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FF66414D-73B0-4B59-9469-572E5DDF363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KBLM" sheetId="1" r:id="rId1"/>
    <sheet name="KBLV" sheetId="2" r:id="rId2"/>
    <sheet name="KBRI" sheetId="3" r:id="rId3"/>
    <sheet name="KDSI" sheetId="4" r:id="rId4"/>
    <sheet name="KIAS" sheetId="5" r:id="rId5"/>
    <sheet name="KICI" sheetId="6" r:id="rId6"/>
    <sheet name="KIJA" sheetId="7" r:id="rId7"/>
    <sheet name="KKGI" sheetId="8" r:id="rId8"/>
    <sheet name="KLBF" sheetId="9" r:id="rId9"/>
    <sheet name="KOBX" sheetId="10" r:id="rId10"/>
    <sheet name="KOIN" sheetId="11" r:id="rId11"/>
    <sheet name="KONI" sheetId="12" r:id="rId12"/>
    <sheet name="KOPI" sheetId="13" r:id="rId13"/>
    <sheet name="KPIG" sheetId="14" r:id="rId14"/>
    <sheet name="KRAS" sheetId="15" r:id="rId15"/>
    <sheet name="KREN" sheetId="16" r:id="rId16"/>
    <sheet name="LAPD" sheetId="17" r:id="rId17"/>
    <sheet name="LCGP" sheetId="18" r:id="rId18"/>
    <sheet name="LEAD" sheetId="19" r:id="rId19"/>
    <sheet name="LINK" sheetId="20" r:id="rId20"/>
    <sheet name="LION" sheetId="21" r:id="rId21"/>
    <sheet name="LMAS" sheetId="22" r:id="rId22"/>
    <sheet name="LMPI" sheetId="23" r:id="rId23"/>
    <sheet name="LMSH" sheetId="24" r:id="rId24"/>
    <sheet name="LPCK" sheetId="25" r:id="rId25"/>
    <sheet name="LPGI" sheetId="26" r:id="rId26"/>
    <sheet name="LPIN" sheetId="27" r:id="rId27"/>
    <sheet name="LPKR" sheetId="28" r:id="rId28"/>
    <sheet name="LPLI" sheetId="29" r:id="rId29"/>
    <sheet name="LPPF" sheetId="30" r:id="rId30"/>
    <sheet name="LPPS" sheetId="31" r:id="rId31"/>
    <sheet name="LRNA" sheetId="32" r:id="rId32"/>
    <sheet name="LSIP" sheetId="33" r:id="rId33"/>
    <sheet name="LTLS" sheetId="34" r:id="rId34"/>
    <sheet name="MAGP" sheetId="35" r:id="rId35"/>
    <sheet name="MAIN" sheetId="36" r:id="rId36"/>
    <sheet name="MAPI" sheetId="37" r:id="rId37"/>
    <sheet name="MAYA" sheetId="38" r:id="rId38"/>
    <sheet name="MBAP" sheetId="39" r:id="rId39"/>
    <sheet name="MBSS" sheetId="40" r:id="rId40"/>
    <sheet name="MBTO" sheetId="41" r:id="rId41"/>
    <sheet name="MCOR" sheetId="42" r:id="rId42"/>
    <sheet name="MDIA" sheetId="43" r:id="rId43"/>
    <sheet name="MDKA" sheetId="44" r:id="rId44"/>
    <sheet name="MDLN" sheetId="45" r:id="rId45"/>
    <sheet name="MDRN" sheetId="46" r:id="rId46"/>
    <sheet name="MEDC" sheetId="47" r:id="rId47"/>
    <sheet name="MEGA" sheetId="48" r:id="rId48"/>
    <sheet name="MERK" sheetId="49" r:id="rId49"/>
    <sheet name="META" sheetId="50" r:id="rId50"/>
    <sheet name="MFMI" sheetId="51" r:id="rId51"/>
    <sheet name="MGNA" sheetId="52" r:id="rId52"/>
    <sheet name="MICE" sheetId="53" r:id="rId53"/>
    <sheet name="MIDI" sheetId="54" r:id="rId54"/>
    <sheet name="MIKA" sheetId="55" r:id="rId55"/>
    <sheet name="MIRA" sheetId="56" r:id="rId56"/>
    <sheet name="MITI" sheetId="57" r:id="rId57"/>
    <sheet name="MKPI" sheetId="58" r:id="rId58"/>
    <sheet name="MLBI" sheetId="59" r:id="rId59"/>
    <sheet name="MLIA" sheetId="60" r:id="rId60"/>
    <sheet name="MLPL" sheetId="61" r:id="rId61"/>
    <sheet name="MLPT" sheetId="62" r:id="rId62"/>
    <sheet name="MMLP" sheetId="63" r:id="rId63"/>
    <sheet name="MNCN" sheetId="64" r:id="rId64"/>
    <sheet name="MPMX" sheetId="65" r:id="rId65"/>
    <sheet name="MPPA" sheetId="66" r:id="rId66"/>
    <sheet name="MRAT" sheetId="67" r:id="rId67"/>
    <sheet name="MREI" sheetId="68" r:id="rId68"/>
    <sheet name="MSKY" sheetId="69" r:id="rId69"/>
    <sheet name="MTDL" sheetId="70" r:id="rId70"/>
    <sheet name="MTFN" sheetId="71" r:id="rId71"/>
    <sheet name="MTLA" sheetId="72" r:id="rId72"/>
    <sheet name="MTSM" sheetId="73" r:id="rId73"/>
    <sheet name="MYOH" sheetId="74" r:id="rId74"/>
    <sheet name="MYOR" sheetId="75" r:id="rId75"/>
    <sheet name="MYTX" sheetId="76" r:id="rId76"/>
    <sheet name="NELY" sheetId="77" r:id="rId77"/>
    <sheet name="NIKL" sheetId="78" r:id="rId78"/>
    <sheet name="NIRO" sheetId="79" r:id="rId79"/>
    <sheet name="NISP" sheetId="80" r:id="rId80"/>
    <sheet name="NOBU" sheetId="81" r:id="rId81"/>
    <sheet name="NRCA" sheetId="82" r:id="rId82"/>
    <sheet name="OCAP" sheetId="83" r:id="rId83"/>
    <sheet name="OKAS" sheetId="84" r:id="rId84"/>
    <sheet name="OMRE" sheetId="85" r:id="rId85"/>
    <sheet name="PADI" sheetId="86" r:id="rId86"/>
    <sheet name="PALM" sheetId="87" r:id="rId87"/>
    <sheet name="PANR" sheetId="88" r:id="rId88"/>
    <sheet name="PANS" sheetId="89" r:id="rId89"/>
    <sheet name="PBRX" sheetId="90" r:id="rId90"/>
    <sheet name="PDES" sheetId="91" r:id="rId91"/>
    <sheet name="PEGE" sheetId="92" r:id="rId92"/>
    <sheet name="PGAS" sheetId="93" r:id="rId93"/>
    <sheet name="PGLI" sheetId="94" r:id="rId94"/>
    <sheet name="PICO" sheetId="95" r:id="rId95"/>
    <sheet name="PJAA" sheetId="96" r:id="rId96"/>
    <sheet name="PKPK" sheetId="97" r:id="rId97"/>
    <sheet name="PLAS" sheetId="98" r:id="rId98"/>
    <sheet name="PLIN" sheetId="99" r:id="rId99"/>
    <sheet name="PNBN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100" l="1"/>
  <c r="Y37" i="100"/>
  <c r="X37" i="100"/>
  <c r="W37" i="100"/>
  <c r="V37" i="100"/>
  <c r="U37" i="100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E37" i="100"/>
  <c r="D37" i="100"/>
  <c r="Z36" i="100"/>
  <c r="Y36" i="100"/>
  <c r="X36" i="100"/>
  <c r="W36" i="100"/>
  <c r="V36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E36" i="100"/>
  <c r="D36" i="100"/>
  <c r="Z35" i="100"/>
  <c r="Y35" i="100"/>
  <c r="X35" i="100"/>
  <c r="W35" i="100"/>
  <c r="V35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H35" i="100"/>
  <c r="E35" i="100"/>
  <c r="D35" i="100"/>
  <c r="Z34" i="100"/>
  <c r="Y34" i="100"/>
  <c r="X34" i="100"/>
  <c r="W34" i="100"/>
  <c r="V34" i="100"/>
  <c r="U34" i="100"/>
  <c r="T34" i="100"/>
  <c r="S34" i="100"/>
  <c r="R34" i="100"/>
  <c r="Q34" i="100"/>
  <c r="P34" i="100"/>
  <c r="O34" i="100"/>
  <c r="N34" i="100"/>
  <c r="M34" i="100"/>
  <c r="L34" i="100"/>
  <c r="K34" i="100"/>
  <c r="J34" i="100"/>
  <c r="I34" i="100"/>
  <c r="H34" i="100"/>
  <c r="E34" i="100"/>
  <c r="D34" i="100"/>
  <c r="Z33" i="100"/>
  <c r="Y33" i="100"/>
  <c r="X33" i="100"/>
  <c r="W33" i="100"/>
  <c r="V33" i="100"/>
  <c r="U33" i="100"/>
  <c r="T33" i="100"/>
  <c r="S33" i="100"/>
  <c r="R33" i="100"/>
  <c r="Q33" i="100"/>
  <c r="P33" i="100"/>
  <c r="O33" i="100"/>
  <c r="N33" i="100"/>
  <c r="M33" i="100"/>
  <c r="L33" i="100"/>
  <c r="K33" i="100"/>
  <c r="J33" i="100"/>
  <c r="I33" i="100"/>
  <c r="H33" i="100"/>
  <c r="E33" i="100"/>
  <c r="D33" i="100"/>
  <c r="Z32" i="100"/>
  <c r="Y32" i="100"/>
  <c r="X32" i="100"/>
  <c r="W32" i="100"/>
  <c r="V32" i="100"/>
  <c r="U32" i="100"/>
  <c r="T32" i="100"/>
  <c r="S32" i="100"/>
  <c r="R32" i="100"/>
  <c r="Q32" i="100"/>
  <c r="P32" i="100"/>
  <c r="O32" i="100"/>
  <c r="N32" i="100"/>
  <c r="M32" i="100"/>
  <c r="L32" i="100"/>
  <c r="K32" i="100"/>
  <c r="J32" i="100"/>
  <c r="I32" i="100"/>
  <c r="H32" i="100"/>
  <c r="E32" i="100"/>
  <c r="D32" i="100"/>
  <c r="Z30" i="100"/>
  <c r="Y30" i="100"/>
  <c r="X30" i="100"/>
  <c r="W30" i="100"/>
  <c r="V30" i="100"/>
  <c r="U30" i="100"/>
  <c r="T30" i="100"/>
  <c r="S30" i="100"/>
  <c r="R30" i="100"/>
  <c r="Q30" i="100"/>
  <c r="P30" i="100"/>
  <c r="O30" i="100"/>
  <c r="N30" i="100"/>
  <c r="M30" i="100"/>
  <c r="L30" i="100"/>
  <c r="K30" i="100"/>
  <c r="J30" i="100"/>
  <c r="I30" i="100"/>
  <c r="Z29" i="100"/>
  <c r="Y29" i="100"/>
  <c r="X29" i="100"/>
  <c r="W29" i="100"/>
  <c r="V29" i="100"/>
  <c r="U29" i="100"/>
  <c r="T29" i="100"/>
  <c r="S29" i="100"/>
  <c r="R29" i="100"/>
  <c r="Q29" i="100"/>
  <c r="P29" i="100"/>
  <c r="O29" i="100"/>
  <c r="N29" i="100"/>
  <c r="M29" i="100"/>
  <c r="L29" i="100"/>
  <c r="K29" i="100"/>
  <c r="J29" i="100"/>
  <c r="I29" i="100"/>
  <c r="H29" i="100"/>
  <c r="Z28" i="100"/>
  <c r="Y28" i="100"/>
  <c r="X28" i="100"/>
  <c r="W28" i="100"/>
  <c r="V28" i="100"/>
  <c r="U28" i="100"/>
  <c r="T28" i="100"/>
  <c r="S28" i="100"/>
  <c r="R28" i="100"/>
  <c r="Q28" i="100"/>
  <c r="P28" i="100"/>
  <c r="O28" i="100"/>
  <c r="N28" i="100"/>
  <c r="M28" i="100"/>
  <c r="L28" i="100"/>
  <c r="K28" i="100"/>
  <c r="J28" i="100"/>
  <c r="I28" i="100"/>
  <c r="E28" i="100"/>
  <c r="D28" i="100"/>
  <c r="Z27" i="100"/>
  <c r="Y27" i="100"/>
  <c r="X27" i="100"/>
  <c r="W27" i="100"/>
  <c r="V27" i="100"/>
  <c r="U27" i="100"/>
  <c r="T27" i="100"/>
  <c r="S27" i="100"/>
  <c r="R27" i="100"/>
  <c r="Q27" i="100"/>
  <c r="P27" i="100"/>
  <c r="O27" i="100"/>
  <c r="N27" i="100"/>
  <c r="M27" i="100"/>
  <c r="L27" i="100"/>
  <c r="K27" i="100"/>
  <c r="J27" i="100"/>
  <c r="I27" i="100"/>
  <c r="H27" i="100"/>
  <c r="E27" i="100"/>
  <c r="D27" i="100"/>
  <c r="Z26" i="100"/>
  <c r="Y26" i="100"/>
  <c r="X26" i="100"/>
  <c r="W26" i="100"/>
  <c r="V26" i="100"/>
  <c r="U26" i="100"/>
  <c r="T26" i="100"/>
  <c r="S26" i="100"/>
  <c r="R26" i="100"/>
  <c r="Q26" i="100"/>
  <c r="P26" i="100"/>
  <c r="O26" i="100"/>
  <c r="N26" i="100"/>
  <c r="M26" i="100"/>
  <c r="L26" i="100"/>
  <c r="K26" i="100"/>
  <c r="J26" i="100"/>
  <c r="I26" i="100"/>
  <c r="H26" i="100"/>
  <c r="E26" i="100"/>
  <c r="D26" i="100"/>
  <c r="Z25" i="100"/>
  <c r="Y25" i="100"/>
  <c r="X25" i="100"/>
  <c r="W25" i="100"/>
  <c r="V25" i="100"/>
  <c r="U25" i="100"/>
  <c r="T25" i="100"/>
  <c r="S25" i="100"/>
  <c r="R25" i="100"/>
  <c r="Q25" i="100"/>
  <c r="P25" i="100"/>
  <c r="O25" i="100"/>
  <c r="N25" i="100"/>
  <c r="M25" i="100"/>
  <c r="L25" i="100"/>
  <c r="K25" i="100"/>
  <c r="J25" i="100"/>
  <c r="I25" i="100"/>
  <c r="H25" i="100"/>
  <c r="E25" i="100"/>
  <c r="D25" i="100"/>
  <c r="Z24" i="100"/>
  <c r="Y24" i="100"/>
  <c r="X24" i="100"/>
  <c r="W24" i="100"/>
  <c r="V24" i="100"/>
  <c r="U24" i="100"/>
  <c r="T24" i="100"/>
  <c r="S24" i="100"/>
  <c r="R24" i="100"/>
  <c r="Q24" i="100"/>
  <c r="P24" i="100"/>
  <c r="O24" i="100"/>
  <c r="N24" i="100"/>
  <c r="M24" i="100"/>
  <c r="L24" i="100"/>
  <c r="K24" i="100"/>
  <c r="J24" i="100"/>
  <c r="I24" i="100"/>
  <c r="E24" i="100"/>
  <c r="D24" i="100"/>
  <c r="Z23" i="100"/>
  <c r="Y23" i="100"/>
  <c r="X23" i="100"/>
  <c r="W23" i="100"/>
  <c r="V23" i="100"/>
  <c r="U23" i="100"/>
  <c r="T23" i="100"/>
  <c r="S23" i="100"/>
  <c r="R23" i="100"/>
  <c r="Q23" i="100"/>
  <c r="P23" i="100"/>
  <c r="O23" i="100"/>
  <c r="N23" i="100"/>
  <c r="M23" i="100"/>
  <c r="L23" i="100"/>
  <c r="K23" i="100"/>
  <c r="J23" i="100"/>
  <c r="I23" i="100"/>
  <c r="H23" i="100"/>
  <c r="H24" i="100" s="1"/>
  <c r="E23" i="100"/>
  <c r="D23" i="100"/>
  <c r="Z21" i="100"/>
  <c r="Y21" i="100"/>
  <c r="X21" i="100"/>
  <c r="W21" i="100"/>
  <c r="V21" i="100"/>
  <c r="U21" i="100"/>
  <c r="T21" i="100"/>
  <c r="S21" i="100"/>
  <c r="R21" i="100"/>
  <c r="Q21" i="100"/>
  <c r="P21" i="100"/>
  <c r="O21" i="100"/>
  <c r="N21" i="100"/>
  <c r="M21" i="100"/>
  <c r="L21" i="100"/>
  <c r="K21" i="100"/>
  <c r="J21" i="100"/>
  <c r="I21" i="100"/>
  <c r="H21" i="100"/>
  <c r="E21" i="100"/>
  <c r="D21" i="100"/>
  <c r="Z16" i="100"/>
  <c r="Y16" i="100"/>
  <c r="X16" i="100"/>
  <c r="W16" i="100"/>
  <c r="V16" i="100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H16" i="100"/>
  <c r="E16" i="100"/>
  <c r="D16" i="100"/>
  <c r="Z15" i="100"/>
  <c r="Y15" i="100"/>
  <c r="X15" i="100"/>
  <c r="W15" i="100"/>
  <c r="V15" i="100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H15" i="100"/>
  <c r="E15" i="100"/>
  <c r="D15" i="100"/>
  <c r="Z14" i="100"/>
  <c r="Y14" i="100"/>
  <c r="X14" i="100"/>
  <c r="W14" i="100"/>
  <c r="V14" i="100"/>
  <c r="U14" i="100"/>
  <c r="T14" i="100"/>
  <c r="S14" i="100"/>
  <c r="R14" i="100"/>
  <c r="Q14" i="100"/>
  <c r="P14" i="100"/>
  <c r="O14" i="100"/>
  <c r="N14" i="100"/>
  <c r="M14" i="100"/>
  <c r="L14" i="100"/>
  <c r="K14" i="100"/>
  <c r="J14" i="100"/>
  <c r="I14" i="100"/>
  <c r="H14" i="100"/>
  <c r="E14" i="100"/>
  <c r="D14" i="100"/>
  <c r="Z13" i="100"/>
  <c r="Y13" i="100"/>
  <c r="X13" i="100"/>
  <c r="W13" i="100"/>
  <c r="V13" i="100"/>
  <c r="U13" i="100"/>
  <c r="T13" i="100"/>
  <c r="S13" i="100"/>
  <c r="R13" i="100"/>
  <c r="Q13" i="100"/>
  <c r="P13" i="100"/>
  <c r="O13" i="100"/>
  <c r="N13" i="100"/>
  <c r="M13" i="100"/>
  <c r="L13" i="100"/>
  <c r="K13" i="100"/>
  <c r="J13" i="100"/>
  <c r="I13" i="100"/>
  <c r="H13" i="100"/>
  <c r="E13" i="100"/>
  <c r="D13" i="100"/>
  <c r="Z12" i="100"/>
  <c r="Y12" i="100"/>
  <c r="X12" i="100"/>
  <c r="W12" i="100"/>
  <c r="V12" i="100"/>
  <c r="U12" i="100"/>
  <c r="T12" i="100"/>
  <c r="S12" i="100"/>
  <c r="R12" i="100"/>
  <c r="Q12" i="100"/>
  <c r="P12" i="100"/>
  <c r="O12" i="100"/>
  <c r="N12" i="100"/>
  <c r="M12" i="100"/>
  <c r="L12" i="100"/>
  <c r="K12" i="100"/>
  <c r="J12" i="100"/>
  <c r="I12" i="100"/>
  <c r="H12" i="100"/>
  <c r="E12" i="100"/>
  <c r="D12" i="100"/>
  <c r="Z11" i="100"/>
  <c r="Y11" i="100"/>
  <c r="X11" i="100"/>
  <c r="W11" i="100"/>
  <c r="V11" i="100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H11" i="100"/>
  <c r="E11" i="100"/>
  <c r="D11" i="100"/>
  <c r="Z9" i="100"/>
  <c r="Y9" i="100"/>
  <c r="X9" i="100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H9" i="100"/>
  <c r="E9" i="100"/>
  <c r="D9" i="100"/>
  <c r="Z8" i="100"/>
  <c r="Y8" i="100"/>
  <c r="X8" i="100"/>
  <c r="W8" i="100"/>
  <c r="V8" i="100"/>
  <c r="U8" i="100"/>
  <c r="T8" i="100"/>
  <c r="S8" i="100"/>
  <c r="R8" i="100"/>
  <c r="Q8" i="100"/>
  <c r="P8" i="100"/>
  <c r="O8" i="100"/>
  <c r="N8" i="100"/>
  <c r="M8" i="100"/>
  <c r="L8" i="100"/>
  <c r="K8" i="100"/>
  <c r="J8" i="100"/>
  <c r="I8" i="100"/>
  <c r="H8" i="100"/>
  <c r="E8" i="100"/>
  <c r="D8" i="100"/>
  <c r="Z7" i="100"/>
  <c r="Y7" i="100"/>
  <c r="X7" i="100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H7" i="100"/>
  <c r="E7" i="100"/>
  <c r="D7" i="100"/>
  <c r="Z6" i="100"/>
  <c r="Y6" i="100"/>
  <c r="X6" i="100"/>
  <c r="W6" i="100"/>
  <c r="V6" i="100"/>
  <c r="U6" i="100"/>
  <c r="T6" i="100"/>
  <c r="S6" i="100"/>
  <c r="R6" i="100"/>
  <c r="Q6" i="100"/>
  <c r="P6" i="100"/>
  <c r="O6" i="100"/>
  <c r="N6" i="100"/>
  <c r="M6" i="100"/>
  <c r="L6" i="100"/>
  <c r="K6" i="100"/>
  <c r="J6" i="100"/>
  <c r="I6" i="100"/>
  <c r="H6" i="100"/>
  <c r="E6" i="100"/>
  <c r="D6" i="100"/>
  <c r="Z5" i="100"/>
  <c r="Y5" i="100"/>
  <c r="X5" i="100"/>
  <c r="W5" i="100"/>
  <c r="V5" i="100"/>
  <c r="U5" i="100"/>
  <c r="T5" i="100"/>
  <c r="S5" i="100"/>
  <c r="R5" i="100"/>
  <c r="Q5" i="100"/>
  <c r="P5" i="100"/>
  <c r="O5" i="100"/>
  <c r="N5" i="100"/>
  <c r="M5" i="100"/>
  <c r="L5" i="100"/>
  <c r="K5" i="100"/>
  <c r="J5" i="100"/>
  <c r="I5" i="100"/>
  <c r="H5" i="100"/>
  <c r="E5" i="100"/>
  <c r="D5" i="100"/>
  <c r="Z4" i="100"/>
  <c r="Y4" i="100"/>
  <c r="X4" i="100"/>
  <c r="W4" i="100"/>
  <c r="V4" i="100"/>
  <c r="U4" i="100"/>
  <c r="T4" i="100"/>
  <c r="S4" i="100"/>
  <c r="R4" i="100"/>
  <c r="Q4" i="100"/>
  <c r="P4" i="100"/>
  <c r="O4" i="100"/>
  <c r="N4" i="100"/>
  <c r="M4" i="100"/>
  <c r="L4" i="100"/>
  <c r="K4" i="100"/>
  <c r="J4" i="100"/>
  <c r="I4" i="100"/>
  <c r="H4" i="100"/>
  <c r="E4" i="100"/>
  <c r="D4" i="100"/>
  <c r="H3" i="100"/>
  <c r="Z2" i="100"/>
  <c r="Y2" i="100"/>
  <c r="X2" i="100"/>
  <c r="W2" i="100"/>
  <c r="V2" i="100"/>
  <c r="U2" i="100"/>
  <c r="T2" i="100"/>
  <c r="S2" i="100"/>
  <c r="R2" i="100"/>
  <c r="Q2" i="100"/>
  <c r="P2" i="100"/>
  <c r="O2" i="100"/>
  <c r="N2" i="100"/>
  <c r="M2" i="100"/>
  <c r="L2" i="100"/>
  <c r="K2" i="100"/>
  <c r="J2" i="100"/>
  <c r="I2" i="100"/>
  <c r="E2" i="100"/>
  <c r="D2" i="100"/>
  <c r="Z37" i="99"/>
  <c r="Y37" i="99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E37" i="99"/>
  <c r="D37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E36" i="99"/>
  <c r="D36" i="99"/>
  <c r="Z35" i="99"/>
  <c r="Y35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H35" i="99"/>
  <c r="E35" i="99"/>
  <c r="D35" i="99"/>
  <c r="Z34" i="99"/>
  <c r="Y34" i="99"/>
  <c r="X34" i="99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H34" i="99"/>
  <c r="E34" i="99"/>
  <c r="D34" i="99"/>
  <c r="Z33" i="99"/>
  <c r="Y33" i="99"/>
  <c r="X33" i="99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H33" i="99"/>
  <c r="E33" i="99"/>
  <c r="D33" i="99"/>
  <c r="Z32" i="99"/>
  <c r="Y32" i="99"/>
  <c r="X32" i="99"/>
  <c r="W32" i="99"/>
  <c r="V32" i="99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H32" i="99"/>
  <c r="E32" i="99"/>
  <c r="D32" i="99"/>
  <c r="Z30" i="99"/>
  <c r="Y30" i="99"/>
  <c r="X30" i="99"/>
  <c r="W30" i="99"/>
  <c r="V30" i="99"/>
  <c r="U30" i="99"/>
  <c r="T30" i="99"/>
  <c r="S30" i="99"/>
  <c r="R30" i="99"/>
  <c r="Q30" i="99"/>
  <c r="P30" i="99"/>
  <c r="O30" i="99"/>
  <c r="N30" i="99"/>
  <c r="M30" i="99"/>
  <c r="L30" i="99"/>
  <c r="K30" i="99"/>
  <c r="J30" i="99"/>
  <c r="I30" i="99"/>
  <c r="Z29" i="99"/>
  <c r="Y29" i="99"/>
  <c r="X29" i="99"/>
  <c r="W29" i="99"/>
  <c r="V29" i="99"/>
  <c r="U29" i="99"/>
  <c r="T29" i="99"/>
  <c r="S29" i="99"/>
  <c r="R29" i="99"/>
  <c r="Q29" i="99"/>
  <c r="P29" i="99"/>
  <c r="O29" i="99"/>
  <c r="N29" i="99"/>
  <c r="M29" i="99"/>
  <c r="L29" i="99"/>
  <c r="K29" i="99"/>
  <c r="J29" i="99"/>
  <c r="I29" i="99"/>
  <c r="H29" i="99"/>
  <c r="Z28" i="99"/>
  <c r="Y28" i="99"/>
  <c r="X28" i="99"/>
  <c r="W28" i="99"/>
  <c r="V28" i="99"/>
  <c r="U28" i="99"/>
  <c r="T28" i="99"/>
  <c r="S28" i="99"/>
  <c r="R28" i="99"/>
  <c r="Q28" i="99"/>
  <c r="P28" i="99"/>
  <c r="O28" i="99"/>
  <c r="N28" i="99"/>
  <c r="M28" i="99"/>
  <c r="L28" i="99"/>
  <c r="K28" i="99"/>
  <c r="J28" i="99"/>
  <c r="I28" i="99"/>
  <c r="E28" i="99"/>
  <c r="D28" i="99"/>
  <c r="Z27" i="99"/>
  <c r="Y27" i="99"/>
  <c r="X27" i="99"/>
  <c r="W27" i="99"/>
  <c r="V27" i="99"/>
  <c r="U27" i="99"/>
  <c r="T27" i="99"/>
  <c r="S27" i="99"/>
  <c r="R27" i="99"/>
  <c r="Q27" i="99"/>
  <c r="P27" i="99"/>
  <c r="O27" i="99"/>
  <c r="N27" i="99"/>
  <c r="M27" i="99"/>
  <c r="L27" i="99"/>
  <c r="K27" i="99"/>
  <c r="J27" i="99"/>
  <c r="I27" i="99"/>
  <c r="H27" i="99"/>
  <c r="E27" i="99"/>
  <c r="D27" i="99"/>
  <c r="Z26" i="99"/>
  <c r="Y26" i="99"/>
  <c r="X26" i="99"/>
  <c r="W26" i="99"/>
  <c r="V26" i="99"/>
  <c r="U26" i="99"/>
  <c r="T26" i="99"/>
  <c r="S26" i="99"/>
  <c r="R26" i="99"/>
  <c r="Q26" i="99"/>
  <c r="P26" i="99"/>
  <c r="O26" i="99"/>
  <c r="N26" i="99"/>
  <c r="M26" i="99"/>
  <c r="L26" i="99"/>
  <c r="K26" i="99"/>
  <c r="J26" i="99"/>
  <c r="I26" i="99"/>
  <c r="H26" i="99"/>
  <c r="E26" i="99"/>
  <c r="D26" i="99"/>
  <c r="Z25" i="99"/>
  <c r="Y25" i="99"/>
  <c r="X25" i="99"/>
  <c r="W25" i="99"/>
  <c r="V25" i="99"/>
  <c r="U25" i="99"/>
  <c r="T25" i="99"/>
  <c r="S25" i="99"/>
  <c r="R25" i="99"/>
  <c r="Q25" i="99"/>
  <c r="P25" i="99"/>
  <c r="O25" i="99"/>
  <c r="N25" i="99"/>
  <c r="M25" i="99"/>
  <c r="L25" i="99"/>
  <c r="K25" i="99"/>
  <c r="J25" i="99"/>
  <c r="I25" i="99"/>
  <c r="H25" i="99"/>
  <c r="E25" i="99"/>
  <c r="D25" i="99"/>
  <c r="Z24" i="99"/>
  <c r="Y24" i="99"/>
  <c r="X24" i="99"/>
  <c r="W24" i="99"/>
  <c r="V24" i="99"/>
  <c r="U24" i="99"/>
  <c r="T24" i="99"/>
  <c r="S24" i="99"/>
  <c r="R24" i="99"/>
  <c r="Q24" i="99"/>
  <c r="P24" i="99"/>
  <c r="O24" i="99"/>
  <c r="N24" i="99"/>
  <c r="M24" i="99"/>
  <c r="L24" i="99"/>
  <c r="K24" i="99"/>
  <c r="J24" i="99"/>
  <c r="I24" i="99"/>
  <c r="E24" i="99"/>
  <c r="D24" i="99"/>
  <c r="Z23" i="99"/>
  <c r="Y23" i="99"/>
  <c r="X23" i="99"/>
  <c r="W23" i="99"/>
  <c r="V23" i="99"/>
  <c r="U23" i="99"/>
  <c r="T23" i="99"/>
  <c r="S23" i="99"/>
  <c r="R23" i="99"/>
  <c r="Q23" i="99"/>
  <c r="P23" i="99"/>
  <c r="O23" i="99"/>
  <c r="N23" i="99"/>
  <c r="M23" i="99"/>
  <c r="L23" i="99"/>
  <c r="K23" i="99"/>
  <c r="J23" i="99"/>
  <c r="I23" i="99"/>
  <c r="H23" i="99"/>
  <c r="H24" i="99" s="1"/>
  <c r="E23" i="99"/>
  <c r="D23" i="99"/>
  <c r="Z21" i="99"/>
  <c r="Y21" i="99"/>
  <c r="X21" i="99"/>
  <c r="W21" i="99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H21" i="99"/>
  <c r="E21" i="99"/>
  <c r="D21" i="99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E16" i="99"/>
  <c r="D16" i="99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E15" i="99"/>
  <c r="D15" i="99"/>
  <c r="Z14" i="99"/>
  <c r="Y14" i="99"/>
  <c r="X14" i="99"/>
  <c r="W14" i="99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H14" i="99"/>
  <c r="E14" i="99"/>
  <c r="D14" i="99"/>
  <c r="Z13" i="99"/>
  <c r="Y13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H13" i="99"/>
  <c r="E13" i="99"/>
  <c r="D13" i="99"/>
  <c r="Z12" i="99"/>
  <c r="Y12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H12" i="99"/>
  <c r="E12" i="99"/>
  <c r="D12" i="99"/>
  <c r="Z11" i="99"/>
  <c r="Y11" i="99"/>
  <c r="X11" i="99"/>
  <c r="W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H11" i="99"/>
  <c r="E11" i="99"/>
  <c r="D11" i="99"/>
  <c r="Z9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H9" i="99"/>
  <c r="E9" i="99"/>
  <c r="D9" i="99"/>
  <c r="Z8" i="99"/>
  <c r="Y8" i="99"/>
  <c r="X8" i="99"/>
  <c r="W8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H8" i="99"/>
  <c r="E8" i="99"/>
  <c r="D8" i="99"/>
  <c r="Z7" i="99"/>
  <c r="Y7" i="99"/>
  <c r="X7" i="99"/>
  <c r="W7" i="99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H7" i="99"/>
  <c r="E7" i="99"/>
  <c r="D7" i="99"/>
  <c r="Z6" i="99"/>
  <c r="Y6" i="99"/>
  <c r="X6" i="99"/>
  <c r="W6" i="99"/>
  <c r="V6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H6" i="99"/>
  <c r="E6" i="99"/>
  <c r="D6" i="99"/>
  <c r="Z5" i="99"/>
  <c r="Y5" i="99"/>
  <c r="X5" i="99"/>
  <c r="W5" i="99"/>
  <c r="V5" i="99"/>
  <c r="U5" i="99"/>
  <c r="T5" i="99"/>
  <c r="S5" i="99"/>
  <c r="R5" i="99"/>
  <c r="Q5" i="99"/>
  <c r="P5" i="99"/>
  <c r="O5" i="99"/>
  <c r="N5" i="99"/>
  <c r="M5" i="99"/>
  <c r="L5" i="99"/>
  <c r="K5" i="99"/>
  <c r="J5" i="99"/>
  <c r="I5" i="99"/>
  <c r="H5" i="99"/>
  <c r="E5" i="99"/>
  <c r="D5" i="99"/>
  <c r="Z4" i="99"/>
  <c r="Y4" i="99"/>
  <c r="X4" i="99"/>
  <c r="W4" i="99"/>
  <c r="V4" i="99"/>
  <c r="U4" i="99"/>
  <c r="T4" i="99"/>
  <c r="S4" i="99"/>
  <c r="R4" i="99"/>
  <c r="Q4" i="99"/>
  <c r="P4" i="99"/>
  <c r="O4" i="99"/>
  <c r="N4" i="99"/>
  <c r="M4" i="99"/>
  <c r="L4" i="99"/>
  <c r="K4" i="99"/>
  <c r="J4" i="99"/>
  <c r="I4" i="99"/>
  <c r="H4" i="99"/>
  <c r="E4" i="99"/>
  <c r="D4" i="99"/>
  <c r="H3" i="99"/>
  <c r="Z2" i="99"/>
  <c r="Y2" i="99"/>
  <c r="X2" i="99"/>
  <c r="W2" i="99"/>
  <c r="V2" i="99"/>
  <c r="U2" i="99"/>
  <c r="T2" i="99"/>
  <c r="S2" i="99"/>
  <c r="R2" i="99"/>
  <c r="Q2" i="99"/>
  <c r="P2" i="99"/>
  <c r="O2" i="99"/>
  <c r="N2" i="99"/>
  <c r="M2" i="99"/>
  <c r="L2" i="99"/>
  <c r="K2" i="99"/>
  <c r="J2" i="99"/>
  <c r="I2" i="99"/>
  <c r="E2" i="99"/>
  <c r="D2" i="99"/>
  <c r="T37" i="98"/>
  <c r="S37" i="98"/>
  <c r="R37" i="98"/>
  <c r="Q37" i="98"/>
  <c r="P37" i="98"/>
  <c r="O37" i="98"/>
  <c r="N37" i="98"/>
  <c r="M37" i="98"/>
  <c r="L37" i="98"/>
  <c r="K37" i="98"/>
  <c r="J37" i="98"/>
  <c r="I37" i="98"/>
  <c r="H37" i="98"/>
  <c r="E37" i="98"/>
  <c r="D37" i="98"/>
  <c r="T36" i="98"/>
  <c r="S36" i="98"/>
  <c r="R36" i="98"/>
  <c r="Q36" i="98"/>
  <c r="P36" i="98"/>
  <c r="O36" i="98"/>
  <c r="N36" i="98"/>
  <c r="M36" i="98"/>
  <c r="L36" i="98"/>
  <c r="K36" i="98"/>
  <c r="J36" i="98"/>
  <c r="I36" i="98"/>
  <c r="H36" i="98"/>
  <c r="E36" i="98"/>
  <c r="D36" i="98"/>
  <c r="T35" i="98"/>
  <c r="S35" i="98"/>
  <c r="R35" i="98"/>
  <c r="Q35" i="98"/>
  <c r="P35" i="98"/>
  <c r="O35" i="98"/>
  <c r="N35" i="98"/>
  <c r="M35" i="98"/>
  <c r="L35" i="98"/>
  <c r="K35" i="98"/>
  <c r="J35" i="98"/>
  <c r="I35" i="98"/>
  <c r="H35" i="98"/>
  <c r="E35" i="98"/>
  <c r="D35" i="98"/>
  <c r="T34" i="98"/>
  <c r="S34" i="98"/>
  <c r="R34" i="98"/>
  <c r="Q34" i="98"/>
  <c r="P34" i="98"/>
  <c r="O34" i="98"/>
  <c r="N34" i="98"/>
  <c r="M34" i="98"/>
  <c r="L34" i="98"/>
  <c r="K34" i="98"/>
  <c r="J34" i="98"/>
  <c r="I34" i="98"/>
  <c r="H34" i="98"/>
  <c r="E34" i="98"/>
  <c r="D34" i="98"/>
  <c r="T33" i="98"/>
  <c r="S33" i="98"/>
  <c r="R33" i="98"/>
  <c r="Q33" i="98"/>
  <c r="P33" i="98"/>
  <c r="O33" i="98"/>
  <c r="N33" i="98"/>
  <c r="M33" i="98"/>
  <c r="L33" i="98"/>
  <c r="K33" i="98"/>
  <c r="J33" i="98"/>
  <c r="I33" i="98"/>
  <c r="H33" i="98"/>
  <c r="E33" i="98"/>
  <c r="D33" i="98"/>
  <c r="T32" i="98"/>
  <c r="S32" i="98"/>
  <c r="R32" i="98"/>
  <c r="Q32" i="98"/>
  <c r="P32" i="98"/>
  <c r="O32" i="98"/>
  <c r="N32" i="98"/>
  <c r="M32" i="98"/>
  <c r="L32" i="98"/>
  <c r="K32" i="98"/>
  <c r="J32" i="98"/>
  <c r="I32" i="98"/>
  <c r="H32" i="98"/>
  <c r="E32" i="98"/>
  <c r="D32" i="98"/>
  <c r="T30" i="98"/>
  <c r="S30" i="98"/>
  <c r="R30" i="98"/>
  <c r="Q30" i="98"/>
  <c r="P30" i="98"/>
  <c r="O30" i="98"/>
  <c r="N30" i="98"/>
  <c r="M30" i="98"/>
  <c r="L30" i="98"/>
  <c r="K30" i="98"/>
  <c r="J30" i="98"/>
  <c r="I30" i="98"/>
  <c r="T29" i="98"/>
  <c r="S29" i="98"/>
  <c r="R29" i="98"/>
  <c r="Q29" i="98"/>
  <c r="P29" i="98"/>
  <c r="O29" i="98"/>
  <c r="N29" i="98"/>
  <c r="M29" i="98"/>
  <c r="L29" i="98"/>
  <c r="K29" i="98"/>
  <c r="J29" i="98"/>
  <c r="I29" i="98"/>
  <c r="H29" i="98"/>
  <c r="T28" i="98"/>
  <c r="S28" i="98"/>
  <c r="R28" i="98"/>
  <c r="Q28" i="98"/>
  <c r="P28" i="98"/>
  <c r="O28" i="98"/>
  <c r="N28" i="98"/>
  <c r="M28" i="98"/>
  <c r="L28" i="98"/>
  <c r="K28" i="98"/>
  <c r="J28" i="98"/>
  <c r="I28" i="98"/>
  <c r="E28" i="98"/>
  <c r="D28" i="98"/>
  <c r="T27" i="98"/>
  <c r="S27" i="98"/>
  <c r="R27" i="98"/>
  <c r="Q27" i="98"/>
  <c r="P27" i="98"/>
  <c r="O27" i="98"/>
  <c r="N27" i="98"/>
  <c r="M27" i="98"/>
  <c r="L27" i="98"/>
  <c r="K27" i="98"/>
  <c r="J27" i="98"/>
  <c r="I27" i="98"/>
  <c r="H27" i="98"/>
  <c r="E27" i="98"/>
  <c r="D27" i="98"/>
  <c r="T26" i="98"/>
  <c r="S26" i="98"/>
  <c r="R26" i="98"/>
  <c r="Q26" i="98"/>
  <c r="P26" i="98"/>
  <c r="O26" i="98"/>
  <c r="N26" i="98"/>
  <c r="M26" i="98"/>
  <c r="L26" i="98"/>
  <c r="K26" i="98"/>
  <c r="J26" i="98"/>
  <c r="I26" i="98"/>
  <c r="H26" i="98"/>
  <c r="E26" i="98"/>
  <c r="D26" i="98"/>
  <c r="T25" i="98"/>
  <c r="S25" i="98"/>
  <c r="R25" i="98"/>
  <c r="Q25" i="98"/>
  <c r="P25" i="98"/>
  <c r="O25" i="98"/>
  <c r="N25" i="98"/>
  <c r="M25" i="98"/>
  <c r="L25" i="98"/>
  <c r="K25" i="98"/>
  <c r="J25" i="98"/>
  <c r="I25" i="98"/>
  <c r="H25" i="98"/>
  <c r="E25" i="98"/>
  <c r="D25" i="98"/>
  <c r="T24" i="98"/>
  <c r="S24" i="98"/>
  <c r="R24" i="98"/>
  <c r="Q24" i="98"/>
  <c r="P24" i="98"/>
  <c r="O24" i="98"/>
  <c r="N24" i="98"/>
  <c r="M24" i="98"/>
  <c r="L24" i="98"/>
  <c r="K24" i="98"/>
  <c r="J24" i="98"/>
  <c r="I24" i="98"/>
  <c r="E24" i="98"/>
  <c r="D24" i="98"/>
  <c r="T23" i="98"/>
  <c r="S23" i="98"/>
  <c r="R23" i="98"/>
  <c r="Q23" i="98"/>
  <c r="P23" i="98"/>
  <c r="O23" i="98"/>
  <c r="N23" i="98"/>
  <c r="M23" i="98"/>
  <c r="L23" i="98"/>
  <c r="K23" i="98"/>
  <c r="J23" i="98"/>
  <c r="I23" i="98"/>
  <c r="H23" i="98"/>
  <c r="H24" i="98" s="1"/>
  <c r="E23" i="98"/>
  <c r="D23" i="98"/>
  <c r="T21" i="98"/>
  <c r="S21" i="98"/>
  <c r="R21" i="98"/>
  <c r="Q21" i="98"/>
  <c r="P21" i="98"/>
  <c r="O21" i="98"/>
  <c r="N21" i="98"/>
  <c r="M21" i="98"/>
  <c r="L21" i="98"/>
  <c r="K21" i="98"/>
  <c r="J21" i="98"/>
  <c r="I21" i="98"/>
  <c r="H21" i="98"/>
  <c r="E21" i="98"/>
  <c r="D21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H16" i="98"/>
  <c r="E16" i="98"/>
  <c r="D16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H15" i="98"/>
  <c r="E15" i="98"/>
  <c r="D15" i="98"/>
  <c r="T14" i="98"/>
  <c r="S14" i="98"/>
  <c r="R14" i="98"/>
  <c r="Q14" i="98"/>
  <c r="P14" i="98"/>
  <c r="O14" i="98"/>
  <c r="N14" i="98"/>
  <c r="M14" i="98"/>
  <c r="L14" i="98"/>
  <c r="K14" i="98"/>
  <c r="J14" i="98"/>
  <c r="I14" i="98"/>
  <c r="H14" i="98"/>
  <c r="E14" i="98"/>
  <c r="D14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H13" i="98"/>
  <c r="E13" i="98"/>
  <c r="D13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H12" i="98"/>
  <c r="E12" i="98"/>
  <c r="D12" i="98"/>
  <c r="T11" i="98"/>
  <c r="S11" i="98"/>
  <c r="R11" i="98"/>
  <c r="Q11" i="98"/>
  <c r="P11" i="98"/>
  <c r="O11" i="98"/>
  <c r="N11" i="98"/>
  <c r="M11" i="98"/>
  <c r="L11" i="98"/>
  <c r="K11" i="98"/>
  <c r="J11" i="98"/>
  <c r="I11" i="98"/>
  <c r="H11" i="98"/>
  <c r="E11" i="98"/>
  <c r="D11" i="98"/>
  <c r="T9" i="98"/>
  <c r="S9" i="98"/>
  <c r="R9" i="98"/>
  <c r="Q9" i="98"/>
  <c r="P9" i="98"/>
  <c r="O9" i="98"/>
  <c r="N9" i="98"/>
  <c r="M9" i="98"/>
  <c r="L9" i="98"/>
  <c r="K9" i="98"/>
  <c r="J9" i="98"/>
  <c r="I9" i="98"/>
  <c r="H9" i="98"/>
  <c r="E9" i="98"/>
  <c r="D9" i="98"/>
  <c r="T8" i="98"/>
  <c r="S8" i="98"/>
  <c r="R8" i="98"/>
  <c r="Q8" i="98"/>
  <c r="P8" i="98"/>
  <c r="O8" i="98"/>
  <c r="N8" i="98"/>
  <c r="M8" i="98"/>
  <c r="L8" i="98"/>
  <c r="K8" i="98"/>
  <c r="J8" i="98"/>
  <c r="I8" i="98"/>
  <c r="H8" i="98"/>
  <c r="E8" i="98"/>
  <c r="D8" i="98"/>
  <c r="T7" i="98"/>
  <c r="S7" i="98"/>
  <c r="R7" i="98"/>
  <c r="Q7" i="98"/>
  <c r="P7" i="98"/>
  <c r="O7" i="98"/>
  <c r="N7" i="98"/>
  <c r="M7" i="98"/>
  <c r="L7" i="98"/>
  <c r="K7" i="98"/>
  <c r="J7" i="98"/>
  <c r="I7" i="98"/>
  <c r="H7" i="98"/>
  <c r="E7" i="98"/>
  <c r="D7" i="98"/>
  <c r="T6" i="98"/>
  <c r="S6" i="98"/>
  <c r="R6" i="98"/>
  <c r="Q6" i="98"/>
  <c r="P6" i="98"/>
  <c r="O6" i="98"/>
  <c r="N6" i="98"/>
  <c r="M6" i="98"/>
  <c r="L6" i="98"/>
  <c r="K6" i="98"/>
  <c r="J6" i="98"/>
  <c r="I6" i="98"/>
  <c r="H6" i="98"/>
  <c r="E6" i="98"/>
  <c r="D6" i="98"/>
  <c r="T5" i="98"/>
  <c r="S5" i="98"/>
  <c r="R5" i="98"/>
  <c r="Q5" i="98"/>
  <c r="P5" i="98"/>
  <c r="O5" i="98"/>
  <c r="N5" i="98"/>
  <c r="M5" i="98"/>
  <c r="L5" i="98"/>
  <c r="K5" i="98"/>
  <c r="J5" i="98"/>
  <c r="I5" i="98"/>
  <c r="H5" i="98"/>
  <c r="E5" i="98"/>
  <c r="D5" i="98"/>
  <c r="T4" i="98"/>
  <c r="S4" i="98"/>
  <c r="R4" i="98"/>
  <c r="Q4" i="98"/>
  <c r="P4" i="98"/>
  <c r="O4" i="98"/>
  <c r="N4" i="98"/>
  <c r="M4" i="98"/>
  <c r="L4" i="98"/>
  <c r="K4" i="98"/>
  <c r="J4" i="98"/>
  <c r="I4" i="98"/>
  <c r="H4" i="98"/>
  <c r="E4" i="98"/>
  <c r="D4" i="98"/>
  <c r="H3" i="98"/>
  <c r="T2" i="98"/>
  <c r="S2" i="98"/>
  <c r="R2" i="98"/>
  <c r="Q2" i="98"/>
  <c r="P2" i="98"/>
  <c r="O2" i="98"/>
  <c r="N2" i="98"/>
  <c r="M2" i="98"/>
  <c r="L2" i="98"/>
  <c r="K2" i="98"/>
  <c r="J2" i="98"/>
  <c r="I2" i="98"/>
  <c r="E2" i="98"/>
  <c r="D2" i="98"/>
  <c r="Z37" i="97"/>
  <c r="Y37" i="97"/>
  <c r="X37" i="97"/>
  <c r="W37" i="97"/>
  <c r="V37" i="97"/>
  <c r="U37" i="97"/>
  <c r="T37" i="97"/>
  <c r="S37" i="97"/>
  <c r="R37" i="97"/>
  <c r="Q37" i="97"/>
  <c r="P37" i="97"/>
  <c r="O37" i="97"/>
  <c r="N37" i="97"/>
  <c r="M37" i="97"/>
  <c r="L37" i="97"/>
  <c r="K37" i="97"/>
  <c r="J37" i="97"/>
  <c r="I37" i="97"/>
  <c r="H37" i="97"/>
  <c r="E37" i="97"/>
  <c r="D37" i="97"/>
  <c r="Z36" i="97"/>
  <c r="Y36" i="97"/>
  <c r="X36" i="97"/>
  <c r="W36" i="97"/>
  <c r="V36" i="97"/>
  <c r="U36" i="97"/>
  <c r="T36" i="97"/>
  <c r="S36" i="97"/>
  <c r="R36" i="97"/>
  <c r="Q36" i="97"/>
  <c r="P36" i="97"/>
  <c r="O36" i="97"/>
  <c r="N36" i="97"/>
  <c r="M36" i="97"/>
  <c r="L36" i="97"/>
  <c r="K36" i="97"/>
  <c r="J36" i="97"/>
  <c r="I36" i="97"/>
  <c r="H36" i="97"/>
  <c r="E36" i="97"/>
  <c r="D36" i="97"/>
  <c r="Z35" i="97"/>
  <c r="Y35" i="97"/>
  <c r="X35" i="97"/>
  <c r="W35" i="97"/>
  <c r="V35" i="97"/>
  <c r="U35" i="97"/>
  <c r="T35" i="97"/>
  <c r="S35" i="97"/>
  <c r="R35" i="97"/>
  <c r="Q35" i="97"/>
  <c r="P35" i="97"/>
  <c r="O35" i="97"/>
  <c r="N35" i="97"/>
  <c r="M35" i="97"/>
  <c r="L35" i="97"/>
  <c r="K35" i="97"/>
  <c r="J35" i="97"/>
  <c r="I35" i="97"/>
  <c r="H35" i="97"/>
  <c r="E35" i="97"/>
  <c r="D35" i="97"/>
  <c r="Z34" i="97"/>
  <c r="Y34" i="97"/>
  <c r="X34" i="97"/>
  <c r="W34" i="97"/>
  <c r="V34" i="97"/>
  <c r="U34" i="97"/>
  <c r="T34" i="97"/>
  <c r="S34" i="97"/>
  <c r="R34" i="97"/>
  <c r="Q34" i="97"/>
  <c r="P34" i="97"/>
  <c r="O34" i="97"/>
  <c r="N34" i="97"/>
  <c r="M34" i="97"/>
  <c r="L34" i="97"/>
  <c r="K34" i="97"/>
  <c r="J34" i="97"/>
  <c r="I34" i="97"/>
  <c r="H34" i="97"/>
  <c r="E34" i="97"/>
  <c r="D34" i="97"/>
  <c r="Z33" i="97"/>
  <c r="Y33" i="97"/>
  <c r="X33" i="97"/>
  <c r="W33" i="97"/>
  <c r="V33" i="97"/>
  <c r="U33" i="97"/>
  <c r="T33" i="97"/>
  <c r="S33" i="97"/>
  <c r="R33" i="97"/>
  <c r="Q33" i="97"/>
  <c r="P33" i="97"/>
  <c r="O33" i="97"/>
  <c r="N33" i="97"/>
  <c r="M33" i="97"/>
  <c r="L33" i="97"/>
  <c r="K33" i="97"/>
  <c r="J33" i="97"/>
  <c r="I33" i="97"/>
  <c r="H33" i="97"/>
  <c r="E33" i="97"/>
  <c r="D33" i="97"/>
  <c r="Z32" i="97"/>
  <c r="Y32" i="97"/>
  <c r="X32" i="97"/>
  <c r="W32" i="97"/>
  <c r="V32" i="97"/>
  <c r="U32" i="97"/>
  <c r="T32" i="97"/>
  <c r="S32" i="97"/>
  <c r="R32" i="97"/>
  <c r="Q32" i="97"/>
  <c r="P32" i="97"/>
  <c r="O32" i="97"/>
  <c r="N32" i="97"/>
  <c r="M32" i="97"/>
  <c r="L32" i="97"/>
  <c r="K32" i="97"/>
  <c r="J32" i="97"/>
  <c r="I32" i="97"/>
  <c r="H32" i="97"/>
  <c r="E32" i="97"/>
  <c r="D32" i="97"/>
  <c r="Z30" i="97"/>
  <c r="Y30" i="97"/>
  <c r="X30" i="97"/>
  <c r="W30" i="97"/>
  <c r="V30" i="97"/>
  <c r="U30" i="97"/>
  <c r="T30" i="97"/>
  <c r="S30" i="97"/>
  <c r="R30" i="97"/>
  <c r="Q30" i="97"/>
  <c r="P30" i="97"/>
  <c r="O30" i="97"/>
  <c r="N30" i="97"/>
  <c r="M30" i="97"/>
  <c r="L30" i="97"/>
  <c r="K30" i="97"/>
  <c r="J30" i="97"/>
  <c r="I30" i="97"/>
  <c r="Z29" i="97"/>
  <c r="Y29" i="97"/>
  <c r="X29" i="97"/>
  <c r="W29" i="97"/>
  <c r="V29" i="97"/>
  <c r="U29" i="97"/>
  <c r="T29" i="97"/>
  <c r="S29" i="97"/>
  <c r="R29" i="97"/>
  <c r="Q29" i="97"/>
  <c r="P29" i="97"/>
  <c r="O29" i="97"/>
  <c r="N29" i="97"/>
  <c r="M29" i="97"/>
  <c r="L29" i="97"/>
  <c r="K29" i="97"/>
  <c r="J29" i="97"/>
  <c r="I29" i="97"/>
  <c r="H29" i="97"/>
  <c r="Z28" i="97"/>
  <c r="Y28" i="97"/>
  <c r="X28" i="97"/>
  <c r="W28" i="97"/>
  <c r="V28" i="97"/>
  <c r="U28" i="97"/>
  <c r="T28" i="97"/>
  <c r="S28" i="97"/>
  <c r="R28" i="97"/>
  <c r="Q28" i="97"/>
  <c r="P28" i="97"/>
  <c r="O28" i="97"/>
  <c r="N28" i="97"/>
  <c r="M28" i="97"/>
  <c r="L28" i="97"/>
  <c r="K28" i="97"/>
  <c r="J28" i="97"/>
  <c r="I28" i="97"/>
  <c r="E28" i="97"/>
  <c r="D28" i="97"/>
  <c r="Z27" i="97"/>
  <c r="Y27" i="97"/>
  <c r="X27" i="97"/>
  <c r="W27" i="97"/>
  <c r="V27" i="97"/>
  <c r="U27" i="97"/>
  <c r="T27" i="97"/>
  <c r="S27" i="97"/>
  <c r="R27" i="97"/>
  <c r="Q27" i="97"/>
  <c r="P27" i="97"/>
  <c r="O27" i="97"/>
  <c r="N27" i="97"/>
  <c r="M27" i="97"/>
  <c r="L27" i="97"/>
  <c r="K27" i="97"/>
  <c r="J27" i="97"/>
  <c r="I27" i="97"/>
  <c r="H27" i="97"/>
  <c r="E27" i="97"/>
  <c r="D27" i="97"/>
  <c r="Z26" i="97"/>
  <c r="Y26" i="97"/>
  <c r="X26" i="97"/>
  <c r="W26" i="97"/>
  <c r="V26" i="97"/>
  <c r="U26" i="97"/>
  <c r="T26" i="97"/>
  <c r="S26" i="97"/>
  <c r="R26" i="97"/>
  <c r="Q26" i="97"/>
  <c r="P26" i="97"/>
  <c r="O26" i="97"/>
  <c r="N26" i="97"/>
  <c r="M26" i="97"/>
  <c r="L26" i="97"/>
  <c r="K26" i="97"/>
  <c r="J26" i="97"/>
  <c r="I26" i="97"/>
  <c r="H26" i="97"/>
  <c r="E26" i="97"/>
  <c r="D26" i="97"/>
  <c r="Z25" i="97"/>
  <c r="Y25" i="97"/>
  <c r="X25" i="97"/>
  <c r="W25" i="97"/>
  <c r="V25" i="97"/>
  <c r="U25" i="97"/>
  <c r="T25" i="97"/>
  <c r="S25" i="97"/>
  <c r="R25" i="97"/>
  <c r="Q25" i="97"/>
  <c r="P25" i="97"/>
  <c r="O25" i="97"/>
  <c r="N25" i="97"/>
  <c r="M25" i="97"/>
  <c r="L25" i="97"/>
  <c r="K25" i="97"/>
  <c r="J25" i="97"/>
  <c r="I25" i="97"/>
  <c r="H25" i="97"/>
  <c r="E25" i="97"/>
  <c r="D25" i="97"/>
  <c r="Z24" i="97"/>
  <c r="Y24" i="97"/>
  <c r="X24" i="97"/>
  <c r="W24" i="97"/>
  <c r="V24" i="97"/>
  <c r="U24" i="97"/>
  <c r="T24" i="97"/>
  <c r="S24" i="97"/>
  <c r="R24" i="97"/>
  <c r="Q24" i="97"/>
  <c r="P24" i="97"/>
  <c r="O24" i="97"/>
  <c r="N24" i="97"/>
  <c r="M24" i="97"/>
  <c r="L24" i="97"/>
  <c r="K24" i="97"/>
  <c r="J24" i="97"/>
  <c r="I24" i="97"/>
  <c r="E24" i="97"/>
  <c r="D24" i="97"/>
  <c r="Z23" i="97"/>
  <c r="Y23" i="97"/>
  <c r="X23" i="97"/>
  <c r="W23" i="97"/>
  <c r="V23" i="97"/>
  <c r="U23" i="97"/>
  <c r="T23" i="97"/>
  <c r="S23" i="97"/>
  <c r="R23" i="97"/>
  <c r="Q23" i="97"/>
  <c r="P23" i="97"/>
  <c r="O23" i="97"/>
  <c r="N23" i="97"/>
  <c r="M23" i="97"/>
  <c r="L23" i="97"/>
  <c r="K23" i="97"/>
  <c r="J23" i="97"/>
  <c r="I23" i="97"/>
  <c r="H23" i="97"/>
  <c r="H24" i="97" s="1"/>
  <c r="E23" i="97"/>
  <c r="D23" i="97"/>
  <c r="Z21" i="97"/>
  <c r="Y21" i="97"/>
  <c r="X21" i="97"/>
  <c r="W21" i="97"/>
  <c r="V21" i="97"/>
  <c r="U21" i="97"/>
  <c r="T21" i="97"/>
  <c r="S21" i="97"/>
  <c r="R21" i="97"/>
  <c r="Q21" i="97"/>
  <c r="P21" i="97"/>
  <c r="O21" i="97"/>
  <c r="N21" i="97"/>
  <c r="M21" i="97"/>
  <c r="L21" i="97"/>
  <c r="K21" i="97"/>
  <c r="J21" i="97"/>
  <c r="I21" i="97"/>
  <c r="H21" i="97"/>
  <c r="E21" i="97"/>
  <c r="D21" i="97"/>
  <c r="Z16" i="97"/>
  <c r="Y16" i="97"/>
  <c r="X16" i="97"/>
  <c r="W16" i="97"/>
  <c r="V16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H16" i="97"/>
  <c r="E16" i="97"/>
  <c r="D16" i="97"/>
  <c r="Z15" i="97"/>
  <c r="Y15" i="97"/>
  <c r="X15" i="97"/>
  <c r="W15" i="97"/>
  <c r="V15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H15" i="97"/>
  <c r="E15" i="97"/>
  <c r="D15" i="97"/>
  <c r="Z14" i="97"/>
  <c r="Y14" i="97"/>
  <c r="X14" i="97"/>
  <c r="W14" i="97"/>
  <c r="V14" i="97"/>
  <c r="U14" i="97"/>
  <c r="T14" i="97"/>
  <c r="S14" i="97"/>
  <c r="R14" i="97"/>
  <c r="Q14" i="97"/>
  <c r="P14" i="97"/>
  <c r="O14" i="97"/>
  <c r="N14" i="97"/>
  <c r="M14" i="97"/>
  <c r="L14" i="97"/>
  <c r="K14" i="97"/>
  <c r="J14" i="97"/>
  <c r="I14" i="97"/>
  <c r="H14" i="97"/>
  <c r="E14" i="97"/>
  <c r="D14" i="97"/>
  <c r="Z13" i="97"/>
  <c r="Y13" i="97"/>
  <c r="X13" i="97"/>
  <c r="W13" i="97"/>
  <c r="V13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H13" i="97"/>
  <c r="E13" i="97"/>
  <c r="D13" i="97"/>
  <c r="Z12" i="97"/>
  <c r="Y12" i="97"/>
  <c r="X12" i="97"/>
  <c r="W12" i="97"/>
  <c r="V12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H12" i="97"/>
  <c r="E12" i="97"/>
  <c r="D12" i="97"/>
  <c r="Z11" i="97"/>
  <c r="Y11" i="97"/>
  <c r="X11" i="97"/>
  <c r="W11" i="97"/>
  <c r="V11" i="97"/>
  <c r="U11" i="97"/>
  <c r="T11" i="97"/>
  <c r="S11" i="97"/>
  <c r="R11" i="97"/>
  <c r="Q11" i="97"/>
  <c r="P11" i="97"/>
  <c r="O11" i="97"/>
  <c r="N11" i="97"/>
  <c r="M11" i="97"/>
  <c r="L11" i="97"/>
  <c r="K11" i="97"/>
  <c r="J11" i="97"/>
  <c r="I11" i="97"/>
  <c r="H11" i="97"/>
  <c r="E11" i="97"/>
  <c r="D11" i="97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H9" i="97"/>
  <c r="E9" i="97"/>
  <c r="D9" i="97"/>
  <c r="Z8" i="97"/>
  <c r="Y8" i="97"/>
  <c r="X8" i="97"/>
  <c r="W8" i="97"/>
  <c r="V8" i="97"/>
  <c r="U8" i="97"/>
  <c r="T8" i="97"/>
  <c r="S8" i="97"/>
  <c r="R8" i="97"/>
  <c r="Q8" i="97"/>
  <c r="P8" i="97"/>
  <c r="O8" i="97"/>
  <c r="N8" i="97"/>
  <c r="M8" i="97"/>
  <c r="L8" i="97"/>
  <c r="K8" i="97"/>
  <c r="J8" i="97"/>
  <c r="I8" i="97"/>
  <c r="H8" i="97"/>
  <c r="E8" i="97"/>
  <c r="D8" i="97"/>
  <c r="Z7" i="97"/>
  <c r="Y7" i="97"/>
  <c r="X7" i="97"/>
  <c r="W7" i="97"/>
  <c r="V7" i="97"/>
  <c r="U7" i="97"/>
  <c r="T7" i="97"/>
  <c r="S7" i="97"/>
  <c r="R7" i="97"/>
  <c r="Q7" i="97"/>
  <c r="P7" i="97"/>
  <c r="O7" i="97"/>
  <c r="N7" i="97"/>
  <c r="M7" i="97"/>
  <c r="L7" i="97"/>
  <c r="K7" i="97"/>
  <c r="J7" i="97"/>
  <c r="I7" i="97"/>
  <c r="H7" i="97"/>
  <c r="E7" i="97"/>
  <c r="D7" i="97"/>
  <c r="Z6" i="97"/>
  <c r="Y6" i="97"/>
  <c r="X6" i="97"/>
  <c r="W6" i="97"/>
  <c r="V6" i="97"/>
  <c r="U6" i="97"/>
  <c r="T6" i="97"/>
  <c r="S6" i="97"/>
  <c r="R6" i="97"/>
  <c r="Q6" i="97"/>
  <c r="P6" i="97"/>
  <c r="O6" i="97"/>
  <c r="N6" i="97"/>
  <c r="M6" i="97"/>
  <c r="L6" i="97"/>
  <c r="K6" i="97"/>
  <c r="J6" i="97"/>
  <c r="I6" i="97"/>
  <c r="H6" i="97"/>
  <c r="E6" i="97"/>
  <c r="D6" i="97"/>
  <c r="Z5" i="97"/>
  <c r="Y5" i="97"/>
  <c r="X5" i="97"/>
  <c r="W5" i="97"/>
  <c r="V5" i="97"/>
  <c r="U5" i="97"/>
  <c r="T5" i="97"/>
  <c r="S5" i="97"/>
  <c r="R5" i="97"/>
  <c r="Q5" i="97"/>
  <c r="P5" i="97"/>
  <c r="O5" i="97"/>
  <c r="N5" i="97"/>
  <c r="M5" i="97"/>
  <c r="L5" i="97"/>
  <c r="K5" i="97"/>
  <c r="J5" i="97"/>
  <c r="I5" i="97"/>
  <c r="H5" i="97"/>
  <c r="E5" i="97"/>
  <c r="D5" i="97"/>
  <c r="Z4" i="97"/>
  <c r="Y4" i="97"/>
  <c r="X4" i="97"/>
  <c r="W4" i="97"/>
  <c r="V4" i="97"/>
  <c r="U4" i="97"/>
  <c r="T4" i="97"/>
  <c r="S4" i="97"/>
  <c r="R4" i="97"/>
  <c r="Q4" i="97"/>
  <c r="P4" i="97"/>
  <c r="O4" i="97"/>
  <c r="N4" i="97"/>
  <c r="M4" i="97"/>
  <c r="L4" i="97"/>
  <c r="K4" i="97"/>
  <c r="J4" i="97"/>
  <c r="I4" i="97"/>
  <c r="H4" i="97"/>
  <c r="E4" i="97"/>
  <c r="D4" i="97"/>
  <c r="H3" i="97"/>
  <c r="Z2" i="97"/>
  <c r="Y2" i="97"/>
  <c r="X2" i="97"/>
  <c r="W2" i="97"/>
  <c r="V2" i="97"/>
  <c r="U2" i="97"/>
  <c r="T2" i="97"/>
  <c r="S2" i="97"/>
  <c r="R2" i="97"/>
  <c r="Q2" i="97"/>
  <c r="P2" i="97"/>
  <c r="O2" i="97"/>
  <c r="N2" i="97"/>
  <c r="M2" i="97"/>
  <c r="L2" i="97"/>
  <c r="K2" i="97"/>
  <c r="J2" i="97"/>
  <c r="I2" i="97"/>
  <c r="E2" i="97"/>
  <c r="D2" i="97"/>
  <c r="Z37" i="96"/>
  <c r="Y37" i="96"/>
  <c r="X37" i="96"/>
  <c r="W37" i="96"/>
  <c r="V37" i="96"/>
  <c r="U37" i="96"/>
  <c r="T37" i="96"/>
  <c r="S37" i="96"/>
  <c r="R37" i="96"/>
  <c r="Q37" i="96"/>
  <c r="P37" i="96"/>
  <c r="O37" i="96"/>
  <c r="N37" i="96"/>
  <c r="M37" i="96"/>
  <c r="L37" i="96"/>
  <c r="K37" i="96"/>
  <c r="J37" i="96"/>
  <c r="I37" i="96"/>
  <c r="H37" i="96"/>
  <c r="E37" i="96"/>
  <c r="D37" i="96"/>
  <c r="Z36" i="96"/>
  <c r="Y36" i="96"/>
  <c r="X36" i="96"/>
  <c r="W36" i="96"/>
  <c r="V36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E36" i="96"/>
  <c r="D36" i="96"/>
  <c r="Z35" i="96"/>
  <c r="Y35" i="96"/>
  <c r="X35" i="96"/>
  <c r="W35" i="96"/>
  <c r="V35" i="96"/>
  <c r="U35" i="96"/>
  <c r="T35" i="96"/>
  <c r="S35" i="96"/>
  <c r="R35" i="96"/>
  <c r="Q35" i="96"/>
  <c r="P35" i="96"/>
  <c r="O35" i="96"/>
  <c r="N35" i="96"/>
  <c r="M35" i="96"/>
  <c r="L35" i="96"/>
  <c r="K35" i="96"/>
  <c r="J35" i="96"/>
  <c r="I35" i="96"/>
  <c r="H35" i="96"/>
  <c r="E35" i="96"/>
  <c r="D35" i="96"/>
  <c r="Z34" i="96"/>
  <c r="Y34" i="96"/>
  <c r="X34" i="96"/>
  <c r="W34" i="96"/>
  <c r="V34" i="96"/>
  <c r="U34" i="96"/>
  <c r="T34" i="96"/>
  <c r="S34" i="96"/>
  <c r="R34" i="96"/>
  <c r="Q34" i="96"/>
  <c r="P34" i="96"/>
  <c r="O34" i="96"/>
  <c r="N34" i="96"/>
  <c r="M34" i="96"/>
  <c r="L34" i="96"/>
  <c r="K34" i="96"/>
  <c r="J34" i="96"/>
  <c r="I34" i="96"/>
  <c r="H34" i="96"/>
  <c r="E34" i="96"/>
  <c r="D34" i="96"/>
  <c r="Z33" i="96"/>
  <c r="Y33" i="96"/>
  <c r="X33" i="96"/>
  <c r="W33" i="96"/>
  <c r="V33" i="96"/>
  <c r="U33" i="96"/>
  <c r="T33" i="96"/>
  <c r="S33" i="96"/>
  <c r="R33" i="96"/>
  <c r="Q33" i="96"/>
  <c r="P33" i="96"/>
  <c r="O33" i="96"/>
  <c r="N33" i="96"/>
  <c r="M33" i="96"/>
  <c r="L33" i="96"/>
  <c r="K33" i="96"/>
  <c r="J33" i="96"/>
  <c r="I33" i="96"/>
  <c r="H33" i="96"/>
  <c r="E33" i="96"/>
  <c r="D33" i="96"/>
  <c r="Z32" i="96"/>
  <c r="Y32" i="96"/>
  <c r="X32" i="96"/>
  <c r="W32" i="96"/>
  <c r="V32" i="96"/>
  <c r="U32" i="96"/>
  <c r="T32" i="96"/>
  <c r="S32" i="96"/>
  <c r="R32" i="96"/>
  <c r="Q32" i="96"/>
  <c r="P32" i="96"/>
  <c r="O32" i="96"/>
  <c r="N32" i="96"/>
  <c r="M32" i="96"/>
  <c r="L32" i="96"/>
  <c r="K32" i="96"/>
  <c r="J32" i="96"/>
  <c r="I32" i="96"/>
  <c r="H32" i="96"/>
  <c r="E32" i="96"/>
  <c r="D32" i="96"/>
  <c r="Z30" i="96"/>
  <c r="Y30" i="96"/>
  <c r="X30" i="96"/>
  <c r="W30" i="96"/>
  <c r="V30" i="96"/>
  <c r="U30" i="96"/>
  <c r="T30" i="96"/>
  <c r="S30" i="96"/>
  <c r="R30" i="96"/>
  <c r="Q30" i="96"/>
  <c r="P30" i="96"/>
  <c r="O30" i="96"/>
  <c r="N30" i="96"/>
  <c r="M30" i="96"/>
  <c r="L30" i="96"/>
  <c r="K30" i="96"/>
  <c r="J30" i="96"/>
  <c r="I30" i="96"/>
  <c r="Z29" i="96"/>
  <c r="Y29" i="96"/>
  <c r="X29" i="96"/>
  <c r="W29" i="96"/>
  <c r="V29" i="96"/>
  <c r="U29" i="96"/>
  <c r="T29" i="96"/>
  <c r="S29" i="96"/>
  <c r="R29" i="96"/>
  <c r="Q29" i="96"/>
  <c r="P29" i="96"/>
  <c r="O29" i="96"/>
  <c r="N29" i="96"/>
  <c r="M29" i="96"/>
  <c r="L29" i="96"/>
  <c r="K29" i="96"/>
  <c r="J29" i="96"/>
  <c r="I29" i="96"/>
  <c r="H29" i="96"/>
  <c r="Z28" i="96"/>
  <c r="Y28" i="96"/>
  <c r="X28" i="96"/>
  <c r="W28" i="96"/>
  <c r="V28" i="96"/>
  <c r="U28" i="96"/>
  <c r="T28" i="96"/>
  <c r="S28" i="96"/>
  <c r="R28" i="96"/>
  <c r="Q28" i="96"/>
  <c r="P28" i="96"/>
  <c r="O28" i="96"/>
  <c r="N28" i="96"/>
  <c r="M28" i="96"/>
  <c r="L28" i="96"/>
  <c r="K28" i="96"/>
  <c r="J28" i="96"/>
  <c r="I28" i="96"/>
  <c r="E28" i="96"/>
  <c r="D28" i="96"/>
  <c r="Z27" i="96"/>
  <c r="Y27" i="96"/>
  <c r="X27" i="96"/>
  <c r="W27" i="96"/>
  <c r="V27" i="96"/>
  <c r="U27" i="96"/>
  <c r="T27" i="96"/>
  <c r="S27" i="96"/>
  <c r="R27" i="96"/>
  <c r="Q27" i="96"/>
  <c r="P27" i="96"/>
  <c r="O27" i="96"/>
  <c r="N27" i="96"/>
  <c r="M27" i="96"/>
  <c r="L27" i="96"/>
  <c r="K27" i="96"/>
  <c r="J27" i="96"/>
  <c r="I27" i="96"/>
  <c r="H27" i="96"/>
  <c r="E27" i="96"/>
  <c r="D27" i="96"/>
  <c r="Z26" i="96"/>
  <c r="Y26" i="96"/>
  <c r="X26" i="96"/>
  <c r="W26" i="96"/>
  <c r="V26" i="96"/>
  <c r="U26" i="96"/>
  <c r="T26" i="96"/>
  <c r="S26" i="96"/>
  <c r="R26" i="96"/>
  <c r="Q26" i="96"/>
  <c r="P26" i="96"/>
  <c r="O26" i="96"/>
  <c r="N26" i="96"/>
  <c r="M26" i="96"/>
  <c r="L26" i="96"/>
  <c r="K26" i="96"/>
  <c r="J26" i="96"/>
  <c r="I26" i="96"/>
  <c r="H26" i="96"/>
  <c r="E26" i="96"/>
  <c r="D26" i="96"/>
  <c r="Z25" i="96"/>
  <c r="Y25" i="96"/>
  <c r="X25" i="96"/>
  <c r="W25" i="96"/>
  <c r="V25" i="96"/>
  <c r="U25" i="96"/>
  <c r="T25" i="96"/>
  <c r="S25" i="96"/>
  <c r="R25" i="96"/>
  <c r="Q25" i="96"/>
  <c r="P25" i="96"/>
  <c r="O25" i="96"/>
  <c r="N25" i="96"/>
  <c r="M25" i="96"/>
  <c r="L25" i="96"/>
  <c r="K25" i="96"/>
  <c r="J25" i="96"/>
  <c r="I25" i="96"/>
  <c r="H25" i="96"/>
  <c r="E25" i="96"/>
  <c r="D25" i="96"/>
  <c r="Z24" i="96"/>
  <c r="Y24" i="96"/>
  <c r="X24" i="96"/>
  <c r="W24" i="96"/>
  <c r="V24" i="96"/>
  <c r="U24" i="96"/>
  <c r="T24" i="96"/>
  <c r="S24" i="96"/>
  <c r="R24" i="96"/>
  <c r="Q24" i="96"/>
  <c r="P24" i="96"/>
  <c r="O24" i="96"/>
  <c r="N24" i="96"/>
  <c r="M24" i="96"/>
  <c r="L24" i="96"/>
  <c r="K24" i="96"/>
  <c r="J24" i="96"/>
  <c r="I24" i="96"/>
  <c r="E24" i="96"/>
  <c r="D24" i="96"/>
  <c r="Z23" i="96"/>
  <c r="Y23" i="96"/>
  <c r="X23" i="96"/>
  <c r="W23" i="96"/>
  <c r="V23" i="96"/>
  <c r="U23" i="96"/>
  <c r="T23" i="96"/>
  <c r="S23" i="96"/>
  <c r="R23" i="96"/>
  <c r="Q23" i="96"/>
  <c r="P23" i="96"/>
  <c r="O23" i="96"/>
  <c r="N23" i="96"/>
  <c r="M23" i="96"/>
  <c r="L23" i="96"/>
  <c r="K23" i="96"/>
  <c r="J23" i="96"/>
  <c r="I23" i="96"/>
  <c r="H23" i="96"/>
  <c r="H24" i="96" s="1"/>
  <c r="E23" i="96"/>
  <c r="D23" i="96"/>
  <c r="Z21" i="96"/>
  <c r="Y21" i="96"/>
  <c r="X21" i="96"/>
  <c r="W21" i="96"/>
  <c r="V21" i="96"/>
  <c r="U21" i="96"/>
  <c r="T21" i="96"/>
  <c r="S21" i="96"/>
  <c r="R21" i="96"/>
  <c r="Q21" i="96"/>
  <c r="P21" i="96"/>
  <c r="O21" i="96"/>
  <c r="N21" i="96"/>
  <c r="M21" i="96"/>
  <c r="L21" i="96"/>
  <c r="K21" i="96"/>
  <c r="J21" i="96"/>
  <c r="I21" i="96"/>
  <c r="H21" i="96"/>
  <c r="E21" i="96"/>
  <c r="D21" i="96"/>
  <c r="Z16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H16" i="96"/>
  <c r="E16" i="96"/>
  <c r="D16" i="96"/>
  <c r="Z15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H15" i="96"/>
  <c r="E15" i="96"/>
  <c r="D15" i="96"/>
  <c r="Z14" i="96"/>
  <c r="Y14" i="96"/>
  <c r="X14" i="96"/>
  <c r="W14" i="96"/>
  <c r="V14" i="96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H14" i="96"/>
  <c r="E14" i="96"/>
  <c r="D14" i="96"/>
  <c r="Z13" i="96"/>
  <c r="Y13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H13" i="96"/>
  <c r="E13" i="96"/>
  <c r="D13" i="96"/>
  <c r="Z12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H12" i="96"/>
  <c r="E12" i="96"/>
  <c r="D12" i="96"/>
  <c r="Z11" i="96"/>
  <c r="Y11" i="96"/>
  <c r="X11" i="96"/>
  <c r="W11" i="96"/>
  <c r="V11" i="96"/>
  <c r="U11" i="96"/>
  <c r="T11" i="96"/>
  <c r="S11" i="96"/>
  <c r="R11" i="96"/>
  <c r="Q11" i="96"/>
  <c r="P11" i="96"/>
  <c r="O11" i="96"/>
  <c r="N11" i="96"/>
  <c r="M11" i="96"/>
  <c r="L11" i="96"/>
  <c r="K11" i="96"/>
  <c r="J11" i="96"/>
  <c r="I11" i="96"/>
  <c r="H11" i="96"/>
  <c r="E11" i="96"/>
  <c r="D11" i="96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H9" i="96"/>
  <c r="E9" i="96"/>
  <c r="D9" i="96"/>
  <c r="Z8" i="96"/>
  <c r="Y8" i="96"/>
  <c r="X8" i="96"/>
  <c r="W8" i="96"/>
  <c r="V8" i="96"/>
  <c r="U8" i="96"/>
  <c r="T8" i="96"/>
  <c r="S8" i="96"/>
  <c r="R8" i="96"/>
  <c r="Q8" i="96"/>
  <c r="P8" i="96"/>
  <c r="O8" i="96"/>
  <c r="N8" i="96"/>
  <c r="M8" i="96"/>
  <c r="L8" i="96"/>
  <c r="K8" i="96"/>
  <c r="J8" i="96"/>
  <c r="I8" i="96"/>
  <c r="H8" i="96"/>
  <c r="E8" i="96"/>
  <c r="D8" i="96"/>
  <c r="Z7" i="96"/>
  <c r="Y7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H7" i="96"/>
  <c r="E7" i="96"/>
  <c r="D7" i="96"/>
  <c r="Z6" i="96"/>
  <c r="Y6" i="96"/>
  <c r="X6" i="96"/>
  <c r="W6" i="96"/>
  <c r="V6" i="96"/>
  <c r="U6" i="96"/>
  <c r="T6" i="96"/>
  <c r="S6" i="96"/>
  <c r="R6" i="96"/>
  <c r="Q6" i="96"/>
  <c r="P6" i="96"/>
  <c r="O6" i="96"/>
  <c r="N6" i="96"/>
  <c r="M6" i="96"/>
  <c r="L6" i="96"/>
  <c r="K6" i="96"/>
  <c r="J6" i="96"/>
  <c r="I6" i="96"/>
  <c r="H6" i="96"/>
  <c r="E6" i="96"/>
  <c r="D6" i="96"/>
  <c r="Z5" i="96"/>
  <c r="Y5" i="96"/>
  <c r="X5" i="96"/>
  <c r="W5" i="96"/>
  <c r="V5" i="96"/>
  <c r="U5" i="96"/>
  <c r="T5" i="96"/>
  <c r="S5" i="96"/>
  <c r="R5" i="96"/>
  <c r="Q5" i="96"/>
  <c r="P5" i="96"/>
  <c r="O5" i="96"/>
  <c r="N5" i="96"/>
  <c r="M5" i="96"/>
  <c r="L5" i="96"/>
  <c r="K5" i="96"/>
  <c r="J5" i="96"/>
  <c r="I5" i="96"/>
  <c r="H5" i="96"/>
  <c r="E5" i="96"/>
  <c r="D5" i="96"/>
  <c r="Z4" i="96"/>
  <c r="Y4" i="96"/>
  <c r="X4" i="96"/>
  <c r="W4" i="96"/>
  <c r="V4" i="96"/>
  <c r="U4" i="96"/>
  <c r="T4" i="96"/>
  <c r="S4" i="96"/>
  <c r="R4" i="96"/>
  <c r="Q4" i="96"/>
  <c r="P4" i="96"/>
  <c r="O4" i="96"/>
  <c r="N4" i="96"/>
  <c r="M4" i="96"/>
  <c r="L4" i="96"/>
  <c r="K4" i="96"/>
  <c r="J4" i="96"/>
  <c r="I4" i="96"/>
  <c r="H4" i="96"/>
  <c r="E4" i="96"/>
  <c r="D4" i="96"/>
  <c r="H3" i="96"/>
  <c r="Z2" i="96"/>
  <c r="Y2" i="96"/>
  <c r="X2" i="96"/>
  <c r="W2" i="96"/>
  <c r="V2" i="96"/>
  <c r="U2" i="96"/>
  <c r="T2" i="96"/>
  <c r="S2" i="96"/>
  <c r="R2" i="96"/>
  <c r="Q2" i="96"/>
  <c r="P2" i="96"/>
  <c r="O2" i="96"/>
  <c r="N2" i="96"/>
  <c r="M2" i="96"/>
  <c r="L2" i="96"/>
  <c r="K2" i="96"/>
  <c r="J2" i="96"/>
  <c r="I2" i="96"/>
  <c r="E2" i="96"/>
  <c r="D2" i="96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E37" i="95"/>
  <c r="D37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E36" i="95"/>
  <c r="D36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H35" i="95"/>
  <c r="E35" i="95"/>
  <c r="D35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H34" i="95"/>
  <c r="E34" i="95"/>
  <c r="D34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H33" i="95"/>
  <c r="E33" i="95"/>
  <c r="D33" i="95"/>
  <c r="U32" i="95"/>
  <c r="T32" i="95"/>
  <c r="S32" i="95"/>
  <c r="R32" i="95"/>
  <c r="Q32" i="95"/>
  <c r="P32" i="95"/>
  <c r="O32" i="95"/>
  <c r="N32" i="95"/>
  <c r="M32" i="95"/>
  <c r="L32" i="95"/>
  <c r="K32" i="95"/>
  <c r="J32" i="95"/>
  <c r="I32" i="95"/>
  <c r="H32" i="95"/>
  <c r="E32" i="95"/>
  <c r="D32" i="95"/>
  <c r="U30" i="95"/>
  <c r="T30" i="95"/>
  <c r="S30" i="95"/>
  <c r="R30" i="95"/>
  <c r="Q30" i="95"/>
  <c r="P30" i="95"/>
  <c r="O30" i="95"/>
  <c r="N30" i="95"/>
  <c r="M30" i="95"/>
  <c r="L30" i="95"/>
  <c r="K30" i="95"/>
  <c r="J30" i="95"/>
  <c r="I30" i="95"/>
  <c r="U29" i="95"/>
  <c r="T29" i="95"/>
  <c r="S29" i="95"/>
  <c r="R29" i="95"/>
  <c r="Q29" i="95"/>
  <c r="P29" i="95"/>
  <c r="O29" i="95"/>
  <c r="N29" i="95"/>
  <c r="M29" i="95"/>
  <c r="L29" i="95"/>
  <c r="K29" i="95"/>
  <c r="J29" i="95"/>
  <c r="I29" i="95"/>
  <c r="H29" i="95"/>
  <c r="U28" i="95"/>
  <c r="T28" i="95"/>
  <c r="S28" i="95"/>
  <c r="R28" i="95"/>
  <c r="Q28" i="95"/>
  <c r="P28" i="95"/>
  <c r="O28" i="95"/>
  <c r="N28" i="95"/>
  <c r="M28" i="95"/>
  <c r="L28" i="95"/>
  <c r="K28" i="95"/>
  <c r="J28" i="95"/>
  <c r="I28" i="95"/>
  <c r="E28" i="95"/>
  <c r="D28" i="95"/>
  <c r="U27" i="95"/>
  <c r="T27" i="95"/>
  <c r="S27" i="95"/>
  <c r="R27" i="95"/>
  <c r="Q27" i="95"/>
  <c r="P27" i="95"/>
  <c r="O27" i="95"/>
  <c r="N27" i="95"/>
  <c r="M27" i="95"/>
  <c r="L27" i="95"/>
  <c r="K27" i="95"/>
  <c r="J27" i="95"/>
  <c r="I27" i="95"/>
  <c r="H27" i="95"/>
  <c r="E27" i="95"/>
  <c r="D27" i="95"/>
  <c r="U26" i="95"/>
  <c r="T26" i="95"/>
  <c r="S26" i="95"/>
  <c r="R26" i="95"/>
  <c r="Q26" i="95"/>
  <c r="P26" i="95"/>
  <c r="O26" i="95"/>
  <c r="N26" i="95"/>
  <c r="M26" i="95"/>
  <c r="L26" i="95"/>
  <c r="K26" i="95"/>
  <c r="J26" i="95"/>
  <c r="I26" i="95"/>
  <c r="H26" i="95"/>
  <c r="E26" i="95"/>
  <c r="D26" i="95"/>
  <c r="U25" i="95"/>
  <c r="T25" i="95"/>
  <c r="S25" i="95"/>
  <c r="R25" i="95"/>
  <c r="Q25" i="95"/>
  <c r="P25" i="95"/>
  <c r="O25" i="95"/>
  <c r="N25" i="95"/>
  <c r="M25" i="95"/>
  <c r="L25" i="95"/>
  <c r="K25" i="95"/>
  <c r="J25" i="95"/>
  <c r="I25" i="95"/>
  <c r="H25" i="95"/>
  <c r="E25" i="95"/>
  <c r="D25" i="95"/>
  <c r="U24" i="95"/>
  <c r="T24" i="95"/>
  <c r="S24" i="95"/>
  <c r="R24" i="95"/>
  <c r="Q24" i="95"/>
  <c r="P24" i="95"/>
  <c r="O24" i="95"/>
  <c r="N24" i="95"/>
  <c r="M24" i="95"/>
  <c r="L24" i="95"/>
  <c r="K24" i="95"/>
  <c r="J24" i="95"/>
  <c r="I24" i="95"/>
  <c r="E24" i="95"/>
  <c r="D24" i="95"/>
  <c r="U23" i="95"/>
  <c r="T23" i="95"/>
  <c r="S23" i="95"/>
  <c r="R23" i="95"/>
  <c r="Q23" i="95"/>
  <c r="P23" i="95"/>
  <c r="O23" i="95"/>
  <c r="N23" i="95"/>
  <c r="M23" i="95"/>
  <c r="L23" i="95"/>
  <c r="K23" i="95"/>
  <c r="J23" i="95"/>
  <c r="I23" i="95"/>
  <c r="H23" i="95"/>
  <c r="H24" i="95" s="1"/>
  <c r="E23" i="95"/>
  <c r="D23" i="95"/>
  <c r="U21" i="95"/>
  <c r="T21" i="95"/>
  <c r="S21" i="95"/>
  <c r="R21" i="95"/>
  <c r="Q21" i="95"/>
  <c r="P21" i="95"/>
  <c r="O21" i="95"/>
  <c r="N21" i="95"/>
  <c r="M21" i="95"/>
  <c r="L21" i="95"/>
  <c r="K21" i="95"/>
  <c r="J21" i="95"/>
  <c r="I21" i="95"/>
  <c r="H21" i="95"/>
  <c r="E21" i="95"/>
  <c r="D21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H16" i="95"/>
  <c r="E16" i="95"/>
  <c r="D16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H15" i="95"/>
  <c r="E15" i="95"/>
  <c r="D15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H14" i="95"/>
  <c r="E14" i="95"/>
  <c r="D14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H13" i="95"/>
  <c r="E13" i="95"/>
  <c r="D13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H12" i="95"/>
  <c r="E12" i="95"/>
  <c r="D12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H11" i="95"/>
  <c r="E11" i="95"/>
  <c r="D11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H9" i="95"/>
  <c r="E9" i="95"/>
  <c r="D9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H8" i="95"/>
  <c r="E8" i="95"/>
  <c r="D8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H7" i="95"/>
  <c r="E7" i="95"/>
  <c r="D7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H6" i="95"/>
  <c r="E6" i="95"/>
  <c r="D6" i="95"/>
  <c r="U5" i="95"/>
  <c r="T5" i="95"/>
  <c r="S5" i="95"/>
  <c r="R5" i="95"/>
  <c r="Q5" i="95"/>
  <c r="P5" i="95"/>
  <c r="O5" i="95"/>
  <c r="N5" i="95"/>
  <c r="M5" i="95"/>
  <c r="L5" i="95"/>
  <c r="K5" i="95"/>
  <c r="J5" i="95"/>
  <c r="I5" i="95"/>
  <c r="H5" i="95"/>
  <c r="E5" i="95"/>
  <c r="D5" i="95"/>
  <c r="U4" i="95"/>
  <c r="T4" i="95"/>
  <c r="S4" i="95"/>
  <c r="R4" i="95"/>
  <c r="Q4" i="95"/>
  <c r="P4" i="95"/>
  <c r="O4" i="95"/>
  <c r="N4" i="95"/>
  <c r="M4" i="95"/>
  <c r="L4" i="95"/>
  <c r="K4" i="95"/>
  <c r="J4" i="95"/>
  <c r="I4" i="95"/>
  <c r="H4" i="95"/>
  <c r="E4" i="95"/>
  <c r="D4" i="95"/>
  <c r="H3" i="95"/>
  <c r="U2" i="95"/>
  <c r="T2" i="95"/>
  <c r="S2" i="95"/>
  <c r="R2" i="95"/>
  <c r="Q2" i="95"/>
  <c r="P2" i="95"/>
  <c r="O2" i="95"/>
  <c r="N2" i="95"/>
  <c r="M2" i="95"/>
  <c r="L2" i="95"/>
  <c r="K2" i="95"/>
  <c r="J2" i="95"/>
  <c r="I2" i="95"/>
  <c r="E2" i="95"/>
  <c r="D2" i="95"/>
  <c r="Z37" i="94"/>
  <c r="Y37" i="94"/>
  <c r="X37" i="94"/>
  <c r="W37" i="94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E37" i="94"/>
  <c r="D37" i="94"/>
  <c r="Z36" i="94"/>
  <c r="Y36" i="94"/>
  <c r="X36" i="94"/>
  <c r="W36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E36" i="94"/>
  <c r="D36" i="94"/>
  <c r="Z35" i="94"/>
  <c r="Y35" i="94"/>
  <c r="X35" i="94"/>
  <c r="W35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H35" i="94"/>
  <c r="E35" i="94"/>
  <c r="D35" i="94"/>
  <c r="Z34" i="94"/>
  <c r="Y34" i="94"/>
  <c r="X34" i="94"/>
  <c r="W34" i="94"/>
  <c r="V34" i="94"/>
  <c r="U34" i="94"/>
  <c r="T34" i="94"/>
  <c r="S34" i="94"/>
  <c r="R34" i="94"/>
  <c r="Q34" i="94"/>
  <c r="P34" i="94"/>
  <c r="O34" i="94"/>
  <c r="N34" i="94"/>
  <c r="M34" i="94"/>
  <c r="L34" i="94"/>
  <c r="K34" i="94"/>
  <c r="J34" i="94"/>
  <c r="I34" i="94"/>
  <c r="H34" i="94"/>
  <c r="E34" i="94"/>
  <c r="D34" i="94"/>
  <c r="Z33" i="94"/>
  <c r="Y33" i="94"/>
  <c r="X33" i="94"/>
  <c r="W33" i="94"/>
  <c r="V33" i="94"/>
  <c r="U33" i="94"/>
  <c r="T33" i="94"/>
  <c r="S33" i="94"/>
  <c r="R33" i="94"/>
  <c r="Q33" i="94"/>
  <c r="P33" i="94"/>
  <c r="O33" i="94"/>
  <c r="N33" i="94"/>
  <c r="M33" i="94"/>
  <c r="L33" i="94"/>
  <c r="K33" i="94"/>
  <c r="J33" i="94"/>
  <c r="I33" i="94"/>
  <c r="H33" i="94"/>
  <c r="E33" i="94"/>
  <c r="D33" i="94"/>
  <c r="Z32" i="94"/>
  <c r="Y32" i="94"/>
  <c r="X32" i="94"/>
  <c r="W32" i="94"/>
  <c r="V32" i="94"/>
  <c r="U32" i="94"/>
  <c r="T32" i="94"/>
  <c r="S32" i="94"/>
  <c r="R32" i="94"/>
  <c r="Q32" i="94"/>
  <c r="P32" i="94"/>
  <c r="O32" i="94"/>
  <c r="N32" i="94"/>
  <c r="M32" i="94"/>
  <c r="L32" i="94"/>
  <c r="K32" i="94"/>
  <c r="J32" i="94"/>
  <c r="I32" i="94"/>
  <c r="H32" i="94"/>
  <c r="E32" i="94"/>
  <c r="D32" i="94"/>
  <c r="Z30" i="94"/>
  <c r="Y30" i="94"/>
  <c r="X30" i="94"/>
  <c r="W30" i="94"/>
  <c r="V30" i="94"/>
  <c r="U30" i="94"/>
  <c r="T30" i="94"/>
  <c r="S30" i="94"/>
  <c r="R30" i="94"/>
  <c r="Q30" i="94"/>
  <c r="P30" i="94"/>
  <c r="O30" i="94"/>
  <c r="N30" i="94"/>
  <c r="M30" i="94"/>
  <c r="L30" i="94"/>
  <c r="K30" i="94"/>
  <c r="J30" i="94"/>
  <c r="I30" i="94"/>
  <c r="Z29" i="94"/>
  <c r="Y29" i="94"/>
  <c r="X29" i="94"/>
  <c r="W29" i="94"/>
  <c r="V29" i="94"/>
  <c r="U29" i="94"/>
  <c r="T29" i="94"/>
  <c r="S29" i="94"/>
  <c r="R29" i="94"/>
  <c r="Q29" i="94"/>
  <c r="P29" i="94"/>
  <c r="O29" i="94"/>
  <c r="N29" i="94"/>
  <c r="M29" i="94"/>
  <c r="L29" i="94"/>
  <c r="K29" i="94"/>
  <c r="J29" i="94"/>
  <c r="I29" i="94"/>
  <c r="H29" i="94"/>
  <c r="Z28" i="94"/>
  <c r="Y28" i="94"/>
  <c r="X28" i="94"/>
  <c r="W28" i="94"/>
  <c r="V28" i="94"/>
  <c r="U28" i="94"/>
  <c r="T28" i="94"/>
  <c r="S28" i="94"/>
  <c r="R28" i="94"/>
  <c r="Q28" i="94"/>
  <c r="P28" i="94"/>
  <c r="O28" i="94"/>
  <c r="N28" i="94"/>
  <c r="M28" i="94"/>
  <c r="L28" i="94"/>
  <c r="K28" i="94"/>
  <c r="J28" i="94"/>
  <c r="I28" i="94"/>
  <c r="E28" i="94"/>
  <c r="D28" i="94"/>
  <c r="Z27" i="94"/>
  <c r="Y27" i="94"/>
  <c r="X27" i="94"/>
  <c r="W27" i="94"/>
  <c r="V27" i="94"/>
  <c r="U27" i="94"/>
  <c r="T27" i="94"/>
  <c r="S27" i="94"/>
  <c r="R27" i="94"/>
  <c r="Q27" i="94"/>
  <c r="P27" i="94"/>
  <c r="O27" i="94"/>
  <c r="N27" i="94"/>
  <c r="M27" i="94"/>
  <c r="L27" i="94"/>
  <c r="K27" i="94"/>
  <c r="J27" i="94"/>
  <c r="I27" i="94"/>
  <c r="H27" i="94"/>
  <c r="E27" i="94"/>
  <c r="D27" i="94"/>
  <c r="Z26" i="94"/>
  <c r="Y26" i="94"/>
  <c r="X26" i="94"/>
  <c r="W26" i="94"/>
  <c r="V26" i="94"/>
  <c r="U26" i="94"/>
  <c r="T26" i="94"/>
  <c r="S26" i="94"/>
  <c r="R26" i="94"/>
  <c r="Q26" i="94"/>
  <c r="P26" i="94"/>
  <c r="O26" i="94"/>
  <c r="N26" i="94"/>
  <c r="M26" i="94"/>
  <c r="L26" i="94"/>
  <c r="K26" i="94"/>
  <c r="J26" i="94"/>
  <c r="I26" i="94"/>
  <c r="H26" i="94"/>
  <c r="E26" i="94"/>
  <c r="D26" i="94"/>
  <c r="Z25" i="94"/>
  <c r="Y25" i="94"/>
  <c r="X25" i="94"/>
  <c r="W25" i="94"/>
  <c r="V25" i="94"/>
  <c r="U25" i="94"/>
  <c r="T25" i="94"/>
  <c r="S25" i="94"/>
  <c r="R25" i="94"/>
  <c r="Q25" i="94"/>
  <c r="P25" i="94"/>
  <c r="O25" i="94"/>
  <c r="N25" i="94"/>
  <c r="M25" i="94"/>
  <c r="L25" i="94"/>
  <c r="K25" i="94"/>
  <c r="J25" i="94"/>
  <c r="I25" i="94"/>
  <c r="H25" i="94"/>
  <c r="E25" i="94"/>
  <c r="D25" i="94"/>
  <c r="Z24" i="94"/>
  <c r="Y24" i="94"/>
  <c r="X24" i="94"/>
  <c r="W24" i="94"/>
  <c r="V24" i="94"/>
  <c r="U24" i="94"/>
  <c r="T24" i="94"/>
  <c r="S24" i="94"/>
  <c r="R24" i="94"/>
  <c r="Q24" i="94"/>
  <c r="P24" i="94"/>
  <c r="O24" i="94"/>
  <c r="N24" i="94"/>
  <c r="M24" i="94"/>
  <c r="L24" i="94"/>
  <c r="K24" i="94"/>
  <c r="J24" i="94"/>
  <c r="I24" i="94"/>
  <c r="E24" i="94"/>
  <c r="D24" i="94"/>
  <c r="Z23" i="94"/>
  <c r="Y23" i="94"/>
  <c r="X23" i="94"/>
  <c r="W23" i="94"/>
  <c r="V23" i="94"/>
  <c r="U23" i="94"/>
  <c r="T23" i="94"/>
  <c r="S23" i="94"/>
  <c r="R23" i="94"/>
  <c r="Q23" i="94"/>
  <c r="P23" i="94"/>
  <c r="O23" i="94"/>
  <c r="N23" i="94"/>
  <c r="M23" i="94"/>
  <c r="L23" i="94"/>
  <c r="K23" i="94"/>
  <c r="J23" i="94"/>
  <c r="I23" i="94"/>
  <c r="H23" i="94"/>
  <c r="H24" i="94" s="1"/>
  <c r="E23" i="94"/>
  <c r="D23" i="94"/>
  <c r="Z21" i="94"/>
  <c r="Y21" i="94"/>
  <c r="X21" i="94"/>
  <c r="W21" i="94"/>
  <c r="V21" i="94"/>
  <c r="U21" i="94"/>
  <c r="T21" i="94"/>
  <c r="S21" i="94"/>
  <c r="R21" i="94"/>
  <c r="Q21" i="94"/>
  <c r="P21" i="94"/>
  <c r="O21" i="94"/>
  <c r="N21" i="94"/>
  <c r="M21" i="94"/>
  <c r="L21" i="94"/>
  <c r="K21" i="94"/>
  <c r="J21" i="94"/>
  <c r="I21" i="94"/>
  <c r="H21" i="94"/>
  <c r="E21" i="94"/>
  <c r="D21" i="94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H16" i="94"/>
  <c r="E16" i="94"/>
  <c r="D16" i="94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H15" i="94"/>
  <c r="E15" i="94"/>
  <c r="D15" i="94"/>
  <c r="Z14" i="94"/>
  <c r="Y14" i="94"/>
  <c r="X14" i="94"/>
  <c r="W14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H14" i="94"/>
  <c r="E14" i="94"/>
  <c r="D14" i="94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H13" i="94"/>
  <c r="E13" i="94"/>
  <c r="D13" i="94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H12" i="94"/>
  <c r="E12" i="94"/>
  <c r="D12" i="94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H11" i="94"/>
  <c r="E11" i="94"/>
  <c r="D11" i="94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H9" i="94"/>
  <c r="E9" i="94"/>
  <c r="D9" i="94"/>
  <c r="Z8" i="94"/>
  <c r="Y8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H8" i="94"/>
  <c r="E8" i="94"/>
  <c r="D8" i="94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H7" i="94"/>
  <c r="E7" i="94"/>
  <c r="D7" i="94"/>
  <c r="Z6" i="94"/>
  <c r="Y6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H6" i="94"/>
  <c r="E6" i="94"/>
  <c r="D6" i="94"/>
  <c r="Z5" i="94"/>
  <c r="Y5" i="94"/>
  <c r="X5" i="94"/>
  <c r="W5" i="94"/>
  <c r="V5" i="94"/>
  <c r="U5" i="94"/>
  <c r="T5" i="94"/>
  <c r="S5" i="94"/>
  <c r="R5" i="94"/>
  <c r="Q5" i="94"/>
  <c r="P5" i="94"/>
  <c r="O5" i="94"/>
  <c r="N5" i="94"/>
  <c r="M5" i="94"/>
  <c r="L5" i="94"/>
  <c r="K5" i="94"/>
  <c r="J5" i="94"/>
  <c r="I5" i="94"/>
  <c r="H5" i="94"/>
  <c r="E5" i="94"/>
  <c r="D5" i="94"/>
  <c r="Z4" i="94"/>
  <c r="Y4" i="94"/>
  <c r="X4" i="94"/>
  <c r="W4" i="94"/>
  <c r="V4" i="94"/>
  <c r="U4" i="94"/>
  <c r="T4" i="94"/>
  <c r="S4" i="94"/>
  <c r="R4" i="94"/>
  <c r="Q4" i="94"/>
  <c r="P4" i="94"/>
  <c r="O4" i="94"/>
  <c r="N4" i="94"/>
  <c r="M4" i="94"/>
  <c r="L4" i="94"/>
  <c r="K4" i="94"/>
  <c r="J4" i="94"/>
  <c r="I4" i="94"/>
  <c r="H4" i="94"/>
  <c r="E4" i="94"/>
  <c r="D4" i="94"/>
  <c r="H3" i="94"/>
  <c r="Z2" i="94"/>
  <c r="Y2" i="94"/>
  <c r="X2" i="94"/>
  <c r="W2" i="94"/>
  <c r="V2" i="94"/>
  <c r="U2" i="94"/>
  <c r="T2" i="94"/>
  <c r="S2" i="94"/>
  <c r="R2" i="94"/>
  <c r="Q2" i="94"/>
  <c r="P2" i="94"/>
  <c r="O2" i="94"/>
  <c r="N2" i="94"/>
  <c r="M2" i="94"/>
  <c r="L2" i="94"/>
  <c r="K2" i="94"/>
  <c r="J2" i="94"/>
  <c r="I2" i="94"/>
  <c r="E2" i="94"/>
  <c r="D2" i="94"/>
  <c r="Z37" i="93"/>
  <c r="Y37" i="93"/>
  <c r="X37" i="93"/>
  <c r="W37" i="93"/>
  <c r="V37" i="93"/>
  <c r="U37" i="93"/>
  <c r="T37" i="93"/>
  <c r="S37" i="93"/>
  <c r="R37" i="93"/>
  <c r="Q37" i="93"/>
  <c r="P37" i="93"/>
  <c r="O37" i="93"/>
  <c r="N37" i="93"/>
  <c r="M37" i="93"/>
  <c r="L37" i="93"/>
  <c r="K37" i="93"/>
  <c r="J37" i="93"/>
  <c r="I37" i="93"/>
  <c r="H37" i="93"/>
  <c r="E37" i="93"/>
  <c r="D37" i="93"/>
  <c r="Z36" i="93"/>
  <c r="Y36" i="93"/>
  <c r="X36" i="93"/>
  <c r="W36" i="93"/>
  <c r="V36" i="93"/>
  <c r="U36" i="93"/>
  <c r="T36" i="93"/>
  <c r="S36" i="93"/>
  <c r="R36" i="93"/>
  <c r="Q36" i="93"/>
  <c r="P36" i="93"/>
  <c r="O36" i="93"/>
  <c r="N36" i="93"/>
  <c r="M36" i="93"/>
  <c r="L36" i="93"/>
  <c r="K36" i="93"/>
  <c r="J36" i="93"/>
  <c r="I36" i="93"/>
  <c r="H36" i="93"/>
  <c r="E36" i="93"/>
  <c r="D36" i="93"/>
  <c r="Z35" i="93"/>
  <c r="Y35" i="93"/>
  <c r="X35" i="93"/>
  <c r="W35" i="93"/>
  <c r="V35" i="93"/>
  <c r="U35" i="93"/>
  <c r="T35" i="93"/>
  <c r="S35" i="93"/>
  <c r="R35" i="93"/>
  <c r="Q35" i="93"/>
  <c r="P35" i="93"/>
  <c r="O35" i="93"/>
  <c r="N35" i="93"/>
  <c r="M35" i="93"/>
  <c r="L35" i="93"/>
  <c r="K35" i="93"/>
  <c r="J35" i="93"/>
  <c r="I35" i="93"/>
  <c r="H35" i="93"/>
  <c r="E35" i="93"/>
  <c r="D35" i="93"/>
  <c r="Z34" i="93"/>
  <c r="Y34" i="93"/>
  <c r="X34" i="93"/>
  <c r="W34" i="93"/>
  <c r="V34" i="93"/>
  <c r="U34" i="93"/>
  <c r="T34" i="93"/>
  <c r="S34" i="93"/>
  <c r="R34" i="93"/>
  <c r="Q34" i="93"/>
  <c r="P34" i="93"/>
  <c r="O34" i="93"/>
  <c r="N34" i="93"/>
  <c r="M34" i="93"/>
  <c r="L34" i="93"/>
  <c r="K34" i="93"/>
  <c r="J34" i="93"/>
  <c r="I34" i="93"/>
  <c r="H34" i="93"/>
  <c r="E34" i="93"/>
  <c r="D34" i="93"/>
  <c r="Z33" i="93"/>
  <c r="Y33" i="93"/>
  <c r="X33" i="93"/>
  <c r="W33" i="93"/>
  <c r="V33" i="93"/>
  <c r="U33" i="93"/>
  <c r="T33" i="93"/>
  <c r="S33" i="93"/>
  <c r="R33" i="93"/>
  <c r="Q33" i="93"/>
  <c r="P33" i="93"/>
  <c r="O33" i="93"/>
  <c r="N33" i="93"/>
  <c r="M33" i="93"/>
  <c r="L33" i="93"/>
  <c r="K33" i="93"/>
  <c r="J33" i="93"/>
  <c r="I33" i="93"/>
  <c r="H33" i="93"/>
  <c r="E33" i="93"/>
  <c r="D33" i="93"/>
  <c r="Z32" i="93"/>
  <c r="Y32" i="93"/>
  <c r="X32" i="93"/>
  <c r="W32" i="93"/>
  <c r="V32" i="93"/>
  <c r="U32" i="93"/>
  <c r="T32" i="93"/>
  <c r="S32" i="93"/>
  <c r="R32" i="93"/>
  <c r="Q32" i="93"/>
  <c r="P32" i="93"/>
  <c r="O32" i="93"/>
  <c r="N32" i="93"/>
  <c r="M32" i="93"/>
  <c r="L32" i="93"/>
  <c r="K32" i="93"/>
  <c r="J32" i="93"/>
  <c r="I32" i="93"/>
  <c r="H32" i="93"/>
  <c r="E32" i="93"/>
  <c r="D32" i="93"/>
  <c r="Z30" i="93"/>
  <c r="Y30" i="93"/>
  <c r="X30" i="93"/>
  <c r="W30" i="93"/>
  <c r="V30" i="93"/>
  <c r="U30" i="93"/>
  <c r="T30" i="93"/>
  <c r="S30" i="93"/>
  <c r="R30" i="93"/>
  <c r="Q30" i="93"/>
  <c r="P30" i="93"/>
  <c r="O30" i="93"/>
  <c r="N30" i="93"/>
  <c r="M30" i="93"/>
  <c r="L30" i="93"/>
  <c r="K30" i="93"/>
  <c r="J30" i="93"/>
  <c r="I30" i="93"/>
  <c r="Z29" i="93"/>
  <c r="Y29" i="93"/>
  <c r="X29" i="93"/>
  <c r="W29" i="93"/>
  <c r="V29" i="93"/>
  <c r="U29" i="93"/>
  <c r="T29" i="93"/>
  <c r="S29" i="93"/>
  <c r="R29" i="93"/>
  <c r="Q29" i="93"/>
  <c r="P29" i="93"/>
  <c r="O29" i="93"/>
  <c r="N29" i="93"/>
  <c r="M29" i="93"/>
  <c r="L29" i="93"/>
  <c r="K29" i="93"/>
  <c r="J29" i="93"/>
  <c r="I29" i="93"/>
  <c r="H29" i="93"/>
  <c r="Z28" i="93"/>
  <c r="Y28" i="93"/>
  <c r="X28" i="93"/>
  <c r="W28" i="93"/>
  <c r="V28" i="93"/>
  <c r="U28" i="93"/>
  <c r="T28" i="93"/>
  <c r="S28" i="93"/>
  <c r="R28" i="93"/>
  <c r="Q28" i="93"/>
  <c r="P28" i="93"/>
  <c r="O28" i="93"/>
  <c r="N28" i="93"/>
  <c r="M28" i="93"/>
  <c r="L28" i="93"/>
  <c r="K28" i="93"/>
  <c r="J28" i="93"/>
  <c r="I28" i="93"/>
  <c r="E28" i="93"/>
  <c r="D28" i="93"/>
  <c r="Z27" i="93"/>
  <c r="Y27" i="93"/>
  <c r="X27" i="93"/>
  <c r="W27" i="93"/>
  <c r="V27" i="93"/>
  <c r="U27" i="93"/>
  <c r="T27" i="93"/>
  <c r="S27" i="93"/>
  <c r="R27" i="93"/>
  <c r="Q27" i="93"/>
  <c r="P27" i="93"/>
  <c r="O27" i="93"/>
  <c r="N27" i="93"/>
  <c r="M27" i="93"/>
  <c r="L27" i="93"/>
  <c r="K27" i="93"/>
  <c r="J27" i="93"/>
  <c r="I27" i="93"/>
  <c r="H27" i="93"/>
  <c r="E27" i="93"/>
  <c r="D27" i="93"/>
  <c r="Z26" i="93"/>
  <c r="Y26" i="93"/>
  <c r="X26" i="93"/>
  <c r="W26" i="93"/>
  <c r="V26" i="93"/>
  <c r="U26" i="93"/>
  <c r="T26" i="93"/>
  <c r="S26" i="93"/>
  <c r="R26" i="93"/>
  <c r="Q26" i="93"/>
  <c r="P26" i="93"/>
  <c r="O26" i="93"/>
  <c r="N26" i="93"/>
  <c r="M26" i="93"/>
  <c r="L26" i="93"/>
  <c r="K26" i="93"/>
  <c r="J26" i="93"/>
  <c r="I26" i="93"/>
  <c r="H26" i="93"/>
  <c r="E26" i="93"/>
  <c r="D26" i="93"/>
  <c r="Z25" i="93"/>
  <c r="Y25" i="93"/>
  <c r="X25" i="93"/>
  <c r="W25" i="93"/>
  <c r="V25" i="93"/>
  <c r="U25" i="93"/>
  <c r="T25" i="93"/>
  <c r="S25" i="93"/>
  <c r="R25" i="93"/>
  <c r="Q25" i="93"/>
  <c r="P25" i="93"/>
  <c r="O25" i="93"/>
  <c r="N25" i="93"/>
  <c r="M25" i="93"/>
  <c r="L25" i="93"/>
  <c r="K25" i="93"/>
  <c r="J25" i="93"/>
  <c r="I25" i="93"/>
  <c r="H25" i="93"/>
  <c r="E25" i="93"/>
  <c r="D25" i="93"/>
  <c r="Z24" i="93"/>
  <c r="Y24" i="93"/>
  <c r="X24" i="93"/>
  <c r="W24" i="93"/>
  <c r="V24" i="93"/>
  <c r="U24" i="93"/>
  <c r="T24" i="93"/>
  <c r="S24" i="93"/>
  <c r="R24" i="93"/>
  <c r="Q24" i="93"/>
  <c r="P24" i="93"/>
  <c r="O24" i="93"/>
  <c r="N24" i="93"/>
  <c r="M24" i="93"/>
  <c r="L24" i="93"/>
  <c r="K24" i="93"/>
  <c r="J24" i="93"/>
  <c r="I24" i="93"/>
  <c r="E24" i="93"/>
  <c r="D24" i="93"/>
  <c r="Z23" i="93"/>
  <c r="Y23" i="93"/>
  <c r="X23" i="93"/>
  <c r="W23" i="93"/>
  <c r="V23" i="93"/>
  <c r="U23" i="93"/>
  <c r="T23" i="93"/>
  <c r="S23" i="93"/>
  <c r="R23" i="93"/>
  <c r="Q23" i="93"/>
  <c r="P23" i="93"/>
  <c r="O23" i="93"/>
  <c r="N23" i="93"/>
  <c r="M23" i="93"/>
  <c r="L23" i="93"/>
  <c r="K23" i="93"/>
  <c r="J23" i="93"/>
  <c r="I23" i="93"/>
  <c r="H23" i="93"/>
  <c r="H24" i="93" s="1"/>
  <c r="E23" i="93"/>
  <c r="D23" i="93"/>
  <c r="Z21" i="93"/>
  <c r="Y21" i="93"/>
  <c r="X21" i="93"/>
  <c r="W21" i="93"/>
  <c r="V21" i="93"/>
  <c r="U21" i="93"/>
  <c r="T21" i="93"/>
  <c r="S21" i="93"/>
  <c r="R21" i="93"/>
  <c r="Q21" i="93"/>
  <c r="P21" i="93"/>
  <c r="O21" i="93"/>
  <c r="N21" i="93"/>
  <c r="M21" i="93"/>
  <c r="L21" i="93"/>
  <c r="K21" i="93"/>
  <c r="J21" i="93"/>
  <c r="I21" i="93"/>
  <c r="H21" i="93"/>
  <c r="E21" i="93"/>
  <c r="D21" i="93"/>
  <c r="Z16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H16" i="93"/>
  <c r="E16" i="93"/>
  <c r="D16" i="93"/>
  <c r="Z15" i="93"/>
  <c r="Y15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H15" i="93"/>
  <c r="E15" i="93"/>
  <c r="D15" i="93"/>
  <c r="Z14" i="93"/>
  <c r="Y14" i="93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H14" i="93"/>
  <c r="E14" i="93"/>
  <c r="D14" i="93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H13" i="93"/>
  <c r="E13" i="93"/>
  <c r="D13" i="93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H12" i="93"/>
  <c r="E12" i="93"/>
  <c r="D12" i="93"/>
  <c r="Z11" i="93"/>
  <c r="Y11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H11" i="93"/>
  <c r="E11" i="93"/>
  <c r="D11" i="93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H9" i="93"/>
  <c r="E9" i="93"/>
  <c r="D9" i="93"/>
  <c r="Z8" i="93"/>
  <c r="Y8" i="93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H8" i="93"/>
  <c r="E8" i="93"/>
  <c r="D8" i="93"/>
  <c r="Z7" i="93"/>
  <c r="Y7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H7" i="93"/>
  <c r="E7" i="93"/>
  <c r="D7" i="93"/>
  <c r="Z6" i="93"/>
  <c r="Y6" i="93"/>
  <c r="X6" i="93"/>
  <c r="W6" i="93"/>
  <c r="V6" i="93"/>
  <c r="U6" i="93"/>
  <c r="T6" i="93"/>
  <c r="S6" i="93"/>
  <c r="R6" i="93"/>
  <c r="Q6" i="93"/>
  <c r="P6" i="93"/>
  <c r="O6" i="93"/>
  <c r="N6" i="93"/>
  <c r="M6" i="93"/>
  <c r="L6" i="93"/>
  <c r="K6" i="93"/>
  <c r="J6" i="93"/>
  <c r="I6" i="93"/>
  <c r="H6" i="93"/>
  <c r="E6" i="93"/>
  <c r="D6" i="93"/>
  <c r="Z5" i="93"/>
  <c r="Y5" i="93"/>
  <c r="X5" i="93"/>
  <c r="W5" i="93"/>
  <c r="V5" i="93"/>
  <c r="U5" i="93"/>
  <c r="T5" i="93"/>
  <c r="S5" i="93"/>
  <c r="R5" i="93"/>
  <c r="Q5" i="93"/>
  <c r="P5" i="93"/>
  <c r="O5" i="93"/>
  <c r="N5" i="93"/>
  <c r="M5" i="93"/>
  <c r="L5" i="93"/>
  <c r="K5" i="93"/>
  <c r="J5" i="93"/>
  <c r="I5" i="93"/>
  <c r="H5" i="93"/>
  <c r="E5" i="93"/>
  <c r="D5" i="93"/>
  <c r="Z4" i="93"/>
  <c r="Y4" i="93"/>
  <c r="X4" i="93"/>
  <c r="W4" i="93"/>
  <c r="V4" i="93"/>
  <c r="U4" i="93"/>
  <c r="T4" i="93"/>
  <c r="S4" i="93"/>
  <c r="R4" i="93"/>
  <c r="Q4" i="93"/>
  <c r="P4" i="93"/>
  <c r="O4" i="93"/>
  <c r="N4" i="93"/>
  <c r="M4" i="93"/>
  <c r="L4" i="93"/>
  <c r="K4" i="93"/>
  <c r="J4" i="93"/>
  <c r="I4" i="93"/>
  <c r="H4" i="93"/>
  <c r="E4" i="93"/>
  <c r="D4" i="93"/>
  <c r="H3" i="93"/>
  <c r="Z2" i="93"/>
  <c r="Y2" i="93"/>
  <c r="X2" i="93"/>
  <c r="W2" i="93"/>
  <c r="V2" i="93"/>
  <c r="U2" i="93"/>
  <c r="T2" i="93"/>
  <c r="S2" i="93"/>
  <c r="R2" i="93"/>
  <c r="Q2" i="93"/>
  <c r="P2" i="93"/>
  <c r="O2" i="93"/>
  <c r="N2" i="93"/>
  <c r="M2" i="93"/>
  <c r="L2" i="93"/>
  <c r="K2" i="93"/>
  <c r="J2" i="93"/>
  <c r="I2" i="93"/>
  <c r="E2" i="93"/>
  <c r="D2" i="93"/>
  <c r="S37" i="92"/>
  <c r="R37" i="92"/>
  <c r="Q37" i="92"/>
  <c r="P37" i="92"/>
  <c r="O37" i="92"/>
  <c r="N37" i="92"/>
  <c r="M37" i="92"/>
  <c r="L37" i="92"/>
  <c r="K37" i="92"/>
  <c r="J37" i="92"/>
  <c r="I37" i="92"/>
  <c r="H37" i="92"/>
  <c r="E37" i="92"/>
  <c r="D37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E36" i="92"/>
  <c r="D36" i="92"/>
  <c r="S35" i="92"/>
  <c r="R35" i="92"/>
  <c r="Q35" i="92"/>
  <c r="P35" i="92"/>
  <c r="O35" i="92"/>
  <c r="N35" i="92"/>
  <c r="M35" i="92"/>
  <c r="L35" i="92"/>
  <c r="K35" i="92"/>
  <c r="J35" i="92"/>
  <c r="I35" i="92"/>
  <c r="H35" i="92"/>
  <c r="E35" i="92"/>
  <c r="D35" i="92"/>
  <c r="S34" i="92"/>
  <c r="R34" i="92"/>
  <c r="Q34" i="92"/>
  <c r="P34" i="92"/>
  <c r="O34" i="92"/>
  <c r="N34" i="92"/>
  <c r="M34" i="92"/>
  <c r="L34" i="92"/>
  <c r="K34" i="92"/>
  <c r="J34" i="92"/>
  <c r="I34" i="92"/>
  <c r="H34" i="92"/>
  <c r="E34" i="92"/>
  <c r="D34" i="92"/>
  <c r="S33" i="92"/>
  <c r="R33" i="92"/>
  <c r="Q33" i="92"/>
  <c r="P33" i="92"/>
  <c r="O33" i="92"/>
  <c r="N33" i="92"/>
  <c r="M33" i="92"/>
  <c r="L33" i="92"/>
  <c r="K33" i="92"/>
  <c r="J33" i="92"/>
  <c r="I33" i="92"/>
  <c r="H33" i="92"/>
  <c r="E33" i="92"/>
  <c r="D33" i="92"/>
  <c r="S32" i="92"/>
  <c r="R32" i="92"/>
  <c r="Q32" i="92"/>
  <c r="P32" i="92"/>
  <c r="O32" i="92"/>
  <c r="N32" i="92"/>
  <c r="M32" i="92"/>
  <c r="L32" i="92"/>
  <c r="K32" i="92"/>
  <c r="J32" i="92"/>
  <c r="I32" i="92"/>
  <c r="H32" i="92"/>
  <c r="E32" i="92"/>
  <c r="D32" i="92"/>
  <c r="S30" i="92"/>
  <c r="R30" i="92"/>
  <c r="Q30" i="92"/>
  <c r="P30" i="92"/>
  <c r="O30" i="92"/>
  <c r="N30" i="92"/>
  <c r="M30" i="92"/>
  <c r="L30" i="92"/>
  <c r="K30" i="92"/>
  <c r="J30" i="92"/>
  <c r="I30" i="92"/>
  <c r="S29" i="92"/>
  <c r="R29" i="92"/>
  <c r="Q29" i="92"/>
  <c r="P29" i="92"/>
  <c r="O29" i="92"/>
  <c r="N29" i="92"/>
  <c r="M29" i="92"/>
  <c r="L29" i="92"/>
  <c r="K29" i="92"/>
  <c r="J29" i="92"/>
  <c r="I29" i="92"/>
  <c r="H29" i="92"/>
  <c r="S28" i="92"/>
  <c r="R28" i="92"/>
  <c r="Q28" i="92"/>
  <c r="P28" i="92"/>
  <c r="O28" i="92"/>
  <c r="N28" i="92"/>
  <c r="M28" i="92"/>
  <c r="L28" i="92"/>
  <c r="K28" i="92"/>
  <c r="J28" i="92"/>
  <c r="I28" i="92"/>
  <c r="E28" i="92"/>
  <c r="D28" i="92"/>
  <c r="S27" i="92"/>
  <c r="R27" i="92"/>
  <c r="Q27" i="92"/>
  <c r="P27" i="92"/>
  <c r="O27" i="92"/>
  <c r="N27" i="92"/>
  <c r="M27" i="92"/>
  <c r="L27" i="92"/>
  <c r="K27" i="92"/>
  <c r="J27" i="92"/>
  <c r="I27" i="92"/>
  <c r="H27" i="92"/>
  <c r="E27" i="92"/>
  <c r="D27" i="92"/>
  <c r="S26" i="92"/>
  <c r="R26" i="92"/>
  <c r="Q26" i="92"/>
  <c r="P26" i="92"/>
  <c r="O26" i="92"/>
  <c r="N26" i="92"/>
  <c r="M26" i="92"/>
  <c r="L26" i="92"/>
  <c r="K26" i="92"/>
  <c r="J26" i="92"/>
  <c r="I26" i="92"/>
  <c r="H26" i="92"/>
  <c r="E26" i="92"/>
  <c r="D26" i="92"/>
  <c r="S25" i="92"/>
  <c r="R25" i="92"/>
  <c r="Q25" i="92"/>
  <c r="P25" i="92"/>
  <c r="O25" i="92"/>
  <c r="N25" i="92"/>
  <c r="M25" i="92"/>
  <c r="L25" i="92"/>
  <c r="K25" i="92"/>
  <c r="J25" i="92"/>
  <c r="I25" i="92"/>
  <c r="H25" i="92"/>
  <c r="E25" i="92"/>
  <c r="D25" i="92"/>
  <c r="S24" i="92"/>
  <c r="R24" i="92"/>
  <c r="Q24" i="92"/>
  <c r="P24" i="92"/>
  <c r="O24" i="92"/>
  <c r="N24" i="92"/>
  <c r="M24" i="92"/>
  <c r="L24" i="92"/>
  <c r="K24" i="92"/>
  <c r="J24" i="92"/>
  <c r="I24" i="92"/>
  <c r="E24" i="92"/>
  <c r="D24" i="92"/>
  <c r="S23" i="92"/>
  <c r="R23" i="92"/>
  <c r="Q23" i="92"/>
  <c r="P23" i="92"/>
  <c r="O23" i="92"/>
  <c r="N23" i="92"/>
  <c r="M23" i="92"/>
  <c r="L23" i="92"/>
  <c r="K23" i="92"/>
  <c r="J23" i="92"/>
  <c r="I23" i="92"/>
  <c r="H23" i="92"/>
  <c r="H24" i="92" s="1"/>
  <c r="E23" i="92"/>
  <c r="D23" i="92"/>
  <c r="S21" i="92"/>
  <c r="R21" i="92"/>
  <c r="Q21" i="92"/>
  <c r="P21" i="92"/>
  <c r="O21" i="92"/>
  <c r="N21" i="92"/>
  <c r="M21" i="92"/>
  <c r="L21" i="92"/>
  <c r="K21" i="92"/>
  <c r="J21" i="92"/>
  <c r="I21" i="92"/>
  <c r="H21" i="92"/>
  <c r="E21" i="92"/>
  <c r="D21" i="92"/>
  <c r="S16" i="92"/>
  <c r="R16" i="92"/>
  <c r="Q16" i="92"/>
  <c r="P16" i="92"/>
  <c r="O16" i="92"/>
  <c r="N16" i="92"/>
  <c r="M16" i="92"/>
  <c r="L16" i="92"/>
  <c r="K16" i="92"/>
  <c r="J16" i="92"/>
  <c r="I16" i="92"/>
  <c r="H16" i="92"/>
  <c r="E16" i="92"/>
  <c r="D16" i="92"/>
  <c r="S15" i="92"/>
  <c r="R15" i="92"/>
  <c r="Q15" i="92"/>
  <c r="P15" i="92"/>
  <c r="O15" i="92"/>
  <c r="N15" i="92"/>
  <c r="M15" i="92"/>
  <c r="L15" i="92"/>
  <c r="K15" i="92"/>
  <c r="J15" i="92"/>
  <c r="I15" i="92"/>
  <c r="H15" i="92"/>
  <c r="E15" i="92"/>
  <c r="D15" i="92"/>
  <c r="S14" i="92"/>
  <c r="R14" i="92"/>
  <c r="Q14" i="92"/>
  <c r="P14" i="92"/>
  <c r="O14" i="92"/>
  <c r="N14" i="92"/>
  <c r="M14" i="92"/>
  <c r="L14" i="92"/>
  <c r="K14" i="92"/>
  <c r="J14" i="92"/>
  <c r="I14" i="92"/>
  <c r="H14" i="92"/>
  <c r="E14" i="92"/>
  <c r="D14" i="92"/>
  <c r="S13" i="92"/>
  <c r="R13" i="92"/>
  <c r="Q13" i="92"/>
  <c r="P13" i="92"/>
  <c r="O13" i="92"/>
  <c r="N13" i="92"/>
  <c r="M13" i="92"/>
  <c r="L13" i="92"/>
  <c r="K13" i="92"/>
  <c r="J13" i="92"/>
  <c r="I13" i="92"/>
  <c r="H13" i="92"/>
  <c r="E13" i="92"/>
  <c r="D13" i="92"/>
  <c r="S12" i="92"/>
  <c r="R12" i="92"/>
  <c r="Q12" i="92"/>
  <c r="P12" i="92"/>
  <c r="O12" i="92"/>
  <c r="N12" i="92"/>
  <c r="M12" i="92"/>
  <c r="L12" i="92"/>
  <c r="K12" i="92"/>
  <c r="J12" i="92"/>
  <c r="I12" i="92"/>
  <c r="H12" i="92"/>
  <c r="E12" i="92"/>
  <c r="D12" i="92"/>
  <c r="S11" i="92"/>
  <c r="R11" i="92"/>
  <c r="Q11" i="92"/>
  <c r="P11" i="92"/>
  <c r="O11" i="92"/>
  <c r="N11" i="92"/>
  <c r="M11" i="92"/>
  <c r="L11" i="92"/>
  <c r="K11" i="92"/>
  <c r="J11" i="92"/>
  <c r="I11" i="92"/>
  <c r="H11" i="92"/>
  <c r="E11" i="92"/>
  <c r="D11" i="92"/>
  <c r="S9" i="92"/>
  <c r="R9" i="92"/>
  <c r="Q9" i="92"/>
  <c r="P9" i="92"/>
  <c r="O9" i="92"/>
  <c r="N9" i="92"/>
  <c r="M9" i="92"/>
  <c r="L9" i="92"/>
  <c r="K9" i="92"/>
  <c r="J9" i="92"/>
  <c r="I9" i="92"/>
  <c r="H9" i="92"/>
  <c r="E9" i="92"/>
  <c r="D9" i="92"/>
  <c r="S8" i="92"/>
  <c r="R8" i="92"/>
  <c r="Q8" i="92"/>
  <c r="P8" i="92"/>
  <c r="O8" i="92"/>
  <c r="N8" i="92"/>
  <c r="M8" i="92"/>
  <c r="L8" i="92"/>
  <c r="K8" i="92"/>
  <c r="J8" i="92"/>
  <c r="I8" i="92"/>
  <c r="H8" i="92"/>
  <c r="E8" i="92"/>
  <c r="D8" i="92"/>
  <c r="S7" i="92"/>
  <c r="R7" i="92"/>
  <c r="Q7" i="92"/>
  <c r="P7" i="92"/>
  <c r="O7" i="92"/>
  <c r="N7" i="92"/>
  <c r="M7" i="92"/>
  <c r="L7" i="92"/>
  <c r="K7" i="92"/>
  <c r="J7" i="92"/>
  <c r="I7" i="92"/>
  <c r="H7" i="92"/>
  <c r="E7" i="92"/>
  <c r="D7" i="92"/>
  <c r="S6" i="92"/>
  <c r="R6" i="92"/>
  <c r="Q6" i="92"/>
  <c r="P6" i="92"/>
  <c r="O6" i="92"/>
  <c r="N6" i="92"/>
  <c r="M6" i="92"/>
  <c r="L6" i="92"/>
  <c r="K6" i="92"/>
  <c r="J6" i="92"/>
  <c r="I6" i="92"/>
  <c r="H6" i="92"/>
  <c r="E6" i="92"/>
  <c r="D6" i="92"/>
  <c r="S5" i="92"/>
  <c r="R5" i="92"/>
  <c r="Q5" i="92"/>
  <c r="P5" i="92"/>
  <c r="O5" i="92"/>
  <c r="N5" i="92"/>
  <c r="M5" i="92"/>
  <c r="L5" i="92"/>
  <c r="K5" i="92"/>
  <c r="J5" i="92"/>
  <c r="I5" i="92"/>
  <c r="H5" i="92"/>
  <c r="E5" i="92"/>
  <c r="D5" i="92"/>
  <c r="S4" i="92"/>
  <c r="R4" i="92"/>
  <c r="Q4" i="92"/>
  <c r="P4" i="92"/>
  <c r="O4" i="92"/>
  <c r="N4" i="92"/>
  <c r="M4" i="92"/>
  <c r="L4" i="92"/>
  <c r="K4" i="92"/>
  <c r="J4" i="92"/>
  <c r="I4" i="92"/>
  <c r="H4" i="92"/>
  <c r="E4" i="92"/>
  <c r="D4" i="92"/>
  <c r="H3" i="92"/>
  <c r="S2" i="92"/>
  <c r="R2" i="92"/>
  <c r="Q2" i="92"/>
  <c r="P2" i="92"/>
  <c r="O2" i="92"/>
  <c r="N2" i="92"/>
  <c r="M2" i="92"/>
  <c r="L2" i="92"/>
  <c r="K2" i="92"/>
  <c r="J2" i="92"/>
  <c r="I2" i="92"/>
  <c r="E2" i="92"/>
  <c r="D2" i="92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E37" i="91"/>
  <c r="D37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E36" i="91"/>
  <c r="D36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H35" i="91"/>
  <c r="E35" i="91"/>
  <c r="D35" i="9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H34" i="91"/>
  <c r="E34" i="91"/>
  <c r="D34" i="9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H33" i="91"/>
  <c r="E33" i="91"/>
  <c r="D33" i="9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H32" i="91"/>
  <c r="E32" i="91"/>
  <c r="D32" i="91"/>
  <c r="Z30" i="91"/>
  <c r="Y30" i="91"/>
  <c r="X30" i="91"/>
  <c r="W30" i="91"/>
  <c r="V30" i="91"/>
  <c r="U30" i="91"/>
  <c r="T30" i="91"/>
  <c r="S30" i="91"/>
  <c r="R30" i="91"/>
  <c r="Q30" i="91"/>
  <c r="P30" i="91"/>
  <c r="O30" i="91"/>
  <c r="N30" i="91"/>
  <c r="M30" i="91"/>
  <c r="L30" i="91"/>
  <c r="K30" i="91"/>
  <c r="J30" i="91"/>
  <c r="I30" i="91"/>
  <c r="Z29" i="91"/>
  <c r="Y29" i="91"/>
  <c r="X29" i="91"/>
  <c r="W29" i="91"/>
  <c r="V29" i="91"/>
  <c r="U29" i="91"/>
  <c r="T29" i="91"/>
  <c r="S29" i="91"/>
  <c r="R29" i="91"/>
  <c r="Q29" i="91"/>
  <c r="P29" i="91"/>
  <c r="O29" i="91"/>
  <c r="N29" i="91"/>
  <c r="M29" i="91"/>
  <c r="L29" i="91"/>
  <c r="K29" i="91"/>
  <c r="J29" i="91"/>
  <c r="I29" i="91"/>
  <c r="H29" i="91"/>
  <c r="Z28" i="91"/>
  <c r="Y28" i="91"/>
  <c r="X28" i="91"/>
  <c r="W28" i="91"/>
  <c r="V28" i="91"/>
  <c r="U28" i="91"/>
  <c r="T28" i="91"/>
  <c r="S28" i="91"/>
  <c r="R28" i="91"/>
  <c r="Q28" i="91"/>
  <c r="P28" i="91"/>
  <c r="O28" i="91"/>
  <c r="N28" i="91"/>
  <c r="M28" i="91"/>
  <c r="L28" i="91"/>
  <c r="K28" i="91"/>
  <c r="J28" i="91"/>
  <c r="I28" i="91"/>
  <c r="E28" i="91"/>
  <c r="D28" i="91"/>
  <c r="Z27" i="91"/>
  <c r="Y27" i="91"/>
  <c r="X27" i="91"/>
  <c r="W27" i="91"/>
  <c r="V27" i="91"/>
  <c r="U27" i="91"/>
  <c r="T27" i="91"/>
  <c r="S27" i="91"/>
  <c r="R27" i="91"/>
  <c r="Q27" i="91"/>
  <c r="P27" i="91"/>
  <c r="O27" i="91"/>
  <c r="N27" i="91"/>
  <c r="M27" i="91"/>
  <c r="L27" i="91"/>
  <c r="K27" i="91"/>
  <c r="J27" i="91"/>
  <c r="I27" i="91"/>
  <c r="H27" i="91"/>
  <c r="E27" i="91"/>
  <c r="D27" i="91"/>
  <c r="Z26" i="91"/>
  <c r="Y26" i="91"/>
  <c r="X26" i="91"/>
  <c r="W26" i="91"/>
  <c r="V26" i="91"/>
  <c r="U26" i="91"/>
  <c r="T26" i="91"/>
  <c r="S26" i="91"/>
  <c r="R26" i="91"/>
  <c r="Q26" i="91"/>
  <c r="P26" i="91"/>
  <c r="O26" i="91"/>
  <c r="N26" i="91"/>
  <c r="M26" i="91"/>
  <c r="L26" i="91"/>
  <c r="K26" i="91"/>
  <c r="J26" i="91"/>
  <c r="I26" i="91"/>
  <c r="H26" i="91"/>
  <c r="E26" i="91"/>
  <c r="D26" i="91"/>
  <c r="Z25" i="91"/>
  <c r="Y25" i="91"/>
  <c r="X25" i="91"/>
  <c r="W25" i="91"/>
  <c r="V25" i="91"/>
  <c r="U25" i="91"/>
  <c r="T25" i="91"/>
  <c r="S25" i="91"/>
  <c r="R25" i="91"/>
  <c r="Q25" i="91"/>
  <c r="P25" i="91"/>
  <c r="O25" i="91"/>
  <c r="N25" i="91"/>
  <c r="M25" i="91"/>
  <c r="L25" i="91"/>
  <c r="K25" i="91"/>
  <c r="J25" i="91"/>
  <c r="I25" i="91"/>
  <c r="H25" i="91"/>
  <c r="E25" i="91"/>
  <c r="D25" i="91"/>
  <c r="Z24" i="91"/>
  <c r="Y24" i="91"/>
  <c r="X24" i="91"/>
  <c r="W24" i="91"/>
  <c r="V24" i="91"/>
  <c r="U24" i="91"/>
  <c r="T24" i="91"/>
  <c r="S24" i="91"/>
  <c r="R24" i="91"/>
  <c r="Q24" i="91"/>
  <c r="P24" i="91"/>
  <c r="O24" i="91"/>
  <c r="N24" i="91"/>
  <c r="M24" i="91"/>
  <c r="L24" i="91"/>
  <c r="K24" i="91"/>
  <c r="J24" i="91"/>
  <c r="I24" i="91"/>
  <c r="E24" i="91"/>
  <c r="D24" i="91"/>
  <c r="Z23" i="91"/>
  <c r="Y23" i="91"/>
  <c r="X23" i="91"/>
  <c r="W23" i="91"/>
  <c r="V23" i="91"/>
  <c r="U23" i="91"/>
  <c r="T23" i="91"/>
  <c r="S23" i="91"/>
  <c r="R23" i="91"/>
  <c r="Q23" i="91"/>
  <c r="P23" i="91"/>
  <c r="O23" i="91"/>
  <c r="N23" i="91"/>
  <c r="M23" i="91"/>
  <c r="L23" i="91"/>
  <c r="K23" i="91"/>
  <c r="J23" i="91"/>
  <c r="I23" i="91"/>
  <c r="H23" i="91"/>
  <c r="H24" i="91" s="1"/>
  <c r="E23" i="91"/>
  <c r="D23" i="91"/>
  <c r="Z21" i="9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H21" i="91"/>
  <c r="E21" i="91"/>
  <c r="D21" i="9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E16" i="91"/>
  <c r="D16" i="9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E15" i="91"/>
  <c r="D15" i="91"/>
  <c r="Z14" i="9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H14" i="91"/>
  <c r="E14" i="91"/>
  <c r="D14" i="9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E13" i="91"/>
  <c r="D13" i="9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H12" i="91"/>
  <c r="E12" i="91"/>
  <c r="D12" i="91"/>
  <c r="Z11" i="9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H11" i="91"/>
  <c r="E11" i="91"/>
  <c r="D11" i="9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H9" i="91"/>
  <c r="E9" i="91"/>
  <c r="D9" i="91"/>
  <c r="Z8" i="91"/>
  <c r="Y8" i="91"/>
  <c r="X8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H8" i="91"/>
  <c r="E8" i="91"/>
  <c r="D8" i="91"/>
  <c r="Z7" i="91"/>
  <c r="Y7" i="91"/>
  <c r="X7" i="9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H7" i="91"/>
  <c r="E7" i="91"/>
  <c r="D7" i="91"/>
  <c r="Z6" i="91"/>
  <c r="Y6" i="91"/>
  <c r="X6" i="9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H6" i="91"/>
  <c r="E6" i="91"/>
  <c r="D6" i="91"/>
  <c r="Z5" i="91"/>
  <c r="Y5" i="91"/>
  <c r="X5" i="91"/>
  <c r="W5" i="91"/>
  <c r="V5" i="91"/>
  <c r="U5" i="91"/>
  <c r="T5" i="91"/>
  <c r="S5" i="91"/>
  <c r="R5" i="91"/>
  <c r="Q5" i="91"/>
  <c r="P5" i="91"/>
  <c r="O5" i="91"/>
  <c r="N5" i="91"/>
  <c r="M5" i="91"/>
  <c r="L5" i="91"/>
  <c r="K5" i="91"/>
  <c r="J5" i="91"/>
  <c r="I5" i="91"/>
  <c r="H5" i="91"/>
  <c r="E5" i="91"/>
  <c r="D5" i="91"/>
  <c r="Z4" i="91"/>
  <c r="Y4" i="91"/>
  <c r="X4" i="91"/>
  <c r="W4" i="91"/>
  <c r="V4" i="91"/>
  <c r="U4" i="91"/>
  <c r="T4" i="91"/>
  <c r="S4" i="91"/>
  <c r="R4" i="91"/>
  <c r="Q4" i="91"/>
  <c r="P4" i="91"/>
  <c r="O4" i="91"/>
  <c r="N4" i="91"/>
  <c r="M4" i="91"/>
  <c r="L4" i="91"/>
  <c r="K4" i="91"/>
  <c r="J4" i="91"/>
  <c r="I4" i="91"/>
  <c r="H4" i="91"/>
  <c r="E4" i="91"/>
  <c r="D4" i="91"/>
  <c r="H3" i="91"/>
  <c r="Z2" i="91"/>
  <c r="Y2" i="91"/>
  <c r="X2" i="91"/>
  <c r="W2" i="91"/>
  <c r="V2" i="91"/>
  <c r="U2" i="91"/>
  <c r="T2" i="91"/>
  <c r="S2" i="91"/>
  <c r="R2" i="91"/>
  <c r="Q2" i="91"/>
  <c r="P2" i="91"/>
  <c r="O2" i="91"/>
  <c r="N2" i="91"/>
  <c r="M2" i="91"/>
  <c r="L2" i="91"/>
  <c r="K2" i="91"/>
  <c r="J2" i="91"/>
  <c r="I2" i="91"/>
  <c r="E2" i="91"/>
  <c r="D2" i="91"/>
  <c r="Z37" i="90"/>
  <c r="Y37" i="90"/>
  <c r="X37" i="90"/>
  <c r="W37" i="90"/>
  <c r="V37" i="90"/>
  <c r="U37" i="90"/>
  <c r="T37" i="90"/>
  <c r="S37" i="90"/>
  <c r="R37" i="90"/>
  <c r="Q37" i="90"/>
  <c r="P37" i="90"/>
  <c r="O37" i="90"/>
  <c r="N37" i="90"/>
  <c r="M37" i="90"/>
  <c r="L37" i="90"/>
  <c r="K37" i="90"/>
  <c r="J37" i="90"/>
  <c r="I37" i="90"/>
  <c r="H37" i="90"/>
  <c r="E37" i="90"/>
  <c r="D37" i="90"/>
  <c r="Z36" i="90"/>
  <c r="Y36" i="90"/>
  <c r="X36" i="90"/>
  <c r="W36" i="90"/>
  <c r="V36" i="90"/>
  <c r="U36" i="90"/>
  <c r="T36" i="90"/>
  <c r="S36" i="90"/>
  <c r="R36" i="90"/>
  <c r="Q36" i="90"/>
  <c r="P36" i="90"/>
  <c r="O36" i="90"/>
  <c r="N36" i="90"/>
  <c r="M36" i="90"/>
  <c r="L36" i="90"/>
  <c r="K36" i="90"/>
  <c r="J36" i="90"/>
  <c r="I36" i="90"/>
  <c r="H36" i="90"/>
  <c r="E36" i="90"/>
  <c r="D36" i="90"/>
  <c r="Z35" i="90"/>
  <c r="Y35" i="90"/>
  <c r="X35" i="90"/>
  <c r="W35" i="90"/>
  <c r="V35" i="90"/>
  <c r="U35" i="90"/>
  <c r="T35" i="90"/>
  <c r="S35" i="90"/>
  <c r="R35" i="90"/>
  <c r="Q35" i="90"/>
  <c r="P35" i="90"/>
  <c r="O35" i="90"/>
  <c r="N35" i="90"/>
  <c r="M35" i="90"/>
  <c r="L35" i="90"/>
  <c r="K35" i="90"/>
  <c r="J35" i="90"/>
  <c r="I35" i="90"/>
  <c r="H35" i="90"/>
  <c r="E35" i="90"/>
  <c r="D35" i="90"/>
  <c r="Z34" i="90"/>
  <c r="Y34" i="90"/>
  <c r="X34" i="90"/>
  <c r="W34" i="90"/>
  <c r="V34" i="90"/>
  <c r="U34" i="90"/>
  <c r="T34" i="90"/>
  <c r="S34" i="90"/>
  <c r="R34" i="90"/>
  <c r="Q34" i="90"/>
  <c r="P34" i="90"/>
  <c r="O34" i="90"/>
  <c r="N34" i="90"/>
  <c r="M34" i="90"/>
  <c r="L34" i="90"/>
  <c r="K34" i="90"/>
  <c r="J34" i="90"/>
  <c r="I34" i="90"/>
  <c r="H34" i="90"/>
  <c r="E34" i="90"/>
  <c r="D34" i="90"/>
  <c r="Z33" i="90"/>
  <c r="Y33" i="90"/>
  <c r="X33" i="90"/>
  <c r="W33" i="90"/>
  <c r="V33" i="90"/>
  <c r="U33" i="90"/>
  <c r="T33" i="90"/>
  <c r="S33" i="90"/>
  <c r="R33" i="90"/>
  <c r="Q33" i="90"/>
  <c r="P33" i="90"/>
  <c r="O33" i="90"/>
  <c r="N33" i="90"/>
  <c r="M33" i="90"/>
  <c r="L33" i="90"/>
  <c r="K33" i="90"/>
  <c r="J33" i="90"/>
  <c r="I33" i="90"/>
  <c r="H33" i="90"/>
  <c r="E33" i="90"/>
  <c r="D33" i="90"/>
  <c r="Z32" i="90"/>
  <c r="Y32" i="90"/>
  <c r="X32" i="90"/>
  <c r="W32" i="90"/>
  <c r="V32" i="90"/>
  <c r="U32" i="90"/>
  <c r="T32" i="90"/>
  <c r="S32" i="90"/>
  <c r="R32" i="90"/>
  <c r="Q32" i="90"/>
  <c r="P32" i="90"/>
  <c r="O32" i="90"/>
  <c r="N32" i="90"/>
  <c r="M32" i="90"/>
  <c r="L32" i="90"/>
  <c r="K32" i="90"/>
  <c r="J32" i="90"/>
  <c r="I32" i="90"/>
  <c r="H32" i="90"/>
  <c r="E32" i="90"/>
  <c r="D32" i="90"/>
  <c r="Z30" i="90"/>
  <c r="Y30" i="90"/>
  <c r="X30" i="90"/>
  <c r="W30" i="90"/>
  <c r="V30" i="90"/>
  <c r="U30" i="90"/>
  <c r="T30" i="90"/>
  <c r="S30" i="90"/>
  <c r="R30" i="90"/>
  <c r="Q30" i="90"/>
  <c r="P30" i="90"/>
  <c r="O30" i="90"/>
  <c r="N30" i="90"/>
  <c r="M30" i="90"/>
  <c r="L30" i="90"/>
  <c r="K30" i="90"/>
  <c r="J30" i="90"/>
  <c r="I30" i="90"/>
  <c r="Z29" i="90"/>
  <c r="Y29" i="90"/>
  <c r="X29" i="90"/>
  <c r="W29" i="90"/>
  <c r="V29" i="90"/>
  <c r="U29" i="90"/>
  <c r="T29" i="90"/>
  <c r="S29" i="90"/>
  <c r="R29" i="90"/>
  <c r="Q29" i="90"/>
  <c r="P29" i="90"/>
  <c r="O29" i="90"/>
  <c r="N29" i="90"/>
  <c r="M29" i="90"/>
  <c r="L29" i="90"/>
  <c r="K29" i="90"/>
  <c r="J29" i="90"/>
  <c r="I29" i="90"/>
  <c r="H29" i="90"/>
  <c r="Z28" i="90"/>
  <c r="Y28" i="90"/>
  <c r="X28" i="90"/>
  <c r="W28" i="90"/>
  <c r="V28" i="90"/>
  <c r="U28" i="90"/>
  <c r="T28" i="90"/>
  <c r="S28" i="90"/>
  <c r="R28" i="90"/>
  <c r="Q28" i="90"/>
  <c r="P28" i="90"/>
  <c r="O28" i="90"/>
  <c r="N28" i="90"/>
  <c r="M28" i="90"/>
  <c r="L28" i="90"/>
  <c r="K28" i="90"/>
  <c r="J28" i="90"/>
  <c r="I28" i="90"/>
  <c r="E28" i="90"/>
  <c r="D28" i="90"/>
  <c r="Z27" i="90"/>
  <c r="Y27" i="90"/>
  <c r="X27" i="90"/>
  <c r="W27" i="90"/>
  <c r="V27" i="90"/>
  <c r="U27" i="90"/>
  <c r="T27" i="90"/>
  <c r="S27" i="90"/>
  <c r="R27" i="90"/>
  <c r="Q27" i="90"/>
  <c r="P27" i="90"/>
  <c r="O27" i="90"/>
  <c r="N27" i="90"/>
  <c r="M27" i="90"/>
  <c r="L27" i="90"/>
  <c r="K27" i="90"/>
  <c r="J27" i="90"/>
  <c r="I27" i="90"/>
  <c r="H27" i="90"/>
  <c r="E27" i="90"/>
  <c r="D27" i="90"/>
  <c r="Z26" i="90"/>
  <c r="Y26" i="90"/>
  <c r="X26" i="90"/>
  <c r="W26" i="90"/>
  <c r="V26" i="90"/>
  <c r="U26" i="90"/>
  <c r="T26" i="90"/>
  <c r="S26" i="90"/>
  <c r="R26" i="90"/>
  <c r="Q26" i="90"/>
  <c r="P26" i="90"/>
  <c r="O26" i="90"/>
  <c r="N26" i="90"/>
  <c r="M26" i="90"/>
  <c r="L26" i="90"/>
  <c r="K26" i="90"/>
  <c r="J26" i="90"/>
  <c r="I26" i="90"/>
  <c r="H26" i="90"/>
  <c r="E26" i="90"/>
  <c r="D26" i="90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M25" i="90"/>
  <c r="L25" i="90"/>
  <c r="K25" i="90"/>
  <c r="J25" i="90"/>
  <c r="I25" i="90"/>
  <c r="H25" i="90"/>
  <c r="E25" i="90"/>
  <c r="D25" i="90"/>
  <c r="Z24" i="90"/>
  <c r="Y24" i="90"/>
  <c r="X24" i="90"/>
  <c r="W24" i="90"/>
  <c r="V24" i="90"/>
  <c r="U24" i="90"/>
  <c r="T24" i="90"/>
  <c r="S24" i="90"/>
  <c r="R24" i="90"/>
  <c r="Q24" i="90"/>
  <c r="P24" i="90"/>
  <c r="O24" i="90"/>
  <c r="N24" i="90"/>
  <c r="M24" i="90"/>
  <c r="L24" i="90"/>
  <c r="K24" i="90"/>
  <c r="J24" i="90"/>
  <c r="I24" i="90"/>
  <c r="E24" i="90"/>
  <c r="D24" i="90"/>
  <c r="Z23" i="90"/>
  <c r="Y23" i="90"/>
  <c r="X23" i="90"/>
  <c r="W23" i="90"/>
  <c r="V23" i="90"/>
  <c r="U23" i="90"/>
  <c r="T23" i="90"/>
  <c r="S23" i="90"/>
  <c r="R23" i="90"/>
  <c r="Q23" i="90"/>
  <c r="P23" i="90"/>
  <c r="O23" i="90"/>
  <c r="N23" i="90"/>
  <c r="M23" i="90"/>
  <c r="L23" i="90"/>
  <c r="K23" i="90"/>
  <c r="J23" i="90"/>
  <c r="I23" i="90"/>
  <c r="H23" i="90"/>
  <c r="H24" i="90" s="1"/>
  <c r="E23" i="90"/>
  <c r="D23" i="90"/>
  <c r="Z21" i="90"/>
  <c r="Y21" i="90"/>
  <c r="X21" i="90"/>
  <c r="W21" i="90"/>
  <c r="V21" i="90"/>
  <c r="U21" i="90"/>
  <c r="T21" i="90"/>
  <c r="S21" i="90"/>
  <c r="R21" i="90"/>
  <c r="Q21" i="90"/>
  <c r="P21" i="90"/>
  <c r="O21" i="90"/>
  <c r="N21" i="90"/>
  <c r="M21" i="90"/>
  <c r="L21" i="90"/>
  <c r="K21" i="90"/>
  <c r="J21" i="90"/>
  <c r="I21" i="90"/>
  <c r="H21" i="90"/>
  <c r="E21" i="90"/>
  <c r="D21" i="90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E16" i="90"/>
  <c r="D16" i="90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H15" i="90"/>
  <c r="E15" i="90"/>
  <c r="D15" i="90"/>
  <c r="Z14" i="90"/>
  <c r="Y14" i="90"/>
  <c r="X14" i="90"/>
  <c r="W14" i="90"/>
  <c r="V14" i="90"/>
  <c r="U14" i="90"/>
  <c r="T14" i="90"/>
  <c r="S14" i="90"/>
  <c r="R14" i="90"/>
  <c r="Q14" i="90"/>
  <c r="P14" i="90"/>
  <c r="O14" i="90"/>
  <c r="N14" i="90"/>
  <c r="M14" i="90"/>
  <c r="L14" i="90"/>
  <c r="K14" i="90"/>
  <c r="J14" i="90"/>
  <c r="I14" i="90"/>
  <c r="H14" i="90"/>
  <c r="E14" i="90"/>
  <c r="D14" i="90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H13" i="90"/>
  <c r="E13" i="90"/>
  <c r="D13" i="90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H12" i="90"/>
  <c r="E12" i="90"/>
  <c r="D12" i="90"/>
  <c r="Z11" i="90"/>
  <c r="Y11" i="90"/>
  <c r="X11" i="90"/>
  <c r="W11" i="90"/>
  <c r="V11" i="90"/>
  <c r="U11" i="90"/>
  <c r="T11" i="90"/>
  <c r="S11" i="90"/>
  <c r="R11" i="90"/>
  <c r="Q11" i="90"/>
  <c r="P11" i="90"/>
  <c r="O11" i="90"/>
  <c r="N11" i="90"/>
  <c r="M11" i="90"/>
  <c r="L11" i="90"/>
  <c r="K11" i="90"/>
  <c r="J11" i="90"/>
  <c r="I11" i="90"/>
  <c r="H11" i="90"/>
  <c r="E11" i="90"/>
  <c r="D11" i="90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H9" i="90"/>
  <c r="E9" i="90"/>
  <c r="D9" i="90"/>
  <c r="Z8" i="90"/>
  <c r="Y8" i="90"/>
  <c r="X8" i="90"/>
  <c r="W8" i="90"/>
  <c r="V8" i="90"/>
  <c r="U8" i="90"/>
  <c r="T8" i="90"/>
  <c r="S8" i="90"/>
  <c r="R8" i="90"/>
  <c r="Q8" i="90"/>
  <c r="P8" i="90"/>
  <c r="O8" i="90"/>
  <c r="N8" i="90"/>
  <c r="M8" i="90"/>
  <c r="L8" i="90"/>
  <c r="K8" i="90"/>
  <c r="J8" i="90"/>
  <c r="I8" i="90"/>
  <c r="H8" i="90"/>
  <c r="E8" i="90"/>
  <c r="D8" i="90"/>
  <c r="Z7" i="90"/>
  <c r="Y7" i="90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H7" i="90"/>
  <c r="E7" i="90"/>
  <c r="D7" i="90"/>
  <c r="Z6" i="90"/>
  <c r="Y6" i="90"/>
  <c r="X6" i="90"/>
  <c r="W6" i="90"/>
  <c r="V6" i="90"/>
  <c r="U6" i="90"/>
  <c r="T6" i="90"/>
  <c r="S6" i="90"/>
  <c r="R6" i="90"/>
  <c r="Q6" i="90"/>
  <c r="P6" i="90"/>
  <c r="O6" i="90"/>
  <c r="N6" i="90"/>
  <c r="M6" i="90"/>
  <c r="L6" i="90"/>
  <c r="K6" i="90"/>
  <c r="J6" i="90"/>
  <c r="I6" i="90"/>
  <c r="H6" i="90"/>
  <c r="E6" i="90"/>
  <c r="D6" i="90"/>
  <c r="Z5" i="90"/>
  <c r="Y5" i="90"/>
  <c r="X5" i="90"/>
  <c r="W5" i="90"/>
  <c r="V5" i="90"/>
  <c r="U5" i="90"/>
  <c r="T5" i="90"/>
  <c r="S5" i="90"/>
  <c r="R5" i="90"/>
  <c r="Q5" i="90"/>
  <c r="P5" i="90"/>
  <c r="O5" i="90"/>
  <c r="N5" i="90"/>
  <c r="M5" i="90"/>
  <c r="L5" i="90"/>
  <c r="K5" i="90"/>
  <c r="J5" i="90"/>
  <c r="I5" i="90"/>
  <c r="H5" i="90"/>
  <c r="E5" i="90"/>
  <c r="D5" i="90"/>
  <c r="Z4" i="90"/>
  <c r="Y4" i="90"/>
  <c r="X4" i="90"/>
  <c r="W4" i="90"/>
  <c r="V4" i="90"/>
  <c r="U4" i="90"/>
  <c r="T4" i="90"/>
  <c r="S4" i="90"/>
  <c r="R4" i="90"/>
  <c r="Q4" i="90"/>
  <c r="P4" i="90"/>
  <c r="O4" i="90"/>
  <c r="N4" i="90"/>
  <c r="M4" i="90"/>
  <c r="L4" i="90"/>
  <c r="K4" i="90"/>
  <c r="J4" i="90"/>
  <c r="I4" i="90"/>
  <c r="H4" i="90"/>
  <c r="E4" i="90"/>
  <c r="D4" i="90"/>
  <c r="H3" i="90"/>
  <c r="Z2" i="90"/>
  <c r="Y2" i="90"/>
  <c r="X2" i="90"/>
  <c r="W2" i="90"/>
  <c r="V2" i="90"/>
  <c r="U2" i="90"/>
  <c r="T2" i="90"/>
  <c r="S2" i="90"/>
  <c r="R2" i="90"/>
  <c r="Q2" i="90"/>
  <c r="P2" i="90"/>
  <c r="O2" i="90"/>
  <c r="N2" i="90"/>
  <c r="M2" i="90"/>
  <c r="L2" i="90"/>
  <c r="K2" i="90"/>
  <c r="J2" i="90"/>
  <c r="I2" i="90"/>
  <c r="E2" i="90"/>
  <c r="D2" i="90"/>
  <c r="Z37" i="89"/>
  <c r="Y37" i="89"/>
  <c r="X37" i="89"/>
  <c r="W37" i="89"/>
  <c r="V37" i="89"/>
  <c r="U37" i="89"/>
  <c r="T37" i="89"/>
  <c r="S37" i="89"/>
  <c r="R37" i="89"/>
  <c r="Q37" i="89"/>
  <c r="P37" i="89"/>
  <c r="O37" i="89"/>
  <c r="N37" i="89"/>
  <c r="M37" i="89"/>
  <c r="L37" i="89"/>
  <c r="K37" i="89"/>
  <c r="J37" i="89"/>
  <c r="I37" i="89"/>
  <c r="H37" i="89"/>
  <c r="E37" i="89"/>
  <c r="D37" i="89"/>
  <c r="Z36" i="89"/>
  <c r="Y36" i="89"/>
  <c r="X36" i="89"/>
  <c r="W36" i="89"/>
  <c r="V36" i="89"/>
  <c r="U36" i="89"/>
  <c r="T36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E36" i="89"/>
  <c r="D36" i="89"/>
  <c r="Z35" i="89"/>
  <c r="Y35" i="89"/>
  <c r="X35" i="89"/>
  <c r="W35" i="89"/>
  <c r="V35" i="89"/>
  <c r="U35" i="89"/>
  <c r="T35" i="89"/>
  <c r="S35" i="89"/>
  <c r="R35" i="89"/>
  <c r="Q35" i="89"/>
  <c r="P35" i="89"/>
  <c r="O35" i="89"/>
  <c r="N35" i="89"/>
  <c r="M35" i="89"/>
  <c r="L35" i="89"/>
  <c r="K35" i="89"/>
  <c r="J35" i="89"/>
  <c r="I35" i="89"/>
  <c r="H35" i="89"/>
  <c r="E35" i="89"/>
  <c r="D35" i="89"/>
  <c r="Z34" i="89"/>
  <c r="Y34" i="89"/>
  <c r="X34" i="89"/>
  <c r="W34" i="89"/>
  <c r="V34" i="89"/>
  <c r="U34" i="89"/>
  <c r="T34" i="89"/>
  <c r="S34" i="89"/>
  <c r="R34" i="89"/>
  <c r="Q34" i="89"/>
  <c r="P34" i="89"/>
  <c r="O34" i="89"/>
  <c r="N34" i="89"/>
  <c r="M34" i="89"/>
  <c r="L34" i="89"/>
  <c r="K34" i="89"/>
  <c r="J34" i="89"/>
  <c r="I34" i="89"/>
  <c r="H34" i="89"/>
  <c r="E34" i="89"/>
  <c r="D34" i="89"/>
  <c r="Z33" i="89"/>
  <c r="Y33" i="89"/>
  <c r="X33" i="89"/>
  <c r="W33" i="89"/>
  <c r="V33" i="89"/>
  <c r="U33" i="89"/>
  <c r="T33" i="89"/>
  <c r="S33" i="89"/>
  <c r="R33" i="89"/>
  <c r="Q33" i="89"/>
  <c r="P33" i="89"/>
  <c r="O33" i="89"/>
  <c r="N33" i="89"/>
  <c r="M33" i="89"/>
  <c r="L33" i="89"/>
  <c r="K33" i="89"/>
  <c r="J33" i="89"/>
  <c r="I33" i="89"/>
  <c r="H33" i="89"/>
  <c r="E33" i="89"/>
  <c r="D33" i="89"/>
  <c r="Z32" i="89"/>
  <c r="Y32" i="89"/>
  <c r="X32" i="89"/>
  <c r="W32" i="89"/>
  <c r="V32" i="89"/>
  <c r="U32" i="89"/>
  <c r="T32" i="89"/>
  <c r="S32" i="89"/>
  <c r="R32" i="89"/>
  <c r="Q32" i="89"/>
  <c r="P32" i="89"/>
  <c r="O32" i="89"/>
  <c r="N32" i="89"/>
  <c r="M32" i="89"/>
  <c r="L32" i="89"/>
  <c r="K32" i="89"/>
  <c r="J32" i="89"/>
  <c r="I32" i="89"/>
  <c r="H32" i="89"/>
  <c r="E32" i="89"/>
  <c r="D32" i="89"/>
  <c r="Z30" i="89"/>
  <c r="Y30" i="89"/>
  <c r="X30" i="89"/>
  <c r="W30" i="89"/>
  <c r="V30" i="89"/>
  <c r="U30" i="89"/>
  <c r="T30" i="89"/>
  <c r="S30" i="89"/>
  <c r="R30" i="89"/>
  <c r="Q30" i="89"/>
  <c r="P30" i="89"/>
  <c r="O30" i="89"/>
  <c r="N30" i="89"/>
  <c r="M30" i="89"/>
  <c r="L30" i="89"/>
  <c r="K30" i="89"/>
  <c r="J30" i="89"/>
  <c r="I30" i="89"/>
  <c r="Z29" i="89"/>
  <c r="Y29" i="89"/>
  <c r="X29" i="89"/>
  <c r="W29" i="89"/>
  <c r="V29" i="89"/>
  <c r="U29" i="89"/>
  <c r="T29" i="89"/>
  <c r="S29" i="89"/>
  <c r="R29" i="89"/>
  <c r="Q29" i="89"/>
  <c r="P29" i="89"/>
  <c r="O29" i="89"/>
  <c r="N29" i="89"/>
  <c r="M29" i="89"/>
  <c r="L29" i="89"/>
  <c r="K29" i="89"/>
  <c r="J29" i="89"/>
  <c r="I29" i="89"/>
  <c r="H29" i="89"/>
  <c r="Z28" i="89"/>
  <c r="Y28" i="89"/>
  <c r="X28" i="89"/>
  <c r="W28" i="89"/>
  <c r="V28" i="89"/>
  <c r="U28" i="89"/>
  <c r="T28" i="89"/>
  <c r="S28" i="89"/>
  <c r="R28" i="89"/>
  <c r="Q28" i="89"/>
  <c r="P28" i="89"/>
  <c r="O28" i="89"/>
  <c r="N28" i="89"/>
  <c r="M28" i="89"/>
  <c r="L28" i="89"/>
  <c r="K28" i="89"/>
  <c r="J28" i="89"/>
  <c r="I28" i="89"/>
  <c r="E28" i="89"/>
  <c r="D28" i="89"/>
  <c r="Z27" i="89"/>
  <c r="Y27" i="89"/>
  <c r="X27" i="89"/>
  <c r="W27" i="89"/>
  <c r="V27" i="89"/>
  <c r="U27" i="89"/>
  <c r="T27" i="89"/>
  <c r="S27" i="89"/>
  <c r="R27" i="89"/>
  <c r="Q27" i="89"/>
  <c r="P27" i="89"/>
  <c r="O27" i="89"/>
  <c r="N27" i="89"/>
  <c r="M27" i="89"/>
  <c r="L27" i="89"/>
  <c r="K27" i="89"/>
  <c r="J27" i="89"/>
  <c r="I27" i="89"/>
  <c r="H27" i="89"/>
  <c r="E27" i="89"/>
  <c r="D27" i="89"/>
  <c r="Z26" i="89"/>
  <c r="Y26" i="89"/>
  <c r="X26" i="89"/>
  <c r="W26" i="89"/>
  <c r="V26" i="89"/>
  <c r="U26" i="89"/>
  <c r="T26" i="89"/>
  <c r="S26" i="89"/>
  <c r="R26" i="89"/>
  <c r="Q26" i="89"/>
  <c r="P26" i="89"/>
  <c r="O26" i="89"/>
  <c r="N26" i="89"/>
  <c r="M26" i="89"/>
  <c r="L26" i="89"/>
  <c r="K26" i="89"/>
  <c r="J26" i="89"/>
  <c r="I26" i="89"/>
  <c r="H26" i="89"/>
  <c r="E26" i="89"/>
  <c r="D26" i="89"/>
  <c r="Z25" i="89"/>
  <c r="Y25" i="89"/>
  <c r="X25" i="89"/>
  <c r="W25" i="89"/>
  <c r="V25" i="89"/>
  <c r="U25" i="89"/>
  <c r="T25" i="89"/>
  <c r="S25" i="89"/>
  <c r="R25" i="89"/>
  <c r="Q25" i="89"/>
  <c r="P25" i="89"/>
  <c r="O25" i="89"/>
  <c r="N25" i="89"/>
  <c r="M25" i="89"/>
  <c r="L25" i="89"/>
  <c r="K25" i="89"/>
  <c r="J25" i="89"/>
  <c r="I25" i="89"/>
  <c r="H25" i="89"/>
  <c r="E25" i="89"/>
  <c r="D25" i="89"/>
  <c r="Z24" i="89"/>
  <c r="Y24" i="89"/>
  <c r="X24" i="89"/>
  <c r="W24" i="89"/>
  <c r="V24" i="89"/>
  <c r="U24" i="89"/>
  <c r="T24" i="89"/>
  <c r="S24" i="89"/>
  <c r="R24" i="89"/>
  <c r="Q24" i="89"/>
  <c r="P24" i="89"/>
  <c r="O24" i="89"/>
  <c r="N24" i="89"/>
  <c r="M24" i="89"/>
  <c r="L24" i="89"/>
  <c r="K24" i="89"/>
  <c r="J24" i="89"/>
  <c r="I24" i="89"/>
  <c r="E24" i="89"/>
  <c r="D24" i="89"/>
  <c r="Z23" i="89"/>
  <c r="Y23" i="89"/>
  <c r="X23" i="89"/>
  <c r="W23" i="89"/>
  <c r="V23" i="89"/>
  <c r="U23" i="89"/>
  <c r="T23" i="89"/>
  <c r="S23" i="89"/>
  <c r="R23" i="89"/>
  <c r="Q23" i="89"/>
  <c r="P23" i="89"/>
  <c r="O23" i="89"/>
  <c r="N23" i="89"/>
  <c r="M23" i="89"/>
  <c r="L23" i="89"/>
  <c r="K23" i="89"/>
  <c r="J23" i="89"/>
  <c r="I23" i="89"/>
  <c r="H23" i="89"/>
  <c r="H24" i="89" s="1"/>
  <c r="E23" i="89"/>
  <c r="D23" i="89"/>
  <c r="Z21" i="89"/>
  <c r="Y21" i="89"/>
  <c r="X21" i="89"/>
  <c r="W21" i="89"/>
  <c r="V21" i="89"/>
  <c r="U21" i="89"/>
  <c r="T21" i="89"/>
  <c r="S21" i="89"/>
  <c r="R21" i="89"/>
  <c r="Q21" i="89"/>
  <c r="P21" i="89"/>
  <c r="O21" i="89"/>
  <c r="N21" i="89"/>
  <c r="M21" i="89"/>
  <c r="L21" i="89"/>
  <c r="K21" i="89"/>
  <c r="J21" i="89"/>
  <c r="I21" i="89"/>
  <c r="H21" i="89"/>
  <c r="E21" i="89"/>
  <c r="D21" i="89"/>
  <c r="Z16" i="89"/>
  <c r="Y16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H16" i="89"/>
  <c r="E16" i="89"/>
  <c r="D16" i="89"/>
  <c r="Z15" i="89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H15" i="89"/>
  <c r="E15" i="89"/>
  <c r="D15" i="89"/>
  <c r="Z14" i="89"/>
  <c r="Y14" i="89"/>
  <c r="X14" i="89"/>
  <c r="W14" i="89"/>
  <c r="V14" i="89"/>
  <c r="U14" i="89"/>
  <c r="T14" i="89"/>
  <c r="S14" i="89"/>
  <c r="R14" i="89"/>
  <c r="Q14" i="89"/>
  <c r="P14" i="89"/>
  <c r="O14" i="89"/>
  <c r="N14" i="89"/>
  <c r="M14" i="89"/>
  <c r="L14" i="89"/>
  <c r="K14" i="89"/>
  <c r="J14" i="89"/>
  <c r="I14" i="89"/>
  <c r="H14" i="89"/>
  <c r="E14" i="89"/>
  <c r="D14" i="89"/>
  <c r="Z13" i="89"/>
  <c r="Y13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H13" i="89"/>
  <c r="E13" i="89"/>
  <c r="D13" i="89"/>
  <c r="Z12" i="89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H12" i="89"/>
  <c r="E12" i="89"/>
  <c r="D12" i="89"/>
  <c r="Z11" i="89"/>
  <c r="Y11" i="89"/>
  <c r="X11" i="89"/>
  <c r="W11" i="89"/>
  <c r="V11" i="89"/>
  <c r="U11" i="89"/>
  <c r="T11" i="89"/>
  <c r="S11" i="89"/>
  <c r="R11" i="89"/>
  <c r="Q11" i="89"/>
  <c r="P11" i="89"/>
  <c r="O11" i="89"/>
  <c r="N11" i="89"/>
  <c r="M11" i="89"/>
  <c r="L11" i="89"/>
  <c r="K11" i="89"/>
  <c r="J11" i="89"/>
  <c r="I11" i="89"/>
  <c r="H11" i="89"/>
  <c r="E11" i="89"/>
  <c r="D11" i="89"/>
  <c r="Z9" i="89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E9" i="89"/>
  <c r="D9" i="89"/>
  <c r="Z8" i="89"/>
  <c r="Y8" i="89"/>
  <c r="X8" i="89"/>
  <c r="W8" i="89"/>
  <c r="V8" i="89"/>
  <c r="U8" i="89"/>
  <c r="T8" i="89"/>
  <c r="S8" i="89"/>
  <c r="R8" i="89"/>
  <c r="Q8" i="89"/>
  <c r="P8" i="89"/>
  <c r="O8" i="89"/>
  <c r="N8" i="89"/>
  <c r="M8" i="89"/>
  <c r="L8" i="89"/>
  <c r="K8" i="89"/>
  <c r="J8" i="89"/>
  <c r="I8" i="89"/>
  <c r="H8" i="89"/>
  <c r="E8" i="89"/>
  <c r="D8" i="89"/>
  <c r="Z7" i="89"/>
  <c r="Y7" i="89"/>
  <c r="X7" i="89"/>
  <c r="W7" i="89"/>
  <c r="V7" i="89"/>
  <c r="U7" i="89"/>
  <c r="T7" i="89"/>
  <c r="S7" i="89"/>
  <c r="R7" i="89"/>
  <c r="Q7" i="89"/>
  <c r="P7" i="89"/>
  <c r="O7" i="89"/>
  <c r="N7" i="89"/>
  <c r="M7" i="89"/>
  <c r="L7" i="89"/>
  <c r="K7" i="89"/>
  <c r="J7" i="89"/>
  <c r="I7" i="89"/>
  <c r="H7" i="89"/>
  <c r="E7" i="89"/>
  <c r="D7" i="89"/>
  <c r="Z6" i="89"/>
  <c r="Y6" i="89"/>
  <c r="X6" i="89"/>
  <c r="W6" i="89"/>
  <c r="V6" i="89"/>
  <c r="U6" i="89"/>
  <c r="T6" i="89"/>
  <c r="S6" i="89"/>
  <c r="R6" i="89"/>
  <c r="Q6" i="89"/>
  <c r="P6" i="89"/>
  <c r="O6" i="89"/>
  <c r="N6" i="89"/>
  <c r="M6" i="89"/>
  <c r="L6" i="89"/>
  <c r="K6" i="89"/>
  <c r="J6" i="89"/>
  <c r="I6" i="89"/>
  <c r="H6" i="89"/>
  <c r="E6" i="89"/>
  <c r="D6" i="89"/>
  <c r="Z5" i="89"/>
  <c r="Y5" i="89"/>
  <c r="X5" i="89"/>
  <c r="W5" i="89"/>
  <c r="V5" i="89"/>
  <c r="U5" i="89"/>
  <c r="T5" i="89"/>
  <c r="S5" i="89"/>
  <c r="R5" i="89"/>
  <c r="Q5" i="89"/>
  <c r="P5" i="89"/>
  <c r="O5" i="89"/>
  <c r="N5" i="89"/>
  <c r="M5" i="89"/>
  <c r="L5" i="89"/>
  <c r="K5" i="89"/>
  <c r="J5" i="89"/>
  <c r="I5" i="89"/>
  <c r="H5" i="89"/>
  <c r="E5" i="89"/>
  <c r="D5" i="89"/>
  <c r="Z4" i="89"/>
  <c r="Y4" i="89"/>
  <c r="X4" i="89"/>
  <c r="W4" i="89"/>
  <c r="V4" i="89"/>
  <c r="U4" i="89"/>
  <c r="T4" i="89"/>
  <c r="S4" i="89"/>
  <c r="R4" i="89"/>
  <c r="Q4" i="89"/>
  <c r="P4" i="89"/>
  <c r="O4" i="89"/>
  <c r="N4" i="89"/>
  <c r="M4" i="89"/>
  <c r="L4" i="89"/>
  <c r="K4" i="89"/>
  <c r="J4" i="89"/>
  <c r="I4" i="89"/>
  <c r="H4" i="89"/>
  <c r="E4" i="89"/>
  <c r="D4" i="89"/>
  <c r="H3" i="89"/>
  <c r="Z2" i="89"/>
  <c r="Y2" i="89"/>
  <c r="X2" i="89"/>
  <c r="W2" i="89"/>
  <c r="V2" i="89"/>
  <c r="U2" i="89"/>
  <c r="T2" i="89"/>
  <c r="S2" i="89"/>
  <c r="R2" i="89"/>
  <c r="Q2" i="89"/>
  <c r="P2" i="89"/>
  <c r="O2" i="89"/>
  <c r="N2" i="89"/>
  <c r="M2" i="89"/>
  <c r="L2" i="89"/>
  <c r="K2" i="89"/>
  <c r="J2" i="89"/>
  <c r="I2" i="89"/>
  <c r="E2" i="89"/>
  <c r="D2" i="89"/>
  <c r="AA37" i="88"/>
  <c r="Z37" i="88"/>
  <c r="Y37" i="88"/>
  <c r="X37" i="88"/>
  <c r="W37" i="88"/>
  <c r="V37" i="88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E37" i="88"/>
  <c r="D37" i="88"/>
  <c r="AA36" i="88"/>
  <c r="Z36" i="88"/>
  <c r="Y36" i="88"/>
  <c r="X36" i="88"/>
  <c r="W36" i="88"/>
  <c r="V36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E36" i="88"/>
  <c r="D36" i="88"/>
  <c r="AA35" i="88"/>
  <c r="Z35" i="88"/>
  <c r="Y35" i="88"/>
  <c r="X35" i="88"/>
  <c r="W35" i="88"/>
  <c r="V35" i="88"/>
  <c r="U35" i="88"/>
  <c r="T35" i="88"/>
  <c r="S35" i="88"/>
  <c r="R35" i="88"/>
  <c r="Q35" i="88"/>
  <c r="P35" i="88"/>
  <c r="O35" i="88"/>
  <c r="N35" i="88"/>
  <c r="M35" i="88"/>
  <c r="L35" i="88"/>
  <c r="K35" i="88"/>
  <c r="J35" i="88"/>
  <c r="I35" i="88"/>
  <c r="H35" i="88"/>
  <c r="E35" i="88"/>
  <c r="D35" i="88"/>
  <c r="AA34" i="88"/>
  <c r="Z34" i="88"/>
  <c r="Y34" i="88"/>
  <c r="X34" i="88"/>
  <c r="W34" i="88"/>
  <c r="V34" i="88"/>
  <c r="U34" i="88"/>
  <c r="T34" i="88"/>
  <c r="S34" i="88"/>
  <c r="R34" i="88"/>
  <c r="Q34" i="88"/>
  <c r="P34" i="88"/>
  <c r="O34" i="88"/>
  <c r="N34" i="88"/>
  <c r="M34" i="88"/>
  <c r="L34" i="88"/>
  <c r="K34" i="88"/>
  <c r="J34" i="88"/>
  <c r="I34" i="88"/>
  <c r="H34" i="88"/>
  <c r="E34" i="88"/>
  <c r="D34" i="88"/>
  <c r="AA33" i="88"/>
  <c r="Z33" i="88"/>
  <c r="Y33" i="88"/>
  <c r="X33" i="88"/>
  <c r="W33" i="88"/>
  <c r="V33" i="88"/>
  <c r="U33" i="88"/>
  <c r="T33" i="88"/>
  <c r="S33" i="88"/>
  <c r="R33" i="88"/>
  <c r="Q33" i="88"/>
  <c r="P33" i="88"/>
  <c r="O33" i="88"/>
  <c r="N33" i="88"/>
  <c r="M33" i="88"/>
  <c r="L33" i="88"/>
  <c r="K33" i="88"/>
  <c r="J33" i="88"/>
  <c r="I33" i="88"/>
  <c r="H33" i="88"/>
  <c r="E33" i="88"/>
  <c r="D33" i="88"/>
  <c r="AA32" i="88"/>
  <c r="Z32" i="88"/>
  <c r="Y32" i="88"/>
  <c r="X32" i="88"/>
  <c r="W32" i="88"/>
  <c r="V32" i="88"/>
  <c r="U32" i="88"/>
  <c r="T32" i="88"/>
  <c r="S32" i="88"/>
  <c r="R32" i="88"/>
  <c r="Q32" i="88"/>
  <c r="P32" i="88"/>
  <c r="O32" i="88"/>
  <c r="N32" i="88"/>
  <c r="M32" i="88"/>
  <c r="L32" i="88"/>
  <c r="K32" i="88"/>
  <c r="J32" i="88"/>
  <c r="I32" i="88"/>
  <c r="H32" i="88"/>
  <c r="E32" i="88"/>
  <c r="D32" i="88"/>
  <c r="AA30" i="88"/>
  <c r="Z30" i="88"/>
  <c r="Y30" i="88"/>
  <c r="X30" i="88"/>
  <c r="W30" i="88"/>
  <c r="V30" i="88"/>
  <c r="U30" i="88"/>
  <c r="T30" i="88"/>
  <c r="S30" i="88"/>
  <c r="R30" i="88"/>
  <c r="Q30" i="88"/>
  <c r="P30" i="88"/>
  <c r="O30" i="88"/>
  <c r="N30" i="88"/>
  <c r="M30" i="88"/>
  <c r="L30" i="88"/>
  <c r="K30" i="88"/>
  <c r="J30" i="88"/>
  <c r="I30" i="88"/>
  <c r="AA29" i="88"/>
  <c r="Z29" i="88"/>
  <c r="Y29" i="88"/>
  <c r="X29" i="88"/>
  <c r="W29" i="88"/>
  <c r="V29" i="88"/>
  <c r="U29" i="88"/>
  <c r="T29" i="88"/>
  <c r="S29" i="88"/>
  <c r="R29" i="88"/>
  <c r="Q29" i="88"/>
  <c r="P29" i="88"/>
  <c r="O29" i="88"/>
  <c r="N29" i="88"/>
  <c r="M29" i="88"/>
  <c r="L29" i="88"/>
  <c r="K29" i="88"/>
  <c r="J29" i="88"/>
  <c r="I29" i="88"/>
  <c r="H29" i="88"/>
  <c r="AA28" i="88"/>
  <c r="Z28" i="88"/>
  <c r="Y28" i="88"/>
  <c r="X28" i="88"/>
  <c r="W28" i="88"/>
  <c r="V28" i="88"/>
  <c r="U28" i="88"/>
  <c r="T28" i="88"/>
  <c r="S28" i="88"/>
  <c r="R28" i="88"/>
  <c r="Q28" i="88"/>
  <c r="P28" i="88"/>
  <c r="O28" i="88"/>
  <c r="N28" i="88"/>
  <c r="M28" i="88"/>
  <c r="L28" i="88"/>
  <c r="K28" i="88"/>
  <c r="J28" i="88"/>
  <c r="I28" i="88"/>
  <c r="E28" i="88"/>
  <c r="D28" i="88"/>
  <c r="AA27" i="88"/>
  <c r="Z27" i="88"/>
  <c r="Y27" i="88"/>
  <c r="X27" i="88"/>
  <c r="W27" i="88"/>
  <c r="V27" i="88"/>
  <c r="U27" i="88"/>
  <c r="T27" i="88"/>
  <c r="S27" i="88"/>
  <c r="R27" i="88"/>
  <c r="Q27" i="88"/>
  <c r="P27" i="88"/>
  <c r="O27" i="88"/>
  <c r="N27" i="88"/>
  <c r="M27" i="88"/>
  <c r="L27" i="88"/>
  <c r="K27" i="88"/>
  <c r="J27" i="88"/>
  <c r="I27" i="88"/>
  <c r="H27" i="88"/>
  <c r="E27" i="88"/>
  <c r="D27" i="88"/>
  <c r="AA26" i="88"/>
  <c r="Z26" i="88"/>
  <c r="Y26" i="88"/>
  <c r="X26" i="88"/>
  <c r="W26" i="88"/>
  <c r="V26" i="88"/>
  <c r="U26" i="88"/>
  <c r="T26" i="88"/>
  <c r="S26" i="88"/>
  <c r="R26" i="88"/>
  <c r="Q26" i="88"/>
  <c r="P26" i="88"/>
  <c r="O26" i="88"/>
  <c r="N26" i="88"/>
  <c r="M26" i="88"/>
  <c r="L26" i="88"/>
  <c r="K26" i="88"/>
  <c r="J26" i="88"/>
  <c r="I26" i="88"/>
  <c r="H26" i="88"/>
  <c r="E26" i="88"/>
  <c r="D26" i="88"/>
  <c r="AA25" i="88"/>
  <c r="Z25" i="88"/>
  <c r="Y25" i="88"/>
  <c r="X25" i="88"/>
  <c r="W25" i="88"/>
  <c r="V25" i="88"/>
  <c r="U25" i="88"/>
  <c r="T25" i="88"/>
  <c r="S25" i="88"/>
  <c r="R25" i="88"/>
  <c r="Q25" i="88"/>
  <c r="P25" i="88"/>
  <c r="O25" i="88"/>
  <c r="N25" i="88"/>
  <c r="M25" i="88"/>
  <c r="L25" i="88"/>
  <c r="K25" i="88"/>
  <c r="J25" i="88"/>
  <c r="I25" i="88"/>
  <c r="H25" i="88"/>
  <c r="E25" i="88"/>
  <c r="D25" i="88"/>
  <c r="AA24" i="88"/>
  <c r="Z24" i="88"/>
  <c r="Y24" i="88"/>
  <c r="X24" i="88"/>
  <c r="W24" i="88"/>
  <c r="V24" i="88"/>
  <c r="U24" i="88"/>
  <c r="T24" i="88"/>
  <c r="S24" i="88"/>
  <c r="R24" i="88"/>
  <c r="Q24" i="88"/>
  <c r="P24" i="88"/>
  <c r="O24" i="88"/>
  <c r="N24" i="88"/>
  <c r="M24" i="88"/>
  <c r="L24" i="88"/>
  <c r="K24" i="88"/>
  <c r="J24" i="88"/>
  <c r="I24" i="88"/>
  <c r="E24" i="88"/>
  <c r="D24" i="88"/>
  <c r="AA23" i="88"/>
  <c r="Z23" i="88"/>
  <c r="Y23" i="88"/>
  <c r="X23" i="88"/>
  <c r="W23" i="88"/>
  <c r="V23" i="88"/>
  <c r="U23" i="88"/>
  <c r="T23" i="88"/>
  <c r="S23" i="88"/>
  <c r="R23" i="88"/>
  <c r="Q23" i="88"/>
  <c r="P23" i="88"/>
  <c r="O23" i="88"/>
  <c r="N23" i="88"/>
  <c r="M23" i="88"/>
  <c r="L23" i="88"/>
  <c r="K23" i="88"/>
  <c r="J23" i="88"/>
  <c r="I23" i="88"/>
  <c r="H23" i="88"/>
  <c r="H24" i="88" s="1"/>
  <c r="E23" i="88"/>
  <c r="D23" i="88"/>
  <c r="AA21" i="88"/>
  <c r="Z21" i="88"/>
  <c r="Y21" i="88"/>
  <c r="X21" i="88"/>
  <c r="W21" i="88"/>
  <c r="V21" i="88"/>
  <c r="U21" i="88"/>
  <c r="T21" i="88"/>
  <c r="S21" i="88"/>
  <c r="R21" i="88"/>
  <c r="Q21" i="88"/>
  <c r="P21" i="88"/>
  <c r="O21" i="88"/>
  <c r="N21" i="88"/>
  <c r="M21" i="88"/>
  <c r="L21" i="88"/>
  <c r="K21" i="88"/>
  <c r="J21" i="88"/>
  <c r="I21" i="88"/>
  <c r="H21" i="88"/>
  <c r="E21" i="88"/>
  <c r="D21" i="88"/>
  <c r="AA16" i="88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H16" i="88"/>
  <c r="E16" i="88"/>
  <c r="D16" i="88"/>
  <c r="AA15" i="88"/>
  <c r="Z15" i="88"/>
  <c r="Y15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H15" i="88"/>
  <c r="E15" i="88"/>
  <c r="D15" i="88"/>
  <c r="AA14" i="88"/>
  <c r="Z14" i="88"/>
  <c r="Y14" i="88"/>
  <c r="X14" i="88"/>
  <c r="W14" i="88"/>
  <c r="V14" i="88"/>
  <c r="U14" i="88"/>
  <c r="T14" i="88"/>
  <c r="S14" i="88"/>
  <c r="R14" i="88"/>
  <c r="Q14" i="88"/>
  <c r="P14" i="88"/>
  <c r="O14" i="88"/>
  <c r="N14" i="88"/>
  <c r="M14" i="88"/>
  <c r="L14" i="88"/>
  <c r="K14" i="88"/>
  <c r="J14" i="88"/>
  <c r="I14" i="88"/>
  <c r="H14" i="88"/>
  <c r="E14" i="88"/>
  <c r="D14" i="88"/>
  <c r="AA13" i="88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H13" i="88"/>
  <c r="E13" i="88"/>
  <c r="D13" i="88"/>
  <c r="AA12" i="88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E12" i="88"/>
  <c r="D12" i="88"/>
  <c r="AA11" i="88"/>
  <c r="Z11" i="88"/>
  <c r="Y11" i="88"/>
  <c r="X11" i="88"/>
  <c r="W11" i="88"/>
  <c r="V11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H11" i="88"/>
  <c r="E11" i="88"/>
  <c r="D11" i="88"/>
  <c r="AA9" i="88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E9" i="88"/>
  <c r="D9" i="88"/>
  <c r="AA8" i="88"/>
  <c r="Z8" i="88"/>
  <c r="Y8" i="88"/>
  <c r="X8" i="88"/>
  <c r="W8" i="88"/>
  <c r="V8" i="88"/>
  <c r="U8" i="88"/>
  <c r="T8" i="88"/>
  <c r="S8" i="88"/>
  <c r="R8" i="88"/>
  <c r="Q8" i="88"/>
  <c r="P8" i="88"/>
  <c r="O8" i="88"/>
  <c r="N8" i="88"/>
  <c r="M8" i="88"/>
  <c r="L8" i="88"/>
  <c r="K8" i="88"/>
  <c r="J8" i="88"/>
  <c r="I8" i="88"/>
  <c r="H8" i="88"/>
  <c r="E8" i="88"/>
  <c r="D8" i="88"/>
  <c r="AA7" i="88"/>
  <c r="Z7" i="88"/>
  <c r="Y7" i="88"/>
  <c r="X7" i="88"/>
  <c r="W7" i="88"/>
  <c r="V7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H7" i="88"/>
  <c r="E7" i="88"/>
  <c r="D7" i="88"/>
  <c r="AA6" i="88"/>
  <c r="Z6" i="88"/>
  <c r="Y6" i="88"/>
  <c r="X6" i="88"/>
  <c r="W6" i="88"/>
  <c r="V6" i="88"/>
  <c r="U6" i="88"/>
  <c r="T6" i="88"/>
  <c r="S6" i="88"/>
  <c r="R6" i="88"/>
  <c r="Q6" i="88"/>
  <c r="P6" i="88"/>
  <c r="O6" i="88"/>
  <c r="N6" i="88"/>
  <c r="M6" i="88"/>
  <c r="L6" i="88"/>
  <c r="K6" i="88"/>
  <c r="J6" i="88"/>
  <c r="I6" i="88"/>
  <c r="H6" i="88"/>
  <c r="E6" i="88"/>
  <c r="D6" i="88"/>
  <c r="AA5" i="88"/>
  <c r="Z5" i="88"/>
  <c r="Y5" i="88"/>
  <c r="X5" i="88"/>
  <c r="W5" i="88"/>
  <c r="V5" i="88"/>
  <c r="U5" i="88"/>
  <c r="T5" i="88"/>
  <c r="S5" i="88"/>
  <c r="R5" i="88"/>
  <c r="Q5" i="88"/>
  <c r="P5" i="88"/>
  <c r="O5" i="88"/>
  <c r="N5" i="88"/>
  <c r="M5" i="88"/>
  <c r="L5" i="88"/>
  <c r="K5" i="88"/>
  <c r="J5" i="88"/>
  <c r="I5" i="88"/>
  <c r="H5" i="88"/>
  <c r="E5" i="88"/>
  <c r="D5" i="88"/>
  <c r="AA4" i="88"/>
  <c r="Z4" i="88"/>
  <c r="Y4" i="88"/>
  <c r="X4" i="88"/>
  <c r="W4" i="88"/>
  <c r="V4" i="88"/>
  <c r="U4" i="88"/>
  <c r="T4" i="88"/>
  <c r="S4" i="88"/>
  <c r="R4" i="88"/>
  <c r="Q4" i="88"/>
  <c r="P4" i="88"/>
  <c r="O4" i="88"/>
  <c r="N4" i="88"/>
  <c r="M4" i="88"/>
  <c r="L4" i="88"/>
  <c r="K4" i="88"/>
  <c r="J4" i="88"/>
  <c r="I4" i="88"/>
  <c r="H4" i="88"/>
  <c r="E4" i="88"/>
  <c r="D4" i="88"/>
  <c r="H3" i="88"/>
  <c r="AA2" i="88"/>
  <c r="Z2" i="88"/>
  <c r="Y2" i="88"/>
  <c r="X2" i="88"/>
  <c r="W2" i="88"/>
  <c r="V2" i="88"/>
  <c r="U2" i="88"/>
  <c r="T2" i="88"/>
  <c r="S2" i="88"/>
  <c r="R2" i="88"/>
  <c r="Q2" i="88"/>
  <c r="P2" i="88"/>
  <c r="O2" i="88"/>
  <c r="N2" i="88"/>
  <c r="M2" i="88"/>
  <c r="L2" i="88"/>
  <c r="K2" i="88"/>
  <c r="J2" i="88"/>
  <c r="I2" i="88"/>
  <c r="E2" i="88"/>
  <c r="D2" i="88"/>
  <c r="W37" i="87"/>
  <c r="V37" i="87"/>
  <c r="U37" i="87"/>
  <c r="T37" i="87"/>
  <c r="S37" i="87"/>
  <c r="R37" i="87"/>
  <c r="Q37" i="87"/>
  <c r="P37" i="87"/>
  <c r="O37" i="87"/>
  <c r="N37" i="87"/>
  <c r="M37" i="87"/>
  <c r="L37" i="87"/>
  <c r="K37" i="87"/>
  <c r="J37" i="87"/>
  <c r="I37" i="87"/>
  <c r="H37" i="87"/>
  <c r="E37" i="87"/>
  <c r="D37" i="87"/>
  <c r="W36" i="87"/>
  <c r="V36" i="87"/>
  <c r="U36" i="87"/>
  <c r="T36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E36" i="87"/>
  <c r="D36" i="87"/>
  <c r="W35" i="87"/>
  <c r="V35" i="87"/>
  <c r="U35" i="87"/>
  <c r="T35" i="87"/>
  <c r="S35" i="87"/>
  <c r="R35" i="87"/>
  <c r="Q35" i="87"/>
  <c r="P35" i="87"/>
  <c r="O35" i="87"/>
  <c r="N35" i="87"/>
  <c r="M35" i="87"/>
  <c r="L35" i="87"/>
  <c r="K35" i="87"/>
  <c r="J35" i="87"/>
  <c r="I35" i="87"/>
  <c r="H35" i="87"/>
  <c r="E35" i="87"/>
  <c r="D35" i="87"/>
  <c r="W34" i="87"/>
  <c r="V34" i="87"/>
  <c r="U34" i="87"/>
  <c r="T34" i="87"/>
  <c r="S34" i="87"/>
  <c r="R34" i="87"/>
  <c r="Q34" i="87"/>
  <c r="P34" i="87"/>
  <c r="O34" i="87"/>
  <c r="N34" i="87"/>
  <c r="M34" i="87"/>
  <c r="L34" i="87"/>
  <c r="K34" i="87"/>
  <c r="J34" i="87"/>
  <c r="I34" i="87"/>
  <c r="H34" i="87"/>
  <c r="E34" i="87"/>
  <c r="D34" i="87"/>
  <c r="W33" i="87"/>
  <c r="V33" i="87"/>
  <c r="U33" i="87"/>
  <c r="T33" i="87"/>
  <c r="S33" i="87"/>
  <c r="R33" i="87"/>
  <c r="Q33" i="87"/>
  <c r="P33" i="87"/>
  <c r="O33" i="87"/>
  <c r="N33" i="87"/>
  <c r="M33" i="87"/>
  <c r="L33" i="87"/>
  <c r="K33" i="87"/>
  <c r="J33" i="87"/>
  <c r="I33" i="87"/>
  <c r="H33" i="87"/>
  <c r="E33" i="87"/>
  <c r="D33" i="87"/>
  <c r="W32" i="87"/>
  <c r="V32" i="87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H32" i="87"/>
  <c r="E32" i="87"/>
  <c r="D32" i="87"/>
  <c r="W30" i="87"/>
  <c r="V30" i="87"/>
  <c r="U30" i="87"/>
  <c r="T30" i="87"/>
  <c r="S30" i="87"/>
  <c r="R30" i="87"/>
  <c r="Q30" i="87"/>
  <c r="P30" i="87"/>
  <c r="O30" i="87"/>
  <c r="N30" i="87"/>
  <c r="M30" i="87"/>
  <c r="L30" i="87"/>
  <c r="K30" i="87"/>
  <c r="J30" i="87"/>
  <c r="I30" i="87"/>
  <c r="W29" i="87"/>
  <c r="V29" i="87"/>
  <c r="U29" i="87"/>
  <c r="T29" i="87"/>
  <c r="S29" i="87"/>
  <c r="R29" i="87"/>
  <c r="Q29" i="87"/>
  <c r="P29" i="87"/>
  <c r="O29" i="87"/>
  <c r="N29" i="87"/>
  <c r="M29" i="87"/>
  <c r="L29" i="87"/>
  <c r="K29" i="87"/>
  <c r="J29" i="87"/>
  <c r="I29" i="87"/>
  <c r="H29" i="87"/>
  <c r="W28" i="87"/>
  <c r="V28" i="87"/>
  <c r="U28" i="87"/>
  <c r="T28" i="87"/>
  <c r="S28" i="87"/>
  <c r="R28" i="87"/>
  <c r="Q28" i="87"/>
  <c r="P28" i="87"/>
  <c r="O28" i="87"/>
  <c r="N28" i="87"/>
  <c r="M28" i="87"/>
  <c r="L28" i="87"/>
  <c r="K28" i="87"/>
  <c r="J28" i="87"/>
  <c r="I28" i="87"/>
  <c r="E28" i="87"/>
  <c r="D28" i="87"/>
  <c r="W27" i="87"/>
  <c r="V27" i="87"/>
  <c r="U27" i="87"/>
  <c r="T27" i="87"/>
  <c r="S27" i="87"/>
  <c r="R27" i="87"/>
  <c r="Q27" i="87"/>
  <c r="P27" i="87"/>
  <c r="O27" i="87"/>
  <c r="N27" i="87"/>
  <c r="M27" i="87"/>
  <c r="L27" i="87"/>
  <c r="K27" i="87"/>
  <c r="J27" i="87"/>
  <c r="I27" i="87"/>
  <c r="H27" i="87"/>
  <c r="E27" i="87"/>
  <c r="D27" i="87"/>
  <c r="W26" i="87"/>
  <c r="V26" i="87"/>
  <c r="U26" i="87"/>
  <c r="T26" i="87"/>
  <c r="S26" i="87"/>
  <c r="R26" i="87"/>
  <c r="Q26" i="87"/>
  <c r="P26" i="87"/>
  <c r="O26" i="87"/>
  <c r="N26" i="87"/>
  <c r="M26" i="87"/>
  <c r="L26" i="87"/>
  <c r="K26" i="87"/>
  <c r="J26" i="87"/>
  <c r="I26" i="87"/>
  <c r="H26" i="87"/>
  <c r="E26" i="87"/>
  <c r="D26" i="87"/>
  <c r="W25" i="87"/>
  <c r="V25" i="87"/>
  <c r="U25" i="87"/>
  <c r="T25" i="87"/>
  <c r="S25" i="87"/>
  <c r="R25" i="87"/>
  <c r="Q25" i="87"/>
  <c r="P25" i="87"/>
  <c r="O25" i="87"/>
  <c r="N25" i="87"/>
  <c r="M25" i="87"/>
  <c r="L25" i="87"/>
  <c r="K25" i="87"/>
  <c r="J25" i="87"/>
  <c r="I25" i="87"/>
  <c r="H25" i="87"/>
  <c r="E25" i="87"/>
  <c r="D25" i="87"/>
  <c r="W24" i="87"/>
  <c r="V24" i="87"/>
  <c r="U24" i="87"/>
  <c r="T24" i="87"/>
  <c r="S24" i="87"/>
  <c r="R24" i="87"/>
  <c r="Q24" i="87"/>
  <c r="P24" i="87"/>
  <c r="O24" i="87"/>
  <c r="N24" i="87"/>
  <c r="M24" i="87"/>
  <c r="L24" i="87"/>
  <c r="K24" i="87"/>
  <c r="J24" i="87"/>
  <c r="I24" i="87"/>
  <c r="E24" i="87"/>
  <c r="D24" i="87"/>
  <c r="W23" i="87"/>
  <c r="V23" i="87"/>
  <c r="U23" i="87"/>
  <c r="T23" i="87"/>
  <c r="S23" i="87"/>
  <c r="R23" i="87"/>
  <c r="Q23" i="87"/>
  <c r="P23" i="87"/>
  <c r="O23" i="87"/>
  <c r="N23" i="87"/>
  <c r="M23" i="87"/>
  <c r="L23" i="87"/>
  <c r="K23" i="87"/>
  <c r="J23" i="87"/>
  <c r="I23" i="87"/>
  <c r="H23" i="87"/>
  <c r="H24" i="87" s="1"/>
  <c r="E23" i="87"/>
  <c r="D23" i="87"/>
  <c r="W21" i="87"/>
  <c r="V21" i="87"/>
  <c r="U21" i="87"/>
  <c r="T21" i="87"/>
  <c r="S21" i="87"/>
  <c r="R21" i="87"/>
  <c r="Q21" i="87"/>
  <c r="P21" i="87"/>
  <c r="O21" i="87"/>
  <c r="N21" i="87"/>
  <c r="M21" i="87"/>
  <c r="L21" i="87"/>
  <c r="K21" i="87"/>
  <c r="J21" i="87"/>
  <c r="I21" i="87"/>
  <c r="H21" i="87"/>
  <c r="E21" i="87"/>
  <c r="D21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H16" i="87"/>
  <c r="E16" i="87"/>
  <c r="D16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H15" i="87"/>
  <c r="E15" i="87"/>
  <c r="D15" i="87"/>
  <c r="W14" i="87"/>
  <c r="V14" i="87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H14" i="87"/>
  <c r="E14" i="87"/>
  <c r="D14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H13" i="87"/>
  <c r="E13" i="87"/>
  <c r="D13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H12" i="87"/>
  <c r="E12" i="87"/>
  <c r="D12" i="87"/>
  <c r="W11" i="87"/>
  <c r="V11" i="87"/>
  <c r="U11" i="87"/>
  <c r="T11" i="87"/>
  <c r="S11" i="87"/>
  <c r="R11" i="87"/>
  <c r="Q11" i="87"/>
  <c r="P11" i="87"/>
  <c r="O11" i="87"/>
  <c r="N11" i="87"/>
  <c r="M11" i="87"/>
  <c r="L11" i="87"/>
  <c r="K11" i="87"/>
  <c r="J11" i="87"/>
  <c r="I11" i="87"/>
  <c r="H11" i="87"/>
  <c r="E11" i="87"/>
  <c r="D11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H9" i="87"/>
  <c r="E9" i="87"/>
  <c r="D9" i="87"/>
  <c r="W8" i="87"/>
  <c r="V8" i="87"/>
  <c r="U8" i="87"/>
  <c r="T8" i="87"/>
  <c r="S8" i="87"/>
  <c r="R8" i="87"/>
  <c r="Q8" i="87"/>
  <c r="P8" i="87"/>
  <c r="O8" i="87"/>
  <c r="N8" i="87"/>
  <c r="M8" i="87"/>
  <c r="L8" i="87"/>
  <c r="K8" i="87"/>
  <c r="J8" i="87"/>
  <c r="I8" i="87"/>
  <c r="H8" i="87"/>
  <c r="E8" i="87"/>
  <c r="D8" i="87"/>
  <c r="W7" i="87"/>
  <c r="V7" i="87"/>
  <c r="U7" i="87"/>
  <c r="T7" i="87"/>
  <c r="S7" i="87"/>
  <c r="R7" i="87"/>
  <c r="Q7" i="87"/>
  <c r="P7" i="87"/>
  <c r="O7" i="87"/>
  <c r="N7" i="87"/>
  <c r="M7" i="87"/>
  <c r="L7" i="87"/>
  <c r="K7" i="87"/>
  <c r="J7" i="87"/>
  <c r="I7" i="87"/>
  <c r="H7" i="87"/>
  <c r="E7" i="87"/>
  <c r="D7" i="87"/>
  <c r="W6" i="87"/>
  <c r="V6" i="87"/>
  <c r="U6" i="87"/>
  <c r="T6" i="87"/>
  <c r="S6" i="87"/>
  <c r="R6" i="87"/>
  <c r="Q6" i="87"/>
  <c r="P6" i="87"/>
  <c r="O6" i="87"/>
  <c r="N6" i="87"/>
  <c r="M6" i="87"/>
  <c r="L6" i="87"/>
  <c r="K6" i="87"/>
  <c r="J6" i="87"/>
  <c r="I6" i="87"/>
  <c r="H6" i="87"/>
  <c r="E6" i="87"/>
  <c r="D6" i="87"/>
  <c r="W5" i="87"/>
  <c r="V5" i="87"/>
  <c r="U5" i="87"/>
  <c r="T5" i="87"/>
  <c r="S5" i="87"/>
  <c r="R5" i="87"/>
  <c r="Q5" i="87"/>
  <c r="P5" i="87"/>
  <c r="O5" i="87"/>
  <c r="N5" i="87"/>
  <c r="M5" i="87"/>
  <c r="L5" i="87"/>
  <c r="K5" i="87"/>
  <c r="J5" i="87"/>
  <c r="I5" i="87"/>
  <c r="H5" i="87"/>
  <c r="E5" i="87"/>
  <c r="D5" i="87"/>
  <c r="W4" i="87"/>
  <c r="V4" i="87"/>
  <c r="U4" i="87"/>
  <c r="T4" i="87"/>
  <c r="S4" i="87"/>
  <c r="R4" i="87"/>
  <c r="Q4" i="87"/>
  <c r="P4" i="87"/>
  <c r="O4" i="87"/>
  <c r="N4" i="87"/>
  <c r="M4" i="87"/>
  <c r="L4" i="87"/>
  <c r="K4" i="87"/>
  <c r="J4" i="87"/>
  <c r="I4" i="87"/>
  <c r="H4" i="87"/>
  <c r="E4" i="87"/>
  <c r="D4" i="87"/>
  <c r="H3" i="87"/>
  <c r="W2" i="87"/>
  <c r="V2" i="87"/>
  <c r="U2" i="87"/>
  <c r="T2" i="87"/>
  <c r="S2" i="87"/>
  <c r="R2" i="87"/>
  <c r="Q2" i="87"/>
  <c r="P2" i="87"/>
  <c r="O2" i="87"/>
  <c r="N2" i="87"/>
  <c r="M2" i="87"/>
  <c r="L2" i="87"/>
  <c r="K2" i="87"/>
  <c r="J2" i="87"/>
  <c r="I2" i="87"/>
  <c r="E2" i="87"/>
  <c r="D2" i="87"/>
  <c r="X37" i="86"/>
  <c r="W37" i="86"/>
  <c r="V37" i="86"/>
  <c r="U37" i="86"/>
  <c r="T37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E37" i="86"/>
  <c r="D37" i="86"/>
  <c r="X36" i="86"/>
  <c r="W36" i="86"/>
  <c r="V36" i="86"/>
  <c r="U36" i="86"/>
  <c r="T36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E36" i="86"/>
  <c r="D36" i="86"/>
  <c r="X35" i="86"/>
  <c r="W35" i="86"/>
  <c r="V35" i="86"/>
  <c r="U35" i="86"/>
  <c r="T35" i="86"/>
  <c r="S35" i="86"/>
  <c r="R35" i="86"/>
  <c r="Q35" i="86"/>
  <c r="P35" i="86"/>
  <c r="O35" i="86"/>
  <c r="N35" i="86"/>
  <c r="M35" i="86"/>
  <c r="L35" i="86"/>
  <c r="K35" i="86"/>
  <c r="J35" i="86"/>
  <c r="I35" i="86"/>
  <c r="H35" i="86"/>
  <c r="E35" i="86"/>
  <c r="D35" i="86"/>
  <c r="X34" i="86"/>
  <c r="W34" i="86"/>
  <c r="V34" i="86"/>
  <c r="U34" i="86"/>
  <c r="T34" i="86"/>
  <c r="S34" i="86"/>
  <c r="R34" i="86"/>
  <c r="Q34" i="86"/>
  <c r="P34" i="86"/>
  <c r="O34" i="86"/>
  <c r="N34" i="86"/>
  <c r="M34" i="86"/>
  <c r="L34" i="86"/>
  <c r="K34" i="86"/>
  <c r="J34" i="86"/>
  <c r="I34" i="86"/>
  <c r="H34" i="86"/>
  <c r="E34" i="86"/>
  <c r="D34" i="86"/>
  <c r="X33" i="86"/>
  <c r="W33" i="86"/>
  <c r="V33" i="86"/>
  <c r="U33" i="86"/>
  <c r="T33" i="86"/>
  <c r="S33" i="86"/>
  <c r="R33" i="86"/>
  <c r="Q33" i="86"/>
  <c r="P33" i="86"/>
  <c r="O33" i="86"/>
  <c r="N33" i="86"/>
  <c r="M33" i="86"/>
  <c r="L33" i="86"/>
  <c r="K33" i="86"/>
  <c r="J33" i="86"/>
  <c r="I33" i="86"/>
  <c r="H33" i="86"/>
  <c r="E33" i="86"/>
  <c r="D33" i="86"/>
  <c r="X32" i="86"/>
  <c r="W32" i="86"/>
  <c r="V32" i="86"/>
  <c r="U32" i="86"/>
  <c r="T32" i="86"/>
  <c r="S32" i="86"/>
  <c r="R32" i="86"/>
  <c r="Q32" i="86"/>
  <c r="P32" i="86"/>
  <c r="O32" i="86"/>
  <c r="N32" i="86"/>
  <c r="M32" i="86"/>
  <c r="L32" i="86"/>
  <c r="K32" i="86"/>
  <c r="J32" i="86"/>
  <c r="I32" i="86"/>
  <c r="H32" i="86"/>
  <c r="E32" i="86"/>
  <c r="D32" i="86"/>
  <c r="X30" i="86"/>
  <c r="W30" i="86"/>
  <c r="V30" i="86"/>
  <c r="U30" i="86"/>
  <c r="T30" i="86"/>
  <c r="S30" i="86"/>
  <c r="R30" i="86"/>
  <c r="Q30" i="86"/>
  <c r="P30" i="86"/>
  <c r="O30" i="86"/>
  <c r="N30" i="86"/>
  <c r="M30" i="86"/>
  <c r="L30" i="86"/>
  <c r="K30" i="86"/>
  <c r="J30" i="86"/>
  <c r="I30" i="86"/>
  <c r="X29" i="86"/>
  <c r="W29" i="86"/>
  <c r="V29" i="86"/>
  <c r="U29" i="86"/>
  <c r="T29" i="86"/>
  <c r="S29" i="86"/>
  <c r="R29" i="86"/>
  <c r="Q29" i="86"/>
  <c r="P29" i="86"/>
  <c r="O29" i="86"/>
  <c r="N29" i="86"/>
  <c r="M29" i="86"/>
  <c r="L29" i="86"/>
  <c r="K29" i="86"/>
  <c r="J29" i="86"/>
  <c r="I29" i="86"/>
  <c r="H29" i="86"/>
  <c r="X28" i="86"/>
  <c r="W28" i="86"/>
  <c r="V28" i="86"/>
  <c r="U28" i="86"/>
  <c r="T28" i="86"/>
  <c r="S28" i="86"/>
  <c r="R28" i="86"/>
  <c r="Q28" i="86"/>
  <c r="P28" i="86"/>
  <c r="O28" i="86"/>
  <c r="N28" i="86"/>
  <c r="M28" i="86"/>
  <c r="L28" i="86"/>
  <c r="K28" i="86"/>
  <c r="J28" i="86"/>
  <c r="I28" i="86"/>
  <c r="E28" i="86"/>
  <c r="D28" i="86"/>
  <c r="X27" i="86"/>
  <c r="W27" i="86"/>
  <c r="V27" i="86"/>
  <c r="U27" i="86"/>
  <c r="T27" i="86"/>
  <c r="S27" i="86"/>
  <c r="R27" i="86"/>
  <c r="Q27" i="86"/>
  <c r="P27" i="86"/>
  <c r="O27" i="86"/>
  <c r="N27" i="86"/>
  <c r="M27" i="86"/>
  <c r="L27" i="86"/>
  <c r="K27" i="86"/>
  <c r="J27" i="86"/>
  <c r="I27" i="86"/>
  <c r="H27" i="86"/>
  <c r="E27" i="86"/>
  <c r="D27" i="86"/>
  <c r="X26" i="86"/>
  <c r="W26" i="86"/>
  <c r="V26" i="86"/>
  <c r="U26" i="86"/>
  <c r="T26" i="86"/>
  <c r="S26" i="86"/>
  <c r="R26" i="86"/>
  <c r="Q26" i="86"/>
  <c r="P26" i="86"/>
  <c r="O26" i="86"/>
  <c r="N26" i="86"/>
  <c r="M26" i="86"/>
  <c r="L26" i="86"/>
  <c r="K26" i="86"/>
  <c r="J26" i="86"/>
  <c r="I26" i="86"/>
  <c r="H26" i="86"/>
  <c r="E26" i="86"/>
  <c r="D26" i="86"/>
  <c r="X25" i="86"/>
  <c r="W25" i="86"/>
  <c r="V25" i="86"/>
  <c r="U25" i="86"/>
  <c r="T25" i="86"/>
  <c r="S25" i="86"/>
  <c r="R25" i="86"/>
  <c r="Q25" i="86"/>
  <c r="P25" i="86"/>
  <c r="O25" i="86"/>
  <c r="N25" i="86"/>
  <c r="M25" i="86"/>
  <c r="L25" i="86"/>
  <c r="K25" i="86"/>
  <c r="J25" i="86"/>
  <c r="I25" i="86"/>
  <c r="H25" i="86"/>
  <c r="E25" i="86"/>
  <c r="D25" i="86"/>
  <c r="X24" i="86"/>
  <c r="W24" i="86"/>
  <c r="V24" i="86"/>
  <c r="U24" i="86"/>
  <c r="T24" i="86"/>
  <c r="S24" i="86"/>
  <c r="R24" i="86"/>
  <c r="Q24" i="86"/>
  <c r="P24" i="86"/>
  <c r="O24" i="86"/>
  <c r="N24" i="86"/>
  <c r="M24" i="86"/>
  <c r="L24" i="86"/>
  <c r="K24" i="86"/>
  <c r="J24" i="86"/>
  <c r="I24" i="86"/>
  <c r="E24" i="86"/>
  <c r="D24" i="86"/>
  <c r="X23" i="86"/>
  <c r="W23" i="86"/>
  <c r="V23" i="86"/>
  <c r="U23" i="86"/>
  <c r="T23" i="86"/>
  <c r="S23" i="86"/>
  <c r="R23" i="86"/>
  <c r="Q23" i="86"/>
  <c r="P23" i="86"/>
  <c r="O23" i="86"/>
  <c r="N23" i="86"/>
  <c r="M23" i="86"/>
  <c r="L23" i="86"/>
  <c r="K23" i="86"/>
  <c r="J23" i="86"/>
  <c r="I23" i="86"/>
  <c r="H23" i="86"/>
  <c r="H24" i="86" s="1"/>
  <c r="E23" i="86"/>
  <c r="D23" i="86"/>
  <c r="X21" i="86"/>
  <c r="W21" i="86"/>
  <c r="V21" i="86"/>
  <c r="U21" i="86"/>
  <c r="T21" i="86"/>
  <c r="S21" i="86"/>
  <c r="R21" i="86"/>
  <c r="Q21" i="86"/>
  <c r="P21" i="86"/>
  <c r="O21" i="86"/>
  <c r="N21" i="86"/>
  <c r="M21" i="86"/>
  <c r="L21" i="86"/>
  <c r="K21" i="86"/>
  <c r="J21" i="86"/>
  <c r="I21" i="86"/>
  <c r="H21" i="86"/>
  <c r="E21" i="86"/>
  <c r="D21" i="86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H16" i="86"/>
  <c r="E16" i="86"/>
  <c r="D16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H15" i="86"/>
  <c r="E15" i="86"/>
  <c r="D15" i="86"/>
  <c r="X14" i="86"/>
  <c r="W14" i="86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H14" i="86"/>
  <c r="E14" i="86"/>
  <c r="D14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H13" i="86"/>
  <c r="E13" i="86"/>
  <c r="D13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H12" i="86"/>
  <c r="E12" i="86"/>
  <c r="D12" i="86"/>
  <c r="X11" i="86"/>
  <c r="W11" i="86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H11" i="86"/>
  <c r="E11" i="86"/>
  <c r="D11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H9" i="86"/>
  <c r="E9" i="86"/>
  <c r="D9" i="86"/>
  <c r="X8" i="86"/>
  <c r="W8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H8" i="86"/>
  <c r="E8" i="86"/>
  <c r="D8" i="86"/>
  <c r="X7" i="86"/>
  <c r="W7" i="86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H7" i="86"/>
  <c r="E7" i="86"/>
  <c r="D7" i="86"/>
  <c r="X6" i="86"/>
  <c r="W6" i="86"/>
  <c r="V6" i="86"/>
  <c r="U6" i="86"/>
  <c r="T6" i="86"/>
  <c r="S6" i="86"/>
  <c r="R6" i="86"/>
  <c r="Q6" i="86"/>
  <c r="P6" i="86"/>
  <c r="O6" i="86"/>
  <c r="N6" i="86"/>
  <c r="M6" i="86"/>
  <c r="L6" i="86"/>
  <c r="K6" i="86"/>
  <c r="J6" i="86"/>
  <c r="I6" i="86"/>
  <c r="H6" i="86"/>
  <c r="E6" i="86"/>
  <c r="D6" i="86"/>
  <c r="X5" i="86"/>
  <c r="W5" i="86"/>
  <c r="V5" i="86"/>
  <c r="U5" i="86"/>
  <c r="T5" i="86"/>
  <c r="S5" i="86"/>
  <c r="R5" i="86"/>
  <c r="Q5" i="86"/>
  <c r="P5" i="86"/>
  <c r="O5" i="86"/>
  <c r="N5" i="86"/>
  <c r="M5" i="86"/>
  <c r="L5" i="86"/>
  <c r="K5" i="86"/>
  <c r="J5" i="86"/>
  <c r="I5" i="86"/>
  <c r="H5" i="86"/>
  <c r="E5" i="86"/>
  <c r="D5" i="86"/>
  <c r="X4" i="86"/>
  <c r="W4" i="86"/>
  <c r="V4" i="86"/>
  <c r="U4" i="86"/>
  <c r="T4" i="86"/>
  <c r="S4" i="86"/>
  <c r="R4" i="86"/>
  <c r="Q4" i="86"/>
  <c r="P4" i="86"/>
  <c r="O4" i="86"/>
  <c r="N4" i="86"/>
  <c r="M4" i="86"/>
  <c r="L4" i="86"/>
  <c r="K4" i="86"/>
  <c r="J4" i="86"/>
  <c r="I4" i="86"/>
  <c r="H4" i="86"/>
  <c r="E4" i="86"/>
  <c r="D4" i="86"/>
  <c r="H3" i="86"/>
  <c r="X2" i="86"/>
  <c r="W2" i="86"/>
  <c r="V2" i="86"/>
  <c r="U2" i="86"/>
  <c r="T2" i="86"/>
  <c r="S2" i="86"/>
  <c r="R2" i="86"/>
  <c r="Q2" i="86"/>
  <c r="P2" i="86"/>
  <c r="O2" i="86"/>
  <c r="N2" i="86"/>
  <c r="M2" i="86"/>
  <c r="L2" i="86"/>
  <c r="K2" i="86"/>
  <c r="J2" i="86"/>
  <c r="I2" i="86"/>
  <c r="E2" i="86"/>
  <c r="D2" i="86"/>
  <c r="Z37" i="85"/>
  <c r="Y37" i="85"/>
  <c r="X37" i="85"/>
  <c r="W37" i="85"/>
  <c r="V37" i="85"/>
  <c r="U37" i="85"/>
  <c r="T37" i="85"/>
  <c r="S37" i="85"/>
  <c r="R37" i="85"/>
  <c r="Q37" i="85"/>
  <c r="P37" i="85"/>
  <c r="O37" i="85"/>
  <c r="N37" i="85"/>
  <c r="M37" i="85"/>
  <c r="L37" i="85"/>
  <c r="K37" i="85"/>
  <c r="J37" i="85"/>
  <c r="I37" i="85"/>
  <c r="H37" i="85"/>
  <c r="E37" i="85"/>
  <c r="D37" i="85"/>
  <c r="Z36" i="85"/>
  <c r="Y36" i="85"/>
  <c r="X36" i="85"/>
  <c r="W36" i="85"/>
  <c r="V36" i="85"/>
  <c r="U36" i="85"/>
  <c r="T36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E36" i="85"/>
  <c r="D36" i="85"/>
  <c r="Z35" i="85"/>
  <c r="Y35" i="85"/>
  <c r="X35" i="85"/>
  <c r="W35" i="85"/>
  <c r="V35" i="85"/>
  <c r="U35" i="85"/>
  <c r="T35" i="85"/>
  <c r="S35" i="85"/>
  <c r="R35" i="85"/>
  <c r="Q35" i="85"/>
  <c r="P35" i="85"/>
  <c r="O35" i="85"/>
  <c r="N35" i="85"/>
  <c r="M35" i="85"/>
  <c r="L35" i="85"/>
  <c r="K35" i="85"/>
  <c r="J35" i="85"/>
  <c r="I35" i="85"/>
  <c r="H35" i="85"/>
  <c r="E35" i="85"/>
  <c r="D35" i="85"/>
  <c r="Z34" i="85"/>
  <c r="Y34" i="85"/>
  <c r="X34" i="85"/>
  <c r="W34" i="85"/>
  <c r="V34" i="85"/>
  <c r="U34" i="85"/>
  <c r="T34" i="85"/>
  <c r="S34" i="85"/>
  <c r="R34" i="85"/>
  <c r="Q34" i="85"/>
  <c r="P34" i="85"/>
  <c r="O34" i="85"/>
  <c r="N34" i="85"/>
  <c r="M34" i="85"/>
  <c r="L34" i="85"/>
  <c r="K34" i="85"/>
  <c r="J34" i="85"/>
  <c r="I34" i="85"/>
  <c r="H34" i="85"/>
  <c r="E34" i="85"/>
  <c r="D34" i="85"/>
  <c r="Z33" i="85"/>
  <c r="Y33" i="85"/>
  <c r="X33" i="85"/>
  <c r="W33" i="85"/>
  <c r="V33" i="85"/>
  <c r="U33" i="85"/>
  <c r="T33" i="85"/>
  <c r="S33" i="85"/>
  <c r="R33" i="85"/>
  <c r="Q33" i="85"/>
  <c r="P33" i="85"/>
  <c r="O33" i="85"/>
  <c r="N33" i="85"/>
  <c r="M33" i="85"/>
  <c r="L33" i="85"/>
  <c r="K33" i="85"/>
  <c r="J33" i="85"/>
  <c r="I33" i="85"/>
  <c r="H33" i="85"/>
  <c r="E33" i="85"/>
  <c r="D33" i="85"/>
  <c r="Z32" i="85"/>
  <c r="Y32" i="85"/>
  <c r="X32" i="85"/>
  <c r="W32" i="85"/>
  <c r="V32" i="85"/>
  <c r="U32" i="85"/>
  <c r="T32" i="85"/>
  <c r="S32" i="85"/>
  <c r="R32" i="85"/>
  <c r="Q32" i="85"/>
  <c r="P32" i="85"/>
  <c r="O32" i="85"/>
  <c r="N32" i="85"/>
  <c r="M32" i="85"/>
  <c r="L32" i="85"/>
  <c r="K32" i="85"/>
  <c r="J32" i="85"/>
  <c r="I32" i="85"/>
  <c r="H32" i="85"/>
  <c r="E32" i="85"/>
  <c r="D32" i="85"/>
  <c r="Z30" i="85"/>
  <c r="Y30" i="85"/>
  <c r="X30" i="85"/>
  <c r="W30" i="85"/>
  <c r="V30" i="85"/>
  <c r="U30" i="85"/>
  <c r="T30" i="85"/>
  <c r="S30" i="85"/>
  <c r="R30" i="85"/>
  <c r="Q30" i="85"/>
  <c r="P30" i="85"/>
  <c r="O30" i="85"/>
  <c r="N30" i="85"/>
  <c r="M30" i="85"/>
  <c r="L30" i="85"/>
  <c r="K30" i="85"/>
  <c r="J30" i="85"/>
  <c r="I30" i="85"/>
  <c r="Z29" i="85"/>
  <c r="Y29" i="85"/>
  <c r="X29" i="85"/>
  <c r="W29" i="85"/>
  <c r="V29" i="85"/>
  <c r="U29" i="85"/>
  <c r="T29" i="85"/>
  <c r="S29" i="85"/>
  <c r="R29" i="85"/>
  <c r="Q29" i="85"/>
  <c r="P29" i="85"/>
  <c r="O29" i="85"/>
  <c r="N29" i="85"/>
  <c r="M29" i="85"/>
  <c r="L29" i="85"/>
  <c r="K29" i="85"/>
  <c r="J29" i="85"/>
  <c r="I29" i="85"/>
  <c r="H29" i="85"/>
  <c r="Z28" i="85"/>
  <c r="Y28" i="85"/>
  <c r="X28" i="85"/>
  <c r="W28" i="85"/>
  <c r="V28" i="85"/>
  <c r="U28" i="85"/>
  <c r="T28" i="85"/>
  <c r="S28" i="85"/>
  <c r="R28" i="85"/>
  <c r="Q28" i="85"/>
  <c r="P28" i="85"/>
  <c r="O28" i="85"/>
  <c r="N28" i="85"/>
  <c r="M28" i="85"/>
  <c r="L28" i="85"/>
  <c r="K28" i="85"/>
  <c r="J28" i="85"/>
  <c r="I28" i="85"/>
  <c r="E28" i="85"/>
  <c r="D28" i="85"/>
  <c r="Z27" i="85"/>
  <c r="Y27" i="85"/>
  <c r="X27" i="85"/>
  <c r="W27" i="85"/>
  <c r="V27" i="85"/>
  <c r="U27" i="85"/>
  <c r="T27" i="85"/>
  <c r="S27" i="85"/>
  <c r="R27" i="85"/>
  <c r="Q27" i="85"/>
  <c r="P27" i="85"/>
  <c r="O27" i="85"/>
  <c r="N27" i="85"/>
  <c r="M27" i="85"/>
  <c r="L27" i="85"/>
  <c r="K27" i="85"/>
  <c r="J27" i="85"/>
  <c r="I27" i="85"/>
  <c r="H27" i="85"/>
  <c r="E27" i="85"/>
  <c r="D27" i="85"/>
  <c r="Z26" i="85"/>
  <c r="Y26" i="85"/>
  <c r="X26" i="85"/>
  <c r="W26" i="85"/>
  <c r="V26" i="85"/>
  <c r="U26" i="85"/>
  <c r="T26" i="85"/>
  <c r="S26" i="85"/>
  <c r="R26" i="85"/>
  <c r="Q26" i="85"/>
  <c r="P26" i="85"/>
  <c r="O26" i="85"/>
  <c r="N26" i="85"/>
  <c r="M26" i="85"/>
  <c r="L26" i="85"/>
  <c r="K26" i="85"/>
  <c r="J26" i="85"/>
  <c r="I26" i="85"/>
  <c r="H26" i="85"/>
  <c r="E26" i="85"/>
  <c r="D26" i="85"/>
  <c r="Z25" i="85"/>
  <c r="Y25" i="85"/>
  <c r="X25" i="85"/>
  <c r="W25" i="85"/>
  <c r="V25" i="85"/>
  <c r="U25" i="85"/>
  <c r="T25" i="85"/>
  <c r="S25" i="85"/>
  <c r="R25" i="85"/>
  <c r="Q25" i="85"/>
  <c r="P25" i="85"/>
  <c r="O25" i="85"/>
  <c r="N25" i="85"/>
  <c r="M25" i="85"/>
  <c r="L25" i="85"/>
  <c r="K25" i="85"/>
  <c r="J25" i="85"/>
  <c r="I25" i="85"/>
  <c r="H25" i="85"/>
  <c r="E25" i="85"/>
  <c r="D25" i="85"/>
  <c r="Z24" i="85"/>
  <c r="Y24" i="85"/>
  <c r="X24" i="85"/>
  <c r="W24" i="85"/>
  <c r="V24" i="85"/>
  <c r="U24" i="85"/>
  <c r="T24" i="85"/>
  <c r="S24" i="85"/>
  <c r="R24" i="85"/>
  <c r="Q24" i="85"/>
  <c r="P24" i="85"/>
  <c r="O24" i="85"/>
  <c r="N24" i="85"/>
  <c r="M24" i="85"/>
  <c r="L24" i="85"/>
  <c r="K24" i="85"/>
  <c r="J24" i="85"/>
  <c r="I24" i="85"/>
  <c r="E24" i="85"/>
  <c r="D24" i="85"/>
  <c r="Z23" i="85"/>
  <c r="Y23" i="85"/>
  <c r="X23" i="85"/>
  <c r="W23" i="85"/>
  <c r="V23" i="85"/>
  <c r="U23" i="85"/>
  <c r="T23" i="85"/>
  <c r="S23" i="85"/>
  <c r="R23" i="85"/>
  <c r="Q23" i="85"/>
  <c r="P23" i="85"/>
  <c r="O23" i="85"/>
  <c r="N23" i="85"/>
  <c r="M23" i="85"/>
  <c r="L23" i="85"/>
  <c r="K23" i="85"/>
  <c r="J23" i="85"/>
  <c r="I23" i="85"/>
  <c r="H23" i="85"/>
  <c r="H24" i="85" s="1"/>
  <c r="E23" i="85"/>
  <c r="D23" i="85"/>
  <c r="Z21" i="85"/>
  <c r="Y21" i="85"/>
  <c r="X21" i="85"/>
  <c r="W21" i="85"/>
  <c r="V21" i="85"/>
  <c r="U21" i="85"/>
  <c r="T21" i="85"/>
  <c r="S21" i="85"/>
  <c r="R21" i="85"/>
  <c r="Q21" i="85"/>
  <c r="P21" i="85"/>
  <c r="O21" i="85"/>
  <c r="N21" i="85"/>
  <c r="M21" i="85"/>
  <c r="L21" i="85"/>
  <c r="K21" i="85"/>
  <c r="J21" i="85"/>
  <c r="I21" i="85"/>
  <c r="H21" i="85"/>
  <c r="E21" i="85"/>
  <c r="D21" i="85"/>
  <c r="Z16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H16" i="85"/>
  <c r="E16" i="85"/>
  <c r="D16" i="85"/>
  <c r="Z15" i="85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H15" i="85"/>
  <c r="E15" i="85"/>
  <c r="D15" i="85"/>
  <c r="Z14" i="85"/>
  <c r="Y14" i="85"/>
  <c r="X14" i="85"/>
  <c r="W14" i="85"/>
  <c r="V14" i="85"/>
  <c r="U14" i="85"/>
  <c r="T14" i="85"/>
  <c r="S14" i="85"/>
  <c r="R14" i="85"/>
  <c r="Q14" i="85"/>
  <c r="P14" i="85"/>
  <c r="O14" i="85"/>
  <c r="N14" i="85"/>
  <c r="M14" i="85"/>
  <c r="L14" i="85"/>
  <c r="K14" i="85"/>
  <c r="J14" i="85"/>
  <c r="I14" i="85"/>
  <c r="H14" i="85"/>
  <c r="E14" i="85"/>
  <c r="D14" i="85"/>
  <c r="Z13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H13" i="85"/>
  <c r="E13" i="85"/>
  <c r="D13" i="85"/>
  <c r="Z12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H12" i="85"/>
  <c r="E12" i="85"/>
  <c r="D12" i="85"/>
  <c r="Z11" i="85"/>
  <c r="Y11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H11" i="85"/>
  <c r="E11" i="85"/>
  <c r="D11" i="85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H9" i="85"/>
  <c r="E9" i="85"/>
  <c r="D9" i="85"/>
  <c r="Z8" i="85"/>
  <c r="Y8" i="85"/>
  <c r="X8" i="85"/>
  <c r="W8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H8" i="85"/>
  <c r="E8" i="85"/>
  <c r="D8" i="85"/>
  <c r="Z7" i="85"/>
  <c r="Y7" i="85"/>
  <c r="X7" i="85"/>
  <c r="W7" i="85"/>
  <c r="V7" i="85"/>
  <c r="U7" i="85"/>
  <c r="T7" i="85"/>
  <c r="S7" i="85"/>
  <c r="R7" i="85"/>
  <c r="Q7" i="85"/>
  <c r="P7" i="85"/>
  <c r="O7" i="85"/>
  <c r="N7" i="85"/>
  <c r="M7" i="85"/>
  <c r="L7" i="85"/>
  <c r="K7" i="85"/>
  <c r="J7" i="85"/>
  <c r="I7" i="85"/>
  <c r="H7" i="85"/>
  <c r="E7" i="85"/>
  <c r="D7" i="85"/>
  <c r="Z6" i="85"/>
  <c r="Y6" i="85"/>
  <c r="X6" i="85"/>
  <c r="W6" i="85"/>
  <c r="V6" i="85"/>
  <c r="U6" i="85"/>
  <c r="T6" i="85"/>
  <c r="S6" i="85"/>
  <c r="R6" i="85"/>
  <c r="Q6" i="85"/>
  <c r="P6" i="85"/>
  <c r="O6" i="85"/>
  <c r="N6" i="85"/>
  <c r="M6" i="85"/>
  <c r="L6" i="85"/>
  <c r="K6" i="85"/>
  <c r="J6" i="85"/>
  <c r="I6" i="85"/>
  <c r="H6" i="85"/>
  <c r="E6" i="85"/>
  <c r="D6" i="85"/>
  <c r="Z5" i="85"/>
  <c r="Y5" i="85"/>
  <c r="X5" i="85"/>
  <c r="W5" i="85"/>
  <c r="V5" i="85"/>
  <c r="U5" i="85"/>
  <c r="T5" i="85"/>
  <c r="S5" i="85"/>
  <c r="R5" i="85"/>
  <c r="Q5" i="85"/>
  <c r="P5" i="85"/>
  <c r="O5" i="85"/>
  <c r="N5" i="85"/>
  <c r="M5" i="85"/>
  <c r="L5" i="85"/>
  <c r="K5" i="85"/>
  <c r="J5" i="85"/>
  <c r="I5" i="85"/>
  <c r="H5" i="85"/>
  <c r="E5" i="85"/>
  <c r="D5" i="85"/>
  <c r="Z4" i="85"/>
  <c r="Y4" i="85"/>
  <c r="X4" i="85"/>
  <c r="W4" i="85"/>
  <c r="V4" i="85"/>
  <c r="U4" i="85"/>
  <c r="T4" i="85"/>
  <c r="S4" i="85"/>
  <c r="R4" i="85"/>
  <c r="Q4" i="85"/>
  <c r="P4" i="85"/>
  <c r="O4" i="85"/>
  <c r="N4" i="85"/>
  <c r="M4" i="85"/>
  <c r="L4" i="85"/>
  <c r="K4" i="85"/>
  <c r="J4" i="85"/>
  <c r="I4" i="85"/>
  <c r="H4" i="85"/>
  <c r="E4" i="85"/>
  <c r="D4" i="85"/>
  <c r="H3" i="85"/>
  <c r="Z2" i="85"/>
  <c r="Y2" i="85"/>
  <c r="X2" i="85"/>
  <c r="W2" i="85"/>
  <c r="V2" i="85"/>
  <c r="U2" i="85"/>
  <c r="T2" i="85"/>
  <c r="S2" i="85"/>
  <c r="R2" i="85"/>
  <c r="Q2" i="85"/>
  <c r="P2" i="85"/>
  <c r="O2" i="85"/>
  <c r="N2" i="85"/>
  <c r="M2" i="85"/>
  <c r="L2" i="85"/>
  <c r="K2" i="85"/>
  <c r="J2" i="85"/>
  <c r="I2" i="85"/>
  <c r="E2" i="85"/>
  <c r="D2" i="85"/>
  <c r="Z37" i="84"/>
  <c r="Y37" i="84"/>
  <c r="X37" i="84"/>
  <c r="W37" i="84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E37" i="84"/>
  <c r="D37" i="84"/>
  <c r="Z36" i="84"/>
  <c r="Y36" i="84"/>
  <c r="X36" i="84"/>
  <c r="W36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E36" i="84"/>
  <c r="D36" i="84"/>
  <c r="Z35" i="84"/>
  <c r="Y35" i="84"/>
  <c r="X35" i="84"/>
  <c r="W35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H35" i="84"/>
  <c r="E35" i="84"/>
  <c r="D35" i="84"/>
  <c r="Z34" i="84"/>
  <c r="Y34" i="84"/>
  <c r="X34" i="84"/>
  <c r="W34" i="84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H34" i="84"/>
  <c r="E34" i="84"/>
  <c r="D34" i="84"/>
  <c r="Z33" i="84"/>
  <c r="Y33" i="84"/>
  <c r="X33" i="84"/>
  <c r="W33" i="84"/>
  <c r="V33" i="84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H33" i="84"/>
  <c r="E33" i="84"/>
  <c r="D33" i="84"/>
  <c r="Z32" i="84"/>
  <c r="Y32" i="84"/>
  <c r="X32" i="84"/>
  <c r="W32" i="84"/>
  <c r="V32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H32" i="84"/>
  <c r="E32" i="84"/>
  <c r="D32" i="84"/>
  <c r="Z30" i="84"/>
  <c r="Y30" i="84"/>
  <c r="X30" i="84"/>
  <c r="W30" i="84"/>
  <c r="V30" i="84"/>
  <c r="U30" i="84"/>
  <c r="T30" i="84"/>
  <c r="S30" i="84"/>
  <c r="R30" i="84"/>
  <c r="Q30" i="84"/>
  <c r="P30" i="84"/>
  <c r="O30" i="84"/>
  <c r="N30" i="84"/>
  <c r="M30" i="84"/>
  <c r="L30" i="84"/>
  <c r="K30" i="84"/>
  <c r="J30" i="84"/>
  <c r="I30" i="84"/>
  <c r="Z29" i="84"/>
  <c r="Y29" i="84"/>
  <c r="X29" i="84"/>
  <c r="W29" i="84"/>
  <c r="V29" i="84"/>
  <c r="U29" i="84"/>
  <c r="T29" i="84"/>
  <c r="S29" i="84"/>
  <c r="R29" i="84"/>
  <c r="Q29" i="84"/>
  <c r="P29" i="84"/>
  <c r="O29" i="84"/>
  <c r="N29" i="84"/>
  <c r="M29" i="84"/>
  <c r="L29" i="84"/>
  <c r="K29" i="84"/>
  <c r="J29" i="84"/>
  <c r="I29" i="84"/>
  <c r="H29" i="84"/>
  <c r="Z28" i="84"/>
  <c r="Y28" i="84"/>
  <c r="X28" i="84"/>
  <c r="W28" i="84"/>
  <c r="V28" i="84"/>
  <c r="U28" i="84"/>
  <c r="T28" i="84"/>
  <c r="S28" i="84"/>
  <c r="R28" i="84"/>
  <c r="Q28" i="84"/>
  <c r="P28" i="84"/>
  <c r="O28" i="84"/>
  <c r="N28" i="84"/>
  <c r="M28" i="84"/>
  <c r="L28" i="84"/>
  <c r="K28" i="84"/>
  <c r="J28" i="84"/>
  <c r="I28" i="84"/>
  <c r="E28" i="84"/>
  <c r="D28" i="84"/>
  <c r="Z27" i="84"/>
  <c r="Y27" i="84"/>
  <c r="X27" i="84"/>
  <c r="W27" i="84"/>
  <c r="V27" i="84"/>
  <c r="U27" i="84"/>
  <c r="T27" i="84"/>
  <c r="S27" i="84"/>
  <c r="R27" i="84"/>
  <c r="Q27" i="84"/>
  <c r="P27" i="84"/>
  <c r="O27" i="84"/>
  <c r="N27" i="84"/>
  <c r="M27" i="84"/>
  <c r="L27" i="84"/>
  <c r="K27" i="84"/>
  <c r="J27" i="84"/>
  <c r="I27" i="84"/>
  <c r="H27" i="84"/>
  <c r="E27" i="84"/>
  <c r="D27" i="84"/>
  <c r="Z26" i="84"/>
  <c r="Y26" i="84"/>
  <c r="X26" i="84"/>
  <c r="W26" i="84"/>
  <c r="V26" i="84"/>
  <c r="U26" i="84"/>
  <c r="T26" i="84"/>
  <c r="S26" i="84"/>
  <c r="R26" i="84"/>
  <c r="Q26" i="84"/>
  <c r="P26" i="84"/>
  <c r="O26" i="84"/>
  <c r="N26" i="84"/>
  <c r="M26" i="84"/>
  <c r="L26" i="84"/>
  <c r="K26" i="84"/>
  <c r="J26" i="84"/>
  <c r="I26" i="84"/>
  <c r="H26" i="84"/>
  <c r="E26" i="84"/>
  <c r="D26" i="84"/>
  <c r="Z25" i="84"/>
  <c r="Y25" i="84"/>
  <c r="X25" i="84"/>
  <c r="W25" i="84"/>
  <c r="V25" i="84"/>
  <c r="U25" i="84"/>
  <c r="T25" i="84"/>
  <c r="S25" i="84"/>
  <c r="R25" i="84"/>
  <c r="Q25" i="84"/>
  <c r="P25" i="84"/>
  <c r="O25" i="84"/>
  <c r="N25" i="84"/>
  <c r="M25" i="84"/>
  <c r="L25" i="84"/>
  <c r="K25" i="84"/>
  <c r="J25" i="84"/>
  <c r="I25" i="84"/>
  <c r="H25" i="84"/>
  <c r="E25" i="84"/>
  <c r="D25" i="84"/>
  <c r="Z24" i="84"/>
  <c r="Y24" i="84"/>
  <c r="X24" i="84"/>
  <c r="W24" i="84"/>
  <c r="V24" i="84"/>
  <c r="U24" i="84"/>
  <c r="T24" i="84"/>
  <c r="S24" i="84"/>
  <c r="R24" i="84"/>
  <c r="Q24" i="84"/>
  <c r="P24" i="84"/>
  <c r="O24" i="84"/>
  <c r="N24" i="84"/>
  <c r="M24" i="84"/>
  <c r="L24" i="84"/>
  <c r="K24" i="84"/>
  <c r="J24" i="84"/>
  <c r="I24" i="84"/>
  <c r="E24" i="84"/>
  <c r="D24" i="84"/>
  <c r="Z23" i="84"/>
  <c r="Y23" i="84"/>
  <c r="X23" i="84"/>
  <c r="W23" i="84"/>
  <c r="V23" i="84"/>
  <c r="U23" i="84"/>
  <c r="T23" i="84"/>
  <c r="S23" i="84"/>
  <c r="R23" i="84"/>
  <c r="Q23" i="84"/>
  <c r="P23" i="84"/>
  <c r="O23" i="84"/>
  <c r="N23" i="84"/>
  <c r="M23" i="84"/>
  <c r="L23" i="84"/>
  <c r="K23" i="84"/>
  <c r="J23" i="84"/>
  <c r="I23" i="84"/>
  <c r="H23" i="84"/>
  <c r="H24" i="84" s="1"/>
  <c r="E23" i="84"/>
  <c r="D23" i="84"/>
  <c r="Z21" i="84"/>
  <c r="Y21" i="84"/>
  <c r="X21" i="84"/>
  <c r="W21" i="84"/>
  <c r="V21" i="84"/>
  <c r="U21" i="84"/>
  <c r="T21" i="84"/>
  <c r="S21" i="84"/>
  <c r="R21" i="84"/>
  <c r="Q21" i="84"/>
  <c r="P21" i="84"/>
  <c r="O21" i="84"/>
  <c r="N21" i="84"/>
  <c r="M21" i="84"/>
  <c r="L21" i="84"/>
  <c r="K21" i="84"/>
  <c r="J21" i="84"/>
  <c r="I21" i="84"/>
  <c r="H21" i="84"/>
  <c r="E21" i="84"/>
  <c r="D21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E16" i="84"/>
  <c r="D16" i="84"/>
  <c r="Z15" i="84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H15" i="84"/>
  <c r="E15" i="84"/>
  <c r="D15" i="84"/>
  <c r="Z14" i="84"/>
  <c r="Y14" i="84"/>
  <c r="X14" i="84"/>
  <c r="W14" i="84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H14" i="84"/>
  <c r="E14" i="84"/>
  <c r="D14" i="84"/>
  <c r="Z13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E13" i="84"/>
  <c r="D13" i="84"/>
  <c r="Z12" i="84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E12" i="84"/>
  <c r="D12" i="84"/>
  <c r="Z11" i="84"/>
  <c r="Y11" i="84"/>
  <c r="X11" i="84"/>
  <c r="W11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H11" i="84"/>
  <c r="E11" i="84"/>
  <c r="D11" i="84"/>
  <c r="Z9" i="84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H9" i="84"/>
  <c r="E9" i="84"/>
  <c r="D9" i="84"/>
  <c r="Z8" i="84"/>
  <c r="Y8" i="84"/>
  <c r="X8" i="84"/>
  <c r="W8" i="84"/>
  <c r="V8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H8" i="84"/>
  <c r="E8" i="84"/>
  <c r="D8" i="84"/>
  <c r="Z7" i="84"/>
  <c r="Y7" i="84"/>
  <c r="X7" i="84"/>
  <c r="W7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H7" i="84"/>
  <c r="E7" i="84"/>
  <c r="D7" i="84"/>
  <c r="Z6" i="84"/>
  <c r="Y6" i="84"/>
  <c r="X6" i="84"/>
  <c r="W6" i="84"/>
  <c r="V6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H6" i="84"/>
  <c r="E6" i="84"/>
  <c r="D6" i="84"/>
  <c r="Z5" i="84"/>
  <c r="Y5" i="84"/>
  <c r="X5" i="84"/>
  <c r="W5" i="84"/>
  <c r="V5" i="84"/>
  <c r="U5" i="84"/>
  <c r="T5" i="84"/>
  <c r="S5" i="84"/>
  <c r="R5" i="84"/>
  <c r="Q5" i="84"/>
  <c r="P5" i="84"/>
  <c r="O5" i="84"/>
  <c r="N5" i="84"/>
  <c r="M5" i="84"/>
  <c r="L5" i="84"/>
  <c r="K5" i="84"/>
  <c r="J5" i="84"/>
  <c r="I5" i="84"/>
  <c r="H5" i="84"/>
  <c r="E5" i="84"/>
  <c r="D5" i="84"/>
  <c r="Z4" i="84"/>
  <c r="Y4" i="84"/>
  <c r="X4" i="84"/>
  <c r="W4" i="84"/>
  <c r="V4" i="84"/>
  <c r="U4" i="84"/>
  <c r="T4" i="84"/>
  <c r="S4" i="84"/>
  <c r="R4" i="84"/>
  <c r="Q4" i="84"/>
  <c r="P4" i="84"/>
  <c r="O4" i="84"/>
  <c r="N4" i="84"/>
  <c r="M4" i="84"/>
  <c r="L4" i="84"/>
  <c r="K4" i="84"/>
  <c r="J4" i="84"/>
  <c r="I4" i="84"/>
  <c r="H4" i="84"/>
  <c r="E4" i="84"/>
  <c r="D4" i="84"/>
  <c r="H3" i="84"/>
  <c r="Z2" i="84"/>
  <c r="Y2" i="84"/>
  <c r="X2" i="84"/>
  <c r="W2" i="84"/>
  <c r="V2" i="84"/>
  <c r="U2" i="84"/>
  <c r="T2" i="84"/>
  <c r="S2" i="84"/>
  <c r="R2" i="84"/>
  <c r="Q2" i="84"/>
  <c r="P2" i="84"/>
  <c r="O2" i="84"/>
  <c r="N2" i="84"/>
  <c r="M2" i="84"/>
  <c r="L2" i="84"/>
  <c r="K2" i="84"/>
  <c r="J2" i="84"/>
  <c r="I2" i="84"/>
  <c r="E2" i="84"/>
  <c r="D2" i="84"/>
  <c r="R37" i="83"/>
  <c r="Q37" i="83"/>
  <c r="P37" i="83"/>
  <c r="O37" i="83"/>
  <c r="N37" i="83"/>
  <c r="M37" i="83"/>
  <c r="L37" i="83"/>
  <c r="K37" i="83"/>
  <c r="J37" i="83"/>
  <c r="I37" i="83"/>
  <c r="H37" i="83"/>
  <c r="E37" i="83"/>
  <c r="D37" i="83"/>
  <c r="R36" i="83"/>
  <c r="Q36" i="83"/>
  <c r="P36" i="83"/>
  <c r="O36" i="83"/>
  <c r="N36" i="83"/>
  <c r="M36" i="83"/>
  <c r="L36" i="83"/>
  <c r="K36" i="83"/>
  <c r="J36" i="83"/>
  <c r="I36" i="83"/>
  <c r="H36" i="83"/>
  <c r="E36" i="83"/>
  <c r="D36" i="83"/>
  <c r="R35" i="83"/>
  <c r="Q35" i="83"/>
  <c r="P35" i="83"/>
  <c r="O35" i="83"/>
  <c r="N35" i="83"/>
  <c r="M35" i="83"/>
  <c r="L35" i="83"/>
  <c r="K35" i="83"/>
  <c r="J35" i="83"/>
  <c r="I35" i="83"/>
  <c r="H35" i="83"/>
  <c r="E35" i="83"/>
  <c r="D35" i="83"/>
  <c r="R34" i="83"/>
  <c r="Q34" i="83"/>
  <c r="P34" i="83"/>
  <c r="O34" i="83"/>
  <c r="N34" i="83"/>
  <c r="M34" i="83"/>
  <c r="L34" i="83"/>
  <c r="K34" i="83"/>
  <c r="J34" i="83"/>
  <c r="I34" i="83"/>
  <c r="H34" i="83"/>
  <c r="E34" i="83"/>
  <c r="D34" i="83"/>
  <c r="R33" i="83"/>
  <c r="Q33" i="83"/>
  <c r="P33" i="83"/>
  <c r="O33" i="83"/>
  <c r="N33" i="83"/>
  <c r="M33" i="83"/>
  <c r="L33" i="83"/>
  <c r="K33" i="83"/>
  <c r="J33" i="83"/>
  <c r="I33" i="83"/>
  <c r="H33" i="83"/>
  <c r="E33" i="83"/>
  <c r="D33" i="83"/>
  <c r="R32" i="83"/>
  <c r="Q32" i="83"/>
  <c r="P32" i="83"/>
  <c r="O32" i="83"/>
  <c r="N32" i="83"/>
  <c r="M32" i="83"/>
  <c r="L32" i="83"/>
  <c r="K32" i="83"/>
  <c r="J32" i="83"/>
  <c r="I32" i="83"/>
  <c r="H32" i="83"/>
  <c r="E32" i="83"/>
  <c r="D32" i="83"/>
  <c r="R30" i="83"/>
  <c r="Q30" i="83"/>
  <c r="P30" i="83"/>
  <c r="O30" i="83"/>
  <c r="N30" i="83"/>
  <c r="M30" i="83"/>
  <c r="L30" i="83"/>
  <c r="K30" i="83"/>
  <c r="J30" i="83"/>
  <c r="I30" i="83"/>
  <c r="R29" i="83"/>
  <c r="Q29" i="83"/>
  <c r="P29" i="83"/>
  <c r="O29" i="83"/>
  <c r="N29" i="83"/>
  <c r="M29" i="83"/>
  <c r="L29" i="83"/>
  <c r="K29" i="83"/>
  <c r="J29" i="83"/>
  <c r="I29" i="83"/>
  <c r="H29" i="83"/>
  <c r="R28" i="83"/>
  <c r="Q28" i="83"/>
  <c r="P28" i="83"/>
  <c r="O28" i="83"/>
  <c r="N28" i="83"/>
  <c r="M28" i="83"/>
  <c r="L28" i="83"/>
  <c r="K28" i="83"/>
  <c r="J28" i="83"/>
  <c r="I28" i="83"/>
  <c r="E28" i="83"/>
  <c r="D28" i="83"/>
  <c r="R27" i="83"/>
  <c r="Q27" i="83"/>
  <c r="P27" i="83"/>
  <c r="O27" i="83"/>
  <c r="N27" i="83"/>
  <c r="M27" i="83"/>
  <c r="L27" i="83"/>
  <c r="K27" i="83"/>
  <c r="J27" i="83"/>
  <c r="I27" i="83"/>
  <c r="H27" i="83"/>
  <c r="E27" i="83"/>
  <c r="D27" i="83"/>
  <c r="R26" i="83"/>
  <c r="Q26" i="83"/>
  <c r="P26" i="83"/>
  <c r="O26" i="83"/>
  <c r="N26" i="83"/>
  <c r="M26" i="83"/>
  <c r="L26" i="83"/>
  <c r="K26" i="83"/>
  <c r="J26" i="83"/>
  <c r="I26" i="83"/>
  <c r="H26" i="83"/>
  <c r="E26" i="83"/>
  <c r="D26" i="83"/>
  <c r="R25" i="83"/>
  <c r="Q25" i="83"/>
  <c r="P25" i="83"/>
  <c r="O25" i="83"/>
  <c r="N25" i="83"/>
  <c r="M25" i="83"/>
  <c r="L25" i="83"/>
  <c r="K25" i="83"/>
  <c r="J25" i="83"/>
  <c r="I25" i="83"/>
  <c r="H25" i="83"/>
  <c r="E25" i="83"/>
  <c r="D25" i="83"/>
  <c r="R24" i="83"/>
  <c r="Q24" i="83"/>
  <c r="P24" i="83"/>
  <c r="O24" i="83"/>
  <c r="N24" i="83"/>
  <c r="M24" i="83"/>
  <c r="L24" i="83"/>
  <c r="K24" i="83"/>
  <c r="J24" i="83"/>
  <c r="I24" i="83"/>
  <c r="E24" i="83"/>
  <c r="D24" i="83"/>
  <c r="R23" i="83"/>
  <c r="Q23" i="83"/>
  <c r="P23" i="83"/>
  <c r="O23" i="83"/>
  <c r="N23" i="83"/>
  <c r="M23" i="83"/>
  <c r="L23" i="83"/>
  <c r="K23" i="83"/>
  <c r="J23" i="83"/>
  <c r="I23" i="83"/>
  <c r="H23" i="83"/>
  <c r="H24" i="83" s="1"/>
  <c r="E23" i="83"/>
  <c r="D23" i="83"/>
  <c r="R21" i="83"/>
  <c r="Q21" i="83"/>
  <c r="P21" i="83"/>
  <c r="O21" i="83"/>
  <c r="N21" i="83"/>
  <c r="M21" i="83"/>
  <c r="L21" i="83"/>
  <c r="K21" i="83"/>
  <c r="J21" i="83"/>
  <c r="I21" i="83"/>
  <c r="H21" i="83"/>
  <c r="E21" i="83"/>
  <c r="D21" i="83"/>
  <c r="R16" i="83"/>
  <c r="Q16" i="83"/>
  <c r="P16" i="83"/>
  <c r="O16" i="83"/>
  <c r="N16" i="83"/>
  <c r="M16" i="83"/>
  <c r="L16" i="83"/>
  <c r="K16" i="83"/>
  <c r="J16" i="83"/>
  <c r="I16" i="83"/>
  <c r="H16" i="83"/>
  <c r="E16" i="83"/>
  <c r="D16" i="83"/>
  <c r="R15" i="83"/>
  <c r="Q15" i="83"/>
  <c r="P15" i="83"/>
  <c r="O15" i="83"/>
  <c r="N15" i="83"/>
  <c r="M15" i="83"/>
  <c r="L15" i="83"/>
  <c r="K15" i="83"/>
  <c r="J15" i="83"/>
  <c r="I15" i="83"/>
  <c r="H15" i="83"/>
  <c r="E15" i="83"/>
  <c r="D15" i="83"/>
  <c r="R14" i="83"/>
  <c r="Q14" i="83"/>
  <c r="P14" i="83"/>
  <c r="O14" i="83"/>
  <c r="N14" i="83"/>
  <c r="M14" i="83"/>
  <c r="L14" i="83"/>
  <c r="K14" i="83"/>
  <c r="J14" i="83"/>
  <c r="I14" i="83"/>
  <c r="H14" i="83"/>
  <c r="E14" i="83"/>
  <c r="D14" i="83"/>
  <c r="R13" i="83"/>
  <c r="Q13" i="83"/>
  <c r="P13" i="83"/>
  <c r="O13" i="83"/>
  <c r="N13" i="83"/>
  <c r="M13" i="83"/>
  <c r="L13" i="83"/>
  <c r="K13" i="83"/>
  <c r="J13" i="83"/>
  <c r="I13" i="83"/>
  <c r="H13" i="83"/>
  <c r="E13" i="83"/>
  <c r="D13" i="83"/>
  <c r="R12" i="83"/>
  <c r="Q12" i="83"/>
  <c r="P12" i="83"/>
  <c r="O12" i="83"/>
  <c r="N12" i="83"/>
  <c r="M12" i="83"/>
  <c r="L12" i="83"/>
  <c r="K12" i="83"/>
  <c r="J12" i="83"/>
  <c r="I12" i="83"/>
  <c r="H12" i="83"/>
  <c r="E12" i="83"/>
  <c r="D12" i="83"/>
  <c r="R11" i="83"/>
  <c r="Q11" i="83"/>
  <c r="P11" i="83"/>
  <c r="O11" i="83"/>
  <c r="N11" i="83"/>
  <c r="M11" i="83"/>
  <c r="L11" i="83"/>
  <c r="K11" i="83"/>
  <c r="J11" i="83"/>
  <c r="I11" i="83"/>
  <c r="H11" i="83"/>
  <c r="E11" i="83"/>
  <c r="D11" i="83"/>
  <c r="R9" i="83"/>
  <c r="Q9" i="83"/>
  <c r="P9" i="83"/>
  <c r="O9" i="83"/>
  <c r="N9" i="83"/>
  <c r="M9" i="83"/>
  <c r="L9" i="83"/>
  <c r="K9" i="83"/>
  <c r="J9" i="83"/>
  <c r="I9" i="83"/>
  <c r="H9" i="83"/>
  <c r="E9" i="83"/>
  <c r="D9" i="83"/>
  <c r="R8" i="83"/>
  <c r="Q8" i="83"/>
  <c r="P8" i="83"/>
  <c r="O8" i="83"/>
  <c r="N8" i="83"/>
  <c r="M8" i="83"/>
  <c r="L8" i="83"/>
  <c r="K8" i="83"/>
  <c r="J8" i="83"/>
  <c r="I8" i="83"/>
  <c r="H8" i="83"/>
  <c r="E8" i="83"/>
  <c r="D8" i="83"/>
  <c r="R7" i="83"/>
  <c r="Q7" i="83"/>
  <c r="P7" i="83"/>
  <c r="O7" i="83"/>
  <c r="N7" i="83"/>
  <c r="M7" i="83"/>
  <c r="L7" i="83"/>
  <c r="K7" i="83"/>
  <c r="J7" i="83"/>
  <c r="I7" i="83"/>
  <c r="H7" i="83"/>
  <c r="E7" i="83"/>
  <c r="D7" i="83"/>
  <c r="R6" i="83"/>
  <c r="Q6" i="83"/>
  <c r="P6" i="83"/>
  <c r="O6" i="83"/>
  <c r="N6" i="83"/>
  <c r="M6" i="83"/>
  <c r="L6" i="83"/>
  <c r="K6" i="83"/>
  <c r="J6" i="83"/>
  <c r="I6" i="83"/>
  <c r="H6" i="83"/>
  <c r="E6" i="83"/>
  <c r="D6" i="83"/>
  <c r="R5" i="83"/>
  <c r="Q5" i="83"/>
  <c r="P5" i="83"/>
  <c r="O5" i="83"/>
  <c r="N5" i="83"/>
  <c r="M5" i="83"/>
  <c r="L5" i="83"/>
  <c r="K5" i="83"/>
  <c r="J5" i="83"/>
  <c r="I5" i="83"/>
  <c r="H5" i="83"/>
  <c r="E5" i="83"/>
  <c r="D5" i="83"/>
  <c r="R4" i="83"/>
  <c r="Q4" i="83"/>
  <c r="P4" i="83"/>
  <c r="O4" i="83"/>
  <c r="N4" i="83"/>
  <c r="M4" i="83"/>
  <c r="L4" i="83"/>
  <c r="K4" i="83"/>
  <c r="J4" i="83"/>
  <c r="I4" i="83"/>
  <c r="H4" i="83"/>
  <c r="E4" i="83"/>
  <c r="D4" i="83"/>
  <c r="H3" i="83"/>
  <c r="R2" i="83"/>
  <c r="Q2" i="83"/>
  <c r="P2" i="83"/>
  <c r="O2" i="83"/>
  <c r="N2" i="83"/>
  <c r="M2" i="83"/>
  <c r="L2" i="83"/>
  <c r="K2" i="83"/>
  <c r="J2" i="83"/>
  <c r="I2" i="83"/>
  <c r="E2" i="83"/>
  <c r="D2" i="83"/>
  <c r="V37" i="82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E37" i="82"/>
  <c r="D37" i="82"/>
  <c r="V36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E36" i="82"/>
  <c r="D36" i="82"/>
  <c r="V35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H35" i="82"/>
  <c r="E35" i="82"/>
  <c r="D35" i="82"/>
  <c r="V34" i="82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H34" i="82"/>
  <c r="E34" i="82"/>
  <c r="D34" i="82"/>
  <c r="V33" i="82"/>
  <c r="U33" i="82"/>
  <c r="T33" i="82"/>
  <c r="S33" i="82"/>
  <c r="R33" i="82"/>
  <c r="Q33" i="82"/>
  <c r="P33" i="82"/>
  <c r="O33" i="82"/>
  <c r="N33" i="82"/>
  <c r="M33" i="82"/>
  <c r="L33" i="82"/>
  <c r="K33" i="82"/>
  <c r="J33" i="82"/>
  <c r="I33" i="82"/>
  <c r="H33" i="82"/>
  <c r="E33" i="82"/>
  <c r="D33" i="82"/>
  <c r="V32" i="82"/>
  <c r="U32" i="82"/>
  <c r="T32" i="82"/>
  <c r="S32" i="82"/>
  <c r="R32" i="82"/>
  <c r="Q32" i="82"/>
  <c r="P32" i="82"/>
  <c r="O32" i="82"/>
  <c r="N32" i="82"/>
  <c r="M32" i="82"/>
  <c r="L32" i="82"/>
  <c r="K32" i="82"/>
  <c r="J32" i="82"/>
  <c r="I32" i="82"/>
  <c r="H32" i="82"/>
  <c r="E32" i="82"/>
  <c r="D32" i="82"/>
  <c r="V30" i="82"/>
  <c r="U30" i="82"/>
  <c r="T30" i="82"/>
  <c r="S30" i="82"/>
  <c r="R30" i="82"/>
  <c r="Q30" i="82"/>
  <c r="P30" i="82"/>
  <c r="O30" i="82"/>
  <c r="N30" i="82"/>
  <c r="M30" i="82"/>
  <c r="L30" i="82"/>
  <c r="K30" i="82"/>
  <c r="J30" i="82"/>
  <c r="I30" i="82"/>
  <c r="V29" i="82"/>
  <c r="U29" i="82"/>
  <c r="T29" i="82"/>
  <c r="S29" i="82"/>
  <c r="R29" i="82"/>
  <c r="Q29" i="82"/>
  <c r="P29" i="82"/>
  <c r="O29" i="82"/>
  <c r="N29" i="82"/>
  <c r="M29" i="82"/>
  <c r="L29" i="82"/>
  <c r="K29" i="82"/>
  <c r="J29" i="82"/>
  <c r="I29" i="82"/>
  <c r="H29" i="82"/>
  <c r="V28" i="82"/>
  <c r="U28" i="82"/>
  <c r="T28" i="82"/>
  <c r="S28" i="82"/>
  <c r="R28" i="82"/>
  <c r="Q28" i="82"/>
  <c r="P28" i="82"/>
  <c r="O28" i="82"/>
  <c r="N28" i="82"/>
  <c r="M28" i="82"/>
  <c r="L28" i="82"/>
  <c r="K28" i="82"/>
  <c r="J28" i="82"/>
  <c r="I28" i="82"/>
  <c r="E28" i="82"/>
  <c r="D28" i="82"/>
  <c r="V27" i="82"/>
  <c r="U27" i="82"/>
  <c r="T27" i="82"/>
  <c r="S27" i="82"/>
  <c r="R27" i="82"/>
  <c r="Q27" i="82"/>
  <c r="P27" i="82"/>
  <c r="O27" i="82"/>
  <c r="N27" i="82"/>
  <c r="M27" i="82"/>
  <c r="L27" i="82"/>
  <c r="K27" i="82"/>
  <c r="J27" i="82"/>
  <c r="I27" i="82"/>
  <c r="H27" i="82"/>
  <c r="E27" i="82"/>
  <c r="D27" i="82"/>
  <c r="V26" i="82"/>
  <c r="U26" i="82"/>
  <c r="T26" i="82"/>
  <c r="S26" i="82"/>
  <c r="R26" i="82"/>
  <c r="Q26" i="82"/>
  <c r="P26" i="82"/>
  <c r="O26" i="82"/>
  <c r="N26" i="82"/>
  <c r="M26" i="82"/>
  <c r="L26" i="82"/>
  <c r="K26" i="82"/>
  <c r="J26" i="82"/>
  <c r="I26" i="82"/>
  <c r="H26" i="82"/>
  <c r="E26" i="82"/>
  <c r="D26" i="82"/>
  <c r="V25" i="82"/>
  <c r="U25" i="82"/>
  <c r="T25" i="82"/>
  <c r="S25" i="82"/>
  <c r="R25" i="82"/>
  <c r="Q25" i="82"/>
  <c r="P25" i="82"/>
  <c r="O25" i="82"/>
  <c r="N25" i="82"/>
  <c r="M25" i="82"/>
  <c r="L25" i="82"/>
  <c r="K25" i="82"/>
  <c r="J25" i="82"/>
  <c r="I25" i="82"/>
  <c r="H25" i="82"/>
  <c r="E25" i="82"/>
  <c r="D25" i="82"/>
  <c r="V24" i="82"/>
  <c r="U24" i="82"/>
  <c r="T24" i="82"/>
  <c r="S24" i="82"/>
  <c r="R24" i="82"/>
  <c r="Q24" i="82"/>
  <c r="P24" i="82"/>
  <c r="O24" i="82"/>
  <c r="N24" i="82"/>
  <c r="M24" i="82"/>
  <c r="L24" i="82"/>
  <c r="K24" i="82"/>
  <c r="J24" i="82"/>
  <c r="I24" i="82"/>
  <c r="E24" i="82"/>
  <c r="D24" i="82"/>
  <c r="V23" i="82"/>
  <c r="U23" i="82"/>
  <c r="T23" i="82"/>
  <c r="S23" i="82"/>
  <c r="R23" i="82"/>
  <c r="Q23" i="82"/>
  <c r="P23" i="82"/>
  <c r="O23" i="82"/>
  <c r="N23" i="82"/>
  <c r="M23" i="82"/>
  <c r="L23" i="82"/>
  <c r="K23" i="82"/>
  <c r="J23" i="82"/>
  <c r="I23" i="82"/>
  <c r="H23" i="82"/>
  <c r="H24" i="82" s="1"/>
  <c r="E23" i="82"/>
  <c r="D23" i="82"/>
  <c r="V21" i="82"/>
  <c r="U21" i="82"/>
  <c r="T21" i="82"/>
  <c r="S21" i="82"/>
  <c r="R21" i="82"/>
  <c r="Q21" i="82"/>
  <c r="P21" i="82"/>
  <c r="O21" i="82"/>
  <c r="N21" i="82"/>
  <c r="M21" i="82"/>
  <c r="L21" i="82"/>
  <c r="K21" i="82"/>
  <c r="J21" i="82"/>
  <c r="I21" i="82"/>
  <c r="H21" i="82"/>
  <c r="E21" i="82"/>
  <c r="D21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H16" i="82"/>
  <c r="E16" i="82"/>
  <c r="D16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H15" i="82"/>
  <c r="E15" i="82"/>
  <c r="D15" i="82"/>
  <c r="V14" i="82"/>
  <c r="U14" i="82"/>
  <c r="T14" i="82"/>
  <c r="S14" i="82"/>
  <c r="R14" i="82"/>
  <c r="Q14" i="82"/>
  <c r="P14" i="82"/>
  <c r="O14" i="82"/>
  <c r="N14" i="82"/>
  <c r="M14" i="82"/>
  <c r="L14" i="82"/>
  <c r="K14" i="82"/>
  <c r="J14" i="82"/>
  <c r="I14" i="82"/>
  <c r="H14" i="82"/>
  <c r="E14" i="82"/>
  <c r="D14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H13" i="82"/>
  <c r="E13" i="82"/>
  <c r="D13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E12" i="82"/>
  <c r="D12" i="82"/>
  <c r="V11" i="82"/>
  <c r="U11" i="82"/>
  <c r="T11" i="82"/>
  <c r="S11" i="82"/>
  <c r="R11" i="82"/>
  <c r="Q11" i="82"/>
  <c r="P11" i="82"/>
  <c r="O11" i="82"/>
  <c r="N11" i="82"/>
  <c r="M11" i="82"/>
  <c r="L11" i="82"/>
  <c r="K11" i="82"/>
  <c r="J11" i="82"/>
  <c r="I11" i="82"/>
  <c r="H11" i="82"/>
  <c r="E11" i="82"/>
  <c r="D11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E9" i="82"/>
  <c r="D9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H8" i="82"/>
  <c r="E8" i="82"/>
  <c r="D8" i="82"/>
  <c r="V7" i="82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H7" i="82"/>
  <c r="E7" i="82"/>
  <c r="D7" i="82"/>
  <c r="V6" i="82"/>
  <c r="U6" i="82"/>
  <c r="T6" i="82"/>
  <c r="S6" i="82"/>
  <c r="R6" i="82"/>
  <c r="Q6" i="82"/>
  <c r="P6" i="82"/>
  <c r="O6" i="82"/>
  <c r="N6" i="82"/>
  <c r="M6" i="82"/>
  <c r="L6" i="82"/>
  <c r="K6" i="82"/>
  <c r="J6" i="82"/>
  <c r="I6" i="82"/>
  <c r="H6" i="82"/>
  <c r="E6" i="82"/>
  <c r="D6" i="82"/>
  <c r="V5" i="82"/>
  <c r="U5" i="82"/>
  <c r="T5" i="82"/>
  <c r="S5" i="82"/>
  <c r="R5" i="82"/>
  <c r="Q5" i="82"/>
  <c r="P5" i="82"/>
  <c r="O5" i="82"/>
  <c r="N5" i="82"/>
  <c r="M5" i="82"/>
  <c r="L5" i="82"/>
  <c r="K5" i="82"/>
  <c r="J5" i="82"/>
  <c r="I5" i="82"/>
  <c r="H5" i="82"/>
  <c r="E5" i="82"/>
  <c r="D5" i="82"/>
  <c r="V4" i="82"/>
  <c r="U4" i="82"/>
  <c r="T4" i="82"/>
  <c r="S4" i="82"/>
  <c r="R4" i="82"/>
  <c r="Q4" i="82"/>
  <c r="P4" i="82"/>
  <c r="O4" i="82"/>
  <c r="N4" i="82"/>
  <c r="M4" i="82"/>
  <c r="L4" i="82"/>
  <c r="K4" i="82"/>
  <c r="J4" i="82"/>
  <c r="I4" i="82"/>
  <c r="H4" i="82"/>
  <c r="E4" i="82"/>
  <c r="D4" i="82"/>
  <c r="H3" i="82"/>
  <c r="V2" i="82"/>
  <c r="U2" i="82"/>
  <c r="T2" i="82"/>
  <c r="S2" i="82"/>
  <c r="R2" i="82"/>
  <c r="Q2" i="82"/>
  <c r="P2" i="82"/>
  <c r="O2" i="82"/>
  <c r="N2" i="82"/>
  <c r="M2" i="82"/>
  <c r="L2" i="82"/>
  <c r="K2" i="82"/>
  <c r="J2" i="82"/>
  <c r="I2" i="82"/>
  <c r="E2" i="82"/>
  <c r="D2" i="82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E37" i="81"/>
  <c r="D37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E36" i="81"/>
  <c r="D36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H35" i="81"/>
  <c r="E35" i="81"/>
  <c r="D35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H34" i="81"/>
  <c r="E34" i="81"/>
  <c r="D34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H33" i="81"/>
  <c r="E33" i="81"/>
  <c r="D33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H32" i="81"/>
  <c r="E32" i="81"/>
  <c r="D32" i="81"/>
  <c r="V30" i="81"/>
  <c r="U30" i="81"/>
  <c r="T30" i="81"/>
  <c r="S30" i="81"/>
  <c r="R30" i="81"/>
  <c r="Q30" i="81"/>
  <c r="P30" i="81"/>
  <c r="O30" i="81"/>
  <c r="N30" i="81"/>
  <c r="M30" i="81"/>
  <c r="L30" i="81"/>
  <c r="K30" i="81"/>
  <c r="J30" i="81"/>
  <c r="I30" i="81"/>
  <c r="V29" i="81"/>
  <c r="U29" i="81"/>
  <c r="T29" i="81"/>
  <c r="S29" i="81"/>
  <c r="R29" i="81"/>
  <c r="Q29" i="81"/>
  <c r="P29" i="81"/>
  <c r="O29" i="81"/>
  <c r="N29" i="81"/>
  <c r="M29" i="81"/>
  <c r="L29" i="81"/>
  <c r="K29" i="81"/>
  <c r="J29" i="81"/>
  <c r="I29" i="81"/>
  <c r="H29" i="81"/>
  <c r="V28" i="81"/>
  <c r="U28" i="81"/>
  <c r="T28" i="81"/>
  <c r="S28" i="81"/>
  <c r="R28" i="81"/>
  <c r="Q28" i="81"/>
  <c r="P28" i="81"/>
  <c r="O28" i="81"/>
  <c r="N28" i="81"/>
  <c r="M28" i="81"/>
  <c r="L28" i="81"/>
  <c r="K28" i="81"/>
  <c r="J28" i="81"/>
  <c r="I28" i="81"/>
  <c r="E28" i="81"/>
  <c r="D28" i="81"/>
  <c r="V27" i="81"/>
  <c r="U27" i="81"/>
  <c r="T27" i="81"/>
  <c r="S27" i="81"/>
  <c r="R27" i="81"/>
  <c r="Q27" i="81"/>
  <c r="P27" i="81"/>
  <c r="O27" i="81"/>
  <c r="N27" i="81"/>
  <c r="M27" i="81"/>
  <c r="L27" i="81"/>
  <c r="K27" i="81"/>
  <c r="J27" i="81"/>
  <c r="I27" i="81"/>
  <c r="H27" i="81"/>
  <c r="E27" i="81"/>
  <c r="D27" i="81"/>
  <c r="V26" i="81"/>
  <c r="U26" i="81"/>
  <c r="T26" i="81"/>
  <c r="S26" i="81"/>
  <c r="R26" i="81"/>
  <c r="Q26" i="81"/>
  <c r="P26" i="81"/>
  <c r="O26" i="81"/>
  <c r="N26" i="81"/>
  <c r="M26" i="81"/>
  <c r="L26" i="81"/>
  <c r="K26" i="81"/>
  <c r="J26" i="81"/>
  <c r="I26" i="81"/>
  <c r="H26" i="81"/>
  <c r="E26" i="81"/>
  <c r="D26" i="81"/>
  <c r="V25" i="81"/>
  <c r="U25" i="81"/>
  <c r="T25" i="81"/>
  <c r="S25" i="81"/>
  <c r="R25" i="81"/>
  <c r="Q25" i="81"/>
  <c r="P25" i="81"/>
  <c r="O25" i="81"/>
  <c r="N25" i="81"/>
  <c r="M25" i="81"/>
  <c r="L25" i="81"/>
  <c r="K25" i="81"/>
  <c r="J25" i="81"/>
  <c r="I25" i="81"/>
  <c r="H25" i="81"/>
  <c r="E25" i="81"/>
  <c r="D25" i="81"/>
  <c r="V24" i="81"/>
  <c r="U24" i="81"/>
  <c r="T24" i="81"/>
  <c r="S24" i="81"/>
  <c r="R24" i="81"/>
  <c r="Q24" i="81"/>
  <c r="P24" i="81"/>
  <c r="O24" i="81"/>
  <c r="N24" i="81"/>
  <c r="M24" i="81"/>
  <c r="L24" i="81"/>
  <c r="K24" i="81"/>
  <c r="J24" i="81"/>
  <c r="I24" i="81"/>
  <c r="E24" i="81"/>
  <c r="D24" i="81"/>
  <c r="V23" i="81"/>
  <c r="U23" i="81"/>
  <c r="T23" i="81"/>
  <c r="S23" i="81"/>
  <c r="R23" i="81"/>
  <c r="Q23" i="81"/>
  <c r="P23" i="81"/>
  <c r="O23" i="81"/>
  <c r="N23" i="81"/>
  <c r="M23" i="81"/>
  <c r="L23" i="81"/>
  <c r="K23" i="81"/>
  <c r="J23" i="81"/>
  <c r="I23" i="81"/>
  <c r="H23" i="81"/>
  <c r="H24" i="81" s="1"/>
  <c r="E23" i="81"/>
  <c r="D23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H21" i="81"/>
  <c r="E21" i="81"/>
  <c r="D21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E16" i="81"/>
  <c r="D16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E15" i="81"/>
  <c r="D15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H14" i="81"/>
  <c r="E14" i="81"/>
  <c r="D14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H13" i="81"/>
  <c r="E13" i="81"/>
  <c r="D13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H12" i="81"/>
  <c r="E12" i="81"/>
  <c r="D12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H11" i="81"/>
  <c r="E11" i="81"/>
  <c r="D11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E9" i="81"/>
  <c r="D9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H8" i="81"/>
  <c r="E8" i="81"/>
  <c r="D8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H7" i="81"/>
  <c r="E7" i="81"/>
  <c r="D7" i="8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H6" i="81"/>
  <c r="E6" i="81"/>
  <c r="D6" i="81"/>
  <c r="V5" i="81"/>
  <c r="U5" i="81"/>
  <c r="T5" i="81"/>
  <c r="S5" i="81"/>
  <c r="R5" i="81"/>
  <c r="Q5" i="81"/>
  <c r="P5" i="81"/>
  <c r="O5" i="81"/>
  <c r="N5" i="81"/>
  <c r="M5" i="81"/>
  <c r="L5" i="81"/>
  <c r="K5" i="81"/>
  <c r="J5" i="81"/>
  <c r="I5" i="81"/>
  <c r="H5" i="81"/>
  <c r="E5" i="81"/>
  <c r="D5" i="81"/>
  <c r="V4" i="81"/>
  <c r="U4" i="81"/>
  <c r="T4" i="81"/>
  <c r="S4" i="81"/>
  <c r="R4" i="81"/>
  <c r="Q4" i="81"/>
  <c r="P4" i="81"/>
  <c r="O4" i="81"/>
  <c r="N4" i="81"/>
  <c r="M4" i="81"/>
  <c r="L4" i="81"/>
  <c r="K4" i="81"/>
  <c r="J4" i="81"/>
  <c r="I4" i="81"/>
  <c r="H4" i="81"/>
  <c r="E4" i="81"/>
  <c r="D4" i="81"/>
  <c r="H3" i="81"/>
  <c r="V2" i="81"/>
  <c r="U2" i="81"/>
  <c r="T2" i="81"/>
  <c r="S2" i="81"/>
  <c r="R2" i="81"/>
  <c r="Q2" i="81"/>
  <c r="P2" i="81"/>
  <c r="O2" i="81"/>
  <c r="N2" i="81"/>
  <c r="M2" i="81"/>
  <c r="L2" i="81"/>
  <c r="K2" i="81"/>
  <c r="J2" i="81"/>
  <c r="I2" i="81"/>
  <c r="E2" i="81"/>
  <c r="D2" i="81"/>
  <c r="AA37" i="80"/>
  <c r="Z37" i="80"/>
  <c r="Y37" i="80"/>
  <c r="X37" i="80"/>
  <c r="W37" i="80"/>
  <c r="V37" i="80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E37" i="80"/>
  <c r="D37" i="80"/>
  <c r="AA36" i="80"/>
  <c r="Z36" i="80"/>
  <c r="Y36" i="80"/>
  <c r="X36" i="80"/>
  <c r="W36" i="80"/>
  <c r="V36" i="80"/>
  <c r="U36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E36" i="80"/>
  <c r="D36" i="80"/>
  <c r="AA35" i="80"/>
  <c r="Z35" i="80"/>
  <c r="Y35" i="80"/>
  <c r="X35" i="80"/>
  <c r="W35" i="80"/>
  <c r="V35" i="80"/>
  <c r="U35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H35" i="80"/>
  <c r="E35" i="80"/>
  <c r="D35" i="80"/>
  <c r="AA34" i="80"/>
  <c r="Z34" i="80"/>
  <c r="Y34" i="80"/>
  <c r="X34" i="80"/>
  <c r="W34" i="80"/>
  <c r="V34" i="80"/>
  <c r="U34" i="80"/>
  <c r="T34" i="80"/>
  <c r="S34" i="80"/>
  <c r="R34" i="80"/>
  <c r="Q34" i="80"/>
  <c r="P34" i="80"/>
  <c r="O34" i="80"/>
  <c r="N34" i="80"/>
  <c r="M34" i="80"/>
  <c r="L34" i="80"/>
  <c r="K34" i="80"/>
  <c r="J34" i="80"/>
  <c r="I34" i="80"/>
  <c r="H34" i="80"/>
  <c r="E34" i="80"/>
  <c r="D34" i="80"/>
  <c r="AA33" i="80"/>
  <c r="Z33" i="80"/>
  <c r="Y33" i="80"/>
  <c r="X33" i="80"/>
  <c r="W33" i="80"/>
  <c r="V33" i="80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H33" i="80"/>
  <c r="E33" i="80"/>
  <c r="D33" i="80"/>
  <c r="AA32" i="80"/>
  <c r="Z32" i="80"/>
  <c r="Y32" i="80"/>
  <c r="X32" i="80"/>
  <c r="W32" i="80"/>
  <c r="V32" i="80"/>
  <c r="U32" i="80"/>
  <c r="T32" i="80"/>
  <c r="S32" i="80"/>
  <c r="R32" i="80"/>
  <c r="Q32" i="80"/>
  <c r="P32" i="80"/>
  <c r="O32" i="80"/>
  <c r="N32" i="80"/>
  <c r="M32" i="80"/>
  <c r="L32" i="80"/>
  <c r="K32" i="80"/>
  <c r="J32" i="80"/>
  <c r="I32" i="80"/>
  <c r="H32" i="80"/>
  <c r="E32" i="80"/>
  <c r="D32" i="80"/>
  <c r="AA30" i="80"/>
  <c r="Z30" i="80"/>
  <c r="Y30" i="80"/>
  <c r="X30" i="80"/>
  <c r="W30" i="80"/>
  <c r="V30" i="80"/>
  <c r="U30" i="80"/>
  <c r="T30" i="80"/>
  <c r="S30" i="80"/>
  <c r="R30" i="80"/>
  <c r="Q30" i="80"/>
  <c r="P30" i="80"/>
  <c r="O30" i="80"/>
  <c r="N30" i="80"/>
  <c r="M30" i="80"/>
  <c r="L30" i="80"/>
  <c r="K30" i="80"/>
  <c r="J30" i="80"/>
  <c r="I30" i="80"/>
  <c r="AA29" i="80"/>
  <c r="Z29" i="80"/>
  <c r="Y29" i="80"/>
  <c r="X29" i="80"/>
  <c r="W29" i="80"/>
  <c r="V29" i="80"/>
  <c r="U29" i="80"/>
  <c r="T29" i="80"/>
  <c r="S29" i="80"/>
  <c r="R29" i="80"/>
  <c r="Q29" i="80"/>
  <c r="P29" i="80"/>
  <c r="O29" i="80"/>
  <c r="N29" i="80"/>
  <c r="M29" i="80"/>
  <c r="L29" i="80"/>
  <c r="K29" i="80"/>
  <c r="J29" i="80"/>
  <c r="I29" i="80"/>
  <c r="H29" i="80"/>
  <c r="AA28" i="80"/>
  <c r="Z28" i="80"/>
  <c r="Y28" i="80"/>
  <c r="X28" i="80"/>
  <c r="W28" i="80"/>
  <c r="V28" i="80"/>
  <c r="U28" i="80"/>
  <c r="T28" i="80"/>
  <c r="S28" i="80"/>
  <c r="R28" i="80"/>
  <c r="Q28" i="80"/>
  <c r="P28" i="80"/>
  <c r="O28" i="80"/>
  <c r="N28" i="80"/>
  <c r="M28" i="80"/>
  <c r="L28" i="80"/>
  <c r="K28" i="80"/>
  <c r="J28" i="80"/>
  <c r="I28" i="80"/>
  <c r="E28" i="80"/>
  <c r="D28" i="80"/>
  <c r="AA27" i="80"/>
  <c r="Z27" i="80"/>
  <c r="Y27" i="80"/>
  <c r="X27" i="80"/>
  <c r="W27" i="80"/>
  <c r="V27" i="80"/>
  <c r="U27" i="80"/>
  <c r="T27" i="80"/>
  <c r="S27" i="80"/>
  <c r="R27" i="80"/>
  <c r="Q27" i="80"/>
  <c r="P27" i="80"/>
  <c r="O27" i="80"/>
  <c r="N27" i="80"/>
  <c r="M27" i="80"/>
  <c r="L27" i="80"/>
  <c r="K27" i="80"/>
  <c r="J27" i="80"/>
  <c r="I27" i="80"/>
  <c r="H27" i="80"/>
  <c r="E27" i="80"/>
  <c r="D27" i="80"/>
  <c r="AA26" i="80"/>
  <c r="Z26" i="80"/>
  <c r="Y26" i="80"/>
  <c r="X26" i="80"/>
  <c r="W26" i="80"/>
  <c r="V26" i="80"/>
  <c r="U26" i="80"/>
  <c r="T26" i="80"/>
  <c r="S26" i="80"/>
  <c r="R26" i="80"/>
  <c r="Q26" i="80"/>
  <c r="P26" i="80"/>
  <c r="O26" i="80"/>
  <c r="N26" i="80"/>
  <c r="M26" i="80"/>
  <c r="L26" i="80"/>
  <c r="K26" i="80"/>
  <c r="J26" i="80"/>
  <c r="I26" i="80"/>
  <c r="H26" i="80"/>
  <c r="E26" i="80"/>
  <c r="D26" i="80"/>
  <c r="AA25" i="80"/>
  <c r="Z25" i="80"/>
  <c r="Y25" i="80"/>
  <c r="X25" i="80"/>
  <c r="W25" i="80"/>
  <c r="V25" i="80"/>
  <c r="U25" i="80"/>
  <c r="T25" i="80"/>
  <c r="S25" i="80"/>
  <c r="R25" i="80"/>
  <c r="Q25" i="80"/>
  <c r="P25" i="80"/>
  <c r="O25" i="80"/>
  <c r="N25" i="80"/>
  <c r="M25" i="80"/>
  <c r="L25" i="80"/>
  <c r="K25" i="80"/>
  <c r="J25" i="80"/>
  <c r="I25" i="80"/>
  <c r="H25" i="80"/>
  <c r="E25" i="80"/>
  <c r="D25" i="80"/>
  <c r="AA24" i="80"/>
  <c r="Z24" i="80"/>
  <c r="Y24" i="80"/>
  <c r="X24" i="80"/>
  <c r="W24" i="80"/>
  <c r="V24" i="80"/>
  <c r="U24" i="80"/>
  <c r="T24" i="80"/>
  <c r="S24" i="80"/>
  <c r="R24" i="80"/>
  <c r="Q24" i="80"/>
  <c r="P24" i="80"/>
  <c r="O24" i="80"/>
  <c r="N24" i="80"/>
  <c r="M24" i="80"/>
  <c r="L24" i="80"/>
  <c r="K24" i="80"/>
  <c r="J24" i="80"/>
  <c r="I24" i="80"/>
  <c r="E24" i="80"/>
  <c r="D24" i="80"/>
  <c r="AA23" i="80"/>
  <c r="Z23" i="80"/>
  <c r="Y23" i="80"/>
  <c r="X23" i="80"/>
  <c r="W23" i="80"/>
  <c r="V23" i="80"/>
  <c r="U23" i="80"/>
  <c r="T23" i="80"/>
  <c r="S23" i="80"/>
  <c r="R23" i="80"/>
  <c r="Q23" i="80"/>
  <c r="P23" i="80"/>
  <c r="O23" i="80"/>
  <c r="N23" i="80"/>
  <c r="M23" i="80"/>
  <c r="L23" i="80"/>
  <c r="K23" i="80"/>
  <c r="J23" i="80"/>
  <c r="I23" i="80"/>
  <c r="H23" i="80"/>
  <c r="H24" i="80" s="1"/>
  <c r="E23" i="80"/>
  <c r="D23" i="80"/>
  <c r="AA21" i="80"/>
  <c r="Z21" i="80"/>
  <c r="Y21" i="80"/>
  <c r="X21" i="80"/>
  <c r="W21" i="80"/>
  <c r="V21" i="80"/>
  <c r="U21" i="80"/>
  <c r="T21" i="80"/>
  <c r="S21" i="80"/>
  <c r="R21" i="80"/>
  <c r="Q21" i="80"/>
  <c r="P21" i="80"/>
  <c r="O21" i="80"/>
  <c r="N21" i="80"/>
  <c r="M21" i="80"/>
  <c r="L21" i="80"/>
  <c r="K21" i="80"/>
  <c r="J21" i="80"/>
  <c r="I21" i="80"/>
  <c r="H21" i="80"/>
  <c r="E21" i="80"/>
  <c r="D21" i="80"/>
  <c r="AA16" i="80"/>
  <c r="Z16" i="80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E16" i="80"/>
  <c r="D16" i="80"/>
  <c r="AA15" i="80"/>
  <c r="Z15" i="80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H15" i="80"/>
  <c r="E15" i="80"/>
  <c r="D15" i="80"/>
  <c r="AA14" i="80"/>
  <c r="Z14" i="80"/>
  <c r="Y14" i="80"/>
  <c r="X14" i="80"/>
  <c r="W14" i="80"/>
  <c r="V14" i="80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H14" i="80"/>
  <c r="E14" i="80"/>
  <c r="D14" i="80"/>
  <c r="AA13" i="80"/>
  <c r="Z13" i="80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H13" i="80"/>
  <c r="E13" i="80"/>
  <c r="D13" i="80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E12" i="80"/>
  <c r="D12" i="80"/>
  <c r="AA11" i="80"/>
  <c r="Z11" i="80"/>
  <c r="Y11" i="80"/>
  <c r="X11" i="80"/>
  <c r="W11" i="80"/>
  <c r="V11" i="80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H11" i="80"/>
  <c r="E11" i="80"/>
  <c r="D11" i="80"/>
  <c r="AA9" i="80"/>
  <c r="Z9" i="80"/>
  <c r="Y9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E9" i="80"/>
  <c r="D9" i="80"/>
  <c r="AA8" i="80"/>
  <c r="Z8" i="80"/>
  <c r="Y8" i="80"/>
  <c r="X8" i="80"/>
  <c r="W8" i="80"/>
  <c r="V8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H8" i="80"/>
  <c r="E8" i="80"/>
  <c r="D8" i="80"/>
  <c r="AA7" i="80"/>
  <c r="Z7" i="80"/>
  <c r="Y7" i="80"/>
  <c r="X7" i="80"/>
  <c r="W7" i="80"/>
  <c r="V7" i="80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H7" i="80"/>
  <c r="E7" i="80"/>
  <c r="D7" i="80"/>
  <c r="AA6" i="80"/>
  <c r="Z6" i="80"/>
  <c r="Y6" i="80"/>
  <c r="X6" i="80"/>
  <c r="W6" i="80"/>
  <c r="V6" i="80"/>
  <c r="U6" i="80"/>
  <c r="T6" i="80"/>
  <c r="S6" i="80"/>
  <c r="R6" i="80"/>
  <c r="Q6" i="80"/>
  <c r="P6" i="80"/>
  <c r="O6" i="80"/>
  <c r="N6" i="80"/>
  <c r="M6" i="80"/>
  <c r="L6" i="80"/>
  <c r="K6" i="80"/>
  <c r="J6" i="80"/>
  <c r="I6" i="80"/>
  <c r="H6" i="80"/>
  <c r="E6" i="80"/>
  <c r="D6" i="80"/>
  <c r="AA5" i="80"/>
  <c r="Z5" i="80"/>
  <c r="Y5" i="80"/>
  <c r="X5" i="80"/>
  <c r="W5" i="80"/>
  <c r="V5" i="80"/>
  <c r="U5" i="80"/>
  <c r="T5" i="80"/>
  <c r="S5" i="80"/>
  <c r="R5" i="80"/>
  <c r="Q5" i="80"/>
  <c r="P5" i="80"/>
  <c r="O5" i="80"/>
  <c r="N5" i="80"/>
  <c r="M5" i="80"/>
  <c r="L5" i="80"/>
  <c r="K5" i="80"/>
  <c r="J5" i="80"/>
  <c r="I5" i="80"/>
  <c r="H5" i="80"/>
  <c r="E5" i="80"/>
  <c r="D5" i="80"/>
  <c r="AA4" i="80"/>
  <c r="Z4" i="80"/>
  <c r="Y4" i="80"/>
  <c r="X4" i="80"/>
  <c r="W4" i="80"/>
  <c r="V4" i="80"/>
  <c r="U4" i="80"/>
  <c r="T4" i="80"/>
  <c r="S4" i="80"/>
  <c r="R4" i="80"/>
  <c r="Q4" i="80"/>
  <c r="P4" i="80"/>
  <c r="O4" i="80"/>
  <c r="N4" i="80"/>
  <c r="M4" i="80"/>
  <c r="L4" i="80"/>
  <c r="K4" i="80"/>
  <c r="J4" i="80"/>
  <c r="I4" i="80"/>
  <c r="H4" i="80"/>
  <c r="E4" i="80"/>
  <c r="D4" i="80"/>
  <c r="H3" i="80"/>
  <c r="AA2" i="80"/>
  <c r="Z2" i="80"/>
  <c r="Y2" i="80"/>
  <c r="X2" i="80"/>
  <c r="W2" i="80"/>
  <c r="V2" i="80"/>
  <c r="U2" i="80"/>
  <c r="T2" i="80"/>
  <c r="S2" i="80"/>
  <c r="R2" i="80"/>
  <c r="Q2" i="80"/>
  <c r="P2" i="80"/>
  <c r="O2" i="80"/>
  <c r="N2" i="80"/>
  <c r="M2" i="80"/>
  <c r="L2" i="80"/>
  <c r="K2" i="80"/>
  <c r="J2" i="80"/>
  <c r="I2" i="80"/>
  <c r="E2" i="80"/>
  <c r="D2" i="80"/>
  <c r="W37" i="79"/>
  <c r="V37" i="79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E37" i="79"/>
  <c r="D37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E36" i="79"/>
  <c r="D36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E35" i="79"/>
  <c r="D35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E34" i="79"/>
  <c r="D34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E33" i="79"/>
  <c r="D33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E32" i="79"/>
  <c r="D32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E28" i="79"/>
  <c r="D28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E27" i="79"/>
  <c r="D27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J26" i="79"/>
  <c r="I26" i="79"/>
  <c r="H26" i="79"/>
  <c r="E26" i="79"/>
  <c r="D26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J25" i="79"/>
  <c r="I25" i="79"/>
  <c r="H25" i="79"/>
  <c r="E25" i="79"/>
  <c r="D25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J24" i="79"/>
  <c r="I24" i="79"/>
  <c r="E24" i="79"/>
  <c r="D24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J23" i="79"/>
  <c r="I23" i="79"/>
  <c r="H23" i="79"/>
  <c r="H24" i="79" s="1"/>
  <c r="E23" i="79"/>
  <c r="D23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H21" i="79"/>
  <c r="E21" i="79"/>
  <c r="D21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H16" i="79"/>
  <c r="E16" i="79"/>
  <c r="D16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H15" i="79"/>
  <c r="E15" i="79"/>
  <c r="D15" i="79"/>
  <c r="W14" i="79"/>
  <c r="V14" i="79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H14" i="79"/>
  <c r="E14" i="79"/>
  <c r="D14" i="79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H13" i="79"/>
  <c r="E13" i="79"/>
  <c r="D13" i="79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H12" i="79"/>
  <c r="E12" i="79"/>
  <c r="D12" i="79"/>
  <c r="W11" i="79"/>
  <c r="V11" i="79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H11" i="79"/>
  <c r="E11" i="79"/>
  <c r="D11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H9" i="79"/>
  <c r="E9" i="79"/>
  <c r="D9" i="79"/>
  <c r="W8" i="79"/>
  <c r="V8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H8" i="79"/>
  <c r="E8" i="79"/>
  <c r="D8" i="79"/>
  <c r="W7" i="79"/>
  <c r="V7" i="79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H7" i="79"/>
  <c r="E7" i="79"/>
  <c r="D7" i="79"/>
  <c r="W6" i="79"/>
  <c r="V6" i="79"/>
  <c r="U6" i="79"/>
  <c r="T6" i="79"/>
  <c r="S6" i="79"/>
  <c r="R6" i="79"/>
  <c r="Q6" i="79"/>
  <c r="P6" i="79"/>
  <c r="O6" i="79"/>
  <c r="N6" i="79"/>
  <c r="M6" i="79"/>
  <c r="L6" i="79"/>
  <c r="K6" i="79"/>
  <c r="J6" i="79"/>
  <c r="I6" i="79"/>
  <c r="H6" i="79"/>
  <c r="E6" i="79"/>
  <c r="D6" i="79"/>
  <c r="W5" i="79"/>
  <c r="V5" i="79"/>
  <c r="U5" i="79"/>
  <c r="T5" i="79"/>
  <c r="S5" i="79"/>
  <c r="R5" i="79"/>
  <c r="Q5" i="79"/>
  <c r="P5" i="79"/>
  <c r="O5" i="79"/>
  <c r="N5" i="79"/>
  <c r="M5" i="79"/>
  <c r="L5" i="79"/>
  <c r="K5" i="79"/>
  <c r="J5" i="79"/>
  <c r="I5" i="79"/>
  <c r="H5" i="79"/>
  <c r="E5" i="79"/>
  <c r="D5" i="79"/>
  <c r="W4" i="79"/>
  <c r="V4" i="79"/>
  <c r="U4" i="79"/>
  <c r="T4" i="79"/>
  <c r="S4" i="79"/>
  <c r="R4" i="79"/>
  <c r="Q4" i="79"/>
  <c r="P4" i="79"/>
  <c r="O4" i="79"/>
  <c r="N4" i="79"/>
  <c r="M4" i="79"/>
  <c r="L4" i="79"/>
  <c r="K4" i="79"/>
  <c r="J4" i="79"/>
  <c r="I4" i="79"/>
  <c r="H4" i="79"/>
  <c r="E4" i="79"/>
  <c r="D4" i="79"/>
  <c r="H3" i="79"/>
  <c r="W2" i="79"/>
  <c r="V2" i="79"/>
  <c r="U2" i="79"/>
  <c r="T2" i="79"/>
  <c r="S2" i="79"/>
  <c r="R2" i="79"/>
  <c r="Q2" i="79"/>
  <c r="P2" i="79"/>
  <c r="O2" i="79"/>
  <c r="N2" i="79"/>
  <c r="M2" i="79"/>
  <c r="L2" i="79"/>
  <c r="K2" i="79"/>
  <c r="J2" i="79"/>
  <c r="I2" i="79"/>
  <c r="E2" i="79"/>
  <c r="D2" i="79"/>
  <c r="Y37" i="78"/>
  <c r="X37" i="78"/>
  <c r="W37" i="78"/>
  <c r="V37" i="78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E37" i="78"/>
  <c r="D37" i="78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E36" i="78"/>
  <c r="D36" i="78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E35" i="78"/>
  <c r="D35" i="78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E34" i="78"/>
  <c r="D34" i="78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E33" i="78"/>
  <c r="D33" i="78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E32" i="78"/>
  <c r="D32" i="78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E28" i="78"/>
  <c r="D28" i="78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E27" i="78"/>
  <c r="D27" i="78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E26" i="78"/>
  <c r="D26" i="78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E25" i="78"/>
  <c r="D25" i="78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E24" i="78"/>
  <c r="D24" i="78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H24" i="78" s="1"/>
  <c r="E23" i="78"/>
  <c r="D23" i="78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E21" i="78"/>
  <c r="D21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H16" i="78"/>
  <c r="E16" i="78"/>
  <c r="D16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H15" i="78"/>
  <c r="E15" i="78"/>
  <c r="D15" i="78"/>
  <c r="Y14" i="78"/>
  <c r="X14" i="78"/>
  <c r="W14" i="78"/>
  <c r="V14" i="78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H14" i="78"/>
  <c r="E14" i="78"/>
  <c r="D14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H13" i="78"/>
  <c r="E13" i="78"/>
  <c r="D13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H12" i="78"/>
  <c r="E12" i="78"/>
  <c r="D12" i="78"/>
  <c r="Y11" i="78"/>
  <c r="X11" i="78"/>
  <c r="W11" i="78"/>
  <c r="V11" i="78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H11" i="78"/>
  <c r="E11" i="78"/>
  <c r="D11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E9" i="78"/>
  <c r="D9" i="78"/>
  <c r="Y8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H8" i="78"/>
  <c r="E8" i="78"/>
  <c r="D8" i="78"/>
  <c r="Y7" i="78"/>
  <c r="X7" i="78"/>
  <c r="W7" i="78"/>
  <c r="V7" i="78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H7" i="78"/>
  <c r="E7" i="78"/>
  <c r="D7" i="78"/>
  <c r="Y6" i="78"/>
  <c r="X6" i="78"/>
  <c r="W6" i="78"/>
  <c r="V6" i="78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H6" i="78"/>
  <c r="E6" i="78"/>
  <c r="D6" i="78"/>
  <c r="Y5" i="78"/>
  <c r="X5" i="78"/>
  <c r="W5" i="78"/>
  <c r="V5" i="78"/>
  <c r="U5" i="78"/>
  <c r="T5" i="78"/>
  <c r="S5" i="78"/>
  <c r="R5" i="78"/>
  <c r="Q5" i="78"/>
  <c r="P5" i="78"/>
  <c r="O5" i="78"/>
  <c r="N5" i="78"/>
  <c r="M5" i="78"/>
  <c r="L5" i="78"/>
  <c r="K5" i="78"/>
  <c r="J5" i="78"/>
  <c r="I5" i="78"/>
  <c r="H5" i="78"/>
  <c r="E5" i="78"/>
  <c r="D5" i="78"/>
  <c r="Y4" i="78"/>
  <c r="X4" i="78"/>
  <c r="W4" i="78"/>
  <c r="V4" i="78"/>
  <c r="U4" i="78"/>
  <c r="T4" i="78"/>
  <c r="S4" i="78"/>
  <c r="R4" i="78"/>
  <c r="Q4" i="78"/>
  <c r="P4" i="78"/>
  <c r="O4" i="78"/>
  <c r="N4" i="78"/>
  <c r="M4" i="78"/>
  <c r="L4" i="78"/>
  <c r="K4" i="78"/>
  <c r="J4" i="78"/>
  <c r="I4" i="78"/>
  <c r="H4" i="78"/>
  <c r="E4" i="78"/>
  <c r="D4" i="78"/>
  <c r="H3" i="78"/>
  <c r="Y2" i="78"/>
  <c r="X2" i="78"/>
  <c r="W2" i="78"/>
  <c r="V2" i="78"/>
  <c r="U2" i="78"/>
  <c r="T2" i="78"/>
  <c r="S2" i="78"/>
  <c r="R2" i="78"/>
  <c r="Q2" i="78"/>
  <c r="P2" i="78"/>
  <c r="O2" i="78"/>
  <c r="N2" i="78"/>
  <c r="M2" i="78"/>
  <c r="L2" i="78"/>
  <c r="K2" i="78"/>
  <c r="J2" i="78"/>
  <c r="I2" i="78"/>
  <c r="E2" i="78"/>
  <c r="D2" i="78"/>
  <c r="W37" i="77"/>
  <c r="V37" i="77"/>
  <c r="U37" i="77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E37" i="77"/>
  <c r="D37" i="77"/>
  <c r="W36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E36" i="77"/>
  <c r="D36" i="77"/>
  <c r="W35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H35" i="77"/>
  <c r="E35" i="77"/>
  <c r="D35" i="77"/>
  <c r="W34" i="77"/>
  <c r="V34" i="77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H34" i="77"/>
  <c r="E34" i="77"/>
  <c r="D34" i="77"/>
  <c r="W33" i="77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H33" i="77"/>
  <c r="E33" i="77"/>
  <c r="D33" i="77"/>
  <c r="W32" i="77"/>
  <c r="V32" i="77"/>
  <c r="U32" i="77"/>
  <c r="T32" i="77"/>
  <c r="S32" i="77"/>
  <c r="R32" i="77"/>
  <c r="Q32" i="77"/>
  <c r="P32" i="77"/>
  <c r="O32" i="77"/>
  <c r="N32" i="77"/>
  <c r="M32" i="77"/>
  <c r="L32" i="77"/>
  <c r="K32" i="77"/>
  <c r="J32" i="77"/>
  <c r="I32" i="77"/>
  <c r="H32" i="77"/>
  <c r="E32" i="77"/>
  <c r="D32" i="77"/>
  <c r="W30" i="77"/>
  <c r="V30" i="77"/>
  <c r="U30" i="77"/>
  <c r="T30" i="77"/>
  <c r="S30" i="77"/>
  <c r="R30" i="77"/>
  <c r="Q30" i="77"/>
  <c r="P30" i="77"/>
  <c r="O30" i="77"/>
  <c r="N30" i="77"/>
  <c r="M30" i="77"/>
  <c r="L30" i="77"/>
  <c r="K30" i="77"/>
  <c r="J30" i="77"/>
  <c r="I30" i="77"/>
  <c r="W29" i="77"/>
  <c r="V29" i="77"/>
  <c r="U29" i="77"/>
  <c r="T29" i="77"/>
  <c r="S29" i="77"/>
  <c r="R29" i="77"/>
  <c r="Q29" i="77"/>
  <c r="P29" i="77"/>
  <c r="O29" i="77"/>
  <c r="N29" i="77"/>
  <c r="M29" i="77"/>
  <c r="L29" i="77"/>
  <c r="K29" i="77"/>
  <c r="J29" i="77"/>
  <c r="I29" i="77"/>
  <c r="H29" i="77"/>
  <c r="W28" i="77"/>
  <c r="V28" i="77"/>
  <c r="U28" i="77"/>
  <c r="T28" i="77"/>
  <c r="S28" i="77"/>
  <c r="R28" i="77"/>
  <c r="Q28" i="77"/>
  <c r="P28" i="77"/>
  <c r="O28" i="77"/>
  <c r="N28" i="77"/>
  <c r="M28" i="77"/>
  <c r="L28" i="77"/>
  <c r="K28" i="77"/>
  <c r="J28" i="77"/>
  <c r="I28" i="77"/>
  <c r="E28" i="77"/>
  <c r="D28" i="77"/>
  <c r="W27" i="77"/>
  <c r="V27" i="77"/>
  <c r="U27" i="77"/>
  <c r="T27" i="77"/>
  <c r="S27" i="77"/>
  <c r="R27" i="77"/>
  <c r="Q27" i="77"/>
  <c r="P27" i="77"/>
  <c r="O27" i="77"/>
  <c r="N27" i="77"/>
  <c r="M27" i="77"/>
  <c r="L27" i="77"/>
  <c r="K27" i="77"/>
  <c r="J27" i="77"/>
  <c r="I27" i="77"/>
  <c r="H27" i="77"/>
  <c r="E27" i="77"/>
  <c r="D27" i="77"/>
  <c r="W26" i="77"/>
  <c r="V26" i="77"/>
  <c r="U26" i="77"/>
  <c r="T26" i="77"/>
  <c r="S26" i="77"/>
  <c r="R26" i="77"/>
  <c r="Q26" i="77"/>
  <c r="P26" i="77"/>
  <c r="O26" i="77"/>
  <c r="N26" i="77"/>
  <c r="M26" i="77"/>
  <c r="L26" i="77"/>
  <c r="K26" i="77"/>
  <c r="J26" i="77"/>
  <c r="I26" i="77"/>
  <c r="H26" i="77"/>
  <c r="E26" i="77"/>
  <c r="D26" i="77"/>
  <c r="W25" i="77"/>
  <c r="V25" i="77"/>
  <c r="U25" i="77"/>
  <c r="T25" i="77"/>
  <c r="S25" i="77"/>
  <c r="R25" i="77"/>
  <c r="Q25" i="77"/>
  <c r="P25" i="77"/>
  <c r="O25" i="77"/>
  <c r="N25" i="77"/>
  <c r="M25" i="77"/>
  <c r="L25" i="77"/>
  <c r="K25" i="77"/>
  <c r="J25" i="77"/>
  <c r="I25" i="77"/>
  <c r="H25" i="77"/>
  <c r="E25" i="77"/>
  <c r="D25" i="77"/>
  <c r="W24" i="77"/>
  <c r="V24" i="77"/>
  <c r="U24" i="77"/>
  <c r="T24" i="77"/>
  <c r="S24" i="77"/>
  <c r="R24" i="77"/>
  <c r="Q24" i="77"/>
  <c r="P24" i="77"/>
  <c r="O24" i="77"/>
  <c r="N24" i="77"/>
  <c r="M24" i="77"/>
  <c r="L24" i="77"/>
  <c r="K24" i="77"/>
  <c r="J24" i="77"/>
  <c r="I24" i="77"/>
  <c r="E24" i="77"/>
  <c r="D24" i="77"/>
  <c r="W23" i="77"/>
  <c r="V23" i="77"/>
  <c r="U23" i="77"/>
  <c r="T23" i="77"/>
  <c r="S23" i="77"/>
  <c r="R23" i="77"/>
  <c r="Q23" i="77"/>
  <c r="P23" i="77"/>
  <c r="O23" i="77"/>
  <c r="N23" i="77"/>
  <c r="M23" i="77"/>
  <c r="L23" i="77"/>
  <c r="K23" i="77"/>
  <c r="J23" i="77"/>
  <c r="I23" i="77"/>
  <c r="H23" i="77"/>
  <c r="H24" i="77" s="1"/>
  <c r="E23" i="77"/>
  <c r="D23" i="77"/>
  <c r="W21" i="77"/>
  <c r="V21" i="77"/>
  <c r="U21" i="77"/>
  <c r="T21" i="77"/>
  <c r="S21" i="77"/>
  <c r="R21" i="77"/>
  <c r="Q21" i="77"/>
  <c r="P21" i="77"/>
  <c r="O21" i="77"/>
  <c r="N21" i="77"/>
  <c r="M21" i="77"/>
  <c r="L21" i="77"/>
  <c r="K21" i="77"/>
  <c r="J21" i="77"/>
  <c r="I21" i="77"/>
  <c r="H21" i="77"/>
  <c r="E21" i="77"/>
  <c r="D21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E16" i="77"/>
  <c r="D16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H15" i="77"/>
  <c r="E15" i="77"/>
  <c r="D15" i="77"/>
  <c r="W14" i="77"/>
  <c r="V14" i="77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H14" i="77"/>
  <c r="E14" i="77"/>
  <c r="D14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E13" i="77"/>
  <c r="D13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H12" i="77"/>
  <c r="E12" i="77"/>
  <c r="D12" i="77"/>
  <c r="W11" i="77"/>
  <c r="V11" i="77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H11" i="77"/>
  <c r="E11" i="77"/>
  <c r="D11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E9" i="77"/>
  <c r="D9" i="77"/>
  <c r="W8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H8" i="77"/>
  <c r="E8" i="77"/>
  <c r="D8" i="77"/>
  <c r="W7" i="77"/>
  <c r="V7" i="77"/>
  <c r="U7" i="77"/>
  <c r="T7" i="77"/>
  <c r="S7" i="77"/>
  <c r="R7" i="77"/>
  <c r="Q7" i="77"/>
  <c r="P7" i="77"/>
  <c r="O7" i="77"/>
  <c r="N7" i="77"/>
  <c r="M7" i="77"/>
  <c r="L7" i="77"/>
  <c r="K7" i="77"/>
  <c r="J7" i="77"/>
  <c r="I7" i="77"/>
  <c r="H7" i="77"/>
  <c r="E7" i="77"/>
  <c r="D7" i="77"/>
  <c r="W6" i="77"/>
  <c r="V6" i="77"/>
  <c r="U6" i="77"/>
  <c r="T6" i="77"/>
  <c r="S6" i="77"/>
  <c r="R6" i="77"/>
  <c r="Q6" i="77"/>
  <c r="P6" i="77"/>
  <c r="O6" i="77"/>
  <c r="N6" i="77"/>
  <c r="M6" i="77"/>
  <c r="L6" i="77"/>
  <c r="K6" i="77"/>
  <c r="J6" i="77"/>
  <c r="I6" i="77"/>
  <c r="H6" i="77"/>
  <c r="E6" i="77"/>
  <c r="D6" i="77"/>
  <c r="W5" i="77"/>
  <c r="V5" i="77"/>
  <c r="U5" i="77"/>
  <c r="T5" i="77"/>
  <c r="S5" i="77"/>
  <c r="R5" i="77"/>
  <c r="Q5" i="77"/>
  <c r="P5" i="77"/>
  <c r="O5" i="77"/>
  <c r="N5" i="77"/>
  <c r="M5" i="77"/>
  <c r="L5" i="77"/>
  <c r="K5" i="77"/>
  <c r="J5" i="77"/>
  <c r="I5" i="77"/>
  <c r="H5" i="77"/>
  <c r="E5" i="77"/>
  <c r="D5" i="77"/>
  <c r="W4" i="77"/>
  <c r="V4" i="77"/>
  <c r="U4" i="77"/>
  <c r="T4" i="77"/>
  <c r="S4" i="77"/>
  <c r="R4" i="77"/>
  <c r="Q4" i="77"/>
  <c r="P4" i="77"/>
  <c r="O4" i="77"/>
  <c r="N4" i="77"/>
  <c r="M4" i="77"/>
  <c r="L4" i="77"/>
  <c r="K4" i="77"/>
  <c r="J4" i="77"/>
  <c r="I4" i="77"/>
  <c r="H4" i="77"/>
  <c r="E4" i="77"/>
  <c r="D4" i="77"/>
  <c r="H3" i="77"/>
  <c r="W2" i="77"/>
  <c r="V2" i="77"/>
  <c r="U2" i="77"/>
  <c r="T2" i="77"/>
  <c r="S2" i="77"/>
  <c r="R2" i="77"/>
  <c r="Q2" i="77"/>
  <c r="P2" i="77"/>
  <c r="O2" i="77"/>
  <c r="N2" i="77"/>
  <c r="M2" i="77"/>
  <c r="L2" i="77"/>
  <c r="K2" i="77"/>
  <c r="J2" i="77"/>
  <c r="I2" i="77"/>
  <c r="E2" i="77"/>
  <c r="D2" i="77"/>
  <c r="Z37" i="76"/>
  <c r="Y37" i="76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E37" i="76"/>
  <c r="D37" i="76"/>
  <c r="Z36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E36" i="76"/>
  <c r="D36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H35" i="76"/>
  <c r="E35" i="76"/>
  <c r="D35" i="76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H34" i="76"/>
  <c r="E34" i="76"/>
  <c r="D34" i="76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H33" i="76"/>
  <c r="E33" i="76"/>
  <c r="D33" i="76"/>
  <c r="Z32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H32" i="76"/>
  <c r="E32" i="76"/>
  <c r="D32" i="76"/>
  <c r="Z30" i="76"/>
  <c r="Y30" i="76"/>
  <c r="X30" i="76"/>
  <c r="W30" i="76"/>
  <c r="V30" i="76"/>
  <c r="U30" i="76"/>
  <c r="T30" i="76"/>
  <c r="S30" i="76"/>
  <c r="R30" i="76"/>
  <c r="Q30" i="76"/>
  <c r="P30" i="76"/>
  <c r="O30" i="76"/>
  <c r="N30" i="76"/>
  <c r="M30" i="76"/>
  <c r="L30" i="76"/>
  <c r="K30" i="76"/>
  <c r="J30" i="76"/>
  <c r="I30" i="76"/>
  <c r="Z29" i="76"/>
  <c r="Y29" i="76"/>
  <c r="X29" i="76"/>
  <c r="W29" i="76"/>
  <c r="V29" i="76"/>
  <c r="U29" i="76"/>
  <c r="T29" i="76"/>
  <c r="S29" i="76"/>
  <c r="R29" i="76"/>
  <c r="Q29" i="76"/>
  <c r="P29" i="76"/>
  <c r="O29" i="76"/>
  <c r="N29" i="76"/>
  <c r="M29" i="76"/>
  <c r="L29" i="76"/>
  <c r="K29" i="76"/>
  <c r="J29" i="76"/>
  <c r="I29" i="76"/>
  <c r="H29" i="76"/>
  <c r="Z28" i="76"/>
  <c r="Y28" i="76"/>
  <c r="X28" i="76"/>
  <c r="W28" i="76"/>
  <c r="V28" i="76"/>
  <c r="U28" i="76"/>
  <c r="T28" i="76"/>
  <c r="S28" i="76"/>
  <c r="R28" i="76"/>
  <c r="Q28" i="76"/>
  <c r="P28" i="76"/>
  <c r="O28" i="76"/>
  <c r="N28" i="76"/>
  <c r="M28" i="76"/>
  <c r="L28" i="76"/>
  <c r="K28" i="76"/>
  <c r="J28" i="76"/>
  <c r="I28" i="76"/>
  <c r="E28" i="76"/>
  <c r="D28" i="76"/>
  <c r="Z27" i="76"/>
  <c r="Y27" i="76"/>
  <c r="X27" i="76"/>
  <c r="W27" i="76"/>
  <c r="V27" i="76"/>
  <c r="U27" i="76"/>
  <c r="T27" i="76"/>
  <c r="S27" i="76"/>
  <c r="R27" i="76"/>
  <c r="Q27" i="76"/>
  <c r="P27" i="76"/>
  <c r="O27" i="76"/>
  <c r="N27" i="76"/>
  <c r="M27" i="76"/>
  <c r="L27" i="76"/>
  <c r="K27" i="76"/>
  <c r="J27" i="76"/>
  <c r="I27" i="76"/>
  <c r="H27" i="76"/>
  <c r="E27" i="76"/>
  <c r="D27" i="76"/>
  <c r="Z26" i="76"/>
  <c r="Y26" i="76"/>
  <c r="X26" i="76"/>
  <c r="W26" i="76"/>
  <c r="V26" i="76"/>
  <c r="U26" i="76"/>
  <c r="T26" i="76"/>
  <c r="S26" i="76"/>
  <c r="R26" i="76"/>
  <c r="Q26" i="76"/>
  <c r="P26" i="76"/>
  <c r="O26" i="76"/>
  <c r="N26" i="76"/>
  <c r="M26" i="76"/>
  <c r="L26" i="76"/>
  <c r="K26" i="76"/>
  <c r="J26" i="76"/>
  <c r="I26" i="76"/>
  <c r="H26" i="76"/>
  <c r="E26" i="76"/>
  <c r="D26" i="76"/>
  <c r="Z25" i="76"/>
  <c r="Y25" i="76"/>
  <c r="X25" i="76"/>
  <c r="W25" i="76"/>
  <c r="V25" i="76"/>
  <c r="U25" i="76"/>
  <c r="T25" i="76"/>
  <c r="S25" i="76"/>
  <c r="R25" i="76"/>
  <c r="Q25" i="76"/>
  <c r="P25" i="76"/>
  <c r="O25" i="76"/>
  <c r="N25" i="76"/>
  <c r="M25" i="76"/>
  <c r="L25" i="76"/>
  <c r="K25" i="76"/>
  <c r="J25" i="76"/>
  <c r="I25" i="76"/>
  <c r="H25" i="76"/>
  <c r="E25" i="76"/>
  <c r="D25" i="76"/>
  <c r="Z24" i="76"/>
  <c r="Y24" i="76"/>
  <c r="X24" i="76"/>
  <c r="W24" i="76"/>
  <c r="V24" i="76"/>
  <c r="U24" i="76"/>
  <c r="T24" i="76"/>
  <c r="S24" i="76"/>
  <c r="R24" i="76"/>
  <c r="Q24" i="76"/>
  <c r="P24" i="76"/>
  <c r="O24" i="76"/>
  <c r="N24" i="76"/>
  <c r="M24" i="76"/>
  <c r="L24" i="76"/>
  <c r="K24" i="76"/>
  <c r="J24" i="76"/>
  <c r="I24" i="76"/>
  <c r="E24" i="76"/>
  <c r="D24" i="76"/>
  <c r="Z23" i="76"/>
  <c r="Y23" i="76"/>
  <c r="X23" i="76"/>
  <c r="W23" i="76"/>
  <c r="V23" i="76"/>
  <c r="U23" i="76"/>
  <c r="T23" i="76"/>
  <c r="S23" i="76"/>
  <c r="R23" i="76"/>
  <c r="Q23" i="76"/>
  <c r="P23" i="76"/>
  <c r="O23" i="76"/>
  <c r="N23" i="76"/>
  <c r="M23" i="76"/>
  <c r="L23" i="76"/>
  <c r="K23" i="76"/>
  <c r="J23" i="76"/>
  <c r="I23" i="76"/>
  <c r="H23" i="76"/>
  <c r="H24" i="76" s="1"/>
  <c r="E23" i="76"/>
  <c r="D23" i="76"/>
  <c r="Z21" i="76"/>
  <c r="Y21" i="76"/>
  <c r="X21" i="76"/>
  <c r="W21" i="76"/>
  <c r="V21" i="76"/>
  <c r="U21" i="76"/>
  <c r="T21" i="76"/>
  <c r="S21" i="76"/>
  <c r="R21" i="76"/>
  <c r="Q21" i="76"/>
  <c r="P21" i="76"/>
  <c r="O21" i="76"/>
  <c r="N21" i="76"/>
  <c r="M21" i="76"/>
  <c r="L21" i="76"/>
  <c r="K21" i="76"/>
  <c r="J21" i="76"/>
  <c r="I21" i="76"/>
  <c r="H21" i="76"/>
  <c r="E21" i="76"/>
  <c r="D21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E16" i="76"/>
  <c r="D16" i="76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E15" i="76"/>
  <c r="D15" i="76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H14" i="76"/>
  <c r="E14" i="76"/>
  <c r="D14" i="76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E13" i="76"/>
  <c r="D13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E12" i="76"/>
  <c r="D12" i="76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H11" i="76"/>
  <c r="E11" i="76"/>
  <c r="D11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E9" i="76"/>
  <c r="D9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E8" i="76"/>
  <c r="D8" i="76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H7" i="76"/>
  <c r="E7" i="76"/>
  <c r="D7" i="76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H6" i="76"/>
  <c r="E6" i="76"/>
  <c r="D6" i="76"/>
  <c r="Z5" i="76"/>
  <c r="Y5" i="76"/>
  <c r="X5" i="76"/>
  <c r="W5" i="76"/>
  <c r="V5" i="76"/>
  <c r="U5" i="76"/>
  <c r="T5" i="76"/>
  <c r="S5" i="76"/>
  <c r="R5" i="76"/>
  <c r="Q5" i="76"/>
  <c r="P5" i="76"/>
  <c r="O5" i="76"/>
  <c r="N5" i="76"/>
  <c r="M5" i="76"/>
  <c r="L5" i="76"/>
  <c r="K5" i="76"/>
  <c r="J5" i="76"/>
  <c r="I5" i="76"/>
  <c r="H5" i="76"/>
  <c r="E5" i="76"/>
  <c r="D5" i="76"/>
  <c r="Z4" i="76"/>
  <c r="Y4" i="76"/>
  <c r="X4" i="76"/>
  <c r="W4" i="76"/>
  <c r="V4" i="76"/>
  <c r="U4" i="76"/>
  <c r="T4" i="76"/>
  <c r="S4" i="76"/>
  <c r="R4" i="76"/>
  <c r="Q4" i="76"/>
  <c r="P4" i="76"/>
  <c r="O4" i="76"/>
  <c r="N4" i="76"/>
  <c r="M4" i="76"/>
  <c r="L4" i="76"/>
  <c r="K4" i="76"/>
  <c r="J4" i="76"/>
  <c r="I4" i="76"/>
  <c r="H4" i="76"/>
  <c r="E4" i="76"/>
  <c r="D4" i="76"/>
  <c r="H3" i="76"/>
  <c r="Z2" i="76"/>
  <c r="Y2" i="76"/>
  <c r="X2" i="76"/>
  <c r="W2" i="76"/>
  <c r="V2" i="76"/>
  <c r="U2" i="76"/>
  <c r="T2" i="76"/>
  <c r="S2" i="76"/>
  <c r="R2" i="76"/>
  <c r="Q2" i="76"/>
  <c r="P2" i="76"/>
  <c r="O2" i="76"/>
  <c r="N2" i="76"/>
  <c r="M2" i="76"/>
  <c r="L2" i="76"/>
  <c r="K2" i="76"/>
  <c r="J2" i="76"/>
  <c r="I2" i="76"/>
  <c r="E2" i="76"/>
  <c r="D2" i="76"/>
  <c r="Z37" i="75"/>
  <c r="Y37" i="75"/>
  <c r="X37" i="75"/>
  <c r="W37" i="75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E37" i="75"/>
  <c r="D37" i="75"/>
  <c r="Z36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E36" i="75"/>
  <c r="D36" i="75"/>
  <c r="Z35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H35" i="75"/>
  <c r="E35" i="75"/>
  <c r="D35" i="75"/>
  <c r="Z34" i="75"/>
  <c r="Y34" i="75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H34" i="75"/>
  <c r="E34" i="75"/>
  <c r="D34" i="75"/>
  <c r="Z33" i="75"/>
  <c r="Y33" i="75"/>
  <c r="X33" i="75"/>
  <c r="W33" i="75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H33" i="75"/>
  <c r="E33" i="75"/>
  <c r="D33" i="75"/>
  <c r="Z32" i="75"/>
  <c r="Y32" i="75"/>
  <c r="X32" i="75"/>
  <c r="W32" i="75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H32" i="75"/>
  <c r="E32" i="75"/>
  <c r="D32" i="75"/>
  <c r="Z30" i="75"/>
  <c r="Y30" i="75"/>
  <c r="X30" i="75"/>
  <c r="W30" i="75"/>
  <c r="V30" i="75"/>
  <c r="U30" i="75"/>
  <c r="T30" i="75"/>
  <c r="S30" i="75"/>
  <c r="R30" i="75"/>
  <c r="Q30" i="75"/>
  <c r="P30" i="75"/>
  <c r="O30" i="75"/>
  <c r="N30" i="75"/>
  <c r="M30" i="75"/>
  <c r="L30" i="75"/>
  <c r="K30" i="75"/>
  <c r="J30" i="75"/>
  <c r="I30" i="75"/>
  <c r="H30" i="75"/>
  <c r="Z29" i="75"/>
  <c r="Y29" i="75"/>
  <c r="X29" i="75"/>
  <c r="W29" i="75"/>
  <c r="V29" i="75"/>
  <c r="U29" i="75"/>
  <c r="T29" i="75"/>
  <c r="S29" i="75"/>
  <c r="R29" i="75"/>
  <c r="Q29" i="75"/>
  <c r="P29" i="75"/>
  <c r="O29" i="75"/>
  <c r="N29" i="75"/>
  <c r="M29" i="75"/>
  <c r="L29" i="75"/>
  <c r="K29" i="75"/>
  <c r="J29" i="75"/>
  <c r="I29" i="75"/>
  <c r="H29" i="75"/>
  <c r="Z28" i="75"/>
  <c r="Y28" i="75"/>
  <c r="X28" i="75"/>
  <c r="W28" i="75"/>
  <c r="V28" i="75"/>
  <c r="U28" i="75"/>
  <c r="T28" i="75"/>
  <c r="S28" i="75"/>
  <c r="R28" i="75"/>
  <c r="Q28" i="75"/>
  <c r="P28" i="75"/>
  <c r="O28" i="75"/>
  <c r="N28" i="75"/>
  <c r="M28" i="75"/>
  <c r="L28" i="75"/>
  <c r="K28" i="75"/>
  <c r="J28" i="75"/>
  <c r="I28" i="75"/>
  <c r="H28" i="75"/>
  <c r="E28" i="75"/>
  <c r="D28" i="75"/>
  <c r="Z27" i="75"/>
  <c r="Y27" i="75"/>
  <c r="X27" i="75"/>
  <c r="W27" i="75"/>
  <c r="V27" i="75"/>
  <c r="U27" i="75"/>
  <c r="T27" i="75"/>
  <c r="S27" i="75"/>
  <c r="R27" i="75"/>
  <c r="Q27" i="75"/>
  <c r="P27" i="75"/>
  <c r="O27" i="75"/>
  <c r="N27" i="75"/>
  <c r="M27" i="75"/>
  <c r="L27" i="75"/>
  <c r="K27" i="75"/>
  <c r="J27" i="75"/>
  <c r="I27" i="75"/>
  <c r="H27" i="75"/>
  <c r="E27" i="75"/>
  <c r="D27" i="75"/>
  <c r="Z26" i="75"/>
  <c r="Y26" i="75"/>
  <c r="X26" i="75"/>
  <c r="W26" i="75"/>
  <c r="V26" i="75"/>
  <c r="U26" i="75"/>
  <c r="T26" i="75"/>
  <c r="S26" i="75"/>
  <c r="R26" i="75"/>
  <c r="Q26" i="75"/>
  <c r="P26" i="75"/>
  <c r="O26" i="75"/>
  <c r="N26" i="75"/>
  <c r="M26" i="75"/>
  <c r="L26" i="75"/>
  <c r="K26" i="75"/>
  <c r="J26" i="75"/>
  <c r="I26" i="75"/>
  <c r="H26" i="75"/>
  <c r="E26" i="75"/>
  <c r="D26" i="75"/>
  <c r="Z25" i="75"/>
  <c r="Y25" i="75"/>
  <c r="X25" i="75"/>
  <c r="W25" i="75"/>
  <c r="V25" i="75"/>
  <c r="U25" i="75"/>
  <c r="T25" i="75"/>
  <c r="S25" i="75"/>
  <c r="R25" i="75"/>
  <c r="Q25" i="75"/>
  <c r="P25" i="75"/>
  <c r="O25" i="75"/>
  <c r="N25" i="75"/>
  <c r="M25" i="75"/>
  <c r="L25" i="75"/>
  <c r="K25" i="75"/>
  <c r="J25" i="75"/>
  <c r="I25" i="75"/>
  <c r="H25" i="75"/>
  <c r="E25" i="75"/>
  <c r="D25" i="75"/>
  <c r="Z24" i="75"/>
  <c r="Y24" i="75"/>
  <c r="X24" i="75"/>
  <c r="W24" i="75"/>
  <c r="V24" i="75"/>
  <c r="U24" i="75"/>
  <c r="T24" i="75"/>
  <c r="S24" i="75"/>
  <c r="R24" i="75"/>
  <c r="Q24" i="75"/>
  <c r="P24" i="75"/>
  <c r="O24" i="75"/>
  <c r="N24" i="75"/>
  <c r="M24" i="75"/>
  <c r="L24" i="75"/>
  <c r="K24" i="75"/>
  <c r="J24" i="75"/>
  <c r="I24" i="75"/>
  <c r="H24" i="75"/>
  <c r="E24" i="75"/>
  <c r="D24" i="75"/>
  <c r="Z23" i="75"/>
  <c r="Y23" i="75"/>
  <c r="X23" i="75"/>
  <c r="W23" i="75"/>
  <c r="V23" i="75"/>
  <c r="U23" i="75"/>
  <c r="T23" i="75"/>
  <c r="S23" i="75"/>
  <c r="R23" i="75"/>
  <c r="Q23" i="75"/>
  <c r="P23" i="75"/>
  <c r="O23" i="75"/>
  <c r="N23" i="75"/>
  <c r="M23" i="75"/>
  <c r="L23" i="75"/>
  <c r="K23" i="75"/>
  <c r="J23" i="75"/>
  <c r="I23" i="75"/>
  <c r="H23" i="75"/>
  <c r="E23" i="75"/>
  <c r="D23" i="75"/>
  <c r="Z21" i="75"/>
  <c r="Y21" i="75"/>
  <c r="X21" i="75"/>
  <c r="W21" i="75"/>
  <c r="V21" i="75"/>
  <c r="U21" i="75"/>
  <c r="T21" i="75"/>
  <c r="S21" i="75"/>
  <c r="R21" i="75"/>
  <c r="Q21" i="75"/>
  <c r="P21" i="75"/>
  <c r="O21" i="75"/>
  <c r="N21" i="75"/>
  <c r="M21" i="75"/>
  <c r="L21" i="75"/>
  <c r="K21" i="75"/>
  <c r="J21" i="75"/>
  <c r="I21" i="75"/>
  <c r="H21" i="75"/>
  <c r="E21" i="75"/>
  <c r="D21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E16" i="75"/>
  <c r="D16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E15" i="75"/>
  <c r="D15" i="75"/>
  <c r="Z14" i="75"/>
  <c r="Y14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H14" i="75"/>
  <c r="E14" i="75"/>
  <c r="D14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E13" i="75"/>
  <c r="D13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E12" i="75"/>
  <c r="D12" i="75"/>
  <c r="Z11" i="75"/>
  <c r="Y11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H11" i="75"/>
  <c r="E11" i="75"/>
  <c r="D11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E9" i="75"/>
  <c r="D9" i="75"/>
  <c r="Z8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H8" i="75"/>
  <c r="E8" i="75"/>
  <c r="D8" i="75"/>
  <c r="Z7" i="75"/>
  <c r="Y7" i="75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H7" i="75"/>
  <c r="E7" i="75"/>
  <c r="D7" i="75"/>
  <c r="Z6" i="75"/>
  <c r="Y6" i="75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H6" i="75"/>
  <c r="E6" i="75"/>
  <c r="D6" i="75"/>
  <c r="Z5" i="75"/>
  <c r="Y5" i="75"/>
  <c r="X5" i="75"/>
  <c r="W5" i="75"/>
  <c r="V5" i="75"/>
  <c r="U5" i="75"/>
  <c r="T5" i="75"/>
  <c r="S5" i="75"/>
  <c r="R5" i="75"/>
  <c r="Q5" i="75"/>
  <c r="P5" i="75"/>
  <c r="O5" i="75"/>
  <c r="N5" i="75"/>
  <c r="M5" i="75"/>
  <c r="L5" i="75"/>
  <c r="K5" i="75"/>
  <c r="J5" i="75"/>
  <c r="I5" i="75"/>
  <c r="H5" i="75"/>
  <c r="E5" i="75"/>
  <c r="D5" i="75"/>
  <c r="Z4" i="75"/>
  <c r="Y4" i="75"/>
  <c r="X4" i="75"/>
  <c r="W4" i="75"/>
  <c r="V4" i="75"/>
  <c r="U4" i="75"/>
  <c r="T4" i="75"/>
  <c r="S4" i="75"/>
  <c r="R4" i="75"/>
  <c r="Q4" i="75"/>
  <c r="P4" i="75"/>
  <c r="O4" i="75"/>
  <c r="N4" i="75"/>
  <c r="M4" i="75"/>
  <c r="L4" i="75"/>
  <c r="K4" i="75"/>
  <c r="J4" i="75"/>
  <c r="I4" i="75"/>
  <c r="H4" i="75"/>
  <c r="E4" i="75"/>
  <c r="D4" i="75"/>
  <c r="H3" i="75"/>
  <c r="Z2" i="75"/>
  <c r="Y2" i="75"/>
  <c r="X2" i="75"/>
  <c r="W2" i="75"/>
  <c r="V2" i="75"/>
  <c r="U2" i="75"/>
  <c r="T2" i="75"/>
  <c r="S2" i="75"/>
  <c r="R2" i="75"/>
  <c r="Q2" i="75"/>
  <c r="P2" i="75"/>
  <c r="O2" i="75"/>
  <c r="N2" i="75"/>
  <c r="M2" i="75"/>
  <c r="L2" i="75"/>
  <c r="K2" i="75"/>
  <c r="J2" i="75"/>
  <c r="I2" i="75"/>
  <c r="E2" i="75"/>
  <c r="D2" i="75"/>
  <c r="Z37" i="74"/>
  <c r="Y37" i="74"/>
  <c r="X37" i="74"/>
  <c r="W37" i="74"/>
  <c r="V37" i="74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E37" i="74"/>
  <c r="D37" i="74"/>
  <c r="Z36" i="74"/>
  <c r="Y36" i="74"/>
  <c r="X36" i="74"/>
  <c r="W36" i="74"/>
  <c r="V36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E36" i="74"/>
  <c r="D36" i="74"/>
  <c r="Z35" i="74"/>
  <c r="Y35" i="74"/>
  <c r="X35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E35" i="74"/>
  <c r="D35" i="74"/>
  <c r="Z34" i="74"/>
  <c r="Y34" i="74"/>
  <c r="X34" i="74"/>
  <c r="W34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H34" i="74"/>
  <c r="E34" i="74"/>
  <c r="D34" i="74"/>
  <c r="Z33" i="74"/>
  <c r="Y33" i="74"/>
  <c r="X33" i="74"/>
  <c r="W33" i="74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H33" i="74"/>
  <c r="E33" i="74"/>
  <c r="D33" i="74"/>
  <c r="Z32" i="74"/>
  <c r="Y32" i="74"/>
  <c r="X32" i="74"/>
  <c r="W32" i="74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H32" i="74"/>
  <c r="E32" i="74"/>
  <c r="D32" i="74"/>
  <c r="Z30" i="74"/>
  <c r="Y30" i="74"/>
  <c r="X30" i="74"/>
  <c r="W30" i="74"/>
  <c r="V30" i="74"/>
  <c r="U30" i="74"/>
  <c r="T30" i="74"/>
  <c r="S30" i="74"/>
  <c r="R30" i="74"/>
  <c r="Q30" i="74"/>
  <c r="P30" i="74"/>
  <c r="O30" i="74"/>
  <c r="N30" i="74"/>
  <c r="M30" i="74"/>
  <c r="L30" i="74"/>
  <c r="K30" i="74"/>
  <c r="J30" i="74"/>
  <c r="I30" i="74"/>
  <c r="Z29" i="74"/>
  <c r="Y29" i="74"/>
  <c r="X29" i="74"/>
  <c r="W29" i="74"/>
  <c r="V29" i="74"/>
  <c r="U29" i="74"/>
  <c r="T29" i="74"/>
  <c r="S29" i="74"/>
  <c r="R29" i="74"/>
  <c r="Q29" i="74"/>
  <c r="P29" i="74"/>
  <c r="O29" i="74"/>
  <c r="N29" i="74"/>
  <c r="M29" i="74"/>
  <c r="L29" i="74"/>
  <c r="K29" i="74"/>
  <c r="J29" i="74"/>
  <c r="I29" i="74"/>
  <c r="H29" i="74"/>
  <c r="Z28" i="74"/>
  <c r="Y28" i="74"/>
  <c r="X28" i="74"/>
  <c r="W28" i="74"/>
  <c r="V28" i="74"/>
  <c r="U28" i="74"/>
  <c r="T28" i="74"/>
  <c r="S28" i="74"/>
  <c r="R28" i="74"/>
  <c r="Q28" i="74"/>
  <c r="P28" i="74"/>
  <c r="O28" i="74"/>
  <c r="N28" i="74"/>
  <c r="M28" i="74"/>
  <c r="L28" i="74"/>
  <c r="K28" i="74"/>
  <c r="J28" i="74"/>
  <c r="I28" i="74"/>
  <c r="E28" i="74"/>
  <c r="D28" i="74"/>
  <c r="Z27" i="74"/>
  <c r="Y27" i="74"/>
  <c r="X27" i="74"/>
  <c r="W27" i="74"/>
  <c r="V27" i="74"/>
  <c r="U27" i="74"/>
  <c r="T27" i="74"/>
  <c r="S27" i="74"/>
  <c r="R27" i="74"/>
  <c r="Q27" i="74"/>
  <c r="P27" i="74"/>
  <c r="O27" i="74"/>
  <c r="N27" i="74"/>
  <c r="M27" i="74"/>
  <c r="L27" i="74"/>
  <c r="K27" i="74"/>
  <c r="J27" i="74"/>
  <c r="I27" i="74"/>
  <c r="H27" i="74"/>
  <c r="E27" i="74"/>
  <c r="D27" i="74"/>
  <c r="Z26" i="74"/>
  <c r="Y26" i="74"/>
  <c r="X26" i="74"/>
  <c r="W26" i="74"/>
  <c r="V26" i="74"/>
  <c r="U26" i="74"/>
  <c r="T26" i="74"/>
  <c r="S26" i="74"/>
  <c r="R26" i="74"/>
  <c r="Q26" i="74"/>
  <c r="P26" i="74"/>
  <c r="O26" i="74"/>
  <c r="N26" i="74"/>
  <c r="M26" i="74"/>
  <c r="L26" i="74"/>
  <c r="K26" i="74"/>
  <c r="J26" i="74"/>
  <c r="I26" i="74"/>
  <c r="H26" i="74"/>
  <c r="E26" i="74"/>
  <c r="D26" i="74"/>
  <c r="Z25" i="74"/>
  <c r="Y25" i="74"/>
  <c r="X25" i="74"/>
  <c r="W25" i="74"/>
  <c r="V25" i="74"/>
  <c r="U25" i="74"/>
  <c r="T25" i="74"/>
  <c r="S25" i="74"/>
  <c r="R25" i="74"/>
  <c r="Q25" i="74"/>
  <c r="P25" i="74"/>
  <c r="O25" i="74"/>
  <c r="N25" i="74"/>
  <c r="M25" i="74"/>
  <c r="L25" i="74"/>
  <c r="K25" i="74"/>
  <c r="J25" i="74"/>
  <c r="I25" i="74"/>
  <c r="H25" i="74"/>
  <c r="E25" i="74"/>
  <c r="D25" i="74"/>
  <c r="Z24" i="74"/>
  <c r="Y24" i="74"/>
  <c r="X24" i="74"/>
  <c r="W24" i="74"/>
  <c r="V24" i="74"/>
  <c r="U24" i="74"/>
  <c r="T24" i="74"/>
  <c r="S24" i="74"/>
  <c r="R24" i="74"/>
  <c r="Q24" i="74"/>
  <c r="P24" i="74"/>
  <c r="O24" i="74"/>
  <c r="N24" i="74"/>
  <c r="M24" i="74"/>
  <c r="L24" i="74"/>
  <c r="K24" i="74"/>
  <c r="J24" i="74"/>
  <c r="I24" i="74"/>
  <c r="E24" i="74"/>
  <c r="D24" i="74"/>
  <c r="Z23" i="74"/>
  <c r="Y23" i="74"/>
  <c r="X23" i="74"/>
  <c r="W23" i="74"/>
  <c r="V23" i="74"/>
  <c r="U23" i="74"/>
  <c r="T23" i="74"/>
  <c r="S23" i="74"/>
  <c r="R23" i="74"/>
  <c r="Q23" i="74"/>
  <c r="P23" i="74"/>
  <c r="O23" i="74"/>
  <c r="N23" i="74"/>
  <c r="M23" i="74"/>
  <c r="L23" i="74"/>
  <c r="K23" i="74"/>
  <c r="J23" i="74"/>
  <c r="I23" i="74"/>
  <c r="H23" i="74"/>
  <c r="H24" i="74" s="1"/>
  <c r="E23" i="74"/>
  <c r="D23" i="74"/>
  <c r="Z21" i="74"/>
  <c r="Y21" i="74"/>
  <c r="X21" i="74"/>
  <c r="W21" i="74"/>
  <c r="V21" i="74"/>
  <c r="U21" i="74"/>
  <c r="T21" i="74"/>
  <c r="S21" i="74"/>
  <c r="R21" i="74"/>
  <c r="Q21" i="74"/>
  <c r="P21" i="74"/>
  <c r="O21" i="74"/>
  <c r="N21" i="74"/>
  <c r="M21" i="74"/>
  <c r="L21" i="74"/>
  <c r="K21" i="74"/>
  <c r="J21" i="74"/>
  <c r="I21" i="74"/>
  <c r="H21" i="74"/>
  <c r="E21" i="74"/>
  <c r="D21" i="74"/>
  <c r="Z16" i="74"/>
  <c r="Y16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E16" i="74"/>
  <c r="D16" i="74"/>
  <c r="Z15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E15" i="74"/>
  <c r="D15" i="74"/>
  <c r="Z14" i="74"/>
  <c r="Y14" i="74"/>
  <c r="X14" i="74"/>
  <c r="W14" i="74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H14" i="74"/>
  <c r="E14" i="74"/>
  <c r="D14" i="74"/>
  <c r="Z13" i="74"/>
  <c r="Y13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E13" i="74"/>
  <c r="D13" i="74"/>
  <c r="Z12" i="74"/>
  <c r="Y12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E12" i="74"/>
  <c r="D12" i="74"/>
  <c r="Z11" i="74"/>
  <c r="Y11" i="74"/>
  <c r="X11" i="74"/>
  <c r="W11" i="74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H11" i="74"/>
  <c r="E11" i="74"/>
  <c r="D11" i="74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H9" i="74"/>
  <c r="E9" i="74"/>
  <c r="D9" i="74"/>
  <c r="Z8" i="74"/>
  <c r="Y8" i="74"/>
  <c r="X8" i="74"/>
  <c r="W8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H8" i="74"/>
  <c r="E8" i="74"/>
  <c r="D8" i="74"/>
  <c r="Z7" i="74"/>
  <c r="Y7" i="74"/>
  <c r="X7" i="74"/>
  <c r="W7" i="74"/>
  <c r="V7" i="74"/>
  <c r="U7" i="74"/>
  <c r="T7" i="74"/>
  <c r="S7" i="74"/>
  <c r="R7" i="74"/>
  <c r="Q7" i="74"/>
  <c r="P7" i="74"/>
  <c r="O7" i="74"/>
  <c r="N7" i="74"/>
  <c r="M7" i="74"/>
  <c r="L7" i="74"/>
  <c r="K7" i="74"/>
  <c r="J7" i="74"/>
  <c r="I7" i="74"/>
  <c r="H7" i="74"/>
  <c r="E7" i="74"/>
  <c r="D7" i="74"/>
  <c r="Z6" i="74"/>
  <c r="Y6" i="74"/>
  <c r="X6" i="74"/>
  <c r="W6" i="74"/>
  <c r="V6" i="74"/>
  <c r="U6" i="74"/>
  <c r="T6" i="74"/>
  <c r="S6" i="74"/>
  <c r="R6" i="74"/>
  <c r="Q6" i="74"/>
  <c r="P6" i="74"/>
  <c r="O6" i="74"/>
  <c r="N6" i="74"/>
  <c r="M6" i="74"/>
  <c r="L6" i="74"/>
  <c r="K6" i="74"/>
  <c r="J6" i="74"/>
  <c r="I6" i="74"/>
  <c r="H6" i="74"/>
  <c r="E6" i="74"/>
  <c r="D6" i="74"/>
  <c r="Z5" i="74"/>
  <c r="Y5" i="74"/>
  <c r="X5" i="74"/>
  <c r="W5" i="74"/>
  <c r="V5" i="74"/>
  <c r="U5" i="74"/>
  <c r="T5" i="74"/>
  <c r="S5" i="74"/>
  <c r="R5" i="74"/>
  <c r="Q5" i="74"/>
  <c r="P5" i="74"/>
  <c r="O5" i="74"/>
  <c r="N5" i="74"/>
  <c r="M5" i="74"/>
  <c r="L5" i="74"/>
  <c r="K5" i="74"/>
  <c r="J5" i="74"/>
  <c r="I5" i="74"/>
  <c r="H5" i="74"/>
  <c r="E5" i="74"/>
  <c r="D5" i="74"/>
  <c r="Z4" i="74"/>
  <c r="Y4" i="74"/>
  <c r="X4" i="74"/>
  <c r="W4" i="74"/>
  <c r="V4" i="74"/>
  <c r="U4" i="74"/>
  <c r="T4" i="74"/>
  <c r="S4" i="74"/>
  <c r="R4" i="74"/>
  <c r="Q4" i="74"/>
  <c r="P4" i="74"/>
  <c r="O4" i="74"/>
  <c r="N4" i="74"/>
  <c r="M4" i="74"/>
  <c r="L4" i="74"/>
  <c r="K4" i="74"/>
  <c r="J4" i="74"/>
  <c r="I4" i="74"/>
  <c r="H4" i="74"/>
  <c r="E4" i="74"/>
  <c r="D4" i="74"/>
  <c r="H3" i="74"/>
  <c r="Z2" i="74"/>
  <c r="Y2" i="74"/>
  <c r="X2" i="74"/>
  <c r="W2" i="74"/>
  <c r="V2" i="74"/>
  <c r="U2" i="74"/>
  <c r="T2" i="74"/>
  <c r="S2" i="74"/>
  <c r="R2" i="74"/>
  <c r="Q2" i="74"/>
  <c r="P2" i="74"/>
  <c r="O2" i="74"/>
  <c r="N2" i="74"/>
  <c r="M2" i="74"/>
  <c r="L2" i="74"/>
  <c r="K2" i="74"/>
  <c r="J2" i="74"/>
  <c r="I2" i="74"/>
  <c r="E2" i="74"/>
  <c r="D2" i="74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E37" i="73"/>
  <c r="D37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E36" i="73"/>
  <c r="D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H35" i="73"/>
  <c r="E35" i="73"/>
  <c r="D35" i="73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H34" i="73"/>
  <c r="E34" i="73"/>
  <c r="D34" i="73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H33" i="73"/>
  <c r="E33" i="73"/>
  <c r="D33" i="73"/>
  <c r="Z32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H32" i="73"/>
  <c r="E32" i="73"/>
  <c r="D32" i="73"/>
  <c r="Z30" i="73"/>
  <c r="Y30" i="73"/>
  <c r="X30" i="73"/>
  <c r="W30" i="73"/>
  <c r="V30" i="73"/>
  <c r="U30" i="73"/>
  <c r="T30" i="73"/>
  <c r="S30" i="73"/>
  <c r="R30" i="73"/>
  <c r="Q30" i="73"/>
  <c r="P30" i="73"/>
  <c r="O30" i="73"/>
  <c r="N30" i="73"/>
  <c r="M30" i="73"/>
  <c r="L30" i="73"/>
  <c r="K30" i="73"/>
  <c r="J30" i="73"/>
  <c r="I30" i="73"/>
  <c r="Z29" i="73"/>
  <c r="Y29" i="73"/>
  <c r="X29" i="73"/>
  <c r="W29" i="73"/>
  <c r="V29" i="73"/>
  <c r="U29" i="73"/>
  <c r="T29" i="73"/>
  <c r="S29" i="73"/>
  <c r="R29" i="73"/>
  <c r="Q29" i="73"/>
  <c r="P29" i="73"/>
  <c r="O29" i="73"/>
  <c r="N29" i="73"/>
  <c r="M29" i="73"/>
  <c r="L29" i="73"/>
  <c r="K29" i="73"/>
  <c r="J29" i="73"/>
  <c r="I29" i="73"/>
  <c r="H29" i="73"/>
  <c r="Z28" i="73"/>
  <c r="Y28" i="73"/>
  <c r="X28" i="73"/>
  <c r="W28" i="73"/>
  <c r="V28" i="73"/>
  <c r="U28" i="73"/>
  <c r="T28" i="73"/>
  <c r="S28" i="73"/>
  <c r="R28" i="73"/>
  <c r="Q28" i="73"/>
  <c r="P28" i="73"/>
  <c r="O28" i="73"/>
  <c r="N28" i="73"/>
  <c r="M28" i="73"/>
  <c r="L28" i="73"/>
  <c r="K28" i="73"/>
  <c r="J28" i="73"/>
  <c r="I28" i="73"/>
  <c r="E28" i="73"/>
  <c r="D28" i="73"/>
  <c r="Z27" i="73"/>
  <c r="Y27" i="73"/>
  <c r="X27" i="73"/>
  <c r="W27" i="73"/>
  <c r="V27" i="73"/>
  <c r="U27" i="73"/>
  <c r="T27" i="73"/>
  <c r="S27" i="73"/>
  <c r="R27" i="73"/>
  <c r="Q27" i="73"/>
  <c r="P27" i="73"/>
  <c r="O27" i="73"/>
  <c r="N27" i="73"/>
  <c r="M27" i="73"/>
  <c r="L27" i="73"/>
  <c r="K27" i="73"/>
  <c r="J27" i="73"/>
  <c r="I27" i="73"/>
  <c r="H27" i="73"/>
  <c r="E27" i="73"/>
  <c r="D27" i="73"/>
  <c r="Z26" i="73"/>
  <c r="Y26" i="73"/>
  <c r="X26" i="73"/>
  <c r="W26" i="73"/>
  <c r="V26" i="73"/>
  <c r="U26" i="73"/>
  <c r="T26" i="73"/>
  <c r="S26" i="73"/>
  <c r="R26" i="73"/>
  <c r="Q26" i="73"/>
  <c r="P26" i="73"/>
  <c r="O26" i="73"/>
  <c r="N26" i="73"/>
  <c r="M26" i="73"/>
  <c r="L26" i="73"/>
  <c r="K26" i="73"/>
  <c r="J26" i="73"/>
  <c r="I26" i="73"/>
  <c r="H26" i="73"/>
  <c r="E26" i="73"/>
  <c r="D26" i="73"/>
  <c r="Z25" i="73"/>
  <c r="Y25" i="73"/>
  <c r="X25" i="73"/>
  <c r="W25" i="73"/>
  <c r="V25" i="73"/>
  <c r="U25" i="73"/>
  <c r="T25" i="73"/>
  <c r="S25" i="73"/>
  <c r="R25" i="73"/>
  <c r="Q25" i="73"/>
  <c r="P25" i="73"/>
  <c r="O25" i="73"/>
  <c r="N25" i="73"/>
  <c r="M25" i="73"/>
  <c r="L25" i="73"/>
  <c r="K25" i="73"/>
  <c r="J25" i="73"/>
  <c r="I25" i="73"/>
  <c r="H25" i="73"/>
  <c r="E25" i="73"/>
  <c r="D25" i="73"/>
  <c r="Z24" i="73"/>
  <c r="Y24" i="73"/>
  <c r="X24" i="73"/>
  <c r="W24" i="73"/>
  <c r="V24" i="73"/>
  <c r="U24" i="73"/>
  <c r="T24" i="73"/>
  <c r="S24" i="73"/>
  <c r="R24" i="73"/>
  <c r="Q24" i="73"/>
  <c r="P24" i="73"/>
  <c r="O24" i="73"/>
  <c r="N24" i="73"/>
  <c r="M24" i="73"/>
  <c r="L24" i="73"/>
  <c r="K24" i="73"/>
  <c r="J24" i="73"/>
  <c r="I24" i="73"/>
  <c r="E24" i="73"/>
  <c r="D24" i="73"/>
  <c r="Z23" i="73"/>
  <c r="Y23" i="73"/>
  <c r="X23" i="73"/>
  <c r="W23" i="73"/>
  <c r="V23" i="73"/>
  <c r="U23" i="73"/>
  <c r="T23" i="73"/>
  <c r="S23" i="73"/>
  <c r="R23" i="73"/>
  <c r="Q23" i="73"/>
  <c r="P23" i="73"/>
  <c r="O23" i="73"/>
  <c r="N23" i="73"/>
  <c r="M23" i="73"/>
  <c r="L23" i="73"/>
  <c r="K23" i="73"/>
  <c r="J23" i="73"/>
  <c r="I23" i="73"/>
  <c r="H23" i="73"/>
  <c r="H24" i="73" s="1"/>
  <c r="E23" i="73"/>
  <c r="D23" i="73"/>
  <c r="Z21" i="73"/>
  <c r="Y21" i="73"/>
  <c r="X21" i="73"/>
  <c r="W21" i="73"/>
  <c r="V21" i="73"/>
  <c r="U21" i="73"/>
  <c r="T21" i="73"/>
  <c r="S21" i="73"/>
  <c r="R21" i="73"/>
  <c r="Q21" i="73"/>
  <c r="P21" i="73"/>
  <c r="O21" i="73"/>
  <c r="N21" i="73"/>
  <c r="M21" i="73"/>
  <c r="L21" i="73"/>
  <c r="K21" i="73"/>
  <c r="J21" i="73"/>
  <c r="I21" i="73"/>
  <c r="H21" i="73"/>
  <c r="E21" i="73"/>
  <c r="D21" i="73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E16" i="73"/>
  <c r="D16" i="73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E15" i="73"/>
  <c r="D15" i="73"/>
  <c r="Z14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H14" i="73"/>
  <c r="E14" i="73"/>
  <c r="D14" i="73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H13" i="73"/>
  <c r="E13" i="73"/>
  <c r="D13" i="73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E12" i="73"/>
  <c r="D12" i="73"/>
  <c r="Z11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H11" i="73"/>
  <c r="E11" i="73"/>
  <c r="D11" i="73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E9" i="73"/>
  <c r="D9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H8" i="73"/>
  <c r="E8" i="73"/>
  <c r="D8" i="73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H7" i="73"/>
  <c r="E7" i="73"/>
  <c r="D7" i="73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H6" i="73"/>
  <c r="E6" i="73"/>
  <c r="D6" i="73"/>
  <c r="Z5" i="73"/>
  <c r="Y5" i="73"/>
  <c r="X5" i="73"/>
  <c r="W5" i="73"/>
  <c r="V5" i="73"/>
  <c r="U5" i="73"/>
  <c r="T5" i="73"/>
  <c r="S5" i="73"/>
  <c r="R5" i="73"/>
  <c r="Q5" i="73"/>
  <c r="P5" i="73"/>
  <c r="O5" i="73"/>
  <c r="N5" i="73"/>
  <c r="M5" i="73"/>
  <c r="L5" i="73"/>
  <c r="K5" i="73"/>
  <c r="J5" i="73"/>
  <c r="I5" i="73"/>
  <c r="H5" i="73"/>
  <c r="E5" i="73"/>
  <c r="D5" i="73"/>
  <c r="Z4" i="73"/>
  <c r="Y4" i="73"/>
  <c r="X4" i="73"/>
  <c r="W4" i="73"/>
  <c r="V4" i="73"/>
  <c r="U4" i="73"/>
  <c r="T4" i="73"/>
  <c r="S4" i="73"/>
  <c r="R4" i="73"/>
  <c r="Q4" i="73"/>
  <c r="P4" i="73"/>
  <c r="O4" i="73"/>
  <c r="N4" i="73"/>
  <c r="M4" i="73"/>
  <c r="L4" i="73"/>
  <c r="K4" i="73"/>
  <c r="J4" i="73"/>
  <c r="I4" i="73"/>
  <c r="H4" i="73"/>
  <c r="E4" i="73"/>
  <c r="D4" i="73"/>
  <c r="H3" i="73"/>
  <c r="Z2" i="73"/>
  <c r="Y2" i="73"/>
  <c r="X2" i="73"/>
  <c r="W2" i="73"/>
  <c r="V2" i="73"/>
  <c r="U2" i="73"/>
  <c r="T2" i="73"/>
  <c r="S2" i="73"/>
  <c r="R2" i="73"/>
  <c r="Q2" i="73"/>
  <c r="P2" i="73"/>
  <c r="O2" i="73"/>
  <c r="N2" i="73"/>
  <c r="M2" i="73"/>
  <c r="L2" i="73"/>
  <c r="K2" i="73"/>
  <c r="J2" i="73"/>
  <c r="I2" i="73"/>
  <c r="E2" i="73"/>
  <c r="D2" i="73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E37" i="72"/>
  <c r="D37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E36" i="72"/>
  <c r="D36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H35" i="72"/>
  <c r="E35" i="72"/>
  <c r="D35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H34" i="72"/>
  <c r="E34" i="72"/>
  <c r="D34" i="72"/>
  <c r="X33" i="72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H33" i="72"/>
  <c r="E33" i="72"/>
  <c r="D33" i="72"/>
  <c r="X32" i="72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H32" i="72"/>
  <c r="E32" i="72"/>
  <c r="D32" i="72"/>
  <c r="X30" i="72"/>
  <c r="W30" i="72"/>
  <c r="V30" i="72"/>
  <c r="U30" i="72"/>
  <c r="T30" i="72"/>
  <c r="S30" i="72"/>
  <c r="R30" i="72"/>
  <c r="Q30" i="72"/>
  <c r="P30" i="72"/>
  <c r="O30" i="72"/>
  <c r="N30" i="72"/>
  <c r="M30" i="72"/>
  <c r="L30" i="72"/>
  <c r="K30" i="72"/>
  <c r="J30" i="72"/>
  <c r="I30" i="72"/>
  <c r="X29" i="72"/>
  <c r="W29" i="72"/>
  <c r="V29" i="72"/>
  <c r="U29" i="72"/>
  <c r="T29" i="72"/>
  <c r="S29" i="72"/>
  <c r="R29" i="72"/>
  <c r="Q29" i="72"/>
  <c r="P29" i="72"/>
  <c r="O29" i="72"/>
  <c r="N29" i="72"/>
  <c r="M29" i="72"/>
  <c r="L29" i="72"/>
  <c r="K29" i="72"/>
  <c r="J29" i="72"/>
  <c r="I29" i="72"/>
  <c r="H29" i="72"/>
  <c r="X28" i="72"/>
  <c r="W28" i="72"/>
  <c r="V28" i="72"/>
  <c r="U28" i="72"/>
  <c r="T28" i="72"/>
  <c r="S28" i="72"/>
  <c r="R28" i="72"/>
  <c r="Q28" i="72"/>
  <c r="P28" i="72"/>
  <c r="O28" i="72"/>
  <c r="N28" i="72"/>
  <c r="M28" i="72"/>
  <c r="L28" i="72"/>
  <c r="K28" i="72"/>
  <c r="J28" i="72"/>
  <c r="I28" i="72"/>
  <c r="E28" i="72"/>
  <c r="D28" i="72"/>
  <c r="X27" i="72"/>
  <c r="W27" i="72"/>
  <c r="V27" i="72"/>
  <c r="U27" i="72"/>
  <c r="T27" i="72"/>
  <c r="S27" i="72"/>
  <c r="R27" i="72"/>
  <c r="Q27" i="72"/>
  <c r="P27" i="72"/>
  <c r="O27" i="72"/>
  <c r="N27" i="72"/>
  <c r="M27" i="72"/>
  <c r="L27" i="72"/>
  <c r="K27" i="72"/>
  <c r="J27" i="72"/>
  <c r="I27" i="72"/>
  <c r="H27" i="72"/>
  <c r="E27" i="72"/>
  <c r="D27" i="72"/>
  <c r="X26" i="72"/>
  <c r="W26" i="72"/>
  <c r="V26" i="72"/>
  <c r="U26" i="72"/>
  <c r="T26" i="72"/>
  <c r="S26" i="72"/>
  <c r="R26" i="72"/>
  <c r="Q26" i="72"/>
  <c r="P26" i="72"/>
  <c r="O26" i="72"/>
  <c r="N26" i="72"/>
  <c r="M26" i="72"/>
  <c r="L26" i="72"/>
  <c r="K26" i="72"/>
  <c r="J26" i="72"/>
  <c r="I26" i="72"/>
  <c r="H26" i="72"/>
  <c r="E26" i="72"/>
  <c r="D26" i="72"/>
  <c r="X25" i="72"/>
  <c r="W25" i="72"/>
  <c r="V25" i="72"/>
  <c r="U25" i="72"/>
  <c r="T25" i="72"/>
  <c r="S25" i="72"/>
  <c r="R25" i="72"/>
  <c r="Q25" i="72"/>
  <c r="P25" i="72"/>
  <c r="O25" i="72"/>
  <c r="N25" i="72"/>
  <c r="M25" i="72"/>
  <c r="L25" i="72"/>
  <c r="K25" i="72"/>
  <c r="J25" i="72"/>
  <c r="I25" i="72"/>
  <c r="H25" i="72"/>
  <c r="E25" i="72"/>
  <c r="D25" i="72"/>
  <c r="X24" i="72"/>
  <c r="W24" i="72"/>
  <c r="V24" i="72"/>
  <c r="U24" i="72"/>
  <c r="T24" i="72"/>
  <c r="S24" i="72"/>
  <c r="R24" i="72"/>
  <c r="Q24" i="72"/>
  <c r="P24" i="72"/>
  <c r="O24" i="72"/>
  <c r="N24" i="72"/>
  <c r="M24" i="72"/>
  <c r="L24" i="72"/>
  <c r="K24" i="72"/>
  <c r="J24" i="72"/>
  <c r="I24" i="72"/>
  <c r="E24" i="72"/>
  <c r="D24" i="72"/>
  <c r="X23" i="72"/>
  <c r="W23" i="72"/>
  <c r="V23" i="72"/>
  <c r="U23" i="72"/>
  <c r="T23" i="72"/>
  <c r="S23" i="72"/>
  <c r="R23" i="72"/>
  <c r="Q23" i="72"/>
  <c r="P23" i="72"/>
  <c r="O23" i="72"/>
  <c r="N23" i="72"/>
  <c r="M23" i="72"/>
  <c r="L23" i="72"/>
  <c r="K23" i="72"/>
  <c r="J23" i="72"/>
  <c r="I23" i="72"/>
  <c r="H23" i="72"/>
  <c r="H24" i="72" s="1"/>
  <c r="E23" i="72"/>
  <c r="D23" i="72"/>
  <c r="X21" i="72"/>
  <c r="W21" i="72"/>
  <c r="V21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H21" i="72"/>
  <c r="E21" i="72"/>
  <c r="D21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E16" i="72"/>
  <c r="D16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E15" i="72"/>
  <c r="D15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H14" i="72"/>
  <c r="E14" i="72"/>
  <c r="D14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E13" i="72"/>
  <c r="D13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E12" i="72"/>
  <c r="D12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H11" i="72"/>
  <c r="E11" i="72"/>
  <c r="D11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E9" i="72"/>
  <c r="D9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H8" i="72"/>
  <c r="E8" i="72"/>
  <c r="D8" i="72"/>
  <c r="X7" i="72"/>
  <c r="W7" i="72"/>
  <c r="V7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H7" i="72"/>
  <c r="E7" i="72"/>
  <c r="D7" i="72"/>
  <c r="X6" i="72"/>
  <c r="W6" i="72"/>
  <c r="V6" i="72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H6" i="72"/>
  <c r="E6" i="72"/>
  <c r="D6" i="72"/>
  <c r="X5" i="72"/>
  <c r="W5" i="72"/>
  <c r="V5" i="72"/>
  <c r="U5" i="72"/>
  <c r="T5" i="72"/>
  <c r="S5" i="72"/>
  <c r="R5" i="72"/>
  <c r="Q5" i="72"/>
  <c r="P5" i="72"/>
  <c r="O5" i="72"/>
  <c r="N5" i="72"/>
  <c r="M5" i="72"/>
  <c r="L5" i="72"/>
  <c r="K5" i="72"/>
  <c r="J5" i="72"/>
  <c r="I5" i="72"/>
  <c r="H5" i="72"/>
  <c r="E5" i="72"/>
  <c r="D5" i="72"/>
  <c r="X4" i="72"/>
  <c r="W4" i="72"/>
  <c r="V4" i="72"/>
  <c r="U4" i="72"/>
  <c r="T4" i="72"/>
  <c r="S4" i="72"/>
  <c r="R4" i="72"/>
  <c r="Q4" i="72"/>
  <c r="P4" i="72"/>
  <c r="O4" i="72"/>
  <c r="N4" i="72"/>
  <c r="M4" i="72"/>
  <c r="L4" i="72"/>
  <c r="K4" i="72"/>
  <c r="J4" i="72"/>
  <c r="I4" i="72"/>
  <c r="H4" i="72"/>
  <c r="E4" i="72"/>
  <c r="D4" i="72"/>
  <c r="H3" i="72"/>
  <c r="X2" i="72"/>
  <c r="W2" i="72"/>
  <c r="V2" i="72"/>
  <c r="U2" i="72"/>
  <c r="T2" i="72"/>
  <c r="S2" i="72"/>
  <c r="R2" i="72"/>
  <c r="Q2" i="72"/>
  <c r="P2" i="72"/>
  <c r="O2" i="72"/>
  <c r="N2" i="72"/>
  <c r="M2" i="72"/>
  <c r="L2" i="72"/>
  <c r="K2" i="72"/>
  <c r="J2" i="72"/>
  <c r="I2" i="72"/>
  <c r="E2" i="72"/>
  <c r="D2" i="72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E37" i="71"/>
  <c r="D37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E36" i="71"/>
  <c r="D36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H35" i="71"/>
  <c r="E35" i="71"/>
  <c r="D35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H34" i="71"/>
  <c r="E34" i="71"/>
  <c r="D34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H33" i="71"/>
  <c r="E33" i="71"/>
  <c r="D33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H32" i="71"/>
  <c r="E32" i="71"/>
  <c r="D32" i="71"/>
  <c r="W30" i="71"/>
  <c r="V30" i="71"/>
  <c r="U30" i="71"/>
  <c r="T30" i="71"/>
  <c r="S30" i="71"/>
  <c r="R30" i="71"/>
  <c r="Q30" i="71"/>
  <c r="P30" i="71"/>
  <c r="O30" i="71"/>
  <c r="N30" i="71"/>
  <c r="M30" i="71"/>
  <c r="L30" i="71"/>
  <c r="K30" i="71"/>
  <c r="J30" i="71"/>
  <c r="I30" i="71"/>
  <c r="W29" i="71"/>
  <c r="V29" i="71"/>
  <c r="U29" i="71"/>
  <c r="T29" i="71"/>
  <c r="S29" i="71"/>
  <c r="R29" i="71"/>
  <c r="Q29" i="71"/>
  <c r="P29" i="71"/>
  <c r="O29" i="71"/>
  <c r="N29" i="71"/>
  <c r="M29" i="71"/>
  <c r="L29" i="71"/>
  <c r="K29" i="71"/>
  <c r="J29" i="71"/>
  <c r="I29" i="71"/>
  <c r="H29" i="71"/>
  <c r="W28" i="71"/>
  <c r="V28" i="71"/>
  <c r="U28" i="71"/>
  <c r="T28" i="71"/>
  <c r="S28" i="71"/>
  <c r="R28" i="71"/>
  <c r="Q28" i="71"/>
  <c r="P28" i="71"/>
  <c r="O28" i="71"/>
  <c r="N28" i="71"/>
  <c r="M28" i="71"/>
  <c r="L28" i="71"/>
  <c r="K28" i="71"/>
  <c r="J28" i="71"/>
  <c r="I28" i="71"/>
  <c r="E28" i="71"/>
  <c r="D28" i="71"/>
  <c r="W27" i="71"/>
  <c r="V27" i="71"/>
  <c r="U27" i="71"/>
  <c r="T27" i="71"/>
  <c r="S27" i="71"/>
  <c r="R27" i="71"/>
  <c r="Q27" i="71"/>
  <c r="P27" i="71"/>
  <c r="O27" i="71"/>
  <c r="N27" i="71"/>
  <c r="M27" i="71"/>
  <c r="L27" i="71"/>
  <c r="K27" i="71"/>
  <c r="J27" i="71"/>
  <c r="I27" i="71"/>
  <c r="H27" i="71"/>
  <c r="E27" i="71"/>
  <c r="D27" i="71"/>
  <c r="W26" i="71"/>
  <c r="V26" i="71"/>
  <c r="U26" i="71"/>
  <c r="T26" i="71"/>
  <c r="S26" i="71"/>
  <c r="R26" i="71"/>
  <c r="Q26" i="71"/>
  <c r="P26" i="71"/>
  <c r="O26" i="71"/>
  <c r="N26" i="71"/>
  <c r="M26" i="71"/>
  <c r="L26" i="71"/>
  <c r="K26" i="71"/>
  <c r="J26" i="71"/>
  <c r="I26" i="71"/>
  <c r="H26" i="71"/>
  <c r="E26" i="71"/>
  <c r="D26" i="71"/>
  <c r="W25" i="71"/>
  <c r="V25" i="71"/>
  <c r="U25" i="71"/>
  <c r="T25" i="71"/>
  <c r="S25" i="71"/>
  <c r="R25" i="71"/>
  <c r="Q25" i="71"/>
  <c r="P25" i="71"/>
  <c r="O25" i="71"/>
  <c r="N25" i="71"/>
  <c r="M25" i="71"/>
  <c r="L25" i="71"/>
  <c r="K25" i="71"/>
  <c r="J25" i="71"/>
  <c r="I25" i="71"/>
  <c r="H25" i="71"/>
  <c r="E25" i="71"/>
  <c r="D25" i="71"/>
  <c r="W24" i="71"/>
  <c r="V24" i="71"/>
  <c r="U24" i="71"/>
  <c r="T24" i="71"/>
  <c r="S24" i="71"/>
  <c r="R24" i="71"/>
  <c r="Q24" i="71"/>
  <c r="P24" i="71"/>
  <c r="O24" i="71"/>
  <c r="N24" i="71"/>
  <c r="M24" i="71"/>
  <c r="L24" i="71"/>
  <c r="K24" i="71"/>
  <c r="J24" i="71"/>
  <c r="I24" i="71"/>
  <c r="E24" i="71"/>
  <c r="D24" i="71"/>
  <c r="W23" i="71"/>
  <c r="V23" i="71"/>
  <c r="U23" i="71"/>
  <c r="T23" i="71"/>
  <c r="S23" i="71"/>
  <c r="R23" i="71"/>
  <c r="Q23" i="71"/>
  <c r="P23" i="71"/>
  <c r="O23" i="71"/>
  <c r="N23" i="71"/>
  <c r="M23" i="71"/>
  <c r="L23" i="71"/>
  <c r="K23" i="71"/>
  <c r="J23" i="71"/>
  <c r="I23" i="71"/>
  <c r="H23" i="71"/>
  <c r="H24" i="71" s="1"/>
  <c r="E23" i="71"/>
  <c r="D23" i="71"/>
  <c r="W21" i="71"/>
  <c r="V21" i="71"/>
  <c r="U21" i="71"/>
  <c r="T21" i="71"/>
  <c r="S21" i="71"/>
  <c r="R21" i="71"/>
  <c r="Q21" i="71"/>
  <c r="P21" i="71"/>
  <c r="O21" i="71"/>
  <c r="N21" i="71"/>
  <c r="M21" i="71"/>
  <c r="L21" i="71"/>
  <c r="K21" i="71"/>
  <c r="J21" i="71"/>
  <c r="I21" i="71"/>
  <c r="H21" i="71"/>
  <c r="E21" i="71"/>
  <c r="D21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E16" i="71"/>
  <c r="D16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E15" i="71"/>
  <c r="D15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H14" i="71"/>
  <c r="E14" i="71"/>
  <c r="D14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E13" i="71"/>
  <c r="D13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E12" i="71"/>
  <c r="D12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H11" i="71"/>
  <c r="E11" i="71"/>
  <c r="D11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E9" i="71"/>
  <c r="D9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E8" i="71"/>
  <c r="D8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E7" i="71"/>
  <c r="D7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E6" i="71"/>
  <c r="D6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E5" i="71"/>
  <c r="D5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E4" i="71"/>
  <c r="D4" i="71"/>
  <c r="H3" i="71"/>
  <c r="W2" i="71"/>
  <c r="V2" i="71"/>
  <c r="U2" i="71"/>
  <c r="T2" i="71"/>
  <c r="S2" i="71"/>
  <c r="R2" i="71"/>
  <c r="Q2" i="71"/>
  <c r="P2" i="71"/>
  <c r="O2" i="71"/>
  <c r="N2" i="71"/>
  <c r="M2" i="71"/>
  <c r="L2" i="71"/>
  <c r="K2" i="71"/>
  <c r="J2" i="71"/>
  <c r="I2" i="71"/>
  <c r="E2" i="71"/>
  <c r="D2" i="71"/>
  <c r="Z37" i="70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E37" i="70"/>
  <c r="D37" i="70"/>
  <c r="Z36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E36" i="70"/>
  <c r="D36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H35" i="70"/>
  <c r="E35" i="70"/>
  <c r="D35" i="70"/>
  <c r="Z34" i="70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H34" i="70"/>
  <c r="E34" i="70"/>
  <c r="D34" i="70"/>
  <c r="Z33" i="70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H33" i="70"/>
  <c r="E33" i="70"/>
  <c r="D33" i="70"/>
  <c r="Z32" i="70"/>
  <c r="Y32" i="70"/>
  <c r="X32" i="70"/>
  <c r="W32" i="70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H32" i="70"/>
  <c r="E32" i="70"/>
  <c r="D32" i="70"/>
  <c r="Z30" i="70"/>
  <c r="Y30" i="70"/>
  <c r="X30" i="70"/>
  <c r="W30" i="70"/>
  <c r="V30" i="70"/>
  <c r="U30" i="70"/>
  <c r="T30" i="70"/>
  <c r="S30" i="70"/>
  <c r="R30" i="70"/>
  <c r="Q30" i="70"/>
  <c r="P30" i="70"/>
  <c r="O30" i="70"/>
  <c r="N30" i="70"/>
  <c r="M30" i="70"/>
  <c r="L30" i="70"/>
  <c r="K30" i="70"/>
  <c r="J30" i="70"/>
  <c r="I30" i="70"/>
  <c r="Z29" i="70"/>
  <c r="Y29" i="70"/>
  <c r="X29" i="70"/>
  <c r="W29" i="70"/>
  <c r="V29" i="70"/>
  <c r="U29" i="70"/>
  <c r="T29" i="70"/>
  <c r="S29" i="70"/>
  <c r="R29" i="70"/>
  <c r="Q29" i="70"/>
  <c r="P29" i="70"/>
  <c r="O29" i="70"/>
  <c r="N29" i="70"/>
  <c r="M29" i="70"/>
  <c r="L29" i="70"/>
  <c r="K29" i="70"/>
  <c r="J29" i="70"/>
  <c r="I29" i="70"/>
  <c r="H29" i="70"/>
  <c r="Z28" i="70"/>
  <c r="Y28" i="70"/>
  <c r="X28" i="70"/>
  <c r="W28" i="70"/>
  <c r="V28" i="70"/>
  <c r="U28" i="70"/>
  <c r="T28" i="70"/>
  <c r="S28" i="70"/>
  <c r="R28" i="70"/>
  <c r="Q28" i="70"/>
  <c r="P28" i="70"/>
  <c r="O28" i="70"/>
  <c r="N28" i="70"/>
  <c r="M28" i="70"/>
  <c r="L28" i="70"/>
  <c r="K28" i="70"/>
  <c r="J28" i="70"/>
  <c r="I28" i="70"/>
  <c r="E28" i="70"/>
  <c r="D28" i="70"/>
  <c r="Z27" i="70"/>
  <c r="Y27" i="70"/>
  <c r="X27" i="70"/>
  <c r="W27" i="70"/>
  <c r="V27" i="70"/>
  <c r="U27" i="70"/>
  <c r="T27" i="70"/>
  <c r="S27" i="70"/>
  <c r="R27" i="70"/>
  <c r="Q27" i="70"/>
  <c r="P27" i="70"/>
  <c r="O27" i="70"/>
  <c r="N27" i="70"/>
  <c r="M27" i="70"/>
  <c r="L27" i="70"/>
  <c r="K27" i="70"/>
  <c r="J27" i="70"/>
  <c r="I27" i="70"/>
  <c r="H27" i="70"/>
  <c r="E27" i="70"/>
  <c r="D27" i="70"/>
  <c r="Z26" i="70"/>
  <c r="Y26" i="70"/>
  <c r="X26" i="70"/>
  <c r="W26" i="70"/>
  <c r="V26" i="70"/>
  <c r="U26" i="70"/>
  <c r="T26" i="70"/>
  <c r="S26" i="70"/>
  <c r="R26" i="70"/>
  <c r="Q26" i="70"/>
  <c r="P26" i="70"/>
  <c r="O26" i="70"/>
  <c r="N26" i="70"/>
  <c r="M26" i="70"/>
  <c r="L26" i="70"/>
  <c r="K26" i="70"/>
  <c r="J26" i="70"/>
  <c r="I26" i="70"/>
  <c r="H26" i="70"/>
  <c r="E26" i="70"/>
  <c r="D26" i="70"/>
  <c r="Z25" i="70"/>
  <c r="Y25" i="70"/>
  <c r="X25" i="70"/>
  <c r="W25" i="70"/>
  <c r="V25" i="70"/>
  <c r="U25" i="70"/>
  <c r="T25" i="70"/>
  <c r="S25" i="70"/>
  <c r="R25" i="70"/>
  <c r="Q25" i="70"/>
  <c r="P25" i="70"/>
  <c r="O25" i="70"/>
  <c r="N25" i="70"/>
  <c r="M25" i="70"/>
  <c r="L25" i="70"/>
  <c r="K25" i="70"/>
  <c r="J25" i="70"/>
  <c r="I25" i="70"/>
  <c r="H25" i="70"/>
  <c r="E25" i="70"/>
  <c r="D25" i="70"/>
  <c r="Z24" i="70"/>
  <c r="Y24" i="70"/>
  <c r="X24" i="70"/>
  <c r="W24" i="70"/>
  <c r="V24" i="70"/>
  <c r="U24" i="70"/>
  <c r="T24" i="70"/>
  <c r="S24" i="70"/>
  <c r="R24" i="70"/>
  <c r="Q24" i="70"/>
  <c r="P24" i="70"/>
  <c r="O24" i="70"/>
  <c r="N24" i="70"/>
  <c r="M24" i="70"/>
  <c r="L24" i="70"/>
  <c r="K24" i="70"/>
  <c r="J24" i="70"/>
  <c r="I24" i="70"/>
  <c r="E24" i="70"/>
  <c r="D24" i="70"/>
  <c r="Z23" i="70"/>
  <c r="Y23" i="70"/>
  <c r="X23" i="70"/>
  <c r="W23" i="70"/>
  <c r="V23" i="70"/>
  <c r="U23" i="70"/>
  <c r="T23" i="70"/>
  <c r="S23" i="70"/>
  <c r="R23" i="70"/>
  <c r="Q23" i="70"/>
  <c r="P23" i="70"/>
  <c r="O23" i="70"/>
  <c r="N23" i="70"/>
  <c r="M23" i="70"/>
  <c r="L23" i="70"/>
  <c r="K23" i="70"/>
  <c r="J23" i="70"/>
  <c r="I23" i="70"/>
  <c r="H23" i="70"/>
  <c r="H24" i="70" s="1"/>
  <c r="E23" i="70"/>
  <c r="D23" i="70"/>
  <c r="Z21" i="70"/>
  <c r="Y21" i="70"/>
  <c r="X21" i="70"/>
  <c r="W21" i="70"/>
  <c r="V21" i="70"/>
  <c r="U21" i="70"/>
  <c r="T21" i="70"/>
  <c r="S21" i="70"/>
  <c r="R21" i="70"/>
  <c r="Q21" i="70"/>
  <c r="P21" i="70"/>
  <c r="O21" i="70"/>
  <c r="N21" i="70"/>
  <c r="M21" i="70"/>
  <c r="L21" i="70"/>
  <c r="K21" i="70"/>
  <c r="J21" i="70"/>
  <c r="I21" i="70"/>
  <c r="H21" i="70"/>
  <c r="E21" i="70"/>
  <c r="D21" i="70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E16" i="70"/>
  <c r="D16" i="70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H15" i="70"/>
  <c r="E15" i="70"/>
  <c r="D15" i="70"/>
  <c r="Z14" i="70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H14" i="70"/>
  <c r="E14" i="70"/>
  <c r="D14" i="70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H13" i="70"/>
  <c r="E13" i="70"/>
  <c r="D13" i="70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H12" i="70"/>
  <c r="E12" i="70"/>
  <c r="D12" i="70"/>
  <c r="Z11" i="70"/>
  <c r="Y11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H11" i="70"/>
  <c r="E11" i="70"/>
  <c r="D11" i="70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E9" i="70"/>
  <c r="D9" i="70"/>
  <c r="Z8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H8" i="70"/>
  <c r="E8" i="70"/>
  <c r="D8" i="70"/>
  <c r="Z7" i="70"/>
  <c r="Y7" i="70"/>
  <c r="X7" i="70"/>
  <c r="W7" i="70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H7" i="70"/>
  <c r="E7" i="70"/>
  <c r="D7" i="70"/>
  <c r="Z6" i="70"/>
  <c r="Y6" i="70"/>
  <c r="X6" i="70"/>
  <c r="W6" i="70"/>
  <c r="V6" i="70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H6" i="70"/>
  <c r="E6" i="70"/>
  <c r="D6" i="70"/>
  <c r="Z5" i="70"/>
  <c r="Y5" i="70"/>
  <c r="X5" i="70"/>
  <c r="W5" i="70"/>
  <c r="V5" i="70"/>
  <c r="U5" i="70"/>
  <c r="T5" i="70"/>
  <c r="S5" i="70"/>
  <c r="R5" i="70"/>
  <c r="Q5" i="70"/>
  <c r="P5" i="70"/>
  <c r="O5" i="70"/>
  <c r="N5" i="70"/>
  <c r="M5" i="70"/>
  <c r="L5" i="70"/>
  <c r="K5" i="70"/>
  <c r="J5" i="70"/>
  <c r="I5" i="70"/>
  <c r="H5" i="70"/>
  <c r="E5" i="70"/>
  <c r="D5" i="70"/>
  <c r="Z4" i="70"/>
  <c r="Y4" i="70"/>
  <c r="X4" i="70"/>
  <c r="W4" i="70"/>
  <c r="V4" i="70"/>
  <c r="U4" i="70"/>
  <c r="T4" i="70"/>
  <c r="S4" i="70"/>
  <c r="R4" i="70"/>
  <c r="Q4" i="70"/>
  <c r="P4" i="70"/>
  <c r="O4" i="70"/>
  <c r="N4" i="70"/>
  <c r="M4" i="70"/>
  <c r="L4" i="70"/>
  <c r="K4" i="70"/>
  <c r="J4" i="70"/>
  <c r="I4" i="70"/>
  <c r="H4" i="70"/>
  <c r="E4" i="70"/>
  <c r="D4" i="70"/>
  <c r="H3" i="70"/>
  <c r="Z2" i="70"/>
  <c r="Y2" i="70"/>
  <c r="X2" i="70"/>
  <c r="W2" i="70"/>
  <c r="V2" i="70"/>
  <c r="U2" i="70"/>
  <c r="T2" i="70"/>
  <c r="S2" i="70"/>
  <c r="R2" i="70"/>
  <c r="Q2" i="70"/>
  <c r="P2" i="70"/>
  <c r="O2" i="70"/>
  <c r="N2" i="70"/>
  <c r="M2" i="70"/>
  <c r="L2" i="70"/>
  <c r="K2" i="70"/>
  <c r="J2" i="70"/>
  <c r="I2" i="70"/>
  <c r="E2" i="70"/>
  <c r="D2" i="70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E37" i="69"/>
  <c r="D37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E36" i="69"/>
  <c r="D36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H35" i="69"/>
  <c r="E35" i="69"/>
  <c r="D35" i="69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H34" i="69"/>
  <c r="E34" i="69"/>
  <c r="D34" i="69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H33" i="69"/>
  <c r="E33" i="69"/>
  <c r="D33" i="69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H32" i="69"/>
  <c r="E32" i="69"/>
  <c r="D32" i="69"/>
  <c r="W30" i="69"/>
  <c r="V30" i="69"/>
  <c r="U30" i="69"/>
  <c r="T30" i="69"/>
  <c r="S30" i="69"/>
  <c r="R30" i="69"/>
  <c r="Q30" i="69"/>
  <c r="P30" i="69"/>
  <c r="O30" i="69"/>
  <c r="N30" i="69"/>
  <c r="M30" i="69"/>
  <c r="L30" i="69"/>
  <c r="K30" i="69"/>
  <c r="J30" i="69"/>
  <c r="I30" i="69"/>
  <c r="W29" i="69"/>
  <c r="V29" i="69"/>
  <c r="U29" i="69"/>
  <c r="T29" i="69"/>
  <c r="S29" i="69"/>
  <c r="R29" i="69"/>
  <c r="Q29" i="69"/>
  <c r="P29" i="69"/>
  <c r="O29" i="69"/>
  <c r="N29" i="69"/>
  <c r="M29" i="69"/>
  <c r="L29" i="69"/>
  <c r="K29" i="69"/>
  <c r="J29" i="69"/>
  <c r="I29" i="69"/>
  <c r="H29" i="69"/>
  <c r="W28" i="69"/>
  <c r="V28" i="69"/>
  <c r="U28" i="69"/>
  <c r="T28" i="69"/>
  <c r="S28" i="69"/>
  <c r="R28" i="69"/>
  <c r="Q28" i="69"/>
  <c r="P28" i="69"/>
  <c r="O28" i="69"/>
  <c r="N28" i="69"/>
  <c r="M28" i="69"/>
  <c r="L28" i="69"/>
  <c r="K28" i="69"/>
  <c r="J28" i="69"/>
  <c r="I28" i="69"/>
  <c r="E28" i="69"/>
  <c r="D28" i="69"/>
  <c r="W27" i="69"/>
  <c r="V27" i="69"/>
  <c r="U27" i="69"/>
  <c r="T27" i="69"/>
  <c r="S27" i="69"/>
  <c r="R27" i="69"/>
  <c r="Q27" i="69"/>
  <c r="P27" i="69"/>
  <c r="O27" i="69"/>
  <c r="N27" i="69"/>
  <c r="M27" i="69"/>
  <c r="L27" i="69"/>
  <c r="K27" i="69"/>
  <c r="J27" i="69"/>
  <c r="I27" i="69"/>
  <c r="H27" i="69"/>
  <c r="E27" i="69"/>
  <c r="D27" i="69"/>
  <c r="W26" i="69"/>
  <c r="V26" i="69"/>
  <c r="U26" i="69"/>
  <c r="T26" i="69"/>
  <c r="S26" i="69"/>
  <c r="R26" i="69"/>
  <c r="Q26" i="69"/>
  <c r="P26" i="69"/>
  <c r="O26" i="69"/>
  <c r="N26" i="69"/>
  <c r="M26" i="69"/>
  <c r="L26" i="69"/>
  <c r="K26" i="69"/>
  <c r="J26" i="69"/>
  <c r="I26" i="69"/>
  <c r="H26" i="69"/>
  <c r="E26" i="69"/>
  <c r="D26" i="69"/>
  <c r="W25" i="69"/>
  <c r="V25" i="69"/>
  <c r="U25" i="69"/>
  <c r="T25" i="69"/>
  <c r="S25" i="69"/>
  <c r="R25" i="69"/>
  <c r="Q25" i="69"/>
  <c r="P25" i="69"/>
  <c r="O25" i="69"/>
  <c r="N25" i="69"/>
  <c r="M25" i="69"/>
  <c r="L25" i="69"/>
  <c r="K25" i="69"/>
  <c r="J25" i="69"/>
  <c r="I25" i="69"/>
  <c r="H25" i="69"/>
  <c r="E25" i="69"/>
  <c r="D25" i="69"/>
  <c r="W24" i="69"/>
  <c r="V24" i="69"/>
  <c r="U24" i="69"/>
  <c r="T24" i="69"/>
  <c r="S24" i="69"/>
  <c r="R24" i="69"/>
  <c r="Q24" i="69"/>
  <c r="P24" i="69"/>
  <c r="O24" i="69"/>
  <c r="N24" i="69"/>
  <c r="M24" i="69"/>
  <c r="L24" i="69"/>
  <c r="K24" i="69"/>
  <c r="J24" i="69"/>
  <c r="I24" i="69"/>
  <c r="E24" i="69"/>
  <c r="D24" i="69"/>
  <c r="W23" i="69"/>
  <c r="V23" i="69"/>
  <c r="U23" i="69"/>
  <c r="T23" i="69"/>
  <c r="S23" i="69"/>
  <c r="R23" i="69"/>
  <c r="Q23" i="69"/>
  <c r="P23" i="69"/>
  <c r="O23" i="69"/>
  <c r="N23" i="69"/>
  <c r="M23" i="69"/>
  <c r="L23" i="69"/>
  <c r="K23" i="69"/>
  <c r="J23" i="69"/>
  <c r="I23" i="69"/>
  <c r="H23" i="69"/>
  <c r="H24" i="69" s="1"/>
  <c r="E23" i="69"/>
  <c r="D23" i="69"/>
  <c r="W21" i="69"/>
  <c r="V21" i="69"/>
  <c r="U21" i="69"/>
  <c r="T21" i="69"/>
  <c r="S21" i="69"/>
  <c r="R21" i="69"/>
  <c r="Q21" i="69"/>
  <c r="P21" i="69"/>
  <c r="O21" i="69"/>
  <c r="N21" i="69"/>
  <c r="M21" i="69"/>
  <c r="L21" i="69"/>
  <c r="K21" i="69"/>
  <c r="J21" i="69"/>
  <c r="I21" i="69"/>
  <c r="H21" i="69"/>
  <c r="E21" i="69"/>
  <c r="D21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E16" i="69"/>
  <c r="D16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H15" i="69"/>
  <c r="E15" i="69"/>
  <c r="D15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H14" i="69"/>
  <c r="E14" i="69"/>
  <c r="D14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H13" i="69"/>
  <c r="E13" i="69"/>
  <c r="D13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E12" i="69"/>
  <c r="D12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H11" i="69"/>
  <c r="E11" i="69"/>
  <c r="D11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H9" i="69"/>
  <c r="E9" i="69"/>
  <c r="D9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H8" i="69"/>
  <c r="E8" i="69"/>
  <c r="D8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H7" i="69"/>
  <c r="E7" i="69"/>
  <c r="D7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H6" i="69"/>
  <c r="E6" i="69"/>
  <c r="D6" i="69"/>
  <c r="W5" i="69"/>
  <c r="V5" i="69"/>
  <c r="U5" i="69"/>
  <c r="T5" i="69"/>
  <c r="S5" i="69"/>
  <c r="R5" i="69"/>
  <c r="Q5" i="69"/>
  <c r="P5" i="69"/>
  <c r="O5" i="69"/>
  <c r="N5" i="69"/>
  <c r="M5" i="69"/>
  <c r="L5" i="69"/>
  <c r="K5" i="69"/>
  <c r="J5" i="69"/>
  <c r="I5" i="69"/>
  <c r="H5" i="69"/>
  <c r="E5" i="69"/>
  <c r="D5" i="69"/>
  <c r="W4" i="69"/>
  <c r="V4" i="69"/>
  <c r="U4" i="69"/>
  <c r="T4" i="69"/>
  <c r="S4" i="69"/>
  <c r="R4" i="69"/>
  <c r="Q4" i="69"/>
  <c r="P4" i="69"/>
  <c r="O4" i="69"/>
  <c r="N4" i="69"/>
  <c r="M4" i="69"/>
  <c r="L4" i="69"/>
  <c r="K4" i="69"/>
  <c r="J4" i="69"/>
  <c r="I4" i="69"/>
  <c r="H4" i="69"/>
  <c r="E4" i="69"/>
  <c r="D4" i="69"/>
  <c r="H3" i="69"/>
  <c r="W2" i="69"/>
  <c r="V2" i="69"/>
  <c r="U2" i="69"/>
  <c r="T2" i="69"/>
  <c r="S2" i="69"/>
  <c r="R2" i="69"/>
  <c r="Q2" i="69"/>
  <c r="P2" i="69"/>
  <c r="O2" i="69"/>
  <c r="N2" i="69"/>
  <c r="M2" i="69"/>
  <c r="L2" i="69"/>
  <c r="K2" i="69"/>
  <c r="J2" i="69"/>
  <c r="I2" i="69"/>
  <c r="E2" i="69"/>
  <c r="D2" i="69"/>
  <c r="R37" i="68"/>
  <c r="Q37" i="68"/>
  <c r="P37" i="68"/>
  <c r="O37" i="68"/>
  <c r="N37" i="68"/>
  <c r="M37" i="68"/>
  <c r="L37" i="68"/>
  <c r="K37" i="68"/>
  <c r="J37" i="68"/>
  <c r="I37" i="68"/>
  <c r="H37" i="68"/>
  <c r="E37" i="68"/>
  <c r="D37" i="68"/>
  <c r="R36" i="68"/>
  <c r="Q36" i="68"/>
  <c r="P36" i="68"/>
  <c r="O36" i="68"/>
  <c r="N36" i="68"/>
  <c r="M36" i="68"/>
  <c r="L36" i="68"/>
  <c r="K36" i="68"/>
  <c r="J36" i="68"/>
  <c r="I36" i="68"/>
  <c r="H36" i="68"/>
  <c r="E36" i="68"/>
  <c r="D36" i="68"/>
  <c r="R35" i="68"/>
  <c r="Q35" i="68"/>
  <c r="P35" i="68"/>
  <c r="O35" i="68"/>
  <c r="N35" i="68"/>
  <c r="M35" i="68"/>
  <c r="L35" i="68"/>
  <c r="K35" i="68"/>
  <c r="J35" i="68"/>
  <c r="I35" i="68"/>
  <c r="H35" i="68"/>
  <c r="E35" i="68"/>
  <c r="D35" i="68"/>
  <c r="R34" i="68"/>
  <c r="Q34" i="68"/>
  <c r="P34" i="68"/>
  <c r="O34" i="68"/>
  <c r="N34" i="68"/>
  <c r="M34" i="68"/>
  <c r="L34" i="68"/>
  <c r="K34" i="68"/>
  <c r="J34" i="68"/>
  <c r="I34" i="68"/>
  <c r="H34" i="68"/>
  <c r="E34" i="68"/>
  <c r="D34" i="68"/>
  <c r="R33" i="68"/>
  <c r="Q33" i="68"/>
  <c r="P33" i="68"/>
  <c r="O33" i="68"/>
  <c r="N33" i="68"/>
  <c r="M33" i="68"/>
  <c r="L33" i="68"/>
  <c r="K33" i="68"/>
  <c r="J33" i="68"/>
  <c r="I33" i="68"/>
  <c r="H33" i="68"/>
  <c r="E33" i="68"/>
  <c r="D33" i="68"/>
  <c r="R32" i="68"/>
  <c r="Q32" i="68"/>
  <c r="P32" i="68"/>
  <c r="O32" i="68"/>
  <c r="N32" i="68"/>
  <c r="M32" i="68"/>
  <c r="L32" i="68"/>
  <c r="K32" i="68"/>
  <c r="J32" i="68"/>
  <c r="I32" i="68"/>
  <c r="H32" i="68"/>
  <c r="E32" i="68"/>
  <c r="D32" i="68"/>
  <c r="R30" i="68"/>
  <c r="Q30" i="68"/>
  <c r="P30" i="68"/>
  <c r="O30" i="68"/>
  <c r="N30" i="68"/>
  <c r="M30" i="68"/>
  <c r="L30" i="68"/>
  <c r="K30" i="68"/>
  <c r="J30" i="68"/>
  <c r="I30" i="68"/>
  <c r="R29" i="68"/>
  <c r="Q29" i="68"/>
  <c r="P29" i="68"/>
  <c r="O29" i="68"/>
  <c r="N29" i="68"/>
  <c r="M29" i="68"/>
  <c r="L29" i="68"/>
  <c r="K29" i="68"/>
  <c r="J29" i="68"/>
  <c r="I29" i="68"/>
  <c r="H29" i="68"/>
  <c r="R28" i="68"/>
  <c r="Q28" i="68"/>
  <c r="P28" i="68"/>
  <c r="O28" i="68"/>
  <c r="N28" i="68"/>
  <c r="M28" i="68"/>
  <c r="L28" i="68"/>
  <c r="K28" i="68"/>
  <c r="J28" i="68"/>
  <c r="I28" i="68"/>
  <c r="E28" i="68"/>
  <c r="D28" i="68"/>
  <c r="R27" i="68"/>
  <c r="Q27" i="68"/>
  <c r="P27" i="68"/>
  <c r="O27" i="68"/>
  <c r="N27" i="68"/>
  <c r="M27" i="68"/>
  <c r="L27" i="68"/>
  <c r="K27" i="68"/>
  <c r="J27" i="68"/>
  <c r="I27" i="68"/>
  <c r="H27" i="68"/>
  <c r="E27" i="68"/>
  <c r="D27" i="68"/>
  <c r="R26" i="68"/>
  <c r="Q26" i="68"/>
  <c r="P26" i="68"/>
  <c r="O26" i="68"/>
  <c r="N26" i="68"/>
  <c r="M26" i="68"/>
  <c r="L26" i="68"/>
  <c r="K26" i="68"/>
  <c r="J26" i="68"/>
  <c r="I26" i="68"/>
  <c r="H26" i="68"/>
  <c r="E26" i="68"/>
  <c r="D26" i="68"/>
  <c r="R25" i="68"/>
  <c r="Q25" i="68"/>
  <c r="P25" i="68"/>
  <c r="O25" i="68"/>
  <c r="N25" i="68"/>
  <c r="M25" i="68"/>
  <c r="L25" i="68"/>
  <c r="K25" i="68"/>
  <c r="J25" i="68"/>
  <c r="I25" i="68"/>
  <c r="H25" i="68"/>
  <c r="E25" i="68"/>
  <c r="D25" i="68"/>
  <c r="R24" i="68"/>
  <c r="Q24" i="68"/>
  <c r="P24" i="68"/>
  <c r="O24" i="68"/>
  <c r="N24" i="68"/>
  <c r="M24" i="68"/>
  <c r="L24" i="68"/>
  <c r="K24" i="68"/>
  <c r="J24" i="68"/>
  <c r="I24" i="68"/>
  <c r="E24" i="68"/>
  <c r="D24" i="68"/>
  <c r="R23" i="68"/>
  <c r="Q23" i="68"/>
  <c r="P23" i="68"/>
  <c r="O23" i="68"/>
  <c r="N23" i="68"/>
  <c r="M23" i="68"/>
  <c r="L23" i="68"/>
  <c r="K23" i="68"/>
  <c r="J23" i="68"/>
  <c r="I23" i="68"/>
  <c r="H23" i="68"/>
  <c r="H24" i="68" s="1"/>
  <c r="E23" i="68"/>
  <c r="D23" i="68"/>
  <c r="R21" i="68"/>
  <c r="Q21" i="68"/>
  <c r="P21" i="68"/>
  <c r="O21" i="68"/>
  <c r="N21" i="68"/>
  <c r="M21" i="68"/>
  <c r="L21" i="68"/>
  <c r="K21" i="68"/>
  <c r="J21" i="68"/>
  <c r="I21" i="68"/>
  <c r="H21" i="68"/>
  <c r="E21" i="68"/>
  <c r="D21" i="68"/>
  <c r="R16" i="68"/>
  <c r="Q16" i="68"/>
  <c r="P16" i="68"/>
  <c r="O16" i="68"/>
  <c r="N16" i="68"/>
  <c r="M16" i="68"/>
  <c r="L16" i="68"/>
  <c r="K16" i="68"/>
  <c r="J16" i="68"/>
  <c r="I16" i="68"/>
  <c r="H16" i="68"/>
  <c r="E16" i="68"/>
  <c r="D16" i="68"/>
  <c r="R15" i="68"/>
  <c r="Q15" i="68"/>
  <c r="P15" i="68"/>
  <c r="O15" i="68"/>
  <c r="N15" i="68"/>
  <c r="M15" i="68"/>
  <c r="L15" i="68"/>
  <c r="K15" i="68"/>
  <c r="J15" i="68"/>
  <c r="I15" i="68"/>
  <c r="H15" i="68"/>
  <c r="E15" i="68"/>
  <c r="D15" i="68"/>
  <c r="R14" i="68"/>
  <c r="Q14" i="68"/>
  <c r="P14" i="68"/>
  <c r="O14" i="68"/>
  <c r="N14" i="68"/>
  <c r="M14" i="68"/>
  <c r="L14" i="68"/>
  <c r="K14" i="68"/>
  <c r="J14" i="68"/>
  <c r="I14" i="68"/>
  <c r="H14" i="68"/>
  <c r="E14" i="68"/>
  <c r="D14" i="68"/>
  <c r="R13" i="68"/>
  <c r="Q13" i="68"/>
  <c r="P13" i="68"/>
  <c r="O13" i="68"/>
  <c r="N13" i="68"/>
  <c r="M13" i="68"/>
  <c r="L13" i="68"/>
  <c r="K13" i="68"/>
  <c r="J13" i="68"/>
  <c r="I13" i="68"/>
  <c r="H13" i="68"/>
  <c r="E13" i="68"/>
  <c r="D13" i="68"/>
  <c r="R12" i="68"/>
  <c r="Q12" i="68"/>
  <c r="P12" i="68"/>
  <c r="O12" i="68"/>
  <c r="N12" i="68"/>
  <c r="M12" i="68"/>
  <c r="L12" i="68"/>
  <c r="K12" i="68"/>
  <c r="J12" i="68"/>
  <c r="I12" i="68"/>
  <c r="H12" i="68"/>
  <c r="E12" i="68"/>
  <c r="D12" i="68"/>
  <c r="R11" i="68"/>
  <c r="Q11" i="68"/>
  <c r="P11" i="68"/>
  <c r="O11" i="68"/>
  <c r="N11" i="68"/>
  <c r="M11" i="68"/>
  <c r="L11" i="68"/>
  <c r="K11" i="68"/>
  <c r="J11" i="68"/>
  <c r="I11" i="68"/>
  <c r="H11" i="68"/>
  <c r="E11" i="68"/>
  <c r="D11" i="68"/>
  <c r="R9" i="68"/>
  <c r="Q9" i="68"/>
  <c r="P9" i="68"/>
  <c r="O9" i="68"/>
  <c r="N9" i="68"/>
  <c r="M9" i="68"/>
  <c r="L9" i="68"/>
  <c r="K9" i="68"/>
  <c r="J9" i="68"/>
  <c r="I9" i="68"/>
  <c r="H9" i="68"/>
  <c r="E9" i="68"/>
  <c r="D9" i="68"/>
  <c r="R8" i="68"/>
  <c r="Q8" i="68"/>
  <c r="P8" i="68"/>
  <c r="O8" i="68"/>
  <c r="N8" i="68"/>
  <c r="M8" i="68"/>
  <c r="L8" i="68"/>
  <c r="K8" i="68"/>
  <c r="J8" i="68"/>
  <c r="I8" i="68"/>
  <c r="H8" i="68"/>
  <c r="E8" i="68"/>
  <c r="D8" i="68"/>
  <c r="R7" i="68"/>
  <c r="Q7" i="68"/>
  <c r="P7" i="68"/>
  <c r="O7" i="68"/>
  <c r="N7" i="68"/>
  <c r="M7" i="68"/>
  <c r="L7" i="68"/>
  <c r="K7" i="68"/>
  <c r="J7" i="68"/>
  <c r="I7" i="68"/>
  <c r="H7" i="68"/>
  <c r="E7" i="68"/>
  <c r="D7" i="68"/>
  <c r="R6" i="68"/>
  <c r="Q6" i="68"/>
  <c r="P6" i="68"/>
  <c r="O6" i="68"/>
  <c r="N6" i="68"/>
  <c r="M6" i="68"/>
  <c r="L6" i="68"/>
  <c r="K6" i="68"/>
  <c r="J6" i="68"/>
  <c r="I6" i="68"/>
  <c r="H6" i="68"/>
  <c r="E6" i="68"/>
  <c r="D6" i="68"/>
  <c r="R5" i="68"/>
  <c r="Q5" i="68"/>
  <c r="P5" i="68"/>
  <c r="O5" i="68"/>
  <c r="N5" i="68"/>
  <c r="M5" i="68"/>
  <c r="L5" i="68"/>
  <c r="K5" i="68"/>
  <c r="J5" i="68"/>
  <c r="I5" i="68"/>
  <c r="H5" i="68"/>
  <c r="E5" i="68"/>
  <c r="D5" i="68"/>
  <c r="R4" i="68"/>
  <c r="Q4" i="68"/>
  <c r="P4" i="68"/>
  <c r="O4" i="68"/>
  <c r="N4" i="68"/>
  <c r="M4" i="68"/>
  <c r="L4" i="68"/>
  <c r="K4" i="68"/>
  <c r="J4" i="68"/>
  <c r="I4" i="68"/>
  <c r="H4" i="68"/>
  <c r="E4" i="68"/>
  <c r="D4" i="68"/>
  <c r="H3" i="68"/>
  <c r="R2" i="68"/>
  <c r="Q2" i="68"/>
  <c r="P2" i="68"/>
  <c r="O2" i="68"/>
  <c r="N2" i="68"/>
  <c r="M2" i="68"/>
  <c r="L2" i="68"/>
  <c r="K2" i="68"/>
  <c r="J2" i="68"/>
  <c r="I2" i="68"/>
  <c r="E2" i="68"/>
  <c r="D2" i="68"/>
  <c r="Z37" i="67"/>
  <c r="Y37" i="67"/>
  <c r="X37" i="67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E37" i="67"/>
  <c r="D37" i="67"/>
  <c r="Z36" i="67"/>
  <c r="Y36" i="67"/>
  <c r="X36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E36" i="67"/>
  <c r="D36" i="67"/>
  <c r="Z35" i="67"/>
  <c r="Y35" i="67"/>
  <c r="X35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H35" i="67"/>
  <c r="E35" i="67"/>
  <c r="D35" i="67"/>
  <c r="Z34" i="67"/>
  <c r="Y34" i="67"/>
  <c r="X34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H34" i="67"/>
  <c r="E34" i="67"/>
  <c r="D34" i="67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H33" i="67"/>
  <c r="E33" i="67"/>
  <c r="D33" i="67"/>
  <c r="Z32" i="67"/>
  <c r="Y32" i="67"/>
  <c r="X32" i="67"/>
  <c r="W32" i="67"/>
  <c r="V32" i="67"/>
  <c r="U32" i="67"/>
  <c r="T32" i="67"/>
  <c r="S32" i="67"/>
  <c r="R32" i="67"/>
  <c r="Q32" i="67"/>
  <c r="P32" i="67"/>
  <c r="O32" i="67"/>
  <c r="N32" i="67"/>
  <c r="M32" i="67"/>
  <c r="L32" i="67"/>
  <c r="K32" i="67"/>
  <c r="J32" i="67"/>
  <c r="I32" i="67"/>
  <c r="H32" i="67"/>
  <c r="E32" i="67"/>
  <c r="D32" i="67"/>
  <c r="Z30" i="67"/>
  <c r="Y30" i="67"/>
  <c r="X30" i="67"/>
  <c r="W30" i="67"/>
  <c r="V30" i="67"/>
  <c r="U30" i="67"/>
  <c r="T30" i="67"/>
  <c r="S30" i="67"/>
  <c r="R30" i="67"/>
  <c r="Q30" i="67"/>
  <c r="P30" i="67"/>
  <c r="O30" i="67"/>
  <c r="N30" i="67"/>
  <c r="M30" i="67"/>
  <c r="L30" i="67"/>
  <c r="K30" i="67"/>
  <c r="J30" i="67"/>
  <c r="I30" i="67"/>
  <c r="Z29" i="67"/>
  <c r="Y29" i="67"/>
  <c r="X29" i="67"/>
  <c r="W29" i="67"/>
  <c r="V29" i="67"/>
  <c r="U29" i="67"/>
  <c r="T29" i="67"/>
  <c r="S29" i="67"/>
  <c r="R29" i="67"/>
  <c r="Q29" i="67"/>
  <c r="P29" i="67"/>
  <c r="O29" i="67"/>
  <c r="N29" i="67"/>
  <c r="M29" i="67"/>
  <c r="L29" i="67"/>
  <c r="K29" i="67"/>
  <c r="J29" i="67"/>
  <c r="I29" i="67"/>
  <c r="H29" i="67"/>
  <c r="Z28" i="67"/>
  <c r="Y28" i="67"/>
  <c r="X28" i="67"/>
  <c r="W28" i="67"/>
  <c r="V28" i="67"/>
  <c r="U28" i="67"/>
  <c r="T28" i="67"/>
  <c r="S28" i="67"/>
  <c r="R28" i="67"/>
  <c r="Q28" i="67"/>
  <c r="P28" i="67"/>
  <c r="O28" i="67"/>
  <c r="N28" i="67"/>
  <c r="M28" i="67"/>
  <c r="L28" i="67"/>
  <c r="K28" i="67"/>
  <c r="J28" i="67"/>
  <c r="I28" i="67"/>
  <c r="E28" i="67"/>
  <c r="D28" i="67"/>
  <c r="Z27" i="67"/>
  <c r="Y27" i="67"/>
  <c r="X27" i="67"/>
  <c r="W27" i="67"/>
  <c r="V27" i="67"/>
  <c r="U27" i="67"/>
  <c r="T27" i="67"/>
  <c r="S27" i="67"/>
  <c r="R27" i="67"/>
  <c r="Q27" i="67"/>
  <c r="P27" i="67"/>
  <c r="O27" i="67"/>
  <c r="N27" i="67"/>
  <c r="M27" i="67"/>
  <c r="L27" i="67"/>
  <c r="K27" i="67"/>
  <c r="J27" i="67"/>
  <c r="I27" i="67"/>
  <c r="H27" i="67"/>
  <c r="E27" i="67"/>
  <c r="D27" i="67"/>
  <c r="Z26" i="67"/>
  <c r="Y26" i="67"/>
  <c r="X26" i="67"/>
  <c r="W26" i="67"/>
  <c r="V26" i="67"/>
  <c r="U26" i="67"/>
  <c r="T26" i="67"/>
  <c r="S26" i="67"/>
  <c r="R26" i="67"/>
  <c r="Q26" i="67"/>
  <c r="P26" i="67"/>
  <c r="O26" i="67"/>
  <c r="N26" i="67"/>
  <c r="M26" i="67"/>
  <c r="L26" i="67"/>
  <c r="K26" i="67"/>
  <c r="J26" i="67"/>
  <c r="I26" i="67"/>
  <c r="H26" i="67"/>
  <c r="E26" i="67"/>
  <c r="D26" i="67"/>
  <c r="Z25" i="67"/>
  <c r="Y25" i="67"/>
  <c r="X25" i="67"/>
  <c r="W25" i="67"/>
  <c r="V25" i="67"/>
  <c r="U25" i="67"/>
  <c r="T25" i="67"/>
  <c r="S25" i="67"/>
  <c r="R25" i="67"/>
  <c r="Q25" i="67"/>
  <c r="P25" i="67"/>
  <c r="O25" i="67"/>
  <c r="N25" i="67"/>
  <c r="M25" i="67"/>
  <c r="L25" i="67"/>
  <c r="K25" i="67"/>
  <c r="J25" i="67"/>
  <c r="I25" i="67"/>
  <c r="H25" i="67"/>
  <c r="E25" i="67"/>
  <c r="D25" i="67"/>
  <c r="Z24" i="67"/>
  <c r="Y24" i="67"/>
  <c r="X24" i="67"/>
  <c r="W24" i="67"/>
  <c r="V24" i="67"/>
  <c r="U24" i="67"/>
  <c r="T24" i="67"/>
  <c r="S24" i="67"/>
  <c r="R24" i="67"/>
  <c r="Q24" i="67"/>
  <c r="P24" i="67"/>
  <c r="O24" i="67"/>
  <c r="N24" i="67"/>
  <c r="M24" i="67"/>
  <c r="L24" i="67"/>
  <c r="K24" i="67"/>
  <c r="J24" i="67"/>
  <c r="I24" i="67"/>
  <c r="E24" i="67"/>
  <c r="D24" i="67"/>
  <c r="Z23" i="67"/>
  <c r="Y23" i="67"/>
  <c r="X23" i="67"/>
  <c r="W23" i="67"/>
  <c r="V23" i="67"/>
  <c r="U23" i="67"/>
  <c r="T23" i="67"/>
  <c r="S23" i="67"/>
  <c r="R23" i="67"/>
  <c r="Q23" i="67"/>
  <c r="P23" i="67"/>
  <c r="O23" i="67"/>
  <c r="N23" i="67"/>
  <c r="M23" i="67"/>
  <c r="L23" i="67"/>
  <c r="K23" i="67"/>
  <c r="J23" i="67"/>
  <c r="I23" i="67"/>
  <c r="H23" i="67"/>
  <c r="H24" i="67" s="1"/>
  <c r="E23" i="67"/>
  <c r="D23" i="67"/>
  <c r="Z21" i="67"/>
  <c r="Y21" i="67"/>
  <c r="X21" i="67"/>
  <c r="W21" i="67"/>
  <c r="V21" i="67"/>
  <c r="U21" i="67"/>
  <c r="T21" i="67"/>
  <c r="S21" i="67"/>
  <c r="R21" i="67"/>
  <c r="Q21" i="67"/>
  <c r="P21" i="67"/>
  <c r="O21" i="67"/>
  <c r="N21" i="67"/>
  <c r="M21" i="67"/>
  <c r="L21" i="67"/>
  <c r="K21" i="67"/>
  <c r="J21" i="67"/>
  <c r="I21" i="67"/>
  <c r="H21" i="67"/>
  <c r="E21" i="67"/>
  <c r="D21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E16" i="67"/>
  <c r="D16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E15" i="67"/>
  <c r="D15" i="67"/>
  <c r="Z14" i="67"/>
  <c r="Y14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H14" i="67"/>
  <c r="E14" i="67"/>
  <c r="D14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E13" i="67"/>
  <c r="D13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E12" i="67"/>
  <c r="D12" i="67"/>
  <c r="Z11" i="67"/>
  <c r="Y11" i="67"/>
  <c r="X11" i="67"/>
  <c r="W11" i="67"/>
  <c r="V11" i="67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H11" i="67"/>
  <c r="E11" i="67"/>
  <c r="D11" i="67"/>
  <c r="Z9" i="67"/>
  <c r="Y9" i="67"/>
  <c r="X9" i="67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H9" i="67"/>
  <c r="E9" i="67"/>
  <c r="D9" i="67"/>
  <c r="Z8" i="67"/>
  <c r="Y8" i="67"/>
  <c r="X8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H8" i="67"/>
  <c r="E8" i="67"/>
  <c r="D8" i="67"/>
  <c r="Z7" i="67"/>
  <c r="Y7" i="67"/>
  <c r="X7" i="67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H7" i="67"/>
  <c r="E7" i="67"/>
  <c r="D7" i="67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K6" i="67"/>
  <c r="J6" i="67"/>
  <c r="I6" i="67"/>
  <c r="H6" i="67"/>
  <c r="E6" i="67"/>
  <c r="D6" i="67"/>
  <c r="Z5" i="67"/>
  <c r="Y5" i="67"/>
  <c r="X5" i="67"/>
  <c r="W5" i="67"/>
  <c r="V5" i="67"/>
  <c r="U5" i="67"/>
  <c r="T5" i="67"/>
  <c r="S5" i="67"/>
  <c r="R5" i="67"/>
  <c r="Q5" i="67"/>
  <c r="P5" i="67"/>
  <c r="O5" i="67"/>
  <c r="N5" i="67"/>
  <c r="M5" i="67"/>
  <c r="L5" i="67"/>
  <c r="K5" i="67"/>
  <c r="J5" i="67"/>
  <c r="I5" i="67"/>
  <c r="H5" i="67"/>
  <c r="E5" i="67"/>
  <c r="D5" i="67"/>
  <c r="Z4" i="67"/>
  <c r="Y4" i="67"/>
  <c r="X4" i="67"/>
  <c r="W4" i="67"/>
  <c r="V4" i="67"/>
  <c r="U4" i="67"/>
  <c r="T4" i="67"/>
  <c r="S4" i="67"/>
  <c r="R4" i="67"/>
  <c r="Q4" i="67"/>
  <c r="P4" i="67"/>
  <c r="O4" i="67"/>
  <c r="N4" i="67"/>
  <c r="M4" i="67"/>
  <c r="L4" i="67"/>
  <c r="K4" i="67"/>
  <c r="J4" i="67"/>
  <c r="I4" i="67"/>
  <c r="H4" i="67"/>
  <c r="E4" i="67"/>
  <c r="D4" i="67"/>
  <c r="H3" i="67"/>
  <c r="Z2" i="67"/>
  <c r="Y2" i="67"/>
  <c r="X2" i="67"/>
  <c r="W2" i="67"/>
  <c r="V2" i="67"/>
  <c r="U2" i="67"/>
  <c r="T2" i="67"/>
  <c r="S2" i="67"/>
  <c r="R2" i="67"/>
  <c r="Q2" i="67"/>
  <c r="P2" i="67"/>
  <c r="O2" i="67"/>
  <c r="N2" i="67"/>
  <c r="M2" i="67"/>
  <c r="L2" i="67"/>
  <c r="K2" i="67"/>
  <c r="J2" i="67"/>
  <c r="I2" i="67"/>
  <c r="E2" i="67"/>
  <c r="D2" i="67"/>
  <c r="Z37" i="66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E37" i="66"/>
  <c r="D37" i="66"/>
  <c r="Z36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E36" i="66"/>
  <c r="D36" i="66"/>
  <c r="Z35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H35" i="66"/>
  <c r="E35" i="66"/>
  <c r="D35" i="66"/>
  <c r="Z34" i="66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H34" i="66"/>
  <c r="E34" i="66"/>
  <c r="D34" i="66"/>
  <c r="Z33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H33" i="66"/>
  <c r="E33" i="66"/>
  <c r="D33" i="66"/>
  <c r="Z32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H32" i="66"/>
  <c r="E32" i="66"/>
  <c r="D32" i="66"/>
  <c r="Z30" i="66"/>
  <c r="Y30" i="66"/>
  <c r="X30" i="66"/>
  <c r="W30" i="66"/>
  <c r="V30" i="66"/>
  <c r="U30" i="66"/>
  <c r="T30" i="66"/>
  <c r="S30" i="66"/>
  <c r="R30" i="66"/>
  <c r="Q30" i="66"/>
  <c r="P30" i="66"/>
  <c r="O30" i="66"/>
  <c r="N30" i="66"/>
  <c r="M30" i="66"/>
  <c r="L30" i="66"/>
  <c r="K30" i="66"/>
  <c r="J30" i="66"/>
  <c r="I30" i="66"/>
  <c r="Z29" i="66"/>
  <c r="Y29" i="66"/>
  <c r="X29" i="66"/>
  <c r="W29" i="66"/>
  <c r="V29" i="66"/>
  <c r="U29" i="66"/>
  <c r="T29" i="66"/>
  <c r="S29" i="66"/>
  <c r="R29" i="66"/>
  <c r="Q29" i="66"/>
  <c r="P29" i="66"/>
  <c r="O29" i="66"/>
  <c r="N29" i="66"/>
  <c r="M29" i="66"/>
  <c r="L29" i="66"/>
  <c r="K29" i="66"/>
  <c r="J29" i="66"/>
  <c r="I29" i="66"/>
  <c r="H29" i="66"/>
  <c r="Z28" i="66"/>
  <c r="Y28" i="66"/>
  <c r="X28" i="66"/>
  <c r="W28" i="66"/>
  <c r="V28" i="66"/>
  <c r="U28" i="66"/>
  <c r="T28" i="66"/>
  <c r="S28" i="66"/>
  <c r="R28" i="66"/>
  <c r="Q28" i="66"/>
  <c r="P28" i="66"/>
  <c r="O28" i="66"/>
  <c r="N28" i="66"/>
  <c r="M28" i="66"/>
  <c r="L28" i="66"/>
  <c r="K28" i="66"/>
  <c r="J28" i="66"/>
  <c r="I28" i="66"/>
  <c r="E28" i="66"/>
  <c r="D28" i="66"/>
  <c r="Z27" i="66"/>
  <c r="Y27" i="66"/>
  <c r="X27" i="66"/>
  <c r="W27" i="66"/>
  <c r="V27" i="66"/>
  <c r="U27" i="66"/>
  <c r="T27" i="66"/>
  <c r="S27" i="66"/>
  <c r="R27" i="66"/>
  <c r="Q27" i="66"/>
  <c r="P27" i="66"/>
  <c r="O27" i="66"/>
  <c r="N27" i="66"/>
  <c r="M27" i="66"/>
  <c r="L27" i="66"/>
  <c r="K27" i="66"/>
  <c r="J27" i="66"/>
  <c r="I27" i="66"/>
  <c r="H27" i="66"/>
  <c r="E27" i="66"/>
  <c r="D27" i="66"/>
  <c r="Z26" i="66"/>
  <c r="Y26" i="66"/>
  <c r="X26" i="66"/>
  <c r="W26" i="66"/>
  <c r="V26" i="66"/>
  <c r="U26" i="66"/>
  <c r="T26" i="66"/>
  <c r="S26" i="66"/>
  <c r="R26" i="66"/>
  <c r="Q26" i="66"/>
  <c r="P26" i="66"/>
  <c r="O26" i="66"/>
  <c r="N26" i="66"/>
  <c r="M26" i="66"/>
  <c r="L26" i="66"/>
  <c r="K26" i="66"/>
  <c r="J26" i="66"/>
  <c r="I26" i="66"/>
  <c r="H26" i="66"/>
  <c r="E26" i="66"/>
  <c r="D26" i="66"/>
  <c r="Z25" i="66"/>
  <c r="Y25" i="66"/>
  <c r="X25" i="66"/>
  <c r="W25" i="66"/>
  <c r="V25" i="66"/>
  <c r="U25" i="66"/>
  <c r="T25" i="66"/>
  <c r="S25" i="66"/>
  <c r="R25" i="66"/>
  <c r="Q25" i="66"/>
  <c r="P25" i="66"/>
  <c r="O25" i="66"/>
  <c r="N25" i="66"/>
  <c r="M25" i="66"/>
  <c r="L25" i="66"/>
  <c r="K25" i="66"/>
  <c r="J25" i="66"/>
  <c r="I25" i="66"/>
  <c r="H25" i="66"/>
  <c r="E25" i="66"/>
  <c r="D25" i="66"/>
  <c r="Z24" i="66"/>
  <c r="Y24" i="66"/>
  <c r="X24" i="66"/>
  <c r="W24" i="66"/>
  <c r="V24" i="66"/>
  <c r="U24" i="66"/>
  <c r="T24" i="66"/>
  <c r="S24" i="66"/>
  <c r="R24" i="66"/>
  <c r="Q24" i="66"/>
  <c r="P24" i="66"/>
  <c r="O24" i="66"/>
  <c r="N24" i="66"/>
  <c r="M24" i="66"/>
  <c r="L24" i="66"/>
  <c r="K24" i="66"/>
  <c r="J24" i="66"/>
  <c r="I24" i="66"/>
  <c r="E24" i="66"/>
  <c r="D24" i="66"/>
  <c r="Z23" i="66"/>
  <c r="Y23" i="66"/>
  <c r="X23" i="66"/>
  <c r="W23" i="66"/>
  <c r="V23" i="66"/>
  <c r="U23" i="66"/>
  <c r="T23" i="66"/>
  <c r="S23" i="66"/>
  <c r="R23" i="66"/>
  <c r="Q23" i="66"/>
  <c r="P23" i="66"/>
  <c r="O23" i="66"/>
  <c r="N23" i="66"/>
  <c r="M23" i="66"/>
  <c r="L23" i="66"/>
  <c r="K23" i="66"/>
  <c r="J23" i="66"/>
  <c r="I23" i="66"/>
  <c r="H23" i="66"/>
  <c r="H24" i="66" s="1"/>
  <c r="E23" i="66"/>
  <c r="D23" i="66"/>
  <c r="Z21" i="66"/>
  <c r="Y21" i="66"/>
  <c r="X21" i="66"/>
  <c r="W21" i="66"/>
  <c r="V21" i="66"/>
  <c r="U21" i="66"/>
  <c r="T21" i="66"/>
  <c r="S21" i="66"/>
  <c r="R21" i="66"/>
  <c r="Q21" i="66"/>
  <c r="P21" i="66"/>
  <c r="O21" i="66"/>
  <c r="N21" i="66"/>
  <c r="M21" i="66"/>
  <c r="L21" i="66"/>
  <c r="K21" i="66"/>
  <c r="J21" i="66"/>
  <c r="I21" i="66"/>
  <c r="H21" i="66"/>
  <c r="E21" i="66"/>
  <c r="D21" i="66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E16" i="66"/>
  <c r="D16" i="66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H15" i="66"/>
  <c r="E15" i="66"/>
  <c r="D15" i="66"/>
  <c r="Z14" i="66"/>
  <c r="Y14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H14" i="66"/>
  <c r="E14" i="66"/>
  <c r="D14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E13" i="66"/>
  <c r="D13" i="66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E12" i="66"/>
  <c r="D12" i="66"/>
  <c r="Z11" i="66"/>
  <c r="Y11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H11" i="66"/>
  <c r="E11" i="66"/>
  <c r="D11" i="66"/>
  <c r="Z9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H9" i="66"/>
  <c r="E9" i="66"/>
  <c r="D9" i="66"/>
  <c r="Z8" i="66"/>
  <c r="Y8" i="66"/>
  <c r="X8" i="66"/>
  <c r="W8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H8" i="66"/>
  <c r="E8" i="66"/>
  <c r="D8" i="66"/>
  <c r="Z7" i="66"/>
  <c r="Y7" i="66"/>
  <c r="X7" i="66"/>
  <c r="W7" i="66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H7" i="66"/>
  <c r="E7" i="66"/>
  <c r="D7" i="66"/>
  <c r="Z6" i="66"/>
  <c r="Y6" i="66"/>
  <c r="X6" i="66"/>
  <c r="W6" i="66"/>
  <c r="V6" i="66"/>
  <c r="U6" i="66"/>
  <c r="T6" i="66"/>
  <c r="S6" i="66"/>
  <c r="R6" i="66"/>
  <c r="Q6" i="66"/>
  <c r="P6" i="66"/>
  <c r="O6" i="66"/>
  <c r="N6" i="66"/>
  <c r="M6" i="66"/>
  <c r="L6" i="66"/>
  <c r="K6" i="66"/>
  <c r="J6" i="66"/>
  <c r="I6" i="66"/>
  <c r="H6" i="66"/>
  <c r="E6" i="66"/>
  <c r="D6" i="66"/>
  <c r="Z5" i="66"/>
  <c r="Y5" i="66"/>
  <c r="X5" i="66"/>
  <c r="W5" i="66"/>
  <c r="V5" i="66"/>
  <c r="U5" i="66"/>
  <c r="T5" i="66"/>
  <c r="S5" i="66"/>
  <c r="R5" i="66"/>
  <c r="Q5" i="66"/>
  <c r="P5" i="66"/>
  <c r="O5" i="66"/>
  <c r="N5" i="66"/>
  <c r="M5" i="66"/>
  <c r="L5" i="66"/>
  <c r="K5" i="66"/>
  <c r="J5" i="66"/>
  <c r="I5" i="66"/>
  <c r="H5" i="66"/>
  <c r="E5" i="66"/>
  <c r="D5" i="66"/>
  <c r="Z4" i="66"/>
  <c r="Y4" i="66"/>
  <c r="X4" i="66"/>
  <c r="W4" i="66"/>
  <c r="V4" i="66"/>
  <c r="U4" i="66"/>
  <c r="T4" i="66"/>
  <c r="S4" i="66"/>
  <c r="R4" i="66"/>
  <c r="Q4" i="66"/>
  <c r="P4" i="66"/>
  <c r="O4" i="66"/>
  <c r="N4" i="66"/>
  <c r="M4" i="66"/>
  <c r="L4" i="66"/>
  <c r="K4" i="66"/>
  <c r="J4" i="66"/>
  <c r="I4" i="66"/>
  <c r="H4" i="66"/>
  <c r="E4" i="66"/>
  <c r="D4" i="66"/>
  <c r="H3" i="66"/>
  <c r="Z2" i="66"/>
  <c r="Y2" i="66"/>
  <c r="X2" i="66"/>
  <c r="W2" i="66"/>
  <c r="V2" i="66"/>
  <c r="U2" i="66"/>
  <c r="T2" i="66"/>
  <c r="S2" i="66"/>
  <c r="R2" i="66"/>
  <c r="Q2" i="66"/>
  <c r="P2" i="66"/>
  <c r="O2" i="66"/>
  <c r="N2" i="66"/>
  <c r="M2" i="66"/>
  <c r="L2" i="66"/>
  <c r="K2" i="66"/>
  <c r="J2" i="66"/>
  <c r="I2" i="66"/>
  <c r="E2" i="66"/>
  <c r="D2" i="66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E37" i="65"/>
  <c r="D37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E36" i="65"/>
  <c r="D36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H35" i="65"/>
  <c r="E35" i="65"/>
  <c r="D35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H34" i="65"/>
  <c r="E34" i="65"/>
  <c r="D34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H33" i="65"/>
  <c r="E33" i="65"/>
  <c r="D33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H32" i="65"/>
  <c r="E32" i="65"/>
  <c r="D32" i="65"/>
  <c r="V30" i="65"/>
  <c r="U30" i="65"/>
  <c r="T30" i="65"/>
  <c r="S30" i="65"/>
  <c r="R30" i="65"/>
  <c r="Q30" i="65"/>
  <c r="P30" i="65"/>
  <c r="O30" i="65"/>
  <c r="N30" i="65"/>
  <c r="M30" i="65"/>
  <c r="L30" i="65"/>
  <c r="K30" i="65"/>
  <c r="J30" i="65"/>
  <c r="I30" i="65"/>
  <c r="V29" i="65"/>
  <c r="U29" i="65"/>
  <c r="T29" i="65"/>
  <c r="S29" i="65"/>
  <c r="R29" i="65"/>
  <c r="Q29" i="65"/>
  <c r="P29" i="65"/>
  <c r="O29" i="65"/>
  <c r="N29" i="65"/>
  <c r="M29" i="65"/>
  <c r="L29" i="65"/>
  <c r="K29" i="65"/>
  <c r="J29" i="65"/>
  <c r="I29" i="65"/>
  <c r="H29" i="65"/>
  <c r="V28" i="65"/>
  <c r="U28" i="65"/>
  <c r="T28" i="65"/>
  <c r="S28" i="65"/>
  <c r="R28" i="65"/>
  <c r="Q28" i="65"/>
  <c r="P28" i="65"/>
  <c r="O28" i="65"/>
  <c r="N28" i="65"/>
  <c r="M28" i="65"/>
  <c r="L28" i="65"/>
  <c r="K28" i="65"/>
  <c r="J28" i="65"/>
  <c r="I28" i="65"/>
  <c r="E28" i="65"/>
  <c r="D28" i="65"/>
  <c r="V27" i="65"/>
  <c r="U27" i="65"/>
  <c r="T27" i="65"/>
  <c r="S27" i="65"/>
  <c r="R27" i="65"/>
  <c r="Q27" i="65"/>
  <c r="P27" i="65"/>
  <c r="O27" i="65"/>
  <c r="N27" i="65"/>
  <c r="M27" i="65"/>
  <c r="L27" i="65"/>
  <c r="K27" i="65"/>
  <c r="J27" i="65"/>
  <c r="I27" i="65"/>
  <c r="H27" i="65"/>
  <c r="E27" i="65"/>
  <c r="D27" i="65"/>
  <c r="V26" i="65"/>
  <c r="U26" i="65"/>
  <c r="T26" i="65"/>
  <c r="S26" i="65"/>
  <c r="R26" i="65"/>
  <c r="Q26" i="65"/>
  <c r="P26" i="65"/>
  <c r="O26" i="65"/>
  <c r="N26" i="65"/>
  <c r="M26" i="65"/>
  <c r="L26" i="65"/>
  <c r="K26" i="65"/>
  <c r="J26" i="65"/>
  <c r="I26" i="65"/>
  <c r="H26" i="65"/>
  <c r="E26" i="65"/>
  <c r="D26" i="65"/>
  <c r="V25" i="65"/>
  <c r="U25" i="65"/>
  <c r="T25" i="65"/>
  <c r="S25" i="65"/>
  <c r="R25" i="65"/>
  <c r="Q25" i="65"/>
  <c r="P25" i="65"/>
  <c r="O25" i="65"/>
  <c r="N25" i="65"/>
  <c r="M25" i="65"/>
  <c r="L25" i="65"/>
  <c r="K25" i="65"/>
  <c r="J25" i="65"/>
  <c r="I25" i="65"/>
  <c r="H25" i="65"/>
  <c r="E25" i="65"/>
  <c r="D25" i="65"/>
  <c r="V24" i="65"/>
  <c r="U24" i="65"/>
  <c r="T24" i="65"/>
  <c r="S24" i="65"/>
  <c r="R24" i="65"/>
  <c r="Q24" i="65"/>
  <c r="P24" i="65"/>
  <c r="O24" i="65"/>
  <c r="N24" i="65"/>
  <c r="M24" i="65"/>
  <c r="L24" i="65"/>
  <c r="K24" i="65"/>
  <c r="J24" i="65"/>
  <c r="I24" i="65"/>
  <c r="E24" i="65"/>
  <c r="D24" i="65"/>
  <c r="V23" i="65"/>
  <c r="U23" i="65"/>
  <c r="T23" i="65"/>
  <c r="S23" i="65"/>
  <c r="R23" i="65"/>
  <c r="Q23" i="65"/>
  <c r="P23" i="65"/>
  <c r="O23" i="65"/>
  <c r="N23" i="65"/>
  <c r="M23" i="65"/>
  <c r="L23" i="65"/>
  <c r="K23" i="65"/>
  <c r="J23" i="65"/>
  <c r="I23" i="65"/>
  <c r="H23" i="65"/>
  <c r="H24" i="65" s="1"/>
  <c r="E23" i="65"/>
  <c r="D23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H21" i="65"/>
  <c r="E21" i="65"/>
  <c r="D21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E16" i="65"/>
  <c r="D16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H15" i="65"/>
  <c r="E15" i="65"/>
  <c r="D15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H14" i="65"/>
  <c r="E14" i="65"/>
  <c r="D14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E13" i="65"/>
  <c r="D13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E12" i="65"/>
  <c r="D12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H11" i="65"/>
  <c r="E11" i="65"/>
  <c r="D11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E9" i="65"/>
  <c r="D9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H8" i="65"/>
  <c r="E8" i="65"/>
  <c r="D8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H7" i="65"/>
  <c r="E7" i="65"/>
  <c r="D7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H6" i="65"/>
  <c r="E6" i="65"/>
  <c r="D6" i="65"/>
  <c r="V5" i="65"/>
  <c r="U5" i="65"/>
  <c r="T5" i="65"/>
  <c r="S5" i="65"/>
  <c r="R5" i="65"/>
  <c r="Q5" i="65"/>
  <c r="P5" i="65"/>
  <c r="O5" i="65"/>
  <c r="N5" i="65"/>
  <c r="M5" i="65"/>
  <c r="L5" i="65"/>
  <c r="K5" i="65"/>
  <c r="J5" i="65"/>
  <c r="I5" i="65"/>
  <c r="H5" i="65"/>
  <c r="E5" i="65"/>
  <c r="D5" i="65"/>
  <c r="V4" i="65"/>
  <c r="U4" i="65"/>
  <c r="T4" i="65"/>
  <c r="S4" i="65"/>
  <c r="R4" i="65"/>
  <c r="Q4" i="65"/>
  <c r="P4" i="65"/>
  <c r="O4" i="65"/>
  <c r="N4" i="65"/>
  <c r="M4" i="65"/>
  <c r="L4" i="65"/>
  <c r="K4" i="65"/>
  <c r="J4" i="65"/>
  <c r="I4" i="65"/>
  <c r="H4" i="65"/>
  <c r="E4" i="65"/>
  <c r="D4" i="65"/>
  <c r="H3" i="65"/>
  <c r="V2" i="65"/>
  <c r="U2" i="65"/>
  <c r="T2" i="65"/>
  <c r="S2" i="65"/>
  <c r="R2" i="65"/>
  <c r="Q2" i="65"/>
  <c r="P2" i="65"/>
  <c r="O2" i="65"/>
  <c r="N2" i="65"/>
  <c r="M2" i="65"/>
  <c r="L2" i="65"/>
  <c r="K2" i="65"/>
  <c r="J2" i="65"/>
  <c r="I2" i="65"/>
  <c r="E2" i="65"/>
  <c r="D2" i="65"/>
  <c r="Z37" i="64"/>
  <c r="Y37" i="64"/>
  <c r="X37" i="64"/>
  <c r="W37" i="64"/>
  <c r="V37" i="64"/>
  <c r="U37" i="64"/>
  <c r="T37" i="64"/>
  <c r="S37" i="64"/>
  <c r="R37" i="64"/>
  <c r="Q37" i="64"/>
  <c r="P37" i="64"/>
  <c r="O37" i="64"/>
  <c r="N37" i="64"/>
  <c r="M37" i="64"/>
  <c r="L37" i="64"/>
  <c r="K37" i="64"/>
  <c r="J37" i="64"/>
  <c r="I37" i="64"/>
  <c r="H37" i="64"/>
  <c r="E37" i="64"/>
  <c r="D37" i="64"/>
  <c r="Z36" i="64"/>
  <c r="Y36" i="64"/>
  <c r="X36" i="64"/>
  <c r="W36" i="64"/>
  <c r="V36" i="64"/>
  <c r="U36" i="64"/>
  <c r="T36" i="64"/>
  <c r="S36" i="64"/>
  <c r="R36" i="64"/>
  <c r="Q36" i="64"/>
  <c r="P36" i="64"/>
  <c r="O36" i="64"/>
  <c r="N36" i="64"/>
  <c r="M36" i="64"/>
  <c r="L36" i="64"/>
  <c r="K36" i="64"/>
  <c r="J36" i="64"/>
  <c r="I36" i="64"/>
  <c r="H36" i="64"/>
  <c r="E36" i="64"/>
  <c r="D36" i="64"/>
  <c r="Z35" i="64"/>
  <c r="Y35" i="64"/>
  <c r="X35" i="64"/>
  <c r="W35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H35" i="64"/>
  <c r="E35" i="64"/>
  <c r="D35" i="64"/>
  <c r="Z34" i="64"/>
  <c r="Y34" i="64"/>
  <c r="X34" i="64"/>
  <c r="W34" i="64"/>
  <c r="V34" i="64"/>
  <c r="U34" i="64"/>
  <c r="T34" i="64"/>
  <c r="S34" i="64"/>
  <c r="R34" i="64"/>
  <c r="Q34" i="64"/>
  <c r="P34" i="64"/>
  <c r="O34" i="64"/>
  <c r="N34" i="64"/>
  <c r="M34" i="64"/>
  <c r="L34" i="64"/>
  <c r="K34" i="64"/>
  <c r="J34" i="64"/>
  <c r="I34" i="64"/>
  <c r="H34" i="64"/>
  <c r="E34" i="64"/>
  <c r="D34" i="64"/>
  <c r="Z33" i="64"/>
  <c r="Y33" i="64"/>
  <c r="X33" i="64"/>
  <c r="W33" i="64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H33" i="64"/>
  <c r="E33" i="64"/>
  <c r="D33" i="64"/>
  <c r="Z32" i="64"/>
  <c r="Y32" i="64"/>
  <c r="X32" i="64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H32" i="64"/>
  <c r="E32" i="64"/>
  <c r="D32" i="64"/>
  <c r="Z30" i="64"/>
  <c r="Y30" i="64"/>
  <c r="X30" i="64"/>
  <c r="W30" i="64"/>
  <c r="V30" i="64"/>
  <c r="U30" i="64"/>
  <c r="T30" i="64"/>
  <c r="S30" i="64"/>
  <c r="R30" i="64"/>
  <c r="Q30" i="64"/>
  <c r="P30" i="64"/>
  <c r="O30" i="64"/>
  <c r="N30" i="64"/>
  <c r="M30" i="64"/>
  <c r="L30" i="64"/>
  <c r="K30" i="64"/>
  <c r="J30" i="64"/>
  <c r="I30" i="64"/>
  <c r="Z29" i="64"/>
  <c r="Y29" i="64"/>
  <c r="X29" i="64"/>
  <c r="W29" i="64"/>
  <c r="V29" i="64"/>
  <c r="U29" i="64"/>
  <c r="T29" i="64"/>
  <c r="S29" i="64"/>
  <c r="R29" i="64"/>
  <c r="Q29" i="64"/>
  <c r="P29" i="64"/>
  <c r="O29" i="64"/>
  <c r="N29" i="64"/>
  <c r="M29" i="64"/>
  <c r="L29" i="64"/>
  <c r="K29" i="64"/>
  <c r="J29" i="64"/>
  <c r="I29" i="64"/>
  <c r="H29" i="64"/>
  <c r="Z28" i="64"/>
  <c r="Y28" i="64"/>
  <c r="X28" i="64"/>
  <c r="W28" i="64"/>
  <c r="V28" i="64"/>
  <c r="U28" i="64"/>
  <c r="T28" i="64"/>
  <c r="S28" i="64"/>
  <c r="R28" i="64"/>
  <c r="Q28" i="64"/>
  <c r="P28" i="64"/>
  <c r="O28" i="64"/>
  <c r="N28" i="64"/>
  <c r="M28" i="64"/>
  <c r="L28" i="64"/>
  <c r="K28" i="64"/>
  <c r="J28" i="64"/>
  <c r="I28" i="64"/>
  <c r="E28" i="64"/>
  <c r="D28" i="64"/>
  <c r="Z27" i="64"/>
  <c r="Y27" i="64"/>
  <c r="X27" i="64"/>
  <c r="W27" i="64"/>
  <c r="V27" i="64"/>
  <c r="U27" i="64"/>
  <c r="T27" i="64"/>
  <c r="S27" i="64"/>
  <c r="R27" i="64"/>
  <c r="Q27" i="64"/>
  <c r="P27" i="64"/>
  <c r="O27" i="64"/>
  <c r="N27" i="64"/>
  <c r="M27" i="64"/>
  <c r="L27" i="64"/>
  <c r="K27" i="64"/>
  <c r="J27" i="64"/>
  <c r="I27" i="64"/>
  <c r="H27" i="64"/>
  <c r="E27" i="64"/>
  <c r="D27" i="64"/>
  <c r="Z26" i="64"/>
  <c r="Y26" i="64"/>
  <c r="X26" i="64"/>
  <c r="W26" i="64"/>
  <c r="V26" i="64"/>
  <c r="U26" i="64"/>
  <c r="T26" i="64"/>
  <c r="S26" i="64"/>
  <c r="R26" i="64"/>
  <c r="Q26" i="64"/>
  <c r="P26" i="64"/>
  <c r="O26" i="64"/>
  <c r="N26" i="64"/>
  <c r="M26" i="64"/>
  <c r="L26" i="64"/>
  <c r="K26" i="64"/>
  <c r="J26" i="64"/>
  <c r="I26" i="64"/>
  <c r="H26" i="64"/>
  <c r="E26" i="64"/>
  <c r="D26" i="64"/>
  <c r="Z25" i="64"/>
  <c r="Y25" i="64"/>
  <c r="X25" i="64"/>
  <c r="W25" i="64"/>
  <c r="V25" i="64"/>
  <c r="U25" i="64"/>
  <c r="T25" i="64"/>
  <c r="S25" i="64"/>
  <c r="R25" i="64"/>
  <c r="Q25" i="64"/>
  <c r="P25" i="64"/>
  <c r="O25" i="64"/>
  <c r="N25" i="64"/>
  <c r="M25" i="64"/>
  <c r="L25" i="64"/>
  <c r="K25" i="64"/>
  <c r="J25" i="64"/>
  <c r="I25" i="64"/>
  <c r="H25" i="64"/>
  <c r="E25" i="64"/>
  <c r="D25" i="64"/>
  <c r="Z24" i="64"/>
  <c r="Y24" i="64"/>
  <c r="X24" i="64"/>
  <c r="W24" i="64"/>
  <c r="V24" i="64"/>
  <c r="U24" i="64"/>
  <c r="T24" i="64"/>
  <c r="S24" i="64"/>
  <c r="R24" i="64"/>
  <c r="Q24" i="64"/>
  <c r="P24" i="64"/>
  <c r="O24" i="64"/>
  <c r="N24" i="64"/>
  <c r="M24" i="64"/>
  <c r="L24" i="64"/>
  <c r="K24" i="64"/>
  <c r="J24" i="64"/>
  <c r="I24" i="64"/>
  <c r="E24" i="64"/>
  <c r="D24" i="64"/>
  <c r="Z23" i="64"/>
  <c r="Y23" i="64"/>
  <c r="X23" i="64"/>
  <c r="W23" i="64"/>
  <c r="V23" i="64"/>
  <c r="U23" i="64"/>
  <c r="T23" i="64"/>
  <c r="S23" i="64"/>
  <c r="R23" i="64"/>
  <c r="Q23" i="64"/>
  <c r="P23" i="64"/>
  <c r="O23" i="64"/>
  <c r="N23" i="64"/>
  <c r="M23" i="64"/>
  <c r="L23" i="64"/>
  <c r="K23" i="64"/>
  <c r="J23" i="64"/>
  <c r="I23" i="64"/>
  <c r="H23" i="64"/>
  <c r="H24" i="64" s="1"/>
  <c r="E23" i="64"/>
  <c r="D23" i="64"/>
  <c r="Z21" i="64"/>
  <c r="Y21" i="64"/>
  <c r="X21" i="64"/>
  <c r="W21" i="64"/>
  <c r="V21" i="64"/>
  <c r="U21" i="64"/>
  <c r="T21" i="64"/>
  <c r="S21" i="64"/>
  <c r="R21" i="64"/>
  <c r="Q21" i="64"/>
  <c r="P21" i="64"/>
  <c r="O21" i="64"/>
  <c r="N21" i="64"/>
  <c r="M21" i="64"/>
  <c r="L21" i="64"/>
  <c r="K21" i="64"/>
  <c r="J21" i="64"/>
  <c r="I21" i="64"/>
  <c r="H21" i="64"/>
  <c r="E21" i="64"/>
  <c r="D21" i="64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E16" i="64"/>
  <c r="D16" i="64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H15" i="64"/>
  <c r="E15" i="64"/>
  <c r="D15" i="64"/>
  <c r="Z14" i="64"/>
  <c r="Y14" i="64"/>
  <c r="X14" i="64"/>
  <c r="W14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H14" i="64"/>
  <c r="E14" i="64"/>
  <c r="D14" i="64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E13" i="64"/>
  <c r="D13" i="64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H12" i="64"/>
  <c r="E12" i="64"/>
  <c r="D12" i="64"/>
  <c r="Z11" i="64"/>
  <c r="Y11" i="64"/>
  <c r="X11" i="64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H11" i="64"/>
  <c r="E11" i="64"/>
  <c r="D11" i="64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E9" i="64"/>
  <c r="D9" i="64"/>
  <c r="Z8" i="64"/>
  <c r="Y8" i="64"/>
  <c r="X8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H8" i="64"/>
  <c r="E8" i="64"/>
  <c r="D8" i="64"/>
  <c r="Z7" i="64"/>
  <c r="Y7" i="64"/>
  <c r="X7" i="64"/>
  <c r="W7" i="64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H7" i="64"/>
  <c r="E7" i="64"/>
  <c r="D7" i="64"/>
  <c r="Z6" i="64"/>
  <c r="Y6" i="64"/>
  <c r="X6" i="64"/>
  <c r="W6" i="64"/>
  <c r="V6" i="64"/>
  <c r="U6" i="64"/>
  <c r="T6" i="64"/>
  <c r="S6" i="64"/>
  <c r="R6" i="64"/>
  <c r="Q6" i="64"/>
  <c r="P6" i="64"/>
  <c r="O6" i="64"/>
  <c r="N6" i="64"/>
  <c r="M6" i="64"/>
  <c r="L6" i="64"/>
  <c r="K6" i="64"/>
  <c r="J6" i="64"/>
  <c r="I6" i="64"/>
  <c r="H6" i="64"/>
  <c r="E6" i="64"/>
  <c r="D6" i="64"/>
  <c r="Z5" i="64"/>
  <c r="Y5" i="64"/>
  <c r="X5" i="64"/>
  <c r="W5" i="64"/>
  <c r="V5" i="64"/>
  <c r="U5" i="64"/>
  <c r="T5" i="64"/>
  <c r="S5" i="64"/>
  <c r="R5" i="64"/>
  <c r="Q5" i="64"/>
  <c r="P5" i="64"/>
  <c r="O5" i="64"/>
  <c r="N5" i="64"/>
  <c r="M5" i="64"/>
  <c r="L5" i="64"/>
  <c r="K5" i="64"/>
  <c r="J5" i="64"/>
  <c r="I5" i="64"/>
  <c r="H5" i="64"/>
  <c r="E5" i="64"/>
  <c r="D5" i="64"/>
  <c r="Z4" i="64"/>
  <c r="Y4" i="64"/>
  <c r="X4" i="64"/>
  <c r="W4" i="64"/>
  <c r="V4" i="64"/>
  <c r="U4" i="64"/>
  <c r="T4" i="64"/>
  <c r="S4" i="64"/>
  <c r="R4" i="64"/>
  <c r="Q4" i="64"/>
  <c r="P4" i="64"/>
  <c r="O4" i="64"/>
  <c r="N4" i="64"/>
  <c r="M4" i="64"/>
  <c r="L4" i="64"/>
  <c r="K4" i="64"/>
  <c r="J4" i="64"/>
  <c r="I4" i="64"/>
  <c r="H4" i="64"/>
  <c r="E4" i="64"/>
  <c r="D4" i="64"/>
  <c r="H3" i="64"/>
  <c r="Z2" i="64"/>
  <c r="Y2" i="64"/>
  <c r="X2" i="64"/>
  <c r="W2" i="64"/>
  <c r="V2" i="64"/>
  <c r="U2" i="64"/>
  <c r="T2" i="64"/>
  <c r="S2" i="64"/>
  <c r="R2" i="64"/>
  <c r="Q2" i="64"/>
  <c r="P2" i="64"/>
  <c r="O2" i="64"/>
  <c r="N2" i="64"/>
  <c r="M2" i="64"/>
  <c r="L2" i="64"/>
  <c r="K2" i="64"/>
  <c r="J2" i="64"/>
  <c r="I2" i="64"/>
  <c r="E2" i="64"/>
  <c r="D2" i="64"/>
  <c r="V37" i="63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E37" i="63"/>
  <c r="D37" i="63"/>
  <c r="V36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E36" i="63"/>
  <c r="D36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H35" i="63"/>
  <c r="E35" i="63"/>
  <c r="D35" i="63"/>
  <c r="V34" i="63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H34" i="63"/>
  <c r="E34" i="63"/>
  <c r="D34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H33" i="63"/>
  <c r="E33" i="63"/>
  <c r="D33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H32" i="63"/>
  <c r="E32" i="63"/>
  <c r="D32" i="63"/>
  <c r="V30" i="63"/>
  <c r="U30" i="63"/>
  <c r="T30" i="63"/>
  <c r="S30" i="63"/>
  <c r="R30" i="63"/>
  <c r="Q30" i="63"/>
  <c r="P30" i="63"/>
  <c r="O30" i="63"/>
  <c r="N30" i="63"/>
  <c r="M30" i="63"/>
  <c r="L30" i="63"/>
  <c r="K30" i="63"/>
  <c r="J30" i="63"/>
  <c r="I30" i="63"/>
  <c r="V29" i="63"/>
  <c r="U29" i="63"/>
  <c r="T29" i="63"/>
  <c r="S29" i="63"/>
  <c r="R29" i="63"/>
  <c r="Q29" i="63"/>
  <c r="P29" i="63"/>
  <c r="O29" i="63"/>
  <c r="N29" i="63"/>
  <c r="M29" i="63"/>
  <c r="L29" i="63"/>
  <c r="K29" i="63"/>
  <c r="J29" i="63"/>
  <c r="I29" i="63"/>
  <c r="H29" i="63"/>
  <c r="V28" i="63"/>
  <c r="U28" i="63"/>
  <c r="T28" i="63"/>
  <c r="S28" i="63"/>
  <c r="R28" i="63"/>
  <c r="Q28" i="63"/>
  <c r="P28" i="63"/>
  <c r="O28" i="63"/>
  <c r="N28" i="63"/>
  <c r="M28" i="63"/>
  <c r="L28" i="63"/>
  <c r="K28" i="63"/>
  <c r="J28" i="63"/>
  <c r="I28" i="63"/>
  <c r="E28" i="63"/>
  <c r="D28" i="63"/>
  <c r="V27" i="63"/>
  <c r="U27" i="63"/>
  <c r="T27" i="63"/>
  <c r="S27" i="63"/>
  <c r="R27" i="63"/>
  <c r="Q27" i="63"/>
  <c r="P27" i="63"/>
  <c r="O27" i="63"/>
  <c r="N27" i="63"/>
  <c r="M27" i="63"/>
  <c r="L27" i="63"/>
  <c r="K27" i="63"/>
  <c r="J27" i="63"/>
  <c r="I27" i="63"/>
  <c r="H27" i="63"/>
  <c r="E27" i="63"/>
  <c r="D27" i="63"/>
  <c r="V26" i="63"/>
  <c r="U26" i="63"/>
  <c r="T26" i="63"/>
  <c r="S26" i="63"/>
  <c r="R26" i="63"/>
  <c r="Q26" i="63"/>
  <c r="P26" i="63"/>
  <c r="O26" i="63"/>
  <c r="N26" i="63"/>
  <c r="M26" i="63"/>
  <c r="L26" i="63"/>
  <c r="K26" i="63"/>
  <c r="J26" i="63"/>
  <c r="I26" i="63"/>
  <c r="H26" i="63"/>
  <c r="E26" i="63"/>
  <c r="D26" i="63"/>
  <c r="V25" i="63"/>
  <c r="U25" i="63"/>
  <c r="T25" i="63"/>
  <c r="S25" i="63"/>
  <c r="R25" i="63"/>
  <c r="Q25" i="63"/>
  <c r="P25" i="63"/>
  <c r="O25" i="63"/>
  <c r="N25" i="63"/>
  <c r="M25" i="63"/>
  <c r="L25" i="63"/>
  <c r="K25" i="63"/>
  <c r="J25" i="63"/>
  <c r="I25" i="63"/>
  <c r="H25" i="63"/>
  <c r="E25" i="63"/>
  <c r="D25" i="63"/>
  <c r="V24" i="63"/>
  <c r="U24" i="63"/>
  <c r="T24" i="63"/>
  <c r="S24" i="63"/>
  <c r="R24" i="63"/>
  <c r="Q24" i="63"/>
  <c r="P24" i="63"/>
  <c r="O24" i="63"/>
  <c r="N24" i="63"/>
  <c r="M24" i="63"/>
  <c r="L24" i="63"/>
  <c r="K24" i="63"/>
  <c r="J24" i="63"/>
  <c r="I24" i="63"/>
  <c r="E24" i="63"/>
  <c r="D24" i="63"/>
  <c r="V23" i="63"/>
  <c r="U23" i="63"/>
  <c r="T23" i="63"/>
  <c r="S23" i="63"/>
  <c r="R23" i="63"/>
  <c r="Q23" i="63"/>
  <c r="P23" i="63"/>
  <c r="O23" i="63"/>
  <c r="N23" i="63"/>
  <c r="M23" i="63"/>
  <c r="L23" i="63"/>
  <c r="K23" i="63"/>
  <c r="J23" i="63"/>
  <c r="I23" i="63"/>
  <c r="H23" i="63"/>
  <c r="H24" i="63" s="1"/>
  <c r="E23" i="63"/>
  <c r="D23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H21" i="63"/>
  <c r="E21" i="63"/>
  <c r="D21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E16" i="63"/>
  <c r="D16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E15" i="63"/>
  <c r="D15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H14" i="63"/>
  <c r="E14" i="63"/>
  <c r="D14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E13" i="63"/>
  <c r="D13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E12" i="63"/>
  <c r="D12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E11" i="63"/>
  <c r="D11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E9" i="63"/>
  <c r="D9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E8" i="63"/>
  <c r="D8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H7" i="63"/>
  <c r="E7" i="63"/>
  <c r="D7" i="63"/>
  <c r="V6" i="63"/>
  <c r="U6" i="63"/>
  <c r="T6" i="63"/>
  <c r="S6" i="63"/>
  <c r="R6" i="63"/>
  <c r="Q6" i="63"/>
  <c r="P6" i="63"/>
  <c r="O6" i="63"/>
  <c r="N6" i="63"/>
  <c r="M6" i="63"/>
  <c r="L6" i="63"/>
  <c r="K6" i="63"/>
  <c r="J6" i="63"/>
  <c r="I6" i="63"/>
  <c r="H6" i="63"/>
  <c r="E6" i="63"/>
  <c r="D6" i="63"/>
  <c r="V5" i="63"/>
  <c r="U5" i="63"/>
  <c r="T5" i="63"/>
  <c r="S5" i="63"/>
  <c r="R5" i="63"/>
  <c r="Q5" i="63"/>
  <c r="P5" i="63"/>
  <c r="O5" i="63"/>
  <c r="N5" i="63"/>
  <c r="M5" i="63"/>
  <c r="L5" i="63"/>
  <c r="K5" i="63"/>
  <c r="J5" i="63"/>
  <c r="I5" i="63"/>
  <c r="H5" i="63"/>
  <c r="E5" i="63"/>
  <c r="D5" i="63"/>
  <c r="V4" i="63"/>
  <c r="U4" i="63"/>
  <c r="T4" i="63"/>
  <c r="S4" i="63"/>
  <c r="R4" i="63"/>
  <c r="Q4" i="63"/>
  <c r="P4" i="63"/>
  <c r="O4" i="63"/>
  <c r="N4" i="63"/>
  <c r="M4" i="63"/>
  <c r="L4" i="63"/>
  <c r="K4" i="63"/>
  <c r="J4" i="63"/>
  <c r="I4" i="63"/>
  <c r="H4" i="63"/>
  <c r="E4" i="63"/>
  <c r="D4" i="63"/>
  <c r="H3" i="63"/>
  <c r="V2" i="63"/>
  <c r="U2" i="63"/>
  <c r="T2" i="63"/>
  <c r="S2" i="63"/>
  <c r="R2" i="63"/>
  <c r="Q2" i="63"/>
  <c r="P2" i="63"/>
  <c r="O2" i="63"/>
  <c r="N2" i="63"/>
  <c r="M2" i="63"/>
  <c r="L2" i="63"/>
  <c r="K2" i="63"/>
  <c r="J2" i="63"/>
  <c r="I2" i="63"/>
  <c r="E2" i="63"/>
  <c r="D2" i="63"/>
  <c r="V37" i="62"/>
  <c r="U37" i="62"/>
  <c r="T37" i="62"/>
  <c r="S37" i="62"/>
  <c r="R37" i="62"/>
  <c r="Q37" i="62"/>
  <c r="P37" i="62"/>
  <c r="O37" i="62"/>
  <c r="N37" i="62"/>
  <c r="M37" i="62"/>
  <c r="L37" i="62"/>
  <c r="K37" i="62"/>
  <c r="J37" i="62"/>
  <c r="I37" i="62"/>
  <c r="H37" i="62"/>
  <c r="E37" i="62"/>
  <c r="D37" i="62"/>
  <c r="V36" i="62"/>
  <c r="U36" i="62"/>
  <c r="T36" i="62"/>
  <c r="S36" i="62"/>
  <c r="R36" i="62"/>
  <c r="Q36" i="62"/>
  <c r="P36" i="62"/>
  <c r="O36" i="62"/>
  <c r="N36" i="62"/>
  <c r="M36" i="62"/>
  <c r="L36" i="62"/>
  <c r="K36" i="62"/>
  <c r="J36" i="62"/>
  <c r="I36" i="62"/>
  <c r="H36" i="62"/>
  <c r="E36" i="62"/>
  <c r="D36" i="62"/>
  <c r="V35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H35" i="62"/>
  <c r="E35" i="62"/>
  <c r="D35" i="62"/>
  <c r="V34" i="62"/>
  <c r="U34" i="62"/>
  <c r="T34" i="62"/>
  <c r="S34" i="62"/>
  <c r="R34" i="62"/>
  <c r="Q34" i="62"/>
  <c r="P34" i="62"/>
  <c r="O34" i="62"/>
  <c r="N34" i="62"/>
  <c r="M34" i="62"/>
  <c r="L34" i="62"/>
  <c r="K34" i="62"/>
  <c r="J34" i="62"/>
  <c r="I34" i="62"/>
  <c r="H34" i="62"/>
  <c r="E34" i="62"/>
  <c r="D34" i="62"/>
  <c r="V33" i="62"/>
  <c r="U33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H33" i="62"/>
  <c r="E33" i="62"/>
  <c r="D33" i="62"/>
  <c r="V32" i="62"/>
  <c r="U32" i="62"/>
  <c r="T32" i="62"/>
  <c r="S32" i="62"/>
  <c r="R32" i="62"/>
  <c r="Q32" i="62"/>
  <c r="P32" i="62"/>
  <c r="O32" i="62"/>
  <c r="N32" i="62"/>
  <c r="M32" i="62"/>
  <c r="L32" i="62"/>
  <c r="K32" i="62"/>
  <c r="J32" i="62"/>
  <c r="I32" i="62"/>
  <c r="H32" i="62"/>
  <c r="E32" i="62"/>
  <c r="D32" i="62"/>
  <c r="V30" i="62"/>
  <c r="U30" i="62"/>
  <c r="T30" i="62"/>
  <c r="S30" i="62"/>
  <c r="R30" i="62"/>
  <c r="Q30" i="62"/>
  <c r="P30" i="62"/>
  <c r="O30" i="62"/>
  <c r="N30" i="62"/>
  <c r="M30" i="62"/>
  <c r="L30" i="62"/>
  <c r="K30" i="62"/>
  <c r="J30" i="62"/>
  <c r="I30" i="62"/>
  <c r="V29" i="62"/>
  <c r="U29" i="62"/>
  <c r="T29" i="62"/>
  <c r="S29" i="62"/>
  <c r="R29" i="62"/>
  <c r="Q29" i="62"/>
  <c r="P29" i="62"/>
  <c r="O29" i="62"/>
  <c r="N29" i="62"/>
  <c r="M29" i="62"/>
  <c r="L29" i="62"/>
  <c r="K29" i="62"/>
  <c r="J29" i="62"/>
  <c r="I29" i="62"/>
  <c r="H29" i="62"/>
  <c r="V28" i="62"/>
  <c r="U28" i="62"/>
  <c r="T28" i="62"/>
  <c r="S28" i="62"/>
  <c r="R28" i="62"/>
  <c r="Q28" i="62"/>
  <c r="P28" i="62"/>
  <c r="O28" i="62"/>
  <c r="N28" i="62"/>
  <c r="M28" i="62"/>
  <c r="L28" i="62"/>
  <c r="K28" i="62"/>
  <c r="J28" i="62"/>
  <c r="I28" i="62"/>
  <c r="E28" i="62"/>
  <c r="D28" i="62"/>
  <c r="V27" i="62"/>
  <c r="U27" i="62"/>
  <c r="T27" i="62"/>
  <c r="S27" i="62"/>
  <c r="R27" i="62"/>
  <c r="Q27" i="62"/>
  <c r="P27" i="62"/>
  <c r="O27" i="62"/>
  <c r="N27" i="62"/>
  <c r="M27" i="62"/>
  <c r="L27" i="62"/>
  <c r="K27" i="62"/>
  <c r="J27" i="62"/>
  <c r="I27" i="62"/>
  <c r="H27" i="62"/>
  <c r="E27" i="62"/>
  <c r="D27" i="62"/>
  <c r="V26" i="62"/>
  <c r="U26" i="62"/>
  <c r="T26" i="62"/>
  <c r="S26" i="62"/>
  <c r="R26" i="62"/>
  <c r="Q26" i="62"/>
  <c r="P26" i="62"/>
  <c r="O26" i="62"/>
  <c r="N26" i="62"/>
  <c r="M26" i="62"/>
  <c r="L26" i="62"/>
  <c r="K26" i="62"/>
  <c r="J26" i="62"/>
  <c r="I26" i="62"/>
  <c r="H26" i="62"/>
  <c r="E26" i="62"/>
  <c r="D26" i="62"/>
  <c r="V25" i="62"/>
  <c r="U25" i="62"/>
  <c r="T25" i="62"/>
  <c r="S25" i="62"/>
  <c r="R25" i="62"/>
  <c r="Q25" i="62"/>
  <c r="P25" i="62"/>
  <c r="O25" i="62"/>
  <c r="N25" i="62"/>
  <c r="M25" i="62"/>
  <c r="L25" i="62"/>
  <c r="K25" i="62"/>
  <c r="J25" i="62"/>
  <c r="I25" i="62"/>
  <c r="H25" i="62"/>
  <c r="E25" i="62"/>
  <c r="D25" i="62"/>
  <c r="V24" i="62"/>
  <c r="U24" i="62"/>
  <c r="T24" i="62"/>
  <c r="S24" i="62"/>
  <c r="R24" i="62"/>
  <c r="Q24" i="62"/>
  <c r="P24" i="62"/>
  <c r="O24" i="62"/>
  <c r="N24" i="62"/>
  <c r="M24" i="62"/>
  <c r="L24" i="62"/>
  <c r="K24" i="62"/>
  <c r="J24" i="62"/>
  <c r="I24" i="62"/>
  <c r="E24" i="62"/>
  <c r="D24" i="62"/>
  <c r="V23" i="62"/>
  <c r="U23" i="62"/>
  <c r="T23" i="62"/>
  <c r="S23" i="62"/>
  <c r="R23" i="62"/>
  <c r="Q23" i="62"/>
  <c r="P23" i="62"/>
  <c r="O23" i="62"/>
  <c r="N23" i="62"/>
  <c r="M23" i="62"/>
  <c r="L23" i="62"/>
  <c r="K23" i="62"/>
  <c r="J23" i="62"/>
  <c r="I23" i="62"/>
  <c r="H23" i="62"/>
  <c r="H24" i="62" s="1"/>
  <c r="E23" i="62"/>
  <c r="D23" i="62"/>
  <c r="V21" i="62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H21" i="62"/>
  <c r="E21" i="62"/>
  <c r="D21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E16" i="62"/>
  <c r="D16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E15" i="62"/>
  <c r="D15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H14" i="62"/>
  <c r="E14" i="62"/>
  <c r="D14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E13" i="62"/>
  <c r="D13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E12" i="62"/>
  <c r="D12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E11" i="62"/>
  <c r="D11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E9" i="62"/>
  <c r="D9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E8" i="62"/>
  <c r="D8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E7" i="62"/>
  <c r="D7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E6" i="62"/>
  <c r="D6" i="62"/>
  <c r="V5" i="62"/>
  <c r="U5" i="62"/>
  <c r="T5" i="62"/>
  <c r="S5" i="62"/>
  <c r="R5" i="62"/>
  <c r="Q5" i="62"/>
  <c r="P5" i="62"/>
  <c r="O5" i="62"/>
  <c r="N5" i="62"/>
  <c r="M5" i="62"/>
  <c r="L5" i="62"/>
  <c r="K5" i="62"/>
  <c r="J5" i="62"/>
  <c r="I5" i="62"/>
  <c r="H5" i="62"/>
  <c r="E5" i="62"/>
  <c r="D5" i="62"/>
  <c r="V4" i="62"/>
  <c r="U4" i="62"/>
  <c r="T4" i="62"/>
  <c r="S4" i="62"/>
  <c r="R4" i="62"/>
  <c r="Q4" i="62"/>
  <c r="P4" i="62"/>
  <c r="O4" i="62"/>
  <c r="N4" i="62"/>
  <c r="M4" i="62"/>
  <c r="L4" i="62"/>
  <c r="K4" i="62"/>
  <c r="J4" i="62"/>
  <c r="I4" i="62"/>
  <c r="H4" i="62"/>
  <c r="E4" i="62"/>
  <c r="D4" i="62"/>
  <c r="H3" i="62"/>
  <c r="V2" i="62"/>
  <c r="U2" i="62"/>
  <c r="T2" i="62"/>
  <c r="S2" i="62"/>
  <c r="R2" i="62"/>
  <c r="Q2" i="62"/>
  <c r="P2" i="62"/>
  <c r="O2" i="62"/>
  <c r="N2" i="62"/>
  <c r="M2" i="62"/>
  <c r="L2" i="62"/>
  <c r="K2" i="62"/>
  <c r="J2" i="62"/>
  <c r="I2" i="62"/>
  <c r="E2" i="62"/>
  <c r="D2" i="62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E37" i="61"/>
  <c r="D37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E36" i="61"/>
  <c r="D36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H35" i="61"/>
  <c r="E35" i="61"/>
  <c r="D35" i="6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H34" i="61"/>
  <c r="E34" i="61"/>
  <c r="D34" i="6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H33" i="61"/>
  <c r="E33" i="61"/>
  <c r="D33" i="6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H32" i="61"/>
  <c r="E32" i="61"/>
  <c r="D32" i="61"/>
  <c r="Z30" i="61"/>
  <c r="Y30" i="61"/>
  <c r="X30" i="61"/>
  <c r="W30" i="61"/>
  <c r="V30" i="61"/>
  <c r="U30" i="61"/>
  <c r="T30" i="61"/>
  <c r="S30" i="61"/>
  <c r="R30" i="61"/>
  <c r="Q30" i="61"/>
  <c r="P30" i="61"/>
  <c r="O30" i="61"/>
  <c r="N30" i="61"/>
  <c r="M30" i="61"/>
  <c r="L30" i="61"/>
  <c r="K30" i="61"/>
  <c r="J30" i="61"/>
  <c r="I30" i="61"/>
  <c r="Z29" i="61"/>
  <c r="Y29" i="61"/>
  <c r="X29" i="61"/>
  <c r="W29" i="61"/>
  <c r="V29" i="61"/>
  <c r="U29" i="61"/>
  <c r="T29" i="61"/>
  <c r="S29" i="61"/>
  <c r="R29" i="61"/>
  <c r="Q29" i="61"/>
  <c r="P29" i="61"/>
  <c r="O29" i="61"/>
  <c r="N29" i="61"/>
  <c r="M29" i="61"/>
  <c r="L29" i="61"/>
  <c r="K29" i="61"/>
  <c r="J29" i="61"/>
  <c r="I29" i="61"/>
  <c r="H29" i="61"/>
  <c r="Z28" i="61"/>
  <c r="Y28" i="61"/>
  <c r="X28" i="61"/>
  <c r="W28" i="61"/>
  <c r="V28" i="61"/>
  <c r="U28" i="61"/>
  <c r="T28" i="61"/>
  <c r="S28" i="61"/>
  <c r="R28" i="61"/>
  <c r="Q28" i="61"/>
  <c r="P28" i="61"/>
  <c r="O28" i="61"/>
  <c r="N28" i="61"/>
  <c r="M28" i="61"/>
  <c r="L28" i="61"/>
  <c r="K28" i="61"/>
  <c r="J28" i="61"/>
  <c r="I28" i="61"/>
  <c r="E28" i="61"/>
  <c r="D28" i="61"/>
  <c r="Z27" i="61"/>
  <c r="Y27" i="61"/>
  <c r="X27" i="61"/>
  <c r="W27" i="61"/>
  <c r="V27" i="61"/>
  <c r="U27" i="61"/>
  <c r="T27" i="61"/>
  <c r="S27" i="61"/>
  <c r="R27" i="61"/>
  <c r="Q27" i="61"/>
  <c r="P27" i="61"/>
  <c r="O27" i="61"/>
  <c r="N27" i="61"/>
  <c r="M27" i="61"/>
  <c r="L27" i="61"/>
  <c r="K27" i="61"/>
  <c r="J27" i="61"/>
  <c r="I27" i="61"/>
  <c r="H27" i="61"/>
  <c r="E27" i="61"/>
  <c r="D27" i="61"/>
  <c r="Z26" i="61"/>
  <c r="Y26" i="61"/>
  <c r="X26" i="61"/>
  <c r="W26" i="61"/>
  <c r="V26" i="61"/>
  <c r="U26" i="61"/>
  <c r="T26" i="61"/>
  <c r="S26" i="61"/>
  <c r="R26" i="61"/>
  <c r="Q26" i="61"/>
  <c r="P26" i="61"/>
  <c r="O26" i="61"/>
  <c r="N26" i="61"/>
  <c r="M26" i="61"/>
  <c r="L26" i="61"/>
  <c r="K26" i="61"/>
  <c r="J26" i="61"/>
  <c r="I26" i="61"/>
  <c r="H26" i="61"/>
  <c r="E26" i="61"/>
  <c r="D26" i="61"/>
  <c r="Z25" i="61"/>
  <c r="Y25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L25" i="61"/>
  <c r="K25" i="61"/>
  <c r="J25" i="61"/>
  <c r="I25" i="61"/>
  <c r="H25" i="61"/>
  <c r="E25" i="61"/>
  <c r="D25" i="61"/>
  <c r="Z24" i="61"/>
  <c r="Y24" i="61"/>
  <c r="X24" i="61"/>
  <c r="W24" i="61"/>
  <c r="V24" i="61"/>
  <c r="U24" i="61"/>
  <c r="T24" i="61"/>
  <c r="S24" i="61"/>
  <c r="R24" i="61"/>
  <c r="Q24" i="61"/>
  <c r="P24" i="61"/>
  <c r="O24" i="61"/>
  <c r="N24" i="61"/>
  <c r="M24" i="61"/>
  <c r="L24" i="61"/>
  <c r="K24" i="61"/>
  <c r="J24" i="61"/>
  <c r="I24" i="61"/>
  <c r="E24" i="61"/>
  <c r="D24" i="61"/>
  <c r="Z23" i="61"/>
  <c r="Y23" i="61"/>
  <c r="X23" i="61"/>
  <c r="W23" i="61"/>
  <c r="V23" i="61"/>
  <c r="U23" i="61"/>
  <c r="T23" i="61"/>
  <c r="S23" i="61"/>
  <c r="R23" i="61"/>
  <c r="Q23" i="61"/>
  <c r="P23" i="61"/>
  <c r="O23" i="61"/>
  <c r="N23" i="61"/>
  <c r="M23" i="61"/>
  <c r="L23" i="61"/>
  <c r="K23" i="61"/>
  <c r="J23" i="61"/>
  <c r="I23" i="61"/>
  <c r="H23" i="61"/>
  <c r="H24" i="61" s="1"/>
  <c r="E23" i="61"/>
  <c r="D23" i="61"/>
  <c r="Z21" i="61"/>
  <c r="Y21" i="61"/>
  <c r="X21" i="61"/>
  <c r="W21" i="61"/>
  <c r="V21" i="61"/>
  <c r="U21" i="61"/>
  <c r="T21" i="61"/>
  <c r="S21" i="61"/>
  <c r="R21" i="61"/>
  <c r="Q21" i="61"/>
  <c r="P21" i="61"/>
  <c r="O21" i="61"/>
  <c r="N21" i="61"/>
  <c r="M21" i="61"/>
  <c r="L21" i="61"/>
  <c r="K21" i="61"/>
  <c r="J21" i="61"/>
  <c r="I21" i="61"/>
  <c r="H21" i="61"/>
  <c r="E21" i="61"/>
  <c r="D21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E16" i="61"/>
  <c r="D16" i="6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E15" i="61"/>
  <c r="D15" i="6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H14" i="61"/>
  <c r="E14" i="61"/>
  <c r="D14" i="6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H13" i="61"/>
  <c r="E13" i="61"/>
  <c r="D13" i="6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E12" i="61"/>
  <c r="D12" i="6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H11" i="61"/>
  <c r="E11" i="61"/>
  <c r="D11" i="6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E9" i="61"/>
  <c r="D9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E8" i="61"/>
  <c r="D8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E7" i="61"/>
  <c r="D7" i="6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H6" i="61"/>
  <c r="E6" i="61"/>
  <c r="D6" i="61"/>
  <c r="Z5" i="61"/>
  <c r="Y5" i="61"/>
  <c r="X5" i="61"/>
  <c r="W5" i="61"/>
  <c r="V5" i="61"/>
  <c r="U5" i="61"/>
  <c r="T5" i="61"/>
  <c r="S5" i="61"/>
  <c r="R5" i="61"/>
  <c r="Q5" i="61"/>
  <c r="P5" i="61"/>
  <c r="O5" i="61"/>
  <c r="N5" i="61"/>
  <c r="M5" i="61"/>
  <c r="L5" i="61"/>
  <c r="K5" i="61"/>
  <c r="J5" i="61"/>
  <c r="I5" i="61"/>
  <c r="H5" i="61"/>
  <c r="E5" i="61"/>
  <c r="D5" i="61"/>
  <c r="Z4" i="61"/>
  <c r="Y4" i="61"/>
  <c r="X4" i="61"/>
  <c r="W4" i="61"/>
  <c r="V4" i="61"/>
  <c r="U4" i="61"/>
  <c r="T4" i="61"/>
  <c r="S4" i="61"/>
  <c r="R4" i="61"/>
  <c r="Q4" i="61"/>
  <c r="P4" i="61"/>
  <c r="O4" i="61"/>
  <c r="N4" i="61"/>
  <c r="M4" i="61"/>
  <c r="L4" i="61"/>
  <c r="K4" i="61"/>
  <c r="J4" i="61"/>
  <c r="I4" i="61"/>
  <c r="H4" i="61"/>
  <c r="E4" i="61"/>
  <c r="D4" i="61"/>
  <c r="H3" i="61"/>
  <c r="Z2" i="61"/>
  <c r="Y2" i="61"/>
  <c r="X2" i="61"/>
  <c r="W2" i="61"/>
  <c r="V2" i="61"/>
  <c r="U2" i="61"/>
  <c r="T2" i="61"/>
  <c r="S2" i="61"/>
  <c r="R2" i="61"/>
  <c r="Q2" i="61"/>
  <c r="P2" i="61"/>
  <c r="O2" i="61"/>
  <c r="N2" i="61"/>
  <c r="M2" i="61"/>
  <c r="L2" i="61"/>
  <c r="K2" i="61"/>
  <c r="J2" i="61"/>
  <c r="I2" i="61"/>
  <c r="E2" i="61"/>
  <c r="D2" i="61"/>
  <c r="Z37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E37" i="60"/>
  <c r="D37" i="60"/>
  <c r="Z36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E36" i="60"/>
  <c r="D36" i="60"/>
  <c r="Z35" i="60"/>
  <c r="Y35" i="60"/>
  <c r="X35" i="60"/>
  <c r="W35" i="60"/>
  <c r="V35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H35" i="60"/>
  <c r="E35" i="60"/>
  <c r="D35" i="60"/>
  <c r="Z34" i="60"/>
  <c r="Y34" i="60"/>
  <c r="X34" i="60"/>
  <c r="W34" i="60"/>
  <c r="V34" i="60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H34" i="60"/>
  <c r="E34" i="60"/>
  <c r="D34" i="60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H33" i="60"/>
  <c r="E33" i="60"/>
  <c r="D33" i="60"/>
  <c r="Z32" i="60"/>
  <c r="Y32" i="60"/>
  <c r="X32" i="60"/>
  <c r="W32" i="60"/>
  <c r="V32" i="60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H32" i="60"/>
  <c r="E32" i="60"/>
  <c r="D32" i="60"/>
  <c r="Z30" i="60"/>
  <c r="Y30" i="60"/>
  <c r="X30" i="60"/>
  <c r="W30" i="60"/>
  <c r="V30" i="60"/>
  <c r="U30" i="60"/>
  <c r="T30" i="60"/>
  <c r="S30" i="60"/>
  <c r="R30" i="60"/>
  <c r="Q30" i="60"/>
  <c r="P30" i="60"/>
  <c r="O30" i="60"/>
  <c r="N30" i="60"/>
  <c r="M30" i="60"/>
  <c r="L30" i="60"/>
  <c r="K30" i="60"/>
  <c r="J30" i="60"/>
  <c r="I30" i="60"/>
  <c r="Z29" i="60"/>
  <c r="Y29" i="60"/>
  <c r="X29" i="60"/>
  <c r="W29" i="60"/>
  <c r="V29" i="60"/>
  <c r="U29" i="60"/>
  <c r="T29" i="60"/>
  <c r="S29" i="60"/>
  <c r="R29" i="60"/>
  <c r="Q29" i="60"/>
  <c r="P29" i="60"/>
  <c r="O29" i="60"/>
  <c r="N29" i="60"/>
  <c r="M29" i="60"/>
  <c r="L29" i="60"/>
  <c r="K29" i="60"/>
  <c r="J29" i="60"/>
  <c r="I29" i="60"/>
  <c r="H29" i="60"/>
  <c r="Z28" i="60"/>
  <c r="Y28" i="60"/>
  <c r="X28" i="60"/>
  <c r="W28" i="60"/>
  <c r="V28" i="60"/>
  <c r="U28" i="60"/>
  <c r="T28" i="60"/>
  <c r="S28" i="60"/>
  <c r="R28" i="60"/>
  <c r="Q28" i="60"/>
  <c r="P28" i="60"/>
  <c r="O28" i="60"/>
  <c r="N28" i="60"/>
  <c r="M28" i="60"/>
  <c r="L28" i="60"/>
  <c r="K28" i="60"/>
  <c r="J28" i="60"/>
  <c r="I28" i="60"/>
  <c r="E28" i="60"/>
  <c r="D28" i="60"/>
  <c r="Z27" i="60"/>
  <c r="Y27" i="60"/>
  <c r="X27" i="60"/>
  <c r="W27" i="60"/>
  <c r="V27" i="60"/>
  <c r="U27" i="60"/>
  <c r="T27" i="60"/>
  <c r="S27" i="60"/>
  <c r="R27" i="60"/>
  <c r="Q27" i="60"/>
  <c r="P27" i="60"/>
  <c r="O27" i="60"/>
  <c r="N27" i="60"/>
  <c r="M27" i="60"/>
  <c r="L27" i="60"/>
  <c r="K27" i="60"/>
  <c r="J27" i="60"/>
  <c r="I27" i="60"/>
  <c r="H27" i="60"/>
  <c r="E27" i="60"/>
  <c r="D27" i="60"/>
  <c r="Z26" i="60"/>
  <c r="Y26" i="60"/>
  <c r="X26" i="60"/>
  <c r="W26" i="60"/>
  <c r="V26" i="60"/>
  <c r="U26" i="60"/>
  <c r="T26" i="60"/>
  <c r="S26" i="60"/>
  <c r="R26" i="60"/>
  <c r="Q26" i="60"/>
  <c r="P26" i="60"/>
  <c r="O26" i="60"/>
  <c r="N26" i="60"/>
  <c r="M26" i="60"/>
  <c r="L26" i="60"/>
  <c r="K26" i="60"/>
  <c r="J26" i="60"/>
  <c r="I26" i="60"/>
  <c r="H26" i="60"/>
  <c r="E26" i="60"/>
  <c r="D26" i="60"/>
  <c r="Z25" i="60"/>
  <c r="Y25" i="60"/>
  <c r="X25" i="60"/>
  <c r="W25" i="60"/>
  <c r="V25" i="60"/>
  <c r="U25" i="60"/>
  <c r="T25" i="60"/>
  <c r="S25" i="60"/>
  <c r="R25" i="60"/>
  <c r="Q25" i="60"/>
  <c r="P25" i="60"/>
  <c r="O25" i="60"/>
  <c r="N25" i="60"/>
  <c r="M25" i="60"/>
  <c r="L25" i="60"/>
  <c r="K25" i="60"/>
  <c r="J25" i="60"/>
  <c r="I25" i="60"/>
  <c r="H25" i="60"/>
  <c r="E25" i="60"/>
  <c r="D25" i="60"/>
  <c r="Z24" i="60"/>
  <c r="Y24" i="60"/>
  <c r="X24" i="60"/>
  <c r="W24" i="60"/>
  <c r="V24" i="60"/>
  <c r="U24" i="60"/>
  <c r="T24" i="60"/>
  <c r="S24" i="60"/>
  <c r="R24" i="60"/>
  <c r="Q24" i="60"/>
  <c r="P24" i="60"/>
  <c r="O24" i="60"/>
  <c r="N24" i="60"/>
  <c r="M24" i="60"/>
  <c r="L24" i="60"/>
  <c r="K24" i="60"/>
  <c r="J24" i="60"/>
  <c r="I24" i="60"/>
  <c r="E24" i="60"/>
  <c r="D24" i="60"/>
  <c r="Z23" i="60"/>
  <c r="Y23" i="60"/>
  <c r="X23" i="60"/>
  <c r="W23" i="60"/>
  <c r="V23" i="60"/>
  <c r="U23" i="60"/>
  <c r="T23" i="60"/>
  <c r="S23" i="60"/>
  <c r="R23" i="60"/>
  <c r="Q23" i="60"/>
  <c r="P23" i="60"/>
  <c r="O23" i="60"/>
  <c r="N23" i="60"/>
  <c r="M23" i="60"/>
  <c r="L23" i="60"/>
  <c r="K23" i="60"/>
  <c r="J23" i="60"/>
  <c r="I23" i="60"/>
  <c r="H23" i="60"/>
  <c r="H24" i="60" s="1"/>
  <c r="E23" i="60"/>
  <c r="D23" i="60"/>
  <c r="Z21" i="60"/>
  <c r="Y21" i="60"/>
  <c r="X21" i="60"/>
  <c r="W21" i="60"/>
  <c r="V21" i="60"/>
  <c r="U21" i="60"/>
  <c r="T21" i="60"/>
  <c r="S21" i="60"/>
  <c r="R21" i="60"/>
  <c r="Q21" i="60"/>
  <c r="P21" i="60"/>
  <c r="O21" i="60"/>
  <c r="N21" i="60"/>
  <c r="M21" i="60"/>
  <c r="L21" i="60"/>
  <c r="K21" i="60"/>
  <c r="J21" i="60"/>
  <c r="I21" i="60"/>
  <c r="H21" i="60"/>
  <c r="E21" i="60"/>
  <c r="D21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H16" i="60"/>
  <c r="E16" i="60"/>
  <c r="D16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E15" i="60"/>
  <c r="D15" i="60"/>
  <c r="Z14" i="60"/>
  <c r="Y14" i="60"/>
  <c r="X14" i="60"/>
  <c r="W14" i="60"/>
  <c r="V14" i="60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H14" i="60"/>
  <c r="E14" i="60"/>
  <c r="D14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H13" i="60"/>
  <c r="E13" i="60"/>
  <c r="D13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H12" i="60"/>
  <c r="E12" i="60"/>
  <c r="D12" i="60"/>
  <c r="Z11" i="60"/>
  <c r="Y11" i="60"/>
  <c r="X11" i="60"/>
  <c r="W11" i="60"/>
  <c r="V11" i="60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H11" i="60"/>
  <c r="E11" i="60"/>
  <c r="D11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E9" i="60"/>
  <c r="D9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H8" i="60"/>
  <c r="E8" i="60"/>
  <c r="D8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H7" i="60"/>
  <c r="E7" i="60"/>
  <c r="D7" i="60"/>
  <c r="Z6" i="60"/>
  <c r="Y6" i="60"/>
  <c r="X6" i="60"/>
  <c r="W6" i="60"/>
  <c r="V6" i="60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H6" i="60"/>
  <c r="E6" i="60"/>
  <c r="D6" i="60"/>
  <c r="Z5" i="60"/>
  <c r="Y5" i="60"/>
  <c r="X5" i="60"/>
  <c r="W5" i="60"/>
  <c r="V5" i="60"/>
  <c r="U5" i="60"/>
  <c r="T5" i="60"/>
  <c r="S5" i="60"/>
  <c r="R5" i="60"/>
  <c r="Q5" i="60"/>
  <c r="P5" i="60"/>
  <c r="O5" i="60"/>
  <c r="N5" i="60"/>
  <c r="M5" i="60"/>
  <c r="L5" i="60"/>
  <c r="K5" i="60"/>
  <c r="J5" i="60"/>
  <c r="I5" i="60"/>
  <c r="H5" i="60"/>
  <c r="E5" i="60"/>
  <c r="D5" i="60"/>
  <c r="Z4" i="60"/>
  <c r="Y4" i="60"/>
  <c r="X4" i="60"/>
  <c r="W4" i="60"/>
  <c r="V4" i="60"/>
  <c r="U4" i="60"/>
  <c r="T4" i="60"/>
  <c r="S4" i="60"/>
  <c r="R4" i="60"/>
  <c r="Q4" i="60"/>
  <c r="P4" i="60"/>
  <c r="O4" i="60"/>
  <c r="N4" i="60"/>
  <c r="M4" i="60"/>
  <c r="L4" i="60"/>
  <c r="K4" i="60"/>
  <c r="J4" i="60"/>
  <c r="I4" i="60"/>
  <c r="H4" i="60"/>
  <c r="E4" i="60"/>
  <c r="D4" i="60"/>
  <c r="H3" i="60"/>
  <c r="Z2" i="60"/>
  <c r="Y2" i="60"/>
  <c r="X2" i="60"/>
  <c r="W2" i="60"/>
  <c r="V2" i="60"/>
  <c r="U2" i="60"/>
  <c r="T2" i="60"/>
  <c r="S2" i="60"/>
  <c r="R2" i="60"/>
  <c r="Q2" i="60"/>
  <c r="P2" i="60"/>
  <c r="O2" i="60"/>
  <c r="N2" i="60"/>
  <c r="M2" i="60"/>
  <c r="L2" i="60"/>
  <c r="K2" i="60"/>
  <c r="J2" i="60"/>
  <c r="I2" i="60"/>
  <c r="E2" i="60"/>
  <c r="D2" i="60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E37" i="59"/>
  <c r="D37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E36" i="59"/>
  <c r="D36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H35" i="59"/>
  <c r="E35" i="59"/>
  <c r="D35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H34" i="59"/>
  <c r="E34" i="59"/>
  <c r="D34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H33" i="59"/>
  <c r="E33" i="59"/>
  <c r="D33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H32" i="59"/>
  <c r="E32" i="59"/>
  <c r="D32" i="59"/>
  <c r="U30" i="59"/>
  <c r="T30" i="59"/>
  <c r="S30" i="59"/>
  <c r="R30" i="59"/>
  <c r="Q30" i="59"/>
  <c r="P30" i="59"/>
  <c r="O30" i="59"/>
  <c r="N30" i="59"/>
  <c r="M30" i="59"/>
  <c r="L30" i="59"/>
  <c r="K30" i="59"/>
  <c r="J30" i="59"/>
  <c r="I30" i="59"/>
  <c r="U29" i="59"/>
  <c r="T29" i="59"/>
  <c r="S29" i="59"/>
  <c r="R29" i="59"/>
  <c r="Q29" i="59"/>
  <c r="P29" i="59"/>
  <c r="O29" i="59"/>
  <c r="N29" i="59"/>
  <c r="M29" i="59"/>
  <c r="L29" i="59"/>
  <c r="K29" i="59"/>
  <c r="J29" i="59"/>
  <c r="I29" i="59"/>
  <c r="H29" i="59"/>
  <c r="U28" i="59"/>
  <c r="T28" i="59"/>
  <c r="S28" i="59"/>
  <c r="R28" i="59"/>
  <c r="Q28" i="59"/>
  <c r="P28" i="59"/>
  <c r="O28" i="59"/>
  <c r="N28" i="59"/>
  <c r="M28" i="59"/>
  <c r="L28" i="59"/>
  <c r="K28" i="59"/>
  <c r="J28" i="59"/>
  <c r="I28" i="59"/>
  <c r="E28" i="59"/>
  <c r="D28" i="59"/>
  <c r="U27" i="59"/>
  <c r="T27" i="59"/>
  <c r="S27" i="59"/>
  <c r="R27" i="59"/>
  <c r="Q27" i="59"/>
  <c r="P27" i="59"/>
  <c r="O27" i="59"/>
  <c r="N27" i="59"/>
  <c r="M27" i="59"/>
  <c r="L27" i="59"/>
  <c r="K27" i="59"/>
  <c r="J27" i="59"/>
  <c r="I27" i="59"/>
  <c r="H27" i="59"/>
  <c r="E27" i="59"/>
  <c r="D27" i="59"/>
  <c r="U26" i="59"/>
  <c r="T26" i="59"/>
  <c r="S26" i="59"/>
  <c r="R26" i="59"/>
  <c r="Q26" i="59"/>
  <c r="P26" i="59"/>
  <c r="O26" i="59"/>
  <c r="N26" i="59"/>
  <c r="M26" i="59"/>
  <c r="L26" i="59"/>
  <c r="K26" i="59"/>
  <c r="J26" i="59"/>
  <c r="I26" i="59"/>
  <c r="H26" i="59"/>
  <c r="E26" i="59"/>
  <c r="D26" i="59"/>
  <c r="U25" i="59"/>
  <c r="T25" i="59"/>
  <c r="S25" i="59"/>
  <c r="R25" i="59"/>
  <c r="Q25" i="59"/>
  <c r="P25" i="59"/>
  <c r="O25" i="59"/>
  <c r="N25" i="59"/>
  <c r="M25" i="59"/>
  <c r="L25" i="59"/>
  <c r="K25" i="59"/>
  <c r="J25" i="59"/>
  <c r="I25" i="59"/>
  <c r="H25" i="59"/>
  <c r="E25" i="59"/>
  <c r="D25" i="59"/>
  <c r="U24" i="59"/>
  <c r="T24" i="59"/>
  <c r="S24" i="59"/>
  <c r="R24" i="59"/>
  <c r="Q24" i="59"/>
  <c r="P24" i="59"/>
  <c r="O24" i="59"/>
  <c r="N24" i="59"/>
  <c r="M24" i="59"/>
  <c r="L24" i="59"/>
  <c r="K24" i="59"/>
  <c r="J24" i="59"/>
  <c r="I24" i="59"/>
  <c r="E24" i="59"/>
  <c r="D24" i="59"/>
  <c r="U23" i="59"/>
  <c r="T23" i="59"/>
  <c r="S23" i="59"/>
  <c r="R23" i="59"/>
  <c r="Q23" i="59"/>
  <c r="P23" i="59"/>
  <c r="O23" i="59"/>
  <c r="N23" i="59"/>
  <c r="M23" i="59"/>
  <c r="L23" i="59"/>
  <c r="K23" i="59"/>
  <c r="J23" i="59"/>
  <c r="I23" i="59"/>
  <c r="H23" i="59"/>
  <c r="H24" i="59" s="1"/>
  <c r="E23" i="59"/>
  <c r="D23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H21" i="59"/>
  <c r="E21" i="59"/>
  <c r="D21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E16" i="59"/>
  <c r="D16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E15" i="59"/>
  <c r="D15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H14" i="59"/>
  <c r="E14" i="59"/>
  <c r="D14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E13" i="59"/>
  <c r="D13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E12" i="59"/>
  <c r="D12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H11" i="59"/>
  <c r="E11" i="59"/>
  <c r="D11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E9" i="59"/>
  <c r="D9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H8" i="59"/>
  <c r="E8" i="59"/>
  <c r="D8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H7" i="59"/>
  <c r="E7" i="59"/>
  <c r="D7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H6" i="59"/>
  <c r="E6" i="59"/>
  <c r="D6" i="59"/>
  <c r="U5" i="59"/>
  <c r="T5" i="59"/>
  <c r="S5" i="59"/>
  <c r="R5" i="59"/>
  <c r="Q5" i="59"/>
  <c r="P5" i="59"/>
  <c r="O5" i="59"/>
  <c r="N5" i="59"/>
  <c r="M5" i="59"/>
  <c r="L5" i="59"/>
  <c r="K5" i="59"/>
  <c r="J5" i="59"/>
  <c r="I5" i="59"/>
  <c r="H5" i="59"/>
  <c r="E5" i="59"/>
  <c r="D5" i="59"/>
  <c r="U4" i="59"/>
  <c r="T4" i="59"/>
  <c r="S4" i="59"/>
  <c r="R4" i="59"/>
  <c r="Q4" i="59"/>
  <c r="P4" i="59"/>
  <c r="O4" i="59"/>
  <c r="N4" i="59"/>
  <c r="M4" i="59"/>
  <c r="L4" i="59"/>
  <c r="K4" i="59"/>
  <c r="J4" i="59"/>
  <c r="I4" i="59"/>
  <c r="H4" i="59"/>
  <c r="E4" i="59"/>
  <c r="D4" i="59"/>
  <c r="H3" i="59"/>
  <c r="U2" i="59"/>
  <c r="T2" i="59"/>
  <c r="S2" i="59"/>
  <c r="R2" i="59"/>
  <c r="Q2" i="59"/>
  <c r="P2" i="59"/>
  <c r="O2" i="59"/>
  <c r="N2" i="59"/>
  <c r="M2" i="59"/>
  <c r="L2" i="59"/>
  <c r="K2" i="59"/>
  <c r="J2" i="59"/>
  <c r="I2" i="59"/>
  <c r="E2" i="59"/>
  <c r="D2" i="59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E37" i="58"/>
  <c r="D37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E36" i="58"/>
  <c r="D36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H35" i="58"/>
  <c r="E35" i="58"/>
  <c r="D35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H34" i="58"/>
  <c r="E34" i="58"/>
  <c r="D34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H33" i="58"/>
  <c r="E33" i="58"/>
  <c r="D33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H32" i="58"/>
  <c r="E32" i="58"/>
  <c r="D32" i="58"/>
  <c r="U30" i="58"/>
  <c r="T30" i="58"/>
  <c r="S30" i="58"/>
  <c r="R30" i="58"/>
  <c r="Q30" i="58"/>
  <c r="P30" i="58"/>
  <c r="O30" i="58"/>
  <c r="N30" i="58"/>
  <c r="M30" i="58"/>
  <c r="L30" i="58"/>
  <c r="K30" i="58"/>
  <c r="J30" i="58"/>
  <c r="I30" i="58"/>
  <c r="U29" i="58"/>
  <c r="T29" i="58"/>
  <c r="S29" i="58"/>
  <c r="R29" i="58"/>
  <c r="Q29" i="58"/>
  <c r="P29" i="58"/>
  <c r="O29" i="58"/>
  <c r="N29" i="58"/>
  <c r="M29" i="58"/>
  <c r="L29" i="58"/>
  <c r="K29" i="58"/>
  <c r="J29" i="58"/>
  <c r="I29" i="58"/>
  <c r="H29" i="58"/>
  <c r="U28" i="58"/>
  <c r="T28" i="58"/>
  <c r="S28" i="58"/>
  <c r="R28" i="58"/>
  <c r="Q28" i="58"/>
  <c r="P28" i="58"/>
  <c r="O28" i="58"/>
  <c r="N28" i="58"/>
  <c r="M28" i="58"/>
  <c r="L28" i="58"/>
  <c r="K28" i="58"/>
  <c r="J28" i="58"/>
  <c r="I28" i="58"/>
  <c r="E28" i="58"/>
  <c r="D28" i="58"/>
  <c r="U27" i="58"/>
  <c r="T27" i="58"/>
  <c r="S27" i="58"/>
  <c r="R27" i="58"/>
  <c r="Q27" i="58"/>
  <c r="P27" i="58"/>
  <c r="O27" i="58"/>
  <c r="N27" i="58"/>
  <c r="M27" i="58"/>
  <c r="L27" i="58"/>
  <c r="K27" i="58"/>
  <c r="J27" i="58"/>
  <c r="I27" i="58"/>
  <c r="H27" i="58"/>
  <c r="E27" i="58"/>
  <c r="D27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E26" i="58"/>
  <c r="D26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E25" i="58"/>
  <c r="D25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E24" i="58"/>
  <c r="D24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H24" i="58" s="1"/>
  <c r="E23" i="58"/>
  <c r="D23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E21" i="58"/>
  <c r="D21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E16" i="58"/>
  <c r="D16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E15" i="58"/>
  <c r="D15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E14" i="58"/>
  <c r="D14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E13" i="58"/>
  <c r="D13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E12" i="58"/>
  <c r="D12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E11" i="58"/>
  <c r="D11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E9" i="58"/>
  <c r="D9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E8" i="58"/>
  <c r="D8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H7" i="58"/>
  <c r="E7" i="58"/>
  <c r="D7" i="58"/>
  <c r="U6" i="58"/>
  <c r="T6" i="58"/>
  <c r="S6" i="58"/>
  <c r="R6" i="58"/>
  <c r="Q6" i="58"/>
  <c r="P6" i="58"/>
  <c r="O6" i="58"/>
  <c r="N6" i="58"/>
  <c r="M6" i="58"/>
  <c r="L6" i="58"/>
  <c r="K6" i="58"/>
  <c r="J6" i="58"/>
  <c r="I6" i="58"/>
  <c r="H6" i="58"/>
  <c r="E6" i="58"/>
  <c r="D6" i="58"/>
  <c r="U5" i="58"/>
  <c r="T5" i="58"/>
  <c r="S5" i="58"/>
  <c r="R5" i="58"/>
  <c r="Q5" i="58"/>
  <c r="P5" i="58"/>
  <c r="O5" i="58"/>
  <c r="N5" i="58"/>
  <c r="M5" i="58"/>
  <c r="L5" i="58"/>
  <c r="K5" i="58"/>
  <c r="J5" i="58"/>
  <c r="I5" i="58"/>
  <c r="H5" i="58"/>
  <c r="E5" i="58"/>
  <c r="D5" i="58"/>
  <c r="U4" i="58"/>
  <c r="T4" i="58"/>
  <c r="S4" i="58"/>
  <c r="R4" i="58"/>
  <c r="Q4" i="58"/>
  <c r="P4" i="58"/>
  <c r="O4" i="58"/>
  <c r="N4" i="58"/>
  <c r="M4" i="58"/>
  <c r="L4" i="58"/>
  <c r="K4" i="58"/>
  <c r="J4" i="58"/>
  <c r="I4" i="58"/>
  <c r="H4" i="58"/>
  <c r="E4" i="58"/>
  <c r="D4" i="58"/>
  <c r="H3" i="58"/>
  <c r="U2" i="58"/>
  <c r="T2" i="58"/>
  <c r="S2" i="58"/>
  <c r="R2" i="58"/>
  <c r="Q2" i="58"/>
  <c r="P2" i="58"/>
  <c r="O2" i="58"/>
  <c r="N2" i="58"/>
  <c r="M2" i="58"/>
  <c r="L2" i="58"/>
  <c r="K2" i="58"/>
  <c r="J2" i="58"/>
  <c r="I2" i="58"/>
  <c r="E2" i="58"/>
  <c r="D2" i="58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E37" i="57"/>
  <c r="D37" i="57"/>
  <c r="Z36" i="57"/>
  <c r="Y36" i="57"/>
  <c r="X36" i="57"/>
  <c r="W36" i="57"/>
  <c r="V36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E36" i="57"/>
  <c r="D36" i="57"/>
  <c r="Z35" i="57"/>
  <c r="Y35" i="57"/>
  <c r="X35" i="57"/>
  <c r="W35" i="57"/>
  <c r="V35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H35" i="57"/>
  <c r="E35" i="57"/>
  <c r="D35" i="57"/>
  <c r="Z34" i="57"/>
  <c r="Y34" i="57"/>
  <c r="X34" i="57"/>
  <c r="W34" i="57"/>
  <c r="V34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H34" i="57"/>
  <c r="E34" i="57"/>
  <c r="D34" i="57"/>
  <c r="Z33" i="57"/>
  <c r="Y33" i="57"/>
  <c r="X33" i="57"/>
  <c r="W33" i="57"/>
  <c r="V33" i="57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H33" i="57"/>
  <c r="E33" i="57"/>
  <c r="D33" i="57"/>
  <c r="Z32" i="57"/>
  <c r="Y32" i="57"/>
  <c r="X32" i="57"/>
  <c r="W32" i="57"/>
  <c r="V32" i="57"/>
  <c r="U32" i="57"/>
  <c r="T32" i="57"/>
  <c r="S32" i="57"/>
  <c r="R32" i="57"/>
  <c r="Q32" i="57"/>
  <c r="P32" i="57"/>
  <c r="O32" i="57"/>
  <c r="N32" i="57"/>
  <c r="M32" i="57"/>
  <c r="L32" i="57"/>
  <c r="K32" i="57"/>
  <c r="J32" i="57"/>
  <c r="I32" i="57"/>
  <c r="H32" i="57"/>
  <c r="E32" i="57"/>
  <c r="D32" i="57"/>
  <c r="Z30" i="57"/>
  <c r="Y30" i="57"/>
  <c r="X30" i="57"/>
  <c r="W30" i="57"/>
  <c r="V30" i="57"/>
  <c r="U30" i="57"/>
  <c r="T30" i="57"/>
  <c r="S30" i="57"/>
  <c r="R30" i="57"/>
  <c r="Q30" i="57"/>
  <c r="P30" i="57"/>
  <c r="O30" i="57"/>
  <c r="N30" i="57"/>
  <c r="M30" i="57"/>
  <c r="L30" i="57"/>
  <c r="K30" i="57"/>
  <c r="J30" i="57"/>
  <c r="I30" i="57"/>
  <c r="Z29" i="57"/>
  <c r="Y29" i="57"/>
  <c r="X29" i="57"/>
  <c r="W29" i="57"/>
  <c r="V29" i="57"/>
  <c r="U29" i="57"/>
  <c r="T29" i="57"/>
  <c r="S29" i="57"/>
  <c r="R29" i="57"/>
  <c r="Q29" i="57"/>
  <c r="P29" i="57"/>
  <c r="O29" i="57"/>
  <c r="N29" i="57"/>
  <c r="M29" i="57"/>
  <c r="L29" i="57"/>
  <c r="K29" i="57"/>
  <c r="J29" i="57"/>
  <c r="I29" i="57"/>
  <c r="H29" i="57"/>
  <c r="Z28" i="57"/>
  <c r="Y28" i="57"/>
  <c r="X28" i="57"/>
  <c r="W28" i="57"/>
  <c r="V28" i="57"/>
  <c r="U28" i="57"/>
  <c r="T28" i="57"/>
  <c r="S28" i="57"/>
  <c r="R28" i="57"/>
  <c r="Q28" i="57"/>
  <c r="P28" i="57"/>
  <c r="O28" i="57"/>
  <c r="N28" i="57"/>
  <c r="M28" i="57"/>
  <c r="L28" i="57"/>
  <c r="K28" i="57"/>
  <c r="J28" i="57"/>
  <c r="I28" i="57"/>
  <c r="E28" i="57"/>
  <c r="D28" i="57"/>
  <c r="Z27" i="57"/>
  <c r="Y27" i="57"/>
  <c r="X27" i="57"/>
  <c r="W27" i="57"/>
  <c r="V27" i="57"/>
  <c r="U27" i="57"/>
  <c r="T27" i="57"/>
  <c r="S27" i="57"/>
  <c r="R27" i="57"/>
  <c r="Q27" i="57"/>
  <c r="P27" i="57"/>
  <c r="O27" i="57"/>
  <c r="N27" i="57"/>
  <c r="M27" i="57"/>
  <c r="L27" i="57"/>
  <c r="K27" i="57"/>
  <c r="J27" i="57"/>
  <c r="I27" i="57"/>
  <c r="H27" i="57"/>
  <c r="E27" i="57"/>
  <c r="D27" i="57"/>
  <c r="Z26" i="57"/>
  <c r="Y26" i="57"/>
  <c r="X26" i="57"/>
  <c r="W26" i="57"/>
  <c r="V26" i="57"/>
  <c r="U26" i="57"/>
  <c r="T26" i="57"/>
  <c r="S26" i="57"/>
  <c r="R26" i="57"/>
  <c r="Q26" i="57"/>
  <c r="P26" i="57"/>
  <c r="O26" i="57"/>
  <c r="N26" i="57"/>
  <c r="M26" i="57"/>
  <c r="L26" i="57"/>
  <c r="K26" i="57"/>
  <c r="J26" i="57"/>
  <c r="I26" i="57"/>
  <c r="H26" i="57"/>
  <c r="E26" i="57"/>
  <c r="D26" i="57"/>
  <c r="Z25" i="57"/>
  <c r="Y25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L25" i="57"/>
  <c r="K25" i="57"/>
  <c r="J25" i="57"/>
  <c r="I25" i="57"/>
  <c r="H25" i="57"/>
  <c r="E25" i="57"/>
  <c r="D25" i="57"/>
  <c r="Z24" i="57"/>
  <c r="Y24" i="57"/>
  <c r="X24" i="57"/>
  <c r="W24" i="57"/>
  <c r="V24" i="57"/>
  <c r="U24" i="57"/>
  <c r="T24" i="57"/>
  <c r="S24" i="57"/>
  <c r="R24" i="57"/>
  <c r="Q24" i="57"/>
  <c r="P24" i="57"/>
  <c r="O24" i="57"/>
  <c r="N24" i="57"/>
  <c r="M24" i="57"/>
  <c r="L24" i="57"/>
  <c r="K24" i="57"/>
  <c r="J24" i="57"/>
  <c r="I24" i="57"/>
  <c r="E24" i="57"/>
  <c r="D24" i="57"/>
  <c r="Z23" i="57"/>
  <c r="Y23" i="57"/>
  <c r="X23" i="57"/>
  <c r="W23" i="57"/>
  <c r="V23" i="57"/>
  <c r="U23" i="57"/>
  <c r="T23" i="57"/>
  <c r="S23" i="57"/>
  <c r="R23" i="57"/>
  <c r="Q23" i="57"/>
  <c r="P23" i="57"/>
  <c r="O23" i="57"/>
  <c r="N23" i="57"/>
  <c r="M23" i="57"/>
  <c r="L23" i="57"/>
  <c r="K23" i="57"/>
  <c r="J23" i="57"/>
  <c r="I23" i="57"/>
  <c r="H23" i="57"/>
  <c r="H24" i="57" s="1"/>
  <c r="E23" i="57"/>
  <c r="D23" i="57"/>
  <c r="Z21" i="57"/>
  <c r="Y21" i="57"/>
  <c r="X21" i="57"/>
  <c r="W21" i="57"/>
  <c r="V21" i="57"/>
  <c r="U21" i="57"/>
  <c r="T21" i="57"/>
  <c r="S21" i="57"/>
  <c r="R21" i="57"/>
  <c r="Q21" i="57"/>
  <c r="P21" i="57"/>
  <c r="O21" i="57"/>
  <c r="N21" i="57"/>
  <c r="M21" i="57"/>
  <c r="L21" i="57"/>
  <c r="K21" i="57"/>
  <c r="J21" i="57"/>
  <c r="I21" i="57"/>
  <c r="H21" i="57"/>
  <c r="E21" i="57"/>
  <c r="D21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E16" i="57"/>
  <c r="D16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E15" i="57"/>
  <c r="D15" i="57"/>
  <c r="Z14" i="57"/>
  <c r="Y14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H14" i="57"/>
  <c r="E14" i="57"/>
  <c r="D14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E13" i="57"/>
  <c r="D13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E12" i="57"/>
  <c r="D12" i="57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E11" i="57"/>
  <c r="D11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E9" i="57"/>
  <c r="D9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E8" i="57"/>
  <c r="D8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E7" i="57"/>
  <c r="D7" i="57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E6" i="57"/>
  <c r="D6" i="57"/>
  <c r="Z5" i="57"/>
  <c r="Y5" i="57"/>
  <c r="X5" i="57"/>
  <c r="W5" i="57"/>
  <c r="V5" i="57"/>
  <c r="U5" i="57"/>
  <c r="T5" i="57"/>
  <c r="S5" i="57"/>
  <c r="R5" i="57"/>
  <c r="Q5" i="57"/>
  <c r="P5" i="57"/>
  <c r="O5" i="57"/>
  <c r="N5" i="57"/>
  <c r="M5" i="57"/>
  <c r="L5" i="57"/>
  <c r="K5" i="57"/>
  <c r="J5" i="57"/>
  <c r="I5" i="57"/>
  <c r="H5" i="57"/>
  <c r="E5" i="57"/>
  <c r="D5" i="57"/>
  <c r="Z4" i="57"/>
  <c r="Y4" i="57"/>
  <c r="X4" i="57"/>
  <c r="W4" i="57"/>
  <c r="V4" i="57"/>
  <c r="U4" i="57"/>
  <c r="T4" i="57"/>
  <c r="S4" i="57"/>
  <c r="R4" i="57"/>
  <c r="Q4" i="57"/>
  <c r="P4" i="57"/>
  <c r="O4" i="57"/>
  <c r="N4" i="57"/>
  <c r="M4" i="57"/>
  <c r="L4" i="57"/>
  <c r="K4" i="57"/>
  <c r="J4" i="57"/>
  <c r="I4" i="57"/>
  <c r="H4" i="57"/>
  <c r="E4" i="57"/>
  <c r="D4" i="57"/>
  <c r="H3" i="57"/>
  <c r="Z2" i="57"/>
  <c r="Y2" i="57"/>
  <c r="X2" i="57"/>
  <c r="W2" i="57"/>
  <c r="V2" i="57"/>
  <c r="U2" i="57"/>
  <c r="T2" i="57"/>
  <c r="S2" i="57"/>
  <c r="R2" i="57"/>
  <c r="Q2" i="57"/>
  <c r="P2" i="57"/>
  <c r="O2" i="57"/>
  <c r="N2" i="57"/>
  <c r="M2" i="57"/>
  <c r="L2" i="57"/>
  <c r="K2" i="57"/>
  <c r="J2" i="57"/>
  <c r="I2" i="57"/>
  <c r="E2" i="57"/>
  <c r="D2" i="57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E37" i="56"/>
  <c r="D37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E36" i="56"/>
  <c r="D36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E35" i="56"/>
  <c r="D35" i="56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E34" i="56"/>
  <c r="D34" i="56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E33" i="56"/>
  <c r="D33" i="56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E32" i="56"/>
  <c r="D32" i="56"/>
  <c r="Z30" i="56"/>
  <c r="Y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Z29" i="56"/>
  <c r="Y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Z28" i="56"/>
  <c r="Y28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E28" i="56"/>
  <c r="D28" i="56"/>
  <c r="Z27" i="56"/>
  <c r="Y27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E27" i="56"/>
  <c r="D27" i="56"/>
  <c r="Z26" i="56"/>
  <c r="Y26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E26" i="56"/>
  <c r="D26" i="56"/>
  <c r="Z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E25" i="56"/>
  <c r="D25" i="56"/>
  <c r="Z24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E24" i="56"/>
  <c r="D24" i="56"/>
  <c r="Z23" i="56"/>
  <c r="Y23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H24" i="56" s="1"/>
  <c r="E23" i="56"/>
  <c r="D23" i="56"/>
  <c r="Z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E21" i="56"/>
  <c r="D21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E16" i="56"/>
  <c r="D16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E15" i="56"/>
  <c r="D15" i="56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E14" i="56"/>
  <c r="D14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E13" i="56"/>
  <c r="D13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E12" i="56"/>
  <c r="D12" i="56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E11" i="56"/>
  <c r="D11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E9" i="56"/>
  <c r="D9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E8" i="56"/>
  <c r="D8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E7" i="56"/>
  <c r="D7" i="56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E6" i="56"/>
  <c r="D6" i="56"/>
  <c r="Z5" i="56"/>
  <c r="Y5" i="56"/>
  <c r="X5" i="56"/>
  <c r="W5" i="56"/>
  <c r="V5" i="56"/>
  <c r="U5" i="56"/>
  <c r="T5" i="56"/>
  <c r="S5" i="56"/>
  <c r="R5" i="56"/>
  <c r="Q5" i="56"/>
  <c r="P5" i="56"/>
  <c r="O5" i="56"/>
  <c r="N5" i="56"/>
  <c r="M5" i="56"/>
  <c r="L5" i="56"/>
  <c r="K5" i="56"/>
  <c r="J5" i="56"/>
  <c r="I5" i="56"/>
  <c r="H5" i="56"/>
  <c r="E5" i="56"/>
  <c r="D5" i="56"/>
  <c r="Z4" i="56"/>
  <c r="Y4" i="56"/>
  <c r="X4" i="56"/>
  <c r="W4" i="56"/>
  <c r="V4" i="56"/>
  <c r="U4" i="56"/>
  <c r="T4" i="56"/>
  <c r="S4" i="56"/>
  <c r="R4" i="56"/>
  <c r="Q4" i="56"/>
  <c r="P4" i="56"/>
  <c r="O4" i="56"/>
  <c r="N4" i="56"/>
  <c r="M4" i="56"/>
  <c r="L4" i="56"/>
  <c r="K4" i="56"/>
  <c r="J4" i="56"/>
  <c r="I4" i="56"/>
  <c r="H4" i="56"/>
  <c r="E4" i="56"/>
  <c r="D4" i="56"/>
  <c r="H3" i="56"/>
  <c r="Z2" i="56"/>
  <c r="Y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E2" i="56"/>
  <c r="D2" i="56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E37" i="55"/>
  <c r="D37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E36" i="55"/>
  <c r="D36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H35" i="55"/>
  <c r="E35" i="55"/>
  <c r="D35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H34" i="55"/>
  <c r="E34" i="55"/>
  <c r="D34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E33" i="55"/>
  <c r="D33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H32" i="55"/>
  <c r="E32" i="55"/>
  <c r="D32" i="55"/>
  <c r="U30" i="55"/>
  <c r="T30" i="55"/>
  <c r="S30" i="55"/>
  <c r="R30" i="55"/>
  <c r="Q30" i="55"/>
  <c r="P30" i="55"/>
  <c r="O30" i="55"/>
  <c r="N30" i="55"/>
  <c r="M30" i="55"/>
  <c r="L30" i="55"/>
  <c r="K30" i="55"/>
  <c r="J30" i="55"/>
  <c r="I30" i="55"/>
  <c r="U29" i="55"/>
  <c r="T29" i="55"/>
  <c r="S29" i="55"/>
  <c r="R29" i="55"/>
  <c r="Q29" i="55"/>
  <c r="P29" i="55"/>
  <c r="O29" i="55"/>
  <c r="N29" i="55"/>
  <c r="M29" i="55"/>
  <c r="L29" i="55"/>
  <c r="K29" i="55"/>
  <c r="J29" i="55"/>
  <c r="I29" i="55"/>
  <c r="H29" i="55"/>
  <c r="U28" i="55"/>
  <c r="T28" i="55"/>
  <c r="S28" i="55"/>
  <c r="R28" i="55"/>
  <c r="Q28" i="55"/>
  <c r="P28" i="55"/>
  <c r="O28" i="55"/>
  <c r="N28" i="55"/>
  <c r="M28" i="55"/>
  <c r="L28" i="55"/>
  <c r="K28" i="55"/>
  <c r="J28" i="55"/>
  <c r="I28" i="55"/>
  <c r="E28" i="55"/>
  <c r="D28" i="55"/>
  <c r="U27" i="55"/>
  <c r="T27" i="55"/>
  <c r="S27" i="55"/>
  <c r="R27" i="55"/>
  <c r="Q27" i="55"/>
  <c r="P27" i="55"/>
  <c r="O27" i="55"/>
  <c r="N27" i="55"/>
  <c r="M27" i="55"/>
  <c r="L27" i="55"/>
  <c r="K27" i="55"/>
  <c r="J27" i="55"/>
  <c r="I27" i="55"/>
  <c r="H27" i="55"/>
  <c r="E27" i="55"/>
  <c r="D27" i="55"/>
  <c r="U26" i="55"/>
  <c r="T26" i="55"/>
  <c r="S26" i="55"/>
  <c r="R26" i="55"/>
  <c r="Q26" i="55"/>
  <c r="P26" i="55"/>
  <c r="O26" i="55"/>
  <c r="N26" i="55"/>
  <c r="M26" i="55"/>
  <c r="L26" i="55"/>
  <c r="K26" i="55"/>
  <c r="J26" i="55"/>
  <c r="I26" i="55"/>
  <c r="H26" i="55"/>
  <c r="E26" i="55"/>
  <c r="D26" i="55"/>
  <c r="U25" i="55"/>
  <c r="T25" i="55"/>
  <c r="S25" i="55"/>
  <c r="R25" i="55"/>
  <c r="Q25" i="55"/>
  <c r="P25" i="55"/>
  <c r="O25" i="55"/>
  <c r="N25" i="55"/>
  <c r="M25" i="55"/>
  <c r="L25" i="55"/>
  <c r="K25" i="55"/>
  <c r="J25" i="55"/>
  <c r="I25" i="55"/>
  <c r="H25" i="55"/>
  <c r="E25" i="55"/>
  <c r="D25" i="55"/>
  <c r="U24" i="55"/>
  <c r="T24" i="55"/>
  <c r="S24" i="55"/>
  <c r="R24" i="55"/>
  <c r="Q24" i="55"/>
  <c r="P24" i="55"/>
  <c r="O24" i="55"/>
  <c r="N24" i="55"/>
  <c r="M24" i="55"/>
  <c r="L24" i="55"/>
  <c r="K24" i="55"/>
  <c r="J24" i="55"/>
  <c r="I24" i="55"/>
  <c r="E24" i="55"/>
  <c r="D24" i="55"/>
  <c r="U23" i="55"/>
  <c r="T23" i="55"/>
  <c r="S23" i="55"/>
  <c r="R23" i="55"/>
  <c r="Q23" i="55"/>
  <c r="P23" i="55"/>
  <c r="O23" i="55"/>
  <c r="N23" i="55"/>
  <c r="M23" i="55"/>
  <c r="L23" i="55"/>
  <c r="K23" i="55"/>
  <c r="J23" i="55"/>
  <c r="I23" i="55"/>
  <c r="H23" i="55"/>
  <c r="H24" i="55" s="1"/>
  <c r="E23" i="55"/>
  <c r="D23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H21" i="55"/>
  <c r="E21" i="55"/>
  <c r="D21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E16" i="55"/>
  <c r="D16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E15" i="55"/>
  <c r="D15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E14" i="55"/>
  <c r="D14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E13" i="55"/>
  <c r="D13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E12" i="55"/>
  <c r="D12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E11" i="55"/>
  <c r="D11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E9" i="55"/>
  <c r="D9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H8" i="55"/>
  <c r="E8" i="55"/>
  <c r="D8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H7" i="55"/>
  <c r="E7" i="55"/>
  <c r="D7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H6" i="55"/>
  <c r="E6" i="55"/>
  <c r="D6" i="55"/>
  <c r="U5" i="55"/>
  <c r="T5" i="55"/>
  <c r="S5" i="55"/>
  <c r="R5" i="55"/>
  <c r="Q5" i="55"/>
  <c r="P5" i="55"/>
  <c r="O5" i="55"/>
  <c r="N5" i="55"/>
  <c r="M5" i="55"/>
  <c r="L5" i="55"/>
  <c r="K5" i="55"/>
  <c r="J5" i="55"/>
  <c r="I5" i="55"/>
  <c r="H5" i="55"/>
  <c r="E5" i="55"/>
  <c r="D5" i="55"/>
  <c r="U4" i="55"/>
  <c r="T4" i="55"/>
  <c r="S4" i="55"/>
  <c r="R4" i="55"/>
  <c r="Q4" i="55"/>
  <c r="P4" i="55"/>
  <c r="O4" i="55"/>
  <c r="N4" i="55"/>
  <c r="M4" i="55"/>
  <c r="L4" i="55"/>
  <c r="K4" i="55"/>
  <c r="J4" i="55"/>
  <c r="I4" i="55"/>
  <c r="H4" i="55"/>
  <c r="E4" i="55"/>
  <c r="D4" i="55"/>
  <c r="H3" i="55"/>
  <c r="U2" i="55"/>
  <c r="T2" i="55"/>
  <c r="S2" i="55"/>
  <c r="R2" i="55"/>
  <c r="Q2" i="55"/>
  <c r="P2" i="55"/>
  <c r="O2" i="55"/>
  <c r="N2" i="55"/>
  <c r="M2" i="55"/>
  <c r="L2" i="55"/>
  <c r="K2" i="55"/>
  <c r="J2" i="55"/>
  <c r="I2" i="55"/>
  <c r="E2" i="55"/>
  <c r="D2" i="55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E37" i="54"/>
  <c r="D37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E36" i="54"/>
  <c r="D36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H35" i="54"/>
  <c r="E35" i="54"/>
  <c r="D35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H34" i="54"/>
  <c r="E34" i="54"/>
  <c r="D34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H33" i="54"/>
  <c r="E33" i="54"/>
  <c r="D33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H32" i="54"/>
  <c r="E32" i="54"/>
  <c r="D32" i="54"/>
  <c r="Y30" i="54"/>
  <c r="X30" i="54"/>
  <c r="W30" i="54"/>
  <c r="V30" i="54"/>
  <c r="U30" i="54"/>
  <c r="T30" i="54"/>
  <c r="S30" i="54"/>
  <c r="R30" i="54"/>
  <c r="Q30" i="54"/>
  <c r="P30" i="54"/>
  <c r="O30" i="54"/>
  <c r="N30" i="54"/>
  <c r="M30" i="54"/>
  <c r="L30" i="54"/>
  <c r="K30" i="54"/>
  <c r="J30" i="54"/>
  <c r="I30" i="54"/>
  <c r="Y29" i="54"/>
  <c r="X29" i="54"/>
  <c r="W29" i="54"/>
  <c r="V29" i="54"/>
  <c r="U29" i="54"/>
  <c r="T29" i="54"/>
  <c r="S29" i="54"/>
  <c r="R29" i="54"/>
  <c r="Q29" i="54"/>
  <c r="P29" i="54"/>
  <c r="O29" i="54"/>
  <c r="N29" i="54"/>
  <c r="M29" i="54"/>
  <c r="L29" i="54"/>
  <c r="K29" i="54"/>
  <c r="J29" i="54"/>
  <c r="I29" i="54"/>
  <c r="H29" i="54"/>
  <c r="Y28" i="54"/>
  <c r="X28" i="54"/>
  <c r="W28" i="54"/>
  <c r="V28" i="54"/>
  <c r="U28" i="54"/>
  <c r="T28" i="54"/>
  <c r="S28" i="54"/>
  <c r="R28" i="54"/>
  <c r="Q28" i="54"/>
  <c r="P28" i="54"/>
  <c r="O28" i="54"/>
  <c r="N28" i="54"/>
  <c r="M28" i="54"/>
  <c r="L28" i="54"/>
  <c r="K28" i="54"/>
  <c r="J28" i="54"/>
  <c r="I28" i="54"/>
  <c r="E28" i="54"/>
  <c r="D28" i="54"/>
  <c r="Y27" i="54"/>
  <c r="X27" i="54"/>
  <c r="W27" i="54"/>
  <c r="V27" i="54"/>
  <c r="U27" i="54"/>
  <c r="T27" i="54"/>
  <c r="S27" i="54"/>
  <c r="R27" i="54"/>
  <c r="Q27" i="54"/>
  <c r="P27" i="54"/>
  <c r="O27" i="54"/>
  <c r="N27" i="54"/>
  <c r="M27" i="54"/>
  <c r="L27" i="54"/>
  <c r="K27" i="54"/>
  <c r="J27" i="54"/>
  <c r="I27" i="54"/>
  <c r="H27" i="54"/>
  <c r="E27" i="54"/>
  <c r="D27" i="54"/>
  <c r="Y26" i="54"/>
  <c r="X26" i="54"/>
  <c r="W26" i="54"/>
  <c r="V26" i="54"/>
  <c r="U26" i="54"/>
  <c r="T26" i="54"/>
  <c r="S26" i="54"/>
  <c r="R26" i="54"/>
  <c r="Q26" i="54"/>
  <c r="P26" i="54"/>
  <c r="O26" i="54"/>
  <c r="N26" i="54"/>
  <c r="M26" i="54"/>
  <c r="L26" i="54"/>
  <c r="K26" i="54"/>
  <c r="J26" i="54"/>
  <c r="I26" i="54"/>
  <c r="H26" i="54"/>
  <c r="E26" i="54"/>
  <c r="D26" i="54"/>
  <c r="Y25" i="54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K25" i="54"/>
  <c r="J25" i="54"/>
  <c r="I25" i="54"/>
  <c r="H25" i="54"/>
  <c r="E25" i="54"/>
  <c r="D25" i="54"/>
  <c r="Y24" i="54"/>
  <c r="X24" i="54"/>
  <c r="W24" i="54"/>
  <c r="V24" i="54"/>
  <c r="U24" i="54"/>
  <c r="T24" i="54"/>
  <c r="S24" i="54"/>
  <c r="R24" i="54"/>
  <c r="Q24" i="54"/>
  <c r="P24" i="54"/>
  <c r="O24" i="54"/>
  <c r="N24" i="54"/>
  <c r="M24" i="54"/>
  <c r="L24" i="54"/>
  <c r="K24" i="54"/>
  <c r="J24" i="54"/>
  <c r="I24" i="54"/>
  <c r="E24" i="54"/>
  <c r="D24" i="54"/>
  <c r="Y23" i="54"/>
  <c r="X23" i="54"/>
  <c r="W23" i="54"/>
  <c r="V23" i="54"/>
  <c r="U23" i="54"/>
  <c r="T23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H24" i="54" s="1"/>
  <c r="E23" i="54"/>
  <c r="D23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E21" i="54"/>
  <c r="D21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E16" i="54"/>
  <c r="D16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E15" i="54"/>
  <c r="D15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E14" i="54"/>
  <c r="D14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E13" i="54"/>
  <c r="D13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E12" i="54"/>
  <c r="D12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E11" i="54"/>
  <c r="D11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E9" i="54"/>
  <c r="D9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H8" i="54"/>
  <c r="E8" i="54"/>
  <c r="D8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E7" i="54"/>
  <c r="D7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H6" i="54"/>
  <c r="E6" i="54"/>
  <c r="D6" i="54"/>
  <c r="Y5" i="54"/>
  <c r="X5" i="54"/>
  <c r="W5" i="54"/>
  <c r="V5" i="54"/>
  <c r="U5" i="54"/>
  <c r="T5" i="54"/>
  <c r="S5" i="54"/>
  <c r="R5" i="54"/>
  <c r="Q5" i="54"/>
  <c r="P5" i="54"/>
  <c r="O5" i="54"/>
  <c r="N5" i="54"/>
  <c r="M5" i="54"/>
  <c r="L5" i="54"/>
  <c r="K5" i="54"/>
  <c r="J5" i="54"/>
  <c r="I5" i="54"/>
  <c r="H5" i="54"/>
  <c r="E5" i="54"/>
  <c r="D5" i="54"/>
  <c r="Y4" i="54"/>
  <c r="X4" i="54"/>
  <c r="W4" i="54"/>
  <c r="V4" i="54"/>
  <c r="U4" i="54"/>
  <c r="T4" i="54"/>
  <c r="S4" i="54"/>
  <c r="R4" i="54"/>
  <c r="Q4" i="54"/>
  <c r="P4" i="54"/>
  <c r="O4" i="54"/>
  <c r="N4" i="54"/>
  <c r="M4" i="54"/>
  <c r="L4" i="54"/>
  <c r="K4" i="54"/>
  <c r="J4" i="54"/>
  <c r="I4" i="54"/>
  <c r="H4" i="54"/>
  <c r="E4" i="54"/>
  <c r="D4" i="54"/>
  <c r="H3" i="54"/>
  <c r="Y2" i="54"/>
  <c r="X2" i="54"/>
  <c r="W2" i="54"/>
  <c r="V2" i="54"/>
  <c r="U2" i="54"/>
  <c r="T2" i="54"/>
  <c r="S2" i="54"/>
  <c r="R2" i="54"/>
  <c r="Q2" i="54"/>
  <c r="P2" i="54"/>
  <c r="O2" i="54"/>
  <c r="N2" i="54"/>
  <c r="M2" i="54"/>
  <c r="L2" i="54"/>
  <c r="K2" i="54"/>
  <c r="J2" i="54"/>
  <c r="I2" i="54"/>
  <c r="E2" i="54"/>
  <c r="D2" i="54"/>
  <c r="Z37" i="53"/>
  <c r="Y37" i="53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E37" i="53"/>
  <c r="D37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E36" i="53"/>
  <c r="D36" i="53"/>
  <c r="Z35" i="53"/>
  <c r="Y35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H35" i="53"/>
  <c r="E35" i="53"/>
  <c r="D35" i="53"/>
  <c r="Z34" i="53"/>
  <c r="Y34" i="53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H34" i="53"/>
  <c r="E34" i="53"/>
  <c r="D34" i="53"/>
  <c r="Z33" i="53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H33" i="53"/>
  <c r="E33" i="53"/>
  <c r="D33" i="53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H32" i="53"/>
  <c r="E32" i="53"/>
  <c r="D32" i="53"/>
  <c r="Z30" i="53"/>
  <c r="Y30" i="53"/>
  <c r="X30" i="53"/>
  <c r="W30" i="53"/>
  <c r="V30" i="53"/>
  <c r="U30" i="53"/>
  <c r="T30" i="53"/>
  <c r="S30" i="53"/>
  <c r="R30" i="53"/>
  <c r="Q30" i="53"/>
  <c r="P30" i="53"/>
  <c r="O30" i="53"/>
  <c r="N30" i="53"/>
  <c r="M30" i="53"/>
  <c r="L30" i="53"/>
  <c r="K30" i="53"/>
  <c r="J30" i="53"/>
  <c r="I30" i="53"/>
  <c r="Z29" i="53"/>
  <c r="Y29" i="53"/>
  <c r="X29" i="53"/>
  <c r="W29" i="53"/>
  <c r="V29" i="53"/>
  <c r="U29" i="53"/>
  <c r="T29" i="53"/>
  <c r="S29" i="53"/>
  <c r="R29" i="53"/>
  <c r="Q29" i="53"/>
  <c r="P29" i="53"/>
  <c r="O29" i="53"/>
  <c r="N29" i="53"/>
  <c r="M29" i="53"/>
  <c r="L29" i="53"/>
  <c r="K29" i="53"/>
  <c r="J29" i="53"/>
  <c r="I29" i="53"/>
  <c r="H29" i="53"/>
  <c r="Z28" i="53"/>
  <c r="Y28" i="53"/>
  <c r="X28" i="53"/>
  <c r="W28" i="53"/>
  <c r="V28" i="53"/>
  <c r="U28" i="53"/>
  <c r="T28" i="53"/>
  <c r="S28" i="53"/>
  <c r="R28" i="53"/>
  <c r="Q28" i="53"/>
  <c r="P28" i="53"/>
  <c r="O28" i="53"/>
  <c r="N28" i="53"/>
  <c r="M28" i="53"/>
  <c r="L28" i="53"/>
  <c r="K28" i="53"/>
  <c r="J28" i="53"/>
  <c r="I28" i="53"/>
  <c r="E28" i="53"/>
  <c r="D28" i="53"/>
  <c r="Z27" i="53"/>
  <c r="Y27" i="53"/>
  <c r="X27" i="53"/>
  <c r="W27" i="53"/>
  <c r="V27" i="53"/>
  <c r="U27" i="53"/>
  <c r="T27" i="53"/>
  <c r="S27" i="53"/>
  <c r="R27" i="53"/>
  <c r="Q27" i="53"/>
  <c r="P27" i="53"/>
  <c r="O27" i="53"/>
  <c r="N27" i="53"/>
  <c r="M27" i="53"/>
  <c r="L27" i="53"/>
  <c r="K27" i="53"/>
  <c r="J27" i="53"/>
  <c r="I27" i="53"/>
  <c r="H27" i="53"/>
  <c r="E27" i="53"/>
  <c r="D27" i="53"/>
  <c r="Z26" i="53"/>
  <c r="Y26" i="53"/>
  <c r="X26" i="53"/>
  <c r="W26" i="53"/>
  <c r="V26" i="53"/>
  <c r="U26" i="53"/>
  <c r="T26" i="53"/>
  <c r="S26" i="53"/>
  <c r="R26" i="53"/>
  <c r="Q26" i="53"/>
  <c r="P26" i="53"/>
  <c r="O26" i="53"/>
  <c r="N26" i="53"/>
  <c r="M26" i="53"/>
  <c r="L26" i="53"/>
  <c r="K26" i="53"/>
  <c r="J26" i="53"/>
  <c r="I26" i="53"/>
  <c r="H26" i="53"/>
  <c r="E26" i="53"/>
  <c r="D26" i="53"/>
  <c r="Z25" i="53"/>
  <c r="Y25" i="53"/>
  <c r="X25" i="53"/>
  <c r="W25" i="53"/>
  <c r="V25" i="53"/>
  <c r="U25" i="53"/>
  <c r="T25" i="53"/>
  <c r="S25" i="53"/>
  <c r="R25" i="53"/>
  <c r="Q25" i="53"/>
  <c r="P25" i="53"/>
  <c r="O25" i="53"/>
  <c r="N25" i="53"/>
  <c r="M25" i="53"/>
  <c r="L25" i="53"/>
  <c r="K25" i="53"/>
  <c r="J25" i="53"/>
  <c r="I25" i="53"/>
  <c r="H25" i="53"/>
  <c r="E25" i="53"/>
  <c r="D25" i="53"/>
  <c r="Z24" i="53"/>
  <c r="Y24" i="53"/>
  <c r="X24" i="53"/>
  <c r="W24" i="53"/>
  <c r="V24" i="53"/>
  <c r="U24" i="53"/>
  <c r="T24" i="53"/>
  <c r="S24" i="53"/>
  <c r="R24" i="53"/>
  <c r="Q24" i="53"/>
  <c r="P24" i="53"/>
  <c r="O24" i="53"/>
  <c r="N24" i="53"/>
  <c r="M24" i="53"/>
  <c r="L24" i="53"/>
  <c r="K24" i="53"/>
  <c r="J24" i="53"/>
  <c r="I24" i="53"/>
  <c r="E24" i="53"/>
  <c r="D24" i="53"/>
  <c r="Z23" i="53"/>
  <c r="Y23" i="53"/>
  <c r="X23" i="53"/>
  <c r="W23" i="53"/>
  <c r="V23" i="53"/>
  <c r="U23" i="53"/>
  <c r="T23" i="53"/>
  <c r="S23" i="53"/>
  <c r="R23" i="53"/>
  <c r="Q23" i="53"/>
  <c r="P23" i="53"/>
  <c r="O23" i="53"/>
  <c r="N23" i="53"/>
  <c r="M23" i="53"/>
  <c r="L23" i="53"/>
  <c r="K23" i="53"/>
  <c r="J23" i="53"/>
  <c r="I23" i="53"/>
  <c r="H23" i="53"/>
  <c r="H24" i="53" s="1"/>
  <c r="E23" i="53"/>
  <c r="D23" i="53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H21" i="53"/>
  <c r="E21" i="53"/>
  <c r="D21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E16" i="53"/>
  <c r="D16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E15" i="53"/>
  <c r="D15" i="53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E14" i="53"/>
  <c r="D14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E13" i="53"/>
  <c r="D13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E12" i="53"/>
  <c r="D12" i="53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E11" i="53"/>
  <c r="D11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E9" i="53"/>
  <c r="D9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E8" i="53"/>
  <c r="D8" i="53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E7" i="53"/>
  <c r="D7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E6" i="53"/>
  <c r="D6" i="53"/>
  <c r="Z5" i="53"/>
  <c r="Y5" i="53"/>
  <c r="X5" i="53"/>
  <c r="W5" i="53"/>
  <c r="V5" i="53"/>
  <c r="U5" i="53"/>
  <c r="T5" i="53"/>
  <c r="S5" i="53"/>
  <c r="R5" i="53"/>
  <c r="Q5" i="53"/>
  <c r="P5" i="53"/>
  <c r="O5" i="53"/>
  <c r="N5" i="53"/>
  <c r="M5" i="53"/>
  <c r="L5" i="53"/>
  <c r="K5" i="53"/>
  <c r="J5" i="53"/>
  <c r="I5" i="53"/>
  <c r="H5" i="53"/>
  <c r="E5" i="53"/>
  <c r="D5" i="53"/>
  <c r="Z4" i="53"/>
  <c r="Y4" i="53"/>
  <c r="X4" i="53"/>
  <c r="W4" i="53"/>
  <c r="V4" i="53"/>
  <c r="U4" i="53"/>
  <c r="T4" i="53"/>
  <c r="S4" i="53"/>
  <c r="R4" i="53"/>
  <c r="Q4" i="53"/>
  <c r="P4" i="53"/>
  <c r="O4" i="53"/>
  <c r="N4" i="53"/>
  <c r="M4" i="53"/>
  <c r="L4" i="53"/>
  <c r="K4" i="53"/>
  <c r="J4" i="53"/>
  <c r="I4" i="53"/>
  <c r="H4" i="53"/>
  <c r="E4" i="53"/>
  <c r="D4" i="53"/>
  <c r="H3" i="53"/>
  <c r="Z2" i="53"/>
  <c r="Y2" i="53"/>
  <c r="X2" i="53"/>
  <c r="W2" i="53"/>
  <c r="V2" i="53"/>
  <c r="U2" i="53"/>
  <c r="T2" i="53"/>
  <c r="S2" i="53"/>
  <c r="R2" i="53"/>
  <c r="Q2" i="53"/>
  <c r="P2" i="53"/>
  <c r="O2" i="53"/>
  <c r="N2" i="53"/>
  <c r="M2" i="53"/>
  <c r="L2" i="53"/>
  <c r="K2" i="53"/>
  <c r="J2" i="53"/>
  <c r="I2" i="53"/>
  <c r="E2" i="53"/>
  <c r="D2" i="53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E37" i="52"/>
  <c r="D37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E36" i="52"/>
  <c r="D36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H35" i="52"/>
  <c r="E35" i="52"/>
  <c r="D35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H34" i="52"/>
  <c r="E34" i="52"/>
  <c r="D34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H33" i="52"/>
  <c r="E33" i="52"/>
  <c r="D33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H32" i="52"/>
  <c r="E32" i="52"/>
  <c r="D32" i="52"/>
  <c r="U30" i="52"/>
  <c r="T30" i="52"/>
  <c r="S30" i="52"/>
  <c r="R30" i="52"/>
  <c r="Q30" i="52"/>
  <c r="P30" i="52"/>
  <c r="O30" i="52"/>
  <c r="N30" i="52"/>
  <c r="M30" i="52"/>
  <c r="L30" i="52"/>
  <c r="K30" i="52"/>
  <c r="J30" i="52"/>
  <c r="I30" i="52"/>
  <c r="U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U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E28" i="52"/>
  <c r="D28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E27" i="52"/>
  <c r="D27" i="52"/>
  <c r="U26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H26" i="52"/>
  <c r="E26" i="52"/>
  <c r="D26" i="52"/>
  <c r="U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E25" i="52"/>
  <c r="D25" i="52"/>
  <c r="U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E24" i="52"/>
  <c r="D24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H24" i="52" s="1"/>
  <c r="E23" i="52"/>
  <c r="D23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E21" i="52"/>
  <c r="D21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E16" i="52"/>
  <c r="D16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E15" i="52"/>
  <c r="D15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E14" i="52"/>
  <c r="D14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E13" i="52"/>
  <c r="D13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E12" i="52"/>
  <c r="D12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E11" i="52"/>
  <c r="D11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E9" i="52"/>
  <c r="D9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E8" i="52"/>
  <c r="D8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E7" i="52"/>
  <c r="D7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E6" i="52"/>
  <c r="D6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E5" i="52"/>
  <c r="D5" i="52"/>
  <c r="U4" i="52"/>
  <c r="T4" i="52"/>
  <c r="S4" i="52"/>
  <c r="R4" i="52"/>
  <c r="Q4" i="52"/>
  <c r="P4" i="52"/>
  <c r="O4" i="52"/>
  <c r="N4" i="52"/>
  <c r="M4" i="52"/>
  <c r="L4" i="52"/>
  <c r="K4" i="52"/>
  <c r="J4" i="52"/>
  <c r="I4" i="52"/>
  <c r="H4" i="52"/>
  <c r="E4" i="52"/>
  <c r="D4" i="52"/>
  <c r="H3" i="52"/>
  <c r="U2" i="52"/>
  <c r="T2" i="52"/>
  <c r="S2" i="52"/>
  <c r="R2" i="52"/>
  <c r="Q2" i="52"/>
  <c r="P2" i="52"/>
  <c r="O2" i="52"/>
  <c r="N2" i="52"/>
  <c r="M2" i="52"/>
  <c r="L2" i="52"/>
  <c r="K2" i="52"/>
  <c r="J2" i="52"/>
  <c r="I2" i="52"/>
  <c r="E2" i="52"/>
  <c r="D2" i="52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E37" i="51"/>
  <c r="D37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E36" i="51"/>
  <c r="D36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E35" i="51"/>
  <c r="D35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H34" i="51"/>
  <c r="E34" i="51"/>
  <c r="D34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E33" i="51"/>
  <c r="D33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E32" i="51"/>
  <c r="D32" i="51"/>
  <c r="U30" i="51"/>
  <c r="T30" i="51"/>
  <c r="S30" i="51"/>
  <c r="R30" i="51"/>
  <c r="Q30" i="51"/>
  <c r="P30" i="51"/>
  <c r="O30" i="51"/>
  <c r="N30" i="51"/>
  <c r="M30" i="51"/>
  <c r="L30" i="51"/>
  <c r="K30" i="51"/>
  <c r="J30" i="51"/>
  <c r="I30" i="51"/>
  <c r="U29" i="51"/>
  <c r="T29" i="51"/>
  <c r="S29" i="51"/>
  <c r="R29" i="51"/>
  <c r="Q29" i="51"/>
  <c r="P29" i="51"/>
  <c r="O29" i="51"/>
  <c r="N29" i="51"/>
  <c r="M29" i="51"/>
  <c r="L29" i="51"/>
  <c r="K29" i="51"/>
  <c r="J29" i="51"/>
  <c r="I29" i="51"/>
  <c r="H29" i="51"/>
  <c r="U28" i="51"/>
  <c r="T28" i="51"/>
  <c r="S28" i="51"/>
  <c r="R28" i="51"/>
  <c r="Q28" i="51"/>
  <c r="P28" i="51"/>
  <c r="O28" i="51"/>
  <c r="N28" i="51"/>
  <c r="M28" i="51"/>
  <c r="L28" i="51"/>
  <c r="K28" i="51"/>
  <c r="J28" i="51"/>
  <c r="I28" i="51"/>
  <c r="E28" i="51"/>
  <c r="D28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E27" i="51"/>
  <c r="D27" i="51"/>
  <c r="U26" i="51"/>
  <c r="T26" i="51"/>
  <c r="S26" i="51"/>
  <c r="R26" i="51"/>
  <c r="Q26" i="51"/>
  <c r="P26" i="51"/>
  <c r="O26" i="51"/>
  <c r="N26" i="51"/>
  <c r="M26" i="51"/>
  <c r="L26" i="51"/>
  <c r="K26" i="51"/>
  <c r="J26" i="51"/>
  <c r="I26" i="51"/>
  <c r="H26" i="51"/>
  <c r="E26" i="51"/>
  <c r="D26" i="51"/>
  <c r="U25" i="51"/>
  <c r="T25" i="51"/>
  <c r="S25" i="51"/>
  <c r="R25" i="51"/>
  <c r="Q25" i="51"/>
  <c r="P25" i="51"/>
  <c r="O25" i="51"/>
  <c r="N25" i="51"/>
  <c r="M25" i="51"/>
  <c r="L25" i="51"/>
  <c r="K25" i="51"/>
  <c r="J25" i="51"/>
  <c r="I25" i="51"/>
  <c r="H25" i="51"/>
  <c r="E25" i="51"/>
  <c r="D25" i="51"/>
  <c r="U24" i="51"/>
  <c r="T24" i="51"/>
  <c r="S24" i="51"/>
  <c r="R24" i="51"/>
  <c r="Q24" i="51"/>
  <c r="P24" i="51"/>
  <c r="O24" i="51"/>
  <c r="N24" i="51"/>
  <c r="M24" i="51"/>
  <c r="L24" i="51"/>
  <c r="K24" i="51"/>
  <c r="J24" i="51"/>
  <c r="I24" i="51"/>
  <c r="E24" i="51"/>
  <c r="D24" i="51"/>
  <c r="U23" i="51"/>
  <c r="T23" i="51"/>
  <c r="S23" i="51"/>
  <c r="R23" i="51"/>
  <c r="Q23" i="51"/>
  <c r="P23" i="51"/>
  <c r="O23" i="51"/>
  <c r="N23" i="51"/>
  <c r="M23" i="51"/>
  <c r="L23" i="51"/>
  <c r="K23" i="51"/>
  <c r="J23" i="51"/>
  <c r="I23" i="51"/>
  <c r="H23" i="51"/>
  <c r="H24" i="51" s="1"/>
  <c r="E23" i="51"/>
  <c r="D23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H21" i="51"/>
  <c r="E21" i="51"/>
  <c r="D21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E16" i="51"/>
  <c r="D16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E15" i="51"/>
  <c r="D15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E14" i="51"/>
  <c r="D14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E13" i="51"/>
  <c r="D13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E12" i="51"/>
  <c r="D12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H11" i="51"/>
  <c r="E11" i="51"/>
  <c r="D11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E9" i="51"/>
  <c r="D9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E8" i="51"/>
  <c r="D8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H7" i="51"/>
  <c r="E7" i="51"/>
  <c r="D7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E6" i="51"/>
  <c r="D6" i="51"/>
  <c r="U5" i="51"/>
  <c r="T5" i="51"/>
  <c r="S5" i="51"/>
  <c r="R5" i="51"/>
  <c r="Q5" i="51"/>
  <c r="P5" i="51"/>
  <c r="O5" i="51"/>
  <c r="N5" i="51"/>
  <c r="M5" i="51"/>
  <c r="L5" i="51"/>
  <c r="K5" i="51"/>
  <c r="J5" i="51"/>
  <c r="I5" i="51"/>
  <c r="H5" i="51"/>
  <c r="E5" i="51"/>
  <c r="D5" i="51"/>
  <c r="U4" i="51"/>
  <c r="T4" i="51"/>
  <c r="S4" i="51"/>
  <c r="R4" i="51"/>
  <c r="Q4" i="51"/>
  <c r="P4" i="51"/>
  <c r="O4" i="51"/>
  <c r="N4" i="51"/>
  <c r="M4" i="51"/>
  <c r="L4" i="51"/>
  <c r="K4" i="51"/>
  <c r="J4" i="51"/>
  <c r="I4" i="51"/>
  <c r="H4" i="51"/>
  <c r="E4" i="51"/>
  <c r="D4" i="51"/>
  <c r="H3" i="51"/>
  <c r="U2" i="51"/>
  <c r="T2" i="51"/>
  <c r="S2" i="51"/>
  <c r="R2" i="51"/>
  <c r="Q2" i="51"/>
  <c r="P2" i="51"/>
  <c r="O2" i="51"/>
  <c r="N2" i="51"/>
  <c r="M2" i="51"/>
  <c r="L2" i="51"/>
  <c r="K2" i="51"/>
  <c r="J2" i="51"/>
  <c r="I2" i="51"/>
  <c r="E2" i="51"/>
  <c r="D2" i="51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E37" i="50"/>
  <c r="D37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E36" i="50"/>
  <c r="D36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E35" i="50"/>
  <c r="D35" i="50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E34" i="50"/>
  <c r="D34" i="50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E33" i="50"/>
  <c r="D33" i="50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E32" i="50"/>
  <c r="D32" i="50"/>
  <c r="Z30" i="50"/>
  <c r="Y30" i="50"/>
  <c r="X30" i="50"/>
  <c r="W30" i="50"/>
  <c r="V30" i="50"/>
  <c r="U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Z29" i="50"/>
  <c r="Y29" i="50"/>
  <c r="X29" i="50"/>
  <c r="W29" i="50"/>
  <c r="V29" i="50"/>
  <c r="U29" i="50"/>
  <c r="T29" i="50"/>
  <c r="S29" i="50"/>
  <c r="R29" i="50"/>
  <c r="Q29" i="50"/>
  <c r="P29" i="50"/>
  <c r="O29" i="50"/>
  <c r="N29" i="50"/>
  <c r="M29" i="50"/>
  <c r="L29" i="50"/>
  <c r="K29" i="50"/>
  <c r="J29" i="50"/>
  <c r="I29" i="50"/>
  <c r="H29" i="50"/>
  <c r="Z28" i="50"/>
  <c r="Y28" i="50"/>
  <c r="X28" i="50"/>
  <c r="W28" i="50"/>
  <c r="V28" i="50"/>
  <c r="U28" i="50"/>
  <c r="T28" i="50"/>
  <c r="S28" i="50"/>
  <c r="R28" i="50"/>
  <c r="Q28" i="50"/>
  <c r="P28" i="50"/>
  <c r="O28" i="50"/>
  <c r="N28" i="50"/>
  <c r="M28" i="50"/>
  <c r="L28" i="50"/>
  <c r="K28" i="50"/>
  <c r="J28" i="50"/>
  <c r="I28" i="50"/>
  <c r="E28" i="50"/>
  <c r="D28" i="50"/>
  <c r="Z27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E27" i="50"/>
  <c r="D27" i="50"/>
  <c r="Z26" i="50"/>
  <c r="Y26" i="50"/>
  <c r="X26" i="50"/>
  <c r="W26" i="50"/>
  <c r="V26" i="50"/>
  <c r="U26" i="50"/>
  <c r="T26" i="50"/>
  <c r="S26" i="50"/>
  <c r="R26" i="50"/>
  <c r="Q26" i="50"/>
  <c r="P26" i="50"/>
  <c r="O26" i="50"/>
  <c r="N26" i="50"/>
  <c r="M26" i="50"/>
  <c r="L26" i="50"/>
  <c r="K26" i="50"/>
  <c r="J26" i="50"/>
  <c r="I26" i="50"/>
  <c r="H26" i="50"/>
  <c r="E26" i="50"/>
  <c r="D26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E25" i="50"/>
  <c r="D25" i="50"/>
  <c r="Z24" i="50"/>
  <c r="Y24" i="50"/>
  <c r="X24" i="50"/>
  <c r="W24" i="50"/>
  <c r="V24" i="50"/>
  <c r="U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E24" i="50"/>
  <c r="D24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H24" i="50" s="1"/>
  <c r="E23" i="50"/>
  <c r="D23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E21" i="50"/>
  <c r="D21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E16" i="50"/>
  <c r="D16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E15" i="50"/>
  <c r="D15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E14" i="50"/>
  <c r="D14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E13" i="50"/>
  <c r="D13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E12" i="50"/>
  <c r="D12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E11" i="50"/>
  <c r="D11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E9" i="50"/>
  <c r="D9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E8" i="50"/>
  <c r="D8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E7" i="50"/>
  <c r="D7" i="50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H6" i="50"/>
  <c r="E6" i="50"/>
  <c r="D6" i="50"/>
  <c r="Z5" i="50"/>
  <c r="Y5" i="50"/>
  <c r="X5" i="50"/>
  <c r="W5" i="50"/>
  <c r="V5" i="50"/>
  <c r="U5" i="50"/>
  <c r="T5" i="50"/>
  <c r="S5" i="50"/>
  <c r="R5" i="50"/>
  <c r="Q5" i="50"/>
  <c r="P5" i="50"/>
  <c r="O5" i="50"/>
  <c r="N5" i="50"/>
  <c r="M5" i="50"/>
  <c r="L5" i="50"/>
  <c r="K5" i="50"/>
  <c r="J5" i="50"/>
  <c r="I5" i="50"/>
  <c r="H5" i="50"/>
  <c r="E5" i="50"/>
  <c r="D5" i="50"/>
  <c r="Z4" i="50"/>
  <c r="Y4" i="50"/>
  <c r="X4" i="50"/>
  <c r="W4" i="50"/>
  <c r="V4" i="50"/>
  <c r="U4" i="50"/>
  <c r="T4" i="50"/>
  <c r="S4" i="50"/>
  <c r="R4" i="50"/>
  <c r="Q4" i="50"/>
  <c r="P4" i="50"/>
  <c r="O4" i="50"/>
  <c r="N4" i="50"/>
  <c r="M4" i="50"/>
  <c r="L4" i="50"/>
  <c r="K4" i="50"/>
  <c r="J4" i="50"/>
  <c r="I4" i="50"/>
  <c r="H4" i="50"/>
  <c r="E4" i="50"/>
  <c r="D4" i="50"/>
  <c r="H3" i="50"/>
  <c r="Z2" i="50"/>
  <c r="Y2" i="50"/>
  <c r="X2" i="50"/>
  <c r="W2" i="50"/>
  <c r="V2" i="50"/>
  <c r="U2" i="50"/>
  <c r="T2" i="50"/>
  <c r="S2" i="50"/>
  <c r="R2" i="50"/>
  <c r="Q2" i="50"/>
  <c r="P2" i="50"/>
  <c r="O2" i="50"/>
  <c r="N2" i="50"/>
  <c r="M2" i="50"/>
  <c r="L2" i="50"/>
  <c r="K2" i="50"/>
  <c r="J2" i="50"/>
  <c r="I2" i="50"/>
  <c r="E2" i="50"/>
  <c r="D2" i="50"/>
  <c r="Z37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E37" i="49"/>
  <c r="D37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E36" i="49"/>
  <c r="D36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E35" i="49"/>
  <c r="D35" i="49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H34" i="49"/>
  <c r="E34" i="49"/>
  <c r="D34" i="49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H33" i="49"/>
  <c r="E33" i="49"/>
  <c r="D33" i="49"/>
  <c r="Z32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H32" i="49"/>
  <c r="E32" i="49"/>
  <c r="D32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E28" i="49"/>
  <c r="D28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E27" i="49"/>
  <c r="D27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E26" i="49"/>
  <c r="D26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E25" i="49"/>
  <c r="D25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E24" i="49"/>
  <c r="D24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H24" i="49" s="1"/>
  <c r="E23" i="49"/>
  <c r="D23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E21" i="49"/>
  <c r="D21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E16" i="49"/>
  <c r="D16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E15" i="49"/>
  <c r="D15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E14" i="49"/>
  <c r="D14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E13" i="49"/>
  <c r="D13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E12" i="49"/>
  <c r="D12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E11" i="49"/>
  <c r="D11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E9" i="49"/>
  <c r="D9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E8" i="49"/>
  <c r="D8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E7" i="49"/>
  <c r="D7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E6" i="49"/>
  <c r="D6" i="49"/>
  <c r="Z5" i="49"/>
  <c r="Y5" i="49"/>
  <c r="X5" i="49"/>
  <c r="W5" i="49"/>
  <c r="V5" i="49"/>
  <c r="U5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E5" i="49"/>
  <c r="D5" i="49"/>
  <c r="Z4" i="49"/>
  <c r="Y4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E4" i="49"/>
  <c r="D4" i="49"/>
  <c r="H3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E2" i="49"/>
  <c r="D2" i="49"/>
  <c r="Z37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E37" i="48"/>
  <c r="D37" i="48"/>
  <c r="Z36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E36" i="48"/>
  <c r="D36" i="48"/>
  <c r="Z35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E35" i="48"/>
  <c r="D35" i="48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H34" i="48"/>
  <c r="E34" i="48"/>
  <c r="D34" i="48"/>
  <c r="Z33" i="48"/>
  <c r="Y33" i="48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H33" i="48"/>
  <c r="E33" i="48"/>
  <c r="D33" i="48"/>
  <c r="Z32" i="48"/>
  <c r="Y32" i="48"/>
  <c r="X32" i="48"/>
  <c r="W32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H32" i="48"/>
  <c r="E32" i="48"/>
  <c r="D32" i="48"/>
  <c r="Z30" i="48"/>
  <c r="Y30" i="48"/>
  <c r="X30" i="48"/>
  <c r="W30" i="48"/>
  <c r="V30" i="48"/>
  <c r="U30" i="48"/>
  <c r="T30" i="48"/>
  <c r="S30" i="48"/>
  <c r="R30" i="48"/>
  <c r="Q30" i="48"/>
  <c r="P30" i="48"/>
  <c r="O30" i="48"/>
  <c r="N30" i="48"/>
  <c r="M30" i="48"/>
  <c r="L30" i="48"/>
  <c r="K30" i="48"/>
  <c r="J30" i="48"/>
  <c r="I30" i="48"/>
  <c r="Z29" i="48"/>
  <c r="Y29" i="48"/>
  <c r="X29" i="48"/>
  <c r="W29" i="48"/>
  <c r="V29" i="48"/>
  <c r="U29" i="48"/>
  <c r="T29" i="48"/>
  <c r="S29" i="48"/>
  <c r="R29" i="48"/>
  <c r="Q29" i="48"/>
  <c r="P29" i="48"/>
  <c r="O29" i="48"/>
  <c r="N29" i="48"/>
  <c r="M29" i="48"/>
  <c r="L29" i="48"/>
  <c r="K29" i="48"/>
  <c r="J29" i="48"/>
  <c r="I29" i="48"/>
  <c r="H29" i="48"/>
  <c r="Z28" i="48"/>
  <c r="Y28" i="48"/>
  <c r="X28" i="48"/>
  <c r="W28" i="48"/>
  <c r="V28" i="48"/>
  <c r="U28" i="48"/>
  <c r="T28" i="48"/>
  <c r="S28" i="48"/>
  <c r="R28" i="48"/>
  <c r="Q28" i="48"/>
  <c r="P28" i="48"/>
  <c r="O28" i="48"/>
  <c r="N28" i="48"/>
  <c r="M28" i="48"/>
  <c r="L28" i="48"/>
  <c r="K28" i="48"/>
  <c r="J28" i="48"/>
  <c r="I28" i="48"/>
  <c r="E28" i="48"/>
  <c r="D28" i="48"/>
  <c r="Z27" i="48"/>
  <c r="Y27" i="48"/>
  <c r="X27" i="48"/>
  <c r="W27" i="48"/>
  <c r="V27" i="48"/>
  <c r="U27" i="48"/>
  <c r="T27" i="48"/>
  <c r="S27" i="48"/>
  <c r="R27" i="48"/>
  <c r="Q27" i="48"/>
  <c r="P27" i="48"/>
  <c r="O27" i="48"/>
  <c r="N27" i="48"/>
  <c r="M27" i="48"/>
  <c r="L27" i="48"/>
  <c r="K27" i="48"/>
  <c r="J27" i="48"/>
  <c r="I27" i="48"/>
  <c r="H27" i="48"/>
  <c r="E27" i="48"/>
  <c r="D27" i="48"/>
  <c r="Z26" i="48"/>
  <c r="Y26" i="48"/>
  <c r="X26" i="48"/>
  <c r="W26" i="48"/>
  <c r="V26" i="48"/>
  <c r="U26" i="48"/>
  <c r="T26" i="48"/>
  <c r="S26" i="48"/>
  <c r="R26" i="48"/>
  <c r="Q26" i="48"/>
  <c r="P26" i="48"/>
  <c r="O26" i="48"/>
  <c r="N26" i="48"/>
  <c r="M26" i="48"/>
  <c r="L26" i="48"/>
  <c r="K26" i="48"/>
  <c r="J26" i="48"/>
  <c r="I26" i="48"/>
  <c r="H26" i="48"/>
  <c r="E26" i="48"/>
  <c r="D26" i="48"/>
  <c r="Z25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K25" i="48"/>
  <c r="J25" i="48"/>
  <c r="I25" i="48"/>
  <c r="H25" i="48"/>
  <c r="E25" i="48"/>
  <c r="D25" i="48"/>
  <c r="Z24" i="48"/>
  <c r="Y24" i="48"/>
  <c r="X24" i="48"/>
  <c r="W24" i="48"/>
  <c r="V24" i="48"/>
  <c r="U24" i="48"/>
  <c r="T24" i="48"/>
  <c r="S24" i="48"/>
  <c r="R24" i="48"/>
  <c r="Q24" i="48"/>
  <c r="P24" i="48"/>
  <c r="O24" i="48"/>
  <c r="N24" i="48"/>
  <c r="M24" i="48"/>
  <c r="L24" i="48"/>
  <c r="K24" i="48"/>
  <c r="J24" i="48"/>
  <c r="I24" i="48"/>
  <c r="E24" i="48"/>
  <c r="D24" i="48"/>
  <c r="Z23" i="48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H24" i="48" s="1"/>
  <c r="E23" i="48"/>
  <c r="D23" i="48"/>
  <c r="Z21" i="48"/>
  <c r="Y21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H21" i="48"/>
  <c r="E21" i="48"/>
  <c r="D21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E16" i="48"/>
  <c r="D16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E15" i="48"/>
  <c r="D15" i="48"/>
  <c r="Z14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E14" i="48"/>
  <c r="D14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E13" i="48"/>
  <c r="D13" i="48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E12" i="48"/>
  <c r="D12" i="48"/>
  <c r="Z11" i="48"/>
  <c r="Y11" i="48"/>
  <c r="X11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E11" i="48"/>
  <c r="D11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E9" i="48"/>
  <c r="D9" i="48"/>
  <c r="Z8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E8" i="48"/>
  <c r="D8" i="48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H7" i="48"/>
  <c r="E7" i="48"/>
  <c r="D7" i="48"/>
  <c r="Z6" i="48"/>
  <c r="Y6" i="48"/>
  <c r="X6" i="48"/>
  <c r="W6" i="48"/>
  <c r="V6" i="48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H6" i="48"/>
  <c r="E6" i="48"/>
  <c r="D6" i="48"/>
  <c r="Z5" i="48"/>
  <c r="Y5" i="48"/>
  <c r="X5" i="48"/>
  <c r="W5" i="48"/>
  <c r="V5" i="48"/>
  <c r="U5" i="48"/>
  <c r="T5" i="48"/>
  <c r="S5" i="48"/>
  <c r="R5" i="48"/>
  <c r="Q5" i="48"/>
  <c r="P5" i="48"/>
  <c r="O5" i="48"/>
  <c r="N5" i="48"/>
  <c r="M5" i="48"/>
  <c r="L5" i="48"/>
  <c r="K5" i="48"/>
  <c r="J5" i="48"/>
  <c r="I5" i="48"/>
  <c r="H5" i="48"/>
  <c r="E5" i="48"/>
  <c r="D5" i="48"/>
  <c r="Z4" i="48"/>
  <c r="Y4" i="48"/>
  <c r="X4" i="48"/>
  <c r="W4" i="48"/>
  <c r="V4" i="48"/>
  <c r="U4" i="48"/>
  <c r="T4" i="48"/>
  <c r="S4" i="48"/>
  <c r="R4" i="48"/>
  <c r="Q4" i="48"/>
  <c r="P4" i="48"/>
  <c r="O4" i="48"/>
  <c r="N4" i="48"/>
  <c r="M4" i="48"/>
  <c r="L4" i="48"/>
  <c r="K4" i="48"/>
  <c r="J4" i="48"/>
  <c r="I4" i="48"/>
  <c r="H4" i="48"/>
  <c r="E4" i="48"/>
  <c r="D4" i="48"/>
  <c r="H3" i="48"/>
  <c r="Z2" i="48"/>
  <c r="Y2" i="48"/>
  <c r="X2" i="48"/>
  <c r="W2" i="48"/>
  <c r="V2" i="48"/>
  <c r="U2" i="48"/>
  <c r="T2" i="48"/>
  <c r="S2" i="48"/>
  <c r="R2" i="48"/>
  <c r="Q2" i="48"/>
  <c r="P2" i="48"/>
  <c r="O2" i="48"/>
  <c r="N2" i="48"/>
  <c r="M2" i="48"/>
  <c r="L2" i="48"/>
  <c r="K2" i="48"/>
  <c r="J2" i="48"/>
  <c r="I2" i="48"/>
  <c r="E2" i="48"/>
  <c r="D2" i="48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E37" i="47"/>
  <c r="D37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E36" i="47"/>
  <c r="D36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E35" i="47"/>
  <c r="D35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H34" i="47"/>
  <c r="E34" i="47"/>
  <c r="D34" i="47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H33" i="47"/>
  <c r="E33" i="47"/>
  <c r="D33" i="47"/>
  <c r="Z32" i="47"/>
  <c r="Y32" i="47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H32" i="47"/>
  <c r="E32" i="47"/>
  <c r="D32" i="47"/>
  <c r="Z30" i="47"/>
  <c r="Y30" i="47"/>
  <c r="X30" i="47"/>
  <c r="W30" i="47"/>
  <c r="V30" i="47"/>
  <c r="U30" i="47"/>
  <c r="T30" i="47"/>
  <c r="S30" i="47"/>
  <c r="R30" i="47"/>
  <c r="Q30" i="47"/>
  <c r="P30" i="47"/>
  <c r="O30" i="47"/>
  <c r="N30" i="47"/>
  <c r="M30" i="47"/>
  <c r="L30" i="47"/>
  <c r="K30" i="47"/>
  <c r="J30" i="47"/>
  <c r="I30" i="47"/>
  <c r="Z29" i="47"/>
  <c r="Y29" i="47"/>
  <c r="X29" i="47"/>
  <c r="W29" i="47"/>
  <c r="V29" i="47"/>
  <c r="U29" i="47"/>
  <c r="T29" i="47"/>
  <c r="S29" i="47"/>
  <c r="R29" i="47"/>
  <c r="Q29" i="47"/>
  <c r="P29" i="47"/>
  <c r="O29" i="47"/>
  <c r="N29" i="47"/>
  <c r="M29" i="47"/>
  <c r="L29" i="47"/>
  <c r="K29" i="47"/>
  <c r="J29" i="47"/>
  <c r="I29" i="47"/>
  <c r="H29" i="47"/>
  <c r="Z28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K28" i="47"/>
  <c r="J28" i="47"/>
  <c r="I28" i="47"/>
  <c r="E28" i="47"/>
  <c r="D28" i="47"/>
  <c r="Z27" i="47"/>
  <c r="Y27" i="47"/>
  <c r="X27" i="47"/>
  <c r="W27" i="47"/>
  <c r="V27" i="47"/>
  <c r="U27" i="47"/>
  <c r="T27" i="47"/>
  <c r="S27" i="47"/>
  <c r="R27" i="47"/>
  <c r="Q27" i="47"/>
  <c r="P27" i="47"/>
  <c r="O27" i="47"/>
  <c r="N27" i="47"/>
  <c r="M27" i="47"/>
  <c r="L27" i="47"/>
  <c r="K27" i="47"/>
  <c r="J27" i="47"/>
  <c r="I27" i="47"/>
  <c r="H27" i="47"/>
  <c r="E27" i="47"/>
  <c r="D27" i="47"/>
  <c r="Z26" i="47"/>
  <c r="Y26" i="47"/>
  <c r="X26" i="47"/>
  <c r="W26" i="47"/>
  <c r="V26" i="47"/>
  <c r="U26" i="47"/>
  <c r="T26" i="47"/>
  <c r="S26" i="47"/>
  <c r="R26" i="47"/>
  <c r="Q26" i="47"/>
  <c r="P26" i="47"/>
  <c r="O26" i="47"/>
  <c r="N26" i="47"/>
  <c r="M26" i="47"/>
  <c r="L26" i="47"/>
  <c r="K26" i="47"/>
  <c r="J26" i="47"/>
  <c r="I26" i="47"/>
  <c r="H26" i="47"/>
  <c r="E26" i="47"/>
  <c r="D26" i="47"/>
  <c r="Z25" i="47"/>
  <c r="Y25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K25" i="47"/>
  <c r="J25" i="47"/>
  <c r="I25" i="47"/>
  <c r="H25" i="47"/>
  <c r="E25" i="47"/>
  <c r="D25" i="47"/>
  <c r="Z24" i="47"/>
  <c r="Y24" i="47"/>
  <c r="X24" i="47"/>
  <c r="W24" i="47"/>
  <c r="V24" i="47"/>
  <c r="U24" i="47"/>
  <c r="T24" i="47"/>
  <c r="S24" i="47"/>
  <c r="R24" i="47"/>
  <c r="Q24" i="47"/>
  <c r="P24" i="47"/>
  <c r="O24" i="47"/>
  <c r="N24" i="47"/>
  <c r="M24" i="47"/>
  <c r="L24" i="47"/>
  <c r="K24" i="47"/>
  <c r="J24" i="47"/>
  <c r="I24" i="47"/>
  <c r="E24" i="47"/>
  <c r="D24" i="47"/>
  <c r="Z23" i="47"/>
  <c r="Y23" i="47"/>
  <c r="X23" i="47"/>
  <c r="W23" i="47"/>
  <c r="V23" i="47"/>
  <c r="U23" i="47"/>
  <c r="T23" i="47"/>
  <c r="S23" i="47"/>
  <c r="R23" i="47"/>
  <c r="Q23" i="47"/>
  <c r="P23" i="47"/>
  <c r="O23" i="47"/>
  <c r="N23" i="47"/>
  <c r="M23" i="47"/>
  <c r="L23" i="47"/>
  <c r="K23" i="47"/>
  <c r="J23" i="47"/>
  <c r="I23" i="47"/>
  <c r="H23" i="47"/>
  <c r="H24" i="47" s="1"/>
  <c r="E23" i="47"/>
  <c r="D23" i="47"/>
  <c r="Z21" i="47"/>
  <c r="Y21" i="47"/>
  <c r="X21" i="47"/>
  <c r="W21" i="47"/>
  <c r="V21" i="47"/>
  <c r="U21" i="47"/>
  <c r="T21" i="47"/>
  <c r="S21" i="47"/>
  <c r="R21" i="47"/>
  <c r="Q21" i="47"/>
  <c r="P21" i="47"/>
  <c r="O21" i="47"/>
  <c r="N21" i="47"/>
  <c r="M21" i="47"/>
  <c r="L21" i="47"/>
  <c r="K21" i="47"/>
  <c r="J21" i="47"/>
  <c r="I21" i="47"/>
  <c r="H21" i="47"/>
  <c r="E21" i="47"/>
  <c r="D21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E16" i="47"/>
  <c r="D16" i="47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H15" i="47"/>
  <c r="E15" i="47"/>
  <c r="D15" i="47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H14" i="47"/>
  <c r="E14" i="47"/>
  <c r="D14" i="47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H13" i="47"/>
  <c r="E13" i="47"/>
  <c r="D13" i="47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E12" i="47"/>
  <c r="D12" i="47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E11" i="47"/>
  <c r="D11" i="47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E9" i="47"/>
  <c r="D9" i="47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E8" i="47"/>
  <c r="D8" i="47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H7" i="47"/>
  <c r="E7" i="47"/>
  <c r="D7" i="47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H6" i="47"/>
  <c r="E6" i="47"/>
  <c r="D6" i="47"/>
  <c r="Z5" i="47"/>
  <c r="Y5" i="47"/>
  <c r="X5" i="47"/>
  <c r="W5" i="47"/>
  <c r="V5" i="47"/>
  <c r="U5" i="47"/>
  <c r="T5" i="47"/>
  <c r="S5" i="47"/>
  <c r="R5" i="47"/>
  <c r="Q5" i="47"/>
  <c r="P5" i="47"/>
  <c r="O5" i="47"/>
  <c r="N5" i="47"/>
  <c r="M5" i="47"/>
  <c r="L5" i="47"/>
  <c r="K5" i="47"/>
  <c r="J5" i="47"/>
  <c r="I5" i="47"/>
  <c r="H5" i="47"/>
  <c r="E5" i="47"/>
  <c r="D5" i="47"/>
  <c r="Z4" i="47"/>
  <c r="Y4" i="47"/>
  <c r="X4" i="47"/>
  <c r="W4" i="47"/>
  <c r="V4" i="47"/>
  <c r="U4" i="47"/>
  <c r="T4" i="47"/>
  <c r="S4" i="47"/>
  <c r="R4" i="47"/>
  <c r="Q4" i="47"/>
  <c r="P4" i="47"/>
  <c r="O4" i="47"/>
  <c r="N4" i="47"/>
  <c r="M4" i="47"/>
  <c r="L4" i="47"/>
  <c r="K4" i="47"/>
  <c r="J4" i="47"/>
  <c r="I4" i="47"/>
  <c r="H4" i="47"/>
  <c r="E4" i="47"/>
  <c r="D4" i="47"/>
  <c r="H3" i="47"/>
  <c r="Z2" i="47"/>
  <c r="Y2" i="47"/>
  <c r="X2" i="47"/>
  <c r="W2" i="47"/>
  <c r="V2" i="47"/>
  <c r="U2" i="47"/>
  <c r="T2" i="47"/>
  <c r="S2" i="47"/>
  <c r="R2" i="47"/>
  <c r="Q2" i="47"/>
  <c r="P2" i="47"/>
  <c r="O2" i="47"/>
  <c r="N2" i="47"/>
  <c r="M2" i="47"/>
  <c r="L2" i="47"/>
  <c r="K2" i="47"/>
  <c r="J2" i="47"/>
  <c r="I2" i="47"/>
  <c r="E2" i="47"/>
  <c r="D2" i="47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E37" i="46"/>
  <c r="D37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E36" i="46"/>
  <c r="D36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E35" i="46"/>
  <c r="D35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E34" i="46"/>
  <c r="D34" i="46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H33" i="46"/>
  <c r="E33" i="46"/>
  <c r="D33" i="46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E32" i="46"/>
  <c r="D32" i="46"/>
  <c r="Z30" i="46"/>
  <c r="Y30" i="46"/>
  <c r="X30" i="46"/>
  <c r="W30" i="46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Z29" i="46"/>
  <c r="Y29" i="46"/>
  <c r="X29" i="46"/>
  <c r="W29" i="46"/>
  <c r="V29" i="46"/>
  <c r="U29" i="46"/>
  <c r="T29" i="46"/>
  <c r="S29" i="46"/>
  <c r="R29" i="46"/>
  <c r="Q29" i="46"/>
  <c r="P29" i="46"/>
  <c r="O29" i="46"/>
  <c r="N29" i="46"/>
  <c r="M29" i="46"/>
  <c r="L29" i="46"/>
  <c r="K29" i="46"/>
  <c r="J29" i="46"/>
  <c r="I29" i="46"/>
  <c r="H29" i="46"/>
  <c r="Z28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E28" i="46"/>
  <c r="D28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E27" i="46"/>
  <c r="D27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E26" i="46"/>
  <c r="D26" i="46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E25" i="46"/>
  <c r="D25" i="46"/>
  <c r="Z24" i="46"/>
  <c r="Y24" i="46"/>
  <c r="X24" i="46"/>
  <c r="W24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E24" i="46"/>
  <c r="D24" i="46"/>
  <c r="Z23" i="46"/>
  <c r="Y23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H24" i="46" s="1"/>
  <c r="E23" i="46"/>
  <c r="D23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E21" i="46"/>
  <c r="D21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E16" i="46"/>
  <c r="D16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E15" i="46"/>
  <c r="D15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E14" i="46"/>
  <c r="D14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E13" i="46"/>
  <c r="D13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E12" i="46"/>
  <c r="D12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E11" i="46"/>
  <c r="D11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E9" i="46"/>
  <c r="D9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H8" i="46"/>
  <c r="E8" i="46"/>
  <c r="D8" i="46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E7" i="46"/>
  <c r="D7" i="46"/>
  <c r="Z6" i="46"/>
  <c r="Y6" i="46"/>
  <c r="X6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H6" i="46"/>
  <c r="E6" i="46"/>
  <c r="D6" i="46"/>
  <c r="Z5" i="46"/>
  <c r="Y5" i="46"/>
  <c r="X5" i="46"/>
  <c r="W5" i="46"/>
  <c r="V5" i="46"/>
  <c r="U5" i="46"/>
  <c r="T5" i="46"/>
  <c r="S5" i="46"/>
  <c r="R5" i="46"/>
  <c r="Q5" i="46"/>
  <c r="P5" i="46"/>
  <c r="O5" i="46"/>
  <c r="N5" i="46"/>
  <c r="M5" i="46"/>
  <c r="L5" i="46"/>
  <c r="K5" i="46"/>
  <c r="J5" i="46"/>
  <c r="I5" i="46"/>
  <c r="H5" i="46"/>
  <c r="E5" i="46"/>
  <c r="D5" i="46"/>
  <c r="Z4" i="46"/>
  <c r="Y4" i="46"/>
  <c r="X4" i="46"/>
  <c r="W4" i="46"/>
  <c r="V4" i="46"/>
  <c r="U4" i="46"/>
  <c r="T4" i="46"/>
  <c r="S4" i="46"/>
  <c r="R4" i="46"/>
  <c r="Q4" i="46"/>
  <c r="P4" i="46"/>
  <c r="O4" i="46"/>
  <c r="N4" i="46"/>
  <c r="M4" i="46"/>
  <c r="L4" i="46"/>
  <c r="K4" i="46"/>
  <c r="J4" i="46"/>
  <c r="I4" i="46"/>
  <c r="H4" i="46"/>
  <c r="E4" i="46"/>
  <c r="D4" i="46"/>
  <c r="H3" i="46"/>
  <c r="Z2" i="46"/>
  <c r="Y2" i="46"/>
  <c r="X2" i="46"/>
  <c r="W2" i="46"/>
  <c r="V2" i="46"/>
  <c r="U2" i="46"/>
  <c r="T2" i="46"/>
  <c r="S2" i="46"/>
  <c r="R2" i="46"/>
  <c r="Q2" i="46"/>
  <c r="P2" i="46"/>
  <c r="O2" i="46"/>
  <c r="N2" i="46"/>
  <c r="M2" i="46"/>
  <c r="L2" i="46"/>
  <c r="K2" i="46"/>
  <c r="J2" i="46"/>
  <c r="I2" i="46"/>
  <c r="E2" i="46"/>
  <c r="D2" i="46"/>
  <c r="Z37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E37" i="45"/>
  <c r="D37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E36" i="45"/>
  <c r="D36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E35" i="45"/>
  <c r="D35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E34" i="45"/>
  <c r="D34" i="45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E33" i="45"/>
  <c r="D33" i="45"/>
  <c r="Z32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E32" i="45"/>
  <c r="D32" i="45"/>
  <c r="Z30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E28" i="45"/>
  <c r="D28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E27" i="45"/>
  <c r="D27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E26" i="45"/>
  <c r="D26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E25" i="45"/>
  <c r="D25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E24" i="45"/>
  <c r="D24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H24" i="45" s="1"/>
  <c r="E23" i="45"/>
  <c r="D23" i="45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E21" i="45"/>
  <c r="D21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E16" i="45"/>
  <c r="D16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E15" i="45"/>
  <c r="D15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E14" i="45"/>
  <c r="D14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E13" i="45"/>
  <c r="D13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E12" i="45"/>
  <c r="D12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E11" i="45"/>
  <c r="D11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E9" i="45"/>
  <c r="D9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E8" i="45"/>
  <c r="D8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E7" i="45"/>
  <c r="D7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E6" i="45"/>
  <c r="D6" i="45"/>
  <c r="Z5" i="45"/>
  <c r="Y5" i="45"/>
  <c r="X5" i="45"/>
  <c r="W5" i="45"/>
  <c r="V5" i="45"/>
  <c r="U5" i="45"/>
  <c r="T5" i="45"/>
  <c r="S5" i="45"/>
  <c r="R5" i="45"/>
  <c r="Q5" i="45"/>
  <c r="P5" i="45"/>
  <c r="O5" i="45"/>
  <c r="N5" i="45"/>
  <c r="M5" i="45"/>
  <c r="L5" i="45"/>
  <c r="K5" i="45"/>
  <c r="J5" i="45"/>
  <c r="I5" i="45"/>
  <c r="H5" i="45"/>
  <c r="E5" i="45"/>
  <c r="D5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E4" i="45"/>
  <c r="D4" i="45"/>
  <c r="H3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E2" i="45"/>
  <c r="D2" i="45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E37" i="44"/>
  <c r="D37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E36" i="44"/>
  <c r="D36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E35" i="44"/>
  <c r="D35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E34" i="44"/>
  <c r="D34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E33" i="44"/>
  <c r="D33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H32" i="44"/>
  <c r="E32" i="44"/>
  <c r="D32" i="44"/>
  <c r="U30" i="44"/>
  <c r="T30" i="44"/>
  <c r="S30" i="44"/>
  <c r="R30" i="44"/>
  <c r="Q30" i="44"/>
  <c r="P30" i="44"/>
  <c r="O30" i="44"/>
  <c r="N30" i="44"/>
  <c r="M30" i="44"/>
  <c r="L30" i="44"/>
  <c r="K30" i="44"/>
  <c r="J30" i="44"/>
  <c r="I30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E28" i="44"/>
  <c r="D28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E27" i="44"/>
  <c r="D27" i="44"/>
  <c r="U26" i="44"/>
  <c r="T26" i="44"/>
  <c r="S26" i="44"/>
  <c r="R26" i="44"/>
  <c r="Q26" i="44"/>
  <c r="P26" i="44"/>
  <c r="O26" i="44"/>
  <c r="N26" i="44"/>
  <c r="M26" i="44"/>
  <c r="L26" i="44"/>
  <c r="K26" i="44"/>
  <c r="J26" i="44"/>
  <c r="I26" i="44"/>
  <c r="H26" i="44"/>
  <c r="E26" i="44"/>
  <c r="D26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E25" i="44"/>
  <c r="D25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E24" i="44"/>
  <c r="D24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H24" i="44" s="1"/>
  <c r="E23" i="44"/>
  <c r="D23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H21" i="44"/>
  <c r="E21" i="44"/>
  <c r="D21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E16" i="44"/>
  <c r="D16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E15" i="44"/>
  <c r="D15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E14" i="44"/>
  <c r="D14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E13" i="44"/>
  <c r="D13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E12" i="44"/>
  <c r="D12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H11" i="44"/>
  <c r="E11" i="44"/>
  <c r="D11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E9" i="44"/>
  <c r="D9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E8" i="44"/>
  <c r="D8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H7" i="44"/>
  <c r="E7" i="44"/>
  <c r="D7" i="44"/>
  <c r="U6" i="44"/>
  <c r="T6" i="44"/>
  <c r="S6" i="44"/>
  <c r="R6" i="44"/>
  <c r="Q6" i="44"/>
  <c r="P6" i="44"/>
  <c r="O6" i="44"/>
  <c r="N6" i="44"/>
  <c r="M6" i="44"/>
  <c r="L6" i="44"/>
  <c r="K6" i="44"/>
  <c r="J6" i="44"/>
  <c r="I6" i="44"/>
  <c r="H6" i="44"/>
  <c r="E6" i="44"/>
  <c r="D6" i="44"/>
  <c r="U5" i="44"/>
  <c r="T5" i="44"/>
  <c r="S5" i="44"/>
  <c r="R5" i="44"/>
  <c r="Q5" i="44"/>
  <c r="P5" i="44"/>
  <c r="O5" i="44"/>
  <c r="N5" i="44"/>
  <c r="M5" i="44"/>
  <c r="L5" i="44"/>
  <c r="K5" i="44"/>
  <c r="J5" i="44"/>
  <c r="I5" i="44"/>
  <c r="H5" i="44"/>
  <c r="E5" i="44"/>
  <c r="D5" i="44"/>
  <c r="U4" i="44"/>
  <c r="T4" i="44"/>
  <c r="S4" i="44"/>
  <c r="R4" i="44"/>
  <c r="Q4" i="44"/>
  <c r="P4" i="44"/>
  <c r="O4" i="44"/>
  <c r="N4" i="44"/>
  <c r="M4" i="44"/>
  <c r="L4" i="44"/>
  <c r="K4" i="44"/>
  <c r="J4" i="44"/>
  <c r="I4" i="44"/>
  <c r="H4" i="44"/>
  <c r="E4" i="44"/>
  <c r="D4" i="44"/>
  <c r="H3" i="44"/>
  <c r="U2" i="44"/>
  <c r="T2" i="44"/>
  <c r="S2" i="44"/>
  <c r="R2" i="44"/>
  <c r="Q2" i="44"/>
  <c r="P2" i="44"/>
  <c r="O2" i="44"/>
  <c r="N2" i="44"/>
  <c r="M2" i="44"/>
  <c r="L2" i="44"/>
  <c r="K2" i="44"/>
  <c r="J2" i="44"/>
  <c r="I2" i="44"/>
  <c r="E2" i="44"/>
  <c r="D2" i="44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E37" i="43"/>
  <c r="D37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E36" i="43"/>
  <c r="D36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E35" i="43"/>
  <c r="D35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E34" i="43"/>
  <c r="D34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E33" i="43"/>
  <c r="D33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E32" i="43"/>
  <c r="D32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E28" i="43"/>
  <c r="D28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E27" i="43"/>
  <c r="D27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E26" i="43"/>
  <c r="D26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E25" i="43"/>
  <c r="D25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E24" i="43"/>
  <c r="D24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H24" i="43" s="1"/>
  <c r="E23" i="43"/>
  <c r="D23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E21" i="43"/>
  <c r="D21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E16" i="43"/>
  <c r="D16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E15" i="43"/>
  <c r="D15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E14" i="43"/>
  <c r="D14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E13" i="43"/>
  <c r="D13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E12" i="43"/>
  <c r="D12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H11" i="43"/>
  <c r="E11" i="43"/>
  <c r="D11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E9" i="43"/>
  <c r="D9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H8" i="43"/>
  <c r="E8" i="43"/>
  <c r="D8" i="43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H7" i="43"/>
  <c r="E7" i="43"/>
  <c r="D7" i="43"/>
  <c r="U6" i="43"/>
  <c r="T6" i="43"/>
  <c r="S6" i="43"/>
  <c r="R6" i="43"/>
  <c r="Q6" i="43"/>
  <c r="P6" i="43"/>
  <c r="O6" i="43"/>
  <c r="N6" i="43"/>
  <c r="M6" i="43"/>
  <c r="L6" i="43"/>
  <c r="K6" i="43"/>
  <c r="J6" i="43"/>
  <c r="I6" i="43"/>
  <c r="H6" i="43"/>
  <c r="E6" i="43"/>
  <c r="D6" i="43"/>
  <c r="U5" i="43"/>
  <c r="T5" i="43"/>
  <c r="S5" i="43"/>
  <c r="R5" i="43"/>
  <c r="Q5" i="43"/>
  <c r="P5" i="43"/>
  <c r="O5" i="43"/>
  <c r="N5" i="43"/>
  <c r="M5" i="43"/>
  <c r="L5" i="43"/>
  <c r="K5" i="43"/>
  <c r="J5" i="43"/>
  <c r="I5" i="43"/>
  <c r="H5" i="43"/>
  <c r="E5" i="43"/>
  <c r="D5" i="43"/>
  <c r="U4" i="43"/>
  <c r="T4" i="43"/>
  <c r="S4" i="43"/>
  <c r="R4" i="43"/>
  <c r="Q4" i="43"/>
  <c r="P4" i="43"/>
  <c r="O4" i="43"/>
  <c r="N4" i="43"/>
  <c r="M4" i="43"/>
  <c r="L4" i="43"/>
  <c r="K4" i="43"/>
  <c r="J4" i="43"/>
  <c r="I4" i="43"/>
  <c r="H4" i="43"/>
  <c r="E4" i="43"/>
  <c r="D4" i="43"/>
  <c r="H3" i="43"/>
  <c r="U2" i="43"/>
  <c r="T2" i="43"/>
  <c r="S2" i="43"/>
  <c r="R2" i="43"/>
  <c r="Q2" i="43"/>
  <c r="P2" i="43"/>
  <c r="O2" i="43"/>
  <c r="N2" i="43"/>
  <c r="M2" i="43"/>
  <c r="L2" i="43"/>
  <c r="K2" i="43"/>
  <c r="J2" i="43"/>
  <c r="I2" i="43"/>
  <c r="E2" i="43"/>
  <c r="D2" i="43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E37" i="42"/>
  <c r="D37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E36" i="42"/>
  <c r="D36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E35" i="42"/>
  <c r="D35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E34" i="42"/>
  <c r="D34" i="42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E33" i="42"/>
  <c r="D33" i="42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E32" i="42"/>
  <c r="D32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E28" i="42"/>
  <c r="D28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E27" i="42"/>
  <c r="D27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E26" i="42"/>
  <c r="D26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E25" i="42"/>
  <c r="D25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E24" i="42"/>
  <c r="D24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H24" i="42" s="1"/>
  <c r="E23" i="42"/>
  <c r="D23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E21" i="42"/>
  <c r="D21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E16" i="42"/>
  <c r="D16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E15" i="42"/>
  <c r="D15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E14" i="42"/>
  <c r="D14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E13" i="42"/>
  <c r="D13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E12" i="42"/>
  <c r="D12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E11" i="42"/>
  <c r="D11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E9" i="42"/>
  <c r="D9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E8" i="42"/>
  <c r="D8" i="42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H7" i="42"/>
  <c r="E7" i="42"/>
  <c r="D7" i="42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E6" i="42"/>
  <c r="D6" i="42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E5" i="42"/>
  <c r="D5" i="42"/>
  <c r="Z4" i="42"/>
  <c r="Y4" i="42"/>
  <c r="X4" i="42"/>
  <c r="W4" i="42"/>
  <c r="V4" i="42"/>
  <c r="U4" i="42"/>
  <c r="T4" i="42"/>
  <c r="S4" i="42"/>
  <c r="R4" i="42"/>
  <c r="Q4" i="42"/>
  <c r="P4" i="42"/>
  <c r="O4" i="42"/>
  <c r="N4" i="42"/>
  <c r="M4" i="42"/>
  <c r="L4" i="42"/>
  <c r="K4" i="42"/>
  <c r="J4" i="42"/>
  <c r="I4" i="42"/>
  <c r="H4" i="42"/>
  <c r="E4" i="42"/>
  <c r="D4" i="42"/>
  <c r="H3" i="42"/>
  <c r="Z2" i="42"/>
  <c r="Y2" i="42"/>
  <c r="X2" i="42"/>
  <c r="W2" i="42"/>
  <c r="V2" i="42"/>
  <c r="U2" i="42"/>
  <c r="T2" i="42"/>
  <c r="S2" i="42"/>
  <c r="R2" i="42"/>
  <c r="Q2" i="42"/>
  <c r="P2" i="42"/>
  <c r="O2" i="42"/>
  <c r="N2" i="42"/>
  <c r="M2" i="42"/>
  <c r="L2" i="42"/>
  <c r="K2" i="42"/>
  <c r="J2" i="42"/>
  <c r="I2" i="42"/>
  <c r="E2" i="42"/>
  <c r="D2" i="42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E37" i="41"/>
  <c r="D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E36" i="41"/>
  <c r="D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E35" i="41"/>
  <c r="D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E34" i="41"/>
  <c r="D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E33" i="41"/>
  <c r="D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E32" i="41"/>
  <c r="D32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E28" i="41"/>
  <c r="D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E27" i="41"/>
  <c r="D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E26" i="41"/>
  <c r="D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E25" i="41"/>
  <c r="D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E24" i="41"/>
  <c r="D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H24" i="41" s="1"/>
  <c r="E23" i="41"/>
  <c r="D23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E21" i="41"/>
  <c r="D21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E16" i="41"/>
  <c r="D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E15" i="41"/>
  <c r="D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E14" i="41"/>
  <c r="D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E13" i="41"/>
  <c r="D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E12" i="41"/>
  <c r="D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E11" i="41"/>
  <c r="D11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E9" i="41"/>
  <c r="D9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E8" i="41"/>
  <c r="D8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E7" i="41"/>
  <c r="D7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E6" i="41"/>
  <c r="D6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E5" i="41"/>
  <c r="D5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E4" i="41"/>
  <c r="D4" i="41"/>
  <c r="H3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I2" i="41"/>
  <c r="E2" i="41"/>
  <c r="D2" i="4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E37" i="40"/>
  <c r="D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E36" i="40"/>
  <c r="D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E35" i="40"/>
  <c r="D35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E34" i="40"/>
  <c r="D34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E33" i="40"/>
  <c r="D33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E32" i="40"/>
  <c r="D32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E28" i="40"/>
  <c r="D28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E27" i="40"/>
  <c r="D27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E26" i="40"/>
  <c r="D26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E25" i="40"/>
  <c r="D25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E24" i="40"/>
  <c r="D24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H24" i="40" s="1"/>
  <c r="E23" i="40"/>
  <c r="D23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E21" i="40"/>
  <c r="D21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E16" i="40"/>
  <c r="D16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E15" i="40"/>
  <c r="D15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E14" i="40"/>
  <c r="D14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E13" i="40"/>
  <c r="D13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E12" i="40"/>
  <c r="D12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E11" i="40"/>
  <c r="D11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E9" i="40"/>
  <c r="D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E8" i="40"/>
  <c r="D8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E7" i="40"/>
  <c r="D7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H6" i="40"/>
  <c r="E6" i="40"/>
  <c r="D6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L5" i="40"/>
  <c r="K5" i="40"/>
  <c r="J5" i="40"/>
  <c r="I5" i="40"/>
  <c r="H5" i="40"/>
  <c r="E5" i="40"/>
  <c r="D5" i="40"/>
  <c r="Y4" i="40"/>
  <c r="X4" i="40"/>
  <c r="W4" i="40"/>
  <c r="V4" i="40"/>
  <c r="U4" i="40"/>
  <c r="T4" i="40"/>
  <c r="S4" i="40"/>
  <c r="R4" i="40"/>
  <c r="Q4" i="40"/>
  <c r="P4" i="40"/>
  <c r="O4" i="40"/>
  <c r="N4" i="40"/>
  <c r="M4" i="40"/>
  <c r="L4" i="40"/>
  <c r="K4" i="40"/>
  <c r="J4" i="40"/>
  <c r="I4" i="40"/>
  <c r="H4" i="40"/>
  <c r="E4" i="40"/>
  <c r="D4" i="40"/>
  <c r="H3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L2" i="40"/>
  <c r="K2" i="40"/>
  <c r="J2" i="40"/>
  <c r="I2" i="40"/>
  <c r="E2" i="40"/>
  <c r="D2" i="40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E37" i="39"/>
  <c r="D37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E36" i="39"/>
  <c r="D36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E35" i="39"/>
  <c r="D35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E34" i="39"/>
  <c r="D34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E33" i="39"/>
  <c r="D33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E32" i="39"/>
  <c r="D32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E28" i="39"/>
  <c r="D28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E27" i="39"/>
  <c r="D27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E26" i="39"/>
  <c r="D26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E25" i="39"/>
  <c r="D25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E24" i="39"/>
  <c r="D24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H24" i="39" s="1"/>
  <c r="E23" i="39"/>
  <c r="D23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E21" i="39"/>
  <c r="D21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E16" i="39"/>
  <c r="D16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E15" i="39"/>
  <c r="D15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E14" i="39"/>
  <c r="D14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E13" i="39"/>
  <c r="D13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E12" i="39"/>
  <c r="D12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E11" i="39"/>
  <c r="D11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E9" i="39"/>
  <c r="D9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E8" i="39"/>
  <c r="D8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E7" i="39"/>
  <c r="D7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E6" i="39"/>
  <c r="D6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E5" i="39"/>
  <c r="D5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E4" i="39"/>
  <c r="D4" i="39"/>
  <c r="H3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E2" i="39"/>
  <c r="D2" i="39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E37" i="38"/>
  <c r="D37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E36" i="38"/>
  <c r="D36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E35" i="38"/>
  <c r="D35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E34" i="38"/>
  <c r="D34" i="38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E33" i="38"/>
  <c r="D33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E32" i="38"/>
  <c r="D32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E28" i="38"/>
  <c r="D28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E27" i="38"/>
  <c r="D27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E26" i="38"/>
  <c r="D26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E25" i="38"/>
  <c r="D25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E24" i="38"/>
  <c r="D24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H24" i="38" s="1"/>
  <c r="E23" i="38"/>
  <c r="D23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E21" i="38"/>
  <c r="D21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E16" i="38"/>
  <c r="D16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E15" i="38"/>
  <c r="D15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E14" i="38"/>
  <c r="D14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E13" i="38"/>
  <c r="D13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E12" i="38"/>
  <c r="D12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H11" i="38"/>
  <c r="E11" i="38"/>
  <c r="D11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E9" i="38"/>
  <c r="D9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E8" i="38"/>
  <c r="D8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H7" i="38"/>
  <c r="E7" i="38"/>
  <c r="D7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H6" i="38"/>
  <c r="E6" i="38"/>
  <c r="D6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K5" i="38"/>
  <c r="J5" i="38"/>
  <c r="I5" i="38"/>
  <c r="H5" i="38"/>
  <c r="E5" i="38"/>
  <c r="D5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K4" i="38"/>
  <c r="J4" i="38"/>
  <c r="I4" i="38"/>
  <c r="H4" i="38"/>
  <c r="E4" i="38"/>
  <c r="D4" i="38"/>
  <c r="H3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J2" i="38"/>
  <c r="I2" i="38"/>
  <c r="E2" i="38"/>
  <c r="D2" i="38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E37" i="37"/>
  <c r="D37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E36" i="37"/>
  <c r="D36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E35" i="37"/>
  <c r="D35" i="37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E34" i="37"/>
  <c r="D34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E33" i="37"/>
  <c r="D33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E32" i="37"/>
  <c r="D32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E28" i="37"/>
  <c r="D28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E27" i="37"/>
  <c r="D27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E26" i="37"/>
  <c r="D26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E25" i="37"/>
  <c r="D25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E24" i="37"/>
  <c r="D24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H24" i="37" s="1"/>
  <c r="E23" i="37"/>
  <c r="D23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E21" i="37"/>
  <c r="D21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E16" i="37"/>
  <c r="D16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E15" i="37"/>
  <c r="D15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E14" i="37"/>
  <c r="D14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E13" i="37"/>
  <c r="D13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E12" i="37"/>
  <c r="D12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E11" i="37"/>
  <c r="D11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E9" i="37"/>
  <c r="D9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E8" i="37"/>
  <c r="D8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E7" i="37"/>
  <c r="D7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E6" i="37"/>
  <c r="D6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E5" i="37"/>
  <c r="D5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E4" i="37"/>
  <c r="D4" i="37"/>
  <c r="H3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E2" i="37"/>
  <c r="D2" i="37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E37" i="36"/>
  <c r="D37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E36" i="36"/>
  <c r="D36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E35" i="36"/>
  <c r="D35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E34" i="36"/>
  <c r="D34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E33" i="36"/>
  <c r="D33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E32" i="36"/>
  <c r="D32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E28" i="36"/>
  <c r="D28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E27" i="36"/>
  <c r="D27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E26" i="36"/>
  <c r="D26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E25" i="36"/>
  <c r="D25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E24" i="36"/>
  <c r="D24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H24" i="36" s="1"/>
  <c r="E23" i="36"/>
  <c r="D23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E21" i="36"/>
  <c r="D21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E16" i="36"/>
  <c r="D16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E15" i="36"/>
  <c r="D15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E14" i="36"/>
  <c r="D14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E13" i="36"/>
  <c r="D13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E12" i="36"/>
  <c r="D12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E11" i="36"/>
  <c r="D11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E9" i="36"/>
  <c r="D9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E8" i="36"/>
  <c r="D8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E7" i="36"/>
  <c r="D7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E6" i="36"/>
  <c r="D6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E5" i="36"/>
  <c r="D5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E4" i="36"/>
  <c r="D4" i="36"/>
  <c r="H3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L2" i="36"/>
  <c r="K2" i="36"/>
  <c r="J2" i="36"/>
  <c r="I2" i="36"/>
  <c r="E2" i="36"/>
  <c r="D2" i="36"/>
  <c r="S37" i="35"/>
  <c r="R37" i="35"/>
  <c r="Q37" i="35"/>
  <c r="P37" i="35"/>
  <c r="O37" i="35"/>
  <c r="N37" i="35"/>
  <c r="M37" i="35"/>
  <c r="L37" i="35"/>
  <c r="K37" i="35"/>
  <c r="J37" i="35"/>
  <c r="I37" i="35"/>
  <c r="H37" i="35"/>
  <c r="E37" i="35"/>
  <c r="D37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E36" i="35"/>
  <c r="D36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E35" i="35"/>
  <c r="D35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E34" i="35"/>
  <c r="D34" i="35"/>
  <c r="S33" i="35"/>
  <c r="R33" i="35"/>
  <c r="Q33" i="35"/>
  <c r="P33" i="35"/>
  <c r="O33" i="35"/>
  <c r="N33" i="35"/>
  <c r="M33" i="35"/>
  <c r="L33" i="35"/>
  <c r="K33" i="35"/>
  <c r="J33" i="35"/>
  <c r="I33" i="35"/>
  <c r="H33" i="35"/>
  <c r="E33" i="35"/>
  <c r="D33" i="35"/>
  <c r="S32" i="35"/>
  <c r="R32" i="35"/>
  <c r="Q32" i="35"/>
  <c r="P32" i="35"/>
  <c r="O32" i="35"/>
  <c r="N32" i="35"/>
  <c r="M32" i="35"/>
  <c r="L32" i="35"/>
  <c r="K32" i="35"/>
  <c r="J32" i="35"/>
  <c r="I32" i="35"/>
  <c r="H32" i="35"/>
  <c r="E32" i="35"/>
  <c r="D32" i="35"/>
  <c r="S30" i="35"/>
  <c r="R30" i="35"/>
  <c r="Q30" i="35"/>
  <c r="P30" i="35"/>
  <c r="O30" i="35"/>
  <c r="N30" i="35"/>
  <c r="M30" i="35"/>
  <c r="L30" i="35"/>
  <c r="K30" i="35"/>
  <c r="J30" i="35"/>
  <c r="I30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S28" i="35"/>
  <c r="R28" i="35"/>
  <c r="Q28" i="35"/>
  <c r="P28" i="35"/>
  <c r="O28" i="35"/>
  <c r="N28" i="35"/>
  <c r="M28" i="35"/>
  <c r="L28" i="35"/>
  <c r="K28" i="35"/>
  <c r="J28" i="35"/>
  <c r="I28" i="35"/>
  <c r="E28" i="35"/>
  <c r="D28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E27" i="35"/>
  <c r="D27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E26" i="35"/>
  <c r="D26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E25" i="35"/>
  <c r="D25" i="35"/>
  <c r="S24" i="35"/>
  <c r="R24" i="35"/>
  <c r="Q24" i="35"/>
  <c r="P24" i="35"/>
  <c r="O24" i="35"/>
  <c r="N24" i="35"/>
  <c r="M24" i="35"/>
  <c r="L24" i="35"/>
  <c r="K24" i="35"/>
  <c r="J24" i="35"/>
  <c r="I24" i="35"/>
  <c r="E24" i="35"/>
  <c r="D24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H24" i="35" s="1"/>
  <c r="E23" i="35"/>
  <c r="D23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E21" i="35"/>
  <c r="D21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E16" i="35"/>
  <c r="D16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E15" i="35"/>
  <c r="D15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E14" i="35"/>
  <c r="D14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E13" i="35"/>
  <c r="D13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E12" i="35"/>
  <c r="D12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E11" i="35"/>
  <c r="D11" i="35"/>
  <c r="N10" i="35"/>
  <c r="S9" i="35"/>
  <c r="R9" i="35"/>
  <c r="Q9" i="35"/>
  <c r="P9" i="35"/>
  <c r="O9" i="35"/>
  <c r="N9" i="35"/>
  <c r="M9" i="35"/>
  <c r="L9" i="35"/>
  <c r="K9" i="35"/>
  <c r="J9" i="35"/>
  <c r="I9" i="35"/>
  <c r="H9" i="35"/>
  <c r="E9" i="35"/>
  <c r="D9" i="35"/>
  <c r="S8" i="35"/>
  <c r="R8" i="35"/>
  <c r="Q8" i="35"/>
  <c r="P8" i="35"/>
  <c r="O8" i="35"/>
  <c r="N8" i="35"/>
  <c r="M8" i="35"/>
  <c r="L8" i="35"/>
  <c r="K8" i="35"/>
  <c r="J8" i="35"/>
  <c r="I8" i="35"/>
  <c r="H8" i="35"/>
  <c r="E8" i="35"/>
  <c r="D8" i="35"/>
  <c r="S7" i="35"/>
  <c r="R7" i="35"/>
  <c r="Q7" i="35"/>
  <c r="P7" i="35"/>
  <c r="O7" i="35"/>
  <c r="N7" i="35"/>
  <c r="M7" i="35"/>
  <c r="L7" i="35"/>
  <c r="K7" i="35"/>
  <c r="J7" i="35"/>
  <c r="I7" i="35"/>
  <c r="H7" i="35"/>
  <c r="E7" i="35"/>
  <c r="D7" i="35"/>
  <c r="S6" i="35"/>
  <c r="R6" i="35"/>
  <c r="Q6" i="35"/>
  <c r="P6" i="35"/>
  <c r="O6" i="35"/>
  <c r="N6" i="35"/>
  <c r="M6" i="35"/>
  <c r="L6" i="35"/>
  <c r="K6" i="35"/>
  <c r="J6" i="35"/>
  <c r="I6" i="35"/>
  <c r="H6" i="35"/>
  <c r="E6" i="35"/>
  <c r="D6" i="35"/>
  <c r="S5" i="35"/>
  <c r="R5" i="35"/>
  <c r="Q5" i="35"/>
  <c r="P5" i="35"/>
  <c r="O5" i="35"/>
  <c r="N5" i="35"/>
  <c r="M5" i="35"/>
  <c r="L5" i="35"/>
  <c r="K5" i="35"/>
  <c r="J5" i="35"/>
  <c r="I5" i="35"/>
  <c r="H5" i="35"/>
  <c r="E5" i="35"/>
  <c r="D5" i="35"/>
  <c r="S4" i="35"/>
  <c r="R4" i="35"/>
  <c r="Q4" i="35"/>
  <c r="P4" i="35"/>
  <c r="O4" i="35"/>
  <c r="N4" i="35"/>
  <c r="M4" i="35"/>
  <c r="L4" i="35"/>
  <c r="K4" i="35"/>
  <c r="J4" i="35"/>
  <c r="I4" i="35"/>
  <c r="H4" i="35"/>
  <c r="E4" i="35"/>
  <c r="D4" i="35"/>
  <c r="H3" i="35"/>
  <c r="S2" i="35"/>
  <c r="R2" i="35"/>
  <c r="Q2" i="35"/>
  <c r="P2" i="35"/>
  <c r="O2" i="35"/>
  <c r="N2" i="35"/>
  <c r="N20" i="35" s="1"/>
  <c r="M2" i="35"/>
  <c r="L2" i="35"/>
  <c r="K2" i="35"/>
  <c r="J2" i="35"/>
  <c r="I2" i="35"/>
  <c r="E2" i="35"/>
  <c r="D2" i="35"/>
  <c r="Z37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E37" i="34"/>
  <c r="D37" i="34"/>
  <c r="Z36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E36" i="34"/>
  <c r="D36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E35" i="34"/>
  <c r="D35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E34" i="34"/>
  <c r="D34" i="34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E33" i="34"/>
  <c r="D33" i="34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E32" i="34"/>
  <c r="D32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E28" i="34"/>
  <c r="D28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E27" i="34"/>
  <c r="D27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E26" i="34"/>
  <c r="D26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E25" i="34"/>
  <c r="D25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E24" i="34"/>
  <c r="D24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H24" i="34" s="1"/>
  <c r="E23" i="34"/>
  <c r="D23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E21" i="34"/>
  <c r="D21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E16" i="34"/>
  <c r="D16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E15" i="34"/>
  <c r="D15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E14" i="34"/>
  <c r="D14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E13" i="34"/>
  <c r="D13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E12" i="34"/>
  <c r="D12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E11" i="34"/>
  <c r="D11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E9" i="34"/>
  <c r="D9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E8" i="34"/>
  <c r="D8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E7" i="34"/>
  <c r="D7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E6" i="34"/>
  <c r="D6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E5" i="34"/>
  <c r="D5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E4" i="34"/>
  <c r="D4" i="34"/>
  <c r="H3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E2" i="34"/>
  <c r="D2" i="34"/>
  <c r="Z37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E37" i="33"/>
  <c r="D37" i="33"/>
  <c r="Z36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E36" i="33"/>
  <c r="D36" i="33"/>
  <c r="Z35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E35" i="33"/>
  <c r="D35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E34" i="33"/>
  <c r="D34" i="33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E33" i="33"/>
  <c r="D33" i="33"/>
  <c r="Z32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H32" i="33"/>
  <c r="E32" i="33"/>
  <c r="D32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E28" i="33"/>
  <c r="D28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E27" i="33"/>
  <c r="D27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E26" i="33"/>
  <c r="D26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E25" i="33"/>
  <c r="D25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E24" i="33"/>
  <c r="D24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H24" i="33" s="1"/>
  <c r="E23" i="33"/>
  <c r="D23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E21" i="33"/>
  <c r="D21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E16" i="33"/>
  <c r="D16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E15" i="33"/>
  <c r="D15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E14" i="33"/>
  <c r="D14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E13" i="33"/>
  <c r="D13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E12" i="33"/>
  <c r="D12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E11" i="33"/>
  <c r="D11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E9" i="33"/>
  <c r="D9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E8" i="33"/>
  <c r="D8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E7" i="33"/>
  <c r="D7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E6" i="33"/>
  <c r="D6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E5" i="33"/>
  <c r="D5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E4" i="33"/>
  <c r="D4" i="33"/>
  <c r="H3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E2" i="33"/>
  <c r="D2" i="33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E37" i="32"/>
  <c r="D37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E36" i="32"/>
  <c r="D36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E35" i="32"/>
  <c r="D35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E34" i="32"/>
  <c r="D34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E33" i="32"/>
  <c r="D33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E32" i="32"/>
  <c r="D32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E28" i="32"/>
  <c r="D28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E27" i="32"/>
  <c r="D27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E26" i="32"/>
  <c r="D26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E25" i="32"/>
  <c r="D25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E24" i="32"/>
  <c r="D24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H24" i="32" s="1"/>
  <c r="E23" i="32"/>
  <c r="D23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E21" i="32"/>
  <c r="D21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E16" i="32"/>
  <c r="D16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E15" i="32"/>
  <c r="D15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E14" i="32"/>
  <c r="D14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E13" i="32"/>
  <c r="D13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E12" i="32"/>
  <c r="D12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E11" i="32"/>
  <c r="D11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E9" i="32"/>
  <c r="D9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E8" i="32"/>
  <c r="D8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E7" i="32"/>
  <c r="D7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E6" i="32"/>
  <c r="D6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E5" i="32"/>
  <c r="D5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E4" i="32"/>
  <c r="D4" i="32"/>
  <c r="H3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E2" i="32"/>
  <c r="D2" i="32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E37" i="31"/>
  <c r="D37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E36" i="31"/>
  <c r="D36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E35" i="31"/>
  <c r="D35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E34" i="31"/>
  <c r="D34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E33" i="31"/>
  <c r="D33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E32" i="31"/>
  <c r="D32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E28" i="31"/>
  <c r="D28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E27" i="31"/>
  <c r="D27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E26" i="31"/>
  <c r="D26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E25" i="31"/>
  <c r="D25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E24" i="31"/>
  <c r="D24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H24" i="31" s="1"/>
  <c r="E23" i="31"/>
  <c r="D23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E21" i="31"/>
  <c r="D21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E16" i="31"/>
  <c r="D16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E15" i="31"/>
  <c r="D15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E14" i="31"/>
  <c r="D14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E13" i="31"/>
  <c r="D13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E12" i="31"/>
  <c r="D12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E11" i="31"/>
  <c r="D11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E9" i="31"/>
  <c r="D9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E8" i="31"/>
  <c r="D8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E7" i="31"/>
  <c r="D7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E6" i="31"/>
  <c r="D6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E5" i="31"/>
  <c r="D5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E4" i="31"/>
  <c r="D4" i="31"/>
  <c r="H3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E2" i="31"/>
  <c r="D2" i="31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E37" i="30"/>
  <c r="D37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E36" i="30"/>
  <c r="D36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E35" i="30"/>
  <c r="D35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E34" i="30"/>
  <c r="D34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E33" i="30"/>
  <c r="D33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E32" i="30"/>
  <c r="D32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E28" i="30"/>
  <c r="D28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E27" i="30"/>
  <c r="D27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E26" i="30"/>
  <c r="D26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E25" i="30"/>
  <c r="D25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E24" i="30"/>
  <c r="D24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H24" i="30" s="1"/>
  <c r="E23" i="30"/>
  <c r="D23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E21" i="30"/>
  <c r="D21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E16" i="30"/>
  <c r="D16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E15" i="30"/>
  <c r="D15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E14" i="30"/>
  <c r="D14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E13" i="30"/>
  <c r="D13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E12" i="30"/>
  <c r="D12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E11" i="30"/>
  <c r="D11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E9" i="30"/>
  <c r="D9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E8" i="30"/>
  <c r="D8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E7" i="30"/>
  <c r="D7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E6" i="30"/>
  <c r="D6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E5" i="30"/>
  <c r="D5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E4" i="30"/>
  <c r="D4" i="30"/>
  <c r="H3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E2" i="30"/>
  <c r="D2" i="30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E37" i="29"/>
  <c r="D37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E36" i="29"/>
  <c r="D36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E35" i="29"/>
  <c r="D35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E34" i="29"/>
  <c r="D34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E33" i="29"/>
  <c r="D33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E32" i="29"/>
  <c r="D32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E28" i="29"/>
  <c r="D28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E27" i="29"/>
  <c r="D27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E26" i="29"/>
  <c r="D26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E25" i="29"/>
  <c r="D25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E24" i="29"/>
  <c r="D24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H24" i="29" s="1"/>
  <c r="E23" i="29"/>
  <c r="D23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E21" i="29"/>
  <c r="D21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E16" i="29"/>
  <c r="D16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E15" i="29"/>
  <c r="D15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E14" i="29"/>
  <c r="D14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E13" i="29"/>
  <c r="D13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E12" i="29"/>
  <c r="D12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E11" i="29"/>
  <c r="D11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E9" i="29"/>
  <c r="D9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E8" i="29"/>
  <c r="D8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E7" i="29"/>
  <c r="D7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E6" i="29"/>
  <c r="D6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E5" i="29"/>
  <c r="D5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E4" i="29"/>
  <c r="D4" i="29"/>
  <c r="H3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E2" i="29"/>
  <c r="D2" i="29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E37" i="28"/>
  <c r="D37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E36" i="28"/>
  <c r="D36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E35" i="28"/>
  <c r="D35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E34" i="28"/>
  <c r="D34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E33" i="28"/>
  <c r="D33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E32" i="28"/>
  <c r="D32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E28" i="28"/>
  <c r="D28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E27" i="28"/>
  <c r="D27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E26" i="28"/>
  <c r="D26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E25" i="28"/>
  <c r="D25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E24" i="28"/>
  <c r="D24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H24" i="28" s="1"/>
  <c r="E23" i="28"/>
  <c r="D23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E21" i="28"/>
  <c r="D21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E16" i="28"/>
  <c r="D16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E15" i="28"/>
  <c r="D15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E14" i="28"/>
  <c r="D14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E13" i="28"/>
  <c r="D13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E12" i="28"/>
  <c r="D12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E11" i="28"/>
  <c r="D11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E9" i="28"/>
  <c r="D9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E8" i="28"/>
  <c r="D8" i="28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E7" i="28"/>
  <c r="D7" i="28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E6" i="28"/>
  <c r="D6" i="28"/>
  <c r="Z5" i="28"/>
  <c r="Y5" i="28"/>
  <c r="X5" i="28"/>
  <c r="W5" i="28"/>
  <c r="V5" i="28"/>
  <c r="U5" i="28"/>
  <c r="T5" i="28"/>
  <c r="S5" i="28"/>
  <c r="R5" i="28"/>
  <c r="Q5" i="28"/>
  <c r="P5" i="28"/>
  <c r="O5" i="28"/>
  <c r="N5" i="28"/>
  <c r="M5" i="28"/>
  <c r="L5" i="28"/>
  <c r="K5" i="28"/>
  <c r="J5" i="28"/>
  <c r="I5" i="28"/>
  <c r="H5" i="28"/>
  <c r="E5" i="28"/>
  <c r="D5" i="28"/>
  <c r="Z4" i="28"/>
  <c r="Y4" i="28"/>
  <c r="X4" i="28"/>
  <c r="W4" i="28"/>
  <c r="V4" i="28"/>
  <c r="U4" i="28"/>
  <c r="T4" i="28"/>
  <c r="S4" i="28"/>
  <c r="R4" i="28"/>
  <c r="Q4" i="28"/>
  <c r="P4" i="28"/>
  <c r="O4" i="28"/>
  <c r="N4" i="28"/>
  <c r="M4" i="28"/>
  <c r="L4" i="28"/>
  <c r="K4" i="28"/>
  <c r="J4" i="28"/>
  <c r="I4" i="28"/>
  <c r="H4" i="28"/>
  <c r="E4" i="28"/>
  <c r="D4" i="28"/>
  <c r="H3" i="28"/>
  <c r="Z2" i="28"/>
  <c r="Y2" i="28"/>
  <c r="X2" i="28"/>
  <c r="W2" i="28"/>
  <c r="V2" i="28"/>
  <c r="U2" i="28"/>
  <c r="T2" i="28"/>
  <c r="S2" i="28"/>
  <c r="R2" i="28"/>
  <c r="Q2" i="28"/>
  <c r="P2" i="28"/>
  <c r="O2" i="28"/>
  <c r="N2" i="28"/>
  <c r="M2" i="28"/>
  <c r="L2" i="28"/>
  <c r="K2" i="28"/>
  <c r="J2" i="28"/>
  <c r="I2" i="28"/>
  <c r="E2" i="28"/>
  <c r="D2" i="28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E37" i="27"/>
  <c r="D37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E36" i="27"/>
  <c r="D36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E35" i="27"/>
  <c r="D35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E34" i="27"/>
  <c r="D34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E33" i="27"/>
  <c r="D33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E32" i="27"/>
  <c r="D32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E28" i="27"/>
  <c r="D28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E27" i="27"/>
  <c r="D27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E26" i="27"/>
  <c r="D26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E25" i="27"/>
  <c r="D25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E24" i="27"/>
  <c r="D24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H24" i="27" s="1"/>
  <c r="E23" i="27"/>
  <c r="D23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E21" i="27"/>
  <c r="D21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E16" i="27"/>
  <c r="D16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E15" i="27"/>
  <c r="D15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E14" i="27"/>
  <c r="D14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E13" i="27"/>
  <c r="D13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E12" i="27"/>
  <c r="D12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E11" i="27"/>
  <c r="D11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E9" i="27"/>
  <c r="D9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E8" i="27"/>
  <c r="D8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E7" i="27"/>
  <c r="D7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E6" i="27"/>
  <c r="D6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E5" i="27"/>
  <c r="D5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E4" i="27"/>
  <c r="D4" i="27"/>
  <c r="H3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E2" i="27"/>
  <c r="D2" i="27"/>
  <c r="Z37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E37" i="26"/>
  <c r="D37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E36" i="26"/>
  <c r="D36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H35" i="26"/>
  <c r="E35" i="26"/>
  <c r="D35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E34" i="26"/>
  <c r="D34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E33" i="26"/>
  <c r="D33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E32" i="26"/>
  <c r="D32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E28" i="26"/>
  <c r="D28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E27" i="26"/>
  <c r="D27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E26" i="26"/>
  <c r="D26" i="26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E25" i="26"/>
  <c r="D25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E24" i="26"/>
  <c r="D24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H24" i="26" s="1"/>
  <c r="E23" i="26"/>
  <c r="D23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E21" i="26"/>
  <c r="D21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E16" i="26"/>
  <c r="D16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E15" i="26"/>
  <c r="D15" i="26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E14" i="26"/>
  <c r="D14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E13" i="26"/>
  <c r="D13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E12" i="26"/>
  <c r="D12" i="26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E11" i="26"/>
  <c r="D11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E9" i="26"/>
  <c r="D9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E8" i="26"/>
  <c r="D8" i="26"/>
  <c r="Z7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E7" i="26"/>
  <c r="D7" i="26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E6" i="26"/>
  <c r="D6" i="26"/>
  <c r="Z5" i="26"/>
  <c r="Y5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E5" i="26"/>
  <c r="D5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E4" i="26"/>
  <c r="D4" i="26"/>
  <c r="H3" i="26"/>
  <c r="Z2" i="26"/>
  <c r="Y2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I2" i="26"/>
  <c r="E2" i="26"/>
  <c r="D2" i="26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E37" i="25"/>
  <c r="D37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E36" i="25"/>
  <c r="D36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E35" i="25"/>
  <c r="D35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E34" i="25"/>
  <c r="D34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E33" i="25"/>
  <c r="D33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E32" i="25"/>
  <c r="D32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E28" i="25"/>
  <c r="D28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E27" i="25"/>
  <c r="D27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E26" i="25"/>
  <c r="D26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E25" i="25"/>
  <c r="D25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E24" i="25"/>
  <c r="D24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H24" i="25" s="1"/>
  <c r="E23" i="25"/>
  <c r="D23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E21" i="25"/>
  <c r="D21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E16" i="25"/>
  <c r="D16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E15" i="25"/>
  <c r="D15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E14" i="25"/>
  <c r="D14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E13" i="25"/>
  <c r="D13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E12" i="25"/>
  <c r="D12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E11" i="25"/>
  <c r="D11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E9" i="25"/>
  <c r="D9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E8" i="25"/>
  <c r="D8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E7" i="25"/>
  <c r="D7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E6" i="25"/>
  <c r="D6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E5" i="25"/>
  <c r="D5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E4" i="25"/>
  <c r="D4" i="25"/>
  <c r="H3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E2" i="25"/>
  <c r="D2" i="25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E37" i="24"/>
  <c r="D37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E36" i="24"/>
  <c r="D36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E35" i="24"/>
  <c r="D35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E34" i="24"/>
  <c r="D34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E33" i="24"/>
  <c r="D33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E32" i="24"/>
  <c r="D32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E28" i="24"/>
  <c r="D28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E27" i="24"/>
  <c r="D27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E26" i="24"/>
  <c r="D26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E25" i="24"/>
  <c r="D25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E24" i="24"/>
  <c r="D24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H24" i="24" s="1"/>
  <c r="E23" i="24"/>
  <c r="D23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E21" i="24"/>
  <c r="D21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E16" i="24"/>
  <c r="D16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E15" i="24"/>
  <c r="D15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E14" i="24"/>
  <c r="D14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E13" i="24"/>
  <c r="D13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E12" i="24"/>
  <c r="D12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E11" i="24"/>
  <c r="D11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E9" i="24"/>
  <c r="D9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E8" i="24"/>
  <c r="D8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E7" i="24"/>
  <c r="D7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E6" i="24"/>
  <c r="D6" i="24"/>
  <c r="Z5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E5" i="24"/>
  <c r="D5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E4" i="24"/>
  <c r="D4" i="24"/>
  <c r="H3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E2" i="24"/>
  <c r="D2" i="24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E37" i="23"/>
  <c r="D37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E36" i="23"/>
  <c r="D36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E35" i="23"/>
  <c r="D35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E34" i="23"/>
  <c r="D34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E33" i="23"/>
  <c r="D33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E32" i="23"/>
  <c r="D32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E28" i="23"/>
  <c r="D28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E27" i="23"/>
  <c r="D27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E26" i="23"/>
  <c r="D26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E25" i="23"/>
  <c r="D25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E24" i="23"/>
  <c r="D24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H24" i="23" s="1"/>
  <c r="E23" i="23"/>
  <c r="D23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E21" i="23"/>
  <c r="D21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E16" i="23"/>
  <c r="D16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E15" i="23"/>
  <c r="D15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E14" i="23"/>
  <c r="D14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E13" i="23"/>
  <c r="D13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E12" i="23"/>
  <c r="D12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E11" i="23"/>
  <c r="D11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E9" i="23"/>
  <c r="D9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E8" i="23"/>
  <c r="D8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E7" i="23"/>
  <c r="D7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E6" i="23"/>
  <c r="D6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E5" i="23"/>
  <c r="D5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E4" i="23"/>
  <c r="D4" i="23"/>
  <c r="H3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K2" i="23"/>
  <c r="J2" i="23"/>
  <c r="I2" i="23"/>
  <c r="E2" i="23"/>
  <c r="D2" i="23"/>
  <c r="Q37" i="22"/>
  <c r="P37" i="22"/>
  <c r="O37" i="22"/>
  <c r="N37" i="22"/>
  <c r="M37" i="22"/>
  <c r="L37" i="22"/>
  <c r="K37" i="22"/>
  <c r="J37" i="22"/>
  <c r="I37" i="22"/>
  <c r="H37" i="22"/>
  <c r="E37" i="22"/>
  <c r="D37" i="22"/>
  <c r="Q36" i="22"/>
  <c r="P36" i="22"/>
  <c r="O36" i="22"/>
  <c r="N36" i="22"/>
  <c r="M36" i="22"/>
  <c r="L36" i="22"/>
  <c r="K36" i="22"/>
  <c r="J36" i="22"/>
  <c r="I36" i="22"/>
  <c r="H36" i="22"/>
  <c r="E36" i="22"/>
  <c r="D36" i="22"/>
  <c r="Q35" i="22"/>
  <c r="P35" i="22"/>
  <c r="O35" i="22"/>
  <c r="N35" i="22"/>
  <c r="M35" i="22"/>
  <c r="L35" i="22"/>
  <c r="K35" i="22"/>
  <c r="J35" i="22"/>
  <c r="I35" i="22"/>
  <c r="H35" i="22"/>
  <c r="E35" i="22"/>
  <c r="D35" i="22"/>
  <c r="Q34" i="22"/>
  <c r="P34" i="22"/>
  <c r="O34" i="22"/>
  <c r="N34" i="22"/>
  <c r="M34" i="22"/>
  <c r="L34" i="22"/>
  <c r="K34" i="22"/>
  <c r="J34" i="22"/>
  <c r="I34" i="22"/>
  <c r="H34" i="22"/>
  <c r="E34" i="22"/>
  <c r="D34" i="22"/>
  <c r="Q33" i="22"/>
  <c r="P33" i="22"/>
  <c r="O33" i="22"/>
  <c r="N33" i="22"/>
  <c r="M33" i="22"/>
  <c r="L33" i="22"/>
  <c r="K33" i="22"/>
  <c r="J33" i="22"/>
  <c r="I33" i="22"/>
  <c r="H33" i="22"/>
  <c r="E33" i="22"/>
  <c r="D33" i="22"/>
  <c r="Q32" i="22"/>
  <c r="P32" i="22"/>
  <c r="O32" i="22"/>
  <c r="N32" i="22"/>
  <c r="M32" i="22"/>
  <c r="L32" i="22"/>
  <c r="K32" i="22"/>
  <c r="J32" i="22"/>
  <c r="I32" i="22"/>
  <c r="H32" i="22"/>
  <c r="E32" i="22"/>
  <c r="D32" i="22"/>
  <c r="Q30" i="22"/>
  <c r="P30" i="22"/>
  <c r="O30" i="22"/>
  <c r="N30" i="22"/>
  <c r="M30" i="22"/>
  <c r="L30" i="22"/>
  <c r="K30" i="22"/>
  <c r="J30" i="22"/>
  <c r="I30" i="22"/>
  <c r="Q29" i="22"/>
  <c r="P29" i="22"/>
  <c r="O29" i="22"/>
  <c r="N29" i="22"/>
  <c r="M29" i="22"/>
  <c r="L29" i="22"/>
  <c r="K29" i="22"/>
  <c r="J29" i="22"/>
  <c r="I29" i="22"/>
  <c r="H29" i="22"/>
  <c r="Q28" i="22"/>
  <c r="P28" i="22"/>
  <c r="O28" i="22"/>
  <c r="N28" i="22"/>
  <c r="M28" i="22"/>
  <c r="L28" i="22"/>
  <c r="K28" i="22"/>
  <c r="J28" i="22"/>
  <c r="I28" i="22"/>
  <c r="E28" i="22"/>
  <c r="D28" i="22"/>
  <c r="Q27" i="22"/>
  <c r="P27" i="22"/>
  <c r="O27" i="22"/>
  <c r="N27" i="22"/>
  <c r="M27" i="22"/>
  <c r="L27" i="22"/>
  <c r="K27" i="22"/>
  <c r="J27" i="22"/>
  <c r="I27" i="22"/>
  <c r="H27" i="22"/>
  <c r="E27" i="22"/>
  <c r="D27" i="22"/>
  <c r="Q26" i="22"/>
  <c r="P26" i="22"/>
  <c r="O26" i="22"/>
  <c r="N26" i="22"/>
  <c r="M26" i="22"/>
  <c r="L26" i="22"/>
  <c r="K26" i="22"/>
  <c r="J26" i="22"/>
  <c r="I26" i="22"/>
  <c r="H26" i="22"/>
  <c r="E26" i="22"/>
  <c r="D26" i="22"/>
  <c r="Q25" i="22"/>
  <c r="P25" i="22"/>
  <c r="O25" i="22"/>
  <c r="N25" i="22"/>
  <c r="M25" i="22"/>
  <c r="L25" i="22"/>
  <c r="K25" i="22"/>
  <c r="J25" i="22"/>
  <c r="I25" i="22"/>
  <c r="H25" i="22"/>
  <c r="E25" i="22"/>
  <c r="D25" i="22"/>
  <c r="Q24" i="22"/>
  <c r="P24" i="22"/>
  <c r="O24" i="22"/>
  <c r="N24" i="22"/>
  <c r="M24" i="22"/>
  <c r="L24" i="22"/>
  <c r="K24" i="22"/>
  <c r="J24" i="22"/>
  <c r="I24" i="22"/>
  <c r="E24" i="22"/>
  <c r="D24" i="22"/>
  <c r="Q23" i="22"/>
  <c r="P23" i="22"/>
  <c r="O23" i="22"/>
  <c r="N23" i="22"/>
  <c r="M23" i="22"/>
  <c r="L23" i="22"/>
  <c r="K23" i="22"/>
  <c r="J23" i="22"/>
  <c r="I23" i="22"/>
  <c r="H23" i="22"/>
  <c r="H24" i="22" s="1"/>
  <c r="E23" i="22"/>
  <c r="D23" i="22"/>
  <c r="Q21" i="22"/>
  <c r="P21" i="22"/>
  <c r="O21" i="22"/>
  <c r="N21" i="22"/>
  <c r="M21" i="22"/>
  <c r="L21" i="22"/>
  <c r="K21" i="22"/>
  <c r="J21" i="22"/>
  <c r="I21" i="22"/>
  <c r="H21" i="22"/>
  <c r="E21" i="22"/>
  <c r="D21" i="22"/>
  <c r="Q16" i="22"/>
  <c r="P16" i="22"/>
  <c r="O16" i="22"/>
  <c r="N16" i="22"/>
  <c r="M16" i="22"/>
  <c r="L16" i="22"/>
  <c r="K16" i="22"/>
  <c r="J16" i="22"/>
  <c r="I16" i="22"/>
  <c r="H16" i="22"/>
  <c r="E16" i="22"/>
  <c r="D16" i="22"/>
  <c r="Q15" i="22"/>
  <c r="P15" i="22"/>
  <c r="O15" i="22"/>
  <c r="N15" i="22"/>
  <c r="M15" i="22"/>
  <c r="L15" i="22"/>
  <c r="K15" i="22"/>
  <c r="J15" i="22"/>
  <c r="I15" i="22"/>
  <c r="H15" i="22"/>
  <c r="E15" i="22"/>
  <c r="D15" i="22"/>
  <c r="Q14" i="22"/>
  <c r="P14" i="22"/>
  <c r="O14" i="22"/>
  <c r="N14" i="22"/>
  <c r="M14" i="22"/>
  <c r="L14" i="22"/>
  <c r="K14" i="22"/>
  <c r="J14" i="22"/>
  <c r="I14" i="22"/>
  <c r="H14" i="22"/>
  <c r="E14" i="22"/>
  <c r="D14" i="22"/>
  <c r="Q13" i="22"/>
  <c r="P13" i="22"/>
  <c r="O13" i="22"/>
  <c r="N13" i="22"/>
  <c r="M13" i="22"/>
  <c r="L13" i="22"/>
  <c r="K13" i="22"/>
  <c r="J13" i="22"/>
  <c r="I13" i="22"/>
  <c r="H13" i="22"/>
  <c r="E13" i="22"/>
  <c r="D13" i="22"/>
  <c r="Q12" i="22"/>
  <c r="P12" i="22"/>
  <c r="O12" i="22"/>
  <c r="N12" i="22"/>
  <c r="M12" i="22"/>
  <c r="L12" i="22"/>
  <c r="K12" i="22"/>
  <c r="J12" i="22"/>
  <c r="I12" i="22"/>
  <c r="H12" i="22"/>
  <c r="E12" i="22"/>
  <c r="D12" i="22"/>
  <c r="Q11" i="22"/>
  <c r="P11" i="22"/>
  <c r="O11" i="22"/>
  <c r="N11" i="22"/>
  <c r="M11" i="22"/>
  <c r="L11" i="22"/>
  <c r="K11" i="22"/>
  <c r="J11" i="22"/>
  <c r="I11" i="22"/>
  <c r="H11" i="22"/>
  <c r="E11" i="22"/>
  <c r="D11" i="22"/>
  <c r="Q9" i="22"/>
  <c r="P9" i="22"/>
  <c r="O9" i="22"/>
  <c r="N9" i="22"/>
  <c r="M9" i="22"/>
  <c r="L9" i="22"/>
  <c r="K9" i="22"/>
  <c r="J9" i="22"/>
  <c r="I9" i="22"/>
  <c r="H9" i="22"/>
  <c r="E9" i="22"/>
  <c r="D9" i="22"/>
  <c r="Q8" i="22"/>
  <c r="P8" i="22"/>
  <c r="O8" i="22"/>
  <c r="N8" i="22"/>
  <c r="M8" i="22"/>
  <c r="L8" i="22"/>
  <c r="K8" i="22"/>
  <c r="J8" i="22"/>
  <c r="I8" i="22"/>
  <c r="H8" i="22"/>
  <c r="E8" i="22"/>
  <c r="D8" i="22"/>
  <c r="Q7" i="22"/>
  <c r="P7" i="22"/>
  <c r="O7" i="22"/>
  <c r="N7" i="22"/>
  <c r="M7" i="22"/>
  <c r="L7" i="22"/>
  <c r="K7" i="22"/>
  <c r="J7" i="22"/>
  <c r="I7" i="22"/>
  <c r="H7" i="22"/>
  <c r="E7" i="22"/>
  <c r="D7" i="22"/>
  <c r="Q6" i="22"/>
  <c r="P6" i="22"/>
  <c r="O6" i="22"/>
  <c r="N6" i="22"/>
  <c r="M6" i="22"/>
  <c r="L6" i="22"/>
  <c r="K6" i="22"/>
  <c r="J6" i="22"/>
  <c r="I6" i="22"/>
  <c r="H6" i="22"/>
  <c r="E6" i="22"/>
  <c r="D6" i="22"/>
  <c r="Q5" i="22"/>
  <c r="P5" i="22"/>
  <c r="O5" i="22"/>
  <c r="N5" i="22"/>
  <c r="M5" i="22"/>
  <c r="L5" i="22"/>
  <c r="K5" i="22"/>
  <c r="J5" i="22"/>
  <c r="I5" i="22"/>
  <c r="H5" i="22"/>
  <c r="E5" i="22"/>
  <c r="D5" i="22"/>
  <c r="Q4" i="22"/>
  <c r="P4" i="22"/>
  <c r="O4" i="22"/>
  <c r="N4" i="22"/>
  <c r="M4" i="22"/>
  <c r="L4" i="22"/>
  <c r="K4" i="22"/>
  <c r="J4" i="22"/>
  <c r="I4" i="22"/>
  <c r="H4" i="22"/>
  <c r="E4" i="22"/>
  <c r="D4" i="22"/>
  <c r="H3" i="22"/>
  <c r="Q2" i="22"/>
  <c r="P2" i="22"/>
  <c r="O2" i="22"/>
  <c r="N2" i="22"/>
  <c r="M2" i="22"/>
  <c r="L2" i="22"/>
  <c r="K2" i="22"/>
  <c r="J2" i="22"/>
  <c r="I2" i="22"/>
  <c r="E2" i="22"/>
  <c r="D2" i="22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E37" i="21"/>
  <c r="D37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E36" i="21"/>
  <c r="D36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E35" i="21"/>
  <c r="D35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E34" i="21"/>
  <c r="D34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E33" i="21"/>
  <c r="D33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E32" i="21"/>
  <c r="D32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E28" i="21"/>
  <c r="D28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E27" i="21"/>
  <c r="D27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E26" i="21"/>
  <c r="D26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E25" i="21"/>
  <c r="D25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E24" i="21"/>
  <c r="D24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H24" i="21" s="1"/>
  <c r="E23" i="21"/>
  <c r="D23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E21" i="21"/>
  <c r="D21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E16" i="21"/>
  <c r="D16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E15" i="21"/>
  <c r="D15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E14" i="21"/>
  <c r="D14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E13" i="21"/>
  <c r="D13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E12" i="21"/>
  <c r="D12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E11" i="21"/>
  <c r="D11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E9" i="21"/>
  <c r="D9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E8" i="21"/>
  <c r="D8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E7" i="21"/>
  <c r="D7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E6" i="21"/>
  <c r="D6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E5" i="21"/>
  <c r="D5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E4" i="21"/>
  <c r="D4" i="21"/>
  <c r="H3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E2" i="21"/>
  <c r="D2" i="21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E37" i="20"/>
  <c r="D37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E36" i="20"/>
  <c r="D36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E35" i="20"/>
  <c r="D35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E34" i="20"/>
  <c r="D34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E33" i="20"/>
  <c r="D33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E32" i="20"/>
  <c r="D32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E28" i="20"/>
  <c r="D28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E27" i="20"/>
  <c r="D27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E26" i="20"/>
  <c r="D26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E25" i="20"/>
  <c r="D25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E24" i="20"/>
  <c r="D24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H24" i="20" s="1"/>
  <c r="E23" i="20"/>
  <c r="D23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E21" i="20"/>
  <c r="D21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E16" i="20"/>
  <c r="D16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E15" i="20"/>
  <c r="D15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E14" i="20"/>
  <c r="D14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E13" i="20"/>
  <c r="D13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E12" i="20"/>
  <c r="D12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E11" i="20"/>
  <c r="D11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E9" i="20"/>
  <c r="D9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E8" i="20"/>
  <c r="D8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E7" i="20"/>
  <c r="D7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E6" i="20"/>
  <c r="D6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E5" i="20"/>
  <c r="D5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E4" i="20"/>
  <c r="D4" i="20"/>
  <c r="H3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E2" i="20"/>
  <c r="D2" i="20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E37" i="19"/>
  <c r="D37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E36" i="19"/>
  <c r="D36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E35" i="19"/>
  <c r="D35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E34" i="19"/>
  <c r="D34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E33" i="19"/>
  <c r="D33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E32" i="19"/>
  <c r="D32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E28" i="19"/>
  <c r="D28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E27" i="19"/>
  <c r="D27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E26" i="19"/>
  <c r="D26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E25" i="19"/>
  <c r="D25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E24" i="19"/>
  <c r="D24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H24" i="19" s="1"/>
  <c r="E23" i="19"/>
  <c r="D23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E21" i="19"/>
  <c r="D21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E16" i="19"/>
  <c r="D16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E15" i="19"/>
  <c r="D15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E14" i="19"/>
  <c r="D14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E13" i="19"/>
  <c r="D13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E12" i="19"/>
  <c r="D12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E11" i="19"/>
  <c r="D11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E9" i="19"/>
  <c r="D9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E8" i="19"/>
  <c r="D8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E7" i="19"/>
  <c r="D7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E6" i="19"/>
  <c r="D6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E5" i="19"/>
  <c r="D5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E4" i="19"/>
  <c r="D4" i="19"/>
  <c r="H3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E2" i="19"/>
  <c r="D2" i="19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E37" i="18"/>
  <c r="D37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E36" i="18"/>
  <c r="D36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E35" i="18"/>
  <c r="D35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E34" i="18"/>
  <c r="D34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E33" i="18"/>
  <c r="D33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E32" i="18"/>
  <c r="D32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E28" i="18"/>
  <c r="D28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E27" i="18"/>
  <c r="D27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E26" i="18"/>
  <c r="D26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E25" i="18"/>
  <c r="D25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E24" i="18"/>
  <c r="D24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H24" i="18" s="1"/>
  <c r="E23" i="18"/>
  <c r="D23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E21" i="18"/>
  <c r="D21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E16" i="18"/>
  <c r="D16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E15" i="18"/>
  <c r="D15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E14" i="18"/>
  <c r="D14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E13" i="18"/>
  <c r="D13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E12" i="18"/>
  <c r="D12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E11" i="18"/>
  <c r="D11" i="18"/>
  <c r="E10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E9" i="18"/>
  <c r="D9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E8" i="18"/>
  <c r="D8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E7" i="18"/>
  <c r="D7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E6" i="18"/>
  <c r="D6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E5" i="18"/>
  <c r="D5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E4" i="18"/>
  <c r="D4" i="18"/>
  <c r="H3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E2" i="18"/>
  <c r="E20" i="18" s="1"/>
  <c r="D2" i="18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E37" i="17"/>
  <c r="D37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E36" i="17"/>
  <c r="D36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E35" i="17"/>
  <c r="D35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E34" i="17"/>
  <c r="D34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E33" i="17"/>
  <c r="D33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E32" i="17"/>
  <c r="D32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E28" i="17"/>
  <c r="D28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E27" i="17"/>
  <c r="D27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E26" i="17"/>
  <c r="D26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E25" i="17"/>
  <c r="D25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E24" i="17"/>
  <c r="D24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H24" i="17" s="1"/>
  <c r="E23" i="17"/>
  <c r="D23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E21" i="17"/>
  <c r="D21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E16" i="17"/>
  <c r="D16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E15" i="17"/>
  <c r="D15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E14" i="17"/>
  <c r="D14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E13" i="17"/>
  <c r="D13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E12" i="17"/>
  <c r="D12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E11" i="17"/>
  <c r="D11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E9" i="17"/>
  <c r="D9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E8" i="17"/>
  <c r="D8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E7" i="17"/>
  <c r="D7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E6" i="17"/>
  <c r="D6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E5" i="17"/>
  <c r="D5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E4" i="17"/>
  <c r="D4" i="17"/>
  <c r="H3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E2" i="17"/>
  <c r="D2" i="17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E37" i="16"/>
  <c r="D37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E36" i="16"/>
  <c r="D36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E35" i="16"/>
  <c r="D35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E34" i="16"/>
  <c r="D34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E33" i="16"/>
  <c r="D33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E32" i="16"/>
  <c r="D32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E28" i="16"/>
  <c r="D28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E27" i="16"/>
  <c r="D27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E26" i="16"/>
  <c r="D26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E25" i="16"/>
  <c r="D25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E24" i="16"/>
  <c r="D24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H24" i="16" s="1"/>
  <c r="E23" i="16"/>
  <c r="D23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E21" i="16"/>
  <c r="D21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E16" i="16"/>
  <c r="D16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E15" i="16"/>
  <c r="D15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E14" i="16"/>
  <c r="D14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E13" i="16"/>
  <c r="D13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E12" i="16"/>
  <c r="D12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E11" i="16"/>
  <c r="D11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E9" i="16"/>
  <c r="D9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E8" i="16"/>
  <c r="D8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E7" i="16"/>
  <c r="D7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E6" i="16"/>
  <c r="D6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E5" i="16"/>
  <c r="D5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E4" i="16"/>
  <c r="D4" i="16"/>
  <c r="H3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E2" i="16"/>
  <c r="D2" i="16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E37" i="15"/>
  <c r="D37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E36" i="15"/>
  <c r="D36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E35" i="15"/>
  <c r="D35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E34" i="15"/>
  <c r="D34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E33" i="15"/>
  <c r="D33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E32" i="15"/>
  <c r="D32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E28" i="15"/>
  <c r="D28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E27" i="15"/>
  <c r="D27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E26" i="15"/>
  <c r="D26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E25" i="15"/>
  <c r="D25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E24" i="15"/>
  <c r="D24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H24" i="15" s="1"/>
  <c r="E23" i="15"/>
  <c r="D23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E21" i="15"/>
  <c r="D21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E16" i="15"/>
  <c r="D16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E15" i="15"/>
  <c r="D15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E14" i="15"/>
  <c r="D14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E13" i="15"/>
  <c r="D13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E12" i="15"/>
  <c r="D12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E11" i="15"/>
  <c r="D11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E9" i="15"/>
  <c r="D9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E8" i="15"/>
  <c r="D8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E7" i="15"/>
  <c r="D7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E6" i="15"/>
  <c r="D6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E5" i="15"/>
  <c r="D5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E4" i="15"/>
  <c r="D4" i="15"/>
  <c r="H3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E2" i="15"/>
  <c r="D2" i="15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E37" i="14"/>
  <c r="D37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E36" i="14"/>
  <c r="D36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E35" i="14"/>
  <c r="D35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E34" i="14"/>
  <c r="D34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E33" i="14"/>
  <c r="D33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E32" i="14"/>
  <c r="D32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E28" i="14"/>
  <c r="D28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E27" i="14"/>
  <c r="D27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E26" i="14"/>
  <c r="D26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E25" i="14"/>
  <c r="D25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E24" i="14"/>
  <c r="D24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H24" i="14" s="1"/>
  <c r="E23" i="14"/>
  <c r="D23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E21" i="14"/>
  <c r="D21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E16" i="14"/>
  <c r="D16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E15" i="14"/>
  <c r="D15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E14" i="14"/>
  <c r="D14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E13" i="14"/>
  <c r="D13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E12" i="14"/>
  <c r="D12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E11" i="14"/>
  <c r="D11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E9" i="14"/>
  <c r="D9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E8" i="14"/>
  <c r="D8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E7" i="14"/>
  <c r="D7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E6" i="14"/>
  <c r="D6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E5" i="14"/>
  <c r="D5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E4" i="14"/>
  <c r="D4" i="14"/>
  <c r="H3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E2" i="14"/>
  <c r="D2" i="14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E37" i="13"/>
  <c r="D37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E36" i="13"/>
  <c r="D36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E35" i="13"/>
  <c r="D35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E34" i="13"/>
  <c r="D34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E33" i="13"/>
  <c r="D33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E32" i="13"/>
  <c r="D32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E28" i="13"/>
  <c r="D28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E27" i="13"/>
  <c r="D27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E26" i="13"/>
  <c r="D26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E25" i="13"/>
  <c r="D25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E24" i="13"/>
  <c r="D24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H24" i="13" s="1"/>
  <c r="E23" i="13"/>
  <c r="D23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E21" i="13"/>
  <c r="D21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E16" i="13"/>
  <c r="D16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E15" i="13"/>
  <c r="D15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E14" i="13"/>
  <c r="D14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E13" i="13"/>
  <c r="D13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E12" i="13"/>
  <c r="D12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E11" i="13"/>
  <c r="D11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E9" i="13"/>
  <c r="D9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E8" i="13"/>
  <c r="D8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E7" i="13"/>
  <c r="D7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E6" i="13"/>
  <c r="D6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E5" i="13"/>
  <c r="D5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E4" i="13"/>
  <c r="D4" i="13"/>
  <c r="H3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E2" i="13"/>
  <c r="D2" i="13"/>
  <c r="S37" i="12"/>
  <c r="R37" i="12"/>
  <c r="Q37" i="12"/>
  <c r="P37" i="12"/>
  <c r="O37" i="12"/>
  <c r="N37" i="12"/>
  <c r="M37" i="12"/>
  <c r="L37" i="12"/>
  <c r="K37" i="12"/>
  <c r="J37" i="12"/>
  <c r="I37" i="12"/>
  <c r="H37" i="12"/>
  <c r="E37" i="12"/>
  <c r="D37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E36" i="12"/>
  <c r="D36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E35" i="12"/>
  <c r="D35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E34" i="12"/>
  <c r="D34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E33" i="12"/>
  <c r="D33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E32" i="12"/>
  <c r="D32" i="12"/>
  <c r="S30" i="12"/>
  <c r="R30" i="12"/>
  <c r="Q30" i="12"/>
  <c r="P30" i="12"/>
  <c r="O30" i="12"/>
  <c r="N30" i="12"/>
  <c r="M30" i="12"/>
  <c r="L30" i="12"/>
  <c r="K30" i="12"/>
  <c r="J30" i="12"/>
  <c r="I30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S28" i="12"/>
  <c r="R28" i="12"/>
  <c r="Q28" i="12"/>
  <c r="P28" i="12"/>
  <c r="O28" i="12"/>
  <c r="N28" i="12"/>
  <c r="M28" i="12"/>
  <c r="L28" i="12"/>
  <c r="K28" i="12"/>
  <c r="J28" i="12"/>
  <c r="I28" i="12"/>
  <c r="E28" i="12"/>
  <c r="D28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E27" i="12"/>
  <c r="D27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E26" i="12"/>
  <c r="D26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E25" i="12"/>
  <c r="D25" i="12"/>
  <c r="S24" i="12"/>
  <c r="R24" i="12"/>
  <c r="Q24" i="12"/>
  <c r="P24" i="12"/>
  <c r="O24" i="12"/>
  <c r="N24" i="12"/>
  <c r="M24" i="12"/>
  <c r="L24" i="12"/>
  <c r="K24" i="12"/>
  <c r="J24" i="12"/>
  <c r="I24" i="12"/>
  <c r="E24" i="12"/>
  <c r="D24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H24" i="12" s="1"/>
  <c r="E23" i="12"/>
  <c r="D23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E21" i="12"/>
  <c r="D21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E16" i="12"/>
  <c r="D16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E15" i="12"/>
  <c r="D15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E14" i="12"/>
  <c r="D14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E13" i="12"/>
  <c r="D13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E12" i="12"/>
  <c r="D12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E11" i="12"/>
  <c r="D11" i="12"/>
  <c r="S9" i="12"/>
  <c r="R9" i="12"/>
  <c r="Q9" i="12"/>
  <c r="P9" i="12"/>
  <c r="O9" i="12"/>
  <c r="N9" i="12"/>
  <c r="M9" i="12"/>
  <c r="L9" i="12"/>
  <c r="K9" i="12"/>
  <c r="J9" i="12"/>
  <c r="I9" i="12"/>
  <c r="H9" i="12"/>
  <c r="E9" i="12"/>
  <c r="D9" i="12"/>
  <c r="S8" i="12"/>
  <c r="R8" i="12"/>
  <c r="Q8" i="12"/>
  <c r="P8" i="12"/>
  <c r="O8" i="12"/>
  <c r="N8" i="12"/>
  <c r="M8" i="12"/>
  <c r="L8" i="12"/>
  <c r="K8" i="12"/>
  <c r="J8" i="12"/>
  <c r="I8" i="12"/>
  <c r="H8" i="12"/>
  <c r="E8" i="12"/>
  <c r="D8" i="12"/>
  <c r="S7" i="12"/>
  <c r="R7" i="12"/>
  <c r="Q7" i="12"/>
  <c r="P7" i="12"/>
  <c r="O7" i="12"/>
  <c r="N7" i="12"/>
  <c r="M7" i="12"/>
  <c r="L7" i="12"/>
  <c r="K7" i="12"/>
  <c r="J7" i="12"/>
  <c r="I7" i="12"/>
  <c r="H7" i="12"/>
  <c r="E7" i="12"/>
  <c r="D7" i="12"/>
  <c r="S6" i="12"/>
  <c r="R6" i="12"/>
  <c r="Q6" i="12"/>
  <c r="P6" i="12"/>
  <c r="O6" i="12"/>
  <c r="N6" i="12"/>
  <c r="M6" i="12"/>
  <c r="L6" i="12"/>
  <c r="K6" i="12"/>
  <c r="J6" i="12"/>
  <c r="I6" i="12"/>
  <c r="H6" i="12"/>
  <c r="E6" i="12"/>
  <c r="D6" i="12"/>
  <c r="S5" i="12"/>
  <c r="R5" i="12"/>
  <c r="Q5" i="12"/>
  <c r="P5" i="12"/>
  <c r="O5" i="12"/>
  <c r="N5" i="12"/>
  <c r="M5" i="12"/>
  <c r="L5" i="12"/>
  <c r="K5" i="12"/>
  <c r="J5" i="12"/>
  <c r="I5" i="12"/>
  <c r="H5" i="12"/>
  <c r="E5" i="12"/>
  <c r="D5" i="12"/>
  <c r="S4" i="12"/>
  <c r="R4" i="12"/>
  <c r="Q4" i="12"/>
  <c r="P4" i="12"/>
  <c r="O4" i="12"/>
  <c r="N4" i="12"/>
  <c r="M4" i="12"/>
  <c r="L4" i="12"/>
  <c r="K4" i="12"/>
  <c r="J4" i="12"/>
  <c r="I4" i="12"/>
  <c r="H4" i="12"/>
  <c r="E4" i="12"/>
  <c r="D4" i="12"/>
  <c r="H3" i="12"/>
  <c r="S2" i="12"/>
  <c r="R2" i="12"/>
  <c r="Q2" i="12"/>
  <c r="P2" i="12"/>
  <c r="O2" i="12"/>
  <c r="N2" i="12"/>
  <c r="M2" i="12"/>
  <c r="L2" i="12"/>
  <c r="K2" i="12"/>
  <c r="J2" i="12"/>
  <c r="I2" i="12"/>
  <c r="E2" i="12"/>
  <c r="D2" i="12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E37" i="11"/>
  <c r="D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E36" i="11"/>
  <c r="D36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E35" i="11"/>
  <c r="D35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E34" i="11"/>
  <c r="D34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E33" i="11"/>
  <c r="D33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E32" i="11"/>
  <c r="D32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E28" i="11"/>
  <c r="D28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E27" i="11"/>
  <c r="D27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E26" i="11"/>
  <c r="D26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E25" i="11"/>
  <c r="D25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E24" i="11"/>
  <c r="D24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H24" i="11" s="1"/>
  <c r="E23" i="11"/>
  <c r="D23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E21" i="11"/>
  <c r="D21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E16" i="11"/>
  <c r="D16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E15" i="11"/>
  <c r="D15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E14" i="11"/>
  <c r="D14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E13" i="11"/>
  <c r="D13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E12" i="11"/>
  <c r="D12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E11" i="11"/>
  <c r="D11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E9" i="11"/>
  <c r="D9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E8" i="11"/>
  <c r="D8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E7" i="11"/>
  <c r="D7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E6" i="11"/>
  <c r="D6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E5" i="11"/>
  <c r="D5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E4" i="11"/>
  <c r="D4" i="11"/>
  <c r="H3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E2" i="11"/>
  <c r="D2" i="11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E37" i="10"/>
  <c r="D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E36" i="10"/>
  <c r="D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E35" i="10"/>
  <c r="D35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E34" i="10"/>
  <c r="D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E33" i="10"/>
  <c r="D3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E32" i="10"/>
  <c r="D32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E28" i="10"/>
  <c r="D28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E27" i="10"/>
  <c r="D27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E26" i="10"/>
  <c r="D26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E25" i="10"/>
  <c r="D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E24" i="10"/>
  <c r="D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H24" i="10" s="1"/>
  <c r="E23" i="10"/>
  <c r="D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E21" i="10"/>
  <c r="D21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E16" i="10"/>
  <c r="D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E15" i="10"/>
  <c r="D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E14" i="10"/>
  <c r="D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E13" i="10"/>
  <c r="D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E12" i="10"/>
  <c r="D12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E11" i="10"/>
  <c r="D11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E9" i="10"/>
  <c r="D9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E8" i="10"/>
  <c r="D8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E7" i="10"/>
  <c r="D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E6" i="10"/>
  <c r="D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E5" i="10"/>
  <c r="D5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E4" i="10"/>
  <c r="D4" i="10"/>
  <c r="H3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E2" i="10"/>
  <c r="D2" i="10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E37" i="9"/>
  <c r="D37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E36" i="9"/>
  <c r="D36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E35" i="9"/>
  <c r="D35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E34" i="9"/>
  <c r="D34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E33" i="9"/>
  <c r="D33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E32" i="9"/>
  <c r="D32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E28" i="9"/>
  <c r="D28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E27" i="9"/>
  <c r="D27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E26" i="9"/>
  <c r="D26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E25" i="9"/>
  <c r="D25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E24" i="9"/>
  <c r="D24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H24" i="9" s="1"/>
  <c r="E23" i="9"/>
  <c r="D23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E21" i="9"/>
  <c r="D21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E16" i="9"/>
  <c r="D16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E15" i="9"/>
  <c r="D15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E14" i="9"/>
  <c r="D14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E13" i="9"/>
  <c r="D13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E12" i="9"/>
  <c r="D12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E11" i="9"/>
  <c r="D11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E9" i="9"/>
  <c r="D9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E8" i="9"/>
  <c r="D8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E7" i="9"/>
  <c r="D7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E6" i="9"/>
  <c r="D6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E5" i="9"/>
  <c r="D5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E4" i="9"/>
  <c r="D4" i="9"/>
  <c r="H3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E2" i="9"/>
  <c r="D2" i="9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E37" i="8"/>
  <c r="D37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E36" i="8"/>
  <c r="D36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E35" i="8"/>
  <c r="D35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E34" i="8"/>
  <c r="D34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E33" i="8"/>
  <c r="D33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E32" i="8"/>
  <c r="D32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E28" i="8"/>
  <c r="D28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E27" i="8"/>
  <c r="D27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E26" i="8"/>
  <c r="D26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E25" i="8"/>
  <c r="D25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E24" i="8"/>
  <c r="D24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H24" i="8" s="1"/>
  <c r="E23" i="8"/>
  <c r="D23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E21" i="8"/>
  <c r="D21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E16" i="8"/>
  <c r="D16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E15" i="8"/>
  <c r="D15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E14" i="8"/>
  <c r="D14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E13" i="8"/>
  <c r="D13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E12" i="8"/>
  <c r="D12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E11" i="8"/>
  <c r="D11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E9" i="8"/>
  <c r="D9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E8" i="8"/>
  <c r="D8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E7" i="8"/>
  <c r="D7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E6" i="8"/>
  <c r="D6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E5" i="8"/>
  <c r="D5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E4" i="8"/>
  <c r="D4" i="8"/>
  <c r="H3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E2" i="8"/>
  <c r="D2" i="8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E37" i="7"/>
  <c r="D37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E36" i="7"/>
  <c r="D36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E35" i="7"/>
  <c r="D35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E34" i="7"/>
  <c r="D34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E33" i="7"/>
  <c r="D33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E32" i="7"/>
  <c r="D32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E28" i="7"/>
  <c r="D28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E27" i="7"/>
  <c r="D27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E26" i="7"/>
  <c r="D26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E25" i="7"/>
  <c r="D25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E24" i="7"/>
  <c r="D24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H24" i="7" s="1"/>
  <c r="E23" i="7"/>
  <c r="D23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E21" i="7"/>
  <c r="D21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E16" i="7"/>
  <c r="D16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E15" i="7"/>
  <c r="D15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E14" i="7"/>
  <c r="D14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E13" i="7"/>
  <c r="D13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E12" i="7"/>
  <c r="D12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E11" i="7"/>
  <c r="D11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E9" i="7"/>
  <c r="D9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E8" i="7"/>
  <c r="D8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E7" i="7"/>
  <c r="D7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E6" i="7"/>
  <c r="D6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E5" i="7"/>
  <c r="D5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E4" i="7"/>
  <c r="D4" i="7"/>
  <c r="H3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E2" i="7"/>
  <c r="D2" i="7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E37" i="6"/>
  <c r="D37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E36" i="6"/>
  <c r="D36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E35" i="6"/>
  <c r="D35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E34" i="6"/>
  <c r="D34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E33" i="6"/>
  <c r="D33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E32" i="6"/>
  <c r="D32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E28" i="6"/>
  <c r="D28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E27" i="6"/>
  <c r="D27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E26" i="6"/>
  <c r="D26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E25" i="6"/>
  <c r="D25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E24" i="6"/>
  <c r="D24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H24" i="6" s="1"/>
  <c r="E23" i="6"/>
  <c r="D23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E21" i="6"/>
  <c r="D21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E16" i="6"/>
  <c r="D16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E15" i="6"/>
  <c r="D15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E14" i="6"/>
  <c r="D14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E13" i="6"/>
  <c r="D13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E12" i="6"/>
  <c r="D12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E11" i="6"/>
  <c r="D11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E9" i="6"/>
  <c r="D9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E8" i="6"/>
  <c r="D8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E7" i="6"/>
  <c r="D7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E6" i="6"/>
  <c r="D6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E5" i="6"/>
  <c r="D5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E4" i="6"/>
  <c r="D4" i="6"/>
  <c r="H3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E2" i="6"/>
  <c r="D2" i="6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E37" i="5"/>
  <c r="D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E36" i="5"/>
  <c r="D36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E35" i="5"/>
  <c r="D35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E34" i="5"/>
  <c r="D34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E33" i="5"/>
  <c r="D33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E32" i="5"/>
  <c r="D32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E28" i="5"/>
  <c r="D28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E27" i="5"/>
  <c r="D27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E26" i="5"/>
  <c r="D26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E25" i="5"/>
  <c r="D25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E24" i="5"/>
  <c r="D24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H24" i="5" s="1"/>
  <c r="E23" i="5"/>
  <c r="D23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E21" i="5"/>
  <c r="D21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E16" i="5"/>
  <c r="D16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E15" i="5"/>
  <c r="D15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E14" i="5"/>
  <c r="D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E13" i="5"/>
  <c r="D13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E12" i="5"/>
  <c r="D12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E11" i="5"/>
  <c r="D11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E9" i="5"/>
  <c r="D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E8" i="5"/>
  <c r="D8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E7" i="5"/>
  <c r="D7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E6" i="5"/>
  <c r="D6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E5" i="5"/>
  <c r="D5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E4" i="5"/>
  <c r="D4" i="5"/>
  <c r="H3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E2" i="5"/>
  <c r="D2" i="5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E37" i="4"/>
  <c r="D37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E36" i="4"/>
  <c r="D36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E35" i="4"/>
  <c r="D35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E34" i="4"/>
  <c r="D34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E33" i="4"/>
  <c r="D33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E32" i="4"/>
  <c r="D32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E28" i="4"/>
  <c r="D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E27" i="4"/>
  <c r="D27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E26" i="4"/>
  <c r="D26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E25" i="4"/>
  <c r="D25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E24" i="4"/>
  <c r="D24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H24" i="4" s="1"/>
  <c r="E23" i="4"/>
  <c r="D23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E21" i="4"/>
  <c r="D21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E16" i="4"/>
  <c r="D16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E15" i="4"/>
  <c r="D15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E14" i="4"/>
  <c r="D14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E13" i="4"/>
  <c r="D13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E12" i="4"/>
  <c r="D12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E11" i="4"/>
  <c r="D11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E9" i="4"/>
  <c r="D9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E8" i="4"/>
  <c r="D8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E7" i="4"/>
  <c r="D7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E6" i="4"/>
  <c r="D6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E5" i="4"/>
  <c r="D5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E4" i="4"/>
  <c r="D4" i="4"/>
  <c r="H3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E2" i="4"/>
  <c r="D2" i="4"/>
  <c r="S37" i="3"/>
  <c r="R37" i="3"/>
  <c r="Q37" i="3"/>
  <c r="P37" i="3"/>
  <c r="O37" i="3"/>
  <c r="N37" i="3"/>
  <c r="M37" i="3"/>
  <c r="L37" i="3"/>
  <c r="K37" i="3"/>
  <c r="J37" i="3"/>
  <c r="I37" i="3"/>
  <c r="H37" i="3"/>
  <c r="E37" i="3"/>
  <c r="D37" i="3"/>
  <c r="S36" i="3"/>
  <c r="R36" i="3"/>
  <c r="Q36" i="3"/>
  <c r="P36" i="3"/>
  <c r="O36" i="3"/>
  <c r="N36" i="3"/>
  <c r="M36" i="3"/>
  <c r="L36" i="3"/>
  <c r="K36" i="3"/>
  <c r="J36" i="3"/>
  <c r="I36" i="3"/>
  <c r="H36" i="3"/>
  <c r="E36" i="3"/>
  <c r="D36" i="3"/>
  <c r="S35" i="3"/>
  <c r="R35" i="3"/>
  <c r="Q35" i="3"/>
  <c r="P35" i="3"/>
  <c r="O35" i="3"/>
  <c r="N35" i="3"/>
  <c r="M35" i="3"/>
  <c r="L35" i="3"/>
  <c r="K35" i="3"/>
  <c r="J35" i="3"/>
  <c r="I35" i="3"/>
  <c r="H35" i="3"/>
  <c r="E35" i="3"/>
  <c r="D35" i="3"/>
  <c r="S34" i="3"/>
  <c r="R34" i="3"/>
  <c r="Q34" i="3"/>
  <c r="P34" i="3"/>
  <c r="O34" i="3"/>
  <c r="N34" i="3"/>
  <c r="M34" i="3"/>
  <c r="L34" i="3"/>
  <c r="K34" i="3"/>
  <c r="J34" i="3"/>
  <c r="I34" i="3"/>
  <c r="H34" i="3"/>
  <c r="E34" i="3"/>
  <c r="D34" i="3"/>
  <c r="S33" i="3"/>
  <c r="R33" i="3"/>
  <c r="Q33" i="3"/>
  <c r="P33" i="3"/>
  <c r="O33" i="3"/>
  <c r="N33" i="3"/>
  <c r="M33" i="3"/>
  <c r="L33" i="3"/>
  <c r="K33" i="3"/>
  <c r="J33" i="3"/>
  <c r="I33" i="3"/>
  <c r="H33" i="3"/>
  <c r="E33" i="3"/>
  <c r="D33" i="3"/>
  <c r="S32" i="3"/>
  <c r="R32" i="3"/>
  <c r="Q32" i="3"/>
  <c r="P32" i="3"/>
  <c r="O32" i="3"/>
  <c r="N32" i="3"/>
  <c r="M32" i="3"/>
  <c r="L32" i="3"/>
  <c r="K32" i="3"/>
  <c r="J32" i="3"/>
  <c r="I32" i="3"/>
  <c r="H32" i="3"/>
  <c r="E32" i="3"/>
  <c r="D32" i="3"/>
  <c r="S30" i="3"/>
  <c r="R30" i="3"/>
  <c r="Q30" i="3"/>
  <c r="P30" i="3"/>
  <c r="O30" i="3"/>
  <c r="N30" i="3"/>
  <c r="M30" i="3"/>
  <c r="L30" i="3"/>
  <c r="K30" i="3"/>
  <c r="J30" i="3"/>
  <c r="I30" i="3"/>
  <c r="S29" i="3"/>
  <c r="R29" i="3"/>
  <c r="Q29" i="3"/>
  <c r="P29" i="3"/>
  <c r="O29" i="3"/>
  <c r="N29" i="3"/>
  <c r="M29" i="3"/>
  <c r="L29" i="3"/>
  <c r="K29" i="3"/>
  <c r="J29" i="3"/>
  <c r="I29" i="3"/>
  <c r="H29" i="3"/>
  <c r="S28" i="3"/>
  <c r="R28" i="3"/>
  <c r="Q28" i="3"/>
  <c r="P28" i="3"/>
  <c r="O28" i="3"/>
  <c r="N28" i="3"/>
  <c r="M28" i="3"/>
  <c r="L28" i="3"/>
  <c r="K28" i="3"/>
  <c r="J28" i="3"/>
  <c r="I28" i="3"/>
  <c r="E28" i="3"/>
  <c r="D28" i="3"/>
  <c r="S27" i="3"/>
  <c r="R27" i="3"/>
  <c r="Q27" i="3"/>
  <c r="P27" i="3"/>
  <c r="O27" i="3"/>
  <c r="N27" i="3"/>
  <c r="M27" i="3"/>
  <c r="L27" i="3"/>
  <c r="K27" i="3"/>
  <c r="J27" i="3"/>
  <c r="I27" i="3"/>
  <c r="H27" i="3"/>
  <c r="E27" i="3"/>
  <c r="D27" i="3"/>
  <c r="S26" i="3"/>
  <c r="R26" i="3"/>
  <c r="Q26" i="3"/>
  <c r="P26" i="3"/>
  <c r="O26" i="3"/>
  <c r="N26" i="3"/>
  <c r="M26" i="3"/>
  <c r="L26" i="3"/>
  <c r="K26" i="3"/>
  <c r="J26" i="3"/>
  <c r="I26" i="3"/>
  <c r="H26" i="3"/>
  <c r="E26" i="3"/>
  <c r="D26" i="3"/>
  <c r="S25" i="3"/>
  <c r="R25" i="3"/>
  <c r="Q25" i="3"/>
  <c r="P25" i="3"/>
  <c r="O25" i="3"/>
  <c r="N25" i="3"/>
  <c r="M25" i="3"/>
  <c r="L25" i="3"/>
  <c r="K25" i="3"/>
  <c r="J25" i="3"/>
  <c r="I25" i="3"/>
  <c r="H25" i="3"/>
  <c r="E25" i="3"/>
  <c r="D25" i="3"/>
  <c r="S24" i="3"/>
  <c r="R24" i="3"/>
  <c r="Q24" i="3"/>
  <c r="P24" i="3"/>
  <c r="O24" i="3"/>
  <c r="N24" i="3"/>
  <c r="M24" i="3"/>
  <c r="L24" i="3"/>
  <c r="K24" i="3"/>
  <c r="J24" i="3"/>
  <c r="I24" i="3"/>
  <c r="E24" i="3"/>
  <c r="D24" i="3"/>
  <c r="S23" i="3"/>
  <c r="R23" i="3"/>
  <c r="Q23" i="3"/>
  <c r="P23" i="3"/>
  <c r="O23" i="3"/>
  <c r="N23" i="3"/>
  <c r="M23" i="3"/>
  <c r="L23" i="3"/>
  <c r="K23" i="3"/>
  <c r="J23" i="3"/>
  <c r="I23" i="3"/>
  <c r="H23" i="3"/>
  <c r="H24" i="3" s="1"/>
  <c r="E23" i="3"/>
  <c r="D23" i="3"/>
  <c r="S21" i="3"/>
  <c r="R21" i="3"/>
  <c r="Q21" i="3"/>
  <c r="P21" i="3"/>
  <c r="O21" i="3"/>
  <c r="N21" i="3"/>
  <c r="M21" i="3"/>
  <c r="L21" i="3"/>
  <c r="K21" i="3"/>
  <c r="J21" i="3"/>
  <c r="I21" i="3"/>
  <c r="H21" i="3"/>
  <c r="E21" i="3"/>
  <c r="D21" i="3"/>
  <c r="S16" i="3"/>
  <c r="R16" i="3"/>
  <c r="Q16" i="3"/>
  <c r="P16" i="3"/>
  <c r="O16" i="3"/>
  <c r="N16" i="3"/>
  <c r="M16" i="3"/>
  <c r="L16" i="3"/>
  <c r="K16" i="3"/>
  <c r="J16" i="3"/>
  <c r="I16" i="3"/>
  <c r="H16" i="3"/>
  <c r="E16" i="3"/>
  <c r="D16" i="3"/>
  <c r="S15" i="3"/>
  <c r="R15" i="3"/>
  <c r="Q15" i="3"/>
  <c r="P15" i="3"/>
  <c r="O15" i="3"/>
  <c r="N15" i="3"/>
  <c r="M15" i="3"/>
  <c r="L15" i="3"/>
  <c r="K15" i="3"/>
  <c r="J15" i="3"/>
  <c r="I15" i="3"/>
  <c r="H15" i="3"/>
  <c r="E15" i="3"/>
  <c r="D15" i="3"/>
  <c r="S14" i="3"/>
  <c r="R14" i="3"/>
  <c r="Q14" i="3"/>
  <c r="P14" i="3"/>
  <c r="O14" i="3"/>
  <c r="N14" i="3"/>
  <c r="M14" i="3"/>
  <c r="L14" i="3"/>
  <c r="K14" i="3"/>
  <c r="J14" i="3"/>
  <c r="I14" i="3"/>
  <c r="H14" i="3"/>
  <c r="E14" i="3"/>
  <c r="D14" i="3"/>
  <c r="S13" i="3"/>
  <c r="R13" i="3"/>
  <c r="Q13" i="3"/>
  <c r="P13" i="3"/>
  <c r="O13" i="3"/>
  <c r="N13" i="3"/>
  <c r="M13" i="3"/>
  <c r="L13" i="3"/>
  <c r="K13" i="3"/>
  <c r="J13" i="3"/>
  <c r="I13" i="3"/>
  <c r="H13" i="3"/>
  <c r="E13" i="3"/>
  <c r="D13" i="3"/>
  <c r="S12" i="3"/>
  <c r="R12" i="3"/>
  <c r="Q12" i="3"/>
  <c r="P12" i="3"/>
  <c r="O12" i="3"/>
  <c r="N12" i="3"/>
  <c r="M12" i="3"/>
  <c r="L12" i="3"/>
  <c r="K12" i="3"/>
  <c r="J12" i="3"/>
  <c r="I12" i="3"/>
  <c r="H12" i="3"/>
  <c r="E12" i="3"/>
  <c r="D12" i="3"/>
  <c r="S11" i="3"/>
  <c r="R11" i="3"/>
  <c r="Q11" i="3"/>
  <c r="P11" i="3"/>
  <c r="O11" i="3"/>
  <c r="N11" i="3"/>
  <c r="M11" i="3"/>
  <c r="L11" i="3"/>
  <c r="K11" i="3"/>
  <c r="J11" i="3"/>
  <c r="I11" i="3"/>
  <c r="H11" i="3"/>
  <c r="E11" i="3"/>
  <c r="D11" i="3"/>
  <c r="D10" i="3"/>
  <c r="S9" i="3"/>
  <c r="R9" i="3"/>
  <c r="Q9" i="3"/>
  <c r="P9" i="3"/>
  <c r="O9" i="3"/>
  <c r="N9" i="3"/>
  <c r="M9" i="3"/>
  <c r="L9" i="3"/>
  <c r="K9" i="3"/>
  <c r="J9" i="3"/>
  <c r="I9" i="3"/>
  <c r="H9" i="3"/>
  <c r="E9" i="3"/>
  <c r="D9" i="3"/>
  <c r="S8" i="3"/>
  <c r="R8" i="3"/>
  <c r="Q8" i="3"/>
  <c r="P8" i="3"/>
  <c r="O8" i="3"/>
  <c r="N8" i="3"/>
  <c r="M8" i="3"/>
  <c r="L8" i="3"/>
  <c r="K8" i="3"/>
  <c r="J8" i="3"/>
  <c r="I8" i="3"/>
  <c r="H8" i="3"/>
  <c r="E8" i="3"/>
  <c r="D8" i="3"/>
  <c r="S7" i="3"/>
  <c r="R7" i="3"/>
  <c r="Q7" i="3"/>
  <c r="P7" i="3"/>
  <c r="O7" i="3"/>
  <c r="N7" i="3"/>
  <c r="M7" i="3"/>
  <c r="L7" i="3"/>
  <c r="K7" i="3"/>
  <c r="J7" i="3"/>
  <c r="I7" i="3"/>
  <c r="H7" i="3"/>
  <c r="E7" i="3"/>
  <c r="D7" i="3"/>
  <c r="S6" i="3"/>
  <c r="R6" i="3"/>
  <c r="Q6" i="3"/>
  <c r="P6" i="3"/>
  <c r="O6" i="3"/>
  <c r="N6" i="3"/>
  <c r="M6" i="3"/>
  <c r="L6" i="3"/>
  <c r="K6" i="3"/>
  <c r="J6" i="3"/>
  <c r="I6" i="3"/>
  <c r="H6" i="3"/>
  <c r="E6" i="3"/>
  <c r="D6" i="3"/>
  <c r="S5" i="3"/>
  <c r="R5" i="3"/>
  <c r="Q5" i="3"/>
  <c r="P5" i="3"/>
  <c r="O5" i="3"/>
  <c r="N5" i="3"/>
  <c r="M5" i="3"/>
  <c r="L5" i="3"/>
  <c r="K5" i="3"/>
  <c r="J5" i="3"/>
  <c r="I5" i="3"/>
  <c r="H5" i="3"/>
  <c r="E5" i="3"/>
  <c r="D5" i="3"/>
  <c r="S4" i="3"/>
  <c r="R4" i="3"/>
  <c r="Q4" i="3"/>
  <c r="P4" i="3"/>
  <c r="O4" i="3"/>
  <c r="N4" i="3"/>
  <c r="M4" i="3"/>
  <c r="L4" i="3"/>
  <c r="K4" i="3"/>
  <c r="J4" i="3"/>
  <c r="I4" i="3"/>
  <c r="H4" i="3"/>
  <c r="E4" i="3"/>
  <c r="D4" i="3"/>
  <c r="H3" i="3"/>
  <c r="S2" i="3"/>
  <c r="R2" i="3"/>
  <c r="Q2" i="3"/>
  <c r="P2" i="3"/>
  <c r="O2" i="3"/>
  <c r="N2" i="3"/>
  <c r="M2" i="3"/>
  <c r="L2" i="3"/>
  <c r="K2" i="3"/>
  <c r="J2" i="3"/>
  <c r="I2" i="3"/>
  <c r="E2" i="3"/>
  <c r="D2" i="3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E37" i="2"/>
  <c r="D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E36" i="2"/>
  <c r="D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E35" i="2"/>
  <c r="D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E34" i="2"/>
  <c r="D34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E33" i="2"/>
  <c r="D33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E32" i="2"/>
  <c r="D32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E28" i="2"/>
  <c r="D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E27" i="2"/>
  <c r="D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E26" i="2"/>
  <c r="D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E25" i="2"/>
  <c r="D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E24" i="2"/>
  <c r="D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H24" i="2" s="1"/>
  <c r="E23" i="2"/>
  <c r="D23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E21" i="2"/>
  <c r="D21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E16" i="2"/>
  <c r="D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E15" i="2"/>
  <c r="D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E14" i="2"/>
  <c r="D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E13" i="2"/>
  <c r="D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E12" i="2"/>
  <c r="D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E11" i="2"/>
  <c r="D11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E9" i="2"/>
  <c r="D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E8" i="2"/>
  <c r="D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E7" i="2"/>
  <c r="D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E6" i="2"/>
  <c r="D6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E5" i="2"/>
  <c r="D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E4" i="2"/>
  <c r="D4" i="2"/>
  <c r="H3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E2" i="2"/>
  <c r="D2" i="2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E37" i="1"/>
  <c r="D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E36" i="1"/>
  <c r="D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E35" i="1"/>
  <c r="D35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E34" i="1"/>
  <c r="D34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E33" i="1"/>
  <c r="D33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E32" i="1"/>
  <c r="D32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E28" i="1"/>
  <c r="D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E27" i="1"/>
  <c r="D27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E26" i="1"/>
  <c r="D26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E25" i="1"/>
  <c r="D25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E24" i="1"/>
  <c r="D24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H24" i="1" s="1"/>
  <c r="E23" i="1"/>
  <c r="D23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E21" i="1"/>
  <c r="D21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E16" i="1"/>
  <c r="D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E15" i="1"/>
  <c r="D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E14" i="1"/>
  <c r="D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E13" i="1"/>
  <c r="D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E12" i="1"/>
  <c r="D12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E11" i="1"/>
  <c r="D11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E9" i="1"/>
  <c r="D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E8" i="1"/>
  <c r="D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E7" i="1"/>
  <c r="D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E6" i="1"/>
  <c r="D6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E5" i="1"/>
  <c r="D5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E4" i="1"/>
  <c r="D4" i="1"/>
  <c r="H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E2" i="1"/>
  <c r="D2" i="1"/>
  <c r="Z10" i="100" l="1"/>
  <c r="Z20" i="100"/>
  <c r="Y10" i="100"/>
  <c r="Y20" i="100"/>
  <c r="X10" i="100"/>
  <c r="X20" i="100"/>
  <c r="W10" i="100"/>
  <c r="W20" i="100"/>
  <c r="V10" i="100"/>
  <c r="V20" i="100"/>
  <c r="U10" i="100"/>
  <c r="U20" i="100"/>
  <c r="T10" i="100"/>
  <c r="T20" i="100"/>
  <c r="S10" i="100"/>
  <c r="S20" i="100"/>
  <c r="R10" i="100"/>
  <c r="R20" i="100"/>
  <c r="Q10" i="100"/>
  <c r="Q20" i="100"/>
  <c r="P10" i="100"/>
  <c r="P20" i="100"/>
  <c r="O20" i="100"/>
  <c r="O10" i="100"/>
  <c r="N20" i="100"/>
  <c r="N10" i="100"/>
  <c r="M20" i="100"/>
  <c r="M10" i="100"/>
  <c r="L10" i="100"/>
  <c r="L20" i="100"/>
  <c r="K20" i="100"/>
  <c r="K10" i="100"/>
  <c r="J10" i="100"/>
  <c r="J20" i="100"/>
  <c r="I20" i="100"/>
  <c r="I10" i="100"/>
  <c r="E20" i="100"/>
  <c r="E10" i="100"/>
  <c r="D10" i="100"/>
  <c r="D20" i="100"/>
  <c r="H2" i="100"/>
  <c r="H20" i="100" s="1"/>
  <c r="Z20" i="99"/>
  <c r="Z10" i="99"/>
  <c r="Y20" i="99"/>
  <c r="Y10" i="99"/>
  <c r="X20" i="99"/>
  <c r="X10" i="99"/>
  <c r="W20" i="99"/>
  <c r="W10" i="99"/>
  <c r="V20" i="99"/>
  <c r="V10" i="99"/>
  <c r="U10" i="99"/>
  <c r="U20" i="99"/>
  <c r="T20" i="99"/>
  <c r="T10" i="99"/>
  <c r="S10" i="99"/>
  <c r="S20" i="99"/>
  <c r="R20" i="99"/>
  <c r="R10" i="99"/>
  <c r="Q10" i="99"/>
  <c r="Q20" i="99"/>
  <c r="P20" i="99"/>
  <c r="P10" i="99"/>
  <c r="O10" i="99"/>
  <c r="O20" i="99"/>
  <c r="N10" i="99"/>
  <c r="N20" i="99"/>
  <c r="M10" i="99"/>
  <c r="M20" i="99"/>
  <c r="L20" i="99"/>
  <c r="L10" i="99"/>
  <c r="K20" i="99"/>
  <c r="K10" i="99"/>
  <c r="J20" i="99"/>
  <c r="J10" i="99"/>
  <c r="I20" i="99"/>
  <c r="I10" i="99"/>
  <c r="E10" i="99"/>
  <c r="E20" i="99"/>
  <c r="H2" i="99"/>
  <c r="H20" i="99" s="1"/>
  <c r="D20" i="99"/>
  <c r="D10" i="99"/>
  <c r="T20" i="98"/>
  <c r="T10" i="98"/>
  <c r="S20" i="98"/>
  <c r="S10" i="98"/>
  <c r="R20" i="98"/>
  <c r="R10" i="98"/>
  <c r="Q10" i="98"/>
  <c r="Q20" i="98"/>
  <c r="P20" i="98"/>
  <c r="P10" i="98"/>
  <c r="O10" i="98"/>
  <c r="O20" i="98"/>
  <c r="N20" i="98"/>
  <c r="N10" i="98"/>
  <c r="M10" i="98"/>
  <c r="M20" i="98"/>
  <c r="L10" i="98"/>
  <c r="L20" i="98"/>
  <c r="K10" i="98"/>
  <c r="K20" i="98"/>
  <c r="J20" i="98"/>
  <c r="J10" i="98"/>
  <c r="I20" i="98"/>
  <c r="I10" i="98"/>
  <c r="E10" i="98"/>
  <c r="E20" i="98"/>
  <c r="D20" i="98"/>
  <c r="D10" i="98"/>
  <c r="H2" i="98"/>
  <c r="H20" i="98" s="1"/>
  <c r="Z20" i="97"/>
  <c r="Z10" i="97"/>
  <c r="Y20" i="97"/>
  <c r="Y10" i="97"/>
  <c r="X20" i="97"/>
  <c r="X10" i="97"/>
  <c r="W20" i="97"/>
  <c r="W10" i="97"/>
  <c r="V20" i="97"/>
  <c r="V10" i="97"/>
  <c r="U20" i="97"/>
  <c r="U10" i="97"/>
  <c r="T10" i="97"/>
  <c r="T20" i="97"/>
  <c r="S10" i="97"/>
  <c r="S20" i="97"/>
  <c r="R20" i="97"/>
  <c r="R10" i="97"/>
  <c r="Q10" i="97"/>
  <c r="Q20" i="97"/>
  <c r="P20" i="97"/>
  <c r="P10" i="97"/>
  <c r="O10" i="97"/>
  <c r="O20" i="97"/>
  <c r="N10" i="97"/>
  <c r="N20" i="97"/>
  <c r="M20" i="97"/>
  <c r="M10" i="97"/>
  <c r="L10" i="97"/>
  <c r="L20" i="97"/>
  <c r="K20" i="97"/>
  <c r="K10" i="97"/>
  <c r="J10" i="97"/>
  <c r="J20" i="97"/>
  <c r="I20" i="97"/>
  <c r="I10" i="97"/>
  <c r="E10" i="97"/>
  <c r="E20" i="97"/>
  <c r="D20" i="97"/>
  <c r="D10" i="97"/>
  <c r="H2" i="97"/>
  <c r="H20" i="97" s="1"/>
  <c r="Z10" i="96"/>
  <c r="Z20" i="96"/>
  <c r="Y20" i="96"/>
  <c r="Y10" i="96"/>
  <c r="X20" i="96"/>
  <c r="X10" i="96"/>
  <c r="W20" i="96"/>
  <c r="W10" i="96"/>
  <c r="V20" i="96"/>
  <c r="V10" i="96"/>
  <c r="U20" i="96"/>
  <c r="U10" i="96"/>
  <c r="T20" i="96"/>
  <c r="T10" i="96"/>
  <c r="S20" i="96"/>
  <c r="S10" i="96"/>
  <c r="R20" i="96"/>
  <c r="R10" i="96"/>
  <c r="Q20" i="96"/>
  <c r="Q10" i="96"/>
  <c r="P20" i="96"/>
  <c r="P10" i="96"/>
  <c r="O20" i="96"/>
  <c r="O10" i="96"/>
  <c r="N20" i="96"/>
  <c r="N10" i="96"/>
  <c r="M20" i="96"/>
  <c r="M10" i="96"/>
  <c r="L20" i="96"/>
  <c r="L10" i="96"/>
  <c r="K20" i="96"/>
  <c r="K10" i="96"/>
  <c r="J20" i="96"/>
  <c r="J10" i="96"/>
  <c r="I20" i="96"/>
  <c r="I10" i="96"/>
  <c r="E20" i="96"/>
  <c r="E10" i="96"/>
  <c r="H2" i="96"/>
  <c r="H20" i="96" s="1"/>
  <c r="D20" i="96"/>
  <c r="D10" i="96"/>
  <c r="U20" i="95"/>
  <c r="U10" i="95"/>
  <c r="T20" i="95"/>
  <c r="T10" i="95"/>
  <c r="S20" i="95"/>
  <c r="S10" i="95"/>
  <c r="R20" i="95"/>
  <c r="R10" i="95"/>
  <c r="Q20" i="95"/>
  <c r="Q10" i="95"/>
  <c r="P20" i="95"/>
  <c r="P10" i="95"/>
  <c r="O20" i="95"/>
  <c r="O10" i="95"/>
  <c r="N10" i="95"/>
  <c r="N20" i="95"/>
  <c r="M10" i="95"/>
  <c r="M20" i="95"/>
  <c r="L20" i="95"/>
  <c r="L10" i="95"/>
  <c r="K10" i="95"/>
  <c r="K20" i="95"/>
  <c r="J20" i="95"/>
  <c r="J10" i="95"/>
  <c r="I20" i="95"/>
  <c r="I10" i="95"/>
  <c r="E10" i="95"/>
  <c r="E20" i="95"/>
  <c r="D20" i="95"/>
  <c r="D10" i="95"/>
  <c r="H2" i="95"/>
  <c r="H20" i="95" s="1"/>
  <c r="Z20" i="94"/>
  <c r="Z10" i="94"/>
  <c r="Y20" i="94"/>
  <c r="Y10" i="94"/>
  <c r="X20" i="94"/>
  <c r="X10" i="94"/>
  <c r="W10" i="94"/>
  <c r="W20" i="94"/>
  <c r="V20" i="94"/>
  <c r="V10" i="94"/>
  <c r="U10" i="94"/>
  <c r="U20" i="94"/>
  <c r="T20" i="94"/>
  <c r="T10" i="94"/>
  <c r="S10" i="94"/>
  <c r="S20" i="94"/>
  <c r="R20" i="94"/>
  <c r="R10" i="94"/>
  <c r="Q10" i="94"/>
  <c r="Q20" i="94"/>
  <c r="P10" i="94"/>
  <c r="P20" i="94"/>
  <c r="O20" i="94"/>
  <c r="O10" i="94"/>
  <c r="N10" i="94"/>
  <c r="N20" i="94"/>
  <c r="M20" i="94"/>
  <c r="M10" i="94"/>
  <c r="L10" i="94"/>
  <c r="L20" i="94"/>
  <c r="K20" i="94"/>
  <c r="K10" i="94"/>
  <c r="J10" i="94"/>
  <c r="J20" i="94"/>
  <c r="I20" i="94"/>
  <c r="I10" i="94"/>
  <c r="E10" i="94"/>
  <c r="E20" i="94"/>
  <c r="D20" i="94"/>
  <c r="H2" i="94"/>
  <c r="H20" i="94" s="1"/>
  <c r="D10" i="94"/>
  <c r="Z20" i="93"/>
  <c r="Z10" i="93"/>
  <c r="Y20" i="93"/>
  <c r="Y10" i="93"/>
  <c r="X20" i="93"/>
  <c r="X10" i="93"/>
  <c r="W20" i="93"/>
  <c r="W10" i="93"/>
  <c r="V20" i="93"/>
  <c r="V10" i="93"/>
  <c r="U20" i="93"/>
  <c r="U10" i="93"/>
  <c r="T10" i="93"/>
  <c r="T20" i="93"/>
  <c r="S20" i="93"/>
  <c r="S10" i="93"/>
  <c r="R20" i="93"/>
  <c r="R10" i="93"/>
  <c r="Q20" i="93"/>
  <c r="Q10" i="93"/>
  <c r="P20" i="93"/>
  <c r="P10" i="93"/>
  <c r="O20" i="93"/>
  <c r="O10" i="93"/>
  <c r="N20" i="93"/>
  <c r="N10" i="93"/>
  <c r="M20" i="93"/>
  <c r="M10" i="93"/>
  <c r="L20" i="93"/>
  <c r="L10" i="93"/>
  <c r="K20" i="93"/>
  <c r="K10" i="93"/>
  <c r="J10" i="93"/>
  <c r="J20" i="93"/>
  <c r="I10" i="93"/>
  <c r="I20" i="93"/>
  <c r="E10" i="93"/>
  <c r="E20" i="93"/>
  <c r="D10" i="93"/>
  <c r="H2" i="93"/>
  <c r="H20" i="93" s="1"/>
  <c r="D20" i="93"/>
  <c r="S10" i="92"/>
  <c r="S20" i="92"/>
  <c r="R20" i="92"/>
  <c r="R10" i="92"/>
  <c r="Q10" i="92"/>
  <c r="Q20" i="92"/>
  <c r="P10" i="92"/>
  <c r="P20" i="92"/>
  <c r="O10" i="92"/>
  <c r="O20" i="92"/>
  <c r="N10" i="92"/>
  <c r="N20" i="92"/>
  <c r="M10" i="92"/>
  <c r="M20" i="92"/>
  <c r="L10" i="92"/>
  <c r="L20" i="92"/>
  <c r="K10" i="92"/>
  <c r="K20" i="92"/>
  <c r="J10" i="92"/>
  <c r="J20" i="92"/>
  <c r="I10" i="92"/>
  <c r="I20" i="92"/>
  <c r="E20" i="92"/>
  <c r="E10" i="92"/>
  <c r="D10" i="92"/>
  <c r="H2" i="92"/>
  <c r="H20" i="92" s="1"/>
  <c r="D20" i="92"/>
  <c r="Z20" i="91"/>
  <c r="Z10" i="91"/>
  <c r="Y20" i="91"/>
  <c r="Y10" i="91"/>
  <c r="X20" i="91"/>
  <c r="X10" i="91"/>
  <c r="W10" i="91"/>
  <c r="W20" i="91"/>
  <c r="V20" i="91"/>
  <c r="V10" i="91"/>
  <c r="U10" i="91"/>
  <c r="U20" i="91"/>
  <c r="T10" i="91"/>
  <c r="T20" i="91"/>
  <c r="S20" i="91"/>
  <c r="S10" i="91"/>
  <c r="R10" i="91"/>
  <c r="R20" i="91"/>
  <c r="Q20" i="91"/>
  <c r="Q10" i="91"/>
  <c r="P10" i="91"/>
  <c r="P20" i="91"/>
  <c r="O20" i="91"/>
  <c r="O10" i="91"/>
  <c r="N20" i="91"/>
  <c r="N10" i="91"/>
  <c r="M20" i="91"/>
  <c r="M10" i="91"/>
  <c r="L20" i="91"/>
  <c r="L10" i="91"/>
  <c r="K20" i="91"/>
  <c r="K10" i="91"/>
  <c r="J20" i="91"/>
  <c r="J10" i="91"/>
  <c r="I10" i="91"/>
  <c r="I20" i="91"/>
  <c r="E20" i="91"/>
  <c r="E10" i="91"/>
  <c r="D10" i="91"/>
  <c r="D20" i="91"/>
  <c r="H2" i="91"/>
  <c r="H20" i="91" s="1"/>
  <c r="Z20" i="90"/>
  <c r="Z10" i="90"/>
  <c r="Y20" i="90"/>
  <c r="Y10" i="90"/>
  <c r="X20" i="90"/>
  <c r="X10" i="90"/>
  <c r="W20" i="90"/>
  <c r="W10" i="90"/>
  <c r="V20" i="90"/>
  <c r="V10" i="90"/>
  <c r="U20" i="90"/>
  <c r="U10" i="90"/>
  <c r="T20" i="90"/>
  <c r="T10" i="90"/>
  <c r="S20" i="90"/>
  <c r="S10" i="90"/>
  <c r="R20" i="90"/>
  <c r="R10" i="90"/>
  <c r="H30" i="100"/>
  <c r="H28" i="100"/>
  <c r="H30" i="99"/>
  <c r="H28" i="99"/>
  <c r="H30" i="98"/>
  <c r="H28" i="98"/>
  <c r="H30" i="97"/>
  <c r="H28" i="97"/>
  <c r="H30" i="96"/>
  <c r="H28" i="96"/>
  <c r="H30" i="95"/>
  <c r="H28" i="95"/>
  <c r="H30" i="94"/>
  <c r="H28" i="94"/>
  <c r="H30" i="93"/>
  <c r="H28" i="93"/>
  <c r="H30" i="92"/>
  <c r="H28" i="92"/>
  <c r="H30" i="91"/>
  <c r="H28" i="91"/>
  <c r="H30" i="90"/>
  <c r="H28" i="90"/>
  <c r="Q20" i="90"/>
  <c r="Q10" i="90"/>
  <c r="P20" i="90"/>
  <c r="P10" i="90"/>
  <c r="O20" i="90"/>
  <c r="O10" i="90"/>
  <c r="N20" i="90"/>
  <c r="N10" i="90"/>
  <c r="M20" i="90"/>
  <c r="M10" i="90"/>
  <c r="L20" i="90"/>
  <c r="L10" i="90"/>
  <c r="K20" i="90"/>
  <c r="K10" i="90"/>
  <c r="J20" i="90"/>
  <c r="J10" i="90"/>
  <c r="I20" i="90"/>
  <c r="I10" i="90"/>
  <c r="E20" i="90"/>
  <c r="E10" i="90"/>
  <c r="D20" i="90"/>
  <c r="D10" i="90"/>
  <c r="H2" i="90"/>
  <c r="H20" i="90" s="1"/>
  <c r="H30" i="89"/>
  <c r="H28" i="89"/>
  <c r="Z20" i="89"/>
  <c r="Z10" i="89"/>
  <c r="Y20" i="89"/>
  <c r="Y10" i="89"/>
  <c r="X20" i="89"/>
  <c r="X10" i="89"/>
  <c r="W20" i="89"/>
  <c r="W10" i="89"/>
  <c r="V20" i="89"/>
  <c r="V10" i="89"/>
  <c r="U20" i="89"/>
  <c r="U10" i="89"/>
  <c r="T20" i="89"/>
  <c r="T10" i="89"/>
  <c r="S20" i="89"/>
  <c r="S10" i="89"/>
  <c r="R20" i="89"/>
  <c r="R10" i="89"/>
  <c r="Q20" i="89"/>
  <c r="Q10" i="89"/>
  <c r="P20" i="89"/>
  <c r="P10" i="89"/>
  <c r="O20" i="89"/>
  <c r="O10" i="89"/>
  <c r="N20" i="89"/>
  <c r="N10" i="89"/>
  <c r="M20" i="89"/>
  <c r="M10" i="89"/>
  <c r="L20" i="89"/>
  <c r="L10" i="89"/>
  <c r="K20" i="89"/>
  <c r="K10" i="89"/>
  <c r="J20" i="89"/>
  <c r="J10" i="89"/>
  <c r="I20" i="89"/>
  <c r="I10" i="89"/>
  <c r="E20" i="89"/>
  <c r="E10" i="89"/>
  <c r="D20" i="89"/>
  <c r="D10" i="89"/>
  <c r="H2" i="89"/>
  <c r="H20" i="89" s="1"/>
  <c r="H30" i="88"/>
  <c r="H28" i="88"/>
  <c r="AA20" i="88"/>
  <c r="AA10" i="88"/>
  <c r="Z20" i="88"/>
  <c r="Z10" i="88"/>
  <c r="Y20" i="88"/>
  <c r="Y10" i="88"/>
  <c r="X20" i="88"/>
  <c r="X10" i="88"/>
  <c r="W20" i="88"/>
  <c r="W10" i="88"/>
  <c r="V20" i="88"/>
  <c r="V10" i="88"/>
  <c r="U20" i="88"/>
  <c r="U10" i="88"/>
  <c r="T20" i="88"/>
  <c r="T10" i="88"/>
  <c r="S20" i="88"/>
  <c r="S10" i="88"/>
  <c r="R20" i="88"/>
  <c r="R10" i="88"/>
  <c r="Q20" i="88"/>
  <c r="Q10" i="88"/>
  <c r="P20" i="88"/>
  <c r="P10" i="88"/>
  <c r="O20" i="88"/>
  <c r="O10" i="88"/>
  <c r="N20" i="88"/>
  <c r="N10" i="88"/>
  <c r="M20" i="88"/>
  <c r="M10" i="88"/>
  <c r="L20" i="88"/>
  <c r="L10" i="88"/>
  <c r="K20" i="88"/>
  <c r="K10" i="88"/>
  <c r="J20" i="88"/>
  <c r="J10" i="88"/>
  <c r="I20" i="88"/>
  <c r="I10" i="88"/>
  <c r="E20" i="88"/>
  <c r="E10" i="88"/>
  <c r="D20" i="88"/>
  <c r="D10" i="88"/>
  <c r="H2" i="88"/>
  <c r="H20" i="88" s="1"/>
  <c r="H30" i="87"/>
  <c r="H28" i="87"/>
  <c r="W20" i="87"/>
  <c r="W10" i="87"/>
  <c r="V20" i="87"/>
  <c r="V10" i="87"/>
  <c r="U20" i="87"/>
  <c r="U10" i="87"/>
  <c r="T20" i="87"/>
  <c r="T10" i="87"/>
  <c r="S20" i="87"/>
  <c r="S10" i="87"/>
  <c r="R20" i="87"/>
  <c r="R10" i="87"/>
  <c r="Q20" i="87"/>
  <c r="Q10" i="87"/>
  <c r="P20" i="87"/>
  <c r="P10" i="87"/>
  <c r="O20" i="87"/>
  <c r="O10" i="87"/>
  <c r="N20" i="87"/>
  <c r="N10" i="87"/>
  <c r="M20" i="87"/>
  <c r="M10" i="87"/>
  <c r="L20" i="87"/>
  <c r="L10" i="87"/>
  <c r="K20" i="87"/>
  <c r="K10" i="87"/>
  <c r="J20" i="87"/>
  <c r="J10" i="87"/>
  <c r="I20" i="87"/>
  <c r="I10" i="87"/>
  <c r="E20" i="87"/>
  <c r="E10" i="87"/>
  <c r="D20" i="87"/>
  <c r="D10" i="87"/>
  <c r="H2" i="87"/>
  <c r="H20" i="87" s="1"/>
  <c r="H30" i="86"/>
  <c r="H28" i="86"/>
  <c r="X20" i="86"/>
  <c r="X10" i="86"/>
  <c r="W20" i="86"/>
  <c r="W10" i="86"/>
  <c r="V20" i="86"/>
  <c r="V10" i="86"/>
  <c r="U20" i="86"/>
  <c r="U10" i="86"/>
  <c r="T20" i="86"/>
  <c r="T10" i="86"/>
  <c r="S20" i="86"/>
  <c r="S10" i="86"/>
  <c r="R20" i="86"/>
  <c r="R10" i="86"/>
  <c r="Q20" i="86"/>
  <c r="Q10" i="86"/>
  <c r="P20" i="86"/>
  <c r="P10" i="86"/>
  <c r="O20" i="86"/>
  <c r="O10" i="86"/>
  <c r="N20" i="86"/>
  <c r="N10" i="86"/>
  <c r="M20" i="86"/>
  <c r="M10" i="86"/>
  <c r="L20" i="86"/>
  <c r="L10" i="86"/>
  <c r="K20" i="86"/>
  <c r="K10" i="86"/>
  <c r="J20" i="86"/>
  <c r="J10" i="86"/>
  <c r="I20" i="86"/>
  <c r="I10" i="86"/>
  <c r="E20" i="86"/>
  <c r="E10" i="86"/>
  <c r="D20" i="86"/>
  <c r="D10" i="86"/>
  <c r="H2" i="86"/>
  <c r="H20" i="86" s="1"/>
  <c r="H30" i="85"/>
  <c r="H28" i="85"/>
  <c r="Z20" i="85"/>
  <c r="Z10" i="85"/>
  <c r="Y20" i="85"/>
  <c r="Y10" i="85"/>
  <c r="X20" i="85"/>
  <c r="X10" i="85"/>
  <c r="W20" i="85"/>
  <c r="W10" i="85"/>
  <c r="V20" i="85"/>
  <c r="V10" i="85"/>
  <c r="U10" i="85"/>
  <c r="U20" i="85"/>
  <c r="T20" i="85"/>
  <c r="T10" i="85"/>
  <c r="S20" i="85"/>
  <c r="S10" i="85"/>
  <c r="R20" i="85"/>
  <c r="R10" i="85"/>
  <c r="Q20" i="85"/>
  <c r="Q10" i="85"/>
  <c r="P20" i="85"/>
  <c r="P10" i="85"/>
  <c r="O20" i="85"/>
  <c r="O10" i="85"/>
  <c r="N20" i="85"/>
  <c r="N10" i="85"/>
  <c r="M20" i="85"/>
  <c r="M10" i="85"/>
  <c r="L20" i="85"/>
  <c r="L10" i="85"/>
  <c r="K20" i="85"/>
  <c r="K10" i="85"/>
  <c r="J20" i="85"/>
  <c r="J10" i="85"/>
  <c r="I20" i="85"/>
  <c r="I10" i="85"/>
  <c r="E20" i="85"/>
  <c r="E10" i="85"/>
  <c r="D20" i="85"/>
  <c r="D10" i="85"/>
  <c r="H2" i="85"/>
  <c r="H20" i="85" s="1"/>
  <c r="H30" i="84"/>
  <c r="H28" i="84"/>
  <c r="Z20" i="84"/>
  <c r="Z10" i="84"/>
  <c r="Y20" i="84"/>
  <c r="Y10" i="84"/>
  <c r="X20" i="84"/>
  <c r="X10" i="84"/>
  <c r="W20" i="84"/>
  <c r="W10" i="84"/>
  <c r="V20" i="84"/>
  <c r="V10" i="84"/>
  <c r="U20" i="84"/>
  <c r="U10" i="84"/>
  <c r="T20" i="84"/>
  <c r="T10" i="84"/>
  <c r="S20" i="84"/>
  <c r="S10" i="84"/>
  <c r="R20" i="84"/>
  <c r="R10" i="84"/>
  <c r="Q20" i="84"/>
  <c r="Q10" i="84"/>
  <c r="P20" i="84"/>
  <c r="P10" i="84"/>
  <c r="O20" i="84"/>
  <c r="O10" i="84"/>
  <c r="N20" i="84"/>
  <c r="N10" i="84"/>
  <c r="M20" i="84"/>
  <c r="M10" i="84"/>
  <c r="L20" i="84"/>
  <c r="L10" i="84"/>
  <c r="K20" i="84"/>
  <c r="K10" i="84"/>
  <c r="J20" i="84"/>
  <c r="J10" i="84"/>
  <c r="I20" i="84"/>
  <c r="I10" i="84"/>
  <c r="E20" i="84"/>
  <c r="E10" i="84"/>
  <c r="D20" i="84"/>
  <c r="D10" i="84"/>
  <c r="H2" i="84"/>
  <c r="H20" i="84" s="1"/>
  <c r="H30" i="83"/>
  <c r="H28" i="83"/>
  <c r="R20" i="83"/>
  <c r="R10" i="83"/>
  <c r="Q20" i="83"/>
  <c r="Q10" i="83"/>
  <c r="P20" i="83"/>
  <c r="P10" i="83"/>
  <c r="O20" i="83"/>
  <c r="O10" i="83"/>
  <c r="N20" i="83"/>
  <c r="N10" i="83"/>
  <c r="M20" i="83"/>
  <c r="M10" i="83"/>
  <c r="L20" i="83"/>
  <c r="L10" i="83"/>
  <c r="K20" i="83"/>
  <c r="K10" i="83"/>
  <c r="J20" i="83"/>
  <c r="J10" i="83"/>
  <c r="I20" i="83"/>
  <c r="I10" i="83"/>
  <c r="E20" i="83"/>
  <c r="E10" i="83"/>
  <c r="D20" i="83"/>
  <c r="D10" i="83"/>
  <c r="H2" i="83"/>
  <c r="H20" i="83" s="1"/>
  <c r="H30" i="82"/>
  <c r="H28" i="82"/>
  <c r="V20" i="82"/>
  <c r="V10" i="82"/>
  <c r="U20" i="82"/>
  <c r="U10" i="82"/>
  <c r="T20" i="82"/>
  <c r="T10" i="82"/>
  <c r="S20" i="82"/>
  <c r="S10" i="82"/>
  <c r="R20" i="82"/>
  <c r="R10" i="82"/>
  <c r="Q20" i="82"/>
  <c r="Q10" i="82"/>
  <c r="P20" i="82"/>
  <c r="P10" i="82"/>
  <c r="O20" i="82"/>
  <c r="O10" i="82"/>
  <c r="N20" i="82"/>
  <c r="N10" i="82"/>
  <c r="M20" i="82"/>
  <c r="M10" i="82"/>
  <c r="L20" i="82"/>
  <c r="L10" i="82"/>
  <c r="K20" i="82"/>
  <c r="K10" i="82"/>
  <c r="J20" i="82"/>
  <c r="J10" i="82"/>
  <c r="I20" i="82"/>
  <c r="I10" i="82"/>
  <c r="E20" i="82"/>
  <c r="E10" i="82"/>
  <c r="D20" i="82"/>
  <c r="D10" i="82"/>
  <c r="H2" i="82"/>
  <c r="H20" i="82" s="1"/>
  <c r="H30" i="81"/>
  <c r="H28" i="81"/>
  <c r="V20" i="81"/>
  <c r="V10" i="81"/>
  <c r="U20" i="81"/>
  <c r="U10" i="81"/>
  <c r="T20" i="81"/>
  <c r="T10" i="81"/>
  <c r="S20" i="81"/>
  <c r="S10" i="81"/>
  <c r="R20" i="81"/>
  <c r="R10" i="81"/>
  <c r="Q20" i="81"/>
  <c r="Q10" i="81"/>
  <c r="P20" i="81"/>
  <c r="P10" i="81"/>
  <c r="O20" i="81"/>
  <c r="O10" i="81"/>
  <c r="N20" i="81"/>
  <c r="N10" i="81"/>
  <c r="M20" i="81"/>
  <c r="M10" i="81"/>
  <c r="L20" i="81"/>
  <c r="L10" i="81"/>
  <c r="K20" i="81"/>
  <c r="K10" i="81"/>
  <c r="J20" i="81"/>
  <c r="J10" i="81"/>
  <c r="I20" i="81"/>
  <c r="I10" i="81"/>
  <c r="E20" i="81"/>
  <c r="E10" i="81"/>
  <c r="D20" i="81"/>
  <c r="D10" i="81"/>
  <c r="H2" i="81"/>
  <c r="H20" i="81" s="1"/>
  <c r="H30" i="80"/>
  <c r="H28" i="80"/>
  <c r="AA20" i="80"/>
  <c r="AA10" i="80"/>
  <c r="Z20" i="80"/>
  <c r="Z10" i="80"/>
  <c r="Y20" i="80"/>
  <c r="Y10" i="80"/>
  <c r="X20" i="80"/>
  <c r="X10" i="80"/>
  <c r="W20" i="80"/>
  <c r="W10" i="80"/>
  <c r="V20" i="80"/>
  <c r="V10" i="80"/>
  <c r="U20" i="80"/>
  <c r="U10" i="80"/>
  <c r="T20" i="80"/>
  <c r="T10" i="80"/>
  <c r="S20" i="80"/>
  <c r="S10" i="80"/>
  <c r="R20" i="80"/>
  <c r="R10" i="80"/>
  <c r="Q20" i="80"/>
  <c r="Q10" i="80"/>
  <c r="P20" i="80"/>
  <c r="P10" i="80"/>
  <c r="O20" i="80"/>
  <c r="O10" i="80"/>
  <c r="N20" i="80"/>
  <c r="N10" i="80"/>
  <c r="M20" i="80"/>
  <c r="M10" i="80"/>
  <c r="L20" i="80"/>
  <c r="L10" i="80"/>
  <c r="K20" i="80"/>
  <c r="K10" i="80"/>
  <c r="J20" i="80"/>
  <c r="J10" i="80"/>
  <c r="I20" i="80"/>
  <c r="I10" i="80"/>
  <c r="E20" i="80"/>
  <c r="E10" i="80"/>
  <c r="D20" i="80"/>
  <c r="D10" i="80"/>
  <c r="H2" i="80"/>
  <c r="H20" i="80" s="1"/>
  <c r="H30" i="79"/>
  <c r="H28" i="79"/>
  <c r="W20" i="79"/>
  <c r="W10" i="79"/>
  <c r="V20" i="79"/>
  <c r="V10" i="79"/>
  <c r="U20" i="79"/>
  <c r="U10" i="79"/>
  <c r="T20" i="79"/>
  <c r="T10" i="79"/>
  <c r="S20" i="79"/>
  <c r="S10" i="79"/>
  <c r="R20" i="79"/>
  <c r="R10" i="79"/>
  <c r="Q20" i="79"/>
  <c r="Q10" i="79"/>
  <c r="P20" i="79"/>
  <c r="P10" i="79"/>
  <c r="O20" i="79"/>
  <c r="O10" i="79"/>
  <c r="N20" i="79"/>
  <c r="N10" i="79"/>
  <c r="M20" i="79"/>
  <c r="M10" i="79"/>
  <c r="L20" i="79"/>
  <c r="L10" i="79"/>
  <c r="K20" i="79"/>
  <c r="K10" i="79"/>
  <c r="J20" i="79"/>
  <c r="J10" i="79"/>
  <c r="I20" i="79"/>
  <c r="I10" i="79"/>
  <c r="E20" i="79"/>
  <c r="E10" i="79"/>
  <c r="D20" i="79"/>
  <c r="D10" i="79"/>
  <c r="H2" i="79"/>
  <c r="H20" i="79" s="1"/>
  <c r="H30" i="78"/>
  <c r="H28" i="78"/>
  <c r="Y20" i="78"/>
  <c r="Y10" i="78"/>
  <c r="X20" i="78"/>
  <c r="X10" i="78"/>
  <c r="W20" i="78"/>
  <c r="W10" i="78"/>
  <c r="V20" i="78"/>
  <c r="V10" i="78"/>
  <c r="U20" i="78"/>
  <c r="U10" i="78"/>
  <c r="T20" i="78"/>
  <c r="T10" i="78"/>
  <c r="S20" i="78"/>
  <c r="S10" i="78"/>
  <c r="R20" i="78"/>
  <c r="R10" i="78"/>
  <c r="Q20" i="78"/>
  <c r="Q10" i="78"/>
  <c r="P20" i="78"/>
  <c r="P10" i="78"/>
  <c r="O20" i="78"/>
  <c r="O10" i="78"/>
  <c r="N20" i="78"/>
  <c r="N10" i="78"/>
  <c r="M20" i="78"/>
  <c r="M10" i="78"/>
  <c r="L20" i="78"/>
  <c r="L10" i="78"/>
  <c r="K20" i="78"/>
  <c r="K10" i="78"/>
  <c r="J20" i="78"/>
  <c r="J10" i="78"/>
  <c r="I20" i="78"/>
  <c r="I10" i="78"/>
  <c r="E20" i="78"/>
  <c r="E10" i="78"/>
  <c r="D20" i="78"/>
  <c r="D10" i="78"/>
  <c r="H2" i="78"/>
  <c r="H20" i="78" s="1"/>
  <c r="H30" i="77"/>
  <c r="H28" i="77"/>
  <c r="W20" i="77"/>
  <c r="W10" i="77"/>
  <c r="V20" i="77"/>
  <c r="V10" i="77"/>
  <c r="U20" i="77"/>
  <c r="U10" i="77"/>
  <c r="T20" i="77"/>
  <c r="T10" i="77"/>
  <c r="S10" i="77"/>
  <c r="S20" i="77"/>
  <c r="R20" i="77"/>
  <c r="R10" i="77"/>
  <c r="Q20" i="77"/>
  <c r="Q10" i="77"/>
  <c r="P20" i="77"/>
  <c r="P10" i="77"/>
  <c r="O20" i="77"/>
  <c r="O10" i="77"/>
  <c r="N10" i="77"/>
  <c r="N20" i="77"/>
  <c r="M10" i="77"/>
  <c r="M20" i="77"/>
  <c r="L20" i="77"/>
  <c r="L10" i="77"/>
  <c r="K20" i="77"/>
  <c r="K10" i="77"/>
  <c r="J10" i="77"/>
  <c r="J20" i="77"/>
  <c r="I10" i="77"/>
  <c r="I20" i="77"/>
  <c r="E10" i="77"/>
  <c r="E20" i="77"/>
  <c r="D20" i="77"/>
  <c r="D10" i="77"/>
  <c r="H2" i="77"/>
  <c r="H20" i="77" s="1"/>
  <c r="H28" i="76"/>
  <c r="H30" i="76"/>
  <c r="Z20" i="76"/>
  <c r="Z10" i="76"/>
  <c r="Y10" i="76"/>
  <c r="Y20" i="76"/>
  <c r="X10" i="76"/>
  <c r="X20" i="76"/>
  <c r="W10" i="76"/>
  <c r="W20" i="76"/>
  <c r="V20" i="76"/>
  <c r="V10" i="76"/>
  <c r="U10" i="76"/>
  <c r="U20" i="76"/>
  <c r="T20" i="76"/>
  <c r="T10" i="76"/>
  <c r="S20" i="76"/>
  <c r="S10" i="76"/>
  <c r="R20" i="76"/>
  <c r="R10" i="76"/>
  <c r="Q20" i="76"/>
  <c r="Q10" i="76"/>
  <c r="P10" i="76"/>
  <c r="P20" i="76"/>
  <c r="O20" i="76"/>
  <c r="O10" i="76"/>
  <c r="N20" i="76"/>
  <c r="N10" i="76"/>
  <c r="M20" i="76"/>
  <c r="M10" i="76"/>
  <c r="L20" i="76"/>
  <c r="L10" i="76"/>
  <c r="K20" i="76"/>
  <c r="K10" i="76"/>
  <c r="J10" i="76"/>
  <c r="J20" i="76"/>
  <c r="I20" i="76"/>
  <c r="I10" i="76"/>
  <c r="E10" i="76"/>
  <c r="E20" i="76"/>
  <c r="D10" i="76"/>
  <c r="H2" i="76"/>
  <c r="H20" i="76" s="1"/>
  <c r="D20" i="76"/>
  <c r="Z20" i="75"/>
  <c r="Z10" i="75"/>
  <c r="Y10" i="75"/>
  <c r="Y20" i="75"/>
  <c r="X10" i="75"/>
  <c r="X20" i="75"/>
  <c r="W20" i="75"/>
  <c r="W10" i="75"/>
  <c r="V20" i="75"/>
  <c r="V10" i="75"/>
  <c r="U10" i="75"/>
  <c r="U20" i="75"/>
  <c r="T10" i="75"/>
  <c r="T20" i="75"/>
  <c r="S10" i="75"/>
  <c r="S20" i="75"/>
  <c r="R20" i="75"/>
  <c r="R10" i="75"/>
  <c r="Q20" i="75"/>
  <c r="Q10" i="75"/>
  <c r="P20" i="75"/>
  <c r="P10" i="75"/>
  <c r="O20" i="75"/>
  <c r="O10" i="75"/>
  <c r="N20" i="75"/>
  <c r="N10" i="75"/>
  <c r="M20" i="75"/>
  <c r="M10" i="75"/>
  <c r="L20" i="75"/>
  <c r="L10" i="75"/>
  <c r="K20" i="75"/>
  <c r="K10" i="75"/>
  <c r="J20" i="75"/>
  <c r="J10" i="75"/>
  <c r="I20" i="75"/>
  <c r="I10" i="75"/>
  <c r="E20" i="75"/>
  <c r="E10" i="75"/>
  <c r="D20" i="75"/>
  <c r="D10" i="75"/>
  <c r="H2" i="75"/>
  <c r="H20" i="75" s="1"/>
  <c r="H30" i="74"/>
  <c r="H28" i="74"/>
  <c r="Z20" i="74"/>
  <c r="Z10" i="74"/>
  <c r="Y20" i="74"/>
  <c r="Y10" i="74"/>
  <c r="X20" i="74"/>
  <c r="X10" i="74"/>
  <c r="W20" i="74"/>
  <c r="W10" i="74"/>
  <c r="V20" i="74"/>
  <c r="V10" i="74"/>
  <c r="U20" i="74"/>
  <c r="U10" i="74"/>
  <c r="T20" i="74"/>
  <c r="T10" i="74"/>
  <c r="S20" i="74"/>
  <c r="S10" i="74"/>
  <c r="R20" i="74"/>
  <c r="R10" i="74"/>
  <c r="Q20" i="74"/>
  <c r="Q10" i="74"/>
  <c r="P20" i="74"/>
  <c r="P10" i="74"/>
  <c r="O20" i="74"/>
  <c r="O10" i="74"/>
  <c r="N20" i="74"/>
  <c r="N10" i="74"/>
  <c r="M20" i="74"/>
  <c r="M10" i="74"/>
  <c r="L10" i="74"/>
  <c r="L20" i="74"/>
  <c r="K10" i="74"/>
  <c r="K20" i="74"/>
  <c r="J10" i="74"/>
  <c r="J20" i="74"/>
  <c r="I10" i="74"/>
  <c r="I20" i="74"/>
  <c r="E10" i="74"/>
  <c r="E20" i="74"/>
  <c r="D10" i="74"/>
  <c r="H2" i="74"/>
  <c r="H20" i="74" s="1"/>
  <c r="D20" i="74"/>
  <c r="H28" i="73"/>
  <c r="H30" i="73"/>
  <c r="Z10" i="73"/>
  <c r="Z20" i="73"/>
  <c r="Y20" i="73"/>
  <c r="Y10" i="73"/>
  <c r="X10" i="73"/>
  <c r="X20" i="73"/>
  <c r="W10" i="73"/>
  <c r="W20" i="73"/>
  <c r="V20" i="73"/>
  <c r="V10" i="73"/>
  <c r="U20" i="73"/>
  <c r="U10" i="73"/>
  <c r="T20" i="73"/>
  <c r="T10" i="73"/>
  <c r="S20" i="73"/>
  <c r="S10" i="73"/>
  <c r="R20" i="73"/>
  <c r="R10" i="73"/>
  <c r="Q10" i="73"/>
  <c r="Q20" i="73"/>
  <c r="P10" i="73"/>
  <c r="P20" i="73"/>
  <c r="O10" i="73"/>
  <c r="O20" i="73"/>
  <c r="N10" i="73"/>
  <c r="N20" i="73"/>
  <c r="M10" i="73"/>
  <c r="M20" i="73"/>
  <c r="L10" i="73"/>
  <c r="L20" i="73"/>
  <c r="K20" i="73"/>
  <c r="K10" i="73"/>
  <c r="J10" i="73"/>
  <c r="J20" i="73"/>
  <c r="I10" i="73"/>
  <c r="I20" i="73"/>
  <c r="E10" i="73"/>
  <c r="E20" i="73"/>
  <c r="D10" i="73"/>
  <c r="H2" i="73"/>
  <c r="H20" i="73" s="1"/>
  <c r="D20" i="73"/>
  <c r="H30" i="72"/>
  <c r="H28" i="72"/>
  <c r="X10" i="72"/>
  <c r="X20" i="72"/>
  <c r="W10" i="72"/>
  <c r="W20" i="72"/>
  <c r="V20" i="72"/>
  <c r="V10" i="72"/>
  <c r="U10" i="72"/>
  <c r="U20" i="72"/>
  <c r="T10" i="72"/>
  <c r="T20" i="72"/>
  <c r="S10" i="72"/>
  <c r="S20" i="72"/>
  <c r="R10" i="72"/>
  <c r="R20" i="72"/>
  <c r="Q10" i="72"/>
  <c r="Q20" i="72"/>
  <c r="P10" i="72"/>
  <c r="P20" i="72"/>
  <c r="O10" i="72"/>
  <c r="O20" i="72"/>
  <c r="N20" i="72"/>
  <c r="N10" i="72"/>
  <c r="M10" i="72"/>
  <c r="M20" i="72"/>
  <c r="L10" i="72"/>
  <c r="L20" i="72"/>
  <c r="K20" i="72"/>
  <c r="K10" i="72"/>
  <c r="J20" i="72"/>
  <c r="J10" i="72"/>
  <c r="I20" i="72"/>
  <c r="I10" i="72"/>
  <c r="E20" i="72"/>
  <c r="E10" i="72"/>
  <c r="H2" i="72"/>
  <c r="H20" i="72" s="1"/>
  <c r="D20" i="72"/>
  <c r="D10" i="72"/>
  <c r="H30" i="71"/>
  <c r="H28" i="71"/>
  <c r="W10" i="71"/>
  <c r="W20" i="71"/>
  <c r="V10" i="71"/>
  <c r="V20" i="71"/>
  <c r="U10" i="71"/>
  <c r="U20" i="71"/>
  <c r="T20" i="71"/>
  <c r="T10" i="71"/>
  <c r="S20" i="71"/>
  <c r="S10" i="71"/>
  <c r="R20" i="71"/>
  <c r="R10" i="71"/>
  <c r="Q20" i="71"/>
  <c r="Q10" i="71"/>
  <c r="P20" i="71"/>
  <c r="P10" i="71"/>
  <c r="O20" i="71"/>
  <c r="O10" i="71"/>
  <c r="N20" i="71"/>
  <c r="N10" i="71"/>
  <c r="M20" i="71"/>
  <c r="M10" i="71"/>
  <c r="L20" i="71"/>
  <c r="L10" i="71"/>
  <c r="K20" i="71"/>
  <c r="K10" i="71"/>
  <c r="J10" i="71"/>
  <c r="J20" i="71"/>
  <c r="I10" i="71"/>
  <c r="I20" i="71"/>
  <c r="E10" i="71"/>
  <c r="E20" i="71"/>
  <c r="H2" i="71"/>
  <c r="H20" i="71" s="1"/>
  <c r="D10" i="71"/>
  <c r="D20" i="71"/>
  <c r="H30" i="70"/>
  <c r="H28" i="70"/>
  <c r="Z10" i="70"/>
  <c r="Z20" i="70"/>
  <c r="Y10" i="70"/>
  <c r="Y20" i="70"/>
  <c r="X20" i="70"/>
  <c r="X10" i="70"/>
  <c r="W20" i="70"/>
  <c r="W10" i="70"/>
  <c r="V20" i="70"/>
  <c r="V10" i="70"/>
  <c r="U20" i="70"/>
  <c r="U10" i="70"/>
  <c r="T20" i="70"/>
  <c r="T10" i="70"/>
  <c r="S20" i="70"/>
  <c r="S10" i="70"/>
  <c r="R20" i="70"/>
  <c r="R10" i="70"/>
  <c r="Q20" i="70"/>
  <c r="Q10" i="70"/>
  <c r="P20" i="70"/>
  <c r="P10" i="70"/>
  <c r="O10" i="70"/>
  <c r="O20" i="70"/>
  <c r="N10" i="70"/>
  <c r="N20" i="70"/>
  <c r="M10" i="70"/>
  <c r="M20" i="70"/>
  <c r="L10" i="70"/>
  <c r="L20" i="70"/>
  <c r="K20" i="70"/>
  <c r="K10" i="70"/>
  <c r="J20" i="70"/>
  <c r="J10" i="70"/>
  <c r="I10" i="70"/>
  <c r="I20" i="70"/>
  <c r="E20" i="70"/>
  <c r="E10" i="70"/>
  <c r="D10" i="70"/>
  <c r="H2" i="70"/>
  <c r="H20" i="70" s="1"/>
  <c r="D20" i="70"/>
  <c r="H30" i="69"/>
  <c r="H28" i="69"/>
  <c r="W20" i="69"/>
  <c r="W10" i="69"/>
  <c r="V20" i="69"/>
  <c r="V10" i="69"/>
  <c r="U20" i="69"/>
  <c r="U10" i="69"/>
  <c r="T20" i="69"/>
  <c r="T10" i="69"/>
  <c r="S10" i="69"/>
  <c r="S20" i="69"/>
  <c r="R20" i="69"/>
  <c r="R10" i="69"/>
  <c r="Q20" i="69"/>
  <c r="Q10" i="69"/>
  <c r="P20" i="69"/>
  <c r="P10" i="69"/>
  <c r="O20" i="69"/>
  <c r="O10" i="69"/>
  <c r="N20" i="69"/>
  <c r="N10" i="69"/>
  <c r="M20" i="69"/>
  <c r="M10" i="69"/>
  <c r="L20" i="69"/>
  <c r="L10" i="69"/>
  <c r="K20" i="69"/>
  <c r="K10" i="69"/>
  <c r="J10" i="69"/>
  <c r="J20" i="69"/>
  <c r="I20" i="69"/>
  <c r="I10" i="69"/>
  <c r="E20" i="69"/>
  <c r="E10" i="69"/>
  <c r="H2" i="69"/>
  <c r="H20" i="69" s="1"/>
  <c r="D10" i="69"/>
  <c r="D20" i="69"/>
  <c r="H30" i="68"/>
  <c r="H28" i="68"/>
  <c r="R20" i="68"/>
  <c r="R10" i="68"/>
  <c r="Q10" i="68"/>
  <c r="Q20" i="68"/>
  <c r="P10" i="68"/>
  <c r="P20" i="68"/>
  <c r="O10" i="68"/>
  <c r="O20" i="68"/>
  <c r="N10" i="68"/>
  <c r="N20" i="68"/>
  <c r="M10" i="68"/>
  <c r="M20" i="68"/>
  <c r="L10" i="68"/>
  <c r="L20" i="68"/>
  <c r="K10" i="68"/>
  <c r="K20" i="68"/>
  <c r="J10" i="68"/>
  <c r="J20" i="68"/>
  <c r="I10" i="68"/>
  <c r="I20" i="68"/>
  <c r="E10" i="68"/>
  <c r="E20" i="68"/>
  <c r="H2" i="68"/>
  <c r="H20" i="68" s="1"/>
  <c r="D10" i="68"/>
  <c r="D20" i="68"/>
  <c r="H30" i="67"/>
  <c r="H28" i="67"/>
  <c r="Z20" i="67"/>
  <c r="Z10" i="67"/>
  <c r="Y20" i="67"/>
  <c r="Y10" i="67"/>
  <c r="X20" i="67"/>
  <c r="X10" i="67"/>
  <c r="W20" i="67"/>
  <c r="W10" i="67"/>
  <c r="V10" i="67"/>
  <c r="V20" i="67"/>
  <c r="U10" i="67"/>
  <c r="U20" i="67"/>
  <c r="T10" i="67"/>
  <c r="T20" i="67"/>
  <c r="S10" i="67"/>
  <c r="S20" i="67"/>
  <c r="R10" i="67"/>
  <c r="R20" i="67"/>
  <c r="Q20" i="67"/>
  <c r="Q10" i="67"/>
  <c r="P10" i="67"/>
  <c r="P20" i="67"/>
  <c r="O20" i="67"/>
  <c r="O10" i="67"/>
  <c r="N10" i="67"/>
  <c r="N20" i="67"/>
  <c r="M10" i="67"/>
  <c r="M20" i="67"/>
  <c r="L20" i="67"/>
  <c r="L10" i="67"/>
  <c r="K20" i="67"/>
  <c r="K10" i="67"/>
  <c r="J20" i="67"/>
  <c r="J10" i="67"/>
  <c r="I20" i="67"/>
  <c r="I10" i="67"/>
  <c r="E20" i="67"/>
  <c r="E10" i="67"/>
  <c r="D10" i="67"/>
  <c r="H2" i="67"/>
  <c r="H20" i="67" s="1"/>
  <c r="D20" i="67"/>
  <c r="H28" i="66"/>
  <c r="H30" i="66"/>
  <c r="Z10" i="66"/>
  <c r="Z20" i="66"/>
  <c r="Y20" i="66"/>
  <c r="Y10" i="66"/>
  <c r="X10" i="66"/>
  <c r="X20" i="66"/>
  <c r="W10" i="66"/>
  <c r="W20" i="66"/>
  <c r="V20" i="66"/>
  <c r="V10" i="66"/>
  <c r="U10" i="66"/>
  <c r="U20" i="66"/>
  <c r="T10" i="66"/>
  <c r="T20" i="66"/>
  <c r="S10" i="66"/>
  <c r="S20" i="66"/>
  <c r="R20" i="66"/>
  <c r="R10" i="66"/>
  <c r="Q20" i="66"/>
  <c r="Q10" i="66"/>
  <c r="P20" i="66"/>
  <c r="P10" i="66"/>
  <c r="O20" i="66"/>
  <c r="O10" i="66"/>
  <c r="N20" i="66"/>
  <c r="N10" i="66"/>
  <c r="M20" i="66"/>
  <c r="M10" i="66"/>
  <c r="L10" i="66"/>
  <c r="L20" i="66"/>
  <c r="K20" i="66"/>
  <c r="K10" i="66"/>
  <c r="J20" i="66"/>
  <c r="J10" i="66"/>
  <c r="I20" i="66"/>
  <c r="I10" i="66"/>
  <c r="E20" i="66"/>
  <c r="E10" i="66"/>
  <c r="H2" i="66"/>
  <c r="H20" i="66" s="1"/>
  <c r="D20" i="66"/>
  <c r="D10" i="66"/>
  <c r="H28" i="65"/>
  <c r="H30" i="65"/>
  <c r="V20" i="65"/>
  <c r="V10" i="65"/>
  <c r="U10" i="65"/>
  <c r="U20" i="65"/>
  <c r="T20" i="65"/>
  <c r="T10" i="65"/>
  <c r="S20" i="65"/>
  <c r="S10" i="65"/>
  <c r="R20" i="65"/>
  <c r="R10" i="65"/>
  <c r="Q20" i="65"/>
  <c r="Q10" i="65"/>
  <c r="P10" i="65"/>
  <c r="P20" i="65"/>
  <c r="O10" i="65"/>
  <c r="O20" i="65"/>
  <c r="N10" i="65"/>
  <c r="N20" i="65"/>
  <c r="M20" i="65"/>
  <c r="M10" i="65"/>
  <c r="L20" i="65"/>
  <c r="L10" i="65"/>
  <c r="K20" i="65"/>
  <c r="K10" i="65"/>
  <c r="J10" i="65"/>
  <c r="J20" i="65"/>
  <c r="I20" i="65"/>
  <c r="I10" i="65"/>
  <c r="E20" i="65"/>
  <c r="E10" i="65"/>
  <c r="H2" i="65"/>
  <c r="H20" i="65" s="1"/>
  <c r="D10" i="65"/>
  <c r="D20" i="65"/>
  <c r="H28" i="64"/>
  <c r="H30" i="64"/>
  <c r="Z10" i="64"/>
  <c r="Z20" i="64"/>
  <c r="Y10" i="64"/>
  <c r="Y20" i="64"/>
  <c r="X20" i="64"/>
  <c r="X10" i="64"/>
  <c r="W10" i="64"/>
  <c r="W20" i="64"/>
  <c r="V10" i="64"/>
  <c r="V20" i="64"/>
  <c r="U20" i="64"/>
  <c r="U10" i="64"/>
  <c r="T20" i="64"/>
  <c r="T10" i="64"/>
  <c r="S20" i="64"/>
  <c r="S10" i="64"/>
  <c r="R20" i="64"/>
  <c r="R10" i="64"/>
  <c r="Q20" i="64"/>
  <c r="Q10" i="64"/>
  <c r="P20" i="64"/>
  <c r="P10" i="64"/>
  <c r="O20" i="64"/>
  <c r="O10" i="64"/>
  <c r="N10" i="64"/>
  <c r="N20" i="64"/>
  <c r="M10" i="64"/>
  <c r="M20" i="64"/>
  <c r="L10" i="64"/>
  <c r="L20" i="64"/>
  <c r="K20" i="64"/>
  <c r="K10" i="64"/>
  <c r="J10" i="64"/>
  <c r="J20" i="64"/>
  <c r="I10" i="64"/>
  <c r="I20" i="64"/>
  <c r="E10" i="64"/>
  <c r="E20" i="64"/>
  <c r="D10" i="64"/>
  <c r="D20" i="64"/>
  <c r="H2" i="64"/>
  <c r="H20" i="64" s="1"/>
  <c r="H28" i="63"/>
  <c r="H30" i="63"/>
  <c r="V10" i="63"/>
  <c r="V20" i="63"/>
  <c r="U20" i="63"/>
  <c r="U10" i="63"/>
  <c r="T10" i="63"/>
  <c r="T20" i="63"/>
  <c r="S10" i="63"/>
  <c r="S20" i="63"/>
  <c r="R10" i="63"/>
  <c r="R20" i="63"/>
  <c r="Q10" i="63"/>
  <c r="Q20" i="63"/>
  <c r="P10" i="63"/>
  <c r="P20" i="63"/>
  <c r="O10" i="63"/>
  <c r="O20" i="63"/>
  <c r="N10" i="63"/>
  <c r="N20" i="63"/>
  <c r="M20" i="63"/>
  <c r="M10" i="63"/>
  <c r="L10" i="63"/>
  <c r="L20" i="63"/>
  <c r="K20" i="63"/>
  <c r="K10" i="63"/>
  <c r="J20" i="63"/>
  <c r="J10" i="63"/>
  <c r="I20" i="63"/>
  <c r="I10" i="63"/>
  <c r="E20" i="63"/>
  <c r="E10" i="63"/>
  <c r="D20" i="63"/>
  <c r="H2" i="63"/>
  <c r="H20" i="63" s="1"/>
  <c r="D10" i="63"/>
  <c r="H28" i="62"/>
  <c r="H30" i="62"/>
  <c r="V10" i="62"/>
  <c r="V20" i="62"/>
  <c r="U10" i="62"/>
  <c r="U20" i="62"/>
  <c r="T10" i="62"/>
  <c r="T20" i="62"/>
  <c r="S10" i="62"/>
  <c r="S20" i="62"/>
  <c r="R10" i="62"/>
  <c r="R20" i="62"/>
  <c r="Q10" i="62"/>
  <c r="Q20" i="62"/>
  <c r="P20" i="62"/>
  <c r="P10" i="62"/>
  <c r="O20" i="62"/>
  <c r="O10" i="62"/>
  <c r="N20" i="62"/>
  <c r="N10" i="62"/>
  <c r="M20" i="62"/>
  <c r="M10" i="62"/>
  <c r="L20" i="62"/>
  <c r="L10" i="62"/>
  <c r="K20" i="62"/>
  <c r="K10" i="62"/>
  <c r="J20" i="62"/>
  <c r="J10" i="62"/>
  <c r="I20" i="62"/>
  <c r="I10" i="62"/>
  <c r="E20" i="62"/>
  <c r="E10" i="62"/>
  <c r="D20" i="62"/>
  <c r="D10" i="62"/>
  <c r="H2" i="62"/>
  <c r="H20" i="62" s="1"/>
  <c r="H30" i="61"/>
  <c r="H28" i="61"/>
  <c r="Z20" i="61"/>
  <c r="Z10" i="61"/>
  <c r="Y20" i="61"/>
  <c r="Y10" i="61"/>
  <c r="X20" i="61"/>
  <c r="X10" i="61"/>
  <c r="W20" i="61"/>
  <c r="W10" i="61"/>
  <c r="V20" i="61"/>
  <c r="V10" i="61"/>
  <c r="U20" i="61"/>
  <c r="U10" i="61"/>
  <c r="T20" i="61"/>
  <c r="T10" i="61"/>
  <c r="S20" i="61"/>
  <c r="S10" i="61"/>
  <c r="R20" i="61"/>
  <c r="R10" i="61"/>
  <c r="Q20" i="61"/>
  <c r="Q10" i="61"/>
  <c r="P20" i="61"/>
  <c r="P10" i="61"/>
  <c r="O20" i="61"/>
  <c r="O10" i="61"/>
  <c r="N20" i="61"/>
  <c r="N10" i="61"/>
  <c r="M20" i="61"/>
  <c r="M10" i="61"/>
  <c r="L20" i="61"/>
  <c r="L10" i="61"/>
  <c r="K20" i="61"/>
  <c r="K10" i="61"/>
  <c r="J20" i="61"/>
  <c r="J10" i="61"/>
  <c r="I20" i="61"/>
  <c r="I10" i="61"/>
  <c r="E20" i="61"/>
  <c r="E10" i="61"/>
  <c r="D20" i="61"/>
  <c r="D10" i="61"/>
  <c r="H2" i="61"/>
  <c r="H20" i="61" s="1"/>
  <c r="H30" i="60"/>
  <c r="H28" i="60"/>
  <c r="Z20" i="60"/>
  <c r="Z10" i="60"/>
  <c r="Y20" i="60"/>
  <c r="Y10" i="60"/>
  <c r="X20" i="60"/>
  <c r="X10" i="60"/>
  <c r="W10" i="60"/>
  <c r="W20" i="60"/>
  <c r="V20" i="60"/>
  <c r="V10" i="60"/>
  <c r="U20" i="60"/>
  <c r="U10" i="60"/>
  <c r="T20" i="60"/>
  <c r="T10" i="60"/>
  <c r="S20" i="60"/>
  <c r="S10" i="60"/>
  <c r="R20" i="60"/>
  <c r="R10" i="60"/>
  <c r="Q20" i="60"/>
  <c r="Q10" i="60"/>
  <c r="P20" i="60"/>
  <c r="P10" i="60"/>
  <c r="O20" i="60"/>
  <c r="O10" i="60"/>
  <c r="N20" i="60"/>
  <c r="N10" i="60"/>
  <c r="M10" i="60"/>
  <c r="M20" i="60"/>
  <c r="L20" i="60"/>
  <c r="L10" i="60"/>
  <c r="K10" i="60"/>
  <c r="K20" i="60"/>
  <c r="J20" i="60"/>
  <c r="J10" i="60"/>
  <c r="I20" i="60"/>
  <c r="I10" i="60"/>
  <c r="E20" i="60"/>
  <c r="E10" i="60"/>
  <c r="D20" i="60"/>
  <c r="D10" i="60"/>
  <c r="H2" i="60"/>
  <c r="H20" i="60" s="1"/>
  <c r="H30" i="59"/>
  <c r="H28" i="59"/>
  <c r="U20" i="59"/>
  <c r="U10" i="59"/>
  <c r="T20" i="59"/>
  <c r="T10" i="59"/>
  <c r="S20" i="59"/>
  <c r="S10" i="59"/>
  <c r="R20" i="59"/>
  <c r="R10" i="59"/>
  <c r="Q20" i="59"/>
  <c r="Q10" i="59"/>
  <c r="P20" i="59"/>
  <c r="P10" i="59"/>
  <c r="O20" i="59"/>
  <c r="O10" i="59"/>
  <c r="N20" i="59"/>
  <c r="N10" i="59"/>
  <c r="M20" i="59"/>
  <c r="M10" i="59"/>
  <c r="L20" i="59"/>
  <c r="L10" i="59"/>
  <c r="K20" i="59"/>
  <c r="K10" i="59"/>
  <c r="J20" i="59"/>
  <c r="J10" i="59"/>
  <c r="I20" i="59"/>
  <c r="I10" i="59"/>
  <c r="E20" i="59"/>
  <c r="E10" i="59"/>
  <c r="D20" i="59"/>
  <c r="D10" i="59"/>
  <c r="H2" i="59"/>
  <c r="H20" i="59" s="1"/>
  <c r="H30" i="58"/>
  <c r="H28" i="58"/>
  <c r="U20" i="58"/>
  <c r="U10" i="58"/>
  <c r="T10" i="58"/>
  <c r="T20" i="58"/>
  <c r="S20" i="58"/>
  <c r="S10" i="58"/>
  <c r="R20" i="58"/>
  <c r="R10" i="58"/>
  <c r="Q20" i="58"/>
  <c r="Q10" i="58"/>
  <c r="P20" i="58"/>
  <c r="P10" i="58"/>
  <c r="O20" i="58"/>
  <c r="O10" i="58"/>
  <c r="N20" i="58"/>
  <c r="N10" i="58"/>
  <c r="M20" i="58"/>
  <c r="M10" i="58"/>
  <c r="L20" i="58"/>
  <c r="L10" i="58"/>
  <c r="K20" i="58"/>
  <c r="K10" i="58"/>
  <c r="J10" i="58"/>
  <c r="J20" i="58"/>
  <c r="I20" i="58"/>
  <c r="I10" i="58"/>
  <c r="E20" i="58"/>
  <c r="E10" i="58"/>
  <c r="D20" i="58"/>
  <c r="D10" i="58"/>
  <c r="H2" i="58"/>
  <c r="H20" i="58" s="1"/>
  <c r="H30" i="57"/>
  <c r="H28" i="57"/>
  <c r="Z20" i="57"/>
  <c r="Z10" i="57"/>
  <c r="Y10" i="57"/>
  <c r="Y20" i="57"/>
  <c r="X20" i="57"/>
  <c r="X10" i="57"/>
  <c r="W20" i="57"/>
  <c r="W10" i="57"/>
  <c r="V20" i="57"/>
  <c r="V10" i="57"/>
  <c r="U20" i="57"/>
  <c r="U10" i="57"/>
  <c r="T20" i="57"/>
  <c r="T10" i="57"/>
  <c r="S10" i="57"/>
  <c r="S20" i="57"/>
  <c r="R10" i="57"/>
  <c r="R20" i="57"/>
  <c r="Q10" i="57"/>
  <c r="Q20" i="57"/>
  <c r="P10" i="57"/>
  <c r="P20" i="57"/>
  <c r="O10" i="57"/>
  <c r="O20" i="57"/>
  <c r="N20" i="57"/>
  <c r="N10" i="57"/>
  <c r="M20" i="57"/>
  <c r="M10" i="57"/>
  <c r="L20" i="57"/>
  <c r="L10" i="57"/>
  <c r="K20" i="57"/>
  <c r="K10" i="57"/>
  <c r="J10" i="57"/>
  <c r="J20" i="57"/>
  <c r="I10" i="57"/>
  <c r="I20" i="57"/>
  <c r="E20" i="57"/>
  <c r="E10" i="57"/>
  <c r="D20" i="57"/>
  <c r="D10" i="57"/>
  <c r="H2" i="57"/>
  <c r="H20" i="57" s="1"/>
  <c r="H28" i="56"/>
  <c r="H30" i="56"/>
  <c r="Z20" i="56"/>
  <c r="Z10" i="56"/>
  <c r="Y20" i="56"/>
  <c r="Y10" i="56"/>
  <c r="X20" i="56"/>
  <c r="X10" i="56"/>
  <c r="W20" i="56"/>
  <c r="W10" i="56"/>
  <c r="V20" i="56"/>
  <c r="V10" i="56"/>
  <c r="U10" i="56"/>
  <c r="U20" i="56"/>
  <c r="T10" i="56"/>
  <c r="T20" i="56"/>
  <c r="S20" i="56"/>
  <c r="S10" i="56"/>
  <c r="R20" i="56"/>
  <c r="R10" i="56"/>
  <c r="Q20" i="56"/>
  <c r="Q10" i="56"/>
  <c r="P10" i="56"/>
  <c r="P20" i="56"/>
  <c r="O10" i="56"/>
  <c r="O20" i="56"/>
  <c r="N10" i="56"/>
  <c r="N20" i="56"/>
  <c r="M20" i="56"/>
  <c r="M10" i="56"/>
  <c r="L20" i="56"/>
  <c r="L10" i="56"/>
  <c r="K20" i="56"/>
  <c r="K10" i="56"/>
  <c r="J20" i="56"/>
  <c r="J10" i="56"/>
  <c r="I20" i="56"/>
  <c r="I10" i="56"/>
  <c r="E20" i="56"/>
  <c r="E10" i="56"/>
  <c r="D20" i="56"/>
  <c r="D10" i="56"/>
  <c r="H2" i="56"/>
  <c r="H20" i="56" s="1"/>
  <c r="H30" i="55"/>
  <c r="H28" i="55"/>
  <c r="U20" i="55"/>
  <c r="U10" i="55"/>
  <c r="T10" i="55"/>
  <c r="T20" i="55"/>
  <c r="S10" i="55"/>
  <c r="S20" i="55"/>
  <c r="R10" i="55"/>
  <c r="R20" i="55"/>
  <c r="Q10" i="55"/>
  <c r="Q20" i="55"/>
  <c r="P10" i="55"/>
  <c r="P20" i="55"/>
  <c r="O10" i="55"/>
  <c r="O20" i="55"/>
  <c r="N10" i="55"/>
  <c r="N20" i="55"/>
  <c r="M20" i="55"/>
  <c r="M10" i="55"/>
  <c r="L20" i="55"/>
  <c r="L10" i="55"/>
  <c r="K20" i="55"/>
  <c r="K10" i="55"/>
  <c r="J10" i="55"/>
  <c r="J20" i="55"/>
  <c r="I10" i="55"/>
  <c r="I20" i="55"/>
  <c r="E10" i="55"/>
  <c r="E20" i="55"/>
  <c r="D10" i="55"/>
  <c r="H2" i="55"/>
  <c r="H20" i="55" s="1"/>
  <c r="D20" i="55"/>
  <c r="H30" i="54"/>
  <c r="H28" i="54"/>
  <c r="Y20" i="54"/>
  <c r="Y10" i="54"/>
  <c r="X20" i="54"/>
  <c r="X10" i="54"/>
  <c r="W10" i="54"/>
  <c r="W20" i="54"/>
  <c r="V10" i="54"/>
  <c r="V20" i="54"/>
  <c r="U10" i="54"/>
  <c r="U20" i="54"/>
  <c r="T10" i="54"/>
  <c r="T20" i="54"/>
  <c r="S10" i="54"/>
  <c r="S20" i="54"/>
  <c r="R20" i="54"/>
  <c r="R10" i="54"/>
  <c r="Q20" i="54"/>
  <c r="Q10" i="54"/>
  <c r="P20" i="54"/>
  <c r="P10" i="54"/>
  <c r="O20" i="54"/>
  <c r="O10" i="54"/>
  <c r="N20" i="54"/>
  <c r="N10" i="54"/>
  <c r="M20" i="54"/>
  <c r="M10" i="54"/>
  <c r="L20" i="54"/>
  <c r="L10" i="54"/>
  <c r="K20" i="54"/>
  <c r="K10" i="54"/>
  <c r="J20" i="54"/>
  <c r="J10" i="54"/>
  <c r="I10" i="54"/>
  <c r="I20" i="54"/>
  <c r="E10" i="54"/>
  <c r="E20" i="54"/>
  <c r="H2" i="54"/>
  <c r="H20" i="54" s="1"/>
  <c r="D10" i="54"/>
  <c r="D20" i="54"/>
  <c r="H28" i="53"/>
  <c r="H30" i="53"/>
  <c r="Z20" i="53"/>
  <c r="Z10" i="53"/>
  <c r="Y20" i="53"/>
  <c r="Y10" i="53"/>
  <c r="X10" i="53"/>
  <c r="X20" i="53"/>
  <c r="W10" i="53"/>
  <c r="W20" i="53"/>
  <c r="V10" i="53"/>
  <c r="V20" i="53"/>
  <c r="U10" i="53"/>
  <c r="U20" i="53"/>
  <c r="T10" i="53"/>
  <c r="T20" i="53"/>
  <c r="S10" i="53"/>
  <c r="S20" i="53"/>
  <c r="R20" i="53"/>
  <c r="R10" i="53"/>
  <c r="Q20" i="53"/>
  <c r="Q10" i="53"/>
  <c r="P20" i="53"/>
  <c r="P10" i="53"/>
  <c r="O10" i="53"/>
  <c r="O20" i="53"/>
  <c r="N20" i="53"/>
  <c r="N10" i="53"/>
  <c r="M20" i="53"/>
  <c r="M10" i="53"/>
  <c r="L10" i="53"/>
  <c r="L20" i="53"/>
  <c r="K10" i="53"/>
  <c r="K20" i="53"/>
  <c r="J10" i="53"/>
  <c r="J20" i="53"/>
  <c r="I10" i="53"/>
  <c r="I20" i="53"/>
  <c r="E10" i="53"/>
  <c r="E20" i="53"/>
  <c r="D20" i="53"/>
  <c r="D10" i="53"/>
  <c r="H2" i="53"/>
  <c r="H20" i="53" s="1"/>
  <c r="H30" i="52"/>
  <c r="H28" i="52"/>
  <c r="U20" i="52"/>
  <c r="U10" i="52"/>
  <c r="T20" i="52"/>
  <c r="T10" i="52"/>
  <c r="S20" i="52"/>
  <c r="S10" i="52"/>
  <c r="R10" i="52"/>
  <c r="R20" i="52"/>
  <c r="Q10" i="52"/>
  <c r="Q20" i="52"/>
  <c r="P10" i="52"/>
  <c r="P20" i="52"/>
  <c r="O20" i="52"/>
  <c r="O10" i="52"/>
  <c r="N20" i="52"/>
  <c r="N10" i="52"/>
  <c r="M10" i="52"/>
  <c r="M20" i="52"/>
  <c r="L10" i="52"/>
  <c r="L20" i="52"/>
  <c r="K10" i="52"/>
  <c r="K20" i="52"/>
  <c r="J20" i="52"/>
  <c r="J10" i="52"/>
  <c r="I20" i="52"/>
  <c r="I10" i="52"/>
  <c r="E20" i="52"/>
  <c r="E10" i="52"/>
  <c r="D20" i="52"/>
  <c r="H2" i="52"/>
  <c r="H20" i="52" s="1"/>
  <c r="D10" i="52"/>
  <c r="H30" i="51"/>
  <c r="H28" i="51"/>
  <c r="U20" i="51"/>
  <c r="U10" i="51"/>
  <c r="T20" i="51"/>
  <c r="T10" i="51"/>
  <c r="S20" i="51"/>
  <c r="S10" i="51"/>
  <c r="R20" i="51"/>
  <c r="R10" i="51"/>
  <c r="Q10" i="51"/>
  <c r="Q20" i="51"/>
  <c r="P20" i="51"/>
  <c r="P10" i="51"/>
  <c r="O20" i="51"/>
  <c r="O10" i="51"/>
  <c r="N10" i="51"/>
  <c r="N20" i="51"/>
  <c r="M20" i="51"/>
  <c r="M10" i="51"/>
  <c r="L20" i="51"/>
  <c r="L10" i="51"/>
  <c r="K20" i="51"/>
  <c r="K10" i="51"/>
  <c r="J20" i="51"/>
  <c r="J10" i="51"/>
  <c r="I10" i="51"/>
  <c r="I20" i="51"/>
  <c r="E20" i="51"/>
  <c r="E10" i="51"/>
  <c r="D10" i="51"/>
  <c r="H2" i="51"/>
  <c r="H20" i="51" s="1"/>
  <c r="D20" i="51"/>
  <c r="H28" i="50"/>
  <c r="H30" i="50"/>
  <c r="Z10" i="50"/>
  <c r="Z20" i="50"/>
  <c r="Y10" i="50"/>
  <c r="Y20" i="50"/>
  <c r="X10" i="50"/>
  <c r="X20" i="50"/>
  <c r="W10" i="50"/>
  <c r="W20" i="50"/>
  <c r="V20" i="50"/>
  <c r="V10" i="50"/>
  <c r="U10" i="50"/>
  <c r="U20" i="50"/>
  <c r="T20" i="50"/>
  <c r="T10" i="50"/>
  <c r="S20" i="50"/>
  <c r="S10" i="50"/>
  <c r="R20" i="50"/>
  <c r="R10" i="50"/>
  <c r="Q10" i="50"/>
  <c r="Q20" i="50"/>
  <c r="P20" i="50"/>
  <c r="P10" i="50"/>
  <c r="O20" i="50"/>
  <c r="O10" i="50"/>
  <c r="N20" i="50"/>
  <c r="N10" i="50"/>
  <c r="M20" i="50"/>
  <c r="M10" i="50"/>
  <c r="L10" i="50"/>
  <c r="L20" i="50"/>
  <c r="K10" i="50"/>
  <c r="K20" i="50"/>
  <c r="J10" i="50"/>
  <c r="J20" i="50"/>
  <c r="I10" i="50"/>
  <c r="I20" i="50"/>
  <c r="E20" i="50"/>
  <c r="E10" i="50"/>
  <c r="H2" i="50"/>
  <c r="H20" i="50" s="1"/>
  <c r="D10" i="50"/>
  <c r="D20" i="50"/>
  <c r="H28" i="49"/>
  <c r="H30" i="49"/>
  <c r="Z10" i="49"/>
  <c r="Z20" i="49"/>
  <c r="Y10" i="49"/>
  <c r="Y20" i="49"/>
  <c r="X10" i="49"/>
  <c r="X20" i="49"/>
  <c r="W10" i="49"/>
  <c r="W20" i="49"/>
  <c r="V10" i="49"/>
  <c r="V20" i="49"/>
  <c r="U20" i="49"/>
  <c r="U10" i="49"/>
  <c r="T20" i="49"/>
  <c r="T10" i="49"/>
  <c r="S20" i="49"/>
  <c r="S10" i="49"/>
  <c r="R20" i="49"/>
  <c r="R10" i="49"/>
  <c r="Q20" i="49"/>
  <c r="Q10" i="49"/>
  <c r="P20" i="49"/>
  <c r="P10" i="49"/>
  <c r="O20" i="49"/>
  <c r="O10" i="49"/>
  <c r="N20" i="49"/>
  <c r="N10" i="49"/>
  <c r="M20" i="49"/>
  <c r="M10" i="49"/>
  <c r="L20" i="49"/>
  <c r="L10" i="49"/>
  <c r="K20" i="49"/>
  <c r="K10" i="49"/>
  <c r="J20" i="49"/>
  <c r="J10" i="49"/>
  <c r="I20" i="49"/>
  <c r="I10" i="49"/>
  <c r="E20" i="49"/>
  <c r="E10" i="49"/>
  <c r="D20" i="49"/>
  <c r="D10" i="49"/>
  <c r="H2" i="49"/>
  <c r="H20" i="49" s="1"/>
  <c r="H30" i="48"/>
  <c r="H28" i="48"/>
  <c r="Z10" i="48"/>
  <c r="Z20" i="48"/>
  <c r="Y10" i="48"/>
  <c r="Y20" i="48"/>
  <c r="X10" i="48"/>
  <c r="X20" i="48"/>
  <c r="W10" i="48"/>
  <c r="W20" i="48"/>
  <c r="V20" i="48"/>
  <c r="V10" i="48"/>
  <c r="U10" i="48"/>
  <c r="U20" i="48"/>
  <c r="T20" i="48"/>
  <c r="T10" i="48"/>
  <c r="S20" i="48"/>
  <c r="S10" i="48"/>
  <c r="R20" i="48"/>
  <c r="R10" i="48"/>
  <c r="Q20" i="48"/>
  <c r="Q10" i="48"/>
  <c r="P20" i="48"/>
  <c r="P10" i="48"/>
  <c r="O20" i="48"/>
  <c r="O10" i="48"/>
  <c r="N20" i="48"/>
  <c r="N10" i="48"/>
  <c r="M20" i="48"/>
  <c r="M10" i="48"/>
  <c r="L20" i="48"/>
  <c r="L10" i="48"/>
  <c r="K20" i="48"/>
  <c r="K10" i="48"/>
  <c r="J20" i="48"/>
  <c r="J10" i="48"/>
  <c r="I20" i="48"/>
  <c r="I10" i="48"/>
  <c r="E20" i="48"/>
  <c r="E10" i="48"/>
  <c r="D20" i="48"/>
  <c r="D10" i="48"/>
  <c r="H2" i="48"/>
  <c r="H20" i="48" s="1"/>
  <c r="H28" i="47"/>
  <c r="H30" i="47"/>
  <c r="Z20" i="47"/>
  <c r="Z10" i="47"/>
  <c r="Y20" i="47"/>
  <c r="Y10" i="47"/>
  <c r="X20" i="47"/>
  <c r="X10" i="47"/>
  <c r="W20" i="47"/>
  <c r="W10" i="47"/>
  <c r="V20" i="47"/>
  <c r="V10" i="47"/>
  <c r="U10" i="47"/>
  <c r="U20" i="47"/>
  <c r="T10" i="47"/>
  <c r="T20" i="47"/>
  <c r="S10" i="47"/>
  <c r="S20" i="47"/>
  <c r="R20" i="47"/>
  <c r="R10" i="47"/>
  <c r="Q20" i="47"/>
  <c r="Q10" i="47"/>
  <c r="P20" i="47"/>
  <c r="P10" i="47"/>
  <c r="O20" i="47"/>
  <c r="O10" i="47"/>
  <c r="N20" i="47"/>
  <c r="N10" i="47"/>
  <c r="M20" i="47"/>
  <c r="M10" i="47"/>
  <c r="L10" i="47"/>
  <c r="L20" i="47"/>
  <c r="K10" i="47"/>
  <c r="K20" i="47"/>
  <c r="J20" i="47"/>
  <c r="J10" i="47"/>
  <c r="I20" i="47"/>
  <c r="I10" i="47"/>
  <c r="E10" i="47"/>
  <c r="E20" i="47"/>
  <c r="D20" i="47"/>
  <c r="D10" i="47"/>
  <c r="H2" i="47"/>
  <c r="H20" i="47" s="1"/>
  <c r="H28" i="46"/>
  <c r="H30" i="46"/>
  <c r="Z10" i="46"/>
  <c r="Z20" i="46"/>
  <c r="Y20" i="46"/>
  <c r="Y10" i="46"/>
  <c r="X20" i="46"/>
  <c r="X10" i="46"/>
  <c r="W20" i="46"/>
  <c r="W10" i="46"/>
  <c r="V10" i="46"/>
  <c r="V20" i="46"/>
  <c r="U20" i="46"/>
  <c r="U10" i="46"/>
  <c r="T20" i="46"/>
  <c r="T10" i="46"/>
  <c r="S20" i="46"/>
  <c r="S10" i="46"/>
  <c r="R20" i="46"/>
  <c r="R10" i="46"/>
  <c r="Q20" i="46"/>
  <c r="Q10" i="46"/>
  <c r="P20" i="46"/>
  <c r="P10" i="46"/>
  <c r="O20" i="46"/>
  <c r="O10" i="46"/>
  <c r="N20" i="46"/>
  <c r="N10" i="46"/>
  <c r="M20" i="46"/>
  <c r="M10" i="46"/>
  <c r="L20" i="46"/>
  <c r="L10" i="46"/>
  <c r="K10" i="46"/>
  <c r="K20" i="46"/>
  <c r="J10" i="46"/>
  <c r="J20" i="46"/>
  <c r="I10" i="46"/>
  <c r="I20" i="46"/>
  <c r="E10" i="46"/>
  <c r="E20" i="46"/>
  <c r="H2" i="46"/>
  <c r="H20" i="46" s="1"/>
  <c r="D20" i="46"/>
  <c r="D10" i="46"/>
  <c r="H30" i="45"/>
  <c r="H28" i="45"/>
  <c r="Z20" i="45"/>
  <c r="Z10" i="45"/>
  <c r="Y10" i="45"/>
  <c r="Y20" i="45"/>
  <c r="X10" i="45"/>
  <c r="X20" i="45"/>
  <c r="W10" i="45"/>
  <c r="W20" i="45"/>
  <c r="V20" i="45"/>
  <c r="V10" i="45"/>
  <c r="U20" i="45"/>
  <c r="U10" i="45"/>
  <c r="T20" i="45"/>
  <c r="T10" i="45"/>
  <c r="S20" i="45"/>
  <c r="S10" i="45"/>
  <c r="R20" i="45"/>
  <c r="R10" i="45"/>
  <c r="Q20" i="45"/>
  <c r="Q10" i="45"/>
  <c r="P20" i="45"/>
  <c r="P10" i="45"/>
  <c r="O20" i="45"/>
  <c r="O10" i="45"/>
  <c r="N20" i="45"/>
  <c r="N10" i="45"/>
  <c r="M10" i="45"/>
  <c r="M20" i="45"/>
  <c r="L20" i="45"/>
  <c r="L10" i="45"/>
  <c r="K10" i="45"/>
  <c r="K20" i="45"/>
  <c r="J10" i="45"/>
  <c r="J20" i="45"/>
  <c r="I10" i="45"/>
  <c r="I20" i="45"/>
  <c r="E10" i="45"/>
  <c r="E20" i="45"/>
  <c r="D20" i="45"/>
  <c r="D10" i="45"/>
  <c r="H2" i="45"/>
  <c r="H20" i="45" s="1"/>
  <c r="H30" i="44"/>
  <c r="H28" i="44"/>
  <c r="U10" i="44"/>
  <c r="U20" i="44"/>
  <c r="T10" i="44"/>
  <c r="T20" i="44"/>
  <c r="S10" i="44"/>
  <c r="S20" i="44"/>
  <c r="R20" i="44"/>
  <c r="R10" i="44"/>
  <c r="Q20" i="44"/>
  <c r="Q10" i="44"/>
  <c r="P20" i="44"/>
  <c r="P10" i="44"/>
  <c r="O20" i="44"/>
  <c r="O10" i="44"/>
  <c r="N20" i="44"/>
  <c r="N10" i="44"/>
  <c r="M20" i="44"/>
  <c r="M10" i="44"/>
  <c r="L20" i="44"/>
  <c r="L10" i="44"/>
  <c r="K20" i="44"/>
  <c r="K10" i="44"/>
  <c r="J20" i="44"/>
  <c r="J10" i="44"/>
  <c r="I20" i="44"/>
  <c r="I10" i="44"/>
  <c r="E20" i="44"/>
  <c r="E10" i="44"/>
  <c r="H2" i="44"/>
  <c r="H20" i="44" s="1"/>
  <c r="D20" i="44"/>
  <c r="D10" i="44"/>
  <c r="H30" i="43"/>
  <c r="H28" i="43"/>
  <c r="U10" i="43"/>
  <c r="U20" i="43"/>
  <c r="T10" i="43"/>
  <c r="T20" i="43"/>
  <c r="S20" i="43"/>
  <c r="S10" i="43"/>
  <c r="R20" i="43"/>
  <c r="R10" i="43"/>
  <c r="Q20" i="43"/>
  <c r="Q10" i="43"/>
  <c r="P20" i="43"/>
  <c r="P10" i="43"/>
  <c r="O20" i="43"/>
  <c r="O10" i="43"/>
  <c r="N20" i="43"/>
  <c r="N10" i="43"/>
  <c r="M20" i="43"/>
  <c r="M10" i="43"/>
  <c r="L10" i="43"/>
  <c r="L20" i="43"/>
  <c r="K10" i="43"/>
  <c r="K20" i="43"/>
  <c r="J10" i="43"/>
  <c r="J20" i="43"/>
  <c r="I10" i="43"/>
  <c r="I20" i="43"/>
  <c r="E10" i="43"/>
  <c r="E20" i="43"/>
  <c r="D10" i="43"/>
  <c r="H2" i="43"/>
  <c r="H20" i="43" s="1"/>
  <c r="D20" i="43"/>
  <c r="H30" i="42"/>
  <c r="H28" i="42"/>
  <c r="Z20" i="42"/>
  <c r="Z10" i="42"/>
  <c r="Y20" i="42"/>
  <c r="Y10" i="42"/>
  <c r="X20" i="42"/>
  <c r="X10" i="42"/>
  <c r="W20" i="42"/>
  <c r="W10" i="42"/>
  <c r="V20" i="42"/>
  <c r="V10" i="42"/>
  <c r="U20" i="42"/>
  <c r="U10" i="42"/>
  <c r="T20" i="42"/>
  <c r="T10" i="42"/>
  <c r="S20" i="42"/>
  <c r="S10" i="42"/>
  <c r="R20" i="42"/>
  <c r="R10" i="42"/>
  <c r="Q10" i="42"/>
  <c r="Q20" i="42"/>
  <c r="P20" i="42"/>
  <c r="P10" i="42"/>
  <c r="O20" i="42"/>
  <c r="O10" i="42"/>
  <c r="N10" i="42"/>
  <c r="N20" i="42"/>
  <c r="M20" i="42"/>
  <c r="M10" i="42"/>
  <c r="L10" i="42"/>
  <c r="L20" i="42"/>
  <c r="K10" i="42"/>
  <c r="K20" i="42"/>
  <c r="J10" i="42"/>
  <c r="J20" i="42"/>
  <c r="I10" i="42"/>
  <c r="I20" i="42"/>
  <c r="E20" i="42"/>
  <c r="E10" i="42"/>
  <c r="D10" i="42"/>
  <c r="H2" i="42"/>
  <c r="H20" i="42" s="1"/>
  <c r="D20" i="42"/>
  <c r="H30" i="41"/>
  <c r="H28" i="41"/>
  <c r="Y10" i="41"/>
  <c r="Y20" i="41"/>
  <c r="X10" i="41"/>
  <c r="X20" i="41"/>
  <c r="W10" i="41"/>
  <c r="W20" i="41"/>
  <c r="V10" i="41"/>
  <c r="V20" i="41"/>
  <c r="U10" i="41"/>
  <c r="U20" i="41"/>
  <c r="T10" i="41"/>
  <c r="T20" i="41"/>
  <c r="S10" i="41"/>
  <c r="S20" i="41"/>
  <c r="R10" i="41"/>
  <c r="R20" i="41"/>
  <c r="Q20" i="41"/>
  <c r="Q10" i="41"/>
  <c r="P20" i="41"/>
  <c r="P10" i="41"/>
  <c r="O20" i="41"/>
  <c r="O10" i="41"/>
  <c r="N20" i="41"/>
  <c r="N10" i="41"/>
  <c r="M20" i="41"/>
  <c r="M10" i="41"/>
  <c r="L20" i="41"/>
  <c r="L10" i="41"/>
  <c r="K20" i="41"/>
  <c r="K10" i="41"/>
  <c r="J10" i="41"/>
  <c r="J20" i="41"/>
  <c r="I10" i="41"/>
  <c r="I20" i="41"/>
  <c r="E20" i="41"/>
  <c r="E10" i="41"/>
  <c r="H2" i="41"/>
  <c r="H20" i="41" s="1"/>
  <c r="D20" i="41"/>
  <c r="D10" i="41"/>
  <c r="H30" i="40"/>
  <c r="H28" i="40"/>
  <c r="Y10" i="40"/>
  <c r="Y20" i="40"/>
  <c r="X10" i="40"/>
  <c r="X20" i="40"/>
  <c r="W10" i="40"/>
  <c r="W20" i="40"/>
  <c r="V10" i="40"/>
  <c r="V20" i="40"/>
  <c r="U10" i="40"/>
  <c r="U20" i="40"/>
  <c r="T10" i="40"/>
  <c r="T20" i="40"/>
  <c r="S10" i="40"/>
  <c r="S20" i="40"/>
  <c r="R10" i="40"/>
  <c r="R20" i="40"/>
  <c r="Q10" i="40"/>
  <c r="Q20" i="40"/>
  <c r="P10" i="40"/>
  <c r="P20" i="40"/>
  <c r="O10" i="40"/>
  <c r="O20" i="40"/>
  <c r="N10" i="40"/>
  <c r="N20" i="40"/>
  <c r="M20" i="40"/>
  <c r="M10" i="40"/>
  <c r="L10" i="40"/>
  <c r="L20" i="40"/>
  <c r="K20" i="40"/>
  <c r="K10" i="40"/>
  <c r="J10" i="40"/>
  <c r="J20" i="40"/>
  <c r="I20" i="40"/>
  <c r="I10" i="40"/>
  <c r="E10" i="40"/>
  <c r="E20" i="40"/>
  <c r="D10" i="40"/>
  <c r="H2" i="40"/>
  <c r="H20" i="40" s="1"/>
  <c r="D20" i="40"/>
  <c r="H30" i="39"/>
  <c r="H28" i="39"/>
  <c r="U20" i="39"/>
  <c r="U10" i="39"/>
  <c r="T10" i="39"/>
  <c r="T20" i="39"/>
  <c r="S20" i="39"/>
  <c r="S10" i="39"/>
  <c r="R20" i="39"/>
  <c r="R10" i="39"/>
  <c r="Q20" i="39"/>
  <c r="Q10" i="39"/>
  <c r="P20" i="39"/>
  <c r="P10" i="39"/>
  <c r="O20" i="39"/>
  <c r="O10" i="39"/>
  <c r="N20" i="39"/>
  <c r="N10" i="39"/>
  <c r="M20" i="39"/>
  <c r="M10" i="39"/>
  <c r="L20" i="39"/>
  <c r="L10" i="39"/>
  <c r="K20" i="39"/>
  <c r="K10" i="39"/>
  <c r="J20" i="39"/>
  <c r="J10" i="39"/>
  <c r="I20" i="39"/>
  <c r="I10" i="39"/>
  <c r="E20" i="39"/>
  <c r="E10" i="39"/>
  <c r="D10" i="39"/>
  <c r="H2" i="39"/>
  <c r="H20" i="39" s="1"/>
  <c r="D20" i="39"/>
  <c r="H30" i="38"/>
  <c r="H28" i="38"/>
  <c r="Z10" i="38"/>
  <c r="Z20" i="38"/>
  <c r="Y20" i="38"/>
  <c r="Y10" i="38"/>
  <c r="X20" i="38"/>
  <c r="X10" i="38"/>
  <c r="W20" i="38"/>
  <c r="W10" i="38"/>
  <c r="V20" i="38"/>
  <c r="V10" i="38"/>
  <c r="U10" i="38"/>
  <c r="U20" i="38"/>
  <c r="T10" i="38"/>
  <c r="T20" i="38"/>
  <c r="S20" i="38"/>
  <c r="S10" i="38"/>
  <c r="R10" i="38"/>
  <c r="R20" i="38"/>
  <c r="Q10" i="38"/>
  <c r="Q20" i="38"/>
  <c r="P20" i="38"/>
  <c r="P10" i="38"/>
  <c r="O20" i="38"/>
  <c r="O10" i="38"/>
  <c r="N10" i="38"/>
  <c r="N20" i="38"/>
  <c r="M20" i="38"/>
  <c r="M10" i="38"/>
  <c r="L20" i="38"/>
  <c r="L10" i="38"/>
  <c r="K20" i="38"/>
  <c r="K10" i="38"/>
  <c r="J10" i="38"/>
  <c r="J20" i="38"/>
  <c r="I20" i="38"/>
  <c r="I10" i="38"/>
  <c r="E10" i="38"/>
  <c r="E20" i="38"/>
  <c r="H2" i="38"/>
  <c r="H20" i="38" s="1"/>
  <c r="D20" i="38"/>
  <c r="D10" i="38"/>
  <c r="H28" i="37"/>
  <c r="H30" i="37"/>
  <c r="Z10" i="37"/>
  <c r="Z20" i="37"/>
  <c r="Y10" i="37"/>
  <c r="Y20" i="37"/>
  <c r="X20" i="37"/>
  <c r="X10" i="37"/>
  <c r="W20" i="37"/>
  <c r="W10" i="37"/>
  <c r="V10" i="37"/>
  <c r="V20" i="37"/>
  <c r="U10" i="37"/>
  <c r="U20" i="37"/>
  <c r="T20" i="37"/>
  <c r="T10" i="37"/>
  <c r="S20" i="37"/>
  <c r="S10" i="37"/>
  <c r="R10" i="37"/>
  <c r="R20" i="37"/>
  <c r="Q20" i="37"/>
  <c r="Q10" i="37"/>
  <c r="P20" i="37"/>
  <c r="P10" i="37"/>
  <c r="O20" i="37"/>
  <c r="O10" i="37"/>
  <c r="N10" i="37"/>
  <c r="N20" i="37"/>
  <c r="M20" i="37"/>
  <c r="M10" i="37"/>
  <c r="L10" i="37"/>
  <c r="L20" i="37"/>
  <c r="K20" i="37"/>
  <c r="K10" i="37"/>
  <c r="J10" i="37"/>
  <c r="J20" i="37"/>
  <c r="I20" i="37"/>
  <c r="I10" i="37"/>
  <c r="E20" i="37"/>
  <c r="E10" i="37"/>
  <c r="H2" i="37"/>
  <c r="H20" i="37" s="1"/>
  <c r="D10" i="37"/>
  <c r="D20" i="37"/>
  <c r="H28" i="36"/>
  <c r="H30" i="36"/>
  <c r="Z20" i="36"/>
  <c r="Z10" i="36"/>
  <c r="Y10" i="36"/>
  <c r="Y20" i="36"/>
  <c r="X10" i="36"/>
  <c r="X20" i="36"/>
  <c r="W20" i="36"/>
  <c r="W10" i="36"/>
  <c r="V10" i="36"/>
  <c r="V20" i="36"/>
  <c r="U20" i="36"/>
  <c r="U10" i="36"/>
  <c r="T10" i="36"/>
  <c r="T20" i="36"/>
  <c r="S10" i="36"/>
  <c r="S20" i="36"/>
  <c r="R10" i="36"/>
  <c r="R20" i="36"/>
  <c r="Q10" i="36"/>
  <c r="Q20" i="36"/>
  <c r="P20" i="36"/>
  <c r="P10" i="36"/>
  <c r="O10" i="36"/>
  <c r="O20" i="36"/>
  <c r="N20" i="36"/>
  <c r="N10" i="36"/>
  <c r="M20" i="36"/>
  <c r="M10" i="36"/>
  <c r="L10" i="36"/>
  <c r="L20" i="36"/>
  <c r="K20" i="36"/>
  <c r="K10" i="36"/>
  <c r="J10" i="36"/>
  <c r="J20" i="36"/>
  <c r="I10" i="36"/>
  <c r="I20" i="36"/>
  <c r="E20" i="36"/>
  <c r="E10" i="36"/>
  <c r="D20" i="36"/>
  <c r="D10" i="36"/>
  <c r="H2" i="36"/>
  <c r="H20" i="36" s="1"/>
  <c r="H30" i="35"/>
  <c r="H28" i="35"/>
  <c r="S20" i="35"/>
  <c r="S10" i="35"/>
  <c r="R20" i="35"/>
  <c r="R10" i="35"/>
  <c r="Q20" i="35"/>
  <c r="Q10" i="35"/>
  <c r="P20" i="35"/>
  <c r="P10" i="35"/>
  <c r="O20" i="35"/>
  <c r="O10" i="35"/>
  <c r="M20" i="35"/>
  <c r="M10" i="35"/>
  <c r="L20" i="35"/>
  <c r="L10" i="35"/>
  <c r="K10" i="35"/>
  <c r="K20" i="35"/>
  <c r="J10" i="35"/>
  <c r="J20" i="35"/>
  <c r="I20" i="35"/>
  <c r="I10" i="35"/>
  <c r="E20" i="35"/>
  <c r="E10" i="35"/>
  <c r="H2" i="35"/>
  <c r="H20" i="35" s="1"/>
  <c r="D10" i="35"/>
  <c r="D20" i="35"/>
  <c r="H30" i="34"/>
  <c r="H28" i="34"/>
  <c r="Z10" i="34"/>
  <c r="Z20" i="34"/>
  <c r="Y20" i="34"/>
  <c r="Y10" i="34"/>
  <c r="X20" i="34"/>
  <c r="X10" i="34"/>
  <c r="W20" i="34"/>
  <c r="W10" i="34"/>
  <c r="V10" i="34"/>
  <c r="V20" i="34"/>
  <c r="U20" i="34"/>
  <c r="U10" i="34"/>
  <c r="T10" i="34"/>
  <c r="T20" i="34"/>
  <c r="S20" i="34"/>
  <c r="S10" i="34"/>
  <c r="R10" i="34"/>
  <c r="R20" i="34"/>
  <c r="Q20" i="34"/>
  <c r="Q10" i="34"/>
  <c r="P20" i="34"/>
  <c r="P10" i="34"/>
  <c r="O10" i="34"/>
  <c r="O20" i="34"/>
  <c r="N10" i="34"/>
  <c r="N20" i="34"/>
  <c r="M10" i="34"/>
  <c r="M20" i="34"/>
  <c r="L20" i="34"/>
  <c r="L10" i="34"/>
  <c r="K10" i="34"/>
  <c r="K20" i="34"/>
  <c r="J20" i="34"/>
  <c r="J10" i="34"/>
  <c r="I10" i="34"/>
  <c r="I20" i="34"/>
  <c r="E10" i="34"/>
  <c r="E20" i="34"/>
  <c r="D20" i="34"/>
  <c r="D10" i="34"/>
  <c r="H2" i="34"/>
  <c r="H20" i="34" s="1"/>
  <c r="H28" i="33"/>
  <c r="H30" i="33"/>
  <c r="Z20" i="33"/>
  <c r="Z10" i="33"/>
  <c r="Y20" i="33"/>
  <c r="Y10" i="33"/>
  <c r="X10" i="33"/>
  <c r="X20" i="33"/>
  <c r="W20" i="33"/>
  <c r="W10" i="33"/>
  <c r="V20" i="33"/>
  <c r="V10" i="33"/>
  <c r="U10" i="33"/>
  <c r="U20" i="33"/>
  <c r="T20" i="33"/>
  <c r="T10" i="33"/>
  <c r="S10" i="33"/>
  <c r="S20" i="33"/>
  <c r="R20" i="33"/>
  <c r="R10" i="33"/>
  <c r="Q10" i="33"/>
  <c r="Q20" i="33"/>
  <c r="P10" i="33"/>
  <c r="P20" i="33"/>
  <c r="O20" i="33"/>
  <c r="O10" i="33"/>
  <c r="N10" i="33"/>
  <c r="N20" i="33"/>
  <c r="M20" i="33"/>
  <c r="M10" i="33"/>
  <c r="L10" i="33"/>
  <c r="L20" i="33"/>
  <c r="K20" i="33"/>
  <c r="K10" i="33"/>
  <c r="J20" i="33"/>
  <c r="J10" i="33"/>
  <c r="I10" i="33"/>
  <c r="I20" i="33"/>
  <c r="E20" i="33"/>
  <c r="E10" i="33"/>
  <c r="D10" i="33"/>
  <c r="D20" i="33"/>
  <c r="H2" i="33"/>
  <c r="H20" i="33" s="1"/>
  <c r="H28" i="32"/>
  <c r="H30" i="32"/>
  <c r="V20" i="32"/>
  <c r="V10" i="32"/>
  <c r="U20" i="32"/>
  <c r="U10" i="32"/>
  <c r="T20" i="32"/>
  <c r="T10" i="32"/>
  <c r="S20" i="32"/>
  <c r="S10" i="32"/>
  <c r="R20" i="32"/>
  <c r="R10" i="32"/>
  <c r="Q20" i="32"/>
  <c r="Q10" i="32"/>
  <c r="P20" i="32"/>
  <c r="P10" i="32"/>
  <c r="O20" i="32"/>
  <c r="O10" i="32"/>
  <c r="N10" i="32"/>
  <c r="N20" i="32"/>
  <c r="M20" i="32"/>
  <c r="M10" i="32"/>
  <c r="L20" i="32"/>
  <c r="L10" i="32"/>
  <c r="K10" i="32"/>
  <c r="K20" i="32"/>
  <c r="J20" i="32"/>
  <c r="J10" i="32"/>
  <c r="I10" i="32"/>
  <c r="I20" i="32"/>
  <c r="E20" i="32"/>
  <c r="E10" i="32"/>
  <c r="H2" i="32"/>
  <c r="H20" i="32" s="1"/>
  <c r="D10" i="32"/>
  <c r="D20" i="32"/>
  <c r="H30" i="31"/>
  <c r="H28" i="31"/>
  <c r="Z20" i="31"/>
  <c r="Z10" i="31"/>
  <c r="Y10" i="31"/>
  <c r="Y20" i="31"/>
  <c r="X20" i="31"/>
  <c r="X10" i="31"/>
  <c r="W20" i="31"/>
  <c r="W10" i="31"/>
  <c r="V20" i="31"/>
  <c r="V10" i="31"/>
  <c r="U20" i="31"/>
  <c r="U10" i="31"/>
  <c r="T20" i="31"/>
  <c r="T10" i="31"/>
  <c r="S10" i="31"/>
  <c r="S20" i="31"/>
  <c r="R10" i="31"/>
  <c r="R20" i="31"/>
  <c r="Q10" i="31"/>
  <c r="Q20" i="31"/>
  <c r="P10" i="31"/>
  <c r="P20" i="31"/>
  <c r="O20" i="31"/>
  <c r="O10" i="31"/>
  <c r="N10" i="31"/>
  <c r="N20" i="31"/>
  <c r="M20" i="31"/>
  <c r="M10" i="31"/>
  <c r="L20" i="31"/>
  <c r="L10" i="31"/>
  <c r="K20" i="31"/>
  <c r="K10" i="31"/>
  <c r="J20" i="31"/>
  <c r="J10" i="31"/>
  <c r="I10" i="31"/>
  <c r="I20" i="31"/>
  <c r="E10" i="31"/>
  <c r="E20" i="31"/>
  <c r="H2" i="31"/>
  <c r="H20" i="31" s="1"/>
  <c r="D10" i="31"/>
  <c r="D20" i="31"/>
  <c r="H28" i="30"/>
  <c r="H30" i="30"/>
  <c r="Z10" i="30"/>
  <c r="Z20" i="30"/>
  <c r="Y10" i="30"/>
  <c r="Y20" i="30"/>
  <c r="X10" i="30"/>
  <c r="X20" i="30"/>
  <c r="W20" i="30"/>
  <c r="W10" i="30"/>
  <c r="V10" i="30"/>
  <c r="V20" i="30"/>
  <c r="U10" i="30"/>
  <c r="U20" i="30"/>
  <c r="T10" i="30"/>
  <c r="T20" i="30"/>
  <c r="S10" i="30"/>
  <c r="S20" i="30"/>
  <c r="R20" i="30"/>
  <c r="R10" i="30"/>
  <c r="Q20" i="30"/>
  <c r="Q10" i="30"/>
  <c r="P20" i="30"/>
  <c r="P10" i="30"/>
  <c r="O20" i="30"/>
  <c r="O10" i="30"/>
  <c r="N20" i="30"/>
  <c r="N10" i="30"/>
  <c r="M10" i="30"/>
  <c r="M20" i="30"/>
  <c r="L10" i="30"/>
  <c r="L20" i="30"/>
  <c r="K10" i="30"/>
  <c r="K20" i="30"/>
  <c r="J10" i="30"/>
  <c r="J20" i="30"/>
  <c r="I20" i="30"/>
  <c r="I10" i="30"/>
  <c r="E20" i="30"/>
  <c r="E10" i="30"/>
  <c r="H2" i="30"/>
  <c r="H20" i="30" s="1"/>
  <c r="D20" i="30"/>
  <c r="D10" i="30"/>
  <c r="H28" i="29"/>
  <c r="H30" i="29"/>
  <c r="Z20" i="29"/>
  <c r="Z10" i="29"/>
  <c r="Y20" i="29"/>
  <c r="Y10" i="29"/>
  <c r="X20" i="29"/>
  <c r="X10" i="29"/>
  <c r="W20" i="29"/>
  <c r="W10" i="29"/>
  <c r="V20" i="29"/>
  <c r="V10" i="29"/>
  <c r="U10" i="29"/>
  <c r="U20" i="29"/>
  <c r="T20" i="29"/>
  <c r="T10" i="29"/>
  <c r="S20" i="29"/>
  <c r="S10" i="29"/>
  <c r="R10" i="29"/>
  <c r="R20" i="29"/>
  <c r="Q20" i="29"/>
  <c r="Q10" i="29"/>
  <c r="P20" i="29"/>
  <c r="P10" i="29"/>
  <c r="O20" i="29"/>
  <c r="O10" i="29"/>
  <c r="N20" i="29"/>
  <c r="N10" i="29"/>
  <c r="M20" i="29"/>
  <c r="M10" i="29"/>
  <c r="L20" i="29"/>
  <c r="L10" i="29"/>
  <c r="K20" i="29"/>
  <c r="K10" i="29"/>
  <c r="J10" i="29"/>
  <c r="J20" i="29"/>
  <c r="I20" i="29"/>
  <c r="I10" i="29"/>
  <c r="E10" i="29"/>
  <c r="E20" i="29"/>
  <c r="H2" i="29"/>
  <c r="H20" i="29" s="1"/>
  <c r="D20" i="29"/>
  <c r="D10" i="29"/>
  <c r="H28" i="28"/>
  <c r="H30" i="28"/>
  <c r="Z10" i="28"/>
  <c r="Z20" i="28"/>
  <c r="Y20" i="28"/>
  <c r="Y10" i="28"/>
  <c r="X20" i="28"/>
  <c r="X10" i="28"/>
  <c r="W20" i="28"/>
  <c r="W10" i="28"/>
  <c r="V20" i="28"/>
  <c r="V10" i="28"/>
  <c r="U20" i="28"/>
  <c r="U10" i="28"/>
  <c r="T20" i="28"/>
  <c r="T10" i="28"/>
  <c r="S10" i="28"/>
  <c r="S20" i="28"/>
  <c r="R20" i="28"/>
  <c r="R10" i="28"/>
  <c r="Q20" i="28"/>
  <c r="Q10" i="28"/>
  <c r="P20" i="28"/>
  <c r="P10" i="28"/>
  <c r="O10" i="28"/>
  <c r="O20" i="28"/>
  <c r="N20" i="28"/>
  <c r="N10" i="28"/>
  <c r="M20" i="28"/>
  <c r="M10" i="28"/>
  <c r="L20" i="28"/>
  <c r="L10" i="28"/>
  <c r="K20" i="28"/>
  <c r="K10" i="28"/>
  <c r="J10" i="28"/>
  <c r="J20" i="28"/>
  <c r="I10" i="28"/>
  <c r="I20" i="28"/>
  <c r="E10" i="28"/>
  <c r="E20" i="28"/>
  <c r="D10" i="28"/>
  <c r="H2" i="28"/>
  <c r="H20" i="28" s="1"/>
  <c r="D20" i="28"/>
  <c r="H30" i="27"/>
  <c r="H28" i="27"/>
  <c r="Z20" i="27"/>
  <c r="Z10" i="27"/>
  <c r="Y20" i="27"/>
  <c r="Y10" i="27"/>
  <c r="X10" i="27"/>
  <c r="X20" i="27"/>
  <c r="W10" i="27"/>
  <c r="W20" i="27"/>
  <c r="V10" i="27"/>
  <c r="V20" i="27"/>
  <c r="U20" i="27"/>
  <c r="U10" i="27"/>
  <c r="T10" i="27"/>
  <c r="T20" i="27"/>
  <c r="S10" i="27"/>
  <c r="S20" i="27"/>
  <c r="R20" i="27"/>
  <c r="R10" i="27"/>
  <c r="Q20" i="27"/>
  <c r="Q10" i="27"/>
  <c r="P20" i="27"/>
  <c r="P10" i="27"/>
  <c r="O20" i="27"/>
  <c r="O10" i="27"/>
  <c r="N20" i="27"/>
  <c r="N10" i="27"/>
  <c r="M20" i="27"/>
  <c r="M10" i="27"/>
  <c r="L20" i="27"/>
  <c r="L10" i="27"/>
  <c r="K20" i="27"/>
  <c r="K10" i="27"/>
  <c r="J10" i="27"/>
  <c r="J20" i="27"/>
  <c r="I20" i="27"/>
  <c r="I10" i="27"/>
  <c r="E20" i="27"/>
  <c r="E10" i="27"/>
  <c r="D20" i="27"/>
  <c r="H2" i="27"/>
  <c r="H20" i="27" s="1"/>
  <c r="D10" i="27"/>
  <c r="H28" i="26"/>
  <c r="H30" i="26"/>
  <c r="Z20" i="26"/>
  <c r="Z10" i="26"/>
  <c r="Y20" i="26"/>
  <c r="Y10" i="26"/>
  <c r="X10" i="26"/>
  <c r="X20" i="26"/>
  <c r="W20" i="26"/>
  <c r="W10" i="26"/>
  <c r="V20" i="26"/>
  <c r="V10" i="26"/>
  <c r="U20" i="26"/>
  <c r="U10" i="26"/>
  <c r="T20" i="26"/>
  <c r="T10" i="26"/>
  <c r="S20" i="26"/>
  <c r="S10" i="26"/>
  <c r="R20" i="26"/>
  <c r="R10" i="26"/>
  <c r="Q20" i="26"/>
  <c r="Q10" i="26"/>
  <c r="P20" i="26"/>
  <c r="P10" i="26"/>
  <c r="O20" i="26"/>
  <c r="O10" i="26"/>
  <c r="N20" i="26"/>
  <c r="N10" i="26"/>
  <c r="M10" i="26"/>
  <c r="M20" i="26"/>
  <c r="L20" i="26"/>
  <c r="L10" i="26"/>
  <c r="K20" i="26"/>
  <c r="K10" i="26"/>
  <c r="J10" i="26"/>
  <c r="J20" i="26"/>
  <c r="I10" i="26"/>
  <c r="I20" i="26"/>
  <c r="E10" i="26"/>
  <c r="E20" i="26"/>
  <c r="D20" i="26"/>
  <c r="H2" i="26"/>
  <c r="H20" i="26" s="1"/>
  <c r="D10" i="26"/>
  <c r="H28" i="25"/>
  <c r="H30" i="25"/>
  <c r="Z10" i="25"/>
  <c r="Z20" i="25"/>
  <c r="Y20" i="25"/>
  <c r="Y10" i="25"/>
  <c r="X10" i="25"/>
  <c r="X20" i="25"/>
  <c r="W20" i="25"/>
  <c r="W10" i="25"/>
  <c r="V20" i="25"/>
  <c r="V10" i="25"/>
  <c r="U20" i="25"/>
  <c r="U10" i="25"/>
  <c r="T10" i="25"/>
  <c r="T20" i="25"/>
  <c r="S10" i="25"/>
  <c r="S20" i="25"/>
  <c r="R20" i="25"/>
  <c r="R10" i="25"/>
  <c r="Q20" i="25"/>
  <c r="Q10" i="25"/>
  <c r="P20" i="25"/>
  <c r="P10" i="25"/>
  <c r="O20" i="25"/>
  <c r="O10" i="25"/>
  <c r="N20" i="25"/>
  <c r="N10" i="25"/>
  <c r="M20" i="25"/>
  <c r="M10" i="25"/>
  <c r="L20" i="25"/>
  <c r="L10" i="25"/>
  <c r="K20" i="25"/>
  <c r="K10" i="25"/>
  <c r="J20" i="25"/>
  <c r="J10" i="25"/>
  <c r="I20" i="25"/>
  <c r="I10" i="25"/>
  <c r="E10" i="25"/>
  <c r="E20" i="25"/>
  <c r="D10" i="25"/>
  <c r="H2" i="25"/>
  <c r="H20" i="25" s="1"/>
  <c r="D20" i="25"/>
  <c r="H28" i="24"/>
  <c r="H30" i="24"/>
  <c r="Z10" i="24"/>
  <c r="Z20" i="24"/>
  <c r="Y20" i="24"/>
  <c r="Y10" i="24"/>
  <c r="X10" i="24"/>
  <c r="X20" i="24"/>
  <c r="W20" i="24"/>
  <c r="W10" i="24"/>
  <c r="V20" i="24"/>
  <c r="V10" i="24"/>
  <c r="U20" i="24"/>
  <c r="U10" i="24"/>
  <c r="T20" i="24"/>
  <c r="T10" i="24"/>
  <c r="S10" i="24"/>
  <c r="S20" i="24"/>
  <c r="R20" i="24"/>
  <c r="R10" i="24"/>
  <c r="Q20" i="24"/>
  <c r="Q10" i="24"/>
  <c r="P10" i="24"/>
  <c r="P20" i="24"/>
  <c r="O20" i="24"/>
  <c r="O10" i="24"/>
  <c r="N20" i="24"/>
  <c r="N10" i="24"/>
  <c r="M20" i="24"/>
  <c r="M10" i="24"/>
  <c r="L10" i="24"/>
  <c r="L20" i="24"/>
  <c r="K20" i="24"/>
  <c r="K10" i="24"/>
  <c r="J10" i="24"/>
  <c r="J20" i="24"/>
  <c r="I20" i="24"/>
  <c r="I10" i="24"/>
  <c r="E20" i="24"/>
  <c r="E10" i="24"/>
  <c r="D20" i="24"/>
  <c r="D10" i="24"/>
  <c r="H2" i="24"/>
  <c r="H20" i="24" s="1"/>
  <c r="H28" i="23"/>
  <c r="H30" i="23"/>
  <c r="Z10" i="23"/>
  <c r="Z20" i="23"/>
  <c r="Y20" i="23"/>
  <c r="Y10" i="23"/>
  <c r="X20" i="23"/>
  <c r="X10" i="23"/>
  <c r="W10" i="23"/>
  <c r="W20" i="23"/>
  <c r="V10" i="23"/>
  <c r="V20" i="23"/>
  <c r="U20" i="23"/>
  <c r="U10" i="23"/>
  <c r="T20" i="23"/>
  <c r="T10" i="23"/>
  <c r="S10" i="23"/>
  <c r="S20" i="23"/>
  <c r="R20" i="23"/>
  <c r="R10" i="23"/>
  <c r="Q10" i="23"/>
  <c r="Q20" i="23"/>
  <c r="P20" i="23"/>
  <c r="P10" i="23"/>
  <c r="O10" i="23"/>
  <c r="O20" i="23"/>
  <c r="N10" i="23"/>
  <c r="N20" i="23"/>
  <c r="M20" i="23"/>
  <c r="M10" i="23"/>
  <c r="L20" i="23"/>
  <c r="L10" i="23"/>
  <c r="K10" i="23"/>
  <c r="K20" i="23"/>
  <c r="J20" i="23"/>
  <c r="J10" i="23"/>
  <c r="I10" i="23"/>
  <c r="I20" i="23"/>
  <c r="E20" i="23"/>
  <c r="E10" i="23"/>
  <c r="D20" i="23"/>
  <c r="H2" i="23"/>
  <c r="H20" i="23" s="1"/>
  <c r="D10" i="23"/>
  <c r="H30" i="22"/>
  <c r="H28" i="22"/>
  <c r="Q10" i="22"/>
  <c r="Q20" i="22"/>
  <c r="P20" i="22"/>
  <c r="P10" i="22"/>
  <c r="O20" i="22"/>
  <c r="O10" i="22"/>
  <c r="N10" i="22"/>
  <c r="N20" i="22"/>
  <c r="M10" i="22"/>
  <c r="M20" i="22"/>
  <c r="L20" i="22"/>
  <c r="L10" i="22"/>
  <c r="K10" i="22"/>
  <c r="K20" i="22"/>
  <c r="J20" i="22"/>
  <c r="J10" i="22"/>
  <c r="I10" i="22"/>
  <c r="I20" i="22"/>
  <c r="E10" i="22"/>
  <c r="E20" i="22"/>
  <c r="D20" i="22"/>
  <c r="D10" i="22"/>
  <c r="H2" i="22"/>
  <c r="H20" i="22" s="1"/>
  <c r="H28" i="21"/>
  <c r="H30" i="21"/>
  <c r="Z20" i="21"/>
  <c r="Z10" i="21"/>
  <c r="Y20" i="21"/>
  <c r="Y10" i="21"/>
  <c r="X20" i="21"/>
  <c r="X10" i="21"/>
  <c r="W20" i="21"/>
  <c r="W10" i="21"/>
  <c r="V20" i="21"/>
  <c r="V10" i="21"/>
  <c r="U10" i="21"/>
  <c r="U20" i="21"/>
  <c r="T20" i="21"/>
  <c r="T10" i="21"/>
  <c r="S10" i="21"/>
  <c r="S20" i="21"/>
  <c r="R20" i="21"/>
  <c r="R10" i="21"/>
  <c r="Q20" i="21"/>
  <c r="Q10" i="21"/>
  <c r="P10" i="21"/>
  <c r="P20" i="21"/>
  <c r="O20" i="21"/>
  <c r="O10" i="21"/>
  <c r="N20" i="21"/>
  <c r="N10" i="21"/>
  <c r="M10" i="21"/>
  <c r="M20" i="21"/>
  <c r="L10" i="21"/>
  <c r="L20" i="21"/>
  <c r="K20" i="21"/>
  <c r="K10" i="21"/>
  <c r="J10" i="21"/>
  <c r="J20" i="21"/>
  <c r="I20" i="21"/>
  <c r="I10" i="21"/>
  <c r="E10" i="21"/>
  <c r="E20" i="21"/>
  <c r="D20" i="21"/>
  <c r="H2" i="21"/>
  <c r="H20" i="21" s="1"/>
  <c r="D10" i="21"/>
  <c r="H28" i="20"/>
  <c r="H30" i="20"/>
  <c r="U20" i="20"/>
  <c r="U10" i="20"/>
  <c r="T10" i="20"/>
  <c r="T20" i="20"/>
  <c r="S20" i="20"/>
  <c r="S10" i="20"/>
  <c r="R20" i="20"/>
  <c r="R10" i="20"/>
  <c r="Q10" i="20"/>
  <c r="Q20" i="20"/>
  <c r="P20" i="20"/>
  <c r="P10" i="20"/>
  <c r="O20" i="20"/>
  <c r="O10" i="20"/>
  <c r="N10" i="20"/>
  <c r="N20" i="20"/>
  <c r="M20" i="20"/>
  <c r="M10" i="20"/>
  <c r="L20" i="20"/>
  <c r="L10" i="20"/>
  <c r="K10" i="20"/>
  <c r="K20" i="20"/>
  <c r="J10" i="20"/>
  <c r="J20" i="20"/>
  <c r="I10" i="20"/>
  <c r="I20" i="20"/>
  <c r="E20" i="20"/>
  <c r="E10" i="20"/>
  <c r="H2" i="20"/>
  <c r="H20" i="20" s="1"/>
  <c r="D20" i="20"/>
  <c r="D10" i="20"/>
  <c r="H28" i="19"/>
  <c r="H30" i="19"/>
  <c r="V10" i="19"/>
  <c r="V20" i="19"/>
  <c r="U10" i="19"/>
  <c r="U20" i="19"/>
  <c r="T10" i="19"/>
  <c r="T20" i="19"/>
  <c r="S10" i="19"/>
  <c r="S20" i="19"/>
  <c r="R20" i="19"/>
  <c r="R10" i="19"/>
  <c r="Q10" i="19"/>
  <c r="Q20" i="19"/>
  <c r="P20" i="19"/>
  <c r="P10" i="19"/>
  <c r="O10" i="19"/>
  <c r="O20" i="19"/>
  <c r="N20" i="19"/>
  <c r="N10" i="19"/>
  <c r="M10" i="19"/>
  <c r="M20" i="19"/>
  <c r="L10" i="19"/>
  <c r="L20" i="19"/>
  <c r="K10" i="19"/>
  <c r="K20" i="19"/>
  <c r="J10" i="19"/>
  <c r="J20" i="19"/>
  <c r="I20" i="19"/>
  <c r="I10" i="19"/>
  <c r="E10" i="19"/>
  <c r="E20" i="19"/>
  <c r="D10" i="19"/>
  <c r="H2" i="19"/>
  <c r="H20" i="19" s="1"/>
  <c r="D20" i="19"/>
  <c r="H28" i="18"/>
  <c r="H30" i="18"/>
  <c r="U20" i="18"/>
  <c r="U10" i="18"/>
  <c r="T10" i="18"/>
  <c r="T20" i="18"/>
  <c r="S10" i="18"/>
  <c r="S20" i="18"/>
  <c r="R20" i="18"/>
  <c r="R10" i="18"/>
  <c r="Q10" i="18"/>
  <c r="Q20" i="18"/>
  <c r="P10" i="18"/>
  <c r="P20" i="18"/>
  <c r="O20" i="18"/>
  <c r="O10" i="18"/>
  <c r="N10" i="18"/>
  <c r="N20" i="18"/>
  <c r="M20" i="18"/>
  <c r="M10" i="18"/>
  <c r="L20" i="18"/>
  <c r="L10" i="18"/>
  <c r="K20" i="18"/>
  <c r="K10" i="18"/>
  <c r="J10" i="18"/>
  <c r="J20" i="18"/>
  <c r="I20" i="18"/>
  <c r="I10" i="18"/>
  <c r="D20" i="18"/>
  <c r="D10" i="18"/>
  <c r="H2" i="18"/>
  <c r="H20" i="18" s="1"/>
  <c r="H30" i="17"/>
  <c r="H28" i="17"/>
  <c r="Z10" i="17"/>
  <c r="Z20" i="17"/>
  <c r="Y20" i="17"/>
  <c r="Y10" i="17"/>
  <c r="X10" i="17"/>
  <c r="X20" i="17"/>
  <c r="W20" i="17"/>
  <c r="W10" i="17"/>
  <c r="V20" i="17"/>
  <c r="V10" i="17"/>
  <c r="U10" i="17"/>
  <c r="U20" i="17"/>
  <c r="T20" i="17"/>
  <c r="T10" i="17"/>
  <c r="S20" i="17"/>
  <c r="S10" i="17"/>
  <c r="R20" i="17"/>
  <c r="R10" i="17"/>
  <c r="Q10" i="17"/>
  <c r="Q20" i="17"/>
  <c r="P10" i="17"/>
  <c r="P20" i="17"/>
  <c r="O10" i="17"/>
  <c r="O20" i="17"/>
  <c r="N20" i="17"/>
  <c r="N10" i="17"/>
  <c r="M10" i="17"/>
  <c r="M20" i="17"/>
  <c r="L20" i="17"/>
  <c r="L10" i="17"/>
  <c r="K20" i="17"/>
  <c r="K10" i="17"/>
  <c r="J20" i="17"/>
  <c r="J10" i="17"/>
  <c r="I10" i="17"/>
  <c r="I20" i="17"/>
  <c r="E20" i="17"/>
  <c r="E10" i="17"/>
  <c r="H2" i="17"/>
  <c r="H20" i="17" s="1"/>
  <c r="D10" i="17"/>
  <c r="D20" i="17"/>
  <c r="H28" i="16"/>
  <c r="H30" i="16"/>
  <c r="Z20" i="16"/>
  <c r="Z10" i="16"/>
  <c r="Y20" i="16"/>
  <c r="Y10" i="16"/>
  <c r="X20" i="16"/>
  <c r="X10" i="16"/>
  <c r="W10" i="16"/>
  <c r="W20" i="16"/>
  <c r="V10" i="16"/>
  <c r="V20" i="16"/>
  <c r="U10" i="16"/>
  <c r="U20" i="16"/>
  <c r="T20" i="16"/>
  <c r="T10" i="16"/>
  <c r="S20" i="16"/>
  <c r="S10" i="16"/>
  <c r="R10" i="16"/>
  <c r="R20" i="16"/>
  <c r="Q10" i="16"/>
  <c r="Q20" i="16"/>
  <c r="P20" i="16"/>
  <c r="P10" i="16"/>
  <c r="O10" i="16"/>
  <c r="O20" i="16"/>
  <c r="N20" i="16"/>
  <c r="N10" i="16"/>
  <c r="M10" i="16"/>
  <c r="M20" i="16"/>
  <c r="L10" i="16"/>
  <c r="L20" i="16"/>
  <c r="K10" i="16"/>
  <c r="K20" i="16"/>
  <c r="J10" i="16"/>
  <c r="J20" i="16"/>
  <c r="I10" i="16"/>
  <c r="I20" i="16"/>
  <c r="E10" i="16"/>
  <c r="E20" i="16"/>
  <c r="H2" i="16"/>
  <c r="H20" i="16" s="1"/>
  <c r="D10" i="16"/>
  <c r="D20" i="16"/>
  <c r="H30" i="15"/>
  <c r="H28" i="15"/>
  <c r="AA10" i="15"/>
  <c r="AA20" i="15"/>
  <c r="Z20" i="15"/>
  <c r="Z10" i="15"/>
  <c r="Y10" i="15"/>
  <c r="Y20" i="15"/>
  <c r="X10" i="15"/>
  <c r="X20" i="15"/>
  <c r="W20" i="15"/>
  <c r="W10" i="15"/>
  <c r="V10" i="15"/>
  <c r="V20" i="15"/>
  <c r="U10" i="15"/>
  <c r="U20" i="15"/>
  <c r="T10" i="15"/>
  <c r="T20" i="15"/>
  <c r="S10" i="15"/>
  <c r="S20" i="15"/>
  <c r="R20" i="15"/>
  <c r="R10" i="15"/>
  <c r="Q10" i="15"/>
  <c r="Q20" i="15"/>
  <c r="P10" i="15"/>
  <c r="P20" i="15"/>
  <c r="O10" i="15"/>
  <c r="O20" i="15"/>
  <c r="N10" i="15"/>
  <c r="N20" i="15"/>
  <c r="M20" i="15"/>
  <c r="M10" i="15"/>
  <c r="L10" i="15"/>
  <c r="L20" i="15"/>
  <c r="K20" i="15"/>
  <c r="K10" i="15"/>
  <c r="J10" i="15"/>
  <c r="J20" i="15"/>
  <c r="I20" i="15"/>
  <c r="I10" i="15"/>
  <c r="E10" i="15"/>
  <c r="E20" i="15"/>
  <c r="H2" i="15"/>
  <c r="H20" i="15" s="1"/>
  <c r="D10" i="15"/>
  <c r="D20" i="15"/>
  <c r="H28" i="14"/>
  <c r="H30" i="14"/>
  <c r="Z10" i="14"/>
  <c r="Z20" i="14"/>
  <c r="Y20" i="14"/>
  <c r="Y10" i="14"/>
  <c r="X20" i="14"/>
  <c r="X10" i="14"/>
  <c r="W20" i="14"/>
  <c r="W10" i="14"/>
  <c r="V10" i="14"/>
  <c r="V20" i="14"/>
  <c r="U20" i="14"/>
  <c r="U10" i="14"/>
  <c r="T20" i="14"/>
  <c r="T10" i="14"/>
  <c r="S20" i="14"/>
  <c r="S10" i="14"/>
  <c r="R20" i="14"/>
  <c r="R10" i="14"/>
  <c r="Q20" i="14"/>
  <c r="Q10" i="14"/>
  <c r="P10" i="14"/>
  <c r="P20" i="14"/>
  <c r="O20" i="14"/>
  <c r="O10" i="14"/>
  <c r="N20" i="14"/>
  <c r="N10" i="14"/>
  <c r="M20" i="14"/>
  <c r="M10" i="14"/>
  <c r="L20" i="14"/>
  <c r="L10" i="14"/>
  <c r="K20" i="14"/>
  <c r="K10" i="14"/>
  <c r="J20" i="14"/>
  <c r="J10" i="14"/>
  <c r="I20" i="14"/>
  <c r="I10" i="14"/>
  <c r="E10" i="14"/>
  <c r="E20" i="14"/>
  <c r="D10" i="14"/>
  <c r="H2" i="14"/>
  <c r="H20" i="14" s="1"/>
  <c r="D20" i="14"/>
  <c r="H30" i="13"/>
  <c r="H28" i="13"/>
  <c r="U10" i="13"/>
  <c r="U20" i="13"/>
  <c r="T20" i="13"/>
  <c r="T10" i="13"/>
  <c r="S10" i="13"/>
  <c r="S20" i="13"/>
  <c r="R10" i="13"/>
  <c r="R20" i="13"/>
  <c r="Q10" i="13"/>
  <c r="Q20" i="13"/>
  <c r="P20" i="13"/>
  <c r="P10" i="13"/>
  <c r="O10" i="13"/>
  <c r="O20" i="13"/>
  <c r="N20" i="13"/>
  <c r="N10" i="13"/>
  <c r="M10" i="13"/>
  <c r="M20" i="13"/>
  <c r="L20" i="13"/>
  <c r="L10" i="13"/>
  <c r="K20" i="13"/>
  <c r="K10" i="13"/>
  <c r="J10" i="13"/>
  <c r="J20" i="13"/>
  <c r="I20" i="13"/>
  <c r="I10" i="13"/>
  <c r="E20" i="13"/>
  <c r="E10" i="13"/>
  <c r="H2" i="13"/>
  <c r="H20" i="13" s="1"/>
  <c r="D10" i="13"/>
  <c r="D20" i="13"/>
  <c r="H28" i="12"/>
  <c r="H30" i="12"/>
  <c r="S10" i="12"/>
  <c r="S20" i="12"/>
  <c r="R20" i="12"/>
  <c r="R10" i="12"/>
  <c r="Q10" i="12"/>
  <c r="Q20" i="12"/>
  <c r="P10" i="12"/>
  <c r="P20" i="12"/>
  <c r="O20" i="12"/>
  <c r="O10" i="12"/>
  <c r="N20" i="12"/>
  <c r="N10" i="12"/>
  <c r="M20" i="12"/>
  <c r="M10" i="12"/>
  <c r="L20" i="12"/>
  <c r="L10" i="12"/>
  <c r="K20" i="12"/>
  <c r="K10" i="12"/>
  <c r="J20" i="12"/>
  <c r="J10" i="12"/>
  <c r="I20" i="12"/>
  <c r="I10" i="12"/>
  <c r="E10" i="12"/>
  <c r="E20" i="12"/>
  <c r="D20" i="12"/>
  <c r="H2" i="12"/>
  <c r="H20" i="12" s="1"/>
  <c r="D10" i="12"/>
  <c r="H28" i="11"/>
  <c r="H30" i="11"/>
  <c r="Z10" i="11"/>
  <c r="Z20" i="11"/>
  <c r="Y10" i="11"/>
  <c r="Y20" i="11"/>
  <c r="X10" i="11"/>
  <c r="X20" i="11"/>
  <c r="W10" i="11"/>
  <c r="W20" i="11"/>
  <c r="V10" i="11"/>
  <c r="V20" i="11"/>
  <c r="U10" i="11"/>
  <c r="U20" i="11"/>
  <c r="T20" i="11"/>
  <c r="T10" i="11"/>
  <c r="S10" i="11"/>
  <c r="S20" i="11"/>
  <c r="R20" i="11"/>
  <c r="R10" i="11"/>
  <c r="Q20" i="11"/>
  <c r="Q10" i="11"/>
  <c r="P10" i="11"/>
  <c r="P20" i="11"/>
  <c r="O10" i="11"/>
  <c r="O20" i="11"/>
  <c r="N10" i="11"/>
  <c r="N20" i="11"/>
  <c r="M10" i="11"/>
  <c r="M20" i="11"/>
  <c r="L10" i="11"/>
  <c r="L20" i="11"/>
  <c r="K20" i="11"/>
  <c r="K10" i="11"/>
  <c r="J10" i="11"/>
  <c r="J20" i="11"/>
  <c r="I20" i="11"/>
  <c r="I10" i="11"/>
  <c r="E20" i="11"/>
  <c r="E10" i="11"/>
  <c r="D10" i="11"/>
  <c r="H2" i="11"/>
  <c r="H20" i="11" s="1"/>
  <c r="D20" i="11"/>
  <c r="H28" i="10"/>
  <c r="H30" i="10"/>
  <c r="W10" i="10"/>
  <c r="W20" i="10"/>
  <c r="V10" i="10"/>
  <c r="V20" i="10"/>
  <c r="U10" i="10"/>
  <c r="U20" i="10"/>
  <c r="T10" i="10"/>
  <c r="T20" i="10"/>
  <c r="S20" i="10"/>
  <c r="S10" i="10"/>
  <c r="R10" i="10"/>
  <c r="R20" i="10"/>
  <c r="Q10" i="10"/>
  <c r="Q20" i="10"/>
  <c r="P10" i="10"/>
  <c r="P20" i="10"/>
  <c r="O10" i="10"/>
  <c r="O20" i="10"/>
  <c r="N10" i="10"/>
  <c r="N20" i="10"/>
  <c r="M10" i="10"/>
  <c r="M20" i="10"/>
  <c r="L10" i="10"/>
  <c r="L20" i="10"/>
  <c r="K10" i="10"/>
  <c r="K20" i="10"/>
  <c r="J10" i="10"/>
  <c r="J20" i="10"/>
  <c r="I20" i="10"/>
  <c r="I10" i="10"/>
  <c r="E10" i="10"/>
  <c r="E20" i="10"/>
  <c r="H2" i="10"/>
  <c r="H20" i="10" s="1"/>
  <c r="D20" i="10"/>
  <c r="D10" i="10"/>
  <c r="H28" i="9"/>
  <c r="H30" i="9"/>
  <c r="Z20" i="9"/>
  <c r="Z10" i="9"/>
  <c r="Y20" i="9"/>
  <c r="Y10" i="9"/>
  <c r="X10" i="9"/>
  <c r="X20" i="9"/>
  <c r="W10" i="9"/>
  <c r="W20" i="9"/>
  <c r="V10" i="9"/>
  <c r="V20" i="9"/>
  <c r="U20" i="9"/>
  <c r="U10" i="9"/>
  <c r="T20" i="9"/>
  <c r="T10" i="9"/>
  <c r="S20" i="9"/>
  <c r="S10" i="9"/>
  <c r="R20" i="9"/>
  <c r="R10" i="9"/>
  <c r="Q20" i="9"/>
  <c r="Q10" i="9"/>
  <c r="P20" i="9"/>
  <c r="P10" i="9"/>
  <c r="O20" i="9"/>
  <c r="O10" i="9"/>
  <c r="N10" i="9"/>
  <c r="N20" i="9"/>
  <c r="M10" i="9"/>
  <c r="M20" i="9"/>
  <c r="L20" i="9"/>
  <c r="L10" i="9"/>
  <c r="K20" i="9"/>
  <c r="K10" i="9"/>
  <c r="J10" i="9"/>
  <c r="J20" i="9"/>
  <c r="I20" i="9"/>
  <c r="I10" i="9"/>
  <c r="E20" i="9"/>
  <c r="E10" i="9"/>
  <c r="D10" i="9"/>
  <c r="H2" i="9"/>
  <c r="H20" i="9" s="1"/>
  <c r="D20" i="9"/>
  <c r="H30" i="8"/>
  <c r="H28" i="8"/>
  <c r="Z10" i="8"/>
  <c r="Z20" i="8"/>
  <c r="Y10" i="8"/>
  <c r="Y20" i="8"/>
  <c r="X10" i="8"/>
  <c r="X20" i="8"/>
  <c r="W20" i="8"/>
  <c r="W10" i="8"/>
  <c r="V10" i="8"/>
  <c r="V20" i="8"/>
  <c r="U20" i="8"/>
  <c r="U10" i="8"/>
  <c r="T10" i="8"/>
  <c r="T20" i="8"/>
  <c r="S20" i="8"/>
  <c r="S10" i="8"/>
  <c r="R20" i="8"/>
  <c r="R10" i="8"/>
  <c r="Q20" i="8"/>
  <c r="Q10" i="8"/>
  <c r="P20" i="8"/>
  <c r="P10" i="8"/>
  <c r="O20" i="8"/>
  <c r="O10" i="8"/>
  <c r="N20" i="8"/>
  <c r="N10" i="8"/>
  <c r="M20" i="8"/>
  <c r="M10" i="8"/>
  <c r="L10" i="8"/>
  <c r="L20" i="8"/>
  <c r="K20" i="8"/>
  <c r="K10" i="8"/>
  <c r="J10" i="8"/>
  <c r="J20" i="8"/>
  <c r="I20" i="8"/>
  <c r="I10" i="8"/>
  <c r="E20" i="8"/>
  <c r="E10" i="8"/>
  <c r="D20" i="8"/>
  <c r="H2" i="8"/>
  <c r="H20" i="8" s="1"/>
  <c r="D10" i="8"/>
  <c r="H30" i="7"/>
  <c r="H28" i="7"/>
  <c r="Z20" i="7"/>
  <c r="Z10" i="7"/>
  <c r="Y10" i="7"/>
  <c r="Y20" i="7"/>
  <c r="X10" i="7"/>
  <c r="X20" i="7"/>
  <c r="W20" i="7"/>
  <c r="W10" i="7"/>
  <c r="V10" i="7"/>
  <c r="V20" i="7"/>
  <c r="U10" i="7"/>
  <c r="U20" i="7"/>
  <c r="T10" i="7"/>
  <c r="T20" i="7"/>
  <c r="S20" i="7"/>
  <c r="S10" i="7"/>
  <c r="R10" i="7"/>
  <c r="R20" i="7"/>
  <c r="Q20" i="7"/>
  <c r="Q10" i="7"/>
  <c r="P10" i="7"/>
  <c r="P20" i="7"/>
  <c r="O20" i="7"/>
  <c r="O10" i="7"/>
  <c r="N10" i="7"/>
  <c r="N20" i="7"/>
  <c r="M20" i="7"/>
  <c r="M10" i="7"/>
  <c r="L10" i="7"/>
  <c r="L20" i="7"/>
  <c r="K20" i="7"/>
  <c r="K10" i="7"/>
  <c r="J10" i="7"/>
  <c r="J20" i="7"/>
  <c r="I20" i="7"/>
  <c r="I10" i="7"/>
  <c r="E20" i="7"/>
  <c r="E10" i="7"/>
  <c r="H2" i="7"/>
  <c r="H20" i="7" s="1"/>
  <c r="D20" i="7"/>
  <c r="D10" i="7"/>
  <c r="H30" i="6"/>
  <c r="H28" i="6"/>
  <c r="Z20" i="6"/>
  <c r="Z10" i="6"/>
  <c r="Y20" i="6"/>
  <c r="Y10" i="6"/>
  <c r="X20" i="6"/>
  <c r="X10" i="6"/>
  <c r="W20" i="6"/>
  <c r="W10" i="6"/>
  <c r="V20" i="6"/>
  <c r="V10" i="6"/>
  <c r="U20" i="6"/>
  <c r="U10" i="6"/>
  <c r="T10" i="6"/>
  <c r="T20" i="6"/>
  <c r="S10" i="6"/>
  <c r="S20" i="6"/>
  <c r="R10" i="6"/>
  <c r="R20" i="6"/>
  <c r="Q10" i="6"/>
  <c r="Q20" i="6"/>
  <c r="P10" i="6"/>
  <c r="P20" i="6"/>
  <c r="O10" i="6"/>
  <c r="O20" i="6"/>
  <c r="N10" i="6"/>
  <c r="N20" i="6"/>
  <c r="M10" i="6"/>
  <c r="M20" i="6"/>
  <c r="L20" i="6"/>
  <c r="L10" i="6"/>
  <c r="K10" i="6"/>
  <c r="K20" i="6"/>
  <c r="J20" i="6"/>
  <c r="J10" i="6"/>
  <c r="I10" i="6"/>
  <c r="I20" i="6"/>
  <c r="E10" i="6"/>
  <c r="E20" i="6"/>
  <c r="H2" i="6"/>
  <c r="H20" i="6" s="1"/>
  <c r="D20" i="6"/>
  <c r="D10" i="6"/>
  <c r="H30" i="5"/>
  <c r="H28" i="5"/>
  <c r="Z10" i="5"/>
  <c r="Z20" i="5"/>
  <c r="Y20" i="5"/>
  <c r="Y10" i="5"/>
  <c r="X20" i="5"/>
  <c r="X10" i="5"/>
  <c r="W10" i="5"/>
  <c r="W20" i="5"/>
  <c r="V20" i="5"/>
  <c r="V10" i="5"/>
  <c r="U10" i="5"/>
  <c r="U20" i="5"/>
  <c r="T20" i="5"/>
  <c r="T10" i="5"/>
  <c r="S20" i="5"/>
  <c r="S10" i="5"/>
  <c r="R10" i="5"/>
  <c r="R20" i="5"/>
  <c r="Q10" i="5"/>
  <c r="Q20" i="5"/>
  <c r="P10" i="5"/>
  <c r="P20" i="5"/>
  <c r="O20" i="5"/>
  <c r="O10" i="5"/>
  <c r="N10" i="5"/>
  <c r="N20" i="5"/>
  <c r="M10" i="5"/>
  <c r="M20" i="5"/>
  <c r="L10" i="5"/>
  <c r="L20" i="5"/>
  <c r="K20" i="5"/>
  <c r="K10" i="5"/>
  <c r="J10" i="5"/>
  <c r="J20" i="5"/>
  <c r="I20" i="5"/>
  <c r="I10" i="5"/>
  <c r="E10" i="5"/>
  <c r="E20" i="5"/>
  <c r="D20" i="5"/>
  <c r="H2" i="5"/>
  <c r="H20" i="5" s="1"/>
  <c r="D10" i="5"/>
  <c r="H30" i="4"/>
  <c r="H28" i="4"/>
  <c r="Z10" i="4"/>
  <c r="Z20" i="4"/>
  <c r="Y10" i="4"/>
  <c r="Y20" i="4"/>
  <c r="X20" i="4"/>
  <c r="X10" i="4"/>
  <c r="W10" i="4"/>
  <c r="W20" i="4"/>
  <c r="V20" i="4"/>
  <c r="V10" i="4"/>
  <c r="U10" i="4"/>
  <c r="U20" i="4"/>
  <c r="T20" i="4"/>
  <c r="T10" i="4"/>
  <c r="S10" i="4"/>
  <c r="S20" i="4"/>
  <c r="R20" i="4"/>
  <c r="R10" i="4"/>
  <c r="Q10" i="4"/>
  <c r="Q20" i="4"/>
  <c r="P10" i="4"/>
  <c r="P20" i="4"/>
  <c r="O10" i="4"/>
  <c r="O20" i="4"/>
  <c r="N10" i="4"/>
  <c r="N20" i="4"/>
  <c r="M10" i="4"/>
  <c r="M20" i="4"/>
  <c r="L10" i="4"/>
  <c r="L20" i="4"/>
  <c r="K10" i="4"/>
  <c r="K20" i="4"/>
  <c r="J20" i="4"/>
  <c r="J10" i="4"/>
  <c r="I10" i="4"/>
  <c r="I20" i="4"/>
  <c r="E10" i="4"/>
  <c r="E20" i="4"/>
  <c r="D10" i="4"/>
  <c r="H2" i="4"/>
  <c r="H20" i="4" s="1"/>
  <c r="D20" i="4"/>
  <c r="H30" i="3"/>
  <c r="H28" i="3"/>
  <c r="S20" i="3"/>
  <c r="S10" i="3"/>
  <c r="R10" i="3"/>
  <c r="R20" i="3"/>
  <c r="Q20" i="3"/>
  <c r="Q10" i="3"/>
  <c r="P10" i="3"/>
  <c r="P20" i="3"/>
  <c r="O20" i="3"/>
  <c r="O10" i="3"/>
  <c r="N10" i="3"/>
  <c r="N20" i="3"/>
  <c r="M20" i="3"/>
  <c r="M10" i="3"/>
  <c r="L10" i="3"/>
  <c r="L20" i="3"/>
  <c r="K10" i="3"/>
  <c r="K20" i="3"/>
  <c r="J10" i="3"/>
  <c r="J20" i="3"/>
  <c r="I10" i="3"/>
  <c r="I20" i="3"/>
  <c r="E10" i="3"/>
  <c r="E20" i="3"/>
  <c r="D20" i="3"/>
  <c r="H2" i="3"/>
  <c r="H20" i="3" s="1"/>
  <c r="H30" i="2"/>
  <c r="H28" i="2"/>
  <c r="Z20" i="2"/>
  <c r="Z10" i="2"/>
  <c r="Y10" i="2"/>
  <c r="Y20" i="2"/>
  <c r="X20" i="2"/>
  <c r="X10" i="2"/>
  <c r="W10" i="2"/>
  <c r="W20" i="2"/>
  <c r="V20" i="2"/>
  <c r="V10" i="2"/>
  <c r="U20" i="2"/>
  <c r="U10" i="2"/>
  <c r="T20" i="2"/>
  <c r="T10" i="2"/>
  <c r="S10" i="2"/>
  <c r="S20" i="2"/>
  <c r="R20" i="2"/>
  <c r="R10" i="2"/>
  <c r="Q10" i="2"/>
  <c r="Q20" i="2"/>
  <c r="P20" i="2"/>
  <c r="P10" i="2"/>
  <c r="O20" i="2"/>
  <c r="O10" i="2"/>
  <c r="N20" i="2"/>
  <c r="N10" i="2"/>
  <c r="M10" i="2"/>
  <c r="M20" i="2"/>
  <c r="L10" i="2"/>
  <c r="L20" i="2"/>
  <c r="K20" i="2"/>
  <c r="K10" i="2"/>
  <c r="J10" i="2"/>
  <c r="J20" i="2"/>
  <c r="I20" i="2"/>
  <c r="I10" i="2"/>
  <c r="E10" i="2"/>
  <c r="E20" i="2"/>
  <c r="D20" i="2"/>
  <c r="D10" i="2"/>
  <c r="H2" i="2"/>
  <c r="H20" i="2" s="1"/>
  <c r="H28" i="1"/>
  <c r="H30" i="1"/>
  <c r="Z10" i="1"/>
  <c r="Z20" i="1"/>
  <c r="Y10" i="1"/>
  <c r="Y20" i="1"/>
  <c r="X20" i="1"/>
  <c r="X10" i="1"/>
  <c r="W20" i="1"/>
  <c r="W10" i="1"/>
  <c r="V20" i="1"/>
  <c r="V10" i="1"/>
  <c r="U10" i="1"/>
  <c r="U20" i="1"/>
  <c r="T20" i="1"/>
  <c r="T10" i="1"/>
  <c r="S20" i="1"/>
  <c r="S10" i="1"/>
  <c r="R20" i="1"/>
  <c r="R10" i="1"/>
  <c r="Q20" i="1"/>
  <c r="Q10" i="1"/>
  <c r="P10" i="1"/>
  <c r="P20" i="1"/>
  <c r="O20" i="1"/>
  <c r="O10" i="1"/>
  <c r="N10" i="1"/>
  <c r="N20" i="1"/>
  <c r="M20" i="1"/>
  <c r="M10" i="1"/>
  <c r="L20" i="1"/>
  <c r="L10" i="1"/>
  <c r="K20" i="1"/>
  <c r="K10" i="1"/>
  <c r="J10" i="1"/>
  <c r="J20" i="1"/>
  <c r="I20" i="1"/>
  <c r="I10" i="1"/>
  <c r="E10" i="1"/>
  <c r="E20" i="1"/>
  <c r="H2" i="1"/>
  <c r="H20" i="1" s="1"/>
  <c r="D20" i="1"/>
  <c r="D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7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</futureMetadata>
  <valueMetadata count="87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</valueMetadata>
</metadata>
</file>

<file path=xl/sharedStrings.xml><?xml version="1.0" encoding="utf-8"?>
<sst xmlns="http://schemas.openxmlformats.org/spreadsheetml/2006/main" count="37227" uniqueCount="3158">
  <si>
    <t>KBLM</t>
  </si>
  <si>
    <t>Q1</t>
  </si>
  <si>
    <t>Q2</t>
  </si>
  <si>
    <t>tahun Berjalan</t>
  </si>
  <si>
    <t>XIDX:KBLM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</si>
  <si>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</si>
  <si>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</si>
  <si>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</si>
  <si>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</si>
  <si>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</si>
  <si>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</si>
  <si>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</si>
  <si>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</si>
  <si>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</si>
  <si>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</si>
  <si>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</si>
  <si>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</si>
  <si>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</si>
  <si>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</si>
  <si>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</si>
  <si>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</si>
  <si>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</si>
  <si>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</si>
  <si>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</si>
  <si>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</si>
  <si>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</si>
  <si>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</si>
  <si>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</si>
  <si>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</si>
  <si>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</si>
  <si>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</si>
  <si>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</si>
  <si>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</si>
  <si>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</si>
  <si>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</si>
  <si>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</si>
  <si>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</si>
  <si>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</si>
  <si>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</si>
  <si>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</si>
  <si>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</si>
  <si>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</si>
  <si>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</si>
  <si>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</si>
  <si>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</si>
  <si>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</si>
  <si>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</si>
  <si>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</si>
  <si>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</si>
  <si>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</si>
  <si>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</si>
  <si>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</si>
  <si>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</si>
  <si>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</si>
  <si>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</si>
  <si>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</si>
  <si>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</si>
  <si>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</si>
  <si>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</si>
  <si>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</si>
  <si>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</si>
  <si>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</si>
  <si>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</si>
  <si>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</si>
  <si>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</si>
  <si>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</si>
  <si>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</si>
  <si>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</si>
  <si>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</si>
  <si>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</si>
  <si>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</si>
  <si>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</si>
  <si>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</si>
  <si>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</si>
  <si>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</si>
  <si>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</si>
  <si>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</si>
  <si>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</si>
  <si>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</si>
  <si>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</si>
  <si>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Q2 2026</t>
  </si>
  <si>
    <t>Q1 2026</t>
  </si>
  <si>
    <t>Q4 2025</t>
  </si>
  <si>
    <t>Q3 2025</t>
  </si>
  <si>
    <t>2026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</si>
  <si>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</si>
  <si>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</si>
  <si>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</si>
  <si>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</si>
  <si>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</si>
  <si>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</si>
  <si>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Others</t>
  </si>
  <si>
    <t>Laba Usaha</t>
  </si>
  <si>
    <t>Penghasilan/Beban Lain-Lain</t>
  </si>
  <si>
    <t>Pendapatan Keuangan</t>
  </si>
  <si>
    <t>Laba (Rugi) Selisih Kurs</t>
  </si>
  <si>
    <t>Total Penghasilan/Beban Lain-...</t>
  </si>
  <si>
    <t>Pajak Kini</t>
  </si>
  <si>
    <t>Pajak Tangguhan</t>
  </si>
  <si>
    <t>Total Beban Pajak Penghasilan</t>
  </si>
  <si>
    <t>Laba Bersih Dari Operasi Yang D...</t>
  </si>
  <si>
    <t>Hak Minoritas</t>
  </si>
  <si>
    <t>Operasi Yang Dihentikan</t>
  </si>
  <si>
    <t>Adjustment</t>
  </si>
  <si>
    <t>Laba Bersih Tahun Berjalan</t>
  </si>
  <si>
    <t>Pendapatan Komprehensif Lain</t>
  </si>
  <si>
    <t>Total Pendapatan Komprehensif...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</si>
  <si>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</si>
  <si>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</si>
  <si>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</si>
  <si>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</si>
  <si>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</si>
  <si>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</si>
  <si>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</si>
  <si>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</si>
  <si>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Investasi Jangka Pendek</t>
  </si>
  <si>
    <t>Deposito Berjangka</t>
  </si>
  <si>
    <t>Piutang Usaha</t>
  </si>
  <si>
    <t>Pihak Ketiga</t>
  </si>
  <si>
    <t>Pihak Berelasi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</si>
  <si>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</si>
  <si>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</si>
  <si>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</si>
  <si>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</si>
  <si>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</si>
  <si>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</si>
  <si>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Aset Tetap</t>
  </si>
  <si>
    <t>Aset Dalam Pelaksanaan</t>
  </si>
  <si>
    <t>Aset Pajak Tangguhan</t>
  </si>
  <si>
    <t>Total Aset Tidak Lancar</t>
  </si>
  <si>
    <t>Total Aset</t>
  </si>
  <si>
    <t>Liabilitas Dan Ekuitas</t>
  </si>
  <si>
    <t>Liabilitas</t>
  </si>
  <si>
    <t>Liabilitas Jangka Pendek</t>
  </si>
  <si>
    <t>Utang Bank Jangka Pen...</t>
  </si>
  <si>
    <t>Utang Usaha</t>
  </si>
  <si>
    <t>Total Utang Usaha</t>
  </si>
  <si>
    <t>Utang Pajak</t>
  </si>
  <si>
    <t>Beban Akrual</t>
  </si>
  <si>
    <t>Bagian Lancar Atas Li...</t>
  </si>
  <si>
    <t>Utang Bank Jangka...</t>
  </si>
  <si>
    <t>Utang Sewa Pembia...</t>
  </si>
  <si>
    <t>Total Bagian Lancar...</t>
  </si>
  <si>
    <t>Utang Lain-Lain</t>
  </si>
  <si>
    <t>Total Utang Lain-La...</t>
  </si>
  <si>
    <t>Total Liabilitas Jangk...</t>
  </si>
  <si>
    <t>Liabilitas Jangka Panjan...</t>
  </si>
  <si>
    <t>Liabilitas Pajak Tang...</t>
  </si>
  <si>
    <t>Utang Jangka Panjang ...</t>
  </si>
  <si>
    <t>Utang Lain Jangka Pan...</t>
  </si>
  <si>
    <t>Total Liabilitas</t>
  </si>
  <si>
    <t>Ekuitas</t>
  </si>
  <si>
    <t>Modal Saham</t>
  </si>
  <si>
    <t>Tambahan Modal Disetor</t>
  </si>
  <si>
    <t>Total Tambahan Modal D...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</si>
  <si>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</si>
  <si>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</si>
  <si>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</si>
  <si>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</si>
  <si>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</si>
  <si>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</si>
  <si>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</si>
  <si>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</si>
  <si>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</si>
  <si>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Dari Pelanggan</t>
  </si>
  <si>
    <t>Penghasilan Bunga</t>
  </si>
  <si>
    <t>Pembayaran Kepada Pemasok...</t>
  </si>
  <si>
    <t>Pembayaran Untuk Beban Pa...</t>
  </si>
  <si>
    <t>Pembayaran Pajak</t>
  </si>
  <si>
    <t>Penerimaan Kembali Tagiha...</t>
  </si>
  <si>
    <t>Restitusi Pajak</t>
  </si>
  <si>
    <t>Pembayaran Bunga</t>
  </si>
  <si>
    <t>Pembayaran Lainnya</t>
  </si>
  <si>
    <t>Total Arus Kas Dari Aktivitas...</t>
  </si>
  <si>
    <t>Arus Kas Dari Aktivitas Investa...</t>
  </si>
  <si>
    <t>Hasil Penjualan Aktiva</t>
  </si>
  <si>
    <t>Perolehan Aset Tetap</t>
  </si>
  <si>
    <t>Penambahan Aset Dalam Pen...</t>
  </si>
  <si>
    <t>Uang Muka Untuk Perolehan...</t>
  </si>
  <si>
    <t>Penerimaan Hasil Penjuala...</t>
  </si>
  <si>
    <t>Pembelian Saham Entitas A...</t>
  </si>
  <si>
    <t>Akuisisi Kepentingan Non ...</t>
  </si>
  <si>
    <t>Investasi</t>
  </si>
  <si>
    <t>Arus Kas Dari Aktivitas Pendana...</t>
  </si>
  <si>
    <t>Hutang Bank Dan Cerukan</t>
  </si>
  <si>
    <t>Pembayaran Hutang Bank Da...</t>
  </si>
  <si>
    <t>Pelunasan Pinjaman Jangka...</t>
  </si>
  <si>
    <t>Pembayaran Deviden</t>
  </si>
  <si>
    <t>Kenaikan Hutang Bank</t>
  </si>
  <si>
    <t>Hutang Lain-Lain</t>
  </si>
  <si>
    <t>Pelunasan Hutang Sewa Gun...</t>
  </si>
  <si>
    <t>Penerimaan Setoran Modal ...</t>
  </si>
  <si>
    <t>Penurunan Bersih Kas Dan Setara...</t>
  </si>
  <si>
    <t>Kas Dan Setara Kas Awal Periode</t>
  </si>
  <si>
    <t>Dampak Neto Perubahan Nilai Tuk...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</si>
  <si>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</si>
  <si>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</si>
  <si>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</si>
  <si>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</si>
  <si>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</si>
  <si>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</si>
  <si>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</si>
  <si>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</si>
  <si>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</si>
  <si>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</si>
  <si>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</si>
  <si>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</si>
  <si>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</si>
  <si>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</si>
  <si>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</si>
  <si>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</si>
  <si>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</si>
  <si>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</si>
  <si>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</si>
  <si>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</si>
  <si>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</si>
  <si>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</si>
  <si>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</si>
  <si>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</si>
  <si>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</si>
  <si>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</si>
  <si>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</si>
  <si>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</si>
  <si>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</si>
  <si>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</si>
  <si>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</si>
  <si>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</si>
  <si>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</si>
  <si>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</si>
  <si>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Div (TTM)</t>
  </si>
  <si>
    <t>Net Income - Div Yield</t>
  </si>
  <si>
    <t>EPS - Payout Ratio</t>
  </si>
  <si>
    <t>EPS - Div Yield</t>
  </si>
  <si>
    <t>Revenue</t>
  </si>
  <si>
    <t>Revenue - Div (TTM)</t>
  </si>
  <si>
    <t>Revenue - Payout Ratio</t>
  </si>
  <si>
    <t>Revenue - Div Yield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</si>
  <si>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</si>
  <si>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</si>
  <si>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</si>
  <si>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</si>
  <si>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</si>
  <si>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</si>
  <si>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</si>
  <si>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</si>
  <si>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</si>
  <si>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</si>
  <si>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</si>
  <si>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</si>
  <si>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</si>
  <si>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</si>
  <si>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</si>
  <si>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</si>
  <si>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</si>
  <si>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</si>
  <si>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</si>
  <si>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</si>
  <si>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Total Liabilities/Equity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</si>
  <si>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</si>
  <si>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</si>
  <si>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</si>
  <si>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</si>
  <si>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</si>
  <si>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</si>
  <si>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</si>
  <si>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</si>
  <si>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</si>
  <si>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</si>
  <si>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</si>
  <si>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</si>
  <si>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</si>
  <si>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</si>
  <si>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</si>
  <si>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</si>
  <si>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</si>
  <si>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</si>
  <si>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</si>
  <si>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</si>
  <si>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</si>
  <si>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</si>
  <si>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</si>
  <si>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</si>
  <si>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</si>
  <si>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</si>
  <si>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</si>
  <si>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</si>
  <si>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18 Jun 26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</si>
  <si>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</si>
  <si>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</si>
  <si>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</si>
  <si>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</si>
  <si>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</si>
  <si>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</si>
  <si>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</si>
  <si>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</si>
  <si>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</si>
  <si>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</si>
  <si>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</si>
  <si>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</si>
  <si>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</si>
  <si>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</si>
  <si>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</si>
  <si>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</si>
  <si>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</si>
  <si>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</si>
  <si>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</si>
  <si>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</si>
  <si>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</si>
  <si>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KBLV</t>
  </si>
  <si>
    <t>XIDX:KBLV</t>
  </si>
  <si>
    <t>Beban Penyusutan</t>
  </si>
  <si>
    <t>Total Laba (Rugi) Selis...</t>
  </si>
  <si>
    <t>Laba (Rugi) Atas Penjuala...</t>
  </si>
  <si>
    <t>Bagian Atas Hasil Bersih ...</t>
  </si>
  <si>
    <t>Keuntungan Atas Penjualan...</t>
  </si>
  <si>
    <t>Penyesuaian Proforma</t>
  </si>
  <si>
    <t>Pos Luar Biasa</t>
  </si>
  <si>
    <t>Piutang Pihak Berelasi</t>
  </si>
  <si>
    <t>Investasi Pada Entitas A...</t>
  </si>
  <si>
    <t>Aset Tak Berwujud</t>
  </si>
  <si>
    <t>Utang Surat Promes</t>
  </si>
  <si>
    <t>Liabilitas Keuang...</t>
  </si>
  <si>
    <t>Pinjaman Jangka Pende...</t>
  </si>
  <si>
    <t>Liabilitas Jangka Pan...</t>
  </si>
  <si>
    <t>Utang Obligasi</t>
  </si>
  <si>
    <t>Total Liabilitas Ja...</t>
  </si>
  <si>
    <t>Pinjaman Jangka Panja...</t>
  </si>
  <si>
    <t>Liabilitas Keuangan L...</t>
  </si>
  <si>
    <t>Penerimaan Kas Dari Pelan...</t>
  </si>
  <si>
    <t>Pembayaran Kas Kepada Pem...</t>
  </si>
  <si>
    <t>Pembayaran Kepada Karyawa...</t>
  </si>
  <si>
    <t>Pembayaran Izin Wireless ...</t>
  </si>
  <si>
    <t>Pembayaran Untuk Aktivita...</t>
  </si>
  <si>
    <t>Pembayaran Untuk Beban Us...</t>
  </si>
  <si>
    <t>Penerimaan Bunga</t>
  </si>
  <si>
    <t>Aset Tetap - Neto</t>
  </si>
  <si>
    <t>Penjualan Aset Tetap</t>
  </si>
  <si>
    <t>Total Aset Tetap - Neto</t>
  </si>
  <si>
    <t>Penambahan Aset Tidak Ber...</t>
  </si>
  <si>
    <t>Pembayaran Uang Jaminan P...</t>
  </si>
  <si>
    <t>Pelepasan Aset Melalui Tr...</t>
  </si>
  <si>
    <t>Investasi Di Entitas Asos...</t>
  </si>
  <si>
    <t>Pelepasan</t>
  </si>
  <si>
    <t>Penambahan</t>
  </si>
  <si>
    <t>Total Investasi Di Enti...</t>
  </si>
  <si>
    <t>Perolehan Entitas Anak</t>
  </si>
  <si>
    <t>Hasil Pelepasan Entitas A...</t>
  </si>
  <si>
    <t>Penerimaan Investasi</t>
  </si>
  <si>
    <t>Hasil Penawaran Saham Per...</t>
  </si>
  <si>
    <t>Hasil Pelepasan Investasi...</t>
  </si>
  <si>
    <t>Penempatan Pada Investasi...</t>
  </si>
  <si>
    <t>Pengurangan Investasi Ter...</t>
  </si>
  <si>
    <t>Pengeluaran Untuk Investa...</t>
  </si>
  <si>
    <t>Dividen</t>
  </si>
  <si>
    <t>Akuisisi Perusahaan</t>
  </si>
  <si>
    <t>Pembayaran Pihak Berelasi</t>
  </si>
  <si>
    <t>Pengeluaran Untuk Jasa Si...</t>
  </si>
  <si>
    <t>Perolehan Izin Wireless B...</t>
  </si>
  <si>
    <t>Pengeluaran Lainnya</t>
  </si>
  <si>
    <t>Pinjaman Bank Dan Lembaga</t>
  </si>
  <si>
    <t>Keuangan</t>
  </si>
  <si>
    <t>Penerimaan</t>
  </si>
  <si>
    <t>Pembayaran</t>
  </si>
  <si>
    <t>Total Pinjaman Bank Dan...</t>
  </si>
  <si>
    <t>Penerimaan Pinjaman Bank ...</t>
  </si>
  <si>
    <t>Pembayaran Pinjaman Bank ...</t>
  </si>
  <si>
    <t>Pembayaran Deposit Peluna...</t>
  </si>
  <si>
    <t>Penerimaan Pinjaman Jangk...</t>
  </si>
  <si>
    <t>Pembayaran Pinjaman Jangk...</t>
  </si>
  <si>
    <t>Penerimaan Pinjaman Pihak...</t>
  </si>
  <si>
    <t>Pembayaran Pinjaman Pihak...</t>
  </si>
  <si>
    <t>Pembayaran Kepada Pihak B...</t>
  </si>
  <si>
    <t>Pengeluaran Untuk Unit Pe...</t>
  </si>
  <si>
    <t>Pengeluaran Untuk Transak...</t>
  </si>
  <si>
    <t>Anjak Piutang</t>
  </si>
  <si>
    <t>Total Anjak Piutang</t>
  </si>
  <si>
    <t>Penerimaan Anjak Piutang</t>
  </si>
  <si>
    <t>Pembayaran Anjak Piutang</t>
  </si>
  <si>
    <t>Penerimaan Dari Penambaha...</t>
  </si>
  <si>
    <t>Penerimaan Dari Obligasi</t>
  </si>
  <si>
    <t>Penerimaan Dari Pinjaman ...</t>
  </si>
  <si>
    <t>Penerimaan Utang Sewa Pem...</t>
  </si>
  <si>
    <t>Pembayaran Utang Sewa Pem...</t>
  </si>
  <si>
    <t>Pembayaran Biaya Emisi Sa...</t>
  </si>
  <si>
    <t>Penerimaan Dari Surat Pro...</t>
  </si>
  <si>
    <t>Pembayaran Surat Promes</t>
  </si>
  <si>
    <t>Penerimaan Dari Transaksi...</t>
  </si>
  <si>
    <t>Pembayaran Dividen Kepada...</t>
  </si>
  <si>
    <t>Pembayaran Pengalihan Hak...</t>
  </si>
  <si>
    <t>Pencairan Dana Yang Dibat...</t>
  </si>
  <si>
    <t>Penempatan Dana Yang Diba...</t>
  </si>
  <si>
    <t>Kenaikan (Penurunan) Bersih Kas...</t>
  </si>
  <si>
    <t>Efek Kas Dan Setara Kas Atas En...</t>
  </si>
  <si>
    <t>Entitas Anak Yang Tidak Dikonso...</t>
  </si>
  <si>
    <t>Tambahan Entitas Anak Yang Diko...</t>
  </si>
  <si>
    <t>Debt to Equity Ratio (Quarter)</t>
  </si>
  <si>
    <t>Total Debt/Total Assets (Quarter)</t>
  </si>
  <si>
    <t>KBRI</t>
  </si>
  <si>
    <t>XIDX:KBRI</t>
  </si>
  <si>
    <t>Q3 2019</t>
  </si>
  <si>
    <t>Q2 2019</t>
  </si>
  <si>
    <t>Q1 2019</t>
  </si>
  <si>
    <t>Q4 2018</t>
  </si>
  <si>
    <t>2019</t>
  </si>
  <si>
    <t>Kepentingan Non-Pegendali</t>
  </si>
  <si>
    <t>Goodwill</t>
  </si>
  <si>
    <t>Utang Jangka Panj...</t>
  </si>
  <si>
    <t>Pinjaman Jangka P...</t>
  </si>
  <si>
    <t>Utang Pihak Berelasi</t>
  </si>
  <si>
    <t>Total Modal Saham</t>
  </si>
  <si>
    <t>Direksi Dan Karyawan</t>
  </si>
  <si>
    <t>Pemasok</t>
  </si>
  <si>
    <t>Total Pembayaran Kepada...</t>
  </si>
  <si>
    <t>Penurunan (Kenaikan) Uang...</t>
  </si>
  <si>
    <t>Pembayaran Beban Administ...</t>
  </si>
  <si>
    <t>Penghasilan Keuangan</t>
  </si>
  <si>
    <t>Penerimaan Lain-Lain</t>
  </si>
  <si>
    <t>Pelepasan Investasi Saham...</t>
  </si>
  <si>
    <t>Pengembalian (Pembayaran)...</t>
  </si>
  <si>
    <t>Penambahan Kepemilikan Sa...</t>
  </si>
  <si>
    <t>Pembayaran Pesangon Pensi...</t>
  </si>
  <si>
    <t>Penambahan Aset Keuangan</t>
  </si>
  <si>
    <t>Penjualan Aset Keuangan</t>
  </si>
  <si>
    <t>Hasil Penjualan Aset Teta...</t>
  </si>
  <si>
    <t>Uang Muka Penjualan Aset ...</t>
  </si>
  <si>
    <t>Perolehan Proyek Dalam Pe...</t>
  </si>
  <si>
    <t>Penambahan Aset Lain-Lain</t>
  </si>
  <si>
    <t>Penambahan Uang Muka</t>
  </si>
  <si>
    <t>Utang Kepada Pihak Ketiga</t>
  </si>
  <si>
    <t>Pembayaran Provisi Dan Ad...</t>
  </si>
  <si>
    <t>Pembayaran Utang Kepada P...</t>
  </si>
  <si>
    <t>Penambahan Utang Pada Pih...</t>
  </si>
  <si>
    <t>Penambahan Piutang Pada P...</t>
  </si>
  <si>
    <t>Penerimaan Dari Pihak Ber...</t>
  </si>
  <si>
    <t>Pembayaran Utang Bank</t>
  </si>
  <si>
    <t>Pembayaran Utang Sewa Gun...</t>
  </si>
  <si>
    <t>Penerimaan Pinjaman Lemba...</t>
  </si>
  <si>
    <t>Pembayaran Premi Pinjaman...</t>
  </si>
  <si>
    <t>Hasil Penawaran Umum Saha...</t>
  </si>
  <si>
    <t>Penambahan Modal Dari Has...</t>
  </si>
  <si>
    <t>Pembayaran Jasa Restruktu...</t>
  </si>
  <si>
    <t>Penambahan Modal Dari Put...</t>
  </si>
  <si>
    <t>Pelaksanaan Waran Seri I</t>
  </si>
  <si>
    <t>Pelaksanaan Waran Seri Ii</t>
  </si>
  <si>
    <t>Kas Dan Setara Kas Entitas Anak...</t>
  </si>
  <si>
    <t>LT Debt/Equity (Quarter)</t>
  </si>
  <si>
    <t>KDSI</t>
  </si>
  <si>
    <t>XIDX:KDSI</t>
  </si>
  <si>
    <t>Final</t>
  </si>
  <si>
    <t>Liabilitas Derivatif</t>
  </si>
  <si>
    <t>Utang Pembiayaan ...</t>
  </si>
  <si>
    <t>Penerimaan Dari (Pembayar...</t>
  </si>
  <si>
    <t>Pembayaran Kas Untuk Beb...</t>
  </si>
  <si>
    <t>Pendapatan Bunga</t>
  </si>
  <si>
    <t>Imbalan Kerja</t>
  </si>
  <si>
    <t>Kurang Bayar Pajak</t>
  </si>
  <si>
    <t>Pajak Penghasilan</t>
  </si>
  <si>
    <t>Beban Bunga</t>
  </si>
  <si>
    <t>Denda Pajak</t>
  </si>
  <si>
    <t>Pajak Final Pph Pasal 19</t>
  </si>
  <si>
    <t>Provisi Bank</t>
  </si>
  <si>
    <t>Penerimaan Restitusi Paj...</t>
  </si>
  <si>
    <t>Pokok Pinjaman</t>
  </si>
  <si>
    <t>Beban Bank</t>
  </si>
  <si>
    <t>Pengembalian Bea Masuk</t>
  </si>
  <si>
    <t>Rabat Pembelian Bahan Ba...</t>
  </si>
  <si>
    <t>Tagihan Pajak Penghasila...</t>
  </si>
  <si>
    <t>Selisih Kurs-Bersih</t>
  </si>
  <si>
    <t>Lain-Lain-Bersih</t>
  </si>
  <si>
    <t>Total Penerimaan Dari (...</t>
  </si>
  <si>
    <t>Penarikan Investasi Jangk...</t>
  </si>
  <si>
    <t>Pembayaran Utang Pokok Se...</t>
  </si>
  <si>
    <t>Penerimaan Dari Saldo Ban...</t>
  </si>
  <si>
    <t>Penempatan Saldo Bank Yan...</t>
  </si>
  <si>
    <t>Penerimaan Utang Bank Jan...</t>
  </si>
  <si>
    <t>Pembayaran Utang Bank Jan...</t>
  </si>
  <si>
    <t>Penerimaan (Pembayaran) U...</t>
  </si>
  <si>
    <t>Pembayaran Utang Pembiay...</t>
  </si>
  <si>
    <t>Penerimaan Dari Utang Pem...</t>
  </si>
  <si>
    <t>Pembayaran Dividen</t>
  </si>
  <si>
    <t>04 May 26</t>
  </si>
  <si>
    <t>KIAS</t>
  </si>
  <si>
    <t>XIDX:KIAS</t>
  </si>
  <si>
    <t>Properti Investasi</t>
  </si>
  <si>
    <t>Utang Pembelian K...</t>
  </si>
  <si>
    <t>Utang Lain Jangka...</t>
  </si>
  <si>
    <t>Senior Amortizing Loa...</t>
  </si>
  <si>
    <t>Obligasi Konversi</t>
  </si>
  <si>
    <t>Pembayaran Gaji, Upah Dan...</t>
  </si>
  <si>
    <t>Pembayaran Bunga Dan Beba...</t>
  </si>
  <si>
    <t>Pembayaran Pajak Penghasi...</t>
  </si>
  <si>
    <t>Pengembalian Pajak</t>
  </si>
  <si>
    <t>Pembayaran Imbalan Pasca ...</t>
  </si>
  <si>
    <t>Pencairan Bank Yang Dibat...</t>
  </si>
  <si>
    <t>Penerimaan Jasa Giro/Bung...</t>
  </si>
  <si>
    <t>Pendapatan (Beban) Lain-L...</t>
  </si>
  <si>
    <t>Penerimaan Dari Aktivitas...</t>
  </si>
  <si>
    <t>Piutang /Hutang Hubungan ...</t>
  </si>
  <si>
    <t>Pembayaran Simpanan Jamin...</t>
  </si>
  <si>
    <t>Penjualan Aset Yang Tidak...</t>
  </si>
  <si>
    <t>Uang Muka Pembelian Aset ...</t>
  </si>
  <si>
    <t>Perolehan Aset Tak Berwuj...</t>
  </si>
  <si>
    <t>Piutang Dari Pihak Berela...</t>
  </si>
  <si>
    <t>Penurunan Aset Tidak Lanc...</t>
  </si>
  <si>
    <t>Hasil Penjualan Properti ...</t>
  </si>
  <si>
    <t>Penerimaan Kembali Pengha...</t>
  </si>
  <si>
    <t>Pembayaran Peningkatan Pe...</t>
  </si>
  <si>
    <t>Pembayaran Hutang Jangka ...</t>
  </si>
  <si>
    <t>Pembayaran Jaminan Transa...</t>
  </si>
  <si>
    <t>Pembayaran Hutang Bank</t>
  </si>
  <si>
    <t>Pembayaran Liabilitas Sew...</t>
  </si>
  <si>
    <t>Penerimaan Hutang Bank</t>
  </si>
  <si>
    <t>Perubahan Modal Saham Pad...</t>
  </si>
  <si>
    <t>Penerimaan Fasilitas Pinj...</t>
  </si>
  <si>
    <t>Pembayaran Fasilitas Pinj...</t>
  </si>
  <si>
    <t>Pembayaran Utang Senior A...</t>
  </si>
  <si>
    <t>Pembayaran Utang Obligasi...</t>
  </si>
  <si>
    <t>Penerimaan Penjualan Saha...</t>
  </si>
  <si>
    <t>Pembayaran Utang Sewa Dan...</t>
  </si>
  <si>
    <t>Pembayaran (Penerimaan) P...</t>
  </si>
  <si>
    <t>Penambahan (Pembayaran) K...</t>
  </si>
  <si>
    <t>Arus Kas Bersih Aktivitas...</t>
  </si>
  <si>
    <t>Penerimaan (Pembayaran) J...</t>
  </si>
  <si>
    <t>Kas Dan Setara Kas Awal Entitas...</t>
  </si>
  <si>
    <t>06 Jul 15</t>
  </si>
  <si>
    <t>KICI</t>
  </si>
  <si>
    <t>XIDX:KICI</t>
  </si>
  <si>
    <t>Tanah Untuk Dikembangkan</t>
  </si>
  <si>
    <t>Utang Dari Pihak Bere...</t>
  </si>
  <si>
    <t>Utang Sewa Pembiayaan</t>
  </si>
  <si>
    <t>Pembayaran Kas Kepada Pe...</t>
  </si>
  <si>
    <t>Pembayaran Kas Kepada Ka...</t>
  </si>
  <si>
    <t>Total Pembayaran Kas Ke...</t>
  </si>
  <si>
    <t>Penerimaan Klaim Asuransi</t>
  </si>
  <si>
    <t>Penerimaan Restitusi Paja...</t>
  </si>
  <si>
    <t>Penerimaan Penghasilan Bu...</t>
  </si>
  <si>
    <t>Keuntungan Penjualan Aset...</t>
  </si>
  <si>
    <t>Penambahan (Pengurangan) ...</t>
  </si>
  <si>
    <t>Penerimaan Piutang Dari P...</t>
  </si>
  <si>
    <t>Pembayaran Utang Lain-Lai...</t>
  </si>
  <si>
    <t>KIJA</t>
  </si>
  <si>
    <t>XIDX:KIJA</t>
  </si>
  <si>
    <t>Senior Notes</t>
  </si>
  <si>
    <t>Pembayaran Untuk:</t>
  </si>
  <si>
    <t>Pengembangan Tanah, Kons...</t>
  </si>
  <si>
    <t>Gaji Dan Tunjangan Karya...</t>
  </si>
  <si>
    <t>Penerimaan (Beban) Usaha...</t>
  </si>
  <si>
    <t>Total Pembayaran Untuk:</t>
  </si>
  <si>
    <t>Penerimaan Pendapatan Keu...</t>
  </si>
  <si>
    <t>Penerimaan Taksiran Tagih...</t>
  </si>
  <si>
    <t>Pembayaran Beban Keuangan</t>
  </si>
  <si>
    <t>(Penempatan) Penarikan Ka...</t>
  </si>
  <si>
    <t>Taksiran Tagihan Restitu...</t>
  </si>
  <si>
    <t>Pembayaran Pajak Lainnya</t>
  </si>
  <si>
    <t>Pembayaran Pajak Penghas...</t>
  </si>
  <si>
    <t>Total Pembayaran Pajak</t>
  </si>
  <si>
    <t>Penyertaan Saham</t>
  </si>
  <si>
    <t>Pembelian Tanah</t>
  </si>
  <si>
    <t>Penambahan Properti Inves...</t>
  </si>
  <si>
    <t>Investasi Pada Entitas As...</t>
  </si>
  <si>
    <t>Penambahan Deposito Berja...</t>
  </si>
  <si>
    <t>Pengurangan Deposito Berj...</t>
  </si>
  <si>
    <t>Penerimaan Uang Muka Seto...</t>
  </si>
  <si>
    <t>Pengurangan (Penambahan) ...</t>
  </si>
  <si>
    <t>Uang Muka Pembelian Saham</t>
  </si>
  <si>
    <t>Penambahan Modal Dari Kep...</t>
  </si>
  <si>
    <t>Kontribusi Modal Dari Kep...</t>
  </si>
  <si>
    <t>Penerimaan Pinjaman Bank</t>
  </si>
  <si>
    <t>Pembayaran Biaya Transaks...</t>
  </si>
  <si>
    <t>Pembelian Saham Treasuri</t>
  </si>
  <si>
    <t>(Penambahan) Pengurangan ...</t>
  </si>
  <si>
    <t>Pembayaran Dari Pinjaman ...</t>
  </si>
  <si>
    <t>Pembayaran Pinjaman Bank</t>
  </si>
  <si>
    <t>Penerimaan Dari Penjualan...</t>
  </si>
  <si>
    <t>(Pembayaran) Penerimaan U...</t>
  </si>
  <si>
    <t>Penerimaan Senior Notes</t>
  </si>
  <si>
    <t>Pembayaran Senior Notes</t>
  </si>
  <si>
    <t>Pembayaran Biaya Penerbit...</t>
  </si>
  <si>
    <t>Penebusan Kembali Senior ...</t>
  </si>
  <si>
    <t>Penerimaan Dari Pendirian...</t>
  </si>
  <si>
    <t>Akuisisi Entitas Anak</t>
  </si>
  <si>
    <t>Penerimaan Setoran Modal</t>
  </si>
  <si>
    <t>Penerimaan Dari Utang Obl...</t>
  </si>
  <si>
    <t>Saldo Kas Dan Setara Kas Milik ...</t>
  </si>
  <si>
    <t>17 Jun 26</t>
  </si>
  <si>
    <t>KKGI</t>
  </si>
  <si>
    <t>XIDX:KKGI</t>
  </si>
  <si>
    <t>Pendapatan Operasional La...</t>
  </si>
  <si>
    <t>Pendapatan Komisi</t>
  </si>
  <si>
    <t>Investasi Jangka Panjang</t>
  </si>
  <si>
    <t>Aset Eksplorasi Dan Eval...</t>
  </si>
  <si>
    <t>Biaya Eksplorasi Dan Pen...</t>
  </si>
  <si>
    <t>Properti Pertambangan</t>
  </si>
  <si>
    <t>Penerimaan Dari Pendapata...</t>
  </si>
  <si>
    <t>Pendapatan Sewa</t>
  </si>
  <si>
    <t>Pendapatan Jasa Lainnya</t>
  </si>
  <si>
    <t>Pembayaran Kas Kepada :</t>
  </si>
  <si>
    <t>Pemasok Dan Kontraktor</t>
  </si>
  <si>
    <t>Karyawan</t>
  </si>
  <si>
    <t>Pembayaran Untuk :</t>
  </si>
  <si>
    <t>Royalti</t>
  </si>
  <si>
    <t>Beban Penjualan Dan Umum...</t>
  </si>
  <si>
    <t>Beban Operasional Lainny...</t>
  </si>
  <si>
    <t>Biaya Keuangan</t>
  </si>
  <si>
    <t>Lain-Lain Neto</t>
  </si>
  <si>
    <t>Total Pembayaran Untuk ...</t>
  </si>
  <si>
    <t>Pajak Pertambahan Nilai</t>
  </si>
  <si>
    <t>Administrasi Dan Provisi ...</t>
  </si>
  <si>
    <t>Setoran Jaminan</t>
  </si>
  <si>
    <t>Pembayaran Beban Lain-Lai...</t>
  </si>
  <si>
    <t>Uang Jaminan</t>
  </si>
  <si>
    <t>Penempatan Deposito Berja...</t>
  </si>
  <si>
    <t>Penurunan (Peningkatan) U...</t>
  </si>
  <si>
    <t>Penurunan (Peningkatan) A...</t>
  </si>
  <si>
    <t>Penurunan (Peningkatan) P...</t>
  </si>
  <si>
    <t>Penambahan Aset Eksploras...</t>
  </si>
  <si>
    <t>Perolehan Entitas Anak, S...</t>
  </si>
  <si>
    <t>Kelebihan Pembayaran Tana...</t>
  </si>
  <si>
    <t>Pembayaran Uang Muka Inve...</t>
  </si>
  <si>
    <t>Penurunan (Peningkatan) I...</t>
  </si>
  <si>
    <t>Penambahan Properti Perta...</t>
  </si>
  <si>
    <t>Penerimaan Piutang Lain-L...</t>
  </si>
  <si>
    <t>Peningkatan Biaya Pegupas...</t>
  </si>
  <si>
    <t>Perolehan Aset Dalam Peng...</t>
  </si>
  <si>
    <t>Peningkatan (Penurunan) A...</t>
  </si>
  <si>
    <t>Penjualan Investasi Prope...</t>
  </si>
  <si>
    <t>Penerimaan Dividen</t>
  </si>
  <si>
    <t>Lain-Lain</t>
  </si>
  <si>
    <t>Peningkatan (Penurunan) U...</t>
  </si>
  <si>
    <t>Peningkatan Piutang Pihak...</t>
  </si>
  <si>
    <t>Penurunan Hutang Bank</t>
  </si>
  <si>
    <t>Peningkatan (Penurunan) H...</t>
  </si>
  <si>
    <t>Penurunan / Peningkatan P...</t>
  </si>
  <si>
    <t>Pinjaman Bank</t>
  </si>
  <si>
    <t>Saham Treasuri</t>
  </si>
  <si>
    <t>Penurunan Hutang Jangka P...</t>
  </si>
  <si>
    <t>Pembayaran Hutang Pembeli...</t>
  </si>
  <si>
    <t>Pembayaran Dividen Kas</t>
  </si>
  <si>
    <t>Utang Bank</t>
  </si>
  <si>
    <t>Utang Pembiayaan Konsume...</t>
  </si>
  <si>
    <t>Peningkatan Modal Disetor</t>
  </si>
  <si>
    <t>Penurunan Penggabungan En...</t>
  </si>
  <si>
    <t>Penurunan Hutang Pemegang...</t>
  </si>
  <si>
    <t>Penerimaan Hasil Lelang P...</t>
  </si>
  <si>
    <t>Pembayaran Utang Pihak Be...</t>
  </si>
  <si>
    <t>Dampak Penyesuaian Saldo Awal K...</t>
  </si>
  <si>
    <t>24 Sep 26</t>
  </si>
  <si>
    <t>KLBF</t>
  </si>
  <si>
    <t>XIDX:KLBF</t>
  </si>
  <si>
    <t>Beban Penelitian Dan Peng...</t>
  </si>
  <si>
    <t>Utang Bank Jangka Pan...</t>
  </si>
  <si>
    <t>Pembayaran Kas Ke Pemasok</t>
  </si>
  <si>
    <t>Pembayaran Kas Ke Karyawa...</t>
  </si>
  <si>
    <t>Pembayaran Kas Untuk Pema...</t>
  </si>
  <si>
    <t>Penerimaan Tagihan Restit...</t>
  </si>
  <si>
    <t>Pembayaran Untuk Beban Op...</t>
  </si>
  <si>
    <t>Pembayaran Biaya Iklan. P...</t>
  </si>
  <si>
    <t>Hasil Penjualan Investasi...</t>
  </si>
  <si>
    <t>Penerimaan Pendapatan Bun...</t>
  </si>
  <si>
    <t>Penerimaan Dividen Kas</t>
  </si>
  <si>
    <t>Penempatan Pada Aset Keua...</t>
  </si>
  <si>
    <t>Perolehan Aset Hak Guna</t>
  </si>
  <si>
    <t>Penjualan Saham Entitas A...</t>
  </si>
  <si>
    <t>Perolehan Saham Entitas A...</t>
  </si>
  <si>
    <t>Akusisi Entitas Anak</t>
  </si>
  <si>
    <t>Perolehan Aset Takberwuju...</t>
  </si>
  <si>
    <t>Penerimaan Dari ( Pembaya...</t>
  </si>
  <si>
    <t>Pembelian Dan Sewa Atas L...</t>
  </si>
  <si>
    <t>Penempatan Deposito Jangk...</t>
  </si>
  <si>
    <t>Penempatan Investasi Pada...</t>
  </si>
  <si>
    <t>Pemberian Pinjaman Kepada...</t>
  </si>
  <si>
    <t>Pemberiam Pinjaman Pada E...</t>
  </si>
  <si>
    <t>Pembelian Saham Entiitas ...</t>
  </si>
  <si>
    <t>Penerimaan Uang Muka Penj...</t>
  </si>
  <si>
    <t>Penambahan Investasi Pada...</t>
  </si>
  <si>
    <t>Penerimaan Utang Bank</t>
  </si>
  <si>
    <t>Pembayaran Beban Bunga Da...</t>
  </si>
  <si>
    <t>Pembayaran Dana Pensiun</t>
  </si>
  <si>
    <t>Penerimaan Pelunasan Pemb...</t>
  </si>
  <si>
    <t>Penerimaan Utang Obligasi</t>
  </si>
  <si>
    <t>Penerimaan Pinjaman Dari ...</t>
  </si>
  <si>
    <t>Pembayaran Dividen Kas :</t>
  </si>
  <si>
    <t>Perusahaan</t>
  </si>
  <si>
    <t>Entitas Anak</t>
  </si>
  <si>
    <t>Total Pembayaran Divide...</t>
  </si>
  <si>
    <t>Penerimaan Dari Aktifitas...</t>
  </si>
  <si>
    <t>Pembayaran Saham Treasuri</t>
  </si>
  <si>
    <t>Pembayaran Utang Aset Hak...</t>
  </si>
  <si>
    <t>Pembayaran Obligasi</t>
  </si>
  <si>
    <t>Pembelian Kembali Obligas...</t>
  </si>
  <si>
    <t>Penarikan Kembali Saham</t>
  </si>
  <si>
    <t>Anak Perusahaan</t>
  </si>
  <si>
    <t>Total Penarikan Kembali...</t>
  </si>
  <si>
    <t>Ditambah :</t>
  </si>
  <si>
    <t>Saldo Awal Tahun Kas Dan Setara...</t>
  </si>
  <si>
    <t>Dikurangi Saldo Akhir Periode ...</t>
  </si>
  <si>
    <t>Forward PE Ratio</t>
  </si>
  <si>
    <t>PEG (Forward)</t>
  </si>
  <si>
    <t>04 Jun 26</t>
  </si>
  <si>
    <t>KOBX</t>
  </si>
  <si>
    <t>XIDX:KOBX</t>
  </si>
  <si>
    <t>Beban Usaha</t>
  </si>
  <si>
    <t>Utang Cicilan</t>
  </si>
  <si>
    <t>Pembayaran Kepada Pemasok</t>
  </si>
  <si>
    <t>(Pembayaran) Penerimaan D...</t>
  </si>
  <si>
    <t>Pembayaran Untuk Beban Pe...</t>
  </si>
  <si>
    <t>Pembayaran Beban Gaji</t>
  </si>
  <si>
    <t>Penerimaan Lainnya</t>
  </si>
  <si>
    <t>Pembayaran Untuk Pajak Pe...</t>
  </si>
  <si>
    <t>Pembayaran Beban Bunga</t>
  </si>
  <si>
    <t>Penerimaan (Pembayaran) P...</t>
  </si>
  <si>
    <t>Penerimaan Tagihan Pajak</t>
  </si>
  <si>
    <t>Penjualan Investasi Dalam...</t>
  </si>
  <si>
    <t>Pembayaran Uang Muka Pemb...</t>
  </si>
  <si>
    <t>Penerimaan (Penyertaan) I...</t>
  </si>
  <si>
    <t>Uang Muka Properti Invest...</t>
  </si>
  <si>
    <t>Penambahan Ekuitas Dari E...</t>
  </si>
  <si>
    <t>Penerimaan Dari Penawaran...</t>
  </si>
  <si>
    <t>Penambahan (Pembayaran) P...</t>
  </si>
  <si>
    <t>Penambahan Utang Bank Jan...</t>
  </si>
  <si>
    <t>Pembayaran Kas Dividen</t>
  </si>
  <si>
    <t>Penambahan Modal Dari Pen...</t>
  </si>
  <si>
    <t>Penambahan Penyertaan Ole...</t>
  </si>
  <si>
    <t>Pembayaran Utang Pembiaya...</t>
  </si>
  <si>
    <t>Penambahan Utang Sewa</t>
  </si>
  <si>
    <t>Pembayaran Utang Sewa</t>
  </si>
  <si>
    <t>Saldo Awal Kas Dan Setara Kas E...</t>
  </si>
  <si>
    <t>Penurunan (Peningkatan) Dana Ya...</t>
  </si>
  <si>
    <t>23 Jun 23</t>
  </si>
  <si>
    <t>KOIN</t>
  </si>
  <si>
    <t>XIDX:KOIN</t>
  </si>
  <si>
    <t>Iklan</t>
  </si>
  <si>
    <t>Utang Pembelian A...</t>
  </si>
  <si>
    <t>Penerimaan Pajak Penghasi...</t>
  </si>
  <si>
    <t>Beban Bunga Dan Keuangan</t>
  </si>
  <si>
    <t>Kegiatan Operasional Lain...</t>
  </si>
  <si>
    <t>Penambahan Aset Tidak Lan...</t>
  </si>
  <si>
    <t>Perolehan Aset Hak Guna U...</t>
  </si>
  <si>
    <t>Perolehan Aset Tidak Berw...</t>
  </si>
  <si>
    <t>Penerimaan/Penempatan Uan...</t>
  </si>
  <si>
    <t>Penerimaan Penjualan Aset...</t>
  </si>
  <si>
    <t>Penjualan Entitas Anak</t>
  </si>
  <si>
    <t>Pencairan Deposito Yang D...</t>
  </si>
  <si>
    <t>Uang Atas Penjualan Penye...</t>
  </si>
  <si>
    <t>Akuisisi Anak Perusahaan</t>
  </si>
  <si>
    <t>Pembayaran Hutang Bank Ja...</t>
  </si>
  <si>
    <t>Konversi Waran Ke Saham</t>
  </si>
  <si>
    <t>Penurunan Hutang Pihak Be...</t>
  </si>
  <si>
    <t>Pembayaran Pembiayaan Kon...</t>
  </si>
  <si>
    <t>Pembayaran Dividen Entita...</t>
  </si>
  <si>
    <t>Penawaran Umum Perdana</t>
  </si>
  <si>
    <t>Beban Emisi Efek Ekuitas</t>
  </si>
  <si>
    <t>12 Aug 08</t>
  </si>
  <si>
    <t>KONI</t>
  </si>
  <si>
    <t>XIDX:KONI</t>
  </si>
  <si>
    <t>Pemasok Dan Beban Operas...</t>
  </si>
  <si>
    <t>Pembayaran Kas Untuk</t>
  </si>
  <si>
    <t>Total Pembayaran Kas Un...</t>
  </si>
  <si>
    <t>Penerimaan Kas Dari</t>
  </si>
  <si>
    <t>Restitusi Pajak Pajak Pe...</t>
  </si>
  <si>
    <t>Total Penerimaan Kas Da...</t>
  </si>
  <si>
    <t>Pendapatan Lain</t>
  </si>
  <si>
    <t>Pembayaran Lainnya Untuk ...</t>
  </si>
  <si>
    <t>Penerimaan Atas Penjualan...</t>
  </si>
  <si>
    <t>Pinjaman Bank Jangka Pend...</t>
  </si>
  <si>
    <t>Total Pinjaman Bank Jan...</t>
  </si>
  <si>
    <t>(Penurunan)/Penambahan Ua...</t>
  </si>
  <si>
    <t>Penambahan Modal Disetor</t>
  </si>
  <si>
    <t>Penambahan Uang Muka Moda...</t>
  </si>
  <si>
    <t>KOPI</t>
  </si>
  <si>
    <t>XIDX:KOPI</t>
  </si>
  <si>
    <t>Beban Distribusi Dan Tran...</t>
  </si>
  <si>
    <t>Penempatan Pada Kas Yang ...</t>
  </si>
  <si>
    <t>Penerimaan (Pembayaran) L...</t>
  </si>
  <si>
    <t>Kenaikan (Penurunan) Liab...</t>
  </si>
  <si>
    <t>Penambahan Untuk Aset Lai...</t>
  </si>
  <si>
    <t>Pengeluaran Untuk Piutang...</t>
  </si>
  <si>
    <t>Kenaikan Utang Non Usaha ...</t>
  </si>
  <si>
    <t>Penerimaan (Pembayaran) D...</t>
  </si>
  <si>
    <t>Penerimaan Dari Utang Ban...</t>
  </si>
  <si>
    <t>Pembayaran Dari Utang Jan...</t>
  </si>
  <si>
    <t>Kenaikan Utang Sewa Pembi...</t>
  </si>
  <si>
    <t>KPIG</t>
  </si>
  <si>
    <t>XIDX:KPIG</t>
  </si>
  <si>
    <t>Aset Real Estat</t>
  </si>
  <si>
    <t>Total Persediaan</t>
  </si>
  <si>
    <t>Wesel Bayar</t>
  </si>
  <si>
    <t>Penerimaan Klaim Pajak Ba...</t>
  </si>
  <si>
    <t>Pendapatan Lain-Lain</t>
  </si>
  <si>
    <t>Penerimaan Dividen Dari P...</t>
  </si>
  <si>
    <t>Pencairan Investasi Jangk...</t>
  </si>
  <si>
    <t>Penempatan Investasi Jang...</t>
  </si>
  <si>
    <t>Penerimaan (Pengembalian)...</t>
  </si>
  <si>
    <t>Penambahan Investasi Jang...</t>
  </si>
  <si>
    <t>Pembayaran Uang Muka Dan ...</t>
  </si>
  <si>
    <t>Penjualan Aset Sewa Pembi...</t>
  </si>
  <si>
    <t>Perolehan Properti Invest...</t>
  </si>
  <si>
    <t>Perolehan Aset Sewa Dan P...</t>
  </si>
  <si>
    <t>Pelepasan (Pembelian) Inv...</t>
  </si>
  <si>
    <t>Pembayaran Untuk Proyek P...</t>
  </si>
  <si>
    <t>Penambahan Uang Muka Proy...</t>
  </si>
  <si>
    <t>Penempatan Dana Pada Inve...</t>
  </si>
  <si>
    <t>Perolehan Penjualan Hak O...</t>
  </si>
  <si>
    <t>Perolehan Penjualan Anak ...</t>
  </si>
  <si>
    <t>Pencairan (Penempatan) As...</t>
  </si>
  <si>
    <t>Pencarian Investasi Efek ...</t>
  </si>
  <si>
    <t>Penambahan Beban Tangguha...</t>
  </si>
  <si>
    <t>Penambahan Dari Penjualan...</t>
  </si>
  <si>
    <t>Pembayaran Uang Muka</t>
  </si>
  <si>
    <t>Pembayaran Uang Muka Lain...</t>
  </si>
  <si>
    <t>Pemberian Pinjaman Jangka...</t>
  </si>
  <si>
    <t>Perolehan Investasi Pada ...</t>
  </si>
  <si>
    <t>Biaya Bunga</t>
  </si>
  <si>
    <t>Hasil Pelepasan Investasi</t>
  </si>
  <si>
    <t>Penempatan Pada Efek Ters...</t>
  </si>
  <si>
    <t>Penambahan Tanah Untuk Di...</t>
  </si>
  <si>
    <t>Akusisi Anak Perusahaan -...</t>
  </si>
  <si>
    <t>Hasil Penjualan Dan Pengh...</t>
  </si>
  <si>
    <t>Pencairan Piutang Lain-La...</t>
  </si>
  <si>
    <t>Penempatan Aset Keuangan ...</t>
  </si>
  <si>
    <t>Penjualan Aset Keuangan T...</t>
  </si>
  <si>
    <t>Penjualan Aset Aset Keuan...</t>
  </si>
  <si>
    <t>Hasil Dari Penerbitan Mod...</t>
  </si>
  <si>
    <t>Penerimaan Pendapatan Dit...</t>
  </si>
  <si>
    <t>Penambahan (Pembayaran) U...</t>
  </si>
  <si>
    <t>Perolehan Utang Sewa Pemb...</t>
  </si>
  <si>
    <t>Pembayaran Utang Jangka P...</t>
  </si>
  <si>
    <t>Hasil Dari Pelaksanaan Op...</t>
  </si>
  <si>
    <t>Akuisisi Kepentingan Non-...</t>
  </si>
  <si>
    <t>Pembayaran Emisi Saham</t>
  </si>
  <si>
    <t>Penerimaan Dari Lembaga P...</t>
  </si>
  <si>
    <t>Pembayaran Kepada Bank Da...</t>
  </si>
  <si>
    <t>Entitas Anak Tidak Langs...</t>
  </si>
  <si>
    <t>Penerimaan Dana Syirkah T...</t>
  </si>
  <si>
    <t>Pembayaran Dana Syirkah T...</t>
  </si>
  <si>
    <t>Peneriman Dari Penerbitan...</t>
  </si>
  <si>
    <t>Penerimaan Dari Penerbita...</t>
  </si>
  <si>
    <t>Pembayaran Liabilitas Jan...</t>
  </si>
  <si>
    <t>Pembayaran Untuk Peroleha...</t>
  </si>
  <si>
    <t>Pengembalian Kas Yang Dib...</t>
  </si>
  <si>
    <t>Total Penerimaan Uang M...</t>
  </si>
  <si>
    <t>Pembayaran (Pelunasan) Da...</t>
  </si>
  <si>
    <t>Penambahan Rekening Escro...</t>
  </si>
  <si>
    <t>Pembayaran Obligasi Konve...</t>
  </si>
  <si>
    <t>Penerimaan Dari Right Iss...</t>
  </si>
  <si>
    <t>Penerimaan Dari Uang Muka...</t>
  </si>
  <si>
    <t>Pembayaran Utang Wesel Ba...</t>
  </si>
  <si>
    <t>Kas Yang Dibatasi Penggun...</t>
  </si>
  <si>
    <t>Pengembalian Uang Muka Se...</t>
  </si>
  <si>
    <t>Hasil Penjualan Saham Yan...</t>
  </si>
  <si>
    <t>Penurunan Pada Dana Penggatian ...</t>
  </si>
  <si>
    <t>Dampak Konsolidasi</t>
  </si>
  <si>
    <t>16 May 16</t>
  </si>
  <si>
    <t>KRAS</t>
  </si>
  <si>
    <t>XIDX:KRAS</t>
  </si>
  <si>
    <t>12M 2007</t>
  </si>
  <si>
    <t>Keuntungan (Rugi) Atas Tr...</t>
  </si>
  <si>
    <t>Penerimaan Dari Tagihan P...</t>
  </si>
  <si>
    <t>Pembayaran Beban Usaha Da...</t>
  </si>
  <si>
    <t>(Pembayaran)/Penerimaan O...</t>
  </si>
  <si>
    <t>Pembayaran Untuk Pajak</t>
  </si>
  <si>
    <t>Pembayaran Untuk Beban Bu...</t>
  </si>
  <si>
    <t>Penarikan (Penempatan) In...</t>
  </si>
  <si>
    <t>Penempatan (Penarikan) Ka...</t>
  </si>
  <si>
    <t>Penarikan Kas Dan Deposit...</t>
  </si>
  <si>
    <t>Penerimaan Dari Pelepasan...</t>
  </si>
  <si>
    <t>Penambahan Penyertaan Pad...</t>
  </si>
  <si>
    <t>Penerimaan Dari Divestasi...</t>
  </si>
  <si>
    <t>Penjualan Investasi Pada ...</t>
  </si>
  <si>
    <t>Pembayaran Atas Penambaha...</t>
  </si>
  <si>
    <t>Hasil Kompensasi Sewa Pro...</t>
  </si>
  <si>
    <t>Hasil Dari Penjualan Aset...</t>
  </si>
  <si>
    <t>Penerimaan (Pembayaran) H...</t>
  </si>
  <si>
    <t>Penerimaan Bank Jangka Pe...</t>
  </si>
  <si>
    <t>Penerimaan Deposit Untuk ...</t>
  </si>
  <si>
    <t>Pembayaran Atas Pinjaman ...</t>
  </si>
  <si>
    <t>Pembayaran Deposit Untuk ...</t>
  </si>
  <si>
    <t>Penerimaan Dari Pihak Yan...</t>
  </si>
  <si>
    <t>Pembayaran Dividen Ke Ent...</t>
  </si>
  <si>
    <t>Pembayaran Untuk Program ...</t>
  </si>
  <si>
    <t>Setoran Modal Dari Kepent...</t>
  </si>
  <si>
    <t>Hasil Dari Penawaran Umum...</t>
  </si>
  <si>
    <t>Pengurangan Kas Dan Setara Kas ...</t>
  </si>
  <si>
    <t>Dampak Reklasifikasi Ke Aset Ti...</t>
  </si>
  <si>
    <t>06 Jul 12</t>
  </si>
  <si>
    <t>KREN</t>
  </si>
  <si>
    <t>XIDX:KREN</t>
  </si>
  <si>
    <t>Komisi Dari Transaksi Per...</t>
  </si>
  <si>
    <t>Keuntungan Atas Perdagang...</t>
  </si>
  <si>
    <t>Total Keuntungan Atas P...</t>
  </si>
  <si>
    <t>Penjualan</t>
  </si>
  <si>
    <t>Jasa Kegiatan Manager Inv...</t>
  </si>
  <si>
    <t>Jasa Penjaminan Emisi Dan...</t>
  </si>
  <si>
    <t>Beban Pokok Penjualan</t>
  </si>
  <si>
    <t>Beban Tenaga Kerja</t>
  </si>
  <si>
    <t>Beban Komisi</t>
  </si>
  <si>
    <t>Beban Umum Dan Administr...</t>
  </si>
  <si>
    <t>Deposito Pada Lembaga Kli...</t>
  </si>
  <si>
    <t>Portofolio Efek</t>
  </si>
  <si>
    <t>Total Portofolio Efek</t>
  </si>
  <si>
    <t>Piutang Pada Lembaga Klir...</t>
  </si>
  <si>
    <t>Piutang Nasabah</t>
  </si>
  <si>
    <t>Total Piutang Nasabah</t>
  </si>
  <si>
    <t>Total Piutang Lain-Lain</t>
  </si>
  <si>
    <t>Bagian Lancar Atas Liabil...</t>
  </si>
  <si>
    <t>Total Bagian Lancar Ata...</t>
  </si>
  <si>
    <t>Utang Bank Jangka Pendek</t>
  </si>
  <si>
    <t>Utang Pada Lembaga Kliri...</t>
  </si>
  <si>
    <t>Utang Nasabah</t>
  </si>
  <si>
    <t>Total Utang Nasabah</t>
  </si>
  <si>
    <t>Total Utang Lain-Lain</t>
  </si>
  <si>
    <t>Bagian Lancar Atas Liabi...</t>
  </si>
  <si>
    <t>Total Bagian Lancar At...</t>
  </si>
  <si>
    <t>Utang Konversi</t>
  </si>
  <si>
    <t>Liabilitas Pajak Tangguh...</t>
  </si>
  <si>
    <t>Utang Pembiayaan</t>
  </si>
  <si>
    <t>Penerimaan Komisi Peranta...</t>
  </si>
  <si>
    <t>Penerimaan (Pembayaran) A...</t>
  </si>
  <si>
    <t>Penerimaan Jasa Penjamin ...</t>
  </si>
  <si>
    <t>Penerimaan Dari Jasa Pena...</t>
  </si>
  <si>
    <t>Penerimaan Dari Jasa Mana...</t>
  </si>
  <si>
    <t>Penerimaan Dari Pembiayaa...</t>
  </si>
  <si>
    <t>Penjualan (Pembelian) Por...</t>
  </si>
  <si>
    <t>Penjualan Aset Keuangan Y...</t>
  </si>
  <si>
    <t>Pembelian Aset Keuangan Y...</t>
  </si>
  <si>
    <t>Penerimaan Bunga Dan Divi...</t>
  </si>
  <si>
    <t>Penerimaan Atas Restitusi...</t>
  </si>
  <si>
    <t>Penerimaan Dari Nasabah M...</t>
  </si>
  <si>
    <t>(Pembayaran Kepada) Pener...</t>
  </si>
  <si>
    <t>Pembayaran Ke Nasabah - B...</t>
  </si>
  <si>
    <t>Penerimaan (Pembayaran) B...</t>
  </si>
  <si>
    <t>Total Penerimaan (Pemba...</t>
  </si>
  <si>
    <t>Penerimaan (Pembayaran) O...</t>
  </si>
  <si>
    <t>Penjualan Investasi Lainn...</t>
  </si>
  <si>
    <t>Penurunan (Kenaikan) Dala...</t>
  </si>
  <si>
    <t>Efek Yang Dibeli Dengan ...</t>
  </si>
  <si>
    <t>Piutang Lembaga Kliring ...</t>
  </si>
  <si>
    <t>Piutang Margin</t>
  </si>
  <si>
    <t>Rekening Nasabah</t>
  </si>
  <si>
    <t>Piutang Perusahaan Efek</t>
  </si>
  <si>
    <t>Jaminan Lainnya</t>
  </si>
  <si>
    <t>Pendapatan Yang Masih Ak...</t>
  </si>
  <si>
    <t>Penyertaan Saham Di Pt B...</t>
  </si>
  <si>
    <t>Total Penurunan (Kenaik...</t>
  </si>
  <si>
    <t>Kenaikan (Penurunan) Dala...</t>
  </si>
  <si>
    <t>Hutang Lembaga Kliring D...</t>
  </si>
  <si>
    <t>Hutang Perusahaan Efek</t>
  </si>
  <si>
    <t>Hutang Margin</t>
  </si>
  <si>
    <t>Hutang Nasabah Rekening</t>
  </si>
  <si>
    <t>Hutang Nasabah Umum</t>
  </si>
  <si>
    <t>Hutang Sewa Pembiayaan</t>
  </si>
  <si>
    <t>Total Kenaikan (Penurun...</t>
  </si>
  <si>
    <t>Penambahan Uang Muka Inve...</t>
  </si>
  <si>
    <t>Penurunan Aset Lain-Lain</t>
  </si>
  <si>
    <t>Penambahan Setoran Modal ...</t>
  </si>
  <si>
    <t>Perolehan Aset Lain-Lain</t>
  </si>
  <si>
    <t>Penambahan Deposito Pada ...</t>
  </si>
  <si>
    <t>Penempatan Deposito Yang ...</t>
  </si>
  <si>
    <t>Penurunan Deposit Yang Di...</t>
  </si>
  <si>
    <t>Penambahan Aset Lancar La...</t>
  </si>
  <si>
    <t>Penjualan Investasi Saham...</t>
  </si>
  <si>
    <t>Pembelian Investasi Lainn...</t>
  </si>
  <si>
    <t>Penjualan Saham Pada Enti...</t>
  </si>
  <si>
    <t>Penerimaan Atas Penurunan...</t>
  </si>
  <si>
    <t>Penambahan Deposit Yang D...</t>
  </si>
  <si>
    <t>Penambahan Investasi Saha...</t>
  </si>
  <si>
    <t>Pengembalian Uang Muka In...</t>
  </si>
  <si>
    <t>Penjualan Investasi Saham</t>
  </si>
  <si>
    <t>Penempatan Investasi Lain...</t>
  </si>
  <si>
    <t>Penambahan Investasi Proj...</t>
  </si>
  <si>
    <t>Pembayaran Atas Saham Tre...</t>
  </si>
  <si>
    <t>Penerimaan Dari Utang Kon...</t>
  </si>
  <si>
    <t>Penambahan Piutang Pihak ...</t>
  </si>
  <si>
    <t>Penerimaan Dari Piutang P...</t>
  </si>
  <si>
    <t>Penerimaan (Pembayaran) K...</t>
  </si>
  <si>
    <t>Pembayaran Porsi Pokok Li...</t>
  </si>
  <si>
    <t>Penurunan Modal Oleh Kepe...</t>
  </si>
  <si>
    <t>Setoran Modal</t>
  </si>
  <si>
    <t>Penyertaan Saham Entitas ...</t>
  </si>
  <si>
    <t>Tambahan Modal Di Setor</t>
  </si>
  <si>
    <t>Tambahan Modal Disetor Da...</t>
  </si>
  <si>
    <t>Penambahan Modal Saham Ke...</t>
  </si>
  <si>
    <t>Kenaikan Modal Oleh Kepen...</t>
  </si>
  <si>
    <t>Pelunasan Obligasi Yang D...</t>
  </si>
  <si>
    <t>Penerimaan Dari Hutang Ob...</t>
  </si>
  <si>
    <t>Pelunasan / Penambahan Pi...</t>
  </si>
  <si>
    <t>Penerimaan Dari Hutang Ba...</t>
  </si>
  <si>
    <t>Pembayaran Biaya Emisi Ob...</t>
  </si>
  <si>
    <t>Biaya Emisi Saham</t>
  </si>
  <si>
    <t>Pembayaran Surat Hutang</t>
  </si>
  <si>
    <t>Penerimaan Penawaran Umum...</t>
  </si>
  <si>
    <t>Penawaran Umum Perdana Sa...</t>
  </si>
  <si>
    <t>Penerimaan Penebusan Wara...</t>
  </si>
  <si>
    <t>Penerimaan Penebusan Kren...</t>
  </si>
  <si>
    <t>Penerimaan Penambahan Mod...</t>
  </si>
  <si>
    <t>Kepentingan Nonpengendali...</t>
  </si>
  <si>
    <t>Pembelian Saham Treasuri ...</t>
  </si>
  <si>
    <t>Penerbitan Saham Pada Kep...</t>
  </si>
  <si>
    <t>Pembayaran Saham Treasuri...</t>
  </si>
  <si>
    <t>Penjualan Saham Treasuri ...</t>
  </si>
  <si>
    <t>Pembayaran Utang Pihak Ke...</t>
  </si>
  <si>
    <t>Penerimaan Dari Utang Lai...</t>
  </si>
  <si>
    <t>Penambahan Piutang Lain-L...</t>
  </si>
  <si>
    <t>Pembayaran Piutang Lain J...</t>
  </si>
  <si>
    <t>Bank Entitas Anak Saat Akuisisi</t>
  </si>
  <si>
    <t>27 Jun 14</t>
  </si>
  <si>
    <t>LAPD</t>
  </si>
  <si>
    <t>XIDX:LAPD</t>
  </si>
  <si>
    <t>Total Utang Pajak</t>
  </si>
  <si>
    <t>Pembayaran Bunga Dan Prov...</t>
  </si>
  <si>
    <t>Pembayaran Provisi Dan A...</t>
  </si>
  <si>
    <t>Total Pembayaran Bunga ...</t>
  </si>
  <si>
    <t>Pembayaran Beban Lainnya</t>
  </si>
  <si>
    <t>Pembayaran Untuk Biaya Op...</t>
  </si>
  <si>
    <t>Pengeluaran Bersih Dari K...</t>
  </si>
  <si>
    <t>Penerimaan Kembali Uang M...</t>
  </si>
  <si>
    <t>Penempatan Investasi Asos...</t>
  </si>
  <si>
    <t>Penerimaan Bersih Dari Ka...</t>
  </si>
  <si>
    <t>Hasil Penjualan Atas Inve...</t>
  </si>
  <si>
    <t>Penambahan Biaya Pra-Oper...</t>
  </si>
  <si>
    <t>Pembayaran Uang Muka Proy...</t>
  </si>
  <si>
    <t>Pencairan Deposito</t>
  </si>
  <si>
    <t>Pembelian Investasi Terse...</t>
  </si>
  <si>
    <t>Penambahan Kas Yang Dibat...</t>
  </si>
  <si>
    <t>Pembayaran Piutang Lain-L...</t>
  </si>
  <si>
    <t>Total Utang Bank</t>
  </si>
  <si>
    <t>Pembayaran Bunga Pinjaman...</t>
  </si>
  <si>
    <t>Utang Lembaga Keuangan No...</t>
  </si>
  <si>
    <t>Total Utang Lembaga Keu...</t>
  </si>
  <si>
    <t>Utang Lain-Lain Pihak Ber...</t>
  </si>
  <si>
    <t>Total Utang Lain-Lain P...</t>
  </si>
  <si>
    <t>Utang Lain-Lain Pihak Ket...</t>
  </si>
  <si>
    <t>Penerimaan Pinjaman Dari...</t>
  </si>
  <si>
    <t>Pembayaran Pinjaman Kepa...</t>
  </si>
  <si>
    <t>Penerimaan Sewa Pembiayaa...</t>
  </si>
  <si>
    <t>Penerimaan Pelunasan Pinj...</t>
  </si>
  <si>
    <t>Pembayaran Pinjaman Kepad...</t>
  </si>
  <si>
    <t>Penerimaan Hutang Lain-La...</t>
  </si>
  <si>
    <t>Pembayaran Hutang Lain-La...</t>
  </si>
  <si>
    <t>Investasi Pada Entitas An...</t>
  </si>
  <si>
    <t>Pengakuan Aset Atas Penga...</t>
  </si>
  <si>
    <t>Penambahan Modal</t>
  </si>
  <si>
    <t>Kas Dan Setara Kas Perusahaan A...</t>
  </si>
  <si>
    <t>Jumlah Kas Dan Setara Kas Akhir...</t>
  </si>
  <si>
    <t>Jumlah Kas Dan Setara Kas Awal ...</t>
  </si>
  <si>
    <t>LCGP</t>
  </si>
  <si>
    <t>XIDX:LCGP</t>
  </si>
  <si>
    <t>Q3 2021</t>
  </si>
  <si>
    <t>Q2 2021</t>
  </si>
  <si>
    <t>Q1 2021</t>
  </si>
  <si>
    <t>Q4 2020</t>
  </si>
  <si>
    <t>2021</t>
  </si>
  <si>
    <t>Total Pinjaman Jang...</t>
  </si>
  <si>
    <t>Pembayaran Kas Kepada:</t>
  </si>
  <si>
    <t>Kontraktor Dan Pemasok</t>
  </si>
  <si>
    <t>Karyawan Dan Pihak-Pihak...</t>
  </si>
  <si>
    <t>Penghasilan (Pembayaran) ...</t>
  </si>
  <si>
    <t>Penjualan Investasi Semen...</t>
  </si>
  <si>
    <t>Aset Lain-Lain</t>
  </si>
  <si>
    <t>Pekerjaan Dalam Pelaksana...</t>
  </si>
  <si>
    <t>Penyertaan Ke Perusahaan ...</t>
  </si>
  <si>
    <t>Penambahan Modal Saham Pa...</t>
  </si>
  <si>
    <t>Kenaikan (Penurunan) Utan...</t>
  </si>
  <si>
    <t>Pembayaran Utang Hubungan...</t>
  </si>
  <si>
    <t>Penurunan (Kenaikan) Piut...</t>
  </si>
  <si>
    <t>Penurunan Dana Yang Dibat...</t>
  </si>
  <si>
    <t>Penerimaan Pinjaman Kepad...</t>
  </si>
  <si>
    <t>Aset Pengampunan Pajak</t>
  </si>
  <si>
    <t>Penerimaan Pinjaman Lainn...</t>
  </si>
  <si>
    <t>Pembayaran Utang/Piutang ...</t>
  </si>
  <si>
    <t>Penambahan Tambahan Modal</t>
  </si>
  <si>
    <t>Pembayaran Deviden Kas</t>
  </si>
  <si>
    <t>Pembayaran Biaya Emisi</t>
  </si>
  <si>
    <t>Perolehan Atas Saham</t>
  </si>
  <si>
    <t>25 Aug 08</t>
  </si>
  <si>
    <t>LEAD</t>
  </si>
  <si>
    <t>XIDX:LEAD</t>
  </si>
  <si>
    <t>Liabilitas Deriva...</t>
  </si>
  <si>
    <t>Pembayaran Kas Kepada</t>
  </si>
  <si>
    <t>Pembayaran Kepada Pemaso...</t>
  </si>
  <si>
    <t>Pembayaran Kepada Karyaw...</t>
  </si>
  <si>
    <t>Penghasilan Bunga Yang Di...</t>
  </si>
  <si>
    <t>Penerimaan Kas Dari Hasil...</t>
  </si>
  <si>
    <t>Penerimaan Dari Klaim Asu...</t>
  </si>
  <si>
    <t>Penambahan Dana Yang Diba...</t>
  </si>
  <si>
    <t>Pinjaman Bank Jangka Panj...</t>
  </si>
  <si>
    <t>Pinjaman Dari Pihak Berel...</t>
  </si>
  <si>
    <t>Total Pinjaman Dari Pih...</t>
  </si>
  <si>
    <t>Pembayaran Biaya Pinjaman</t>
  </si>
  <si>
    <t>Pembayaran Biaya Pinjaman...</t>
  </si>
  <si>
    <t>Penerbitan Obligasi</t>
  </si>
  <si>
    <t>Pembayaran Atas Saham Yan...</t>
  </si>
  <si>
    <t>08 Apr 15</t>
  </si>
  <si>
    <t>LINK</t>
  </si>
  <si>
    <t>XIDX:LINK</t>
  </si>
  <si>
    <t>Pembayaran Kas Kepada Kar...</t>
  </si>
  <si>
    <t>Penerimaan Kas Lainnya</t>
  </si>
  <si>
    <t>Pembelian Peralatan Untuk...</t>
  </si>
  <si>
    <t>Pembelian Perangkat Lunak...</t>
  </si>
  <si>
    <t>Investasi Pada Anak Perus...</t>
  </si>
  <si>
    <t>Divestasi Entitas Anak</t>
  </si>
  <si>
    <t>Pelapasan Aset Melalui Tr...</t>
  </si>
  <si>
    <t>Hasil Penjualan Aset Tak ...</t>
  </si>
  <si>
    <t>Pembayaran Pinjaman Pinja...</t>
  </si>
  <si>
    <t>Penerimaan Dari Liabilita...</t>
  </si>
  <si>
    <t>Pembayaran Biaya Keuangan</t>
  </si>
  <si>
    <t>Treasury Stock</t>
  </si>
  <si>
    <t>16 May 23</t>
  </si>
  <si>
    <t>LION</t>
  </si>
  <si>
    <t>XIDX:LION</t>
  </si>
  <si>
    <t>Pengeluaran Kas Untuk :</t>
  </si>
  <si>
    <t>Bahan Baku</t>
  </si>
  <si>
    <t>Barang Jadi Dan Penolong</t>
  </si>
  <si>
    <t>Beban Pabrikasi</t>
  </si>
  <si>
    <t>Total Pengeluaran Kas U...</t>
  </si>
  <si>
    <t>Penerimaan Atas :</t>
  </si>
  <si>
    <t>Penghasilan Sewa</t>
  </si>
  <si>
    <t>Penghasilan (Beban) Lain...</t>
  </si>
  <si>
    <t>Total Penerimaan Atas :</t>
  </si>
  <si>
    <t>Uang Muka</t>
  </si>
  <si>
    <t>Lainnya</t>
  </si>
  <si>
    <t>Perolehan Hak Guna Usaha</t>
  </si>
  <si>
    <t>Penempatan Deposito Dijam...</t>
  </si>
  <si>
    <t>Penerimaan Uang Muka Peme...</t>
  </si>
  <si>
    <t>Penarikan Deposito Berjan...</t>
  </si>
  <si>
    <t>Pencairan (Penempatan) De...</t>
  </si>
  <si>
    <t>Penjualan Aset Tidak Lanc...</t>
  </si>
  <si>
    <t>Penempatan Deposito</t>
  </si>
  <si>
    <t>Pembayaran Kembali Pinjam...</t>
  </si>
  <si>
    <t>Perolehan Pinjaman Bank</t>
  </si>
  <si>
    <t>07 Jul 25</t>
  </si>
  <si>
    <t>LMAS</t>
  </si>
  <si>
    <t>XIDX:LMAS</t>
  </si>
  <si>
    <t>Q4 2021</t>
  </si>
  <si>
    <t>Laba Pra Akuisisi</t>
  </si>
  <si>
    <t>Penerimaan Kas Dari Penda...</t>
  </si>
  <si>
    <t>Penerimaan Kas Dari Resti...</t>
  </si>
  <si>
    <t>Pembayaran Kas Untuk Beba...</t>
  </si>
  <si>
    <t>Pembayaran Kas Untuk Paja...</t>
  </si>
  <si>
    <t>Pembayaran Piutang Pihak ...</t>
  </si>
  <si>
    <t>Penerimaan Piutang Pihak ...</t>
  </si>
  <si>
    <t>Pencairan Investasi</t>
  </si>
  <si>
    <t>Piutang Karyawan</t>
  </si>
  <si>
    <t>Piutang Lain-Lain (Aset T...</t>
  </si>
  <si>
    <t>Penjualan Investasi</t>
  </si>
  <si>
    <t>Investasi Saham Reksadana</t>
  </si>
  <si>
    <t>Penarikan Dana Yang Dibat...</t>
  </si>
  <si>
    <t>Tambahan Pembiayaan Konsu...</t>
  </si>
  <si>
    <t>Pembayaran Untuk Utang Se...</t>
  </si>
  <si>
    <t>Penambahan Utang Bank</t>
  </si>
  <si>
    <t>LMPI</t>
  </si>
  <si>
    <t>XIDX:LMPI</t>
  </si>
  <si>
    <t>...</t>
  </si>
  <si>
    <t>Total Utang Lai...</t>
  </si>
  <si>
    <t>Pemasok Dan Karyawan</t>
  </si>
  <si>
    <t>Total Pemasok Dan Kary...</t>
  </si>
  <si>
    <t>Direksi</t>
  </si>
  <si>
    <t>Pembayaran:</t>
  </si>
  <si>
    <t>Pajak</t>
  </si>
  <si>
    <t>Beban Bunga Dan Beban Ba...</t>
  </si>
  <si>
    <t>Total Pembayaran:</t>
  </si>
  <si>
    <t>Penerimaan:</t>
  </si>
  <si>
    <t>Taksiran Pajak Penghasil...</t>
  </si>
  <si>
    <t>Restitusi</t>
  </si>
  <si>
    <t>Penjualan Aset Tidak Lan...</t>
  </si>
  <si>
    <t>Total Penerimaan:</t>
  </si>
  <si>
    <t>Penambahan Aset Hak-Guna</t>
  </si>
  <si>
    <t>Pengurangan Hutang Pihak ...</t>
  </si>
  <si>
    <t>Penerimaan Utang Lain-Lai...</t>
  </si>
  <si>
    <t>Kenaikan Utang Pihak-Piha...</t>
  </si>
  <si>
    <t>Kenaikan (Penurunan) Bers...</t>
  </si>
  <si>
    <t>LMSH</t>
  </si>
  <si>
    <t>XIDX:LMSH</t>
  </si>
  <si>
    <t>Utang Pembelian Aset ...</t>
  </si>
  <si>
    <t>Pengeluaran Kas Untuk:</t>
  </si>
  <si>
    <t>Kas Yang Diterima Dari:</t>
  </si>
  <si>
    <t>Total Kas Yang Diterima...</t>
  </si>
  <si>
    <t>Kas Yang Dibayarkan Untuk...</t>
  </si>
  <si>
    <t>Total Kas Yang Dibayark...</t>
  </si>
  <si>
    <t>Penjualan Properti Invest...</t>
  </si>
  <si>
    <t>Uang Muka Pembelian Mesin</t>
  </si>
  <si>
    <t>Penerimaan Dari Lain-Lain</t>
  </si>
  <si>
    <t>Pembayaran Utang Pembelia...</t>
  </si>
  <si>
    <t>Uang Muka Perolehan Aset ...</t>
  </si>
  <si>
    <t>03 Jul 19</t>
  </si>
  <si>
    <t>LPCK</t>
  </si>
  <si>
    <t>XIDX:LPCK</t>
  </si>
  <si>
    <t>Total Laba Bersih Dari Operas...</t>
  </si>
  <si>
    <t>Pembayaran Kas Kepada / U...</t>
  </si>
  <si>
    <t>Tanah</t>
  </si>
  <si>
    <t>Kontraktor,Pemasok Dan O...</t>
  </si>
  <si>
    <t>Gaji Karyawan</t>
  </si>
  <si>
    <t>Pajak-Pajak</t>
  </si>
  <si>
    <t>Bunga Pinjaman</t>
  </si>
  <si>
    <t>Pencairan (Penempatan) Da...</t>
  </si>
  <si>
    <t>Uang Muka Penyertaan</t>
  </si>
  <si>
    <t>Penerimaan Jaminan</t>
  </si>
  <si>
    <t>Pembayaran Uang Muka Pero...</t>
  </si>
  <si>
    <t>Penyertaan Pada Dana Infr...</t>
  </si>
  <si>
    <t>Pelepasan Investasi Entit...</t>
  </si>
  <si>
    <t>Pembayaran Non Bank Jangk...</t>
  </si>
  <si>
    <t>Penerimaan Pinjaman Anjak...</t>
  </si>
  <si>
    <t>Pembayaran Pinjaman Anjak...</t>
  </si>
  <si>
    <t>Penerimaan Dari Pihak Ket...</t>
  </si>
  <si>
    <t>Pembayaran Biaya Provisi ...</t>
  </si>
  <si>
    <t>Uang Muka Investasi Modal...</t>
  </si>
  <si>
    <t>Pengurangan Modal Pada En...</t>
  </si>
  <si>
    <t>Pembayaran Dividen Tunai ...</t>
  </si>
  <si>
    <t>Dampak Kas Dan Setara Kas Atas ...</t>
  </si>
  <si>
    <t>08 Sep 21</t>
  </si>
  <si>
    <t>LPGI</t>
  </si>
  <si>
    <t>XIDX:LPGI</t>
  </si>
  <si>
    <t>Premi Bruto</t>
  </si>
  <si>
    <t>Total Premi Bruto</t>
  </si>
  <si>
    <t>Premi Reasuransi</t>
  </si>
  <si>
    <t>Total Premi Reasuransi</t>
  </si>
  <si>
    <t>Penurunan (Kenaikan) Prem...</t>
  </si>
  <si>
    <t>Hasil Investasi</t>
  </si>
  <si>
    <t>Klaim Bruto</t>
  </si>
  <si>
    <t>Total Klaim Bruto</t>
  </si>
  <si>
    <t>Klaim Reasuransi</t>
  </si>
  <si>
    <t>Total Klaim Reasuransi</t>
  </si>
  <si>
    <t>Perubahan Bersih Estimasi...</t>
  </si>
  <si>
    <t>Beban Underwriting</t>
  </si>
  <si>
    <t>Total Kas Dan Setara Ka...</t>
  </si>
  <si>
    <t>Total Pihak Ketiga</t>
  </si>
  <si>
    <t>Total Pihak Berelasi</t>
  </si>
  <si>
    <t>Piutang Premi</t>
  </si>
  <si>
    <t>Total Piutang Premi</t>
  </si>
  <si>
    <t>Piutang Reasuransi</t>
  </si>
  <si>
    <t>Total Piutang Reasurans...</t>
  </si>
  <si>
    <t>Aset Reasuransi</t>
  </si>
  <si>
    <t>Utang Klaim</t>
  </si>
  <si>
    <t>Total Utang Klaim</t>
  </si>
  <si>
    <t>Utang Reasuransi</t>
  </si>
  <si>
    <t>Total Utang Reasuransi</t>
  </si>
  <si>
    <t>Premi Yang Belum Merupak...</t>
  </si>
  <si>
    <t>Total Premi Yang Belum...</t>
  </si>
  <si>
    <t>Liabilitas Kontrak Asura...</t>
  </si>
  <si>
    <t>Laba Bersih (Rugi)</t>
  </si>
  <si>
    <t>Depresiasi, Amortisasi &amp; ...</t>
  </si>
  <si>
    <t>Aset (Kewajiban) Pajak Ta...</t>
  </si>
  <si>
    <t>Pendapatan (Beban) Non Ka...</t>
  </si>
  <si>
    <t>Penerimaan Premi</t>
  </si>
  <si>
    <t>Penerimaan Klaim Reasuran...</t>
  </si>
  <si>
    <t>Tagihan Pajak</t>
  </si>
  <si>
    <t>Pembayaran Klaim</t>
  </si>
  <si>
    <t>Pembayaran Komisi - Bersi...</t>
  </si>
  <si>
    <t>Pembayaran Beban Usaha</t>
  </si>
  <si>
    <t>Pembayaran Premi Reasuran...</t>
  </si>
  <si>
    <t>Pembayaran Beban Umum Dan...</t>
  </si>
  <si>
    <t>Penempatan Investasi</t>
  </si>
  <si>
    <t>Hasil Penjualan Dan Penca...</t>
  </si>
  <si>
    <t>Perolehan Perangkat Lunak</t>
  </si>
  <si>
    <t>Penjualan Entitas Anak, S...</t>
  </si>
  <si>
    <t>Hasil Penerimaan Sewa</t>
  </si>
  <si>
    <t>Pembelian Dimuka Aset Tet...</t>
  </si>
  <si>
    <t>Pelepasan (Perolehan) Dar...</t>
  </si>
  <si>
    <t>Penjualan Waran</t>
  </si>
  <si>
    <t>Penerimaan Reksadana</t>
  </si>
  <si>
    <t>Penerimaan (Pengeluaran) ...</t>
  </si>
  <si>
    <t>Pembayaran Utang Aset Sew...</t>
  </si>
  <si>
    <t>11 May 26</t>
  </si>
  <si>
    <t>LPIN</t>
  </si>
  <si>
    <t>XIDX:LPIN</t>
  </si>
  <si>
    <t>Total Kas Dan Setara K...</t>
  </si>
  <si>
    <t>Total Investasi Jangka...</t>
  </si>
  <si>
    <t>Total Beban Akrual</t>
  </si>
  <si>
    <t>Pembayaran Kas Untuk:</t>
  </si>
  <si>
    <t>Jasa Konsultasi</t>
  </si>
  <si>
    <t>Beban Usaha Lainnya</t>
  </si>
  <si>
    <t>Gaji, Upah Dan Tunjangan...</t>
  </si>
  <si>
    <t>Iklan Dan Promosi</t>
  </si>
  <si>
    <t>Perjalanan</t>
  </si>
  <si>
    <t>Beban Pemeliharaan Dan P...</t>
  </si>
  <si>
    <t>(Pembayaran) Penerimaan P...</t>
  </si>
  <si>
    <t>Pembayaran Lain-Lain</t>
  </si>
  <si>
    <t>Penerimaan Dividen Dari E...</t>
  </si>
  <si>
    <t>(Penempatan) Pencairan In...</t>
  </si>
  <si>
    <t>Penerimaan (Penempatan) S...</t>
  </si>
  <si>
    <t>Perolehan Investasi</t>
  </si>
  <si>
    <t>Uang Muka Pembelian Aktiv...</t>
  </si>
  <si>
    <t>Perolehan Aset Sewa Pembi...</t>
  </si>
  <si>
    <t>Pembayaran Bunga Sewa Pem...</t>
  </si>
  <si>
    <t>Penurunan Aset Tetap</t>
  </si>
  <si>
    <t>Uang Muka Yang Diberikan ...</t>
  </si>
  <si>
    <t>(Pelunasan) Penambahan Pi...</t>
  </si>
  <si>
    <t>Kenaikan Atas Hutang Sewa...</t>
  </si>
  <si>
    <t>Penerimaan Deviden</t>
  </si>
  <si>
    <t>Kenaikan Utang Pihak Bere...</t>
  </si>
  <si>
    <t>Kenaikan Investasi Pada E...</t>
  </si>
  <si>
    <t>Pembayaran Atas Hutang Se...</t>
  </si>
  <si>
    <t>Pembayaran Bungan Pinjama...</t>
  </si>
  <si>
    <t>Kenaikan Utang Bank</t>
  </si>
  <si>
    <t>Penerimaan Wesel Tagih</t>
  </si>
  <si>
    <t>Pelepasan Kepentingan Ter...</t>
  </si>
  <si>
    <t>08 May 26</t>
  </si>
  <si>
    <t>LPKR</t>
  </si>
  <si>
    <t>XIDX:LPKR</t>
  </si>
  <si>
    <t>Total Utang Ban...</t>
  </si>
  <si>
    <t>Penerimaan ( Pembayaran )...</t>
  </si>
  <si>
    <t>Total Penerimaan ( Pemb...</t>
  </si>
  <si>
    <t>Penerimaan Atas Unwind Ca...</t>
  </si>
  <si>
    <t>Penempatan Pada (Pencaira...</t>
  </si>
  <si>
    <t>Penerimaan Penjualan Unit...</t>
  </si>
  <si>
    <t>Penerimaan Pajak</t>
  </si>
  <si>
    <t>Penerimaan Atas Penawaran...</t>
  </si>
  <si>
    <t>Penerimaan Jaminan Kinerj...</t>
  </si>
  <si>
    <t>Penerimaan Surat Promes</t>
  </si>
  <si>
    <t>Perolehan Property Invest...</t>
  </si>
  <si>
    <t>Pelepasan Property Invest...</t>
  </si>
  <si>
    <t>Penambahan Properti Inve...</t>
  </si>
  <si>
    <t>Total Perolehan Aset Te...</t>
  </si>
  <si>
    <t>Penarikan Uang Muka</t>
  </si>
  <si>
    <t>Penempatan Untuk Restrict...</t>
  </si>
  <si>
    <t>Perolehan Saham Minoritas...</t>
  </si>
  <si>
    <t>Pelepasan Saham Entitas A...</t>
  </si>
  <si>
    <t>Investasi Pada Reksadana</t>
  </si>
  <si>
    <t>Pencairan</t>
  </si>
  <si>
    <t>Penempatan</t>
  </si>
  <si>
    <t>Total Investasi Pada Re...</t>
  </si>
  <si>
    <t>Pelepasan Entitas Anak, S...</t>
  </si>
  <si>
    <t>Pelunasan Utang Atas Pemb...</t>
  </si>
  <si>
    <t>Penempatan Investasi Enti...</t>
  </si>
  <si>
    <t>Penambahan Piutang Kepada...</t>
  </si>
  <si>
    <t>Pelepasan Investasi Pada ...</t>
  </si>
  <si>
    <t>Pelepasan Investasi</t>
  </si>
  <si>
    <t>Penempatan Investasi Dan ...</t>
  </si>
  <si>
    <t>Penempatan Investasi Lain</t>
  </si>
  <si>
    <t>Pelepasan Investasi Lain</t>
  </si>
  <si>
    <t>Pembayaran Kepada Pihak K...</t>
  </si>
  <si>
    <t>Perolehan Saham Dari Peme...</t>
  </si>
  <si>
    <t>Pengembalian Uang Muka Pe...</t>
  </si>
  <si>
    <t>Penempatan Uang Muka Pemb...</t>
  </si>
  <si>
    <t>Pembayaran Atas Entitas A...</t>
  </si>
  <si>
    <t>Pembayaran Atas Pemegang ...</t>
  </si>
  <si>
    <t>Pembayaran Atas Perolehan...</t>
  </si>
  <si>
    <t>Penempatan Uang Muka</t>
  </si>
  <si>
    <t>Pencairan Investasi Pada ...</t>
  </si>
  <si>
    <t>Penempatan Pada Promes</t>
  </si>
  <si>
    <t>Pelepasan Investasi Aset ...</t>
  </si>
  <si>
    <t>Biaya Pembelian Kembali O...</t>
  </si>
  <si>
    <t>Penerimaan Bersih Dari Pe...</t>
  </si>
  <si>
    <t>Penerimaan Dari Penerbit...</t>
  </si>
  <si>
    <t>Pembayaran Dari Penerbit...</t>
  </si>
  <si>
    <t>Biaya Emisi Dari Penerbi...</t>
  </si>
  <si>
    <t>Total Penerimaan Bersih...</t>
  </si>
  <si>
    <t>Penurunan Modal Pada Enti...</t>
  </si>
  <si>
    <t>Pembelian Kembali Saham T...</t>
  </si>
  <si>
    <t>Penerimaan Atas Program K...</t>
  </si>
  <si>
    <t>Pembayaran Perpetual Secu...</t>
  </si>
  <si>
    <t>Pelunasan Surat Promes</t>
  </si>
  <si>
    <t>Biaya Emisi Penerbitan Sa...</t>
  </si>
  <si>
    <t>Perolehan Atas Mesop Pada...</t>
  </si>
  <si>
    <t>Pinjaman Anjak Piutang</t>
  </si>
  <si>
    <t>Pembayaran Biaya Provisi</t>
  </si>
  <si>
    <t>Total Pinjaman Anjak Pi...</t>
  </si>
  <si>
    <t>Cerukan Pinjaman Bank</t>
  </si>
  <si>
    <t>Pembelian Kembali Saham</t>
  </si>
  <si>
    <t>Hasil Penambahan Modal En...</t>
  </si>
  <si>
    <t>Total Hasil Penambahan ...</t>
  </si>
  <si>
    <t>Penambahan Modal Pada Ent...</t>
  </si>
  <si>
    <t>Penawaran Umum Terbatas P...</t>
  </si>
  <si>
    <t>Biaya Emisi</t>
  </si>
  <si>
    <t>Total Penawaran Umum Te...</t>
  </si>
  <si>
    <t>Hasil Dari Penambahan Mod...</t>
  </si>
  <si>
    <t>Pembayaran Utang Sewa Psa...</t>
  </si>
  <si>
    <t>Pembayaran Dividen Oleh E...</t>
  </si>
  <si>
    <t>Penerimaan Dari Pihak Non...</t>
  </si>
  <si>
    <t>22 Jun 18</t>
  </si>
  <si>
    <t>LPLI</t>
  </si>
  <si>
    <t>XIDX:LPLI</t>
  </si>
  <si>
    <t>Laba (Rugi) Atas Perubaha...</t>
  </si>
  <si>
    <t>Pengembalian Lebih Bayar ...</t>
  </si>
  <si>
    <t>Penerimaan Tagihan Pajak ...</t>
  </si>
  <si>
    <t>Penerimaan Dari Dividen</t>
  </si>
  <si>
    <t>Perolehan / Penjualan Ase...</t>
  </si>
  <si>
    <t>Total Perolehan / Penju...</t>
  </si>
  <si>
    <t>Pembayaran Untuk Investas...</t>
  </si>
  <si>
    <t>Pembelian Investasi Jangk...</t>
  </si>
  <si>
    <t>Penjualan Investasi Jangk...</t>
  </si>
  <si>
    <t>Penjualan Atas Hak Memesa...</t>
  </si>
  <si>
    <t>Pembelian Obligasi</t>
  </si>
  <si>
    <t>Penerimaan Sewa Properti ...</t>
  </si>
  <si>
    <t>Uang Muka Investasi</t>
  </si>
  <si>
    <t>Pendapatan Sewa Properti</t>
  </si>
  <si>
    <t>Akuisisi Perusahaan Anak</t>
  </si>
  <si>
    <t>Saldo Awal Kas Dan Bank Entitas...</t>
  </si>
  <si>
    <t>LPPF</t>
  </si>
  <si>
    <t>XIDX:LPPF</t>
  </si>
  <si>
    <t>Total Aset Tetap</t>
  </si>
  <si>
    <t>Utang Dari Pihak Keti...</t>
  </si>
  <si>
    <t>Penerimaan Pendapatan Sew...</t>
  </si>
  <si>
    <t>Pembayaran Sewa</t>
  </si>
  <si>
    <t>Beban Penjualan Lainnya</t>
  </si>
  <si>
    <t>Pendapatan Lainnya</t>
  </si>
  <si>
    <t>Beban Lainnya</t>
  </si>
  <si>
    <t>Pengembalian Pajak Pengha...</t>
  </si>
  <si>
    <t>Pembelian Kendaraan</t>
  </si>
  <si>
    <t>Penambahan Piutang</t>
  </si>
  <si>
    <t>Penambahan Uang Muka Sewa</t>
  </si>
  <si>
    <t>Pembelian Saham Di Pt Ban...</t>
  </si>
  <si>
    <t>Pembelian Saham Di Pt Glo...</t>
  </si>
  <si>
    <t>Pembelian Saham Perusahaa...</t>
  </si>
  <si>
    <t>Pembayaran Pokok Liabilit...</t>
  </si>
  <si>
    <t>Pemberian Pinjaman Ke Pih...</t>
  </si>
  <si>
    <t>Penerimaan Dari Pemegang ...</t>
  </si>
  <si>
    <t>Pembayaran Dari Pemegang ...</t>
  </si>
  <si>
    <t>Kas Dan Setara Kas Yang Dibatas...</t>
  </si>
  <si>
    <t>24 Apr 26</t>
  </si>
  <si>
    <t>LPPS</t>
  </si>
  <si>
    <t>XIDX:LPPS</t>
  </si>
  <si>
    <t>Laba Penjualan Efek</t>
  </si>
  <si>
    <t>Utang Bank Jangka Panjan...</t>
  </si>
  <si>
    <t>Penerimaan Kas Dari :</t>
  </si>
  <si>
    <t>Penjualan Portofolio Efe...</t>
  </si>
  <si>
    <t>Distribusi Pendapatan Da...</t>
  </si>
  <si>
    <t>Jasa Konsultasi Manajeme...</t>
  </si>
  <si>
    <t>Pendapatan Dividen</t>
  </si>
  <si>
    <t>Jasa Manajer Investasi</t>
  </si>
  <si>
    <t>Penempatan Reksadana</t>
  </si>
  <si>
    <t>Pencairan Reksadana</t>
  </si>
  <si>
    <t>Beban Usaha Dan Pihak La...</t>
  </si>
  <si>
    <t>Pembelian Portofolio Efe...</t>
  </si>
  <si>
    <t>Penerimaan Deviden Tunai</t>
  </si>
  <si>
    <t>Pencairan Investasi Lainn...</t>
  </si>
  <si>
    <t>Pencairan Deposito Berjan...</t>
  </si>
  <si>
    <t>Pencairan Reksa Dana</t>
  </si>
  <si>
    <t>Penjualan Portfolio Efek ...</t>
  </si>
  <si>
    <t>Pembelian Portfolio Efek ...</t>
  </si>
  <si>
    <t>Pendapatan Investasi Lain...</t>
  </si>
  <si>
    <t>Pencairan Obligasi</t>
  </si>
  <si>
    <t>Perolehan Investasi Lainn...</t>
  </si>
  <si>
    <t>Perolehan Piranti Lunak</t>
  </si>
  <si>
    <t>Investasi Jangka Panjang ...</t>
  </si>
  <si>
    <t>Pengeluaran Untuk Beban E...</t>
  </si>
  <si>
    <t>Pembayaran Bunga Pinjaman</t>
  </si>
  <si>
    <t>LRNA</t>
  </si>
  <si>
    <t>XIDX:LRNA</t>
  </si>
  <si>
    <t>Adjusment</t>
  </si>
  <si>
    <t>Pembayaran Kepada Penguru...</t>
  </si>
  <si>
    <t>Penerimaan Pengembalian P...</t>
  </si>
  <si>
    <t>Uang Muka Pembelian Aset</t>
  </si>
  <si>
    <t>Pengurangan Aset Lain-Lai...</t>
  </si>
  <si>
    <t>Pembayaran Utang Leasing</t>
  </si>
  <si>
    <t>Pembayaran Pinjaman Lainn...</t>
  </si>
  <si>
    <t>LSIP</t>
  </si>
  <si>
    <t>XIDX:LSIP</t>
  </si>
  <si>
    <t>Tanaman Perkebunan</t>
  </si>
  <si>
    <t>Tanaman Telah Menghas...</t>
  </si>
  <si>
    <t>Tanaman Belum Menghas...</t>
  </si>
  <si>
    <t>Total Tanaman Perkebun...</t>
  </si>
  <si>
    <t>Penerimaan Dari Tagihan D...</t>
  </si>
  <si>
    <t>Pembayaran Pajak Atas Has...</t>
  </si>
  <si>
    <t>Pembayaran Beban Provisi ...</t>
  </si>
  <si>
    <t>Pembayaran Skpkb Dari Tah...</t>
  </si>
  <si>
    <t>Pembayaran Pajak Atas Pem...</t>
  </si>
  <si>
    <t>Aktivitas Operasi Lainnya...</t>
  </si>
  <si>
    <t>Hasil Penjualan Tanaman ...</t>
  </si>
  <si>
    <t>Hasil Penjualan Aset Tet...</t>
  </si>
  <si>
    <t>Total Hasil Penjualan A...</t>
  </si>
  <si>
    <t>Penerimaan Dari Pengurang...</t>
  </si>
  <si>
    <t>Pembayaran Untuk Aset Lai...</t>
  </si>
  <si>
    <t>Penambahan Tanaman Perkeb...</t>
  </si>
  <si>
    <t>Pemeliharaan Tanaman Perk...</t>
  </si>
  <si>
    <t>Penerimaan Neto Untuk Ase...</t>
  </si>
  <si>
    <t>Investasi Pada Surat Utan...</t>
  </si>
  <si>
    <t>Uang Muka Untuk Investasi</t>
  </si>
  <si>
    <t>Pembayaran Untuk Akuisisi...</t>
  </si>
  <si>
    <t>Penambahan Beban Ditanggu...</t>
  </si>
  <si>
    <t>Penambahan Piutang Plasma</t>
  </si>
  <si>
    <t>Penambahan Bibitan</t>
  </si>
  <si>
    <t>Pembayaran Dividen Tunai</t>
  </si>
  <si>
    <t>Penerimaan Bunga Pinjaman...</t>
  </si>
  <si>
    <t>Setoran Modal Pemegang Sa...</t>
  </si>
  <si>
    <t>Pembayaran Modal Saham Ya...</t>
  </si>
  <si>
    <t>06 Jul 26</t>
  </si>
  <si>
    <t>LTLS</t>
  </si>
  <si>
    <t>XIDX:LTLS</t>
  </si>
  <si>
    <t>Pembayaran Karyawan</t>
  </si>
  <si>
    <t>Penghasilan (Beban) Lain-...</t>
  </si>
  <si>
    <t>Hasil Penjualan Penyertaa...</t>
  </si>
  <si>
    <t>Penurunan Investasi Pada ...</t>
  </si>
  <si>
    <t>Pembayaran Uang Muka Atas...</t>
  </si>
  <si>
    <t>Peningkatan Penyertaan Sa...</t>
  </si>
  <si>
    <t>Kenaikan (Penurunan) Uang...</t>
  </si>
  <si>
    <t>Hasil Penjualan Penempata...</t>
  </si>
  <si>
    <t>Akuisisi Entitas Anak,Set...</t>
  </si>
  <si>
    <t>Penurunan (Kenaikan) Pene...</t>
  </si>
  <si>
    <t>Pelunasan Pinjaman Pihak ...</t>
  </si>
  <si>
    <t>Perolehan Utang Bank Dan ...</t>
  </si>
  <si>
    <t>Perolehan Utang Obligasi</t>
  </si>
  <si>
    <t>Pembayaran Utang Bank Dan...</t>
  </si>
  <si>
    <t>Pembayaran Utang Obligasi</t>
  </si>
  <si>
    <t>Perolehan Utang Bank Jang...</t>
  </si>
  <si>
    <t>Perolehan (Pembayaran) Ut...</t>
  </si>
  <si>
    <t>Pembayaran Dividen Kas Ol...</t>
  </si>
  <si>
    <t>Kenaikan Beban Emisi Obli...</t>
  </si>
  <si>
    <t>Penurunan (Kenaikan) Utan...</t>
  </si>
  <si>
    <t>Pembayaran (Kenaikan) Ata...</t>
  </si>
  <si>
    <t>Pembelian Modal Saham Yan...</t>
  </si>
  <si>
    <t>Peningkatan Penyertaan Mo...</t>
  </si>
  <si>
    <t>Kenaikan (Penurunan) Kewa...</t>
  </si>
  <si>
    <t>Penerbitan Saham Baru Ole...</t>
  </si>
  <si>
    <t>Pengembalian Modal Saham ...</t>
  </si>
  <si>
    <t>Teasury Stock</t>
  </si>
  <si>
    <t>Beban Obligasi Ditangguhk...</t>
  </si>
  <si>
    <t>Kas Dan Setara Kas Atas Akuisis...</t>
  </si>
  <si>
    <t>Pengaruh Konsolidasi Entitas An...</t>
  </si>
  <si>
    <t>20 May 26</t>
  </si>
  <si>
    <t>MAGP</t>
  </si>
  <si>
    <t>XIDX:MAGP</t>
  </si>
  <si>
    <t>Q1 2022</t>
  </si>
  <si>
    <t>2022</t>
  </si>
  <si>
    <t>Proforma Laba Bersih Dari Trans...</t>
  </si>
  <si>
    <t>Pembibitan</t>
  </si>
  <si>
    <t>Pembayaran Kas Kepada Kom...</t>
  </si>
  <si>
    <t>Pembayaran Beban Operasio...</t>
  </si>
  <si>
    <t>Kenaikan (Penurunan) Tana...</t>
  </si>
  <si>
    <t>Perolehan Pembibitan</t>
  </si>
  <si>
    <t>Pembayaran Biaya Ditanggu...</t>
  </si>
  <si>
    <t>Pembayaran Uang Muka Laha...</t>
  </si>
  <si>
    <t>Peningkatan Aset Tidak La...</t>
  </si>
  <si>
    <t>Penurunan Utang Pembelian...</t>
  </si>
  <si>
    <t>Perolehan Utang Bank</t>
  </si>
  <si>
    <t>Pembayaran Bunga Utang Ba...</t>
  </si>
  <si>
    <t>Penerimaan Dari (Pengelua...</t>
  </si>
  <si>
    <t>Pembayaran Bunga Utang Pe...</t>
  </si>
  <si>
    <t>Peningkatan (Penurunan) L...</t>
  </si>
  <si>
    <t>Pembayaran Bunga Utang Se...</t>
  </si>
  <si>
    <t>Net Income - TTM (Q1)</t>
  </si>
  <si>
    <t>EPS - TTM (Q1)</t>
  </si>
  <si>
    <t>Revenue - TTM (Q1)</t>
  </si>
  <si>
    <t>MAIN</t>
  </si>
  <si>
    <t>XIDX:MAIN</t>
  </si>
  <si>
    <t>Hewan Ternak Produksi - ...</t>
  </si>
  <si>
    <t>Pembayaran Atas Tagihan R...</t>
  </si>
  <si>
    <t>Pembayaran Beban Operasi ...</t>
  </si>
  <si>
    <t>Penerimaan Operasional La...</t>
  </si>
  <si>
    <t>Penerimaan Pembayaran Hub...</t>
  </si>
  <si>
    <t>Kenaikan (Pengurangan) Pi...</t>
  </si>
  <si>
    <t>Perolehan Penyertaan Saha...</t>
  </si>
  <si>
    <t>Penambahan Modal Saham</t>
  </si>
  <si>
    <t>Peningkatan Tambahan Moda...</t>
  </si>
  <si>
    <t>Penerimaan Utang Angsuran</t>
  </si>
  <si>
    <t>Pembayaran Utang Angsuran</t>
  </si>
  <si>
    <t>Kontribusi Dari Kepenting...</t>
  </si>
  <si>
    <t>Pengurangan Utang Ke Piha...</t>
  </si>
  <si>
    <t>Penambahan Utang Sewa Gun...</t>
  </si>
  <si>
    <t>Pembayaran Beban Emisi Ob...</t>
  </si>
  <si>
    <t>Pelunasan Obligasi</t>
  </si>
  <si>
    <t>08 Jun 26</t>
  </si>
  <si>
    <t>MAPI</t>
  </si>
  <si>
    <t>XIDX:MAPI</t>
  </si>
  <si>
    <t>Penerimaan Dividen Tunai</t>
  </si>
  <si>
    <t>Penerimaan Atas Likuidasi...</t>
  </si>
  <si>
    <t>Penerimaan Dividen Dari A...</t>
  </si>
  <si>
    <t>Penerimaan Atas Piutang L...</t>
  </si>
  <si>
    <t>Penerimaan Atas Pelepasan...</t>
  </si>
  <si>
    <t>Penempatan Uang Muka Akui...</t>
  </si>
  <si>
    <t>Penambahan Biaya Lisensi ...</t>
  </si>
  <si>
    <t>Penerimaan (Pemberian) Pi...</t>
  </si>
  <si>
    <t>Akuisisi Entitas Anak - B...</t>
  </si>
  <si>
    <t>Kenaikan (Penurunan) Piut...</t>
  </si>
  <si>
    <t>Penempatan Uang Jaminan</t>
  </si>
  <si>
    <t>Pencairan Aset Keuangan L...</t>
  </si>
  <si>
    <t>Penerimaan Dari Perubahan...</t>
  </si>
  <si>
    <t>Penerimaan Hasil Penerbit...</t>
  </si>
  <si>
    <t>Penerbitan Wesel Bayar</t>
  </si>
  <si>
    <t>Piutang Dan Utang Kepada ...</t>
  </si>
  <si>
    <t>Pembayaran Pokok Obligasi</t>
  </si>
  <si>
    <t>Penerimaan Premium Opsi</t>
  </si>
  <si>
    <t>Pembayaran Premi Opsi</t>
  </si>
  <si>
    <t>Penerimaan Dari Unwinding...</t>
  </si>
  <si>
    <t>Perolehan Saham Treasuri</t>
  </si>
  <si>
    <t>Penerimaan Sehubungan Den...</t>
  </si>
  <si>
    <t>Penurunan Kas Dan Setara Kas Ak...</t>
  </si>
  <si>
    <t>03 Jul 26</t>
  </si>
  <si>
    <t>MAYA</t>
  </si>
  <si>
    <t>XIDX:MAYA</t>
  </si>
  <si>
    <t>Provisi Dan Komisi Kredit</t>
  </si>
  <si>
    <t>Provisi Dan Komisi Lainn...</t>
  </si>
  <si>
    <t>Pemulihan Cadangan Kerug...</t>
  </si>
  <si>
    <t>Total Pendapatan Operas...</t>
  </si>
  <si>
    <t>Beban Operasional Lainnya</t>
  </si>
  <si>
    <t>Beban Penyisihan Kerugia...</t>
  </si>
  <si>
    <t>Total Beban Operasional...</t>
  </si>
  <si>
    <t>Pendapatan Non-Operasiona...</t>
  </si>
  <si>
    <t>Beban Non-Operasional</t>
  </si>
  <si>
    <t>Giro Pada Bank Indonesia</t>
  </si>
  <si>
    <t>Penempatan Pada Bank Indo...</t>
  </si>
  <si>
    <t>Penempatan Pada Bank Ind...</t>
  </si>
  <si>
    <t>Total Penempatan Pada ...</t>
  </si>
  <si>
    <t>Total Penempatan Pada B...</t>
  </si>
  <si>
    <t>Pinjaman Yang Diberikan</t>
  </si>
  <si>
    <t>Total Pinjaman Yang Di...</t>
  </si>
  <si>
    <t>Total Pinjaman Yang Dib...</t>
  </si>
  <si>
    <t>Liabilitas Segera</t>
  </si>
  <si>
    <t>Simpanan Nasabah</t>
  </si>
  <si>
    <t>Total Simpanan Nasabah</t>
  </si>
  <si>
    <t>Simpanan Dari Bank Lain</t>
  </si>
  <si>
    <t>Total Simpanan Dari Ba...</t>
  </si>
  <si>
    <t>Pinjaman Yang Diterima</t>
  </si>
  <si>
    <t>Liabilitas Akseptasi</t>
  </si>
  <si>
    <t>Penerimaan Bunga Dan Komi...</t>
  </si>
  <si>
    <t>Pendapatan (Beban) Operas...</t>
  </si>
  <si>
    <t>Pendapatan Operasional L...</t>
  </si>
  <si>
    <t>Total Pendapatan (Beban...</t>
  </si>
  <si>
    <t>Laba Selisih Kurs</t>
  </si>
  <si>
    <t>Beban Adminstrasi Dan Umu...</t>
  </si>
  <si>
    <t>Pembayaran Beban Pajak Pe...</t>
  </si>
  <si>
    <t>Pendapatan (Beban) Non Op...</t>
  </si>
  <si>
    <t>Pendapatan Non Operasion...</t>
  </si>
  <si>
    <t>Beban Non Operasional</t>
  </si>
  <si>
    <t>Perubahan Dalam Aset Dan ...</t>
  </si>
  <si>
    <t>Penurunan (Kenaikan) Ase...</t>
  </si>
  <si>
    <t>Surat Berharga Yang D...</t>
  </si>
  <si>
    <t>Penempatan Pada Bank ...</t>
  </si>
  <si>
    <t>Efek-Efek</t>
  </si>
  <si>
    <t>Pinjaman Yang Diberik...</t>
  </si>
  <si>
    <t>Agunan Diambil Alih</t>
  </si>
  <si>
    <t>Tagihan Akseptasi</t>
  </si>
  <si>
    <t>Biaya Dibayar Dimuka</t>
  </si>
  <si>
    <t>Total Penurunan (Kenai...</t>
  </si>
  <si>
    <t>Kenaikan (Penurunan) Lia...</t>
  </si>
  <si>
    <t>Giro</t>
  </si>
  <si>
    <t>Tabungan</t>
  </si>
  <si>
    <t>Deposito Berjangk...</t>
  </si>
  <si>
    <t>Sertifikat Deposi...</t>
  </si>
  <si>
    <t>Total Simpanan Nasa...</t>
  </si>
  <si>
    <t>Simpanan Dari Bank La...</t>
  </si>
  <si>
    <t>Biaya Yang Masih Haru...</t>
  </si>
  <si>
    <t>Liabilitas Imbalan Ke...</t>
  </si>
  <si>
    <t>Derivatif</t>
  </si>
  <si>
    <t>Kenaikan Efek-Efek Ya...</t>
  </si>
  <si>
    <t>Liabilitas Lain-Lain</t>
  </si>
  <si>
    <t>Total Kenaikan (Penuru...</t>
  </si>
  <si>
    <t>Total Perubahan Dalam A...</t>
  </si>
  <si>
    <t>Penempatan Dari Bank Lain</t>
  </si>
  <si>
    <t>Penerimaan Dari Efek-Efek...</t>
  </si>
  <si>
    <t>Pembelian Efek-Efek Yang ...</t>
  </si>
  <si>
    <t>Penjualan (Pembelian) Efe...</t>
  </si>
  <si>
    <t>Kenaikan (Penurunan) Efek...</t>
  </si>
  <si>
    <t>Dana Setoran Modal</t>
  </si>
  <si>
    <t>Penerbitan Surat Berharga</t>
  </si>
  <si>
    <t>Penerimaan Pinjaman Yang ...</t>
  </si>
  <si>
    <t>Pembayaran Pinjaman Yang ...</t>
  </si>
  <si>
    <t>Perubahan Modal</t>
  </si>
  <si>
    <t>Pembayaran Obligasi Subor...</t>
  </si>
  <si>
    <t>Pembayaran Atas Efek Utan...</t>
  </si>
  <si>
    <t>NPL - Gross</t>
  </si>
  <si>
    <t>NPL - Coverage</t>
  </si>
  <si>
    <t>Capital Adequacy Ratio</t>
  </si>
  <si>
    <t>Loan to Deposit Ratio</t>
  </si>
  <si>
    <t>CASA Ratio</t>
  </si>
  <si>
    <t>Cost of Credit</t>
  </si>
  <si>
    <t>Net Interest Margin (NIM)</t>
  </si>
  <si>
    <t>19 Nov 18</t>
  </si>
  <si>
    <t>MBAP</t>
  </si>
  <si>
    <t>XIDX:MBAP</t>
  </si>
  <si>
    <t>Investasi Pada Entitas P...</t>
  </si>
  <si>
    <t>Biaya Pengupasan Tanah Y...</t>
  </si>
  <si>
    <t>Pembayaran Royalti</t>
  </si>
  <si>
    <t>Penambahan Aset Lainnya</t>
  </si>
  <si>
    <t>Pembayaran Uang Muka Aset...</t>
  </si>
  <si>
    <t>Penambahan Biaya Pengupas...</t>
  </si>
  <si>
    <t>Hasil Penjualan Saham Ent...</t>
  </si>
  <si>
    <t>Penyelesaian Invetasi Pad...</t>
  </si>
  <si>
    <t>Penerimaan Dividen Dari V...</t>
  </si>
  <si>
    <t>Akuisisi Kepentingan Nonp...</t>
  </si>
  <si>
    <t>Pencairan (Penambahan) Ka...</t>
  </si>
  <si>
    <t>Penambahan Aset Pra-Opera...</t>
  </si>
  <si>
    <t>Penambahan Aset Biologis</t>
  </si>
  <si>
    <t>Kombinasi Bisnis Entitas ...</t>
  </si>
  <si>
    <t>Penurunan Utang Pihak Ber...</t>
  </si>
  <si>
    <t>Penurunan Utang Pihak Ket...</t>
  </si>
  <si>
    <t>Pembayaran Dividen Kas Ke...</t>
  </si>
  <si>
    <t>Pembayaran Sewa Pembiayaa...</t>
  </si>
  <si>
    <t>Penambahan Kepentingan No...</t>
  </si>
  <si>
    <t>Dividen Tunai</t>
  </si>
  <si>
    <t>Pembayaran Liabilitas Pem...</t>
  </si>
  <si>
    <t>Kenaikan Piutang Pihak Be...</t>
  </si>
  <si>
    <t>11 Jun 25</t>
  </si>
  <si>
    <t>EPS Rating</t>
  </si>
  <si>
    <t>MBSS</t>
  </si>
  <si>
    <t>XIDX:MBSS</t>
  </si>
  <si>
    <t>Penerimaan Kas Dari Lain-...</t>
  </si>
  <si>
    <t>Pembayaran Kas Pihak Keti...</t>
  </si>
  <si>
    <t>Uang Muka Perolehan Kapal</t>
  </si>
  <si>
    <t>Kenaikan Rekening Bank Ya...</t>
  </si>
  <si>
    <t>Penambahan Kepemilikan Pa...</t>
  </si>
  <si>
    <t>Pemeliharaan Kapal</t>
  </si>
  <si>
    <t>Pembayaran Pemberian Piut...</t>
  </si>
  <si>
    <t>Hasil Penjualan Aset Tida...</t>
  </si>
  <si>
    <t>Kenaikan Aset Tidak Lanca...</t>
  </si>
  <si>
    <t>Pembayaran Atas Biaya Pen...</t>
  </si>
  <si>
    <t>Penerimaan Dari Obligasi ...</t>
  </si>
  <si>
    <t>Penerimaan (Pembayaran Ke...</t>
  </si>
  <si>
    <t>Pembayaran Utang Kepada B...</t>
  </si>
  <si>
    <t>Kenaikan Uang Muka Pembel...</t>
  </si>
  <si>
    <t>Titipan Pajak Atas Pelepa...</t>
  </si>
  <si>
    <t>04 May 15</t>
  </si>
  <si>
    <t>MBTO</t>
  </si>
  <si>
    <t>XIDX:MBTO</t>
  </si>
  <si>
    <t>Kontraktor, Pemasok Dan ...</t>
  </si>
  <si>
    <t>Penghasilan (Biaya) Lain-...</t>
  </si>
  <si>
    <t>Penerimaan Retribusi Paja...</t>
  </si>
  <si>
    <t>Penerimaan Penarikan Depo...</t>
  </si>
  <si>
    <t>Perolehan Merek</t>
  </si>
  <si>
    <t>Perolehan Aset Hak-Guna</t>
  </si>
  <si>
    <t>Hasil Penjualan Aset Hak-...</t>
  </si>
  <si>
    <t>Penambahan Penyertaan Sah...</t>
  </si>
  <si>
    <t>Penambahan Investasi</t>
  </si>
  <si>
    <t>Laba Penjualan Investasi ...</t>
  </si>
  <si>
    <t>Transaksi Dengan Pihak No...</t>
  </si>
  <si>
    <t>Investasi Untuk Reksadana</t>
  </si>
  <si>
    <t>Uang Muka Aset Dalam Pros...</t>
  </si>
  <si>
    <t>Pembayaran Biaya Penawara...</t>
  </si>
  <si>
    <t>Pelunasan Utang Sewa Pemb...</t>
  </si>
  <si>
    <t>Penambahan Piutang Dari P...</t>
  </si>
  <si>
    <t>Penambahan Utang Sewa Pem...</t>
  </si>
  <si>
    <t>Penerimaan Utang Pembiaya...</t>
  </si>
  <si>
    <t>Penambahan(Pengurangan) A...</t>
  </si>
  <si>
    <t>Penambahan Modal Pemegang...</t>
  </si>
  <si>
    <t>Realisasi Beban Kesejahte...</t>
  </si>
  <si>
    <t>Penerimaan Modal Dari Ncl</t>
  </si>
  <si>
    <t>28 Jun 12</t>
  </si>
  <si>
    <t>MCOR</t>
  </si>
  <si>
    <t>XIDX:MCOR</t>
  </si>
  <si>
    <t>Total Pendapatan Bunga</t>
  </si>
  <si>
    <t>Total Beban Bunga</t>
  </si>
  <si>
    <t>Beban Provisi Dan Komisi</t>
  </si>
  <si>
    <t>Total Beban Pokok Penjualan...</t>
  </si>
  <si>
    <t>Keuntungan Dari Perubaha...</t>
  </si>
  <si>
    <t>Pemulihan Kerugian Atas ...</t>
  </si>
  <si>
    <t>Pemulihan Estimasi Kerug...</t>
  </si>
  <si>
    <t>Jasa Administrasi</t>
  </si>
  <si>
    <t>Kerugian Dari Penjualan ...</t>
  </si>
  <si>
    <t>Total Kerugian Dari Pe...</t>
  </si>
  <si>
    <t>Penurunan Nilai Wajar As...</t>
  </si>
  <si>
    <t>Total Penurunan Nilai ...</t>
  </si>
  <si>
    <t>Beban Pemasaran</t>
  </si>
  <si>
    <t>Beban Kerugian Atas Aset...</t>
  </si>
  <si>
    <t>Total Aset Tak Berwujud</t>
  </si>
  <si>
    <t>Surat Berharga Yang Dite...</t>
  </si>
  <si>
    <t>Obligasi Subordinasi</t>
  </si>
  <si>
    <t>Tambahan Modal Diseto...</t>
  </si>
  <si>
    <t>Pendapatan Bunga,Provisi ...</t>
  </si>
  <si>
    <t>Pendapatan Non Operasiona...</t>
  </si>
  <si>
    <t>Beban Bunga Dan Beban Keu...</t>
  </si>
  <si>
    <t>Keuntungan Selisih Kurs M...</t>
  </si>
  <si>
    <t>Pendapatan Diterima (Beba...</t>
  </si>
  <si>
    <t>Pendapatan Diterima Lain...</t>
  </si>
  <si>
    <t>Total Pendapatan Diteri...</t>
  </si>
  <si>
    <t>Penurunan(Kenaikan) Aset ...</t>
  </si>
  <si>
    <t>Penempatan Pada Bank Lai...</t>
  </si>
  <si>
    <t>Efek - Efek</t>
  </si>
  <si>
    <t>Kredit</t>
  </si>
  <si>
    <t>Tagihan Derivatif</t>
  </si>
  <si>
    <t>Efek-Efek Yang Dibeli De...</t>
  </si>
  <si>
    <t>Efek-Efek Yang Dimiliki ...</t>
  </si>
  <si>
    <t>Total Penurunan(Kenaika...</t>
  </si>
  <si>
    <t>Kenaikan ( Penurunan ) Li...</t>
  </si>
  <si>
    <t>Simpanan Dari Masyarakat</t>
  </si>
  <si>
    <t>Simpanan Dan Simpanan Da...</t>
  </si>
  <si>
    <t>Liabilitas Atas Efek-Efe...</t>
  </si>
  <si>
    <t>Total Kenaikan ( Penuru...</t>
  </si>
  <si>
    <t>Nilai Wajar Melalui Pengh...</t>
  </si>
  <si>
    <t>Total Nilai Wajar Melal...</t>
  </si>
  <si>
    <t>Tersedia Untuk Dijual</t>
  </si>
  <si>
    <t>Total Tersedia Untuk Di...</t>
  </si>
  <si>
    <t>Akuisisi Pt Bank Antardae...</t>
  </si>
  <si>
    <t>Hasil Penjualan Agunan Ya...</t>
  </si>
  <si>
    <t>Penerimaan Dari Modal Sub...</t>
  </si>
  <si>
    <t>Pembayaran Bunga Surat Be...</t>
  </si>
  <si>
    <t>Pembayaran Kredit Subordi...</t>
  </si>
  <si>
    <t>MDIA</t>
  </si>
  <si>
    <t>XIDX:MDIA</t>
  </si>
  <si>
    <t>Beban Program Dan Penyiar...</t>
  </si>
  <si>
    <t>Utang Pembiayaan Kons...</t>
  </si>
  <si>
    <t>Karyawan Dan Aktivitas O...</t>
  </si>
  <si>
    <t>Pembayaran Administrasi B...</t>
  </si>
  <si>
    <t>Total Pembayaran Pajak ...</t>
  </si>
  <si>
    <t>Pembayaran Untuk Simpanan...</t>
  </si>
  <si>
    <t>Kenaikan (Penurunan) Aset...</t>
  </si>
  <si>
    <t>Kenaikan Investasi Jangka...</t>
  </si>
  <si>
    <t>Penempatan Kas Yang Dibat...</t>
  </si>
  <si>
    <t>Penerimaan Utang Pihak Be...</t>
  </si>
  <si>
    <t>Pembayaran Biaya-Biaya Ya...</t>
  </si>
  <si>
    <t>Dampak Neto Perubahan Nil...</t>
  </si>
  <si>
    <t>Total Kas Dan Setara Kas Awal...</t>
  </si>
  <si>
    <t>Effect On Foreign Exchange Rate...</t>
  </si>
  <si>
    <t>05 Jun 17</t>
  </si>
  <si>
    <t>MDKA</t>
  </si>
  <si>
    <t>XIDX:MDKA</t>
  </si>
  <si>
    <t>Total Beban Umum Dan Ad...</t>
  </si>
  <si>
    <t>Utang Dari Pihak ...</t>
  </si>
  <si>
    <t>Utang Pemegang Sa...</t>
  </si>
  <si>
    <t>Penerimaan Jasa Giro</t>
  </si>
  <si>
    <t>Penerimaan/ (Pembayaran) ...</t>
  </si>
  <si>
    <t>Penerimaan Atas Klaim Asu...</t>
  </si>
  <si>
    <t>Pembayaran Kas Lainnya</t>
  </si>
  <si>
    <t>Penerimaan (Pendanaan) Un...</t>
  </si>
  <si>
    <t>Penerimaan (Pendanaan) Da...</t>
  </si>
  <si>
    <t>Aset Lainnya</t>
  </si>
  <si>
    <t>Pembayaran Atas Akuisisi ...</t>
  </si>
  <si>
    <t>Pelunasan Hutang Investas...</t>
  </si>
  <si>
    <t>Penambahan Investasi Dipe...</t>
  </si>
  <si>
    <t>Penarikan Investasi Pada ...</t>
  </si>
  <si>
    <t>Pembayaran Pajak Lain-Lai...</t>
  </si>
  <si>
    <t>Uang Muka Setoran Modal</t>
  </si>
  <si>
    <t>Aset Tidak Lancar Lainnya</t>
  </si>
  <si>
    <t>Penerimaan Dari Sukuk</t>
  </si>
  <si>
    <t>Penerimaan Dari Kepenting...</t>
  </si>
  <si>
    <t>Penerimaan Dari Sewa Pemb...</t>
  </si>
  <si>
    <t>Pembayaran Pengurangan Mo...</t>
  </si>
  <si>
    <t>Pembayaran Atas Bunga Pin...</t>
  </si>
  <si>
    <t>Penerimaan Utang Dari Pem...</t>
  </si>
  <si>
    <t>Pembayaran Beban Pinjaman</t>
  </si>
  <si>
    <t>Pembayaran Penerbitan Suk...</t>
  </si>
  <si>
    <t>Penerimaan Dari Jual Dan ...</t>
  </si>
  <si>
    <t>Pembayaran Atas Biaya Sew...</t>
  </si>
  <si>
    <t>02 Jul 26</t>
  </si>
  <si>
    <t>MDLN</t>
  </si>
  <si>
    <t>XIDX:MDLN</t>
  </si>
  <si>
    <t>Laba Dari Ventura Bersama</t>
  </si>
  <si>
    <t>Total Utang Bank Ja...</t>
  </si>
  <si>
    <t>Penerimaan Dari Pengopera...</t>
  </si>
  <si>
    <t>Pembayaran Untuk /Kepada:</t>
  </si>
  <si>
    <t>Pembayaran Untuk Beban U...</t>
  </si>
  <si>
    <t>Pembayaran Pajak Final</t>
  </si>
  <si>
    <t>Pembayaran Biaya Langsung...</t>
  </si>
  <si>
    <t>Bahan-Bahan Makanan &amp; Min...</t>
  </si>
  <si>
    <t>Pembayaran Untuk Pajak Bu...</t>
  </si>
  <si>
    <t>Pembebasan Tanah</t>
  </si>
  <si>
    <t>Kenaikan (Penurunan) Kas ...</t>
  </si>
  <si>
    <t>Akuisisi Entitas Anak Set...</t>
  </si>
  <si>
    <t>Akuisisi Saham Pt Pis Dan...</t>
  </si>
  <si>
    <t>Pembayaran Atas Investasi...</t>
  </si>
  <si>
    <t>Pembayaran Utang Entitas ...</t>
  </si>
  <si>
    <t>Investasi - Penyertaan Mo...</t>
  </si>
  <si>
    <t>Uang Muka Investasi Pada ...</t>
  </si>
  <si>
    <t>Jangka Pendek</t>
  </si>
  <si>
    <t>Jangka Panjang</t>
  </si>
  <si>
    <t>Total Pembayaran Utang ...</t>
  </si>
  <si>
    <t>Kenaikan (Penurunan) Dana...</t>
  </si>
  <si>
    <t>Total Penerimaan Pinjam...</t>
  </si>
  <si>
    <t>Peningkatan Modal Saham</t>
  </si>
  <si>
    <t>Penerimaan Dari Pemutusan...</t>
  </si>
  <si>
    <t>Biaya Penerimaan Utang Ba...</t>
  </si>
  <si>
    <t>Biaya Emisi Obligasi</t>
  </si>
  <si>
    <t>Pembayaran Untuk Saham Tr...</t>
  </si>
  <si>
    <t>Dividen Kas</t>
  </si>
  <si>
    <t>Penerimaan Utang Berelasi</t>
  </si>
  <si>
    <t>Dampak Dari Perubahan Kurs Mata...</t>
  </si>
  <si>
    <t>Kas Dan Setara Kas Dari Akuisis...</t>
  </si>
  <si>
    <t>06 Jun 18</t>
  </si>
  <si>
    <t>MDRN</t>
  </si>
  <si>
    <t>XIDX:MDRN</t>
  </si>
  <si>
    <t>Kewajiban Lembaga Keu...</t>
  </si>
  <si>
    <t>Total Kewajiban Lem...</t>
  </si>
  <si>
    <t>Kewajiban Lembaga...</t>
  </si>
  <si>
    <t>Pembayaran Beban Operasi</t>
  </si>
  <si>
    <t>Gaji, Upah Dan Kesejahter...</t>
  </si>
  <si>
    <t>Penerimaan Sewa</t>
  </si>
  <si>
    <t>Penerimaan Dari Piutang L...</t>
  </si>
  <si>
    <t>Penurunan Piutang Pihak -...</t>
  </si>
  <si>
    <t>Kenaikan Piutang Hubungan...</t>
  </si>
  <si>
    <t>Penurunan Deposito Berjan...</t>
  </si>
  <si>
    <t>Penambahan Biaya Renovasi</t>
  </si>
  <si>
    <t>Kenaikan (Penurunan) Huta...</t>
  </si>
  <si>
    <t>Perolehan Pinjaman Jangka...</t>
  </si>
  <si>
    <t>Penurunan Utang Lain-Lain...</t>
  </si>
  <si>
    <t>Biaya Penerbitan Pinjaman...</t>
  </si>
  <si>
    <t>Perolehan Atas Kepentinga...</t>
  </si>
  <si>
    <t>05 Aug 14</t>
  </si>
  <si>
    <t>MEDC</t>
  </si>
  <si>
    <t>XIDX:MEDC</t>
  </si>
  <si>
    <t>Beban Eksplorasi</t>
  </si>
  <si>
    <t>Piutang Pembiayaan</t>
  </si>
  <si>
    <t>Aset Minyak Dan Gas Bumi</t>
  </si>
  <si>
    <t>Utang Lembaga Keu...</t>
  </si>
  <si>
    <t>Surat Berharga Ja...</t>
  </si>
  <si>
    <t>Obligasi Dolar Am...</t>
  </si>
  <si>
    <t>Obligasi Rupiah</t>
  </si>
  <si>
    <t>Uang Muka Dari Pelanggan</t>
  </si>
  <si>
    <t>Penerimaan Dari Kas Anada...</t>
  </si>
  <si>
    <t>Penerimaan Dari Pencairan...</t>
  </si>
  <si>
    <t>Penambahan Aset Minyak Da...</t>
  </si>
  <si>
    <t>Akuisisi Atau Investasi D...</t>
  </si>
  <si>
    <t>Akuisisi Bisnis Setelah D...</t>
  </si>
  <si>
    <t>Uang Muka Diterima Dari P...</t>
  </si>
  <si>
    <t>Dividen Kas Dari Entitas ...</t>
  </si>
  <si>
    <t>Penerimaan Piutang Dari E...</t>
  </si>
  <si>
    <t>Investasi Pada Saham</t>
  </si>
  <si>
    <t>Investasi Pada Proyek</t>
  </si>
  <si>
    <t>Penambahan Kepemilikan Di...</t>
  </si>
  <si>
    <t>Pengurangan Dari Investas...</t>
  </si>
  <si>
    <t>Penambahan Akun Akun Piha...</t>
  </si>
  <si>
    <t>Penambahan Property Inves...</t>
  </si>
  <si>
    <t>Uang Muka Atas Penjualan ...</t>
  </si>
  <si>
    <t>Penambahan Utang Lain-Lai...</t>
  </si>
  <si>
    <t>Pengurangan (Penerimaan) ...</t>
  </si>
  <si>
    <t>Investasi Pada Ventura Be...</t>
  </si>
  <si>
    <t>Penambahan Pada Aset Kons...</t>
  </si>
  <si>
    <t>Penempatan Wesel Tagih</t>
  </si>
  <si>
    <t>Pembayaran Komitmen Ekspl...</t>
  </si>
  <si>
    <t>Penerimaan Dari Pelunasan...</t>
  </si>
  <si>
    <t>Perolehan Utang Jangka Pa...</t>
  </si>
  <si>
    <t>Perolehan Dari Pihak Yang...</t>
  </si>
  <si>
    <t>(Pembelian) Penjualan Sah...</t>
  </si>
  <si>
    <t>Pembayaran Atas Obligasi ...</t>
  </si>
  <si>
    <t>Pembelian Saham Treasury</t>
  </si>
  <si>
    <t>Utang Dari Perusahaan Afi...</t>
  </si>
  <si>
    <t>Pembayaran Dari Pihak Yan...</t>
  </si>
  <si>
    <t>Penarikan (Penempatan) Re...</t>
  </si>
  <si>
    <t>Tambahan Modal Disetor Ya...</t>
  </si>
  <si>
    <t>Penyelesaian Transaksi De...</t>
  </si>
  <si>
    <t>Setoran Modal Dari Pemega...</t>
  </si>
  <si>
    <t>Perolehan Wesel Treasuri</t>
  </si>
  <si>
    <t>Penurunan/Kenaikan Neto Kas Dan...</t>
  </si>
  <si>
    <t>15 Jun 26</t>
  </si>
  <si>
    <t>MEGA</t>
  </si>
  <si>
    <t>XIDX:MEGA</t>
  </si>
  <si>
    <t>Keuntungan Transaksi Mat...</t>
  </si>
  <si>
    <t>Kenaikan Nilai Wajar Ase...</t>
  </si>
  <si>
    <t>Total Pendapatan Non-Op...</t>
  </si>
  <si>
    <t>Total Beban Non-Operasi...</t>
  </si>
  <si>
    <t>Total Deposito Berj...</t>
  </si>
  <si>
    <t>Total Liabilitas Deriv...</t>
  </si>
  <si>
    <t>Total Liabilitas Aksep...</t>
  </si>
  <si>
    <t>Penerimaan Bunga, Provisi...</t>
  </si>
  <si>
    <t>Pendapatan Provisi Dan K...</t>
  </si>
  <si>
    <t>Total Penerimaan Bunga,...</t>
  </si>
  <si>
    <t>Penerimaan Atas Kredit Ya...</t>
  </si>
  <si>
    <t>Pembayaran (Penerimaan) A...</t>
  </si>
  <si>
    <t>Pembayaran Bunga Dan Pemb...</t>
  </si>
  <si>
    <t>Beban Bukan Operasional -...</t>
  </si>
  <si>
    <t>Penerimaaan (Pembayaran) ...</t>
  </si>
  <si>
    <t>Efek-Efek Yang Dibeli Den...</t>
  </si>
  <si>
    <t>Efek-Efek Yang Dijual Den...</t>
  </si>
  <si>
    <t>Kredit Yang Diberikan</t>
  </si>
  <si>
    <t>Simpanan Dari Nasabah</t>
  </si>
  <si>
    <t>Total Simpanan Dari Na...</t>
  </si>
  <si>
    <t>Beban Yang Masih Harus D...</t>
  </si>
  <si>
    <t>Pembelian Efek-Efek</t>
  </si>
  <si>
    <t>Penerbitan (Pembayaran) O...</t>
  </si>
  <si>
    <t>Pembentukan Dana Cadangan</t>
  </si>
  <si>
    <t>10 Apr 26</t>
  </si>
  <si>
    <t>MERK</t>
  </si>
  <si>
    <t>XIDX:MERK</t>
  </si>
  <si>
    <t>Pembayaran Kas Kepada Dir...</t>
  </si>
  <si>
    <t>Penerimaan (Pembayaran Ka...</t>
  </si>
  <si>
    <t>Penerimaan Bunga - Bersih</t>
  </si>
  <si>
    <t>Pembayaran Ketetapan Paja...</t>
  </si>
  <si>
    <t>Penerimaan Kas Dari Penju...</t>
  </si>
  <si>
    <t>Kelebihan Atas Jumlah Kes...</t>
  </si>
  <si>
    <t>Pinjaman Pada Pihak Berel...</t>
  </si>
  <si>
    <t>Pelunasan Kewajiban Sewa</t>
  </si>
  <si>
    <t>Pembayaran Kewajiban Lanc...</t>
  </si>
  <si>
    <t>META</t>
  </si>
  <si>
    <t>XIDX:META</t>
  </si>
  <si>
    <t>Piutang Sewa Pembiayaan</t>
  </si>
  <si>
    <t>Hak Pengusahaan Jalan To...</t>
  </si>
  <si>
    <t>Pembayaran Untuk Operasi ...</t>
  </si>
  <si>
    <t>Pendapatan Operasi Lainny...</t>
  </si>
  <si>
    <t>Pembayaran Kepada Kontrak...</t>
  </si>
  <si>
    <t>Pembayaran Ke Pemasok Dan...</t>
  </si>
  <si>
    <t>Penerimaan Jasa Manajemen...</t>
  </si>
  <si>
    <t>Bank Yang Dibatasi Penggu...</t>
  </si>
  <si>
    <t>Penerimaan Dari Piutang N...</t>
  </si>
  <si>
    <t>Penurunan Piutang Lain-La...</t>
  </si>
  <si>
    <t>Investasi Saham Pada Peru...</t>
  </si>
  <si>
    <t>Penurunan Pinjaman Pada E...</t>
  </si>
  <si>
    <t>Pendapatan Bunga Dari Pen...</t>
  </si>
  <si>
    <t>Perolehan Investasi Jangk...</t>
  </si>
  <si>
    <t>Uang Muka Perolehan Prope...</t>
  </si>
  <si>
    <t>Penurunan Piutang Investa...</t>
  </si>
  <si>
    <t>Kenaikan Piutang Investas...</t>
  </si>
  <si>
    <t>Kenaikan Piutang Konsesi</t>
  </si>
  <si>
    <t>Penurunan Piutang Non-Usa...</t>
  </si>
  <si>
    <t>Peningkatan Investasi Sah...</t>
  </si>
  <si>
    <t>(Pembayaran) Penerimaan I...</t>
  </si>
  <si>
    <t>Perolehan Atas Penjualan ...</t>
  </si>
  <si>
    <t>Penerimaan Jaminan Atas P...</t>
  </si>
  <si>
    <t>Kenaikan Uang Muka Dan Be...</t>
  </si>
  <si>
    <t>Peningkatan Uang Muka</t>
  </si>
  <si>
    <t>Peningkatan Sewa Jangka P...</t>
  </si>
  <si>
    <t>Perolehan Aset Perjanjian...</t>
  </si>
  <si>
    <t>Investasi Pada Reksadana ...</t>
  </si>
  <si>
    <t>Kenaikan Investasi Di Rek...</t>
  </si>
  <si>
    <t>Penjualan (Penempatan) As...</t>
  </si>
  <si>
    <t>Penerimaan Pelaksanaan Wa...</t>
  </si>
  <si>
    <t>Penerimaan Dari/(Pembayar...</t>
  </si>
  <si>
    <t>Pelunasan Hutang Lembaga ...</t>
  </si>
  <si>
    <t>Penerimaan Atas Piutang N...</t>
  </si>
  <si>
    <t>Penurunan Piutang Pemegan...</t>
  </si>
  <si>
    <t>Penurunan (Pembayaran) Pi...</t>
  </si>
  <si>
    <t>Penerimaan Pinjaman Penja...</t>
  </si>
  <si>
    <t>Kenaikan Bank Yang Dibata...</t>
  </si>
  <si>
    <t>Penurunan Modal Saham Ana...</t>
  </si>
  <si>
    <t>Penerimaan Penjualan Seba...</t>
  </si>
  <si>
    <t>Pembayaran Atas Pembiayaa...</t>
  </si>
  <si>
    <t>Pembayaran Bunga Yang Dit...</t>
  </si>
  <si>
    <t>Pembayaran Realisasi Tran...</t>
  </si>
  <si>
    <t>Pembayaran Biaya Emisi Pu...</t>
  </si>
  <si>
    <t>Pembayaran Atas Pengembal...</t>
  </si>
  <si>
    <t>Bank Yang Dibatasi Penggunaanny...</t>
  </si>
  <si>
    <t>Entitas Anak Baru</t>
  </si>
  <si>
    <t>09 Jun 26</t>
  </si>
  <si>
    <t>MFMI</t>
  </si>
  <si>
    <t>XIDX:MFMI</t>
  </si>
  <si>
    <t>Pembayaran Ke Pemasok. Be...</t>
  </si>
  <si>
    <t>Pembayaran Bunga Dan Biay...</t>
  </si>
  <si>
    <t>Pembayaran Atas Liabilita...</t>
  </si>
  <si>
    <t>Penurunan Cerukan Bank</t>
  </si>
  <si>
    <t>19 Jun 26</t>
  </si>
  <si>
    <t>MGNA</t>
  </si>
  <si>
    <t>XIDX:MGNA</t>
  </si>
  <si>
    <t>Pendapatan Pembiayaan Kon...</t>
  </si>
  <si>
    <t>Pendapatan Sewa Pembiayaa...</t>
  </si>
  <si>
    <t>Pendapatan Anjak Piutang</t>
  </si>
  <si>
    <t>Pembentukan Cadangan Keru...</t>
  </si>
  <si>
    <t>Proforma Laba Bersih Dari...</t>
  </si>
  <si>
    <t>Piutang Pembiayaan Konsu...</t>
  </si>
  <si>
    <t>Total Piutang Pembiaya...</t>
  </si>
  <si>
    <t>Total Piutang Sewa Pem...</t>
  </si>
  <si>
    <t>Pinjaman Yang Diterim...</t>
  </si>
  <si>
    <t>Penerimaan Kas Dari:</t>
  </si>
  <si>
    <t>Transaksi Pembiayaan</t>
  </si>
  <si>
    <t>Transaksi Penjualan</t>
  </si>
  <si>
    <t>Bank Sehubungan Dengan T...</t>
  </si>
  <si>
    <t>Lain Lain</t>
  </si>
  <si>
    <t>Pelanggan</t>
  </si>
  <si>
    <t>Pengeluaran Kas Untuk Ata...</t>
  </si>
  <si>
    <t>Penerimaan Atas Pendapat...</t>
  </si>
  <si>
    <t>Pembayaran Manfaat Karya...</t>
  </si>
  <si>
    <t>Beban Gaji Dan Tunjangan...</t>
  </si>
  <si>
    <t>Hasil Penjualan Aset Agun...</t>
  </si>
  <si>
    <t>Pencairan Aset Lain-Lain</t>
  </si>
  <si>
    <t>Penurunan Setoran Jaminan</t>
  </si>
  <si>
    <t>Penurunan Investasi Jangk...</t>
  </si>
  <si>
    <t>Piutang Kepada Pihak Bere...</t>
  </si>
  <si>
    <t>Penjualan Penyertaan Saha...</t>
  </si>
  <si>
    <t>Rugi Entitas Anak</t>
  </si>
  <si>
    <t>Penambahan Setoran Jamina...</t>
  </si>
  <si>
    <t>Perolehan Aset Tetap Dari...</t>
  </si>
  <si>
    <t>Uang Muka Investasi Jangk...</t>
  </si>
  <si>
    <t>Penambahan Modal Saham Di...</t>
  </si>
  <si>
    <t>Pembayaran Provisi</t>
  </si>
  <si>
    <t>Agio Saham</t>
  </si>
  <si>
    <t>Peningkatan Setoran Modal</t>
  </si>
  <si>
    <t>Pembayaran Utang Non Bank</t>
  </si>
  <si>
    <t>Dana Pinjaman</t>
  </si>
  <si>
    <t>Penambahan Utang Lembaga ...</t>
  </si>
  <si>
    <t>Penambahan Utang Lain</t>
  </si>
  <si>
    <t>Peningkatan Uang Muka Dar...</t>
  </si>
  <si>
    <t>Rugi Pra Akuisisi Entitas...</t>
  </si>
  <si>
    <t>Hak Non Pengendali</t>
  </si>
  <si>
    <t>Kas Dan Bank Entitas Yang...</t>
  </si>
  <si>
    <t>MICE</t>
  </si>
  <si>
    <t>XIDX:MICE</t>
  </si>
  <si>
    <t>Pembayaran Beban-Beban</t>
  </si>
  <si>
    <t>Penerima Hasil Pemeriksaa...</t>
  </si>
  <si>
    <t>Uang Muka Penjualan - Ase...</t>
  </si>
  <si>
    <t>Peningkatan Wesel Tagih</t>
  </si>
  <si>
    <t>Peningkatan Surat Berharg...</t>
  </si>
  <si>
    <t>Peningkatan Investasi Pad...</t>
  </si>
  <si>
    <t>Perolehan Investasi Saham</t>
  </si>
  <si>
    <t>Pendapatan Dividen Atas I...</t>
  </si>
  <si>
    <t>Penerimaan Dividen Dari N...</t>
  </si>
  <si>
    <t>Goodwill Atas Transaksi A...</t>
  </si>
  <si>
    <t>Uang Muka Penyertaan Saha...</t>
  </si>
  <si>
    <t>Rugi Penjualan Saham</t>
  </si>
  <si>
    <t>Dividen Kepada Kepentinga...</t>
  </si>
  <si>
    <t>Pembayaran Dividen Dari E...</t>
  </si>
  <si>
    <t>Setoran Modal Saham Dari ...</t>
  </si>
  <si>
    <t>Penurunan Modal Dari Nonp...</t>
  </si>
  <si>
    <t>Penambahan (Pengurangan)...</t>
  </si>
  <si>
    <t>Penerimaan Utang Bank Ja...</t>
  </si>
  <si>
    <t>Pembayaran Utang Bank Ja...</t>
  </si>
  <si>
    <t>Total Penambahan (Pengu...</t>
  </si>
  <si>
    <t>Kepentingan Non Pengendal...</t>
  </si>
  <si>
    <t>Pembayaran Angsuran Sewa ...</t>
  </si>
  <si>
    <t>Hutang Pembiayaan Dan Pem...</t>
  </si>
  <si>
    <t>Perolehan Kembali Saham B...</t>
  </si>
  <si>
    <t>Penerimaan Pelunasan (Pen...</t>
  </si>
  <si>
    <t>Peningkatan (Penurunan) Bersih ...</t>
  </si>
  <si>
    <t>Kas Dan Setara Kas Awal Tahun</t>
  </si>
  <si>
    <t>Kas Dan Setara Kas Akhir Tahun ...</t>
  </si>
  <si>
    <t>Dampak Perubahan Selisih Kurs T...</t>
  </si>
  <si>
    <t>Entitas Yang Diakuisisi</t>
  </si>
  <si>
    <t>Kas Dan Setara Kas Akhir Tahun</t>
  </si>
  <si>
    <t>09 Jul 26</t>
  </si>
  <si>
    <t>MIDI</t>
  </si>
  <si>
    <t>XIDX:MIDI</t>
  </si>
  <si>
    <t>Kegiatan Usaha Lainnya</t>
  </si>
  <si>
    <t>Penerimaan Dari Hasil Pen...</t>
  </si>
  <si>
    <t>Uang Muka Untuk Peroleha...</t>
  </si>
  <si>
    <t>Uang Muka Sewa Pembelian...</t>
  </si>
  <si>
    <t>Sewa Jangka Panjang</t>
  </si>
  <si>
    <t>Total Penambahan Uang M...</t>
  </si>
  <si>
    <t>Penambahan Sewa Jangka Pa...</t>
  </si>
  <si>
    <t>Penambahan Aset Tangguhan</t>
  </si>
  <si>
    <t>Penambahan Aset Hak Guna</t>
  </si>
  <si>
    <t>Penambahan Uang Muka Aset...</t>
  </si>
  <si>
    <t>Divestasi Saham</t>
  </si>
  <si>
    <t>Hutang Bank Jangka Panjan...</t>
  </si>
  <si>
    <t>Total Hutang Bank Jangk...</t>
  </si>
  <si>
    <t>Hutang Bank Jangka Pendek</t>
  </si>
  <si>
    <t>Beban Emisi Saham</t>
  </si>
  <si>
    <t>Penambahan Modal Dengan H...</t>
  </si>
  <si>
    <t>Setoran Saham Pihak Non P...</t>
  </si>
  <si>
    <t>MIKA</t>
  </si>
  <si>
    <t>XIDX:MIKA</t>
  </si>
  <si>
    <t>Q2 2025</t>
  </si>
  <si>
    <t>Penerimaan Klaim Pajak Pe...</t>
  </si>
  <si>
    <t>Pencairan Kas Yang Dibata...</t>
  </si>
  <si>
    <t>Kas Masuk Neto Dari Pelep...</t>
  </si>
  <si>
    <t>Pencairan (Penempatan) In...</t>
  </si>
  <si>
    <t>Hasil Penjualan Penyerta...</t>
  </si>
  <si>
    <t>Akuisisi Aset Tidak Berwu...</t>
  </si>
  <si>
    <t>Pembelian Saham Kembali</t>
  </si>
  <si>
    <t>Pengembalian Investasi Ke...</t>
  </si>
  <si>
    <t>Pembayaran Utang Kepada K...</t>
  </si>
  <si>
    <t>Perolehan Saham Treasury</t>
  </si>
  <si>
    <t>MIRA</t>
  </si>
  <si>
    <t>XIDX:MIRA</t>
  </si>
  <si>
    <t>Restitusi (Pembayaran) Pa...</t>
  </si>
  <si>
    <t>Peningkatan Uang Muka Pem...</t>
  </si>
  <si>
    <t>Pembayaran Uang Muka Peng...</t>
  </si>
  <si>
    <t>Peningkatan Piutang Lain-...</t>
  </si>
  <si>
    <t>Hasil Divestasi Saham</t>
  </si>
  <si>
    <t>Perolehan Investasi Terse...</t>
  </si>
  <si>
    <t>Pembayaran Bunga Obligasi</t>
  </si>
  <si>
    <t>Perolehan Utang Lain-Lain</t>
  </si>
  <si>
    <t>Penerimaan Dari Utang</t>
  </si>
  <si>
    <t>Peningkatan Pada Rekening...</t>
  </si>
  <si>
    <t>Perolehan Surat Utang</t>
  </si>
  <si>
    <t>Penerbitan Saham Opsi</t>
  </si>
  <si>
    <t>Hasil Pelaksanaan Waran</t>
  </si>
  <si>
    <t>Peningkatan Utang Obligas...</t>
  </si>
  <si>
    <t>Aset Lancar Lainnya</t>
  </si>
  <si>
    <t>Hasil Penawaran Umum Terb...</t>
  </si>
  <si>
    <t>Pembayaran Beban Pendanaa...</t>
  </si>
  <si>
    <t>Pengalihan Unit Usaha Tra...</t>
  </si>
  <si>
    <t>Biaya Dan Denda Atas Pelu...</t>
  </si>
  <si>
    <t>Pembayaran Transaksi Jual...</t>
  </si>
  <si>
    <t>Penurunan (Peningkatan) Bank Ya...</t>
  </si>
  <si>
    <t>Pengaruh Divestasi</t>
  </si>
  <si>
    <t>MITI</t>
  </si>
  <si>
    <t>XIDX:MITI</t>
  </si>
  <si>
    <t>Utang Pemegang Saham</t>
  </si>
  <si>
    <t>Penerimaan Atas Pendapata...</t>
  </si>
  <si>
    <t>Pembayaran Atas Beban Keu...</t>
  </si>
  <si>
    <t>Pembayaran Pensiun</t>
  </si>
  <si>
    <t>Pemberian Pinjaman Piutan...</t>
  </si>
  <si>
    <t>Uang Muka Aset Eksplorasi...</t>
  </si>
  <si>
    <t>Perolehan Aset Eksplorasi...</t>
  </si>
  <si>
    <t>Investasi Pada Perusahaan...</t>
  </si>
  <si>
    <t>Pembayaran Transaksi Beli...</t>
  </si>
  <si>
    <t>Kenaikan Aset Lain-Lain</t>
  </si>
  <si>
    <t>Jaminan Sewa Pembiayaan</t>
  </si>
  <si>
    <t>Perolehan Aset Reverse Re...</t>
  </si>
  <si>
    <t>Penerimaan Aset Keuangan ...</t>
  </si>
  <si>
    <t>Pembayaran Beban Yang Mas...</t>
  </si>
  <si>
    <t>Kas Yang Diperoleh Dari A...</t>
  </si>
  <si>
    <t>Setoran Modal Pada Entita...</t>
  </si>
  <si>
    <t>Setoran Modal Melalui Pen...</t>
  </si>
  <si>
    <t>Pembayaran Beban Terkait ...</t>
  </si>
  <si>
    <t>Penurunan Utang Kepada Pe...</t>
  </si>
  <si>
    <t>Pelunasan Atas Obligasi K...</t>
  </si>
  <si>
    <t>Penerimaan Pinjaman Wajib...</t>
  </si>
  <si>
    <t>Pinjaman Yang Diberikan K...</t>
  </si>
  <si>
    <t>Pembayaran Atas Utang Pih...</t>
  </si>
  <si>
    <t>Pembayaran Atas Utang Sew...</t>
  </si>
  <si>
    <t>Pembayaran Atas Utang Pem...</t>
  </si>
  <si>
    <t>Pelunasan Atas Pinjaman U...</t>
  </si>
  <si>
    <t>Kenaikan Bersih Kas Dan Bank Da...</t>
  </si>
  <si>
    <t>Kas Dari Anak Usaha Yang Diambi...</t>
  </si>
  <si>
    <t>02 Jul 24</t>
  </si>
  <si>
    <t>MKPI</t>
  </si>
  <si>
    <t>XIDX:MKPI</t>
  </si>
  <si>
    <t>Pendapatan Bersih Ventura Bersa...</t>
  </si>
  <si>
    <t>Laba Kotor Setelah Ventura Bers...</t>
  </si>
  <si>
    <t>Utang Sukuk</t>
  </si>
  <si>
    <t>Pembayaran Kepada Direksi...</t>
  </si>
  <si>
    <t>Pembayaran Beban Bungan D...</t>
  </si>
  <si>
    <t>Perolehan Aset Real Estat</t>
  </si>
  <si>
    <t>Pembayaran Utang Atas Pem...</t>
  </si>
  <si>
    <t>Penerimaan Dividen Bersih</t>
  </si>
  <si>
    <t>Perolehan Investasi Dalam...</t>
  </si>
  <si>
    <t>Penempatan Investasi Dala...</t>
  </si>
  <si>
    <t>Penambahan Pinjaman Bank</t>
  </si>
  <si>
    <t>Rekening Yang Dibatasi Pengguna...</t>
  </si>
  <si>
    <t>23 Jun 26</t>
  </si>
  <si>
    <t>MLBI</t>
  </si>
  <si>
    <t>XIDX:MLBI</t>
  </si>
  <si>
    <t>Penerimaan Klaim Pengemba...</t>
  </si>
  <si>
    <t>Pembayaran Penerimaan Kas...</t>
  </si>
  <si>
    <t>Pembayaran Penalti Cukai</t>
  </si>
  <si>
    <t>Hasil Penjualan Set Tetap</t>
  </si>
  <si>
    <t>Penerimaan Utang Berelasi...</t>
  </si>
  <si>
    <t>Pembayaran Utang Berelasi...</t>
  </si>
  <si>
    <t>Arus Kas Neto Atas Pendir...</t>
  </si>
  <si>
    <t>Bisnis Transfer</t>
  </si>
  <si>
    <t>22 Jun 26</t>
  </si>
  <si>
    <t>MLIA</t>
  </si>
  <si>
    <t>XIDX:MLIA</t>
  </si>
  <si>
    <t>Total Pos Luar Biasa</t>
  </si>
  <si>
    <t>Penerimaan Kas Dari Langg...</t>
  </si>
  <si>
    <t>Penambahan Aset Keuangan ...</t>
  </si>
  <si>
    <t>Hasil Likuidasi Entitas A...</t>
  </si>
  <si>
    <t>Pembelian Kembali Utang J...</t>
  </si>
  <si>
    <t>Pembelian Kembali Saham B...</t>
  </si>
  <si>
    <t>Peningkatan Utang Lain-La...</t>
  </si>
  <si>
    <t>Beban Keuangan Lainnya</t>
  </si>
  <si>
    <t>Pembelian Saham Diperoleh...</t>
  </si>
  <si>
    <t>Penjualan Saham Diperoleh...</t>
  </si>
  <si>
    <t>Kenaikan (Penurunan) Rekening B...</t>
  </si>
  <si>
    <t>05 Jun 25</t>
  </si>
  <si>
    <t>MLPL</t>
  </si>
  <si>
    <t>XIDX:MLPL</t>
  </si>
  <si>
    <t>Kewajiban Kontrak Swa...</t>
  </si>
  <si>
    <t>Pengeluaran Untuk Pembeli...</t>
  </si>
  <si>
    <t>Pengurang Piutang Lain-La...</t>
  </si>
  <si>
    <t>Pembayaran Untuk Beban Se...</t>
  </si>
  <si>
    <t>Pengembalian Dari Sewa Ja...</t>
  </si>
  <si>
    <t>Penambahan Investasi Enti...</t>
  </si>
  <si>
    <t>Penambahan Liabilitas Tid...</t>
  </si>
  <si>
    <t>Penerimaan Uang Jaminan P...</t>
  </si>
  <si>
    <t>Pengurangan Aset Keuangan...</t>
  </si>
  <si>
    <t>Penerimaan Dividen Kas Da...</t>
  </si>
  <si>
    <t>Hasil Dari Penerbitan Exc...</t>
  </si>
  <si>
    <t>Hasil Penjualan Aset Dari...</t>
  </si>
  <si>
    <t>Pembelian Saham Untuk Exc...</t>
  </si>
  <si>
    <t>Hasil Pengembalian Uang M...</t>
  </si>
  <si>
    <t>Pembelian Investasi Dari ...</t>
  </si>
  <si>
    <t>Pengurangan Hutang Lain-L...</t>
  </si>
  <si>
    <t>Hasil Penjualan Sebagian ...</t>
  </si>
  <si>
    <t>Perolehan Entitas Anak Se...</t>
  </si>
  <si>
    <t>Penerimaan Dari Exchangea...</t>
  </si>
  <si>
    <t>Penambahan Hutang Bank</t>
  </si>
  <si>
    <t>Penerimaan Dari Pinjaman</t>
  </si>
  <si>
    <t>Pendapatan Bunga Yang Dit...</t>
  </si>
  <si>
    <t>Pembayaran Pinjaman</t>
  </si>
  <si>
    <t>Penambahan Modal Entitas ...</t>
  </si>
  <si>
    <t>Pembelian Kembali Notes</t>
  </si>
  <si>
    <t>Pembayaran Beban Emisi Sa...</t>
  </si>
  <si>
    <t>Penerimaan Dari Hedging K...</t>
  </si>
  <si>
    <t>Pembayaran Hutang Lainnya</t>
  </si>
  <si>
    <t>Penambahan Modal Perusaha...</t>
  </si>
  <si>
    <t>Penambahan Modal Dari Pih...</t>
  </si>
  <si>
    <t>Penurunan Liabilitas Jang...</t>
  </si>
  <si>
    <t>Penambahan Liabilitas Jan...</t>
  </si>
  <si>
    <t>Perolehan Entitas Anak Da...</t>
  </si>
  <si>
    <t>Kas Awal Atas Entitas Anak Yang...</t>
  </si>
  <si>
    <t>Entitas Anak Yang Tidak Lagi Di...</t>
  </si>
  <si>
    <t>10 May 17</t>
  </si>
  <si>
    <t>MLPT</t>
  </si>
  <si>
    <t>XIDX:MLPT</t>
  </si>
  <si>
    <t>Liabilitas Keuangan</t>
  </si>
  <si>
    <t>Pembayaran Beban Usaha La...</t>
  </si>
  <si>
    <t>Pembayaran Pajak Kurang B...</t>
  </si>
  <si>
    <t>Penurunan (Penambahan) As...</t>
  </si>
  <si>
    <t>Pelepasan Properti</t>
  </si>
  <si>
    <t>Pembayaran Dari Akuisisi ...</t>
  </si>
  <si>
    <t>Penerimaan Tambahan Setor...</t>
  </si>
  <si>
    <t>Penerimaan Pinjaman</t>
  </si>
  <si>
    <t>Penambahan (Penurunan) Ut...</t>
  </si>
  <si>
    <t>Pembayaran Biaya Terkait ...</t>
  </si>
  <si>
    <t>Pembayaran Atas Pengurang...</t>
  </si>
  <si>
    <t>Dividen Kas Yang Dibayark...</t>
  </si>
  <si>
    <t>MMLP</t>
  </si>
  <si>
    <t>XIDX:MMLP</t>
  </si>
  <si>
    <t>Pengalihan Pendapatan Dit...</t>
  </si>
  <si>
    <t>Penerimaan Pajak Pertamba...</t>
  </si>
  <si>
    <t>Pembayaran Pajak Pertamba...</t>
  </si>
  <si>
    <t>Penempatan Bank Garansi</t>
  </si>
  <si>
    <t>Penyerahan Pendapatan Dit...</t>
  </si>
  <si>
    <t>Pengembalian Uang Muka Ta...</t>
  </si>
  <si>
    <t>Pembayaran Uang Muka Kont...</t>
  </si>
  <si>
    <t>Pembelian Entitas Anak</t>
  </si>
  <si>
    <t>Penerimaan Dividen Dan La...</t>
  </si>
  <si>
    <t>Penerimaan Uang Jaminan A...</t>
  </si>
  <si>
    <t>Pembayaran Uang Muka Tana...</t>
  </si>
  <si>
    <t>Pengembalian Modal Atas P...</t>
  </si>
  <si>
    <t>Perolehan Aset Lainnya</t>
  </si>
  <si>
    <t>Pembayaran Biaya Emisi Pe...</t>
  </si>
  <si>
    <t>Pembayaran Dividen Di Ent...</t>
  </si>
  <si>
    <t>Penerimaan Setoran Pening...</t>
  </si>
  <si>
    <t>Setoran Modal Non-Pengend...</t>
  </si>
  <si>
    <t>Kas Dan Setara Kas - Sebelum Ak...</t>
  </si>
  <si>
    <t>23 Jun 25</t>
  </si>
  <si>
    <t>MNCN</t>
  </si>
  <si>
    <t>XIDX:MNCN</t>
  </si>
  <si>
    <t>Total Iklan</t>
  </si>
  <si>
    <t>Value Added Services Dan ...</t>
  </si>
  <si>
    <t>Total Value Added Servi...</t>
  </si>
  <si>
    <t>Surat Berharga Jangka...</t>
  </si>
  <si>
    <t>Pembayaran Bunga Dan Paja...</t>
  </si>
  <si>
    <t>Kenaikan Aset Keuangan Ti...</t>
  </si>
  <si>
    <t>Perolehan Aset Konten</t>
  </si>
  <si>
    <t>Akuisisi Saham Entitas An...</t>
  </si>
  <si>
    <t>Kas Bersih Dari Pelepasan...</t>
  </si>
  <si>
    <t>Penambahan Investasi Anak...</t>
  </si>
  <si>
    <t>Kas Bersih Dari Akuisisi ...</t>
  </si>
  <si>
    <t>Pembayaran Piutang Hubung...</t>
  </si>
  <si>
    <t>Pencairan (Pembayaran) Ua...</t>
  </si>
  <si>
    <t>Hasil Pelepasan Aset Teta...</t>
  </si>
  <si>
    <t>Hasil Pelepasan Anak Peru...</t>
  </si>
  <si>
    <t>Pelepasan (Penambahan) As...</t>
  </si>
  <si>
    <t>Biaya Akuisisi Channel</t>
  </si>
  <si>
    <t>Pembayaran (Pinjaman) Jan...</t>
  </si>
  <si>
    <t>Penambahan Utang Jangka P...</t>
  </si>
  <si>
    <t>Penerimaan (Pembayaran) ...</t>
  </si>
  <si>
    <t>Penerimaan Pinjaman Jang...</t>
  </si>
  <si>
    <t>Pembayaran Pinjaman Jang...</t>
  </si>
  <si>
    <t>Setoran Modal Dari Pelaks...</t>
  </si>
  <si>
    <t>Saham Diperoleh Kembali</t>
  </si>
  <si>
    <t>Setoran Modal Non Pengend...</t>
  </si>
  <si>
    <t>11 Jul 23</t>
  </si>
  <si>
    <t>MPMX</t>
  </si>
  <si>
    <t>XIDX:MPMX</t>
  </si>
  <si>
    <t>Estimasi Liabilitas K...</t>
  </si>
  <si>
    <t>Liabilitas Kontrak As...</t>
  </si>
  <si>
    <t>Pembayaran Kas Untuk Akti...</t>
  </si>
  <si>
    <t>Perolehan Surat Berharga</t>
  </si>
  <si>
    <t>Penerimaan Pelunasan Piut...</t>
  </si>
  <si>
    <t>Pembayaran Dimuka Untuk I...</t>
  </si>
  <si>
    <t>Akuisisi Bagian Kepemilik...</t>
  </si>
  <si>
    <t>Peningkatan Bagian Kepemi...</t>
  </si>
  <si>
    <t>Uang Muka Yang Diterima D...</t>
  </si>
  <si>
    <t>Opsi Jual Atas Bagian Kep...</t>
  </si>
  <si>
    <t>Pelepasan Entitas Anak</t>
  </si>
  <si>
    <t>Pembentukan Entitas Anak</t>
  </si>
  <si>
    <t>Pelunasan Dari Piutang Pi...</t>
  </si>
  <si>
    <t>Dividen Kas Dibagikan Ole...</t>
  </si>
  <si>
    <t>Penerbitan Saham Baru Has...</t>
  </si>
  <si>
    <t>Setoran Modal Saham</t>
  </si>
  <si>
    <t>Pembelian Kembali Saham Y...</t>
  </si>
  <si>
    <t>Penerimaan Dari Medium Te...</t>
  </si>
  <si>
    <t>Pengaruh Perubahan Selisih Kurs</t>
  </si>
  <si>
    <t>Perubahan Neto Kas Dan Setara K...</t>
  </si>
  <si>
    <t>MPPA</t>
  </si>
  <si>
    <t>XIDX:MPPA</t>
  </si>
  <si>
    <t>Kewajiban Kontrak...</t>
  </si>
  <si>
    <t>Pembayaran Untuk/Kepada :</t>
  </si>
  <si>
    <t>Beban Sewa</t>
  </si>
  <si>
    <t>Total Pembayaran Untuk/...</t>
  </si>
  <si>
    <t>Hasil Pengembalian Biaya ...</t>
  </si>
  <si>
    <t>Pembayaran Biaya Bunga At...</t>
  </si>
  <si>
    <t>Investasi Yang Dimiliki H...</t>
  </si>
  <si>
    <t>Penjualan /Penerimaan At...</t>
  </si>
  <si>
    <t>Pembelian</t>
  </si>
  <si>
    <t>Total Investasi Yang Di...</t>
  </si>
  <si>
    <t>Aset Tetap:</t>
  </si>
  <si>
    <t>Total Aset Tetap:</t>
  </si>
  <si>
    <t>Aset Tak Berwujud:</t>
  </si>
  <si>
    <t>Penambahan Aset Tidak Be...</t>
  </si>
  <si>
    <t>Total Aset Tak Berwujud...</t>
  </si>
  <si>
    <t>Penambahan Uang Muka Dan ...</t>
  </si>
  <si>
    <t>Properti Investasi:</t>
  </si>
  <si>
    <t>Penjualan Properti Inves...</t>
  </si>
  <si>
    <t>Total Properti Investas...</t>
  </si>
  <si>
    <t>Penerimaan Dividen Tunai ...</t>
  </si>
  <si>
    <t>Perolehan Entitas-Entitas...</t>
  </si>
  <si>
    <t>Hasil Penjualan :</t>
  </si>
  <si>
    <t>Investasi Entitas Anak</t>
  </si>
  <si>
    <t>Investasi Jangka Panjang...</t>
  </si>
  <si>
    <t>Aset Transaksi Restruktu...</t>
  </si>
  <si>
    <t>Investasi Perusahaan Aso...</t>
  </si>
  <si>
    <t>Total Hasil Penjualan :</t>
  </si>
  <si>
    <t>Penambahan /Pengurangan ...</t>
  </si>
  <si>
    <t>Penambahan / Pengurangan ...</t>
  </si>
  <si>
    <t>Pengurangan Utang Lain-La...</t>
  </si>
  <si>
    <t>Kepentingan Non-Pengenda...</t>
  </si>
  <si>
    <t>Pemegang Saham Minoritas...</t>
  </si>
  <si>
    <t>Pembayaran Penurunan Nila...</t>
  </si>
  <si>
    <t>Pinjaman Jangka Panjang:</t>
  </si>
  <si>
    <t>Total Pinjaman Jangka P...</t>
  </si>
  <si>
    <t>Beban Bunga Dan Pendanaan...</t>
  </si>
  <si>
    <t>Penerimaan Dari Waran</t>
  </si>
  <si>
    <t>Pengeluaran Penawaran Umu...</t>
  </si>
  <si>
    <t>Pembayaran Notes</t>
  </si>
  <si>
    <t>Pembayaran Kas Untuk Bagi...</t>
  </si>
  <si>
    <t>Pembayaran Obligasi Dan S...</t>
  </si>
  <si>
    <t>Pengeluaran Dari Beban Em...</t>
  </si>
  <si>
    <t>Penerimaan Dari Pmhmetd V...</t>
  </si>
  <si>
    <t>21 Apr 16</t>
  </si>
  <si>
    <t>MRAT</t>
  </si>
  <si>
    <t>XIDX:MRAT</t>
  </si>
  <si>
    <t>Penerimaan Dari Penghasil...</t>
  </si>
  <si>
    <t>Investasi Pada Surat Berh...</t>
  </si>
  <si>
    <t>Leasing</t>
  </si>
  <si>
    <t>Setoran Modal Dari Pihak ...</t>
  </si>
  <si>
    <t>Sewa Pembiayaan</t>
  </si>
  <si>
    <t>11 Jul 13</t>
  </si>
  <si>
    <t>MREI</t>
  </si>
  <si>
    <t>XIDX:MREI</t>
  </si>
  <si>
    <t>Q1 2025</t>
  </si>
  <si>
    <t>Q4 2024</t>
  </si>
  <si>
    <t>2025</t>
  </si>
  <si>
    <t>Perubahan Bersih Estimas...</t>
  </si>
  <si>
    <t>Total Beban Underwritin...</t>
  </si>
  <si>
    <t>Efek Tersedia Untuk Dijua...</t>
  </si>
  <si>
    <t>Sukuk Ijarah</t>
  </si>
  <si>
    <t>Penerimaan Klaim Retroses...</t>
  </si>
  <si>
    <t>Penerimaan Komisi</t>
  </si>
  <si>
    <t>Pembayaran Premi Retroses...</t>
  </si>
  <si>
    <t>Pembayaran Komisi</t>
  </si>
  <si>
    <t>Pembayaran Beban Pemasara...</t>
  </si>
  <si>
    <t>Penerimaan Kepada Karyawa...</t>
  </si>
  <si>
    <t>Penerimaan Hasil Investas...</t>
  </si>
  <si>
    <t>Penjualan Reksadana</t>
  </si>
  <si>
    <t>Hasil Penjualan Reksadana</t>
  </si>
  <si>
    <t>Penjualan Efek Ekuitas</t>
  </si>
  <si>
    <t>Hasil Penjualan Obligasi</t>
  </si>
  <si>
    <t>Penjualan Obligasi</t>
  </si>
  <si>
    <t>Penempatan Penyertaan Lan...</t>
  </si>
  <si>
    <t>Perolehan Efek Ekuitas</t>
  </si>
  <si>
    <t>Hasil Penjualan Efek Ekui...</t>
  </si>
  <si>
    <t>Perolehan Obligasi</t>
  </si>
  <si>
    <t>Perolehan Reksadana</t>
  </si>
  <si>
    <t>Pembagian Surplus Underwr...</t>
  </si>
  <si>
    <t>Penawaran Umum Terbatas</t>
  </si>
  <si>
    <t>01 Jul 25</t>
  </si>
  <si>
    <t>MSKY</t>
  </si>
  <si>
    <t>XIDX:MSKY</t>
  </si>
  <si>
    <t>Total Utang Sew...</t>
  </si>
  <si>
    <t>Penurunan Piutang Dari Pi...</t>
  </si>
  <si>
    <t>Perolehan Dekoder, Antena...</t>
  </si>
  <si>
    <t>Kenaikan Piutang Dari Pih...</t>
  </si>
  <si>
    <t>Penarikan Pada Rekening Y...</t>
  </si>
  <si>
    <t>Penempatan Pada Rekening ...</t>
  </si>
  <si>
    <t>Pembayaran Biaya Dibayar ...</t>
  </si>
  <si>
    <t>Penempatan Pada Reksadana</t>
  </si>
  <si>
    <t>Penurunan (Kenaikan) Aset...</t>
  </si>
  <si>
    <t>Kenaikan Aset Lainnya Dan...</t>
  </si>
  <si>
    <t>Penerimaan Kas Dari Akuis...</t>
  </si>
  <si>
    <t>Kenaikan Utang Lain-Lain ...</t>
  </si>
  <si>
    <t>Penambahan Setoran Modal</t>
  </si>
  <si>
    <t>Pembayaran Sewa Guna Usah...</t>
  </si>
  <si>
    <t>17 Dec 13</t>
  </si>
  <si>
    <t>MTDL</t>
  </si>
  <si>
    <t>XIDX:MTDL</t>
  </si>
  <si>
    <t>Hasil Penjualan (Penempat...</t>
  </si>
  <si>
    <t>Penerimaan Sebagian Penju...</t>
  </si>
  <si>
    <t>Hasil Penjualan Investasi</t>
  </si>
  <si>
    <t>Penempatan Investasi Sura...</t>
  </si>
  <si>
    <t>Arus Kas Masuk Dari Penju...</t>
  </si>
  <si>
    <t>Arus Kas Keluar Bersih Da...</t>
  </si>
  <si>
    <t>Arus Kas Keluar Yang Bera...</t>
  </si>
  <si>
    <t>Penjualan (Penempatan) In...</t>
  </si>
  <si>
    <t>Perolehan Anak Perusahaan</t>
  </si>
  <si>
    <t>Uang Muka Atas Investasi</t>
  </si>
  <si>
    <t>Investasi Saham Pada Anak...</t>
  </si>
  <si>
    <t>Penerimaan Kas Atas Efek ...</t>
  </si>
  <si>
    <t>Peningkatan Modal Saham D...</t>
  </si>
  <si>
    <t>Penerbitan Saham Baru-Ber...</t>
  </si>
  <si>
    <t>Penerbitan (Pembelian) Ke...</t>
  </si>
  <si>
    <t>Pembelian Kembali Sebagia...</t>
  </si>
  <si>
    <t>MTFN</t>
  </si>
  <si>
    <t>XIDX:MTFN</t>
  </si>
  <si>
    <t>Pendapatan Sewa Aset Imbt</t>
  </si>
  <si>
    <t>Pendapatan Divestasi Enti...</t>
  </si>
  <si>
    <t>Piutang Pembiayaan Konsum...</t>
  </si>
  <si>
    <t>Aset Eksplorasi Dan Evalu...</t>
  </si>
  <si>
    <t>Penerimaan Konsumen</t>
  </si>
  <si>
    <t>Penerimaan Angsuran / (Pe...</t>
  </si>
  <si>
    <t>Penyaluran Sewa Pembiayaa...</t>
  </si>
  <si>
    <t>Penerimaan Angsuran Pemb...</t>
  </si>
  <si>
    <t>Penyaluran Pembiayaan Kon...</t>
  </si>
  <si>
    <t>Penyaluran Anjak Piutang</t>
  </si>
  <si>
    <t>Penyaluran Pembiayaan Sya...</t>
  </si>
  <si>
    <t>Perolehan Atas Investasi</t>
  </si>
  <si>
    <t>Pengurangan Investasi Jan...</t>
  </si>
  <si>
    <t>Penempatan Untuk Uang M...</t>
  </si>
  <si>
    <t>Pelepasan/(Perolehan) Ase...</t>
  </si>
  <si>
    <t>Bagian Kepentingan Non Pe...</t>
  </si>
  <si>
    <t>Penerbitan Saham Seri C</t>
  </si>
  <si>
    <t>Pembayaran Biaya Emisi P...</t>
  </si>
  <si>
    <t>Penerimaan Put Iv</t>
  </si>
  <si>
    <t>Kas Yang Diperoleh Dari P...</t>
  </si>
  <si>
    <t>Kenaikan (Penurunan) Kas Dan Se...</t>
  </si>
  <si>
    <t>MTLA</t>
  </si>
  <si>
    <t>XIDX:MTLA</t>
  </si>
  <si>
    <t>Pembayaran Beban Pajak Fi...</t>
  </si>
  <si>
    <t>Penerimaan Jaminan Uang V...</t>
  </si>
  <si>
    <t>Penurunan Piutang Kepada ...</t>
  </si>
  <si>
    <t>Perolehan Investasi Ventu...</t>
  </si>
  <si>
    <t>Perolehan Persediaan Real...</t>
  </si>
  <si>
    <t>Pembangunan Infrastruktur</t>
  </si>
  <si>
    <t>Penerimaan Uang Jaminan K...</t>
  </si>
  <si>
    <t>Pengembalian Uang Jaminan...</t>
  </si>
  <si>
    <t>Pencairan Investasi Terse...</t>
  </si>
  <si>
    <t>Pencairan (Penempatan) P...</t>
  </si>
  <si>
    <t>Penambahan Utang Bank Ja...</t>
  </si>
  <si>
    <t>Pembyaran Utang Bank Jang...</t>
  </si>
  <si>
    <t>Penerimaan Utang Kepada ...</t>
  </si>
  <si>
    <t>Pembayaran Utang Kepada ...</t>
  </si>
  <si>
    <t>Akusisi Saham Entitas Ana...</t>
  </si>
  <si>
    <t>Pembagian Dividen Entitas...</t>
  </si>
  <si>
    <t>Pembayaran Dividen Nonpen...</t>
  </si>
  <si>
    <t>Penambahan Dana Yang Dibatasi P...</t>
  </si>
  <si>
    <t>MTSM</t>
  </si>
  <si>
    <t>XIDX:MTSM</t>
  </si>
  <si>
    <t>Total Pendapatan Keuang...</t>
  </si>
  <si>
    <t>Beban Usaha (Di Luar Beba...</t>
  </si>
  <si>
    <t>Pendapatan / Beban Luar U...</t>
  </si>
  <si>
    <t>Pajak Penghasilan Dan Paj...</t>
  </si>
  <si>
    <t>Piutang Pihak Yang Mempun...</t>
  </si>
  <si>
    <t>Uang Muka Pembelian</t>
  </si>
  <si>
    <t>Transaksi Pihak-Pihak Ber...</t>
  </si>
  <si>
    <t>Uang Jaminan Penyewa</t>
  </si>
  <si>
    <t>21 Aug 13</t>
  </si>
  <si>
    <t>MYOH</t>
  </si>
  <si>
    <t>XIDX:MYOH</t>
  </si>
  <si>
    <t>Total Beban Keuangan</t>
  </si>
  <si>
    <t>Penerimaan Kas Dari Bunga</t>
  </si>
  <si>
    <t>Aktivitas Operasi Lainny...</t>
  </si>
  <si>
    <t>Direktur , Karyawan Dan ...</t>
  </si>
  <si>
    <t>Kas Yang Dihasilkan Dari ...</t>
  </si>
  <si>
    <t>Penerimaan Kembali Dari R...</t>
  </si>
  <si>
    <t>Pembayaran Bunga Dan Admi...</t>
  </si>
  <si>
    <t>Biaya Operasional</t>
  </si>
  <si>
    <t>Pembayaran Surat Ketetapa...</t>
  </si>
  <si>
    <t>Pembayaran Pajak Dan Pina...</t>
  </si>
  <si>
    <t>Pengembalian Kelebihan Pe...</t>
  </si>
  <si>
    <t>Pemindahan Dana Tidak Waj...</t>
  </si>
  <si>
    <t>Perolehan Aset Atas Peope...</t>
  </si>
  <si>
    <t>Penerimaan Kas Dari Depos...</t>
  </si>
  <si>
    <t>Aset Keuangan Tersedia Un...</t>
  </si>
  <si>
    <t>Akusisi Kepentingan Non P...</t>
  </si>
  <si>
    <t>Penerimaan Penambahan Set...</t>
  </si>
  <si>
    <t>Penerimaan Pinjaman Untuk...</t>
  </si>
  <si>
    <t>Akuisisi Kepemilikan Di E...</t>
  </si>
  <si>
    <t>Pembayaran Biaya Put</t>
  </si>
  <si>
    <t>Pembayaran Biaya Utang La...</t>
  </si>
  <si>
    <t>Pembayaran Pesangon Karya...</t>
  </si>
  <si>
    <t>Selisih Kurs Dari Penjabaran La...</t>
  </si>
  <si>
    <t>Kenaikan Dana Dalam Pembatasan</t>
  </si>
  <si>
    <t>MYOR</t>
  </si>
  <si>
    <t>XIDX:MYOR</t>
  </si>
  <si>
    <t>Sukuk Mudharabah</t>
  </si>
  <si>
    <t>Pembayaran Pendapatan Bag...</t>
  </si>
  <si>
    <t>Penerimaan Lain-Lain Bers...</t>
  </si>
  <si>
    <t>Pembayaran Dari Pajak Pen...</t>
  </si>
  <si>
    <t>Pembayaran Imbalan Kerja ...</t>
  </si>
  <si>
    <t>Pembayaran Atas Penempata...</t>
  </si>
  <si>
    <t>Penurunan (Peningkatan) J...</t>
  </si>
  <si>
    <t>Penerimaaan Bank Jangka P...</t>
  </si>
  <si>
    <t>Penerimaan Jangka Pendek</t>
  </si>
  <si>
    <t>Penerimaan Hutang Obligas...</t>
  </si>
  <si>
    <t>MYTX</t>
  </si>
  <si>
    <t>XIDX:MYTX</t>
  </si>
  <si>
    <t>Pajak Impor Lebih (Kurang...</t>
  </si>
  <si>
    <t>Penjualan Penyertaan Asos...</t>
  </si>
  <si>
    <t>Pembayaran Utang Lembaga ...</t>
  </si>
  <si>
    <t>Pembayaran Hutang Sewa Pe...</t>
  </si>
  <si>
    <t>NELY</t>
  </si>
  <si>
    <t>XIDX:NELY</t>
  </si>
  <si>
    <t>Penerimaan Dari Pengembal...</t>
  </si>
  <si>
    <t>Investasi Dalam Saham</t>
  </si>
  <si>
    <t>Pembayaran Utang Aset Tet...</t>
  </si>
  <si>
    <t>Utang Jangka Panjang</t>
  </si>
  <si>
    <t>Total Utang Jangka Panj...</t>
  </si>
  <si>
    <t>Utang Jangka Pendek</t>
  </si>
  <si>
    <t>Total Utang Jangka Pend...</t>
  </si>
  <si>
    <t>Perolehan Penawaran Umum ...</t>
  </si>
  <si>
    <t>Pembayaran Utang Dividen</t>
  </si>
  <si>
    <t>Pencairan (Penempatan) Pa...</t>
  </si>
  <si>
    <t>03 Jun 26</t>
  </si>
  <si>
    <t>NIKL</t>
  </si>
  <si>
    <t>XIDX:NIKL</t>
  </si>
  <si>
    <t>Liabilitas Pajak ...</t>
  </si>
  <si>
    <t>Pembayaran Kas Lainnya Un...</t>
  </si>
  <si>
    <t>Penerimaan Dari Pajak</t>
  </si>
  <si>
    <t>Pembayaran Untuk Bunga Da...</t>
  </si>
  <si>
    <t>Lain-Lain, Bersih</t>
  </si>
  <si>
    <t>Hasil Dari Penjualan Inve...</t>
  </si>
  <si>
    <t>Penurunan Deposito Yang D...</t>
  </si>
  <si>
    <t>Hasil Penawaran Umum Perd...</t>
  </si>
  <si>
    <t>Kenaikan/(Penurunan) Neto Kas D...</t>
  </si>
  <si>
    <t>Dampak Perubahan Kurs</t>
  </si>
  <si>
    <t>17 Apr 26</t>
  </si>
  <si>
    <t>NIRO</t>
  </si>
  <si>
    <t>XIDX:NIRO</t>
  </si>
  <si>
    <t>Penerimaan Atas Taksiran ...</t>
  </si>
  <si>
    <t>Penerimaan Atas Uang Muka...</t>
  </si>
  <si>
    <t>Pembayaran Uang Muka Pemu...</t>
  </si>
  <si>
    <t>Pembayaran Atas Surat Tag...</t>
  </si>
  <si>
    <t>Pembayaran Beban Keuangan...</t>
  </si>
  <si>
    <t>Kenaikan Uang Muka</t>
  </si>
  <si>
    <t>Rugi Kurs Atas Kontrak Fo...</t>
  </si>
  <si>
    <t>Pembayaran Untuk Tanah Da...</t>
  </si>
  <si>
    <t>Penambahan Uang Pembelian...</t>
  </si>
  <si>
    <t>Pembayaran Untuk Uang Muk...</t>
  </si>
  <si>
    <t>Penambhaan Piutang Lain-L...</t>
  </si>
  <si>
    <t>Pendirian Entitas Anak</t>
  </si>
  <si>
    <t>Penempatan (Pencairan) Re...</t>
  </si>
  <si>
    <t>Pelunasan Atas Penjualan ...</t>
  </si>
  <si>
    <t>Pelunasan Utang Atas Akui...</t>
  </si>
  <si>
    <t>Uang Muka Aset Real Estat...</t>
  </si>
  <si>
    <t>Akuisisi Unit Bisnis</t>
  </si>
  <si>
    <t>Akuisisi Bisnis</t>
  </si>
  <si>
    <t>Penerimaan Surat Utang Ja...</t>
  </si>
  <si>
    <t>Penerimaan Atas Pinjaman ...</t>
  </si>
  <si>
    <t>Kenaikan Aset Iain-Lain</t>
  </si>
  <si>
    <t>Penerimaan Obligasi Konve...</t>
  </si>
  <si>
    <t>Penurunan/Kenaikan Utang ...</t>
  </si>
  <si>
    <t>Penerimaan Kas Pinjaman K...</t>
  </si>
  <si>
    <t>Pelunasan Utang Pembiayaa...</t>
  </si>
  <si>
    <t>Pelunasan Utang Pihak Ber...</t>
  </si>
  <si>
    <t>Penambahan Aset Yang Terk...</t>
  </si>
  <si>
    <t>Penerbitan Saham Entitas ...</t>
  </si>
  <si>
    <t>Kas Dan Bank Entitas Anak Yang ...</t>
  </si>
  <si>
    <t>NISP</t>
  </si>
  <si>
    <t>XIDX:NISP</t>
  </si>
  <si>
    <t>Pendapatan Bunga Dan Syar...</t>
  </si>
  <si>
    <t>Pendapatan Syariah</t>
  </si>
  <si>
    <t>Total Pendapatan Bunga ...</t>
  </si>
  <si>
    <t>Beban Bunga Dan Syariah</t>
  </si>
  <si>
    <t>Beban Syariah</t>
  </si>
  <si>
    <t>Total Beban Bunga Dan S...</t>
  </si>
  <si>
    <t>Provisi Dan Komisi Lainny...</t>
  </si>
  <si>
    <t>Keuntungan Transaksi Mata...</t>
  </si>
  <si>
    <t>Beban Penyisihan Kerugian...</t>
  </si>
  <si>
    <t>Obligasi Pemerintah</t>
  </si>
  <si>
    <t>Efek-Efek Yang Diterbitk...</t>
  </si>
  <si>
    <t>Penerimaan Pendapatan Sya...</t>
  </si>
  <si>
    <t>Pembayaran Beban Syariah</t>
  </si>
  <si>
    <t>(Kenaikan)/Penurunan Dala...</t>
  </si>
  <si>
    <t>Efek-Efek Dan Obligasi P...</t>
  </si>
  <si>
    <t>Repo Sertifikat Bank Ind...</t>
  </si>
  <si>
    <t>Total (Kenaikan)/Penuru...</t>
  </si>
  <si>
    <t>Kenaikan/(Penurunan) Dala...</t>
  </si>
  <si>
    <t>Efek-Efek Yang Dijual De...</t>
  </si>
  <si>
    <t>Utang Pajak Kini</t>
  </si>
  <si>
    <t>Liabilitas Derivatif, Li...</t>
  </si>
  <si>
    <t>Total Kenaikan/(Penurun...</t>
  </si>
  <si>
    <t>Periode Berjalan</t>
  </si>
  <si>
    <t>Tahun Lalu</t>
  </si>
  <si>
    <t>Penambahan Penyertaan</t>
  </si>
  <si>
    <t>Pembayaran Atas Aset Hak-...</t>
  </si>
  <si>
    <t>Pembelian Efek-Efek Dan O...</t>
  </si>
  <si>
    <t>Kas Bersih Dari Entitas A...</t>
  </si>
  <si>
    <t>Penjualan Efek-Efek Dan O...</t>
  </si>
  <si>
    <t>Total Penerimaan Dari P...</t>
  </si>
  <si>
    <t>Biaya Emisi Dari Obligasi...</t>
  </si>
  <si>
    <t>Biaya Emisi Obligasi Ber...</t>
  </si>
  <si>
    <t>Biaya Emisi Obligasi Sub...</t>
  </si>
  <si>
    <t>Surat Berharga Repo</t>
  </si>
  <si>
    <t>Penerbitan Modal Saham</t>
  </si>
  <si>
    <t>Biaya Emisi Medium Term N...</t>
  </si>
  <si>
    <t>Pelunasan Obligasi Berkel...</t>
  </si>
  <si>
    <t>Pelunasan Obligasi Subord...</t>
  </si>
  <si>
    <t>Pelunasan Medium Term Not...</t>
  </si>
  <si>
    <t>Pembayaran Biaya Pemroses...</t>
  </si>
  <si>
    <t>Biaya Monitoring Atas Pin...</t>
  </si>
  <si>
    <t>Akuisisi Kepentingan Pada...</t>
  </si>
  <si>
    <t>Dana Yang Diterima Oleh E...</t>
  </si>
  <si>
    <t>Penerimaan Pinjaman Subor...</t>
  </si>
  <si>
    <t>Biaya Komitmen Dari Pinja...</t>
  </si>
  <si>
    <t>Pembayaran Modal Pinjaman</t>
  </si>
  <si>
    <t>Pengaruh Perubahan Kurs Mata Ua...</t>
  </si>
  <si>
    <t>20 Apr 26</t>
  </si>
  <si>
    <t>NOBU</t>
  </si>
  <si>
    <t>XIDX:NOBU</t>
  </si>
  <si>
    <t>Keuntungan Dari Penjualan...</t>
  </si>
  <si>
    <t>Keuntungan Dari Perubahan...</t>
  </si>
  <si>
    <t>Penurunan Nilai Wajar Ase...</t>
  </si>
  <si>
    <t>Pemulihan Cadangan Kerugi...</t>
  </si>
  <si>
    <t>Provisi Dan Komisi Selain...</t>
  </si>
  <si>
    <t>Perubahan Aset Dan Liabil...</t>
  </si>
  <si>
    <t>Surat Berharga Yang Diju...</t>
  </si>
  <si>
    <t>Agunan Yang Diambil Alih</t>
  </si>
  <si>
    <t>Total Perubahan Aset Da...</t>
  </si>
  <si>
    <t>Hasil Penjualan Efek-Efek</t>
  </si>
  <si>
    <t>Penempatan Pada Efek-Efek...</t>
  </si>
  <si>
    <t>Pencairan Pada Efek-Efek ...</t>
  </si>
  <si>
    <t>Saham Yang Diperoleh Kemb...</t>
  </si>
  <si>
    <t>NRCA</t>
  </si>
  <si>
    <t>XIDX:NRCA</t>
  </si>
  <si>
    <t>Piutang Retensi</t>
  </si>
  <si>
    <t>Total Piutang Retensi</t>
  </si>
  <si>
    <t>Tagihan Bruto Kepada Pem...</t>
  </si>
  <si>
    <t>Total Tagihan Bruto Ke...</t>
  </si>
  <si>
    <t>Pembayaran Operasi Iain-I...</t>
  </si>
  <si>
    <t>Penambahan Dari Investasi...</t>
  </si>
  <si>
    <t>Penerimaan Dari Ventura B...</t>
  </si>
  <si>
    <t>Penerimaan Modal Disetor</t>
  </si>
  <si>
    <t>Modal Saham Diperoleh Kem...</t>
  </si>
  <si>
    <t>Penerimaan Dari Utang Pih...</t>
  </si>
  <si>
    <t>Pembayaran Utang Pihak B...</t>
  </si>
  <si>
    <t>Pembayaran Biaya Penunjan...</t>
  </si>
  <si>
    <t>Pengembalian Pinjaman Kep...</t>
  </si>
  <si>
    <t>Penerimaan Dari Utang Pi...</t>
  </si>
  <si>
    <t>Penempatan Aset Lancar La...</t>
  </si>
  <si>
    <t>Reklasifikasi Dari Aset Keuanga...</t>
  </si>
  <si>
    <t>05 Jun 26</t>
  </si>
  <si>
    <t>OCAP</t>
  </si>
  <si>
    <t>XIDX:OCAP</t>
  </si>
  <si>
    <t>Q3 2026</t>
  </si>
  <si>
    <t>Beban Karyawan</t>
  </si>
  <si>
    <t>Penerimaan Dari Jasa Penj...</t>
  </si>
  <si>
    <t>Pembayaran Kegiatan Opera...</t>
  </si>
  <si>
    <t>Penerimaan Jasa Pelaksana...</t>
  </si>
  <si>
    <t>Penerimaan Dari Perusahaa...</t>
  </si>
  <si>
    <t>Penerimaan Dari Jasa Kons...</t>
  </si>
  <si>
    <t>Deposito Berjangka Yang D...</t>
  </si>
  <si>
    <t>Penerimaan Liabilitas Lai...</t>
  </si>
  <si>
    <t>Pengembalian Uang Muka</t>
  </si>
  <si>
    <t>Penambahan Utang Pihak Be...</t>
  </si>
  <si>
    <t>Pembelian Kembali Saham P...</t>
  </si>
  <si>
    <t>Pinjaman Dari Pemegang Sa...</t>
  </si>
  <si>
    <t>OKAS</t>
  </si>
  <si>
    <t>XIDX:OKAS</t>
  </si>
  <si>
    <t>Total Utang Pembeli...</t>
  </si>
  <si>
    <t>Penerimaan Kas Dari Jasa ...</t>
  </si>
  <si>
    <t>Penerimaan Dari Restitusi...</t>
  </si>
  <si>
    <t>Pembayaran Dividen Dari A...</t>
  </si>
  <si>
    <t>(Kenaikan) Penurunan Dana...</t>
  </si>
  <si>
    <t>Hasil Penjualan Ruang Kan...</t>
  </si>
  <si>
    <t>Penerimaan Kas Dari Pinja...</t>
  </si>
  <si>
    <t>Peningkatan Kepemilikan S...</t>
  </si>
  <si>
    <t>Penerimaan Pinjaman Pemeg...</t>
  </si>
  <si>
    <t>Pembayaran Pembelian Akti...</t>
  </si>
  <si>
    <t>Penerimaan Pembiayaan Kon...</t>
  </si>
  <si>
    <t>Pembayaran Biaya Komisi P...</t>
  </si>
  <si>
    <t>Setoran Modal Saham Anak ...</t>
  </si>
  <si>
    <t>Penurunan Piutang Hubunga...</t>
  </si>
  <si>
    <t>Perubahan Kepentingan Non...</t>
  </si>
  <si>
    <t>Kenaikan Hutang Hubungan ...</t>
  </si>
  <si>
    <t>Kenaikan Hutang Pihak Ket...</t>
  </si>
  <si>
    <t>Biaya Emisi Put Ii</t>
  </si>
  <si>
    <t>Penambahan Piutang Afilia...</t>
  </si>
  <si>
    <t>Efek Divestasi Entitas Anak</t>
  </si>
  <si>
    <t>Saldo Awal Kas Anak Perusahaan ...</t>
  </si>
  <si>
    <t>14 Sep 11</t>
  </si>
  <si>
    <t>OMRE</t>
  </si>
  <si>
    <t>XIDX:OMRE</t>
  </si>
  <si>
    <t>Penerimaan Bunga Dari Akt...</t>
  </si>
  <si>
    <t>Penerimaan Restuisi Pajak</t>
  </si>
  <si>
    <t>Pembayaran Denda Pajak</t>
  </si>
  <si>
    <t>Penurunan (Penerimaan) Pi...</t>
  </si>
  <si>
    <t>Penurunan Piutang Lain - ...</t>
  </si>
  <si>
    <t>Pelunasan Pinjaman Kepada...</t>
  </si>
  <si>
    <t>Penambahan (Penurunan) In...</t>
  </si>
  <si>
    <t>Penerimaan Dividen Dari I...</t>
  </si>
  <si>
    <t>Arus Kas Keluar Bersih Ak...</t>
  </si>
  <si>
    <t>Arus Kas Masuk Bersih Pen...</t>
  </si>
  <si>
    <t>Penempatan Investasi Ters...</t>
  </si>
  <si>
    <t>Pembayaran Investasi Saha...</t>
  </si>
  <si>
    <t>Penerimaan (Penempatan) A...</t>
  </si>
  <si>
    <t>Penambahan (Pencairan) R...</t>
  </si>
  <si>
    <t>Kenaikan (Penurunan) Beb...</t>
  </si>
  <si>
    <t>Total Penerimaan (Penem...</t>
  </si>
  <si>
    <t>Penambahan Aset Bangun Ke...</t>
  </si>
  <si>
    <t>Pemberian Piutang Afilias...</t>
  </si>
  <si>
    <t>Pembayaran Biaya Peroleha...</t>
  </si>
  <si>
    <t>Pelunasan Utang Lain-Lain</t>
  </si>
  <si>
    <t>Penambahan ( Penurunan ) ...</t>
  </si>
  <si>
    <t>Penambahan (Hutang) Hutan...</t>
  </si>
  <si>
    <t>Penambahan (Pembayaran) H...</t>
  </si>
  <si>
    <t>Pembayaran Utang Lain-La...</t>
  </si>
  <si>
    <t>Penambahan Utang Lain - ...</t>
  </si>
  <si>
    <t>Total Penambahan (Pemba...</t>
  </si>
  <si>
    <t>Liabilitas Sewa Pembiayaa...</t>
  </si>
  <si>
    <t>PADI</t>
  </si>
  <si>
    <t>XIDX:PADI</t>
  </si>
  <si>
    <t>Keuntungan Penjualan Reks...</t>
  </si>
  <si>
    <t>Penjualan Portfolio Efek</t>
  </si>
  <si>
    <t>Pembelian Portfolio Efek</t>
  </si>
  <si>
    <t>Efek Beli Dengan Janji Ju...</t>
  </si>
  <si>
    <t>Penerimaan Atas Jasa Lain</t>
  </si>
  <si>
    <t>Penerimaan Penjamin Emisi...</t>
  </si>
  <si>
    <t>Penjualan Portofolio Efek</t>
  </si>
  <si>
    <t>Pembelian Portofolio Efek</t>
  </si>
  <si>
    <t>Penjualan Property Invest...</t>
  </si>
  <si>
    <t>Uang Muka Pembelian Bangu...</t>
  </si>
  <si>
    <t>Peningkatan Investasi Rek...</t>
  </si>
  <si>
    <t>Peningkatan Penyertaan</t>
  </si>
  <si>
    <t>Pendapatan Fixed Income</t>
  </si>
  <si>
    <t>Peningkatan Deposito Pada...</t>
  </si>
  <si>
    <t>Pembayaran Uang Muka Reno...</t>
  </si>
  <si>
    <t>Pembayaran Investasi Dala...</t>
  </si>
  <si>
    <t>Pembayaran Dari Pihak-Pih...</t>
  </si>
  <si>
    <t>Penerimaan (Pelunasan) Ut...</t>
  </si>
  <si>
    <t>Hasil Pelaksanaan Warran ...</t>
  </si>
  <si>
    <t>Pembayaran Efek Beli Deng...</t>
  </si>
  <si>
    <t>Penerimaan Efek Beli Deng...</t>
  </si>
  <si>
    <t>Peningkatan (Penurunan) K...</t>
  </si>
  <si>
    <t>Penerimaan Dari Setoran M...</t>
  </si>
  <si>
    <t>Penerimaan Reverse Repo</t>
  </si>
  <si>
    <t>Pembayaran Reverse Repo</t>
  </si>
  <si>
    <t>15 Jun 15</t>
  </si>
  <si>
    <t>PALM</t>
  </si>
  <si>
    <t>XIDX:PALM</t>
  </si>
  <si>
    <t>Kas Diterima Dari Pelangg...</t>
  </si>
  <si>
    <t>Pengembalian Jaminan</t>
  </si>
  <si>
    <t>Penerimaan Dana Plasma Da...</t>
  </si>
  <si>
    <t>Kas Dibayar Untuk Perkebu...</t>
  </si>
  <si>
    <t>Kas Dibayar Kepada Pemaso...</t>
  </si>
  <si>
    <t>Kas Dibayar Untuk Karyaw...</t>
  </si>
  <si>
    <t>Kas Yang Dibayar Untuk P...</t>
  </si>
  <si>
    <t>Kas Dibayar Untuk Beb...</t>
  </si>
  <si>
    <t>Kas Dibayar Untuk Pem...</t>
  </si>
  <si>
    <t>Total Kas Yang Dibayar...</t>
  </si>
  <si>
    <t>Total Kas Dibayar Kepad...</t>
  </si>
  <si>
    <t>Bunga</t>
  </si>
  <si>
    <t>Penerimaan Uang Muka Atas...</t>
  </si>
  <si>
    <t>Hasil Penggantian Asurans...</t>
  </si>
  <si>
    <t>Penurunan Piutang Iain-La...</t>
  </si>
  <si>
    <t>Peningkatan Piutang Iain-...</t>
  </si>
  <si>
    <t>Peningkatan Utang Iain-La...</t>
  </si>
  <si>
    <t>Peningkatan Utang Lain Ja...</t>
  </si>
  <si>
    <t>Pembayaran Utang Iain-Lai...</t>
  </si>
  <si>
    <t>Penurunan Modal Disetor</t>
  </si>
  <si>
    <t>Penerimaan Saham Treasuri</t>
  </si>
  <si>
    <t>Biaya Emisi Efek Ekuitas</t>
  </si>
  <si>
    <t>Dekonsolidasi Kas Dan Setara Ka...</t>
  </si>
  <si>
    <t>26 Jun 26</t>
  </si>
  <si>
    <t>PANR</t>
  </si>
  <si>
    <t>XIDX:PANR</t>
  </si>
  <si>
    <t>Penyertaan Investasi Saha...</t>
  </si>
  <si>
    <t>Pelepasan Investasi Saham</t>
  </si>
  <si>
    <t>Penempatan (Pencairan) Ua...</t>
  </si>
  <si>
    <t>Penurunan Piutang Pihak B...</t>
  </si>
  <si>
    <t>Pembayaran Piutang-Hutang...</t>
  </si>
  <si>
    <t>Penempatan Investasi Seme...</t>
  </si>
  <si>
    <t>Pencairan Investasi Semen...</t>
  </si>
  <si>
    <t>Peningkatan Deposito Berj...</t>
  </si>
  <si>
    <t>Arus Kas Masuk Bersih Dar...</t>
  </si>
  <si>
    <t>Penjualan Aktiva Tetap</t>
  </si>
  <si>
    <t>Penambahan Aset Takberwuj...</t>
  </si>
  <si>
    <t>Penerimaan Penjualan Inve...</t>
  </si>
  <si>
    <t>Perolehan Anak Perusahaan...</t>
  </si>
  <si>
    <t>Pencairan ( Penempatan ) ...</t>
  </si>
  <si>
    <t>Penerimaan Dari Pmhmetd I...</t>
  </si>
  <si>
    <t>Pembayaran Liabilitas Lai...</t>
  </si>
  <si>
    <t>Pelunasan Utang Bank</t>
  </si>
  <si>
    <t>Penurunan (Kenaikan) Depo...</t>
  </si>
  <si>
    <t>Penerimaan Utang Pembelia...</t>
  </si>
  <si>
    <t>Pelunasan Utang Pembelian...</t>
  </si>
  <si>
    <t>Penerimaan Hutang Bank, P...</t>
  </si>
  <si>
    <t>Pembayaran Hutang Bank, P...</t>
  </si>
  <si>
    <t>Penambahan Modal Melalui ...</t>
  </si>
  <si>
    <t>Hasil Penerbitan Saham Ol...</t>
  </si>
  <si>
    <t>Pembayaran Surat Utang Ja...</t>
  </si>
  <si>
    <t>Konversi Warrant-Anak Per...</t>
  </si>
  <si>
    <t>21 May 26</t>
  </si>
  <si>
    <t>PANS</t>
  </si>
  <si>
    <t>XIDX:PANS</t>
  </si>
  <si>
    <t>Penerimaan Dari Jasa</t>
  </si>
  <si>
    <t>Penerimaan Dari Nasabah (...</t>
  </si>
  <si>
    <t>Total Penerimaan Dari N...</t>
  </si>
  <si>
    <t>Penjualan Portofolio Efek...</t>
  </si>
  <si>
    <t>Total Penjualan Portofo...</t>
  </si>
  <si>
    <t>Penerimaan Dari Perdagang...</t>
  </si>
  <si>
    <t>Penerimaan Dari Bunga</t>
  </si>
  <si>
    <t>(Penambahan) Penarikan De...</t>
  </si>
  <si>
    <t>Penerimaan Bunga - Margin</t>
  </si>
  <si>
    <t>Penerimaan Dividen Dan Bu...</t>
  </si>
  <si>
    <t>Pembelian Portofolio Efek...</t>
  </si>
  <si>
    <t>Total Pembelian Portofo...</t>
  </si>
  <si>
    <t>(Pembelian) Penjualan Rev...</t>
  </si>
  <si>
    <t>Pembayaran Piutang Manaje...</t>
  </si>
  <si>
    <t>Pembayaran (Pembelian) Ke...</t>
  </si>
  <si>
    <t>Pembayaran Utang Lain - L...</t>
  </si>
  <si>
    <t>Pembayaran Bunga Kepada N...</t>
  </si>
  <si>
    <t>Penerimaan Dari Komisi Pe...</t>
  </si>
  <si>
    <t>Pembayaran Kepada Dari Na...</t>
  </si>
  <si>
    <t>Pembayaran Kepada Rekenin...</t>
  </si>
  <si>
    <t>Pembayaran Pendapatan Dit...</t>
  </si>
  <si>
    <t>Pembelian Dari Beli Efek ...</t>
  </si>
  <si>
    <t>Pengembalian Modal Diseto...</t>
  </si>
  <si>
    <t>(Pengurangan) Penambahan ...</t>
  </si>
  <si>
    <t>Penambahan Aset Lain-Lai...</t>
  </si>
  <si>
    <t>Penerimaan Dari Pencaira...</t>
  </si>
  <si>
    <t>Total (Pengurangan) Pen...</t>
  </si>
  <si>
    <t>Pembayaran Dividen Kas - ...</t>
  </si>
  <si>
    <t>Saham Treasury</t>
  </si>
  <si>
    <t>30 Jun 26</t>
  </si>
  <si>
    <t>PBRX</t>
  </si>
  <si>
    <t>XIDX:PBRX</t>
  </si>
  <si>
    <t>Kepada Pemasok</t>
  </si>
  <si>
    <t>Kepada Karyawan</t>
  </si>
  <si>
    <t>Penjualan Investasi Diper...</t>
  </si>
  <si>
    <t>Pembayaran Ke Pemegang Sa...</t>
  </si>
  <si>
    <t>Penambahan (Penurunan) At...</t>
  </si>
  <si>
    <t>Hasil (Beban) Penjualan A...</t>
  </si>
  <si>
    <t>Penambahan Pinjaman</t>
  </si>
  <si>
    <t>Total Penambahan Pinjam...</t>
  </si>
  <si>
    <t>Pengurangan Pinjaman</t>
  </si>
  <si>
    <t>Total Pengurangan Pinja...</t>
  </si>
  <si>
    <t>Kenaikan (Penurunan) Moda...</t>
  </si>
  <si>
    <t>Penurunan Modal Di Entita...</t>
  </si>
  <si>
    <t>Kenaikan Tambahan Modal D...</t>
  </si>
  <si>
    <t>(Pengembalian) Tambahan M...</t>
  </si>
  <si>
    <t>Pembelian Kembali Pinjama...</t>
  </si>
  <si>
    <t>Biaya Penerbitan Obligasi</t>
  </si>
  <si>
    <t>Penerimaan Pinjaman Sindi...</t>
  </si>
  <si>
    <t>Pembayaran Pinjaman Sindi...</t>
  </si>
  <si>
    <t>Peningkatan Agio Saham</t>
  </si>
  <si>
    <t>Dampak Kehilangan Pengendalian ...</t>
  </si>
  <si>
    <t>05 Jul 19</t>
  </si>
  <si>
    <t>PDES</t>
  </si>
  <si>
    <t>XIDX:PDES</t>
  </si>
  <si>
    <t>Kas Neto Dihasilkan Dari ...</t>
  </si>
  <si>
    <t>Investasi Saham</t>
  </si>
  <si>
    <t>Pencairan Uang Jaminan</t>
  </si>
  <si>
    <t>Pengalihan Saham</t>
  </si>
  <si>
    <t>Arus Kas Bersih Dari Akui...</t>
  </si>
  <si>
    <t>Pelepasan Aset Tetap</t>
  </si>
  <si>
    <t>Perolehan Aset Tetap Dala...</t>
  </si>
  <si>
    <t>(Penerimaan) Pembayaran U...</t>
  </si>
  <si>
    <t>Hasil Penerbitan Saham Ba...</t>
  </si>
  <si>
    <t>Kenakikan Deposito Yang D...</t>
  </si>
  <si>
    <t>Hasil Bersih Penawaran Um...</t>
  </si>
  <si>
    <t>PEGE</t>
  </si>
  <si>
    <t>XIDX:PEGE</t>
  </si>
  <si>
    <t>Utang Pada Lembaga Kl...</t>
  </si>
  <si>
    <t>Penerimaan Dari Entitas E...</t>
  </si>
  <si>
    <t>Penyertaan Pada Entitas A...</t>
  </si>
  <si>
    <t>Kas Dan Setara Kas Yang D...</t>
  </si>
  <si>
    <t>Penambahan Deposit</t>
  </si>
  <si>
    <t>Pengampunan Pajak</t>
  </si>
  <si>
    <t>19 Aug 20</t>
  </si>
  <si>
    <t>PGAS</t>
  </si>
  <si>
    <t>XIDX:PGAS</t>
  </si>
  <si>
    <t>Guaranteed Notes</t>
  </si>
  <si>
    <t>Pembayaran Bunga Atas Sew...</t>
  </si>
  <si>
    <t>Pembayaran Sengketa Pajak</t>
  </si>
  <si>
    <t>Penerimaan Sengketa Pajak</t>
  </si>
  <si>
    <t>Pembayaran Tantiem</t>
  </si>
  <si>
    <t>Pencairan Pada Kas Yang D...</t>
  </si>
  <si>
    <t>Penerimaan Dividen Dan Pe...</t>
  </si>
  <si>
    <t>Pembayaran Promissory Not...</t>
  </si>
  <si>
    <t>Akuisisi Entitas Anak Tid...</t>
  </si>
  <si>
    <t>Penambahan Kerjasama Oper...</t>
  </si>
  <si>
    <t>Penambahan Piutang Carrie...</t>
  </si>
  <si>
    <t>Penambahan Investasi Kepa...</t>
  </si>
  <si>
    <t>Penerimaan Pelunasan Prom...</t>
  </si>
  <si>
    <t>Penerimaan Pembayaran Piu...</t>
  </si>
  <si>
    <t>Pembayaran Untuk Kombinas...</t>
  </si>
  <si>
    <t>Penjualan Saham Treasuri</t>
  </si>
  <si>
    <t>Penerimaan Atas Penyertaa...</t>
  </si>
  <si>
    <t>Pembayaran Dividen Interi...</t>
  </si>
  <si>
    <t>Pembayaran Pinjaman Dari ...</t>
  </si>
  <si>
    <t>Penerimaan Hasil Obligasi</t>
  </si>
  <si>
    <t>Pembayaran Atas Derivatif</t>
  </si>
  <si>
    <t>Hasil Dari Konversi Opsi ...</t>
  </si>
  <si>
    <t>Pembayaran Atas Pembelian...</t>
  </si>
  <si>
    <t>Hasil Pinjaman Utang</t>
  </si>
  <si>
    <t>PGLI</t>
  </si>
  <si>
    <t>XIDX:PGLI</t>
  </si>
  <si>
    <t>Uang Muka Pelepasan Aset ...</t>
  </si>
  <si>
    <t>Biaya Pelepasan Aset</t>
  </si>
  <si>
    <t>Pengembalian Dari Aset La...</t>
  </si>
  <si>
    <t>Pembayaran (Penambahan) P...</t>
  </si>
  <si>
    <t>Pembayaran Piutang - Pi...</t>
  </si>
  <si>
    <t>Penerimaan Piutang - Pih...</t>
  </si>
  <si>
    <t>Total Pembayaran (Penam...</t>
  </si>
  <si>
    <t>Penambahan Dividen Dari E...</t>
  </si>
  <si>
    <t>Pembayaran Beban Pra Oper...</t>
  </si>
  <si>
    <t>Penyertaan Saham Pt, Beli...</t>
  </si>
  <si>
    <t>Pencairan (Penambahan) De...</t>
  </si>
  <si>
    <t>Kas Dan Setara Kas Awal Tahun -...</t>
  </si>
  <si>
    <t>PICO</t>
  </si>
  <si>
    <t>XIDX:PICO</t>
  </si>
  <si>
    <t>Pembayaran Dimuka Bahan D...</t>
  </si>
  <si>
    <t>Penerimaan Kas Lainnya Da...</t>
  </si>
  <si>
    <t>Pembayaran Biaya Operasio...</t>
  </si>
  <si>
    <t>Pengurangan Aset Tetap</t>
  </si>
  <si>
    <t>Laba Pelepasan Hak Atas T...</t>
  </si>
  <si>
    <t>Laba Penjualan Aktiva Tet...</t>
  </si>
  <si>
    <t>Pendapatan Investasi</t>
  </si>
  <si>
    <t>Laba Investasi Yang Ditan...</t>
  </si>
  <si>
    <t>Investasi Dalam Kerjasama...</t>
  </si>
  <si>
    <t>Penjualan Mesin</t>
  </si>
  <si>
    <t>Pembukaan (Pencairan) Dep...</t>
  </si>
  <si>
    <t>Kenaikan (Penurunan) Depo...</t>
  </si>
  <si>
    <t>Penerimaan (Pembayaran) S...</t>
  </si>
  <si>
    <t>Penerimaan (Penambahan) P...</t>
  </si>
  <si>
    <t>Peneriman (Penambahan) Pi...</t>
  </si>
  <si>
    <t>Penerimaan Lembaga Bukan ...</t>
  </si>
  <si>
    <t>Pembayaran Utang Keuangan...</t>
  </si>
  <si>
    <t>26 Jun 19</t>
  </si>
  <si>
    <t>PJAA</t>
  </si>
  <si>
    <t>XIDX:PJAA</t>
  </si>
  <si>
    <t>Penerimaan Klaim Kasus Hu...</t>
  </si>
  <si>
    <t>Pencairan Dana Dibatasi P...</t>
  </si>
  <si>
    <t>Penerimaan Penggantian Ke...</t>
  </si>
  <si>
    <t>Penarikan (Penambahan) Ua...</t>
  </si>
  <si>
    <t>Penerimaan Pengembalian I...</t>
  </si>
  <si>
    <t>Penyertaan Investasi Vent...</t>
  </si>
  <si>
    <t>Pembagian Keuntungan Enti...</t>
  </si>
  <si>
    <t>Pembayaran Kepada Kepenti...</t>
  </si>
  <si>
    <t>Penerimaan Pelepasan Kepe...</t>
  </si>
  <si>
    <t>Pembayaran Pengembalian U...</t>
  </si>
  <si>
    <t>Pencairan Aset Keuangan D...</t>
  </si>
  <si>
    <t>Penarikan Dana Dibatasi P...</t>
  </si>
  <si>
    <t>Penempatan Dana Dibatasi ...</t>
  </si>
  <si>
    <t>Pembayaran Provisi Bank</t>
  </si>
  <si>
    <t>Pembayaran Hutang Sewa Gu...</t>
  </si>
  <si>
    <t>Hasil Penerbitan Modal Di...</t>
  </si>
  <si>
    <t>23 Apr 26</t>
  </si>
  <si>
    <t>PKPK</t>
  </si>
  <si>
    <t>XIDX:PKPK</t>
  </si>
  <si>
    <t>Total Pajak Kini</t>
  </si>
  <si>
    <t>Kas Diperoleh Dari Pelang...</t>
  </si>
  <si>
    <t>Penurunan Aset Lainnya</t>
  </si>
  <si>
    <t>Pendapatan Bunga Dan Jasa...</t>
  </si>
  <si>
    <t>Laba / (Rugi) Selisih Kur...</t>
  </si>
  <si>
    <t>Keuntungan Divestasi Enti...</t>
  </si>
  <si>
    <t>Pendapatan (Beban) Di Lua...</t>
  </si>
  <si>
    <t>Bunga Pinjaman Lainnya</t>
  </si>
  <si>
    <t>Administrasi Bank</t>
  </si>
  <si>
    <t>Penerimaan Restitusi Ppn ...</t>
  </si>
  <si>
    <t>Pendapatan Bunga Jaminan ...</t>
  </si>
  <si>
    <t>Bunga Pinjaman Bank</t>
  </si>
  <si>
    <t>Bunga Sewa Pembiayaan</t>
  </si>
  <si>
    <t>Denda-Denda</t>
  </si>
  <si>
    <t>Penambahan Biaya Eksplora...</t>
  </si>
  <si>
    <t>Pembayaran Beban Eksplor...</t>
  </si>
  <si>
    <t>Penambahan Eksplorasi Di...</t>
  </si>
  <si>
    <t>Total Penambahan Biaya ...</t>
  </si>
  <si>
    <t>Perolehan Aset Pertambang...</t>
  </si>
  <si>
    <t>Penambahan Jaminan Reklam...</t>
  </si>
  <si>
    <t>Laba Pelepasan Entitas An...</t>
  </si>
  <si>
    <t>Penerimaan Kembali Jamina...</t>
  </si>
  <si>
    <t>Penerimaan Pinjaman Hubun...</t>
  </si>
  <si>
    <t>Pembayaran Pinjaman Hubun...</t>
  </si>
  <si>
    <t>Penerbitan Saham Biasa</t>
  </si>
  <si>
    <t>Piutang Potongan Pajak Ke...</t>
  </si>
  <si>
    <t>Penambahan (Pencairan) Ba...</t>
  </si>
  <si>
    <t>(Penurunan) Kenaikan Huta...</t>
  </si>
  <si>
    <t>Bunga Pembiayaan Konsumen</t>
  </si>
  <si>
    <t>Kas Dan Setara Kas Dari Merging...</t>
  </si>
  <si>
    <t>10 Aug 10</t>
  </si>
  <si>
    <t>PLAS</t>
  </si>
  <si>
    <t>XIDX:PLAS</t>
  </si>
  <si>
    <t>Q2 2020</t>
  </si>
  <si>
    <t>Q1 2020</t>
  </si>
  <si>
    <t>Q4 2019</t>
  </si>
  <si>
    <t>2020</t>
  </si>
  <si>
    <t>Deposito Pada Lembaga Kl...</t>
  </si>
  <si>
    <t>Piutang Pada Lembaga Kli...</t>
  </si>
  <si>
    <t>Penerimaan Dari Nasabah</t>
  </si>
  <si>
    <t>Penerimaan Dari Piutang R...</t>
  </si>
  <si>
    <t>Penerimaan Utang (Pembaya...</t>
  </si>
  <si>
    <t>Penambahan Piutang Perusa...</t>
  </si>
  <si>
    <t>Penerimaan Utang Perusaha...</t>
  </si>
  <si>
    <t>Investasi Reksadana</t>
  </si>
  <si>
    <t>Investasi Dalam Portofoli...</t>
  </si>
  <si>
    <t>Deposito Pada Lembaga Pen...</t>
  </si>
  <si>
    <t>Penurunan (Penambahan) De...</t>
  </si>
  <si>
    <t>Penurunan (Penambahan) Pi...</t>
  </si>
  <si>
    <t>Penurunan (Penambahan) Re...</t>
  </si>
  <si>
    <t>Penurunan Efek Dibeli Den...</t>
  </si>
  <si>
    <t>Penerimaan (Penambahan) U...</t>
  </si>
  <si>
    <t>Penerimaan Utang Nasabah</t>
  </si>
  <si>
    <t>Penerimaan Piutang Perusa...</t>
  </si>
  <si>
    <t>Penerimaan Utang Pada Lem...</t>
  </si>
  <si>
    <t>Penambahan Utang Perusaha...</t>
  </si>
  <si>
    <t>Rugi Investasi</t>
  </si>
  <si>
    <t>Penerimaan Utang Dari Pih...</t>
  </si>
  <si>
    <t>Pembayaran Angsuran Utang...</t>
  </si>
  <si>
    <t>Biaya Aminstrasi Bank</t>
  </si>
  <si>
    <t>Perubahan Kepemilikan Sah...</t>
  </si>
  <si>
    <t>Penjualan Saham</t>
  </si>
  <si>
    <t>PLIN</t>
  </si>
  <si>
    <t>XIDX:PLIN</t>
  </si>
  <si>
    <t>Utang Kontraktor</t>
  </si>
  <si>
    <t>Total Utang Lain Ja...</t>
  </si>
  <si>
    <t>Arus Kas Operasi Diperole...</t>
  </si>
  <si>
    <t>Pengembalian Pajak Lain</t>
  </si>
  <si>
    <t>Hasil Penjualan Aset Keua...</t>
  </si>
  <si>
    <t>Hasil Investasi Sementar...</t>
  </si>
  <si>
    <t>Penempatan Investasi Sem...</t>
  </si>
  <si>
    <t>Perubahan Deposito Yang D...</t>
  </si>
  <si>
    <t>Arus Kas Bersih Pelepasan...</t>
  </si>
  <si>
    <t>Arus Kas Bersih Digunakan...</t>
  </si>
  <si>
    <t>Pelunasan Utang Lain-Lain...</t>
  </si>
  <si>
    <t>Penempatan Investasi Reks...</t>
  </si>
  <si>
    <t>Penambahan ( Pengurangan ...</t>
  </si>
  <si>
    <t>Perolehan Piutang Lain-La...</t>
  </si>
  <si>
    <t>Penerimaan Utang Sindikas...</t>
  </si>
  <si>
    <t>Biaya Transaksi Terkait U...</t>
  </si>
  <si>
    <t>Uang Muka Atas Pembiayaan...</t>
  </si>
  <si>
    <t>Pembayaran Utang Sindikas...</t>
  </si>
  <si>
    <t>Penerimaan Utang Jangka P...</t>
  </si>
  <si>
    <t>Pembayaran Atas Transaksi...</t>
  </si>
  <si>
    <t>Pembayaran Atas Jasa Pemb...</t>
  </si>
  <si>
    <t>Pelepasan Saham Treasuri</t>
  </si>
  <si>
    <t>Pembayaran Utang - Pihak ...</t>
  </si>
  <si>
    <t>Pembayaran Liabilitas Der...</t>
  </si>
  <si>
    <t>Arus Kas Bersih Diperoleh...</t>
  </si>
  <si>
    <t>Peningkatan Modal Kepenti...</t>
  </si>
  <si>
    <t>Pembayaran Atas Modal Sah...</t>
  </si>
  <si>
    <t>Pembayaran Wesel Bayar</t>
  </si>
  <si>
    <t>Kas Dan Setara Kas Anak Perusah...</t>
  </si>
  <si>
    <t>16 Oct 26</t>
  </si>
  <si>
    <t>PNBN</t>
  </si>
  <si>
    <t>XIDX:PNBN</t>
  </si>
  <si>
    <t>Bonus</t>
  </si>
  <si>
    <t>Keuntungan Penjualan Efe...</t>
  </si>
  <si>
    <t>Pendapatan Underwriting</t>
  </si>
  <si>
    <t>Bagian Atas Hasil Bersih...</t>
  </si>
  <si>
    <t>Kerugian Transaksi Mata ...</t>
  </si>
  <si>
    <t>Total Piutang Sewa Pemb...</t>
  </si>
  <si>
    <t>Total Piutang Pembiayaa...</t>
  </si>
  <si>
    <t>Total Surat Berharga Y...</t>
  </si>
  <si>
    <t>Dana Syirkah Temporer</t>
  </si>
  <si>
    <t>Total Dana Syirkah Tem...</t>
  </si>
  <si>
    <t>Total Obligasi Subordi...</t>
  </si>
  <si>
    <t>Bunga,Provisi Dan Komisi ...</t>
  </si>
  <si>
    <t>Bunga,Hadiah Provisi Dan ...</t>
  </si>
  <si>
    <t>Penerimaan Pendapatan Ope...</t>
  </si>
  <si>
    <t>Keuntungan Dari Transaksi...</t>
  </si>
  <si>
    <t>Penerimaan Kembali Kredit...</t>
  </si>
  <si>
    <t>Penerimaan Pendapatan (Pe...</t>
  </si>
  <si>
    <t>Pembayaran Beban Pajak</t>
  </si>
  <si>
    <t>Investasi Neto Sewa Pemb...</t>
  </si>
  <si>
    <t>Tagihan Anjak Piutang</t>
  </si>
  <si>
    <t>Piutang Jual Dan Sewa Ba...</t>
  </si>
  <si>
    <t>Sinking Fund Untuk Pelun...</t>
  </si>
  <si>
    <t>Simpanan</t>
  </si>
  <si>
    <t>Efek Yang Dijual Dengan ...</t>
  </si>
  <si>
    <t>Kenaikan Dana Syirkah Te...</t>
  </si>
  <si>
    <t>Selisih Kurs Karena Penj...</t>
  </si>
  <si>
    <t>Akusisi Anak Perusahaan</t>
  </si>
  <si>
    <t>Hasil Penyertaan Entitas ...</t>
  </si>
  <si>
    <t>Efek-Efek (Selain Diukur ...</t>
  </si>
  <si>
    <t>Penurunan (Penambahan) Pe...</t>
  </si>
  <si>
    <t>Pembelian Saham Dari Enti...</t>
  </si>
  <si>
    <t>Hasil Penjualan Entitas A...</t>
  </si>
  <si>
    <t>Penerbitan (Pembayaran) S...</t>
  </si>
  <si>
    <t>Pelunasan Surat Berharga ...</t>
  </si>
  <si>
    <t>Pelunasan Pinjaman Yang D...</t>
  </si>
  <si>
    <t>Penerbitan Obligasi Entit...</t>
  </si>
  <si>
    <t>Penerbitan Obligasi Subor...</t>
  </si>
  <si>
    <t>Penerbitan Surat Berharga...</t>
  </si>
  <si>
    <t>Penambahan Agio Saham</t>
  </si>
  <si>
    <t>Setoran Modal Entitas Non...</t>
  </si>
  <si>
    <t>Pembayaran Liabilitas Imb...</t>
  </si>
  <si>
    <t>Biaya Emisi Efek Hutang</t>
  </si>
  <si>
    <t>Biaya Emisi Obligasi Yang...</t>
  </si>
  <si>
    <t>Biaya Emisi Penerbitan Su...</t>
  </si>
  <si>
    <t>Biaya Emisi Obligasi Subo...</t>
  </si>
  <si>
    <t>Biaya Emisi Obligasi Dan ...</t>
  </si>
  <si>
    <t>Obligasi Subordinasi Yang...</t>
  </si>
  <si>
    <t>Obligasi Yang Dibeli Kemb...</t>
  </si>
  <si>
    <t>Penjualan (Pembelian) Kem...</t>
  </si>
  <si>
    <t>Penurunan Kas Dan Setara Kas Ka...</t>
  </si>
  <si>
    <t>Kas</t>
  </si>
  <si>
    <t>Giro Pada Bank 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</si>
</sst>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76">
  <a r="1">
    <v t="i">0</v>
  </a>
  <a r="1">
    <v>315</v>
  </a>
  <a r="1">
    <v>332.5</v>
  </a>
  <a r="1">
    <v>179.5</v>
  </a>
  <a r="1">
    <v>172</v>
  </a>
  <a r="1">
    <v>136</v>
  </a>
  <a r="1">
    <v>50</v>
  </a>
  <a r="1">
    <v>56</v>
  </a>
  <a r="1">
    <v>52</v>
  </a>
  <a r="1">
    <v>-99999901</v>
  </a>
  <a r="1">
    <v>88</v>
  </a>
  <a r="1">
    <v>54</v>
  </a>
  <a r="1">
    <v>23.765699999999999</v>
  </a>
  <a r="1">
    <v>26.298100000000002</v>
  </a>
  <a r="1">
    <v>311.68150000000003</v>
  </a>
  <a r="1">
    <v>371.90469999999999</v>
  </a>
  <a r="1">
    <v>397.26190000000003</v>
  </a>
  <a r="1">
    <v>355</v>
  </a>
  <a r="1">
    <v>505</v>
  </a>
  <a r="1">
    <v>560</v>
  </a>
  <a r="1">
    <v>460</v>
  </a>
  <a r="1">
    <v>535</v>
  </a>
  <a r="1">
    <v>550</v>
  </a>
  <a r="1">
    <v>510</v>
  </a>
  <a r="1">
    <v>246</v>
  </a>
  <a r="1">
    <v>154</v>
  </a>
  <a r="1">
    <v>108</v>
  </a>
  <a r="1">
    <v>36</v>
  </a>
  <a r="1">
    <v>24</v>
  </a>
  <a r="1">
    <v>42</v>
  </a>
  <a r="1">
    <v>810</v>
  </a>
  <a r="1">
    <v>1010</v>
  </a>
  <a r="1">
    <v>1140</v>
  </a>
  <a r="1">
    <v>1210</v>
  </a>
  <a r="1">
    <v>1560</v>
  </a>
  <a r="1">
    <v>1570</v>
  </a>
  <a r="1">
    <v>38.5</v>
  </a>
  <a r="1">
    <v>42.5</v>
  </a>
  <a r="1">
    <v>79</v>
  </a>
  <a r="1">
    <v>53</v>
  </a>
  <a r="1">
    <v>58.5</v>
  </a>
  <a r="1">
    <v>78</v>
  </a>
  <a r="1">
    <v>81</v>
  </a>
  <a r="1">
    <v>115</v>
  </a>
  <a r="1">
    <v>192.5</v>
  </a>
  <a r="1">
    <v>221</v>
  </a>
  <a r="1">
    <v>297</v>
  </a>
  <a r="1">
    <v>430</v>
  </a>
  <a r="1">
    <v>390</v>
  </a>
  <a r="1">
    <v>258</v>
  </a>
  <a r="1">
    <v>304</v>
  </a>
  <a r="1">
    <v>2400</v>
  </a>
  <a r="1">
    <v>2000</v>
  </a>
  <a r="1">
    <v>1990</v>
  </a>
  <a r="1">
    <v>1550</v>
  </a>
  <a r="1">
    <v>1620</v>
  </a>
  <a r="1">
    <v>3750</v>
  </a>
  <a r="1">
    <v>4000</v>
  </a>
  <a r="1">
    <v>3550</v>
  </a>
  <a r="1">
    <v>3300</v>
  </a>
  <a r="1">
    <v>2450</v>
  </a>
  <a r="1">
    <v>2700</v>
  </a>
  <a r="1">
    <v>2510</v>
  </a>
  <a r="1">
    <v>420.75</v>
  </a>
  <a r="1">
    <v>551.25</v>
  </a>
  <a r="1">
    <v>759.375</v>
  </a>
  <a r="1">
    <v>545.625</v>
  </a>
  <a r="1">
    <v>366.75</v>
  </a>
  <a r="1">
    <v>472.5</v>
  </a>
  <a r="1">
    <v>855</v>
  </a>
  <a r="1">
    <v>178.875</v>
  </a>
  <a r="1">
    <v>890</v>
  </a>
  <a r="1">
    <v>685</v>
  </a>
  <a r="1">
    <v>865</v>
  </a>
  <a r="1">
    <v>590</v>
  </a>
  <a r="1">
    <v>466</v>
  </a>
  <a r="1">
    <v>1015</v>
  </a>
  <a r="1">
    <v>1155</v>
  </a>
  <a r="1">
    <v>1100</v>
  </a>
  <a r="1">
    <v>1345</v>
  </a>
  <a r="1">
    <v>1025</v>
  </a>
  <a r="1">
    <v>1930</v>
  </a>
  <a r="1">
    <v>580</v>
  </a>
  <a r="1">
    <v>740</v>
  </a>
  <a r="1">
    <v>780</v>
  </a>
  <a r="1">
    <v>630</v>
  </a>
  <a r="1">
    <v>660</v>
  </a>
  <a r="1">
    <v>1165</v>
  </a>
  <a r="1">
    <v>820</v>
  </a>
  <a r="1">
    <v>750</v>
  </a>
  <a r="1">
    <v>1145</v>
  </a>
  <a r="1">
    <v>1335</v>
  </a>
  <a r="1">
    <v>1065</v>
  </a>
  <a r="1">
    <v>770</v>
  </a>
  <a r="1">
    <v>1540</v>
  </a>
  <a r="1">
    <v>1860</v>
  </a>
  <a r="1">
    <v>1080</v>
  </a>
  <a r="1">
    <v>885</v>
  </a>
  <a r="1">
    <v>960</v>
  </a>
  <a r="1">
    <v>798.32320000000004</v>
  </a>
  <a r="1">
    <v>683.56420000000003</v>
  </a>
  <a r="1">
    <v>570</v>
  </a>
  <a r="1">
    <v>520</v>
  </a>
  <a r="1">
    <v>198</v>
  </a>
  <a r="1">
    <v>298</v>
  </a>
  <a r="1">
    <v>565</v>
  </a>
  <a r="1">
    <v>474</v>
  </a>
  <a r="1">
    <v>498</v>
  </a>
  <a r="1">
    <v>282</v>
  </a>
  <a r="1">
    <v>360</v>
  </a>
  <a r="1">
    <v>3900</v>
  </a>
  <a r="1">
    <v>4425</v>
  </a>
  <a r="1">
    <v>3175</v>
  </a>
  <a r="1">
    <v>4600</v>
  </a>
  <a r="1">
    <v>4475</v>
  </a>
  <a r="1">
    <v>6000</v>
  </a>
  <a r="1">
    <v>2745</v>
  </a>
  <a r="1">
    <v>1750</v>
  </a>
  <a r="1">
    <v>2120</v>
  </a>
  <a r="1">
    <v>2170</v>
  </a>
  <a r="1">
    <v>1655</v>
  </a>
  <a r="1">
    <v>1375</v>
  </a>
  <a r="1">
    <v>1760</v>
  </a>
  <a r="1">
    <v>1130</v>
  </a>
  <a r="1">
    <v>1590</v>
  </a>
  <a r="1">
    <v>1910</v>
  </a>
  <a r="1">
    <v>1365</v>
  </a>
  <a r="1">
    <v>1895</v>
  </a>
  <a r="1">
    <v>335</v>
  </a>
  <a r="1">
    <v>300</v>
  </a>
  <a r="1">
    <v>174</v>
  </a>
  <a r="1">
    <v>182</v>
  </a>
  <a r="1">
    <v>225</v>
  </a>
  <a r="1">
    <v>86</v>
  </a>
  <a r="1">
    <v>67</v>
  </a>
  <a r="1">
    <v>105</v>
  </a>
  <a r="1">
    <v>66</v>
  </a>
  <a r="1">
    <v>196</v>
  </a>
  <a r="1">
    <v>785</v>
  </a>
  <a r="1">
    <v>3080</v>
  </a>
  <a r="1">
    <v>2030</v>
  </a>
  <a r="1">
    <v>840</v>
  </a>
  <a r="1">
    <v>1000</v>
  </a>
  <a r="1">
    <v>1090</v>
  </a>
  <a r="1">
    <v>1775</v>
  </a>
  <a r="1">
    <v>2025</v>
  </a>
  <a r="1">
    <v>2020</v>
  </a>
  <a r="1">
    <v>1320</v>
  </a>
  <a r="1">
    <v>1260</v>
  </a>
  <a r="1">
    <v>985</v>
  </a>
  <a r="1">
    <v>600</v>
  </a>
  <a r="1">
    <v>720</v>
  </a>
  <a r="1">
    <v>950</v>
  </a>
  <a r="1">
    <v>440</v>
  </a>
  <a r="1">
    <v>525</v>
  </a>
  <a r="1">
    <v>279.86009999999999</v>
  </a>
  <a r="1">
    <v>490</v>
  </a>
  <a r="1">
    <v>458</v>
  </a>
  <a r="1">
    <v>700</v>
  </a>
  <a r="1">
    <v>1045</v>
  </a>
  <a r="1">
    <v>1295</v>
  </a>
  <a r="1">
    <v>1300</v>
  </a>
  <a r="1">
    <v>1720</v>
  </a>
  <a r="1">
    <v>1545</v>
  </a>
  <a r="1">
    <v>585</v>
  </a>
  <a r="1">
    <v>1650</v>
  </a>
  <a r="1">
    <v>2570</v>
  </a>
  <a r="1">
    <v>2250</v>
  </a>
  <a r="1">
    <v>2300</v>
  </a>
  <a r="1">
    <v>1890</v>
  </a>
  <a r="1">
    <v>1250</v>
  </a>
  <a r="1">
    <v>1485</v>
  </a>
  <a r="1">
    <v>1185</v>
  </a>
  <a r="1">
    <v>1195</v>
  </a>
  <a r="1">
    <v>1270</v>
  </a>
  <a r="1">
    <v>1440</v>
  </a>
  <a r="1">
    <v>1740</v>
  </a>
  <a r="1">
    <v>1420</v>
  </a>
  <a r="1">
    <v>975</v>
  </a>
  <a r="1">
    <v>1280</v>
  </a>
  <a r="1">
    <v>790</v>
  </a>
  <a r="1">
    <v>489</v>
  </a>
  <a r="1">
    <v>970</v>
  </a>
  <a r="1">
    <v>905</v>
  </a>
  <a r="1">
    <v>665</v>
  </a>
  <a r="1">
    <v>494</v>
  </a>
  <a r="1">
    <v>1120</v>
  </a>
  <a r="1">
    <v>1050</v>
  </a>
  <a r="1">
    <v>965</v>
  </a>
  <a r="1">
    <v>945</v>
  </a>
  <a r="1">
    <v>1005</v>
  </a>
  <a r="1">
    <v>40.4</v>
  </a>
  <a r="1">
    <v>40.799999999999997</v>
  </a>
  <a r="1">
    <v>70.400000000000006</v>
  </a>
  <a r="1">
    <v>24.8</v>
  </a>
  <a r="1">
    <v>17.920000000000002</v>
  </a>
  <a r="1">
    <v>28.4</v>
  </a>
  <a r="1">
    <v>140.4</v>
  </a>
  <a r="1">
    <v>81.2</v>
  </a>
  <a r="1">
    <v>62.8</v>
  </a>
  <a r="1">
    <v>2496</v>
  </a>
  <a r="1">
    <v>688</v>
  </a>
  <a r="1">
    <v>637</v>
  </a>
  <a r="1">
    <v>155</v>
  </a>
  <a r="1">
    <v>228</v>
  </a>
  <a r="1">
    <v>250</v>
  </a>
  <a r="1">
    <v>1700</v>
  </a>
  <a r="1">
    <v>143</v>
  </a>
  <a r="1">
    <v>95</v>
  </a>
  <a r="1">
    <v>248</v>
  </a>
  <a r="1">
    <v>120</v>
  </a>
  <a r="1">
    <v>122</v>
  </a>
  <a r="1">
    <v>208</v>
  </a>
  <a r="1">
    <v>140</v>
  </a>
  <a r="1">
    <v>101</v>
  </a>
  <a r="1">
    <v>110</v>
  </a>
  <a r="1">
    <v>69</v>
  </a>
  <a r="1">
    <v>57</v>
  </a>
  <a r="1">
    <v>278</v>
  </a>
  <a r="1">
    <v>326</v>
  </a>
  <a r="1">
    <v>238</v>
  </a>
  <a r="1">
    <v>446</v>
  </a>
  <a r="1">
    <v>314</v>
  </a>
  <a r="1">
    <v>149</v>
  </a>
  <a r="1">
    <v>200</v>
  </a>
  <a r="1">
    <v>226</v>
  </a>
  <a r="1">
    <v>184</v>
  </a>
  <a r="1">
    <v>210</v>
  </a>
  <a r="1">
    <v>132.77420000000001</v>
  </a>
  <a r="1">
    <v>166.81880000000001</v>
  </a>
  <a r="1">
    <v>209.715</v>
  </a>
  <a r="1">
    <v>129.642</v>
  </a>
  <a r="1">
    <v>1115.3025</v>
  </a>
  <a r="1">
    <v>400.36500000000001</v>
  </a>
  <a r="1">
    <v>162.05250000000001</v>
  </a>
  <a r="1">
    <v>105.8108</v>
  </a>
  <a r="1">
    <v>228.78</v>
  </a>
  <a r="1">
    <v>134.4083</v>
  </a>
  <a r="1">
    <v>100</v>
  </a>
  <a r="1">
    <v>125</v>
  </a>
  <a r="1">
    <v>187</v>
  </a>
  <a r="1">
    <v>870</v>
  </a>
  <a r="1">
    <v>434</v>
  </a>
  <a r="1">
    <v>302</v>
  </a>
  <a r="1">
    <v>306</v>
  </a>
  <a r="1">
    <v>220</v>
  </a>
  <a r="1">
    <v>254</v>
  </a>
  <a r="1">
    <v>170</v>
  </a>
  <a r="1">
    <v>265</v>
  </a>
  <a r="1">
    <v>405</v>
  </a>
  <a r="1">
    <v>365</v>
  </a>
  <a r="1">
    <v>380</v>
  </a>
  <a r="1">
    <v>410</v>
  </a>
  <a r="1">
    <v>353</v>
  </a>
  <a r="1">
    <v>350</v>
  </a>
  <a r="1">
    <v>370</v>
  </a>
  <a r="1">
    <v>346</v>
  </a>
  <a r="1">
    <v>402</v>
  </a>
  <a r="1">
    <v>496</v>
  </a>
  <a r="1">
    <v>575</v>
  </a>
  <a r="1">
    <v>147.9513</v>
  </a>
  <a r="1">
    <v>304.46429999999998</v>
  </a>
  <a r="1">
    <v>153.24700000000001</v>
  </a>
  <a r="1">
    <v>208.0506</v>
  </a>
  <a r="1">
    <v>365.35719999999998</v>
  </a>
  <a r="1">
    <v>847.42560000000003</v>
  </a>
  <a r="1">
    <v>260.82440000000003</v>
  </a>
  <a r="1">
    <v>347.08929999999998</v>
  </a>
  <a r="1">
    <v>145.12799999999999</v>
  </a>
  <a r="1">
    <v>74</v>
  </a>
  <a r="1">
    <v>85</v>
  </a>
  <a r="1">
    <v>71</v>
  </a>
  <a r="1">
    <v>112</v>
  </a>
  <a r="1">
    <v>73</v>
  </a>
  <a r="1">
    <v>139</v>
  </a>
  <a r="1">
    <v>76</v>
  </a>
  <a r="1">
    <v>92</v>
  </a>
  <a r="1">
    <v>794.20820000000003</v>
  </a>
  <a r="1">
    <v>468.01560000000001</v>
  </a>
  <a r="1">
    <v>277.0274</v>
  </a>
  <a r="1">
    <v>424</v>
  </a>
  <a r="1">
    <v>412</v>
  </a>
  <a r="1">
    <v>188</v>
  </a>
  <a r="1">
    <v>1134.5832</v>
  </a>
  <a r="1">
    <v>605.11099999999999</v>
  </a>
  <a r="1">
    <v>458.5607</v>
  </a>
  <a r="1">
    <v>428</v>
  </a>
  <a r="1">
    <v>142</v>
  </a>
  <a r="1">
    <v>342</v>
  </a>
  <a r="1">
    <v>175</v>
  </a>
  <a r="1">
    <v>204</v>
  </a>
  <a r="1">
    <v>94</v>
  </a>
  <a r="1">
    <v>107</v>
  </a>
  <a r="1">
    <v>202</v>
  </a>
  <a r="1">
    <v>180</v>
  </a>
  <a r="1">
    <v>163</v>
  </a>
  <a r="1">
    <v>1150</v>
  </a>
  <a r="1">
    <v>3200</v>
  </a>
  <a r="1">
    <v>4975</v>
  </a>
  <a r="1">
    <v>4100</v>
  </a>
  <a r="1">
    <v>3920</v>
  </a>
  <a r="1">
    <v>2010</v>
  </a>
  <a r="1">
    <v>1450</v>
  </a>
  <a r="1">
    <v>1425</v>
  </a>
  <a r="1">
    <v>1285</v>
  </a>
  <a r="1">
    <v>1275</v>
  </a>
  <a r="1">
    <v>1920</v>
  </a>
  <a r="1">
    <v>1615</v>
  </a>
  <a r="1">
    <v>1605</v>
  </a>
  <a r="1">
    <v>1495</v>
  </a>
  <a r="1">
    <v>1585</v>
  </a>
  <a r="1">
    <v>1675</v>
  </a>
  <a r="1">
    <v>284.70819999999998</v>
  </a>
  <a r="1">
    <v>189.0609</v>
  </a>
  <a r="1">
    <v>149.7132</v>
  </a>
  <a r="1">
    <v>374.28300000000002</v>
  </a>
  <a r="1">
    <v>463.5351</v>
  </a>
  <a r="1">
    <v>431.86500000000001</v>
  </a>
  <a r="1">
    <v>599.8125</v>
  </a>
  <a r="1">
    <v>527.83500000000004</v>
  </a>
  <a r="1">
    <v>355.089</v>
  </a>
  <a r="1">
    <v>320.53980000000001</v>
  </a>
  <a r="1">
    <v>146.83410000000001</v>
  </a>
  <a r="1">
    <v>203.4564</v>
  </a>
  <a r="1">
    <v>503.84249999999997</v>
  </a>
  <a r="1">
    <v>623.80499999999995</v>
  </a>
  <a r="1">
    <v>414</v>
  </a>
  <a r="1">
    <v>515</v>
  </a>
  <a r="1">
    <v>453.77089999999998</v>
  </a>
  <a r="1">
    <v>347.56920000000002</v>
  </a>
  <a r="1">
    <v>410.32479999999998</v>
  </a>
  <a r="1">
    <v>440.2543</v>
  </a>
  <a r="1">
    <v>251.0222</v>
  </a>
  <a r="1">
    <v>193.09399999999999</v>
  </a>
  <a r="1">
    <v>332.12169999999998</v>
  </a>
  <a r="1">
    <v>839.95889999999997</v>
  </a>
  <a r="1">
    <v>613.07349999999997</v>
  </a>
  <a r="1">
    <v>603.41880000000003</v>
  </a>
  <a r="1">
    <v>438</v>
  </a>
  <a r="1">
    <v>290</v>
  </a>
  <a r="1">
    <v>364</v>
  </a>
  <a r="1">
    <v>216</v>
  </a>
  <a r="1">
    <v>980</v>
  </a>
  <a r="1">
    <v>845</v>
  </a>
  <a r="1">
    <v>690</v>
  </a>
  <a r="1">
    <v>127.96980000000001</v>
  </a>
  <a r="1">
    <v>312.31790000000001</v>
  </a>
  <a r="1">
    <v>149.6448</v>
  </a>
  <a r="1">
    <v>172.84559999999999</v>
  </a>
  <a r="1">
    <v>441.7423</v>
  </a>
  <a r="1">
    <v>825.94669999999996</v>
  </a>
  <a r="1">
    <v>756.34450000000004</v>
  </a>
  <a r="1">
    <v>246.85599999999999</v>
  </a>
  <a r="1">
    <v>46.401499999999999</v>
  </a>
  <a r="1">
    <v>7.4241999999999999</v>
  </a>
  <a r="1">
    <v>9.2803000000000004</v>
  </a>
  <a r="1">
    <v>114.1477</v>
  </a>
  <a r="1">
    <v>55.681800000000003</v>
  </a>
  <a r="1">
    <v>88.162899999999993</v>
  </a>
  <a r="1">
    <v>274</v>
  </a>
  <a r="1">
    <v>230</v>
  </a>
  <a r="1">
    <v>111</v>
  </a>
  <a r="1">
    <v>93</v>
  </a>
  <a r="1">
    <v>388</v>
  </a>
  <a r="1">
    <v>167</v>
  </a>
  <a r="1">
    <v>103</v>
  </a>
  <a r="1">
    <v>145</v>
  </a>
  <a r="1">
    <v>97</v>
  </a>
  <a r="1">
    <v>106</v>
  </a>
  <a r="1">
    <v>670</v>
  </a>
  <a r="1">
    <v>1160</v>
  </a>
  <a r="1">
    <v>625</v>
  </a>
  <a r="1">
    <v>330</v>
  </a>
  <a r="1">
    <v>386</v>
  </a>
  <a r="1">
    <v>384</v>
  </a>
  <a r="1">
    <v>378</v>
  </a>
  <a r="1">
    <v>332</v>
  </a>
  <a r="1">
    <v>352</v>
  </a>
  <a r="1">
    <v>1525</v>
  </a>
  <a r="1">
    <v>1980</v>
  </a>
  <a r="1">
    <v>3600</v>
  </a>
  <a r="1">
    <v>4250</v>
  </a>
  <a r="1">
    <v>1355</v>
  </a>
  <a r="1">
    <v>1870</v>
  </a>
  <a r="1">
    <v>1310</v>
  </a>
  <a r="1">
    <v>2900</v>
  </a>
  <a r="1">
    <v>2850</v>
  </a>
  <a r="1">
    <v>2690</v>
  </a>
  <a r="1">
    <v>7625</v>
  </a>
  <a r="1">
    <v>710</v>
  </a>
  <a r="1">
    <v>705</v>
  </a>
  <a r="1">
    <v>730</v>
  </a>
  <a r="1">
    <v>620</v>
  </a>
  <a r="1">
    <v>645</v>
  </a>
  <a r="1">
    <v>296</v>
  </a>
  <a r="1">
    <v>240</v>
  </a>
  <a r="1">
    <v>760</v>
  </a>
  <a r="1">
    <v>452</v>
  </a>
  <a r="1">
    <v>825</v>
  </a>
  <a r="1">
    <v>418</v>
  </a>
  <a r="1">
    <v>89</v>
  </a>
  <a r="1">
    <v>47</v>
  </a>
  <a r="1">
    <v>118</v>
  </a>
  <a r="1">
    <v>241</v>
  </a>
  <a r="1">
    <v>442</v>
  </a>
  <a r="1">
    <v>310</v>
  </a>
  <a r="1">
    <v>340</v>
  </a>
  <a r="1">
    <v>242</v>
  </a>
  <a r="1">
    <v>286</v>
  </a>
  <a r="1">
    <v>530</v>
  </a>
  <a r="1">
    <v>96</v>
  </a>
  <a r="1">
    <v>12</v>
  </a>
  <a r="1">
    <v>17</v>
  </a>
  <a r="1">
    <v>14.009600000000001</v>
  </a>
  <a r="1">
    <v>18.076899999999998</v>
  </a>
  <a r="1">
    <v>27.567299999999999</v>
  </a>
  <a r="1">
    <v>37.5</v>
  </a>
  <a r="1">
    <v>55</v>
  </a>
  <a r="1">
    <v>97.2</v>
  </a>
  <a r="1">
    <v>468</v>
  </a>
  <a r="1">
    <v>655</v>
  </a>
  <a r="1">
    <v>500</v>
  </a>
  <a r="1">
    <v>84</v>
  </a>
  <a r="1">
    <v>6</v>
  </a>
  <a r="1">
    <v>19</v>
  </a>
  <a r="1">
    <v>329.05459999999999</v>
  </a>
  <a r="1">
    <v>470.0779</v>
  </a>
  <a r="1">
    <v>507.68419999999998</v>
  </a>
  <a r="1">
    <v>758.78060000000005</v>
  </a>
  <a r="1">
    <v>680</v>
  </a>
  <a r="1">
    <v>1035</v>
  </a>
  <a r="1">
    <v>937.5</v>
  </a>
  <a r="1">
    <v>745</v>
  </a>
  <a r="1">
    <v>1180</v>
  </a>
  <a r="1">
    <v>1315</v>
  </a>
  <a r="1">
    <v>1370</v>
  </a>
  <a r="1">
    <v>1175</v>
  </a>
  <a r="1">
    <v>1455</v>
  </a>
  <a r="1">
    <v>625.30229999999995</v>
  </a>
  <a r="1">
    <v>863.18910000000005</v>
  </a>
  <a r="1">
    <v>668.13599999999997</v>
  </a>
  <a r="1">
    <v>651.84</v>
  </a>
  <a r="1">
    <v>1067.3879999999999</v>
  </a>
  <a r="1">
    <v>1088.5727999999999</v>
  </a>
  <a r="1">
    <v>1597.008</v>
  </a>
  <a r="1">
    <v>2069.5920000000001</v>
  </a>
  <a r="1">
    <v>2346.6239999999998</v>
  </a>
  <a r="1">
    <v>2762.172</v>
  </a>
  <a r="1">
    <v>2637.5</v>
  </a>
  <a r="1">
    <v>2550</v>
  </a>
  <a r="1">
    <v>2065</v>
  </a>
  <a r="1">
    <v>1640</v>
  </a>
  <a r="1">
    <v>1965</v>
  </a>
  <a r="1">
    <v>2270</v>
  </a>
  <a r="1">
    <v>245</v>
  </a>
  <a r="1">
    <v>186</v>
  </a>
  <a r="1">
    <v>109</v>
  </a>
  <a r="1">
    <v>80</v>
  </a>
  <a r="1">
    <v>162</v>
  </a>
  <a r="1">
    <v>150</v>
  </a>
  <a r="1">
    <v>131</v>
  </a>
  <a r="1">
    <v>328</v>
  </a>
  <a r="1">
    <v>189</v>
  </a>
  <a r="1">
    <v>270</v>
  </a>
  <a r="1">
    <v>260</v>
  </a>
  <a r="1">
    <v>164</v>
  </a>
  <a r="1">
    <v>134</v>
  </a>
  <a r="1">
    <v>4950</v>
  </a>
  <a r="1">
    <v>675</v>
  </a>
  <a r="1">
    <v>1445</v>
  </a>
  <a r="1">
    <v>650</v>
  </a>
  <a r="1">
    <v>236</v>
  </a>
  <a r="1">
    <v>284</v>
  </a>
  <a r="1">
    <v>39.055199999999999</v>
  </a>
  <a r="1">
    <v>151.5959</v>
  </a>
  <a r="1">
    <v>368.28379999999999</v>
  </a>
  <a r="1">
    <v>488.1902</v>
  </a>
  <a r="1">
    <v>685.17920000000004</v>
  </a>
  <a r="1">
    <v>1040</v>
  </a>
  <a r="1">
    <v>836</v>
  </a>
  <a r="1">
    <v>1220</v>
  </a>
  <a r="1">
    <v>1645</v>
  </a>
  <a r="1">
    <v>2620</v>
  </a>
  <a r="1">
    <v>2050</v>
  </a>
  <a r="1">
    <v>2710</v>
  </a>
  <a r="1">
    <v>2040</v>
  </a>
  <a r="1">
    <v>2500</v>
  </a>
  <a r="1">
    <v>2490</v>
  </a>
  <a r="1">
    <v>2780</v>
  </a>
  <a r="1">
    <v>2130</v>
  </a>
  <a r="1">
    <v>1835</v>
  </a>
  <a r="1">
    <v>1830</v>
  </a>
  <a r="1">
    <v>62.307000000000002</v>
  </a>
  <a r="1">
    <v>99.023600000000002</v>
  </a>
  <a r="1">
    <v>74.0625</v>
  </a>
  <a r="1">
    <v>119.5496</v>
  </a>
  <a r="1">
    <v>174.95070000000001</v>
  </a>
  <a r="1">
    <v>148</v>
  </a>
  <a r="1">
    <v>214</v>
  </a>
  <a r="1">
    <v>129</v>
  </a>
  <a r="1">
    <v>116</v>
  </a>
  <a r="1">
    <v>75</v>
  </a>
  <a r="1">
    <v>70</v>
  </a>
  <a r="1">
    <v>264</v>
  </a>
  <a r="1">
    <v>218</v>
  </a>
  <a r="1">
    <v>157</v>
  </a>
  <a r="1">
    <v>256</v>
  </a>
  <a r="1">
    <v>12000</v>
  </a>
  <a r="1">
    <v>11950</v>
  </a>
  <a r="1">
    <v>8200</v>
  </a>
  <a r="1">
    <v>11750</v>
  </a>
  <a r="1">
    <v>13675</v>
  </a>
  <a r="1">
    <v>16000</v>
  </a>
  <a r="1">
    <v>15500</v>
  </a>
  <a r="1">
    <v>9700</v>
  </a>
  <a r="1">
    <v>7800</v>
  </a>
  <a r="1">
    <v>8950</v>
  </a>
  <a r="1">
    <v>7750</v>
  </a>
  <a r="1">
    <v>6100</v>
  </a>
  <a r="1">
    <v>5675</v>
  </a>
  <a r="1">
    <v>6325</v>
  </a>
  <a r="1">
    <v>5550</v>
  </a>
  <a r="1">
    <v>242.57429999999999</v>
  </a>
  <a r="1">
    <v>534.65350000000001</v>
  </a>
  <a r="1">
    <v>376.23759999999999</v>
  </a>
  <a r="1">
    <v>440.59410000000003</v>
  </a>
  <a r="1">
    <v>215</v>
  </a>
  <a r="1">
    <v>354</v>
  </a>
  <a r="1">
    <v>398</v>
  </a>
  <a r="1">
    <v>448</v>
  </a>
  <a r="1">
    <v>404</v>
  </a>
  <a r="1">
    <v>480</v>
  </a>
  <a r="1">
    <v>12.989100000000001</v>
  </a>
  <a r="1">
    <v>15.0015</v>
  </a>
  <a r="1">
    <v>23.051100000000002</v>
  </a>
  <a r="1">
    <v>21.587499999999999</v>
  </a>
  <a r="1">
    <v>30.003</v>
  </a>
  <a r="1">
    <v>52.139299999999999</v>
  </a>
  <a r="1">
    <v>112.5112</v>
  </a>
  <a r="1">
    <v>122.31180000000001</v>
  </a>
  <a r="1">
    <v>125.8065</v>
  </a>
  <a r="1">
    <v>130</v>
  </a>
  <a r="1">
    <v>173</v>
  </a>
  <a r="1">
    <v>374</v>
  </a>
  <a r="1">
    <v>316</v>
  </a>
  <a r="1">
    <v>764</v>
  </a>
  <a r="1">
    <v>170.42599999999999</v>
  </a>
  <a r="1">
    <v>102.8753</v>
  </a>
  <a r="1">
    <v>5</v>
  </a>
  <a r="1">
    <v>13</v>
  </a>
  <a r="1">
    <v>25</v>
  </a>
  <a r="1">
    <v>2410.6032</v>
  </a>
  <a r="1">
    <v>2008.836</v>
  </a>
  <a r="1">
    <v>1607.0688</v>
  </a>
  <a r="1">
    <v>1340.8979999999999</v>
  </a>
  <a r="1">
    <v>1049.6168</v>
  </a>
  <a r="1">
    <v>755</v>
  </a>
  <a r="1">
    <v>795</v>
  </a>
  <a r="1">
    <v>224</v>
  </a>
  <a r="1">
    <v>99</v>
  </a>
  <a r="1">
    <v>68</v>
  </a>
  <a r="1">
    <v>65</v>
  </a>
  <a r="1">
    <v>765</v>
  </a>
  <a r="1">
    <v>307.5</v>
  </a>
  <a r="1">
    <v>1200</v>
  </a>
  <a r="1">
    <v>400</v>
  </a>
  <a r="1">
    <v>5863.0424000000003</v>
  </a>
  <a r="1">
    <v>4019.0210000000002</v>
  </a>
  <a r="1">
    <v>5100</v>
  </a>
  <a r="1">
    <v>4280</v>
  </a>
  <a r="1">
    <v>4230</v>
  </a>
  <a r="1">
    <v>4310</v>
  </a>
  <a r="1">
    <v>2080</v>
  </a>
  <a r="1">
    <v>910</v>
  </a>
  <a r="1">
    <v>1020</v>
  </a>
  <a r="1">
    <v>386.55119999999999</v>
  </a>
  <a r="1">
    <v>383.67360000000002</v>
  </a>
  <a r="1">
    <v>410.5308</v>
  </a>
  <a r="1">
    <v>1070</v>
  </a>
  <a r="1">
    <v>2430</v>
  </a>
  <a r="1">
    <v>3890</v>
  </a>
  <a r="1">
    <v>4120</v>
  </a>
  <a r="1">
    <v>2280</v>
  </a>
  <a r="1">
    <v>2420</v>
  </a>
  <a r="1">
    <v>3100</v>
  </a>
  <a r="1">
    <v>465</v>
  </a>
  <a r="1">
    <v>206</v>
  </a>
  <a r="1">
    <v>179</v>
  </a>
  <a r="1">
    <v>153</v>
  </a>
  <a r="1">
    <v>169</v>
  </a>
  <a r="1">
    <v>276</v>
  </a>
  <a r="1">
    <v>62</v>
  </a>
  <a r="1">
    <v>267.5</v>
  </a>
  <a r="1">
    <v>507.5</v>
  </a>
  <a r="1">
    <v>540</v>
  </a>
  <a r="1">
    <v>1055</v>
  </a>
  <a r="1">
    <v>1410</v>
  </a>
  <a r="1">
    <v>379.5</v>
  </a>
  <a r="1">
    <v>805</v>
  </a>
  <a r="1">
    <v>1790</v>
  </a>
  <a r="1">
    <v>520.62869999999998</v>
  </a>
  <a r="1">
    <v>785.07500000000005</v>
  </a>
  <a r="1">
    <v>1231.3281999999999</v>
  </a>
  <a r="1">
    <v>760.28319999999997</v>
  </a>
  <a r="1">
    <v>1339.1359</v>
  </a>
  <a r="1">
    <v>2259.0639999999999</v>
  </a>
  <a r="1">
    <v>3551.6212999999998</v>
  </a>
  <a r="1">
    <v>2125.1505000000002</v>
  </a>
  <a r="1">
    <v>1723.4096999999999</v>
  </a>
  <a r="1">
    <v>526.33860000000004</v>
  </a>
  <a r="1">
    <v>152</v>
  </a>
  <a r="1">
    <v>128</v>
  </a>
  <a r="1">
    <v>59</v>
  </a>
  <a r="1">
    <v>44</v>
  </a>
  <a r="1">
    <v>48</v>
  </a>
  <a r="1">
    <v>940</v>
  </a>
  <a r="1">
    <v>2625</v>
  </a>
  <a r="1">
    <v>2540</v>
  </a>
  <a r="1">
    <v>1855</v>
  </a>
  <a r="1">
    <v>1755</v>
  </a>
  <a r="1">
    <v>1630</v>
  </a>
  <a r="1">
    <v>900</v>
  </a>
  <a r="1">
    <v>262</v>
  </a>
  <a r="1">
    <v>15300</v>
  </a>
  <a r="1">
    <v>16875</v>
  </a>
  <a r="1">
    <v>25750</v>
  </a>
  <a r="1">
    <v>36500</v>
  </a>
  <a r="1">
    <v>22500</v>
  </a>
  <a r="1">
    <v>39000</v>
  </a>
  <a r="1">
    <v>27200</v>
  </a>
  <a r="1">
    <v>24900</v>
  </a>
  <a r="1">
    <v>24000</v>
  </a>
  <a r="1">
    <v>20475</v>
  </a>
  <a r="1">
    <v>23200</v>
  </a>
  <a r="1">
    <v>544.14909999999998</v>
  </a>
  <a r="1">
    <v>534.25549999999998</v>
  </a>
  <a r="1">
    <v>504.57459999999998</v>
  </a>
  <a r="1">
    <v>821.17049999999995</v>
  </a>
  <a r="1">
    <v>742.02149999999995</v>
  </a>
  <a r="1">
    <v>462.5</v>
  </a>
  <a r="1">
    <v>152.5</v>
  </a>
  <a r="1">
    <v>232</v>
  </a>
  <a r="1">
    <v>190</v>
  </a>
  <a r="1">
    <v>159</v>
  </a>
  <a r="1">
    <v>320</v>
  </a>
  <a r="1">
    <v>123</v>
  </a>
  <a r="1">
    <v>58</v>
  </a>
  <a r="1">
    <v>7</v>
  </a>
  <a r="1">
    <v>9</v>
  </a>
  <a r="1">
    <v>33</v>
  </a>
  <a r="1">
    <v>18</v>
  </a>
  <a r="1">
    <v>1810</v>
  </a>
  <a r="1">
    <v>1575</v>
  </a>
  <a r="1">
    <v>2670</v>
  </a>
  <a r="1">
    <v>2730</v>
  </a>
  <a r="1">
    <v>2260</v>
  </a>
  <a r="1">
    <v>3190</v>
  </a>
  <a r="1">
    <v>2380</v>
  </a>
  <a r="1">
    <v>1690</v>
  </a>
  <a r="1">
    <v>2090</v>
  </a>
  <a r="1">
    <v>2375</v>
  </a>
  <a r="1">
    <v>640</v>
  </a>
  <a r="1">
    <v>920</v>
  </a>
  <a r="1">
    <v>1395</v>
  </a>
  <a r="1">
    <v>90</v>
  </a>
  <a r="1">
    <v>77</v>
  </a>
  <a r="1">
    <v>11</v>
  </a>
  <a r="1">
    <v>83</v>
  </a>
  <a r="1">
    <v>338</v>
  </a>
  <a r="1">
    <v>800</v>
  </a>
  <a r="1">
    <v>615</v>
  </a>
  <a r="1">
    <v>133.25380000000001</v>
  </a>
  <a r="1">
    <v>183.22389999999999</v>
  </a>
  <a r="1">
    <v>205</v>
  </a>
  <a r="1">
    <v>255</v>
  </a>
  <a r="1">
    <v>201</v>
  </a>
  <a r="1">
    <v>114</v>
  </a>
  <a r="1">
    <v>121</v>
  </a>
  <a r="1">
    <v>6625</v>
  </a>
  <a r="1">
    <v>9450</v>
  </a>
  <a r="1">
    <v>6775</v>
  </a>
  <a r="1">
    <v>8500</v>
  </a>
  <a r="1">
    <v>4300</v>
  </a>
  <a r="1">
    <v>3280</v>
  </a>
  <a r="1">
    <v>3690</v>
  </a>
  <a r="1">
    <v>4750</v>
  </a>
  <a r="1">
    <v>4180</v>
  </a>
  <a r="1">
    <v>3350</v>
  </a>
  <a r="1">
    <v>3020</v>
  </a>
  <a r="1">
    <v>990</v>
  </a>
  <a r="1">
    <v>318</v>
  </a>
  <a r="1">
    <v>488</v>
  </a>
  <a r="1">
    <v>482</v>
  </a>
  <a r="1">
    <v>472</v>
  </a>
  <a r="1">
    <v>3130</v>
  </a>
  <a r="1">
    <v>44.883099999999999</v>
  </a>
  <a r="1">
    <v>434.80520000000001</v>
  </a>
  <a r="1">
    <v>598.44159999999999</v>
  </a>
  <a r="1">
    <v>26</v>
  </a>
  <a r="1">
    <v>51</v>
  </a>
  <a r="1">
    <v>122.5</v>
  </a>
  <a r="1">
    <v>305</v>
  </a>
  <a r="1">
    <v>467</v>
  </a>
  <a r="1">
    <v>294</v>
  </a>
  <a r="1">
    <v>82</v>
  </a>
  <a r="1">
    <v>61</v>
  </a>
  <a r="1">
    <v>185</v>
  </a>
  <a r="1">
    <v>135</v>
  </a>
  <a r="1">
    <v>126</v>
  </a>
  <a r="1">
    <v>146</v>
  </a>
  <a r="1">
    <v>127</v>
  </a>
  <a r="1">
    <v>1018.2445</v>
  </a>
  <a r="1">
    <v>2603.0309999999999</v>
  </a>
  <a r="1">
    <v>1480.4468999999999</v>
  </a>
  <a r="1">
    <v>1608.5365999999999</v>
  </a>
  <a r="1">
    <v>3516.0702999999999</v>
  </a>
  <a r="1">
    <v>1094.8042</v>
  </a>
  <a r="1">
    <v>2165.5473000000002</v>
  </a>
  <a r="1">
    <v>7650</v>
  </a>
  <a r="1">
    <v>454</v>
  </a>
  <a r="1">
    <v>610</v>
  </a>
  <a r="1">
    <v>715</v>
  </a>
  <a r="1">
    <v>375</v>
  </a>
  <a r="1">
    <v>1390</v>
  </a>
  <a r="1">
    <v>1305</v>
  </a>
  <a r="1">
    <v>850</v>
  </a>
  <a r="1">
    <v>194</v>
  </a>
  <a r="1">
    <v>219</v>
  </a>
  <a r="1">
    <v>102</v>
  </a>
  <a r="1">
    <v>1480</v>
  </a>
  <a r="1">
    <v>11000</v>
  </a>
  <a r="1">
    <v>15000</v>
  </a>
  <a r="1">
    <v>17600</v>
  </a>
  <a r="1">
    <v>15125</v>
  </a>
  <a r="1">
    <v>10000</v>
  </a>
  <a r="1">
    <v>5600</v>
  </a>
  <a r="1">
    <v>4210</v>
  </a>
  <a r="1">
    <v>4150</v>
  </a>
  <a r="1">
    <v>1405</v>
  </a>
  <a r="1">
    <v>275</v>
  </a>
  <a r="1">
    <v>234</v>
  </a>
  <a r="1">
    <v>292</v>
  </a>
  <a r="1">
    <v>760.548</v>
  </a>
  <a r="1">
    <v>484.8494</v>
  </a>
  <a r="1">
    <v>141</v>
  </a>
  <a r="1">
    <v>156.25</v>
  </a>
  <a r="1">
    <v>382.5</v>
  </a>
  <a r="1">
    <v>268.75</v>
  </a>
  <a r="1">
    <v>326.25</v>
  </a>
  <a r="1">
    <v>248.75</v>
  </a>
  <a r="1">
    <v>244</v>
  </a>
  <a r="1">
    <v>362</v>
  </a>
  <a r="1">
    <v>432</v>
  </a>
  <a r="1">
    <v>456</v>
  </a>
  <a r="1">
    <v>99.5</v>
  </a>
  <a r="1">
    <v>163.75</v>
  </a>
  <a r="1">
    <v>262.5</v>
  </a>
  <a r="1">
    <v>322</v>
  </a>
  <a r="1">
    <v>4824.7386999999999</v>
  </a>
  <a r="1">
    <v>7175.2524999999996</v>
  </a>
  <a r="1">
    <v>1459.7927</v>
  </a>
  <a r="1">
    <v>1004.5354</v>
  </a>
  <a r="1">
    <v>1405.3598</v>
  </a>
  <a r="1">
    <v>989.69</v>
  </a>
  <a r="1">
    <v>791.75199999999995</v>
  </a>
  <a r="1">
    <v>222.68029999999999</v>
  </a>
  <a r="1">
    <v>390.92759999999998</v>
  </a>
  <a r="1">
    <v>1771.5451</v>
  </a>
  <a r="1">
    <v>3191.7503000000002</v>
  </a>
  <a r="1">
    <v>10292.776</v>
  </a>
  <a r="1">
    <v>4997.9345000000003</v>
  </a>
  <a r="1">
    <v>3107.6266000000001</v>
  </a>
  <a r="1">
    <v>1192.5764999999999</v>
  </a>
  <a r="1">
    <v>504.74189999999999</v>
  </a>
  <a r="1">
    <v>420</v>
  </a>
  <a r="1">
    <v>195</v>
  </a>
  <a r="1">
    <v>113</v>
  </a>
  <a r="1">
    <v>4920</v>
  </a>
  <a r="1">
    <v>5500</v>
  </a>
  <a r="1">
    <v>2410</v>
  </a>
  <a r="1">
    <v>4900</v>
  </a>
  <a r="1">
    <v>3960</v>
  </a>
  <a r="1">
    <v>1325</v>
  </a>
  <a r="1">
    <v>1815</v>
  </a>
  <a r="1">
    <v>5150</v>
  </a>
  <a r="1">
    <v>4070</v>
  </a>
  <a r="1">
    <v>98</v>
  </a>
  <a r="1">
    <v>667.82579999999996</v>
  </a>
  <a r="1">
    <v>652.85730000000001</v>
  </a>
  <a r="1">
    <v>125.2749</v>
  </a>
  <a r="1">
    <v>98.561899999999994</v>
  </a>
  <a r="1">
    <v>87</v>
  </a>
  <a r="1">
    <v>124</v>
  </a>
  <a r="1">
    <v>285</v>
  </a>
  <a r="1">
    <v>160</v>
  </a>
  <a r="1">
    <v>25.5</v>
  </a>
  <a r="1">
    <v>32</v>
  </a>
  <a r="1">
    <v>39.5</v>
  </a>
  <a r="1">
    <v>127.5</v>
  </a>
  <a r="1">
    <v>3040</v>
  </a>
  <a r="1">
    <v>476</v>
  </a>
  <a r="1">
    <v>1500</v>
  </a>
  <a r="1">
    <v>2440</v>
  </a>
  <a r="1">
    <v>130.4348</v>
  </a>
  <a r="1">
    <v>445</v>
  </a>
  <a r="1">
    <v>119</v>
  </a>
  <a r="1">
    <v>161</v>
  </a>
  <a r="1">
    <v>138</v>
  </a>
  <a r="1">
    <v>132</v>
  </a>
  <a r="1">
    <v>1060</v>
  </a>
  <a r="1">
    <v>1515</v>
  </a>
  <a r="1">
    <v>1520</v>
  </a>
  <a r="1">
    <v>1610</v>
  </a>
  <a r="1">
    <v>1360</v>
  </a>
  <a r="1">
    <v>1205</v>
  </a>
  <a r="1">
    <v>714.28499999999997</v>
  </a>
  <a r="1">
    <v>477.79880000000003</v>
  </a>
  <a r="1">
    <v>194.0153</v>
  </a>
  <a r="1">
    <v>312.74099999999999</v>
  </a>
  <a r="1">
    <v>256.75650000000002</v>
  </a>
  <a r="1">
    <v>368</v>
  </a>
  <a r="1">
    <v>334</v>
  </a>
  <a r="1">
    <v>1245.1724999999999</v>
  </a>
  <a r="1">
    <v>395.7525</v>
  </a>
  <a r="1">
    <v>81.081000000000003</v>
  </a>
  <a r="1">
    <v>289.57499999999999</v>
  </a>
  <a r="1">
    <v>341.69850000000002</v>
  </a>
  <a r="1">
    <v>227.79900000000001</v>
  </a>
  <a r="1">
    <v>254.82599999999999</v>
  </a>
  <a r="1">
    <v>386.1</v>
  </a>
  <a r="1">
    <v>545</v>
  </a>
  <a r="1">
    <v>114.1057</v>
  </a>
  <a r="1">
    <v>180.66739999999999</v>
  </a>
  <a r="1">
    <v>186.48</v>
  </a>
  <a r="1">
    <v>286.64780000000002</v>
  </a>
  <a r="1">
    <v>289.71859999999998</v>
  </a>
  <a r="1">
    <v>47.5441</v>
  </a>
  <a r="1">
    <v>190.17619999999999</v>
  </a>
  <a r="1">
    <v>245.0702</v>
  </a>
  <a r="1">
    <v>166</v>
  </a>
  <a r="1">
    <v>92.5</v>
  </a>
  <a r="1">
    <v>212</v>
  </a>
  <a r="1">
    <v>199</v>
  </a>
  <a r="1">
    <v>171</v>
  </a>
  <a r="1">
    <v>288</v>
  </a>
  <a r="1">
    <v>147</v>
  </a>
  <a r="1">
    <v>22</v>
  </a>
  <a r="1">
    <v>64</v>
  </a>
  <a r="1">
    <v>15</v>
  </a>
  <a r="1">
    <v>24.5</v>
  </a>
  <a r="1">
    <v>40</v>
  </a>
  <a r="1">
    <v>61.25</v>
  </a>
  <a r="1">
    <v>123.75</v>
  </a>
  <a r="1">
    <v>91</v>
  </a>
  <a r="1">
    <v>87.5</v>
  </a>
  <a r="1">
    <v>206.25</v>
  </a>
  <a r="1">
    <v>287.5</v>
  </a>
  <a r="1">
    <v>435</v>
  </a>
  <a r="1">
    <v>426</v>
  </a>
  <a r="1">
    <v>58.75</v>
  </a>
  <a r="1">
    <v>86.25</v>
  </a>
  <a r="1">
    <v>137.5</v>
  </a>
  <a r="1">
    <v>292.5</v>
  </a>
  <a r="1">
    <v>273.75</v>
  </a>
  <a r="1">
    <v>2590</v>
  </a>
  <a r="1">
    <v>72</v>
  </a>
  <a r="1">
    <v>1215</v>
  </a>
  <a r="1">
    <v>178</v>
  </a>
  <a r="1">
    <v>336</v>
  </a>
  <a r="1">
    <v>308</v>
  </a>
  <a r="1">
    <v>486</v>
  </a>
  <a r="1">
    <v>406</v>
  </a>
  <a r="1">
    <v>133</v>
  </a>
  <a r="1">
    <v>35</v>
  </a>
  <a r="1">
    <v>60</v>
  </a>
  <a r="1">
    <v>41</v>
  </a>
</arrayData>
</file>

<file path=xl/richData/rdrichvalue.xml><?xml version="1.0" encoding="utf-8"?>
<rvData xmlns="http://schemas.microsoft.com/office/spreadsheetml/2017/richdata" count="2478">
  <rv s="0">
    <fb>330</fb>
    <v>0</v>
  </rv>
  <rv s="0">
    <fb>286</fb>
    <v>0</v>
  </rv>
  <rv s="0">
    <fb>336</fb>
    <v>0</v>
  </rv>
  <rv s="0">
    <fb>290</fb>
    <v>0</v>
  </rv>
  <rv s="0">
    <fb>262</fb>
    <v>0</v>
  </rv>
  <rv s="0">
    <fb>244</fb>
    <v>0</v>
  </rv>
  <rv s="0">
    <fb>226</fb>
    <v>0</v>
  </rv>
  <rv s="0">
    <fb>216</fb>
    <v>0</v>
  </rv>
  <rv s="0">
    <fb>304</fb>
    <v>0</v>
  </rv>
  <rv s="0">
    <fb>250</fb>
    <v>0</v>
  </rv>
  <rv s="0">
    <fb>282</fb>
    <v>0</v>
  </rv>
  <rv s="0">
    <fb>240</fb>
    <v>0</v>
  </rv>
  <rv s="0">
    <fb>155</fb>
    <v>0</v>
  </rv>
  <rv s="0">
    <fb>135</fb>
    <v>0</v>
  </rv>
  <rv s="0">
    <fb>114</fb>
    <v>0</v>
  </rv>
  <rv s="0">
    <fb>120</fb>
    <v>0</v>
  </rv>
  <rv s="0">
    <fb>106</fb>
    <v>0</v>
  </rv>
  <rv s="0">
    <fb>78</fb>
    <v>0</v>
  </rv>
  <rv s="0">
    <fb>178</fb>
    <v>0</v>
  </rv>
  <rv s="0">
    <fb>72</fb>
    <v>0</v>
  </rv>
  <rv s="0">
    <fb>99</fb>
    <v>0</v>
  </rv>
  <rv s="0">
    <fb>570</fb>
    <v>0</v>
  </rv>
  <rv s="0">
    <fb>410</fb>
    <v>0</v>
  </rv>
  <rv s="0">
    <fb>700</fb>
    <v>0</v>
  </rv>
  <rv s="0">
    <fb>428</fb>
    <v>0</v>
  </rv>
  <rv s="0">
    <fb>1215</fb>
    <v>0</v>
  </rv>
  <rv s="0">
    <fb>2590</fb>
    <v>0</v>
  </rv>
  <rv s="0">
    <fb>600</fb>
    <v>0</v>
  </rv>
  <rv s="0">
    <fb>580</fb>
    <v>0</v>
  </rv>
  <rv s="0">
    <fb>950</fb>
    <v>0</v>
  </rv>
  <rv s="0">
    <fb>50</fb>
    <v>0</v>
  </rv>
  <rv s="0">
    <fb>97</fb>
    <v>0</v>
  </rv>
  <rv s="0">
    <fb>640</fb>
    <v>0</v>
  </rv>
  <rv s="0">
    <fb>690</fb>
    <v>0</v>
  </rv>
  <rv s="0">
    <fb>452</fb>
    <v>0</v>
  </rv>
  <rv s="0">
    <fb>426</fb>
    <v>0</v>
  </rv>
  <rv s="0">
    <fb>460</fb>
    <v>0</v>
  </rv>
  <rv s="0">
    <fb>435</fb>
    <v>0</v>
  </rv>
  <rv s="0">
    <fb>287.5</fb>
    <v>0</v>
  </rv>
  <rv s="0">
    <fb>273.75</fb>
    <v>0</v>
  </rv>
  <rv s="0">
    <fb>206.25</fb>
    <v>0</v>
  </rv>
  <rv s="0">
    <fb>292.5</fb>
    <v>0</v>
  </rv>
  <rv s="0">
    <fb>137.5</fb>
    <v>0</v>
  </rv>
  <rv s="0">
    <fb>87.5</fb>
    <v>0</v>
  </rv>
  <rv s="0">
    <fb>91</fb>
    <v>0</v>
  </rv>
  <rv s="0">
    <fb>86.25</fb>
    <v>0</v>
  </rv>
  <rv s="0">
    <fb>123.75</fb>
    <v>0</v>
  </rv>
  <rv s="0">
    <fb>61.25</fb>
    <v>0</v>
  </rv>
  <rv s="0">
    <fb>58.75</fb>
    <v>0</v>
  </rv>
  <rv s="0">
    <fb>40</fb>
    <v>0</v>
  </rv>
  <rv s="0">
    <fb>24.5</fb>
    <v>0</v>
  </rv>
  <rv s="0">
    <fb>22</fb>
    <v>0</v>
  </rv>
  <rv s="0">
    <fb>15</fb>
    <v>0</v>
  </rv>
  <rv s="0">
    <fb>64</fb>
    <v>0</v>
  </rv>
  <rv s="0">
    <fb>80</fb>
    <v>0</v>
  </rv>
  <rv s="0">
    <fb>90</fb>
    <v>0</v>
  </rv>
  <rv s="0">
    <fb>147</fb>
    <v>0</v>
  </rv>
  <rv s="0">
    <fb>175</fb>
    <v>0</v>
  </rv>
  <rv s="0">
    <fb>75</fb>
    <v>0</v>
  </rv>
  <rv s="0">
    <fb>94</fb>
    <v>0</v>
  </rv>
  <rv s="0">
    <fb>187</fb>
    <v>0</v>
  </rv>
  <rv s="0">
    <fb>199</fb>
    <v>0</v>
  </rv>
  <rv s="0">
    <fb>131</fb>
    <v>0</v>
  </rv>
  <rv s="0">
    <fb>206</fb>
    <v>0</v>
  </rv>
  <rv s="0">
    <fb>288</fb>
    <v>0</v>
  </rv>
  <rv s="0">
    <fb>212</fb>
    <v>0</v>
  </rv>
  <rv s="0">
    <fb>284</fb>
    <v>0</v>
  </rv>
  <rv s="0">
    <fb>171</fb>
    <v>0</v>
  </rv>
  <rv s="0">
    <fb>125</fb>
    <v>0</v>
  </rv>
  <rv s="0">
    <fb>134</fb>
    <v>0</v>
  </rv>
  <rv s="0">
    <fb>92.5</fb>
    <v>0</v>
  </rv>
  <rv s="0">
    <fb>112</fb>
    <v>0</v>
  </rv>
  <rv s="0">
    <fb>210</fb>
    <v>0</v>
  </rv>
  <rv s="0">
    <fb>186</fb>
    <v>0</v>
  </rv>
  <rv s="0">
    <fb>146</fb>
    <v>0</v>
  </rv>
  <rv s="0">
    <fb>166</fb>
    <v>0</v>
  </rv>
  <rv s="0">
    <fb>214</fb>
    <v>0</v>
  </rv>
  <rv s="0">
    <fb>292</fb>
    <v>0</v>
  </rv>
  <rv s="0">
    <fb>276</fb>
    <v>0</v>
  </rv>
  <rv s="0">
    <fb>289.71859999999998</fb>
    <v>0</v>
  </rv>
  <rv s="0">
    <fb>245.0702</fb>
    <v>0</v>
  </rv>
  <rv s="0">
    <fb>286.64780000000002</fb>
    <v>0</v>
  </rv>
  <rv s="0">
    <fb>186.48</fb>
    <v>0</v>
  </rv>
  <rv s="0">
    <fb>190.17619999999999</fb>
    <v>0</v>
  </rv>
  <rv s="0">
    <fb>180.66739999999999</fb>
    <v>0</v>
  </rv>
  <rv s="0">
    <fb>114.1057</fb>
    <v>0</v>
  </rv>
  <rv s="0">
    <fb>47.5441</fb>
    <v>0</v>
  </rv>
  <rv s="0">
    <fb>368</fb>
    <v>0</v>
  </rv>
  <rv s="0">
    <fb>334</fb>
    <v>0</v>
  </rv>
  <rv s="0">
    <fb>545</fb>
    <v>0</v>
  </rv>
  <rv s="0">
    <fb>386.1</fb>
    <v>0</v>
  </rv>
  <rv s="0">
    <fb>254.82599999999999</fb>
    <v>0</v>
  </rv>
  <rv s="0">
    <fb>256.75650000000002</fb>
    <v>0</v>
  </rv>
  <rv s="0">
    <fb>227.79900000000001</fb>
    <v>0</v>
  </rv>
  <rv s="0">
    <fb>341.69850000000002</fb>
    <v>0</v>
  </rv>
  <rv s="0">
    <fb>312.74099999999999</fb>
    <v>0</v>
  </rv>
  <rv s="0">
    <fb>289.57499999999999</fb>
    <v>0</v>
  </rv>
  <rv s="0">
    <fb>81.081000000000003</fb>
    <v>0</v>
  </rv>
  <rv s="0">
    <fb>194.0153</fb>
    <v>0</v>
  </rv>
  <rv s="0">
    <fb>395.7525</fb>
    <v>0</v>
  </rv>
  <rv s="0">
    <fb>477.79880000000003</fb>
    <v>0</v>
  </rv>
  <rv s="0">
    <fb>1245.1724999999999</fb>
    <v>0</v>
  </rv>
  <rv s="0">
    <fb>714.28499999999997</fb>
    <v>0</v>
  </rv>
  <rv s="0">
    <fb>940</fb>
    <v>0</v>
  </rv>
  <rv s="0">
    <fb>765</fb>
    <v>0</v>
  </rv>
  <rv s="0">
    <fb>1205</fb>
    <v>0</v>
  </rv>
  <rv s="0">
    <fb>1360</fb>
    <v>0</v>
  </rv>
  <rv s="0">
    <fb>1610</fb>
    <v>0</v>
  </rv>
  <rv s="0">
    <fb>2090</fb>
    <v>0</v>
  </rv>
  <rv s="0">
    <fb>1615</fb>
    <v>0</v>
  </rv>
  <rv s="0">
    <fb>1480</fb>
    <v>0</v>
  </rv>
  <rv s="0">
    <fb>1620</fb>
    <v>0</v>
  </rv>
  <rv s="0">
    <fb>1520</fb>
    <v>0</v>
  </rv>
  <rv s="0">
    <fb>1690</fb>
    <v>0</v>
  </rv>
  <rv s="0">
    <fb>1515</fb>
    <v>0</v>
  </rv>
  <rv s="0">
    <fb>1320</fb>
    <v>0</v>
  </rv>
  <rv s="0">
    <fb>1830</fb>
    <v>0</v>
  </rv>
  <rv s="0">
    <fb>1250</fb>
    <v>0</v>
  </rv>
  <rv s="0">
    <fb>1060</fb>
    <v>0</v>
  </rv>
  <rv s="0">
    <fb>680</fb>
    <v>0</v>
  </rv>
  <rv s="0">
    <fb>650</fb>
    <v>0</v>
  </rv>
  <rv s="0">
    <fb>260</fb>
    <v>0</v>
  </rv>
  <rv s="0">
    <fb>132</fb>
    <v>0</v>
  </rv>
  <rv s="0">
    <fb>138</fb>
    <v>0</v>
  </rv>
  <rv s="0">
    <fb>204</fb>
    <v>0</v>
  </rv>
  <rv s="0">
    <fb>170</fb>
    <v>0</v>
  </rv>
  <rv s="0">
    <fb>157</fb>
    <v>0</v>
  </rv>
  <rv s="0">
    <fb>352</fb>
    <v>0</v>
  </rv>
  <rv s="0">
    <fb>238</fb>
    <v>0</v>
  </rv>
  <rv s="0">
    <fb>118</fb>
    <v>0</v>
  </rv>
  <rv s="0">
    <fb>119</fb>
    <v>0</v>
  </rv>
  <rv s="0">
    <fb>161</fb>
    <v>0</v>
  </rv>
  <rv s="0">
    <fb>113</fb>
    <v>0</v>
  </rv>
  <rv s="0">
    <fb>98</fb>
    <v>0</v>
  </rv>
  <rv s="0">
    <fb>172</fb>
    <v>0</v>
  </rv>
  <rv s="0">
    <fb>285</fb>
    <v>0</v>
  </rv>
  <rv s="0">
    <fb>83</fb>
    <v>0</v>
  </rv>
  <rv s="0">
    <fb>85</fb>
    <v>0</v>
  </rv>
  <rv s="0">
    <fb>70</fb>
    <v>0</v>
  </rv>
  <rv s="0">
    <fb>81</fb>
    <v>0</v>
  </rv>
  <rv s="0">
    <fb>127</fb>
    <v>0</v>
  </rv>
  <rv s="0">
    <fb>160</fb>
    <v>0</v>
  </rv>
  <rv s="0">
    <fb>110</fb>
    <v>0</v>
  </rv>
  <rv s="0">
    <fb>445</fb>
    <v>0</v>
  </rv>
  <rv s="0">
    <fb>180</fb>
    <v>0</v>
  </rv>
  <rv s="0">
    <fb>130.4348</fb>
    <v>0</v>
  </rv>
  <rv s="0">
    <fb>1450</fb>
    <v>0</v>
  </rv>
  <rv s="0">
    <fb>2440</fb>
    <v>0</v>
  </rv>
  <rv s="0">
    <fb>2080</fb>
    <v>0</v>
  </rv>
  <rv s="0">
    <fb>1500</fb>
    <v>0</v>
  </rv>
  <rv s="0">
    <fb>1015</fb>
    <v>0</v>
  </rv>
  <rv s="0">
    <fb>3040</fb>
    <v>0</v>
  </rv>
  <rv s="0">
    <fb>990</fb>
    <v>0</v>
  </rv>
  <rv s="0">
    <fb>476</fb>
    <v>0</v>
  </rv>
  <rv s="0">
    <fb>630</fb>
    <v>0</v>
  </rv>
  <rv s="0">
    <fb>480</fb>
    <v>0</v>
  </rv>
  <rv s="0">
    <fb>338</fb>
    <v>0</v>
  </rv>
  <rv s="0">
    <fb>167</fb>
    <v>0</v>
  </rv>
  <rv s="0">
    <fb>296</fb>
    <v>0</v>
  </rv>
  <rv s="0">
    <fb>585</fb>
    <v>0</v>
  </rv>
  <rv s="0">
    <fb>620</fb>
    <v>0</v>
  </rv>
  <rv s="0">
    <fb>645</fb>
    <v>0</v>
  </rv>
  <rv s="0">
    <fb>505</fb>
    <v>0</v>
  </rv>
  <rv s="0">
    <fb>730</fb>
    <v>0</v>
  </rv>
  <rv s="0">
    <fb>740</fb>
    <v>0</v>
  </rv>
  <rv s="0">
    <fb>705</fb>
    <v>0</v>
  </rv>
  <rv s="0">
    <fb>710</fb>
    <v>0</v>
  </rv>
  <rv s="0">
    <fb>102</fb>
    <v>0</v>
  </rv>
  <rv s="0">
    <fb>74</fb>
    <v>0</v>
  </rv>
  <rv s="0">
    <fb>148</fb>
    <v>0</v>
  </rv>
  <rv s="0">
    <fb>149</fb>
    <v>0</v>
  </rv>
  <rv s="0">
    <fb>62</fb>
    <v>0</v>
  </rv>
  <rv s="0">
    <fb>71</fb>
    <v>0</v>
  </rv>
  <rv s="0">
    <fb>136</fb>
    <v>0</v>
  </rv>
  <rv s="0">
    <fb>139</fb>
    <v>0</v>
  </rv>
  <rv s="0">
    <fb>127.5</fb>
    <v>0</v>
  </rv>
  <rv s="0">
    <fb>150</fb>
    <v>0</v>
  </rv>
  <rv s="0">
    <fb>141</fb>
    <v>0</v>
  </rv>
  <rv s="0">
    <fb>129</fb>
    <v>0</v>
  </rv>
  <rv s="0">
    <fb>69</fb>
    <v>0</v>
  </rv>
  <rv s="0">
    <fb>39.5</fb>
    <v>0</v>
  </rv>
  <rv s="0">
    <fb>25.5</fb>
    <v>0</v>
  </rv>
  <rv s="0">
    <fb>32</fb>
    <v>0</v>
  </rv>
  <rv s="0">
    <fb>298</fb>
    <v>0</v>
  </rv>
  <rv s="0">
    <fb>188</fb>
    <v>0</v>
  </rv>
  <rv s="0">
    <fb>342</fb>
    <v>0</v>
  </rv>
  <rv s="0">
    <fb>101</fb>
    <v>0</v>
  </rv>
  <rv s="0">
    <fb>142</fb>
    <v>0</v>
  </rv>
  <rv s="0">
    <fb>326</fb>
    <v>0</v>
  </rv>
  <rv s="0">
    <fb>412</fb>
    <v>0</v>
  </rv>
  <rv s="0">
    <fb>402</fb>
    <v>0</v>
  </rv>
  <rv s="0">
    <fb>424</fb>
    <v>0</v>
  </rv>
  <rv s="0">
    <fb>770</fb>
    <v>0</v>
  </rv>
  <rv s="0">
    <fb>277.0274</fb>
    <v>0</v>
  </rv>
  <rv s="0">
    <fb>458.5607</fb>
    <v>0</v>
  </rv>
  <rv s="0">
    <fb>468.01560000000001</fb>
    <v>0</v>
  </rv>
  <rv s="0">
    <fb>605.11099999999999</fb>
    <v>0</v>
  </rv>
  <rv s="0">
    <fb>794.20820000000003</fb>
    <v>0</v>
  </rv>
  <rv s="0">
    <fb>1134.5832</fb>
    <v>0</v>
  </rv>
  <rv s="0">
    <fb>17</fb>
    <v>0</v>
  </rv>
  <rv s="0">
    <fb>12</fb>
    <v>0</v>
  </rv>
  <rv s="0">
    <fb>19</fb>
    <v>0</v>
  </rv>
  <rv s="0">
    <fb>6</fb>
    <v>0</v>
  </rv>
  <rv s="0">
    <fb>96</fb>
    <v>0</v>
  </rv>
  <rv s="0">
    <fb>84</fb>
    <v>0</v>
  </rv>
  <rv s="0">
    <fb>500</fb>
    <v>0</v>
  </rv>
  <rv s="0">
    <fb>655</fb>
    <v>0</v>
  </rv>
  <rv s="0">
    <fb>530</fb>
    <v>0</v>
  </rv>
  <rv s="0">
    <fb>468</fb>
    <v>0</v>
  </rv>
  <rv s="0">
    <fb>97.2</fb>
    <v>0</v>
  </rv>
  <rv s="0">
    <fb>55</fb>
    <v>0</v>
  </rv>
  <rv s="0">
    <fb>37.5</fb>
    <v>0</v>
  </rv>
  <rv s="0">
    <fb>27.567299999999999</fb>
    <v>0</v>
  </rv>
  <rv s="0">
    <fb>18.076899999999998</fb>
    <v>0</v>
  </rv>
  <rv s="0">
    <fb>14.009600000000001</fb>
    <v>0</v>
  </rv>
  <rv s="0">
    <fb>77</fb>
    <v>0</v>
  </rv>
  <rv s="0">
    <fb>57</fb>
    <v>0</v>
  </rv>
  <rv s="0">
    <fb>18</fb>
    <v>0</v>
  </rv>
  <rv s="0">
    <fb>130</fb>
    <v>0</v>
  </rv>
  <rv s="0">
    <fb>59</fb>
    <v>0</v>
  </rv>
  <rv s="0">
    <fb>124</fb>
    <v>0</v>
  </rv>
  <rv s="0">
    <fb>87</fb>
    <v>0</v>
  </rv>
  <rv s="0">
    <fb>154</fb>
    <v>0</v>
  </rv>
  <rv s="0">
    <fb>68</fb>
    <v>0</v>
  </rv>
  <rv s="0">
    <fb>56</fb>
    <v>0</v>
  </rv>
  <rv s="0">
    <fb>79</fb>
    <v>0</v>
  </rv>
  <rv s="0">
    <fb>98.561899999999994</fb>
    <v>0</v>
  </rv>
  <rv s="0">
    <fb>125.2749</fb>
    <v>0</v>
  </rv>
  <rv s="0">
    <fb>652.85730000000001</fb>
    <v>0</v>
  </rv>
  <rv s="0">
    <fb>667.82579999999996</fb>
    <v>0</v>
  </rv>
  <rv s="0">
    <fb>1815</fb>
    <v>0</v>
  </rv>
  <rv s="0">
    <fb>1370</fb>
    <v>0</v>
  </rv>
  <rv s="0">
    <fb>4070</fb>
    <v>0</v>
  </rv>
  <rv s="0">
    <fb>1200</fb>
    <v>0</v>
  </rv>
  <rv s="0">
    <fb>1325</fb>
    <v>0</v>
  </rv>
  <rv s="0">
    <fb>2620</fb>
    <v>0</v>
  </rv>
  <rv s="0">
    <fb>4000</fb>
    <v>0</v>
  </rv>
  <rv s="0">
    <fb>2410</fb>
    <v>0</v>
  </rv>
  <rv s="0">
    <fb>3960</fb>
    <v>0</v>
  </rv>
  <rv s="0">
    <fb>4900</fb>
    <v>0</v>
  </rv>
  <rv s="0">
    <fb>5500</fb>
    <v>0</v>
  </rv>
  <rv s="0">
    <fb>5150</fb>
    <v>0</v>
  </rv>
  <rv s="0">
    <fb>4920</fb>
    <v>0</v>
  </rv>
  <rv s="0">
    <fb>404</fb>
    <v>0</v>
  </rv>
  <rv s="0">
    <fb>306</fb>
    <v>0</v>
  </rv>
  <rv s="0">
    <fb>430</fb>
    <v>0</v>
  </rv>
  <rv s="0">
    <fb>400</fb>
    <v>0</v>
  </rv>
  <rv s="0">
    <fb>575</fb>
    <v>0</v>
  </rv>
  <rv s="0">
    <fb>845</fb>
    <v>0</v>
  </rv>
  <rv s="0">
    <fb>346</fb>
    <v>0</v>
  </rv>
  <rv s="0">
    <fb>1050</fb>
    <v>0</v>
  </rv>
  <rv s="0">
    <fb>307.5</fb>
    <v>0</v>
  </rv>
  <rv s="0">
    <fb>58</fb>
    <v>0</v>
  </rv>
  <rv s="0">
    <fb>51</fb>
    <v>0</v>
  </rv>
  <rv s="0">
    <fb>145</fb>
    <v>0</v>
  </rv>
  <rv s="0">
    <fb>111</fb>
    <v>0</v>
  </rv>
  <rv s="0">
    <fb>116</fb>
    <v>0</v>
  </rv>
  <rv s="0">
    <fb>195</fb>
    <v>0</v>
  </rv>
  <rv s="0">
    <fb>89</fb>
    <v>0</v>
  </rv>
  <rv s="0">
    <fb>215</fb>
    <v>0</v>
  </rv>
  <rv s="0">
    <fb>255</fb>
    <v>0</v>
  </rv>
  <rv s="0">
    <fb>205</fb>
    <v>0</v>
  </rv>
  <rv s="0">
    <fb>270</fb>
    <v>0</v>
  </rv>
  <rv s="0">
    <fb>615</fb>
    <v>0</v>
  </rv>
  <rv s="0">
    <fb>750</fb>
    <v>0</v>
  </rv>
  <rv s="0">
    <fb>420</fb>
    <v>0</v>
  </rv>
  <rv s="0">
    <fb>590</fb>
    <v>0</v>
  </rv>
  <rv s="0">
    <fb>360</fb>
    <v>0</v>
  </rv>
  <rv s="0">
    <fb>625</fb>
    <v>0</v>
  </rv>
  <rv s="0">
    <fb>504.74189999999999</fb>
    <v>0</v>
  </rv>
  <rv s="0">
    <fb>791.75199999999995</fb>
    <v>0</v>
  </rv>
  <rv s="0">
    <fb>989.69</fb>
    <v>0</v>
  </rv>
  <rv s="0">
    <fb>1192.5764999999999</fb>
    <v>0</v>
  </rv>
  <rv s="0">
    <fb>1405.3598</fb>
    <v>0</v>
  </rv>
  <rv s="0">
    <fb>1004.5354</fb>
    <v>0</v>
  </rv>
  <rv s="0">
    <fb>1459.7927</fb>
    <v>0</v>
  </rv>
  <rv s="0">
    <fb>3107.6266000000001</fb>
    <v>0</v>
  </rv>
  <rv s="0">
    <fb>4997.9345000000003</fb>
    <v>0</v>
  </rv>
  <rv s="0">
    <fb>7175.2524999999996</fb>
    <v>0</v>
  </rv>
  <rv s="0">
    <fb>10292.776</fb>
    <v>0</v>
  </rv>
  <rv s="0">
    <fb>4824.7386999999999</fb>
    <v>0</v>
  </rv>
  <rv s="0">
    <fb>3191.7503000000002</fb>
    <v>0</v>
  </rv>
  <rv s="0">
    <fb>1771.5451</fb>
    <v>0</v>
  </rv>
  <rv s="0">
    <fb>390.92759999999998</fb>
    <v>0</v>
  </rv>
  <rv s="0">
    <fb>222.68029999999999</fb>
    <v>0</v>
  </rv>
  <rv s="0">
    <fb>670</fb>
    <v>0</v>
  </rv>
  <rv s="0">
    <fb>322</fb>
    <v>0</v>
  </rv>
  <rv s="0">
    <fb>262.5</fb>
    <v>0</v>
  </rv>
  <rv s="0">
    <fb>163.75</fb>
    <v>0</v>
  </rv>
  <rv s="0">
    <fb>99.5</fb>
    <v>0</v>
  </rv>
  <rv s="0">
    <fb>456</fb>
    <v>0</v>
  </rv>
  <rv s="0">
    <fb>432</fb>
    <v>0</v>
  </rv>
  <rv s="0">
    <fb>398</fb>
    <v>0</v>
  </rv>
  <rv s="0">
    <fb>362</fb>
    <v>0</v>
  </rv>
  <rv s="0">
    <fb>390</fb>
    <v>0</v>
  </rv>
  <rv s="0">
    <fb>1175</fb>
    <v>0</v>
  </rv>
  <rv s="0">
    <fb>248.75</fb>
    <v>0</v>
  </rv>
  <rv s="0">
    <fb>326.25</fb>
    <v>0</v>
  </rv>
  <rv s="0">
    <fb>268.75</fb>
    <v>0</v>
  </rv>
  <rv s="0">
    <fb>382.5</fb>
    <v>0</v>
  </rv>
  <rv s="0">
    <fb>156.25</fb>
    <v>0</v>
  </rv>
  <rv s="0">
    <fb>76</fb>
    <v>0</v>
  </rv>
  <rv s="0">
    <fb>242</fb>
    <v>0</v>
  </rv>
  <rv s="0">
    <fb>254</fb>
    <v>0</v>
  </rv>
  <rv s="0">
    <fb>488</fb>
    <v>0</v>
  </rv>
  <rv s="0">
    <fb>720</fb>
    <v>0</v>
  </rv>
  <rv s="0">
    <fb>1035</fb>
    <v>0</v>
  </rv>
  <rv s="0">
    <fb>1020</fb>
    <v>0</v>
  </rv>
  <rv s="0">
    <fb>910</fb>
    <v>0</v>
  </rv>
  <rv s="0">
    <fb>1000</fb>
    <v>0</v>
  </rv>
  <rv s="0">
    <fb>660</fb>
    <v>0</v>
  </rv>
  <rv s="0">
    <fb>484.8494</fb>
    <v>0</v>
  </rv>
  <rv s="0">
    <fb>760.548</fb>
    <v>0</v>
  </rv>
  <rv s="0">
    <fb>218</fb>
    <v>0</v>
  </rv>
  <rv s="0">
    <fb>350</fb>
    <v>0</v>
  </rv>
  <rv s="0">
    <fb>234</fb>
    <v>0</v>
  </rv>
  <rv s="0">
    <fb>274</fb>
    <v>0</v>
  </rv>
  <rv s="0">
    <fb>107</fb>
    <v>0</v>
  </rv>
  <rv s="0">
    <fb>232</fb>
    <v>0</v>
  </rv>
  <rv s="0">
    <fb>275</fb>
    <v>0</v>
  </rv>
  <rv s="0">
    <fb>245</fb>
    <v>0</v>
  </rv>
  <rv s="0">
    <fb>143</fb>
    <v>0</v>
  </rv>
  <rv s="0">
    <fb>1700</fb>
    <v>0</v>
  </rv>
  <rv s="0">
    <fb>1405</fb>
    <v>0</v>
  </rv>
  <rv s="0">
    <fb>2000</fb>
    <v>0</v>
  </rv>
  <rv s="0">
    <fb>4750</fb>
    <v>0</v>
  </rv>
  <rv s="0">
    <fb>4150</fb>
    <v>0</v>
  </rv>
  <rv s="0">
    <fb>1275</fb>
    <v>0</v>
  </rv>
  <rv s="0">
    <fb>4210</fb>
    <v>0</v>
  </rv>
  <rv s="0">
    <fb>5600</fb>
    <v>0</v>
  </rv>
  <rv s="0">
    <fb>10000</fb>
    <v>0</v>
  </rv>
  <rv s="0">
    <fb>15125</fb>
    <v>0</v>
  </rv>
  <rv s="0">
    <fb>17600</fb>
    <v>0</v>
  </rv>
  <rv s="0">
    <fb>15000</fb>
    <v>0</v>
  </rv>
  <rv s="0">
    <fb>11000</fb>
    <v>0</v>
  </rv>
  <rv s="0">
    <fb>560</fb>
    <v>0</v>
  </rv>
  <rv s="0">
    <fb>65</fb>
    <v>0</v>
  </rv>
  <rv s="0">
    <fb>88</fb>
    <v>0</v>
  </rv>
  <rv s="0">
    <fb>219</fb>
    <v>0</v>
  </rv>
  <rv s="0">
    <fb>194</fb>
    <v>0</v>
  </rv>
  <rv s="0">
    <fb>200</fb>
    <v>0</v>
  </rv>
  <rv s="0">
    <fb>100</fb>
    <v>0</v>
  </rv>
  <rv s="0">
    <fb>163</fb>
    <v>0</v>
  </rv>
  <rv s="0">
    <fb>202</fb>
    <v>0</v>
  </rv>
  <rv s="0">
    <fb>220</fb>
    <v>0</v>
  </rv>
  <rv s="0">
    <fb>122</fb>
    <v>0</v>
  </rv>
  <rv s="0">
    <fb>1440</fb>
    <v>0</v>
  </rv>
  <rv s="0">
    <fb>1270</fb>
    <v>0</v>
  </rv>
  <rv s="0">
    <fb>1195</fb>
    <v>0</v>
  </rv>
  <rv s="0">
    <fb>975</fb>
    <v>0</v>
  </rv>
  <rv s="0">
    <fb>890</fb>
    <v>0</v>
  </rv>
  <rv s="0">
    <fb>1185</fb>
    <v>0</v>
  </rv>
  <rv s="0">
    <fb>1375</fb>
    <v>0</v>
  </rv>
  <rv s="0">
    <fb>1485</fb>
    <v>0</v>
  </rv>
  <rv s="0">
    <fb>1420</fb>
    <v>0</v>
  </rv>
  <rv s="0">
    <fb>1740</fb>
    <v>0</v>
  </rv>
  <rv s="0">
    <fb>1890</fb>
    <v>0</v>
  </rv>
  <rv s="0">
    <fb>1930</fb>
    <v>0</v>
  </rv>
  <rv s="0">
    <fb>2300</fb>
    <v>0</v>
  </rv>
  <rv s="0">
    <fb>2250</fb>
    <v>0</v>
  </rv>
  <rv s="0">
    <fb>2570</fb>
    <v>0</v>
  </rv>
  <rv s="0">
    <fb>1650</fb>
    <v>0</v>
  </rv>
  <rv s="0">
    <fb>780</fb>
    <v>0</v>
  </rv>
  <rv s="0">
    <fb>755</fb>
    <v>0</v>
  </rv>
  <rv s="0">
    <fb>850</fb>
    <v>0</v>
  </rv>
  <rv s="0">
    <fb>1305</fb>
    <v>0</v>
  </rv>
  <rv s="0">
    <fb>1390</fb>
    <v>0</v>
  </rv>
  <rv s="0">
    <fb>715</fb>
    <v>0</v>
  </rv>
  <rv s="0">
    <fb>490</fb>
    <v>0</v>
  </rv>
  <rv s="0">
    <fb>610</fb>
    <v>0</v>
  </rv>
  <rv s="0">
    <fb>900</fb>
    <v>0</v>
  </rv>
  <rv s="0">
    <fb>370</fb>
    <v>0</v>
  </rv>
  <rv s="0">
    <fb>375</fb>
    <v>0</v>
  </rv>
  <rv s="0">
    <fb>265</fb>
    <v>0</v>
  </rv>
  <rv s="0">
    <fb>920</fb>
    <v>0</v>
  </rv>
  <rv s="0">
    <fb>865</fb>
    <v>0</v>
  </rv>
  <rv s="0">
    <fb>515</fb>
    <v>0</v>
  </rv>
  <rv s="0">
    <fb>1005</fb>
    <v>0</v>
  </rv>
  <rv s="0">
    <fb>1395</fb>
    <v>0</v>
  </rv>
  <rv s="0">
    <fb>1300</fb>
    <v>0</v>
  </rv>
  <rv s="0">
    <fb>1525</fb>
    <v>0</v>
  </rv>
  <rv s="0">
    <fb>2130</fb>
    <v>0</v>
  </rv>
  <rv s="0">
    <fb>3175</fb>
    <v>0</v>
  </rv>
  <rv s="0">
    <fb>2375</fb>
    <v>0</v>
  </rv>
  <rv s="0">
    <fb>980</fb>
    <v>0</v>
  </rv>
  <rv s="0">
    <fb>184</fb>
    <v>0</v>
  </rv>
  <rv s="0">
    <fb>1160</fb>
    <v>0</v>
  </rv>
  <rv s="0">
    <fb>1165</fb>
    <v>0</v>
  </rv>
  <rv s="0">
    <fb>1410</fb>
    <v>0</v>
  </rv>
  <rv s="0">
    <fb>1790</fb>
    <v>0</v>
  </rv>
  <rv s="0">
    <fb>1445</fb>
    <v>0</v>
  </rv>
  <rv s="0">
    <fb>790</fb>
    <v>0</v>
  </rv>
  <rv s="0">
    <fb>1055</fb>
    <v>0</v>
  </rv>
  <rv s="0">
    <fb>805</fb>
    <v>0</v>
  </rv>
  <rv s="0">
    <fb>540</fb>
    <v>0</v>
  </rv>
  <rv s="0">
    <fb>379.5</fb>
    <v>0</v>
  </rv>
  <rv s="0">
    <fb>507.5</fb>
    <v>0</v>
  </rv>
  <rv s="0">
    <fb>550</fb>
    <v>0</v>
  </rv>
  <rv s="0">
    <fb>665</fb>
    <v>0</v>
  </rv>
  <rv s="0">
    <fb>267.5</fb>
    <v>0</v>
  </rv>
  <rv s="0">
    <fb>185</fb>
    <v>0</v>
  </rv>
  <rv s="0">
    <fb>454</fb>
    <v>0</v>
  </rv>
  <rv s="0">
    <fb>520</fb>
    <v>0</v>
  </rv>
  <rv s="0">
    <fb>7650</fb>
    <v>0</v>
  </rv>
  <rv s="0">
    <fb>3516.0702999999999</fb>
    <v>0</v>
  </rv>
  <rv s="0">
    <fb>1608.5365999999999</fb>
    <v>0</v>
  </rv>
  <rv s="0">
    <fb>1480.4468999999999</fb>
    <v>0</v>
  </rv>
  <rv s="0">
    <fb>2165.5473000000002</fb>
    <v>0</v>
  </rv>
  <rv s="0">
    <fb>2603.0309999999999</fb>
    <v>0</v>
  </rv>
  <rv s="0">
    <fb>1094.8042</fb>
    <v>0</v>
  </rv>
  <rv s="0">
    <fb>1018.2445</fb>
    <v>0</v>
  </rv>
  <rv s="0">
    <fb>1870</fb>
    <v>0</v>
  </rv>
  <rv s="0">
    <fb>1355</fb>
    <v>0</v>
  </rv>
  <rv s="0">
    <fb>1585</fb>
    <v>0</v>
  </rv>
  <rv s="0">
    <fb>2690</fb>
    <v>0</v>
  </rv>
  <rv s="0">
    <fb>4250</fb>
    <v>0</v>
  </rv>
  <rv s="0">
    <fb>7625</fb>
    <v>0</v>
  </rv>
  <rv s="0">
    <fb>3600</fb>
    <v>0</v>
  </rv>
  <rv s="0">
    <fb>1980</fb>
    <v>0</v>
  </rv>
  <rv s="0">
    <fb>2850</fb>
    <v>0</v>
  </rv>
  <rv s="0">
    <fb>2900</fb>
    <v>0</v>
  </rv>
  <rv s="0">
    <fb>1310</fb>
    <v>0</v>
  </rv>
  <rv s="0">
    <fb>1575</fb>
    <v>0</v>
  </rv>
  <rv s="0">
    <fb>2500</fb>
    <v>0</v>
  </rv>
  <rv s="0">
    <fb>3130</fb>
    <v>0</v>
  </rv>
  <rv s="0">
    <fb>1210</fb>
    <v>0</v>
  </rv>
  <rv s="0">
    <fb>1090</fb>
    <v>0</v>
  </rv>
  <rv s="0">
    <fb>472</fb>
    <v>0</v>
  </rv>
  <rv s="0">
    <fb>482</fb>
    <v>0</v>
  </rv>
  <rv s="0">
    <fb>318</fb>
    <v>0</v>
  </rv>
  <rv s="0">
    <fb>1010</fb>
    <v>0</v>
  </rv>
  <rv s="0">
    <fb>870</fb>
    <v>0</v>
  </rv>
  <rv s="0">
    <fb>103</fb>
    <v>0</v>
  </rv>
  <rv s="0">
    <fb>179</fb>
    <v>0</v>
  </rv>
  <rv s="0">
    <fb>95</fb>
    <v>0</v>
  </rv>
  <rv s="0">
    <fb>126</fb>
    <v>0</v>
  </rv>
  <rv s="0">
    <fb>140</fb>
    <v>0</v>
  </rv>
  <rv s="0">
    <fb>305</fb>
    <v>0</v>
  </rv>
  <rv s="0">
    <fb>380</fb>
    <v>0</v>
  </rv>
  <rv s="0">
    <fb>67</fb>
    <v>0</v>
  </rv>
  <rv s="0">
    <fb>174.95070000000001</fb>
    <v>0</v>
  </rv>
  <rv s="0">
    <fb>119.5496</fb>
    <v>0</v>
  </rv>
  <rv s="0">
    <fb>74.0625</fb>
    <v>0</v>
  </rv>
  <rv s="0">
    <fb>99.023600000000002</fb>
    <v>0</v>
  </rv>
  <rv s="0">
    <fb>62.307000000000002</fb>
    <v>0</v>
  </rv>
  <rv s="0">
    <fb>54</fb>
    <v>0</v>
  </rv>
  <rv s="0">
    <fb>52</fb>
    <v>0</v>
  </rv>
  <rv s="0">
    <fb>179.5</fb>
    <v>0</v>
  </rv>
  <rv s="0">
    <fb>332.5</fb>
    <v>0</v>
  </rv>
  <rv s="0">
    <fb>315</fb>
    <v>0</v>
  </rv>
  <rv s="0">
    <fb>3100</fb>
    <v>0</v>
  </rv>
  <rv s="0">
    <fb>2420</fb>
    <v>0</v>
  </rv>
  <rv s="0">
    <fb>2280</fb>
    <v>0</v>
  </rv>
  <rv s="0">
    <fb>2700</fb>
    <v>0</v>
  </rv>
  <rv s="0">
    <fb>4120</fb>
    <v>0</v>
  </rv>
  <rv s="0">
    <fb>3890</fb>
    <v>0</v>
  </rv>
  <rv s="0">
    <fb>2430</fb>
    <v>0</v>
  </rv>
  <rv s="0">
    <fb>1070</fb>
    <v>0</v>
  </rv>
  <rv s="0">
    <fb>410.5308</fb>
    <v>0</v>
  </rv>
  <rv s="0">
    <fb>383.67360000000002</fb>
    <v>0</v>
  </rv>
  <rv s="0">
    <fb>386.55119999999999</fb>
    <v>0</v>
  </rv>
  <rv s="0">
    <fb>53</fb>
    <v>0</v>
  </rv>
  <rv s="0">
    <fb>61</fb>
    <v>0</v>
  </rv>
  <rv s="0">
    <fb>82</fb>
    <v>0</v>
  </rv>
  <rv s="0">
    <fb>294</fb>
    <v>0</v>
  </rv>
  <rv s="0">
    <fb>467</fb>
    <v>0</v>
  </rv>
  <rv s="0">
    <fb>122.5</fb>
    <v>0</v>
  </rv>
  <rv s="0">
    <fb>25</fb>
    <v>0</v>
  </rv>
  <rv s="0">
    <fb>26</fb>
    <v>0</v>
  </rv>
  <rv s="0">
    <fb>44</fb>
    <v>0</v>
  </rv>
  <rv s="0">
    <fb>7</fb>
    <v>0</v>
  </rv>
  <rv s="0">
    <fb>675</fb>
    <v>0</v>
  </rv>
  <rv s="0">
    <fb>760</fb>
    <v>0</v>
  </rv>
  <rv s="0">
    <fb>598.44159999999999</fb>
    <v>0</v>
  </rv>
  <rv s="0">
    <fb>434.80520000000001</fb>
    <v>0</v>
  </rv>
  <rv s="0">
    <fb>44.883099999999999</fb>
    <v>0</v>
  </rv>
  <rv s="0">
    <fb>1025</fb>
    <v>0</v>
  </rv>
  <rv s="0">
    <fb>1345</fb>
    <v>0</v>
  </rv>
  <rv s="0">
    <fb>1100</fb>
    <v>0</v>
  </rv>
  <rv s="0">
    <fb>1155</fb>
    <v>0</v>
  </rv>
  <rv s="0">
    <fb>466</fb>
    <v>0</v>
  </rv>
  <rv s="0">
    <fb>685</fb>
    <v>0</v>
  </rv>
  <rv s="0">
    <fb>297</fb>
    <v>0</v>
  </rv>
  <rv s="0">
    <fb>178.875</fb>
    <v>0</v>
  </rv>
  <rv s="0">
    <fb>855</fb>
    <v>0</v>
  </rv>
  <rv s="0">
    <fb>472.5</fb>
    <v>0</v>
  </rv>
  <rv s="0">
    <fb>366.75</fb>
    <v>0</v>
  </rv>
  <rv s="0">
    <fb>545.625</fb>
    <v>0</v>
  </rv>
  <rv s="0">
    <fb>759.375</fb>
    <v>0</v>
  </rv>
  <rv s="0">
    <fb>551.25</fb>
    <v>0</v>
  </rv>
  <rv s="0">
    <fb>420.75</fb>
    <v>0</v>
  </rv>
  <rv s="0">
    <fb>2270</fb>
    <v>0</v>
  </rv>
  <rv s="0">
    <fb>1965</fb>
    <v>0</v>
  </rv>
  <rv s="0">
    <fb>1640</fb>
    <v>0</v>
  </rv>
  <rv s="0">
    <fb>2065</fb>
    <v>0</v>
  </rv>
  <rv s="0">
    <fb>2550</fb>
    <v>0</v>
  </rv>
  <rv s="0">
    <fb>2637.5</fb>
    <v>0</v>
  </rv>
  <rv s="0">
    <fb>2762.172</fb>
    <v>0</v>
  </rv>
  <rv s="0">
    <fb>2346.6239999999998</fb>
    <v>0</v>
  </rv>
  <rv s="0">
    <fb>2069.5920000000001</fb>
    <v>0</v>
  </rv>
  <rv s="0">
    <fb>1597.008</fb>
    <v>0</v>
  </rv>
  <rv s="0">
    <fb>1088.5727999999999</fb>
    <v>0</v>
  </rv>
  <rv s="0">
    <fb>1067.3879999999999</fb>
    <v>0</v>
  </rv>
  <rv s="0">
    <fb>651.84</fb>
    <v>0</v>
  </rv>
  <rv s="0">
    <fb>668.13599999999997</fb>
    <v>0</v>
  </rv>
  <rv s="0">
    <fb>863.18910000000005</fb>
    <v>0</v>
  </rv>
  <rv s="0">
    <fb>625.30229999999995</fb>
    <v>0</v>
  </rv>
  <rv s="0">
    <fb>3020</fb>
    <v>0</v>
  </rv>
  <rv s="0">
    <fb>3350</fb>
    <v>0</v>
  </rv>
  <rv s="0">
    <fb>4180</fb>
    <v>0</v>
  </rv>
  <rv s="0">
    <fb>3690</fb>
    <v>0</v>
  </rv>
  <rv s="0">
    <fb>3280</fb>
    <v>0</v>
  </rv>
  <rv s="0">
    <fb>4300</fb>
    <v>0</v>
  </rv>
  <rv s="0">
    <fb>8500</fb>
    <v>0</v>
  </rv>
  <rv s="0">
    <fb>6775</fb>
    <v>0</v>
  </rv>
  <rv s="0">
    <fb>9450</fb>
    <v>0</v>
  </rv>
  <rv s="0">
    <fb>6625</fb>
    <v>0</v>
  </rv>
  <rv s="0">
    <fb>121</fb>
    <v>0</v>
  </rv>
  <rv s="0">
    <fb>224</fb>
    <v>0</v>
  </rv>
  <rv s="0">
    <fb>201</fb>
    <v>0</v>
  </rv>
  <rv s="0">
    <fb>183.22389999999999</fb>
    <v>0</v>
  </rv>
  <rv s="0">
    <fb>133.25380000000001</fb>
    <v>0</v>
  </rv>
  <rv s="0">
    <fb>970</fb>
    <v>0</v>
  </rv>
  <rv s="0">
    <fb>800</fb>
    <v>0</v>
  </rv>
  <rv s="0">
    <fb>248</fb>
    <v>0</v>
  </rv>
  <rv s="0">
    <fb>11</fb>
    <v>0</v>
  </rv>
  <rv s="0">
    <fb>494</fb>
    <v>0</v>
  </rv>
  <rv s="0">
    <fb>496</fb>
    <v>0</v>
  </rv>
  <rv s="0">
    <fb>535</fb>
    <v>0</v>
  </rv>
  <rv s="0">
    <fb>353</fb>
    <v>0</v>
  </rv>
  <rv s="0">
    <fb>365</fb>
    <v>0</v>
  </rv>
  <rv s="0">
    <fb>405</fb>
    <v>0</v>
  </rv>
  <rv s="0">
    <fb>258</fb>
    <v>0</v>
  </rv>
  <rv s="0">
    <fb>221</fb>
    <v>0</v>
  </rv>
  <rv s="0">
    <fb>192.5</fb>
    <v>0</v>
  </rv>
  <rv s="0">
    <fb>115</fb>
    <v>0</v>
  </rv>
  <rv s="0">
    <fb>58.5</fb>
    <v>0</v>
  </rv>
  <rv s="0">
    <fb>42.5</fb>
    <v>0</v>
  </rv>
  <rv s="0">
    <fb>38.5</fb>
    <v>0</v>
  </rv>
  <rv s="0">
    <fb>2380</fb>
    <v>0</v>
  </rv>
  <rv s="0">
    <fb>2540</fb>
    <v>0</v>
  </rv>
  <rv s="0">
    <fb>3190</fb>
    <v>0</v>
  </rv>
  <rv s="0">
    <fb>2260</fb>
    <v>0</v>
  </rv>
  <rv s="0">
    <fb>2730</fb>
    <v>0</v>
  </rv>
  <rv s="0">
    <fb>2670</fb>
    <v>0</v>
  </rv>
  <rv s="0">
    <fb>1810</fb>
    <v>0</v>
  </rv>
  <rv s="0">
    <fb>2400</fb>
    <v>0</v>
  </rv>
  <rv s="0">
    <fb>24</fb>
    <v>0</v>
  </rv>
  <rv s="0">
    <fb>33</fb>
    <v>0</v>
  </rv>
  <rv s="0">
    <fb>9</fb>
    <v>0</v>
  </rv>
  <rv s="0">
    <fb>123</fb>
    <v>0</v>
  </rv>
  <rv s="0">
    <fb>320</fb>
    <v>0</v>
  </rv>
  <rv s="0">
    <fb>246</fb>
    <v>0</v>
  </rv>
  <rv s="0">
    <fb>159</fb>
    <v>0</v>
  </rv>
  <rv s="0">
    <fb>190</fb>
    <v>0</v>
  </rv>
  <rv s="0">
    <fb>152.5</fb>
    <v>0</v>
  </rv>
  <rv s="0">
    <fb>462.5</fb>
    <v>0</v>
  </rv>
  <rv s="0">
    <fb>742.02149999999995</fb>
    <v>0</v>
  </rv>
  <rv s="0">
    <fb>821.17049999999995</fb>
    <v>0</v>
  </rv>
  <rv s="0">
    <fb>504.57459999999998</fb>
    <v>0</v>
  </rv>
  <rv s="0">
    <fb>534.25549999999998</fb>
    <v>0</v>
  </rv>
  <rv s="0">
    <fb>544.14909999999998</fb>
    <v>0</v>
  </rv>
  <rv s="0">
    <fb>23200</fb>
    <v>0</v>
  </rv>
  <rv s="0">
    <fb>20475</fb>
    <v>0</v>
  </rv>
  <rv s="0">
    <fb>24000</fb>
    <v>0</v>
  </rv>
  <rv s="0">
    <fb>24900</fb>
    <v>0</v>
  </rv>
  <rv s="0">
    <fb>27200</fb>
    <v>0</v>
  </rv>
  <rv s="0">
    <fb>39000</fb>
    <v>0</v>
  </rv>
  <rv s="0">
    <fb>22500</fb>
    <v>0</v>
  </rv>
  <rv s="0">
    <fb>36500</fb>
    <v>0</v>
  </rv>
  <rv s="0">
    <fb>25750</fb>
    <v>0</v>
  </rv>
  <rv s="0">
    <fb>16875</fb>
    <v>0</v>
  </rv>
  <rv s="0">
    <fb>15300</fb>
    <v>0</v>
  </rv>
  <rv s="0">
    <fb>5550</fb>
    <v>0</v>
  </rv>
  <rv s="0">
    <fb>6325</fb>
    <v>0</v>
  </rv>
  <rv s="0">
    <fb>5675</fb>
    <v>0</v>
  </rv>
  <rv s="0">
    <fb>6100</fb>
    <v>0</v>
  </rv>
  <rv s="0">
    <fb>7750</fb>
    <v>0</v>
  </rv>
  <rv s="0">
    <fb>8950</fb>
    <v>0</v>
  </rv>
  <rv s="0">
    <fb>7800</fb>
    <v>0</v>
  </rv>
  <rv s="0">
    <fb>9700</fb>
    <v>0</v>
  </rv>
  <rv s="0">
    <fb>15500</fb>
    <v>0</v>
  </rv>
  <rv s="0">
    <fb>16000</fb>
    <v>0</v>
  </rv>
  <rv s="0">
    <fb>13675</fb>
    <v>0</v>
  </rv>
  <rv s="0">
    <fb>11750</fb>
    <v>0</v>
  </rv>
  <rv s="0">
    <fb>8200</fb>
    <v>0</v>
  </rv>
  <rv s="0">
    <fb>11950</fb>
    <v>0</v>
  </rv>
  <rv s="0">
    <fb>12000</fb>
    <v>0</v>
  </rv>
  <rv s="0">
    <fb>340</fb>
    <v>0</v>
  </rv>
  <rv s="0">
    <fb>310</fb>
    <v>0</v>
  </rv>
  <rv s="0">
    <fb>438</fb>
    <v>0</v>
  </rv>
  <rv s="0">
    <fb>525</fb>
    <v>0</v>
  </rv>
  <rv s="0">
    <fb>442</fb>
    <v>0</v>
  </rv>
  <rv s="0">
    <fb>241</fb>
    <v>0</v>
  </rv>
  <rv s="0">
    <fb>105</fb>
    <v>0</v>
  </rv>
  <rv s="0">
    <fb>47</fb>
    <v>0</v>
  </rv>
  <rv s="0">
    <fb>92</fb>
    <v>0</v>
  </rv>
  <rv s="0">
    <fb>73</fb>
    <v>0</v>
  </rv>
  <rv s="0">
    <fb>145.12799999999999</fb>
    <v>0</v>
  </rv>
  <rv s="0">
    <fb>347.08929999999998</fb>
    <v>0</v>
  </rv>
  <rv s="0">
    <fb>260.82440000000003</fb>
    <v>0</v>
  </rv>
  <rv s="0">
    <fb>847.42560000000003</fb>
    <v>0</v>
  </rv>
  <rv s="0">
    <fb>365.35719999999998</fb>
    <v>0</v>
  </rv>
  <rv s="0">
    <fb>208.0506</fb>
    <v>0</v>
  </rv>
  <rv s="0">
    <fb>153.24700000000001</fb>
    <v>0</v>
  </rv>
  <rv s="0">
    <fb>304.46429999999998</fb>
    <v>0</v>
  </rv>
  <rv s="0">
    <fb>147.9513</fb>
    <v>0</v>
  </rv>
  <rv s="0">
    <fb>637</fb>
    <v>0</v>
  </rv>
  <rv s="0">
    <fb>688</fb>
    <v>0</v>
  </rv>
  <rv s="0">
    <fb>2496</fb>
    <v>0</v>
  </rv>
  <rv s="0">
    <fb>62.8</fb>
    <v>0</v>
  </rv>
  <rv s="0">
    <fb>81.2</fb>
    <v>0</v>
  </rv>
  <rv s="0">
    <fb>140.4</fb>
    <v>0</v>
  </rv>
  <rv s="0">
    <fb>28.4</fb>
    <v>0</v>
  </rv>
  <rv s="0">
    <fb>17.920000000000002</fb>
    <v>0</v>
  </rv>
  <rv s="0">
    <fb>24.8</fb>
    <v>0</v>
  </rv>
  <rv s="0">
    <fb>70.400000000000006</fb>
    <v>0</v>
  </rv>
  <rv s="0">
    <fb>40.799999999999997</fb>
    <v>0</v>
  </rv>
  <rv s="0">
    <fb>40.4</fb>
    <v>0</v>
  </rv>
  <rv s="0">
    <fb>498</fb>
    <v>0</v>
  </rv>
  <rv s="0">
    <fb>510</fb>
    <v>0</v>
  </rv>
  <rv s="0">
    <fb>474</fb>
    <v>0</v>
  </rv>
  <rv s="0">
    <fb>565</fb>
    <v>0</v>
  </rv>
  <rv s="0">
    <fb>198</fb>
    <v>0</v>
  </rv>
  <rv s="0">
    <fb>683.56420000000003</fb>
    <v>0</v>
  </rv>
  <rv s="0">
    <fb>798.32320000000004</fb>
    <v>0</v>
  </rv>
  <rv s="0">
    <fb>208</fb>
    <v>0</v>
  </rv>
  <rv s="0">
    <fb>386</fb>
    <v>0</v>
  </rv>
  <rv s="0">
    <fb>1140</fb>
    <v>0</v>
  </rv>
  <rv s="0">
    <fb>1630</fb>
    <v>0</v>
  </rv>
  <rv s="0">
    <fb>1285</fb>
    <v>0</v>
  </rv>
  <rv s="0">
    <fb>1755</fb>
    <v>0</v>
  </rv>
  <rv s="0">
    <fb>1855</fb>
    <v>0</v>
  </rv>
  <rv s="0">
    <fb>2625</fb>
    <v>0</v>
  </rv>
  <rv s="0">
    <fb>945</fb>
    <v>0</v>
  </rv>
  <rv s="0">
    <fb>965</fb>
    <v>0</v>
  </rv>
  <rv s="0">
    <fb>985</fb>
    <v>0</v>
  </rv>
  <rv s="0">
    <fb>1120</fb>
    <v>0</v>
  </rv>
  <rv s="0">
    <fb>1145</fb>
    <v>0</v>
  </rv>
  <rv s="0">
    <fb>905</fb>
    <v>0</v>
  </rv>
  <rv s="0">
    <fb>820</fb>
    <v>0</v>
  </rv>
  <rv s="0">
    <fb>489</fb>
    <v>0</v>
  </rv>
  <rv s="0">
    <fb>1280</fb>
    <v>0</v>
  </rv>
  <rv s="0">
    <fb>48</fb>
    <v>0</v>
  </rv>
  <rv s="0">
    <fb>128</fb>
    <v>0</v>
  </rv>
  <rv s="0">
    <fb>434</fb>
    <v>0</v>
  </rv>
  <rv s="0">
    <fb>152</fb>
    <v>0</v>
  </rv>
  <rv s="0">
    <fb>526.33860000000004</fb>
    <v>0</v>
  </rv>
  <rv s="0">
    <fb>1723.4096999999999</fb>
    <v>0</v>
  </rv>
  <rv s="0">
    <fb>2125.1505000000002</fb>
    <v>0</v>
  </rv>
  <rv s="0">
    <fb>3551.6212999999998</fb>
    <v>0</v>
  </rv>
  <rv s="0">
    <fb>2259.0639999999999</fb>
    <v>0</v>
  </rv>
  <rv s="0">
    <fb>1339.1359</fb>
    <v>0</v>
  </rv>
  <rv s="0">
    <fb>760.28319999999997</fb>
    <v>0</v>
  </rv>
  <rv s="0">
    <fb>1231.3281999999999</fb>
    <v>0</v>
  </rv>
  <rv s="0">
    <fb>785.07500000000005</fb>
    <v>0</v>
  </rv>
  <rv s="0">
    <fb>520.62869999999998</fb>
    <v>0</v>
  </rv>
  <rv s="0">
    <fb>169</fb>
    <v>0</v>
  </rv>
  <rv s="0">
    <fb>153</fb>
    <v>0</v>
  </rv>
  <rv s="0">
    <fb>465</fb>
    <v>0</v>
  </rv>
  <rv s="0">
    <fb>4310</fb>
    <v>0</v>
  </rv>
  <rv s="0">
    <fb>4230</fb>
    <v>0</v>
  </rv>
  <rv s="0">
    <fb>4280</fb>
    <v>0</v>
  </rv>
  <rv s="0">
    <fb>5100</fb>
    <v>0</v>
  </rv>
  <rv s="0">
    <fb>4019.0210000000002</fb>
    <v>0</v>
  </rv>
  <rv s="0">
    <fb>5863.0424000000003</fb>
    <v>0</v>
  </rv>
  <rv s="0">
    <fb>795</fb>
    <v>0</v>
  </rv>
  <rv s="0">
    <fb>1049.6168</fb>
    <v>0</v>
  </rv>
  <rv s="0">
    <fb>1340.8979999999999</fb>
    <v>0</v>
  </rv>
  <rv s="0">
    <fb>1607.0688</fb>
    <v>0</v>
  </rv>
  <rv s="0">
    <fb>2008.836</fb>
    <v>0</v>
  </rv>
  <rv s="0">
    <fb>2410.6032</fb>
    <v>0</v>
  </rv>
  <rv s="0">
    <fb>764</fb>
    <v>0</v>
  </rv>
  <rv s="0">
    <fb>316</fb>
    <v>0</v>
  </rv>
  <rv s="0">
    <fb>374</fb>
    <v>0</v>
  </rv>
  <rv s="0">
    <fb>173</fb>
    <v>0</v>
  </rv>
  <rv s="0">
    <fb>125.8065</fb>
    <v>0</v>
  </rv>
  <rv s="0">
    <fb>122.31180000000001</fb>
    <v>0</v>
  </rv>
  <rv s="0">
    <fb>112.5112</fb>
    <v>0</v>
  </rv>
  <rv s="0">
    <fb>52.139299999999999</fb>
    <v>0</v>
  </rv>
  <rv s="0">
    <fb>30.003</fb>
    <v>0</v>
  </rv>
  <rv s="0">
    <fb>21.587499999999999</fb>
    <v>0</v>
  </rv>
  <rv s="0">
    <fb>23.051100000000002</fb>
    <v>0</v>
  </rv>
  <rv s="0">
    <fb>15.0015</fb>
    <v>0</v>
  </rv>
  <rv s="0">
    <fb>12.989100000000001</fb>
    <v>0</v>
  </rv>
  <rv s="0">
    <fb>13</fb>
    <v>0</v>
  </rv>
  <rv s="0">
    <fb>5</fb>
    <v>0</v>
  </rv>
  <rv s="0">
    <fb>102.8753</fb>
    <v>0</v>
  </rv>
  <rv s="0">
    <fb>170.42599999999999</fb>
    <v>0</v>
  </rv>
  <rv s="0">
    <fb>448</fb>
    <v>0</v>
  </rv>
  <rv s="0">
    <fb>354</fb>
    <v>0</v>
  </rv>
  <rv s="0">
    <fb>440.59410000000003</fb>
    <v>0</v>
  </rv>
  <rv s="0">
    <fb>376.23759999999999</fb>
    <v>0</v>
  </rv>
  <rv s="0">
    <fb>534.65350000000001</fb>
    <v>0</v>
  </rv>
  <rv s="0">
    <fb>242.57429999999999</fb>
    <v>0</v>
  </rv>
  <rv s="0">
    <fb>446</fb>
    <v>0</v>
  </rv>
  <rv s="0">
    <fb>256</fb>
    <v>0</v>
  </rv>
  <rv s="0">
    <fb>230</fb>
    <v>0</v>
  </rv>
  <rv s="0">
    <fb>264</fb>
    <v>0</v>
  </rv>
  <rv s="0">
    <fb>228</fb>
    <v>0</v>
  </rv>
  <rv s="0">
    <fb>1545</fb>
    <v>0</v>
  </rv>
  <rv s="0">
    <fb>1590</fb>
    <v>0</v>
  </rv>
  <rv s="0">
    <fb>1720</fb>
    <v>0</v>
  </rv>
  <rv s="0">
    <fb>1750</fb>
    <v>0</v>
  </rv>
  <rv s="0">
    <fb>1295</fb>
    <v>0</v>
  </rv>
  <rv s="0">
    <fb>1045</fb>
    <v>0</v>
  </rv>
  <rv s="0">
    <fb>458</fb>
    <v>0</v>
  </rv>
  <rv s="0">
    <fb>840</fb>
    <v>0</v>
  </rv>
  <rv s="0">
    <fb>279.86009999999999</fb>
    <v>0</v>
  </rv>
  <rv s="0">
    <fb>1835</fb>
    <v>0</v>
  </rv>
  <rv s="0">
    <fb>2780</fb>
    <v>0</v>
  </rv>
  <rv s="0">
    <fb>2490</fb>
    <v>0</v>
  </rv>
  <rv s="0">
    <fb>2040</fb>
    <v>0</v>
  </rv>
  <rv s="0">
    <fb>2710</fb>
    <v>0</v>
  </rv>
  <rv s="0">
    <fb>2050</fb>
    <v>0</v>
  </rv>
  <rv s="0">
    <fb>2020</fb>
    <v>0</v>
  </rv>
  <rv s="0">
    <fb>1645</fb>
    <v>0</v>
  </rv>
  <rv s="0">
    <fb>1220</fb>
    <v>0</v>
  </rv>
  <rv s="0">
    <fb>836</fb>
    <v>0</v>
  </rv>
  <rv s="0">
    <fb>1040</fb>
    <v>0</v>
  </rv>
  <rv s="0">
    <fb>685.17920000000004</fb>
    <v>0</v>
  </rv>
  <rv s="0">
    <fb>488.1902</fb>
    <v>0</v>
  </rv>
  <rv s="0">
    <fb>368.28379999999999</fb>
    <v>0</v>
  </rv>
  <rv s="0">
    <fb>151.5959</fb>
    <v>0</v>
  </rv>
  <rv s="0">
    <fb>39.055199999999999</fb>
    <v>0</v>
  </rv>
  <rv s="0">
    <fb>41</fb>
    <v>0</v>
  </rv>
  <rv s="0">
    <fb>35</fb>
    <v>0</v>
  </rv>
  <rv s="0">
    <fb>60</fb>
    <v>0</v>
  </rv>
  <rv s="0">
    <fb>225</fb>
    <v>0</v>
  </rv>
  <rv s="0">
    <fb>406</fb>
    <v>0</v>
  </rv>
  <rv s="0">
    <fb>486</fb>
    <v>0</v>
  </rv>
  <rv s="0">
    <fb>308</fb>
    <v>0</v>
  </rv>
  <rv s="0">
    <fb>133</fb>
    <v>0</v>
  </rv>
  <rv s="0">
    <fb>236</fb>
    <v>0</v>
  </rv>
  <rv s="0">
    <fb>4950</fb>
    <v>0</v>
  </rv>
  <rv s="0">
    <fb>164</fb>
    <v>0</v>
  </rv>
  <rv s="0">
    <fb>189</fb>
    <v>0</v>
  </rv>
  <rv s="0">
    <fb>328</fb>
    <v>0</v>
  </rv>
  <rv s="0">
    <fb>162</fb>
    <v>0</v>
  </rv>
  <rv s="0">
    <fb>109</fb>
    <v>0</v>
  </rv>
  <rv s="0">
    <fb>1455</fb>
    <v>0</v>
  </rv>
  <rv s="0">
    <fb>1315</fb>
    <v>0</v>
  </rv>
  <rv s="0">
    <fb>1180</fb>
    <v>0</v>
  </rv>
  <rv s="0">
    <fb>745</fb>
    <v>0</v>
  </rv>
  <rv s="0">
    <fb>937.5</fb>
    <v>0</v>
  </rv>
  <rv s="0">
    <fb>758.78060000000005</fb>
    <v>0</v>
  </rv>
  <rv s="0">
    <fb>507.68419999999998</fb>
    <v>0</v>
  </rv>
  <rv s="0">
    <fb>470.0779</fb>
    <v>0</v>
  </rv>
  <rv s="0">
    <fb>329.05459999999999</fb>
    <v>0</v>
  </rv>
  <rv s="0">
    <fb>418</fb>
    <v>0</v>
  </rv>
  <rv s="0">
    <fb>825</fb>
    <v>0</v>
  </rv>
  <rv s="0">
    <fb>960</fb>
    <v>0</v>
  </rv>
  <rv s="0">
    <fb>332</fb>
    <v>0</v>
  </rv>
  <rv s="0">
    <fb>302</fb>
    <v>0</v>
  </rv>
  <rv s="0">
    <fb>378</fb>
    <v>0</v>
  </rv>
  <rv s="0">
    <fb>384</fb>
    <v>0</v>
  </rv>
  <rv s="0">
    <fb>93</fb>
    <v>0</v>
  </rv>
  <rv s="0">
    <fb>86</fb>
    <v>0</v>
  </rv>
  <rv s="0">
    <fb>196</fb>
    <v>0</v>
  </rv>
  <rv s="0">
    <fb>388</fb>
    <v>0</v>
  </rv>
  <rv s="0">
    <fb>810</fb>
    <v>0</v>
  </rv>
  <rv s="0">
    <fb>88.162899999999993</fb>
    <v>0</v>
  </rv>
  <rv s="0">
    <fb>55.681800000000003</fb>
    <v>0</v>
  </rv>
  <rv s="0">
    <fb>114.1477</fb>
    <v>0</v>
  </rv>
  <rv s="0">
    <fb>9.2803000000000004</fb>
    <v>0</v>
  </rv>
  <rv s="0">
    <fb>7.4241999999999999</fb>
    <v>0</v>
  </rv>
  <rv s="0">
    <fb>46.401499999999999</fb>
    <v>0</v>
  </rv>
  <rv s="0">
    <fb>246.85599999999999</fb>
    <v>0</v>
  </rv>
  <rv s="0">
    <fb>756.34450000000004</fb>
    <v>0</v>
  </rv>
  <rv s="0">
    <fb>825.94669999999996</fb>
    <v>0</v>
  </rv>
  <rv s="0">
    <fb>441.7423</fb>
    <v>0</v>
  </rv>
  <rv s="0">
    <fb>172.84559999999999</fb>
    <v>0</v>
  </rv>
  <rv s="0">
    <fb>149.6448</fb>
    <v>0</v>
  </rv>
  <rv s="0">
    <fb>312.31790000000001</fb>
    <v>0</v>
  </rv>
  <rv s="0">
    <fb>127.96980000000001</fb>
    <v>0</v>
  </rv>
  <rv s="0">
    <fb>364</fb>
    <v>0</v>
  </rv>
  <rv s="0">
    <fb>603.41880000000003</fb>
    <v>0</v>
  </rv>
  <rv s="0">
    <fb>613.07349999999997</fb>
    <v>0</v>
  </rv>
  <rv s="0">
    <fb>839.95889999999997</fb>
    <v>0</v>
  </rv>
  <rv s="0">
    <fb>332.12169999999998</fb>
    <v>0</v>
  </rv>
  <rv s="0">
    <fb>193.09399999999999</fb>
    <v>0</v>
  </rv>
  <rv s="0">
    <fb>251.0222</fb>
    <v>0</v>
  </rv>
  <rv s="0">
    <fb>440.2543</fb>
    <v>0</v>
  </rv>
  <rv s="0">
    <fb>410.32479999999998</fb>
    <v>0</v>
  </rv>
  <rv s="0">
    <fb>347.56920000000002</fb>
    <v>0</v>
  </rv>
  <rv s="0">
    <fb>453.77089999999998</fb>
    <v>0</v>
  </rv>
  <rv s="0">
    <fb>414</fb>
    <v>0</v>
  </rv>
  <rv s="0">
    <fb>623.80499999999995</fb>
    <v>0</v>
  </rv>
  <rv s="0">
    <fb>503.84249999999997</fb>
    <v>0</v>
  </rv>
  <rv s="0">
    <fb>203.4564</fb>
    <v>0</v>
  </rv>
  <rv s="0">
    <fb>146.83410000000001</fb>
    <v>0</v>
  </rv>
  <rv s="0">
    <fb>320.53980000000001</fb>
    <v>0</v>
  </rv>
  <rv s="0">
    <fb>355.089</fb>
    <v>0</v>
  </rv>
  <rv s="0">
    <fb>527.83500000000004</fb>
    <v>0</v>
  </rv>
  <rv s="0">
    <fb>599.8125</fb>
    <v>0</v>
  </rv>
  <rv s="0">
    <fb>431.86500000000001</fb>
    <v>0</v>
  </rv>
  <rv s="0">
    <fb>463.5351</fb>
    <v>0</v>
  </rv>
  <rv s="0">
    <fb>374.28300000000002</fb>
    <v>0</v>
  </rv>
  <rv s="0">
    <fb>189.0609</fb>
    <v>0</v>
  </rv>
  <rv s="0">
    <fb>149.7132</fb>
    <v>0</v>
  </rv>
  <rv s="0">
    <fb>284.70819999999998</fb>
    <v>0</v>
  </rv>
  <rv s="0">
    <fb>1675</fb>
    <v>0</v>
  </rv>
  <rv s="0">
    <fb>1495</fb>
    <v>0</v>
  </rv>
  <rv s="0">
    <fb>1605</fb>
    <v>0</v>
  </rv>
  <rv s="0">
    <fb>1920</fb>
    <v>0</v>
  </rv>
  <rv s="0">
    <fb>1425</fb>
    <v>0</v>
  </rv>
  <rv s="0">
    <fb>2010</fb>
    <v>0</v>
  </rv>
  <rv s="0">
    <fb>3920</fb>
    <v>0</v>
  </rv>
  <rv s="0">
    <fb>4100</fb>
    <v>0</v>
  </rv>
  <rv s="0">
    <fb>4975</fb>
    <v>0</v>
  </rv>
  <rv s="0">
    <fb>3200</fb>
    <v>0</v>
  </rv>
  <rv s="0">
    <fb>1150</fb>
    <v>0</v>
  </rv>
  <rv s="0">
    <fb>42</fb>
    <v>0</v>
  </rv>
  <rv s="0">
    <fb>36</fb>
    <v>0</v>
  </rv>
  <rv s="0">
    <fb>108</fb>
    <v>0</v>
  </rv>
  <rv s="0">
    <fb>355</fb>
    <v>0</v>
  </rv>
  <rv s="0">
    <fb>397.26190000000003</fb>
    <v>0</v>
  </rv>
  <rv s="0">
    <fb>371.90469999999999</fb>
    <v>0</v>
  </rv>
  <rv s="0">
    <fb>311.68150000000003</fb>
    <v>0</v>
  </rv>
  <rv s="0">
    <fb>26.298100000000002</fb>
    <v>0</v>
  </rv>
  <rv s="0">
    <fb>23.765699999999999</fb>
    <v>0</v>
  </rv>
  <rv s="0">
    <fb>129.642</fb>
    <v>0</v>
  </rv>
  <rv s="0">
    <fb>134.4083</fb>
    <v>0</v>
  </rv>
  <rv s="0">
    <fb>228.78</fb>
    <v>0</v>
  </rv>
  <rv s="0">
    <fb>105.8108</fb>
    <v>0</v>
  </rv>
  <rv s="0">
    <fb>162.05250000000001</fb>
    <v>0</v>
  </rv>
  <rv s="0">
    <fb>400.36500000000001</fb>
    <v>0</v>
  </rv>
  <rv s="0">
    <fb>1115.3025</fb>
    <v>0</v>
  </rv>
  <rv s="0">
    <fb>209.715</fb>
    <v>0</v>
  </rv>
  <rv s="0">
    <fb>166.81880000000001</fb>
    <v>0</v>
  </rv>
  <rv s="0">
    <fb>132.77420000000001</fb>
    <v>0</v>
  </rv>
  <rv s="0">
    <fb>1895</fb>
    <v>0</v>
  </rv>
  <rv s="0">
    <fb>1365</fb>
    <v>0</v>
  </rv>
  <rv s="0">
    <fb>1910</fb>
    <v>0</v>
  </rv>
  <rv s="0">
    <fb>1130</fb>
    <v>0</v>
  </rv>
  <rv s="0">
    <fb>1760</fb>
    <v>0</v>
  </rv>
  <rv s="0">
    <fb>1655</fb>
    <v>0</v>
  </rv>
  <rv s="0">
    <fb>2170</fb>
    <v>0</v>
  </rv>
  <rv s="0">
    <fb>2120</fb>
    <v>0</v>
  </rv>
  <rv s="0">
    <fb>2745</fb>
    <v>0</v>
  </rv>
  <rv s="0">
    <fb>6000</fb>
    <v>0</v>
  </rv>
  <rv s="0">
    <fb>4475</fb>
    <v>0</v>
  </rv>
  <rv s="0">
    <fb>4600</fb>
    <v>0</v>
  </rv>
  <rv s="0">
    <fb>4425</fb>
    <v>0</v>
  </rv>
  <rv s="0">
    <fb>3900</fb>
    <v>0</v>
  </rv>
  <rv s="0">
    <fb>1860</fb>
    <v>0</v>
  </rv>
  <rv s="0">
    <fb>314</fb>
    <v>0</v>
  </rv>
  <rv s="0">
    <fb>278</fb>
    <v>0</v>
  </rv>
  <rv s="0">
    <fb>440</fb>
    <v>0</v>
  </rv>
  <rv s="0">
    <fb>1260</fb>
    <v>0</v>
  </rv>
  <rv s="0">
    <fb>2025</fb>
    <v>0</v>
  </rv>
  <rv s="0">
    <fb>1775</fb>
    <v>0</v>
  </rv>
  <rv s="0">
    <fb>2030</fb>
    <v>0</v>
  </rv>
  <rv s="0">
    <fb>3080</fb>
    <v>0</v>
  </rv>
  <rv s="0">
    <fb>785</fb>
    <v>0</v>
  </rv>
  <rv s="0">
    <fb>66</fb>
    <v>0</v>
  </rv>
  <rv s="0">
    <fb>182</fb>
    <v>0</v>
  </rv>
  <rv s="0">
    <fb>174</fb>
    <v>0</v>
  </rv>
  <rv s="0">
    <fb>300</fb>
    <v>0</v>
  </rv>
  <rv s="0">
    <fb>335</fb>
    <v>0</v>
  </rv>
  <rv s="0">
    <fb>1570</fb>
    <v>0</v>
  </rv>
  <rv s="0">
    <fb>1560</fb>
    <v>0</v>
  </rv>
  <rv s="0">
    <fb>2510</fb>
    <v>0</v>
  </rv>
  <rv s="0">
    <fb>2450</fb>
    <v>0</v>
  </rv>
  <rv s="0">
    <fb>3300</fb>
    <v>0</v>
  </rv>
  <rv s="0">
    <fb>3550</fb>
    <v>0</v>
  </rv>
  <rv s="0">
    <fb>3750</fb>
    <v>0</v>
  </rv>
  <rv s="0">
    <fb>1550</fb>
    <v>0</v>
  </rv>
  <rv s="0">
    <fb>1990</fb>
    <v>0</v>
  </rv>
  <rv s="0">
    <fb>885</fb>
    <v>0</v>
  </rv>
  <rv s="0">
    <fb>1080</fb>
    <v>0</v>
  </rv>
  <rv s="0">
    <fb>1540</fb>
    <v>0</v>
  </rv>
  <rv s="0">
    <fb>1065</fb>
    <v>0</v>
  </rv>
  <rv s="0">
    <fb>1335</fb>
    <v>0</v>
  </rv>
  <rv s="1">
    <v>1</v>
    <v>XIDX:MDIA</v>
    <v>Daily</v>
    <v>42003</v>
    <v>42003</v>
    <v>0</v>
    <v>1</v>
    <v>635554944000000000,639285202214496319,0</v>
    <v>0</v>
    <v>bkh2c7</v>
    <v>XIDX:MDIA</v>
    <v>1</v>
  </rv>
  <rv s="1">
    <v>1</v>
    <v>XIDX:MDIA</v>
    <v>Daily</v>
    <v>42368</v>
    <v>42368</v>
    <v>0</v>
    <v>1</v>
    <v>635870304000000000,639285202214976313,0</v>
    <v>0</v>
    <v>bkh2c7</v>
    <v>XIDX:MDIA</v>
    <v>2</v>
  </rv>
  <rv s="1">
    <v>1</v>
    <v>XIDX:MDIA</v>
    <v>Daily</v>
    <v>42734</v>
    <v>42734</v>
    <v>0</v>
    <v>1</v>
    <v>636186528000000000,639285202215457735,0</v>
    <v>0</v>
    <v>bkh2c7</v>
    <v>XIDX:MDIA</v>
    <v>3</v>
  </rv>
  <rv s="1">
    <v>1</v>
    <v>XIDX:MDIA</v>
    <v>Daily</v>
    <v>43098</v>
    <v>43098</v>
    <v>0</v>
    <v>1</v>
    <v>636501024000000000,639285202215928647,0</v>
    <v>0</v>
    <v>bkh2c7</v>
    <v>XIDX:MDIA</v>
    <v>4</v>
  </rv>
  <rv s="1">
    <v>1</v>
    <v>XIDX:MDIA</v>
    <v>Daily</v>
    <v>43462</v>
    <v>43462</v>
    <v>0</v>
    <v>1</v>
    <v>636815520000000000,639285202216406304,0</v>
    <v>0</v>
    <v>bkh2c7</v>
    <v>XIDX:MDIA</v>
    <v>5</v>
  </rv>
  <rv s="1">
    <v>1</v>
    <v>XIDX:MDIA</v>
    <v>Daily</v>
    <v>43829</v>
    <v>43829</v>
    <v>0</v>
    <v>1</v>
    <v>637132608000000000,639285202216876306,0</v>
    <v>0</v>
    <v>bkh2c7</v>
    <v>XIDX:MDIA</v>
    <v>6</v>
  </rv>
  <rv s="1">
    <v>1</v>
    <v>XIDX:MDIA</v>
    <v>Daily</v>
    <v>44195</v>
    <v>44195</v>
    <v>0</v>
    <v>1</v>
    <v>637448832000000000,639285202217366300,0</v>
    <v>0</v>
    <v>bkh2c7</v>
    <v>XIDX:MDIA</v>
    <v>7</v>
  </rv>
  <rv s="1">
    <v>1</v>
    <v>XIDX:MDIA</v>
    <v>Daily</v>
    <v>44560</v>
    <v>44560</v>
    <v>0</v>
    <v>1</v>
    <v>637764192000000000,639285202217846299,0</v>
    <v>0</v>
    <v>bkh2c7</v>
    <v>XIDX:MDIA</v>
    <v>6</v>
  </rv>
  <rv s="1">
    <v>1</v>
    <v>XIDX:MDIA</v>
    <v>Daily</v>
    <v>44925</v>
    <v>44925</v>
    <v>0</v>
    <v>1</v>
    <v>638079552000000000,639285202218316340,0</v>
    <v>0</v>
    <v>bkh2c7</v>
    <v>XIDX:MDIA</v>
    <v>8</v>
  </rv>
  <rv s="1">
    <v>1</v>
    <v>XIDX:MDIA</v>
    <v>Daily</v>
    <v>45289</v>
    <v>45289</v>
    <v>0</v>
    <v>1</v>
    <v>638394048000000000,639285202218796294,0</v>
    <v>0</v>
    <v>bkh2c7</v>
    <v>XIDX:MDIA</v>
    <v>9</v>
  </rv>
  <rv s="1">
    <v>1</v>
    <v>XIDX:MDIA</v>
    <v>Daily</v>
    <v>45656</v>
    <v>45656</v>
    <v>0</v>
    <v>1</v>
    <v>638711136000000000,639285202215138896,0</v>
    <v>0</v>
    <v>bkh2c7</v>
    <v>XIDX:MDIA</v>
    <v>9</v>
  </rv>
  <rv s="1">
    <v>1</v>
    <v>XIDX:MDIA</v>
    <v>Daily</v>
    <v>46021</v>
    <v>46021</v>
    <v>0</v>
    <v>1</v>
    <v>639026496000000000,639285202215616305,0</v>
    <v>0</v>
    <v>bkh2c7</v>
    <v>XIDX:MDIA</v>
    <v>10</v>
  </rv>
  <rv s="1">
    <v>1</v>
    <v>XIDX:MDIA</v>
    <v>Daily</v>
    <v>46203</v>
    <v>46203</v>
    <v>0</v>
    <v>1</v>
    <v>639183744000000000,639285202216116309,0</v>
    <v>0</v>
    <v>bkh2c7</v>
    <v>XIDX:MDIA</v>
    <v>7</v>
  </rv>
  <rv s="1">
    <v>1</v>
    <v>XIDX:MDIA</v>
    <v>Daily</v>
    <v>46111</v>
    <v>46111</v>
    <v>0</v>
    <v>1</v>
    <v>639104256000000000,639285202216586302,0</v>
    <v>0</v>
    <v>bkh2c7</v>
    <v>XIDX:MDIA</v>
    <v>11</v>
  </rv>
  <rv s="1">
    <v>1</v>
    <v>XIDX:PBRX</v>
    <v>Daily</v>
    <v>39812</v>
    <v>39812</v>
    <v>0</v>
    <v>1</v>
    <v>633661920000000000,639285201515620182,0</v>
    <v>0</v>
    <v>bkhf8m</v>
    <v>XIDX:PBRX</v>
    <v>12</v>
  </rv>
  <rv s="1">
    <v>1</v>
    <v>XIDX:PBRX</v>
    <v>Daily</v>
    <v>40176</v>
    <v>40176</v>
    <v>0</v>
    <v>1</v>
    <v>633976416000000000,639285201516095565,0</v>
    <v>0</v>
    <v>bkhf8m</v>
    <v>XIDX:PBRX</v>
    <v>13</v>
  </rv>
  <rv s="1">
    <v>1</v>
    <v>XIDX:PBRX</v>
    <v>Daily</v>
    <v>40542</v>
    <v>40542</v>
    <v>0</v>
    <v>1</v>
    <v>634292640000000000,639285201516565558,0</v>
    <v>0</v>
    <v>bkhf8m</v>
    <v>XIDX:PBRX</v>
    <v>14</v>
  </rv>
  <rv s="1">
    <v>1</v>
    <v>XIDX:PBRX</v>
    <v>Daily</v>
    <v>40907</v>
    <v>40907</v>
    <v>0</v>
    <v>1</v>
    <v>634608000000000000,639285201517040197,0</v>
    <v>0</v>
    <v>bkhf8m</v>
    <v>XIDX:PBRX</v>
    <v>15</v>
  </rv>
  <rv s="1">
    <v>1</v>
    <v>XIDX:PBRX</v>
    <v>Daily</v>
    <v>41271</v>
    <v>41271</v>
    <v>0</v>
    <v>1</v>
    <v>634922496000000000,639285201517520208,0</v>
    <v>0</v>
    <v>bkhf8m</v>
    <v>XIDX:PBRX</v>
    <v>16</v>
  </rv>
  <rv s="1">
    <v>1</v>
    <v>XIDX:PBRX</v>
    <v>Daily</v>
    <v>41638</v>
    <v>41638</v>
    <v>0</v>
    <v>1</v>
    <v>635239584000000000,639285201517995529,0</v>
    <v>0</v>
    <v>bkhf8m</v>
    <v>XIDX:PBRX</v>
    <v>17</v>
  </rv>
  <rv s="1">
    <v>1</v>
    <v>XIDX:PBRX</v>
    <v>Daily</v>
    <v>42003</v>
    <v>42003</v>
    <v>0</v>
    <v>1</v>
    <v>635554944000000000,639285201518480207,0</v>
    <v>0</v>
    <v>bkhf8m</v>
    <v>XIDX:PBRX</v>
    <v>18</v>
  </rv>
  <rv s="1">
    <v>1</v>
    <v>XIDX:PBRX</v>
    <v>Daily</v>
    <v>42368</v>
    <v>42368</v>
    <v>0</v>
    <v>1</v>
    <v>635870304000000000,639285201518960205,0</v>
    <v>0</v>
    <v>bkhf8m</v>
    <v>XIDX:PBRX</v>
    <v>19</v>
  </rv>
  <rv s="1">
    <v>1</v>
    <v>XIDX:PBRX</v>
    <v>Daily</v>
    <v>42734</v>
    <v>42734</v>
    <v>0</v>
    <v>1</v>
    <v>636186528000000000,639285201515245580,0</v>
    <v>0</v>
    <v>bkhf8m</v>
    <v>XIDX:PBRX</v>
    <v>20</v>
  </rv>
  <rv s="1">
    <v>1</v>
    <v>XIDX:PBRX</v>
    <v>Daily</v>
    <v>43098</v>
    <v>43098</v>
    <v>0</v>
    <v>1</v>
    <v>636501024000000000,639285202111919994,0</v>
    <v>0</v>
    <v>bkhf8m</v>
    <v>XIDX:PBRX</v>
    <v>21</v>
  </rv>
  <rv s="1">
    <v>1</v>
    <v>XIDX:PBRX</v>
    <v>Daily</v>
    <v>43462</v>
    <v>43462</v>
    <v>0</v>
    <v>1</v>
    <v>636815520000000000,639285202112395268,0</v>
    <v>0</v>
    <v>bkhf8m</v>
    <v>XIDX:PBRX</v>
    <v>22</v>
  </rv>
  <rv s="1">
    <v>1</v>
    <v>XIDX:PBRX</v>
    <v>Daily</v>
    <v>43829</v>
    <v>43829</v>
    <v>0</v>
    <v>1</v>
    <v>637132608000000000,639285202112875259,0</v>
    <v>0</v>
    <v>bkhf8m</v>
    <v>XIDX:PBRX</v>
    <v>23</v>
  </rv>
  <rv s="1">
    <v>1</v>
    <v>XIDX:PBRX</v>
    <v>Daily</v>
    <v>44195</v>
    <v>44195</v>
    <v>0</v>
    <v>1</v>
    <v>637448832000000000,639285202113349971,0</v>
    <v>0</v>
    <v>bkhf8m</v>
    <v>XIDX:PBRX</v>
    <v>24</v>
  </rv>
  <rv s="1">
    <v>1</v>
    <v>XIDX:PBRX</v>
    <v>Daily</v>
    <v>44560</v>
    <v>44560</v>
    <v>0</v>
    <v>1</v>
    <v>637764192000000000,639285202113845694,0</v>
    <v>0</v>
    <v>bkhf8m</v>
    <v>XIDX:PBRX</v>
    <v>25</v>
  </rv>
  <rv s="1">
    <v>1</v>
    <v>XIDX:PBRX</v>
    <v>Daily</v>
    <v>44925</v>
    <v>44925</v>
    <v>0</v>
    <v>1</v>
    <v>638079552000000000,639285202114315237,0</v>
    <v>0</v>
    <v>bkhf8m</v>
    <v>XIDX:PBRX</v>
    <v>26</v>
  </rv>
  <rv s="1">
    <v>1</v>
    <v>XIDX:PBRX</v>
    <v>Daily</v>
    <v>45289</v>
    <v>45289</v>
    <v>0</v>
    <v>1</v>
    <v>638394048000000000,639285202114795224,0</v>
    <v>0</v>
    <v>bkhf8m</v>
    <v>XIDX:PBRX</v>
    <v>6</v>
  </rv>
  <rv s="1">
    <v>1</v>
    <v>XIDX:PBRX</v>
    <v>Daily</v>
    <v>45656</v>
    <v>45656</v>
    <v>0</v>
    <v>1</v>
    <v>638711136000000000,639285202115275214,0</v>
    <v>0</v>
    <v>bkhf8m</v>
    <v>XIDX:PBRX</v>
    <v>9</v>
  </rv>
  <rv s="1">
    <v>1</v>
    <v>XIDX:PBRX</v>
    <v>Daily</v>
    <v>46021</v>
    <v>46021</v>
    <v>0</v>
    <v>1</v>
    <v>639026496000000000,639285202115755208,0</v>
    <v>0</v>
    <v>bkhf8m</v>
    <v>XIDX:PBRX</v>
    <v>27</v>
  </rv>
  <rv s="1">
    <v>1</v>
    <v>XIDX:PBRX</v>
    <v>Daily</v>
    <v>46203</v>
    <v>46203</v>
    <v>0</v>
    <v>1</v>
    <v>639183744000000000,639285202116229965,0</v>
    <v>0</v>
    <v>bkhf8m</v>
    <v>XIDX:PBRX</v>
    <v>28</v>
  </rv>
  <rv s="1">
    <v>1</v>
    <v>XIDX:PBRX</v>
    <v>Daily</v>
    <v>46111</v>
    <v>46111</v>
    <v>0</v>
    <v>1</v>
    <v>639104256000000000,639285202112149977,0</v>
    <v>0</v>
    <v>bkhf8m</v>
    <v>XIDX:PBRX</v>
    <v>29</v>
  </rv>
  <rv s="1">
    <v>1</v>
    <v>XIDX:PLAS</v>
    <v>Daily</v>
    <v>40176</v>
    <v>40176</v>
    <v>0</v>
    <v>1</v>
    <v>633976416000000000,639285201504871008,0</v>
    <v>0</v>
    <v>bkhh4c</v>
    <v>XIDX:PLAS</v>
    <v>30</v>
  </rv>
  <rv s="1">
    <v>1</v>
    <v>XIDX:PLAS</v>
    <v>Daily</v>
    <v>40542</v>
    <v>40542</v>
    <v>0</v>
    <v>1</v>
    <v>634292640000000000,639285201505346498,0</v>
    <v>0</v>
    <v>bkhh4c</v>
    <v>XIDX:PLAS</v>
    <v>31</v>
  </rv>
  <rv s="1">
    <v>1</v>
    <v>XIDX:PLAS</v>
    <v>Daily</v>
    <v>40907</v>
    <v>40907</v>
    <v>0</v>
    <v>1</v>
    <v>634608000000000000,639285201505833816,0</v>
    <v>0</v>
    <v>bkhh4c</v>
    <v>XIDX:PLAS</v>
    <v>32</v>
  </rv>
  <rv s="1">
    <v>1</v>
    <v>XIDX:PLAS</v>
    <v>Daily</v>
    <v>41638</v>
    <v>41638</v>
    <v>0</v>
    <v>1</v>
    <v>635239584000000000,639285201506786488,0</v>
    <v>0</v>
    <v>bkhh4c</v>
    <v>XIDX:PLAS</v>
    <v>33</v>
  </rv>
  <rv s="1">
    <v>1</v>
    <v>XIDX:PLAS</v>
    <v>Daily</v>
    <v>42003</v>
    <v>42003</v>
    <v>0</v>
    <v>1</v>
    <v>635554944000000000,639285201507263818,0</v>
    <v>0</v>
    <v>bkhh4c</v>
    <v>XIDX:PLAS</v>
    <v>34</v>
  </rv>
  <rv s="1">
    <v>1</v>
    <v>XIDX:PLAS</v>
    <v>Daily</v>
    <v>42368</v>
    <v>42368</v>
    <v>0</v>
    <v>1</v>
    <v>635870304000000000,639285201507746476,0</v>
    <v>0</v>
    <v>bkhh4c</v>
    <v>XIDX:PLAS</v>
    <v>35</v>
  </rv>
  <rv s="1">
    <v>1</v>
    <v>XIDX:PLAS</v>
    <v>Daily</v>
    <v>43098</v>
    <v>43098</v>
    <v>0</v>
    <v>1</v>
    <v>636501024000000000,639285201508693803,0</v>
    <v>0</v>
    <v>bkhh4c</v>
    <v>XIDX:PLAS</v>
    <v>6</v>
  </rv>
  <rv s="1">
    <v>1</v>
    <v>XIDX:PLAS</v>
    <v>Daily</v>
    <v>43829</v>
    <v>43829</v>
    <v>0</v>
    <v>1</v>
    <v>637132608000000000,639285201505461024,0</v>
    <v>0</v>
    <v>bkhh4c</v>
    <v>XIDX:PLAS</v>
    <v>9</v>
  </rv>
  <rv s="1">
    <v>1</v>
    <v>XIDX:PLAS</v>
    <v>Daily</v>
    <v>46203</v>
    <v>46203</v>
    <v>0</v>
    <v>1</v>
    <v>639183744000000000,639285201505933817,0</v>
    <v>0</v>
    <v>bkhh4c</v>
    <v>XIDX:PLAS</v>
    <v>9</v>
  </rv>
  <rv s="1">
    <v>1</v>
    <v>XIDX:PLAS</v>
    <v>Daily</v>
    <v>46111</v>
    <v>46111</v>
    <v>0</v>
    <v>1</v>
    <v>639104256000000000,639285201506403813,0</v>
    <v>0</v>
    <v>bkhh4c</v>
    <v>XIDX:PLAS</v>
    <v>9</v>
  </rv>
  <rv s="1">
    <v>1</v>
    <v>XIDX:MIDI</v>
    <v>Daily</v>
    <v>40542</v>
    <v>40542</v>
    <v>0</v>
    <v>1</v>
    <v>634292640000000000,639285202183249530,0</v>
    <v>0</v>
    <v>bn9aim</v>
    <v>XIDX:MIDI</v>
    <v>36</v>
  </rv>
  <rv s="1">
    <v>1</v>
    <v>XIDX:MIDI</v>
    <v>Daily</v>
    <v>40907</v>
    <v>40907</v>
    <v>0</v>
    <v>1</v>
    <v>634608000000000000,639285202183726334,0</v>
    <v>0</v>
    <v>bn9aim</v>
    <v>XIDX:MIDI</v>
    <v>37</v>
  </rv>
  <rv s="1">
    <v>1</v>
    <v>XIDX:MIDI</v>
    <v>Daily</v>
    <v>41271</v>
    <v>41271</v>
    <v>0</v>
    <v>1</v>
    <v>634922496000000000,639285202184199518,0</v>
    <v>0</v>
    <v>bn9aim</v>
    <v>XIDX:MIDI</v>
    <v>38</v>
  </rv>
  <rv s="1">
    <v>1</v>
    <v>XIDX:MIDI</v>
    <v>Daily</v>
    <v>41638</v>
    <v>41638</v>
    <v>0</v>
    <v>1</v>
    <v>635239584000000000,639285202184669519,0</v>
    <v>0</v>
    <v>bn9aim</v>
    <v>XIDX:MIDI</v>
    <v>39</v>
  </rv>
  <rv s="1">
    <v>1</v>
    <v>XIDX:MIDI</v>
    <v>Daily</v>
    <v>42003</v>
    <v>42003</v>
    <v>0</v>
    <v>1</v>
    <v>635554944000000000,639285202181199535,0</v>
    <v>0</v>
    <v>bn9aim</v>
    <v>XIDX:MIDI</v>
    <v>40</v>
  </rv>
  <rv s="1">
    <v>1</v>
    <v>XIDX:MIDI</v>
    <v>Daily</v>
    <v>42368</v>
    <v>42368</v>
    <v>0</v>
    <v>1</v>
    <v>635870304000000000,639285202181696296,0</v>
    <v>0</v>
    <v>bn9aim</v>
    <v>XIDX:MIDI</v>
    <v>41</v>
  </rv>
  <rv s="1">
    <v>1</v>
    <v>XIDX:MIDI</v>
    <v>Daily</v>
    <v>42734</v>
    <v>42734</v>
    <v>0</v>
    <v>1</v>
    <v>636186528000000000,639285202182179531,0</v>
    <v>0</v>
    <v>bn9aim</v>
    <v>XIDX:MIDI</v>
    <v>42</v>
  </rv>
  <rv s="1">
    <v>1</v>
    <v>XIDX:MIDI</v>
    <v>Daily</v>
    <v>43829</v>
    <v>43829</v>
    <v>0</v>
    <v>1</v>
    <v>637132608000000000,639285202183599541,0</v>
    <v>0</v>
    <v>bn9aim</v>
    <v>XIDX:MIDI</v>
    <v>43</v>
  </rv>
  <rv s="1">
    <v>1</v>
    <v>XIDX:MIDI</v>
    <v>Daily</v>
    <v>44195</v>
    <v>44195</v>
    <v>0</v>
    <v>1</v>
    <v>637448832000000000,639285202184076338,0</v>
    <v>0</v>
    <v>bn9aim</v>
    <v>XIDX:MIDI</v>
    <v>44</v>
  </rv>
  <rv s="1">
    <v>1</v>
    <v>XIDX:MIDI</v>
    <v>Daily</v>
    <v>44560</v>
    <v>44560</v>
    <v>0</v>
    <v>1</v>
    <v>637764192000000000,639285202184554015,0</v>
    <v>0</v>
    <v>bn9aim</v>
    <v>XIDX:MIDI</v>
    <v>45</v>
  </rv>
  <rv s="1">
    <v>1</v>
    <v>XIDX:MIDI</v>
    <v>Daily</v>
    <v>44925</v>
    <v>44925</v>
    <v>0</v>
    <v>1</v>
    <v>638079552000000000,639285202185026345,0</v>
    <v>0</v>
    <v>bn9aim</v>
    <v>XIDX:MIDI</v>
    <v>46</v>
  </rv>
  <rv s="1">
    <v>1</v>
    <v>XIDX:MIDI</v>
    <v>Daily</v>
    <v>45289</v>
    <v>45289</v>
    <v>0</v>
    <v>1</v>
    <v>638394048000000000,639285202185499507,0</v>
    <v>0</v>
    <v>bn9aim</v>
    <v>XIDX:MIDI</v>
    <v>47</v>
  </rv>
  <rv s="1">
    <v>1</v>
    <v>XIDX:MIDI</v>
    <v>Daily</v>
    <v>45656</v>
    <v>45656</v>
    <v>0</v>
    <v>1</v>
    <v>638711136000000000,639285202181449522,0</v>
    <v>0</v>
    <v>bn9aim</v>
    <v>XIDX:MIDI</v>
    <v>47</v>
  </rv>
  <rv s="1">
    <v>1</v>
    <v>XIDX:MIDI</v>
    <v>Daily</v>
    <v>46021</v>
    <v>46021</v>
    <v>0</v>
    <v>1</v>
    <v>639026496000000000,639285202181934064,0</v>
    <v>0</v>
    <v>bn9aim</v>
    <v>XIDX:MIDI</v>
    <v>48</v>
  </rv>
  <rv s="1">
    <v>1</v>
    <v>XIDX:MIDI</v>
    <v>Daily</v>
    <v>46203</v>
    <v>46203</v>
    <v>0</v>
    <v>1</v>
    <v>639183744000000000,639285202182409532,0</v>
    <v>0</v>
    <v>bn9aim</v>
    <v>XIDX:MIDI</v>
    <v>49</v>
  </rv>
  <rv s="1">
    <v>1</v>
    <v>XIDX:MIDI</v>
    <v>Daily</v>
    <v>46111</v>
    <v>46111</v>
    <v>0</v>
    <v>1</v>
    <v>639104256000000000,639285202182884044,0</v>
    <v>0</v>
    <v>bn9aim</v>
    <v>XIDX:MIDI</v>
    <v>50</v>
  </rv>
  <rv s="1">
    <v>1</v>
    <v>XIDX:PLIN</v>
    <v>Daily</v>
    <v>39812</v>
    <v>39812</v>
    <v>0</v>
    <v>1</v>
    <v>633661920000000000,639285201477696198,0</v>
    <v>0</v>
    <v>bkhh77</v>
    <v>XIDX:PLIN</v>
    <v>51</v>
  </rv>
  <rv s="1">
    <v>1</v>
    <v>XIDX:PLIN</v>
    <v>Daily</v>
    <v>40176</v>
    <v>40176</v>
    <v>0</v>
    <v>1</v>
    <v>633976416000000000,639285201478179832,0</v>
    <v>0</v>
    <v>bkhh77</v>
    <v>XIDX:PLIN</v>
    <v>52</v>
  </rv>
  <rv s="1">
    <v>1</v>
    <v>XIDX:PLIN</v>
    <v>Daily</v>
    <v>40542</v>
    <v>40542</v>
    <v>0</v>
    <v>1</v>
    <v>634292640000000000,639285201478656182,0</v>
    <v>0</v>
    <v>bkhh77</v>
    <v>XIDX:PLIN</v>
    <v>53</v>
  </rv>
  <rv s="1">
    <v>1</v>
    <v>XIDX:PLIN</v>
    <v>Daily</v>
    <v>40907</v>
    <v>40907</v>
    <v>0</v>
    <v>1</v>
    <v>634608000000000000,639285201479129848,0</v>
    <v>0</v>
    <v>bkhh77</v>
    <v>XIDX:PLIN</v>
    <v>54</v>
  </rv>
  <rv s="1">
    <v>1</v>
    <v>XIDX:PLIN</v>
    <v>Daily</v>
    <v>41271</v>
    <v>41271</v>
    <v>0</v>
    <v>1</v>
    <v>634922496000000000,639285201479614478,0</v>
    <v>0</v>
    <v>bkhh77</v>
    <v>XIDX:PLIN</v>
    <v>55</v>
  </rv>
  <rv s="1">
    <v>1</v>
    <v>XIDX:PLIN</v>
    <v>Daily</v>
    <v>42003</v>
    <v>42003</v>
    <v>0</v>
    <v>1</v>
    <v>635554944000000000,639285201480556165,0</v>
    <v>0</v>
    <v>bkhh77</v>
    <v>XIDX:PLIN</v>
    <v>56</v>
  </rv>
  <rv s="1">
    <v>1</v>
    <v>XIDX:PLIN</v>
    <v>Daily</v>
    <v>42368</v>
    <v>42368</v>
    <v>0</v>
    <v>1</v>
    <v>635870304000000000,639285201481019834,0</v>
    <v>0</v>
    <v>bkhh77</v>
    <v>XIDX:PLIN</v>
    <v>57</v>
  </rv>
  <rv s="1">
    <v>1</v>
    <v>XIDX:PLIN</v>
    <v>Daily</v>
    <v>43098</v>
    <v>43098</v>
    <v>0</v>
    <v>1</v>
    <v>636501024000000000,639285201481976141,0</v>
    <v>0</v>
    <v>bkhh77</v>
    <v>XIDX:PLIN</v>
    <v>58</v>
  </rv>
  <rv s="1">
    <v>1</v>
    <v>XIDX:PLIN</v>
    <v>Daily</v>
    <v>43829</v>
    <v>43829</v>
    <v>0</v>
    <v>1</v>
    <v>637132608000000000,639285201505400081,0</v>
    <v>0</v>
    <v>bkhh77</v>
    <v>XIDX:PLIN</v>
    <v>59</v>
  </rv>
  <rv s="1">
    <v>1</v>
    <v>XIDX:PLIN</v>
    <v>Daily</v>
    <v>44195</v>
    <v>44195</v>
    <v>0</v>
    <v>1</v>
    <v>637448832000000000,639285201505875708,0</v>
    <v>0</v>
    <v>bkhh77</v>
    <v>XIDX:PLIN</v>
    <v>60</v>
  </rv>
  <rv s="1">
    <v>1</v>
    <v>XIDX:PLIN</v>
    <v>Daily</v>
    <v>44560</v>
    <v>44560</v>
    <v>0</v>
    <v>1</v>
    <v>637764192000000000,639285201506354241,0</v>
    <v>0</v>
    <v>bkhh77</v>
    <v>XIDX:PLIN</v>
    <v>9</v>
  </rv>
  <rv s="1">
    <v>1</v>
    <v>XIDX:PLIN</v>
    <v>Daily</v>
    <v>44925</v>
    <v>44925</v>
    <v>0</v>
    <v>1</v>
    <v>638079552000000000,639285201506834245,0</v>
    <v>0</v>
    <v>bkhh77</v>
    <v>XIDX:PLIN</v>
    <v>9</v>
  </rv>
  <rv s="1">
    <v>1</v>
    <v>XIDX:PLIN</v>
    <v>Daily</v>
    <v>45289</v>
    <v>45289</v>
    <v>0</v>
    <v>1</v>
    <v>638394048000000000,639285201507314236,0</v>
    <v>0</v>
    <v>bkhh77</v>
    <v>XIDX:PLIN</v>
    <v>61</v>
  </rv>
  <rv s="1">
    <v>1</v>
    <v>XIDX:PLIN</v>
    <v>Daily</v>
    <v>45656</v>
    <v>45656</v>
    <v>0</v>
    <v>1</v>
    <v>638711136000000000,639285201507794227,0</v>
    <v>0</v>
    <v>bkhh77</v>
    <v>XIDX:PLIN</v>
    <v>62</v>
  </rv>
  <rv s="1">
    <v>1</v>
    <v>XIDX:PLIN</v>
    <v>Daily</v>
    <v>46021</v>
    <v>46021</v>
    <v>0</v>
    <v>1</v>
    <v>639026496000000000,639285201508264229,0</v>
    <v>0</v>
    <v>bkhh77</v>
    <v>XIDX:PLIN</v>
    <v>9</v>
  </rv>
  <rv s="1">
    <v>1</v>
    <v>XIDX:PLIN</v>
    <v>Daily</v>
    <v>46203</v>
    <v>46203</v>
    <v>0</v>
    <v>1</v>
    <v>639183744000000000,639285201508734228,0</v>
    <v>0</v>
    <v>bkhh77</v>
    <v>XIDX:PLIN</v>
    <v>9</v>
  </rv>
  <rv s="1">
    <v>1</v>
    <v>XIDX:PLIN</v>
    <v>Daily</v>
    <v>46111</v>
    <v>46111</v>
    <v>0</v>
    <v>1</v>
    <v>639104256000000000,639285201509215668,0</v>
    <v>0</v>
    <v>bkhh77</v>
    <v>XIDX:PLIN</v>
    <v>9</v>
  </rv>
  <rv s="1">
    <v>1</v>
    <v>XIDX:MEDC</v>
    <v>Daily</v>
    <v>39812</v>
    <v>39812</v>
    <v>0</v>
    <v>1</v>
    <v>633661920000000000,639285202200650198,0</v>
    <v>0</v>
    <v>bn9a77</v>
    <v>XIDX:MEDC</v>
    <v>63</v>
  </rv>
  <rv s="1">
    <v>1</v>
    <v>XIDX:MEDC</v>
    <v>Daily</v>
    <v>40176</v>
    <v>40176</v>
    <v>0</v>
    <v>1</v>
    <v>633976416000000000,639285202201123570,0</v>
    <v>0</v>
    <v>bn9a77</v>
    <v>XIDX:MEDC</v>
    <v>64</v>
  </rv>
  <rv s="1">
    <v>1</v>
    <v>XIDX:MEDC</v>
    <v>Daily</v>
    <v>40542</v>
    <v>40542</v>
    <v>0</v>
    <v>1</v>
    <v>634292640000000000,639285202201593569,0</v>
    <v>0</v>
    <v>bn9a77</v>
    <v>XIDX:MEDC</v>
    <v>65</v>
  </rv>
  <rv s="1">
    <v>1</v>
    <v>XIDX:MEDC</v>
    <v>Daily</v>
    <v>40907</v>
    <v>40907</v>
    <v>0</v>
    <v>1</v>
    <v>634608000000000000,639285202202063563,0</v>
    <v>0</v>
    <v>bn9a77</v>
    <v>XIDX:MEDC</v>
    <v>66</v>
  </rv>
  <rv s="1">
    <v>1</v>
    <v>XIDX:MEDC</v>
    <v>Daily</v>
    <v>41271</v>
    <v>41271</v>
    <v>0</v>
    <v>1</v>
    <v>634922496000000000,639285202202533562,0</v>
    <v>0</v>
    <v>bn9a77</v>
    <v>XIDX:MEDC</v>
    <v>67</v>
  </rv>
  <rv s="1">
    <v>1</v>
    <v>XIDX:MEDC</v>
    <v>Daily</v>
    <v>41638</v>
    <v>41638</v>
    <v>0</v>
    <v>1</v>
    <v>635239584000000000,639285202203010160,0</v>
    <v>0</v>
    <v>bn9a77</v>
    <v>XIDX:MEDC</v>
    <v>68</v>
  </rv>
  <rv s="1">
    <v>1</v>
    <v>XIDX:MEDC</v>
    <v>Daily</v>
    <v>42003</v>
    <v>42003</v>
    <v>0</v>
    <v>1</v>
    <v>635554944000000000,639285202200510202,0</v>
    <v>0</v>
    <v>bn9a77</v>
    <v>XIDX:MEDC</v>
    <v>69</v>
  </rv>
  <rv s="1">
    <v>1</v>
    <v>XIDX:MEDC</v>
    <v>Daily</v>
    <v>42368</v>
    <v>42368</v>
    <v>0</v>
    <v>1</v>
    <v>635870304000000000,639285202200993568,0</v>
    <v>0</v>
    <v>bn9a77</v>
    <v>XIDX:MEDC</v>
    <v>70</v>
  </rv>
  <rv s="1">
    <v>1</v>
    <v>XIDX:MEDC</v>
    <v>Daily</v>
    <v>42734</v>
    <v>42734</v>
    <v>0</v>
    <v>1</v>
    <v>636186528000000000,639285202201473567,0</v>
    <v>0</v>
    <v>bn9a77</v>
    <v>XIDX:MEDC</v>
    <v>46</v>
  </rv>
  <rv s="1">
    <v>1</v>
    <v>XIDX:MEDC</v>
    <v>Daily</v>
    <v>43098</v>
    <v>43098</v>
    <v>0</v>
    <v>1</v>
    <v>636501024000000000,639285202201953563,0</v>
    <v>0</v>
    <v>bn9a77</v>
    <v>XIDX:MEDC</v>
    <v>71</v>
  </rv>
  <rv s="1">
    <v>1</v>
    <v>XIDX:MEDC</v>
    <v>Daily</v>
    <v>43462</v>
    <v>43462</v>
    <v>0</v>
    <v>1</v>
    <v>636815520000000000,639285202202426759,0</v>
    <v>0</v>
    <v>bn9a77</v>
    <v>XIDX:MEDC</v>
    <v>72</v>
  </rv>
  <rv s="1">
    <v>1</v>
    <v>XIDX:MEDC</v>
    <v>Daily</v>
    <v>43829</v>
    <v>43829</v>
    <v>0</v>
    <v>1</v>
    <v>637132608000000000,639285202202903556,0</v>
    <v>0</v>
    <v>bn9a77</v>
    <v>XIDX:MEDC</v>
    <v>73</v>
  </rv>
  <rv s="1">
    <v>1</v>
    <v>XIDX:MEDC</v>
    <v>Daily</v>
    <v>44195</v>
    <v>44195</v>
    <v>0</v>
    <v>1</v>
    <v>637448832000000000,639285202203386740,0</v>
    <v>0</v>
    <v>bn9a77</v>
    <v>XIDX:MEDC</v>
    <v>74</v>
  </rv>
  <rv s="1">
    <v>1</v>
    <v>XIDX:MEDC</v>
    <v>Daily</v>
    <v>44560</v>
    <v>44560</v>
    <v>0</v>
    <v>1</v>
    <v>637764192000000000,639285202203860144,0</v>
    <v>0</v>
    <v>bn9a77</v>
    <v>XIDX:MEDC</v>
    <v>75</v>
  </rv>
  <rv s="1">
    <v>1</v>
    <v>XIDX:MEDC</v>
    <v>Daily</v>
    <v>44925</v>
    <v>44925</v>
    <v>0</v>
    <v>1</v>
    <v>638079552000000000,639285202204343556,0</v>
    <v>0</v>
    <v>bn9a77</v>
    <v>XIDX:MEDC</v>
    <v>76</v>
  </rv>
  <rv s="1">
    <v>1</v>
    <v>XIDX:MEDC</v>
    <v>Daily</v>
    <v>45289</v>
    <v>45289</v>
    <v>0</v>
    <v>1</v>
    <v>638394048000000000,639285202204813545,0</v>
    <v>0</v>
    <v>bn9a77</v>
    <v>XIDX:MEDC</v>
    <v>77</v>
  </rv>
  <rv s="1">
    <v>1</v>
    <v>XIDX:MEDC</v>
    <v>Daily</v>
    <v>45656</v>
    <v>45656</v>
    <v>0</v>
    <v>1</v>
    <v>638711136000000000,639285202200733575,0</v>
    <v>0</v>
    <v>bn9a77</v>
    <v>XIDX:MEDC</v>
    <v>78</v>
  </rv>
  <rv s="1">
    <v>1</v>
    <v>XIDX:MEDC</v>
    <v>Daily</v>
    <v>46021</v>
    <v>46021</v>
    <v>0</v>
    <v>1</v>
    <v>639026496000000000,639285202201203569,0</v>
    <v>0</v>
    <v>bn9a77</v>
    <v>XIDX:MEDC</v>
    <v>79</v>
  </rv>
  <rv s="1">
    <v>1</v>
    <v>XIDX:MEDC</v>
    <v>Daily</v>
    <v>46203</v>
    <v>46203</v>
    <v>0</v>
    <v>1</v>
    <v>639183744000000000,639285202201686762,0</v>
    <v>0</v>
    <v>bn9a77</v>
    <v>XIDX:MEDC</v>
    <v>80</v>
  </rv>
  <rv s="1">
    <v>1</v>
    <v>XIDX:MEDC</v>
    <v>Daily</v>
    <v>46111</v>
    <v>46111</v>
    <v>0</v>
    <v>1</v>
    <v>639104256000000000,639285202202156755,0</v>
    <v>0</v>
    <v>bn9a77</v>
    <v>XIDX:MEDC</v>
    <v>81</v>
  </rv>
  <rv s="1">
    <v>1</v>
    <v>XIDX:PNBN</v>
    <v>Daily</v>
    <v>39812</v>
    <v>39812</v>
    <v>0</v>
    <v>1</v>
    <v>633661920000000000,639285201478449430,0</v>
    <v>0</v>
    <v>bn9d27</v>
    <v>XIDX:PNBN</v>
    <v>82</v>
  </rv>
  <rv s="1">
    <v>1</v>
    <v>XIDX:PNBN</v>
    <v>Daily</v>
    <v>40176</v>
    <v>40176</v>
    <v>0</v>
    <v>1</v>
    <v>633976416000000000,639285201478919418,0</v>
    <v>0</v>
    <v>bn9d27</v>
    <v>XIDX:PNBN</v>
    <v>83</v>
  </rv>
  <rv s="1">
    <v>1</v>
    <v>XIDX:PNBN</v>
    <v>Daily</v>
    <v>40542</v>
    <v>40542</v>
    <v>0</v>
    <v>1</v>
    <v>634292640000000000,639285201479399418,0</v>
    <v>0</v>
    <v>bn9d27</v>
    <v>XIDX:PNBN</v>
    <v>32</v>
  </rv>
  <rv s="1">
    <v>1</v>
    <v>XIDX:PNBN</v>
    <v>Daily</v>
    <v>40907</v>
    <v>40907</v>
    <v>0</v>
    <v>1</v>
    <v>634608000000000000,639285201479869414,0</v>
    <v>0</v>
    <v>bn9d27</v>
    <v>XIDX:PNBN</v>
    <v>84</v>
  </rv>
  <rv s="1">
    <v>1</v>
    <v>XIDX:PNBN</v>
    <v>Daily</v>
    <v>41271</v>
    <v>41271</v>
    <v>0</v>
    <v>1</v>
    <v>634922496000000000,639285201480355769,0</v>
    <v>0</v>
    <v>bn9d27</v>
    <v>XIDX:PNBN</v>
    <v>85</v>
  </rv>
  <rv s="1">
    <v>1</v>
    <v>XIDX:PNBN</v>
    <v>Daily</v>
    <v>41638</v>
    <v>41638</v>
    <v>0</v>
    <v>1</v>
    <v>635239584000000000,639285201480835762,0</v>
    <v>0</v>
    <v>bn9d27</v>
    <v>XIDX:PNBN</v>
    <v>86</v>
  </rv>
  <rv s="1">
    <v>1</v>
    <v>XIDX:PNBN</v>
    <v>Daily</v>
    <v>42003</v>
    <v>42003</v>
    <v>0</v>
    <v>1</v>
    <v>635554944000000000,639285201481315758,0</v>
    <v>0</v>
    <v>bn9d27</v>
    <v>XIDX:PNBN</v>
    <v>87</v>
  </rv>
  <rv s="1">
    <v>1</v>
    <v>XIDX:PNBN</v>
    <v>Daily</v>
    <v>42368</v>
    <v>42368</v>
    <v>0</v>
    <v>1</v>
    <v>635870304000000000,639285201481799449,0</v>
    <v>0</v>
    <v>bn9d27</v>
    <v>XIDX:PNBN</v>
    <v>88</v>
  </rv>
  <rv s="1">
    <v>1</v>
    <v>XIDX:PNBN</v>
    <v>Daily</v>
    <v>42734</v>
    <v>42734</v>
    <v>0</v>
    <v>1</v>
    <v>636186528000000000,639285201482275748,0</v>
    <v>0</v>
    <v>bn9d27</v>
    <v>XIDX:PNBN</v>
    <v>89</v>
  </rv>
  <rv s="1">
    <v>1</v>
    <v>XIDX:PNBN</v>
    <v>Daily</v>
    <v>43098</v>
    <v>43098</v>
    <v>0</v>
    <v>1</v>
    <v>636501024000000000,639285201482749450,0</v>
    <v>0</v>
    <v>bn9d27</v>
    <v>XIDX:PNBN</v>
    <v>32</v>
  </rv>
  <rv s="1">
    <v>1</v>
    <v>XIDX:PNBN</v>
    <v>Daily</v>
    <v>43462</v>
    <v>43462</v>
    <v>0</v>
    <v>1</v>
    <v>636815520000000000,639285201505205612,0</v>
    <v>0</v>
    <v>bn9d27</v>
    <v>XIDX:PNBN</v>
    <v>90</v>
  </rv>
  <rv s="1">
    <v>1</v>
    <v>XIDX:PNBN</v>
    <v>Daily</v>
    <v>43829</v>
    <v>43829</v>
    <v>0</v>
    <v>1</v>
    <v>637132608000000000,639285201505685602,0</v>
    <v>0</v>
    <v>bn9d27</v>
    <v>XIDX:PNBN</v>
    <v>91</v>
  </rv>
  <rv s="1">
    <v>1</v>
    <v>XIDX:PNBN</v>
    <v>Daily</v>
    <v>44195</v>
    <v>44195</v>
    <v>0</v>
    <v>1</v>
    <v>637448832000000000,639285201506175604,0</v>
    <v>0</v>
    <v>bn9d27</v>
    <v>XIDX:PNBN</v>
    <v>92</v>
  </rv>
  <rv s="1">
    <v>1</v>
    <v>XIDX:PNBN</v>
    <v>Daily</v>
    <v>44560</v>
    <v>44560</v>
    <v>0</v>
    <v>1</v>
    <v>637764192000000000,639285201506649554,0</v>
    <v>0</v>
    <v>bn9d27</v>
    <v>XIDX:PNBN</v>
    <v>93</v>
  </rv>
  <rv s="1">
    <v>1</v>
    <v>XIDX:PNBN</v>
    <v>Daily</v>
    <v>44925</v>
    <v>44925</v>
    <v>0</v>
    <v>1</v>
    <v>638079552000000000,639285201507115596,0</v>
    <v>0</v>
    <v>bn9d27</v>
    <v>XIDX:PNBN</v>
    <v>94</v>
  </rv>
  <rv s="1">
    <v>1</v>
    <v>XIDX:PNBN</v>
    <v>Daily</v>
    <v>45289</v>
    <v>45289</v>
    <v>0</v>
    <v>1</v>
    <v>638394048000000000,639285201507599545,0</v>
    <v>0</v>
    <v>bn9d27</v>
    <v>XIDX:PNBN</v>
    <v>33</v>
  </rv>
  <rv s="1">
    <v>1</v>
    <v>XIDX:PNBN</v>
    <v>Daily</v>
    <v>45656</v>
    <v>45656</v>
    <v>0</v>
    <v>1</v>
    <v>638711136000000000,639285201508075590,0</v>
    <v>0</v>
    <v>bn9d27</v>
    <v>XIDX:PNBN</v>
    <v>95</v>
  </rv>
  <rv s="1">
    <v>1</v>
    <v>XIDX:PNBN</v>
    <v>Daily</v>
    <v>46021</v>
    <v>46021</v>
    <v>0</v>
    <v>1</v>
    <v>639026496000000000,639285201508559562,0</v>
    <v>0</v>
    <v>bn9d27</v>
    <v>XIDX:PNBN</v>
    <v>96</v>
  </rv>
  <rv s="1">
    <v>1</v>
    <v>XIDX:PNBN</v>
    <v>Daily</v>
    <v>46203</v>
    <v>46203</v>
    <v>0</v>
    <v>1</v>
    <v>639183744000000000,639285201509035581,0</v>
    <v>0</v>
    <v>bn9d27</v>
    <v>XIDX:PNBN</v>
    <v>97</v>
  </rv>
  <rv s="1">
    <v>1</v>
    <v>XIDX:PNBN</v>
    <v>Daily</v>
    <v>46111</v>
    <v>46111</v>
    <v>0</v>
    <v>1</v>
    <v>639104256000000000,639285201509519547,0</v>
    <v>0</v>
    <v>bn9d27</v>
    <v>XIDX:PNBN</v>
    <v>98</v>
  </rv>
  <rv s="1">
    <v>1</v>
    <v>XIDX:MMLP</v>
    <v>Daily</v>
    <v>42368</v>
    <v>42368</v>
    <v>0</v>
    <v>1</v>
    <v>635870304000000000,639285202160886960,0</v>
    <v>0</v>
    <v>bkh4rw</v>
    <v>XIDX:MMLP</v>
    <v>99</v>
  </rv>
  <rv s="1">
    <v>1</v>
    <v>XIDX:MMLP</v>
    <v>Daily</v>
    <v>42734</v>
    <v>42734</v>
    <v>0</v>
    <v>1</v>
    <v>636186528000000000,639285202161363827,0</v>
    <v>0</v>
    <v>bkh4rw</v>
    <v>XIDX:MMLP</v>
    <v>100</v>
  </rv>
  <rv s="1">
    <v>1</v>
    <v>XIDX:MMLP</v>
    <v>Daily</v>
    <v>43098</v>
    <v>43098</v>
    <v>0</v>
    <v>1</v>
    <v>636501024000000000,639285202161833818,0</v>
    <v>0</v>
    <v>bkh4rw</v>
    <v>XIDX:MMLP</v>
    <v>101</v>
  </rv>
  <rv s="1">
    <v>1</v>
    <v>XIDX:MMLP</v>
    <v>Daily</v>
    <v>43462</v>
    <v>43462</v>
    <v>0</v>
    <v>1</v>
    <v>636815520000000000,639285202162306955,0</v>
    <v>0</v>
    <v>bkh4rw</v>
    <v>XIDX:MMLP</v>
    <v>102</v>
  </rv>
  <rv s="1">
    <v>1</v>
    <v>XIDX:MMLP</v>
    <v>Daily</v>
    <v>43829</v>
    <v>43829</v>
    <v>0</v>
    <v>1</v>
    <v>637132608000000000,639285202162793816,0</v>
    <v>0</v>
    <v>bkh4rw</v>
    <v>XIDX:MMLP</v>
    <v>103</v>
  </rv>
  <rv s="1">
    <v>1</v>
    <v>XIDX:MMLP</v>
    <v>Daily</v>
    <v>44195</v>
    <v>44195</v>
    <v>0</v>
    <v>1</v>
    <v>637448832000000000,639285202163266940,0</v>
    <v>0</v>
    <v>bkh4rw</v>
    <v>XIDX:MMLP</v>
    <v>104</v>
  </rv>
  <rv s="1">
    <v>1</v>
    <v>XIDX:MMLP</v>
    <v>Daily</v>
    <v>44560</v>
    <v>44560</v>
    <v>0</v>
    <v>1</v>
    <v>637764192000000000,639285202163736928,0</v>
    <v>0</v>
    <v>bkh4rw</v>
    <v>XIDX:MMLP</v>
    <v>105</v>
  </rv>
  <rv s="1">
    <v>1</v>
    <v>XIDX:MMLP</v>
    <v>Daily</v>
    <v>44925</v>
    <v>44925</v>
    <v>0</v>
    <v>1</v>
    <v>638079552000000000,639285202164213809,0</v>
    <v>0</v>
    <v>bkh4rw</v>
    <v>XIDX:MMLP</v>
    <v>106</v>
  </rv>
  <rv s="1">
    <v>1</v>
    <v>XIDX:MMLP</v>
    <v>Daily</v>
    <v>45289</v>
    <v>45289</v>
    <v>0</v>
    <v>1</v>
    <v>638394048000000000,639285202164683818,0</v>
    <v>0</v>
    <v>bkh4rw</v>
    <v>XIDX:MMLP</v>
    <v>104</v>
  </rv>
  <rv s="1">
    <v>1</v>
    <v>XIDX:MMLP</v>
    <v>Daily</v>
    <v>45656</v>
    <v>45656</v>
    <v>0</v>
    <v>1</v>
    <v>638711136000000000,639285202160793831,0</v>
    <v>0</v>
    <v>bkh4rw</v>
    <v>XIDX:MMLP</v>
    <v>23</v>
  </rv>
  <rv s="1">
    <v>1</v>
    <v>XIDX:MMLP</v>
    <v>Daily</v>
    <v>46021</v>
    <v>46021</v>
    <v>0</v>
    <v>1</v>
    <v>639026496000000000,639285202161266954,0</v>
    <v>0</v>
    <v>bkh4rw</v>
    <v>XIDX:MMLP</v>
    <v>107</v>
  </rv>
  <rv s="1">
    <v>1</v>
    <v>XIDX:MMLP</v>
    <v>Daily</v>
    <v>46203</v>
    <v>46203</v>
    <v>0</v>
    <v>1</v>
    <v>639183744000000000,639285202161736947,0</v>
    <v>0</v>
    <v>bkh4rw</v>
    <v>XIDX:MMLP</v>
    <v>108</v>
  </rv>
  <rv s="1">
    <v>1</v>
    <v>XIDX:MMLP</v>
    <v>Daily</v>
    <v>46111</v>
    <v>46111</v>
    <v>0</v>
    <v>1</v>
    <v>639104256000000000,639285202162203820,0</v>
    <v>0</v>
    <v>bkh4rw</v>
    <v>XIDX:MMLP</v>
    <v>109</v>
  </rv>
  <rv s="1">
    <v>1</v>
    <v>XIDX:PGAS</v>
    <v>Daily</v>
    <v>39812</v>
    <v>39812</v>
    <v>0</v>
    <v>1</v>
    <v>633661920000000000,639285201506784239,0</v>
    <v>0</v>
    <v>bn9ch7</v>
    <v>XIDX:PGAS</v>
    <v>95</v>
  </rv>
  <rv s="1">
    <v>1</v>
    <v>XIDX:PGAS</v>
    <v>Daily</v>
    <v>40176</v>
    <v>40176</v>
    <v>0</v>
    <v>1</v>
    <v>633976416000000000,639285201502524248,0</v>
    <v>0</v>
    <v>bn9ch7</v>
    <v>XIDX:PGAS</v>
    <v>110</v>
  </rv>
  <rv s="1">
    <v>1</v>
    <v>XIDX:PGAS</v>
    <v>Daily</v>
    <v>40542</v>
    <v>40542</v>
    <v>0</v>
    <v>1</v>
    <v>634292640000000000,639285201503005752,0</v>
    <v>0</v>
    <v>bn9ch7</v>
    <v>XIDX:PGAS</v>
    <v>111</v>
  </rv>
  <rv s="1">
    <v>1</v>
    <v>XIDX:PGAS</v>
    <v>Daily</v>
    <v>40907</v>
    <v>40907</v>
    <v>0</v>
    <v>1</v>
    <v>634608000000000000,639285201503484260,0</v>
    <v>0</v>
    <v>bn9ch7</v>
    <v>XIDX:PGAS</v>
    <v>112</v>
  </rv>
  <rv s="1">
    <v>1</v>
    <v>XIDX:PGAS</v>
    <v>Daily</v>
    <v>41271</v>
    <v>41271</v>
    <v>0</v>
    <v>1</v>
    <v>634922496000000000,639285201503954258,0</v>
    <v>0</v>
    <v>bn9ch7</v>
    <v>XIDX:PGAS</v>
    <v>113</v>
  </rv>
  <rv s="1">
    <v>1</v>
    <v>XIDX:PGAS</v>
    <v>Daily</v>
    <v>41638</v>
    <v>41638</v>
    <v>0</v>
    <v>1</v>
    <v>635239584000000000,639285201504435732,0</v>
    <v>0</v>
    <v>bn9ch7</v>
    <v>XIDX:PGAS</v>
    <v>114</v>
  </rv>
  <rv s="1">
    <v>1</v>
    <v>XIDX:PGAS</v>
    <v>Daily</v>
    <v>42003</v>
    <v>42003</v>
    <v>0</v>
    <v>1</v>
    <v>635554944000000000,639285201504914259,0</v>
    <v>0</v>
    <v>bn9ch7</v>
    <v>XIDX:PGAS</v>
    <v>115</v>
  </rv>
  <rv s="1">
    <v>1</v>
    <v>XIDX:PGAS</v>
    <v>Daily</v>
    <v>42368</v>
    <v>42368</v>
    <v>0</v>
    <v>1</v>
    <v>635870304000000000,639285201505385713,0</v>
    <v>0</v>
    <v>bn9ch7</v>
    <v>XIDX:PGAS</v>
    <v>116</v>
  </rv>
  <rv s="1">
    <v>1</v>
    <v>XIDX:PGAS</v>
    <v>Daily</v>
    <v>42734</v>
    <v>42734</v>
    <v>0</v>
    <v>1</v>
    <v>636186528000000000,639285201505880152,0</v>
    <v>0</v>
    <v>bn9ch7</v>
    <v>XIDX:PGAS</v>
    <v>61</v>
  </rv>
  <rv s="1">
    <v>1</v>
    <v>XIDX:PGAS</v>
    <v>Daily</v>
    <v>43098</v>
    <v>43098</v>
    <v>0</v>
    <v>1</v>
    <v>636501024000000000,639285201506350093,0</v>
    <v>0</v>
    <v>bn9ch7</v>
    <v>XIDX:PGAS</v>
    <v>117</v>
  </rv>
  <rv s="1">
    <v>1</v>
    <v>XIDX:PGAS</v>
    <v>Daily</v>
    <v>43462</v>
    <v>43462</v>
    <v>0</v>
    <v>1</v>
    <v>636815520000000000,639285201506834245,0</v>
    <v>0</v>
    <v>bn9ch7</v>
    <v>XIDX:PGAS</v>
    <v>118</v>
  </rv>
  <rv s="1">
    <v>1</v>
    <v>XIDX:PGAS</v>
    <v>Daily</v>
    <v>43829</v>
    <v>43829</v>
    <v>0</v>
    <v>1</v>
    <v>637132608000000000,639285201508044228,0</v>
    <v>0</v>
    <v>bn9ch7</v>
    <v>XIDX:PGAS</v>
    <v>119</v>
  </rv>
  <rv s="1">
    <v>1</v>
    <v>XIDX:PGAS</v>
    <v>Daily</v>
    <v>44195</v>
    <v>44195</v>
    <v>0</v>
    <v>1</v>
    <v>637448832000000000,639285201508525673,0</v>
    <v>0</v>
    <v>bn9ch7</v>
    <v>XIDX:PGAS</v>
    <v>120</v>
  </rv>
  <rv s="1">
    <v>1</v>
    <v>XIDX:PGAS</v>
    <v>Daily</v>
    <v>44560</v>
    <v>44560</v>
    <v>0</v>
    <v>1</v>
    <v>637764192000000000,639285201508994223,0</v>
    <v>0</v>
    <v>bn9ch7</v>
    <v>XIDX:PGAS</v>
    <v>121</v>
  </rv>
  <rv s="1">
    <v>1</v>
    <v>XIDX:PGAS</v>
    <v>Daily</v>
    <v>44925</v>
    <v>44925</v>
    <v>0</v>
    <v>1</v>
    <v>638079552000000000,639285201509475671,0</v>
    <v>0</v>
    <v>bn9ch7</v>
    <v>XIDX:PGAS</v>
    <v>122</v>
  </rv>
  <rv s="1">
    <v>1</v>
    <v>XIDX:PGAS</v>
    <v>Daily</v>
    <v>45289</v>
    <v>45289</v>
    <v>0</v>
    <v>1</v>
    <v>638394048000000000,639285201509950142,0</v>
    <v>0</v>
    <v>bn9ch7</v>
    <v>XIDX:PGAS</v>
    <v>123</v>
  </rv>
  <rv s="1">
    <v>1</v>
    <v>XIDX:PGAS</v>
    <v>Daily</v>
    <v>45656</v>
    <v>45656</v>
    <v>0</v>
    <v>1</v>
    <v>638711136000000000,639285201510424216,0</v>
    <v>0</v>
    <v>bn9ch7</v>
    <v>XIDX:PGAS</v>
    <v>124</v>
  </rv>
  <rv s="1">
    <v>1</v>
    <v>XIDX:PGAS</v>
    <v>Daily</v>
    <v>46021</v>
    <v>46021</v>
    <v>0</v>
    <v>1</v>
    <v>639026496000000000,639285201510925643,0</v>
    <v>0</v>
    <v>bn9ch7</v>
    <v>XIDX:PGAS</v>
    <v>125</v>
  </rv>
  <rv s="1">
    <v>1</v>
    <v>XIDX:PGAS</v>
    <v>Daily</v>
    <v>46203</v>
    <v>46203</v>
    <v>0</v>
    <v>1</v>
    <v>639183744000000000,639285201511385635,0</v>
    <v>0</v>
    <v>bn9ch7</v>
    <v>XIDX:PGAS</v>
    <v>126</v>
  </rv>
  <rv s="1">
    <v>1</v>
    <v>XIDX:PGAS</v>
    <v>Daily</v>
    <v>46111</v>
    <v>46111</v>
    <v>0</v>
    <v>1</v>
    <v>639104256000000000,639285201511865627,0</v>
    <v>0</v>
    <v>bn9ch7</v>
    <v>XIDX:PGAS</v>
    <v>127</v>
  </rv>
  <rv s="1">
    <v>1</v>
    <v>XIDX:PKPK</v>
    <v>Daily</v>
    <v>39812</v>
    <v>39812</v>
    <v>0</v>
    <v>1</v>
    <v>633661920000000000,639285201506886973,0</v>
    <v>0</v>
    <v>bkhh1h</v>
    <v>XIDX:PKPK</v>
    <v>128</v>
  </rv>
  <rv s="1">
    <v>1</v>
    <v>XIDX:PKPK</v>
    <v>Daily</v>
    <v>40176</v>
    <v>40176</v>
    <v>0</v>
    <v>1</v>
    <v>633976416000000000,639285201507367681,0</v>
    <v>0</v>
    <v>bkhh1h</v>
    <v>XIDX:PKPK</v>
    <v>129</v>
  </rv>
  <rv s="1">
    <v>1</v>
    <v>XIDX:PKPK</v>
    <v>Daily</v>
    <v>40542</v>
    <v>40542</v>
    <v>0</v>
    <v>1</v>
    <v>634292640000000000,639285201507837640,0</v>
    <v>0</v>
    <v>bkhh1h</v>
    <v>XIDX:PKPK</v>
    <v>130</v>
  </rv>
  <rv s="1">
    <v>1</v>
    <v>XIDX:PKPK</v>
    <v>Daily</v>
    <v>40907</v>
    <v>40907</v>
    <v>0</v>
    <v>1</v>
    <v>634608000000000000,639285201508316994,0</v>
    <v>0</v>
    <v>bkhh1h</v>
    <v>XIDX:PKPK</v>
    <v>131</v>
  </rv>
  <rv s="1">
    <v>1</v>
    <v>XIDX:PKPK</v>
    <v>Daily</v>
    <v>41271</v>
    <v>41271</v>
    <v>0</v>
    <v>1</v>
    <v>634922496000000000,639285201508797636,0</v>
    <v>0</v>
    <v>bkhh1h</v>
    <v>XIDX:PKPK</v>
    <v>132</v>
  </rv>
  <rv s="1">
    <v>1</v>
    <v>XIDX:PKPK</v>
    <v>Daily</v>
    <v>41638</v>
    <v>41638</v>
    <v>0</v>
    <v>1</v>
    <v>635239584000000000,639285201509277642,0</v>
    <v>0</v>
    <v>bkhh1h</v>
    <v>XIDX:PKPK</v>
    <v>133</v>
  </rv>
  <rv s="1">
    <v>1</v>
    <v>XIDX:PKPK</v>
    <v>Daily</v>
    <v>42003</v>
    <v>42003</v>
    <v>0</v>
    <v>1</v>
    <v>635554944000000000,639285201477386657,0</v>
    <v>0</v>
    <v>bkhh1h</v>
    <v>XIDX:PKPK</v>
    <v>10</v>
  </rv>
  <rv s="1">
    <v>1</v>
    <v>XIDX:PKPK</v>
    <v>Daily</v>
    <v>42734</v>
    <v>42734</v>
    <v>0</v>
    <v>1</v>
    <v>636186528000000000,639285201478337517,0</v>
    <v>0</v>
    <v>bkhh1h</v>
    <v>XIDX:PKPK</v>
    <v>6</v>
  </rv>
  <rv s="1">
    <v>1</v>
    <v>XIDX:PKPK</v>
    <v>Daily</v>
    <v>43098</v>
    <v>43098</v>
    <v>0</v>
    <v>1</v>
    <v>636501024000000000,639285201478807511,0</v>
    <v>0</v>
    <v>bkhh1h</v>
    <v>XIDX:PKPK</v>
    <v>134</v>
  </rv>
  <rv s="1">
    <v>1</v>
    <v>XIDX:PKPK</v>
    <v>Daily</v>
    <v>43462</v>
    <v>43462</v>
    <v>0</v>
    <v>1</v>
    <v>636815520000000000,639285201479286665,0</v>
    <v>0</v>
    <v>bkhh1h</v>
    <v>XIDX:PKPK</v>
    <v>135</v>
  </rv>
  <rv s="1">
    <v>1</v>
    <v>XIDX:PKPK</v>
    <v>Daily</v>
    <v>43829</v>
    <v>43829</v>
    <v>0</v>
    <v>1</v>
    <v>637132608000000000,639285201479756668,0</v>
    <v>0</v>
    <v>bkhh1h</v>
    <v>XIDX:PKPK</v>
    <v>136</v>
  </rv>
  <rv s="1">
    <v>1</v>
    <v>XIDX:PKPK</v>
    <v>Daily</v>
    <v>44195</v>
    <v>44195</v>
    <v>0</v>
    <v>1</v>
    <v>637448832000000000,639285201480237575,0</v>
    <v>0</v>
    <v>bkhh1h</v>
    <v>XIDX:PKPK</v>
    <v>11</v>
  </rv>
  <rv s="1">
    <v>1</v>
    <v>XIDX:PKPK</v>
    <v>Daily</v>
    <v>44560</v>
    <v>44560</v>
    <v>0</v>
    <v>1</v>
    <v>637764192000000000,639285201480717572,0</v>
    <v>0</v>
    <v>bkhh1h</v>
    <v>XIDX:PKPK</v>
    <v>137</v>
  </rv>
  <rv s="1">
    <v>1</v>
    <v>XIDX:PKPK</v>
    <v>Daily</v>
    <v>44925</v>
    <v>44925</v>
    <v>0</v>
    <v>1</v>
    <v>638079552000000000,639285201481187510,0</v>
    <v>0</v>
    <v>bkhh1h</v>
    <v>XIDX:PKPK</v>
    <v>49</v>
  </rv>
  <rv s="1">
    <v>1</v>
    <v>XIDX:PKPK</v>
    <v>Daily</v>
    <v>45289</v>
    <v>45289</v>
    <v>0</v>
    <v>1</v>
    <v>638394048000000000,639285201481667516,0</v>
    <v>0</v>
    <v>bkhh1h</v>
    <v>XIDX:PKPK</v>
    <v>109</v>
  </rv>
  <rv s="1">
    <v>1</v>
    <v>XIDX:PKPK</v>
    <v>Daily</v>
    <v>45656</v>
    <v>45656</v>
    <v>0</v>
    <v>1</v>
    <v>638711136000000000,639285201508727692,0</v>
    <v>0</v>
    <v>bkhh1h</v>
    <v>XIDX:PKPK</v>
    <v>138</v>
  </rv>
  <rv s="1">
    <v>1</v>
    <v>XIDX:PKPK</v>
    <v>Daily</v>
    <v>46021</v>
    <v>46021</v>
    <v>0</v>
    <v>1</v>
    <v>639026496000000000,639285201509207650,0</v>
    <v>0</v>
    <v>bkhh1h</v>
    <v>XIDX:PKPK</v>
    <v>9</v>
  </rv>
  <rv s="1">
    <v>1</v>
    <v>XIDX:PKPK</v>
    <v>Daily</v>
    <v>46203</v>
    <v>46203</v>
    <v>0</v>
    <v>1</v>
    <v>639183744000000000,639285201509677693,0</v>
    <v>0</v>
    <v>bkhh1h</v>
    <v>XIDX:PKPK</v>
    <v>139</v>
  </rv>
  <rv s="1">
    <v>1</v>
    <v>XIDX:PKPK</v>
    <v>Daily</v>
    <v>46111</v>
    <v>46111</v>
    <v>0</v>
    <v>1</v>
    <v>639104256000000000,639285201510157020,0</v>
    <v>0</v>
    <v>bkhh1h</v>
    <v>XIDX:PKPK</v>
    <v>140</v>
  </rv>
  <rv s="1">
    <v>1</v>
    <v>XIDX:PJAA</v>
    <v>Daily</v>
    <v>39812</v>
    <v>39812</v>
    <v>0</v>
    <v>1</v>
    <v>633661920000000000,639285201510635655,0</v>
    <v>0</v>
    <v>bkhfyc</v>
    <v>XIDX:PJAA</v>
    <v>17</v>
  </rv>
  <rv s="1">
    <v>1</v>
    <v>XIDX:PJAA</v>
    <v>Daily</v>
    <v>40176</v>
    <v>40176</v>
    <v>0</v>
    <v>1</v>
    <v>633976416000000000,639285201511114207,0</v>
    <v>0</v>
    <v>bkhfyc</v>
    <v>XIDX:PJAA</v>
    <v>23</v>
  </rv>
  <rv s="1">
    <v>1</v>
    <v>XIDX:PJAA</v>
    <v>Daily</v>
    <v>40542</v>
    <v>40542</v>
    <v>0</v>
    <v>1</v>
    <v>634292640000000000,639285201511584212,0</v>
    <v>0</v>
    <v>bkhfyc</v>
    <v>XIDX:PJAA</v>
    <v>141</v>
  </rv>
  <rv s="1">
    <v>1</v>
    <v>XIDX:PJAA</v>
    <v>Daily</v>
    <v>40907</v>
    <v>40907</v>
    <v>0</v>
    <v>1</v>
    <v>634608000000000000,639285201512060169,0</v>
    <v>0</v>
    <v>bkhfyc</v>
    <v>XIDX:PJAA</v>
    <v>142</v>
  </rv>
  <rv s="1">
    <v>1</v>
    <v>XIDX:PJAA</v>
    <v>Daily</v>
    <v>41271</v>
    <v>41271</v>
    <v>0</v>
    <v>1</v>
    <v>634922496000000000,639285201512535618,0</v>
    <v>0</v>
    <v>bkhfyc</v>
    <v>XIDX:PJAA</v>
    <v>83</v>
  </rv>
  <rv s="1">
    <v>1</v>
    <v>XIDX:PJAA</v>
    <v>Daily</v>
    <v>41638</v>
    <v>41638</v>
    <v>0</v>
    <v>1</v>
    <v>635239584000000000,639285201513015628,0</v>
    <v>0</v>
    <v>bkhfyc</v>
    <v>XIDX:PJAA</v>
    <v>143</v>
  </rv>
  <rv s="1">
    <v>1</v>
    <v>XIDX:PJAA</v>
    <v>Daily</v>
    <v>42003</v>
    <v>42003</v>
    <v>0</v>
    <v>1</v>
    <v>635554944000000000,639285201478374484,0</v>
    <v>0</v>
    <v>bkhfyc</v>
    <v>XIDX:PJAA</v>
    <v>144</v>
  </rv>
  <rv s="1">
    <v>1</v>
    <v>XIDX:PJAA</v>
    <v>Daily</v>
    <v>42368</v>
    <v>42368</v>
    <v>0</v>
    <v>1</v>
    <v>635870304000000000,639285201478859846,0</v>
    <v>0</v>
    <v>bkhfyc</v>
    <v>XIDX:PJAA</v>
    <v>145</v>
  </rv>
  <rv s="1">
    <v>1</v>
    <v>XIDX:PJAA</v>
    <v>Daily</v>
    <v>42734</v>
    <v>42734</v>
    <v>0</v>
    <v>1</v>
    <v>636186528000000000,639285201479329832,0</v>
    <v>0</v>
    <v>bkhfyc</v>
    <v>XIDX:PJAA</v>
    <v>146</v>
  </rv>
  <rv s="1">
    <v>1</v>
    <v>XIDX:PJAA</v>
    <v>Daily</v>
    <v>43098</v>
    <v>43098</v>
    <v>0</v>
    <v>1</v>
    <v>636501024000000000,639285201479804481,0</v>
    <v>0</v>
    <v>bkhfyc</v>
    <v>XIDX:PJAA</v>
    <v>147</v>
  </rv>
  <rv s="1">
    <v>1</v>
    <v>XIDX:PJAA</v>
    <v>Daily</v>
    <v>43462</v>
    <v>43462</v>
    <v>0</v>
    <v>1</v>
    <v>636815520000000000,639285201480279843,0</v>
    <v>0</v>
    <v>bkhfyc</v>
    <v>XIDX:PJAA</v>
    <v>148</v>
  </rv>
  <rv s="1">
    <v>1</v>
    <v>XIDX:PJAA</v>
    <v>Daily</v>
    <v>43829</v>
    <v>43829</v>
    <v>0</v>
    <v>1</v>
    <v>637132608000000000,639285201480759869,0</v>
    <v>0</v>
    <v>bkhfyc</v>
    <v>XIDX:PJAA</v>
    <v>149</v>
  </rv>
  <rv s="1">
    <v>1</v>
    <v>XIDX:PJAA</v>
    <v>Daily</v>
    <v>44195</v>
    <v>44195</v>
    <v>0</v>
    <v>1</v>
    <v>637448832000000000,639285201481264467,0</v>
    <v>0</v>
    <v>bkhfyc</v>
    <v>XIDX:PJAA</v>
    <v>150</v>
  </rv>
  <rv s="1">
    <v>1</v>
    <v>XIDX:PJAA</v>
    <v>Daily</v>
    <v>44560</v>
    <v>44560</v>
    <v>0</v>
    <v>1</v>
    <v>637764192000000000,639285201481734467,0</v>
    <v>0</v>
    <v>bkhfyc</v>
    <v>XIDX:PJAA</v>
    <v>19</v>
  </rv>
  <rv s="1">
    <v>1</v>
    <v>XIDX:PJAA</v>
    <v>Daily</v>
    <v>44925</v>
    <v>44925</v>
    <v>0</v>
    <v>1</v>
    <v>638079552000000000,639285201482216136,0</v>
    <v>0</v>
    <v>bkhfyc</v>
    <v>XIDX:PJAA</v>
    <v>151</v>
  </rv>
  <rv s="1">
    <v>1</v>
    <v>XIDX:PJAA</v>
    <v>Daily</v>
    <v>45289</v>
    <v>45289</v>
    <v>0</v>
    <v>1</v>
    <v>638394048000000000,639285201482686128,0</v>
    <v>0</v>
    <v>bkhfyc</v>
    <v>XIDX:PJAA</v>
    <v>152</v>
  </rv>
  <rv s="1">
    <v>1</v>
    <v>XIDX:PJAA</v>
    <v>Daily</v>
    <v>45656</v>
    <v>45656</v>
    <v>0</v>
    <v>1</v>
    <v>638711136000000000,639285201508734228,0</v>
    <v>0</v>
    <v>bkhfyc</v>
    <v>XIDX:PJAA</v>
    <v>19</v>
  </rv>
  <rv s="1">
    <v>1</v>
    <v>XIDX:PJAA</v>
    <v>Daily</v>
    <v>46021</v>
    <v>46021</v>
    <v>0</v>
    <v>1</v>
    <v>639026496000000000,639285201509205661,0</v>
    <v>0</v>
    <v>bkhfyc</v>
    <v>XIDX:PJAA</v>
    <v>105</v>
  </rv>
  <rv s="1">
    <v>1</v>
    <v>XIDX:PJAA</v>
    <v>Daily</v>
    <v>46203</v>
    <v>46203</v>
    <v>0</v>
    <v>1</v>
    <v>639183744000000000,639285201509684221,0</v>
    <v>0</v>
    <v>bkhfyc</v>
    <v>XIDX:PJAA</v>
    <v>153</v>
  </rv>
  <rv s="1">
    <v>1</v>
    <v>XIDX:PJAA</v>
    <v>Daily</v>
    <v>46111</v>
    <v>46111</v>
    <v>0</v>
    <v>1</v>
    <v>639104256000000000,639285201510154222,0</v>
    <v>0</v>
    <v>bkhfyc</v>
    <v>XIDX:PJAA</v>
    <v>154</v>
  </rv>
  <rv s="1">
    <v>1</v>
    <v>XIDX:MYOH</v>
    <v>Daily</v>
    <v>39812</v>
    <v>39812</v>
    <v>0</v>
    <v>1</v>
    <v>633661920000000000,639285202140521992,0</v>
    <v>0</v>
    <v>bkhcgh</v>
    <v>XIDX:MYOH</v>
    <v>155</v>
  </rv>
  <rv s="1">
    <v>1</v>
    <v>XIDX:MYOH</v>
    <v>Daily</v>
    <v>41271</v>
    <v>41271</v>
    <v>0</v>
    <v>1</v>
    <v>634922496000000000,639285202137513016,0</v>
    <v>0</v>
    <v>bkhcgh</v>
    <v>XIDX:MYOH</v>
    <v>141</v>
  </rv>
  <rv s="1">
    <v>1</v>
    <v>XIDX:MYOH</v>
    <v>Daily</v>
    <v>41638</v>
    <v>41638</v>
    <v>0</v>
    <v>1</v>
    <v>635239584000000000,639285202137983007,0</v>
    <v>0</v>
    <v>bkhcgh</v>
    <v>XIDX:MYOH</v>
    <v>156</v>
  </rv>
  <rv s="1">
    <v>1</v>
    <v>XIDX:MYOH</v>
    <v>Daily</v>
    <v>42003</v>
    <v>42003</v>
    <v>0</v>
    <v>1</v>
    <v>635554944000000000,639285202138453000,0</v>
    <v>0</v>
    <v>bkhcgh</v>
    <v>XIDX:MYOH</v>
    <v>157</v>
  </rv>
  <rv s="1">
    <v>1</v>
    <v>XIDX:MYOH</v>
    <v>Daily</v>
    <v>42368</v>
    <v>42368</v>
    <v>0</v>
    <v>1</v>
    <v>635870304000000000,639285202138933022,0</v>
    <v>0</v>
    <v>bkhcgh</v>
    <v>XIDX:MYOH</v>
    <v>154</v>
  </rv>
  <rv s="1">
    <v>1</v>
    <v>XIDX:MYOH</v>
    <v>Daily</v>
    <v>42734</v>
    <v>42734</v>
    <v>0</v>
    <v>1</v>
    <v>636186528000000000,639285202139403043,0</v>
    <v>0</v>
    <v>bkhcgh</v>
    <v>XIDX:MYOH</v>
    <v>85</v>
  </rv>
  <rv s="1">
    <v>1</v>
    <v>XIDX:MYOH</v>
    <v>Daily</v>
    <v>43098</v>
    <v>43098</v>
    <v>0</v>
    <v>1</v>
    <v>636501024000000000,639285202139881996,0</v>
    <v>0</v>
    <v>bkhcgh</v>
    <v>XIDX:MYOH</v>
    <v>158</v>
  </rv>
  <rv s="1">
    <v>1</v>
    <v>XIDX:MYOH</v>
    <v>Daily</v>
    <v>43462</v>
    <v>43462</v>
    <v>0</v>
    <v>1</v>
    <v>636815520000000000,639285202140361997,0</v>
    <v>0</v>
    <v>bkhcgh</v>
    <v>XIDX:MYOH</v>
    <v>159</v>
  </rv>
  <rv s="1">
    <v>1</v>
    <v>XIDX:MYOH</v>
    <v>Daily</v>
    <v>43829</v>
    <v>43829</v>
    <v>0</v>
    <v>1</v>
    <v>637132608000000000,639285202140831990,0</v>
    <v>0</v>
    <v>bkhcgh</v>
    <v>XIDX:MYOH</v>
    <v>160</v>
  </rv>
  <rv s="1">
    <v>1</v>
    <v>XIDX:MYOH</v>
    <v>Daily</v>
    <v>44195</v>
    <v>44195</v>
    <v>0</v>
    <v>1</v>
    <v>637448832000000000,639285202136673026,0</v>
    <v>0</v>
    <v>bkhcgh</v>
    <v>XIDX:MYOH</v>
    <v>161</v>
  </rv>
  <rv s="1">
    <v>1</v>
    <v>XIDX:MYOH</v>
    <v>Daily</v>
    <v>44560</v>
    <v>44560</v>
    <v>0</v>
    <v>1</v>
    <v>637764192000000000,639285202137152010,0</v>
    <v>0</v>
    <v>bkhcgh</v>
    <v>XIDX:MYOH</v>
    <v>117</v>
  </rv>
  <rv s="1">
    <v>1</v>
    <v>XIDX:MYOH</v>
    <v>Daily</v>
    <v>44925</v>
    <v>44925</v>
    <v>0</v>
    <v>1</v>
    <v>638079552000000000,639285202137642007,0</v>
    <v>0</v>
    <v>bkhcgh</v>
    <v>XIDX:MYOH</v>
    <v>124</v>
  </rv>
  <rv s="1">
    <v>1</v>
    <v>XIDX:MYOH</v>
    <v>Daily</v>
    <v>45289</v>
    <v>45289</v>
    <v>0</v>
    <v>1</v>
    <v>638394048000000000,639285202138112007,0</v>
    <v>0</v>
    <v>bkhcgh</v>
    <v>XIDX:MYOH</v>
    <v>162</v>
  </rv>
  <rv s="1">
    <v>1</v>
    <v>XIDX:MYOH</v>
    <v>Daily</v>
    <v>45656</v>
    <v>45656</v>
    <v>0</v>
    <v>1</v>
    <v>638711136000000000,639285202138592003,0</v>
    <v>0</v>
    <v>bkhcgh</v>
    <v>XIDX:MYOH</v>
    <v>124</v>
  </rv>
  <rv s="1">
    <v>1</v>
    <v>XIDX:MYOH</v>
    <v>Daily</v>
    <v>46021</v>
    <v>46021</v>
    <v>0</v>
    <v>1</v>
    <v>639026496000000000,639285202139073016,0</v>
    <v>0</v>
    <v>bkhcgh</v>
    <v>XIDX:MYOH</v>
    <v>163</v>
  </rv>
  <rv s="1">
    <v>1</v>
    <v>XIDX:MYOH</v>
    <v>Daily</v>
    <v>46203</v>
    <v>46203</v>
    <v>0</v>
    <v>1</v>
    <v>639183744000000000,639285202139552033,0</v>
    <v>0</v>
    <v>bkhcgh</v>
    <v>XIDX:MYOH</v>
    <v>80</v>
  </rv>
  <rv s="1">
    <v>1</v>
    <v>XIDX:MYOH</v>
    <v>Daily</v>
    <v>46111</v>
    <v>46111</v>
    <v>0</v>
    <v>1</v>
    <v>639104256000000000,639285202140021996,0</v>
    <v>0</v>
    <v>bkhcgh</v>
    <v>XIDX:MYOH</v>
    <v>147</v>
  </rv>
  <rv s="1">
    <v>1</v>
    <v>XIDX:LSIP</v>
    <v>Daily</v>
    <v>39812</v>
    <v>39812</v>
    <v>0</v>
    <v>1</v>
    <v>633661920000000000,639285202226955169,0</v>
    <v>0</v>
    <v>bn99jc</v>
    <v>XIDX:LSIP</v>
    <v>164</v>
  </rv>
  <rv s="1">
    <v>1</v>
    <v>XIDX:LSIP</v>
    <v>Daily</v>
    <v>40176</v>
    <v>40176</v>
    <v>0</v>
    <v>1</v>
    <v>633976416000000000,639285202227435195,0</v>
    <v>0</v>
    <v>bn99jc</v>
    <v>XIDX:LSIP</v>
    <v>165</v>
  </rv>
  <rv s="1">
    <v>1</v>
    <v>XIDX:LSIP</v>
    <v>Daily</v>
    <v>40542</v>
    <v>40542</v>
    <v>0</v>
    <v>1</v>
    <v>634292640000000000,639285202227910109,0</v>
    <v>0</v>
    <v>bn99jc</v>
    <v>XIDX:LSIP</v>
    <v>166</v>
  </rv>
  <rv s="1">
    <v>1</v>
    <v>XIDX:LSIP</v>
    <v>Daily</v>
    <v>40907</v>
    <v>40907</v>
    <v>0</v>
    <v>1</v>
    <v>634608000000000000,639285202228380121,0</v>
    <v>0</v>
    <v>bn99jc</v>
    <v>XIDX:LSIP</v>
    <v>167</v>
  </rv>
  <rv s="1">
    <v>1</v>
    <v>XIDX:LSIP</v>
    <v>Daily</v>
    <v>41271</v>
    <v>41271</v>
    <v>0</v>
    <v>1</v>
    <v>634922496000000000,639285202228855200,0</v>
    <v>0</v>
    <v>bn99jc</v>
    <v>XIDX:LSIP</v>
    <v>168</v>
  </rv>
  <rv s="1">
    <v>1</v>
    <v>XIDX:LSIP</v>
    <v>Daily</v>
    <v>42003</v>
    <v>42003</v>
    <v>0</v>
    <v>1</v>
    <v>635554944000000000,639285202229330121,0</v>
    <v>0</v>
    <v>bn99jc</v>
    <v>XIDX:LSIP</v>
    <v>169</v>
  </rv>
  <rv s="1">
    <v>1</v>
    <v>XIDX:LSIP</v>
    <v>Daily</v>
    <v>43462</v>
    <v>43462</v>
    <v>0</v>
    <v>1</v>
    <v>636815520000000000,639285202229805202,0</v>
    <v>0</v>
    <v>bn99jc</v>
    <v>XIDX:LSIP</v>
    <v>170</v>
  </rv>
  <rv s="1">
    <v>1</v>
    <v>XIDX:LSIP</v>
    <v>Daily</v>
    <v>43829</v>
    <v>43829</v>
    <v>0</v>
    <v>1</v>
    <v>637132608000000000,639285202230275211,0</v>
    <v>0</v>
    <v>bn99jc</v>
    <v>XIDX:LSIP</v>
    <v>171</v>
  </rv>
  <rv s="1">
    <v>1</v>
    <v>XIDX:LSIP</v>
    <v>Daily</v>
    <v>44560</v>
    <v>44560</v>
    <v>0</v>
    <v>1</v>
    <v>637764192000000000,639285202230750126,0</v>
    <v>0</v>
    <v>bn99jc</v>
    <v>XIDX:LSIP</v>
    <v>172</v>
  </rv>
  <rv s="1">
    <v>1</v>
    <v>XIDX:LSIP</v>
    <v>Daily</v>
    <v>45289</v>
    <v>45289</v>
    <v>0</v>
    <v>1</v>
    <v>638394048000000000,639285202227030103,0</v>
    <v>0</v>
    <v>bn99jc</v>
    <v>XIDX:LSIP</v>
    <v>71</v>
  </rv>
  <rv s="1">
    <v>1</v>
    <v>XIDX:LSIP</v>
    <v>Daily</v>
    <v>46021</v>
    <v>46021</v>
    <v>0</v>
    <v>1</v>
    <v>639026496000000000,639285202227510113,0</v>
    <v>0</v>
    <v>bn99jc</v>
    <v>XIDX:LSIP</v>
    <v>173</v>
  </rv>
  <rv s="1">
    <v>1</v>
    <v>XIDX:LSIP</v>
    <v>Daily</v>
    <v>46203</v>
    <v>46203</v>
    <v>0</v>
    <v>1</v>
    <v>639183744000000000,639285202227991135,0</v>
    <v>0</v>
    <v>bn99jc</v>
    <v>XIDX:LSIP</v>
    <v>174</v>
  </rv>
  <rv s="1">
    <v>1</v>
    <v>XIDX:LSIP</v>
    <v>Daily</v>
    <v>46111</v>
    <v>46111</v>
    <v>0</v>
    <v>1</v>
    <v>639104256000000000,639285202228475184,0</v>
    <v>0</v>
    <v>bn99jc</v>
    <v>XIDX:LSIP</v>
    <v>175</v>
  </rv>
  <rv s="1">
    <v>1</v>
    <v>XIDX:LSIP</v>
    <v>Daily</v>
    <v>41638</v>
    <v>41638</v>
    <v>0</v>
    <v>1</v>
    <v>635239584000000000,639285202291881473,0</v>
    <v>0</v>
    <v>bn99jc</v>
    <v>XIDX:LSIP</v>
    <v>81</v>
  </rv>
  <rv s="1">
    <v>1</v>
    <v>XIDX:LSIP</v>
    <v>Daily</v>
    <v>42368</v>
    <v>42368</v>
    <v>0</v>
    <v>1</v>
    <v>635870304000000000,639285202292355925,0</v>
    <v>0</v>
    <v>bn99jc</v>
    <v>XIDX:LSIP</v>
    <v>147</v>
  </rv>
  <rv s="1">
    <v>1</v>
    <v>XIDX:LSIP</v>
    <v>Daily</v>
    <v>42734</v>
    <v>42734</v>
    <v>0</v>
    <v>1</v>
    <v>636186528000000000,639285202292825907,0</v>
    <v>0</v>
    <v>bn99jc</v>
    <v>XIDX:LSIP</v>
    <v>176</v>
  </rv>
  <rv s="1">
    <v>1</v>
    <v>XIDX:LSIP</v>
    <v>Daily</v>
    <v>43098</v>
    <v>43098</v>
    <v>0</v>
    <v>1</v>
    <v>636501024000000000,639285202293305922,0</v>
    <v>0</v>
    <v>bn99jc</v>
    <v>XIDX:LSIP</v>
    <v>177</v>
  </rv>
  <rv s="1">
    <v>1</v>
    <v>XIDX:LSIP</v>
    <v>Daily</v>
    <v>44195</v>
    <v>44195</v>
    <v>0</v>
    <v>1</v>
    <v>637448832000000000,639285202293780330,0</v>
    <v>0</v>
    <v>bn99jc</v>
    <v>XIDX:LSIP</v>
    <v>121</v>
  </rv>
  <rv s="1">
    <v>1</v>
    <v>XIDX:LSIP</v>
    <v>Daily</v>
    <v>44925</v>
    <v>44925</v>
    <v>0</v>
    <v>1</v>
    <v>638079552000000000,639285202294251474,0</v>
    <v>0</v>
    <v>bn99jc</v>
    <v>XIDX:LSIP</v>
    <v>76</v>
  </rv>
  <rv s="1">
    <v>1</v>
    <v>XIDX:LSIP</v>
    <v>Daily</v>
    <v>45656</v>
    <v>45656</v>
    <v>0</v>
    <v>1</v>
    <v>638711136000000000,639285202294731473,0</v>
    <v>0</v>
    <v>bn99jc</v>
    <v>XIDX:LSIP</v>
    <v>178</v>
  </rv>
  <rv s="1">
    <v>1</v>
    <v>XIDX:MPMX</v>
    <v>Daily</v>
    <v>41638</v>
    <v>41638</v>
    <v>0</v>
    <v>1</v>
    <v>635239584000000000,639285202159694056,0</v>
    <v>0</v>
    <v>bkh3mw</v>
    <v>XIDX:MPMX</v>
    <v>179</v>
  </rv>
  <rv s="1">
    <v>1</v>
    <v>XIDX:MPMX</v>
    <v>Daily</v>
    <v>42003</v>
    <v>42003</v>
    <v>0</v>
    <v>1</v>
    <v>635554944000000000,639285202160175797,0</v>
    <v>0</v>
    <v>bkh3mw</v>
    <v>XIDX:MPMX</v>
    <v>180</v>
  </rv>
  <rv s="1">
    <v>1</v>
    <v>XIDX:MPMX</v>
    <v>Daily</v>
    <v>42368</v>
    <v>42368</v>
    <v>0</v>
    <v>1</v>
    <v>635870304000000000,639285202160654066,0</v>
    <v>0</v>
    <v>bkh3mw</v>
    <v>XIDX:MPMX</v>
    <v>181</v>
  </rv>
  <rv s="1">
    <v>1</v>
    <v>XIDX:MPMX</v>
    <v>Daily</v>
    <v>42734</v>
    <v>42734</v>
    <v>0</v>
    <v>1</v>
    <v>636186528000000000,639285202161138871,0</v>
    <v>0</v>
    <v>bkh3mw</v>
    <v>XIDX:MPMX</v>
    <v>88</v>
  </rv>
  <rv s="1">
    <v>1</v>
    <v>XIDX:MPMX</v>
    <v>Daily</v>
    <v>43098</v>
    <v>43098</v>
    <v>0</v>
    <v>1</v>
    <v>636501024000000000,639285202161615795,0</v>
    <v>0</v>
    <v>bkh3mw</v>
    <v>XIDX:MPMX</v>
    <v>182</v>
  </rv>
  <rv s="1">
    <v>1</v>
    <v>XIDX:MPMX</v>
    <v>Daily</v>
    <v>43462</v>
    <v>43462</v>
    <v>0</v>
    <v>1</v>
    <v>636815520000000000,639285202162094103,0</v>
    <v>0</v>
    <v>bkh3mw</v>
    <v>XIDX:MPMX</v>
    <v>183</v>
  </rv>
  <rv s="1">
    <v>1</v>
    <v>XIDX:MPMX</v>
    <v>Daily</v>
    <v>43829</v>
    <v>43829</v>
    <v>0</v>
    <v>1</v>
    <v>637132608000000000,639285202162568884,0</v>
    <v>0</v>
    <v>bkh3mw</v>
    <v>XIDX:MPMX</v>
    <v>184</v>
  </rv>
  <rv s="1">
    <v>1</v>
    <v>XIDX:MPMX</v>
    <v>Daily</v>
    <v>44195</v>
    <v>44195</v>
    <v>0</v>
    <v>1</v>
    <v>637448832000000000,639285202158454065,0</v>
    <v>0</v>
    <v>bkh3mw</v>
    <v>XIDX:MPMX</v>
    <v>185</v>
  </rv>
  <rv s="1">
    <v>1</v>
    <v>XIDX:MPMX</v>
    <v>Daily</v>
    <v>44560</v>
    <v>44560</v>
    <v>0</v>
    <v>1</v>
    <v>637764192000000000,639285202158938857,0</v>
    <v>0</v>
    <v>bkh3mw</v>
    <v>XIDX:MPMX</v>
    <v>90</v>
  </rv>
  <rv s="1">
    <v>1</v>
    <v>XIDX:MPMX</v>
    <v>Daily</v>
    <v>44925</v>
    <v>44925</v>
    <v>0</v>
    <v>1</v>
    <v>638079552000000000,639285202159424057,0</v>
    <v>0</v>
    <v>bkh3mw</v>
    <v>XIDX:MPMX</v>
    <v>186</v>
  </rv>
  <rv s="1">
    <v>1</v>
    <v>XIDX:MPMX</v>
    <v>Daily</v>
    <v>45289</v>
    <v>45289</v>
    <v>0</v>
    <v>1</v>
    <v>638394048000000000,639285202159895791,0</v>
    <v>0</v>
    <v>bkh3mw</v>
    <v>XIDX:MPMX</v>
    <v>187</v>
  </rv>
  <rv s="1">
    <v>1</v>
    <v>XIDX:MPMX</v>
    <v>Daily</v>
    <v>45656</v>
    <v>45656</v>
    <v>0</v>
    <v>1</v>
    <v>638711136000000000,639285202160368863,0</v>
    <v>0</v>
    <v>bkh3mw</v>
    <v>XIDX:MPMX</v>
    <v>149</v>
  </rv>
  <rv s="1">
    <v>1</v>
    <v>XIDX:MPMX</v>
    <v>Daily</v>
    <v>46021</v>
    <v>46021</v>
    <v>0</v>
    <v>1</v>
    <v>639026496000000000,639285202160854051,0</v>
    <v>0</v>
    <v>bkh3mw</v>
    <v>XIDX:MPMX</v>
    <v>188</v>
  </rv>
  <rv s="1">
    <v>1</v>
    <v>XIDX:MPMX</v>
    <v>Daily</v>
    <v>46203</v>
    <v>46203</v>
    <v>0</v>
    <v>1</v>
    <v>639183744000000000,639285202161328873,0</v>
    <v>0</v>
    <v>bkh3mw</v>
    <v>XIDX:MPMX</v>
    <v>189</v>
  </rv>
  <rv s="1">
    <v>1</v>
    <v>XIDX:MPMX</v>
    <v>Daily</v>
    <v>46111</v>
    <v>46111</v>
    <v>0</v>
    <v>1</v>
    <v>639104256000000000,639285202161794079,0</v>
    <v>0</v>
    <v>bkh3mw</v>
    <v>XIDX:MPMX</v>
    <v>190</v>
  </rv>
  <rv s="1">
    <v>1</v>
    <v>XIDX:MLPT</v>
    <v>Daily</v>
    <v>41638</v>
    <v>41638</v>
    <v>0</v>
    <v>1</v>
    <v>635239584000000000,639285202163143817,0</v>
    <v>0</v>
    <v>bkh4p2</v>
    <v>XIDX:MLPT</v>
    <v>191</v>
  </rv>
  <rv s="1">
    <v>1</v>
    <v>XIDX:MLPT</v>
    <v>Daily</v>
    <v>42003</v>
    <v>42003</v>
    <v>0</v>
    <v>1</v>
    <v>635554944000000000,639285202163620681,0</v>
    <v>0</v>
    <v>bkh4p2</v>
    <v>XIDX:MLPT</v>
    <v>192</v>
  </rv>
  <rv s="1">
    <v>1</v>
    <v>XIDX:MLPT</v>
    <v>Daily</v>
    <v>42734</v>
    <v>42734</v>
    <v>0</v>
    <v>1</v>
    <v>636186528000000000,639285202164563802,0</v>
    <v>0</v>
    <v>bkh4p2</v>
    <v>XIDX:MLPT</v>
    <v>193</v>
  </rv>
  <rv s="1">
    <v>1</v>
    <v>XIDX:MLPT</v>
    <v>Daily</v>
    <v>43098</v>
    <v>43098</v>
    <v>0</v>
    <v>1</v>
    <v>636501024000000000,639285202165033802,0</v>
    <v>0</v>
    <v>bkh4p2</v>
    <v>XIDX:MLPT</v>
    <v>194</v>
  </rv>
  <rv s="1">
    <v>1</v>
    <v>XIDX:MLPT</v>
    <v>Daily</v>
    <v>43829</v>
    <v>43829</v>
    <v>0</v>
    <v>1</v>
    <v>637132608000000000,639285202161986951,0</v>
    <v>0</v>
    <v>bkh4p2</v>
    <v>XIDX:MLPT</v>
    <v>195</v>
  </rv>
  <rv s="1">
    <v>1</v>
    <v>XIDX:MLPT</v>
    <v>Daily</v>
    <v>44195</v>
    <v>44195</v>
    <v>0</v>
    <v>1</v>
    <v>637448832000000000,639285202162470693,0</v>
    <v>0</v>
    <v>bkh4p2</v>
    <v>XIDX:MLPT</v>
    <v>196</v>
  </rv>
  <rv s="1">
    <v>1</v>
    <v>XIDX:MLPT</v>
    <v>Daily</v>
    <v>44560</v>
    <v>44560</v>
    <v>0</v>
    <v>1</v>
    <v>637764192000000000,639285202162946941,0</v>
    <v>0</v>
    <v>bkh4p2</v>
    <v>XIDX:MLPT</v>
    <v>197</v>
  </rv>
  <rv s="1">
    <v>1</v>
    <v>XIDX:MLPT</v>
    <v>Daily</v>
    <v>44925</v>
    <v>44925</v>
    <v>0</v>
    <v>1</v>
    <v>638079552000000000,639285202163426935,0</v>
    <v>0</v>
    <v>bkh4p2</v>
    <v>XIDX:MLPT</v>
    <v>198</v>
  </rv>
  <rv s="1">
    <v>1</v>
    <v>XIDX:MLPT</v>
    <v>Daily</v>
    <v>45289</v>
    <v>45289</v>
    <v>0</v>
    <v>1</v>
    <v>638394048000000000,639285202163903809,0</v>
    <v>0</v>
    <v>bkh4p2</v>
    <v>XIDX:MLPT</v>
    <v>199</v>
  </rv>
  <rv s="1">
    <v>1</v>
    <v>XIDX:MLPT</v>
    <v>Daily</v>
    <v>45656</v>
    <v>45656</v>
    <v>0</v>
    <v>1</v>
    <v>638711136000000000,639285202164373814,0</v>
    <v>0</v>
    <v>bkh4p2</v>
    <v>XIDX:MLPT</v>
    <v>83</v>
  </rv>
  <rv s="1">
    <v>1</v>
    <v>XIDX:MLPT</v>
    <v>Daily</v>
    <v>46021</v>
    <v>46021</v>
    <v>0</v>
    <v>1</v>
    <v>639026496000000000,639285202164853803,0</v>
    <v>0</v>
    <v>bkh4p2</v>
    <v>XIDX:MLPT</v>
    <v>200</v>
  </rv>
  <rv s="1">
    <v>1</v>
    <v>XIDX:MLPT</v>
    <v>Daily</v>
    <v>46203</v>
    <v>46203</v>
    <v>0</v>
    <v>1</v>
    <v>639183744000000000,639285202165323807,0</v>
    <v>0</v>
    <v>bkh4p2</v>
    <v>XIDX:MLPT</v>
    <v>201</v>
  </rv>
  <rv s="1">
    <v>1</v>
    <v>XIDX:MLPT</v>
    <v>Daily</v>
    <v>46111</v>
    <v>46111</v>
    <v>0</v>
    <v>1</v>
    <v>639104256000000000,639285202165793791,0</v>
    <v>0</v>
    <v>bkh4p2</v>
    <v>XIDX:MLPT</v>
    <v>202</v>
  </rv>
  <rv s="1">
    <v>1</v>
    <v>XIDX:PICO</v>
    <v>Daily</v>
    <v>41638</v>
    <v>41638</v>
    <v>0</v>
    <v>1</v>
    <v>635239584000000000,639285201510635574,0</v>
    <v>0</v>
    <v>bkhfvh</v>
    <v>XIDX:PICO</v>
    <v>203</v>
  </rv>
  <rv s="1">
    <v>1</v>
    <v>XIDX:PICO</v>
    <v>Daily</v>
    <v>43098</v>
    <v>43098</v>
    <v>0</v>
    <v>1</v>
    <v>636501024000000000,639285201512549573,0</v>
    <v>0</v>
    <v>bkhfvh</v>
    <v>XIDX:PICO</v>
    <v>204</v>
  </rv>
  <rv s="1">
    <v>1</v>
    <v>XIDX:PICO</v>
    <v>Daily</v>
    <v>43462</v>
    <v>43462</v>
    <v>0</v>
    <v>1</v>
    <v>636815520000000000,639285201513029581,0</v>
    <v>0</v>
    <v>bkhfvh</v>
    <v>XIDX:PICO</v>
    <v>205</v>
  </rv>
  <rv s="1">
    <v>1</v>
    <v>XIDX:PICO</v>
    <v>Daily</v>
    <v>43829</v>
    <v>43829</v>
    <v>0</v>
    <v>1</v>
    <v>637132608000000000,639285201496229548,0</v>
    <v>0</v>
    <v>bkhfvh</v>
    <v>XIDX:PICO</v>
    <v>206</v>
  </rv>
  <rv s="1">
    <v>1</v>
    <v>XIDX:PICO</v>
    <v>Daily</v>
    <v>44195</v>
    <v>44195</v>
    <v>0</v>
    <v>1</v>
    <v>637448832000000000,639285201496699535,0</v>
    <v>0</v>
    <v>bkhfvh</v>
    <v>XIDX:PICO</v>
    <v>207</v>
  </rv>
  <rv s="1">
    <v>1</v>
    <v>XIDX:PICO</v>
    <v>Daily</v>
    <v>44560</v>
    <v>44560</v>
    <v>0</v>
    <v>1</v>
    <v>637764192000000000,639285201497179548,0</v>
    <v>0</v>
    <v>bkhfvh</v>
    <v>XIDX:PICO</v>
    <v>208</v>
  </rv>
  <rv s="1">
    <v>1</v>
    <v>XIDX:PICO</v>
    <v>Daily</v>
    <v>44925</v>
    <v>44925</v>
    <v>0</v>
    <v>1</v>
    <v>638079552000000000,639285201497649554,0</v>
    <v>0</v>
    <v>bkhfvh</v>
    <v>XIDX:PICO</v>
    <v>209</v>
  </rv>
  <rv s="1">
    <v>1</v>
    <v>XIDX:PICO</v>
    <v>Daily</v>
    <v>45289</v>
    <v>45289</v>
    <v>0</v>
    <v>1</v>
    <v>638394048000000000,639285201498135656,0</v>
    <v>0</v>
    <v>bkhfvh</v>
    <v>XIDX:PICO</v>
    <v>210</v>
  </rv>
  <rv s="1">
    <v>1</v>
    <v>XIDX:PICO</v>
    <v>Daily</v>
    <v>45656</v>
    <v>45656</v>
    <v>0</v>
    <v>1</v>
    <v>638711136000000000,639285201498619564,0</v>
    <v>0</v>
    <v>bkhfvh</v>
    <v>XIDX:PICO</v>
    <v>211</v>
  </rv>
  <rv s="1">
    <v>1</v>
    <v>XIDX:PICO</v>
    <v>Daily</v>
    <v>46021</v>
    <v>46021</v>
    <v>0</v>
    <v>1</v>
    <v>639026496000000000,639285201499099561,0</v>
    <v>0</v>
    <v>bkhfvh</v>
    <v>XIDX:PICO</v>
    <v>212</v>
  </rv>
  <rv s="1">
    <v>1</v>
    <v>XIDX:PICO</v>
    <v>Daily</v>
    <v>46203</v>
    <v>46203</v>
    <v>0</v>
    <v>1</v>
    <v>639183744000000000,639285201499579556,0</v>
    <v>0</v>
    <v>bkhfvh</v>
    <v>XIDX:PICO</v>
    <v>43</v>
  </rv>
  <rv s="1">
    <v>1</v>
    <v>XIDX:PICO</v>
    <v>Daily</v>
    <v>46111</v>
    <v>46111</v>
    <v>0</v>
    <v>1</v>
    <v>639104256000000000,639285201500055638,0</v>
    <v>0</v>
    <v>bkhfvh</v>
    <v>XIDX:PICO</v>
    <v>213</v>
  </rv>
  <rv s="1">
    <v>1</v>
    <v>XIDX:PGLI</v>
    <v>Daily</v>
    <v>39812</v>
    <v>39812</v>
    <v>0</v>
    <v>1</v>
    <v>633661920000000000,639285201500531031,0</v>
    <v>0</v>
    <v>bkhfpr</v>
    <v>XIDX:PGLI</v>
    <v>43</v>
  </rv>
  <rv s="1">
    <v>1</v>
    <v>XIDX:PGLI</v>
    <v>Daily</v>
    <v>40176</v>
    <v>40176</v>
    <v>0</v>
    <v>1</v>
    <v>633976416000000000,639285201495556633,0</v>
    <v>0</v>
    <v>bkhfpr</v>
    <v>XIDX:PGLI</v>
    <v>214</v>
  </rv>
  <rv s="1">
    <v>1</v>
    <v>XIDX:PGLI</v>
    <v>Daily</v>
    <v>40907</v>
    <v>40907</v>
    <v>0</v>
    <v>1</v>
    <v>634608000000000000,639285201496506617,0</v>
    <v>0</v>
    <v>bkhfpr</v>
    <v>XIDX:PGLI</v>
    <v>6</v>
  </rv>
  <rv s="1">
    <v>1</v>
    <v>XIDX:PGLI</v>
    <v>Daily</v>
    <v>41271</v>
    <v>41271</v>
    <v>0</v>
    <v>1</v>
    <v>634922496000000000,639285201496983824,0</v>
    <v>0</v>
    <v>bkhfpr</v>
    <v>XIDX:PGLI</v>
    <v>215</v>
  </rv>
  <rv s="1">
    <v>1</v>
    <v>XIDX:PGLI</v>
    <v>Daily</v>
    <v>42003</v>
    <v>42003</v>
    <v>0</v>
    <v>1</v>
    <v>635554944000000000,639285201497926602,0</v>
    <v>0</v>
    <v>bkhfpr</v>
    <v>XIDX:PGLI</v>
    <v>135</v>
  </rv>
  <rv s="1">
    <v>1</v>
    <v>XIDX:PGLI</v>
    <v>Daily</v>
    <v>42368</v>
    <v>42368</v>
    <v>0</v>
    <v>1</v>
    <v>635870304000000000,639285201498411045,0</v>
    <v>0</v>
    <v>bkhfpr</v>
    <v>XIDX:PGLI</v>
    <v>216</v>
  </rv>
  <rv s="1">
    <v>1</v>
    <v>XIDX:PGLI</v>
    <v>Daily</v>
    <v>42734</v>
    <v>42734</v>
    <v>0</v>
    <v>1</v>
    <v>636186528000000000,639285201498881043,0</v>
    <v>0</v>
    <v>bkhfpr</v>
    <v>XIDX:PGLI</v>
    <v>217</v>
  </rv>
  <rv s="1">
    <v>1</v>
    <v>XIDX:PGLI</v>
    <v>Daily</v>
    <v>43098</v>
    <v>43098</v>
    <v>0</v>
    <v>1</v>
    <v>636501024000000000,639285201499356578,0</v>
    <v>0</v>
    <v>bkhfpr</v>
    <v>XIDX:PGLI</v>
    <v>203</v>
  </rv>
  <rv s="1">
    <v>1</v>
    <v>XIDX:PGLI</v>
    <v>Daily</v>
    <v>43462</v>
    <v>43462</v>
    <v>0</v>
    <v>1</v>
    <v>636815520000000000,639285201499831036,0</v>
    <v>0</v>
    <v>bkhfpr</v>
    <v>XIDX:PGLI</v>
    <v>218</v>
  </rv>
  <rv s="1">
    <v>1</v>
    <v>XIDX:PGLI</v>
    <v>Daily</v>
    <v>43829</v>
    <v>43829</v>
    <v>0</v>
    <v>1</v>
    <v>637132608000000000,639285201502491030,0</v>
    <v>0</v>
    <v>bkhfpr</v>
    <v>XIDX:PGLI</v>
    <v>219</v>
  </rv>
  <rv s="1">
    <v>1</v>
    <v>XIDX:PGLI</v>
    <v>Daily</v>
    <v>44195</v>
    <v>44195</v>
    <v>0</v>
    <v>1</v>
    <v>637448832000000000,639285201502971032,0</v>
    <v>0</v>
    <v>bkhfpr</v>
    <v>XIDX:PGLI</v>
    <v>220</v>
  </rv>
  <rv s="1">
    <v>1</v>
    <v>XIDX:PGLI</v>
    <v>Daily</v>
    <v>44560</v>
    <v>44560</v>
    <v>0</v>
    <v>1</v>
    <v>637764192000000000,639285201503446536,0</v>
    <v>0</v>
    <v>bkhfpr</v>
    <v>XIDX:PGLI</v>
    <v>221</v>
  </rv>
  <rv s="1">
    <v>1</v>
    <v>XIDX:PGLI</v>
    <v>Daily</v>
    <v>44925</v>
    <v>44925</v>
    <v>0</v>
    <v>1</v>
    <v>638079552000000000,639285201503923824,0</v>
    <v>0</v>
    <v>bkhfpr</v>
    <v>XIDX:PGLI</v>
    <v>222</v>
  </rv>
  <rv s="1">
    <v>1</v>
    <v>XIDX:PGLI</v>
    <v>Daily</v>
    <v>45289</v>
    <v>45289</v>
    <v>0</v>
    <v>1</v>
    <v>638394048000000000,639285201504401013,0</v>
    <v>0</v>
    <v>bkhfpr</v>
    <v>XIDX:PGLI</v>
    <v>223</v>
  </rv>
  <rv s="1">
    <v>1</v>
    <v>XIDX:PGLI</v>
    <v>Daily</v>
    <v>45656</v>
    <v>45656</v>
    <v>0</v>
    <v>1</v>
    <v>638711136000000000,639285201504886513,0</v>
    <v>0</v>
    <v>bkhfpr</v>
    <v>XIDX:PGLI</v>
    <v>224</v>
  </rv>
  <rv s="1">
    <v>1</v>
    <v>XIDX:PGLI</v>
    <v>Daily</v>
    <v>46021</v>
    <v>46021</v>
    <v>0</v>
    <v>1</v>
    <v>639026496000000000,639285201505356509,0</v>
    <v>0</v>
    <v>bkhfpr</v>
    <v>XIDX:PGLI</v>
    <v>225</v>
  </rv>
  <rv s="1">
    <v>1</v>
    <v>XIDX:PGLI</v>
    <v>Daily</v>
    <v>46203</v>
    <v>46203</v>
    <v>0</v>
    <v>1</v>
    <v>639183744000000000,639285201505836507,0</v>
    <v>0</v>
    <v>bkhfpr</v>
    <v>XIDX:PGLI</v>
    <v>226</v>
  </rv>
  <rv s="1">
    <v>1</v>
    <v>XIDX:PGLI</v>
    <v>Daily</v>
    <v>46111</v>
    <v>46111</v>
    <v>0</v>
    <v>1</v>
    <v>639104256000000000,639285201506313819,0</v>
    <v>0</v>
    <v>bkhfpr</v>
    <v>XIDX:PGLI</v>
    <v>227</v>
  </rv>
  <rv s="1">
    <v>1</v>
    <v>XIDX:PEGE</v>
    <v>Daily</v>
    <v>43098</v>
    <v>43098</v>
    <v>0</v>
    <v>1</v>
    <v>636501024000000000,639285201509163730,0</v>
    <v>0</v>
    <v>bkhfk2</v>
    <v>XIDX:PEGE</v>
    <v>228</v>
  </rv>
  <rv s="1">
    <v>1</v>
    <v>XIDX:PEGE</v>
    <v>Daily</v>
    <v>43462</v>
    <v>43462</v>
    <v>0</v>
    <v>1</v>
    <v>636815520000000000,639285201509643121,0</v>
    <v>0</v>
    <v>bkhfk2</v>
    <v>XIDX:PEGE</v>
    <v>229</v>
  </rv>
  <rv s="1">
    <v>1</v>
    <v>XIDX:PEGE</v>
    <v>Daily</v>
    <v>43829</v>
    <v>43829</v>
    <v>0</v>
    <v>1</v>
    <v>637132608000000000,639285201510113725,0</v>
    <v>0</v>
    <v>bkhfk2</v>
    <v>XIDX:PEGE</v>
    <v>230</v>
  </rv>
  <rv s="1">
    <v>1</v>
    <v>XIDX:PEGE</v>
    <v>Daily</v>
    <v>44195</v>
    <v>44195</v>
    <v>0</v>
    <v>1</v>
    <v>637448832000000000,639285201510598572,0</v>
    <v>0</v>
    <v>bkhfk2</v>
    <v>XIDX:PEGE</v>
    <v>231</v>
  </rv>
  <rv s="1">
    <v>1</v>
    <v>XIDX:PEGE</v>
    <v>Daily</v>
    <v>44560</v>
    <v>44560</v>
    <v>0</v>
    <v>1</v>
    <v>637764192000000000,639285201511078559,0</v>
    <v>0</v>
    <v>bkhfk2</v>
    <v>XIDX:PEGE</v>
    <v>232</v>
  </rv>
  <rv s="1">
    <v>1</v>
    <v>XIDX:PEGE</v>
    <v>Daily</v>
    <v>44925</v>
    <v>44925</v>
    <v>0</v>
    <v>1</v>
    <v>638079552000000000,639285201511563723,0</v>
    <v>0</v>
    <v>bkhfk2</v>
    <v>XIDX:PEGE</v>
    <v>233</v>
  </rv>
  <rv s="1">
    <v>1</v>
    <v>XIDX:PEGE</v>
    <v>Daily</v>
    <v>45289</v>
    <v>45289</v>
    <v>0</v>
    <v>1</v>
    <v>638394048000000000,639285201512033724,0</v>
    <v>0</v>
    <v>bkhfk2</v>
    <v>XIDX:PEGE</v>
    <v>234</v>
  </rv>
  <rv s="1">
    <v>1</v>
    <v>XIDX:PEGE</v>
    <v>Daily</v>
    <v>45656</v>
    <v>45656</v>
    <v>0</v>
    <v>1</v>
    <v>638711136000000000,639285201512508546,0</v>
    <v>0</v>
    <v>bkhfk2</v>
    <v>XIDX:PEGE</v>
    <v>235</v>
  </rv>
  <rv s="1">
    <v>1</v>
    <v>XIDX:PEGE</v>
    <v>Daily</v>
    <v>46021</v>
    <v>46021</v>
    <v>0</v>
    <v>1</v>
    <v>639026496000000000,639285201512993115,0</v>
    <v>0</v>
    <v>bkhfk2</v>
    <v>XIDX:PEGE</v>
    <v>236</v>
  </rv>
  <rv s="1">
    <v>1</v>
    <v>XIDX:PEGE</v>
    <v>Daily</v>
    <v>46203</v>
    <v>46203</v>
    <v>0</v>
    <v>1</v>
    <v>639183744000000000,639285201511598560,0</v>
    <v>0</v>
    <v>bkhfk2</v>
    <v>XIDX:PEGE</v>
    <v>237</v>
  </rv>
  <rv s="1">
    <v>1</v>
    <v>XIDX:PEGE</v>
    <v>Daily</v>
    <v>46111</v>
    <v>46111</v>
    <v>0</v>
    <v>1</v>
    <v>639104256000000000,639285201512073704,0</v>
    <v>0</v>
    <v>bkhfk2</v>
    <v>XIDX:PEGE</v>
    <v>231</v>
  </rv>
  <rv s="1">
    <v>1</v>
    <v>XIDX:PDES</v>
    <v>Daily</v>
    <v>39812</v>
    <v>39812</v>
    <v>0</v>
    <v>1</v>
    <v>633661920000000000,639285201512562489,0</v>
    <v>0</v>
    <v>bkhfh7</v>
    <v>XIDX:PDES</v>
    <v>238</v>
  </rv>
  <rv s="1">
    <v>1</v>
    <v>XIDX:PDES</v>
    <v>Daily</v>
    <v>40176</v>
    <v>40176</v>
    <v>0</v>
    <v>1</v>
    <v>633976416000000000,639285201513043058,0</v>
    <v>0</v>
    <v>bkhfh7</v>
    <v>XIDX:PDES</v>
    <v>239</v>
  </rv>
  <rv s="1">
    <v>1</v>
    <v>XIDX:PDES</v>
    <v>Daily</v>
    <v>40542</v>
    <v>40542</v>
    <v>0</v>
    <v>1</v>
    <v>634292640000000000,639285201513523053,0</v>
    <v>0</v>
    <v>bkhfh7</v>
    <v>XIDX:PDES</v>
    <v>240</v>
  </rv>
  <rv s="1">
    <v>1</v>
    <v>XIDX:PDES</v>
    <v>Daily</v>
    <v>43829</v>
    <v>43829</v>
    <v>0</v>
    <v>1</v>
    <v>637132608000000000,639285201513203059,0</v>
    <v>0</v>
    <v>bkhfh7</v>
    <v>XIDX:PDES</v>
    <v>241</v>
  </rv>
  <rv s="1">
    <v>1</v>
    <v>XIDX:PDES</v>
    <v>Daily</v>
    <v>44195</v>
    <v>44195</v>
    <v>0</v>
    <v>1</v>
    <v>637448832000000000,639285201513681926,0</v>
    <v>0</v>
    <v>bkhfh7</v>
    <v>XIDX:PDES</v>
    <v>242</v>
  </rv>
  <rv s="1">
    <v>1</v>
    <v>XIDX:PDES</v>
    <v>Daily</v>
    <v>44560</v>
    <v>44560</v>
    <v>0</v>
    <v>1</v>
    <v>637764192000000000,639285201514152473,0</v>
    <v>0</v>
    <v>bkhfh7</v>
    <v>XIDX:PDES</v>
    <v>243</v>
  </rv>
  <rv s="1">
    <v>1</v>
    <v>XIDX:PDES</v>
    <v>Daily</v>
    <v>44925</v>
    <v>44925</v>
    <v>0</v>
    <v>1</v>
    <v>638079552000000000,639285201514632477,0</v>
    <v>0</v>
    <v>bkhfh7</v>
    <v>XIDX:PDES</v>
    <v>244</v>
  </rv>
  <rv s="1">
    <v>1</v>
    <v>XIDX:PDES</v>
    <v>Daily</v>
    <v>45289</v>
    <v>45289</v>
    <v>0</v>
    <v>1</v>
    <v>638394048000000000,639285201515122464,0</v>
    <v>0</v>
    <v>bkhfh7</v>
    <v>XIDX:PDES</v>
    <v>245</v>
  </rv>
  <rv s="1">
    <v>1</v>
    <v>XIDX:PDES</v>
    <v>Daily</v>
    <v>45656</v>
    <v>45656</v>
    <v>0</v>
    <v>1</v>
    <v>638711136000000000,639285201515601913,0</v>
    <v>0</v>
    <v>bkhfh7</v>
    <v>XIDX:PDES</v>
    <v>246</v>
  </rv>
  <rv s="1">
    <v>1</v>
    <v>XIDX:PDES</v>
    <v>Daily</v>
    <v>46021</v>
    <v>46021</v>
    <v>0</v>
    <v>1</v>
    <v>639026496000000000,639285201516081909,0</v>
    <v>0</v>
    <v>bkhfh7</v>
    <v>XIDX:PDES</v>
    <v>150</v>
  </rv>
  <rv s="1">
    <v>1</v>
    <v>XIDX:PDES</v>
    <v>Daily</v>
    <v>46203</v>
    <v>46203</v>
    <v>0</v>
    <v>1</v>
    <v>639183744000000000,639285201514663038,0</v>
    <v>0</v>
    <v>bkhfh7</v>
    <v>XIDX:PDES</v>
    <v>9</v>
  </rv>
  <rv s="1">
    <v>1</v>
    <v>XIDX:PDES</v>
    <v>Daily</v>
    <v>46111</v>
    <v>46111</v>
    <v>0</v>
    <v>1</v>
    <v>639104256000000000,639285201515133052,0</v>
    <v>0</v>
    <v>bkhfh7</v>
    <v>XIDX:PDES</v>
    <v>23</v>
  </rv>
  <rv s="1">
    <v>1</v>
    <v>XIDX:MICE</v>
    <v>Daily</v>
    <v>39812</v>
    <v>39812</v>
    <v>0</v>
    <v>1</v>
    <v>633661920000000000,639285202183353230,0</v>
    <v>0</v>
    <v>bn9afr</v>
    <v>XIDX:MICE</v>
    <v>247</v>
  </rv>
  <rv s="1">
    <v>1</v>
    <v>XIDX:MICE</v>
    <v>Daily</v>
    <v>40176</v>
    <v>40176</v>
    <v>0</v>
    <v>1</v>
    <v>633976416000000000,639285202183833242,0</v>
    <v>0</v>
    <v>bn9afr</v>
    <v>XIDX:MICE</v>
    <v>248</v>
  </rv>
  <rv s="1">
    <v>1</v>
    <v>XIDX:MICE</v>
    <v>Daily</v>
    <v>40542</v>
    <v>40542</v>
    <v>0</v>
    <v>1</v>
    <v>634292640000000000,639285202184303254,0</v>
    <v>0</v>
    <v>bn9afr</v>
    <v>XIDX:MICE</v>
    <v>249</v>
  </rv>
  <rv s="1">
    <v>1</v>
    <v>XIDX:MICE</v>
    <v>Daily</v>
    <v>40907</v>
    <v>40907</v>
    <v>0</v>
    <v>1</v>
    <v>634608000000000000,639285202184773267,0</v>
    <v>0</v>
    <v>bn9afr</v>
    <v>XIDX:MICE</v>
    <v>250</v>
  </rv>
  <rv s="1">
    <v>1</v>
    <v>XIDX:MICE</v>
    <v>Daily</v>
    <v>41271</v>
    <v>41271</v>
    <v>0</v>
    <v>1</v>
    <v>634922496000000000,639285202185243229,0</v>
    <v>0</v>
    <v>bn9afr</v>
    <v>XIDX:MICE</v>
    <v>251</v>
  </rv>
  <rv s="1">
    <v>1</v>
    <v>XIDX:MICE</v>
    <v>Daily</v>
    <v>41638</v>
    <v>41638</v>
    <v>0</v>
    <v>1</v>
    <v>635239584000000000,639285202185703252,0</v>
    <v>0</v>
    <v>bn9afr</v>
    <v>XIDX:MICE</v>
    <v>252</v>
  </rv>
  <rv s="1">
    <v>1</v>
    <v>XIDX:MICE</v>
    <v>Daily</v>
    <v>42003</v>
    <v>42003</v>
    <v>0</v>
    <v>1</v>
    <v>635554944000000000,639285202181481722,0</v>
    <v>0</v>
    <v>bn9afr</v>
    <v>XIDX:MICE</v>
    <v>253</v>
  </rv>
  <rv s="1">
    <v>1</v>
    <v>XIDX:MICE</v>
    <v>Daily</v>
    <v>43098</v>
    <v>43098</v>
    <v>0</v>
    <v>1</v>
    <v>636501024000000000,639285202182913219,0</v>
    <v>0</v>
    <v>bn9afr</v>
    <v>XIDX:MICE</v>
    <v>254</v>
  </rv>
  <rv s="1">
    <v>1</v>
    <v>XIDX:MICE</v>
    <v>Daily</v>
    <v>43462</v>
    <v>43462</v>
    <v>0</v>
    <v>1</v>
    <v>636815520000000000,639285202183383231,0</v>
    <v>0</v>
    <v>bn9afr</v>
    <v>XIDX:MICE</v>
    <v>255</v>
  </rv>
  <rv s="1">
    <v>1</v>
    <v>XIDX:MICE</v>
    <v>Daily</v>
    <v>43829</v>
    <v>43829</v>
    <v>0</v>
    <v>1</v>
    <v>637132608000000000,639285202183863233,0</v>
    <v>0</v>
    <v>bn9afr</v>
    <v>XIDX:MICE</v>
    <v>256</v>
  </rv>
  <rv s="1">
    <v>1</v>
    <v>XIDX:MICE</v>
    <v>Daily</v>
    <v>44195</v>
    <v>44195</v>
    <v>0</v>
    <v>1</v>
    <v>637448832000000000,639285202184333229,0</v>
    <v>0</v>
    <v>bn9afr</v>
    <v>XIDX:MICE</v>
    <v>104</v>
  </rv>
  <rv s="1">
    <v>1</v>
    <v>XIDX:MICE</v>
    <v>Daily</v>
    <v>44560</v>
    <v>44560</v>
    <v>0</v>
    <v>1</v>
    <v>637764192000000000,639285202184863242,0</v>
    <v>0</v>
    <v>bn9afr</v>
    <v>XIDX:MICE</v>
    <v>257</v>
  </rv>
  <rv s="1">
    <v>1</v>
    <v>XIDX:MICE</v>
    <v>Daily</v>
    <v>44925</v>
    <v>44925</v>
    <v>0</v>
    <v>1</v>
    <v>638079552000000000,639285202185343239,0</v>
    <v>0</v>
    <v>bn9afr</v>
    <v>XIDX:MICE</v>
    <v>21</v>
  </rv>
  <rv s="1">
    <v>1</v>
    <v>XIDX:MICE</v>
    <v>Daily</v>
    <v>45289</v>
    <v>45289</v>
    <v>0</v>
    <v>1</v>
    <v>638394048000000000,639285202185813260,0</v>
    <v>0</v>
    <v>bn9afr</v>
    <v>XIDX:MICE</v>
    <v>74</v>
  </rv>
  <rv s="1">
    <v>1</v>
    <v>XIDX:MICE</v>
    <v>Daily</v>
    <v>45656</v>
    <v>45656</v>
    <v>0</v>
    <v>1</v>
    <v>638711136000000000,639285202183561714,0</v>
    <v>0</v>
    <v>bn9afr</v>
    <v>XIDX:MICE</v>
    <v>258</v>
  </rv>
  <rv s="1">
    <v>1</v>
    <v>XIDX:MICE</v>
    <v>Daily</v>
    <v>46021</v>
    <v>46021</v>
    <v>0</v>
    <v>1</v>
    <v>639026496000000000,639285202184073229,0</v>
    <v>0</v>
    <v>bn9afr</v>
    <v>XIDX:MICE</v>
    <v>259</v>
  </rv>
  <rv s="1">
    <v>1</v>
    <v>XIDX:MICE</v>
    <v>Daily</v>
    <v>46203</v>
    <v>46203</v>
    <v>0</v>
    <v>1</v>
    <v>639183744000000000,639285202184543221,0</v>
    <v>0</v>
    <v>bn9afr</v>
    <v>XIDX:MICE</v>
    <v>185</v>
  </rv>
  <rv s="1">
    <v>1</v>
    <v>XIDX:MICE</v>
    <v>Daily</v>
    <v>46111</v>
    <v>46111</v>
    <v>0</v>
    <v>1</v>
    <v>639104256000000000,639285202185021707,0</v>
    <v>0</v>
    <v>bn9afr</v>
    <v>XIDX:MICE</v>
    <v>18</v>
  </rv>
  <rv s="1">
    <v>1</v>
    <v>XIDX:MLPL</v>
    <v>Daily</v>
    <v>40176</v>
    <v>40176</v>
    <v>0</v>
    <v>1</v>
    <v>633976416000000000,639285202161808879,0</v>
    <v>0</v>
    <v>bn9alh</v>
    <v>XIDX:MLPL</v>
    <v>260</v>
  </rv>
  <rv s="1">
    <v>1</v>
    <v>XIDX:MLPL</v>
    <v>Daily</v>
    <v>40542</v>
    <v>40542</v>
    <v>0</v>
    <v>1</v>
    <v>634292640000000000,639285202162285798,0</v>
    <v>0</v>
    <v>bn9alh</v>
    <v>XIDX:MLPL</v>
    <v>261</v>
  </rv>
  <rv s="1">
    <v>1</v>
    <v>XIDX:MLPL</v>
    <v>Daily</v>
    <v>40907</v>
    <v>40907</v>
    <v>0</v>
    <v>1</v>
    <v>634608000000000000,639285202162764098,0</v>
    <v>0</v>
    <v>bn9alh</v>
    <v>XIDX:MLPL</v>
    <v>262</v>
  </rv>
  <rv s="1">
    <v>1</v>
    <v>XIDX:MLPL</v>
    <v>Daily</v>
    <v>41271</v>
    <v>41271</v>
    <v>0</v>
    <v>1</v>
    <v>634922496000000000,639285202163238887,0</v>
    <v>0</v>
    <v>bn9alh</v>
    <v>XIDX:MLPL</v>
    <v>263</v>
  </rv>
  <rv s="1">
    <v>1</v>
    <v>XIDX:MLPL</v>
    <v>Daily</v>
    <v>41638</v>
    <v>41638</v>
    <v>0</v>
    <v>1</v>
    <v>635239584000000000,639285202163778890,0</v>
    <v>0</v>
    <v>bn9alh</v>
    <v>XIDX:MLPL</v>
    <v>264</v>
  </rv>
  <rv s="1">
    <v>1</v>
    <v>XIDX:MLPL</v>
    <v>Daily</v>
    <v>42003</v>
    <v>42003</v>
    <v>0</v>
    <v>1</v>
    <v>635554944000000000,639285202164245813,0</v>
    <v>0</v>
    <v>bn9alh</v>
    <v>XIDX:MLPL</v>
    <v>265</v>
  </rv>
  <rv s="1">
    <v>1</v>
    <v>XIDX:MLPL</v>
    <v>Daily</v>
    <v>42368</v>
    <v>42368</v>
    <v>0</v>
    <v>1</v>
    <v>635870304000000000,639285202164728898,0</v>
    <v>0</v>
    <v>bn9alh</v>
    <v>XIDX:MLPL</v>
    <v>266</v>
  </rv>
  <rv s="1">
    <v>1</v>
    <v>XIDX:MLPL</v>
    <v>Daily</v>
    <v>42734</v>
    <v>42734</v>
    <v>0</v>
    <v>1</v>
    <v>636186528000000000,639285202165205824,0</v>
    <v>0</v>
    <v>bn9alh</v>
    <v>XIDX:MLPL</v>
    <v>267</v>
  </rv>
  <rv s="1">
    <v>1</v>
    <v>XIDX:MLPL</v>
    <v>Daily</v>
    <v>43098</v>
    <v>43098</v>
    <v>0</v>
    <v>1</v>
    <v>636501024000000000,639285202165674132,0</v>
    <v>0</v>
    <v>bn9alh</v>
    <v>XIDX:MLPL</v>
    <v>268</v>
  </rv>
  <rv s="1">
    <v>1</v>
    <v>XIDX:MLPL</v>
    <v>Daily</v>
    <v>43462</v>
    <v>43462</v>
    <v>0</v>
    <v>1</v>
    <v>636815520000000000,639285202174628955,0</v>
    <v>0</v>
    <v>bn9alh</v>
    <v>XIDX:MLPL</v>
    <v>269</v>
  </rv>
  <rv s="1">
    <v>1</v>
    <v>XIDX:MLPL</v>
    <v>Daily</v>
    <v>43829</v>
    <v>43829</v>
    <v>0</v>
    <v>1</v>
    <v>637132608000000000,639285202175095876,0</v>
    <v>0</v>
    <v>bn9alh</v>
    <v>XIDX:MLPL</v>
    <v>270</v>
  </rv>
  <rv s="1">
    <v>1</v>
    <v>XIDX:MLPL</v>
    <v>Daily</v>
    <v>44195</v>
    <v>44195</v>
    <v>0</v>
    <v>1</v>
    <v>637448832000000000,639285202175568965,0</v>
    <v>0</v>
    <v>bn9alh</v>
    <v>XIDX:MLPL</v>
    <v>271</v>
  </rv>
  <rv s="1">
    <v>1</v>
    <v>XIDX:MLPL</v>
    <v>Daily</v>
    <v>44560</v>
    <v>44560</v>
    <v>0</v>
    <v>1</v>
    <v>637764192000000000,639285202176044196,0</v>
    <v>0</v>
    <v>bn9alh</v>
    <v>XIDX:MLPL</v>
    <v>255</v>
  </rv>
  <rv s="1">
    <v>1</v>
    <v>XIDX:MLPL</v>
    <v>Daily</v>
    <v>44925</v>
    <v>44925</v>
    <v>0</v>
    <v>1</v>
    <v>638079552000000000,639285202176525867,0</v>
    <v>0</v>
    <v>bn9alh</v>
    <v>XIDX:MLPL</v>
    <v>272</v>
  </rv>
  <rv s="1">
    <v>1</v>
    <v>XIDX:MLPL</v>
    <v>Daily</v>
    <v>45289</v>
    <v>45289</v>
    <v>0</v>
    <v>1</v>
    <v>638394048000000000,639285202176995871,0</v>
    <v>0</v>
    <v>bn9alh</v>
    <v>XIDX:MLPL</v>
    <v>273</v>
  </rv>
  <rv s="1">
    <v>1</v>
    <v>XIDX:MLPL</v>
    <v>Daily</v>
    <v>45656</v>
    <v>45656</v>
    <v>0</v>
    <v>1</v>
    <v>638711136000000000,639285202177468983,0</v>
    <v>0</v>
    <v>bn9alh</v>
    <v>XIDX:MLPL</v>
    <v>208</v>
  </rv>
  <rv s="1">
    <v>1</v>
    <v>XIDX:MLPL</v>
    <v>Daily</v>
    <v>46021</v>
    <v>46021</v>
    <v>0</v>
    <v>1</v>
    <v>639026496000000000,639285202177934220,0</v>
    <v>0</v>
    <v>bn9alh</v>
    <v>XIDX:MLPL</v>
    <v>274</v>
  </rv>
  <rv s="1">
    <v>1</v>
    <v>XIDX:MLPL</v>
    <v>Daily</v>
    <v>46203</v>
    <v>46203</v>
    <v>0</v>
    <v>1</v>
    <v>639183744000000000,639285202178414264,0</v>
    <v>0</v>
    <v>bn9alh</v>
    <v>XIDX:MLPL</v>
    <v>275</v>
  </rv>
  <rv s="1">
    <v>1</v>
    <v>XIDX:MLPL</v>
    <v>Daily</v>
    <v>46111</v>
    <v>46111</v>
    <v>0</v>
    <v>1</v>
    <v>639104256000000000,639285202178885864,0</v>
    <v>0</v>
    <v>bn9alh</v>
    <v>XIDX:MLPL</v>
    <v>276</v>
  </rv>
  <rv s="1">
    <v>1</v>
    <v>XIDX:KRAS</v>
    <v>Daily</v>
    <v>40907</v>
    <v>40907</v>
    <v>0</v>
    <v>1</v>
    <v>634608000000000000,639285202269757132,0</v>
    <v>0</v>
    <v>bn96zr</v>
    <v>XIDX:KRAS</v>
    <v>277</v>
  </rv>
  <rv s="1">
    <v>1</v>
    <v>XIDX:KRAS</v>
    <v>Daily</v>
    <v>41638</v>
    <v>41638</v>
    <v>0</v>
    <v>1</v>
    <v>635239584000000000,639285202270232563,0</v>
    <v>0</v>
    <v>bn96zr</v>
    <v>XIDX:KRAS</v>
    <v>278</v>
  </rv>
  <rv s="1">
    <v>1</v>
    <v>XIDX:KRAS</v>
    <v>Daily</v>
    <v>42368</v>
    <v>42368</v>
    <v>0</v>
    <v>1</v>
    <v>635870304000000000,639285202270717158,0</v>
    <v>0</v>
    <v>bn96zr</v>
    <v>XIDX:KRAS</v>
    <v>279</v>
  </rv>
  <rv s="1">
    <v>1</v>
    <v>XIDX:KRAS</v>
    <v>Daily</v>
    <v>43098</v>
    <v>43098</v>
    <v>0</v>
    <v>1</v>
    <v>636501024000000000,639285202271192539,0</v>
    <v>0</v>
    <v>bn96zr</v>
    <v>XIDX:KRAS</v>
    <v>280</v>
  </rv>
  <rv s="1">
    <v>1</v>
    <v>XIDX:KRAS</v>
    <v>Daily</v>
    <v>43829</v>
    <v>43829</v>
    <v>0</v>
    <v>1</v>
    <v>637132608000000000,639285202271967146,0</v>
    <v>0</v>
    <v>bn96zr</v>
    <v>XIDX:KRAS</v>
    <v>50</v>
  </rv>
  <rv s="1">
    <v>1</v>
    <v>XIDX:KRAS</v>
    <v>Daily</v>
    <v>44560</v>
    <v>44560</v>
    <v>0</v>
    <v>1</v>
    <v>637764192000000000,639285202272438872,0</v>
    <v>0</v>
    <v>bn96zr</v>
    <v>XIDX:KRAS</v>
    <v>281</v>
  </rv>
  <rv s="1">
    <v>1</v>
    <v>XIDX:KRAS</v>
    <v>Daily</v>
    <v>44925</v>
    <v>44925</v>
    <v>0</v>
    <v>1</v>
    <v>638079552000000000,639285202272912521,0</v>
    <v>0</v>
    <v>bn96zr</v>
    <v>XIDX:KRAS</v>
    <v>219</v>
  </rv>
  <rv s="1">
    <v>1</v>
    <v>XIDX:KRAS</v>
    <v>Daily</v>
    <v>45656</v>
    <v>45656</v>
    <v>0</v>
    <v>1</v>
    <v>638711136000000000,639285202273378887,0</v>
    <v>0</v>
    <v>bn96zr</v>
    <v>XIDX:KRAS</v>
    <v>214</v>
  </rv>
  <rv s="1">
    <v>1</v>
    <v>XIDX:KRAS</v>
    <v>Daily</v>
    <v>46203</v>
    <v>46203</v>
    <v>0</v>
    <v>1</v>
    <v>639183744000000000,639285202270888899,0</v>
    <v>0</v>
    <v>bn96zr</v>
    <v>XIDX:KRAS</v>
    <v>282</v>
  </rv>
  <rv s="1">
    <v>1</v>
    <v>XIDX:KRAS</v>
    <v>Daily</v>
    <v>46111</v>
    <v>46111</v>
    <v>0</v>
    <v>1</v>
    <v>639104256000000000,639285202271358906,0</v>
    <v>0</v>
    <v>bn96zr</v>
    <v>XIDX:KRAS</v>
    <v>104</v>
  </rv>
  <rv s="1">
    <v>1</v>
    <v>XIDX:KRAS</v>
    <v>Daily</v>
    <v>40542</v>
    <v>40542</v>
    <v>0</v>
    <v>1</v>
    <v>634292640000000000,639285202310267520,0</v>
    <v>0</v>
    <v>bn96zr</v>
    <v>XIDX:KRAS</v>
    <v>283</v>
  </rv>
  <rv s="1">
    <v>1</v>
    <v>XIDX:KRAS</v>
    <v>Daily</v>
    <v>41271</v>
    <v>41271</v>
    <v>0</v>
    <v>1</v>
    <v>634922496000000000,639285202310741845,0</v>
    <v>0</v>
    <v>bn96zr</v>
    <v>XIDX:KRAS</v>
    <v>284</v>
  </rv>
  <rv s="1">
    <v>1</v>
    <v>XIDX:KRAS</v>
    <v>Daily</v>
    <v>42003</v>
    <v>42003</v>
    <v>0</v>
    <v>1</v>
    <v>635554944000000000,639285202306841926,0</v>
    <v>0</v>
    <v>bn96zr</v>
    <v>XIDX:KRAS</v>
    <v>285</v>
  </rv>
  <rv s="1">
    <v>1</v>
    <v>XIDX:KRAS</v>
    <v>Daily</v>
    <v>42734</v>
    <v>42734</v>
    <v>0</v>
    <v>1</v>
    <v>636186528000000000,639285202307317499,0</v>
    <v>0</v>
    <v>bn96zr</v>
    <v>XIDX:KRAS</v>
    <v>93</v>
  </rv>
  <rv s="1">
    <v>1</v>
    <v>XIDX:KRAS</v>
    <v>Daily</v>
    <v>43462</v>
    <v>43462</v>
    <v>0</v>
    <v>1</v>
    <v>636815520000000000,639285202307797502,0</v>
    <v>0</v>
    <v>bn96zr</v>
    <v>XIDX:KRAS</v>
    <v>257</v>
  </rv>
  <rv s="1">
    <v>1</v>
    <v>XIDX:KRAS</v>
    <v>Daily</v>
    <v>44195</v>
    <v>44195</v>
    <v>0</v>
    <v>1</v>
    <v>637448832000000000,639285202308278657,0</v>
    <v>0</v>
    <v>bn96zr</v>
    <v>XIDX:KRAS</v>
    <v>286</v>
  </rv>
  <rv s="1">
    <v>1</v>
    <v>XIDX:KRAS</v>
    <v>Daily</v>
    <v>45289</v>
    <v>45289</v>
    <v>0</v>
    <v>1</v>
    <v>638394048000000000,639285202308751882,0</v>
    <v>0</v>
    <v>bn96zr</v>
    <v>XIDX:KRAS</v>
    <v>287</v>
  </rv>
  <rv s="1">
    <v>1</v>
    <v>XIDX:KRAS</v>
    <v>Daily</v>
    <v>46021</v>
    <v>46021</v>
    <v>0</v>
    <v>1</v>
    <v>639026496000000000,639285202309261876,0</v>
    <v>0</v>
    <v>bn96zr</v>
    <v>XIDX:KRAS</v>
    <v>288</v>
  </rv>
  <rv s="1">
    <v>1</v>
    <v>XIDX:LRNA</v>
    <v>Daily</v>
    <v>46203</v>
    <v>46203</v>
    <v>0</v>
    <v>1</v>
    <v>639183744000000000,639285202228956647,0</v>
    <v>0</v>
    <v>bkgzp2</v>
    <v>XIDX:LRNA</v>
    <v>289</v>
  </rv>
  <rv s="1">
    <v>1</v>
    <v>XIDX:LRNA</v>
    <v>Daily</v>
    <v>46111</v>
    <v>46111</v>
    <v>0</v>
    <v>1</v>
    <v>639104256000000000,639285202229433390,0</v>
    <v>0</v>
    <v>bkgzp2</v>
    <v>XIDX:LRNA</v>
    <v>290</v>
  </rv>
  <rv s="1">
    <v>1</v>
    <v>XIDX:LRNA</v>
    <v>Daily</v>
    <v>42003</v>
    <v>42003</v>
    <v>0</v>
    <v>1</v>
    <v>635554944000000000,639285202291386375,0</v>
    <v>0</v>
    <v>bkgzp2</v>
    <v>XIDX:LRNA</v>
    <v>290</v>
  </rv>
  <rv s="1">
    <v>1</v>
    <v>XIDX:LRNA</v>
    <v>Daily</v>
    <v>42368</v>
    <v>42368</v>
    <v>0</v>
    <v>1</v>
    <v>635870304000000000,639285202291873052,0</v>
    <v>0</v>
    <v>bkgzp2</v>
    <v>XIDX:LRNA</v>
    <v>211</v>
  </rv>
  <rv s="1">
    <v>1</v>
    <v>XIDX:LRNA</v>
    <v>Daily</v>
    <v>42734</v>
    <v>42734</v>
    <v>0</v>
    <v>1</v>
    <v>636186528000000000,639285202292346375,0</v>
    <v>0</v>
    <v>bkgzp2</v>
    <v>XIDX:LRNA</v>
    <v>245</v>
  </rv>
  <rv s="1">
    <v>1</v>
    <v>XIDX:LRNA</v>
    <v>Daily</v>
    <v>43098</v>
    <v>43098</v>
    <v>0</v>
    <v>1</v>
    <v>636501024000000000,639285202292823063,0</v>
    <v>0</v>
    <v>bkgzp2</v>
    <v>XIDX:LRNA</v>
    <v>291</v>
  </rv>
  <rv s="1">
    <v>1</v>
    <v>XIDX:LRNA</v>
    <v>Daily</v>
    <v>43462</v>
    <v>43462</v>
    <v>0</v>
    <v>1</v>
    <v>636815520000000000,639285202293303052,0</v>
    <v>0</v>
    <v>bkgzp2</v>
    <v>XIDX:LRNA</v>
    <v>292</v>
  </rv>
  <rv s="1">
    <v>1</v>
    <v>XIDX:LRNA</v>
    <v>Daily</v>
    <v>43829</v>
    <v>43829</v>
    <v>0</v>
    <v>1</v>
    <v>637132608000000000,639285202293776356,0</v>
    <v>0</v>
    <v>bkgzp2</v>
    <v>XIDX:LRNA</v>
    <v>9</v>
  </rv>
  <rv s="1">
    <v>1</v>
    <v>XIDX:LRNA</v>
    <v>Daily</v>
    <v>44195</v>
    <v>44195</v>
    <v>0</v>
    <v>1</v>
    <v>637448832000000000,639285202294258882,0</v>
    <v>0</v>
    <v>bkgzp2</v>
    <v>XIDX:LRNA</v>
    <v>224</v>
  </rv>
  <rv s="1">
    <v>1</v>
    <v>XIDX:LRNA</v>
    <v>Daily</v>
    <v>44560</v>
    <v>44560</v>
    <v>0</v>
    <v>1</v>
    <v>637764192000000000,639285202294736353,0</v>
    <v>0</v>
    <v>bkgzp2</v>
    <v>XIDX:LRNA</v>
    <v>293</v>
  </rv>
  <rv s="1">
    <v>1</v>
    <v>XIDX:LRNA</v>
    <v>Daily</v>
    <v>44925</v>
    <v>44925</v>
    <v>0</v>
    <v>1</v>
    <v>638079552000000000,639285202295218863,0</v>
    <v>0</v>
    <v>bkgzp2</v>
    <v>XIDX:LRNA</v>
    <v>282</v>
  </rv>
  <rv s="1">
    <v>1</v>
    <v>XIDX:LRNA</v>
    <v>Daily</v>
    <v>45289</v>
    <v>45289</v>
    <v>0</v>
    <v>1</v>
    <v>638394048000000000,639285202295696346,0</v>
    <v>0</v>
    <v>bkgzp2</v>
    <v>XIDX:LRNA</v>
    <v>294</v>
  </rv>
  <rv s="1">
    <v>1</v>
    <v>XIDX:LRNA</v>
    <v>Daily</v>
    <v>45656</v>
    <v>45656</v>
    <v>0</v>
    <v>1</v>
    <v>638711136000000000,639285202296558843,0</v>
    <v>0</v>
    <v>bkgzp2</v>
    <v>XIDX:LRNA</v>
    <v>295</v>
  </rv>
  <rv s="1">
    <v>1</v>
    <v>XIDX:LRNA</v>
    <v>Daily</v>
    <v>46021</v>
    <v>46021</v>
    <v>0</v>
    <v>1</v>
    <v>639026496000000000,639285202297036336,0</v>
    <v>0</v>
    <v>bkgzp2</v>
    <v>XIDX:LRNA</v>
    <v>50</v>
  </rv>
  <rv s="1">
    <v>1</v>
    <v>XIDX:PANS</v>
    <v>Daily</v>
    <v>40176</v>
    <v>40176</v>
    <v>0</v>
    <v>1</v>
    <v>633976416000000000,639285202113111444,0</v>
    <v>0</v>
    <v>bkhf2w</v>
    <v>XIDX:PANS</v>
    <v>23</v>
  </rv>
  <rv s="1">
    <v>1</v>
    <v>XIDX:PANS</v>
    <v>Daily</v>
    <v>40542</v>
    <v>40542</v>
    <v>0</v>
    <v>1</v>
    <v>634292640000000000,639285202113584132,0</v>
    <v>0</v>
    <v>bkhf2w</v>
    <v>XIDX:PANS</v>
    <v>296</v>
  </rv>
  <rv s="1">
    <v>1</v>
    <v>XIDX:PANS</v>
    <v>Daily</v>
    <v>41271</v>
    <v>41271</v>
    <v>0</v>
    <v>1</v>
    <v>634922496000000000,639285202114617120,0</v>
    <v>0</v>
    <v>bkhf2w</v>
    <v>XIDX:PANS</v>
    <v>297</v>
  </rv>
  <rv s="1">
    <v>1</v>
    <v>XIDX:PANS</v>
    <v>Daily</v>
    <v>41638</v>
    <v>41638</v>
    <v>0</v>
    <v>1</v>
    <v>635239584000000000,639285202115094124,0</v>
    <v>0</v>
    <v>bkhf2w</v>
    <v>XIDX:PANS</v>
    <v>57</v>
  </rv>
  <rv s="1">
    <v>1</v>
    <v>XIDX:PANS</v>
    <v>Daily</v>
    <v>42003</v>
    <v>42003</v>
    <v>0</v>
    <v>1</v>
    <v>635554944000000000,639285202115567121,0</v>
    <v>0</v>
    <v>bkhf2w</v>
    <v>XIDX:PANS</v>
    <v>298</v>
  </rv>
  <rv s="1">
    <v>1</v>
    <v>XIDX:PANS</v>
    <v>Daily</v>
    <v>42368</v>
    <v>42368</v>
    <v>0</v>
    <v>1</v>
    <v>635870304000000000,639285202116051391,0</v>
    <v>0</v>
    <v>bkhf2w</v>
    <v>XIDX:PANS</v>
    <v>299</v>
  </rv>
  <rv s="1">
    <v>1</v>
    <v>XIDX:PANS</v>
    <v>Daily</v>
    <v>42734</v>
    <v>42734</v>
    <v>0</v>
    <v>1</v>
    <v>636186528000000000,639285202116524112,0</v>
    <v>0</v>
    <v>bkhf2w</v>
    <v>XIDX:PANS</v>
    <v>300</v>
  </rv>
  <rv s="1">
    <v>1</v>
    <v>XIDX:PANS</v>
    <v>Daily</v>
    <v>43098</v>
    <v>43098</v>
    <v>0</v>
    <v>1</v>
    <v>636501024000000000,639285202111984145,0</v>
    <v>0</v>
    <v>bkhf2w</v>
    <v>XIDX:PANS</v>
    <v>301</v>
  </rv>
  <rv s="1">
    <v>1</v>
    <v>XIDX:PANS</v>
    <v>Daily</v>
    <v>43462</v>
    <v>43462</v>
    <v>0</v>
    <v>1</v>
    <v>636815520000000000,639285202112454136,0</v>
    <v>0</v>
    <v>bkhf2w</v>
    <v>XIDX:PANS</v>
    <v>302</v>
  </rv>
  <rv s="1">
    <v>1</v>
    <v>XIDX:PANS</v>
    <v>Daily</v>
    <v>43829</v>
    <v>43829</v>
    <v>0</v>
    <v>1</v>
    <v>637132608000000000,639285202112934141,0</v>
    <v>0</v>
    <v>bkhf2w</v>
    <v>XIDX:PANS</v>
    <v>303</v>
  </rv>
  <rv s="1">
    <v>1</v>
    <v>XIDX:PANS</v>
    <v>Daily</v>
    <v>44195</v>
    <v>44195</v>
    <v>0</v>
    <v>1</v>
    <v>637448832000000000,639285202113404127,0</v>
    <v>0</v>
    <v>bkhf2w</v>
    <v>XIDX:PANS</v>
    <v>304</v>
  </rv>
  <rv s="1">
    <v>1</v>
    <v>XIDX:PANS</v>
    <v>Daily</v>
    <v>44560</v>
    <v>44560</v>
    <v>0</v>
    <v>1</v>
    <v>637764192000000000,639285202113884128,0</v>
    <v>0</v>
    <v>bkhf2w</v>
    <v>XIDX:PANS</v>
    <v>305</v>
  </rv>
  <rv s="1">
    <v>1</v>
    <v>XIDX:PANS</v>
    <v>Daily</v>
    <v>44925</v>
    <v>44925</v>
    <v>0</v>
    <v>1</v>
    <v>638079552000000000,639285202114354157,0</v>
    <v>0</v>
    <v>bkhf2w</v>
    <v>XIDX:PANS</v>
    <v>306</v>
  </rv>
  <rv s="1">
    <v>1</v>
    <v>XIDX:PANS</v>
    <v>Daily</v>
    <v>45289</v>
    <v>45289</v>
    <v>0</v>
    <v>1</v>
    <v>638394048000000000,639285202114827117,0</v>
    <v>0</v>
    <v>bkhf2w</v>
    <v>XIDX:PANS</v>
    <v>307</v>
  </rv>
  <rv s="1">
    <v>1</v>
    <v>XIDX:PANS</v>
    <v>Daily</v>
    <v>45656</v>
    <v>45656</v>
    <v>0</v>
    <v>1</v>
    <v>638711136000000000,639285202115304118,0</v>
    <v>0</v>
    <v>bkhf2w</v>
    <v>XIDX:PANS</v>
    <v>308</v>
  </rv>
  <rv s="1">
    <v>1</v>
    <v>XIDX:PANS</v>
    <v>Daily</v>
    <v>46021</v>
    <v>46021</v>
    <v>0</v>
    <v>1</v>
    <v>639026496000000000,639285202115784117,0</v>
    <v>0</v>
    <v>bkhf2w</v>
    <v>XIDX:PANS</v>
    <v>309</v>
  </rv>
  <rv s="1">
    <v>1</v>
    <v>XIDX:PANS</v>
    <v>Daily</v>
    <v>46203</v>
    <v>46203</v>
    <v>0</v>
    <v>1</v>
    <v>639183744000000000,639285202116257121,0</v>
    <v>0</v>
    <v>bkhf2w</v>
    <v>XIDX:PANS</v>
    <v>310</v>
  </rv>
  <rv s="1">
    <v>1</v>
    <v>XIDX:PANS</v>
    <v>Daily</v>
    <v>46111</v>
    <v>46111</v>
    <v>0</v>
    <v>1</v>
    <v>639104256000000000,639285202112107144,0</v>
    <v>0</v>
    <v>bkhf2w</v>
    <v>XIDX:PANS</v>
    <v>311</v>
  </rv>
  <rv s="1">
    <v>1</v>
    <v>XIDX:PANR</v>
    <v>Daily</v>
    <v>39444</v>
    <v>39444</v>
    <v>0</v>
    <v>1</v>
    <v>633343968000000000,639285202112589683,0</v>
    <v>0</v>
    <v>bkhez2</v>
    <v>XIDX:PANR</v>
    <v>312</v>
  </rv>
  <rv s="1">
    <v>1</v>
    <v>XIDX:PANR</v>
    <v>Daily</v>
    <v>40176</v>
    <v>40176</v>
    <v>0</v>
    <v>1</v>
    <v>633976416000000000,639285202113908264,0</v>
    <v>0</v>
    <v>bkhez2</v>
    <v>XIDX:PANR</v>
    <v>313</v>
  </rv>
  <rv s="1">
    <v>1</v>
    <v>XIDX:PANR</v>
    <v>Daily</v>
    <v>40907</v>
    <v>40907</v>
    <v>0</v>
    <v>1</v>
    <v>634608000000000000,639285202114858252,0</v>
    <v>0</v>
    <v>bkhez2</v>
    <v>XIDX:PANR</v>
    <v>314</v>
  </rv>
  <rv s="1">
    <v>1</v>
    <v>XIDX:PANR</v>
    <v>Daily</v>
    <v>41271</v>
    <v>41271</v>
    <v>0</v>
    <v>1</v>
    <v>634922496000000000,639285202115329660,0</v>
    <v>0</v>
    <v>bkhez2</v>
    <v>XIDX:PANR</v>
    <v>313</v>
  </rv>
  <rv s="1">
    <v>1</v>
    <v>XIDX:PANR</v>
    <v>Daily</v>
    <v>41638</v>
    <v>41638</v>
    <v>0</v>
    <v>1</v>
    <v>635239584000000000,639285202115808232,0</v>
    <v>0</v>
    <v>bkhez2</v>
    <v>XIDX:PANR</v>
    <v>315</v>
  </rv>
  <rv s="1">
    <v>1</v>
    <v>XIDX:PANR</v>
    <v>Daily</v>
    <v>42003</v>
    <v>42003</v>
    <v>0</v>
    <v>1</v>
    <v>635554944000000000,639285202116291464,0</v>
    <v>0</v>
    <v>bkhez2</v>
    <v>XIDX:PANR</v>
    <v>316</v>
  </rv>
  <rv s="1">
    <v>1</v>
    <v>XIDX:PANR</v>
    <v>Daily</v>
    <v>42368</v>
    <v>42368</v>
    <v>0</v>
    <v>1</v>
    <v>635870304000000000,639285202116768287,0</v>
    <v>0</v>
    <v>bkhez2</v>
    <v>XIDX:PANR</v>
    <v>317</v>
  </rv>
  <rv s="1">
    <v>1</v>
    <v>XIDX:PANR</v>
    <v>Daily</v>
    <v>42734</v>
    <v>42734</v>
    <v>0</v>
    <v>1</v>
    <v>636186528000000000,639285202112161470,0</v>
    <v>0</v>
    <v>bkhez2</v>
    <v>XIDX:PANR</v>
    <v>318</v>
  </rv>
  <rv s="1">
    <v>1</v>
    <v>XIDX:PANR</v>
    <v>Daily</v>
    <v>43098</v>
    <v>43098</v>
    <v>0</v>
    <v>1</v>
    <v>636501024000000000,639285202112638266,0</v>
    <v>0</v>
    <v>bkhez2</v>
    <v>XIDX:PANR</v>
    <v>319</v>
  </rv>
  <rv s="1">
    <v>1</v>
    <v>XIDX:PANR</v>
    <v>Daily</v>
    <v>43462</v>
    <v>43462</v>
    <v>0</v>
    <v>1</v>
    <v>636815520000000000,639285202113108274,0</v>
    <v>0</v>
    <v>bkhez2</v>
    <v>XIDX:PANR</v>
    <v>320</v>
  </rv>
  <rv s="1">
    <v>1</v>
    <v>XIDX:PANR</v>
    <v>Daily</v>
    <v>43829</v>
    <v>43829</v>
    <v>0</v>
    <v>1</v>
    <v>637132608000000000,639285202113589698,0</v>
    <v>0</v>
    <v>bkhez2</v>
    <v>XIDX:PANR</v>
    <v>321</v>
  </rv>
  <rv s="1">
    <v>1</v>
    <v>XIDX:PANR</v>
    <v>Daily</v>
    <v>44195</v>
    <v>44195</v>
    <v>0</v>
    <v>1</v>
    <v>637448832000000000,639285202114059676,0</v>
    <v>0</v>
    <v>bkhez2</v>
    <v>XIDX:PANR</v>
    <v>322</v>
  </rv>
  <rv s="1">
    <v>1</v>
    <v>XIDX:PANR</v>
    <v>Daily</v>
    <v>44560</v>
    <v>44560</v>
    <v>0</v>
    <v>1</v>
    <v>637764192000000000,639285202114529666,0</v>
    <v>0</v>
    <v>bkhez2</v>
    <v>XIDX:PANR</v>
    <v>323</v>
  </rv>
  <rv s="1">
    <v>1</v>
    <v>XIDX:PANR</v>
    <v>Daily</v>
    <v>44925</v>
    <v>44925</v>
    <v>0</v>
    <v>1</v>
    <v>638079552000000000,639285202115009664,0</v>
    <v>0</v>
    <v>bkhez2</v>
    <v>XIDX:PANR</v>
    <v>324</v>
  </rv>
  <rv s="1">
    <v>1</v>
    <v>XIDX:PANR</v>
    <v>Daily</v>
    <v>45289</v>
    <v>45289</v>
    <v>0</v>
    <v>1</v>
    <v>638394048000000000,639285202115479657,0</v>
    <v>0</v>
    <v>bkhez2</v>
    <v>XIDX:PANR</v>
    <v>325</v>
  </rv>
  <rv s="1">
    <v>1</v>
    <v>XIDX:PANR</v>
    <v>Daily</v>
    <v>45656</v>
    <v>45656</v>
    <v>0</v>
    <v>1</v>
    <v>638711136000000000,639285202115958253,0</v>
    <v>0</v>
    <v>bkhez2</v>
    <v>XIDX:PANR</v>
    <v>150</v>
  </rv>
  <rv s="1">
    <v>1</v>
    <v>XIDX:PANR</v>
    <v>Daily</v>
    <v>46021</v>
    <v>46021</v>
    <v>0</v>
    <v>1</v>
    <v>639026496000000000,639285202116431455,0</v>
    <v>0</v>
    <v>bkhez2</v>
    <v>XIDX:PANR</v>
    <v>184</v>
  </rv>
  <rv s="1">
    <v>1</v>
    <v>XIDX:PANR</v>
    <v>Daily</v>
    <v>46203</v>
    <v>46203</v>
    <v>0</v>
    <v>1</v>
    <v>639183744000000000,639285202115598254,0</v>
    <v>0</v>
    <v>bkhez2</v>
    <v>XIDX:PANR</v>
    <v>326</v>
  </rv>
  <rv s="1">
    <v>1</v>
    <v>XIDX:PANR</v>
    <v>Daily</v>
    <v>46111</v>
    <v>46111</v>
    <v>0</v>
    <v>1</v>
    <v>639104256000000000,639285202116059651,0</v>
    <v>0</v>
    <v>bkhez2</v>
    <v>XIDX:PANR</v>
    <v>327</v>
  </rv>
  <rv s="1">
    <v>1</v>
    <v>XIDX:PALM</v>
    <v>Daily</v>
    <v>41271</v>
    <v>41271</v>
    <v>0</v>
    <v>1</v>
    <v>634922496000000000,639285202117009093,0</v>
    <v>0</v>
    <v>bkhetc</v>
    <v>XIDX:PALM</v>
    <v>328</v>
  </rv>
  <rv s="1">
    <v>1</v>
    <v>XIDX:PALM</v>
    <v>Daily</v>
    <v>41638</v>
    <v>41638</v>
    <v>0</v>
    <v>1</v>
    <v>635239584000000000,639285202117479095,0</v>
    <v>0</v>
    <v>bkhetc</v>
    <v>XIDX:PALM</v>
    <v>329</v>
  </rv>
  <rv s="1">
    <v>1</v>
    <v>XIDX:PALM</v>
    <v>Daily</v>
    <v>42368</v>
    <v>42368</v>
    <v>0</v>
    <v>1</v>
    <v>635870304000000000,639285202118427252,0</v>
    <v>0</v>
    <v>bkhetc</v>
    <v>XIDX:PALM</v>
    <v>330</v>
  </rv>
  <rv s="1">
    <v>1</v>
    <v>XIDX:PALM</v>
    <v>Daily</v>
    <v>42734</v>
    <v>42734</v>
    <v>0</v>
    <v>1</v>
    <v>636186528000000000,639285202118898446,0</v>
    <v>0</v>
    <v>bkhetc</v>
    <v>XIDX:PALM</v>
    <v>331</v>
  </rv>
  <rv s="1">
    <v>1</v>
    <v>XIDX:PALM</v>
    <v>Daily</v>
    <v>43462</v>
    <v>43462</v>
    <v>0</v>
    <v>1</v>
    <v>636815520000000000,639285202119849069,0</v>
    <v>0</v>
    <v>bkhetc</v>
    <v>XIDX:PALM</v>
    <v>332</v>
  </rv>
  <rv s="1">
    <v>1</v>
    <v>XIDX:PALM</v>
    <v>Daily</v>
    <v>43829</v>
    <v>43829</v>
    <v>0</v>
    <v>1</v>
    <v>637132608000000000,639285202114307281,0</v>
    <v>0</v>
    <v>bkhetc</v>
    <v>XIDX:PALM</v>
    <v>333</v>
  </rv>
  <rv s="1">
    <v>1</v>
    <v>XIDX:PALM</v>
    <v>Daily</v>
    <v>44195</v>
    <v>44195</v>
    <v>0</v>
    <v>1</v>
    <v>637448832000000000,639285202114779100,0</v>
    <v>0</v>
    <v>bkhetc</v>
    <v>XIDX:PALM</v>
    <v>334</v>
  </rv>
  <rv s="1">
    <v>1</v>
    <v>XIDX:PALM</v>
    <v>Daily</v>
    <v>44560</v>
    <v>44560</v>
    <v>0</v>
    <v>1</v>
    <v>637764192000000000,639285202115267274,0</v>
    <v>0</v>
    <v>bkhetc</v>
    <v>XIDX:PALM</v>
    <v>335</v>
  </rv>
  <rv s="1">
    <v>1</v>
    <v>XIDX:PALM</v>
    <v>Daily</v>
    <v>44925</v>
    <v>44925</v>
    <v>0</v>
    <v>1</v>
    <v>638079552000000000,639285202115749098,0</v>
    <v>0</v>
    <v>bkhetc</v>
    <v>XIDX:PALM</v>
    <v>336</v>
  </rv>
  <rv s="1">
    <v>1</v>
    <v>XIDX:PALM</v>
    <v>Daily</v>
    <v>45289</v>
    <v>45289</v>
    <v>0</v>
    <v>1</v>
    <v>638394048000000000,639285202116228422,0</v>
    <v>0</v>
    <v>bkhetc</v>
    <v>XIDX:PALM</v>
    <v>337</v>
  </rv>
  <rv s="1">
    <v>1</v>
    <v>XIDX:PALM</v>
    <v>Daily</v>
    <v>45656</v>
    <v>45656</v>
    <v>0</v>
    <v>1</v>
    <v>638711136000000000,639285202116698421,0</v>
    <v>0</v>
    <v>bkhetc</v>
    <v>XIDX:PALM</v>
    <v>338</v>
  </rv>
  <rv s="1">
    <v>1</v>
    <v>XIDX:PALM</v>
    <v>Daily</v>
    <v>46021</v>
    <v>46021</v>
    <v>0</v>
    <v>1</v>
    <v>639026496000000000,639285202117187259,0</v>
    <v>0</v>
    <v>bkhetc</v>
    <v>XIDX:PALM</v>
    <v>251</v>
  </rv>
  <rv s="1">
    <v>1</v>
    <v>XIDX:PALM</v>
    <v>Daily</v>
    <v>46203</v>
    <v>46203</v>
    <v>0</v>
    <v>1</v>
    <v>639183744000000000,639285202117669085,0</v>
    <v>0</v>
    <v>bkhetc</v>
    <v>XIDX:PALM</v>
    <v>339</v>
  </rv>
  <rv s="1">
    <v>1</v>
    <v>XIDX:PALM</v>
    <v>Daily</v>
    <v>46111</v>
    <v>46111</v>
    <v>0</v>
    <v>1</v>
    <v>639104256000000000,639285202118139086,0</v>
    <v>0</v>
    <v>bkhetc</v>
    <v>XIDX:PALM</v>
    <v>340</v>
  </rv>
  <rv s="1">
    <v>1</v>
    <v>XIDX:OMRE</v>
    <v>Daily</v>
    <v>42734</v>
    <v>42734</v>
    <v>0</v>
    <v>1</v>
    <v>636186528000000000,639285202114429967,0</v>
    <v>0</v>
    <v>bkhekr</v>
    <v>XIDX:OMRE</v>
    <v>341</v>
  </rv>
  <rv s="1">
    <v>1</v>
    <v>XIDX:OMRE</v>
    <v>Daily</v>
    <v>43829</v>
    <v>43829</v>
    <v>0</v>
    <v>1</v>
    <v>637132608000000000,639285202115849960,0</v>
    <v>0</v>
    <v>bkhekr</v>
    <v>XIDX:OMRE</v>
    <v>342</v>
  </rv>
  <rv s="1">
    <v>1</v>
    <v>XIDX:OMRE</v>
    <v>Daily</v>
    <v>44195</v>
    <v>44195</v>
    <v>0</v>
    <v>1</v>
    <v>637448832000000000,639285202116325194,0</v>
    <v>0</v>
    <v>bkhekr</v>
    <v>XIDX:OMRE</v>
    <v>9</v>
  </rv>
  <rv s="1">
    <v>1</v>
    <v>XIDX:OMRE</v>
    <v>Daily</v>
    <v>44560</v>
    <v>44560</v>
    <v>0</v>
    <v>1</v>
    <v>637764192000000000,639285202124069904,0</v>
    <v>0</v>
    <v>bkhekr</v>
    <v>XIDX:OMRE</v>
    <v>343</v>
  </rv>
  <rv s="1">
    <v>1</v>
    <v>XIDX:OMRE</v>
    <v>Daily</v>
    <v>44925</v>
    <v>44925</v>
    <v>0</v>
    <v>1</v>
    <v>638079552000000000,639285202124539901,0</v>
    <v>0</v>
    <v>bkhekr</v>
    <v>XIDX:OMRE</v>
    <v>30</v>
  </rv>
  <rv s="1">
    <v>1</v>
    <v>XIDX:OMRE</v>
    <v>Daily</v>
    <v>45289</v>
    <v>45289</v>
    <v>0</v>
    <v>1</v>
    <v>638394048000000000,639285202125019893,0</v>
    <v>0</v>
    <v>bkhekr</v>
    <v>XIDX:OMRE</v>
    <v>9</v>
  </rv>
  <rv s="1">
    <v>1</v>
    <v>XIDX:OMRE</v>
    <v>Daily</v>
    <v>45656</v>
    <v>45656</v>
    <v>0</v>
    <v>1</v>
    <v>638711136000000000,639285202125495022,0</v>
    <v>0</v>
    <v>bkhekr</v>
    <v>XIDX:OMRE</v>
    <v>281</v>
  </rv>
  <rv s="1">
    <v>1</v>
    <v>XIDX:OMRE</v>
    <v>Daily</v>
    <v>46021</v>
    <v>46021</v>
    <v>0</v>
    <v>1</v>
    <v>639026496000000000,639285202125975828,0</v>
    <v>0</v>
    <v>bkhekr</v>
    <v>XIDX:OMRE</v>
    <v>9</v>
  </rv>
  <rv s="1">
    <v>1</v>
    <v>XIDX:OMRE</v>
    <v>Daily</v>
    <v>46203</v>
    <v>46203</v>
    <v>0</v>
    <v>1</v>
    <v>639183744000000000,639285202126455007,0</v>
    <v>0</v>
    <v>bkhekr</v>
    <v>XIDX:OMRE</v>
    <v>9</v>
  </rv>
  <rv s="1">
    <v>1</v>
    <v>XIDX:OMRE</v>
    <v>Daily</v>
    <v>46111</v>
    <v>46111</v>
    <v>0</v>
    <v>1</v>
    <v>639104256000000000,639285202126939882,0</v>
    <v>0</v>
    <v>bkhekr</v>
    <v>XIDX:OMRE</v>
    <v>344</v>
  </rv>
  <rv s="1">
    <v>1</v>
    <v>XIDX:PADI</v>
    <v>Daily</v>
    <v>41271</v>
    <v>41271</v>
    <v>0</v>
    <v>1</v>
    <v>634922496000000000,639285202116899804,0</v>
    <v>0</v>
    <v>bkheqh</v>
    <v>XIDX:PADI</v>
    <v>345</v>
  </rv>
  <rv s="1">
    <v>1</v>
    <v>XIDX:PADI</v>
    <v>Daily</v>
    <v>41638</v>
    <v>41638</v>
    <v>0</v>
    <v>1</v>
    <v>635239584000000000,639285202117378499,0</v>
    <v>0</v>
    <v>bkheqh</v>
    <v>XIDX:PADI</v>
    <v>346</v>
  </rv>
  <rv s="1">
    <v>1</v>
    <v>XIDX:PADI</v>
    <v>Daily</v>
    <v>42003</v>
    <v>42003</v>
    <v>0</v>
    <v>1</v>
    <v>635554944000000000,639285202117838501,0</v>
    <v>0</v>
    <v>bkheqh</v>
    <v>XIDX:PADI</v>
    <v>347</v>
  </rv>
  <rv s="1">
    <v>1</v>
    <v>XIDX:PADI</v>
    <v>Daily</v>
    <v>42368</v>
    <v>42368</v>
    <v>0</v>
    <v>1</v>
    <v>635870304000000000,639285202118318503,0</v>
    <v>0</v>
    <v>bkheqh</v>
    <v>XIDX:PADI</v>
    <v>348</v>
  </rv>
  <rv s="1">
    <v>1</v>
    <v>XIDX:PADI</v>
    <v>Daily</v>
    <v>42734</v>
    <v>42734</v>
    <v>0</v>
    <v>1</v>
    <v>636186528000000000,639285202118797879,0</v>
    <v>0</v>
    <v>bkheqh</v>
    <v>XIDX:PADI</v>
    <v>349</v>
  </rv>
  <rv s="1">
    <v>1</v>
    <v>XIDX:PADI</v>
    <v>Daily</v>
    <v>43098</v>
    <v>43098</v>
    <v>0</v>
    <v>1</v>
    <v>636501024000000000,639285202119277878,0</v>
    <v>0</v>
    <v>bkheqh</v>
    <v>XIDX:PADI</v>
    <v>350</v>
  </rv>
  <rv s="1">
    <v>1</v>
    <v>XIDX:PADI</v>
    <v>Daily</v>
    <v>43462</v>
    <v>43462</v>
    <v>0</v>
    <v>1</v>
    <v>636815520000000000,639285202119749798,0</v>
    <v>0</v>
    <v>bkheqh</v>
    <v>XIDX:PADI</v>
    <v>351</v>
  </rv>
  <rv s="1">
    <v>1</v>
    <v>XIDX:PADI</v>
    <v>Daily</v>
    <v>43829</v>
    <v>43829</v>
    <v>0</v>
    <v>1</v>
    <v>637132608000000000,639285202120228502,0</v>
    <v>0</v>
    <v>bkheqh</v>
    <v>XIDX:PADI</v>
    <v>352</v>
  </rv>
  <rv s="1">
    <v>1</v>
    <v>XIDX:PADI</v>
    <v>Daily</v>
    <v>44195</v>
    <v>44195</v>
    <v>0</v>
    <v>1</v>
    <v>637448832000000000,639285202120698503,0</v>
    <v>0</v>
    <v>bkheqh</v>
    <v>XIDX:PADI</v>
    <v>353</v>
  </rv>
  <rv s="1">
    <v>1</v>
    <v>XIDX:PADI</v>
    <v>Daily</v>
    <v>44560</v>
    <v>44560</v>
    <v>0</v>
    <v>1</v>
    <v>637764192000000000,639285202111978487,0</v>
    <v>0</v>
    <v>bkheqh</v>
    <v>XIDX:PADI</v>
    <v>353</v>
  </rv>
  <rv s="1">
    <v>1</v>
    <v>XIDX:PADI</v>
    <v>Daily</v>
    <v>44925</v>
    <v>44925</v>
    <v>0</v>
    <v>1</v>
    <v>638079552000000000,639285202112457873,0</v>
    <v>0</v>
    <v>bkheqh</v>
    <v>XIDX:PADI</v>
    <v>353</v>
  </rv>
  <rv s="1">
    <v>1</v>
    <v>XIDX:PADI</v>
    <v>Daily</v>
    <v>45289</v>
    <v>45289</v>
    <v>0</v>
    <v>1</v>
    <v>638394048000000000,639285202112939802,0</v>
    <v>0</v>
    <v>bkheqh</v>
    <v>XIDX:PADI</v>
    <v>354</v>
  </rv>
  <rv s="1">
    <v>1</v>
    <v>XIDX:PADI</v>
    <v>Daily</v>
    <v>45656</v>
    <v>45656</v>
    <v>0</v>
    <v>1</v>
    <v>638711136000000000,639285202113419804,0</v>
    <v>0</v>
    <v>bkheqh</v>
    <v>XIDX:PADI</v>
    <v>355</v>
  </rv>
  <rv s="1">
    <v>1</v>
    <v>XIDX:PADI</v>
    <v>Daily</v>
    <v>46021</v>
    <v>46021</v>
    <v>0</v>
    <v>1</v>
    <v>639026496000000000,639285202113897876,0</v>
    <v>0</v>
    <v>bkheqh</v>
    <v>XIDX:PADI</v>
    <v>356</v>
  </rv>
  <rv s="1">
    <v>1</v>
    <v>XIDX:PADI</v>
    <v>Daily</v>
    <v>46203</v>
    <v>46203</v>
    <v>0</v>
    <v>1</v>
    <v>639183744000000000,639285202114369799,0</v>
    <v>0</v>
    <v>bkheqh</v>
    <v>XIDX:PADI</v>
    <v>357</v>
  </rv>
  <rv s="1">
    <v>1</v>
    <v>XIDX:PADI</v>
    <v>Daily</v>
    <v>46111</v>
    <v>46111</v>
    <v>0</v>
    <v>1</v>
    <v>639104256000000000,639285202114849801,0</v>
    <v>0</v>
    <v>bkheqh</v>
    <v>XIDX:PADI</v>
    <v>358</v>
  </rv>
  <rv s="1">
    <v>1</v>
    <v>XIDX:OCAP</v>
    <v>Daily</v>
    <v>43462</v>
    <v>43462</v>
    <v>0</v>
    <v>1</v>
    <v>636815520000000000,639285202130672054,0</v>
    <v>0</v>
    <v>bh2cur</v>
    <v>XIDX:OCAP</v>
    <v>359</v>
  </rv>
  <rv s="1">
    <v>1</v>
    <v>XIDX:OCAP</v>
    <v>Daily</v>
    <v>43829</v>
    <v>43829</v>
    <v>0</v>
    <v>1</v>
    <v>637132608000000000,639285202126382954,0</v>
    <v>0</v>
    <v>bh2cur</v>
    <v>XIDX:OCAP</v>
    <v>360</v>
  </rv>
  <rv s="1">
    <v>1</v>
    <v>XIDX:OCAP</v>
    <v>Daily</v>
    <v>44195</v>
    <v>44195</v>
    <v>0</v>
    <v>1</v>
    <v>637448832000000000,639285202126852933,0</v>
    <v>0</v>
    <v>bh2cur</v>
    <v>XIDX:OCAP</v>
    <v>9</v>
  </rv>
  <rv s="1">
    <v>1</v>
    <v>XIDX:OCAP</v>
    <v>Daily</v>
    <v>44560</v>
    <v>44560</v>
    <v>0</v>
    <v>1</v>
    <v>637764192000000000,639285202127332068,0</v>
    <v>0</v>
    <v>bh2cur</v>
    <v>XIDX:OCAP</v>
    <v>9</v>
  </rv>
  <rv s="1">
    <v>1</v>
    <v>XIDX:OCAP</v>
    <v>Daily</v>
    <v>44925</v>
    <v>44925</v>
    <v>0</v>
    <v>1</v>
    <v>638079552000000000,639285202127812054,0</v>
    <v>0</v>
    <v>bh2cur</v>
    <v>XIDX:OCAP</v>
    <v>9</v>
  </rv>
  <rv s="1">
    <v>1</v>
    <v>XIDX:OCAP</v>
    <v>Daily</v>
    <v>45289</v>
    <v>45289</v>
    <v>0</v>
    <v>1</v>
    <v>638394048000000000,639285202128302948,0</v>
    <v>0</v>
    <v>bh2cur</v>
    <v>XIDX:OCAP</v>
    <v>9</v>
  </rv>
  <rv s="1">
    <v>1</v>
    <v>XIDX:OCAP</v>
    <v>Daily</v>
    <v>45656</v>
    <v>45656</v>
    <v>0</v>
    <v>1</v>
    <v>638711136000000000,639285202128762935,0</v>
    <v>0</v>
    <v>bh2cur</v>
    <v>XIDX:OCAP</v>
    <v>9</v>
  </rv>
  <rv s="1">
    <v>1</v>
    <v>XIDX:OCAP</v>
    <v>Daily</v>
    <v>46021</v>
    <v>46021</v>
    <v>0</v>
    <v>1</v>
    <v>639026496000000000,639285202129242972,0</v>
    <v>0</v>
    <v>bh2cur</v>
    <v>XIDX:OCAP</v>
    <v>9</v>
  </rv>
  <rv s="1">
    <v>1</v>
    <v>XIDX:OCAP</v>
    <v>Daily</v>
    <v>46203</v>
    <v>46203</v>
    <v>0</v>
    <v>1</v>
    <v>639183744000000000,639285202129732057,0</v>
    <v>0</v>
    <v>bh2cur</v>
    <v>XIDX:OCAP</v>
    <v>9</v>
  </rv>
  <rv s="1">
    <v>1</v>
    <v>XIDX:OCAP</v>
    <v>Daily</v>
    <v>46111</v>
    <v>46111</v>
    <v>0</v>
    <v>1</v>
    <v>639104256000000000,639285202130202940,0</v>
    <v>0</v>
    <v>bh2cur</v>
    <v>XIDX:OCAP</v>
    <v>9</v>
  </rv>
  <rv s="1">
    <v>1</v>
    <v>XIDX:OKAS</v>
    <v>Daily</v>
    <v>40176</v>
    <v>40176</v>
    <v>0</v>
    <v>1</v>
    <v>633976416000000000,639285202127889749,0</v>
    <v>0</v>
    <v>bkhdlh</v>
    <v>XIDX:OKAS</v>
    <v>102</v>
  </rv>
  <rv s="1">
    <v>1</v>
    <v>XIDX:OKAS</v>
    <v>Daily</v>
    <v>40542</v>
    <v>40542</v>
    <v>0</v>
    <v>1</v>
    <v>634292640000000000,639285202128359748,0</v>
    <v>0</v>
    <v>bkhdlh</v>
    <v>XIDX:OKAS</v>
    <v>255</v>
  </rv>
  <rv s="1">
    <v>1</v>
    <v>XIDX:OKAS</v>
    <v>Daily</v>
    <v>40907</v>
    <v>40907</v>
    <v>0</v>
    <v>1</v>
    <v>634608000000000000,639285202125080666,0</v>
    <v>0</v>
    <v>bkhdlh</v>
    <v>XIDX:OKAS</v>
    <v>205</v>
  </rv>
  <rv s="1">
    <v>1</v>
    <v>XIDX:OKAS</v>
    <v>Daily</v>
    <v>41271</v>
    <v>41271</v>
    <v>0</v>
    <v>1</v>
    <v>634922496000000000,639285202125560677,0</v>
    <v>0</v>
    <v>bkhdlh</v>
    <v>XIDX:OKAS</v>
    <v>224</v>
  </rv>
  <rv s="1">
    <v>1</v>
    <v>XIDX:OKAS</v>
    <v>Daily</v>
    <v>42003</v>
    <v>42003</v>
    <v>0</v>
    <v>1</v>
    <v>635554944000000000,639285202126534007,0</v>
    <v>0</v>
    <v>bkhdlh</v>
    <v>XIDX:OKAS</v>
    <v>361</v>
  </rv>
  <rv s="1">
    <v>1</v>
    <v>XIDX:OKAS</v>
    <v>Daily</v>
    <v>42368</v>
    <v>42368</v>
    <v>0</v>
    <v>1</v>
    <v>635870304000000000,639285202127014018,0</v>
    <v>0</v>
    <v>bkhdlh</v>
    <v>XIDX:OKAS</v>
    <v>362</v>
  </rv>
  <rv s="1">
    <v>1</v>
    <v>XIDX:OKAS</v>
    <v>Daily</v>
    <v>42734</v>
    <v>42734</v>
    <v>0</v>
    <v>1</v>
    <v>636186528000000000,639285202127490688,0</v>
    <v>0</v>
    <v>bkhdlh</v>
    <v>XIDX:OKAS</v>
    <v>6</v>
  </rv>
  <rv s="1">
    <v>1</v>
    <v>XIDX:OKAS</v>
    <v>Daily</v>
    <v>43098</v>
    <v>43098</v>
    <v>0</v>
    <v>1</v>
    <v>636501024000000000,639285202127964041,0</v>
    <v>0</v>
    <v>bkhdlh</v>
    <v>XIDX:OKAS</v>
    <v>363</v>
  </rv>
  <rv s="1">
    <v>1</v>
    <v>XIDX:OKAS</v>
    <v>Daily</v>
    <v>43462</v>
    <v>43462</v>
    <v>0</v>
    <v>1</v>
    <v>636815520000000000,639285202128440697,0</v>
    <v>0</v>
    <v>bkhdlh</v>
    <v>XIDX:OKAS</v>
    <v>364</v>
  </rv>
  <rv s="1">
    <v>1</v>
    <v>XIDX:OKAS</v>
    <v>Daily</v>
    <v>43829</v>
    <v>43829</v>
    <v>0</v>
    <v>1</v>
    <v>637132608000000000,639285202128924035,0</v>
    <v>0</v>
    <v>bkhdlh</v>
    <v>XIDX:OKAS</v>
    <v>137</v>
  </rv>
  <rv s="1">
    <v>1</v>
    <v>XIDX:OKAS</v>
    <v>Daily</v>
    <v>44195</v>
    <v>44195</v>
    <v>0</v>
    <v>1</v>
    <v>637448832000000000,639285202129414053,0</v>
    <v>0</v>
    <v>bkhdlh</v>
    <v>XIDX:OKAS</v>
    <v>365</v>
  </rv>
  <rv s="1">
    <v>1</v>
    <v>XIDX:OKAS</v>
    <v>Daily</v>
    <v>44560</v>
    <v>44560</v>
    <v>0</v>
    <v>1</v>
    <v>637764192000000000,639285202126389750,0</v>
    <v>0</v>
    <v>bkhdlh</v>
    <v>XIDX:OKAS</v>
    <v>133</v>
  </rv>
  <rv s="1">
    <v>1</v>
    <v>XIDX:OKAS</v>
    <v>Daily</v>
    <v>44925</v>
    <v>44925</v>
    <v>0</v>
    <v>1</v>
    <v>638079552000000000,639285202126870687,0</v>
    <v>0</v>
    <v>bkhdlh</v>
    <v>XIDX:OKAS</v>
    <v>135</v>
  </rv>
  <rv s="1">
    <v>1</v>
    <v>XIDX:OKAS</v>
    <v>Daily</v>
    <v>45289</v>
    <v>45289</v>
    <v>0</v>
    <v>1</v>
    <v>638394048000000000,639285202127334022,0</v>
    <v>0</v>
    <v>bkhdlh</v>
    <v>XIDX:OKAS</v>
    <v>362</v>
  </rv>
  <rv s="1">
    <v>1</v>
    <v>XIDX:OKAS</v>
    <v>Daily</v>
    <v>45656</v>
    <v>45656</v>
    <v>0</v>
    <v>1</v>
    <v>638711136000000000,639285202127819754,0</v>
    <v>0</v>
    <v>bkhdlh</v>
    <v>XIDX:OKAS</v>
    <v>238</v>
  </rv>
  <rv s="1">
    <v>1</v>
    <v>XIDX:OKAS</v>
    <v>Daily</v>
    <v>46021</v>
    <v>46021</v>
    <v>0</v>
    <v>1</v>
    <v>639026496000000000,639285202128294037,0</v>
    <v>0</v>
    <v>bkhdlh</v>
    <v>XIDX:OKAS</v>
    <v>366</v>
  </rv>
  <rv s="1">
    <v>1</v>
    <v>XIDX:OKAS</v>
    <v>Daily</v>
    <v>46203</v>
    <v>46203</v>
    <v>0</v>
    <v>1</v>
    <v>639183744000000000,639285202128770701,0</v>
    <v>0</v>
    <v>bkhdlh</v>
    <v>XIDX:OKAS</v>
    <v>367</v>
  </rv>
  <rv s="1">
    <v>1</v>
    <v>XIDX:OKAS</v>
    <v>Daily</v>
    <v>46111</v>
    <v>46111</v>
    <v>0</v>
    <v>1</v>
    <v>639104256000000000,639285202129250704,0</v>
    <v>0</v>
    <v>bkhdlh</v>
    <v>XIDX:OKAS</v>
    <v>368</v>
  </rv>
  <rv s="1">
    <v>1</v>
    <v>XIDX:NRCA</v>
    <v>Daily</v>
    <v>41638</v>
    <v>41638</v>
    <v>0</v>
    <v>1</v>
    <v>635239584000000000,639285202127479752,0</v>
    <v>0</v>
    <v>bkhe9c</v>
    <v>XIDX:NRCA</v>
    <v>369</v>
  </rv>
  <rv s="1">
    <v>1</v>
    <v>XIDX:NRCA</v>
    <v>Daily</v>
    <v>42003</v>
    <v>42003</v>
    <v>0</v>
    <v>1</v>
    <v>635554944000000000,639285202127954027,0</v>
    <v>0</v>
    <v>bkhe9c</v>
    <v>XIDX:NRCA</v>
    <v>370</v>
  </rv>
  <rv s="1">
    <v>1</v>
    <v>XIDX:NRCA</v>
    <v>Daily</v>
    <v>42368</v>
    <v>42368</v>
    <v>0</v>
    <v>1</v>
    <v>635870304000000000,639285202128429752,0</v>
    <v>0</v>
    <v>bkhe9c</v>
    <v>XIDX:NRCA</v>
    <v>371</v>
  </rv>
  <rv s="1">
    <v>1</v>
    <v>XIDX:NRCA</v>
    <v>Daily</v>
    <v>42734</v>
    <v>42734</v>
    <v>0</v>
    <v>1</v>
    <v>636186528000000000,639285202128910706,0</v>
    <v>0</v>
    <v>bkhe9c</v>
    <v>XIDX:NRCA</v>
    <v>372</v>
  </rv>
  <rv s="1">
    <v>1</v>
    <v>XIDX:NRCA</v>
    <v>Daily</v>
    <v>43098</v>
    <v>43098</v>
    <v>0</v>
    <v>1</v>
    <v>636501024000000000,639285202129380701,0</v>
    <v>0</v>
    <v>bkhe9c</v>
    <v>XIDX:NRCA</v>
    <v>251</v>
  </rv>
  <rv s="1">
    <v>1</v>
    <v>XIDX:NRCA</v>
    <v>Daily</v>
    <v>43462</v>
    <v>43462</v>
    <v>0</v>
    <v>1</v>
    <v>636815520000000000,639285202129859753,0</v>
    <v>0</v>
    <v>bkhe9c</v>
    <v>XIDX:NRCA</v>
    <v>373</v>
  </rv>
  <rv s="1">
    <v>1</v>
    <v>XIDX:NRCA</v>
    <v>Daily</v>
    <v>43829</v>
    <v>43829</v>
    <v>0</v>
    <v>1</v>
    <v>637132608000000000,639285202130339754,0</v>
    <v>0</v>
    <v>bkhe9c</v>
    <v>XIDX:NRCA</v>
    <v>374</v>
  </rv>
  <rv s="1">
    <v>1</v>
    <v>XIDX:NRCA</v>
    <v>Daily</v>
    <v>44195</v>
    <v>44195</v>
    <v>0</v>
    <v>1</v>
    <v>637448832000000000,639285202130809749,0</v>
    <v>0</v>
    <v>bkhe9c</v>
    <v>XIDX:NRCA</v>
    <v>375</v>
  </rv>
  <rv s="1">
    <v>1</v>
    <v>XIDX:NRCA</v>
    <v>Daily</v>
    <v>44560</v>
    <v>44560</v>
    <v>0</v>
    <v>1</v>
    <v>637764192000000000,639285202131280703,0</v>
    <v>0</v>
    <v>bkhe9c</v>
    <v>XIDX:NRCA</v>
    <v>339</v>
  </rv>
  <rv s="1">
    <v>1</v>
    <v>XIDX:NRCA</v>
    <v>Daily</v>
    <v>44925</v>
    <v>44925</v>
    <v>0</v>
    <v>1</v>
    <v>638079552000000000,639285202131764082,0</v>
    <v>0</v>
    <v>bkhe9c</v>
    <v>XIDX:NRCA</v>
    <v>243</v>
  </rv>
  <rv s="1">
    <v>1</v>
    <v>XIDX:NRCA</v>
    <v>Daily</v>
    <v>45289</v>
    <v>45289</v>
    <v>0</v>
    <v>1</v>
    <v>638394048000000000,639285202127589757,0</v>
    <v>0</v>
    <v>bkhe9c</v>
    <v>XIDX:NRCA</v>
    <v>376</v>
  </rv>
  <rv s="1">
    <v>1</v>
    <v>XIDX:NRCA</v>
    <v>Daily</v>
    <v>45656</v>
    <v>45656</v>
    <v>0</v>
    <v>1</v>
    <v>638711136000000000,639285202128064037,0</v>
    <v>0</v>
    <v>bkhe9c</v>
    <v>XIDX:NRCA</v>
    <v>377</v>
  </rv>
  <rv s="1">
    <v>1</v>
    <v>XIDX:NRCA</v>
    <v>Daily</v>
    <v>46021</v>
    <v>46021</v>
    <v>0</v>
    <v>1</v>
    <v>639026496000000000,639285202128540702,0</v>
    <v>0</v>
    <v>bkhe9c</v>
    <v>XIDX:NRCA</v>
    <v>378</v>
  </rv>
  <rv s="1">
    <v>1</v>
    <v>XIDX:NRCA</v>
    <v>Daily</v>
    <v>46203</v>
    <v>46203</v>
    <v>0</v>
    <v>1</v>
    <v>639183744000000000,639285202129024043,0</v>
    <v>0</v>
    <v>bkhe9c</v>
    <v>XIDX:NRCA</v>
    <v>257</v>
  </rv>
  <rv s="1">
    <v>1</v>
    <v>XIDX:NRCA</v>
    <v>Daily</v>
    <v>46111</v>
    <v>46111</v>
    <v>0</v>
    <v>1</v>
    <v>639104256000000000,639285202129494044,0</v>
    <v>0</v>
    <v>bkhe9c</v>
    <v>XIDX:NRCA</v>
    <v>22</v>
  </rv>
  <rv s="1">
    <v>1</v>
    <v>XIDX:MBAP</v>
    <v>Daily</v>
    <v>43829</v>
    <v>43829</v>
    <v>0</v>
    <v>1</v>
    <v>637132608000000000,639285202254863446,0</v>
    <v>0</v>
    <v>bkh1u2</v>
    <v>XIDX:MBAP</v>
    <v>379</v>
  </rv>
  <rv s="1">
    <v>1</v>
    <v>XIDX:MBAP</v>
    <v>Daily</v>
    <v>44560</v>
    <v>44560</v>
    <v>0</v>
    <v>1</v>
    <v>637764192000000000,639285202255344866,0</v>
    <v>0</v>
    <v>bkh1u2</v>
    <v>XIDX:MBAP</v>
    <v>380</v>
  </rv>
  <rv s="1">
    <v>1</v>
    <v>XIDX:MBAP</v>
    <v>Daily</v>
    <v>45289</v>
    <v>45289</v>
    <v>0</v>
    <v>1</v>
    <v>638394048000000000,639285202255824900,0</v>
    <v>0</v>
    <v>bkh1u2</v>
    <v>XIDX:MBAP</v>
    <v>381</v>
  </rv>
  <rv s="1">
    <v>1</v>
    <v>XIDX:MBAP</v>
    <v>Daily</v>
    <v>46021</v>
    <v>46021</v>
    <v>0</v>
    <v>1</v>
    <v>639026496000000000,639285202256293254,0</v>
    <v>0</v>
    <v>bkh1u2</v>
    <v>XIDX:MBAP</v>
    <v>310</v>
  </rv>
  <rv s="1">
    <v>1</v>
    <v>XIDX:MBAP</v>
    <v>Daily</v>
    <v>46203</v>
    <v>46203</v>
    <v>0</v>
    <v>1</v>
    <v>639183744000000000,639285202256764883,0</v>
    <v>0</v>
    <v>bkh1u2</v>
    <v>XIDX:MBAP</v>
    <v>382</v>
  </rv>
  <rv s="1">
    <v>1</v>
    <v>XIDX:MBAP</v>
    <v>Daily</v>
    <v>46111</v>
    <v>46111</v>
    <v>0</v>
    <v>1</v>
    <v>639104256000000000,639285202257234867,0</v>
    <v>0</v>
    <v>bkh1u2</v>
    <v>XIDX:MBAP</v>
    <v>383</v>
  </rv>
  <rv s="1">
    <v>1</v>
    <v>XIDX:MBAP</v>
    <v>Daily</v>
    <v>42003</v>
    <v>42003</v>
    <v>0</v>
    <v>1</v>
    <v>635554944000000000,639285202288743249,0</v>
    <v>0</v>
    <v>bkh1u2</v>
    <v>XIDX:MBAP</v>
    <v>384</v>
  </rv>
  <rv s="1">
    <v>1</v>
    <v>XIDX:MBAP</v>
    <v>Daily</v>
    <v>43098</v>
    <v>43098</v>
    <v>0</v>
    <v>1</v>
    <v>636501024000000000,639285202289704931,0</v>
    <v>0</v>
    <v>bkh1u2</v>
    <v>XIDX:MBAP</v>
    <v>385</v>
  </rv>
  <rv s="1">
    <v>1</v>
    <v>XIDX:MBAP</v>
    <v>Daily</v>
    <v>43462</v>
    <v>43462</v>
    <v>0</v>
    <v>1</v>
    <v>636815520000000000,639285202290184934,0</v>
    <v>0</v>
    <v>bkh1u2</v>
    <v>XIDX:MBAP</v>
    <v>386</v>
  </rv>
  <rv s="1">
    <v>1</v>
    <v>XIDX:MBAP</v>
    <v>Daily</v>
    <v>44195</v>
    <v>44195</v>
    <v>0</v>
    <v>1</v>
    <v>637448832000000000,639285202290663195,0</v>
    <v>0</v>
    <v>bkh1u2</v>
    <v>XIDX:MBAP</v>
    <v>387</v>
  </rv>
  <rv s="1">
    <v>1</v>
    <v>XIDX:MBAP</v>
    <v>Daily</v>
    <v>44925</v>
    <v>44925</v>
    <v>0</v>
    <v>1</v>
    <v>638079552000000000,639285202291134947,0</v>
    <v>0</v>
    <v>bkh1u2</v>
    <v>XIDX:MBAP</v>
    <v>388</v>
  </rv>
  <rv s="1">
    <v>1</v>
    <v>XIDX:MBAP</v>
    <v>Daily</v>
    <v>45656</v>
    <v>45656</v>
    <v>0</v>
    <v>1</v>
    <v>638711136000000000,639285202291614914,0</v>
    <v>0</v>
    <v>bkh1u2</v>
    <v>XIDX:MBAP</v>
    <v>387</v>
  </rv>
  <rv s="1">
    <v>1</v>
    <v>XIDX:KOPI</v>
    <v>Daily</v>
    <v>42368</v>
    <v>42368</v>
    <v>0</v>
    <v>1</v>
    <v>635870304000000000,639285202275247550,0</v>
    <v>0</v>
    <v>bkgy8m</v>
    <v>XIDX:KOPI</v>
    <v>389</v>
  </rv>
  <rv s="1">
    <v>1</v>
    <v>XIDX:KOPI</v>
    <v>Daily</v>
    <v>42734</v>
    <v>42734</v>
    <v>0</v>
    <v>1</v>
    <v>636186528000000000,639285202271807568,0</v>
    <v>0</v>
    <v>bkgy8m</v>
    <v>XIDX:KOPI</v>
    <v>390</v>
  </rv>
  <rv s="1">
    <v>1</v>
    <v>XIDX:KOPI</v>
    <v>Daily</v>
    <v>43462</v>
    <v>43462</v>
    <v>0</v>
    <v>1</v>
    <v>636815520000000000,639285202272287581,0</v>
    <v>0</v>
    <v>bkgy8m</v>
    <v>XIDX:KOPI</v>
    <v>391</v>
  </rv>
  <rv s="1">
    <v>1</v>
    <v>XIDX:KOPI</v>
    <v>Daily</v>
    <v>43098</v>
    <v>43098</v>
    <v>0</v>
    <v>1</v>
    <v>636501024000000000,639285202307327496,0</v>
    <v>0</v>
    <v>bkgy8m</v>
    <v>XIDX:KOPI</v>
    <v>83</v>
  </rv>
  <rv s="1">
    <v>1</v>
    <v>XIDX:KOPI</v>
    <v>Daily</v>
    <v>43829</v>
    <v>43829</v>
    <v>0</v>
    <v>1</v>
    <v>637132608000000000,639285202307800730,0</v>
    <v>0</v>
    <v>bkgy8m</v>
    <v>XIDX:KOPI</v>
    <v>392</v>
  </rv>
  <rv s="1">
    <v>1</v>
    <v>XIDX:KOPI</v>
    <v>Daily</v>
    <v>44195</v>
    <v>44195</v>
    <v>0</v>
    <v>1</v>
    <v>637448832000000000,639285202308277401,0</v>
    <v>0</v>
    <v>bkgy8m</v>
    <v>XIDX:KOPI</v>
    <v>18</v>
  </rv>
  <rv s="1">
    <v>1</v>
    <v>XIDX:KOPI</v>
    <v>Daily</v>
    <v>44560</v>
    <v>44560</v>
    <v>0</v>
    <v>1</v>
    <v>637764192000000000,639285202308747399,0</v>
    <v>0</v>
    <v>bkgy8m</v>
    <v>XIDX:KOPI</v>
    <v>393</v>
  </rv>
  <rv s="1">
    <v>1</v>
    <v>XIDX:KOPI</v>
    <v>Daily</v>
    <v>44925</v>
    <v>44925</v>
    <v>0</v>
    <v>1</v>
    <v>638079552000000000,639285202309227481,0</v>
    <v>0</v>
    <v>bkgy8m</v>
    <v>XIDX:KOPI</v>
    <v>392</v>
  </rv>
  <rv s="1">
    <v>1</v>
    <v>XIDX:KOPI</v>
    <v>Daily</v>
    <v>45289</v>
    <v>45289</v>
    <v>0</v>
    <v>1</v>
    <v>638394048000000000,639285202309710728,0</v>
    <v>0</v>
    <v>bkgy8m</v>
    <v>XIDX:KOPI</v>
    <v>377</v>
  </rv>
  <rv s="1">
    <v>1</v>
    <v>XIDX:KOPI</v>
    <v>Daily</v>
    <v>45656</v>
    <v>45656</v>
    <v>0</v>
    <v>1</v>
    <v>638711136000000000,639285202310187484,0</v>
    <v>0</v>
    <v>bkgy8m</v>
    <v>XIDX:KOPI</v>
    <v>164</v>
  </rv>
  <rv s="1">
    <v>1</v>
    <v>XIDX:KOPI</v>
    <v>Daily</v>
    <v>46021</v>
    <v>46021</v>
    <v>0</v>
    <v>1</v>
    <v>639026496000000000,639285202310657392,0</v>
    <v>0</v>
    <v>bkgy8m</v>
    <v>XIDX:KOPI</v>
    <v>394</v>
  </rv>
  <rv s="1">
    <v>1</v>
    <v>XIDX:KOPI</v>
    <v>Daily</v>
    <v>46203</v>
    <v>46203</v>
    <v>0</v>
    <v>1</v>
    <v>639183744000000000,639285202311137379,0</v>
    <v>0</v>
    <v>bkgy8m</v>
    <v>XIDX:KOPI</v>
    <v>364</v>
  </rv>
  <rv s="1">
    <v>1</v>
    <v>XIDX:KOPI</v>
    <v>Daily</v>
    <v>46111</v>
    <v>46111</v>
    <v>0</v>
    <v>1</v>
    <v>639104256000000000,639285202307787403,0</v>
    <v>0</v>
    <v>bkgy8m</v>
    <v>XIDX:KOPI</v>
    <v>395</v>
  </rv>
  <rv s="1">
    <v>1</v>
    <v>XIDX:NOBU</v>
    <v>Daily</v>
    <v>41638</v>
    <v>41638</v>
    <v>0</v>
    <v>1</v>
    <v>635239584000000000,639285202130437148,0</v>
    <v>0</v>
    <v>bkhe3m</v>
    <v>XIDX:NOBU</v>
    <v>74</v>
  </rv>
  <rv s="1">
    <v>1</v>
    <v>XIDX:NOBU</v>
    <v>Daily</v>
    <v>42003</v>
    <v>42003</v>
    <v>0</v>
    <v>1</v>
    <v>635554944000000000,639285202130907136,0</v>
    <v>0</v>
    <v>bkhe3m</v>
    <v>XIDX:NOBU</v>
    <v>396</v>
  </rv>
  <rv s="1">
    <v>1</v>
    <v>XIDX:NOBU</v>
    <v>Daily</v>
    <v>42368</v>
    <v>42368</v>
    <v>0</v>
    <v>1</v>
    <v>635870304000000000,639285202131377120,0</v>
    <v>0</v>
    <v>bkhe3m</v>
    <v>XIDX:NOBU</v>
    <v>397</v>
  </rv>
  <rv s="1">
    <v>1</v>
    <v>XIDX:NOBU</v>
    <v>Daily</v>
    <v>42734</v>
    <v>42734</v>
    <v>0</v>
    <v>1</v>
    <v>636186528000000000,639285202131847115,0</v>
    <v>0</v>
    <v>bkhe3m</v>
    <v>XIDX:NOBU</v>
    <v>396</v>
  </rv>
  <rv s="1">
    <v>1</v>
    <v>XIDX:NOBU</v>
    <v>Daily</v>
    <v>43098</v>
    <v>43098</v>
    <v>0</v>
    <v>1</v>
    <v>636501024000000000,639285202127619018,0</v>
    <v>0</v>
    <v>bkhe3m</v>
    <v>XIDX:NOBU</v>
    <v>98</v>
  </rv>
  <rv s="1">
    <v>1</v>
    <v>XIDX:NOBU</v>
    <v>Daily</v>
    <v>43829</v>
    <v>43829</v>
    <v>0</v>
    <v>1</v>
    <v>637132608000000000,639285202128577184,0</v>
    <v>0</v>
    <v>bkhe3m</v>
    <v>XIDX:NOBU</v>
    <v>9</v>
  </rv>
  <rv s="1">
    <v>1</v>
    <v>XIDX:NOBU</v>
    <v>Daily</v>
    <v>44195</v>
    <v>44195</v>
    <v>0</v>
    <v>1</v>
    <v>637448832000000000,639285202129047158,0</v>
    <v>0</v>
    <v>bkhe3m</v>
    <v>XIDX:NOBU</v>
    <v>398</v>
  </rv>
  <rv s="1">
    <v>1</v>
    <v>XIDX:NOBU</v>
    <v>Daily</v>
    <v>44560</v>
    <v>44560</v>
    <v>0</v>
    <v>1</v>
    <v>637764192000000000,639285202129528357,0</v>
    <v>0</v>
    <v>bkhe3m</v>
    <v>XIDX:NOBU</v>
    <v>389</v>
  </rv>
  <rv s="1">
    <v>1</v>
    <v>XIDX:NOBU</v>
    <v>Daily</v>
    <v>44925</v>
    <v>44925</v>
    <v>0</v>
    <v>1</v>
    <v>638079552000000000,639285202130008355,0</v>
    <v>0</v>
    <v>bkhe3m</v>
    <v>XIDX:NOBU</v>
    <v>22</v>
  </rv>
  <rv s="1">
    <v>1</v>
    <v>XIDX:NOBU</v>
    <v>Daily</v>
    <v>45289</v>
    <v>45289</v>
    <v>0</v>
    <v>1</v>
    <v>638394048000000000,639285202130487145,0</v>
    <v>0</v>
    <v>bkhe3m</v>
    <v>XIDX:NOBU</v>
    <v>83</v>
  </rv>
  <rv s="1">
    <v>1</v>
    <v>XIDX:NOBU</v>
    <v>Daily</v>
    <v>45656</v>
    <v>45656</v>
    <v>0</v>
    <v>1</v>
    <v>638711136000000000,639285202130957134,0</v>
    <v>0</v>
    <v>bkhe3m</v>
    <v>XIDX:NOBU</v>
    <v>259</v>
  </rv>
  <rv s="1">
    <v>1</v>
    <v>XIDX:NOBU</v>
    <v>Daily</v>
    <v>46021</v>
    <v>46021</v>
    <v>0</v>
    <v>1</v>
    <v>639026496000000000,639285202131437125,0</v>
    <v>0</v>
    <v>bkhe3m</v>
    <v>XIDX:NOBU</v>
    <v>23</v>
  </rv>
  <rv s="1">
    <v>1</v>
    <v>XIDX:NOBU</v>
    <v>Daily</v>
    <v>46203</v>
    <v>46203</v>
    <v>0</v>
    <v>1</v>
    <v>639183744000000000,639285202131907122,0</v>
    <v>0</v>
    <v>bkhe3m</v>
    <v>XIDX:NOBU</v>
    <v>399</v>
  </rv>
  <rv s="1">
    <v>1</v>
    <v>XIDX:NOBU</v>
    <v>Daily</v>
    <v>46111</v>
    <v>46111</v>
    <v>0</v>
    <v>1</v>
    <v>639104256000000000,639285202127688371,0</v>
    <v>0</v>
    <v>bkhe3m</v>
    <v>XIDX:NOBU</v>
    <v>101</v>
  </rv>
  <rv s="1">
    <v>1</v>
    <v>XIDX:MLIA</v>
    <v>Daily</v>
    <v>40907</v>
    <v>40907</v>
    <v>0</v>
    <v>1</v>
    <v>634608000000000000,639285202171988842,0</v>
    <v>0</v>
    <v>bkh4jc</v>
    <v>XIDX:MLIA</v>
    <v>400</v>
  </rv>
  <rv s="1">
    <v>1</v>
    <v>XIDX:MLIA</v>
    <v>Daily</v>
    <v>41271</v>
    <v>41271</v>
    <v>0</v>
    <v>1</v>
    <v>634922496000000000,639285202172468039,0</v>
    <v>0</v>
    <v>bkh4jc</v>
    <v>XIDX:MLIA</v>
    <v>401</v>
  </rv>
  <rv s="1">
    <v>1</v>
    <v>XIDX:MLIA</v>
    <v>Daily</v>
    <v>41638</v>
    <v>41638</v>
    <v>0</v>
    <v>1</v>
    <v>635239584000000000,639285202172946721,0</v>
    <v>0</v>
    <v>bkh4jc</v>
    <v>XIDX:MLIA</v>
    <v>270</v>
  </rv>
  <rv s="1">
    <v>1</v>
    <v>XIDX:MLIA</v>
    <v>Daily</v>
    <v>42003</v>
    <v>42003</v>
    <v>0</v>
    <v>1</v>
    <v>635554944000000000,639285202173416718,0</v>
    <v>0</v>
    <v>bkh4jc</v>
    <v>XIDX:MLIA</v>
    <v>135</v>
  </rv>
  <rv s="1">
    <v>1</v>
    <v>XIDX:MLIA</v>
    <v>Daily</v>
    <v>42368</v>
    <v>42368</v>
    <v>0</v>
    <v>1</v>
    <v>635870304000000000,639285202173898827,0</v>
    <v>0</v>
    <v>bkh4jc</v>
    <v>XIDX:MLIA</v>
    <v>365</v>
  </rv>
  <rv s="1">
    <v>1</v>
    <v>XIDX:MLIA</v>
    <v>Daily</v>
    <v>43098</v>
    <v>43098</v>
    <v>0</v>
    <v>1</v>
    <v>636501024000000000,639285202174838846,0</v>
    <v>0</v>
    <v>bkh4jc</v>
    <v>XIDX:MLIA</v>
    <v>402</v>
  </rv>
  <rv s="1">
    <v>1</v>
    <v>XIDX:MLIA</v>
    <v>Daily</v>
    <v>43462</v>
    <v>43462</v>
    <v>0</v>
    <v>1</v>
    <v>636815520000000000,639285202170688862,0</v>
    <v>0</v>
    <v>bkh4jc</v>
    <v>XIDX:MLIA</v>
    <v>403</v>
  </rv>
  <rv s="1">
    <v>1</v>
    <v>XIDX:MLIA</v>
    <v>Daily</v>
    <v>43829</v>
    <v>43829</v>
    <v>0</v>
    <v>1</v>
    <v>637132608000000000,639285202171168840,0</v>
    <v>0</v>
    <v>bkh4jc</v>
    <v>XIDX:MLIA</v>
    <v>213</v>
  </rv>
  <rv s="1">
    <v>1</v>
    <v>XIDX:MLIA</v>
    <v>Daily</v>
    <v>44195</v>
    <v>44195</v>
    <v>0</v>
    <v>1</v>
    <v>637448832000000000,639285202171648020,0</v>
    <v>0</v>
    <v>bkh4jc</v>
    <v>XIDX:MLIA</v>
    <v>361</v>
  </rv>
  <rv s="1">
    <v>1</v>
    <v>XIDX:MLIA</v>
    <v>Daily</v>
    <v>44560</v>
    <v>44560</v>
    <v>0</v>
    <v>1</v>
    <v>637764192000000000,639285202172116729,0</v>
    <v>0</v>
    <v>bkh4jc</v>
    <v>XIDX:MLIA</v>
    <v>404</v>
  </rv>
  <rv s="1">
    <v>1</v>
    <v>XIDX:MLIA</v>
    <v>Daily</v>
    <v>44925</v>
    <v>44925</v>
    <v>0</v>
    <v>1</v>
    <v>638079552000000000,639285202172598846,0</v>
    <v>0</v>
    <v>bkh4jc</v>
    <v>XIDX:MLIA</v>
    <v>154</v>
  </rv>
  <rv s="1">
    <v>1</v>
    <v>XIDX:MLIA</v>
    <v>Daily</v>
    <v>45289</v>
    <v>45289</v>
    <v>0</v>
    <v>1</v>
    <v>638394048000000000,639285202173078015,0</v>
    <v>0</v>
    <v>bkh4jc</v>
    <v>XIDX:MLIA</v>
    <v>338</v>
  </rv>
  <rv s="1">
    <v>1</v>
    <v>XIDX:MLIA</v>
    <v>Daily</v>
    <v>45656</v>
    <v>45656</v>
    <v>0</v>
    <v>1</v>
    <v>638711136000000000,639285202173558011,0</v>
    <v>0</v>
    <v>bkh4jc</v>
    <v>XIDX:MLIA</v>
    <v>405</v>
  </rv>
  <rv s="1">
    <v>1</v>
    <v>XIDX:MLIA</v>
    <v>Daily</v>
    <v>46021</v>
    <v>46021</v>
    <v>0</v>
    <v>1</v>
    <v>639026496000000000,639285202174038839,0</v>
    <v>0</v>
    <v>bkh4jc</v>
    <v>XIDX:MLIA</v>
    <v>406</v>
  </rv>
  <rv s="1">
    <v>1</v>
    <v>XIDX:MLIA</v>
    <v>Daily</v>
    <v>46203</v>
    <v>46203</v>
    <v>0</v>
    <v>1</v>
    <v>639183744000000000,639285202174516705,0</v>
    <v>0</v>
    <v>bkh4jc</v>
    <v>XIDX:MLIA</v>
    <v>407</v>
  </rv>
  <rv s="1">
    <v>1</v>
    <v>XIDX:MLIA</v>
    <v>Daily</v>
    <v>46111</v>
    <v>46111</v>
    <v>0</v>
    <v>1</v>
    <v>639104256000000000,639285202174978841,0</v>
    <v>0</v>
    <v>bkh4jc</v>
    <v>XIDX:MLIA</v>
    <v>408</v>
  </rv>
  <rv s="1">
    <v>1</v>
    <v>XIDX:KREN</v>
    <v>Daily</v>
    <v>42368</v>
    <v>42368</v>
    <v>0</v>
    <v>1</v>
    <v>635870304000000000,639285202271343187,0</v>
    <v>0</v>
    <v>bkgxnm</v>
    <v>XIDX:KREN</v>
    <v>280</v>
  </rv>
  <rv s="1">
    <v>1</v>
    <v>XIDX:KREN</v>
    <v>Daily</v>
    <v>43098</v>
    <v>43098</v>
    <v>0</v>
    <v>1</v>
    <v>636501024000000000,639285202271826460,0</v>
    <v>0</v>
    <v>bkgxnm</v>
    <v>XIDX:KREN</v>
    <v>409</v>
  </rv>
  <rv s="1">
    <v>1</v>
    <v>XIDX:KREN</v>
    <v>Daily</v>
    <v>44560</v>
    <v>44560</v>
    <v>0</v>
    <v>1</v>
    <v>637764192000000000,639285202272306458,0</v>
    <v>0</v>
    <v>bkgxnm</v>
    <v>XIDX:KREN</v>
    <v>410</v>
  </rv>
  <rv s="1">
    <v>1</v>
    <v>XIDX:KREN</v>
    <v>Daily</v>
    <v>45289</v>
    <v>45289</v>
    <v>0</v>
    <v>1</v>
    <v>638394048000000000,639285202272786454,0</v>
    <v>0</v>
    <v>bkgxnm</v>
    <v>XIDX:KREN</v>
    <v>6</v>
  </rv>
  <rv s="1">
    <v>1</v>
    <v>XIDX:KREN</v>
    <v>Daily</v>
    <v>46203</v>
    <v>46203</v>
    <v>0</v>
    <v>1</v>
    <v>639183744000000000,639285202273256460,0</v>
    <v>0</v>
    <v>bkgxnm</v>
    <v>XIDX:KREN</v>
    <v>411</v>
  </rv>
  <rv s="1">
    <v>1</v>
    <v>XIDX:KREN</v>
    <v>Daily</v>
    <v>46111</v>
    <v>46111</v>
    <v>0</v>
    <v>1</v>
    <v>639104256000000000,639285202273723171,0</v>
    <v>0</v>
    <v>bkgxnm</v>
    <v>XIDX:KREN</v>
    <v>412</v>
  </rv>
  <rv s="1">
    <v>1</v>
    <v>XIDX:KREN</v>
    <v>Daily</v>
    <v>39812</v>
    <v>39812</v>
    <v>0</v>
    <v>1</v>
    <v>633661920000000000,639285202302002994,0</v>
    <v>0</v>
    <v>bkgxnm</v>
    <v>XIDX:KREN</v>
    <v>413</v>
  </rv>
  <rv s="1">
    <v>1</v>
    <v>XIDX:KREN</v>
    <v>Daily</v>
    <v>40176</v>
    <v>40176</v>
    <v>0</v>
    <v>1</v>
    <v>633976416000000000,639285202302476314,0</v>
    <v>0</v>
    <v>bkgxnm</v>
    <v>XIDX:KREN</v>
    <v>414</v>
  </rv>
  <rv s="1">
    <v>1</v>
    <v>XIDX:KREN</v>
    <v>Daily</v>
    <v>40542</v>
    <v>40542</v>
    <v>0</v>
    <v>1</v>
    <v>634292640000000000,639285202302946326,0</v>
    <v>0</v>
    <v>bkgxnm</v>
    <v>XIDX:KREN</v>
    <v>415</v>
  </rv>
  <rv s="1">
    <v>1</v>
    <v>XIDX:KREN</v>
    <v>Daily</v>
    <v>40907</v>
    <v>40907</v>
    <v>0</v>
    <v>1</v>
    <v>634608000000000000,639285202303422981,0</v>
    <v>0</v>
    <v>bkgxnm</v>
    <v>XIDX:KREN</v>
    <v>416</v>
  </rv>
  <rv s="1">
    <v>1</v>
    <v>XIDX:KREN</v>
    <v>Daily</v>
    <v>41271</v>
    <v>41271</v>
    <v>0</v>
    <v>1</v>
    <v>634922496000000000,639285202303902978,0</v>
    <v>0</v>
    <v>bkgxnm</v>
    <v>XIDX:KREN</v>
    <v>417</v>
  </rv>
  <rv s="1">
    <v>1</v>
    <v>XIDX:KREN</v>
    <v>Daily</v>
    <v>41638</v>
    <v>41638</v>
    <v>0</v>
    <v>1</v>
    <v>635239584000000000,639285202304376327,0</v>
    <v>0</v>
    <v>bkgxnm</v>
    <v>XIDX:KREN</v>
    <v>269</v>
  </rv>
  <rv s="1">
    <v>1</v>
    <v>XIDX:KREN</v>
    <v>Daily</v>
    <v>42003</v>
    <v>42003</v>
    <v>0</v>
    <v>1</v>
    <v>635554944000000000,639285202304846327,0</v>
    <v>0</v>
    <v>bkgxnm</v>
    <v>XIDX:KREN</v>
    <v>418</v>
  </rv>
  <rv s="1">
    <v>1</v>
    <v>XIDX:KREN</v>
    <v>Daily</v>
    <v>42734</v>
    <v>42734</v>
    <v>0</v>
    <v>1</v>
    <v>636186528000000000,639285202306378701,0</v>
    <v>0</v>
    <v>bkgxnm</v>
    <v>XIDX:KREN</v>
    <v>419</v>
  </rv>
  <rv s="1">
    <v>1</v>
    <v>XIDX:KREN</v>
    <v>Daily</v>
    <v>43462</v>
    <v>43462</v>
    <v>0</v>
    <v>1</v>
    <v>636815520000000000,639285202306866318,0</v>
    <v>0</v>
    <v>bkgxnm</v>
    <v>XIDX:KREN</v>
    <v>420</v>
  </rv>
  <rv s="1">
    <v>1</v>
    <v>XIDX:KREN</v>
    <v>Daily</v>
    <v>43829</v>
    <v>43829</v>
    <v>0</v>
    <v>1</v>
    <v>637132608000000000,639285202307342956,0</v>
    <v>0</v>
    <v>bkgxnm</v>
    <v>XIDX:KREN</v>
    <v>421</v>
  </rv>
  <rv s="1">
    <v>1</v>
    <v>XIDX:KREN</v>
    <v>Daily</v>
    <v>44195</v>
    <v>44195</v>
    <v>0</v>
    <v>1</v>
    <v>637448832000000000,639285202307882952,0</v>
    <v>0</v>
    <v>bkgxnm</v>
    <v>XIDX:KREN</v>
    <v>422</v>
  </rv>
  <rv s="1">
    <v>1</v>
    <v>XIDX:KREN</v>
    <v>Daily</v>
    <v>44925</v>
    <v>44925</v>
    <v>0</v>
    <v>1</v>
    <v>638079552000000000,639285202308356331,0</v>
    <v>0</v>
    <v>bkgxnm</v>
    <v>XIDX:KREN</v>
    <v>6</v>
  </rv>
  <rv s="1">
    <v>1</v>
    <v>XIDX:KREN</v>
    <v>Daily</v>
    <v>45656</v>
    <v>45656</v>
    <v>0</v>
    <v>1</v>
    <v>638711136000000000,639285202308832952,0</v>
    <v>0</v>
    <v>bkgxnm</v>
    <v>XIDX:KREN</v>
    <v>423</v>
  </rv>
  <rv s="1">
    <v>1</v>
    <v>XIDX:KREN</v>
    <v>Daily</v>
    <v>46021</v>
    <v>46021</v>
    <v>0</v>
    <v>1</v>
    <v>639026496000000000,639285202309306324,0</v>
    <v>0</v>
    <v>bkgxnm</v>
    <v>XIDX:KREN</v>
    <v>424</v>
  </rv>
  <rv s="1">
    <v>1</v>
    <v>XIDX:NISP</v>
    <v>Daily</v>
    <v>39812</v>
    <v>39812</v>
    <v>0</v>
    <v>1</v>
    <v>633661920000000000,639285202128639806,0</v>
    <v>0</v>
    <v>bkhdzr</v>
    <v>XIDX:NISP</v>
    <v>425</v>
  </rv>
  <rv s="1">
    <v>1</v>
    <v>XIDX:NISP</v>
    <v>Daily</v>
    <v>40176</v>
    <v>40176</v>
    <v>0</v>
    <v>1</v>
    <v>633976416000000000,639285202129108499,0</v>
    <v>0</v>
    <v>bkhdzr</v>
    <v>XIDX:NISP</v>
    <v>426</v>
  </rv>
  <rv s="1">
    <v>1</v>
    <v>XIDX:NISP</v>
    <v>Daily</v>
    <v>40907</v>
    <v>40907</v>
    <v>0</v>
    <v>1</v>
    <v>634608000000000000,639285202130068505,0</v>
    <v>0</v>
    <v>bkhdzr</v>
    <v>XIDX:NISP</v>
    <v>427</v>
  </rv>
  <rv s="1">
    <v>1</v>
    <v>XIDX:NISP</v>
    <v>Daily</v>
    <v>41271</v>
    <v>41271</v>
    <v>0</v>
    <v>1</v>
    <v>634922496000000000,639285202130538504,0</v>
    <v>0</v>
    <v>bkhdzr</v>
    <v>XIDX:NISP</v>
    <v>428</v>
  </rv>
  <rv s="1">
    <v>1</v>
    <v>XIDX:NISP</v>
    <v>Daily</v>
    <v>42003</v>
    <v>42003</v>
    <v>0</v>
    <v>1</v>
    <v>635554944000000000,639285202131489801,0</v>
    <v>0</v>
    <v>bkhdzr</v>
    <v>XIDX:NISP</v>
    <v>429</v>
  </rv>
  <rv s="1">
    <v>1</v>
    <v>XIDX:NISP</v>
    <v>Daily</v>
    <v>42734</v>
    <v>42734</v>
    <v>0</v>
    <v>1</v>
    <v>636186528000000000,639285202127818502,0</v>
    <v>0</v>
    <v>bkhdzr</v>
    <v>XIDX:NISP</v>
    <v>430</v>
  </rv>
  <rv s="1">
    <v>1</v>
    <v>XIDX:NISP</v>
    <v>Daily</v>
    <v>43098</v>
    <v>43098</v>
    <v>0</v>
    <v>1</v>
    <v>636501024000000000,639285202128288507,0</v>
    <v>0</v>
    <v>bkhdzr</v>
    <v>XIDX:NISP</v>
    <v>431</v>
  </rv>
  <rv s="1">
    <v>1</v>
    <v>XIDX:NISP</v>
    <v>Daily</v>
    <v>43462</v>
    <v>43462</v>
    <v>0</v>
    <v>1</v>
    <v>636815520000000000,639285202128767819,0</v>
    <v>0</v>
    <v>bkhdzr</v>
    <v>XIDX:NISP</v>
    <v>69</v>
  </rv>
  <rv s="1">
    <v>1</v>
    <v>XIDX:NISP</v>
    <v>Daily</v>
    <v>43829</v>
    <v>43829</v>
    <v>0</v>
    <v>1</v>
    <v>637132608000000000,639285202129248524,0</v>
    <v>0</v>
    <v>bkhdzr</v>
    <v>XIDX:NISP</v>
    <v>343</v>
  </rv>
  <rv s="1">
    <v>1</v>
    <v>XIDX:NISP</v>
    <v>Daily</v>
    <v>44195</v>
    <v>44195</v>
    <v>0</v>
    <v>1</v>
    <v>637448832000000000,639285202129718507,0</v>
    <v>0</v>
    <v>bkhdzr</v>
    <v>XIDX:NISP</v>
    <v>88</v>
  </rv>
  <rv s="1">
    <v>1</v>
    <v>XIDX:NISP</v>
    <v>Daily</v>
    <v>44560</v>
    <v>44560</v>
    <v>0</v>
    <v>1</v>
    <v>637764192000000000,639285202130197819,0</v>
    <v>0</v>
    <v>bkhdzr</v>
    <v>XIDX:NISP</v>
    <v>369</v>
  </rv>
  <rv s="1">
    <v>1</v>
    <v>XIDX:NISP</v>
    <v>Daily</v>
    <v>44925</v>
    <v>44925</v>
    <v>0</v>
    <v>1</v>
    <v>638079552000000000,639285202130667821,0</v>
    <v>0</v>
    <v>bkhdzr</v>
    <v>XIDX:NISP</v>
    <v>432</v>
  </rv>
  <rv s="1">
    <v>1</v>
    <v>XIDX:NISP</v>
    <v>Daily</v>
    <v>45289</v>
    <v>45289</v>
    <v>0</v>
    <v>1</v>
    <v>638394048000000000,639285202131149800,0</v>
    <v>0</v>
    <v>bkhdzr</v>
    <v>XIDX:NISP</v>
    <v>433</v>
  </rv>
  <rv s="1">
    <v>1</v>
    <v>XIDX:NISP</v>
    <v>Daily</v>
    <v>45656</v>
    <v>45656</v>
    <v>0</v>
    <v>1</v>
    <v>638711136000000000,639285202131619828,0</v>
    <v>0</v>
    <v>bkhdzr</v>
    <v>XIDX:NISP</v>
    <v>434</v>
  </rv>
  <rv s="1">
    <v>1</v>
    <v>XIDX:NISP</v>
    <v>Daily</v>
    <v>46021</v>
    <v>46021</v>
    <v>0</v>
    <v>1</v>
    <v>639026496000000000,639285202132087812,0</v>
    <v>0</v>
    <v>bkhdzr</v>
    <v>XIDX:NISP</v>
    <v>435</v>
  </rv>
  <rv s="1">
    <v>1</v>
    <v>XIDX:NISP</v>
    <v>Daily</v>
    <v>46203</v>
    <v>46203</v>
    <v>0</v>
    <v>1</v>
    <v>639183744000000000,639285202128048512,0</v>
    <v>0</v>
    <v>bkhdzr</v>
    <v>XIDX:NISP</v>
    <v>436</v>
  </rv>
  <rv s="1">
    <v>1</v>
    <v>XIDX:NISP</v>
    <v>Daily</v>
    <v>46111</v>
    <v>46111</v>
    <v>0</v>
    <v>1</v>
    <v>639104256000000000,639285202128528498,0</v>
    <v>0</v>
    <v>bkhdzr</v>
    <v>XIDX:NISP</v>
    <v>437</v>
  </rv>
  <rv s="1">
    <v>1</v>
    <v>XIDX:MEGA</v>
    <v>Daily</v>
    <v>40176</v>
    <v>40176</v>
    <v>0</v>
    <v>1</v>
    <v>633976416000000000,639285202200193341,0</v>
    <v>0</v>
    <v>bkh2tc</v>
    <v>XIDX:MEGA</v>
    <v>438</v>
  </rv>
  <rv s="1">
    <v>1</v>
    <v>XIDX:MEGA</v>
    <v>Daily</v>
    <v>40542</v>
    <v>40542</v>
    <v>0</v>
    <v>1</v>
    <v>634292640000000000,639285202200663340,0</v>
    <v>0</v>
    <v>bkh2tc</v>
    <v>XIDX:MEGA</v>
    <v>439</v>
  </rv>
  <rv s="1">
    <v>1</v>
    <v>XIDX:MEGA</v>
    <v>Daily</v>
    <v>41638</v>
    <v>41638</v>
    <v>0</v>
    <v>1</v>
    <v>635239584000000000,639285202202081600,0</v>
    <v>0</v>
    <v>bkh2tc</v>
    <v>XIDX:MEGA</v>
    <v>440</v>
  </rv>
  <rv s="1">
    <v>1</v>
    <v>XIDX:MEGA</v>
    <v>Daily</v>
    <v>42003</v>
    <v>42003</v>
    <v>0</v>
    <v>1</v>
    <v>635554944000000000,639285202198723314,0</v>
    <v>0</v>
    <v>bkh2tc</v>
    <v>XIDX:MEGA</v>
    <v>441</v>
  </rv>
  <rv s="1">
    <v>1</v>
    <v>XIDX:MEGA</v>
    <v>Daily</v>
    <v>42368</v>
    <v>42368</v>
    <v>0</v>
    <v>1</v>
    <v>635870304000000000,639285202199203343,0</v>
    <v>0</v>
    <v>bkh2tc</v>
    <v>XIDX:MEGA</v>
    <v>442</v>
  </rv>
  <rv s="1">
    <v>1</v>
    <v>XIDX:MEGA</v>
    <v>Daily</v>
    <v>43098</v>
    <v>43098</v>
    <v>0</v>
    <v>1</v>
    <v>636501024000000000,639285202200151607,0</v>
    <v>0</v>
    <v>bkh2tc</v>
    <v>XIDX:MEGA</v>
    <v>443</v>
  </rv>
  <rv s="1">
    <v>1</v>
    <v>XIDX:MEGA</v>
    <v>Daily</v>
    <v>43462</v>
    <v>43462</v>
    <v>0</v>
    <v>1</v>
    <v>636815520000000000,639285202200621606,0</v>
    <v>0</v>
    <v>bkh2tc</v>
    <v>XIDX:MEGA</v>
    <v>444</v>
  </rv>
  <rv s="1">
    <v>1</v>
    <v>XIDX:MEGA</v>
    <v>Daily</v>
    <v>43829</v>
    <v>43829</v>
    <v>0</v>
    <v>1</v>
    <v>637132608000000000,639285202201103350,0</v>
    <v>0</v>
    <v>bkh2tc</v>
    <v>XIDX:MEGA</v>
    <v>445</v>
  </rv>
  <rv s="1">
    <v>1</v>
    <v>XIDX:MEGA</v>
    <v>Daily</v>
    <v>44195</v>
    <v>44195</v>
    <v>0</v>
    <v>1</v>
    <v>637448832000000000,639285202201573358,0</v>
    <v>0</v>
    <v>bkh2tc</v>
    <v>XIDX:MEGA</v>
    <v>446</v>
  </rv>
  <rv s="1">
    <v>1</v>
    <v>XIDX:MEGA</v>
    <v>Daily</v>
    <v>44560</v>
    <v>44560</v>
    <v>0</v>
    <v>1</v>
    <v>637764192000000000,639285202202043340,0</v>
    <v>0</v>
    <v>bkh2tc</v>
    <v>XIDX:MEGA</v>
    <v>447</v>
  </rv>
  <rv s="1">
    <v>1</v>
    <v>XIDX:MEGA</v>
    <v>Daily</v>
    <v>44925</v>
    <v>44925</v>
    <v>0</v>
    <v>1</v>
    <v>638079552000000000,639285202202523349,0</v>
    <v>0</v>
    <v>bkh2tc</v>
    <v>XIDX:MEGA</v>
    <v>448</v>
  </rv>
  <rv s="1">
    <v>1</v>
    <v>XIDX:MEGA</v>
    <v>Daily</v>
    <v>45289</v>
    <v>45289</v>
    <v>0</v>
    <v>1</v>
    <v>638394048000000000,639285202202991588,0</v>
    <v>0</v>
    <v>bkh2tc</v>
    <v>XIDX:MEGA</v>
    <v>449</v>
  </rv>
  <rv s="1">
    <v>1</v>
    <v>XIDX:MEGA</v>
    <v>Daily</v>
    <v>45656</v>
    <v>45656</v>
    <v>0</v>
    <v>1</v>
    <v>638711136000000000,639285202198763335,0</v>
    <v>0</v>
    <v>bkh2tc</v>
    <v>XIDX:MEGA</v>
    <v>450</v>
  </rv>
  <rv s="1">
    <v>1</v>
    <v>XIDX:MEGA</v>
    <v>Daily</v>
    <v>46021</v>
    <v>46021</v>
    <v>0</v>
    <v>1</v>
    <v>639026496000000000,639285202199233328,0</v>
    <v>0</v>
    <v>bkh2tc</v>
    <v>XIDX:MEGA</v>
    <v>451</v>
  </rv>
  <rv s="1">
    <v>1</v>
    <v>XIDX:MEGA</v>
    <v>Daily</v>
    <v>46203</v>
    <v>46203</v>
    <v>0</v>
    <v>1</v>
    <v>639183744000000000,639285202199703340,0</v>
    <v>0</v>
    <v>bkh2tc</v>
    <v>XIDX:MEGA</v>
    <v>452</v>
  </rv>
  <rv s="1">
    <v>1</v>
    <v>XIDX:MEGA</v>
    <v>Daily</v>
    <v>46111</v>
    <v>46111</v>
    <v>0</v>
    <v>1</v>
    <v>639104256000000000,639285202200173332,0</v>
    <v>0</v>
    <v>bkh2tc</v>
    <v>XIDX:MEGA</v>
    <v>453</v>
  </rv>
  <rv s="1">
    <v>1</v>
    <v>XIDX:NIRO</v>
    <v>Daily</v>
    <v>41271</v>
    <v>41271</v>
    <v>0</v>
    <v>1</v>
    <v>634922496000000000,639285202129473798,0</v>
    <v>0</v>
    <v>bkhdww</v>
    <v>XIDX:NIRO</v>
    <v>454</v>
  </rv>
  <rv s="1">
    <v>1</v>
    <v>XIDX:NIRO</v>
    <v>Daily</v>
    <v>41638</v>
    <v>41638</v>
    <v>0</v>
    <v>1</v>
    <v>635239584000000000,639285202129953785,0</v>
    <v>0</v>
    <v>bkhdww</v>
    <v>XIDX:NIRO</v>
    <v>248</v>
  </rv>
  <rv s="1">
    <v>1</v>
    <v>XIDX:NIRO</v>
    <v>Daily</v>
    <v>42003</v>
    <v>42003</v>
    <v>0</v>
    <v>1</v>
    <v>635554944000000000,639285202130428680,0</v>
    <v>0</v>
    <v>bkhdww</v>
    <v>XIDX:NIRO</v>
    <v>455</v>
  </rv>
  <rv s="1">
    <v>1</v>
    <v>XIDX:NIRO</v>
    <v>Daily</v>
    <v>42368</v>
    <v>42368</v>
    <v>0</v>
    <v>1</v>
    <v>635870304000000000,639285202130905664,0</v>
    <v>0</v>
    <v>bkhdww</v>
    <v>XIDX:NIRO</v>
    <v>456</v>
  </rv>
  <rv s="1">
    <v>1</v>
    <v>XIDX:NIRO</v>
    <v>Daily</v>
    <v>42734</v>
    <v>42734</v>
    <v>0</v>
    <v>1</v>
    <v>636186528000000000,639285202131378695,0</v>
    <v>0</v>
    <v>bkhdww</v>
    <v>XIDX:NIRO</v>
    <v>291</v>
  </rv>
  <rv s="1">
    <v>1</v>
    <v>XIDX:NIRO</v>
    <v>Daily</v>
    <v>43098</v>
    <v>43098</v>
    <v>0</v>
    <v>1</v>
    <v>636501024000000000,639285202131843826,0</v>
    <v>0</v>
    <v>bkhdww</v>
    <v>XIDX:NIRO</v>
    <v>457</v>
  </rv>
  <rv s="1">
    <v>1</v>
    <v>XIDX:NIRO</v>
    <v>Daily</v>
    <v>43462</v>
    <v>43462</v>
    <v>0</v>
    <v>1</v>
    <v>636815520000000000,639285202132325668,0</v>
    <v>0</v>
    <v>bkhdww</v>
    <v>XIDX:NIRO</v>
    <v>400</v>
  </rv>
  <rv s="1">
    <v>1</v>
    <v>XIDX:NIRO</v>
    <v>Daily</v>
    <v>43829</v>
    <v>43829</v>
    <v>0</v>
    <v>1</v>
    <v>637132608000000000,639285202132708696,0</v>
    <v>0</v>
    <v>bkhdww</v>
    <v>XIDX:NIRO</v>
    <v>213</v>
  </rv>
  <rv s="1">
    <v>1</v>
    <v>XIDX:NIRO</v>
    <v>Daily</v>
    <v>44195</v>
    <v>44195</v>
    <v>0</v>
    <v>1</v>
    <v>637448832000000000,639285202133185677,0</v>
    <v>0</v>
    <v>bkhdww</v>
    <v>XIDX:NIRO</v>
    <v>458</v>
  </rv>
  <rv s="1">
    <v>1</v>
    <v>XIDX:NIRO</v>
    <v>Daily</v>
    <v>44560</v>
    <v>44560</v>
    <v>0</v>
    <v>1</v>
    <v>637764192000000000,639285202133663836,0</v>
    <v>0</v>
    <v>bkhdww</v>
    <v>XIDX:NIRO</v>
    <v>459</v>
  </rv>
  <rv s="1">
    <v>1</v>
    <v>XIDX:NIRO</v>
    <v>Daily</v>
    <v>44925</v>
    <v>44925</v>
    <v>0</v>
    <v>1</v>
    <v>638079552000000000,639285202134133861,0</v>
    <v>0</v>
    <v>bkhdww</v>
    <v>XIDX:NIRO</v>
    <v>207</v>
  </rv>
  <rv s="1">
    <v>1</v>
    <v>XIDX:NIRO</v>
    <v>Daily</v>
    <v>45289</v>
    <v>45289</v>
    <v>0</v>
    <v>1</v>
    <v>638394048000000000,639285202134615681,0</v>
    <v>0</v>
    <v>bkhdww</v>
    <v>XIDX:NIRO</v>
    <v>213</v>
  </rv>
  <rv s="1">
    <v>1</v>
    <v>XIDX:NIRO</v>
    <v>Daily</v>
    <v>45656</v>
    <v>45656</v>
    <v>0</v>
    <v>1</v>
    <v>638711136000000000,639285202135083858,0</v>
    <v>0</v>
    <v>bkhdww</v>
    <v>XIDX:NIRO</v>
    <v>460</v>
  </rv>
  <rv s="1">
    <v>1</v>
    <v>XIDX:NIRO</v>
    <v>Daily</v>
    <v>46021</v>
    <v>46021</v>
    <v>0</v>
    <v>1</v>
    <v>639026496000000000,639285202135558704,0</v>
    <v>0</v>
    <v>bkhdww</v>
    <v>XIDX:NIRO</v>
    <v>461</v>
  </rv>
  <rv s="1">
    <v>1</v>
    <v>XIDX:NIRO</v>
    <v>Daily</v>
    <v>46203</v>
    <v>46203</v>
    <v>0</v>
    <v>1</v>
    <v>639183744000000000,639285202136025680,0</v>
    <v>0</v>
    <v>bkhdww</v>
    <v>XIDX:NIRO</v>
    <v>460</v>
  </rv>
  <rv s="1">
    <v>1</v>
    <v>XIDX:NIRO</v>
    <v>Daily</v>
    <v>46111</v>
    <v>46111</v>
    <v>0</v>
    <v>1</v>
    <v>639104256000000000,639285202136498714,0</v>
    <v>0</v>
    <v>bkhdww</v>
    <v>XIDX:NIRO</v>
    <v>462</v>
  </rv>
  <rv s="1">
    <v>1</v>
    <v>XIDX:NIKL</v>
    <v>Daily</v>
    <v>40176</v>
    <v>40176</v>
    <v>0</v>
    <v>1</v>
    <v>633976416000000000,639285202136972997,0</v>
    <v>0</v>
    <v>bkhdr7</v>
    <v>XIDX:NIKL</v>
    <v>463</v>
  </rv>
  <rv s="1">
    <v>1</v>
    <v>XIDX:NIKL</v>
    <v>Daily</v>
    <v>40542</v>
    <v>40542</v>
    <v>0</v>
    <v>1</v>
    <v>634292640000000000,639285202144573072,0</v>
    <v>0</v>
    <v>bkhdr7</v>
    <v>XIDX:NIKL</v>
    <v>47</v>
  </rv>
  <rv s="1">
    <v>1</v>
    <v>XIDX:NIKL</v>
    <v>Daily</v>
    <v>40907</v>
    <v>40907</v>
    <v>0</v>
    <v>1</v>
    <v>634608000000000000,639285202145061959,0</v>
    <v>0</v>
    <v>bkhdr7</v>
    <v>XIDX:NIKL</v>
    <v>464</v>
  </rv>
  <rv s="1">
    <v>1</v>
    <v>XIDX:NIKL</v>
    <v>Daily</v>
    <v>41271</v>
    <v>41271</v>
    <v>0</v>
    <v>1</v>
    <v>634922496000000000,639285202145543055,0</v>
    <v>0</v>
    <v>bkhdr7</v>
    <v>XIDX:NIKL</v>
    <v>245</v>
  </rv>
  <rv s="1">
    <v>1</v>
    <v>XIDX:NIKL</v>
    <v>Daily</v>
    <v>41638</v>
    <v>41638</v>
    <v>0</v>
    <v>1</v>
    <v>635239584000000000,639285202146023054,0</v>
    <v>0</v>
    <v>bkhdr7</v>
    <v>XIDX:NIKL</v>
    <v>465</v>
  </rv>
  <rv s="1">
    <v>1</v>
    <v>XIDX:NIKL</v>
    <v>Daily</v>
    <v>42003</v>
    <v>42003</v>
    <v>0</v>
    <v>1</v>
    <v>635554944000000000,639285202146501950,0</v>
    <v>0</v>
    <v>bkhdr7</v>
    <v>XIDX:NIKL</v>
    <v>466</v>
  </rv>
  <rv s="1">
    <v>1</v>
    <v>XIDX:NIKL</v>
    <v>Daily</v>
    <v>42368</v>
    <v>42368</v>
    <v>0</v>
    <v>1</v>
    <v>635870304000000000,639285202146983065,0</v>
    <v>0</v>
    <v>bkhdr7</v>
    <v>XIDX:NIKL</v>
    <v>6</v>
  </rv>
  <rv s="1">
    <v>1</v>
    <v>XIDX:NIKL</v>
    <v>Daily</v>
    <v>42734</v>
    <v>42734</v>
    <v>0</v>
    <v>1</v>
    <v>636186528000000000,639285202147463065,0</v>
    <v>0</v>
    <v>bkhdr7</v>
    <v>XIDX:NIKL</v>
    <v>167</v>
  </rv>
  <rv s="1">
    <v>1</v>
    <v>XIDX:NIKL</v>
    <v>Daily</v>
    <v>43098</v>
    <v>43098</v>
    <v>0</v>
    <v>1</v>
    <v>636501024000000000,639285202147943082,0</v>
    <v>0</v>
    <v>bkhdr7</v>
    <v>XIDX:NIKL</v>
    <v>467</v>
  </rv>
  <rv s="1">
    <v>1</v>
    <v>XIDX:NIKL</v>
    <v>Daily</v>
    <v>43462</v>
    <v>43462</v>
    <v>0</v>
    <v>1</v>
    <v>636815520000000000,639285202148421940,0</v>
    <v>0</v>
    <v>bkhdr7</v>
    <v>XIDX:NIKL</v>
    <v>380</v>
  </rv>
  <rv s="1">
    <v>1</v>
    <v>XIDX:NIKL</v>
    <v>Daily</v>
    <v>43829</v>
    <v>43829</v>
    <v>0</v>
    <v>1</v>
    <v>637132608000000000,639285202148893083,0</v>
    <v>0</v>
    <v>bkhdr7</v>
    <v>XIDX:NIKL</v>
    <v>468</v>
  </rv>
  <rv s="1">
    <v>1</v>
    <v>XIDX:NIKL</v>
    <v>Daily</v>
    <v>44195</v>
    <v>44195</v>
    <v>0</v>
    <v>1</v>
    <v>637448832000000000,639285202135732975,0</v>
    <v>0</v>
    <v>bkhdr7</v>
    <v>XIDX:NIKL</v>
    <v>469</v>
  </rv>
  <rv s="1">
    <v>1</v>
    <v>XIDX:NIKL</v>
    <v>Daily</v>
    <v>44560</v>
    <v>44560</v>
    <v>0</v>
    <v>1</v>
    <v>637764192000000000,639285202136203005,0</v>
    <v>0</v>
    <v>bkhdr7</v>
    <v>XIDX:NIKL</v>
    <v>178</v>
  </rv>
  <rv s="1">
    <v>1</v>
    <v>XIDX:NIKL</v>
    <v>Daily</v>
    <v>44925</v>
    <v>44925</v>
    <v>0</v>
    <v>1</v>
    <v>638079552000000000,639285202136692018,0</v>
    <v>0</v>
    <v>bkhdr7</v>
    <v>XIDX:NIKL</v>
    <v>470</v>
  </rv>
  <rv s="1">
    <v>1</v>
    <v>XIDX:NIKL</v>
    <v>Daily</v>
    <v>45289</v>
    <v>45289</v>
    <v>0</v>
    <v>1</v>
    <v>638394048000000000,639285202137173001,0</v>
    <v>0</v>
    <v>bkhdr7</v>
    <v>XIDX:NIKL</v>
    <v>50</v>
  </rv>
  <rv s="1">
    <v>1</v>
    <v>XIDX:NIKL</v>
    <v>Daily</v>
    <v>45656</v>
    <v>45656</v>
    <v>0</v>
    <v>1</v>
    <v>638711136000000000,639285202137653006,0</v>
    <v>0</v>
    <v>bkhdr7</v>
    <v>XIDX:NIKL</v>
    <v>471</v>
  </rv>
  <rv s="1">
    <v>1</v>
    <v>XIDX:NIKL</v>
    <v>Daily</v>
    <v>46021</v>
    <v>46021</v>
    <v>0</v>
    <v>1</v>
    <v>639026496000000000,639285202138123002,0</v>
    <v>0</v>
    <v>bkhdr7</v>
    <v>XIDX:NIKL</v>
    <v>256</v>
  </rv>
  <rv s="1">
    <v>1</v>
    <v>XIDX:NIKL</v>
    <v>Daily</v>
    <v>46203</v>
    <v>46203</v>
    <v>0</v>
    <v>1</v>
    <v>639183744000000000,639285202138602996,0</v>
    <v>0</v>
    <v>bkhdr7</v>
    <v>XIDX:NIKL</v>
    <v>247</v>
  </rv>
  <rv s="1">
    <v>1</v>
    <v>XIDX:NIKL</v>
    <v>Daily</v>
    <v>46111</v>
    <v>46111</v>
    <v>0</v>
    <v>1</v>
    <v>639104256000000000,639285202139082002,0</v>
    <v>0</v>
    <v>bkhdr7</v>
    <v>XIDX:NIKL</v>
    <v>472</v>
  </rv>
  <rv s="1">
    <v>1</v>
    <v>XIDX:MYOR</v>
    <v>Daily</v>
    <v>39812</v>
    <v>39812</v>
    <v>0</v>
    <v>1</v>
    <v>633661920000000000,639285202139570701,0</v>
    <v>0</v>
    <v>bn9bkr</v>
    <v>XIDX:MYOR</v>
    <v>473</v>
  </rv>
  <rv s="1">
    <v>1</v>
    <v>XIDX:MYOR</v>
    <v>Daily</v>
    <v>40176</v>
    <v>40176</v>
    <v>0</v>
    <v>1</v>
    <v>633976416000000000,639285202140049801,0</v>
    <v>0</v>
    <v>bn9bkr</v>
    <v>XIDX:MYOR</v>
    <v>474</v>
  </rv>
  <rv s="1">
    <v>1</v>
    <v>XIDX:MYOR</v>
    <v>Daily</v>
    <v>40542</v>
    <v>40542</v>
    <v>0</v>
    <v>1</v>
    <v>634292640000000000,639285202135809776,0</v>
    <v>0</v>
    <v>bn9bkr</v>
    <v>XIDX:MYOR</v>
    <v>475</v>
  </rv>
  <rv s="1">
    <v>1</v>
    <v>XIDX:MYOR</v>
    <v>Daily</v>
    <v>40907</v>
    <v>40907</v>
    <v>0</v>
    <v>1</v>
    <v>634608000000000000,639285202136294131,0</v>
    <v>0</v>
    <v>bn9bkr</v>
    <v>XIDX:MYOR</v>
    <v>476</v>
  </rv>
  <rv s="1">
    <v>1</v>
    <v>XIDX:MYOR</v>
    <v>Daily</v>
    <v>41271</v>
    <v>41271</v>
    <v>0</v>
    <v>1</v>
    <v>634922496000000000,639285202136774135,0</v>
    <v>0</v>
    <v>bn9bkr</v>
    <v>XIDX:MYOR</v>
    <v>477</v>
  </rv>
  <rv s="1">
    <v>1</v>
    <v>XIDX:MYOR</v>
    <v>Daily</v>
    <v>41638</v>
    <v>41638</v>
    <v>0</v>
    <v>1</v>
    <v>635239584000000000,639285202137244141,0</v>
    <v>0</v>
    <v>bn9bkr</v>
    <v>XIDX:MYOR</v>
    <v>478</v>
  </rv>
  <rv s="1">
    <v>1</v>
    <v>XIDX:MYOR</v>
    <v>Daily</v>
    <v>42003</v>
    <v>42003</v>
    <v>0</v>
    <v>1</v>
    <v>635554944000000000,639285202137729790,0</v>
    <v>0</v>
    <v>bn9bkr</v>
    <v>XIDX:MYOR</v>
    <v>479</v>
  </rv>
  <rv s="1">
    <v>1</v>
    <v>XIDX:MYOR</v>
    <v>Daily</v>
    <v>42368</v>
    <v>42368</v>
    <v>0</v>
    <v>1</v>
    <v>635870304000000000,639285202138204156,0</v>
    <v>0</v>
    <v>bn9bkr</v>
    <v>XIDX:MYOR</v>
    <v>480</v>
  </rv>
  <rv s="1">
    <v>1</v>
    <v>XIDX:MYOR</v>
    <v>Daily</v>
    <v>42734</v>
    <v>42734</v>
    <v>0</v>
    <v>1</v>
    <v>636186528000000000,639285202138684168,0</v>
    <v>0</v>
    <v>bn9bkr</v>
    <v>XIDX:MYOR</v>
    <v>481</v>
  </rv>
  <rv s="1">
    <v>1</v>
    <v>XIDX:MYOR</v>
    <v>Daily</v>
    <v>43098</v>
    <v>43098</v>
    <v>0</v>
    <v>1</v>
    <v>636501024000000000,639285202139154171,0</v>
    <v>0</v>
    <v>bn9bkr</v>
    <v>XIDX:MYOR</v>
    <v>146</v>
  </rv>
  <rv s="1">
    <v>1</v>
    <v>XIDX:MYOR</v>
    <v>Daily</v>
    <v>43462</v>
    <v>43462</v>
    <v>0</v>
    <v>1</v>
    <v>636815520000000000,639285202139629803,0</v>
    <v>0</v>
    <v>bn9bkr</v>
    <v>XIDX:MYOR</v>
    <v>482</v>
  </rv>
  <rv s="1">
    <v>1</v>
    <v>XIDX:MYOR</v>
    <v>Daily</v>
    <v>43829</v>
    <v>43829</v>
    <v>0</v>
    <v>1</v>
    <v>637132608000000000,639285202140114191,0</v>
    <v>0</v>
    <v>bn9bkr</v>
    <v>XIDX:MYOR</v>
    <v>483</v>
  </rv>
  <rv s="1">
    <v>1</v>
    <v>XIDX:MYOR</v>
    <v>Daily</v>
    <v>44195</v>
    <v>44195</v>
    <v>0</v>
    <v>1</v>
    <v>637448832000000000,639285202136719779,0</v>
    <v>0</v>
    <v>bn9bkr</v>
    <v>XIDX:MYOR</v>
    <v>484</v>
  </rv>
  <rv s="1">
    <v>1</v>
    <v>XIDX:MYOR</v>
    <v>Daily</v>
    <v>44560</v>
    <v>44560</v>
    <v>0</v>
    <v>1</v>
    <v>637764192000000000,639285202137200705,0</v>
    <v>0</v>
    <v>bn9bkr</v>
    <v>XIDX:MYOR</v>
    <v>485</v>
  </rv>
  <rv s="1">
    <v>1</v>
    <v>XIDX:MYOR</v>
    <v>Daily</v>
    <v>44925</v>
    <v>44925</v>
    <v>0</v>
    <v>1</v>
    <v>638079552000000000,639285202137670714,0</v>
    <v>0</v>
    <v>bn9bkr</v>
    <v>XIDX:MYOR</v>
    <v>486</v>
  </rv>
  <rv s="1">
    <v>1</v>
    <v>XIDX:MYOR</v>
    <v>Daily</v>
    <v>45289</v>
    <v>45289</v>
    <v>0</v>
    <v>1</v>
    <v>638394048000000000,639285202138150708,0</v>
    <v>0</v>
    <v>bn9bkr</v>
    <v>XIDX:MYOR</v>
    <v>487</v>
  </rv>
  <rv s="1">
    <v>1</v>
    <v>XIDX:MYOR</v>
    <v>Daily</v>
    <v>45656</v>
    <v>45656</v>
    <v>0</v>
    <v>1</v>
    <v>638711136000000000,639285202138620712,0</v>
    <v>0</v>
    <v>bn9bkr</v>
    <v>XIDX:MYOR</v>
    <v>488</v>
  </rv>
  <rv s="1">
    <v>1</v>
    <v>XIDX:MYOR</v>
    <v>Daily</v>
    <v>46021</v>
    <v>46021</v>
    <v>0</v>
    <v>1</v>
    <v>639026496000000000,639285202139094167,0</v>
    <v>0</v>
    <v>bn9bkr</v>
    <v>XIDX:MYOR</v>
    <v>489</v>
  </rv>
  <rv s="1">
    <v>1</v>
    <v>XIDX:MYOR</v>
    <v>Daily</v>
    <v>46203</v>
    <v>46203</v>
    <v>0</v>
    <v>1</v>
    <v>639183744000000000,639285202139570701,0</v>
    <v>0</v>
    <v>bn9bkr</v>
    <v>XIDX:MYOR</v>
    <v>490</v>
  </rv>
  <rv s="1">
    <v>1</v>
    <v>XIDX:MYOR</v>
    <v>Daily</v>
    <v>46111</v>
    <v>46111</v>
    <v>0</v>
    <v>1</v>
    <v>639104256000000000,639285202140040715,0</v>
    <v>0</v>
    <v>bn9bkr</v>
    <v>XIDX:MYOR</v>
    <v>491</v>
  </rv>
  <rv s="1">
    <v>1</v>
    <v>XIDX:MCOR</v>
    <v>Daily</v>
    <v>40176</v>
    <v>40176</v>
    <v>0</v>
    <v>1</v>
    <v>633976416000000000,639285202217529180,0</v>
    <v>0</v>
    <v>bkh26h</v>
    <v>XIDX:MCOR</v>
    <v>492</v>
  </rv>
  <rv s="1">
    <v>1</v>
    <v>XIDX:MCOR</v>
    <v>Daily</v>
    <v>41271</v>
    <v>41271</v>
    <v>0</v>
    <v>1</v>
    <v>634922496000000000,639285202218959179,0</v>
    <v>0</v>
    <v>bkh26h</v>
    <v>XIDX:MCOR</v>
    <v>493</v>
  </rv>
  <rv s="1">
    <v>1</v>
    <v>XIDX:MCOR</v>
    <v>Daily</v>
    <v>41638</v>
    <v>41638</v>
    <v>0</v>
    <v>1</v>
    <v>635239584000000000,639285202219436036,0</v>
    <v>0</v>
    <v>bkh26h</v>
    <v>XIDX:MCOR</v>
    <v>494</v>
  </rv>
  <rv s="1">
    <v>1</v>
    <v>XIDX:MCOR</v>
    <v>Daily</v>
    <v>42003</v>
    <v>42003</v>
    <v>0</v>
    <v>1</v>
    <v>635554944000000000,639285202214984564,0</v>
    <v>0</v>
    <v>bkh26h</v>
    <v>XIDX:MCOR</v>
    <v>495</v>
  </rv>
  <rv s="1">
    <v>1</v>
    <v>XIDX:MCOR</v>
    <v>Daily</v>
    <v>42368</v>
    <v>42368</v>
    <v>0</v>
    <v>1</v>
    <v>635870304000000000,639285202215466012,0</v>
    <v>0</v>
    <v>bkh26h</v>
    <v>XIDX:MCOR</v>
    <v>496</v>
  </rv>
  <rv s="1">
    <v>1</v>
    <v>XIDX:MCOR</v>
    <v>Daily</v>
    <v>42734</v>
    <v>42734</v>
    <v>0</v>
    <v>1</v>
    <v>636186528000000000,639285202215939172,0</v>
    <v>0</v>
    <v>bkh26h</v>
    <v>XIDX:MCOR</v>
    <v>497</v>
  </rv>
  <rv s="1">
    <v>1</v>
    <v>XIDX:MCOR</v>
    <v>Daily</v>
    <v>43098</v>
    <v>43098</v>
    <v>0</v>
    <v>1</v>
    <v>636501024000000000,639285202216429164,0</v>
    <v>0</v>
    <v>bkh26h</v>
    <v>XIDX:MCOR</v>
    <v>498</v>
  </rv>
  <rv s="1">
    <v>1</v>
    <v>XIDX:MCOR</v>
    <v>Daily</v>
    <v>43462</v>
    <v>43462</v>
    <v>0</v>
    <v>1</v>
    <v>636815520000000000,639285202216889204,0</v>
    <v>0</v>
    <v>bkh26h</v>
    <v>XIDX:MCOR</v>
    <v>287</v>
  </rv>
  <rv s="1">
    <v>1</v>
    <v>XIDX:MCOR</v>
    <v>Daily</v>
    <v>43829</v>
    <v>43829</v>
    <v>0</v>
    <v>1</v>
    <v>637132608000000000,639285202217376029,0</v>
    <v>0</v>
    <v>bkh26h</v>
    <v>XIDX:MCOR</v>
    <v>499</v>
  </rv>
  <rv s="1">
    <v>1</v>
    <v>XIDX:MCOR</v>
    <v>Daily</v>
    <v>44195</v>
    <v>44195</v>
    <v>0</v>
    <v>1</v>
    <v>637448832000000000,639285202217849189,0</v>
    <v>0</v>
    <v>bkh26h</v>
    <v>XIDX:MCOR</v>
    <v>274</v>
  </rv>
  <rv s="1">
    <v>1</v>
    <v>XIDX:MCOR</v>
    <v>Daily</v>
    <v>44560</v>
    <v>44560</v>
    <v>0</v>
    <v>1</v>
    <v>637764192000000000,639285202218319175,0</v>
    <v>0</v>
    <v>bkh26h</v>
    <v>XIDX:MCOR</v>
    <v>500</v>
  </rv>
  <rv s="1">
    <v>1</v>
    <v>XIDX:MCOR</v>
    <v>Daily</v>
    <v>44925</v>
    <v>44925</v>
    <v>0</v>
    <v>1</v>
    <v>638079552000000000,639285202218796031,0</v>
    <v>0</v>
    <v>bkh26h</v>
    <v>XIDX:MCOR</v>
    <v>457</v>
  </rv>
  <rv s="1">
    <v>1</v>
    <v>XIDX:MCOR</v>
    <v>Daily</v>
    <v>45289</v>
    <v>45289</v>
    <v>0</v>
    <v>1</v>
    <v>638394048000000000,639285202219276035,0</v>
    <v>0</v>
    <v>bkh26h</v>
    <v>XIDX:MCOR</v>
    <v>41</v>
  </rv>
  <rv s="1">
    <v>1</v>
    <v>XIDX:MCOR</v>
    <v>Daily</v>
    <v>45656</v>
    <v>45656</v>
    <v>0</v>
    <v>1</v>
    <v>638711136000000000,639285202217104582,0</v>
    <v>0</v>
    <v>bkh26h</v>
    <v>XIDX:MCOR</v>
    <v>269</v>
  </rv>
  <rv s="1">
    <v>1</v>
    <v>XIDX:MCOR</v>
    <v>Daily</v>
    <v>46021</v>
    <v>46021</v>
    <v>0</v>
    <v>1</v>
    <v>639026496000000000,639285202217574570,0</v>
    <v>0</v>
    <v>bkh26h</v>
    <v>XIDX:MCOR</v>
    <v>501</v>
  </rv>
  <rv s="1">
    <v>1</v>
    <v>XIDX:MCOR</v>
    <v>Daily</v>
    <v>46203</v>
    <v>46203</v>
    <v>0</v>
    <v>1</v>
    <v>639183744000000000,639285202218049171,0</v>
    <v>0</v>
    <v>bkh26h</v>
    <v>XIDX:MCOR</v>
    <v>134</v>
  </rv>
  <rv s="1">
    <v>1</v>
    <v>XIDX:MCOR</v>
    <v>Daily</v>
    <v>46111</v>
    <v>46111</v>
    <v>0</v>
    <v>1</v>
    <v>639104256000000000,639285202218529177,0</v>
    <v>0</v>
    <v>bkh26h</v>
    <v>XIDX:MCOR</v>
    <v>502</v>
  </rv>
  <rv s="1">
    <v>1</v>
    <v>XIDX:MTSM</v>
    <v>Daily</v>
    <v>42368</v>
    <v>42368</v>
    <v>0</v>
    <v>1</v>
    <v>635870304000000000,639285202139063888,0</v>
    <v>0</v>
    <v>bkhda2</v>
    <v>XIDX:MTSM</v>
    <v>204</v>
  </rv>
  <rv s="1">
    <v>1</v>
    <v>XIDX:MTSM</v>
    <v>Daily</v>
    <v>43098</v>
    <v>43098</v>
    <v>0</v>
    <v>1</v>
    <v>636501024000000000,639285202140013892,0</v>
    <v>0</v>
    <v>bkhda2</v>
    <v>XIDX:MTSM</v>
    <v>503</v>
  </rv>
  <rv s="1">
    <v>1</v>
    <v>XIDX:MTSM</v>
    <v>Daily</v>
    <v>43462</v>
    <v>43462</v>
    <v>0</v>
    <v>1</v>
    <v>636815520000000000,639285202140488753,0</v>
    <v>0</v>
    <v>bkhda2</v>
    <v>XIDX:MTSM</v>
    <v>360</v>
  </rv>
  <rv s="1">
    <v>1</v>
    <v>XIDX:MTSM</v>
    <v>Daily</v>
    <v>43829</v>
    <v>43829</v>
    <v>0</v>
    <v>1</v>
    <v>637132608000000000,639285202140963902,0</v>
    <v>0</v>
    <v>bkhda2</v>
    <v>XIDX:MTSM</v>
    <v>9</v>
  </rv>
  <rv s="1">
    <v>1</v>
    <v>XIDX:MTSM</v>
    <v>Daily</v>
    <v>44195</v>
    <v>44195</v>
    <v>0</v>
    <v>1</v>
    <v>637448832000000000,639285202136888719,0</v>
    <v>0</v>
    <v>bkhda2</v>
    <v>XIDX:MTSM</v>
    <v>504</v>
  </rv>
  <rv s="1">
    <v>1</v>
    <v>XIDX:MTSM</v>
    <v>Daily</v>
    <v>44560</v>
    <v>44560</v>
    <v>0</v>
    <v>1</v>
    <v>637764192000000000,639285202137368719,0</v>
    <v>0</v>
    <v>bkhda2</v>
    <v>XIDX:MTSM</v>
    <v>405</v>
  </rv>
  <rv s="1">
    <v>1</v>
    <v>XIDX:MTSM</v>
    <v>Daily</v>
    <v>44925</v>
    <v>44925</v>
    <v>0</v>
    <v>1</v>
    <v>638079552000000000,639285202137853883,0</v>
    <v>0</v>
    <v>bkhda2</v>
    <v>XIDX:MTSM</v>
    <v>505</v>
  </rv>
  <rv s="1">
    <v>1</v>
    <v>XIDX:MTSM</v>
    <v>Daily</v>
    <v>45289</v>
    <v>45289</v>
    <v>0</v>
    <v>1</v>
    <v>638394048000000000,639285202138325675,0</v>
    <v>0</v>
    <v>bkhda2</v>
    <v>XIDX:MTSM</v>
    <v>506</v>
  </rv>
  <rv s="1">
    <v>1</v>
    <v>XIDX:MTSM</v>
    <v>Daily</v>
    <v>45656</v>
    <v>45656</v>
    <v>0</v>
    <v>1</v>
    <v>638711136000000000,639285202138805680,0</v>
    <v>0</v>
    <v>bkhda2</v>
    <v>XIDX:MTSM</v>
    <v>221</v>
  </rv>
  <rv s="1">
    <v>1</v>
    <v>XIDX:MTSM</v>
    <v>Daily</v>
    <v>46021</v>
    <v>46021</v>
    <v>0</v>
    <v>1</v>
    <v>639026496000000000,639285202139288745,0</v>
    <v>0</v>
    <v>bkhda2</v>
    <v>XIDX:MTSM</v>
    <v>9</v>
  </rv>
  <rv s="1">
    <v>1</v>
    <v>XIDX:MTSM</v>
    <v>Daily</v>
    <v>46203</v>
    <v>46203</v>
    <v>0</v>
    <v>1</v>
    <v>639183744000000000,639285202139755680,0</v>
    <v>0</v>
    <v>bkhda2</v>
    <v>XIDX:MTSM</v>
    <v>9</v>
  </rv>
  <rv s="1">
    <v>1</v>
    <v>XIDX:MTSM</v>
    <v>Daily</v>
    <v>46111</v>
    <v>46111</v>
    <v>0</v>
    <v>1</v>
    <v>639104256000000000,639285202140218737,0</v>
    <v>0</v>
    <v>bkhda2</v>
    <v>XIDX:MTSM</v>
    <v>9</v>
  </rv>
  <rv s="1">
    <v>1</v>
    <v>XIDX:MLBI</v>
    <v>Daily</v>
    <v>41638</v>
    <v>41638</v>
    <v>0</v>
    <v>1</v>
    <v>635239584000000000,639285202171848572,0</v>
    <v>0</v>
    <v>bkh4gh</v>
    <v>XIDX:MLBI</v>
    <v>507</v>
  </rv>
  <rv s="1">
    <v>1</v>
    <v>XIDX:MLBI</v>
    <v>Daily</v>
    <v>42003</v>
    <v>42003</v>
    <v>0</v>
    <v>1</v>
    <v>635554944000000000,639285202172328563,0</v>
    <v>0</v>
    <v>bkh4gh</v>
    <v>XIDX:MLBI</v>
    <v>508</v>
  </rv>
  <rv s="1">
    <v>1</v>
    <v>XIDX:MLBI</v>
    <v>Daily</v>
    <v>42368</v>
    <v>42368</v>
    <v>0</v>
    <v>1</v>
    <v>635870304000000000,639285202172798562,0</v>
    <v>0</v>
    <v>bkh4gh</v>
    <v>XIDX:MLBI</v>
    <v>509</v>
  </rv>
  <rv s="1">
    <v>1</v>
    <v>XIDX:MLBI</v>
    <v>Daily</v>
    <v>42734</v>
    <v>42734</v>
    <v>0</v>
    <v>1</v>
    <v>636186528000000000,639285202173268566,0</v>
    <v>0</v>
    <v>bkh4gh</v>
    <v>XIDX:MLBI</v>
    <v>510</v>
  </rv>
  <rv s="1">
    <v>1</v>
    <v>XIDX:MLBI</v>
    <v>Daily</v>
    <v>43098</v>
    <v>43098</v>
    <v>0</v>
    <v>1</v>
    <v>636501024000000000,639285202173738555,0</v>
    <v>0</v>
    <v>bkh4gh</v>
    <v>XIDX:MLBI</v>
    <v>511</v>
  </rv>
  <rv s="1">
    <v>1</v>
    <v>XIDX:MLBI</v>
    <v>Daily</v>
    <v>43462</v>
    <v>43462</v>
    <v>0</v>
    <v>1</v>
    <v>636815520000000000,639285202174219895,0</v>
    <v>0</v>
    <v>bkh4gh</v>
    <v>XIDX:MLBI</v>
    <v>512</v>
  </rv>
  <rv s="1">
    <v>1</v>
    <v>XIDX:MLBI</v>
    <v>Daily</v>
    <v>43829</v>
    <v>43829</v>
    <v>0</v>
    <v>1</v>
    <v>637132608000000000,639285202174688562,0</v>
    <v>0</v>
    <v>bkh4gh</v>
    <v>XIDX:MLBI</v>
    <v>513</v>
  </rv>
  <rv s="1">
    <v>1</v>
    <v>XIDX:MLBI</v>
    <v>Daily</v>
    <v>44195</v>
    <v>44195</v>
    <v>0</v>
    <v>1</v>
    <v>637448832000000000,639285202175169894,0</v>
    <v>0</v>
    <v>bkh4gh</v>
    <v>XIDX:MLBI</v>
    <v>514</v>
  </rv>
  <rv s="1">
    <v>1</v>
    <v>XIDX:MLBI</v>
    <v>Daily</v>
    <v>44560</v>
    <v>44560</v>
    <v>0</v>
    <v>1</v>
    <v>637764192000000000,639285202175639893,0</v>
    <v>0</v>
    <v>bkh4gh</v>
    <v>XIDX:MLBI</v>
    <v>515</v>
  </rv>
  <rv s="1">
    <v>1</v>
    <v>XIDX:MLBI</v>
    <v>Daily</v>
    <v>44925</v>
    <v>44925</v>
    <v>0</v>
    <v>1</v>
    <v>638079552000000000,639285202176117681,0</v>
    <v>0</v>
    <v>bkh4gh</v>
    <v>XIDX:MLBI</v>
    <v>516</v>
  </rv>
  <rv s="1">
    <v>1</v>
    <v>XIDX:MLBI</v>
    <v>Daily</v>
    <v>45289</v>
    <v>45289</v>
    <v>0</v>
    <v>1</v>
    <v>638394048000000000,639285202172179854,0</v>
    <v>0</v>
    <v>bkh4gh</v>
    <v>XIDX:MLBI</v>
    <v>517</v>
  </rv>
  <rv s="1">
    <v>1</v>
    <v>XIDX:MLBI</v>
    <v>Daily</v>
    <v>45656</v>
    <v>45656</v>
    <v>0</v>
    <v>1</v>
    <v>638711136000000000,639285202172648581,0</v>
    <v>0</v>
    <v>bkh4gh</v>
    <v>XIDX:MLBI</v>
    <v>518</v>
  </rv>
  <rv s="1">
    <v>1</v>
    <v>XIDX:MLBI</v>
    <v>Daily</v>
    <v>46021</v>
    <v>46021</v>
    <v>0</v>
    <v>1</v>
    <v>639026496000000000,639285202173129879,0</v>
    <v>0</v>
    <v>bkh4gh</v>
    <v>XIDX:MLBI</v>
    <v>519</v>
  </rv>
  <rv s="1">
    <v>1</v>
    <v>XIDX:MLBI</v>
    <v>Daily</v>
    <v>46203</v>
    <v>46203</v>
    <v>0</v>
    <v>1</v>
    <v>639183744000000000,639285202173609879,0</v>
    <v>0</v>
    <v>bkh4gh</v>
    <v>XIDX:MLBI</v>
    <v>520</v>
  </rv>
  <rv s="1">
    <v>1</v>
    <v>XIDX:MLBI</v>
    <v>Daily</v>
    <v>46111</v>
    <v>46111</v>
    <v>0</v>
    <v>1</v>
    <v>639104256000000000,639285202174087689,0</v>
    <v>0</v>
    <v>bkh4gh</v>
    <v>XIDX:MLBI</v>
    <v>521</v>
  </rv>
  <rv s="1">
    <v>1</v>
    <v>XIDX:MTLA</v>
    <v>Daily</v>
    <v>40907</v>
    <v>40907</v>
    <v>0</v>
    <v>1</v>
    <v>634608000000000000,639285202141183033,0</v>
    <v>0</v>
    <v>bkhd4c</v>
    <v>XIDX:MTLA</v>
    <v>522</v>
  </rv>
  <rv s="1">
    <v>1</v>
    <v>XIDX:MTLA</v>
    <v>Daily</v>
    <v>41271</v>
    <v>41271</v>
    <v>0</v>
    <v>1</v>
    <v>634922496000000000,639285202136752995,0</v>
    <v>0</v>
    <v>bkhd4c</v>
    <v>XIDX:MTLA</v>
    <v>523</v>
  </rv>
  <rv s="1">
    <v>1</v>
    <v>XIDX:MTLA</v>
    <v>Daily</v>
    <v>41638</v>
    <v>41638</v>
    <v>0</v>
    <v>1</v>
    <v>635239584000000000,639285202137232012,0</v>
    <v>0</v>
    <v>bkhd4c</v>
    <v>XIDX:MTLA</v>
    <v>524</v>
  </rv>
  <rv s="1">
    <v>1</v>
    <v>XIDX:MTLA</v>
    <v>Daily</v>
    <v>42003</v>
    <v>42003</v>
    <v>0</v>
    <v>1</v>
    <v>635554944000000000,639285202137713003,0</v>
    <v>0</v>
    <v>bkhd4c</v>
    <v>XIDX:MTLA</v>
    <v>525</v>
  </rv>
  <rv s="1">
    <v>1</v>
    <v>XIDX:MTLA</v>
    <v>Daily</v>
    <v>42368</v>
    <v>42368</v>
    <v>0</v>
    <v>1</v>
    <v>635870304000000000,639285202138183011,0</v>
    <v>0</v>
    <v>bkhd4c</v>
    <v>XIDX:MTLA</v>
    <v>526</v>
  </rv>
  <rv s="1">
    <v>1</v>
    <v>XIDX:MTLA</v>
    <v>Daily</v>
    <v>42734</v>
    <v>42734</v>
    <v>0</v>
    <v>1</v>
    <v>636186528000000000,639285202138653024,0</v>
    <v>0</v>
    <v>bkhd4c</v>
    <v>XIDX:MTLA</v>
    <v>527</v>
  </rv>
  <rv s="1">
    <v>1</v>
    <v>XIDX:MTLA</v>
    <v>Daily</v>
    <v>43098</v>
    <v>43098</v>
    <v>0</v>
    <v>1</v>
    <v>636501024000000000,639285202139133014,0</v>
    <v>0</v>
    <v>bkhd4c</v>
    <v>XIDX:MTLA</v>
    <v>528</v>
  </rv>
  <rv s="1">
    <v>1</v>
    <v>XIDX:MTLA</v>
    <v>Daily</v>
    <v>43462</v>
    <v>43462</v>
    <v>0</v>
    <v>1</v>
    <v>636815520000000000,639285202139603000,0</v>
    <v>0</v>
    <v>bkhd4c</v>
    <v>XIDX:MTLA</v>
    <v>529</v>
  </rv>
  <rv s="1">
    <v>1</v>
    <v>XIDX:MTLA</v>
    <v>Daily</v>
    <v>43829</v>
    <v>43829</v>
    <v>0</v>
    <v>1</v>
    <v>637132608000000000,639285202140081991,0</v>
    <v>0</v>
    <v>bkhd4c</v>
    <v>XIDX:MTLA</v>
    <v>82</v>
  </rv>
  <rv s="1">
    <v>1</v>
    <v>XIDX:MTLA</v>
    <v>Daily</v>
    <v>44195</v>
    <v>44195</v>
    <v>0</v>
    <v>1</v>
    <v>637448832000000000,639285202140553030,0</v>
    <v>0</v>
    <v>bkhd4c</v>
    <v>XIDX:MTLA</v>
    <v>47</v>
  </rv>
  <rv s="1">
    <v>1</v>
    <v>XIDX:MTLA</v>
    <v>Daily</v>
    <v>44560</v>
    <v>44560</v>
    <v>0</v>
    <v>1</v>
    <v>637764192000000000,639285202141021989,0</v>
    <v>0</v>
    <v>bkhd4c</v>
    <v>XIDX:MTLA</v>
    <v>20</v>
  </rv>
  <rv s="1">
    <v>1</v>
    <v>XIDX:MTLA</v>
    <v>Daily</v>
    <v>44925</v>
    <v>44925</v>
    <v>0</v>
    <v>1</v>
    <v>638079552000000000,639285202146313078,0</v>
    <v>0</v>
    <v>bkhd4c</v>
    <v>XIDX:MTLA</v>
    <v>373</v>
  </rv>
  <rv s="1">
    <v>1</v>
    <v>XIDX:MTLA</v>
    <v>Daily</v>
    <v>45289</v>
    <v>45289</v>
    <v>0</v>
    <v>1</v>
    <v>638394048000000000,639285202146791954,0</v>
    <v>0</v>
    <v>bkhd4c</v>
    <v>XIDX:MTLA</v>
    <v>530</v>
  </rv>
  <rv s="1">
    <v>1</v>
    <v>XIDX:MTLA</v>
    <v>Daily</v>
    <v>45656</v>
    <v>45656</v>
    <v>0</v>
    <v>1</v>
    <v>638711136000000000,639285202147283068,0</v>
    <v>0</v>
    <v>bkhd4c</v>
    <v>XIDX:MTLA</v>
    <v>531</v>
  </rv>
  <rv s="1">
    <v>1</v>
    <v>XIDX:MTLA</v>
    <v>Daily</v>
    <v>46021</v>
    <v>46021</v>
    <v>0</v>
    <v>1</v>
    <v>639026496000000000,639285202147761947,0</v>
    <v>0</v>
    <v>bkhd4c</v>
    <v>XIDX:MTLA</v>
    <v>85</v>
  </rv>
  <rv s="1">
    <v>1</v>
    <v>XIDX:MTLA</v>
    <v>Daily</v>
    <v>46203</v>
    <v>46203</v>
    <v>0</v>
    <v>1</v>
    <v>639183744000000000,639285202148233071,0</v>
    <v>0</v>
    <v>bkhd4c</v>
    <v>XIDX:MTLA</v>
    <v>74</v>
  </rv>
  <rv s="1">
    <v>1</v>
    <v>XIDX:MTLA</v>
    <v>Daily</v>
    <v>46111</v>
    <v>46111</v>
    <v>0</v>
    <v>1</v>
    <v>639104256000000000,639285202148711947,0</v>
    <v>0</v>
    <v>bkhd4c</v>
    <v>XIDX:MTLA</v>
    <v>371</v>
  </rv>
  <rv s="1">
    <v>1</v>
    <v>XIDX:MTDL</v>
    <v>Daily</v>
    <v>39812</v>
    <v>39812</v>
    <v>0</v>
    <v>1</v>
    <v>633661920000000000,639285202150616968,0</v>
    <v>0</v>
    <v>bkhd1h</v>
    <v>XIDX:MTDL</v>
    <v>532</v>
  </rv>
  <rv s="1">
    <v>1</v>
    <v>XIDX:MTDL</v>
    <v>Daily</v>
    <v>40176</v>
    <v>40176</v>
    <v>0</v>
    <v>1</v>
    <v>633976416000000000,639285202151093888,0</v>
    <v>0</v>
    <v>bkhd1h</v>
    <v>XIDX:MTDL</v>
    <v>533</v>
  </rv>
  <rv s="1">
    <v>1</v>
    <v>XIDX:MTDL</v>
    <v>Daily</v>
    <v>40542</v>
    <v>40542</v>
    <v>0</v>
    <v>1</v>
    <v>634292640000000000,639285202151576979,0</v>
    <v>0</v>
    <v>bkhd1h</v>
    <v>XIDX:MTDL</v>
    <v>534</v>
  </rv>
  <rv s="1">
    <v>1</v>
    <v>XIDX:MTDL</v>
    <v>Daily</v>
    <v>40907</v>
    <v>40907</v>
    <v>0</v>
    <v>1</v>
    <v>634608000000000000,639285202152053884,0</v>
    <v>0</v>
    <v>bkhd1h</v>
    <v>XIDX:MTDL</v>
    <v>535</v>
  </rv>
  <rv s="1">
    <v>1</v>
    <v>XIDX:MTDL</v>
    <v>Daily</v>
    <v>41271</v>
    <v>41271</v>
    <v>0</v>
    <v>1</v>
    <v>634922496000000000,639285202152533882,0</v>
    <v>0</v>
    <v>bkhd1h</v>
    <v>XIDX:MTDL</v>
    <v>536</v>
  </rv>
  <rv s="1">
    <v>1</v>
    <v>XIDX:MTDL</v>
    <v>Daily</v>
    <v>41638</v>
    <v>41638</v>
    <v>0</v>
    <v>1</v>
    <v>635239584000000000,639285202153010868,0</v>
    <v>0</v>
    <v>bkhd1h</v>
    <v>XIDX:MTDL</v>
    <v>537</v>
  </rv>
  <rv s="1">
    <v>1</v>
    <v>XIDX:MTDL</v>
    <v>Daily</v>
    <v>42003</v>
    <v>42003</v>
    <v>0</v>
    <v>1</v>
    <v>635554944000000000,639285202153503875,0</v>
    <v>0</v>
    <v>bkhd1h</v>
    <v>XIDX:MTDL</v>
    <v>538</v>
  </rv>
  <rv s="1">
    <v>1</v>
    <v>XIDX:MTDL</v>
    <v>Daily</v>
    <v>42368</v>
    <v>42368</v>
    <v>0</v>
    <v>1</v>
    <v>635870304000000000,639285202149220920,0</v>
    <v>0</v>
    <v>bkhd1h</v>
    <v>XIDX:MTDL</v>
    <v>539</v>
  </rv>
  <rv s="1">
    <v>1</v>
    <v>XIDX:MTDL</v>
    <v>Daily</v>
    <v>42734</v>
    <v>42734</v>
    <v>0</v>
    <v>1</v>
    <v>636186528000000000,639285202149693912,0</v>
    <v>0</v>
    <v>bkhd1h</v>
    <v>XIDX:MTDL</v>
    <v>540</v>
  </rv>
  <rv s="1">
    <v>1</v>
    <v>XIDX:MTDL</v>
    <v>Daily</v>
    <v>43098</v>
    <v>43098</v>
    <v>0</v>
    <v>1</v>
    <v>636501024000000000,639285202150176968,0</v>
    <v>0</v>
    <v>bkhd1h</v>
    <v>XIDX:MTDL</v>
    <v>541</v>
  </rv>
  <rv s="1">
    <v>1</v>
    <v>XIDX:MTDL</v>
    <v>Daily</v>
    <v>43462</v>
    <v>43462</v>
    <v>0</v>
    <v>1</v>
    <v>636815520000000000,639285202150653895,0</v>
    <v>0</v>
    <v>bkhd1h</v>
    <v>XIDX:MTDL</v>
    <v>542</v>
  </rv>
  <rv s="1">
    <v>1</v>
    <v>XIDX:MTDL</v>
    <v>Daily</v>
    <v>43829</v>
    <v>43829</v>
    <v>0</v>
    <v>1</v>
    <v>637132608000000000,639285202151123891,0</v>
    <v>0</v>
    <v>bkhd1h</v>
    <v>XIDX:MTDL</v>
    <v>543</v>
  </rv>
  <rv s="1">
    <v>1</v>
    <v>XIDX:MTDL</v>
    <v>Daily</v>
    <v>44195</v>
    <v>44195</v>
    <v>0</v>
    <v>1</v>
    <v>637448832000000000,639285202151610894,0</v>
    <v>0</v>
    <v>bkhd1h</v>
    <v>XIDX:MTDL</v>
    <v>544</v>
  </rv>
  <rv s="1">
    <v>1</v>
    <v>XIDX:MTDL</v>
    <v>Daily</v>
    <v>44560</v>
    <v>44560</v>
    <v>0</v>
    <v>1</v>
    <v>637764192000000000,639285202152090885,0</v>
    <v>0</v>
    <v>bkhd1h</v>
    <v>XIDX:MTDL</v>
    <v>545</v>
  </rv>
  <rv s="1">
    <v>1</v>
    <v>XIDX:MTDL</v>
    <v>Daily</v>
    <v>44925</v>
    <v>44925</v>
    <v>0</v>
    <v>1</v>
    <v>638079552000000000,639285202152563880,0</v>
    <v>0</v>
    <v>bkhd1h</v>
    <v>XIDX:MTDL</v>
    <v>82</v>
  </rv>
  <rv s="1">
    <v>1</v>
    <v>XIDX:MTDL</v>
    <v>Daily</v>
    <v>45289</v>
    <v>45289</v>
    <v>0</v>
    <v>1</v>
    <v>638394048000000000,639285202153046967,0</v>
    <v>0</v>
    <v>bkhd1h</v>
    <v>XIDX:MTDL</v>
    <v>21</v>
  </rv>
  <rv s="1">
    <v>1</v>
    <v>XIDX:MTDL</v>
    <v>Daily</v>
    <v>45656</v>
    <v>45656</v>
    <v>0</v>
    <v>1</v>
    <v>638711136000000000,639285202153516970,0</v>
    <v>0</v>
    <v>bkhd1h</v>
    <v>XIDX:MTDL</v>
    <v>392</v>
  </rv>
  <rv s="1">
    <v>1</v>
    <v>XIDX:MTDL</v>
    <v>Daily</v>
    <v>46021</v>
    <v>46021</v>
    <v>0</v>
    <v>1</v>
    <v>639026496000000000,639285202149303901,0</v>
    <v>0</v>
    <v>bkhd1h</v>
    <v>XIDX:MTDL</v>
    <v>74</v>
  </rv>
  <rv s="1">
    <v>1</v>
    <v>XIDX:MTDL</v>
    <v>Daily</v>
    <v>46203</v>
    <v>46203</v>
    <v>0</v>
    <v>1</v>
    <v>639183744000000000,639285202149773902,0</v>
    <v>0</v>
    <v>bkhd1h</v>
    <v>XIDX:MTDL</v>
    <v>18</v>
  </rv>
  <rv s="1">
    <v>1</v>
    <v>XIDX:MTDL</v>
    <v>Daily</v>
    <v>46111</v>
    <v>46111</v>
    <v>0</v>
    <v>1</v>
    <v>639104256000000000,639285202150253900,0</v>
    <v>0</v>
    <v>bkhd1h</v>
    <v>XIDX:MTDL</v>
    <v>259</v>
  </rv>
  <rv s="1">
    <v>1</v>
    <v>XIDX:MTFN</v>
    <v>Daily</v>
    <v>41271</v>
    <v>41271</v>
    <v>0</v>
    <v>1</v>
    <v>634922496000000000,639285202149674732,0</v>
    <v>0</v>
    <v>bgy82w</v>
    <v>XIDX:MTFN</v>
    <v>546</v>
  </rv>
  <rv s="1">
    <v>1</v>
    <v>XIDX:MTFN</v>
    <v>Daily</v>
    <v>41638</v>
    <v>41638</v>
    <v>0</v>
    <v>1</v>
    <v>635239584000000000,639285202150144720,0</v>
    <v>0</v>
    <v>bgy82w</v>
    <v>XIDX:MTFN</v>
    <v>547</v>
  </rv>
  <rv s="1">
    <v>1</v>
    <v>XIDX:MTFN</v>
    <v>Daily</v>
    <v>42003</v>
    <v>42003</v>
    <v>0</v>
    <v>1</v>
    <v>635554944000000000,639285202150614715,0</v>
    <v>0</v>
    <v>bgy82w</v>
    <v>XIDX:MTFN</v>
    <v>212</v>
  </rv>
  <rv s="1">
    <v>1</v>
    <v>XIDX:MTFN</v>
    <v>Daily</v>
    <v>42734</v>
    <v>42734</v>
    <v>0</v>
    <v>1</v>
    <v>636186528000000000,639285202149674732,0</v>
    <v>0</v>
    <v>bgy82w</v>
    <v>XIDX:MTFN</v>
    <v>6</v>
  </rv>
  <rv s="1">
    <v>1</v>
    <v>XIDX:MTFN</v>
    <v>Daily</v>
    <v>43829</v>
    <v>43829</v>
    <v>0</v>
    <v>1</v>
    <v>637132608000000000,639285202151094720,0</v>
    <v>0</v>
    <v>bgy82w</v>
    <v>XIDX:MTFN</v>
    <v>6</v>
  </rv>
  <rv s="1">
    <v>1</v>
    <v>XIDX:MTFN</v>
    <v>Daily</v>
    <v>44195</v>
    <v>44195</v>
    <v>0</v>
    <v>1</v>
    <v>637448832000000000,639285202151574141,0</v>
    <v>0</v>
    <v>bgy82w</v>
    <v>XIDX:MTFN</v>
    <v>6</v>
  </rv>
  <rv s="1">
    <v>1</v>
    <v>XIDX:MTFN</v>
    <v>Daily</v>
    <v>44560</v>
    <v>44560</v>
    <v>0</v>
    <v>1</v>
    <v>637764192000000000,639285202152053179,0</v>
    <v>0</v>
    <v>bgy82w</v>
    <v>XIDX:MTFN</v>
    <v>6</v>
  </rv>
  <rv s="1">
    <v>1</v>
    <v>XIDX:MTFN</v>
    <v>Daily</v>
    <v>44925</v>
    <v>44925</v>
    <v>0</v>
    <v>1</v>
    <v>638079552000000000,639285202152534736,0</v>
    <v>0</v>
    <v>bgy82w</v>
    <v>XIDX:MTFN</v>
    <v>9</v>
  </rv>
  <rv s="1">
    <v>1</v>
    <v>XIDX:MTFN</v>
    <v>Daily</v>
    <v>45289</v>
    <v>45289</v>
    <v>0</v>
    <v>1</v>
    <v>638394048000000000,639285202153024134,0</v>
    <v>0</v>
    <v>bgy82w</v>
    <v>XIDX:MTFN</v>
    <v>9</v>
  </rv>
  <rv s="1">
    <v>1</v>
    <v>XIDX:MTFN</v>
    <v>Daily</v>
    <v>45656</v>
    <v>45656</v>
    <v>0</v>
    <v>1</v>
    <v>638711136000000000,639285202153494131,0</v>
    <v>0</v>
    <v>bgy82w</v>
    <v>XIDX:MTFN</v>
    <v>548</v>
  </rv>
  <rv s="1">
    <v>1</v>
    <v>XIDX:MTFN</v>
    <v>Daily</v>
    <v>46021</v>
    <v>46021</v>
    <v>0</v>
    <v>1</v>
    <v>639026496000000000,639285202149184707,0</v>
    <v>0</v>
    <v>bgy82w</v>
    <v>XIDX:MTFN</v>
    <v>424</v>
  </rv>
  <rv s="1">
    <v>1</v>
    <v>XIDX:MTFN</v>
    <v>Daily</v>
    <v>46203</v>
    <v>46203</v>
    <v>0</v>
    <v>1</v>
    <v>639183744000000000,639285202149663241,0</v>
    <v>0</v>
    <v>bgy82w</v>
    <v>XIDX:MTFN</v>
    <v>549</v>
  </rv>
  <rv s="1">
    <v>1</v>
    <v>XIDX:MTFN</v>
    <v>Daily</v>
    <v>46111</v>
    <v>46111</v>
    <v>0</v>
    <v>1</v>
    <v>639104256000000000,639285202150134722,0</v>
    <v>0</v>
    <v>bgy82w</v>
    <v>XIDX:MTFN</v>
    <v>550</v>
  </rv>
  <rv s="1">
    <v>1</v>
    <v>XIDX:MSKY</v>
    <v>Daily</v>
    <v>41271</v>
    <v>41271</v>
    <v>0</v>
    <v>1</v>
    <v>634922496000000000,639285202151208090,0</v>
    <v>0</v>
    <v>bkhcxm</v>
    <v>XIDX:MSKY</v>
    <v>551</v>
  </rv>
  <rv s="1">
    <v>1</v>
    <v>XIDX:MSKY</v>
    <v>Daily</v>
    <v>41638</v>
    <v>41638</v>
    <v>0</v>
    <v>1</v>
    <v>635239584000000000,639285202151681326,0</v>
    <v>0</v>
    <v>bkhcxm</v>
    <v>XIDX:MSKY</v>
    <v>552</v>
  </rv>
  <rv s="1">
    <v>1</v>
    <v>XIDX:MSKY</v>
    <v>Daily</v>
    <v>42003</v>
    <v>42003</v>
    <v>0</v>
    <v>1</v>
    <v>635554944000000000,639285202152148092,0</v>
    <v>0</v>
    <v>bkhcxm</v>
    <v>XIDX:MSKY</v>
    <v>553</v>
  </rv>
  <rv s="1">
    <v>1</v>
    <v>XIDX:MSKY</v>
    <v>Daily</v>
    <v>42368</v>
    <v>42368</v>
    <v>0</v>
    <v>1</v>
    <v>635870304000000000,639285202152628084,0</v>
    <v>0</v>
    <v>bkhcxm</v>
    <v>XIDX:MSKY</v>
    <v>554</v>
  </rv>
  <rv s="1">
    <v>1</v>
    <v>XIDX:MSKY</v>
    <v>Daily</v>
    <v>42734</v>
    <v>42734</v>
    <v>0</v>
    <v>1</v>
    <v>636186528000000000,639285202153108079,0</v>
    <v>0</v>
    <v>bkhcxm</v>
    <v>XIDX:MSKY</v>
    <v>555</v>
  </rv>
  <rv s="1">
    <v>1</v>
    <v>XIDX:MSKY</v>
    <v>Daily</v>
    <v>43098</v>
    <v>43098</v>
    <v>0</v>
    <v>1</v>
    <v>636501024000000000,639285202153578074,0</v>
    <v>0</v>
    <v>bkhcxm</v>
    <v>XIDX:MSKY</v>
    <v>84</v>
  </rv>
  <rv s="1">
    <v>1</v>
    <v>XIDX:MSKY</v>
    <v>Daily</v>
    <v>43462</v>
    <v>43462</v>
    <v>0</v>
    <v>1</v>
    <v>636815520000000000,639285202149299278,0</v>
    <v>0</v>
    <v>bkhcxm</v>
    <v>XIDX:MSKY</v>
    <v>556</v>
  </rv>
  <rv s="1">
    <v>1</v>
    <v>XIDX:MSKY</v>
    <v>Daily</v>
    <v>43829</v>
    <v>43829</v>
    <v>0</v>
    <v>1</v>
    <v>637132608000000000,639285202149779286,0</v>
    <v>0</v>
    <v>bkhcxm</v>
    <v>XIDX:MSKY</v>
    <v>302</v>
  </rv>
  <rv s="1">
    <v>1</v>
    <v>XIDX:MSKY</v>
    <v>Daily</v>
    <v>44195</v>
    <v>44195</v>
    <v>0</v>
    <v>1</v>
    <v>637448832000000000,639285202150251324,0</v>
    <v>0</v>
    <v>bkhcxm</v>
    <v>XIDX:MSKY</v>
    <v>557</v>
  </rv>
  <rv s="1">
    <v>1</v>
    <v>XIDX:MSKY</v>
    <v>Daily</v>
    <v>44560</v>
    <v>44560</v>
    <v>0</v>
    <v>1</v>
    <v>637764192000000000,639285202150729269,0</v>
    <v>0</v>
    <v>bkhcxm</v>
    <v>XIDX:MSKY</v>
    <v>150</v>
  </rv>
  <rv s="1">
    <v>1</v>
    <v>XIDX:MSKY</v>
    <v>Daily</v>
    <v>44925</v>
    <v>44925</v>
    <v>0</v>
    <v>1</v>
    <v>638079552000000000,639285202151211321,0</v>
    <v>0</v>
    <v>bkhcxm</v>
    <v>XIDX:MSKY</v>
    <v>558</v>
  </rv>
  <rv s="1">
    <v>1</v>
    <v>XIDX:MSKY</v>
    <v>Daily</v>
    <v>45289</v>
    <v>45289</v>
    <v>0</v>
    <v>1</v>
    <v>638394048000000000,639285202151679262,0</v>
    <v>0</v>
    <v>bkhcxm</v>
    <v>XIDX:MSKY</v>
    <v>559</v>
  </rv>
  <rv s="1">
    <v>1</v>
    <v>XIDX:MSKY</v>
    <v>Daily</v>
    <v>45656</v>
    <v>45656</v>
    <v>0</v>
    <v>1</v>
    <v>638711136000000000,639285202152158091,0</v>
    <v>0</v>
    <v>bkhcxm</v>
    <v>XIDX:MSKY</v>
    <v>560</v>
  </rv>
  <rv s="1">
    <v>1</v>
    <v>XIDX:MSKY</v>
    <v>Daily</v>
    <v>46021</v>
    <v>46021</v>
    <v>0</v>
    <v>1</v>
    <v>639026496000000000,639285202152638090,0</v>
    <v>0</v>
    <v>bkhcxm</v>
    <v>XIDX:MSKY</v>
    <v>42</v>
  </rv>
  <rv s="1">
    <v>1</v>
    <v>XIDX:MSKY</v>
    <v>Daily</v>
    <v>46203</v>
    <v>46203</v>
    <v>0</v>
    <v>1</v>
    <v>639183744000000000,639285202153121323,0</v>
    <v>0</v>
    <v>bkhcxm</v>
    <v>XIDX:MSKY</v>
    <v>561</v>
  </rv>
  <rv s="1">
    <v>1</v>
    <v>XIDX:MSKY</v>
    <v>Daily</v>
    <v>46111</v>
    <v>46111</v>
    <v>0</v>
    <v>1</v>
    <v>639104256000000000,639285202153599227,0</v>
    <v>0</v>
    <v>bkhcxm</v>
    <v>XIDX:MSKY</v>
    <v>501</v>
  </rv>
  <rv s="1">
    <v>1</v>
    <v>XIDX:LION</v>
    <v>Daily</v>
    <v>43098</v>
    <v>43098</v>
    <v>0</v>
    <v>1</v>
    <v>636501024000000000,639285202272598352,0</v>
    <v>0</v>
    <v>bkgypr</v>
    <v>XIDX:LION</v>
    <v>562</v>
  </rv>
  <rv s="1">
    <v>1</v>
    <v>XIDX:LION</v>
    <v>Daily</v>
    <v>44195</v>
    <v>44195</v>
    <v>0</v>
    <v>1</v>
    <v>637448832000000000,639285202273068352,0</v>
    <v>0</v>
    <v>bkgypr</v>
    <v>XIDX:LION</v>
    <v>256</v>
  </rv>
  <rv s="1">
    <v>1</v>
    <v>XIDX:LION</v>
    <v>Daily</v>
    <v>46203</v>
    <v>46203</v>
    <v>0</v>
    <v>1</v>
    <v>639183744000000000,639285202268807391,0</v>
    <v>0</v>
    <v>bkgypr</v>
    <v>XIDX:LION</v>
    <v>244</v>
  </rv>
  <rv s="1">
    <v>1</v>
    <v>XIDX:LION</v>
    <v>Daily</v>
    <v>39812</v>
    <v>39812</v>
    <v>0</v>
    <v>1</v>
    <v>633661920000000000,639285202301588224,0</v>
    <v>0</v>
    <v>bkgypr</v>
    <v>XIDX:LION</v>
    <v>563</v>
  </rv>
  <rv s="1">
    <v>1</v>
    <v>XIDX:LION</v>
    <v>Daily</v>
    <v>41638</v>
    <v>41638</v>
    <v>0</v>
    <v>1</v>
    <v>635239584000000000,639285202301878226,0</v>
    <v>0</v>
    <v>bkgypr</v>
    <v>XIDX:LION</v>
    <v>564</v>
  </rv>
  <rv s="1">
    <v>1</v>
    <v>XIDX:LION</v>
    <v>Daily</v>
    <v>42734</v>
    <v>42734</v>
    <v>0</v>
    <v>1</v>
    <v>636186528000000000,639285202302818219,0</v>
    <v>0</v>
    <v>bkgypr</v>
    <v>XIDX:LION</v>
    <v>187</v>
  </rv>
  <rv s="1">
    <v>1</v>
    <v>XIDX:LION</v>
    <v>Daily</v>
    <v>46021</v>
    <v>46021</v>
    <v>0</v>
    <v>1</v>
    <v>639026496000000000,639285202303288223,0</v>
    <v>0</v>
    <v>bkgypr</v>
    <v>XIDX:LION</v>
    <v>47</v>
  </rv>
  <rv s="1">
    <v>1</v>
    <v>XIDX:LION</v>
    <v>Daily</v>
    <v>46111</v>
    <v>46111</v>
    <v>0</v>
    <v>1</v>
    <v>639104256000000000,639285202303755497,0</v>
    <v>0</v>
    <v>bkgypr</v>
    <v>XIDX:LION</v>
    <v>530</v>
  </rv>
  <rv s="1">
    <v>1</v>
    <v>XIDX:LION</v>
    <v>Daily</v>
    <v>43462</v>
    <v>43462</v>
    <v>0</v>
    <v>1</v>
    <v>636815520000000000,639285202322155325,0</v>
    <v>0</v>
    <v>bkgypr</v>
    <v>XIDX:LION</v>
    <v>429</v>
  </rv>
  <rv s="1">
    <v>1</v>
    <v>XIDX:LION</v>
    <v>Daily</v>
    <v>43829</v>
    <v>43829</v>
    <v>0</v>
    <v>1</v>
    <v>637132608000000000,639285202322625318,0</v>
    <v>0</v>
    <v>bkgypr</v>
    <v>XIDX:LION</v>
    <v>419</v>
  </rv>
  <rv s="1">
    <v>1</v>
    <v>XIDX:LION</v>
    <v>Daily</v>
    <v>44560</v>
    <v>44560</v>
    <v>0</v>
    <v>1</v>
    <v>637764192000000000,639285202318178188,0</v>
    <v>0</v>
    <v>bkgypr</v>
    <v>XIDX:LION</v>
    <v>288</v>
  </rv>
  <rv s="1">
    <v>1</v>
    <v>XIDX:LION</v>
    <v>Daily</v>
    <v>44925</v>
    <v>44925</v>
    <v>0</v>
    <v>1</v>
    <v>638079552000000000,639285202318655364,0</v>
    <v>0</v>
    <v>bkgypr</v>
    <v>XIDX:LION</v>
    <v>343</v>
  </rv>
  <rv s="1">
    <v>1</v>
    <v>XIDX:LION</v>
    <v>Daily</v>
    <v>45289</v>
    <v>45289</v>
    <v>0</v>
    <v>1</v>
    <v>638394048000000000,639285202319125371,0</v>
    <v>0</v>
    <v>bkgypr</v>
    <v>XIDX:LION</v>
    <v>259</v>
  </rv>
  <rv s="1">
    <v>1</v>
    <v>XIDX:LION</v>
    <v>Daily</v>
    <v>45656</v>
    <v>45656</v>
    <v>0</v>
    <v>1</v>
    <v>638711136000000000,639285202319595354,0</v>
    <v>0</v>
    <v>bkgypr</v>
    <v>XIDX:LION</v>
    <v>565</v>
  </rv>
  <rv s="1">
    <v>1</v>
    <v>XIDX:MREI</v>
    <v>Daily</v>
    <v>42368</v>
    <v>42368</v>
    <v>0</v>
    <v>1</v>
    <v>635870304000000000,639285202149284296,0</v>
    <v>0</v>
    <v>bkhcur</v>
    <v>XIDX:MREI</v>
    <v>566</v>
  </rv>
  <rv s="1">
    <v>1</v>
    <v>XIDX:MREI</v>
    <v>Daily</v>
    <v>42734</v>
    <v>42734</v>
    <v>0</v>
    <v>1</v>
    <v>636186528000000000,639285202149760773,0</v>
    <v>0</v>
    <v>bkhcur</v>
    <v>XIDX:MREI</v>
    <v>567</v>
  </rv>
  <rv s="1">
    <v>1</v>
    <v>XIDX:MREI</v>
    <v>Daily</v>
    <v>43098</v>
    <v>43098</v>
    <v>0</v>
    <v>1</v>
    <v>636501024000000000,639285202150234317,0</v>
    <v>0</v>
    <v>bkhcur</v>
    <v>XIDX:MREI</v>
    <v>57</v>
  </rv>
  <rv s="1">
    <v>1</v>
    <v>XIDX:MREI</v>
    <v>Daily</v>
    <v>43462</v>
    <v>43462</v>
    <v>0</v>
    <v>1</v>
    <v>636815520000000000,639285202150704315,0</v>
    <v>0</v>
    <v>bkhcur</v>
    <v>XIDX:MREI</v>
    <v>568</v>
  </rv>
  <rv s="1">
    <v>1</v>
    <v>XIDX:MREI</v>
    <v>Daily</v>
    <v>43829</v>
    <v>43829</v>
    <v>0</v>
    <v>1</v>
    <v>637132608000000000,639285202151184333,0</v>
    <v>0</v>
    <v>bkhcur</v>
    <v>XIDX:MREI</v>
    <v>569</v>
  </rv>
  <rv s="1">
    <v>1</v>
    <v>XIDX:MREI</v>
    <v>Daily</v>
    <v>44195</v>
    <v>44195</v>
    <v>0</v>
    <v>1</v>
    <v>637448832000000000,639285202151659817,0</v>
    <v>0</v>
    <v>bkhcur</v>
    <v>XIDX:MREI</v>
    <v>9</v>
  </rv>
  <rv s="1">
    <v>1</v>
    <v>XIDX:MREI</v>
    <v>Daily</v>
    <v>44560</v>
    <v>44560</v>
    <v>0</v>
    <v>1</v>
    <v>637764192000000000,639285202152129826,0</v>
    <v>0</v>
    <v>bkhcur</v>
    <v>XIDX:MREI</v>
    <v>570</v>
  </rv>
  <rv s="1">
    <v>1</v>
    <v>XIDX:MREI</v>
    <v>Daily</v>
    <v>44925</v>
    <v>44925</v>
    <v>0</v>
    <v>1</v>
    <v>638079552000000000,639285202152609845,0</v>
    <v>0</v>
    <v>bkhcur</v>
    <v>XIDX:MREI</v>
    <v>571</v>
  </rv>
  <rv s="1">
    <v>1</v>
    <v>XIDX:MREI</v>
    <v>Daily</v>
    <v>45289</v>
    <v>45289</v>
    <v>0</v>
    <v>1</v>
    <v>638394048000000000,639285202153084348,0</v>
    <v>0</v>
    <v>bkhcur</v>
    <v>XIDX:MREI</v>
    <v>572</v>
  </rv>
  <rv s="1">
    <v>1</v>
    <v>XIDX:MREI</v>
    <v>Daily</v>
    <v>45656</v>
    <v>45656</v>
    <v>0</v>
    <v>1</v>
    <v>638711136000000000,639285202153569825,0</v>
    <v>0</v>
    <v>bkhcur</v>
    <v>XIDX:MREI</v>
    <v>573</v>
  </rv>
  <rv s="1">
    <v>1</v>
    <v>XIDX:MREI</v>
    <v>Daily</v>
    <v>46203</v>
    <v>46203</v>
    <v>0</v>
    <v>1</v>
    <v>639183744000000000,639285202149334325,0</v>
    <v>0</v>
    <v>bkhcur</v>
    <v>XIDX:MREI</v>
    <v>9</v>
  </rv>
  <rv s="1">
    <v>1</v>
    <v>XIDX:MREI</v>
    <v>Daily</v>
    <v>46111</v>
    <v>46111</v>
    <v>0</v>
    <v>1</v>
    <v>639104256000000000,639285202149809818,0</v>
    <v>0</v>
    <v>bkhcur</v>
    <v>XIDX:MREI</v>
    <v>574</v>
  </rv>
  <rv s="1">
    <v>1</v>
    <v>XIDX:MDKA</v>
    <v>Daily</v>
    <v>42368</v>
    <v>42368</v>
    <v>0</v>
    <v>1</v>
    <v>635870304000000000,639285202217064808,0</v>
    <v>0</v>
    <v>bkh2f2</v>
    <v>XIDX:MDKA</v>
    <v>575</v>
  </rv>
  <rv s="1">
    <v>1</v>
    <v>XIDX:MDKA</v>
    <v>Daily</v>
    <v>42734</v>
    <v>42734</v>
    <v>0</v>
    <v>1</v>
    <v>636186528000000000,639285202217543177,0</v>
    <v>0</v>
    <v>bkh2f2</v>
    <v>XIDX:MDKA</v>
    <v>576</v>
  </rv>
  <rv s="1">
    <v>1</v>
    <v>XIDX:MDKA</v>
    <v>Daily</v>
    <v>43098</v>
    <v>43098</v>
    <v>0</v>
    <v>1</v>
    <v>636501024000000000,639285202218014799,0</v>
    <v>0</v>
    <v>bkh2f2</v>
    <v>XIDX:MDKA</v>
    <v>577</v>
  </rv>
  <rv s="1">
    <v>1</v>
    <v>XIDX:MDKA</v>
    <v>Daily</v>
    <v>43462</v>
    <v>43462</v>
    <v>0</v>
    <v>1</v>
    <v>636815520000000000,639285202218483182,0</v>
    <v>0</v>
    <v>bkh2f2</v>
    <v>XIDX:MDKA</v>
    <v>158</v>
  </rv>
  <rv s="1">
    <v>1</v>
    <v>XIDX:MDKA</v>
    <v>Daily</v>
    <v>43829</v>
    <v>43829</v>
    <v>0</v>
    <v>1</v>
    <v>637132608000000000,639285202214564828,0</v>
    <v>0</v>
    <v>bkh2f2</v>
    <v>XIDX:MDKA</v>
    <v>578</v>
  </rv>
  <rv s="1">
    <v>1</v>
    <v>XIDX:MDKA</v>
    <v>Daily</v>
    <v>44195</v>
    <v>44195</v>
    <v>0</v>
    <v>1</v>
    <v>637448832000000000,639285202215044794,0</v>
    <v>0</v>
    <v>bkh2f2</v>
    <v>XIDX:MDKA</v>
    <v>579</v>
  </rv>
  <rv s="1">
    <v>1</v>
    <v>XIDX:MDKA</v>
    <v>Daily</v>
    <v>44560</v>
    <v>44560</v>
    <v>0</v>
    <v>1</v>
    <v>637764192000000000,639285202215523187,0</v>
    <v>0</v>
    <v>bkh2f2</v>
    <v>XIDX:MDKA</v>
    <v>580</v>
  </rv>
  <rv s="1">
    <v>1</v>
    <v>XIDX:MDKA</v>
    <v>Daily</v>
    <v>44925</v>
    <v>44925</v>
    <v>0</v>
    <v>1</v>
    <v>638079552000000000,639285202216013707,0</v>
    <v>0</v>
    <v>bkh2f2</v>
    <v>XIDX:MDKA</v>
    <v>581</v>
  </rv>
  <rv s="1">
    <v>1</v>
    <v>XIDX:MDKA</v>
    <v>Daily</v>
    <v>45289</v>
    <v>45289</v>
    <v>0</v>
    <v>1</v>
    <v>638394048000000000,639285202216493182,0</v>
    <v>0</v>
    <v>bkh2f2</v>
    <v>XIDX:MDKA</v>
    <v>61</v>
  </rv>
  <rv s="1">
    <v>1</v>
    <v>XIDX:MDKA</v>
    <v>Daily</v>
    <v>45656</v>
    <v>45656</v>
    <v>0</v>
    <v>1</v>
    <v>638711136000000000,639285202216974796,0</v>
    <v>0</v>
    <v>bkh2f2</v>
    <v>XIDX:MDKA</v>
    <v>307</v>
  </rv>
  <rv s="1">
    <v>1</v>
    <v>XIDX:MDKA</v>
    <v>Daily</v>
    <v>46021</v>
    <v>46021</v>
    <v>0</v>
    <v>1</v>
    <v>639026496000000000,639285202217454813,0</v>
    <v>0</v>
    <v>bkh2f2</v>
    <v>XIDX:MDKA</v>
    <v>582</v>
  </rv>
  <rv s="1">
    <v>1</v>
    <v>XIDX:MDKA</v>
    <v>Daily</v>
    <v>46203</v>
    <v>46203</v>
    <v>0</v>
    <v>1</v>
    <v>639183744000000000,639285202217924805,0</v>
    <v>0</v>
    <v>bkh2f2</v>
    <v>XIDX:MDKA</v>
    <v>583</v>
  </rv>
  <rv s="1">
    <v>1</v>
    <v>XIDX:MDKA</v>
    <v>Daily</v>
    <v>46111</v>
    <v>46111</v>
    <v>0</v>
    <v>1</v>
    <v>639104256000000000,639285202218403167,0</v>
    <v>0</v>
    <v>bkh2f2</v>
    <v>XIDX:MDKA</v>
    <v>584</v>
  </rv>
  <rv s="1">
    <v>1</v>
    <v>XIDX:MRAT</v>
    <v>Daily</v>
    <v>40176</v>
    <v>40176</v>
    <v>0</v>
    <v>1</v>
    <v>633976416000000000,639285202150769860,0</v>
    <v>0</v>
    <v>bkh3yc</v>
    <v>XIDX:MRAT</v>
    <v>48</v>
  </rv>
  <rv s="1">
    <v>1</v>
    <v>XIDX:MRAT</v>
    <v>Daily</v>
    <v>40542</v>
    <v>40542</v>
    <v>0</v>
    <v>1</v>
    <v>634292640000000000,639285202151249816,0</v>
    <v>0</v>
    <v>bkh3yc</v>
    <v>XIDX:MRAT</v>
    <v>470</v>
  </rv>
  <rv s="1">
    <v>1</v>
    <v>XIDX:MRAT</v>
    <v>Daily</v>
    <v>40907</v>
    <v>40907</v>
    <v>0</v>
    <v>1</v>
    <v>634608000000000000,639285202151729827,0</v>
    <v>0</v>
    <v>bkh3yc</v>
    <v>XIDX:MRAT</v>
    <v>421</v>
  </rv>
  <rv s="1">
    <v>1</v>
    <v>XIDX:MRAT</v>
    <v>Daily</v>
    <v>41271</v>
    <v>41271</v>
    <v>0</v>
    <v>1</v>
    <v>634922496000000000,639285202152204341,0</v>
    <v>0</v>
    <v>bkh3yc</v>
    <v>XIDX:MRAT</v>
    <v>156</v>
  </rv>
  <rv s="1">
    <v>1</v>
    <v>XIDX:MRAT</v>
    <v>Daily</v>
    <v>41638</v>
    <v>41638</v>
    <v>0</v>
    <v>1</v>
    <v>635239584000000000,639285202152670791,0</v>
    <v>0</v>
    <v>bkh3yc</v>
    <v>XIDX:MRAT</v>
    <v>585</v>
  </rv>
  <rv s="1">
    <v>1</v>
    <v>XIDX:MRAT</v>
    <v>Daily</v>
    <v>42003</v>
    <v>42003</v>
    <v>0</v>
    <v>1</v>
    <v>635554944000000000,639285202153144360,0</v>
    <v>0</v>
    <v>bkh3yc</v>
    <v>XIDX:MRAT</v>
    <v>254</v>
  </rv>
  <rv s="1">
    <v>1</v>
    <v>XIDX:MRAT</v>
    <v>Daily</v>
    <v>42734</v>
    <v>42734</v>
    <v>0</v>
    <v>1</v>
    <v>636186528000000000,639285202149399815,0</v>
    <v>0</v>
    <v>bkh3yc</v>
    <v>XIDX:MRAT</v>
    <v>227</v>
  </rv>
  <rv s="1">
    <v>1</v>
    <v>XIDX:MRAT</v>
    <v>Daily</v>
    <v>43098</v>
    <v>43098</v>
    <v>0</v>
    <v>1</v>
    <v>636501024000000000,639285202149884306,0</v>
    <v>0</v>
    <v>bkh3yc</v>
    <v>XIDX:MRAT</v>
    <v>586</v>
  </rv>
  <rv s="1">
    <v>1</v>
    <v>XIDX:MRAT</v>
    <v>Daily</v>
    <v>43462</v>
    <v>43462</v>
    <v>0</v>
    <v>1</v>
    <v>636815520000000000,639285202150354297,0</v>
    <v>0</v>
    <v>bkh3yc</v>
    <v>XIDX:MRAT</v>
    <v>587</v>
  </rv>
  <rv s="1">
    <v>1</v>
    <v>XIDX:MRAT</v>
    <v>Daily</v>
    <v>43829</v>
    <v>43829</v>
    <v>0</v>
    <v>1</v>
    <v>637132608000000000,639285202150824316,0</v>
    <v>0</v>
    <v>bkh3yc</v>
    <v>XIDX:MRAT</v>
    <v>588</v>
  </rv>
  <rv s="1">
    <v>1</v>
    <v>XIDX:MRAT</v>
    <v>Daily</v>
    <v>44195</v>
    <v>44195</v>
    <v>0</v>
    <v>1</v>
    <v>637448832000000000,639285202151309852,0</v>
    <v>0</v>
    <v>bkh3yc</v>
    <v>XIDX:MRAT</v>
    <v>589</v>
  </rv>
  <rv s="1">
    <v>1</v>
    <v>XIDX:MRAT</v>
    <v>Daily</v>
    <v>44560</v>
    <v>44560</v>
    <v>0</v>
    <v>1</v>
    <v>637764192000000000,639285202151789820,0</v>
    <v>0</v>
    <v>bkh3yc</v>
    <v>XIDX:MRAT</v>
    <v>590</v>
  </rv>
  <rv s="1">
    <v>1</v>
    <v>XIDX:MRAT</v>
    <v>Daily</v>
    <v>44925</v>
    <v>44925</v>
    <v>0</v>
    <v>1</v>
    <v>638079552000000000,639285202152259815,0</v>
    <v>0</v>
    <v>bkh3yc</v>
    <v>XIDX:MRAT</v>
    <v>562</v>
  </rv>
  <rv s="1">
    <v>1</v>
    <v>XIDX:MRAT</v>
    <v>Daily</v>
    <v>45289</v>
    <v>45289</v>
    <v>0</v>
    <v>1</v>
    <v>638394048000000000,639285202152734346,0</v>
    <v>0</v>
    <v>bkh3yc</v>
    <v>XIDX:MRAT</v>
    <v>255</v>
  </rv>
  <rv s="1">
    <v>1</v>
    <v>XIDX:MRAT</v>
    <v>Daily</v>
    <v>45656</v>
    <v>45656</v>
    <v>0</v>
    <v>1</v>
    <v>638711136000000000,639285202153219826,0</v>
    <v>0</v>
    <v>bkh3yc</v>
    <v>XIDX:MRAT</v>
    <v>244</v>
  </rv>
  <rv s="1">
    <v>1</v>
    <v>XIDX:MRAT</v>
    <v>Daily</v>
    <v>46021</v>
    <v>46021</v>
    <v>0</v>
    <v>1</v>
    <v>639026496000000000,639285202153699828,0</v>
    <v>0</v>
    <v>bkh3yc</v>
    <v>XIDX:MRAT</v>
    <v>156</v>
  </rv>
  <rv s="1">
    <v>1</v>
    <v>XIDX:MRAT</v>
    <v>Daily</v>
    <v>46203</v>
    <v>46203</v>
    <v>0</v>
    <v>1</v>
    <v>639183744000000000,639285202153334350,0</v>
    <v>0</v>
    <v>bkh3yc</v>
    <v>XIDX:MRAT</v>
    <v>404</v>
  </rv>
  <rv s="1">
    <v>1</v>
    <v>XIDX:MRAT</v>
    <v>Daily</v>
    <v>46111</v>
    <v>46111</v>
    <v>0</v>
    <v>1</v>
    <v>639104256000000000,639285202153804362,0</v>
    <v>0</v>
    <v>bkh3yc</v>
    <v>XIDX:MRAT</v>
    <v>47</v>
  </rv>
  <rv s="1">
    <v>1</v>
    <v>XIDX:MAPI</v>
    <v>Daily</v>
    <v>40176</v>
    <v>40176</v>
    <v>0</v>
    <v>1</v>
    <v>633976416000000000,639285202225493593,0</v>
    <v>0</v>
    <v>bn98pr</v>
    <v>XIDX:MAPI</v>
    <v>591</v>
  </rv>
  <rv s="1">
    <v>1</v>
    <v>XIDX:MAPI</v>
    <v>Daily</v>
    <v>40542</v>
    <v>40542</v>
    <v>0</v>
    <v>1</v>
    <v>634292640000000000,639285202226253597,0</v>
    <v>0</v>
    <v>bn98pr</v>
    <v>XIDX:MAPI</v>
    <v>592</v>
  </rv>
  <rv s="1">
    <v>1</v>
    <v>XIDX:MAPI</v>
    <v>Daily</v>
    <v>40907</v>
    <v>40907</v>
    <v>0</v>
    <v>1</v>
    <v>634608000000000000,639285202226733598,0</v>
    <v>0</v>
    <v>bn98pr</v>
    <v>XIDX:MAPI</v>
    <v>327</v>
  </rv>
  <rv s="1">
    <v>1</v>
    <v>XIDX:MAPI</v>
    <v>Daily</v>
    <v>41638</v>
    <v>41638</v>
    <v>0</v>
    <v>1</v>
    <v>635239584000000000,639285202227213178,0</v>
    <v>0</v>
    <v>bn98pr</v>
    <v>XIDX:MAPI</v>
    <v>22</v>
  </rv>
  <rv s="1">
    <v>1</v>
    <v>XIDX:MAPI</v>
    <v>Daily</v>
    <v>42003</v>
    <v>42003</v>
    <v>0</v>
    <v>1</v>
    <v>635554944000000000,639285202227724833,0</v>
    <v>0</v>
    <v>bn98pr</v>
    <v>XIDX:MAPI</v>
    <v>593</v>
  </rv>
  <rv s="1">
    <v>1</v>
    <v>XIDX:MAPI</v>
    <v>Daily</v>
    <v>42734</v>
    <v>42734</v>
    <v>0</v>
    <v>1</v>
    <v>636186528000000000,639285202228204836,0</v>
    <v>0</v>
    <v>bn98pr</v>
    <v>XIDX:MAPI</v>
    <v>594</v>
  </rv>
  <rv s="1">
    <v>1</v>
    <v>XIDX:MAPI</v>
    <v>Daily</v>
    <v>43098</v>
    <v>43098</v>
    <v>0</v>
    <v>1</v>
    <v>636501024000000000,639285202228673184,0</v>
    <v>0</v>
    <v>bn98pr</v>
    <v>XIDX:MAPI</v>
    <v>392</v>
  </rv>
  <rv s="1">
    <v>1</v>
    <v>XIDX:MAPI</v>
    <v>Daily</v>
    <v>43829</v>
    <v>43829</v>
    <v>0</v>
    <v>1</v>
    <v>637132608000000000,639285202229153179,0</v>
    <v>0</v>
    <v>bn98pr</v>
    <v>XIDX:MAPI</v>
    <v>595</v>
  </rv>
  <rv s="1">
    <v>1</v>
    <v>XIDX:MAPI</v>
    <v>Daily</v>
    <v>44195</v>
    <v>44195</v>
    <v>0</v>
    <v>1</v>
    <v>637448832000000000,639285202229624837,0</v>
    <v>0</v>
    <v>bn98pr</v>
    <v>XIDX:MAPI</v>
    <v>180</v>
  </rv>
  <rv s="1">
    <v>1</v>
    <v>XIDX:MAPI</v>
    <v>Daily</v>
    <v>44925</v>
    <v>44925</v>
    <v>0</v>
    <v>1</v>
    <v>638079552000000000,639285202230103201,0</v>
    <v>0</v>
    <v>bn98pr</v>
    <v>XIDX:MAPI</v>
    <v>469</v>
  </rv>
  <rv s="1">
    <v>1</v>
    <v>XIDX:MAPI</v>
    <v>Daily</v>
    <v>45656</v>
    <v>45656</v>
    <v>0</v>
    <v>1</v>
    <v>638711136000000000,639285202225554807,0</v>
    <v>0</v>
    <v>bn98pr</v>
    <v>XIDX:MAPI</v>
    <v>596</v>
  </rv>
  <rv s="1">
    <v>1</v>
    <v>XIDX:MAPI</v>
    <v>Daily</v>
    <v>41271</v>
    <v>41271</v>
    <v>0</v>
    <v>1</v>
    <v>634922496000000000,639285202290164954,0</v>
    <v>0</v>
    <v>bn98pr</v>
    <v>XIDX:MAPI</v>
    <v>184</v>
  </rv>
  <rv s="1">
    <v>1</v>
    <v>XIDX:MAPI</v>
    <v>Daily</v>
    <v>42368</v>
    <v>42368</v>
    <v>0</v>
    <v>1</v>
    <v>635870304000000000,639285202290643272,0</v>
    <v>0</v>
    <v>bn98pr</v>
    <v>XIDX:MAPI</v>
    <v>597</v>
  </rv>
  <rv s="1">
    <v>1</v>
    <v>XIDX:MAPI</v>
    <v>Daily</v>
    <v>43462</v>
    <v>43462</v>
    <v>0</v>
    <v>1</v>
    <v>636815520000000000,639285202291113240,0</v>
    <v>0</v>
    <v>bn98pr</v>
    <v>XIDX:MAPI</v>
    <v>598</v>
  </rv>
  <rv s="1">
    <v>1</v>
    <v>XIDX:MAPI</v>
    <v>Daily</v>
    <v>44560</v>
    <v>44560</v>
    <v>0</v>
    <v>1</v>
    <v>637764192000000000,639285202291584934,0</v>
    <v>0</v>
    <v>bn98pr</v>
    <v>XIDX:MAPI</v>
    <v>389</v>
  </rv>
  <rv s="1">
    <v>1</v>
    <v>XIDX:MAPI</v>
    <v>Daily</v>
    <v>45289</v>
    <v>45289</v>
    <v>0</v>
    <v>1</v>
    <v>638394048000000000,639285202292054953,0</v>
    <v>0</v>
    <v>bn98pr</v>
    <v>XIDX:MAPI</v>
    <v>599</v>
  </rv>
  <rv s="1">
    <v>1</v>
    <v>XIDX:MAPI</v>
    <v>Daily</v>
    <v>46021</v>
    <v>46021</v>
    <v>0</v>
    <v>1</v>
    <v>639026496000000000,639285202292534927,0</v>
    <v>0</v>
    <v>bn98pr</v>
    <v>XIDX:MAPI</v>
    <v>87</v>
  </rv>
  <rv s="1">
    <v>1</v>
    <v>XIDX:MAPI</v>
    <v>Daily</v>
    <v>46203</v>
    <v>46203</v>
    <v>0</v>
    <v>1</v>
    <v>639183744000000000,639285202293014940,0</v>
    <v>0</v>
    <v>bn98pr</v>
    <v>XIDX:MAPI</v>
    <v>378</v>
  </rv>
  <rv s="1">
    <v>1</v>
    <v>XIDX:MAPI</v>
    <v>Daily</v>
    <v>46111</v>
    <v>46111</v>
    <v>0</v>
    <v>1</v>
    <v>639104256000000000,639285202293484935,0</v>
    <v>0</v>
    <v>bn98pr</v>
    <v>XIDX:MAPI</v>
    <v>370</v>
  </rv>
  <rv s="1">
    <v>1</v>
    <v>XIDX:MPPA</v>
    <v>Daily</v>
    <v>39812</v>
    <v>39812</v>
    <v>0</v>
    <v>1</v>
    <v>633661920000000000,639285202154283869,0</v>
    <v>0</v>
    <v>bn9azr</v>
    <v>XIDX:MPPA</v>
    <v>600</v>
  </rv>
  <rv s="1">
    <v>1</v>
    <v>XIDX:MPPA</v>
    <v>Daily</v>
    <v>40176</v>
    <v>40176</v>
    <v>0</v>
    <v>1</v>
    <v>633976416000000000,639285202154760835,0</v>
    <v>0</v>
    <v>bn9azr</v>
    <v>XIDX:MPPA</v>
    <v>601</v>
  </rv>
  <rv s="1">
    <v>1</v>
    <v>XIDX:MPPA</v>
    <v>Daily</v>
    <v>40542</v>
    <v>40542</v>
    <v>0</v>
    <v>1</v>
    <v>634292640000000000,639285202155243862,0</v>
    <v>0</v>
    <v>bn9azr</v>
    <v>XIDX:MPPA</v>
    <v>602</v>
  </rv>
  <rv s="1">
    <v>1</v>
    <v>XIDX:MPPA</v>
    <v>Daily</v>
    <v>40907</v>
    <v>40907</v>
    <v>0</v>
    <v>1</v>
    <v>634608000000000000,639285202155726974,0</v>
    <v>0</v>
    <v>bn9azr</v>
    <v>XIDX:MPPA</v>
    <v>603</v>
  </rv>
  <rv s="1">
    <v>1</v>
    <v>XIDX:MPPA</v>
    <v>Daily</v>
    <v>41271</v>
    <v>41271</v>
    <v>0</v>
    <v>1</v>
    <v>634922496000000000,639285202156203861,0</v>
    <v>0</v>
    <v>bn9azr</v>
    <v>XIDX:MPPA</v>
    <v>604</v>
  </rv>
  <rv s="1">
    <v>1</v>
    <v>XIDX:MPPA</v>
    <v>Daily</v>
    <v>41638</v>
    <v>41638</v>
    <v>0</v>
    <v>1</v>
    <v>635239584000000000,639285202156673855,0</v>
    <v>0</v>
    <v>bn9azr</v>
    <v>XIDX:MPPA</v>
    <v>605</v>
  </rv>
  <rv s="1">
    <v>1</v>
    <v>XIDX:MPPA</v>
    <v>Daily</v>
    <v>42003</v>
    <v>42003</v>
    <v>0</v>
    <v>1</v>
    <v>635554944000000000,639285202157156967,0</v>
    <v>0</v>
    <v>bn9azr</v>
    <v>XIDX:MPPA</v>
    <v>606</v>
  </rv>
  <rv s="1">
    <v>1</v>
    <v>XIDX:MPPA</v>
    <v>Daily</v>
    <v>42368</v>
    <v>42368</v>
    <v>0</v>
    <v>1</v>
    <v>635870304000000000,639285202157620783,0</v>
    <v>0</v>
    <v>bn9azr</v>
    <v>XIDX:MPPA</v>
    <v>607</v>
  </rv>
  <rv s="1">
    <v>1</v>
    <v>XIDX:MPPA</v>
    <v>Daily</v>
    <v>42734</v>
    <v>42734</v>
    <v>0</v>
    <v>1</v>
    <v>636186528000000000,639285202154920831,0</v>
    <v>0</v>
    <v>bn9azr</v>
    <v>XIDX:MPPA</v>
    <v>608</v>
  </rv>
  <rv s="1">
    <v>1</v>
    <v>XIDX:MPPA</v>
    <v>Daily</v>
    <v>43098</v>
    <v>43098</v>
    <v>0</v>
    <v>1</v>
    <v>636501024000000000,639285202155400822,0</v>
    <v>0</v>
    <v>bn9azr</v>
    <v>XIDX:MPPA</v>
    <v>609</v>
  </rv>
  <rv s="1">
    <v>1</v>
    <v>XIDX:MPPA</v>
    <v>Daily</v>
    <v>43462</v>
    <v>43462</v>
    <v>0</v>
    <v>1</v>
    <v>636815520000000000,639285202155923859,0</v>
    <v>0</v>
    <v>bn9azr</v>
    <v>XIDX:MPPA</v>
    <v>610</v>
  </rv>
  <rv s="1">
    <v>1</v>
    <v>XIDX:MPPA</v>
    <v>Daily</v>
    <v>43829</v>
    <v>43829</v>
    <v>0</v>
    <v>1</v>
    <v>637132608000000000,639285202156403858,0</v>
    <v>0</v>
    <v>bn9azr</v>
    <v>XIDX:MPPA</v>
    <v>213</v>
  </rv>
  <rv s="1">
    <v>1</v>
    <v>XIDX:MPPA</v>
    <v>Daily</v>
    <v>44195</v>
    <v>44195</v>
    <v>0</v>
    <v>1</v>
    <v>637448832000000000,639285202156886972,0</v>
    <v>0</v>
    <v>bn9azr</v>
    <v>XIDX:MPPA</v>
    <v>135</v>
  </rv>
  <rv s="1">
    <v>1</v>
    <v>XIDX:MPPA</v>
    <v>Daily</v>
    <v>44560</v>
    <v>44560</v>
    <v>0</v>
    <v>1</v>
    <v>637764192000000000,639285202157356975,0</v>
    <v>0</v>
    <v>bn9azr</v>
    <v>XIDX:MPPA</v>
    <v>242</v>
  </rv>
  <rv s="1">
    <v>1</v>
    <v>XIDX:MPPA</v>
    <v>Daily</v>
    <v>44925</v>
    <v>44925</v>
    <v>0</v>
    <v>1</v>
    <v>638079552000000000,639285202157836972,0</v>
    <v>0</v>
    <v>bn9azr</v>
    <v>XIDX:MPPA</v>
    <v>611</v>
  </rv>
  <rv s="1">
    <v>1</v>
    <v>XIDX:MPPA</v>
    <v>Daily</v>
    <v>45289</v>
    <v>45289</v>
    <v>0</v>
    <v>1</v>
    <v>638394048000000000,639285202158296980,0</v>
    <v>0</v>
    <v>bn9azr</v>
    <v>XIDX:MPPA</v>
    <v>561</v>
  </rv>
  <rv s="1">
    <v>1</v>
    <v>XIDX:MPPA</v>
    <v>Daily</v>
    <v>45656</v>
    <v>45656</v>
    <v>0</v>
    <v>1</v>
    <v>638711136000000000,639285202158770753,0</v>
    <v>0</v>
    <v>bn9azr</v>
    <v>XIDX:MPPA</v>
    <v>561</v>
  </rv>
  <rv s="1">
    <v>1</v>
    <v>XIDX:MPPA</v>
    <v>Daily</v>
    <v>46021</v>
    <v>46021</v>
    <v>0</v>
    <v>1</v>
    <v>639026496000000000,639285202159260748,0</v>
    <v>0</v>
    <v>bn9azr</v>
    <v>XIDX:MPPA</v>
    <v>612</v>
  </rv>
  <rv s="1">
    <v>1</v>
    <v>XIDX:MPPA</v>
    <v>Daily</v>
    <v>46203</v>
    <v>46203</v>
    <v>0</v>
    <v>1</v>
    <v>639183744000000000,639285202158266972,0</v>
    <v>0</v>
    <v>bn9azr</v>
    <v>XIDX:MPPA</v>
    <v>613</v>
  </rv>
  <rv s="1">
    <v>1</v>
    <v>XIDX:MPPA</v>
    <v>Daily</v>
    <v>46111</v>
    <v>46111</v>
    <v>0</v>
    <v>1</v>
    <v>639104256000000000,639285202158733834,0</v>
    <v>0</v>
    <v>bn9azr</v>
    <v>XIDX:MPPA</v>
    <v>614</v>
  </rv>
  <rv s="1">
    <v>1</v>
    <v>XIDX:MNCN</v>
    <v>Daily</v>
    <v>39812</v>
    <v>39812</v>
    <v>0</v>
    <v>1</v>
    <v>633661920000000000,639285202162263159,0</v>
    <v>0</v>
    <v>bkh4ur</v>
    <v>XIDX:MNCN</v>
    <v>25</v>
  </rv>
  <rv s="1">
    <v>1</v>
    <v>XIDX:MNCN</v>
    <v>Daily</v>
    <v>40176</v>
    <v>40176</v>
    <v>0</v>
    <v>1</v>
    <v>633976416000000000,639285202162733167,0</v>
    <v>0</v>
    <v>bkh4ur</v>
    <v>XIDX:MNCN</v>
    <v>227</v>
  </rv>
  <rv s="1">
    <v>1</v>
    <v>XIDX:MNCN</v>
    <v>Daily</v>
    <v>40542</v>
    <v>40542</v>
    <v>0</v>
    <v>1</v>
    <v>634292640000000000,639285202161591849,0</v>
    <v>0</v>
    <v>bkh4ur</v>
    <v>XIDX:MNCN</v>
    <v>615</v>
  </rv>
  <rv s="1">
    <v>1</v>
    <v>XIDX:MNCN</v>
    <v>Daily</v>
    <v>40907</v>
    <v>40907</v>
    <v>0</v>
    <v>1</v>
    <v>634608000000000000,639285202162071851,0</v>
    <v>0</v>
    <v>bkh4ur</v>
    <v>XIDX:MNCN</v>
    <v>384</v>
  </rv>
  <rv s="1">
    <v>1</v>
    <v>XIDX:MNCN</v>
    <v>Daily</v>
    <v>41271</v>
    <v>41271</v>
    <v>0</v>
    <v>1</v>
    <v>634922496000000000,639285202162553162,0</v>
    <v>0</v>
    <v>bkh4ur</v>
    <v>XIDX:MNCN</v>
    <v>486</v>
  </rv>
  <rv s="1">
    <v>1</v>
    <v>XIDX:MNCN</v>
    <v>Daily</v>
    <v>41638</v>
    <v>41638</v>
    <v>0</v>
    <v>1</v>
    <v>635239584000000000,639285202163033170,0</v>
    <v>0</v>
    <v>bkh4ur</v>
    <v>XIDX:MNCN</v>
    <v>616</v>
  </rv>
  <rv s="1">
    <v>1</v>
    <v>XIDX:MNCN</v>
    <v>Daily</v>
    <v>42003</v>
    <v>42003</v>
    <v>0</v>
    <v>1</v>
    <v>635554944000000000,639285202163503179,0</v>
    <v>0</v>
    <v>bkh4ur</v>
    <v>XIDX:MNCN</v>
    <v>617</v>
  </rv>
  <rv s="1">
    <v>1</v>
    <v>XIDX:MNCN</v>
    <v>Daily</v>
    <v>42368</v>
    <v>42368</v>
    <v>0</v>
    <v>1</v>
    <v>635870304000000000,639285202163973211,0</v>
    <v>0</v>
    <v>bkh4ur</v>
    <v>XIDX:MNCN</v>
    <v>618</v>
  </rv>
  <rv s="1">
    <v>1</v>
    <v>XIDX:MNCN</v>
    <v>Daily</v>
    <v>42734</v>
    <v>42734</v>
    <v>0</v>
    <v>1</v>
    <v>636186528000000000,639285202164443170,0</v>
    <v>0</v>
    <v>bkh4ur</v>
    <v>XIDX:MNCN</v>
    <v>619</v>
  </rv>
  <rv s="1">
    <v>1</v>
    <v>XIDX:MNCN</v>
    <v>Daily</v>
    <v>43098</v>
    <v>43098</v>
    <v>0</v>
    <v>1</v>
    <v>636501024000000000,639285202164923179,0</v>
    <v>0</v>
    <v>bkh4ur</v>
    <v>XIDX:MNCN</v>
    <v>304</v>
  </rv>
  <rv s="1">
    <v>1</v>
    <v>XIDX:MNCN</v>
    <v>Daily</v>
    <v>43462</v>
    <v>43462</v>
    <v>0</v>
    <v>1</v>
    <v>636815520000000000,639285202165401831,0</v>
    <v>0</v>
    <v>bkh4ur</v>
    <v>XIDX:MNCN</v>
    <v>344</v>
  </rv>
  <rv s="1">
    <v>1</v>
    <v>XIDX:MNCN</v>
    <v>Daily</v>
    <v>43829</v>
    <v>43829</v>
    <v>0</v>
    <v>1</v>
    <v>637132608000000000,639285202165881827,0</v>
    <v>0</v>
    <v>bkh4ur</v>
    <v>XIDX:MNCN</v>
    <v>620</v>
  </rv>
  <rv s="1">
    <v>1</v>
    <v>XIDX:MNCN</v>
    <v>Daily</v>
    <v>44195</v>
    <v>44195</v>
    <v>0</v>
    <v>1</v>
    <v>637448832000000000,639285202160273148,0</v>
    <v>0</v>
    <v>bkh4ur</v>
    <v>XIDX:MNCN</v>
    <v>32</v>
  </rv>
  <rv s="1">
    <v>1</v>
    <v>XIDX:MNCN</v>
    <v>Daily</v>
    <v>44560</v>
    <v>44560</v>
    <v>0</v>
    <v>1</v>
    <v>637764192000000000,639285202160753153,0</v>
    <v>0</v>
    <v>bkh4ur</v>
    <v>XIDX:MNCN</v>
    <v>621</v>
  </rv>
  <rv s="1">
    <v>1</v>
    <v>XIDX:MNCN</v>
    <v>Daily</v>
    <v>44925</v>
    <v>44925</v>
    <v>0</v>
    <v>1</v>
    <v>638079552000000000,639285202161223180,0</v>
    <v>0</v>
    <v>bkh4ur</v>
    <v>XIDX:MNCN</v>
    <v>83</v>
  </rv>
  <rv s="1">
    <v>1</v>
    <v>XIDX:MNCN</v>
    <v>Daily</v>
    <v>45289</v>
    <v>45289</v>
    <v>0</v>
    <v>1</v>
    <v>638394048000000000,639285202161693169,0</v>
    <v>0</v>
    <v>bkh4ur</v>
    <v>XIDX:MNCN</v>
    <v>373</v>
  </rv>
  <rv s="1">
    <v>1</v>
    <v>XIDX:MNCN</v>
    <v>Daily</v>
    <v>45656</v>
    <v>45656</v>
    <v>0</v>
    <v>1</v>
    <v>638711136000000000,639285202162173178,0</v>
    <v>0</v>
    <v>bkh4ur</v>
    <v>XIDX:MNCN</v>
    <v>590</v>
  </rv>
  <rv s="1">
    <v>1</v>
    <v>XIDX:MNCN</v>
    <v>Daily</v>
    <v>46021</v>
    <v>46021</v>
    <v>0</v>
    <v>1</v>
    <v>639026496000000000,639285202162643144,0</v>
    <v>0</v>
    <v>bkh4ur</v>
    <v>XIDX:MNCN</v>
    <v>622</v>
  </rv>
  <rv s="1">
    <v>1</v>
    <v>XIDX:MNCN</v>
    <v>Daily</v>
    <v>46203</v>
    <v>46203</v>
    <v>0</v>
    <v>1</v>
    <v>639183744000000000,639285202163133163,0</v>
    <v>0</v>
    <v>bkh4ur</v>
    <v>XIDX:MNCN</v>
    <v>224</v>
  </rv>
  <rv s="1">
    <v>1</v>
    <v>XIDX:MNCN</v>
    <v>Daily</v>
    <v>46111</v>
    <v>46111</v>
    <v>0</v>
    <v>1</v>
    <v>639104256000000000,639285202163603167,0</v>
    <v>0</v>
    <v>bkh4ur</v>
    <v>XIDX:MNCN</v>
    <v>212</v>
  </rv>
  <rv s="1">
    <v>1</v>
    <v>XIDX:MKPI</v>
    <v>Daily</v>
    <v>42003</v>
    <v>42003</v>
    <v>0</v>
    <v>1</v>
    <v>635554944000000000,639285202175034185,0</v>
    <v>0</v>
    <v>bkh4dm</v>
    <v>XIDX:MKPI</v>
    <v>623</v>
  </rv>
  <rv s="1">
    <v>1</v>
    <v>XIDX:MKPI</v>
    <v>Daily</v>
    <v>42368</v>
    <v>42368</v>
    <v>0</v>
    <v>1</v>
    <v>635870304000000000,639285202175504191,0</v>
    <v>0</v>
    <v>bkh4dm</v>
    <v>XIDX:MKPI</v>
    <v>624</v>
  </rv>
  <rv s="1">
    <v>1</v>
    <v>XIDX:MKPI</v>
    <v>Daily</v>
    <v>42734</v>
    <v>42734</v>
    <v>0</v>
    <v>1</v>
    <v>636186528000000000,639285202175975878,0</v>
    <v>0</v>
    <v>bkh4dm</v>
    <v>XIDX:MKPI</v>
    <v>625</v>
  </rv>
  <rv s="1">
    <v>1</v>
    <v>XIDX:MKPI</v>
    <v>Daily</v>
    <v>43098</v>
    <v>43098</v>
    <v>0</v>
    <v>1</v>
    <v>636501024000000000,639285202176448969,0</v>
    <v>0</v>
    <v>bkh4dm</v>
    <v>XIDX:MKPI</v>
    <v>626</v>
  </rv>
  <rv s="1">
    <v>1</v>
    <v>XIDX:MKPI</v>
    <v>Daily</v>
    <v>43462</v>
    <v>43462</v>
    <v>0</v>
    <v>1</v>
    <v>636815520000000000,639285202172514170,0</v>
    <v>0</v>
    <v>bkh4dm</v>
    <v>XIDX:MKPI</v>
    <v>627</v>
  </rv>
  <rv s="1">
    <v>1</v>
    <v>XIDX:MKPI</v>
    <v>Daily</v>
    <v>43829</v>
    <v>43829</v>
    <v>0</v>
    <v>1</v>
    <v>637132608000000000,639285202172985861,0</v>
    <v>0</v>
    <v>bkh4dm</v>
    <v>XIDX:MKPI</v>
    <v>9</v>
  </rv>
  <rv s="1">
    <v>1</v>
    <v>XIDX:MKPI</v>
    <v>Daily</v>
    <v>44195</v>
    <v>44195</v>
    <v>0</v>
    <v>1</v>
    <v>637448832000000000,639285202173464152,0</v>
    <v>0</v>
    <v>bkh4dm</v>
    <v>XIDX:MKPI</v>
    <v>9</v>
  </rv>
  <rv s="1">
    <v>1</v>
    <v>XIDX:MKPI</v>
    <v>Daily</v>
    <v>44560</v>
    <v>44560</v>
    <v>0</v>
    <v>1</v>
    <v>637764192000000000,639285202173935871,0</v>
    <v>0</v>
    <v>bkh4dm</v>
    <v>XIDX:MKPI</v>
    <v>9</v>
  </rv>
  <rv s="1">
    <v>1</v>
    <v>XIDX:MKPI</v>
    <v>Daily</v>
    <v>44925</v>
    <v>44925</v>
    <v>0</v>
    <v>1</v>
    <v>638079552000000000,639285202174404161,0</v>
    <v>0</v>
    <v>bkh4dm</v>
    <v>XIDX:MKPI</v>
    <v>628</v>
  </rv>
  <rv s="1">
    <v>1</v>
    <v>XIDX:MKPI</v>
    <v>Daily</v>
    <v>45289</v>
    <v>45289</v>
    <v>0</v>
    <v>1</v>
    <v>638394048000000000,639285202174878958,0</v>
    <v>0</v>
    <v>bkh4dm</v>
    <v>XIDX:MKPI</v>
    <v>629</v>
  </rv>
  <rv s="1">
    <v>1</v>
    <v>XIDX:MKPI</v>
    <v>Daily</v>
    <v>45656</v>
    <v>45656</v>
    <v>0</v>
    <v>1</v>
    <v>638711136000000000,639285202175348975,0</v>
    <v>0</v>
    <v>bkh4dm</v>
    <v>XIDX:MKPI</v>
    <v>630</v>
  </rv>
  <rv s="1">
    <v>1</v>
    <v>XIDX:MKPI</v>
    <v>Daily</v>
    <v>46021</v>
    <v>46021</v>
    <v>0</v>
    <v>1</v>
    <v>639026496000000000,639285202175825871,0</v>
    <v>0</v>
    <v>bkh4dm</v>
    <v>XIDX:MKPI</v>
    <v>631</v>
  </rv>
  <rv s="1">
    <v>1</v>
    <v>XIDX:MKPI</v>
    <v>Daily</v>
    <v>46203</v>
    <v>46203</v>
    <v>0</v>
    <v>1</v>
    <v>639183744000000000,639285202176284204,0</v>
    <v>0</v>
    <v>bkh4dm</v>
    <v>XIDX:MKPI</v>
    <v>632</v>
  </rv>
  <rv s="1">
    <v>1</v>
    <v>XIDX:MKPI</v>
    <v>Daily</v>
    <v>46111</v>
    <v>46111</v>
    <v>0</v>
    <v>1</v>
    <v>639104256000000000,639285202176755868,0</v>
    <v>0</v>
    <v>bkh4dm</v>
    <v>XIDX:MKPI</v>
    <v>633</v>
  </rv>
  <rv s="1">
    <v>1</v>
    <v>XIDX:MITI</v>
    <v>Daily</v>
    <v>40176</v>
    <v>40176</v>
    <v>0</v>
    <v>1</v>
    <v>633976416000000000,639285202179558994,0</v>
    <v>0</v>
    <v>bkh47w</v>
    <v>XIDX:MITI</v>
    <v>634</v>
  </rv>
  <rv s="1">
    <v>1</v>
    <v>XIDX:MITI</v>
    <v>Daily</v>
    <v>40542</v>
    <v>40542</v>
    <v>0</v>
    <v>1</v>
    <v>634292640000000000,639285202180028982,0</v>
    <v>0</v>
    <v>bkh47w</v>
    <v>XIDX:MITI</v>
    <v>635</v>
  </rv>
  <rv s="1">
    <v>1</v>
    <v>XIDX:MITI</v>
    <v>Daily</v>
    <v>40907</v>
    <v>40907</v>
    <v>0</v>
    <v>1</v>
    <v>634608000000000000,639285202180498981,0</v>
    <v>0</v>
    <v>bkh47w</v>
    <v>XIDX:MITI</v>
    <v>636</v>
  </rv>
  <rv s="1">
    <v>1</v>
    <v>XIDX:MITI</v>
    <v>Daily</v>
    <v>41271</v>
    <v>41271</v>
    <v>0</v>
    <v>1</v>
    <v>634922496000000000,639285202180965872,0</v>
    <v>0</v>
    <v>bkh47w</v>
    <v>XIDX:MITI</v>
    <v>637</v>
  </rv>
  <rv s="1">
    <v>1</v>
    <v>XIDX:MITI</v>
    <v>Daily</v>
    <v>41638</v>
    <v>41638</v>
    <v>0</v>
    <v>1</v>
    <v>635239584000000000,639285202181445869,0</v>
    <v>0</v>
    <v>bkh47w</v>
    <v>XIDX:MITI</v>
    <v>638</v>
  </rv>
  <rv s="1">
    <v>1</v>
    <v>XIDX:MITI</v>
    <v>Daily</v>
    <v>42003</v>
    <v>42003</v>
    <v>0</v>
    <v>1</v>
    <v>635554944000000000,639285202181928981,0</v>
    <v>0</v>
    <v>bkh47w</v>
    <v>XIDX:MITI</v>
    <v>639</v>
  </rv>
  <rv s="1">
    <v>1</v>
    <v>XIDX:MITI</v>
    <v>Daily</v>
    <v>42734</v>
    <v>42734</v>
    <v>0</v>
    <v>1</v>
    <v>636186528000000000,639285202182874288,0</v>
    <v>0</v>
    <v>bkh47w</v>
    <v>XIDX:MITI</v>
    <v>640</v>
  </rv>
  <rv s="1">
    <v>1</v>
    <v>XIDX:MITI</v>
    <v>Daily</v>
    <v>43462</v>
    <v>43462</v>
    <v>0</v>
    <v>1</v>
    <v>636815520000000000,639285202179364256,0</v>
    <v>0</v>
    <v>bkh47w</v>
    <v>XIDX:MITI</v>
    <v>239</v>
  </rv>
  <rv s="1">
    <v>1</v>
    <v>XIDX:MITI</v>
    <v>Daily</v>
    <v>43829</v>
    <v>43829</v>
    <v>0</v>
    <v>1</v>
    <v>637132608000000000,639285202179844243,0</v>
    <v>0</v>
    <v>bkh47w</v>
    <v>XIDX:MITI</v>
    <v>9</v>
  </rv>
  <rv s="1">
    <v>1</v>
    <v>XIDX:MITI</v>
    <v>Daily</v>
    <v>44195</v>
    <v>44195</v>
    <v>0</v>
    <v>1</v>
    <v>637448832000000000,639285202180495871,0</v>
    <v>0</v>
    <v>bkh47w</v>
    <v>XIDX:MITI</v>
    <v>9</v>
  </rv>
  <rv s="1">
    <v>1</v>
    <v>XIDX:MITI</v>
    <v>Daily</v>
    <v>44560</v>
    <v>44560</v>
    <v>0</v>
    <v>1</v>
    <v>637764192000000000,639285202180968997,0</v>
    <v>0</v>
    <v>bkh47w</v>
    <v>XIDX:MITI</v>
    <v>641</v>
  </rv>
  <rv s="1">
    <v>1</v>
    <v>XIDX:MITI</v>
    <v>Daily</v>
    <v>44925</v>
    <v>44925</v>
    <v>0</v>
    <v>1</v>
    <v>638079552000000000,639285202181448982,0</v>
    <v>0</v>
    <v>bkh47w</v>
    <v>XIDX:MITI</v>
    <v>247</v>
  </rv>
  <rv s="1">
    <v>1</v>
    <v>XIDX:MITI</v>
    <v>Daily</v>
    <v>45289</v>
    <v>45289</v>
    <v>0</v>
    <v>1</v>
    <v>638394048000000000,639285202181908980,0</v>
    <v>0</v>
    <v>bkh47w</v>
    <v>XIDX:MITI</v>
    <v>642</v>
  </rv>
  <rv s="1">
    <v>1</v>
    <v>XIDX:MITI</v>
    <v>Daily</v>
    <v>45656</v>
    <v>45656</v>
    <v>0</v>
    <v>1</v>
    <v>638711136000000000,639285202182388990,0</v>
    <v>0</v>
    <v>bkh47w</v>
    <v>XIDX:MITI</v>
    <v>643</v>
  </rv>
  <rv s="1">
    <v>1</v>
    <v>XIDX:MITI</v>
    <v>Daily</v>
    <v>46021</v>
    <v>46021</v>
    <v>0</v>
    <v>1</v>
    <v>639026496000000000,639285202182865892,0</v>
    <v>0</v>
    <v>bkh47w</v>
    <v>XIDX:MITI</v>
    <v>530</v>
  </rv>
  <rv s="1">
    <v>1</v>
    <v>XIDX:MITI</v>
    <v>Daily</v>
    <v>46203</v>
    <v>46203</v>
    <v>0</v>
    <v>1</v>
    <v>639183744000000000,639285202183334286,0</v>
    <v>0</v>
    <v>bkh47w</v>
    <v>XIDX:MITI</v>
    <v>203</v>
  </rv>
  <rv s="1">
    <v>1</v>
    <v>XIDX:MITI</v>
    <v>Daily</v>
    <v>46111</v>
    <v>46111</v>
    <v>0</v>
    <v>1</v>
    <v>639104256000000000,639285202183808985,0</v>
    <v>0</v>
    <v>bkh47w</v>
    <v>XIDX:MITI</v>
    <v>24</v>
  </rv>
  <rv s="1">
    <v>1</v>
    <v>XIDX:MIRA</v>
    <v>Daily</v>
    <v>39812</v>
    <v>39812</v>
    <v>0</v>
    <v>1</v>
    <v>633661920000000000,639285202179129544,0</v>
    <v>0</v>
    <v>bkh452</v>
    <v>XIDX:MIRA</v>
    <v>101</v>
  </rv>
  <rv s="1">
    <v>1</v>
    <v>XIDX:MIRA</v>
    <v>Daily</v>
    <v>40176</v>
    <v>40176</v>
    <v>0</v>
    <v>1</v>
    <v>633976416000000000,639285202179604107,0</v>
    <v>0</v>
    <v>bkh452</v>
    <v>XIDX:MIRA</v>
    <v>644</v>
  </rv>
  <rv s="1">
    <v>1</v>
    <v>XIDX:MIRA</v>
    <v>Daily</v>
    <v>40542</v>
    <v>40542</v>
    <v>0</v>
    <v>1</v>
    <v>634292640000000000,639285202180079546,0</v>
    <v>0</v>
    <v>bkh452</v>
    <v>XIDX:MIRA</v>
    <v>248</v>
  </rv>
  <rv s="1">
    <v>1</v>
    <v>XIDX:MIRA</v>
    <v>Daily</v>
    <v>41271</v>
    <v>41271</v>
    <v>0</v>
    <v>1</v>
    <v>634922496000000000,639285202181029539,0</v>
    <v>0</v>
    <v>bkh452</v>
    <v>XIDX:MIRA</v>
    <v>645</v>
  </rv>
  <rv s="1">
    <v>1</v>
    <v>XIDX:MIRA</v>
    <v>Daily</v>
    <v>41638</v>
    <v>41638</v>
    <v>0</v>
    <v>1</v>
    <v>635239584000000000,639285202181504071,0</v>
    <v>0</v>
    <v>bkh452</v>
    <v>XIDX:MIRA</v>
    <v>646</v>
  </rv>
  <rv s="1">
    <v>1</v>
    <v>XIDX:MIRA</v>
    <v>Daily</v>
    <v>42003</v>
    <v>42003</v>
    <v>0</v>
    <v>1</v>
    <v>635554944000000000,639285202181974063,0</v>
    <v>0</v>
    <v>bkh452</v>
    <v>XIDX:MIRA</v>
    <v>6</v>
  </rv>
  <rv s="1">
    <v>1</v>
    <v>XIDX:MIRA</v>
    <v>Daily</v>
    <v>42368</v>
    <v>42368</v>
    <v>0</v>
    <v>1</v>
    <v>635870304000000000,639285202182449532,0</v>
    <v>0</v>
    <v>bkh452</v>
    <v>XIDX:MIRA</v>
    <v>6</v>
  </rv>
  <rv s="1">
    <v>1</v>
    <v>XIDX:MIRA</v>
    <v>Daily</v>
    <v>42734</v>
    <v>42734</v>
    <v>0</v>
    <v>1</v>
    <v>636186528000000000,639285202182919539,0</v>
    <v>0</v>
    <v>bkh452</v>
    <v>XIDX:MIRA</v>
    <v>6</v>
  </rv>
  <rv s="1">
    <v>1</v>
    <v>XIDX:MIRA</v>
    <v>Daily</v>
    <v>43462</v>
    <v>43462</v>
    <v>0</v>
    <v>1</v>
    <v>636815520000000000,639285202176319566,0</v>
    <v>0</v>
    <v>bkh452</v>
    <v>XIDX:MIRA</v>
    <v>6</v>
  </rv>
  <rv s="1">
    <v>1</v>
    <v>XIDX:MIRA</v>
    <v>Daily</v>
    <v>43829</v>
    <v>43829</v>
    <v>0</v>
    <v>1</v>
    <v>637132608000000000,639285202176804160,0</v>
    <v>0</v>
    <v>bkh452</v>
    <v>XIDX:MIRA</v>
    <v>6</v>
  </rv>
  <rv s="1">
    <v>1</v>
    <v>XIDX:MIRA</v>
    <v>Daily</v>
    <v>44195</v>
    <v>44195</v>
    <v>0</v>
    <v>1</v>
    <v>637448832000000000,639285202177279566,0</v>
    <v>0</v>
    <v>bkh452</v>
    <v>XIDX:MIRA</v>
    <v>6</v>
  </rv>
  <rv s="1">
    <v>1</v>
    <v>XIDX:MIRA</v>
    <v>Daily</v>
    <v>44560</v>
    <v>44560</v>
    <v>0</v>
    <v>1</v>
    <v>637764192000000000,639285202177754145,0</v>
    <v>0</v>
    <v>bkh452</v>
    <v>XIDX:MIRA</v>
    <v>6</v>
  </rv>
  <rv s="1">
    <v>1</v>
    <v>XIDX:MIRA</v>
    <v>Daily</v>
    <v>44925</v>
    <v>44925</v>
    <v>0</v>
    <v>1</v>
    <v>638079552000000000,639285202178236292,0</v>
    <v>0</v>
    <v>bkh452</v>
    <v>XIDX:MIRA</v>
    <v>6</v>
  </rv>
  <rv s="1">
    <v>1</v>
    <v>XIDX:MIRA</v>
    <v>Daily</v>
    <v>45289</v>
    <v>45289</v>
    <v>0</v>
    <v>1</v>
    <v>638394048000000000,639285202178706294,0</v>
    <v>0</v>
    <v>bkh452</v>
    <v>XIDX:MIRA</v>
    <v>647</v>
  </rv>
  <rv s="1">
    <v>1</v>
    <v>XIDX:MIRA</v>
    <v>Daily</v>
    <v>45656</v>
    <v>45656</v>
    <v>0</v>
    <v>1</v>
    <v>638711136000000000,639285202179179556,0</v>
    <v>0</v>
    <v>bkh452</v>
    <v>XIDX:MIRA</v>
    <v>648</v>
  </rv>
  <rv s="1">
    <v>1</v>
    <v>XIDX:MIRA</v>
    <v>Daily</v>
    <v>46021</v>
    <v>46021</v>
    <v>0</v>
    <v>1</v>
    <v>639026496000000000,639285202179664107,0</v>
    <v>0</v>
    <v>bkh452</v>
    <v>XIDX:MIRA</v>
    <v>649</v>
  </rv>
  <rv s="1">
    <v>1</v>
    <v>XIDX:MIRA</v>
    <v>Daily</v>
    <v>46203</v>
    <v>46203</v>
    <v>0</v>
    <v>1</v>
    <v>639183744000000000,639285202180129550,0</v>
    <v>0</v>
    <v>bkh452</v>
    <v>XIDX:MIRA</v>
    <v>650</v>
  </rv>
  <rv s="1">
    <v>1</v>
    <v>XIDX:MIRA</v>
    <v>Daily</v>
    <v>46111</v>
    <v>46111</v>
    <v>0</v>
    <v>1</v>
    <v>639104256000000000,639285202180604103,0</v>
    <v>0</v>
    <v>bkh452</v>
    <v>XIDX:MIRA</v>
    <v>28</v>
  </rv>
  <rv s="1">
    <v>1</v>
    <v>XIDX:MIKA</v>
    <v>Daily</v>
    <v>42368</v>
    <v>42368</v>
    <v>0</v>
    <v>1</v>
    <v>635870304000000000,639285202181349539,0</v>
    <v>0</v>
    <v>bkh3h7</v>
    <v>XIDX:MIKA</v>
    <v>51</v>
  </rv>
  <rv s="1">
    <v>1</v>
    <v>XIDX:MIKA</v>
    <v>Daily</v>
    <v>42734</v>
    <v>42734</v>
    <v>0</v>
    <v>1</v>
    <v>636186528000000000,639285202181826315,0</v>
    <v>0</v>
    <v>bkh3h7</v>
    <v>XIDX:MIKA</v>
    <v>166</v>
  </rv>
  <rv s="1">
    <v>1</v>
    <v>XIDX:MIKA</v>
    <v>Daily</v>
    <v>43098</v>
    <v>43098</v>
    <v>0</v>
    <v>1</v>
    <v>636501024000000000,639285202182299543,0</v>
    <v>0</v>
    <v>bkh3h7</v>
    <v>XIDX:MIKA</v>
    <v>651</v>
  </rv>
  <rv s="1">
    <v>1</v>
    <v>XIDX:MIKA</v>
    <v>Daily</v>
    <v>43462</v>
    <v>43462</v>
    <v>0</v>
    <v>1</v>
    <v>636815520000000000,639285202182774051,0</v>
    <v>0</v>
    <v>bkh3h7</v>
    <v>XIDX:MIKA</v>
    <v>652</v>
  </rv>
  <rv s="1">
    <v>1</v>
    <v>XIDX:MIKA</v>
    <v>Daily</v>
    <v>43829</v>
    <v>43829</v>
    <v>0</v>
    <v>1</v>
    <v>637132608000000000,639285202183256330,0</v>
    <v>0</v>
    <v>bkh3h7</v>
    <v>XIDX:MIKA</v>
    <v>653</v>
  </rv>
  <rv s="1">
    <v>1</v>
    <v>XIDX:MIKA</v>
    <v>Daily</v>
    <v>44195</v>
    <v>44195</v>
    <v>0</v>
    <v>1</v>
    <v>637448832000000000,639285202183719531,0</v>
    <v>0</v>
    <v>bkh3h7</v>
    <v>XIDX:MIKA</v>
    <v>654</v>
  </rv>
  <rv s="1">
    <v>1</v>
    <v>XIDX:MIKA</v>
    <v>Daily</v>
    <v>44560</v>
    <v>44560</v>
    <v>0</v>
    <v>1</v>
    <v>637764192000000000,639285202184194019,0</v>
    <v>0</v>
    <v>bkh3h7</v>
    <v>XIDX:MIKA</v>
    <v>655</v>
  </rv>
  <rv s="1">
    <v>1</v>
    <v>XIDX:MIKA</v>
    <v>Daily</v>
    <v>44925</v>
    <v>44925</v>
    <v>0</v>
    <v>1</v>
    <v>638079552000000000,639285202184866353,0</v>
    <v>0</v>
    <v>bkh3h7</v>
    <v>XIDX:MIKA</v>
    <v>656</v>
  </rv>
  <rv s="1">
    <v>1</v>
    <v>XIDX:MIKA</v>
    <v>Daily</v>
    <v>45289</v>
    <v>45289</v>
    <v>0</v>
    <v>1</v>
    <v>638394048000000000,639285202180409559,0</v>
    <v>0</v>
    <v>bkh3h7</v>
    <v>XIDX:MIKA</v>
    <v>386</v>
  </rv>
  <rv s="1">
    <v>1</v>
    <v>XIDX:MIKA</v>
    <v>Daily</v>
    <v>45656</v>
    <v>45656</v>
    <v>0</v>
    <v>1</v>
    <v>638711136000000000,639285202180886334,0</v>
    <v>0</v>
    <v>bkh3h7</v>
    <v>XIDX:MIKA</v>
    <v>617</v>
  </rv>
  <rv s="1">
    <v>1</v>
    <v>XIDX:MIKA</v>
    <v>Daily</v>
    <v>46021</v>
    <v>46021</v>
    <v>0</v>
    <v>1</v>
    <v>639026496000000000,639285202181364073,0</v>
    <v>0</v>
    <v>bkh3h7</v>
    <v>XIDX:MIKA</v>
    <v>657</v>
  </rv>
  <rv s="1">
    <v>1</v>
    <v>XIDX:MIKA</v>
    <v>Daily</v>
    <v>46203</v>
    <v>46203</v>
    <v>0</v>
    <v>1</v>
    <v>639183744000000000,639285202181839542,0</v>
    <v>0</v>
    <v>bkh3h7</v>
    <v>XIDX:MIKA</v>
    <v>658</v>
  </rv>
  <rv s="1">
    <v>1</v>
    <v>XIDX:MIKA</v>
    <v>Daily</v>
    <v>46111</v>
    <v>46111</v>
    <v>0</v>
    <v>1</v>
    <v>639104256000000000,639285202182304039,0</v>
    <v>0</v>
    <v>bkh3h7</v>
    <v>XIDX:MIKA</v>
    <v>659</v>
  </rv>
  <rv s="1">
    <v>1</v>
    <v>XIDX:MAIN</v>
    <v>Daily</v>
    <v>40176</v>
    <v>40176</v>
    <v>0</v>
    <v>1</v>
    <v>633976416000000000,639285202226040098,0</v>
    <v>0</v>
    <v>bkh177</v>
    <v>XIDX:MAIN</v>
    <v>226</v>
  </rv>
  <rv s="1">
    <v>1</v>
    <v>XIDX:MAIN</v>
    <v>Daily</v>
    <v>41271</v>
    <v>41271</v>
    <v>0</v>
    <v>1</v>
    <v>634922496000000000,639285202226521142,0</v>
    <v>0</v>
    <v>bkh177</v>
    <v>XIDX:MAIN</v>
    <v>660</v>
  </rv>
  <rv s="1">
    <v>1</v>
    <v>XIDX:MAIN</v>
    <v>Daily</v>
    <v>43829</v>
    <v>43829</v>
    <v>0</v>
    <v>1</v>
    <v>637132608000000000,639285202227001133,0</v>
    <v>0</v>
    <v>bkh177</v>
    <v>XIDX:MAIN</v>
    <v>190</v>
  </rv>
  <rv s="1">
    <v>1</v>
    <v>XIDX:MAIN</v>
    <v>Daily</v>
    <v>44195</v>
    <v>44195</v>
    <v>0</v>
    <v>1</v>
    <v>637448832000000000,639285202227485175,0</v>
    <v>0</v>
    <v>bkh177</v>
    <v>XIDX:MAIN</v>
    <v>83</v>
  </rv>
  <rv s="1">
    <v>1</v>
    <v>XIDX:MAIN</v>
    <v>Daily</v>
    <v>45289</v>
    <v>45289</v>
    <v>0</v>
    <v>1</v>
    <v>638394048000000000,639285202227965177,0</v>
    <v>0</v>
    <v>bkh177</v>
    <v>XIDX:MAIN</v>
    <v>327</v>
  </rv>
  <rv s="1">
    <v>1</v>
    <v>XIDX:MAIN</v>
    <v>Daily</v>
    <v>46021</v>
    <v>46021</v>
    <v>0</v>
    <v>1</v>
    <v>639026496000000000,639285202228441146,0</v>
    <v>0</v>
    <v>bkh177</v>
    <v>XIDX:MAIN</v>
    <v>73</v>
  </rv>
  <rv s="1">
    <v>1</v>
    <v>XIDX:MAIN</v>
    <v>Daily</v>
    <v>46203</v>
    <v>46203</v>
    <v>0</v>
    <v>1</v>
    <v>639183744000000000,639285202228901142,0</v>
    <v>0</v>
    <v>bkh177</v>
    <v>XIDX:MAIN</v>
    <v>661</v>
  </rv>
  <rv s="1">
    <v>1</v>
    <v>XIDX:MAIN</v>
    <v>Daily</v>
    <v>46111</v>
    <v>46111</v>
    <v>0</v>
    <v>1</v>
    <v>639104256000000000,639285202229381152,0</v>
    <v>0</v>
    <v>bkh177</v>
    <v>XIDX:MAIN</v>
    <v>662</v>
  </rv>
  <rv s="1">
    <v>1</v>
    <v>XIDX:MAIN</v>
    <v>Daily</v>
    <v>40542</v>
    <v>40542</v>
    <v>0</v>
    <v>1</v>
    <v>634292640000000000,639285202294455923,0</v>
    <v>0</v>
    <v>bkh177</v>
    <v>XIDX:MAIN</v>
    <v>661</v>
  </rv>
  <rv s="1">
    <v>1</v>
    <v>XIDX:MAIN</v>
    <v>Daily</v>
    <v>40907</v>
    <v>40907</v>
    <v>0</v>
    <v>1</v>
    <v>634608000000000000,639285202290591469,0</v>
    <v>0</v>
    <v>bkh177</v>
    <v>XIDX:MAIN</v>
    <v>342</v>
  </rv>
  <rv s="1">
    <v>1</v>
    <v>XIDX:MAIN</v>
    <v>Daily</v>
    <v>41638</v>
    <v>41638</v>
    <v>0</v>
    <v>1</v>
    <v>635239584000000000,639285202291065896,0</v>
    <v>0</v>
    <v>bkh177</v>
    <v>XIDX:MAIN</v>
    <v>112</v>
  </rv>
  <rv s="1">
    <v>1</v>
    <v>XIDX:MAIN</v>
    <v>Daily</v>
    <v>42003</v>
    <v>42003</v>
    <v>0</v>
    <v>1</v>
    <v>635554944000000000,639285202291541473,0</v>
    <v>0</v>
    <v>bkh177</v>
    <v>XIDX:MAIN</v>
    <v>489</v>
  </rv>
  <rv s="1">
    <v>1</v>
    <v>XIDX:MAIN</v>
    <v>Daily</v>
    <v>42368</v>
    <v>42368</v>
    <v>0</v>
    <v>1</v>
    <v>635870304000000000,639285202292020329,0</v>
    <v>0</v>
    <v>bkh177</v>
    <v>XIDX:MAIN</v>
    <v>378</v>
  </rv>
  <rv s="1">
    <v>1</v>
    <v>XIDX:MAIN</v>
    <v>Daily</v>
    <v>42734</v>
    <v>42734</v>
    <v>0</v>
    <v>1</v>
    <v>636186528000000000,639285202292495908,0</v>
    <v>0</v>
    <v>bkh177</v>
    <v>XIDX:MAIN</v>
    <v>161</v>
  </rv>
  <rv s="1">
    <v>1</v>
    <v>XIDX:MAIN</v>
    <v>Daily</v>
    <v>43098</v>
    <v>43098</v>
    <v>0</v>
    <v>1</v>
    <v>636501024000000000,639285202292970328,0</v>
    <v>0</v>
    <v>bkh177</v>
    <v>XIDX:MAIN</v>
    <v>83</v>
  </rv>
  <rv s="1">
    <v>1</v>
    <v>XIDX:MAIN</v>
    <v>Daily</v>
    <v>43462</v>
    <v>43462</v>
    <v>0</v>
    <v>1</v>
    <v>636815520000000000,639285202293441471,0</v>
    <v>0</v>
    <v>bkh177</v>
    <v>XIDX:MAIN</v>
    <v>663</v>
  </rv>
  <rv s="1">
    <v>1</v>
    <v>XIDX:MAIN</v>
    <v>Daily</v>
    <v>44560</v>
    <v>44560</v>
    <v>0</v>
    <v>1</v>
    <v>637764192000000000,639285202293915910,0</v>
    <v>0</v>
    <v>bkh177</v>
    <v>XIDX:MAIN</v>
    <v>369</v>
  </rv>
  <rv s="1">
    <v>1</v>
    <v>XIDX:MAIN</v>
    <v>Daily</v>
    <v>44925</v>
    <v>44925</v>
    <v>0</v>
    <v>1</v>
    <v>638079552000000000,639285202294390329,0</v>
    <v>0</v>
    <v>bkh177</v>
    <v>XIDX:MAIN</v>
    <v>156</v>
  </rv>
  <rv s="1">
    <v>1</v>
    <v>XIDX:MAIN</v>
    <v>Daily</v>
    <v>45656</v>
    <v>45656</v>
    <v>0</v>
    <v>1</v>
    <v>638711136000000000,639285202294861484,0</v>
    <v>0</v>
    <v>bkh177</v>
    <v>XIDX:MAIN</v>
    <v>562</v>
  </rv>
  <rv s="1">
    <v>1</v>
    <v>XIDX:MGNA</v>
    <v>Daily</v>
    <v>42003</v>
    <v>42003</v>
    <v>0</v>
    <v>1</v>
    <v>635554944000000000,639285202185971195,0</v>
    <v>0</v>
    <v>bkh38m</v>
    <v>XIDX:MGNA</v>
    <v>664</v>
  </rv>
  <rv s="1">
    <v>1</v>
    <v>XIDX:MGNA</v>
    <v>Daily</v>
    <v>42368</v>
    <v>42368</v>
    <v>0</v>
    <v>1</v>
    <v>635870304000000000,639285202186437948,0</v>
    <v>0</v>
    <v>bkh38m</v>
    <v>XIDX:MGNA</v>
    <v>39</v>
  </rv>
  <rv s="1">
    <v>1</v>
    <v>XIDX:MGNA</v>
    <v>Daily</v>
    <v>43098</v>
    <v>43098</v>
    <v>0</v>
    <v>1</v>
    <v>636501024000000000,639285202187387920,0</v>
    <v>0</v>
    <v>bkh38m</v>
    <v>XIDX:MGNA</v>
    <v>665</v>
  </rv>
  <rv s="1">
    <v>1</v>
    <v>XIDX:MGNA</v>
    <v>Daily</v>
    <v>43462</v>
    <v>43462</v>
    <v>0</v>
    <v>1</v>
    <v>636815520000000000,639285202187857919,0</v>
    <v>0</v>
    <v>bkh38m</v>
    <v>XIDX:MGNA</v>
    <v>6</v>
  </rv>
  <rv s="1">
    <v>1</v>
    <v>XIDX:MGNA</v>
    <v>Daily</v>
    <v>43829</v>
    <v>43829</v>
    <v>0</v>
    <v>1</v>
    <v>637132608000000000,639285202184767932,0</v>
    <v>0</v>
    <v>bkh38m</v>
    <v>XIDX:MGNA</v>
    <v>9</v>
  </rv>
  <rv s="1">
    <v>1</v>
    <v>XIDX:MGNA</v>
    <v>Daily</v>
    <v>44195</v>
    <v>44195</v>
    <v>0</v>
    <v>1</v>
    <v>637448832000000000,639285202185251201,0</v>
    <v>0</v>
    <v>bkh38m</v>
    <v>XIDX:MGNA</v>
    <v>9</v>
  </rv>
  <rv s="1">
    <v>1</v>
    <v>XIDX:MGNA</v>
    <v>Daily</v>
    <v>44560</v>
    <v>44560</v>
    <v>0</v>
    <v>1</v>
    <v>637764192000000000,639285202185731195,0</v>
    <v>0</v>
    <v>bkh38m</v>
    <v>XIDX:MGNA</v>
    <v>9</v>
  </rv>
  <rv s="1">
    <v>1</v>
    <v>XIDX:MGNA</v>
    <v>Daily</v>
    <v>44925</v>
    <v>44925</v>
    <v>0</v>
    <v>1</v>
    <v>638079552000000000,639285202186218831,0</v>
    <v>0</v>
    <v>bkh38m</v>
    <v>XIDX:MGNA</v>
    <v>9</v>
  </rv>
  <rv s="1">
    <v>1</v>
    <v>XIDX:MGNA</v>
    <v>Daily</v>
    <v>45289</v>
    <v>45289</v>
    <v>0</v>
    <v>1</v>
    <v>638394048000000000,639285202186687922,0</v>
    <v>0</v>
    <v>bkh38m</v>
    <v>XIDX:MGNA</v>
    <v>666</v>
  </rv>
  <rv s="1">
    <v>1</v>
    <v>XIDX:MGNA</v>
    <v>Daily</v>
    <v>45656</v>
    <v>45656</v>
    <v>0</v>
    <v>1</v>
    <v>638711136000000000,639285202187157917,0</v>
    <v>0</v>
    <v>bkh38m</v>
    <v>XIDX:MGNA</v>
    <v>412</v>
  </rv>
  <rv s="1">
    <v>1</v>
    <v>XIDX:MGNA</v>
    <v>Daily</v>
    <v>46021</v>
    <v>46021</v>
    <v>0</v>
    <v>1</v>
    <v>639026496000000000,639285202187637926,0</v>
    <v>0</v>
    <v>bkh38m</v>
    <v>XIDX:MGNA</v>
    <v>209</v>
  </rv>
  <rv s="1">
    <v>1</v>
    <v>XIDX:MGNA</v>
    <v>Daily</v>
    <v>46203</v>
    <v>46203</v>
    <v>0</v>
    <v>1</v>
    <v>639183744000000000,639285202188107932,0</v>
    <v>0</v>
    <v>bkh38m</v>
    <v>XIDX:MGNA</v>
    <v>667</v>
  </rv>
  <rv s="1">
    <v>1</v>
    <v>XIDX:MGNA</v>
    <v>Daily</v>
    <v>46111</v>
    <v>46111</v>
    <v>0</v>
    <v>1</v>
    <v>639104256000000000,639285202188577914,0</v>
    <v>0</v>
    <v>bkh38m</v>
    <v>XIDX:MGNA</v>
    <v>282</v>
  </rv>
  <rv s="1">
    <v>1</v>
    <v>XIDX:MFMI</v>
    <v>Daily</v>
    <v>42003</v>
    <v>42003</v>
    <v>0</v>
    <v>1</v>
    <v>635554944000000000,639285202187574732,0</v>
    <v>0</v>
    <v>bkh35r</v>
    <v>XIDX:MFMI</v>
    <v>668</v>
  </rv>
  <rv s="1">
    <v>1</v>
    <v>XIDX:MFMI</v>
    <v>Daily</v>
    <v>42734</v>
    <v>42734</v>
    <v>0</v>
    <v>1</v>
    <v>636186528000000000,639285202188529973,0</v>
    <v>0</v>
    <v>bkh35r</v>
    <v>XIDX:MFMI</v>
    <v>180</v>
  </rv>
  <rv s="1">
    <v>1</v>
    <v>XIDX:MFMI</v>
    <v>Daily</v>
    <v>43098</v>
    <v>43098</v>
    <v>0</v>
    <v>1</v>
    <v>636501024000000000,639285202189010959,0</v>
    <v>0</v>
    <v>bkh35r</v>
    <v>XIDX:MFMI</v>
    <v>669</v>
  </rv>
  <rv s="1">
    <v>1</v>
    <v>XIDX:MFMI</v>
    <v>Daily</v>
    <v>43462</v>
    <v>43462</v>
    <v>0</v>
    <v>1</v>
    <v>636815520000000000,639285202189490966,0</v>
    <v>0</v>
    <v>bkh35r</v>
    <v>XIDX:MFMI</v>
    <v>669</v>
  </rv>
  <rv s="1">
    <v>1</v>
    <v>XIDX:MFMI</v>
    <v>Daily</v>
    <v>43829</v>
    <v>43829</v>
    <v>0</v>
    <v>1</v>
    <v>637132608000000000,639285202189960972,0</v>
    <v>0</v>
    <v>bkh35r</v>
    <v>XIDX:MFMI</v>
    <v>93</v>
  </rv>
  <rv s="1">
    <v>1</v>
    <v>XIDX:MFMI</v>
    <v>Daily</v>
    <v>44195</v>
    <v>44195</v>
    <v>0</v>
    <v>1</v>
    <v>637448832000000000,639285202190439945,0</v>
    <v>0</v>
    <v>bkh35r</v>
    <v>XIDX:MFMI</v>
    <v>396</v>
  </rv>
  <rv s="1">
    <v>1</v>
    <v>XIDX:MFMI</v>
    <v>Daily</v>
    <v>44560</v>
    <v>44560</v>
    <v>0</v>
    <v>1</v>
    <v>637764192000000000,639285202190924771,0</v>
    <v>0</v>
    <v>bkh35r</v>
    <v>XIDX:MFMI</v>
    <v>182</v>
  </rv>
  <rv s="1">
    <v>1</v>
    <v>XIDX:MFMI</v>
    <v>Daily</v>
    <v>44925</v>
    <v>44925</v>
    <v>0</v>
    <v>1</v>
    <v>638079552000000000,639285202191394773,0</v>
    <v>0</v>
    <v>bkh35r</v>
    <v>XIDX:MFMI</v>
    <v>84</v>
  </rv>
  <rv s="1">
    <v>1</v>
    <v>XIDX:MFMI</v>
    <v>Daily</v>
    <v>45289</v>
    <v>45289</v>
    <v>0</v>
    <v>1</v>
    <v>638394048000000000,639285202191864761,0</v>
    <v>0</v>
    <v>bkh35r</v>
    <v>XIDX:MFMI</v>
    <v>670</v>
  </rv>
  <rv s="1">
    <v>1</v>
    <v>XIDX:MFMI</v>
    <v>Daily</v>
    <v>45656</v>
    <v>45656</v>
    <v>0</v>
    <v>1</v>
    <v>638711136000000000,639285202187684734,0</v>
    <v>0</v>
    <v>bkh35r</v>
    <v>XIDX:MFMI</v>
    <v>9</v>
  </rv>
  <rv s="1">
    <v>1</v>
    <v>XIDX:MFMI</v>
    <v>Daily</v>
    <v>46021</v>
    <v>46021</v>
    <v>0</v>
    <v>1</v>
    <v>639026496000000000,639285202188159945,0</v>
    <v>0</v>
    <v>bkh35r</v>
    <v>XIDX:MFMI</v>
    <v>9</v>
  </rv>
  <rv s="1">
    <v>1</v>
    <v>XIDX:MFMI</v>
    <v>Daily</v>
    <v>46203</v>
    <v>46203</v>
    <v>0</v>
    <v>1</v>
    <v>639183744000000000,639285202188639945,0</v>
    <v>0</v>
    <v>bkh35r</v>
    <v>XIDX:MFMI</v>
    <v>9</v>
  </rv>
  <rv s="1">
    <v>1</v>
    <v>XIDX:MFMI</v>
    <v>Daily</v>
    <v>46111</v>
    <v>46111</v>
    <v>0</v>
    <v>1</v>
    <v>639104256000000000,639285202189269946,0</v>
    <v>0</v>
    <v>bkh35r</v>
    <v>XIDX:MFMI</v>
    <v>9</v>
  </rv>
  <rv s="1">
    <v>1</v>
    <v>XIDX:META</v>
    <v>Daily</v>
    <v>39812</v>
    <v>39812</v>
    <v>0</v>
    <v>1</v>
    <v>633661920000000000,639285202189748758,0</v>
    <v>0</v>
    <v>bkh2z2</v>
    <v>XIDX:META</v>
    <v>671</v>
  </rv>
  <rv s="1">
    <v>1</v>
    <v>XIDX:META</v>
    <v>Daily</v>
    <v>40176</v>
    <v>40176</v>
    <v>0</v>
    <v>1</v>
    <v>633976416000000000,639285202190226567,0</v>
    <v>0</v>
    <v>bkh2z2</v>
    <v>XIDX:META</v>
    <v>672</v>
  </rv>
  <rv s="1">
    <v>1</v>
    <v>XIDX:META</v>
    <v>Daily</v>
    <v>40542</v>
    <v>40542</v>
    <v>0</v>
    <v>1</v>
    <v>634292640000000000,639285202190696563,0</v>
    <v>0</v>
    <v>bkh2z2</v>
    <v>XIDX:META</v>
    <v>372</v>
  </rv>
  <rv s="1">
    <v>1</v>
    <v>XIDX:META</v>
    <v>Daily</v>
    <v>40907</v>
    <v>40907</v>
    <v>0</v>
    <v>1</v>
    <v>634608000000000000,639285202191176550,0</v>
    <v>0</v>
    <v>bkh2z2</v>
    <v>XIDX:META</v>
    <v>673</v>
  </rv>
  <rv s="1">
    <v>1</v>
    <v>XIDX:META</v>
    <v>Daily</v>
    <v>41271</v>
    <v>41271</v>
    <v>0</v>
    <v>1</v>
    <v>634922496000000000,639285202191646546,0</v>
    <v>0</v>
    <v>bkh2z2</v>
    <v>XIDX:META</v>
    <v>226</v>
  </rv>
  <rv s="1">
    <v>1</v>
    <v>XIDX:META</v>
    <v>Daily</v>
    <v>41638</v>
    <v>41638</v>
    <v>0</v>
    <v>1</v>
    <v>635239584000000000,639285202192128730,0</v>
    <v>0</v>
    <v>bkh2z2</v>
    <v>XIDX:META</v>
    <v>674</v>
  </rv>
  <rv s="1">
    <v>1</v>
    <v>XIDX:META</v>
    <v>Daily</v>
    <v>42003</v>
    <v>42003</v>
    <v>0</v>
    <v>1</v>
    <v>635554944000000000,639285202187848764,0</v>
    <v>0</v>
    <v>bkh2z2</v>
    <v>XIDX:META</v>
    <v>675</v>
  </rv>
  <rv s="1">
    <v>1</v>
    <v>XIDX:META</v>
    <v>Daily</v>
    <v>42368</v>
    <v>42368</v>
    <v>0</v>
    <v>1</v>
    <v>635870304000000000,639285202188327911,0</v>
    <v>0</v>
    <v>bkh2z2</v>
    <v>XIDX:META</v>
    <v>269</v>
  </rv>
  <rv s="1">
    <v>1</v>
    <v>XIDX:META</v>
    <v>Daily</v>
    <v>42734</v>
    <v>42734</v>
    <v>0</v>
    <v>1</v>
    <v>636186528000000000,639285202188818761,0</v>
    <v>0</v>
    <v>bkh2z2</v>
    <v>XIDX:META</v>
    <v>460</v>
  </rv>
  <rv s="1">
    <v>1</v>
    <v>XIDX:META</v>
    <v>Daily</v>
    <v>43098</v>
    <v>43098</v>
    <v>0</v>
    <v>1</v>
    <v>636501024000000000,639285202189287912,0</v>
    <v>0</v>
    <v>bkh2z2</v>
    <v>XIDX:META</v>
    <v>341</v>
  </rv>
  <rv s="1">
    <v>1</v>
    <v>XIDX:META</v>
    <v>Daily</v>
    <v>43462</v>
    <v>43462</v>
    <v>0</v>
    <v>1</v>
    <v>636815520000000000,639285202189776575,0</v>
    <v>0</v>
    <v>bkh2z2</v>
    <v>XIDX:META</v>
    <v>586</v>
  </rv>
  <rv s="1">
    <v>1</v>
    <v>XIDX:META</v>
    <v>Daily</v>
    <v>43829</v>
    <v>43829</v>
    <v>0</v>
    <v>1</v>
    <v>637132608000000000,639285202190248749,0</v>
    <v>0</v>
    <v>bkh2z2</v>
    <v>XIDX:META</v>
    <v>245</v>
  </rv>
  <rv s="1">
    <v>1</v>
    <v>XIDX:META</v>
    <v>Daily</v>
    <v>44195</v>
    <v>44195</v>
    <v>0</v>
    <v>1</v>
    <v>637448832000000000,639285202190728746,0</v>
    <v>0</v>
    <v>bkh2z2</v>
    <v>XIDX:META</v>
    <v>558</v>
  </rv>
  <rv s="1">
    <v>1</v>
    <v>XIDX:META</v>
    <v>Daily</v>
    <v>44560</v>
    <v>44560</v>
    <v>0</v>
    <v>1</v>
    <v>637764192000000000,639285202191198728,0</v>
    <v>0</v>
    <v>bkh2z2</v>
    <v>XIDX:META</v>
    <v>676</v>
  </rv>
  <rv s="1">
    <v>1</v>
    <v>XIDX:META</v>
    <v>Daily</v>
    <v>44925</v>
    <v>44925</v>
    <v>0</v>
    <v>1</v>
    <v>638079552000000000,639285202191677894,0</v>
    <v>0</v>
    <v>bkh2z2</v>
    <v>XIDX:META</v>
    <v>677</v>
  </rv>
  <rv s="1">
    <v>1</v>
    <v>XIDX:META</v>
    <v>Daily</v>
    <v>45289</v>
    <v>45289</v>
    <v>0</v>
    <v>1</v>
    <v>638394048000000000,639285202192156538,0</v>
    <v>0</v>
    <v>bkh2z2</v>
    <v>XIDX:META</v>
    <v>9</v>
  </rv>
  <rv s="1">
    <v>1</v>
    <v>XIDX:META</v>
    <v>Daily</v>
    <v>45656</v>
    <v>45656</v>
    <v>0</v>
    <v>1</v>
    <v>638711136000000000,639285202195358709,0</v>
    <v>0</v>
    <v>bkh2z2</v>
    <v>XIDX:META</v>
    <v>9</v>
  </rv>
  <rv s="1">
    <v>1</v>
    <v>XIDX:META</v>
    <v>Daily</v>
    <v>46021</v>
    <v>46021</v>
    <v>0</v>
    <v>1</v>
    <v>639026496000000000,639285202195848711,0</v>
    <v>0</v>
    <v>bkh2z2</v>
    <v>XIDX:META</v>
    <v>9</v>
  </rv>
  <rv s="1">
    <v>1</v>
    <v>XIDX:META</v>
    <v>Daily</v>
    <v>46203</v>
    <v>46203</v>
    <v>0</v>
    <v>1</v>
    <v>639183744000000000,639285202196327877,0</v>
    <v>0</v>
    <v>bkh2z2</v>
    <v>XIDX:META</v>
    <v>9</v>
  </rv>
  <rv s="1">
    <v>1</v>
    <v>XIDX:META</v>
    <v>Daily</v>
    <v>46111</v>
    <v>46111</v>
    <v>0</v>
    <v>1</v>
    <v>639104256000000000,639285202196798704,0</v>
    <v>0</v>
    <v>bkh2z2</v>
    <v>XIDX:META</v>
    <v>9</v>
  </rv>
  <rv s="1">
    <v>1</v>
    <v>XIDX:MERK</v>
    <v>Daily</v>
    <v>40907</v>
    <v>40907</v>
    <v>0</v>
    <v>1</v>
    <v>634608000000000000,639285202198708656,0</v>
    <v>0</v>
    <v>bkh2w7</v>
    <v>XIDX:MERK</v>
    <v>678</v>
  </rv>
  <rv s="1">
    <v>1</v>
    <v>XIDX:MERK</v>
    <v>Daily</v>
    <v>41638</v>
    <v>41638</v>
    <v>0</v>
    <v>1</v>
    <v>635239584000000000,639285202199649929,0</v>
    <v>0</v>
    <v>bkh2w7</v>
    <v>XIDX:MERK</v>
    <v>679</v>
  </rv>
  <rv s="1">
    <v>1</v>
    <v>XIDX:MERK</v>
    <v>Daily</v>
    <v>42368</v>
    <v>42368</v>
    <v>0</v>
    <v>1</v>
    <v>635870304000000000,639285202198157636,0</v>
    <v>0</v>
    <v>bkh2w7</v>
    <v>XIDX:MERK</v>
    <v>680</v>
  </rv>
  <rv s="1">
    <v>1</v>
    <v>XIDX:MERK</v>
    <v>Daily</v>
    <v>43098</v>
    <v>43098</v>
    <v>0</v>
    <v>1</v>
    <v>636501024000000000,639285202199107619,0</v>
    <v>0</v>
    <v>bkh2w7</v>
    <v>XIDX:MERK</v>
    <v>681</v>
  </rv>
  <rv s="1">
    <v>1</v>
    <v>XIDX:MERK</v>
    <v>Daily</v>
    <v>43462</v>
    <v>43462</v>
    <v>0</v>
    <v>1</v>
    <v>636815520000000000,639285202199598629,0</v>
    <v>0</v>
    <v>bkh2w7</v>
    <v>XIDX:MERK</v>
    <v>682</v>
  </rv>
  <rv s="1">
    <v>1</v>
    <v>XIDX:MERK</v>
    <v>Daily</v>
    <v>43829</v>
    <v>43829</v>
    <v>0</v>
    <v>1</v>
    <v>637132608000000000,639285202200069946,0</v>
    <v>0</v>
    <v>bkh2w7</v>
    <v>XIDX:MERK</v>
    <v>386</v>
  </rv>
  <rv s="1">
    <v>1</v>
    <v>XIDX:MERK</v>
    <v>Daily</v>
    <v>44195</v>
    <v>44195</v>
    <v>0</v>
    <v>1</v>
    <v>637448832000000000,639285202200548641,0</v>
    <v>0</v>
    <v>bkh2w7</v>
    <v>XIDX:MERK</v>
    <v>683</v>
  </rv>
  <rv s="1">
    <v>1</v>
    <v>XIDX:MERK</v>
    <v>Daily</v>
    <v>44560</v>
    <v>44560</v>
    <v>0</v>
    <v>1</v>
    <v>637764192000000000,639285202201019924,0</v>
    <v>0</v>
    <v>bkh2w7</v>
    <v>XIDX:MERK</v>
    <v>684</v>
  </rv>
  <rv s="1">
    <v>1</v>
    <v>XIDX:MERK</v>
    <v>Daily</v>
    <v>44925</v>
    <v>44925</v>
    <v>0</v>
    <v>1</v>
    <v>638079552000000000,639285202201499935,0</v>
    <v>0</v>
    <v>bkh2w7</v>
    <v>XIDX:MERK</v>
    <v>685</v>
  </rv>
  <rv s="1">
    <v>1</v>
    <v>XIDX:MERK</v>
    <v>Daily</v>
    <v>45289</v>
    <v>45289</v>
    <v>0</v>
    <v>1</v>
    <v>638394048000000000,639285202201959934,0</v>
    <v>0</v>
    <v>bkh2w7</v>
    <v>XIDX:MERK</v>
    <v>686</v>
  </rv>
  <rv s="1">
    <v>1</v>
    <v>XIDX:MERK</v>
    <v>Daily</v>
    <v>45656</v>
    <v>45656</v>
    <v>0</v>
    <v>1</v>
    <v>638711136000000000,639285202197808627,0</v>
    <v>0</v>
    <v>bkh2w7</v>
    <v>XIDX:MERK</v>
    <v>380</v>
  </rv>
  <rv s="1">
    <v>1</v>
    <v>XIDX:MERK</v>
    <v>Daily</v>
    <v>46021</v>
    <v>46021</v>
    <v>0</v>
    <v>1</v>
    <v>639026496000000000,639285202198278637,0</v>
    <v>0</v>
    <v>bkh2w7</v>
    <v>XIDX:MERK</v>
    <v>687</v>
  </rv>
  <rv s="1">
    <v>1</v>
    <v>XIDX:MERK</v>
    <v>Daily</v>
    <v>46203</v>
    <v>46203</v>
    <v>0</v>
    <v>1</v>
    <v>639183744000000000,639285202198748634,0</v>
    <v>0</v>
    <v>bkh2w7</v>
    <v>XIDX:MERK</v>
    <v>380</v>
  </rv>
  <rv s="1">
    <v>1</v>
    <v>XIDX:MERK</v>
    <v>Daily</v>
    <v>46111</v>
    <v>46111</v>
    <v>0</v>
    <v>1</v>
    <v>639104256000000000,639285202199218630,0</v>
    <v>0</v>
    <v>bkh2w7</v>
    <v>XIDX:MERK</v>
    <v>688</v>
  </rv>
  <rv s="1">
    <v>1</v>
    <v>XIDX:MBSS</v>
    <v>Daily</v>
    <v>40907</v>
    <v>40907</v>
    <v>0</v>
    <v>1</v>
    <v>634608000000000000,639285202220694804,0</v>
    <v>0</v>
    <v>bkh1ww</v>
    <v>XIDX:MBSS</v>
    <v>241</v>
  </rv>
  <rv s="1">
    <v>1</v>
    <v>XIDX:MBSS</v>
    <v>Daily</v>
    <v>41271</v>
    <v>41271</v>
    <v>0</v>
    <v>1</v>
    <v>634922496000000000,639285202221183642,0</v>
    <v>0</v>
    <v>bkh1ww</v>
    <v>XIDX:MBSS</v>
    <v>689</v>
  </rv>
  <rv s="1">
    <v>1</v>
    <v>XIDX:MBSS</v>
    <v>Daily</v>
    <v>41638</v>
    <v>41638</v>
    <v>0</v>
    <v>1</v>
    <v>635239584000000000,639285202221663171,0</v>
    <v>0</v>
    <v>bkh1ww</v>
    <v>XIDX:MBSS</v>
    <v>31</v>
  </rv>
  <rv s="1">
    <v>1</v>
    <v>XIDX:MBSS</v>
    <v>Daily</v>
    <v>42003</v>
    <v>42003</v>
    <v>0</v>
    <v>1</v>
    <v>635554944000000000,639285202222144818,0</v>
    <v>0</v>
    <v>bkh1ww</v>
    <v>XIDX:MBSS</v>
    <v>142</v>
  </rv>
  <rv s="1">
    <v>1</v>
    <v>XIDX:MBSS</v>
    <v>Daily</v>
    <v>42368</v>
    <v>42368</v>
    <v>0</v>
    <v>1</v>
    <v>635870304000000000,639285202222613629,0</v>
    <v>0</v>
    <v>bkh1ww</v>
    <v>XIDX:MBSS</v>
    <v>248</v>
  </rv>
  <rv s="1">
    <v>1</v>
    <v>XIDX:MBSS</v>
    <v>Daily</v>
    <v>42734</v>
    <v>42734</v>
    <v>0</v>
    <v>1</v>
    <v>636186528000000000,639285202253353239,0</v>
    <v>0</v>
    <v>bkh1ww</v>
    <v>XIDX:MBSS</v>
    <v>690</v>
  </rv>
  <rv s="1">
    <v>1</v>
    <v>XIDX:MBSS</v>
    <v>Daily</v>
    <v>43098</v>
    <v>43098</v>
    <v>0</v>
    <v>1</v>
    <v>636501024000000000,639285202253834871,0</v>
    <v>0</v>
    <v>bkh1ww</v>
    <v>XIDX:MBSS</v>
    <v>74</v>
  </rv>
  <rv s="1">
    <v>1</v>
    <v>XIDX:MBSS</v>
    <v>Daily</v>
    <v>43462</v>
    <v>43462</v>
    <v>0</v>
    <v>1</v>
    <v>636815520000000000,639285202254304894,0</v>
    <v>0</v>
    <v>bkh1ww</v>
    <v>XIDX:MBSS</v>
    <v>691</v>
  </rv>
  <rv s="1">
    <v>1</v>
    <v>XIDX:MBSS</v>
    <v>Daily</v>
    <v>43829</v>
    <v>43829</v>
    <v>0</v>
    <v>1</v>
    <v>637132608000000000,639285202254793236,0</v>
    <v>0</v>
    <v>bkh1ww</v>
    <v>XIDX:MBSS</v>
    <v>692</v>
  </rv>
  <rv s="1">
    <v>1</v>
    <v>XIDX:MBSS</v>
    <v>Daily</v>
    <v>44195</v>
    <v>44195</v>
    <v>0</v>
    <v>1</v>
    <v>637448832000000000,639285202255263250,0</v>
    <v>0</v>
    <v>bkh1ww</v>
    <v>XIDX:MBSS</v>
    <v>693</v>
  </rv>
  <rv s="1">
    <v>1</v>
    <v>XIDX:MBSS</v>
    <v>Daily</v>
    <v>44560</v>
    <v>44560</v>
    <v>0</v>
    <v>1</v>
    <v>637764192000000000,639285202255744856,0</v>
    <v>0</v>
    <v>bkh1ww</v>
    <v>XIDX:MBSS</v>
    <v>143</v>
  </rv>
  <rv s="1">
    <v>1</v>
    <v>XIDX:MBSS</v>
    <v>Daily</v>
    <v>44925</v>
    <v>44925</v>
    <v>0</v>
    <v>1</v>
    <v>638079552000000000,639285202256224860,0</v>
    <v>0</v>
    <v>bkh1ww</v>
    <v>XIDX:MBSS</v>
    <v>173</v>
  </rv>
  <rv s="1">
    <v>1</v>
    <v>XIDX:MBSS</v>
    <v>Daily</v>
    <v>45289</v>
    <v>45289</v>
    <v>0</v>
    <v>1</v>
    <v>638394048000000000,639285202256703395,0</v>
    <v>0</v>
    <v>bkh1ww</v>
    <v>XIDX:MBSS</v>
    <v>33</v>
  </rv>
  <rv s="1">
    <v>1</v>
    <v>XIDX:MBSS</v>
    <v>Daily</v>
    <v>45656</v>
    <v>45656</v>
    <v>0</v>
    <v>1</v>
    <v>638711136000000000,639285202257183261,0</v>
    <v>0</v>
    <v>bkh1ww</v>
    <v>XIDX:MBSS</v>
    <v>574</v>
  </rv>
  <rv s="1">
    <v>1</v>
    <v>XIDX:MBSS</v>
    <v>Daily</v>
    <v>46021</v>
    <v>46021</v>
    <v>0</v>
    <v>1</v>
    <v>639026496000000000,639285202257653237,0</v>
    <v>0</v>
    <v>bkh1ww</v>
    <v>XIDX:MBSS</v>
    <v>694</v>
  </rv>
  <rv s="1">
    <v>1</v>
    <v>XIDX:MBSS</v>
    <v>Daily</v>
    <v>46203</v>
    <v>46203</v>
    <v>0</v>
    <v>1</v>
    <v>639183744000000000,639285202253413448,0</v>
    <v>0</v>
    <v>bkh1ww</v>
    <v>XIDX:MBSS</v>
    <v>486</v>
  </rv>
  <rv s="1">
    <v>1</v>
    <v>XIDX:MBSS</v>
    <v>Daily</v>
    <v>46111</v>
    <v>46111</v>
    <v>0</v>
    <v>1</v>
    <v>639104256000000000,639285202253903251,0</v>
    <v>0</v>
    <v>bkh1ww</v>
    <v>XIDX:MBSS</v>
    <v>652</v>
  </rv>
  <rv s="1">
    <v>1</v>
    <v>XIDX:MDRN</v>
    <v>Daily</v>
    <v>40176</v>
    <v>40176</v>
    <v>0</v>
    <v>1</v>
    <v>633976416000000000,639285202203127855,0</v>
    <v>0</v>
    <v>bkh2nm</v>
    <v>XIDX:MDRN</v>
    <v>695</v>
  </rv>
  <rv s="1">
    <v>1</v>
    <v>XIDX:MDRN</v>
    <v>Daily</v>
    <v>40542</v>
    <v>40542</v>
    <v>0</v>
    <v>1</v>
    <v>634292640000000000,639285202203607851,0</v>
    <v>0</v>
    <v>bkh2nm</v>
    <v>XIDX:MDRN</v>
    <v>696</v>
  </rv>
  <rv s="1">
    <v>1</v>
    <v>XIDX:MDRN</v>
    <v>Daily</v>
    <v>40907</v>
    <v>40907</v>
    <v>0</v>
    <v>1</v>
    <v>634608000000000000,639285202204077839,0</v>
    <v>0</v>
    <v>bkh2nm</v>
    <v>XIDX:MDRN</v>
    <v>697</v>
  </rv>
  <rv s="1">
    <v>1</v>
    <v>XIDX:MDRN</v>
    <v>Daily</v>
    <v>41271</v>
    <v>41271</v>
    <v>0</v>
    <v>1</v>
    <v>634922496000000000,639285202204558642,0</v>
    <v>0</v>
    <v>bkh2nm</v>
    <v>XIDX:MDRN</v>
    <v>396</v>
  </rv>
  <rv s="1">
    <v>1</v>
    <v>XIDX:MDRN</v>
    <v>Daily</v>
    <v>41638</v>
    <v>41638</v>
    <v>0</v>
    <v>1</v>
    <v>635239584000000000,639285202205027854,0</v>
    <v>0</v>
    <v>bkh2nm</v>
    <v>XIDX:MDRN</v>
    <v>93</v>
  </rv>
  <rv s="1">
    <v>1</v>
    <v>XIDX:MDRN</v>
    <v>Daily</v>
    <v>42003</v>
    <v>42003</v>
    <v>0</v>
    <v>1</v>
    <v>635554944000000000,639285202202848668,0</v>
    <v>0</v>
    <v>bkh2nm</v>
    <v>XIDX:MDRN</v>
    <v>468</v>
  </rv>
  <rv s="1">
    <v>1</v>
    <v>XIDX:MDRN</v>
    <v>Daily</v>
    <v>42368</v>
    <v>42368</v>
    <v>0</v>
    <v>1</v>
    <v>635870304000000000,639285202203341132,0</v>
    <v>0</v>
    <v>bkh2nm</v>
    <v>XIDX:MDRN</v>
    <v>459</v>
  </rv>
  <rv s="1">
    <v>1</v>
    <v>XIDX:MDRN</v>
    <v>Daily</v>
    <v>42734</v>
    <v>42734</v>
    <v>0</v>
    <v>1</v>
    <v>636186528000000000,639285202203887843,0</v>
    <v>0</v>
    <v>bkh2nm</v>
    <v>XIDX:MDRN</v>
    <v>215</v>
  </rv>
  <rv s="1">
    <v>1</v>
    <v>XIDX:MDRN</v>
    <v>Daily</v>
    <v>43098</v>
    <v>43098</v>
    <v>0</v>
    <v>1</v>
    <v>636501024000000000,639285202204358644,0</v>
    <v>0</v>
    <v>bkh2nm</v>
    <v>XIDX:MDRN</v>
    <v>6</v>
  </rv>
  <rv s="1">
    <v>1</v>
    <v>XIDX:MDRN</v>
    <v>Daily</v>
    <v>43829</v>
    <v>43829</v>
    <v>0</v>
    <v>1</v>
    <v>637132608000000000,639285202205307851,0</v>
    <v>0</v>
    <v>bkh2nm</v>
    <v>XIDX:MDRN</v>
    <v>6</v>
  </rv>
  <rv s="1">
    <v>1</v>
    <v>XIDX:MDRN</v>
    <v>Daily</v>
    <v>44195</v>
    <v>44195</v>
    <v>0</v>
    <v>1</v>
    <v>637448832000000000,639285202205777873,0</v>
    <v>0</v>
    <v>bkh2nm</v>
    <v>XIDX:MDRN</v>
    <v>9</v>
  </rv>
  <rv s="1">
    <v>1</v>
    <v>XIDX:MDRN</v>
    <v>Daily</v>
    <v>44560</v>
    <v>44560</v>
    <v>0</v>
    <v>1</v>
    <v>637764192000000000,639285202206248625,0</v>
    <v>0</v>
    <v>bkh2nm</v>
    <v>XIDX:MDRN</v>
    <v>6</v>
  </rv>
  <rv s="1">
    <v>1</v>
    <v>XIDX:MDRN</v>
    <v>Daily</v>
    <v>44925</v>
    <v>44925</v>
    <v>0</v>
    <v>1</v>
    <v>638079552000000000,639285202206737864,0</v>
    <v>0</v>
    <v>bkh2nm</v>
    <v>XIDX:MDRN</v>
    <v>6</v>
  </rv>
  <rv s="1">
    <v>1</v>
    <v>XIDX:MDRN</v>
    <v>Daily</v>
    <v>45289</v>
    <v>45289</v>
    <v>0</v>
    <v>1</v>
    <v>638394048000000000,639285202207207843,0</v>
    <v>0</v>
    <v>bkh2nm</v>
    <v>XIDX:MDRN</v>
    <v>423</v>
  </rv>
  <rv s="1">
    <v>1</v>
    <v>XIDX:MDRN</v>
    <v>Daily</v>
    <v>45656</v>
    <v>45656</v>
    <v>0</v>
    <v>1</v>
    <v>638711136000000000,639285202203868656,0</v>
    <v>0</v>
    <v>bkh2nm</v>
    <v>XIDX:MDRN</v>
    <v>647</v>
  </rv>
  <rv s="1">
    <v>1</v>
    <v>XIDX:MDRN</v>
    <v>Daily</v>
    <v>46021</v>
    <v>46021</v>
    <v>0</v>
    <v>1</v>
    <v>639026496000000000,639285202204337847,0</v>
    <v>0</v>
    <v>bkh2nm</v>
    <v>XIDX:MDRN</v>
    <v>613</v>
  </rv>
  <rv s="1">
    <v>1</v>
    <v>XIDX:MDRN</v>
    <v>Daily</v>
    <v>46203</v>
    <v>46203</v>
    <v>0</v>
    <v>1</v>
    <v>639183744000000000,639285202204807855,0</v>
    <v>0</v>
    <v>bkh2nm</v>
    <v>XIDX:MDRN</v>
    <v>698</v>
  </rv>
  <rv s="1">
    <v>1</v>
    <v>XIDX:MDRN</v>
    <v>Daily</v>
    <v>46111</v>
    <v>46111</v>
    <v>0</v>
    <v>1</v>
    <v>639104256000000000,639285202205268633,0</v>
    <v>0</v>
    <v>bkh2nm</v>
    <v>XIDX:MDRN</v>
    <v>699</v>
  </rv>
  <rv s="1">
    <v>1</v>
    <v>XIDX:MDLN</v>
    <v>Daily</v>
    <v>39812</v>
    <v>39812</v>
    <v>0</v>
    <v>1</v>
    <v>633661920000000000,639285202205750035,0</v>
    <v>0</v>
    <v>bkh2kr</v>
    <v>XIDX:MDLN</v>
    <v>550</v>
  </rv>
  <rv s="1">
    <v>1</v>
    <v>XIDX:MDLN</v>
    <v>Daily</v>
    <v>40176</v>
    <v>40176</v>
    <v>0</v>
    <v>1</v>
    <v>633976416000000000,639285202206224903,0</v>
    <v>0</v>
    <v>bkh2kr</v>
    <v>XIDX:MDLN</v>
    <v>591</v>
  </rv>
  <rv s="1">
    <v>1</v>
    <v>XIDX:MDLN</v>
    <v>Daily</v>
    <v>40542</v>
    <v>40542</v>
    <v>0</v>
    <v>1</v>
    <v>634292640000000000,639285202206700041,0</v>
    <v>0</v>
    <v>bkh2kr</v>
    <v>XIDX:MDLN</v>
    <v>700</v>
  </rv>
  <rv s="1">
    <v>1</v>
    <v>XIDX:MDLN</v>
    <v>Daily</v>
    <v>40907</v>
    <v>40907</v>
    <v>0</v>
    <v>1</v>
    <v>634608000000000000,639285202207181082,0</v>
    <v>0</v>
    <v>bkh2kr</v>
    <v>XIDX:MDLN</v>
    <v>210</v>
  </rv>
  <rv s="1">
    <v>1</v>
    <v>XIDX:MDLN</v>
    <v>Daily</v>
    <v>41271</v>
    <v>41271</v>
    <v>0</v>
    <v>1</v>
    <v>634922496000000000,639285202207654920,0</v>
    <v>0</v>
    <v>bkh2kr</v>
    <v>XIDX:MDLN</v>
    <v>701</v>
  </rv>
  <rv s="1">
    <v>1</v>
    <v>XIDX:MDLN</v>
    <v>Daily</v>
    <v>41638</v>
    <v>41638</v>
    <v>0</v>
    <v>1</v>
    <v>635239584000000000,639285202208134931,0</v>
    <v>0</v>
    <v>bkh2kr</v>
    <v>XIDX:MDLN</v>
    <v>48</v>
  </rv>
  <rv s="1">
    <v>1</v>
    <v>XIDX:MDLN</v>
    <v>Daily</v>
    <v>42003</v>
    <v>42003</v>
    <v>0</v>
    <v>1</v>
    <v>635554944000000000,639285202204204901,0</v>
    <v>0</v>
    <v>bkh2kr</v>
    <v>XIDX:MDLN</v>
    <v>102</v>
  </rv>
  <rv s="1">
    <v>1</v>
    <v>XIDX:MDLN</v>
    <v>Daily</v>
    <v>42368</v>
    <v>42368</v>
    <v>0</v>
    <v>1</v>
    <v>635870304000000000,639285202204681061,0</v>
    <v>0</v>
    <v>bkh2kr</v>
    <v>XIDX:MDLN</v>
    <v>702</v>
  </rv>
  <rv s="1">
    <v>1</v>
    <v>XIDX:MDLN</v>
    <v>Daily</v>
    <v>42734</v>
    <v>42734</v>
    <v>0</v>
    <v>1</v>
    <v>636186528000000000,639285202205170029,0</v>
    <v>0</v>
    <v>bkh2kr</v>
    <v>XIDX:MDLN</v>
    <v>288</v>
  </rv>
  <rv s="1">
    <v>1</v>
    <v>XIDX:MDLN</v>
    <v>Daily</v>
    <v>43098</v>
    <v>43098</v>
    <v>0</v>
    <v>1</v>
    <v>636501024000000000,639285202205651055,0</v>
    <v>0</v>
    <v>bkh2kr</v>
    <v>XIDX:MDLN</v>
    <v>703</v>
  </rv>
  <rv s="1">
    <v>1</v>
    <v>XIDX:MDLN</v>
    <v>Daily</v>
    <v>43462</v>
    <v>43462</v>
    <v>0</v>
    <v>1</v>
    <v>636815520000000000,639285202206130030,0</v>
    <v>0</v>
    <v>bkh2kr</v>
    <v>XIDX:MDLN</v>
    <v>225</v>
  </rv>
  <rv s="1">
    <v>1</v>
    <v>XIDX:MDLN</v>
    <v>Daily</v>
    <v>43829</v>
    <v>43829</v>
    <v>0</v>
    <v>1</v>
    <v>637132608000000000,639285202206610043,0</v>
    <v>0</v>
    <v>bkh2kr</v>
    <v>XIDX:MDLN</v>
    <v>498</v>
  </rv>
  <rv s="1">
    <v>1</v>
    <v>XIDX:MDLN</v>
    <v>Daily</v>
    <v>44195</v>
    <v>44195</v>
    <v>0</v>
    <v>1</v>
    <v>637448832000000000,639285202207080040,0</v>
    <v>0</v>
    <v>bkh2kr</v>
    <v>XIDX:MDLN</v>
    <v>9</v>
  </rv>
  <rv s="1">
    <v>1</v>
    <v>XIDX:MDLN</v>
    <v>Daily</v>
    <v>44560</v>
    <v>44560</v>
    <v>0</v>
    <v>1</v>
    <v>637764192000000000,639285202207560046,0</v>
    <v>0</v>
    <v>bkh2kr</v>
    <v>XIDX:MDLN</v>
    <v>269</v>
  </rv>
  <rv s="1">
    <v>1</v>
    <v>XIDX:MDLN</v>
    <v>Daily</v>
    <v>44925</v>
    <v>44925</v>
    <v>0</v>
    <v>1</v>
    <v>638079552000000000,639285202208030048,0</v>
    <v>0</v>
    <v>bkh2kr</v>
    <v>XIDX:MDLN</v>
    <v>704</v>
  </rv>
  <rv s="1">
    <v>1</v>
    <v>XIDX:MDLN</v>
    <v>Daily</v>
    <v>45289</v>
    <v>45289</v>
    <v>0</v>
    <v>1</v>
    <v>638394048000000000,639285202208504931,0</v>
    <v>0</v>
    <v>bkh2kr</v>
    <v>XIDX:MDLN</v>
    <v>591</v>
  </rv>
  <rv s="1">
    <v>1</v>
    <v>XIDX:MDLN</v>
    <v>Daily</v>
    <v>45656</v>
    <v>45656</v>
    <v>0</v>
    <v>1</v>
    <v>638711136000000000,639285202214210069,0</v>
    <v>0</v>
    <v>bkh2kr</v>
    <v>XIDX:MDLN</v>
    <v>8</v>
  </rv>
  <rv s="1">
    <v>1</v>
    <v>XIDX:MDLN</v>
    <v>Daily</v>
    <v>46021</v>
    <v>46021</v>
    <v>0</v>
    <v>1</v>
    <v>639026496000000000,639285202214695007,0</v>
    <v>0</v>
    <v>bkh2kr</v>
    <v>XIDX:MDLN</v>
    <v>705</v>
  </rv>
  <rv s="1">
    <v>1</v>
    <v>XIDX:MDLN</v>
    <v>Daily</v>
    <v>46203</v>
    <v>46203</v>
    <v>0</v>
    <v>1</v>
    <v>639183744000000000,639285202215165018,0</v>
    <v>0</v>
    <v>bkh2kr</v>
    <v>XIDX:MDLN</v>
    <v>6</v>
  </rv>
  <rv s="1">
    <v>1</v>
    <v>XIDX:MDLN</v>
    <v>Daily</v>
    <v>46111</v>
    <v>46111</v>
    <v>0</v>
    <v>1</v>
    <v>639104256000000000,639285202215640071,0</v>
    <v>0</v>
    <v>bkh2kr</v>
    <v>XIDX:MDLN</v>
    <v>39</v>
  </rv>
  <rv s="1">
    <v>1</v>
    <v>XIDX:MBTO</v>
    <v>Daily</v>
    <v>40907</v>
    <v>40907</v>
    <v>0</v>
    <v>1</v>
    <v>634608000000000000,639285202219941083,0</v>
    <v>0</v>
    <v>bkh1zr</v>
    <v>XIDX:MBTO</v>
    <v>252</v>
  </rv>
  <rv s="1">
    <v>1</v>
    <v>XIDX:MBTO</v>
    <v>Daily</v>
    <v>41271</v>
    <v>41271</v>
    <v>0</v>
    <v>1</v>
    <v>634922496000000000,639285202220420143,0</v>
    <v>0</v>
    <v>bkh1zr</v>
    <v>XIDX:MBTO</v>
    <v>251</v>
  </rv>
  <rv s="1">
    <v>1</v>
    <v>XIDX:MBTO</v>
    <v>Daily</v>
    <v>41638</v>
    <v>41638</v>
    <v>0</v>
    <v>1</v>
    <v>635239584000000000,639285202220900113,0</v>
    <v>0</v>
    <v>bkh1zr</v>
    <v>XIDX:MBTO</v>
    <v>701</v>
  </rv>
  <rv s="1">
    <v>1</v>
    <v>XIDX:MBTO</v>
    <v>Daily</v>
    <v>42003</v>
    <v>42003</v>
    <v>0</v>
    <v>1</v>
    <v>635554944000000000,639285202221371101,0</v>
    <v>0</v>
    <v>bkh1zr</v>
    <v>XIDX:MBTO</v>
    <v>224</v>
  </rv>
  <rv s="1">
    <v>1</v>
    <v>XIDX:MBTO</v>
    <v>Daily</v>
    <v>42368</v>
    <v>42368</v>
    <v>0</v>
    <v>1</v>
    <v>635870304000000000,639285202220950093,0</v>
    <v>0</v>
    <v>bkh1zr</v>
    <v>XIDX:MBTO</v>
    <v>213</v>
  </rv>
  <rv s="1">
    <v>1</v>
    <v>XIDX:MBTO</v>
    <v>Daily</v>
    <v>42734</v>
    <v>42734</v>
    <v>0</v>
    <v>1</v>
    <v>636186528000000000,639285202221420071,0</v>
    <v>0</v>
    <v>bkh1zr</v>
    <v>XIDX:MBTO</v>
    <v>706</v>
  </rv>
  <rv s="1">
    <v>1</v>
    <v>XIDX:MBTO</v>
    <v>Daily</v>
    <v>43098</v>
    <v>43098</v>
    <v>0</v>
    <v>1</v>
    <v>636501024000000000,639285202221890103,0</v>
    <v>0</v>
    <v>bkh1zr</v>
    <v>XIDX:MBTO</v>
    <v>707</v>
  </rv>
  <rv s="1">
    <v>1</v>
    <v>XIDX:MBTO</v>
    <v>Daily</v>
    <v>43462</v>
    <v>43462</v>
    <v>0</v>
    <v>1</v>
    <v>636815520000000000,639285202222370074,0</v>
    <v>0</v>
    <v>bkh1zr</v>
    <v>XIDX:MBTO</v>
    <v>708</v>
  </rv>
  <rv s="1">
    <v>1</v>
    <v>XIDX:MBTO</v>
    <v>Daily</v>
    <v>43829</v>
    <v>43829</v>
    <v>0</v>
    <v>1</v>
    <v>637132608000000000,639285202222845113,0</v>
    <v>0</v>
    <v>bkh1zr</v>
    <v>XIDX:MBTO</v>
    <v>291</v>
  </rv>
  <rv s="1">
    <v>1</v>
    <v>XIDX:MBTO</v>
    <v>Daily</v>
    <v>44195</v>
    <v>44195</v>
    <v>0</v>
    <v>1</v>
    <v>637448832000000000,639285202223330085,0</v>
    <v>0</v>
    <v>bkh1zr</v>
    <v>XIDX:MBTO</v>
    <v>208</v>
  </rv>
  <rv s="1">
    <v>1</v>
    <v>XIDX:MBTO</v>
    <v>Daily</v>
    <v>44560</v>
    <v>44560</v>
    <v>0</v>
    <v>1</v>
    <v>637764192000000000,639285202223811120,0</v>
    <v>0</v>
    <v>bkh1zr</v>
    <v>XIDX:MBTO</v>
    <v>709</v>
  </rv>
  <rv s="1">
    <v>1</v>
    <v>XIDX:MBTO</v>
    <v>Daily</v>
    <v>44925</v>
    <v>44925</v>
    <v>0</v>
    <v>1</v>
    <v>638079552000000000,639285202224345136,0</v>
    <v>0</v>
    <v>bkh1zr</v>
    <v>XIDX:MBTO</v>
    <v>710</v>
  </rv>
  <rv s="1">
    <v>1</v>
    <v>XIDX:MBTO</v>
    <v>Daily</v>
    <v>45289</v>
    <v>45289</v>
    <v>0</v>
    <v>1</v>
    <v>638394048000000000,639285202224825138,0</v>
    <v>0</v>
    <v>bkh1zr</v>
    <v>XIDX:MBTO</v>
    <v>238</v>
  </rv>
  <rv s="1">
    <v>1</v>
    <v>XIDX:MBTO</v>
    <v>Daily</v>
    <v>45656</v>
    <v>45656</v>
    <v>0</v>
    <v>1</v>
    <v>638711136000000000,639285202225295146,0</v>
    <v>0</v>
    <v>bkh1zr</v>
    <v>XIDX:MBTO</v>
    <v>400</v>
  </rv>
  <rv s="1">
    <v>1</v>
    <v>XIDX:MBTO</v>
    <v>Daily</v>
    <v>46021</v>
    <v>46021</v>
    <v>0</v>
    <v>1</v>
    <v>639026496000000000,639285202218331094,0</v>
    <v>0</v>
    <v>bkh1zr</v>
    <v>XIDX:MBTO</v>
    <v>587</v>
  </rv>
  <rv s="1">
    <v>1</v>
    <v>XIDX:MBTO</v>
    <v>Daily</v>
    <v>46203</v>
    <v>46203</v>
    <v>0</v>
    <v>1</v>
    <v>639183744000000000,639285202218801090,0</v>
    <v>0</v>
    <v>bkh1zr</v>
    <v>XIDX:MBTO</v>
    <v>365</v>
  </rv>
  <rv s="1">
    <v>1</v>
    <v>XIDX:MBTO</v>
    <v>Daily</v>
    <v>46111</v>
    <v>46111</v>
    <v>0</v>
    <v>1</v>
    <v>639104256000000000,639285202219270073,0</v>
    <v>0</v>
    <v>bkh1zr</v>
    <v>XIDX:MBTO</v>
    <v>215</v>
  </rv>
  <rv s="1">
    <v>1</v>
    <v>XIDX:MAYA</v>
    <v>Daily</v>
    <v>40542</v>
    <v>40542</v>
    <v>0</v>
    <v>1</v>
    <v>634292640000000000,639285202224977665,0</v>
    <v>0</v>
    <v>bkh1r7</v>
    <v>XIDX:MAYA</v>
    <v>711</v>
  </rv>
  <rv s="1">
    <v>1</v>
    <v>XIDX:MAYA</v>
    <v>Daily</v>
    <v>41271</v>
    <v>41271</v>
    <v>0</v>
    <v>1</v>
    <v>634922496000000000,639285202225468588,0</v>
    <v>0</v>
    <v>bkh1r7</v>
    <v>XIDX:MAYA</v>
    <v>712</v>
  </rv>
  <rv s="1">
    <v>1</v>
    <v>XIDX:MAYA</v>
    <v>Daily</v>
    <v>42003</v>
    <v>42003</v>
    <v>0</v>
    <v>1</v>
    <v>635554944000000000,639285202225948582,0</v>
    <v>0</v>
    <v>bkh1r7</v>
    <v>XIDX:MAYA</v>
    <v>713</v>
  </rv>
  <rv s="1">
    <v>1</v>
    <v>XIDX:MAYA</v>
    <v>Daily</v>
    <v>42368</v>
    <v>42368</v>
    <v>0</v>
    <v>1</v>
    <v>635870304000000000,639285202226416227,0</v>
    <v>0</v>
    <v>bkh1r7</v>
    <v>XIDX:MAYA</v>
    <v>714</v>
  </rv>
  <rv s="1">
    <v>1</v>
    <v>XIDX:MAYA</v>
    <v>Daily</v>
    <v>43098</v>
    <v>43098</v>
    <v>0</v>
    <v>1</v>
    <v>636501024000000000,639285202226896228,0</v>
    <v>0</v>
    <v>bkh1r7</v>
    <v>XIDX:MAYA</v>
    <v>715</v>
  </rv>
  <rv s="1">
    <v>1</v>
    <v>XIDX:MAYA</v>
    <v>Daily</v>
    <v>44925</v>
    <v>44925</v>
    <v>0</v>
    <v>1</v>
    <v>638079552000000000,639285202227846212,0</v>
    <v>0</v>
    <v>bkh1r7</v>
    <v>XIDX:MAYA</v>
    <v>102</v>
  </rv>
  <rv s="1">
    <v>1</v>
    <v>XIDX:MAYA</v>
    <v>Daily</v>
    <v>45656</v>
    <v>45656</v>
    <v>0</v>
    <v>1</v>
    <v>638711136000000000,639285202228326225,0</v>
    <v>0</v>
    <v>bkh1r7</v>
    <v>XIDX:MAYA</v>
    <v>586</v>
  </rv>
  <rv s="1">
    <v>1</v>
    <v>XIDX:MAYA</v>
    <v>Daily</v>
    <v>40907</v>
    <v>40907</v>
    <v>0</v>
    <v>1</v>
    <v>634608000000000000,639285202287255672,0</v>
    <v>0</v>
    <v>bkh1r7</v>
    <v>XIDX:MAYA</v>
    <v>716</v>
  </rv>
  <rv s="1">
    <v>1</v>
    <v>XIDX:MAYA</v>
    <v>Daily</v>
    <v>41638</v>
    <v>41638</v>
    <v>0</v>
    <v>1</v>
    <v>635239584000000000,639285202287728318,0</v>
    <v>0</v>
    <v>bkh1r7</v>
    <v>XIDX:MAYA</v>
    <v>717</v>
  </rv>
  <rv s="1">
    <v>1</v>
    <v>XIDX:MAYA</v>
    <v>Daily</v>
    <v>43829</v>
    <v>43829</v>
    <v>0</v>
    <v>1</v>
    <v>637132608000000000,639285202288815646,0</v>
    <v>0</v>
    <v>bkh1r7</v>
    <v>XIDX:MAYA</v>
    <v>9</v>
  </rv>
  <rv s="1">
    <v>1</v>
    <v>XIDX:MAYA</v>
    <v>Daily</v>
    <v>44195</v>
    <v>44195</v>
    <v>0</v>
    <v>1</v>
    <v>637448832000000000,639285202289295646,0</v>
    <v>0</v>
    <v>bkh1r7</v>
    <v>XIDX:MAYA</v>
    <v>718</v>
  </rv>
  <rv s="1">
    <v>1</v>
    <v>XIDX:MAYA</v>
    <v>Daily</v>
    <v>44560</v>
    <v>44560</v>
    <v>0</v>
    <v>1</v>
    <v>637764192000000000,639285202289758307,0</v>
    <v>0</v>
    <v>bkh1r7</v>
    <v>XIDX:MAYA</v>
    <v>86</v>
  </rv>
  <rv s="1">
    <v>1</v>
    <v>XIDX:MAYA</v>
    <v>Daily</v>
    <v>45289</v>
    <v>45289</v>
    <v>0</v>
    <v>1</v>
    <v>638394048000000000,639285202290238299,0</v>
    <v>0</v>
    <v>bkh1r7</v>
    <v>XIDX:MAYA</v>
    <v>719</v>
  </rv>
  <rv s="1">
    <v>1</v>
    <v>XIDX:MAYA</v>
    <v>Daily</v>
    <v>46021</v>
    <v>46021</v>
    <v>0</v>
    <v>1</v>
    <v>639026496000000000,639285202290717281,0</v>
    <v>0</v>
    <v>bkh1r7</v>
    <v>XIDX:MAYA</v>
    <v>641</v>
  </rv>
  <rv s="1">
    <v>1</v>
    <v>XIDX:MAYA</v>
    <v>Daily</v>
    <v>46203</v>
    <v>46203</v>
    <v>0</v>
    <v>1</v>
    <v>639183744000000000,639285202291195638,0</v>
    <v>0</v>
    <v>bkh1r7</v>
    <v>XIDX:MAYA</v>
    <v>706</v>
  </rv>
  <rv s="1">
    <v>1</v>
    <v>XIDX:MAYA</v>
    <v>Daily</v>
    <v>46111</v>
    <v>46111</v>
    <v>0</v>
    <v>1</v>
    <v>639104256000000000,639285202291668293,0</v>
    <v>0</v>
    <v>bkh1r7</v>
    <v>XIDX:MAYA</v>
    <v>706</v>
  </rv>
  <rv s="1">
    <v>1</v>
    <v>XIDX:MAGP</v>
    <v>Daily</v>
    <v>42734</v>
    <v>42734</v>
    <v>0</v>
    <v>1</v>
    <v>636186528000000000,639285202226870000,0</v>
    <v>0</v>
    <v>bkh11h</v>
    <v>XIDX:MAGP</v>
    <v>6</v>
  </rv>
  <rv s="1">
    <v>1</v>
    <v>XIDX:MAGP</v>
    <v>Daily</v>
    <v>43462</v>
    <v>43462</v>
    <v>0</v>
    <v>1</v>
    <v>636815520000000000,639285202227357514,0</v>
    <v>0</v>
    <v>bkh11h</v>
    <v>XIDX:MAGP</v>
    <v>6</v>
  </rv>
  <rv s="1">
    <v>1</v>
    <v>XIDX:MAGP</v>
    <v>Daily</v>
    <v>44560</v>
    <v>44560</v>
    <v>0</v>
    <v>1</v>
    <v>637764192000000000,639285202227829990,0</v>
    <v>0</v>
    <v>bkh11h</v>
    <v>XIDX:MAGP</v>
    <v>6</v>
  </rv>
  <rv s="1">
    <v>1</v>
    <v>XIDX:MAGP</v>
    <v>Daily</v>
    <v>46203</v>
    <v>46203</v>
    <v>0</v>
    <v>1</v>
    <v>639183744000000000,639285202228298700,0</v>
    <v>0</v>
    <v>bkh11h</v>
    <v>XIDX:MAGP</v>
    <v>9</v>
  </rv>
  <rv s="1">
    <v>1</v>
    <v>XIDX:MAGP</v>
    <v>Daily</v>
    <v>46111</v>
    <v>46111</v>
    <v>0</v>
    <v>1</v>
    <v>639104256000000000,639285202228770010,0</v>
    <v>0</v>
    <v>bkh11h</v>
    <v>XIDX:MAGP</v>
    <v>9</v>
  </rv>
  <rv s="1">
    <v>1</v>
    <v>XIDX:MAGP</v>
    <v>Daily</v>
    <v>41638</v>
    <v>41638</v>
    <v>0</v>
    <v>1</v>
    <v>635239584000000000,639285202291008766,0</v>
    <v>0</v>
    <v>bkh11h</v>
    <v>XIDX:MAGP</v>
    <v>238</v>
  </rv>
  <rv s="1">
    <v>1</v>
    <v>XIDX:MAGP</v>
    <v>Daily</v>
    <v>42368</v>
    <v>42368</v>
    <v>0</v>
    <v>1</v>
    <v>635870304000000000,639285202291487306,0</v>
    <v>0</v>
    <v>bkh11h</v>
    <v>XIDX:MAGP</v>
    <v>6</v>
  </rv>
  <rv s="1">
    <v>1</v>
    <v>XIDX:MAGP</v>
    <v>Daily</v>
    <v>43829</v>
    <v>43829</v>
    <v>0</v>
    <v>1</v>
    <v>637132608000000000,639285202292430047,0</v>
    <v>0</v>
    <v>bkh11h</v>
    <v>XIDX:MAGP</v>
    <v>6</v>
  </rv>
  <rv s="1">
    <v>1</v>
    <v>XIDX:MAGP</v>
    <v>Daily</v>
    <v>44195</v>
    <v>44195</v>
    <v>0</v>
    <v>1</v>
    <v>637448832000000000,639285202292900068,0</v>
    <v>0</v>
    <v>bkh11h</v>
    <v>XIDX:MAGP</v>
    <v>6</v>
  </rv>
  <rv s="1">
    <v>1</v>
    <v>XIDX:LTLS</v>
    <v>Daily</v>
    <v>41638</v>
    <v>41638</v>
    <v>0</v>
    <v>1</v>
    <v>635239584000000000,639285202229249208,0</v>
    <v>0</v>
    <v>bkgzur</v>
    <v>XIDX:LTLS</v>
    <v>109</v>
  </rv>
  <rv s="1">
    <v>1</v>
    <v>XIDX:LTLS</v>
    <v>Daily</v>
    <v>43098</v>
    <v>43098</v>
    <v>0</v>
    <v>1</v>
    <v>636501024000000000,639285202229726799,0</v>
    <v>0</v>
    <v>bkgzur</v>
    <v>XIDX:LTLS</v>
    <v>421</v>
  </rv>
  <rv s="1">
    <v>1</v>
    <v>XIDX:LTLS</v>
    <v>Daily</v>
    <v>43829</v>
    <v>43829</v>
    <v>0</v>
    <v>1</v>
    <v>637132608000000000,639285202230206816,0</v>
    <v>0</v>
    <v>bkgzur</v>
    <v>XIDX:LTLS</v>
    <v>720</v>
  </rv>
  <rv s="1">
    <v>1</v>
    <v>XIDX:LTLS</v>
    <v>Daily</v>
    <v>44560</v>
    <v>44560</v>
    <v>0</v>
    <v>1</v>
    <v>637764192000000000,639285202230689158,0</v>
    <v>0</v>
    <v>bkgzur</v>
    <v>XIDX:LTLS</v>
    <v>721</v>
  </rv>
  <rv s="1">
    <v>1</v>
    <v>XIDX:LTLS</v>
    <v>Daily</v>
    <v>45656</v>
    <v>45656</v>
    <v>0</v>
    <v>1</v>
    <v>638711136000000000,639285202226479183,0</v>
    <v>0</v>
    <v>bkgzur</v>
    <v>XIDX:LTLS</v>
    <v>574</v>
  </rv>
  <rv s="1">
    <v>1</v>
    <v>XIDX:LTLS</v>
    <v>Daily</v>
    <v>39812</v>
    <v>39812</v>
    <v>0</v>
    <v>1</v>
    <v>633661920000000000,639285202293378775,0</v>
    <v>0</v>
    <v>bkgzur</v>
    <v>XIDX:LTLS</v>
    <v>248</v>
  </rv>
  <rv s="1">
    <v>1</v>
    <v>XIDX:LTLS</v>
    <v>Daily</v>
    <v>40176</v>
    <v>40176</v>
    <v>0</v>
    <v>1</v>
    <v>633976416000000000,639285202293858756,0</v>
    <v>0</v>
    <v>bkgzur</v>
    <v>XIDX:LTLS</v>
    <v>722</v>
  </rv>
  <rv s="1">
    <v>1</v>
    <v>XIDX:LTLS</v>
    <v>Daily</v>
    <v>40542</v>
    <v>40542</v>
    <v>0</v>
    <v>1</v>
    <v>634292640000000000,639285202294328755,0</v>
    <v>0</v>
    <v>bkgzur</v>
    <v>XIDX:LTLS</v>
    <v>565</v>
  </rv>
  <rv s="1">
    <v>1</v>
    <v>XIDX:LTLS</v>
    <v>Daily</v>
    <v>40907</v>
    <v>40907</v>
    <v>0</v>
    <v>1</v>
    <v>634608000000000000,639285202294802147,0</v>
    <v>0</v>
    <v>bkgzur</v>
    <v>XIDX:LTLS</v>
    <v>565</v>
  </rv>
  <rv s="1">
    <v>1</v>
    <v>XIDX:LTLS</v>
    <v>Daily</v>
    <v>41271</v>
    <v>41271</v>
    <v>0</v>
    <v>1</v>
    <v>634922496000000000,639285202290942191,0</v>
    <v>0</v>
    <v>bkgzur</v>
    <v>XIDX:LTLS</v>
    <v>255</v>
  </rv>
  <rv s="1">
    <v>1</v>
    <v>XIDX:LTLS</v>
    <v>Daily</v>
    <v>42003</v>
    <v>42003</v>
    <v>0</v>
    <v>1</v>
    <v>635554944000000000,639285202291418767,0</v>
    <v>0</v>
    <v>bkgzur</v>
    <v>XIDX:LTLS</v>
    <v>621</v>
  </rv>
  <rv s="1">
    <v>1</v>
    <v>XIDX:LTLS</v>
    <v>Daily</v>
    <v>42368</v>
    <v>42368</v>
    <v>0</v>
    <v>1</v>
    <v>635870304000000000,639285202291888761,0</v>
    <v>0</v>
    <v>bkgzur</v>
    <v>XIDX:LTLS</v>
    <v>421</v>
  </rv>
  <rv s="1">
    <v>1</v>
    <v>XIDX:LTLS</v>
    <v>Daily</v>
    <v>42734</v>
    <v>42734</v>
    <v>0</v>
    <v>1</v>
    <v>636186528000000000,639285202292357335,0</v>
    <v>0</v>
    <v>bkgzur</v>
    <v>XIDX:LTLS</v>
    <v>254</v>
  </rv>
  <rv s="1">
    <v>1</v>
    <v>XIDX:LTLS</v>
    <v>Daily</v>
    <v>43462</v>
    <v>43462</v>
    <v>0</v>
    <v>1</v>
    <v>636815520000000000,639285202292832182,0</v>
    <v>0</v>
    <v>bkgzur</v>
    <v>XIDX:LTLS</v>
    <v>670</v>
  </rv>
  <rv s="1">
    <v>1</v>
    <v>XIDX:LTLS</v>
    <v>Daily</v>
    <v>44195</v>
    <v>44195</v>
    <v>0</v>
    <v>1</v>
    <v>637448832000000000,639285202293312169,0</v>
    <v>0</v>
    <v>bkgzur</v>
    <v>XIDX:LTLS</v>
    <v>156</v>
  </rv>
  <rv s="1">
    <v>1</v>
    <v>XIDX:LTLS</v>
    <v>Daily</v>
    <v>44925</v>
    <v>44925</v>
    <v>0</v>
    <v>1</v>
    <v>638079552000000000,639285202293778755,0</v>
    <v>0</v>
    <v>bkgzur</v>
    <v>XIDX:LTLS</v>
    <v>723</v>
  </rv>
  <rv s="1">
    <v>1</v>
    <v>XIDX:LTLS</v>
    <v>Daily</v>
    <v>45289</v>
    <v>45289</v>
    <v>0</v>
    <v>1</v>
    <v>638394048000000000,639285202294248748,0</v>
    <v>0</v>
    <v>bkgzur</v>
    <v>XIDX:LTLS</v>
    <v>724</v>
  </rv>
  <rv s="1">
    <v>1</v>
    <v>XIDX:LTLS</v>
    <v>Daily</v>
    <v>46021</v>
    <v>46021</v>
    <v>0</v>
    <v>1</v>
    <v>639026496000000000,639285202294732158,0</v>
    <v>0</v>
    <v>bkgzur</v>
    <v>XIDX:LTLS</v>
    <v>725</v>
  </rv>
  <rv s="1">
    <v>1</v>
    <v>XIDX:LTLS</v>
    <v>Daily</v>
    <v>46203</v>
    <v>46203</v>
    <v>0</v>
    <v>1</v>
    <v>639183744000000000,639285202295208747,0</v>
    <v>0</v>
    <v>bkgzur</v>
    <v>XIDX:LTLS</v>
    <v>556</v>
  </rv>
  <rv s="1">
    <v>1</v>
    <v>XIDX:LTLS</v>
    <v>Daily</v>
    <v>46111</v>
    <v>46111</v>
    <v>0</v>
    <v>1</v>
    <v>639104256000000000,639285202291397338,0</v>
    <v>0</v>
    <v>bkgzur</v>
    <v>XIDX:LTLS</v>
    <v>84</v>
  </rv>
  <rv s="1">
    <v>1</v>
    <v>XIDX:LPPS</v>
    <v>Daily</v>
    <v>40176</v>
    <v>40176</v>
    <v>0</v>
    <v>1</v>
    <v>633976416000000000,639285202229913578,0</v>
    <v>0</v>
    <v>bn99gh</v>
    <v>XIDX:LPPS</v>
    <v>238</v>
  </rv>
  <rv s="1">
    <v>1</v>
    <v>XIDX:LPPS</v>
    <v>Daily</v>
    <v>40542</v>
    <v>40542</v>
    <v>0</v>
    <v>1</v>
    <v>634292640000000000,639285202230403581,0</v>
    <v>0</v>
    <v>bn99gh</v>
    <v>XIDX:LPPS</v>
    <v>224</v>
  </rv>
  <rv s="1">
    <v>1</v>
    <v>XIDX:LPPS</v>
    <v>Daily</v>
    <v>41271</v>
    <v>41271</v>
    <v>0</v>
    <v>1</v>
    <v>634922496000000000,639285202230883574,0</v>
    <v>0</v>
    <v>bn99gh</v>
    <v>XIDX:LPPS</v>
    <v>364</v>
  </rv>
  <rv s="1">
    <v>1</v>
    <v>XIDX:LPPS</v>
    <v>Daily</v>
    <v>41638</v>
    <v>41638</v>
    <v>0</v>
    <v>1</v>
    <v>635239584000000000,639285202231353575,0</v>
    <v>0</v>
    <v>bn99gh</v>
    <v>XIDX:LPPS</v>
    <v>726</v>
  </rv>
  <rv s="1">
    <v>1</v>
    <v>XIDX:LPPS</v>
    <v>Daily</v>
    <v>42003</v>
    <v>42003</v>
    <v>0</v>
    <v>1</v>
    <v>635554944000000000,639285202227443175,0</v>
    <v>0</v>
    <v>bn99gh</v>
    <v>XIDX:LPPS</v>
    <v>727</v>
  </rv>
  <rv s="1">
    <v>1</v>
    <v>XIDX:LPPS</v>
    <v>Daily</v>
    <v>42368</v>
    <v>42368</v>
    <v>0</v>
    <v>1</v>
    <v>635870304000000000,639285202227923187,0</v>
    <v>0</v>
    <v>bn99gh</v>
    <v>XIDX:LPPS</v>
    <v>10</v>
  </rv>
  <rv s="1">
    <v>1</v>
    <v>XIDX:LPPS</v>
    <v>Daily</v>
    <v>42734</v>
    <v>42734</v>
    <v>0</v>
    <v>1</v>
    <v>636186528000000000,639285202228394828,0</v>
    <v>0</v>
    <v>bn99gh</v>
    <v>XIDX:LPPS</v>
    <v>292</v>
  </rv>
  <rv s="1">
    <v>1</v>
    <v>XIDX:LPPS</v>
    <v>Daily</v>
    <v>43098</v>
    <v>43098</v>
    <v>0</v>
    <v>1</v>
    <v>636501024000000000,639285202228873180,0</v>
    <v>0</v>
    <v>bn99gh</v>
    <v>XIDX:LPPS</v>
    <v>270</v>
  </rv>
  <rv s="1">
    <v>1</v>
    <v>XIDX:LPPS</v>
    <v>Daily</v>
    <v>43462</v>
    <v>43462</v>
    <v>0</v>
    <v>1</v>
    <v>636815520000000000,639285202229363584,0</v>
    <v>0</v>
    <v>bn99gh</v>
    <v>XIDX:LPPS</v>
    <v>728</v>
  </rv>
  <rv s="1">
    <v>1</v>
    <v>XIDX:LPPS</v>
    <v>Daily</v>
    <v>43829</v>
    <v>43829</v>
    <v>0</v>
    <v>1</v>
    <v>637132608000000000,639285202229833579,0</v>
    <v>0</v>
    <v>bn99gh</v>
    <v>XIDX:LPPS</v>
    <v>457</v>
  </rv>
  <rv s="1">
    <v>1</v>
    <v>XIDX:LPPS</v>
    <v>Daily</v>
    <v>44195</v>
    <v>44195</v>
    <v>0</v>
    <v>1</v>
    <v>637448832000000000,639285202230314841,0</v>
    <v>0</v>
    <v>bn99gh</v>
    <v>XIDX:LPPS</v>
    <v>10</v>
  </rv>
  <rv s="1">
    <v>1</v>
    <v>XIDX:LPPS</v>
    <v>Daily</v>
    <v>44560</v>
    <v>44560</v>
    <v>0</v>
    <v>1</v>
    <v>637764192000000000,639285202230783183,0</v>
    <v>0</v>
    <v>bn99gh</v>
    <v>XIDX:LPPS</v>
    <v>272</v>
  </rv>
  <rv s="1">
    <v>1</v>
    <v>XIDX:LPPS</v>
    <v>Daily</v>
    <v>44925</v>
    <v>44925</v>
    <v>0</v>
    <v>1</v>
    <v>638079552000000000,639285202231264844,0</v>
    <v>0</v>
    <v>bn99gh</v>
    <v>XIDX:LPPS</v>
    <v>42</v>
  </rv>
  <rv s="1">
    <v>1</v>
    <v>XIDX:LPPS</v>
    <v>Daily</v>
    <v>45289</v>
    <v>45289</v>
    <v>0</v>
    <v>1</v>
    <v>638394048000000000,639285202231734841,0</v>
    <v>0</v>
    <v>bn99gh</v>
    <v>XIDX:LPPS</v>
    <v>561</v>
  </rv>
  <rv s="1">
    <v>1</v>
    <v>XIDX:LPPS</v>
    <v>Daily</v>
    <v>45656</v>
    <v>45656</v>
    <v>0</v>
    <v>1</v>
    <v>638711136000000000,639285202231023573,0</v>
    <v>0</v>
    <v>bn99gh</v>
    <v>XIDX:LPPS</v>
    <v>7</v>
  </rv>
  <rv s="1">
    <v>1</v>
    <v>XIDX:LPPS</v>
    <v>Daily</v>
    <v>46021</v>
    <v>46021</v>
    <v>0</v>
    <v>1</v>
    <v>639026496000000000,639285202231494857,0</v>
    <v>0</v>
    <v>bn99gh</v>
    <v>XIDX:LPPS</v>
    <v>292</v>
  </rv>
  <rv s="1">
    <v>1</v>
    <v>XIDX:LPPS</v>
    <v>Daily</v>
    <v>46203</v>
    <v>46203</v>
    <v>0</v>
    <v>1</v>
    <v>639183744000000000,639285202231963569,0</v>
    <v>0</v>
    <v>bn99gh</v>
    <v>XIDX:LPPS</v>
    <v>561</v>
  </rv>
  <rv s="1">
    <v>1</v>
    <v>XIDX:LPPS</v>
    <v>Daily</v>
    <v>46111</v>
    <v>46111</v>
    <v>0</v>
    <v>1</v>
    <v>639104256000000000,639285202232444866,0</v>
    <v>0</v>
    <v>bn99gh</v>
    <v>XIDX:LPPS</v>
    <v>38</v>
  </rv>
  <rv s="1">
    <v>1</v>
    <v>XIDX:LPPS</v>
    <v>Daily</v>
    <v>40907</v>
    <v>40907</v>
    <v>0</v>
    <v>1</v>
    <v>634608000000000000,639285202297983248,0</v>
    <v>0</v>
    <v>bn99gh</v>
    <v>XIDX:LPPS</v>
    <v>272</v>
  </rv>
  <rv s="1">
    <v>1</v>
    <v>XIDX:LPPF</v>
    <v>Daily</v>
    <v>46203</v>
    <v>46203</v>
    <v>0</v>
    <v>1</v>
    <v>639183744000000000,639285202232924868,0</v>
    <v>0</v>
    <v>bkgzjc</v>
    <v>XIDX:LPPF</v>
    <v>729</v>
  </rv>
  <rv s="1">
    <v>1</v>
    <v>XIDX:LPPF</v>
    <v>Daily</v>
    <v>46111</v>
    <v>46111</v>
    <v>0</v>
    <v>1</v>
    <v>639104256000000000,639285202233413559,0</v>
    <v>0</v>
    <v>bkgzjc</v>
    <v>XIDX:LPPF</v>
    <v>491</v>
  </rv>
  <rv s="1">
    <v>1</v>
    <v>XIDX:LPPF</v>
    <v>Daily</v>
    <v>40176</v>
    <v>40176</v>
    <v>0</v>
    <v>1</v>
    <v>633976416000000000,639285202298923254,0</v>
    <v>0</v>
    <v>bkgzjc</v>
    <v>XIDX:LPPF</v>
    <v>19</v>
  </rv>
  <rv s="1">
    <v>1</v>
    <v>XIDX:LPPF</v>
    <v>Daily</v>
    <v>41638</v>
    <v>41638</v>
    <v>0</v>
    <v>1</v>
    <v>635239584000000000,639285202300823123,0</v>
    <v>0</v>
    <v>bkgzjc</v>
    <v>XIDX:LPPF</v>
    <v>730</v>
  </rv>
  <rv s="1">
    <v>1</v>
    <v>XIDX:LPPF</v>
    <v>Daily</v>
    <v>42003</v>
    <v>42003</v>
    <v>0</v>
    <v>1</v>
    <v>635554944000000000,639285202297143150,0</v>
    <v>0</v>
    <v>bkgzjc</v>
    <v>XIDX:LPPF</v>
    <v>731</v>
  </rv>
  <rv s="1">
    <v>1</v>
    <v>XIDX:LPPF</v>
    <v>Daily</v>
    <v>42368</v>
    <v>42368</v>
    <v>0</v>
    <v>1</v>
    <v>635870304000000000,639285202297623149,0</v>
    <v>0</v>
    <v>bkgzjc</v>
    <v>XIDX:LPPF</v>
    <v>732</v>
  </rv>
  <rv s="1">
    <v>1</v>
    <v>XIDX:LPPF</v>
    <v>Daily</v>
    <v>42734</v>
    <v>42734</v>
    <v>0</v>
    <v>1</v>
    <v>636186528000000000,639285202298104927,0</v>
    <v>0</v>
    <v>bkgzjc</v>
    <v>XIDX:LPPF</v>
    <v>733</v>
  </rv>
  <rv s="1">
    <v>1</v>
    <v>XIDX:LPPF</v>
    <v>Daily</v>
    <v>43098</v>
    <v>43098</v>
    <v>0</v>
    <v>1</v>
    <v>636501024000000000,639285202298583243,0</v>
    <v>0</v>
    <v>bkgzjc</v>
    <v>XIDX:LPPF</v>
    <v>734</v>
  </rv>
  <rv s="1">
    <v>1</v>
    <v>XIDX:LPPF</v>
    <v>Daily</v>
    <v>43462</v>
    <v>43462</v>
    <v>0</v>
    <v>1</v>
    <v>636815520000000000,639285202299063240,0</v>
    <v>0</v>
    <v>bkgzjc</v>
    <v>XIDX:LPPF</v>
    <v>735</v>
  </rv>
  <rv s="1">
    <v>1</v>
    <v>XIDX:LPPF</v>
    <v>Daily</v>
    <v>43829</v>
    <v>43829</v>
    <v>0</v>
    <v>1</v>
    <v>637132608000000000,639285202299534931,0</v>
    <v>0</v>
    <v>bkgzjc</v>
    <v>XIDX:LPPF</v>
    <v>736</v>
  </rv>
  <rv s="1">
    <v>1</v>
    <v>XIDX:LPPF</v>
    <v>Daily</v>
    <v>44195</v>
    <v>44195</v>
    <v>0</v>
    <v>1</v>
    <v>637448832000000000,639285202300013234,0</v>
    <v>0</v>
    <v>bkgzjc</v>
    <v>XIDX:LPPF</v>
    <v>305</v>
  </rv>
  <rv s="1">
    <v>1</v>
    <v>XIDX:LPPF</v>
    <v>Daily</v>
    <v>44560</v>
    <v>44560</v>
    <v>0</v>
    <v>1</v>
    <v>637764192000000000,639285202300484951,0</v>
    <v>0</v>
    <v>bkgzjc</v>
    <v>XIDX:LPPF</v>
    <v>737</v>
  </rv>
  <rv s="1">
    <v>1</v>
    <v>XIDX:LPPF</v>
    <v>Daily</v>
    <v>44925</v>
    <v>44925</v>
    <v>0</v>
    <v>1</v>
    <v>638079552000000000,639285202300963254,0</v>
    <v>0</v>
    <v>bkgzjc</v>
    <v>XIDX:LPPF</v>
    <v>685</v>
  </rv>
  <rv s="1">
    <v>1</v>
    <v>XIDX:LPPF</v>
    <v>Daily</v>
    <v>45289</v>
    <v>45289</v>
    <v>0</v>
    <v>1</v>
    <v>638394048000000000,639285202301443237,0</v>
    <v>0</v>
    <v>bkgzjc</v>
    <v>XIDX:LPPF</v>
    <v>52</v>
  </rv>
  <rv s="1">
    <v>1</v>
    <v>XIDX:LPPF</v>
    <v>Daily</v>
    <v>45656</v>
    <v>45656</v>
    <v>0</v>
    <v>1</v>
    <v>638711136000000000,639285202297394919,0</v>
    <v>0</v>
    <v>bkgzjc</v>
    <v>XIDX:LPPF</v>
    <v>738</v>
  </rv>
  <rv s="1">
    <v>1</v>
    <v>XIDX:LPPF</v>
    <v>Daily</v>
    <v>46021</v>
    <v>46021</v>
    <v>0</v>
    <v>1</v>
    <v>639026496000000000,639285202297864936,0</v>
    <v>0</v>
    <v>bkgzjc</v>
    <v>XIDX:LPPF</v>
    <v>206</v>
  </rv>
  <rv s="1">
    <v>1</v>
    <v>XIDX:LPLI</v>
    <v>Daily</v>
    <v>40176</v>
    <v>40176</v>
    <v>0</v>
    <v>1</v>
    <v>633976416000000000,639285202234366129,0</v>
    <v>0</v>
    <v>bn99dm</v>
    <v>XIDX:LPLI</v>
    <v>207</v>
  </rv>
  <rv s="1">
    <v>1</v>
    <v>XIDX:LPLI</v>
    <v>Daily</v>
    <v>40542</v>
    <v>40542</v>
    <v>0</v>
    <v>1</v>
    <v>634292640000000000,639285202234847625,0</v>
    <v>0</v>
    <v>bn99dm</v>
    <v>XIDX:LPLI</v>
    <v>454</v>
  </rv>
  <rv s="1">
    <v>1</v>
    <v>XIDX:LPLI</v>
    <v>Daily</v>
    <v>40907</v>
    <v>40907</v>
    <v>0</v>
    <v>1</v>
    <v>634608000000000000,639285202235326127,0</v>
    <v>0</v>
    <v>bn99dm</v>
    <v>XIDX:LPLI</v>
    <v>673</v>
  </rv>
  <rv s="1">
    <v>1</v>
    <v>XIDX:LPLI</v>
    <v>Daily</v>
    <v>41271</v>
    <v>41271</v>
    <v>0</v>
    <v>1</v>
    <v>634922496000000000,639285202238047578,0</v>
    <v>0</v>
    <v>bn99dm</v>
    <v>XIDX:LPLI</v>
    <v>739</v>
  </rv>
  <rv s="1">
    <v>1</v>
    <v>XIDX:LPLI</v>
    <v>Daily</v>
    <v>41638</v>
    <v>41638</v>
    <v>0</v>
    <v>1</v>
    <v>635239584000000000,639285202238526106,0</v>
    <v>0</v>
    <v>bn99dm</v>
    <v>XIDX:LPLI</v>
    <v>531</v>
  </rv>
  <rv s="1">
    <v>1</v>
    <v>XIDX:LPLI</v>
    <v>Daily</v>
    <v>42003</v>
    <v>42003</v>
    <v>0</v>
    <v>1</v>
    <v>635554944000000000,639285202238998518,0</v>
    <v>0</v>
    <v>bn99dm</v>
    <v>XIDX:LPLI</v>
    <v>150</v>
  </rv>
  <rv s="1">
    <v>1</v>
    <v>XIDX:LPLI</v>
    <v>Daily</v>
    <v>42368</v>
    <v>42368</v>
    <v>0</v>
    <v>1</v>
    <v>635870304000000000,639285202239478523,0</v>
    <v>0</v>
    <v>bn99dm</v>
    <v>XIDX:LPLI</v>
    <v>294</v>
  </rv>
  <rv s="1">
    <v>1</v>
    <v>XIDX:LPLI</v>
    <v>Daily</v>
    <v>42734</v>
    <v>42734</v>
    <v>0</v>
    <v>1</v>
    <v>636186528000000000,639285202239948518,0</v>
    <v>0</v>
    <v>bn99dm</v>
    <v>XIDX:LPLI</v>
    <v>641</v>
  </rv>
  <rv s="1">
    <v>1</v>
    <v>XIDX:LPLI</v>
    <v>Daily</v>
    <v>43098</v>
    <v>43098</v>
    <v>0</v>
    <v>1</v>
    <v>636501024000000000,639285202240428524,0</v>
    <v>0</v>
    <v>bn99dm</v>
    <v>XIDX:LPLI</v>
    <v>541</v>
  </rv>
  <rv s="1">
    <v>1</v>
    <v>XIDX:LPLI</v>
    <v>Daily</v>
    <v>43462</v>
    <v>43462</v>
    <v>0</v>
    <v>1</v>
    <v>636815520000000000,639285202240898516,0</v>
    <v>0</v>
    <v>bn99dm</v>
    <v>XIDX:LPLI</v>
    <v>292</v>
  </rv>
  <rv s="1">
    <v>1</v>
    <v>XIDX:LPLI</v>
    <v>Daily</v>
    <v>43829</v>
    <v>43829</v>
    <v>0</v>
    <v>1</v>
    <v>637132608000000000,639285202241378522,0</v>
    <v>0</v>
    <v>bn99dm</v>
    <v>XIDX:LPLI</v>
    <v>728</v>
  </rv>
  <rv s="1">
    <v>1</v>
    <v>XIDX:LPLI</v>
    <v>Daily</v>
    <v>44195</v>
    <v>44195</v>
    <v>0</v>
    <v>1</v>
    <v>637448832000000000,639285202241848520,0</v>
    <v>0</v>
    <v>bn99dm</v>
    <v>XIDX:LPLI</v>
    <v>270</v>
  </rv>
  <rv s="1">
    <v>1</v>
    <v>XIDX:LPLI</v>
    <v>Daily</v>
    <v>44560</v>
    <v>44560</v>
    <v>0</v>
    <v>1</v>
    <v>637764192000000000,639285202242318520,0</v>
    <v>0</v>
    <v>bn99dm</v>
    <v>XIDX:LPLI</v>
    <v>359</v>
  </rv>
  <rv s="1">
    <v>1</v>
    <v>XIDX:LPLI</v>
    <v>Daily</v>
    <v>44925</v>
    <v>44925</v>
    <v>0</v>
    <v>1</v>
    <v>638079552000000000,639285202238996097,0</v>
    <v>0</v>
    <v>bn99dm</v>
    <v>XIDX:LPLI</v>
    <v>359</v>
  </rv>
  <rv s="1">
    <v>1</v>
    <v>XIDX:LPLI</v>
    <v>Daily</v>
    <v>45289</v>
    <v>45289</v>
    <v>0</v>
    <v>1</v>
    <v>638394048000000000,639285202239468519,0</v>
    <v>0</v>
    <v>bn99dm</v>
    <v>XIDX:LPLI</v>
    <v>740</v>
  </rv>
  <rv s="1">
    <v>1</v>
    <v>XIDX:LPLI</v>
    <v>Daily</v>
    <v>45656</v>
    <v>45656</v>
    <v>0</v>
    <v>1</v>
    <v>638711136000000000,639285202239947567,0</v>
    <v>0</v>
    <v>bn99dm</v>
    <v>XIDX:LPLI</v>
    <v>246</v>
  </rv>
  <rv s="1">
    <v>1</v>
    <v>XIDX:LPLI</v>
    <v>Daily</v>
    <v>46021</v>
    <v>46021</v>
    <v>0</v>
    <v>1</v>
    <v>639026496000000000,639285202240428524,0</v>
    <v>0</v>
    <v>bn99dm</v>
    <v>XIDX:LPLI</v>
    <v>254</v>
  </rv>
  <rv s="1">
    <v>1</v>
    <v>XIDX:LPLI</v>
    <v>Daily</v>
    <v>46203</v>
    <v>46203</v>
    <v>0</v>
    <v>1</v>
    <v>639183744000000000,639285202240906086,0</v>
    <v>0</v>
    <v>bn99dm</v>
    <v>XIDX:LPLI</v>
    <v>504</v>
  </rv>
  <rv s="1">
    <v>1</v>
    <v>XIDX:LPLI</v>
    <v>Daily</v>
    <v>46111</v>
    <v>46111</v>
    <v>0</v>
    <v>1</v>
    <v>639104256000000000,639285202241378522,0</v>
    <v>0</v>
    <v>bn99dm</v>
    <v>XIDX:LPLI</v>
    <v>741</v>
  </rv>
  <rv s="1">
    <v>1</v>
    <v>XIDX:LPKR</v>
    <v>Daily</v>
    <v>39812</v>
    <v>39812</v>
    <v>0</v>
    <v>1</v>
    <v>633661920000000000,639285202241858689,0</v>
    <v>0</v>
    <v>bn99ar</v>
    <v>XIDX:LPKR</v>
    <v>742</v>
  </rv>
  <rv s="1">
    <v>1</v>
    <v>XIDX:LPKR</v>
    <v>Daily</v>
    <v>40176</v>
    <v>40176</v>
    <v>0</v>
    <v>1</v>
    <v>633976416000000000,639285202242329988,0</v>
    <v>0</v>
    <v>bn99ar</v>
    <v>XIDX:LPKR</v>
    <v>743</v>
  </rv>
  <rv s="1">
    <v>1</v>
    <v>XIDX:LPKR</v>
    <v>Daily</v>
    <v>40542</v>
    <v>40542</v>
    <v>0</v>
    <v>1</v>
    <v>634292640000000000,639285202242808696,0</v>
    <v>0</v>
    <v>bn99ar</v>
    <v>XIDX:LPKR</v>
    <v>429</v>
  </rv>
  <rv s="1">
    <v>1</v>
    <v>XIDX:LPKR</v>
    <v>Daily</v>
    <v>40907</v>
    <v>40907</v>
    <v>0</v>
    <v>1</v>
    <v>634608000000000000,639285202243279991,0</v>
    <v>0</v>
    <v>bn99ar</v>
    <v>XIDX:LPKR</v>
    <v>86</v>
  </rv>
  <rv s="1">
    <v>1</v>
    <v>XIDX:LPKR</v>
    <v>Daily</v>
    <v>41271</v>
    <v>41271</v>
    <v>0</v>
    <v>1</v>
    <v>634922496000000000,639285202243379992,0</v>
    <v>0</v>
    <v>bn99ar</v>
    <v>XIDX:LPKR</v>
    <v>142</v>
  </rv>
  <rv s="1">
    <v>1</v>
    <v>XIDX:LPKR</v>
    <v>Daily</v>
    <v>41638</v>
    <v>41638</v>
    <v>0</v>
    <v>1</v>
    <v>635239584000000000,639285202243858702,0</v>
    <v>0</v>
    <v>bn99ar</v>
    <v>XIDX:LPKR</v>
    <v>573</v>
  </rv>
  <rv s="1">
    <v>1</v>
    <v>XIDX:LPKR</v>
    <v>Daily</v>
    <v>42003</v>
    <v>42003</v>
    <v>0</v>
    <v>1</v>
    <v>635554944000000000,639285202244328693,0</v>
    <v>0</v>
    <v>bn99ar</v>
    <v>XIDX:LPKR</v>
    <v>574</v>
  </rv>
  <rv s="1">
    <v>1</v>
    <v>XIDX:LPKR</v>
    <v>Daily</v>
    <v>42368</v>
    <v>42368</v>
    <v>0</v>
    <v>1</v>
    <v>635870304000000000,639285202244797455,0</v>
    <v>0</v>
    <v>bn99ar</v>
    <v>XIDX:LPKR</v>
    <v>430</v>
  </rv>
  <rv s="1">
    <v>1</v>
    <v>XIDX:LPKR</v>
    <v>Daily</v>
    <v>42734</v>
    <v>42734</v>
    <v>0</v>
    <v>1</v>
    <v>636186528000000000,639285202245277447,0</v>
    <v>0</v>
    <v>bn99ar</v>
    <v>XIDX:LPKR</v>
    <v>151</v>
  </rv>
  <rv s="1">
    <v>1</v>
    <v>XIDX:LPKR</v>
    <v>Daily</v>
    <v>43098</v>
    <v>43098</v>
    <v>0</v>
    <v>1</v>
    <v>636501024000000000,639285202245747451,0</v>
    <v>0</v>
    <v>bn99ar</v>
    <v>XIDX:LPKR</v>
    <v>691</v>
  </rv>
  <rv s="1">
    <v>1</v>
    <v>XIDX:LPKR</v>
    <v>Daily</v>
    <v>43462</v>
    <v>43462</v>
    <v>0</v>
    <v>1</v>
    <v>636815520000000000,639285202246279993,0</v>
    <v>0</v>
    <v>bn99ar</v>
    <v>XIDX:LPKR</v>
    <v>246</v>
  </rv>
  <rv s="1">
    <v>1</v>
    <v>XIDX:LPKR</v>
    <v>Daily</v>
    <v>43829</v>
    <v>43829</v>
    <v>0</v>
    <v>1</v>
    <v>637132608000000000,639285202246749994,0</v>
    <v>0</v>
    <v>bn99ar</v>
    <v>XIDX:LPKR</v>
    <v>407</v>
  </rv>
  <rv s="1">
    <v>1</v>
    <v>XIDX:LPKR</v>
    <v>Daily</v>
    <v>44195</v>
    <v>44195</v>
    <v>0</v>
    <v>1</v>
    <v>637448832000000000,639285202247227465,0</v>
    <v>0</v>
    <v>bn99ar</v>
    <v>XIDX:LPKR</v>
    <v>498</v>
  </rv>
  <rv s="1">
    <v>1</v>
    <v>XIDX:LPKR</v>
    <v>Daily</v>
    <v>44560</v>
    <v>44560</v>
    <v>0</v>
    <v>1</v>
    <v>637764192000000000,639285202247709988,0</v>
    <v>0</v>
    <v>bn99ar</v>
    <v>XIDX:LPKR</v>
    <v>744</v>
  </rv>
  <rv s="1">
    <v>1</v>
    <v>XIDX:LPKR</v>
    <v>Daily</v>
    <v>44925</v>
    <v>44925</v>
    <v>0</v>
    <v>1</v>
    <v>638079552000000000,639285202243129991,0</v>
    <v>0</v>
    <v>bn99ar</v>
    <v>XIDX:LPKR</v>
    <v>38</v>
  </rv>
  <rv s="1">
    <v>1</v>
    <v>XIDX:LPKR</v>
    <v>Daily</v>
    <v>45289</v>
    <v>45289</v>
    <v>0</v>
    <v>1</v>
    <v>638394048000000000,639285202243589998,0</v>
    <v>0</v>
    <v>bn99ar</v>
    <v>XIDX:LPKR</v>
    <v>367</v>
  </rv>
  <rv s="1">
    <v>1</v>
    <v>XIDX:LPKR</v>
    <v>Daily</v>
    <v>45656</v>
    <v>45656</v>
    <v>0</v>
    <v>1</v>
    <v>638711136000000000,639285202244068699,0</v>
    <v>0</v>
    <v>bn99ar</v>
    <v>XIDX:LPKR</v>
    <v>728</v>
  </rv>
  <rv s="1">
    <v>1</v>
    <v>XIDX:LPKR</v>
    <v>Daily</v>
    <v>46021</v>
    <v>46021</v>
    <v>0</v>
    <v>1</v>
    <v>639026496000000000,639285202244548735,0</v>
    <v>0</v>
    <v>bn99ar</v>
    <v>XIDX:LPKR</v>
    <v>422</v>
  </rv>
  <rv s="1">
    <v>1</v>
    <v>XIDX:LPKR</v>
    <v>Daily</v>
    <v>46203</v>
    <v>46203</v>
    <v>0</v>
    <v>1</v>
    <v>639183744000000000,639285202245019993,0</v>
    <v>0</v>
    <v>bn99ar</v>
    <v>XIDX:LPKR</v>
    <v>7</v>
  </rv>
  <rv s="1">
    <v>1</v>
    <v>XIDX:LPKR</v>
    <v>Daily</v>
    <v>46111</v>
    <v>46111</v>
    <v>0</v>
    <v>1</v>
    <v>639104256000000000,639285202245488696,0</v>
    <v>0</v>
    <v>bn99ar</v>
    <v>XIDX:LPKR</v>
    <v>275</v>
  </rv>
  <rv s="1">
    <v>1</v>
    <v>XIDX:LPIN</v>
    <v>Daily</v>
    <v>40176</v>
    <v>40176</v>
    <v>0</v>
    <v>1</v>
    <v>633976416000000000,639285202246426145,0</v>
    <v>0</v>
    <v>bkgzar</v>
    <v>XIDX:LPIN</v>
    <v>417</v>
  </rv>
  <rv s="1">
    <v>1</v>
    <v>XIDX:LPIN</v>
    <v>Daily</v>
    <v>40542</v>
    <v>40542</v>
    <v>0</v>
    <v>1</v>
    <v>634292640000000000,639285202246889358,0</v>
    <v>0</v>
    <v>bkgzar</v>
    <v>XIDX:LPIN</v>
    <v>745</v>
  </rv>
  <rv s="1">
    <v>1</v>
    <v>XIDX:LPIN</v>
    <v>Daily</v>
    <v>40907</v>
    <v>40907</v>
    <v>0</v>
    <v>1</v>
    <v>634608000000000000,639285202247366148,0</v>
    <v>0</v>
    <v>bkgzar</v>
    <v>XIDX:LPIN</v>
    <v>215</v>
  </rv>
  <rv s="1">
    <v>1</v>
    <v>XIDX:LPIN</v>
    <v>Daily</v>
    <v>41271</v>
    <v>41271</v>
    <v>0</v>
    <v>1</v>
    <v>634922496000000000,639285202243346125,0</v>
    <v>0</v>
    <v>bkgzar</v>
    <v>XIDX:LPIN</v>
    <v>746</v>
  </rv>
  <rv s="1">
    <v>1</v>
    <v>XIDX:LPIN</v>
    <v>Daily</v>
    <v>42368</v>
    <v>42368</v>
    <v>0</v>
    <v>1</v>
    <v>635870304000000000,639285202244769342,0</v>
    <v>0</v>
    <v>bkgzar</v>
    <v>XIDX:LPIN</v>
    <v>747</v>
  </rv>
  <rv s="1">
    <v>1</v>
    <v>XIDX:LPIN</v>
    <v>Daily</v>
    <v>43098</v>
    <v>43098</v>
    <v>0</v>
    <v>1</v>
    <v>636501024000000000,639285202245719354,0</v>
    <v>0</v>
    <v>bkgzar</v>
    <v>XIDX:LPIN</v>
    <v>748</v>
  </rv>
  <rv s="1">
    <v>1</v>
    <v>XIDX:LPIN</v>
    <v>Daily</v>
    <v>43462</v>
    <v>43462</v>
    <v>0</v>
    <v>1</v>
    <v>636815520000000000,639285202246199352,0</v>
    <v>0</v>
    <v>bkgzar</v>
    <v>XIDX:LPIN</v>
    <v>749</v>
  </rv>
  <rv s="1">
    <v>1</v>
    <v>XIDX:LPIN</v>
    <v>Daily</v>
    <v>43829</v>
    <v>43829</v>
    <v>0</v>
    <v>1</v>
    <v>637132608000000000,639285202246674857,0</v>
    <v>0</v>
    <v>bkgzar</v>
    <v>XIDX:LPIN</v>
    <v>9</v>
  </rv>
  <rv s="1">
    <v>1</v>
    <v>XIDX:LPIN</v>
    <v>Daily</v>
    <v>44195</v>
    <v>44195</v>
    <v>0</v>
    <v>1</v>
    <v>637448832000000000,639285202247139361,0</v>
    <v>0</v>
    <v>bkgzar</v>
    <v>XIDX:LPIN</v>
    <v>750</v>
  </rv>
  <rv s="1">
    <v>1</v>
    <v>XIDX:LPIN</v>
    <v>Daily</v>
    <v>44560</v>
    <v>44560</v>
    <v>0</v>
    <v>1</v>
    <v>637764192000000000,639285202247614864,0</v>
    <v>0</v>
    <v>bkgzar</v>
    <v>XIDX:LPIN</v>
    <v>436</v>
  </rv>
  <rv s="1">
    <v>1</v>
    <v>XIDX:LPIN</v>
    <v>Daily</v>
    <v>44925</v>
    <v>44925</v>
    <v>0</v>
    <v>1</v>
    <v>638079552000000000,639285202243546124,0</v>
    <v>0</v>
    <v>bkgzar</v>
    <v>XIDX:LPIN</v>
    <v>48</v>
  </rv>
  <rv s="1">
    <v>1</v>
    <v>XIDX:LPIN</v>
    <v>Daily</v>
    <v>45289</v>
    <v>45289</v>
    <v>0</v>
    <v>1</v>
    <v>638394048000000000,639285202244026128,0</v>
    <v>0</v>
    <v>bkgzar</v>
    <v>XIDX:LPIN</v>
    <v>751</v>
  </rv>
  <rv s="1">
    <v>1</v>
    <v>XIDX:LPIN</v>
    <v>Daily</v>
    <v>45656</v>
    <v>45656</v>
    <v>0</v>
    <v>1</v>
    <v>638711136000000000,639285202244494815,0</v>
    <v>0</v>
    <v>bkgzar</v>
    <v>XIDX:LPIN</v>
    <v>528</v>
  </rv>
  <rv s="1">
    <v>1</v>
    <v>XIDX:LPIN</v>
    <v>Daily</v>
    <v>46021</v>
    <v>46021</v>
    <v>0</v>
    <v>1</v>
    <v>639026496000000000,639285202244979359,0</v>
    <v>0</v>
    <v>bkgzar</v>
    <v>XIDX:LPIN</v>
    <v>752</v>
  </rv>
  <rv s="1">
    <v>1</v>
    <v>XIDX:LPIN</v>
    <v>Daily</v>
    <v>46203</v>
    <v>46203</v>
    <v>0</v>
    <v>1</v>
    <v>639183744000000000,639285202245446691,0</v>
    <v>0</v>
    <v>bkgzar</v>
    <v>XIDX:LPIN</v>
    <v>565</v>
  </rv>
  <rv s="1">
    <v>1</v>
    <v>XIDX:LPIN</v>
    <v>Daily</v>
    <v>46111</v>
    <v>46111</v>
    <v>0</v>
    <v>1</v>
    <v>639104256000000000,639285202245914838,0</v>
    <v>0</v>
    <v>bkgzar</v>
    <v>XIDX:LPIN</v>
    <v>753</v>
  </rv>
  <rv s="1">
    <v>1</v>
    <v>XIDX:LPGI</v>
    <v>Daily</v>
    <v>41271</v>
    <v>41271</v>
    <v>0</v>
    <v>1</v>
    <v>634922496000000000,639285202243509352,0</v>
    <v>0</v>
    <v>bkgz7w</v>
    <v>XIDX:LPGI</v>
    <v>754</v>
  </rv>
  <rv s="1">
    <v>1</v>
    <v>XIDX:LPGI</v>
    <v>Daily</v>
    <v>41638</v>
    <v>41638</v>
    <v>0</v>
    <v>1</v>
    <v>635239584000000000,639285202243989360,0</v>
    <v>0</v>
    <v>bkgz7w</v>
    <v>XIDX:LPGI</v>
    <v>755</v>
  </rv>
  <rv s="1">
    <v>1</v>
    <v>XIDX:LPGI</v>
    <v>Daily</v>
    <v>42003</v>
    <v>42003</v>
    <v>0</v>
    <v>1</v>
    <v>635554944000000000,639285202244459347,0</v>
    <v>0</v>
    <v>bkgz7w</v>
    <v>XIDX:LPGI</v>
    <v>395</v>
  </rv>
  <rv s="1">
    <v>1</v>
    <v>XIDX:LPGI</v>
    <v>Daily</v>
    <v>42368</v>
    <v>42368</v>
    <v>0</v>
    <v>1</v>
    <v>635870304000000000,639285202244939350,0</v>
    <v>0</v>
    <v>bkgz7w</v>
    <v>XIDX:LPGI</v>
    <v>756</v>
  </rv>
  <rv s="1">
    <v>1</v>
    <v>XIDX:LPGI</v>
    <v>Daily</v>
    <v>42734</v>
    <v>42734</v>
    <v>0</v>
    <v>1</v>
    <v>636186528000000000,639285202245416159,0</v>
    <v>0</v>
    <v>bkgz7w</v>
    <v>XIDX:LPGI</v>
    <v>463</v>
  </rv>
  <rv s="1">
    <v>1</v>
    <v>XIDX:LPGI</v>
    <v>Daily</v>
    <v>43462</v>
    <v>43462</v>
    <v>0</v>
    <v>1</v>
    <v>636815520000000000,639285202246374826,0</v>
    <v>0</v>
    <v>bkgz7w</v>
    <v>XIDX:LPGI</v>
    <v>526</v>
  </rv>
  <rv s="1">
    <v>1</v>
    <v>XIDX:LPGI</v>
    <v>Daily</v>
    <v>43829</v>
    <v>43829</v>
    <v>0</v>
    <v>1</v>
    <v>637132608000000000,639285202246859411,0</v>
    <v>0</v>
    <v>bkgz7w</v>
    <v>XIDX:LPGI</v>
    <v>9</v>
  </rv>
  <rv s="1">
    <v>1</v>
    <v>XIDX:LPGI</v>
    <v>Daily</v>
    <v>44195</v>
    <v>44195</v>
    <v>0</v>
    <v>1</v>
    <v>637448832000000000,639285202247326148,0</v>
    <v>0</v>
    <v>bkgz7w</v>
    <v>XIDX:LPGI</v>
    <v>9</v>
  </rv>
  <rv s="1">
    <v>1</v>
    <v>XIDX:LPGI</v>
    <v>Daily</v>
    <v>44560</v>
    <v>44560</v>
    <v>0</v>
    <v>1</v>
    <v>637764192000000000,639285202247809371,0</v>
    <v>0</v>
    <v>bkgz7w</v>
    <v>XIDX:LPGI</v>
    <v>9</v>
  </rv>
  <rv s="1">
    <v>1</v>
    <v>XIDX:LPGI</v>
    <v>Daily</v>
    <v>44925</v>
    <v>44925</v>
    <v>0</v>
    <v>1</v>
    <v>638079552000000000,639285202253396178,0</v>
    <v>0</v>
    <v>bkgz7w</v>
    <v>XIDX:LPGI</v>
    <v>164</v>
  </rv>
  <rv s="1">
    <v>1</v>
    <v>XIDX:LPGI</v>
    <v>Daily</v>
    <v>45289</v>
    <v>45289</v>
    <v>0</v>
    <v>1</v>
    <v>638394048000000000,639285202253876186,0</v>
    <v>0</v>
    <v>bkgz7w</v>
    <v>XIDX:LPGI</v>
    <v>9</v>
  </rv>
  <rv s="1">
    <v>1</v>
    <v>XIDX:LPGI</v>
    <v>Daily</v>
    <v>45656</v>
    <v>45656</v>
    <v>0</v>
    <v>1</v>
    <v>638711136000000000,639285202254356897,0</v>
    <v>0</v>
    <v>bkgz7w</v>
    <v>XIDX:LPGI</v>
    <v>757</v>
  </rv>
  <rv s="1">
    <v>1</v>
    <v>XIDX:LPGI</v>
    <v>Daily</v>
    <v>46021</v>
    <v>46021</v>
    <v>0</v>
    <v>1</v>
    <v>639026496000000000,639285202254826187,0</v>
    <v>0</v>
    <v>bkgz7w</v>
    <v>XIDX:LPGI</v>
    <v>562</v>
  </rv>
  <rv s="1">
    <v>1</v>
    <v>XIDX:LPGI</v>
    <v>Daily</v>
    <v>46203</v>
    <v>46203</v>
    <v>0</v>
    <v>1</v>
    <v>639183744000000000,639285202255294956,0</v>
    <v>0</v>
    <v>bkgz7w</v>
    <v>XIDX:LPGI</v>
    <v>429</v>
  </rv>
  <rv s="1">
    <v>1</v>
    <v>XIDX:LPGI</v>
    <v>Daily</v>
    <v>46111</v>
    <v>46111</v>
    <v>0</v>
    <v>1</v>
    <v>639104256000000000,639285202255769433,0</v>
    <v>0</v>
    <v>bkgz7w</v>
    <v>XIDX:LPGI</v>
    <v>369</v>
  </rv>
  <rv s="1">
    <v>1</v>
    <v>XIDX:LPCK</v>
    <v>Daily</v>
    <v>41638</v>
    <v>41638</v>
    <v>0</v>
    <v>1</v>
    <v>635239584000000000,639285202256239412,0</v>
    <v>0</v>
    <v>bkgz52</v>
    <v>XIDX:LPCK</v>
    <v>758</v>
  </rv>
  <rv s="1">
    <v>1</v>
    <v>XIDX:LPCK</v>
    <v>Daily</v>
    <v>42368</v>
    <v>42368</v>
    <v>0</v>
    <v>1</v>
    <v>635870304000000000,639285202256716226,0</v>
    <v>0</v>
    <v>bkgz52</v>
    <v>XIDX:LPCK</v>
    <v>759</v>
  </rv>
  <rv s="1">
    <v>1</v>
    <v>XIDX:LPCK</v>
    <v>Daily</v>
    <v>43462</v>
    <v>43462</v>
    <v>0</v>
    <v>1</v>
    <v>636815520000000000,639285202257199424,0</v>
    <v>0</v>
    <v>bkgz52</v>
    <v>XIDX:LPCK</v>
    <v>760</v>
  </rv>
  <rv s="1">
    <v>1</v>
    <v>XIDX:LPCK</v>
    <v>Daily</v>
    <v>43829</v>
    <v>43829</v>
    <v>0</v>
    <v>1</v>
    <v>637132608000000000,639285202257676228,0</v>
    <v>0</v>
    <v>bkgz52</v>
    <v>XIDX:LPCK</v>
    <v>761</v>
  </rv>
  <rv s="1">
    <v>1</v>
    <v>XIDX:LPCK</v>
    <v>Daily</v>
    <v>44195</v>
    <v>44195</v>
    <v>0</v>
    <v>1</v>
    <v>637448832000000000,639285202254174947,0</v>
    <v>0</v>
    <v>bkgz52</v>
    <v>XIDX:LPCK</v>
    <v>762</v>
  </rv>
  <rv s="1">
    <v>1</v>
    <v>XIDX:LPCK</v>
    <v>Daily</v>
    <v>44925</v>
    <v>44925</v>
    <v>0</v>
    <v>1</v>
    <v>638079552000000000,639285202254659422,0</v>
    <v>0</v>
    <v>bkgz52</v>
    <v>XIDX:LPCK</v>
    <v>763</v>
  </rv>
  <rv s="1">
    <v>1</v>
    <v>XIDX:LPCK</v>
    <v>Daily</v>
    <v>45289</v>
    <v>45289</v>
    <v>0</v>
    <v>1</v>
    <v>638394048000000000,639285202255136214,0</v>
    <v>0</v>
    <v>bkgz52</v>
    <v>XIDX:LPCK</v>
    <v>764</v>
  </rv>
  <rv s="1">
    <v>1</v>
    <v>XIDX:LPCK</v>
    <v>Daily</v>
    <v>46021</v>
    <v>46021</v>
    <v>0</v>
    <v>1</v>
    <v>639026496000000000,639285202255616204,0</v>
    <v>0</v>
    <v>bkgz52</v>
    <v>XIDX:LPCK</v>
    <v>259</v>
  </rv>
  <rv s="1">
    <v>1</v>
    <v>XIDX:LPCK</v>
    <v>Daily</v>
    <v>40176</v>
    <v>40176</v>
    <v>0</v>
    <v>1</v>
    <v>633976416000000000,639285202298809626,0</v>
    <v>0</v>
    <v>bkgz52</v>
    <v>XIDX:LPCK</v>
    <v>765</v>
  </rv>
  <rv s="1">
    <v>1</v>
    <v>XIDX:LPCK</v>
    <v>Daily</v>
    <v>40542</v>
    <v>40542</v>
    <v>0</v>
    <v>1</v>
    <v>634292640000000000,639285202299295360,0</v>
    <v>0</v>
    <v>bkgz52</v>
    <v>XIDX:LPCK</v>
    <v>766</v>
  </rv>
  <rv s="1">
    <v>1</v>
    <v>XIDX:LPCK</v>
    <v>Daily</v>
    <v>40907</v>
    <v>40907</v>
    <v>0</v>
    <v>1</v>
    <v>634608000000000000,639285202299769631,0</v>
    <v>0</v>
    <v>bkgz52</v>
    <v>XIDX:LPCK</v>
    <v>767</v>
  </rv>
  <rv s="1">
    <v>1</v>
    <v>XIDX:LPCK</v>
    <v>Daily</v>
    <v>41271</v>
    <v>41271</v>
    <v>0</v>
    <v>1</v>
    <v>634922496000000000,639285202300256427,0</v>
    <v>0</v>
    <v>bkgz52</v>
    <v>XIDX:LPCK</v>
    <v>768</v>
  </rv>
  <rv s="1">
    <v>1</v>
    <v>XIDX:LPCK</v>
    <v>Daily</v>
    <v>42003</v>
    <v>42003</v>
    <v>0</v>
    <v>1</v>
    <v>635554944000000000,639285202300739639,0</v>
    <v>0</v>
    <v>bkgz52</v>
    <v>XIDX:LPCK</v>
    <v>769</v>
  </rv>
  <rv s="1">
    <v>1</v>
    <v>XIDX:LPCK</v>
    <v>Daily</v>
    <v>42734</v>
    <v>42734</v>
    <v>0</v>
    <v>1</v>
    <v>636186528000000000,639285202301216431,0</v>
    <v>0</v>
    <v>bkgz52</v>
    <v>XIDX:LPCK</v>
    <v>770</v>
  </rv>
  <rv s="1">
    <v>1</v>
    <v>XIDX:LPCK</v>
    <v>Daily</v>
    <v>43098</v>
    <v>43098</v>
    <v>0</v>
    <v>1</v>
    <v>636501024000000000,639285202301686430,0</v>
    <v>0</v>
    <v>bkgz52</v>
    <v>XIDX:LPCK</v>
    <v>771</v>
  </rv>
  <rv s="1">
    <v>1</v>
    <v>XIDX:LPCK</v>
    <v>Daily</v>
    <v>44560</v>
    <v>44560</v>
    <v>0</v>
    <v>1</v>
    <v>637764192000000000,639285202297409626,0</v>
    <v>0</v>
    <v>bkgz52</v>
    <v>XIDX:LPCK</v>
    <v>772</v>
  </rv>
  <rv s="1">
    <v>1</v>
    <v>XIDX:LPCK</v>
    <v>Daily</v>
    <v>45656</v>
    <v>45656</v>
    <v>0</v>
    <v>1</v>
    <v>638711136000000000,639285202297876420,0</v>
    <v>0</v>
    <v>bkgz52</v>
    <v>XIDX:LPCK</v>
    <v>773</v>
  </rv>
  <rv s="1">
    <v>1</v>
    <v>XIDX:LPCK</v>
    <v>Daily</v>
    <v>46203</v>
    <v>46203</v>
    <v>0</v>
    <v>1</v>
    <v>639183744000000000,639285202298349640,0</v>
    <v>0</v>
    <v>bkgz52</v>
    <v>XIDX:LPCK</v>
    <v>421</v>
  </rv>
  <rv s="1">
    <v>1</v>
    <v>XIDX:LPCK</v>
    <v>Daily</v>
    <v>46111</v>
    <v>46111</v>
    <v>0</v>
    <v>1</v>
    <v>639104256000000000,639285202298825348,0</v>
    <v>0</v>
    <v>bkgz52</v>
    <v>XIDX:LPCK</v>
    <v>371</v>
  </rv>
  <rv s="1">
    <v>1</v>
    <v>XIDX:LMSH</v>
    <v>Daily</v>
    <v>39812</v>
    <v>39812</v>
    <v>0</v>
    <v>1</v>
    <v>633661920000000000,639285202256088995,0</v>
    <v>0</v>
    <v>bkgz27</v>
    <v>XIDX:LMSH</v>
    <v>109</v>
  </rv>
  <rv s="1">
    <v>1</v>
    <v>XIDX:LMSH</v>
    <v>Daily</v>
    <v>40907</v>
    <v>40907</v>
    <v>0</v>
    <v>1</v>
    <v>634608000000000000,639285202257508990,0</v>
    <v>0</v>
    <v>bkgz27</v>
    <v>XIDX:LMSH</v>
    <v>421</v>
  </rv>
  <rv s="1">
    <v>1</v>
    <v>XIDX:LMSH</v>
    <v>Daily</v>
    <v>42734</v>
    <v>42734</v>
    <v>0</v>
    <v>1</v>
    <v>636186528000000000,639285202256987043,0</v>
    <v>0</v>
    <v>bkgz27</v>
    <v>XIDX:LMSH</v>
    <v>74</v>
  </rv>
  <rv s="1">
    <v>1</v>
    <v>XIDX:LMSH</v>
    <v>Daily</v>
    <v>43098</v>
    <v>43098</v>
    <v>0</v>
    <v>1</v>
    <v>636501024000000000,639285202257458987,0</v>
    <v>0</v>
    <v>bkgz27</v>
    <v>XIDX:LMSH</v>
    <v>661</v>
  </rv>
  <rv s="1">
    <v>1</v>
    <v>XIDX:LMSH</v>
    <v>Daily</v>
    <v>43462</v>
    <v>43462</v>
    <v>0</v>
    <v>1</v>
    <v>636815520000000000,639285202257928987,0</v>
    <v>0</v>
    <v>bkgz27</v>
    <v>XIDX:LMSH</v>
    <v>82</v>
  </rv>
  <rv s="1">
    <v>1</v>
    <v>XIDX:LMSH</v>
    <v>Daily</v>
    <v>43829</v>
    <v>43829</v>
    <v>0</v>
    <v>1</v>
    <v>637132608000000000,639285202258408975,0</v>
    <v>0</v>
    <v>bkgz27</v>
    <v>XIDX:LMSH</v>
    <v>9</v>
  </rv>
  <rv s="1">
    <v>1</v>
    <v>XIDX:LMSH</v>
    <v>Daily</v>
    <v>44195</v>
    <v>44195</v>
    <v>0</v>
    <v>1</v>
    <v>637448832000000000,639285202258877063,0</v>
    <v>0</v>
    <v>bkgz27</v>
    <v>XIDX:LMSH</v>
    <v>774</v>
  </rv>
  <rv s="1">
    <v>1</v>
    <v>XIDX:LMSH</v>
    <v>Daily</v>
    <v>44560</v>
    <v>44560</v>
    <v>0</v>
    <v>1</v>
    <v>637764192000000000,639285202259357068,0</v>
    <v>0</v>
    <v>bkgz27</v>
    <v>XIDX:LMSH</v>
    <v>89</v>
  </rv>
  <rv s="1">
    <v>1</v>
    <v>XIDX:LMSH</v>
    <v>Daily</v>
    <v>44925</v>
    <v>44925</v>
    <v>0</v>
    <v>1</v>
    <v>638079552000000000,639285202259822725,0</v>
    <v>0</v>
    <v>bkgz27</v>
    <v>XIDX:LMSH</v>
    <v>670</v>
  </rv>
  <rv s="1">
    <v>1</v>
    <v>XIDX:LMSH</v>
    <v>Daily</v>
    <v>45289</v>
    <v>45289</v>
    <v>0</v>
    <v>1</v>
    <v>638394048000000000,639285202260298968,0</v>
    <v>0</v>
    <v>bkgz27</v>
    <v>XIDX:LMSH</v>
    <v>9</v>
  </rv>
  <rv s="1">
    <v>1</v>
    <v>XIDX:LMSH</v>
    <v>Daily</v>
    <v>45656</v>
    <v>45656</v>
    <v>0</v>
    <v>1</v>
    <v>638711136000000000,639285202268768913,0</v>
    <v>0</v>
    <v>bkgz27</v>
    <v>XIDX:LMSH</v>
    <v>565</v>
  </rv>
  <rv s="1">
    <v>1</v>
    <v>XIDX:LMSH</v>
    <v>Daily</v>
    <v>46021</v>
    <v>46021</v>
    <v>0</v>
    <v>1</v>
    <v>639026496000000000,639285202269252577,0</v>
    <v>0</v>
    <v>bkgz27</v>
    <v>XIDX:LMSH</v>
    <v>9</v>
  </rv>
  <rv s="1">
    <v>1</v>
    <v>XIDX:LMSH</v>
    <v>Daily</v>
    <v>46203</v>
    <v>46203</v>
    <v>0</v>
    <v>1</v>
    <v>639183744000000000,639285202299302104,0</v>
    <v>0</v>
    <v>bkgz27</v>
    <v>XIDX:LMSH</v>
    <v>9</v>
  </rv>
  <rv s="1">
    <v>1</v>
    <v>XIDX:LMSH</v>
    <v>Daily</v>
    <v>46111</v>
    <v>46111</v>
    <v>0</v>
    <v>1</v>
    <v>639104256000000000,639285202299768714,0</v>
    <v>0</v>
    <v>bkgz27</v>
    <v>XIDX:LMSH</v>
    <v>9</v>
  </rv>
  <rv s="1">
    <v>1</v>
    <v>XIDX:LMPI</v>
    <v>Daily</v>
    <v>44560</v>
    <v>44560</v>
    <v>0</v>
    <v>1</v>
    <v>637764192000000000,639285202269717585,0</v>
    <v>0</v>
    <v>bkgyyc</v>
    <v>XIDX:LMPI</v>
    <v>775</v>
  </rv>
  <rv s="1">
    <v>1</v>
    <v>XIDX:LMPI</v>
    <v>Daily</v>
    <v>45289</v>
    <v>45289</v>
    <v>0</v>
    <v>1</v>
    <v>638394048000000000,639285202270207574,0</v>
    <v>0</v>
    <v>bkgyyc</v>
    <v>XIDX:LMPI</v>
    <v>361</v>
  </rv>
  <rv s="1">
    <v>1</v>
    <v>XIDX:LMPI</v>
    <v>Daily</v>
    <v>46203</v>
    <v>46203</v>
    <v>0</v>
    <v>1</v>
    <v>639183744000000000,639285202270680841,0</v>
    <v>0</v>
    <v>bkgyyc</v>
    <v>XIDX:LMPI</v>
    <v>499</v>
  </rv>
  <rv s="1">
    <v>1</v>
    <v>XIDX:LMPI</v>
    <v>Daily</v>
    <v>46111</v>
    <v>46111</v>
    <v>0</v>
    <v>1</v>
    <v>639104256000000000,639285202271157917,0</v>
    <v>0</v>
    <v>bkgyyc</v>
    <v>XIDX:LMPI</v>
    <v>366</v>
  </rv>
  <rv s="1">
    <v>1</v>
    <v>XIDX:LMPI</v>
    <v>Daily</v>
    <v>41271</v>
    <v>41271</v>
    <v>0</v>
    <v>1</v>
    <v>634922496000000000,639285202300727449,0</v>
    <v>0</v>
    <v>bkgyyc</v>
    <v>XIDX:LMPI</v>
    <v>674</v>
  </rv>
  <rv s="1">
    <v>1</v>
    <v>XIDX:LMPI</v>
    <v>Daily</v>
    <v>42003</v>
    <v>42003</v>
    <v>0</v>
    <v>1</v>
    <v>635554944000000000,639285202301197455,0</v>
    <v>0</v>
    <v>bkgyyc</v>
    <v>XIDX:LMPI</v>
    <v>289</v>
  </rv>
  <rv s="1">
    <v>1</v>
    <v>XIDX:LMPI</v>
    <v>Daily</v>
    <v>42734</v>
    <v>42734</v>
    <v>0</v>
    <v>1</v>
    <v>636186528000000000,639285202301677431,0</v>
    <v>0</v>
    <v>bkgyyc</v>
    <v>XIDX:LMPI</v>
    <v>707</v>
  </rv>
  <rv s="1">
    <v>1</v>
    <v>XIDX:LMPI</v>
    <v>Daily</v>
    <v>43098</v>
    <v>43098</v>
    <v>0</v>
    <v>1</v>
    <v>636501024000000000,639285202299220748,0</v>
    <v>0</v>
    <v>bkgyyc</v>
    <v>XIDX:LMPI</v>
    <v>364</v>
  </rv>
  <rv s="1">
    <v>1</v>
    <v>XIDX:LMPI</v>
    <v>Daily</v>
    <v>43829</v>
    <v>43829</v>
    <v>0</v>
    <v>1</v>
    <v>637132608000000000,639285202299697570,0</v>
    <v>0</v>
    <v>bkgyyc</v>
    <v>XIDX:LMPI</v>
    <v>400</v>
  </rv>
  <rv s="1">
    <v>1</v>
    <v>XIDX:LMPI</v>
    <v>Daily</v>
    <v>44195</v>
    <v>44195</v>
    <v>0</v>
    <v>1</v>
    <v>637448832000000000,639285202300170753,0</v>
    <v>0</v>
    <v>bkgyyc</v>
    <v>XIDX:LMPI</v>
    <v>270</v>
  </rv>
  <rv s="1">
    <v>1</v>
    <v>XIDX:LMPI</v>
    <v>Daily</v>
    <v>44925</v>
    <v>44925</v>
    <v>0</v>
    <v>1</v>
    <v>638079552000000000,639285202300637447,0</v>
    <v>0</v>
    <v>bkgyyc</v>
    <v>XIDX:LMPI</v>
    <v>500</v>
  </rv>
  <rv s="1">
    <v>1</v>
    <v>XIDX:LMPI</v>
    <v>Daily</v>
    <v>40176</v>
    <v>40176</v>
    <v>0</v>
    <v>1</v>
    <v>633976416000000000,639285202318067380,0</v>
    <v>0</v>
    <v>bkgyyc</v>
    <v>XIDX:LMPI</v>
    <v>526</v>
  </rv>
  <rv s="1">
    <v>1</v>
    <v>XIDX:LMPI</v>
    <v>Daily</v>
    <v>40542</v>
    <v>40542</v>
    <v>0</v>
    <v>1</v>
    <v>634292640000000000,639285202318547336,0</v>
    <v>0</v>
    <v>bkgyyc</v>
    <v>XIDX:LMPI</v>
    <v>463</v>
  </rv>
  <rv s="1">
    <v>1</v>
    <v>XIDX:LMPI</v>
    <v>Daily</v>
    <v>40907</v>
    <v>40907</v>
    <v>0</v>
    <v>1</v>
    <v>634608000000000000,639285202319027345,0</v>
    <v>0</v>
    <v>bkgyyc</v>
    <v>XIDX:LMPI</v>
    <v>673</v>
  </rv>
  <rv s="1">
    <v>1</v>
    <v>XIDX:LMPI</v>
    <v>Daily</v>
    <v>41638</v>
    <v>41638</v>
    <v>0</v>
    <v>1</v>
    <v>635239584000000000,639285202319497361,0</v>
    <v>0</v>
    <v>bkgyyc</v>
    <v>XIDX:LMPI</v>
    <v>526</v>
  </rv>
  <rv s="1">
    <v>1</v>
    <v>XIDX:LMPI</v>
    <v>Daily</v>
    <v>42368</v>
    <v>42368</v>
    <v>0</v>
    <v>1</v>
    <v>635870304000000000,639285202319977331,0</v>
    <v>0</v>
    <v>bkgyyc</v>
    <v>XIDX:LMPI</v>
    <v>776</v>
  </rv>
  <rv s="1">
    <v>1</v>
    <v>XIDX:LMPI</v>
    <v>Daily</v>
    <v>45656</v>
    <v>45656</v>
    <v>0</v>
    <v>1</v>
    <v>638711136000000000,639285202320987346,0</v>
    <v>0</v>
    <v>bkgyyc</v>
    <v>XIDX:LMPI</v>
    <v>5</v>
  </rv>
  <rv s="1">
    <v>1</v>
    <v>XIDX:LMPI</v>
    <v>Daily</v>
    <v>46021</v>
    <v>46021</v>
    <v>0</v>
    <v>1</v>
    <v>639026496000000000,639285202321480644,0</v>
    <v>0</v>
    <v>bkgyyc</v>
    <v>XIDX:LMPI</v>
    <v>274</v>
  </rv>
  <rv s="1">
    <v>1</v>
    <v>XIDX:LMAS</v>
    <v>Daily</v>
    <v>46203</v>
    <v>46203</v>
    <v>0</v>
    <v>1</v>
    <v>639183744000000000,639285202271644920,0</v>
    <v>0</v>
    <v>bkgysm</v>
    <v>XIDX:LMAS</v>
    <v>9</v>
  </rv>
  <rv s="1">
    <v>1</v>
    <v>XIDX:LMAS</v>
    <v>Daily</v>
    <v>46111</v>
    <v>46111</v>
    <v>0</v>
    <v>1</v>
    <v>639104256000000000,639285202301114967,0</v>
    <v>0</v>
    <v>bkgysm</v>
    <v>XIDX:LMAS</v>
    <v>9</v>
  </rv>
  <rv s="1">
    <v>1</v>
    <v>XIDX:LMAS</v>
    <v>Daily</v>
    <v>42003</v>
    <v>42003</v>
    <v>0</v>
    <v>1</v>
    <v>635554944000000000,639285202318324983,0</v>
    <v>0</v>
    <v>bkgysm</v>
    <v>XIDX:LMAS</v>
    <v>699</v>
  </rv>
  <rv s="1">
    <v>1</v>
    <v>XIDX:LMAS</v>
    <v>Daily</v>
    <v>42368</v>
    <v>42368</v>
    <v>0</v>
    <v>1</v>
    <v>635870304000000000,639285202318813262,0</v>
    <v>0</v>
    <v>bkgysm</v>
    <v>XIDX:LMAS</v>
    <v>6</v>
  </rv>
  <rv s="1">
    <v>1</v>
    <v>XIDX:LMAS</v>
    <v>Daily</v>
    <v>43098</v>
    <v>43098</v>
    <v>0</v>
    <v>1</v>
    <v>636501024000000000,639285202319765000,0</v>
    <v>0</v>
    <v>bkgysm</v>
    <v>XIDX:LMAS</v>
    <v>591</v>
  </rv>
  <rv s="1">
    <v>1</v>
    <v>XIDX:LMAS</v>
    <v>Daily</v>
    <v>43462</v>
    <v>43462</v>
    <v>0</v>
    <v>1</v>
    <v>636815520000000000,639285202320244994,0</v>
    <v>0</v>
    <v>bkgysm</v>
    <v>XIDX:LMAS</v>
    <v>646</v>
  </rv>
  <rv s="1">
    <v>1</v>
    <v>XIDX:LMAS</v>
    <v>Daily</v>
    <v>43829</v>
    <v>43829</v>
    <v>0</v>
    <v>1</v>
    <v>637132608000000000,639285202320714998,0</v>
    <v>0</v>
    <v>bkgysm</v>
    <v>XIDX:LMAS</v>
    <v>459</v>
  </rv>
  <rv s="1">
    <v>1</v>
    <v>XIDX:LMAS</v>
    <v>Daily</v>
    <v>44195</v>
    <v>44195</v>
    <v>0</v>
    <v>1</v>
    <v>637448832000000000,639285202321193255,0</v>
    <v>0</v>
    <v>bkgysm</v>
    <v>XIDX:LMAS</v>
    <v>6</v>
  </rv>
  <rv s="1">
    <v>1</v>
    <v>XIDX:LMAS</v>
    <v>Daily</v>
    <v>44560</v>
    <v>44560</v>
    <v>0</v>
    <v>1</v>
    <v>637764192000000000,639285202321673239,0</v>
    <v>0</v>
    <v>bkgysm</v>
    <v>XIDX:LMAS</v>
    <v>367</v>
  </rv>
  <rv s="1">
    <v>1</v>
    <v>XIDX:LINK</v>
    <v>Daily</v>
    <v>42003</v>
    <v>42003</v>
    <v>0</v>
    <v>1</v>
    <v>635554944000000000,639285202269287368,0</v>
    <v>0</v>
    <v>bkgymw</v>
    <v>XIDX:LINK</v>
    <v>777</v>
  </rv>
  <rv s="1">
    <v>1</v>
    <v>XIDX:LINK</v>
    <v>Daily</v>
    <v>43098</v>
    <v>43098</v>
    <v>0</v>
    <v>1</v>
    <v>636501024000000000,639285202269767379,0</v>
    <v>0</v>
    <v>bkgymw</v>
    <v>XIDX:LINK</v>
    <v>778</v>
  </rv>
  <rv s="1">
    <v>1</v>
    <v>XIDX:LINK</v>
    <v>Daily</v>
    <v>44195</v>
    <v>44195</v>
    <v>0</v>
    <v>1</v>
    <v>637448832000000000,639285202270247371,0</v>
    <v>0</v>
    <v>bkgymw</v>
    <v>XIDX:LINK</v>
    <v>779</v>
  </rv>
  <rv s="1">
    <v>1</v>
    <v>XIDX:LINK</v>
    <v>Daily</v>
    <v>44925</v>
    <v>44925</v>
    <v>0</v>
    <v>1</v>
    <v>638079552000000000,639285202270720060,0</v>
    <v>0</v>
    <v>bkgymw</v>
    <v>XIDX:LINK</v>
    <v>482</v>
  </rv>
  <rv s="1">
    <v>1</v>
    <v>XIDX:LINK</v>
    <v>Daily</v>
    <v>46203</v>
    <v>46203</v>
    <v>0</v>
    <v>1</v>
    <v>639183744000000000,639285202271208765,0</v>
    <v>0</v>
    <v>bkgymw</v>
    <v>XIDX:LINK</v>
    <v>435</v>
  </rv>
  <rv s="1">
    <v>1</v>
    <v>XIDX:LINK</v>
    <v>Daily</v>
    <v>43462</v>
    <v>43462</v>
    <v>0</v>
    <v>1</v>
    <v>636815520000000000,639285202304238810,0</v>
    <v>0</v>
    <v>bkgymw</v>
    <v>XIDX:LINK</v>
    <v>780</v>
  </rv>
  <rv s="1">
    <v>1</v>
    <v>XIDX:LINK</v>
    <v>Daily</v>
    <v>43829</v>
    <v>43829</v>
    <v>0</v>
    <v>1</v>
    <v>637132608000000000,639285202304708807,0</v>
    <v>0</v>
    <v>bkgymw</v>
    <v>XIDX:LINK</v>
    <v>781</v>
  </rv>
  <rv s="1">
    <v>1</v>
    <v>XIDX:LINK</v>
    <v>Daily</v>
    <v>44560</v>
    <v>44560</v>
    <v>0</v>
    <v>1</v>
    <v>637764192000000000,639285202305178827,0</v>
    <v>0</v>
    <v>bkgymw</v>
    <v>XIDX:LINK</v>
    <v>57</v>
  </rv>
  <rv s="1">
    <v>1</v>
    <v>XIDX:LINK</v>
    <v>Daily</v>
    <v>45289</v>
    <v>45289</v>
    <v>0</v>
    <v>1</v>
    <v>638394048000000000,639285202305660114,0</v>
    <v>0</v>
    <v>bkgymw</v>
    <v>XIDX:LINK</v>
    <v>782</v>
  </rv>
  <rv s="1">
    <v>1</v>
    <v>XIDX:LINK</v>
    <v>Daily</v>
    <v>46111</v>
    <v>46111</v>
    <v>0</v>
    <v>1</v>
    <v>639104256000000000,639285202306127261,0</v>
    <v>0</v>
    <v>bkgymw</v>
    <v>XIDX:LINK</v>
    <v>783</v>
  </rv>
  <rv s="1">
    <v>1</v>
    <v>XIDX:LINK</v>
    <v>Daily</v>
    <v>42368</v>
    <v>42368</v>
    <v>0</v>
    <v>1</v>
    <v>635870304000000000,639285202320547229,0</v>
    <v>0</v>
    <v>bkgymw</v>
    <v>XIDX:LINK</v>
    <v>57</v>
  </rv>
  <rv s="1">
    <v>1</v>
    <v>XIDX:LINK</v>
    <v>Daily</v>
    <v>42734</v>
    <v>42734</v>
    <v>0</v>
    <v>1</v>
    <v>636186528000000000,639285202321007220,0</v>
    <v>0</v>
    <v>bkgymw</v>
    <v>XIDX:LINK</v>
    <v>784</v>
  </rv>
  <rv s="1">
    <v>1</v>
    <v>XIDX:LINK</v>
    <v>Daily</v>
    <v>45656</v>
    <v>45656</v>
    <v>0</v>
    <v>1</v>
    <v>638711136000000000,639285202321488865,0</v>
    <v>0</v>
    <v>bkgymw</v>
    <v>XIDX:LINK</v>
    <v>564</v>
  </rv>
  <rv s="1">
    <v>1</v>
    <v>XIDX:LINK</v>
    <v>Daily</v>
    <v>46021</v>
    <v>46021</v>
    <v>0</v>
    <v>1</v>
    <v>639026496000000000,639285202321960120,0</v>
    <v>0</v>
    <v>bkgymw</v>
    <v>XIDX:LINK</v>
    <v>785</v>
  </rv>
  <rv s="1">
    <v>1</v>
    <v>XIDX:LEAD</v>
    <v>Daily</v>
    <v>43462</v>
    <v>43462</v>
    <v>0</v>
    <v>1</v>
    <v>636815520000000000,639285202271679451,0</v>
    <v>0</v>
    <v>bkgyk2</v>
    <v>XIDX:LEAD</v>
    <v>6</v>
  </rv>
  <rv s="1">
    <v>1</v>
    <v>XIDX:LEAD</v>
    <v>Daily</v>
    <v>44195</v>
    <v>44195</v>
    <v>0</v>
    <v>1</v>
    <v>637448832000000000,639285202272155120,0</v>
    <v>0</v>
    <v>bkgyk2</v>
    <v>XIDX:LEAD</v>
    <v>6</v>
  </rv>
  <rv s="1">
    <v>1</v>
    <v>XIDX:LEAD</v>
    <v>Daily</v>
    <v>44560</v>
    <v>44560</v>
    <v>0</v>
    <v>1</v>
    <v>637764192000000000,639285202272636311,0</v>
    <v>0</v>
    <v>bkgyk2</v>
    <v>XIDX:LEAD</v>
    <v>7</v>
  </rv>
  <rv s="1">
    <v>1</v>
    <v>XIDX:LEAD</v>
    <v>Daily</v>
    <v>45289</v>
    <v>45289</v>
    <v>0</v>
    <v>1</v>
    <v>638394048000000000,639285202273115118,0</v>
    <v>0</v>
    <v>bkgyk2</v>
    <v>XIDX:LEAD</v>
    <v>591</v>
  </rv>
  <rv s="1">
    <v>1</v>
    <v>XIDX:LEAD</v>
    <v>Daily</v>
    <v>45656</v>
    <v>45656</v>
    <v>0</v>
    <v>1</v>
    <v>638711136000000000,639285202268819436,0</v>
    <v>0</v>
    <v>bkgyk2</v>
    <v>XIDX:LEAD</v>
    <v>786</v>
  </rv>
  <rv s="1">
    <v>1</v>
    <v>XIDX:LEAD</v>
    <v>Daily</v>
    <v>41638</v>
    <v>41638</v>
    <v>0</v>
    <v>1</v>
    <v>635239584000000000,639285202300115351,0</v>
    <v>0</v>
    <v>bkgyk2</v>
    <v>XIDX:LEAD</v>
    <v>787</v>
  </rv>
  <rv s="1">
    <v>1</v>
    <v>XIDX:LEAD</v>
    <v>Daily</v>
    <v>42003</v>
    <v>42003</v>
    <v>0</v>
    <v>1</v>
    <v>635554944000000000,639285202300596425,0</v>
    <v>0</v>
    <v>bkgyk2</v>
    <v>XIDX:LEAD</v>
    <v>788</v>
  </rv>
  <rv s="1">
    <v>1</v>
    <v>XIDX:LEAD</v>
    <v>Daily</v>
    <v>42368</v>
    <v>42368</v>
    <v>0</v>
    <v>1</v>
    <v>635870304000000000,639285202301075407,0</v>
    <v>0</v>
    <v>bkgyk2</v>
    <v>XIDX:LEAD</v>
    <v>789</v>
  </rv>
  <rv s="1">
    <v>1</v>
    <v>XIDX:LEAD</v>
    <v>Daily</v>
    <v>42734</v>
    <v>42734</v>
    <v>0</v>
    <v>1</v>
    <v>636186528000000000,639285202301545415,0</v>
    <v>0</v>
    <v>bkgyk2</v>
    <v>XIDX:LEAD</v>
    <v>790</v>
  </rv>
  <rv s="1">
    <v>1</v>
    <v>XIDX:LEAD</v>
    <v>Daily</v>
    <v>43098</v>
    <v>43098</v>
    <v>0</v>
    <v>1</v>
    <v>636501024000000000,639285202302029650,0</v>
    <v>0</v>
    <v>bkgyk2</v>
    <v>XIDX:LEAD</v>
    <v>38</v>
  </rv>
  <rv s="1">
    <v>1</v>
    <v>XIDX:LEAD</v>
    <v>Daily</v>
    <v>43829</v>
    <v>43829</v>
    <v>0</v>
    <v>1</v>
    <v>637132608000000000,639285202302505382,0</v>
    <v>0</v>
    <v>bkgyk2</v>
    <v>XIDX:LEAD</v>
    <v>6</v>
  </rv>
  <rv s="1">
    <v>1</v>
    <v>XIDX:LEAD</v>
    <v>Daily</v>
    <v>44925</v>
    <v>44925</v>
    <v>0</v>
    <v>1</v>
    <v>638079552000000000,639285202302975372,0</v>
    <v>0</v>
    <v>bkgyk2</v>
    <v>XIDX:LEAD</v>
    <v>560</v>
  </rv>
  <rv s="1">
    <v>1</v>
    <v>XIDX:LEAD</v>
    <v>Daily</v>
    <v>46021</v>
    <v>46021</v>
    <v>0</v>
    <v>1</v>
    <v>639026496000000000,639285202303446467,0</v>
    <v>0</v>
    <v>bkgyk2</v>
    <v>XIDX:LEAD</v>
    <v>25</v>
  </rv>
  <rv s="1">
    <v>1</v>
    <v>XIDX:LEAD</v>
    <v>Daily</v>
    <v>46203</v>
    <v>46203</v>
    <v>0</v>
    <v>1</v>
    <v>639183744000000000,639285202303926448,0</v>
    <v>0</v>
    <v>bkgyk2</v>
    <v>XIDX:LEAD</v>
    <v>791</v>
  </rv>
  <rv s="1">
    <v>1</v>
    <v>XIDX:LEAD</v>
    <v>Daily</v>
    <v>46111</v>
    <v>46111</v>
    <v>0</v>
    <v>1</v>
    <v>639104256000000000,639285202300096423,0</v>
    <v>0</v>
    <v>bkgyk2</v>
    <v>XIDX:LEAD</v>
    <v>792</v>
  </rv>
  <rv s="1">
    <v>1</v>
    <v>XIDX:LCGP</v>
    <v>Daily</v>
    <v>40176</v>
    <v>40176</v>
    <v>0</v>
    <v>1</v>
    <v>633976416000000000,639285202269773214,0</v>
    <v>0</v>
    <v>bkgyec</v>
    <v>XIDX:LCGP</v>
    <v>6</v>
  </rv>
  <rv s="1">
    <v>1</v>
    <v>XIDX:LCGP</v>
    <v>Daily</v>
    <v>40907</v>
    <v>40907</v>
    <v>0</v>
    <v>1</v>
    <v>634608000000000000,639285202270243193,0</v>
    <v>0</v>
    <v>bkgyec</v>
    <v>XIDX:LCGP</v>
    <v>612</v>
  </rv>
  <rv s="1">
    <v>1</v>
    <v>XIDX:LCGP</v>
    <v>Daily</v>
    <v>41638</v>
    <v>41638</v>
    <v>0</v>
    <v>1</v>
    <v>635239584000000000,639285202270729176,0</v>
    <v>0</v>
    <v>bkgyec</v>
    <v>XIDX:LCGP</v>
    <v>793</v>
  </rv>
  <rv s="1">
    <v>1</v>
    <v>XIDX:LCGP</v>
    <v>Daily</v>
    <v>42368</v>
    <v>42368</v>
    <v>0</v>
    <v>1</v>
    <v>635870304000000000,639285202271213186,0</v>
    <v>0</v>
    <v>bkgyec</v>
    <v>XIDX:LCGP</v>
    <v>392</v>
  </rv>
  <rv s="1">
    <v>1</v>
    <v>XIDX:LCGP</v>
    <v>Daily</v>
    <v>43098</v>
    <v>43098</v>
    <v>0</v>
    <v>1</v>
    <v>636501024000000000,639285202271686445,0</v>
    <v>0</v>
    <v>bkgyec</v>
    <v>XIDX:LCGP</v>
    <v>457</v>
  </rv>
  <rv s="1">
    <v>1</v>
    <v>XIDX:LCGP</v>
    <v>Daily</v>
    <v>43829</v>
    <v>43829</v>
    <v>0</v>
    <v>1</v>
    <v>637132608000000000,639285202272409153,0</v>
    <v>0</v>
    <v>bkgyec</v>
    <v>XIDX:LCGP</v>
    <v>9</v>
  </rv>
  <rv s="1">
    <v>1</v>
    <v>XIDX:LCGP</v>
    <v>Daily</v>
    <v>41271</v>
    <v>41271</v>
    <v>0</v>
    <v>1</v>
    <v>634922496000000000,639285202301046332,0</v>
    <v>0</v>
    <v>bkgyec</v>
    <v>XIDX:LCGP</v>
    <v>247</v>
  </rv>
  <rv s="1">
    <v>1</v>
    <v>XIDX:LCGP</v>
    <v>Daily</v>
    <v>42003</v>
    <v>42003</v>
    <v>0</v>
    <v>1</v>
    <v>635554944000000000,639285202301526329,0</v>
    <v>0</v>
    <v>bkgyec</v>
    <v>XIDX:LCGP</v>
    <v>150</v>
  </rv>
  <rv s="1">
    <v>1</v>
    <v>XIDX:LCGP</v>
    <v>Daily</v>
    <v>42734</v>
    <v>42734</v>
    <v>0</v>
    <v>1</v>
    <v>636186528000000000,639285202302006333,0</v>
    <v>0</v>
    <v>bkgyec</v>
    <v>XIDX:LCGP</v>
    <v>707</v>
  </rv>
  <rv s="1">
    <v>1</v>
    <v>XIDX:LCGP</v>
    <v>Daily</v>
    <v>43462</v>
    <v>43462</v>
    <v>0</v>
    <v>1</v>
    <v>636815520000000000,639285202302482984,0</v>
    <v>0</v>
    <v>bkgyec</v>
    <v>XIDX:LCGP</v>
    <v>541</v>
  </rv>
  <rv s="1">
    <v>1</v>
    <v>XIDX:LCGP</v>
    <v>Daily</v>
    <v>44195</v>
    <v>44195</v>
    <v>0</v>
    <v>1</v>
    <v>637448832000000000,639285202302956335,0</v>
    <v>0</v>
    <v>bkgyec</v>
    <v>XIDX:LCGP</v>
    <v>9</v>
  </rv>
  <rv s="1">
    <v>1</v>
    <v>XIDX:LCGP</v>
    <v>Daily</v>
    <v>46203</v>
    <v>46203</v>
    <v>0</v>
    <v>1</v>
    <v>639183744000000000,639285202303432980,0</v>
    <v>0</v>
    <v>bkgyec</v>
    <v>XIDX:LCGP</v>
    <v>9</v>
  </rv>
  <rv s="1">
    <v>1</v>
    <v>XIDX:LCGP</v>
    <v>Daily</v>
    <v>46111</v>
    <v>46111</v>
    <v>0</v>
    <v>1</v>
    <v>639104256000000000,639285202303902978,0</v>
    <v>0</v>
    <v>bkgyec</v>
    <v>XIDX:LCGP</v>
    <v>9</v>
  </rv>
  <rv s="1">
    <v>1</v>
    <v>XIDX:LAPD</v>
    <v>Daily</v>
    <v>43829</v>
    <v>43829</v>
    <v>0</v>
    <v>1</v>
    <v>637132608000000000,639285202273360820,0</v>
    <v>0</v>
    <v>bkgybh</v>
    <v>XIDX:LAPD</v>
    <v>6</v>
  </rv>
  <rv s="1">
    <v>1</v>
    <v>XIDX:LAPD</v>
    <v>Daily</v>
    <v>44560</v>
    <v>44560</v>
    <v>0</v>
    <v>1</v>
    <v>637764192000000000,639285202269440840,0</v>
    <v>0</v>
    <v>bkgybh</v>
    <v>XIDX:LAPD</v>
    <v>9</v>
  </rv>
  <rv s="1">
    <v>1</v>
    <v>XIDX:LAPD</v>
    <v>Daily</v>
    <v>44925</v>
    <v>44925</v>
    <v>0</v>
    <v>1</v>
    <v>638079552000000000,639285202269917929,0</v>
    <v>0</v>
    <v>bkgybh</v>
    <v>XIDX:LAPD</v>
    <v>9</v>
  </rv>
  <rv s="1">
    <v>1</v>
    <v>XIDX:LAPD</v>
    <v>Daily</v>
    <v>45289</v>
    <v>45289</v>
    <v>0</v>
    <v>1</v>
    <v>638394048000000000,639285202270397585,0</v>
    <v>0</v>
    <v>bkgybh</v>
    <v>XIDX:LAPD</v>
    <v>423</v>
  </rv>
  <rv s="1">
    <v>1</v>
    <v>XIDX:LAPD</v>
    <v>Daily</v>
    <v>46021</v>
    <v>46021</v>
    <v>0</v>
    <v>1</v>
    <v>639026496000000000,639285202270877921,0</v>
    <v>0</v>
    <v>bkgybh</v>
    <v>XIDX:LAPD</v>
    <v>794</v>
  </rv>
  <rv s="1">
    <v>1</v>
    <v>XIDX:LAPD</v>
    <v>Daily</v>
    <v>41638</v>
    <v>41638</v>
    <v>0</v>
    <v>1</v>
    <v>635239584000000000,639285202302057443,0</v>
    <v>0</v>
    <v>bkgybh</v>
    <v>XIDX:LAPD</v>
    <v>776</v>
  </rv>
  <rv s="1">
    <v>1</v>
    <v>XIDX:LAPD</v>
    <v>Daily</v>
    <v>42003</v>
    <v>42003</v>
    <v>0</v>
    <v>1</v>
    <v>635554944000000000,639285202302537527,0</v>
    <v>0</v>
    <v>bkgybh</v>
    <v>XIDX:LAPD</v>
    <v>6</v>
  </rv>
  <rv s="1">
    <v>1</v>
    <v>XIDX:LAPD</v>
    <v>Daily</v>
    <v>42368</v>
    <v>42368</v>
    <v>0</v>
    <v>1</v>
    <v>635870304000000000,639285202303017439,0</v>
    <v>0</v>
    <v>bkgybh</v>
    <v>XIDX:LAPD</v>
    <v>6</v>
  </rv>
  <rv s="1">
    <v>1</v>
    <v>XIDX:LAPD</v>
    <v>Daily</v>
    <v>43098</v>
    <v>43098</v>
    <v>0</v>
    <v>1</v>
    <v>636501024000000000,639285202303967442,0</v>
    <v>0</v>
    <v>bkgybh</v>
    <v>XIDX:LAPD</v>
    <v>6</v>
  </rv>
  <rv s="1">
    <v>1</v>
    <v>XIDX:LAPD</v>
    <v>Daily</v>
    <v>43462</v>
    <v>43462</v>
    <v>0</v>
    <v>1</v>
    <v>636815520000000000,639285202304437441,0</v>
    <v>0</v>
    <v>bkgybh</v>
    <v>XIDX:LAPD</v>
    <v>6</v>
  </rv>
  <rv s="1">
    <v>1</v>
    <v>XIDX:LAPD</v>
    <v>Daily</v>
    <v>44195</v>
    <v>44195</v>
    <v>0</v>
    <v>1</v>
    <v>637448832000000000,639285202304917418,0</v>
    <v>0</v>
    <v>bkgybh</v>
    <v>XIDX:LAPD</v>
    <v>9</v>
  </rv>
  <rv s="1">
    <v>1</v>
    <v>XIDX:LAPD</v>
    <v>Daily</v>
    <v>45656</v>
    <v>45656</v>
    <v>0</v>
    <v>1</v>
    <v>638711136000000000,639285202300577542,0</v>
    <v>0</v>
    <v>bkgybh</v>
    <v>XIDX:LAPD</v>
    <v>650</v>
  </rv>
  <rv s="1">
    <v>1</v>
    <v>XIDX:LAPD</v>
    <v>Daily</v>
    <v>46203</v>
    <v>46203</v>
    <v>0</v>
    <v>1</v>
    <v>639183744000000000,639285202301047446,0</v>
    <v>0</v>
    <v>bkgybh</v>
    <v>XIDX:LAPD</v>
    <v>217</v>
  </rv>
  <rv s="1">
    <v>1</v>
    <v>XIDX:LAPD</v>
    <v>Daily</v>
    <v>46111</v>
    <v>46111</v>
    <v>0</v>
    <v>1</v>
    <v>639104256000000000,639285202301527538,0</v>
    <v>0</v>
    <v>bkgybh</v>
    <v>XIDX:LAPD</v>
    <v>665</v>
  </rv>
  <rv s="1">
    <v>1</v>
    <v>XIDX:KPIG</v>
    <v>Daily</v>
    <v>40176</v>
    <v>40176</v>
    <v>0</v>
    <v>1</v>
    <v>633976416000000000,639285202271844920,0</v>
    <v>0</v>
    <v>bkgxf2</v>
    <v>XIDX:KPIG</v>
    <v>795</v>
  </rv>
  <rv s="1">
    <v>1</v>
    <v>XIDX:KPIG</v>
    <v>Daily</v>
    <v>42734</v>
    <v>42734</v>
    <v>0</v>
    <v>1</v>
    <v>636186528000000000,639285202272333243,0</v>
    <v>0</v>
    <v>bkgxf2</v>
    <v>XIDX:KPIG</v>
    <v>459</v>
  </rv>
  <rv s="1">
    <v>1</v>
    <v>XIDX:KPIG</v>
    <v>Daily</v>
    <v>43462</v>
    <v>43462</v>
    <v>0</v>
    <v>1</v>
    <v>636815520000000000,639285202272804922,0</v>
    <v>0</v>
    <v>bkgxf2</v>
    <v>XIDX:KPIG</v>
    <v>274</v>
  </rv>
  <rv s="1">
    <v>1</v>
    <v>XIDX:KPIG</v>
    <v>Daily</v>
    <v>44195</v>
    <v>44195</v>
    <v>0</v>
    <v>1</v>
    <v>637448832000000000,639285202273303325,0</v>
    <v>0</v>
    <v>bkgxf2</v>
    <v>XIDX:KPIG</v>
    <v>368</v>
  </rv>
  <rv s="1">
    <v>1</v>
    <v>XIDX:KPIG</v>
    <v>Daily</v>
    <v>45656</v>
    <v>45656</v>
    <v>0</v>
    <v>1</v>
    <v>638711136000000000,639285202273773253,0</v>
    <v>0</v>
    <v>bkgxf2</v>
    <v>XIDX:KPIG</v>
    <v>223</v>
  </rv>
  <rv s="1">
    <v>1</v>
    <v>XIDX:KPIG</v>
    <v>Daily</v>
    <v>39812</v>
    <v>39812</v>
    <v>0</v>
    <v>1</v>
    <v>633661920000000000,639285202309743072,0</v>
    <v>0</v>
    <v>bkgxf2</v>
    <v>XIDX:KPIG</v>
    <v>796</v>
  </rv>
  <rv s="1">
    <v>1</v>
    <v>XIDX:KPIG</v>
    <v>Daily</v>
    <v>40542</v>
    <v>40542</v>
    <v>0</v>
    <v>1</v>
    <v>634292640000000000,639285202310233066,0</v>
    <v>0</v>
    <v>bkgxf2</v>
    <v>XIDX:KPIG</v>
    <v>797</v>
  </rv>
  <rv s="1">
    <v>1</v>
    <v>XIDX:KPIG</v>
    <v>Daily</v>
    <v>40907</v>
    <v>40907</v>
    <v>0</v>
    <v>1</v>
    <v>634608000000000000,639285202310703245,0</v>
    <v>0</v>
    <v>bkgxf2</v>
    <v>XIDX:KPIG</v>
    <v>216</v>
  </rv>
  <rv s="1">
    <v>1</v>
    <v>XIDX:KPIG</v>
    <v>Daily</v>
    <v>41271</v>
    <v>41271</v>
    <v>0</v>
    <v>1</v>
    <v>634922496000000000,639285202311183065,0</v>
    <v>0</v>
    <v>bkgxf2</v>
    <v>XIDX:KPIG</v>
    <v>459</v>
  </rv>
  <rv s="1">
    <v>1</v>
    <v>XIDX:KPIG</v>
    <v>Daily</v>
    <v>41638</v>
    <v>41638</v>
    <v>0</v>
    <v>1</v>
    <v>635239584000000000,639285202306704956,0</v>
    <v>0</v>
    <v>bkgxf2</v>
    <v>XIDX:KPIG</v>
    <v>460</v>
  </rv>
  <rv s="1">
    <v>1</v>
    <v>XIDX:KPIG</v>
    <v>Daily</v>
    <v>42003</v>
    <v>42003</v>
    <v>0</v>
    <v>1</v>
    <v>635554944000000000,639285202307183249,0</v>
    <v>0</v>
    <v>bkgxf2</v>
    <v>XIDX:KPIG</v>
    <v>499</v>
  </rv>
  <rv s="1">
    <v>1</v>
    <v>XIDX:KPIG</v>
    <v>Daily</v>
    <v>42368</v>
    <v>42368</v>
    <v>0</v>
    <v>1</v>
    <v>635870304000000000,639285202307653246,0</v>
    <v>0</v>
    <v>bkgxf2</v>
    <v>XIDX:KPIG</v>
    <v>744</v>
  </rv>
  <rv s="1">
    <v>1</v>
    <v>XIDX:KPIG</v>
    <v>Daily</v>
    <v>43098</v>
    <v>43098</v>
    <v>0</v>
    <v>1</v>
    <v>636501024000000000,639285202308133082,0</v>
    <v>0</v>
    <v>bkgxf2</v>
    <v>XIDX:KPIG</v>
    <v>798</v>
  </rv>
  <rv s="1">
    <v>1</v>
    <v>XIDX:KPIG</v>
    <v>Daily</v>
    <v>43829</v>
    <v>43829</v>
    <v>0</v>
    <v>1</v>
    <v>637132608000000000,639285202308604956,0</v>
    <v>0</v>
    <v>bkgxf2</v>
    <v>XIDX:KPIG</v>
    <v>5</v>
  </rv>
  <rv s="1">
    <v>1</v>
    <v>XIDX:KPIG</v>
    <v>Daily</v>
    <v>44560</v>
    <v>44560</v>
    <v>0</v>
    <v>1</v>
    <v>637764192000000000,639285202309083238,0</v>
    <v>0</v>
    <v>bkgxf2</v>
    <v>XIDX:KPIG</v>
    <v>291</v>
  </rv>
  <rv s="1">
    <v>1</v>
    <v>XIDX:KPIG</v>
    <v>Daily</v>
    <v>44925</v>
    <v>44925</v>
    <v>0</v>
    <v>1</v>
    <v>638079552000000000,639285202309554974,0</v>
    <v>0</v>
    <v>bkgxf2</v>
    <v>XIDX:KPIG</v>
    <v>271</v>
  </rv>
  <rv s="1">
    <v>1</v>
    <v>XIDX:KPIG</v>
    <v>Daily</v>
    <v>45289</v>
    <v>45289</v>
    <v>0</v>
    <v>1</v>
    <v>638394048000000000,639285202310034977,0</v>
    <v>0</v>
    <v>bkgxf2</v>
    <v>XIDX:KPIG</v>
    <v>591</v>
  </rv>
  <rv s="1">
    <v>1</v>
    <v>XIDX:KPIG</v>
    <v>Daily</v>
    <v>46021</v>
    <v>46021</v>
    <v>0</v>
    <v>1</v>
    <v>639026496000000000,639285202310514978,0</v>
    <v>0</v>
    <v>bkgxf2</v>
    <v>XIDX:KPIG</v>
    <v>497</v>
  </rv>
  <rv s="1">
    <v>1</v>
    <v>XIDX:KPIG</v>
    <v>Daily</v>
    <v>46203</v>
    <v>46203</v>
    <v>0</v>
    <v>1</v>
    <v>639183744000000000,639285202310993062,0</v>
    <v>0</v>
    <v>bkgxf2</v>
    <v>XIDX:KPIG</v>
    <v>269</v>
  </rv>
  <rv s="1">
    <v>1</v>
    <v>XIDX:KPIG</v>
    <v>Daily</v>
    <v>46111</v>
    <v>46111</v>
    <v>0</v>
    <v>1</v>
    <v>639104256000000000,639285202306853248,0</v>
    <v>0</v>
    <v>bkgxf2</v>
    <v>XIDX:KPIG</v>
    <v>728</v>
  </rv>
  <rv s="1">
    <v>1</v>
    <v>XIDX:KONI</v>
    <v>Daily</v>
    <v>43829</v>
    <v>43829</v>
    <v>0</v>
    <v>1</v>
    <v>637132608000000000,639285202272761360,0</v>
    <v>0</v>
    <v>bkgy5r</v>
    <v>XIDX:KONI</v>
    <v>85</v>
  </rv>
  <rv s="1">
    <v>1</v>
    <v>XIDX:KONI</v>
    <v>Daily</v>
    <v>44925</v>
    <v>44925</v>
    <v>0</v>
    <v>1</v>
    <v>638079552000000000,639285202273240290,0</v>
    <v>0</v>
    <v>bkgy5r</v>
    <v>XIDX:KONI</v>
    <v>799</v>
  </rv>
  <rv s="1">
    <v>1</v>
    <v>XIDX:KONI</v>
    <v>Daily</v>
    <v>43098</v>
    <v>43098</v>
    <v>0</v>
    <v>1</v>
    <v>636501024000000000,639285202309216084,0</v>
    <v>0</v>
    <v>bkgy5r</v>
    <v>XIDX:KONI</v>
    <v>668</v>
  </rv>
  <rv s="1">
    <v>1</v>
    <v>XIDX:KONI</v>
    <v>Daily</v>
    <v>43462</v>
    <v>43462</v>
    <v>0</v>
    <v>1</v>
    <v>636815520000000000,639285202309701554,0</v>
    <v>0</v>
    <v>bkgy5r</v>
    <v>XIDX:KONI</v>
    <v>531</v>
  </rv>
  <rv s="1">
    <v>1</v>
    <v>XIDX:KONI</v>
    <v>Daily</v>
    <v>44195</v>
    <v>44195</v>
    <v>0</v>
    <v>1</v>
    <v>637448832000000000,639285202310181539,0</v>
    <v>0</v>
    <v>bkgy5r</v>
    <v>XIDX:KONI</v>
    <v>800</v>
  </rv>
  <rv s="1">
    <v>1</v>
    <v>XIDX:KONI</v>
    <v>Daily</v>
    <v>44560</v>
    <v>44560</v>
    <v>0</v>
    <v>1</v>
    <v>637764192000000000,639285202310656110,0</v>
    <v>0</v>
    <v>bkgy5r</v>
    <v>XIDX:KONI</v>
    <v>689</v>
  </rv>
  <rv s="1">
    <v>1</v>
    <v>XIDX:KONI</v>
    <v>Daily</v>
    <v>45289</v>
    <v>45289</v>
    <v>0</v>
    <v>1</v>
    <v>638394048000000000,639285202311130423,0</v>
    <v>0</v>
    <v>bkgy5r</v>
    <v>XIDX:KONI</v>
    <v>76</v>
  </rv>
  <rv s="1">
    <v>1</v>
    <v>XIDX:KONI</v>
    <v>Daily</v>
    <v>45656</v>
    <v>45656</v>
    <v>0</v>
    <v>1</v>
    <v>638711136000000000,639285202311616138,0</v>
    <v>0</v>
    <v>bkgy5r</v>
    <v>XIDX:KONI</v>
    <v>801</v>
  </rv>
  <rv s="1">
    <v>1</v>
    <v>XIDX:KONI</v>
    <v>Daily</v>
    <v>46021</v>
    <v>46021</v>
    <v>0</v>
    <v>1</v>
    <v>639026496000000000,639285202312090391,0</v>
    <v>0</v>
    <v>bkgy5r</v>
    <v>XIDX:KONI</v>
    <v>572</v>
  </rv>
  <rv s="1">
    <v>1</v>
    <v>XIDX:KONI</v>
    <v>Daily</v>
    <v>46203</v>
    <v>46203</v>
    <v>0</v>
    <v>1</v>
    <v>639183744000000000,639285202308821527,0</v>
    <v>0</v>
    <v>bkgy5r</v>
    <v>XIDX:KONI</v>
    <v>802</v>
  </rv>
  <rv s="1">
    <v>1</v>
    <v>XIDX:KONI</v>
    <v>Daily</v>
    <v>46111</v>
    <v>46111</v>
    <v>0</v>
    <v>1</v>
    <v>639104256000000000,639285202309290372,0</v>
    <v>0</v>
    <v>bkgy5r</v>
    <v>XIDX:KONI</v>
    <v>302</v>
  </rv>
  <rv s="1">
    <v>1</v>
    <v>XIDX:KOIN</v>
    <v>Daily</v>
    <v>40176</v>
    <v>40176</v>
    <v>0</v>
    <v>1</v>
    <v>633976416000000000,639285202274184936,0</v>
    <v>0</v>
    <v>bkgy2w</v>
    <v>XIDX:KOIN</v>
    <v>803</v>
  </rv>
  <rv s="1">
    <v>1</v>
    <v>XIDX:KOIN</v>
    <v>Daily</v>
    <v>40907</v>
    <v>40907</v>
    <v>0</v>
    <v>1</v>
    <v>634608000000000000,639285202274654958,0</v>
    <v>0</v>
    <v>bkgy2w</v>
    <v>XIDX:KOIN</v>
    <v>294</v>
  </rv>
  <rv s="1">
    <v>1</v>
    <v>XIDX:KOIN</v>
    <v>Daily</v>
    <v>42003</v>
    <v>42003</v>
    <v>0</v>
    <v>1</v>
    <v>635554944000000000,639285202275594964,0</v>
    <v>0</v>
    <v>bkgy2w</v>
    <v>XIDX:KOIN</v>
    <v>804</v>
  </rv>
  <rv s="1">
    <v>1</v>
    <v>XIDX:KOIN</v>
    <v>Daily</v>
    <v>42368</v>
    <v>42368</v>
    <v>0</v>
    <v>1</v>
    <v>635870304000000000,639285202276073247,0</v>
    <v>0</v>
    <v>bkgy2w</v>
    <v>XIDX:KOIN</v>
    <v>339</v>
  </rv>
  <rv s="1">
    <v>1</v>
    <v>XIDX:KOIN</v>
    <v>Daily</v>
    <v>44925</v>
    <v>44925</v>
    <v>0</v>
    <v>1</v>
    <v>638079552000000000,639285202272504927,0</v>
    <v>0</v>
    <v>bkgy2w</v>
    <v>XIDX:KOIN</v>
    <v>710</v>
  </rv>
  <rv s="1">
    <v>1</v>
    <v>XIDX:KOIN</v>
    <v>Daily</v>
    <v>45289</v>
    <v>45289</v>
    <v>0</v>
    <v>1</v>
    <v>638394048000000000,639285202272974931,0</v>
    <v>0</v>
    <v>bkgy2w</v>
    <v>XIDX:KOIN</v>
    <v>42</v>
  </rv>
  <rv s="1">
    <v>1</v>
    <v>XIDX:KOIN</v>
    <v>Daily</v>
    <v>45656</v>
    <v>45656</v>
    <v>0</v>
    <v>1</v>
    <v>638711136000000000,639285202273444937,0</v>
    <v>0</v>
    <v>bkgy2w</v>
    <v>XIDX:KOIN</v>
    <v>502</v>
  </rv>
  <rv s="1">
    <v>1</v>
    <v>XIDX:KOIN</v>
    <v>Daily</v>
    <v>40542</v>
    <v>40542</v>
    <v>0</v>
    <v>1</v>
    <v>634292640000000000,639285202309763236,0</v>
    <v>0</v>
    <v>bkgy2w</v>
    <v>XIDX:KOIN</v>
    <v>294</v>
  </rv>
  <rv s="1">
    <v>1</v>
    <v>XIDX:KOIN</v>
    <v>Daily</v>
    <v>43829</v>
    <v>43829</v>
    <v>0</v>
    <v>1</v>
    <v>637132608000000000,639285202311665015,0</v>
    <v>0</v>
    <v>bkgy2w</v>
    <v>XIDX:KOIN</v>
    <v>215</v>
  </rv>
  <rv s="1">
    <v>1</v>
    <v>XIDX:KOIN</v>
    <v>Daily</v>
    <v>44195</v>
    <v>44195</v>
    <v>0</v>
    <v>1</v>
    <v>637448832000000000,639285202312133113,0</v>
    <v>0</v>
    <v>bkgy2w</v>
    <v>XIDX:KOIN</v>
    <v>9</v>
  </rv>
  <rv s="1">
    <v>1</v>
    <v>XIDX:KOIN</v>
    <v>Daily</v>
    <v>44560</v>
    <v>44560</v>
    <v>0</v>
    <v>1</v>
    <v>637764192000000000,639285202312604981,0</v>
    <v>0</v>
    <v>bkgy2w</v>
    <v>XIDX:KOIN</v>
    <v>794</v>
  </rv>
  <rv s="1">
    <v>1</v>
    <v>XIDX:KOIN</v>
    <v>Daily</v>
    <v>46021</v>
    <v>46021</v>
    <v>0</v>
    <v>1</v>
    <v>639026496000000000,639285202313084990,0</v>
    <v>0</v>
    <v>bkgy2w</v>
    <v>XIDX:KOIN</v>
    <v>270</v>
  </rv>
  <rv s="1">
    <v>1</v>
    <v>XIDX:KOIN</v>
    <v>Daily</v>
    <v>46203</v>
    <v>46203</v>
    <v>0</v>
    <v>1</v>
    <v>639183744000000000,639285202308904961,0</v>
    <v>0</v>
    <v>bkgy2w</v>
    <v>XIDX:KOIN</v>
    <v>41</v>
  </rv>
  <rv s="1">
    <v>1</v>
    <v>XIDX:KOIN</v>
    <v>Daily</v>
    <v>46111</v>
    <v>46111</v>
    <v>0</v>
    <v>1</v>
    <v>639104256000000000,639285202309373256,0</v>
    <v>0</v>
    <v>bkgy2w</v>
    <v>XIDX:KOIN</v>
    <v>667</v>
  </rv>
  <rv s="1">
    <v>1</v>
    <v>XIDX:KOBX</v>
    <v>Daily</v>
    <v>43829</v>
    <v>43829</v>
    <v>0</v>
    <v>1</v>
    <v>637132608000000000,639285202273927348,0</v>
    <v>0</v>
    <v>bkgxz2</v>
    <v>XIDX:KOBX</v>
    <v>805</v>
  </rv>
  <rv s="1">
    <v>1</v>
    <v>XIDX:KOBX</v>
    <v>Daily</v>
    <v>44560</v>
    <v>44560</v>
    <v>0</v>
    <v>1</v>
    <v>637764192000000000,639285202274408333,0</v>
    <v>0</v>
    <v>bkgxz2</v>
    <v>XIDX:KOBX</v>
    <v>220</v>
  </rv>
  <rv s="1">
    <v>1</v>
    <v>XIDX:KOBX</v>
    <v>Daily</v>
    <v>44925</v>
    <v>44925</v>
    <v>0</v>
    <v>1</v>
    <v>638079552000000000,639285202274898333,0</v>
    <v>0</v>
    <v>bkgxz2</v>
    <v>XIDX:KOBX</v>
    <v>377</v>
  </rv>
  <rv s="1">
    <v>1</v>
    <v>XIDX:KOBX</v>
    <v>Daily</v>
    <v>45656</v>
    <v>45656</v>
    <v>0</v>
    <v>1</v>
    <v>638711136000000000,639285202275368332,0</v>
    <v>0</v>
    <v>bkgxz2</v>
    <v>XIDX:KOBX</v>
    <v>247</v>
  </rv>
  <rv s="1">
    <v>1</v>
    <v>XIDX:KOBX</v>
    <v>Daily</v>
    <v>46021</v>
    <v>46021</v>
    <v>0</v>
    <v>1</v>
    <v>639026496000000000,639285202275847364,0</v>
    <v>0</v>
    <v>bkgxz2</v>
    <v>XIDX:KOBX</v>
    <v>290</v>
  </rv>
  <rv s="1">
    <v>1</v>
    <v>XIDX:KOBX</v>
    <v>Daily</v>
    <v>41271</v>
    <v>41271</v>
    <v>0</v>
    <v>1</v>
    <v>634922496000000000,639285202310317115,0</v>
    <v>0</v>
    <v>bkgxz2</v>
    <v>XIDX:KOBX</v>
    <v>150</v>
  </rv>
  <rv s="1">
    <v>1</v>
    <v>XIDX:KOBX</v>
    <v>Daily</v>
    <v>41638</v>
    <v>41638</v>
    <v>0</v>
    <v>1</v>
    <v>635239584000000000,639285202310795444,0</v>
    <v>0</v>
    <v>bkgxz2</v>
    <v>XIDX:KOBX</v>
    <v>793</v>
  </rv>
  <rv s="1">
    <v>1</v>
    <v>XIDX:KOBX</v>
    <v>Daily</v>
    <v>42003</v>
    <v>42003</v>
    <v>0</v>
    <v>1</v>
    <v>635554944000000000,639285202311278199,0</v>
    <v>0</v>
    <v>bkgxz2</v>
    <v>XIDX:KOBX</v>
    <v>4</v>
  </rv>
  <rv s="1">
    <v>1</v>
    <v>XIDX:KOBX</v>
    <v>Daily</v>
    <v>42734</v>
    <v>42734</v>
    <v>0</v>
    <v>1</v>
    <v>636186528000000000,639285202312218199,0</v>
    <v>0</v>
    <v>bkgxz2</v>
    <v>XIDX:KOBX</v>
    <v>786</v>
  </rv>
  <rv s="1">
    <v>1</v>
    <v>XIDX:KOBX</v>
    <v>Daily</v>
    <v>43098</v>
    <v>43098</v>
    <v>0</v>
    <v>1</v>
    <v>636501024000000000,639285202312695438,0</v>
    <v>0</v>
    <v>bkgxz2</v>
    <v>XIDX:KOBX</v>
    <v>776</v>
  </rv>
  <rv s="1">
    <v>1</v>
    <v>XIDX:KOBX</v>
    <v>Daily</v>
    <v>43462</v>
    <v>43462</v>
    <v>0</v>
    <v>1</v>
    <v>636815520000000000,639285202313168200,0</v>
    <v>0</v>
    <v>bkgxz2</v>
    <v>XIDX:KOBX</v>
    <v>806</v>
  </rv>
  <rv s="1">
    <v>1</v>
    <v>XIDX:KOBX</v>
    <v>Daily</v>
    <v>44195</v>
    <v>44195</v>
    <v>0</v>
    <v>1</v>
    <v>637448832000000000,639285202309318198,0</v>
    <v>0</v>
    <v>bkgxz2</v>
    <v>XIDX:KOBX</v>
    <v>402</v>
  </rv>
  <rv s="1">
    <v>1</v>
    <v>XIDX:KOBX</v>
    <v>Daily</v>
    <v>45289</v>
    <v>45289</v>
    <v>0</v>
    <v>1</v>
    <v>638394048000000000,639285202309807117,0</v>
    <v>0</v>
    <v>bkgxz2</v>
    <v>XIDX:KOBX</v>
    <v>505</v>
  </rv>
  <rv s="1">
    <v>1</v>
    <v>XIDX:KOBX</v>
    <v>Daily</v>
    <v>46203</v>
    <v>46203</v>
    <v>0</v>
    <v>1</v>
    <v>639183744000000000,639285202310275448,0</v>
    <v>0</v>
    <v>bkgxz2</v>
    <v>XIDX:KOBX</v>
    <v>807</v>
  </rv>
  <rv s="1">
    <v>1</v>
    <v>XIDX:KOBX</v>
    <v>Daily</v>
    <v>46111</v>
    <v>46111</v>
    <v>0</v>
    <v>1</v>
    <v>639104256000000000,639285202310748204,0</v>
    <v>0</v>
    <v>bkgxz2</v>
    <v>XIDX:KOBX</v>
    <v>808</v>
  </rv>
  <rv s="1">
    <v>1</v>
    <v>XIDX:KLBF</v>
    <v>Daily</v>
    <v>39812</v>
    <v>39812</v>
    <v>0</v>
    <v>1</v>
    <v>633661920000000000,639285202276333191,0</v>
    <v>0</v>
    <v>bn96u2</v>
    <v>XIDX:KLBF</v>
    <v>457</v>
  </rv>
  <rv s="1">
    <v>1</v>
    <v>XIDX:KLBF</v>
    <v>Daily</v>
    <v>40176</v>
    <v>40176</v>
    <v>0</v>
    <v>1</v>
    <v>633976416000000000,639285202271963180,0</v>
    <v>0</v>
    <v>bn96u2</v>
    <v>XIDX:KLBF</v>
    <v>464</v>
  </rv>
  <rv s="1">
    <v>1</v>
    <v>XIDX:KLBF</v>
    <v>Daily</v>
    <v>40542</v>
    <v>40542</v>
    <v>0</v>
    <v>1</v>
    <v>634292640000000000,639285202272433178,0</v>
    <v>0</v>
    <v>bn96u2</v>
    <v>XIDX:KLBF</v>
    <v>470</v>
  </rv>
  <rv s="1">
    <v>1</v>
    <v>XIDX:KLBF</v>
    <v>Daily</v>
    <v>40907</v>
    <v>40907</v>
    <v>0</v>
    <v>1</v>
    <v>634608000000000000,639285202272913206,0</v>
    <v>0</v>
    <v>bn96u2</v>
    <v>XIDX:KLBF</v>
    <v>429</v>
  </rv>
  <rv s="1">
    <v>1</v>
    <v>XIDX:KLBF</v>
    <v>Daily</v>
    <v>41271</v>
    <v>41271</v>
    <v>0</v>
    <v>1</v>
    <v>634922496000000000,639285202273389146,0</v>
    <v>0</v>
    <v>bn96u2</v>
    <v>XIDX:KLBF</v>
    <v>809</v>
  </rv>
  <rv s="1">
    <v>1</v>
    <v>XIDX:KLBF</v>
    <v>Daily</v>
    <v>41638</v>
    <v>41638</v>
    <v>0</v>
    <v>1</v>
    <v>635239584000000000,639285202273873679,0</v>
    <v>0</v>
    <v>bn96u2</v>
    <v>XIDX:KLBF</v>
    <v>170</v>
  </rv>
  <rv s="1">
    <v>1</v>
    <v>XIDX:KLBF</v>
    <v>Daily</v>
    <v>42003</v>
    <v>42003</v>
    <v>0</v>
    <v>1</v>
    <v>635554944000000000,639285202274346462,0</v>
    <v>0</v>
    <v>bn96u2</v>
    <v>XIDX:KLBF</v>
    <v>491</v>
  </rv>
  <rv s="1">
    <v>1</v>
    <v>XIDX:KLBF</v>
    <v>Daily</v>
    <v>42368</v>
    <v>42368</v>
    <v>0</v>
    <v>1</v>
    <v>635870304000000000,639285202274823163,0</v>
    <v>0</v>
    <v>bn96u2</v>
    <v>XIDX:KLBF</v>
    <v>147</v>
  </rv>
  <rv s="1">
    <v>1</v>
    <v>XIDX:KLBF</v>
    <v>Daily</v>
    <v>42734</v>
    <v>42734</v>
    <v>0</v>
    <v>1</v>
    <v>636186528000000000,639285202275293162,0</v>
    <v>0</v>
    <v>bn96u2</v>
    <v>XIDX:KLBF</v>
    <v>810</v>
  </rv>
  <rv s="1">
    <v>1</v>
    <v>XIDX:KLBF</v>
    <v>Daily</v>
    <v>43098</v>
    <v>43098</v>
    <v>0</v>
    <v>1</v>
    <v>636501024000000000,639285202275776452,0</v>
    <v>0</v>
    <v>bn96u2</v>
    <v>XIDX:KLBF</v>
    <v>658</v>
  </rv>
  <rv s="1">
    <v>1</v>
    <v>XIDX:KLBF</v>
    <v>Daily</v>
    <v>43462</v>
    <v>43462</v>
    <v>0</v>
    <v>1</v>
    <v>636815520000000000,639285202276246458,0</v>
    <v>0</v>
    <v>bn96u2</v>
    <v>XIDX:KLBF</v>
    <v>811</v>
  </rv>
  <rv s="1">
    <v>1</v>
    <v>XIDX:KLBF</v>
    <v>Daily</v>
    <v>43829</v>
    <v>43829</v>
    <v>0</v>
    <v>1</v>
    <v>637132608000000000,639285202283916437,0</v>
    <v>0</v>
    <v>bn96u2</v>
    <v>XIDX:KLBF</v>
    <v>55</v>
  </rv>
  <rv s="1">
    <v>1</v>
    <v>XIDX:KLBF</v>
    <v>Daily</v>
    <v>44195</v>
    <v>44195</v>
    <v>0</v>
    <v>1</v>
    <v>637448832000000000,639285202284388997,0</v>
    <v>0</v>
    <v>bn96u2</v>
    <v>XIDX:KLBF</v>
    <v>729</v>
  </rv>
  <rv s="1">
    <v>1</v>
    <v>XIDX:KLBF</v>
    <v>Daily</v>
    <v>44560</v>
    <v>44560</v>
    <v>0</v>
    <v>1</v>
    <v>637764192000000000,639285202284868998,0</v>
    <v>0</v>
    <v>bn96u2</v>
    <v>XIDX:KLBF</v>
    <v>307</v>
  </rv>
  <rv s="1">
    <v>1</v>
    <v>XIDX:KLBF</v>
    <v>Daily</v>
    <v>44925</v>
    <v>44925</v>
    <v>0</v>
    <v>1</v>
    <v>638079552000000000,639285202285353114,0</v>
    <v>0</v>
    <v>bn96u2</v>
    <v>XIDX:KLBF</v>
    <v>659</v>
  </rv>
  <rv s="1">
    <v>1</v>
    <v>XIDX:KLBF</v>
    <v>Daily</v>
    <v>45289</v>
    <v>45289</v>
    <v>0</v>
    <v>1</v>
    <v>638394048000000000,639285202285823100,0</v>
    <v>0</v>
    <v>bn96u2</v>
    <v>XIDX:KLBF</v>
    <v>812</v>
  </rv>
  <rv s="1">
    <v>1</v>
    <v>XIDX:KLBF</v>
    <v>Daily</v>
    <v>45656</v>
    <v>45656</v>
    <v>0</v>
    <v>1</v>
    <v>638711136000000000,639285202286293091,0</v>
    <v>0</v>
    <v>bn96u2</v>
    <v>XIDX:KLBF</v>
    <v>813</v>
  </rv>
  <rv s="1">
    <v>1</v>
    <v>XIDX:KLBF</v>
    <v>Daily</v>
    <v>46021</v>
    <v>46021</v>
    <v>0</v>
    <v>1</v>
    <v>639026496000000000,639285202286763098,0</v>
    <v>0</v>
    <v>bn96u2</v>
    <v>XIDX:KLBF</v>
    <v>814</v>
  </rv>
  <rv s="1">
    <v>1</v>
    <v>XIDX:KLBF</v>
    <v>Daily</v>
    <v>46203</v>
    <v>46203</v>
    <v>0</v>
    <v>1</v>
    <v>639183744000000000,639285202287243089,0</v>
    <v>0</v>
    <v>bn96u2</v>
    <v>XIDX:KLBF</v>
    <v>562</v>
  </rv>
  <rv s="1">
    <v>1</v>
    <v>XIDX:KLBF</v>
    <v>Daily</v>
    <v>46111</v>
    <v>46111</v>
    <v>0</v>
    <v>1</v>
    <v>639104256000000000,639285202287723179,0</v>
    <v>0</v>
    <v>bn96u2</v>
    <v>XIDX:KLBF</v>
    <v>615</v>
  </rv>
  <rv s="1">
    <v>1</v>
    <v>XIDX:KKGI</v>
    <v>Daily</v>
    <v>40542</v>
    <v>40542</v>
    <v>0</v>
    <v>1</v>
    <v>634292640000000000,639285202278023773,0</v>
    <v>0</v>
    <v>bkgxqh</v>
    <v>XIDX:KKGI</v>
    <v>815</v>
  </rv>
  <rv s="1">
    <v>1</v>
    <v>XIDX:KKGI</v>
    <v>Daily</v>
    <v>41271</v>
    <v>41271</v>
    <v>0</v>
    <v>1</v>
    <v>634922496000000000,639285202278503789,0</v>
    <v>0</v>
    <v>bkgxqh</v>
    <v>XIDX:KKGI</v>
    <v>816</v>
  </rv>
  <rv s="1">
    <v>1</v>
    <v>XIDX:KKGI</v>
    <v>Daily</v>
    <v>42003</v>
    <v>42003</v>
    <v>0</v>
    <v>1</v>
    <v>635554944000000000,639285202278973774,0</v>
    <v>0</v>
    <v>bkgxqh</v>
    <v>XIDX:KKGI</v>
    <v>817</v>
  </rv>
  <rv s="1">
    <v>1</v>
    <v>XIDX:KKGI</v>
    <v>Daily</v>
    <v>43098</v>
    <v>43098</v>
    <v>0</v>
    <v>1</v>
    <v>636501024000000000,639285202279453775,0</v>
    <v>0</v>
    <v>bkgxqh</v>
    <v>XIDX:KKGI</v>
    <v>818</v>
  </rv>
  <rv s="1">
    <v>1</v>
    <v>XIDX:KKGI</v>
    <v>Daily</v>
    <v>44195</v>
    <v>44195</v>
    <v>0</v>
    <v>1</v>
    <v>637448832000000000,639285202279923833,0</v>
    <v>0</v>
    <v>bkgxqh</v>
    <v>XIDX:KKGI</v>
    <v>819</v>
  </rv>
  <rv s="1">
    <v>1</v>
    <v>XIDX:KKGI</v>
    <v>Daily</v>
    <v>45289</v>
    <v>45289</v>
    <v>0</v>
    <v>1</v>
    <v>638394048000000000,639285202280393789,0</v>
    <v>0</v>
    <v>bkgxqh</v>
    <v>XIDX:KKGI</v>
    <v>820</v>
  </rv>
  <rv s="1">
    <v>1</v>
    <v>XIDX:KKGI</v>
    <v>Daily</v>
    <v>46021</v>
    <v>46021</v>
    <v>0</v>
    <v>1</v>
    <v>639026496000000000,639285202280873776,0</v>
    <v>0</v>
    <v>bkgxqh</v>
    <v>XIDX:KKGI</v>
    <v>821</v>
  </rv>
  <rv s="1">
    <v>1</v>
    <v>XIDX:KKGI</v>
    <v>Daily</v>
    <v>46203</v>
    <v>46203</v>
    <v>0</v>
    <v>1</v>
    <v>639183744000000000,639285202281353780,0</v>
    <v>0</v>
    <v>bkgxqh</v>
    <v>XIDX:KKGI</v>
    <v>205</v>
  </rv>
  <rv s="1">
    <v>1</v>
    <v>XIDX:KKGI</v>
    <v>Daily</v>
    <v>46111</v>
    <v>46111</v>
    <v>0</v>
    <v>1</v>
    <v>639104256000000000,639285202281831137,0</v>
    <v>0</v>
    <v>bkgxqh</v>
    <v>XIDX:KKGI</v>
    <v>820</v>
  </rv>
  <rv s="1">
    <v>1</v>
    <v>XIDX:KKGI</v>
    <v>Daily</v>
    <v>40907</v>
    <v>40907</v>
    <v>0</v>
    <v>1</v>
    <v>634608000000000000,639285202311711014,0</v>
    <v>0</v>
    <v>bkgxqh</v>
    <v>XIDX:KKGI</v>
    <v>822</v>
  </rv>
  <rv s="1">
    <v>1</v>
    <v>XIDX:KKGI</v>
    <v>Daily</v>
    <v>41638</v>
    <v>41638</v>
    <v>0</v>
    <v>1</v>
    <v>635239584000000000,639285202312183976,0</v>
    <v>0</v>
    <v>bkgxqh</v>
    <v>XIDX:KKGI</v>
    <v>823</v>
  </rv>
  <rv s="1">
    <v>1</v>
    <v>XIDX:KKGI</v>
    <v>Daily</v>
    <v>42368</v>
    <v>42368</v>
    <v>0</v>
    <v>1</v>
    <v>635870304000000000,639285202312663971,0</v>
    <v>0</v>
    <v>bkgxqh</v>
    <v>XIDX:KKGI</v>
    <v>824</v>
  </rv>
  <rv s="1">
    <v>1</v>
    <v>XIDX:KKGI</v>
    <v>Daily</v>
    <v>42734</v>
    <v>42734</v>
    <v>0</v>
    <v>1</v>
    <v>636186528000000000,639285202313140998,0</v>
    <v>0</v>
    <v>bkgxqh</v>
    <v>XIDX:KKGI</v>
    <v>825</v>
  </rv>
  <rv s="1">
    <v>1</v>
    <v>XIDX:KKGI</v>
    <v>Daily</v>
    <v>43462</v>
    <v>43462</v>
    <v>0</v>
    <v>1</v>
    <v>636815520000000000,639285202313624022,0</v>
    <v>0</v>
    <v>bkgxqh</v>
    <v>XIDX:KKGI</v>
    <v>826</v>
  </rv>
  <rv s="1">
    <v>1</v>
    <v>XIDX:KKGI</v>
    <v>Daily</v>
    <v>43829</v>
    <v>43829</v>
    <v>0</v>
    <v>1</v>
    <v>637132608000000000,639285202309283978,0</v>
    <v>0</v>
    <v>bkgxqh</v>
    <v>XIDX:KKGI</v>
    <v>827</v>
  </rv>
  <rv s="1">
    <v>1</v>
    <v>XIDX:KKGI</v>
    <v>Daily</v>
    <v>44560</v>
    <v>44560</v>
    <v>0</v>
    <v>1</v>
    <v>637764192000000000,639285202309753969,0</v>
    <v>0</v>
    <v>bkgxqh</v>
    <v>XIDX:KKGI</v>
    <v>828</v>
  </rv>
  <rv s="1">
    <v>1</v>
    <v>XIDX:KKGI</v>
    <v>Daily</v>
    <v>44925</v>
    <v>44925</v>
    <v>0</v>
    <v>1</v>
    <v>638079552000000000,639285202310231008,0</v>
    <v>0</v>
    <v>bkgxqh</v>
    <v>XIDX:KKGI</v>
    <v>829</v>
  </rv>
  <rv s="1">
    <v>1</v>
    <v>XIDX:KKGI</v>
    <v>Daily</v>
    <v>45656</v>
    <v>45656</v>
    <v>0</v>
    <v>1</v>
    <v>638711136000000000,639285202310703971,0</v>
    <v>0</v>
    <v>bkgxqh</v>
    <v>XIDX:KKGI</v>
    <v>830</v>
  </rv>
  <rv s="1">
    <v>1</v>
    <v>XIDX:KIJA</v>
    <v>Daily</v>
    <v>40176</v>
    <v>40176</v>
    <v>0</v>
    <v>1</v>
    <v>633976416000000000,639285202282298828,0</v>
    <v>0</v>
    <v>bkgx3m</v>
    <v>XIDX:KIJA</v>
    <v>831</v>
  </rv>
  <rv s="1">
    <v>1</v>
    <v>XIDX:KIJA</v>
    <v>Daily</v>
    <v>40907</v>
    <v>40907</v>
    <v>0</v>
    <v>1</v>
    <v>634608000000000000,639285202277958860,0</v>
    <v>0</v>
    <v>bkgx3m</v>
    <v>XIDX:KIJA</v>
    <v>832</v>
  </rv>
  <rv s="1">
    <v>1</v>
    <v>XIDX:KIJA</v>
    <v>Daily</v>
    <v>41638</v>
    <v>41638</v>
    <v>0</v>
    <v>1</v>
    <v>635239584000000000,639285202278438855,0</v>
    <v>0</v>
    <v>bkgx3m</v>
    <v>XIDX:KIJA</v>
    <v>833</v>
  </rv>
  <rv s="1">
    <v>1</v>
    <v>XIDX:KIJA</v>
    <v>Daily</v>
    <v>42003</v>
    <v>42003</v>
    <v>0</v>
    <v>1</v>
    <v>635554944000000000,639285202278908846,0</v>
    <v>0</v>
    <v>bkgx3m</v>
    <v>XIDX:KIJA</v>
    <v>834</v>
  </rv>
  <rv s="1">
    <v>1</v>
    <v>XIDX:KIJA</v>
    <v>Daily</v>
    <v>42734</v>
    <v>42734</v>
    <v>0</v>
    <v>1</v>
    <v>636186528000000000,639285202279392388,0</v>
    <v>0</v>
    <v>bkgx3m</v>
    <v>XIDX:KIJA</v>
    <v>835</v>
  </rv>
  <rv s="1">
    <v>1</v>
    <v>XIDX:KIJA</v>
    <v>Daily</v>
    <v>43829</v>
    <v>43829</v>
    <v>0</v>
    <v>1</v>
    <v>637132608000000000,639285202279868865,0</v>
    <v>0</v>
    <v>bkgx3m</v>
    <v>XIDX:KIJA</v>
    <v>741</v>
  </rv>
  <rv s="1">
    <v>1</v>
    <v>XIDX:KIJA</v>
    <v>Daily</v>
    <v>44195</v>
    <v>44195</v>
    <v>0</v>
    <v>1</v>
    <v>637448832000000000,639285202280342363,0</v>
    <v>0</v>
    <v>bkgx3m</v>
    <v>XIDX:KIJA</v>
    <v>498</v>
  </rv>
  <rv s="1">
    <v>1</v>
    <v>XIDX:KIJA</v>
    <v>Daily</v>
    <v>44925</v>
    <v>44925</v>
    <v>0</v>
    <v>1</v>
    <v>638079552000000000,639285202280812371,0</v>
    <v>0</v>
    <v>bkgx3m</v>
    <v>XIDX:KIJA</v>
    <v>709</v>
  </rv>
  <rv s="1">
    <v>1</v>
    <v>XIDX:KIJA</v>
    <v>Daily</v>
    <v>45289</v>
    <v>45289</v>
    <v>0</v>
    <v>1</v>
    <v>638394048000000000,639285202281287260,0</v>
    <v>0</v>
    <v>bkgx3m</v>
    <v>XIDX:KIJA</v>
    <v>466</v>
  </rv>
  <rv s="1">
    <v>1</v>
    <v>XIDX:KIJA</v>
    <v>Daily</v>
    <v>46021</v>
    <v>46021</v>
    <v>0</v>
    <v>1</v>
    <v>639026496000000000,639285202281772365,0</v>
    <v>0</v>
    <v>bkgx3m</v>
    <v>XIDX:KIJA</v>
    <v>227</v>
  </rv>
  <rv s="1">
    <v>1</v>
    <v>XIDX:KIJA</v>
    <v>Daily</v>
    <v>39812</v>
    <v>39812</v>
    <v>0</v>
    <v>1</v>
    <v>633661920000000000,639285202311178606,0</v>
    <v>0</v>
    <v>bkgx3m</v>
    <v>XIDX:KIJA</v>
    <v>836</v>
  </rv>
  <rv s="1">
    <v>1</v>
    <v>XIDX:KIJA</v>
    <v>Daily</v>
    <v>40542</v>
    <v>40542</v>
    <v>0</v>
    <v>1</v>
    <v>634292640000000000,639285202311651826,0</v>
    <v>0</v>
    <v>bkgx3m</v>
    <v>XIDX:KIJA</v>
    <v>831</v>
  </rv>
  <rv s="1">
    <v>1</v>
    <v>XIDX:KIJA</v>
    <v>Daily</v>
    <v>41271</v>
    <v>41271</v>
    <v>0</v>
    <v>1</v>
    <v>634922496000000000,639285202312127540,0</v>
    <v>0</v>
    <v>bkgx3m</v>
    <v>XIDX:KIJA</v>
    <v>837</v>
  </rv>
  <rv s="1">
    <v>1</v>
    <v>XIDX:KIJA</v>
    <v>Daily</v>
    <v>42368</v>
    <v>42368</v>
    <v>0</v>
    <v>1</v>
    <v>635870304000000000,639285202312601804,0</v>
    <v>0</v>
    <v>bkgx3m</v>
    <v>XIDX:KIJA</v>
    <v>838</v>
  </rv>
  <rv s="1">
    <v>1</v>
    <v>XIDX:KIJA</v>
    <v>Daily</v>
    <v>43098</v>
    <v>43098</v>
    <v>0</v>
    <v>1</v>
    <v>636501024000000000,639285202313088591,0</v>
    <v>0</v>
    <v>bkgx3m</v>
    <v>XIDX:KIJA</v>
    <v>408</v>
  </rv>
  <rv s="1">
    <v>1</v>
    <v>XIDX:KIJA</v>
    <v>Daily</v>
    <v>43462</v>
    <v>43462</v>
    <v>0</v>
    <v>1</v>
    <v>636815520000000000,639285202313568578,0</v>
    <v>0</v>
    <v>bkgx3m</v>
    <v>XIDX:KIJA</v>
    <v>590</v>
  </rv>
  <rv s="1">
    <v>1</v>
    <v>XIDX:KIJA</v>
    <v>Daily</v>
    <v>44560</v>
    <v>44560</v>
    <v>0</v>
    <v>1</v>
    <v>637764192000000000,639285202311788629,0</v>
    <v>0</v>
    <v>bkgx3m</v>
    <v>XIDX:KIJA</v>
    <v>839</v>
  </rv>
  <rv s="1">
    <v>1</v>
    <v>XIDX:KIJA</v>
    <v>Daily</v>
    <v>45656</v>
    <v>45656</v>
    <v>0</v>
    <v>1</v>
    <v>638711136000000000,639285202312261817,0</v>
    <v>0</v>
    <v>bkgx3m</v>
    <v>XIDX:KIJA</v>
    <v>455</v>
  </rv>
  <rv s="1">
    <v>1</v>
    <v>XIDX:KIJA</v>
    <v>Daily</v>
    <v>46203</v>
    <v>46203</v>
    <v>0</v>
    <v>1</v>
    <v>639183744000000000,639285202312728591,0</v>
    <v>0</v>
    <v>bkgx3m</v>
    <v>XIDX:KIJA</v>
    <v>272</v>
  </rv>
  <rv s="1">
    <v>1</v>
    <v>XIDX:KIJA</v>
    <v>Daily</v>
    <v>46111</v>
    <v>46111</v>
    <v>0</v>
    <v>1</v>
    <v>639104256000000000,639285202313217544,0</v>
    <v>0</v>
    <v>bkgx3m</v>
    <v>XIDX:KIJA</v>
    <v>289</v>
  </rv>
  <rv s="1">
    <v>1</v>
    <v>XIDX:KICI</v>
    <v>Daily</v>
    <v>40542</v>
    <v>40542</v>
    <v>0</v>
    <v>1</v>
    <v>634292640000000000,639285202282243793,0</v>
    <v>0</v>
    <v>bkgwzr</v>
    <v>XIDX:KICI</v>
    <v>840</v>
  </rv>
  <rv s="1">
    <v>1</v>
    <v>XIDX:KICI</v>
    <v>Daily</v>
    <v>41271</v>
    <v>41271</v>
    <v>0</v>
    <v>1</v>
    <v>634922496000000000,639285202277983828,0</v>
    <v>0</v>
    <v>bkgwzr</v>
    <v>XIDX:KICI</v>
    <v>707</v>
  </rv>
  <rv s="1">
    <v>1</v>
    <v>XIDX:KICI</v>
    <v>Daily</v>
    <v>42003</v>
    <v>42003</v>
    <v>0</v>
    <v>1</v>
    <v>635554944000000000,639285202278461168,0</v>
    <v>0</v>
    <v>bkgwzr</v>
    <v>XIDX:KICI</v>
    <v>466</v>
  </rv>
  <rv s="1">
    <v>1</v>
    <v>XIDX:KICI</v>
    <v>Daily</v>
    <v>43462</v>
    <v>43462</v>
    <v>0</v>
    <v>1</v>
    <v>636815520000000000,639285202279413796,0</v>
    <v>0</v>
    <v>bkgwzr</v>
    <v>XIDX:KICI</v>
    <v>472</v>
  </rv>
  <rv s="1">
    <v>1</v>
    <v>XIDX:KICI</v>
    <v>Daily</v>
    <v>44195</v>
    <v>44195</v>
    <v>0</v>
    <v>1</v>
    <v>637448832000000000,639285202279893803,0</v>
    <v>0</v>
    <v>bkgwzr</v>
    <v>XIDX:KICI</v>
    <v>841</v>
  </rv>
  <rv s="1">
    <v>1</v>
    <v>XIDX:KICI</v>
    <v>Daily</v>
    <v>44925</v>
    <v>44925</v>
    <v>0</v>
    <v>1</v>
    <v>638079552000000000,639285202280373791,0</v>
    <v>0</v>
    <v>bkgwzr</v>
    <v>XIDX:KICI</v>
    <v>586</v>
  </rv>
  <rv s="1">
    <v>1</v>
    <v>XIDX:KICI</v>
    <v>Daily</v>
    <v>45656</v>
    <v>45656</v>
    <v>0</v>
    <v>1</v>
    <v>638711136000000000,639285202280843773,0</v>
    <v>0</v>
    <v>bkgwzr</v>
    <v>XIDX:KICI</v>
    <v>460</v>
  </rv>
  <rv s="1">
    <v>1</v>
    <v>XIDX:KICI</v>
    <v>Daily</v>
    <v>46021</v>
    <v>46021</v>
    <v>0</v>
    <v>1</v>
    <v>639026496000000000,639285202281313788,0</v>
    <v>0</v>
    <v>bkgwzr</v>
    <v>XIDX:KICI</v>
    <v>842</v>
  </rv>
  <rv s="1">
    <v>1</v>
    <v>XIDX:KICI</v>
    <v>Daily</v>
    <v>46203</v>
    <v>46203</v>
    <v>0</v>
    <v>1</v>
    <v>639183744000000000,639285202281793781,0</v>
    <v>0</v>
    <v>bkgwzr</v>
    <v>XIDX:KICI</v>
    <v>289</v>
  </rv>
  <rv s="1">
    <v>1</v>
    <v>XIDX:KICI</v>
    <v>Daily</v>
    <v>46111</v>
    <v>46111</v>
    <v>0</v>
    <v>1</v>
    <v>639104256000000000,639285202282263819,0</v>
    <v>0</v>
    <v>bkgwzr</v>
    <v>XIDX:KICI</v>
    <v>240</v>
  </rv>
  <rv s="1">
    <v>1</v>
    <v>XIDX:KICI</v>
    <v>Daily</v>
    <v>41638</v>
    <v>41638</v>
    <v>0</v>
    <v>1</v>
    <v>635239584000000000,639285202315114000,0</v>
    <v>0</v>
    <v>bkgwzr</v>
    <v>XIDX:KICI</v>
    <v>707</v>
  </rv>
  <rv s="1">
    <v>1</v>
    <v>XIDX:KICI</v>
    <v>Daily</v>
    <v>42368</v>
    <v>42368</v>
    <v>0</v>
    <v>1</v>
    <v>635870304000000000,639285202315593976,0</v>
    <v>0</v>
    <v>bkgwzr</v>
    <v>XIDX:KICI</v>
    <v>239</v>
  </rv>
  <rv s="1">
    <v>1</v>
    <v>XIDX:KICI</v>
    <v>Daily</v>
    <v>43098</v>
    <v>43098</v>
    <v>0</v>
    <v>1</v>
    <v>636501024000000000,639285202316060994,0</v>
    <v>0</v>
    <v>bkgwzr</v>
    <v>XIDX:KICI</v>
    <v>843</v>
  </rv>
  <rv s="1">
    <v>1</v>
    <v>XIDX:KICI</v>
    <v>Daily</v>
    <v>43829</v>
    <v>43829</v>
    <v>0</v>
    <v>1</v>
    <v>637132608000000000,639285202315863967,0</v>
    <v>0</v>
    <v>bkgwzr</v>
    <v>XIDX:KICI</v>
    <v>9</v>
  </rv>
  <rv s="1">
    <v>1</v>
    <v>XIDX:KICI</v>
    <v>Daily</v>
    <v>44560</v>
    <v>44560</v>
    <v>0</v>
    <v>1</v>
    <v>637764192000000000,639285202316350996,0</v>
    <v>0</v>
    <v>bkgwzr</v>
    <v>XIDX:KICI</v>
    <v>844</v>
  </rv>
  <rv s="1">
    <v>1</v>
    <v>XIDX:KICI</v>
    <v>Daily</v>
    <v>45289</v>
    <v>45289</v>
    <v>0</v>
    <v>1</v>
    <v>638394048000000000,639285202316830996,0</v>
    <v>0</v>
    <v>bkgwzr</v>
    <v>XIDX:KICI</v>
    <v>707</v>
  </rv>
  <rv s="1">
    <v>1</v>
    <v>XIDX:KIAS</v>
    <v>Daily</v>
    <v>40542</v>
    <v>40542</v>
    <v>0</v>
    <v>1</v>
    <v>634292640000000000,639285202280893246,0</v>
    <v>0</v>
    <v>bgw8lh</v>
    <v>XIDX:KIAS</v>
    <v>291</v>
  </rv>
  <rv s="1">
    <v>1</v>
    <v>XIDX:KIAS</v>
    <v>Daily</v>
    <v>41271</v>
    <v>41271</v>
    <v>0</v>
    <v>1</v>
    <v>634922496000000000,639285202281364917,0</v>
    <v>0</v>
    <v>bgw8lh</v>
    <v>XIDX:KIAS</v>
    <v>289</v>
  </rv>
  <rv s="1">
    <v>1</v>
    <v>XIDX:KIAS</v>
    <v>Daily</v>
    <v>42003</v>
    <v>42003</v>
    <v>0</v>
    <v>1</v>
    <v>635554944000000000,639285202281834932,0</v>
    <v>0</v>
    <v>bgw8lh</v>
    <v>XIDX:KIAS</v>
    <v>845</v>
  </rv>
  <rv s="1">
    <v>1</v>
    <v>XIDX:KIAS</v>
    <v>Daily</v>
    <v>42734</v>
    <v>42734</v>
    <v>0</v>
    <v>1</v>
    <v>636186528000000000,639285202282314933,0</v>
    <v>0</v>
    <v>bgw8lh</v>
    <v>XIDX:KIAS</v>
    <v>457</v>
  </rv>
  <rv s="1">
    <v>1</v>
    <v>XIDX:KIAS</v>
    <v>Daily</v>
    <v>44195</v>
    <v>44195</v>
    <v>0</v>
    <v>1</v>
    <v>637448832000000000,639285202283254964,0</v>
    <v>0</v>
    <v>bgw8lh</v>
    <v>XIDX:KIAS</v>
    <v>6</v>
  </rv>
  <rv s="1">
    <v>1</v>
    <v>XIDX:KIAS</v>
    <v>Daily</v>
    <v>44925</v>
    <v>44925</v>
    <v>0</v>
    <v>1</v>
    <v>638079552000000000,639285202283734944,0</v>
    <v>0</v>
    <v>bgw8lh</v>
    <v>XIDX:KIAS</v>
    <v>9</v>
  </rv>
  <rv s="1">
    <v>1</v>
    <v>XIDX:KIAS</v>
    <v>Daily</v>
    <v>45656</v>
    <v>45656</v>
    <v>0</v>
    <v>1</v>
    <v>638711136000000000,639285202284213480,0</v>
    <v>0</v>
    <v>bgw8lh</v>
    <v>XIDX:KIAS</v>
    <v>846</v>
  </rv>
  <rv s="1">
    <v>1</v>
    <v>XIDX:KIAS</v>
    <v>Daily</v>
    <v>46021</v>
    <v>46021</v>
    <v>0</v>
    <v>1</v>
    <v>639026496000000000,639285202284684928,0</v>
    <v>0</v>
    <v>bgw8lh</v>
    <v>XIDX:KIAS</v>
    <v>9</v>
  </rv>
  <rv s="1">
    <v>1</v>
    <v>XIDX:KIAS</v>
    <v>Daily</v>
    <v>46203</v>
    <v>46203</v>
    <v>0</v>
    <v>1</v>
    <v>639183744000000000,639285202280404929,0</v>
    <v>0</v>
    <v>bgw8lh</v>
    <v>XIDX:KIAS</v>
    <v>9</v>
  </rv>
  <rv s="1">
    <v>1</v>
    <v>XIDX:KIAS</v>
    <v>Daily</v>
    <v>46111</v>
    <v>46111</v>
    <v>0</v>
    <v>1</v>
    <v>639104256000000000,639285202280893252,0</v>
    <v>0</v>
    <v>bgw8lh</v>
    <v>XIDX:KIAS</v>
    <v>9</v>
  </rv>
  <rv s="1">
    <v>1</v>
    <v>XIDX:KIAS</v>
    <v>Daily</v>
    <v>40907</v>
    <v>40907</v>
    <v>0</v>
    <v>1</v>
    <v>634608000000000000,639285202317783261,0</v>
    <v>0</v>
    <v>bgw8lh</v>
    <v>XIDX:KIAS</v>
    <v>501</v>
  </rv>
  <rv s="1">
    <v>1</v>
    <v>XIDX:KIAS</v>
    <v>Daily</v>
    <v>41638</v>
    <v>41638</v>
    <v>0</v>
    <v>1</v>
    <v>635239584000000000,639285202318263235,0</v>
    <v>0</v>
    <v>bgw8lh</v>
    <v>XIDX:KIAS</v>
    <v>203</v>
  </rv>
  <rv s="1">
    <v>1</v>
    <v>XIDX:KIAS</v>
    <v>Daily</v>
    <v>42368</v>
    <v>42368</v>
    <v>0</v>
    <v>1</v>
    <v>635870304000000000,639285202318744992,0</v>
    <v>0</v>
    <v>bgw8lh</v>
    <v>XIDX:KIAS</v>
    <v>664</v>
  </rv>
  <rv s="1">
    <v>1</v>
    <v>XIDX:KIAS</v>
    <v>Daily</v>
    <v>43829</v>
    <v>43829</v>
    <v>0</v>
    <v>1</v>
    <v>637132608000000000,639285202319693003,0</v>
    <v>0</v>
    <v>bgw8lh</v>
    <v>XIDX:KIAS</v>
    <v>847</v>
  </rv>
  <rv s="1">
    <v>1</v>
    <v>XIDX:KIAS</v>
    <v>Daily</v>
    <v>44560</v>
    <v>44560</v>
    <v>0</v>
    <v>1</v>
    <v>637764192000000000,639285202320173000,0</v>
    <v>0</v>
    <v>bgw8lh</v>
    <v>XIDX:KIAS</v>
    <v>6</v>
  </rv>
  <rv s="1">
    <v>1</v>
    <v>XIDX:KIAS</v>
    <v>Daily</v>
    <v>45289</v>
    <v>45289</v>
    <v>0</v>
    <v>1</v>
    <v>638394048000000000,639285202316233256,0</v>
    <v>0</v>
    <v>bgw8lh</v>
    <v>XIDX:KIAS</v>
    <v>848</v>
  </rv>
  <rv s="1">
    <v>1</v>
    <v>XIDX:KDSI</v>
    <v>Daily</v>
    <v>39812</v>
    <v>39812</v>
    <v>0</v>
    <v>1</v>
    <v>633661920000000000,639285202281369044,0</v>
    <v>0</v>
    <v>bkgwww</v>
    <v>XIDX:KDSI</v>
    <v>849</v>
  </rv>
  <rv s="1">
    <v>1</v>
    <v>XIDX:KDSI</v>
    <v>Daily</v>
    <v>40176</v>
    <v>40176</v>
    <v>0</v>
    <v>1</v>
    <v>633976416000000000,639285202281846445,0</v>
    <v>0</v>
    <v>bkgwww</v>
    <v>XIDX:KDSI</v>
    <v>850</v>
  </rv>
  <rv s="1">
    <v>1</v>
    <v>XIDX:KDSI</v>
    <v>Daily</v>
    <v>40907</v>
    <v>40907</v>
    <v>0</v>
    <v>1</v>
    <v>634608000000000000,639285202282333112,0</v>
    <v>0</v>
    <v>bkgwww</v>
    <v>XIDX:KDSI</v>
    <v>851</v>
  </rv>
  <rv s="1">
    <v>1</v>
    <v>XIDX:KDSI</v>
    <v>Daily</v>
    <v>41271</v>
    <v>41271</v>
    <v>0</v>
    <v>1</v>
    <v>634922496000000000,639285202282803115,0</v>
    <v>0</v>
    <v>bkgwww</v>
    <v>XIDX:KDSI</v>
    <v>852</v>
  </rv>
  <rv s="1">
    <v>1</v>
    <v>XIDX:KDSI</v>
    <v>Daily</v>
    <v>42003</v>
    <v>42003</v>
    <v>0</v>
    <v>1</v>
    <v>635554944000000000,639285202283286422,0</v>
    <v>0</v>
    <v>bkgwww</v>
    <v>XIDX:KDSI</v>
    <v>853</v>
  </rv>
  <rv s="1">
    <v>1</v>
    <v>XIDX:KDSI</v>
    <v>Daily</v>
    <v>42734</v>
    <v>42734</v>
    <v>0</v>
    <v>1</v>
    <v>636186528000000000,639285202284233110,0</v>
    <v>0</v>
    <v>bkgwww</v>
    <v>XIDX:KDSI</v>
    <v>854</v>
  </rv>
  <rv s="1">
    <v>1</v>
    <v>XIDX:KDSI</v>
    <v>Daily</v>
    <v>43462</v>
    <v>43462</v>
    <v>0</v>
    <v>1</v>
    <v>636815520000000000,639285202284716418,0</v>
    <v>0</v>
    <v>bkgwww</v>
    <v>XIDX:KDSI</v>
    <v>205</v>
  </rv>
  <rv s="1">
    <v>1</v>
    <v>XIDX:KDSI</v>
    <v>Daily</v>
    <v>44195</v>
    <v>44195</v>
    <v>0</v>
    <v>1</v>
    <v>637448832000000000,639285202280779051,0</v>
    <v>0</v>
    <v>bkgwww</v>
    <v>XIDX:KDSI</v>
    <v>855</v>
  </rv>
  <rv s="1">
    <v>1</v>
    <v>XIDX:KDSI</v>
    <v>Daily</v>
    <v>44925</v>
    <v>44925</v>
    <v>0</v>
    <v>1</v>
    <v>638079552000000000,639285202281263125,0</v>
    <v>0</v>
    <v>bkgwww</v>
    <v>XIDX:KDSI</v>
    <v>856</v>
  </rv>
  <rv s="1">
    <v>1</v>
    <v>XIDX:KDSI</v>
    <v>Daily</v>
    <v>45289</v>
    <v>45289</v>
    <v>0</v>
    <v>1</v>
    <v>638394048000000000,639285202281739042,0</v>
    <v>0</v>
    <v>bkgwww</v>
    <v>XIDX:KDSI</v>
    <v>857</v>
  </rv>
  <rv s="1">
    <v>1</v>
    <v>XIDX:KDSI</v>
    <v>Daily</v>
    <v>46021</v>
    <v>46021</v>
    <v>0</v>
    <v>1</v>
    <v>639026496000000000,639285202282216435,0</v>
    <v>0</v>
    <v>bkgwww</v>
    <v>XIDX:KDSI</v>
    <v>20</v>
  </rv>
  <rv s="1">
    <v>1</v>
    <v>XIDX:KDSI</v>
    <v>Daily</v>
    <v>46203</v>
    <v>46203</v>
    <v>0</v>
    <v>1</v>
    <v>639183744000000000,639285202282693120,0</v>
    <v>0</v>
    <v>bkgwww</v>
    <v>XIDX:KDSI</v>
    <v>858</v>
  </rv>
  <rv s="1">
    <v>1</v>
    <v>XIDX:KDSI</v>
    <v>Daily</v>
    <v>46111</v>
    <v>46111</v>
    <v>0</v>
    <v>1</v>
    <v>639104256000000000,639285202283166430,0</v>
    <v>0</v>
    <v>bkgwww</v>
    <v>XIDX:KDSI</v>
    <v>397</v>
  </rv>
  <rv s="1">
    <v>1</v>
    <v>XIDX:KDSI</v>
    <v>Daily</v>
    <v>40542</v>
    <v>40542</v>
    <v>0</v>
    <v>1</v>
    <v>634292640000000000,639285202316702926,0</v>
    <v>0</v>
    <v>bkgwww</v>
    <v>XIDX:KDSI</v>
    <v>859</v>
  </rv>
  <rv s="1">
    <v>1</v>
    <v>XIDX:KDSI</v>
    <v>Daily</v>
    <v>41638</v>
    <v>41638</v>
    <v>0</v>
    <v>1</v>
    <v>635239584000000000,639285202317312889,0</v>
    <v>0</v>
    <v>bkgwww</v>
    <v>XIDX:KDSI</v>
    <v>860</v>
  </rv>
  <rv s="1">
    <v>1</v>
    <v>XIDX:KDSI</v>
    <v>Daily</v>
    <v>43098</v>
    <v>43098</v>
    <v>0</v>
    <v>1</v>
    <v>636501024000000000,639285202317792889,0</v>
    <v>0</v>
    <v>bkgwww</v>
    <v>XIDX:KDSI</v>
    <v>861</v>
  </rv>
  <rv s="1">
    <v>1</v>
    <v>XIDX:KDSI</v>
    <v>Daily</v>
    <v>43829</v>
    <v>43829</v>
    <v>0</v>
    <v>1</v>
    <v>637132608000000000,639285202318268503,0</v>
    <v>0</v>
    <v>bkgwww</v>
    <v>XIDX:KDSI</v>
    <v>862</v>
  </rv>
  <rv s="1">
    <v>1</v>
    <v>XIDX:KDSI</v>
    <v>Daily</v>
    <v>44560</v>
    <v>44560</v>
    <v>0</v>
    <v>1</v>
    <v>637764192000000000,639285202318752883,0</v>
    <v>0</v>
    <v>bkgwww</v>
    <v>XIDX:KDSI</v>
    <v>863</v>
  </rv>
  <rv s="1">
    <v>1</v>
    <v>XIDX:KDSI</v>
    <v>Daily</v>
    <v>45656</v>
    <v>45656</v>
    <v>0</v>
    <v>1</v>
    <v>638711136000000000,639285202319226256,0</v>
    <v>0</v>
    <v>bkgwww</v>
    <v>XIDX:KDSI</v>
    <v>20</v>
  </rv>
  <rv s="1">
    <v>1</v>
    <v>XIDX:KBRI</v>
    <v>Daily</v>
    <v>39812</v>
    <v>39812</v>
    <v>0</v>
    <v>1</v>
    <v>633661920000000000,639285202283645835,0</v>
    <v>0</v>
    <v>bkgw4c</v>
    <v>XIDX:KBRI</v>
    <v>344</v>
  </rv>
  <rv s="1">
    <v>1</v>
    <v>XIDX:KBRI</v>
    <v>Daily</v>
    <v>40542</v>
    <v>40542</v>
    <v>0</v>
    <v>1</v>
    <v>634292640000000000,639285202284131436,0</v>
    <v>0</v>
    <v>bkgw4c</v>
    <v>XIDX:KBRI</v>
    <v>367</v>
  </rv>
  <rv s="1">
    <v>1</v>
    <v>XIDX:KBRI</v>
    <v>Daily</v>
    <v>40907</v>
    <v>40907</v>
    <v>0</v>
    <v>1</v>
    <v>634608000000000000,639285202284610281,0</v>
    <v>0</v>
    <v>bkgw4c</v>
    <v>XIDX:KBRI</v>
    <v>6</v>
  </rv>
  <rv s="1">
    <v>1</v>
    <v>XIDX:KBRI</v>
    <v>Daily</v>
    <v>41638</v>
    <v>41638</v>
    <v>0</v>
    <v>1</v>
    <v>635239584000000000,639285202285091469,0</v>
    <v>0</v>
    <v>bkgw4c</v>
    <v>XIDX:KBRI</v>
    <v>6</v>
  </rv>
  <rv s="1">
    <v>1</v>
    <v>XIDX:KBRI</v>
    <v>Daily</v>
    <v>42368</v>
    <v>42368</v>
    <v>0</v>
    <v>1</v>
    <v>635870304000000000,639285202281060262,0</v>
    <v>0</v>
    <v>bkgw4c</v>
    <v>XIDX:KBRI</v>
    <v>6</v>
  </rv>
  <rv s="1">
    <v>1</v>
    <v>XIDX:KBRI</v>
    <v>Daily</v>
    <v>43098</v>
    <v>43098</v>
    <v>0</v>
    <v>1</v>
    <v>636501024000000000,639285202281540293,0</v>
    <v>0</v>
    <v>bkgw4c</v>
    <v>XIDX:KBRI</v>
    <v>6</v>
  </rv>
  <rv s="1">
    <v>1</v>
    <v>XIDX:KBRI</v>
    <v>Daily</v>
    <v>40176</v>
    <v>40176</v>
    <v>0</v>
    <v>1</v>
    <v>633976416000000000,639285202319701589,0</v>
    <v>0</v>
    <v>bkgw4c</v>
    <v>XIDX:KBRI</v>
    <v>661</v>
  </rv>
  <rv s="1">
    <v>1</v>
    <v>XIDX:KBRI</v>
    <v>Daily</v>
    <v>42003</v>
    <v>42003</v>
    <v>0</v>
    <v>1</v>
    <v>635554944000000000,639285202320646251,0</v>
    <v>0</v>
    <v>bkgw4c</v>
    <v>XIDX:KBRI</v>
    <v>6</v>
  </rv>
  <rv s="1">
    <v>1</v>
    <v>XIDX:KBRI</v>
    <v>Daily</v>
    <v>43462</v>
    <v>43462</v>
    <v>0</v>
    <v>1</v>
    <v>636815520000000000,639285202317671587,0</v>
    <v>0</v>
    <v>bkgw4c</v>
    <v>XIDX:KBRI</v>
    <v>6</v>
  </rv>
  <rv s="1">
    <v>1</v>
    <v>XIDX:KBRI</v>
    <v>Daily</v>
    <v>46203</v>
    <v>46203</v>
    <v>0</v>
    <v>1</v>
    <v>639183744000000000,639285202318146215,0</v>
    <v>0</v>
    <v>bkgw4c</v>
    <v>XIDX:KBRI</v>
    <v>9</v>
  </rv>
  <rv s="1">
    <v>1</v>
    <v>XIDX:KBRI</v>
    <v>Daily</v>
    <v>46111</v>
    <v>46111</v>
    <v>0</v>
    <v>1</v>
    <v>639104256000000000,639285202318631586,0</v>
    <v>0</v>
    <v>bkgw4c</v>
    <v>XIDX:KBRI</v>
    <v>9</v>
  </rv>
  <rv s="1">
    <v>1</v>
    <v>XIDX:KBLV</v>
    <v>Daily</v>
    <v>40542</v>
    <v>40542</v>
    <v>0</v>
    <v>1</v>
    <v>634292640000000000,639285202282493240,0</v>
    <v>0</v>
    <v>bkgw1h</v>
    <v>XIDX:KBLV</v>
    <v>152</v>
  </rv>
  <rv s="1">
    <v>1</v>
    <v>XIDX:KBLV</v>
    <v>Daily</v>
    <v>41271</v>
    <v>41271</v>
    <v>0</v>
    <v>1</v>
    <v>634922496000000000,639285202282973243,0</v>
    <v>0</v>
    <v>bkgw1h</v>
    <v>XIDX:KBLV</v>
    <v>150</v>
  </rv>
  <rv s="1">
    <v>1</v>
    <v>XIDX:KBLV</v>
    <v>Daily</v>
    <v>42003</v>
    <v>42003</v>
    <v>0</v>
    <v>1</v>
    <v>635554944000000000,639285202283444934,0</v>
    <v>0</v>
    <v>bkgw1h</v>
    <v>XIDX:KBLV</v>
    <v>864</v>
  </rv>
  <rv s="1">
    <v>1</v>
    <v>XIDX:KBLV</v>
    <v>Daily</v>
    <v>43098</v>
    <v>43098</v>
    <v>0</v>
    <v>1</v>
    <v>636501024000000000,639285202283924933,0</v>
    <v>0</v>
    <v>bkgw1h</v>
    <v>XIDX:KBLV</v>
    <v>286</v>
  </rv>
  <rv s="1">
    <v>1</v>
    <v>XIDX:KBLV</v>
    <v>Daily</v>
    <v>43829</v>
    <v>43829</v>
    <v>0</v>
    <v>1</v>
    <v>637132608000000000,639285202284403223,0</v>
    <v>0</v>
    <v>bkgw1h</v>
    <v>XIDX:KBLV</v>
    <v>9</v>
  </rv>
  <rv s="1">
    <v>1</v>
    <v>XIDX:KBLV</v>
    <v>Daily</v>
    <v>44560</v>
    <v>44560</v>
    <v>0</v>
    <v>1</v>
    <v>637764192000000000,639285202284883241,0</v>
    <v>0</v>
    <v>bkgw1h</v>
    <v>XIDX:KBLV</v>
    <v>101</v>
  </rv>
  <rv s="1">
    <v>1</v>
    <v>XIDX:KBLV</v>
    <v>Daily</v>
    <v>45289</v>
    <v>45289</v>
    <v>0</v>
    <v>1</v>
    <v>638394048000000000,639285202285363254,0</v>
    <v>0</v>
    <v>bkgw1h</v>
    <v>XIDX:KBLV</v>
    <v>865</v>
  </rv>
  <rv s="1">
    <v>1</v>
    <v>XIDX:KBLV</v>
    <v>Daily</v>
    <v>45656</v>
    <v>45656</v>
    <v>0</v>
    <v>1</v>
    <v>638711136000000000,639285202281724936,0</v>
    <v>0</v>
    <v>bkgw1h</v>
    <v>XIDX:KBLV</v>
    <v>9</v>
  </rv>
  <rv s="1">
    <v>1</v>
    <v>XIDX:KBLV</v>
    <v>Daily</v>
    <v>46203</v>
    <v>46203</v>
    <v>0</v>
    <v>1</v>
    <v>639183744000000000,639285202282203242,0</v>
    <v>0</v>
    <v>bkgw1h</v>
    <v>XIDX:KBLV</v>
    <v>41</v>
  </rv>
  <rv s="1">
    <v>1</v>
    <v>XIDX:KBLV</v>
    <v>Daily</v>
    <v>46111</v>
    <v>46111</v>
    <v>0</v>
    <v>1</v>
    <v>639104256000000000,639285202282683231,0</v>
    <v>0</v>
    <v>bkgw1h</v>
    <v>XIDX:KBLV</v>
    <v>368</v>
  </rv>
  <rv s="1">
    <v>1</v>
    <v>XIDX:KBLV</v>
    <v>Daily</v>
    <v>40907</v>
    <v>40907</v>
    <v>0</v>
    <v>1</v>
    <v>634608000000000000,639285202319575001,0</v>
    <v>0</v>
    <v>bkgw1h</v>
    <v>XIDX:KBLV</v>
    <v>82</v>
  </rv>
  <rv s="1">
    <v>1</v>
    <v>XIDX:KBLV</v>
    <v>Daily</v>
    <v>42734</v>
    <v>42734</v>
    <v>0</v>
    <v>1</v>
    <v>636186528000000000,639285202321004989,0</v>
    <v>0</v>
    <v>bkgw1h</v>
    <v>XIDX:KBLV</v>
    <v>866</v>
  </rv>
  <rv s="1">
    <v>1</v>
    <v>XIDX:KBLV</v>
    <v>Daily</v>
    <v>43462</v>
    <v>43462</v>
    <v>0</v>
    <v>1</v>
    <v>636815520000000000,639285202321473248,0</v>
    <v>0</v>
    <v>bkgw1h</v>
    <v>XIDX:KBLV</v>
    <v>158</v>
  </rv>
  <rv s="1">
    <v>1</v>
    <v>XIDX:KBLV</v>
    <v>Daily</v>
    <v>44195</v>
    <v>44195</v>
    <v>0</v>
    <v>1</v>
    <v>637448832000000000,639285202317503249,0</v>
    <v>0</v>
    <v>bkgw1h</v>
    <v>XIDX:KBLV</v>
    <v>252</v>
  </rv>
  <rv s="1">
    <v>1</v>
    <v>XIDX:KBLV</v>
    <v>Daily</v>
    <v>44925</v>
    <v>44925</v>
    <v>0</v>
    <v>1</v>
    <v>638079552000000000,639285202317973013,0</v>
    <v>0</v>
    <v>bkgw1h</v>
    <v>XIDX:KBLV</v>
    <v>559</v>
  </rv>
  <rv s="1">
    <v>1</v>
    <v>XIDX:KBLV</v>
    <v>Daily</v>
    <v>46021</v>
    <v>46021</v>
    <v>0</v>
    <v>1</v>
    <v>639026496000000000,639285202318453010,0</v>
    <v>0</v>
    <v>bkgw1h</v>
    <v>XIDX:KBLV</v>
    <v>867</v>
  </rv>
  <rv s="1">
    <v>1</v>
    <v>XIDX:KBLM</v>
    <v>Daily</v>
    <v>39812</v>
    <v>39812</v>
    <v>0</v>
    <v>1</v>
    <v>633661920000000000,639285202283167294,0</v>
    <v>0</v>
    <v>bkgvxm</v>
    <v>XIDX:KBLM</v>
    <v>210</v>
  </rv>
  <rv s="1">
    <v>1</v>
    <v>XIDX:KBLM</v>
    <v>Daily</v>
    <v>41271</v>
    <v>41271</v>
    <v>0</v>
    <v>1</v>
    <v>634922496000000000,639285202284108330,0</v>
    <v>0</v>
    <v>bkgvxm</v>
    <v>XIDX:KBLM</v>
    <v>707</v>
  </rv>
  <rv s="1">
    <v>1</v>
    <v>XIDX:KBLM</v>
    <v>Daily</v>
    <v>42003</v>
    <v>42003</v>
    <v>0</v>
    <v>1</v>
    <v>635554944000000000,639285202284575690,0</v>
    <v>0</v>
    <v>bkgvxm</v>
    <v>XIDX:KBLM</v>
    <v>203</v>
  </rv>
  <rv s="1">
    <v>1</v>
    <v>XIDX:KBLM</v>
    <v>Daily</v>
    <v>42734</v>
    <v>42734</v>
    <v>0</v>
    <v>1</v>
    <v>636186528000000000,639285202285055674,0</v>
    <v>0</v>
    <v>bkgvxm</v>
    <v>XIDX:KBLM</v>
    <v>395</v>
  </rv>
  <rv s="1">
    <v>1</v>
    <v>XIDX:KBLM</v>
    <v>Daily</v>
    <v>43098</v>
    <v>43098</v>
    <v>0</v>
    <v>1</v>
    <v>636501024000000000,639285202285537296,0</v>
    <v>0</v>
    <v>bkgvxm</v>
    <v>XIDX:KBLM</v>
    <v>108</v>
  </rv>
  <rv s="1">
    <v>1</v>
    <v>XIDX:KBLM</v>
    <v>Daily</v>
    <v>43829</v>
    <v>43829</v>
    <v>0</v>
    <v>1</v>
    <v>637132608000000000,639285202286007292,0</v>
    <v>0</v>
    <v>bkgvxm</v>
    <v>XIDX:KBLM</v>
    <v>50</v>
  </rv>
  <rv s="1">
    <v>1</v>
    <v>XIDX:KBLM</v>
    <v>Daily</v>
    <v>44560</v>
    <v>44560</v>
    <v>0</v>
    <v>1</v>
    <v>637764192000000000,639285202281818333,0</v>
    <v>0</v>
    <v>bkgvxm</v>
    <v>XIDX:KBLM</v>
    <v>225</v>
  </rv>
  <rv s="1">
    <v>1</v>
    <v>XIDX:KBLM</v>
    <v>Daily</v>
    <v>45289</v>
    <v>45289</v>
    <v>0</v>
    <v>1</v>
    <v>638394048000000000,639285202282297313,0</v>
    <v>0</v>
    <v>bkgvxm</v>
    <v>XIDX:KBLM</v>
    <v>622</v>
  </rv>
  <rv s="1">
    <v>1</v>
    <v>XIDX:KBLM</v>
    <v>Daily</v>
    <v>46021</v>
    <v>46021</v>
    <v>0</v>
    <v>1</v>
    <v>639026496000000000,639285202282785702,0</v>
    <v>0</v>
    <v>bkgvxm</v>
    <v>XIDX:KBLM</v>
    <v>868</v>
  </rv>
  <rv s="1">
    <v>1</v>
    <v>XIDX:KBLM</v>
    <v>Daily</v>
    <v>46203</v>
    <v>46203</v>
    <v>0</v>
    <v>1</v>
    <v>639183744000000000,639285202283268331,0</v>
    <v>0</v>
    <v>bkgvxm</v>
    <v>XIDX:KBLM</v>
    <v>408</v>
  </rv>
  <rv s="1">
    <v>1</v>
    <v>XIDX:KBLM</v>
    <v>Daily</v>
    <v>46111</v>
    <v>46111</v>
    <v>0</v>
    <v>1</v>
    <v>639104256000000000,639285202283745690,0</v>
    <v>0</v>
    <v>bkgvxm</v>
    <v>XIDX:KBLM</v>
    <v>372</v>
  </rv>
  <rv s="1">
    <v>1</v>
    <v>XIDX:KBLM</v>
    <v>Daily</v>
    <v>40907</v>
    <v>40907</v>
    <v>0</v>
    <v>1</v>
    <v>634608000000000000,639285202319395371,0</v>
    <v>0</v>
    <v>bkgvxm</v>
    <v>XIDX:KBLM</v>
    <v>676</v>
  </rv>
  <rv s="1">
    <v>1</v>
    <v>XIDX:KBLM</v>
    <v>Daily</v>
    <v>43462</v>
    <v>43462</v>
    <v>0</v>
    <v>1</v>
    <v>636815520000000000,639285202320835346,0</v>
    <v>0</v>
    <v>bkgvxm</v>
    <v>XIDX:KBLM</v>
    <v>205</v>
  </rv>
  <rv s="1">
    <v>1</v>
    <v>XIDX:KBLM</v>
    <v>Daily</v>
    <v>44195</v>
    <v>44195</v>
    <v>0</v>
    <v>1</v>
    <v>637448832000000000,639285202321315337,0</v>
    <v>0</v>
    <v>bkgvxm</v>
    <v>XIDX:KBLM</v>
    <v>341</v>
  </rv>
  <rv s="1">
    <v>1</v>
    <v>XIDX:KBLM</v>
    <v>Daily</v>
    <v>44925</v>
    <v>44925</v>
    <v>0</v>
    <v>1</v>
    <v>638079552000000000,639285202321798163,0</v>
    <v>0</v>
    <v>bkgvxm</v>
    <v>XIDX:KBLM</v>
    <v>750</v>
  </rv>
  <rv s="1">
    <v>1</v>
    <v>XIDX:KBLM</v>
    <v>Daily</v>
    <v>45656</v>
    <v>45656</v>
    <v>0</v>
    <v>1</v>
    <v>638711136000000000,639285202317405388,0</v>
    <v>0</v>
    <v>bkgvxm</v>
    <v>XIDX:KBLM</v>
    <v>339</v>
  </rv>
  <rv s="1">
    <v>1</v>
    <v>XIDX:NELY</v>
    <v>Daily</v>
    <v>41271</v>
    <v>41271</v>
    <v>0</v>
    <v>1</v>
    <v>634922496000000000,639285202284227512,0</v>
    <v>0</v>
    <v>bkhcar</v>
    <v>XIDX:NELY</v>
    <v>842</v>
  </rv>
  <rv s="1">
    <v>1</v>
    <v>XIDX:NELY</v>
    <v>Daily</v>
    <v>43098</v>
    <v>43098</v>
    <v>0</v>
    <v>1</v>
    <v>636501024000000000,639285202285187480,0</v>
    <v>0</v>
    <v>bkhcar</v>
    <v>XIDX:NELY</v>
    <v>676</v>
  </rv>
  <rv s="1">
    <v>1</v>
    <v>XIDX:NELY</v>
    <v>Daily</v>
    <v>43829</v>
    <v>43829</v>
    <v>0</v>
    <v>1</v>
    <v>637132608000000000,639285202285667732,0</v>
    <v>0</v>
    <v>bkhcar</v>
    <v>XIDX:NELY</v>
    <v>744</v>
  </rv>
  <rv s="1">
    <v>1</v>
    <v>XIDX:NELY</v>
    <v>Daily</v>
    <v>44560</v>
    <v>44560</v>
    <v>0</v>
    <v>1</v>
    <v>637764192000000000,639285202286137735,0</v>
    <v>0</v>
    <v>bkhcar</v>
    <v>XIDX:NELY</v>
    <v>869</v>
  </rv>
  <rv s="1">
    <v>1</v>
    <v>XIDX:NELY</v>
    <v>Daily</v>
    <v>45289</v>
    <v>45289</v>
    <v>0</v>
    <v>1</v>
    <v>638394048000000000,639285202287280805,0</v>
    <v>0</v>
    <v>bkhcar</v>
    <v>XIDX:NELY</v>
    <v>870</v>
  </rv>
  <rv s="1">
    <v>1</v>
    <v>XIDX:NELY</v>
    <v>Daily</v>
    <v>46021</v>
    <v>46021</v>
    <v>0</v>
    <v>1</v>
    <v>639026496000000000,639285202287760795,0</v>
    <v>0</v>
    <v>bkhcar</v>
    <v>XIDX:NELY</v>
    <v>871</v>
  </rv>
  <rv s="1">
    <v>1</v>
    <v>XIDX:NELY</v>
    <v>Daily</v>
    <v>46203</v>
    <v>46203</v>
    <v>0</v>
    <v>1</v>
    <v>639183744000000000,639285202288237472,0</v>
    <v>0</v>
    <v>bkhcar</v>
    <v>XIDX:NELY</v>
    <v>726</v>
  </rv>
  <rv s="1">
    <v>1</v>
    <v>XIDX:NELY</v>
    <v>Daily</v>
    <v>46111</v>
    <v>46111</v>
    <v>0</v>
    <v>1</v>
    <v>639104256000000000,639285202288807461,0</v>
    <v>0</v>
    <v>bkhcar</v>
    <v>XIDX:NELY</v>
    <v>254</v>
  </rv>
  <rv s="1">
    <v>1</v>
    <v>XIDX:NELY</v>
    <v>Daily</v>
    <v>41638</v>
    <v>41638</v>
    <v>0</v>
    <v>1</v>
    <v>635239584000000000,639285202318347347,0</v>
    <v>0</v>
    <v>bkhcar</v>
    <v>XIDX:NELY</v>
    <v>289</v>
  </rv>
  <rv s="1">
    <v>1</v>
    <v>XIDX:NELY</v>
    <v>Daily</v>
    <v>43462</v>
    <v>43462</v>
    <v>0</v>
    <v>1</v>
    <v>636815520000000000,639285202319767372,0</v>
    <v>0</v>
    <v>bkhcar</v>
    <v>XIDX:NELY</v>
    <v>872</v>
  </rv>
  <rv s="1">
    <v>1</v>
    <v>XIDX:NELY</v>
    <v>Daily</v>
    <v>44195</v>
    <v>44195</v>
    <v>0</v>
    <v>1</v>
    <v>637448832000000000,639285202320251161,0</v>
    <v>0</v>
    <v>bkhcar</v>
    <v>XIDX:NELY</v>
    <v>287</v>
  </rv>
  <rv s="1">
    <v>1</v>
    <v>XIDX:NELY</v>
    <v>Daily</v>
    <v>44925</v>
    <v>44925</v>
    <v>0</v>
    <v>1</v>
    <v>638079552000000000,639285202320727339,0</v>
    <v>0</v>
    <v>bkhcar</v>
    <v>XIDX:NELY</v>
    <v>405</v>
  </rv>
  <rv s="1">
    <v>1</v>
    <v>XIDX:NELY</v>
    <v>Daily</v>
    <v>45656</v>
    <v>45656</v>
    <v>0</v>
    <v>1</v>
    <v>638711136000000000,639285202321207345,0</v>
    <v>0</v>
    <v>bkhcar</v>
    <v>XIDX:NELY</v>
    <v>404</v>
  </rv>
  <rv s="1">
    <v>1</v>
    <v>XIDX:MYTX</v>
    <v>Daily</v>
    <v>40176</v>
    <v>40176</v>
    <v>0</v>
    <v>1</v>
    <v>633976416000000000,639285202289287262,0</v>
    <v>0</v>
    <v>bkhcp2</v>
    <v>XIDX:MYTX</v>
    <v>8</v>
  </rv>
  <rv s="1">
    <v>1</v>
    <v>XIDX:MYTX</v>
    <v>Daily</v>
    <v>40907</v>
    <v>40907</v>
    <v>0</v>
    <v>1</v>
    <v>634608000000000000,639285202289768307,0</v>
    <v>0</v>
    <v>bkhcp2</v>
    <v>XIDX:MYTX</v>
    <v>132</v>
  </rv>
  <rv s="1">
    <v>1</v>
    <v>XIDX:MYTX</v>
    <v>Daily</v>
    <v>43098</v>
    <v>43098</v>
    <v>0</v>
    <v>1</v>
    <v>636501024000000000,639285202291197240,0</v>
    <v>0</v>
    <v>bkhcp2</v>
    <v>XIDX:MYTX</v>
    <v>274</v>
  </rv>
  <rv s="1">
    <v>1</v>
    <v>XIDX:MYTX</v>
    <v>Daily</v>
    <v>43829</v>
    <v>43829</v>
    <v>0</v>
    <v>1</v>
    <v>637132608000000000,639285202291678295,0</v>
    <v>0</v>
    <v>bkhcp2</v>
    <v>XIDX:MYTX</v>
    <v>7</v>
  </rv>
  <rv s="1">
    <v>1</v>
    <v>XIDX:MYTX</v>
    <v>Daily</v>
    <v>44560</v>
    <v>44560</v>
    <v>0</v>
    <v>1</v>
    <v>637764192000000000,639285202287315665,0</v>
    <v>0</v>
    <v>bkhcp2</v>
    <v>XIDX:MYTX</v>
    <v>667</v>
  </rv>
  <rv s="1">
    <v>1</v>
    <v>XIDX:MYTX</v>
    <v>Daily</v>
    <v>45656</v>
    <v>45656</v>
    <v>0</v>
    <v>1</v>
    <v>638711136000000000,639285202287798315,0</v>
    <v>0</v>
    <v>bkhcp2</v>
    <v>XIDX:MYTX</v>
    <v>873</v>
  </rv>
  <rv s="1">
    <v>1</v>
    <v>XIDX:MYTX</v>
    <v>Daily</v>
    <v>40542</v>
    <v>40542</v>
    <v>0</v>
    <v>1</v>
    <v>634292640000000000,639285202317797071,0</v>
    <v>0</v>
    <v>bkhcp2</v>
    <v>XIDX:MYTX</v>
    <v>560</v>
  </rv>
  <rv s="1">
    <v>1</v>
    <v>XIDX:MYTX</v>
    <v>Daily</v>
    <v>41271</v>
    <v>41271</v>
    <v>0</v>
    <v>1</v>
    <v>634922496000000000,639285202318275387,0</v>
    <v>0</v>
    <v>bkhcp2</v>
    <v>XIDX:MYTX</v>
    <v>722</v>
  </rv>
  <rv s="1">
    <v>1</v>
    <v>XIDX:MYTX</v>
    <v>Daily</v>
    <v>43462</v>
    <v>43462</v>
    <v>0</v>
    <v>1</v>
    <v>636815520000000000,639285202319698168,0</v>
    <v>0</v>
    <v>bkhcp2</v>
    <v>XIDX:MYTX</v>
    <v>368</v>
  </rv>
  <rv s="1">
    <v>1</v>
    <v>XIDX:MYTX</v>
    <v>Daily</v>
    <v>44195</v>
    <v>44195</v>
    <v>0</v>
    <v>1</v>
    <v>637448832000000000,639285202320165352,0</v>
    <v>0</v>
    <v>bkhcp2</v>
    <v>XIDX:MYTX</v>
    <v>6</v>
  </rv>
  <rv s="1">
    <v>1</v>
    <v>XIDX:MYTX</v>
    <v>Daily</v>
    <v>44925</v>
    <v>44925</v>
    <v>0</v>
    <v>1</v>
    <v>638079552000000000,639285202320647047,0</v>
    <v>0</v>
    <v>bkhcp2</v>
    <v>XIDX:MYTX</v>
    <v>11</v>
  </rv>
  <rv s="1">
    <v>1</v>
    <v>XIDX:MYTX</v>
    <v>Daily</v>
    <v>45289</v>
    <v>45289</v>
    <v>0</v>
    <v>1</v>
    <v>638394048000000000,639285202321118165,0</v>
    <v>0</v>
    <v>bkhcp2</v>
    <v>XIDX:MYTX</v>
    <v>874</v>
  </rv>
  <rv s="1">
    <v>1</v>
    <v>XIDX:MYTX</v>
    <v>Daily</v>
    <v>46021</v>
    <v>46021</v>
    <v>0</v>
    <v>1</v>
    <v>639026496000000000,639285202321598150,0</v>
    <v>0</v>
    <v>bkhcp2</v>
    <v>XIDX:MYTX</v>
    <v>9</v>
  </rv>
  <rv s="1">
    <v>1</v>
    <v>XIDX:MYTX</v>
    <v>Daily</v>
    <v>46203</v>
    <v>46203</v>
    <v>0</v>
    <v>1</v>
    <v>639183744000000000,639285202322077031,0</v>
    <v>0</v>
    <v>bkhcp2</v>
    <v>XIDX:MYTX</v>
    <v>875</v>
  </rv>
  <rv s="1">
    <v>1</v>
    <v>XIDX:MYTX</v>
    <v>Daily</v>
    <v>46111</v>
    <v>46111</v>
    <v>0</v>
    <v>1</v>
    <v>639104256000000000,639285202317585383,0</v>
    <v>0</v>
    <v>bkhcp2</v>
    <v>XIDX:MYTX</v>
    <v>699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6"/>
  <sheetViews>
    <sheetView tabSelected="1" workbookViewId="0">
      <selection activeCell="D9" sqref="D9"/>
    </sheetView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4</v>
      </c>
      <c r="D2" s="2" vm="1">
        <f ca="1">IFERROR(_xlfn.STOCKHISTORY("XIDX:" &amp; $C$1, D3, , 0, 0, 1), "Libur")</f>
        <v>330</v>
      </c>
      <c r="E2" s="2" vm="2">
        <f ca="1">IFERROR(_xlfn.STOCKHISTORY("XIDX:" &amp; $C$1, E3, , 0, 0, 1), "Libur")</f>
        <v>286</v>
      </c>
      <c r="H2" s="2" vm="2">
        <f ca="1">IFERROR(INDEX(D2:G2,COUNT(D2:G2)),"")</f>
        <v>286</v>
      </c>
      <c r="I2" s="2" vm="3">
        <f t="shared" ref="I2:Z2" ca="1" si="0">IFERROR(_xlfn.STOCKHISTORY("XIDX:" &amp; $C$1, I1, , 0, 0, 1), "Libur")</f>
        <v>336</v>
      </c>
      <c r="J2" s="2" vm="4">
        <f t="shared" ca="1" si="0"/>
        <v>290</v>
      </c>
      <c r="K2" s="2" vm="5">
        <f t="shared" ca="1" si="0"/>
        <v>262</v>
      </c>
      <c r="L2" s="2" vm="6">
        <f t="shared" ca="1" si="0"/>
        <v>244</v>
      </c>
      <c r="M2" s="2" vm="7">
        <f t="shared" ca="1" si="0"/>
        <v>226</v>
      </c>
      <c r="N2" s="2" vm="8">
        <f t="shared" ca="1" si="0"/>
        <v>216</v>
      </c>
      <c r="O2" s="2" vm="9">
        <f t="shared" ca="1" si="0"/>
        <v>304</v>
      </c>
      <c r="P2" s="2" vm="10">
        <f t="shared" ca="1" si="0"/>
        <v>250</v>
      </c>
      <c r="Q2" s="2" vm="11">
        <f t="shared" ca="1" si="0"/>
        <v>282</v>
      </c>
      <c r="R2" s="2" vm="12">
        <f t="shared" ca="1" si="0"/>
        <v>240</v>
      </c>
      <c r="S2" s="2" t="str">
        <f t="shared" ca="1" si="0"/>
        <v>Libur</v>
      </c>
      <c r="T2" s="2" vm="13">
        <f t="shared" ca="1" si="0"/>
        <v>155</v>
      </c>
      <c r="U2" s="2" t="str">
        <f t="shared" ca="1" si="0"/>
        <v>Libur</v>
      </c>
      <c r="V2" s="2" vm="14">
        <f t="shared" ca="1" si="0"/>
        <v>135</v>
      </c>
      <c r="W2" s="2" vm="15">
        <f t="shared" ca="1" si="0"/>
        <v>114</v>
      </c>
      <c r="X2" s="2" t="str">
        <f t="shared" ca="1" si="0"/>
        <v>Libur</v>
      </c>
      <c r="Y2" s="2" t="str">
        <f t="shared" ca="1" si="0"/>
        <v>Libur</v>
      </c>
      <c r="Z2" s="2" vm="16">
        <f t="shared" ca="1" si="0"/>
        <v>120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609358882327</v>
      </c>
      <c r="E4" s="2">
        <f>IFERROR(INDEX(E51:E500,MATCH($C$4,$C$51:$C$500,0)),"")</f>
        <v>680499704491</v>
      </c>
      <c r="H4" s="2">
        <f>IFERROR(SUM(D4:G4)*(4/MAX(1,COUNT(D4:G4))),"")</f>
        <v>2579717173636</v>
      </c>
      <c r="I4" s="2">
        <f t="shared" ref="I4:Z4" si="1">IFERROR(INDEX(I51:I500,MATCH($C$4,$C$51:$C$500,0)),"")</f>
        <v>1787347809632</v>
      </c>
      <c r="J4" s="2">
        <f t="shared" si="1"/>
        <v>1988595338562</v>
      </c>
      <c r="K4" s="2">
        <f t="shared" si="1"/>
        <v>1648518772825</v>
      </c>
      <c r="L4" s="2">
        <f t="shared" si="1"/>
        <v>1514907831143</v>
      </c>
      <c r="M4" s="2">
        <f t="shared" si="1"/>
        <v>1214204113826</v>
      </c>
      <c r="N4" s="2">
        <f t="shared" si="1"/>
        <v>883822892518</v>
      </c>
      <c r="O4" s="2">
        <f t="shared" si="1"/>
        <v>1149120504681</v>
      </c>
      <c r="P4" s="2">
        <f t="shared" si="1"/>
        <v>1243465775218</v>
      </c>
      <c r="Q4" s="2">
        <f t="shared" si="1"/>
        <v>1215476677995</v>
      </c>
      <c r="R4" s="2">
        <f t="shared" si="1"/>
        <v>987409109474</v>
      </c>
      <c r="S4" s="2">
        <f t="shared" si="1"/>
        <v>967710339797</v>
      </c>
      <c r="T4" s="2">
        <f t="shared" si="1"/>
        <v>919537870594</v>
      </c>
      <c r="U4" s="2">
        <f t="shared" si="1"/>
        <v>1032787438869</v>
      </c>
      <c r="V4" s="2">
        <f t="shared" si="1"/>
        <v>1020197078016</v>
      </c>
      <c r="W4" s="2">
        <f t="shared" si="1"/>
        <v>864752600095</v>
      </c>
      <c r="X4" s="2">
        <f t="shared" si="1"/>
        <v>542618175974</v>
      </c>
      <c r="Y4" s="2">
        <f t="shared" si="1"/>
        <v>301330733974</v>
      </c>
      <c r="Z4" s="2">
        <f t="shared" si="1"/>
        <v>539697147407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13887918213</v>
      </c>
      <c r="E5" s="2">
        <f>IFERROR(INDEX(E51:E500,MATCH($C$5,$C$51:$C$500,0)),"")</f>
        <v>15980533726</v>
      </c>
      <c r="H5" s="2">
        <f>IFERROR(SUM(D5:G5)*(4/MAX(1,COUNT(D5:G5))),"")</f>
        <v>59736903878</v>
      </c>
      <c r="I5" s="2">
        <f t="shared" ref="I5:Z5" si="2">IFERROR(INDEX(I51:I500,MATCH($C$5,$C$51:$C$500,0)),"")</f>
        <v>23212116576</v>
      </c>
      <c r="J5" s="2">
        <f t="shared" si="2"/>
        <v>166013210611</v>
      </c>
      <c r="K5" s="2">
        <f t="shared" si="2"/>
        <v>29057698898</v>
      </c>
      <c r="L5" s="2">
        <f t="shared" si="2"/>
        <v>31220898654</v>
      </c>
      <c r="M5" s="2">
        <f t="shared" si="2"/>
        <v>383019855210</v>
      </c>
      <c r="N5" s="2">
        <f t="shared" si="2"/>
        <v>4385827519</v>
      </c>
      <c r="O5" s="2">
        <f t="shared" si="2"/>
        <v>37822208629</v>
      </c>
      <c r="P5" s="2">
        <f t="shared" si="2"/>
        <v>40926790372</v>
      </c>
      <c r="Q5" s="2">
        <f t="shared" si="2"/>
        <v>476953300206</v>
      </c>
      <c r="R5" s="2">
        <f t="shared" si="2"/>
        <v>20075723864</v>
      </c>
      <c r="S5" s="2">
        <f t="shared" si="2"/>
        <v>11809786177</v>
      </c>
      <c r="T5" s="2">
        <f t="shared" si="2"/>
        <v>20686529919</v>
      </c>
      <c r="U5" s="2">
        <f t="shared" si="2"/>
        <v>7686668251</v>
      </c>
      <c r="V5" s="2">
        <f t="shared" si="2"/>
        <v>23801337270</v>
      </c>
      <c r="W5" s="2">
        <f t="shared" si="2"/>
        <v>18984433471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1444642882237</v>
      </c>
      <c r="E6" s="2">
        <f>IFERROR(INDEX(E51:E500,MATCH($C$6,$C$51:$C$500,0)),"")</f>
        <v>1438594964024</v>
      </c>
      <c r="H6" s="2">
        <f>IFERROR(INDEX(D6:G6,COUNT(D6:G6)),"")</f>
        <v>1438594964024</v>
      </c>
      <c r="I6" s="2">
        <f t="shared" ref="I6:Z6" si="3">IFERROR(INDEX(I51:I500,MATCH($C$6,$C$51:$C$500,0)),"")</f>
        <v>1422614430298</v>
      </c>
      <c r="J6" s="2">
        <f t="shared" si="3"/>
        <v>1421802313722</v>
      </c>
      <c r="K6" s="2">
        <f t="shared" si="3"/>
        <v>1264749103111</v>
      </c>
      <c r="L6" s="2">
        <f t="shared" si="3"/>
        <v>1244651404213</v>
      </c>
      <c r="M6" s="2">
        <f t="shared" si="3"/>
        <v>1213430505559</v>
      </c>
      <c r="N6" s="2">
        <f t="shared" si="3"/>
        <v>841612855945</v>
      </c>
      <c r="O6" s="2">
        <f t="shared" si="3"/>
        <v>848427028426</v>
      </c>
      <c r="P6" s="2">
        <f t="shared" si="3"/>
        <v>821471284053</v>
      </c>
      <c r="Q6" s="2">
        <f t="shared" si="3"/>
        <v>791428577199</v>
      </c>
      <c r="R6" s="2">
        <f t="shared" si="3"/>
        <v>320655277264</v>
      </c>
      <c r="S6" s="2">
        <f t="shared" si="3"/>
        <v>296475380006</v>
      </c>
      <c r="T6" s="2">
        <f t="shared" si="3"/>
        <v>290287873142</v>
      </c>
      <c r="U6" s="2">
        <f t="shared" si="3"/>
        <v>269664159813</v>
      </c>
      <c r="V6" s="2">
        <f t="shared" si="3"/>
        <v>264746064459</v>
      </c>
      <c r="W6" s="2">
        <f t="shared" si="3"/>
        <v>244364131761</v>
      </c>
      <c r="X6" s="2">
        <f t="shared" si="3"/>
        <v>227601169133</v>
      </c>
      <c r="Y6" s="2">
        <f t="shared" si="3"/>
        <v>223715582866</v>
      </c>
      <c r="Z6" s="2">
        <f t="shared" si="3"/>
        <v>225201495225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1.1200000000000001</v>
      </c>
      <c r="E7" s="3">
        <f>IFERROR(INDEX(E51:E500,MATCH($C$7,$C$51:$C$500,0))/1000000000,"")</f>
        <v>1.1200000000000001</v>
      </c>
      <c r="H7" s="3">
        <f>IFERROR(INDEX(D7:G7,COUNT(D7:G7)),"")</f>
        <v>1.1200000000000001</v>
      </c>
      <c r="I7" s="3">
        <f t="shared" ref="I7:Z7" si="4">IFERROR(INDEX(I51:I500,MATCH($C$7,$C$51:$C$500,0))/1000000000,"")</f>
        <v>1.1200000000000001</v>
      </c>
      <c r="J7" s="3">
        <f t="shared" si="4"/>
        <v>1.1200000000000001</v>
      </c>
      <c r="K7" s="3">
        <f t="shared" si="4"/>
        <v>1.1200000000000001</v>
      </c>
      <c r="L7" s="3">
        <f t="shared" si="4"/>
        <v>1.1200000000000001</v>
      </c>
      <c r="M7" s="3">
        <f t="shared" si="4"/>
        <v>1.1200000000000001</v>
      </c>
      <c r="N7" s="3">
        <f t="shared" si="4"/>
        <v>1.1200000000000001</v>
      </c>
      <c r="O7" s="3">
        <f t="shared" si="4"/>
        <v>1.1200000000000001</v>
      </c>
      <c r="P7" s="3">
        <f t="shared" si="4"/>
        <v>1.1200000000000001</v>
      </c>
      <c r="Q7" s="3">
        <f t="shared" si="4"/>
        <v>1.1200000000000001</v>
      </c>
      <c r="R7" s="3">
        <f t="shared" si="4"/>
        <v>1.1200000000000001</v>
      </c>
      <c r="S7" s="3">
        <f t="shared" si="4"/>
        <v>1.1200000000000001</v>
      </c>
      <c r="T7" s="3">
        <f t="shared" si="4"/>
        <v>1.1200000000000001</v>
      </c>
      <c r="U7" s="3">
        <f t="shared" si="4"/>
        <v>1.1200000000000001</v>
      </c>
      <c r="V7" s="3">
        <f t="shared" si="4"/>
        <v>1.1200000000000001</v>
      </c>
      <c r="W7" s="3">
        <f t="shared" si="4"/>
        <v>1.1200000000000001</v>
      </c>
      <c r="X7" s="3">
        <f t="shared" si="4"/>
        <v>1.1200000000000001</v>
      </c>
      <c r="Y7" s="3">
        <f t="shared" si="4"/>
        <v>1.1200000000000001</v>
      </c>
      <c r="Z7" s="3">
        <f t="shared" si="4"/>
        <v>1.1200000000000001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-17000000000</v>
      </c>
      <c r="E8" s="2">
        <f>IFERROR(INDEX(E51:E500,MATCH("Free cash flow (Quarter)",$C$51:$C$500,0)),"")</f>
        <v>87000000000</v>
      </c>
      <c r="H8" s="2">
        <f>IFERROR(INDEX(D8:G8,COUNT(D8:G8)),"")</f>
        <v>87000000000</v>
      </c>
      <c r="I8" s="2">
        <f t="shared" ref="I8:Z8" si="5">IFERROR(INDEX(I51:I500,MATCH($C$8,$C$51:$C$500,0)),"")</f>
        <v>43000000000</v>
      </c>
      <c r="J8" s="2">
        <f t="shared" si="5"/>
        <v>-29000000000</v>
      </c>
      <c r="K8" s="2">
        <f t="shared" si="5"/>
        <v>110000000000</v>
      </c>
      <c r="L8" s="2">
        <f t="shared" si="5"/>
        <v>67000000000</v>
      </c>
      <c r="M8" s="2">
        <f t="shared" si="5"/>
        <v>-30000000000</v>
      </c>
      <c r="N8" s="2">
        <f t="shared" si="5"/>
        <v>49000000000</v>
      </c>
      <c r="O8" s="2">
        <f t="shared" si="5"/>
        <v>-119000000000</v>
      </c>
      <c r="P8" s="2">
        <f t="shared" si="5"/>
        <v>25000000000</v>
      </c>
      <c r="Q8" s="2">
        <f t="shared" si="5"/>
        <v>-8000000000</v>
      </c>
      <c r="R8" s="2">
        <f t="shared" si="5"/>
        <v>28000000000</v>
      </c>
      <c r="S8" s="2">
        <f t="shared" si="5"/>
        <v>4000000000</v>
      </c>
      <c r="T8" s="2">
        <f t="shared" si="5"/>
        <v>-2000000000</v>
      </c>
      <c r="U8" s="2">
        <f t="shared" si="5"/>
        <v>-125000000000</v>
      </c>
      <c r="V8" s="2">
        <f t="shared" si="5"/>
        <v>-94000000000</v>
      </c>
      <c r="W8" s="2">
        <f t="shared" si="5"/>
        <v>-11000000000</v>
      </c>
      <c r="X8" s="2">
        <f t="shared" si="5"/>
        <v>-3000000000</v>
      </c>
      <c r="Y8" s="2">
        <f t="shared" si="5"/>
        <v>1000000000</v>
      </c>
      <c r="Z8" s="2">
        <f t="shared" si="5"/>
        <v>-54000000000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-15.15</v>
      </c>
      <c r="E9" s="3">
        <f>IFERROR(INDEX(E51:E500,MATCH("Free cash flow per share (Quarter)",$C$51:$C$500,0)),"")</f>
        <v>78.02</v>
      </c>
      <c r="H9" s="3">
        <f>IFERROR(INDEX(D9:G9,COUNT(D9:G9)),"")</f>
        <v>78.02</v>
      </c>
      <c r="I9" s="3">
        <f t="shared" ref="I9:Z9" si="6">IFERROR(INDEX(I51:I500,MATCH($C$9,$C$51:$C$500,0)),"")</f>
        <v>37.97</v>
      </c>
      <c r="J9" s="3">
        <f t="shared" si="6"/>
        <v>-25.55</v>
      </c>
      <c r="K9" s="3">
        <f t="shared" si="6"/>
        <v>98.51</v>
      </c>
      <c r="L9" s="3">
        <f t="shared" si="6"/>
        <v>60.24</v>
      </c>
      <c r="M9" s="3">
        <f t="shared" si="6"/>
        <v>-27.1</v>
      </c>
      <c r="N9" s="3">
        <f t="shared" si="6"/>
        <v>44.02</v>
      </c>
      <c r="O9" s="3">
        <f t="shared" si="6"/>
        <v>-106.21</v>
      </c>
      <c r="P9" s="3">
        <f t="shared" si="6"/>
        <v>21.99</v>
      </c>
      <c r="Q9" s="3">
        <f t="shared" si="6"/>
        <v>-7.25</v>
      </c>
      <c r="R9" s="3">
        <f t="shared" si="6"/>
        <v>24.76</v>
      </c>
      <c r="S9" s="3">
        <f t="shared" si="6"/>
        <v>3.77</v>
      </c>
      <c r="T9" s="3">
        <f t="shared" si="6"/>
        <v>-2.08</v>
      </c>
      <c r="U9" s="3">
        <f t="shared" si="6"/>
        <v>-111.99</v>
      </c>
      <c r="V9" s="3">
        <f t="shared" si="6"/>
        <v>-84.07</v>
      </c>
      <c r="W9" s="3">
        <f t="shared" si="6"/>
        <v>-10.199999999999999</v>
      </c>
      <c r="X9" s="3">
        <f t="shared" si="6"/>
        <v>-2.54</v>
      </c>
      <c r="Y9" s="3">
        <f t="shared" si="6"/>
        <v>0.48</v>
      </c>
      <c r="Z9" s="3">
        <f t="shared" si="6"/>
        <v>-48.16</v>
      </c>
    </row>
    <row r="10" spans="1:26" ht="15.5" x14ac:dyDescent="0.35">
      <c r="C10" t="s">
        <v>18</v>
      </c>
      <c r="D10" s="3">
        <f ca="1">IFERROR(IF(D9=0,"",D2/D9),"")</f>
        <v>-21.78217821782178</v>
      </c>
      <c r="E10" s="3">
        <f ca="1">IFERROR(IF(E9=0,"",E2/E9),"")</f>
        <v>3.6657267367341708</v>
      </c>
      <c r="I10" s="3">
        <f t="shared" ref="I10:Z10" ca="1" si="7">IFERROR(IF(I9=0,"",I2/I9),"")</f>
        <v>8.8490913879378468</v>
      </c>
      <c r="J10" s="3">
        <f t="shared" ca="1" si="7"/>
        <v>-11.350293542074363</v>
      </c>
      <c r="K10" s="3">
        <f t="shared" ca="1" si="7"/>
        <v>2.6596284641153183</v>
      </c>
      <c r="L10" s="3">
        <f t="shared" ca="1" si="7"/>
        <v>4.0504648074369189</v>
      </c>
      <c r="M10" s="3">
        <f t="shared" ca="1" si="7"/>
        <v>-8.3394833948339482</v>
      </c>
      <c r="N10" s="3">
        <f t="shared" ca="1" si="7"/>
        <v>4.906860517946388</v>
      </c>
      <c r="O10" s="3">
        <f t="shared" ca="1" si="7"/>
        <v>-2.8622540250447228</v>
      </c>
      <c r="P10" s="3">
        <f t="shared" ca="1" si="7"/>
        <v>11.36880400181901</v>
      </c>
      <c r="Q10" s="3">
        <f t="shared" ca="1" si="7"/>
        <v>-38.896551724137929</v>
      </c>
      <c r="R10" s="3">
        <f t="shared" ca="1" si="7"/>
        <v>9.6930533117932143</v>
      </c>
      <c r="S10" s="3" t="str">
        <f t="shared" ca="1" si="7"/>
        <v/>
      </c>
      <c r="T10" s="3">
        <f t="shared" ca="1" si="7"/>
        <v>-74.519230769230774</v>
      </c>
      <c r="U10" s="3" t="str">
        <f t="shared" ca="1" si="7"/>
        <v/>
      </c>
      <c r="V10" s="3">
        <f t="shared" ca="1" si="7"/>
        <v>-1.605804686570715</v>
      </c>
      <c r="W10" s="3">
        <f t="shared" ca="1" si="7"/>
        <v>-11.176470588235295</v>
      </c>
      <c r="X10" s="3" t="str">
        <f t="shared" ca="1" si="7"/>
        <v/>
      </c>
      <c r="Y10" s="3" t="str">
        <f t="shared" ca="1" si="7"/>
        <v/>
      </c>
      <c r="Z10" s="3">
        <f t="shared" ca="1" si="7"/>
        <v>-2.4916943521594686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108970933482</v>
      </c>
      <c r="E11" s="2">
        <f>IFERROR(INDEX(E51:E500,MATCH($C$11,$C$51:$C$500,0)),"")</f>
        <v>125850439388</v>
      </c>
      <c r="H11" s="2">
        <f>IFERROR(INDEX(D11:G11,COUNT(D11:G11)),"")</f>
        <v>125850439388</v>
      </c>
      <c r="I11" s="2">
        <f t="shared" ref="I11:Z11" si="8">IFERROR(INDEX(I51:I500,MATCH($C$11,$C$51:$C$500,0)),"")</f>
        <v>38505113377</v>
      </c>
      <c r="J11" s="2">
        <f t="shared" si="8"/>
        <v>18346987843</v>
      </c>
      <c r="K11" s="2">
        <f t="shared" si="8"/>
        <v>55065517280</v>
      </c>
      <c r="L11" s="2">
        <f t="shared" si="8"/>
        <v>11661752737</v>
      </c>
      <c r="M11" s="2">
        <f t="shared" si="8"/>
        <v>62936197262</v>
      </c>
      <c r="N11" s="2">
        <f t="shared" si="8"/>
        <v>16178240346</v>
      </c>
      <c r="O11" s="2">
        <f t="shared" si="8"/>
        <v>32211039930</v>
      </c>
      <c r="P11" s="2">
        <f t="shared" si="8"/>
        <v>40902446640</v>
      </c>
      <c r="Q11" s="2">
        <f t="shared" si="8"/>
        <v>126807432464</v>
      </c>
      <c r="R11" s="2">
        <f t="shared" si="8"/>
        <v>69819512096</v>
      </c>
      <c r="S11" s="2">
        <f t="shared" si="8"/>
        <v>6747985842</v>
      </c>
      <c r="T11" s="2">
        <f t="shared" si="8"/>
        <v>34219353693</v>
      </c>
      <c r="U11" s="2">
        <f t="shared" si="8"/>
        <v>18602014545</v>
      </c>
      <c r="V11" s="2">
        <f t="shared" si="8"/>
        <v>7320204639</v>
      </c>
      <c r="W11" s="2">
        <f t="shared" si="8"/>
        <v>12893308349</v>
      </c>
      <c r="X11" s="2">
        <f t="shared" si="8"/>
        <v>14319138784</v>
      </c>
      <c r="Y11" s="2">
        <f t="shared" si="8"/>
        <v>2159376021</v>
      </c>
      <c r="Z11" s="2">
        <f t="shared" si="8"/>
        <v>9638248278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-109000000000</v>
      </c>
      <c r="E12" s="2">
        <f>IFERROR(INDEX(E51:E500,MATCH("Net Debt (Quarter)",$C$51:$C$500,0)),"")</f>
        <v>-126000000000</v>
      </c>
      <c r="H12" s="2">
        <f>IFERROR(INDEX(D12:G12,COUNT(D12:G12)),"")</f>
        <v>-126000000000</v>
      </c>
      <c r="I12" s="2">
        <f t="shared" ref="I12:Z12" si="9">IFERROR(INDEX(I51:I500,MATCH($C$12,$C$51:$C$500,0)),"")</f>
        <v>-39000000000</v>
      </c>
      <c r="J12" s="2">
        <f t="shared" si="9"/>
        <v>-18000000000</v>
      </c>
      <c r="K12" s="2">
        <f t="shared" si="9"/>
        <v>-55000000000</v>
      </c>
      <c r="L12" s="2">
        <f t="shared" si="9"/>
        <v>46000000000</v>
      </c>
      <c r="M12" s="2">
        <f t="shared" si="9"/>
        <v>114000000000</v>
      </c>
      <c r="N12" s="2">
        <f t="shared" si="9"/>
        <v>79000000000</v>
      </c>
      <c r="O12" s="2">
        <f t="shared" si="9"/>
        <v>118000000000</v>
      </c>
      <c r="P12" s="2">
        <f t="shared" si="9"/>
        <v>-11000000000</v>
      </c>
      <c r="Q12" s="2">
        <f t="shared" si="9"/>
        <v>3000000000</v>
      </c>
      <c r="R12" s="2">
        <f t="shared" si="9"/>
        <v>-11000000000</v>
      </c>
      <c r="S12" s="2">
        <f t="shared" si="9"/>
        <v>53000000000</v>
      </c>
      <c r="T12" s="2">
        <f t="shared" si="9"/>
        <v>51000000000</v>
      </c>
      <c r="U12" s="2">
        <f t="shared" si="9"/>
        <v>49000000000</v>
      </c>
      <c r="V12" s="2">
        <f t="shared" si="9"/>
        <v>129000000000</v>
      </c>
      <c r="W12" s="2">
        <f t="shared" si="9"/>
        <v>37000000000</v>
      </c>
      <c r="X12" s="2">
        <f t="shared" si="9"/>
        <v>24000000000</v>
      </c>
      <c r="Y12" s="2">
        <f t="shared" si="9"/>
        <v>24000000000</v>
      </c>
      <c r="Z12" s="2">
        <f t="shared" si="9"/>
        <v>50000000000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58000000000</v>
      </c>
      <c r="M13" s="2">
        <f t="shared" si="10"/>
        <v>177000000000</v>
      </c>
      <c r="N13" s="2">
        <f t="shared" si="10"/>
        <v>95000000000</v>
      </c>
      <c r="O13" s="2">
        <f t="shared" si="10"/>
        <v>150000000000</v>
      </c>
      <c r="P13" s="2">
        <f t="shared" si="10"/>
        <v>30000000000</v>
      </c>
      <c r="Q13" s="2">
        <f t="shared" si="10"/>
        <v>130000000000</v>
      </c>
      <c r="R13" s="2">
        <f t="shared" si="10"/>
        <v>59000000000</v>
      </c>
      <c r="S13" s="2">
        <f t="shared" si="10"/>
        <v>60000000000</v>
      </c>
      <c r="T13" s="2">
        <f t="shared" si="10"/>
        <v>85000000000</v>
      </c>
      <c r="U13" s="2">
        <f t="shared" si="10"/>
        <v>67000000000</v>
      </c>
      <c r="V13" s="2">
        <f t="shared" si="10"/>
        <v>136000000000</v>
      </c>
      <c r="W13" s="2">
        <f t="shared" si="10"/>
        <v>50000000000</v>
      </c>
      <c r="X13" s="2">
        <f t="shared" si="10"/>
        <v>39000000000</v>
      </c>
      <c r="Y13" s="2">
        <f t="shared" si="10"/>
        <v>26000000000</v>
      </c>
      <c r="Z13" s="2">
        <f t="shared" si="10"/>
        <v>60000000000</v>
      </c>
    </row>
    <row r="14" spans="1:26" ht="15.5" x14ac:dyDescent="0.35">
      <c r="C14" t="s">
        <v>27</v>
      </c>
      <c r="D14" s="2">
        <f>IFERROR(INDEX(D51:D500,MATCH($C$14,$C$51:$C$500,0)),"")</f>
        <v>-425000000</v>
      </c>
      <c r="E14" s="2">
        <f>IFERROR(INDEX(E51:E500,MATCH($C$14,$C$51:$C$500,0)),"")</f>
        <v>0</v>
      </c>
      <c r="H14" s="2">
        <f>IFERROR(SUM(D14:G14)*(4/MAX(1,COUNT(D14:G14))),"")</f>
        <v>-850000000</v>
      </c>
      <c r="I14" s="2">
        <f t="shared" ref="I14:Z14" si="11">IFERROR(INDEX(I51:I500,MATCH($C$14,$C$51:$C$500,0)),"")</f>
        <v>-425000000</v>
      </c>
      <c r="J14" s="2">
        <f t="shared" si="11"/>
        <v>-425000000</v>
      </c>
      <c r="K14" s="2">
        <f t="shared" si="11"/>
        <v>-11861344145</v>
      </c>
      <c r="L14" s="2">
        <f t="shared" si="11"/>
        <v>-10562499948</v>
      </c>
      <c r="M14" s="2">
        <f t="shared" si="11"/>
        <v>-11593568916</v>
      </c>
      <c r="N14" s="2">
        <f t="shared" si="11"/>
        <v>-5109895833</v>
      </c>
      <c r="O14" s="2">
        <f t="shared" si="11"/>
        <v>-9144450000</v>
      </c>
      <c r="P14" s="2">
        <f t="shared" si="11"/>
        <v>-2959579091</v>
      </c>
      <c r="Q14" s="2">
        <f t="shared" si="11"/>
        <v>-4531693797</v>
      </c>
      <c r="R14" s="2">
        <f t="shared" si="11"/>
        <v>-11104740194</v>
      </c>
      <c r="S14" s="2">
        <f t="shared" si="11"/>
        <v>-15815522439</v>
      </c>
      <c r="T14" s="2">
        <f t="shared" si="11"/>
        <v>-20658598267</v>
      </c>
      <c r="U14" s="2">
        <f t="shared" si="11"/>
        <v>-20221092110</v>
      </c>
      <c r="V14" s="2">
        <f t="shared" si="11"/>
        <v>-20118183724</v>
      </c>
      <c r="W14" s="2">
        <f t="shared" si="11"/>
        <v>-12728620772</v>
      </c>
      <c r="X14" s="2">
        <f t="shared" si="11"/>
        <v>-6478250457</v>
      </c>
      <c r="Y14" s="2">
        <f t="shared" si="11"/>
        <v>-7506715339</v>
      </c>
      <c r="Z14" s="2">
        <f t="shared" si="11"/>
        <v>-9547035059</v>
      </c>
    </row>
    <row r="15" spans="1:26" ht="15.5" x14ac:dyDescent="0.35">
      <c r="C15" t="s">
        <v>28</v>
      </c>
      <c r="D15" s="2">
        <f>IFERROR(INDEX(D51:D500,MATCH($C$15,$C$51:$C$500,0)),"")</f>
        <v>-4013846147</v>
      </c>
      <c r="E15" s="2">
        <f>IFERROR(INDEX(E51:E500,MATCH($C$15,$C$51:$C$500,0)),"")</f>
        <v>-4564850277</v>
      </c>
      <c r="H15" s="2">
        <f>IFERROR(SUM(D15:G15)*(4/MAX(1,COUNT(D15:G15))),"")</f>
        <v>-17157392848</v>
      </c>
      <c r="I15" s="2">
        <f t="shared" ref="I15:Z15" si="12">IFERROR(INDEX(I51:I500,MATCH($C$15,$C$51:$C$500,0)),"")</f>
        <v>-8284663548</v>
      </c>
      <c r="J15" s="2">
        <f t="shared" si="12"/>
        <v>-23618601822</v>
      </c>
      <c r="K15" s="2">
        <f t="shared" si="12"/>
        <v>-11343157978</v>
      </c>
      <c r="L15" s="2">
        <f t="shared" si="12"/>
        <v>-4645383518</v>
      </c>
      <c r="M15" s="2">
        <f t="shared" si="12"/>
        <v>-1958030147</v>
      </c>
      <c r="N15" s="2">
        <f t="shared" si="12"/>
        <v>-2566249771</v>
      </c>
      <c r="O15" s="2">
        <f t="shared" si="12"/>
        <v>-10183374385</v>
      </c>
      <c r="P15" s="2">
        <f t="shared" si="12"/>
        <v>-23833338586</v>
      </c>
      <c r="Q15" s="2">
        <f t="shared" si="12"/>
        <v>-553314951</v>
      </c>
      <c r="R15" s="2">
        <f t="shared" si="12"/>
        <v>-14689067757</v>
      </c>
      <c r="S15" s="2">
        <f t="shared" si="12"/>
        <v>-8712277887</v>
      </c>
      <c r="T15" s="2">
        <f t="shared" si="12"/>
        <v>-6871966432</v>
      </c>
      <c r="U15" s="2">
        <f t="shared" si="12"/>
        <v>-2993053470</v>
      </c>
      <c r="V15" s="2">
        <f t="shared" si="12"/>
        <v>-8172531234</v>
      </c>
      <c r="W15" s="2">
        <f t="shared" si="12"/>
        <v>-6449254176</v>
      </c>
      <c r="X15" s="2">
        <f t="shared" si="12"/>
        <v>-1941766300</v>
      </c>
      <c r="Y15" s="2">
        <f t="shared" si="12"/>
        <v>3018345301</v>
      </c>
      <c r="Z15" s="2">
        <f t="shared" si="12"/>
        <v>1378368463</v>
      </c>
    </row>
    <row r="16" spans="1:26" ht="15.5" x14ac:dyDescent="0.35">
      <c r="C16" t="s">
        <v>29</v>
      </c>
      <c r="D16" s="2">
        <f>IFERROR(INDEX(D51:D500,MATCH($C$16,$C$51:$C$500,0)),"")</f>
        <v>15483596642</v>
      </c>
      <c r="E16" s="2">
        <f>IFERROR(INDEX(E51:E500,MATCH($C$16,$C$51:$C$500,0)),"")</f>
        <v>20545384003</v>
      </c>
      <c r="H16" s="2">
        <f>IFERROR(SUM(D16:G16)*(4/MAX(1,COUNT(D16:G16))),"")</f>
        <v>72057961290</v>
      </c>
      <c r="I16" s="2">
        <f t="shared" ref="I16:Z16" si="13">IFERROR(INDEX(I51:I500,MATCH($C$16,$C$51:$C$500,0)),"")</f>
        <v>33139032273</v>
      </c>
      <c r="J16" s="2">
        <f t="shared" si="13"/>
        <v>100993471060</v>
      </c>
      <c r="K16" s="2">
        <f t="shared" si="13"/>
        <v>42109127004</v>
      </c>
      <c r="L16" s="2">
        <f t="shared" si="13"/>
        <v>35142847264</v>
      </c>
      <c r="M16" s="2">
        <f t="shared" si="13"/>
        <v>-11041672531</v>
      </c>
      <c r="N16" s="2">
        <f t="shared" si="13"/>
        <v>9130021231</v>
      </c>
      <c r="O16" s="2">
        <f t="shared" si="13"/>
        <v>48831643532</v>
      </c>
      <c r="P16" s="2">
        <f t="shared" si="13"/>
        <v>64508435214</v>
      </c>
      <c r="Q16" s="2">
        <f t="shared" si="13"/>
        <v>44548264596</v>
      </c>
      <c r="R16" s="2">
        <f t="shared" si="13"/>
        <v>34528844006</v>
      </c>
      <c r="S16" s="2">
        <f t="shared" si="13"/>
        <v>21472643499</v>
      </c>
      <c r="T16" s="2">
        <f t="shared" si="13"/>
        <v>27370807811</v>
      </c>
      <c r="U16" s="2">
        <f t="shared" si="13"/>
        <v>10671148829</v>
      </c>
      <c r="V16" s="2">
        <f t="shared" si="13"/>
        <v>32005609712</v>
      </c>
      <c r="W16" s="2">
        <f t="shared" si="13"/>
        <v>25452216803</v>
      </c>
      <c r="X16" s="2">
        <f t="shared" si="13"/>
        <v>5827352566</v>
      </c>
      <c r="Y16" s="2">
        <f t="shared" si="13"/>
        <v>-1337490086</v>
      </c>
      <c r="Z16" s="2">
        <f t="shared" si="13"/>
        <v>1413292798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369600000000</v>
      </c>
      <c r="E20" s="2">
        <f ca="1">IFERROR(E21*E2,"")</f>
        <v>320320000000</v>
      </c>
      <c r="H20" s="2">
        <f t="shared" ref="H20:Z20" ca="1" si="14">IFERROR(H21*H2,"")</f>
        <v>320320000000</v>
      </c>
      <c r="I20" s="2">
        <f t="shared" ca="1" si="14"/>
        <v>376320000000</v>
      </c>
      <c r="J20" s="2">
        <f t="shared" ca="1" si="14"/>
        <v>324800000000</v>
      </c>
      <c r="K20" s="2">
        <f t="shared" ca="1" si="14"/>
        <v>293440000000</v>
      </c>
      <c r="L20" s="2">
        <f t="shared" ca="1" si="14"/>
        <v>273280000000</v>
      </c>
      <c r="M20" s="2">
        <f t="shared" ca="1" si="14"/>
        <v>253120000000</v>
      </c>
      <c r="N20" s="2">
        <f t="shared" ca="1" si="14"/>
        <v>241920000000</v>
      </c>
      <c r="O20" s="2">
        <f t="shared" ca="1" si="14"/>
        <v>340480000000</v>
      </c>
      <c r="P20" s="2">
        <f t="shared" ca="1" si="14"/>
        <v>280000000000</v>
      </c>
      <c r="Q20" s="2">
        <f t="shared" ca="1" si="14"/>
        <v>315840000000</v>
      </c>
      <c r="R20" s="2">
        <f t="shared" ca="1" si="14"/>
        <v>268800000000</v>
      </c>
      <c r="S20" s="2" t="str">
        <f t="shared" ca="1" si="14"/>
        <v/>
      </c>
      <c r="T20" s="2">
        <f t="shared" ca="1" si="14"/>
        <v>173600000000</v>
      </c>
      <c r="U20" s="2" t="str">
        <f t="shared" ca="1" si="14"/>
        <v/>
      </c>
      <c r="V20" s="2">
        <f t="shared" ca="1" si="14"/>
        <v>151200000000</v>
      </c>
      <c r="W20" s="2">
        <f t="shared" ca="1" si="14"/>
        <v>127680000000</v>
      </c>
      <c r="X20" s="2" t="str">
        <f t="shared" ca="1" si="14"/>
        <v/>
      </c>
      <c r="Y20" s="2" t="str">
        <f t="shared" ca="1" si="14"/>
        <v/>
      </c>
      <c r="Z20" s="2">
        <f t="shared" ca="1" si="14"/>
        <v>134400000000</v>
      </c>
    </row>
    <row r="21" spans="1:26" ht="15.5" x14ac:dyDescent="0.35">
      <c r="C21" t="s">
        <v>12</v>
      </c>
      <c r="D21" s="2">
        <f>IFERROR(INDEX(D51:D500,MATCH($C$7,$C$51:$C$500,0)),"")</f>
        <v>1120000000</v>
      </c>
      <c r="E21" s="2">
        <f>IFERROR(INDEX(E51:E500,MATCH($C$7,$C$51:$C$500,0)),"")</f>
        <v>1120000000</v>
      </c>
      <c r="H21" s="2">
        <f>IFERROR(INDEX(D21:G21,COUNT(D21:G21)),"")</f>
        <v>1120000000</v>
      </c>
      <c r="I21" s="2">
        <f t="shared" ref="I21:Z21" si="15">IFERROR(INDEX(I51:I500,MATCH($C$7,$C$51:$C$500,0)),"")</f>
        <v>1120000000</v>
      </c>
      <c r="J21" s="2">
        <f t="shared" si="15"/>
        <v>1120000000</v>
      </c>
      <c r="K21" s="2">
        <f t="shared" si="15"/>
        <v>1120000000</v>
      </c>
      <c r="L21" s="2">
        <f t="shared" si="15"/>
        <v>1120000000</v>
      </c>
      <c r="M21" s="2">
        <f t="shared" si="15"/>
        <v>1120000000</v>
      </c>
      <c r="N21" s="2">
        <f t="shared" si="15"/>
        <v>1120000000</v>
      </c>
      <c r="O21" s="2">
        <f t="shared" si="15"/>
        <v>1120000000</v>
      </c>
      <c r="P21" s="2">
        <f t="shared" si="15"/>
        <v>1120000000</v>
      </c>
      <c r="Q21" s="2">
        <f t="shared" si="15"/>
        <v>1120000000</v>
      </c>
      <c r="R21" s="2">
        <f t="shared" si="15"/>
        <v>1120000000</v>
      </c>
      <c r="S21" s="2">
        <f t="shared" si="15"/>
        <v>1120000000</v>
      </c>
      <c r="T21" s="2">
        <f t="shared" si="15"/>
        <v>1120000000</v>
      </c>
      <c r="U21" s="2">
        <f t="shared" si="15"/>
        <v>1120000000</v>
      </c>
      <c r="V21" s="2">
        <f t="shared" si="15"/>
        <v>1120000000</v>
      </c>
      <c r="W21" s="2">
        <f t="shared" si="15"/>
        <v>1120000000</v>
      </c>
      <c r="X21" s="2">
        <f t="shared" si="15"/>
        <v>1120000000</v>
      </c>
      <c r="Y21" s="2">
        <f t="shared" si="15"/>
        <v>1120000000</v>
      </c>
      <c r="Z21" s="2">
        <f t="shared" si="15"/>
        <v>1120000000</v>
      </c>
    </row>
    <row r="23" spans="1:26" ht="15.5" x14ac:dyDescent="0.35">
      <c r="B23" t="s">
        <v>54</v>
      </c>
      <c r="C23" t="s">
        <v>55</v>
      </c>
      <c r="D23" s="3">
        <f>IFERROR(D5/D6*100,"")</f>
        <v>0.96133919211195251</v>
      </c>
      <c r="E23" s="3">
        <f>IFERROR(E5/E6*100,"")</f>
        <v>1.1108431577780358</v>
      </c>
      <c r="H23" s="3">
        <f t="shared" ref="H23:Z23" si="16">IFERROR(H5/H6*100,"")</f>
        <v>4.152447726558524</v>
      </c>
      <c r="I23" s="3">
        <f t="shared" si="16"/>
        <v>1.631651983955883</v>
      </c>
      <c r="J23" s="3">
        <f t="shared" si="16"/>
        <v>11.676251262836248</v>
      </c>
      <c r="K23" s="3">
        <f t="shared" si="16"/>
        <v>2.2975069779867452</v>
      </c>
      <c r="L23" s="3">
        <f t="shared" si="16"/>
        <v>2.5084050480577047</v>
      </c>
      <c r="M23" s="3">
        <f t="shared" si="16"/>
        <v>31.565042534805187</v>
      </c>
      <c r="N23" s="3">
        <f t="shared" si="16"/>
        <v>0.52112173525146543</v>
      </c>
      <c r="O23" s="3">
        <f t="shared" si="16"/>
        <v>4.4579212309121834</v>
      </c>
      <c r="P23" s="3">
        <f t="shared" si="16"/>
        <v>4.9821328105438027</v>
      </c>
      <c r="Q23" s="3">
        <f t="shared" si="16"/>
        <v>60.264856987350477</v>
      </c>
      <c r="R23" s="3">
        <f t="shared" si="16"/>
        <v>6.2608431195321863</v>
      </c>
      <c r="S23" s="3">
        <f t="shared" si="16"/>
        <v>3.9833952406978943</v>
      </c>
      <c r="T23" s="3">
        <f t="shared" si="16"/>
        <v>7.1262122303265407</v>
      </c>
      <c r="U23" s="3">
        <f t="shared" si="16"/>
        <v>2.8504597186108676</v>
      </c>
      <c r="V23" s="3">
        <f t="shared" si="16"/>
        <v>8.9902515901935161</v>
      </c>
      <c r="W23" s="3">
        <f t="shared" si="16"/>
        <v>7.768911637804397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-0.10039922077083052</v>
      </c>
      <c r="E24" s="4">
        <f>IFERROR(_xlfn.RRI(5,J23,E23),"")</f>
        <v>-0.37530236403166028</v>
      </c>
      <c r="H24" s="4">
        <f t="shared" ref="H24:Z24" si="17">IFERROR(_xlfn.RRI(5,M23,H23),"")</f>
        <v>-0.33347021858610237</v>
      </c>
      <c r="I24" s="4">
        <f t="shared" si="17"/>
        <v>0.25642818209044638</v>
      </c>
      <c r="J24" s="4">
        <f t="shared" si="17"/>
        <v>0.21236728399664484</v>
      </c>
      <c r="K24" s="4">
        <f t="shared" si="17"/>
        <v>-0.14341925497059049</v>
      </c>
      <c r="L24" s="4">
        <f t="shared" si="17"/>
        <v>-0.47049909446157023</v>
      </c>
      <c r="M24" s="4">
        <f t="shared" si="17"/>
        <v>0.38202122020563745</v>
      </c>
      <c r="N24" s="4">
        <f t="shared" si="17"/>
        <v>-0.33421016929695102</v>
      </c>
      <c r="O24" s="4">
        <f t="shared" si="17"/>
        <v>-8.9552877490429061E-2</v>
      </c>
      <c r="P24" s="4">
        <f t="shared" si="17"/>
        <v>0.11815002662571872</v>
      </c>
      <c r="Q24" s="4">
        <f t="shared" si="17"/>
        <v>0.46304760302910419</v>
      </c>
      <c r="R24" s="4">
        <f t="shared" si="17"/>
        <v>-4.2244779392550003E-2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12.4</v>
      </c>
      <c r="E25" s="3">
        <f>IFERROR(INDEX(E51:E500,MATCH($A$25,$C$51:$C$500,0)),"")</f>
        <v>14.27</v>
      </c>
      <c r="H25" s="3">
        <f>IFERROR(INDEX(D25:G25,COUNT(D25:G25)),"")</f>
        <v>14.27</v>
      </c>
      <c r="I25" s="3">
        <f t="shared" ref="I25:Z25" si="18">IFERROR(INDEX(I51:I500,MATCH($C$25,$C$51:$C$500,0)),"")</f>
        <v>22.19</v>
      </c>
      <c r="J25" s="3">
        <f t="shared" si="18"/>
        <v>69.08</v>
      </c>
      <c r="K25" s="3">
        <f t="shared" si="18"/>
        <v>27.47</v>
      </c>
      <c r="L25" s="3">
        <f t="shared" si="18"/>
        <v>27.23</v>
      </c>
      <c r="M25" s="3">
        <f t="shared" si="18"/>
        <v>-11.61</v>
      </c>
      <c r="N25" s="3">
        <f t="shared" si="18"/>
        <v>5.86</v>
      </c>
      <c r="O25" s="3">
        <f t="shared" si="18"/>
        <v>34.51</v>
      </c>
      <c r="P25" s="3">
        <f t="shared" si="18"/>
        <v>36.32</v>
      </c>
      <c r="Q25" s="3">
        <f t="shared" si="18"/>
        <v>39.299999999999997</v>
      </c>
      <c r="R25" s="3">
        <f t="shared" si="18"/>
        <v>18.93</v>
      </c>
      <c r="S25" s="3">
        <f t="shared" si="18"/>
        <v>11.41</v>
      </c>
      <c r="T25" s="3">
        <f t="shared" si="18"/>
        <v>18.3</v>
      </c>
      <c r="U25" s="3">
        <f t="shared" si="18"/>
        <v>6.86</v>
      </c>
      <c r="V25" s="3">
        <f t="shared" si="18"/>
        <v>21.25</v>
      </c>
      <c r="W25" s="3">
        <f t="shared" si="18"/>
        <v>16.95</v>
      </c>
      <c r="X25" s="3">
        <f t="shared" si="18"/>
        <v>3.47</v>
      </c>
      <c r="Y25" s="3">
        <f t="shared" si="18"/>
        <v>1.5</v>
      </c>
      <c r="Z25" s="3">
        <f t="shared" si="18"/>
        <v>2.4900000000000002</v>
      </c>
    </row>
    <row r="26" spans="1:26" ht="15.5" x14ac:dyDescent="0.35">
      <c r="C26" t="s">
        <v>59</v>
      </c>
      <c r="D26" s="4">
        <f>IFERROR(_xlfn.RRI(5,I25,D25),"")</f>
        <v>-0.10987115125750291</v>
      </c>
      <c r="E26" s="4">
        <f>IFERROR(_xlfn.RRI(5,J25,E25),"")</f>
        <v>-0.27051842207793464</v>
      </c>
      <c r="H26" s="4" t="str">
        <f t="shared" ref="H26:Z26" si="19">IFERROR(_xlfn.RRI(5,M25,H25),"")</f>
        <v/>
      </c>
      <c r="I26" s="4">
        <f t="shared" si="19"/>
        <v>0.30512448453181973</v>
      </c>
      <c r="J26" s="4">
        <f t="shared" si="19"/>
        <v>0.14889800132535713</v>
      </c>
      <c r="K26" s="4">
        <f t="shared" si="19"/>
        <v>-5.432357200172222E-2</v>
      </c>
      <c r="L26" s="4">
        <f t="shared" si="19"/>
        <v>-7.0753319863409381E-2</v>
      </c>
      <c r="M26" s="4" t="str">
        <f t="shared" si="19"/>
        <v/>
      </c>
      <c r="N26" s="4">
        <f t="shared" si="19"/>
        <v>-0.12476959917472963</v>
      </c>
      <c r="O26" s="4">
        <f t="shared" si="19"/>
        <v>0.13526898659810671</v>
      </c>
      <c r="P26" s="4">
        <f t="shared" si="19"/>
        <v>0.39561087465327516</v>
      </c>
      <c r="Q26" s="4">
        <f t="shared" si="19"/>
        <v>0.13085448084060114</v>
      </c>
      <c r="R26" s="4">
        <f t="shared" si="19"/>
        <v>2.2341951450474795E-2</v>
      </c>
      <c r="S26" s="4">
        <f t="shared" si="19"/>
        <v>0.2687943438095437</v>
      </c>
      <c r="T26" s="4">
        <f t="shared" si="19"/>
        <v>0.64919483553372515</v>
      </c>
      <c r="U26" s="4">
        <f t="shared" si="19"/>
        <v>0.22468656536836096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544.07043064910715</v>
      </c>
      <c r="E27" s="3">
        <f>IFERROR(E4/E21,"")</f>
        <v>607.58902186696423</v>
      </c>
      <c r="H27" s="3">
        <f t="shared" ref="H27:Z27" si="20">IFERROR(H4/H21,"")</f>
        <v>2303.318905032143</v>
      </c>
      <c r="I27" s="3">
        <f t="shared" si="20"/>
        <v>1595.8462586000001</v>
      </c>
      <c r="J27" s="3">
        <f t="shared" si="20"/>
        <v>1775.5315522875001</v>
      </c>
      <c r="K27" s="3">
        <f t="shared" si="20"/>
        <v>1471.8917614508928</v>
      </c>
      <c r="L27" s="3">
        <f t="shared" si="20"/>
        <v>1352.5962778062501</v>
      </c>
      <c r="M27" s="3">
        <f t="shared" si="20"/>
        <v>1084.1108159160715</v>
      </c>
      <c r="N27" s="3">
        <f t="shared" si="20"/>
        <v>789.12758260535713</v>
      </c>
      <c r="O27" s="3">
        <f t="shared" si="20"/>
        <v>1026.0004506080356</v>
      </c>
      <c r="P27" s="3">
        <f t="shared" si="20"/>
        <v>1110.2372993017857</v>
      </c>
      <c r="Q27" s="3">
        <f t="shared" si="20"/>
        <v>1085.2470339241072</v>
      </c>
      <c r="R27" s="3">
        <f t="shared" si="20"/>
        <v>881.61527631607146</v>
      </c>
      <c r="S27" s="3">
        <f t="shared" si="20"/>
        <v>864.02708910446427</v>
      </c>
      <c r="T27" s="3">
        <f t="shared" si="20"/>
        <v>821.01595588750001</v>
      </c>
      <c r="U27" s="3">
        <f t="shared" si="20"/>
        <v>922.13164184732148</v>
      </c>
      <c r="V27" s="3">
        <f t="shared" si="20"/>
        <v>910.89024822857141</v>
      </c>
      <c r="W27" s="3">
        <f t="shared" si="20"/>
        <v>772.10053579910709</v>
      </c>
      <c r="X27" s="3">
        <f t="shared" si="20"/>
        <v>484.48051426249998</v>
      </c>
      <c r="Y27" s="3">
        <f t="shared" si="20"/>
        <v>269.04529819107142</v>
      </c>
      <c r="Z27" s="3">
        <f t="shared" si="20"/>
        <v>481.87245304196426</v>
      </c>
    </row>
    <row r="28" spans="1:26" ht="15.5" x14ac:dyDescent="0.35">
      <c r="C28" t="s">
        <v>61</v>
      </c>
      <c r="D28" s="4">
        <f>IFERROR(_xlfn.RRI(5,I27,D27),"")</f>
        <v>-0.19363287291396847</v>
      </c>
      <c r="E28" s="4">
        <f>IFERROR(_xlfn.RRI(5,J27,E27),"")</f>
        <v>-0.19303201580893325</v>
      </c>
      <c r="H28" s="4">
        <f t="shared" ref="H28:Z28" si="21">IFERROR(_xlfn.RRI(5,M27,H27),"")</f>
        <v>0.16266896214623738</v>
      </c>
      <c r="I28" s="4">
        <f t="shared" si="21"/>
        <v>0.15124767259088912</v>
      </c>
      <c r="J28" s="4">
        <f t="shared" si="21"/>
        <v>0.11592798426364515</v>
      </c>
      <c r="K28" s="4">
        <f t="shared" si="21"/>
        <v>5.8015456047431968E-2</v>
      </c>
      <c r="L28" s="4">
        <f t="shared" si="21"/>
        <v>4.5027973995579451E-2</v>
      </c>
      <c r="M28" s="4">
        <f t="shared" si="21"/>
        <v>4.221882685048306E-2</v>
      </c>
      <c r="N28" s="4">
        <f t="shared" si="21"/>
        <v>-1.7971768837519497E-2</v>
      </c>
      <c r="O28" s="4">
        <f t="shared" si="21"/>
        <v>4.5584630695989725E-2</v>
      </c>
      <c r="P28" s="4">
        <f t="shared" si="21"/>
        <v>3.7826074619646599E-2</v>
      </c>
      <c r="Q28" s="4">
        <f t="shared" si="21"/>
        <v>3.5648811167507732E-2</v>
      </c>
      <c r="R28" s="4">
        <f t="shared" si="21"/>
        <v>2.6883204328904453E-2</v>
      </c>
      <c r="S28" s="4">
        <f t="shared" si="21"/>
        <v>0.12266506588014847</v>
      </c>
      <c r="T28" s="4">
        <f t="shared" si="21"/>
        <v>0.24998625687647147</v>
      </c>
      <c r="U28" s="4">
        <f t="shared" si="21"/>
        <v>0.13860258359544408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-0.35691753041910779</v>
      </c>
      <c r="I29" s="4">
        <f t="shared" si="22"/>
        <v>-0.67877822814128552</v>
      </c>
      <c r="J29" s="4">
        <f t="shared" si="22"/>
        <v>1.5147433563887878</v>
      </c>
      <c r="K29" s="4">
        <f t="shared" si="22"/>
        <v>8.8138082996694241E-3</v>
      </c>
      <c r="L29" s="4">
        <f t="shared" si="22"/>
        <v>-3.3453919035314388</v>
      </c>
      <c r="M29" s="4">
        <f t="shared" si="22"/>
        <v>-2.9812286689419794</v>
      </c>
      <c r="N29" s="4">
        <f t="shared" si="22"/>
        <v>-0.83019414662416691</v>
      </c>
      <c r="O29" s="4">
        <f t="shared" si="22"/>
        <v>-4.9834801762114599E-2</v>
      </c>
      <c r="P29" s="4">
        <f t="shared" si="22"/>
        <v>-7.5826972010178045E-2</v>
      </c>
      <c r="Q29" s="4">
        <f t="shared" si="22"/>
        <v>1.0760697305863707</v>
      </c>
      <c r="R29" s="4">
        <f t="shared" si="22"/>
        <v>0.65907099035933392</v>
      </c>
      <c r="S29" s="4">
        <f t="shared" si="22"/>
        <v>-0.37650273224043718</v>
      </c>
      <c r="T29" s="4">
        <f t="shared" si="22"/>
        <v>1.6676384839650147</v>
      </c>
      <c r="U29" s="4">
        <f t="shared" si="22"/>
        <v>-0.67717647058823527</v>
      </c>
      <c r="V29" s="4">
        <f t="shared" si="22"/>
        <v>0.25368731563421837</v>
      </c>
      <c r="W29" s="4">
        <f t="shared" si="22"/>
        <v>3.884726224783861</v>
      </c>
      <c r="X29" s="4">
        <f t="shared" si="22"/>
        <v>1.3133333333333335</v>
      </c>
      <c r="Y29" s="4">
        <f t="shared" si="22"/>
        <v>-0.39759036144578319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0.44332130530718711</v>
      </c>
      <c r="I30" s="4">
        <f t="shared" si="23"/>
        <v>-0.10120084515310532</v>
      </c>
      <c r="J30" s="4">
        <f t="shared" si="23"/>
        <v>0.20629220081869296</v>
      </c>
      <c r="K30" s="4">
        <f t="shared" si="23"/>
        <v>8.8197406426495359E-2</v>
      </c>
      <c r="L30" s="4">
        <f t="shared" si="23"/>
        <v>0.24765499794715076</v>
      </c>
      <c r="M30" s="4">
        <f t="shared" si="23"/>
        <v>0.37380930512757848</v>
      </c>
      <c r="N30" s="4">
        <f t="shared" si="23"/>
        <v>-0.23087014032235681</v>
      </c>
      <c r="O30" s="4">
        <f t="shared" si="23"/>
        <v>-7.5872832543750379E-2</v>
      </c>
      <c r="P30" s="4">
        <f t="shared" si="23"/>
        <v>2.3027259781873866E-2</v>
      </c>
      <c r="Q30" s="4">
        <f t="shared" si="23"/>
        <v>0.23097575901694209</v>
      </c>
      <c r="R30" s="4">
        <f t="shared" si="23"/>
        <v>2.0356059935385556E-2</v>
      </c>
      <c r="S30" s="4">
        <f t="shared" si="23"/>
        <v>5.238769467089123E-2</v>
      </c>
      <c r="T30" s="4">
        <f t="shared" si="23"/>
        <v>-0.10965428510538337</v>
      </c>
      <c r="U30" s="4">
        <f t="shared" si="23"/>
        <v>1.2341106560984109E-2</v>
      </c>
      <c r="V30" s="4">
        <f t="shared" si="23"/>
        <v>0.17975601103011801</v>
      </c>
      <c r="W30" s="4">
        <f t="shared" si="23"/>
        <v>0.59366685154393961</v>
      </c>
      <c r="X30" s="4">
        <f t="shared" si="23"/>
        <v>0.80073956883807018</v>
      </c>
      <c r="Y30" s="4">
        <f t="shared" si="23"/>
        <v>-0.44166698782500979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1289.8599999999999</v>
      </c>
      <c r="E32" s="3">
        <f>IFERROR(INDEX(E51:E500,MATCH($A$32,$C$51:$C$500,0)),"")</f>
        <v>1284.46</v>
      </c>
      <c r="H32" s="3">
        <f>IFERROR(INDEX(D32:G32,COUNT(D32:G32)),"")</f>
        <v>1284.46</v>
      </c>
      <c r="I32" s="3">
        <f t="shared" ref="I32:Z32" si="24">IFERROR(INDEX(I51:I500,MATCH($C$32,$C$51:$C$500,0)),"")</f>
        <v>1270.19</v>
      </c>
      <c r="J32" s="3">
        <f t="shared" si="24"/>
        <v>1269.47</v>
      </c>
      <c r="K32" s="3">
        <f t="shared" si="24"/>
        <v>1129.24</v>
      </c>
      <c r="L32" s="3">
        <f t="shared" si="24"/>
        <v>1111.3</v>
      </c>
      <c r="M32" s="3">
        <f t="shared" si="24"/>
        <v>1083.42</v>
      </c>
      <c r="N32" s="3">
        <f t="shared" si="24"/>
        <v>751.44</v>
      </c>
      <c r="O32" s="3">
        <f t="shared" si="24"/>
        <v>757.52</v>
      </c>
      <c r="P32" s="3">
        <f t="shared" si="24"/>
        <v>733.45</v>
      </c>
      <c r="Q32" s="3">
        <f t="shared" si="24"/>
        <v>706.62</v>
      </c>
      <c r="R32" s="3">
        <f t="shared" si="24"/>
        <v>285.94</v>
      </c>
      <c r="S32" s="3">
        <f t="shared" si="24"/>
        <v>263.89</v>
      </c>
      <c r="T32" s="3">
        <f t="shared" si="24"/>
        <v>258.35000000000002</v>
      </c>
      <c r="U32" s="3">
        <f t="shared" si="24"/>
        <v>239.88</v>
      </c>
      <c r="V32" s="3">
        <f t="shared" si="24"/>
        <v>236.02</v>
      </c>
      <c r="W32" s="3">
        <f t="shared" si="24"/>
        <v>217.76</v>
      </c>
      <c r="X32" s="3">
        <f t="shared" si="24"/>
        <v>202.81</v>
      </c>
      <c r="Y32" s="3">
        <f t="shared" si="24"/>
        <v>199.31</v>
      </c>
      <c r="Z32" s="3">
        <f t="shared" si="24"/>
        <v>197.8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0.22</v>
      </c>
      <c r="E33" s="3">
        <f>IFERROR(INDEX(E51:E500,MATCH($A$33,$C$51:$C$500,0)),"")</f>
        <v>0.26</v>
      </c>
      <c r="H33" s="3">
        <f>IFERROR(INDEX(D33:G33,COUNT(D33:G33)),"")</f>
        <v>0.26</v>
      </c>
      <c r="I33" s="3">
        <f t="shared" ref="I33:Z33" si="25">IFERROR(INDEX(I51:I500,MATCH($C$33,$C$51:$C$500,0)),"")</f>
        <v>0.26</v>
      </c>
      <c r="J33" s="3">
        <f t="shared" si="25"/>
        <v>0.23</v>
      </c>
      <c r="K33" s="3">
        <f t="shared" si="25"/>
        <v>0.23</v>
      </c>
      <c r="L33" s="3">
        <f t="shared" si="25"/>
        <v>0.22</v>
      </c>
      <c r="M33" s="3">
        <f t="shared" si="25"/>
        <v>0.21</v>
      </c>
      <c r="N33" s="3">
        <f t="shared" si="25"/>
        <v>0.28999999999999998</v>
      </c>
      <c r="O33" s="3">
        <f t="shared" si="25"/>
        <v>0.4</v>
      </c>
      <c r="P33" s="3">
        <f t="shared" si="25"/>
        <v>0.34</v>
      </c>
      <c r="Q33" s="3">
        <f t="shared" si="25"/>
        <v>0.4</v>
      </c>
      <c r="R33" s="3">
        <f t="shared" si="25"/>
        <v>0.84</v>
      </c>
      <c r="S33" s="3">
        <f t="shared" si="25"/>
        <v>0.5</v>
      </c>
      <c r="T33" s="3">
        <f t="shared" si="25"/>
        <v>0.6</v>
      </c>
      <c r="U33" s="3">
        <f t="shared" si="25"/>
        <v>0.66</v>
      </c>
      <c r="V33" s="3">
        <f t="shared" si="25"/>
        <v>0.56999999999999995</v>
      </c>
      <c r="W33" s="3">
        <f t="shared" si="25"/>
        <v>0.52</v>
      </c>
      <c r="X33" s="3">
        <f t="shared" si="25"/>
        <v>0.54</v>
      </c>
      <c r="Y33" s="3">
        <f t="shared" si="25"/>
        <v>0.57999999999999996</v>
      </c>
      <c r="Z33" s="3">
        <f t="shared" si="25"/>
        <v>0.61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23.06</v>
      </c>
      <c r="E34" s="3">
        <f>IFERROR(INDEX(E51:E500,MATCH($A$34,$C$51:$C$500,0)),"")</f>
        <v>23.83</v>
      </c>
      <c r="H34" s="3">
        <f>IFERROR(INDEX(D34:G34,COUNT(D34:G34)),"")</f>
        <v>23.83</v>
      </c>
      <c r="I34" s="3">
        <f t="shared" ref="I34:Z34" si="26">IFERROR(INDEX(I51:I500,MATCH($C$34,$C$51:$C$500,0)),"")</f>
        <v>15.14</v>
      </c>
      <c r="J34" s="3">
        <f t="shared" si="26"/>
        <v>4.2</v>
      </c>
      <c r="K34" s="3">
        <f t="shared" si="26"/>
        <v>9.5399999999999991</v>
      </c>
      <c r="L34" s="3">
        <f t="shared" si="26"/>
        <v>8.9600000000000009</v>
      </c>
      <c r="M34" s="3">
        <f t="shared" si="26"/>
        <v>-19.47</v>
      </c>
      <c r="N34" s="3">
        <f t="shared" si="26"/>
        <v>36.86</v>
      </c>
      <c r="O34" s="3">
        <f t="shared" si="26"/>
        <v>8.81</v>
      </c>
      <c r="P34" s="3">
        <f t="shared" si="26"/>
        <v>6.88</v>
      </c>
      <c r="Q34" s="3">
        <f t="shared" si="26"/>
        <v>7.18</v>
      </c>
      <c r="R34" s="3">
        <f t="shared" si="26"/>
        <v>12.68</v>
      </c>
      <c r="S34" s="3">
        <f t="shared" si="26"/>
        <v>11.57</v>
      </c>
      <c r="T34" s="3">
        <f t="shared" si="26"/>
        <v>8.4700000000000006</v>
      </c>
      <c r="U34" s="3">
        <f t="shared" si="26"/>
        <v>23.03</v>
      </c>
      <c r="V34" s="3">
        <f t="shared" si="26"/>
        <v>6.35</v>
      </c>
      <c r="W34" s="3">
        <f t="shared" si="26"/>
        <v>6.73</v>
      </c>
      <c r="X34" s="3">
        <f t="shared" si="26"/>
        <v>31.7</v>
      </c>
      <c r="Y34" s="3">
        <f t="shared" si="26"/>
        <v>76.67</v>
      </c>
      <c r="Z34" s="3">
        <f t="shared" si="26"/>
        <v>48.19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0.53</v>
      </c>
      <c r="E35" s="3">
        <f>IFERROR(INDEX(E51:E500,MATCH($A$35,$C$51:$C$500,0)),"")</f>
        <v>0.56000000000000005</v>
      </c>
      <c r="H35" s="3">
        <f>IFERROR(INDEX(D35:G35,COUNT(D35:G35)),"")</f>
        <v>0.56000000000000005</v>
      </c>
      <c r="I35" s="3">
        <f t="shared" ref="I35:Z35" si="27">IFERROR(INDEX(I51:I500,MATCH($C$35,$C$51:$C$500,0)),"")</f>
        <v>0.21</v>
      </c>
      <c r="J35" s="3">
        <f t="shared" si="27"/>
        <v>0.16</v>
      </c>
      <c r="K35" s="3">
        <f t="shared" si="27"/>
        <v>0.18</v>
      </c>
      <c r="L35" s="3">
        <f t="shared" si="27"/>
        <v>0.18</v>
      </c>
      <c r="M35" s="3">
        <f t="shared" si="27"/>
        <v>0.21</v>
      </c>
      <c r="N35" s="3">
        <f t="shared" si="27"/>
        <v>0.27</v>
      </c>
      <c r="O35" s="3">
        <f t="shared" si="27"/>
        <v>0.3</v>
      </c>
      <c r="P35" s="3">
        <f t="shared" si="27"/>
        <v>0.23</v>
      </c>
      <c r="Q35" s="3">
        <f t="shared" si="27"/>
        <v>0.26</v>
      </c>
      <c r="R35" s="3">
        <f t="shared" si="27"/>
        <v>0.27</v>
      </c>
      <c r="S35" s="3">
        <f t="shared" si="27"/>
        <v>0.15</v>
      </c>
      <c r="T35" s="3">
        <f t="shared" si="27"/>
        <v>0.19</v>
      </c>
      <c r="U35" s="3">
        <f t="shared" si="27"/>
        <v>0.17</v>
      </c>
      <c r="V35" s="3">
        <f t="shared" si="27"/>
        <v>0.15</v>
      </c>
      <c r="W35" s="3">
        <f t="shared" si="27"/>
        <v>0.15</v>
      </c>
      <c r="X35" s="3">
        <f t="shared" si="27"/>
        <v>0.23</v>
      </c>
      <c r="Y35" s="3">
        <f t="shared" si="27"/>
        <v>0.43</v>
      </c>
      <c r="Z35" s="3">
        <f t="shared" si="27"/>
        <v>0.25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0.13119999999999998</v>
      </c>
      <c r="I36" s="4">
        <f t="shared" si="28"/>
        <v>0.31540000000000001</v>
      </c>
      <c r="J36" s="4">
        <f t="shared" si="28"/>
        <v>0.28949999999999998</v>
      </c>
      <c r="K36" s="4">
        <f t="shared" si="28"/>
        <v>0.29120000000000001</v>
      </c>
      <c r="L36" s="4">
        <f t="shared" si="28"/>
        <v>0.29380000000000001</v>
      </c>
      <c r="M36" s="4">
        <f t="shared" si="28"/>
        <v>0</v>
      </c>
      <c r="N36" s="4">
        <f t="shared" si="28"/>
        <v>0.85319999999999996</v>
      </c>
      <c r="O36" s="4">
        <f t="shared" si="28"/>
        <v>0.2898</v>
      </c>
      <c r="P36" s="4">
        <f t="shared" si="28"/>
        <v>0.27529999999999999</v>
      </c>
      <c r="Q36" s="4">
        <f t="shared" si="28"/>
        <v>0.25440000000000002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7</v>
      </c>
      <c r="I37" s="3">
        <f t="shared" si="29"/>
        <v>7</v>
      </c>
      <c r="J37" s="3">
        <f t="shared" si="29"/>
        <v>20</v>
      </c>
      <c r="K37" s="3">
        <f t="shared" si="29"/>
        <v>8</v>
      </c>
      <c r="L37" s="3">
        <f t="shared" si="29"/>
        <v>8</v>
      </c>
      <c r="M37" s="3">
        <f t="shared" si="29"/>
        <v>0</v>
      </c>
      <c r="N37" s="3">
        <f t="shared" si="29"/>
        <v>5</v>
      </c>
      <c r="O37" s="3">
        <f t="shared" si="29"/>
        <v>10</v>
      </c>
      <c r="P37" s="3">
        <f t="shared" si="29"/>
        <v>10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609358882327</v>
      </c>
      <c r="E51" s="5">
        <v>680499704491</v>
      </c>
      <c r="F51" s="5">
        <v>490887860172</v>
      </c>
      <c r="G51" s="5">
        <v>420585707400</v>
      </c>
      <c r="I51" s="5">
        <v>1787347809632</v>
      </c>
      <c r="J51" s="5">
        <v>1988595338562</v>
      </c>
      <c r="K51" s="5">
        <v>1648518772825</v>
      </c>
      <c r="L51" s="5">
        <v>1514907831143</v>
      </c>
      <c r="M51" s="5">
        <v>1214204113826</v>
      </c>
      <c r="N51" s="5">
        <v>883822892518</v>
      </c>
      <c r="O51" s="5">
        <v>1149120504681</v>
      </c>
      <c r="P51" s="5">
        <v>1243465775218</v>
      </c>
      <c r="Q51" s="5">
        <v>1215476677995</v>
      </c>
      <c r="R51" s="5">
        <v>987409109474</v>
      </c>
      <c r="S51" s="5">
        <v>967710339797</v>
      </c>
      <c r="T51" s="5">
        <v>919537870594</v>
      </c>
      <c r="U51" s="5">
        <v>1032787438869</v>
      </c>
      <c r="V51" s="5">
        <v>1020197078016</v>
      </c>
      <c r="W51" s="5">
        <v>864752600095</v>
      </c>
      <c r="X51" s="5">
        <v>542618175974</v>
      </c>
      <c r="Y51" s="5">
        <v>301330733974</v>
      </c>
      <c r="Z51" s="5">
        <v>539697147407</v>
      </c>
    </row>
    <row r="52" spans="2:26" ht="15.5" x14ac:dyDescent="0.35">
      <c r="C52" t="s">
        <v>86</v>
      </c>
      <c r="D52" s="5">
        <v>-577893023330</v>
      </c>
      <c r="E52" s="5">
        <v>-647681145751</v>
      </c>
      <c r="F52" s="5">
        <v>-488228463213</v>
      </c>
      <c r="G52" s="5">
        <v>-402656206175</v>
      </c>
      <c r="I52" s="5">
        <v>-1710020639892</v>
      </c>
      <c r="J52" s="5">
        <v>-1850485874612</v>
      </c>
      <c r="K52" s="5">
        <v>-1558370212783</v>
      </c>
      <c r="L52" s="5">
        <v>-1446264513550</v>
      </c>
      <c r="M52" s="5">
        <v>-1190160404860</v>
      </c>
      <c r="N52" s="5">
        <v>-833504758330</v>
      </c>
      <c r="O52" s="5">
        <v>-1042840828040</v>
      </c>
      <c r="P52" s="5">
        <v>-1122034987713</v>
      </c>
      <c r="Q52" s="5">
        <v>-1109571811710</v>
      </c>
      <c r="R52" s="5">
        <v>-884704931071</v>
      </c>
      <c r="S52" s="5">
        <v>-870095238042</v>
      </c>
      <c r="T52" s="5">
        <v>-841195579256</v>
      </c>
      <c r="U52" s="5">
        <v>-939954280952</v>
      </c>
      <c r="V52" s="5">
        <v>-924249100518</v>
      </c>
      <c r="W52" s="5">
        <v>-794327907095</v>
      </c>
      <c r="X52" s="5">
        <v>-511080741467</v>
      </c>
      <c r="Y52" s="5">
        <v>-276179879256</v>
      </c>
      <c r="Z52" s="5">
        <v>-513936523193</v>
      </c>
    </row>
    <row r="53" spans="2:26" ht="15.5" x14ac:dyDescent="0.35">
      <c r="C53" t="s">
        <v>87</v>
      </c>
      <c r="D53" s="5">
        <v>31465858997</v>
      </c>
      <c r="E53" s="5">
        <v>32818558740</v>
      </c>
      <c r="F53" s="5">
        <v>2659396959</v>
      </c>
      <c r="G53" s="5">
        <v>17929501225</v>
      </c>
      <c r="I53" s="5">
        <v>77327169740</v>
      </c>
      <c r="J53" s="5">
        <v>138109463950</v>
      </c>
      <c r="K53" s="5">
        <v>90148560042</v>
      </c>
      <c r="L53" s="5">
        <v>68643317593</v>
      </c>
      <c r="M53" s="5">
        <v>24043708966</v>
      </c>
      <c r="N53" s="5">
        <v>50318134188</v>
      </c>
      <c r="O53" s="5">
        <v>106279676641</v>
      </c>
      <c r="P53" s="5">
        <v>121430787505</v>
      </c>
      <c r="Q53" s="5">
        <v>105904866285</v>
      </c>
      <c r="R53" s="5">
        <v>102704178403</v>
      </c>
      <c r="S53" s="5">
        <v>97615101755</v>
      </c>
      <c r="T53" s="5">
        <v>78342291338</v>
      </c>
      <c r="U53" s="5">
        <v>92833157917</v>
      </c>
      <c r="V53" s="5">
        <v>95947977498</v>
      </c>
      <c r="W53" s="5">
        <v>70424693000</v>
      </c>
      <c r="X53" s="5">
        <v>31537434507</v>
      </c>
      <c r="Y53" s="5">
        <v>25150854718</v>
      </c>
      <c r="Z53" s="5">
        <v>25760624214</v>
      </c>
    </row>
    <row r="54" spans="2:26" ht="15.5" x14ac:dyDescent="0.35">
      <c r="C54" t="s">
        <v>88</v>
      </c>
      <c r="D54" s="5">
        <v>-13818606758</v>
      </c>
      <c r="E54" s="5">
        <v>-13487489370</v>
      </c>
      <c r="F54" s="5">
        <v>-11783740027</v>
      </c>
      <c r="G54" s="5">
        <v>-19361135062</v>
      </c>
      <c r="I54" s="5">
        <v>-52538146665</v>
      </c>
      <c r="J54" s="5">
        <v>-36991212947</v>
      </c>
      <c r="K54" s="5">
        <v>-43286834740</v>
      </c>
      <c r="L54" s="5">
        <v>-40965671462</v>
      </c>
      <c r="M54" s="5">
        <v>-43380917364</v>
      </c>
      <c r="N54" s="5">
        <v>-43638259270</v>
      </c>
      <c r="O54" s="5">
        <v>-46666862635</v>
      </c>
      <c r="P54" s="5">
        <v>-51134623270</v>
      </c>
      <c r="Q54" s="5">
        <v>-50032282364</v>
      </c>
      <c r="R54" s="5">
        <v>-35083414363</v>
      </c>
      <c r="S54" s="5">
        <v>-39826769102</v>
      </c>
      <c r="T54" s="5">
        <v>-28860811735</v>
      </c>
      <c r="U54" s="5">
        <v>-29295293036</v>
      </c>
      <c r="V54" s="5">
        <v>-29140660207</v>
      </c>
      <c r="W54" s="5">
        <v>-25722603502</v>
      </c>
      <c r="X54" s="5">
        <v>-19461797170</v>
      </c>
      <c r="Y54" s="5">
        <v>-16705569306</v>
      </c>
      <c r="Z54" s="5">
        <v>-15844048009</v>
      </c>
    </row>
    <row r="55" spans="2:26" ht="15.5" x14ac:dyDescent="0.35">
      <c r="C55" t="s">
        <v>89</v>
      </c>
      <c r="D55" s="5">
        <v>-2143695789</v>
      </c>
      <c r="E55" s="5">
        <v>-5379879155</v>
      </c>
      <c r="F55" s="5">
        <v>-3481824070</v>
      </c>
      <c r="G55" s="5">
        <v>-6706206577</v>
      </c>
      <c r="I55" s="5">
        <v>-14482803477</v>
      </c>
      <c r="J55" s="5">
        <v>-5744304484</v>
      </c>
      <c r="K55" s="5">
        <v>-10300338470</v>
      </c>
      <c r="L55" s="5">
        <v>-12336983847</v>
      </c>
      <c r="M55" s="5">
        <v>-15845506969</v>
      </c>
      <c r="N55" s="5">
        <v>-11711528005</v>
      </c>
      <c r="O55" s="5">
        <v>-15468008350</v>
      </c>
      <c r="P55" s="5">
        <v>-11384032435</v>
      </c>
      <c r="Q55" s="5">
        <v>-19307500237</v>
      </c>
      <c r="R55" s="5">
        <v>-13820459392</v>
      </c>
      <c r="S55" s="5">
        <v>-15827071538</v>
      </c>
      <c r="T55" s="5">
        <v>-7191346184</v>
      </c>
      <c r="U55" s="5">
        <v>-8324783955</v>
      </c>
      <c r="V55" s="5">
        <v>-10955699960</v>
      </c>
      <c r="W55" s="5">
        <v>-8100570821</v>
      </c>
      <c r="X55" s="5">
        <v>-3967136019</v>
      </c>
      <c r="Y55" s="5">
        <v>-1869383639</v>
      </c>
      <c r="Z55" s="5">
        <v>-2827770414</v>
      </c>
    </row>
    <row r="56" spans="2:26" ht="15.5" x14ac:dyDescent="0.35">
      <c r="C56" t="s">
        <v>90</v>
      </c>
      <c r="D56" s="5">
        <v>-11591925897</v>
      </c>
      <c r="E56" s="5">
        <v>-8107610215</v>
      </c>
      <c r="F56" s="5">
        <v>-8301915957</v>
      </c>
      <c r="G56" s="5">
        <v>-13302084680</v>
      </c>
      <c r="I56" s="5">
        <v>-38055343188</v>
      </c>
      <c r="J56" s="5">
        <v>-31246908463</v>
      </c>
      <c r="K56" s="5">
        <v>-32986496270</v>
      </c>
      <c r="L56" s="5">
        <v>-28628687615</v>
      </c>
      <c r="M56" s="5">
        <v>-27535410395</v>
      </c>
      <c r="N56" s="5">
        <v>-31926731265</v>
      </c>
      <c r="O56" s="5">
        <v>-31198854285</v>
      </c>
      <c r="P56" s="5">
        <v>-39750590835</v>
      </c>
      <c r="Q56" s="5">
        <v>-30724782127</v>
      </c>
      <c r="R56" s="5">
        <v>-21262954971</v>
      </c>
      <c r="S56" s="5">
        <v>-23999697564</v>
      </c>
      <c r="T56" s="5">
        <v>-21669465551</v>
      </c>
      <c r="U56" s="5">
        <v>-20970509081</v>
      </c>
      <c r="V56" s="5">
        <v>-18184960247</v>
      </c>
      <c r="W56" s="5">
        <v>-17622032681</v>
      </c>
      <c r="X56" s="5">
        <v>-15494661151</v>
      </c>
      <c r="Y56" s="5">
        <v>-14836185667</v>
      </c>
      <c r="Z56" s="5">
        <v>-13016277595</v>
      </c>
    </row>
    <row r="57" spans="2:26" ht="15.5" x14ac:dyDescent="0.35">
      <c r="C57" t="s">
        <v>91</v>
      </c>
      <c r="P57" s="5">
        <v>-849762</v>
      </c>
      <c r="R57" s="5">
        <v>38163556</v>
      </c>
      <c r="S57" s="5">
        <v>-22279314</v>
      </c>
      <c r="T57" s="5">
        <v>-62816590</v>
      </c>
      <c r="U57" s="5">
        <v>-8572892</v>
      </c>
      <c r="V57" s="5">
        <v>31741208</v>
      </c>
      <c r="W57" s="5">
        <v>18529156</v>
      </c>
    </row>
    <row r="58" spans="2:26" ht="15.5" x14ac:dyDescent="0.35">
      <c r="C58" t="s">
        <v>92</v>
      </c>
      <c r="D58" s="5">
        <v>16013930610</v>
      </c>
      <c r="E58" s="5">
        <v>19331069370</v>
      </c>
      <c r="F58" s="5">
        <v>-10555976905</v>
      </c>
      <c r="I58" s="5">
        <v>24789023075</v>
      </c>
      <c r="J58" s="5">
        <v>101118251003</v>
      </c>
      <c r="K58" s="5">
        <v>46861725302</v>
      </c>
      <c r="L58" s="5">
        <v>27677646131</v>
      </c>
      <c r="M58" s="5">
        <v>-19337208398</v>
      </c>
      <c r="N58" s="5">
        <v>6679874918</v>
      </c>
      <c r="O58" s="5">
        <v>59612814006</v>
      </c>
      <c r="P58" s="5">
        <v>70296164235</v>
      </c>
      <c r="Q58" s="5">
        <v>55872583921</v>
      </c>
      <c r="R58" s="5">
        <v>67620764040</v>
      </c>
      <c r="S58" s="5">
        <v>57788332653</v>
      </c>
      <c r="T58" s="5">
        <v>49481479603</v>
      </c>
      <c r="U58" s="5">
        <v>63537864881</v>
      </c>
      <c r="V58" s="5">
        <v>66807317291</v>
      </c>
      <c r="W58" s="5">
        <v>44702089498</v>
      </c>
      <c r="X58" s="5">
        <v>12075637337</v>
      </c>
      <c r="Y58" s="5">
        <v>8445285412</v>
      </c>
      <c r="Z58" s="5">
        <v>9916576205</v>
      </c>
    </row>
    <row r="59" spans="2:26" ht="15.5" x14ac:dyDescent="0.35">
      <c r="C59" t="s">
        <v>93</v>
      </c>
      <c r="D59" s="5">
        <v>254512121</v>
      </c>
      <c r="E59" s="5">
        <v>1214314633</v>
      </c>
      <c r="F59" s="5">
        <v>7550783521</v>
      </c>
      <c r="G59" s="5">
        <v>115245012</v>
      </c>
      <c r="I59" s="5">
        <v>8350009198</v>
      </c>
      <c r="J59" s="5">
        <v>-124779943</v>
      </c>
      <c r="K59" s="5">
        <v>-4752598298</v>
      </c>
      <c r="L59" s="5">
        <v>7465201133</v>
      </c>
      <c r="M59" s="5">
        <v>8295535867</v>
      </c>
      <c r="N59" s="5">
        <v>2450146313</v>
      </c>
      <c r="O59" s="5">
        <v>-10781170474</v>
      </c>
      <c r="P59" s="5">
        <v>-5787729021</v>
      </c>
      <c r="Q59" s="5">
        <v>-11324319325</v>
      </c>
      <c r="R59" s="5">
        <v>-33091920034</v>
      </c>
      <c r="S59" s="5">
        <v>-36315689154</v>
      </c>
      <c r="T59" s="5">
        <v>-22110671792</v>
      </c>
      <c r="U59" s="5">
        <v>-52866716052</v>
      </c>
      <c r="V59" s="5">
        <v>-34801707579</v>
      </c>
      <c r="W59" s="5">
        <v>-19249872695</v>
      </c>
      <c r="X59" s="5">
        <v>-6248284771</v>
      </c>
      <c r="Y59" s="5">
        <v>-9782775498</v>
      </c>
      <c r="Z59" s="5">
        <v>-8503283407</v>
      </c>
    </row>
    <row r="60" spans="2:26" ht="15.5" x14ac:dyDescent="0.35">
      <c r="C60" t="s">
        <v>94</v>
      </c>
      <c r="D60" s="5">
        <v>576017679</v>
      </c>
      <c r="E60" s="5">
        <v>1317809075</v>
      </c>
      <c r="F60" s="5">
        <v>1439194602</v>
      </c>
      <c r="G60" s="5">
        <v>948984368</v>
      </c>
      <c r="I60" s="5">
        <v>3170556009</v>
      </c>
      <c r="J60" s="5">
        <v>1240094969</v>
      </c>
      <c r="K60" s="5">
        <v>354385407</v>
      </c>
      <c r="L60" s="5">
        <v>274400760</v>
      </c>
      <c r="M60" s="5">
        <v>247221499</v>
      </c>
      <c r="N60" s="5">
        <v>310590245</v>
      </c>
      <c r="O60" s="5">
        <v>278341376</v>
      </c>
      <c r="P60" s="5">
        <v>660284874</v>
      </c>
      <c r="Q60" s="5">
        <v>183134830</v>
      </c>
      <c r="R60" s="5">
        <v>102736043</v>
      </c>
      <c r="S60" s="5">
        <v>74208512</v>
      </c>
      <c r="T60" s="5">
        <v>66472858</v>
      </c>
      <c r="U60" s="5">
        <v>128977696</v>
      </c>
      <c r="V60" s="5">
        <v>142684167</v>
      </c>
      <c r="W60" s="5">
        <v>180747483</v>
      </c>
      <c r="X60" s="5">
        <v>164607380</v>
      </c>
      <c r="Y60" s="5">
        <v>203415511</v>
      </c>
      <c r="Z60" s="5">
        <v>452182079</v>
      </c>
    </row>
    <row r="61" spans="2:26" ht="15.5" x14ac:dyDescent="0.35">
      <c r="C61" t="s">
        <v>95</v>
      </c>
      <c r="D61" s="5">
        <v>39156326</v>
      </c>
      <c r="E61" s="5">
        <v>-39156326</v>
      </c>
      <c r="F61" s="5">
        <v>-2432699</v>
      </c>
      <c r="G61" s="5">
        <v>-111882096</v>
      </c>
      <c r="I61" s="5">
        <v>-212711169</v>
      </c>
      <c r="J61" s="5">
        <v>212747115</v>
      </c>
      <c r="K61" s="5">
        <v>96705440</v>
      </c>
      <c r="L61" s="5">
        <v>72147867</v>
      </c>
      <c r="M61" s="5">
        <v>78240381</v>
      </c>
      <c r="N61" s="5">
        <v>-85498807</v>
      </c>
      <c r="O61" s="5">
        <v>-264837374</v>
      </c>
      <c r="P61" s="5">
        <v>-433977899</v>
      </c>
      <c r="Q61" s="5">
        <v>902121922</v>
      </c>
      <c r="R61" s="5">
        <v>-1307563753</v>
      </c>
      <c r="S61" s="5">
        <v>-6827436017</v>
      </c>
      <c r="T61" s="5">
        <v>-104686437</v>
      </c>
      <c r="U61" s="5">
        <v>-28808805251</v>
      </c>
      <c r="V61" s="5">
        <v>-13852288345</v>
      </c>
      <c r="W61" s="5">
        <v>-7022546470</v>
      </c>
      <c r="X61" s="5">
        <v>-345888198</v>
      </c>
      <c r="Y61" s="5">
        <v>-66290131</v>
      </c>
      <c r="Z61" s="5">
        <v>666412448</v>
      </c>
    </row>
    <row r="62" spans="2:26" ht="15.5" x14ac:dyDescent="0.35">
      <c r="C62" t="s">
        <v>27</v>
      </c>
      <c r="D62" s="5">
        <v>-425000000</v>
      </c>
      <c r="F62" s="5">
        <v>-425000000</v>
      </c>
      <c r="I62" s="5">
        <v>-425000000</v>
      </c>
      <c r="J62" s="5">
        <v>-425000000</v>
      </c>
      <c r="K62" s="5">
        <v>-11861344145</v>
      </c>
      <c r="L62" s="5">
        <v>-10562499948</v>
      </c>
      <c r="M62" s="5">
        <v>-11593568916</v>
      </c>
      <c r="N62" s="5">
        <v>-5109895833</v>
      </c>
      <c r="O62" s="5">
        <v>-9144450000</v>
      </c>
      <c r="P62" s="5">
        <v>-2959579091</v>
      </c>
      <c r="Q62" s="5">
        <v>-4531693797</v>
      </c>
      <c r="R62" s="5">
        <v>-11104740194</v>
      </c>
      <c r="S62" s="5">
        <v>-15815522439</v>
      </c>
      <c r="T62" s="5">
        <v>-20658598267</v>
      </c>
      <c r="U62" s="5">
        <v>-20221092110</v>
      </c>
      <c r="V62" s="5">
        <v>-20118183724</v>
      </c>
      <c r="W62" s="5">
        <v>-12728620772</v>
      </c>
      <c r="X62" s="5">
        <v>-6478250457</v>
      </c>
      <c r="Y62" s="5">
        <v>-7506715339</v>
      </c>
      <c r="Z62" s="5">
        <v>-9547035059</v>
      </c>
    </row>
    <row r="63" spans="2:26" ht="15.5" x14ac:dyDescent="0.35">
      <c r="C63" t="s">
        <v>96</v>
      </c>
      <c r="D63" s="5">
        <v>254512121</v>
      </c>
      <c r="E63" s="5">
        <v>1214314633</v>
      </c>
      <c r="F63" s="5">
        <v>7550783521</v>
      </c>
      <c r="G63" s="5">
        <v>115245012</v>
      </c>
      <c r="I63" s="5">
        <v>8350009198</v>
      </c>
      <c r="J63" s="5">
        <v>-124779943</v>
      </c>
      <c r="K63" s="5">
        <v>-4752598298</v>
      </c>
      <c r="L63" s="5">
        <v>7465201133</v>
      </c>
      <c r="M63" s="5">
        <v>8295535867</v>
      </c>
      <c r="N63" s="5">
        <v>2450146313</v>
      </c>
      <c r="O63" s="5">
        <v>-10781170474</v>
      </c>
      <c r="P63" s="5">
        <v>-5787729021</v>
      </c>
      <c r="Q63" s="5">
        <v>-11324319325</v>
      </c>
      <c r="R63" s="5">
        <v>-33091920034</v>
      </c>
      <c r="S63" s="5">
        <v>-36315689154</v>
      </c>
      <c r="T63" s="5">
        <v>-22110671792</v>
      </c>
      <c r="U63" s="5">
        <v>-52866716052</v>
      </c>
      <c r="V63" s="5">
        <v>-34801707579</v>
      </c>
      <c r="W63" s="5">
        <v>-19249872695</v>
      </c>
      <c r="X63" s="5">
        <v>-6248284771</v>
      </c>
      <c r="Y63" s="5">
        <v>-9782775498</v>
      </c>
      <c r="Z63" s="5">
        <v>-8503283407</v>
      </c>
    </row>
    <row r="64" spans="2:26" ht="15.5" x14ac:dyDescent="0.35">
      <c r="C64" t="s">
        <v>29</v>
      </c>
      <c r="D64" s="5">
        <v>15483596642</v>
      </c>
      <c r="E64" s="5">
        <v>20545384003</v>
      </c>
      <c r="F64" s="5">
        <v>-41776775996</v>
      </c>
      <c r="G64" s="5">
        <v>38886827624</v>
      </c>
      <c r="I64" s="5">
        <v>33139032273</v>
      </c>
      <c r="J64" s="5">
        <v>100993471060</v>
      </c>
      <c r="K64" s="5">
        <v>42109127004</v>
      </c>
      <c r="L64" s="5">
        <v>35142847264</v>
      </c>
      <c r="M64" s="5">
        <v>-11041672531</v>
      </c>
      <c r="N64" s="5">
        <v>9130021231</v>
      </c>
      <c r="O64" s="5">
        <v>48831643532</v>
      </c>
      <c r="P64" s="5">
        <v>64508435214</v>
      </c>
      <c r="Q64" s="5">
        <v>44548264596</v>
      </c>
      <c r="R64" s="5">
        <v>34528844006</v>
      </c>
      <c r="S64" s="5">
        <v>21472643499</v>
      </c>
      <c r="T64" s="5">
        <v>27370807811</v>
      </c>
      <c r="U64" s="5">
        <v>10671148829</v>
      </c>
      <c r="V64" s="5">
        <v>32005609712</v>
      </c>
      <c r="W64" s="5">
        <v>25452216803</v>
      </c>
      <c r="X64" s="5">
        <v>5827352566</v>
      </c>
      <c r="Y64" s="5">
        <v>-1337490086</v>
      </c>
      <c r="Z64" s="5">
        <v>1413292798</v>
      </c>
    </row>
    <row r="65" spans="3:26" ht="15.5" x14ac:dyDescent="0.35">
      <c r="C65" t="s">
        <v>28</v>
      </c>
      <c r="D65" s="5">
        <v>-4013846147</v>
      </c>
      <c r="E65" s="5">
        <v>-4564850277</v>
      </c>
      <c r="F65" s="5">
        <v>-116543709</v>
      </c>
      <c r="G65" s="5">
        <v>6959694</v>
      </c>
      <c r="I65" s="5">
        <v>-8284663548</v>
      </c>
      <c r="J65" s="5">
        <v>-23618601822</v>
      </c>
      <c r="K65" s="5">
        <v>-11343157978</v>
      </c>
      <c r="L65" s="5">
        <v>-4645383518</v>
      </c>
      <c r="M65" s="5">
        <v>-1958030147</v>
      </c>
      <c r="N65" s="5">
        <v>-2566249771</v>
      </c>
      <c r="O65" s="5">
        <v>-10183374385</v>
      </c>
      <c r="P65" s="5">
        <v>-23833338586</v>
      </c>
      <c r="Q65" s="5">
        <v>-553314951</v>
      </c>
      <c r="R65" s="5">
        <v>-14689067757</v>
      </c>
      <c r="S65" s="5">
        <v>-8712277887</v>
      </c>
      <c r="T65" s="5">
        <v>-6871966432</v>
      </c>
      <c r="U65" s="5">
        <v>-2993053470</v>
      </c>
      <c r="V65" s="5">
        <v>-8172531234</v>
      </c>
      <c r="W65" s="5">
        <v>-6449254176</v>
      </c>
      <c r="X65" s="5">
        <v>-1941766300</v>
      </c>
      <c r="Y65" s="5">
        <v>3018345301</v>
      </c>
      <c r="Z65" s="5">
        <v>1378368463</v>
      </c>
    </row>
    <row r="66" spans="3:26" ht="15.5" x14ac:dyDescent="0.35">
      <c r="C66" t="s">
        <v>97</v>
      </c>
      <c r="O66" s="5">
        <v>-12170467250</v>
      </c>
      <c r="P66" s="5">
        <v>-16882775294</v>
      </c>
      <c r="Q66" s="5">
        <v>-12356964000</v>
      </c>
      <c r="R66" s="5">
        <v>-14506715500</v>
      </c>
      <c r="S66" s="5">
        <v>-9833425016</v>
      </c>
      <c r="T66" s="5">
        <v>-7171992500</v>
      </c>
      <c r="U66" s="5">
        <v>-2912313500</v>
      </c>
      <c r="W66" s="5">
        <v>-6191827000</v>
      </c>
      <c r="X66" s="5">
        <v>-2378859000</v>
      </c>
      <c r="Y66" s="5">
        <v>-2329837440</v>
      </c>
      <c r="Z66" s="5">
        <v>-1888380500</v>
      </c>
    </row>
    <row r="67" spans="3:26" ht="15.5" x14ac:dyDescent="0.35">
      <c r="C67" t="s">
        <v>98</v>
      </c>
      <c r="O67" s="5">
        <v>1987092865</v>
      </c>
      <c r="P67" s="5">
        <v>-6950563292</v>
      </c>
      <c r="Q67" s="5">
        <v>11803649049</v>
      </c>
      <c r="R67" s="5">
        <v>-182352257</v>
      </c>
      <c r="S67" s="5">
        <v>1121147129</v>
      </c>
      <c r="T67" s="5">
        <v>300026068</v>
      </c>
      <c r="U67" s="5">
        <v>-80739970</v>
      </c>
      <c r="W67" s="5">
        <v>-257427176</v>
      </c>
      <c r="X67" s="5">
        <v>437092700</v>
      </c>
      <c r="Y67" s="5">
        <v>5348182741</v>
      </c>
      <c r="Z67" s="5">
        <v>3266748963</v>
      </c>
    </row>
    <row r="68" spans="3:26" ht="15.5" x14ac:dyDescent="0.35">
      <c r="C68" t="s">
        <v>99</v>
      </c>
      <c r="D68" s="5">
        <v>-4013846147</v>
      </c>
      <c r="E68" s="5">
        <v>-4564850277</v>
      </c>
      <c r="F68" s="5">
        <v>-116543709</v>
      </c>
      <c r="G68" s="5">
        <v>6959694</v>
      </c>
      <c r="I68" s="5">
        <v>-8284663548</v>
      </c>
      <c r="J68" s="5">
        <v>-23618601822</v>
      </c>
      <c r="K68" s="5">
        <v>-11343157978</v>
      </c>
      <c r="L68" s="5">
        <v>-4645383518</v>
      </c>
      <c r="M68" s="5">
        <v>-1958030147</v>
      </c>
      <c r="N68" s="5">
        <v>-2566249771</v>
      </c>
      <c r="O68" s="5">
        <v>-10183374385</v>
      </c>
      <c r="P68" s="5">
        <v>-23833338586</v>
      </c>
      <c r="Q68" s="5">
        <v>-553314951</v>
      </c>
      <c r="R68" s="5">
        <v>-14689067757</v>
      </c>
      <c r="S68" s="5">
        <v>-8712277887</v>
      </c>
      <c r="T68" s="5">
        <v>-6871966432</v>
      </c>
      <c r="U68" s="5">
        <v>-2993053470</v>
      </c>
      <c r="V68" s="5">
        <v>-8172531234</v>
      </c>
      <c r="W68" s="5">
        <v>-6449254176</v>
      </c>
      <c r="X68" s="5">
        <v>-1941766300</v>
      </c>
      <c r="Y68" s="5">
        <v>3018345301</v>
      </c>
      <c r="Z68" s="5">
        <v>1378368463</v>
      </c>
    </row>
    <row r="69" spans="3:26" ht="15.5" x14ac:dyDescent="0.35">
      <c r="C69" t="s">
        <v>100</v>
      </c>
      <c r="D69" s="5">
        <v>11873367386</v>
      </c>
      <c r="E69" s="5">
        <v>15980533726</v>
      </c>
      <c r="F69" s="5">
        <v>-32864709410</v>
      </c>
      <c r="G69" s="5">
        <v>29865177023</v>
      </c>
      <c r="I69" s="5">
        <v>24854368725</v>
      </c>
      <c r="J69" s="5">
        <v>77374869238</v>
      </c>
      <c r="K69" s="5">
        <v>30765969026</v>
      </c>
      <c r="L69" s="5">
        <v>30497463746</v>
      </c>
      <c r="M69" s="5">
        <v>-12999702678</v>
      </c>
      <c r="N69" s="5">
        <v>6563771460</v>
      </c>
      <c r="O69" s="5">
        <v>38648269147</v>
      </c>
      <c r="P69" s="5">
        <v>40675096628</v>
      </c>
      <c r="Q69" s="5">
        <v>43994949645</v>
      </c>
      <c r="R69" s="5">
        <v>19839776249</v>
      </c>
      <c r="S69" s="5">
        <v>12760365612</v>
      </c>
      <c r="T69" s="5">
        <v>20498841379</v>
      </c>
      <c r="U69" s="5">
        <v>7678095359</v>
      </c>
      <c r="V69" s="5">
        <v>23833078478</v>
      </c>
      <c r="W69" s="5">
        <v>19002962627</v>
      </c>
      <c r="X69" s="5">
        <v>3885586266</v>
      </c>
      <c r="Y69" s="5">
        <v>1680855215</v>
      </c>
      <c r="Z69" s="5">
        <v>2791661261</v>
      </c>
    </row>
    <row r="70" spans="3:26" ht="15.5" x14ac:dyDescent="0.35">
      <c r="C70" t="s">
        <v>101</v>
      </c>
      <c r="X70" s="5">
        <v>36025589</v>
      </c>
      <c r="Y70" s="5">
        <v>14274906</v>
      </c>
      <c r="Z70" s="5">
        <v>1196099978</v>
      </c>
    </row>
    <row r="71" spans="3:26" ht="15.5" x14ac:dyDescent="0.35">
      <c r="C71" t="s">
        <v>102</v>
      </c>
      <c r="R71" s="5">
        <v>1405246667</v>
      </c>
    </row>
    <row r="72" spans="3:26" ht="15.5" x14ac:dyDescent="0.35">
      <c r="C72" t="s">
        <v>103</v>
      </c>
    </row>
    <row r="73" spans="3:26" ht="15.5" x14ac:dyDescent="0.35">
      <c r="C73" t="s">
        <v>104</v>
      </c>
      <c r="D73" s="5">
        <v>11873367386</v>
      </c>
      <c r="E73" s="5">
        <v>15980533726</v>
      </c>
      <c r="F73" s="5">
        <v>-32864709410</v>
      </c>
      <c r="G73" s="5">
        <v>29865177023</v>
      </c>
      <c r="I73" s="5">
        <v>24854368725</v>
      </c>
      <c r="J73" s="5">
        <v>77374869238</v>
      </c>
      <c r="K73" s="5">
        <v>30765969026</v>
      </c>
      <c r="L73" s="5">
        <v>30497463746</v>
      </c>
      <c r="M73" s="5">
        <v>-12999702678</v>
      </c>
      <c r="N73" s="5">
        <v>6563771460</v>
      </c>
      <c r="O73" s="5">
        <v>38648269147</v>
      </c>
      <c r="P73" s="5">
        <v>40675096628</v>
      </c>
      <c r="Q73" s="5">
        <v>43994949645</v>
      </c>
      <c r="R73" s="5">
        <v>21245022916</v>
      </c>
      <c r="S73" s="5">
        <v>12760365612</v>
      </c>
      <c r="T73" s="5">
        <v>20498841379</v>
      </c>
      <c r="U73" s="5">
        <v>7678095359</v>
      </c>
      <c r="V73" s="5">
        <v>23833078478</v>
      </c>
      <c r="W73" s="5">
        <v>19002962627</v>
      </c>
      <c r="X73" s="5">
        <v>3921611855</v>
      </c>
      <c r="Y73" s="5">
        <v>1695130121</v>
      </c>
      <c r="Z73" s="5">
        <v>3987761239</v>
      </c>
    </row>
    <row r="74" spans="3:26" ht="15.5" x14ac:dyDescent="0.35">
      <c r="C74" t="s">
        <v>105</v>
      </c>
      <c r="F74" s="5">
        <v>-1642252149</v>
      </c>
      <c r="I74" s="5">
        <v>-1642252149</v>
      </c>
      <c r="J74" s="5">
        <v>88638341373</v>
      </c>
      <c r="K74" s="5">
        <v>-1708270128</v>
      </c>
      <c r="L74" s="5">
        <v>723434908</v>
      </c>
      <c r="M74" s="5">
        <v>396019557888</v>
      </c>
      <c r="N74" s="5">
        <v>-2177943941</v>
      </c>
      <c r="O74" s="5">
        <v>-826060518</v>
      </c>
      <c r="P74" s="5">
        <v>250843982</v>
      </c>
      <c r="Q74" s="5">
        <v>432958350561</v>
      </c>
      <c r="R74" s="5">
        <v>-1131135496</v>
      </c>
      <c r="S74" s="5">
        <v>-972858749</v>
      </c>
      <c r="T74" s="5">
        <v>124871950</v>
      </c>
    </row>
    <row r="75" spans="3:26" ht="15.5" x14ac:dyDescent="0.35">
      <c r="C75" t="s">
        <v>106</v>
      </c>
      <c r="F75" s="5">
        <v>-1642252149</v>
      </c>
      <c r="I75" s="5">
        <v>-1642252149</v>
      </c>
      <c r="J75" s="5">
        <v>88638341373</v>
      </c>
      <c r="K75" s="5">
        <v>-1708270128</v>
      </c>
      <c r="L75" s="5">
        <v>723434908</v>
      </c>
      <c r="M75" s="5">
        <v>396019557888</v>
      </c>
      <c r="N75" s="5">
        <v>-2177943941</v>
      </c>
      <c r="O75" s="5">
        <v>-826060518</v>
      </c>
      <c r="P75" s="5">
        <v>250843982</v>
      </c>
      <c r="Q75" s="5">
        <v>432958350561</v>
      </c>
      <c r="R75" s="5">
        <v>-1131135496</v>
      </c>
      <c r="S75" s="5">
        <v>-972858749</v>
      </c>
      <c r="T75" s="5">
        <v>124871950</v>
      </c>
    </row>
    <row r="76" spans="3:26" ht="15.5" x14ac:dyDescent="0.35">
      <c r="C76" t="s">
        <v>107</v>
      </c>
      <c r="D76" s="5">
        <v>11873367386</v>
      </c>
      <c r="E76" s="5">
        <v>15980533726</v>
      </c>
      <c r="F76" s="5">
        <v>-34506961559</v>
      </c>
      <c r="G76" s="5">
        <v>29865177023</v>
      </c>
      <c r="I76" s="5">
        <v>23212116576</v>
      </c>
      <c r="J76" s="5">
        <v>166013210611</v>
      </c>
      <c r="K76" s="5">
        <v>29057698898</v>
      </c>
      <c r="L76" s="5">
        <v>31220898654</v>
      </c>
      <c r="M76" s="5">
        <v>383019855210</v>
      </c>
      <c r="N76" s="5">
        <v>4385827519</v>
      </c>
      <c r="O76" s="5">
        <v>37822208629</v>
      </c>
      <c r="P76" s="5">
        <v>40925940610</v>
      </c>
      <c r="Q76" s="5">
        <v>476953300206</v>
      </c>
      <c r="R76" s="5">
        <v>20113887420</v>
      </c>
      <c r="S76" s="5">
        <v>11787506863</v>
      </c>
      <c r="T76" s="5">
        <v>20623713329</v>
      </c>
      <c r="U76" s="5">
        <v>7678095359</v>
      </c>
      <c r="V76" s="5">
        <v>23833078478</v>
      </c>
      <c r="W76" s="5">
        <v>19002962627</v>
      </c>
    </row>
    <row r="77" spans="3:26" ht="15.5" x14ac:dyDescent="0.35">
      <c r="C77" t="s">
        <v>108</v>
      </c>
      <c r="D77" s="5">
        <v>13887918213</v>
      </c>
      <c r="E77" s="5">
        <v>15980533726</v>
      </c>
      <c r="F77" s="5">
        <v>-1690103256</v>
      </c>
      <c r="G77" s="5">
        <v>-1309429131</v>
      </c>
      <c r="I77" s="5">
        <v>24854368725</v>
      </c>
      <c r="J77" s="5">
        <v>77374869238</v>
      </c>
      <c r="K77" s="5">
        <v>30765969026</v>
      </c>
      <c r="L77" s="5">
        <v>30497463746</v>
      </c>
      <c r="M77" s="5">
        <v>-12999702678</v>
      </c>
      <c r="N77" s="5">
        <v>6563771460</v>
      </c>
      <c r="O77" s="5">
        <v>38648269147</v>
      </c>
      <c r="P77" s="5">
        <v>40675096628</v>
      </c>
      <c r="Q77" s="5">
        <v>43994949645</v>
      </c>
      <c r="R77" s="5">
        <v>21245022916</v>
      </c>
      <c r="S77" s="5">
        <v>12760365612</v>
      </c>
      <c r="T77" s="5">
        <v>20498841379</v>
      </c>
      <c r="U77" s="5">
        <v>7678095359</v>
      </c>
      <c r="V77" s="5">
        <v>23833078478</v>
      </c>
      <c r="W77" s="5">
        <v>19002962627</v>
      </c>
      <c r="X77" s="5">
        <v>3921611855</v>
      </c>
      <c r="Y77" s="5">
        <v>1695130121</v>
      </c>
      <c r="Z77" s="5">
        <v>3987761239</v>
      </c>
    </row>
    <row r="78" spans="3:26" ht="15.5" x14ac:dyDescent="0.35">
      <c r="C78" t="s">
        <v>8</v>
      </c>
      <c r="D78" s="5">
        <v>13887918213</v>
      </c>
      <c r="E78" s="5">
        <v>15980533726</v>
      </c>
      <c r="F78" s="5">
        <v>-3332355405</v>
      </c>
      <c r="G78" s="5">
        <v>-1309429131</v>
      </c>
      <c r="I78" s="5">
        <v>23212116576</v>
      </c>
      <c r="J78" s="5">
        <v>166013210611</v>
      </c>
      <c r="K78" s="5">
        <v>29057698898</v>
      </c>
      <c r="L78" s="5">
        <v>31220898654</v>
      </c>
      <c r="M78" s="5">
        <v>383019855210</v>
      </c>
      <c r="N78" s="5">
        <v>4385827519</v>
      </c>
      <c r="O78" s="5">
        <v>37822208629</v>
      </c>
      <c r="P78" s="5">
        <v>40926790372</v>
      </c>
      <c r="Q78" s="5">
        <v>476953300206</v>
      </c>
      <c r="R78" s="5">
        <v>20075723864</v>
      </c>
      <c r="S78" s="5">
        <v>11809786177</v>
      </c>
      <c r="T78" s="5">
        <v>20686529919</v>
      </c>
      <c r="U78" s="5">
        <v>7686668251</v>
      </c>
      <c r="V78" s="5">
        <v>23801337270</v>
      </c>
      <c r="W78" s="5">
        <v>18984433471</v>
      </c>
    </row>
    <row r="79" spans="3:26" ht="15.5" x14ac:dyDescent="0.35">
      <c r="C79" t="s">
        <v>109</v>
      </c>
      <c r="D79" s="5">
        <v>13887918213</v>
      </c>
      <c r="E79" s="5">
        <v>15980533726</v>
      </c>
      <c r="F79" s="5">
        <v>-1690103256</v>
      </c>
      <c r="G79" s="5">
        <v>-1309429131</v>
      </c>
      <c r="I79" s="5">
        <v>24854368725</v>
      </c>
      <c r="J79" s="5">
        <v>77374869238</v>
      </c>
      <c r="K79" s="5">
        <v>30765969026</v>
      </c>
      <c r="L79" s="5">
        <v>30497463746</v>
      </c>
      <c r="M79" s="5">
        <v>-12999702678</v>
      </c>
      <c r="N79" s="5">
        <v>6563771460</v>
      </c>
      <c r="O79" s="5">
        <v>38648269147</v>
      </c>
      <c r="P79" s="5">
        <v>40675096628</v>
      </c>
      <c r="Q79" s="5">
        <v>43994949645</v>
      </c>
      <c r="R79" s="5">
        <v>21245022916</v>
      </c>
      <c r="S79" s="5">
        <v>12760365612</v>
      </c>
      <c r="T79" s="5">
        <v>20498841379</v>
      </c>
      <c r="U79" s="5">
        <v>7678095359</v>
      </c>
      <c r="V79" s="5">
        <v>23833078478</v>
      </c>
      <c r="W79" s="5">
        <v>19002962627</v>
      </c>
      <c r="X79" s="5">
        <v>3921611855</v>
      </c>
      <c r="Y79" s="5">
        <v>1695130121</v>
      </c>
      <c r="Z79" s="5">
        <v>3987761239</v>
      </c>
    </row>
    <row r="80" spans="3:26" ht="15.5" x14ac:dyDescent="0.35">
      <c r="C80" t="s">
        <v>110</v>
      </c>
      <c r="D80" s="5">
        <v>13887918213</v>
      </c>
      <c r="E80" s="5">
        <v>15980533726</v>
      </c>
      <c r="F80" s="5">
        <v>-3332355405</v>
      </c>
      <c r="G80" s="5">
        <v>-1309429131</v>
      </c>
      <c r="I80" s="5">
        <v>23212116576</v>
      </c>
      <c r="J80" s="5">
        <v>166013210611</v>
      </c>
      <c r="K80" s="5">
        <v>29057698898</v>
      </c>
      <c r="L80" s="5">
        <v>31220898654</v>
      </c>
      <c r="M80" s="5">
        <v>383019855210</v>
      </c>
      <c r="N80" s="5">
        <v>4385827519</v>
      </c>
      <c r="O80" s="5">
        <v>37822208629</v>
      </c>
      <c r="P80" s="5">
        <v>40925940610</v>
      </c>
      <c r="Q80" s="5">
        <v>476953300206</v>
      </c>
      <c r="R80" s="5">
        <v>20113887420</v>
      </c>
      <c r="S80" s="5">
        <v>11787506863</v>
      </c>
      <c r="T80" s="5">
        <v>20623713329</v>
      </c>
      <c r="U80" s="5">
        <v>7678095359</v>
      </c>
      <c r="V80" s="5">
        <v>23833078478</v>
      </c>
      <c r="W80" s="5">
        <v>19002962627</v>
      </c>
    </row>
    <row r="81" spans="2:26" ht="15.5" x14ac:dyDescent="0.35">
      <c r="C81" t="s">
        <v>111</v>
      </c>
      <c r="D81" s="5">
        <v>13887918213</v>
      </c>
      <c r="E81" s="5">
        <v>15980533726</v>
      </c>
      <c r="F81" s="5">
        <v>-3332355405</v>
      </c>
      <c r="G81" s="5">
        <v>-1309429131</v>
      </c>
      <c r="I81" s="5">
        <v>23212116576</v>
      </c>
      <c r="J81" s="5">
        <v>166013210611</v>
      </c>
      <c r="K81" s="5">
        <v>29057698898</v>
      </c>
      <c r="L81" s="5">
        <v>31220898654</v>
      </c>
      <c r="M81" s="5">
        <v>383019855210</v>
      </c>
      <c r="N81" s="5">
        <v>4385827519</v>
      </c>
      <c r="O81" s="5">
        <v>37822208629</v>
      </c>
      <c r="P81" s="5">
        <v>40925940610</v>
      </c>
      <c r="Q81" s="5">
        <v>476953300206</v>
      </c>
      <c r="R81" s="5">
        <v>20113887420</v>
      </c>
      <c r="S81" s="5">
        <v>11787506863</v>
      </c>
      <c r="T81" s="5">
        <v>20623713329</v>
      </c>
      <c r="U81" s="5">
        <v>7678095359</v>
      </c>
      <c r="V81" s="5">
        <v>23833078478</v>
      </c>
      <c r="W81" s="5">
        <v>19002962627</v>
      </c>
    </row>
    <row r="83" spans="2:26" ht="15.5" x14ac:dyDescent="0.35">
      <c r="B83" t="s">
        <v>112</v>
      </c>
      <c r="C83" t="s">
        <v>113</v>
      </c>
    </row>
    <row r="84" spans="2:26" ht="15.5" x14ac:dyDescent="0.35">
      <c r="C84" t="s">
        <v>114</v>
      </c>
    </row>
    <row r="85" spans="2:26" ht="15.5" x14ac:dyDescent="0.35">
      <c r="C85" t="s">
        <v>20</v>
      </c>
      <c r="D85" s="5">
        <v>108970933482</v>
      </c>
      <c r="E85" s="5">
        <v>125850439388</v>
      </c>
      <c r="F85" s="5">
        <v>38505113377</v>
      </c>
      <c r="G85" s="5">
        <v>118926213905</v>
      </c>
      <c r="I85" s="5">
        <v>38505113377</v>
      </c>
      <c r="J85" s="5">
        <v>18346987843</v>
      </c>
      <c r="K85" s="5">
        <v>55065517280</v>
      </c>
      <c r="L85" s="5">
        <v>11661752737</v>
      </c>
      <c r="M85" s="5">
        <v>62936197262</v>
      </c>
      <c r="N85" s="5">
        <v>16178240346</v>
      </c>
      <c r="O85" s="5">
        <v>32211039930</v>
      </c>
      <c r="P85" s="5">
        <v>40902446640</v>
      </c>
      <c r="Q85" s="5">
        <v>126807432464</v>
      </c>
      <c r="R85" s="5">
        <v>69819512096</v>
      </c>
      <c r="S85" s="5">
        <v>6747985842</v>
      </c>
      <c r="T85" s="5">
        <v>34219353693</v>
      </c>
      <c r="U85" s="5">
        <v>18602014545</v>
      </c>
      <c r="V85" s="5">
        <v>7320204639</v>
      </c>
      <c r="W85" s="5">
        <v>12893308349</v>
      </c>
      <c r="X85" s="5">
        <v>14319138784</v>
      </c>
      <c r="Y85" s="5">
        <v>2159376021</v>
      </c>
      <c r="Z85" s="5">
        <v>9638248278</v>
      </c>
    </row>
    <row r="86" spans="2:26" ht="15.5" x14ac:dyDescent="0.35">
      <c r="C86" t="s">
        <v>115</v>
      </c>
    </row>
    <row r="87" spans="2:26" ht="15.5" x14ac:dyDescent="0.35">
      <c r="C87" t="s">
        <v>116</v>
      </c>
      <c r="W87" s="5">
        <v>2100000000</v>
      </c>
      <c r="X87" s="5">
        <v>2100000000</v>
      </c>
      <c r="Y87" s="5">
        <v>4739680000</v>
      </c>
      <c r="Z87" s="5">
        <v>11670000000</v>
      </c>
    </row>
    <row r="88" spans="2:26" ht="15.5" x14ac:dyDescent="0.35">
      <c r="C88" t="s">
        <v>117</v>
      </c>
      <c r="D88" s="5">
        <v>445727836762</v>
      </c>
      <c r="E88" s="5">
        <v>461710310312</v>
      </c>
      <c r="F88" s="5">
        <v>278418991677</v>
      </c>
      <c r="G88" s="5">
        <v>293855949912</v>
      </c>
      <c r="I88" s="5">
        <v>278418991677</v>
      </c>
      <c r="J88" s="5">
        <v>494346375393</v>
      </c>
      <c r="K88" s="5">
        <v>311823352193</v>
      </c>
      <c r="L88" s="5">
        <v>236690739564</v>
      </c>
      <c r="M88" s="5">
        <v>152776675459</v>
      </c>
      <c r="N88" s="5">
        <v>112047360807</v>
      </c>
      <c r="O88" s="5">
        <v>186879547989</v>
      </c>
      <c r="P88" s="5">
        <v>292714739183</v>
      </c>
      <c r="Q88" s="5">
        <v>225854420637</v>
      </c>
      <c r="R88" s="5">
        <v>125811633199</v>
      </c>
      <c r="S88" s="5">
        <v>188382157321</v>
      </c>
      <c r="T88" s="5">
        <v>217998356376</v>
      </c>
      <c r="U88" s="5">
        <v>214289622785</v>
      </c>
      <c r="V88" s="5">
        <v>242447482081</v>
      </c>
      <c r="W88" s="5">
        <v>183026892062</v>
      </c>
      <c r="X88" s="5">
        <v>105787446987</v>
      </c>
      <c r="Y88" s="5">
        <v>55545227267</v>
      </c>
      <c r="Z88" s="5">
        <v>143548355867</v>
      </c>
    </row>
    <row r="89" spans="2:26" ht="15.5" x14ac:dyDescent="0.35">
      <c r="C89" t="s">
        <v>118</v>
      </c>
      <c r="N89" s="5">
        <v>67606000</v>
      </c>
      <c r="O89" s="5">
        <v>1679558668</v>
      </c>
    </row>
    <row r="90" spans="2:26" ht="15.5" x14ac:dyDescent="0.35">
      <c r="C90" t="s">
        <v>119</v>
      </c>
      <c r="O90" s="5">
        <v>1217469000</v>
      </c>
    </row>
    <row r="91" spans="2:26" ht="15.5" x14ac:dyDescent="0.35">
      <c r="C91" t="s">
        <v>120</v>
      </c>
      <c r="D91" s="5">
        <v>445727836762</v>
      </c>
      <c r="E91" s="5">
        <v>461710310312</v>
      </c>
      <c r="F91" s="5">
        <v>278418991677</v>
      </c>
      <c r="G91" s="5">
        <v>293855949912</v>
      </c>
      <c r="I91" s="5">
        <v>278418991677</v>
      </c>
      <c r="J91" s="5">
        <v>494346375393</v>
      </c>
      <c r="K91" s="5">
        <v>311823352193</v>
      </c>
      <c r="L91" s="5">
        <v>236690739564</v>
      </c>
      <c r="M91" s="5">
        <v>152776675459</v>
      </c>
      <c r="N91" s="5">
        <v>112047360807</v>
      </c>
      <c r="O91" s="5">
        <v>186879547989</v>
      </c>
      <c r="P91" s="5">
        <v>292714739183</v>
      </c>
      <c r="Q91" s="5">
        <v>225854420637</v>
      </c>
      <c r="R91" s="5">
        <v>125811633199</v>
      </c>
      <c r="S91" s="5">
        <v>188382157321</v>
      </c>
      <c r="T91" s="5">
        <v>217998356376</v>
      </c>
      <c r="U91" s="5">
        <v>214289622785</v>
      </c>
      <c r="V91" s="5">
        <v>242447482081</v>
      </c>
      <c r="W91" s="5">
        <v>183026892062</v>
      </c>
      <c r="X91" s="5">
        <v>105787446987</v>
      </c>
      <c r="Y91" s="5">
        <v>55545227267</v>
      </c>
      <c r="Z91" s="5">
        <v>143548355867</v>
      </c>
    </row>
    <row r="92" spans="2:26" ht="15.5" x14ac:dyDescent="0.35">
      <c r="C92" t="s">
        <v>121</v>
      </c>
      <c r="D92" s="5">
        <v>1901839975</v>
      </c>
      <c r="E92" s="5">
        <v>2260034808</v>
      </c>
      <c r="F92" s="5">
        <v>2534678889</v>
      </c>
      <c r="G92" s="5">
        <v>3095617765</v>
      </c>
      <c r="I92" s="5">
        <v>2534678889</v>
      </c>
      <c r="J92" s="5">
        <v>3473015702</v>
      </c>
      <c r="K92" s="5">
        <v>3206456738</v>
      </c>
      <c r="L92" s="5">
        <v>1631707659</v>
      </c>
      <c r="M92" s="5">
        <v>1102781250</v>
      </c>
      <c r="N92" s="5">
        <v>1728983500</v>
      </c>
      <c r="O92" s="5">
        <v>1988270460</v>
      </c>
      <c r="P92" s="5">
        <v>1604476398</v>
      </c>
      <c r="Q92" s="5">
        <v>670580039</v>
      </c>
      <c r="R92" s="5">
        <v>5186723557</v>
      </c>
      <c r="S92" s="5">
        <v>1598238152</v>
      </c>
      <c r="T92" s="5">
        <v>2479958359</v>
      </c>
      <c r="U92" s="5">
        <v>8615449805</v>
      </c>
      <c r="V92" s="5">
        <v>543366011</v>
      </c>
      <c r="W92" s="5">
        <v>1769370485</v>
      </c>
      <c r="X92" s="5">
        <v>1632585049</v>
      </c>
      <c r="Y92" s="5">
        <v>1148467758</v>
      </c>
      <c r="Z92" s="5">
        <v>5195300356</v>
      </c>
    </row>
    <row r="93" spans="2:26" ht="15.5" x14ac:dyDescent="0.35">
      <c r="C93" t="s">
        <v>122</v>
      </c>
      <c r="D93" s="5">
        <v>1901839975</v>
      </c>
      <c r="E93" s="5">
        <v>2260034808</v>
      </c>
      <c r="F93" s="5">
        <v>2534678889</v>
      </c>
      <c r="G93" s="5">
        <v>3095617765</v>
      </c>
      <c r="I93" s="5">
        <v>2534678889</v>
      </c>
      <c r="J93" s="5">
        <v>3473015702</v>
      </c>
      <c r="K93" s="5">
        <v>3206456738</v>
      </c>
      <c r="L93" s="5">
        <v>1631707659</v>
      </c>
      <c r="M93" s="5">
        <v>1102781250</v>
      </c>
      <c r="N93" s="5">
        <v>1728983500</v>
      </c>
      <c r="O93" s="5">
        <v>1988270460</v>
      </c>
      <c r="P93" s="5">
        <v>1604476398</v>
      </c>
      <c r="Q93" s="5">
        <v>670580039</v>
      </c>
      <c r="R93" s="5">
        <v>5186723557</v>
      </c>
      <c r="S93" s="5">
        <v>1598238152</v>
      </c>
      <c r="T93" s="5">
        <v>2479958359</v>
      </c>
      <c r="U93" s="5">
        <v>8615449805</v>
      </c>
      <c r="V93" s="5">
        <v>543366011</v>
      </c>
      <c r="W93" s="5">
        <v>1769370485</v>
      </c>
      <c r="X93" s="5">
        <v>1632585049</v>
      </c>
      <c r="Y93" s="5">
        <v>1148467758</v>
      </c>
      <c r="Z93" s="5">
        <v>5195300356</v>
      </c>
    </row>
    <row r="94" spans="2:26" ht="15.5" x14ac:dyDescent="0.35">
      <c r="C94" t="s">
        <v>123</v>
      </c>
      <c r="D94" s="5">
        <v>229476386201</v>
      </c>
      <c r="E94" s="5">
        <v>189221744599</v>
      </c>
      <c r="F94" s="5">
        <v>169675247729</v>
      </c>
      <c r="G94" s="5">
        <v>112047586180</v>
      </c>
      <c r="I94" s="5">
        <v>169675247729</v>
      </c>
      <c r="J94" s="5">
        <v>173274622326</v>
      </c>
      <c r="K94" s="5">
        <v>165238359740</v>
      </c>
      <c r="L94" s="5">
        <v>185136040154</v>
      </c>
      <c r="M94" s="5">
        <v>185140744063</v>
      </c>
      <c r="N94" s="5">
        <v>171103760186</v>
      </c>
      <c r="O94" s="5">
        <v>311356187069</v>
      </c>
      <c r="P94" s="5">
        <v>213185453039</v>
      </c>
      <c r="Q94" s="5">
        <v>148328308855</v>
      </c>
      <c r="R94" s="5">
        <v>153138363028</v>
      </c>
      <c r="S94" s="5">
        <v>137507066544</v>
      </c>
      <c r="T94" s="5">
        <v>91036548405</v>
      </c>
      <c r="U94" s="5">
        <v>101884229643</v>
      </c>
      <c r="V94" s="5">
        <v>172013559300</v>
      </c>
      <c r="W94" s="5">
        <v>116697532344</v>
      </c>
      <c r="X94" s="5">
        <v>35357873969</v>
      </c>
      <c r="Y94" s="5">
        <v>48847365516</v>
      </c>
      <c r="Z94" s="5">
        <v>44440893997</v>
      </c>
    </row>
    <row r="95" spans="2:26" ht="15.5" x14ac:dyDescent="0.35">
      <c r="C95" t="s">
        <v>103</v>
      </c>
    </row>
    <row r="96" spans="2:26" ht="15.5" x14ac:dyDescent="0.35">
      <c r="C96" t="s">
        <v>91</v>
      </c>
      <c r="D96" s="5">
        <v>904670369892</v>
      </c>
      <c r="E96" s="5">
        <v>904670369892</v>
      </c>
      <c r="F96" s="5">
        <v>904670369892</v>
      </c>
      <c r="G96" s="5">
        <v>906312622041</v>
      </c>
      <c r="I96" s="5">
        <v>904670369892</v>
      </c>
      <c r="J96" s="5">
        <v>906312622041</v>
      </c>
      <c r="K96" s="5">
        <v>818351902941</v>
      </c>
      <c r="L96" s="5">
        <v>820060173069</v>
      </c>
      <c r="M96" s="5">
        <v>819336738161</v>
      </c>
      <c r="N96" s="5">
        <v>428226067789</v>
      </c>
      <c r="O96" s="5">
        <v>430404011730</v>
      </c>
      <c r="P96" s="5">
        <v>431230072248</v>
      </c>
      <c r="Q96" s="5">
        <v>430979228266</v>
      </c>
      <c r="S96" s="5">
        <v>-847986799</v>
      </c>
    </row>
    <row r="97" spans="3:26" ht="15.5" x14ac:dyDescent="0.35">
      <c r="C97" t="s">
        <v>124</v>
      </c>
      <c r="D97" s="5">
        <v>796109829773</v>
      </c>
      <c r="E97" s="5">
        <v>786540600359</v>
      </c>
      <c r="F97" s="5">
        <v>518608535753</v>
      </c>
      <c r="G97" s="5">
        <v>545341685692</v>
      </c>
      <c r="I97" s="5">
        <v>518608535753</v>
      </c>
      <c r="J97" s="5">
        <v>710325443579</v>
      </c>
      <c r="K97" s="5">
        <v>554786273446</v>
      </c>
      <c r="L97" s="5">
        <v>440749336172</v>
      </c>
      <c r="M97" s="5">
        <v>412346379347</v>
      </c>
      <c r="N97" s="5">
        <v>320497087517</v>
      </c>
      <c r="O97" s="5">
        <v>575917900166</v>
      </c>
      <c r="P97" s="5">
        <v>604353216583</v>
      </c>
      <c r="Q97" s="5">
        <v>548840102130</v>
      </c>
      <c r="R97" s="5">
        <v>394738153988</v>
      </c>
      <c r="S97" s="5">
        <v>362277745626</v>
      </c>
      <c r="T97" s="5">
        <v>356748585043</v>
      </c>
      <c r="U97" s="5">
        <v>352670946095</v>
      </c>
      <c r="V97" s="5">
        <v>430524213124</v>
      </c>
      <c r="W97" s="5">
        <v>359534329775</v>
      </c>
      <c r="X97" s="5">
        <v>165483262638</v>
      </c>
      <c r="Y97" s="5">
        <v>114083157147</v>
      </c>
      <c r="Z97" s="5">
        <v>215734633015</v>
      </c>
    </row>
    <row r="98" spans="3:26" ht="15.5" x14ac:dyDescent="0.35">
      <c r="C98" t="s">
        <v>125</v>
      </c>
    </row>
    <row r="99" spans="3:26" ht="15.5" x14ac:dyDescent="0.35">
      <c r="C99" t="s">
        <v>126</v>
      </c>
      <c r="D99" s="5">
        <v>1162634171853</v>
      </c>
      <c r="E99" s="5">
        <v>1168136272371</v>
      </c>
      <c r="F99" s="5">
        <v>1162526071098</v>
      </c>
      <c r="G99" s="5">
        <v>1170216993037</v>
      </c>
      <c r="I99" s="5">
        <v>1162526071098</v>
      </c>
      <c r="J99" s="5">
        <v>1180823559981</v>
      </c>
      <c r="K99" s="5">
        <v>1042656145330</v>
      </c>
      <c r="L99" s="5">
        <v>1063127722497</v>
      </c>
      <c r="M99" s="5">
        <v>1076905718959</v>
      </c>
      <c r="N99" s="5">
        <v>703056169529</v>
      </c>
      <c r="O99" s="5">
        <v>708519458254</v>
      </c>
      <c r="P99" s="5">
        <v>694005261792</v>
      </c>
      <c r="Q99" s="5">
        <v>682650826458</v>
      </c>
      <c r="R99" s="5">
        <v>244138597496</v>
      </c>
      <c r="S99" s="5">
        <v>291209032493</v>
      </c>
      <c r="T99" s="5">
        <v>289754886655</v>
      </c>
      <c r="U99" s="5">
        <v>299487271006</v>
      </c>
      <c r="V99" s="5">
        <v>289798194867</v>
      </c>
      <c r="W99" s="5">
        <v>282192612400</v>
      </c>
      <c r="X99" s="5">
        <v>232988366743</v>
      </c>
      <c r="Y99" s="5">
        <v>238056887055</v>
      </c>
      <c r="Z99" s="5">
        <v>240338185928</v>
      </c>
    </row>
    <row r="100" spans="3:26" ht="15.5" x14ac:dyDescent="0.35">
      <c r="C100" t="s">
        <v>127</v>
      </c>
      <c r="U100" s="5">
        <v>355000000</v>
      </c>
      <c r="W100" s="5">
        <v>144000000</v>
      </c>
      <c r="X100" s="5">
        <v>3489900000</v>
      </c>
    </row>
    <row r="101" spans="3:26" ht="15.5" x14ac:dyDescent="0.35">
      <c r="C101" t="s">
        <v>128</v>
      </c>
      <c r="Q101" s="5">
        <v>3707918880</v>
      </c>
      <c r="R101" s="5">
        <v>214615433</v>
      </c>
      <c r="S101" s="5">
        <v>229744483</v>
      </c>
      <c r="T101" s="5">
        <v>444478729</v>
      </c>
      <c r="U101" s="5">
        <v>954426551</v>
      </c>
      <c r="V101" s="5">
        <v>1710608559</v>
      </c>
    </row>
    <row r="102" spans="3:26" ht="15.5" x14ac:dyDescent="0.35">
      <c r="C102" t="s">
        <v>129</v>
      </c>
      <c r="D102" s="5">
        <v>1166988818093</v>
      </c>
      <c r="E102" s="5">
        <v>1172490918611</v>
      </c>
      <c r="F102" s="5">
        <v>1166880717338</v>
      </c>
      <c r="G102" s="5">
        <v>1173777382113</v>
      </c>
      <c r="I102" s="5">
        <v>1166880717338</v>
      </c>
      <c r="J102" s="5">
        <v>1180823559981</v>
      </c>
      <c r="K102" s="5">
        <v>1042656145330</v>
      </c>
      <c r="L102" s="5">
        <v>1067847020197</v>
      </c>
      <c r="M102" s="5">
        <v>1084834642109</v>
      </c>
      <c r="N102" s="5">
        <v>706265794979</v>
      </c>
      <c r="O102" s="5">
        <v>708519458254</v>
      </c>
      <c r="P102" s="5">
        <v>694005261792</v>
      </c>
      <c r="Q102" s="5">
        <v>686358745338</v>
      </c>
      <c r="R102" s="5">
        <v>244353212929</v>
      </c>
      <c r="S102" s="5">
        <v>292107971435</v>
      </c>
      <c r="T102" s="5">
        <v>290948269255</v>
      </c>
      <c r="U102" s="5">
        <v>301625310840</v>
      </c>
      <c r="V102" s="5">
        <v>292417126121</v>
      </c>
      <c r="W102" s="5">
        <v>283420438611</v>
      </c>
      <c r="X102" s="5">
        <v>237711452630</v>
      </c>
      <c r="Y102" s="5">
        <v>240697716366</v>
      </c>
      <c r="Z102" s="5">
        <v>243375996056</v>
      </c>
    </row>
    <row r="103" spans="3:26" ht="15.5" x14ac:dyDescent="0.35">
      <c r="C103" t="s">
        <v>130</v>
      </c>
      <c r="D103" s="5">
        <v>1963098647866</v>
      </c>
      <c r="E103" s="5">
        <v>1959031518970</v>
      </c>
      <c r="F103" s="5">
        <v>1685489253091</v>
      </c>
      <c r="G103" s="5">
        <v>1719119067805</v>
      </c>
      <c r="I103" s="5">
        <v>1685489253091</v>
      </c>
      <c r="J103" s="5">
        <v>1891149003560</v>
      </c>
      <c r="K103" s="5">
        <v>1597442418776</v>
      </c>
      <c r="L103" s="5">
        <v>1508596356369</v>
      </c>
      <c r="M103" s="5">
        <v>1497181021456</v>
      </c>
      <c r="N103" s="5">
        <v>1026762882496</v>
      </c>
      <c r="O103" s="5">
        <v>1284437358420</v>
      </c>
      <c r="P103" s="5">
        <v>1298358478375</v>
      </c>
      <c r="Q103" s="5">
        <v>1235198847468</v>
      </c>
      <c r="R103" s="5">
        <v>639091366917</v>
      </c>
      <c r="S103" s="5">
        <v>654385717061</v>
      </c>
      <c r="T103" s="5">
        <v>647696854298</v>
      </c>
      <c r="U103" s="5">
        <v>654296256935</v>
      </c>
      <c r="V103" s="5">
        <v>722941339245</v>
      </c>
      <c r="W103" s="5">
        <v>642954768386</v>
      </c>
      <c r="X103" s="5">
        <v>403194715268</v>
      </c>
      <c r="Y103" s="5">
        <v>354780873513</v>
      </c>
      <c r="Z103" s="5">
        <v>459110629071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497302480851</v>
      </c>
      <c r="E106" s="5">
        <v>498654724950</v>
      </c>
      <c r="F106" s="5">
        <v>240467906701</v>
      </c>
      <c r="G106" s="5">
        <v>269949981181</v>
      </c>
      <c r="I106" s="5">
        <v>240467906701</v>
      </c>
      <c r="J106" s="5">
        <v>446505291752</v>
      </c>
      <c r="K106" s="5">
        <v>312057359270</v>
      </c>
      <c r="L106" s="5">
        <v>247684626134</v>
      </c>
      <c r="M106" s="5">
        <v>266614137737</v>
      </c>
      <c r="N106" s="5">
        <v>168071546757</v>
      </c>
      <c r="O106" s="5">
        <v>422310102458</v>
      </c>
      <c r="P106" s="5">
        <v>463589374916</v>
      </c>
      <c r="Q106" s="5">
        <v>434423462965</v>
      </c>
      <c r="R106" s="5">
        <v>303264273023</v>
      </c>
      <c r="S106" s="5">
        <v>342643691341</v>
      </c>
      <c r="T106" s="5">
        <v>342700429672</v>
      </c>
      <c r="U106" s="5">
        <v>368703142721</v>
      </c>
      <c r="V106" s="5">
        <v>441527159095</v>
      </c>
      <c r="W106" s="5">
        <v>385749697877</v>
      </c>
      <c r="X106" s="5">
        <v>162567014172</v>
      </c>
      <c r="Y106" s="5">
        <v>111276705638</v>
      </c>
      <c r="Z106" s="5">
        <v>207089486443</v>
      </c>
    </row>
    <row r="107" spans="3:26" ht="15.5" x14ac:dyDescent="0.35">
      <c r="C107" t="s">
        <v>134</v>
      </c>
      <c r="L107" s="5">
        <v>58000000000</v>
      </c>
      <c r="M107" s="5">
        <v>176745644624</v>
      </c>
      <c r="N107" s="5">
        <v>95000000000</v>
      </c>
      <c r="O107" s="5">
        <v>150000000000</v>
      </c>
      <c r="P107" s="5">
        <v>30000000000</v>
      </c>
      <c r="Q107" s="5">
        <v>130000000000</v>
      </c>
      <c r="R107" s="5">
        <v>59300000000</v>
      </c>
      <c r="S107" s="5">
        <v>59900000000</v>
      </c>
      <c r="T107" s="5">
        <v>84935728349</v>
      </c>
      <c r="U107" s="5">
        <v>67122249045</v>
      </c>
      <c r="V107" s="5">
        <v>136480335340</v>
      </c>
      <c r="W107" s="5">
        <v>50000000000</v>
      </c>
      <c r="X107" s="5">
        <v>38500000000</v>
      </c>
      <c r="Y107" s="5">
        <v>15251799963</v>
      </c>
      <c r="Z107" s="5">
        <v>46713529450</v>
      </c>
    </row>
    <row r="108" spans="3:26" ht="15.5" x14ac:dyDescent="0.35">
      <c r="C108" t="s">
        <v>135</v>
      </c>
    </row>
    <row r="109" spans="3:26" ht="15.5" x14ac:dyDescent="0.35">
      <c r="C109" t="s">
        <v>136</v>
      </c>
      <c r="D109" s="5">
        <v>469992538237</v>
      </c>
      <c r="E109" s="5">
        <v>485424162368</v>
      </c>
      <c r="F109" s="5">
        <v>232710940085</v>
      </c>
      <c r="G109" s="5">
        <v>261817704157</v>
      </c>
      <c r="I109" s="5">
        <v>232710940085</v>
      </c>
      <c r="J109" s="5">
        <v>426777140151</v>
      </c>
      <c r="K109" s="5">
        <v>294432452985</v>
      </c>
      <c r="L109" s="5">
        <v>131020564244</v>
      </c>
      <c r="M109" s="5">
        <v>31724630845</v>
      </c>
      <c r="N109" s="5">
        <v>14240041831</v>
      </c>
      <c r="O109" s="5">
        <v>187394631207</v>
      </c>
      <c r="P109" s="5">
        <v>416620989661</v>
      </c>
      <c r="Q109" s="5">
        <v>292321939858</v>
      </c>
      <c r="R109" s="5">
        <v>232905406347</v>
      </c>
      <c r="S109" s="5">
        <v>265477670174</v>
      </c>
      <c r="T109" s="5">
        <v>243170062114</v>
      </c>
      <c r="U109" s="5">
        <v>282971704181</v>
      </c>
      <c r="V109" s="5">
        <v>280912805789</v>
      </c>
      <c r="W109" s="5">
        <v>305339933823</v>
      </c>
      <c r="X109" s="5">
        <v>115577872351</v>
      </c>
      <c r="Y109" s="5">
        <v>82238376248</v>
      </c>
      <c r="Z109" s="5">
        <v>110543980004</v>
      </c>
    </row>
    <row r="110" spans="3:26" ht="15.5" x14ac:dyDescent="0.35">
      <c r="C110" t="s">
        <v>137</v>
      </c>
      <c r="D110" s="5">
        <v>8038752625</v>
      </c>
      <c r="E110" s="5">
        <v>5926109042</v>
      </c>
      <c r="F110" s="5">
        <v>467193274</v>
      </c>
      <c r="G110" s="5">
        <v>558083590</v>
      </c>
      <c r="I110" s="5">
        <v>467193274</v>
      </c>
      <c r="J110" s="5">
        <v>10543520771</v>
      </c>
      <c r="K110" s="5">
        <v>5715116542</v>
      </c>
      <c r="L110" s="5">
        <v>1306905139</v>
      </c>
      <c r="M110" s="5">
        <v>182063182</v>
      </c>
      <c r="N110" s="5">
        <v>142176322</v>
      </c>
      <c r="O110" s="5">
        <v>3319261050</v>
      </c>
      <c r="P110" s="5">
        <v>8221750139</v>
      </c>
      <c r="Q110" s="5">
        <v>446448613</v>
      </c>
      <c r="R110" s="5">
        <v>4392746696</v>
      </c>
      <c r="S110" s="5">
        <v>2330364561</v>
      </c>
      <c r="T110" s="5">
        <v>2336296523</v>
      </c>
      <c r="U110" s="5">
        <v>1588653218</v>
      </c>
      <c r="V110" s="5">
        <v>5228531047</v>
      </c>
      <c r="W110" s="5">
        <v>611074273</v>
      </c>
      <c r="X110" s="5">
        <v>2083047563</v>
      </c>
      <c r="Y110" s="5">
        <v>901888324</v>
      </c>
      <c r="Z110" s="5">
        <v>1813509535</v>
      </c>
    </row>
    <row r="111" spans="3:26" ht="15.5" x14ac:dyDescent="0.35">
      <c r="C111" t="s">
        <v>138</v>
      </c>
      <c r="D111" s="5">
        <v>11382042574</v>
      </c>
      <c r="E111" s="5">
        <v>5368075434</v>
      </c>
      <c r="F111" s="5">
        <v>4718628852</v>
      </c>
      <c r="G111" s="5">
        <v>6267438445</v>
      </c>
      <c r="I111" s="5">
        <v>4718628852</v>
      </c>
      <c r="J111" s="5">
        <v>7755453243</v>
      </c>
      <c r="K111" s="5">
        <v>11125147585</v>
      </c>
      <c r="L111" s="5">
        <v>8019692787</v>
      </c>
      <c r="M111" s="5">
        <v>5941114666</v>
      </c>
      <c r="N111" s="5">
        <v>5216349228</v>
      </c>
      <c r="O111" s="5">
        <v>8090902366</v>
      </c>
      <c r="P111" s="5">
        <v>3613573287</v>
      </c>
      <c r="Q111" s="5">
        <v>7481452434</v>
      </c>
      <c r="R111" s="5">
        <v>1849802428</v>
      </c>
      <c r="S111" s="5">
        <v>5665872214</v>
      </c>
      <c r="T111" s="5">
        <v>6047264939</v>
      </c>
      <c r="U111" s="5">
        <v>6743003425</v>
      </c>
      <c r="V111" s="5">
        <v>6507953283</v>
      </c>
      <c r="W111" s="5">
        <v>12859359909</v>
      </c>
      <c r="X111" s="5">
        <v>1651892736</v>
      </c>
      <c r="Y111" s="5">
        <v>430846381</v>
      </c>
      <c r="Z111" s="5">
        <v>1797180763</v>
      </c>
    </row>
    <row r="112" spans="3:26" ht="15.5" x14ac:dyDescent="0.35">
      <c r="C112" t="s">
        <v>139</v>
      </c>
    </row>
    <row r="113" spans="3:26" ht="15.5" x14ac:dyDescent="0.35">
      <c r="C113" t="s">
        <v>140</v>
      </c>
      <c r="Y113" s="5">
        <v>3200000000</v>
      </c>
      <c r="Z113" s="5">
        <v>3600000000</v>
      </c>
    </row>
    <row r="114" spans="3:26" ht="15.5" x14ac:dyDescent="0.35">
      <c r="C114" t="s">
        <v>141</v>
      </c>
      <c r="X114" s="5">
        <v>11853000</v>
      </c>
      <c r="Y114" s="5">
        <v>100259000</v>
      </c>
      <c r="Z114" s="5">
        <v>80745000</v>
      </c>
    </row>
    <row r="115" spans="3:26" ht="15.5" x14ac:dyDescent="0.35">
      <c r="C115" t="s">
        <v>142</v>
      </c>
      <c r="X115" s="5">
        <v>11853000</v>
      </c>
      <c r="Y115" s="5">
        <v>3300259000</v>
      </c>
      <c r="Z115" s="5">
        <v>3680745000</v>
      </c>
    </row>
    <row r="116" spans="3:26" ht="15.5" x14ac:dyDescent="0.35">
      <c r="C116" t="s">
        <v>143</v>
      </c>
      <c r="G116" s="5">
        <v>34097156</v>
      </c>
      <c r="P116" s="5">
        <v>895103017</v>
      </c>
      <c r="Q116" s="5">
        <v>1790206034</v>
      </c>
      <c r="R116" s="5">
        <v>217057211</v>
      </c>
      <c r="S116" s="5">
        <v>2324327198</v>
      </c>
      <c r="T116" s="5">
        <v>486470853</v>
      </c>
      <c r="U116" s="5">
        <v>933452841</v>
      </c>
      <c r="V116" s="5">
        <v>1589184833</v>
      </c>
      <c r="W116" s="5">
        <v>826463167</v>
      </c>
      <c r="Z116" s="5">
        <v>35068984419</v>
      </c>
    </row>
    <row r="117" spans="3:26" ht="15.5" x14ac:dyDescent="0.35">
      <c r="C117" t="s">
        <v>144</v>
      </c>
      <c r="G117" s="5">
        <v>34097156</v>
      </c>
      <c r="N117" s="5">
        <v>67606000</v>
      </c>
      <c r="O117" s="5">
        <v>2897027668</v>
      </c>
      <c r="P117" s="5">
        <v>895103017</v>
      </c>
      <c r="Q117" s="5">
        <v>1790206034</v>
      </c>
      <c r="R117" s="5">
        <v>217057211</v>
      </c>
      <c r="S117" s="5">
        <v>2324327198</v>
      </c>
      <c r="T117" s="5">
        <v>486470853</v>
      </c>
      <c r="U117" s="5">
        <v>933452841</v>
      </c>
      <c r="V117" s="5">
        <v>1589184833</v>
      </c>
      <c r="W117" s="5">
        <v>826463167</v>
      </c>
      <c r="Z117" s="5">
        <v>35068984419</v>
      </c>
    </row>
    <row r="118" spans="3:26" ht="15.5" x14ac:dyDescent="0.35">
      <c r="C118" t="s">
        <v>145</v>
      </c>
      <c r="D118" s="5">
        <v>21153284778</v>
      </c>
      <c r="E118" s="5">
        <v>21781829996</v>
      </c>
      <c r="F118" s="5">
        <v>22406916092</v>
      </c>
      <c r="G118" s="5">
        <v>23222300921</v>
      </c>
      <c r="I118" s="5">
        <v>22406916092</v>
      </c>
      <c r="J118" s="5">
        <v>22841398086</v>
      </c>
      <c r="K118" s="5">
        <v>20635956395</v>
      </c>
      <c r="L118" s="5">
        <v>16260326022</v>
      </c>
      <c r="M118" s="5">
        <v>17136378160</v>
      </c>
      <c r="N118" s="5">
        <v>17078479794</v>
      </c>
      <c r="O118" s="5">
        <v>13700227536</v>
      </c>
      <c r="P118" s="5">
        <v>13297819406</v>
      </c>
      <c r="Q118" s="5">
        <v>9346807304</v>
      </c>
      <c r="R118" s="5">
        <v>15171816630</v>
      </c>
      <c r="S118" s="5">
        <v>15266645714</v>
      </c>
      <c r="T118" s="5">
        <v>14708551484</v>
      </c>
      <c r="U118" s="5">
        <v>15928954401</v>
      </c>
      <c r="V118" s="5">
        <v>16668115691</v>
      </c>
      <c r="W118" s="5">
        <v>12840938748</v>
      </c>
      <c r="X118" s="5">
        <v>13026531963</v>
      </c>
      <c r="Y118" s="5">
        <v>19788585009</v>
      </c>
      <c r="Z118" s="5">
        <v>26819647403</v>
      </c>
    </row>
    <row r="119" spans="3:26" ht="15.5" x14ac:dyDescent="0.35">
      <c r="C119" t="s">
        <v>146</v>
      </c>
      <c r="D119" s="5">
        <v>21153284778</v>
      </c>
      <c r="E119" s="5">
        <v>21781829996</v>
      </c>
      <c r="F119" s="5">
        <v>22406916092</v>
      </c>
      <c r="G119" s="5">
        <v>23222300921</v>
      </c>
      <c r="I119" s="5">
        <v>22406916092</v>
      </c>
      <c r="J119" s="5">
        <v>22841398086</v>
      </c>
      <c r="K119" s="5">
        <v>20635956395</v>
      </c>
      <c r="L119" s="5">
        <v>16260326022</v>
      </c>
      <c r="M119" s="5">
        <v>17136378160</v>
      </c>
      <c r="N119" s="5">
        <v>17078479794</v>
      </c>
      <c r="O119" s="5">
        <v>13700227536</v>
      </c>
      <c r="P119" s="5">
        <v>13297819406</v>
      </c>
      <c r="Q119" s="5">
        <v>9346807304</v>
      </c>
      <c r="R119" s="5">
        <v>15171816630</v>
      </c>
      <c r="S119" s="5">
        <v>15266645714</v>
      </c>
      <c r="T119" s="5">
        <v>14708551484</v>
      </c>
      <c r="U119" s="5">
        <v>15928954401</v>
      </c>
      <c r="V119" s="5">
        <v>16668115691</v>
      </c>
      <c r="W119" s="5">
        <v>12840938748</v>
      </c>
      <c r="X119" s="5">
        <v>13026531963</v>
      </c>
      <c r="Y119" s="5">
        <v>19788585009</v>
      </c>
      <c r="Z119" s="5">
        <v>26819647403</v>
      </c>
    </row>
    <row r="120" spans="3:26" ht="15.5" x14ac:dyDescent="0.35">
      <c r="C120" t="s">
        <v>147</v>
      </c>
      <c r="D120" s="5">
        <v>5529543593</v>
      </c>
      <c r="E120" s="5">
        <v>6224171766</v>
      </c>
      <c r="F120" s="5">
        <v>6919775589</v>
      </c>
      <c r="G120" s="5">
        <v>10610729084</v>
      </c>
      <c r="I120" s="5">
        <v>6919775589</v>
      </c>
      <c r="J120" s="5">
        <v>9136364885</v>
      </c>
      <c r="K120" s="5">
        <v>7126895889</v>
      </c>
      <c r="L120" s="5">
        <v>4985644890</v>
      </c>
      <c r="M120" s="5">
        <v>4763580569</v>
      </c>
      <c r="N120" s="5">
        <v>2432681712</v>
      </c>
      <c r="O120" s="5">
        <v>1063812702</v>
      </c>
      <c r="P120" s="5">
        <v>3326259073</v>
      </c>
      <c r="R120" s="5">
        <v>8782061291</v>
      </c>
      <c r="S120" s="5">
        <v>9274545516</v>
      </c>
      <c r="T120" s="5">
        <v>10610426892</v>
      </c>
      <c r="U120" s="5">
        <v>11420400782</v>
      </c>
      <c r="V120" s="5">
        <v>13075923845</v>
      </c>
      <c r="W120" s="5">
        <v>10235134053</v>
      </c>
      <c r="X120" s="5">
        <v>9977706878</v>
      </c>
      <c r="Y120" s="5">
        <v>10414799578</v>
      </c>
      <c r="Z120" s="5">
        <v>15762982318</v>
      </c>
    </row>
    <row r="121" spans="3:26" ht="15.5" x14ac:dyDescent="0.35">
      <c r="C121" t="s">
        <v>148</v>
      </c>
    </row>
    <row r="122" spans="3:26" ht="15.5" x14ac:dyDescent="0.35">
      <c r="C122" t="s">
        <v>149</v>
      </c>
      <c r="Y122" s="5">
        <v>7200000000</v>
      </c>
      <c r="Z122" s="5">
        <v>9700000000</v>
      </c>
    </row>
    <row r="123" spans="3:26" ht="15.5" x14ac:dyDescent="0.35">
      <c r="C123" t="s">
        <v>150</v>
      </c>
      <c r="D123" s="5">
        <v>518455765629</v>
      </c>
      <c r="E123" s="5">
        <v>520436554946</v>
      </c>
      <c r="F123" s="5">
        <v>262874822793</v>
      </c>
      <c r="G123" s="5">
        <v>293172282102</v>
      </c>
      <c r="I123" s="5">
        <v>262874822793</v>
      </c>
      <c r="J123" s="5">
        <v>469346689838</v>
      </c>
      <c r="K123" s="5">
        <v>332693315665</v>
      </c>
      <c r="L123" s="5">
        <v>263944952156</v>
      </c>
      <c r="M123" s="5">
        <v>283750515897</v>
      </c>
      <c r="N123" s="5">
        <v>185150026551</v>
      </c>
      <c r="O123" s="5">
        <v>436010329994</v>
      </c>
      <c r="P123" s="5">
        <v>476887194322</v>
      </c>
      <c r="Q123" s="5">
        <v>443770270269</v>
      </c>
      <c r="R123" s="5">
        <v>318436089653</v>
      </c>
      <c r="S123" s="5">
        <v>357910337055</v>
      </c>
      <c r="T123" s="5">
        <v>357408981156</v>
      </c>
      <c r="U123" s="5">
        <v>384632097122</v>
      </c>
      <c r="V123" s="5">
        <v>458195274786</v>
      </c>
      <c r="W123" s="5">
        <v>398590636625</v>
      </c>
      <c r="X123" s="5">
        <v>175593546135</v>
      </c>
      <c r="Y123" s="5">
        <v>131065290647</v>
      </c>
      <c r="Z123" s="5">
        <v>233909133846</v>
      </c>
    </row>
    <row r="124" spans="3:26" ht="15.5" x14ac:dyDescent="0.35">
      <c r="C124" t="s">
        <v>151</v>
      </c>
    </row>
    <row r="125" spans="3:26" ht="15.5" x14ac:dyDescent="0.35">
      <c r="C125" t="s">
        <v>152</v>
      </c>
      <c r="D125" s="5">
        <v>211400000000</v>
      </c>
      <c r="E125" s="5">
        <v>211400000000</v>
      </c>
      <c r="F125" s="5">
        <v>211400000000</v>
      </c>
      <c r="G125" s="5">
        <v>211400000000</v>
      </c>
      <c r="I125" s="5">
        <v>211400000000</v>
      </c>
      <c r="J125" s="5">
        <v>211400000000</v>
      </c>
      <c r="K125" s="5">
        <v>211400000000</v>
      </c>
      <c r="L125" s="5">
        <v>211400000000</v>
      </c>
      <c r="M125" s="5">
        <v>211400000000</v>
      </c>
      <c r="N125" s="5">
        <v>211400000000</v>
      </c>
      <c r="O125" s="5">
        <v>211400000000</v>
      </c>
      <c r="P125" s="5">
        <v>211400000000</v>
      </c>
      <c r="Q125" s="5">
        <v>211400000000</v>
      </c>
      <c r="R125" s="5">
        <v>211400000000</v>
      </c>
      <c r="S125" s="5">
        <v>211400000000</v>
      </c>
      <c r="T125" s="5">
        <v>211400000000</v>
      </c>
      <c r="U125" s="5">
        <v>211400000000</v>
      </c>
      <c r="V125" s="5">
        <v>211400000000</v>
      </c>
      <c r="W125" s="5">
        <v>211400000000</v>
      </c>
      <c r="X125" s="5">
        <v>211400000000</v>
      </c>
      <c r="Y125" s="5">
        <v>211400000000</v>
      </c>
      <c r="Z125" s="5">
        <v>211400000000</v>
      </c>
    </row>
    <row r="126" spans="3:26" ht="15.5" x14ac:dyDescent="0.35">
      <c r="C126" t="s">
        <v>153</v>
      </c>
      <c r="D126" s="5">
        <v>2732577513</v>
      </c>
      <c r="E126" s="5">
        <v>2732577513</v>
      </c>
      <c r="F126" s="5">
        <v>2732577513</v>
      </c>
      <c r="G126" s="5">
        <v>2732577513</v>
      </c>
      <c r="I126" s="5">
        <v>2732577513</v>
      </c>
      <c r="J126" s="5">
        <v>2732577513</v>
      </c>
      <c r="K126" s="5">
        <v>2732577513</v>
      </c>
      <c r="L126" s="5">
        <v>2732577513</v>
      </c>
      <c r="M126" s="5">
        <v>2732577513</v>
      </c>
      <c r="N126" s="5">
        <v>2732577513</v>
      </c>
      <c r="O126" s="5">
        <v>2732577513</v>
      </c>
      <c r="P126" s="5">
        <v>8595214116</v>
      </c>
      <c r="Q126" s="5">
        <v>8595214116</v>
      </c>
      <c r="R126" s="5">
        <v>8805991624</v>
      </c>
      <c r="S126" s="5">
        <v>832577513</v>
      </c>
      <c r="T126" s="5">
        <v>832577513</v>
      </c>
      <c r="U126" s="5">
        <v>832577513</v>
      </c>
      <c r="V126" s="5">
        <v>832577513</v>
      </c>
      <c r="W126" s="5">
        <v>832577513</v>
      </c>
      <c r="X126" s="5">
        <v>832577513</v>
      </c>
      <c r="Y126" s="5">
        <v>832577513</v>
      </c>
      <c r="Z126" s="5">
        <v>832577513</v>
      </c>
    </row>
    <row r="127" spans="3:26" ht="15.5" x14ac:dyDescent="0.35">
      <c r="C127" t="s">
        <v>154</v>
      </c>
      <c r="D127" s="5">
        <v>2732577513</v>
      </c>
      <c r="E127" s="5">
        <v>2732577513</v>
      </c>
      <c r="F127" s="5">
        <v>2732577513</v>
      </c>
      <c r="G127" s="5">
        <v>2732577513</v>
      </c>
      <c r="I127" s="5">
        <v>2732577513</v>
      </c>
      <c r="J127" s="5">
        <v>2732577513</v>
      </c>
      <c r="K127" s="5">
        <v>2732577513</v>
      </c>
      <c r="L127" s="5">
        <v>2732577513</v>
      </c>
      <c r="M127" s="5">
        <v>2732577513</v>
      </c>
      <c r="N127" s="5">
        <v>2732577513</v>
      </c>
      <c r="O127" s="5">
        <v>2732577513</v>
      </c>
      <c r="P127" s="5">
        <v>8595214116</v>
      </c>
      <c r="Q127" s="5">
        <v>8595214116</v>
      </c>
      <c r="R127" s="5">
        <v>8805991624</v>
      </c>
      <c r="S127" s="5">
        <v>832577513</v>
      </c>
      <c r="T127" s="5">
        <v>832577513</v>
      </c>
      <c r="U127" s="5">
        <v>832577513</v>
      </c>
      <c r="V127" s="5">
        <v>832577513</v>
      </c>
      <c r="W127" s="5">
        <v>832577513</v>
      </c>
      <c r="X127" s="5">
        <v>832577513</v>
      </c>
      <c r="Y127" s="5">
        <v>832577513</v>
      </c>
      <c r="Z127" s="5">
        <v>832577513</v>
      </c>
    </row>
    <row r="128" spans="3:26" ht="15.5" x14ac:dyDescent="0.35">
      <c r="C128" t="s">
        <v>155</v>
      </c>
      <c r="D128" s="5">
        <v>325839934832</v>
      </c>
      <c r="E128" s="5">
        <v>319792016619</v>
      </c>
      <c r="F128" s="5">
        <v>303811482893</v>
      </c>
      <c r="G128" s="5">
        <v>305501586149</v>
      </c>
      <c r="I128" s="5">
        <v>303811482893</v>
      </c>
      <c r="J128" s="5">
        <v>301357114168</v>
      </c>
      <c r="K128" s="5">
        <v>232264622657</v>
      </c>
      <c r="L128" s="5">
        <v>210458653631</v>
      </c>
      <c r="M128" s="5">
        <v>179961189885</v>
      </c>
      <c r="N128" s="5">
        <v>199254210643</v>
      </c>
      <c r="O128" s="5">
        <v>203890439183</v>
      </c>
      <c r="P128" s="5">
        <v>170235712974</v>
      </c>
      <c r="Q128" s="5">
        <v>140443000340</v>
      </c>
      <c r="R128" s="5">
        <v>100043371067</v>
      </c>
      <c r="S128" s="5">
        <v>84175634002</v>
      </c>
      <c r="T128" s="5">
        <v>77117861026</v>
      </c>
      <c r="U128" s="5">
        <v>56431331107</v>
      </c>
      <c r="V128" s="5">
        <v>52104662861</v>
      </c>
      <c r="W128" s="5">
        <v>31663325586</v>
      </c>
      <c r="X128" s="5">
        <v>14918892115</v>
      </c>
      <c r="Y128" s="5">
        <v>10997280260</v>
      </c>
      <c r="Z128" s="5">
        <v>9302150138</v>
      </c>
    </row>
    <row r="129" spans="2:26" ht="15.5" x14ac:dyDescent="0.35">
      <c r="C129" t="s">
        <v>156</v>
      </c>
      <c r="D129" s="5">
        <v>4074142257</v>
      </c>
      <c r="E129" s="5">
        <v>3774142257</v>
      </c>
      <c r="F129" s="5">
        <v>3774142257</v>
      </c>
      <c r="G129" s="5">
        <v>3774142257</v>
      </c>
      <c r="I129" s="5">
        <v>3774142257</v>
      </c>
      <c r="J129" s="5">
        <v>3474142257</v>
      </c>
      <c r="K129" s="5">
        <v>3174142257</v>
      </c>
      <c r="L129" s="5">
        <v>2874142257</v>
      </c>
      <c r="M129" s="5">
        <v>2874142257</v>
      </c>
      <c r="N129" s="5">
        <v>3467460337</v>
      </c>
      <c r="O129" s="5">
        <v>3067460337</v>
      </c>
      <c r="P129" s="5">
        <v>2286560165</v>
      </c>
      <c r="Q129" s="5">
        <v>1569793921</v>
      </c>
      <c r="R129" s="5">
        <v>1369793921</v>
      </c>
    </row>
    <row r="130" spans="2:26" ht="15.5" x14ac:dyDescent="0.35">
      <c r="C130" t="s">
        <v>157</v>
      </c>
      <c r="D130" s="5">
        <v>321765792575</v>
      </c>
      <c r="E130" s="5">
        <v>316017874362</v>
      </c>
      <c r="F130" s="5">
        <v>300037340636</v>
      </c>
      <c r="G130" s="5">
        <v>301727443892</v>
      </c>
      <c r="I130" s="5">
        <v>300037340636</v>
      </c>
      <c r="J130" s="5">
        <v>297882971911</v>
      </c>
      <c r="K130" s="5">
        <v>229090480400</v>
      </c>
      <c r="L130" s="5">
        <v>207584511374</v>
      </c>
      <c r="M130" s="5">
        <v>177087047628</v>
      </c>
      <c r="N130" s="5">
        <v>195786750306</v>
      </c>
      <c r="O130" s="5">
        <v>200822978846</v>
      </c>
      <c r="P130" s="5">
        <v>167949152809</v>
      </c>
      <c r="Q130" s="5">
        <v>138873206419</v>
      </c>
      <c r="R130" s="5">
        <v>98673577146</v>
      </c>
    </row>
    <row r="131" spans="2:26" ht="15.5" x14ac:dyDescent="0.35">
      <c r="C131" t="s">
        <v>158</v>
      </c>
      <c r="D131" s="5">
        <v>325839934832</v>
      </c>
      <c r="E131" s="5">
        <v>319792016619</v>
      </c>
      <c r="F131" s="5">
        <v>303811482893</v>
      </c>
      <c r="G131" s="5">
        <v>305501586149</v>
      </c>
      <c r="I131" s="5">
        <v>303811482893</v>
      </c>
      <c r="J131" s="5">
        <v>301357114168</v>
      </c>
      <c r="K131" s="5">
        <v>232264622657</v>
      </c>
      <c r="L131" s="5">
        <v>210458653631</v>
      </c>
      <c r="M131" s="5">
        <v>179961189885</v>
      </c>
      <c r="N131" s="5">
        <v>199254210643</v>
      </c>
      <c r="O131" s="5">
        <v>203890439183</v>
      </c>
      <c r="P131" s="5">
        <v>170235712974</v>
      </c>
      <c r="Q131" s="5">
        <v>140443000340</v>
      </c>
      <c r="R131" s="5">
        <v>100043371067</v>
      </c>
      <c r="S131" s="5">
        <v>84175634002</v>
      </c>
      <c r="T131" s="5">
        <v>77117861026</v>
      </c>
      <c r="U131" s="5">
        <v>56431331107</v>
      </c>
      <c r="V131" s="5">
        <v>52104662861</v>
      </c>
      <c r="W131" s="5">
        <v>31663325586</v>
      </c>
      <c r="X131" s="5">
        <v>14918892115</v>
      </c>
      <c r="Y131" s="5">
        <v>10997280260</v>
      </c>
      <c r="Z131" s="5">
        <v>9302150138</v>
      </c>
    </row>
    <row r="132" spans="2:26" ht="15.5" x14ac:dyDescent="0.35">
      <c r="C132" t="s">
        <v>159</v>
      </c>
      <c r="P132" s="5">
        <v>10284715</v>
      </c>
      <c r="Q132" s="5">
        <v>11134477</v>
      </c>
      <c r="R132" s="5">
        <v>405914573</v>
      </c>
      <c r="S132" s="5">
        <v>915155290</v>
      </c>
      <c r="T132" s="5">
        <v>937434603</v>
      </c>
      <c r="U132" s="5">
        <v>1000251193</v>
      </c>
      <c r="V132" s="5">
        <v>408824085</v>
      </c>
      <c r="W132" s="5">
        <v>468228662</v>
      </c>
      <c r="X132" s="5">
        <v>449699505</v>
      </c>
      <c r="Y132" s="5">
        <v>485725093</v>
      </c>
      <c r="Z132" s="5">
        <v>3666767574</v>
      </c>
    </row>
    <row r="133" spans="2:26" ht="15.5" x14ac:dyDescent="0.35">
      <c r="C133" t="s">
        <v>10</v>
      </c>
      <c r="D133" s="5">
        <v>1444642882237</v>
      </c>
      <c r="E133" s="5">
        <v>1438594964024</v>
      </c>
      <c r="F133" s="5">
        <v>1422614430298</v>
      </c>
      <c r="G133" s="5">
        <v>1425946785703</v>
      </c>
      <c r="I133" s="5">
        <v>1422614430298</v>
      </c>
      <c r="J133" s="5">
        <v>1421802313722</v>
      </c>
      <c r="K133" s="5">
        <v>1264749103111</v>
      </c>
      <c r="L133" s="5">
        <v>1244651404213</v>
      </c>
      <c r="M133" s="5">
        <v>1213430505559</v>
      </c>
      <c r="N133" s="5">
        <v>841612855945</v>
      </c>
      <c r="O133" s="5">
        <v>848427028426</v>
      </c>
      <c r="P133" s="5">
        <v>821471284053</v>
      </c>
      <c r="Q133" s="5">
        <v>791428577199</v>
      </c>
      <c r="R133" s="5">
        <v>320655277264</v>
      </c>
      <c r="S133" s="5">
        <v>296475380006</v>
      </c>
      <c r="T133" s="5">
        <v>290287873142</v>
      </c>
      <c r="U133" s="5">
        <v>269664159813</v>
      </c>
      <c r="V133" s="5">
        <v>264746064459</v>
      </c>
      <c r="W133" s="5">
        <v>244364131761</v>
      </c>
      <c r="X133" s="5">
        <v>227601169133</v>
      </c>
      <c r="Y133" s="5">
        <v>223715582866</v>
      </c>
      <c r="Z133" s="5">
        <v>225201495225</v>
      </c>
    </row>
    <row r="134" spans="2:26" ht="15.5" x14ac:dyDescent="0.35">
      <c r="C134" t="s">
        <v>160</v>
      </c>
      <c r="D134" s="5">
        <v>1963098647866</v>
      </c>
      <c r="E134" s="5">
        <v>1959031518970</v>
      </c>
      <c r="F134" s="5">
        <v>1685489253091</v>
      </c>
      <c r="G134" s="5">
        <v>1719119067805</v>
      </c>
      <c r="I134" s="5">
        <v>1685489253091</v>
      </c>
      <c r="J134" s="5">
        <v>1891149003560</v>
      </c>
      <c r="K134" s="5">
        <v>1597442418776</v>
      </c>
      <c r="L134" s="5">
        <v>1508596356369</v>
      </c>
      <c r="M134" s="5">
        <v>1497181021456</v>
      </c>
      <c r="N134" s="5">
        <v>1026762882496</v>
      </c>
      <c r="O134" s="5">
        <v>1284437358420</v>
      </c>
      <c r="P134" s="5">
        <v>1298358478375</v>
      </c>
      <c r="Q134" s="5">
        <v>1235198847468</v>
      </c>
      <c r="R134" s="5">
        <v>639091366917</v>
      </c>
      <c r="S134" s="5">
        <v>654385717061</v>
      </c>
      <c r="T134" s="5">
        <v>647696854298</v>
      </c>
      <c r="U134" s="5">
        <v>654296256935</v>
      </c>
      <c r="V134" s="5">
        <v>722941339245</v>
      </c>
      <c r="W134" s="5">
        <v>642954768386</v>
      </c>
      <c r="X134" s="5">
        <v>403194715268</v>
      </c>
      <c r="Y134" s="5">
        <v>354780873513</v>
      </c>
      <c r="Z134" s="5">
        <v>459110629071</v>
      </c>
    </row>
    <row r="135" spans="2:26" ht="15.5" x14ac:dyDescent="0.35">
      <c r="C135" t="s">
        <v>161</v>
      </c>
      <c r="D135" s="5">
        <v>1120000000</v>
      </c>
      <c r="E135" s="5">
        <v>1120000000</v>
      </c>
      <c r="F135" s="5">
        <v>1120000000</v>
      </c>
      <c r="G135" s="5">
        <v>1120000000</v>
      </c>
      <c r="I135" s="5">
        <v>1120000000</v>
      </c>
      <c r="J135" s="5">
        <v>1120000000</v>
      </c>
      <c r="K135" s="5">
        <v>1120000000</v>
      </c>
      <c r="L135" s="5">
        <v>1120000000</v>
      </c>
      <c r="M135" s="5">
        <v>1120000000</v>
      </c>
      <c r="N135" s="5">
        <v>1120000000</v>
      </c>
      <c r="O135" s="5">
        <v>1120000000</v>
      </c>
      <c r="P135" s="5">
        <v>1120000000</v>
      </c>
      <c r="Q135" s="5">
        <v>1120000000</v>
      </c>
      <c r="R135" s="5">
        <v>1120000000</v>
      </c>
      <c r="S135" s="5">
        <v>1120000000</v>
      </c>
      <c r="T135" s="5">
        <v>1120000000</v>
      </c>
      <c r="U135" s="5">
        <v>1120000000</v>
      </c>
      <c r="V135" s="5">
        <v>1120000000</v>
      </c>
      <c r="W135" s="5">
        <v>1120000000</v>
      </c>
      <c r="X135" s="5">
        <v>1120000000</v>
      </c>
      <c r="Y135" s="5">
        <v>1120000000</v>
      </c>
      <c r="Z135" s="5">
        <v>1120000000</v>
      </c>
    </row>
    <row r="137" spans="2:26" ht="15.5" x14ac:dyDescent="0.35">
      <c r="B137" t="s">
        <v>162</v>
      </c>
      <c r="C137" t="s">
        <v>163</v>
      </c>
      <c r="D137" s="5">
        <v>-16373979098</v>
      </c>
      <c r="E137" s="5">
        <v>99081069837</v>
      </c>
      <c r="F137" s="5">
        <v>-80584802677</v>
      </c>
      <c r="G137" s="5">
        <v>97397252041</v>
      </c>
      <c r="I137" s="5">
        <v>51151213710</v>
      </c>
      <c r="J137" s="5">
        <v>44794443298</v>
      </c>
      <c r="K137" s="5">
        <v>114732021411</v>
      </c>
      <c r="L137" s="5">
        <v>75739530044</v>
      </c>
      <c r="M137" s="5">
        <v>-22885073337</v>
      </c>
      <c r="N137" s="5">
        <v>63391302057</v>
      </c>
      <c r="O137" s="5">
        <v>-90085786270</v>
      </c>
      <c r="P137" s="5">
        <v>49396645050</v>
      </c>
      <c r="Q137" s="5">
        <v>-5645375903</v>
      </c>
      <c r="R137" s="5">
        <v>33243538568</v>
      </c>
      <c r="S137" s="5">
        <v>24641687071</v>
      </c>
      <c r="T137" s="5">
        <v>5994209466</v>
      </c>
      <c r="U137" s="5">
        <v>-106551188953</v>
      </c>
      <c r="V137" s="5">
        <v>-79515260569</v>
      </c>
      <c r="W137" s="5">
        <v>47220266787</v>
      </c>
      <c r="X137" s="5">
        <v>5654912326</v>
      </c>
      <c r="Y137" s="5">
        <v>8175310054</v>
      </c>
      <c r="Z137" s="5">
        <v>-37093051465</v>
      </c>
    </row>
    <row r="138" spans="2:26" ht="15.5" x14ac:dyDescent="0.35">
      <c r="C138" t="s">
        <v>164</v>
      </c>
      <c r="D138" s="5">
        <v>631294125187</v>
      </c>
      <c r="E138" s="5">
        <v>496573619471</v>
      </c>
      <c r="F138" s="5">
        <v>507292670422</v>
      </c>
      <c r="G138" s="5">
        <v>398886645638</v>
      </c>
      <c r="I138" s="5">
        <v>2004417160251</v>
      </c>
      <c r="J138" s="5">
        <v>1805959708119</v>
      </c>
      <c r="K138" s="5">
        <v>1572136766572</v>
      </c>
      <c r="L138" s="5">
        <v>1428310546582</v>
      </c>
      <c r="M138" s="5">
        <v>1281413903690</v>
      </c>
      <c r="N138" s="5">
        <v>941452172909</v>
      </c>
      <c r="O138" s="5">
        <v>1321326017230</v>
      </c>
      <c r="P138" s="5">
        <v>1178459999458</v>
      </c>
      <c r="Q138" s="5">
        <v>1117649735113</v>
      </c>
      <c r="R138" s="5">
        <v>1048020870683</v>
      </c>
      <c r="S138" s="5">
        <v>967710339797</v>
      </c>
      <c r="T138" s="5">
        <v>915829137003</v>
      </c>
      <c r="U138" s="5">
        <v>1047824488926</v>
      </c>
      <c r="V138" s="5">
        <v>1040308545600</v>
      </c>
      <c r="W138" s="5">
        <v>883018898461</v>
      </c>
      <c r="X138" s="5">
        <v>436830728987</v>
      </c>
      <c r="Y138" s="5">
        <v>389939452977</v>
      </c>
      <c r="Z138" s="5">
        <v>531398392553</v>
      </c>
    </row>
    <row r="139" spans="2:26" ht="15.5" x14ac:dyDescent="0.35">
      <c r="C139" t="s">
        <v>165</v>
      </c>
      <c r="D139" s="5">
        <v>-1317809075</v>
      </c>
      <c r="E139" s="5">
        <v>1317809075</v>
      </c>
      <c r="F139" s="5">
        <v>1439194603</v>
      </c>
      <c r="G139" s="5">
        <v>1731361406</v>
      </c>
      <c r="I139" s="5">
        <v>3170556009</v>
      </c>
      <c r="J139" s="5">
        <v>1240094969</v>
      </c>
      <c r="K139" s="5">
        <v>354385407</v>
      </c>
      <c r="L139" s="5">
        <v>274400760</v>
      </c>
      <c r="M139" s="5">
        <v>247221499</v>
      </c>
      <c r="N139" s="5">
        <v>310590247</v>
      </c>
      <c r="O139" s="5">
        <v>278341376</v>
      </c>
      <c r="P139" s="5">
        <v>660284874</v>
      </c>
      <c r="Q139" s="5">
        <v>183134830</v>
      </c>
      <c r="R139" s="5">
        <v>102736043</v>
      </c>
      <c r="S139" s="5">
        <v>74208512</v>
      </c>
      <c r="T139" s="5">
        <v>66472858</v>
      </c>
      <c r="U139" s="5">
        <v>128977696</v>
      </c>
      <c r="V139" s="5">
        <v>142684165</v>
      </c>
      <c r="W139" s="5">
        <v>180747483</v>
      </c>
      <c r="X139" s="5">
        <v>164607380</v>
      </c>
      <c r="Y139" s="5">
        <v>203415511</v>
      </c>
      <c r="Z139" s="5">
        <v>452182079</v>
      </c>
    </row>
    <row r="140" spans="2:26" ht="15.5" x14ac:dyDescent="0.35">
      <c r="C140" t="s">
        <v>166</v>
      </c>
      <c r="D140" s="5">
        <v>-644153079222</v>
      </c>
      <c r="E140" s="5">
        <v>-418337361279</v>
      </c>
      <c r="F140" s="5">
        <v>-555719029746</v>
      </c>
      <c r="G140" s="5">
        <v>-295605543042</v>
      </c>
      <c r="I140" s="5">
        <v>-1903231491658</v>
      </c>
      <c r="J140" s="5">
        <v>-1740289303261</v>
      </c>
      <c r="K140" s="5">
        <v>-1445950828846</v>
      </c>
      <c r="L140" s="5">
        <v>-1340939153440</v>
      </c>
      <c r="M140" s="5">
        <v>-1307162055822</v>
      </c>
      <c r="N140" s="5">
        <v>-892420132429</v>
      </c>
      <c r="O140" s="5">
        <v>-1410838468108</v>
      </c>
      <c r="P140" s="5">
        <v>-1139333106511</v>
      </c>
      <c r="Q140" s="5">
        <v>-1090620454692</v>
      </c>
      <c r="R140" s="5">
        <v>-974976449533</v>
      </c>
      <c r="S140" s="5">
        <v>-913196543894</v>
      </c>
      <c r="T140" s="5">
        <v>-881014772514</v>
      </c>
      <c r="U140" s="5">
        <v>-1111580273104</v>
      </c>
      <c r="V140" s="5">
        <v>-1092099598293</v>
      </c>
      <c r="W140" s="5">
        <v>-824572353050</v>
      </c>
      <c r="X140" s="5">
        <v>-424862173584</v>
      </c>
      <c r="Y140" s="5">
        <v>-376098426209</v>
      </c>
      <c r="Z140" s="5">
        <v>-559034797239</v>
      </c>
    </row>
    <row r="141" spans="2:26" ht="15.5" x14ac:dyDescent="0.35">
      <c r="C141" t="s">
        <v>167</v>
      </c>
    </row>
    <row r="142" spans="2:26" ht="15.5" x14ac:dyDescent="0.35">
      <c r="C142" t="s">
        <v>168</v>
      </c>
      <c r="D142" s="5">
        <v>-4091042742</v>
      </c>
      <c r="E142" s="5">
        <v>-392472648</v>
      </c>
      <c r="F142" s="5">
        <v>-2119518575</v>
      </c>
      <c r="G142" s="5">
        <v>-6832834923</v>
      </c>
      <c r="I142" s="5">
        <v>-21726891511</v>
      </c>
      <c r="J142" s="5">
        <v>-16954145508</v>
      </c>
      <c r="K142" s="5">
        <v>-4434509742</v>
      </c>
      <c r="L142" s="5">
        <v>-3486343659</v>
      </c>
      <c r="M142" s="5">
        <v>-4719297700</v>
      </c>
      <c r="N142" s="5">
        <v>-6945400385</v>
      </c>
      <c r="O142" s="5">
        <v>-17072956339</v>
      </c>
      <c r="P142" s="5">
        <v>-9104072397</v>
      </c>
      <c r="R142" s="5">
        <v>3405735812</v>
      </c>
      <c r="S142" s="5">
        <v>-14130794905</v>
      </c>
      <c r="T142" s="5">
        <v>-10155721499</v>
      </c>
      <c r="U142" s="5">
        <v>-22703290361</v>
      </c>
      <c r="V142" s="5">
        <v>-12183530706</v>
      </c>
      <c r="W142" s="5">
        <v>-5718417389</v>
      </c>
      <c r="Y142" s="5">
        <v>-616271502</v>
      </c>
      <c r="Z142" s="5">
        <v>-2414261491</v>
      </c>
    </row>
    <row r="143" spans="2:26" ht="15.5" x14ac:dyDescent="0.35">
      <c r="C143" t="s">
        <v>169</v>
      </c>
      <c r="D143" s="5">
        <v>19919475218</v>
      </c>
    </row>
    <row r="144" spans="2:26" ht="15.5" x14ac:dyDescent="0.35">
      <c r="C144" t="s">
        <v>170</v>
      </c>
      <c r="D144" s="5">
        <v>-18025648464</v>
      </c>
      <c r="E144" s="5">
        <v>19919475218</v>
      </c>
      <c r="G144" s="5">
        <v>-782377038</v>
      </c>
      <c r="K144" s="5">
        <v>4372935536</v>
      </c>
      <c r="L144" s="5">
        <v>2692024806</v>
      </c>
      <c r="M144" s="5">
        <v>18528528855</v>
      </c>
      <c r="N144" s="5">
        <v>26723967549</v>
      </c>
      <c r="O144" s="5">
        <v>24396979571</v>
      </c>
      <c r="P144" s="5">
        <v>22312007607</v>
      </c>
      <c r="Q144" s="5">
        <v>-27458663018</v>
      </c>
      <c r="R144" s="5">
        <v>-30422720419</v>
      </c>
    </row>
    <row r="145" spans="3:26" ht="15.5" x14ac:dyDescent="0.35">
      <c r="C145" t="s">
        <v>171</v>
      </c>
      <c r="F145" s="5">
        <v>-425000000</v>
      </c>
      <c r="I145" s="5">
        <v>-425000000</v>
      </c>
      <c r="J145" s="5">
        <v>-425000000</v>
      </c>
      <c r="K145" s="5">
        <v>-11746727516</v>
      </c>
      <c r="L145" s="5">
        <v>-11111945005</v>
      </c>
      <c r="M145" s="5">
        <v>-11193373859</v>
      </c>
      <c r="N145" s="5">
        <v>-5729895834</v>
      </c>
      <c r="O145" s="5">
        <v>-8175700000</v>
      </c>
      <c r="P145" s="5">
        <v>-3598467981</v>
      </c>
      <c r="Q145" s="5">
        <v>-5399128136</v>
      </c>
      <c r="R145" s="5">
        <v>-12886634018</v>
      </c>
      <c r="S145" s="5">
        <v>-15815522439</v>
      </c>
      <c r="T145" s="5">
        <v>-18730906382</v>
      </c>
      <c r="U145" s="5">
        <v>-20221092110</v>
      </c>
      <c r="V145" s="5">
        <v>-15683361335</v>
      </c>
      <c r="W145" s="5">
        <v>-5688608718</v>
      </c>
      <c r="X145" s="5">
        <v>-6478250457</v>
      </c>
      <c r="Y145" s="5">
        <v>-5252860723</v>
      </c>
      <c r="Z145" s="5">
        <v>-7494567367</v>
      </c>
    </row>
    <row r="146" spans="3:26" ht="15.5" x14ac:dyDescent="0.35">
      <c r="C146" t="s">
        <v>172</v>
      </c>
      <c r="F146" s="5">
        <v>-31053119381</v>
      </c>
      <c r="I146" s="5">
        <v>-31053119381</v>
      </c>
      <c r="J146" s="5">
        <v>-4736911021</v>
      </c>
    </row>
    <row r="147" spans="3:26" ht="15.5" x14ac:dyDescent="0.35">
      <c r="C147" t="s">
        <v>173</v>
      </c>
      <c r="F147" s="5">
        <v>-4343920</v>
      </c>
      <c r="G147" s="5">
        <v>-22380482000</v>
      </c>
      <c r="I147" s="5">
        <v>-22384825920</v>
      </c>
      <c r="J147" s="5">
        <v>-8941076924</v>
      </c>
      <c r="K147" s="5">
        <v>-66907817960</v>
      </c>
      <c r="L147" s="5">
        <v>-118745644624</v>
      </c>
      <c r="M147" s="5">
        <v>72866246044</v>
      </c>
      <c r="N147" s="5">
        <v>-65290411230</v>
      </c>
      <c r="O147" s="5">
        <v>109556090340</v>
      </c>
      <c r="P147" s="5">
        <v>-110438234660</v>
      </c>
      <c r="Q147" s="5">
        <v>65620052085</v>
      </c>
      <c r="R147" s="5">
        <v>-3731732898</v>
      </c>
      <c r="S147" s="5">
        <v>-25035728349</v>
      </c>
      <c r="T147" s="5">
        <v>17813479304</v>
      </c>
      <c r="U147" s="5">
        <v>136711403772</v>
      </c>
      <c r="V147" s="5">
        <v>86480335340</v>
      </c>
      <c r="W147" s="5">
        <v>9996162844</v>
      </c>
      <c r="X147" s="5">
        <v>15003762746</v>
      </c>
      <c r="Y147" s="5">
        <v>-3216655345</v>
      </c>
      <c r="Z147" s="5">
        <v>59265590162</v>
      </c>
    </row>
    <row r="148" spans="3:26" ht="15.5" x14ac:dyDescent="0.35">
      <c r="C148" t="s">
        <v>174</v>
      </c>
      <c r="D148" s="5">
        <v>-594500000</v>
      </c>
      <c r="E148" s="5">
        <v>-11696587500</v>
      </c>
      <c r="F148" s="5">
        <v>114030500</v>
      </c>
      <c r="G148" s="5">
        <v>-3470074200</v>
      </c>
      <c r="I148" s="5">
        <v>-8630146700</v>
      </c>
      <c r="J148" s="5">
        <v>-72583614494</v>
      </c>
      <c r="K148" s="5">
        <v>-4402940973</v>
      </c>
      <c r="L148" s="5">
        <v>-8274559590</v>
      </c>
      <c r="M148" s="5">
        <v>-3216483166</v>
      </c>
      <c r="N148" s="5">
        <v>-14093292244</v>
      </c>
      <c r="O148" s="5">
        <v>-28135513180</v>
      </c>
      <c r="P148" s="5">
        <v>-24769419658</v>
      </c>
      <c r="Q148" s="5">
        <v>-3049973088</v>
      </c>
      <c r="R148" s="5">
        <v>33404358028</v>
      </c>
      <c r="S148" s="5">
        <v>-20249890556</v>
      </c>
      <c r="T148" s="5">
        <v>-8190349622</v>
      </c>
      <c r="U148" s="5">
        <v>-18878404913</v>
      </c>
      <c r="V148" s="5">
        <v>-14638178481</v>
      </c>
      <c r="W148" s="5">
        <v>-58642260066</v>
      </c>
      <c r="X148" s="5">
        <v>-8498912309</v>
      </c>
      <c r="Y148" s="5">
        <v>-7697846967</v>
      </c>
      <c r="Z148" s="5">
        <v>-16842154546</v>
      </c>
    </row>
    <row r="149" spans="3:26" ht="15.5" x14ac:dyDescent="0.35">
      <c r="C149" t="s">
        <v>175</v>
      </c>
      <c r="J149" s="5">
        <v>826700000</v>
      </c>
      <c r="O149" s="5">
        <v>1000000</v>
      </c>
      <c r="R149" s="5">
        <v>509822395</v>
      </c>
      <c r="S149" s="5">
        <v>169630000</v>
      </c>
      <c r="T149" s="5">
        <v>130885840</v>
      </c>
      <c r="Y149" s="5">
        <v>-64239150</v>
      </c>
    </row>
    <row r="150" spans="3:26" ht="15.5" x14ac:dyDescent="0.35">
      <c r="C150" t="s">
        <v>176</v>
      </c>
      <c r="D150" s="5">
        <v>-594500000</v>
      </c>
      <c r="E150" s="5">
        <v>-11696587500</v>
      </c>
      <c r="F150" s="5">
        <v>2951280500</v>
      </c>
      <c r="G150" s="5">
        <v>-3470074200</v>
      </c>
      <c r="I150" s="5">
        <v>-5792896700</v>
      </c>
      <c r="J150" s="5">
        <v>-73410314494</v>
      </c>
      <c r="K150" s="5">
        <v>-4402940973</v>
      </c>
      <c r="L150" s="5">
        <v>-8274559590</v>
      </c>
      <c r="M150" s="5">
        <v>-7469627000</v>
      </c>
      <c r="N150" s="5">
        <v>-14093292244</v>
      </c>
      <c r="O150" s="5">
        <v>-27897583117</v>
      </c>
      <c r="P150" s="5">
        <v>-19959754658</v>
      </c>
      <c r="Q150" s="5">
        <v>-2469973088</v>
      </c>
      <c r="R150" s="5">
        <v>-5517117148</v>
      </c>
      <c r="S150" s="5">
        <v>-20419520556</v>
      </c>
      <c r="T150" s="5">
        <v>-8321235462</v>
      </c>
      <c r="U150" s="5">
        <v>-18878404913</v>
      </c>
      <c r="V150" s="5">
        <v>-14638178481</v>
      </c>
      <c r="W150" s="5">
        <v>-58642260066</v>
      </c>
      <c r="X150" s="5">
        <v>-5009012309</v>
      </c>
      <c r="Y150" s="5">
        <v>-7633607817</v>
      </c>
      <c r="Z150" s="5">
        <v>-16842154546</v>
      </c>
    </row>
    <row r="151" spans="3:26" ht="15.5" x14ac:dyDescent="0.35">
      <c r="C151" t="s">
        <v>177</v>
      </c>
      <c r="X151" s="5">
        <v>-3489900000</v>
      </c>
    </row>
    <row r="152" spans="3:26" ht="15.5" x14ac:dyDescent="0.35">
      <c r="C152" t="s">
        <v>178</v>
      </c>
      <c r="F152" s="5">
        <v>-2837250000</v>
      </c>
      <c r="I152" s="5">
        <v>-2837250000</v>
      </c>
      <c r="O152" s="5">
        <v>-966840780</v>
      </c>
      <c r="P152" s="5">
        <v>-4809665000</v>
      </c>
    </row>
    <row r="153" spans="3:26" ht="15.5" x14ac:dyDescent="0.35">
      <c r="C153" t="s">
        <v>179</v>
      </c>
      <c r="R153" s="5">
        <v>1127713347</v>
      </c>
    </row>
    <row r="154" spans="3:26" ht="15.5" x14ac:dyDescent="0.35">
      <c r="C154" t="s">
        <v>180</v>
      </c>
    </row>
    <row r="155" spans="3:26" ht="15.5" x14ac:dyDescent="0.35">
      <c r="C155" t="s">
        <v>181</v>
      </c>
      <c r="Q155" s="5">
        <v>-580000000</v>
      </c>
    </row>
    <row r="156" spans="3:26" ht="15.5" x14ac:dyDescent="0.35">
      <c r="C156" t="s">
        <v>182</v>
      </c>
    </row>
    <row r="157" spans="3:26" ht="15.5" x14ac:dyDescent="0.35">
      <c r="C157" t="s">
        <v>183</v>
      </c>
      <c r="F157" s="5">
        <v>-4343920</v>
      </c>
      <c r="G157" s="5">
        <v>-22380482000</v>
      </c>
      <c r="I157" s="5">
        <v>-22384825920</v>
      </c>
      <c r="J157" s="5">
        <v>-8941076924</v>
      </c>
      <c r="K157" s="5">
        <v>-66907817960</v>
      </c>
      <c r="L157" s="5">
        <v>-118745644624</v>
      </c>
      <c r="M157" s="5">
        <v>72866246044</v>
      </c>
      <c r="N157" s="5">
        <v>-65290411230</v>
      </c>
      <c r="O157" s="5">
        <v>109556090340</v>
      </c>
      <c r="P157" s="5">
        <v>-110438234660</v>
      </c>
      <c r="Q157" s="5">
        <v>65620052085</v>
      </c>
      <c r="R157" s="5">
        <v>-3731732898</v>
      </c>
      <c r="S157" s="5">
        <v>-25035728349</v>
      </c>
      <c r="T157" s="5">
        <v>17813479304</v>
      </c>
      <c r="U157" s="5">
        <v>136711403772</v>
      </c>
      <c r="V157" s="5">
        <v>86480335340</v>
      </c>
      <c r="W157" s="5">
        <v>9996162844</v>
      </c>
      <c r="X157" s="5">
        <v>15003762746</v>
      </c>
      <c r="Y157" s="5">
        <v>-3216655345</v>
      </c>
      <c r="Z157" s="5">
        <v>59265590162</v>
      </c>
    </row>
    <row r="158" spans="3:26" ht="15.5" x14ac:dyDescent="0.35">
      <c r="C158" t="s">
        <v>184</v>
      </c>
      <c r="K158" s="5">
        <v>809360501411</v>
      </c>
      <c r="L158" s="5">
        <v>849743292830</v>
      </c>
      <c r="M158" s="5">
        <v>884414790433</v>
      </c>
      <c r="N158" s="5">
        <v>260000000000</v>
      </c>
      <c r="O158" s="5">
        <v>410000000000</v>
      </c>
      <c r="P158" s="5">
        <v>202000000000</v>
      </c>
      <c r="Q158" s="5">
        <v>238000000000</v>
      </c>
      <c r="R158" s="5">
        <v>211700000000</v>
      </c>
      <c r="S158" s="5">
        <v>424726010128</v>
      </c>
      <c r="T158" s="5">
        <v>404232404090</v>
      </c>
      <c r="U158" s="5">
        <v>206125222063</v>
      </c>
      <c r="V158" s="5">
        <v>577101131490</v>
      </c>
      <c r="Y158" s="5">
        <v>39450110805</v>
      </c>
      <c r="Z158" s="5">
        <v>90013529450</v>
      </c>
    </row>
    <row r="159" spans="3:26" ht="15.5" x14ac:dyDescent="0.35">
      <c r="C159" t="s">
        <v>185</v>
      </c>
      <c r="K159" s="5">
        <v>-867360501411</v>
      </c>
      <c r="L159" s="5">
        <v>-968488937454</v>
      </c>
      <c r="M159" s="5">
        <v>-802669145809</v>
      </c>
      <c r="N159" s="5">
        <v>-315000000000</v>
      </c>
      <c r="O159" s="5">
        <v>-290000000000</v>
      </c>
      <c r="P159" s="5">
        <v>-302000000000</v>
      </c>
      <c r="Q159" s="5">
        <v>-167300000000</v>
      </c>
      <c r="R159" s="5">
        <v>-212300000000</v>
      </c>
      <c r="S159" s="5">
        <v>-449761738477</v>
      </c>
      <c r="T159" s="5">
        <v>-386418924786</v>
      </c>
      <c r="U159" s="5">
        <v>-70013818291</v>
      </c>
      <c r="V159" s="5">
        <v>-490620796150</v>
      </c>
      <c r="X159" s="5">
        <v>-11695055137</v>
      </c>
      <c r="Y159" s="5">
        <v>-33371592002</v>
      </c>
      <c r="Z159" s="5">
        <v>-16839448707</v>
      </c>
    </row>
    <row r="160" spans="3:26" ht="15.5" x14ac:dyDescent="0.35">
      <c r="C160" t="s">
        <v>186</v>
      </c>
    </row>
    <row r="161" spans="2:26" ht="15.5" x14ac:dyDescent="0.35">
      <c r="C161" t="s">
        <v>187</v>
      </c>
      <c r="F161" s="5">
        <v>-4343920</v>
      </c>
      <c r="G161" s="5">
        <v>-22380482000</v>
      </c>
      <c r="I161" s="5">
        <v>-22384825920</v>
      </c>
      <c r="J161" s="5">
        <v>-8941076924</v>
      </c>
      <c r="K161" s="5">
        <v>-8907817960</v>
      </c>
      <c r="M161" s="5">
        <v>-8879398580</v>
      </c>
      <c r="N161" s="5">
        <v>-10290411230</v>
      </c>
      <c r="O161" s="5">
        <v>-10443909660</v>
      </c>
      <c r="P161" s="5">
        <v>-10438234660</v>
      </c>
      <c r="Q161" s="5">
        <v>-5079947915</v>
      </c>
      <c r="R161" s="5">
        <v>-3131732898</v>
      </c>
      <c r="W161" s="5">
        <v>-1503837156</v>
      </c>
    </row>
    <row r="162" spans="2:26" ht="15.5" x14ac:dyDescent="0.35">
      <c r="C162" t="s">
        <v>188</v>
      </c>
      <c r="W162" s="5">
        <v>11500000000</v>
      </c>
      <c r="X162" s="5">
        <v>24543255174</v>
      </c>
    </row>
    <row r="163" spans="2:26" ht="15.5" x14ac:dyDescent="0.35">
      <c r="C163" t="s">
        <v>189</v>
      </c>
      <c r="Y163" s="5">
        <v>1681978450</v>
      </c>
      <c r="Z163" s="5">
        <v>1091509419</v>
      </c>
    </row>
    <row r="164" spans="2:26" ht="15.5" x14ac:dyDescent="0.35">
      <c r="C164" t="s">
        <v>121</v>
      </c>
      <c r="X164" s="5">
        <v>-484117291</v>
      </c>
      <c r="Y164" s="5">
        <v>-4046832598</v>
      </c>
      <c r="Z164" s="5">
        <v>-5000000000</v>
      </c>
    </row>
    <row r="165" spans="2:26" ht="15.5" x14ac:dyDescent="0.35">
      <c r="C165" t="s">
        <v>116</v>
      </c>
      <c r="X165" s="5">
        <v>2639680000</v>
      </c>
      <c r="Y165" s="5">
        <v>-6930320000</v>
      </c>
      <c r="Z165" s="5">
        <v>-10000000000</v>
      </c>
    </row>
    <row r="166" spans="2:26" ht="15.5" x14ac:dyDescent="0.35">
      <c r="C166" t="s">
        <v>190</v>
      </c>
    </row>
    <row r="167" spans="2:26" ht="15.5" x14ac:dyDescent="0.35">
      <c r="C167" t="s">
        <v>191</v>
      </c>
      <c r="U167" s="5">
        <v>600000000</v>
      </c>
    </row>
    <row r="168" spans="2:26" ht="15.5" x14ac:dyDescent="0.35">
      <c r="C168" t="s">
        <v>103</v>
      </c>
    </row>
    <row r="169" spans="2:26" ht="15.5" x14ac:dyDescent="0.35">
      <c r="C169" t="s">
        <v>192</v>
      </c>
      <c r="D169" s="5">
        <v>-16968479098</v>
      </c>
      <c r="E169" s="5">
        <v>87384482337</v>
      </c>
      <c r="F169" s="5">
        <v>-80475116097</v>
      </c>
      <c r="G169" s="5">
        <v>71546695841</v>
      </c>
      <c r="I169" s="5">
        <v>20136241090</v>
      </c>
      <c r="J169" s="5">
        <v>-36730248120</v>
      </c>
      <c r="K169" s="5">
        <v>43421262478</v>
      </c>
      <c r="L169" s="5">
        <v>-51280674170</v>
      </c>
      <c r="M169" s="5">
        <v>46764689541</v>
      </c>
      <c r="N169" s="5">
        <v>-15992401417</v>
      </c>
      <c r="O169" s="5">
        <v>-8665209110</v>
      </c>
      <c r="P169" s="5">
        <v>-85811009268</v>
      </c>
      <c r="Q169" s="5">
        <v>56924703094</v>
      </c>
      <c r="R169" s="5">
        <v>62916163698</v>
      </c>
      <c r="S169" s="5">
        <v>-20643931834</v>
      </c>
      <c r="T169" s="5">
        <v>15617339148</v>
      </c>
      <c r="U169" s="5">
        <v>11281809906</v>
      </c>
      <c r="V169" s="5">
        <v>-7673103710</v>
      </c>
      <c r="W169" s="5">
        <v>-1425830435</v>
      </c>
      <c r="X169" s="5">
        <v>12159762763</v>
      </c>
      <c r="Y169" s="5">
        <v>-2739192258</v>
      </c>
      <c r="Z169" s="5">
        <v>5330384151</v>
      </c>
    </row>
    <row r="170" spans="2:26" ht="15.5" x14ac:dyDescent="0.35">
      <c r="C170" t="s">
        <v>193</v>
      </c>
      <c r="E170" s="5">
        <v>38505113377</v>
      </c>
      <c r="F170" s="5">
        <v>16512300000</v>
      </c>
      <c r="G170" s="5">
        <v>-16512300000</v>
      </c>
      <c r="I170" s="5">
        <v>18346987843</v>
      </c>
      <c r="J170" s="5">
        <v>55065517280</v>
      </c>
      <c r="K170" s="5">
        <v>11661752737</v>
      </c>
      <c r="L170" s="5">
        <v>62936197262</v>
      </c>
      <c r="M170" s="5">
        <v>16178240346</v>
      </c>
      <c r="N170" s="5">
        <v>32211039930</v>
      </c>
      <c r="O170" s="5">
        <v>40902446640</v>
      </c>
      <c r="P170" s="5">
        <v>-93976556</v>
      </c>
      <c r="Q170" s="5">
        <v>63217274</v>
      </c>
      <c r="R170" s="5">
        <v>155362556</v>
      </c>
      <c r="S170" s="5">
        <v>34219353693</v>
      </c>
      <c r="T170" s="5">
        <v>18602014545</v>
      </c>
      <c r="U170" s="5">
        <v>7320204639</v>
      </c>
      <c r="V170" s="5">
        <v>14993308349</v>
      </c>
      <c r="W170" s="5">
        <v>14319138784</v>
      </c>
      <c r="X170" s="5">
        <v>2159376021</v>
      </c>
      <c r="Y170" s="5">
        <v>9638248278</v>
      </c>
      <c r="Z170" s="5">
        <v>4307864127</v>
      </c>
    </row>
    <row r="171" spans="2:26" ht="15.5" x14ac:dyDescent="0.35">
      <c r="C171" t="s">
        <v>194</v>
      </c>
      <c r="D171" s="5">
        <v>88973192</v>
      </c>
      <c r="E171" s="5">
        <v>-39156326</v>
      </c>
      <c r="F171" s="5">
        <v>54015568</v>
      </c>
      <c r="G171" s="5">
        <v>-2211376</v>
      </c>
      <c r="I171" s="5">
        <v>21884444</v>
      </c>
      <c r="J171" s="5">
        <v>11718683</v>
      </c>
      <c r="K171" s="5">
        <v>-17497935</v>
      </c>
      <c r="L171" s="5">
        <v>6229645</v>
      </c>
      <c r="M171" s="5">
        <v>-6732625</v>
      </c>
      <c r="N171" s="5">
        <v>-40398167</v>
      </c>
      <c r="O171" s="5">
        <v>-26197600</v>
      </c>
      <c r="P171" s="5">
        <v>126807432464</v>
      </c>
      <c r="Q171" s="5">
        <v>69819512096</v>
      </c>
      <c r="R171" s="5">
        <v>6747985842</v>
      </c>
      <c r="S171" s="5">
        <v>-6827436017</v>
      </c>
    </row>
    <row r="172" spans="2:26" ht="15.5" x14ac:dyDescent="0.35">
      <c r="C172" t="s">
        <v>195</v>
      </c>
      <c r="D172" s="5">
        <v>-16879505906</v>
      </c>
      <c r="E172" s="5">
        <v>125850439388</v>
      </c>
      <c r="F172" s="5">
        <v>-63908800529</v>
      </c>
      <c r="G172" s="5">
        <v>55032184465</v>
      </c>
      <c r="I172" s="5">
        <v>38505113377</v>
      </c>
      <c r="J172" s="5">
        <v>18346987843</v>
      </c>
      <c r="K172" s="5">
        <v>55065517280</v>
      </c>
      <c r="L172" s="5">
        <v>11661752737</v>
      </c>
      <c r="M172" s="5">
        <v>62936197262</v>
      </c>
      <c r="N172" s="5">
        <v>16178240346</v>
      </c>
      <c r="O172" s="5">
        <v>32211039930</v>
      </c>
      <c r="P172" s="5">
        <v>40902446640</v>
      </c>
      <c r="Q172" s="5">
        <v>126807432464</v>
      </c>
      <c r="R172" s="5">
        <v>69819512096</v>
      </c>
      <c r="S172" s="5">
        <v>6747985842</v>
      </c>
      <c r="T172" s="5">
        <v>34219353693</v>
      </c>
      <c r="U172" s="5">
        <v>18602014545</v>
      </c>
      <c r="V172" s="5">
        <v>7320204639</v>
      </c>
      <c r="W172" s="5">
        <v>12893308349</v>
      </c>
      <c r="X172" s="5">
        <v>14319138784</v>
      </c>
      <c r="Y172" s="5">
        <v>6899056020</v>
      </c>
      <c r="Z172" s="5">
        <v>9638248278</v>
      </c>
    </row>
    <row r="174" spans="2:26" ht="15.5" x14ac:dyDescent="0.35">
      <c r="B174" t="s">
        <v>196</v>
      </c>
      <c r="C174" t="s">
        <v>12</v>
      </c>
      <c r="D174" s="5">
        <v>1120000000</v>
      </c>
      <c r="E174" s="5">
        <v>1120000000</v>
      </c>
      <c r="F174" s="5">
        <v>1120000000</v>
      </c>
      <c r="G174" s="5">
        <v>1120000000</v>
      </c>
      <c r="I174" s="5">
        <v>1120000000</v>
      </c>
      <c r="J174" s="5">
        <v>1120000000</v>
      </c>
      <c r="K174" s="5">
        <v>1120000000</v>
      </c>
      <c r="L174" s="5">
        <v>1120000000</v>
      </c>
      <c r="M174" s="5">
        <v>1120000000</v>
      </c>
      <c r="N174" s="5">
        <v>1120000000</v>
      </c>
      <c r="O174" s="5">
        <v>1120000000</v>
      </c>
      <c r="P174" s="5">
        <v>1120000000</v>
      </c>
      <c r="Q174" s="5">
        <v>1120000000</v>
      </c>
      <c r="R174" s="5">
        <v>1120000000</v>
      </c>
      <c r="S174" s="5">
        <v>1120000000</v>
      </c>
      <c r="T174" s="5">
        <v>1120000000</v>
      </c>
      <c r="U174" s="5">
        <v>1120000000</v>
      </c>
      <c r="V174" s="5">
        <v>1120000000</v>
      </c>
      <c r="W174" s="5">
        <v>1120000000</v>
      </c>
      <c r="X174" s="5">
        <v>1120000000</v>
      </c>
      <c r="Y174" s="5">
        <v>1120000000</v>
      </c>
      <c r="Z174" s="5">
        <v>1120000000</v>
      </c>
    </row>
    <row r="175" spans="2:26" ht="15.5" x14ac:dyDescent="0.35">
      <c r="C175" t="s">
        <v>197</v>
      </c>
      <c r="D175" s="6">
        <v>12.4</v>
      </c>
      <c r="E175" s="6">
        <v>14.27</v>
      </c>
      <c r="F175" s="6">
        <v>-1.51</v>
      </c>
      <c r="G175" s="6">
        <v>-1.17</v>
      </c>
    </row>
    <row r="176" spans="2:26" ht="15.5" x14ac:dyDescent="0.35">
      <c r="C176" t="s">
        <v>198</v>
      </c>
      <c r="D176" s="6">
        <v>23.06</v>
      </c>
      <c r="E176" s="6">
        <v>23.83</v>
      </c>
      <c r="F176" s="6">
        <v>-222.52</v>
      </c>
      <c r="G176" s="6">
        <v>-323.08</v>
      </c>
    </row>
    <row r="177" spans="3:7" ht="15.5" x14ac:dyDescent="0.35">
      <c r="C177" t="s">
        <v>73</v>
      </c>
      <c r="D177" s="6">
        <v>0.53</v>
      </c>
      <c r="E177" s="6">
        <v>0.56000000000000005</v>
      </c>
      <c r="F177" s="6">
        <v>0.77</v>
      </c>
      <c r="G177" s="6">
        <v>1.01</v>
      </c>
    </row>
    <row r="178" spans="3:7" ht="15.5" x14ac:dyDescent="0.35">
      <c r="C178" t="s">
        <v>199</v>
      </c>
      <c r="D178" s="5">
        <v>22110000000</v>
      </c>
      <c r="E178" s="5">
        <v>25420000000</v>
      </c>
      <c r="F178" s="5">
        <v>-4480000000</v>
      </c>
      <c r="G178" s="5">
        <v>6050000000</v>
      </c>
    </row>
    <row r="179" spans="3:7" ht="15.5" x14ac:dyDescent="0.35">
      <c r="C179" t="s">
        <v>200</v>
      </c>
      <c r="D179" s="6">
        <v>7.0999999999999995E-3</v>
      </c>
      <c r="E179" s="6">
        <v>8.199999999999999E-3</v>
      </c>
      <c r="F179" s="6">
        <v>-1E-3</v>
      </c>
      <c r="G179" s="6">
        <v>-8.0000000000000004E-4</v>
      </c>
    </row>
    <row r="180" spans="3:7" ht="15.5" x14ac:dyDescent="0.35">
      <c r="C180" t="s">
        <v>201</v>
      </c>
      <c r="D180" s="6">
        <v>9.5999999999999992E-3</v>
      </c>
      <c r="E180" s="6">
        <v>1.11E-2</v>
      </c>
      <c r="F180" s="6">
        <v>-1.1999999999999999E-3</v>
      </c>
      <c r="G180" s="6">
        <v>-8.9999999999999998E-4</v>
      </c>
    </row>
    <row r="181" spans="3:7" ht="15.5" x14ac:dyDescent="0.35">
      <c r="C181" t="s">
        <v>202</v>
      </c>
      <c r="D181" s="6">
        <v>1.09E-2</v>
      </c>
      <c r="E181" s="6">
        <v>1.3300000000000001E-2</v>
      </c>
      <c r="F181" s="6">
        <v>-7.3000000000000001E-3</v>
      </c>
      <c r="G181" s="5">
        <v>0</v>
      </c>
    </row>
    <row r="182" spans="3:7" ht="15.5" x14ac:dyDescent="0.35">
      <c r="C182" t="s">
        <v>203</v>
      </c>
      <c r="D182" s="6">
        <v>37.68</v>
      </c>
      <c r="F182" s="6">
        <v>-24.84</v>
      </c>
    </row>
    <row r="183" spans="3:7" ht="15.5" x14ac:dyDescent="0.35">
      <c r="C183" t="s">
        <v>204</v>
      </c>
      <c r="D183" s="5">
        <v>1445000000000</v>
      </c>
      <c r="E183" s="5">
        <v>1439000000000</v>
      </c>
      <c r="F183" s="5">
        <v>1423000000000</v>
      </c>
      <c r="G183" s="5">
        <v>1426000000000</v>
      </c>
    </row>
    <row r="184" spans="3:7" ht="15.5" x14ac:dyDescent="0.35">
      <c r="C184" t="s">
        <v>205</v>
      </c>
      <c r="D184" s="6">
        <v>0.22</v>
      </c>
      <c r="E184" s="6">
        <v>0.26</v>
      </c>
      <c r="F184" s="6">
        <v>0.26</v>
      </c>
      <c r="G184" s="6">
        <v>0.3</v>
      </c>
    </row>
    <row r="185" spans="3:7" ht="15.5" x14ac:dyDescent="0.35">
      <c r="C185" t="s">
        <v>206</v>
      </c>
      <c r="D185" s="6">
        <v>1289.8599999999999</v>
      </c>
      <c r="E185" s="6">
        <v>1284.46</v>
      </c>
      <c r="F185" s="6">
        <v>1270.19</v>
      </c>
      <c r="G185" s="6">
        <v>1273.17</v>
      </c>
    </row>
    <row r="186" spans="3:7" ht="15.5" x14ac:dyDescent="0.35">
      <c r="C186" t="s">
        <v>207</v>
      </c>
      <c r="D186" s="6">
        <v>0.22</v>
      </c>
      <c r="E186" s="6">
        <v>0.26</v>
      </c>
      <c r="F186" s="6">
        <v>0.26</v>
      </c>
      <c r="G186" s="6">
        <v>0.3</v>
      </c>
    </row>
    <row r="187" spans="3:7" ht="15.5" x14ac:dyDescent="0.35">
      <c r="C187" t="s">
        <v>208</v>
      </c>
      <c r="D187" s="6">
        <v>1289.8599999999999</v>
      </c>
      <c r="E187" s="6">
        <v>1284.46</v>
      </c>
      <c r="F187" s="6">
        <v>1270.19</v>
      </c>
      <c r="G187" s="6">
        <v>1273.17</v>
      </c>
    </row>
    <row r="188" spans="3:7" ht="15.5" x14ac:dyDescent="0.35">
      <c r="C188" t="s">
        <v>209</v>
      </c>
    </row>
    <row r="189" spans="3:7" ht="15.5" x14ac:dyDescent="0.35">
      <c r="C189" t="s">
        <v>210</v>
      </c>
    </row>
    <row r="190" spans="3:7" ht="15.5" x14ac:dyDescent="0.35">
      <c r="C190" t="s">
        <v>211</v>
      </c>
      <c r="D190" s="5">
        <v>1445000000000</v>
      </c>
      <c r="E190" s="5">
        <v>1439000000000</v>
      </c>
      <c r="F190" s="5">
        <v>1423000000000</v>
      </c>
      <c r="G190" s="5">
        <v>1426000000000</v>
      </c>
    </row>
    <row r="191" spans="3:7" ht="15.5" x14ac:dyDescent="0.35">
      <c r="C191" t="s">
        <v>24</v>
      </c>
    </row>
    <row r="192" spans="3:7" ht="15.5" x14ac:dyDescent="0.35">
      <c r="C192" t="s">
        <v>21</v>
      </c>
      <c r="D192" s="5">
        <v>-109000000000</v>
      </c>
      <c r="E192" s="5">
        <v>-126000000000</v>
      </c>
      <c r="F192" s="5">
        <v>-39000000000</v>
      </c>
      <c r="G192" s="5">
        <v>-119000000000</v>
      </c>
    </row>
    <row r="193" spans="3:26" ht="15.5" x14ac:dyDescent="0.35">
      <c r="C193" t="s">
        <v>212</v>
      </c>
      <c r="D193" s="5">
        <v>299000000000</v>
      </c>
      <c r="E193" s="5">
        <v>288000000000</v>
      </c>
      <c r="F193" s="5">
        <v>278000000000</v>
      </c>
      <c r="G193" s="5">
        <v>275000000000</v>
      </c>
    </row>
    <row r="194" spans="3:26" ht="15.5" x14ac:dyDescent="0.35">
      <c r="C194" t="s">
        <v>213</v>
      </c>
      <c r="D194" s="5">
        <v>-16000000000</v>
      </c>
      <c r="E194" s="5">
        <v>99000000000</v>
      </c>
      <c r="F194" s="5">
        <v>-81000000000</v>
      </c>
      <c r="G194" s="5">
        <v>97000000000</v>
      </c>
    </row>
    <row r="195" spans="3:26" ht="15.5" x14ac:dyDescent="0.35">
      <c r="C195" t="s">
        <v>214</v>
      </c>
      <c r="D195" s="5">
        <v>-1000000000</v>
      </c>
      <c r="E195" s="5">
        <v>-12000000000</v>
      </c>
      <c r="F195" s="5">
        <v>0</v>
      </c>
      <c r="G195" s="5">
        <v>-3000000000</v>
      </c>
    </row>
    <row r="196" spans="3:26" ht="15.5" x14ac:dyDescent="0.35">
      <c r="C196" t="s">
        <v>13</v>
      </c>
      <c r="D196" s="5">
        <v>-17000000000</v>
      </c>
      <c r="E196" s="5">
        <v>87000000000</v>
      </c>
      <c r="F196" s="5">
        <v>-80000000000</v>
      </c>
      <c r="G196" s="5">
        <v>94000000000</v>
      </c>
    </row>
    <row r="197" spans="3:26" ht="15.5" x14ac:dyDescent="0.35">
      <c r="C197" t="s">
        <v>16</v>
      </c>
      <c r="D197" s="6">
        <v>-15.15</v>
      </c>
      <c r="E197" s="6">
        <v>78.02</v>
      </c>
      <c r="F197" s="6">
        <v>-71.849999999999994</v>
      </c>
      <c r="G197" s="6">
        <v>83.86</v>
      </c>
    </row>
    <row r="198" spans="3:26" ht="15.5" x14ac:dyDescent="0.35">
      <c r="C198" t="s">
        <v>58</v>
      </c>
      <c r="I198" s="6">
        <v>22.19</v>
      </c>
      <c r="J198" s="6">
        <v>69.08</v>
      </c>
      <c r="K198" s="6">
        <v>27.47</v>
      </c>
      <c r="L198" s="6">
        <v>27.23</v>
      </c>
      <c r="M198" s="6">
        <v>-11.61</v>
      </c>
      <c r="N198" s="6">
        <v>5.86</v>
      </c>
      <c r="O198" s="6">
        <v>34.51</v>
      </c>
      <c r="P198" s="6">
        <v>36.32</v>
      </c>
      <c r="Q198" s="6">
        <v>39.299999999999997</v>
      </c>
      <c r="R198" s="6">
        <v>18.93</v>
      </c>
      <c r="S198" s="6">
        <v>11.41</v>
      </c>
      <c r="T198" s="6">
        <v>18.3</v>
      </c>
      <c r="U198" s="6">
        <v>6.86</v>
      </c>
      <c r="V198" s="6">
        <v>21.25</v>
      </c>
      <c r="W198" s="6">
        <v>16.95</v>
      </c>
      <c r="X198" s="6">
        <v>3.47</v>
      </c>
      <c r="Y198" s="6">
        <v>1.5</v>
      </c>
      <c r="Z198" s="6">
        <v>2.4900000000000002</v>
      </c>
    </row>
    <row r="199" spans="3:26" ht="15.5" x14ac:dyDescent="0.35">
      <c r="C199" t="s">
        <v>72</v>
      </c>
      <c r="I199" s="6">
        <v>15.14</v>
      </c>
      <c r="J199" s="6">
        <v>4.2</v>
      </c>
      <c r="K199" s="6">
        <v>9.5399999999999991</v>
      </c>
      <c r="L199" s="6">
        <v>8.9600000000000009</v>
      </c>
      <c r="M199" s="6">
        <v>-19.47</v>
      </c>
      <c r="N199" s="6">
        <v>36.86</v>
      </c>
      <c r="O199" s="6">
        <v>8.81</v>
      </c>
      <c r="P199" s="6">
        <v>6.88</v>
      </c>
      <c r="Q199" s="6">
        <v>7.18</v>
      </c>
      <c r="R199" s="6">
        <v>12.68</v>
      </c>
      <c r="S199" s="6">
        <v>11.57</v>
      </c>
      <c r="T199" s="6">
        <v>8.4700000000000006</v>
      </c>
      <c r="U199" s="6">
        <v>23.03</v>
      </c>
      <c r="V199" s="6">
        <v>6.35</v>
      </c>
      <c r="W199" s="6">
        <v>6.73</v>
      </c>
      <c r="X199" s="6">
        <v>31.7</v>
      </c>
      <c r="Y199" s="6">
        <v>76.67</v>
      </c>
      <c r="Z199" s="6">
        <v>48.19</v>
      </c>
    </row>
    <row r="200" spans="3:26" ht="15.5" x14ac:dyDescent="0.35">
      <c r="C200" t="s">
        <v>75</v>
      </c>
      <c r="I200" s="6">
        <v>0.21</v>
      </c>
      <c r="J200" s="6">
        <v>0.16</v>
      </c>
      <c r="K200" s="6">
        <v>0.18</v>
      </c>
      <c r="L200" s="6">
        <v>0.18</v>
      </c>
      <c r="M200" s="6">
        <v>0.21</v>
      </c>
      <c r="N200" s="6">
        <v>0.27</v>
      </c>
      <c r="O200" s="6">
        <v>0.3</v>
      </c>
      <c r="P200" s="6">
        <v>0.23</v>
      </c>
      <c r="Q200" s="6">
        <v>0.26</v>
      </c>
      <c r="R200" s="6">
        <v>0.27</v>
      </c>
      <c r="S200" s="6">
        <v>0.15</v>
      </c>
      <c r="T200" s="6">
        <v>0.19</v>
      </c>
      <c r="U200" s="6">
        <v>0.17</v>
      </c>
      <c r="V200" s="6">
        <v>0.15</v>
      </c>
      <c r="W200" s="6">
        <v>0.15</v>
      </c>
      <c r="X200" s="6">
        <v>0.23</v>
      </c>
      <c r="Y200" s="6">
        <v>0.43</v>
      </c>
      <c r="Z200" s="6">
        <v>0.25</v>
      </c>
    </row>
    <row r="201" spans="3:26" ht="15.5" x14ac:dyDescent="0.35">
      <c r="C201" t="s">
        <v>215</v>
      </c>
      <c r="I201" s="5">
        <v>48880000000</v>
      </c>
      <c r="J201" s="5">
        <v>124130000000</v>
      </c>
      <c r="K201" s="5">
        <v>69880000000</v>
      </c>
      <c r="L201" s="5">
        <v>49730000000</v>
      </c>
      <c r="M201" s="5">
        <v>-11020000000</v>
      </c>
      <c r="N201" s="5">
        <v>13830000000</v>
      </c>
      <c r="O201" s="5">
        <v>78050000000</v>
      </c>
      <c r="P201" s="5">
        <v>86990000000</v>
      </c>
    </row>
    <row r="202" spans="3:26" ht="15.5" x14ac:dyDescent="0.35">
      <c r="C202" t="s">
        <v>216</v>
      </c>
      <c r="I202" s="6">
        <v>1.47E-2</v>
      </c>
      <c r="J202" s="6">
        <v>4.0899999999999999E-2</v>
      </c>
      <c r="K202" s="6">
        <v>1.9299999999999998E-2</v>
      </c>
      <c r="L202" s="6">
        <v>2.0199999999999999E-2</v>
      </c>
      <c r="M202" s="6">
        <v>-8.6999999999999994E-3</v>
      </c>
      <c r="N202" s="6">
        <v>6.4000000000000003E-3</v>
      </c>
      <c r="O202" s="6">
        <v>3.0099999999999998E-2</v>
      </c>
      <c r="P202" s="6">
        <v>3.1300000000000001E-2</v>
      </c>
      <c r="Q202" s="6">
        <v>3.56E-2</v>
      </c>
      <c r="R202" s="6">
        <v>3.32E-2</v>
      </c>
      <c r="S202" s="6">
        <v>1.95E-2</v>
      </c>
      <c r="T202" s="6">
        <v>3.1600000000000003E-2</v>
      </c>
      <c r="U202" s="6">
        <v>1.1699999999999999E-2</v>
      </c>
      <c r="V202" s="6">
        <v>3.2899999999999999E-2</v>
      </c>
      <c r="W202" s="6">
        <v>2.9500000000000002E-2</v>
      </c>
      <c r="X202" s="6">
        <v>9.5999999999999992E-3</v>
      </c>
      <c r="Y202" s="6">
        <v>4.6999999999999993E-3</v>
      </c>
      <c r="Z202" s="6">
        <v>6.0999999999999995E-3</v>
      </c>
    </row>
    <row r="203" spans="3:26" ht="15.5" x14ac:dyDescent="0.35">
      <c r="C203" t="s">
        <v>217</v>
      </c>
      <c r="I203" s="6">
        <v>1.7500000000000002E-2</v>
      </c>
      <c r="J203" s="6">
        <v>5.4400000000000004E-2</v>
      </c>
      <c r="K203" s="6">
        <v>2.4300000000000002E-2</v>
      </c>
      <c r="L203" s="6">
        <v>2.4500000000000001E-2</v>
      </c>
      <c r="M203" s="6">
        <v>-1.0700000000000001E-2</v>
      </c>
      <c r="N203" s="6">
        <v>7.8000000000000005E-3</v>
      </c>
      <c r="O203" s="6">
        <v>4.5599999999999995E-2</v>
      </c>
      <c r="P203" s="6">
        <v>4.9500000000000002E-2</v>
      </c>
      <c r="Q203" s="6">
        <v>5.5599999999999997E-2</v>
      </c>
      <c r="R203" s="6">
        <v>6.6199999999999995E-2</v>
      </c>
      <c r="S203" s="6">
        <v>4.3200000000000002E-2</v>
      </c>
      <c r="T203" s="6">
        <v>7.0800000000000002E-2</v>
      </c>
      <c r="U203" s="6">
        <v>2.86E-2</v>
      </c>
      <c r="V203" s="6">
        <v>0.09</v>
      </c>
      <c r="W203" s="6">
        <v>7.7800000000000008E-2</v>
      </c>
      <c r="X203" s="6">
        <v>1.7100000000000001E-2</v>
      </c>
      <c r="Y203" s="6">
        <v>7.4999999999999997E-3</v>
      </c>
      <c r="Z203" s="6">
        <v>1.26E-2</v>
      </c>
    </row>
    <row r="204" spans="3:26" ht="15.5" x14ac:dyDescent="0.35">
      <c r="C204" t="s">
        <v>218</v>
      </c>
      <c r="I204" s="6">
        <v>1.72E-2</v>
      </c>
      <c r="J204" s="6">
        <v>7.4099999999999999E-2</v>
      </c>
      <c r="K204" s="6">
        <v>3.6799999999999999E-2</v>
      </c>
      <c r="L204" s="6">
        <v>2.2200000000000001E-2</v>
      </c>
      <c r="M204" s="6">
        <v>-1.8500000000000003E-2</v>
      </c>
      <c r="N204" s="6">
        <v>7.8000000000000005E-3</v>
      </c>
      <c r="O204" s="6">
        <v>7.0300000000000001E-2</v>
      </c>
      <c r="P204" s="6">
        <v>8.5999999999999993E-2</v>
      </c>
      <c r="Q204" s="6">
        <v>9.8299999999999998E-2</v>
      </c>
      <c r="R204" s="6">
        <v>0.20879999999999999</v>
      </c>
      <c r="S204" s="6">
        <v>0.18739999999999998</v>
      </c>
      <c r="T204" s="6">
        <v>0.16760000000000003</v>
      </c>
      <c r="U204" s="6">
        <v>0.22409999999999999</v>
      </c>
      <c r="V204" s="6">
        <v>0.24809999999999999</v>
      </c>
      <c r="W204" s="6">
        <v>0.17960000000000001</v>
      </c>
      <c r="X204" s="6">
        <v>4.99E-2</v>
      </c>
      <c r="Y204" s="6">
        <v>3.4099999999999998E-2</v>
      </c>
      <c r="Z204" s="6">
        <v>7.8700000000000006E-2</v>
      </c>
    </row>
    <row r="205" spans="3:26" ht="15.5" x14ac:dyDescent="0.35">
      <c r="C205" t="s">
        <v>219</v>
      </c>
      <c r="I205" s="6">
        <v>58.33</v>
      </c>
      <c r="J205" s="6">
        <v>237.93</v>
      </c>
      <c r="K205" s="6">
        <v>3.95</v>
      </c>
      <c r="L205" s="6">
        <v>2.62</v>
      </c>
      <c r="M205" s="6">
        <v>-1.67</v>
      </c>
      <c r="N205" s="6">
        <v>1.31</v>
      </c>
      <c r="O205" s="6">
        <v>6.52</v>
      </c>
      <c r="P205" s="6">
        <v>23.75</v>
      </c>
      <c r="Q205" s="6">
        <v>12.33</v>
      </c>
      <c r="R205" s="6">
        <v>6.09</v>
      </c>
      <c r="S205" s="6">
        <v>3.65</v>
      </c>
      <c r="T205" s="6">
        <v>2.4</v>
      </c>
      <c r="U205" s="6">
        <v>3.14</v>
      </c>
      <c r="V205" s="6">
        <v>3.32</v>
      </c>
      <c r="W205" s="6">
        <v>3.51</v>
      </c>
      <c r="X205" s="6">
        <v>1.86</v>
      </c>
      <c r="Y205" s="6">
        <v>1.1299999999999999</v>
      </c>
      <c r="Z205" s="6">
        <v>1.04</v>
      </c>
    </row>
    <row r="206" spans="3:26" ht="15.5" x14ac:dyDescent="0.35">
      <c r="C206" t="s">
        <v>69</v>
      </c>
      <c r="I206" s="6">
        <v>0.26</v>
      </c>
      <c r="J206" s="6">
        <v>0.23</v>
      </c>
      <c r="K206" s="6">
        <v>0.23</v>
      </c>
      <c r="L206" s="6">
        <v>0.22</v>
      </c>
      <c r="M206" s="6">
        <v>0.21</v>
      </c>
      <c r="N206" s="6">
        <v>0.28999999999999998</v>
      </c>
      <c r="O206" s="6">
        <v>0.4</v>
      </c>
      <c r="P206" s="6">
        <v>0.34</v>
      </c>
      <c r="Q206" s="6">
        <v>0.4</v>
      </c>
      <c r="R206" s="6">
        <v>0.84</v>
      </c>
      <c r="S206" s="6">
        <v>0.5</v>
      </c>
      <c r="T206" s="6">
        <v>0.6</v>
      </c>
      <c r="U206" s="6">
        <v>0.66</v>
      </c>
      <c r="V206" s="6">
        <v>0.56999999999999995</v>
      </c>
      <c r="W206" s="6">
        <v>0.52</v>
      </c>
      <c r="X206" s="6">
        <v>0.54</v>
      </c>
      <c r="Y206" s="6">
        <v>0.57999999999999996</v>
      </c>
      <c r="Z206" s="6">
        <v>0.61</v>
      </c>
    </row>
    <row r="207" spans="3:26" ht="15.5" x14ac:dyDescent="0.35">
      <c r="C207" t="s">
        <v>66</v>
      </c>
      <c r="I207" s="6">
        <v>1270.19</v>
      </c>
      <c r="J207" s="6">
        <v>1269.47</v>
      </c>
      <c r="K207" s="6">
        <v>1129.24</v>
      </c>
      <c r="L207" s="6">
        <v>1111.3</v>
      </c>
      <c r="M207" s="6">
        <v>1083.42</v>
      </c>
      <c r="N207" s="6">
        <v>751.44</v>
      </c>
      <c r="O207" s="6">
        <v>757.52</v>
      </c>
      <c r="P207" s="6">
        <v>733.45</v>
      </c>
      <c r="Q207" s="6">
        <v>706.62</v>
      </c>
      <c r="R207" s="6">
        <v>285.94</v>
      </c>
      <c r="S207" s="6">
        <v>263.89</v>
      </c>
      <c r="T207" s="6">
        <v>258.35000000000002</v>
      </c>
      <c r="U207" s="6">
        <v>239.88</v>
      </c>
      <c r="V207" s="6">
        <v>236.02</v>
      </c>
      <c r="W207" s="6">
        <v>217.76</v>
      </c>
      <c r="X207" s="6">
        <v>202.81</v>
      </c>
      <c r="Y207" s="6">
        <v>199.31</v>
      </c>
      <c r="Z207" s="6">
        <v>197.8</v>
      </c>
    </row>
    <row r="208" spans="3:26" ht="15.5" x14ac:dyDescent="0.35">
      <c r="C208" t="s">
        <v>220</v>
      </c>
      <c r="I208" s="6">
        <v>0.26</v>
      </c>
      <c r="J208" s="6">
        <v>0.23</v>
      </c>
      <c r="K208" s="6">
        <v>0.23</v>
      </c>
      <c r="L208" s="6">
        <v>0.22</v>
      </c>
      <c r="M208" s="6">
        <v>0.21</v>
      </c>
      <c r="N208" s="6">
        <v>0.28999999999999998</v>
      </c>
      <c r="O208" s="6">
        <v>0.4</v>
      </c>
      <c r="P208" s="6">
        <v>0.34</v>
      </c>
      <c r="Q208" s="6">
        <v>0.4</v>
      </c>
      <c r="R208" s="6">
        <v>0.84</v>
      </c>
      <c r="S208" s="6">
        <v>0.5</v>
      </c>
      <c r="T208" s="6">
        <v>0.6</v>
      </c>
      <c r="U208" s="6">
        <v>0.66</v>
      </c>
      <c r="V208" s="6">
        <v>0.56999999999999995</v>
      </c>
      <c r="W208" s="6">
        <v>0.52</v>
      </c>
      <c r="X208" s="6">
        <v>0.54</v>
      </c>
      <c r="Y208" s="6">
        <v>0.57999999999999996</v>
      </c>
      <c r="Z208" s="6">
        <v>0.61</v>
      </c>
    </row>
    <row r="209" spans="2:26" ht="15.5" x14ac:dyDescent="0.35">
      <c r="C209" t="s">
        <v>221</v>
      </c>
      <c r="I209" s="6">
        <v>1270.19</v>
      </c>
      <c r="J209" s="6">
        <v>1269.47</v>
      </c>
      <c r="K209" s="6">
        <v>1129.24</v>
      </c>
      <c r="L209" s="6">
        <v>1111.3</v>
      </c>
      <c r="M209" s="6">
        <v>1083.42</v>
      </c>
      <c r="N209" s="6">
        <v>751.44</v>
      </c>
      <c r="O209" s="6">
        <v>757.52</v>
      </c>
      <c r="P209" s="6">
        <v>733.45</v>
      </c>
      <c r="Q209" s="6">
        <v>706.62</v>
      </c>
      <c r="R209" s="6">
        <v>285.94</v>
      </c>
      <c r="S209" s="6">
        <v>263.89</v>
      </c>
      <c r="T209" s="6">
        <v>258.35000000000002</v>
      </c>
      <c r="U209" s="6">
        <v>239.88</v>
      </c>
      <c r="V209" s="6">
        <v>236.02</v>
      </c>
      <c r="W209" s="6">
        <v>217.76</v>
      </c>
      <c r="X209" s="6">
        <v>202.81</v>
      </c>
      <c r="Y209" s="6">
        <v>199.31</v>
      </c>
      <c r="Z209" s="6">
        <v>197.8</v>
      </c>
    </row>
    <row r="210" spans="2:26" ht="15.5" x14ac:dyDescent="0.35">
      <c r="C210" t="s">
        <v>222</v>
      </c>
      <c r="L210" s="5">
        <v>58000000000</v>
      </c>
      <c r="M210" s="5">
        <v>177000000000</v>
      </c>
      <c r="N210" s="5">
        <v>95000000000</v>
      </c>
      <c r="O210" s="5">
        <v>150000000000</v>
      </c>
      <c r="P210" s="5">
        <v>30000000000</v>
      </c>
      <c r="Q210" s="5">
        <v>130000000000</v>
      </c>
      <c r="R210" s="5">
        <v>59000000000</v>
      </c>
      <c r="S210" s="5">
        <v>60000000000</v>
      </c>
      <c r="T210" s="5">
        <v>85000000000</v>
      </c>
      <c r="U210" s="5">
        <v>67000000000</v>
      </c>
      <c r="V210" s="5">
        <v>136000000000</v>
      </c>
      <c r="W210" s="5">
        <v>50000000000</v>
      </c>
      <c r="X210" s="5">
        <v>39000000000</v>
      </c>
      <c r="Y210" s="5">
        <v>19000000000</v>
      </c>
      <c r="Z210" s="5">
        <v>50000000000</v>
      </c>
    </row>
    <row r="211" spans="2:26" ht="15.5" x14ac:dyDescent="0.35">
      <c r="C211" t="s">
        <v>223</v>
      </c>
      <c r="Y211" s="5">
        <v>7000000000</v>
      </c>
      <c r="Z211" s="5">
        <v>10000000000</v>
      </c>
    </row>
    <row r="212" spans="2:26" ht="15.5" x14ac:dyDescent="0.35">
      <c r="C212" t="s">
        <v>26</v>
      </c>
      <c r="L212" s="5">
        <v>58000000000</v>
      </c>
      <c r="M212" s="5">
        <v>177000000000</v>
      </c>
      <c r="N212" s="5">
        <v>95000000000</v>
      </c>
      <c r="O212" s="5">
        <v>150000000000</v>
      </c>
      <c r="P212" s="5">
        <v>30000000000</v>
      </c>
      <c r="Q212" s="5">
        <v>130000000000</v>
      </c>
      <c r="R212" s="5">
        <v>59000000000</v>
      </c>
      <c r="S212" s="5">
        <v>60000000000</v>
      </c>
      <c r="T212" s="5">
        <v>85000000000</v>
      </c>
      <c r="U212" s="5">
        <v>67000000000</v>
      </c>
      <c r="V212" s="5">
        <v>136000000000</v>
      </c>
      <c r="W212" s="5">
        <v>50000000000</v>
      </c>
      <c r="X212" s="5">
        <v>39000000000</v>
      </c>
      <c r="Y212" s="5">
        <v>26000000000</v>
      </c>
      <c r="Z212" s="5">
        <v>60000000000</v>
      </c>
    </row>
    <row r="213" spans="2:26" ht="15.5" x14ac:dyDescent="0.35">
      <c r="C213" t="s">
        <v>23</v>
      </c>
      <c r="I213" s="5">
        <v>-39000000000</v>
      </c>
      <c r="J213" s="5">
        <v>-18000000000</v>
      </c>
      <c r="K213" s="5">
        <v>-55000000000</v>
      </c>
      <c r="L213" s="5">
        <v>46000000000</v>
      </c>
      <c r="M213" s="5">
        <v>114000000000</v>
      </c>
      <c r="N213" s="5">
        <v>79000000000</v>
      </c>
      <c r="O213" s="5">
        <v>118000000000</v>
      </c>
      <c r="P213" s="5">
        <v>-11000000000</v>
      </c>
      <c r="Q213" s="5">
        <v>3000000000</v>
      </c>
      <c r="R213" s="5">
        <v>-11000000000</v>
      </c>
      <c r="S213" s="5">
        <v>53000000000</v>
      </c>
      <c r="T213" s="5">
        <v>51000000000</v>
      </c>
      <c r="U213" s="5">
        <v>49000000000</v>
      </c>
      <c r="V213" s="5">
        <v>129000000000</v>
      </c>
      <c r="W213" s="5">
        <v>37000000000</v>
      </c>
      <c r="X213" s="5">
        <v>24000000000</v>
      </c>
      <c r="Y213" s="5">
        <v>24000000000</v>
      </c>
      <c r="Z213" s="5">
        <v>50000000000</v>
      </c>
    </row>
    <row r="214" spans="2:26" ht="15.5" x14ac:dyDescent="0.35">
      <c r="C214" t="s">
        <v>224</v>
      </c>
      <c r="I214" s="5">
        <v>278000000000</v>
      </c>
      <c r="J214" s="5">
        <v>264000000000</v>
      </c>
      <c r="K214" s="5">
        <v>243000000000</v>
      </c>
      <c r="L214" s="5">
        <v>193000000000</v>
      </c>
      <c r="M214" s="5">
        <v>146000000000</v>
      </c>
      <c r="N214" s="5">
        <v>152000000000</v>
      </c>
      <c r="O214" s="5">
        <v>154000000000</v>
      </c>
      <c r="P214" s="5">
        <v>141000000000</v>
      </c>
      <c r="Q214" s="5">
        <v>114000000000</v>
      </c>
      <c r="R214" s="5">
        <v>91000000000</v>
      </c>
      <c r="S214" s="5">
        <v>20000000000</v>
      </c>
      <c r="T214" s="5">
        <v>14000000000</v>
      </c>
      <c r="U214" s="5">
        <v>-16000000000</v>
      </c>
      <c r="V214" s="5">
        <v>-11000000000</v>
      </c>
      <c r="W214" s="5">
        <v>-26000000000</v>
      </c>
      <c r="X214" s="5">
        <v>3000000000</v>
      </c>
      <c r="Y214" s="5">
        <v>3000000000</v>
      </c>
      <c r="Z214" s="5">
        <v>9000000000</v>
      </c>
    </row>
    <row r="215" spans="2:26" ht="15.5" x14ac:dyDescent="0.35">
      <c r="C215" t="s">
        <v>225</v>
      </c>
      <c r="I215" s="5">
        <v>51000000000</v>
      </c>
      <c r="J215" s="5">
        <v>45000000000</v>
      </c>
      <c r="K215" s="5">
        <v>115000000000</v>
      </c>
      <c r="L215" s="5">
        <v>76000000000</v>
      </c>
      <c r="M215" s="5">
        <v>-23000000000</v>
      </c>
      <c r="N215" s="5">
        <v>63000000000</v>
      </c>
      <c r="O215" s="5">
        <v>-90000000000</v>
      </c>
      <c r="P215" s="5">
        <v>49000000000</v>
      </c>
      <c r="Q215" s="5">
        <v>-6000000000</v>
      </c>
      <c r="R215" s="5">
        <v>33000000000</v>
      </c>
      <c r="S215" s="5">
        <v>25000000000</v>
      </c>
      <c r="T215" s="5">
        <v>6000000000</v>
      </c>
      <c r="U215" s="5">
        <v>-107000000000</v>
      </c>
      <c r="V215" s="5">
        <v>-80000000000</v>
      </c>
      <c r="W215" s="5">
        <v>47000000000</v>
      </c>
      <c r="X215" s="5">
        <v>6000000000</v>
      </c>
      <c r="Y215" s="5">
        <v>8000000000</v>
      </c>
      <c r="Z215" s="5">
        <v>-37000000000</v>
      </c>
    </row>
    <row r="216" spans="2:26" ht="15.5" x14ac:dyDescent="0.35">
      <c r="C216" t="s">
        <v>226</v>
      </c>
      <c r="I216" s="5">
        <v>-9000000000</v>
      </c>
      <c r="J216" s="5">
        <v>-73000000000</v>
      </c>
      <c r="K216" s="5">
        <v>-4000000000</v>
      </c>
      <c r="L216" s="5">
        <v>-8000000000</v>
      </c>
      <c r="M216" s="5">
        <v>-7000000000</v>
      </c>
      <c r="N216" s="5">
        <v>-14000000000</v>
      </c>
      <c r="O216" s="5">
        <v>-29000000000</v>
      </c>
      <c r="P216" s="5">
        <v>-25000000000</v>
      </c>
      <c r="Q216" s="5">
        <v>-2000000000</v>
      </c>
      <c r="R216" s="5">
        <v>-6000000000</v>
      </c>
      <c r="S216" s="5">
        <v>-20000000000</v>
      </c>
      <c r="T216" s="5">
        <v>-8000000000</v>
      </c>
      <c r="U216" s="5">
        <v>-19000000000</v>
      </c>
      <c r="V216" s="5">
        <v>-15000000000</v>
      </c>
      <c r="W216" s="5">
        <v>-59000000000</v>
      </c>
      <c r="X216" s="5">
        <v>-8000000000</v>
      </c>
      <c r="Y216" s="5">
        <v>-8000000000</v>
      </c>
      <c r="Z216" s="5">
        <v>-17000000000</v>
      </c>
    </row>
    <row r="217" spans="2:26" ht="15.5" x14ac:dyDescent="0.35">
      <c r="C217" t="s">
        <v>15</v>
      </c>
      <c r="I217" s="5">
        <v>43000000000</v>
      </c>
      <c r="J217" s="5">
        <v>-29000000000</v>
      </c>
      <c r="K217" s="5">
        <v>110000000000</v>
      </c>
      <c r="L217" s="5">
        <v>67000000000</v>
      </c>
      <c r="M217" s="5">
        <v>-30000000000</v>
      </c>
      <c r="N217" s="5">
        <v>49000000000</v>
      </c>
      <c r="O217" s="5">
        <v>-119000000000</v>
      </c>
      <c r="P217" s="5">
        <v>25000000000</v>
      </c>
      <c r="Q217" s="5">
        <v>-8000000000</v>
      </c>
      <c r="R217" s="5">
        <v>28000000000</v>
      </c>
      <c r="S217" s="5">
        <v>4000000000</v>
      </c>
      <c r="T217" s="5">
        <v>-2000000000</v>
      </c>
      <c r="U217" s="5">
        <v>-125000000000</v>
      </c>
      <c r="V217" s="5">
        <v>-94000000000</v>
      </c>
      <c r="W217" s="5">
        <v>-11000000000</v>
      </c>
      <c r="X217" s="5">
        <v>-3000000000</v>
      </c>
      <c r="Y217" s="5">
        <v>1000000000</v>
      </c>
      <c r="Z217" s="5">
        <v>-54000000000</v>
      </c>
    </row>
    <row r="218" spans="2:26" ht="15.5" x14ac:dyDescent="0.35">
      <c r="C218" t="s">
        <v>17</v>
      </c>
      <c r="I218" s="6">
        <v>37.97</v>
      </c>
      <c r="J218" s="6">
        <v>-25.55</v>
      </c>
      <c r="K218" s="6">
        <v>98.51</v>
      </c>
      <c r="L218" s="6">
        <v>60.24</v>
      </c>
      <c r="M218" s="6">
        <v>-27.1</v>
      </c>
      <c r="N218" s="6">
        <v>44.02</v>
      </c>
      <c r="O218" s="6">
        <v>-106.21</v>
      </c>
      <c r="P218" s="6">
        <v>21.99</v>
      </c>
      <c r="Q218" s="6">
        <v>-7.25</v>
      </c>
      <c r="R218" s="6">
        <v>24.76</v>
      </c>
      <c r="S218" s="6">
        <v>3.77</v>
      </c>
      <c r="T218" s="6">
        <v>-2.08</v>
      </c>
      <c r="U218" s="6">
        <v>-111.99</v>
      </c>
      <c r="V218" s="6">
        <v>-84.07</v>
      </c>
      <c r="W218" s="6">
        <v>-10.199999999999999</v>
      </c>
      <c r="X218" s="6">
        <v>-2.54</v>
      </c>
      <c r="Y218" s="6">
        <v>0.48</v>
      </c>
      <c r="Z218" s="6">
        <v>-48.16</v>
      </c>
    </row>
    <row r="220" spans="2:26" ht="15.5" x14ac:dyDescent="0.35">
      <c r="B220" t="s">
        <v>227</v>
      </c>
      <c r="C220" t="s">
        <v>228</v>
      </c>
      <c r="D220" s="5">
        <v>14000000000</v>
      </c>
      <c r="E220" s="5">
        <v>16000000000</v>
      </c>
      <c r="F220" s="5">
        <v>-2000000000</v>
      </c>
      <c r="G220" s="5">
        <v>-1000000000</v>
      </c>
      <c r="H220" s="5">
        <v>60000000000</v>
      </c>
      <c r="I220" s="5">
        <v>25000000000</v>
      </c>
      <c r="J220" s="5">
        <v>77000000000</v>
      </c>
      <c r="K220" s="5">
        <v>31000000000</v>
      </c>
      <c r="L220" s="5">
        <v>30000000000</v>
      </c>
      <c r="M220" s="5">
        <v>-13000000000</v>
      </c>
      <c r="N220" s="5">
        <v>7000000000</v>
      </c>
      <c r="O220" s="5">
        <v>39000000000</v>
      </c>
      <c r="P220" s="5">
        <v>41000000000</v>
      </c>
      <c r="Q220" s="5">
        <v>44000000000</v>
      </c>
    </row>
    <row r="221" spans="2:26" ht="15.5" x14ac:dyDescent="0.35">
      <c r="C221" t="s">
        <v>229</v>
      </c>
      <c r="H221" s="5">
        <v>7</v>
      </c>
      <c r="I221" s="5">
        <v>7</v>
      </c>
      <c r="J221" s="5">
        <v>20</v>
      </c>
      <c r="K221" s="5">
        <v>8</v>
      </c>
      <c r="L221" s="5">
        <v>8</v>
      </c>
      <c r="N221" s="5">
        <v>5</v>
      </c>
      <c r="O221" s="5">
        <v>10</v>
      </c>
      <c r="P221" s="5">
        <v>10</v>
      </c>
      <c r="Q221" s="5">
        <v>10</v>
      </c>
    </row>
    <row r="222" spans="2:26" ht="15.5" x14ac:dyDescent="0.35">
      <c r="C222" t="s">
        <v>77</v>
      </c>
      <c r="H222" s="6">
        <v>0.13119999999999998</v>
      </c>
      <c r="I222" s="6">
        <v>0.31540000000000001</v>
      </c>
      <c r="J222" s="6">
        <v>0.28949999999999998</v>
      </c>
      <c r="K222" s="6">
        <v>0.29120000000000001</v>
      </c>
      <c r="L222" s="6">
        <v>0.29380000000000001</v>
      </c>
      <c r="N222" s="6">
        <v>0.85319999999999996</v>
      </c>
      <c r="O222" s="6">
        <v>0.2898</v>
      </c>
      <c r="P222" s="6">
        <v>0.27529999999999999</v>
      </c>
      <c r="Q222" s="6">
        <v>0.25440000000000002</v>
      </c>
    </row>
    <row r="223" spans="2:26" ht="15.5" x14ac:dyDescent="0.35">
      <c r="C223" t="s">
        <v>230</v>
      </c>
      <c r="H223" s="6">
        <v>1.8700000000000001E-2</v>
      </c>
      <c r="I223" s="6">
        <v>2.4500000000000001E-2</v>
      </c>
      <c r="J223" s="6">
        <v>6.4100000000000004E-2</v>
      </c>
      <c r="K223" s="6">
        <v>3.5400000000000001E-2</v>
      </c>
      <c r="L223" s="6">
        <v>3.0299999999999997E-2</v>
      </c>
      <c r="N223" s="6">
        <v>2.23E-2</v>
      </c>
      <c r="O223" s="6">
        <v>3.7900000000000003E-2</v>
      </c>
      <c r="P223" s="6">
        <v>0.04</v>
      </c>
      <c r="Q223" s="6">
        <v>2.9600000000000001E-2</v>
      </c>
    </row>
    <row r="224" spans="2:26" ht="15.5" x14ac:dyDescent="0.35">
      <c r="C224" t="s">
        <v>57</v>
      </c>
      <c r="D224" s="6">
        <v>12.4</v>
      </c>
      <c r="E224" s="6">
        <v>14.27</v>
      </c>
      <c r="F224" s="6">
        <v>-1.51</v>
      </c>
      <c r="G224" s="6">
        <v>-1.17</v>
      </c>
      <c r="H224" s="6">
        <v>53.34</v>
      </c>
      <c r="I224" s="6">
        <v>22.19</v>
      </c>
      <c r="J224" s="6">
        <v>69.08</v>
      </c>
      <c r="K224" s="6">
        <v>27.47</v>
      </c>
      <c r="L224" s="6">
        <v>27.23</v>
      </c>
      <c r="M224" s="6">
        <v>-11.61</v>
      </c>
      <c r="N224" s="6">
        <v>5.86</v>
      </c>
      <c r="O224" s="6">
        <v>34.51</v>
      </c>
      <c r="P224" s="6">
        <v>36.32</v>
      </c>
      <c r="Q224" s="6">
        <v>39.299999999999997</v>
      </c>
    </row>
    <row r="225" spans="3:17" ht="15.5" x14ac:dyDescent="0.35">
      <c r="C225" t="s">
        <v>79</v>
      </c>
      <c r="H225" s="5">
        <v>7</v>
      </c>
      <c r="I225" s="5">
        <v>7</v>
      </c>
      <c r="J225" s="5">
        <v>20</v>
      </c>
      <c r="K225" s="5">
        <v>8</v>
      </c>
      <c r="L225" s="5">
        <v>8</v>
      </c>
      <c r="N225" s="5">
        <v>5</v>
      </c>
      <c r="O225" s="5">
        <v>10</v>
      </c>
      <c r="P225" s="5">
        <v>10</v>
      </c>
      <c r="Q225" s="5">
        <v>10</v>
      </c>
    </row>
    <row r="226" spans="3:17" ht="15.5" x14ac:dyDescent="0.35">
      <c r="C226" t="s">
        <v>231</v>
      </c>
      <c r="H226" s="6">
        <v>0.13119999999999998</v>
      </c>
      <c r="I226" s="6">
        <v>0.31540000000000001</v>
      </c>
      <c r="J226" s="6">
        <v>0.28949999999999998</v>
      </c>
      <c r="K226" s="6">
        <v>0.29120000000000001</v>
      </c>
      <c r="L226" s="6">
        <v>0.29380000000000001</v>
      </c>
      <c r="N226" s="6">
        <v>0.85319999999999996</v>
      </c>
      <c r="O226" s="6">
        <v>0.2898</v>
      </c>
      <c r="P226" s="6">
        <v>0.27529999999999999</v>
      </c>
      <c r="Q226" s="6">
        <v>0.25440000000000002</v>
      </c>
    </row>
    <row r="227" spans="3:17" ht="15.5" x14ac:dyDescent="0.35">
      <c r="C227" t="s">
        <v>232</v>
      </c>
      <c r="H227" s="6">
        <v>1.8700000000000001E-2</v>
      </c>
      <c r="I227" s="6">
        <v>2.4500000000000001E-2</v>
      </c>
      <c r="J227" s="6">
        <v>6.4100000000000004E-2</v>
      </c>
      <c r="K227" s="6">
        <v>3.5400000000000001E-2</v>
      </c>
      <c r="L227" s="6">
        <v>3.0299999999999997E-2</v>
      </c>
      <c r="N227" s="6">
        <v>2.23E-2</v>
      </c>
      <c r="O227" s="6">
        <v>3.7900000000000003E-2</v>
      </c>
      <c r="P227" s="6">
        <v>0.04</v>
      </c>
      <c r="Q227" s="6">
        <v>2.9600000000000001E-2</v>
      </c>
    </row>
    <row r="228" spans="3:17" ht="15.5" x14ac:dyDescent="0.35">
      <c r="C228" t="s">
        <v>233</v>
      </c>
      <c r="D228" s="5">
        <v>609000000000</v>
      </c>
      <c r="E228" s="5">
        <v>680000000000</v>
      </c>
      <c r="F228" s="5">
        <v>491000000000</v>
      </c>
      <c r="G228" s="5">
        <v>421000000000</v>
      </c>
      <c r="H228" s="5">
        <v>2580000000000</v>
      </c>
      <c r="I228" s="5">
        <v>1787000000000</v>
      </c>
      <c r="J228" s="5">
        <v>1989000000000</v>
      </c>
      <c r="K228" s="5">
        <v>1649000000000</v>
      </c>
      <c r="L228" s="5">
        <v>1515000000000</v>
      </c>
      <c r="M228" s="5">
        <v>1214000000000</v>
      </c>
      <c r="N228" s="5">
        <v>884000000000</v>
      </c>
      <c r="O228" s="5">
        <v>1149000000000</v>
      </c>
      <c r="P228" s="5">
        <v>1243000000000</v>
      </c>
      <c r="Q228" s="5">
        <v>1215000000000</v>
      </c>
    </row>
    <row r="229" spans="3:17" ht="15.5" x14ac:dyDescent="0.35">
      <c r="C229" t="s">
        <v>234</v>
      </c>
      <c r="H229" s="5">
        <v>7</v>
      </c>
      <c r="I229" s="5">
        <v>7</v>
      </c>
      <c r="J229" s="5">
        <v>20</v>
      </c>
      <c r="K229" s="5">
        <v>8</v>
      </c>
      <c r="L229" s="5">
        <v>8</v>
      </c>
      <c r="N229" s="5">
        <v>5</v>
      </c>
      <c r="O229" s="5">
        <v>10</v>
      </c>
      <c r="P229" s="5">
        <v>10</v>
      </c>
      <c r="Q229" s="5">
        <v>10</v>
      </c>
    </row>
    <row r="230" spans="3:17" ht="15.5" x14ac:dyDescent="0.35">
      <c r="C230" t="s">
        <v>235</v>
      </c>
      <c r="H230" s="6">
        <v>0.13119999999999998</v>
      </c>
      <c r="I230" s="6">
        <v>0.31540000000000001</v>
      </c>
      <c r="J230" s="6">
        <v>0.28949999999999998</v>
      </c>
      <c r="K230" s="6">
        <v>0.29120000000000001</v>
      </c>
      <c r="L230" s="6">
        <v>0.29380000000000001</v>
      </c>
      <c r="N230" s="6">
        <v>0.85319999999999996</v>
      </c>
      <c r="O230" s="6">
        <v>0.2898</v>
      </c>
      <c r="P230" s="6">
        <v>0.27529999999999999</v>
      </c>
      <c r="Q230" s="6">
        <v>0.25440000000000002</v>
      </c>
    </row>
    <row r="231" spans="3:17" ht="15.5" x14ac:dyDescent="0.35">
      <c r="C231" t="s">
        <v>236</v>
      </c>
      <c r="H231" s="6">
        <v>1.8700000000000001E-2</v>
      </c>
      <c r="I231" s="6">
        <v>2.4500000000000001E-2</v>
      </c>
      <c r="J231" s="6">
        <v>6.4100000000000004E-2</v>
      </c>
      <c r="K231" s="6">
        <v>3.5400000000000001E-2</v>
      </c>
      <c r="L231" s="6">
        <v>3.0299999999999997E-2</v>
      </c>
      <c r="N231" s="6">
        <v>2.23E-2</v>
      </c>
      <c r="O231" s="6">
        <v>3.7900000000000003E-2</v>
      </c>
      <c r="P231" s="6">
        <v>0.04</v>
      </c>
      <c r="Q231" s="6">
        <v>2.9600000000000001E-2</v>
      </c>
    </row>
    <row r="232" spans="3:17" ht="15.5" x14ac:dyDescent="0.35">
      <c r="C232" t="s">
        <v>237</v>
      </c>
      <c r="I232" s="6">
        <v>7.01</v>
      </c>
    </row>
    <row r="233" spans="3:17" ht="15.5" x14ac:dyDescent="0.35">
      <c r="C233" t="s">
        <v>238</v>
      </c>
      <c r="I233" s="6">
        <v>15.59</v>
      </c>
    </row>
    <row r="234" spans="3:17" ht="15.5" x14ac:dyDescent="0.35">
      <c r="C234" t="s">
        <v>239</v>
      </c>
      <c r="I234" s="6">
        <v>6.95</v>
      </c>
    </row>
    <row r="235" spans="3:17" ht="15.5" x14ac:dyDescent="0.35">
      <c r="C235" t="s">
        <v>240</v>
      </c>
      <c r="I235" s="6">
        <v>6.4100000000000004E-2</v>
      </c>
    </row>
    <row r="236" spans="3:17" ht="15.5" x14ac:dyDescent="0.35">
      <c r="C236" t="s">
        <v>241</v>
      </c>
      <c r="I236" s="6">
        <v>0.19</v>
      </c>
    </row>
    <row r="237" spans="3:17" ht="15.5" x14ac:dyDescent="0.35">
      <c r="C237" t="s">
        <v>242</v>
      </c>
      <c r="I237" s="6">
        <v>0.28999999999999998</v>
      </c>
    </row>
    <row r="238" spans="3:17" ht="15.5" x14ac:dyDescent="0.35">
      <c r="C238" t="s">
        <v>243</v>
      </c>
      <c r="I238" s="6">
        <v>4.21</v>
      </c>
    </row>
    <row r="239" spans="3:17" ht="15.5" x14ac:dyDescent="0.35">
      <c r="C239" t="s">
        <v>244</v>
      </c>
      <c r="I239" s="6">
        <v>4.99</v>
      </c>
    </row>
    <row r="240" spans="3:17" ht="15.5" x14ac:dyDescent="0.35">
      <c r="C240" t="s">
        <v>245</v>
      </c>
      <c r="I240" s="6">
        <v>12.5</v>
      </c>
    </row>
    <row r="241" spans="3:9" ht="15.5" x14ac:dyDescent="0.35">
      <c r="C241" t="s">
        <v>246</v>
      </c>
      <c r="I241" s="6">
        <v>6.31</v>
      </c>
    </row>
    <row r="242" spans="3:9" ht="15.5" x14ac:dyDescent="0.35">
      <c r="C242" t="s">
        <v>247</v>
      </c>
      <c r="I242" s="6">
        <v>-0.23</v>
      </c>
    </row>
    <row r="243" spans="3:9" ht="15.5" x14ac:dyDescent="0.35">
      <c r="C243" t="s">
        <v>248</v>
      </c>
      <c r="I243" s="6">
        <v>-2.36</v>
      </c>
    </row>
    <row r="244" spans="3:9" ht="15.5" x14ac:dyDescent="0.35">
      <c r="C244" t="s">
        <v>249</v>
      </c>
      <c r="I244" s="6">
        <v>23.99</v>
      </c>
    </row>
    <row r="245" spans="3:9" ht="15.5" x14ac:dyDescent="0.35">
      <c r="C245" t="s">
        <v>250</v>
      </c>
      <c r="I245" s="6">
        <v>53.34</v>
      </c>
    </row>
    <row r="246" spans="3:9" ht="15.5" x14ac:dyDescent="0.35">
      <c r="C246" t="s">
        <v>251</v>
      </c>
      <c r="I246" s="6">
        <v>1965.48</v>
      </c>
    </row>
    <row r="247" spans="3:9" ht="15.5" x14ac:dyDescent="0.35">
      <c r="C247" t="s">
        <v>252</v>
      </c>
      <c r="D247" s="6">
        <v>97.3</v>
      </c>
    </row>
    <row r="248" spans="3:9" ht="15.5" x14ac:dyDescent="0.35">
      <c r="C248" t="s">
        <v>253</v>
      </c>
      <c r="I248" s="6">
        <v>1289.8599999999999</v>
      </c>
    </row>
    <row r="249" spans="3:9" ht="15.5" x14ac:dyDescent="0.35">
      <c r="C249" t="s">
        <v>254</v>
      </c>
      <c r="I249" s="6">
        <v>74.89</v>
      </c>
    </row>
    <row r="250" spans="3:9" ht="15.5" x14ac:dyDescent="0.35">
      <c r="C250" t="s">
        <v>255</v>
      </c>
      <c r="D250" s="6">
        <v>1.6</v>
      </c>
    </row>
    <row r="251" spans="3:9" ht="15.5" x14ac:dyDescent="0.35">
      <c r="C251" t="s">
        <v>256</v>
      </c>
      <c r="D251" s="6">
        <v>1.1399999999999999</v>
      </c>
    </row>
    <row r="252" spans="3:9" ht="15.5" x14ac:dyDescent="0.35">
      <c r="C252" t="s">
        <v>257</v>
      </c>
      <c r="D252" s="6">
        <v>0.36</v>
      </c>
    </row>
    <row r="253" spans="3:9" ht="15.5" x14ac:dyDescent="0.35">
      <c r="C253" t="s">
        <v>258</v>
      </c>
      <c r="D253" s="6">
        <v>1.36</v>
      </c>
    </row>
    <row r="254" spans="3:9" ht="15.5" x14ac:dyDescent="0.35">
      <c r="C254" t="s">
        <v>259</v>
      </c>
      <c r="I254" s="6">
        <v>29.16</v>
      </c>
    </row>
    <row r="255" spans="3:9" ht="15.5" x14ac:dyDescent="0.35">
      <c r="C255" t="s">
        <v>13</v>
      </c>
      <c r="D255" s="5">
        <v>-17000000000</v>
      </c>
    </row>
    <row r="256" spans="3:9" ht="15.5" x14ac:dyDescent="0.35">
      <c r="C256" t="s">
        <v>260</v>
      </c>
      <c r="I256" s="6">
        <v>4.55</v>
      </c>
    </row>
    <row r="257" spans="3:9" ht="15.5" x14ac:dyDescent="0.35">
      <c r="C257" t="s">
        <v>261</v>
      </c>
      <c r="I257" s="6">
        <v>1.37E-2</v>
      </c>
    </row>
    <row r="258" spans="3:9" ht="15.5" x14ac:dyDescent="0.35">
      <c r="C258" t="s">
        <v>262</v>
      </c>
      <c r="I258" s="6">
        <v>1.8600000000000002E-2</v>
      </c>
    </row>
    <row r="259" spans="3:9" ht="15.5" x14ac:dyDescent="0.35">
      <c r="C259" t="s">
        <v>263</v>
      </c>
      <c r="I259" s="6">
        <v>1.6899999999999998E-2</v>
      </c>
    </row>
    <row r="260" spans="3:9" ht="15.5" x14ac:dyDescent="0.35">
      <c r="C260" t="s">
        <v>264</v>
      </c>
      <c r="I260" s="6">
        <v>1.2699999999999999E-2</v>
      </c>
    </row>
    <row r="261" spans="3:9" ht="15.5" x14ac:dyDescent="0.35">
      <c r="C261" t="s">
        <v>265</v>
      </c>
      <c r="D261" s="6">
        <v>67.760000000000005</v>
      </c>
    </row>
    <row r="262" spans="3:9" ht="15.5" x14ac:dyDescent="0.35">
      <c r="C262" t="s">
        <v>266</v>
      </c>
      <c r="D262" s="6">
        <v>32.97</v>
      </c>
    </row>
    <row r="263" spans="3:9" ht="15.5" x14ac:dyDescent="0.35">
      <c r="C263" t="s">
        <v>267</v>
      </c>
      <c r="D263" s="6">
        <v>75.22</v>
      </c>
    </row>
    <row r="264" spans="3:9" ht="15.5" x14ac:dyDescent="0.35">
      <c r="C264" t="s">
        <v>268</v>
      </c>
      <c r="D264" s="6">
        <v>25.51</v>
      </c>
    </row>
    <row r="265" spans="3:9" ht="15.5" x14ac:dyDescent="0.35">
      <c r="C265" t="s">
        <v>269</v>
      </c>
      <c r="D265" s="6">
        <v>1.34</v>
      </c>
    </row>
    <row r="266" spans="3:9" ht="15.5" x14ac:dyDescent="0.35">
      <c r="C266" t="s">
        <v>270</v>
      </c>
      <c r="I266" s="6">
        <v>1.1200000000000001</v>
      </c>
    </row>
    <row r="267" spans="3:9" ht="15.5" x14ac:dyDescent="0.35">
      <c r="C267" t="s">
        <v>271</v>
      </c>
      <c r="I267" s="6">
        <v>10.11</v>
      </c>
    </row>
    <row r="268" spans="3:9" ht="15.5" x14ac:dyDescent="0.35">
      <c r="C268" t="s">
        <v>53</v>
      </c>
      <c r="I268" s="5">
        <v>419000000000</v>
      </c>
    </row>
    <row r="269" spans="3:9" ht="15.5" x14ac:dyDescent="0.35">
      <c r="C269" t="s">
        <v>272</v>
      </c>
      <c r="I269" s="5">
        <v>310000000000</v>
      </c>
    </row>
    <row r="270" spans="3:9" ht="15.5" x14ac:dyDescent="0.35">
      <c r="C270" t="s">
        <v>273</v>
      </c>
      <c r="I270" s="5">
        <v>1120000000</v>
      </c>
    </row>
    <row r="271" spans="3:9" ht="15.5" x14ac:dyDescent="0.35">
      <c r="C271" t="s">
        <v>274</v>
      </c>
      <c r="I271" s="6">
        <v>0.10289999999999999</v>
      </c>
    </row>
    <row r="272" spans="3:9" ht="15.5" x14ac:dyDescent="0.35">
      <c r="C272" t="s">
        <v>275</v>
      </c>
      <c r="D272" s="6">
        <v>5.16E-2</v>
      </c>
    </row>
    <row r="273" spans="3:9" ht="15.5" x14ac:dyDescent="0.35">
      <c r="C273" t="s">
        <v>276</v>
      </c>
      <c r="D273" s="6">
        <v>2.63E-2</v>
      </c>
    </row>
    <row r="274" spans="3:9" ht="15.5" x14ac:dyDescent="0.35">
      <c r="C274" t="s">
        <v>277</v>
      </c>
      <c r="D274" s="6">
        <v>2.2799999999999997E-2</v>
      </c>
    </row>
    <row r="275" spans="3:9" ht="15.5" x14ac:dyDescent="0.35">
      <c r="C275" t="s">
        <v>278</v>
      </c>
      <c r="D275" s="6">
        <v>0.49709999999999999</v>
      </c>
    </row>
    <row r="276" spans="3:9" ht="15.5" x14ac:dyDescent="0.35">
      <c r="C276" t="s">
        <v>279</v>
      </c>
      <c r="D276" s="6">
        <v>0.61070000000000002</v>
      </c>
    </row>
    <row r="277" spans="3:9" ht="15.5" x14ac:dyDescent="0.35">
      <c r="C277" t="s">
        <v>280</v>
      </c>
      <c r="D277" s="6">
        <v>1.5033000000000001</v>
      </c>
    </row>
    <row r="278" spans="3:9" ht="15.5" x14ac:dyDescent="0.35">
      <c r="C278" t="s">
        <v>281</v>
      </c>
      <c r="I278" s="5">
        <v>7</v>
      </c>
    </row>
    <row r="279" spans="3:9" ht="15.5" x14ac:dyDescent="0.35">
      <c r="C279" t="s">
        <v>282</v>
      </c>
      <c r="I279" s="5">
        <v>7</v>
      </c>
    </row>
    <row r="280" spans="3:9" ht="15.5" x14ac:dyDescent="0.35">
      <c r="C280" t="s">
        <v>283</v>
      </c>
      <c r="I280" s="6">
        <v>0.13119999999999998</v>
      </c>
    </row>
    <row r="281" spans="3:9" ht="15.5" x14ac:dyDescent="0.35">
      <c r="C281" t="s">
        <v>284</v>
      </c>
      <c r="I281" s="6">
        <v>1.8700000000000001E-2</v>
      </c>
    </row>
    <row r="282" spans="3:9" ht="15.5" x14ac:dyDescent="0.35">
      <c r="C282" t="s">
        <v>285</v>
      </c>
      <c r="I282" t="s">
        <v>286</v>
      </c>
    </row>
    <row r="283" spans="3:9" ht="15.5" x14ac:dyDescent="0.35">
      <c r="C283" t="s">
        <v>287</v>
      </c>
      <c r="I283" s="5">
        <v>5</v>
      </c>
    </row>
    <row r="284" spans="3:9" ht="15.5" x14ac:dyDescent="0.35">
      <c r="C284" t="s">
        <v>288</v>
      </c>
      <c r="I284" s="6">
        <v>0.86</v>
      </c>
    </row>
    <row r="285" spans="3:9" ht="15.5" x14ac:dyDescent="0.35">
      <c r="C285" t="s">
        <v>289</v>
      </c>
      <c r="I285" s="6">
        <v>0.34</v>
      </c>
    </row>
    <row r="286" spans="3:9" ht="15.5" x14ac:dyDescent="0.35">
      <c r="C286" t="s">
        <v>290</v>
      </c>
      <c r="I286" s="6">
        <v>0.45</v>
      </c>
    </row>
    <row r="287" spans="3:9" ht="15.5" x14ac:dyDescent="0.35">
      <c r="C287" t="s">
        <v>291</v>
      </c>
      <c r="I287" s="6">
        <v>0.81</v>
      </c>
    </row>
    <row r="288" spans="3:9" ht="15.5" x14ac:dyDescent="0.35">
      <c r="C288" t="s">
        <v>292</v>
      </c>
      <c r="I288" s="6">
        <v>0.92</v>
      </c>
    </row>
    <row r="289" spans="3:9" ht="15.5" x14ac:dyDescent="0.35">
      <c r="C289" t="s">
        <v>293</v>
      </c>
      <c r="I289" s="6">
        <v>0.93</v>
      </c>
    </row>
    <row r="290" spans="3:9" ht="15.5" x14ac:dyDescent="0.35">
      <c r="C290" t="s">
        <v>294</v>
      </c>
      <c r="I290" s="6">
        <v>0.86</v>
      </c>
    </row>
    <row r="291" spans="3:9" ht="15.5" x14ac:dyDescent="0.35">
      <c r="C291" t="s">
        <v>295</v>
      </c>
      <c r="I291" s="5">
        <v>2201000000000</v>
      </c>
    </row>
    <row r="292" spans="3:9" ht="15.5" x14ac:dyDescent="0.35">
      <c r="C292" t="s">
        <v>296</v>
      </c>
      <c r="I292" s="5">
        <v>85000000000</v>
      </c>
    </row>
    <row r="293" spans="3:9" ht="15.5" x14ac:dyDescent="0.35">
      <c r="C293" t="s">
        <v>297</v>
      </c>
      <c r="I293" s="5">
        <v>49000000000</v>
      </c>
    </row>
    <row r="294" spans="3:9" ht="15.5" x14ac:dyDescent="0.35">
      <c r="C294" t="s">
        <v>298</v>
      </c>
      <c r="I294" s="5">
        <v>27000000000</v>
      </c>
    </row>
    <row r="295" spans="3:9" ht="15.5" x14ac:dyDescent="0.35">
      <c r="C295" t="s">
        <v>299</v>
      </c>
      <c r="D295" s="5">
        <v>109000000000</v>
      </c>
    </row>
    <row r="296" spans="3:9" ht="15.5" x14ac:dyDescent="0.35">
      <c r="C296" t="s">
        <v>300</v>
      </c>
      <c r="D296" s="5">
        <v>1963000000000</v>
      </c>
    </row>
    <row r="297" spans="3:9" ht="15.5" x14ac:dyDescent="0.35">
      <c r="C297" t="s">
        <v>301</v>
      </c>
      <c r="D297" s="5">
        <v>518000000000</v>
      </c>
    </row>
    <row r="298" spans="3:9" ht="15.5" x14ac:dyDescent="0.35">
      <c r="C298" t="s">
        <v>212</v>
      </c>
      <c r="D298" s="5">
        <v>299000000000</v>
      </c>
    </row>
    <row r="299" spans="3:9" ht="15.5" x14ac:dyDescent="0.35">
      <c r="C299" t="s">
        <v>211</v>
      </c>
      <c r="I299" s="5">
        <v>1445000000000</v>
      </c>
    </row>
    <row r="300" spans="3:9" ht="15.5" x14ac:dyDescent="0.35">
      <c r="C300" t="s">
        <v>21</v>
      </c>
      <c r="D300" s="5">
        <v>-109000000000</v>
      </c>
    </row>
    <row r="301" spans="3:9" ht="15.5" x14ac:dyDescent="0.35">
      <c r="C301" t="s">
        <v>302</v>
      </c>
      <c r="I301" s="5">
        <v>1445000000000</v>
      </c>
    </row>
    <row r="302" spans="3:9" ht="15.5" x14ac:dyDescent="0.35">
      <c r="C302" t="s">
        <v>303</v>
      </c>
      <c r="I302" s="5">
        <v>100000000000</v>
      </c>
    </row>
    <row r="303" spans="3:9" ht="15.5" x14ac:dyDescent="0.35">
      <c r="C303" t="s">
        <v>304</v>
      </c>
      <c r="I303" s="5">
        <v>-16000000000</v>
      </c>
    </row>
    <row r="304" spans="3:9" ht="15.5" x14ac:dyDescent="0.35">
      <c r="C304" t="s">
        <v>305</v>
      </c>
      <c r="I304" s="5">
        <v>-22000000000</v>
      </c>
    </row>
    <row r="305" spans="3:9" ht="15.5" x14ac:dyDescent="0.35">
      <c r="C305" t="s">
        <v>306</v>
      </c>
      <c r="I305" s="5">
        <v>-16000000000</v>
      </c>
    </row>
    <row r="306" spans="3:9" ht="15.5" x14ac:dyDescent="0.35">
      <c r="C306" t="s">
        <v>307</v>
      </c>
      <c r="I306" s="5">
        <v>84000000000</v>
      </c>
    </row>
  </sheetData>
  <pageMargins left="0.7" right="0.7" top="0.75" bottom="0.75" header="0.3" footer="0.3"/>
  <ignoredErrors>
    <ignoredError sqref="A2:Z307 B1:Z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309</v>
      </c>
      <c r="D2" s="2" vm="17">
        <f ca="1">IFERROR(_xlfn.STOCKHISTORY("XIDX:" &amp; $C$1, D3, , 0, 0, 1), "Libur")</f>
        <v>106</v>
      </c>
      <c r="E2" s="2" vm="18">
        <f ca="1">IFERROR(_xlfn.STOCKHISTORY("XIDX:" &amp; $C$1, E3, , 0, 0, 1), "Libur")</f>
        <v>78</v>
      </c>
      <c r="H2" s="2" vm="18">
        <f ca="1">IFERROR(INDEX(D2:G2,COUNT(D2:G2)),"")</f>
        <v>78</v>
      </c>
      <c r="I2" s="2" vm="19">
        <f t="shared" ref="I2:Z2" ca="1" si="0">IFERROR(_xlfn.STOCKHISTORY("XIDX:" &amp; $C$1, I1, , 0, 0, 1), "Libur")</f>
        <v>178</v>
      </c>
      <c r="J2" s="2" t="str">
        <f t="shared" ca="1" si="0"/>
        <v>Libur</v>
      </c>
      <c r="K2" s="2" vm="20">
        <f t="shared" ca="1" si="0"/>
        <v>72</v>
      </c>
      <c r="L2" s="2" vm="21">
        <f t="shared" ca="1" si="0"/>
        <v>99</v>
      </c>
      <c r="M2" s="2" vm="22">
        <f t="shared" ca="1" si="0"/>
        <v>570</v>
      </c>
      <c r="N2" s="2" vm="23">
        <f t="shared" ca="1" si="0"/>
        <v>410</v>
      </c>
      <c r="O2" s="2" t="str">
        <f t="shared" ca="1" si="0"/>
        <v>Libur</v>
      </c>
      <c r="P2" s="2" vm="24">
        <f t="shared" ca="1" si="0"/>
        <v>700</v>
      </c>
      <c r="Q2" s="2" vm="25">
        <f t="shared" ca="1" si="0"/>
        <v>428</v>
      </c>
      <c r="R2" s="2" vm="26">
        <f t="shared" ca="1" si="0"/>
        <v>1215</v>
      </c>
      <c r="S2" s="2" t="str">
        <f t="shared" ca="1" si="0"/>
        <v>Libur</v>
      </c>
      <c r="T2" s="2" vm="27">
        <f t="shared" ca="1" si="0"/>
        <v>2590</v>
      </c>
      <c r="U2" s="2" t="str">
        <f t="shared" ca="1" si="0"/>
        <v>Libur</v>
      </c>
      <c r="V2" s="2" vm="28">
        <f t="shared" ca="1" si="0"/>
        <v>600</v>
      </c>
      <c r="W2" s="2" vm="29">
        <f t="shared" ca="1" si="0"/>
        <v>580</v>
      </c>
      <c r="X2" s="2" vm="30">
        <f t="shared" ca="1" si="0"/>
        <v>950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187000000</v>
      </c>
      <c r="E4" s="2">
        <f>IFERROR(INDEX(E51:E500,MATCH($C$4,$C$51:$C$500,0)),"")</f>
        <v>185000000</v>
      </c>
      <c r="H4" s="2">
        <f>IFERROR(SUM(D4:G4)*(4/MAX(1,COUNT(D4:G4))),"")</f>
        <v>744000000</v>
      </c>
      <c r="I4" s="2">
        <f t="shared" ref="I4:Z4" si="1">IFERROR(INDEX(I51:I500,MATCH($C$4,$C$51:$C$500,0)),"")</f>
        <v>1694000000</v>
      </c>
      <c r="J4" s="2">
        <f t="shared" si="1"/>
        <v>28572000000</v>
      </c>
      <c r="K4" s="2">
        <f t="shared" si="1"/>
        <v>113520000000</v>
      </c>
      <c r="L4" s="2">
        <f t="shared" si="1"/>
        <v>140413000000</v>
      </c>
      <c r="M4" s="2">
        <f t="shared" si="1"/>
        <v>151800000000</v>
      </c>
      <c r="N4" s="2">
        <f t="shared" si="1"/>
        <v>188697000000</v>
      </c>
      <c r="O4" s="2">
        <f t="shared" si="1"/>
        <v>248909000000</v>
      </c>
      <c r="P4" s="2">
        <f t="shared" si="1"/>
        <v>901216000000</v>
      </c>
      <c r="Q4" s="2">
        <f t="shared" si="1"/>
        <v>982463000000</v>
      </c>
      <c r="R4" s="2">
        <f t="shared" si="1"/>
        <v>1308250000000</v>
      </c>
      <c r="S4" s="2">
        <f t="shared" si="1"/>
        <v>1062980000000</v>
      </c>
      <c r="T4" s="2">
        <f t="shared" si="1"/>
        <v>2026070000000</v>
      </c>
      <c r="U4" s="2">
        <f t="shared" si="1"/>
        <v>1754102000000</v>
      </c>
      <c r="V4" s="2">
        <f t="shared" si="1"/>
        <v>1322439000000</v>
      </c>
      <c r="W4" s="2">
        <f t="shared" si="1"/>
        <v>1042201000000</v>
      </c>
      <c r="X4" s="2">
        <f t="shared" si="1"/>
        <v>832581303860</v>
      </c>
      <c r="Y4" s="2">
        <f t="shared" si="1"/>
        <v>722462385635</v>
      </c>
      <c r="Z4" s="2">
        <f t="shared" si="1"/>
        <v>529553772959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158671000000</v>
      </c>
      <c r="E5" s="2">
        <f>IFERROR(INDEX(E51:E500,MATCH($C$5,$C$51:$C$500,0)),"")</f>
        <v>-3525867000000</v>
      </c>
      <c r="H5" s="2">
        <f>IFERROR(SUM(D5:G5)*(4/MAX(1,COUNT(D5:G5))),"")</f>
        <v>-6734392000000</v>
      </c>
      <c r="I5" s="2">
        <f t="shared" ref="I5:Z5" si="2">IFERROR(INDEX(I51:I500,MATCH($C$5,$C$51:$C$500,0)),"")</f>
        <v>3264219000000</v>
      </c>
      <c r="J5" s="2">
        <f t="shared" si="2"/>
        <v>1322741000000</v>
      </c>
      <c r="K5" s="2">
        <f t="shared" si="2"/>
        <v>-182353000000</v>
      </c>
      <c r="L5" s="2">
        <f t="shared" si="2"/>
        <v>-426408000000</v>
      </c>
      <c r="M5" s="2">
        <f t="shared" si="2"/>
        <v>-1020748000000</v>
      </c>
      <c r="N5" s="2">
        <f t="shared" si="2"/>
        <v>35061000000</v>
      </c>
      <c r="O5" s="2">
        <f t="shared" si="2"/>
        <v>-320372000000</v>
      </c>
      <c r="P5" s="2">
        <f t="shared" si="2"/>
        <v>-3685074000000</v>
      </c>
      <c r="Q5" s="2">
        <f t="shared" si="2"/>
        <v>-1207153000000</v>
      </c>
      <c r="R5" s="2">
        <f t="shared" si="2"/>
        <v>-734154000000</v>
      </c>
      <c r="S5" s="2">
        <f t="shared" si="2"/>
        <v>-507683000000</v>
      </c>
      <c r="T5" s="2">
        <f t="shared" si="2"/>
        <v>7731975000000</v>
      </c>
      <c r="U5" s="2">
        <f t="shared" si="2"/>
        <v>-103375000000</v>
      </c>
      <c r="V5" s="2">
        <f t="shared" si="2"/>
        <v>-105162000000</v>
      </c>
      <c r="W5" s="2">
        <f t="shared" si="2"/>
        <v>-44208000000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623123000000</v>
      </c>
      <c r="E6" s="2">
        <f>IFERROR(INDEX(E51:E500,MATCH($C$6,$C$51:$C$500,0)),"")</f>
        <v>470743000000</v>
      </c>
      <c r="H6" s="2">
        <f>IFERROR(INDEX(D6:G6,COUNT(D6:G6)),"")</f>
        <v>470743000000</v>
      </c>
      <c r="I6" s="2">
        <f t="shared" ref="I6:Z6" si="3">IFERROR(INDEX(I51:I500,MATCH($C$6,$C$51:$C$500,0)),"")</f>
        <v>3998152000000</v>
      </c>
      <c r="J6" s="2">
        <f t="shared" si="3"/>
        <v>738469000000</v>
      </c>
      <c r="K6" s="2">
        <f t="shared" si="3"/>
        <v>-586379000000</v>
      </c>
      <c r="L6" s="2">
        <f t="shared" si="3"/>
        <v>-406256000000</v>
      </c>
      <c r="M6" s="2">
        <f t="shared" si="3"/>
        <v>30392000000</v>
      </c>
      <c r="N6" s="2">
        <f t="shared" si="3"/>
        <v>925821000000</v>
      </c>
      <c r="O6" s="2">
        <f t="shared" si="3"/>
        <v>945741000000</v>
      </c>
      <c r="P6" s="2">
        <f t="shared" si="3"/>
        <v>1304372000000</v>
      </c>
      <c r="Q6" s="2">
        <f t="shared" si="3"/>
        <v>5672011000000</v>
      </c>
      <c r="R6" s="2">
        <f t="shared" si="3"/>
        <v>7239042000000</v>
      </c>
      <c r="S6" s="2">
        <f t="shared" si="3"/>
        <v>8464471000000</v>
      </c>
      <c r="T6" s="2">
        <f t="shared" si="3"/>
        <v>9388877000000</v>
      </c>
      <c r="U6" s="2">
        <f t="shared" si="3"/>
        <v>2436754000000</v>
      </c>
      <c r="V6" s="2">
        <f t="shared" si="3"/>
        <v>2416601000000</v>
      </c>
      <c r="W6" s="2">
        <f t="shared" si="3"/>
        <v>2406131000000</v>
      </c>
      <c r="X6" s="2">
        <f t="shared" si="3"/>
        <v>773830706081</v>
      </c>
      <c r="Y6" s="2">
        <f t="shared" si="3"/>
        <v>278262342877</v>
      </c>
      <c r="Z6" s="2">
        <f t="shared" si="3"/>
        <v>245487781769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1.74</v>
      </c>
      <c r="E7" s="3">
        <f>IFERROR(INDEX(E51:E500,MATCH($C$7,$C$51:$C$500,0))/1000000000,"")</f>
        <v>1.74</v>
      </c>
      <c r="H7" s="3">
        <f>IFERROR(INDEX(D7:G7,COUNT(D7:G7)),"")</f>
        <v>1.74</v>
      </c>
      <c r="I7" s="3">
        <f t="shared" ref="I7:Z7" si="4">IFERROR(INDEX(I51:I500,MATCH($C$7,$C$51:$C$500,0))/1000000000,"")</f>
        <v>1.74</v>
      </c>
      <c r="J7" s="3">
        <f t="shared" si="4"/>
        <v>1.74</v>
      </c>
      <c r="K7" s="3">
        <f t="shared" si="4"/>
        <v>1.74</v>
      </c>
      <c r="L7" s="3">
        <f t="shared" si="4"/>
        <v>1.74</v>
      </c>
      <c r="M7" s="3">
        <f t="shared" si="4"/>
        <v>1.74</v>
      </c>
      <c r="N7" s="3">
        <f t="shared" si="4"/>
        <v>1.74</v>
      </c>
      <c r="O7" s="3">
        <f t="shared" si="4"/>
        <v>1.74</v>
      </c>
      <c r="P7" s="3">
        <f t="shared" si="4"/>
        <v>1.74</v>
      </c>
      <c r="Q7" s="3">
        <f t="shared" si="4"/>
        <v>1.74</v>
      </c>
      <c r="R7" s="3">
        <f t="shared" si="4"/>
        <v>1.74</v>
      </c>
      <c r="S7" s="3">
        <f t="shared" si="4"/>
        <v>1.74</v>
      </c>
      <c r="T7" s="3">
        <f t="shared" si="4"/>
        <v>1.74</v>
      </c>
      <c r="U7" s="3">
        <f t="shared" si="4"/>
        <v>1.74</v>
      </c>
      <c r="V7" s="3">
        <f t="shared" si="4"/>
        <v>1.74</v>
      </c>
      <c r="W7" s="3">
        <f t="shared" si="4"/>
        <v>1.74</v>
      </c>
      <c r="X7" s="3">
        <f t="shared" si="4"/>
        <v>1.74</v>
      </c>
      <c r="Y7" s="3">
        <f t="shared" si="4"/>
        <v>0.83</v>
      </c>
      <c r="Z7" s="3">
        <f t="shared" si="4"/>
        <v>0.83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6000000000</v>
      </c>
      <c r="E8" s="2">
        <f>IFERROR(INDEX(E51:E500,MATCH("Free cash flow (Quarter)",$C$51:$C$500,0)),"")</f>
        <v>-51000000000</v>
      </c>
      <c r="H8" s="2">
        <f>IFERROR(INDEX(D8:G8,COUNT(D8:G8)),"")</f>
        <v>-51000000000</v>
      </c>
      <c r="I8" s="2">
        <f t="shared" ref="I8:Z8" si="5">IFERROR(INDEX(I51:I500,MATCH($C$8,$C$51:$C$500,0)),"")</f>
        <v>-24000000000</v>
      </c>
      <c r="J8" s="2">
        <f t="shared" si="5"/>
        <v>-47000000000</v>
      </c>
      <c r="K8" s="2">
        <f t="shared" si="5"/>
        <v>-146000000000</v>
      </c>
      <c r="L8" s="2">
        <f t="shared" si="5"/>
        <v>-338000000000</v>
      </c>
      <c r="M8" s="2">
        <f t="shared" si="5"/>
        <v>-386000000000</v>
      </c>
      <c r="N8" s="2">
        <f t="shared" si="5"/>
        <v>-248000000000</v>
      </c>
      <c r="O8" s="2">
        <f t="shared" si="5"/>
        <v>-331000000000</v>
      </c>
      <c r="P8" s="2">
        <f t="shared" si="5"/>
        <v>-282000000000</v>
      </c>
      <c r="Q8" s="2">
        <f t="shared" si="5"/>
        <v>-615000000000</v>
      </c>
      <c r="R8" s="2">
        <f t="shared" si="5"/>
        <v>-991000000000</v>
      </c>
      <c r="S8" s="2">
        <f t="shared" si="5"/>
        <v>-1426000000000</v>
      </c>
      <c r="T8" s="2">
        <f t="shared" si="5"/>
        <v>-1648000000000</v>
      </c>
      <c r="U8" s="2">
        <f t="shared" si="5"/>
        <v>-948000000000</v>
      </c>
      <c r="V8" s="2">
        <f t="shared" si="5"/>
        <v>-298000000000</v>
      </c>
      <c r="W8" s="2">
        <f t="shared" si="5"/>
        <v>-735000000000</v>
      </c>
      <c r="X8" s="2">
        <f t="shared" si="5"/>
        <v>-35000000000</v>
      </c>
      <c r="Y8" s="2">
        <f t="shared" si="5"/>
        <v>-356000000000</v>
      </c>
      <c r="Z8" s="2">
        <f t="shared" si="5"/>
        <v>-321000000000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3.47</v>
      </c>
      <c r="E9" s="3">
        <f>IFERROR(INDEX(E51:E500,MATCH("Free cash flow per share (Quarter)",$C$51:$C$500,0)),"")</f>
        <v>-29.15</v>
      </c>
      <c r="H9" s="3">
        <f>IFERROR(INDEX(D9:G9,COUNT(D9:G9)),"")</f>
        <v>-29.15</v>
      </c>
      <c r="I9" s="3">
        <f t="shared" ref="I9:Z9" si="6">IFERROR(INDEX(I51:I500,MATCH($C$9,$C$51:$C$500,0)),"")</f>
        <v>-13.64</v>
      </c>
      <c r="J9" s="3">
        <f t="shared" si="6"/>
        <v>-26.96</v>
      </c>
      <c r="K9" s="3">
        <f t="shared" si="6"/>
        <v>-83.64</v>
      </c>
      <c r="L9" s="3">
        <f t="shared" si="6"/>
        <v>-193.76</v>
      </c>
      <c r="M9" s="3">
        <f t="shared" si="6"/>
        <v>-221.85</v>
      </c>
      <c r="N9" s="3">
        <f t="shared" si="6"/>
        <v>-142.1</v>
      </c>
      <c r="O9" s="3">
        <f t="shared" si="6"/>
        <v>-190.05</v>
      </c>
      <c r="P9" s="3">
        <f t="shared" si="6"/>
        <v>-161.63</v>
      </c>
      <c r="Q9" s="3">
        <f t="shared" si="6"/>
        <v>-353.24</v>
      </c>
      <c r="R9" s="3">
        <f t="shared" si="6"/>
        <v>-568.54999999999995</v>
      </c>
      <c r="S9" s="3">
        <f t="shared" si="6"/>
        <v>-818.44</v>
      </c>
      <c r="T9" s="3">
        <f t="shared" si="6"/>
        <v>-945.83</v>
      </c>
      <c r="U9" s="3">
        <f t="shared" si="6"/>
        <v>-544.16</v>
      </c>
      <c r="V9" s="3">
        <f t="shared" si="6"/>
        <v>-170.99</v>
      </c>
      <c r="W9" s="3">
        <f t="shared" si="6"/>
        <v>-421.69</v>
      </c>
      <c r="X9" s="3">
        <f t="shared" si="6"/>
        <v>-20.05</v>
      </c>
      <c r="Y9" s="3">
        <f t="shared" si="6"/>
        <v>-429.74</v>
      </c>
      <c r="Z9" s="3">
        <f t="shared" si="6"/>
        <v>-387.04</v>
      </c>
    </row>
    <row r="10" spans="1:26" ht="15.5" x14ac:dyDescent="0.35">
      <c r="C10" t="s">
        <v>18</v>
      </c>
      <c r="D10" s="3">
        <f ca="1">IFERROR(IF(D9=0,"",D2/D9),"")</f>
        <v>30.547550432276655</v>
      </c>
      <c r="E10" s="3">
        <f ca="1">IFERROR(IF(E9=0,"",E2/E9),"")</f>
        <v>-2.6758147512864494</v>
      </c>
      <c r="I10" s="3">
        <f t="shared" ref="I10:Z10" ca="1" si="7">IFERROR(IF(I9=0,"",I2/I9),"")</f>
        <v>-13.049853372434017</v>
      </c>
      <c r="J10" s="3" t="str">
        <f t="shared" ca="1" si="7"/>
        <v/>
      </c>
      <c r="K10" s="3">
        <f t="shared" ca="1" si="7"/>
        <v>-0.86083213773314204</v>
      </c>
      <c r="L10" s="3">
        <f t="shared" ca="1" si="7"/>
        <v>-0.51094137076796042</v>
      </c>
      <c r="M10" s="3">
        <f t="shared" ca="1" si="7"/>
        <v>-2.5693035835023665</v>
      </c>
      <c r="N10" s="3">
        <f t="shared" ca="1" si="7"/>
        <v>-2.8852920478536244</v>
      </c>
      <c r="O10" s="3" t="str">
        <f t="shared" ca="1" si="7"/>
        <v/>
      </c>
      <c r="P10" s="3">
        <f t="shared" ca="1" si="7"/>
        <v>-4.3308791684712</v>
      </c>
      <c r="Q10" s="3">
        <f t="shared" ca="1" si="7"/>
        <v>-1.2116408107802061</v>
      </c>
      <c r="R10" s="3">
        <f t="shared" ca="1" si="7"/>
        <v>-2.1370152141412366</v>
      </c>
      <c r="S10" s="3" t="str">
        <f t="shared" ca="1" si="7"/>
        <v/>
      </c>
      <c r="T10" s="3">
        <f t="shared" ca="1" si="7"/>
        <v>-2.7383356417115126</v>
      </c>
      <c r="U10" s="3" t="str">
        <f t="shared" ca="1" si="7"/>
        <v/>
      </c>
      <c r="V10" s="3">
        <f t="shared" ca="1" si="7"/>
        <v>-3.5089771331656818</v>
      </c>
      <c r="W10" s="3">
        <f t="shared" ca="1" si="7"/>
        <v>-1.3754179610614432</v>
      </c>
      <c r="X10" s="3">
        <f t="shared" ca="1" si="7"/>
        <v>-47.381546134663338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210157000000</v>
      </c>
      <c r="E11" s="2">
        <f>IFERROR(INDEX(E51:E500,MATCH($C$11,$C$51:$C$500,0)),"")</f>
        <v>204120000000</v>
      </c>
      <c r="H11" s="2">
        <f>IFERROR(INDEX(D11:G11,COUNT(D11:G11)),"")</f>
        <v>204120000000</v>
      </c>
      <c r="I11" s="2">
        <f t="shared" ref="I11:Z11" si="8">IFERROR(INDEX(I51:I500,MATCH($C$11,$C$51:$C$500,0)),"")</f>
        <v>254792000000</v>
      </c>
      <c r="J11" s="2">
        <f t="shared" si="8"/>
        <v>252384000000</v>
      </c>
      <c r="K11" s="2">
        <f t="shared" si="8"/>
        <v>253066000000</v>
      </c>
      <c r="L11" s="2">
        <f t="shared" si="8"/>
        <v>535204000000</v>
      </c>
      <c r="M11" s="2">
        <f t="shared" si="8"/>
        <v>76444000000</v>
      </c>
      <c r="N11" s="2">
        <f t="shared" si="8"/>
        <v>93714000000</v>
      </c>
      <c r="O11" s="2">
        <f t="shared" si="8"/>
        <v>76553000000</v>
      </c>
      <c r="P11" s="2">
        <f t="shared" si="8"/>
        <v>73075000000</v>
      </c>
      <c r="Q11" s="2">
        <f t="shared" si="8"/>
        <v>118899000000</v>
      </c>
      <c r="R11" s="2">
        <f t="shared" si="8"/>
        <v>98469000000</v>
      </c>
      <c r="S11" s="2">
        <f t="shared" si="8"/>
        <v>80463000000</v>
      </c>
      <c r="T11" s="2">
        <f t="shared" si="8"/>
        <v>317412000000</v>
      </c>
      <c r="U11" s="2">
        <f t="shared" si="8"/>
        <v>392453000000</v>
      </c>
      <c r="V11" s="2">
        <f t="shared" si="8"/>
        <v>848657000000</v>
      </c>
      <c r="W11" s="2">
        <f t="shared" si="8"/>
        <v>812820000000</v>
      </c>
      <c r="X11" s="2">
        <f t="shared" si="8"/>
        <v>68279225486</v>
      </c>
      <c r="Y11" s="2">
        <f t="shared" si="8"/>
        <v>31719411940</v>
      </c>
      <c r="Z11" s="2">
        <f t="shared" si="8"/>
        <v>50338271118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-198000000000</v>
      </c>
      <c r="E12" s="2">
        <f>IFERROR(INDEX(E51:E500,MATCH("Net Debt (Quarter)",$C$51:$C$500,0)),"")</f>
        <v>-192000000000</v>
      </c>
      <c r="H12" s="2">
        <f>IFERROR(INDEX(D12:G12,COUNT(D12:G12)),"")</f>
        <v>-192000000000</v>
      </c>
      <c r="I12" s="2">
        <f t="shared" ref="I12:Z12" si="9">IFERROR(INDEX(I51:I500,MATCH($C$12,$C$51:$C$500,0)),"")</f>
        <v>-242000000000</v>
      </c>
      <c r="J12" s="2">
        <f t="shared" si="9"/>
        <v>-240000000000</v>
      </c>
      <c r="K12" s="2">
        <f t="shared" si="9"/>
        <v>-208000000000</v>
      </c>
      <c r="L12" s="2">
        <f t="shared" si="9"/>
        <v>-495000000000</v>
      </c>
      <c r="M12" s="2">
        <f t="shared" si="9"/>
        <v>2730000000000</v>
      </c>
      <c r="N12" s="2">
        <f t="shared" si="9"/>
        <v>3086000000000</v>
      </c>
      <c r="O12" s="2">
        <f t="shared" si="9"/>
        <v>3626000000000</v>
      </c>
      <c r="P12" s="2">
        <f t="shared" si="9"/>
        <v>2974000000000</v>
      </c>
      <c r="Q12" s="2">
        <f t="shared" si="9"/>
        <v>3700000000000</v>
      </c>
      <c r="R12" s="2">
        <f t="shared" si="9"/>
        <v>3318000000000</v>
      </c>
      <c r="S12" s="2">
        <f t="shared" si="9"/>
        <v>3136000000000</v>
      </c>
      <c r="T12" s="2">
        <f t="shared" si="9"/>
        <v>1773000000000</v>
      </c>
      <c r="U12" s="2">
        <f t="shared" si="9"/>
        <v>1313000000000</v>
      </c>
      <c r="V12" s="2">
        <f t="shared" si="9"/>
        <v>430000000000</v>
      </c>
      <c r="W12" s="2">
        <f t="shared" si="9"/>
        <v>91000000000</v>
      </c>
      <c r="X12" s="2">
        <f t="shared" si="9"/>
        <v>664000000000</v>
      </c>
      <c r="Y12" s="2">
        <f t="shared" si="9"/>
        <v>1085000000000</v>
      </c>
      <c r="Z12" s="2">
        <f t="shared" si="9"/>
        <v>881000000000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12000000000</v>
      </c>
      <c r="E13" s="2">
        <f>IFERROR(INDEX(E51:E500,MATCH("Total Debt (Quarter)",$C$51:$C$500,0)),"")</f>
        <v>12000000000</v>
      </c>
      <c r="H13" s="2">
        <f>IFERROR(INDEX(D13:G13,COUNT(D13:G13)),"")</f>
        <v>12000000000</v>
      </c>
      <c r="I13" s="2">
        <f t="shared" ref="I13:Z13" si="10">IFERROR(INDEX(I51:I500,MATCH($C$13,$C$51:$C$500,0)),"")</f>
        <v>12000000000</v>
      </c>
      <c r="J13" s="2">
        <f t="shared" si="10"/>
        <v>12000000000</v>
      </c>
      <c r="K13" s="2">
        <f t="shared" si="10"/>
        <v>45000000000</v>
      </c>
      <c r="L13" s="2">
        <f t="shared" si="10"/>
        <v>40000000000</v>
      </c>
      <c r="M13" s="2">
        <f t="shared" si="10"/>
        <v>2807000000000</v>
      </c>
      <c r="N13" s="2">
        <f t="shared" si="10"/>
        <v>3180000000000</v>
      </c>
      <c r="O13" s="2">
        <f t="shared" si="10"/>
        <v>3703000000000</v>
      </c>
      <c r="P13" s="2">
        <f t="shared" si="10"/>
        <v>3047000000000</v>
      </c>
      <c r="Q13" s="2">
        <f t="shared" si="10"/>
        <v>3819000000000</v>
      </c>
      <c r="R13" s="2">
        <f t="shared" si="10"/>
        <v>3417000000000</v>
      </c>
      <c r="S13" s="2">
        <f t="shared" si="10"/>
        <v>3217000000000</v>
      </c>
      <c r="T13" s="2">
        <f t="shared" si="10"/>
        <v>2090000000000</v>
      </c>
      <c r="U13" s="2">
        <f t="shared" si="10"/>
        <v>1705000000000</v>
      </c>
      <c r="V13" s="2">
        <f t="shared" si="10"/>
        <v>1278000000000</v>
      </c>
      <c r="W13" s="2">
        <f t="shared" si="10"/>
        <v>903000000000</v>
      </c>
      <c r="X13" s="2">
        <f t="shared" si="10"/>
        <v>732000000000</v>
      </c>
      <c r="Y13" s="2">
        <f t="shared" si="10"/>
        <v>1116000000000</v>
      </c>
      <c r="Z13" s="2">
        <f t="shared" si="10"/>
        <v>932000000000</v>
      </c>
    </row>
    <row r="14" spans="1:26" ht="15.5" x14ac:dyDescent="0.35">
      <c r="C14" t="s">
        <v>27</v>
      </c>
      <c r="D14" s="2">
        <f>IFERROR(INDEX(D51:D500,MATCH($C$14,$C$51:$C$500,0)),"")</f>
        <v>-9000000</v>
      </c>
      <c r="E14" s="2">
        <f>IFERROR(INDEX(E51:E500,MATCH($C$14,$C$51:$C$500,0)),"")</f>
        <v>-25000000</v>
      </c>
      <c r="H14" s="2">
        <f>IFERROR(SUM(D14:G14)*(4/MAX(1,COUNT(D14:G14))),"")</f>
        <v>-68000000</v>
      </c>
      <c r="I14" s="2">
        <f t="shared" ref="I14:Z14" si="11">IFERROR(INDEX(I51:I500,MATCH($C$14,$C$51:$C$500,0)),"")</f>
        <v>-27000000</v>
      </c>
      <c r="J14" s="2">
        <f t="shared" si="11"/>
        <v>-52000000</v>
      </c>
      <c r="K14" s="2">
        <f t="shared" si="11"/>
        <v>-295000000</v>
      </c>
      <c r="L14" s="2">
        <f t="shared" si="11"/>
        <v>-111588000000</v>
      </c>
      <c r="M14" s="2">
        <f t="shared" si="11"/>
        <v>-199379000000</v>
      </c>
      <c r="N14" s="2">
        <f t="shared" si="11"/>
        <v>-207979000000</v>
      </c>
      <c r="O14" s="2">
        <f t="shared" si="11"/>
        <v>-226178000000</v>
      </c>
      <c r="P14" s="2">
        <f t="shared" si="11"/>
        <v>-296697000000</v>
      </c>
      <c r="Q14" s="2">
        <f t="shared" si="11"/>
        <v>-422304000000</v>
      </c>
      <c r="R14" s="2">
        <f t="shared" si="11"/>
        <v>-391781000000</v>
      </c>
      <c r="S14" s="2">
        <f t="shared" si="11"/>
        <v>-325164000000</v>
      </c>
      <c r="T14" s="2">
        <f t="shared" si="11"/>
        <v>-106814000000</v>
      </c>
      <c r="U14" s="2">
        <f t="shared" si="11"/>
        <v>-99738000000</v>
      </c>
      <c r="V14" s="2">
        <f t="shared" si="11"/>
        <v>-6589000000</v>
      </c>
      <c r="W14" s="2">
        <f t="shared" si="11"/>
        <v>-15708000000</v>
      </c>
      <c r="X14" s="2">
        <f t="shared" si="11"/>
        <v>-57963455231</v>
      </c>
      <c r="Y14" s="2">
        <f t="shared" si="11"/>
        <v>-78622493215</v>
      </c>
      <c r="Z14" s="2">
        <f t="shared" si="11"/>
        <v>-34429845139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0</v>
      </c>
      <c r="J15" s="2">
        <f t="shared" si="12"/>
        <v>0</v>
      </c>
      <c r="K15" s="2">
        <f t="shared" si="12"/>
        <v>-2623000000</v>
      </c>
      <c r="L15" s="2">
        <f t="shared" si="12"/>
        <v>-5797000000</v>
      </c>
      <c r="M15" s="2">
        <f t="shared" si="12"/>
        <v>-567000000</v>
      </c>
      <c r="N15" s="2">
        <f t="shared" si="12"/>
        <v>-25491000000</v>
      </c>
      <c r="O15" s="2">
        <f t="shared" si="12"/>
        <v>-14975000000</v>
      </c>
      <c r="P15" s="2">
        <f t="shared" si="12"/>
        <v>-658292000000</v>
      </c>
      <c r="Q15" s="2">
        <f t="shared" si="12"/>
        <v>103493000000</v>
      </c>
      <c r="R15" s="2">
        <f t="shared" si="12"/>
        <v>84393000000</v>
      </c>
      <c r="S15" s="2">
        <f t="shared" si="12"/>
        <v>429511000000</v>
      </c>
      <c r="T15" s="2">
        <f t="shared" si="12"/>
        <v>-271590000000</v>
      </c>
      <c r="U15" s="2">
        <f t="shared" si="12"/>
        <v>-57784000000</v>
      </c>
      <c r="V15" s="2">
        <f t="shared" si="12"/>
        <v>-7742000000</v>
      </c>
      <c r="W15" s="2">
        <f t="shared" si="12"/>
        <v>-31915000000</v>
      </c>
      <c r="X15" s="2">
        <f t="shared" si="12"/>
        <v>-24039092774</v>
      </c>
      <c r="Y15" s="2">
        <f t="shared" si="12"/>
        <v>-29149636995</v>
      </c>
      <c r="Z15" s="2">
        <f t="shared" si="12"/>
        <v>35644581173</v>
      </c>
    </row>
    <row r="16" spans="1:26" ht="15.5" x14ac:dyDescent="0.35">
      <c r="C16" t="s">
        <v>29</v>
      </c>
      <c r="D16" s="2">
        <f>IFERROR(INDEX(D51:D500,MATCH($C$16,$C$51:$C$500,0)),"")</f>
        <v>-9396000000</v>
      </c>
      <c r="E16" s="2">
        <f>IFERROR(INDEX(E51:E500,MATCH($C$16,$C$51:$C$500,0)),"")</f>
        <v>-3680000000</v>
      </c>
      <c r="H16" s="2">
        <f>IFERROR(SUM(D16:G16)*(4/MAX(1,COUNT(D16:G16))),"")</f>
        <v>-26152000000</v>
      </c>
      <c r="I16" s="2">
        <f t="shared" ref="I16:Z16" si="13">IFERROR(INDEX(I51:I500,MATCH($C$16,$C$51:$C$500,0)),"")</f>
        <v>-5577000000</v>
      </c>
      <c r="J16" s="2">
        <f t="shared" si="13"/>
        <v>58015000000</v>
      </c>
      <c r="K16" s="2">
        <f t="shared" si="13"/>
        <v>-75501000000</v>
      </c>
      <c r="L16" s="2">
        <f t="shared" si="13"/>
        <v>-275373000000</v>
      </c>
      <c r="M16" s="2">
        <f t="shared" si="13"/>
        <v>-1265297000000</v>
      </c>
      <c r="N16" s="2">
        <f t="shared" si="13"/>
        <v>4013000000</v>
      </c>
      <c r="O16" s="2">
        <f t="shared" si="13"/>
        <v>-241021000000</v>
      </c>
      <c r="P16" s="2">
        <f t="shared" si="13"/>
        <v>-3529142000000</v>
      </c>
      <c r="Q16" s="2">
        <f t="shared" si="13"/>
        <v>-1598381000000</v>
      </c>
      <c r="R16" s="2">
        <f t="shared" si="13"/>
        <v>-1671703000000</v>
      </c>
      <c r="S16" s="2">
        <f t="shared" si="13"/>
        <v>-1943225000000</v>
      </c>
      <c r="T16" s="2">
        <f t="shared" si="13"/>
        <v>8179749000000</v>
      </c>
      <c r="U16" s="2">
        <f t="shared" si="13"/>
        <v>77721000000</v>
      </c>
      <c r="V16" s="2">
        <f t="shared" si="13"/>
        <v>18212000000</v>
      </c>
      <c r="W16" s="2">
        <f t="shared" si="13"/>
        <v>35511000000</v>
      </c>
      <c r="X16" s="2">
        <f t="shared" si="13"/>
        <v>65961851952</v>
      </c>
      <c r="Y16" s="2">
        <f t="shared" si="13"/>
        <v>61924198104</v>
      </c>
      <c r="Z16" s="2">
        <f t="shared" si="13"/>
        <v>-135357318449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184440000000</v>
      </c>
      <c r="E20" s="2">
        <f ca="1">IFERROR(E21*E2,"")</f>
        <v>135720000000</v>
      </c>
      <c r="H20" s="2">
        <f t="shared" ref="H20:Z20" ca="1" si="14">IFERROR(H21*H2,"")</f>
        <v>135720000000</v>
      </c>
      <c r="I20" s="2">
        <f t="shared" ca="1" si="14"/>
        <v>309720000000</v>
      </c>
      <c r="J20" s="2" t="str">
        <f t="shared" ca="1" si="14"/>
        <v/>
      </c>
      <c r="K20" s="2">
        <f t="shared" ca="1" si="14"/>
        <v>125280000000</v>
      </c>
      <c r="L20" s="2">
        <f t="shared" ca="1" si="14"/>
        <v>172260000000</v>
      </c>
      <c r="M20" s="2">
        <f t="shared" ca="1" si="14"/>
        <v>991800000000</v>
      </c>
      <c r="N20" s="2">
        <f t="shared" ca="1" si="14"/>
        <v>713400000000</v>
      </c>
      <c r="O20" s="2" t="str">
        <f t="shared" ca="1" si="14"/>
        <v/>
      </c>
      <c r="P20" s="2">
        <f t="shared" ca="1" si="14"/>
        <v>1218000000000</v>
      </c>
      <c r="Q20" s="2">
        <f t="shared" ca="1" si="14"/>
        <v>744720000000</v>
      </c>
      <c r="R20" s="2">
        <f t="shared" ca="1" si="14"/>
        <v>2114100000000</v>
      </c>
      <c r="S20" s="2" t="str">
        <f t="shared" ca="1" si="14"/>
        <v/>
      </c>
      <c r="T20" s="2">
        <f t="shared" ca="1" si="14"/>
        <v>4506600000000</v>
      </c>
      <c r="U20" s="2" t="str">
        <f t="shared" ca="1" si="14"/>
        <v/>
      </c>
      <c r="V20" s="2">
        <f t="shared" ca="1" si="14"/>
        <v>1044000000000</v>
      </c>
      <c r="W20" s="2">
        <f t="shared" ca="1" si="14"/>
        <v>1009200000000</v>
      </c>
      <c r="X20" s="2">
        <f t="shared" ca="1" si="14"/>
        <v>1653000000000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1740000000</v>
      </c>
      <c r="E21" s="2">
        <f>IFERROR(INDEX(E51:E500,MATCH($C$7,$C$51:$C$500,0)),"")</f>
        <v>1740000000</v>
      </c>
      <c r="H21" s="2">
        <f>IFERROR(INDEX(D21:G21,COUNT(D21:G21)),"")</f>
        <v>1740000000</v>
      </c>
      <c r="I21" s="2">
        <f t="shared" ref="I21:Z21" si="15">IFERROR(INDEX(I51:I500,MATCH($C$7,$C$51:$C$500,0)),"")</f>
        <v>1740000000</v>
      </c>
      <c r="J21" s="2">
        <f t="shared" si="15"/>
        <v>1740000000</v>
      </c>
      <c r="K21" s="2">
        <f t="shared" si="15"/>
        <v>1740000000</v>
      </c>
      <c r="L21" s="2">
        <f t="shared" si="15"/>
        <v>1740000000</v>
      </c>
      <c r="M21" s="2">
        <f t="shared" si="15"/>
        <v>1740000000</v>
      </c>
      <c r="N21" s="2">
        <f t="shared" si="15"/>
        <v>1740000000</v>
      </c>
      <c r="O21" s="2">
        <f t="shared" si="15"/>
        <v>1740000000</v>
      </c>
      <c r="P21" s="2">
        <f t="shared" si="15"/>
        <v>1740000000</v>
      </c>
      <c r="Q21" s="2">
        <f t="shared" si="15"/>
        <v>1740000000</v>
      </c>
      <c r="R21" s="2">
        <f t="shared" si="15"/>
        <v>1740000000</v>
      </c>
      <c r="S21" s="2">
        <f t="shared" si="15"/>
        <v>1740000000</v>
      </c>
      <c r="T21" s="2">
        <f t="shared" si="15"/>
        <v>1740000000</v>
      </c>
      <c r="U21" s="2">
        <f t="shared" si="15"/>
        <v>1740000000</v>
      </c>
      <c r="V21" s="2">
        <f t="shared" si="15"/>
        <v>1740000000</v>
      </c>
      <c r="W21" s="2">
        <f t="shared" si="15"/>
        <v>1740000000</v>
      </c>
      <c r="X21" s="2">
        <f t="shared" si="15"/>
        <v>1740000000</v>
      </c>
      <c r="Y21" s="2">
        <f t="shared" si="15"/>
        <v>830000000</v>
      </c>
      <c r="Z21" s="2">
        <f t="shared" si="15"/>
        <v>830000000</v>
      </c>
    </row>
    <row r="23" spans="1:26" ht="15.5" x14ac:dyDescent="0.35">
      <c r="B23" t="s">
        <v>54</v>
      </c>
      <c r="C23" t="s">
        <v>55</v>
      </c>
      <c r="D23" s="3">
        <f>IFERROR(D5/D6*100,"")</f>
        <v>25.463832983215191</v>
      </c>
      <c r="E23" s="3">
        <f>IFERROR(E5/E6*100,"")</f>
        <v>-749.00040999016448</v>
      </c>
      <c r="H23" s="3">
        <f t="shared" ref="H23:Z23" si="16">IFERROR(H5/H6*100,"")</f>
        <v>-1430.5878154321997</v>
      </c>
      <c r="I23" s="3">
        <f t="shared" si="16"/>
        <v>81.643194155699945</v>
      </c>
      <c r="J23" s="3">
        <f t="shared" si="16"/>
        <v>179.1193672313936</v>
      </c>
      <c r="K23" s="3">
        <f t="shared" si="16"/>
        <v>31.098146420659678</v>
      </c>
      <c r="L23" s="3">
        <f t="shared" si="16"/>
        <v>104.9604190461187</v>
      </c>
      <c r="M23" s="3">
        <f t="shared" si="16"/>
        <v>-3358.6075282969205</v>
      </c>
      <c r="N23" s="3">
        <f t="shared" si="16"/>
        <v>3.7870171447828471</v>
      </c>
      <c r="O23" s="3">
        <f t="shared" si="16"/>
        <v>-33.875236454801048</v>
      </c>
      <c r="P23" s="3">
        <f t="shared" si="16"/>
        <v>-282.51710401633892</v>
      </c>
      <c r="Q23" s="3">
        <f t="shared" si="16"/>
        <v>-21.28262797797818</v>
      </c>
      <c r="R23" s="3">
        <f t="shared" si="16"/>
        <v>-10.141590558529707</v>
      </c>
      <c r="S23" s="3">
        <f t="shared" si="16"/>
        <v>-5.9978113221724074</v>
      </c>
      <c r="T23" s="3">
        <f t="shared" si="16"/>
        <v>82.352500730385543</v>
      </c>
      <c r="U23" s="3">
        <f t="shared" si="16"/>
        <v>-4.2423240097276951</v>
      </c>
      <c r="V23" s="3">
        <f t="shared" si="16"/>
        <v>-4.351649279297658</v>
      </c>
      <c r="W23" s="3">
        <f t="shared" si="16"/>
        <v>-1.8373064475708096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-0.20786216340728214</v>
      </c>
      <c r="E24" s="4" t="str">
        <f>IFERROR(_xlfn.RRI(5,J23,E23),"")</f>
        <v/>
      </c>
      <c r="H24" s="4">
        <f t="shared" ref="H24:Z24" si="17">IFERROR(_xlfn.RRI(5,M23,H23),"")</f>
        <v>-0.15691560094135448</v>
      </c>
      <c r="I24" s="4">
        <f t="shared" si="17"/>
        <v>0.84809606884860966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2.1916160237996909</v>
      </c>
      <c r="N24" s="4" t="str">
        <f t="shared" si="17"/>
        <v/>
      </c>
      <c r="O24" s="4" t="str">
        <f t="shared" si="17"/>
        <v/>
      </c>
      <c r="P24" s="4">
        <f t="shared" si="17"/>
        <v>1.3157313877431931</v>
      </c>
      <c r="Q24" s="4">
        <f t="shared" si="17"/>
        <v>0.37364425292335879</v>
      </c>
      <c r="R24" s="4">
        <f t="shared" si="17"/>
        <v>0.4072941903043823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-1.78</v>
      </c>
      <c r="E25" s="3">
        <f>IFERROR(INDEX(E51:E500,MATCH($A$25,$C$51:$C$500,0)),"")</f>
        <v>-1.23</v>
      </c>
      <c r="H25" s="3">
        <f>IFERROR(INDEX(D25:G25,COUNT(D25:G25)),"")</f>
        <v>-1.23</v>
      </c>
      <c r="I25" s="3">
        <f t="shared" ref="I25:Z25" si="18">IFERROR(INDEX(I51:I500,MATCH($C$25,$C$51:$C$500,0)),"")</f>
        <v>-0.6</v>
      </c>
      <c r="J25" s="3">
        <f t="shared" si="18"/>
        <v>36.450000000000003</v>
      </c>
      <c r="K25" s="3">
        <f t="shared" si="18"/>
        <v>-46.12</v>
      </c>
      <c r="L25" s="3">
        <f t="shared" si="18"/>
        <v>-155.51</v>
      </c>
      <c r="M25" s="3">
        <f t="shared" si="18"/>
        <v>-798.54</v>
      </c>
      <c r="N25" s="3">
        <f t="shared" si="18"/>
        <v>0.21</v>
      </c>
      <c r="O25" s="3">
        <f t="shared" si="18"/>
        <v>-147.16</v>
      </c>
      <c r="P25" s="3">
        <f t="shared" si="18"/>
        <v>-2007.51</v>
      </c>
      <c r="Q25" s="3">
        <f t="shared" si="18"/>
        <v>-631.78</v>
      </c>
      <c r="R25" s="3">
        <f t="shared" si="18"/>
        <v>-456.14</v>
      </c>
      <c r="S25" s="3">
        <f t="shared" si="18"/>
        <v>-358.73</v>
      </c>
      <c r="T25" s="3">
        <f t="shared" si="18"/>
        <v>4438.13</v>
      </c>
      <c r="U25" s="3">
        <f t="shared" si="18"/>
        <v>-59.34</v>
      </c>
      <c r="V25" s="3">
        <f t="shared" si="18"/>
        <v>-60.37</v>
      </c>
      <c r="W25" s="3">
        <f t="shared" si="18"/>
        <v>-25.38</v>
      </c>
      <c r="X25" s="3">
        <f t="shared" si="18"/>
        <v>24.07</v>
      </c>
      <c r="Y25" s="3">
        <f t="shared" si="18"/>
        <v>39.51</v>
      </c>
      <c r="Z25" s="3">
        <f t="shared" si="18"/>
        <v>-120.21</v>
      </c>
    </row>
    <row r="26" spans="1:26" ht="15.5" x14ac:dyDescent="0.35">
      <c r="C26" t="s">
        <v>59</v>
      </c>
      <c r="D26" s="4">
        <f>IFERROR(_xlfn.RRI(5,I25,D25),"")</f>
        <v>0.24295026245630891</v>
      </c>
      <c r="E26" s="4" t="str">
        <f>IFERROR(_xlfn.RRI(5,J25,E25),"")</f>
        <v/>
      </c>
      <c r="H26" s="4">
        <f t="shared" ref="H26:Z26" si="19">IFERROR(_xlfn.RRI(5,M25,H25),"")</f>
        <v>-0.72614436148986039</v>
      </c>
      <c r="I26" s="4" t="str">
        <f t="shared" si="19"/>
        <v/>
      </c>
      <c r="J26" s="4" t="str">
        <f t="shared" si="19"/>
        <v/>
      </c>
      <c r="K26" s="4">
        <f t="shared" si="19"/>
        <v>-0.52983930870810392</v>
      </c>
      <c r="L26" s="4">
        <f t="shared" si="19"/>
        <v>-0.24449300520105399</v>
      </c>
      <c r="M26" s="4">
        <f t="shared" si="19"/>
        <v>0.11850956783494238</v>
      </c>
      <c r="N26" s="4" t="str">
        <f t="shared" si="19"/>
        <v/>
      </c>
      <c r="O26" s="4" t="str">
        <f t="shared" si="19"/>
        <v/>
      </c>
      <c r="P26" s="4">
        <f t="shared" si="19"/>
        <v>1.0223766161003542</v>
      </c>
      <c r="Q26" s="4">
        <f t="shared" si="19"/>
        <v>0.59936997791018731</v>
      </c>
      <c r="R26" s="4">
        <f t="shared" si="19"/>
        <v>0.78205583892128883</v>
      </c>
      <c r="S26" s="4" t="str">
        <f t="shared" si="19"/>
        <v/>
      </c>
      <c r="T26" s="4">
        <f t="shared" si="19"/>
        <v>1.5709794062159306</v>
      </c>
      <c r="U26" s="4">
        <f t="shared" si="19"/>
        <v>-0.13167683151507925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0.10747126436781609</v>
      </c>
      <c r="E27" s="3">
        <f>IFERROR(E4/E21,"")</f>
        <v>0.10632183908045977</v>
      </c>
      <c r="H27" s="3">
        <f t="shared" ref="H27:Z27" si="20">IFERROR(H4/H21,"")</f>
        <v>0.42758620689655175</v>
      </c>
      <c r="I27" s="3">
        <f t="shared" si="20"/>
        <v>0.97356321839080462</v>
      </c>
      <c r="J27" s="3">
        <f t="shared" si="20"/>
        <v>16.420689655172414</v>
      </c>
      <c r="K27" s="3">
        <f t="shared" si="20"/>
        <v>65.241379310344826</v>
      </c>
      <c r="L27" s="3">
        <f t="shared" si="20"/>
        <v>80.697126436781616</v>
      </c>
      <c r="M27" s="3">
        <f t="shared" si="20"/>
        <v>87.241379310344826</v>
      </c>
      <c r="N27" s="3">
        <f t="shared" si="20"/>
        <v>108.44655172413793</v>
      </c>
      <c r="O27" s="3">
        <f t="shared" si="20"/>
        <v>143.05114942528735</v>
      </c>
      <c r="P27" s="3">
        <f t="shared" si="20"/>
        <v>517.94022988505742</v>
      </c>
      <c r="Q27" s="3">
        <f t="shared" si="20"/>
        <v>564.63390804597702</v>
      </c>
      <c r="R27" s="3">
        <f t="shared" si="20"/>
        <v>751.86781609195407</v>
      </c>
      <c r="S27" s="3">
        <f t="shared" si="20"/>
        <v>610.90804597701151</v>
      </c>
      <c r="T27" s="3">
        <f t="shared" si="20"/>
        <v>1164.4080459770114</v>
      </c>
      <c r="U27" s="3">
        <f t="shared" si="20"/>
        <v>1008.1045977011494</v>
      </c>
      <c r="V27" s="3">
        <f t="shared" si="20"/>
        <v>760.0224137931034</v>
      </c>
      <c r="W27" s="3">
        <f t="shared" si="20"/>
        <v>598.966091954023</v>
      </c>
      <c r="X27" s="3">
        <f t="shared" si="20"/>
        <v>478.49500221839082</v>
      </c>
      <c r="Y27" s="3">
        <f t="shared" si="20"/>
        <v>870.43660919879517</v>
      </c>
      <c r="Z27" s="3">
        <f t="shared" si="20"/>
        <v>638.01659392650606</v>
      </c>
    </row>
    <row r="28" spans="1:26" ht="15.5" x14ac:dyDescent="0.35">
      <c r="C28" t="s">
        <v>61</v>
      </c>
      <c r="D28" s="4">
        <f>IFERROR(_xlfn.RRI(5,I27,D27),"")</f>
        <v>-0.35644504257672049</v>
      </c>
      <c r="E28" s="4">
        <f>IFERROR(_xlfn.RRI(5,J27,E27),"")</f>
        <v>-0.63503920212111176</v>
      </c>
      <c r="H28" s="4">
        <f t="shared" ref="H28:Z28" si="21">IFERROR(_xlfn.RRI(5,M27,H27),"")</f>
        <v>-0.65480838896546645</v>
      </c>
      <c r="I28" s="4">
        <f t="shared" si="21"/>
        <v>-0.61039037065973312</v>
      </c>
      <c r="J28" s="4">
        <f t="shared" si="21"/>
        <v>-0.35139542410859348</v>
      </c>
      <c r="K28" s="4">
        <f t="shared" si="21"/>
        <v>-0.3392324637484887</v>
      </c>
      <c r="L28" s="4">
        <f t="shared" si="21"/>
        <v>-0.32233005802605053</v>
      </c>
      <c r="M28" s="4">
        <f t="shared" si="21"/>
        <v>-0.34999573596372102</v>
      </c>
      <c r="N28" s="4">
        <f t="shared" si="21"/>
        <v>-0.29230198014049635</v>
      </c>
      <c r="O28" s="4">
        <f t="shared" si="21"/>
        <v>-0.34252804737602349</v>
      </c>
      <c r="P28" s="4">
        <f t="shared" si="21"/>
        <v>-0.12470426975726978</v>
      </c>
      <c r="Q28" s="4">
        <f t="shared" si="21"/>
        <v>-5.7702343507856191E-2</v>
      </c>
      <c r="R28" s="4">
        <f t="shared" si="21"/>
        <v>4.6520768783323341E-2</v>
      </c>
      <c r="S28" s="4">
        <f t="shared" si="21"/>
        <v>5.0073473855591466E-2</v>
      </c>
      <c r="T28" s="4">
        <f t="shared" si="21"/>
        <v>5.9921275830238541E-2</v>
      </c>
      <c r="U28" s="4">
        <f t="shared" si="21"/>
        <v>9.5808649819509872E-2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1.05</v>
      </c>
      <c r="I29" s="4">
        <f t="shared" si="22"/>
        <v>-1.0164609053497944</v>
      </c>
      <c r="J29" s="4">
        <f t="shared" si="22"/>
        <v>-1.7903295750216826</v>
      </c>
      <c r="K29" s="4">
        <f t="shared" si="22"/>
        <v>-0.70342743231946492</v>
      </c>
      <c r="L29" s="4">
        <f t="shared" si="22"/>
        <v>-0.80525709419690938</v>
      </c>
      <c r="M29" s="4">
        <f t="shared" si="22"/>
        <v>-3803.5714285714289</v>
      </c>
      <c r="N29" s="4">
        <f t="shared" si="22"/>
        <v>-1.0014270182114706</v>
      </c>
      <c r="O29" s="4">
        <f t="shared" si="22"/>
        <v>-0.92669525930132346</v>
      </c>
      <c r="P29" s="4">
        <f t="shared" si="22"/>
        <v>2.1775459811959861</v>
      </c>
      <c r="Q29" s="4">
        <f t="shared" si="22"/>
        <v>0.38505721927478403</v>
      </c>
      <c r="R29" s="4">
        <f t="shared" si="22"/>
        <v>0.27154127059348249</v>
      </c>
      <c r="S29" s="4">
        <f t="shared" si="22"/>
        <v>-1.080829087926672</v>
      </c>
      <c r="T29" s="4">
        <f t="shared" si="22"/>
        <v>-75.791540276373439</v>
      </c>
      <c r="U29" s="4">
        <f t="shared" si="22"/>
        <v>-1.7061454364750605E-2</v>
      </c>
      <c r="V29" s="4">
        <f t="shared" si="22"/>
        <v>1.3786446020488572</v>
      </c>
      <c r="W29" s="4">
        <f t="shared" si="22"/>
        <v>-2.0544245949314499</v>
      </c>
      <c r="X29" s="4">
        <f t="shared" si="22"/>
        <v>-0.39078714249557073</v>
      </c>
      <c r="Y29" s="4">
        <f t="shared" si="22"/>
        <v>-1.3286748190666335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-0.56080283353010618</v>
      </c>
      <c r="I30" s="4">
        <f t="shared" si="23"/>
        <v>-0.94071118577628443</v>
      </c>
      <c r="J30" s="4">
        <f t="shared" si="23"/>
        <v>-0.74830866807610996</v>
      </c>
      <c r="K30" s="4">
        <f t="shared" si="23"/>
        <v>-0.19152784998540032</v>
      </c>
      <c r="L30" s="4">
        <f t="shared" si="23"/>
        <v>-7.5013175230566428E-2</v>
      </c>
      <c r="M30" s="4">
        <f t="shared" si="23"/>
        <v>-0.19553570009062152</v>
      </c>
      <c r="N30" s="4">
        <f t="shared" si="23"/>
        <v>-0.24190366760543006</v>
      </c>
      <c r="O30" s="4">
        <f t="shared" si="23"/>
        <v>-0.72380761104995917</v>
      </c>
      <c r="P30" s="4">
        <f t="shared" si="23"/>
        <v>-8.269726188161805E-2</v>
      </c>
      <c r="Q30" s="4">
        <f t="shared" si="23"/>
        <v>-0.24902503344162052</v>
      </c>
      <c r="R30" s="4">
        <f t="shared" si="23"/>
        <v>0.23073811360514784</v>
      </c>
      <c r="S30" s="4">
        <f t="shared" si="23"/>
        <v>-0.47534882802667228</v>
      </c>
      <c r="T30" s="4">
        <f t="shared" si="23"/>
        <v>0.15504685588409337</v>
      </c>
      <c r="U30" s="4">
        <f t="shared" si="23"/>
        <v>0.32641429963877355</v>
      </c>
      <c r="V30" s="4">
        <f t="shared" si="23"/>
        <v>0.2688905499035214</v>
      </c>
      <c r="W30" s="4">
        <f t="shared" si="23"/>
        <v>0.25177084228070523</v>
      </c>
      <c r="X30" s="4">
        <f t="shared" si="23"/>
        <v>-0.4502816205549674</v>
      </c>
      <c r="Y30" s="4">
        <f t="shared" si="23"/>
        <v>0.36428521998451635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867.21</v>
      </c>
      <c r="E32" s="3">
        <f>IFERROR(INDEX(E51:E500,MATCH($A$32,$C$51:$C$500,0)),"")</f>
        <v>776.13</v>
      </c>
      <c r="H32" s="3">
        <f>IFERROR(INDEX(D32:G32,COUNT(D32:G32)),"")</f>
        <v>776.13</v>
      </c>
      <c r="I32" s="3">
        <f t="shared" ref="I32:Z32" si="24">IFERROR(INDEX(I51:I500,MATCH($C$32,$C$51:$C$500,0)),"")</f>
        <v>2799.97</v>
      </c>
      <c r="J32" s="3">
        <f t="shared" si="24"/>
        <v>926.32</v>
      </c>
      <c r="K32" s="3">
        <f t="shared" si="24"/>
        <v>162.71</v>
      </c>
      <c r="L32" s="3">
        <f t="shared" si="24"/>
        <v>267.38</v>
      </c>
      <c r="M32" s="3">
        <f t="shared" si="24"/>
        <v>512.14</v>
      </c>
      <c r="N32" s="3">
        <f t="shared" si="24"/>
        <v>1098.05</v>
      </c>
      <c r="O32" s="3">
        <f t="shared" si="24"/>
        <v>1096.94</v>
      </c>
      <c r="P32" s="3">
        <f t="shared" si="24"/>
        <v>1304.1600000000001</v>
      </c>
      <c r="Q32" s="3">
        <f t="shared" si="24"/>
        <v>3419.38</v>
      </c>
      <c r="R32" s="3">
        <f t="shared" si="24"/>
        <v>4112.54</v>
      </c>
      <c r="S32" s="3">
        <f t="shared" si="24"/>
        <v>4448.3599999999997</v>
      </c>
      <c r="T32" s="3">
        <f t="shared" si="24"/>
        <v>4737.5</v>
      </c>
      <c r="U32" s="3">
        <f t="shared" si="24"/>
        <v>889.77</v>
      </c>
      <c r="V32" s="3">
        <f t="shared" si="24"/>
        <v>949.13</v>
      </c>
      <c r="W32" s="3">
        <f t="shared" si="24"/>
        <v>1009.5</v>
      </c>
      <c r="X32" s="3">
        <f t="shared" si="24"/>
        <v>444.25</v>
      </c>
      <c r="Y32" s="3">
        <f t="shared" si="24"/>
        <v>335.46</v>
      </c>
      <c r="Z32" s="3">
        <f t="shared" si="24"/>
        <v>295.93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0.09</v>
      </c>
      <c r="E33" s="3">
        <f>IFERROR(INDEX(E51:E500,MATCH($A$33,$C$51:$C$500,0)),"")</f>
        <v>0.14000000000000001</v>
      </c>
      <c r="H33" s="3">
        <f>IFERROR(INDEX(D33:G33,COUNT(D33:G33)),"")</f>
        <v>0.14000000000000001</v>
      </c>
      <c r="I33" s="3">
        <f t="shared" ref="I33:Z33" si="25">IFERROR(INDEX(I51:I500,MATCH($C$33,$C$51:$C$500,0)),"")</f>
        <v>0.06</v>
      </c>
      <c r="J33" s="3">
        <f t="shared" si="25"/>
        <v>0.1</v>
      </c>
      <c r="K33" s="3">
        <f t="shared" si="25"/>
        <v>0.44</v>
      </c>
      <c r="L33" s="3">
        <f t="shared" si="25"/>
        <v>0.37</v>
      </c>
      <c r="M33" s="3">
        <f t="shared" si="25"/>
        <v>1.1100000000000001</v>
      </c>
      <c r="N33" s="3">
        <f t="shared" si="25"/>
        <v>0.37</v>
      </c>
      <c r="O33" s="3">
        <f t="shared" si="25"/>
        <v>0.25</v>
      </c>
      <c r="P33" s="3">
        <f t="shared" si="25"/>
        <v>0.54</v>
      </c>
      <c r="Q33" s="3">
        <f t="shared" si="25"/>
        <v>0.13</v>
      </c>
      <c r="R33" s="3">
        <f t="shared" si="25"/>
        <v>0.3</v>
      </c>
      <c r="S33" s="3">
        <f t="shared" si="25"/>
        <v>0.42</v>
      </c>
      <c r="T33" s="3">
        <f t="shared" si="25"/>
        <v>0.55000000000000004</v>
      </c>
      <c r="U33" s="3">
        <f t="shared" si="25"/>
        <v>0.65</v>
      </c>
      <c r="V33" s="3">
        <f t="shared" si="25"/>
        <v>0.63</v>
      </c>
      <c r="W33" s="3">
        <f t="shared" si="25"/>
        <v>0.56999999999999995</v>
      </c>
      <c r="X33" s="3">
        <f t="shared" si="25"/>
        <v>2.14</v>
      </c>
      <c r="Y33" s="3">
        <f t="shared" si="25"/>
        <v>2.15</v>
      </c>
      <c r="Z33" s="3">
        <f t="shared" si="25"/>
        <v>2.39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-43.82</v>
      </c>
      <c r="E34" s="3">
        <f>IFERROR(INDEX(E51:E500,MATCH($A$34,$C$51:$C$500,0)),"")</f>
        <v>-85.37</v>
      </c>
      <c r="H34" s="3">
        <f>IFERROR(INDEX(D34:G34,COUNT(D34:G34)),"")</f>
        <v>-85.37</v>
      </c>
      <c r="I34" s="3">
        <f t="shared" ref="I34:Z34" si="26">IFERROR(INDEX(I51:I500,MATCH($C$34,$C$51:$C$500,0)),"")</f>
        <v>-296.67</v>
      </c>
      <c r="J34" s="3">
        <f t="shared" si="26"/>
        <v>2.4700000000000002</v>
      </c>
      <c r="K34" s="3">
        <f t="shared" si="26"/>
        <v>-1.56</v>
      </c>
      <c r="L34" s="3">
        <f t="shared" si="26"/>
        <v>-0.64</v>
      </c>
      <c r="M34" s="3">
        <f t="shared" si="26"/>
        <v>-0.71</v>
      </c>
      <c r="N34" s="3">
        <f t="shared" si="26"/>
        <v>1952.38</v>
      </c>
      <c r="O34" s="3">
        <f t="shared" si="26"/>
        <v>-1.86</v>
      </c>
      <c r="P34" s="3">
        <f t="shared" si="26"/>
        <v>-0.35</v>
      </c>
      <c r="Q34" s="3">
        <f t="shared" si="26"/>
        <v>-0.68</v>
      </c>
      <c r="R34" s="3">
        <f t="shared" si="26"/>
        <v>-2.66</v>
      </c>
      <c r="S34" s="3">
        <f t="shared" si="26"/>
        <v>-5.23</v>
      </c>
      <c r="T34" s="3">
        <f t="shared" si="26"/>
        <v>0.57999999999999996</v>
      </c>
      <c r="U34" s="3">
        <f t="shared" si="26"/>
        <v>-9.77</v>
      </c>
      <c r="V34" s="3">
        <f t="shared" si="26"/>
        <v>-9.94</v>
      </c>
      <c r="W34" s="3">
        <f t="shared" si="26"/>
        <v>-22.85</v>
      </c>
      <c r="X34" s="3">
        <f t="shared" si="26"/>
        <v>39.47</v>
      </c>
      <c r="Y34" s="3">
        <f t="shared" si="26"/>
        <v>18.27</v>
      </c>
      <c r="Z34" s="3">
        <f t="shared" si="26"/>
        <v>-5.88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726.68</v>
      </c>
      <c r="E35" s="3">
        <f>IFERROR(INDEX(E51:E500,MATCH($A$35,$C$51:$C$500,0)),"")</f>
        <v>988.8</v>
      </c>
      <c r="H35" s="3">
        <f>IFERROR(INDEX(D35:G35,COUNT(D35:G35)),"")</f>
        <v>988.8</v>
      </c>
      <c r="I35" s="3">
        <f t="shared" ref="I35:Z35" si="27">IFERROR(INDEX(I51:I500,MATCH($C$35,$C$51:$C$500,0)),"")</f>
        <v>183.06</v>
      </c>
      <c r="J35" s="3">
        <f t="shared" si="27"/>
        <v>5.49</v>
      </c>
      <c r="K35" s="3">
        <f t="shared" si="27"/>
        <v>1.1000000000000001</v>
      </c>
      <c r="L35" s="3">
        <f t="shared" si="27"/>
        <v>1.23</v>
      </c>
      <c r="M35" s="3">
        <f t="shared" si="27"/>
        <v>6.54</v>
      </c>
      <c r="N35" s="3">
        <f t="shared" si="27"/>
        <v>3.79</v>
      </c>
      <c r="O35" s="3">
        <f t="shared" si="27"/>
        <v>1.92</v>
      </c>
      <c r="P35" s="3">
        <f t="shared" si="27"/>
        <v>1.35</v>
      </c>
      <c r="Q35" s="3">
        <f t="shared" si="27"/>
        <v>0.76</v>
      </c>
      <c r="R35" s="3">
        <f t="shared" si="27"/>
        <v>1.62</v>
      </c>
      <c r="S35" s="3">
        <f t="shared" si="27"/>
        <v>3.07</v>
      </c>
      <c r="T35" s="3">
        <f t="shared" si="27"/>
        <v>2.23</v>
      </c>
      <c r="U35" s="3">
        <f t="shared" si="27"/>
        <v>0.57999999999999996</v>
      </c>
      <c r="V35" s="3">
        <f t="shared" si="27"/>
        <v>0.79</v>
      </c>
      <c r="W35" s="3">
        <f t="shared" si="27"/>
        <v>0.97</v>
      </c>
      <c r="X35" s="3">
        <f t="shared" si="27"/>
        <v>1.99</v>
      </c>
      <c r="Y35" s="3">
        <f t="shared" si="27"/>
        <v>0.83</v>
      </c>
      <c r="Z35" s="3">
        <f t="shared" si="27"/>
        <v>1.1100000000000001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187000000</v>
      </c>
      <c r="E51" s="5">
        <v>185000000</v>
      </c>
      <c r="F51" s="5">
        <v>266000000</v>
      </c>
      <c r="G51" s="5">
        <v>474000000</v>
      </c>
      <c r="I51" s="5">
        <v>1694000000</v>
      </c>
      <c r="J51" s="5">
        <v>28572000000</v>
      </c>
      <c r="K51" s="5">
        <v>113520000000</v>
      </c>
      <c r="L51" s="5">
        <v>140413000000</v>
      </c>
      <c r="M51" s="5">
        <v>151800000000</v>
      </c>
      <c r="N51" s="5">
        <v>188697000000</v>
      </c>
      <c r="O51" s="5">
        <v>248909000000</v>
      </c>
      <c r="P51" s="5">
        <v>901216000000</v>
      </c>
      <c r="Q51" s="5">
        <v>982463000000</v>
      </c>
      <c r="R51" s="5">
        <v>1308250000000</v>
      </c>
      <c r="S51" s="5">
        <v>1062980000000</v>
      </c>
      <c r="T51" s="5">
        <v>2026070000000</v>
      </c>
      <c r="U51" s="5">
        <v>1754102000000</v>
      </c>
      <c r="V51" s="5">
        <v>1322439000000</v>
      </c>
      <c r="W51" s="5">
        <v>1042201000000</v>
      </c>
      <c r="X51" s="5">
        <v>832581303860</v>
      </c>
      <c r="Y51" s="5">
        <v>722462385635</v>
      </c>
      <c r="Z51" s="5">
        <v>529553772959</v>
      </c>
    </row>
    <row r="52" spans="2:26" ht="15.5" x14ac:dyDescent="0.35">
      <c r="C52" t="s">
        <v>86</v>
      </c>
      <c r="D52" s="5">
        <v>-412000000</v>
      </c>
      <c r="E52" s="5">
        <v>-155000000</v>
      </c>
      <c r="F52" s="5">
        <v>-64000000</v>
      </c>
      <c r="G52" s="5">
        <v>-283000000</v>
      </c>
      <c r="I52" s="5">
        <v>-640000000</v>
      </c>
      <c r="J52" s="5">
        <v>-19126000000</v>
      </c>
      <c r="K52" s="5">
        <v>-108231000000</v>
      </c>
      <c r="L52" s="5">
        <v>-78430000000</v>
      </c>
      <c r="M52" s="5">
        <v>-86935000000</v>
      </c>
      <c r="N52" s="5">
        <v>-103529000000</v>
      </c>
      <c r="O52" s="5">
        <v>-144562000000</v>
      </c>
      <c r="P52" s="5">
        <v>-1066879000000</v>
      </c>
      <c r="Q52" s="5">
        <v>-1208370000000</v>
      </c>
      <c r="R52" s="5">
        <v>-1438665000000</v>
      </c>
      <c r="S52" s="5">
        <v>-1421501000000</v>
      </c>
      <c r="T52" s="5">
        <v>-592450000000</v>
      </c>
      <c r="U52" s="5">
        <v>-474114000000</v>
      </c>
      <c r="V52" s="5">
        <v>-385127000000</v>
      </c>
      <c r="W52" s="5">
        <v>-221503000000</v>
      </c>
      <c r="X52" s="5">
        <v>-181457979698</v>
      </c>
      <c r="Y52" s="5">
        <v>-293103694804</v>
      </c>
      <c r="Z52" s="5">
        <v>-260751800123</v>
      </c>
    </row>
    <row r="53" spans="2:26" ht="15.5" x14ac:dyDescent="0.35">
      <c r="C53" t="s">
        <v>87</v>
      </c>
      <c r="D53" s="5">
        <v>-225000000</v>
      </c>
      <c r="E53" s="5">
        <v>30000000</v>
      </c>
      <c r="F53" s="5">
        <v>202000000</v>
      </c>
      <c r="G53" s="5">
        <v>191000000</v>
      </c>
      <c r="I53" s="5">
        <v>1054000000</v>
      </c>
      <c r="J53" s="5">
        <v>9446000000</v>
      </c>
      <c r="K53" s="5">
        <v>5289000000</v>
      </c>
      <c r="L53" s="5">
        <v>61983000000</v>
      </c>
      <c r="M53" s="5">
        <v>64865000000</v>
      </c>
      <c r="N53" s="5">
        <v>85168000000</v>
      </c>
      <c r="O53" s="5">
        <v>104347000000</v>
      </c>
      <c r="P53" s="5">
        <v>-165663000000</v>
      </c>
      <c r="Q53" s="5">
        <v>-225907000000</v>
      </c>
      <c r="R53" s="5">
        <v>-130415000000</v>
      </c>
      <c r="S53" s="5">
        <v>-358521000000</v>
      </c>
      <c r="T53" s="5">
        <v>1433620000000</v>
      </c>
      <c r="U53" s="5">
        <v>1279988000000</v>
      </c>
      <c r="V53" s="5">
        <v>937312000000</v>
      </c>
      <c r="W53" s="5">
        <v>820698000000</v>
      </c>
      <c r="X53" s="5">
        <v>651123324162</v>
      </c>
      <c r="Y53" s="5">
        <v>429358690831</v>
      </c>
      <c r="Z53" s="5">
        <v>268801972836</v>
      </c>
    </row>
    <row r="54" spans="2:26" ht="15.5" x14ac:dyDescent="0.35">
      <c r="C54" t="s">
        <v>88</v>
      </c>
      <c r="D54" s="5">
        <v>-9793000000</v>
      </c>
      <c r="E54" s="5">
        <v>-5290000000</v>
      </c>
      <c r="F54" s="5">
        <v>2147000000</v>
      </c>
      <c r="G54" s="5">
        <v>-10687000000</v>
      </c>
      <c r="I54" s="5">
        <v>-17887000000</v>
      </c>
      <c r="J54" s="5">
        <v>37676000000</v>
      </c>
      <c r="K54" s="5">
        <v>-89294000000</v>
      </c>
      <c r="L54" s="5">
        <v>-300856000000</v>
      </c>
      <c r="M54" s="5">
        <v>-1388977000000</v>
      </c>
      <c r="N54" s="5">
        <v>-147694000000</v>
      </c>
      <c r="O54" s="5">
        <v>-368121000000</v>
      </c>
      <c r="P54" s="5">
        <v>-3311406000000</v>
      </c>
      <c r="Q54" s="5">
        <v>-1301812000000</v>
      </c>
      <c r="R54" s="5">
        <v>-1558265000000</v>
      </c>
      <c r="S54" s="5">
        <v>-1492029000000</v>
      </c>
      <c r="T54" s="5">
        <v>-993578000000</v>
      </c>
      <c r="U54" s="5">
        <v>-1092661000000</v>
      </c>
      <c r="V54" s="5">
        <v>-911751000000</v>
      </c>
      <c r="W54" s="5">
        <v>-769479000000</v>
      </c>
      <c r="X54" s="5">
        <v>-527198016979</v>
      </c>
      <c r="Y54" s="5">
        <v>-288811999512</v>
      </c>
      <c r="Z54" s="5">
        <v>-369729446146</v>
      </c>
    </row>
    <row r="55" spans="2:26" ht="15.5" x14ac:dyDescent="0.35">
      <c r="C55" t="s">
        <v>89</v>
      </c>
      <c r="J55" s="5">
        <v>-3268000000</v>
      </c>
      <c r="K55" s="5">
        <v>-21843000000</v>
      </c>
      <c r="L55" s="5">
        <v>-19810000000</v>
      </c>
      <c r="M55" s="5">
        <v>-22763000000</v>
      </c>
      <c r="N55" s="5">
        <v>-17436000000</v>
      </c>
      <c r="O55" s="5">
        <v>-32724000000</v>
      </c>
      <c r="P55" s="5">
        <v>-185120000000</v>
      </c>
      <c r="Q55" s="5">
        <v>-222649000000</v>
      </c>
      <c r="R55" s="5">
        <v>-203058000000</v>
      </c>
      <c r="S55" s="5">
        <v>-173936000000</v>
      </c>
      <c r="T55" s="5">
        <v>-133861000000</v>
      </c>
      <c r="U55" s="5">
        <v>-158068000000</v>
      </c>
      <c r="V55" s="5">
        <v>-125379000000</v>
      </c>
      <c r="W55" s="5">
        <v>-87628000000</v>
      </c>
      <c r="X55" s="5">
        <v>-52741332943</v>
      </c>
      <c r="Y55" s="5">
        <v>-48989507746</v>
      </c>
      <c r="Z55" s="5">
        <v>-59737912004</v>
      </c>
    </row>
    <row r="56" spans="2:26" ht="15.5" x14ac:dyDescent="0.35">
      <c r="C56" t="s">
        <v>90</v>
      </c>
      <c r="D56" s="5">
        <v>-1387000000</v>
      </c>
      <c r="E56" s="5">
        <v>-1854000000</v>
      </c>
      <c r="F56" s="5">
        <v>-1773000000</v>
      </c>
      <c r="G56" s="5">
        <v>-2398000000</v>
      </c>
      <c r="I56" s="5">
        <v>-20481000000</v>
      </c>
      <c r="J56" s="5">
        <v>-17329000000</v>
      </c>
      <c r="K56" s="5">
        <v>-59170000000</v>
      </c>
      <c r="L56" s="5">
        <v>-108587000000</v>
      </c>
      <c r="M56" s="5">
        <v>-71196000000</v>
      </c>
      <c r="N56" s="5">
        <v>-119594000000</v>
      </c>
      <c r="O56" s="5">
        <v>-171181000000</v>
      </c>
      <c r="P56" s="5">
        <v>-315072000000</v>
      </c>
      <c r="Q56" s="5">
        <v>-179570000000</v>
      </c>
      <c r="R56" s="5">
        <v>-450102000000</v>
      </c>
      <c r="S56" s="5">
        <v>-500873000000</v>
      </c>
      <c r="T56" s="5">
        <v>-514772000000</v>
      </c>
      <c r="U56" s="5">
        <v>-583255000000</v>
      </c>
      <c r="V56" s="5">
        <v>-560461000000</v>
      </c>
      <c r="W56" s="5">
        <v>-504144000000</v>
      </c>
      <c r="X56" s="5">
        <v>-345696858776</v>
      </c>
      <c r="Y56" s="5">
        <v>-184268558524</v>
      </c>
      <c r="Z56" s="5">
        <v>-123407027531</v>
      </c>
    </row>
    <row r="57" spans="2:26" ht="15.5" x14ac:dyDescent="0.35">
      <c r="C57" t="s">
        <v>310</v>
      </c>
      <c r="J57" s="5">
        <v>-2010000000</v>
      </c>
      <c r="K57" s="5">
        <v>-2967000000</v>
      </c>
      <c r="L57" s="5">
        <v>-2667000000</v>
      </c>
      <c r="M57" s="5">
        <v>-40941000000</v>
      </c>
      <c r="N57" s="5">
        <v>-48704000000</v>
      </c>
      <c r="O57" s="5">
        <v>-170662000000</v>
      </c>
      <c r="P57" s="5">
        <v>-961624000000</v>
      </c>
      <c r="Q57" s="5">
        <v>-802582000000</v>
      </c>
      <c r="R57" s="5">
        <v>-855026000000</v>
      </c>
      <c r="S57" s="5">
        <v>-748826000000</v>
      </c>
      <c r="T57" s="5">
        <v>-380405000000</v>
      </c>
      <c r="U57" s="5">
        <v>-338684000000</v>
      </c>
      <c r="V57" s="5">
        <v>-244159000000</v>
      </c>
      <c r="W57" s="5">
        <v>-195124000000</v>
      </c>
      <c r="X57" s="5">
        <v>-144277616310</v>
      </c>
      <c r="Y57" s="5">
        <v>-131421410548</v>
      </c>
      <c r="Z57" s="5">
        <v>-94328323545</v>
      </c>
    </row>
    <row r="58" spans="2:26" ht="15.5" x14ac:dyDescent="0.35">
      <c r="C58" t="s">
        <v>95</v>
      </c>
      <c r="D58" s="5">
        <v>-16343000000</v>
      </c>
      <c r="E58" s="5">
        <v>-3861000000</v>
      </c>
      <c r="F58" s="5">
        <v>-1677000000</v>
      </c>
      <c r="G58" s="5">
        <v>-8039000000</v>
      </c>
      <c r="I58" s="5">
        <v>-10998000000</v>
      </c>
      <c r="J58" s="5">
        <v>-13263000000</v>
      </c>
      <c r="K58" s="5">
        <v>9820000000</v>
      </c>
      <c r="L58" s="5">
        <v>-73849000000</v>
      </c>
      <c r="M58" s="5">
        <v>177000000</v>
      </c>
      <c r="N58" s="5">
        <v>-52634000000</v>
      </c>
      <c r="O58" s="5">
        <v>90496000000</v>
      </c>
      <c r="V58" s="5">
        <v>21578000000</v>
      </c>
      <c r="W58" s="5">
        <v>31998000000</v>
      </c>
      <c r="X58" s="5">
        <v>31249750123</v>
      </c>
      <c r="Y58" s="5">
        <v>104953085909</v>
      </c>
      <c r="Z58" s="5">
        <v>-94644158849</v>
      </c>
    </row>
    <row r="59" spans="2:26" ht="15.5" x14ac:dyDescent="0.35">
      <c r="C59" t="s">
        <v>91</v>
      </c>
      <c r="D59" s="5">
        <v>-6291000000</v>
      </c>
      <c r="E59" s="5">
        <v>-1542000000</v>
      </c>
      <c r="F59" s="5">
        <v>-743000000</v>
      </c>
      <c r="G59" s="5">
        <v>-3260000000</v>
      </c>
      <c r="I59" s="5">
        <v>-4536000000</v>
      </c>
      <c r="J59" s="5">
        <v>-5481000000</v>
      </c>
      <c r="K59" s="5">
        <v>2230000000</v>
      </c>
      <c r="L59" s="5">
        <v>-10240000000</v>
      </c>
      <c r="M59" s="5">
        <v>125319000000</v>
      </c>
      <c r="N59" s="5">
        <v>-21845000000</v>
      </c>
      <c r="O59" s="5">
        <v>325000000</v>
      </c>
      <c r="P59" s="5">
        <v>-688860000000</v>
      </c>
      <c r="Q59" s="5">
        <v>-394671000000</v>
      </c>
      <c r="R59" s="5">
        <v>-792970000000</v>
      </c>
      <c r="S59" s="5">
        <v>-781378000000</v>
      </c>
      <c r="T59" s="5">
        <v>211344000000</v>
      </c>
      <c r="U59" s="5">
        <v>123312000000</v>
      </c>
      <c r="V59" s="5">
        <v>115632000000</v>
      </c>
      <c r="W59" s="5">
        <v>47804000000</v>
      </c>
    </row>
    <row r="60" spans="2:26" ht="15.5" x14ac:dyDescent="0.35">
      <c r="C60" t="s">
        <v>311</v>
      </c>
      <c r="D60" s="5">
        <v>-16343000000</v>
      </c>
      <c r="E60" s="5">
        <v>-3861000000</v>
      </c>
      <c r="F60" s="5">
        <v>-1677000000</v>
      </c>
      <c r="G60" s="5">
        <v>-8039000000</v>
      </c>
      <c r="I60" s="5">
        <v>-10998000000</v>
      </c>
      <c r="J60" s="5">
        <v>-13263000000</v>
      </c>
      <c r="K60" s="5">
        <v>9820000000</v>
      </c>
      <c r="L60" s="5">
        <v>-73849000000</v>
      </c>
      <c r="M60" s="5">
        <v>177000000</v>
      </c>
      <c r="N60" s="5">
        <v>-52634000000</v>
      </c>
      <c r="O60" s="5">
        <v>90496000000</v>
      </c>
      <c r="P60" s="5">
        <v>-94818000000</v>
      </c>
      <c r="Q60" s="5">
        <v>-15743000000</v>
      </c>
      <c r="R60" s="5">
        <v>22266000000</v>
      </c>
      <c r="S60" s="5">
        <v>-103019000000</v>
      </c>
      <c r="T60" s="5">
        <v>13519000000</v>
      </c>
      <c r="U60" s="5">
        <v>12832000000</v>
      </c>
      <c r="V60" s="5">
        <v>21578000000</v>
      </c>
      <c r="W60" s="5">
        <v>31998000000</v>
      </c>
      <c r="X60" s="5">
        <v>31249750123</v>
      </c>
      <c r="Y60" s="5">
        <v>104953085909</v>
      </c>
      <c r="Z60" s="5">
        <v>-94644158849</v>
      </c>
    </row>
    <row r="61" spans="2:26" ht="15.5" x14ac:dyDescent="0.35">
      <c r="C61" t="s">
        <v>312</v>
      </c>
      <c r="Q61" s="5">
        <v>663000000</v>
      </c>
      <c r="R61" s="5">
        <v>54000000</v>
      </c>
      <c r="S61" s="5">
        <v>3051000000</v>
      </c>
      <c r="T61" s="5">
        <v>115000000</v>
      </c>
      <c r="U61" s="5">
        <v>257000000</v>
      </c>
      <c r="V61" s="5">
        <v>7903000000</v>
      </c>
      <c r="W61" s="5">
        <v>1516000000</v>
      </c>
      <c r="X61" s="5">
        <v>419310926</v>
      </c>
      <c r="Y61" s="5">
        <v>390053116</v>
      </c>
      <c r="Z61" s="5">
        <v>6670085582</v>
      </c>
    </row>
    <row r="62" spans="2:26" ht="15.5" x14ac:dyDescent="0.35">
      <c r="C62" t="s">
        <v>92</v>
      </c>
      <c r="D62" s="5">
        <v>-10018000000</v>
      </c>
      <c r="E62" s="5">
        <v>-5260000000</v>
      </c>
      <c r="F62" s="5">
        <v>2349000000</v>
      </c>
      <c r="G62" s="5">
        <v>-10496000000</v>
      </c>
      <c r="I62" s="5">
        <v>-16833000000</v>
      </c>
      <c r="J62" s="5">
        <v>47122000000</v>
      </c>
      <c r="K62" s="5">
        <v>-84005000000</v>
      </c>
      <c r="L62" s="5">
        <v>-238873000000</v>
      </c>
      <c r="M62" s="5">
        <v>-1324112000000</v>
      </c>
      <c r="N62" s="5">
        <v>-62526000000</v>
      </c>
      <c r="O62" s="5">
        <v>-263774000000</v>
      </c>
      <c r="P62" s="5">
        <v>-3477069000000</v>
      </c>
      <c r="Q62" s="5">
        <v>-1527719000000</v>
      </c>
      <c r="R62" s="5">
        <v>-1688680000000</v>
      </c>
      <c r="S62" s="5">
        <v>-1850550000000</v>
      </c>
      <c r="T62" s="5">
        <v>440042000000</v>
      </c>
      <c r="U62" s="5">
        <v>187327000000</v>
      </c>
      <c r="V62" s="5">
        <v>25561000000</v>
      </c>
      <c r="W62" s="5">
        <v>51219000000</v>
      </c>
      <c r="X62" s="5">
        <v>123925307183</v>
      </c>
      <c r="Y62" s="5">
        <v>140546691319</v>
      </c>
      <c r="Z62" s="5">
        <v>-100927473310</v>
      </c>
    </row>
    <row r="63" spans="2:26" ht="15.5" x14ac:dyDescent="0.35">
      <c r="C63" t="s">
        <v>93</v>
      </c>
      <c r="D63" s="5">
        <v>622000000</v>
      </c>
      <c r="E63" s="5">
        <v>1580000000</v>
      </c>
      <c r="F63" s="5">
        <v>1799000000</v>
      </c>
      <c r="G63" s="5">
        <v>3171000000</v>
      </c>
      <c r="I63" s="5">
        <v>11256000000</v>
      </c>
      <c r="J63" s="5">
        <v>10893000000</v>
      </c>
      <c r="K63" s="5">
        <v>8504000000</v>
      </c>
      <c r="L63" s="5">
        <v>-36500000000</v>
      </c>
      <c r="M63" s="5">
        <v>58815000000</v>
      </c>
      <c r="N63" s="5">
        <v>66539000000</v>
      </c>
      <c r="O63" s="5">
        <v>22753000000</v>
      </c>
      <c r="P63" s="5">
        <v>-52073000000</v>
      </c>
      <c r="Q63" s="5">
        <v>-70662000000</v>
      </c>
      <c r="R63" s="5">
        <v>16977000000</v>
      </c>
      <c r="S63" s="5">
        <v>-92675000000</v>
      </c>
      <c r="T63" s="5">
        <v>7739707000000</v>
      </c>
      <c r="U63" s="5">
        <v>-109606000000</v>
      </c>
      <c r="V63" s="5">
        <v>-7349000000</v>
      </c>
      <c r="W63" s="5">
        <v>-15708000000</v>
      </c>
      <c r="X63" s="5">
        <v>-57963455231</v>
      </c>
      <c r="Y63" s="5">
        <v>-78622493215</v>
      </c>
      <c r="Z63" s="5">
        <v>-34429845139</v>
      </c>
    </row>
    <row r="64" spans="2:26" ht="15.5" x14ac:dyDescent="0.35">
      <c r="C64" t="s">
        <v>27</v>
      </c>
      <c r="D64" s="5">
        <v>-9000000</v>
      </c>
      <c r="E64" s="5">
        <v>-25000000</v>
      </c>
      <c r="F64" s="5">
        <v>-8000000</v>
      </c>
      <c r="G64" s="5">
        <v>-6000000</v>
      </c>
      <c r="I64" s="5">
        <v>-27000000</v>
      </c>
      <c r="J64" s="5">
        <v>-52000000</v>
      </c>
      <c r="K64" s="5">
        <v>-295000000</v>
      </c>
      <c r="L64" s="5">
        <v>-111588000000</v>
      </c>
      <c r="M64" s="5">
        <v>-199379000000</v>
      </c>
      <c r="N64" s="5">
        <v>-207979000000</v>
      </c>
      <c r="O64" s="5">
        <v>-226178000000</v>
      </c>
      <c r="P64" s="5">
        <v>-296697000000</v>
      </c>
      <c r="Q64" s="5">
        <v>-422304000000</v>
      </c>
      <c r="R64" s="5">
        <v>-391781000000</v>
      </c>
      <c r="S64" s="5">
        <v>-325164000000</v>
      </c>
      <c r="T64" s="5">
        <v>-106814000000</v>
      </c>
      <c r="U64" s="5">
        <v>-99738000000</v>
      </c>
      <c r="V64" s="5">
        <v>-6589000000</v>
      </c>
      <c r="W64" s="5">
        <v>-15708000000</v>
      </c>
      <c r="X64" s="5">
        <v>-57963455231</v>
      </c>
      <c r="Y64" s="5">
        <v>-78622493215</v>
      </c>
      <c r="Z64" s="5">
        <v>-34429845139</v>
      </c>
    </row>
    <row r="65" spans="3:26" ht="15.5" x14ac:dyDescent="0.35">
      <c r="C65" t="s">
        <v>94</v>
      </c>
      <c r="D65" s="5">
        <v>631000000</v>
      </c>
      <c r="E65" s="5">
        <v>1605000000</v>
      </c>
      <c r="F65" s="5">
        <v>1807000000</v>
      </c>
      <c r="G65" s="5">
        <v>3177000000</v>
      </c>
      <c r="I65" s="5">
        <v>11283000000</v>
      </c>
      <c r="J65" s="5">
        <v>10945000000</v>
      </c>
      <c r="K65" s="5">
        <v>8799000000</v>
      </c>
      <c r="L65" s="5">
        <v>5872000000</v>
      </c>
      <c r="M65" s="5">
        <v>1092000000</v>
      </c>
      <c r="N65" s="5">
        <v>1047000000</v>
      </c>
      <c r="O65" s="5">
        <v>333000000</v>
      </c>
      <c r="P65" s="5">
        <v>2890000000</v>
      </c>
      <c r="Q65" s="5">
        <v>1009000000</v>
      </c>
      <c r="R65" s="5">
        <v>2605000000</v>
      </c>
    </row>
    <row r="66" spans="3:26" ht="15.5" x14ac:dyDescent="0.35">
      <c r="C66" t="s">
        <v>313</v>
      </c>
      <c r="L66" s="5">
        <v>69216000000</v>
      </c>
      <c r="M66" s="5">
        <v>257102000000</v>
      </c>
      <c r="N66" s="5">
        <v>273471000000</v>
      </c>
      <c r="O66" s="5">
        <v>248598000000</v>
      </c>
      <c r="P66" s="5">
        <v>241734000000</v>
      </c>
      <c r="Q66" s="5">
        <v>350633000000</v>
      </c>
      <c r="R66" s="5">
        <v>275128000000</v>
      </c>
      <c r="S66" s="5">
        <v>217256000000</v>
      </c>
      <c r="T66" s="5">
        <v>18202000000</v>
      </c>
      <c r="U66" s="5">
        <v>-9868000000</v>
      </c>
      <c r="V66" s="5">
        <v>-760000000</v>
      </c>
    </row>
    <row r="67" spans="3:26" ht="15.5" x14ac:dyDescent="0.35">
      <c r="C67" t="s">
        <v>314</v>
      </c>
      <c r="R67" s="5">
        <v>131025000000</v>
      </c>
      <c r="S67" s="5">
        <v>15233000000</v>
      </c>
      <c r="T67" s="5">
        <v>1333120000000</v>
      </c>
    </row>
    <row r="68" spans="3:26" ht="15.5" x14ac:dyDescent="0.35">
      <c r="C68" t="s">
        <v>96</v>
      </c>
      <c r="D68" s="5">
        <v>622000000</v>
      </c>
      <c r="E68" s="5">
        <v>1580000000</v>
      </c>
      <c r="F68" s="5">
        <v>1799000000</v>
      </c>
      <c r="G68" s="5">
        <v>3171000000</v>
      </c>
      <c r="I68" s="5">
        <v>11256000000</v>
      </c>
      <c r="J68" s="5">
        <v>10893000000</v>
      </c>
      <c r="K68" s="5">
        <v>8504000000</v>
      </c>
      <c r="L68" s="5">
        <v>-36500000000</v>
      </c>
      <c r="M68" s="5">
        <v>58815000000</v>
      </c>
      <c r="N68" s="5">
        <v>66539000000</v>
      </c>
      <c r="O68" s="5">
        <v>22753000000</v>
      </c>
      <c r="P68" s="5">
        <v>-52073000000</v>
      </c>
      <c r="Q68" s="5">
        <v>-70662000000</v>
      </c>
      <c r="R68" s="5">
        <v>16977000000</v>
      </c>
      <c r="S68" s="5">
        <v>-92675000000</v>
      </c>
      <c r="T68" s="5">
        <v>7739707000000</v>
      </c>
      <c r="U68" s="5">
        <v>-109606000000</v>
      </c>
      <c r="V68" s="5">
        <v>-7349000000</v>
      </c>
      <c r="W68" s="5">
        <v>-15708000000</v>
      </c>
      <c r="X68" s="5">
        <v>-57963455231</v>
      </c>
      <c r="Y68" s="5">
        <v>-78622493215</v>
      </c>
      <c r="Z68" s="5">
        <v>-34429845139</v>
      </c>
    </row>
    <row r="69" spans="3:26" ht="15.5" x14ac:dyDescent="0.35">
      <c r="C69" t="s">
        <v>29</v>
      </c>
      <c r="D69" s="5">
        <v>-9396000000</v>
      </c>
      <c r="E69" s="5">
        <v>-3680000000</v>
      </c>
      <c r="F69" s="5">
        <v>4148000000</v>
      </c>
      <c r="G69" s="5">
        <v>-7325000000</v>
      </c>
      <c r="I69" s="5">
        <v>-5577000000</v>
      </c>
      <c r="J69" s="5">
        <v>58015000000</v>
      </c>
      <c r="K69" s="5">
        <v>-75501000000</v>
      </c>
      <c r="L69" s="5">
        <v>-275373000000</v>
      </c>
      <c r="M69" s="5">
        <v>-1265297000000</v>
      </c>
      <c r="N69" s="5">
        <v>4013000000</v>
      </c>
      <c r="O69" s="5">
        <v>-241021000000</v>
      </c>
      <c r="P69" s="5">
        <v>-3529142000000</v>
      </c>
      <c r="Q69" s="5">
        <v>-1598381000000</v>
      </c>
      <c r="R69" s="5">
        <v>-1671703000000</v>
      </c>
      <c r="S69" s="5">
        <v>-1943225000000</v>
      </c>
      <c r="T69" s="5">
        <v>8179749000000</v>
      </c>
      <c r="U69" s="5">
        <v>77721000000</v>
      </c>
      <c r="V69" s="5">
        <v>18212000000</v>
      </c>
      <c r="W69" s="5">
        <v>35511000000</v>
      </c>
      <c r="X69" s="5">
        <v>65961851952</v>
      </c>
      <c r="Y69" s="5">
        <v>61924198104</v>
      </c>
      <c r="Z69" s="5">
        <v>-135357318449</v>
      </c>
    </row>
    <row r="70" spans="3:26" ht="15.5" x14ac:dyDescent="0.35">
      <c r="C70" t="s">
        <v>28</v>
      </c>
      <c r="K70" s="5">
        <v>-2623000000</v>
      </c>
      <c r="L70" s="5">
        <v>-5797000000</v>
      </c>
      <c r="M70" s="5">
        <v>-567000000</v>
      </c>
      <c r="N70" s="5">
        <v>-25491000000</v>
      </c>
      <c r="O70" s="5">
        <v>-14975000000</v>
      </c>
      <c r="P70" s="5">
        <v>-658292000000</v>
      </c>
      <c r="Q70" s="5">
        <v>103493000000</v>
      </c>
      <c r="R70" s="5">
        <v>84393000000</v>
      </c>
      <c r="S70" s="5">
        <v>429511000000</v>
      </c>
      <c r="T70" s="5">
        <v>-271590000000</v>
      </c>
      <c r="U70" s="5">
        <v>-57784000000</v>
      </c>
      <c r="V70" s="5">
        <v>-7742000000</v>
      </c>
      <c r="W70" s="5">
        <v>-31915000000</v>
      </c>
      <c r="X70" s="5">
        <v>-24039092774</v>
      </c>
      <c r="Y70" s="5">
        <v>-29149636995</v>
      </c>
      <c r="Z70" s="5">
        <v>35644581173</v>
      </c>
    </row>
    <row r="71" spans="3:26" ht="15.5" x14ac:dyDescent="0.35">
      <c r="C71" t="s">
        <v>97</v>
      </c>
      <c r="W71" s="5">
        <v>-52966000000</v>
      </c>
      <c r="X71" s="5">
        <v>-15143201556</v>
      </c>
      <c r="Y71" s="5">
        <v>-5444966059</v>
      </c>
    </row>
    <row r="72" spans="3:26" ht="15.5" x14ac:dyDescent="0.35">
      <c r="C72" t="s">
        <v>98</v>
      </c>
      <c r="W72" s="5">
        <v>21051000000</v>
      </c>
      <c r="X72" s="5">
        <v>-8895891218</v>
      </c>
      <c r="Y72" s="5">
        <v>-23704670936</v>
      </c>
      <c r="Z72" s="5">
        <v>35644581173</v>
      </c>
    </row>
    <row r="73" spans="3:26" ht="15.5" x14ac:dyDescent="0.35">
      <c r="C73" t="s">
        <v>99</v>
      </c>
      <c r="K73" s="5">
        <v>-2623000000</v>
      </c>
      <c r="L73" s="5">
        <v>-5797000000</v>
      </c>
      <c r="M73" s="5">
        <v>-567000000</v>
      </c>
      <c r="N73" s="5">
        <v>-25491000000</v>
      </c>
      <c r="O73" s="5">
        <v>-14975000000</v>
      </c>
      <c r="P73" s="5">
        <v>-658292000000</v>
      </c>
      <c r="Q73" s="5">
        <v>103493000000</v>
      </c>
      <c r="R73" s="5">
        <v>84393000000</v>
      </c>
      <c r="S73" s="5">
        <v>429511000000</v>
      </c>
      <c r="T73" s="5">
        <v>-271590000000</v>
      </c>
      <c r="U73" s="5">
        <v>-57784000000</v>
      </c>
      <c r="V73" s="5">
        <v>-7742000000</v>
      </c>
      <c r="W73" s="5">
        <v>-31915000000</v>
      </c>
      <c r="X73" s="5">
        <v>-24039092774</v>
      </c>
      <c r="Y73" s="5">
        <v>-29149636995</v>
      </c>
      <c r="Z73" s="5">
        <v>35644581173</v>
      </c>
    </row>
    <row r="74" spans="3:26" ht="15.5" x14ac:dyDescent="0.35">
      <c r="C74" t="s">
        <v>100</v>
      </c>
      <c r="D74" s="5">
        <v>-9396000000</v>
      </c>
      <c r="E74" s="5">
        <v>-3680000000</v>
      </c>
      <c r="F74" s="5">
        <v>4148000000</v>
      </c>
      <c r="G74" s="5">
        <v>-7325000000</v>
      </c>
      <c r="I74" s="5">
        <v>-5577000000</v>
      </c>
      <c r="J74" s="5">
        <v>58015000000</v>
      </c>
      <c r="K74" s="5">
        <v>-78124000000</v>
      </c>
      <c r="L74" s="5">
        <v>-281170000000</v>
      </c>
      <c r="M74" s="5">
        <v>-1265864000000</v>
      </c>
      <c r="N74" s="5">
        <v>-21478000000</v>
      </c>
      <c r="O74" s="5">
        <v>-255996000000</v>
      </c>
      <c r="P74" s="5">
        <v>-4187434000000</v>
      </c>
      <c r="Q74" s="5">
        <v>-1494888000000</v>
      </c>
      <c r="R74" s="5">
        <v>-1587310000000</v>
      </c>
      <c r="S74" s="5">
        <v>-1513714000000</v>
      </c>
      <c r="T74" s="5">
        <v>7908159000000</v>
      </c>
      <c r="U74" s="5">
        <v>19937000000</v>
      </c>
      <c r="V74" s="5">
        <v>10470000000</v>
      </c>
      <c r="W74" s="5">
        <v>3596000000</v>
      </c>
      <c r="X74" s="5">
        <v>41922759178</v>
      </c>
      <c r="Y74" s="5">
        <v>32774561109</v>
      </c>
      <c r="Z74" s="5">
        <v>-99712737276</v>
      </c>
    </row>
    <row r="75" spans="3:26" ht="15.5" x14ac:dyDescent="0.35">
      <c r="C75" t="s">
        <v>101</v>
      </c>
      <c r="X75" s="5">
        <v>7761463</v>
      </c>
      <c r="Y75" s="5">
        <v>17043348</v>
      </c>
      <c r="Z75" s="5">
        <v>195189</v>
      </c>
    </row>
    <row r="76" spans="3:26" ht="15.5" x14ac:dyDescent="0.35">
      <c r="C76" t="s">
        <v>315</v>
      </c>
      <c r="Z76" s="5">
        <v>-6853056679</v>
      </c>
    </row>
    <row r="77" spans="3:26" ht="15.5" x14ac:dyDescent="0.35">
      <c r="C77" t="s">
        <v>316</v>
      </c>
      <c r="Z77" s="5">
        <v>4843000283</v>
      </c>
    </row>
    <row r="78" spans="3:26" ht="15.5" x14ac:dyDescent="0.35">
      <c r="C78" t="s">
        <v>104</v>
      </c>
      <c r="D78" s="5">
        <v>-9396000000</v>
      </c>
      <c r="E78" s="5">
        <v>-3680000000</v>
      </c>
      <c r="F78" s="5">
        <v>4148000000</v>
      </c>
      <c r="G78" s="5">
        <v>-7325000000</v>
      </c>
      <c r="I78" s="5">
        <v>-5577000000</v>
      </c>
      <c r="J78" s="5">
        <v>58015000000</v>
      </c>
      <c r="K78" s="5">
        <v>-78124000000</v>
      </c>
      <c r="L78" s="5">
        <v>-281170000000</v>
      </c>
      <c r="M78" s="5">
        <v>-1265864000000</v>
      </c>
      <c r="N78" s="5">
        <v>-21478000000</v>
      </c>
      <c r="O78" s="5">
        <v>-256057000000</v>
      </c>
      <c r="P78" s="5">
        <v>-4187434000000</v>
      </c>
      <c r="Q78" s="5">
        <v>-1494888000000</v>
      </c>
      <c r="R78" s="5">
        <v>-1587310000000</v>
      </c>
      <c r="S78" s="5">
        <v>-1513714000000</v>
      </c>
      <c r="T78" s="5">
        <v>7943319000000</v>
      </c>
      <c r="U78" s="5">
        <v>19937000000</v>
      </c>
      <c r="V78" s="5">
        <v>10470000000</v>
      </c>
      <c r="W78" s="5">
        <v>3596000000</v>
      </c>
      <c r="X78" s="5">
        <v>41930520641</v>
      </c>
      <c r="Y78" s="5">
        <v>32791604457</v>
      </c>
      <c r="Z78" s="5">
        <v>-101722598483</v>
      </c>
    </row>
    <row r="79" spans="3:26" ht="15.5" x14ac:dyDescent="0.35">
      <c r="C79" t="s">
        <v>105</v>
      </c>
      <c r="D79" s="5">
        <v>161776000000</v>
      </c>
      <c r="E79" s="5">
        <v>-3523729000000</v>
      </c>
      <c r="F79" s="5">
        <v>-6292506000000</v>
      </c>
      <c r="G79" s="5">
        <v>8293314000000</v>
      </c>
      <c r="I79" s="5">
        <v>3265260000000</v>
      </c>
      <c r="J79" s="5">
        <v>1259245000000</v>
      </c>
      <c r="K79" s="5">
        <v>-101999000000</v>
      </c>
      <c r="L79" s="5">
        <v>-155478000000</v>
      </c>
      <c r="M79" s="5">
        <v>370435000000</v>
      </c>
      <c r="N79" s="5">
        <v>34694000000</v>
      </c>
      <c r="O79" s="5">
        <v>-63990000000</v>
      </c>
      <c r="P79" s="5">
        <v>-186500000000</v>
      </c>
      <c r="Q79" s="5">
        <v>-106936000000</v>
      </c>
      <c r="R79" s="5">
        <v>60186000000</v>
      </c>
      <c r="S79" s="5">
        <v>224653000000</v>
      </c>
    </row>
    <row r="80" spans="3:26" ht="15.5" x14ac:dyDescent="0.35">
      <c r="C80" t="s">
        <v>107</v>
      </c>
      <c r="D80" s="5">
        <v>152380000000</v>
      </c>
      <c r="E80" s="5">
        <v>-3527409000000</v>
      </c>
      <c r="F80" s="5">
        <v>-6288358000000</v>
      </c>
      <c r="G80" s="5">
        <v>8285989000000</v>
      </c>
      <c r="I80" s="5">
        <v>3259683000000</v>
      </c>
      <c r="J80" s="5">
        <v>1317260000000</v>
      </c>
      <c r="K80" s="5">
        <v>-180123000000</v>
      </c>
      <c r="L80" s="5">
        <v>-436648000000</v>
      </c>
      <c r="M80" s="5">
        <v>-895429000000</v>
      </c>
      <c r="N80" s="5">
        <v>13216000000</v>
      </c>
      <c r="O80" s="5">
        <v>-320047000000</v>
      </c>
      <c r="P80" s="5">
        <v>-4373934000000</v>
      </c>
      <c r="Q80" s="5">
        <v>-1601824000000</v>
      </c>
      <c r="R80" s="5">
        <v>-1527124000000</v>
      </c>
      <c r="S80" s="5">
        <v>-1289061000000</v>
      </c>
      <c r="T80" s="5">
        <v>7943319000000</v>
      </c>
      <c r="U80" s="5">
        <v>19937000000</v>
      </c>
      <c r="V80" s="5">
        <v>10470000000</v>
      </c>
      <c r="W80" s="5">
        <v>3596000000</v>
      </c>
    </row>
    <row r="81" spans="2:26" ht="15.5" x14ac:dyDescent="0.35">
      <c r="C81" t="s">
        <v>108</v>
      </c>
      <c r="D81" s="5">
        <v>-9396000000</v>
      </c>
      <c r="E81" s="5">
        <v>-3680000000</v>
      </c>
      <c r="F81" s="5">
        <v>4148000000</v>
      </c>
      <c r="G81" s="5">
        <v>-7325000000</v>
      </c>
      <c r="I81" s="5">
        <v>-5577000000</v>
      </c>
      <c r="J81" s="5">
        <v>58015000000</v>
      </c>
      <c r="K81" s="5">
        <v>-78124000000</v>
      </c>
      <c r="L81" s="5">
        <v>-281170000000</v>
      </c>
      <c r="M81" s="5">
        <v>-1265864000000</v>
      </c>
      <c r="N81" s="5">
        <v>-21478000000</v>
      </c>
      <c r="O81" s="5">
        <v>-256057000000</v>
      </c>
      <c r="P81" s="5">
        <v>-4187434000000</v>
      </c>
      <c r="Q81" s="5">
        <v>-1494888000000</v>
      </c>
      <c r="R81" s="5">
        <v>-1587310000000</v>
      </c>
      <c r="S81" s="5">
        <v>-1513714000000</v>
      </c>
      <c r="T81" s="5">
        <v>7943319000000</v>
      </c>
      <c r="U81" s="5">
        <v>19937000000</v>
      </c>
      <c r="V81" s="5">
        <v>10470000000</v>
      </c>
      <c r="W81" s="5">
        <v>3596000000</v>
      </c>
      <c r="X81" s="5">
        <v>41930520641</v>
      </c>
      <c r="Y81" s="5">
        <v>32791604457</v>
      </c>
      <c r="Z81" s="5">
        <v>-101722598483</v>
      </c>
    </row>
    <row r="82" spans="2:26" ht="15.5" x14ac:dyDescent="0.35">
      <c r="C82" t="s">
        <v>8</v>
      </c>
      <c r="D82" s="5">
        <v>158671000000</v>
      </c>
      <c r="E82" s="5">
        <v>-3525867000000</v>
      </c>
      <c r="F82" s="5">
        <v>-6287615000000</v>
      </c>
      <c r="G82" s="5">
        <v>8289249000000</v>
      </c>
      <c r="I82" s="5">
        <v>3264219000000</v>
      </c>
      <c r="J82" s="5">
        <v>1322741000000</v>
      </c>
      <c r="K82" s="5">
        <v>-182353000000</v>
      </c>
      <c r="L82" s="5">
        <v>-426408000000</v>
      </c>
      <c r="M82" s="5">
        <v>-1020748000000</v>
      </c>
      <c r="N82" s="5">
        <v>35061000000</v>
      </c>
      <c r="O82" s="5">
        <v>-320372000000</v>
      </c>
      <c r="P82" s="5">
        <v>-3685074000000</v>
      </c>
      <c r="Q82" s="5">
        <v>-1207153000000</v>
      </c>
      <c r="R82" s="5">
        <v>-734154000000</v>
      </c>
      <c r="S82" s="5">
        <v>-507683000000</v>
      </c>
      <c r="T82" s="5">
        <v>7731975000000</v>
      </c>
      <c r="U82" s="5">
        <v>-103375000000</v>
      </c>
      <c r="V82" s="5">
        <v>-105162000000</v>
      </c>
      <c r="W82" s="5">
        <v>-44208000000</v>
      </c>
    </row>
    <row r="83" spans="2:26" ht="15.5" x14ac:dyDescent="0.35">
      <c r="C83" t="s">
        <v>109</v>
      </c>
      <c r="D83" s="5">
        <v>-9396000000</v>
      </c>
      <c r="E83" s="5">
        <v>-3680000000</v>
      </c>
      <c r="F83" s="5">
        <v>4148000000</v>
      </c>
      <c r="G83" s="5">
        <v>-7325000000</v>
      </c>
      <c r="I83" s="5">
        <v>-5577000000</v>
      </c>
      <c r="J83" s="5">
        <v>58015000000</v>
      </c>
      <c r="K83" s="5">
        <v>-78124000000</v>
      </c>
      <c r="L83" s="5">
        <v>-281170000000</v>
      </c>
      <c r="M83" s="5">
        <v>-1265864000000</v>
      </c>
      <c r="N83" s="5">
        <v>-21478000000</v>
      </c>
      <c r="O83" s="5">
        <v>-256057000000</v>
      </c>
      <c r="P83" s="5">
        <v>-4187434000000</v>
      </c>
      <c r="Q83" s="5">
        <v>-1494888000000</v>
      </c>
      <c r="R83" s="5">
        <v>-1587310000000</v>
      </c>
      <c r="S83" s="5">
        <v>-1513714000000</v>
      </c>
      <c r="T83" s="5">
        <v>7943319000000</v>
      </c>
      <c r="U83" s="5">
        <v>19937000000</v>
      </c>
      <c r="V83" s="5">
        <v>10470000000</v>
      </c>
      <c r="W83" s="5">
        <v>3596000000</v>
      </c>
      <c r="X83" s="5">
        <v>41930520641</v>
      </c>
      <c r="Y83" s="5">
        <v>32791604457</v>
      </c>
      <c r="Z83" s="5">
        <v>-101722598483</v>
      </c>
    </row>
    <row r="84" spans="2:26" ht="15.5" x14ac:dyDescent="0.35">
      <c r="C84" t="s">
        <v>110</v>
      </c>
      <c r="D84" s="5">
        <v>152380000000</v>
      </c>
      <c r="E84" s="5">
        <v>-3527409000000</v>
      </c>
      <c r="F84" s="5">
        <v>-6288358000000</v>
      </c>
      <c r="G84" s="5">
        <v>8285989000000</v>
      </c>
      <c r="I84" s="5">
        <v>3259683000000</v>
      </c>
      <c r="J84" s="5">
        <v>1317260000000</v>
      </c>
      <c r="K84" s="5">
        <v>-180123000000</v>
      </c>
      <c r="L84" s="5">
        <v>-436648000000</v>
      </c>
      <c r="M84" s="5">
        <v>-895429000000</v>
      </c>
      <c r="N84" s="5">
        <v>13216000000</v>
      </c>
      <c r="O84" s="5">
        <v>-320047000000</v>
      </c>
      <c r="P84" s="5">
        <v>-4373934000000</v>
      </c>
      <c r="Q84" s="5">
        <v>-1601824000000</v>
      </c>
      <c r="R84" s="5">
        <v>-1527124000000</v>
      </c>
      <c r="S84" s="5">
        <v>-1289061000000</v>
      </c>
      <c r="T84" s="5">
        <v>7943319000000</v>
      </c>
      <c r="U84" s="5">
        <v>19937000000</v>
      </c>
      <c r="V84" s="5">
        <v>10470000000</v>
      </c>
      <c r="W84" s="5">
        <v>3596000000</v>
      </c>
    </row>
    <row r="85" spans="2:26" ht="15.5" x14ac:dyDescent="0.35">
      <c r="C85" t="s">
        <v>111</v>
      </c>
      <c r="D85" s="5">
        <v>152380000000</v>
      </c>
      <c r="E85" s="5">
        <v>-3527409000000</v>
      </c>
      <c r="F85" s="5">
        <v>-6288358000000</v>
      </c>
      <c r="G85" s="5">
        <v>8285989000000</v>
      </c>
      <c r="I85" s="5">
        <v>3259683000000</v>
      </c>
      <c r="J85" s="5">
        <v>1317260000000</v>
      </c>
      <c r="K85" s="5">
        <v>-180123000000</v>
      </c>
      <c r="L85" s="5">
        <v>-436648000000</v>
      </c>
      <c r="M85" s="5">
        <v>-895429000000</v>
      </c>
      <c r="N85" s="5">
        <v>13216000000</v>
      </c>
      <c r="O85" s="5">
        <v>-320047000000</v>
      </c>
      <c r="P85" s="5">
        <v>-4373934000000</v>
      </c>
      <c r="Q85" s="5">
        <v>-1601824000000</v>
      </c>
      <c r="R85" s="5">
        <v>-1527124000000</v>
      </c>
      <c r="S85" s="5">
        <v>-1289061000000</v>
      </c>
      <c r="T85" s="5">
        <v>7943319000000</v>
      </c>
      <c r="U85" s="5">
        <v>19937000000</v>
      </c>
      <c r="V85" s="5">
        <v>10470000000</v>
      </c>
      <c r="W85" s="5">
        <v>3596000000</v>
      </c>
    </row>
    <row r="87" spans="2:26" ht="15.5" x14ac:dyDescent="0.35">
      <c r="B87" t="s">
        <v>112</v>
      </c>
      <c r="C87" t="s">
        <v>113</v>
      </c>
    </row>
    <row r="88" spans="2:26" ht="15.5" x14ac:dyDescent="0.35">
      <c r="C88" t="s">
        <v>114</v>
      </c>
    </row>
    <row r="89" spans="2:26" ht="15.5" x14ac:dyDescent="0.35">
      <c r="C89" t="s">
        <v>20</v>
      </c>
      <c r="D89" s="5">
        <v>210157000000</v>
      </c>
      <c r="E89" s="5">
        <v>204120000000</v>
      </c>
      <c r="F89" s="5">
        <v>254792000000</v>
      </c>
      <c r="G89" s="5">
        <v>159438000000</v>
      </c>
      <c r="I89" s="5">
        <v>254792000000</v>
      </c>
      <c r="J89" s="5">
        <v>252384000000</v>
      </c>
      <c r="K89" s="5">
        <v>253066000000</v>
      </c>
      <c r="L89" s="5">
        <v>535204000000</v>
      </c>
      <c r="M89" s="5">
        <v>76444000000</v>
      </c>
      <c r="N89" s="5">
        <v>93714000000</v>
      </c>
      <c r="O89" s="5">
        <v>76553000000</v>
      </c>
      <c r="P89" s="5">
        <v>73075000000</v>
      </c>
      <c r="Q89" s="5">
        <v>118899000000</v>
      </c>
      <c r="R89" s="5">
        <v>98469000000</v>
      </c>
      <c r="S89" s="5">
        <v>80463000000</v>
      </c>
      <c r="T89" s="5">
        <v>317412000000</v>
      </c>
      <c r="U89" s="5">
        <v>392453000000</v>
      </c>
      <c r="V89" s="5">
        <v>848657000000</v>
      </c>
      <c r="W89" s="5">
        <v>812820000000</v>
      </c>
      <c r="X89" s="5">
        <v>68279225486</v>
      </c>
      <c r="Y89" s="5">
        <v>31719411940</v>
      </c>
      <c r="Z89" s="5">
        <v>50338271118</v>
      </c>
    </row>
    <row r="90" spans="2:26" ht="15.5" x14ac:dyDescent="0.35">
      <c r="C90" t="s">
        <v>115</v>
      </c>
      <c r="Z90" s="5">
        <v>29177327295</v>
      </c>
    </row>
    <row r="91" spans="2:26" ht="15.5" x14ac:dyDescent="0.35">
      <c r="C91" t="s">
        <v>117</v>
      </c>
      <c r="D91" s="5">
        <v>82000000</v>
      </c>
      <c r="E91" s="5">
        <v>63000000</v>
      </c>
      <c r="F91" s="5">
        <v>106000000</v>
      </c>
      <c r="G91" s="5">
        <v>236000000</v>
      </c>
      <c r="I91" s="5">
        <v>106000000</v>
      </c>
      <c r="J91" s="5">
        <v>426000000</v>
      </c>
      <c r="K91" s="5">
        <v>18200000000</v>
      </c>
      <c r="L91" s="5">
        <v>26706000000</v>
      </c>
      <c r="M91" s="5">
        <v>31043000000</v>
      </c>
      <c r="N91" s="5">
        <v>25994000000</v>
      </c>
      <c r="O91" s="5">
        <v>92304000000</v>
      </c>
      <c r="P91" s="5">
        <v>68345000000</v>
      </c>
      <c r="Q91" s="5">
        <v>91409000000</v>
      </c>
      <c r="R91" s="5">
        <v>93913000000</v>
      </c>
      <c r="S91" s="5">
        <v>101508000000</v>
      </c>
      <c r="T91" s="5">
        <v>111149000000</v>
      </c>
      <c r="U91" s="5">
        <v>603160000000</v>
      </c>
      <c r="V91" s="5">
        <v>106772000000</v>
      </c>
      <c r="W91" s="5">
        <v>101088000000</v>
      </c>
      <c r="X91" s="5">
        <v>113258737194</v>
      </c>
      <c r="Y91" s="5">
        <v>84679442539</v>
      </c>
      <c r="Z91" s="5">
        <v>81094046447</v>
      </c>
    </row>
    <row r="92" spans="2:26" ht="15.5" x14ac:dyDescent="0.35">
      <c r="C92" t="s">
        <v>119</v>
      </c>
      <c r="D92" s="5">
        <v>3393000000</v>
      </c>
      <c r="E92" s="5">
        <v>6135000000</v>
      </c>
      <c r="F92" s="5">
        <v>6099000000</v>
      </c>
      <c r="G92" s="5">
        <v>6465000000</v>
      </c>
      <c r="I92" s="5">
        <v>6099000000</v>
      </c>
      <c r="J92" s="5">
        <v>5992000000</v>
      </c>
      <c r="K92" s="5">
        <v>7764000000</v>
      </c>
      <c r="L92" s="5">
        <v>19537000000</v>
      </c>
      <c r="M92" s="5">
        <v>65337000000</v>
      </c>
      <c r="N92" s="5">
        <v>242195000000</v>
      </c>
      <c r="O92" s="5">
        <v>239856000000</v>
      </c>
      <c r="P92" s="5">
        <v>1942818000000</v>
      </c>
      <c r="Q92" s="5">
        <v>1564993000000</v>
      </c>
      <c r="R92" s="5">
        <v>1119521000000</v>
      </c>
      <c r="S92" s="5">
        <v>974040000000</v>
      </c>
      <c r="T92" s="5">
        <v>488776000000</v>
      </c>
      <c r="U92" s="5">
        <v>229708000000</v>
      </c>
      <c r="V92" s="5">
        <v>230932000000</v>
      </c>
      <c r="W92" s="5">
        <v>110780000000</v>
      </c>
      <c r="X92" s="5">
        <v>30547743951</v>
      </c>
      <c r="Y92" s="5">
        <v>87023906990</v>
      </c>
      <c r="Z92" s="5">
        <v>140143624320</v>
      </c>
    </row>
    <row r="93" spans="2:26" ht="15.5" x14ac:dyDescent="0.35">
      <c r="C93" t="s">
        <v>118</v>
      </c>
      <c r="D93" s="5">
        <v>1353526000000</v>
      </c>
      <c r="E93" s="5">
        <v>1334750000000</v>
      </c>
      <c r="F93" s="5">
        <v>1381241000000</v>
      </c>
      <c r="G93" s="5">
        <v>1379803000000</v>
      </c>
      <c r="I93" s="5">
        <v>1381241000000</v>
      </c>
      <c r="J93" s="5">
        <v>1371451000000</v>
      </c>
      <c r="K93" s="5">
        <v>1465629000000</v>
      </c>
      <c r="L93" s="5">
        <v>1512650000000</v>
      </c>
      <c r="M93" s="5">
        <v>1503870000000</v>
      </c>
      <c r="N93" s="5">
        <v>1955662000000</v>
      </c>
      <c r="O93" s="5">
        <v>1980890000000</v>
      </c>
      <c r="P93" s="5">
        <v>252206000000</v>
      </c>
      <c r="Q93" s="5">
        <v>146092000000</v>
      </c>
      <c r="R93" s="5">
        <v>91460000000</v>
      </c>
      <c r="S93" s="5">
        <v>97248000000</v>
      </c>
      <c r="T93" s="5">
        <v>277810000000</v>
      </c>
      <c r="U93" s="5">
        <v>153055000000</v>
      </c>
      <c r="V93" s="5">
        <v>105596000000</v>
      </c>
      <c r="W93" s="5">
        <v>84811000000</v>
      </c>
      <c r="X93" s="5">
        <v>4098485708</v>
      </c>
      <c r="Y93" s="5">
        <v>5293481661</v>
      </c>
      <c r="Z93" s="5">
        <v>6902969116</v>
      </c>
    </row>
    <row r="94" spans="2:26" ht="15.5" x14ac:dyDescent="0.35">
      <c r="C94" t="s">
        <v>120</v>
      </c>
      <c r="D94" s="5">
        <v>82000000</v>
      </c>
      <c r="E94" s="5">
        <v>63000000</v>
      </c>
      <c r="F94" s="5">
        <v>106000000</v>
      </c>
      <c r="G94" s="5">
        <v>236000000</v>
      </c>
      <c r="I94" s="5">
        <v>106000000</v>
      </c>
      <c r="J94" s="5">
        <v>426000000</v>
      </c>
      <c r="K94" s="5">
        <v>18200000000</v>
      </c>
      <c r="L94" s="5">
        <v>26706000000</v>
      </c>
      <c r="M94" s="5">
        <v>31043000000</v>
      </c>
      <c r="N94" s="5">
        <v>25994000000</v>
      </c>
      <c r="O94" s="5">
        <v>92304000000</v>
      </c>
      <c r="P94" s="5">
        <v>68345000000</v>
      </c>
      <c r="Q94" s="5">
        <v>91409000000</v>
      </c>
      <c r="R94" s="5">
        <v>93913000000</v>
      </c>
      <c r="S94" s="5">
        <v>101508000000</v>
      </c>
      <c r="T94" s="5">
        <v>111149000000</v>
      </c>
      <c r="U94" s="5">
        <v>603160000000</v>
      </c>
      <c r="V94" s="5">
        <v>106772000000</v>
      </c>
      <c r="W94" s="5">
        <v>101088000000</v>
      </c>
      <c r="X94" s="5">
        <v>113258737194</v>
      </c>
      <c r="Y94" s="5">
        <v>84679442539</v>
      </c>
      <c r="Z94" s="5">
        <v>81094046447</v>
      </c>
    </row>
    <row r="95" spans="2:26" ht="15.5" x14ac:dyDescent="0.35">
      <c r="C95" t="s">
        <v>121</v>
      </c>
      <c r="W95" s="5">
        <v>16843000000</v>
      </c>
      <c r="X95" s="5">
        <v>99718086</v>
      </c>
      <c r="Y95" s="5">
        <v>129719834</v>
      </c>
      <c r="Z95" s="5">
        <v>84631094</v>
      </c>
    </row>
    <row r="96" spans="2:26" ht="15.5" x14ac:dyDescent="0.35">
      <c r="C96" t="s">
        <v>123</v>
      </c>
      <c r="O96" s="5">
        <v>9388000000</v>
      </c>
      <c r="P96" s="5">
        <v>23804000000</v>
      </c>
      <c r="Q96" s="5">
        <v>72007000000</v>
      </c>
      <c r="R96" s="5">
        <v>40999000000</v>
      </c>
      <c r="S96" s="5">
        <v>113486000000</v>
      </c>
      <c r="T96" s="5">
        <v>184228000000</v>
      </c>
    </row>
    <row r="97" spans="3:26" ht="15.5" x14ac:dyDescent="0.35">
      <c r="C97" t="s">
        <v>91</v>
      </c>
      <c r="D97" s="5">
        <v>1370835000000</v>
      </c>
      <c r="E97" s="5">
        <v>1209059000000</v>
      </c>
      <c r="F97" s="5">
        <v>4732788000000</v>
      </c>
      <c r="G97" s="5">
        <v>11025294000000</v>
      </c>
      <c r="I97" s="5">
        <v>4732788000000</v>
      </c>
      <c r="J97" s="5">
        <v>1467528000000</v>
      </c>
      <c r="K97" s="5">
        <v>208295000000</v>
      </c>
      <c r="L97" s="5">
        <v>308144000000</v>
      </c>
      <c r="M97" s="5">
        <v>464106000000</v>
      </c>
      <c r="N97" s="5">
        <v>96421000000</v>
      </c>
      <c r="O97" s="5">
        <v>60592000000</v>
      </c>
      <c r="P97" s="5">
        <v>124454000000</v>
      </c>
      <c r="Q97" s="5">
        <v>210675000000</v>
      </c>
      <c r="R97" s="5">
        <v>315270000000</v>
      </c>
      <c r="S97" s="5">
        <v>113938000000</v>
      </c>
      <c r="T97" s="5">
        <v>235000000</v>
      </c>
      <c r="U97" s="5">
        <v>1028828000000</v>
      </c>
      <c r="V97" s="5">
        <v>1020237000000</v>
      </c>
      <c r="W97" s="5">
        <v>1020237000000</v>
      </c>
      <c r="X97" s="5">
        <v>-8590762453</v>
      </c>
      <c r="Y97" s="5">
        <v>-8590762453</v>
      </c>
      <c r="Z97" s="5">
        <v>-8590762453</v>
      </c>
    </row>
    <row r="98" spans="3:26" ht="15.5" x14ac:dyDescent="0.35">
      <c r="C98" t="s">
        <v>124</v>
      </c>
      <c r="D98" s="5">
        <v>276444000000</v>
      </c>
      <c r="E98" s="5">
        <v>269962000000</v>
      </c>
      <c r="F98" s="5">
        <v>320253000000</v>
      </c>
      <c r="G98" s="5">
        <v>316266000000</v>
      </c>
      <c r="I98" s="5">
        <v>320253000000</v>
      </c>
      <c r="J98" s="5">
        <v>318314000000</v>
      </c>
      <c r="K98" s="5">
        <v>349524000000</v>
      </c>
      <c r="L98" s="5">
        <v>571881000000</v>
      </c>
      <c r="M98" s="5">
        <v>142582000000</v>
      </c>
      <c r="N98" s="5">
        <v>133685000000</v>
      </c>
      <c r="O98" s="5">
        <v>344763000000</v>
      </c>
      <c r="P98" s="5">
        <v>221912000000</v>
      </c>
      <c r="Q98" s="5">
        <v>885851000000</v>
      </c>
      <c r="R98" s="5">
        <v>971313000000</v>
      </c>
      <c r="S98" s="5">
        <v>1206209000000</v>
      </c>
      <c r="T98" s="5">
        <v>1478631000000</v>
      </c>
      <c r="U98" s="5">
        <v>1223581000000</v>
      </c>
      <c r="V98" s="5">
        <v>1126914000000</v>
      </c>
      <c r="W98" s="5">
        <v>1212421000000</v>
      </c>
      <c r="X98" s="5">
        <v>201565580920</v>
      </c>
      <c r="Y98" s="5">
        <v>226054893597</v>
      </c>
      <c r="Z98" s="5">
        <v>180059227405</v>
      </c>
    </row>
    <row r="99" spans="3:26" ht="15.5" x14ac:dyDescent="0.35">
      <c r="C99" t="s">
        <v>125</v>
      </c>
    </row>
    <row r="100" spans="3:26" ht="15.5" x14ac:dyDescent="0.35">
      <c r="C100" t="s">
        <v>317</v>
      </c>
      <c r="L100" s="5">
        <v>45444000000</v>
      </c>
      <c r="M100" s="5">
        <v>45844000000</v>
      </c>
      <c r="N100" s="5">
        <v>45844000000</v>
      </c>
      <c r="O100" s="5">
        <v>380999000000</v>
      </c>
      <c r="P100" s="5">
        <v>168447000000</v>
      </c>
      <c r="Q100" s="5">
        <v>633700000000</v>
      </c>
      <c r="R100" s="5">
        <v>630035000000</v>
      </c>
      <c r="S100" s="5">
        <v>646826000000</v>
      </c>
      <c r="T100" s="5">
        <v>584631000000</v>
      </c>
      <c r="U100" s="5">
        <v>571707000000</v>
      </c>
      <c r="V100" s="5">
        <v>463462000000</v>
      </c>
      <c r="W100" s="5">
        <v>415319000000</v>
      </c>
      <c r="X100" s="5">
        <v>2234629073</v>
      </c>
      <c r="Y100" s="5">
        <v>5440602559</v>
      </c>
      <c r="Z100" s="5">
        <v>15498119994</v>
      </c>
    </row>
    <row r="101" spans="3:26" ht="15.5" x14ac:dyDescent="0.35">
      <c r="C101" t="s">
        <v>318</v>
      </c>
      <c r="M101" s="5">
        <v>3835053000000</v>
      </c>
      <c r="N101" s="5">
        <v>5608693000000</v>
      </c>
      <c r="O101" s="5">
        <v>5478078000000</v>
      </c>
      <c r="P101" s="5">
        <v>5415161000000</v>
      </c>
      <c r="Q101" s="5">
        <v>6848695000000</v>
      </c>
      <c r="R101" s="5">
        <v>6649902000000</v>
      </c>
      <c r="S101" s="5">
        <v>6417995000000</v>
      </c>
      <c r="T101" s="5">
        <v>6200739000000</v>
      </c>
      <c r="U101" s="5">
        <v>18458000000</v>
      </c>
      <c r="V101" s="5">
        <v>12653000000</v>
      </c>
    </row>
    <row r="102" spans="3:26" ht="15.5" x14ac:dyDescent="0.35">
      <c r="C102" t="s">
        <v>126</v>
      </c>
      <c r="K102" s="5">
        <v>5915000000</v>
      </c>
      <c r="L102" s="5">
        <v>6501000000</v>
      </c>
      <c r="M102" s="5">
        <v>25451000000</v>
      </c>
      <c r="N102" s="5">
        <v>151790000000</v>
      </c>
      <c r="O102" s="5">
        <v>246467000000</v>
      </c>
      <c r="P102" s="5">
        <v>762827000000</v>
      </c>
      <c r="Q102" s="5">
        <v>1977900000000</v>
      </c>
      <c r="R102" s="5">
        <v>2209147000000</v>
      </c>
      <c r="S102" s="5">
        <v>2806231000000</v>
      </c>
      <c r="T102" s="5">
        <v>1957605000000</v>
      </c>
      <c r="U102" s="5">
        <v>2749755000000</v>
      </c>
      <c r="V102" s="5">
        <v>1980389000000</v>
      </c>
      <c r="W102" s="5">
        <v>1549547000000</v>
      </c>
      <c r="X102" s="5">
        <v>1193949987106</v>
      </c>
      <c r="Y102" s="5">
        <v>1148722381077</v>
      </c>
      <c r="Z102" s="5">
        <v>1085544296497</v>
      </c>
    </row>
    <row r="103" spans="3:26" ht="15.5" x14ac:dyDescent="0.35">
      <c r="C103" t="s">
        <v>319</v>
      </c>
      <c r="K103" s="5">
        <v>7000000</v>
      </c>
      <c r="L103" s="5">
        <v>11000000</v>
      </c>
      <c r="M103" s="5">
        <v>8000000</v>
      </c>
      <c r="N103" s="5">
        <v>97000000</v>
      </c>
      <c r="O103" s="5">
        <v>1013000000</v>
      </c>
      <c r="P103" s="5">
        <v>2019000000</v>
      </c>
      <c r="Q103" s="5">
        <v>573596000000</v>
      </c>
      <c r="R103" s="5">
        <v>927739000000</v>
      </c>
      <c r="S103" s="5">
        <v>1193764000000</v>
      </c>
      <c r="T103" s="5">
        <v>1711109000000</v>
      </c>
      <c r="U103" s="5">
        <v>115239000000</v>
      </c>
      <c r="V103" s="5">
        <v>107090000000</v>
      </c>
      <c r="W103" s="5">
        <v>110735000000</v>
      </c>
      <c r="X103" s="5">
        <v>121378504272</v>
      </c>
    </row>
    <row r="104" spans="3:26" ht="15.5" x14ac:dyDescent="0.35">
      <c r="C104" t="s">
        <v>128</v>
      </c>
      <c r="K104" s="5">
        <v>7275000000</v>
      </c>
      <c r="L104" s="5">
        <v>9248000000</v>
      </c>
      <c r="M104" s="5">
        <v>11003000000</v>
      </c>
      <c r="N104" s="5">
        <v>12059000000</v>
      </c>
      <c r="O104" s="5">
        <v>31466000000</v>
      </c>
      <c r="P104" s="5">
        <v>33737000000</v>
      </c>
      <c r="Q104" s="5">
        <v>791487000000</v>
      </c>
      <c r="R104" s="5">
        <v>752855000000</v>
      </c>
      <c r="S104" s="5">
        <v>827656000000</v>
      </c>
      <c r="T104" s="5">
        <v>463649000000</v>
      </c>
      <c r="U104" s="5">
        <v>219874000000</v>
      </c>
      <c r="V104" s="5">
        <v>152030000000</v>
      </c>
      <c r="W104" s="5">
        <v>36574000000</v>
      </c>
      <c r="X104" s="5">
        <v>13988507161</v>
      </c>
      <c r="Y104" s="5">
        <v>22884398379</v>
      </c>
      <c r="Z104" s="5">
        <v>46589069315</v>
      </c>
    </row>
    <row r="105" spans="3:26" ht="15.5" x14ac:dyDescent="0.35">
      <c r="C105" t="s">
        <v>129</v>
      </c>
      <c r="D105" s="5">
        <v>1757970000000</v>
      </c>
      <c r="E105" s="5">
        <v>1596182000000</v>
      </c>
      <c r="F105" s="5">
        <v>5119896000000</v>
      </c>
      <c r="G105" s="5">
        <v>11411121000000</v>
      </c>
      <c r="I105" s="5">
        <v>5119896000000</v>
      </c>
      <c r="J105" s="5">
        <v>1853327000000</v>
      </c>
      <c r="K105" s="5">
        <v>679921000000</v>
      </c>
      <c r="L105" s="5">
        <v>699209000000</v>
      </c>
      <c r="M105" s="5">
        <v>4442640000000</v>
      </c>
      <c r="N105" s="5">
        <v>6472362000000</v>
      </c>
      <c r="O105" s="5">
        <v>6829732000000</v>
      </c>
      <c r="P105" s="5">
        <v>6753814000000</v>
      </c>
      <c r="Q105" s="5">
        <v>11203622000000</v>
      </c>
      <c r="R105" s="5">
        <v>11808210000000</v>
      </c>
      <c r="S105" s="5">
        <v>12505779000000</v>
      </c>
      <c r="T105" s="5">
        <v>11483783000000</v>
      </c>
      <c r="U105" s="5">
        <v>4018884000000</v>
      </c>
      <c r="V105" s="5">
        <v>3179662000000</v>
      </c>
      <c r="W105" s="5">
        <v>2481026000000</v>
      </c>
      <c r="X105" s="5">
        <v>1461679882660</v>
      </c>
      <c r="Y105" s="5">
        <v>1385305576303</v>
      </c>
      <c r="Z105" s="5">
        <v>1227755179648</v>
      </c>
    </row>
    <row r="106" spans="3:26" ht="15.5" x14ac:dyDescent="0.35">
      <c r="C106" t="s">
        <v>130</v>
      </c>
      <c r="D106" s="5">
        <v>2034414000000</v>
      </c>
      <c r="E106" s="5">
        <v>1866144000000</v>
      </c>
      <c r="F106" s="5">
        <v>5440149000000</v>
      </c>
      <c r="G106" s="5">
        <v>11727387000000</v>
      </c>
      <c r="I106" s="5">
        <v>5440149000000</v>
      </c>
      <c r="J106" s="5">
        <v>2171641000000</v>
      </c>
      <c r="K106" s="5">
        <v>1029445000000</v>
      </c>
      <c r="L106" s="5">
        <v>1271090000000</v>
      </c>
      <c r="M106" s="5">
        <v>4585222000000</v>
      </c>
      <c r="N106" s="5">
        <v>6606047000000</v>
      </c>
      <c r="O106" s="5">
        <v>7174495000000</v>
      </c>
      <c r="P106" s="5">
        <v>6975726000000</v>
      </c>
      <c r="Q106" s="5">
        <v>12089473000000</v>
      </c>
      <c r="R106" s="5">
        <v>12779523000000</v>
      </c>
      <c r="S106" s="5">
        <v>13711988000000</v>
      </c>
      <c r="T106" s="5">
        <v>12962414000000</v>
      </c>
      <c r="U106" s="5">
        <v>5242465000000</v>
      </c>
      <c r="V106" s="5">
        <v>4306576000000</v>
      </c>
      <c r="W106" s="5">
        <v>3693447000000</v>
      </c>
      <c r="X106" s="5">
        <v>1663245463580</v>
      </c>
      <c r="Y106" s="5">
        <v>1611360469900</v>
      </c>
      <c r="Z106" s="5">
        <v>1407814407053</v>
      </c>
    </row>
    <row r="107" spans="3:26" ht="15.5" x14ac:dyDescent="0.35">
      <c r="C107" t="s">
        <v>131</v>
      </c>
    </row>
    <row r="108" spans="3:26" ht="15.5" x14ac:dyDescent="0.35">
      <c r="C108" t="s">
        <v>132</v>
      </c>
    </row>
    <row r="109" spans="3:26" ht="15.5" x14ac:dyDescent="0.35">
      <c r="C109" t="s">
        <v>133</v>
      </c>
      <c r="D109" s="5">
        <v>1396703000000</v>
      </c>
      <c r="E109" s="5">
        <v>1380813000000</v>
      </c>
      <c r="F109" s="5">
        <v>1427409000000</v>
      </c>
      <c r="G109" s="5">
        <v>1426547000000</v>
      </c>
      <c r="I109" s="5">
        <v>1427409000000</v>
      </c>
      <c r="J109" s="5">
        <v>1418842000000</v>
      </c>
      <c r="K109" s="5">
        <v>1588997000000</v>
      </c>
      <c r="L109" s="5">
        <v>1652441000000</v>
      </c>
      <c r="M109" s="5">
        <v>4404354000000</v>
      </c>
      <c r="N109" s="5">
        <v>4920800000000</v>
      </c>
      <c r="O109" s="5">
        <v>4069059000000</v>
      </c>
      <c r="P109" s="5">
        <v>4033009000000</v>
      </c>
      <c r="Q109" s="5">
        <v>4683789000000</v>
      </c>
      <c r="R109" s="5">
        <v>4110888000000</v>
      </c>
      <c r="S109" s="5">
        <v>3121755000000</v>
      </c>
      <c r="T109" s="5">
        <v>1459868000000</v>
      </c>
      <c r="U109" s="5">
        <v>1606207000000</v>
      </c>
      <c r="V109" s="5">
        <v>828543000000</v>
      </c>
      <c r="W109" s="5">
        <v>476057000000</v>
      </c>
      <c r="X109" s="5">
        <v>823812236964</v>
      </c>
      <c r="Y109" s="5">
        <v>883985045468</v>
      </c>
      <c r="Z109" s="5">
        <v>509755728150</v>
      </c>
    </row>
    <row r="110" spans="3:26" ht="15.5" x14ac:dyDescent="0.35">
      <c r="C110" t="s">
        <v>135</v>
      </c>
    </row>
    <row r="111" spans="3:26" ht="15.5" x14ac:dyDescent="0.35">
      <c r="C111" t="s">
        <v>136</v>
      </c>
      <c r="D111" s="5">
        <v>1356919000000</v>
      </c>
      <c r="E111" s="5">
        <v>1340885000000</v>
      </c>
      <c r="F111" s="5">
        <v>1387340000000</v>
      </c>
      <c r="G111" s="5">
        <v>1386268000000</v>
      </c>
      <c r="I111" s="5">
        <v>1387340000000</v>
      </c>
      <c r="J111" s="5">
        <v>1377443000000</v>
      </c>
      <c r="K111" s="5">
        <v>1473393000000</v>
      </c>
      <c r="L111" s="5">
        <v>1532187000000</v>
      </c>
      <c r="M111" s="5">
        <v>1569207000000</v>
      </c>
      <c r="N111" s="5">
        <v>2197857000000</v>
      </c>
      <c r="O111" s="5">
        <v>2220746000000</v>
      </c>
      <c r="P111" s="5">
        <v>2195024000000</v>
      </c>
      <c r="Q111" s="5">
        <v>1711085000000</v>
      </c>
      <c r="R111" s="5">
        <v>1210981000000</v>
      </c>
      <c r="S111" s="5">
        <v>1071288000000</v>
      </c>
      <c r="T111" s="5">
        <v>766586000000</v>
      </c>
      <c r="U111" s="5">
        <v>382763000000</v>
      </c>
      <c r="V111" s="5">
        <v>336528000000</v>
      </c>
      <c r="W111" s="5">
        <v>195591000000</v>
      </c>
      <c r="X111" s="5">
        <v>34646229659</v>
      </c>
      <c r="Y111" s="5">
        <v>92317388651</v>
      </c>
      <c r="Z111" s="5">
        <v>147046593436</v>
      </c>
    </row>
    <row r="112" spans="3:26" ht="15.5" x14ac:dyDescent="0.35">
      <c r="C112" t="s">
        <v>320</v>
      </c>
      <c r="Y112" s="5">
        <v>2342040000</v>
      </c>
    </row>
    <row r="113" spans="3:26" ht="15.5" x14ac:dyDescent="0.35">
      <c r="C113" t="s">
        <v>143</v>
      </c>
      <c r="W113" s="5">
        <v>1824000000</v>
      </c>
      <c r="X113" s="5">
        <v>2763801898</v>
      </c>
      <c r="Y113" s="5">
        <v>2708804041</v>
      </c>
      <c r="Z113" s="5">
        <v>560267007</v>
      </c>
    </row>
    <row r="114" spans="3:26" ht="15.5" x14ac:dyDescent="0.35">
      <c r="C114" t="s">
        <v>138</v>
      </c>
      <c r="D114" s="5">
        <v>27269000000</v>
      </c>
      <c r="E114" s="5">
        <v>27273000000</v>
      </c>
      <c r="F114" s="5">
        <v>27272000000</v>
      </c>
      <c r="G114" s="5">
        <v>27273000000</v>
      </c>
      <c r="I114" s="5">
        <v>27272000000</v>
      </c>
      <c r="J114" s="5">
        <v>27289000000</v>
      </c>
      <c r="K114" s="5">
        <v>56443000000</v>
      </c>
      <c r="L114" s="5">
        <v>43970000000</v>
      </c>
      <c r="M114" s="5">
        <v>46427000000</v>
      </c>
      <c r="N114" s="5">
        <v>46871000000</v>
      </c>
      <c r="O114" s="5">
        <v>62080000000</v>
      </c>
      <c r="P114" s="5">
        <v>205717000000</v>
      </c>
      <c r="Q114" s="5">
        <v>546984000000</v>
      </c>
      <c r="R114" s="5">
        <v>439731000000</v>
      </c>
      <c r="S114" s="5">
        <v>470584000000</v>
      </c>
      <c r="T114" s="5">
        <v>273089000000</v>
      </c>
      <c r="U114" s="5">
        <v>133419000000</v>
      </c>
      <c r="V114" s="5">
        <v>110308000000</v>
      </c>
      <c r="W114" s="5">
        <v>75608000000</v>
      </c>
      <c r="X114" s="5">
        <v>61025058927</v>
      </c>
      <c r="Y114" s="5">
        <v>48558204280</v>
      </c>
      <c r="Z114" s="5">
        <v>33026572271</v>
      </c>
    </row>
    <row r="115" spans="3:26" ht="15.5" x14ac:dyDescent="0.35">
      <c r="C115" t="s">
        <v>137</v>
      </c>
      <c r="D115" s="5">
        <v>5000000</v>
      </c>
      <c r="E115" s="5">
        <v>9000000</v>
      </c>
      <c r="F115" s="5">
        <v>15000000</v>
      </c>
      <c r="G115" s="5">
        <v>40000000</v>
      </c>
      <c r="I115" s="5">
        <v>15000000</v>
      </c>
      <c r="J115" s="5">
        <v>67000000</v>
      </c>
      <c r="K115" s="5">
        <v>7581000000</v>
      </c>
      <c r="L115" s="5">
        <v>9829000000</v>
      </c>
      <c r="M115" s="5">
        <v>33444000000</v>
      </c>
      <c r="N115" s="5">
        <v>30038000000</v>
      </c>
      <c r="O115" s="5">
        <v>23854000000</v>
      </c>
      <c r="P115" s="5">
        <v>16937000000</v>
      </c>
      <c r="Q115" s="5">
        <v>39767000000</v>
      </c>
      <c r="R115" s="5">
        <v>14530000000</v>
      </c>
      <c r="S115" s="5">
        <v>11419000000</v>
      </c>
      <c r="T115" s="5">
        <v>8630000000</v>
      </c>
      <c r="U115" s="5">
        <v>33970000000</v>
      </c>
      <c r="V115" s="5">
        <v>91567000000</v>
      </c>
      <c r="W115" s="5">
        <v>55366000000</v>
      </c>
      <c r="X115" s="5">
        <v>18536268148</v>
      </c>
      <c r="Y115" s="5">
        <v>8174942204</v>
      </c>
      <c r="Z115" s="5">
        <v>4011642556</v>
      </c>
    </row>
    <row r="116" spans="3:26" ht="15.5" x14ac:dyDescent="0.35">
      <c r="C116" t="s">
        <v>139</v>
      </c>
    </row>
    <row r="117" spans="3:26" ht="15.5" x14ac:dyDescent="0.35">
      <c r="C117" t="s">
        <v>140</v>
      </c>
      <c r="M117" s="5">
        <v>81000000000</v>
      </c>
      <c r="N117" s="5">
        <v>435572000000</v>
      </c>
      <c r="O117" s="5">
        <v>1780740000000</v>
      </c>
      <c r="P117" s="5">
        <v>1188553000000</v>
      </c>
      <c r="Q117" s="5">
        <v>1442357000000</v>
      </c>
      <c r="R117" s="5">
        <v>863158000000</v>
      </c>
      <c r="S117" s="5">
        <v>1384473000000</v>
      </c>
      <c r="T117" s="5">
        <v>1477863000000</v>
      </c>
      <c r="U117" s="5">
        <v>262799000000</v>
      </c>
      <c r="V117" s="5">
        <v>166898000000</v>
      </c>
      <c r="W117" s="5">
        <v>57170000000</v>
      </c>
      <c r="X117" s="5">
        <v>20000000000</v>
      </c>
      <c r="Y117" s="5">
        <v>423000000000</v>
      </c>
      <c r="Z117" s="5">
        <v>602250000000</v>
      </c>
    </row>
    <row r="118" spans="3:26" ht="15.5" x14ac:dyDescent="0.35">
      <c r="C118" t="s">
        <v>141</v>
      </c>
      <c r="M118" s="5">
        <v>14712000000</v>
      </c>
      <c r="N118" s="5">
        <v>14830000000</v>
      </c>
      <c r="O118" s="5">
        <v>9929000000</v>
      </c>
      <c r="P118" s="5">
        <v>39687000000</v>
      </c>
      <c r="Q118" s="5">
        <v>72598000000</v>
      </c>
      <c r="R118" s="5">
        <v>154669000000</v>
      </c>
      <c r="S118" s="5">
        <v>321458000000</v>
      </c>
      <c r="T118" s="5">
        <v>212375000000</v>
      </c>
      <c r="U118" s="5">
        <v>127898000000</v>
      </c>
      <c r="V118" s="5">
        <v>113507000000</v>
      </c>
      <c r="W118" s="5">
        <v>2960000000</v>
      </c>
      <c r="X118" s="5">
        <v>25069278966</v>
      </c>
      <c r="Y118" s="5">
        <v>11471593575</v>
      </c>
      <c r="Z118" s="5">
        <v>41747007968</v>
      </c>
    </row>
    <row r="119" spans="3:26" ht="15.5" x14ac:dyDescent="0.35">
      <c r="C119" t="s">
        <v>321</v>
      </c>
      <c r="D119" s="5">
        <v>12309000000</v>
      </c>
      <c r="E119" s="5">
        <v>12309000000</v>
      </c>
      <c r="F119" s="5">
        <v>12309000000</v>
      </c>
      <c r="G119" s="5">
        <v>12309000000</v>
      </c>
      <c r="I119" s="5">
        <v>12309000000</v>
      </c>
      <c r="J119" s="5">
        <v>12309000000</v>
      </c>
      <c r="K119" s="5">
        <v>45237000000</v>
      </c>
      <c r="L119" s="5">
        <v>40089000000</v>
      </c>
      <c r="M119" s="5">
        <v>1251902000000</v>
      </c>
      <c r="N119" s="5">
        <v>992182000000</v>
      </c>
      <c r="O119" s="5">
        <v>476508000000</v>
      </c>
      <c r="P119" s="5">
        <v>164658000000</v>
      </c>
      <c r="Q119" s="5">
        <v>192376000000</v>
      </c>
      <c r="R119" s="5">
        <v>126307000000</v>
      </c>
      <c r="S119" s="5">
        <v>370773000000</v>
      </c>
      <c r="T119" s="5">
        <v>51273000000</v>
      </c>
      <c r="U119" s="5">
        <v>198011000000</v>
      </c>
      <c r="V119" s="5">
        <v>55396000000</v>
      </c>
    </row>
    <row r="120" spans="3:26" ht="15.5" x14ac:dyDescent="0.35">
      <c r="C120" t="s">
        <v>142</v>
      </c>
      <c r="D120" s="5">
        <v>12309000000</v>
      </c>
      <c r="E120" s="5">
        <v>12309000000</v>
      </c>
      <c r="F120" s="5">
        <v>12309000000</v>
      </c>
      <c r="G120" s="5">
        <v>12309000000</v>
      </c>
      <c r="I120" s="5">
        <v>12309000000</v>
      </c>
      <c r="J120" s="5">
        <v>12309000000</v>
      </c>
      <c r="K120" s="5">
        <v>45237000000</v>
      </c>
      <c r="L120" s="5">
        <v>40089000000</v>
      </c>
      <c r="M120" s="5">
        <v>2560111000000</v>
      </c>
      <c r="N120" s="5">
        <v>2325475000000</v>
      </c>
      <c r="O120" s="5">
        <v>1228764000000</v>
      </c>
      <c r="P120" s="5">
        <v>994990000000</v>
      </c>
      <c r="Q120" s="5">
        <v>1201507000000</v>
      </c>
      <c r="R120" s="5">
        <v>1899102000000</v>
      </c>
      <c r="S120" s="5">
        <v>1174951000000</v>
      </c>
      <c r="T120" s="5">
        <v>366328000000</v>
      </c>
      <c r="U120" s="5">
        <v>557306000000</v>
      </c>
      <c r="V120" s="5">
        <v>164385000000</v>
      </c>
      <c r="W120" s="5">
        <v>15916000000</v>
      </c>
      <c r="X120" s="5">
        <v>459818788752</v>
      </c>
      <c r="Y120" s="5">
        <v>123541168125</v>
      </c>
      <c r="Z120" s="5">
        <v>32961046352</v>
      </c>
    </row>
    <row r="121" spans="3:26" ht="15.5" x14ac:dyDescent="0.35">
      <c r="C121" t="s">
        <v>322</v>
      </c>
      <c r="M121" s="5">
        <v>135000000000</v>
      </c>
      <c r="N121" s="5">
        <v>153773000000</v>
      </c>
      <c r="O121" s="5">
        <v>365649000000</v>
      </c>
      <c r="P121" s="5">
        <v>454354000000</v>
      </c>
      <c r="Q121" s="5">
        <v>1096438000000</v>
      </c>
      <c r="R121" s="5">
        <v>493375000000</v>
      </c>
      <c r="S121" s="5">
        <v>327205000000</v>
      </c>
      <c r="T121" s="5">
        <v>7543000000</v>
      </c>
      <c r="U121" s="5">
        <v>12000000000</v>
      </c>
      <c r="V121" s="5">
        <v>95821000000</v>
      </c>
      <c r="W121" s="5">
        <v>105000000000</v>
      </c>
      <c r="X121" s="5">
        <v>224820000000</v>
      </c>
      <c r="Y121" s="5">
        <v>289400000000</v>
      </c>
    </row>
    <row r="122" spans="3:26" ht="15.5" x14ac:dyDescent="0.35">
      <c r="C122" t="s">
        <v>145</v>
      </c>
      <c r="D122" s="5">
        <v>14588000000</v>
      </c>
      <c r="E122" s="5">
        <v>14588000000</v>
      </c>
      <c r="F122" s="5">
        <v>14588000000</v>
      </c>
      <c r="G122" s="5">
        <v>14330000000</v>
      </c>
      <c r="I122" s="5">
        <v>14588000000</v>
      </c>
      <c r="J122" s="5">
        <v>14330000000</v>
      </c>
      <c r="K122" s="5">
        <v>26827000000</v>
      </c>
      <c r="L122" s="5">
        <v>24905000000</v>
      </c>
      <c r="M122" s="5">
        <v>150476000000</v>
      </c>
      <c r="N122" s="5">
        <v>759426000000</v>
      </c>
      <c r="O122" s="5">
        <v>2159695000000</v>
      </c>
      <c r="P122" s="5">
        <v>1638345000000</v>
      </c>
      <c r="Q122" s="5">
        <v>1733673000000</v>
      </c>
      <c r="R122" s="5">
        <v>1429593000000</v>
      </c>
      <c r="S122" s="5">
        <v>2125762000000</v>
      </c>
      <c r="T122" s="5">
        <v>2113669000000</v>
      </c>
      <c r="U122" s="5">
        <v>1199504000000</v>
      </c>
      <c r="V122" s="5">
        <v>1061432000000</v>
      </c>
      <c r="W122" s="5">
        <v>811259000000</v>
      </c>
      <c r="X122" s="5">
        <v>65602520535</v>
      </c>
      <c r="Y122" s="5">
        <v>449113081556</v>
      </c>
      <c r="Z122" s="5">
        <v>652570897134</v>
      </c>
    </row>
    <row r="123" spans="3:26" ht="15.5" x14ac:dyDescent="0.35">
      <c r="C123" t="s">
        <v>146</v>
      </c>
      <c r="D123" s="5">
        <v>14588000000</v>
      </c>
      <c r="E123" s="5">
        <v>14588000000</v>
      </c>
      <c r="F123" s="5">
        <v>14588000000</v>
      </c>
      <c r="G123" s="5">
        <v>14330000000</v>
      </c>
      <c r="I123" s="5">
        <v>14588000000</v>
      </c>
      <c r="J123" s="5">
        <v>14330000000</v>
      </c>
      <c r="K123" s="5">
        <v>26827000000</v>
      </c>
      <c r="L123" s="5">
        <v>24905000000</v>
      </c>
      <c r="M123" s="5">
        <v>150476000000</v>
      </c>
      <c r="N123" s="5">
        <v>759426000000</v>
      </c>
      <c r="O123" s="5">
        <v>2159695000000</v>
      </c>
      <c r="P123" s="5">
        <v>1638345000000</v>
      </c>
      <c r="Q123" s="5">
        <v>1733673000000</v>
      </c>
      <c r="R123" s="5">
        <v>1429593000000</v>
      </c>
      <c r="S123" s="5">
        <v>2125762000000</v>
      </c>
      <c r="T123" s="5">
        <v>2113669000000</v>
      </c>
      <c r="U123" s="5">
        <v>1199504000000</v>
      </c>
      <c r="V123" s="5">
        <v>1061432000000</v>
      </c>
      <c r="W123" s="5">
        <v>811259000000</v>
      </c>
      <c r="X123" s="5">
        <v>65602520535</v>
      </c>
      <c r="Y123" s="5">
        <v>449113081556</v>
      </c>
      <c r="Z123" s="5">
        <v>652570897134</v>
      </c>
    </row>
    <row r="124" spans="3:26" ht="15.5" x14ac:dyDescent="0.35">
      <c r="C124" t="s">
        <v>323</v>
      </c>
    </row>
    <row r="125" spans="3:26" ht="15.5" x14ac:dyDescent="0.35">
      <c r="C125" t="s">
        <v>324</v>
      </c>
      <c r="U125" s="5">
        <v>736829000000</v>
      </c>
      <c r="V125" s="5">
        <v>729573000000</v>
      </c>
      <c r="W125" s="5">
        <v>722310000000</v>
      </c>
    </row>
    <row r="126" spans="3:26" ht="15.5" x14ac:dyDescent="0.35">
      <c r="C126" t="s">
        <v>325</v>
      </c>
      <c r="M126" s="5">
        <v>95712000000</v>
      </c>
      <c r="N126" s="5">
        <v>450402000000</v>
      </c>
      <c r="O126" s="5">
        <v>1790669000000</v>
      </c>
      <c r="P126" s="5">
        <v>1228240000000</v>
      </c>
      <c r="Q126" s="5">
        <v>1514955000000</v>
      </c>
      <c r="R126" s="5">
        <v>1017827000000</v>
      </c>
      <c r="S126" s="5">
        <v>1705931000000</v>
      </c>
      <c r="T126" s="5">
        <v>1690238000000</v>
      </c>
      <c r="U126" s="5">
        <v>1127526000000</v>
      </c>
      <c r="V126" s="5">
        <v>1009978000000</v>
      </c>
      <c r="W126" s="5">
        <v>782440000000</v>
      </c>
      <c r="X126" s="5">
        <v>45069278966</v>
      </c>
      <c r="Y126" s="5">
        <v>434471593575</v>
      </c>
      <c r="Z126" s="5">
        <v>643997007968</v>
      </c>
    </row>
    <row r="127" spans="3:26" ht="15.5" x14ac:dyDescent="0.35">
      <c r="C127" t="s">
        <v>326</v>
      </c>
      <c r="N127" s="5">
        <v>232380000000</v>
      </c>
      <c r="O127" s="5">
        <v>298260000000</v>
      </c>
      <c r="P127" s="5">
        <v>364139000000</v>
      </c>
    </row>
    <row r="128" spans="3:26" ht="15.5" x14ac:dyDescent="0.35">
      <c r="C128" t="s">
        <v>327</v>
      </c>
      <c r="M128" s="5">
        <v>15949000000</v>
      </c>
      <c r="N128" s="5">
        <v>17652000000</v>
      </c>
      <c r="O128" s="5">
        <v>19232000000</v>
      </c>
      <c r="P128" s="5">
        <v>4927000000</v>
      </c>
      <c r="Q128" s="5">
        <v>5773000000</v>
      </c>
      <c r="R128" s="5">
        <v>6376000000</v>
      </c>
      <c r="S128" s="5">
        <v>8434000000</v>
      </c>
      <c r="T128" s="5">
        <v>26291000000</v>
      </c>
      <c r="U128" s="5">
        <v>8284000000</v>
      </c>
      <c r="V128" s="5">
        <v>7994000000</v>
      </c>
    </row>
    <row r="129" spans="2:26" ht="15.5" x14ac:dyDescent="0.35">
      <c r="C129" t="s">
        <v>147</v>
      </c>
      <c r="D129" s="5">
        <v>14330000000</v>
      </c>
      <c r="E129" s="5">
        <v>14330000000</v>
      </c>
      <c r="F129" s="5">
        <v>14330000000</v>
      </c>
      <c r="G129" s="5">
        <v>14330000000</v>
      </c>
      <c r="I129" s="5">
        <v>14330000000</v>
      </c>
      <c r="J129" s="5">
        <v>14330000000</v>
      </c>
      <c r="K129" s="5">
        <v>14330000000</v>
      </c>
      <c r="L129" s="5">
        <v>14330000000</v>
      </c>
      <c r="M129" s="5">
        <v>14330000000</v>
      </c>
      <c r="N129" s="5">
        <v>14043000000</v>
      </c>
      <c r="O129" s="5">
        <v>8330000000</v>
      </c>
      <c r="P129" s="5">
        <v>2622000000</v>
      </c>
      <c r="Q129" s="5">
        <v>169968000000</v>
      </c>
      <c r="R129" s="5">
        <v>236238000000</v>
      </c>
      <c r="S129" s="5">
        <v>368778000000</v>
      </c>
      <c r="T129" s="5">
        <v>368778000000</v>
      </c>
    </row>
    <row r="130" spans="2:26" ht="15.5" x14ac:dyDescent="0.35">
      <c r="C130" t="s">
        <v>148</v>
      </c>
    </row>
    <row r="131" spans="2:26" ht="15.5" x14ac:dyDescent="0.35">
      <c r="C131" t="s">
        <v>150</v>
      </c>
      <c r="D131" s="5">
        <v>1411291000000</v>
      </c>
      <c r="E131" s="5">
        <v>1395401000000</v>
      </c>
      <c r="F131" s="5">
        <v>1441997000000</v>
      </c>
      <c r="G131" s="5">
        <v>1440877000000</v>
      </c>
      <c r="I131" s="5">
        <v>1441997000000</v>
      </c>
      <c r="J131" s="5">
        <v>1433172000000</v>
      </c>
      <c r="K131" s="5">
        <v>1615824000000</v>
      </c>
      <c r="L131" s="5">
        <v>1677346000000</v>
      </c>
      <c r="M131" s="5">
        <v>4554830000000</v>
      </c>
      <c r="N131" s="5">
        <v>5680226000000</v>
      </c>
      <c r="O131" s="5">
        <v>6228754000000</v>
      </c>
      <c r="P131" s="5">
        <v>5671354000000</v>
      </c>
      <c r="Q131" s="5">
        <v>6417462000000</v>
      </c>
      <c r="R131" s="5">
        <v>5540481000000</v>
      </c>
      <c r="S131" s="5">
        <v>5247517000000</v>
      </c>
      <c r="T131" s="5">
        <v>3573537000000</v>
      </c>
      <c r="U131" s="5">
        <v>2805711000000</v>
      </c>
      <c r="V131" s="5">
        <v>1889975000000</v>
      </c>
      <c r="W131" s="5">
        <v>1287316000000</v>
      </c>
      <c r="X131" s="5">
        <v>889414757499</v>
      </c>
      <c r="Y131" s="5">
        <v>1333098127024</v>
      </c>
      <c r="Z131" s="5">
        <v>1162326625284</v>
      </c>
    </row>
    <row r="132" spans="2:26" ht="15.5" x14ac:dyDescent="0.35">
      <c r="C132" t="s">
        <v>151</v>
      </c>
    </row>
    <row r="133" spans="2:26" ht="15.5" x14ac:dyDescent="0.35">
      <c r="C133" t="s">
        <v>152</v>
      </c>
      <c r="D133" s="5">
        <v>871084000000</v>
      </c>
      <c r="E133" s="5">
        <v>871084000000</v>
      </c>
      <c r="F133" s="5">
        <v>871084000000</v>
      </c>
      <c r="G133" s="5">
        <v>871084000000</v>
      </c>
      <c r="I133" s="5">
        <v>871084000000</v>
      </c>
      <c r="J133" s="5">
        <v>871084000000</v>
      </c>
      <c r="K133" s="5">
        <v>871084000000</v>
      </c>
      <c r="L133" s="5">
        <v>871084000000</v>
      </c>
      <c r="M133" s="5">
        <v>871084000000</v>
      </c>
      <c r="N133" s="5">
        <v>871084000000</v>
      </c>
      <c r="O133" s="5">
        <v>871084000000</v>
      </c>
      <c r="P133" s="5">
        <v>871084000000</v>
      </c>
      <c r="Q133" s="5">
        <v>871084000000</v>
      </c>
      <c r="R133" s="5">
        <v>871084000000</v>
      </c>
      <c r="S133" s="5">
        <v>871084000000</v>
      </c>
      <c r="T133" s="5">
        <v>871084000000</v>
      </c>
      <c r="U133" s="5">
        <v>871084000000</v>
      </c>
      <c r="V133" s="5">
        <v>870949000000</v>
      </c>
      <c r="W133" s="5">
        <v>870949000000</v>
      </c>
      <c r="X133" s="5">
        <v>870947700000</v>
      </c>
      <c r="Y133" s="5">
        <v>414737000000</v>
      </c>
      <c r="Z133" s="5">
        <v>414737000000</v>
      </c>
    </row>
    <row r="134" spans="2:26" ht="15.5" x14ac:dyDescent="0.35">
      <c r="C134" t="s">
        <v>153</v>
      </c>
      <c r="D134" s="5">
        <v>-8203000000</v>
      </c>
      <c r="E134" s="5">
        <v>-8203000000</v>
      </c>
      <c r="F134" s="5">
        <v>-8203000000</v>
      </c>
      <c r="G134" s="5">
        <v>-8203000000</v>
      </c>
      <c r="I134" s="5">
        <v>-8203000000</v>
      </c>
      <c r="J134" s="5">
        <v>-8203000000</v>
      </c>
      <c r="K134" s="5">
        <v>-47723000000</v>
      </c>
      <c r="L134" s="5">
        <v>-47723000000</v>
      </c>
      <c r="M134" s="5">
        <v>-47723000000</v>
      </c>
      <c r="N134" s="5">
        <v>-47723000000</v>
      </c>
      <c r="O134" s="5">
        <v>-47723000000</v>
      </c>
      <c r="P134" s="5">
        <v>-7095000000</v>
      </c>
      <c r="Q134" s="5">
        <v>-7095000000</v>
      </c>
      <c r="R134" s="5">
        <v>-7095000000</v>
      </c>
      <c r="S134" s="5">
        <v>-12220000000</v>
      </c>
      <c r="T134" s="5">
        <v>-12220000000</v>
      </c>
      <c r="U134" s="5">
        <v>-12220000000</v>
      </c>
      <c r="V134" s="5">
        <v>-3710000000</v>
      </c>
      <c r="W134" s="5">
        <v>-3710000000</v>
      </c>
      <c r="X134" s="5">
        <v>-3709941788</v>
      </c>
      <c r="Y134" s="5">
        <v>-1144845814</v>
      </c>
      <c r="Z134" s="5">
        <v>-1144845814</v>
      </c>
    </row>
    <row r="135" spans="2:26" ht="15.5" x14ac:dyDescent="0.35">
      <c r="C135" t="s">
        <v>155</v>
      </c>
      <c r="D135" s="5">
        <v>-722892000000</v>
      </c>
      <c r="E135" s="5">
        <v>-719787000000</v>
      </c>
      <c r="F135" s="5">
        <v>-717649000000</v>
      </c>
      <c r="G135" s="5">
        <v>-722540000000</v>
      </c>
      <c r="I135" s="5">
        <v>-717649000000</v>
      </c>
      <c r="J135" s="5">
        <v>-716608000000</v>
      </c>
      <c r="K135" s="5">
        <v>-748184000000</v>
      </c>
      <c r="L135" s="5">
        <v>-665680000000</v>
      </c>
      <c r="M135" s="5">
        <v>-395234000000</v>
      </c>
      <c r="N135" s="5">
        <v>993199000000</v>
      </c>
      <c r="O135" s="5">
        <v>1027103000000</v>
      </c>
      <c r="P135" s="5">
        <v>1283614000000</v>
      </c>
      <c r="Q135" s="5">
        <v>4882467000000</v>
      </c>
      <c r="R135" s="5">
        <v>5985482000000</v>
      </c>
      <c r="S135" s="5">
        <v>6776980000000</v>
      </c>
      <c r="T135" s="5">
        <v>7394414000000</v>
      </c>
      <c r="U135" s="5">
        <v>-337561000000</v>
      </c>
      <c r="V135" s="5">
        <v>-234186000000</v>
      </c>
      <c r="W135" s="5">
        <v>-129024000000</v>
      </c>
      <c r="X135" s="5">
        <v>-84816289678</v>
      </c>
      <c r="Y135" s="5">
        <v>-126746810319</v>
      </c>
      <c r="Z135" s="5">
        <v>-159538414775</v>
      </c>
    </row>
    <row r="136" spans="2:26" ht="15.5" x14ac:dyDescent="0.35">
      <c r="C136" t="s">
        <v>159</v>
      </c>
      <c r="D136" s="5">
        <v>-887701000000</v>
      </c>
      <c r="E136" s="5">
        <v>-881410000000</v>
      </c>
      <c r="F136" s="5">
        <v>-879868000000</v>
      </c>
      <c r="G136" s="5">
        <v>-879125000000</v>
      </c>
      <c r="I136" s="5">
        <v>-879868000000</v>
      </c>
      <c r="J136" s="5">
        <v>-875332000000</v>
      </c>
      <c r="K136" s="5">
        <v>-869851000000</v>
      </c>
      <c r="L136" s="5">
        <v>-872081000000</v>
      </c>
      <c r="M136" s="5">
        <v>-861841000000</v>
      </c>
      <c r="N136" s="5">
        <v>-987160000000</v>
      </c>
      <c r="O136" s="5">
        <v>-965315000000</v>
      </c>
      <c r="P136" s="5">
        <v>-967685000000</v>
      </c>
      <c r="Q136" s="5">
        <v>-285120000000</v>
      </c>
      <c r="R136" s="5">
        <v>74301000000</v>
      </c>
      <c r="S136" s="5">
        <v>714689000000</v>
      </c>
      <c r="T136" s="5">
        <v>1135364000000</v>
      </c>
      <c r="U136" s="5">
        <v>886623000000</v>
      </c>
      <c r="V136" s="5">
        <v>763311000000</v>
      </c>
      <c r="W136" s="5">
        <v>647679000000</v>
      </c>
      <c r="Y136" s="5">
        <v>7761463</v>
      </c>
      <c r="Z136" s="5">
        <v>24804811</v>
      </c>
    </row>
    <row r="137" spans="2:26" ht="15.5" x14ac:dyDescent="0.35">
      <c r="C137" t="s">
        <v>10</v>
      </c>
      <c r="D137" s="5">
        <v>623123000000</v>
      </c>
      <c r="E137" s="5">
        <v>470743000000</v>
      </c>
      <c r="F137" s="5">
        <v>3998152000000</v>
      </c>
      <c r="G137" s="5">
        <v>10286510000000</v>
      </c>
      <c r="I137" s="5">
        <v>3998152000000</v>
      </c>
      <c r="J137" s="5">
        <v>738469000000</v>
      </c>
      <c r="K137" s="5">
        <v>-586379000000</v>
      </c>
      <c r="L137" s="5">
        <v>-406256000000</v>
      </c>
      <c r="M137" s="5">
        <v>30392000000</v>
      </c>
      <c r="N137" s="5">
        <v>925821000000</v>
      </c>
      <c r="O137" s="5">
        <v>945741000000</v>
      </c>
      <c r="P137" s="5">
        <v>1304372000000</v>
      </c>
      <c r="Q137" s="5">
        <v>5672011000000</v>
      </c>
      <c r="R137" s="5">
        <v>7239042000000</v>
      </c>
      <c r="S137" s="5">
        <v>8464471000000</v>
      </c>
      <c r="T137" s="5">
        <v>9388877000000</v>
      </c>
      <c r="U137" s="5">
        <v>2436754000000</v>
      </c>
      <c r="V137" s="5">
        <v>2416601000000</v>
      </c>
      <c r="W137" s="5">
        <v>2406131000000</v>
      </c>
      <c r="X137" s="5">
        <v>773830706081</v>
      </c>
      <c r="Y137" s="5">
        <v>278262342877</v>
      </c>
      <c r="Z137" s="5">
        <v>245487781769</v>
      </c>
    </row>
    <row r="138" spans="2:26" ht="15.5" x14ac:dyDescent="0.35">
      <c r="C138" t="s">
        <v>160</v>
      </c>
      <c r="D138" s="5">
        <v>2034414000000</v>
      </c>
      <c r="E138" s="5">
        <v>1866144000000</v>
      </c>
      <c r="F138" s="5">
        <v>5440149000000</v>
      </c>
      <c r="G138" s="5">
        <v>11727387000000</v>
      </c>
      <c r="I138" s="5">
        <v>5440149000000</v>
      </c>
      <c r="J138" s="5">
        <v>2171641000000</v>
      </c>
      <c r="K138" s="5">
        <v>1029445000000</v>
      </c>
      <c r="L138" s="5">
        <v>1271090000000</v>
      </c>
      <c r="M138" s="5">
        <v>4585222000000</v>
      </c>
      <c r="N138" s="5">
        <v>6606047000000</v>
      </c>
      <c r="O138" s="5">
        <v>7174495000000</v>
      </c>
      <c r="P138" s="5">
        <v>6975726000000</v>
      </c>
      <c r="Q138" s="5">
        <v>12089473000000</v>
      </c>
      <c r="R138" s="5">
        <v>12779523000000</v>
      </c>
      <c r="S138" s="5">
        <v>13711988000000</v>
      </c>
      <c r="T138" s="5">
        <v>12962414000000</v>
      </c>
      <c r="U138" s="5">
        <v>5242465000000</v>
      </c>
      <c r="V138" s="5">
        <v>4306576000000</v>
      </c>
      <c r="W138" s="5">
        <v>3693447000000</v>
      </c>
      <c r="X138" s="5">
        <v>1663245463580</v>
      </c>
      <c r="Y138" s="5">
        <v>1611360469901</v>
      </c>
      <c r="Z138" s="5">
        <v>1407814407053</v>
      </c>
    </row>
    <row r="139" spans="2:26" ht="15.5" x14ac:dyDescent="0.35">
      <c r="C139" t="s">
        <v>161</v>
      </c>
      <c r="D139" s="5">
        <v>1742167907</v>
      </c>
      <c r="E139" s="5">
        <v>1742167907</v>
      </c>
      <c r="F139" s="5">
        <v>1742167907</v>
      </c>
      <c r="G139" s="5">
        <v>1742167907</v>
      </c>
      <c r="I139" s="5">
        <v>1742167907</v>
      </c>
      <c r="J139" s="5">
        <v>1742167907</v>
      </c>
      <c r="K139" s="5">
        <v>1742167907</v>
      </c>
      <c r="L139" s="5">
        <v>1742167907</v>
      </c>
      <c r="M139" s="5">
        <v>1742167907</v>
      </c>
      <c r="N139" s="5">
        <v>1742167907</v>
      </c>
      <c r="O139" s="5">
        <v>1742167907</v>
      </c>
      <c r="P139" s="5">
        <v>1742167907</v>
      </c>
      <c r="Q139" s="5">
        <v>1742167907</v>
      </c>
      <c r="R139" s="5">
        <v>1742167907</v>
      </c>
      <c r="S139" s="5">
        <v>1742167907</v>
      </c>
      <c r="T139" s="5">
        <v>1742167907</v>
      </c>
      <c r="U139" s="5">
        <v>1742167907</v>
      </c>
      <c r="V139" s="5">
        <v>1741896978</v>
      </c>
      <c r="W139" s="5">
        <v>1741896978</v>
      </c>
      <c r="X139" s="5">
        <v>1741895400</v>
      </c>
      <c r="Y139" s="5">
        <v>829474000</v>
      </c>
      <c r="Z139" s="5">
        <v>829474000</v>
      </c>
    </row>
    <row r="141" spans="2:26" ht="15.5" x14ac:dyDescent="0.35">
      <c r="B141" t="s">
        <v>162</v>
      </c>
      <c r="C141" t="s">
        <v>163</v>
      </c>
      <c r="D141" s="5">
        <v>6053000000</v>
      </c>
      <c r="E141" s="5">
        <v>-50776000000</v>
      </c>
      <c r="F141" s="5">
        <v>-14280000000</v>
      </c>
      <c r="G141" s="5">
        <v>1648000000</v>
      </c>
      <c r="I141" s="5">
        <v>-23761000000</v>
      </c>
      <c r="J141" s="5">
        <v>-46968000000</v>
      </c>
      <c r="K141" s="5">
        <v>-143339000000</v>
      </c>
      <c r="L141" s="5">
        <v>-333437000000</v>
      </c>
      <c r="M141" s="5">
        <v>-384634000000</v>
      </c>
      <c r="N141" s="5">
        <v>-244768000000</v>
      </c>
      <c r="O141" s="5">
        <v>-311897000000</v>
      </c>
      <c r="P141" s="5">
        <v>-10852000000</v>
      </c>
      <c r="Q141" s="5">
        <v>-367118000000</v>
      </c>
      <c r="R141" s="5">
        <v>-162370000000</v>
      </c>
      <c r="S141" s="5">
        <v>-1006982000000</v>
      </c>
      <c r="T141" s="5">
        <v>65466000000</v>
      </c>
      <c r="U141" s="5">
        <v>385172000000</v>
      </c>
      <c r="V141" s="5">
        <v>436434000000</v>
      </c>
      <c r="W141" s="5">
        <v>-6461000000</v>
      </c>
      <c r="X141" s="5">
        <v>165780593659</v>
      </c>
      <c r="Y141" s="5">
        <v>17344501320</v>
      </c>
      <c r="Z141" s="5">
        <v>-13873776990</v>
      </c>
    </row>
    <row r="142" spans="2:26" ht="15.5" x14ac:dyDescent="0.35">
      <c r="C142" t="s">
        <v>328</v>
      </c>
      <c r="D142" s="5">
        <v>32000000</v>
      </c>
      <c r="E142" s="5">
        <v>92000000</v>
      </c>
      <c r="F142" s="5">
        <v>367000000</v>
      </c>
      <c r="G142" s="5">
        <v>154000000</v>
      </c>
      <c r="I142" s="5">
        <v>908000000</v>
      </c>
      <c r="J142" s="5">
        <v>46942000000</v>
      </c>
      <c r="K142" s="5">
        <v>103299000000</v>
      </c>
      <c r="L142" s="5">
        <v>148198000000</v>
      </c>
      <c r="M142" s="5">
        <v>147169000000</v>
      </c>
      <c r="N142" s="5">
        <v>200337000000</v>
      </c>
      <c r="O142" s="5">
        <v>253432000000</v>
      </c>
      <c r="P142" s="5">
        <v>905698000000</v>
      </c>
      <c r="Q142" s="5">
        <v>1016806000000</v>
      </c>
      <c r="R142" s="5">
        <v>1304409000000</v>
      </c>
      <c r="S142" s="5">
        <v>1071975000000</v>
      </c>
      <c r="T142" s="5">
        <v>2452805000000</v>
      </c>
      <c r="U142" s="5">
        <v>1960766000000</v>
      </c>
      <c r="V142" s="5">
        <v>1263041000000</v>
      </c>
      <c r="W142" s="5">
        <v>1040041000000</v>
      </c>
      <c r="X142" s="5">
        <v>792108066056</v>
      </c>
      <c r="Y142" s="5">
        <v>720691694608</v>
      </c>
      <c r="Z142" s="5">
        <v>598204750892</v>
      </c>
    </row>
    <row r="143" spans="2:26" ht="15.5" x14ac:dyDescent="0.35">
      <c r="C143" t="s">
        <v>329</v>
      </c>
      <c r="D143" s="5">
        <v>6428000000</v>
      </c>
      <c r="E143" s="5">
        <v>-50236000000</v>
      </c>
      <c r="F143" s="5">
        <v>-14134000000</v>
      </c>
      <c r="G143" s="5">
        <v>721000000</v>
      </c>
      <c r="I143" s="5">
        <v>-14905000000</v>
      </c>
      <c r="J143" s="5">
        <v>-75779000000</v>
      </c>
      <c r="K143" s="5">
        <v>-168142000000</v>
      </c>
      <c r="L143" s="5">
        <v>-251915000000</v>
      </c>
      <c r="M143" s="5">
        <v>-264586000000</v>
      </c>
      <c r="N143" s="5">
        <v>-162161000000</v>
      </c>
      <c r="O143" s="5">
        <v>-151784000000</v>
      </c>
      <c r="P143" s="5">
        <v>-458514000000</v>
      </c>
      <c r="Q143" s="5">
        <v>-612634000000</v>
      </c>
      <c r="R143" s="5">
        <v>-416764000000</v>
      </c>
      <c r="S143" s="5">
        <v>-1127940000000</v>
      </c>
      <c r="T143" s="5">
        <v>-1071105000000</v>
      </c>
      <c r="U143" s="5">
        <v>-466957000000</v>
      </c>
      <c r="V143" s="5">
        <v>-251333000000</v>
      </c>
      <c r="W143" s="5">
        <v>-186076000000</v>
      </c>
      <c r="X143" s="5">
        <v>-282814749338</v>
      </c>
      <c r="Y143" s="5">
        <v>-350676909348</v>
      </c>
      <c r="Z143" s="5">
        <v>-306982529387</v>
      </c>
    </row>
    <row r="144" spans="2:26" ht="15.5" x14ac:dyDescent="0.35">
      <c r="C144" t="s">
        <v>330</v>
      </c>
      <c r="D144" s="5">
        <v>-782000000</v>
      </c>
      <c r="E144" s="5">
        <v>-919000000</v>
      </c>
      <c r="F144" s="5">
        <v>12088000000</v>
      </c>
      <c r="G144" s="5">
        <v>-14097000000</v>
      </c>
      <c r="I144" s="5">
        <v>-3839000000</v>
      </c>
      <c r="J144" s="5">
        <v>-13081000000</v>
      </c>
      <c r="K144" s="5">
        <v>-34290000000</v>
      </c>
      <c r="L144" s="5">
        <v>-56381000000</v>
      </c>
      <c r="M144" s="5">
        <v>-30316000000</v>
      </c>
      <c r="N144" s="5">
        <v>-51767000000</v>
      </c>
      <c r="O144" s="5">
        <v>-138009000000</v>
      </c>
      <c r="P144" s="5">
        <v>-160246000000</v>
      </c>
      <c r="Q144" s="5">
        <v>-158130000000</v>
      </c>
      <c r="R144" s="5">
        <v>-279242000000</v>
      </c>
      <c r="S144" s="5">
        <v>-252089000000</v>
      </c>
      <c r="U144" s="5">
        <v>22832000000</v>
      </c>
      <c r="V144" s="5">
        <v>64711000000</v>
      </c>
      <c r="W144" s="5">
        <v>-175982000000</v>
      </c>
      <c r="X144" s="5">
        <v>-130507724049</v>
      </c>
      <c r="Y144" s="5">
        <v>-99237460938</v>
      </c>
      <c r="Z144" s="5">
        <v>-86771156003</v>
      </c>
    </row>
    <row r="145" spans="3:26" ht="15.5" x14ac:dyDescent="0.35">
      <c r="C145" t="s">
        <v>331</v>
      </c>
      <c r="W145" s="5">
        <v>-243510000000</v>
      </c>
    </row>
    <row r="146" spans="3:26" ht="15.5" x14ac:dyDescent="0.35">
      <c r="C146" t="s">
        <v>332</v>
      </c>
      <c r="W146" s="5">
        <v>-260892000000</v>
      </c>
    </row>
    <row r="147" spans="3:26" ht="15.5" x14ac:dyDescent="0.35">
      <c r="C147" t="s">
        <v>333</v>
      </c>
      <c r="D147" s="5">
        <v>-247000000</v>
      </c>
      <c r="E147" s="5">
        <v>-1293000000</v>
      </c>
      <c r="F147" s="5">
        <v>-3117000000</v>
      </c>
      <c r="G147" s="5">
        <v>11699000000</v>
      </c>
      <c r="I147" s="5">
        <v>-5898000000</v>
      </c>
      <c r="J147" s="5">
        <v>-4998000000</v>
      </c>
      <c r="K147" s="5">
        <v>-43911000000</v>
      </c>
      <c r="L147" s="5">
        <v>-67623000000</v>
      </c>
      <c r="M147" s="5">
        <v>-47680000000</v>
      </c>
      <c r="N147" s="5">
        <v>-43177000000</v>
      </c>
      <c r="O147" s="5">
        <v>-80691000000</v>
      </c>
      <c r="P147" s="5">
        <v>-224319000000</v>
      </c>
      <c r="Q147" s="5">
        <v>-228576000000</v>
      </c>
      <c r="R147" s="5">
        <v>-389980000000</v>
      </c>
      <c r="S147" s="5">
        <v>-216763000000</v>
      </c>
      <c r="T147" s="5">
        <v>-511391000000</v>
      </c>
      <c r="U147" s="5">
        <v>-450556000000</v>
      </c>
      <c r="V147" s="5">
        <v>-209276000000</v>
      </c>
      <c r="X147" s="5">
        <v>-128275592741</v>
      </c>
      <c r="Y147" s="5">
        <v>-128891142660</v>
      </c>
      <c r="Z147" s="5">
        <v>-144134216869</v>
      </c>
    </row>
    <row r="148" spans="3:26" ht="15.5" x14ac:dyDescent="0.35">
      <c r="C148" t="s">
        <v>334</v>
      </c>
      <c r="F148" s="5">
        <v>11265000000</v>
      </c>
      <c r="I148" s="5">
        <v>11265000000</v>
      </c>
      <c r="J148" s="5">
        <v>9747000000</v>
      </c>
      <c r="K148" s="5">
        <v>8799000000</v>
      </c>
    </row>
    <row r="149" spans="3:26" ht="15.5" x14ac:dyDescent="0.35">
      <c r="C149" t="s">
        <v>168</v>
      </c>
      <c r="N149" s="5">
        <v>-140000000</v>
      </c>
      <c r="O149" s="5">
        <v>-1631000000</v>
      </c>
      <c r="P149" s="5">
        <v>-111000000</v>
      </c>
      <c r="Q149" s="5">
        <v>-682000000</v>
      </c>
      <c r="R149" s="5">
        <v>-3865000000</v>
      </c>
      <c r="S149" s="5">
        <v>-7481000000</v>
      </c>
      <c r="T149" s="5">
        <v>-354289000000</v>
      </c>
      <c r="U149" s="5">
        <v>-185150000000</v>
      </c>
      <c r="V149" s="5">
        <v>-88911000000</v>
      </c>
      <c r="W149" s="5">
        <v>-11422000000</v>
      </c>
      <c r="X149" s="5">
        <v>-5633118618</v>
      </c>
      <c r="Y149" s="5">
        <v>-27045757242</v>
      </c>
      <c r="Z149" s="5">
        <v>-2544377056</v>
      </c>
    </row>
    <row r="150" spans="3:26" ht="15.5" x14ac:dyDescent="0.35">
      <c r="C150" t="s">
        <v>171</v>
      </c>
      <c r="D150" s="5">
        <v>-9000000</v>
      </c>
      <c r="E150" s="5">
        <v>-25000000</v>
      </c>
      <c r="F150" s="5">
        <v>-8000000</v>
      </c>
      <c r="G150" s="5">
        <v>-6000000</v>
      </c>
      <c r="I150" s="5">
        <v>-27000000</v>
      </c>
      <c r="J150" s="5">
        <v>-52000000</v>
      </c>
      <c r="K150" s="5">
        <v>-295000000</v>
      </c>
      <c r="L150" s="5">
        <v>-111588000000</v>
      </c>
      <c r="M150" s="5">
        <v>-190313000000</v>
      </c>
      <c r="N150" s="5">
        <v>-188907000000</v>
      </c>
      <c r="O150" s="5">
        <v>-222411000000</v>
      </c>
      <c r="P150" s="5">
        <v>-459211000000</v>
      </c>
      <c r="Q150" s="5">
        <v>-384911000000</v>
      </c>
      <c r="R150" s="5">
        <v>-379533000000</v>
      </c>
      <c r="S150" s="5">
        <v>-163228000000</v>
      </c>
      <c r="T150" s="5">
        <v>-74563000000</v>
      </c>
      <c r="U150" s="5">
        <v>-60181000000</v>
      </c>
      <c r="V150" s="5">
        <v>-70980000000</v>
      </c>
      <c r="W150" s="5">
        <v>-9181000000</v>
      </c>
      <c r="X150" s="5">
        <v>-53442259134</v>
      </c>
      <c r="Y150" s="5">
        <v>-76456980407</v>
      </c>
      <c r="Z150" s="5">
        <v>-60087334368</v>
      </c>
    </row>
    <row r="151" spans="3:26" ht="15.5" x14ac:dyDescent="0.35">
      <c r="C151" t="s">
        <v>170</v>
      </c>
      <c r="O151" s="5">
        <v>28864000000</v>
      </c>
      <c r="P151" s="5">
        <v>382961000000</v>
      </c>
    </row>
    <row r="152" spans="3:26" ht="15.5" x14ac:dyDescent="0.35">
      <c r="C152" t="s">
        <v>172</v>
      </c>
      <c r="S152" s="5">
        <v>-311456000000</v>
      </c>
      <c r="T152" s="5">
        <v>39668000000</v>
      </c>
      <c r="U152" s="5">
        <v>-121380000000</v>
      </c>
      <c r="V152" s="5">
        <v>-20284000000</v>
      </c>
      <c r="W152" s="5">
        <v>-159439000000</v>
      </c>
      <c r="X152" s="5">
        <v>-25654028517</v>
      </c>
      <c r="Y152" s="5">
        <v>-21038942693</v>
      </c>
      <c r="Z152" s="5">
        <v>-11558914199</v>
      </c>
    </row>
    <row r="153" spans="3:26" ht="15.5" x14ac:dyDescent="0.35">
      <c r="C153" t="s">
        <v>173</v>
      </c>
      <c r="F153" s="5">
        <v>90217000000</v>
      </c>
      <c r="G153" s="5">
        <v>-90217000000</v>
      </c>
      <c r="L153" s="5">
        <v>-2754524000000</v>
      </c>
      <c r="M153" s="5">
        <v>-78595000000</v>
      </c>
      <c r="N153" s="5">
        <v>99553000000</v>
      </c>
      <c r="O153" s="5">
        <v>480101000000</v>
      </c>
      <c r="P153" s="5">
        <v>-938149000000</v>
      </c>
      <c r="Q153" s="5">
        <v>534132000000</v>
      </c>
      <c r="R153" s="5">
        <v>1006829000000</v>
      </c>
      <c r="S153" s="5">
        <v>1084418000000</v>
      </c>
      <c r="T153" s="5">
        <v>-104051000000</v>
      </c>
      <c r="U153" s="5">
        <v>208310000000</v>
      </c>
      <c r="V153" s="5">
        <v>208429000000</v>
      </c>
      <c r="W153" s="5">
        <v>1467698000000</v>
      </c>
      <c r="X153" s="5">
        <v>48792123471</v>
      </c>
      <c r="Y153" s="5">
        <v>306295744926</v>
      </c>
      <c r="Z153" s="5">
        <v>141642628669</v>
      </c>
    </row>
    <row r="154" spans="3:26" ht="15.5" x14ac:dyDescent="0.35">
      <c r="C154" t="s">
        <v>174</v>
      </c>
      <c r="F154" s="5">
        <v>19345000000</v>
      </c>
      <c r="G154" s="5">
        <v>6397000000</v>
      </c>
      <c r="I154" s="5">
        <v>25742000000</v>
      </c>
      <c r="J154" s="5">
        <v>49973000000</v>
      </c>
      <c r="K154" s="5">
        <v>-138564000000</v>
      </c>
      <c r="L154" s="5">
        <v>3544908000000</v>
      </c>
      <c r="M154" s="5">
        <v>445952000000</v>
      </c>
      <c r="N154" s="5">
        <v>162265000000</v>
      </c>
      <c r="O154" s="5">
        <v>-167514000000</v>
      </c>
      <c r="P154" s="5">
        <v>900534000000</v>
      </c>
      <c r="Q154" s="5">
        <v>-147178000000</v>
      </c>
      <c r="R154" s="5">
        <v>-789621000000</v>
      </c>
      <c r="S154" s="5">
        <v>-305764000000</v>
      </c>
      <c r="T154" s="5">
        <v>148402000000</v>
      </c>
      <c r="U154" s="5">
        <v>-1049885000000</v>
      </c>
      <c r="V154" s="5">
        <v>-609026000000</v>
      </c>
      <c r="W154" s="5">
        <v>-715444000000</v>
      </c>
      <c r="X154" s="5">
        <v>-178012903584</v>
      </c>
      <c r="Y154" s="5">
        <v>-342259105424</v>
      </c>
      <c r="Z154" s="5">
        <v>-163415682642</v>
      </c>
    </row>
    <row r="155" spans="3:26" ht="15.5" x14ac:dyDescent="0.35">
      <c r="C155" t="s">
        <v>335</v>
      </c>
    </row>
    <row r="156" spans="3:26" ht="15.5" x14ac:dyDescent="0.35">
      <c r="C156" t="s">
        <v>336</v>
      </c>
      <c r="L156" s="5">
        <v>14479000000</v>
      </c>
      <c r="M156" s="5">
        <v>270864000000</v>
      </c>
      <c r="N156" s="5">
        <v>33429000000</v>
      </c>
      <c r="O156" s="5">
        <v>27045000000</v>
      </c>
      <c r="Q156" s="5">
        <v>1490000000</v>
      </c>
      <c r="R156" s="5">
        <v>437000000</v>
      </c>
      <c r="S156" s="5">
        <v>97751000000</v>
      </c>
      <c r="T156" s="5">
        <v>3913000000</v>
      </c>
      <c r="U156" s="5">
        <v>298972000000</v>
      </c>
      <c r="V156" s="5">
        <v>137915000000</v>
      </c>
      <c r="W156" s="5">
        <v>18870000000</v>
      </c>
      <c r="X156" s="5">
        <v>26434456780</v>
      </c>
      <c r="Y156" s="5">
        <v>2368201657</v>
      </c>
      <c r="Z156" s="5">
        <v>71771095954</v>
      </c>
    </row>
    <row r="157" spans="3:26" ht="15.5" x14ac:dyDescent="0.35">
      <c r="C157" t="s">
        <v>176</v>
      </c>
      <c r="J157" s="5">
        <v>-6000000</v>
      </c>
      <c r="K157" s="5">
        <v>-2377000000</v>
      </c>
      <c r="L157" s="5">
        <v>-4124000000</v>
      </c>
      <c r="M157" s="5">
        <v>-1862000000</v>
      </c>
      <c r="N157" s="5">
        <v>-2789000000</v>
      </c>
      <c r="O157" s="5">
        <v>-19202000000</v>
      </c>
      <c r="P157" s="5">
        <v>-252578000000</v>
      </c>
      <c r="Q157" s="5">
        <v>-244708000000</v>
      </c>
      <c r="R157" s="5">
        <v>-824424000000</v>
      </c>
      <c r="S157" s="5">
        <v>-416054000000</v>
      </c>
      <c r="T157" s="5">
        <v>-1170974000000</v>
      </c>
      <c r="U157" s="5">
        <v>-1333184000000</v>
      </c>
      <c r="V157" s="5">
        <v>-734288000000</v>
      </c>
      <c r="W157" s="5">
        <v>-610603000000</v>
      </c>
      <c r="X157" s="5">
        <v>-142323680364</v>
      </c>
      <c r="Y157" s="5">
        <v>-128719634376</v>
      </c>
      <c r="Z157" s="5">
        <v>-307165214087</v>
      </c>
    </row>
    <row r="158" spans="3:26" ht="15.5" x14ac:dyDescent="0.35">
      <c r="C158" t="s">
        <v>337</v>
      </c>
      <c r="J158" s="5">
        <v>-6000000</v>
      </c>
      <c r="K158" s="5">
        <v>-2377000000</v>
      </c>
      <c r="L158" s="5">
        <v>10355000000</v>
      </c>
      <c r="M158" s="5">
        <v>269002000000</v>
      </c>
      <c r="N158" s="5">
        <v>30640000000</v>
      </c>
      <c r="O158" s="5">
        <v>7843000000</v>
      </c>
      <c r="P158" s="5">
        <v>-252578000000</v>
      </c>
      <c r="Q158" s="5">
        <v>-243218000000</v>
      </c>
      <c r="R158" s="5">
        <v>-823987000000</v>
      </c>
      <c r="S158" s="5">
        <v>-318303000000</v>
      </c>
      <c r="T158" s="5">
        <v>-1167061000000</v>
      </c>
      <c r="U158" s="5">
        <v>-1034212000000</v>
      </c>
      <c r="V158" s="5">
        <v>-596373000000</v>
      </c>
      <c r="W158" s="5">
        <v>-591733000000</v>
      </c>
      <c r="X158" s="5">
        <v>-115889223584</v>
      </c>
      <c r="Y158" s="5">
        <v>-126351432719</v>
      </c>
      <c r="Z158" s="5">
        <v>-235394118133</v>
      </c>
    </row>
    <row r="159" spans="3:26" ht="15.5" x14ac:dyDescent="0.35">
      <c r="C159" t="s">
        <v>338</v>
      </c>
      <c r="O159" s="5">
        <v>-3000000</v>
      </c>
      <c r="P159" s="5">
        <v>-18158000000</v>
      </c>
      <c r="Q159" s="5">
        <v>-3575000000</v>
      </c>
      <c r="R159" s="5">
        <v>-3711000000</v>
      </c>
      <c r="S159" s="5">
        <v>-2832000000</v>
      </c>
      <c r="T159" s="5">
        <v>-542282000000</v>
      </c>
    </row>
    <row r="160" spans="3:26" ht="15.5" x14ac:dyDescent="0.35">
      <c r="C160" t="s">
        <v>339</v>
      </c>
      <c r="K160" s="5">
        <v>-161800000000</v>
      </c>
      <c r="L160" s="5">
        <v>-300500000000</v>
      </c>
    </row>
    <row r="161" spans="3:26" ht="15.5" x14ac:dyDescent="0.35">
      <c r="C161" t="s">
        <v>340</v>
      </c>
      <c r="T161" s="5">
        <v>166972000000</v>
      </c>
    </row>
    <row r="162" spans="3:26" ht="15.5" x14ac:dyDescent="0.35">
      <c r="C162" t="s">
        <v>341</v>
      </c>
    </row>
    <row r="163" spans="3:26" ht="15.5" x14ac:dyDescent="0.35">
      <c r="C163" t="s">
        <v>342</v>
      </c>
      <c r="L163" s="5">
        <v>3835053000000</v>
      </c>
      <c r="P163" s="5">
        <v>1047000000000</v>
      </c>
      <c r="U163" s="5">
        <v>2125000000</v>
      </c>
    </row>
    <row r="164" spans="3:26" ht="15.5" x14ac:dyDescent="0.35">
      <c r="C164" t="s">
        <v>343</v>
      </c>
      <c r="O164" s="5">
        <v>-154875000000</v>
      </c>
      <c r="R164" s="5">
        <v>-4000000000</v>
      </c>
      <c r="T164" s="5">
        <v>-156113000000</v>
      </c>
      <c r="U164" s="5">
        <v>-17798000000</v>
      </c>
      <c r="V164" s="5">
        <v>-12653000000</v>
      </c>
    </row>
    <row r="165" spans="3:26" ht="15.5" x14ac:dyDescent="0.35">
      <c r="C165" t="s">
        <v>344</v>
      </c>
      <c r="L165" s="5">
        <v>3835053000000</v>
      </c>
      <c r="O165" s="5">
        <v>-154875000000</v>
      </c>
      <c r="P165" s="5">
        <v>1047000000000</v>
      </c>
      <c r="R165" s="5">
        <v>-4000000000</v>
      </c>
      <c r="T165" s="5">
        <v>-156113000000</v>
      </c>
      <c r="U165" s="5">
        <v>-15673000000</v>
      </c>
      <c r="V165" s="5">
        <v>-12653000000</v>
      </c>
    </row>
    <row r="166" spans="3:26" ht="15.5" x14ac:dyDescent="0.35">
      <c r="C166" t="s">
        <v>345</v>
      </c>
      <c r="O166" s="5">
        <v>-4278000000</v>
      </c>
    </row>
    <row r="167" spans="3:26" ht="15.5" x14ac:dyDescent="0.35">
      <c r="C167" t="s">
        <v>346</v>
      </c>
      <c r="S167" s="5">
        <v>15371000000</v>
      </c>
      <c r="T167" s="5">
        <v>1846886000000</v>
      </c>
      <c r="W167" s="5">
        <v>35000000</v>
      </c>
      <c r="Y167" s="5">
        <v>29177327295</v>
      </c>
      <c r="Z167" s="5">
        <v>87949937185</v>
      </c>
    </row>
    <row r="168" spans="3:26" ht="15.5" x14ac:dyDescent="0.35">
      <c r="C168" t="s">
        <v>347</v>
      </c>
      <c r="F168" s="5">
        <v>3913000000</v>
      </c>
      <c r="I168" s="5">
        <v>3913000000</v>
      </c>
      <c r="J168" s="5">
        <v>5382000000</v>
      </c>
    </row>
    <row r="169" spans="3:26" ht="15.5" x14ac:dyDescent="0.35">
      <c r="C169" t="s">
        <v>348</v>
      </c>
    </row>
    <row r="170" spans="3:26" ht="15.5" x14ac:dyDescent="0.35">
      <c r="C170" t="s">
        <v>349</v>
      </c>
    </row>
    <row r="171" spans="3:26" ht="15.5" x14ac:dyDescent="0.35">
      <c r="C171" t="s">
        <v>350</v>
      </c>
      <c r="P171" s="5">
        <v>-51075000000</v>
      </c>
      <c r="Z171" s="5">
        <v>-9925042207</v>
      </c>
    </row>
    <row r="172" spans="3:26" ht="15.5" x14ac:dyDescent="0.35">
      <c r="C172" t="s">
        <v>351</v>
      </c>
      <c r="F172" s="5">
        <v>90405000000</v>
      </c>
      <c r="I172" s="5">
        <v>90405000000</v>
      </c>
      <c r="J172" s="5">
        <v>19210000000</v>
      </c>
      <c r="K172" s="5">
        <v>47740000000</v>
      </c>
      <c r="M172" s="5">
        <v>94896000000</v>
      </c>
    </row>
    <row r="173" spans="3:26" ht="15.5" x14ac:dyDescent="0.35">
      <c r="C173" t="s">
        <v>352</v>
      </c>
      <c r="F173" s="5">
        <v>-90217000000</v>
      </c>
      <c r="I173" s="5">
        <v>-90217000000</v>
      </c>
      <c r="J173" s="5">
        <v>-500000000</v>
      </c>
      <c r="K173" s="5">
        <v>-50000000000</v>
      </c>
      <c r="W173" s="5">
        <v>-6267000000</v>
      </c>
      <c r="X173" s="5">
        <v>-3733330000</v>
      </c>
      <c r="Z173" s="5">
        <v>-5000000000</v>
      </c>
    </row>
    <row r="174" spans="3:26" ht="15.5" x14ac:dyDescent="0.35">
      <c r="C174" t="s">
        <v>353</v>
      </c>
      <c r="F174" s="5">
        <v>3979000000</v>
      </c>
      <c r="G174" s="5">
        <v>6397000000</v>
      </c>
      <c r="I174" s="5">
        <v>10376000000</v>
      </c>
      <c r="J174" s="5">
        <v>16140000000</v>
      </c>
      <c r="K174" s="5">
        <v>19074000000</v>
      </c>
      <c r="M174" s="5">
        <v>82054000000</v>
      </c>
      <c r="N174" s="5">
        <v>142856000000</v>
      </c>
      <c r="O174" s="5">
        <v>185681000000</v>
      </c>
      <c r="P174" s="5">
        <v>175345000000</v>
      </c>
      <c r="Q174" s="5">
        <v>99615000000</v>
      </c>
      <c r="R174" s="5">
        <v>43864000000</v>
      </c>
    </row>
    <row r="175" spans="3:26" ht="15.5" x14ac:dyDescent="0.35">
      <c r="C175" t="s">
        <v>354</v>
      </c>
      <c r="R175" s="5">
        <v>-1787000000</v>
      </c>
    </row>
    <row r="176" spans="3:26" ht="15.5" x14ac:dyDescent="0.35">
      <c r="C176" t="s">
        <v>355</v>
      </c>
      <c r="N176" s="5">
        <v>-11231000000</v>
      </c>
      <c r="O176" s="5">
        <v>-201882000000</v>
      </c>
    </row>
    <row r="177" spans="3:26" ht="15.5" x14ac:dyDescent="0.35">
      <c r="C177" t="s">
        <v>356</v>
      </c>
      <c r="W177" s="5">
        <v>-117479000000</v>
      </c>
      <c r="X177" s="5">
        <v>-58390350000</v>
      </c>
    </row>
    <row r="178" spans="3:26" ht="15.5" x14ac:dyDescent="0.35">
      <c r="C178" t="s">
        <v>357</v>
      </c>
      <c r="Y178" s="5">
        <v>-245085000000</v>
      </c>
    </row>
    <row r="179" spans="3:26" ht="15.5" x14ac:dyDescent="0.35">
      <c r="C179" t="s">
        <v>358</v>
      </c>
      <c r="Z179" s="5">
        <v>-1046459487</v>
      </c>
    </row>
    <row r="180" spans="3:26" ht="15.5" x14ac:dyDescent="0.35">
      <c r="C180" t="s">
        <v>183</v>
      </c>
      <c r="F180" s="5">
        <v>90217000000</v>
      </c>
      <c r="G180" s="5">
        <v>-90217000000</v>
      </c>
      <c r="L180" s="5">
        <v>-2754524000000</v>
      </c>
      <c r="M180" s="5">
        <v>-78595000000</v>
      </c>
      <c r="N180" s="5">
        <v>99553000000</v>
      </c>
      <c r="O180" s="5">
        <v>480101000000</v>
      </c>
      <c r="P180" s="5">
        <v>-938149000000</v>
      </c>
      <c r="Q180" s="5">
        <v>534132000000</v>
      </c>
      <c r="R180" s="5">
        <v>1006829000000</v>
      </c>
      <c r="S180" s="5">
        <v>1084418000000</v>
      </c>
      <c r="T180" s="5">
        <v>-104051000000</v>
      </c>
      <c r="U180" s="5">
        <v>208310000000</v>
      </c>
      <c r="V180" s="5">
        <v>208429000000</v>
      </c>
      <c r="W180" s="5">
        <v>1467698000000</v>
      </c>
      <c r="X180" s="5">
        <v>48792123471</v>
      </c>
      <c r="Y180" s="5">
        <v>306295744926</v>
      </c>
      <c r="Z180" s="5">
        <v>141642628669</v>
      </c>
    </row>
    <row r="181" spans="3:26" ht="15.5" x14ac:dyDescent="0.35">
      <c r="C181" t="s">
        <v>359</v>
      </c>
    </row>
    <row r="182" spans="3:26" ht="15.5" x14ac:dyDescent="0.35">
      <c r="C182" t="s">
        <v>360</v>
      </c>
    </row>
    <row r="183" spans="3:26" ht="15.5" x14ac:dyDescent="0.35">
      <c r="C183" t="s">
        <v>361</v>
      </c>
      <c r="S183" s="5">
        <v>100000000000</v>
      </c>
      <c r="V183" s="5">
        <v>50794000000</v>
      </c>
    </row>
    <row r="184" spans="3:26" ht="15.5" x14ac:dyDescent="0.35">
      <c r="C184" t="s">
        <v>362</v>
      </c>
      <c r="S184" s="5">
        <v>-60578000000</v>
      </c>
      <c r="T184" s="5">
        <v>-67072000000</v>
      </c>
      <c r="U184" s="5">
        <v>-22928000000</v>
      </c>
      <c r="X184" s="5">
        <v>-28000000000</v>
      </c>
    </row>
    <row r="185" spans="3:26" ht="15.5" x14ac:dyDescent="0.35">
      <c r="C185" t="s">
        <v>363</v>
      </c>
      <c r="L185" s="5">
        <v>-1425913000000</v>
      </c>
      <c r="M185" s="5">
        <v>-343993000000</v>
      </c>
      <c r="N185" s="5">
        <v>-124177000000</v>
      </c>
      <c r="O185" s="5">
        <v>558002000000</v>
      </c>
      <c r="P185" s="5">
        <v>-424389000000</v>
      </c>
      <c r="Q185" s="5">
        <v>-144975000000</v>
      </c>
      <c r="R185" s="5">
        <v>653404000000</v>
      </c>
      <c r="S185" s="5">
        <v>303800000000</v>
      </c>
      <c r="T185" s="5">
        <v>767589000000</v>
      </c>
      <c r="U185" s="5">
        <v>202746000000</v>
      </c>
      <c r="V185" s="5">
        <v>157635000000</v>
      </c>
      <c r="W185" s="5">
        <v>-458164000000</v>
      </c>
      <c r="X185" s="5">
        <v>-78706000000</v>
      </c>
      <c r="Y185" s="5">
        <v>338636556842</v>
      </c>
      <c r="Z185" s="5">
        <v>132906299063</v>
      </c>
    </row>
    <row r="186" spans="3:26" ht="15.5" x14ac:dyDescent="0.35">
      <c r="C186" t="s">
        <v>364</v>
      </c>
      <c r="N186" s="5">
        <v>303124000000</v>
      </c>
      <c r="O186" s="5">
        <v>205649000000</v>
      </c>
      <c r="P186" s="5">
        <v>200000000000</v>
      </c>
      <c r="Q186" s="5">
        <v>703063000000</v>
      </c>
      <c r="R186" s="5">
        <v>349170000000</v>
      </c>
      <c r="S186" s="5">
        <v>319662000000</v>
      </c>
    </row>
    <row r="187" spans="3:26" ht="15.5" x14ac:dyDescent="0.35">
      <c r="C187" t="s">
        <v>365</v>
      </c>
    </row>
    <row r="188" spans="3:26" ht="15.5" x14ac:dyDescent="0.35">
      <c r="C188" t="s">
        <v>366</v>
      </c>
      <c r="O188" s="5">
        <v>-140873000000</v>
      </c>
    </row>
    <row r="189" spans="3:26" ht="15.5" x14ac:dyDescent="0.35">
      <c r="C189" t="s">
        <v>367</v>
      </c>
    </row>
    <row r="190" spans="3:26" ht="15.5" x14ac:dyDescent="0.35">
      <c r="C190" t="s">
        <v>368</v>
      </c>
      <c r="T190" s="5">
        <v>-739026000000</v>
      </c>
    </row>
    <row r="191" spans="3:26" ht="15.5" x14ac:dyDescent="0.35">
      <c r="C191" t="s">
        <v>369</v>
      </c>
      <c r="L191" s="5">
        <v>221300000000</v>
      </c>
      <c r="M191" s="5">
        <v>404700000000</v>
      </c>
      <c r="N191" s="5">
        <v>559700000000</v>
      </c>
      <c r="O191" s="5">
        <v>820825000000</v>
      </c>
      <c r="P191" s="5">
        <v>120000000000</v>
      </c>
      <c r="Q191" s="5">
        <v>102605000000</v>
      </c>
      <c r="R191" s="5">
        <v>98000000000</v>
      </c>
    </row>
    <row r="192" spans="3:26" ht="15.5" x14ac:dyDescent="0.35">
      <c r="C192" t="s">
        <v>370</v>
      </c>
      <c r="L192" s="5">
        <v>-1432325000000</v>
      </c>
      <c r="M192" s="5">
        <v>-151000000000</v>
      </c>
      <c r="N192" s="5">
        <v>-30200000000</v>
      </c>
      <c r="O192" s="5">
        <v>-513000000000</v>
      </c>
    </row>
    <row r="193" spans="3:26" ht="15.5" x14ac:dyDescent="0.35">
      <c r="C193" t="s">
        <v>371</v>
      </c>
    </row>
    <row r="194" spans="3:26" ht="15.5" x14ac:dyDescent="0.35">
      <c r="C194" t="s">
        <v>372</v>
      </c>
      <c r="F194" s="5">
        <v>90217000000</v>
      </c>
      <c r="G194" s="5">
        <v>-90217000000</v>
      </c>
    </row>
    <row r="195" spans="3:26" ht="15.5" x14ac:dyDescent="0.35">
      <c r="C195" t="s">
        <v>373</v>
      </c>
      <c r="W195" s="5">
        <v>-380377000000</v>
      </c>
      <c r="Y195" s="5">
        <v>-116219629</v>
      </c>
      <c r="Z195" s="5">
        <v>-334110416</v>
      </c>
    </row>
    <row r="196" spans="3:26" ht="15.5" x14ac:dyDescent="0.35">
      <c r="C196" t="s">
        <v>374</v>
      </c>
    </row>
    <row r="197" spans="3:26" ht="15.5" x14ac:dyDescent="0.35">
      <c r="C197" t="s">
        <v>375</v>
      </c>
      <c r="S197" s="5">
        <v>39422000000</v>
      </c>
      <c r="T197" s="5">
        <v>-67072000000</v>
      </c>
      <c r="U197" s="5">
        <v>-22928000000</v>
      </c>
      <c r="V197" s="5">
        <v>50794000000</v>
      </c>
      <c r="X197" s="5">
        <v>-28000000000</v>
      </c>
    </row>
    <row r="198" spans="3:26" ht="15.5" x14ac:dyDescent="0.35">
      <c r="C198" t="s">
        <v>376</v>
      </c>
      <c r="P198" s="5">
        <v>100000000000</v>
      </c>
      <c r="Q198" s="5">
        <v>195000000000</v>
      </c>
    </row>
    <row r="199" spans="3:26" ht="15.5" x14ac:dyDescent="0.35">
      <c r="C199" t="s">
        <v>377</v>
      </c>
      <c r="N199" s="5">
        <v>-60000000</v>
      </c>
      <c r="O199" s="5">
        <v>-491000000</v>
      </c>
      <c r="P199" s="5">
        <v>-100000000000</v>
      </c>
      <c r="Q199" s="5">
        <v>-100000000000</v>
      </c>
    </row>
    <row r="200" spans="3:26" ht="15.5" x14ac:dyDescent="0.35">
      <c r="C200" t="s">
        <v>378</v>
      </c>
      <c r="R200" s="5">
        <v>72000000000</v>
      </c>
      <c r="S200" s="5">
        <v>290835000000</v>
      </c>
      <c r="T200" s="5">
        <v>55000000000</v>
      </c>
    </row>
    <row r="201" spans="3:26" ht="15.5" x14ac:dyDescent="0.35">
      <c r="C201" t="s">
        <v>379</v>
      </c>
      <c r="W201" s="5">
        <v>722310000000</v>
      </c>
    </row>
    <row r="202" spans="3:26" ht="15.5" x14ac:dyDescent="0.35">
      <c r="C202" t="s">
        <v>380</v>
      </c>
      <c r="R202" s="5">
        <v>120995000000</v>
      </c>
      <c r="S202" s="5">
        <v>305241000000</v>
      </c>
      <c r="U202" s="5">
        <v>171250000000</v>
      </c>
    </row>
    <row r="203" spans="3:26" ht="15.5" x14ac:dyDescent="0.35">
      <c r="C203" t="s">
        <v>381</v>
      </c>
    </row>
    <row r="204" spans="3:26" ht="15.5" x14ac:dyDescent="0.35">
      <c r="C204" t="s">
        <v>382</v>
      </c>
      <c r="L204" s="5">
        <v>-14829000000</v>
      </c>
      <c r="M204" s="5">
        <v>-100000000</v>
      </c>
      <c r="N204" s="5">
        <v>-25073000000</v>
      </c>
      <c r="O204" s="5">
        <v>-41926000000</v>
      </c>
      <c r="P204" s="5">
        <v>-75182000000</v>
      </c>
      <c r="Q204" s="5">
        <v>-121561000000</v>
      </c>
      <c r="R204" s="5">
        <v>-103740000000</v>
      </c>
      <c r="S204" s="5">
        <v>-174542000000</v>
      </c>
      <c r="T204" s="5">
        <v>-99153000000</v>
      </c>
      <c r="U204" s="5">
        <v>-142975000000</v>
      </c>
      <c r="W204" s="5">
        <v>-44774000000</v>
      </c>
      <c r="X204" s="5">
        <v>-29682981290</v>
      </c>
      <c r="Y204" s="5">
        <v>-32224592287</v>
      </c>
      <c r="Z204" s="5">
        <v>-10928559978</v>
      </c>
    </row>
    <row r="205" spans="3:26" ht="15.5" x14ac:dyDescent="0.35">
      <c r="C205" t="s">
        <v>383</v>
      </c>
      <c r="T205" s="5">
        <v>-7128000000</v>
      </c>
      <c r="X205" s="5">
        <v>-2565095974</v>
      </c>
    </row>
    <row r="206" spans="3:26" ht="15.5" x14ac:dyDescent="0.35">
      <c r="C206" t="s">
        <v>384</v>
      </c>
      <c r="X206" s="5">
        <v>6828202612</v>
      </c>
    </row>
    <row r="207" spans="3:26" ht="15.5" x14ac:dyDescent="0.35">
      <c r="C207" t="s">
        <v>385</v>
      </c>
      <c r="X207" s="5">
        <v>-275292701877</v>
      </c>
    </row>
    <row r="208" spans="3:26" ht="15.5" x14ac:dyDescent="0.35">
      <c r="C208" t="s">
        <v>386</v>
      </c>
      <c r="P208" s="5">
        <v>83506000000</v>
      </c>
      <c r="Z208" s="5">
        <v>6499000000</v>
      </c>
    </row>
    <row r="209" spans="2:26" ht="15.5" x14ac:dyDescent="0.35">
      <c r="C209" t="s">
        <v>387</v>
      </c>
      <c r="T209" s="5">
        <v>-14261000000</v>
      </c>
    </row>
    <row r="210" spans="2:26" ht="15.5" x14ac:dyDescent="0.35">
      <c r="C210" t="s">
        <v>388</v>
      </c>
    </row>
    <row r="211" spans="2:26" ht="15.5" x14ac:dyDescent="0.35">
      <c r="C211" t="s">
        <v>389</v>
      </c>
      <c r="L211" s="5">
        <v>32243000000</v>
      </c>
      <c r="M211" s="5">
        <v>85756000000</v>
      </c>
      <c r="N211" s="5">
        <v>201590000000</v>
      </c>
    </row>
    <row r="212" spans="2:26" ht="15.5" x14ac:dyDescent="0.35">
      <c r="C212" t="s">
        <v>390</v>
      </c>
      <c r="M212" s="5">
        <v>-55185000000</v>
      </c>
      <c r="N212" s="5">
        <v>-155706000000</v>
      </c>
      <c r="O212" s="5">
        <v>-109520000000</v>
      </c>
    </row>
    <row r="213" spans="2:26" ht="15.5" x14ac:dyDescent="0.35">
      <c r="C213" t="s">
        <v>391</v>
      </c>
      <c r="D213" s="5">
        <v>6053000000</v>
      </c>
      <c r="E213" s="5">
        <v>-50776000000</v>
      </c>
      <c r="F213" s="5">
        <v>95282000000</v>
      </c>
      <c r="G213" s="5">
        <v>-82172000000</v>
      </c>
      <c r="I213" s="5">
        <v>1981000000</v>
      </c>
      <c r="J213" s="5">
        <v>3005000000</v>
      </c>
      <c r="K213" s="5">
        <v>-281903000000</v>
      </c>
      <c r="L213" s="5">
        <v>456947000000</v>
      </c>
      <c r="M213" s="5">
        <v>-17277000000</v>
      </c>
      <c r="N213" s="5">
        <v>17050000000</v>
      </c>
      <c r="O213" s="5">
        <v>690000000</v>
      </c>
      <c r="P213" s="5">
        <v>-48467000000</v>
      </c>
      <c r="Q213" s="5">
        <v>19836000000</v>
      </c>
      <c r="R213" s="5">
        <v>54838000000</v>
      </c>
      <c r="S213" s="5">
        <v>-228328000000</v>
      </c>
      <c r="T213" s="5">
        <v>109817000000</v>
      </c>
      <c r="U213" s="5">
        <v>-456403000000</v>
      </c>
      <c r="V213" s="5">
        <v>35837000000</v>
      </c>
      <c r="W213" s="5">
        <v>745793000000</v>
      </c>
      <c r="X213" s="5">
        <v>36559813546</v>
      </c>
      <c r="Y213" s="5">
        <v>-18618859178</v>
      </c>
      <c r="Z213" s="5">
        <v>-35646830963</v>
      </c>
    </row>
    <row r="214" spans="2:26" ht="15.5" x14ac:dyDescent="0.35">
      <c r="C214" t="s">
        <v>193</v>
      </c>
      <c r="E214" s="5">
        <v>254792000000</v>
      </c>
      <c r="I214" s="5">
        <v>252384000000</v>
      </c>
      <c r="J214" s="5">
        <v>253066000000</v>
      </c>
      <c r="K214" s="5">
        <v>535204000000</v>
      </c>
      <c r="L214" s="5">
        <v>76444000000</v>
      </c>
      <c r="M214" s="5">
        <v>93714000000</v>
      </c>
      <c r="N214" s="5">
        <v>76553000000</v>
      </c>
      <c r="O214" s="5">
        <v>75924000000</v>
      </c>
      <c r="P214" s="5">
        <v>118899000000</v>
      </c>
      <c r="Q214" s="5">
        <v>98469000000</v>
      </c>
      <c r="R214" s="5">
        <v>80463000000</v>
      </c>
      <c r="S214" s="5">
        <v>317412000000</v>
      </c>
      <c r="T214" s="5">
        <v>392453000000</v>
      </c>
      <c r="U214" s="5">
        <v>848657000000</v>
      </c>
      <c r="V214" s="5">
        <v>812820000000</v>
      </c>
      <c r="W214" s="5">
        <v>68279000000</v>
      </c>
      <c r="X214" s="5">
        <v>31719411940</v>
      </c>
      <c r="Y214" s="5">
        <v>50338271118</v>
      </c>
      <c r="Z214" s="5">
        <v>85985102081</v>
      </c>
    </row>
    <row r="215" spans="2:26" ht="15.5" x14ac:dyDescent="0.35">
      <c r="C215" t="s">
        <v>392</v>
      </c>
      <c r="J215" s="5">
        <v>-4189000000</v>
      </c>
    </row>
    <row r="216" spans="2:26" ht="15.5" x14ac:dyDescent="0.35">
      <c r="C216" t="s">
        <v>194</v>
      </c>
      <c r="D216" s="5">
        <v>-16000000</v>
      </c>
      <c r="E216" s="5">
        <v>104000000</v>
      </c>
      <c r="F216" s="5">
        <v>72000000</v>
      </c>
      <c r="G216" s="5">
        <v>307000000</v>
      </c>
      <c r="I216" s="5">
        <v>427000000</v>
      </c>
      <c r="J216" s="5">
        <v>502000000</v>
      </c>
      <c r="K216" s="5">
        <v>-235000000</v>
      </c>
      <c r="L216" s="5">
        <v>1813000000</v>
      </c>
      <c r="M216" s="5">
        <v>7000000</v>
      </c>
      <c r="N216" s="5">
        <v>111000000</v>
      </c>
      <c r="O216" s="5">
        <v>-61000000</v>
      </c>
      <c r="P216" s="5">
        <v>2643000000</v>
      </c>
      <c r="Q216" s="5">
        <v>594000000</v>
      </c>
      <c r="R216" s="5">
        <v>-1284000000</v>
      </c>
      <c r="S216" s="5">
        <v>108000000</v>
      </c>
      <c r="T216" s="5">
        <v>-31834000000</v>
      </c>
      <c r="U216" s="5">
        <v>199000000</v>
      </c>
    </row>
    <row r="217" spans="2:26" ht="15.5" x14ac:dyDescent="0.35">
      <c r="C217" t="s">
        <v>393</v>
      </c>
      <c r="R217" s="5">
        <v>-37500000000</v>
      </c>
      <c r="S217" s="5">
        <v>-8729000000</v>
      </c>
      <c r="T217" s="5">
        <v>-421587000000</v>
      </c>
    </row>
    <row r="218" spans="2:26" ht="15.5" x14ac:dyDescent="0.35">
      <c r="C218" t="s">
        <v>394</v>
      </c>
      <c r="R218" s="5">
        <v>1952000000</v>
      </c>
      <c r="T218" s="5">
        <v>268563000000</v>
      </c>
      <c r="W218" s="5">
        <v>-1252000000</v>
      </c>
    </row>
    <row r="219" spans="2:26" ht="15.5" x14ac:dyDescent="0.35">
      <c r="C219" t="s">
        <v>195</v>
      </c>
      <c r="D219" s="5">
        <v>6037000000</v>
      </c>
      <c r="E219" s="5">
        <v>204120000000</v>
      </c>
      <c r="F219" s="5">
        <v>95354000000</v>
      </c>
      <c r="G219" s="5">
        <v>-81865000000</v>
      </c>
      <c r="I219" s="5">
        <v>254792000000</v>
      </c>
      <c r="J219" s="5">
        <v>252384000000</v>
      </c>
      <c r="K219" s="5">
        <v>253066000000</v>
      </c>
      <c r="L219" s="5">
        <v>535204000000</v>
      </c>
      <c r="M219" s="5">
        <v>76444000000</v>
      </c>
      <c r="N219" s="5">
        <v>93714000000</v>
      </c>
      <c r="O219" s="5">
        <v>76553000000</v>
      </c>
      <c r="P219" s="5">
        <v>73075000000</v>
      </c>
      <c r="Q219" s="5">
        <v>118899000000</v>
      </c>
      <c r="R219" s="5">
        <v>98469000000</v>
      </c>
      <c r="S219" s="5">
        <v>80463000000</v>
      </c>
      <c r="T219" s="5">
        <v>317412000000</v>
      </c>
      <c r="U219" s="5">
        <v>392453000000</v>
      </c>
      <c r="V219" s="5">
        <v>848657000000</v>
      </c>
      <c r="W219" s="5">
        <v>812820000000</v>
      </c>
      <c r="X219" s="5">
        <v>68279225486</v>
      </c>
      <c r="Y219" s="5">
        <v>31719411940</v>
      </c>
      <c r="Z219" s="5">
        <v>50338271118</v>
      </c>
    </row>
    <row r="221" spans="2:26" ht="15.5" x14ac:dyDescent="0.35">
      <c r="B221" t="s">
        <v>196</v>
      </c>
      <c r="C221" t="s">
        <v>12</v>
      </c>
      <c r="D221" s="5">
        <v>1740000000</v>
      </c>
      <c r="E221" s="5">
        <v>1740000000</v>
      </c>
      <c r="F221" s="5">
        <v>1740000000</v>
      </c>
      <c r="G221" s="5">
        <v>1740000000</v>
      </c>
      <c r="I221" s="5">
        <v>1740000000</v>
      </c>
      <c r="J221" s="5">
        <v>1740000000</v>
      </c>
      <c r="K221" s="5">
        <v>1740000000</v>
      </c>
      <c r="L221" s="5">
        <v>1740000000</v>
      </c>
      <c r="M221" s="5">
        <v>1740000000</v>
      </c>
      <c r="N221" s="5">
        <v>1740000000</v>
      </c>
      <c r="O221" s="5">
        <v>1740000000</v>
      </c>
      <c r="P221" s="5">
        <v>1740000000</v>
      </c>
      <c r="Q221" s="5">
        <v>1740000000</v>
      </c>
      <c r="R221" s="5">
        <v>1740000000</v>
      </c>
      <c r="S221" s="5">
        <v>1740000000</v>
      </c>
      <c r="T221" s="5">
        <v>1740000000</v>
      </c>
      <c r="U221" s="5">
        <v>1740000000</v>
      </c>
      <c r="V221" s="5">
        <v>1740000000</v>
      </c>
      <c r="W221" s="5">
        <v>1740000000</v>
      </c>
      <c r="X221" s="5">
        <v>1740000000</v>
      </c>
      <c r="Y221" s="5">
        <v>830000000</v>
      </c>
      <c r="Z221" s="5">
        <v>830000000</v>
      </c>
    </row>
    <row r="222" spans="2:26" ht="15.5" x14ac:dyDescent="0.35">
      <c r="C222" t="s">
        <v>197</v>
      </c>
      <c r="D222" s="6">
        <v>-1.78</v>
      </c>
      <c r="E222" s="6">
        <v>-1.23</v>
      </c>
      <c r="F222" s="6">
        <v>2.81</v>
      </c>
      <c r="G222" s="6">
        <v>-2.33</v>
      </c>
    </row>
    <row r="223" spans="2:26" ht="15.5" x14ac:dyDescent="0.35">
      <c r="C223" t="s">
        <v>198</v>
      </c>
      <c r="D223" s="6">
        <v>-43.82</v>
      </c>
      <c r="E223" s="6">
        <v>-85.37</v>
      </c>
      <c r="F223" s="6">
        <v>63.35</v>
      </c>
      <c r="G223" s="6">
        <v>-130.47</v>
      </c>
    </row>
    <row r="224" spans="2:26" ht="15.5" x14ac:dyDescent="0.35">
      <c r="C224" t="s">
        <v>73</v>
      </c>
      <c r="D224" s="6">
        <v>726.68</v>
      </c>
      <c r="E224" s="6">
        <v>988.8</v>
      </c>
      <c r="F224" s="6">
        <v>1165.81</v>
      </c>
      <c r="G224" s="6">
        <v>1117.3399999999999</v>
      </c>
    </row>
    <row r="225" spans="3:7" ht="15.5" x14ac:dyDescent="0.35">
      <c r="C225" t="s">
        <v>199</v>
      </c>
    </row>
    <row r="226" spans="3:7" ht="15.5" x14ac:dyDescent="0.35">
      <c r="C226" t="s">
        <v>200</v>
      </c>
      <c r="D226" s="6">
        <v>-1.5E-3</v>
      </c>
      <c r="E226" s="6">
        <v>-1.1000000000000001E-3</v>
      </c>
      <c r="F226" s="6">
        <v>8.9999999999999998E-4</v>
      </c>
      <c r="G226" s="6">
        <v>-2.9999999999999997E-4</v>
      </c>
    </row>
    <row r="227" spans="3:7" ht="15.5" x14ac:dyDescent="0.35">
      <c r="C227" t="s">
        <v>201</v>
      </c>
      <c r="D227" s="6">
        <v>-2.0999999999999999E-3</v>
      </c>
      <c r="E227" s="6">
        <v>-1.6000000000000001E-3</v>
      </c>
      <c r="F227" s="6">
        <v>1E-3</v>
      </c>
      <c r="G227" s="6">
        <v>-4.0000000000000002E-4</v>
      </c>
    </row>
    <row r="228" spans="3:7" ht="15.5" x14ac:dyDescent="0.35">
      <c r="C228" t="s">
        <v>202</v>
      </c>
      <c r="D228" s="6">
        <v>-1.78E-2</v>
      </c>
      <c r="E228" s="6">
        <v>-2.3E-3</v>
      </c>
      <c r="F228" s="6">
        <v>2.9999999999999997E-4</v>
      </c>
      <c r="G228" s="6">
        <v>-1.7000000000000001E-3</v>
      </c>
    </row>
    <row r="229" spans="3:7" ht="15.5" x14ac:dyDescent="0.35">
      <c r="C229" t="s">
        <v>203</v>
      </c>
      <c r="D229" s="6">
        <v>-1113.1099999999999</v>
      </c>
      <c r="E229" s="6">
        <v>-210.4</v>
      </c>
      <c r="F229" s="6">
        <v>293.62</v>
      </c>
      <c r="G229" s="6">
        <v>-1749.33</v>
      </c>
    </row>
    <row r="230" spans="3:7" ht="15.5" x14ac:dyDescent="0.35">
      <c r="C230" t="s">
        <v>204</v>
      </c>
      <c r="D230" s="5">
        <v>623000000000</v>
      </c>
      <c r="E230" s="5">
        <v>471000000000</v>
      </c>
      <c r="F230" s="5">
        <v>3998000000000</v>
      </c>
      <c r="G230" s="5">
        <v>10287000000000</v>
      </c>
    </row>
    <row r="231" spans="3:7" ht="15.5" x14ac:dyDescent="0.35">
      <c r="C231" t="s">
        <v>205</v>
      </c>
      <c r="D231" s="6">
        <v>0.09</v>
      </c>
      <c r="E231" s="6">
        <v>0.14000000000000001</v>
      </c>
      <c r="F231" s="6">
        <v>0.06</v>
      </c>
      <c r="G231" s="6">
        <v>0.05</v>
      </c>
    </row>
    <row r="232" spans="3:7" ht="15.5" x14ac:dyDescent="0.35">
      <c r="C232" t="s">
        <v>206</v>
      </c>
      <c r="D232" s="6">
        <v>867.21</v>
      </c>
      <c r="E232" s="6">
        <v>776.13</v>
      </c>
      <c r="F232" s="6">
        <v>2799.97</v>
      </c>
      <c r="G232" s="6">
        <v>6409.05</v>
      </c>
    </row>
    <row r="233" spans="3:7" ht="15.5" x14ac:dyDescent="0.35">
      <c r="C233" t="s">
        <v>207</v>
      </c>
      <c r="D233" s="6">
        <v>0.09</v>
      </c>
      <c r="E233" s="6">
        <v>0.14000000000000001</v>
      </c>
      <c r="F233" s="6">
        <v>0.06</v>
      </c>
      <c r="G233" s="6">
        <v>0.05</v>
      </c>
    </row>
    <row r="234" spans="3:7" ht="15.5" x14ac:dyDescent="0.35">
      <c r="C234" t="s">
        <v>208</v>
      </c>
      <c r="D234" s="6">
        <v>867.21</v>
      </c>
      <c r="E234" s="6">
        <v>776.13</v>
      </c>
      <c r="F234" s="6">
        <v>2799.97</v>
      </c>
      <c r="G234" s="6">
        <v>6409.05</v>
      </c>
    </row>
    <row r="235" spans="3:7" ht="15.5" x14ac:dyDescent="0.35">
      <c r="C235" t="s">
        <v>209</v>
      </c>
      <c r="D235" s="5">
        <v>12000000000</v>
      </c>
      <c r="E235" s="5">
        <v>12000000000</v>
      </c>
      <c r="F235" s="5">
        <v>12000000000</v>
      </c>
      <c r="G235" s="5">
        <v>12000000000</v>
      </c>
    </row>
    <row r="236" spans="3:7" ht="15.5" x14ac:dyDescent="0.35">
      <c r="C236" t="s">
        <v>210</v>
      </c>
    </row>
    <row r="237" spans="3:7" ht="15.5" x14ac:dyDescent="0.35">
      <c r="C237" t="s">
        <v>211</v>
      </c>
      <c r="D237" s="5">
        <v>1511000000000</v>
      </c>
      <c r="E237" s="5">
        <v>1352000000000</v>
      </c>
      <c r="F237" s="5">
        <v>4878000000000</v>
      </c>
      <c r="G237" s="5">
        <v>11166000000000</v>
      </c>
    </row>
    <row r="238" spans="3:7" ht="15.5" x14ac:dyDescent="0.35">
      <c r="C238" t="s">
        <v>24</v>
      </c>
      <c r="D238" s="5">
        <v>12000000000</v>
      </c>
      <c r="E238" s="5">
        <v>12000000000</v>
      </c>
      <c r="F238" s="5">
        <v>12000000000</v>
      </c>
      <c r="G238" s="5">
        <v>12000000000</v>
      </c>
    </row>
    <row r="239" spans="3:7" ht="15.5" x14ac:dyDescent="0.35">
      <c r="C239" t="s">
        <v>21</v>
      </c>
      <c r="D239" s="5">
        <v>-198000000000</v>
      </c>
      <c r="E239" s="5">
        <v>-192000000000</v>
      </c>
      <c r="F239" s="5">
        <v>-242000000000</v>
      </c>
      <c r="G239" s="5">
        <v>-147000000000</v>
      </c>
    </row>
    <row r="240" spans="3:7" ht="15.5" x14ac:dyDescent="0.35">
      <c r="C240" t="s">
        <v>212</v>
      </c>
      <c r="D240" s="5">
        <v>-1120000000000</v>
      </c>
      <c r="E240" s="5">
        <v>-1111000000000</v>
      </c>
      <c r="F240" s="5">
        <v>-1107000000000</v>
      </c>
      <c r="G240" s="5">
        <v>-1110000000000</v>
      </c>
    </row>
    <row r="241" spans="3:26" ht="15.5" x14ac:dyDescent="0.35">
      <c r="C241" t="s">
        <v>213</v>
      </c>
      <c r="D241" s="5">
        <v>6000000000</v>
      </c>
      <c r="E241" s="5">
        <v>-51000000000</v>
      </c>
      <c r="F241" s="5">
        <v>-14000000000</v>
      </c>
      <c r="G241" s="5">
        <v>2000000000</v>
      </c>
    </row>
    <row r="242" spans="3:26" ht="15.5" x14ac:dyDescent="0.35">
      <c r="C242" t="s">
        <v>214</v>
      </c>
    </row>
    <row r="243" spans="3:26" ht="15.5" x14ac:dyDescent="0.35">
      <c r="C243" t="s">
        <v>13</v>
      </c>
      <c r="D243" s="5">
        <v>6000000000</v>
      </c>
      <c r="E243" s="5">
        <v>-51000000000</v>
      </c>
      <c r="F243" s="5">
        <v>-14000000000</v>
      </c>
      <c r="G243" s="5">
        <v>2000000000</v>
      </c>
    </row>
    <row r="244" spans="3:26" ht="15.5" x14ac:dyDescent="0.35">
      <c r="C244" t="s">
        <v>16</v>
      </c>
      <c r="D244" s="6">
        <v>3.47</v>
      </c>
      <c r="E244" s="6">
        <v>-29.15</v>
      </c>
      <c r="F244" s="6">
        <v>-8.1999999999999993</v>
      </c>
      <c r="G244" s="6">
        <v>0.95</v>
      </c>
    </row>
    <row r="245" spans="3:26" ht="15.5" x14ac:dyDescent="0.35">
      <c r="C245" t="s">
        <v>58</v>
      </c>
      <c r="I245" s="6">
        <v>-0.6</v>
      </c>
      <c r="J245" s="6">
        <v>36.450000000000003</v>
      </c>
      <c r="K245" s="6">
        <v>-46.12</v>
      </c>
      <c r="L245" s="6">
        <v>-155.51</v>
      </c>
      <c r="M245" s="6">
        <v>-798.54</v>
      </c>
      <c r="N245" s="6">
        <v>0.21</v>
      </c>
      <c r="O245" s="6">
        <v>-147.16</v>
      </c>
      <c r="P245" s="6">
        <v>-2007.51</v>
      </c>
      <c r="Q245" s="6">
        <v>-631.78</v>
      </c>
      <c r="R245" s="6">
        <v>-456.14</v>
      </c>
      <c r="S245" s="6">
        <v>-358.73</v>
      </c>
      <c r="T245" s="6">
        <v>4438.13</v>
      </c>
      <c r="U245" s="6">
        <v>-59.34</v>
      </c>
      <c r="V245" s="6">
        <v>-60.37</v>
      </c>
      <c r="W245" s="6">
        <v>-25.38</v>
      </c>
      <c r="X245" s="6">
        <v>24.07</v>
      </c>
      <c r="Y245" s="6">
        <v>39.51</v>
      </c>
      <c r="Z245" s="6">
        <v>-120.21</v>
      </c>
    </row>
    <row r="246" spans="3:26" ht="15.5" x14ac:dyDescent="0.35">
      <c r="C246" t="s">
        <v>72</v>
      </c>
      <c r="I246" s="6">
        <v>-296.67</v>
      </c>
      <c r="J246" s="6">
        <v>2.4700000000000002</v>
      </c>
      <c r="K246" s="6">
        <v>-1.56</v>
      </c>
      <c r="L246" s="6">
        <v>-0.64</v>
      </c>
      <c r="M246" s="6">
        <v>-0.71</v>
      </c>
      <c r="N246" s="6">
        <v>1952.38</v>
      </c>
      <c r="O246" s="6">
        <v>-1.86</v>
      </c>
      <c r="P246" s="6">
        <v>-0.35</v>
      </c>
      <c r="Q246" s="6">
        <v>-0.68</v>
      </c>
      <c r="R246" s="6">
        <v>-2.66</v>
      </c>
      <c r="S246" s="6">
        <v>-5.23</v>
      </c>
      <c r="T246" s="6">
        <v>0.57999999999999996</v>
      </c>
      <c r="U246" s="6">
        <v>-9.77</v>
      </c>
      <c r="V246" s="6">
        <v>-9.94</v>
      </c>
      <c r="W246" s="6">
        <v>-22.85</v>
      </c>
      <c r="X246" s="6">
        <v>39.47</v>
      </c>
      <c r="Y246" s="6">
        <v>18.27</v>
      </c>
      <c r="Z246" s="6">
        <v>-5.88</v>
      </c>
    </row>
    <row r="247" spans="3:26" ht="15.5" x14ac:dyDescent="0.35">
      <c r="C247" t="s">
        <v>75</v>
      </c>
      <c r="I247" s="6">
        <v>183.06</v>
      </c>
      <c r="J247" s="6">
        <v>5.49</v>
      </c>
      <c r="K247" s="6">
        <v>1.1000000000000001</v>
      </c>
      <c r="L247" s="6">
        <v>1.23</v>
      </c>
      <c r="M247" s="6">
        <v>6.54</v>
      </c>
      <c r="N247" s="6">
        <v>3.79</v>
      </c>
      <c r="O247" s="6">
        <v>1.92</v>
      </c>
      <c r="P247" s="6">
        <v>1.35</v>
      </c>
      <c r="Q247" s="6">
        <v>0.76</v>
      </c>
      <c r="R247" s="6">
        <v>1.62</v>
      </c>
      <c r="S247" s="6">
        <v>3.07</v>
      </c>
      <c r="T247" s="6">
        <v>2.23</v>
      </c>
      <c r="U247" s="6">
        <v>0.57999999999999996</v>
      </c>
      <c r="V247" s="6">
        <v>0.79</v>
      </c>
      <c r="W247" s="6">
        <v>0.97</v>
      </c>
      <c r="X247" s="6">
        <v>1.99</v>
      </c>
      <c r="Y247" s="6">
        <v>0.83</v>
      </c>
      <c r="Z247" s="6">
        <v>1.1100000000000001</v>
      </c>
    </row>
    <row r="248" spans="3:26" ht="15.5" x14ac:dyDescent="0.35">
      <c r="C248" t="s">
        <v>215</v>
      </c>
      <c r="J248" s="5">
        <v>49130000000</v>
      </c>
      <c r="K248" s="5">
        <v>-81040000000</v>
      </c>
      <c r="L248" s="5">
        <v>-236210000000</v>
      </c>
      <c r="M248" s="5">
        <v>-1283170000000</v>
      </c>
      <c r="N248" s="5">
        <v>-13820000000</v>
      </c>
      <c r="O248" s="5">
        <v>-93110000000</v>
      </c>
      <c r="P248" s="5">
        <v>-2515450000000</v>
      </c>
    </row>
    <row r="249" spans="3:26" ht="15.5" x14ac:dyDescent="0.35">
      <c r="C249" t="s">
        <v>216</v>
      </c>
      <c r="I249" s="6">
        <v>-2.0000000000000001E-4</v>
      </c>
      <c r="J249" s="6">
        <v>2.92E-2</v>
      </c>
      <c r="K249" s="6">
        <v>-7.8100000000000003E-2</v>
      </c>
      <c r="L249" s="6">
        <v>-0.21309999999999998</v>
      </c>
      <c r="M249" s="6">
        <v>-0.3034</v>
      </c>
      <c r="N249" s="6">
        <v>1E-4</v>
      </c>
      <c r="O249" s="6">
        <v>-3.5699999999999996E-2</v>
      </c>
      <c r="P249" s="6">
        <v>-0.50139999999999996</v>
      </c>
      <c r="Q249" s="6">
        <v>-9.0999999999999998E-2</v>
      </c>
      <c r="R249" s="6">
        <v>-6.2199999999999998E-2</v>
      </c>
      <c r="S249" s="6">
        <v>-4.5599999999999995E-2</v>
      </c>
      <c r="T249" s="6">
        <v>0.59650000000000003</v>
      </c>
      <c r="U249" s="6">
        <v>-1.9699999999999999E-2</v>
      </c>
      <c r="V249" s="6">
        <v>-2.4399999999999998E-2</v>
      </c>
      <c r="W249" s="6">
        <v>-1.2E-2</v>
      </c>
      <c r="X249" s="6">
        <v>2.52E-2</v>
      </c>
      <c r="Y249" s="6">
        <v>2.0299999999999999E-2</v>
      </c>
      <c r="Z249" s="6">
        <v>-7.0800000000000002E-2</v>
      </c>
    </row>
    <row r="250" spans="3:26" ht="15.5" x14ac:dyDescent="0.35">
      <c r="C250" t="s">
        <v>217</v>
      </c>
      <c r="I250" s="6">
        <v>-2.0000000000000001E-4</v>
      </c>
      <c r="J250" s="6">
        <v>3.9300000000000002E-2</v>
      </c>
      <c r="K250" s="6">
        <v>-0.28350000000000003</v>
      </c>
      <c r="L250" s="6">
        <v>-0.58160000000000001</v>
      </c>
      <c r="M250" s="6">
        <v>-1.5591999999999999</v>
      </c>
      <c r="N250" s="6">
        <v>2.0000000000000001E-4</v>
      </c>
      <c r="O250" s="6">
        <v>-0.13419999999999999</v>
      </c>
      <c r="P250" s="6">
        <v>-1.5393000000000001</v>
      </c>
      <c r="Q250" s="6">
        <v>-0.18479999999999999</v>
      </c>
      <c r="R250" s="6">
        <v>-0.1109</v>
      </c>
      <c r="S250" s="6">
        <v>-8.0600000000000005E-2</v>
      </c>
      <c r="T250" s="6">
        <v>0.93680000000000008</v>
      </c>
      <c r="U250" s="6">
        <v>-6.6699999999999995E-2</v>
      </c>
      <c r="V250" s="6">
        <v>-6.3600000000000004E-2</v>
      </c>
      <c r="W250" s="6">
        <v>-2.5099999999999997E-2</v>
      </c>
      <c r="X250" s="6">
        <v>5.4199999999999998E-2</v>
      </c>
      <c r="Y250" s="6">
        <v>0.11779999999999999</v>
      </c>
      <c r="Z250" s="6">
        <v>-0.40619999999999995</v>
      </c>
    </row>
    <row r="251" spans="3:26" ht="15.5" x14ac:dyDescent="0.35">
      <c r="C251" t="s">
        <v>218</v>
      </c>
      <c r="I251" s="6">
        <v>-7.0999999999999995E-3</v>
      </c>
      <c r="J251" s="6">
        <v>0.48770000000000002</v>
      </c>
      <c r="K251" s="6">
        <v>0.17859999999999998</v>
      </c>
      <c r="L251" s="6">
        <v>2.383</v>
      </c>
      <c r="M251" s="6">
        <v>-1.4191</v>
      </c>
      <c r="N251" s="6">
        <v>-2.6099999999999998E-2</v>
      </c>
      <c r="O251" s="6">
        <v>-8.72E-2</v>
      </c>
      <c r="P251" s="6">
        <v>-0.67200000000000004</v>
      </c>
      <c r="Q251" s="6">
        <v>-0.19010000000000002</v>
      </c>
      <c r="R251" s="6">
        <v>-0.1754</v>
      </c>
      <c r="S251" s="6">
        <v>-0.16750000000000001</v>
      </c>
      <c r="T251" s="6">
        <v>5.8099999999999999E-2</v>
      </c>
      <c r="U251" s="6">
        <v>5.2699999999999997E-2</v>
      </c>
      <c r="V251" s="6">
        <v>7.6E-3</v>
      </c>
      <c r="W251" s="6">
        <v>2.53E-2</v>
      </c>
      <c r="X251" s="6">
        <v>0.15820000000000001</v>
      </c>
      <c r="Y251" s="6">
        <v>0.1729</v>
      </c>
      <c r="Z251" s="6">
        <v>-0.2248</v>
      </c>
    </row>
    <row r="252" spans="3:26" ht="15.5" x14ac:dyDescent="0.35">
      <c r="C252" t="s">
        <v>219</v>
      </c>
      <c r="I252" s="6">
        <v>-623.44000000000005</v>
      </c>
      <c r="J252" s="6">
        <v>906.19</v>
      </c>
      <c r="K252" s="6">
        <v>-284.76</v>
      </c>
      <c r="L252" s="6">
        <v>-2.14</v>
      </c>
      <c r="M252" s="6">
        <v>-6.64</v>
      </c>
      <c r="N252" s="6">
        <v>-0.3</v>
      </c>
      <c r="O252" s="6">
        <v>-1.17</v>
      </c>
      <c r="P252" s="6">
        <v>-11.72</v>
      </c>
      <c r="Q252" s="6">
        <v>-3.62</v>
      </c>
      <c r="R252" s="6">
        <v>-4.3099999999999996</v>
      </c>
      <c r="S252" s="6">
        <v>-5.69</v>
      </c>
      <c r="T252" s="6">
        <v>4.12</v>
      </c>
      <c r="U252" s="6">
        <v>1.88</v>
      </c>
      <c r="V252" s="6">
        <v>3.88</v>
      </c>
      <c r="W252" s="6">
        <v>3.26</v>
      </c>
      <c r="X252" s="6">
        <v>2.14</v>
      </c>
      <c r="Y252" s="6">
        <v>1.79</v>
      </c>
      <c r="Z252" s="6">
        <v>-2.93</v>
      </c>
    </row>
    <row r="253" spans="3:26" ht="15.5" x14ac:dyDescent="0.35">
      <c r="C253" t="s">
        <v>69</v>
      </c>
      <c r="I253" s="6">
        <v>0.06</v>
      </c>
      <c r="J253" s="6">
        <v>0.1</v>
      </c>
      <c r="K253" s="6">
        <v>0.44</v>
      </c>
      <c r="L253" s="6">
        <v>0.37</v>
      </c>
      <c r="M253" s="6">
        <v>1.1100000000000001</v>
      </c>
      <c r="N253" s="6">
        <v>0.37</v>
      </c>
      <c r="O253" s="6">
        <v>0.25</v>
      </c>
      <c r="P253" s="6">
        <v>0.54</v>
      </c>
      <c r="Q253" s="6">
        <v>0.13</v>
      </c>
      <c r="R253" s="6">
        <v>0.3</v>
      </c>
      <c r="S253" s="6">
        <v>0.42</v>
      </c>
      <c r="T253" s="6">
        <v>0.55000000000000004</v>
      </c>
      <c r="U253" s="6">
        <v>0.65</v>
      </c>
      <c r="V253" s="6">
        <v>0.63</v>
      </c>
      <c r="W253" s="6">
        <v>0.56999999999999995</v>
      </c>
      <c r="X253" s="6">
        <v>2.14</v>
      </c>
      <c r="Y253" s="6">
        <v>2.15</v>
      </c>
      <c r="Z253" s="6">
        <v>2.39</v>
      </c>
    </row>
    <row r="254" spans="3:26" ht="15.5" x14ac:dyDescent="0.35">
      <c r="C254" t="s">
        <v>66</v>
      </c>
      <c r="I254" s="6">
        <v>2799.97</v>
      </c>
      <c r="J254" s="6">
        <v>926.32</v>
      </c>
      <c r="K254" s="6">
        <v>162.71</v>
      </c>
      <c r="L254" s="6">
        <v>267.38</v>
      </c>
      <c r="M254" s="6">
        <v>512.14</v>
      </c>
      <c r="N254" s="6">
        <v>1098.05</v>
      </c>
      <c r="O254" s="6">
        <v>1096.94</v>
      </c>
      <c r="P254" s="6">
        <v>1304.1600000000001</v>
      </c>
      <c r="Q254" s="6">
        <v>3419.38</v>
      </c>
      <c r="R254" s="6">
        <v>4112.54</v>
      </c>
      <c r="S254" s="6">
        <v>4448.3599999999997</v>
      </c>
      <c r="T254" s="6">
        <v>4737.5</v>
      </c>
      <c r="U254" s="6">
        <v>889.77</v>
      </c>
      <c r="V254" s="6">
        <v>949.13</v>
      </c>
      <c r="W254" s="6">
        <v>1009.5</v>
      </c>
      <c r="X254" s="6">
        <v>444.25</v>
      </c>
      <c r="Y254" s="6">
        <v>335.46</v>
      </c>
      <c r="Z254" s="6">
        <v>295.93</v>
      </c>
    </row>
    <row r="255" spans="3:26" ht="15.5" x14ac:dyDescent="0.35">
      <c r="C255" t="s">
        <v>220</v>
      </c>
      <c r="I255" s="6">
        <v>0.06</v>
      </c>
      <c r="J255" s="6">
        <v>0.1</v>
      </c>
      <c r="K255" s="6">
        <v>0.44</v>
      </c>
      <c r="L255" s="6">
        <v>0.37</v>
      </c>
      <c r="M255" s="6">
        <v>1.1100000000000001</v>
      </c>
      <c r="N255" s="6">
        <v>0.37</v>
      </c>
      <c r="O255" s="6">
        <v>0.25</v>
      </c>
      <c r="P255" s="6">
        <v>0.54</v>
      </c>
      <c r="Q255" s="6">
        <v>0.14000000000000001</v>
      </c>
      <c r="R255" s="6">
        <v>0.34</v>
      </c>
      <c r="S255" s="6">
        <v>0.5</v>
      </c>
      <c r="T255" s="6">
        <v>0.69</v>
      </c>
      <c r="U255" s="6">
        <v>0.7</v>
      </c>
      <c r="V255" s="6">
        <v>0.68</v>
      </c>
      <c r="W255" s="6">
        <v>0.61</v>
      </c>
      <c r="X255" s="6">
        <v>2.54</v>
      </c>
      <c r="Y255" s="6">
        <v>2.15</v>
      </c>
      <c r="Z255" s="6">
        <v>2.39</v>
      </c>
    </row>
    <row r="256" spans="3:26" ht="15.5" x14ac:dyDescent="0.35">
      <c r="C256" t="s">
        <v>221</v>
      </c>
      <c r="I256" s="6">
        <v>2799.97</v>
      </c>
      <c r="J256" s="6">
        <v>926.32</v>
      </c>
      <c r="K256" s="6">
        <v>162.71</v>
      </c>
      <c r="L256" s="6">
        <v>267.38</v>
      </c>
      <c r="M256" s="6">
        <v>512.13</v>
      </c>
      <c r="N256" s="6">
        <v>1097.99</v>
      </c>
      <c r="O256" s="6">
        <v>1096.3599999999999</v>
      </c>
      <c r="P256" s="5">
        <v>1303</v>
      </c>
      <c r="Q256" s="6">
        <v>3090.14</v>
      </c>
      <c r="R256" s="6">
        <v>3580.02</v>
      </c>
      <c r="S256" s="6">
        <v>3763.14</v>
      </c>
      <c r="T256" s="6">
        <v>3755.32</v>
      </c>
      <c r="U256" s="6">
        <v>823.62</v>
      </c>
      <c r="V256" s="6">
        <v>887.65</v>
      </c>
      <c r="W256" s="6">
        <v>945.93</v>
      </c>
      <c r="X256" s="6">
        <v>374.56</v>
      </c>
      <c r="Y256" s="6">
        <v>335.46</v>
      </c>
      <c r="Z256" s="6">
        <v>295.93</v>
      </c>
    </row>
    <row r="257" spans="2:26" ht="15.5" x14ac:dyDescent="0.35">
      <c r="C257" t="s">
        <v>222</v>
      </c>
      <c r="I257" s="5">
        <v>12000000000</v>
      </c>
      <c r="J257" s="5">
        <v>12000000000</v>
      </c>
      <c r="K257" s="5">
        <v>45000000000</v>
      </c>
      <c r="L257" s="5">
        <v>40000000000</v>
      </c>
      <c r="M257" s="5">
        <v>2695000000000</v>
      </c>
      <c r="N257" s="5">
        <v>2479000000000</v>
      </c>
      <c r="O257" s="5">
        <v>1594000000000</v>
      </c>
      <c r="P257" s="5">
        <v>1449000000000</v>
      </c>
      <c r="Q257" s="5">
        <v>2298000000000</v>
      </c>
      <c r="R257" s="5">
        <v>2392000000000</v>
      </c>
      <c r="S257" s="5">
        <v>1502000000000</v>
      </c>
      <c r="T257" s="5">
        <v>374000000000</v>
      </c>
      <c r="U257" s="5">
        <v>569000000000</v>
      </c>
      <c r="V257" s="5">
        <v>260000000000</v>
      </c>
      <c r="W257" s="5">
        <v>121000000000</v>
      </c>
      <c r="X257" s="5">
        <v>687000000000</v>
      </c>
      <c r="Y257" s="5">
        <v>679000000000</v>
      </c>
      <c r="Z257" s="5">
        <v>288000000000</v>
      </c>
    </row>
    <row r="258" spans="2:26" ht="15.5" x14ac:dyDescent="0.35">
      <c r="C258" t="s">
        <v>223</v>
      </c>
      <c r="M258" s="5">
        <v>112000000000</v>
      </c>
      <c r="N258" s="5">
        <v>700000000000</v>
      </c>
      <c r="O258" s="5">
        <v>2108000000000</v>
      </c>
      <c r="P258" s="5">
        <v>1597000000000</v>
      </c>
      <c r="Q258" s="5">
        <v>1521000000000</v>
      </c>
      <c r="R258" s="5">
        <v>1024000000000</v>
      </c>
      <c r="S258" s="5">
        <v>1714000000000</v>
      </c>
      <c r="T258" s="5">
        <v>1717000000000</v>
      </c>
      <c r="U258" s="5">
        <v>1136000000000</v>
      </c>
      <c r="V258" s="5">
        <v>1018000000000</v>
      </c>
      <c r="W258" s="5">
        <v>782000000000</v>
      </c>
      <c r="X258" s="5">
        <v>45000000000</v>
      </c>
      <c r="Y258" s="5">
        <v>437000000000</v>
      </c>
      <c r="Z258" s="5">
        <v>644000000000</v>
      </c>
    </row>
    <row r="259" spans="2:26" ht="15.5" x14ac:dyDescent="0.35">
      <c r="C259" t="s">
        <v>26</v>
      </c>
      <c r="I259" s="5">
        <v>12000000000</v>
      </c>
      <c r="J259" s="5">
        <v>12000000000</v>
      </c>
      <c r="K259" s="5">
        <v>45000000000</v>
      </c>
      <c r="L259" s="5">
        <v>40000000000</v>
      </c>
      <c r="M259" s="5">
        <v>2807000000000</v>
      </c>
      <c r="N259" s="5">
        <v>3180000000000</v>
      </c>
      <c r="O259" s="5">
        <v>3703000000000</v>
      </c>
      <c r="P259" s="5">
        <v>3047000000000</v>
      </c>
      <c r="Q259" s="5">
        <v>3819000000000</v>
      </c>
      <c r="R259" s="5">
        <v>3417000000000</v>
      </c>
      <c r="S259" s="5">
        <v>3217000000000</v>
      </c>
      <c r="T259" s="5">
        <v>2090000000000</v>
      </c>
      <c r="U259" s="5">
        <v>1705000000000</v>
      </c>
      <c r="V259" s="5">
        <v>1278000000000</v>
      </c>
      <c r="W259" s="5">
        <v>903000000000</v>
      </c>
      <c r="X259" s="5">
        <v>732000000000</v>
      </c>
      <c r="Y259" s="5">
        <v>1116000000000</v>
      </c>
      <c r="Z259" s="5">
        <v>932000000000</v>
      </c>
    </row>
    <row r="260" spans="2:26" ht="15.5" x14ac:dyDescent="0.35">
      <c r="C260" t="s">
        <v>23</v>
      </c>
      <c r="I260" s="5">
        <v>-242000000000</v>
      </c>
      <c r="J260" s="5">
        <v>-240000000000</v>
      </c>
      <c r="K260" s="5">
        <v>-208000000000</v>
      </c>
      <c r="L260" s="5">
        <v>-495000000000</v>
      </c>
      <c r="M260" s="5">
        <v>2730000000000</v>
      </c>
      <c r="N260" s="5">
        <v>3086000000000</v>
      </c>
      <c r="O260" s="5">
        <v>3626000000000</v>
      </c>
      <c r="P260" s="5">
        <v>2974000000000</v>
      </c>
      <c r="Q260" s="5">
        <v>3700000000000</v>
      </c>
      <c r="R260" s="5">
        <v>3318000000000</v>
      </c>
      <c r="S260" s="5">
        <v>3136000000000</v>
      </c>
      <c r="T260" s="5">
        <v>1773000000000</v>
      </c>
      <c r="U260" s="5">
        <v>1313000000000</v>
      </c>
      <c r="V260" s="5">
        <v>430000000000</v>
      </c>
      <c r="W260" s="5">
        <v>91000000000</v>
      </c>
      <c r="X260" s="5">
        <v>664000000000</v>
      </c>
      <c r="Y260" s="5">
        <v>1085000000000</v>
      </c>
      <c r="Z260" s="5">
        <v>881000000000</v>
      </c>
    </row>
    <row r="261" spans="2:26" ht="15.5" x14ac:dyDescent="0.35">
      <c r="C261" t="s">
        <v>224</v>
      </c>
      <c r="I261" s="5">
        <v>-1107000000000</v>
      </c>
      <c r="J261" s="5">
        <v>-1101000000000</v>
      </c>
      <c r="K261" s="5">
        <v>-1239000000000</v>
      </c>
      <c r="L261" s="5">
        <v>-1081000000000</v>
      </c>
      <c r="M261" s="5">
        <v>-4262000000000</v>
      </c>
      <c r="N261" s="5">
        <v>-4787000000000</v>
      </c>
      <c r="O261" s="5">
        <v>-3724000000000</v>
      </c>
      <c r="P261" s="5">
        <v>-3811000000000</v>
      </c>
      <c r="Q261" s="5">
        <v>-3798000000000</v>
      </c>
      <c r="R261" s="5">
        <v>-3140000000000</v>
      </c>
      <c r="S261" s="5">
        <v>-1916000000000</v>
      </c>
      <c r="T261" s="5">
        <v>19000000000</v>
      </c>
      <c r="U261" s="5">
        <v>-383000000000</v>
      </c>
      <c r="V261" s="5">
        <v>298000000000</v>
      </c>
      <c r="W261" s="5">
        <v>736000000000</v>
      </c>
      <c r="X261" s="5">
        <v>-622000000000</v>
      </c>
      <c r="Y261" s="5">
        <v>-658000000000</v>
      </c>
      <c r="Z261" s="5">
        <v>-330000000000</v>
      </c>
    </row>
    <row r="262" spans="2:26" ht="15.5" x14ac:dyDescent="0.35">
      <c r="C262" t="s">
        <v>225</v>
      </c>
      <c r="I262" s="5">
        <v>-24000000000</v>
      </c>
      <c r="J262" s="5">
        <v>-47000000000</v>
      </c>
      <c r="K262" s="5">
        <v>-143000000000</v>
      </c>
      <c r="L262" s="5">
        <v>-333000000000</v>
      </c>
      <c r="M262" s="5">
        <v>-385000000000</v>
      </c>
      <c r="N262" s="5">
        <v>-245000000000</v>
      </c>
      <c r="O262" s="5">
        <v>-312000000000</v>
      </c>
      <c r="P262" s="5">
        <v>-11000000000</v>
      </c>
      <c r="Q262" s="5">
        <v>-367000000000</v>
      </c>
      <c r="R262" s="5">
        <v>-162000000000</v>
      </c>
      <c r="S262" s="5">
        <v>-1007000000000</v>
      </c>
      <c r="T262" s="5">
        <v>65000000000</v>
      </c>
      <c r="U262" s="5">
        <v>385000000000</v>
      </c>
      <c r="V262" s="5">
        <v>436000000000</v>
      </c>
      <c r="W262" s="5">
        <v>-6000000000</v>
      </c>
      <c r="X262" s="5">
        <v>166000000000</v>
      </c>
      <c r="Y262" s="5">
        <v>17000000000</v>
      </c>
      <c r="Z262" s="5">
        <v>-14000000000</v>
      </c>
    </row>
    <row r="263" spans="2:26" ht="15.5" x14ac:dyDescent="0.35">
      <c r="C263" t="s">
        <v>226</v>
      </c>
      <c r="J263" s="5">
        <v>0</v>
      </c>
      <c r="K263" s="5">
        <v>-2000000000</v>
      </c>
      <c r="L263" s="5">
        <v>-4000000000</v>
      </c>
      <c r="M263" s="5">
        <v>-2000000000</v>
      </c>
      <c r="N263" s="5">
        <v>-3000000000</v>
      </c>
      <c r="O263" s="5">
        <v>-19000000000</v>
      </c>
      <c r="P263" s="5">
        <v>-271000000000</v>
      </c>
      <c r="Q263" s="5">
        <v>-248000000000</v>
      </c>
      <c r="R263" s="5">
        <v>-828000000000</v>
      </c>
      <c r="S263" s="5">
        <v>-419000000000</v>
      </c>
      <c r="T263" s="5">
        <v>-1713000000000</v>
      </c>
      <c r="U263" s="5">
        <v>-1333000000000</v>
      </c>
      <c r="V263" s="5">
        <v>-734000000000</v>
      </c>
      <c r="W263" s="5">
        <v>-728000000000</v>
      </c>
      <c r="X263" s="5">
        <v>-201000000000</v>
      </c>
      <c r="Y263" s="5">
        <v>-374000000000</v>
      </c>
      <c r="Z263" s="5">
        <v>-307000000000</v>
      </c>
    </row>
    <row r="264" spans="2:26" ht="15.5" x14ac:dyDescent="0.35">
      <c r="C264" t="s">
        <v>15</v>
      </c>
      <c r="I264" s="5">
        <v>-24000000000</v>
      </c>
      <c r="J264" s="5">
        <v>-47000000000</v>
      </c>
      <c r="K264" s="5">
        <v>-146000000000</v>
      </c>
      <c r="L264" s="5">
        <v>-338000000000</v>
      </c>
      <c r="M264" s="5">
        <v>-386000000000</v>
      </c>
      <c r="N264" s="5">
        <v>-248000000000</v>
      </c>
      <c r="O264" s="5">
        <v>-331000000000</v>
      </c>
      <c r="P264" s="5">
        <v>-282000000000</v>
      </c>
      <c r="Q264" s="5">
        <v>-615000000000</v>
      </c>
      <c r="R264" s="5">
        <v>-991000000000</v>
      </c>
      <c r="S264" s="5">
        <v>-1426000000000</v>
      </c>
      <c r="T264" s="5">
        <v>-1648000000000</v>
      </c>
      <c r="U264" s="5">
        <v>-948000000000</v>
      </c>
      <c r="V264" s="5">
        <v>-298000000000</v>
      </c>
      <c r="W264" s="5">
        <v>-735000000000</v>
      </c>
      <c r="X264" s="5">
        <v>-35000000000</v>
      </c>
      <c r="Y264" s="5">
        <v>-356000000000</v>
      </c>
      <c r="Z264" s="5">
        <v>-321000000000</v>
      </c>
    </row>
    <row r="265" spans="2:26" ht="15.5" x14ac:dyDescent="0.35">
      <c r="C265" t="s">
        <v>17</v>
      </c>
      <c r="I265" s="6">
        <v>-13.64</v>
      </c>
      <c r="J265" s="6">
        <v>-26.96</v>
      </c>
      <c r="K265" s="6">
        <v>-83.64</v>
      </c>
      <c r="L265" s="6">
        <v>-193.76</v>
      </c>
      <c r="M265" s="6">
        <v>-221.85</v>
      </c>
      <c r="N265" s="6">
        <v>-142.1</v>
      </c>
      <c r="O265" s="6">
        <v>-190.05</v>
      </c>
      <c r="P265" s="6">
        <v>-161.63</v>
      </c>
      <c r="Q265" s="6">
        <v>-353.24</v>
      </c>
      <c r="R265" s="6">
        <v>-568.54999999999995</v>
      </c>
      <c r="S265" s="6">
        <v>-818.44</v>
      </c>
      <c r="T265" s="6">
        <v>-945.83</v>
      </c>
      <c r="U265" s="6">
        <v>-544.16</v>
      </c>
      <c r="V265" s="6">
        <v>-170.99</v>
      </c>
      <c r="W265" s="6">
        <v>-421.69</v>
      </c>
      <c r="X265" s="6">
        <v>-20.05</v>
      </c>
      <c r="Y265" s="6">
        <v>-429.74</v>
      </c>
      <c r="Z265" s="6">
        <v>-387.04</v>
      </c>
    </row>
    <row r="267" spans="2:26" ht="15.5" x14ac:dyDescent="0.35">
      <c r="B267" t="s">
        <v>227</v>
      </c>
      <c r="C267" t="s">
        <v>228</v>
      </c>
      <c r="D267" s="5">
        <v>-3000000000</v>
      </c>
      <c r="E267" s="5">
        <v>-2000000000</v>
      </c>
      <c r="F267" s="5">
        <v>5000000000</v>
      </c>
      <c r="G267" s="5">
        <v>-4000000000</v>
      </c>
      <c r="H267" s="5">
        <v>-10000000000</v>
      </c>
      <c r="I267" s="5">
        <v>-1000000000</v>
      </c>
      <c r="J267" s="5">
        <v>63000000000</v>
      </c>
      <c r="K267" s="5">
        <v>-80000000000</v>
      </c>
      <c r="L267" s="5">
        <v>-271000000000</v>
      </c>
      <c r="M267" s="5">
        <v>-1391000000000</v>
      </c>
      <c r="N267" s="5">
        <v>367000000</v>
      </c>
      <c r="O267" s="5">
        <v>-256000000000</v>
      </c>
      <c r="P267" s="5">
        <v>-3497000000000</v>
      </c>
      <c r="Q267" s="5">
        <v>-1101000000000</v>
      </c>
    </row>
    <row r="268" spans="2:26" ht="15.5" x14ac:dyDescent="0.35">
      <c r="C268" t="s">
        <v>57</v>
      </c>
      <c r="D268" s="6">
        <v>-1.78</v>
      </c>
      <c r="E268" s="6">
        <v>-1.23</v>
      </c>
      <c r="F268" s="6">
        <v>2.81</v>
      </c>
      <c r="G268" s="6">
        <v>-2.33</v>
      </c>
      <c r="H268" s="6">
        <v>-6.02</v>
      </c>
      <c r="I268" s="6">
        <v>-0.6</v>
      </c>
      <c r="J268" s="6">
        <v>36.450000000000003</v>
      </c>
      <c r="K268" s="6">
        <v>-46.12</v>
      </c>
      <c r="L268" s="6">
        <v>-155.51</v>
      </c>
      <c r="M268" s="6">
        <v>-798.54</v>
      </c>
      <c r="N268" s="6">
        <v>0.21</v>
      </c>
      <c r="O268" s="6">
        <v>-147.16</v>
      </c>
      <c r="P268" s="6">
        <v>-2007.51</v>
      </c>
      <c r="Q268" s="6">
        <v>-631.78</v>
      </c>
    </row>
    <row r="269" spans="2:26" ht="15.5" x14ac:dyDescent="0.35">
      <c r="C269" t="s">
        <v>233</v>
      </c>
      <c r="D269" s="5">
        <v>187000000</v>
      </c>
      <c r="E269" s="5">
        <v>185000000</v>
      </c>
      <c r="F269" s="5">
        <v>266000000</v>
      </c>
      <c r="G269" s="5">
        <v>474000000</v>
      </c>
      <c r="H269" s="5">
        <v>744000000</v>
      </c>
      <c r="I269" s="5">
        <v>2000000000</v>
      </c>
      <c r="J269" s="5">
        <v>29000000000</v>
      </c>
      <c r="K269" s="5">
        <v>114000000000</v>
      </c>
      <c r="L269" s="5">
        <v>140000000000</v>
      </c>
      <c r="M269" s="5">
        <v>152000000000</v>
      </c>
      <c r="N269" s="5">
        <v>189000000000</v>
      </c>
      <c r="O269" s="5">
        <v>249000000000</v>
      </c>
      <c r="P269" s="5">
        <v>901000000000</v>
      </c>
      <c r="Q269" s="5">
        <v>982000000000</v>
      </c>
    </row>
    <row r="270" spans="2:26" ht="15.5" x14ac:dyDescent="0.35">
      <c r="C270" t="s">
        <v>237</v>
      </c>
      <c r="I270" s="6">
        <v>-15.45</v>
      </c>
    </row>
    <row r="271" spans="2:26" ht="15.5" x14ac:dyDescent="0.35">
      <c r="C271" t="s">
        <v>238</v>
      </c>
      <c r="I271" s="6">
        <v>-36.68</v>
      </c>
    </row>
    <row r="272" spans="2:26" ht="15.5" x14ac:dyDescent="0.35">
      <c r="C272" t="s">
        <v>239</v>
      </c>
      <c r="I272" s="6">
        <v>6.95</v>
      </c>
    </row>
    <row r="273" spans="3:9" ht="15.5" x14ac:dyDescent="0.35">
      <c r="C273" t="s">
        <v>240</v>
      </c>
      <c r="I273" s="6">
        <v>-2.7300000000000001E-2</v>
      </c>
    </row>
    <row r="274" spans="3:9" ht="15.5" x14ac:dyDescent="0.35">
      <c r="C274" t="s">
        <v>241</v>
      </c>
      <c r="I274" s="6">
        <v>145.69999999999999</v>
      </c>
    </row>
    <row r="275" spans="3:9" ht="15.5" x14ac:dyDescent="0.35">
      <c r="C275" t="s">
        <v>242</v>
      </c>
      <c r="I275" s="6">
        <v>0.11</v>
      </c>
    </row>
    <row r="276" spans="3:9" ht="15.5" x14ac:dyDescent="0.35">
      <c r="C276" t="s">
        <v>243</v>
      </c>
      <c r="I276" s="6">
        <v>-2.82</v>
      </c>
    </row>
    <row r="277" spans="3:9" ht="15.5" x14ac:dyDescent="0.35">
      <c r="C277" t="s">
        <v>244</v>
      </c>
      <c r="I277" s="6">
        <v>-2.82</v>
      </c>
    </row>
    <row r="278" spans="3:9" ht="15.5" x14ac:dyDescent="0.35">
      <c r="C278" t="s">
        <v>245</v>
      </c>
      <c r="I278" s="6">
        <v>39.42</v>
      </c>
    </row>
    <row r="279" spans="3:9" ht="15.5" x14ac:dyDescent="0.35">
      <c r="C279" t="s">
        <v>246</v>
      </c>
      <c r="I279" s="6">
        <v>-18.8</v>
      </c>
    </row>
    <row r="280" spans="3:9" ht="15.5" x14ac:dyDescent="0.35">
      <c r="C280" t="s">
        <v>249</v>
      </c>
      <c r="I280" s="6">
        <v>-2.54</v>
      </c>
    </row>
    <row r="281" spans="3:9" ht="15.5" x14ac:dyDescent="0.35">
      <c r="C281" t="s">
        <v>250</v>
      </c>
      <c r="I281" s="6">
        <v>-6.02</v>
      </c>
    </row>
    <row r="282" spans="3:9" ht="15.5" x14ac:dyDescent="0.35">
      <c r="C282" t="s">
        <v>251</v>
      </c>
      <c r="I282" s="6">
        <v>0.64</v>
      </c>
    </row>
    <row r="283" spans="3:9" ht="15.5" x14ac:dyDescent="0.35">
      <c r="C283" t="s">
        <v>252</v>
      </c>
      <c r="D283" s="6">
        <v>120.63</v>
      </c>
    </row>
    <row r="284" spans="3:9" ht="15.5" x14ac:dyDescent="0.35">
      <c r="C284" t="s">
        <v>253</v>
      </c>
      <c r="I284" s="6">
        <v>867.21</v>
      </c>
    </row>
    <row r="285" spans="3:9" ht="15.5" x14ac:dyDescent="0.35">
      <c r="C285" t="s">
        <v>254</v>
      </c>
      <c r="I285" s="6">
        <v>-32.92</v>
      </c>
    </row>
    <row r="286" spans="3:9" ht="15.5" x14ac:dyDescent="0.35">
      <c r="C286" t="s">
        <v>255</v>
      </c>
      <c r="D286" s="6">
        <v>0.2</v>
      </c>
    </row>
    <row r="287" spans="3:9" ht="15.5" x14ac:dyDescent="0.35">
      <c r="C287" t="s">
        <v>256</v>
      </c>
      <c r="D287" s="6">
        <v>0.2</v>
      </c>
    </row>
    <row r="288" spans="3:9" ht="15.5" x14ac:dyDescent="0.35">
      <c r="C288" t="s">
        <v>395</v>
      </c>
      <c r="D288" s="6">
        <v>0.01</v>
      </c>
    </row>
    <row r="289" spans="3:9" ht="15.5" x14ac:dyDescent="0.35">
      <c r="C289" t="s">
        <v>257</v>
      </c>
      <c r="D289" s="6">
        <v>0.93</v>
      </c>
    </row>
    <row r="290" spans="3:9" ht="15.5" x14ac:dyDescent="0.35">
      <c r="C290" t="s">
        <v>396</v>
      </c>
      <c r="D290" s="6">
        <v>0.01</v>
      </c>
    </row>
    <row r="291" spans="3:9" ht="15.5" x14ac:dyDescent="0.35">
      <c r="C291" t="s">
        <v>258</v>
      </c>
      <c r="D291" s="6">
        <v>1.35</v>
      </c>
    </row>
    <row r="292" spans="3:9" ht="15.5" x14ac:dyDescent="0.35">
      <c r="C292" t="s">
        <v>259</v>
      </c>
      <c r="I292" s="6">
        <v>-488.02</v>
      </c>
    </row>
    <row r="293" spans="3:9" ht="15.5" x14ac:dyDescent="0.35">
      <c r="C293" t="s">
        <v>13</v>
      </c>
      <c r="D293" s="5">
        <v>6000000000</v>
      </c>
    </row>
    <row r="294" spans="3:9" ht="15.5" x14ac:dyDescent="0.35">
      <c r="C294" t="s">
        <v>260</v>
      </c>
      <c r="I294" s="6">
        <v>-3.72</v>
      </c>
    </row>
    <row r="295" spans="3:9" ht="15.5" x14ac:dyDescent="0.35">
      <c r="C295" t="s">
        <v>261</v>
      </c>
      <c r="I295" s="6">
        <v>-2.2000000000000001E-3</v>
      </c>
    </row>
    <row r="296" spans="3:9" ht="15.5" x14ac:dyDescent="0.35">
      <c r="C296" t="s">
        <v>262</v>
      </c>
      <c r="I296" s="6">
        <v>-2.8999999999999998E-3</v>
      </c>
    </row>
    <row r="297" spans="3:9" ht="15.5" x14ac:dyDescent="0.35">
      <c r="C297" t="s">
        <v>263</v>
      </c>
      <c r="I297" s="6">
        <v>-4.1700000000000001E-2</v>
      </c>
    </row>
    <row r="298" spans="3:9" ht="15.5" x14ac:dyDescent="0.35">
      <c r="C298" t="s">
        <v>264</v>
      </c>
      <c r="I298" s="6">
        <v>-4.1900000000000007E-2</v>
      </c>
    </row>
    <row r="299" spans="3:9" ht="15.5" x14ac:dyDescent="0.35">
      <c r="C299" t="s">
        <v>265</v>
      </c>
      <c r="D299" s="6">
        <v>35.28</v>
      </c>
    </row>
    <row r="300" spans="3:9" ht="15.5" x14ac:dyDescent="0.35">
      <c r="C300" t="s">
        <v>267</v>
      </c>
      <c r="D300" s="6">
        <v>297937.09000000003</v>
      </c>
    </row>
    <row r="301" spans="3:9" ht="15.5" x14ac:dyDescent="0.35">
      <c r="C301" t="s">
        <v>268</v>
      </c>
      <c r="D301" s="6">
        <v>-297901.81</v>
      </c>
    </row>
    <row r="302" spans="3:9" ht="15.5" x14ac:dyDescent="0.35">
      <c r="C302" t="s">
        <v>269</v>
      </c>
      <c r="D302" s="6">
        <v>2.58</v>
      </c>
    </row>
    <row r="303" spans="3:9" ht="15.5" x14ac:dyDescent="0.35">
      <c r="C303" t="s">
        <v>53</v>
      </c>
      <c r="I303" s="5">
        <v>162000000000</v>
      </c>
    </row>
    <row r="304" spans="3:9" ht="15.5" x14ac:dyDescent="0.35">
      <c r="C304" t="s">
        <v>272</v>
      </c>
      <c r="I304" s="5">
        <v>-924000000000</v>
      </c>
    </row>
    <row r="305" spans="3:9" ht="15.5" x14ac:dyDescent="0.35">
      <c r="C305" t="s">
        <v>273</v>
      </c>
      <c r="I305" s="5">
        <v>1740000000</v>
      </c>
    </row>
    <row r="306" spans="3:9" ht="15.5" x14ac:dyDescent="0.35">
      <c r="C306" t="s">
        <v>274</v>
      </c>
      <c r="I306" s="6">
        <v>0.56330000000000002</v>
      </c>
    </row>
    <row r="307" spans="3:9" ht="15.5" x14ac:dyDescent="0.35">
      <c r="C307" t="s">
        <v>275</v>
      </c>
      <c r="D307" s="6">
        <v>-1.2031999999999998</v>
      </c>
    </row>
    <row r="308" spans="3:9" ht="15.5" x14ac:dyDescent="0.35">
      <c r="C308" t="s">
        <v>276</v>
      </c>
      <c r="D308" s="6">
        <v>-53.572200000000002</v>
      </c>
    </row>
    <row r="309" spans="3:9" ht="15.5" x14ac:dyDescent="0.35">
      <c r="C309" t="s">
        <v>277</v>
      </c>
      <c r="D309" s="6">
        <v>-16.604300000000002</v>
      </c>
    </row>
    <row r="310" spans="3:9" ht="15.5" x14ac:dyDescent="0.35">
      <c r="C310" t="s">
        <v>278</v>
      </c>
      <c r="D310" s="6">
        <v>-0.55479999999999996</v>
      </c>
    </row>
    <row r="311" spans="3:9" ht="15.5" x14ac:dyDescent="0.35">
      <c r="C311" t="s">
        <v>279</v>
      </c>
      <c r="D311" s="6">
        <v>-1.7212000000000001</v>
      </c>
    </row>
    <row r="312" spans="3:9" ht="15.5" x14ac:dyDescent="0.35">
      <c r="C312" t="s">
        <v>280</v>
      </c>
      <c r="D312" s="6">
        <v>-1.8061</v>
      </c>
    </row>
    <row r="313" spans="3:9" ht="15.5" x14ac:dyDescent="0.35">
      <c r="C313" t="s">
        <v>287</v>
      </c>
      <c r="I313" s="5">
        <v>2</v>
      </c>
    </row>
    <row r="314" spans="3:9" ht="15.5" x14ac:dyDescent="0.35">
      <c r="C314" t="s">
        <v>288</v>
      </c>
      <c r="I314" s="6">
        <v>0.12</v>
      </c>
    </row>
    <row r="315" spans="3:9" ht="15.5" x14ac:dyDescent="0.35">
      <c r="C315" t="s">
        <v>289</v>
      </c>
      <c r="I315" s="6">
        <v>0.18</v>
      </c>
    </row>
    <row r="316" spans="3:9" ht="15.5" x14ac:dyDescent="0.35">
      <c r="C316" t="s">
        <v>290</v>
      </c>
      <c r="I316" s="6">
        <v>0.13</v>
      </c>
    </row>
    <row r="317" spans="3:9" ht="15.5" x14ac:dyDescent="0.35">
      <c r="C317" t="s">
        <v>291</v>
      </c>
      <c r="I317" s="6">
        <v>0.06</v>
      </c>
    </row>
    <row r="318" spans="3:9" ht="15.5" x14ac:dyDescent="0.35">
      <c r="C318" t="s">
        <v>292</v>
      </c>
      <c r="I318" s="6">
        <v>0.02</v>
      </c>
    </row>
    <row r="319" spans="3:9" ht="15.5" x14ac:dyDescent="0.35">
      <c r="C319" t="s">
        <v>293</v>
      </c>
      <c r="I319" s="6">
        <v>0.99</v>
      </c>
    </row>
    <row r="320" spans="3:9" ht="15.5" x14ac:dyDescent="0.35">
      <c r="C320" t="s">
        <v>294</v>
      </c>
      <c r="I320" s="6">
        <v>0.17</v>
      </c>
    </row>
    <row r="321" spans="3:9" ht="15.5" x14ac:dyDescent="0.35">
      <c r="C321" t="s">
        <v>295</v>
      </c>
      <c r="I321" s="5">
        <v>1000000000</v>
      </c>
    </row>
    <row r="322" spans="3:9" ht="15.5" x14ac:dyDescent="0.35">
      <c r="C322" t="s">
        <v>296</v>
      </c>
      <c r="I322" s="5">
        <v>0</v>
      </c>
    </row>
    <row r="323" spans="3:9" ht="15.5" x14ac:dyDescent="0.35">
      <c r="C323" t="s">
        <v>297</v>
      </c>
      <c r="I323" s="5">
        <v>49000000000</v>
      </c>
    </row>
    <row r="324" spans="3:9" ht="15.5" x14ac:dyDescent="0.35">
      <c r="C324" t="s">
        <v>298</v>
      </c>
      <c r="I324" s="5">
        <v>-4000000000</v>
      </c>
    </row>
    <row r="325" spans="3:9" ht="15.5" x14ac:dyDescent="0.35">
      <c r="C325" t="s">
        <v>299</v>
      </c>
      <c r="D325" s="5">
        <v>210000000000</v>
      </c>
    </row>
    <row r="326" spans="3:9" ht="15.5" x14ac:dyDescent="0.35">
      <c r="C326" t="s">
        <v>300</v>
      </c>
      <c r="D326" s="5">
        <v>2034000000000</v>
      </c>
    </row>
    <row r="327" spans="3:9" ht="15.5" x14ac:dyDescent="0.35">
      <c r="C327" t="s">
        <v>301</v>
      </c>
      <c r="D327" s="5">
        <v>1411000000000</v>
      </c>
    </row>
    <row r="328" spans="3:9" ht="15.5" x14ac:dyDescent="0.35">
      <c r="C328" t="s">
        <v>212</v>
      </c>
      <c r="D328" s="5">
        <v>-1120000000000</v>
      </c>
    </row>
    <row r="329" spans="3:9" ht="15.5" x14ac:dyDescent="0.35">
      <c r="C329" t="s">
        <v>211</v>
      </c>
      <c r="I329" s="5">
        <v>1511000000000</v>
      </c>
    </row>
    <row r="330" spans="3:9" ht="15.5" x14ac:dyDescent="0.35">
      <c r="C330" t="s">
        <v>209</v>
      </c>
      <c r="D330" s="5">
        <v>12000000000</v>
      </c>
    </row>
    <row r="331" spans="3:9" ht="15.5" x14ac:dyDescent="0.35">
      <c r="C331" t="s">
        <v>24</v>
      </c>
      <c r="D331" s="5">
        <v>12000000000</v>
      </c>
    </row>
    <row r="332" spans="3:9" ht="15.5" x14ac:dyDescent="0.35">
      <c r="C332" t="s">
        <v>21</v>
      </c>
      <c r="D332" s="5">
        <v>-198000000000</v>
      </c>
    </row>
    <row r="333" spans="3:9" ht="15.5" x14ac:dyDescent="0.35">
      <c r="C333" t="s">
        <v>302</v>
      </c>
      <c r="I333" s="5">
        <v>623000000000</v>
      </c>
    </row>
    <row r="334" spans="3:9" ht="15.5" x14ac:dyDescent="0.35">
      <c r="C334" t="s">
        <v>303</v>
      </c>
      <c r="I334" s="5">
        <v>-57000000000</v>
      </c>
    </row>
    <row r="335" spans="3:9" ht="15.5" x14ac:dyDescent="0.35">
      <c r="C335" t="s">
        <v>304</v>
      </c>
      <c r="I335" s="5">
        <v>26000000000</v>
      </c>
    </row>
    <row r="336" spans="3:9" ht="15.5" x14ac:dyDescent="0.35">
      <c r="C336" t="s">
        <v>307</v>
      </c>
      <c r="I336" s="5">
        <v>-57000000000</v>
      </c>
    </row>
  </sheetData>
  <pageMargins left="0.7" right="0.7" top="0.75" bottom="0.75" header="0.3" footer="0.3"/>
  <ignoredErrors>
    <ignoredError sqref="A1:Z3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397</v>
      </c>
      <c r="D1" t="s">
        <v>1</v>
      </c>
      <c r="E1" t="s">
        <v>2</v>
      </c>
      <c r="H1" t="s">
        <v>3</v>
      </c>
      <c r="I1" s="1">
        <v>43462</v>
      </c>
      <c r="J1" s="1">
        <v>43098</v>
      </c>
      <c r="K1" s="1">
        <v>42734</v>
      </c>
      <c r="L1" s="1">
        <v>42368</v>
      </c>
      <c r="M1" s="1">
        <v>42003</v>
      </c>
      <c r="N1" s="1">
        <v>41638</v>
      </c>
      <c r="O1" s="1">
        <v>41271</v>
      </c>
      <c r="P1" s="1">
        <v>40907</v>
      </c>
      <c r="Q1" s="1">
        <v>40542</v>
      </c>
      <c r="R1" s="1">
        <v>40176</v>
      </c>
      <c r="S1" s="1">
        <v>39812</v>
      </c>
    </row>
    <row r="2" spans="1:19" ht="15.5" x14ac:dyDescent="0.35">
      <c r="C2" t="s">
        <v>398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31">
        <f t="shared" ref="I2:S2" ca="1" si="0">IFERROR(_xlfn.STOCKHISTORY("XIDX:" &amp; $C$1, I1, , 0, 0, 1), "Libur")</f>
        <v>50</v>
      </c>
      <c r="J2" s="2" vm="31">
        <f t="shared" ca="1" si="0"/>
        <v>50</v>
      </c>
      <c r="K2" s="2" t="str">
        <f t="shared" ca="1" si="0"/>
        <v>Libur</v>
      </c>
      <c r="L2" s="2" vm="31">
        <f t="shared" ca="1" si="0"/>
        <v>50</v>
      </c>
      <c r="M2" s="2" vm="31">
        <f t="shared" ca="1" si="0"/>
        <v>50</v>
      </c>
      <c r="N2" s="2" vm="31">
        <f t="shared" ca="1" si="0"/>
        <v>50</v>
      </c>
      <c r="O2" s="2" t="str">
        <f t="shared" ca="1" si="0"/>
        <v>Libur</v>
      </c>
      <c r="P2" s="2" vm="31">
        <f t="shared" ca="1" si="0"/>
        <v>50</v>
      </c>
      <c r="Q2" s="2" vm="32">
        <f t="shared" ca="1" si="0"/>
        <v>97</v>
      </c>
      <c r="R2" s="2" vm="33">
        <f t="shared" ca="1" si="0"/>
        <v>640</v>
      </c>
      <c r="S2" s="2" vm="34">
        <f t="shared" ca="1" si="0"/>
        <v>690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382899600</v>
      </c>
      <c r="H4" s="2">
        <f>IFERROR(SUM(D4:G4)*(4/MAX(1,COUNT(D4:G4))),"")</f>
        <v>765799200</v>
      </c>
      <c r="I4" s="2">
        <f t="shared" ref="I4:S4" si="1">IFERROR(INDEX(I51:I500,MATCH($C$4,$C$51:$C$500,0)),"")</f>
        <v>2871460630</v>
      </c>
      <c r="J4" s="2">
        <f t="shared" si="1"/>
        <v>144027720203</v>
      </c>
      <c r="K4" s="2">
        <f t="shared" si="1"/>
        <v>161367353686</v>
      </c>
      <c r="L4" s="2">
        <f t="shared" si="1"/>
        <v>241207422568</v>
      </c>
      <c r="M4" s="2">
        <f t="shared" si="1"/>
        <v>34719548322</v>
      </c>
      <c r="N4" s="2">
        <f t="shared" si="1"/>
        <v>11868785724</v>
      </c>
      <c r="O4" s="2">
        <f t="shared" si="1"/>
        <v>44640183225</v>
      </c>
      <c r="P4" s="2">
        <f t="shared" si="1"/>
        <v>25340583227</v>
      </c>
      <c r="Q4" s="2">
        <f t="shared" si="1"/>
        <v>76279430933</v>
      </c>
      <c r="R4" s="2">
        <f t="shared" si="1"/>
        <v>108938486350</v>
      </c>
      <c r="S4" s="2">
        <f t="shared" si="1"/>
        <v>160562545233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-17368848806</v>
      </c>
      <c r="E5" s="2">
        <f>IFERROR(INDEX(E51:E500,MATCH($C$5,$C$51:$C$500,0)),"")</f>
        <v>-16372091021</v>
      </c>
      <c r="H5" s="2">
        <f>IFERROR(SUM(D5:G5)*(4/MAX(1,COUNT(D5:G5))),"")</f>
        <v>-67481879654</v>
      </c>
      <c r="I5" s="2">
        <f t="shared" ref="I5:S5" si="2">IFERROR(INDEX(I51:I500,MATCH($C$5,$C$51:$C$500,0)),"")</f>
        <v>-123372829382</v>
      </c>
      <c r="J5" s="2">
        <f t="shared" si="2"/>
        <v>-126096506486</v>
      </c>
      <c r="K5" s="2">
        <f t="shared" si="2"/>
        <v>-102095470920</v>
      </c>
      <c r="L5" s="2">
        <f t="shared" si="2"/>
        <v>-155785693418</v>
      </c>
      <c r="M5" s="2">
        <f t="shared" si="2"/>
        <v>-16190939034</v>
      </c>
      <c r="N5" s="2">
        <f t="shared" si="2"/>
        <v>-18220904115</v>
      </c>
      <c r="O5" s="2">
        <f t="shared" si="2"/>
        <v>36592730304</v>
      </c>
      <c r="P5" s="2">
        <f t="shared" si="2"/>
        <v>-18629547171</v>
      </c>
      <c r="Q5" s="2">
        <f t="shared" si="2"/>
        <v>0</v>
      </c>
      <c r="R5" s="2">
        <f t="shared" si="2"/>
        <v>0</v>
      </c>
      <c r="S5" s="2">
        <f t="shared" si="2"/>
        <v>0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135947553723</v>
      </c>
      <c r="E6" s="2">
        <f>IFERROR(INDEX(E51:E500,MATCH($C$6,$C$51:$C$500,0)),"")</f>
        <v>153316416426</v>
      </c>
      <c r="H6" s="2">
        <f>IFERROR(INDEX(D6:G6,COUNT(D6:G6)),"")</f>
        <v>153316416426</v>
      </c>
      <c r="I6" s="2">
        <f t="shared" ref="I6:S6" si="3">IFERROR(INDEX(I51:I500,MATCH($C$6,$C$51:$C$500,0)),"")</f>
        <v>169688518214</v>
      </c>
      <c r="J6" s="2">
        <f t="shared" si="3"/>
        <v>293061447857</v>
      </c>
      <c r="K6" s="2">
        <f t="shared" si="3"/>
        <v>419158054955</v>
      </c>
      <c r="L6" s="2">
        <f t="shared" si="3"/>
        <v>521253607073</v>
      </c>
      <c r="M6" s="2">
        <f t="shared" si="3"/>
        <v>677045287586</v>
      </c>
      <c r="N6" s="2">
        <f t="shared" si="3"/>
        <v>693236233039</v>
      </c>
      <c r="O6" s="2">
        <f t="shared" si="3"/>
        <v>711457094758</v>
      </c>
      <c r="P6" s="2">
        <f t="shared" si="3"/>
        <v>674931886119</v>
      </c>
      <c r="Q6" s="2">
        <f t="shared" si="3"/>
        <v>635314600037</v>
      </c>
      <c r="R6" s="2">
        <f t="shared" si="3"/>
        <v>525846554923</v>
      </c>
      <c r="S6" s="2">
        <f t="shared" si="3"/>
        <v>505512750526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8.69</v>
      </c>
      <c r="E7" s="3">
        <f>IFERROR(INDEX(E51:E500,MATCH($C$7,$C$51:$C$500,0))/1000000000,"")</f>
        <v>8.69</v>
      </c>
      <c r="H7" s="3">
        <f>IFERROR(INDEX(D7:G7,COUNT(D7:G7)),"")</f>
        <v>8.69</v>
      </c>
      <c r="I7" s="3">
        <f t="shared" ref="I7:S7" si="4">IFERROR(INDEX(I51:I500,MATCH($C$7,$C$51:$C$500,0))/1000000000,"")</f>
        <v>8.69</v>
      </c>
      <c r="J7" s="3">
        <f t="shared" si="4"/>
        <v>8.69</v>
      </c>
      <c r="K7" s="3">
        <f t="shared" si="4"/>
        <v>8.69</v>
      </c>
      <c r="L7" s="3">
        <f t="shared" si="4"/>
        <v>8.69</v>
      </c>
      <c r="M7" s="3">
        <f t="shared" si="4"/>
        <v>8.69</v>
      </c>
      <c r="N7" s="3">
        <f t="shared" si="4"/>
        <v>8.69</v>
      </c>
      <c r="O7" s="3">
        <f t="shared" si="4"/>
        <v>8.69</v>
      </c>
      <c r="P7" s="3">
        <f t="shared" si="4"/>
        <v>8.69</v>
      </c>
      <c r="Q7" s="3">
        <f t="shared" si="4"/>
        <v>7.91</v>
      </c>
      <c r="R7" s="3">
        <f t="shared" si="4"/>
        <v>3.86</v>
      </c>
      <c r="S7" s="3">
        <f t="shared" si="4"/>
        <v>3.86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S8" si="5">IFERROR(INDEX(I51:I500,MATCH($C$8,$C$51:$C$500,0)),"")</f>
        <v>-1000000000</v>
      </c>
      <c r="J8" s="2">
        <f t="shared" si="5"/>
        <v>22000000000</v>
      </c>
      <c r="K8" s="2">
        <f t="shared" si="5"/>
        <v>86000000000</v>
      </c>
      <c r="L8" s="2">
        <f t="shared" si="5"/>
        <v>-124000000000</v>
      </c>
      <c r="M8" s="2">
        <f t="shared" si="5"/>
        <v>-526000000000</v>
      </c>
      <c r="N8" s="2">
        <f t="shared" si="5"/>
        <v>-27000000000</v>
      </c>
      <c r="O8" s="2">
        <f t="shared" si="5"/>
        <v>-35000000000</v>
      </c>
      <c r="P8" s="2">
        <f t="shared" si="5"/>
        <v>-33000000000</v>
      </c>
      <c r="Q8" s="2">
        <f t="shared" si="5"/>
        <v>-13000000000</v>
      </c>
      <c r="R8" s="2">
        <f t="shared" si="5"/>
        <v>-16000000000</v>
      </c>
      <c r="S8" s="2">
        <f t="shared" si="5"/>
        <v>-29000000000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0</v>
      </c>
      <c r="E9" s="3">
        <f>IFERROR(INDEX(E51:E500,MATCH("Free cash flow per share (Quarter)",$C$51:$C$500,0)),"")</f>
        <v>0.03</v>
      </c>
      <c r="H9" s="3">
        <f>IFERROR(INDEX(D9:G9,COUNT(D9:G9)),"")</f>
        <v>0.03</v>
      </c>
      <c r="I9" s="3">
        <f t="shared" ref="I9:S9" si="6">IFERROR(INDEX(I51:I500,MATCH($C$9,$C$51:$C$500,0)),"")</f>
        <v>-0.1</v>
      </c>
      <c r="J9" s="3">
        <f t="shared" si="6"/>
        <v>2.48</v>
      </c>
      <c r="K9" s="3">
        <f t="shared" si="6"/>
        <v>9.92</v>
      </c>
      <c r="L9" s="3">
        <f t="shared" si="6"/>
        <v>-14.24</v>
      </c>
      <c r="M9" s="3">
        <f t="shared" si="6"/>
        <v>-60.58</v>
      </c>
      <c r="N9" s="3">
        <f t="shared" si="6"/>
        <v>-3.08</v>
      </c>
      <c r="O9" s="3">
        <f t="shared" si="6"/>
        <v>-4.0199999999999996</v>
      </c>
      <c r="P9" s="3">
        <f t="shared" si="6"/>
        <v>-3.8</v>
      </c>
      <c r="Q9" s="3">
        <f t="shared" si="6"/>
        <v>-1.61</v>
      </c>
      <c r="R9" s="3">
        <f t="shared" si="6"/>
        <v>-4.1900000000000004</v>
      </c>
      <c r="S9" s="3">
        <f t="shared" si="6"/>
        <v>-7.47</v>
      </c>
    </row>
    <row r="10" spans="1:19" ht="15.5" x14ac:dyDescent="0.35">
      <c r="C10" t="s">
        <v>18</v>
      </c>
      <c r="D10" s="3" t="str">
        <f>IFERROR(IF(D9=0,"",D2/D9),"")</f>
        <v/>
      </c>
      <c r="E10" s="3" t="str">
        <f ca="1">IFERROR(IF(E9=0,"",E2/E9),"")</f>
        <v/>
      </c>
      <c r="I10" s="3">
        <f t="shared" ref="I10:S10" ca="1" si="7">IFERROR(IF(I9=0,"",I2/I9),"")</f>
        <v>-500</v>
      </c>
      <c r="J10" s="3">
        <f t="shared" ca="1" si="7"/>
        <v>20.161290322580644</v>
      </c>
      <c r="K10" s="3" t="str">
        <f t="shared" ca="1" si="7"/>
        <v/>
      </c>
      <c r="L10" s="3">
        <f t="shared" ca="1" si="7"/>
        <v>-3.5112359550561796</v>
      </c>
      <c r="M10" s="3">
        <f t="shared" ca="1" si="7"/>
        <v>-0.8253549026081215</v>
      </c>
      <c r="N10" s="3">
        <f t="shared" ca="1" si="7"/>
        <v>-16.233766233766232</v>
      </c>
      <c r="O10" s="3" t="str">
        <f t="shared" ca="1" si="7"/>
        <v/>
      </c>
      <c r="P10" s="3">
        <f t="shared" ca="1" si="7"/>
        <v>-13.157894736842106</v>
      </c>
      <c r="Q10" s="3">
        <f t="shared" ca="1" si="7"/>
        <v>-60.24844720496894</v>
      </c>
      <c r="R10" s="3">
        <f t="shared" ca="1" si="7"/>
        <v>-152.74463007159903</v>
      </c>
      <c r="S10" s="3">
        <f t="shared" ca="1" si="7"/>
        <v>-92.369477911646584</v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1148860448</v>
      </c>
      <c r="E11" s="2">
        <f>IFERROR(INDEX(E51:E500,MATCH($C$11,$C$51:$C$500,0)),"")</f>
        <v>1144125769</v>
      </c>
      <c r="H11" s="2">
        <f>IFERROR(INDEX(D11:G11,COUNT(D11:G11)),"")</f>
        <v>1144125769</v>
      </c>
      <c r="I11" s="2">
        <f t="shared" ref="I11:S11" si="8">IFERROR(INDEX(I51:I500,MATCH($C$11,$C$51:$C$500,0)),"")</f>
        <v>911985253</v>
      </c>
      <c r="J11" s="2">
        <f t="shared" si="8"/>
        <v>2038373753</v>
      </c>
      <c r="K11" s="2">
        <f t="shared" si="8"/>
        <v>525306367</v>
      </c>
      <c r="L11" s="2">
        <f t="shared" si="8"/>
        <v>6338453408</v>
      </c>
      <c r="M11" s="2">
        <f t="shared" si="8"/>
        <v>14947085346</v>
      </c>
      <c r="N11" s="2">
        <f t="shared" si="8"/>
        <v>687518084</v>
      </c>
      <c r="O11" s="2">
        <f t="shared" si="8"/>
        <v>11634241654</v>
      </c>
      <c r="P11" s="2">
        <f t="shared" si="8"/>
        <v>18709294224</v>
      </c>
      <c r="Q11" s="2">
        <f t="shared" si="8"/>
        <v>28672339248</v>
      </c>
      <c r="R11" s="2">
        <f t="shared" si="8"/>
        <v>706101946</v>
      </c>
      <c r="S11" s="2">
        <f t="shared" si="8"/>
        <v>3790696108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726000000000</v>
      </c>
      <c r="E12" s="2">
        <f>IFERROR(INDEX(E51:E500,MATCH("Net Debt (Quarter)",$C$51:$C$500,0)),"")</f>
        <v>724000000000</v>
      </c>
      <c r="H12" s="2">
        <f>IFERROR(INDEX(D12:G12,COUNT(D12:G12)),"")</f>
        <v>724000000000</v>
      </c>
      <c r="I12" s="2">
        <f t="shared" ref="I12:S12" si="9">IFERROR(INDEX(I51:I500,MATCH($C$12,$C$51:$C$500,0)),"")</f>
        <v>742000000000</v>
      </c>
      <c r="J12" s="2">
        <f t="shared" si="9"/>
        <v>693000000000</v>
      </c>
      <c r="K12" s="2">
        <f t="shared" si="9"/>
        <v>706000000000</v>
      </c>
      <c r="L12" s="2">
        <f t="shared" si="9"/>
        <v>509000000000</v>
      </c>
      <c r="M12" s="2">
        <f t="shared" si="9"/>
        <v>531000000000</v>
      </c>
      <c r="N12" s="2">
        <f t="shared" si="9"/>
        <v>54000000000</v>
      </c>
      <c r="O12" s="2">
        <f t="shared" si="9"/>
        <v>-12000000000</v>
      </c>
      <c r="P12" s="2">
        <f t="shared" si="9"/>
        <v>-19000000000</v>
      </c>
      <c r="Q12" s="2">
        <f t="shared" si="9"/>
        <v>-13000000000</v>
      </c>
      <c r="R12" s="2">
        <f t="shared" si="9"/>
        <v>409000000000</v>
      </c>
      <c r="S12" s="2">
        <f t="shared" si="9"/>
        <v>460000000000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727000000000</v>
      </c>
      <c r="E13" s="2">
        <f>IFERROR(INDEX(E51:E500,MATCH("Total Debt (Quarter)",$C$51:$C$500,0)),"")</f>
        <v>726000000000</v>
      </c>
      <c r="H13" s="2">
        <f>IFERROR(INDEX(D13:G13,COUNT(D13:G13)),"")</f>
        <v>726000000000</v>
      </c>
      <c r="I13" s="2">
        <f t="shared" ref="I13:S13" si="10">IFERROR(INDEX(I51:I500,MATCH($C$13,$C$51:$C$500,0)),"")</f>
        <v>743000000000</v>
      </c>
      <c r="J13" s="2">
        <f t="shared" si="10"/>
        <v>695000000000</v>
      </c>
      <c r="K13" s="2">
        <f t="shared" si="10"/>
        <v>707000000000</v>
      </c>
      <c r="L13" s="2">
        <f t="shared" si="10"/>
        <v>515000000000</v>
      </c>
      <c r="M13" s="2">
        <f t="shared" si="10"/>
        <v>546000000000</v>
      </c>
      <c r="N13" s="2">
        <f t="shared" si="10"/>
        <v>54000000000</v>
      </c>
      <c r="O13" s="2">
        <f t="shared" si="10"/>
        <v>0</v>
      </c>
      <c r="P13" s="2">
        <f t="shared" si="10"/>
        <v>0</v>
      </c>
      <c r="Q13" s="2">
        <f t="shared" si="10"/>
        <v>15000000000</v>
      </c>
      <c r="R13" s="2">
        <f t="shared" si="10"/>
        <v>410000000000</v>
      </c>
      <c r="S13" s="2">
        <f t="shared" si="10"/>
        <v>464000000000</v>
      </c>
    </row>
    <row r="14" spans="1:19" ht="15.5" x14ac:dyDescent="0.35">
      <c r="C14" t="s">
        <v>27</v>
      </c>
      <c r="D14" s="2">
        <f>IFERROR(INDEX(D51:D500,MATCH($C$14,$C$51:$C$500,0)),"")</f>
        <v>3656800455</v>
      </c>
      <c r="E14" s="2">
        <f>IFERROR(INDEX(E51:E500,MATCH($C$14,$C$51:$C$500,0)),"")</f>
        <v>-3656800455</v>
      </c>
      <c r="H14" s="2">
        <f>IFERROR(SUM(D14:G14)*(4/MAX(1,COUNT(D14:G14))),"")</f>
        <v>0</v>
      </c>
      <c r="I14" s="2">
        <f t="shared" ref="I14:S14" si="11">IFERROR(INDEX(I51:I500,MATCH($C$14,$C$51:$C$500,0)),"")</f>
        <v>-10366273788</v>
      </c>
      <c r="J14" s="2">
        <f t="shared" si="11"/>
        <v>-52016774651</v>
      </c>
      <c r="K14" s="2">
        <f t="shared" si="11"/>
        <v>-55764372064</v>
      </c>
      <c r="L14" s="2">
        <f t="shared" si="11"/>
        <v>-49199132366</v>
      </c>
      <c r="M14" s="2">
        <f t="shared" si="11"/>
        <v>-12065817495</v>
      </c>
      <c r="N14" s="2">
        <f t="shared" si="11"/>
        <v>-2778527785</v>
      </c>
      <c r="O14" s="2">
        <f t="shared" si="11"/>
        <v>-45882659</v>
      </c>
      <c r="P14" s="2">
        <f t="shared" si="11"/>
        <v>-129434994</v>
      </c>
      <c r="Q14" s="2">
        <f t="shared" si="11"/>
        <v>-1616187747</v>
      </c>
      <c r="R14" s="2">
        <f t="shared" si="11"/>
        <v>0</v>
      </c>
      <c r="S14" s="2">
        <f t="shared" si="11"/>
        <v>0</v>
      </c>
    </row>
    <row r="15" spans="1:19" ht="15.5" x14ac:dyDescent="0.35">
      <c r="C15" t="s">
        <v>28</v>
      </c>
      <c r="D15" s="2">
        <f>IFERROR(INDEX(D51:D500,MATCH($C$15,$C$51:$C$500,0)),"")</f>
        <v>-2531776333</v>
      </c>
      <c r="E15" s="2">
        <f>IFERROR(INDEX(E51:E500,MATCH($C$15,$C$51:$C$500,0)),"")</f>
        <v>-5062350336</v>
      </c>
      <c r="H15" s="2">
        <f>IFERROR(SUM(D15:G15)*(4/MAX(1,COUNT(D15:G15))),"")</f>
        <v>-15188253338</v>
      </c>
      <c r="I15" s="2">
        <f t="shared" ref="I15:S15" si="12">IFERROR(INDEX(I51:I500,MATCH($C$15,$C$51:$C$500,0)),"")</f>
        <v>-8372059521</v>
      </c>
      <c r="J15" s="2">
        <f t="shared" si="12"/>
        <v>-20645170201</v>
      </c>
      <c r="K15" s="2">
        <f t="shared" si="12"/>
        <v>-19294473696</v>
      </c>
      <c r="L15" s="2">
        <f t="shared" si="12"/>
        <v>-23421115224</v>
      </c>
      <c r="M15" s="2">
        <f t="shared" si="12"/>
        <v>320407753</v>
      </c>
      <c r="N15" s="2">
        <f t="shared" si="12"/>
        <v>1243626122</v>
      </c>
      <c r="O15" s="2">
        <f t="shared" si="12"/>
        <v>493087249</v>
      </c>
      <c r="P15" s="2">
        <f t="shared" si="12"/>
        <v>193357372</v>
      </c>
      <c r="Q15" s="2">
        <f t="shared" si="12"/>
        <v>301055086</v>
      </c>
      <c r="R15" s="2">
        <f t="shared" si="12"/>
        <v>575964278</v>
      </c>
      <c r="S15" s="2">
        <f t="shared" si="12"/>
        <v>308151662</v>
      </c>
    </row>
    <row r="16" spans="1:19" ht="15.5" x14ac:dyDescent="0.35">
      <c r="C16" t="s">
        <v>29</v>
      </c>
      <c r="D16" s="2">
        <f>IFERROR(INDEX(D51:D500,MATCH($C$16,$C$51:$C$500,0)),"")</f>
        <v>-14837086370</v>
      </c>
      <c r="E16" s="2">
        <f>IFERROR(INDEX(E51:E500,MATCH($C$16,$C$51:$C$500,0)),"")</f>
        <v>-11309751452</v>
      </c>
      <c r="H16" s="2">
        <f>IFERROR(SUM(D16:G16)*(4/MAX(1,COUNT(D16:G16))),"")</f>
        <v>-52293675644</v>
      </c>
      <c r="I16" s="2">
        <f t="shared" ref="I16:S16" si="13">IFERROR(INDEX(I51:I500,MATCH($C$16,$C$51:$C$500,0)),"")</f>
        <v>-116395838022</v>
      </c>
      <c r="J16" s="2">
        <f t="shared" si="13"/>
        <v>-105059092031</v>
      </c>
      <c r="K16" s="2">
        <f t="shared" si="13"/>
        <v>-83466205182</v>
      </c>
      <c r="L16" s="2">
        <f t="shared" si="13"/>
        <v>-132325515707</v>
      </c>
      <c r="M16" s="2">
        <f t="shared" si="13"/>
        <v>-17846695005</v>
      </c>
      <c r="N16" s="2">
        <f t="shared" si="13"/>
        <v>-25460181727</v>
      </c>
      <c r="O16" s="2">
        <f t="shared" si="13"/>
        <v>36052603484</v>
      </c>
      <c r="P16" s="2">
        <f t="shared" si="13"/>
        <v>-19612791394</v>
      </c>
      <c r="Q16" s="2">
        <f t="shared" si="13"/>
        <v>-487206728689</v>
      </c>
      <c r="R16" s="2">
        <f t="shared" si="13"/>
        <v>19759547320</v>
      </c>
      <c r="S16" s="2">
        <f t="shared" si="13"/>
        <v>-98101539492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49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S20" ca="1" si="14">IFERROR(H21*H2,"")</f>
        <v/>
      </c>
      <c r="I20" s="2">
        <f t="shared" ca="1" si="14"/>
        <v>434500000000</v>
      </c>
      <c r="J20" s="2">
        <f t="shared" ca="1" si="14"/>
        <v>434500000000</v>
      </c>
      <c r="K20" s="2" t="str">
        <f t="shared" ca="1" si="14"/>
        <v/>
      </c>
      <c r="L20" s="2">
        <f t="shared" ca="1" si="14"/>
        <v>434500000000</v>
      </c>
      <c r="M20" s="2">
        <f t="shared" ca="1" si="14"/>
        <v>434500000000</v>
      </c>
      <c r="N20" s="2">
        <f t="shared" ca="1" si="14"/>
        <v>434500000000</v>
      </c>
      <c r="O20" s="2" t="str">
        <f t="shared" ca="1" si="14"/>
        <v/>
      </c>
      <c r="P20" s="2">
        <f t="shared" ca="1" si="14"/>
        <v>434500000000</v>
      </c>
      <c r="Q20" s="2">
        <f t="shared" ca="1" si="14"/>
        <v>767270000000</v>
      </c>
      <c r="R20" s="2">
        <f t="shared" ca="1" si="14"/>
        <v>2470400000000</v>
      </c>
      <c r="S20" s="2">
        <f t="shared" ca="1" si="14"/>
        <v>2663400000000</v>
      </c>
    </row>
    <row r="21" spans="1:19" ht="15.5" x14ac:dyDescent="0.35">
      <c r="C21" t="s">
        <v>12</v>
      </c>
      <c r="D21" s="2">
        <f>IFERROR(INDEX(D51:D500,MATCH($C$7,$C$51:$C$500,0)),"")</f>
        <v>8690000000</v>
      </c>
      <c r="E21" s="2">
        <f>IFERROR(INDEX(E51:E500,MATCH($C$7,$C$51:$C$500,0)),"")</f>
        <v>8690000000</v>
      </c>
      <c r="H21" s="2">
        <f>IFERROR(INDEX(D21:G21,COUNT(D21:G21)),"")</f>
        <v>8690000000</v>
      </c>
      <c r="I21" s="2">
        <f t="shared" ref="I21:S21" si="15">IFERROR(INDEX(I51:I500,MATCH($C$7,$C$51:$C$500,0)),"")</f>
        <v>8690000000</v>
      </c>
      <c r="J21" s="2">
        <f t="shared" si="15"/>
        <v>8690000000</v>
      </c>
      <c r="K21" s="2">
        <f t="shared" si="15"/>
        <v>8690000000</v>
      </c>
      <c r="L21" s="2">
        <f t="shared" si="15"/>
        <v>8690000000</v>
      </c>
      <c r="M21" s="2">
        <f t="shared" si="15"/>
        <v>8690000000</v>
      </c>
      <c r="N21" s="2">
        <f t="shared" si="15"/>
        <v>8690000000</v>
      </c>
      <c r="O21" s="2">
        <f t="shared" si="15"/>
        <v>8690000000</v>
      </c>
      <c r="P21" s="2">
        <f t="shared" si="15"/>
        <v>8690000000</v>
      </c>
      <c r="Q21" s="2">
        <f t="shared" si="15"/>
        <v>7910000000</v>
      </c>
      <c r="R21" s="2">
        <f t="shared" si="15"/>
        <v>3860000000</v>
      </c>
      <c r="S21" s="2">
        <f t="shared" si="15"/>
        <v>3860000000</v>
      </c>
    </row>
    <row r="23" spans="1:19" ht="15.5" x14ac:dyDescent="0.35">
      <c r="B23" t="s">
        <v>54</v>
      </c>
      <c r="C23" t="s">
        <v>55</v>
      </c>
      <c r="D23" s="3">
        <f>IFERROR(D5/D6*100,"")</f>
        <v>-12.77613927602545</v>
      </c>
      <c r="E23" s="3">
        <f>IFERROR(E5/E6*100,"")</f>
        <v>-10.678628813961476</v>
      </c>
      <c r="H23" s="3">
        <f t="shared" ref="H23:S23" si="16">IFERROR(H5/H6*100,"")</f>
        <v>-44.014777560738864</v>
      </c>
      <c r="I23" s="3">
        <f t="shared" si="16"/>
        <v>-72.70546686394556</v>
      </c>
      <c r="J23" s="3">
        <f t="shared" si="16"/>
        <v>-43.027326660697135</v>
      </c>
      <c r="K23" s="3">
        <f t="shared" si="16"/>
        <v>-24.357272802728502</v>
      </c>
      <c r="L23" s="3">
        <f t="shared" si="16"/>
        <v>-29.88673676385374</v>
      </c>
      <c r="M23" s="3">
        <f t="shared" si="16"/>
        <v>-2.391411524586291</v>
      </c>
      <c r="N23" s="3">
        <f t="shared" si="16"/>
        <v>-2.6283831177033892</v>
      </c>
      <c r="O23" s="3">
        <f t="shared" si="16"/>
        <v>5.1433502559204793</v>
      </c>
      <c r="P23" s="3">
        <f t="shared" si="16"/>
        <v>-2.7602114456502869</v>
      </c>
      <c r="Q23" s="3">
        <f t="shared" si="16"/>
        <v>0</v>
      </c>
      <c r="R23" s="3">
        <f t="shared" si="16"/>
        <v>0</v>
      </c>
      <c r="S23" s="3">
        <f t="shared" si="16"/>
        <v>0</v>
      </c>
    </row>
    <row r="24" spans="1:19" ht="15.5" x14ac:dyDescent="0.35">
      <c r="C24" t="s">
        <v>56</v>
      </c>
      <c r="D24" s="4">
        <f>IFERROR(_xlfn.RRI(5,I23,D23),"")</f>
        <v>-0.29373690380718631</v>
      </c>
      <c r="E24" s="4">
        <f>IFERROR(_xlfn.RRI(5,J23,E23),"")</f>
        <v>-0.24324687084718077</v>
      </c>
      <c r="H24" s="4">
        <f t="shared" ref="H24:S24" si="17">IFERROR(_xlfn.RRI(5,M23,H23),"")</f>
        <v>0.79055983637000105</v>
      </c>
      <c r="I24" s="4">
        <f t="shared" si="17"/>
        <v>0.94256553717173719</v>
      </c>
      <c r="J24" s="4" t="str">
        <f t="shared" si="17"/>
        <v/>
      </c>
      <c r="K24" s="4">
        <f t="shared" si="17"/>
        <v>0.54574290435702366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  <c r="R24" s="4">
        <f t="shared" si="17"/>
        <v>0</v>
      </c>
      <c r="S24" s="4">
        <f t="shared" si="17"/>
        <v>0</v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-2</v>
      </c>
      <c r="E25" s="3">
        <f>IFERROR(INDEX(E51:E500,MATCH($A$25,$C$51:$C$500,0)),"")</f>
        <v>-1.88</v>
      </c>
      <c r="H25" s="3">
        <f>IFERROR(INDEX(D25:G25,COUNT(D25:G25)),"")</f>
        <v>-1.88</v>
      </c>
      <c r="I25" s="3">
        <f t="shared" ref="I25:S25" si="18">IFERROR(INDEX(I51:I500,MATCH($C$25,$C$51:$C$500,0)),"")</f>
        <v>-14.36</v>
      </c>
      <c r="J25" s="3">
        <f t="shared" si="18"/>
        <v>-14.47</v>
      </c>
      <c r="K25" s="3">
        <f t="shared" si="18"/>
        <v>-11.83</v>
      </c>
      <c r="L25" s="3">
        <f t="shared" si="18"/>
        <v>-17.93</v>
      </c>
      <c r="M25" s="3">
        <f t="shared" si="18"/>
        <v>-2.02</v>
      </c>
      <c r="N25" s="3">
        <f t="shared" si="18"/>
        <v>-2.79</v>
      </c>
      <c r="O25" s="3">
        <f t="shared" si="18"/>
        <v>4.21</v>
      </c>
      <c r="P25" s="3">
        <f t="shared" si="18"/>
        <v>-2.14</v>
      </c>
      <c r="Q25" s="3">
        <f t="shared" si="18"/>
        <v>-61.53</v>
      </c>
      <c r="R25" s="3">
        <f t="shared" si="18"/>
        <v>5.27</v>
      </c>
      <c r="S25" s="3">
        <f t="shared" si="18"/>
        <v>-25.34</v>
      </c>
    </row>
    <row r="26" spans="1:19" ht="15.5" x14ac:dyDescent="0.35">
      <c r="C26" t="s">
        <v>59</v>
      </c>
      <c r="D26" s="4">
        <f>IFERROR(_xlfn.RRI(5,I25,D25),"")</f>
        <v>-0.32582116983743203</v>
      </c>
      <c r="E26" s="4">
        <f>IFERROR(_xlfn.RRI(5,J25,E25),"")</f>
        <v>-0.33512827572510873</v>
      </c>
      <c r="H26" s="4">
        <f t="shared" ref="H26:S26" si="19">IFERROR(_xlfn.RRI(5,M25,H25),"")</f>
        <v>-1.426246048126556E-2</v>
      </c>
      <c r="I26" s="4">
        <f t="shared" si="19"/>
        <v>0.38774620169074314</v>
      </c>
      <c r="J26" s="4" t="str">
        <f t="shared" si="19"/>
        <v/>
      </c>
      <c r="K26" s="4">
        <f t="shared" si="19"/>
        <v>0.40771323658019987</v>
      </c>
      <c r="L26" s="4">
        <f t="shared" si="19"/>
        <v>-0.21855453547038817</v>
      </c>
      <c r="M26" s="4" t="str">
        <f t="shared" si="19"/>
        <v/>
      </c>
      <c r="N26" s="4">
        <f t="shared" si="19"/>
        <v>-0.35678003134957836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0</v>
      </c>
      <c r="E27" s="3">
        <f>IFERROR(E4/E21,"")</f>
        <v>4.4062094361334868E-2</v>
      </c>
      <c r="H27" s="3">
        <f t="shared" ref="H27:S27" si="20">IFERROR(H4/H21,"")</f>
        <v>8.8124188722669736E-2</v>
      </c>
      <c r="I27" s="3">
        <f t="shared" si="20"/>
        <v>0.33043275373993097</v>
      </c>
      <c r="J27" s="3">
        <f t="shared" si="20"/>
        <v>16.573960897928654</v>
      </c>
      <c r="K27" s="3">
        <f t="shared" si="20"/>
        <v>18.569315729113924</v>
      </c>
      <c r="L27" s="3">
        <f t="shared" si="20"/>
        <v>27.756895577445338</v>
      </c>
      <c r="M27" s="3">
        <f t="shared" si="20"/>
        <v>3.9953450313003454</v>
      </c>
      <c r="N27" s="3">
        <f t="shared" si="20"/>
        <v>1.3657981270425776</v>
      </c>
      <c r="O27" s="3">
        <f t="shared" si="20"/>
        <v>5.1369600949367085</v>
      </c>
      <c r="P27" s="3">
        <f t="shared" si="20"/>
        <v>2.9160625117376293</v>
      </c>
      <c r="Q27" s="3">
        <f t="shared" si="20"/>
        <v>9.643417311378002</v>
      </c>
      <c r="R27" s="3">
        <f t="shared" si="20"/>
        <v>28.222405790155442</v>
      </c>
      <c r="S27" s="3">
        <f t="shared" si="20"/>
        <v>41.596514309067359</v>
      </c>
    </row>
    <row r="28" spans="1:19" ht="15.5" x14ac:dyDescent="0.35">
      <c r="C28" t="s">
        <v>61</v>
      </c>
      <c r="D28" s="4">
        <f>IFERROR(_xlfn.RRI(5,I27,D27),"")</f>
        <v>-1</v>
      </c>
      <c r="E28" s="4">
        <f>IFERROR(_xlfn.RRI(5,J27,E27),"")</f>
        <v>-0.69455869592692854</v>
      </c>
      <c r="H28" s="4">
        <f t="shared" ref="H28:S28" si="21">IFERROR(_xlfn.RRI(5,M27,H27),"")</f>
        <v>-0.53365409417135812</v>
      </c>
      <c r="I28" s="4">
        <f t="shared" si="21"/>
        <v>-0.24709650115122406</v>
      </c>
      <c r="J28" s="4">
        <f t="shared" si="21"/>
        <v>0.26399112201599562</v>
      </c>
      <c r="K28" s="4">
        <f t="shared" si="21"/>
        <v>0.44810420335422529</v>
      </c>
      <c r="L28" s="4">
        <f t="shared" si="21"/>
        <v>0.2354580005542326</v>
      </c>
      <c r="M28" s="4">
        <f t="shared" si="21"/>
        <v>-0.32361798428683208</v>
      </c>
      <c r="N28" s="4">
        <f t="shared" si="21"/>
        <v>-0.49502960812612617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-0.86908077994428978</v>
      </c>
      <c r="I29" s="4">
        <f t="shared" si="22"/>
        <v>-7.6019350380097583E-3</v>
      </c>
      <c r="J29" s="4">
        <f t="shared" si="22"/>
        <v>0.22316145393068473</v>
      </c>
      <c r="K29" s="4">
        <f t="shared" si="22"/>
        <v>-0.34021193530395982</v>
      </c>
      <c r="L29" s="4">
        <f t="shared" si="22"/>
        <v>7.8762376237623766</v>
      </c>
      <c r="M29" s="4">
        <f t="shared" si="22"/>
        <v>-0.27598566308243727</v>
      </c>
      <c r="N29" s="4">
        <f t="shared" si="22"/>
        <v>-1.66270783847981</v>
      </c>
      <c r="O29" s="4">
        <f t="shared" si="22"/>
        <v>-2.9672897196261681</v>
      </c>
      <c r="P29" s="4">
        <f t="shared" si="22"/>
        <v>-0.96522021777994471</v>
      </c>
      <c r="Q29" s="4">
        <f t="shared" si="22"/>
        <v>-12.675521821631879</v>
      </c>
      <c r="R29" s="4">
        <f t="shared" si="22"/>
        <v>-1.207971586424625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-0.73330673873804775</v>
      </c>
      <c r="I30" s="4">
        <f t="shared" si="23"/>
        <v>-0.98006313905439302</v>
      </c>
      <c r="J30" s="4">
        <f t="shared" si="23"/>
        <v>-0.10745440813722884</v>
      </c>
      <c r="K30" s="4">
        <f t="shared" si="23"/>
        <v>-0.33100170812318958</v>
      </c>
      <c r="L30" s="4">
        <f t="shared" si="23"/>
        <v>5.9473087705798058</v>
      </c>
      <c r="M30" s="4">
        <f t="shared" si="23"/>
        <v>1.9252822596496311</v>
      </c>
      <c r="N30" s="4">
        <f t="shared" si="23"/>
        <v>-0.7341232748938834</v>
      </c>
      <c r="O30" s="4">
        <f t="shared" si="23"/>
        <v>0.76160835862043508</v>
      </c>
      <c r="P30" s="4">
        <f t="shared" si="23"/>
        <v>-0.69761108354223689</v>
      </c>
      <c r="Q30" s="4">
        <f t="shared" si="23"/>
        <v>-0.65830633351810763</v>
      </c>
      <c r="R30" s="4">
        <f t="shared" si="23"/>
        <v>-0.32151993360647002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15.65</v>
      </c>
      <c r="E32" s="3">
        <f>IFERROR(INDEX(E51:E500,MATCH($A$32,$C$51:$C$500,0)),"")</f>
        <v>17.649999999999999</v>
      </c>
      <c r="H32" s="3">
        <f>IFERROR(INDEX(D32:G32,COUNT(D32:G32)),"")</f>
        <v>17.649999999999999</v>
      </c>
      <c r="I32" s="3">
        <f t="shared" ref="I32:S32" si="24">IFERROR(INDEX(I51:I500,MATCH($C$32,$C$51:$C$500,0)),"")</f>
        <v>19.53</v>
      </c>
      <c r="J32" s="3">
        <f t="shared" si="24"/>
        <v>33.729999999999997</v>
      </c>
      <c r="K32" s="3">
        <f t="shared" si="24"/>
        <v>48.25</v>
      </c>
      <c r="L32" s="3">
        <f t="shared" si="24"/>
        <v>60</v>
      </c>
      <c r="M32" s="3">
        <f t="shared" si="24"/>
        <v>77.930000000000007</v>
      </c>
      <c r="N32" s="3">
        <f t="shared" si="24"/>
        <v>79.790000000000006</v>
      </c>
      <c r="O32" s="3">
        <f t="shared" si="24"/>
        <v>81.89</v>
      </c>
      <c r="P32" s="3">
        <f t="shared" si="24"/>
        <v>77.680000000000007</v>
      </c>
      <c r="Q32" s="3">
        <f t="shared" si="24"/>
        <v>80.180000000000007</v>
      </c>
      <c r="R32" s="3">
        <f t="shared" si="24"/>
        <v>135.68</v>
      </c>
      <c r="S32" s="3">
        <f t="shared" si="24"/>
        <v>130.44999999999999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3.19</v>
      </c>
      <c r="E33" s="3">
        <f>IFERROR(INDEX(E51:E500,MATCH($A$33,$C$51:$C$500,0)),"")</f>
        <v>2.83</v>
      </c>
      <c r="H33" s="3">
        <f>IFERROR(INDEX(D33:G33,COUNT(D33:G33)),"")</f>
        <v>2.83</v>
      </c>
      <c r="I33" s="3">
        <f t="shared" ref="I33:S33" si="25">IFERROR(INDEX(I51:I500,MATCH($C$33,$C$51:$C$500,0)),"")</f>
        <v>2.56</v>
      </c>
      <c r="J33" s="3">
        <f t="shared" si="25"/>
        <v>1.48</v>
      </c>
      <c r="K33" s="3">
        <f t="shared" si="25"/>
        <v>1.04</v>
      </c>
      <c r="L33" s="3">
        <f t="shared" si="25"/>
        <v>0.83</v>
      </c>
      <c r="M33" s="3">
        <f t="shared" si="25"/>
        <v>0.64</v>
      </c>
      <c r="N33" s="3">
        <f t="shared" si="25"/>
        <v>0.63</v>
      </c>
      <c r="O33" s="3">
        <f t="shared" si="25"/>
        <v>0.61</v>
      </c>
      <c r="P33" s="3">
        <f t="shared" si="25"/>
        <v>0.64</v>
      </c>
      <c r="Q33" s="3">
        <f t="shared" si="25"/>
        <v>1.21</v>
      </c>
      <c r="R33" s="3">
        <f t="shared" si="25"/>
        <v>2.42</v>
      </c>
      <c r="S33" s="3">
        <f t="shared" si="25"/>
        <v>2.71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-25</v>
      </c>
      <c r="E34" s="3">
        <f>IFERROR(INDEX(E51:E500,MATCH($A$34,$C$51:$C$500,0)),"")</f>
        <v>-26.6</v>
      </c>
      <c r="H34" s="3">
        <f>IFERROR(INDEX(D34:G34,COUNT(D34:G34)),"")</f>
        <v>-26.6</v>
      </c>
      <c r="I34" s="3">
        <f t="shared" ref="I34:S34" si="26">IFERROR(INDEX(I51:I500,MATCH($C$34,$C$51:$C$500,0)),"")</f>
        <v>-3.48</v>
      </c>
      <c r="J34" s="3">
        <f t="shared" si="26"/>
        <v>-3.46</v>
      </c>
      <c r="K34" s="3">
        <f t="shared" si="26"/>
        <v>-4.2300000000000004</v>
      </c>
      <c r="L34" s="3">
        <f t="shared" si="26"/>
        <v>-2.79</v>
      </c>
      <c r="M34" s="3">
        <f t="shared" si="26"/>
        <v>-24.75</v>
      </c>
      <c r="N34" s="3">
        <f t="shared" si="26"/>
        <v>-17.920000000000002</v>
      </c>
      <c r="O34" s="3">
        <f t="shared" si="26"/>
        <v>11.88</v>
      </c>
      <c r="P34" s="3">
        <f t="shared" si="26"/>
        <v>-23.36</v>
      </c>
      <c r="Q34" s="3">
        <f t="shared" si="26"/>
        <v>-1.58</v>
      </c>
      <c r="R34" s="3">
        <f t="shared" si="26"/>
        <v>62.24</v>
      </c>
      <c r="S34" s="3">
        <f t="shared" si="26"/>
        <v>-13.93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</v>
      </c>
      <c r="E35" s="3">
        <f>IFERROR(INDEX(E51:E500,MATCH($A$35,$C$51:$C$500,0)),"")</f>
        <v>1134.5</v>
      </c>
      <c r="H35" s="3">
        <f>IFERROR(INDEX(D35:G35,COUNT(D35:G35)),"")</f>
        <v>1134.5</v>
      </c>
      <c r="I35" s="3">
        <f t="shared" ref="I35:S35" si="27">IFERROR(INDEX(I51:I500,MATCH($C$35,$C$51:$C$500,0)),"")</f>
        <v>151.28</v>
      </c>
      <c r="J35" s="3">
        <f t="shared" si="27"/>
        <v>3.02</v>
      </c>
      <c r="K35" s="3">
        <f t="shared" si="27"/>
        <v>2.69</v>
      </c>
      <c r="L35" s="3">
        <f t="shared" si="27"/>
        <v>1.8</v>
      </c>
      <c r="M35" s="3">
        <f t="shared" si="27"/>
        <v>12.51</v>
      </c>
      <c r="N35" s="3">
        <f t="shared" si="27"/>
        <v>36.6</v>
      </c>
      <c r="O35" s="3">
        <f t="shared" si="27"/>
        <v>9.73</v>
      </c>
      <c r="P35" s="3">
        <f t="shared" si="27"/>
        <v>17.14</v>
      </c>
      <c r="Q35" s="3">
        <f t="shared" si="27"/>
        <v>10.06</v>
      </c>
      <c r="R35" s="3">
        <f t="shared" si="27"/>
        <v>11.62</v>
      </c>
      <c r="S35" s="3">
        <f t="shared" si="27"/>
        <v>8.49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399</v>
      </c>
      <c r="E50" t="s">
        <v>400</v>
      </c>
      <c r="F50" t="s">
        <v>401</v>
      </c>
      <c r="G50" t="s">
        <v>402</v>
      </c>
      <c r="H50" t="s">
        <v>403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t="s">
        <v>44</v>
      </c>
      <c r="O50" t="s">
        <v>45</v>
      </c>
      <c r="P50" t="s">
        <v>46</v>
      </c>
      <c r="Q50" t="s">
        <v>47</v>
      </c>
      <c r="R50" t="s">
        <v>48</v>
      </c>
      <c r="S50" t="s">
        <v>49</v>
      </c>
    </row>
    <row r="51" spans="2:19" ht="15.5" x14ac:dyDescent="0.35">
      <c r="B51" t="s">
        <v>85</v>
      </c>
      <c r="C51" t="s">
        <v>6</v>
      </c>
      <c r="E51" s="5">
        <v>382899600</v>
      </c>
      <c r="G51" s="5">
        <v>1043938323</v>
      </c>
      <c r="I51" s="5">
        <v>2871460630</v>
      </c>
      <c r="J51" s="5">
        <v>144027720203</v>
      </c>
      <c r="K51" s="5">
        <v>161367353686</v>
      </c>
      <c r="L51" s="5">
        <v>241207422568</v>
      </c>
      <c r="M51" s="5">
        <v>34719548322</v>
      </c>
      <c r="N51" s="5">
        <v>11868785724</v>
      </c>
      <c r="O51" s="5">
        <v>44640183225</v>
      </c>
      <c r="P51" s="5">
        <v>25340583227</v>
      </c>
      <c r="Q51" s="5">
        <v>76279430933</v>
      </c>
      <c r="R51" s="5">
        <v>108938486350</v>
      </c>
      <c r="S51" s="5">
        <v>160562545233</v>
      </c>
    </row>
    <row r="52" spans="2:19" ht="15.5" x14ac:dyDescent="0.35">
      <c r="C52" t="s">
        <v>86</v>
      </c>
      <c r="D52" s="5">
        <v>-9942272932</v>
      </c>
      <c r="E52" s="5">
        <v>-21388729551</v>
      </c>
      <c r="G52" s="5">
        <v>-13406547022</v>
      </c>
      <c r="I52" s="5">
        <v>-48177398333</v>
      </c>
      <c r="J52" s="5">
        <v>-179152180936</v>
      </c>
      <c r="K52" s="5">
        <v>-194927597553</v>
      </c>
      <c r="L52" s="5">
        <v>-222036839167</v>
      </c>
      <c r="M52" s="5">
        <v>-23104144856</v>
      </c>
      <c r="N52" s="5">
        <v>-11508444825</v>
      </c>
      <c r="O52" s="5">
        <v>-48298899160</v>
      </c>
      <c r="P52" s="5">
        <v>-30288646796</v>
      </c>
      <c r="Q52" s="5">
        <v>-76658281713</v>
      </c>
      <c r="R52" s="5">
        <v>-119873272622</v>
      </c>
      <c r="S52" s="5">
        <v>-168809333468</v>
      </c>
    </row>
    <row r="53" spans="2:19" ht="15.5" x14ac:dyDescent="0.35">
      <c r="C53" t="s">
        <v>87</v>
      </c>
      <c r="D53" s="5">
        <v>-9942272932</v>
      </c>
      <c r="E53" s="5">
        <v>-21005829951</v>
      </c>
      <c r="G53" s="5">
        <v>-12362608699</v>
      </c>
      <c r="I53" s="5">
        <v>-45305937703</v>
      </c>
      <c r="J53" s="5">
        <v>-35124460733</v>
      </c>
      <c r="K53" s="5">
        <v>-33560243867</v>
      </c>
      <c r="L53" s="5">
        <v>19170583401</v>
      </c>
      <c r="M53" s="5">
        <v>11615403466</v>
      </c>
      <c r="N53" s="5">
        <v>360340899</v>
      </c>
      <c r="O53" s="5">
        <v>-3658715935</v>
      </c>
      <c r="P53" s="5">
        <v>-4948063569</v>
      </c>
      <c r="Q53" s="5">
        <v>-378850780</v>
      </c>
      <c r="R53" s="5">
        <v>-10934786272</v>
      </c>
      <c r="S53" s="5">
        <v>-8246788235</v>
      </c>
    </row>
    <row r="54" spans="2:19" ht="15.5" x14ac:dyDescent="0.35">
      <c r="C54" t="s">
        <v>88</v>
      </c>
      <c r="D54" s="5">
        <v>-1186811037</v>
      </c>
      <c r="E54" s="5">
        <v>-3908666311</v>
      </c>
      <c r="G54" s="5">
        <v>-54754585525</v>
      </c>
      <c r="I54" s="5">
        <v>-60725095134</v>
      </c>
      <c r="J54" s="5">
        <v>-17927257088</v>
      </c>
      <c r="K54" s="5">
        <v>5831844910</v>
      </c>
      <c r="L54" s="5">
        <v>-102410288150</v>
      </c>
      <c r="M54" s="5">
        <v>-23670019996</v>
      </c>
      <c r="N54" s="5">
        <v>-25891461125</v>
      </c>
      <c r="O54" s="5">
        <v>39095447255</v>
      </c>
      <c r="P54" s="5">
        <v>-24739892697</v>
      </c>
      <c r="Q54" s="5">
        <v>-16667973618</v>
      </c>
      <c r="R54" s="5">
        <v>-23731542910</v>
      </c>
      <c r="S54" s="5">
        <v>-25632793528</v>
      </c>
    </row>
    <row r="55" spans="2:19" ht="15.5" x14ac:dyDescent="0.35">
      <c r="C55" t="s">
        <v>89</v>
      </c>
      <c r="D55" s="5">
        <v>-5095477348</v>
      </c>
      <c r="G55" s="5">
        <v>5913496789</v>
      </c>
      <c r="I55" s="5">
        <v>-57012790</v>
      </c>
      <c r="J55" s="5">
        <v>-676585199</v>
      </c>
      <c r="K55" s="5">
        <v>-2220570100</v>
      </c>
      <c r="L55" s="5">
        <v>-11075632598</v>
      </c>
      <c r="M55" s="5">
        <v>-117529506</v>
      </c>
      <c r="N55" s="5">
        <v>-229171724</v>
      </c>
      <c r="O55" s="5">
        <v>-252701644</v>
      </c>
      <c r="P55" s="5">
        <v>-388899985</v>
      </c>
      <c r="Q55" s="5">
        <v>-432542251</v>
      </c>
    </row>
    <row r="56" spans="2:19" ht="15.5" x14ac:dyDescent="0.35">
      <c r="C56" t="s">
        <v>90</v>
      </c>
      <c r="D56" s="5">
        <v>3908666311</v>
      </c>
      <c r="E56" s="5">
        <v>-3908666311</v>
      </c>
      <c r="G56" s="5">
        <v>-8948480002</v>
      </c>
      <c r="I56" s="5">
        <v>-8948480002</v>
      </c>
      <c r="J56" s="5">
        <v>-13486978259</v>
      </c>
      <c r="K56" s="5">
        <v>-14063878178</v>
      </c>
      <c r="L56" s="5">
        <v>-19354586682</v>
      </c>
      <c r="M56" s="5">
        <v>-22886829676</v>
      </c>
      <c r="N56" s="5">
        <v>-30140652730</v>
      </c>
      <c r="O56" s="5">
        <v>-26316968292</v>
      </c>
      <c r="P56" s="5">
        <v>-24350992712</v>
      </c>
      <c r="Q56" s="5">
        <v>-16235431367</v>
      </c>
    </row>
    <row r="57" spans="2:19" ht="15.5" x14ac:dyDescent="0.35">
      <c r="C57" t="s">
        <v>91</v>
      </c>
      <c r="D57" s="5">
        <v>17112617</v>
      </c>
      <c r="G57" s="5">
        <v>-1134677</v>
      </c>
      <c r="P57" s="5">
        <v>103315661</v>
      </c>
      <c r="Q57" s="5">
        <v>-548086251902</v>
      </c>
      <c r="R57" s="5">
        <v>54425876502</v>
      </c>
      <c r="S57" s="5">
        <v>-64221957729</v>
      </c>
    </row>
    <row r="58" spans="2:19" ht="15.5" x14ac:dyDescent="0.35">
      <c r="C58" t="s">
        <v>92</v>
      </c>
      <c r="D58" s="5">
        <v>-11129083969</v>
      </c>
      <c r="E58" s="5">
        <v>-24914496262</v>
      </c>
      <c r="G58" s="5">
        <v>-67117194224</v>
      </c>
      <c r="I58" s="5">
        <v>-106031032837</v>
      </c>
      <c r="J58" s="5">
        <v>-53051717821</v>
      </c>
      <c r="K58" s="5">
        <v>-27728398957</v>
      </c>
      <c r="L58" s="5">
        <v>-83239704749</v>
      </c>
      <c r="M58" s="5">
        <v>-12054616530</v>
      </c>
      <c r="N58" s="5">
        <v>-25531120226</v>
      </c>
      <c r="O58" s="5">
        <v>35436731320</v>
      </c>
      <c r="P58" s="5">
        <v>-29687956266</v>
      </c>
      <c r="Q58" s="5">
        <v>-17046824398</v>
      </c>
      <c r="R58" s="5">
        <v>-34666329182</v>
      </c>
      <c r="S58" s="5">
        <v>-33879581763</v>
      </c>
    </row>
    <row r="59" spans="2:19" ht="15.5" x14ac:dyDescent="0.35">
      <c r="C59" t="s">
        <v>93</v>
      </c>
      <c r="D59" s="5">
        <v>-3708002401</v>
      </c>
      <c r="E59" s="5">
        <v>13604744810</v>
      </c>
      <c r="G59" s="5">
        <v>65286072804</v>
      </c>
      <c r="I59" s="5">
        <v>-10364805185</v>
      </c>
      <c r="J59" s="5">
        <v>-52007374210</v>
      </c>
      <c r="K59" s="5">
        <v>-55737806225</v>
      </c>
      <c r="L59" s="5">
        <v>-49085810958</v>
      </c>
      <c r="M59" s="5">
        <v>-5792078475</v>
      </c>
      <c r="N59" s="5">
        <v>70938499</v>
      </c>
      <c r="O59" s="5">
        <v>615872164</v>
      </c>
      <c r="P59" s="5">
        <v>10075164872</v>
      </c>
      <c r="Q59" s="5">
        <v>-470159904291</v>
      </c>
      <c r="R59" s="5">
        <v>54425876502</v>
      </c>
      <c r="S59" s="5">
        <v>-64221957729</v>
      </c>
    </row>
    <row r="60" spans="2:19" ht="15.5" x14ac:dyDescent="0.35">
      <c r="C60" t="s">
        <v>312</v>
      </c>
      <c r="P60" s="5">
        <v>11138138234</v>
      </c>
      <c r="Q60" s="5">
        <v>14336752765</v>
      </c>
    </row>
    <row r="61" spans="2:19" ht="15.5" x14ac:dyDescent="0.35">
      <c r="C61" t="s">
        <v>94</v>
      </c>
      <c r="D61" s="5">
        <v>-16210735</v>
      </c>
      <c r="E61" s="5">
        <v>16210735</v>
      </c>
      <c r="G61" s="5">
        <v>1468603</v>
      </c>
      <c r="I61" s="5">
        <v>1468603</v>
      </c>
      <c r="J61" s="5">
        <v>9400441</v>
      </c>
      <c r="K61" s="5">
        <v>26565839</v>
      </c>
      <c r="L61" s="5">
        <v>113321408</v>
      </c>
      <c r="M61" s="5">
        <v>6273739020</v>
      </c>
      <c r="N61" s="5">
        <v>2849466284</v>
      </c>
      <c r="O61" s="5">
        <v>661754823</v>
      </c>
      <c r="P61" s="5">
        <v>468579501</v>
      </c>
    </row>
    <row r="62" spans="2:19" ht="15.5" x14ac:dyDescent="0.35">
      <c r="C62" t="s">
        <v>27</v>
      </c>
      <c r="D62" s="5">
        <v>3656800455</v>
      </c>
      <c r="E62" s="5">
        <v>-3656800455</v>
      </c>
      <c r="G62" s="5">
        <v>-10366273788</v>
      </c>
      <c r="I62" s="5">
        <v>-10366273788</v>
      </c>
      <c r="J62" s="5">
        <v>-52016774651</v>
      </c>
      <c r="K62" s="5">
        <v>-55764372064</v>
      </c>
      <c r="L62" s="5">
        <v>-49199132366</v>
      </c>
      <c r="M62" s="5">
        <v>-12065817495</v>
      </c>
      <c r="N62" s="5">
        <v>-2778527785</v>
      </c>
      <c r="O62" s="5">
        <v>-45882659</v>
      </c>
      <c r="P62" s="5">
        <v>-129434994</v>
      </c>
      <c r="Q62" s="5">
        <v>-1616187747</v>
      </c>
    </row>
    <row r="63" spans="2:19" ht="15.5" x14ac:dyDescent="0.35">
      <c r="C63" t="s">
        <v>95</v>
      </c>
      <c r="D63" s="5">
        <v>-1854241375</v>
      </c>
      <c r="E63" s="5">
        <v>17245334530</v>
      </c>
      <c r="G63" s="5">
        <v>70154235387</v>
      </c>
      <c r="P63" s="5">
        <v>-1505433530</v>
      </c>
      <c r="Q63" s="5">
        <v>15917390206</v>
      </c>
    </row>
    <row r="64" spans="2:19" ht="15.5" x14ac:dyDescent="0.35">
      <c r="C64" t="s">
        <v>314</v>
      </c>
      <c r="D64" s="5">
        <v>-5511463363</v>
      </c>
      <c r="G64" s="5">
        <v>5497777279</v>
      </c>
      <c r="Q64" s="5">
        <v>49288392387</v>
      </c>
    </row>
    <row r="65" spans="2:19" ht="15.5" x14ac:dyDescent="0.35">
      <c r="C65" t="s">
        <v>96</v>
      </c>
      <c r="D65" s="5">
        <v>-3708002401</v>
      </c>
      <c r="E65" s="5">
        <v>13604744810</v>
      </c>
      <c r="G65" s="5">
        <v>65286072804</v>
      </c>
      <c r="I65" s="5">
        <v>-10364805185</v>
      </c>
      <c r="J65" s="5">
        <v>-52007374210</v>
      </c>
      <c r="K65" s="5">
        <v>-55737806225</v>
      </c>
      <c r="L65" s="5">
        <v>-49085810958</v>
      </c>
      <c r="M65" s="5">
        <v>-5792078475</v>
      </c>
      <c r="N65" s="5">
        <v>70938499</v>
      </c>
      <c r="O65" s="5">
        <v>615872164</v>
      </c>
      <c r="P65" s="5">
        <v>10075164872</v>
      </c>
      <c r="Q65" s="5">
        <v>-470159904291</v>
      </c>
      <c r="R65" s="5">
        <v>54425876502</v>
      </c>
      <c r="S65" s="5">
        <v>-64221957729</v>
      </c>
    </row>
    <row r="66" spans="2:19" ht="15.5" x14ac:dyDescent="0.35">
      <c r="C66" t="s">
        <v>29</v>
      </c>
      <c r="D66" s="5">
        <v>-14837086370</v>
      </c>
      <c r="E66" s="5">
        <v>-11309751452</v>
      </c>
      <c r="G66" s="5">
        <v>-1831121420</v>
      </c>
      <c r="I66" s="5">
        <v>-116395838022</v>
      </c>
      <c r="J66" s="5">
        <v>-105059092031</v>
      </c>
      <c r="K66" s="5">
        <v>-83466205182</v>
      </c>
      <c r="L66" s="5">
        <v>-132325515707</v>
      </c>
      <c r="M66" s="5">
        <v>-17846695005</v>
      </c>
      <c r="N66" s="5">
        <v>-25460181727</v>
      </c>
      <c r="O66" s="5">
        <v>36052603484</v>
      </c>
      <c r="P66" s="5">
        <v>-19612791394</v>
      </c>
      <c r="Q66" s="5">
        <v>-487206728689</v>
      </c>
      <c r="R66" s="5">
        <v>19759547320</v>
      </c>
      <c r="S66" s="5">
        <v>-98101539492</v>
      </c>
    </row>
    <row r="67" spans="2:19" ht="15.5" x14ac:dyDescent="0.35">
      <c r="C67" t="s">
        <v>28</v>
      </c>
      <c r="D67" s="5">
        <v>-2531776333</v>
      </c>
      <c r="E67" s="5">
        <v>-5062350336</v>
      </c>
      <c r="G67" s="5">
        <v>1285964461</v>
      </c>
      <c r="I67" s="5">
        <v>-8372059521</v>
      </c>
      <c r="J67" s="5">
        <v>-20645170201</v>
      </c>
      <c r="K67" s="5">
        <v>-19294473696</v>
      </c>
      <c r="L67" s="5">
        <v>-23421115224</v>
      </c>
      <c r="M67" s="5">
        <v>320407753</v>
      </c>
      <c r="N67" s="5">
        <v>1243626122</v>
      </c>
      <c r="O67" s="5">
        <v>493087249</v>
      </c>
      <c r="P67" s="5">
        <v>193357372</v>
      </c>
      <c r="Q67" s="5">
        <v>301055086</v>
      </c>
      <c r="R67" s="5">
        <v>575964278</v>
      </c>
      <c r="S67" s="5">
        <v>308151662</v>
      </c>
    </row>
    <row r="68" spans="2:19" ht="15.5" x14ac:dyDescent="0.35">
      <c r="C68" t="s">
        <v>100</v>
      </c>
      <c r="D68" s="5">
        <v>-17368862703</v>
      </c>
      <c r="E68" s="5">
        <v>-16372101788</v>
      </c>
      <c r="G68" s="5">
        <v>-545156959</v>
      </c>
      <c r="I68" s="5">
        <v>-124767897543</v>
      </c>
      <c r="J68" s="5">
        <v>-125704262232</v>
      </c>
      <c r="K68" s="5">
        <v>-102760678878</v>
      </c>
      <c r="L68" s="5">
        <v>-155746630931</v>
      </c>
      <c r="M68" s="5">
        <v>-17526287252</v>
      </c>
      <c r="N68" s="5">
        <v>-24216555605</v>
      </c>
      <c r="O68" s="5">
        <v>36545690733</v>
      </c>
      <c r="P68" s="5">
        <v>-19419434022</v>
      </c>
      <c r="Q68" s="5">
        <v>-486905673603</v>
      </c>
      <c r="R68" s="5">
        <v>20335511598</v>
      </c>
      <c r="S68" s="5">
        <v>-97793387830</v>
      </c>
    </row>
    <row r="69" spans="2:19" ht="15.5" x14ac:dyDescent="0.35">
      <c r="C69" t="s">
        <v>101</v>
      </c>
      <c r="Q69" s="5">
        <v>649817923</v>
      </c>
      <c r="R69" s="5">
        <v>-180887913</v>
      </c>
      <c r="S69" s="5">
        <v>-201669755</v>
      </c>
    </row>
    <row r="70" spans="2:19" ht="15.5" x14ac:dyDescent="0.35">
      <c r="C70" t="s">
        <v>104</v>
      </c>
      <c r="D70" s="5">
        <v>-17368862703</v>
      </c>
      <c r="E70" s="5">
        <v>-16372101788</v>
      </c>
      <c r="G70" s="5">
        <v>-545156959</v>
      </c>
      <c r="I70" s="5">
        <v>-124767897543</v>
      </c>
      <c r="J70" s="5">
        <v>-125704262232</v>
      </c>
      <c r="K70" s="5">
        <v>-102760678878</v>
      </c>
      <c r="L70" s="5">
        <v>-155746630931</v>
      </c>
      <c r="M70" s="5">
        <v>-17526287252</v>
      </c>
      <c r="N70" s="5">
        <v>-24216555605</v>
      </c>
      <c r="O70" s="5">
        <v>36545690733</v>
      </c>
      <c r="P70" s="5">
        <v>-19419434022</v>
      </c>
      <c r="Q70" s="5">
        <v>-486255855680</v>
      </c>
      <c r="R70" s="5">
        <v>20154623685</v>
      </c>
      <c r="S70" s="5">
        <v>-97995057585</v>
      </c>
    </row>
    <row r="71" spans="2:19" ht="15.5" x14ac:dyDescent="0.35">
      <c r="C71" t="s">
        <v>105</v>
      </c>
      <c r="G71" s="5">
        <v>1394967900</v>
      </c>
      <c r="I71" s="5">
        <v>1394967900</v>
      </c>
      <c r="J71" s="5">
        <v>-392344866</v>
      </c>
      <c r="K71" s="5">
        <v>665126760</v>
      </c>
      <c r="L71" s="5">
        <v>-39186056</v>
      </c>
      <c r="M71" s="5">
        <v>1335341799</v>
      </c>
      <c r="N71" s="5">
        <v>5995642226</v>
      </c>
      <c r="O71" s="5">
        <v>-3600000</v>
      </c>
    </row>
    <row r="72" spans="2:19" ht="15.5" x14ac:dyDescent="0.35">
      <c r="C72" t="s">
        <v>107</v>
      </c>
      <c r="D72" s="5">
        <v>-17368862703</v>
      </c>
      <c r="E72" s="5">
        <v>-16372101788</v>
      </c>
      <c r="G72" s="5">
        <v>849810941</v>
      </c>
      <c r="I72" s="5">
        <v>-123372929643</v>
      </c>
      <c r="J72" s="5">
        <v>-126096607098</v>
      </c>
      <c r="K72" s="5">
        <v>-102095552118</v>
      </c>
      <c r="L72" s="5">
        <v>-155785816987</v>
      </c>
      <c r="M72" s="5">
        <v>-16190945453</v>
      </c>
      <c r="N72" s="5">
        <v>-18220913379</v>
      </c>
      <c r="O72" s="5">
        <v>36542090733</v>
      </c>
      <c r="P72" s="5">
        <v>-19419434022</v>
      </c>
    </row>
    <row r="73" spans="2:19" ht="15.5" x14ac:dyDescent="0.35">
      <c r="C73" t="s">
        <v>108</v>
      </c>
      <c r="D73" s="5">
        <v>-17368862703</v>
      </c>
      <c r="E73" s="5">
        <v>-16372101788</v>
      </c>
      <c r="G73" s="5">
        <v>-545156959</v>
      </c>
      <c r="I73" s="5">
        <v>-124767897543</v>
      </c>
      <c r="J73" s="5">
        <v>-125704262232</v>
      </c>
      <c r="K73" s="5">
        <v>-102760678879</v>
      </c>
      <c r="L73" s="5">
        <v>-155746630931</v>
      </c>
      <c r="M73" s="5">
        <v>-17526287252</v>
      </c>
      <c r="N73" s="5">
        <v>-24216555605</v>
      </c>
      <c r="O73" s="5">
        <v>36545690733</v>
      </c>
      <c r="P73" s="5">
        <v>-19419434022</v>
      </c>
      <c r="Q73" s="5">
        <v>-486255855680</v>
      </c>
      <c r="R73" s="5">
        <v>20154623685</v>
      </c>
      <c r="S73" s="5">
        <v>-97995057585</v>
      </c>
    </row>
    <row r="74" spans="2:19" ht="15.5" x14ac:dyDescent="0.35">
      <c r="C74" t="s">
        <v>8</v>
      </c>
      <c r="D74" s="5">
        <v>-17368848806</v>
      </c>
      <c r="E74" s="5">
        <v>-16372091021</v>
      </c>
      <c r="G74" s="5">
        <v>849810989</v>
      </c>
      <c r="I74" s="5">
        <v>-123372829382</v>
      </c>
      <c r="J74" s="5">
        <v>-126096506486</v>
      </c>
      <c r="K74" s="5">
        <v>-102095470920</v>
      </c>
      <c r="L74" s="5">
        <v>-155785693418</v>
      </c>
      <c r="M74" s="5">
        <v>-16190939034</v>
      </c>
      <c r="N74" s="5">
        <v>-18220904115</v>
      </c>
      <c r="O74" s="5">
        <v>36592730304</v>
      </c>
      <c r="P74" s="5">
        <v>-18629547171</v>
      </c>
    </row>
    <row r="75" spans="2:19" ht="15.5" x14ac:dyDescent="0.35">
      <c r="C75" t="s">
        <v>404</v>
      </c>
      <c r="D75" s="5">
        <v>-13897</v>
      </c>
      <c r="E75" s="5">
        <v>-10767</v>
      </c>
      <c r="G75" s="5">
        <v>-48</v>
      </c>
      <c r="I75" s="5">
        <v>-100261</v>
      </c>
      <c r="J75" s="5">
        <v>-100612</v>
      </c>
      <c r="K75" s="5">
        <v>-81199</v>
      </c>
      <c r="L75" s="5">
        <v>-123569</v>
      </c>
      <c r="M75" s="5">
        <v>-6419</v>
      </c>
      <c r="N75" s="5">
        <v>-9264</v>
      </c>
      <c r="O75" s="5">
        <v>-50639571</v>
      </c>
      <c r="P75" s="5">
        <v>-789886851</v>
      </c>
    </row>
    <row r="76" spans="2:19" ht="15.5" x14ac:dyDescent="0.35">
      <c r="C76" t="s">
        <v>109</v>
      </c>
      <c r="D76" s="5">
        <v>-17368862703</v>
      </c>
      <c r="E76" s="5">
        <v>-16372101788</v>
      </c>
      <c r="G76" s="5">
        <v>-545156959</v>
      </c>
      <c r="I76" s="5">
        <v>-124767897543</v>
      </c>
      <c r="J76" s="5">
        <v>-125704262232</v>
      </c>
      <c r="K76" s="5">
        <v>-102760678879</v>
      </c>
      <c r="L76" s="5">
        <v>-155746630931</v>
      </c>
      <c r="M76" s="5">
        <v>-17526287252</v>
      </c>
      <c r="N76" s="5">
        <v>-24216555605</v>
      </c>
      <c r="O76" s="5">
        <v>36545690733</v>
      </c>
      <c r="P76" s="5">
        <v>-19419434022</v>
      </c>
      <c r="Q76" s="5">
        <v>-486255855680</v>
      </c>
      <c r="R76" s="5">
        <v>20154623685</v>
      </c>
      <c r="S76" s="5">
        <v>-97995057585</v>
      </c>
    </row>
    <row r="77" spans="2:19" ht="15.5" x14ac:dyDescent="0.35">
      <c r="C77" t="s">
        <v>110</v>
      </c>
      <c r="D77" s="5">
        <v>-17368862703</v>
      </c>
      <c r="E77" s="5">
        <v>-16372101788</v>
      </c>
      <c r="G77" s="5">
        <v>849810941</v>
      </c>
      <c r="I77" s="5">
        <v>-123372929643</v>
      </c>
      <c r="J77" s="5">
        <v>-126096607098</v>
      </c>
      <c r="K77" s="5">
        <v>-102095552119</v>
      </c>
      <c r="L77" s="5">
        <v>-155785816987</v>
      </c>
      <c r="M77" s="5">
        <v>-16190945453</v>
      </c>
      <c r="N77" s="5">
        <v>-18220913379</v>
      </c>
      <c r="O77" s="5">
        <v>36542090733</v>
      </c>
      <c r="P77" s="5">
        <v>-19419434022</v>
      </c>
    </row>
    <row r="78" spans="2:19" ht="15.5" x14ac:dyDescent="0.35">
      <c r="C78" t="s">
        <v>111</v>
      </c>
      <c r="D78" s="5">
        <v>-17368862703</v>
      </c>
      <c r="E78" s="5">
        <v>-16372101788</v>
      </c>
      <c r="G78" s="5">
        <v>849810941</v>
      </c>
      <c r="I78" s="5">
        <v>-123372929643</v>
      </c>
      <c r="J78" s="5">
        <v>-126096607098</v>
      </c>
      <c r="K78" s="5">
        <v>-102095552119</v>
      </c>
      <c r="L78" s="5">
        <v>-155785816987</v>
      </c>
      <c r="M78" s="5">
        <v>-16190945453</v>
      </c>
      <c r="N78" s="5">
        <v>-18220913379</v>
      </c>
      <c r="O78" s="5">
        <v>36542090733</v>
      </c>
      <c r="P78" s="5">
        <v>-19419434022</v>
      </c>
    </row>
    <row r="80" spans="2:19" ht="15.5" x14ac:dyDescent="0.35">
      <c r="B80" t="s">
        <v>112</v>
      </c>
      <c r="C80" t="s">
        <v>113</v>
      </c>
    </row>
    <row r="81" spans="3:19" ht="15.5" x14ac:dyDescent="0.35">
      <c r="C81" t="s">
        <v>114</v>
      </c>
    </row>
    <row r="82" spans="3:19" ht="15.5" x14ac:dyDescent="0.35">
      <c r="C82" t="s">
        <v>20</v>
      </c>
      <c r="D82" s="5">
        <v>1148860448</v>
      </c>
      <c r="E82" s="5">
        <v>1144125769</v>
      </c>
      <c r="G82" s="5">
        <v>911985253</v>
      </c>
      <c r="I82" s="5">
        <v>911985253</v>
      </c>
      <c r="J82" s="5">
        <v>2038373753</v>
      </c>
      <c r="K82" s="5">
        <v>525306367</v>
      </c>
      <c r="L82" s="5">
        <v>6338453408</v>
      </c>
      <c r="M82" s="5">
        <v>14947085346</v>
      </c>
      <c r="N82" s="5">
        <v>687518084</v>
      </c>
      <c r="O82" s="5">
        <v>11634241654</v>
      </c>
      <c r="P82" s="5">
        <v>18709294224</v>
      </c>
      <c r="Q82" s="5">
        <v>28672339248</v>
      </c>
      <c r="R82" s="5">
        <v>706101946</v>
      </c>
      <c r="S82" s="5">
        <v>3790696108</v>
      </c>
    </row>
    <row r="83" spans="3:19" ht="15.5" x14ac:dyDescent="0.35">
      <c r="C83" t="s">
        <v>117</v>
      </c>
      <c r="D83" s="5">
        <v>535305728</v>
      </c>
      <c r="E83" s="5">
        <v>535305728</v>
      </c>
      <c r="G83" s="5">
        <v>1037632518</v>
      </c>
      <c r="I83" s="5">
        <v>1037632518</v>
      </c>
      <c r="J83" s="5">
        <v>58025845081</v>
      </c>
      <c r="K83" s="5">
        <v>66478156631</v>
      </c>
      <c r="L83" s="5">
        <v>81084809559</v>
      </c>
      <c r="M83" s="5">
        <v>35674876373</v>
      </c>
      <c r="N83" s="5">
        <v>410863402</v>
      </c>
      <c r="O83" s="5">
        <v>2194438593</v>
      </c>
      <c r="Q83" s="5">
        <v>7717014189</v>
      </c>
      <c r="R83" s="5">
        <v>166465065</v>
      </c>
      <c r="S83" s="5">
        <v>1182895388</v>
      </c>
    </row>
    <row r="84" spans="3:19" ht="15.5" x14ac:dyDescent="0.35">
      <c r="C84" t="s">
        <v>119</v>
      </c>
      <c r="L84" s="5">
        <v>300041250000</v>
      </c>
      <c r="N84" s="5">
        <v>14959467038</v>
      </c>
      <c r="R84" s="5">
        <v>17929659480</v>
      </c>
      <c r="S84" s="5">
        <v>2321805013</v>
      </c>
    </row>
    <row r="85" spans="3:19" ht="15.5" x14ac:dyDescent="0.35">
      <c r="C85" t="s">
        <v>118</v>
      </c>
      <c r="D85" s="5">
        <v>3123392099</v>
      </c>
      <c r="E85" s="5">
        <v>3133392099</v>
      </c>
      <c r="G85" s="5">
        <v>565257099</v>
      </c>
      <c r="I85" s="5">
        <v>565257099</v>
      </c>
      <c r="J85" s="5">
        <v>554841099</v>
      </c>
      <c r="K85" s="5">
        <v>425870084</v>
      </c>
      <c r="L85" s="5">
        <v>7343420544</v>
      </c>
      <c r="M85" s="5">
        <v>37719298436</v>
      </c>
      <c r="N85" s="5">
        <v>16627674774</v>
      </c>
      <c r="O85" s="5">
        <v>9513384270</v>
      </c>
      <c r="P85" s="5">
        <v>38916257233</v>
      </c>
      <c r="Q85" s="5">
        <v>62901887105</v>
      </c>
      <c r="R85" s="5">
        <v>3560746013</v>
      </c>
      <c r="S85" s="5">
        <v>15785983929</v>
      </c>
    </row>
    <row r="86" spans="3:19" ht="15.5" x14ac:dyDescent="0.35">
      <c r="C86" t="s">
        <v>120</v>
      </c>
      <c r="D86" s="5">
        <v>535305728</v>
      </c>
      <c r="E86" s="5">
        <v>535305728</v>
      </c>
      <c r="G86" s="5">
        <v>1037632518</v>
      </c>
      <c r="I86" s="5">
        <v>1037632518</v>
      </c>
      <c r="J86" s="5">
        <v>58025845081</v>
      </c>
      <c r="K86" s="5">
        <v>66478156631</v>
      </c>
      <c r="L86" s="5">
        <v>81084809559</v>
      </c>
      <c r="M86" s="5">
        <v>35674876373</v>
      </c>
      <c r="N86" s="5">
        <v>410863402</v>
      </c>
      <c r="O86" s="5">
        <v>2194438593</v>
      </c>
      <c r="Q86" s="5">
        <v>7717014189</v>
      </c>
      <c r="R86" s="5">
        <v>166465065</v>
      </c>
      <c r="S86" s="5">
        <v>1182895388</v>
      </c>
    </row>
    <row r="87" spans="3:19" ht="15.5" x14ac:dyDescent="0.35">
      <c r="C87" t="s">
        <v>121</v>
      </c>
      <c r="D87" s="5">
        <v>360391584</v>
      </c>
      <c r="E87" s="5">
        <v>370391584</v>
      </c>
      <c r="G87" s="5">
        <v>360391584</v>
      </c>
      <c r="I87" s="5">
        <v>360391584</v>
      </c>
      <c r="J87" s="5">
        <v>330391584</v>
      </c>
      <c r="K87" s="5">
        <v>795117104</v>
      </c>
      <c r="L87" s="5">
        <v>23291041886</v>
      </c>
      <c r="M87" s="5">
        <v>401298618</v>
      </c>
      <c r="N87" s="5">
        <v>2528905</v>
      </c>
      <c r="O87" s="5">
        <v>6816700</v>
      </c>
      <c r="P87" s="5">
        <v>29728900</v>
      </c>
      <c r="Q87" s="5">
        <v>29870591</v>
      </c>
      <c r="R87" s="5">
        <v>100821554</v>
      </c>
      <c r="S87" s="5">
        <v>161601490</v>
      </c>
    </row>
    <row r="88" spans="3:19" ht="15.5" x14ac:dyDescent="0.35">
      <c r="C88" t="s">
        <v>122</v>
      </c>
      <c r="D88" s="5">
        <v>360391584</v>
      </c>
      <c r="E88" s="5">
        <v>370391584</v>
      </c>
      <c r="G88" s="5">
        <v>360391584</v>
      </c>
      <c r="I88" s="5">
        <v>360391584</v>
      </c>
      <c r="J88" s="5">
        <v>330391584</v>
      </c>
      <c r="K88" s="5">
        <v>795117104</v>
      </c>
      <c r="L88" s="5">
        <v>23291041886</v>
      </c>
      <c r="M88" s="5">
        <v>401298618</v>
      </c>
      <c r="N88" s="5">
        <v>2528905</v>
      </c>
      <c r="O88" s="5">
        <v>6816700</v>
      </c>
      <c r="P88" s="5">
        <v>29728900</v>
      </c>
      <c r="Q88" s="5">
        <v>29870591</v>
      </c>
      <c r="R88" s="5">
        <v>100821554</v>
      </c>
      <c r="S88" s="5">
        <v>161601490</v>
      </c>
    </row>
    <row r="89" spans="3:19" ht="15.5" x14ac:dyDescent="0.35">
      <c r="C89" t="s">
        <v>123</v>
      </c>
      <c r="D89" s="5">
        <v>3682709265</v>
      </c>
      <c r="E89" s="5">
        <v>3682709265</v>
      </c>
      <c r="G89" s="5">
        <v>4730373340</v>
      </c>
      <c r="I89" s="5">
        <v>4730373340</v>
      </c>
      <c r="J89" s="5">
        <v>12783177957</v>
      </c>
      <c r="K89" s="5">
        <v>39260581612</v>
      </c>
      <c r="L89" s="5">
        <v>126054995613</v>
      </c>
      <c r="M89" s="5">
        <v>16458960535</v>
      </c>
      <c r="N89" s="5">
        <v>3464928952</v>
      </c>
      <c r="O89" s="5">
        <v>3838295793</v>
      </c>
      <c r="P89" s="5">
        <v>6069684103</v>
      </c>
      <c r="Q89" s="5">
        <v>544971790</v>
      </c>
      <c r="R89" s="5">
        <v>2550546003</v>
      </c>
      <c r="S89" s="5">
        <v>13632122445</v>
      </c>
    </row>
    <row r="90" spans="3:19" ht="15.5" x14ac:dyDescent="0.35">
      <c r="C90" t="s">
        <v>91</v>
      </c>
      <c r="D90" s="5">
        <v>1650152486745</v>
      </c>
      <c r="E90" s="5">
        <v>1650152486745</v>
      </c>
      <c r="G90" s="5">
        <v>1650152486745</v>
      </c>
      <c r="I90" s="5">
        <v>1650152486745</v>
      </c>
      <c r="J90" s="5">
        <v>1648757518845</v>
      </c>
      <c r="K90" s="5">
        <v>1649149863711</v>
      </c>
      <c r="L90" s="5">
        <v>1648484736950</v>
      </c>
      <c r="M90" s="5">
        <v>1649692718822</v>
      </c>
      <c r="N90" s="5">
        <v>1656160812294</v>
      </c>
      <c r="O90" s="5">
        <v>1656160812294</v>
      </c>
      <c r="P90" s="5">
        <v>1656160812294</v>
      </c>
      <c r="Q90" s="5">
        <v>1656160812294</v>
      </c>
      <c r="R90" s="5">
        <v>1656160812294</v>
      </c>
      <c r="S90" s="5">
        <v>1656160812294</v>
      </c>
    </row>
    <row r="91" spans="3:19" ht="15.5" x14ac:dyDescent="0.35">
      <c r="C91" t="s">
        <v>124</v>
      </c>
      <c r="D91" s="5">
        <v>19179430042</v>
      </c>
      <c r="E91" s="5">
        <v>20080894382</v>
      </c>
      <c r="G91" s="5">
        <v>35350526457</v>
      </c>
      <c r="I91" s="5">
        <v>35350526457</v>
      </c>
      <c r="J91" s="5">
        <v>107266392534</v>
      </c>
      <c r="K91" s="5">
        <v>160272232793</v>
      </c>
      <c r="L91" s="5">
        <v>315600768901</v>
      </c>
      <c r="M91" s="5">
        <v>127838420935</v>
      </c>
      <c r="N91" s="5">
        <v>77239832992</v>
      </c>
      <c r="O91" s="5">
        <v>35556230959</v>
      </c>
      <c r="P91" s="5">
        <v>35644359341</v>
      </c>
      <c r="Q91" s="5">
        <v>43416665126</v>
      </c>
      <c r="R91" s="5">
        <v>5215126421</v>
      </c>
      <c r="S91" s="5">
        <v>20047200274</v>
      </c>
    </row>
    <row r="92" spans="3:19" ht="15.5" x14ac:dyDescent="0.35">
      <c r="C92" t="s">
        <v>125</v>
      </c>
    </row>
    <row r="93" spans="3:19" ht="15.5" x14ac:dyDescent="0.35">
      <c r="C93" t="s">
        <v>317</v>
      </c>
      <c r="Q93" s="5">
        <v>6830648910</v>
      </c>
      <c r="R93" s="5">
        <v>7341988833</v>
      </c>
      <c r="S93" s="5">
        <v>8911014669</v>
      </c>
    </row>
    <row r="94" spans="3:19" ht="15.5" x14ac:dyDescent="0.35">
      <c r="C94" t="s">
        <v>128</v>
      </c>
      <c r="M94" s="5">
        <v>4070109745</v>
      </c>
      <c r="N94" s="5">
        <v>3749701992</v>
      </c>
      <c r="O94" s="5">
        <v>2506075870</v>
      </c>
      <c r="P94" s="5">
        <v>2012988621</v>
      </c>
      <c r="Q94" s="5">
        <v>1819631249</v>
      </c>
      <c r="R94" s="5">
        <v>1518576163</v>
      </c>
      <c r="S94" s="5">
        <v>942611885</v>
      </c>
    </row>
    <row r="95" spans="3:19" ht="15.5" x14ac:dyDescent="0.35">
      <c r="C95" t="s">
        <v>126</v>
      </c>
      <c r="D95" s="5">
        <v>992707106438</v>
      </c>
      <c r="E95" s="5">
        <v>1002703303385</v>
      </c>
      <c r="G95" s="5">
        <v>1022698751298</v>
      </c>
      <c r="I95" s="5">
        <v>1022698751298</v>
      </c>
      <c r="J95" s="5">
        <v>1062719145917</v>
      </c>
      <c r="K95" s="5">
        <v>1102560689720</v>
      </c>
      <c r="L95" s="5">
        <v>1139428690356</v>
      </c>
      <c r="M95" s="5">
        <v>1166313037158</v>
      </c>
      <c r="N95" s="5">
        <v>706919287138</v>
      </c>
      <c r="O95" s="5">
        <v>702271149737</v>
      </c>
      <c r="P95" s="5">
        <v>696082535582</v>
      </c>
      <c r="Q95" s="5">
        <v>730972471107</v>
      </c>
      <c r="R95" s="5">
        <v>1080782660621</v>
      </c>
      <c r="S95" s="5">
        <v>1090868418418</v>
      </c>
    </row>
    <row r="96" spans="3:19" ht="15.5" x14ac:dyDescent="0.35">
      <c r="C96" t="s">
        <v>405</v>
      </c>
    </row>
    <row r="97" spans="3:19" ht="15.5" x14ac:dyDescent="0.35">
      <c r="C97" t="s">
        <v>129</v>
      </c>
      <c r="D97" s="5">
        <v>993481459688</v>
      </c>
      <c r="E97" s="5">
        <v>1003648022310</v>
      </c>
      <c r="G97" s="5">
        <v>1023576985303</v>
      </c>
      <c r="I97" s="5">
        <v>1023576985303</v>
      </c>
      <c r="J97" s="5">
        <v>1063968218322</v>
      </c>
      <c r="K97" s="5">
        <v>1103454600525</v>
      </c>
      <c r="L97" s="5">
        <v>1140330439561</v>
      </c>
      <c r="M97" s="5">
        <v>1171476615808</v>
      </c>
      <c r="N97" s="5">
        <v>711509357760</v>
      </c>
      <c r="O97" s="5">
        <v>705196940433</v>
      </c>
      <c r="P97" s="5">
        <v>708936671508</v>
      </c>
      <c r="Q97" s="5">
        <v>742746881363</v>
      </c>
      <c r="R97" s="5">
        <v>1093285114339</v>
      </c>
      <c r="S97" s="5">
        <v>1104476937852</v>
      </c>
    </row>
    <row r="98" spans="3:19" ht="15.5" x14ac:dyDescent="0.35">
      <c r="C98" t="s">
        <v>130</v>
      </c>
      <c r="D98" s="5">
        <v>1012660889730</v>
      </c>
      <c r="E98" s="5">
        <v>1023728916692</v>
      </c>
      <c r="G98" s="5">
        <v>1058927511760</v>
      </c>
      <c r="I98" s="5">
        <v>1058927511760</v>
      </c>
      <c r="J98" s="5">
        <v>1171234610856</v>
      </c>
      <c r="K98" s="5">
        <v>1263726833318</v>
      </c>
      <c r="L98" s="5">
        <v>1455931208462</v>
      </c>
      <c r="M98" s="5">
        <v>1299315036743</v>
      </c>
      <c r="N98" s="5">
        <v>788749190752</v>
      </c>
      <c r="O98" s="5">
        <v>740753171392</v>
      </c>
      <c r="P98" s="5">
        <v>744581030849</v>
      </c>
      <c r="Q98" s="5">
        <v>786163546489</v>
      </c>
      <c r="R98" s="5">
        <v>1098500240760</v>
      </c>
      <c r="S98" s="5">
        <v>1124524138126</v>
      </c>
    </row>
    <row r="99" spans="3:19" ht="15.5" x14ac:dyDescent="0.35">
      <c r="C99" t="s">
        <v>131</v>
      </c>
    </row>
    <row r="100" spans="3:19" ht="15.5" x14ac:dyDescent="0.35">
      <c r="C100" t="s">
        <v>132</v>
      </c>
    </row>
    <row r="101" spans="3:19" ht="15.5" x14ac:dyDescent="0.35">
      <c r="C101" t="s">
        <v>133</v>
      </c>
      <c r="D101" s="5">
        <v>673152878916</v>
      </c>
      <c r="E101" s="5">
        <v>669677163177</v>
      </c>
      <c r="G101" s="5">
        <v>672263564452</v>
      </c>
      <c r="I101" s="5">
        <v>672263564452</v>
      </c>
      <c r="J101" s="5">
        <v>318104922819</v>
      </c>
      <c r="K101" s="5">
        <v>444595675025</v>
      </c>
      <c r="L101" s="5">
        <v>392667295535</v>
      </c>
      <c r="M101" s="5">
        <v>71285195690</v>
      </c>
      <c r="N101" s="5">
        <v>55576171175</v>
      </c>
      <c r="O101" s="5">
        <v>15460305339</v>
      </c>
      <c r="P101" s="5">
        <v>55728502961</v>
      </c>
      <c r="Q101" s="5">
        <v>125279945082</v>
      </c>
      <c r="R101" s="5">
        <v>152252408910</v>
      </c>
      <c r="S101" s="5">
        <v>147839372620</v>
      </c>
    </row>
    <row r="102" spans="3:19" ht="15.5" x14ac:dyDescent="0.35">
      <c r="C102" t="s">
        <v>134</v>
      </c>
      <c r="D102" s="5">
        <v>212610000000</v>
      </c>
      <c r="E102" s="5">
        <v>212115000000</v>
      </c>
      <c r="G102" s="5">
        <v>217215000000</v>
      </c>
      <c r="I102" s="5">
        <v>217215000000</v>
      </c>
      <c r="J102" s="5">
        <v>203220000000</v>
      </c>
      <c r="K102" s="5">
        <v>201540000000</v>
      </c>
      <c r="N102" s="5">
        <v>20000000000</v>
      </c>
      <c r="Q102" s="5">
        <v>1860000000</v>
      </c>
      <c r="R102" s="5">
        <v>2661500000</v>
      </c>
      <c r="S102" s="5">
        <v>7580100721</v>
      </c>
    </row>
    <row r="103" spans="3:19" ht="15.5" x14ac:dyDescent="0.35">
      <c r="C103" t="s">
        <v>135</v>
      </c>
    </row>
    <row r="104" spans="3:19" ht="15.5" x14ac:dyDescent="0.35">
      <c r="C104" t="s">
        <v>136</v>
      </c>
      <c r="D104" s="5">
        <v>22082192958</v>
      </c>
      <c r="E104" s="5">
        <v>22132754126</v>
      </c>
      <c r="G104" s="5">
        <v>22931582333</v>
      </c>
      <c r="I104" s="5">
        <v>22931582333</v>
      </c>
      <c r="J104" s="5">
        <v>80002707712</v>
      </c>
      <c r="K104" s="5">
        <v>86244662679</v>
      </c>
      <c r="L104" s="5">
        <v>82152699310</v>
      </c>
      <c r="M104" s="5">
        <v>23691633630</v>
      </c>
      <c r="N104" s="5">
        <v>2986677248</v>
      </c>
      <c r="O104" s="5">
        <v>3785851919</v>
      </c>
      <c r="P104" s="5">
        <v>8692130545</v>
      </c>
      <c r="Q104" s="5">
        <v>16130900989</v>
      </c>
      <c r="R104" s="5">
        <v>27619818714</v>
      </c>
      <c r="S104" s="5">
        <v>22968533268</v>
      </c>
    </row>
    <row r="105" spans="3:19" ht="15.5" x14ac:dyDescent="0.35">
      <c r="C105" t="s">
        <v>137</v>
      </c>
      <c r="D105" s="5">
        <v>1027428594</v>
      </c>
      <c r="E105" s="5">
        <v>754716217</v>
      </c>
      <c r="G105" s="5">
        <v>1048374482</v>
      </c>
      <c r="I105" s="5">
        <v>1048374482</v>
      </c>
      <c r="J105" s="5">
        <v>351413519</v>
      </c>
      <c r="K105" s="5">
        <v>45172593</v>
      </c>
      <c r="L105" s="5">
        <v>43145212</v>
      </c>
      <c r="M105" s="5">
        <v>1511564213</v>
      </c>
      <c r="N105" s="5">
        <v>292593043</v>
      </c>
      <c r="O105" s="5">
        <v>1163551095</v>
      </c>
      <c r="P105" s="5">
        <v>1298444592</v>
      </c>
      <c r="Q105" s="5">
        <v>27051970529</v>
      </c>
      <c r="R105" s="5">
        <v>7756080424</v>
      </c>
      <c r="S105" s="5">
        <v>6511900012</v>
      </c>
    </row>
    <row r="106" spans="3:19" ht="15.5" x14ac:dyDescent="0.35">
      <c r="C106" t="s">
        <v>138</v>
      </c>
      <c r="D106" s="5">
        <v>45708293637</v>
      </c>
      <c r="E106" s="5">
        <v>43844473841</v>
      </c>
      <c r="G106" s="5">
        <v>45851788005</v>
      </c>
      <c r="I106" s="5">
        <v>45851788005</v>
      </c>
      <c r="J106" s="5">
        <v>33975960489</v>
      </c>
      <c r="K106" s="5">
        <v>5184969669</v>
      </c>
      <c r="L106" s="5">
        <v>3086780469</v>
      </c>
      <c r="M106" s="5">
        <v>8362699411</v>
      </c>
      <c r="N106" s="5">
        <v>709759072</v>
      </c>
      <c r="O106" s="5">
        <v>997518055</v>
      </c>
      <c r="P106" s="5">
        <v>4314191359</v>
      </c>
      <c r="Q106" s="5">
        <v>3644424359</v>
      </c>
      <c r="R106" s="5">
        <v>7162270301</v>
      </c>
      <c r="S106" s="5">
        <v>4676895511</v>
      </c>
    </row>
    <row r="107" spans="3:19" ht="15.5" x14ac:dyDescent="0.35">
      <c r="C107" t="s">
        <v>143</v>
      </c>
    </row>
    <row r="108" spans="3:19" ht="15.5" x14ac:dyDescent="0.35">
      <c r="C108" t="s">
        <v>144</v>
      </c>
      <c r="D108" s="5">
        <v>3123392099</v>
      </c>
      <c r="E108" s="5">
        <v>3133392099</v>
      </c>
      <c r="G108" s="5">
        <v>565257099</v>
      </c>
      <c r="I108" s="5">
        <v>565257099</v>
      </c>
      <c r="J108" s="5">
        <v>554841099</v>
      </c>
      <c r="K108" s="5">
        <v>425870084</v>
      </c>
      <c r="L108" s="5">
        <v>307384670544</v>
      </c>
      <c r="M108" s="5">
        <v>37719298436</v>
      </c>
      <c r="N108" s="5">
        <v>31587141812</v>
      </c>
      <c r="O108" s="5">
        <v>9513384270</v>
      </c>
      <c r="P108" s="5">
        <v>38916257233</v>
      </c>
      <c r="Q108" s="5">
        <v>62901887105</v>
      </c>
      <c r="R108" s="5">
        <v>21490405493</v>
      </c>
      <c r="S108" s="5">
        <v>18107788942</v>
      </c>
    </row>
    <row r="109" spans="3:19" ht="15.5" x14ac:dyDescent="0.35">
      <c r="C109" t="s">
        <v>139</v>
      </c>
    </row>
    <row r="110" spans="3:19" ht="15.5" x14ac:dyDescent="0.35">
      <c r="C110" t="s">
        <v>406</v>
      </c>
      <c r="R110" s="5">
        <v>13650487340</v>
      </c>
      <c r="S110" s="5">
        <v>16000000000</v>
      </c>
    </row>
    <row r="111" spans="3:19" ht="15.5" x14ac:dyDescent="0.35">
      <c r="C111" t="s">
        <v>140</v>
      </c>
      <c r="D111" s="5">
        <v>125995550116</v>
      </c>
      <c r="E111" s="5">
        <v>125702206448</v>
      </c>
      <c r="G111" s="5">
        <v>141091411926</v>
      </c>
      <c r="I111" s="5">
        <v>141091411926</v>
      </c>
      <c r="J111" s="5">
        <v>491869747805</v>
      </c>
      <c r="K111" s="5">
        <v>354143711106</v>
      </c>
      <c r="L111" s="5">
        <v>515414674433</v>
      </c>
      <c r="M111" s="5">
        <v>545988901094</v>
      </c>
      <c r="N111" s="5">
        <v>34475690553</v>
      </c>
      <c r="R111" s="5">
        <v>18980931896</v>
      </c>
      <c r="S111" s="5">
        <v>12427388938</v>
      </c>
    </row>
    <row r="112" spans="3:19" ht="15.5" x14ac:dyDescent="0.35">
      <c r="C112" t="s">
        <v>141</v>
      </c>
      <c r="R112" s="5">
        <v>83182160</v>
      </c>
      <c r="S112" s="5">
        <v>166362160</v>
      </c>
    </row>
    <row r="113" spans="3:19" ht="15.5" x14ac:dyDescent="0.35">
      <c r="C113" t="s">
        <v>407</v>
      </c>
      <c r="R113" s="5">
        <v>362696517045</v>
      </c>
      <c r="S113" s="5">
        <v>421541435026</v>
      </c>
    </row>
    <row r="114" spans="3:19" ht="15.5" x14ac:dyDescent="0.35">
      <c r="C114" t="s">
        <v>142</v>
      </c>
      <c r="D114" s="5">
        <v>388601571628</v>
      </c>
      <c r="E114" s="5">
        <v>387696826894</v>
      </c>
      <c r="G114" s="5">
        <v>384651562533</v>
      </c>
      <c r="I114" s="5">
        <v>384651562533</v>
      </c>
      <c r="K114" s="5">
        <v>151155000000</v>
      </c>
      <c r="Q114" s="5">
        <v>13569680000</v>
      </c>
      <c r="R114" s="5">
        <v>11872102495</v>
      </c>
      <c r="S114" s="5">
        <v>6393180000</v>
      </c>
    </row>
    <row r="115" spans="3:19" ht="15.5" x14ac:dyDescent="0.35">
      <c r="C115" t="s">
        <v>149</v>
      </c>
    </row>
    <row r="116" spans="3:19" ht="15.5" x14ac:dyDescent="0.35">
      <c r="C116" t="s">
        <v>145</v>
      </c>
      <c r="D116" s="5">
        <v>203560457091</v>
      </c>
      <c r="E116" s="5">
        <v>200735337089</v>
      </c>
      <c r="G116" s="5">
        <v>216975429094</v>
      </c>
      <c r="I116" s="5">
        <v>216975429094</v>
      </c>
      <c r="J116" s="5">
        <v>560068240180</v>
      </c>
      <c r="K116" s="5">
        <v>399973103338</v>
      </c>
      <c r="L116" s="5">
        <v>542010305854</v>
      </c>
      <c r="M116" s="5">
        <v>550984553467</v>
      </c>
      <c r="N116" s="5">
        <v>39936786538</v>
      </c>
      <c r="O116" s="5">
        <v>13835771295</v>
      </c>
      <c r="P116" s="5">
        <v>13920641769</v>
      </c>
      <c r="Q116" s="5">
        <v>25569001369</v>
      </c>
      <c r="R116" s="5">
        <v>420401276927</v>
      </c>
      <c r="S116" s="5">
        <v>471172014980</v>
      </c>
    </row>
    <row r="117" spans="3:19" ht="15.5" x14ac:dyDescent="0.35">
      <c r="C117" t="s">
        <v>146</v>
      </c>
      <c r="D117" s="5">
        <v>203560457091</v>
      </c>
      <c r="E117" s="5">
        <v>200735337089</v>
      </c>
      <c r="G117" s="5">
        <v>216975429094</v>
      </c>
      <c r="I117" s="5">
        <v>216975429094</v>
      </c>
      <c r="J117" s="5">
        <v>560068240180</v>
      </c>
      <c r="K117" s="5">
        <v>399973103338</v>
      </c>
      <c r="L117" s="5">
        <v>542010305854</v>
      </c>
      <c r="M117" s="5">
        <v>550984553467</v>
      </c>
      <c r="N117" s="5">
        <v>39936786538</v>
      </c>
      <c r="O117" s="5">
        <v>13835771295</v>
      </c>
      <c r="P117" s="5">
        <v>13920641769</v>
      </c>
      <c r="Q117" s="5">
        <v>25569001369</v>
      </c>
      <c r="R117" s="5">
        <v>420401276927</v>
      </c>
      <c r="S117" s="5">
        <v>471172014980</v>
      </c>
    </row>
    <row r="118" spans="3:19" ht="15.5" x14ac:dyDescent="0.35">
      <c r="C118" t="s">
        <v>408</v>
      </c>
      <c r="Q118" s="5">
        <v>5655521463</v>
      </c>
      <c r="R118" s="5">
        <v>2501140980</v>
      </c>
    </row>
    <row r="119" spans="3:19" ht="15.5" x14ac:dyDescent="0.35">
      <c r="C119" t="s">
        <v>147</v>
      </c>
      <c r="D119" s="5">
        <v>76219405872</v>
      </c>
      <c r="E119" s="5">
        <v>73687629538</v>
      </c>
      <c r="G119" s="5">
        <v>68625264203</v>
      </c>
      <c r="I119" s="5">
        <v>68625264203</v>
      </c>
      <c r="J119" s="5">
        <v>59788215381</v>
      </c>
      <c r="K119" s="5">
        <v>39273826802</v>
      </c>
      <c r="L119" s="5">
        <v>19757644186</v>
      </c>
    </row>
    <row r="120" spans="3:19" ht="15.5" x14ac:dyDescent="0.35">
      <c r="C120" t="s">
        <v>323</v>
      </c>
    </row>
    <row r="121" spans="3:19" ht="15.5" x14ac:dyDescent="0.35">
      <c r="C121" t="s">
        <v>325</v>
      </c>
      <c r="D121" s="5">
        <v>125995550116</v>
      </c>
      <c r="E121" s="5">
        <v>125702206448</v>
      </c>
      <c r="G121" s="5">
        <v>141091411926</v>
      </c>
      <c r="I121" s="5">
        <v>141091411926</v>
      </c>
      <c r="J121" s="5">
        <v>491869747805</v>
      </c>
      <c r="K121" s="5">
        <v>354143711106</v>
      </c>
      <c r="L121" s="5">
        <v>515414674433</v>
      </c>
      <c r="M121" s="5">
        <v>545988901094</v>
      </c>
      <c r="N121" s="5">
        <v>34475690553</v>
      </c>
      <c r="R121" s="5">
        <v>395411118441</v>
      </c>
      <c r="S121" s="5">
        <v>450135186124</v>
      </c>
    </row>
    <row r="122" spans="3:19" ht="15.5" x14ac:dyDescent="0.35">
      <c r="C122" t="s">
        <v>150</v>
      </c>
      <c r="D122" s="5">
        <v>876713336007</v>
      </c>
      <c r="E122" s="5">
        <v>870412500266</v>
      </c>
      <c r="G122" s="5">
        <v>889238993546</v>
      </c>
      <c r="I122" s="5">
        <v>889238993546</v>
      </c>
      <c r="J122" s="5">
        <v>878173162999</v>
      </c>
      <c r="K122" s="5">
        <v>844568778363</v>
      </c>
      <c r="L122" s="5">
        <v>934677601389</v>
      </c>
      <c r="M122" s="5">
        <v>622269749157</v>
      </c>
      <c r="N122" s="5">
        <v>95512957713</v>
      </c>
      <c r="O122" s="5">
        <v>29296076634</v>
      </c>
      <c r="P122" s="5">
        <v>69649144730</v>
      </c>
      <c r="Q122" s="5">
        <v>150848946451</v>
      </c>
      <c r="R122" s="5">
        <v>572653685837</v>
      </c>
      <c r="S122" s="5">
        <v>619011387600</v>
      </c>
    </row>
    <row r="123" spans="3:19" ht="15.5" x14ac:dyDescent="0.35">
      <c r="C123" t="s">
        <v>151</v>
      </c>
    </row>
    <row r="124" spans="3:19" ht="15.5" x14ac:dyDescent="0.35">
      <c r="C124" t="s">
        <v>152</v>
      </c>
      <c r="D124" s="5">
        <v>1273058603000</v>
      </c>
      <c r="E124" s="5">
        <v>1273058603000</v>
      </c>
      <c r="G124" s="5">
        <v>1273058603000</v>
      </c>
      <c r="I124" s="5">
        <v>1273058603000</v>
      </c>
      <c r="J124" s="5">
        <v>1273058603000</v>
      </c>
      <c r="K124" s="5">
        <v>1273058603000</v>
      </c>
      <c r="L124" s="5">
        <v>1273058603000</v>
      </c>
      <c r="M124" s="5">
        <v>1273058603000</v>
      </c>
      <c r="N124" s="5">
        <v>1273058603000</v>
      </c>
      <c r="O124" s="5">
        <v>1273058553800</v>
      </c>
      <c r="P124" s="5">
        <v>1273058523800</v>
      </c>
      <c r="Q124" s="5">
        <v>1234314668600</v>
      </c>
      <c r="R124" s="5">
        <v>636005752000</v>
      </c>
      <c r="S124" s="5">
        <v>636000000000</v>
      </c>
    </row>
    <row r="125" spans="3:19" ht="15.5" x14ac:dyDescent="0.35">
      <c r="C125" t="s">
        <v>409</v>
      </c>
      <c r="D125" s="5">
        <v>1273058603000</v>
      </c>
      <c r="E125" s="5">
        <v>1273058603000</v>
      </c>
      <c r="G125" s="5">
        <v>1273058603000</v>
      </c>
      <c r="I125" s="5">
        <v>1273058603000</v>
      </c>
      <c r="J125" s="5">
        <v>1273058603000</v>
      </c>
      <c r="K125" s="5">
        <v>1273058603000</v>
      </c>
      <c r="L125" s="5">
        <v>1273058603000</v>
      </c>
      <c r="M125" s="5">
        <v>1273058603000</v>
      </c>
      <c r="N125" s="5">
        <v>1273058603000</v>
      </c>
      <c r="O125" s="5">
        <v>1273058553800</v>
      </c>
      <c r="P125" s="5">
        <v>1273058523800</v>
      </c>
      <c r="Q125" s="5">
        <v>1234314668600</v>
      </c>
      <c r="R125" s="5">
        <v>636005752000</v>
      </c>
      <c r="S125" s="5">
        <v>636000000000</v>
      </c>
    </row>
    <row r="126" spans="3:19" ht="15.5" x14ac:dyDescent="0.35">
      <c r="C126" t="s">
        <v>153</v>
      </c>
      <c r="D126" s="5">
        <v>221429935332</v>
      </c>
      <c r="E126" s="5">
        <v>221429935332</v>
      </c>
      <c r="G126" s="5">
        <v>221429935332</v>
      </c>
      <c r="I126" s="5">
        <v>221429935332</v>
      </c>
      <c r="J126" s="5">
        <v>221429935332</v>
      </c>
      <c r="K126" s="5">
        <v>221429935332</v>
      </c>
      <c r="L126" s="5">
        <v>221429935332</v>
      </c>
      <c r="M126" s="5">
        <v>221429935332</v>
      </c>
      <c r="N126" s="5">
        <v>213626500122</v>
      </c>
      <c r="O126" s="5">
        <v>213626497662</v>
      </c>
      <c r="P126" s="5">
        <v>213626496162</v>
      </c>
      <c r="Q126" s="5">
        <v>200617668382</v>
      </c>
      <c r="R126" s="5">
        <v>201907883004</v>
      </c>
      <c r="S126" s="5">
        <v>201898392204</v>
      </c>
    </row>
    <row r="127" spans="3:19" ht="15.5" x14ac:dyDescent="0.35">
      <c r="C127" t="s">
        <v>155</v>
      </c>
      <c r="D127" s="5">
        <v>-3008693470399</v>
      </c>
      <c r="E127" s="5">
        <v>-2991324621593</v>
      </c>
      <c r="G127" s="5">
        <v>-2974952530572</v>
      </c>
      <c r="I127" s="5">
        <v>-2974952530572</v>
      </c>
      <c r="J127" s="5">
        <v>-2850184733290</v>
      </c>
      <c r="K127" s="5">
        <v>-2724480571670</v>
      </c>
      <c r="L127" s="5">
        <v>-2621719973990</v>
      </c>
      <c r="M127" s="5">
        <v>-2467136398882</v>
      </c>
      <c r="N127" s="5">
        <v>-2449610118110</v>
      </c>
      <c r="O127" s="5">
        <v>-2431389213995</v>
      </c>
      <c r="P127" s="5">
        <v>-2467965030705</v>
      </c>
      <c r="Q127" s="5">
        <v>-2456619520658</v>
      </c>
      <c r="R127" s="5">
        <v>-1970363664977</v>
      </c>
      <c r="S127" s="5">
        <v>-1990518288662</v>
      </c>
    </row>
    <row r="128" spans="3:19" ht="15.5" x14ac:dyDescent="0.35">
      <c r="C128" t="s">
        <v>159</v>
      </c>
      <c r="D128" s="5">
        <v>-955</v>
      </c>
      <c r="E128" s="5">
        <v>12942</v>
      </c>
      <c r="G128" s="5">
        <v>23709</v>
      </c>
      <c r="I128" s="5">
        <v>23709</v>
      </c>
      <c r="J128" s="5">
        <v>123970</v>
      </c>
      <c r="K128" s="5">
        <v>224582</v>
      </c>
      <c r="L128" s="5">
        <v>305781</v>
      </c>
      <c r="M128" s="5">
        <v>429314</v>
      </c>
      <c r="N128" s="5">
        <v>435733</v>
      </c>
      <c r="O128" s="5">
        <v>444997</v>
      </c>
      <c r="P128" s="5">
        <v>51084568</v>
      </c>
      <c r="Q128" s="5">
        <v>840971419</v>
      </c>
      <c r="R128" s="5">
        <v>2135772602</v>
      </c>
      <c r="S128" s="5">
        <v>1971834690</v>
      </c>
    </row>
    <row r="129" spans="2:19" ht="15.5" x14ac:dyDescent="0.35">
      <c r="C129" t="s">
        <v>10</v>
      </c>
      <c r="D129" s="5">
        <v>135947553723</v>
      </c>
      <c r="E129" s="5">
        <v>153316416426</v>
      </c>
      <c r="G129" s="5">
        <v>169688518214</v>
      </c>
      <c r="I129" s="5">
        <v>169688518214</v>
      </c>
      <c r="J129" s="5">
        <v>293061447857</v>
      </c>
      <c r="K129" s="5">
        <v>419158054955</v>
      </c>
      <c r="L129" s="5">
        <v>521253607073</v>
      </c>
      <c r="M129" s="5">
        <v>677045287586</v>
      </c>
      <c r="N129" s="5">
        <v>693236233039</v>
      </c>
      <c r="O129" s="5">
        <v>711457094758</v>
      </c>
      <c r="P129" s="5">
        <v>674931886119</v>
      </c>
      <c r="Q129" s="5">
        <v>635314600037</v>
      </c>
      <c r="R129" s="5">
        <v>525846554923</v>
      </c>
      <c r="S129" s="5">
        <v>505512750526</v>
      </c>
    </row>
    <row r="130" spans="2:19" ht="15.5" x14ac:dyDescent="0.35">
      <c r="C130" t="s">
        <v>160</v>
      </c>
      <c r="D130" s="5">
        <v>1012660889730</v>
      </c>
      <c r="E130" s="5">
        <v>1023728916692</v>
      </c>
      <c r="G130" s="5">
        <v>1058927511760</v>
      </c>
      <c r="I130" s="5">
        <v>1058927511760</v>
      </c>
      <c r="J130" s="5">
        <v>1171234610856</v>
      </c>
      <c r="K130" s="5">
        <v>1263726833318</v>
      </c>
      <c r="L130" s="5">
        <v>1455931208462</v>
      </c>
      <c r="M130" s="5">
        <v>1299315036743</v>
      </c>
      <c r="N130" s="5">
        <v>788749190752</v>
      </c>
      <c r="O130" s="5">
        <v>740753171392</v>
      </c>
      <c r="P130" s="5">
        <v>744581030849</v>
      </c>
      <c r="Q130" s="5">
        <v>786163546488</v>
      </c>
      <c r="R130" s="5">
        <v>1098500240760</v>
      </c>
      <c r="S130" s="5">
        <v>1124524138126</v>
      </c>
    </row>
    <row r="131" spans="2:19" ht="15.5" x14ac:dyDescent="0.35">
      <c r="C131" t="s">
        <v>161</v>
      </c>
      <c r="D131" s="5">
        <v>8687995734</v>
      </c>
      <c r="E131" s="5">
        <v>8687995734</v>
      </c>
      <c r="G131" s="5">
        <v>8687995734</v>
      </c>
      <c r="I131" s="5">
        <v>8687995734</v>
      </c>
      <c r="J131" s="5">
        <v>8687995734</v>
      </c>
      <c r="K131" s="5">
        <v>8687995734</v>
      </c>
      <c r="L131" s="5">
        <v>8687995734</v>
      </c>
      <c r="M131" s="5">
        <v>8687995734</v>
      </c>
      <c r="N131" s="5">
        <v>8687995734</v>
      </c>
      <c r="O131" s="5">
        <v>8687995242</v>
      </c>
      <c r="P131" s="5">
        <v>8687994242</v>
      </c>
      <c r="Q131" s="5">
        <v>7913117916</v>
      </c>
      <c r="R131" s="5">
        <v>3860000000</v>
      </c>
      <c r="S131" s="5">
        <v>3860000000</v>
      </c>
    </row>
    <row r="133" spans="2:19" ht="15.5" x14ac:dyDescent="0.35">
      <c r="B133" t="s">
        <v>162</v>
      </c>
      <c r="C133" t="s">
        <v>163</v>
      </c>
      <c r="D133" s="5">
        <v>4734679</v>
      </c>
      <c r="E133" s="5">
        <v>232140516</v>
      </c>
      <c r="G133" s="5">
        <v>-1105636537</v>
      </c>
      <c r="I133" s="5">
        <v>-881174000</v>
      </c>
      <c r="J133" s="5">
        <v>21819141542</v>
      </c>
      <c r="K133" s="5">
        <v>89519381901</v>
      </c>
      <c r="L133" s="5">
        <v>-110572481288</v>
      </c>
      <c r="M133" s="5">
        <v>-51115372756</v>
      </c>
      <c r="N133" s="5">
        <v>-26374624720</v>
      </c>
      <c r="O133" s="5">
        <v>-31490748499</v>
      </c>
      <c r="P133" s="5">
        <v>-29718905483</v>
      </c>
      <c r="Q133" s="5">
        <v>-12533968658</v>
      </c>
      <c r="R133" s="5">
        <v>-15795854706</v>
      </c>
      <c r="S133" s="5">
        <v>-28502221308</v>
      </c>
    </row>
    <row r="134" spans="2:19" ht="15.5" x14ac:dyDescent="0.35">
      <c r="C134" t="s">
        <v>164</v>
      </c>
      <c r="D134" s="5">
        <v>705000000</v>
      </c>
      <c r="E134" s="5">
        <v>2814076350</v>
      </c>
      <c r="G134" s="5">
        <v>-7728176935</v>
      </c>
      <c r="I134" s="5">
        <v>59872125565</v>
      </c>
      <c r="J134" s="5">
        <v>179463519009</v>
      </c>
      <c r="K134" s="5">
        <v>223582288901</v>
      </c>
      <c r="L134" s="5">
        <v>213828076560</v>
      </c>
      <c r="M134" s="5">
        <v>2927485926</v>
      </c>
      <c r="N134" s="5">
        <v>20642615355</v>
      </c>
      <c r="O134" s="5">
        <v>48811500203</v>
      </c>
      <c r="P134" s="5">
        <v>35560497357</v>
      </c>
      <c r="Q134" s="5">
        <v>70292980766</v>
      </c>
      <c r="R134" s="5">
        <v>108634022256</v>
      </c>
      <c r="S134" s="5">
        <v>165540555338</v>
      </c>
    </row>
    <row r="135" spans="2:19" ht="15.5" x14ac:dyDescent="0.35">
      <c r="C135" t="s">
        <v>166</v>
      </c>
      <c r="D135" s="5">
        <v>-636895424</v>
      </c>
      <c r="E135" s="5">
        <v>-1328386112</v>
      </c>
      <c r="G135" s="5">
        <v>5497554625</v>
      </c>
      <c r="I135" s="5">
        <v>-60676323634</v>
      </c>
      <c r="J135" s="5">
        <v>-128709441263</v>
      </c>
      <c r="K135" s="5">
        <v>-83482580147</v>
      </c>
      <c r="L135" s="5">
        <v>-275450465487</v>
      </c>
      <c r="M135" s="5">
        <v>-40008813460</v>
      </c>
      <c r="N135" s="5">
        <v>-38207270492</v>
      </c>
      <c r="O135" s="5">
        <v>-71237968079</v>
      </c>
      <c r="P135" s="5">
        <v>-50769991070</v>
      </c>
      <c r="R135" s="5">
        <v>-83620480077</v>
      </c>
      <c r="S135" s="5">
        <v>-159801768425</v>
      </c>
    </row>
    <row r="136" spans="2:19" ht="15.5" x14ac:dyDescent="0.35">
      <c r="C136" t="s">
        <v>410</v>
      </c>
      <c r="Q136" s="5">
        <v>-3747457820</v>
      </c>
    </row>
    <row r="137" spans="2:19" ht="15.5" x14ac:dyDescent="0.35">
      <c r="C137" t="s">
        <v>411</v>
      </c>
      <c r="Q137" s="5">
        <v>-68565512402</v>
      </c>
    </row>
    <row r="138" spans="2:19" ht="15.5" x14ac:dyDescent="0.35">
      <c r="C138" t="s">
        <v>412</v>
      </c>
      <c r="D138" s="5">
        <v>-636895424</v>
      </c>
      <c r="E138" s="5">
        <v>-1328386112</v>
      </c>
      <c r="G138" s="5">
        <v>5497554625</v>
      </c>
      <c r="I138" s="5">
        <v>-60676323634</v>
      </c>
      <c r="J138" s="5">
        <v>-128709441263</v>
      </c>
      <c r="K138" s="5">
        <v>-83482580147</v>
      </c>
      <c r="L138" s="5">
        <v>-275450465487</v>
      </c>
      <c r="M138" s="5">
        <v>-40008813460</v>
      </c>
      <c r="N138" s="5">
        <v>-38207270492</v>
      </c>
      <c r="O138" s="5">
        <v>-71237968079</v>
      </c>
      <c r="P138" s="5">
        <v>-50769991070</v>
      </c>
      <c r="Q138" s="5">
        <v>-72312970222</v>
      </c>
      <c r="R138" s="5">
        <v>-83620480077</v>
      </c>
      <c r="S138" s="5">
        <v>-159801768425</v>
      </c>
    </row>
    <row r="139" spans="2:19" ht="15.5" x14ac:dyDescent="0.35">
      <c r="C139" t="s">
        <v>413</v>
      </c>
    </row>
    <row r="140" spans="2:19" ht="15.5" x14ac:dyDescent="0.35">
      <c r="C140" t="s">
        <v>414</v>
      </c>
      <c r="D140" s="5">
        <v>-82510609</v>
      </c>
      <c r="E140" s="5">
        <v>-1072129257</v>
      </c>
      <c r="G140" s="5">
        <v>1009407638</v>
      </c>
      <c r="N140" s="5">
        <v>-6033905093</v>
      </c>
      <c r="O140" s="5">
        <v>-6880366696</v>
      </c>
      <c r="P140" s="5">
        <v>-8412867645</v>
      </c>
      <c r="Q140" s="5">
        <v>-6714887193</v>
      </c>
      <c r="R140" s="5">
        <v>-33426317817</v>
      </c>
      <c r="S140" s="5">
        <v>-24606508367</v>
      </c>
    </row>
    <row r="141" spans="2:19" ht="15.5" x14ac:dyDescent="0.35">
      <c r="C141" t="s">
        <v>171</v>
      </c>
      <c r="N141" s="5">
        <v>-2046527785</v>
      </c>
      <c r="O141" s="5">
        <v>-45882659</v>
      </c>
      <c r="P141" s="5">
        <v>-129434994</v>
      </c>
      <c r="Q141" s="5">
        <v>-1616187746</v>
      </c>
      <c r="R141" s="5">
        <v>-6939956028</v>
      </c>
      <c r="S141" s="5">
        <v>-7784722615</v>
      </c>
    </row>
    <row r="142" spans="2:19" ht="15.5" x14ac:dyDescent="0.35">
      <c r="C142" t="s">
        <v>415</v>
      </c>
      <c r="M142" s="5">
        <v>6273739020</v>
      </c>
    </row>
    <row r="143" spans="2:19" ht="15.5" x14ac:dyDescent="0.35">
      <c r="C143" t="s">
        <v>27</v>
      </c>
      <c r="J143" s="5">
        <v>-28560393181</v>
      </c>
      <c r="K143" s="5">
        <v>-50163344458</v>
      </c>
      <c r="L143" s="5">
        <v>-47174896075</v>
      </c>
      <c r="M143" s="5">
        <v>-20949363524</v>
      </c>
    </row>
    <row r="144" spans="2:19" ht="15.5" x14ac:dyDescent="0.35">
      <c r="C144" t="s">
        <v>168</v>
      </c>
      <c r="D144" s="5">
        <v>-3172679</v>
      </c>
      <c r="E144" s="5">
        <v>-411175572</v>
      </c>
      <c r="G144" s="5">
        <v>115424199</v>
      </c>
      <c r="I144" s="5">
        <v>-88037473</v>
      </c>
      <c r="J144" s="5">
        <v>-403773968</v>
      </c>
      <c r="K144" s="5">
        <v>-454329960</v>
      </c>
      <c r="L144" s="5">
        <v>-2267573000</v>
      </c>
      <c r="M144" s="5">
        <v>-258857465</v>
      </c>
      <c r="N144" s="5">
        <v>-1469064064</v>
      </c>
      <c r="O144" s="5">
        <v>-3679048167</v>
      </c>
      <c r="P144" s="5">
        <v>-5967109131</v>
      </c>
      <c r="Q144" s="5">
        <v>-2182904263</v>
      </c>
      <c r="R144" s="5">
        <v>-443123040</v>
      </c>
      <c r="S144" s="5">
        <v>-1849777239</v>
      </c>
    </row>
    <row r="145" spans="3:19" ht="15.5" x14ac:dyDescent="0.35">
      <c r="C145" t="s">
        <v>416</v>
      </c>
      <c r="D145" s="5">
        <v>22313391</v>
      </c>
      <c r="E145" s="5">
        <v>229755107</v>
      </c>
      <c r="G145" s="5">
        <v>153936</v>
      </c>
      <c r="I145" s="5">
        <v>11061542</v>
      </c>
      <c r="J145" s="5">
        <v>29230945</v>
      </c>
      <c r="K145" s="5">
        <v>37347565</v>
      </c>
      <c r="L145" s="5">
        <v>492376714</v>
      </c>
      <c r="M145" s="5">
        <v>900436747</v>
      </c>
      <c r="N145" s="5">
        <v>739527359</v>
      </c>
      <c r="O145" s="5">
        <v>1541016899</v>
      </c>
    </row>
    <row r="146" spans="3:19" ht="15.5" x14ac:dyDescent="0.35">
      <c r="C146" t="s">
        <v>173</v>
      </c>
      <c r="G146" s="5">
        <v>-27045000</v>
      </c>
      <c r="I146" s="5">
        <v>-245214500</v>
      </c>
      <c r="J146" s="5">
        <v>-20062574156</v>
      </c>
      <c r="K146" s="5">
        <v>-92015928049</v>
      </c>
      <c r="L146" s="5">
        <v>115113945874</v>
      </c>
      <c r="M146" s="5">
        <v>471130585230</v>
      </c>
      <c r="N146" s="5">
        <v>74678209251</v>
      </c>
      <c r="O146" s="5">
        <v>31500</v>
      </c>
      <c r="P146" s="5">
        <v>-36147390562</v>
      </c>
      <c r="Q146" s="5">
        <v>3741106256</v>
      </c>
      <c r="R146" s="5">
        <v>7197555852</v>
      </c>
      <c r="S146" s="5">
        <v>341716454573</v>
      </c>
    </row>
    <row r="147" spans="3:19" ht="15.5" x14ac:dyDescent="0.35">
      <c r="C147" t="s">
        <v>174</v>
      </c>
      <c r="J147" s="5">
        <v>-243500000</v>
      </c>
      <c r="K147" s="5">
        <v>-3316600892</v>
      </c>
      <c r="L147" s="5">
        <v>-13150096524</v>
      </c>
      <c r="M147" s="5">
        <v>-405755645212</v>
      </c>
      <c r="N147" s="5">
        <v>-59250308101</v>
      </c>
      <c r="O147" s="5">
        <v>24422969420</v>
      </c>
      <c r="P147" s="5">
        <v>55903251021</v>
      </c>
      <c r="Q147" s="5">
        <v>36759099705</v>
      </c>
      <c r="R147" s="5">
        <v>5513704692</v>
      </c>
      <c r="S147" s="5">
        <v>-315198376433</v>
      </c>
    </row>
    <row r="148" spans="3:19" ht="15.5" x14ac:dyDescent="0.35">
      <c r="C148" t="s">
        <v>417</v>
      </c>
      <c r="O148" s="5">
        <v>43924530000</v>
      </c>
      <c r="P148" s="5">
        <v>1000000</v>
      </c>
      <c r="Q148" s="5">
        <v>1374500000</v>
      </c>
    </row>
    <row r="149" spans="3:19" ht="15.5" x14ac:dyDescent="0.35">
      <c r="C149" t="s">
        <v>418</v>
      </c>
      <c r="M149" s="5">
        <v>27500000000</v>
      </c>
      <c r="N149" s="5">
        <v>-27500000000</v>
      </c>
      <c r="P149" s="5">
        <v>27801348000</v>
      </c>
    </row>
    <row r="150" spans="3:19" ht="15.5" x14ac:dyDescent="0.35">
      <c r="C150" t="s">
        <v>419</v>
      </c>
      <c r="P150" s="5">
        <v>-2925000000</v>
      </c>
      <c r="R150" s="5">
        <v>-540000000</v>
      </c>
      <c r="S150" s="5">
        <v>-308750000000</v>
      </c>
    </row>
    <row r="151" spans="3:19" ht="15.5" x14ac:dyDescent="0.35">
      <c r="C151" t="s">
        <v>420</v>
      </c>
    </row>
    <row r="152" spans="3:19" ht="15.5" x14ac:dyDescent="0.35">
      <c r="C152" t="s">
        <v>421</v>
      </c>
      <c r="N152" s="5">
        <v>-46475000000</v>
      </c>
      <c r="O152" s="5">
        <v>-14009491694</v>
      </c>
    </row>
    <row r="153" spans="3:19" ht="15.5" x14ac:dyDescent="0.35">
      <c r="C153" t="s">
        <v>422</v>
      </c>
      <c r="L153" s="5">
        <v>1067640</v>
      </c>
      <c r="M153" s="5">
        <v>41935000000</v>
      </c>
      <c r="N153" s="5">
        <v>20872027179</v>
      </c>
      <c r="O153" s="5">
        <v>4043227999</v>
      </c>
      <c r="R153" s="5">
        <v>278644727</v>
      </c>
    </row>
    <row r="154" spans="3:19" ht="15.5" x14ac:dyDescent="0.35">
      <c r="C154" t="s">
        <v>423</v>
      </c>
      <c r="M154" s="5">
        <v>181818</v>
      </c>
      <c r="N154" s="5">
        <v>303800000</v>
      </c>
      <c r="O154" s="5">
        <v>45542424</v>
      </c>
      <c r="P154" s="5">
        <v>46749577783</v>
      </c>
      <c r="Q154" s="5">
        <v>25413800000</v>
      </c>
    </row>
    <row r="155" spans="3:19" ht="15.5" x14ac:dyDescent="0.35">
      <c r="C155" t="s">
        <v>424</v>
      </c>
      <c r="Q155" s="5">
        <v>12000000000</v>
      </c>
      <c r="R155" s="5">
        <v>7500000000</v>
      </c>
    </row>
    <row r="156" spans="3:19" ht="15.5" x14ac:dyDescent="0.35">
      <c r="C156" t="s">
        <v>176</v>
      </c>
      <c r="J156" s="5">
        <v>-243500000</v>
      </c>
      <c r="K156" s="5">
        <v>-3316600892</v>
      </c>
      <c r="L156" s="5">
        <v>-13151164164</v>
      </c>
      <c r="M156" s="5">
        <v>-475190827030</v>
      </c>
      <c r="N156" s="5">
        <v>-413127732</v>
      </c>
      <c r="O156" s="5">
        <v>-3473464309</v>
      </c>
      <c r="P156" s="5">
        <v>-3315472489</v>
      </c>
      <c r="Q156" s="5">
        <v>-182395000</v>
      </c>
      <c r="R156" s="5">
        <v>-389149544</v>
      </c>
      <c r="S156" s="5">
        <v>-346055050</v>
      </c>
    </row>
    <row r="157" spans="3:19" ht="15.5" x14ac:dyDescent="0.35">
      <c r="C157" t="s">
        <v>425</v>
      </c>
      <c r="N157" s="5">
        <v>-6038007548</v>
      </c>
      <c r="O157" s="5">
        <v>-6107375000</v>
      </c>
      <c r="P157" s="5">
        <v>-2940966425</v>
      </c>
      <c r="Q157" s="5">
        <v>-1215466855</v>
      </c>
      <c r="R157" s="5">
        <v>-1448794649</v>
      </c>
      <c r="S157" s="5">
        <v>-5459341192</v>
      </c>
    </row>
    <row r="158" spans="3:19" ht="15.5" x14ac:dyDescent="0.35">
      <c r="C158" t="s">
        <v>426</v>
      </c>
      <c r="P158" s="5">
        <v>-7910374580</v>
      </c>
      <c r="Q158" s="5">
        <v>-291483814</v>
      </c>
      <c r="R158" s="5">
        <v>113004158</v>
      </c>
      <c r="S158" s="5">
        <v>-642980191</v>
      </c>
    </row>
    <row r="159" spans="3:19" ht="15.5" x14ac:dyDescent="0.35">
      <c r="C159" t="s">
        <v>427</v>
      </c>
      <c r="P159" s="5">
        <v>-1556861268</v>
      </c>
      <c r="Q159" s="5">
        <v>-339854626</v>
      </c>
    </row>
    <row r="160" spans="3:19" ht="15.5" x14ac:dyDescent="0.35">
      <c r="C160" t="s">
        <v>183</v>
      </c>
      <c r="G160" s="5">
        <v>-27045000</v>
      </c>
      <c r="I160" s="5">
        <v>-245214500</v>
      </c>
      <c r="J160" s="5">
        <v>-20062574156</v>
      </c>
      <c r="K160" s="5">
        <v>-92015928049</v>
      </c>
      <c r="L160" s="5">
        <v>115113945874</v>
      </c>
      <c r="M160" s="5">
        <v>471130585230</v>
      </c>
      <c r="N160" s="5">
        <v>74678209251</v>
      </c>
      <c r="O160" s="5">
        <v>31500</v>
      </c>
      <c r="P160" s="5">
        <v>-36147390562</v>
      </c>
      <c r="Q160" s="5">
        <v>3741106256</v>
      </c>
      <c r="R160" s="5">
        <v>7197555852</v>
      </c>
      <c r="S160" s="5">
        <v>341716454573</v>
      </c>
    </row>
    <row r="161" spans="3:19" ht="15.5" x14ac:dyDescent="0.35">
      <c r="C161" t="s">
        <v>364</v>
      </c>
      <c r="L161" s="5">
        <v>133873284779</v>
      </c>
      <c r="M161" s="5">
        <v>559575000000</v>
      </c>
      <c r="N161" s="5">
        <v>50000000000</v>
      </c>
    </row>
    <row r="162" spans="3:19" ht="15.5" x14ac:dyDescent="0.35">
      <c r="C162" t="s">
        <v>428</v>
      </c>
      <c r="G162" s="5">
        <v>-27045000</v>
      </c>
      <c r="I162" s="5">
        <v>-245214500</v>
      </c>
      <c r="J162" s="5">
        <v>-484796000</v>
      </c>
      <c r="K162" s="5">
        <v>-2545053049</v>
      </c>
      <c r="L162" s="5">
        <v>-18759338905</v>
      </c>
      <c r="M162" s="5">
        <v>-18123154024</v>
      </c>
      <c r="N162" s="5">
        <v>6200000000</v>
      </c>
    </row>
    <row r="163" spans="3:19" ht="15.5" x14ac:dyDescent="0.35">
      <c r="C163" t="s">
        <v>429</v>
      </c>
      <c r="M163" s="5">
        <v>-886103155</v>
      </c>
      <c r="N163" s="5">
        <v>-957000000</v>
      </c>
    </row>
    <row r="164" spans="3:19" ht="15.5" x14ac:dyDescent="0.35">
      <c r="C164" t="s">
        <v>430</v>
      </c>
      <c r="P164" s="5">
        <v>-6381150648</v>
      </c>
      <c r="Q164" s="5">
        <v>-15093222670</v>
      </c>
    </row>
    <row r="165" spans="3:19" ht="15.5" x14ac:dyDescent="0.35">
      <c r="C165" t="s">
        <v>431</v>
      </c>
      <c r="R165" s="5">
        <v>2315809120</v>
      </c>
      <c r="S165" s="5">
        <v>16000000000</v>
      </c>
    </row>
    <row r="166" spans="3:19" ht="15.5" x14ac:dyDescent="0.35">
      <c r="C166" t="s">
        <v>432</v>
      </c>
    </row>
    <row r="167" spans="3:19" ht="15.5" x14ac:dyDescent="0.35">
      <c r="C167" t="s">
        <v>433</v>
      </c>
      <c r="P167" s="5">
        <v>6830648910</v>
      </c>
      <c r="Q167" s="5">
        <v>439517154</v>
      </c>
    </row>
    <row r="168" spans="3:19" ht="15.5" x14ac:dyDescent="0.35">
      <c r="C168" t="s">
        <v>434</v>
      </c>
      <c r="J168" s="5">
        <v>-19577778156</v>
      </c>
      <c r="K168" s="5">
        <v>-89470875000</v>
      </c>
      <c r="P168" s="5">
        <v>-1860000000</v>
      </c>
      <c r="Q168" s="5">
        <v>-801500000</v>
      </c>
      <c r="R168" s="5">
        <v>4938234559</v>
      </c>
      <c r="S168" s="5">
        <v>-11995946431</v>
      </c>
    </row>
    <row r="169" spans="3:19" ht="15.5" x14ac:dyDescent="0.35">
      <c r="C169" t="s">
        <v>435</v>
      </c>
      <c r="P169" s="5">
        <v>-102811200</v>
      </c>
      <c r="Q169" s="5">
        <v>-102811200</v>
      </c>
      <c r="R169" s="5">
        <v>-71730627</v>
      </c>
      <c r="S169" s="5">
        <v>-185991200</v>
      </c>
    </row>
    <row r="170" spans="3:19" ht="15.5" x14ac:dyDescent="0.35">
      <c r="C170" t="s">
        <v>368</v>
      </c>
      <c r="M170" s="5">
        <v>-69435157591</v>
      </c>
      <c r="N170" s="5">
        <v>-564842409</v>
      </c>
      <c r="P170" s="5">
        <v>-13486500000</v>
      </c>
      <c r="Q170" s="5">
        <v>-349210017045</v>
      </c>
    </row>
    <row r="171" spans="3:19" ht="15.5" x14ac:dyDescent="0.35">
      <c r="C171" t="s">
        <v>436</v>
      </c>
    </row>
    <row r="172" spans="3:19" ht="15.5" x14ac:dyDescent="0.35">
      <c r="C172" t="s">
        <v>437</v>
      </c>
      <c r="P172" s="5">
        <v>-21147591508</v>
      </c>
      <c r="Q172" s="5">
        <v>-190328323574</v>
      </c>
    </row>
    <row r="173" spans="3:19" ht="15.5" x14ac:dyDescent="0.35">
      <c r="C173" t="s">
        <v>438</v>
      </c>
      <c r="S173" s="5">
        <v>337898392204</v>
      </c>
    </row>
    <row r="174" spans="3:19" ht="15.5" x14ac:dyDescent="0.35">
      <c r="C174" t="s">
        <v>439</v>
      </c>
    </row>
    <row r="175" spans="3:19" ht="15.5" x14ac:dyDescent="0.35">
      <c r="C175" t="s">
        <v>440</v>
      </c>
      <c r="Q175" s="5">
        <v>-45454545455</v>
      </c>
    </row>
    <row r="176" spans="3:19" ht="15.5" x14ac:dyDescent="0.35">
      <c r="C176" t="s">
        <v>441</v>
      </c>
      <c r="Q176" s="5">
        <v>604292003746</v>
      </c>
    </row>
    <row r="177" spans="2:19" ht="15.5" x14ac:dyDescent="0.35">
      <c r="C177" t="s">
        <v>442</v>
      </c>
      <c r="P177" s="5">
        <v>13884</v>
      </c>
      <c r="Q177" s="5">
        <v>5300</v>
      </c>
      <c r="R177" s="5">
        <v>15242800</v>
      </c>
    </row>
    <row r="178" spans="2:19" ht="15.5" x14ac:dyDescent="0.35">
      <c r="C178" t="s">
        <v>443</v>
      </c>
      <c r="N178" s="5">
        <v>51660</v>
      </c>
      <c r="O178" s="5">
        <v>31500</v>
      </c>
    </row>
    <row r="179" spans="2:19" ht="15.5" x14ac:dyDescent="0.35">
      <c r="C179" t="s">
        <v>391</v>
      </c>
      <c r="D179" s="5">
        <v>4734679</v>
      </c>
      <c r="E179" s="5">
        <v>232140516</v>
      </c>
      <c r="G179" s="5">
        <v>-1132681537</v>
      </c>
      <c r="I179" s="5">
        <v>-1126388500</v>
      </c>
      <c r="J179" s="5">
        <v>1513067386</v>
      </c>
      <c r="K179" s="5">
        <v>-5813147040</v>
      </c>
      <c r="L179" s="5">
        <v>-8608631938</v>
      </c>
      <c r="M179" s="5">
        <v>14259567262</v>
      </c>
      <c r="N179" s="5">
        <v>-10946723570</v>
      </c>
      <c r="O179" s="5">
        <v>-7067747579</v>
      </c>
      <c r="P179" s="5">
        <v>-9963045024</v>
      </c>
      <c r="Q179" s="5">
        <v>27966237303</v>
      </c>
      <c r="R179" s="5">
        <v>-3084594162</v>
      </c>
      <c r="S179" s="5">
        <v>-1984143168</v>
      </c>
    </row>
    <row r="180" spans="2:19" ht="15.5" x14ac:dyDescent="0.35">
      <c r="C180" t="s">
        <v>193</v>
      </c>
      <c r="E180" s="5">
        <v>911985253</v>
      </c>
      <c r="I180" s="5">
        <v>2038373753</v>
      </c>
      <c r="J180" s="5">
        <v>525306367</v>
      </c>
      <c r="K180" s="5">
        <v>6338453408</v>
      </c>
      <c r="L180" s="5">
        <v>14947085346</v>
      </c>
      <c r="M180" s="5">
        <v>687518084</v>
      </c>
      <c r="N180" s="5">
        <v>11634241654</v>
      </c>
      <c r="O180" s="5">
        <v>18709294224</v>
      </c>
      <c r="P180" s="5">
        <v>28672339248</v>
      </c>
      <c r="Q180" s="5">
        <v>706101945</v>
      </c>
      <c r="R180" s="5">
        <v>3790696108</v>
      </c>
      <c r="S180" s="5">
        <v>5774839276</v>
      </c>
    </row>
    <row r="181" spans="2:19" ht="15.5" x14ac:dyDescent="0.35">
      <c r="C181" t="s">
        <v>444</v>
      </c>
      <c r="O181" s="5">
        <v>-7304991</v>
      </c>
    </row>
    <row r="182" spans="2:19" ht="15.5" x14ac:dyDescent="0.35">
      <c r="C182" t="s">
        <v>195</v>
      </c>
      <c r="D182" s="5">
        <v>4734679</v>
      </c>
      <c r="E182" s="5">
        <v>1144125769</v>
      </c>
      <c r="G182" s="5">
        <v>-1132681537</v>
      </c>
      <c r="I182" s="5">
        <v>911985253</v>
      </c>
      <c r="J182" s="5">
        <v>2038373753</v>
      </c>
      <c r="K182" s="5">
        <v>525306368</v>
      </c>
      <c r="L182" s="5">
        <v>6338453408</v>
      </c>
      <c r="M182" s="5">
        <v>14947085346</v>
      </c>
      <c r="N182" s="5">
        <v>687518084</v>
      </c>
      <c r="O182" s="5">
        <v>11634241654</v>
      </c>
      <c r="P182" s="5">
        <v>18709294224</v>
      </c>
      <c r="Q182" s="5">
        <v>28672339248</v>
      </c>
      <c r="R182" s="5">
        <v>706101946</v>
      </c>
      <c r="S182" s="5">
        <v>3790696108</v>
      </c>
    </row>
    <row r="184" spans="2:19" ht="15.5" x14ac:dyDescent="0.35">
      <c r="B184" t="s">
        <v>196</v>
      </c>
      <c r="C184" t="s">
        <v>12</v>
      </c>
      <c r="D184" s="5">
        <v>8690000000</v>
      </c>
      <c r="E184" s="5">
        <v>8690000000</v>
      </c>
      <c r="G184" s="5">
        <v>8690000000</v>
      </c>
      <c r="I184" s="5">
        <v>8690000000</v>
      </c>
      <c r="J184" s="5">
        <v>8690000000</v>
      </c>
      <c r="K184" s="5">
        <v>8690000000</v>
      </c>
      <c r="L184" s="5">
        <v>8690000000</v>
      </c>
      <c r="M184" s="5">
        <v>8690000000</v>
      </c>
      <c r="N184" s="5">
        <v>8690000000</v>
      </c>
      <c r="O184" s="5">
        <v>8690000000</v>
      </c>
      <c r="P184" s="5">
        <v>8690000000</v>
      </c>
      <c r="Q184" s="5">
        <v>7910000000</v>
      </c>
      <c r="R184" s="5">
        <v>3860000000</v>
      </c>
      <c r="S184" s="5">
        <v>3860000000</v>
      </c>
    </row>
    <row r="185" spans="2:19" ht="15.5" x14ac:dyDescent="0.35">
      <c r="C185" t="s">
        <v>197</v>
      </c>
      <c r="D185" s="5">
        <v>-2</v>
      </c>
      <c r="E185" s="6">
        <v>-1.88</v>
      </c>
      <c r="G185" s="6">
        <v>-0.06</v>
      </c>
    </row>
    <row r="186" spans="2:19" ht="15.5" x14ac:dyDescent="0.35">
      <c r="C186" t="s">
        <v>198</v>
      </c>
      <c r="D186" s="5">
        <v>-25</v>
      </c>
      <c r="E186" s="6">
        <v>-26.6</v>
      </c>
      <c r="F186" s="5">
        <v>0</v>
      </c>
      <c r="G186" s="6">
        <v>-833.33</v>
      </c>
    </row>
    <row r="187" spans="2:19" ht="15.5" x14ac:dyDescent="0.35">
      <c r="C187" t="s">
        <v>73</v>
      </c>
      <c r="D187" s="5">
        <v>0</v>
      </c>
      <c r="E187" s="6">
        <v>1134.5</v>
      </c>
      <c r="F187" s="5">
        <v>0</v>
      </c>
      <c r="G187" s="6">
        <v>416.12</v>
      </c>
    </row>
    <row r="188" spans="2:19" ht="15.5" x14ac:dyDescent="0.35">
      <c r="C188" t="s">
        <v>199</v>
      </c>
      <c r="D188" s="5">
        <v>-1130000000</v>
      </c>
      <c r="E188" s="5">
        <v>-4920000000</v>
      </c>
      <c r="G188" s="5">
        <v>-57120000000</v>
      </c>
    </row>
    <row r="189" spans="2:19" ht="15.5" x14ac:dyDescent="0.35">
      <c r="C189" t="s">
        <v>200</v>
      </c>
      <c r="D189" s="6">
        <v>-1.72E-2</v>
      </c>
      <c r="E189" s="6">
        <v>-1.6E-2</v>
      </c>
      <c r="F189" s="5">
        <v>0</v>
      </c>
      <c r="G189" s="6">
        <v>-5.0000000000000001E-4</v>
      </c>
    </row>
    <row r="190" spans="2:19" ht="15.5" x14ac:dyDescent="0.35">
      <c r="C190" t="s">
        <v>201</v>
      </c>
      <c r="D190" s="6">
        <v>-0.1278</v>
      </c>
      <c r="E190" s="6">
        <v>-0.10679999999999999</v>
      </c>
      <c r="F190" s="5">
        <v>0</v>
      </c>
      <c r="G190" s="6">
        <v>-3.2000000000000002E-3</v>
      </c>
    </row>
    <row r="191" spans="2:19" ht="15.5" x14ac:dyDescent="0.35">
      <c r="C191" t="s">
        <v>202</v>
      </c>
      <c r="D191" s="6">
        <v>-3.2099999999999997E-2</v>
      </c>
      <c r="E191" s="6">
        <v>-0.14069999999999999</v>
      </c>
      <c r="F191" s="5">
        <v>0</v>
      </c>
      <c r="G191" s="6">
        <v>-0.1142</v>
      </c>
    </row>
    <row r="192" spans="2:19" ht="15.5" x14ac:dyDescent="0.35">
      <c r="C192" t="s">
        <v>203</v>
      </c>
      <c r="D192" s="6">
        <v>-3.04</v>
      </c>
      <c r="E192" s="6">
        <v>-6.81</v>
      </c>
      <c r="G192" s="6">
        <v>-6.47</v>
      </c>
    </row>
    <row r="193" spans="3:19" ht="15.5" x14ac:dyDescent="0.35">
      <c r="C193" t="s">
        <v>205</v>
      </c>
      <c r="D193" s="6">
        <v>3.19</v>
      </c>
      <c r="E193" s="6">
        <v>2.83</v>
      </c>
      <c r="F193" s="5">
        <v>0</v>
      </c>
      <c r="G193" s="6">
        <v>2.56</v>
      </c>
    </row>
    <row r="194" spans="3:19" ht="15.5" x14ac:dyDescent="0.35">
      <c r="C194" t="s">
        <v>206</v>
      </c>
      <c r="D194" s="6">
        <v>15.65</v>
      </c>
      <c r="E194" s="6">
        <v>17.649999999999999</v>
      </c>
      <c r="F194" s="5">
        <v>0</v>
      </c>
      <c r="G194" s="6">
        <v>19.53</v>
      </c>
    </row>
    <row r="195" spans="3:19" ht="15.5" x14ac:dyDescent="0.35">
      <c r="C195" t="s">
        <v>207</v>
      </c>
      <c r="D195" s="6">
        <v>3.19</v>
      </c>
      <c r="E195" s="6">
        <v>2.83</v>
      </c>
      <c r="F195" s="5">
        <v>0</v>
      </c>
      <c r="G195" s="6">
        <v>2.56</v>
      </c>
    </row>
    <row r="196" spans="3:19" ht="15.5" x14ac:dyDescent="0.35">
      <c r="C196" t="s">
        <v>208</v>
      </c>
      <c r="D196" s="6">
        <v>15.65</v>
      </c>
      <c r="E196" s="6">
        <v>17.649999999999999</v>
      </c>
      <c r="F196" s="5">
        <v>0</v>
      </c>
      <c r="G196" s="6">
        <v>19.53</v>
      </c>
    </row>
    <row r="197" spans="3:19" ht="15.5" x14ac:dyDescent="0.35">
      <c r="C197" t="s">
        <v>209</v>
      </c>
      <c r="D197" s="5">
        <v>601000000000</v>
      </c>
      <c r="E197" s="5">
        <v>600000000000</v>
      </c>
      <c r="G197" s="5">
        <v>602000000000</v>
      </c>
    </row>
    <row r="198" spans="3:19" ht="15.5" x14ac:dyDescent="0.35">
      <c r="C198" t="s">
        <v>210</v>
      </c>
      <c r="D198" s="5">
        <v>126000000000</v>
      </c>
      <c r="E198" s="5">
        <v>126000000000</v>
      </c>
      <c r="G198" s="5">
        <v>141000000000</v>
      </c>
    </row>
    <row r="199" spans="3:19" ht="15.5" x14ac:dyDescent="0.35">
      <c r="C199" t="s">
        <v>302</v>
      </c>
      <c r="D199" s="5">
        <v>136000000000</v>
      </c>
      <c r="E199" s="5">
        <v>153000000000</v>
      </c>
      <c r="G199" s="5">
        <v>170000000000</v>
      </c>
    </row>
    <row r="200" spans="3:19" ht="15.5" x14ac:dyDescent="0.35">
      <c r="C200" t="s">
        <v>24</v>
      </c>
      <c r="D200" s="5">
        <v>727000000000</v>
      </c>
      <c r="E200" s="5">
        <v>726000000000</v>
      </c>
      <c r="G200" s="5">
        <v>743000000000</v>
      </c>
    </row>
    <row r="201" spans="3:19" ht="15.5" x14ac:dyDescent="0.35">
      <c r="C201" t="s">
        <v>21</v>
      </c>
      <c r="D201" s="5">
        <v>726000000000</v>
      </c>
      <c r="E201" s="5">
        <v>724000000000</v>
      </c>
      <c r="G201" s="5">
        <v>742000000000</v>
      </c>
    </row>
    <row r="202" spans="3:19" ht="15.5" x14ac:dyDescent="0.35">
      <c r="C202" t="s">
        <v>212</v>
      </c>
      <c r="D202" s="5">
        <v>-654000000000</v>
      </c>
      <c r="E202" s="5">
        <v>-650000000000</v>
      </c>
      <c r="G202" s="5">
        <v>-637000000000</v>
      </c>
    </row>
    <row r="203" spans="3:19" ht="15.5" x14ac:dyDescent="0.35">
      <c r="C203" t="s">
        <v>213</v>
      </c>
      <c r="D203" s="5">
        <v>0</v>
      </c>
      <c r="E203" s="5">
        <v>0</v>
      </c>
      <c r="G203" s="5">
        <v>-1000000000</v>
      </c>
    </row>
    <row r="204" spans="3:19" ht="15.5" x14ac:dyDescent="0.35">
      <c r="C204" t="s">
        <v>214</v>
      </c>
    </row>
    <row r="205" spans="3:19" ht="15.5" x14ac:dyDescent="0.35">
      <c r="C205" t="s">
        <v>13</v>
      </c>
      <c r="D205" s="5">
        <v>0</v>
      </c>
      <c r="E205" s="5">
        <v>0</v>
      </c>
      <c r="G205" s="5">
        <v>-1000000000</v>
      </c>
    </row>
    <row r="206" spans="3:19" ht="15.5" x14ac:dyDescent="0.35">
      <c r="C206" t="s">
        <v>16</v>
      </c>
      <c r="D206" s="5">
        <v>0</v>
      </c>
      <c r="E206" s="6">
        <v>0.03</v>
      </c>
      <c r="F206" s="5">
        <v>0</v>
      </c>
      <c r="G206" s="6">
        <v>-0.13</v>
      </c>
    </row>
    <row r="207" spans="3:19" ht="15.5" x14ac:dyDescent="0.35">
      <c r="C207" t="s">
        <v>58</v>
      </c>
      <c r="I207" s="6">
        <v>-14.36</v>
      </c>
      <c r="J207" s="6">
        <v>-14.47</v>
      </c>
      <c r="K207" s="6">
        <v>-11.83</v>
      </c>
      <c r="L207" s="6">
        <v>-17.93</v>
      </c>
      <c r="M207" s="6">
        <v>-2.02</v>
      </c>
      <c r="N207" s="6">
        <v>-2.79</v>
      </c>
      <c r="O207" s="6">
        <v>4.21</v>
      </c>
      <c r="P207" s="6">
        <v>-2.14</v>
      </c>
      <c r="Q207" s="6">
        <v>-61.53</v>
      </c>
      <c r="R207" s="6">
        <v>5.27</v>
      </c>
      <c r="S207" s="6">
        <v>-25.34</v>
      </c>
    </row>
    <row r="208" spans="3:19" ht="15.5" x14ac:dyDescent="0.35">
      <c r="C208" t="s">
        <v>72</v>
      </c>
      <c r="I208" s="6">
        <v>-3.48</v>
      </c>
      <c r="J208" s="6">
        <v>-3.46</v>
      </c>
      <c r="K208" s="6">
        <v>-4.2300000000000004</v>
      </c>
      <c r="L208" s="6">
        <v>-2.79</v>
      </c>
      <c r="M208" s="6">
        <v>-24.75</v>
      </c>
      <c r="N208" s="6">
        <v>-17.920000000000002</v>
      </c>
      <c r="O208" s="6">
        <v>11.88</v>
      </c>
      <c r="P208" s="6">
        <v>-23.36</v>
      </c>
      <c r="Q208" s="6">
        <v>-1.58</v>
      </c>
      <c r="R208" s="6">
        <v>62.24</v>
      </c>
      <c r="S208" s="6">
        <v>-13.93</v>
      </c>
    </row>
    <row r="209" spans="3:19" ht="15.5" x14ac:dyDescent="0.35">
      <c r="C209" t="s">
        <v>75</v>
      </c>
      <c r="I209" s="6">
        <v>151.28</v>
      </c>
      <c r="J209" s="6">
        <v>3.02</v>
      </c>
      <c r="K209" s="6">
        <v>2.69</v>
      </c>
      <c r="L209" s="6">
        <v>1.8</v>
      </c>
      <c r="M209" s="6">
        <v>12.51</v>
      </c>
      <c r="N209" s="6">
        <v>36.6</v>
      </c>
      <c r="O209" s="6">
        <v>9.73</v>
      </c>
      <c r="P209" s="6">
        <v>17.14</v>
      </c>
      <c r="Q209" s="6">
        <v>10.06</v>
      </c>
      <c r="R209" s="6">
        <v>11.62</v>
      </c>
      <c r="S209" s="6">
        <v>8.49</v>
      </c>
    </row>
    <row r="210" spans="3:19" ht="15.5" x14ac:dyDescent="0.35">
      <c r="C210" t="s">
        <v>215</v>
      </c>
      <c r="I210" s="6">
        <v>-66010000000.000008</v>
      </c>
    </row>
    <row r="211" spans="3:19" ht="15.5" x14ac:dyDescent="0.35">
      <c r="C211" t="s">
        <v>216</v>
      </c>
      <c r="I211" s="6">
        <v>-0.11779999999999999</v>
      </c>
      <c r="J211" s="6">
        <v>-0.10730000000000001</v>
      </c>
      <c r="K211" s="6">
        <v>-8.1300000000000011E-2</v>
      </c>
      <c r="L211" s="6">
        <v>-0.107</v>
      </c>
      <c r="M211" s="6">
        <v>-1.3500000000000002E-2</v>
      </c>
      <c r="N211" s="6">
        <v>-3.0699999999999998E-2</v>
      </c>
      <c r="O211" s="6">
        <v>4.9400000000000006E-2</v>
      </c>
      <c r="P211" s="6">
        <v>-2.5000000000000001E-2</v>
      </c>
      <c r="Q211" s="6">
        <v>-0.61929999999999996</v>
      </c>
      <c r="R211" s="6">
        <v>1.8500000000000003E-2</v>
      </c>
      <c r="S211" s="6">
        <v>-8.6999999999999994E-2</v>
      </c>
    </row>
    <row r="212" spans="3:19" ht="15.5" x14ac:dyDescent="0.35">
      <c r="C212" t="s">
        <v>217</v>
      </c>
      <c r="I212" s="6">
        <v>-0.73530000000000006</v>
      </c>
      <c r="J212" s="6">
        <v>-0.4289</v>
      </c>
      <c r="K212" s="6">
        <v>-0.2452</v>
      </c>
      <c r="L212" s="6">
        <v>-0.29880000000000001</v>
      </c>
      <c r="M212" s="6">
        <v>-2.5899999999999999E-2</v>
      </c>
      <c r="N212" s="6">
        <v>-3.49E-2</v>
      </c>
      <c r="O212" s="6">
        <v>5.1399999999999994E-2</v>
      </c>
      <c r="P212" s="6">
        <v>-2.76E-2</v>
      </c>
      <c r="Q212" s="6">
        <v>-0.76739999999999997</v>
      </c>
      <c r="R212" s="6">
        <v>3.8800000000000001E-2</v>
      </c>
      <c r="S212" s="6">
        <v>-0.19420000000000001</v>
      </c>
    </row>
    <row r="213" spans="3:19" ht="15.5" x14ac:dyDescent="0.35">
      <c r="C213" t="s">
        <v>218</v>
      </c>
      <c r="I213" s="6">
        <v>-0.17100000000000001</v>
      </c>
      <c r="J213" s="6">
        <v>-6.3399999999999998E-2</v>
      </c>
      <c r="K213" s="6">
        <v>-2.9500000000000002E-2</v>
      </c>
      <c r="L213" s="6">
        <v>-7.2700000000000001E-2</v>
      </c>
      <c r="M213" s="6">
        <v>-1.23E-2</v>
      </c>
      <c r="N213" s="6">
        <v>-3.5000000000000003E-2</v>
      </c>
      <c r="O213" s="6">
        <v>5.0099999999999999E-2</v>
      </c>
      <c r="P213" s="6">
        <v>-4.4000000000000004E-2</v>
      </c>
      <c r="Q213" s="6">
        <v>-2.12E-2</v>
      </c>
      <c r="R213" s="6">
        <v>-3.61E-2</v>
      </c>
      <c r="S213" s="6">
        <v>-6.9400000000000003E-2</v>
      </c>
    </row>
    <row r="214" spans="3:19" ht="15.5" x14ac:dyDescent="0.35">
      <c r="C214" t="s">
        <v>219</v>
      </c>
      <c r="I214" s="6">
        <v>-10.23</v>
      </c>
      <c r="J214" s="6">
        <v>-1.02</v>
      </c>
      <c r="K214" s="6">
        <v>-0.5</v>
      </c>
      <c r="L214" s="6">
        <v>-1.69</v>
      </c>
      <c r="M214" s="5">
        <v>-1</v>
      </c>
      <c r="N214" s="6">
        <v>-9.19</v>
      </c>
      <c r="O214" s="6">
        <v>772.33</v>
      </c>
      <c r="P214" s="6">
        <v>-229.37</v>
      </c>
      <c r="Q214" s="6">
        <v>-10.55</v>
      </c>
    </row>
    <row r="215" spans="3:19" ht="15.5" x14ac:dyDescent="0.35">
      <c r="C215" t="s">
        <v>69</v>
      </c>
      <c r="I215" s="6">
        <v>2.56</v>
      </c>
      <c r="J215" s="6">
        <v>1.48</v>
      </c>
      <c r="K215" s="6">
        <v>1.04</v>
      </c>
      <c r="L215" s="6">
        <v>0.83</v>
      </c>
      <c r="M215" s="6">
        <v>0.64</v>
      </c>
      <c r="N215" s="6">
        <v>0.63</v>
      </c>
      <c r="O215" s="6">
        <v>0.61</v>
      </c>
      <c r="P215" s="6">
        <v>0.64</v>
      </c>
      <c r="Q215" s="6">
        <v>1.21</v>
      </c>
      <c r="R215" s="6">
        <v>2.42</v>
      </c>
      <c r="S215" s="6">
        <v>2.71</v>
      </c>
    </row>
    <row r="216" spans="3:19" ht="15.5" x14ac:dyDescent="0.35">
      <c r="C216" t="s">
        <v>66</v>
      </c>
      <c r="I216" s="6">
        <v>19.53</v>
      </c>
      <c r="J216" s="6">
        <v>33.729999999999997</v>
      </c>
      <c r="K216" s="6">
        <v>48.25</v>
      </c>
      <c r="L216" s="5">
        <v>60</v>
      </c>
      <c r="M216" s="6">
        <v>77.930000000000007</v>
      </c>
      <c r="N216" s="6">
        <v>79.790000000000006</v>
      </c>
      <c r="O216" s="6">
        <v>81.89</v>
      </c>
      <c r="P216" s="6">
        <v>77.680000000000007</v>
      </c>
      <c r="Q216" s="6">
        <v>80.180000000000007</v>
      </c>
      <c r="R216" s="6">
        <v>135.68</v>
      </c>
      <c r="S216" s="6">
        <v>130.44999999999999</v>
      </c>
    </row>
    <row r="217" spans="3:19" ht="15.5" x14ac:dyDescent="0.35">
      <c r="C217" t="s">
        <v>220</v>
      </c>
      <c r="I217" s="6">
        <v>2.56</v>
      </c>
      <c r="J217" s="6">
        <v>1.48</v>
      </c>
      <c r="K217" s="6">
        <v>1.04</v>
      </c>
      <c r="L217" s="6">
        <v>0.83</v>
      </c>
      <c r="M217" s="6">
        <v>0.64</v>
      </c>
      <c r="N217" s="6">
        <v>0.63</v>
      </c>
      <c r="O217" s="6">
        <v>0.61</v>
      </c>
      <c r="P217" s="6">
        <v>0.64</v>
      </c>
      <c r="Q217" s="6">
        <v>1.21</v>
      </c>
      <c r="R217" s="6">
        <v>2.42</v>
      </c>
      <c r="S217" s="6">
        <v>2.71</v>
      </c>
    </row>
    <row r="218" spans="3:19" ht="15.5" x14ac:dyDescent="0.35">
      <c r="C218" t="s">
        <v>221</v>
      </c>
      <c r="I218" s="6">
        <v>19.53</v>
      </c>
      <c r="J218" s="6">
        <v>33.729999999999997</v>
      </c>
      <c r="K218" s="6">
        <v>48.25</v>
      </c>
      <c r="L218" s="5">
        <v>60</v>
      </c>
      <c r="M218" s="6">
        <v>77.930000000000007</v>
      </c>
      <c r="N218" s="6">
        <v>79.790000000000006</v>
      </c>
      <c r="O218" s="6">
        <v>81.89</v>
      </c>
      <c r="P218" s="6">
        <v>77.680000000000007</v>
      </c>
      <c r="Q218" s="6">
        <v>80.180000000000007</v>
      </c>
      <c r="R218" s="6">
        <v>135.68</v>
      </c>
      <c r="S218" s="6">
        <v>130.44999999999999</v>
      </c>
    </row>
    <row r="219" spans="3:19" ht="15.5" x14ac:dyDescent="0.35">
      <c r="C219" t="s">
        <v>222</v>
      </c>
      <c r="I219" s="5">
        <v>602000000000</v>
      </c>
      <c r="J219" s="5">
        <v>203000000000</v>
      </c>
      <c r="K219" s="5">
        <v>353000000000</v>
      </c>
      <c r="N219" s="5">
        <v>20000000000</v>
      </c>
      <c r="Q219" s="5">
        <v>15000000000</v>
      </c>
      <c r="R219" s="5">
        <v>15000000000</v>
      </c>
      <c r="S219" s="5">
        <v>14000000000</v>
      </c>
    </row>
    <row r="220" spans="3:19" ht="15.5" x14ac:dyDescent="0.35">
      <c r="C220" t="s">
        <v>223</v>
      </c>
      <c r="I220" s="5">
        <v>141000000000</v>
      </c>
      <c r="J220" s="5">
        <v>492000000000</v>
      </c>
      <c r="K220" s="5">
        <v>354000000000</v>
      </c>
      <c r="L220" s="5">
        <v>515000000000</v>
      </c>
      <c r="M220" s="5">
        <v>546000000000</v>
      </c>
      <c r="N220" s="5">
        <v>34000000000</v>
      </c>
      <c r="R220" s="5">
        <v>395000000000</v>
      </c>
      <c r="S220" s="5">
        <v>450000000000</v>
      </c>
    </row>
    <row r="221" spans="3:19" ht="15.5" x14ac:dyDescent="0.35">
      <c r="C221" t="s">
        <v>26</v>
      </c>
      <c r="I221" s="5">
        <v>743000000000</v>
      </c>
      <c r="J221" s="5">
        <v>695000000000</v>
      </c>
      <c r="K221" s="5">
        <v>707000000000</v>
      </c>
      <c r="L221" s="5">
        <v>515000000000</v>
      </c>
      <c r="M221" s="5">
        <v>546000000000</v>
      </c>
      <c r="N221" s="5">
        <v>54000000000</v>
      </c>
      <c r="Q221" s="5">
        <v>15000000000</v>
      </c>
      <c r="R221" s="5">
        <v>410000000000</v>
      </c>
      <c r="S221" s="5">
        <v>464000000000</v>
      </c>
    </row>
    <row r="222" spans="3:19" ht="15.5" x14ac:dyDescent="0.35">
      <c r="C222" t="s">
        <v>23</v>
      </c>
      <c r="I222" s="5">
        <v>742000000000</v>
      </c>
      <c r="J222" s="5">
        <v>693000000000</v>
      </c>
      <c r="K222" s="5">
        <v>706000000000</v>
      </c>
      <c r="L222" s="5">
        <v>509000000000</v>
      </c>
      <c r="M222" s="5">
        <v>531000000000</v>
      </c>
      <c r="N222" s="5">
        <v>54000000000</v>
      </c>
      <c r="O222" s="5">
        <v>-12000000000</v>
      </c>
      <c r="P222" s="5">
        <v>-19000000000</v>
      </c>
      <c r="Q222" s="5">
        <v>-13000000000</v>
      </c>
      <c r="R222" s="5">
        <v>409000000000</v>
      </c>
      <c r="S222" s="5">
        <v>460000000000</v>
      </c>
    </row>
    <row r="223" spans="3:19" ht="15.5" x14ac:dyDescent="0.35">
      <c r="C223" t="s">
        <v>224</v>
      </c>
      <c r="I223" s="5">
        <v>-637000000000</v>
      </c>
      <c r="J223" s="5">
        <v>-211000000000</v>
      </c>
      <c r="K223" s="5">
        <v>-284000000000</v>
      </c>
      <c r="L223" s="5">
        <v>-77000000000</v>
      </c>
      <c r="M223" s="5">
        <v>57000000000</v>
      </c>
      <c r="N223" s="5">
        <v>22000000000</v>
      </c>
      <c r="O223" s="5">
        <v>20000000000</v>
      </c>
      <c r="P223" s="5">
        <v>-20000000000</v>
      </c>
      <c r="Q223" s="5">
        <v>-82000000000</v>
      </c>
      <c r="R223" s="5">
        <v>-147000000000</v>
      </c>
      <c r="S223" s="5">
        <v>-128000000000</v>
      </c>
    </row>
    <row r="224" spans="3:19" ht="15.5" x14ac:dyDescent="0.35">
      <c r="C224" t="s">
        <v>225</v>
      </c>
      <c r="I224" s="5">
        <v>-1000000000</v>
      </c>
      <c r="J224" s="5">
        <v>22000000000</v>
      </c>
      <c r="K224" s="5">
        <v>90000000000</v>
      </c>
      <c r="L224" s="5">
        <v>-111000000000</v>
      </c>
      <c r="M224" s="5">
        <v>-51000000000</v>
      </c>
      <c r="N224" s="5">
        <v>-26000000000</v>
      </c>
      <c r="O224" s="5">
        <v>-31000000000</v>
      </c>
      <c r="P224" s="5">
        <v>-30000000000</v>
      </c>
      <c r="Q224" s="5">
        <v>-13000000000</v>
      </c>
      <c r="R224" s="5">
        <v>-16000000000</v>
      </c>
      <c r="S224" s="5">
        <v>-29000000000</v>
      </c>
    </row>
    <row r="225" spans="2:19" ht="15.5" x14ac:dyDescent="0.35">
      <c r="C225" t="s">
        <v>226</v>
      </c>
      <c r="J225" s="5">
        <v>0</v>
      </c>
      <c r="K225" s="5">
        <v>-3000000000</v>
      </c>
      <c r="L225" s="5">
        <v>-13000000000</v>
      </c>
      <c r="M225" s="5">
        <v>-475000000000</v>
      </c>
      <c r="N225" s="5">
        <v>0</v>
      </c>
      <c r="O225" s="5">
        <v>-3000000000</v>
      </c>
      <c r="P225" s="5">
        <v>-3000000000</v>
      </c>
      <c r="Q225" s="5">
        <v>0</v>
      </c>
      <c r="R225" s="5">
        <v>0</v>
      </c>
      <c r="S225" s="5">
        <v>0</v>
      </c>
    </row>
    <row r="226" spans="2:19" ht="15.5" x14ac:dyDescent="0.35">
      <c r="C226" t="s">
        <v>15</v>
      </c>
      <c r="I226" s="5">
        <v>-1000000000</v>
      </c>
      <c r="J226" s="5">
        <v>22000000000</v>
      </c>
      <c r="K226" s="5">
        <v>86000000000</v>
      </c>
      <c r="L226" s="5">
        <v>-124000000000</v>
      </c>
      <c r="M226" s="5">
        <v>-526000000000</v>
      </c>
      <c r="N226" s="5">
        <v>-27000000000</v>
      </c>
      <c r="O226" s="5">
        <v>-35000000000</v>
      </c>
      <c r="P226" s="5">
        <v>-33000000000</v>
      </c>
      <c r="Q226" s="5">
        <v>-13000000000</v>
      </c>
      <c r="R226" s="5">
        <v>-16000000000</v>
      </c>
      <c r="S226" s="5">
        <v>-29000000000</v>
      </c>
    </row>
    <row r="227" spans="2:19" ht="15.5" x14ac:dyDescent="0.35">
      <c r="C227" t="s">
        <v>17</v>
      </c>
      <c r="I227" s="6">
        <v>-0.1</v>
      </c>
      <c r="J227" s="6">
        <v>2.48</v>
      </c>
      <c r="K227" s="6">
        <v>9.92</v>
      </c>
      <c r="L227" s="6">
        <v>-14.24</v>
      </c>
      <c r="M227" s="6">
        <v>-60.58</v>
      </c>
      <c r="N227" s="6">
        <v>-3.08</v>
      </c>
      <c r="O227" s="6">
        <v>-4.0199999999999996</v>
      </c>
      <c r="P227" s="6">
        <v>-3.8</v>
      </c>
      <c r="Q227" s="6">
        <v>-1.61</v>
      </c>
      <c r="R227" s="6">
        <v>-4.1900000000000004</v>
      </c>
      <c r="S227" s="6">
        <v>-7.47</v>
      </c>
    </row>
    <row r="229" spans="2:19" ht="15.5" x14ac:dyDescent="0.35">
      <c r="B229" t="s">
        <v>227</v>
      </c>
      <c r="C229" t="s">
        <v>228</v>
      </c>
      <c r="D229" s="5">
        <v>-17000000000</v>
      </c>
      <c r="E229" s="5">
        <v>-16000000000</v>
      </c>
      <c r="F229" s="5">
        <v>-545000000</v>
      </c>
      <c r="G229" s="5">
        <v>-44000000000</v>
      </c>
      <c r="H229" s="5">
        <v>-45000000000</v>
      </c>
      <c r="I229" s="5">
        <v>-125000000000</v>
      </c>
      <c r="J229" s="5">
        <v>-126000000000</v>
      </c>
      <c r="K229" s="5">
        <v>-103000000000</v>
      </c>
      <c r="L229" s="5">
        <v>-156000000000</v>
      </c>
      <c r="M229" s="5">
        <v>-18000000000</v>
      </c>
      <c r="N229" s="5">
        <v>-24000000000</v>
      </c>
      <c r="O229" s="5">
        <v>37000000000</v>
      </c>
      <c r="P229" s="5">
        <v>-19000000000</v>
      </c>
      <c r="Q229" s="5">
        <v>-487000000000</v>
      </c>
    </row>
    <row r="230" spans="2:19" ht="15.5" x14ac:dyDescent="0.35">
      <c r="C230" t="s">
        <v>57</v>
      </c>
      <c r="D230" s="5">
        <v>-2</v>
      </c>
      <c r="E230" s="6">
        <v>-1.88</v>
      </c>
      <c r="F230" s="6">
        <v>-0.06</v>
      </c>
      <c r="G230" s="6">
        <v>-5.09</v>
      </c>
      <c r="H230" s="6">
        <v>-5.18</v>
      </c>
      <c r="I230" s="6">
        <v>-14.36</v>
      </c>
      <c r="J230" s="6">
        <v>-14.47</v>
      </c>
      <c r="K230" s="6">
        <v>-11.83</v>
      </c>
      <c r="L230" s="6">
        <v>-17.93</v>
      </c>
      <c r="M230" s="6">
        <v>-2.02</v>
      </c>
      <c r="N230" s="6">
        <v>-2.79</v>
      </c>
      <c r="O230" s="6">
        <v>4.21</v>
      </c>
      <c r="P230" s="6">
        <v>-2.14</v>
      </c>
      <c r="Q230" s="6">
        <v>-56.04</v>
      </c>
    </row>
    <row r="231" spans="2:19" ht="15.5" x14ac:dyDescent="0.35">
      <c r="C231" t="s">
        <v>233</v>
      </c>
      <c r="D231" s="5">
        <v>383000000</v>
      </c>
      <c r="E231" s="5">
        <v>1000000000</v>
      </c>
      <c r="F231" s="5">
        <v>381000000</v>
      </c>
      <c r="G231" s="5">
        <v>803000000</v>
      </c>
      <c r="H231" s="5">
        <v>511000000</v>
      </c>
      <c r="I231" s="5">
        <v>3000000000</v>
      </c>
      <c r="J231" s="5">
        <v>144000000000</v>
      </c>
      <c r="K231" s="5">
        <v>161000000000</v>
      </c>
      <c r="L231" s="5">
        <v>241000000000</v>
      </c>
      <c r="M231" s="5">
        <v>35000000000</v>
      </c>
      <c r="N231" s="5">
        <v>12000000000</v>
      </c>
      <c r="O231" s="5">
        <v>45000000000</v>
      </c>
      <c r="P231" s="5">
        <v>25000000000</v>
      </c>
      <c r="Q231" s="5">
        <v>76000000000</v>
      </c>
    </row>
    <row r="232" spans="2:19" ht="15.5" x14ac:dyDescent="0.35">
      <c r="C232" t="s">
        <v>237</v>
      </c>
      <c r="I232" s="6">
        <v>-9.66</v>
      </c>
    </row>
    <row r="233" spans="2:19" ht="15.5" x14ac:dyDescent="0.35">
      <c r="C233" t="s">
        <v>238</v>
      </c>
      <c r="I233" s="6">
        <v>-12.67</v>
      </c>
    </row>
    <row r="234" spans="2:19" ht="15.5" x14ac:dyDescent="0.35">
      <c r="C234" t="s">
        <v>239</v>
      </c>
      <c r="I234" s="6">
        <v>6.95</v>
      </c>
    </row>
    <row r="235" spans="2:19" ht="15.5" x14ac:dyDescent="0.35">
      <c r="C235" t="s">
        <v>240</v>
      </c>
      <c r="I235" s="6">
        <v>-7.8899999999999998E-2</v>
      </c>
    </row>
    <row r="236" spans="2:19" ht="15.5" x14ac:dyDescent="0.35">
      <c r="C236" t="s">
        <v>241</v>
      </c>
      <c r="I236" s="6">
        <v>304.45</v>
      </c>
    </row>
    <row r="237" spans="2:19" ht="15.5" x14ac:dyDescent="0.35">
      <c r="C237" t="s">
        <v>242</v>
      </c>
      <c r="I237" s="6">
        <v>3.2</v>
      </c>
    </row>
    <row r="238" spans="2:19" ht="15.5" x14ac:dyDescent="0.35">
      <c r="C238" t="s">
        <v>243</v>
      </c>
      <c r="I238" s="6">
        <v>-500.02</v>
      </c>
    </row>
    <row r="239" spans="2:19" ht="15.5" x14ac:dyDescent="0.35">
      <c r="C239" t="s">
        <v>244</v>
      </c>
      <c r="I239" s="6">
        <v>-500.02</v>
      </c>
    </row>
    <row r="240" spans="2:19" ht="15.5" x14ac:dyDescent="0.35">
      <c r="C240" t="s">
        <v>245</v>
      </c>
      <c r="I240" s="6">
        <v>-11.25</v>
      </c>
    </row>
    <row r="241" spans="3:9" ht="15.5" x14ac:dyDescent="0.35">
      <c r="C241" t="s">
        <v>246</v>
      </c>
      <c r="I241" s="6">
        <v>-18.37</v>
      </c>
    </row>
    <row r="242" spans="3:9" ht="15.5" x14ac:dyDescent="0.35">
      <c r="C242" t="s">
        <v>247</v>
      </c>
      <c r="I242" s="6">
        <v>-16.670000000000002</v>
      </c>
    </row>
    <row r="243" spans="3:9" ht="15.5" x14ac:dyDescent="0.35">
      <c r="C243" t="s">
        <v>249</v>
      </c>
      <c r="I243" s="6">
        <v>-3.95</v>
      </c>
    </row>
    <row r="244" spans="3:9" ht="15.5" x14ac:dyDescent="0.35">
      <c r="C244" t="s">
        <v>250</v>
      </c>
      <c r="I244" s="6">
        <v>-5.18</v>
      </c>
    </row>
    <row r="245" spans="3:9" ht="15.5" x14ac:dyDescent="0.35">
      <c r="C245" t="s">
        <v>251</v>
      </c>
      <c r="I245" s="6">
        <v>0.16</v>
      </c>
    </row>
    <row r="246" spans="3:9" ht="15.5" x14ac:dyDescent="0.35">
      <c r="C246" t="s">
        <v>252</v>
      </c>
      <c r="D246" s="6">
        <v>0.13</v>
      </c>
    </row>
    <row r="247" spans="3:9" ht="15.5" x14ac:dyDescent="0.35">
      <c r="C247" t="s">
        <v>253</v>
      </c>
      <c r="I247" s="6">
        <v>15.65</v>
      </c>
    </row>
    <row r="248" spans="3:9" ht="15.5" x14ac:dyDescent="0.35">
      <c r="C248" t="s">
        <v>254</v>
      </c>
      <c r="I248" s="6">
        <v>-0.1</v>
      </c>
    </row>
    <row r="249" spans="3:9" ht="15.5" x14ac:dyDescent="0.35">
      <c r="C249" t="s">
        <v>255</v>
      </c>
      <c r="D249" s="6">
        <v>0.03</v>
      </c>
    </row>
    <row r="250" spans="3:9" ht="15.5" x14ac:dyDescent="0.35">
      <c r="C250" t="s">
        <v>256</v>
      </c>
      <c r="D250" s="6">
        <v>0.02</v>
      </c>
    </row>
    <row r="251" spans="3:9" ht="15.5" x14ac:dyDescent="0.35">
      <c r="C251" t="s">
        <v>395</v>
      </c>
      <c r="D251" s="6">
        <v>5.35</v>
      </c>
    </row>
    <row r="252" spans="3:9" ht="15.5" x14ac:dyDescent="0.35">
      <c r="C252" t="s">
        <v>445</v>
      </c>
      <c r="D252" s="6">
        <v>0.93</v>
      </c>
    </row>
    <row r="253" spans="3:9" ht="15.5" x14ac:dyDescent="0.35">
      <c r="C253" t="s">
        <v>257</v>
      </c>
      <c r="D253" s="6">
        <v>6.45</v>
      </c>
    </row>
    <row r="254" spans="3:9" ht="15.5" x14ac:dyDescent="0.35">
      <c r="C254" t="s">
        <v>396</v>
      </c>
      <c r="D254" s="6">
        <v>0.72</v>
      </c>
    </row>
    <row r="255" spans="3:9" ht="15.5" x14ac:dyDescent="0.35">
      <c r="C255" t="s">
        <v>258</v>
      </c>
      <c r="D255" s="6">
        <v>7.45</v>
      </c>
    </row>
    <row r="256" spans="3:9" ht="15.5" x14ac:dyDescent="0.35">
      <c r="C256" t="s">
        <v>259</v>
      </c>
      <c r="I256" s="6">
        <v>-9.9499999999999993</v>
      </c>
    </row>
    <row r="257" spans="3:9" ht="15.5" x14ac:dyDescent="0.35">
      <c r="C257" t="s">
        <v>13</v>
      </c>
      <c r="D257" s="5">
        <v>0</v>
      </c>
    </row>
    <row r="258" spans="3:9" ht="15.5" x14ac:dyDescent="0.35">
      <c r="C258" t="s">
        <v>260</v>
      </c>
      <c r="I258" s="6">
        <v>-14.44</v>
      </c>
    </row>
    <row r="259" spans="3:9" ht="15.5" x14ac:dyDescent="0.35">
      <c r="C259" t="s">
        <v>261</v>
      </c>
      <c r="I259" s="6">
        <v>-3.39E-2</v>
      </c>
    </row>
    <row r="260" spans="3:9" ht="15.5" x14ac:dyDescent="0.35">
      <c r="C260" t="s">
        <v>262</v>
      </c>
      <c r="I260" s="6">
        <v>-0.25219999999999998</v>
      </c>
    </row>
    <row r="261" spans="3:9" ht="15.5" x14ac:dyDescent="0.35">
      <c r="C261" t="s">
        <v>263</v>
      </c>
      <c r="I261" s="6">
        <v>-0.29749999999999999</v>
      </c>
    </row>
    <row r="262" spans="3:9" ht="15.5" x14ac:dyDescent="0.35">
      <c r="C262" t="s">
        <v>264</v>
      </c>
      <c r="I262" s="6">
        <v>-9.1700000000000004E-2</v>
      </c>
    </row>
    <row r="263" spans="3:9" ht="15.5" x14ac:dyDescent="0.35">
      <c r="C263" t="s">
        <v>266</v>
      </c>
      <c r="D263" s="6">
        <v>33.71</v>
      </c>
    </row>
    <row r="264" spans="3:9" ht="15.5" x14ac:dyDescent="0.35">
      <c r="C264" t="s">
        <v>267</v>
      </c>
      <c r="D264" s="6">
        <v>202.35</v>
      </c>
    </row>
    <row r="265" spans="3:9" ht="15.5" x14ac:dyDescent="0.35">
      <c r="C265" t="s">
        <v>268</v>
      </c>
      <c r="D265" s="6">
        <v>-168.64</v>
      </c>
    </row>
    <row r="266" spans="3:9" ht="15.5" x14ac:dyDescent="0.35">
      <c r="C266" t="s">
        <v>271</v>
      </c>
      <c r="I266" s="6">
        <v>12.15</v>
      </c>
    </row>
    <row r="267" spans="3:9" ht="15.5" x14ac:dyDescent="0.35">
      <c r="C267" t="s">
        <v>53</v>
      </c>
      <c r="I267" s="5">
        <v>434000000000</v>
      </c>
    </row>
    <row r="268" spans="3:9" ht="15.5" x14ac:dyDescent="0.35">
      <c r="C268" t="s">
        <v>272</v>
      </c>
      <c r="I268" s="5">
        <v>1160000000000</v>
      </c>
    </row>
    <row r="269" spans="3:9" ht="15.5" x14ac:dyDescent="0.35">
      <c r="C269" t="s">
        <v>273</v>
      </c>
      <c r="I269" s="5">
        <v>8690000000</v>
      </c>
    </row>
    <row r="270" spans="3:9" ht="15.5" x14ac:dyDescent="0.35">
      <c r="C270" t="s">
        <v>278</v>
      </c>
      <c r="D270" s="5">
        <v>-1</v>
      </c>
    </row>
    <row r="271" spans="3:9" ht="15.5" x14ac:dyDescent="0.35">
      <c r="C271" t="s">
        <v>279</v>
      </c>
      <c r="D271" s="6">
        <v>6.54E-2</v>
      </c>
    </row>
    <row r="272" spans="3:9" ht="15.5" x14ac:dyDescent="0.35">
      <c r="C272" t="s">
        <v>280</v>
      </c>
      <c r="D272" s="6">
        <v>0.60740000000000005</v>
      </c>
    </row>
    <row r="273" spans="3:9" ht="15.5" x14ac:dyDescent="0.35">
      <c r="C273" t="s">
        <v>287</v>
      </c>
      <c r="I273" s="5">
        <v>4</v>
      </c>
    </row>
    <row r="274" spans="3:9" ht="15.5" x14ac:dyDescent="0.35">
      <c r="C274" t="s">
        <v>288</v>
      </c>
      <c r="I274" s="6">
        <v>0.71</v>
      </c>
    </row>
    <row r="275" spans="3:9" ht="15.5" x14ac:dyDescent="0.35">
      <c r="C275" t="s">
        <v>289</v>
      </c>
      <c r="I275" s="6">
        <v>0.35</v>
      </c>
    </row>
    <row r="276" spans="3:9" ht="15.5" x14ac:dyDescent="0.35">
      <c r="C276" t="s">
        <v>291</v>
      </c>
      <c r="I276" s="6">
        <v>0.17</v>
      </c>
    </row>
    <row r="277" spans="3:9" ht="15.5" x14ac:dyDescent="0.35">
      <c r="C277" t="s">
        <v>292</v>
      </c>
      <c r="I277" s="6">
        <v>0.01</v>
      </c>
    </row>
    <row r="278" spans="3:9" ht="15.5" x14ac:dyDescent="0.35">
      <c r="C278" t="s">
        <v>293</v>
      </c>
      <c r="I278" s="6">
        <v>0.2</v>
      </c>
    </row>
    <row r="279" spans="3:9" ht="15.5" x14ac:dyDescent="0.35">
      <c r="C279" t="s">
        <v>294</v>
      </c>
      <c r="I279" s="6">
        <v>0.95</v>
      </c>
    </row>
    <row r="280" spans="3:9" ht="15.5" x14ac:dyDescent="0.35">
      <c r="C280" t="s">
        <v>295</v>
      </c>
      <c r="I280" s="5">
        <v>1000000000</v>
      </c>
    </row>
    <row r="281" spans="3:9" ht="15.5" x14ac:dyDescent="0.35">
      <c r="C281" t="s">
        <v>296</v>
      </c>
      <c r="I281" s="5">
        <v>-43000000000</v>
      </c>
    </row>
    <row r="282" spans="3:9" ht="15.5" x14ac:dyDescent="0.35">
      <c r="C282" t="s">
        <v>297</v>
      </c>
      <c r="I282" s="5">
        <v>-63000000000</v>
      </c>
    </row>
    <row r="283" spans="3:9" ht="15.5" x14ac:dyDescent="0.35">
      <c r="C283" t="s">
        <v>298</v>
      </c>
      <c r="I283" s="5">
        <v>-34000000000</v>
      </c>
    </row>
    <row r="284" spans="3:9" ht="15.5" x14ac:dyDescent="0.35">
      <c r="C284" t="s">
        <v>299</v>
      </c>
      <c r="D284" s="5">
        <v>1000000000</v>
      </c>
    </row>
    <row r="285" spans="3:9" ht="15.5" x14ac:dyDescent="0.35">
      <c r="C285" t="s">
        <v>300</v>
      </c>
      <c r="D285" s="5">
        <v>1013000000000</v>
      </c>
    </row>
    <row r="286" spans="3:9" ht="15.5" x14ac:dyDescent="0.35">
      <c r="C286" t="s">
        <v>301</v>
      </c>
      <c r="D286" s="5">
        <v>877000000000</v>
      </c>
    </row>
    <row r="287" spans="3:9" ht="15.5" x14ac:dyDescent="0.35">
      <c r="C287" t="s">
        <v>212</v>
      </c>
      <c r="D287" s="5">
        <v>-654000000000</v>
      </c>
    </row>
    <row r="288" spans="3:9" ht="15.5" x14ac:dyDescent="0.35">
      <c r="C288" t="s">
        <v>211</v>
      </c>
      <c r="I288" s="5">
        <v>136000000000</v>
      </c>
    </row>
    <row r="289" spans="3:9" ht="15.5" x14ac:dyDescent="0.35">
      <c r="C289" t="s">
        <v>210</v>
      </c>
      <c r="D289" s="5">
        <v>126000000000</v>
      </c>
    </row>
    <row r="290" spans="3:9" ht="15.5" x14ac:dyDescent="0.35">
      <c r="C290" t="s">
        <v>209</v>
      </c>
      <c r="D290" s="5">
        <v>601000000000</v>
      </c>
    </row>
    <row r="291" spans="3:9" ht="15.5" x14ac:dyDescent="0.35">
      <c r="C291" t="s">
        <v>24</v>
      </c>
      <c r="D291" s="5">
        <v>727000000000</v>
      </c>
    </row>
    <row r="292" spans="3:9" ht="15.5" x14ac:dyDescent="0.35">
      <c r="C292" t="s">
        <v>21</v>
      </c>
      <c r="D292" s="5">
        <v>726000000000</v>
      </c>
    </row>
    <row r="293" spans="3:9" ht="15.5" x14ac:dyDescent="0.35">
      <c r="C293" t="s">
        <v>302</v>
      </c>
      <c r="I293" s="5">
        <v>136000000000</v>
      </c>
    </row>
    <row r="294" spans="3:9" ht="15.5" x14ac:dyDescent="0.35">
      <c r="C294" t="s">
        <v>303</v>
      </c>
      <c r="I294" s="5">
        <v>-1000000000</v>
      </c>
    </row>
    <row r="295" spans="3:9" ht="15.5" x14ac:dyDescent="0.35">
      <c r="C295" t="s">
        <v>305</v>
      </c>
      <c r="I295" s="5">
        <v>0</v>
      </c>
    </row>
    <row r="296" spans="3:9" ht="15.5" x14ac:dyDescent="0.35">
      <c r="C296" t="s">
        <v>307</v>
      </c>
      <c r="I296" s="5">
        <v>-1000000000</v>
      </c>
    </row>
  </sheetData>
  <pageMargins left="0.7" right="0.7" top="0.75" bottom="0.75" header="0.3" footer="0.3"/>
  <ignoredErrors>
    <ignoredError sqref="A1:S29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446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447</v>
      </c>
      <c r="D2" s="2" vm="35">
        <f ca="1">IFERROR(_xlfn.STOCKHISTORY("XIDX:" &amp; $C$1, D3, , 0, 0, 1), "Libur")</f>
        <v>452</v>
      </c>
      <c r="E2" s="2" vm="36">
        <f ca="1">IFERROR(_xlfn.STOCKHISTORY("XIDX:" &amp; $C$1, E3, , 0, 0, 1), "Libur")</f>
        <v>426</v>
      </c>
      <c r="H2" s="2" vm="36">
        <f ca="1">IFERROR(INDEX(D2:G2,COUNT(D2:G2)),"")</f>
        <v>426</v>
      </c>
      <c r="I2" s="2" vm="37">
        <f t="shared" ref="I2:Z2" ca="1" si="0">IFERROR(_xlfn.STOCKHISTORY("XIDX:" &amp; $C$1, I1, , 0, 0, 1), "Libur")</f>
        <v>460</v>
      </c>
      <c r="J2" s="2" vm="37">
        <f t="shared" ca="1" si="0"/>
        <v>460</v>
      </c>
      <c r="K2" s="2" vm="38">
        <f t="shared" ca="1" si="0"/>
        <v>435</v>
      </c>
      <c r="L2" s="2" vm="39">
        <f t="shared" ca="1" si="0"/>
        <v>287.5</v>
      </c>
      <c r="M2" s="2" vm="40">
        <f t="shared" ca="1" si="0"/>
        <v>273.75</v>
      </c>
      <c r="N2" s="2" vm="41">
        <f t="shared" ca="1" si="0"/>
        <v>206.25</v>
      </c>
      <c r="O2" s="2" vm="42">
        <f t="shared" ca="1" si="0"/>
        <v>292.5</v>
      </c>
      <c r="P2" s="2" vm="10">
        <f t="shared" ca="1" si="0"/>
        <v>250</v>
      </c>
      <c r="Q2" s="2" vm="43">
        <f t="shared" ca="1" si="0"/>
        <v>137.5</v>
      </c>
      <c r="R2" s="2" vm="44">
        <f t="shared" ca="1" si="0"/>
        <v>87.5</v>
      </c>
      <c r="S2" s="2" t="str">
        <f t="shared" ca="1" si="0"/>
        <v>Libur</v>
      </c>
      <c r="T2" s="2" vm="45">
        <f t="shared" ca="1" si="0"/>
        <v>91</v>
      </c>
      <c r="U2" s="2" vm="46">
        <f t="shared" ca="1" si="0"/>
        <v>86.25</v>
      </c>
      <c r="V2" s="2" vm="47">
        <f t="shared" ca="1" si="0"/>
        <v>123.75</v>
      </c>
      <c r="W2" s="2" vm="48">
        <f t="shared" ca="1" si="0"/>
        <v>61.25</v>
      </c>
      <c r="X2" s="2" vm="49">
        <f t="shared" ca="1" si="0"/>
        <v>58.75</v>
      </c>
      <c r="Y2" s="2" vm="50">
        <f t="shared" ca="1" si="0"/>
        <v>40</v>
      </c>
      <c r="Z2" s="2" vm="51">
        <f t="shared" ca="1" si="0"/>
        <v>24.5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622080744915</v>
      </c>
      <c r="E4" s="2">
        <f>IFERROR(INDEX(E51:E500,MATCH($C$4,$C$51:$C$500,0)),"")</f>
        <v>480252755855</v>
      </c>
      <c r="H4" s="2">
        <f>IFERROR(SUM(D4:G4)*(4/MAX(1,COUNT(D4:G4))),"")</f>
        <v>2204667001540</v>
      </c>
      <c r="I4" s="2">
        <f t="shared" ref="I4:Z4" si="1">IFERROR(INDEX(I51:I500,MATCH($C$4,$C$51:$C$500,0)),"")</f>
        <v>2135376122719</v>
      </c>
      <c r="J4" s="2">
        <f t="shared" si="1"/>
        <v>2068240926757</v>
      </c>
      <c r="K4" s="2">
        <f t="shared" si="1"/>
        <v>2127671804507</v>
      </c>
      <c r="L4" s="2">
        <f t="shared" si="1"/>
        <v>2352412014545</v>
      </c>
      <c r="M4" s="2">
        <f t="shared" si="1"/>
        <v>2241085126185</v>
      </c>
      <c r="N4" s="2">
        <f t="shared" si="1"/>
        <v>1923089935410</v>
      </c>
      <c r="O4" s="2">
        <f t="shared" si="1"/>
        <v>2234941096110</v>
      </c>
      <c r="P4" s="2">
        <f t="shared" si="1"/>
        <v>2327951625610</v>
      </c>
      <c r="Q4" s="2">
        <f t="shared" si="1"/>
        <v>2245519457754</v>
      </c>
      <c r="R4" s="2">
        <f t="shared" si="1"/>
        <v>1995337146834</v>
      </c>
      <c r="S4" s="2">
        <f t="shared" si="1"/>
        <v>1713946192967</v>
      </c>
      <c r="T4" s="2">
        <f t="shared" si="1"/>
        <v>1626232662544</v>
      </c>
      <c r="U4" s="2">
        <f t="shared" si="1"/>
        <v>1386314584485</v>
      </c>
      <c r="V4" s="2">
        <f t="shared" si="1"/>
        <v>1301332627213</v>
      </c>
      <c r="W4" s="2">
        <f t="shared" si="1"/>
        <v>1180506128191</v>
      </c>
      <c r="X4" s="2">
        <f t="shared" si="1"/>
        <v>1123050137949</v>
      </c>
      <c r="Y4" s="2">
        <f t="shared" si="1"/>
        <v>959834347152</v>
      </c>
      <c r="Z4" s="2">
        <f t="shared" si="1"/>
        <v>1078022869431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28791820644</v>
      </c>
      <c r="E5" s="2">
        <f>IFERROR(INDEX(E51:E500,MATCH($C$5,$C$51:$C$500,0)),"")</f>
        <v>7915887913</v>
      </c>
      <c r="H5" s="2">
        <f>IFERROR(SUM(D5:G5)*(4/MAX(1,COUNT(D5:G5))),"")</f>
        <v>73415417114</v>
      </c>
      <c r="I5" s="2">
        <f t="shared" ref="I5:Z5" si="2">IFERROR(INDEX(I51:I500,MATCH($C$5,$C$51:$C$500,0)),"")</f>
        <v>28218844871</v>
      </c>
      <c r="J5" s="2">
        <f t="shared" si="2"/>
        <v>80887845532</v>
      </c>
      <c r="K5" s="2">
        <f t="shared" si="2"/>
        <v>76819417186</v>
      </c>
      <c r="L5" s="2">
        <f t="shared" si="2"/>
        <v>76887593945</v>
      </c>
      <c r="M5" s="2">
        <f t="shared" si="2"/>
        <v>69843848835</v>
      </c>
      <c r="N5" s="2">
        <f t="shared" si="2"/>
        <v>55312205779</v>
      </c>
      <c r="O5" s="2">
        <f t="shared" si="2"/>
        <v>53034379616</v>
      </c>
      <c r="P5" s="2">
        <f t="shared" si="2"/>
        <v>69631528292</v>
      </c>
      <c r="Q5" s="2">
        <f t="shared" si="2"/>
        <v>65755214997</v>
      </c>
      <c r="R5" s="2">
        <f t="shared" si="2"/>
        <v>40862997030</v>
      </c>
      <c r="S5" s="2">
        <f t="shared" si="2"/>
        <v>6888594650</v>
      </c>
      <c r="T5" s="2">
        <f t="shared" si="2"/>
        <v>44489139365</v>
      </c>
      <c r="U5" s="2">
        <f t="shared" si="2"/>
        <v>36002772194</v>
      </c>
      <c r="V5" s="2">
        <f t="shared" si="2"/>
        <v>36837060523</v>
      </c>
      <c r="W5" s="2">
        <f t="shared" si="2"/>
        <v>23628732460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797724953202</v>
      </c>
      <c r="E6" s="2">
        <f>IFERROR(INDEX(E51:E500,MATCH($C$6,$C$51:$C$500,0)),"")</f>
        <v>801333132549</v>
      </c>
      <c r="H6" s="2">
        <f>IFERROR(INDEX(D6:G6,COUNT(D6:G6)),"")</f>
        <v>801333132549</v>
      </c>
      <c r="I6" s="2">
        <f t="shared" ref="I6:Z6" si="3">IFERROR(INDEX(I51:I500,MATCH($C$6,$C$51:$C$500,0)),"")</f>
        <v>793417244584</v>
      </c>
      <c r="J6" s="2">
        <f t="shared" si="3"/>
        <v>825138399763</v>
      </c>
      <c r="K6" s="2">
        <f t="shared" si="3"/>
        <v>784345553868</v>
      </c>
      <c r="L6" s="2">
        <f t="shared" si="3"/>
        <v>737901136146</v>
      </c>
      <c r="M6" s="2">
        <f t="shared" si="3"/>
        <v>701513541791</v>
      </c>
      <c r="N6" s="2">
        <f t="shared" si="3"/>
        <v>663468205642</v>
      </c>
      <c r="O6" s="2">
        <f t="shared" si="3"/>
        <v>608205409017</v>
      </c>
      <c r="P6" s="2">
        <f t="shared" si="3"/>
        <v>555171029401</v>
      </c>
      <c r="Q6" s="2">
        <f t="shared" si="3"/>
        <v>485539501101</v>
      </c>
      <c r="R6" s="2">
        <f t="shared" si="3"/>
        <v>419784286104</v>
      </c>
      <c r="S6" s="2">
        <f t="shared" si="3"/>
        <v>378921289074</v>
      </c>
      <c r="T6" s="2">
        <f t="shared" si="3"/>
        <v>396498026938</v>
      </c>
      <c r="U6" s="2">
        <f t="shared" si="3"/>
        <v>352008887573</v>
      </c>
      <c r="V6" s="2">
        <f t="shared" si="3"/>
        <v>316006115379</v>
      </c>
      <c r="W6" s="2">
        <f t="shared" si="3"/>
        <v>279169054586</v>
      </c>
      <c r="X6" s="2">
        <f t="shared" si="3"/>
        <v>255540322126</v>
      </c>
      <c r="Y6" s="2">
        <f t="shared" si="3"/>
        <v>238648168371</v>
      </c>
      <c r="Z6" s="2">
        <f t="shared" si="3"/>
        <v>228137653316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1.62</v>
      </c>
      <c r="E7" s="3">
        <f>IFERROR(INDEX(E51:E500,MATCH($C$7,$C$51:$C$500,0))/1000000000,"")</f>
        <v>1.62</v>
      </c>
      <c r="H7" s="3">
        <f>IFERROR(INDEX(D7:G7,COUNT(D7:G7)),"")</f>
        <v>1.62</v>
      </c>
      <c r="I7" s="3">
        <f t="shared" ref="I7:Z7" si="4">IFERROR(INDEX(I51:I500,MATCH($C$7,$C$51:$C$500,0))/1000000000,"")</f>
        <v>1.62</v>
      </c>
      <c r="J7" s="3">
        <f t="shared" si="4"/>
        <v>1.62</v>
      </c>
      <c r="K7" s="3">
        <f t="shared" si="4"/>
        <v>0.41</v>
      </c>
      <c r="L7" s="3">
        <f t="shared" si="4"/>
        <v>0.41</v>
      </c>
      <c r="M7" s="3">
        <f t="shared" si="4"/>
        <v>0.41</v>
      </c>
      <c r="N7" s="3">
        <f t="shared" si="4"/>
        <v>0.41</v>
      </c>
      <c r="O7" s="3">
        <f t="shared" si="4"/>
        <v>0.41</v>
      </c>
      <c r="P7" s="3">
        <f t="shared" si="4"/>
        <v>0.41</v>
      </c>
      <c r="Q7" s="3">
        <f t="shared" si="4"/>
        <v>0.41</v>
      </c>
      <c r="R7" s="3">
        <f t="shared" si="4"/>
        <v>0.41</v>
      </c>
      <c r="S7" s="3">
        <f t="shared" si="4"/>
        <v>0.41</v>
      </c>
      <c r="T7" s="3">
        <f t="shared" si="4"/>
        <v>0.41</v>
      </c>
      <c r="U7" s="3">
        <f t="shared" si="4"/>
        <v>0.41</v>
      </c>
      <c r="V7" s="3">
        <f t="shared" si="4"/>
        <v>0.41</v>
      </c>
      <c r="W7" s="3">
        <f t="shared" si="4"/>
        <v>0.41</v>
      </c>
      <c r="X7" s="3">
        <f t="shared" si="4"/>
        <v>0.41</v>
      </c>
      <c r="Y7" s="3">
        <f t="shared" si="4"/>
        <v>0.41</v>
      </c>
      <c r="Z7" s="3">
        <f t="shared" si="4"/>
        <v>0.41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-30000000000</v>
      </c>
      <c r="E8" s="2">
        <f>IFERROR(INDEX(E51:E500,MATCH("Free cash flow (Quarter)",$C$51:$C$500,0)),"")</f>
        <v>-26000000000</v>
      </c>
      <c r="H8" s="2">
        <f>IFERROR(INDEX(D8:G8,COUNT(D8:G8)),"")</f>
        <v>-26000000000</v>
      </c>
      <c r="I8" s="2">
        <f t="shared" ref="I8:Z8" si="5">IFERROR(INDEX(I51:I500,MATCH($C$8,$C$51:$C$500,0)),"")</f>
        <v>81000000000</v>
      </c>
      <c r="J8" s="2">
        <f t="shared" si="5"/>
        <v>13000000000</v>
      </c>
      <c r="K8" s="2">
        <f t="shared" si="5"/>
        <v>248000000000</v>
      </c>
      <c r="L8" s="2">
        <f t="shared" si="5"/>
        <v>27000000000</v>
      </c>
      <c r="M8" s="2">
        <f t="shared" si="5"/>
        <v>-67000000000</v>
      </c>
      <c r="N8" s="2">
        <f t="shared" si="5"/>
        <v>76000000000</v>
      </c>
      <c r="O8" s="2">
        <f t="shared" si="5"/>
        <v>159000000000</v>
      </c>
      <c r="P8" s="2">
        <f t="shared" si="5"/>
        <v>-29000000000</v>
      </c>
      <c r="Q8" s="2">
        <f t="shared" si="5"/>
        <v>-146000000000</v>
      </c>
      <c r="R8" s="2">
        <f t="shared" si="5"/>
        <v>71000000000</v>
      </c>
      <c r="S8" s="2">
        <f t="shared" si="5"/>
        <v>-95000000000</v>
      </c>
      <c r="T8" s="2">
        <f t="shared" si="5"/>
        <v>-80000000000</v>
      </c>
      <c r="U8" s="2">
        <f t="shared" si="5"/>
        <v>-96000000000</v>
      </c>
      <c r="V8" s="2">
        <f t="shared" si="5"/>
        <v>47000000000</v>
      </c>
      <c r="W8" s="2">
        <f t="shared" si="5"/>
        <v>26000000000</v>
      </c>
      <c r="X8" s="2">
        <f t="shared" si="5"/>
        <v>-34000000000</v>
      </c>
      <c r="Y8" s="2">
        <f t="shared" si="5"/>
        <v>-1000000000</v>
      </c>
      <c r="Z8" s="2">
        <f t="shared" si="5"/>
        <v>-34000000000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-18.23</v>
      </c>
      <c r="E9" s="3">
        <f>IFERROR(INDEX(E51:E500,MATCH("Free cash flow per share (Quarter)",$C$51:$C$500,0)),"")</f>
        <v>-15.99</v>
      </c>
      <c r="H9" s="3">
        <f>IFERROR(INDEX(D9:G9,COUNT(D9:G9)),"")</f>
        <v>-15.99</v>
      </c>
      <c r="I9" s="3">
        <f t="shared" ref="I9:Z9" si="6">IFERROR(INDEX(I51:I500,MATCH($C$9,$C$51:$C$500,0)),"")</f>
        <v>50.27</v>
      </c>
      <c r="J9" s="3">
        <f t="shared" si="6"/>
        <v>8.1199999999999992</v>
      </c>
      <c r="K9" s="3">
        <f t="shared" si="6"/>
        <v>613.54</v>
      </c>
      <c r="L9" s="3">
        <f t="shared" si="6"/>
        <v>66.459999999999994</v>
      </c>
      <c r="M9" s="3">
        <f t="shared" si="6"/>
        <v>-165.88</v>
      </c>
      <c r="N9" s="3">
        <f t="shared" si="6"/>
        <v>187.59</v>
      </c>
      <c r="O9" s="3">
        <f t="shared" si="6"/>
        <v>392.7</v>
      </c>
      <c r="P9" s="3">
        <f t="shared" si="6"/>
        <v>-70.8</v>
      </c>
      <c r="Q9" s="3">
        <f t="shared" si="6"/>
        <v>-361.43</v>
      </c>
      <c r="R9" s="3">
        <f t="shared" si="6"/>
        <v>176.3</v>
      </c>
      <c r="S9" s="3">
        <f t="shared" si="6"/>
        <v>-235.07</v>
      </c>
      <c r="T9" s="3">
        <f t="shared" si="6"/>
        <v>-197.43</v>
      </c>
      <c r="U9" s="3">
        <f t="shared" si="6"/>
        <v>-237.65</v>
      </c>
      <c r="V9" s="3">
        <f t="shared" si="6"/>
        <v>115.85</v>
      </c>
      <c r="W9" s="3">
        <f t="shared" si="6"/>
        <v>65.3</v>
      </c>
      <c r="X9" s="3">
        <f t="shared" si="6"/>
        <v>-83.58</v>
      </c>
      <c r="Y9" s="3">
        <f t="shared" si="6"/>
        <v>-2.85</v>
      </c>
      <c r="Z9" s="3">
        <f t="shared" si="6"/>
        <v>-83.7</v>
      </c>
    </row>
    <row r="10" spans="1:26" ht="15.5" x14ac:dyDescent="0.35">
      <c r="C10" t="s">
        <v>18</v>
      </c>
      <c r="D10" s="3">
        <f ca="1">IFERROR(IF(D9=0,"",D2/D9),"")</f>
        <v>-24.794295117937466</v>
      </c>
      <c r="E10" s="3">
        <f ca="1">IFERROR(IF(E9=0,"",E2/E9),"")</f>
        <v>-26.641651031894934</v>
      </c>
      <c r="I10" s="3">
        <f t="shared" ref="I10:Z10" ca="1" si="7">IFERROR(IF(I9=0,"",I2/I9),"")</f>
        <v>9.150586831111994</v>
      </c>
      <c r="J10" s="3">
        <f t="shared" ca="1" si="7"/>
        <v>56.650246305418726</v>
      </c>
      <c r="K10" s="3">
        <f t="shared" ca="1" si="7"/>
        <v>0.70900022818398156</v>
      </c>
      <c r="L10" s="3">
        <f t="shared" ca="1" si="7"/>
        <v>4.3259103219981947</v>
      </c>
      <c r="M10" s="3">
        <f t="shared" ca="1" si="7"/>
        <v>-1.6502893658066071</v>
      </c>
      <c r="N10" s="3">
        <f t="shared" ca="1" si="7"/>
        <v>1.0994722533184071</v>
      </c>
      <c r="O10" s="3">
        <f t="shared" ca="1" si="7"/>
        <v>0.74484339190221549</v>
      </c>
      <c r="P10" s="3">
        <f t="shared" ca="1" si="7"/>
        <v>-3.5310734463276838</v>
      </c>
      <c r="Q10" s="3">
        <f t="shared" ca="1" si="7"/>
        <v>-0.38043327891984619</v>
      </c>
      <c r="R10" s="3">
        <f t="shared" ca="1" si="7"/>
        <v>0.49631310266591033</v>
      </c>
      <c r="S10" s="3" t="str">
        <f t="shared" ca="1" si="7"/>
        <v/>
      </c>
      <c r="T10" s="3">
        <f t="shared" ca="1" si="7"/>
        <v>-0.46092285873474143</v>
      </c>
      <c r="U10" s="3">
        <f t="shared" ca="1" si="7"/>
        <v>-0.36292867662528927</v>
      </c>
      <c r="V10" s="3">
        <f t="shared" ca="1" si="7"/>
        <v>1.0681916271040139</v>
      </c>
      <c r="W10" s="3">
        <f t="shared" ca="1" si="7"/>
        <v>0.93797856049004602</v>
      </c>
      <c r="X10" s="3">
        <f t="shared" ca="1" si="7"/>
        <v>-0.70291935869825317</v>
      </c>
      <c r="Y10" s="3">
        <f t="shared" ca="1" si="7"/>
        <v>-14.035087719298245</v>
      </c>
      <c r="Z10" s="3">
        <f t="shared" ca="1" si="7"/>
        <v>-0.2927120669056153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80913794186</v>
      </c>
      <c r="E11" s="2">
        <f>IFERROR(INDEX(E51:E500,MATCH($C$11,$C$51:$C$500,0)),"")</f>
        <v>51113070148</v>
      </c>
      <c r="H11" s="2">
        <f>IFERROR(INDEX(D11:G11,COUNT(D11:G11)),"")</f>
        <v>51113070148</v>
      </c>
      <c r="I11" s="2">
        <f t="shared" ref="I11:Z11" si="8">IFERROR(INDEX(I51:I500,MATCH($C$11,$C$51:$C$500,0)),"")</f>
        <v>51990354660</v>
      </c>
      <c r="J11" s="2">
        <f t="shared" si="8"/>
        <v>33302304121</v>
      </c>
      <c r="K11" s="2">
        <f t="shared" si="8"/>
        <v>70516274539</v>
      </c>
      <c r="L11" s="2">
        <f t="shared" si="8"/>
        <v>48717357334</v>
      </c>
      <c r="M11" s="2">
        <f t="shared" si="8"/>
        <v>80725431351</v>
      </c>
      <c r="N11" s="2">
        <f t="shared" si="8"/>
        <v>51067737637</v>
      </c>
      <c r="O11" s="2">
        <f t="shared" si="8"/>
        <v>46480321495</v>
      </c>
      <c r="P11" s="2">
        <f t="shared" si="8"/>
        <v>49976085928</v>
      </c>
      <c r="Q11" s="2">
        <f t="shared" si="8"/>
        <v>91313495983</v>
      </c>
      <c r="R11" s="2">
        <f t="shared" si="8"/>
        <v>60238486068</v>
      </c>
      <c r="S11" s="2">
        <f t="shared" si="8"/>
        <v>112559222609</v>
      </c>
      <c r="T11" s="2">
        <f t="shared" si="8"/>
        <v>67961938570</v>
      </c>
      <c r="U11" s="2">
        <f t="shared" si="8"/>
        <v>90395189211</v>
      </c>
      <c r="V11" s="2">
        <f t="shared" si="8"/>
        <v>13040119259</v>
      </c>
      <c r="W11" s="2">
        <f t="shared" si="8"/>
        <v>8689123618</v>
      </c>
      <c r="X11" s="2">
        <f t="shared" si="8"/>
        <v>26419201085</v>
      </c>
      <c r="Y11" s="2">
        <f t="shared" si="8"/>
        <v>24573009889</v>
      </c>
      <c r="Z11" s="2">
        <f t="shared" si="8"/>
        <v>11998285175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107000000000</v>
      </c>
      <c r="E12" s="2">
        <f>IFERROR(INDEX(E51:E500,MATCH("Net Debt (Quarter)",$C$51:$C$500,0)),"")</f>
        <v>49000000000</v>
      </c>
      <c r="H12" s="2">
        <f>IFERROR(INDEX(D12:G12,COUNT(D12:G12)),"")</f>
        <v>49000000000</v>
      </c>
      <c r="I12" s="2">
        <f t="shared" ref="I12:Z12" si="9">IFERROR(INDEX(I51:I500,MATCH($C$12,$C$51:$C$500,0)),"")</f>
        <v>25000000000</v>
      </c>
      <c r="J12" s="2">
        <f t="shared" si="9"/>
        <v>50000000000</v>
      </c>
      <c r="K12" s="2">
        <f t="shared" si="9"/>
        <v>28000000000</v>
      </c>
      <c r="L12" s="2">
        <f t="shared" si="9"/>
        <v>246000000000</v>
      </c>
      <c r="M12" s="2">
        <f t="shared" si="9"/>
        <v>282000000000</v>
      </c>
      <c r="N12" s="2">
        <f t="shared" si="9"/>
        <v>206000000000</v>
      </c>
      <c r="O12" s="2">
        <f t="shared" si="9"/>
        <v>282000000000</v>
      </c>
      <c r="P12" s="2">
        <f t="shared" si="9"/>
        <v>436000000000</v>
      </c>
      <c r="Q12" s="2">
        <f t="shared" si="9"/>
        <v>412000000000</v>
      </c>
      <c r="R12" s="2">
        <f t="shared" si="9"/>
        <v>268000000000</v>
      </c>
      <c r="S12" s="2">
        <f t="shared" si="9"/>
        <v>339000000000</v>
      </c>
      <c r="T12" s="2">
        <f t="shared" si="9"/>
        <v>244000000000</v>
      </c>
      <c r="U12" s="2">
        <f t="shared" si="9"/>
        <v>165000000000</v>
      </c>
      <c r="V12" s="2">
        <f t="shared" si="9"/>
        <v>66000000000</v>
      </c>
      <c r="W12" s="2">
        <f t="shared" si="9"/>
        <v>113000000000</v>
      </c>
      <c r="X12" s="2">
        <f t="shared" si="9"/>
        <v>139000000000</v>
      </c>
      <c r="Y12" s="2">
        <f t="shared" si="9"/>
        <v>75000000000</v>
      </c>
      <c r="Z12" s="2">
        <f t="shared" si="9"/>
        <v>78000000000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188000000000</v>
      </c>
      <c r="E13" s="2">
        <f>IFERROR(INDEX(E51:E500,MATCH("Total Debt (Quarter)",$C$51:$C$500,0)),"")</f>
        <v>100000000000</v>
      </c>
      <c r="H13" s="2">
        <f>IFERROR(INDEX(D13:G13,COUNT(D13:G13)),"")</f>
        <v>100000000000</v>
      </c>
      <c r="I13" s="2">
        <f t="shared" ref="I13:Z13" si="10">IFERROR(INDEX(I51:I500,MATCH($C$13,$C$51:$C$500,0)),"")</f>
        <v>77000000000</v>
      </c>
      <c r="J13" s="2">
        <f t="shared" si="10"/>
        <v>83000000000</v>
      </c>
      <c r="K13" s="2">
        <f t="shared" si="10"/>
        <v>98000000000</v>
      </c>
      <c r="L13" s="2">
        <f t="shared" si="10"/>
        <v>295000000000</v>
      </c>
      <c r="M13" s="2">
        <f t="shared" si="10"/>
        <v>362000000000</v>
      </c>
      <c r="N13" s="2">
        <f t="shared" si="10"/>
        <v>257000000000</v>
      </c>
      <c r="O13" s="2">
        <f t="shared" si="10"/>
        <v>329000000000</v>
      </c>
      <c r="P13" s="2">
        <f t="shared" si="10"/>
        <v>486000000000</v>
      </c>
      <c r="Q13" s="2">
        <f t="shared" si="10"/>
        <v>503000000000</v>
      </c>
      <c r="R13" s="2">
        <f t="shared" si="10"/>
        <v>328000000000</v>
      </c>
      <c r="S13" s="2">
        <f t="shared" si="10"/>
        <v>452000000000</v>
      </c>
      <c r="T13" s="2">
        <f t="shared" si="10"/>
        <v>312000000000</v>
      </c>
      <c r="U13" s="2">
        <f t="shared" si="10"/>
        <v>255000000000</v>
      </c>
      <c r="V13" s="2">
        <f t="shared" si="10"/>
        <v>80000000000</v>
      </c>
      <c r="W13" s="2">
        <f t="shared" si="10"/>
        <v>122000000000</v>
      </c>
      <c r="X13" s="2">
        <f t="shared" si="10"/>
        <v>166000000000</v>
      </c>
      <c r="Y13" s="2">
        <f t="shared" si="10"/>
        <v>100000000000</v>
      </c>
      <c r="Z13" s="2">
        <f t="shared" si="10"/>
        <v>90000000000</v>
      </c>
    </row>
    <row r="14" spans="1:26" ht="15.5" x14ac:dyDescent="0.35">
      <c r="C14" t="s">
        <v>27</v>
      </c>
      <c r="D14" s="2">
        <f>IFERROR(INDEX(D51:D500,MATCH($C$14,$C$51:$C$500,0)),"")</f>
        <v>-6305286822</v>
      </c>
      <c r="E14" s="2">
        <f>IFERROR(INDEX(E51:E500,MATCH($C$14,$C$51:$C$500,0)),"")</f>
        <v>-3699492095</v>
      </c>
      <c r="H14" s="2">
        <f>IFERROR(SUM(D14:G14)*(4/MAX(1,COUNT(D14:G14))),"")</f>
        <v>-20009557834</v>
      </c>
      <c r="I14" s="2">
        <f t="shared" ref="I14:Z14" si="11">IFERROR(INDEX(I51:I500,MATCH($C$14,$C$51:$C$500,0)),"")</f>
        <v>-21012857253</v>
      </c>
      <c r="J14" s="2">
        <f t="shared" si="11"/>
        <v>-20870279598</v>
      </c>
      <c r="K14" s="2">
        <f t="shared" si="11"/>
        <v>-24236472085</v>
      </c>
      <c r="L14" s="2">
        <f t="shared" si="11"/>
        <v>-34972406145</v>
      </c>
      <c r="M14" s="2">
        <f t="shared" si="11"/>
        <v>-33158271286</v>
      </c>
      <c r="N14" s="2">
        <f t="shared" si="11"/>
        <v>-28172917812</v>
      </c>
      <c r="O14" s="2">
        <f t="shared" si="11"/>
        <v>-47468202473</v>
      </c>
      <c r="P14" s="2">
        <f t="shared" si="11"/>
        <v>-43918960666</v>
      </c>
      <c r="Q14" s="2">
        <f t="shared" si="11"/>
        <v>-39717531366</v>
      </c>
      <c r="R14" s="2">
        <f t="shared" si="11"/>
        <v>-42475454115</v>
      </c>
      <c r="S14" s="2">
        <f t="shared" si="11"/>
        <v>-40384643352</v>
      </c>
      <c r="T14" s="2">
        <f t="shared" si="11"/>
        <v>-32126172848</v>
      </c>
      <c r="U14" s="2">
        <f t="shared" si="11"/>
        <v>-16570055763</v>
      </c>
      <c r="V14" s="2">
        <f t="shared" si="11"/>
        <v>-10073217037</v>
      </c>
      <c r="W14" s="2">
        <f t="shared" si="11"/>
        <v>-16725907129</v>
      </c>
      <c r="X14" s="2">
        <f t="shared" si="11"/>
        <v>-15262139019</v>
      </c>
      <c r="Y14" s="2">
        <f t="shared" si="11"/>
        <v>-14642238413</v>
      </c>
      <c r="Z14" s="2">
        <f t="shared" si="11"/>
        <v>-13392377716</v>
      </c>
    </row>
    <row r="15" spans="1:26" ht="15.5" x14ac:dyDescent="0.35">
      <c r="C15" t="s">
        <v>28</v>
      </c>
      <c r="D15" s="2">
        <f>IFERROR(INDEX(D51:D500,MATCH($C$15,$C$51:$C$500,0)),"")</f>
        <v>-9082459018</v>
      </c>
      <c r="E15" s="2">
        <f>IFERROR(INDEX(E51:E500,MATCH($C$15,$C$51:$C$500,0)),"")</f>
        <v>-3641662439</v>
      </c>
      <c r="H15" s="2">
        <f>IFERROR(SUM(D15:G15)*(4/MAX(1,COUNT(D15:G15))),"")</f>
        <v>-25448242914</v>
      </c>
      <c r="I15" s="2">
        <f t="shared" ref="I15:Z15" si="12">IFERROR(INDEX(I51:I500,MATCH($C$15,$C$51:$C$500,0)),"")</f>
        <v>-20581162054</v>
      </c>
      <c r="J15" s="2">
        <f t="shared" si="12"/>
        <v>-40318436351</v>
      </c>
      <c r="K15" s="2">
        <f t="shared" si="12"/>
        <v>-15571058343</v>
      </c>
      <c r="L15" s="2">
        <f t="shared" si="12"/>
        <v>-32873592369</v>
      </c>
      <c r="M15" s="2">
        <f t="shared" si="12"/>
        <v>-24665256966</v>
      </c>
      <c r="N15" s="2">
        <f t="shared" si="12"/>
        <v>-22774416925</v>
      </c>
      <c r="O15" s="2">
        <f t="shared" si="12"/>
        <v>-30835922008</v>
      </c>
      <c r="P15" s="2">
        <f t="shared" si="12"/>
        <v>-27193843703</v>
      </c>
      <c r="Q15" s="2">
        <f t="shared" si="12"/>
        <v>-24397862353</v>
      </c>
      <c r="R15" s="2">
        <f t="shared" si="12"/>
        <v>-16570567066</v>
      </c>
      <c r="S15" s="2">
        <f t="shared" si="12"/>
        <v>-3419704975</v>
      </c>
      <c r="T15" s="2">
        <f t="shared" si="12"/>
        <v>-13488971936</v>
      </c>
      <c r="U15" s="2">
        <f t="shared" si="12"/>
        <v>-11172919812</v>
      </c>
      <c r="V15" s="2">
        <f t="shared" si="12"/>
        <v>-10797563409</v>
      </c>
      <c r="W15" s="2">
        <f t="shared" si="12"/>
        <v>-7319868563</v>
      </c>
      <c r="X15" s="2">
        <f t="shared" si="12"/>
        <v>-2526307484</v>
      </c>
      <c r="Y15" s="2">
        <f t="shared" si="12"/>
        <v>-6019761240</v>
      </c>
      <c r="Z15" s="2">
        <f t="shared" si="12"/>
        <v>-7182816864</v>
      </c>
    </row>
    <row r="16" spans="1:26" ht="15.5" x14ac:dyDescent="0.35">
      <c r="C16" t="s">
        <v>29</v>
      </c>
      <c r="D16" s="2">
        <f>IFERROR(INDEX(D51:D500,MATCH($C$16,$C$51:$C$500,0)),"")</f>
        <v>38882627384</v>
      </c>
      <c r="E16" s="2">
        <f>IFERROR(INDEX(E51:E500,MATCH($C$16,$C$51:$C$500,0)),"")</f>
        <v>12565897995</v>
      </c>
      <c r="H16" s="2">
        <f>IFERROR(SUM(D16:G16)*(4/MAX(1,COUNT(D16:G16))),"")</f>
        <v>102897050758</v>
      </c>
      <c r="I16" s="2">
        <f t="shared" ref="I16:Z16" si="13">IFERROR(INDEX(I51:I500,MATCH($C$16,$C$51:$C$500,0)),"")</f>
        <v>52920799595</v>
      </c>
      <c r="J16" s="2">
        <f t="shared" si="13"/>
        <v>125236015506</v>
      </c>
      <c r="K16" s="2">
        <f t="shared" si="13"/>
        <v>95037226645</v>
      </c>
      <c r="L16" s="2">
        <f t="shared" si="13"/>
        <v>109024050815</v>
      </c>
      <c r="M16" s="2">
        <f t="shared" si="13"/>
        <v>94013184924</v>
      </c>
      <c r="N16" s="2">
        <f t="shared" si="13"/>
        <v>82952707385</v>
      </c>
      <c r="O16" s="2">
        <f t="shared" si="13"/>
        <v>94926825515</v>
      </c>
      <c r="P16" s="2">
        <f t="shared" si="13"/>
        <v>103955745914</v>
      </c>
      <c r="Q16" s="2">
        <f t="shared" si="13"/>
        <v>93363070902</v>
      </c>
      <c r="R16" s="2">
        <f t="shared" si="13"/>
        <v>63697916133</v>
      </c>
      <c r="S16" s="2">
        <f t="shared" si="13"/>
        <v>14890268268</v>
      </c>
      <c r="T16" s="2">
        <f t="shared" si="13"/>
        <v>57978111301</v>
      </c>
      <c r="U16" s="2">
        <f t="shared" si="13"/>
        <v>47175692006</v>
      </c>
      <c r="V16" s="2">
        <f t="shared" si="13"/>
        <v>47634623932</v>
      </c>
      <c r="W16" s="2">
        <f t="shared" si="13"/>
        <v>30948601023</v>
      </c>
      <c r="X16" s="2">
        <f t="shared" si="13"/>
        <v>19418461239</v>
      </c>
      <c r="Y16" s="2">
        <f t="shared" si="13"/>
        <v>16530276295</v>
      </c>
      <c r="Z16" s="2">
        <f t="shared" si="13"/>
        <v>12899084759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732240000000</v>
      </c>
      <c r="E20" s="2">
        <f ca="1">IFERROR(E21*E2,"")</f>
        <v>690120000000</v>
      </c>
      <c r="H20" s="2">
        <f t="shared" ref="H20:Z20" ca="1" si="14">IFERROR(H21*H2,"")</f>
        <v>690120000000</v>
      </c>
      <c r="I20" s="2">
        <f t="shared" ca="1" si="14"/>
        <v>745200000000</v>
      </c>
      <c r="J20" s="2">
        <f t="shared" ca="1" si="14"/>
        <v>745200000000</v>
      </c>
      <c r="K20" s="2">
        <f t="shared" ca="1" si="14"/>
        <v>178350000000</v>
      </c>
      <c r="L20" s="2">
        <f t="shared" ca="1" si="14"/>
        <v>117875000000</v>
      </c>
      <c r="M20" s="2">
        <f t="shared" ca="1" si="14"/>
        <v>112237500000</v>
      </c>
      <c r="N20" s="2">
        <f t="shared" ca="1" si="14"/>
        <v>84562500000</v>
      </c>
      <c r="O20" s="2">
        <f t="shared" ca="1" si="14"/>
        <v>119925000000</v>
      </c>
      <c r="P20" s="2">
        <f t="shared" ca="1" si="14"/>
        <v>102500000000</v>
      </c>
      <c r="Q20" s="2">
        <f t="shared" ca="1" si="14"/>
        <v>56375000000</v>
      </c>
      <c r="R20" s="2">
        <f t="shared" ca="1" si="14"/>
        <v>35875000000</v>
      </c>
      <c r="S20" s="2" t="str">
        <f t="shared" ca="1" si="14"/>
        <v/>
      </c>
      <c r="T20" s="2">
        <f t="shared" ca="1" si="14"/>
        <v>37310000000</v>
      </c>
      <c r="U20" s="2">
        <f t="shared" ca="1" si="14"/>
        <v>35362500000</v>
      </c>
      <c r="V20" s="2">
        <f t="shared" ca="1" si="14"/>
        <v>50737500000</v>
      </c>
      <c r="W20" s="2">
        <f t="shared" ca="1" si="14"/>
        <v>25112500000</v>
      </c>
      <c r="X20" s="2">
        <f t="shared" ca="1" si="14"/>
        <v>24087500000</v>
      </c>
      <c r="Y20" s="2">
        <f t="shared" ca="1" si="14"/>
        <v>16400000000</v>
      </c>
      <c r="Z20" s="2">
        <f t="shared" ca="1" si="14"/>
        <v>10045000000</v>
      </c>
    </row>
    <row r="21" spans="1:26" ht="15.5" x14ac:dyDescent="0.35">
      <c r="C21" t="s">
        <v>12</v>
      </c>
      <c r="D21" s="2">
        <f>IFERROR(INDEX(D51:D500,MATCH($C$7,$C$51:$C$500,0)),"")</f>
        <v>1620000000</v>
      </c>
      <c r="E21" s="2">
        <f>IFERROR(INDEX(E51:E500,MATCH($C$7,$C$51:$C$500,0)),"")</f>
        <v>1620000000</v>
      </c>
      <c r="H21" s="2">
        <f>IFERROR(INDEX(D21:G21,COUNT(D21:G21)),"")</f>
        <v>1620000000</v>
      </c>
      <c r="I21" s="2">
        <f t="shared" ref="I21:Z21" si="15">IFERROR(INDEX(I51:I500,MATCH($C$7,$C$51:$C$500,0)),"")</f>
        <v>1620000000</v>
      </c>
      <c r="J21" s="2">
        <f t="shared" si="15"/>
        <v>1620000000</v>
      </c>
      <c r="K21" s="2">
        <f t="shared" si="15"/>
        <v>410000000</v>
      </c>
      <c r="L21" s="2">
        <f t="shared" si="15"/>
        <v>410000000</v>
      </c>
      <c r="M21" s="2">
        <f t="shared" si="15"/>
        <v>410000000</v>
      </c>
      <c r="N21" s="2">
        <f t="shared" si="15"/>
        <v>410000000</v>
      </c>
      <c r="O21" s="2">
        <f t="shared" si="15"/>
        <v>410000000</v>
      </c>
      <c r="P21" s="2">
        <f t="shared" si="15"/>
        <v>410000000</v>
      </c>
      <c r="Q21" s="2">
        <f t="shared" si="15"/>
        <v>410000000</v>
      </c>
      <c r="R21" s="2">
        <f t="shared" si="15"/>
        <v>410000000</v>
      </c>
      <c r="S21" s="2">
        <f t="shared" si="15"/>
        <v>410000000</v>
      </c>
      <c r="T21" s="2">
        <f t="shared" si="15"/>
        <v>410000000</v>
      </c>
      <c r="U21" s="2">
        <f t="shared" si="15"/>
        <v>410000000</v>
      </c>
      <c r="V21" s="2">
        <f t="shared" si="15"/>
        <v>410000000</v>
      </c>
      <c r="W21" s="2">
        <f t="shared" si="15"/>
        <v>410000000</v>
      </c>
      <c r="X21" s="2">
        <f t="shared" si="15"/>
        <v>410000000</v>
      </c>
      <c r="Y21" s="2">
        <f t="shared" si="15"/>
        <v>410000000</v>
      </c>
      <c r="Z21" s="2">
        <f t="shared" si="15"/>
        <v>410000000</v>
      </c>
    </row>
    <row r="23" spans="1:26" ht="15.5" x14ac:dyDescent="0.35">
      <c r="B23" t="s">
        <v>54</v>
      </c>
      <c r="C23" t="s">
        <v>55</v>
      </c>
      <c r="D23" s="3">
        <f>IFERROR(D5/D6*100,"")</f>
        <v>3.6092415723529876</v>
      </c>
      <c r="E23" s="3">
        <f>IFERROR(E5/E6*100,"")</f>
        <v>0.98783983732457969</v>
      </c>
      <c r="H23" s="3">
        <f t="shared" ref="H23:Z23" si="16">IFERROR(H5/H6*100,"")</f>
        <v>9.1616600053050714</v>
      </c>
      <c r="I23" s="3">
        <f t="shared" si="16"/>
        <v>3.556621067115266</v>
      </c>
      <c r="J23" s="3">
        <f t="shared" si="16"/>
        <v>9.8029428221051127</v>
      </c>
      <c r="K23" s="3">
        <f t="shared" si="16"/>
        <v>9.7940782359465217</v>
      </c>
      <c r="L23" s="3">
        <f t="shared" si="16"/>
        <v>10.419769014935781</v>
      </c>
      <c r="M23" s="3">
        <f t="shared" si="16"/>
        <v>9.9561654443170244</v>
      </c>
      <c r="N23" s="3">
        <f t="shared" si="16"/>
        <v>8.3368283979000264</v>
      </c>
      <c r="O23" s="3">
        <f t="shared" si="16"/>
        <v>8.7198138704020689</v>
      </c>
      <c r="P23" s="3">
        <f t="shared" si="16"/>
        <v>12.54235624779065</v>
      </c>
      <c r="Q23" s="3">
        <f t="shared" si="16"/>
        <v>13.542711735686744</v>
      </c>
      <c r="R23" s="3">
        <f t="shared" si="16"/>
        <v>9.7342845796463067</v>
      </c>
      <c r="S23" s="3">
        <f t="shared" si="16"/>
        <v>1.8179487003314607</v>
      </c>
      <c r="T23" s="3">
        <f t="shared" si="16"/>
        <v>11.220519735891832</v>
      </c>
      <c r="U23" s="3">
        <f t="shared" si="16"/>
        <v>10.227802042791804</v>
      </c>
      <c r="V23" s="3">
        <f t="shared" si="16"/>
        <v>11.657072040779875</v>
      </c>
      <c r="W23" s="3">
        <f t="shared" si="16"/>
        <v>8.4639511693159388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2.9416589754915901E-3</v>
      </c>
      <c r="E24" s="4">
        <f>IFERROR(_xlfn.RRI(5,J23,E23),"")</f>
        <v>-0.36807430704314881</v>
      </c>
      <c r="H24" s="4">
        <f t="shared" ref="H24:Z24" si="17">IFERROR(_xlfn.RRI(5,M23,H23),"")</f>
        <v>-1.6495359953565769E-2</v>
      </c>
      <c r="I24" s="4">
        <f t="shared" si="17"/>
        <v>-0.1566509755756893</v>
      </c>
      <c r="J24" s="4">
        <f t="shared" si="17"/>
        <v>2.3693276625696091E-2</v>
      </c>
      <c r="K24" s="4">
        <f t="shared" si="17"/>
        <v>-4.8263144738914354E-2</v>
      </c>
      <c r="L24" s="4">
        <f t="shared" si="17"/>
        <v>-5.1078052583542366E-2</v>
      </c>
      <c r="M24" s="4">
        <f t="shared" si="17"/>
        <v>4.5177454398990236E-3</v>
      </c>
      <c r="N24" s="4">
        <f t="shared" si="17"/>
        <v>0.35607543114719009</v>
      </c>
      <c r="O24" s="4">
        <f t="shared" si="17"/>
        <v>-4.9178818080787279E-2</v>
      </c>
      <c r="P24" s="4">
        <f t="shared" si="17"/>
        <v>4.1644112889714924E-2</v>
      </c>
      <c r="Q24" s="4">
        <f t="shared" si="17"/>
        <v>3.0441238160376249E-2</v>
      </c>
      <c r="R24" s="4">
        <f t="shared" si="17"/>
        <v>2.8362373319666068E-2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18.399999999999999</v>
      </c>
      <c r="E25" s="3">
        <f>IFERROR(INDEX(E51:E500,MATCH($A$25,$C$51:$C$500,0)),"")</f>
        <v>5.51</v>
      </c>
      <c r="H25" s="3">
        <f>IFERROR(INDEX(D25:G25,COUNT(D25:G25)),"")</f>
        <v>5.51</v>
      </c>
      <c r="I25" s="3">
        <f t="shared" ref="I25:Z25" si="18">IFERROR(INDEX(I51:I500,MATCH($C$25,$C$51:$C$500,0)),"")</f>
        <v>19.96</v>
      </c>
      <c r="J25" s="3">
        <f t="shared" si="18"/>
        <v>52.42</v>
      </c>
      <c r="K25" s="3">
        <f t="shared" si="18"/>
        <v>196.21</v>
      </c>
      <c r="L25" s="3">
        <f t="shared" si="18"/>
        <v>188.03</v>
      </c>
      <c r="M25" s="3">
        <f t="shared" si="18"/>
        <v>171.23</v>
      </c>
      <c r="N25" s="3">
        <f t="shared" si="18"/>
        <v>148.59</v>
      </c>
      <c r="O25" s="3">
        <f t="shared" si="18"/>
        <v>158.25</v>
      </c>
      <c r="P25" s="3">
        <f t="shared" si="18"/>
        <v>189.54</v>
      </c>
      <c r="Q25" s="3">
        <f t="shared" si="18"/>
        <v>170.28</v>
      </c>
      <c r="R25" s="3">
        <f t="shared" si="18"/>
        <v>116.36</v>
      </c>
      <c r="S25" s="3">
        <f t="shared" si="18"/>
        <v>28.32</v>
      </c>
      <c r="T25" s="3">
        <f t="shared" si="18"/>
        <v>109.85</v>
      </c>
      <c r="U25" s="3">
        <f t="shared" si="18"/>
        <v>88.9</v>
      </c>
      <c r="V25" s="3">
        <f t="shared" si="18"/>
        <v>90.96</v>
      </c>
      <c r="W25" s="3">
        <f t="shared" si="18"/>
        <v>58.34</v>
      </c>
      <c r="X25" s="3">
        <f t="shared" si="18"/>
        <v>41.71</v>
      </c>
      <c r="Y25" s="3">
        <f t="shared" si="18"/>
        <v>25.95</v>
      </c>
      <c r="Z25" s="3">
        <f t="shared" si="18"/>
        <v>14.11</v>
      </c>
    </row>
    <row r="26" spans="1:26" ht="15.5" x14ac:dyDescent="0.35">
      <c r="C26" t="s">
        <v>59</v>
      </c>
      <c r="D26" s="4">
        <f>IFERROR(_xlfn.RRI(5,I25,D25),"")</f>
        <v>-1.6144184130030825E-2</v>
      </c>
      <c r="E26" s="4">
        <f>IFERROR(_xlfn.RRI(5,J25,E25),"")</f>
        <v>-0.36271907938291648</v>
      </c>
      <c r="H26" s="4">
        <f t="shared" ref="H26:Z26" si="19">IFERROR(_xlfn.RRI(5,M25,H25),"")</f>
        <v>-0.49706211811509904</v>
      </c>
      <c r="I26" s="4">
        <f t="shared" si="19"/>
        <v>-0.33067940130719753</v>
      </c>
      <c r="J26" s="4">
        <f t="shared" si="19"/>
        <v>-0.19826533910818944</v>
      </c>
      <c r="K26" s="4">
        <f t="shared" si="19"/>
        <v>6.9410643323792875E-3</v>
      </c>
      <c r="L26" s="4">
        <f t="shared" si="19"/>
        <v>2.0029426838284348E-2</v>
      </c>
      <c r="M26" s="4">
        <f t="shared" si="19"/>
        <v>8.0326996314800114E-2</v>
      </c>
      <c r="N26" s="4">
        <f t="shared" si="19"/>
        <v>0.39309029508415816</v>
      </c>
      <c r="O26" s="4">
        <f t="shared" si="19"/>
        <v>7.5743502169224541E-2</v>
      </c>
      <c r="P26" s="4">
        <f t="shared" si="19"/>
        <v>0.16348241330012581</v>
      </c>
      <c r="Q26" s="4">
        <f t="shared" si="19"/>
        <v>0.13360731050704211</v>
      </c>
      <c r="R26" s="4">
        <f t="shared" si="19"/>
        <v>0.14806759156898575</v>
      </c>
      <c r="S26" s="4">
        <f t="shared" si="19"/>
        <v>-7.4512383947575644E-2</v>
      </c>
      <c r="T26" s="4">
        <f t="shared" si="19"/>
        <v>0.33454290217065363</v>
      </c>
      <c r="U26" s="4">
        <f t="shared" si="19"/>
        <v>0.44502363138601364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384.00045982407408</v>
      </c>
      <c r="E27" s="3">
        <f>IFERROR(E4/E21,"")</f>
        <v>296.45231842901234</v>
      </c>
      <c r="H27" s="3">
        <f t="shared" ref="H27:Z27" si="20">IFERROR(H4/H21,"")</f>
        <v>1360.9055565061728</v>
      </c>
      <c r="I27" s="3">
        <f t="shared" si="20"/>
        <v>1318.1334090858024</v>
      </c>
      <c r="J27" s="3">
        <f t="shared" si="20"/>
        <v>1276.6919300969137</v>
      </c>
      <c r="K27" s="3">
        <f t="shared" si="20"/>
        <v>5189.4434256268296</v>
      </c>
      <c r="L27" s="3">
        <f t="shared" si="20"/>
        <v>5737.5902793780488</v>
      </c>
      <c r="M27" s="3">
        <f t="shared" si="20"/>
        <v>5466.0612833780488</v>
      </c>
      <c r="N27" s="3">
        <f t="shared" si="20"/>
        <v>4690.4632570975609</v>
      </c>
      <c r="O27" s="3">
        <f t="shared" si="20"/>
        <v>5451.0758441707321</v>
      </c>
      <c r="P27" s="3">
        <f t="shared" si="20"/>
        <v>5677.930794170732</v>
      </c>
      <c r="Q27" s="3">
        <f t="shared" si="20"/>
        <v>5476.8767262292686</v>
      </c>
      <c r="R27" s="3">
        <f t="shared" si="20"/>
        <v>4866.6759678878052</v>
      </c>
      <c r="S27" s="3">
        <f t="shared" si="20"/>
        <v>4180.3565682121953</v>
      </c>
      <c r="T27" s="3">
        <f t="shared" si="20"/>
        <v>3966.4211281560974</v>
      </c>
      <c r="U27" s="3">
        <f t="shared" si="20"/>
        <v>3381.2550841097559</v>
      </c>
      <c r="V27" s="3">
        <f t="shared" si="20"/>
        <v>3173.982017592683</v>
      </c>
      <c r="W27" s="3">
        <f t="shared" si="20"/>
        <v>2879.2832394902439</v>
      </c>
      <c r="X27" s="3">
        <f t="shared" si="20"/>
        <v>2739.1466779243901</v>
      </c>
      <c r="Y27" s="3">
        <f t="shared" si="20"/>
        <v>2341.059383297561</v>
      </c>
      <c r="Z27" s="3">
        <f t="shared" si="20"/>
        <v>2629.3240717829267</v>
      </c>
    </row>
    <row r="28" spans="1:26" ht="15.5" x14ac:dyDescent="0.35">
      <c r="C28" t="s">
        <v>61</v>
      </c>
      <c r="D28" s="4">
        <f>IFERROR(_xlfn.RRI(5,I27,D27),"")</f>
        <v>-0.21859807758841165</v>
      </c>
      <c r="E28" s="4">
        <f>IFERROR(_xlfn.RRI(5,J27,E27),"")</f>
        <v>-0.25325255114829992</v>
      </c>
      <c r="H28" s="4">
        <f t="shared" ref="H28:Z28" si="21">IFERROR(_xlfn.RRI(5,M27,H27),"")</f>
        <v>-0.24276496693926786</v>
      </c>
      <c r="I28" s="4">
        <f t="shared" si="21"/>
        <v>-0.22420187454580409</v>
      </c>
      <c r="J28" s="4">
        <f t="shared" si="21"/>
        <v>-0.25196696517290895</v>
      </c>
      <c r="K28" s="4">
        <f t="shared" si="21"/>
        <v>-1.7831192410965979E-2</v>
      </c>
      <c r="L28" s="4">
        <f t="shared" si="21"/>
        <v>9.3442498738249835E-3</v>
      </c>
      <c r="M28" s="4">
        <f t="shared" si="21"/>
        <v>2.3501334099165883E-2</v>
      </c>
      <c r="N28" s="4">
        <f t="shared" si="21"/>
        <v>2.3294128573034811E-2</v>
      </c>
      <c r="O28" s="4">
        <f t="shared" si="21"/>
        <v>6.5655131031806535E-2</v>
      </c>
      <c r="P28" s="4">
        <f t="shared" si="21"/>
        <v>0.10923210704234299</v>
      </c>
      <c r="Q28" s="4">
        <f t="shared" si="21"/>
        <v>0.11528458808089348</v>
      </c>
      <c r="R28" s="4">
        <f t="shared" si="21"/>
        <v>0.11068167966622644</v>
      </c>
      <c r="S28" s="4">
        <f t="shared" si="21"/>
        <v>8.8227277265237936E-2</v>
      </c>
      <c r="T28" s="4">
        <f t="shared" si="21"/>
        <v>0.11121291043095249</v>
      </c>
      <c r="U28" s="4">
        <f t="shared" si="21"/>
        <v>5.1590765232359503E-2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-0.72394789579158314</v>
      </c>
      <c r="I29" s="4">
        <f t="shared" si="22"/>
        <v>-0.61922930179320868</v>
      </c>
      <c r="J29" s="4">
        <f t="shared" si="22"/>
        <v>-0.73283726619438361</v>
      </c>
      <c r="K29" s="4">
        <f t="shared" si="22"/>
        <v>4.3503696218688541E-2</v>
      </c>
      <c r="L29" s="4">
        <f t="shared" si="22"/>
        <v>9.8113648309291673E-2</v>
      </c>
      <c r="M29" s="4">
        <f t="shared" si="22"/>
        <v>0.15236556968840423</v>
      </c>
      <c r="N29" s="4">
        <f t="shared" si="22"/>
        <v>-6.1042654028435998E-2</v>
      </c>
      <c r="O29" s="4">
        <f t="shared" si="22"/>
        <v>-0.16508388730610948</v>
      </c>
      <c r="P29" s="4">
        <f t="shared" si="22"/>
        <v>0.11310782241014794</v>
      </c>
      <c r="Q29" s="4">
        <f t="shared" si="22"/>
        <v>0.4633894809212788</v>
      </c>
      <c r="R29" s="4">
        <f t="shared" si="22"/>
        <v>3.1087570621468923</v>
      </c>
      <c r="S29" s="4">
        <f t="shared" si="22"/>
        <v>-0.74219390077378244</v>
      </c>
      <c r="T29" s="4">
        <f t="shared" si="22"/>
        <v>0.23565804274465676</v>
      </c>
      <c r="U29" s="4">
        <f t="shared" si="22"/>
        <v>-2.264731750219864E-2</v>
      </c>
      <c r="V29" s="4">
        <f t="shared" si="22"/>
        <v>0.55913609873157333</v>
      </c>
      <c r="W29" s="4">
        <f t="shared" si="22"/>
        <v>0.39870534643970273</v>
      </c>
      <c r="X29" s="4">
        <f t="shared" si="22"/>
        <v>0.60732177263969178</v>
      </c>
      <c r="Y29" s="4">
        <f t="shared" si="22"/>
        <v>0.83912119064493274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3.2449027636766464E-2</v>
      </c>
      <c r="I30" s="4">
        <f t="shared" si="23"/>
        <v>3.2460046164577039E-2</v>
      </c>
      <c r="J30" s="4">
        <f t="shared" si="23"/>
        <v>-0.7539828792058364</v>
      </c>
      <c r="K30" s="4">
        <f t="shared" si="23"/>
        <v>-9.55360747387905E-2</v>
      </c>
      <c r="L30" s="4">
        <f t="shared" si="23"/>
        <v>4.9675439392840824E-2</v>
      </c>
      <c r="M30" s="4">
        <f t="shared" si="23"/>
        <v>0.16535638033340541</v>
      </c>
      <c r="N30" s="4">
        <f t="shared" si="23"/>
        <v>-0.13953439812923435</v>
      </c>
      <c r="O30" s="4">
        <f t="shared" si="23"/>
        <v>-3.9953806804567144E-2</v>
      </c>
      <c r="P30" s="4">
        <f t="shared" si="23"/>
        <v>3.6709620827979746E-2</v>
      </c>
      <c r="Q30" s="4">
        <f t="shared" si="23"/>
        <v>0.12538347783328951</v>
      </c>
      <c r="R30" s="4">
        <f t="shared" si="23"/>
        <v>0.16417723906483098</v>
      </c>
      <c r="S30" s="4">
        <f t="shared" si="23"/>
        <v>5.3936642919092087E-2</v>
      </c>
      <c r="T30" s="4">
        <f t="shared" si="23"/>
        <v>0.1730617860794755</v>
      </c>
      <c r="U30" s="4">
        <f t="shared" si="23"/>
        <v>6.5303793584274905E-2</v>
      </c>
      <c r="V30" s="4">
        <f t="shared" si="23"/>
        <v>0.10235143735098924</v>
      </c>
      <c r="W30" s="4">
        <f t="shared" si="23"/>
        <v>5.1160663536296398E-2</v>
      </c>
      <c r="X30" s="4">
        <f t="shared" si="23"/>
        <v>0.17004579100684442</v>
      </c>
      <c r="Y30" s="4">
        <f t="shared" si="23"/>
        <v>-0.10963452226331895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492.42</v>
      </c>
      <c r="E32" s="3">
        <f>IFERROR(INDEX(E51:E500,MATCH($A$32,$C$51:$C$500,0)),"")</f>
        <v>494.65</v>
      </c>
      <c r="H32" s="3">
        <f>IFERROR(INDEX(D32:G32,COUNT(D32:G32)),"")</f>
        <v>494.65</v>
      </c>
      <c r="I32" s="3">
        <f t="shared" ref="I32:Z32" si="24">IFERROR(INDEX(I51:I500,MATCH($C$32,$C$51:$C$500,0)),"")</f>
        <v>489.76</v>
      </c>
      <c r="J32" s="3">
        <f t="shared" si="24"/>
        <v>509.34</v>
      </c>
      <c r="K32" s="3">
        <f t="shared" si="24"/>
        <v>1936.66</v>
      </c>
      <c r="L32" s="3">
        <f t="shared" si="24"/>
        <v>1821.98</v>
      </c>
      <c r="M32" s="3">
        <f t="shared" si="24"/>
        <v>1732.13</v>
      </c>
      <c r="N32" s="3">
        <f t="shared" si="24"/>
        <v>1638.19</v>
      </c>
      <c r="O32" s="3">
        <f t="shared" si="24"/>
        <v>1501.74</v>
      </c>
      <c r="P32" s="3">
        <f t="shared" si="24"/>
        <v>1370.79</v>
      </c>
      <c r="Q32" s="3">
        <f t="shared" si="24"/>
        <v>1198.8599999999999</v>
      </c>
      <c r="R32" s="3">
        <f t="shared" si="24"/>
        <v>1036.5</v>
      </c>
      <c r="S32" s="3">
        <f t="shared" si="24"/>
        <v>935.61</v>
      </c>
      <c r="T32" s="3">
        <f t="shared" si="24"/>
        <v>979.01</v>
      </c>
      <c r="U32" s="3">
        <f t="shared" si="24"/>
        <v>869.16</v>
      </c>
      <c r="V32" s="3">
        <f t="shared" si="24"/>
        <v>780.26</v>
      </c>
      <c r="W32" s="3">
        <f t="shared" si="24"/>
        <v>689.31</v>
      </c>
      <c r="X32" s="3">
        <f t="shared" si="24"/>
        <v>630.96</v>
      </c>
      <c r="Y32" s="3">
        <f t="shared" si="24"/>
        <v>589.25</v>
      </c>
      <c r="Z32" s="3">
        <f t="shared" si="24"/>
        <v>563.29999999999995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0.87</v>
      </c>
      <c r="E33" s="3">
        <f>IFERROR(INDEX(E51:E500,MATCH($A$33,$C$51:$C$500,0)),"")</f>
        <v>0.91</v>
      </c>
      <c r="H33" s="3">
        <f>IFERROR(INDEX(D33:G33,COUNT(D33:G33)),"")</f>
        <v>0.91</v>
      </c>
      <c r="I33" s="3">
        <f t="shared" ref="I33:Z33" si="25">IFERROR(INDEX(I51:I500,MATCH($C$33,$C$51:$C$500,0)),"")</f>
        <v>0.94</v>
      </c>
      <c r="J33" s="3">
        <f t="shared" si="25"/>
        <v>0.9</v>
      </c>
      <c r="K33" s="3">
        <f t="shared" si="25"/>
        <v>0.9</v>
      </c>
      <c r="L33" s="3">
        <f t="shared" si="25"/>
        <v>0.63</v>
      </c>
      <c r="M33" s="3">
        <f t="shared" si="25"/>
        <v>0.63</v>
      </c>
      <c r="N33" s="3">
        <f t="shared" si="25"/>
        <v>0.5</v>
      </c>
      <c r="O33" s="3">
        <f t="shared" si="25"/>
        <v>0.78</v>
      </c>
      <c r="P33" s="3">
        <f t="shared" si="25"/>
        <v>0.73</v>
      </c>
      <c r="Q33" s="3">
        <f t="shared" si="25"/>
        <v>0.46</v>
      </c>
      <c r="R33" s="3">
        <f t="shared" si="25"/>
        <v>0.34</v>
      </c>
      <c r="S33" s="3">
        <f t="shared" si="25"/>
        <v>0.2</v>
      </c>
      <c r="T33" s="3">
        <f t="shared" si="25"/>
        <v>0.37</v>
      </c>
      <c r="U33" s="3">
        <f t="shared" si="25"/>
        <v>0.4</v>
      </c>
      <c r="V33" s="3">
        <f t="shared" si="25"/>
        <v>0.63</v>
      </c>
      <c r="W33" s="3">
        <f t="shared" si="25"/>
        <v>0.36</v>
      </c>
      <c r="X33" s="3">
        <f t="shared" si="25"/>
        <v>0.37</v>
      </c>
      <c r="Y33" s="3">
        <f t="shared" si="25"/>
        <v>0.26</v>
      </c>
      <c r="Z33" s="3">
        <f t="shared" si="25"/>
        <v>0.17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23.15</v>
      </c>
      <c r="E34" s="3">
        <f>IFERROR(INDEX(E51:E500,MATCH($A$34,$C$51:$C$500,0)),"")</f>
        <v>82.03</v>
      </c>
      <c r="H34" s="3">
        <f>IFERROR(INDEX(D34:G34,COUNT(D34:G34)),"")</f>
        <v>82.03</v>
      </c>
      <c r="I34" s="3">
        <f t="shared" ref="I34:Z34" si="26">IFERROR(INDEX(I51:I500,MATCH($C$34,$C$51:$C$500,0)),"")</f>
        <v>23.05</v>
      </c>
      <c r="J34" s="3">
        <f t="shared" si="26"/>
        <v>8.7799999999999994</v>
      </c>
      <c r="K34" s="3">
        <f t="shared" si="26"/>
        <v>8.8699999999999992</v>
      </c>
      <c r="L34" s="3">
        <f t="shared" si="26"/>
        <v>6.12</v>
      </c>
      <c r="M34" s="3">
        <f t="shared" si="26"/>
        <v>6.39</v>
      </c>
      <c r="N34" s="3">
        <f t="shared" si="26"/>
        <v>5.55</v>
      </c>
      <c r="O34" s="3">
        <f t="shared" si="26"/>
        <v>7.39</v>
      </c>
      <c r="P34" s="3">
        <f t="shared" si="26"/>
        <v>5.28</v>
      </c>
      <c r="Q34" s="3">
        <f t="shared" si="26"/>
        <v>3.23</v>
      </c>
      <c r="R34" s="3">
        <f t="shared" si="26"/>
        <v>3.01</v>
      </c>
      <c r="S34" s="3">
        <f t="shared" si="26"/>
        <v>6.74</v>
      </c>
      <c r="T34" s="3">
        <f t="shared" si="26"/>
        <v>3.31</v>
      </c>
      <c r="U34" s="3">
        <f t="shared" si="26"/>
        <v>3.88</v>
      </c>
      <c r="V34" s="3">
        <f t="shared" si="26"/>
        <v>5.44</v>
      </c>
      <c r="W34" s="3">
        <f t="shared" si="26"/>
        <v>4.2</v>
      </c>
      <c r="X34" s="3">
        <f t="shared" si="26"/>
        <v>5.63</v>
      </c>
      <c r="Y34" s="3">
        <f t="shared" si="26"/>
        <v>5.97</v>
      </c>
      <c r="Z34" s="3">
        <f t="shared" si="26"/>
        <v>6.95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1.1100000000000001</v>
      </c>
      <c r="E35" s="3">
        <f>IFERROR(INDEX(E51:E500,MATCH($A$35,$C$51:$C$500,0)),"")</f>
        <v>1.52</v>
      </c>
      <c r="H35" s="3">
        <f>IFERROR(INDEX(D35:G35,COUNT(D35:G35)),"")</f>
        <v>1.52</v>
      </c>
      <c r="I35" s="3">
        <f t="shared" ref="I35:Z35" si="27">IFERROR(INDEX(I51:I500,MATCH($C$35,$C$51:$C$500,0)),"")</f>
        <v>0.35</v>
      </c>
      <c r="J35" s="3">
        <f t="shared" si="27"/>
        <v>0.36</v>
      </c>
      <c r="K35" s="3">
        <f t="shared" si="27"/>
        <v>0.33</v>
      </c>
      <c r="L35" s="3">
        <f t="shared" si="27"/>
        <v>0.2</v>
      </c>
      <c r="M35" s="3">
        <f t="shared" si="27"/>
        <v>0.2</v>
      </c>
      <c r="N35" s="3">
        <f t="shared" si="27"/>
        <v>0.17</v>
      </c>
      <c r="O35" s="3">
        <f t="shared" si="27"/>
        <v>0.21</v>
      </c>
      <c r="P35" s="3">
        <f t="shared" si="27"/>
        <v>0.17</v>
      </c>
      <c r="Q35" s="3">
        <f t="shared" si="27"/>
        <v>0.1</v>
      </c>
      <c r="R35" s="3">
        <f t="shared" si="27"/>
        <v>7.0000000000000007E-2</v>
      </c>
      <c r="S35" s="3">
        <f t="shared" si="27"/>
        <v>0.05</v>
      </c>
      <c r="T35" s="3">
        <f t="shared" si="27"/>
        <v>0.09</v>
      </c>
      <c r="U35" s="3">
        <f t="shared" si="27"/>
        <v>0.1</v>
      </c>
      <c r="V35" s="3">
        <f t="shared" si="27"/>
        <v>0.15</v>
      </c>
      <c r="W35" s="3">
        <f t="shared" si="27"/>
        <v>0.08</v>
      </c>
      <c r="X35" s="3">
        <f t="shared" si="27"/>
        <v>0.08</v>
      </c>
      <c r="Y35" s="3">
        <f t="shared" si="27"/>
        <v>7.0000000000000007E-2</v>
      </c>
      <c r="Z35" s="3">
        <f t="shared" si="27"/>
        <v>0.04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0.41830000000000001</v>
      </c>
      <c r="I36" s="4">
        <f t="shared" si="28"/>
        <v>1.0019</v>
      </c>
      <c r="J36" s="4">
        <f t="shared" si="28"/>
        <v>0.70590000000000008</v>
      </c>
      <c r="K36" s="4">
        <f t="shared" si="28"/>
        <v>0.50460000000000005</v>
      </c>
      <c r="L36" s="4">
        <f t="shared" si="28"/>
        <v>0.39890000000000003</v>
      </c>
      <c r="M36" s="4">
        <f t="shared" si="28"/>
        <v>0.73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20</v>
      </c>
      <c r="I37" s="3">
        <f t="shared" si="29"/>
        <v>20</v>
      </c>
      <c r="J37" s="3">
        <f t="shared" si="29"/>
        <v>37</v>
      </c>
      <c r="K37" s="3">
        <f t="shared" si="29"/>
        <v>24.75</v>
      </c>
      <c r="L37" s="3">
        <f t="shared" si="29"/>
        <v>18.75</v>
      </c>
      <c r="M37" s="3">
        <f t="shared" si="29"/>
        <v>31.25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622080744915</v>
      </c>
      <c r="E51" s="5">
        <v>480252755855</v>
      </c>
      <c r="F51" s="5">
        <v>560753987705</v>
      </c>
      <c r="G51" s="5">
        <v>529049628906</v>
      </c>
      <c r="I51" s="5">
        <v>2135376122719</v>
      </c>
      <c r="J51" s="5">
        <v>2068240926757</v>
      </c>
      <c r="K51" s="5">
        <v>2127671804507</v>
      </c>
      <c r="L51" s="5">
        <v>2352412014545</v>
      </c>
      <c r="M51" s="5">
        <v>2241085126185</v>
      </c>
      <c r="N51" s="5">
        <v>1923089935410</v>
      </c>
      <c r="O51" s="5">
        <v>2234941096110</v>
      </c>
      <c r="P51" s="5">
        <v>2327951625610</v>
      </c>
      <c r="Q51" s="5">
        <v>2245519457754</v>
      </c>
      <c r="R51" s="5">
        <v>1995337146834</v>
      </c>
      <c r="S51" s="5">
        <v>1713946192967</v>
      </c>
      <c r="T51" s="5">
        <v>1626232662544</v>
      </c>
      <c r="U51" s="5">
        <v>1386314584485</v>
      </c>
      <c r="V51" s="5">
        <v>1301332627213</v>
      </c>
      <c r="W51" s="5">
        <v>1180506128191</v>
      </c>
      <c r="X51" s="5">
        <v>1123050137949</v>
      </c>
      <c r="Y51" s="5">
        <v>959834347152</v>
      </c>
      <c r="Z51" s="5">
        <v>1078022869431</v>
      </c>
    </row>
    <row r="52" spans="2:26" ht="15.5" x14ac:dyDescent="0.35">
      <c r="C52" t="s">
        <v>86</v>
      </c>
      <c r="D52" s="5">
        <v>-525694871682</v>
      </c>
      <c r="E52" s="5">
        <v>-418130063080</v>
      </c>
      <c r="F52" s="5">
        <v>-482475205411</v>
      </c>
      <c r="G52" s="5">
        <v>-460987892769</v>
      </c>
      <c r="I52" s="5">
        <v>-1859432504130</v>
      </c>
      <c r="J52" s="5">
        <v>-1720383080575</v>
      </c>
      <c r="K52" s="5">
        <v>-1768285322616</v>
      </c>
      <c r="L52" s="5">
        <v>-2026865548319</v>
      </c>
      <c r="M52" s="5">
        <v>-1907749563828</v>
      </c>
      <c r="N52" s="5">
        <v>-1595347718273</v>
      </c>
      <c r="O52" s="5">
        <v>-1873996994441</v>
      </c>
      <c r="P52" s="5">
        <v>-1994235755807</v>
      </c>
      <c r="Q52" s="5">
        <v>-1932476641257</v>
      </c>
      <c r="R52" s="5">
        <v>-1721942515692</v>
      </c>
      <c r="S52" s="5">
        <v>-1492261925405</v>
      </c>
      <c r="T52" s="5">
        <v>-1395919865361</v>
      </c>
      <c r="U52" s="5">
        <v>-1205620814645</v>
      </c>
      <c r="V52" s="5">
        <v>-1140751623334</v>
      </c>
      <c r="W52" s="5">
        <v>-1033774953335</v>
      </c>
      <c r="X52" s="5">
        <v>-992220418488</v>
      </c>
      <c r="Y52" s="5">
        <v>-841063696405</v>
      </c>
      <c r="Z52" s="5">
        <v>-963976795220</v>
      </c>
    </row>
    <row r="53" spans="2:26" ht="15.5" x14ac:dyDescent="0.35">
      <c r="C53" t="s">
        <v>87</v>
      </c>
      <c r="D53" s="5">
        <v>96385873233</v>
      </c>
      <c r="E53" s="5">
        <v>62122692775</v>
      </c>
      <c r="F53" s="5">
        <v>78278782294</v>
      </c>
      <c r="G53" s="5">
        <v>68061736137</v>
      </c>
      <c r="I53" s="5">
        <v>275943618589</v>
      </c>
      <c r="J53" s="5">
        <v>347857846182</v>
      </c>
      <c r="K53" s="5">
        <v>359386481891</v>
      </c>
      <c r="L53" s="5">
        <v>325546466226</v>
      </c>
      <c r="M53" s="5">
        <v>333335562357</v>
      </c>
      <c r="N53" s="5">
        <v>327742217137</v>
      </c>
      <c r="O53" s="5">
        <v>360944101669</v>
      </c>
      <c r="P53" s="5">
        <v>333715869803</v>
      </c>
      <c r="Q53" s="5">
        <v>313042816497</v>
      </c>
      <c r="R53" s="5">
        <v>273394631142</v>
      </c>
      <c r="S53" s="5">
        <v>221684267562</v>
      </c>
      <c r="T53" s="5">
        <v>230312797183</v>
      </c>
      <c r="U53" s="5">
        <v>180693769840</v>
      </c>
      <c r="V53" s="5">
        <v>160581003879</v>
      </c>
      <c r="W53" s="5">
        <v>146731174856</v>
      </c>
      <c r="X53" s="5">
        <v>130829719461</v>
      </c>
      <c r="Y53" s="5">
        <v>118770650747</v>
      </c>
      <c r="Z53" s="5">
        <v>114046074211</v>
      </c>
    </row>
    <row r="54" spans="2:26" ht="15.5" x14ac:dyDescent="0.35">
      <c r="C54" t="s">
        <v>88</v>
      </c>
      <c r="D54" s="5">
        <v>-57823063254</v>
      </c>
      <c r="E54" s="5">
        <v>-47329288442</v>
      </c>
      <c r="F54" s="5">
        <v>-54751074419</v>
      </c>
      <c r="G54" s="5">
        <v>-54411040251</v>
      </c>
      <c r="I54" s="5">
        <v>-221530258595</v>
      </c>
      <c r="J54" s="5">
        <v>-217971088078</v>
      </c>
      <c r="K54" s="5">
        <v>-213917501174</v>
      </c>
      <c r="L54" s="5">
        <v>-193116168272</v>
      </c>
      <c r="M54" s="5">
        <v>-207749935663</v>
      </c>
      <c r="N54" s="5">
        <v>-213728694625</v>
      </c>
      <c r="O54" s="5">
        <v>-206619101511</v>
      </c>
      <c r="P54" s="5">
        <v>-196712995412</v>
      </c>
      <c r="Q54" s="5">
        <v>-182783679745</v>
      </c>
      <c r="R54" s="5">
        <v>-170271393660</v>
      </c>
      <c r="S54" s="5">
        <v>-171170899047</v>
      </c>
      <c r="T54" s="5">
        <v>-144920126832</v>
      </c>
      <c r="U54" s="5">
        <v>-128891285241</v>
      </c>
      <c r="V54" s="5">
        <v>-116618213292</v>
      </c>
      <c r="W54" s="5">
        <v>-107652132665</v>
      </c>
      <c r="X54" s="5">
        <v>-98142908910</v>
      </c>
      <c r="Y54" s="5">
        <v>-86180235073</v>
      </c>
      <c r="Z54" s="5">
        <v>-77683457319</v>
      </c>
    </row>
    <row r="55" spans="2:26" ht="15.5" x14ac:dyDescent="0.35">
      <c r="C55" t="s">
        <v>89</v>
      </c>
      <c r="D55" s="5">
        <v>-35085460707</v>
      </c>
      <c r="E55" s="5">
        <v>-27329665148</v>
      </c>
      <c r="F55" s="5">
        <v>-33310255044</v>
      </c>
      <c r="G55" s="5">
        <v>-33199024112</v>
      </c>
      <c r="I55" s="5">
        <v>-130160383771</v>
      </c>
      <c r="J55" s="5">
        <v>-124235554791</v>
      </c>
      <c r="K55" s="5">
        <v>-116060620523</v>
      </c>
      <c r="L55" s="5">
        <v>-103435121488</v>
      </c>
      <c r="M55" s="5">
        <v>-94215204790</v>
      </c>
      <c r="N55" s="5">
        <v>-93465591867</v>
      </c>
      <c r="O55" s="5">
        <v>-102036545484</v>
      </c>
      <c r="P55" s="5">
        <v>-101260138178</v>
      </c>
      <c r="Q55" s="5">
        <v>-101537419417</v>
      </c>
      <c r="R55" s="5">
        <v>-96841332185</v>
      </c>
      <c r="S55" s="5">
        <v>-97425952272</v>
      </c>
      <c r="T55" s="5">
        <v>-86403395169</v>
      </c>
      <c r="U55" s="5">
        <v>-72561117465</v>
      </c>
      <c r="V55" s="5">
        <v>-65711816868</v>
      </c>
      <c r="W55" s="5">
        <v>-63458181792</v>
      </c>
      <c r="X55" s="5">
        <v>-62752086603</v>
      </c>
      <c r="Y55" s="5">
        <v>-56771516405</v>
      </c>
      <c r="Z55" s="5">
        <v>-57065899457</v>
      </c>
    </row>
    <row r="56" spans="2:26" ht="15.5" x14ac:dyDescent="0.35">
      <c r="C56" t="s">
        <v>90</v>
      </c>
      <c r="D56" s="5">
        <v>-22737602547</v>
      </c>
      <c r="E56" s="5">
        <v>-19999623294</v>
      </c>
      <c r="F56" s="5">
        <v>-21440819375</v>
      </c>
      <c r="G56" s="5">
        <v>-21212016139</v>
      </c>
      <c r="I56" s="5">
        <v>-91369874824</v>
      </c>
      <c r="J56" s="5">
        <v>-93735533287</v>
      </c>
      <c r="K56" s="5">
        <v>-97856880651</v>
      </c>
      <c r="L56" s="5">
        <v>-89681046784</v>
      </c>
      <c r="M56" s="5">
        <v>-113534730873</v>
      </c>
      <c r="N56" s="5">
        <v>-120263102758</v>
      </c>
      <c r="O56" s="5">
        <v>-104582556027</v>
      </c>
      <c r="P56" s="5">
        <v>-95452857234</v>
      </c>
      <c r="Q56" s="5">
        <v>-81246260328</v>
      </c>
      <c r="R56" s="5">
        <v>-73430061475</v>
      </c>
      <c r="S56" s="5">
        <v>-73744946775</v>
      </c>
      <c r="T56" s="5">
        <v>-58516731663</v>
      </c>
      <c r="U56" s="5">
        <v>-56330167776</v>
      </c>
      <c r="V56" s="5">
        <v>-50906396424</v>
      </c>
      <c r="W56" s="5">
        <v>-44193950873</v>
      </c>
      <c r="X56" s="5">
        <v>-35390822307</v>
      </c>
      <c r="Y56" s="5">
        <v>-29408718668</v>
      </c>
      <c r="Z56" s="5">
        <v>-20617557862</v>
      </c>
    </row>
    <row r="57" spans="2:26" ht="15.5" x14ac:dyDescent="0.35">
      <c r="C57" t="s">
        <v>92</v>
      </c>
      <c r="D57" s="5">
        <v>38562809979</v>
      </c>
      <c r="E57" s="5">
        <v>14793404333</v>
      </c>
      <c r="F57" s="5">
        <v>23527707875</v>
      </c>
      <c r="G57" s="5">
        <v>13650695886</v>
      </c>
      <c r="I57" s="5">
        <v>54413359994</v>
      </c>
      <c r="J57" s="5">
        <v>129886758104</v>
      </c>
      <c r="K57" s="5">
        <v>145468980717</v>
      </c>
      <c r="L57" s="5">
        <v>132430297954</v>
      </c>
      <c r="M57" s="5">
        <v>125585626694</v>
      </c>
      <c r="N57" s="5">
        <v>114013522512</v>
      </c>
      <c r="O57" s="5">
        <v>154325000158</v>
      </c>
      <c r="P57" s="5">
        <v>137002874391</v>
      </c>
      <c r="Q57" s="5">
        <v>130259136752</v>
      </c>
      <c r="R57" s="5">
        <v>103123237482</v>
      </c>
      <c r="S57" s="5">
        <v>50513368515</v>
      </c>
      <c r="T57" s="5">
        <v>85392670351</v>
      </c>
      <c r="U57" s="5">
        <v>51802484599</v>
      </c>
      <c r="V57" s="5">
        <v>43962790587</v>
      </c>
      <c r="W57" s="5">
        <v>39079042191</v>
      </c>
      <c r="X57" s="5">
        <v>32686810551</v>
      </c>
      <c r="Y57" s="5">
        <v>32590415674</v>
      </c>
      <c r="Z57" s="5">
        <v>36362616892</v>
      </c>
    </row>
    <row r="58" spans="2:26" ht="15.5" x14ac:dyDescent="0.35">
      <c r="C58" t="s">
        <v>93</v>
      </c>
      <c r="D58" s="5">
        <v>319817405</v>
      </c>
      <c r="E58" s="5">
        <v>-2227506338</v>
      </c>
      <c r="F58" s="5">
        <v>4026719841</v>
      </c>
      <c r="G58" s="5">
        <v>-4490990043</v>
      </c>
      <c r="I58" s="5">
        <v>-1492560399</v>
      </c>
      <c r="J58" s="5">
        <v>-4650742598</v>
      </c>
      <c r="K58" s="5">
        <v>-50431754072</v>
      </c>
      <c r="L58" s="5">
        <v>-23406247139</v>
      </c>
      <c r="M58" s="5">
        <v>-31572441770</v>
      </c>
      <c r="N58" s="5">
        <v>-31060815127</v>
      </c>
      <c r="O58" s="5">
        <v>-59398174643</v>
      </c>
      <c r="P58" s="5">
        <v>-33047128477</v>
      </c>
      <c r="Q58" s="5">
        <v>-36896065850</v>
      </c>
      <c r="R58" s="5">
        <v>-39425321349</v>
      </c>
      <c r="S58" s="5">
        <v>-35623100247</v>
      </c>
      <c r="T58" s="5">
        <v>-27414559050</v>
      </c>
      <c r="U58" s="5">
        <v>-4626792593</v>
      </c>
      <c r="V58" s="5">
        <v>3671833345</v>
      </c>
      <c r="W58" s="5">
        <v>-8130441168</v>
      </c>
      <c r="X58" s="5">
        <v>-13268349312</v>
      </c>
      <c r="Y58" s="5">
        <v>-16060139379</v>
      </c>
      <c r="Z58" s="5">
        <v>-23463532133</v>
      </c>
    </row>
    <row r="59" spans="2:26" ht="15.5" x14ac:dyDescent="0.35">
      <c r="C59" t="s">
        <v>27</v>
      </c>
      <c r="D59" s="5">
        <v>-6305286822</v>
      </c>
      <c r="E59" s="5">
        <v>-3699492095</v>
      </c>
      <c r="F59" s="5">
        <v>-4194365513</v>
      </c>
      <c r="G59" s="5">
        <v>-7612998536</v>
      </c>
      <c r="I59" s="5">
        <v>-21012857253</v>
      </c>
      <c r="J59" s="5">
        <v>-20870279598</v>
      </c>
      <c r="K59" s="5">
        <v>-24236472085</v>
      </c>
      <c r="L59" s="5">
        <v>-34972406145</v>
      </c>
      <c r="M59" s="5">
        <v>-33158271286</v>
      </c>
      <c r="N59" s="5">
        <v>-28172917812</v>
      </c>
      <c r="O59" s="5">
        <v>-47468202473</v>
      </c>
      <c r="P59" s="5">
        <v>-43918960666</v>
      </c>
      <c r="Q59" s="5">
        <v>-39717531366</v>
      </c>
      <c r="R59" s="5">
        <v>-42475454115</v>
      </c>
      <c r="S59" s="5">
        <v>-40384643352</v>
      </c>
      <c r="T59" s="5">
        <v>-32126172848</v>
      </c>
      <c r="U59" s="5">
        <v>-16570055763</v>
      </c>
      <c r="V59" s="5">
        <v>-10073217037</v>
      </c>
      <c r="W59" s="5">
        <v>-16725907129</v>
      </c>
      <c r="X59" s="5">
        <v>-15262139019</v>
      </c>
      <c r="Y59" s="5">
        <v>-14642238413</v>
      </c>
      <c r="Z59" s="5">
        <v>-13392377716</v>
      </c>
    </row>
    <row r="60" spans="2:26" ht="15.5" x14ac:dyDescent="0.35">
      <c r="C60" t="s">
        <v>94</v>
      </c>
      <c r="M60" s="5">
        <v>431261511</v>
      </c>
      <c r="N60" s="5">
        <v>265637942</v>
      </c>
      <c r="O60" s="5">
        <v>318986512</v>
      </c>
      <c r="P60" s="5">
        <v>213879740</v>
      </c>
      <c r="Q60" s="5">
        <v>236022287</v>
      </c>
      <c r="R60" s="5">
        <v>259435269</v>
      </c>
      <c r="S60" s="5">
        <v>598572831</v>
      </c>
      <c r="T60" s="5">
        <v>1292132951</v>
      </c>
      <c r="U60" s="5">
        <v>1441552044</v>
      </c>
      <c r="V60" s="5">
        <v>66676142</v>
      </c>
      <c r="W60" s="5">
        <v>247161923</v>
      </c>
      <c r="X60" s="5">
        <v>147163570</v>
      </c>
      <c r="Y60" s="5">
        <v>283771008</v>
      </c>
      <c r="Z60" s="5">
        <v>420945216</v>
      </c>
    </row>
    <row r="61" spans="2:26" ht="15.5" x14ac:dyDescent="0.35">
      <c r="C61" t="s">
        <v>312</v>
      </c>
      <c r="W61" s="5">
        <v>90909091</v>
      </c>
      <c r="X61" s="5">
        <v>389150755</v>
      </c>
      <c r="Y61" s="5">
        <v>-5515354</v>
      </c>
      <c r="Z61" s="5">
        <v>47289775</v>
      </c>
    </row>
    <row r="62" spans="2:26" ht="15.5" x14ac:dyDescent="0.35">
      <c r="C62" t="s">
        <v>95</v>
      </c>
      <c r="M62" s="5">
        <v>555763077</v>
      </c>
      <c r="N62" s="5">
        <v>-3138450930</v>
      </c>
      <c r="O62" s="5">
        <v>-8724148380</v>
      </c>
      <c r="P62" s="5">
        <v>9757968426</v>
      </c>
      <c r="Q62" s="5">
        <v>831146314</v>
      </c>
      <c r="R62" s="5">
        <v>-2660294994</v>
      </c>
      <c r="S62" s="5">
        <v>2848897126</v>
      </c>
      <c r="T62" s="5">
        <v>270073918</v>
      </c>
      <c r="U62" s="5">
        <v>10580346544</v>
      </c>
      <c r="V62" s="5">
        <v>44316098</v>
      </c>
      <c r="W62" s="5">
        <v>88256161</v>
      </c>
      <c r="X62" s="5">
        <v>675957586</v>
      </c>
      <c r="Y62" s="5">
        <v>-1423924074</v>
      </c>
      <c r="Z62" s="5">
        <v>-2644427975</v>
      </c>
    </row>
    <row r="63" spans="2:26" ht="15.5" x14ac:dyDescent="0.35">
      <c r="C63" t="s">
        <v>91</v>
      </c>
      <c r="D63" s="5">
        <v>131</v>
      </c>
      <c r="E63" s="5">
        <v>52</v>
      </c>
      <c r="F63" s="5">
        <v>188</v>
      </c>
      <c r="G63" s="5">
        <v>31</v>
      </c>
      <c r="I63" s="5">
        <v>254</v>
      </c>
      <c r="J63" s="5">
        <v>558</v>
      </c>
      <c r="K63" s="5">
        <v>536</v>
      </c>
      <c r="L63" s="5">
        <v>410</v>
      </c>
    </row>
    <row r="64" spans="2:26" ht="15.5" x14ac:dyDescent="0.35">
      <c r="C64" t="s">
        <v>96</v>
      </c>
      <c r="D64" s="5">
        <v>319817405</v>
      </c>
      <c r="E64" s="5">
        <v>-2227506338</v>
      </c>
      <c r="F64" s="5">
        <v>4026719841</v>
      </c>
      <c r="G64" s="5">
        <v>-4490990043</v>
      </c>
      <c r="I64" s="5">
        <v>-1492560399</v>
      </c>
      <c r="J64" s="5">
        <v>-4650742598</v>
      </c>
      <c r="K64" s="5">
        <v>-50431754072</v>
      </c>
      <c r="L64" s="5">
        <v>-23406247139</v>
      </c>
      <c r="M64" s="5">
        <v>-31572441770</v>
      </c>
      <c r="N64" s="5">
        <v>-31060815127</v>
      </c>
      <c r="O64" s="5">
        <v>-59398174643</v>
      </c>
      <c r="P64" s="5">
        <v>-33047128477</v>
      </c>
      <c r="Q64" s="5">
        <v>-36896065850</v>
      </c>
      <c r="R64" s="5">
        <v>-39425321349</v>
      </c>
      <c r="S64" s="5">
        <v>-35623100247</v>
      </c>
      <c r="T64" s="5">
        <v>-27414559050</v>
      </c>
      <c r="U64" s="5">
        <v>-4626792593</v>
      </c>
      <c r="V64" s="5">
        <v>3671833345</v>
      </c>
      <c r="W64" s="5">
        <v>-8130441168</v>
      </c>
      <c r="X64" s="5">
        <v>-13268349312</v>
      </c>
      <c r="Y64" s="5">
        <v>-16060139379</v>
      </c>
      <c r="Z64" s="5">
        <v>-23463532133</v>
      </c>
    </row>
    <row r="65" spans="2:26" ht="15.5" x14ac:dyDescent="0.35">
      <c r="C65" t="s">
        <v>29</v>
      </c>
      <c r="D65" s="5">
        <v>38882627384</v>
      </c>
      <c r="E65" s="5">
        <v>12565897995</v>
      </c>
      <c r="F65" s="5">
        <v>27554427716</v>
      </c>
      <c r="G65" s="5">
        <v>9159705843</v>
      </c>
      <c r="I65" s="5">
        <v>52920799595</v>
      </c>
      <c r="J65" s="5">
        <v>125236015506</v>
      </c>
      <c r="K65" s="5">
        <v>95037226645</v>
      </c>
      <c r="L65" s="5">
        <v>109024050815</v>
      </c>
      <c r="M65" s="5">
        <v>94013184924</v>
      </c>
      <c r="N65" s="5">
        <v>82952707385</v>
      </c>
      <c r="O65" s="5">
        <v>94926825515</v>
      </c>
      <c r="P65" s="5">
        <v>103955745914</v>
      </c>
      <c r="Q65" s="5">
        <v>93363070902</v>
      </c>
      <c r="R65" s="5">
        <v>63697916133</v>
      </c>
      <c r="S65" s="5">
        <v>14890268268</v>
      </c>
      <c r="T65" s="5">
        <v>57978111301</v>
      </c>
      <c r="U65" s="5">
        <v>47175692006</v>
      </c>
      <c r="V65" s="5">
        <v>47634623932</v>
      </c>
      <c r="W65" s="5">
        <v>30948601023</v>
      </c>
      <c r="X65" s="5">
        <v>19418461239</v>
      </c>
      <c r="Y65" s="5">
        <v>16530276295</v>
      </c>
      <c r="Z65" s="5">
        <v>12899084759</v>
      </c>
    </row>
    <row r="66" spans="2:26" ht="15.5" x14ac:dyDescent="0.35">
      <c r="C66" t="s">
        <v>28</v>
      </c>
      <c r="D66" s="5">
        <v>-9082459018</v>
      </c>
      <c r="E66" s="5">
        <v>-3641662439</v>
      </c>
      <c r="F66" s="5">
        <v>-9124454024</v>
      </c>
      <c r="G66" s="5">
        <v>-2674619677</v>
      </c>
      <c r="I66" s="5">
        <v>-20581162054</v>
      </c>
      <c r="J66" s="5">
        <v>-40318436351</v>
      </c>
      <c r="K66" s="5">
        <v>-15571058343</v>
      </c>
      <c r="L66" s="5">
        <v>-32873592369</v>
      </c>
      <c r="M66" s="5">
        <v>-24665256966</v>
      </c>
      <c r="N66" s="5">
        <v>-22774416925</v>
      </c>
      <c r="O66" s="5">
        <v>-30835922008</v>
      </c>
      <c r="P66" s="5">
        <v>-27193843703</v>
      </c>
      <c r="Q66" s="5">
        <v>-24397862353</v>
      </c>
      <c r="R66" s="5">
        <v>-16570567066</v>
      </c>
      <c r="S66" s="5">
        <v>-3419704975</v>
      </c>
      <c r="T66" s="5">
        <v>-13488971936</v>
      </c>
      <c r="U66" s="5">
        <v>-11172919812</v>
      </c>
      <c r="V66" s="5">
        <v>-10797563409</v>
      </c>
      <c r="W66" s="5">
        <v>-7319868563</v>
      </c>
      <c r="X66" s="5">
        <v>-2526307484</v>
      </c>
      <c r="Y66" s="5">
        <v>-6019761240</v>
      </c>
      <c r="Z66" s="5">
        <v>-7182816864</v>
      </c>
    </row>
    <row r="67" spans="2:26" ht="15.5" x14ac:dyDescent="0.35">
      <c r="C67" t="s">
        <v>448</v>
      </c>
      <c r="F67" s="5">
        <v>-774397800</v>
      </c>
      <c r="I67" s="5">
        <v>-774397800</v>
      </c>
      <c r="J67" s="5">
        <v>-1017010368</v>
      </c>
      <c r="K67" s="5">
        <v>-939696000</v>
      </c>
      <c r="L67" s="5">
        <v>-939696000</v>
      </c>
    </row>
    <row r="68" spans="2:26" ht="15.5" x14ac:dyDescent="0.35">
      <c r="C68" t="s">
        <v>97</v>
      </c>
      <c r="D68" s="5">
        <v>-9100530120</v>
      </c>
      <c r="E68" s="5">
        <v>770783200</v>
      </c>
      <c r="F68" s="5">
        <v>-8328969440</v>
      </c>
      <c r="G68" s="5">
        <v>-3664839420</v>
      </c>
      <c r="I68" s="5">
        <v>-15990544900</v>
      </c>
      <c r="J68" s="5">
        <v>-31940768640</v>
      </c>
      <c r="K68" s="5">
        <v>-32074399060</v>
      </c>
      <c r="L68" s="5">
        <v>-28997130460</v>
      </c>
      <c r="P68" s="5">
        <v>-25668042250</v>
      </c>
      <c r="Q68" s="5">
        <v>-23419445000</v>
      </c>
      <c r="R68" s="5">
        <v>-16704290500</v>
      </c>
      <c r="S68" s="5">
        <v>-3833862500</v>
      </c>
      <c r="T68" s="5">
        <v>-13926116000</v>
      </c>
      <c r="U68" s="5">
        <v>-13147658000</v>
      </c>
      <c r="V68" s="5">
        <v>-12640485750</v>
      </c>
      <c r="W68" s="5">
        <v>-8527933750</v>
      </c>
      <c r="X68" s="5">
        <v>-6150882750</v>
      </c>
      <c r="Y68" s="5">
        <v>-4631084080</v>
      </c>
      <c r="Z68" s="5">
        <v>-5820577000</v>
      </c>
    </row>
    <row r="69" spans="2:26" ht="15.5" x14ac:dyDescent="0.35">
      <c r="C69" t="s">
        <v>98</v>
      </c>
      <c r="D69" s="5">
        <v>18071102</v>
      </c>
      <c r="E69" s="5">
        <v>-4412445639</v>
      </c>
      <c r="F69" s="5">
        <v>-21086784</v>
      </c>
      <c r="G69" s="5">
        <v>990219743</v>
      </c>
      <c r="I69" s="5">
        <v>-3816219354</v>
      </c>
      <c r="J69" s="5">
        <v>-7360657343</v>
      </c>
      <c r="K69" s="5">
        <v>17443036717</v>
      </c>
      <c r="L69" s="5">
        <v>-2936765909</v>
      </c>
      <c r="P69" s="5">
        <v>-1525801453</v>
      </c>
      <c r="Q69" s="5">
        <v>-978417353</v>
      </c>
      <c r="R69" s="5">
        <v>133723434</v>
      </c>
      <c r="S69" s="5">
        <v>414157525</v>
      </c>
      <c r="T69" s="5">
        <v>437144064</v>
      </c>
      <c r="U69" s="5">
        <v>1974738188</v>
      </c>
      <c r="V69" s="5">
        <v>1842922341</v>
      </c>
      <c r="W69" s="5">
        <v>1208065187</v>
      </c>
      <c r="X69" s="5">
        <v>3624575266</v>
      </c>
      <c r="Y69" s="5">
        <v>-1388677160</v>
      </c>
      <c r="Z69" s="5">
        <v>-1362239864</v>
      </c>
    </row>
    <row r="70" spans="2:26" ht="15.5" x14ac:dyDescent="0.35">
      <c r="C70" t="s">
        <v>99</v>
      </c>
      <c r="D70" s="5">
        <v>-9082459018</v>
      </c>
      <c r="E70" s="5">
        <v>-3641662439</v>
      </c>
      <c r="F70" s="5">
        <v>-9124454024</v>
      </c>
      <c r="G70" s="5">
        <v>-2674619677</v>
      </c>
      <c r="I70" s="5">
        <v>-20581162054</v>
      </c>
      <c r="J70" s="5">
        <v>-40318436351</v>
      </c>
      <c r="K70" s="5">
        <v>-15571058343</v>
      </c>
      <c r="L70" s="5">
        <v>-32873592369</v>
      </c>
      <c r="M70" s="5">
        <v>-24665256966</v>
      </c>
      <c r="N70" s="5">
        <v>-22774416925</v>
      </c>
      <c r="O70" s="5">
        <v>-30835922008</v>
      </c>
      <c r="P70" s="5">
        <v>-27193843703</v>
      </c>
      <c r="Q70" s="5">
        <v>-24397862353</v>
      </c>
      <c r="R70" s="5">
        <v>-16570567066</v>
      </c>
      <c r="S70" s="5">
        <v>-3419704975</v>
      </c>
      <c r="T70" s="5">
        <v>-13488971936</v>
      </c>
      <c r="U70" s="5">
        <v>-11172919812</v>
      </c>
      <c r="V70" s="5">
        <v>-10797563409</v>
      </c>
      <c r="W70" s="5">
        <v>-7319868563</v>
      </c>
      <c r="X70" s="5">
        <v>-2526307484</v>
      </c>
      <c r="Y70" s="5">
        <v>-6019761240</v>
      </c>
      <c r="Z70" s="5">
        <v>-7182816864</v>
      </c>
    </row>
    <row r="71" spans="2:26" ht="15.5" x14ac:dyDescent="0.35">
      <c r="C71" t="s">
        <v>104</v>
      </c>
      <c r="D71" s="5">
        <v>29800168366</v>
      </c>
      <c r="E71" s="5">
        <v>8924235556</v>
      </c>
      <c r="F71" s="5">
        <v>18429973692</v>
      </c>
      <c r="G71" s="5">
        <v>6485086166</v>
      </c>
      <c r="I71" s="5">
        <v>32339637541</v>
      </c>
      <c r="J71" s="5">
        <v>84917579155</v>
      </c>
      <c r="K71" s="5">
        <v>79466168302</v>
      </c>
      <c r="L71" s="5">
        <v>76150458446</v>
      </c>
      <c r="M71" s="5">
        <v>69347927958</v>
      </c>
      <c r="N71" s="5">
        <v>60178290460</v>
      </c>
      <c r="O71" s="5">
        <v>64090903507</v>
      </c>
      <c r="P71" s="5">
        <v>76761902211</v>
      </c>
      <c r="Q71" s="5">
        <v>68965208549</v>
      </c>
      <c r="R71" s="5">
        <v>47127349067</v>
      </c>
      <c r="S71" s="5">
        <v>11470563293</v>
      </c>
      <c r="T71" s="5">
        <v>44489139365</v>
      </c>
      <c r="U71" s="5">
        <v>36002772194</v>
      </c>
      <c r="V71" s="5">
        <v>36837060523</v>
      </c>
      <c r="W71" s="5">
        <v>23628732460</v>
      </c>
      <c r="X71" s="5">
        <v>16892153755</v>
      </c>
      <c r="Y71" s="5">
        <v>10510515055</v>
      </c>
      <c r="Z71" s="5">
        <v>5716267895</v>
      </c>
    </row>
    <row r="72" spans="2:26" ht="15.5" x14ac:dyDescent="0.35">
      <c r="C72" t="s">
        <v>105</v>
      </c>
      <c r="D72" s="5">
        <v>-1008347591</v>
      </c>
      <c r="E72" s="5">
        <v>-1008347591</v>
      </c>
      <c r="F72" s="5">
        <v>-1090319057</v>
      </c>
      <c r="G72" s="5">
        <v>-1010157786</v>
      </c>
      <c r="I72" s="5">
        <v>-4120792416</v>
      </c>
      <c r="J72" s="5">
        <v>-4029733065</v>
      </c>
      <c r="K72" s="5">
        <v>-2646750580</v>
      </c>
      <c r="L72" s="5">
        <v>737135909</v>
      </c>
      <c r="M72" s="5">
        <v>495920877</v>
      </c>
      <c r="N72" s="5">
        <v>-4866084681</v>
      </c>
      <c r="O72" s="5">
        <v>-11056523891</v>
      </c>
      <c r="P72" s="5">
        <v>-7130373919</v>
      </c>
      <c r="Q72" s="5">
        <v>-3209993552</v>
      </c>
      <c r="R72" s="5">
        <v>-6264352037</v>
      </c>
      <c r="S72" s="5">
        <v>-4581968643</v>
      </c>
    </row>
    <row r="73" spans="2:26" ht="15.5" x14ac:dyDescent="0.35">
      <c r="C73" t="s">
        <v>107</v>
      </c>
      <c r="D73" s="5">
        <v>28791820775</v>
      </c>
      <c r="E73" s="5">
        <v>7915887965</v>
      </c>
      <c r="F73" s="5">
        <v>17339654635</v>
      </c>
      <c r="G73" s="5">
        <v>5474928380</v>
      </c>
      <c r="I73" s="5">
        <v>28218845125</v>
      </c>
      <c r="J73" s="5">
        <v>80887846090</v>
      </c>
      <c r="K73" s="5">
        <v>76819417722</v>
      </c>
      <c r="L73" s="5">
        <v>76887594355</v>
      </c>
      <c r="M73" s="5">
        <v>69843848835</v>
      </c>
      <c r="N73" s="5">
        <v>55312205779</v>
      </c>
      <c r="O73" s="5">
        <v>53034379616</v>
      </c>
      <c r="P73" s="5">
        <v>69631528292</v>
      </c>
      <c r="Q73" s="5">
        <v>65755214997</v>
      </c>
      <c r="R73" s="5">
        <v>40862997030</v>
      </c>
      <c r="S73" s="5">
        <v>6888594650</v>
      </c>
      <c r="T73" s="5">
        <v>44489139365</v>
      </c>
      <c r="U73" s="5">
        <v>36002772194</v>
      </c>
      <c r="V73" s="5">
        <v>36837060523</v>
      </c>
      <c r="W73" s="5">
        <v>23628732460</v>
      </c>
    </row>
    <row r="74" spans="2:26" ht="15.5" x14ac:dyDescent="0.35">
      <c r="C74" t="s">
        <v>108</v>
      </c>
      <c r="D74" s="5">
        <v>29800168366</v>
      </c>
      <c r="E74" s="5">
        <v>8924235556</v>
      </c>
      <c r="F74" s="5">
        <v>18429973692</v>
      </c>
      <c r="G74" s="5">
        <v>6485086166</v>
      </c>
      <c r="I74" s="5">
        <v>32339637541</v>
      </c>
      <c r="J74" s="5">
        <v>84917579155</v>
      </c>
      <c r="K74" s="5">
        <v>79466168302</v>
      </c>
      <c r="L74" s="5">
        <v>76150458446</v>
      </c>
      <c r="M74" s="5">
        <v>69347927958</v>
      </c>
      <c r="N74" s="5">
        <v>60178290460</v>
      </c>
      <c r="O74" s="5">
        <v>64090903507</v>
      </c>
      <c r="P74" s="5">
        <v>76761902211</v>
      </c>
      <c r="Q74" s="5">
        <v>68965208549</v>
      </c>
      <c r="R74" s="5">
        <v>47127349067</v>
      </c>
      <c r="S74" s="5">
        <v>11470563293</v>
      </c>
      <c r="T74" s="5">
        <v>44489139365</v>
      </c>
      <c r="U74" s="5">
        <v>36002772194</v>
      </c>
      <c r="V74" s="5">
        <v>36837060523</v>
      </c>
      <c r="W74" s="5">
        <v>23628732460</v>
      </c>
      <c r="X74" s="5">
        <v>16892153755</v>
      </c>
      <c r="Y74" s="5">
        <v>10510515055</v>
      </c>
      <c r="Z74" s="5">
        <v>5716267895</v>
      </c>
    </row>
    <row r="75" spans="2:26" ht="15.5" x14ac:dyDescent="0.35">
      <c r="C75" t="s">
        <v>8</v>
      </c>
      <c r="D75" s="5">
        <v>28791820644</v>
      </c>
      <c r="E75" s="5">
        <v>7915887913</v>
      </c>
      <c r="F75" s="5">
        <v>17339654447</v>
      </c>
      <c r="G75" s="5">
        <v>5474928349</v>
      </c>
      <c r="I75" s="5">
        <v>28218844871</v>
      </c>
      <c r="J75" s="5">
        <v>80887845532</v>
      </c>
      <c r="K75" s="5">
        <v>76819417186</v>
      </c>
      <c r="L75" s="5">
        <v>76887593945</v>
      </c>
      <c r="M75" s="5">
        <v>69843848835</v>
      </c>
      <c r="N75" s="5">
        <v>55312205779</v>
      </c>
      <c r="O75" s="5">
        <v>53034379616</v>
      </c>
      <c r="P75" s="5">
        <v>69631528292</v>
      </c>
      <c r="Q75" s="5">
        <v>65755214997</v>
      </c>
      <c r="R75" s="5">
        <v>40862997030</v>
      </c>
      <c r="S75" s="5">
        <v>6888594650</v>
      </c>
      <c r="T75" s="5">
        <v>44489139365</v>
      </c>
      <c r="U75" s="5">
        <v>36002772194</v>
      </c>
      <c r="V75" s="5">
        <v>36837060523</v>
      </c>
      <c r="W75" s="5">
        <v>23628732460</v>
      </c>
    </row>
    <row r="76" spans="2:26" ht="15.5" x14ac:dyDescent="0.35">
      <c r="C76" t="s">
        <v>109</v>
      </c>
      <c r="D76" s="5">
        <v>29800168366</v>
      </c>
      <c r="E76" s="5">
        <v>8924235556</v>
      </c>
      <c r="F76" s="5">
        <v>18429973692</v>
      </c>
      <c r="G76" s="5">
        <v>6485086166</v>
      </c>
      <c r="I76" s="5">
        <v>32339637541</v>
      </c>
      <c r="J76" s="5">
        <v>84917579155</v>
      </c>
      <c r="K76" s="5">
        <v>79466168302</v>
      </c>
      <c r="L76" s="5">
        <v>76150458446</v>
      </c>
      <c r="M76" s="5">
        <v>69347927958</v>
      </c>
      <c r="N76" s="5">
        <v>60178290460</v>
      </c>
      <c r="O76" s="5">
        <v>64090903507</v>
      </c>
      <c r="P76" s="5">
        <v>76761902211</v>
      </c>
      <c r="Q76" s="5">
        <v>68965208549</v>
      </c>
      <c r="R76" s="5">
        <v>47127349067</v>
      </c>
      <c r="S76" s="5">
        <v>11470563293</v>
      </c>
      <c r="T76" s="5">
        <v>44489139365</v>
      </c>
      <c r="U76" s="5">
        <v>36002772194</v>
      </c>
      <c r="V76" s="5">
        <v>36837060523</v>
      </c>
      <c r="W76" s="5">
        <v>23628732460</v>
      </c>
      <c r="X76" s="5">
        <v>16892153755</v>
      </c>
      <c r="Y76" s="5">
        <v>10510515055</v>
      </c>
      <c r="Z76" s="5">
        <v>5716267895</v>
      </c>
    </row>
    <row r="77" spans="2:26" ht="15.5" x14ac:dyDescent="0.35">
      <c r="C77" t="s">
        <v>110</v>
      </c>
      <c r="D77" s="5">
        <v>28791820775</v>
      </c>
      <c r="E77" s="5">
        <v>7915887965</v>
      </c>
      <c r="F77" s="5">
        <v>17339654635</v>
      </c>
      <c r="G77" s="5">
        <v>5474928380</v>
      </c>
      <c r="I77" s="5">
        <v>28218845125</v>
      </c>
      <c r="J77" s="5">
        <v>80887846090</v>
      </c>
      <c r="K77" s="5">
        <v>76819417722</v>
      </c>
      <c r="L77" s="5">
        <v>76887594355</v>
      </c>
      <c r="M77" s="5">
        <v>69843848835</v>
      </c>
      <c r="N77" s="5">
        <v>55312205779</v>
      </c>
      <c r="O77" s="5">
        <v>53034379616</v>
      </c>
      <c r="P77" s="5">
        <v>69631528292</v>
      </c>
      <c r="Q77" s="5">
        <v>65755214997</v>
      </c>
      <c r="R77" s="5">
        <v>40862997030</v>
      </c>
      <c r="S77" s="5">
        <v>6888594650</v>
      </c>
      <c r="T77" s="5">
        <v>44489139365</v>
      </c>
      <c r="U77" s="5">
        <v>36002772194</v>
      </c>
      <c r="V77" s="5">
        <v>36837060523</v>
      </c>
      <c r="W77" s="5">
        <v>23628732460</v>
      </c>
    </row>
    <row r="78" spans="2:26" ht="15.5" x14ac:dyDescent="0.35">
      <c r="C78" t="s">
        <v>111</v>
      </c>
      <c r="D78" s="5">
        <v>28791820775</v>
      </c>
      <c r="E78" s="5">
        <v>7915887965</v>
      </c>
      <c r="F78" s="5">
        <v>17339654635</v>
      </c>
      <c r="G78" s="5">
        <v>5474928380</v>
      </c>
      <c r="I78" s="5">
        <v>28218845125</v>
      </c>
      <c r="J78" s="5">
        <v>80887846090</v>
      </c>
      <c r="K78" s="5">
        <v>76819417722</v>
      </c>
      <c r="L78" s="5">
        <v>76887594355</v>
      </c>
      <c r="M78" s="5">
        <v>69843848835</v>
      </c>
      <c r="N78" s="5">
        <v>55312205779</v>
      </c>
      <c r="O78" s="5">
        <v>53034379616</v>
      </c>
      <c r="P78" s="5">
        <v>69631528292</v>
      </c>
      <c r="Q78" s="5">
        <v>65755214997</v>
      </c>
      <c r="R78" s="5">
        <v>40862997030</v>
      </c>
      <c r="S78" s="5">
        <v>6888594650</v>
      </c>
      <c r="T78" s="5">
        <v>44489139365</v>
      </c>
      <c r="U78" s="5">
        <v>36002772194</v>
      </c>
      <c r="V78" s="5">
        <v>36837060523</v>
      </c>
      <c r="W78" s="5">
        <v>23628732460</v>
      </c>
    </row>
    <row r="80" spans="2:26" ht="15.5" x14ac:dyDescent="0.35">
      <c r="B80" t="s">
        <v>112</v>
      </c>
      <c r="C80" t="s">
        <v>113</v>
      </c>
    </row>
    <row r="81" spans="3:26" ht="15.5" x14ac:dyDescent="0.35">
      <c r="C81" t="s">
        <v>114</v>
      </c>
    </row>
    <row r="82" spans="3:26" ht="15.5" x14ac:dyDescent="0.35">
      <c r="C82" t="s">
        <v>20</v>
      </c>
      <c r="D82" s="5">
        <v>80913794186</v>
      </c>
      <c r="E82" s="5">
        <v>51113070148</v>
      </c>
      <c r="F82" s="5">
        <v>51990354660</v>
      </c>
      <c r="G82" s="5">
        <v>47855706507</v>
      </c>
      <c r="I82" s="5">
        <v>51990354660</v>
      </c>
      <c r="J82" s="5">
        <v>33302304121</v>
      </c>
      <c r="K82" s="5">
        <v>70516274539</v>
      </c>
      <c r="L82" s="5">
        <v>48717357334</v>
      </c>
      <c r="M82" s="5">
        <v>80725431351</v>
      </c>
      <c r="N82" s="5">
        <v>51067737637</v>
      </c>
      <c r="O82" s="5">
        <v>46480321495</v>
      </c>
      <c r="P82" s="5">
        <v>49976085928</v>
      </c>
      <c r="Q82" s="5">
        <v>91313495983</v>
      </c>
      <c r="R82" s="5">
        <v>60238486068</v>
      </c>
      <c r="S82" s="5">
        <v>112559222609</v>
      </c>
      <c r="T82" s="5">
        <v>67961938570</v>
      </c>
      <c r="U82" s="5">
        <v>90395189211</v>
      </c>
      <c r="V82" s="5">
        <v>13040119259</v>
      </c>
      <c r="W82" s="5">
        <v>8689123618</v>
      </c>
      <c r="X82" s="5">
        <v>26419201085</v>
      </c>
      <c r="Y82" s="5">
        <v>24573009889</v>
      </c>
      <c r="Z82" s="5">
        <v>11998285175</v>
      </c>
    </row>
    <row r="83" spans="3:26" ht="15.5" x14ac:dyDescent="0.35">
      <c r="C83" t="s">
        <v>115</v>
      </c>
      <c r="X83" s="5">
        <v>181122900</v>
      </c>
      <c r="Y83" s="5">
        <v>362491300</v>
      </c>
    </row>
    <row r="84" spans="3:26" ht="15.5" x14ac:dyDescent="0.35">
      <c r="C84" t="s">
        <v>117</v>
      </c>
      <c r="D84" s="5">
        <v>343573353706</v>
      </c>
      <c r="E84" s="5">
        <v>252558260251</v>
      </c>
      <c r="F84" s="5">
        <v>291321767430</v>
      </c>
      <c r="G84" s="5">
        <v>291148554503</v>
      </c>
      <c r="I84" s="5">
        <v>291321767430</v>
      </c>
      <c r="J84" s="5">
        <v>286076989771</v>
      </c>
      <c r="K84" s="5">
        <v>271472148912</v>
      </c>
      <c r="L84" s="5">
        <v>332794934200</v>
      </c>
      <c r="M84" s="5">
        <v>359120905415</v>
      </c>
      <c r="N84" s="5">
        <v>322868719313</v>
      </c>
      <c r="O84" s="5">
        <v>352331300302</v>
      </c>
      <c r="P84" s="5">
        <v>370235456448</v>
      </c>
      <c r="Q84" s="5">
        <v>415080462642</v>
      </c>
      <c r="R84" s="5">
        <v>366702067522</v>
      </c>
      <c r="S84" s="5">
        <v>331594826930</v>
      </c>
      <c r="T84" s="5">
        <v>296104466395</v>
      </c>
      <c r="U84" s="5">
        <v>236586529881</v>
      </c>
      <c r="V84" s="5">
        <v>209573827233</v>
      </c>
      <c r="W84" s="5">
        <v>187050703701</v>
      </c>
      <c r="X84" s="5">
        <v>162684566880</v>
      </c>
      <c r="Y84" s="5">
        <v>183751208813</v>
      </c>
      <c r="Z84" s="5">
        <v>147536199370</v>
      </c>
    </row>
    <row r="85" spans="3:26" ht="15.5" x14ac:dyDescent="0.35">
      <c r="C85" t="s">
        <v>121</v>
      </c>
      <c r="D85" s="5">
        <v>3838404</v>
      </c>
      <c r="E85" s="5">
        <v>15666900</v>
      </c>
      <c r="F85" s="5">
        <v>21242468</v>
      </c>
      <c r="G85" s="5">
        <v>192683336</v>
      </c>
      <c r="I85" s="5">
        <v>21242468</v>
      </c>
      <c r="J85" s="5">
        <v>46513000</v>
      </c>
      <c r="K85" s="5">
        <v>859812893</v>
      </c>
      <c r="L85" s="5">
        <v>728485670</v>
      </c>
      <c r="M85" s="5">
        <v>1492512332</v>
      </c>
      <c r="N85" s="5">
        <v>3432687573</v>
      </c>
      <c r="Q85" s="5">
        <v>4774000</v>
      </c>
      <c r="R85" s="5">
        <v>15149368059</v>
      </c>
      <c r="S85" s="5">
        <v>406769817</v>
      </c>
      <c r="T85" s="5">
        <v>215035300</v>
      </c>
      <c r="U85" s="5">
        <v>295536889</v>
      </c>
      <c r="V85" s="5">
        <v>240506671</v>
      </c>
      <c r="W85" s="5">
        <v>140314063</v>
      </c>
      <c r="X85" s="5">
        <v>101398696</v>
      </c>
      <c r="Y85" s="5">
        <v>67170870</v>
      </c>
      <c r="Z85" s="5">
        <v>230645545</v>
      </c>
    </row>
    <row r="86" spans="3:26" ht="15.5" x14ac:dyDescent="0.35">
      <c r="C86" t="s">
        <v>123</v>
      </c>
      <c r="D86" s="5">
        <v>402551853456</v>
      </c>
      <c r="E86" s="5">
        <v>335248938685</v>
      </c>
      <c r="F86" s="5">
        <v>313521752527</v>
      </c>
      <c r="G86" s="5">
        <v>307798276502</v>
      </c>
      <c r="I86" s="5">
        <v>313521752527</v>
      </c>
      <c r="J86" s="5">
        <v>299796885064</v>
      </c>
      <c r="K86" s="5">
        <v>263856542694</v>
      </c>
      <c r="L86" s="5">
        <v>372437774673</v>
      </c>
      <c r="M86" s="5">
        <v>319927032910</v>
      </c>
      <c r="N86" s="5">
        <v>267931645582</v>
      </c>
      <c r="O86" s="5">
        <v>224539540888</v>
      </c>
      <c r="P86" s="5">
        <v>381110555773</v>
      </c>
      <c r="Q86" s="5">
        <v>323671583394</v>
      </c>
      <c r="R86" s="5">
        <v>263410535674</v>
      </c>
      <c r="S86" s="5">
        <v>278104766709</v>
      </c>
      <c r="T86" s="5">
        <v>185033672765</v>
      </c>
      <c r="U86" s="5">
        <v>154620467948</v>
      </c>
      <c r="V86" s="5">
        <v>146014414028</v>
      </c>
      <c r="W86" s="5">
        <v>182701488424</v>
      </c>
      <c r="X86" s="5">
        <v>157172815196</v>
      </c>
      <c r="Y86" s="5">
        <v>132611428179</v>
      </c>
      <c r="Z86" s="5">
        <v>124579687788</v>
      </c>
    </row>
    <row r="87" spans="3:26" ht="15.5" x14ac:dyDescent="0.35">
      <c r="C87" t="s">
        <v>91</v>
      </c>
      <c r="D87" s="5">
        <v>7179446702</v>
      </c>
      <c r="E87" s="5">
        <v>8187794293</v>
      </c>
      <c r="F87" s="5">
        <v>9196141884</v>
      </c>
      <c r="G87" s="5">
        <v>10286460941</v>
      </c>
      <c r="I87" s="5">
        <v>9196141884</v>
      </c>
      <c r="J87" s="5">
        <v>13316934300</v>
      </c>
      <c r="K87" s="5">
        <v>17346667365</v>
      </c>
      <c r="L87" s="5">
        <v>19993417945</v>
      </c>
      <c r="N87" s="5">
        <v>-52261746509</v>
      </c>
      <c r="O87" s="5">
        <v>-47395661828</v>
      </c>
      <c r="P87" s="5">
        <v>-36339137937</v>
      </c>
      <c r="Q87" s="5">
        <v>-29208764026</v>
      </c>
      <c r="R87" s="5">
        <v>-25998770474</v>
      </c>
      <c r="S87" s="5">
        <v>-19734418437</v>
      </c>
      <c r="V87" s="5">
        <v>3606399896</v>
      </c>
      <c r="W87" s="5">
        <v>3606399896</v>
      </c>
      <c r="X87" s="5">
        <v>3606399896</v>
      </c>
      <c r="Y87" s="5">
        <v>3606399896</v>
      </c>
      <c r="Z87" s="5">
        <v>3606399896</v>
      </c>
    </row>
    <row r="88" spans="3:26" ht="15.5" x14ac:dyDescent="0.35">
      <c r="C88" t="s">
        <v>124</v>
      </c>
      <c r="D88" s="5">
        <v>892967188758</v>
      </c>
      <c r="E88" s="5">
        <v>678360568406</v>
      </c>
      <c r="F88" s="5">
        <v>660956053749</v>
      </c>
      <c r="G88" s="5">
        <v>679830116393</v>
      </c>
      <c r="I88" s="5">
        <v>660956053749</v>
      </c>
      <c r="J88" s="5">
        <v>624149386036</v>
      </c>
      <c r="K88" s="5">
        <v>613166849503</v>
      </c>
      <c r="L88" s="5">
        <v>760033784329</v>
      </c>
      <c r="M88" s="5">
        <v>801833794863</v>
      </c>
      <c r="N88" s="5">
        <v>664566559707</v>
      </c>
      <c r="O88" s="5">
        <v>629203673926</v>
      </c>
      <c r="P88" s="5">
        <v>824176454137</v>
      </c>
      <c r="Q88" s="5">
        <v>841180578033</v>
      </c>
      <c r="R88" s="5">
        <v>709583883699</v>
      </c>
      <c r="S88" s="5">
        <v>731258691057</v>
      </c>
      <c r="T88" s="5">
        <v>556324706587</v>
      </c>
      <c r="U88" s="5">
        <v>490442425485</v>
      </c>
      <c r="V88" s="5">
        <v>369492031597</v>
      </c>
      <c r="W88" s="5">
        <v>382029527030</v>
      </c>
      <c r="X88" s="5">
        <v>354581146113</v>
      </c>
      <c r="Y88" s="5">
        <v>352349686621</v>
      </c>
      <c r="Z88" s="5">
        <v>288225596098</v>
      </c>
    </row>
    <row r="89" spans="3:26" ht="15.5" x14ac:dyDescent="0.35">
      <c r="C89" t="s">
        <v>125</v>
      </c>
    </row>
    <row r="90" spans="3:26" ht="15.5" x14ac:dyDescent="0.35">
      <c r="C90" t="s">
        <v>128</v>
      </c>
      <c r="D90" s="5">
        <v>32740658823</v>
      </c>
      <c r="E90" s="5">
        <v>32438181990</v>
      </c>
      <c r="F90" s="5">
        <v>36566221900</v>
      </c>
      <c r="G90" s="5">
        <v>36279782794</v>
      </c>
      <c r="I90" s="5">
        <v>36566221900</v>
      </c>
      <c r="J90" s="5">
        <v>39220166470</v>
      </c>
      <c r="K90" s="5">
        <v>45444232435</v>
      </c>
      <c r="L90" s="5">
        <v>27254676324</v>
      </c>
      <c r="M90" s="5">
        <v>30399352362</v>
      </c>
      <c r="N90" s="5">
        <v>24449142898</v>
      </c>
      <c r="O90" s="5">
        <v>31430924426</v>
      </c>
      <c r="P90" s="5">
        <v>27184185290</v>
      </c>
      <c r="Q90" s="5">
        <v>26333195388</v>
      </c>
      <c r="R90" s="5">
        <v>26241614930</v>
      </c>
      <c r="S90" s="5">
        <v>24019774150</v>
      </c>
      <c r="T90" s="5">
        <v>13923182904</v>
      </c>
      <c r="U90" s="5">
        <v>13486038840</v>
      </c>
      <c r="V90" s="5">
        <v>11511300652</v>
      </c>
      <c r="W90" s="5">
        <v>9668378311</v>
      </c>
      <c r="X90" s="5">
        <v>8460313124</v>
      </c>
      <c r="Y90" s="5">
        <v>4835737858</v>
      </c>
      <c r="Z90" s="5">
        <v>6224415018</v>
      </c>
    </row>
    <row r="91" spans="3:26" ht="15.5" x14ac:dyDescent="0.35">
      <c r="C91" t="s">
        <v>126</v>
      </c>
      <c r="D91" s="5">
        <v>495816204671</v>
      </c>
      <c r="E91" s="5">
        <v>478564770754</v>
      </c>
      <c r="F91" s="5">
        <v>487990399992</v>
      </c>
      <c r="G91" s="5">
        <v>488226530166</v>
      </c>
      <c r="I91" s="5">
        <v>487990399992</v>
      </c>
      <c r="J91" s="5">
        <v>464130916652</v>
      </c>
      <c r="K91" s="5">
        <v>464313250268</v>
      </c>
      <c r="L91" s="5">
        <v>498613362988</v>
      </c>
      <c r="M91" s="5">
        <v>515806733821</v>
      </c>
      <c r="N91" s="5">
        <v>552917461644</v>
      </c>
      <c r="O91" s="5">
        <v>586699930470</v>
      </c>
      <c r="P91" s="5">
        <v>524053587271</v>
      </c>
      <c r="Q91" s="5">
        <v>440422767236</v>
      </c>
      <c r="R91" s="5">
        <v>387738747365</v>
      </c>
      <c r="S91" s="5">
        <v>403005081573</v>
      </c>
      <c r="T91" s="5">
        <v>377745435931</v>
      </c>
      <c r="U91" s="5">
        <v>342883472236</v>
      </c>
      <c r="V91" s="5">
        <v>171839026968</v>
      </c>
      <c r="W91" s="5">
        <v>180174436949</v>
      </c>
      <c r="X91" s="5">
        <v>177453591117</v>
      </c>
      <c r="Y91" s="5">
        <v>181666118391</v>
      </c>
      <c r="Z91" s="5">
        <v>187338266136</v>
      </c>
    </row>
    <row r="92" spans="3:26" ht="15.5" x14ac:dyDescent="0.35">
      <c r="C92" t="s">
        <v>129</v>
      </c>
      <c r="D92" s="5">
        <v>533111286493</v>
      </c>
      <c r="E92" s="5">
        <v>514924390821</v>
      </c>
      <c r="F92" s="5">
        <v>549850874224</v>
      </c>
      <c r="G92" s="5">
        <v>530525260390</v>
      </c>
      <c r="I92" s="5">
        <v>549850874224</v>
      </c>
      <c r="J92" s="5">
        <v>507860517087</v>
      </c>
      <c r="K92" s="5">
        <v>515352066861</v>
      </c>
      <c r="L92" s="5">
        <v>529177665779</v>
      </c>
      <c r="M92" s="5">
        <v>552034964359</v>
      </c>
      <c r="N92" s="5">
        <v>581140677255</v>
      </c>
      <c r="O92" s="5">
        <v>624446734449</v>
      </c>
      <c r="P92" s="5">
        <v>567240010375</v>
      </c>
      <c r="Q92" s="5">
        <v>487111149583</v>
      </c>
      <c r="R92" s="5">
        <v>432689136851</v>
      </c>
      <c r="S92" s="5">
        <v>445834977809</v>
      </c>
      <c r="T92" s="5">
        <v>395852736460</v>
      </c>
      <c r="U92" s="5">
        <v>359791416701</v>
      </c>
      <c r="V92" s="5">
        <v>201072020158</v>
      </c>
      <c r="W92" s="5">
        <v>205537458448</v>
      </c>
      <c r="X92" s="5">
        <v>203143669109</v>
      </c>
      <c r="Y92" s="5">
        <v>198341780283</v>
      </c>
      <c r="Z92" s="5">
        <v>197496257615</v>
      </c>
    </row>
    <row r="93" spans="3:26" ht="15.5" x14ac:dyDescent="0.35">
      <c r="C93" t="s">
        <v>130</v>
      </c>
      <c r="D93" s="5">
        <v>1426078475251</v>
      </c>
      <c r="E93" s="5">
        <v>1193284959227</v>
      </c>
      <c r="F93" s="5">
        <v>1210806927973</v>
      </c>
      <c r="G93" s="5">
        <v>1210355376783</v>
      </c>
      <c r="I93" s="5">
        <v>1210806927973</v>
      </c>
      <c r="J93" s="5">
        <v>1132009903123</v>
      </c>
      <c r="K93" s="5">
        <v>1128518916364</v>
      </c>
      <c r="L93" s="5">
        <v>1289211450108</v>
      </c>
      <c r="M93" s="5">
        <v>1353868759222</v>
      </c>
      <c r="N93" s="5">
        <v>1245707236962</v>
      </c>
      <c r="O93" s="5">
        <v>1253650408375</v>
      </c>
      <c r="P93" s="5">
        <v>1391416464512</v>
      </c>
      <c r="Q93" s="5">
        <v>1328291727616</v>
      </c>
      <c r="R93" s="5">
        <v>1142273020550</v>
      </c>
      <c r="S93" s="5">
        <v>1177093668866</v>
      </c>
      <c r="T93" s="5">
        <v>952177443047</v>
      </c>
      <c r="U93" s="5">
        <v>850233842186</v>
      </c>
      <c r="V93" s="5">
        <v>570564051755</v>
      </c>
      <c r="W93" s="5">
        <v>587566985478</v>
      </c>
      <c r="X93" s="5">
        <v>557724815222</v>
      </c>
      <c r="Y93" s="5">
        <v>550691466904</v>
      </c>
      <c r="Z93" s="5">
        <v>485721853713</v>
      </c>
    </row>
    <row r="94" spans="3:26" ht="15.5" x14ac:dyDescent="0.35">
      <c r="C94" t="s">
        <v>131</v>
      </c>
    </row>
    <row r="95" spans="3:26" ht="15.5" x14ac:dyDescent="0.35">
      <c r="C95" t="s">
        <v>132</v>
      </c>
    </row>
    <row r="96" spans="3:26" ht="15.5" x14ac:dyDescent="0.35">
      <c r="C96" t="s">
        <v>133</v>
      </c>
      <c r="D96" s="5">
        <v>512710162245</v>
      </c>
      <c r="E96" s="5">
        <v>269766093537</v>
      </c>
      <c r="F96" s="5">
        <v>352217753303</v>
      </c>
      <c r="G96" s="5">
        <v>367405825075</v>
      </c>
      <c r="I96" s="5">
        <v>352217753303</v>
      </c>
      <c r="J96" s="5">
        <v>229733028554</v>
      </c>
      <c r="K96" s="5">
        <v>211228716990</v>
      </c>
      <c r="L96" s="5">
        <v>327160892732</v>
      </c>
      <c r="M96" s="5">
        <v>435830087460</v>
      </c>
      <c r="N96" s="5">
        <v>403756303700</v>
      </c>
      <c r="O96" s="5">
        <v>507508226950</v>
      </c>
      <c r="P96" s="5">
        <v>704831802004</v>
      </c>
      <c r="Q96" s="5">
        <v>709035285125</v>
      </c>
      <c r="R96" s="5">
        <v>575996641235</v>
      </c>
      <c r="S96" s="5">
        <v>632245408415</v>
      </c>
      <c r="T96" s="5">
        <v>406688594384</v>
      </c>
      <c r="U96" s="5">
        <v>339511722996</v>
      </c>
      <c r="V96" s="5">
        <v>232231315524</v>
      </c>
      <c r="W96" s="5">
        <v>281284788312</v>
      </c>
      <c r="X96" s="5">
        <v>279997144464</v>
      </c>
      <c r="Y96" s="5">
        <v>294337680313</v>
      </c>
      <c r="Z96" s="5">
        <v>241053562388</v>
      </c>
    </row>
    <row r="97" spans="3:26" ht="15.5" x14ac:dyDescent="0.35">
      <c r="C97" t="s">
        <v>134</v>
      </c>
      <c r="D97" s="5">
        <v>120474084348</v>
      </c>
      <c r="E97" s="5">
        <v>30059833476</v>
      </c>
      <c r="F97" s="5">
        <v>77478143188</v>
      </c>
      <c r="G97" s="5">
        <v>112138037061</v>
      </c>
      <c r="I97" s="5">
        <v>77478143188</v>
      </c>
      <c r="J97" s="5">
        <v>35020377846</v>
      </c>
      <c r="K97" s="5">
        <v>11079832445</v>
      </c>
      <c r="L97" s="5">
        <v>107403869834</v>
      </c>
      <c r="M97" s="5">
        <v>181360723850</v>
      </c>
      <c r="N97" s="5">
        <v>106855060463</v>
      </c>
      <c r="O97" s="5">
        <v>234387106761</v>
      </c>
      <c r="P97" s="5">
        <v>353865486246</v>
      </c>
      <c r="Q97" s="5">
        <v>379952195057</v>
      </c>
      <c r="R97" s="5">
        <v>210988072533</v>
      </c>
      <c r="S97" s="5">
        <v>330983017278</v>
      </c>
      <c r="T97" s="5">
        <v>181368951826</v>
      </c>
      <c r="U97" s="5">
        <v>121154701909</v>
      </c>
      <c r="V97" s="5">
        <v>75502234746</v>
      </c>
      <c r="W97" s="5">
        <v>118722732211</v>
      </c>
      <c r="X97" s="5">
        <v>165205825369</v>
      </c>
      <c r="Y97" s="5">
        <v>99052479383</v>
      </c>
      <c r="Z97" s="5">
        <v>75073396970</v>
      </c>
    </row>
    <row r="98" spans="3:26" ht="15.5" x14ac:dyDescent="0.35">
      <c r="C98" t="s">
        <v>135</v>
      </c>
      <c r="D98" s="5">
        <v>336423443299</v>
      </c>
      <c r="E98" s="5">
        <v>214274312921</v>
      </c>
      <c r="F98" s="5">
        <v>238649898616</v>
      </c>
      <c r="G98" s="5">
        <v>200347056141</v>
      </c>
      <c r="I98" s="5">
        <v>238649898616</v>
      </c>
      <c r="J98" s="5">
        <v>123237763207</v>
      </c>
      <c r="K98" s="5">
        <v>113041343203</v>
      </c>
      <c r="L98" s="5">
        <v>111607669072</v>
      </c>
      <c r="M98" s="5">
        <v>134679558236</v>
      </c>
      <c r="N98" s="5">
        <v>207906859932</v>
      </c>
      <c r="O98" s="5">
        <v>198904098732</v>
      </c>
      <c r="P98" s="5">
        <v>256715418541</v>
      </c>
      <c r="Q98" s="5">
        <v>234221303042</v>
      </c>
      <c r="R98" s="5">
        <v>284747849255</v>
      </c>
      <c r="S98" s="5">
        <v>251122027101</v>
      </c>
      <c r="T98" s="5">
        <v>185857676858</v>
      </c>
      <c r="U98" s="5">
        <v>190383375394</v>
      </c>
      <c r="V98" s="5">
        <v>130475320708</v>
      </c>
      <c r="W98" s="5">
        <v>141751615734</v>
      </c>
      <c r="X98" s="5">
        <v>96961938872</v>
      </c>
      <c r="Y98" s="5">
        <v>146427578918</v>
      </c>
      <c r="Z98" s="5">
        <v>105232950935</v>
      </c>
    </row>
    <row r="99" spans="3:26" ht="15.5" x14ac:dyDescent="0.35">
      <c r="C99" t="s">
        <v>143</v>
      </c>
      <c r="D99" s="5">
        <v>1581253089</v>
      </c>
      <c r="E99" s="5">
        <v>2611292057</v>
      </c>
      <c r="F99" s="5">
        <v>2038743423</v>
      </c>
      <c r="G99" s="5">
        <v>995783588</v>
      </c>
      <c r="I99" s="5">
        <v>2038743423</v>
      </c>
      <c r="J99" s="5">
        <v>4295492394</v>
      </c>
      <c r="K99" s="5">
        <v>1396521065</v>
      </c>
      <c r="L99" s="5">
        <v>2440913403</v>
      </c>
      <c r="M99" s="5">
        <v>13872836430</v>
      </c>
      <c r="N99" s="5">
        <v>13145637297</v>
      </c>
      <c r="O99" s="5">
        <v>3224725472</v>
      </c>
      <c r="P99" s="5">
        <v>5564932604</v>
      </c>
      <c r="Q99" s="5">
        <v>1695036094</v>
      </c>
      <c r="R99" s="5">
        <v>2212363241</v>
      </c>
      <c r="S99" s="5">
        <v>2954411975</v>
      </c>
      <c r="T99" s="5">
        <v>5984649856</v>
      </c>
      <c r="U99" s="5">
        <v>3981499319</v>
      </c>
      <c r="V99" s="5">
        <v>1390080783</v>
      </c>
      <c r="W99" s="5">
        <v>9418743302</v>
      </c>
      <c r="X99" s="5">
        <v>9807862455</v>
      </c>
      <c r="Y99" s="5">
        <v>6202331838</v>
      </c>
      <c r="Z99" s="5">
        <v>9274886865</v>
      </c>
    </row>
    <row r="100" spans="3:26" ht="15.5" x14ac:dyDescent="0.35">
      <c r="C100" t="s">
        <v>138</v>
      </c>
      <c r="D100" s="5">
        <v>20484844467</v>
      </c>
      <c r="E100" s="5">
        <v>13335987190</v>
      </c>
      <c r="F100" s="5">
        <v>31972129426</v>
      </c>
      <c r="G100" s="5">
        <v>26572725350</v>
      </c>
      <c r="I100" s="5">
        <v>31972129426</v>
      </c>
      <c r="J100" s="5">
        <v>29432079390</v>
      </c>
      <c r="K100" s="5">
        <v>27720504161</v>
      </c>
      <c r="L100" s="5">
        <v>24130064616</v>
      </c>
      <c r="M100" s="5">
        <v>10105671546</v>
      </c>
      <c r="N100" s="5">
        <v>7035842532</v>
      </c>
      <c r="O100" s="5">
        <v>7927465468</v>
      </c>
      <c r="P100" s="5">
        <v>19700380707</v>
      </c>
      <c r="Q100" s="5">
        <v>23811677248</v>
      </c>
      <c r="R100" s="5">
        <v>20585555566</v>
      </c>
      <c r="S100" s="5">
        <v>20411822535</v>
      </c>
      <c r="T100" s="5">
        <v>15520646730</v>
      </c>
      <c r="U100" s="5">
        <v>12166869323</v>
      </c>
      <c r="V100" s="5">
        <v>7986451765</v>
      </c>
      <c r="W100" s="5">
        <v>4980078380</v>
      </c>
      <c r="X100" s="5">
        <v>4901476374</v>
      </c>
      <c r="Y100" s="5">
        <v>7204320577</v>
      </c>
      <c r="Z100" s="5">
        <v>5674057813</v>
      </c>
    </row>
    <row r="101" spans="3:26" ht="15.5" x14ac:dyDescent="0.35">
      <c r="C101" t="s">
        <v>449</v>
      </c>
      <c r="O101" s="5">
        <v>27125000</v>
      </c>
      <c r="W101" s="5">
        <v>252676002</v>
      </c>
    </row>
    <row r="102" spans="3:26" ht="15.5" x14ac:dyDescent="0.35">
      <c r="C102" t="s">
        <v>137</v>
      </c>
      <c r="D102" s="5">
        <v>2570177231</v>
      </c>
      <c r="E102" s="5">
        <v>-2325674456</v>
      </c>
      <c r="F102" s="5">
        <v>2076717652</v>
      </c>
      <c r="G102" s="5">
        <v>11452104086</v>
      </c>
      <c r="I102" s="5">
        <v>2076717652</v>
      </c>
      <c r="J102" s="5">
        <v>3544071864</v>
      </c>
      <c r="K102" s="5">
        <v>17322114005</v>
      </c>
      <c r="L102" s="5">
        <v>8172919144</v>
      </c>
      <c r="M102" s="5">
        <v>12297994721</v>
      </c>
      <c r="N102" s="5">
        <v>10368771676</v>
      </c>
      <c r="O102" s="5">
        <v>11632575685</v>
      </c>
      <c r="P102" s="5">
        <v>4800577159</v>
      </c>
      <c r="Q102" s="5">
        <v>14219555559</v>
      </c>
      <c r="R102" s="5">
        <v>16001744033</v>
      </c>
      <c r="S102" s="5">
        <v>2163587455</v>
      </c>
      <c r="T102" s="5">
        <v>4370012787</v>
      </c>
      <c r="U102" s="5">
        <v>3759948368</v>
      </c>
      <c r="V102" s="5">
        <v>7391810310</v>
      </c>
      <c r="W102" s="5">
        <v>5335305689</v>
      </c>
      <c r="X102" s="5">
        <v>2790988065</v>
      </c>
      <c r="Y102" s="5">
        <v>3843879459</v>
      </c>
      <c r="Z102" s="5">
        <v>4913271954</v>
      </c>
    </row>
    <row r="103" spans="3:26" ht="15.5" x14ac:dyDescent="0.35">
      <c r="C103" t="s">
        <v>139</v>
      </c>
    </row>
    <row r="104" spans="3:26" ht="15.5" x14ac:dyDescent="0.35">
      <c r="C104" t="s">
        <v>140</v>
      </c>
      <c r="G104" s="5">
        <v>3500000000</v>
      </c>
      <c r="J104" s="5">
        <v>14000000000</v>
      </c>
      <c r="K104" s="5">
        <v>47986666668</v>
      </c>
      <c r="L104" s="5">
        <v>138646666652</v>
      </c>
      <c r="M104" s="5">
        <v>129580666652</v>
      </c>
      <c r="N104" s="5">
        <v>110369666660</v>
      </c>
      <c r="O104" s="5">
        <v>65752000000</v>
      </c>
      <c r="P104" s="5">
        <v>70216000000</v>
      </c>
      <c r="Q104" s="5">
        <v>70030000000</v>
      </c>
      <c r="R104" s="5">
        <v>80535000000</v>
      </c>
      <c r="S104" s="5">
        <v>99850000000</v>
      </c>
      <c r="T104" s="5">
        <v>119150000000</v>
      </c>
      <c r="U104" s="5">
        <v>127950000000</v>
      </c>
      <c r="V104" s="5">
        <v>2412481205</v>
      </c>
      <c r="W104" s="5">
        <v>1808612191</v>
      </c>
      <c r="Z104" s="5">
        <v>270600384</v>
      </c>
    </row>
    <row r="105" spans="3:26" ht="15.5" x14ac:dyDescent="0.35">
      <c r="C105" t="s">
        <v>141</v>
      </c>
      <c r="T105" s="5">
        <v>62261492</v>
      </c>
      <c r="U105" s="5">
        <v>103542161</v>
      </c>
      <c r="V105" s="5">
        <v>296894594</v>
      </c>
      <c r="W105" s="5">
        <v>38655722</v>
      </c>
      <c r="X105" s="5">
        <v>305796661</v>
      </c>
      <c r="Y105" s="5">
        <v>399468860</v>
      </c>
      <c r="Z105" s="5">
        <v>224885500</v>
      </c>
    </row>
    <row r="106" spans="3:26" ht="15.5" x14ac:dyDescent="0.35">
      <c r="C106" t="s">
        <v>450</v>
      </c>
      <c r="M106" s="5">
        <v>127286554</v>
      </c>
      <c r="N106" s="5">
        <v>516502622</v>
      </c>
      <c r="O106" s="5">
        <v>1388432920</v>
      </c>
      <c r="P106" s="5">
        <v>3133689123</v>
      </c>
      <c r="Q106" s="5">
        <v>2705625923</v>
      </c>
      <c r="S106" s="5">
        <v>273092403</v>
      </c>
      <c r="T106" s="5">
        <v>745960095</v>
      </c>
      <c r="U106" s="5">
        <v>1766677054</v>
      </c>
    </row>
    <row r="107" spans="3:26" ht="15.5" x14ac:dyDescent="0.35">
      <c r="C107" t="s">
        <v>142</v>
      </c>
      <c r="D107" s="5">
        <v>11666666664</v>
      </c>
      <c r="E107" s="5">
        <v>11666666664</v>
      </c>
      <c r="G107" s="5">
        <v>15833333338</v>
      </c>
      <c r="J107" s="5">
        <v>33986666648</v>
      </c>
      <c r="K107" s="5">
        <v>38959999984</v>
      </c>
      <c r="L107" s="5">
        <v>49084000004</v>
      </c>
      <c r="M107" s="5">
        <v>51201693428</v>
      </c>
      <c r="N107" s="5">
        <v>39366973036</v>
      </c>
      <c r="O107" s="5">
        <v>27220467419</v>
      </c>
      <c r="P107" s="5">
        <v>58702721195</v>
      </c>
      <c r="Q107" s="5">
        <v>50670498235</v>
      </c>
      <c r="R107" s="5">
        <v>36373092403</v>
      </c>
      <c r="S107" s="5">
        <v>20712672295</v>
      </c>
      <c r="T107" s="5">
        <v>10827450114</v>
      </c>
      <c r="U107" s="5">
        <v>4336184204</v>
      </c>
      <c r="V107" s="5">
        <v>1296172853</v>
      </c>
      <c r="W107" s="5">
        <v>823636994</v>
      </c>
      <c r="X107" s="5">
        <v>329053329</v>
      </c>
      <c r="Y107" s="5">
        <v>568556769</v>
      </c>
      <c r="Z107" s="5">
        <v>14608687821</v>
      </c>
    </row>
    <row r="108" spans="3:26" ht="15.5" x14ac:dyDescent="0.35">
      <c r="C108" t="s">
        <v>145</v>
      </c>
      <c r="D108" s="5">
        <v>115643359801</v>
      </c>
      <c r="E108" s="5">
        <v>122185733141</v>
      </c>
      <c r="F108" s="5">
        <v>65171930086</v>
      </c>
      <c r="G108" s="5">
        <v>66871961740</v>
      </c>
      <c r="I108" s="5">
        <v>65171930086</v>
      </c>
      <c r="J108" s="5">
        <v>77138474806</v>
      </c>
      <c r="K108" s="5">
        <v>132944645506</v>
      </c>
      <c r="L108" s="5">
        <v>224149421230</v>
      </c>
      <c r="M108" s="5">
        <v>216525129971</v>
      </c>
      <c r="N108" s="5">
        <v>178482727620</v>
      </c>
      <c r="O108" s="5">
        <v>137936772408</v>
      </c>
      <c r="P108" s="5">
        <v>131413633107</v>
      </c>
      <c r="Q108" s="5">
        <v>133716941390</v>
      </c>
      <c r="R108" s="5">
        <v>146492093211</v>
      </c>
      <c r="S108" s="5">
        <v>165926971377</v>
      </c>
      <c r="T108" s="5">
        <v>148990821725</v>
      </c>
      <c r="U108" s="5">
        <v>158713231617</v>
      </c>
      <c r="V108" s="5">
        <v>22326620852</v>
      </c>
      <c r="W108" s="5">
        <v>27113142580</v>
      </c>
      <c r="X108" s="5">
        <v>22187348632</v>
      </c>
      <c r="Y108" s="5">
        <v>17705618220</v>
      </c>
      <c r="Z108" s="5">
        <v>16530638009</v>
      </c>
    </row>
    <row r="109" spans="3:26" ht="15.5" x14ac:dyDescent="0.35">
      <c r="C109" t="s">
        <v>146</v>
      </c>
      <c r="D109" s="5">
        <v>115643359801</v>
      </c>
      <c r="E109" s="5">
        <v>122185733141</v>
      </c>
      <c r="F109" s="5">
        <v>65171930086</v>
      </c>
      <c r="G109" s="5">
        <v>66871961740</v>
      </c>
      <c r="I109" s="5">
        <v>65171930086</v>
      </c>
      <c r="J109" s="5">
        <v>77138474806</v>
      </c>
      <c r="K109" s="5">
        <v>132944645506</v>
      </c>
      <c r="L109" s="5">
        <v>224149421230</v>
      </c>
      <c r="M109" s="5">
        <v>216525129971</v>
      </c>
      <c r="N109" s="5">
        <v>178482727620</v>
      </c>
      <c r="O109" s="5">
        <v>137936772408</v>
      </c>
      <c r="P109" s="5">
        <v>131413633107</v>
      </c>
      <c r="Q109" s="5">
        <v>133716941390</v>
      </c>
      <c r="R109" s="5">
        <v>146492093211</v>
      </c>
      <c r="S109" s="5">
        <v>165926971377</v>
      </c>
      <c r="T109" s="5">
        <v>148990821725</v>
      </c>
      <c r="U109" s="5">
        <v>158713231617</v>
      </c>
      <c r="V109" s="5">
        <v>22326620852</v>
      </c>
      <c r="W109" s="5">
        <v>27113142580</v>
      </c>
      <c r="X109" s="5">
        <v>22187348632</v>
      </c>
      <c r="Y109" s="5">
        <v>17705618220</v>
      </c>
      <c r="Z109" s="5">
        <v>16530638009</v>
      </c>
    </row>
    <row r="110" spans="3:26" ht="15.5" x14ac:dyDescent="0.35">
      <c r="C110" t="s">
        <v>323</v>
      </c>
      <c r="D110" s="5">
        <v>55416666670</v>
      </c>
      <c r="E110" s="5">
        <v>58333333336</v>
      </c>
    </row>
    <row r="111" spans="3:26" ht="15.5" x14ac:dyDescent="0.35">
      <c r="C111" t="s">
        <v>325</v>
      </c>
      <c r="D111" s="5">
        <v>55416666670</v>
      </c>
      <c r="E111" s="5">
        <v>58333333336</v>
      </c>
      <c r="G111" s="5">
        <v>3500000000</v>
      </c>
      <c r="J111" s="5">
        <v>14000000000</v>
      </c>
      <c r="K111" s="5">
        <v>47986666668</v>
      </c>
      <c r="L111" s="5">
        <v>138646666652</v>
      </c>
      <c r="M111" s="5">
        <v>129707953206</v>
      </c>
      <c r="N111" s="5">
        <v>110886169282</v>
      </c>
      <c r="O111" s="5">
        <v>67140432920</v>
      </c>
      <c r="P111" s="5">
        <v>73349689123</v>
      </c>
      <c r="Q111" s="5">
        <v>72735625923</v>
      </c>
      <c r="R111" s="5">
        <v>80535000000</v>
      </c>
      <c r="S111" s="5">
        <v>100123092403</v>
      </c>
      <c r="T111" s="5">
        <v>119958221587</v>
      </c>
      <c r="U111" s="5">
        <v>129820219215</v>
      </c>
      <c r="V111" s="5">
        <v>2709375799</v>
      </c>
      <c r="W111" s="5">
        <v>1847267913</v>
      </c>
      <c r="X111" s="5">
        <v>305796661</v>
      </c>
      <c r="Y111" s="5">
        <v>399468860</v>
      </c>
      <c r="Z111" s="5">
        <v>495485884</v>
      </c>
    </row>
    <row r="112" spans="3:26" ht="15.5" x14ac:dyDescent="0.35">
      <c r="C112" t="s">
        <v>150</v>
      </c>
      <c r="D112" s="5">
        <v>628353522046</v>
      </c>
      <c r="E112" s="5">
        <v>391951826678</v>
      </c>
      <c r="F112" s="5">
        <v>417389683389</v>
      </c>
      <c r="G112" s="5">
        <v>434277786815</v>
      </c>
      <c r="I112" s="5">
        <v>417389683389</v>
      </c>
      <c r="J112" s="5">
        <v>306871503360</v>
      </c>
      <c r="K112" s="5">
        <v>344173362496</v>
      </c>
      <c r="L112" s="5">
        <v>551310313962</v>
      </c>
      <c r="M112" s="5">
        <v>652355217431</v>
      </c>
      <c r="N112" s="5">
        <v>582239031320</v>
      </c>
      <c r="O112" s="5">
        <v>645444999358</v>
      </c>
      <c r="P112" s="5">
        <v>836245435111</v>
      </c>
      <c r="Q112" s="5">
        <v>842752226515</v>
      </c>
      <c r="R112" s="5">
        <v>722488734446</v>
      </c>
      <c r="S112" s="5">
        <v>798172379792</v>
      </c>
      <c r="T112" s="5">
        <v>555679416109</v>
      </c>
      <c r="U112" s="5">
        <v>498224954613</v>
      </c>
      <c r="V112" s="5">
        <v>254557936376</v>
      </c>
      <c r="W112" s="5">
        <v>308397930892</v>
      </c>
      <c r="X112" s="5">
        <v>302184493096</v>
      </c>
      <c r="Y112" s="5">
        <v>312043298533</v>
      </c>
      <c r="Z112" s="5">
        <v>257584200397</v>
      </c>
    </row>
    <row r="113" spans="2:26" ht="15.5" x14ac:dyDescent="0.35">
      <c r="C113" t="s">
        <v>151</v>
      </c>
    </row>
    <row r="114" spans="2:26" ht="15.5" x14ac:dyDescent="0.35">
      <c r="C114" t="s">
        <v>152</v>
      </c>
      <c r="D114" s="5">
        <v>202500000000</v>
      </c>
      <c r="E114" s="5">
        <v>202500000000</v>
      </c>
      <c r="F114" s="5">
        <v>202500000000</v>
      </c>
      <c r="G114" s="5">
        <v>202500000000</v>
      </c>
      <c r="I114" s="5">
        <v>202500000000</v>
      </c>
      <c r="J114" s="5">
        <v>202500000000</v>
      </c>
      <c r="K114" s="5">
        <v>202500000000</v>
      </c>
      <c r="L114" s="5">
        <v>202500000000</v>
      </c>
      <c r="M114" s="5">
        <v>202500000000</v>
      </c>
      <c r="N114" s="5">
        <v>202500000000</v>
      </c>
      <c r="O114" s="5">
        <v>202500000000</v>
      </c>
      <c r="P114" s="5">
        <v>202500000000</v>
      </c>
      <c r="Q114" s="5">
        <v>202500000000</v>
      </c>
      <c r="R114" s="5">
        <v>202500000000</v>
      </c>
      <c r="S114" s="5">
        <v>202500000000</v>
      </c>
      <c r="T114" s="5">
        <v>202500000000</v>
      </c>
      <c r="U114" s="5">
        <v>202500000000</v>
      </c>
      <c r="V114" s="5">
        <v>202500000000</v>
      </c>
      <c r="W114" s="5">
        <v>202500000000</v>
      </c>
      <c r="X114" s="5">
        <v>202500000000</v>
      </c>
      <c r="Y114" s="5">
        <v>202500000000</v>
      </c>
      <c r="Z114" s="5">
        <v>202500000000</v>
      </c>
    </row>
    <row r="115" spans="2:26" ht="15.5" x14ac:dyDescent="0.35">
      <c r="C115" t="s">
        <v>153</v>
      </c>
      <c r="D115" s="5">
        <v>-6438206728</v>
      </c>
      <c r="E115" s="5">
        <v>-6438206728</v>
      </c>
      <c r="F115" s="5">
        <v>-6438206728</v>
      </c>
      <c r="G115" s="5">
        <v>-6438206728</v>
      </c>
      <c r="I115" s="5">
        <v>-6438206728</v>
      </c>
      <c r="J115" s="5">
        <v>-6438206728</v>
      </c>
      <c r="K115" s="5">
        <v>-6438206728</v>
      </c>
      <c r="L115" s="5">
        <v>-6438206728</v>
      </c>
    </row>
    <row r="116" spans="2:26" ht="15.5" x14ac:dyDescent="0.35">
      <c r="C116" t="s">
        <v>155</v>
      </c>
      <c r="D116" s="5">
        <v>594483709992</v>
      </c>
      <c r="E116" s="5">
        <v>597083541879</v>
      </c>
      <c r="F116" s="5">
        <v>588159306375</v>
      </c>
      <c r="G116" s="5">
        <v>569729332586</v>
      </c>
      <c r="I116" s="5">
        <v>588159306375</v>
      </c>
      <c r="J116" s="5">
        <v>615759669088</v>
      </c>
      <c r="K116" s="5">
        <v>570937090491</v>
      </c>
      <c r="L116" s="5">
        <v>521845922725</v>
      </c>
      <c r="M116" s="5">
        <v>499013541791</v>
      </c>
      <c r="N116" s="5">
        <v>513229952151</v>
      </c>
      <c r="O116" s="5">
        <v>453101070845</v>
      </c>
      <c r="P116" s="5">
        <v>389010167338</v>
      </c>
      <c r="Q116" s="5">
        <v>312248265127</v>
      </c>
      <c r="R116" s="5">
        <v>243283056578</v>
      </c>
      <c r="S116" s="5">
        <v>196155707511</v>
      </c>
      <c r="T116" s="5">
        <v>193998026938</v>
      </c>
      <c r="U116" s="5">
        <v>149508887573</v>
      </c>
      <c r="V116" s="5">
        <v>109899715483</v>
      </c>
      <c r="W116" s="5">
        <v>73062654690</v>
      </c>
      <c r="X116" s="5">
        <v>49433922230</v>
      </c>
      <c r="Y116" s="5">
        <v>32541768475</v>
      </c>
      <c r="Z116" s="5">
        <v>22031253420</v>
      </c>
    </row>
    <row r="117" spans="2:26" ht="15.5" x14ac:dyDescent="0.35">
      <c r="C117" t="s">
        <v>156</v>
      </c>
      <c r="D117" s="5">
        <v>39120000000</v>
      </c>
      <c r="E117" s="5">
        <v>37120000000</v>
      </c>
      <c r="F117" s="5">
        <v>37120000000</v>
      </c>
      <c r="G117" s="5">
        <v>37120000000</v>
      </c>
      <c r="I117" s="5">
        <v>37120000000</v>
      </c>
      <c r="J117" s="5">
        <v>35120000000</v>
      </c>
      <c r="K117" s="5">
        <v>33120000000</v>
      </c>
      <c r="L117" s="5">
        <v>32120000000</v>
      </c>
      <c r="M117" s="5">
        <v>30000000000</v>
      </c>
      <c r="N117" s="5">
        <v>29000000000</v>
      </c>
      <c r="O117" s="5">
        <v>28000000000</v>
      </c>
      <c r="P117" s="5">
        <v>27000000000</v>
      </c>
      <c r="Q117" s="5">
        <v>26000000000</v>
      </c>
      <c r="R117" s="5">
        <v>25000000000</v>
      </c>
      <c r="S117" s="5">
        <v>23000000000</v>
      </c>
      <c r="T117" s="5">
        <v>22000000000</v>
      </c>
      <c r="U117" s="5">
        <v>21000000000</v>
      </c>
      <c r="V117" s="5">
        <v>20000000000</v>
      </c>
      <c r="W117" s="5">
        <v>17750000000</v>
      </c>
      <c r="X117" s="5">
        <v>10950000000</v>
      </c>
    </row>
    <row r="118" spans="2:26" ht="15.5" x14ac:dyDescent="0.35">
      <c r="C118" t="s">
        <v>157</v>
      </c>
      <c r="D118" s="5">
        <v>555363709992</v>
      </c>
      <c r="E118" s="5">
        <v>559963541879</v>
      </c>
      <c r="F118" s="5">
        <v>551039306375</v>
      </c>
      <c r="G118" s="5">
        <v>532609332586</v>
      </c>
      <c r="I118" s="5">
        <v>551039306375</v>
      </c>
      <c r="J118" s="5">
        <v>580639669088</v>
      </c>
      <c r="K118" s="5">
        <v>537817090491</v>
      </c>
      <c r="L118" s="5">
        <v>489725922725</v>
      </c>
      <c r="M118" s="5">
        <v>469013541791</v>
      </c>
      <c r="N118" s="5">
        <v>484229952151</v>
      </c>
      <c r="O118" s="5">
        <v>425101070845</v>
      </c>
      <c r="P118" s="5">
        <v>362010167338</v>
      </c>
      <c r="Q118" s="5">
        <v>286248265127</v>
      </c>
      <c r="R118" s="5">
        <v>218283056578</v>
      </c>
      <c r="S118" s="5">
        <v>173155707511</v>
      </c>
      <c r="T118" s="5">
        <v>171998026938</v>
      </c>
      <c r="U118" s="5">
        <v>128508887573</v>
      </c>
      <c r="V118" s="5">
        <v>89899715483</v>
      </c>
      <c r="W118" s="5">
        <v>55312654690</v>
      </c>
      <c r="X118" s="5">
        <v>38483922230</v>
      </c>
    </row>
    <row r="119" spans="2:26" ht="15.5" x14ac:dyDescent="0.35">
      <c r="C119" t="s">
        <v>158</v>
      </c>
      <c r="D119" s="5">
        <v>594483709992</v>
      </c>
      <c r="E119" s="5">
        <v>597083541879</v>
      </c>
      <c r="F119" s="5">
        <v>588159306375</v>
      </c>
      <c r="G119" s="5">
        <v>569729332586</v>
      </c>
      <c r="I119" s="5">
        <v>588159306375</v>
      </c>
      <c r="J119" s="5">
        <v>615759669088</v>
      </c>
      <c r="K119" s="5">
        <v>570937090491</v>
      </c>
      <c r="L119" s="5">
        <v>521845922725</v>
      </c>
      <c r="M119" s="5">
        <v>499013541791</v>
      </c>
      <c r="N119" s="5">
        <v>513229952151</v>
      </c>
      <c r="O119" s="5">
        <v>453101070845</v>
      </c>
      <c r="P119" s="5">
        <v>389010167338</v>
      </c>
      <c r="Q119" s="5">
        <v>312248265127</v>
      </c>
      <c r="R119" s="5">
        <v>243283056578</v>
      </c>
      <c r="S119" s="5">
        <v>196155707511</v>
      </c>
      <c r="T119" s="5">
        <v>193998026938</v>
      </c>
      <c r="U119" s="5">
        <v>149508887573</v>
      </c>
      <c r="V119" s="5">
        <v>109899715483</v>
      </c>
      <c r="W119" s="5">
        <v>73062654690</v>
      </c>
      <c r="X119" s="5">
        <v>49433922230</v>
      </c>
      <c r="Y119" s="5">
        <v>32541768475</v>
      </c>
      <c r="Z119" s="5">
        <v>22031253420</v>
      </c>
    </row>
    <row r="120" spans="2:26" ht="15.5" x14ac:dyDescent="0.35">
      <c r="C120" t="s">
        <v>159</v>
      </c>
      <c r="D120" s="5">
        <v>3236</v>
      </c>
      <c r="E120" s="5">
        <v>3105</v>
      </c>
      <c r="F120" s="5">
        <v>3053</v>
      </c>
      <c r="G120" s="5">
        <v>3169</v>
      </c>
      <c r="I120" s="5">
        <v>3053</v>
      </c>
      <c r="J120" s="5">
        <v>3103</v>
      </c>
      <c r="K120" s="5">
        <v>2740</v>
      </c>
      <c r="L120" s="5">
        <v>2204</v>
      </c>
    </row>
    <row r="121" spans="2:26" ht="15.5" x14ac:dyDescent="0.35">
      <c r="C121" t="s">
        <v>10</v>
      </c>
      <c r="D121" s="5">
        <v>797724953202</v>
      </c>
      <c r="E121" s="5">
        <v>801333132549</v>
      </c>
      <c r="F121" s="5">
        <v>793417244584</v>
      </c>
      <c r="G121" s="5">
        <v>776077589968</v>
      </c>
      <c r="I121" s="5">
        <v>793417244584</v>
      </c>
      <c r="J121" s="5">
        <v>825138399763</v>
      </c>
      <c r="K121" s="5">
        <v>784345553868</v>
      </c>
      <c r="L121" s="5">
        <v>737901136146</v>
      </c>
      <c r="M121" s="5">
        <v>701513541791</v>
      </c>
      <c r="N121" s="5">
        <v>663468205642</v>
      </c>
      <c r="O121" s="5">
        <v>608205409017</v>
      </c>
      <c r="P121" s="5">
        <v>555171029401</v>
      </c>
      <c r="Q121" s="5">
        <v>485539501101</v>
      </c>
      <c r="R121" s="5">
        <v>419784286104</v>
      </c>
      <c r="S121" s="5">
        <v>378921289074</v>
      </c>
      <c r="T121" s="5">
        <v>396498026938</v>
      </c>
      <c r="U121" s="5">
        <v>352008887573</v>
      </c>
      <c r="V121" s="5">
        <v>316006115379</v>
      </c>
      <c r="W121" s="5">
        <v>279169054586</v>
      </c>
      <c r="X121" s="5">
        <v>255540322126</v>
      </c>
      <c r="Y121" s="5">
        <v>238648168371</v>
      </c>
      <c r="Z121" s="5">
        <v>228137653316</v>
      </c>
    </row>
    <row r="122" spans="2:26" ht="15.5" x14ac:dyDescent="0.35">
      <c r="C122" t="s">
        <v>160</v>
      </c>
      <c r="D122" s="5">
        <v>1426078475248</v>
      </c>
      <c r="E122" s="5">
        <v>1193284959227</v>
      </c>
      <c r="F122" s="5">
        <v>1210806927973</v>
      </c>
      <c r="G122" s="5">
        <v>1210355376783</v>
      </c>
      <c r="I122" s="5">
        <v>1210806927973</v>
      </c>
      <c r="J122" s="5">
        <v>1132009903123</v>
      </c>
      <c r="K122" s="5">
        <v>1128518916364</v>
      </c>
      <c r="L122" s="5">
        <v>1289211450108</v>
      </c>
      <c r="M122" s="5">
        <v>1353868759222</v>
      </c>
      <c r="N122" s="5">
        <v>1245707236962</v>
      </c>
      <c r="O122" s="5">
        <v>1253650408375</v>
      </c>
      <c r="P122" s="5">
        <v>1391416464512</v>
      </c>
      <c r="Q122" s="5">
        <v>1328291727616</v>
      </c>
      <c r="R122" s="5">
        <v>1142273020550</v>
      </c>
      <c r="S122" s="5">
        <v>1177093668866</v>
      </c>
      <c r="T122" s="5">
        <v>952177443047</v>
      </c>
      <c r="U122" s="5">
        <v>850233842186</v>
      </c>
      <c r="V122" s="5">
        <v>570564051755</v>
      </c>
      <c r="W122" s="5">
        <v>587566985478</v>
      </c>
      <c r="X122" s="5">
        <v>557724815222</v>
      </c>
      <c r="Y122" s="5">
        <v>550691466904</v>
      </c>
      <c r="Z122" s="5">
        <v>485721853713</v>
      </c>
    </row>
    <row r="123" spans="2:26" ht="15.5" x14ac:dyDescent="0.35">
      <c r="C123" t="s">
        <v>161</v>
      </c>
      <c r="D123" s="5">
        <v>1620000000</v>
      </c>
      <c r="E123" s="5">
        <v>1620000000</v>
      </c>
      <c r="F123" s="5">
        <v>1620000000</v>
      </c>
      <c r="G123" s="5">
        <v>1620000000</v>
      </c>
      <c r="I123" s="5">
        <v>1620000000</v>
      </c>
      <c r="J123" s="5">
        <v>1620000000</v>
      </c>
      <c r="K123" s="5">
        <v>405000000</v>
      </c>
      <c r="L123" s="5">
        <v>405000000</v>
      </c>
      <c r="M123" s="5">
        <v>405000000</v>
      </c>
      <c r="N123" s="5">
        <v>405000000</v>
      </c>
      <c r="O123" s="5">
        <v>405000000</v>
      </c>
      <c r="P123" s="5">
        <v>405000000</v>
      </c>
      <c r="Q123" s="5">
        <v>405000000</v>
      </c>
      <c r="R123" s="5">
        <v>405000000</v>
      </c>
      <c r="S123" s="5">
        <v>405000000</v>
      </c>
      <c r="T123" s="5">
        <v>405000000</v>
      </c>
      <c r="U123" s="5">
        <v>405000000</v>
      </c>
      <c r="V123" s="5">
        <v>405000000</v>
      </c>
      <c r="W123" s="5">
        <v>405000000</v>
      </c>
      <c r="X123" s="5">
        <v>405000000</v>
      </c>
      <c r="Y123" s="5">
        <v>405000000</v>
      </c>
      <c r="Z123" s="5">
        <v>405000000</v>
      </c>
    </row>
    <row r="125" spans="2:26" ht="15.5" x14ac:dyDescent="0.35">
      <c r="B125" t="s">
        <v>162</v>
      </c>
      <c r="C125" t="s">
        <v>163</v>
      </c>
      <c r="D125" s="5">
        <v>3660281770</v>
      </c>
      <c r="E125" s="5">
        <v>-27401318325</v>
      </c>
      <c r="F125" s="5">
        <v>73773442214</v>
      </c>
      <c r="G125" s="5">
        <v>-10332704220</v>
      </c>
      <c r="I125" s="5">
        <v>158243489030</v>
      </c>
      <c r="J125" s="5">
        <v>63016621079</v>
      </c>
      <c r="K125" s="5">
        <v>265802541410</v>
      </c>
      <c r="L125" s="5">
        <v>36178110549</v>
      </c>
      <c r="M125" s="5">
        <v>-52893077540</v>
      </c>
      <c r="N125" s="5">
        <v>92471853714</v>
      </c>
      <c r="O125" s="5">
        <v>258033801758</v>
      </c>
      <c r="P125" s="5">
        <v>88557902537</v>
      </c>
      <c r="Q125" s="5">
        <v>-61261640106</v>
      </c>
      <c r="R125" s="5">
        <v>85536484701</v>
      </c>
      <c r="S125" s="5">
        <v>-41864462623</v>
      </c>
      <c r="T125" s="5">
        <v>-24155490938</v>
      </c>
      <c r="U125" s="5">
        <v>85343533207</v>
      </c>
      <c r="V125" s="5">
        <v>50465006251</v>
      </c>
      <c r="W125" s="5">
        <v>45615668873</v>
      </c>
      <c r="X125" s="5">
        <v>-22474112908</v>
      </c>
      <c r="Y125" s="5">
        <v>7543040735</v>
      </c>
      <c r="Z125" s="5">
        <v>-18304358847</v>
      </c>
    </row>
    <row r="126" spans="2:26" ht="15.5" x14ac:dyDescent="0.35">
      <c r="C126" t="s">
        <v>328</v>
      </c>
      <c r="D126" s="5">
        <v>554568030579</v>
      </c>
      <c r="E126" s="5">
        <v>514898555121</v>
      </c>
      <c r="F126" s="5">
        <v>762891971568</v>
      </c>
      <c r="G126" s="5">
        <v>514221858942</v>
      </c>
      <c r="I126" s="5">
        <v>2329093356582</v>
      </c>
      <c r="J126" s="5">
        <v>2251045106578</v>
      </c>
      <c r="K126" s="5">
        <v>2358162368495</v>
      </c>
      <c r="L126" s="5">
        <v>2407408539968</v>
      </c>
      <c r="M126" s="5">
        <v>2214400548708</v>
      </c>
      <c r="N126" s="5">
        <v>1958145058662</v>
      </c>
      <c r="O126" s="5">
        <v>2250920678764</v>
      </c>
      <c r="P126" s="5">
        <v>2378357854621</v>
      </c>
      <c r="Q126" s="5">
        <v>2198793167500</v>
      </c>
      <c r="R126" s="5">
        <v>1957653900088</v>
      </c>
      <c r="S126" s="5">
        <v>1676395000930</v>
      </c>
      <c r="T126" s="5">
        <v>1568740172295</v>
      </c>
      <c r="U126" s="5">
        <v>1363008950120</v>
      </c>
      <c r="V126" s="5">
        <v>1278539985053</v>
      </c>
      <c r="W126" s="5">
        <v>1155710616422</v>
      </c>
      <c r="X126" s="5">
        <v>1142122647685</v>
      </c>
      <c r="Y126" s="5">
        <v>920356454486</v>
      </c>
      <c r="Z126" s="5">
        <v>1121653354984</v>
      </c>
    </row>
    <row r="127" spans="2:26" ht="15.5" x14ac:dyDescent="0.35">
      <c r="C127" t="s">
        <v>329</v>
      </c>
      <c r="D127" s="5">
        <v>-497061948368</v>
      </c>
      <c r="E127" s="5">
        <v>-502895370594</v>
      </c>
      <c r="F127" s="5">
        <v>-545930069235</v>
      </c>
      <c r="G127" s="5">
        <v>-582186801437</v>
      </c>
      <c r="I127" s="5">
        <v>-1986529015817</v>
      </c>
      <c r="J127" s="5">
        <v>-2000902439931</v>
      </c>
      <c r="K127" s="5">
        <v>-1926350614360</v>
      </c>
      <c r="L127" s="5">
        <v>-2226582456827</v>
      </c>
      <c r="M127" s="5">
        <v>-2212050055826</v>
      </c>
      <c r="N127" s="5">
        <v>-1819361236835</v>
      </c>
      <c r="O127" s="5">
        <v>-1913330983443</v>
      </c>
      <c r="P127" s="5">
        <v>-2194360002642</v>
      </c>
      <c r="Q127" s="5">
        <v>-2190549935097</v>
      </c>
      <c r="R127" s="5">
        <v>-1818223390055</v>
      </c>
      <c r="S127" s="5">
        <v>-1654226705886</v>
      </c>
      <c r="T127" s="5">
        <v>-1539780576473</v>
      </c>
      <c r="U127" s="5">
        <v>-1269765161498</v>
      </c>
      <c r="V127" s="5">
        <v>-1215508278469</v>
      </c>
      <c r="W127" s="5">
        <v>-1090012279202</v>
      </c>
      <c r="X127" s="5">
        <v>-1136481267727</v>
      </c>
      <c r="Y127" s="5">
        <v>-882727575340</v>
      </c>
      <c r="Z127" s="5">
        <v>-1110187794737</v>
      </c>
    </row>
    <row r="128" spans="2:26" ht="15.5" x14ac:dyDescent="0.35">
      <c r="C128" t="s">
        <v>451</v>
      </c>
    </row>
    <row r="129" spans="3:26" ht="15.5" x14ac:dyDescent="0.35">
      <c r="C129" t="s">
        <v>452</v>
      </c>
      <c r="D129" s="5">
        <v>-34235621405</v>
      </c>
      <c r="E129" s="5">
        <v>-30988746920</v>
      </c>
      <c r="F129" s="5">
        <v>-130481140338</v>
      </c>
      <c r="G129" s="5">
        <v>64343918828</v>
      </c>
      <c r="I129" s="5">
        <v>-130481140338</v>
      </c>
      <c r="J129" s="5">
        <v>-127768429601</v>
      </c>
      <c r="K129" s="5">
        <v>-116273274204</v>
      </c>
      <c r="L129" s="5">
        <v>-75169305124</v>
      </c>
    </row>
    <row r="130" spans="3:26" ht="15.5" x14ac:dyDescent="0.35">
      <c r="C130" t="s">
        <v>453</v>
      </c>
      <c r="D130" s="5">
        <v>121244651</v>
      </c>
      <c r="E130" s="5">
        <v>111854105</v>
      </c>
      <c r="F130" s="5">
        <v>100021003</v>
      </c>
      <c r="G130" s="5">
        <v>72494526</v>
      </c>
      <c r="I130" s="5">
        <v>582405214</v>
      </c>
      <c r="J130" s="5">
        <v>973451766</v>
      </c>
      <c r="K130" s="5">
        <v>1321197751</v>
      </c>
      <c r="L130" s="5">
        <v>71141668</v>
      </c>
      <c r="M130" s="5">
        <v>431261511</v>
      </c>
      <c r="N130" s="5">
        <v>265637942</v>
      </c>
      <c r="O130" s="5">
        <v>318986512</v>
      </c>
      <c r="P130" s="5">
        <v>213879740</v>
      </c>
      <c r="Q130" s="5">
        <v>236022287</v>
      </c>
      <c r="R130" s="5">
        <v>259435269</v>
      </c>
      <c r="S130" s="5">
        <v>598572831</v>
      </c>
      <c r="T130" s="5">
        <v>1292132951</v>
      </c>
      <c r="U130" s="5">
        <v>1441552044</v>
      </c>
      <c r="V130" s="5">
        <v>66676142</v>
      </c>
      <c r="W130" s="5">
        <v>247161923</v>
      </c>
      <c r="X130" s="5">
        <v>147163570</v>
      </c>
      <c r="Y130" s="5">
        <v>284010450</v>
      </c>
      <c r="Z130" s="5">
        <v>420945217</v>
      </c>
    </row>
    <row r="131" spans="3:26" ht="15.5" x14ac:dyDescent="0.35">
      <c r="C131" t="s">
        <v>168</v>
      </c>
      <c r="F131" s="5">
        <v>-36155630525</v>
      </c>
      <c r="I131" s="5">
        <v>-36155630525</v>
      </c>
      <c r="J131" s="5">
        <v>-41284552227</v>
      </c>
      <c r="K131" s="5">
        <v>-29351816761</v>
      </c>
      <c r="L131" s="5">
        <v>-36425861983</v>
      </c>
    </row>
    <row r="132" spans="3:26" ht="15.5" x14ac:dyDescent="0.35">
      <c r="C132" t="s">
        <v>171</v>
      </c>
      <c r="F132" s="5">
        <v>-4200491714</v>
      </c>
      <c r="G132" s="5">
        <v>-16818491740</v>
      </c>
      <c r="I132" s="5">
        <v>-21018983454</v>
      </c>
      <c r="J132" s="5">
        <v>-20929163166</v>
      </c>
      <c r="K132" s="5">
        <v>-24236472085</v>
      </c>
      <c r="L132" s="5">
        <v>-32551261022</v>
      </c>
    </row>
    <row r="133" spans="3:26" ht="15.5" x14ac:dyDescent="0.35">
      <c r="C133" t="s">
        <v>454</v>
      </c>
      <c r="P133" s="5">
        <v>-17060481934</v>
      </c>
      <c r="Q133" s="5">
        <v>-20424069345</v>
      </c>
      <c r="R133" s="5">
        <v>-14837067176</v>
      </c>
      <c r="S133" s="5">
        <v>-9211820529</v>
      </c>
      <c r="T133" s="5">
        <v>-9575808912</v>
      </c>
      <c r="U133" s="5">
        <v>-3570406668</v>
      </c>
      <c r="V133" s="5">
        <v>-4809724532</v>
      </c>
      <c r="W133" s="5">
        <v>-3578675337</v>
      </c>
      <c r="X133" s="5">
        <v>-1507259387</v>
      </c>
      <c r="Y133" s="5">
        <v>-3152077485</v>
      </c>
      <c r="Z133" s="5">
        <v>-2885939325</v>
      </c>
    </row>
    <row r="134" spans="3:26" ht="15.5" x14ac:dyDescent="0.35">
      <c r="C134" t="s">
        <v>455</v>
      </c>
      <c r="O134" s="5">
        <v>-2882271295</v>
      </c>
    </row>
    <row r="135" spans="3:26" ht="15.5" x14ac:dyDescent="0.35">
      <c r="C135" t="s">
        <v>456</v>
      </c>
      <c r="D135" s="5">
        <v>-13662938681</v>
      </c>
      <c r="E135" s="5">
        <v>-6537955097</v>
      </c>
      <c r="G135" s="5">
        <v>25757927458</v>
      </c>
      <c r="M135" s="5">
        <v>-23674696292</v>
      </c>
      <c r="N135" s="5">
        <v>-19969593099</v>
      </c>
      <c r="O135" s="5">
        <v>-30833924584</v>
      </c>
      <c r="P135" s="5">
        <v>-33565882403</v>
      </c>
      <c r="Q135" s="5">
        <v>-27224211124</v>
      </c>
      <c r="R135" s="5">
        <v>-7916973243</v>
      </c>
      <c r="S135" s="5">
        <v>-19198665232</v>
      </c>
      <c r="T135" s="5">
        <v>-15676932626</v>
      </c>
      <c r="U135" s="5">
        <v>-13454239584</v>
      </c>
      <c r="V135" s="5">
        <v>-11342305541</v>
      </c>
      <c r="W135" s="5">
        <v>-8195674551</v>
      </c>
      <c r="X135" s="5">
        <v>-12381370908</v>
      </c>
      <c r="Y135" s="5">
        <v>-12743854651</v>
      </c>
      <c r="Z135" s="5">
        <v>-6699816266</v>
      </c>
    </row>
    <row r="136" spans="3:26" ht="15.5" x14ac:dyDescent="0.35">
      <c r="C136" t="s">
        <v>457</v>
      </c>
      <c r="D136" s="5">
        <v>-6266350245</v>
      </c>
      <c r="E136" s="5">
        <v>-3544184377</v>
      </c>
      <c r="F136" s="5">
        <v>-843159991</v>
      </c>
      <c r="G136" s="5">
        <v>10048653195</v>
      </c>
      <c r="M136" s="5">
        <v>-28016064340</v>
      </c>
      <c r="N136" s="5">
        <v>-26710737673</v>
      </c>
      <c r="O136" s="5">
        <v>-45094312738</v>
      </c>
      <c r="P136" s="5">
        <v>-43361658392</v>
      </c>
      <c r="Q136" s="5">
        <v>-35063147572</v>
      </c>
      <c r="R136" s="5">
        <v>-42173457408</v>
      </c>
      <c r="S136" s="5">
        <v>-35982261653</v>
      </c>
      <c r="T136" s="5">
        <v>-30554661608</v>
      </c>
      <c r="U136" s="5">
        <v>-12660804751</v>
      </c>
      <c r="V136" s="5">
        <v>-10073217037</v>
      </c>
      <c r="W136" s="5">
        <v>-16812875330</v>
      </c>
      <c r="X136" s="5">
        <v>-15321285419</v>
      </c>
      <c r="Y136" s="5">
        <v>-13984544485</v>
      </c>
      <c r="Z136" s="5">
        <v>-13445261784</v>
      </c>
    </row>
    <row r="137" spans="3:26" ht="15.5" x14ac:dyDescent="0.35">
      <c r="C137" t="s">
        <v>458</v>
      </c>
      <c r="M137" s="5">
        <v>-507870000</v>
      </c>
    </row>
    <row r="138" spans="3:26" ht="15.5" x14ac:dyDescent="0.35">
      <c r="C138" t="s">
        <v>459</v>
      </c>
      <c r="Z138" s="5">
        <v>-8105425440</v>
      </c>
    </row>
    <row r="139" spans="3:26" ht="15.5" x14ac:dyDescent="0.35">
      <c r="C139" t="s">
        <v>460</v>
      </c>
      <c r="M139" s="5">
        <v>-5083341087</v>
      </c>
      <c r="N139" s="5">
        <v>-1732904999</v>
      </c>
      <c r="O139" s="5">
        <v>-2634458569</v>
      </c>
      <c r="P139" s="5">
        <v>-3626540134</v>
      </c>
      <c r="Q139" s="5">
        <v>-2400907126</v>
      </c>
      <c r="R139" s="5">
        <v>-2364075640</v>
      </c>
      <c r="S139" s="5">
        <v>-1755600555</v>
      </c>
      <c r="T139" s="5">
        <v>-1000838404</v>
      </c>
      <c r="U139" s="5">
        <v>-3342337428</v>
      </c>
    </row>
    <row r="140" spans="3:26" ht="15.5" x14ac:dyDescent="0.35">
      <c r="C140" t="s">
        <v>461</v>
      </c>
      <c r="F140" s="5">
        <v>1003557660</v>
      </c>
      <c r="I140" s="5">
        <v>1003557660</v>
      </c>
      <c r="M140" s="5">
        <v>1607139786</v>
      </c>
      <c r="N140" s="5">
        <v>1835629716</v>
      </c>
      <c r="O140" s="5">
        <v>1570087111</v>
      </c>
      <c r="P140" s="5">
        <v>1879386029</v>
      </c>
      <c r="Q140" s="5">
        <v>15018090461</v>
      </c>
      <c r="R140" s="5">
        <v>12219627311</v>
      </c>
      <c r="S140" s="5">
        <v>457419000</v>
      </c>
      <c r="U140" s="5">
        <v>11133339414</v>
      </c>
    </row>
    <row r="141" spans="3:26" ht="15.5" x14ac:dyDescent="0.35">
      <c r="C141" t="s">
        <v>462</v>
      </c>
    </row>
    <row r="142" spans="3:26" ht="15.5" x14ac:dyDescent="0.35">
      <c r="C142" t="s">
        <v>463</v>
      </c>
    </row>
    <row r="143" spans="3:26" ht="15.5" x14ac:dyDescent="0.35">
      <c r="C143" t="s">
        <v>464</v>
      </c>
      <c r="S143" s="5">
        <v>850625549</v>
      </c>
      <c r="T143" s="5">
        <v>2109089655</v>
      </c>
      <c r="U143" s="5">
        <v>2032537834</v>
      </c>
      <c r="V143" s="5">
        <v>965307818</v>
      </c>
      <c r="W143" s="5">
        <v>2906852031</v>
      </c>
    </row>
    <row r="144" spans="3:26" ht="15.5" x14ac:dyDescent="0.35">
      <c r="C144" t="s">
        <v>465</v>
      </c>
      <c r="V144" s="5">
        <v>13547926000</v>
      </c>
      <c r="W144" s="5">
        <v>6377506660</v>
      </c>
    </row>
    <row r="145" spans="3:26" ht="15.5" x14ac:dyDescent="0.35">
      <c r="C145" t="s">
        <v>466</v>
      </c>
      <c r="F145" s="5">
        <v>25639444078</v>
      </c>
      <c r="G145" s="5">
        <v>-25639444078</v>
      </c>
      <c r="Z145" s="5">
        <v>628723076</v>
      </c>
    </row>
    <row r="146" spans="3:26" ht="15.5" x14ac:dyDescent="0.35">
      <c r="C146" t="s">
        <v>467</v>
      </c>
      <c r="T146" s="5">
        <v>-150185017</v>
      </c>
      <c r="U146" s="5">
        <v>10130882281</v>
      </c>
    </row>
    <row r="147" spans="3:26" ht="15.5" x14ac:dyDescent="0.35">
      <c r="C147" t="s">
        <v>468</v>
      </c>
      <c r="D147" s="5">
        <v>197865239</v>
      </c>
      <c r="E147" s="5">
        <v>1554529437</v>
      </c>
      <c r="F147" s="5">
        <v>1748939708</v>
      </c>
      <c r="G147" s="5">
        <v>-132819914</v>
      </c>
      <c r="I147" s="5">
        <v>1748939708</v>
      </c>
      <c r="J147" s="5">
        <v>1882647660</v>
      </c>
      <c r="K147" s="5">
        <v>2531152574</v>
      </c>
      <c r="L147" s="5">
        <v>-572686131</v>
      </c>
      <c r="P147" s="5">
        <v>81347652</v>
      </c>
      <c r="Q147" s="5">
        <v>353349910</v>
      </c>
      <c r="R147" s="5">
        <v>918485555</v>
      </c>
      <c r="S147" s="5">
        <v>208972922</v>
      </c>
      <c r="T147" s="5">
        <v>442117201</v>
      </c>
      <c r="U147" s="5">
        <v>389221443</v>
      </c>
      <c r="V147" s="5">
        <v>-921363183</v>
      </c>
      <c r="W147" s="5">
        <v>-1026963743</v>
      </c>
      <c r="X147" s="5">
        <v>947259278</v>
      </c>
      <c r="Y147" s="5">
        <v>-489372240</v>
      </c>
      <c r="Z147" s="5">
        <v>316855428</v>
      </c>
    </row>
    <row r="148" spans="3:26" ht="15.5" x14ac:dyDescent="0.35">
      <c r="C148" t="s">
        <v>469</v>
      </c>
      <c r="D148" s="5">
        <v>-53845800441</v>
      </c>
      <c r="E148" s="5">
        <v>-39404502852</v>
      </c>
      <c r="F148" s="5">
        <v>-143188460119</v>
      </c>
      <c r="G148" s="5">
        <v>57632238275</v>
      </c>
      <c r="I148" s="5">
        <v>-184320851735</v>
      </c>
      <c r="J148" s="5">
        <v>-187126045568</v>
      </c>
      <c r="K148" s="5">
        <v>-166009212725</v>
      </c>
      <c r="L148" s="5">
        <v>-144647972592</v>
      </c>
      <c r="M148" s="5">
        <v>-55243570422</v>
      </c>
      <c r="N148" s="5">
        <v>-46311968113</v>
      </c>
      <c r="O148" s="5">
        <v>-79555893563</v>
      </c>
      <c r="P148" s="5">
        <v>-95439949442</v>
      </c>
      <c r="Q148" s="5">
        <v>-69504872509</v>
      </c>
      <c r="R148" s="5">
        <v>-53894025332</v>
      </c>
      <c r="S148" s="5">
        <v>-64032757667</v>
      </c>
      <c r="T148" s="5">
        <v>-53115086760</v>
      </c>
      <c r="U148" s="5">
        <v>-7900255415</v>
      </c>
      <c r="V148" s="5">
        <v>-12566700333</v>
      </c>
      <c r="W148" s="5">
        <v>-20082668347</v>
      </c>
      <c r="X148" s="5">
        <v>-28115492866</v>
      </c>
      <c r="Y148" s="5">
        <v>-30085838411</v>
      </c>
      <c r="Z148" s="5">
        <v>-29769919094</v>
      </c>
    </row>
    <row r="149" spans="3:26" ht="15.5" x14ac:dyDescent="0.35">
      <c r="C149" t="s">
        <v>173</v>
      </c>
      <c r="D149" s="5">
        <v>55271904206</v>
      </c>
      <c r="E149" s="5">
        <v>22581690288</v>
      </c>
      <c r="F149" s="5">
        <v>-35471553950</v>
      </c>
      <c r="G149" s="5">
        <v>22941003450</v>
      </c>
      <c r="I149" s="5">
        <v>-47076627456</v>
      </c>
      <c r="J149" s="5">
        <v>-78089905434</v>
      </c>
      <c r="K149" s="5">
        <v>-227348369768</v>
      </c>
      <c r="L149" s="5">
        <v>-63956825708</v>
      </c>
      <c r="M149" s="5">
        <v>95288622608</v>
      </c>
      <c r="N149" s="5">
        <v>-71639804319</v>
      </c>
      <c r="O149" s="5">
        <v>-157169889464</v>
      </c>
      <c r="P149" s="5">
        <v>-17440422651</v>
      </c>
      <c r="Q149" s="5">
        <v>175462154292</v>
      </c>
      <c r="R149" s="5">
        <v>-123922617052</v>
      </c>
      <c r="S149" s="5">
        <v>139664158450</v>
      </c>
      <c r="T149" s="5">
        <v>56509218199</v>
      </c>
      <c r="U149" s="5">
        <v>173093813106</v>
      </c>
      <c r="V149" s="5">
        <v>-42656128719</v>
      </c>
      <c r="W149" s="5">
        <v>-44117984912</v>
      </c>
      <c r="X149" s="5">
        <v>35412281496</v>
      </c>
      <c r="Y149" s="5">
        <v>14284369963</v>
      </c>
      <c r="Z149" s="5">
        <v>33669862523</v>
      </c>
    </row>
    <row r="150" spans="3:26" ht="15.5" x14ac:dyDescent="0.35">
      <c r="C150" t="s">
        <v>174</v>
      </c>
      <c r="D150" s="5">
        <v>-32762338552</v>
      </c>
      <c r="E150" s="5">
        <v>3642072539</v>
      </c>
      <c r="F150" s="5">
        <v>-14889783397</v>
      </c>
      <c r="G150" s="5">
        <v>-8698588115</v>
      </c>
      <c r="I150" s="5">
        <v>-75933671156</v>
      </c>
      <c r="J150" s="5">
        <v>-46101966597</v>
      </c>
      <c r="K150" s="5">
        <v>-16326931469</v>
      </c>
      <c r="L150" s="5">
        <v>-8254639646</v>
      </c>
      <c r="M150" s="5">
        <v>-12886499534</v>
      </c>
      <c r="N150" s="5">
        <v>-14970061513</v>
      </c>
      <c r="O150" s="5">
        <v>-98625506056</v>
      </c>
      <c r="P150" s="5">
        <v>-116413254280</v>
      </c>
      <c r="Q150" s="5">
        <v>-83417696231</v>
      </c>
      <c r="R150" s="5">
        <v>-13847409370</v>
      </c>
      <c r="S150" s="5">
        <v>-53025969492</v>
      </c>
      <c r="T150" s="5">
        <v>-55207236837</v>
      </c>
      <c r="U150" s="5">
        <v>-181531740624</v>
      </c>
      <c r="V150" s="5">
        <v>-3544385771</v>
      </c>
      <c r="W150" s="5">
        <v>-19227761428</v>
      </c>
      <c r="X150" s="5">
        <v>-11091977392</v>
      </c>
      <c r="Y150" s="5">
        <v>-9252685984</v>
      </c>
      <c r="Z150" s="5">
        <v>-15274922192</v>
      </c>
    </row>
    <row r="151" spans="3:26" ht="15.5" x14ac:dyDescent="0.35">
      <c r="C151" t="s">
        <v>470</v>
      </c>
      <c r="W151" s="5">
        <v>181122900</v>
      </c>
      <c r="X151" s="5">
        <v>181368400</v>
      </c>
      <c r="Y151" s="5">
        <v>-362491300</v>
      </c>
      <c r="Z151" s="5">
        <v>89571800</v>
      </c>
    </row>
    <row r="152" spans="3:26" ht="15.5" x14ac:dyDescent="0.35">
      <c r="C152" t="s">
        <v>471</v>
      </c>
      <c r="R152" s="5">
        <v>-52111139</v>
      </c>
      <c r="S152" s="5">
        <v>-216883508</v>
      </c>
      <c r="T152" s="5">
        <v>-362199948</v>
      </c>
      <c r="U152" s="5">
        <v>-223958961</v>
      </c>
      <c r="V152" s="5">
        <v>-555218104</v>
      </c>
      <c r="X152" s="5">
        <v>35682881880</v>
      </c>
    </row>
    <row r="153" spans="3:26" ht="15.5" x14ac:dyDescent="0.35">
      <c r="C153" t="s">
        <v>178</v>
      </c>
      <c r="M153" s="5">
        <v>-1240722332</v>
      </c>
      <c r="N153" s="5">
        <v>-277433000</v>
      </c>
      <c r="O153" s="5">
        <v>-1560267072</v>
      </c>
      <c r="P153" s="5">
        <v>-11217193906</v>
      </c>
      <c r="Q153" s="5">
        <v>-16270790900</v>
      </c>
    </row>
    <row r="154" spans="3:26" ht="15.5" x14ac:dyDescent="0.35">
      <c r="C154" t="s">
        <v>423</v>
      </c>
    </row>
    <row r="155" spans="3:26" ht="15.5" x14ac:dyDescent="0.35">
      <c r="C155" t="s">
        <v>472</v>
      </c>
      <c r="E155" s="5">
        <v>1847173595</v>
      </c>
      <c r="F155" s="5">
        <v>1129077320</v>
      </c>
      <c r="I155" s="5">
        <v>1129077320</v>
      </c>
    </row>
    <row r="156" spans="3:26" ht="15.5" x14ac:dyDescent="0.35">
      <c r="C156" t="s">
        <v>473</v>
      </c>
      <c r="D156" s="5">
        <v>-101326940</v>
      </c>
      <c r="E156" s="5">
        <v>-1858904740</v>
      </c>
      <c r="F156" s="5">
        <v>-1847173595</v>
      </c>
      <c r="I156" s="5">
        <v>-1847173595</v>
      </c>
      <c r="J156" s="5">
        <v>-1129077320</v>
      </c>
    </row>
    <row r="157" spans="3:26" ht="15.5" x14ac:dyDescent="0.35">
      <c r="C157" t="s">
        <v>176</v>
      </c>
      <c r="D157" s="5">
        <v>-33189315452</v>
      </c>
      <c r="E157" s="5">
        <v>1496631801</v>
      </c>
      <c r="F157" s="5">
        <v>20047824950</v>
      </c>
      <c r="G157" s="5">
        <v>-25842880936</v>
      </c>
      <c r="I157" s="5">
        <v>-76811115478</v>
      </c>
      <c r="J157" s="5">
        <v>-49855811720</v>
      </c>
      <c r="K157" s="5">
        <v>-17317431469</v>
      </c>
      <c r="L157" s="5">
        <v>-9262747753</v>
      </c>
      <c r="M157" s="5">
        <v>-13048504475</v>
      </c>
      <c r="N157" s="5">
        <v>-16220101041</v>
      </c>
      <c r="O157" s="5">
        <v>-97430238984</v>
      </c>
      <c r="P157" s="5">
        <v>-106014696738</v>
      </c>
      <c r="Q157" s="5">
        <v>-68848496247</v>
      </c>
      <c r="R157" s="5">
        <v>-14135409370</v>
      </c>
      <c r="S157" s="5">
        <v>-53338242220</v>
      </c>
      <c r="T157" s="5">
        <v>-55805436837</v>
      </c>
      <c r="U157" s="5">
        <v>-181592649714</v>
      </c>
      <c r="V157" s="5">
        <v>-3544385771</v>
      </c>
      <c r="W157" s="5">
        <v>-19170740090</v>
      </c>
      <c r="X157" s="5">
        <v>-11374405079</v>
      </c>
      <c r="Y157" s="5">
        <v>-8697222612</v>
      </c>
      <c r="Z157" s="5">
        <v>-15592221267</v>
      </c>
    </row>
    <row r="158" spans="3:26" ht="15.5" x14ac:dyDescent="0.35">
      <c r="C158" t="s">
        <v>183</v>
      </c>
      <c r="D158" s="5">
        <v>55271904206</v>
      </c>
      <c r="E158" s="5">
        <v>22581690288</v>
      </c>
      <c r="F158" s="5">
        <v>-35471553950</v>
      </c>
      <c r="G158" s="5">
        <v>22941003450</v>
      </c>
      <c r="I158" s="5">
        <v>-47076627456</v>
      </c>
      <c r="J158" s="5">
        <v>-78089905434</v>
      </c>
      <c r="K158" s="5">
        <v>-227348369768</v>
      </c>
      <c r="L158" s="5">
        <v>-63956825708</v>
      </c>
      <c r="M158" s="5">
        <v>95288622608</v>
      </c>
      <c r="N158" s="5">
        <v>-71639804319</v>
      </c>
      <c r="O158" s="5">
        <v>-157169889464</v>
      </c>
      <c r="P158" s="5">
        <v>-17440422651</v>
      </c>
      <c r="Q158" s="5">
        <v>175462154292</v>
      </c>
      <c r="R158" s="5">
        <v>-123922617052</v>
      </c>
      <c r="S158" s="5">
        <v>139664158450</v>
      </c>
      <c r="T158" s="5">
        <v>56509218199</v>
      </c>
      <c r="U158" s="5">
        <v>173093813106</v>
      </c>
      <c r="V158" s="5">
        <v>-42656128719</v>
      </c>
      <c r="W158" s="5">
        <v>-44117984912</v>
      </c>
      <c r="X158" s="5">
        <v>35412281496</v>
      </c>
      <c r="Y158" s="5">
        <v>14284369963</v>
      </c>
      <c r="Z158" s="5">
        <v>33669862523</v>
      </c>
    </row>
    <row r="159" spans="3:26" ht="15.5" x14ac:dyDescent="0.35">
      <c r="C159" t="s">
        <v>474</v>
      </c>
      <c r="L159" s="5">
        <v>70000000000</v>
      </c>
      <c r="M159" s="5">
        <v>70000000000</v>
      </c>
      <c r="N159" s="5">
        <v>82826666664</v>
      </c>
      <c r="O159" s="5">
        <v>21000000000</v>
      </c>
      <c r="P159" s="5">
        <v>56000000000</v>
      </c>
      <c r="Q159" s="5">
        <v>41080000000</v>
      </c>
      <c r="R159" s="5">
        <v>17985000000</v>
      </c>
      <c r="U159" s="5">
        <v>131150000000</v>
      </c>
      <c r="V159" s="5">
        <v>2072784904</v>
      </c>
      <c r="W159" s="5">
        <v>2365108246</v>
      </c>
      <c r="X159" s="5">
        <v>-270600384</v>
      </c>
    </row>
    <row r="160" spans="3:26" ht="15.5" x14ac:dyDescent="0.35">
      <c r="C160" t="s">
        <v>475</v>
      </c>
      <c r="D160" s="5">
        <v>114501643046</v>
      </c>
      <c r="E160" s="5">
        <v>-47418309712</v>
      </c>
      <c r="F160" s="5">
        <v>-19333333338</v>
      </c>
      <c r="G160" s="5">
        <v>-8799999998</v>
      </c>
      <c r="I160" s="5">
        <v>-47986666648</v>
      </c>
      <c r="J160" s="5">
        <v>-38960000004</v>
      </c>
      <c r="K160" s="5">
        <v>-100784000004</v>
      </c>
      <c r="L160" s="5">
        <v>-12100000000</v>
      </c>
      <c r="M160" s="5">
        <v>-38209000004</v>
      </c>
      <c r="N160" s="5">
        <v>-25464000000</v>
      </c>
      <c r="O160" s="5">
        <v>-55814000000</v>
      </c>
      <c r="P160" s="5">
        <v>-48820000000</v>
      </c>
      <c r="Q160" s="5">
        <v>-38865000000</v>
      </c>
      <c r="R160" s="5">
        <v>-20500000000</v>
      </c>
      <c r="S160" s="5">
        <v>-9600000000</v>
      </c>
      <c r="T160" s="5">
        <v>-2400000000</v>
      </c>
      <c r="U160" s="5">
        <v>-3484695096</v>
      </c>
      <c r="V160" s="5">
        <v>-953198054</v>
      </c>
      <c r="Y160" s="5">
        <v>-14456935789</v>
      </c>
      <c r="Z160" s="5">
        <v>-14248602488</v>
      </c>
    </row>
    <row r="161" spans="2:26" ht="15.5" x14ac:dyDescent="0.35">
      <c r="C161" t="s">
        <v>476</v>
      </c>
      <c r="D161" s="5">
        <v>-27004058840</v>
      </c>
      <c r="E161" s="5">
        <v>70000000000</v>
      </c>
      <c r="F161" s="5">
        <v>-16138220898</v>
      </c>
      <c r="G161" s="5">
        <v>31741003448</v>
      </c>
      <c r="I161" s="5">
        <v>60979438317</v>
      </c>
      <c r="J161" s="5">
        <v>585142470</v>
      </c>
      <c r="K161" s="5">
        <v>-96324037389</v>
      </c>
      <c r="L161" s="5">
        <v>-81774920708</v>
      </c>
      <c r="M161" s="5">
        <v>74635980792</v>
      </c>
      <c r="N161" s="5">
        <v>-127532046298</v>
      </c>
      <c r="O161" s="5">
        <v>-119478379485</v>
      </c>
      <c r="P161" s="5">
        <v>-26086708811</v>
      </c>
      <c r="Q161" s="5">
        <v>168964122524</v>
      </c>
      <c r="R161" s="5">
        <v>-119994944745</v>
      </c>
      <c r="S161" s="5">
        <v>149614065452</v>
      </c>
      <c r="T161" s="5">
        <v>60214249917</v>
      </c>
      <c r="U161" s="5">
        <v>45652467163</v>
      </c>
      <c r="V161" s="5">
        <v>-43220497465</v>
      </c>
      <c r="W161" s="5">
        <v>-46483093158</v>
      </c>
      <c r="Y161" s="5">
        <v>28741305752</v>
      </c>
      <c r="Z161" s="5">
        <v>47918465011</v>
      </c>
    </row>
    <row r="162" spans="2:26" ht="15.5" x14ac:dyDescent="0.35">
      <c r="C162" t="s">
        <v>477</v>
      </c>
      <c r="M162" s="5">
        <v>-1134495680</v>
      </c>
      <c r="N162" s="5">
        <v>-1470424685</v>
      </c>
      <c r="O162" s="5">
        <v>-2877509979</v>
      </c>
      <c r="P162" s="5">
        <v>-2170586200</v>
      </c>
      <c r="Q162" s="5">
        <v>-1452439732</v>
      </c>
      <c r="R162" s="5">
        <v>-1360561168</v>
      </c>
      <c r="S162" s="5">
        <v>-133023494</v>
      </c>
      <c r="T162" s="5">
        <v>-942831770</v>
      </c>
    </row>
    <row r="163" spans="2:26" ht="15.5" x14ac:dyDescent="0.35">
      <c r="C163" t="s">
        <v>478</v>
      </c>
      <c r="P163" s="5">
        <v>3636872360</v>
      </c>
      <c r="Q163" s="5">
        <v>5735471500</v>
      </c>
    </row>
    <row r="164" spans="2:26" ht="15.5" x14ac:dyDescent="0.35">
      <c r="C164" t="s">
        <v>479</v>
      </c>
      <c r="D164" s="5">
        <v>-32225680000</v>
      </c>
      <c r="F164" s="5">
        <v>286</v>
      </c>
      <c r="I164" s="5">
        <v>-60069399125</v>
      </c>
      <c r="J164" s="5">
        <v>-39715047900</v>
      </c>
      <c r="K164" s="5">
        <v>-30240332375</v>
      </c>
      <c r="L164" s="5">
        <v>-40081905000</v>
      </c>
      <c r="M164" s="5">
        <v>-10003862500</v>
      </c>
    </row>
    <row r="165" spans="2:26" ht="15.5" x14ac:dyDescent="0.35">
      <c r="C165" t="s">
        <v>391</v>
      </c>
      <c r="D165" s="5">
        <v>26169847424</v>
      </c>
      <c r="E165" s="5">
        <v>-1177555498</v>
      </c>
      <c r="F165" s="5">
        <v>23412104867</v>
      </c>
      <c r="G165" s="5">
        <v>3909711115</v>
      </c>
      <c r="I165" s="5">
        <v>35233190418</v>
      </c>
      <c r="J165" s="5">
        <v>-61175250952</v>
      </c>
      <c r="K165" s="5">
        <v>22127240173</v>
      </c>
      <c r="L165" s="5">
        <v>-36033354805</v>
      </c>
      <c r="M165" s="5">
        <v>29509045534</v>
      </c>
      <c r="N165" s="5">
        <v>5861987882</v>
      </c>
      <c r="O165" s="5">
        <v>2238406238</v>
      </c>
      <c r="P165" s="5">
        <v>-45295774394</v>
      </c>
      <c r="Q165" s="5">
        <v>30782817955</v>
      </c>
      <c r="R165" s="5">
        <v>-52233541721</v>
      </c>
      <c r="S165" s="5">
        <v>44773726335</v>
      </c>
      <c r="T165" s="5">
        <v>-22853509576</v>
      </c>
      <c r="U165" s="5">
        <v>76905605689</v>
      </c>
      <c r="V165" s="5">
        <v>4264491761</v>
      </c>
      <c r="W165" s="5">
        <v>-17730077467</v>
      </c>
      <c r="X165" s="5">
        <v>1846191196</v>
      </c>
      <c r="Y165" s="5">
        <v>12574724714</v>
      </c>
      <c r="Z165" s="5">
        <v>90581484</v>
      </c>
    </row>
    <row r="166" spans="2:26" ht="15.5" x14ac:dyDescent="0.35">
      <c r="C166" t="s">
        <v>193</v>
      </c>
      <c r="E166" s="5">
        <v>51990354660</v>
      </c>
      <c r="F166" s="5">
        <v>-24832212696</v>
      </c>
      <c r="I166" s="5">
        <v>9599168745</v>
      </c>
      <c r="J166" s="5">
        <v>70168542094</v>
      </c>
      <c r="K166" s="5">
        <v>48717357334</v>
      </c>
      <c r="L166" s="5">
        <v>80725431351</v>
      </c>
      <c r="M166" s="5">
        <v>51067737637</v>
      </c>
      <c r="N166" s="5">
        <v>46480321495</v>
      </c>
      <c r="O166" s="5">
        <v>49976085928</v>
      </c>
      <c r="P166" s="5">
        <v>91313495983</v>
      </c>
      <c r="Q166" s="5">
        <v>60238486068</v>
      </c>
      <c r="R166" s="5">
        <v>112559222609</v>
      </c>
      <c r="S166" s="5">
        <v>67961938570</v>
      </c>
      <c r="T166" s="5">
        <v>90395189211</v>
      </c>
      <c r="U166" s="5">
        <v>13040119259</v>
      </c>
      <c r="V166" s="5">
        <v>8689123618</v>
      </c>
      <c r="W166" s="5">
        <v>26419201085</v>
      </c>
      <c r="X166" s="5">
        <v>24573009889</v>
      </c>
      <c r="Y166" s="5">
        <v>11998285175</v>
      </c>
      <c r="Z166" s="5">
        <v>11907703691</v>
      </c>
    </row>
    <row r="167" spans="2:26" ht="15.5" x14ac:dyDescent="0.35">
      <c r="C167" t="s">
        <v>194</v>
      </c>
      <c r="D167" s="5">
        <v>2760826206</v>
      </c>
      <c r="E167" s="5">
        <v>300270986</v>
      </c>
      <c r="F167" s="5">
        <v>373293581</v>
      </c>
      <c r="G167" s="5">
        <v>1388983632</v>
      </c>
      <c r="I167" s="5">
        <v>1976533096</v>
      </c>
      <c r="J167" s="5">
        <v>605877603</v>
      </c>
      <c r="K167" s="5">
        <v>-328322968</v>
      </c>
      <c r="L167" s="5">
        <v>4025280787</v>
      </c>
      <c r="M167" s="5">
        <v>148648180</v>
      </c>
      <c r="N167" s="5">
        <v>-1274571740</v>
      </c>
      <c r="O167" s="5">
        <v>-5734170671</v>
      </c>
      <c r="P167" s="5">
        <v>3958364339</v>
      </c>
      <c r="Q167" s="5">
        <v>292191960</v>
      </c>
      <c r="R167" s="5">
        <v>-87194820</v>
      </c>
      <c r="S167" s="5">
        <v>-176442296</v>
      </c>
      <c r="T167" s="5">
        <v>420258935</v>
      </c>
      <c r="U167" s="5">
        <v>449464263</v>
      </c>
      <c r="V167" s="5">
        <v>86503880</v>
      </c>
    </row>
    <row r="168" spans="2:26" ht="15.5" x14ac:dyDescent="0.35">
      <c r="C168" t="s">
        <v>195</v>
      </c>
      <c r="D168" s="5">
        <v>28930673630</v>
      </c>
      <c r="E168" s="5">
        <v>51113070148</v>
      </c>
      <c r="F168" s="5">
        <v>-1046814248</v>
      </c>
      <c r="G168" s="5">
        <v>5298694747</v>
      </c>
      <c r="I168" s="5">
        <v>46808892259</v>
      </c>
      <c r="J168" s="5">
        <v>9599168745</v>
      </c>
      <c r="K168" s="5">
        <v>70516274539</v>
      </c>
      <c r="L168" s="5">
        <v>48717357333</v>
      </c>
      <c r="M168" s="5">
        <v>80725431351</v>
      </c>
      <c r="N168" s="5">
        <v>51067737637</v>
      </c>
      <c r="O168" s="5">
        <v>46480321495</v>
      </c>
      <c r="P168" s="5">
        <v>49976085928</v>
      </c>
      <c r="Q168" s="5">
        <v>91313495983</v>
      </c>
      <c r="R168" s="5">
        <v>60238486068</v>
      </c>
      <c r="S168" s="5">
        <v>112559222609</v>
      </c>
      <c r="T168" s="5">
        <v>67961938570</v>
      </c>
      <c r="U168" s="5">
        <v>90395189211</v>
      </c>
      <c r="V168" s="5">
        <v>13040119259</v>
      </c>
      <c r="W168" s="5">
        <v>8689123618</v>
      </c>
      <c r="X168" s="5">
        <v>26419201085</v>
      </c>
      <c r="Y168" s="5">
        <v>24573009889</v>
      </c>
      <c r="Z168" s="5">
        <v>11998285175</v>
      </c>
    </row>
    <row r="170" spans="2:26" ht="15.5" x14ac:dyDescent="0.35">
      <c r="B170" t="s">
        <v>196</v>
      </c>
      <c r="C170" t="s">
        <v>12</v>
      </c>
      <c r="D170" s="5">
        <v>1620000000</v>
      </c>
      <c r="E170" s="5">
        <v>1620000000</v>
      </c>
      <c r="F170" s="5">
        <v>1620000000</v>
      </c>
      <c r="G170" s="5">
        <v>1620000000</v>
      </c>
      <c r="I170" s="5">
        <v>1620000000</v>
      </c>
      <c r="J170" s="5">
        <v>1620000000</v>
      </c>
      <c r="K170" s="5">
        <v>410000000</v>
      </c>
      <c r="L170" s="5">
        <v>410000000</v>
      </c>
      <c r="M170" s="5">
        <v>410000000</v>
      </c>
      <c r="N170" s="5">
        <v>410000000</v>
      </c>
      <c r="O170" s="5">
        <v>410000000</v>
      </c>
      <c r="P170" s="5">
        <v>410000000</v>
      </c>
      <c r="Q170" s="5">
        <v>410000000</v>
      </c>
      <c r="R170" s="5">
        <v>410000000</v>
      </c>
      <c r="S170" s="5">
        <v>410000000</v>
      </c>
      <c r="T170" s="5">
        <v>410000000</v>
      </c>
      <c r="U170" s="5">
        <v>410000000</v>
      </c>
      <c r="V170" s="5">
        <v>410000000</v>
      </c>
      <c r="W170" s="5">
        <v>410000000</v>
      </c>
      <c r="X170" s="5">
        <v>410000000</v>
      </c>
      <c r="Y170" s="5">
        <v>410000000</v>
      </c>
      <c r="Z170" s="5">
        <v>410000000</v>
      </c>
    </row>
    <row r="171" spans="2:26" ht="15.5" x14ac:dyDescent="0.35">
      <c r="C171" t="s">
        <v>197</v>
      </c>
      <c r="D171" s="6">
        <v>18.399999999999999</v>
      </c>
      <c r="E171" s="6">
        <v>5.51</v>
      </c>
      <c r="F171" s="6">
        <v>11.38</v>
      </c>
      <c r="G171" s="5">
        <v>4</v>
      </c>
    </row>
    <row r="172" spans="2:26" ht="15.5" x14ac:dyDescent="0.35">
      <c r="C172" t="s">
        <v>198</v>
      </c>
      <c r="D172" s="6">
        <v>23.15</v>
      </c>
      <c r="E172" s="6">
        <v>82.03</v>
      </c>
      <c r="F172" s="6">
        <v>40.42</v>
      </c>
      <c r="G172" s="6">
        <v>112.5</v>
      </c>
    </row>
    <row r="173" spans="2:26" ht="15.5" x14ac:dyDescent="0.35">
      <c r="C173" t="s">
        <v>73</v>
      </c>
      <c r="D173" s="6">
        <v>1.1100000000000001</v>
      </c>
      <c r="E173" s="6">
        <v>1.52</v>
      </c>
      <c r="F173" s="6">
        <v>1.33</v>
      </c>
      <c r="G173" s="6">
        <v>1.38</v>
      </c>
    </row>
    <row r="174" spans="2:26" ht="15.5" x14ac:dyDescent="0.35">
      <c r="C174" t="s">
        <v>199</v>
      </c>
      <c r="D174" s="5">
        <v>68450000000</v>
      </c>
      <c r="E174" s="5">
        <v>25520000000</v>
      </c>
      <c r="F174" s="5">
        <v>34710000000</v>
      </c>
      <c r="G174" s="5">
        <v>27870000000</v>
      </c>
    </row>
    <row r="175" spans="2:26" ht="15.5" x14ac:dyDescent="0.35">
      <c r="C175" t="s">
        <v>200</v>
      </c>
      <c r="D175" s="6">
        <v>2.0899999999999998E-2</v>
      </c>
      <c r="E175" s="6">
        <v>7.4999999999999997E-3</v>
      </c>
      <c r="F175" s="6">
        <v>1.52E-2</v>
      </c>
      <c r="G175" s="6">
        <v>5.4000000000000003E-3</v>
      </c>
    </row>
    <row r="176" spans="2:26" ht="15.5" x14ac:dyDescent="0.35">
      <c r="C176" t="s">
        <v>201</v>
      </c>
      <c r="D176" s="6">
        <v>3.7400000000000003E-2</v>
      </c>
      <c r="E176" s="6">
        <v>1.11E-2</v>
      </c>
      <c r="F176" s="6">
        <v>2.3199999999999998E-2</v>
      </c>
      <c r="G176" s="6">
        <v>8.3999999999999995E-3</v>
      </c>
    </row>
    <row r="177" spans="3:7" ht="15.5" x14ac:dyDescent="0.35">
      <c r="C177" t="s">
        <v>202</v>
      </c>
      <c r="D177" s="6">
        <v>4.2000000000000003E-2</v>
      </c>
      <c r="E177" s="6">
        <v>1.66E-2</v>
      </c>
      <c r="F177" s="6">
        <v>2.7699999999999999E-2</v>
      </c>
      <c r="G177" s="6">
        <v>1.6200000000000003E-2</v>
      </c>
    </row>
    <row r="178" spans="3:7" ht="15.5" x14ac:dyDescent="0.35">
      <c r="C178" t="s">
        <v>203</v>
      </c>
      <c r="D178" s="6">
        <v>6.12</v>
      </c>
      <c r="E178" s="5">
        <v>4</v>
      </c>
      <c r="F178" s="6">
        <v>5.61</v>
      </c>
      <c r="G178" s="6">
        <v>1.79</v>
      </c>
    </row>
    <row r="179" spans="3:7" ht="15.5" x14ac:dyDescent="0.35">
      <c r="C179" t="s">
        <v>204</v>
      </c>
      <c r="D179" s="5">
        <v>798000000000</v>
      </c>
      <c r="E179" s="5">
        <v>801000000000</v>
      </c>
      <c r="F179" s="5">
        <v>793000000000</v>
      </c>
      <c r="G179" s="5">
        <v>776000000000</v>
      </c>
    </row>
    <row r="180" spans="3:7" ht="15.5" x14ac:dyDescent="0.35">
      <c r="C180" t="s">
        <v>205</v>
      </c>
      <c r="D180" s="6">
        <v>0.87</v>
      </c>
      <c r="E180" s="6">
        <v>0.91</v>
      </c>
      <c r="F180" s="6">
        <v>0.94</v>
      </c>
      <c r="G180" s="6">
        <v>0.94</v>
      </c>
    </row>
    <row r="181" spans="3:7" ht="15.5" x14ac:dyDescent="0.35">
      <c r="C181" t="s">
        <v>206</v>
      </c>
      <c r="D181" s="6">
        <v>492.42</v>
      </c>
      <c r="E181" s="6">
        <v>494.65</v>
      </c>
      <c r="F181" s="6">
        <v>489.76</v>
      </c>
      <c r="G181" s="6">
        <v>479.06</v>
      </c>
    </row>
    <row r="182" spans="3:7" ht="15.5" x14ac:dyDescent="0.35">
      <c r="C182" t="s">
        <v>207</v>
      </c>
      <c r="D182" s="6">
        <v>0.87</v>
      </c>
      <c r="E182" s="6">
        <v>0.91</v>
      </c>
      <c r="F182" s="6">
        <v>0.94</v>
      </c>
      <c r="G182" s="6">
        <v>0.94</v>
      </c>
    </row>
    <row r="183" spans="3:7" ht="15.5" x14ac:dyDescent="0.35">
      <c r="C183" t="s">
        <v>208</v>
      </c>
      <c r="D183" s="6">
        <v>492.42</v>
      </c>
      <c r="E183" s="6">
        <v>494.65</v>
      </c>
      <c r="F183" s="6">
        <v>489.76</v>
      </c>
      <c r="G183" s="6">
        <v>479.06</v>
      </c>
    </row>
    <row r="184" spans="3:7" ht="15.5" x14ac:dyDescent="0.35">
      <c r="C184" t="s">
        <v>209</v>
      </c>
      <c r="D184" s="5">
        <v>132000000000</v>
      </c>
      <c r="E184" s="5">
        <v>42000000000</v>
      </c>
      <c r="F184" s="5">
        <v>77000000000</v>
      </c>
      <c r="G184" s="5">
        <v>128000000000</v>
      </c>
    </row>
    <row r="185" spans="3:7" ht="15.5" x14ac:dyDescent="0.35">
      <c r="C185" t="s">
        <v>210</v>
      </c>
      <c r="D185" s="5">
        <v>55000000000</v>
      </c>
      <c r="E185" s="5">
        <v>58000000000</v>
      </c>
      <c r="G185" s="5">
        <v>4000000000</v>
      </c>
    </row>
    <row r="186" spans="3:7" ht="15.5" x14ac:dyDescent="0.35">
      <c r="C186" t="s">
        <v>211</v>
      </c>
      <c r="D186" s="5">
        <v>798000000000</v>
      </c>
      <c r="E186" s="5">
        <v>801000000000</v>
      </c>
      <c r="F186" s="5">
        <v>793000000000</v>
      </c>
      <c r="G186" s="5">
        <v>776000000000</v>
      </c>
    </row>
    <row r="187" spans="3:7" ht="15.5" x14ac:dyDescent="0.35">
      <c r="C187" t="s">
        <v>24</v>
      </c>
      <c r="D187" s="5">
        <v>188000000000</v>
      </c>
      <c r="E187" s="5">
        <v>100000000000</v>
      </c>
      <c r="F187" s="5">
        <v>77000000000</v>
      </c>
      <c r="G187" s="5">
        <v>131000000000</v>
      </c>
    </row>
    <row r="188" spans="3:7" ht="15.5" x14ac:dyDescent="0.35">
      <c r="C188" t="s">
        <v>21</v>
      </c>
      <c r="D188" s="5">
        <v>107000000000</v>
      </c>
      <c r="E188" s="5">
        <v>49000000000</v>
      </c>
      <c r="F188" s="5">
        <v>25000000000</v>
      </c>
      <c r="G188" s="5">
        <v>84000000000</v>
      </c>
    </row>
    <row r="189" spans="3:7" ht="15.5" x14ac:dyDescent="0.35">
      <c r="C189" t="s">
        <v>212</v>
      </c>
      <c r="D189" s="5">
        <v>380000000000</v>
      </c>
      <c r="E189" s="5">
        <v>409000000000</v>
      </c>
      <c r="F189" s="5">
        <v>309000000000</v>
      </c>
      <c r="G189" s="5">
        <v>312000000000</v>
      </c>
    </row>
    <row r="190" spans="3:7" ht="15.5" x14ac:dyDescent="0.35">
      <c r="C190" t="s">
        <v>213</v>
      </c>
      <c r="D190" s="5">
        <v>4000000000</v>
      </c>
      <c r="E190" s="5">
        <v>-27000000000</v>
      </c>
      <c r="F190" s="5">
        <v>74000000000</v>
      </c>
      <c r="G190" s="5">
        <v>-10000000000</v>
      </c>
    </row>
    <row r="191" spans="3:7" ht="15.5" x14ac:dyDescent="0.35">
      <c r="C191" t="s">
        <v>214</v>
      </c>
      <c r="D191" s="5">
        <v>-33000000000</v>
      </c>
      <c r="E191" s="5">
        <v>1000000000</v>
      </c>
      <c r="F191" s="5">
        <v>20000000000</v>
      </c>
      <c r="G191" s="5">
        <v>-26000000000</v>
      </c>
    </row>
    <row r="192" spans="3:7" ht="15.5" x14ac:dyDescent="0.35">
      <c r="C192" t="s">
        <v>13</v>
      </c>
      <c r="D192" s="5">
        <v>-30000000000</v>
      </c>
      <c r="E192" s="5">
        <v>-26000000000</v>
      </c>
      <c r="F192" s="5">
        <v>94000000000</v>
      </c>
      <c r="G192" s="5">
        <v>-36000000000</v>
      </c>
    </row>
    <row r="193" spans="3:26" ht="15.5" x14ac:dyDescent="0.35">
      <c r="C193" t="s">
        <v>16</v>
      </c>
      <c r="D193" s="6">
        <v>-18.23</v>
      </c>
      <c r="E193" s="6">
        <v>-15.99</v>
      </c>
      <c r="F193" s="6">
        <v>57.91</v>
      </c>
      <c r="G193" s="6">
        <v>-22.33</v>
      </c>
    </row>
    <row r="194" spans="3:26" ht="15.5" x14ac:dyDescent="0.35">
      <c r="C194" t="s">
        <v>58</v>
      </c>
      <c r="I194" s="6">
        <v>19.96</v>
      </c>
      <c r="J194" s="6">
        <v>52.42</v>
      </c>
      <c r="K194" s="6">
        <v>196.21</v>
      </c>
      <c r="L194" s="6">
        <v>188.03</v>
      </c>
      <c r="M194" s="6">
        <v>171.23</v>
      </c>
      <c r="N194" s="6">
        <v>148.59</v>
      </c>
      <c r="O194" s="6">
        <v>158.25</v>
      </c>
      <c r="P194" s="6">
        <v>189.54</v>
      </c>
      <c r="Q194" s="6">
        <v>170.28</v>
      </c>
      <c r="R194" s="6">
        <v>116.36</v>
      </c>
      <c r="S194" s="6">
        <v>28.32</v>
      </c>
      <c r="T194" s="6">
        <v>109.85</v>
      </c>
      <c r="U194" s="6">
        <v>88.9</v>
      </c>
      <c r="V194" s="6">
        <v>90.96</v>
      </c>
      <c r="W194" s="6">
        <v>58.34</v>
      </c>
      <c r="X194" s="6">
        <v>41.71</v>
      </c>
      <c r="Y194" s="6">
        <v>25.95</v>
      </c>
      <c r="Z194" s="6">
        <v>14.11</v>
      </c>
    </row>
    <row r="195" spans="3:26" ht="15.5" x14ac:dyDescent="0.35">
      <c r="C195" t="s">
        <v>72</v>
      </c>
      <c r="I195" s="6">
        <v>23.05</v>
      </c>
      <c r="J195" s="6">
        <v>8.7799999999999994</v>
      </c>
      <c r="K195" s="6">
        <v>8.8699999999999992</v>
      </c>
      <c r="L195" s="6">
        <v>6.12</v>
      </c>
      <c r="M195" s="6">
        <v>6.39</v>
      </c>
      <c r="N195" s="6">
        <v>5.55</v>
      </c>
      <c r="O195" s="6">
        <v>7.39</v>
      </c>
      <c r="P195" s="6">
        <v>5.28</v>
      </c>
      <c r="Q195" s="6">
        <v>3.23</v>
      </c>
      <c r="R195" s="6">
        <v>3.01</v>
      </c>
      <c r="S195" s="6">
        <v>6.74</v>
      </c>
      <c r="T195" s="6">
        <v>3.31</v>
      </c>
      <c r="U195" s="6">
        <v>3.88</v>
      </c>
      <c r="V195" s="6">
        <v>5.44</v>
      </c>
      <c r="W195" s="6">
        <v>4.2</v>
      </c>
      <c r="X195" s="6">
        <v>5.63</v>
      </c>
      <c r="Y195" s="6">
        <v>5.97</v>
      </c>
      <c r="Z195" s="6">
        <v>6.95</v>
      </c>
    </row>
    <row r="196" spans="3:26" ht="15.5" x14ac:dyDescent="0.35">
      <c r="C196" t="s">
        <v>75</v>
      </c>
      <c r="I196" s="6">
        <v>0.35</v>
      </c>
      <c r="J196" s="6">
        <v>0.36</v>
      </c>
      <c r="K196" s="6">
        <v>0.33</v>
      </c>
      <c r="L196" s="6">
        <v>0.2</v>
      </c>
      <c r="M196" s="6">
        <v>0.2</v>
      </c>
      <c r="N196" s="6">
        <v>0.17</v>
      </c>
      <c r="O196" s="6">
        <v>0.21</v>
      </c>
      <c r="P196" s="6">
        <v>0.17</v>
      </c>
      <c r="Q196" s="6">
        <v>0.1</v>
      </c>
      <c r="R196" s="6">
        <v>7.0000000000000007E-2</v>
      </c>
      <c r="S196" s="6">
        <v>0.05</v>
      </c>
      <c r="T196" s="6">
        <v>0.09</v>
      </c>
      <c r="U196" s="6">
        <v>0.1</v>
      </c>
      <c r="V196" s="6">
        <v>0.15</v>
      </c>
      <c r="W196" s="6">
        <v>0.08</v>
      </c>
      <c r="X196" s="6">
        <v>0.08</v>
      </c>
      <c r="Y196" s="6">
        <v>7.0000000000000007E-2</v>
      </c>
      <c r="Z196" s="6">
        <v>0.04</v>
      </c>
    </row>
    <row r="197" spans="3:26" ht="15.5" x14ac:dyDescent="0.35">
      <c r="C197" t="s">
        <v>215</v>
      </c>
      <c r="I197" s="5">
        <v>103440000000</v>
      </c>
      <c r="J197" s="5">
        <v>176660000000</v>
      </c>
      <c r="K197" s="5">
        <v>192880000000</v>
      </c>
      <c r="L197" s="5">
        <v>182710000000</v>
      </c>
      <c r="M197" s="5">
        <v>175780000000</v>
      </c>
      <c r="N197" s="5">
        <v>164310000000</v>
      </c>
      <c r="O197" s="5">
        <v>199980000000</v>
      </c>
      <c r="P197" s="5">
        <v>174440000000</v>
      </c>
    </row>
    <row r="198" spans="3:26" ht="15.5" x14ac:dyDescent="0.35">
      <c r="C198" t="s">
        <v>216</v>
      </c>
      <c r="I198" s="6">
        <v>2.6699999999999998E-2</v>
      </c>
      <c r="J198" s="6">
        <v>7.4999999999999997E-2</v>
      </c>
      <c r="K198" s="6">
        <v>7.0400000000000004E-2</v>
      </c>
      <c r="L198" s="6">
        <v>5.91E-2</v>
      </c>
      <c r="M198" s="6">
        <v>5.1200000000000002E-2</v>
      </c>
      <c r="N198" s="6">
        <v>4.8300000000000003E-2</v>
      </c>
      <c r="O198" s="6">
        <v>5.1100000000000007E-2</v>
      </c>
      <c r="P198" s="6">
        <v>5.5199999999999999E-2</v>
      </c>
      <c r="Q198" s="6">
        <v>5.1900000000000002E-2</v>
      </c>
      <c r="R198" s="6">
        <v>4.1299999999999996E-2</v>
      </c>
      <c r="S198" s="6">
        <v>9.7000000000000003E-3</v>
      </c>
      <c r="T198" s="6">
        <v>4.6699999999999998E-2</v>
      </c>
      <c r="U198" s="6">
        <v>4.2300000000000004E-2</v>
      </c>
      <c r="V198" s="6">
        <v>6.4600000000000005E-2</v>
      </c>
      <c r="W198" s="6">
        <v>4.0199999999999993E-2</v>
      </c>
      <c r="X198" s="6">
        <v>3.0299999999999997E-2</v>
      </c>
      <c r="Y198" s="6">
        <v>1.9099999999999999E-2</v>
      </c>
      <c r="Z198" s="6">
        <v>1.18E-2</v>
      </c>
    </row>
    <row r="199" spans="3:26" ht="15.5" x14ac:dyDescent="0.35">
      <c r="C199" t="s">
        <v>217</v>
      </c>
      <c r="I199" s="6">
        <v>4.0800000000000003E-2</v>
      </c>
      <c r="J199" s="6">
        <v>0.10289999999999999</v>
      </c>
      <c r="K199" s="6">
        <v>0.1013</v>
      </c>
      <c r="L199" s="6">
        <v>0.1032</v>
      </c>
      <c r="M199" s="6">
        <v>9.8900000000000002E-2</v>
      </c>
      <c r="N199" s="6">
        <v>9.0700000000000003E-2</v>
      </c>
      <c r="O199" s="6">
        <v>0.10539999999999999</v>
      </c>
      <c r="P199" s="6">
        <v>0.13830000000000001</v>
      </c>
      <c r="Q199" s="6">
        <v>0.14199999999999999</v>
      </c>
      <c r="R199" s="6">
        <v>0.11230000000000001</v>
      </c>
      <c r="S199" s="6">
        <v>3.0299999999999997E-2</v>
      </c>
      <c r="T199" s="6">
        <v>0.11220000000000001</v>
      </c>
      <c r="U199" s="6">
        <v>0.1023</v>
      </c>
      <c r="V199" s="6">
        <v>0.1166</v>
      </c>
      <c r="W199" s="6">
        <v>8.4600000000000009E-2</v>
      </c>
      <c r="X199" s="6">
        <v>6.6100000000000006E-2</v>
      </c>
      <c r="Y199" s="6">
        <v>4.4000000000000004E-2</v>
      </c>
      <c r="Z199" s="6">
        <v>2.5099999999999997E-2</v>
      </c>
    </row>
    <row r="200" spans="3:26" ht="15.5" x14ac:dyDescent="0.35">
      <c r="C200" t="s">
        <v>218</v>
      </c>
      <c r="I200" s="6">
        <v>6.1799999999999994E-2</v>
      </c>
      <c r="J200" s="6">
        <v>0.14279999999999998</v>
      </c>
      <c r="K200" s="6">
        <v>0.15479999999999999</v>
      </c>
      <c r="L200" s="6">
        <v>0.1409</v>
      </c>
      <c r="M200" s="6">
        <v>0.14269999999999999</v>
      </c>
      <c r="N200" s="6">
        <v>0.14360000000000001</v>
      </c>
      <c r="O200" s="6">
        <v>0.21539999999999998</v>
      </c>
      <c r="P200" s="6">
        <v>0.20980000000000001</v>
      </c>
      <c r="Q200" s="6">
        <v>0.21969999999999998</v>
      </c>
      <c r="R200" s="6">
        <v>0.18559999999999999</v>
      </c>
      <c r="S200" s="6">
        <v>9.2699999999999991E-2</v>
      </c>
      <c r="T200" s="6">
        <v>0.16170000000000001</v>
      </c>
      <c r="U200" s="6">
        <v>0.122</v>
      </c>
      <c r="V200" s="6">
        <v>0.13639999999999999</v>
      </c>
      <c r="W200" s="6">
        <v>0.1338</v>
      </c>
      <c r="X200" s="6">
        <v>0.12240000000000001</v>
      </c>
      <c r="Y200" s="6">
        <v>0.13009999999999999</v>
      </c>
      <c r="Z200" s="6">
        <v>0.29719999999999996</v>
      </c>
    </row>
    <row r="201" spans="3:26" ht="15.5" x14ac:dyDescent="0.35">
      <c r="C201" t="s">
        <v>219</v>
      </c>
      <c r="I201" s="6">
        <v>2.59</v>
      </c>
      <c r="J201" s="6">
        <v>6.22</v>
      </c>
      <c r="K201" s="5">
        <v>6</v>
      </c>
      <c r="L201" s="6">
        <v>3.79</v>
      </c>
      <c r="M201" s="6">
        <v>3.79</v>
      </c>
      <c r="N201" s="6">
        <v>4.05</v>
      </c>
      <c r="O201" s="6">
        <v>3.25</v>
      </c>
      <c r="P201" s="6">
        <v>3.12</v>
      </c>
      <c r="Q201" s="6">
        <v>3.28</v>
      </c>
      <c r="R201" s="6">
        <v>2.4300000000000002</v>
      </c>
      <c r="S201" s="6">
        <v>1.25</v>
      </c>
      <c r="T201" s="6">
        <v>2.66</v>
      </c>
      <c r="U201" s="6">
        <v>3.13</v>
      </c>
      <c r="V201" s="6">
        <v>4.3600000000000003</v>
      </c>
      <c r="W201" s="6">
        <v>2.34</v>
      </c>
      <c r="X201" s="6">
        <v>2.14</v>
      </c>
      <c r="Y201" s="6">
        <v>2.23</v>
      </c>
      <c r="Z201" s="6">
        <v>2.72</v>
      </c>
    </row>
    <row r="202" spans="3:26" ht="15.5" x14ac:dyDescent="0.35">
      <c r="C202" t="s">
        <v>69</v>
      </c>
      <c r="I202" s="6">
        <v>0.94</v>
      </c>
      <c r="J202" s="6">
        <v>0.9</v>
      </c>
      <c r="K202" s="6">
        <v>0.9</v>
      </c>
      <c r="L202" s="6">
        <v>0.63</v>
      </c>
      <c r="M202" s="6">
        <v>0.63</v>
      </c>
      <c r="N202" s="6">
        <v>0.5</v>
      </c>
      <c r="O202" s="6">
        <v>0.78</v>
      </c>
      <c r="P202" s="6">
        <v>0.73</v>
      </c>
      <c r="Q202" s="6">
        <v>0.46</v>
      </c>
      <c r="R202" s="6">
        <v>0.34</v>
      </c>
      <c r="S202" s="6">
        <v>0.2</v>
      </c>
      <c r="T202" s="6">
        <v>0.37</v>
      </c>
      <c r="U202" s="6">
        <v>0.4</v>
      </c>
      <c r="V202" s="6">
        <v>0.63</v>
      </c>
      <c r="W202" s="6">
        <v>0.36</v>
      </c>
      <c r="X202" s="6">
        <v>0.37</v>
      </c>
      <c r="Y202" s="6">
        <v>0.26</v>
      </c>
      <c r="Z202" s="6">
        <v>0.17</v>
      </c>
    </row>
    <row r="203" spans="3:26" ht="15.5" x14ac:dyDescent="0.35">
      <c r="C203" t="s">
        <v>66</v>
      </c>
      <c r="I203" s="6">
        <v>489.76</v>
      </c>
      <c r="J203" s="6">
        <v>509.34</v>
      </c>
      <c r="K203" s="6">
        <v>1936.66</v>
      </c>
      <c r="L203" s="6">
        <v>1821.98</v>
      </c>
      <c r="M203" s="6">
        <v>1732.13</v>
      </c>
      <c r="N203" s="6">
        <v>1638.19</v>
      </c>
      <c r="O203" s="6">
        <v>1501.74</v>
      </c>
      <c r="P203" s="6">
        <v>1370.79</v>
      </c>
      <c r="Q203" s="6">
        <v>1198.8599999999999</v>
      </c>
      <c r="R203" s="6">
        <v>1036.5</v>
      </c>
      <c r="S203" s="6">
        <v>935.61</v>
      </c>
      <c r="T203" s="6">
        <v>979.01</v>
      </c>
      <c r="U203" s="6">
        <v>869.16</v>
      </c>
      <c r="V203" s="6">
        <v>780.26</v>
      </c>
      <c r="W203" s="6">
        <v>689.31</v>
      </c>
      <c r="X203" s="6">
        <v>630.96</v>
      </c>
      <c r="Y203" s="6">
        <v>589.25</v>
      </c>
      <c r="Z203" s="6">
        <v>563.29999999999995</v>
      </c>
    </row>
    <row r="204" spans="3:26" ht="15.5" x14ac:dyDescent="0.35">
      <c r="C204" t="s">
        <v>220</v>
      </c>
      <c r="I204" s="6">
        <v>0.94</v>
      </c>
      <c r="J204" s="6">
        <v>0.9</v>
      </c>
      <c r="K204" s="6">
        <v>0.9</v>
      </c>
      <c r="L204" s="6">
        <v>0.63</v>
      </c>
      <c r="M204" s="6">
        <v>0.63</v>
      </c>
      <c r="N204" s="6">
        <v>0.5</v>
      </c>
      <c r="O204" s="6">
        <v>0.78</v>
      </c>
      <c r="P204" s="6">
        <v>0.73</v>
      </c>
      <c r="Q204" s="6">
        <v>0.46</v>
      </c>
      <c r="R204" s="6">
        <v>0.34</v>
      </c>
      <c r="S204" s="6">
        <v>0.2</v>
      </c>
      <c r="T204" s="6">
        <v>0.37</v>
      </c>
      <c r="U204" s="6">
        <v>0.4</v>
      </c>
      <c r="V204" s="6">
        <v>0.63</v>
      </c>
      <c r="W204" s="6">
        <v>0.36</v>
      </c>
      <c r="X204" s="6">
        <v>0.37</v>
      </c>
      <c r="Y204" s="6">
        <v>0.26</v>
      </c>
      <c r="Z204" s="6">
        <v>0.17</v>
      </c>
    </row>
    <row r="205" spans="3:26" ht="15.5" x14ac:dyDescent="0.35">
      <c r="C205" t="s">
        <v>221</v>
      </c>
      <c r="I205" s="6">
        <v>489.76</v>
      </c>
      <c r="J205" s="6">
        <v>509.34</v>
      </c>
      <c r="K205" s="6">
        <v>1936.66</v>
      </c>
      <c r="L205" s="6">
        <v>1821.98</v>
      </c>
      <c r="M205" s="6">
        <v>1732.13</v>
      </c>
      <c r="N205" s="6">
        <v>1638.19</v>
      </c>
      <c r="O205" s="6">
        <v>1501.74</v>
      </c>
      <c r="P205" s="6">
        <v>1370.79</v>
      </c>
      <c r="Q205" s="6">
        <v>1198.8599999999999</v>
      </c>
      <c r="R205" s="6">
        <v>1036.5</v>
      </c>
      <c r="S205" s="6">
        <v>935.61</v>
      </c>
      <c r="T205" s="6">
        <v>979.01</v>
      </c>
      <c r="U205" s="6">
        <v>869.16</v>
      </c>
      <c r="V205" s="6">
        <v>780.26</v>
      </c>
      <c r="W205" s="6">
        <v>689.31</v>
      </c>
      <c r="X205" s="6">
        <v>630.96</v>
      </c>
      <c r="Y205" s="6">
        <v>589.25</v>
      </c>
      <c r="Z205" s="6">
        <v>563.29999999999995</v>
      </c>
    </row>
    <row r="206" spans="3:26" ht="15.5" x14ac:dyDescent="0.35">
      <c r="C206" t="s">
        <v>222</v>
      </c>
      <c r="I206" s="5">
        <v>77000000000</v>
      </c>
      <c r="J206" s="5">
        <v>69000000000</v>
      </c>
      <c r="K206" s="5">
        <v>50000000000</v>
      </c>
      <c r="L206" s="5">
        <v>156000000000</v>
      </c>
      <c r="M206" s="5">
        <v>233000000000</v>
      </c>
      <c r="N206" s="5">
        <v>146000000000</v>
      </c>
      <c r="O206" s="5">
        <v>262000000000</v>
      </c>
      <c r="P206" s="5">
        <v>413000000000</v>
      </c>
      <c r="Q206" s="5">
        <v>431000000000</v>
      </c>
      <c r="R206" s="5">
        <v>247000000000</v>
      </c>
      <c r="S206" s="5">
        <v>352000000000</v>
      </c>
      <c r="T206" s="5">
        <v>192000000000</v>
      </c>
      <c r="U206" s="5">
        <v>125000000000</v>
      </c>
      <c r="V206" s="5">
        <v>77000000000</v>
      </c>
      <c r="W206" s="5">
        <v>120000000000</v>
      </c>
      <c r="X206" s="5">
        <v>166000000000</v>
      </c>
      <c r="Y206" s="5">
        <v>100000000000</v>
      </c>
      <c r="Z206" s="5">
        <v>90000000000</v>
      </c>
    </row>
    <row r="207" spans="3:26" ht="15.5" x14ac:dyDescent="0.35">
      <c r="C207" t="s">
        <v>223</v>
      </c>
      <c r="J207" s="5">
        <v>14000000000</v>
      </c>
      <c r="K207" s="5">
        <v>48000000000</v>
      </c>
      <c r="L207" s="5">
        <v>139000000000</v>
      </c>
      <c r="M207" s="5">
        <v>130000000000</v>
      </c>
      <c r="N207" s="5">
        <v>111000000000</v>
      </c>
      <c r="O207" s="5">
        <v>67000000000</v>
      </c>
      <c r="P207" s="5">
        <v>73000000000</v>
      </c>
      <c r="Q207" s="5">
        <v>73000000000</v>
      </c>
      <c r="R207" s="5">
        <v>81000000000</v>
      </c>
      <c r="S207" s="5">
        <v>100000000000</v>
      </c>
      <c r="T207" s="5">
        <v>120000000000</v>
      </c>
      <c r="U207" s="5">
        <v>130000000000</v>
      </c>
      <c r="V207" s="5">
        <v>3000000000</v>
      </c>
      <c r="W207" s="5">
        <v>2000000000</v>
      </c>
      <c r="X207" s="5">
        <v>0</v>
      </c>
      <c r="Y207" s="5">
        <v>0</v>
      </c>
      <c r="Z207" s="5">
        <v>0</v>
      </c>
    </row>
    <row r="208" spans="3:26" ht="15.5" x14ac:dyDescent="0.35">
      <c r="C208" t="s">
        <v>26</v>
      </c>
      <c r="I208" s="5">
        <v>77000000000</v>
      </c>
      <c r="J208" s="5">
        <v>83000000000</v>
      </c>
      <c r="K208" s="5">
        <v>98000000000</v>
      </c>
      <c r="L208" s="5">
        <v>295000000000</v>
      </c>
      <c r="M208" s="5">
        <v>362000000000</v>
      </c>
      <c r="N208" s="5">
        <v>257000000000</v>
      </c>
      <c r="O208" s="5">
        <v>329000000000</v>
      </c>
      <c r="P208" s="5">
        <v>486000000000</v>
      </c>
      <c r="Q208" s="5">
        <v>503000000000</v>
      </c>
      <c r="R208" s="5">
        <v>328000000000</v>
      </c>
      <c r="S208" s="5">
        <v>452000000000</v>
      </c>
      <c r="T208" s="5">
        <v>312000000000</v>
      </c>
      <c r="U208" s="5">
        <v>255000000000</v>
      </c>
      <c r="V208" s="5">
        <v>80000000000</v>
      </c>
      <c r="W208" s="5">
        <v>122000000000</v>
      </c>
      <c r="X208" s="5">
        <v>166000000000</v>
      </c>
      <c r="Y208" s="5">
        <v>100000000000</v>
      </c>
      <c r="Z208" s="5">
        <v>90000000000</v>
      </c>
    </row>
    <row r="209" spans="2:26" ht="15.5" x14ac:dyDescent="0.35">
      <c r="C209" t="s">
        <v>23</v>
      </c>
      <c r="I209" s="5">
        <v>25000000000</v>
      </c>
      <c r="J209" s="5">
        <v>50000000000</v>
      </c>
      <c r="K209" s="5">
        <v>28000000000</v>
      </c>
      <c r="L209" s="5">
        <v>246000000000</v>
      </c>
      <c r="M209" s="5">
        <v>282000000000</v>
      </c>
      <c r="N209" s="5">
        <v>206000000000</v>
      </c>
      <c r="O209" s="5">
        <v>282000000000</v>
      </c>
      <c r="P209" s="5">
        <v>436000000000</v>
      </c>
      <c r="Q209" s="5">
        <v>412000000000</v>
      </c>
      <c r="R209" s="5">
        <v>268000000000</v>
      </c>
      <c r="S209" s="5">
        <v>339000000000</v>
      </c>
      <c r="T209" s="5">
        <v>244000000000</v>
      </c>
      <c r="U209" s="5">
        <v>165000000000</v>
      </c>
      <c r="V209" s="5">
        <v>66000000000</v>
      </c>
      <c r="W209" s="5">
        <v>113000000000</v>
      </c>
      <c r="X209" s="5">
        <v>139000000000</v>
      </c>
      <c r="Y209" s="5">
        <v>75000000000</v>
      </c>
      <c r="Z209" s="5">
        <v>78000000000</v>
      </c>
    </row>
    <row r="210" spans="2:26" ht="15.5" x14ac:dyDescent="0.35">
      <c r="C210" t="s">
        <v>224</v>
      </c>
      <c r="I210" s="5">
        <v>309000000000</v>
      </c>
      <c r="J210" s="5">
        <v>394000000000</v>
      </c>
      <c r="K210" s="5">
        <v>402000000000</v>
      </c>
      <c r="L210" s="5">
        <v>433000000000</v>
      </c>
      <c r="M210" s="5">
        <v>366000000000</v>
      </c>
      <c r="N210" s="5">
        <v>261000000000</v>
      </c>
      <c r="O210" s="5">
        <v>122000000000</v>
      </c>
      <c r="P210" s="5">
        <v>119000000000</v>
      </c>
      <c r="Q210" s="5">
        <v>132000000000</v>
      </c>
      <c r="R210" s="5">
        <v>134000000000</v>
      </c>
      <c r="S210" s="5">
        <v>99000000000</v>
      </c>
      <c r="T210" s="5">
        <v>150000000000</v>
      </c>
      <c r="U210" s="5">
        <v>151000000000</v>
      </c>
      <c r="V210" s="5">
        <v>137000000000</v>
      </c>
      <c r="W210" s="5">
        <v>101000000000</v>
      </c>
      <c r="X210" s="5">
        <v>75000000000</v>
      </c>
      <c r="Y210" s="5">
        <v>58000000000</v>
      </c>
      <c r="Z210" s="5">
        <v>47000000000</v>
      </c>
    </row>
    <row r="211" spans="2:26" ht="15.5" x14ac:dyDescent="0.35">
      <c r="C211" t="s">
        <v>225</v>
      </c>
      <c r="I211" s="5">
        <v>158000000000</v>
      </c>
      <c r="J211" s="5">
        <v>63000000000</v>
      </c>
      <c r="K211" s="5">
        <v>266000000000</v>
      </c>
      <c r="L211" s="5">
        <v>36000000000</v>
      </c>
      <c r="M211" s="5">
        <v>-53000000000</v>
      </c>
      <c r="N211" s="5">
        <v>92000000000</v>
      </c>
      <c r="O211" s="5">
        <v>258000000000</v>
      </c>
      <c r="P211" s="5">
        <v>89000000000</v>
      </c>
      <c r="Q211" s="5">
        <v>-61000000000</v>
      </c>
      <c r="R211" s="5">
        <v>86000000000</v>
      </c>
      <c r="S211" s="5">
        <v>-42000000000</v>
      </c>
      <c r="T211" s="5">
        <v>-24000000000</v>
      </c>
      <c r="U211" s="5">
        <v>85000000000</v>
      </c>
      <c r="V211" s="5">
        <v>50000000000</v>
      </c>
      <c r="W211" s="5">
        <v>46000000000</v>
      </c>
      <c r="X211" s="5">
        <v>-22000000000</v>
      </c>
      <c r="Y211" s="5">
        <v>8000000000</v>
      </c>
      <c r="Z211" s="5">
        <v>-18000000000</v>
      </c>
    </row>
    <row r="212" spans="2:26" ht="15.5" x14ac:dyDescent="0.35">
      <c r="C212" t="s">
        <v>226</v>
      </c>
      <c r="I212" s="5">
        <v>-77000000000</v>
      </c>
      <c r="J212" s="5">
        <v>-50000000000</v>
      </c>
      <c r="K212" s="5">
        <v>-17000000000</v>
      </c>
      <c r="L212" s="5">
        <v>-9000000000</v>
      </c>
      <c r="M212" s="5">
        <v>-14000000000</v>
      </c>
      <c r="N212" s="5">
        <v>-16000000000</v>
      </c>
      <c r="O212" s="5">
        <v>-99000000000</v>
      </c>
      <c r="P212" s="5">
        <v>-117000000000</v>
      </c>
      <c r="Q212" s="5">
        <v>-85000000000</v>
      </c>
      <c r="R212" s="5">
        <v>-14000000000</v>
      </c>
      <c r="S212" s="5">
        <v>-53000000000</v>
      </c>
      <c r="T212" s="5">
        <v>-56000000000</v>
      </c>
      <c r="U212" s="5">
        <v>-182000000000</v>
      </c>
      <c r="V212" s="5">
        <v>-4000000000</v>
      </c>
      <c r="W212" s="5">
        <v>-19000000000</v>
      </c>
      <c r="X212" s="5">
        <v>-11000000000</v>
      </c>
      <c r="Y212" s="5">
        <v>-9000000000</v>
      </c>
      <c r="Z212" s="5">
        <v>-16000000000</v>
      </c>
    </row>
    <row r="213" spans="2:26" ht="15.5" x14ac:dyDescent="0.35">
      <c r="C213" t="s">
        <v>15</v>
      </c>
      <c r="I213" s="5">
        <v>81000000000</v>
      </c>
      <c r="J213" s="5">
        <v>13000000000</v>
      </c>
      <c r="K213" s="5">
        <v>248000000000</v>
      </c>
      <c r="L213" s="5">
        <v>27000000000</v>
      </c>
      <c r="M213" s="5">
        <v>-67000000000</v>
      </c>
      <c r="N213" s="5">
        <v>76000000000</v>
      </c>
      <c r="O213" s="5">
        <v>159000000000</v>
      </c>
      <c r="P213" s="5">
        <v>-29000000000</v>
      </c>
      <c r="Q213" s="5">
        <v>-146000000000</v>
      </c>
      <c r="R213" s="5">
        <v>71000000000</v>
      </c>
      <c r="S213" s="5">
        <v>-95000000000</v>
      </c>
      <c r="T213" s="5">
        <v>-80000000000</v>
      </c>
      <c r="U213" s="5">
        <v>-96000000000</v>
      </c>
      <c r="V213" s="5">
        <v>47000000000</v>
      </c>
      <c r="W213" s="5">
        <v>26000000000</v>
      </c>
      <c r="X213" s="5">
        <v>-34000000000</v>
      </c>
      <c r="Y213" s="5">
        <v>-1000000000</v>
      </c>
      <c r="Z213" s="5">
        <v>-34000000000</v>
      </c>
    </row>
    <row r="214" spans="2:26" ht="15.5" x14ac:dyDescent="0.35">
      <c r="C214" t="s">
        <v>17</v>
      </c>
      <c r="I214" s="6">
        <v>50.27</v>
      </c>
      <c r="J214" s="6">
        <v>8.1199999999999992</v>
      </c>
      <c r="K214" s="6">
        <v>613.54</v>
      </c>
      <c r="L214" s="6">
        <v>66.459999999999994</v>
      </c>
      <c r="M214" s="6">
        <v>-165.88</v>
      </c>
      <c r="N214" s="6">
        <v>187.59</v>
      </c>
      <c r="O214" s="6">
        <v>392.7</v>
      </c>
      <c r="P214" s="6">
        <v>-70.8</v>
      </c>
      <c r="Q214" s="6">
        <v>-361.43</v>
      </c>
      <c r="R214" s="6">
        <v>176.3</v>
      </c>
      <c r="S214" s="6">
        <v>-235.07</v>
      </c>
      <c r="T214" s="6">
        <v>-197.43</v>
      </c>
      <c r="U214" s="6">
        <v>-237.65</v>
      </c>
      <c r="V214" s="6">
        <v>115.85</v>
      </c>
      <c r="W214" s="6">
        <v>65.3</v>
      </c>
      <c r="X214" s="6">
        <v>-83.58</v>
      </c>
      <c r="Y214" s="6">
        <v>-2.85</v>
      </c>
      <c r="Z214" s="6">
        <v>-83.7</v>
      </c>
    </row>
    <row r="216" spans="2:26" ht="15.5" x14ac:dyDescent="0.35">
      <c r="B216" t="s">
        <v>227</v>
      </c>
      <c r="C216" t="s">
        <v>228</v>
      </c>
      <c r="D216" s="5">
        <v>30000000000</v>
      </c>
      <c r="E216" s="5">
        <v>9000000000</v>
      </c>
      <c r="F216" s="5">
        <v>18000000000</v>
      </c>
      <c r="G216" s="5">
        <v>6000000000</v>
      </c>
      <c r="H216" s="5">
        <v>77000000000</v>
      </c>
      <c r="I216" s="5">
        <v>32000000000</v>
      </c>
      <c r="J216" s="5">
        <v>85000000000</v>
      </c>
      <c r="K216" s="5">
        <v>79000000000</v>
      </c>
      <c r="L216" s="5">
        <v>76000000000</v>
      </c>
      <c r="M216" s="5">
        <v>69000000000</v>
      </c>
      <c r="N216" s="5">
        <v>60000000000</v>
      </c>
      <c r="O216" s="5">
        <v>64000000000</v>
      </c>
      <c r="P216" s="5">
        <v>77000000000</v>
      </c>
      <c r="Q216" s="5">
        <v>69000000000</v>
      </c>
    </row>
    <row r="217" spans="2:26" ht="15.5" x14ac:dyDescent="0.35">
      <c r="C217" t="s">
        <v>229</v>
      </c>
      <c r="H217" s="5">
        <v>20</v>
      </c>
      <c r="I217" s="5">
        <v>20</v>
      </c>
      <c r="J217" s="5">
        <v>37</v>
      </c>
      <c r="K217" s="6">
        <v>24.75</v>
      </c>
      <c r="L217" s="6">
        <v>18.75</v>
      </c>
      <c r="M217" s="6">
        <v>31.25</v>
      </c>
    </row>
    <row r="218" spans="2:26" ht="15.5" x14ac:dyDescent="0.35">
      <c r="C218" t="s">
        <v>77</v>
      </c>
      <c r="H218" s="6">
        <v>0.41830000000000001</v>
      </c>
      <c r="I218" s="6">
        <v>1.0019</v>
      </c>
      <c r="J218" s="6">
        <v>0.70590000000000008</v>
      </c>
      <c r="K218" s="6">
        <v>0.50460000000000005</v>
      </c>
      <c r="L218" s="6">
        <v>0.39890000000000003</v>
      </c>
      <c r="M218" s="6">
        <v>0.73</v>
      </c>
    </row>
    <row r="219" spans="2:26" ht="15.5" x14ac:dyDescent="0.35">
      <c r="C219" t="s">
        <v>230</v>
      </c>
      <c r="H219" s="6">
        <v>4.3899999999999995E-2</v>
      </c>
      <c r="I219" s="6">
        <v>4.3099999999999999E-2</v>
      </c>
      <c r="J219" s="6">
        <v>7.7699999999999991E-2</v>
      </c>
      <c r="K219" s="6">
        <v>5.8600000000000006E-2</v>
      </c>
      <c r="L219" s="6">
        <v>6.2E-2</v>
      </c>
      <c r="M219" s="6">
        <v>9.7299999999999998E-2</v>
      </c>
    </row>
    <row r="220" spans="2:26" ht="15.5" x14ac:dyDescent="0.35">
      <c r="C220" t="s">
        <v>57</v>
      </c>
      <c r="D220" s="6">
        <v>18.399999999999999</v>
      </c>
      <c r="E220" s="6">
        <v>5.51</v>
      </c>
      <c r="F220" s="6">
        <v>11.38</v>
      </c>
      <c r="G220" s="5">
        <v>4</v>
      </c>
      <c r="H220" s="6">
        <v>47.81</v>
      </c>
      <c r="I220" s="6">
        <v>19.96</v>
      </c>
      <c r="J220" s="6">
        <v>52.42</v>
      </c>
      <c r="K220" s="6">
        <v>49.05</v>
      </c>
      <c r="L220" s="6">
        <v>47.01</v>
      </c>
      <c r="M220" s="6">
        <v>42.81</v>
      </c>
      <c r="N220" s="6">
        <v>37.15</v>
      </c>
      <c r="O220" s="6">
        <v>39.56</v>
      </c>
      <c r="P220" s="6">
        <v>47.38</v>
      </c>
      <c r="Q220" s="6">
        <v>42.57</v>
      </c>
    </row>
    <row r="221" spans="2:26" ht="15.5" x14ac:dyDescent="0.35">
      <c r="C221" t="s">
        <v>79</v>
      </c>
      <c r="H221" s="5">
        <v>20</v>
      </c>
      <c r="I221" s="5">
        <v>20</v>
      </c>
      <c r="J221" s="5">
        <v>37</v>
      </c>
      <c r="K221" s="6">
        <v>24.75</v>
      </c>
      <c r="L221" s="6">
        <v>18.75</v>
      </c>
      <c r="M221" s="6">
        <v>31.25</v>
      </c>
    </row>
    <row r="222" spans="2:26" ht="15.5" x14ac:dyDescent="0.35">
      <c r="C222" t="s">
        <v>231</v>
      </c>
      <c r="H222" s="6">
        <v>0.41830000000000001</v>
      </c>
      <c r="I222" s="6">
        <v>1.0019</v>
      </c>
      <c r="J222" s="6">
        <v>0.70590000000000008</v>
      </c>
      <c r="K222" s="6">
        <v>0.50460000000000005</v>
      </c>
      <c r="L222" s="6">
        <v>0.39890000000000003</v>
      </c>
      <c r="M222" s="6">
        <v>0.73</v>
      </c>
    </row>
    <row r="223" spans="2:26" ht="15.5" x14ac:dyDescent="0.35">
      <c r="C223" t="s">
        <v>232</v>
      </c>
      <c r="H223" s="6">
        <v>4.3899999999999995E-2</v>
      </c>
      <c r="I223" s="6">
        <v>4.3099999999999999E-2</v>
      </c>
      <c r="J223" s="6">
        <v>7.7699999999999991E-2</v>
      </c>
      <c r="K223" s="6">
        <v>5.8600000000000006E-2</v>
      </c>
      <c r="L223" s="6">
        <v>6.2E-2</v>
      </c>
      <c r="M223" s="6">
        <v>9.7299999999999998E-2</v>
      </c>
    </row>
    <row r="224" spans="2:26" ht="15.5" x14ac:dyDescent="0.35">
      <c r="C224" t="s">
        <v>233</v>
      </c>
      <c r="D224" s="5">
        <v>622000000000</v>
      </c>
      <c r="E224" s="5">
        <v>480000000000</v>
      </c>
      <c r="F224" s="5">
        <v>561000000000</v>
      </c>
      <c r="G224" s="5">
        <v>529000000000</v>
      </c>
      <c r="H224" s="5">
        <v>2205000000000</v>
      </c>
      <c r="I224" s="5">
        <v>2135000000000</v>
      </c>
      <c r="J224" s="5">
        <v>2068000000000</v>
      </c>
      <c r="K224" s="5">
        <v>2128000000000</v>
      </c>
      <c r="L224" s="5">
        <v>2352000000000</v>
      </c>
      <c r="M224" s="5">
        <v>2241000000000</v>
      </c>
      <c r="N224" s="5">
        <v>1923000000000</v>
      </c>
      <c r="O224" s="5">
        <v>2235000000000</v>
      </c>
      <c r="P224" s="5">
        <v>2328000000000</v>
      </c>
      <c r="Q224" s="5">
        <v>2246000000000</v>
      </c>
    </row>
    <row r="225" spans="3:13" ht="15.5" x14ac:dyDescent="0.35">
      <c r="C225" t="s">
        <v>234</v>
      </c>
      <c r="H225" s="5">
        <v>20</v>
      </c>
      <c r="I225" s="5">
        <v>20</v>
      </c>
      <c r="J225" s="5">
        <v>37</v>
      </c>
      <c r="K225" s="6">
        <v>24.75</v>
      </c>
      <c r="L225" s="6">
        <v>18.75</v>
      </c>
      <c r="M225" s="6">
        <v>31.25</v>
      </c>
    </row>
    <row r="226" spans="3:13" ht="15.5" x14ac:dyDescent="0.35">
      <c r="C226" t="s">
        <v>235</v>
      </c>
      <c r="H226" s="6">
        <v>0.41830000000000001</v>
      </c>
      <c r="I226" s="6">
        <v>1.0019</v>
      </c>
      <c r="J226" s="6">
        <v>0.70590000000000008</v>
      </c>
      <c r="K226" s="6">
        <v>0.50460000000000005</v>
      </c>
      <c r="L226" s="6">
        <v>0.39890000000000003</v>
      </c>
      <c r="M226" s="6">
        <v>0.73</v>
      </c>
    </row>
    <row r="227" spans="3:13" ht="15.5" x14ac:dyDescent="0.35">
      <c r="C227" t="s">
        <v>236</v>
      </c>
      <c r="H227" s="6">
        <v>4.3899999999999995E-2</v>
      </c>
      <c r="I227" s="6">
        <v>4.3099999999999999E-2</v>
      </c>
      <c r="J227" s="6">
        <v>7.7699999999999991E-2</v>
      </c>
      <c r="K227" s="6">
        <v>5.8600000000000006E-2</v>
      </c>
      <c r="L227" s="6">
        <v>6.2E-2</v>
      </c>
      <c r="M227" s="6">
        <v>9.7299999999999998E-2</v>
      </c>
    </row>
    <row r="228" spans="3:13" ht="15.5" x14ac:dyDescent="0.35">
      <c r="C228" t="s">
        <v>237</v>
      </c>
      <c r="I228" s="6">
        <v>9.5399999999999991</v>
      </c>
    </row>
    <row r="229" spans="3:13" ht="15.5" x14ac:dyDescent="0.35">
      <c r="C229" t="s">
        <v>238</v>
      </c>
      <c r="I229" s="6">
        <v>11.61</v>
      </c>
    </row>
    <row r="230" spans="3:13" ht="15.5" x14ac:dyDescent="0.35">
      <c r="C230" t="s">
        <v>239</v>
      </c>
      <c r="I230" s="6">
        <v>6.95</v>
      </c>
    </row>
    <row r="231" spans="3:13" ht="15.5" x14ac:dyDescent="0.35">
      <c r="C231" t="s">
        <v>240</v>
      </c>
      <c r="I231" s="6">
        <v>8.6099999999999996E-2</v>
      </c>
    </row>
    <row r="232" spans="3:13" ht="15.5" x14ac:dyDescent="0.35">
      <c r="C232" t="s">
        <v>241</v>
      </c>
      <c r="I232" s="6">
        <v>0.34</v>
      </c>
    </row>
    <row r="233" spans="3:13" ht="15.5" x14ac:dyDescent="0.35">
      <c r="C233" t="s">
        <v>242</v>
      </c>
      <c r="I233" s="6">
        <v>0.93</v>
      </c>
    </row>
    <row r="234" spans="3:13" ht="15.5" x14ac:dyDescent="0.35">
      <c r="C234" t="s">
        <v>243</v>
      </c>
      <c r="I234" s="6">
        <v>18.61</v>
      </c>
    </row>
    <row r="235" spans="3:13" ht="15.5" x14ac:dyDescent="0.35">
      <c r="C235" t="s">
        <v>244</v>
      </c>
      <c r="I235" s="6">
        <v>333.97</v>
      </c>
    </row>
    <row r="236" spans="3:13" ht="15.5" x14ac:dyDescent="0.35">
      <c r="C236" t="s">
        <v>245</v>
      </c>
      <c r="I236" s="6">
        <v>9.34</v>
      </c>
    </row>
    <row r="237" spans="3:13" ht="15.5" x14ac:dyDescent="0.35">
      <c r="C237" t="s">
        <v>246</v>
      </c>
      <c r="I237" s="6">
        <v>5.96</v>
      </c>
    </row>
    <row r="238" spans="3:13" ht="15.5" x14ac:dyDescent="0.35">
      <c r="C238" t="s">
        <v>247</v>
      </c>
      <c r="I238" s="6">
        <v>-0.19</v>
      </c>
    </row>
    <row r="239" spans="3:13" ht="15.5" x14ac:dyDescent="0.35">
      <c r="C239" t="s">
        <v>248</v>
      </c>
      <c r="I239" s="6">
        <v>-0.22</v>
      </c>
    </row>
    <row r="240" spans="3:13" ht="15.5" x14ac:dyDescent="0.35">
      <c r="C240" t="s">
        <v>249</v>
      </c>
      <c r="I240" s="6">
        <v>39.28</v>
      </c>
    </row>
    <row r="241" spans="3:9" ht="15.5" x14ac:dyDescent="0.35">
      <c r="C241" t="s">
        <v>250</v>
      </c>
      <c r="I241" s="6">
        <v>47.81</v>
      </c>
    </row>
    <row r="242" spans="3:9" ht="15.5" x14ac:dyDescent="0.35">
      <c r="C242" t="s">
        <v>251</v>
      </c>
      <c r="I242" s="6">
        <v>1353.17</v>
      </c>
    </row>
    <row r="243" spans="3:9" ht="15.5" x14ac:dyDescent="0.35">
      <c r="C243" t="s">
        <v>252</v>
      </c>
      <c r="D243" s="6">
        <v>49.95</v>
      </c>
    </row>
    <row r="244" spans="3:9" ht="15.5" x14ac:dyDescent="0.35">
      <c r="C244" t="s">
        <v>253</v>
      </c>
      <c r="I244" s="6">
        <v>492.42</v>
      </c>
    </row>
    <row r="245" spans="3:9" ht="15.5" x14ac:dyDescent="0.35">
      <c r="C245" t="s">
        <v>254</v>
      </c>
      <c r="I245" s="6">
        <v>1.37</v>
      </c>
    </row>
    <row r="246" spans="3:9" ht="15.5" x14ac:dyDescent="0.35">
      <c r="C246" t="s">
        <v>255</v>
      </c>
      <c r="D246" s="6">
        <v>1.74</v>
      </c>
    </row>
    <row r="247" spans="3:9" ht="15.5" x14ac:dyDescent="0.35">
      <c r="C247" t="s">
        <v>256</v>
      </c>
      <c r="D247" s="6">
        <v>0.96</v>
      </c>
    </row>
    <row r="248" spans="3:9" ht="15.5" x14ac:dyDescent="0.35">
      <c r="C248" t="s">
        <v>395</v>
      </c>
      <c r="D248" s="6">
        <v>0.24</v>
      </c>
    </row>
    <row r="249" spans="3:9" ht="15.5" x14ac:dyDescent="0.35">
      <c r="C249" t="s">
        <v>445</v>
      </c>
      <c r="D249" s="6">
        <v>7.0000000000000007E-2</v>
      </c>
    </row>
    <row r="250" spans="3:9" ht="15.5" x14ac:dyDescent="0.35">
      <c r="C250" t="s">
        <v>257</v>
      </c>
      <c r="D250" s="6">
        <v>0.79</v>
      </c>
    </row>
    <row r="251" spans="3:9" ht="15.5" x14ac:dyDescent="0.35">
      <c r="C251" t="s">
        <v>396</v>
      </c>
      <c r="D251" s="6">
        <v>0.13</v>
      </c>
    </row>
    <row r="252" spans="3:9" ht="15.5" x14ac:dyDescent="0.35">
      <c r="C252" t="s">
        <v>258</v>
      </c>
      <c r="D252" s="6">
        <v>1.79</v>
      </c>
    </row>
    <row r="253" spans="3:9" ht="15.5" x14ac:dyDescent="0.35">
      <c r="C253" t="s">
        <v>259</v>
      </c>
      <c r="I253" s="6">
        <v>4.1500000000000004</v>
      </c>
    </row>
    <row r="254" spans="3:9" ht="15.5" x14ac:dyDescent="0.35">
      <c r="C254" t="s">
        <v>13</v>
      </c>
      <c r="D254" s="5">
        <v>-30000000000</v>
      </c>
    </row>
    <row r="255" spans="3:9" ht="15.5" x14ac:dyDescent="0.35">
      <c r="C255" t="s">
        <v>260</v>
      </c>
      <c r="I255" s="6">
        <v>4.87</v>
      </c>
    </row>
    <row r="256" spans="3:9" ht="15.5" x14ac:dyDescent="0.35">
      <c r="C256" t="s">
        <v>261</v>
      </c>
      <c r="I256" s="6">
        <v>4.4600000000000001E-2</v>
      </c>
    </row>
    <row r="257" spans="3:9" ht="15.5" x14ac:dyDescent="0.35">
      <c r="C257" t="s">
        <v>262</v>
      </c>
      <c r="I257" s="6">
        <v>7.980000000000001E-2</v>
      </c>
    </row>
    <row r="258" spans="3:9" ht="15.5" x14ac:dyDescent="0.35">
      <c r="C258" t="s">
        <v>263</v>
      </c>
      <c r="I258" s="6">
        <v>9.8599999999999993E-2</v>
      </c>
    </row>
    <row r="259" spans="3:9" ht="15.5" x14ac:dyDescent="0.35">
      <c r="C259" t="s">
        <v>264</v>
      </c>
      <c r="I259" s="6">
        <v>6.93E-2</v>
      </c>
    </row>
    <row r="260" spans="3:9" ht="15.5" x14ac:dyDescent="0.35">
      <c r="C260" t="s">
        <v>265</v>
      </c>
      <c r="D260" s="6">
        <v>43.6</v>
      </c>
    </row>
    <row r="261" spans="3:9" ht="15.5" x14ac:dyDescent="0.35">
      <c r="C261" t="s">
        <v>266</v>
      </c>
      <c r="D261" s="6">
        <v>63.86</v>
      </c>
    </row>
    <row r="262" spans="3:9" ht="15.5" x14ac:dyDescent="0.35">
      <c r="C262" t="s">
        <v>267</v>
      </c>
      <c r="D262" s="6">
        <v>47.66</v>
      </c>
    </row>
    <row r="263" spans="3:9" ht="15.5" x14ac:dyDescent="0.35">
      <c r="C263" t="s">
        <v>268</v>
      </c>
      <c r="D263" s="6">
        <v>59.8</v>
      </c>
    </row>
    <row r="264" spans="3:9" ht="15.5" x14ac:dyDescent="0.35">
      <c r="C264" t="s">
        <v>269</v>
      </c>
      <c r="D264" s="6">
        <v>2.09</v>
      </c>
    </row>
    <row r="265" spans="3:9" ht="15.5" x14ac:dyDescent="0.35">
      <c r="C265" t="s">
        <v>270</v>
      </c>
      <c r="I265" s="6">
        <v>1.67</v>
      </c>
    </row>
    <row r="266" spans="3:9" ht="15.5" x14ac:dyDescent="0.35">
      <c r="C266" t="s">
        <v>271</v>
      </c>
      <c r="I266" s="6">
        <v>5.12</v>
      </c>
    </row>
    <row r="267" spans="3:9" ht="15.5" x14ac:dyDescent="0.35">
      <c r="C267" t="s">
        <v>53</v>
      </c>
      <c r="I267" s="5">
        <v>739000000000</v>
      </c>
    </row>
    <row r="268" spans="3:9" ht="15.5" x14ac:dyDescent="0.35">
      <c r="C268" t="s">
        <v>272</v>
      </c>
      <c r="I268" s="5">
        <v>845000000000</v>
      </c>
    </row>
    <row r="269" spans="3:9" ht="15.5" x14ac:dyDescent="0.35">
      <c r="C269" t="s">
        <v>273</v>
      </c>
      <c r="I269" s="5">
        <v>1620000000</v>
      </c>
    </row>
    <row r="270" spans="3:9" ht="15.5" x14ac:dyDescent="0.35">
      <c r="C270" t="s">
        <v>274</v>
      </c>
      <c r="I270" s="6">
        <v>0.12240000000000001</v>
      </c>
    </row>
    <row r="271" spans="3:9" ht="15.5" x14ac:dyDescent="0.35">
      <c r="C271" t="s">
        <v>275</v>
      </c>
      <c r="D271" s="6">
        <v>0.15490000000000001</v>
      </c>
    </row>
    <row r="272" spans="3:9" ht="15.5" x14ac:dyDescent="0.35">
      <c r="C272" t="s">
        <v>276</v>
      </c>
      <c r="D272" s="6">
        <v>6.2E-2</v>
      </c>
    </row>
    <row r="273" spans="3:9" ht="15.5" x14ac:dyDescent="0.35">
      <c r="C273" t="s">
        <v>277</v>
      </c>
      <c r="D273" s="6">
        <v>4.7899999999999998E-2</v>
      </c>
    </row>
    <row r="274" spans="3:9" ht="15.5" x14ac:dyDescent="0.35">
      <c r="C274" t="s">
        <v>278</v>
      </c>
      <c r="D274" s="6">
        <v>0.23710000000000001</v>
      </c>
    </row>
    <row r="275" spans="3:9" ht="15.5" x14ac:dyDescent="0.35">
      <c r="C275" t="s">
        <v>279</v>
      </c>
      <c r="D275" s="6">
        <v>0.70150000000000001</v>
      </c>
    </row>
    <row r="276" spans="3:9" ht="15.5" x14ac:dyDescent="0.35">
      <c r="C276" t="s">
        <v>280</v>
      </c>
      <c r="D276" s="6">
        <v>7.8966999999999992</v>
      </c>
    </row>
    <row r="277" spans="3:9" ht="15.5" x14ac:dyDescent="0.35">
      <c r="C277" t="s">
        <v>281</v>
      </c>
      <c r="I277" s="5">
        <v>20</v>
      </c>
    </row>
    <row r="278" spans="3:9" ht="15.5" x14ac:dyDescent="0.35">
      <c r="C278" t="s">
        <v>282</v>
      </c>
      <c r="I278" s="5">
        <v>20</v>
      </c>
    </row>
    <row r="279" spans="3:9" ht="15.5" x14ac:dyDescent="0.35">
      <c r="C279" t="s">
        <v>283</v>
      </c>
      <c r="I279" s="6">
        <v>0.41830000000000001</v>
      </c>
    </row>
    <row r="280" spans="3:9" ht="15.5" x14ac:dyDescent="0.35">
      <c r="C280" t="s">
        <v>284</v>
      </c>
      <c r="I280" s="6">
        <v>4.3899999999999995E-2</v>
      </c>
    </row>
    <row r="281" spans="3:9" ht="15.5" x14ac:dyDescent="0.35">
      <c r="C281" t="s">
        <v>285</v>
      </c>
      <c r="I281" t="s">
        <v>480</v>
      </c>
    </row>
    <row r="282" spans="3:9" ht="15.5" x14ac:dyDescent="0.35">
      <c r="C282" t="s">
        <v>287</v>
      </c>
      <c r="I282" s="5">
        <v>5</v>
      </c>
    </row>
    <row r="283" spans="3:9" ht="15.5" x14ac:dyDescent="0.35">
      <c r="C283" t="s">
        <v>288</v>
      </c>
      <c r="I283" s="6">
        <v>0.77</v>
      </c>
    </row>
    <row r="284" spans="3:9" ht="15.5" x14ac:dyDescent="0.35">
      <c r="C284" t="s">
        <v>289</v>
      </c>
      <c r="I284" s="6">
        <v>0.45</v>
      </c>
    </row>
    <row r="285" spans="3:9" ht="15.5" x14ac:dyDescent="0.35">
      <c r="C285" t="s">
        <v>290</v>
      </c>
      <c r="I285" s="6">
        <v>0.55000000000000004</v>
      </c>
    </row>
    <row r="286" spans="3:9" ht="15.5" x14ac:dyDescent="0.35">
      <c r="C286" t="s">
        <v>291</v>
      </c>
      <c r="I286" s="6">
        <v>0.85</v>
      </c>
    </row>
    <row r="287" spans="3:9" ht="15.5" x14ac:dyDescent="0.35">
      <c r="C287" t="s">
        <v>292</v>
      </c>
      <c r="I287" s="6">
        <v>0.83</v>
      </c>
    </row>
    <row r="288" spans="3:9" ht="15.5" x14ac:dyDescent="0.35">
      <c r="C288" t="s">
        <v>293</v>
      </c>
      <c r="I288" s="6">
        <v>0.59</v>
      </c>
    </row>
    <row r="289" spans="3:9" ht="15.5" x14ac:dyDescent="0.35">
      <c r="C289" t="s">
        <v>294</v>
      </c>
      <c r="I289" s="6">
        <v>0.88</v>
      </c>
    </row>
    <row r="290" spans="3:9" ht="15.5" x14ac:dyDescent="0.35">
      <c r="C290" t="s">
        <v>295</v>
      </c>
      <c r="I290" s="5">
        <v>2192000000000</v>
      </c>
    </row>
    <row r="291" spans="3:9" ht="15.5" x14ac:dyDescent="0.35">
      <c r="C291" t="s">
        <v>296</v>
      </c>
      <c r="I291" s="5">
        <v>305000000000</v>
      </c>
    </row>
    <row r="292" spans="3:9" ht="15.5" x14ac:dyDescent="0.35">
      <c r="C292" t="s">
        <v>297</v>
      </c>
      <c r="I292" s="5">
        <v>142000000000</v>
      </c>
    </row>
    <row r="293" spans="3:9" ht="15.5" x14ac:dyDescent="0.35">
      <c r="C293" t="s">
        <v>298</v>
      </c>
      <c r="I293" s="5">
        <v>64000000000</v>
      </c>
    </row>
    <row r="294" spans="3:9" ht="15.5" x14ac:dyDescent="0.35">
      <c r="C294" t="s">
        <v>299</v>
      </c>
      <c r="D294" s="5">
        <v>81000000000</v>
      </c>
    </row>
    <row r="295" spans="3:9" ht="15.5" x14ac:dyDescent="0.35">
      <c r="C295" t="s">
        <v>300</v>
      </c>
      <c r="D295" s="5">
        <v>1426000000000</v>
      </c>
    </row>
    <row r="296" spans="3:9" ht="15.5" x14ac:dyDescent="0.35">
      <c r="C296" t="s">
        <v>301</v>
      </c>
      <c r="D296" s="5">
        <v>628000000000</v>
      </c>
    </row>
    <row r="297" spans="3:9" ht="15.5" x14ac:dyDescent="0.35">
      <c r="C297" t="s">
        <v>212</v>
      </c>
      <c r="D297" s="5">
        <v>380000000000</v>
      </c>
    </row>
    <row r="298" spans="3:9" ht="15.5" x14ac:dyDescent="0.35">
      <c r="C298" t="s">
        <v>211</v>
      </c>
      <c r="I298" s="5">
        <v>798000000000</v>
      </c>
    </row>
    <row r="299" spans="3:9" ht="15.5" x14ac:dyDescent="0.35">
      <c r="C299" t="s">
        <v>210</v>
      </c>
      <c r="D299" s="5">
        <v>55000000000</v>
      </c>
    </row>
    <row r="300" spans="3:9" ht="15.5" x14ac:dyDescent="0.35">
      <c r="C300" t="s">
        <v>209</v>
      </c>
      <c r="D300" s="5">
        <v>132000000000</v>
      </c>
    </row>
    <row r="301" spans="3:9" ht="15.5" x14ac:dyDescent="0.35">
      <c r="C301" t="s">
        <v>24</v>
      </c>
      <c r="D301" s="5">
        <v>188000000000</v>
      </c>
    </row>
    <row r="302" spans="3:9" ht="15.5" x14ac:dyDescent="0.35">
      <c r="C302" t="s">
        <v>21</v>
      </c>
      <c r="D302" s="5">
        <v>107000000000</v>
      </c>
    </row>
    <row r="303" spans="3:9" ht="15.5" x14ac:dyDescent="0.35">
      <c r="C303" t="s">
        <v>302</v>
      </c>
      <c r="I303" s="5">
        <v>798000000000</v>
      </c>
    </row>
    <row r="304" spans="3:9" ht="15.5" x14ac:dyDescent="0.35">
      <c r="C304" t="s">
        <v>303</v>
      </c>
      <c r="I304" s="5">
        <v>40000000000</v>
      </c>
    </row>
    <row r="305" spans="3:9" ht="15.5" x14ac:dyDescent="0.35">
      <c r="C305" t="s">
        <v>304</v>
      </c>
      <c r="I305" s="5">
        <v>-53000000000</v>
      </c>
    </row>
    <row r="306" spans="3:9" ht="15.5" x14ac:dyDescent="0.35">
      <c r="C306" t="s">
        <v>305</v>
      </c>
      <c r="I306" s="5">
        <v>65000000000</v>
      </c>
    </row>
    <row r="307" spans="3:9" ht="15.5" x14ac:dyDescent="0.35">
      <c r="C307" t="s">
        <v>306</v>
      </c>
      <c r="I307" s="5">
        <v>-37000000000</v>
      </c>
    </row>
    <row r="308" spans="3:9" ht="15.5" x14ac:dyDescent="0.35">
      <c r="C308" t="s">
        <v>307</v>
      </c>
      <c r="I308" s="5">
        <v>2000000000</v>
      </c>
    </row>
  </sheetData>
  <pageMargins left="0.7" right="0.7" top="0.75" bottom="0.75" header="0.3" footer="0.3"/>
  <ignoredErrors>
    <ignoredError sqref="A1:Z30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481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482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52">
        <f t="shared" ca="1" si="0"/>
        <v>22</v>
      </c>
      <c r="K2" s="2" vm="53">
        <f t="shared" ca="1" si="0"/>
        <v>15</v>
      </c>
      <c r="L2" s="2" t="str">
        <f t="shared" ca="1" si="0"/>
        <v>Libur</v>
      </c>
      <c r="M2" s="2" vm="31">
        <f t="shared" ca="1" si="0"/>
        <v>50</v>
      </c>
      <c r="N2" s="2" vm="31">
        <f t="shared" ca="1" si="0"/>
        <v>50</v>
      </c>
      <c r="O2" s="2" vm="54">
        <f t="shared" ca="1" si="0"/>
        <v>64</v>
      </c>
      <c r="P2" s="2" t="str">
        <f t="shared" ca="1" si="0"/>
        <v>Libur</v>
      </c>
      <c r="Q2" s="2" t="str">
        <f t="shared" ca="1" si="0"/>
        <v>Libur</v>
      </c>
      <c r="R2" s="2" vm="55">
        <f t="shared" ca="1" si="0"/>
        <v>80</v>
      </c>
      <c r="S2" s="2" vm="56">
        <f t="shared" ca="1" si="0"/>
        <v>90</v>
      </c>
      <c r="T2" s="2" vm="57">
        <f t="shared" ca="1" si="0"/>
        <v>147</v>
      </c>
      <c r="U2" s="2" vm="13">
        <f t="shared" ca="1" si="0"/>
        <v>155</v>
      </c>
      <c r="V2" s="2" vm="58">
        <f t="shared" ca="1" si="0"/>
        <v>175</v>
      </c>
      <c r="W2" s="2" vm="59">
        <f t="shared" ca="1" si="0"/>
        <v>75</v>
      </c>
      <c r="X2" s="2" vm="60">
        <f t="shared" ca="1" si="0"/>
        <v>94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160886000000</v>
      </c>
      <c r="E4" s="2">
        <f>IFERROR(INDEX(E51:E500,MATCH($C$4,$C$51:$C$500,0)),"")</f>
        <v>140411000000</v>
      </c>
      <c r="H4" s="2">
        <f>IFERROR(SUM(D4:G4)*(4/MAX(1,COUNT(D4:G4))),"")</f>
        <v>602594000000</v>
      </c>
      <c r="I4" s="2">
        <f t="shared" ref="I4:Z4" si="1">IFERROR(INDEX(I51:I500,MATCH($C$4,$C$51:$C$500,0)),"")</f>
        <v>611942000000</v>
      </c>
      <c r="J4" s="2">
        <f t="shared" si="1"/>
        <v>591934000000</v>
      </c>
      <c r="K4" s="2">
        <f t="shared" si="1"/>
        <v>562620703597</v>
      </c>
      <c r="L4" s="2">
        <f t="shared" si="1"/>
        <v>647952496309</v>
      </c>
      <c r="M4" s="2">
        <f t="shared" si="1"/>
        <v>552465600178</v>
      </c>
      <c r="N4" s="2">
        <f t="shared" si="1"/>
        <v>437171365385</v>
      </c>
      <c r="O4" s="2">
        <f t="shared" si="1"/>
        <v>735066462915</v>
      </c>
      <c r="P4" s="2">
        <f t="shared" si="1"/>
        <v>875963168811</v>
      </c>
      <c r="Q4" s="2">
        <f t="shared" si="1"/>
        <v>810064124425</v>
      </c>
      <c r="R4" s="2">
        <f t="shared" si="1"/>
        <v>863715000000</v>
      </c>
      <c r="S4" s="2">
        <f t="shared" si="1"/>
        <v>800392438557</v>
      </c>
      <c r="T4" s="2">
        <f t="shared" si="1"/>
        <v>898976979994</v>
      </c>
      <c r="U4" s="2">
        <f t="shared" si="1"/>
        <v>910845835792</v>
      </c>
      <c r="V4" s="2">
        <f t="shared" si="1"/>
        <v>780233550859</v>
      </c>
      <c r="W4" s="2">
        <f t="shared" si="1"/>
        <v>650546996469</v>
      </c>
      <c r="X4" s="2">
        <f t="shared" si="1"/>
        <v>582295693684</v>
      </c>
      <c r="Y4" s="2">
        <f t="shared" si="1"/>
        <v>359943644019</v>
      </c>
      <c r="Z4" s="2">
        <f t="shared" si="1"/>
        <v>415563943454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-14014000000</v>
      </c>
      <c r="E5" s="2">
        <f>IFERROR(INDEX(E51:E500,MATCH($C$5,$C$51:$C$500,0)),"")</f>
        <v>-14977000000</v>
      </c>
      <c r="H5" s="2">
        <f>IFERROR(SUM(D5:G5)*(4/MAX(1,COUNT(D5:G5))),"")</f>
        <v>-57982000000</v>
      </c>
      <c r="I5" s="2">
        <f t="shared" ref="I5:Z5" si="2">IFERROR(INDEX(I51:I500,MATCH($C$5,$C$51:$C$500,0)),"")</f>
        <v>-1184000000</v>
      </c>
      <c r="J5" s="2">
        <f t="shared" si="2"/>
        <v>778000000</v>
      </c>
      <c r="K5" s="2">
        <f t="shared" si="2"/>
        <v>752428075</v>
      </c>
      <c r="L5" s="2">
        <f t="shared" si="2"/>
        <v>17369905</v>
      </c>
      <c r="M5" s="2">
        <f t="shared" si="2"/>
        <v>-272767765</v>
      </c>
      <c r="N5" s="2">
        <f t="shared" si="2"/>
        <v>-1555353032</v>
      </c>
      <c r="O5" s="2">
        <f t="shared" si="2"/>
        <v>5145819536</v>
      </c>
      <c r="P5" s="2">
        <f t="shared" si="2"/>
        <v>6839812764</v>
      </c>
      <c r="Q5" s="2">
        <f t="shared" si="2"/>
        <v>-7488622757</v>
      </c>
      <c r="R5" s="2">
        <f t="shared" si="2"/>
        <v>-8620000000</v>
      </c>
      <c r="S5" s="2">
        <f t="shared" si="2"/>
        <v>-168799318550</v>
      </c>
      <c r="T5" s="2">
        <f t="shared" si="2"/>
        <v>87596104005</v>
      </c>
      <c r="U5" s="2">
        <f t="shared" si="2"/>
        <v>70106785429</v>
      </c>
      <c r="V5" s="2">
        <f t="shared" si="2"/>
        <v>69162140613</v>
      </c>
      <c r="W5" s="2">
        <f t="shared" si="2"/>
        <v>-20697619228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753353000000</v>
      </c>
      <c r="E6" s="2">
        <f>IFERROR(INDEX(E51:E500,MATCH($C$6,$C$51:$C$500,0)),"")</f>
        <v>767367000000</v>
      </c>
      <c r="H6" s="2">
        <f>IFERROR(INDEX(D6:G6,COUNT(D6:G6)),"")</f>
        <v>767367000000</v>
      </c>
      <c r="I6" s="2">
        <f t="shared" ref="I6:Z6" si="3">IFERROR(INDEX(I51:I500,MATCH($C$6,$C$51:$C$500,0)),"")</f>
        <v>782344000000</v>
      </c>
      <c r="J6" s="2">
        <f t="shared" si="3"/>
        <v>795519000000</v>
      </c>
      <c r="K6" s="2">
        <f t="shared" si="3"/>
        <v>819834546489</v>
      </c>
      <c r="L6" s="2">
        <f t="shared" si="3"/>
        <v>853001407166</v>
      </c>
      <c r="M6" s="2">
        <f t="shared" si="3"/>
        <v>846429385994</v>
      </c>
      <c r="N6" s="2">
        <f t="shared" si="3"/>
        <v>852255363880</v>
      </c>
      <c r="O6" s="2">
        <f t="shared" si="3"/>
        <v>905567560481</v>
      </c>
      <c r="P6" s="2">
        <f t="shared" si="3"/>
        <v>1354837233385</v>
      </c>
      <c r="Q6" s="2">
        <f t="shared" si="3"/>
        <v>1426730296840</v>
      </c>
      <c r="R6" s="2">
        <f t="shared" si="3"/>
        <v>1520030000000</v>
      </c>
      <c r="S6" s="2">
        <f t="shared" si="3"/>
        <v>1813484636567</v>
      </c>
      <c r="T6" s="2">
        <f t="shared" si="3"/>
        <v>2116797023068</v>
      </c>
      <c r="U6" s="2">
        <f t="shared" si="3"/>
        <v>2047100560910</v>
      </c>
      <c r="V6" s="2">
        <f t="shared" si="3"/>
        <v>1975323238643</v>
      </c>
      <c r="W6" s="2">
        <f t="shared" si="3"/>
        <v>1069983989288</v>
      </c>
      <c r="X6" s="2">
        <f t="shared" si="3"/>
        <v>222943294673</v>
      </c>
      <c r="Y6" s="2">
        <f t="shared" si="3"/>
        <v>176945649007</v>
      </c>
      <c r="Z6" s="2">
        <f t="shared" si="3"/>
        <v>122161521752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0.42</v>
      </c>
      <c r="E7" s="3">
        <f>IFERROR(INDEX(E51:E500,MATCH($C$7,$C$51:$C$500,0))/1000000000,"")</f>
        <v>0.42</v>
      </c>
      <c r="H7" s="3">
        <f>IFERROR(INDEX(D7:G7,COUNT(D7:G7)),"")</f>
        <v>0.42</v>
      </c>
      <c r="I7" s="3">
        <f t="shared" ref="I7:Z7" si="4">IFERROR(INDEX(I51:I500,MATCH($C$7,$C$51:$C$500,0))/1000000000,"")</f>
        <v>0.42</v>
      </c>
      <c r="J7" s="3">
        <f t="shared" si="4"/>
        <v>0.42</v>
      </c>
      <c r="K7" s="3">
        <f t="shared" si="4"/>
        <v>14.93</v>
      </c>
      <c r="L7" s="3">
        <f t="shared" si="4"/>
        <v>14.93</v>
      </c>
      <c r="M7" s="3">
        <f t="shared" si="4"/>
        <v>14.93</v>
      </c>
      <c r="N7" s="3">
        <f t="shared" si="4"/>
        <v>14.93</v>
      </c>
      <c r="O7" s="3">
        <f t="shared" si="4"/>
        <v>14.93</v>
      </c>
      <c r="P7" s="3">
        <f t="shared" si="4"/>
        <v>14.93</v>
      </c>
      <c r="Q7" s="3">
        <f t="shared" si="4"/>
        <v>14.93</v>
      </c>
      <c r="R7" s="3">
        <f t="shared" si="4"/>
        <v>14.93</v>
      </c>
      <c r="S7" s="3">
        <f t="shared" si="4"/>
        <v>14.93</v>
      </c>
      <c r="T7" s="3">
        <f t="shared" si="4"/>
        <v>14.93</v>
      </c>
      <c r="U7" s="3">
        <f t="shared" si="4"/>
        <v>14.93</v>
      </c>
      <c r="V7" s="3">
        <f t="shared" si="4"/>
        <v>14.93</v>
      </c>
      <c r="W7" s="3">
        <f t="shared" si="4"/>
        <v>8.43</v>
      </c>
      <c r="X7" s="3">
        <f t="shared" si="4"/>
        <v>8.43</v>
      </c>
      <c r="Y7" s="3">
        <f t="shared" si="4"/>
        <v>8.43</v>
      </c>
      <c r="Z7" s="3">
        <f t="shared" si="4"/>
        <v>8.43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-11000000000</v>
      </c>
      <c r="E8" s="2">
        <f>IFERROR(INDEX(E51:E500,MATCH("Free cash flow (Quarter)",$C$51:$C$500,0)),"")</f>
        <v>-39000000000</v>
      </c>
      <c r="H8" s="2">
        <f>IFERROR(INDEX(D8:G8,COUNT(D8:G8)),"")</f>
        <v>-39000000000</v>
      </c>
      <c r="I8" s="2">
        <f t="shared" ref="I8:Z8" si="5">IFERROR(INDEX(I51:I500,MATCH($C$8,$C$51:$C$500,0)),"")</f>
        <v>34000000000</v>
      </c>
      <c r="J8" s="2">
        <f t="shared" si="5"/>
        <v>-29000000000</v>
      </c>
      <c r="K8" s="2">
        <f t="shared" si="5"/>
        <v>39000000000</v>
      </c>
      <c r="L8" s="2">
        <f t="shared" si="5"/>
        <v>-32000000000</v>
      </c>
      <c r="M8" s="2">
        <f t="shared" si="5"/>
        <v>-4000000000</v>
      </c>
      <c r="N8" s="2">
        <f t="shared" si="5"/>
        <v>25000000000</v>
      </c>
      <c r="O8" s="2">
        <f t="shared" si="5"/>
        <v>-47000000000</v>
      </c>
      <c r="P8" s="2">
        <f t="shared" si="5"/>
        <v>-26000000000</v>
      </c>
      <c r="Q8" s="2">
        <f t="shared" si="5"/>
        <v>-29000000000</v>
      </c>
      <c r="R8" s="2">
        <f t="shared" si="5"/>
        <v>-21000000000</v>
      </c>
      <c r="S8" s="2">
        <f t="shared" si="5"/>
        <v>-133000000000</v>
      </c>
      <c r="T8" s="2">
        <f t="shared" si="5"/>
        <v>-65000000000</v>
      </c>
      <c r="U8" s="2">
        <f t="shared" si="5"/>
        <v>135000000000</v>
      </c>
      <c r="V8" s="2">
        <f t="shared" si="5"/>
        <v>33000000000</v>
      </c>
      <c r="W8" s="2">
        <f t="shared" si="5"/>
        <v>12000000000</v>
      </c>
      <c r="X8" s="2">
        <f t="shared" si="5"/>
        <v>12000000000</v>
      </c>
      <c r="Y8" s="2">
        <f t="shared" si="5"/>
        <v>-44000000000</v>
      </c>
      <c r="Z8" s="2">
        <f t="shared" si="5"/>
        <v>-13000000000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-26.89</v>
      </c>
      <c r="E9" s="3">
        <f>IFERROR(INDEX(E51:E500,MATCH("Free cash flow per share (Quarter)",$C$51:$C$500,0)),"")</f>
        <v>-92.38</v>
      </c>
      <c r="H9" s="3">
        <f>IFERROR(INDEX(D9:G9,COUNT(D9:G9)),"")</f>
        <v>-92.38</v>
      </c>
      <c r="I9" s="3">
        <f t="shared" ref="I9:Z9" si="6">IFERROR(INDEX(I51:I500,MATCH($C$9,$C$51:$C$500,0)),"")</f>
        <v>80.09</v>
      </c>
      <c r="J9" s="3">
        <f t="shared" si="6"/>
        <v>-68.5</v>
      </c>
      <c r="K9" s="3">
        <f t="shared" si="6"/>
        <v>2.63</v>
      </c>
      <c r="L9" s="3">
        <f t="shared" si="6"/>
        <v>-2.11</v>
      </c>
      <c r="M9" s="3">
        <f t="shared" si="6"/>
        <v>-0.28000000000000003</v>
      </c>
      <c r="N9" s="3">
        <f t="shared" si="6"/>
        <v>1.68</v>
      </c>
      <c r="O9" s="3">
        <f t="shared" si="6"/>
        <v>-3.17</v>
      </c>
      <c r="P9" s="3">
        <f t="shared" si="6"/>
        <v>-1.76</v>
      </c>
      <c r="Q9" s="3">
        <f t="shared" si="6"/>
        <v>-1.94</v>
      </c>
      <c r="R9" s="3">
        <f t="shared" si="6"/>
        <v>-1.43</v>
      </c>
      <c r="S9" s="3">
        <f t="shared" si="6"/>
        <v>-8.91</v>
      </c>
      <c r="T9" s="3">
        <f t="shared" si="6"/>
        <v>-4.3600000000000003</v>
      </c>
      <c r="U9" s="3">
        <f t="shared" si="6"/>
        <v>9.0399999999999991</v>
      </c>
      <c r="V9" s="3">
        <f t="shared" si="6"/>
        <v>2.2000000000000002</v>
      </c>
      <c r="W9" s="3">
        <f t="shared" si="6"/>
        <v>1.41</v>
      </c>
      <c r="X9" s="3">
        <f t="shared" si="6"/>
        <v>1.46</v>
      </c>
      <c r="Y9" s="3">
        <f t="shared" si="6"/>
        <v>-5.21</v>
      </c>
      <c r="Z9" s="3">
        <f t="shared" si="6"/>
        <v>-1.52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-0.32116788321167883</v>
      </c>
      <c r="K10" s="3">
        <f t="shared" ca="1" si="7"/>
        <v>5.7034220532319395</v>
      </c>
      <c r="L10" s="3" t="str">
        <f t="shared" ca="1" si="7"/>
        <v/>
      </c>
      <c r="M10" s="3">
        <f t="shared" ca="1" si="7"/>
        <v>-178.57142857142856</v>
      </c>
      <c r="N10" s="3">
        <f t="shared" ca="1" si="7"/>
        <v>29.761904761904763</v>
      </c>
      <c r="O10" s="3">
        <f t="shared" ca="1" si="7"/>
        <v>-20.189274447949526</v>
      </c>
      <c r="P10" s="3" t="str">
        <f t="shared" ca="1" si="7"/>
        <v/>
      </c>
      <c r="Q10" s="3" t="str">
        <f t="shared" ca="1" si="7"/>
        <v/>
      </c>
      <c r="R10" s="3">
        <f t="shared" ca="1" si="7"/>
        <v>-55.944055944055947</v>
      </c>
      <c r="S10" s="3">
        <f t="shared" ca="1" si="7"/>
        <v>-10.1010101010101</v>
      </c>
      <c r="T10" s="3">
        <f t="shared" ca="1" si="7"/>
        <v>-33.715596330275226</v>
      </c>
      <c r="U10" s="3">
        <f t="shared" ca="1" si="7"/>
        <v>17.146017699115045</v>
      </c>
      <c r="V10" s="3">
        <f t="shared" ca="1" si="7"/>
        <v>79.545454545454533</v>
      </c>
      <c r="W10" s="3">
        <f t="shared" ca="1" si="7"/>
        <v>53.191489361702132</v>
      </c>
      <c r="X10" s="3">
        <f t="shared" ca="1" si="7"/>
        <v>64.38356164383562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35920000000</v>
      </c>
      <c r="E11" s="2">
        <f>IFERROR(INDEX(E51:E500,MATCH($C$11,$C$51:$C$500,0)),"")</f>
        <v>27401000000</v>
      </c>
      <c r="H11" s="2">
        <f>IFERROR(INDEX(D11:G11,COUNT(D11:G11)),"")</f>
        <v>27401000000</v>
      </c>
      <c r="I11" s="2">
        <f t="shared" ref="I11:Z11" si="8">IFERROR(INDEX(I51:I500,MATCH($C$11,$C$51:$C$500,0)),"")</f>
        <v>30840000000</v>
      </c>
      <c r="J11" s="2">
        <f t="shared" si="8"/>
        <v>37877000000</v>
      </c>
      <c r="K11" s="2">
        <f t="shared" si="8"/>
        <v>29796125927</v>
      </c>
      <c r="L11" s="2">
        <f t="shared" si="8"/>
        <v>9080952871</v>
      </c>
      <c r="M11" s="2">
        <f t="shared" si="8"/>
        <v>11435279861</v>
      </c>
      <c r="N11" s="2">
        <f t="shared" si="8"/>
        <v>14848816754</v>
      </c>
      <c r="O11" s="2">
        <f t="shared" si="8"/>
        <v>31505104808</v>
      </c>
      <c r="P11" s="2">
        <f t="shared" si="8"/>
        <v>7612288140</v>
      </c>
      <c r="Q11" s="2">
        <f t="shared" si="8"/>
        <v>9384169874</v>
      </c>
      <c r="R11" s="2">
        <f t="shared" si="8"/>
        <v>33961000000</v>
      </c>
      <c r="S11" s="2">
        <f t="shared" si="8"/>
        <v>54773279911</v>
      </c>
      <c r="T11" s="2">
        <f t="shared" si="8"/>
        <v>220526665794</v>
      </c>
      <c r="U11" s="2">
        <f t="shared" si="8"/>
        <v>289690622294</v>
      </c>
      <c r="V11" s="2">
        <f t="shared" si="8"/>
        <v>154613995193</v>
      </c>
      <c r="W11" s="2">
        <f t="shared" si="8"/>
        <v>70564530308</v>
      </c>
      <c r="X11" s="2">
        <f t="shared" si="8"/>
        <v>3226771927</v>
      </c>
      <c r="Y11" s="2">
        <f t="shared" si="8"/>
        <v>12802738364</v>
      </c>
      <c r="Z11" s="2">
        <f t="shared" si="8"/>
        <v>3343131031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-36000000000</v>
      </c>
      <c r="E12" s="2">
        <f>IFERROR(INDEX(E51:E500,MATCH("Net Debt (Quarter)",$C$51:$C$500,0)),"")</f>
        <v>-27000000000</v>
      </c>
      <c r="H12" s="2">
        <f>IFERROR(INDEX(D12:G12,COUNT(D12:G12)),"")</f>
        <v>-27000000000</v>
      </c>
      <c r="I12" s="2">
        <f t="shared" ref="I12:Z12" si="9">IFERROR(INDEX(I51:I500,MATCH($C$12,$C$51:$C$500,0)),"")</f>
        <v>-31000000000</v>
      </c>
      <c r="J12" s="2">
        <f t="shared" si="9"/>
        <v>0</v>
      </c>
      <c r="K12" s="2">
        <f t="shared" si="9"/>
        <v>-30000000000</v>
      </c>
      <c r="L12" s="2">
        <f t="shared" si="9"/>
        <v>-9000000000</v>
      </c>
      <c r="M12" s="2">
        <f t="shared" si="9"/>
        <v>-11000000000</v>
      </c>
      <c r="N12" s="2">
        <f t="shared" si="9"/>
        <v>-15000000000</v>
      </c>
      <c r="O12" s="2">
        <f t="shared" si="9"/>
        <v>9000000000</v>
      </c>
      <c r="P12" s="2">
        <f t="shared" si="9"/>
        <v>12000000000</v>
      </c>
      <c r="Q12" s="2">
        <f t="shared" si="9"/>
        <v>-9000000000</v>
      </c>
      <c r="R12" s="2">
        <f t="shared" si="9"/>
        <v>-34000000000</v>
      </c>
      <c r="S12" s="2">
        <f t="shared" si="9"/>
        <v>-55000000000</v>
      </c>
      <c r="T12" s="2">
        <f t="shared" si="9"/>
        <v>-221000000000</v>
      </c>
      <c r="U12" s="2">
        <f t="shared" si="9"/>
        <v>-290000000000</v>
      </c>
      <c r="V12" s="2">
        <f t="shared" si="9"/>
        <v>-155000000000</v>
      </c>
      <c r="W12" s="2">
        <f t="shared" si="9"/>
        <v>714000000000</v>
      </c>
      <c r="X12" s="2">
        <f t="shared" si="9"/>
        <v>677000000000</v>
      </c>
      <c r="Y12" s="2">
        <f t="shared" si="9"/>
        <v>539000000000</v>
      </c>
      <c r="Z12" s="2">
        <f t="shared" si="9"/>
        <v>387000000000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38000000000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40000000000</v>
      </c>
      <c r="P13" s="2">
        <f t="shared" si="10"/>
        <v>20000000000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784000000000</v>
      </c>
      <c r="X13" s="2">
        <f t="shared" si="10"/>
        <v>681000000000</v>
      </c>
      <c r="Y13" s="2">
        <f t="shared" si="10"/>
        <v>552000000000</v>
      </c>
      <c r="Z13" s="2">
        <f t="shared" si="10"/>
        <v>391000000000</v>
      </c>
    </row>
    <row r="14" spans="1:26" ht="15.5" x14ac:dyDescent="0.35">
      <c r="C14" t="s">
        <v>27</v>
      </c>
      <c r="D14" s="2">
        <f>IFERROR(INDEX(D51:D500,MATCH($C$14,$C$51:$C$500,0)),"")</f>
        <v>-464000000</v>
      </c>
      <c r="E14" s="2">
        <f>IFERROR(INDEX(E51:E500,MATCH($C$14,$C$51:$C$500,0)),"")</f>
        <v>-133000000</v>
      </c>
      <c r="H14" s="2">
        <f>IFERROR(SUM(D14:G14)*(4/MAX(1,COUNT(D14:G14))),"")</f>
        <v>-1194000000</v>
      </c>
      <c r="I14" s="2">
        <f t="shared" ref="I14:Z14" si="11">IFERROR(INDEX(I51:I500,MATCH($C$14,$C$51:$C$500,0)),"")</f>
        <v>-1741000000</v>
      </c>
      <c r="J14" s="2">
        <f t="shared" si="11"/>
        <v>-1637000000</v>
      </c>
      <c r="K14" s="2">
        <f t="shared" si="11"/>
        <v>-3432768040</v>
      </c>
      <c r="L14" s="2">
        <f t="shared" si="11"/>
        <v>-770634751</v>
      </c>
      <c r="M14" s="2">
        <f t="shared" si="11"/>
        <v>-277597680</v>
      </c>
      <c r="N14" s="2">
        <f t="shared" si="11"/>
        <v>-2750559195</v>
      </c>
      <c r="O14" s="2">
        <f t="shared" si="11"/>
        <v>-2340112579</v>
      </c>
      <c r="P14" s="2">
        <f t="shared" si="11"/>
        <v>-1326804853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-5547425509</v>
      </c>
      <c r="W14" s="2">
        <f t="shared" si="11"/>
        <v>-52922916316</v>
      </c>
      <c r="X14" s="2">
        <f t="shared" si="11"/>
        <v>-64765943307</v>
      </c>
      <c r="Y14" s="2">
        <f t="shared" si="11"/>
        <v>-35698169208</v>
      </c>
      <c r="Z14" s="2">
        <f t="shared" si="11"/>
        <v>-14411850705</v>
      </c>
    </row>
    <row r="15" spans="1:26" ht="15.5" x14ac:dyDescent="0.35">
      <c r="C15" t="s">
        <v>28</v>
      </c>
      <c r="D15" s="2">
        <f>IFERROR(INDEX(D51:D500,MATCH($C$15,$C$51:$C$500,0)),"")</f>
        <v>246000000</v>
      </c>
      <c r="E15" s="2">
        <f>IFERROR(INDEX(E51:E500,MATCH($C$15,$C$51:$C$500,0)),"")</f>
        <v>-675000000</v>
      </c>
      <c r="H15" s="2">
        <f>IFERROR(SUM(D15:G15)*(4/MAX(1,COUNT(D15:G15))),"")</f>
        <v>-858000000</v>
      </c>
      <c r="I15" s="2">
        <f t="shared" ref="I15:Z15" si="12">IFERROR(INDEX(I51:I500,MATCH($C$15,$C$51:$C$500,0)),"")</f>
        <v>1245000000</v>
      </c>
      <c r="J15" s="2">
        <f t="shared" si="12"/>
        <v>-577000000</v>
      </c>
      <c r="K15" s="2">
        <f t="shared" si="12"/>
        <v>4408844168</v>
      </c>
      <c r="L15" s="2">
        <f t="shared" si="12"/>
        <v>5510210719</v>
      </c>
      <c r="M15" s="2">
        <f t="shared" si="12"/>
        <v>-8127299430</v>
      </c>
      <c r="N15" s="2">
        <f t="shared" si="12"/>
        <v>8792996154</v>
      </c>
      <c r="O15" s="2">
        <f t="shared" si="12"/>
        <v>13155905248</v>
      </c>
      <c r="P15" s="2">
        <f t="shared" si="12"/>
        <v>15832547226</v>
      </c>
      <c r="Q15" s="2">
        <f t="shared" si="12"/>
        <v>9409699625</v>
      </c>
      <c r="R15" s="2">
        <f t="shared" si="12"/>
        <v>-86572000000</v>
      </c>
      <c r="S15" s="2">
        <f t="shared" si="12"/>
        <v>44347231493</v>
      </c>
      <c r="T15" s="2">
        <f t="shared" si="12"/>
        <v>-26492865760</v>
      </c>
      <c r="U15" s="2">
        <f t="shared" si="12"/>
        <v>-31345700327</v>
      </c>
      <c r="V15" s="2">
        <f t="shared" si="12"/>
        <v>7261453909</v>
      </c>
      <c r="W15" s="2">
        <f t="shared" si="12"/>
        <v>1517532364</v>
      </c>
      <c r="X15" s="2">
        <f t="shared" si="12"/>
        <v>8621800335</v>
      </c>
      <c r="Y15" s="2">
        <f t="shared" si="12"/>
        <v>-1361839915</v>
      </c>
      <c r="Z15" s="2">
        <f t="shared" si="12"/>
        <v>4703732021</v>
      </c>
    </row>
    <row r="16" spans="1:26" ht="15.5" x14ac:dyDescent="0.35">
      <c r="C16" t="s">
        <v>29</v>
      </c>
      <c r="D16" s="2">
        <f>IFERROR(INDEX(D51:D500,MATCH($C$16,$C$51:$C$500,0)),"")</f>
        <v>-14260000000</v>
      </c>
      <c r="E16" s="2">
        <f>IFERROR(INDEX(E51:E500,MATCH($C$16,$C$51:$C$500,0)),"")</f>
        <v>-14302000000</v>
      </c>
      <c r="H16" s="2">
        <f>IFERROR(SUM(D16:G16)*(4/MAX(1,COUNT(D16:G16))),"")</f>
        <v>-57124000000</v>
      </c>
      <c r="I16" s="2">
        <f t="shared" ref="I16:Z16" si="13">IFERROR(INDEX(I51:I500,MATCH($C$16,$C$51:$C$500,0)),"")</f>
        <v>-13233000000</v>
      </c>
      <c r="J16" s="2">
        <f t="shared" si="13"/>
        <v>-24517000000</v>
      </c>
      <c r="K16" s="2">
        <f t="shared" si="13"/>
        <v>-38330030366</v>
      </c>
      <c r="L16" s="2">
        <f t="shared" si="13"/>
        <v>1043659853</v>
      </c>
      <c r="M16" s="2">
        <f t="shared" si="13"/>
        <v>2572572044</v>
      </c>
      <c r="N16" s="2">
        <f t="shared" si="13"/>
        <v>-60542991055</v>
      </c>
      <c r="O16" s="2">
        <f t="shared" si="13"/>
        <v>-507582722152</v>
      </c>
      <c r="P16" s="2">
        <f t="shared" si="13"/>
        <v>-95039015931</v>
      </c>
      <c r="Q16" s="2">
        <f t="shared" si="13"/>
        <v>-94710676180</v>
      </c>
      <c r="R16" s="2">
        <f t="shared" si="13"/>
        <v>-165927000000</v>
      </c>
      <c r="S16" s="2">
        <f t="shared" si="13"/>
        <v>-208066476392</v>
      </c>
      <c r="T16" s="2">
        <f t="shared" si="13"/>
        <v>118732268918</v>
      </c>
      <c r="U16" s="2">
        <f t="shared" si="13"/>
        <v>106706006595</v>
      </c>
      <c r="V16" s="2">
        <f t="shared" si="13"/>
        <v>63777985783</v>
      </c>
      <c r="W16" s="2">
        <f t="shared" si="13"/>
        <v>-21757775981</v>
      </c>
      <c r="X16" s="2">
        <f t="shared" si="13"/>
        <v>7282853711</v>
      </c>
      <c r="Y16" s="2">
        <f t="shared" si="13"/>
        <v>29404002822</v>
      </c>
      <c r="Z16" s="2">
        <f t="shared" si="13"/>
        <v>16872213644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9240000000</v>
      </c>
      <c r="K20" s="2">
        <f t="shared" ca="1" si="14"/>
        <v>223950000000</v>
      </c>
      <c r="L20" s="2" t="str">
        <f t="shared" ca="1" si="14"/>
        <v/>
      </c>
      <c r="M20" s="2">
        <f t="shared" ca="1" si="14"/>
        <v>746500000000</v>
      </c>
      <c r="N20" s="2">
        <f t="shared" ca="1" si="14"/>
        <v>746500000000</v>
      </c>
      <c r="O20" s="2">
        <f t="shared" ca="1" si="14"/>
        <v>955520000000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1194400000000</v>
      </c>
      <c r="S20" s="2">
        <f t="shared" ca="1" si="14"/>
        <v>1343700000000</v>
      </c>
      <c r="T20" s="2">
        <f t="shared" ca="1" si="14"/>
        <v>2194710000000</v>
      </c>
      <c r="U20" s="2">
        <f t="shared" ca="1" si="14"/>
        <v>2314150000000</v>
      </c>
      <c r="V20" s="2">
        <f t="shared" ca="1" si="14"/>
        <v>2612750000000</v>
      </c>
      <c r="W20" s="2">
        <f t="shared" ca="1" si="14"/>
        <v>632250000000</v>
      </c>
      <c r="X20" s="2">
        <f t="shared" ca="1" si="14"/>
        <v>792420000000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420000000</v>
      </c>
      <c r="E21" s="2">
        <f>IFERROR(INDEX(E51:E500,MATCH($C$7,$C$51:$C$500,0)),"")</f>
        <v>420000000</v>
      </c>
      <c r="H21" s="2">
        <f>IFERROR(INDEX(D21:G21,COUNT(D21:G21)),"")</f>
        <v>420000000</v>
      </c>
      <c r="I21" s="2">
        <f t="shared" ref="I21:Z21" si="15">IFERROR(INDEX(I51:I500,MATCH($C$7,$C$51:$C$500,0)),"")</f>
        <v>420000000</v>
      </c>
      <c r="J21" s="2">
        <f t="shared" si="15"/>
        <v>420000000</v>
      </c>
      <c r="K21" s="2">
        <f t="shared" si="15"/>
        <v>14930000000</v>
      </c>
      <c r="L21" s="2">
        <f t="shared" si="15"/>
        <v>14930000000</v>
      </c>
      <c r="M21" s="2">
        <f t="shared" si="15"/>
        <v>14930000000</v>
      </c>
      <c r="N21" s="2">
        <f t="shared" si="15"/>
        <v>14930000000</v>
      </c>
      <c r="O21" s="2">
        <f t="shared" si="15"/>
        <v>14930000000</v>
      </c>
      <c r="P21" s="2">
        <f t="shared" si="15"/>
        <v>14930000000</v>
      </c>
      <c r="Q21" s="2">
        <f t="shared" si="15"/>
        <v>14930000000</v>
      </c>
      <c r="R21" s="2">
        <f t="shared" si="15"/>
        <v>14930000000</v>
      </c>
      <c r="S21" s="2">
        <f t="shared" si="15"/>
        <v>14930000000</v>
      </c>
      <c r="T21" s="2">
        <f t="shared" si="15"/>
        <v>14930000000</v>
      </c>
      <c r="U21" s="2">
        <f t="shared" si="15"/>
        <v>14930000000</v>
      </c>
      <c r="V21" s="2">
        <f t="shared" si="15"/>
        <v>14930000000</v>
      </c>
      <c r="W21" s="2">
        <f t="shared" si="15"/>
        <v>8430000000</v>
      </c>
      <c r="X21" s="2">
        <f t="shared" si="15"/>
        <v>8430000000</v>
      </c>
      <c r="Y21" s="2">
        <f t="shared" si="15"/>
        <v>8430000000</v>
      </c>
      <c r="Z21" s="2">
        <f t="shared" si="15"/>
        <v>8430000000</v>
      </c>
    </row>
    <row r="23" spans="1:26" ht="15.5" x14ac:dyDescent="0.35">
      <c r="B23" t="s">
        <v>54</v>
      </c>
      <c r="C23" t="s">
        <v>55</v>
      </c>
      <c r="D23" s="3">
        <f>IFERROR(D5/D6*100,"")</f>
        <v>-1.8602169235404915</v>
      </c>
      <c r="E23" s="3">
        <f>IFERROR(E5/E6*100,"")</f>
        <v>-1.9517388681035279</v>
      </c>
      <c r="H23" s="3">
        <f t="shared" ref="H23:Z23" si="16">IFERROR(H5/H6*100,"")</f>
        <v>-7.5559673533003107</v>
      </c>
      <c r="I23" s="3">
        <f t="shared" si="16"/>
        <v>-0.15134007546552411</v>
      </c>
      <c r="J23" s="3">
        <f t="shared" si="16"/>
        <v>9.7797789870512214E-2</v>
      </c>
      <c r="K23" s="3">
        <f t="shared" si="16"/>
        <v>9.1778039632792602E-2</v>
      </c>
      <c r="L23" s="3">
        <f t="shared" si="16"/>
        <v>2.0363278247933414E-3</v>
      </c>
      <c r="M23" s="3">
        <f t="shared" si="16"/>
        <v>-3.2225696497963217E-2</v>
      </c>
      <c r="N23" s="3">
        <f t="shared" si="16"/>
        <v>-0.18249847380473608</v>
      </c>
      <c r="O23" s="3">
        <f t="shared" si="16"/>
        <v>0.56824247693532148</v>
      </c>
      <c r="P23" s="3">
        <f t="shared" si="16"/>
        <v>0.5048438731574445</v>
      </c>
      <c r="Q23" s="3">
        <f t="shared" si="16"/>
        <v>-0.52488005431623685</v>
      </c>
      <c r="R23" s="3">
        <f t="shared" si="16"/>
        <v>-0.56709407051176619</v>
      </c>
      <c r="S23" s="3">
        <f t="shared" si="16"/>
        <v>-9.3080092958241956</v>
      </c>
      <c r="T23" s="3">
        <f t="shared" si="16"/>
        <v>4.138143763923182</v>
      </c>
      <c r="U23" s="3">
        <f t="shared" si="16"/>
        <v>3.4246869336910026</v>
      </c>
      <c r="V23" s="3">
        <f t="shared" si="16"/>
        <v>3.5013074954007397</v>
      </c>
      <c r="W23" s="3">
        <f t="shared" si="16"/>
        <v>-1.9343858819581803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0.65166485973839627</v>
      </c>
      <c r="E24" s="4" t="str">
        <f>IFERROR(_xlfn.RRI(5,J23,E23),"")</f>
        <v/>
      </c>
      <c r="H24" s="4">
        <f t="shared" ref="H24:Z24" si="17">IFERROR(_xlfn.RRI(5,M23,H23),"")</f>
        <v>1.9786368088421997</v>
      </c>
      <c r="I24" s="4">
        <f t="shared" si="17"/>
        <v>-3.6750168179448428E-2</v>
      </c>
      <c r="J24" s="4">
        <f t="shared" si="17"/>
        <v>-0.2966701185358761</v>
      </c>
      <c r="K24" s="4">
        <f t="shared" si="17"/>
        <v>-0.28892348150311042</v>
      </c>
      <c r="L24" s="4" t="str">
        <f t="shared" si="17"/>
        <v/>
      </c>
      <c r="M24" s="4">
        <f t="shared" si="17"/>
        <v>-0.4364798612167532</v>
      </c>
      <c r="N24" s="4">
        <f t="shared" si="17"/>
        <v>-0.54450828104492022</v>
      </c>
      <c r="O24" s="4">
        <f t="shared" si="17"/>
        <v>-0.32772707013827929</v>
      </c>
      <c r="P24" s="4">
        <f t="shared" si="17"/>
        <v>-0.31812111451686631</v>
      </c>
      <c r="Q24" s="4" t="str">
        <f t="shared" si="17"/>
        <v/>
      </c>
      <c r="R24" s="4">
        <f t="shared" si="17"/>
        <v>-0.21761160775041311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-0.95</v>
      </c>
      <c r="E25" s="3">
        <f>IFERROR(INDEX(E51:E500,MATCH($A$25,$C$51:$C$500,0)),"")</f>
        <v>-1</v>
      </c>
      <c r="H25" s="3">
        <f>IFERROR(INDEX(D25:G25,COUNT(D25:G25)),"")</f>
        <v>-1</v>
      </c>
      <c r="I25" s="3">
        <f t="shared" ref="I25:Z25" si="18">IFERROR(INDEX(I51:I500,MATCH($C$25,$C$51:$C$500,0)),"")</f>
        <v>-24.56</v>
      </c>
      <c r="J25" s="3">
        <f t="shared" si="18"/>
        <v>-59.56</v>
      </c>
      <c r="K25" s="3">
        <f t="shared" si="18"/>
        <v>-2.4300000000000002</v>
      </c>
      <c r="L25" s="3">
        <f t="shared" si="18"/>
        <v>0.43</v>
      </c>
      <c r="M25" s="3">
        <f t="shared" si="18"/>
        <v>-0.41</v>
      </c>
      <c r="N25" s="3">
        <f t="shared" si="18"/>
        <v>-3.64</v>
      </c>
      <c r="O25" s="3">
        <f t="shared" si="18"/>
        <v>-31.84</v>
      </c>
      <c r="P25" s="3">
        <f t="shared" si="18"/>
        <v>-4.97</v>
      </c>
      <c r="Q25" s="3">
        <f t="shared" si="18"/>
        <v>-5.41</v>
      </c>
      <c r="R25" s="3">
        <f t="shared" si="18"/>
        <v>-16.09</v>
      </c>
      <c r="S25" s="3">
        <f t="shared" si="18"/>
        <v>-10.16</v>
      </c>
      <c r="T25" s="3">
        <f t="shared" si="18"/>
        <v>5.87</v>
      </c>
      <c r="U25" s="3">
        <f t="shared" si="18"/>
        <v>4.7</v>
      </c>
      <c r="V25" s="3">
        <f t="shared" si="18"/>
        <v>4.63</v>
      </c>
      <c r="W25" s="3">
        <f t="shared" si="18"/>
        <v>-2.46</v>
      </c>
      <c r="X25" s="3">
        <f t="shared" si="18"/>
        <v>1.89</v>
      </c>
      <c r="Y25" s="3">
        <f t="shared" si="18"/>
        <v>3.33</v>
      </c>
      <c r="Z25" s="3">
        <f t="shared" si="18"/>
        <v>2.56</v>
      </c>
    </row>
    <row r="26" spans="1:26" ht="15.5" x14ac:dyDescent="0.35">
      <c r="C26" t="s">
        <v>59</v>
      </c>
      <c r="D26" s="4">
        <f>IFERROR(_xlfn.RRI(5,I25,D25),"")</f>
        <v>-0.47820603888888247</v>
      </c>
      <c r="E26" s="4">
        <f>IFERROR(_xlfn.RRI(5,J25,E25),"")</f>
        <v>-0.55842033854301554</v>
      </c>
      <c r="H26" s="4">
        <f t="shared" ref="H26:Z26" si="19">IFERROR(_xlfn.RRI(5,M25,H25),"")</f>
        <v>0.19520727694995221</v>
      </c>
      <c r="I26" s="4">
        <f t="shared" si="19"/>
        <v>0.46495874890132582</v>
      </c>
      <c r="J26" s="4">
        <f t="shared" si="19"/>
        <v>0.13343423442713975</v>
      </c>
      <c r="K26" s="4">
        <f t="shared" si="19"/>
        <v>-0.13333755651218071</v>
      </c>
      <c r="L26" s="4" t="str">
        <f t="shared" si="19"/>
        <v/>
      </c>
      <c r="M26" s="4">
        <f t="shared" si="19"/>
        <v>-0.51999521964535522</v>
      </c>
      <c r="N26" s="4">
        <f t="shared" si="19"/>
        <v>-0.18559293009324784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0.45587533160661597</v>
      </c>
      <c r="S26" s="4" t="str">
        <f t="shared" si="19"/>
        <v/>
      </c>
      <c r="T26" s="4">
        <f t="shared" si="19"/>
        <v>0.12005351562052624</v>
      </c>
      <c r="U26" s="4">
        <f t="shared" si="19"/>
        <v>0.12920184358730036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383.06190476190477</v>
      </c>
      <c r="E27" s="3">
        <f>IFERROR(E4/E21,"")</f>
        <v>334.31190476190477</v>
      </c>
      <c r="H27" s="3">
        <f t="shared" ref="H27:Z27" si="20">IFERROR(H4/H21,"")</f>
        <v>1434.7476190476191</v>
      </c>
      <c r="I27" s="3">
        <f t="shared" si="20"/>
        <v>1457.0047619047618</v>
      </c>
      <c r="J27" s="3">
        <f t="shared" si="20"/>
        <v>1409.3666666666666</v>
      </c>
      <c r="K27" s="3">
        <f t="shared" si="20"/>
        <v>37.683905130408576</v>
      </c>
      <c r="L27" s="3">
        <f t="shared" si="20"/>
        <v>43.399363450033491</v>
      </c>
      <c r="M27" s="3">
        <f t="shared" si="20"/>
        <v>37.003724057468183</v>
      </c>
      <c r="N27" s="3">
        <f t="shared" si="20"/>
        <v>29.281404245478903</v>
      </c>
      <c r="O27" s="3">
        <f t="shared" si="20"/>
        <v>49.234190416275958</v>
      </c>
      <c r="P27" s="3">
        <f t="shared" si="20"/>
        <v>58.671344193636969</v>
      </c>
      <c r="Q27" s="3">
        <f t="shared" si="20"/>
        <v>54.257476518754189</v>
      </c>
      <c r="R27" s="3">
        <f t="shared" si="20"/>
        <v>57.850971198928335</v>
      </c>
      <c r="S27" s="3">
        <f t="shared" si="20"/>
        <v>53.609674384259883</v>
      </c>
      <c r="T27" s="3">
        <f t="shared" si="20"/>
        <v>60.212791694172807</v>
      </c>
      <c r="U27" s="3">
        <f t="shared" si="20"/>
        <v>61.007758592900203</v>
      </c>
      <c r="V27" s="3">
        <f t="shared" si="20"/>
        <v>52.259447478834559</v>
      </c>
      <c r="W27" s="3">
        <f t="shared" si="20"/>
        <v>77.170462214590742</v>
      </c>
      <c r="X27" s="3">
        <f t="shared" si="20"/>
        <v>69.074222263819692</v>
      </c>
      <c r="Y27" s="3">
        <f t="shared" si="20"/>
        <v>42.697941164768686</v>
      </c>
      <c r="Z27" s="3">
        <f t="shared" si="20"/>
        <v>49.295841453618031</v>
      </c>
    </row>
    <row r="28" spans="1:26" ht="15.5" x14ac:dyDescent="0.35">
      <c r="C28" t="s">
        <v>61</v>
      </c>
      <c r="D28" s="4">
        <f>IFERROR(_xlfn.RRI(5,I27,D27),"")</f>
        <v>-0.23447108616840528</v>
      </c>
      <c r="E28" s="4">
        <f>IFERROR(_xlfn.RRI(5,J27,E27),"")</f>
        <v>-0.25006163904032008</v>
      </c>
      <c r="H28" s="4">
        <f t="shared" ref="H28:Z28" si="21">IFERROR(_xlfn.RRI(5,M27,H27),"")</f>
        <v>1.0782893676530971</v>
      </c>
      <c r="I28" s="4">
        <f t="shared" si="21"/>
        <v>1.1846094812723926</v>
      </c>
      <c r="J28" s="4">
        <f t="shared" si="21"/>
        <v>0.95592158260411231</v>
      </c>
      <c r="K28" s="4">
        <f t="shared" si="21"/>
        <v>-8.4736859693657629E-2</v>
      </c>
      <c r="L28" s="4">
        <f t="shared" si="21"/>
        <v>-4.3676663481465705E-2</v>
      </c>
      <c r="M28" s="4">
        <f t="shared" si="21"/>
        <v>-8.5493164670121469E-2</v>
      </c>
      <c r="N28" s="4">
        <f t="shared" si="21"/>
        <v>-0.11392650413814731</v>
      </c>
      <c r="O28" s="4">
        <f t="shared" si="21"/>
        <v>-3.9459662606076362E-2</v>
      </c>
      <c r="P28" s="4">
        <f t="shared" si="21"/>
        <v>-7.7795042684906113E-3</v>
      </c>
      <c r="Q28" s="4">
        <f t="shared" si="21"/>
        <v>7.5322480225534783E-3</v>
      </c>
      <c r="R28" s="4">
        <f t="shared" si="21"/>
        <v>-5.600018202317103E-2</v>
      </c>
      <c r="S28" s="4">
        <f t="shared" si="21"/>
        <v>-4.9427090459343459E-2</v>
      </c>
      <c r="T28" s="4">
        <f t="shared" si="21"/>
        <v>7.1164980171995795E-2</v>
      </c>
      <c r="U28" s="4">
        <f t="shared" si="21"/>
        <v>4.3554071985446363E-2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-0.95928338762214982</v>
      </c>
      <c r="I29" s="4">
        <f t="shared" si="22"/>
        <v>-0.58764271323035588</v>
      </c>
      <c r="J29" s="4">
        <f t="shared" si="22"/>
        <v>23.510288065843621</v>
      </c>
      <c r="K29" s="4">
        <f t="shared" si="22"/>
        <v>-6.6511627906976756</v>
      </c>
      <c r="L29" s="4">
        <f t="shared" si="22"/>
        <v>-2.0487804878048781</v>
      </c>
      <c r="M29" s="4">
        <f t="shared" si="22"/>
        <v>-0.88736263736263732</v>
      </c>
      <c r="N29" s="4">
        <f t="shared" si="22"/>
        <v>-0.88567839195979903</v>
      </c>
      <c r="O29" s="4">
        <f t="shared" si="22"/>
        <v>5.4064386317907447</v>
      </c>
      <c r="P29" s="4">
        <f t="shared" si="22"/>
        <v>-8.1330868761552752E-2</v>
      </c>
      <c r="Q29" s="4">
        <f t="shared" si="22"/>
        <v>-0.66376631448104406</v>
      </c>
      <c r="R29" s="4">
        <f t="shared" si="22"/>
        <v>0.58366141732283461</v>
      </c>
      <c r="S29" s="4">
        <f t="shared" si="22"/>
        <v>-2.7308347529812607</v>
      </c>
      <c r="T29" s="4">
        <f t="shared" si="22"/>
        <v>0.24893617021276593</v>
      </c>
      <c r="U29" s="4">
        <f t="shared" si="22"/>
        <v>1.511879049676032E-2</v>
      </c>
      <c r="V29" s="4">
        <f t="shared" si="22"/>
        <v>-2.8821138211382116</v>
      </c>
      <c r="W29" s="4">
        <f t="shared" si="22"/>
        <v>-2.3015873015873014</v>
      </c>
      <c r="X29" s="4">
        <f t="shared" si="22"/>
        <v>-0.43243243243243246</v>
      </c>
      <c r="Y29" s="4">
        <f t="shared" si="22"/>
        <v>0.30078125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-1.5275957525386323E-2</v>
      </c>
      <c r="I30" s="4">
        <f t="shared" si="23"/>
        <v>3.3801065659347186E-2</v>
      </c>
      <c r="J30" s="4">
        <f t="shared" si="23"/>
        <v>36.399697876040847</v>
      </c>
      <c r="K30" s="4">
        <f t="shared" si="23"/>
        <v>-0.13169451957988348</v>
      </c>
      <c r="L30" s="4">
        <f t="shared" si="23"/>
        <v>0.17283772256631894</v>
      </c>
      <c r="M30" s="4">
        <f t="shared" si="23"/>
        <v>0.26372778256294244</v>
      </c>
      <c r="N30" s="4">
        <f t="shared" si="23"/>
        <v>-0.40526280623477084</v>
      </c>
      <c r="O30" s="4">
        <f t="shared" si="23"/>
        <v>-0.16084775126704001</v>
      </c>
      <c r="P30" s="4">
        <f t="shared" si="23"/>
        <v>8.1350404738361165E-2</v>
      </c>
      <c r="Q30" s="4">
        <f t="shared" si="23"/>
        <v>-6.2116410592614461E-2</v>
      </c>
      <c r="R30" s="4">
        <f t="shared" si="23"/>
        <v>7.9114392381269938E-2</v>
      </c>
      <c r="S30" s="4">
        <f t="shared" si="23"/>
        <v>-0.1096630321253142</v>
      </c>
      <c r="T30" s="4">
        <f t="shared" si="23"/>
        <v>-1.3030586880467852E-2</v>
      </c>
      <c r="U30" s="4">
        <f t="shared" si="23"/>
        <v>0.16740152328645974</v>
      </c>
      <c r="V30" s="4">
        <f t="shared" si="23"/>
        <v>-0.32280504769409324</v>
      </c>
      <c r="W30" s="4">
        <f t="shared" si="23"/>
        <v>0.11721072905965632</v>
      </c>
      <c r="X30" s="4">
        <f t="shared" si="23"/>
        <v>0.61774128633665459</v>
      </c>
      <c r="Y30" s="4">
        <f t="shared" si="23"/>
        <v>-0.13384293876101586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1630.32</v>
      </c>
      <c r="E32" s="3">
        <f>IFERROR(INDEX(E51:E500,MATCH($A$32,$C$51:$C$500,0)),"")</f>
        <v>1663.61</v>
      </c>
      <c r="H32" s="3">
        <f>IFERROR(INDEX(D32:G32,COUNT(D32:G32)),"")</f>
        <v>1663.61</v>
      </c>
      <c r="I32" s="3">
        <f t="shared" ref="I32:Z32" si="24">IFERROR(INDEX(I51:I500,MATCH($C$32,$C$51:$C$500,0)),"")</f>
        <v>1698.84</v>
      </c>
      <c r="J32" s="3">
        <f t="shared" si="24"/>
        <v>1726.19</v>
      </c>
      <c r="K32" s="3">
        <f t="shared" si="24"/>
        <v>50.78</v>
      </c>
      <c r="L32" s="3">
        <f t="shared" si="24"/>
        <v>53.16</v>
      </c>
      <c r="M32" s="3">
        <f t="shared" si="24"/>
        <v>52.73</v>
      </c>
      <c r="N32" s="3">
        <f t="shared" si="24"/>
        <v>53.16</v>
      </c>
      <c r="O32" s="3">
        <f t="shared" si="24"/>
        <v>56.9</v>
      </c>
      <c r="P32" s="3">
        <f t="shared" si="24"/>
        <v>88.27</v>
      </c>
      <c r="Q32" s="3">
        <f t="shared" si="24"/>
        <v>92.78</v>
      </c>
      <c r="R32" s="3">
        <f t="shared" si="24"/>
        <v>98.69</v>
      </c>
      <c r="S32" s="3">
        <f t="shared" si="24"/>
        <v>117.13</v>
      </c>
      <c r="T32" s="3">
        <f t="shared" si="24"/>
        <v>136.22</v>
      </c>
      <c r="U32" s="3">
        <f t="shared" si="24"/>
        <v>131.86000000000001</v>
      </c>
      <c r="V32" s="3">
        <f t="shared" si="24"/>
        <v>127.41</v>
      </c>
      <c r="W32" s="3">
        <f t="shared" si="24"/>
        <v>118.53</v>
      </c>
      <c r="X32" s="3">
        <f t="shared" si="24"/>
        <v>23.05</v>
      </c>
      <c r="Y32" s="3">
        <f t="shared" si="24"/>
        <v>17.739999999999998</v>
      </c>
      <c r="Z32" s="3">
        <f t="shared" si="24"/>
        <v>14.5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0.01</v>
      </c>
      <c r="E33" s="3">
        <f>IFERROR(INDEX(E51:E500,MATCH($A$33,$C$51:$C$500,0)),"")</f>
        <v>0.01</v>
      </c>
      <c r="H33" s="3">
        <f>IFERROR(INDEX(D33:G33,COUNT(D33:G33)),"")</f>
        <v>0.01</v>
      </c>
      <c r="I33" s="3">
        <f t="shared" ref="I33:Z33" si="25">IFERROR(INDEX(I51:I500,MATCH($C$33,$C$51:$C$500,0)),"")</f>
        <v>0.01</v>
      </c>
      <c r="J33" s="3">
        <f t="shared" si="25"/>
        <v>0.01</v>
      </c>
      <c r="K33" s="3">
        <f t="shared" si="25"/>
        <v>0.3</v>
      </c>
      <c r="L33" s="3">
        <f t="shared" si="25"/>
        <v>0.94</v>
      </c>
      <c r="M33" s="3">
        <f t="shared" si="25"/>
        <v>0.95</v>
      </c>
      <c r="N33" s="3">
        <f t="shared" si="25"/>
        <v>0.94</v>
      </c>
      <c r="O33" s="3">
        <f t="shared" si="25"/>
        <v>1.1200000000000001</v>
      </c>
      <c r="P33" s="3">
        <f t="shared" si="25"/>
        <v>1.1299999999999999</v>
      </c>
      <c r="Q33" s="3">
        <f t="shared" si="25"/>
        <v>1.08</v>
      </c>
      <c r="R33" s="3">
        <f t="shared" si="25"/>
        <v>0.81</v>
      </c>
      <c r="S33" s="3">
        <f t="shared" si="25"/>
        <v>0.77</v>
      </c>
      <c r="T33" s="3">
        <f t="shared" si="25"/>
        <v>1.08</v>
      </c>
      <c r="U33" s="3">
        <f t="shared" si="25"/>
        <v>1.18</v>
      </c>
      <c r="V33" s="3">
        <f t="shared" si="25"/>
        <v>1.37</v>
      </c>
      <c r="W33" s="3">
        <f t="shared" si="25"/>
        <v>0.67</v>
      </c>
      <c r="X33" s="3">
        <f t="shared" si="25"/>
        <v>4.3</v>
      </c>
      <c r="Y33" s="3">
        <f t="shared" si="25"/>
        <v>7.78</v>
      </c>
      <c r="Z33" s="3">
        <f t="shared" si="25"/>
        <v>23.38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-0.63</v>
      </c>
      <c r="E34" s="3">
        <f>IFERROR(INDEX(E51:E500,MATCH($A$34,$C$51:$C$500,0)),"")</f>
        <v>-0.6</v>
      </c>
      <c r="H34" s="3">
        <f>IFERROR(INDEX(D34:G34,COUNT(D34:G34)),"")</f>
        <v>-0.6</v>
      </c>
      <c r="I34" s="3">
        <f t="shared" ref="I34:Z34" si="26">IFERROR(INDEX(I51:I500,MATCH($C$34,$C$51:$C$500,0)),"")</f>
        <v>-0.86</v>
      </c>
      <c r="J34" s="3">
        <f t="shared" si="26"/>
        <v>-0.37</v>
      </c>
      <c r="K34" s="3">
        <f t="shared" si="26"/>
        <v>-6.17</v>
      </c>
      <c r="L34" s="3">
        <f t="shared" si="26"/>
        <v>116.28</v>
      </c>
      <c r="M34" s="3">
        <f t="shared" si="26"/>
        <v>-121.95</v>
      </c>
      <c r="N34" s="3">
        <f t="shared" si="26"/>
        <v>-13.74</v>
      </c>
      <c r="O34" s="3">
        <f t="shared" si="26"/>
        <v>-2.0099999999999998</v>
      </c>
      <c r="P34" s="3">
        <f t="shared" si="26"/>
        <v>-20.12</v>
      </c>
      <c r="Q34" s="3">
        <f t="shared" si="26"/>
        <v>-18.48</v>
      </c>
      <c r="R34" s="3">
        <f t="shared" si="26"/>
        <v>-4.97</v>
      </c>
      <c r="S34" s="3">
        <f t="shared" si="26"/>
        <v>-8.86</v>
      </c>
      <c r="T34" s="3">
        <f t="shared" si="26"/>
        <v>25.04</v>
      </c>
      <c r="U34" s="3">
        <f t="shared" si="26"/>
        <v>32.979999999999997</v>
      </c>
      <c r="V34" s="3">
        <f t="shared" si="26"/>
        <v>37.799999999999997</v>
      </c>
      <c r="W34" s="3">
        <f t="shared" si="26"/>
        <v>-32.11</v>
      </c>
      <c r="X34" s="3">
        <f t="shared" si="26"/>
        <v>52.38</v>
      </c>
      <c r="Y34" s="3">
        <f t="shared" si="26"/>
        <v>41.44</v>
      </c>
      <c r="Z34" s="3">
        <f t="shared" si="26"/>
        <v>132.41999999999999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0.06</v>
      </c>
      <c r="E35" s="3">
        <f>IFERROR(INDEX(E51:E500,MATCH($A$35,$C$51:$C$500,0)),"")</f>
        <v>0.06</v>
      </c>
      <c r="H35" s="3">
        <f>IFERROR(INDEX(D35:G35,COUNT(D35:G35)),"")</f>
        <v>0.06</v>
      </c>
      <c r="I35" s="3">
        <f t="shared" ref="I35:Z35" si="27">IFERROR(INDEX(I51:I500,MATCH($C$35,$C$51:$C$500,0)),"")</f>
        <v>0.01</v>
      </c>
      <c r="J35" s="3">
        <f t="shared" si="27"/>
        <v>0.02</v>
      </c>
      <c r="K35" s="3">
        <f t="shared" si="27"/>
        <v>0.4</v>
      </c>
      <c r="L35" s="3">
        <f t="shared" si="27"/>
        <v>1.1499999999999999</v>
      </c>
      <c r="M35" s="3">
        <f t="shared" si="27"/>
        <v>1.35</v>
      </c>
      <c r="N35" s="3">
        <f t="shared" si="27"/>
        <v>1.71</v>
      </c>
      <c r="O35" s="3">
        <f t="shared" si="27"/>
        <v>1.3</v>
      </c>
      <c r="P35" s="3">
        <f t="shared" si="27"/>
        <v>1.7</v>
      </c>
      <c r="Q35" s="3">
        <f t="shared" si="27"/>
        <v>1.84</v>
      </c>
      <c r="R35" s="3">
        <f t="shared" si="27"/>
        <v>1.38</v>
      </c>
      <c r="S35" s="3">
        <f t="shared" si="27"/>
        <v>1.68</v>
      </c>
      <c r="T35" s="3">
        <f t="shared" si="27"/>
        <v>2.44</v>
      </c>
      <c r="U35" s="3">
        <f t="shared" si="27"/>
        <v>2.54</v>
      </c>
      <c r="V35" s="3">
        <f t="shared" si="27"/>
        <v>3.35</v>
      </c>
      <c r="W35" s="3">
        <f t="shared" si="27"/>
        <v>1.02</v>
      </c>
      <c r="X35" s="3">
        <f t="shared" si="27"/>
        <v>1.43</v>
      </c>
      <c r="Y35" s="3">
        <f t="shared" si="27"/>
        <v>3.23</v>
      </c>
      <c r="Z35" s="3">
        <f t="shared" si="27"/>
        <v>6.87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160886000000</v>
      </c>
      <c r="E51" s="5">
        <v>140411000000</v>
      </c>
      <c r="F51" s="5">
        <v>164399000000</v>
      </c>
      <c r="G51" s="5">
        <v>149672000000</v>
      </c>
      <c r="I51" s="5">
        <v>611942000000</v>
      </c>
      <c r="J51" s="5">
        <v>591934000000</v>
      </c>
      <c r="K51" s="5">
        <v>562620703597</v>
      </c>
      <c r="L51" s="5">
        <v>647952496309</v>
      </c>
      <c r="M51" s="5">
        <v>552465600178</v>
      </c>
      <c r="N51" s="5">
        <v>437171365385</v>
      </c>
      <c r="O51" s="5">
        <v>735066462915</v>
      </c>
      <c r="P51" s="5">
        <v>875963168811</v>
      </c>
      <c r="Q51" s="5">
        <v>810064124425</v>
      </c>
      <c r="R51" s="5">
        <v>863715000000</v>
      </c>
      <c r="S51" s="5">
        <v>800392438557</v>
      </c>
      <c r="T51" s="5">
        <v>898976979994</v>
      </c>
      <c r="U51" s="5">
        <v>910845835792</v>
      </c>
      <c r="V51" s="5">
        <v>780233550859</v>
      </c>
      <c r="W51" s="5">
        <v>650546996469</v>
      </c>
      <c r="X51" s="5">
        <v>582295693684</v>
      </c>
      <c r="Y51" s="5">
        <v>359943644019</v>
      </c>
      <c r="Z51" s="5">
        <v>415563943454</v>
      </c>
    </row>
    <row r="52" spans="2:26" ht="15.5" x14ac:dyDescent="0.35">
      <c r="C52" t="s">
        <v>86</v>
      </c>
      <c r="D52" s="5">
        <v>-167781000000</v>
      </c>
      <c r="E52" s="5">
        <v>-142976000000</v>
      </c>
      <c r="F52" s="5">
        <v>-146244000000</v>
      </c>
      <c r="G52" s="5">
        <v>-145489000000</v>
      </c>
      <c r="I52" s="5">
        <v>-582750000000</v>
      </c>
      <c r="J52" s="5">
        <v>-571263000000</v>
      </c>
      <c r="K52" s="5">
        <v>-577938540330</v>
      </c>
      <c r="L52" s="5">
        <v>-615752823227</v>
      </c>
      <c r="M52" s="5">
        <v>-532796742768</v>
      </c>
      <c r="N52" s="5">
        <v>-452075617126</v>
      </c>
      <c r="O52" s="5">
        <v>-794272820967</v>
      </c>
      <c r="P52" s="5">
        <v>-877844471178</v>
      </c>
      <c r="Q52" s="5">
        <v>-807285117720</v>
      </c>
      <c r="R52" s="5">
        <v>-915876000000</v>
      </c>
      <c r="S52" s="5">
        <v>-844723765039</v>
      </c>
      <c r="T52" s="5">
        <v>-739947969045</v>
      </c>
      <c r="U52" s="5">
        <v>-739757702265</v>
      </c>
      <c r="V52" s="5">
        <v>-650673304346</v>
      </c>
      <c r="W52" s="5">
        <v>-543673623648</v>
      </c>
      <c r="X52" s="5">
        <v>-477418452759</v>
      </c>
      <c r="Y52" s="5">
        <v>-288392510127</v>
      </c>
      <c r="Z52" s="5">
        <v>-332296729488</v>
      </c>
    </row>
    <row r="53" spans="2:26" ht="15.5" x14ac:dyDescent="0.35">
      <c r="C53" t="s">
        <v>87</v>
      </c>
      <c r="D53" s="5">
        <v>-6895000000</v>
      </c>
      <c r="E53" s="5">
        <v>-2565000000</v>
      </c>
      <c r="F53" s="5">
        <v>18155000000</v>
      </c>
      <c r="G53" s="5">
        <v>4183000000</v>
      </c>
      <c r="I53" s="5">
        <v>29192000000</v>
      </c>
      <c r="J53" s="5">
        <v>20671000000</v>
      </c>
      <c r="K53" s="5">
        <v>-15317836733</v>
      </c>
      <c r="L53" s="5">
        <v>32199673082</v>
      </c>
      <c r="M53" s="5">
        <v>19668857410</v>
      </c>
      <c r="N53" s="5">
        <v>-14904251741</v>
      </c>
      <c r="O53" s="5">
        <v>-59206358052</v>
      </c>
      <c r="P53" s="5">
        <v>-1881302367</v>
      </c>
      <c r="Q53" s="5">
        <v>2779006705</v>
      </c>
      <c r="R53" s="5">
        <v>-52161000000</v>
      </c>
      <c r="S53" s="5">
        <v>-44331326482</v>
      </c>
      <c r="T53" s="5">
        <v>159029010949</v>
      </c>
      <c r="U53" s="5">
        <v>171088133527</v>
      </c>
      <c r="V53" s="5">
        <v>129560246513</v>
      </c>
      <c r="W53" s="5">
        <v>106873372821</v>
      </c>
      <c r="X53" s="5">
        <v>104877240925</v>
      </c>
      <c r="Y53" s="5">
        <v>71551133892</v>
      </c>
      <c r="Z53" s="5">
        <v>83267213966</v>
      </c>
    </row>
    <row r="54" spans="2:26" ht="15.5" x14ac:dyDescent="0.35">
      <c r="C54" t="s">
        <v>88</v>
      </c>
      <c r="D54" s="5">
        <v>13006000000</v>
      </c>
      <c r="E54" s="5">
        <v>-11636000000</v>
      </c>
      <c r="F54" s="5">
        <v>-6714000000</v>
      </c>
      <c r="G54" s="5">
        <v>-30039000000</v>
      </c>
      <c r="I54" s="5">
        <v>-35495000000</v>
      </c>
      <c r="J54" s="5">
        <v>-45512000000</v>
      </c>
      <c r="K54" s="5">
        <v>-34770662559</v>
      </c>
      <c r="L54" s="5">
        <v>-30991778330</v>
      </c>
      <c r="M54" s="5">
        <v>-23069151410</v>
      </c>
      <c r="N54" s="5">
        <v>-49438723156</v>
      </c>
      <c r="O54" s="5">
        <v>-455199322688</v>
      </c>
      <c r="P54" s="5">
        <v>-88135389643</v>
      </c>
      <c r="Q54" s="5">
        <v>-100072506995</v>
      </c>
      <c r="R54" s="5">
        <v>-114275000000</v>
      </c>
      <c r="S54" s="5">
        <v>-130484551476</v>
      </c>
      <c r="T54" s="5">
        <v>-66544584053</v>
      </c>
      <c r="U54" s="5">
        <v>-76830955639</v>
      </c>
      <c r="V54" s="5">
        <v>-60490068023</v>
      </c>
      <c r="W54" s="5">
        <v>-54319043482</v>
      </c>
      <c r="X54" s="5">
        <v>-36232541954</v>
      </c>
      <c r="Y54" s="5">
        <v>-36031400220</v>
      </c>
      <c r="Z54" s="5">
        <v>-43317890821</v>
      </c>
    </row>
    <row r="55" spans="2:26" ht="15.5" x14ac:dyDescent="0.35">
      <c r="C55" t="s">
        <v>89</v>
      </c>
      <c r="D55" s="5">
        <v>288000000</v>
      </c>
      <c r="E55" s="5">
        <v>-288000000</v>
      </c>
    </row>
    <row r="56" spans="2:26" ht="15.5" x14ac:dyDescent="0.35">
      <c r="C56" t="s">
        <v>90</v>
      </c>
      <c r="D56" s="5">
        <v>13553000000</v>
      </c>
      <c r="E56" s="5">
        <v>-11636000000</v>
      </c>
      <c r="F56" s="5">
        <v>-6525000000</v>
      </c>
      <c r="G56" s="5">
        <v>-29671000000</v>
      </c>
      <c r="I56" s="5">
        <v>-34726000000</v>
      </c>
      <c r="J56" s="5">
        <v>-42356000000</v>
      </c>
      <c r="K56" s="5">
        <v>-34770662559</v>
      </c>
      <c r="L56" s="5">
        <v>-30991778330</v>
      </c>
      <c r="M56" s="5">
        <v>-23069151410</v>
      </c>
      <c r="N56" s="5">
        <v>-49114207247</v>
      </c>
      <c r="O56" s="5">
        <v>-179539664592</v>
      </c>
      <c r="P56" s="5">
        <v>-76760338859</v>
      </c>
      <c r="Q56" s="5">
        <v>-88506714251</v>
      </c>
      <c r="R56" s="5">
        <v>-88528000000</v>
      </c>
      <c r="S56" s="5">
        <v>-85457091037</v>
      </c>
      <c r="T56" s="5">
        <v>-44956031624</v>
      </c>
      <c r="U56" s="5">
        <v>-55248770946</v>
      </c>
      <c r="V56" s="5">
        <v>-40298766578</v>
      </c>
      <c r="W56" s="5">
        <v>-32107329096</v>
      </c>
      <c r="X56" s="5">
        <v>-30074869615</v>
      </c>
      <c r="Y56" s="5">
        <v>-22661206035</v>
      </c>
      <c r="Z56" s="5">
        <v>-23778472139</v>
      </c>
    </row>
    <row r="57" spans="2:26" ht="15.5" x14ac:dyDescent="0.35">
      <c r="C57" t="s">
        <v>103</v>
      </c>
    </row>
    <row r="58" spans="2:26" ht="15.5" x14ac:dyDescent="0.35">
      <c r="C58" t="s">
        <v>91</v>
      </c>
      <c r="F58" s="5">
        <v>-3000000</v>
      </c>
      <c r="I58" s="5">
        <v>-3000000</v>
      </c>
      <c r="J58" s="5">
        <v>1000000</v>
      </c>
      <c r="K58" s="5">
        <v>1897446</v>
      </c>
      <c r="L58" s="5">
        <v>780695</v>
      </c>
      <c r="M58" s="5">
        <v>1517265</v>
      </c>
      <c r="N58" s="5">
        <v>-6848668</v>
      </c>
      <c r="O58" s="5">
        <v>11324464</v>
      </c>
      <c r="P58" s="5">
        <v>473592486</v>
      </c>
      <c r="Q58" s="5">
        <v>-510175993</v>
      </c>
      <c r="R58" s="5">
        <v>-538000000</v>
      </c>
      <c r="S58" s="5">
        <v>-13288843099</v>
      </c>
      <c r="T58" s="5">
        <v>4643299153</v>
      </c>
      <c r="U58" s="5">
        <v>5253520839</v>
      </c>
      <c r="V58" s="5">
        <v>1877299079</v>
      </c>
      <c r="W58" s="5">
        <v>457375612</v>
      </c>
    </row>
    <row r="59" spans="2:26" ht="15.5" x14ac:dyDescent="0.35">
      <c r="C59" t="s">
        <v>92</v>
      </c>
      <c r="D59" s="5">
        <v>6111000000</v>
      </c>
      <c r="E59" s="5">
        <v>-14201000000</v>
      </c>
      <c r="F59" s="5">
        <v>11441000000</v>
      </c>
      <c r="G59" s="5">
        <v>-25856000000</v>
      </c>
      <c r="I59" s="5">
        <v>-6303000000</v>
      </c>
      <c r="J59" s="5">
        <v>-24841000000</v>
      </c>
      <c r="K59" s="5">
        <v>-50088499292</v>
      </c>
      <c r="L59" s="5">
        <v>1207894752</v>
      </c>
      <c r="M59" s="5">
        <v>-3400294000</v>
      </c>
      <c r="N59" s="5">
        <v>-64342974897</v>
      </c>
      <c r="O59" s="5">
        <v>-514405680740</v>
      </c>
      <c r="P59" s="5">
        <v>-90016692010</v>
      </c>
      <c r="Q59" s="5">
        <v>-97293500290</v>
      </c>
      <c r="R59" s="5">
        <v>-166436000000</v>
      </c>
      <c r="S59" s="5">
        <v>-174815877958</v>
      </c>
      <c r="T59" s="5">
        <v>92484426896</v>
      </c>
      <c r="U59" s="5">
        <v>94257177888</v>
      </c>
      <c r="V59" s="5">
        <v>69070178490</v>
      </c>
      <c r="W59" s="5">
        <v>52554329339</v>
      </c>
      <c r="X59" s="5">
        <v>68644698971</v>
      </c>
      <c r="Y59" s="5">
        <v>35519733672</v>
      </c>
      <c r="Z59" s="5">
        <v>39949323145</v>
      </c>
    </row>
    <row r="60" spans="2:26" ht="15.5" x14ac:dyDescent="0.35">
      <c r="C60" t="s">
        <v>93</v>
      </c>
      <c r="D60" s="5">
        <v>-20371000000</v>
      </c>
      <c r="E60" s="5">
        <v>-101000000</v>
      </c>
      <c r="F60" s="5">
        <v>-7377000000</v>
      </c>
      <c r="G60" s="5">
        <v>20250000000</v>
      </c>
      <c r="I60" s="5">
        <v>-6930000000</v>
      </c>
      <c r="J60" s="5">
        <v>324000000</v>
      </c>
      <c r="K60" s="5">
        <v>11758468926</v>
      </c>
      <c r="L60" s="5">
        <v>-164234899</v>
      </c>
      <c r="M60" s="5">
        <v>5972866044</v>
      </c>
      <c r="N60" s="5">
        <v>3799983842</v>
      </c>
      <c r="O60" s="5">
        <v>6822958588</v>
      </c>
      <c r="P60" s="5">
        <v>-5022323921</v>
      </c>
      <c r="Q60" s="5">
        <v>2582824110</v>
      </c>
      <c r="R60" s="5">
        <v>509000000</v>
      </c>
      <c r="S60" s="5">
        <v>-33250598434</v>
      </c>
      <c r="T60" s="5">
        <v>26247842022</v>
      </c>
      <c r="U60" s="5">
        <v>12448828707</v>
      </c>
      <c r="V60" s="5">
        <v>-5292192707</v>
      </c>
      <c r="W60" s="5">
        <v>-74312105320</v>
      </c>
      <c r="X60" s="5">
        <v>-61361845260</v>
      </c>
      <c r="Y60" s="5">
        <v>-6115730850</v>
      </c>
      <c r="Z60" s="5">
        <v>-23077109501</v>
      </c>
    </row>
    <row r="61" spans="2:26" ht="15.5" x14ac:dyDescent="0.35">
      <c r="C61" t="s">
        <v>94</v>
      </c>
      <c r="D61" s="5">
        <v>127000000</v>
      </c>
      <c r="E61" s="5">
        <v>110000000</v>
      </c>
      <c r="F61" s="5">
        <v>142000000</v>
      </c>
      <c r="G61" s="5">
        <v>182000000</v>
      </c>
      <c r="I61" s="5">
        <v>617000000</v>
      </c>
      <c r="J61" s="5">
        <v>859000000</v>
      </c>
      <c r="K61" s="5">
        <v>1413526382</v>
      </c>
      <c r="L61" s="5">
        <v>82490712</v>
      </c>
      <c r="M61" s="5">
        <v>241580837</v>
      </c>
      <c r="N61" s="5">
        <v>355191509</v>
      </c>
      <c r="O61" s="5">
        <v>561576423</v>
      </c>
      <c r="P61" s="5">
        <v>374481323</v>
      </c>
      <c r="Q61" s="5">
        <v>723269302</v>
      </c>
      <c r="R61" s="5">
        <v>2864000000</v>
      </c>
      <c r="S61" s="5">
        <v>12013550057</v>
      </c>
      <c r="W61" s="5">
        <v>1764135741</v>
      </c>
      <c r="X61" s="5">
        <v>464340228</v>
      </c>
      <c r="Y61" s="5">
        <v>84250135</v>
      </c>
      <c r="Z61" s="5">
        <v>447389277</v>
      </c>
    </row>
    <row r="62" spans="2:26" ht="15.5" x14ac:dyDescent="0.35">
      <c r="C62" t="s">
        <v>95</v>
      </c>
      <c r="D62" s="5">
        <v>-546000000</v>
      </c>
      <c r="E62" s="5">
        <v>-481000000</v>
      </c>
      <c r="F62" s="5">
        <v>96000000</v>
      </c>
      <c r="G62" s="5">
        <v>-339000000</v>
      </c>
      <c r="I62" s="5">
        <v>-1184000000</v>
      </c>
      <c r="J62" s="5">
        <v>475000000</v>
      </c>
      <c r="K62" s="5">
        <v>-549497645</v>
      </c>
      <c r="L62" s="5">
        <v>-1326987381</v>
      </c>
      <c r="M62" s="5">
        <v>-204153249</v>
      </c>
      <c r="N62" s="5">
        <v>-696106725</v>
      </c>
      <c r="O62" s="5">
        <v>-1457035043</v>
      </c>
      <c r="P62" s="5">
        <v>-2431998249</v>
      </c>
      <c r="Q62" s="5">
        <v>-2737413804</v>
      </c>
      <c r="R62" s="5">
        <v>2506000000</v>
      </c>
      <c r="S62" s="5">
        <v>-9253138465</v>
      </c>
      <c r="W62" s="5">
        <v>-46063396477</v>
      </c>
      <c r="X62" s="5">
        <v>1261241419</v>
      </c>
      <c r="Y62" s="5">
        <v>2212212842</v>
      </c>
      <c r="Z62" s="5">
        <v>-3601134716</v>
      </c>
    </row>
    <row r="63" spans="2:26" ht="15.5" x14ac:dyDescent="0.35">
      <c r="C63" t="s">
        <v>312</v>
      </c>
      <c r="K63" s="5">
        <v>12481981982</v>
      </c>
      <c r="L63" s="5">
        <v>326672629</v>
      </c>
      <c r="M63" s="5">
        <v>1984834127</v>
      </c>
      <c r="N63" s="5">
        <v>542445088</v>
      </c>
      <c r="W63" s="5">
        <v>15483030284</v>
      </c>
    </row>
    <row r="64" spans="2:26" ht="15.5" x14ac:dyDescent="0.35">
      <c r="C64" t="s">
        <v>27</v>
      </c>
      <c r="D64" s="5">
        <v>-464000000</v>
      </c>
      <c r="E64" s="5">
        <v>-133000000</v>
      </c>
      <c r="F64" s="5">
        <v>-389000000</v>
      </c>
      <c r="G64" s="5">
        <v>-475000000</v>
      </c>
      <c r="I64" s="5">
        <v>-1741000000</v>
      </c>
      <c r="J64" s="5">
        <v>-1637000000</v>
      </c>
      <c r="K64" s="5">
        <v>-3432768040</v>
      </c>
      <c r="L64" s="5">
        <v>-770634751</v>
      </c>
      <c r="M64" s="5">
        <v>-277597680</v>
      </c>
      <c r="N64" s="5">
        <v>-2750559195</v>
      </c>
      <c r="O64" s="5">
        <v>-2340112579</v>
      </c>
      <c r="P64" s="5">
        <v>-1326804853</v>
      </c>
      <c r="V64" s="5">
        <v>-5547425509</v>
      </c>
      <c r="W64" s="5">
        <v>-52922916316</v>
      </c>
      <c r="X64" s="5">
        <v>-64765943307</v>
      </c>
      <c r="Y64" s="5">
        <v>-35698169208</v>
      </c>
      <c r="Z64" s="5">
        <v>-14411850705</v>
      </c>
    </row>
    <row r="65" spans="2:26" ht="15.5" x14ac:dyDescent="0.35">
      <c r="C65" t="s">
        <v>96</v>
      </c>
      <c r="D65" s="5">
        <v>-20371000000</v>
      </c>
      <c r="E65" s="5">
        <v>-101000000</v>
      </c>
      <c r="F65" s="5">
        <v>-7377000000</v>
      </c>
      <c r="G65" s="5">
        <v>20250000000</v>
      </c>
      <c r="I65" s="5">
        <v>-6930000000</v>
      </c>
      <c r="J65" s="5">
        <v>324000000</v>
      </c>
      <c r="K65" s="5">
        <v>11758468926</v>
      </c>
      <c r="L65" s="5">
        <v>-164234899</v>
      </c>
      <c r="M65" s="5">
        <v>5972866044</v>
      </c>
      <c r="N65" s="5">
        <v>3799983842</v>
      </c>
      <c r="O65" s="5">
        <v>6822958588</v>
      </c>
      <c r="P65" s="5">
        <v>-5022323921</v>
      </c>
      <c r="Q65" s="5">
        <v>2582824110</v>
      </c>
      <c r="R65" s="5">
        <v>509000000</v>
      </c>
      <c r="S65" s="5">
        <v>-33250598434</v>
      </c>
      <c r="T65" s="5">
        <v>26247842022</v>
      </c>
      <c r="U65" s="5">
        <v>12448828707</v>
      </c>
      <c r="V65" s="5">
        <v>-5292192707</v>
      </c>
      <c r="W65" s="5">
        <v>-74312105320</v>
      </c>
      <c r="X65" s="5">
        <v>-61361845260</v>
      </c>
      <c r="Y65" s="5">
        <v>-6115730850</v>
      </c>
      <c r="Z65" s="5">
        <v>-23077109501</v>
      </c>
    </row>
    <row r="66" spans="2:26" ht="15.5" x14ac:dyDescent="0.35">
      <c r="C66" t="s">
        <v>29</v>
      </c>
      <c r="D66" s="5">
        <v>-14260000000</v>
      </c>
      <c r="E66" s="5">
        <v>-14302000000</v>
      </c>
      <c r="F66" s="5">
        <v>4064000000</v>
      </c>
      <c r="G66" s="5">
        <v>-5606000000</v>
      </c>
      <c r="I66" s="5">
        <v>-13233000000</v>
      </c>
      <c r="J66" s="5">
        <v>-24517000000</v>
      </c>
      <c r="K66" s="5">
        <v>-38330030366</v>
      </c>
      <c r="L66" s="5">
        <v>1043659853</v>
      </c>
      <c r="M66" s="5">
        <v>2572572044</v>
      </c>
      <c r="N66" s="5">
        <v>-60542991055</v>
      </c>
      <c r="O66" s="5">
        <v>-507582722152</v>
      </c>
      <c r="P66" s="5">
        <v>-95039015931</v>
      </c>
      <c r="Q66" s="5">
        <v>-94710676180</v>
      </c>
      <c r="R66" s="5">
        <v>-165927000000</v>
      </c>
      <c r="S66" s="5">
        <v>-208066476392</v>
      </c>
      <c r="T66" s="5">
        <v>118732268918</v>
      </c>
      <c r="U66" s="5">
        <v>106706006595</v>
      </c>
      <c r="V66" s="5">
        <v>63777985783</v>
      </c>
      <c r="W66" s="5">
        <v>-21757775981</v>
      </c>
      <c r="X66" s="5">
        <v>7282853711</v>
      </c>
      <c r="Y66" s="5">
        <v>29404002822</v>
      </c>
      <c r="Z66" s="5">
        <v>16872213644</v>
      </c>
    </row>
    <row r="67" spans="2:26" ht="15.5" x14ac:dyDescent="0.35">
      <c r="C67" t="s">
        <v>28</v>
      </c>
      <c r="D67" s="5">
        <v>246000000</v>
      </c>
      <c r="E67" s="5">
        <v>-675000000</v>
      </c>
      <c r="F67" s="5">
        <v>1245000000</v>
      </c>
      <c r="I67" s="5">
        <v>1245000000</v>
      </c>
      <c r="J67" s="5">
        <v>-577000000</v>
      </c>
      <c r="K67" s="5">
        <v>4408844168</v>
      </c>
      <c r="L67" s="5">
        <v>5510210719</v>
      </c>
      <c r="M67" s="5">
        <v>-8127299430</v>
      </c>
      <c r="N67" s="5">
        <v>8792996154</v>
      </c>
      <c r="O67" s="5">
        <v>13155905248</v>
      </c>
      <c r="P67" s="5">
        <v>15832547226</v>
      </c>
      <c r="Q67" s="5">
        <v>9409699625</v>
      </c>
      <c r="R67" s="5">
        <v>-86572000000</v>
      </c>
      <c r="S67" s="5">
        <v>44347231493</v>
      </c>
      <c r="T67" s="5">
        <v>-26492865760</v>
      </c>
      <c r="U67" s="5">
        <v>-31345700327</v>
      </c>
      <c r="V67" s="5">
        <v>7261453909</v>
      </c>
      <c r="W67" s="5">
        <v>1517532364</v>
      </c>
      <c r="X67" s="5">
        <v>8621800335</v>
      </c>
      <c r="Y67" s="5">
        <v>-1361839915</v>
      </c>
      <c r="Z67" s="5">
        <v>4703732021</v>
      </c>
    </row>
    <row r="68" spans="2:26" ht="15.5" x14ac:dyDescent="0.35">
      <c r="C68" t="s">
        <v>100</v>
      </c>
      <c r="D68" s="5">
        <v>-14014000000</v>
      </c>
      <c r="E68" s="5">
        <v>-14977000000</v>
      </c>
      <c r="F68" s="5">
        <v>5309000000</v>
      </c>
      <c r="G68" s="5">
        <v>-5606000000</v>
      </c>
      <c r="I68" s="5">
        <v>-11988000000</v>
      </c>
      <c r="J68" s="5">
        <v>-25094000000</v>
      </c>
      <c r="K68" s="5">
        <v>-33921186198</v>
      </c>
      <c r="L68" s="5">
        <v>6553870572</v>
      </c>
      <c r="M68" s="5">
        <v>-5554727386</v>
      </c>
      <c r="N68" s="5">
        <v>-51749994901</v>
      </c>
      <c r="O68" s="5">
        <v>-494426816904</v>
      </c>
      <c r="P68" s="5">
        <v>-79206468705</v>
      </c>
      <c r="Q68" s="5">
        <v>-85300976555</v>
      </c>
      <c r="R68" s="5">
        <v>-252499000000</v>
      </c>
      <c r="S68" s="5">
        <v>-163719244899</v>
      </c>
      <c r="T68" s="5">
        <v>92239403158</v>
      </c>
      <c r="U68" s="5">
        <v>75360306268</v>
      </c>
      <c r="V68" s="5">
        <v>71039439692</v>
      </c>
      <c r="W68" s="5">
        <v>-20240243617</v>
      </c>
      <c r="X68" s="5">
        <v>15904654046</v>
      </c>
      <c r="Y68" s="5">
        <v>28042162907</v>
      </c>
      <c r="Z68" s="5">
        <v>21575945665</v>
      </c>
    </row>
    <row r="69" spans="2:26" ht="15.5" x14ac:dyDescent="0.35">
      <c r="C69" t="s">
        <v>101</v>
      </c>
      <c r="X69" s="5">
        <v>-1332144246</v>
      </c>
      <c r="Y69" s="5">
        <v>-713941148</v>
      </c>
    </row>
    <row r="70" spans="2:26" ht="15.5" x14ac:dyDescent="0.35">
      <c r="C70" t="s">
        <v>104</v>
      </c>
      <c r="D70" s="5">
        <v>-14014000000</v>
      </c>
      <c r="E70" s="5">
        <v>-14977000000</v>
      </c>
      <c r="F70" s="5">
        <v>5309000000</v>
      </c>
      <c r="G70" s="5">
        <v>-5606000000</v>
      </c>
      <c r="I70" s="5">
        <v>-11988000000</v>
      </c>
      <c r="J70" s="5">
        <v>-25094000000</v>
      </c>
      <c r="K70" s="5">
        <v>-33921186198</v>
      </c>
      <c r="L70" s="5">
        <v>6553870572</v>
      </c>
      <c r="M70" s="5">
        <v>-5554727386</v>
      </c>
      <c r="N70" s="5">
        <v>-51749994901</v>
      </c>
      <c r="O70" s="5">
        <v>-494426816904</v>
      </c>
      <c r="P70" s="5">
        <v>-79206468705</v>
      </c>
      <c r="Q70" s="5">
        <v>-85300976555</v>
      </c>
      <c r="R70" s="5">
        <v>-252499000000</v>
      </c>
      <c r="S70" s="5">
        <v>-163719244899</v>
      </c>
      <c r="T70" s="5">
        <v>92239403158</v>
      </c>
      <c r="U70" s="5">
        <v>75360306268</v>
      </c>
      <c r="V70" s="5">
        <v>71039439692</v>
      </c>
      <c r="W70" s="5">
        <v>-20240243617</v>
      </c>
      <c r="X70" s="5">
        <v>14572509800</v>
      </c>
      <c r="Y70" s="5">
        <v>27328221759</v>
      </c>
      <c r="Z70" s="5">
        <v>21575945665</v>
      </c>
    </row>
    <row r="71" spans="2:26" ht="15.5" x14ac:dyDescent="0.35">
      <c r="C71" t="s">
        <v>105</v>
      </c>
      <c r="F71" s="5">
        <v>-1187000000</v>
      </c>
      <c r="I71" s="5">
        <v>-1187000000</v>
      </c>
      <c r="J71" s="5">
        <v>779000000</v>
      </c>
      <c r="K71" s="5">
        <v>754325521</v>
      </c>
      <c r="L71" s="5">
        <v>18150600</v>
      </c>
      <c r="M71" s="5">
        <v>-271250500</v>
      </c>
      <c r="N71" s="5">
        <v>-1562201700</v>
      </c>
      <c r="O71" s="5">
        <v>5157144000</v>
      </c>
      <c r="P71" s="5">
        <v>7313405250</v>
      </c>
      <c r="Q71" s="5">
        <v>-7998798750</v>
      </c>
      <c r="R71" s="5">
        <v>-9158000000</v>
      </c>
      <c r="S71" s="5">
        <v>-18368916750</v>
      </c>
    </row>
    <row r="72" spans="2:26" ht="15.5" x14ac:dyDescent="0.35">
      <c r="C72" t="s">
        <v>107</v>
      </c>
      <c r="D72" s="5">
        <v>-14014000000</v>
      </c>
      <c r="E72" s="5">
        <v>-14977000000</v>
      </c>
      <c r="F72" s="5">
        <v>4122000000</v>
      </c>
      <c r="G72" s="5">
        <v>-5606000000</v>
      </c>
      <c r="I72" s="5">
        <v>-13175000000</v>
      </c>
      <c r="J72" s="5">
        <v>-24315000000</v>
      </c>
      <c r="K72" s="5">
        <v>-33166860677</v>
      </c>
      <c r="L72" s="5">
        <v>6572021172</v>
      </c>
      <c r="M72" s="5">
        <v>-5825977886</v>
      </c>
      <c r="N72" s="5">
        <v>-53312196601</v>
      </c>
      <c r="O72" s="5">
        <v>-489269672904</v>
      </c>
      <c r="P72" s="5">
        <v>-71893063455</v>
      </c>
      <c r="Q72" s="5">
        <v>-93299775305</v>
      </c>
      <c r="R72" s="5">
        <v>-261657000000</v>
      </c>
      <c r="S72" s="5">
        <v>-182088161649</v>
      </c>
      <c r="T72" s="5">
        <v>92239403158</v>
      </c>
      <c r="U72" s="5">
        <v>75360306268</v>
      </c>
      <c r="V72" s="5">
        <v>71039439692</v>
      </c>
      <c r="W72" s="5">
        <v>-20240243617</v>
      </c>
    </row>
    <row r="73" spans="2:26" ht="15.5" x14ac:dyDescent="0.35">
      <c r="C73" t="s">
        <v>108</v>
      </c>
      <c r="D73" s="5">
        <v>-14014000000</v>
      </c>
      <c r="E73" s="5">
        <v>-14977000000</v>
      </c>
      <c r="F73" s="5">
        <v>5309000000</v>
      </c>
      <c r="G73" s="5">
        <v>-5606000000</v>
      </c>
      <c r="I73" s="5">
        <v>-11988000000</v>
      </c>
      <c r="J73" s="5">
        <v>-25094000000</v>
      </c>
      <c r="K73" s="5">
        <v>-33921186198</v>
      </c>
      <c r="L73" s="5">
        <v>6553870572</v>
      </c>
      <c r="M73" s="5">
        <v>-5554727386</v>
      </c>
      <c r="N73" s="5">
        <v>-51749994901</v>
      </c>
      <c r="O73" s="5">
        <v>-494426816904</v>
      </c>
      <c r="P73" s="5">
        <v>-79206468705</v>
      </c>
      <c r="Q73" s="5">
        <v>-85300976555</v>
      </c>
      <c r="R73" s="5">
        <v>-252499000000</v>
      </c>
      <c r="S73" s="5">
        <v>-163719244899</v>
      </c>
      <c r="T73" s="5">
        <v>92239403158</v>
      </c>
      <c r="U73" s="5">
        <v>75360306268</v>
      </c>
      <c r="V73" s="5">
        <v>71039439692</v>
      </c>
      <c r="W73" s="5">
        <v>-20240243616</v>
      </c>
      <c r="X73" s="5">
        <v>14572509800</v>
      </c>
      <c r="Y73" s="5">
        <v>27328221759</v>
      </c>
      <c r="Z73" s="5">
        <v>21575945665</v>
      </c>
    </row>
    <row r="74" spans="2:26" ht="15.5" x14ac:dyDescent="0.35">
      <c r="C74" t="s">
        <v>8</v>
      </c>
      <c r="D74" s="5">
        <v>-14014000000</v>
      </c>
      <c r="E74" s="5">
        <v>-14977000000</v>
      </c>
      <c r="F74" s="5">
        <v>16113000000</v>
      </c>
      <c r="G74" s="5">
        <v>-5606000000</v>
      </c>
      <c r="I74" s="5">
        <v>-1184000000</v>
      </c>
      <c r="J74" s="5">
        <v>778000000</v>
      </c>
      <c r="K74" s="5">
        <v>752428075</v>
      </c>
      <c r="L74" s="5">
        <v>17369905</v>
      </c>
      <c r="M74" s="5">
        <v>-272767765</v>
      </c>
      <c r="N74" s="5">
        <v>-1555353032</v>
      </c>
      <c r="O74" s="5">
        <v>5145819536</v>
      </c>
      <c r="P74" s="5">
        <v>6839812764</v>
      </c>
      <c r="Q74" s="5">
        <v>-7488622757</v>
      </c>
      <c r="R74" s="5">
        <v>-8620000000</v>
      </c>
      <c r="S74" s="5">
        <v>-168799318550</v>
      </c>
      <c r="T74" s="5">
        <v>87596104005</v>
      </c>
      <c r="U74" s="5">
        <v>70106785429</v>
      </c>
      <c r="V74" s="5">
        <v>69162140613</v>
      </c>
      <c r="W74" s="5">
        <v>-20697619228</v>
      </c>
    </row>
    <row r="75" spans="2:26" ht="15.5" x14ac:dyDescent="0.35">
      <c r="C75" t="s">
        <v>109</v>
      </c>
      <c r="D75" s="5">
        <v>-14014000000</v>
      </c>
      <c r="E75" s="5">
        <v>-14977000000</v>
      </c>
      <c r="F75" s="5">
        <v>5309000000</v>
      </c>
      <c r="G75" s="5">
        <v>-5606000000</v>
      </c>
      <c r="I75" s="5">
        <v>-11988000000</v>
      </c>
      <c r="J75" s="5">
        <v>-25094000000</v>
      </c>
      <c r="K75" s="5">
        <v>-33921186198</v>
      </c>
      <c r="L75" s="5">
        <v>6553870572</v>
      </c>
      <c r="M75" s="5">
        <v>-5554727386</v>
      </c>
      <c r="N75" s="5">
        <v>-51749994901</v>
      </c>
      <c r="O75" s="5">
        <v>-494426816904</v>
      </c>
      <c r="P75" s="5">
        <v>-79206468705</v>
      </c>
      <c r="Q75" s="5">
        <v>-85300976555</v>
      </c>
      <c r="R75" s="5">
        <v>-252499000000</v>
      </c>
      <c r="S75" s="5">
        <v>-163719244899</v>
      </c>
      <c r="T75" s="5">
        <v>92239403158</v>
      </c>
      <c r="U75" s="5">
        <v>75360306268</v>
      </c>
      <c r="V75" s="5">
        <v>71039439692</v>
      </c>
      <c r="W75" s="5">
        <v>-20240243616</v>
      </c>
      <c r="X75" s="5">
        <v>14572509800</v>
      </c>
      <c r="Y75" s="5">
        <v>27328221759</v>
      </c>
      <c r="Z75" s="5">
        <v>21575945665</v>
      </c>
    </row>
    <row r="76" spans="2:26" ht="15.5" x14ac:dyDescent="0.35">
      <c r="C76" t="s">
        <v>110</v>
      </c>
      <c r="D76" s="5">
        <v>-14014000000</v>
      </c>
      <c r="E76" s="5">
        <v>-14977000000</v>
      </c>
      <c r="F76" s="5">
        <v>16110000000</v>
      </c>
      <c r="G76" s="5">
        <v>-5606000000</v>
      </c>
      <c r="I76" s="5">
        <v>-1187000000</v>
      </c>
      <c r="J76" s="5">
        <v>779000000</v>
      </c>
      <c r="K76" s="5">
        <v>754325521</v>
      </c>
      <c r="L76" s="5">
        <v>18150600</v>
      </c>
      <c r="M76" s="5">
        <v>-271250500</v>
      </c>
      <c r="N76" s="5">
        <v>-1562201700</v>
      </c>
      <c r="O76" s="5">
        <v>5157144000</v>
      </c>
      <c r="P76" s="5">
        <v>7313405250</v>
      </c>
      <c r="Q76" s="5">
        <v>-7998798750</v>
      </c>
      <c r="R76" s="5">
        <v>-9158000000</v>
      </c>
      <c r="S76" s="5">
        <v>-182088161649</v>
      </c>
      <c r="T76" s="5">
        <v>92239403158</v>
      </c>
      <c r="U76" s="5">
        <v>75360306268</v>
      </c>
      <c r="V76" s="5">
        <v>71039439692</v>
      </c>
      <c r="W76" s="5">
        <v>-20240243616</v>
      </c>
    </row>
    <row r="77" spans="2:26" ht="15.5" x14ac:dyDescent="0.35">
      <c r="C77" t="s">
        <v>111</v>
      </c>
      <c r="D77" s="5">
        <v>-14014000000</v>
      </c>
      <c r="E77" s="5">
        <v>-14977000000</v>
      </c>
      <c r="F77" s="5">
        <v>16110000000</v>
      </c>
      <c r="G77" s="5">
        <v>-5606000000</v>
      </c>
      <c r="I77" s="5">
        <v>-1187000000</v>
      </c>
      <c r="J77" s="5">
        <v>779000000</v>
      </c>
      <c r="K77" s="5">
        <v>754325521</v>
      </c>
      <c r="L77" s="5">
        <v>18150600</v>
      </c>
      <c r="M77" s="5">
        <v>-271250500</v>
      </c>
      <c r="N77" s="5">
        <v>-1562201700</v>
      </c>
      <c r="O77" s="5">
        <v>5157144000</v>
      </c>
      <c r="P77" s="5">
        <v>7313405250</v>
      </c>
      <c r="Q77" s="5">
        <v>-7998798750</v>
      </c>
      <c r="R77" s="5">
        <v>-9158000000</v>
      </c>
      <c r="S77" s="5">
        <v>-182088161649</v>
      </c>
      <c r="T77" s="5">
        <v>92239403158</v>
      </c>
      <c r="U77" s="5">
        <v>75360306268</v>
      </c>
      <c r="V77" s="5">
        <v>71039439692</v>
      </c>
      <c r="W77" s="5">
        <v>-20240243616</v>
      </c>
    </row>
    <row r="79" spans="2:26" ht="15.5" x14ac:dyDescent="0.35">
      <c r="B79" t="s">
        <v>112</v>
      </c>
      <c r="C79" t="s">
        <v>113</v>
      </c>
    </row>
    <row r="80" spans="2:26" ht="15.5" x14ac:dyDescent="0.35">
      <c r="C80" t="s">
        <v>114</v>
      </c>
    </row>
    <row r="81" spans="3:26" ht="15.5" x14ac:dyDescent="0.35">
      <c r="C81" t="s">
        <v>20</v>
      </c>
      <c r="D81" s="5">
        <v>35920000000</v>
      </c>
      <c r="E81" s="5">
        <v>27401000000</v>
      </c>
      <c r="F81" s="5">
        <v>30840000000</v>
      </c>
      <c r="G81" s="5">
        <v>47721000000</v>
      </c>
      <c r="I81" s="5">
        <v>30840000000</v>
      </c>
      <c r="J81" s="5">
        <v>37877000000</v>
      </c>
      <c r="K81" s="5">
        <v>29796125927</v>
      </c>
      <c r="L81" s="5">
        <v>9080952871</v>
      </c>
      <c r="M81" s="5">
        <v>11435279861</v>
      </c>
      <c r="N81" s="5">
        <v>14848816754</v>
      </c>
      <c r="O81" s="5">
        <v>31505104808</v>
      </c>
      <c r="P81" s="5">
        <v>7612288140</v>
      </c>
      <c r="Q81" s="5">
        <v>9384169874</v>
      </c>
      <c r="R81" s="5">
        <v>33961000000</v>
      </c>
      <c r="S81" s="5">
        <v>54773279911</v>
      </c>
      <c r="T81" s="5">
        <v>220526665794</v>
      </c>
      <c r="U81" s="5">
        <v>289690622294</v>
      </c>
      <c r="V81" s="5">
        <v>154613995193</v>
      </c>
      <c r="W81" s="5">
        <v>70564530308</v>
      </c>
      <c r="X81" s="5">
        <v>3226771927</v>
      </c>
      <c r="Y81" s="5">
        <v>12802738364</v>
      </c>
      <c r="Z81" s="5">
        <v>3343131031</v>
      </c>
    </row>
    <row r="82" spans="3:26" ht="15.5" x14ac:dyDescent="0.35">
      <c r="C82" t="s">
        <v>117</v>
      </c>
      <c r="D82" s="5">
        <v>177038000000</v>
      </c>
      <c r="E82" s="5">
        <v>166939000000</v>
      </c>
      <c r="F82" s="5">
        <v>166590000000</v>
      </c>
      <c r="G82" s="5">
        <v>164873000000</v>
      </c>
      <c r="I82" s="5">
        <v>166590000000</v>
      </c>
      <c r="J82" s="5">
        <v>185415000000</v>
      </c>
      <c r="K82" s="5">
        <v>148061370541</v>
      </c>
      <c r="L82" s="5">
        <v>247309624818</v>
      </c>
      <c r="M82" s="5">
        <v>187529953327</v>
      </c>
      <c r="N82" s="5">
        <v>141510069330</v>
      </c>
      <c r="O82" s="5">
        <v>263362403164</v>
      </c>
      <c r="P82" s="5">
        <v>427959228614</v>
      </c>
      <c r="Q82" s="5">
        <v>399189154260</v>
      </c>
      <c r="R82" s="5">
        <v>371461000000</v>
      </c>
      <c r="S82" s="5">
        <v>387039276818</v>
      </c>
      <c r="T82" s="5">
        <v>294541918661</v>
      </c>
      <c r="U82" s="5">
        <v>227667888705</v>
      </c>
      <c r="V82" s="5">
        <v>267022229106</v>
      </c>
      <c r="W82" s="5">
        <v>268123433509</v>
      </c>
      <c r="X82" s="5">
        <v>304748315298</v>
      </c>
      <c r="Y82" s="5">
        <v>339292167277</v>
      </c>
      <c r="Z82" s="5">
        <v>185303611063</v>
      </c>
    </row>
    <row r="83" spans="3:26" ht="15.5" x14ac:dyDescent="0.35">
      <c r="C83" t="s">
        <v>119</v>
      </c>
      <c r="D83" s="5">
        <v>1994000000</v>
      </c>
      <c r="E83" s="5">
        <v>2014000000</v>
      </c>
      <c r="F83" s="5">
        <v>7327000000</v>
      </c>
      <c r="G83" s="5">
        <v>5815000000</v>
      </c>
      <c r="I83" s="5">
        <v>7327000000</v>
      </c>
      <c r="J83" s="5">
        <v>11382000000</v>
      </c>
      <c r="K83" s="5">
        <v>8148734959</v>
      </c>
      <c r="L83" s="5">
        <v>6884717330</v>
      </c>
      <c r="M83" s="5">
        <v>7525500085</v>
      </c>
      <c r="N83" s="5">
        <v>17429172133</v>
      </c>
      <c r="O83" s="5">
        <v>18315657306</v>
      </c>
      <c r="P83" s="5">
        <v>32083835103</v>
      </c>
      <c r="Q83" s="5">
        <v>32245224446</v>
      </c>
      <c r="R83" s="5">
        <v>20524000000</v>
      </c>
      <c r="S83" s="5">
        <v>51807220280</v>
      </c>
    </row>
    <row r="84" spans="3:26" ht="15.5" x14ac:dyDescent="0.35">
      <c r="C84" t="s">
        <v>118</v>
      </c>
      <c r="D84" s="5">
        <v>6729000000</v>
      </c>
      <c r="E84" s="5">
        <v>10395000000</v>
      </c>
      <c r="F84" s="5">
        <v>3517000000</v>
      </c>
      <c r="G84" s="5">
        <v>4183000000</v>
      </c>
      <c r="I84" s="5">
        <v>3517000000</v>
      </c>
      <c r="J84" s="5">
        <v>6406000000</v>
      </c>
      <c r="K84" s="5">
        <v>3574593752</v>
      </c>
      <c r="L84" s="5">
        <v>8786319461</v>
      </c>
      <c r="M84" s="5">
        <v>3090289649</v>
      </c>
      <c r="N84" s="5">
        <v>1520577920</v>
      </c>
      <c r="O84" s="5">
        <v>4920932997</v>
      </c>
      <c r="P84" s="5">
        <v>2269117051</v>
      </c>
      <c r="Q84" s="5">
        <v>2040436822</v>
      </c>
      <c r="R84" s="5">
        <v>6121000000</v>
      </c>
      <c r="S84" s="5">
        <v>13920405309</v>
      </c>
    </row>
    <row r="85" spans="3:26" ht="15.5" x14ac:dyDescent="0.35">
      <c r="C85" t="s">
        <v>120</v>
      </c>
      <c r="D85" s="5">
        <v>177038000000</v>
      </c>
      <c r="E85" s="5">
        <v>166939000000</v>
      </c>
      <c r="F85" s="5">
        <v>166590000000</v>
      </c>
      <c r="G85" s="5">
        <v>164873000000</v>
      </c>
      <c r="I85" s="5">
        <v>166590000000</v>
      </c>
      <c r="J85" s="5">
        <v>185415000000</v>
      </c>
      <c r="K85" s="5">
        <v>148061370541</v>
      </c>
      <c r="L85" s="5">
        <v>247309624818</v>
      </c>
      <c r="M85" s="5">
        <v>187529953327</v>
      </c>
      <c r="N85" s="5">
        <v>141510069330</v>
      </c>
      <c r="O85" s="5">
        <v>263362403164</v>
      </c>
      <c r="P85" s="5">
        <v>427959228614</v>
      </c>
      <c r="Q85" s="5">
        <v>399189154260</v>
      </c>
      <c r="R85" s="5">
        <v>371461000000</v>
      </c>
      <c r="S85" s="5">
        <v>387039276818</v>
      </c>
      <c r="T85" s="5">
        <v>294541918661</v>
      </c>
      <c r="U85" s="5">
        <v>227667888705</v>
      </c>
      <c r="V85" s="5">
        <v>267022229106</v>
      </c>
      <c r="W85" s="5">
        <v>268123433509</v>
      </c>
      <c r="X85" s="5">
        <v>304748315298</v>
      </c>
      <c r="Y85" s="5">
        <v>339292167277</v>
      </c>
      <c r="Z85" s="5">
        <v>185303611063</v>
      </c>
    </row>
    <row r="86" spans="3:26" ht="15.5" x14ac:dyDescent="0.35">
      <c r="C86" t="s">
        <v>121</v>
      </c>
      <c r="D86" s="5">
        <v>1119000000</v>
      </c>
      <c r="E86" s="5">
        <v>207000000</v>
      </c>
      <c r="F86" s="5">
        <v>418000000</v>
      </c>
      <c r="G86" s="5">
        <v>280000000</v>
      </c>
      <c r="I86" s="5">
        <v>418000000</v>
      </c>
      <c r="J86" s="5">
        <v>676000000</v>
      </c>
      <c r="K86" s="5">
        <v>2971618479</v>
      </c>
      <c r="L86" s="5">
        <v>8397203508</v>
      </c>
      <c r="M86" s="5">
        <v>10021316543</v>
      </c>
      <c r="N86" s="5">
        <v>7163748871</v>
      </c>
      <c r="O86" s="5">
        <v>10314808669</v>
      </c>
      <c r="P86" s="5">
        <v>8212621310</v>
      </c>
      <c r="Q86" s="5">
        <v>5268018471</v>
      </c>
      <c r="R86" s="5">
        <v>4471000000</v>
      </c>
      <c r="S86" s="5">
        <v>842630692</v>
      </c>
      <c r="T86" s="5">
        <v>1946469666</v>
      </c>
      <c r="U86" s="5">
        <v>3152030436</v>
      </c>
      <c r="V86" s="5">
        <v>1113759113</v>
      </c>
      <c r="W86" s="5">
        <v>9608623230</v>
      </c>
      <c r="X86" s="5">
        <v>251402401</v>
      </c>
      <c r="Y86" s="5">
        <v>529173335</v>
      </c>
      <c r="Z86" s="5">
        <v>242112466</v>
      </c>
    </row>
    <row r="87" spans="3:26" ht="15.5" x14ac:dyDescent="0.35">
      <c r="C87" t="s">
        <v>122</v>
      </c>
      <c r="D87" s="5">
        <v>1119000000</v>
      </c>
      <c r="E87" s="5">
        <v>207000000</v>
      </c>
      <c r="F87" s="5">
        <v>418000000</v>
      </c>
      <c r="G87" s="5">
        <v>280000000</v>
      </c>
      <c r="I87" s="5">
        <v>418000000</v>
      </c>
      <c r="J87" s="5">
        <v>676000000</v>
      </c>
      <c r="K87" s="5">
        <v>2971618479</v>
      </c>
      <c r="L87" s="5">
        <v>8397203508</v>
      </c>
      <c r="M87" s="5">
        <v>10021316543</v>
      </c>
      <c r="N87" s="5">
        <v>7163748871</v>
      </c>
      <c r="O87" s="5">
        <v>10314808669</v>
      </c>
      <c r="P87" s="5">
        <v>8212621310</v>
      </c>
      <c r="Q87" s="5">
        <v>5268018471</v>
      </c>
      <c r="R87" s="5">
        <v>4471000000</v>
      </c>
      <c r="S87" s="5">
        <v>842630692</v>
      </c>
      <c r="T87" s="5">
        <v>1946469666</v>
      </c>
      <c r="U87" s="5">
        <v>3152030436</v>
      </c>
      <c r="V87" s="5">
        <v>1113759113</v>
      </c>
      <c r="W87" s="5">
        <v>9608623230</v>
      </c>
      <c r="X87" s="5">
        <v>251402401</v>
      </c>
      <c r="Y87" s="5">
        <v>529173335</v>
      </c>
      <c r="Z87" s="5">
        <v>242112466</v>
      </c>
    </row>
    <row r="88" spans="3:26" ht="15.5" x14ac:dyDescent="0.35">
      <c r="C88" t="s">
        <v>123</v>
      </c>
      <c r="D88" s="5">
        <v>70693000000</v>
      </c>
      <c r="E88" s="5">
        <v>64241000000</v>
      </c>
      <c r="F88" s="5">
        <v>57698000000</v>
      </c>
      <c r="G88" s="5">
        <v>52672000000</v>
      </c>
      <c r="I88" s="5">
        <v>57698000000</v>
      </c>
      <c r="J88" s="5">
        <v>63704000000</v>
      </c>
      <c r="K88" s="5">
        <v>73859357009</v>
      </c>
      <c r="L88" s="5">
        <v>70502372131</v>
      </c>
      <c r="M88" s="5">
        <v>54580103495</v>
      </c>
      <c r="N88" s="5">
        <v>49867008610</v>
      </c>
      <c r="O88" s="5">
        <v>76653273570</v>
      </c>
      <c r="P88" s="5">
        <v>110533941130</v>
      </c>
      <c r="Q88" s="5">
        <v>103727893040</v>
      </c>
      <c r="R88" s="5">
        <v>104655000000</v>
      </c>
      <c r="S88" s="5">
        <v>203675235284</v>
      </c>
      <c r="T88" s="5">
        <v>253388318743</v>
      </c>
      <c r="U88" s="5">
        <v>210123666419</v>
      </c>
      <c r="V88" s="5">
        <v>187927258526</v>
      </c>
      <c r="W88" s="5">
        <v>162784032247</v>
      </c>
      <c r="X88" s="5">
        <v>141483526664</v>
      </c>
      <c r="Y88" s="5">
        <v>129945231216</v>
      </c>
      <c r="Z88" s="5">
        <v>77222883278</v>
      </c>
    </row>
    <row r="89" spans="3:26" ht="15.5" x14ac:dyDescent="0.35">
      <c r="C89" t="s">
        <v>317</v>
      </c>
    </row>
    <row r="90" spans="3:26" ht="15.5" x14ac:dyDescent="0.35">
      <c r="C90" t="s">
        <v>103</v>
      </c>
    </row>
    <row r="91" spans="3:26" ht="15.5" x14ac:dyDescent="0.35">
      <c r="C91" t="s">
        <v>91</v>
      </c>
      <c r="V91" s="5">
        <v>201337054084</v>
      </c>
      <c r="W91" s="5">
        <v>49967744421</v>
      </c>
      <c r="X91" s="5">
        <v>43750000000</v>
      </c>
      <c r="Y91" s="5">
        <v>43750000000</v>
      </c>
      <c r="Z91" s="5">
        <v>43750000000</v>
      </c>
    </row>
    <row r="92" spans="3:26" ht="15.5" x14ac:dyDescent="0.35">
      <c r="C92" t="s">
        <v>124</v>
      </c>
      <c r="D92" s="5">
        <v>292361000000</v>
      </c>
      <c r="E92" s="5">
        <v>267096000000</v>
      </c>
      <c r="F92" s="5">
        <v>256813000000</v>
      </c>
      <c r="G92" s="5">
        <v>274632000000</v>
      </c>
      <c r="I92" s="5">
        <v>256813000000</v>
      </c>
      <c r="J92" s="5">
        <v>287911000000</v>
      </c>
      <c r="K92" s="5">
        <v>255933113819</v>
      </c>
      <c r="L92" s="5">
        <v>335771250503</v>
      </c>
      <c r="M92" s="5">
        <v>264701143076</v>
      </c>
      <c r="N92" s="5">
        <v>213856436953</v>
      </c>
      <c r="O92" s="5">
        <v>418960114294</v>
      </c>
      <c r="P92" s="5">
        <v>560456340708</v>
      </c>
      <c r="Q92" s="5">
        <v>527456425373</v>
      </c>
      <c r="R92" s="5">
        <v>519661000000</v>
      </c>
      <c r="S92" s="5">
        <v>682055890525</v>
      </c>
      <c r="T92" s="5">
        <v>793534537174</v>
      </c>
      <c r="U92" s="5">
        <v>740675947313</v>
      </c>
      <c r="V92" s="5">
        <v>636294124603</v>
      </c>
      <c r="W92" s="5">
        <v>570329397946</v>
      </c>
      <c r="X92" s="5">
        <v>500547902370</v>
      </c>
      <c r="Y92" s="5">
        <v>511901791275</v>
      </c>
      <c r="Z92" s="5">
        <v>378639758074</v>
      </c>
    </row>
    <row r="93" spans="3:26" ht="15.5" x14ac:dyDescent="0.35">
      <c r="C93" t="s">
        <v>125</v>
      </c>
    </row>
    <row r="94" spans="3:26" ht="15.5" x14ac:dyDescent="0.35">
      <c r="C94" t="s">
        <v>128</v>
      </c>
      <c r="D94" s="5">
        <v>1209000000</v>
      </c>
      <c r="E94" s="5">
        <v>1208000000</v>
      </c>
      <c r="F94" s="5">
        <v>1209000000</v>
      </c>
      <c r="I94" s="5">
        <v>1209000000</v>
      </c>
      <c r="S94" s="5">
        <v>14551408503</v>
      </c>
      <c r="T94" s="5">
        <v>7009986851</v>
      </c>
      <c r="U94" s="5">
        <v>9289202881</v>
      </c>
    </row>
    <row r="95" spans="3:26" ht="15.5" x14ac:dyDescent="0.35">
      <c r="C95" t="s">
        <v>126</v>
      </c>
      <c r="D95" s="5">
        <v>606957000000</v>
      </c>
      <c r="E95" s="5">
        <v>608608000000</v>
      </c>
      <c r="F95" s="5">
        <v>608488000000</v>
      </c>
      <c r="G95" s="5">
        <v>608833000000</v>
      </c>
      <c r="I95" s="5">
        <v>608488000000</v>
      </c>
      <c r="J95" s="5">
        <v>627644000000</v>
      </c>
      <c r="K95" s="5">
        <v>646551954921</v>
      </c>
      <c r="L95" s="5">
        <v>665522179042</v>
      </c>
      <c r="M95" s="5">
        <v>720783624800</v>
      </c>
      <c r="N95" s="5">
        <v>748754655621</v>
      </c>
      <c r="O95" s="5">
        <v>791722380374</v>
      </c>
      <c r="P95" s="5">
        <v>1131111493896</v>
      </c>
      <c r="Q95" s="5">
        <v>1225691073605</v>
      </c>
      <c r="R95" s="5">
        <v>1321545000000</v>
      </c>
      <c r="S95" s="5">
        <v>1403341278203</v>
      </c>
      <c r="T95" s="5">
        <v>1493293193212</v>
      </c>
      <c r="U95" s="5">
        <v>1458987957660</v>
      </c>
      <c r="V95" s="5">
        <v>1328355142467</v>
      </c>
      <c r="W95" s="5">
        <v>1299658768909</v>
      </c>
      <c r="X95" s="5">
        <v>762797712273</v>
      </c>
      <c r="Y95" s="5">
        <v>783274728741</v>
      </c>
      <c r="Z95" s="5">
        <v>445681761935</v>
      </c>
    </row>
    <row r="96" spans="3:26" ht="15.5" x14ac:dyDescent="0.35">
      <c r="C96" t="s">
        <v>319</v>
      </c>
      <c r="J96" s="5">
        <v>5000000</v>
      </c>
      <c r="K96" s="5">
        <v>14844493</v>
      </c>
      <c r="L96" s="5">
        <v>24804492</v>
      </c>
      <c r="M96" s="5">
        <v>36038466</v>
      </c>
      <c r="N96" s="5">
        <v>48060083</v>
      </c>
      <c r="O96" s="5">
        <v>60815560</v>
      </c>
      <c r="P96" s="5">
        <v>233118018</v>
      </c>
      <c r="Q96" s="5">
        <v>123834866</v>
      </c>
      <c r="R96" s="5">
        <v>1056000000</v>
      </c>
      <c r="S96" s="5">
        <v>1152040299</v>
      </c>
    </row>
    <row r="97" spans="3:26" ht="15.5" x14ac:dyDescent="0.35">
      <c r="C97" t="s">
        <v>483</v>
      </c>
      <c r="D97" s="5">
        <v>61981000000</v>
      </c>
      <c r="E97" s="5">
        <v>61981000000</v>
      </c>
      <c r="F97" s="5">
        <v>61981000000</v>
      </c>
      <c r="G97" s="5">
        <v>61981000000</v>
      </c>
      <c r="I97" s="5">
        <v>61981000000</v>
      </c>
      <c r="J97" s="5">
        <v>61981000000</v>
      </c>
      <c r="K97" s="5">
        <v>61981310000</v>
      </c>
      <c r="L97" s="5">
        <v>61981310000</v>
      </c>
      <c r="M97" s="5">
        <v>10051450000</v>
      </c>
      <c r="N97" s="5">
        <v>10051450000</v>
      </c>
      <c r="O97" s="5">
        <v>10051450000</v>
      </c>
      <c r="P97" s="5">
        <v>9859710000</v>
      </c>
      <c r="Q97" s="5">
        <v>13878510000</v>
      </c>
      <c r="R97" s="5">
        <v>15409000000</v>
      </c>
    </row>
    <row r="98" spans="3:26" ht="15.5" x14ac:dyDescent="0.35">
      <c r="C98" t="s">
        <v>129</v>
      </c>
      <c r="D98" s="5">
        <v>672212000000</v>
      </c>
      <c r="E98" s="5">
        <v>675659000000</v>
      </c>
      <c r="F98" s="5">
        <v>675537000000</v>
      </c>
      <c r="G98" s="5">
        <v>684089000000</v>
      </c>
      <c r="I98" s="5">
        <v>675537000000</v>
      </c>
      <c r="J98" s="5">
        <v>695790000000</v>
      </c>
      <c r="K98" s="5">
        <v>712452608317</v>
      </c>
      <c r="L98" s="5">
        <v>730108302275</v>
      </c>
      <c r="M98" s="5">
        <v>735323324364</v>
      </c>
      <c r="N98" s="5">
        <v>807526272968</v>
      </c>
      <c r="O98" s="5">
        <v>812720450677</v>
      </c>
      <c r="P98" s="5">
        <v>1143968238500</v>
      </c>
      <c r="Q98" s="5">
        <v>1240147080324</v>
      </c>
      <c r="R98" s="5">
        <v>1340009000000</v>
      </c>
      <c r="S98" s="5">
        <v>1442334805994</v>
      </c>
      <c r="T98" s="5">
        <v>1559008065891</v>
      </c>
      <c r="U98" s="5">
        <v>1530228963205</v>
      </c>
      <c r="V98" s="5">
        <v>1507520759832</v>
      </c>
      <c r="W98" s="5">
        <v>1479303542625</v>
      </c>
      <c r="X98" s="5">
        <v>765574373653</v>
      </c>
      <c r="Y98" s="5">
        <v>808614006787</v>
      </c>
      <c r="Z98" s="5">
        <v>452111335726</v>
      </c>
    </row>
    <row r="99" spans="3:26" ht="15.5" x14ac:dyDescent="0.35">
      <c r="C99" t="s">
        <v>130</v>
      </c>
      <c r="D99" s="5">
        <v>964573000000</v>
      </c>
      <c r="E99" s="5">
        <v>942755000000</v>
      </c>
      <c r="F99" s="5">
        <v>932350000000</v>
      </c>
      <c r="G99" s="5">
        <v>958721000000</v>
      </c>
      <c r="I99" s="5">
        <v>932350000000</v>
      </c>
      <c r="J99" s="5">
        <v>983701000000</v>
      </c>
      <c r="K99" s="5">
        <v>968385722136</v>
      </c>
      <c r="L99" s="5">
        <v>1065879552778</v>
      </c>
      <c r="M99" s="5">
        <v>1000024467440</v>
      </c>
      <c r="N99" s="5">
        <v>1021382709921</v>
      </c>
      <c r="O99" s="5">
        <v>1231680564971</v>
      </c>
      <c r="P99" s="5">
        <v>1704424579208</v>
      </c>
      <c r="Q99" s="5">
        <v>1767603505697</v>
      </c>
      <c r="R99" s="5">
        <v>1859670000000</v>
      </c>
      <c r="S99" s="5">
        <v>2124390696519</v>
      </c>
      <c r="T99" s="5">
        <v>2352542603065</v>
      </c>
      <c r="U99" s="5">
        <v>2270904910518</v>
      </c>
      <c r="V99" s="5">
        <v>2143814884435</v>
      </c>
      <c r="W99" s="5">
        <v>2049632940571</v>
      </c>
      <c r="X99" s="5">
        <v>1266122276023</v>
      </c>
      <c r="Y99" s="5">
        <v>1320515798062</v>
      </c>
      <c r="Z99" s="5">
        <v>830751093800</v>
      </c>
    </row>
    <row r="100" spans="3:26" ht="15.5" x14ac:dyDescent="0.35">
      <c r="C100" t="s">
        <v>131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  <c r="D102" s="5">
        <v>189516000000</v>
      </c>
      <c r="E102" s="5">
        <v>152264000000</v>
      </c>
      <c r="F102" s="5">
        <v>126208000000</v>
      </c>
      <c r="G102" s="5">
        <v>157196000000</v>
      </c>
      <c r="I102" s="5">
        <v>126208000000</v>
      </c>
      <c r="J102" s="5">
        <v>163913000000</v>
      </c>
      <c r="K102" s="5">
        <v>119252602856</v>
      </c>
      <c r="L102" s="5">
        <v>177517613638</v>
      </c>
      <c r="M102" s="5">
        <v>108208133431</v>
      </c>
      <c r="N102" s="5">
        <v>127909759386</v>
      </c>
      <c r="O102" s="5">
        <v>275411165942</v>
      </c>
      <c r="P102" s="5">
        <v>192300522743</v>
      </c>
      <c r="Q102" s="5">
        <v>169750005433</v>
      </c>
      <c r="R102" s="5">
        <v>165848000000</v>
      </c>
      <c r="S102" s="5">
        <v>204893681052</v>
      </c>
      <c r="T102" s="5">
        <v>141424993965</v>
      </c>
      <c r="U102" s="5">
        <v>140475900030</v>
      </c>
      <c r="V102" s="5">
        <v>108570716767</v>
      </c>
      <c r="W102" s="5">
        <v>882988100403</v>
      </c>
      <c r="X102" s="5">
        <v>328468135984</v>
      </c>
      <c r="Y102" s="5">
        <v>393930158195</v>
      </c>
      <c r="Z102" s="5">
        <v>251465496011</v>
      </c>
    </row>
    <row r="103" spans="3:26" ht="15.5" x14ac:dyDescent="0.35">
      <c r="C103" t="s">
        <v>134</v>
      </c>
      <c r="J103" s="5">
        <v>38000000000</v>
      </c>
      <c r="O103" s="5">
        <v>40476194444</v>
      </c>
      <c r="P103" s="5">
        <v>20000000000</v>
      </c>
      <c r="W103" s="5">
        <v>784382000000</v>
      </c>
      <c r="X103" s="5">
        <v>163104503173</v>
      </c>
    </row>
    <row r="104" spans="3:26" ht="15.5" x14ac:dyDescent="0.35">
      <c r="C104" t="s">
        <v>135</v>
      </c>
      <c r="N104" s="5">
        <v>65424702846</v>
      </c>
      <c r="O104" s="5">
        <v>73020536703</v>
      </c>
      <c r="P104" s="5">
        <v>90385652502</v>
      </c>
      <c r="Q104" s="5">
        <v>92208750122</v>
      </c>
      <c r="R104" s="5">
        <v>83303000000</v>
      </c>
      <c r="S104" s="5">
        <v>94540645605</v>
      </c>
      <c r="T104" s="5">
        <v>74825553714</v>
      </c>
      <c r="U104" s="5">
        <v>67388804197</v>
      </c>
      <c r="V104" s="5">
        <v>68595601277</v>
      </c>
      <c r="W104" s="5">
        <v>78651511969</v>
      </c>
      <c r="X104" s="5">
        <v>112730788949</v>
      </c>
      <c r="Y104" s="5">
        <v>125577487143</v>
      </c>
      <c r="Z104" s="5">
        <v>60327359490</v>
      </c>
    </row>
    <row r="105" spans="3:26" ht="15.5" x14ac:dyDescent="0.35">
      <c r="C105" t="s">
        <v>136</v>
      </c>
      <c r="D105" s="5">
        <v>78126000000</v>
      </c>
      <c r="E105" s="5">
        <v>86280000000</v>
      </c>
      <c r="F105" s="5">
        <v>75457000000</v>
      </c>
      <c r="G105" s="5">
        <v>82074000000</v>
      </c>
      <c r="I105" s="5">
        <v>75457000000</v>
      </c>
      <c r="J105" s="5">
        <v>78314000000</v>
      </c>
      <c r="K105" s="5">
        <v>81248133831</v>
      </c>
      <c r="L105" s="5">
        <v>107665288938</v>
      </c>
      <c r="M105" s="5">
        <v>72259650399</v>
      </c>
      <c r="N105" s="5">
        <v>65424702846</v>
      </c>
      <c r="O105" s="5">
        <v>73020536703</v>
      </c>
      <c r="P105" s="5">
        <v>90385652502</v>
      </c>
      <c r="Q105" s="5">
        <v>92208750122</v>
      </c>
      <c r="R105" s="5">
        <v>83303000000</v>
      </c>
      <c r="S105" s="5">
        <v>94540645605</v>
      </c>
      <c r="T105" s="5">
        <v>74825553714</v>
      </c>
      <c r="U105" s="5">
        <v>67388804197</v>
      </c>
      <c r="V105" s="5">
        <v>68595601277</v>
      </c>
      <c r="W105" s="5">
        <v>78651511969</v>
      </c>
      <c r="X105" s="5">
        <v>112730788949</v>
      </c>
      <c r="Y105" s="5">
        <v>125577487143</v>
      </c>
      <c r="Z105" s="5">
        <v>60327359490</v>
      </c>
    </row>
    <row r="106" spans="3:26" ht="15.5" x14ac:dyDescent="0.35">
      <c r="C106" t="s">
        <v>137</v>
      </c>
      <c r="D106" s="5">
        <v>6004000000</v>
      </c>
      <c r="F106" s="5">
        <v>5065000000</v>
      </c>
      <c r="G106" s="5">
        <v>3597000000</v>
      </c>
      <c r="I106" s="5">
        <v>5065000000</v>
      </c>
      <c r="J106" s="5">
        <v>5201000000</v>
      </c>
      <c r="K106" s="5">
        <v>3248480364</v>
      </c>
      <c r="L106" s="5">
        <v>3582807367</v>
      </c>
      <c r="M106" s="5">
        <v>3814693972</v>
      </c>
      <c r="N106" s="5">
        <v>4297415605</v>
      </c>
      <c r="O106" s="5">
        <v>18590348881</v>
      </c>
      <c r="P106" s="5">
        <v>4591418855</v>
      </c>
      <c r="Q106" s="5">
        <v>4647636397</v>
      </c>
      <c r="R106" s="5">
        <v>11937000000</v>
      </c>
      <c r="S106" s="5">
        <v>7284411532</v>
      </c>
      <c r="T106" s="5">
        <v>11353333192</v>
      </c>
      <c r="U106" s="5">
        <v>27683907906</v>
      </c>
      <c r="V106" s="5">
        <v>6908102757</v>
      </c>
      <c r="W106" s="5">
        <v>3048486852</v>
      </c>
      <c r="X106" s="5">
        <v>1584423687</v>
      </c>
      <c r="Y106" s="5">
        <v>7649219045</v>
      </c>
      <c r="Z106" s="5">
        <v>17660337614</v>
      </c>
    </row>
    <row r="107" spans="3:26" ht="15.5" x14ac:dyDescent="0.35">
      <c r="C107" t="s">
        <v>138</v>
      </c>
      <c r="D107" s="5">
        <v>35371000000</v>
      </c>
      <c r="E107" s="5">
        <v>27127000000</v>
      </c>
      <c r="F107" s="5">
        <v>29935000000</v>
      </c>
      <c r="G107" s="5">
        <v>33099000000</v>
      </c>
      <c r="I107" s="5">
        <v>29935000000</v>
      </c>
      <c r="J107" s="5">
        <v>23589000000</v>
      </c>
      <c r="K107" s="5">
        <v>21356827313</v>
      </c>
      <c r="L107" s="5">
        <v>18675290688</v>
      </c>
      <c r="M107" s="5">
        <v>19421027488</v>
      </c>
      <c r="N107" s="5">
        <v>37683271451</v>
      </c>
      <c r="O107" s="5">
        <v>119188633774</v>
      </c>
      <c r="P107" s="5">
        <v>42071637395</v>
      </c>
      <c r="Q107" s="5">
        <v>37709095809</v>
      </c>
      <c r="R107" s="5">
        <v>43064000000</v>
      </c>
      <c r="S107" s="5">
        <v>36441512729</v>
      </c>
      <c r="T107" s="5">
        <v>34173234604</v>
      </c>
      <c r="U107" s="5">
        <v>45403187927</v>
      </c>
      <c r="V107" s="5">
        <v>33067012733</v>
      </c>
      <c r="W107" s="5">
        <v>16892492025</v>
      </c>
      <c r="X107" s="5">
        <v>25273403681</v>
      </c>
      <c r="Y107" s="5">
        <v>31395711861</v>
      </c>
      <c r="Z107" s="5">
        <v>14358683804</v>
      </c>
    </row>
    <row r="108" spans="3:26" ht="15.5" x14ac:dyDescent="0.35">
      <c r="C108" t="s">
        <v>320</v>
      </c>
    </row>
    <row r="109" spans="3:26" ht="15.5" x14ac:dyDescent="0.35">
      <c r="C109" t="s">
        <v>408</v>
      </c>
    </row>
    <row r="110" spans="3:26" ht="15.5" x14ac:dyDescent="0.35">
      <c r="C110" t="s">
        <v>143</v>
      </c>
      <c r="T110" s="5">
        <v>20632344495</v>
      </c>
    </row>
    <row r="111" spans="3:26" ht="15.5" x14ac:dyDescent="0.35">
      <c r="C111" t="s">
        <v>144</v>
      </c>
      <c r="D111" s="5">
        <v>8723000000</v>
      </c>
      <c r="E111" s="5">
        <v>12409000000</v>
      </c>
      <c r="F111" s="5">
        <v>10844000000</v>
      </c>
      <c r="G111" s="5">
        <v>9998000000</v>
      </c>
      <c r="I111" s="5">
        <v>10844000000</v>
      </c>
      <c r="J111" s="5">
        <v>17788000000</v>
      </c>
      <c r="K111" s="5">
        <v>11723328711</v>
      </c>
      <c r="L111" s="5">
        <v>15671036791</v>
      </c>
      <c r="M111" s="5">
        <v>10615789734</v>
      </c>
      <c r="N111" s="5">
        <v>18949750053</v>
      </c>
      <c r="O111" s="5">
        <v>23236590303</v>
      </c>
      <c r="P111" s="5">
        <v>34352952154</v>
      </c>
      <c r="Q111" s="5">
        <v>34285661268</v>
      </c>
      <c r="R111" s="5">
        <v>26645000000</v>
      </c>
      <c r="S111" s="5">
        <v>65727625589</v>
      </c>
      <c r="T111" s="5">
        <v>20632344495</v>
      </c>
    </row>
    <row r="112" spans="3:26" ht="15.5" x14ac:dyDescent="0.35">
      <c r="C112" t="s">
        <v>139</v>
      </c>
    </row>
    <row r="113" spans="3:26" ht="15.5" x14ac:dyDescent="0.35">
      <c r="C113" t="s">
        <v>141</v>
      </c>
    </row>
    <row r="114" spans="3:26" ht="15.5" x14ac:dyDescent="0.35">
      <c r="C114" t="s">
        <v>484</v>
      </c>
      <c r="X114" s="5">
        <v>460632034</v>
      </c>
      <c r="Y114" s="5">
        <v>186801169921</v>
      </c>
      <c r="Z114" s="5">
        <v>46282339451</v>
      </c>
    </row>
    <row r="115" spans="3:26" ht="15.5" x14ac:dyDescent="0.35">
      <c r="C115" t="s">
        <v>140</v>
      </c>
      <c r="X115" s="5">
        <v>181958333343</v>
      </c>
    </row>
    <row r="116" spans="3:26" ht="15.5" x14ac:dyDescent="0.35">
      <c r="C116" t="s">
        <v>407</v>
      </c>
    </row>
    <row r="117" spans="3:26" ht="15.5" x14ac:dyDescent="0.35">
      <c r="C117" t="s">
        <v>142</v>
      </c>
      <c r="W117" s="5">
        <v>13609557</v>
      </c>
      <c r="X117" s="5">
        <v>25775016494</v>
      </c>
      <c r="Y117" s="5">
        <v>29557740146</v>
      </c>
      <c r="Z117" s="5">
        <v>8619115103</v>
      </c>
    </row>
    <row r="118" spans="3:26" ht="15.5" x14ac:dyDescent="0.35">
      <c r="C118" t="s">
        <v>145</v>
      </c>
      <c r="D118" s="5">
        <v>21704000000</v>
      </c>
      <c r="E118" s="5">
        <v>23124000000</v>
      </c>
      <c r="F118" s="5">
        <v>23798000000</v>
      </c>
      <c r="G118" s="5">
        <v>23303000000</v>
      </c>
      <c r="I118" s="5">
        <v>23798000000</v>
      </c>
      <c r="J118" s="5">
        <v>24269000000</v>
      </c>
      <c r="K118" s="5">
        <v>29298572791</v>
      </c>
      <c r="L118" s="5">
        <v>35360531974</v>
      </c>
      <c r="M118" s="5">
        <v>45386948015</v>
      </c>
      <c r="N118" s="5">
        <v>41217586655</v>
      </c>
      <c r="O118" s="5">
        <v>50701838548</v>
      </c>
      <c r="P118" s="5">
        <v>157286823080</v>
      </c>
      <c r="Q118" s="5">
        <v>171123203424</v>
      </c>
      <c r="R118" s="5">
        <v>173792000000</v>
      </c>
      <c r="S118" s="5">
        <v>106012378900</v>
      </c>
      <c r="T118" s="5">
        <v>94320586032</v>
      </c>
      <c r="U118" s="5">
        <v>83328449578</v>
      </c>
      <c r="V118" s="5">
        <v>59920929025</v>
      </c>
      <c r="W118" s="5">
        <v>96660850881</v>
      </c>
      <c r="X118" s="5">
        <v>714710845366</v>
      </c>
      <c r="Y118" s="5">
        <v>749639990860</v>
      </c>
      <c r="Z118" s="5">
        <v>457124076037</v>
      </c>
    </row>
    <row r="119" spans="3:26" ht="15.5" x14ac:dyDescent="0.35">
      <c r="C119" t="s">
        <v>146</v>
      </c>
      <c r="D119" s="5">
        <v>21704000000</v>
      </c>
      <c r="E119" s="5">
        <v>23124000000</v>
      </c>
      <c r="F119" s="5">
        <v>23798000000</v>
      </c>
      <c r="G119" s="5">
        <v>23303000000</v>
      </c>
      <c r="I119" s="5">
        <v>23798000000</v>
      </c>
      <c r="J119" s="5">
        <v>24269000000</v>
      </c>
      <c r="K119" s="5">
        <v>29298572791</v>
      </c>
      <c r="L119" s="5">
        <v>35360531974</v>
      </c>
      <c r="M119" s="5">
        <v>45386948015</v>
      </c>
      <c r="N119" s="5">
        <v>41217586655</v>
      </c>
      <c r="O119" s="5">
        <v>50701838548</v>
      </c>
      <c r="P119" s="5">
        <v>157286823080</v>
      </c>
      <c r="Q119" s="5">
        <v>171123203424</v>
      </c>
      <c r="R119" s="5">
        <v>173792000000</v>
      </c>
      <c r="S119" s="5">
        <v>106012378900</v>
      </c>
      <c r="T119" s="5">
        <v>94320586032</v>
      </c>
      <c r="U119" s="5">
        <v>83328449578</v>
      </c>
      <c r="V119" s="5">
        <v>59920929025</v>
      </c>
      <c r="W119" s="5">
        <v>96660850881</v>
      </c>
      <c r="X119" s="5">
        <v>714710845366</v>
      </c>
      <c r="Y119" s="5">
        <v>749639990860</v>
      </c>
      <c r="Z119" s="5">
        <v>457124076037</v>
      </c>
    </row>
    <row r="120" spans="3:26" ht="15.5" x14ac:dyDescent="0.35">
      <c r="C120" t="s">
        <v>148</v>
      </c>
    </row>
    <row r="121" spans="3:26" ht="15.5" x14ac:dyDescent="0.35">
      <c r="C121" t="s">
        <v>323</v>
      </c>
    </row>
    <row r="122" spans="3:26" ht="15.5" x14ac:dyDescent="0.35">
      <c r="C122" t="s">
        <v>485</v>
      </c>
    </row>
    <row r="123" spans="3:26" ht="15.5" x14ac:dyDescent="0.35">
      <c r="C123" t="s">
        <v>325</v>
      </c>
      <c r="X123" s="5">
        <v>182418965377</v>
      </c>
      <c r="Y123" s="5">
        <v>186801169921</v>
      </c>
      <c r="Z123" s="5">
        <v>46282339451</v>
      </c>
    </row>
    <row r="124" spans="3:26" ht="15.5" x14ac:dyDescent="0.35">
      <c r="C124" t="s">
        <v>486</v>
      </c>
      <c r="X124" s="5">
        <v>62410604696</v>
      </c>
      <c r="Y124" s="5">
        <v>88769000000</v>
      </c>
      <c r="Z124" s="5">
        <v>88769000000</v>
      </c>
    </row>
    <row r="125" spans="3:26" ht="15.5" x14ac:dyDescent="0.35">
      <c r="C125" t="s">
        <v>487</v>
      </c>
      <c r="X125" s="5">
        <v>247000000000</v>
      </c>
      <c r="Y125" s="5">
        <v>247000000000</v>
      </c>
      <c r="Z125" s="5">
        <v>247000000000</v>
      </c>
    </row>
    <row r="126" spans="3:26" ht="15.5" x14ac:dyDescent="0.35">
      <c r="C126" t="s">
        <v>147</v>
      </c>
      <c r="G126" s="5">
        <v>3235000000</v>
      </c>
      <c r="J126" s="5">
        <v>3235000000</v>
      </c>
      <c r="K126" s="5">
        <v>5684418141</v>
      </c>
      <c r="L126" s="5">
        <v>9880503830</v>
      </c>
      <c r="M126" s="5">
        <v>15385595149</v>
      </c>
      <c r="N126" s="5">
        <v>8014646517</v>
      </c>
      <c r="O126" s="5">
        <v>16340650548</v>
      </c>
      <c r="P126" s="5">
        <v>28819253080</v>
      </c>
      <c r="Q126" s="5">
        <v>42645526424</v>
      </c>
      <c r="R126" s="5">
        <v>55056000000</v>
      </c>
      <c r="S126" s="5">
        <v>9354354068</v>
      </c>
      <c r="T126" s="5">
        <v>27183533740</v>
      </c>
      <c r="U126" s="5">
        <v>24751365760</v>
      </c>
      <c r="V126" s="5">
        <v>10389649302</v>
      </c>
      <c r="W126" s="5">
        <v>17651103211</v>
      </c>
      <c r="X126" s="5">
        <v>112986589062</v>
      </c>
      <c r="Y126" s="5">
        <v>121608389397</v>
      </c>
      <c r="Z126" s="5">
        <v>47063108167</v>
      </c>
    </row>
    <row r="127" spans="3:26" ht="15.5" x14ac:dyDescent="0.35">
      <c r="C127" t="s">
        <v>150</v>
      </c>
      <c r="D127" s="5">
        <v>211220000000</v>
      </c>
      <c r="E127" s="5">
        <v>175388000000</v>
      </c>
      <c r="F127" s="5">
        <v>150006000000</v>
      </c>
      <c r="G127" s="5">
        <v>180499000000</v>
      </c>
      <c r="I127" s="5">
        <v>150006000000</v>
      </c>
      <c r="J127" s="5">
        <v>188182000000</v>
      </c>
      <c r="K127" s="5">
        <v>148551175647</v>
      </c>
      <c r="L127" s="5">
        <v>212878145612</v>
      </c>
      <c r="M127" s="5">
        <v>153595081446</v>
      </c>
      <c r="N127" s="5">
        <v>169127346041</v>
      </c>
      <c r="O127" s="5">
        <v>326113004490</v>
      </c>
      <c r="P127" s="5">
        <v>349587345823</v>
      </c>
      <c r="Q127" s="5">
        <v>340873208857</v>
      </c>
      <c r="R127" s="5">
        <v>339640000000</v>
      </c>
      <c r="S127" s="5">
        <v>310906059952</v>
      </c>
      <c r="T127" s="5">
        <v>235745579997</v>
      </c>
      <c r="U127" s="5">
        <v>223804349608</v>
      </c>
      <c r="V127" s="5">
        <v>168491645792</v>
      </c>
      <c r="W127" s="5">
        <v>979648951284</v>
      </c>
      <c r="X127" s="5">
        <v>1043178981350</v>
      </c>
      <c r="Y127" s="5">
        <v>1143570149055</v>
      </c>
      <c r="Z127" s="5">
        <v>708589572048</v>
      </c>
    </row>
    <row r="128" spans="3:26" ht="15.5" x14ac:dyDescent="0.35">
      <c r="C128" t="s">
        <v>151</v>
      </c>
    </row>
    <row r="129" spans="2:26" ht="15.5" x14ac:dyDescent="0.35">
      <c r="C129" t="s">
        <v>152</v>
      </c>
      <c r="D129" s="5">
        <v>1612181000000</v>
      </c>
      <c r="E129" s="5">
        <v>1612181000000</v>
      </c>
      <c r="F129" s="5">
        <v>1612181000000</v>
      </c>
      <c r="G129" s="5">
        <v>1612181000000</v>
      </c>
      <c r="I129" s="5">
        <v>1612181000000</v>
      </c>
      <c r="J129" s="5">
        <v>1612181000000</v>
      </c>
      <c r="K129" s="5">
        <v>1612180500000</v>
      </c>
      <c r="L129" s="5">
        <v>1612180500000</v>
      </c>
      <c r="M129" s="5">
        <v>1612180500000</v>
      </c>
      <c r="N129" s="5">
        <v>1612180500000</v>
      </c>
      <c r="O129" s="5">
        <v>1612180500000</v>
      </c>
      <c r="P129" s="5">
        <v>1612180500000</v>
      </c>
      <c r="Q129" s="5">
        <v>1612180500000</v>
      </c>
      <c r="R129" s="5">
        <v>1612181000000</v>
      </c>
      <c r="S129" s="5">
        <v>1612180500000</v>
      </c>
      <c r="T129" s="5">
        <v>1612180500000</v>
      </c>
      <c r="U129" s="5">
        <v>1612180500000</v>
      </c>
      <c r="V129" s="5">
        <v>1612180500000</v>
      </c>
      <c r="W129" s="5">
        <v>929250000000</v>
      </c>
      <c r="X129" s="5">
        <v>2212500000000</v>
      </c>
      <c r="Y129" s="5">
        <v>2212500000000</v>
      </c>
      <c r="Z129" s="5">
        <v>2212500000000</v>
      </c>
    </row>
    <row r="130" spans="2:26" ht="15.5" x14ac:dyDescent="0.35">
      <c r="C130" t="s">
        <v>153</v>
      </c>
      <c r="D130" s="5">
        <v>218657000000</v>
      </c>
      <c r="E130" s="5">
        <v>218657000000</v>
      </c>
      <c r="F130" s="5">
        <v>218657000000</v>
      </c>
      <c r="G130" s="5">
        <v>218657000000</v>
      </c>
      <c r="I130" s="5">
        <v>218657000000</v>
      </c>
      <c r="J130" s="5">
        <v>218657000000</v>
      </c>
      <c r="K130" s="5">
        <v>218657014680</v>
      </c>
      <c r="L130" s="5">
        <v>218657014680</v>
      </c>
      <c r="M130" s="5">
        <v>218657014680</v>
      </c>
      <c r="N130" s="5">
        <v>218657014680</v>
      </c>
      <c r="O130" s="5">
        <v>218657014680</v>
      </c>
      <c r="P130" s="5">
        <v>216746374084</v>
      </c>
      <c r="Q130" s="5">
        <v>216746374084</v>
      </c>
      <c r="R130" s="5">
        <v>216746000000</v>
      </c>
      <c r="S130" s="5">
        <v>201337054084</v>
      </c>
      <c r="T130" s="5">
        <v>201337054084</v>
      </c>
      <c r="U130" s="5">
        <v>201337054084</v>
      </c>
      <c r="V130" s="5">
        <v>201337054084</v>
      </c>
      <c r="W130" s="5">
        <v>49967744421</v>
      </c>
      <c r="X130" s="5">
        <v>43750000000</v>
      </c>
      <c r="Y130" s="5">
        <v>43750000000</v>
      </c>
      <c r="Z130" s="5">
        <v>43750000000</v>
      </c>
    </row>
    <row r="131" spans="2:26" ht="15.5" x14ac:dyDescent="0.35">
      <c r="C131" t="s">
        <v>154</v>
      </c>
      <c r="D131" s="5">
        <v>218657000000</v>
      </c>
      <c r="E131" s="5">
        <v>218657000000</v>
      </c>
      <c r="F131" s="5">
        <v>218657000000</v>
      </c>
      <c r="G131" s="5">
        <v>218657000000</v>
      </c>
      <c r="I131" s="5">
        <v>218657000000</v>
      </c>
      <c r="J131" s="5">
        <v>218657000000</v>
      </c>
      <c r="K131" s="5">
        <v>218657014680</v>
      </c>
      <c r="L131" s="5">
        <v>218657014680</v>
      </c>
      <c r="M131" s="5">
        <v>218657014680</v>
      </c>
      <c r="N131" s="5">
        <v>218657014680</v>
      </c>
      <c r="O131" s="5">
        <v>218657014680</v>
      </c>
      <c r="P131" s="5">
        <v>216746374084</v>
      </c>
      <c r="Q131" s="5">
        <v>216746374084</v>
      </c>
      <c r="R131" s="5">
        <v>216746000000</v>
      </c>
      <c r="S131" s="5">
        <v>201337054084</v>
      </c>
      <c r="T131" s="5">
        <v>201337054084</v>
      </c>
      <c r="U131" s="5">
        <v>201337054084</v>
      </c>
      <c r="V131" s="5">
        <v>201337054084</v>
      </c>
      <c r="W131" s="5">
        <v>49967744421</v>
      </c>
      <c r="X131" s="5">
        <v>43750000000</v>
      </c>
      <c r="Y131" s="5">
        <v>43750000000</v>
      </c>
      <c r="Z131" s="5">
        <v>43750000000</v>
      </c>
    </row>
    <row r="132" spans="2:26" ht="15.5" x14ac:dyDescent="0.35">
      <c r="C132" t="s">
        <v>155</v>
      </c>
      <c r="D132" s="5">
        <v>-1137950000000</v>
      </c>
      <c r="E132" s="5">
        <v>-1123802000000</v>
      </c>
      <c r="F132" s="5">
        <v>-1108829000000</v>
      </c>
      <c r="G132" s="5">
        <v>-1114645000000</v>
      </c>
      <c r="I132" s="5">
        <v>-1108829000000</v>
      </c>
      <c r="J132" s="5">
        <v>-1097206000000</v>
      </c>
      <c r="K132" s="5">
        <v>-1072669122867</v>
      </c>
      <c r="L132" s="5">
        <v>-1037200025945</v>
      </c>
      <c r="M132" s="5">
        <v>-1043665169905</v>
      </c>
      <c r="N132" s="5">
        <v>-1037214999809</v>
      </c>
      <c r="O132" s="5">
        <v>-981321336575</v>
      </c>
      <c r="P132" s="5">
        <v>-511136193365</v>
      </c>
      <c r="Q132" s="5">
        <v>-443768802927</v>
      </c>
      <c r="R132" s="5">
        <v>-355546000000</v>
      </c>
      <c r="S132" s="5">
        <v>-64893514284</v>
      </c>
      <c r="T132" s="5">
        <v>220142652024</v>
      </c>
      <c r="U132" s="5">
        <v>155089489019</v>
      </c>
      <c r="V132" s="5">
        <v>88565687590</v>
      </c>
      <c r="W132" s="5">
        <v>19403546978</v>
      </c>
      <c r="X132" s="5">
        <v>-2062094755068</v>
      </c>
      <c r="Y132" s="5">
        <v>-2106760256489</v>
      </c>
      <c r="Z132" s="5">
        <v>-2134088478248</v>
      </c>
    </row>
    <row r="133" spans="2:26" ht="15.5" x14ac:dyDescent="0.35">
      <c r="C133" t="s">
        <v>156</v>
      </c>
      <c r="D133" s="5">
        <v>7159000000</v>
      </c>
      <c r="E133" s="5">
        <v>7159000000</v>
      </c>
      <c r="F133" s="5">
        <v>7159000000</v>
      </c>
      <c r="G133" s="5">
        <v>7159000000</v>
      </c>
      <c r="I133" s="5">
        <v>7159000000</v>
      </c>
      <c r="J133" s="5">
        <v>7159000000</v>
      </c>
      <c r="K133" s="5">
        <v>7159174474</v>
      </c>
      <c r="L133" s="5">
        <v>7159174474</v>
      </c>
      <c r="M133" s="5">
        <v>7159174474</v>
      </c>
      <c r="N133" s="5">
        <v>7159174474</v>
      </c>
      <c r="O133" s="5">
        <v>7159174474</v>
      </c>
      <c r="P133" s="5">
        <v>7159174474</v>
      </c>
      <c r="Q133" s="5">
        <v>7159174474</v>
      </c>
      <c r="R133" s="5">
        <v>7159000000</v>
      </c>
      <c r="S133" s="5">
        <v>7159174474</v>
      </c>
      <c r="T133" s="5">
        <v>4391992379</v>
      </c>
      <c r="U133" s="5">
        <v>2131183191</v>
      </c>
      <c r="X133" s="5">
        <v>25000000</v>
      </c>
      <c r="Y133" s="5">
        <v>25000000</v>
      </c>
      <c r="Z133" s="5">
        <v>25000000</v>
      </c>
    </row>
    <row r="134" spans="2:26" ht="15.5" x14ac:dyDescent="0.35">
      <c r="C134" t="s">
        <v>157</v>
      </c>
      <c r="D134" s="5">
        <v>-1145109000000</v>
      </c>
      <c r="E134" s="5">
        <v>-1130961000000</v>
      </c>
      <c r="F134" s="5">
        <v>-1115988000000</v>
      </c>
      <c r="G134" s="5">
        <v>-1121804000000</v>
      </c>
      <c r="I134" s="5">
        <v>-1115988000000</v>
      </c>
      <c r="J134" s="5">
        <v>-1104365000000</v>
      </c>
      <c r="K134" s="5">
        <v>-1079828297341</v>
      </c>
      <c r="L134" s="5">
        <v>-1044359200419</v>
      </c>
      <c r="M134" s="5">
        <v>-1050824344379</v>
      </c>
      <c r="N134" s="5">
        <v>-1044374174283</v>
      </c>
      <c r="O134" s="5">
        <v>-988480511049</v>
      </c>
      <c r="P134" s="5">
        <v>-518295367839</v>
      </c>
      <c r="Q134" s="5">
        <v>-450927977401</v>
      </c>
      <c r="R134" s="5">
        <v>-362705000000</v>
      </c>
      <c r="S134" s="5">
        <v>-72052688758</v>
      </c>
      <c r="T134" s="5">
        <v>215750659645</v>
      </c>
      <c r="U134" s="5">
        <v>152958305828</v>
      </c>
      <c r="V134" s="5">
        <v>88565687590</v>
      </c>
      <c r="W134" s="5">
        <v>19403546978</v>
      </c>
      <c r="X134" s="5">
        <v>-2062119755068</v>
      </c>
      <c r="Y134" s="5">
        <v>-2106785256489</v>
      </c>
      <c r="Z134" s="5">
        <v>-2134113478248</v>
      </c>
    </row>
    <row r="135" spans="2:26" ht="15.5" x14ac:dyDescent="0.35">
      <c r="C135" t="s">
        <v>158</v>
      </c>
      <c r="D135" s="5">
        <v>-1137950000000</v>
      </c>
      <c r="E135" s="5">
        <v>-1123802000000</v>
      </c>
      <c r="F135" s="5">
        <v>-1108829000000</v>
      </c>
      <c r="G135" s="5">
        <v>-1114645000000</v>
      </c>
      <c r="I135" s="5">
        <v>-1108829000000</v>
      </c>
      <c r="J135" s="5">
        <v>-1097206000000</v>
      </c>
      <c r="K135" s="5">
        <v>-1072669122867</v>
      </c>
      <c r="L135" s="5">
        <v>-1037200025945</v>
      </c>
      <c r="M135" s="5">
        <v>-1043665169905</v>
      </c>
      <c r="N135" s="5">
        <v>-1037214999809</v>
      </c>
      <c r="O135" s="5">
        <v>-981321336575</v>
      </c>
      <c r="P135" s="5">
        <v>-511136193365</v>
      </c>
      <c r="Q135" s="5">
        <v>-443768802927</v>
      </c>
      <c r="R135" s="5">
        <v>-355546000000</v>
      </c>
      <c r="S135" s="5">
        <v>-64893514284</v>
      </c>
      <c r="T135" s="5">
        <v>220142652024</v>
      </c>
      <c r="U135" s="5">
        <v>155089489019</v>
      </c>
      <c r="V135" s="5">
        <v>88565687590</v>
      </c>
      <c r="W135" s="5">
        <v>19403546978</v>
      </c>
      <c r="X135" s="5">
        <v>-2062094755068</v>
      </c>
      <c r="Y135" s="5">
        <v>-2106760256489</v>
      </c>
      <c r="Z135" s="5">
        <v>-2134088478248</v>
      </c>
    </row>
    <row r="136" spans="2:26" ht="15.5" x14ac:dyDescent="0.35">
      <c r="C136" t="s">
        <v>159</v>
      </c>
      <c r="D136" s="5">
        <v>60465000000</v>
      </c>
      <c r="E136" s="5">
        <v>60331000000</v>
      </c>
      <c r="F136" s="5">
        <v>60335000000</v>
      </c>
      <c r="G136" s="5">
        <v>62029000000</v>
      </c>
      <c r="I136" s="5">
        <v>60335000000</v>
      </c>
      <c r="J136" s="5">
        <v>61887000000</v>
      </c>
      <c r="K136" s="5">
        <v>61666154676</v>
      </c>
      <c r="L136" s="5">
        <v>59363918431</v>
      </c>
      <c r="M136" s="5">
        <v>59257041219</v>
      </c>
      <c r="N136" s="5">
        <v>58632849009</v>
      </c>
      <c r="O136" s="5">
        <v>56051382376</v>
      </c>
      <c r="P136" s="5">
        <v>37046552666</v>
      </c>
      <c r="Q136" s="5">
        <v>41572225683</v>
      </c>
      <c r="R136" s="5">
        <v>46649000000</v>
      </c>
      <c r="S136" s="5">
        <v>64860596767</v>
      </c>
      <c r="T136" s="5">
        <v>83136816960</v>
      </c>
      <c r="U136" s="5">
        <v>78493517807</v>
      </c>
      <c r="V136" s="5">
        <v>73239996969</v>
      </c>
      <c r="W136" s="5">
        <v>71362697889</v>
      </c>
      <c r="X136" s="5">
        <v>28788049741</v>
      </c>
      <c r="Y136" s="5">
        <v>27455905496</v>
      </c>
    </row>
    <row r="137" spans="2:26" ht="15.5" x14ac:dyDescent="0.35">
      <c r="C137" t="s">
        <v>10</v>
      </c>
      <c r="D137" s="5">
        <v>753353000000</v>
      </c>
      <c r="E137" s="5">
        <v>767367000000</v>
      </c>
      <c r="F137" s="5">
        <v>782344000000</v>
      </c>
      <c r="G137" s="5">
        <v>778222000000</v>
      </c>
      <c r="I137" s="5">
        <v>782344000000</v>
      </c>
      <c r="J137" s="5">
        <v>795519000000</v>
      </c>
      <c r="K137" s="5">
        <v>819834546489</v>
      </c>
      <c r="L137" s="5">
        <v>853001407166</v>
      </c>
      <c r="M137" s="5">
        <v>846429385994</v>
      </c>
      <c r="N137" s="5">
        <v>852255363880</v>
      </c>
      <c r="O137" s="5">
        <v>905567560481</v>
      </c>
      <c r="P137" s="5">
        <v>1354837233385</v>
      </c>
      <c r="Q137" s="5">
        <v>1426730296840</v>
      </c>
      <c r="R137" s="5">
        <v>1520030000000</v>
      </c>
      <c r="S137" s="5">
        <v>1813484636567</v>
      </c>
      <c r="T137" s="5">
        <v>2116797023068</v>
      </c>
      <c r="U137" s="5">
        <v>2047100560910</v>
      </c>
      <c r="V137" s="5">
        <v>1975323238643</v>
      </c>
      <c r="W137" s="5">
        <v>1069983989288</v>
      </c>
      <c r="X137" s="5">
        <v>222943294673</v>
      </c>
      <c r="Y137" s="5">
        <v>176945649007</v>
      </c>
      <c r="Z137" s="5">
        <v>122161521752</v>
      </c>
    </row>
    <row r="138" spans="2:26" ht="15.5" x14ac:dyDescent="0.35">
      <c r="C138" t="s">
        <v>160</v>
      </c>
      <c r="D138" s="5">
        <v>964573000000</v>
      </c>
      <c r="E138" s="5">
        <v>942755000000</v>
      </c>
      <c r="F138" s="5">
        <v>932350000000</v>
      </c>
      <c r="G138" s="5">
        <v>958721000000</v>
      </c>
      <c r="I138" s="5">
        <v>932350000000</v>
      </c>
      <c r="J138" s="5">
        <v>983701000000</v>
      </c>
      <c r="K138" s="5">
        <v>968385722136</v>
      </c>
      <c r="L138" s="5">
        <v>1065879552778</v>
      </c>
      <c r="M138" s="5">
        <v>1000024467440</v>
      </c>
      <c r="N138" s="5">
        <v>1021382709921</v>
      </c>
      <c r="O138" s="5">
        <v>1231680564971</v>
      </c>
      <c r="P138" s="5">
        <v>1704424579208</v>
      </c>
      <c r="Q138" s="5">
        <v>1767603505697</v>
      </c>
      <c r="R138" s="5">
        <v>1859670000000</v>
      </c>
      <c r="S138" s="5">
        <v>2124390696519</v>
      </c>
      <c r="T138" s="5">
        <v>2352542603065</v>
      </c>
      <c r="U138" s="5">
        <v>2270904910518</v>
      </c>
      <c r="V138" s="5">
        <v>2143814884435</v>
      </c>
      <c r="W138" s="5">
        <v>2049632940572</v>
      </c>
      <c r="X138" s="5">
        <v>1266122276023</v>
      </c>
      <c r="Y138" s="5">
        <v>1320515798062</v>
      </c>
      <c r="Z138" s="5">
        <v>830751093800</v>
      </c>
    </row>
    <row r="139" spans="2:26" ht="15.5" x14ac:dyDescent="0.35">
      <c r="C139" t="s">
        <v>161</v>
      </c>
      <c r="D139" s="5">
        <v>425000000</v>
      </c>
      <c r="E139" s="5">
        <v>425000000</v>
      </c>
      <c r="F139" s="5">
        <v>425000000</v>
      </c>
      <c r="G139" s="5">
        <v>425000000</v>
      </c>
      <c r="I139" s="5">
        <v>425000000</v>
      </c>
      <c r="J139" s="5">
        <v>425000000</v>
      </c>
      <c r="K139" s="5">
        <v>14929100000</v>
      </c>
      <c r="L139" s="5">
        <v>14929100000</v>
      </c>
      <c r="M139" s="5">
        <v>14929100000</v>
      </c>
      <c r="N139" s="5">
        <v>14929100000</v>
      </c>
      <c r="O139" s="5">
        <v>14929100000</v>
      </c>
      <c r="P139" s="5">
        <v>14929100000</v>
      </c>
      <c r="Q139" s="5">
        <v>14929100000</v>
      </c>
      <c r="R139" s="5">
        <v>14929100000</v>
      </c>
      <c r="S139" s="5">
        <v>14929100000</v>
      </c>
      <c r="T139" s="5">
        <v>14929100000</v>
      </c>
      <c r="U139" s="5">
        <v>14929100000</v>
      </c>
      <c r="V139" s="5">
        <v>14929100000</v>
      </c>
      <c r="W139" s="5">
        <v>8425000000</v>
      </c>
      <c r="X139" s="5">
        <v>8425000000</v>
      </c>
      <c r="Y139" s="5">
        <v>8425000000</v>
      </c>
      <c r="Z139" s="5">
        <v>8425000000</v>
      </c>
    </row>
    <row r="141" spans="2:26" ht="15.5" x14ac:dyDescent="0.35">
      <c r="B141" t="s">
        <v>162</v>
      </c>
      <c r="C141" t="s">
        <v>163</v>
      </c>
      <c r="D141" s="5">
        <v>-5066000000</v>
      </c>
      <c r="E141" s="5">
        <v>-31203000000</v>
      </c>
      <c r="F141" s="5">
        <v>16758000000</v>
      </c>
      <c r="G141" s="5">
        <v>19150000000</v>
      </c>
      <c r="I141" s="5">
        <v>41010000000</v>
      </c>
      <c r="J141" s="5">
        <v>-9815000000</v>
      </c>
      <c r="K141" s="5">
        <v>62982929320</v>
      </c>
      <c r="L141" s="5">
        <v>1344232559</v>
      </c>
      <c r="M141" s="5">
        <v>7202024395</v>
      </c>
      <c r="N141" s="5">
        <v>25137175151</v>
      </c>
      <c r="O141" s="5">
        <v>-45225708260</v>
      </c>
      <c r="P141" s="5">
        <v>-19687681719</v>
      </c>
      <c r="Q141" s="5">
        <v>-17868868446</v>
      </c>
      <c r="R141" s="5">
        <v>25239000000</v>
      </c>
      <c r="S141" s="5">
        <v>-42053692493</v>
      </c>
      <c r="T141" s="5">
        <v>53807189894</v>
      </c>
      <c r="U141" s="5">
        <v>202177490839</v>
      </c>
      <c r="V141" s="5">
        <v>131131527922</v>
      </c>
      <c r="W141" s="5">
        <v>39280263185</v>
      </c>
      <c r="X141" s="5">
        <v>36856941565</v>
      </c>
      <c r="Y141" s="5">
        <v>-39498084053</v>
      </c>
      <c r="Z141" s="5">
        <v>-10941228997</v>
      </c>
    </row>
    <row r="142" spans="2:26" ht="15.5" x14ac:dyDescent="0.35">
      <c r="C142" t="s">
        <v>164</v>
      </c>
      <c r="D142" s="5">
        <v>150490000000</v>
      </c>
      <c r="E142" s="5">
        <v>140358000000</v>
      </c>
      <c r="F142" s="5">
        <v>162454000000</v>
      </c>
      <c r="G142" s="5">
        <v>168295000000</v>
      </c>
      <c r="I142" s="5">
        <v>630831000000</v>
      </c>
      <c r="J142" s="5">
        <v>553451000000</v>
      </c>
      <c r="K142" s="5">
        <v>667476022357</v>
      </c>
      <c r="L142" s="5">
        <v>589796937853</v>
      </c>
      <c r="M142" s="5">
        <v>503470165686</v>
      </c>
      <c r="N142" s="5">
        <v>562174759017</v>
      </c>
      <c r="O142" s="5">
        <v>897561061090</v>
      </c>
      <c r="P142" s="5">
        <v>847193094457</v>
      </c>
      <c r="Q142" s="5">
        <v>781615402439</v>
      </c>
      <c r="R142" s="5">
        <v>875628000000</v>
      </c>
      <c r="S142" s="5">
        <v>707895080400</v>
      </c>
      <c r="T142" s="5">
        <v>832947262894</v>
      </c>
      <c r="U142" s="5">
        <v>950200176193</v>
      </c>
      <c r="V142" s="5">
        <v>743333041456</v>
      </c>
      <c r="W142" s="5">
        <v>769871273003</v>
      </c>
      <c r="X142" s="5">
        <v>670561023186</v>
      </c>
      <c r="Y142" s="5">
        <v>394316776213</v>
      </c>
      <c r="Z142" s="5">
        <v>416712093089</v>
      </c>
    </row>
    <row r="143" spans="2:26" ht="15.5" x14ac:dyDescent="0.35">
      <c r="C143" t="s">
        <v>166</v>
      </c>
      <c r="D143" s="5">
        <v>-155462000000</v>
      </c>
      <c r="E143" s="5">
        <v>-169490000000</v>
      </c>
      <c r="F143" s="5">
        <v>-134003000000</v>
      </c>
      <c r="G143" s="5">
        <v>-147102000000</v>
      </c>
      <c r="I143" s="5">
        <v>-574899000000</v>
      </c>
      <c r="J143" s="5">
        <v>-565436000000</v>
      </c>
      <c r="K143" s="5">
        <v>-615690841504</v>
      </c>
      <c r="L143" s="5">
        <v>-590559004063</v>
      </c>
      <c r="M143" s="5">
        <v>-507808942923</v>
      </c>
      <c r="N143" s="5">
        <v>-538270379309</v>
      </c>
      <c r="O143" s="5">
        <v>-943439730821</v>
      </c>
      <c r="P143" s="5">
        <v>-866650372587</v>
      </c>
      <c r="Q143" s="5">
        <v>-799907332489</v>
      </c>
      <c r="R143" s="5">
        <v>-847584000000</v>
      </c>
      <c r="S143" s="5">
        <v>-747157057574</v>
      </c>
      <c r="T143" s="5">
        <v>-758496841202</v>
      </c>
      <c r="U143" s="5">
        <v>-748573220267</v>
      </c>
      <c r="V143" s="5">
        <v>-554655609274</v>
      </c>
      <c r="W143" s="5">
        <v>-577417247756</v>
      </c>
      <c r="X143" s="5">
        <v>-466047259408</v>
      </c>
      <c r="Y143" s="5">
        <v>-304920578138</v>
      </c>
      <c r="Z143" s="5">
        <v>-330479965387</v>
      </c>
    </row>
    <row r="144" spans="2:26" ht="15.5" x14ac:dyDescent="0.35">
      <c r="C144" t="s">
        <v>488</v>
      </c>
      <c r="V144" s="5">
        <v>-88396835751</v>
      </c>
      <c r="W144" s="5">
        <v>-80554612691</v>
      </c>
      <c r="X144" s="5">
        <v>-75125020097</v>
      </c>
      <c r="Y144" s="5">
        <v>-47446789833</v>
      </c>
      <c r="Z144" s="5">
        <v>-44491951523</v>
      </c>
    </row>
    <row r="145" spans="3:26" ht="15.5" x14ac:dyDescent="0.35">
      <c r="C145" t="s">
        <v>489</v>
      </c>
      <c r="D145" s="5">
        <v>-464000000</v>
      </c>
      <c r="E145" s="5">
        <v>-133000000</v>
      </c>
      <c r="F145" s="5">
        <v>-3500000000</v>
      </c>
      <c r="G145" s="5">
        <v>2636000000</v>
      </c>
      <c r="I145" s="5">
        <v>-1741000000</v>
      </c>
      <c r="J145" s="5">
        <v>-1637000000</v>
      </c>
      <c r="K145" s="5">
        <v>-3432768040</v>
      </c>
      <c r="L145" s="5">
        <v>-784400014</v>
      </c>
      <c r="M145" s="5">
        <v>-277597680</v>
      </c>
      <c r="N145" s="5">
        <v>-2750559195</v>
      </c>
      <c r="O145" s="5">
        <v>-1901001468</v>
      </c>
      <c r="P145" s="5">
        <v>-1288622222</v>
      </c>
      <c r="V145" s="5">
        <v>-5547425509</v>
      </c>
      <c r="W145" s="5">
        <v>-44411269032</v>
      </c>
      <c r="X145" s="5">
        <v>-64935025572</v>
      </c>
      <c r="Y145" s="5">
        <v>-41331906391</v>
      </c>
      <c r="Z145" s="5">
        <v>-15927750471</v>
      </c>
    </row>
    <row r="146" spans="3:26" ht="15.5" x14ac:dyDescent="0.35">
      <c r="C146" t="s">
        <v>490</v>
      </c>
      <c r="D146" s="5">
        <v>243000000</v>
      </c>
      <c r="E146" s="5">
        <v>-2048000000</v>
      </c>
      <c r="F146" s="5">
        <v>938000000</v>
      </c>
      <c r="G146" s="5">
        <v>-1753000000</v>
      </c>
      <c r="I146" s="5">
        <v>-3173000000</v>
      </c>
      <c r="J146" s="5">
        <v>-3934000000</v>
      </c>
      <c r="K146" s="5">
        <v>-1354340881</v>
      </c>
      <c r="L146" s="5">
        <v>-1487306466</v>
      </c>
      <c r="M146" s="5">
        <v>-390867469</v>
      </c>
      <c r="N146" s="5">
        <v>-374012855</v>
      </c>
      <c r="O146" s="5">
        <v>-9306072684</v>
      </c>
      <c r="P146" s="5">
        <v>-1849471320</v>
      </c>
      <c r="Q146" s="5">
        <v>-1979814259</v>
      </c>
      <c r="R146" s="5">
        <v>-5705000000</v>
      </c>
      <c r="S146" s="5">
        <v>-16354709067</v>
      </c>
      <c r="T146" s="5">
        <v>-41843078630</v>
      </c>
      <c r="U146" s="5">
        <v>-12768783300</v>
      </c>
      <c r="W146" s="5">
        <v>-38948463788</v>
      </c>
      <c r="X146" s="5">
        <v>-28061116772</v>
      </c>
      <c r="Y146" s="5">
        <v>-40199836039</v>
      </c>
      <c r="Z146" s="5">
        <v>-18934295645</v>
      </c>
    </row>
    <row r="147" spans="3:26" ht="15.5" x14ac:dyDescent="0.35">
      <c r="C147" t="s">
        <v>334</v>
      </c>
      <c r="F147" s="5">
        <v>-475000000</v>
      </c>
      <c r="G147" s="5">
        <v>475000000</v>
      </c>
    </row>
    <row r="148" spans="3:26" ht="15.5" x14ac:dyDescent="0.35">
      <c r="C148" t="s">
        <v>491</v>
      </c>
      <c r="F148" s="5">
        <v>1354000000</v>
      </c>
      <c r="G148" s="5">
        <v>-1756000000</v>
      </c>
      <c r="I148" s="5">
        <v>1354000000</v>
      </c>
      <c r="J148" s="5">
        <v>1019000000</v>
      </c>
      <c r="K148" s="5">
        <v>609179094</v>
      </c>
      <c r="L148" s="5">
        <v>3290931946</v>
      </c>
      <c r="M148" s="5">
        <v>5276466862</v>
      </c>
      <c r="N148" s="5">
        <v>1295083076</v>
      </c>
      <c r="O148" s="5">
        <v>112993000</v>
      </c>
      <c r="P148" s="5">
        <v>2460461975</v>
      </c>
      <c r="S148" s="5">
        <v>1568991265</v>
      </c>
      <c r="V148" s="5">
        <v>36056668564</v>
      </c>
    </row>
    <row r="149" spans="3:26" ht="15.5" x14ac:dyDescent="0.35">
      <c r="C149" t="s">
        <v>492</v>
      </c>
    </row>
    <row r="150" spans="3:26" ht="15.5" x14ac:dyDescent="0.35">
      <c r="C150" t="s">
        <v>493</v>
      </c>
    </row>
    <row r="151" spans="3:26" ht="15.5" x14ac:dyDescent="0.35">
      <c r="C151" t="s">
        <v>494</v>
      </c>
      <c r="D151" s="5">
        <v>127000000</v>
      </c>
      <c r="E151" s="5">
        <v>110000000</v>
      </c>
      <c r="F151" s="5">
        <v>2163000000</v>
      </c>
      <c r="G151" s="5">
        <v>-1645000000</v>
      </c>
      <c r="I151" s="5">
        <v>811000000</v>
      </c>
      <c r="J151" s="5">
        <v>846000000</v>
      </c>
      <c r="K151" s="5">
        <v>1232046929</v>
      </c>
      <c r="L151" s="5">
        <v>82490712</v>
      </c>
      <c r="M151" s="5">
        <v>241580837</v>
      </c>
      <c r="N151" s="5">
        <v>355191509</v>
      </c>
      <c r="O151" s="5">
        <v>561616339</v>
      </c>
      <c r="P151" s="5">
        <v>374481323</v>
      </c>
      <c r="Q151" s="5">
        <v>738330408</v>
      </c>
      <c r="R151" s="5">
        <v>2900000000</v>
      </c>
      <c r="S151" s="5">
        <v>11994002483</v>
      </c>
      <c r="T151" s="5">
        <v>21199846832</v>
      </c>
      <c r="U151" s="5">
        <v>13319318213</v>
      </c>
      <c r="V151" s="5">
        <v>5684254664</v>
      </c>
      <c r="W151" s="5">
        <v>1764135741</v>
      </c>
      <c r="X151" s="5">
        <v>464340228</v>
      </c>
      <c r="Y151" s="5">
        <v>84250135</v>
      </c>
      <c r="Z151" s="5">
        <v>447398277</v>
      </c>
    </row>
    <row r="152" spans="3:26" ht="15.5" x14ac:dyDescent="0.35">
      <c r="C152" t="s">
        <v>495</v>
      </c>
      <c r="V152" s="5">
        <v>-5342566228</v>
      </c>
      <c r="W152" s="5">
        <v>8976447708</v>
      </c>
    </row>
    <row r="153" spans="3:26" ht="15.5" x14ac:dyDescent="0.35">
      <c r="C153" t="s">
        <v>332</v>
      </c>
      <c r="F153" s="5">
        <v>-12579000000</v>
      </c>
      <c r="I153" s="5">
        <v>-12579000000</v>
      </c>
    </row>
    <row r="154" spans="3:26" ht="15.5" x14ac:dyDescent="0.35">
      <c r="C154" t="s">
        <v>496</v>
      </c>
      <c r="F154" s="5">
        <v>406000000</v>
      </c>
      <c r="I154" s="5">
        <v>406000000</v>
      </c>
      <c r="J154" s="5">
        <v>5876000000</v>
      </c>
      <c r="K154" s="5">
        <v>14143631365</v>
      </c>
      <c r="L154" s="5">
        <v>1004582591</v>
      </c>
      <c r="M154" s="5">
        <v>6691219082</v>
      </c>
      <c r="N154" s="5">
        <v>2707092908</v>
      </c>
      <c r="O154" s="5">
        <v>11185426284</v>
      </c>
      <c r="P154" s="5">
        <v>72746655</v>
      </c>
      <c r="Q154" s="5">
        <v>1664545455</v>
      </c>
    </row>
    <row r="155" spans="3:26" ht="15.5" x14ac:dyDescent="0.35">
      <c r="C155" t="s">
        <v>497</v>
      </c>
      <c r="Z155" s="5">
        <v>-18266757337</v>
      </c>
    </row>
    <row r="156" spans="3:26" ht="15.5" x14ac:dyDescent="0.35">
      <c r="C156" t="s">
        <v>173</v>
      </c>
      <c r="D156" s="5">
        <v>37944000000</v>
      </c>
      <c r="E156" s="5">
        <v>17610000000</v>
      </c>
      <c r="F156" s="5">
        <v>-3002000000</v>
      </c>
      <c r="G156" s="5">
        <v>-38000000000</v>
      </c>
      <c r="I156" s="5">
        <v>-41124000000</v>
      </c>
      <c r="J156" s="5">
        <v>37195000000</v>
      </c>
      <c r="K156" s="5">
        <v>-671203737</v>
      </c>
      <c r="L156" s="5">
        <v>-1327259681</v>
      </c>
      <c r="M156" s="5">
        <v>-1275164177</v>
      </c>
      <c r="N156" s="5">
        <v>-43227916160</v>
      </c>
      <c r="O156" s="5">
        <v>60000000000</v>
      </c>
      <c r="P156" s="5">
        <v>20000000000</v>
      </c>
      <c r="S156" s="5">
        <v>-22681147363</v>
      </c>
      <c r="T156" s="5">
        <v>-23994495707</v>
      </c>
      <c r="U156" s="5">
        <v>-3522369110</v>
      </c>
      <c r="V156" s="5">
        <v>49393022639</v>
      </c>
      <c r="W156" s="5">
        <v>39046445268</v>
      </c>
      <c r="X156" s="5">
        <v>-22354876313</v>
      </c>
      <c r="Y156" s="5">
        <v>45728760095</v>
      </c>
      <c r="Z156" s="5">
        <v>13396919033</v>
      </c>
    </row>
    <row r="157" spans="3:26" ht="15.5" x14ac:dyDescent="0.35">
      <c r="C157" t="s">
        <v>174</v>
      </c>
      <c r="D157" s="5">
        <v>-6363000000</v>
      </c>
      <c r="E157" s="5">
        <v>-7842000000</v>
      </c>
      <c r="F157" s="5">
        <v>-3108000000</v>
      </c>
      <c r="G157" s="5">
        <v>-2301000000</v>
      </c>
      <c r="I157" s="5">
        <v>-6923000000</v>
      </c>
      <c r="J157" s="5">
        <v>-19299000000</v>
      </c>
      <c r="K157" s="5">
        <v>-11299303552</v>
      </c>
      <c r="L157" s="5">
        <v>-32668548843</v>
      </c>
      <c r="M157" s="5">
        <v>-9340397111</v>
      </c>
      <c r="N157" s="5">
        <v>1434452955</v>
      </c>
      <c r="O157" s="5">
        <v>9118524928</v>
      </c>
      <c r="P157" s="5">
        <v>-2084200015</v>
      </c>
      <c r="Q157" s="5">
        <v>-6707591954</v>
      </c>
      <c r="R157" s="5">
        <v>-46051000000</v>
      </c>
      <c r="S157" s="5">
        <v>-86337499606</v>
      </c>
      <c r="T157" s="5">
        <v>-98996217221</v>
      </c>
      <c r="U157" s="5">
        <v>-63578494628</v>
      </c>
      <c r="V157" s="5">
        <v>-96475085676</v>
      </c>
      <c r="W157" s="5">
        <v>-10988950073</v>
      </c>
      <c r="X157" s="5">
        <v>-24078031689</v>
      </c>
      <c r="Y157" s="5">
        <v>-4412698389</v>
      </c>
      <c r="Z157" s="5">
        <v>-1823289690</v>
      </c>
    </row>
    <row r="158" spans="3:26" ht="15.5" x14ac:dyDescent="0.35">
      <c r="C158" t="s">
        <v>176</v>
      </c>
      <c r="D158" s="5">
        <v>-6363000000</v>
      </c>
      <c r="E158" s="5">
        <v>-8057000000</v>
      </c>
      <c r="F158" s="5">
        <v>-3108000000</v>
      </c>
      <c r="G158" s="5">
        <v>-2301000000</v>
      </c>
      <c r="I158" s="5">
        <v>-6973000000</v>
      </c>
      <c r="J158" s="5">
        <v>-19299000000</v>
      </c>
      <c r="K158" s="5">
        <v>-23781285534</v>
      </c>
      <c r="L158" s="5">
        <v>-32862242537</v>
      </c>
      <c r="M158" s="5">
        <v>-11399488019</v>
      </c>
      <c r="N158" s="5">
        <v>-7492500</v>
      </c>
      <c r="O158" s="5">
        <v>-2063293254</v>
      </c>
      <c r="P158" s="5">
        <v>-6580897925</v>
      </c>
      <c r="Q158" s="5">
        <v>-11021281955</v>
      </c>
      <c r="R158" s="5">
        <v>-46600000000</v>
      </c>
      <c r="S158" s="5">
        <v>-90977370935</v>
      </c>
      <c r="T158" s="5">
        <v>-118850236056</v>
      </c>
      <c r="U158" s="5">
        <v>-67278830384</v>
      </c>
      <c r="V158" s="5">
        <v>-98309240349</v>
      </c>
      <c r="W158" s="5">
        <v>-27381120990</v>
      </c>
      <c r="X158" s="5">
        <v>-24568311828</v>
      </c>
      <c r="Y158" s="5">
        <v>-4366983765</v>
      </c>
      <c r="Z158" s="5">
        <v>-1881515984</v>
      </c>
    </row>
    <row r="159" spans="3:26" ht="15.5" x14ac:dyDescent="0.35">
      <c r="C159" t="s">
        <v>336</v>
      </c>
      <c r="E159" s="5">
        <v>215000000</v>
      </c>
      <c r="I159" s="5">
        <v>50000000</v>
      </c>
      <c r="K159" s="5">
        <v>12481981982</v>
      </c>
      <c r="L159" s="5">
        <v>193693694</v>
      </c>
      <c r="M159" s="5">
        <v>2059090908</v>
      </c>
      <c r="N159" s="5">
        <v>1441945455</v>
      </c>
      <c r="O159" s="5">
        <v>11181818182</v>
      </c>
      <c r="P159" s="5">
        <v>1489890910</v>
      </c>
      <c r="Q159" s="5">
        <v>2808000001</v>
      </c>
      <c r="R159" s="5">
        <v>581000000</v>
      </c>
      <c r="S159" s="5">
        <v>5053352722</v>
      </c>
      <c r="T159" s="5">
        <v>20596558973</v>
      </c>
      <c r="U159" s="5">
        <v>3361580910</v>
      </c>
      <c r="V159" s="5">
        <v>1694363636</v>
      </c>
      <c r="W159" s="5">
        <v>1028054546</v>
      </c>
      <c r="X159" s="5">
        <v>105441249</v>
      </c>
    </row>
    <row r="160" spans="3:26" ht="15.5" x14ac:dyDescent="0.35">
      <c r="C160" t="s">
        <v>498</v>
      </c>
      <c r="V160" s="5">
        <v>11000000</v>
      </c>
      <c r="W160" s="5">
        <v>-46986400</v>
      </c>
    </row>
    <row r="161" spans="3:26" ht="15.5" x14ac:dyDescent="0.35">
      <c r="C161" t="s">
        <v>499</v>
      </c>
    </row>
    <row r="162" spans="3:26" ht="15.5" x14ac:dyDescent="0.35">
      <c r="C162" t="s">
        <v>500</v>
      </c>
      <c r="S162" s="5">
        <v>-413481393</v>
      </c>
      <c r="T162" s="5">
        <v>-742540138</v>
      </c>
    </row>
    <row r="163" spans="3:26" ht="15.5" x14ac:dyDescent="0.35">
      <c r="C163" t="s">
        <v>501</v>
      </c>
      <c r="P163" s="5">
        <v>-148605000</v>
      </c>
      <c r="Q163" s="5">
        <v>-10630000</v>
      </c>
      <c r="R163" s="5">
        <v>-32000000</v>
      </c>
    </row>
    <row r="164" spans="3:26" ht="15.5" x14ac:dyDescent="0.35">
      <c r="C164" t="s">
        <v>502</v>
      </c>
      <c r="U164" s="5">
        <v>338754846</v>
      </c>
    </row>
    <row r="165" spans="3:26" ht="15.5" x14ac:dyDescent="0.35">
      <c r="C165" t="s">
        <v>503</v>
      </c>
      <c r="V165" s="5">
        <v>128791037</v>
      </c>
      <c r="W165" s="5">
        <v>15411102771</v>
      </c>
      <c r="X165" s="5">
        <v>384838890</v>
      </c>
      <c r="Y165" s="5">
        <v>-45714624</v>
      </c>
      <c r="Z165" s="5">
        <v>58226294</v>
      </c>
    </row>
    <row r="166" spans="3:26" ht="15.5" x14ac:dyDescent="0.35">
      <c r="C166" t="s">
        <v>504</v>
      </c>
      <c r="P166" s="5">
        <v>3155412000</v>
      </c>
      <c r="Q166" s="5">
        <v>1516320000</v>
      </c>
    </row>
    <row r="167" spans="3:26" ht="15.5" x14ac:dyDescent="0.35">
      <c r="C167" t="s">
        <v>505</v>
      </c>
      <c r="Y167" s="5">
        <v>85000000000</v>
      </c>
    </row>
    <row r="168" spans="3:26" ht="15.5" x14ac:dyDescent="0.35">
      <c r="C168" t="s">
        <v>506</v>
      </c>
      <c r="Y168" s="5">
        <v>-85000000000</v>
      </c>
    </row>
    <row r="169" spans="3:26" ht="15.5" x14ac:dyDescent="0.35">
      <c r="C169" t="s">
        <v>183</v>
      </c>
      <c r="D169" s="5">
        <v>37944000000</v>
      </c>
      <c r="E169" s="5">
        <v>17610000000</v>
      </c>
      <c r="F169" s="5">
        <v>-3002000000</v>
      </c>
      <c r="G169" s="5">
        <v>-38000000000</v>
      </c>
      <c r="I169" s="5">
        <v>-41124000000</v>
      </c>
      <c r="J169" s="5">
        <v>37195000000</v>
      </c>
      <c r="K169" s="5">
        <v>-671203737</v>
      </c>
      <c r="L169" s="5">
        <v>-1327259681</v>
      </c>
      <c r="M169" s="5">
        <v>-1275164177</v>
      </c>
      <c r="N169" s="5">
        <v>-43227916160</v>
      </c>
      <c r="O169" s="5">
        <v>60000000000</v>
      </c>
      <c r="P169" s="5">
        <v>20000000000</v>
      </c>
      <c r="S169" s="5">
        <v>-22681147363</v>
      </c>
      <c r="T169" s="5">
        <v>-23994495707</v>
      </c>
      <c r="U169" s="5">
        <v>-3522369110</v>
      </c>
      <c r="V169" s="5">
        <v>49393022639</v>
      </c>
      <c r="W169" s="5">
        <v>39046445268</v>
      </c>
      <c r="X169" s="5">
        <v>-22354876313</v>
      </c>
      <c r="Y169" s="5">
        <v>45728760095</v>
      </c>
      <c r="Z169" s="5">
        <v>13396919033</v>
      </c>
    </row>
    <row r="170" spans="3:26" ht="15.5" x14ac:dyDescent="0.35">
      <c r="C170" t="s">
        <v>476</v>
      </c>
      <c r="X170" s="5">
        <v>-199750000000</v>
      </c>
      <c r="Y170" s="5">
        <v>50000000000</v>
      </c>
      <c r="Z170" s="5">
        <v>204400000000</v>
      </c>
    </row>
    <row r="171" spans="3:26" ht="15.5" x14ac:dyDescent="0.35">
      <c r="C171" t="s">
        <v>507</v>
      </c>
      <c r="Z171" s="5">
        <v>-201064000000</v>
      </c>
    </row>
    <row r="172" spans="3:26" ht="15.5" x14ac:dyDescent="0.35">
      <c r="C172" t="s">
        <v>508</v>
      </c>
    </row>
    <row r="173" spans="3:26" ht="15.5" x14ac:dyDescent="0.35">
      <c r="C173" t="s">
        <v>509</v>
      </c>
      <c r="D173" s="5">
        <v>67304000000</v>
      </c>
      <c r="E173" s="5">
        <v>17996000000</v>
      </c>
      <c r="I173" s="5">
        <v>27000000000</v>
      </c>
      <c r="J173" s="5">
        <v>47000000000</v>
      </c>
      <c r="K173" s="5">
        <v>-34000000000</v>
      </c>
      <c r="L173" s="5">
        <v>-36000000000</v>
      </c>
      <c r="N173" s="5">
        <v>-40000000000</v>
      </c>
      <c r="O173" s="5">
        <v>-105000000000</v>
      </c>
    </row>
    <row r="174" spans="3:26" ht="15.5" x14ac:dyDescent="0.35">
      <c r="C174" t="s">
        <v>510</v>
      </c>
      <c r="D174" s="5">
        <v>-1060000000</v>
      </c>
      <c r="E174" s="5">
        <v>-386000000</v>
      </c>
      <c r="F174" s="5">
        <v>-3002000000</v>
      </c>
      <c r="I174" s="5">
        <v>-3124000000</v>
      </c>
      <c r="J174" s="5">
        <v>-805000000</v>
      </c>
      <c r="K174" s="5">
        <v>-671203737</v>
      </c>
      <c r="L174" s="5">
        <v>-1327259681</v>
      </c>
      <c r="M174" s="5">
        <v>-1275164177</v>
      </c>
      <c r="N174" s="5">
        <v>-3227916160</v>
      </c>
    </row>
    <row r="175" spans="3:26" ht="15.5" x14ac:dyDescent="0.35">
      <c r="C175" t="s">
        <v>511</v>
      </c>
      <c r="D175" s="5">
        <v>-28300000000</v>
      </c>
      <c r="G175" s="5">
        <v>-38000000000</v>
      </c>
      <c r="I175" s="5">
        <v>-65000000000</v>
      </c>
      <c r="J175" s="5">
        <v>-9000000000</v>
      </c>
      <c r="K175" s="5">
        <v>34000000000</v>
      </c>
      <c r="L175" s="5">
        <v>36000000000</v>
      </c>
      <c r="O175" s="5">
        <v>125000000000</v>
      </c>
      <c r="P175" s="5">
        <v>20000000000</v>
      </c>
      <c r="Z175" s="5">
        <v>14097994036</v>
      </c>
    </row>
    <row r="176" spans="3:26" ht="15.5" x14ac:dyDescent="0.35">
      <c r="C176" t="s">
        <v>512</v>
      </c>
      <c r="O176" s="5">
        <v>40000000000</v>
      </c>
    </row>
    <row r="177" spans="3:26" ht="15.5" x14ac:dyDescent="0.35">
      <c r="C177" t="s">
        <v>513</v>
      </c>
      <c r="W177" s="5">
        <v>735682500000</v>
      </c>
      <c r="X177" s="5">
        <v>370271169849</v>
      </c>
    </row>
    <row r="178" spans="3:26" ht="15.5" x14ac:dyDescent="0.35">
      <c r="C178" t="s">
        <v>514</v>
      </c>
      <c r="V178" s="5">
        <v>-784382000000</v>
      </c>
      <c r="W178" s="5">
        <v>-370271169849</v>
      </c>
    </row>
    <row r="179" spans="3:26" ht="15.5" x14ac:dyDescent="0.35">
      <c r="C179" t="s">
        <v>515</v>
      </c>
      <c r="W179" s="5">
        <v>-78000000000</v>
      </c>
    </row>
    <row r="180" spans="3:26" ht="15.5" x14ac:dyDescent="0.35">
      <c r="C180" t="s">
        <v>516</v>
      </c>
      <c r="W180" s="5">
        <v>-247000000000</v>
      </c>
    </row>
    <row r="181" spans="3:26" ht="15.5" x14ac:dyDescent="0.35">
      <c r="C181" t="s">
        <v>517</v>
      </c>
      <c r="V181" s="5">
        <v>834299809664</v>
      </c>
    </row>
    <row r="182" spans="3:26" ht="15.5" x14ac:dyDescent="0.35">
      <c r="C182" t="s">
        <v>518</v>
      </c>
      <c r="V182" s="5">
        <v>-13609557</v>
      </c>
      <c r="W182" s="5">
        <v>-1013705639</v>
      </c>
      <c r="X182" s="5">
        <v>-215331594872</v>
      </c>
      <c r="Y182" s="5">
        <v>-4155551421</v>
      </c>
    </row>
    <row r="183" spans="3:26" ht="15.5" x14ac:dyDescent="0.35">
      <c r="C183" t="s">
        <v>519</v>
      </c>
      <c r="V183" s="5">
        <v>-511177468</v>
      </c>
      <c r="W183" s="5">
        <v>-351179244</v>
      </c>
      <c r="X183" s="5">
        <v>277770934</v>
      </c>
      <c r="Y183" s="5">
        <v>-115688484</v>
      </c>
      <c r="Z183" s="5">
        <v>-137075003</v>
      </c>
    </row>
    <row r="184" spans="3:26" ht="15.5" x14ac:dyDescent="0.35">
      <c r="C184" t="s">
        <v>187</v>
      </c>
      <c r="S184" s="5">
        <v>-22681147363</v>
      </c>
      <c r="T184" s="5">
        <v>-22163027930</v>
      </c>
      <c r="U184" s="5">
        <v>-3522369110</v>
      </c>
    </row>
    <row r="185" spans="3:26" ht="15.5" x14ac:dyDescent="0.35">
      <c r="C185" t="s">
        <v>520</v>
      </c>
      <c r="T185" s="5">
        <v>-1831467777</v>
      </c>
    </row>
    <row r="186" spans="3:26" ht="15.5" x14ac:dyDescent="0.35">
      <c r="C186" t="s">
        <v>521</v>
      </c>
    </row>
    <row r="187" spans="3:26" ht="15.5" x14ac:dyDescent="0.35">
      <c r="C187" t="s">
        <v>522</v>
      </c>
      <c r="X187" s="5">
        <v>22177777776</v>
      </c>
      <c r="Z187" s="5">
        <v>-3900000000</v>
      </c>
    </row>
    <row r="188" spans="3:26" ht="15.5" x14ac:dyDescent="0.35">
      <c r="C188" t="s">
        <v>391</v>
      </c>
      <c r="D188" s="5">
        <v>26515000000</v>
      </c>
      <c r="E188" s="5">
        <v>-21435000000</v>
      </c>
      <c r="F188" s="5">
        <v>10648000000</v>
      </c>
      <c r="G188" s="5">
        <v>-21151000000</v>
      </c>
      <c r="I188" s="5">
        <v>-7037000000</v>
      </c>
      <c r="J188" s="5">
        <v>8081000000</v>
      </c>
      <c r="K188" s="5">
        <v>51012422031</v>
      </c>
      <c r="L188" s="5">
        <v>-32651575965</v>
      </c>
      <c r="M188" s="5">
        <v>-3413536893</v>
      </c>
      <c r="N188" s="5">
        <v>-16656288054</v>
      </c>
      <c r="O188" s="5">
        <v>23892816668</v>
      </c>
      <c r="P188" s="5">
        <v>-1771881734</v>
      </c>
      <c r="Q188" s="5">
        <v>-24576460400</v>
      </c>
      <c r="R188" s="5">
        <v>-20812000000</v>
      </c>
      <c r="S188" s="5">
        <v>-151072339462</v>
      </c>
      <c r="T188" s="5">
        <v>-69183523034</v>
      </c>
      <c r="U188" s="5">
        <v>135076627101</v>
      </c>
      <c r="V188" s="5">
        <v>84049464885</v>
      </c>
      <c r="W188" s="5">
        <v>67337758380</v>
      </c>
      <c r="X188" s="5">
        <v>-9575966437</v>
      </c>
      <c r="Y188" s="5">
        <v>1817977653</v>
      </c>
      <c r="Z188" s="5">
        <v>632400346</v>
      </c>
    </row>
    <row r="189" spans="3:26" ht="15.5" x14ac:dyDescent="0.35">
      <c r="C189" t="s">
        <v>193</v>
      </c>
      <c r="E189" s="5">
        <v>30840000000</v>
      </c>
      <c r="I189" s="5">
        <v>37877000000</v>
      </c>
      <c r="J189" s="5">
        <v>29796000000</v>
      </c>
      <c r="K189" s="5">
        <v>-21216296104</v>
      </c>
      <c r="L189" s="5">
        <v>11435279861</v>
      </c>
      <c r="M189" s="5">
        <v>14848816754</v>
      </c>
      <c r="N189" s="5">
        <v>31505104808</v>
      </c>
      <c r="O189" s="5">
        <v>7612288140</v>
      </c>
      <c r="P189" s="5">
        <v>9384169874</v>
      </c>
      <c r="Q189" s="5">
        <v>33960630274</v>
      </c>
      <c r="R189" s="5">
        <v>54773000000</v>
      </c>
      <c r="S189" s="5">
        <v>220526665794</v>
      </c>
      <c r="T189" s="5">
        <v>289690622294</v>
      </c>
      <c r="U189" s="5">
        <v>154613995193</v>
      </c>
      <c r="V189" s="5">
        <v>70564530308</v>
      </c>
      <c r="W189" s="5">
        <v>3226771927</v>
      </c>
      <c r="X189" s="5">
        <v>12802738364</v>
      </c>
      <c r="Y189" s="5">
        <v>3343131031</v>
      </c>
      <c r="Z189" s="5">
        <v>2710730685</v>
      </c>
    </row>
    <row r="190" spans="3:26" ht="15.5" x14ac:dyDescent="0.35">
      <c r="C190" t="s">
        <v>194</v>
      </c>
      <c r="S190" s="5">
        <v>13728057</v>
      </c>
      <c r="T190" s="5">
        <v>19566534</v>
      </c>
    </row>
    <row r="191" spans="3:26" ht="15.5" x14ac:dyDescent="0.35">
      <c r="C191" t="s">
        <v>523</v>
      </c>
      <c r="Y191" s="5">
        <v>7641629679</v>
      </c>
    </row>
    <row r="192" spans="3:26" ht="15.5" x14ac:dyDescent="0.35">
      <c r="C192" t="s">
        <v>103</v>
      </c>
      <c r="S192" s="5">
        <v>-14694774478</v>
      </c>
    </row>
    <row r="193" spans="2:26" ht="15.5" x14ac:dyDescent="0.35">
      <c r="C193" t="s">
        <v>195</v>
      </c>
      <c r="D193" s="5">
        <v>26515000000</v>
      </c>
      <c r="E193" s="5">
        <v>9405000000</v>
      </c>
      <c r="F193" s="5">
        <v>10648000000</v>
      </c>
      <c r="G193" s="5">
        <v>-21151000000</v>
      </c>
      <c r="I193" s="5">
        <v>30840000000</v>
      </c>
      <c r="J193" s="5">
        <v>37877000000</v>
      </c>
      <c r="K193" s="5">
        <v>29796125927</v>
      </c>
      <c r="L193" s="5">
        <v>-21216296104</v>
      </c>
      <c r="M193" s="5">
        <v>11435279861</v>
      </c>
      <c r="N193" s="5">
        <v>14848816754</v>
      </c>
      <c r="O193" s="5">
        <v>31505104808</v>
      </c>
      <c r="P193" s="5">
        <v>7612288140</v>
      </c>
      <c r="Q193" s="5">
        <v>9384169874</v>
      </c>
      <c r="R193" s="5">
        <v>33961000000</v>
      </c>
      <c r="S193" s="5">
        <v>54773279911</v>
      </c>
      <c r="T193" s="5">
        <v>220526665794</v>
      </c>
      <c r="U193" s="5">
        <v>289690622294</v>
      </c>
      <c r="V193" s="5">
        <v>154613995193</v>
      </c>
      <c r="W193" s="5">
        <v>70564530307</v>
      </c>
      <c r="X193" s="5">
        <v>3226771927</v>
      </c>
      <c r="Y193" s="5">
        <v>12802738363</v>
      </c>
      <c r="Z193" s="5">
        <v>3343131031</v>
      </c>
    </row>
    <row r="195" spans="2:26" ht="15.5" x14ac:dyDescent="0.35">
      <c r="B195" t="s">
        <v>196</v>
      </c>
      <c r="C195" t="s">
        <v>12</v>
      </c>
      <c r="D195" s="5">
        <v>420000000</v>
      </c>
      <c r="E195" s="5">
        <v>420000000</v>
      </c>
      <c r="F195" s="5">
        <v>420000000</v>
      </c>
      <c r="G195" s="5">
        <v>420000000</v>
      </c>
      <c r="I195" s="5">
        <v>420000000</v>
      </c>
      <c r="J195" s="5">
        <v>420000000</v>
      </c>
      <c r="K195" s="5">
        <v>14930000000</v>
      </c>
      <c r="L195" s="5">
        <v>14930000000</v>
      </c>
      <c r="M195" s="5">
        <v>14930000000</v>
      </c>
      <c r="N195" s="5">
        <v>14930000000</v>
      </c>
      <c r="O195" s="5">
        <v>14930000000</v>
      </c>
      <c r="P195" s="5">
        <v>14930000000</v>
      </c>
      <c r="Q195" s="5">
        <v>14930000000</v>
      </c>
      <c r="R195" s="5">
        <v>14930000000</v>
      </c>
      <c r="S195" s="5">
        <v>14930000000</v>
      </c>
      <c r="T195" s="5">
        <v>14930000000</v>
      </c>
      <c r="U195" s="5">
        <v>14930000000</v>
      </c>
      <c r="V195" s="5">
        <v>14930000000</v>
      </c>
      <c r="W195" s="5">
        <v>8430000000</v>
      </c>
      <c r="X195" s="5">
        <v>8430000000</v>
      </c>
      <c r="Y195" s="5">
        <v>8430000000</v>
      </c>
      <c r="Z195" s="5">
        <v>8430000000</v>
      </c>
    </row>
    <row r="196" spans="2:26" ht="15.5" x14ac:dyDescent="0.35">
      <c r="C196" t="s">
        <v>197</v>
      </c>
      <c r="D196" s="6">
        <v>-33.29</v>
      </c>
      <c r="E196" s="6">
        <v>-35.229999999999997</v>
      </c>
      <c r="F196" s="6">
        <v>16.47</v>
      </c>
      <c r="G196" s="6">
        <v>-13.27</v>
      </c>
    </row>
    <row r="197" spans="2:26" ht="15.5" x14ac:dyDescent="0.35">
      <c r="C197" t="s">
        <v>198</v>
      </c>
      <c r="D197" s="6">
        <v>-0.63</v>
      </c>
      <c r="E197" s="6">
        <v>-0.6</v>
      </c>
      <c r="F197" s="6">
        <v>1.28</v>
      </c>
      <c r="G197" s="6">
        <v>-1.58</v>
      </c>
    </row>
    <row r="198" spans="2:26" ht="15.5" x14ac:dyDescent="0.35">
      <c r="C198" t="s">
        <v>73</v>
      </c>
      <c r="D198" s="6">
        <v>0.06</v>
      </c>
      <c r="E198" s="6">
        <v>0.06</v>
      </c>
      <c r="F198" s="6">
        <v>0.05</v>
      </c>
      <c r="G198" s="6">
        <v>0.06</v>
      </c>
    </row>
    <row r="199" spans="2:26" ht="15.5" x14ac:dyDescent="0.35">
      <c r="C199" t="s">
        <v>199</v>
      </c>
      <c r="D199" s="5">
        <v>14120000000</v>
      </c>
      <c r="E199" s="5">
        <v>-6260000000</v>
      </c>
      <c r="F199" s="5">
        <v>22680000000</v>
      </c>
      <c r="G199" s="5">
        <v>-17320000000</v>
      </c>
    </row>
    <row r="200" spans="2:26" ht="15.5" x14ac:dyDescent="0.35">
      <c r="C200" t="s">
        <v>200</v>
      </c>
      <c r="D200" s="6">
        <v>-1.47E-2</v>
      </c>
      <c r="E200" s="6">
        <v>-1.5900000000000001E-2</v>
      </c>
      <c r="F200" s="6">
        <v>7.4999999999999997E-3</v>
      </c>
      <c r="G200" s="6">
        <v>-5.8999999999999999E-3</v>
      </c>
    </row>
    <row r="201" spans="2:26" ht="15.5" x14ac:dyDescent="0.35">
      <c r="C201" t="s">
        <v>201</v>
      </c>
      <c r="D201" s="6">
        <v>-2.0400000000000001E-2</v>
      </c>
      <c r="E201" s="6">
        <v>-2.12E-2</v>
      </c>
      <c r="F201" s="6">
        <v>9.7000000000000003E-3</v>
      </c>
      <c r="G201" s="6">
        <v>-7.9000000000000008E-3</v>
      </c>
    </row>
    <row r="202" spans="2:26" ht="15.5" x14ac:dyDescent="0.35">
      <c r="C202" t="s">
        <v>202</v>
      </c>
      <c r="D202" s="6">
        <v>7.8000000000000005E-3</v>
      </c>
      <c r="E202" s="6">
        <v>-1.78E-2</v>
      </c>
      <c r="F202" s="6">
        <v>1.4199999999999999E-2</v>
      </c>
      <c r="G202" s="6">
        <v>-3.2099999999999997E-2</v>
      </c>
    </row>
    <row r="203" spans="2:26" ht="15.5" x14ac:dyDescent="0.35">
      <c r="C203" t="s">
        <v>203</v>
      </c>
      <c r="D203" s="6">
        <v>13.17</v>
      </c>
      <c r="E203" s="6">
        <v>-106.77</v>
      </c>
      <c r="F203" s="6">
        <v>29.41</v>
      </c>
      <c r="G203" s="6">
        <v>-54.43</v>
      </c>
    </row>
    <row r="204" spans="2:26" ht="15.5" x14ac:dyDescent="0.35">
      <c r="C204" t="s">
        <v>204</v>
      </c>
      <c r="D204" s="5">
        <v>753000000000</v>
      </c>
      <c r="E204" s="5">
        <v>767000000000</v>
      </c>
      <c r="F204" s="5">
        <v>782000000000</v>
      </c>
      <c r="G204" s="5">
        <v>778000000000</v>
      </c>
    </row>
    <row r="205" spans="2:26" ht="15.5" x14ac:dyDescent="0.35">
      <c r="C205" t="s">
        <v>205</v>
      </c>
      <c r="D205" s="6">
        <v>0.01</v>
      </c>
      <c r="E205" s="6">
        <v>0.01</v>
      </c>
      <c r="F205" s="6">
        <v>0.01</v>
      </c>
      <c r="G205" s="6">
        <v>0.01</v>
      </c>
    </row>
    <row r="206" spans="2:26" ht="15.5" x14ac:dyDescent="0.35">
      <c r="C206" t="s">
        <v>206</v>
      </c>
      <c r="D206" s="6">
        <v>1630.32</v>
      </c>
      <c r="E206" s="6">
        <v>1663.61</v>
      </c>
      <c r="F206" s="6">
        <v>1698.84</v>
      </c>
      <c r="G206" s="6">
        <v>1685.16</v>
      </c>
    </row>
    <row r="207" spans="2:26" ht="15.5" x14ac:dyDescent="0.35">
      <c r="C207" t="s">
        <v>207</v>
      </c>
      <c r="D207" s="6">
        <v>0.01</v>
      </c>
      <c r="E207" s="6">
        <v>0.01</v>
      </c>
      <c r="F207" s="6">
        <v>0.01</v>
      </c>
      <c r="G207" s="6">
        <v>0.01</v>
      </c>
    </row>
    <row r="208" spans="2:26" ht="15.5" x14ac:dyDescent="0.35">
      <c r="C208" t="s">
        <v>208</v>
      </c>
      <c r="D208" s="6">
        <v>1630.32</v>
      </c>
      <c r="E208" s="6">
        <v>1663.61</v>
      </c>
      <c r="F208" s="6">
        <v>1698.84</v>
      </c>
      <c r="G208" s="6">
        <v>1685.16</v>
      </c>
    </row>
    <row r="209" spans="3:26" ht="15.5" x14ac:dyDescent="0.35">
      <c r="C209" t="s">
        <v>209</v>
      </c>
    </row>
    <row r="210" spans="3:26" ht="15.5" x14ac:dyDescent="0.35">
      <c r="C210" t="s">
        <v>210</v>
      </c>
    </row>
    <row r="211" spans="3:26" ht="15.5" x14ac:dyDescent="0.35">
      <c r="C211" t="s">
        <v>211</v>
      </c>
      <c r="D211" s="5">
        <v>693000000000</v>
      </c>
      <c r="E211" s="5">
        <v>707000000000</v>
      </c>
      <c r="F211" s="5">
        <v>722000000000</v>
      </c>
      <c r="G211" s="5">
        <v>716000000000</v>
      </c>
    </row>
    <row r="212" spans="3:26" ht="15.5" x14ac:dyDescent="0.35">
      <c r="C212" t="s">
        <v>24</v>
      </c>
    </row>
    <row r="213" spans="3:26" ht="15.5" x14ac:dyDescent="0.35">
      <c r="C213" t="s">
        <v>21</v>
      </c>
      <c r="D213" s="5">
        <v>-36000000000</v>
      </c>
      <c r="E213" s="5">
        <v>-27000000000</v>
      </c>
      <c r="F213" s="5">
        <v>-31000000000</v>
      </c>
      <c r="G213" s="5">
        <v>-48000000000</v>
      </c>
    </row>
    <row r="214" spans="3:26" ht="15.5" x14ac:dyDescent="0.35">
      <c r="C214" t="s">
        <v>212</v>
      </c>
      <c r="D214" s="5">
        <v>103000000000</v>
      </c>
      <c r="E214" s="5">
        <v>115000000000</v>
      </c>
      <c r="F214" s="5">
        <v>131000000000</v>
      </c>
      <c r="G214" s="5">
        <v>117000000000</v>
      </c>
    </row>
    <row r="215" spans="3:26" ht="15.5" x14ac:dyDescent="0.35">
      <c r="C215" t="s">
        <v>213</v>
      </c>
      <c r="D215" s="5">
        <v>-5000000000</v>
      </c>
      <c r="E215" s="5">
        <v>-31000000000</v>
      </c>
      <c r="F215" s="5">
        <v>17000000000</v>
      </c>
      <c r="G215" s="5">
        <v>19000000000</v>
      </c>
    </row>
    <row r="216" spans="3:26" ht="15.5" x14ac:dyDescent="0.35">
      <c r="C216" t="s">
        <v>214</v>
      </c>
      <c r="D216" s="5">
        <v>-6000000000</v>
      </c>
      <c r="E216" s="5">
        <v>-8000000000</v>
      </c>
      <c r="F216" s="5">
        <v>-3000000000</v>
      </c>
      <c r="G216" s="5">
        <v>-2000000000</v>
      </c>
    </row>
    <row r="217" spans="3:26" ht="15.5" x14ac:dyDescent="0.35">
      <c r="C217" t="s">
        <v>13</v>
      </c>
      <c r="D217" s="5">
        <v>-11000000000</v>
      </c>
      <c r="E217" s="5">
        <v>-39000000000</v>
      </c>
      <c r="F217" s="5">
        <v>14000000000</v>
      </c>
      <c r="G217" s="5">
        <v>17000000000</v>
      </c>
    </row>
    <row r="218" spans="3:26" ht="15.5" x14ac:dyDescent="0.35">
      <c r="C218" t="s">
        <v>16</v>
      </c>
      <c r="D218" s="6">
        <v>-26.89</v>
      </c>
      <c r="E218" s="6">
        <v>-92.38</v>
      </c>
      <c r="F218" s="6">
        <v>32.119999999999997</v>
      </c>
      <c r="G218" s="6">
        <v>39.64</v>
      </c>
    </row>
    <row r="219" spans="3:26" ht="15.5" x14ac:dyDescent="0.35">
      <c r="C219" t="s">
        <v>58</v>
      </c>
      <c r="I219" s="6">
        <v>-24.56</v>
      </c>
      <c r="J219" s="6">
        <v>-59.56</v>
      </c>
      <c r="K219" s="6">
        <v>-2.4300000000000002</v>
      </c>
      <c r="L219" s="6">
        <v>0.43</v>
      </c>
      <c r="M219" s="6">
        <v>-0.41</v>
      </c>
      <c r="N219" s="6">
        <v>-3.64</v>
      </c>
      <c r="O219" s="6">
        <v>-31.84</v>
      </c>
      <c r="P219" s="6">
        <v>-4.97</v>
      </c>
      <c r="Q219" s="6">
        <v>-5.41</v>
      </c>
      <c r="R219" s="6">
        <v>-16.09</v>
      </c>
      <c r="S219" s="6">
        <v>-10.16</v>
      </c>
      <c r="T219" s="6">
        <v>5.87</v>
      </c>
      <c r="U219" s="6">
        <v>4.7</v>
      </c>
      <c r="V219" s="6">
        <v>4.63</v>
      </c>
      <c r="W219" s="6">
        <v>-2.46</v>
      </c>
      <c r="X219" s="6">
        <v>1.89</v>
      </c>
      <c r="Y219" s="6">
        <v>3.33</v>
      </c>
      <c r="Z219" s="6">
        <v>2.56</v>
      </c>
    </row>
    <row r="220" spans="3:26" ht="15.5" x14ac:dyDescent="0.35">
      <c r="C220" t="s">
        <v>72</v>
      </c>
      <c r="I220" s="6">
        <v>-0.86</v>
      </c>
      <c r="J220" s="6">
        <v>-0.37</v>
      </c>
      <c r="K220" s="6">
        <v>-6.17</v>
      </c>
      <c r="L220" s="6">
        <v>116.28</v>
      </c>
      <c r="M220" s="6">
        <v>-121.95</v>
      </c>
      <c r="N220" s="6">
        <v>-13.74</v>
      </c>
      <c r="O220" s="6">
        <v>-2.0099999999999998</v>
      </c>
      <c r="P220" s="6">
        <v>-20.12</v>
      </c>
      <c r="Q220" s="6">
        <v>-18.48</v>
      </c>
      <c r="R220" s="6">
        <v>-4.97</v>
      </c>
      <c r="S220" s="6">
        <v>-8.86</v>
      </c>
      <c r="T220" s="6">
        <v>25.04</v>
      </c>
      <c r="U220" s="6">
        <v>32.979999999999997</v>
      </c>
      <c r="V220" s="6">
        <v>37.799999999999997</v>
      </c>
      <c r="W220" s="6">
        <v>-32.11</v>
      </c>
      <c r="X220" s="6">
        <v>52.38</v>
      </c>
      <c r="Y220" s="6">
        <v>41.44</v>
      </c>
      <c r="Z220" s="6">
        <v>132.41999999999999</v>
      </c>
    </row>
    <row r="221" spans="3:26" ht="15.5" x14ac:dyDescent="0.35">
      <c r="C221" t="s">
        <v>75</v>
      </c>
      <c r="I221" s="6">
        <v>0.01</v>
      </c>
      <c r="J221" s="6">
        <v>0.02</v>
      </c>
      <c r="K221" s="6">
        <v>0.4</v>
      </c>
      <c r="L221" s="6">
        <v>1.1499999999999999</v>
      </c>
      <c r="M221" s="6">
        <v>1.35</v>
      </c>
      <c r="N221" s="6">
        <v>1.71</v>
      </c>
      <c r="O221" s="6">
        <v>1.3</v>
      </c>
      <c r="P221" s="6">
        <v>1.7</v>
      </c>
      <c r="Q221" s="6">
        <v>1.84</v>
      </c>
      <c r="R221" s="6">
        <v>1.38</v>
      </c>
      <c r="S221" s="6">
        <v>1.68</v>
      </c>
      <c r="T221" s="6">
        <v>2.44</v>
      </c>
      <c r="U221" s="6">
        <v>2.54</v>
      </c>
      <c r="V221" s="6">
        <v>3.35</v>
      </c>
      <c r="W221" s="6">
        <v>1.02</v>
      </c>
      <c r="X221" s="6">
        <v>1.43</v>
      </c>
      <c r="Y221" s="6">
        <v>3.23</v>
      </c>
      <c r="Z221" s="6">
        <v>6.87</v>
      </c>
    </row>
    <row r="222" spans="3:26" ht="15.5" x14ac:dyDescent="0.35">
      <c r="C222" t="s">
        <v>215</v>
      </c>
      <c r="I222" s="5">
        <v>27100000000</v>
      </c>
      <c r="J222" s="5">
        <v>11690000000</v>
      </c>
      <c r="K222" s="5">
        <v>-10950000000</v>
      </c>
      <c r="L222" s="5">
        <v>42230000000</v>
      </c>
      <c r="M222" s="5">
        <v>40860000000</v>
      </c>
      <c r="N222" s="5">
        <v>-18350000000</v>
      </c>
      <c r="O222" s="5">
        <v>-437720000000</v>
      </c>
      <c r="P222" s="5">
        <v>10650000000</v>
      </c>
    </row>
    <row r="223" spans="3:26" ht="15.5" x14ac:dyDescent="0.35">
      <c r="C223" t="s">
        <v>216</v>
      </c>
      <c r="I223" s="6">
        <v>-1.1200000000000002E-2</v>
      </c>
      <c r="J223" s="6">
        <v>-2.5699999999999997E-2</v>
      </c>
      <c r="K223" s="6">
        <v>-3.7400000000000003E-2</v>
      </c>
      <c r="L223" s="6">
        <v>6.0000000000000001E-3</v>
      </c>
      <c r="M223" s="6">
        <v>-6.1999999999999998E-3</v>
      </c>
      <c r="N223" s="6">
        <v>-5.3200000000000004E-2</v>
      </c>
      <c r="O223" s="6">
        <v>-0.38590000000000002</v>
      </c>
      <c r="P223" s="6">
        <v>-4.3499999999999997E-2</v>
      </c>
      <c r="Q223" s="6">
        <v>-4.5700000000000005E-2</v>
      </c>
      <c r="R223" s="6">
        <v>-0.12920000000000001</v>
      </c>
      <c r="S223" s="6">
        <v>-7.1399999999999991E-2</v>
      </c>
      <c r="T223" s="6">
        <v>3.7200000000000004E-2</v>
      </c>
      <c r="U223" s="6">
        <v>3.0899999999999997E-2</v>
      </c>
      <c r="V223" s="6">
        <v>3.2300000000000002E-2</v>
      </c>
      <c r="W223" s="6">
        <v>-1.01E-2</v>
      </c>
      <c r="X223" s="6">
        <v>1.26E-2</v>
      </c>
      <c r="Y223" s="6">
        <v>2.12E-2</v>
      </c>
      <c r="Z223" s="6">
        <v>2.6000000000000002E-2</v>
      </c>
    </row>
    <row r="224" spans="3:26" ht="15.5" x14ac:dyDescent="0.35">
      <c r="C224" t="s">
        <v>217</v>
      </c>
      <c r="I224" s="6">
        <v>-1.4499999999999999E-2</v>
      </c>
      <c r="J224" s="6">
        <v>-3.4500000000000003E-2</v>
      </c>
      <c r="K224" s="6">
        <v>-4.7800000000000002E-2</v>
      </c>
      <c r="L224" s="6">
        <v>8.1000000000000013E-3</v>
      </c>
      <c r="M224" s="6">
        <v>-7.8000000000000005E-3</v>
      </c>
      <c r="N224" s="6">
        <v>-6.8499999999999991E-2</v>
      </c>
      <c r="O224" s="6">
        <v>-0.5595</v>
      </c>
      <c r="P224" s="6">
        <v>-5.6299999999999996E-2</v>
      </c>
      <c r="Q224" s="6">
        <v>-5.8299999999999998E-2</v>
      </c>
      <c r="R224" s="6">
        <v>-0.16300000000000001</v>
      </c>
      <c r="S224" s="6">
        <v>-8.6699999999999999E-2</v>
      </c>
      <c r="T224" s="6">
        <v>4.3099999999999999E-2</v>
      </c>
      <c r="U224" s="6">
        <v>3.56E-2</v>
      </c>
      <c r="V224" s="6">
        <v>3.6400000000000002E-2</v>
      </c>
      <c r="W224" s="6">
        <v>-2.07E-2</v>
      </c>
      <c r="X224" s="6">
        <v>8.1900000000000001E-2</v>
      </c>
      <c r="Y224" s="6">
        <v>0.18760000000000002</v>
      </c>
      <c r="Z224" s="6">
        <v>0.17660000000000001</v>
      </c>
    </row>
    <row r="225" spans="3:26" ht="15.5" x14ac:dyDescent="0.35">
      <c r="C225" t="s">
        <v>218</v>
      </c>
      <c r="I225" s="6">
        <v>-7.8000000000000005E-3</v>
      </c>
      <c r="J225" s="6">
        <v>-2.98E-2</v>
      </c>
      <c r="K225" s="6">
        <v>-5.7699999999999994E-2</v>
      </c>
      <c r="L225" s="6">
        <v>1.4000000000000002E-3</v>
      </c>
      <c r="M225" s="6">
        <v>-3.8E-3</v>
      </c>
      <c r="N225" s="6">
        <v>-6.9599999999999995E-2</v>
      </c>
      <c r="O225" s="6">
        <v>-0.4168</v>
      </c>
      <c r="P225" s="6">
        <v>-5.79E-2</v>
      </c>
      <c r="Q225" s="6">
        <v>-5.91E-2</v>
      </c>
      <c r="R225" s="6">
        <v>-9.2100000000000015E-2</v>
      </c>
      <c r="S225" s="6">
        <v>-8.4600000000000009E-2</v>
      </c>
      <c r="T225" s="6">
        <v>4.2599999999999999E-2</v>
      </c>
      <c r="U225" s="6">
        <v>4.53E-2</v>
      </c>
      <c r="V225" s="6">
        <v>4.3099999999999999E-2</v>
      </c>
      <c r="W225" s="6">
        <v>4.99E-2</v>
      </c>
      <c r="X225" s="6">
        <v>7.3599999999999999E-2</v>
      </c>
      <c r="Y225" s="6">
        <v>4.7199999999999999E-2</v>
      </c>
      <c r="Z225" s="6">
        <v>0.13789999999999999</v>
      </c>
    </row>
    <row r="226" spans="3:26" ht="15.5" x14ac:dyDescent="0.35">
      <c r="C226" t="s">
        <v>219</v>
      </c>
      <c r="I226" s="6">
        <v>-3.62</v>
      </c>
      <c r="J226" s="6">
        <v>-15.17</v>
      </c>
      <c r="K226" s="6">
        <v>-14.59</v>
      </c>
      <c r="L226" s="6">
        <v>1.57</v>
      </c>
      <c r="M226" s="6">
        <v>-12.25</v>
      </c>
      <c r="N226" s="6">
        <v>-23.39</v>
      </c>
      <c r="O226" s="6">
        <v>-219.82</v>
      </c>
      <c r="P226" s="6">
        <v>-67.84</v>
      </c>
      <c r="V226" s="6">
        <v>12.45</v>
      </c>
      <c r="W226" s="6">
        <v>0.99</v>
      </c>
      <c r="X226" s="6">
        <v>1.06</v>
      </c>
      <c r="Y226" s="5">
        <v>1</v>
      </c>
      <c r="Z226" s="6">
        <v>2.77</v>
      </c>
    </row>
    <row r="227" spans="3:26" ht="15.5" x14ac:dyDescent="0.35">
      <c r="C227" t="s">
        <v>69</v>
      </c>
      <c r="I227" s="6">
        <v>0.01</v>
      </c>
      <c r="J227" s="6">
        <v>0.01</v>
      </c>
      <c r="K227" s="6">
        <v>0.3</v>
      </c>
      <c r="L227" s="6">
        <v>0.94</v>
      </c>
      <c r="M227" s="6">
        <v>0.95</v>
      </c>
      <c r="N227" s="6">
        <v>0.94</v>
      </c>
      <c r="O227" s="6">
        <v>1.1200000000000001</v>
      </c>
      <c r="P227" s="6">
        <v>1.1299999999999999</v>
      </c>
      <c r="Q227" s="6">
        <v>1.08</v>
      </c>
      <c r="R227" s="6">
        <v>0.81</v>
      </c>
      <c r="S227" s="6">
        <v>0.77</v>
      </c>
      <c r="T227" s="6">
        <v>1.08</v>
      </c>
      <c r="U227" s="6">
        <v>1.18</v>
      </c>
      <c r="V227" s="6">
        <v>1.37</v>
      </c>
      <c r="W227" s="6">
        <v>0.67</v>
      </c>
      <c r="X227" s="6">
        <v>4.3</v>
      </c>
      <c r="Y227" s="6">
        <v>7.78</v>
      </c>
      <c r="Z227" s="6">
        <v>23.38</v>
      </c>
    </row>
    <row r="228" spans="3:26" ht="15.5" x14ac:dyDescent="0.35">
      <c r="C228" t="s">
        <v>66</v>
      </c>
      <c r="I228" s="6">
        <v>1698.84</v>
      </c>
      <c r="J228" s="6">
        <v>1726.19</v>
      </c>
      <c r="K228" s="6">
        <v>50.78</v>
      </c>
      <c r="L228" s="6">
        <v>53.16</v>
      </c>
      <c r="M228" s="6">
        <v>52.73</v>
      </c>
      <c r="N228" s="6">
        <v>53.16</v>
      </c>
      <c r="O228" s="6">
        <v>56.9</v>
      </c>
      <c r="P228" s="6">
        <v>88.27</v>
      </c>
      <c r="Q228" s="6">
        <v>92.78</v>
      </c>
      <c r="R228" s="6">
        <v>98.69</v>
      </c>
      <c r="S228" s="6">
        <v>117.13</v>
      </c>
      <c r="T228" s="6">
        <v>136.22</v>
      </c>
      <c r="U228" s="6">
        <v>131.86000000000001</v>
      </c>
      <c r="V228" s="6">
        <v>127.41</v>
      </c>
      <c r="W228" s="6">
        <v>118.53</v>
      </c>
      <c r="X228" s="6">
        <v>23.05</v>
      </c>
      <c r="Y228" s="6">
        <v>17.739999999999998</v>
      </c>
      <c r="Z228" s="6">
        <v>14.5</v>
      </c>
    </row>
    <row r="229" spans="3:26" ht="15.5" x14ac:dyDescent="0.35">
      <c r="C229" t="s">
        <v>220</v>
      </c>
      <c r="I229" s="6">
        <v>0.01</v>
      </c>
      <c r="J229" s="6">
        <v>0.01</v>
      </c>
      <c r="K229" s="6">
        <v>0.3</v>
      </c>
      <c r="L229" s="6">
        <v>0.94</v>
      </c>
      <c r="M229" s="6">
        <v>0.95</v>
      </c>
      <c r="N229" s="6">
        <v>0.94</v>
      </c>
      <c r="O229" s="6">
        <v>1.1200000000000001</v>
      </c>
      <c r="P229" s="6">
        <v>1.1299999999999999</v>
      </c>
      <c r="Q229" s="6">
        <v>1.08</v>
      </c>
      <c r="R229" s="6">
        <v>0.81</v>
      </c>
      <c r="S229" s="6">
        <v>0.77</v>
      </c>
      <c r="T229" s="6">
        <v>1.08</v>
      </c>
      <c r="U229" s="6">
        <v>1.18</v>
      </c>
      <c r="V229" s="6">
        <v>1.37</v>
      </c>
      <c r="W229" s="6">
        <v>0.67</v>
      </c>
      <c r="X229" s="6">
        <v>4.3</v>
      </c>
      <c r="Y229" s="6">
        <v>7.78</v>
      </c>
      <c r="Z229" s="6">
        <v>23.38</v>
      </c>
    </row>
    <row r="230" spans="3:26" ht="15.5" x14ac:dyDescent="0.35">
      <c r="C230" t="s">
        <v>221</v>
      </c>
      <c r="I230" s="6">
        <v>1698.84</v>
      </c>
      <c r="J230" s="6">
        <v>1726.18</v>
      </c>
      <c r="K230" s="6">
        <v>50.78</v>
      </c>
      <c r="L230" s="6">
        <v>53.16</v>
      </c>
      <c r="M230" s="6">
        <v>52.72</v>
      </c>
      <c r="N230" s="6">
        <v>53.16</v>
      </c>
      <c r="O230" s="6">
        <v>56.9</v>
      </c>
      <c r="P230" s="6">
        <v>88.25</v>
      </c>
      <c r="Q230" s="6">
        <v>92.77</v>
      </c>
      <c r="R230" s="6">
        <v>98.62</v>
      </c>
      <c r="S230" s="6">
        <v>117.05</v>
      </c>
      <c r="T230" s="6">
        <v>136.22</v>
      </c>
      <c r="U230" s="6">
        <v>131.86000000000001</v>
      </c>
      <c r="V230" s="6">
        <v>127.41</v>
      </c>
      <c r="W230" s="6">
        <v>118.53</v>
      </c>
      <c r="X230" s="6">
        <v>23.05</v>
      </c>
      <c r="Y230" s="6">
        <v>17.739999999999998</v>
      </c>
      <c r="Z230" s="6">
        <v>14.5</v>
      </c>
    </row>
    <row r="231" spans="3:26" ht="15.5" x14ac:dyDescent="0.35">
      <c r="C231" t="s">
        <v>222</v>
      </c>
      <c r="J231" s="5">
        <v>38000000000</v>
      </c>
      <c r="O231" s="5">
        <v>40000000000</v>
      </c>
      <c r="P231" s="5">
        <v>20000000000</v>
      </c>
      <c r="W231" s="5">
        <v>784000000000</v>
      </c>
      <c r="X231" s="5">
        <v>189000000000</v>
      </c>
      <c r="Y231" s="5">
        <v>30000000000</v>
      </c>
      <c r="Z231" s="5">
        <v>9000000000</v>
      </c>
    </row>
    <row r="232" spans="3:26" ht="15.5" x14ac:dyDescent="0.35">
      <c r="C232" t="s">
        <v>223</v>
      </c>
      <c r="X232" s="5">
        <v>492000000000</v>
      </c>
      <c r="Y232" s="5">
        <v>523000000000</v>
      </c>
      <c r="Z232" s="5">
        <v>382000000000</v>
      </c>
    </row>
    <row r="233" spans="3:26" ht="15.5" x14ac:dyDescent="0.35">
      <c r="C233" t="s">
        <v>26</v>
      </c>
      <c r="J233" s="5">
        <v>38000000000</v>
      </c>
      <c r="O233" s="5">
        <v>40000000000</v>
      </c>
      <c r="P233" s="5">
        <v>20000000000</v>
      </c>
      <c r="W233" s="5">
        <v>784000000000</v>
      </c>
      <c r="X233" s="5">
        <v>681000000000</v>
      </c>
      <c r="Y233" s="5">
        <v>552000000000</v>
      </c>
      <c r="Z233" s="5">
        <v>391000000000</v>
      </c>
    </row>
    <row r="234" spans="3:26" ht="15.5" x14ac:dyDescent="0.35">
      <c r="C234" t="s">
        <v>23</v>
      </c>
      <c r="I234" s="5">
        <v>-31000000000</v>
      </c>
      <c r="J234" s="5">
        <v>0</v>
      </c>
      <c r="K234" s="5">
        <v>-30000000000</v>
      </c>
      <c r="L234" s="5">
        <v>-9000000000</v>
      </c>
      <c r="M234" s="5">
        <v>-11000000000</v>
      </c>
      <c r="N234" s="5">
        <v>-15000000000</v>
      </c>
      <c r="O234" s="5">
        <v>9000000000</v>
      </c>
      <c r="P234" s="5">
        <v>12000000000</v>
      </c>
      <c r="Q234" s="5">
        <v>-9000000000</v>
      </c>
      <c r="R234" s="5">
        <v>-34000000000</v>
      </c>
      <c r="S234" s="5">
        <v>-55000000000</v>
      </c>
      <c r="T234" s="5">
        <v>-221000000000</v>
      </c>
      <c r="U234" s="5">
        <v>-290000000000</v>
      </c>
      <c r="V234" s="5">
        <v>-155000000000</v>
      </c>
      <c r="W234" s="5">
        <v>714000000000</v>
      </c>
      <c r="X234" s="5">
        <v>677000000000</v>
      </c>
      <c r="Y234" s="5">
        <v>539000000000</v>
      </c>
      <c r="Z234" s="5">
        <v>387000000000</v>
      </c>
    </row>
    <row r="235" spans="3:26" ht="15.5" x14ac:dyDescent="0.35">
      <c r="C235" t="s">
        <v>224</v>
      </c>
      <c r="I235" s="5">
        <v>131000000000</v>
      </c>
      <c r="J235" s="5">
        <v>124000000000</v>
      </c>
      <c r="K235" s="5">
        <v>137000000000</v>
      </c>
      <c r="L235" s="5">
        <v>158000000000</v>
      </c>
      <c r="M235" s="5">
        <v>156000000000</v>
      </c>
      <c r="N235" s="5">
        <v>86000000000</v>
      </c>
      <c r="O235" s="5">
        <v>144000000000</v>
      </c>
      <c r="P235" s="5">
        <v>368000000000</v>
      </c>
      <c r="Q235" s="5">
        <v>358000000000</v>
      </c>
      <c r="R235" s="5">
        <v>354000000000</v>
      </c>
      <c r="S235" s="5">
        <v>477000000000</v>
      </c>
      <c r="T235" s="5">
        <v>652000000000</v>
      </c>
      <c r="U235" s="5">
        <v>600000000000</v>
      </c>
      <c r="V235" s="5">
        <v>528000000000</v>
      </c>
      <c r="W235" s="5">
        <v>-313000000000</v>
      </c>
      <c r="X235" s="5">
        <v>172000000000</v>
      </c>
      <c r="Y235" s="5">
        <v>118000000000</v>
      </c>
      <c r="Z235" s="5">
        <v>127000000000</v>
      </c>
    </row>
    <row r="236" spans="3:26" ht="15.5" x14ac:dyDescent="0.35">
      <c r="C236" t="s">
        <v>225</v>
      </c>
      <c r="I236" s="5">
        <v>41000000000</v>
      </c>
      <c r="J236" s="5">
        <v>-10000000000</v>
      </c>
      <c r="K236" s="5">
        <v>63000000000</v>
      </c>
      <c r="L236" s="5">
        <v>1000000000</v>
      </c>
      <c r="M236" s="5">
        <v>7000000000</v>
      </c>
      <c r="N236" s="5">
        <v>25000000000</v>
      </c>
      <c r="O236" s="5">
        <v>-45000000000</v>
      </c>
      <c r="P236" s="5">
        <v>-20000000000</v>
      </c>
      <c r="Q236" s="5">
        <v>-18000000000</v>
      </c>
      <c r="R236" s="5">
        <v>25000000000</v>
      </c>
      <c r="S236" s="5">
        <v>-42000000000</v>
      </c>
      <c r="T236" s="5">
        <v>54000000000</v>
      </c>
      <c r="U236" s="5">
        <v>202000000000</v>
      </c>
      <c r="V236" s="5">
        <v>131000000000</v>
      </c>
      <c r="W236" s="5">
        <v>39000000000</v>
      </c>
      <c r="X236" s="5">
        <v>37000000000</v>
      </c>
      <c r="Y236" s="5">
        <v>-39000000000</v>
      </c>
      <c r="Z236" s="5">
        <v>-11000000000</v>
      </c>
    </row>
    <row r="237" spans="3:26" ht="15.5" x14ac:dyDescent="0.35">
      <c r="C237" t="s">
        <v>226</v>
      </c>
      <c r="I237" s="5">
        <v>-7000000000</v>
      </c>
      <c r="J237" s="5">
        <v>-19000000000</v>
      </c>
      <c r="K237" s="5">
        <v>-24000000000</v>
      </c>
      <c r="L237" s="5">
        <v>-33000000000</v>
      </c>
      <c r="M237" s="5">
        <v>-11000000000</v>
      </c>
      <c r="N237" s="5">
        <v>0</v>
      </c>
      <c r="O237" s="5">
        <v>-2000000000</v>
      </c>
      <c r="P237" s="5">
        <v>-7000000000</v>
      </c>
      <c r="Q237" s="5">
        <v>-11000000000</v>
      </c>
      <c r="R237" s="5">
        <v>-47000000000</v>
      </c>
      <c r="S237" s="5">
        <v>-91000000000</v>
      </c>
      <c r="T237" s="5">
        <v>-119000000000</v>
      </c>
      <c r="U237" s="5">
        <v>-67000000000</v>
      </c>
      <c r="V237" s="5">
        <v>-98000000000</v>
      </c>
      <c r="W237" s="5">
        <v>-27000000000</v>
      </c>
      <c r="X237" s="5">
        <v>-25000000000</v>
      </c>
      <c r="Y237" s="5">
        <v>-4000000000</v>
      </c>
      <c r="Z237" s="5">
        <v>-2000000000</v>
      </c>
    </row>
    <row r="238" spans="3:26" ht="15.5" x14ac:dyDescent="0.35">
      <c r="C238" t="s">
        <v>15</v>
      </c>
      <c r="I238" s="5">
        <v>34000000000</v>
      </c>
      <c r="J238" s="5">
        <v>-29000000000</v>
      </c>
      <c r="K238" s="5">
        <v>39000000000</v>
      </c>
      <c r="L238" s="5">
        <v>-32000000000</v>
      </c>
      <c r="M238" s="5">
        <v>-4000000000</v>
      </c>
      <c r="N238" s="5">
        <v>25000000000</v>
      </c>
      <c r="O238" s="5">
        <v>-47000000000</v>
      </c>
      <c r="P238" s="5">
        <v>-26000000000</v>
      </c>
      <c r="Q238" s="5">
        <v>-29000000000</v>
      </c>
      <c r="R238" s="5">
        <v>-21000000000</v>
      </c>
      <c r="S238" s="5">
        <v>-133000000000</v>
      </c>
      <c r="T238" s="5">
        <v>-65000000000</v>
      </c>
      <c r="U238" s="5">
        <v>135000000000</v>
      </c>
      <c r="V238" s="5">
        <v>33000000000</v>
      </c>
      <c r="W238" s="5">
        <v>12000000000</v>
      </c>
      <c r="X238" s="5">
        <v>12000000000</v>
      </c>
      <c r="Y238" s="5">
        <v>-44000000000</v>
      </c>
      <c r="Z238" s="5">
        <v>-13000000000</v>
      </c>
    </row>
    <row r="239" spans="3:26" ht="15.5" x14ac:dyDescent="0.35">
      <c r="C239" t="s">
        <v>17</v>
      </c>
      <c r="I239" s="6">
        <v>80.09</v>
      </c>
      <c r="J239" s="6">
        <v>-68.5</v>
      </c>
      <c r="K239" s="6">
        <v>2.63</v>
      </c>
      <c r="L239" s="6">
        <v>-2.11</v>
      </c>
      <c r="M239" s="6">
        <v>-0.28000000000000003</v>
      </c>
      <c r="N239" s="6">
        <v>1.68</v>
      </c>
      <c r="O239" s="6">
        <v>-3.17</v>
      </c>
      <c r="P239" s="6">
        <v>-1.76</v>
      </c>
      <c r="Q239" s="6">
        <v>-1.94</v>
      </c>
      <c r="R239" s="6">
        <v>-1.43</v>
      </c>
      <c r="S239" s="6">
        <v>-8.91</v>
      </c>
      <c r="T239" s="6">
        <v>-4.3600000000000003</v>
      </c>
      <c r="U239" s="6">
        <v>9.0399999999999991</v>
      </c>
      <c r="V239" s="6">
        <v>2.2000000000000002</v>
      </c>
      <c r="W239" s="6">
        <v>1.41</v>
      </c>
      <c r="X239" s="6">
        <v>1.46</v>
      </c>
      <c r="Y239" s="6">
        <v>-5.21</v>
      </c>
      <c r="Z239" s="6">
        <v>-1.52</v>
      </c>
    </row>
    <row r="241" spans="2:17" ht="15.5" x14ac:dyDescent="0.35">
      <c r="B241" t="s">
        <v>227</v>
      </c>
      <c r="C241" t="s">
        <v>228</v>
      </c>
      <c r="D241" s="5">
        <v>-14000000000</v>
      </c>
      <c r="E241" s="5">
        <v>-15000000000</v>
      </c>
      <c r="F241" s="5">
        <v>7000000000</v>
      </c>
      <c r="G241" s="5">
        <v>-6000000000</v>
      </c>
      <c r="H241" s="5">
        <v>-58000000000</v>
      </c>
      <c r="I241" s="5">
        <v>-10000000000</v>
      </c>
      <c r="J241" s="5">
        <v>-25000000000</v>
      </c>
      <c r="K241" s="5">
        <v>-36000000000</v>
      </c>
      <c r="L241" s="5">
        <v>6000000000</v>
      </c>
      <c r="M241" s="5">
        <v>-6000000000</v>
      </c>
      <c r="N241" s="5">
        <v>-54000000000</v>
      </c>
      <c r="O241" s="5">
        <v>-475000000000</v>
      </c>
      <c r="P241" s="5">
        <v>-74000000000</v>
      </c>
      <c r="Q241" s="5">
        <v>-81000000000</v>
      </c>
    </row>
    <row r="242" spans="2:17" ht="15.5" x14ac:dyDescent="0.35">
      <c r="C242" t="s">
        <v>57</v>
      </c>
      <c r="D242" s="6">
        <v>-0.95</v>
      </c>
      <c r="E242" s="5">
        <v>-1</v>
      </c>
      <c r="F242" s="6">
        <v>0.47</v>
      </c>
      <c r="G242" s="6">
        <v>-0.38</v>
      </c>
      <c r="H242" s="6">
        <v>-3.9</v>
      </c>
      <c r="I242" s="6">
        <v>-0.7</v>
      </c>
      <c r="J242" s="6">
        <v>-1.7</v>
      </c>
      <c r="K242" s="6">
        <v>-2.4300000000000002</v>
      </c>
      <c r="L242" s="6">
        <v>0.43</v>
      </c>
      <c r="M242" s="6">
        <v>-0.41</v>
      </c>
      <c r="N242" s="6">
        <v>-3.64</v>
      </c>
      <c r="O242" s="6">
        <v>-31.84</v>
      </c>
      <c r="P242" s="6">
        <v>-4.97</v>
      </c>
      <c r="Q242" s="6">
        <v>-5.41</v>
      </c>
    </row>
    <row r="243" spans="2:17" ht="15.5" x14ac:dyDescent="0.35">
      <c r="C243" t="s">
        <v>233</v>
      </c>
      <c r="D243" s="5">
        <v>161000000000</v>
      </c>
      <c r="E243" s="5">
        <v>140000000000</v>
      </c>
      <c r="F243" s="5">
        <v>164000000000</v>
      </c>
      <c r="G243" s="5">
        <v>150000000000</v>
      </c>
      <c r="H243" s="5">
        <v>603000000000</v>
      </c>
      <c r="I243" s="5">
        <v>612000000000</v>
      </c>
      <c r="J243" s="5">
        <v>592000000000</v>
      </c>
      <c r="K243" s="5">
        <v>563000000000</v>
      </c>
      <c r="L243" s="5">
        <v>648000000000</v>
      </c>
      <c r="M243" s="5">
        <v>552000000000</v>
      </c>
      <c r="N243" s="5">
        <v>437000000000</v>
      </c>
      <c r="O243" s="5">
        <v>735000000000</v>
      </c>
      <c r="P243" s="5">
        <v>876000000000</v>
      </c>
      <c r="Q243" s="5">
        <v>810000000000</v>
      </c>
    </row>
    <row r="244" spans="2:17" ht="15.5" x14ac:dyDescent="0.35">
      <c r="C244" t="s">
        <v>237</v>
      </c>
      <c r="I244" s="6">
        <v>-5.38</v>
      </c>
    </row>
    <row r="245" spans="2:17" ht="15.5" x14ac:dyDescent="0.35">
      <c r="C245" t="s">
        <v>238</v>
      </c>
      <c r="I245" s="6">
        <v>-11.29</v>
      </c>
    </row>
    <row r="246" spans="2:17" ht="15.5" x14ac:dyDescent="0.35">
      <c r="C246" t="s">
        <v>239</v>
      </c>
      <c r="I246" s="6">
        <v>6.95</v>
      </c>
    </row>
    <row r="247" spans="2:17" ht="15.5" x14ac:dyDescent="0.35">
      <c r="C247" t="s">
        <v>240</v>
      </c>
      <c r="I247" s="6">
        <v>-8.8499999999999995E-2</v>
      </c>
    </row>
    <row r="248" spans="2:17" ht="15.5" x14ac:dyDescent="0.35">
      <c r="C248" t="s">
        <v>241</v>
      </c>
      <c r="I248" s="6">
        <v>0.51</v>
      </c>
    </row>
    <row r="249" spans="2:17" ht="15.5" x14ac:dyDescent="0.35">
      <c r="C249" t="s">
        <v>242</v>
      </c>
      <c r="I249" s="6">
        <v>0.45</v>
      </c>
    </row>
    <row r="250" spans="2:17" ht="15.5" x14ac:dyDescent="0.35">
      <c r="C250" t="s">
        <v>243</v>
      </c>
      <c r="I250" s="6">
        <v>-868.45</v>
      </c>
    </row>
    <row r="251" spans="2:17" ht="15.5" x14ac:dyDescent="0.35">
      <c r="C251" t="s">
        <v>244</v>
      </c>
      <c r="I251" s="6">
        <v>-15.53</v>
      </c>
    </row>
    <row r="252" spans="2:17" ht="15.5" x14ac:dyDescent="0.35">
      <c r="C252" t="s">
        <v>245</v>
      </c>
      <c r="I252" s="6">
        <v>-15.02</v>
      </c>
    </row>
    <row r="253" spans="2:17" ht="15.5" x14ac:dyDescent="0.35">
      <c r="C253" t="s">
        <v>246</v>
      </c>
      <c r="I253" s="6">
        <v>25.57</v>
      </c>
    </row>
    <row r="254" spans="2:17" ht="15.5" x14ac:dyDescent="0.35">
      <c r="C254" t="s">
        <v>247</v>
      </c>
      <c r="I254" s="6">
        <v>-0.19</v>
      </c>
    </row>
    <row r="255" spans="2:17" ht="15.5" x14ac:dyDescent="0.35">
      <c r="C255" t="s">
        <v>248</v>
      </c>
      <c r="I255" s="6">
        <v>-0.04</v>
      </c>
    </row>
    <row r="256" spans="2:17" ht="15.5" x14ac:dyDescent="0.35">
      <c r="C256" t="s">
        <v>249</v>
      </c>
      <c r="I256" s="6">
        <v>-1.86</v>
      </c>
    </row>
    <row r="257" spans="3:9" ht="15.5" x14ac:dyDescent="0.35">
      <c r="C257" t="s">
        <v>250</v>
      </c>
      <c r="I257" s="6">
        <v>-3.9</v>
      </c>
    </row>
    <row r="258" spans="3:9" ht="15.5" x14ac:dyDescent="0.35">
      <c r="C258" t="s">
        <v>251</v>
      </c>
      <c r="I258" s="6">
        <v>41.22</v>
      </c>
    </row>
    <row r="259" spans="3:9" ht="15.5" x14ac:dyDescent="0.35">
      <c r="C259" t="s">
        <v>252</v>
      </c>
      <c r="D259" s="6">
        <v>2.41</v>
      </c>
    </row>
    <row r="260" spans="3:9" ht="15.5" x14ac:dyDescent="0.35">
      <c r="C260" t="s">
        <v>253</v>
      </c>
      <c r="I260" s="6">
        <v>46.41</v>
      </c>
    </row>
    <row r="261" spans="3:9" ht="15.5" x14ac:dyDescent="0.35">
      <c r="C261" t="s">
        <v>254</v>
      </c>
      <c r="I261" s="6">
        <v>-1.35</v>
      </c>
    </row>
    <row r="262" spans="3:9" ht="15.5" x14ac:dyDescent="0.35">
      <c r="C262" t="s">
        <v>255</v>
      </c>
      <c r="D262" s="6">
        <v>1.54</v>
      </c>
    </row>
    <row r="263" spans="3:9" ht="15.5" x14ac:dyDescent="0.35">
      <c r="C263" t="s">
        <v>256</v>
      </c>
      <c r="D263" s="6">
        <v>1.17</v>
      </c>
    </row>
    <row r="264" spans="3:9" ht="15.5" x14ac:dyDescent="0.35">
      <c r="C264" t="s">
        <v>257</v>
      </c>
      <c r="D264" s="6">
        <v>0.3</v>
      </c>
    </row>
    <row r="265" spans="3:9" ht="15.5" x14ac:dyDescent="0.35">
      <c r="C265" t="s">
        <v>258</v>
      </c>
      <c r="D265" s="6">
        <v>1.39</v>
      </c>
    </row>
    <row r="266" spans="3:9" ht="15.5" x14ac:dyDescent="0.35">
      <c r="C266" t="s">
        <v>259</v>
      </c>
      <c r="I266" s="6">
        <v>-15.4</v>
      </c>
    </row>
    <row r="267" spans="3:9" ht="15.5" x14ac:dyDescent="0.35">
      <c r="C267" t="s">
        <v>13</v>
      </c>
      <c r="D267" s="5">
        <v>-11000000000</v>
      </c>
    </row>
    <row r="268" spans="3:9" ht="15.5" x14ac:dyDescent="0.35">
      <c r="C268" t="s">
        <v>260</v>
      </c>
      <c r="I268" s="6">
        <v>0.14000000000000001</v>
      </c>
    </row>
    <row r="269" spans="3:9" ht="15.5" x14ac:dyDescent="0.35">
      <c r="C269" t="s">
        <v>261</v>
      </c>
      <c r="I269" s="6">
        <v>-2.8799999999999999E-2</v>
      </c>
    </row>
    <row r="270" spans="3:9" ht="15.5" x14ac:dyDescent="0.35">
      <c r="C270" t="s">
        <v>262</v>
      </c>
      <c r="I270" s="6">
        <v>-4.0099999999999997E-2</v>
      </c>
    </row>
    <row r="271" spans="3:9" ht="15.5" x14ac:dyDescent="0.35">
      <c r="C271" t="s">
        <v>263</v>
      </c>
      <c r="I271" s="6">
        <v>-2.8799999999999999E-2</v>
      </c>
    </row>
    <row r="272" spans="3:9" ht="15.5" x14ac:dyDescent="0.35">
      <c r="C272" t="s">
        <v>264</v>
      </c>
      <c r="I272" s="6">
        <v>-3.04E-2</v>
      </c>
    </row>
    <row r="273" spans="3:9" ht="15.5" x14ac:dyDescent="0.35">
      <c r="C273" t="s">
        <v>265</v>
      </c>
      <c r="D273" s="6">
        <v>97.28</v>
      </c>
    </row>
    <row r="274" spans="3:9" ht="15.5" x14ac:dyDescent="0.35">
      <c r="C274" t="s">
        <v>266</v>
      </c>
      <c r="D274" s="6">
        <v>36.590000000000003</v>
      </c>
    </row>
    <row r="275" spans="3:9" ht="15.5" x14ac:dyDescent="0.35">
      <c r="C275" t="s">
        <v>267</v>
      </c>
      <c r="D275" s="6">
        <v>44.58</v>
      </c>
    </row>
    <row r="276" spans="3:9" ht="15.5" x14ac:dyDescent="0.35">
      <c r="C276" t="s">
        <v>268</v>
      </c>
      <c r="D276" s="6">
        <v>89.29</v>
      </c>
    </row>
    <row r="277" spans="3:9" ht="15.5" x14ac:dyDescent="0.35">
      <c r="C277" t="s">
        <v>269</v>
      </c>
      <c r="D277" s="6">
        <v>0.94</v>
      </c>
    </row>
    <row r="278" spans="3:9" ht="15.5" x14ac:dyDescent="0.35">
      <c r="C278" t="s">
        <v>270</v>
      </c>
      <c r="I278" s="6">
        <v>0.65</v>
      </c>
    </row>
    <row r="279" spans="3:9" ht="15.5" x14ac:dyDescent="0.35">
      <c r="C279" t="s">
        <v>271</v>
      </c>
      <c r="I279" s="6">
        <v>8.93</v>
      </c>
    </row>
    <row r="280" spans="3:9" ht="15.5" x14ac:dyDescent="0.35">
      <c r="C280" t="s">
        <v>53</v>
      </c>
      <c r="I280" s="5">
        <v>314000000000</v>
      </c>
    </row>
    <row r="281" spans="3:9" ht="15.5" x14ac:dyDescent="0.35">
      <c r="C281" t="s">
        <v>272</v>
      </c>
      <c r="I281" s="5">
        <v>338000000000</v>
      </c>
    </row>
    <row r="282" spans="3:9" ht="15.5" x14ac:dyDescent="0.35">
      <c r="C282" t="s">
        <v>273</v>
      </c>
      <c r="I282" s="5">
        <v>14930000000</v>
      </c>
    </row>
    <row r="283" spans="3:9" ht="15.5" x14ac:dyDescent="0.35">
      <c r="C283" t="s">
        <v>274</v>
      </c>
      <c r="I283" s="6">
        <v>5.9699999999999996E-2</v>
      </c>
    </row>
    <row r="284" spans="3:9" ht="15.5" x14ac:dyDescent="0.35">
      <c r="C284" t="s">
        <v>275</v>
      </c>
      <c r="D284" s="6">
        <v>-4.2900000000000001E-2</v>
      </c>
    </row>
    <row r="285" spans="3:9" ht="15.5" x14ac:dyDescent="0.35">
      <c r="C285" t="s">
        <v>276</v>
      </c>
      <c r="D285" s="6">
        <v>3.7999999999999999E-2</v>
      </c>
    </row>
    <row r="286" spans="3:9" ht="15.5" x14ac:dyDescent="0.35">
      <c r="C286" t="s">
        <v>277</v>
      </c>
      <c r="D286" s="6">
        <v>-8.7899999999999992E-2</v>
      </c>
    </row>
    <row r="287" spans="3:9" ht="15.5" x14ac:dyDescent="0.35">
      <c r="C287" t="s">
        <v>278</v>
      </c>
      <c r="D287" s="6">
        <v>4.2999999999999997E-2</v>
      </c>
    </row>
    <row r="288" spans="3:9" ht="15.5" x14ac:dyDescent="0.35">
      <c r="C288" t="s">
        <v>279</v>
      </c>
      <c r="D288" s="6">
        <v>-1.5236000000000001</v>
      </c>
    </row>
    <row r="289" spans="3:9" ht="15.5" x14ac:dyDescent="0.35">
      <c r="C289" t="s">
        <v>280</v>
      </c>
      <c r="D289" s="6">
        <v>-4.9809000000000001</v>
      </c>
    </row>
    <row r="290" spans="3:9" ht="15.5" x14ac:dyDescent="0.35">
      <c r="C290" t="s">
        <v>281</v>
      </c>
      <c r="I290" s="6">
        <v>1.55</v>
      </c>
    </row>
    <row r="291" spans="3:9" ht="15.5" x14ac:dyDescent="0.35">
      <c r="C291" t="s">
        <v>285</v>
      </c>
      <c r="I291" t="s">
        <v>524</v>
      </c>
    </row>
    <row r="292" spans="3:9" ht="15.5" x14ac:dyDescent="0.35">
      <c r="C292" t="s">
        <v>287</v>
      </c>
      <c r="I292" s="5">
        <v>4</v>
      </c>
    </row>
    <row r="293" spans="3:9" ht="15.5" x14ac:dyDescent="0.35">
      <c r="C293" t="s">
        <v>288</v>
      </c>
      <c r="I293" s="6">
        <v>0.71</v>
      </c>
    </row>
    <row r="294" spans="3:9" ht="15.5" x14ac:dyDescent="0.35">
      <c r="C294" t="s">
        <v>289</v>
      </c>
      <c r="I294" s="6">
        <v>0.28000000000000003</v>
      </c>
    </row>
    <row r="295" spans="3:9" ht="15.5" x14ac:dyDescent="0.35">
      <c r="C295" t="s">
        <v>291</v>
      </c>
      <c r="I295" s="6">
        <v>0.14000000000000001</v>
      </c>
    </row>
    <row r="296" spans="3:9" ht="15.5" x14ac:dyDescent="0.35">
      <c r="C296" t="s">
        <v>292</v>
      </c>
      <c r="I296" s="6">
        <v>0.74</v>
      </c>
    </row>
    <row r="297" spans="3:9" ht="15.5" x14ac:dyDescent="0.35">
      <c r="C297" t="s">
        <v>293</v>
      </c>
      <c r="I297" s="6">
        <v>0.83</v>
      </c>
    </row>
    <row r="298" spans="3:9" ht="15.5" x14ac:dyDescent="0.35">
      <c r="C298" t="s">
        <v>294</v>
      </c>
      <c r="I298" s="6">
        <v>0.95</v>
      </c>
    </row>
    <row r="299" spans="3:9" ht="15.5" x14ac:dyDescent="0.35">
      <c r="C299" t="s">
        <v>295</v>
      </c>
      <c r="I299" s="5">
        <v>615000000000</v>
      </c>
    </row>
    <row r="300" spans="3:9" ht="15.5" x14ac:dyDescent="0.35">
      <c r="C300" t="s">
        <v>296</v>
      </c>
      <c r="I300" s="5">
        <v>13000000000</v>
      </c>
    </row>
    <row r="301" spans="3:9" ht="15.5" x14ac:dyDescent="0.35">
      <c r="C301" t="s">
        <v>297</v>
      </c>
      <c r="I301" s="5">
        <v>13000000000</v>
      </c>
    </row>
    <row r="302" spans="3:9" ht="15.5" x14ac:dyDescent="0.35">
      <c r="C302" t="s">
        <v>298</v>
      </c>
      <c r="I302" s="5">
        <v>-28000000000</v>
      </c>
    </row>
    <row r="303" spans="3:9" ht="15.5" x14ac:dyDescent="0.35">
      <c r="C303" t="s">
        <v>299</v>
      </c>
      <c r="D303" s="5">
        <v>36000000000</v>
      </c>
    </row>
    <row r="304" spans="3:9" ht="15.5" x14ac:dyDescent="0.35">
      <c r="C304" t="s">
        <v>300</v>
      </c>
      <c r="D304" s="5">
        <v>965000000000</v>
      </c>
    </row>
    <row r="305" spans="3:9" ht="15.5" x14ac:dyDescent="0.35">
      <c r="C305" t="s">
        <v>301</v>
      </c>
      <c r="D305" s="5">
        <v>211000000000</v>
      </c>
    </row>
    <row r="306" spans="3:9" ht="15.5" x14ac:dyDescent="0.35">
      <c r="C306" t="s">
        <v>212</v>
      </c>
      <c r="D306" s="5">
        <v>103000000000</v>
      </c>
    </row>
    <row r="307" spans="3:9" ht="15.5" x14ac:dyDescent="0.35">
      <c r="C307" t="s">
        <v>211</v>
      </c>
      <c r="I307" s="5">
        <v>693000000000</v>
      </c>
    </row>
    <row r="308" spans="3:9" ht="15.5" x14ac:dyDescent="0.35">
      <c r="C308" t="s">
        <v>21</v>
      </c>
      <c r="D308" s="5">
        <v>-36000000000</v>
      </c>
    </row>
    <row r="309" spans="3:9" ht="15.5" x14ac:dyDescent="0.35">
      <c r="C309" t="s">
        <v>302</v>
      </c>
      <c r="I309" s="5">
        <v>753000000000</v>
      </c>
    </row>
    <row r="310" spans="3:9" ht="15.5" x14ac:dyDescent="0.35">
      <c r="C310" t="s">
        <v>303</v>
      </c>
      <c r="I310" s="5">
        <v>0</v>
      </c>
    </row>
    <row r="311" spans="3:9" ht="15.5" x14ac:dyDescent="0.35">
      <c r="C311" t="s">
        <v>304</v>
      </c>
      <c r="I311" s="5">
        <v>-20000000000</v>
      </c>
    </row>
    <row r="312" spans="3:9" ht="15.5" x14ac:dyDescent="0.35">
      <c r="C312" t="s">
        <v>305</v>
      </c>
      <c r="I312" s="5">
        <v>15000000000</v>
      </c>
    </row>
    <row r="313" spans="3:9" ht="15.5" x14ac:dyDescent="0.35">
      <c r="C313" t="s">
        <v>306</v>
      </c>
      <c r="I313" s="5">
        <v>-20000000000</v>
      </c>
    </row>
    <row r="314" spans="3:9" ht="15.5" x14ac:dyDescent="0.35">
      <c r="C314" t="s">
        <v>307</v>
      </c>
      <c r="I314" s="5">
        <v>-20000000000</v>
      </c>
    </row>
  </sheetData>
  <pageMargins left="0.7" right="0.7" top="0.75" bottom="0.75" header="0.3" footer="0.3"/>
  <ignoredErrors>
    <ignoredError sqref="A1:Z3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525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526</v>
      </c>
      <c r="D2" s="2" vm="61">
        <f ca="1">IFERROR(_xlfn.STOCKHISTORY("XIDX:" &amp; $C$1, D3, , 0, 0, 1), "Libur")</f>
        <v>187</v>
      </c>
      <c r="E2" s="2" vm="58">
        <f ca="1">IFERROR(_xlfn.STOCKHISTORY("XIDX:" &amp; $C$1, E3, , 0, 0, 1), "Libur")</f>
        <v>175</v>
      </c>
      <c r="H2" s="2" vm="58">
        <f ca="1">IFERROR(INDEX(D2:G2,COUNT(D2:G2)),"")</f>
        <v>175</v>
      </c>
      <c r="I2" s="2" vm="62">
        <f t="shared" ref="I2:Z2" ca="1" si="0">IFERROR(_xlfn.STOCKHISTORY("XIDX:" &amp; $C$1, I1, , 0, 0, 1), "Libur")</f>
        <v>199</v>
      </c>
      <c r="J2" s="2" vm="63">
        <f t="shared" ca="1" si="0"/>
        <v>131</v>
      </c>
      <c r="K2" s="2" vm="14">
        <f t="shared" ca="1" si="0"/>
        <v>135</v>
      </c>
      <c r="L2" s="2" vm="64">
        <f t="shared" ca="1" si="0"/>
        <v>206</v>
      </c>
      <c r="M2" s="2" vm="65">
        <f t="shared" ca="1" si="0"/>
        <v>288</v>
      </c>
      <c r="N2" s="2" vm="66">
        <f t="shared" ca="1" si="0"/>
        <v>212</v>
      </c>
      <c r="O2" s="2" t="str">
        <f t="shared" ca="1" si="0"/>
        <v>Libur</v>
      </c>
      <c r="P2" s="2" vm="67">
        <f t="shared" ca="1" si="0"/>
        <v>284</v>
      </c>
      <c r="Q2" s="2" vm="68">
        <f t="shared" ca="1" si="0"/>
        <v>171</v>
      </c>
      <c r="R2" s="2" t="str">
        <f t="shared" ca="1" si="0"/>
        <v>Libur</v>
      </c>
      <c r="S2" s="2" vm="69">
        <f t="shared" ca="1" si="0"/>
        <v>125</v>
      </c>
      <c r="T2" s="2" vm="70">
        <f t="shared" ca="1" si="0"/>
        <v>134</v>
      </c>
      <c r="U2" s="2" vm="14">
        <f t="shared" ca="1" si="0"/>
        <v>135</v>
      </c>
      <c r="V2" s="2" vm="14">
        <f t="shared" ca="1" si="0"/>
        <v>135</v>
      </c>
      <c r="W2" s="2" t="str">
        <f t="shared" ca="1" si="0"/>
        <v>Libur</v>
      </c>
      <c r="X2" s="2" vm="71">
        <f t="shared" ca="1" si="0"/>
        <v>92.5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23400215021</v>
      </c>
      <c r="E4" s="2">
        <f>IFERROR(INDEX(E51:E500,MATCH($C$4,$C$51:$C$500,0)),"")</f>
        <v>21126802827</v>
      </c>
      <c r="H4" s="2">
        <f>IFERROR(SUM(D4:G4)*(4/MAX(1,COUNT(D4:G4))),"")</f>
        <v>89054035696</v>
      </c>
      <c r="I4" s="2">
        <f t="shared" ref="I4:Z4" si="1">IFERROR(INDEX(I51:I500,MATCH($C$4,$C$51:$C$500,0)),"")</f>
        <v>89087580060</v>
      </c>
      <c r="J4" s="2">
        <f t="shared" si="1"/>
        <v>75017965714</v>
      </c>
      <c r="K4" s="2">
        <f t="shared" si="1"/>
        <v>72118045200</v>
      </c>
      <c r="L4" s="2">
        <f t="shared" si="1"/>
        <v>82415191372</v>
      </c>
      <c r="M4" s="2">
        <f t="shared" si="1"/>
        <v>125731234714</v>
      </c>
      <c r="N4" s="2">
        <f t="shared" si="1"/>
        <v>89388918495</v>
      </c>
      <c r="O4" s="2">
        <f t="shared" si="1"/>
        <v>91061314601</v>
      </c>
      <c r="P4" s="2">
        <f t="shared" si="1"/>
        <v>86916161329</v>
      </c>
      <c r="Q4" s="2">
        <f t="shared" si="1"/>
        <v>113414715049</v>
      </c>
      <c r="R4" s="2">
        <f t="shared" si="1"/>
        <v>99382027031</v>
      </c>
      <c r="S4" s="2">
        <f t="shared" si="1"/>
        <v>91734724118</v>
      </c>
      <c r="T4" s="2">
        <f t="shared" si="1"/>
        <v>102971318497</v>
      </c>
      <c r="U4" s="2">
        <f t="shared" si="1"/>
        <v>99029696717</v>
      </c>
      <c r="V4" s="2">
        <f t="shared" si="1"/>
        <v>94787254405</v>
      </c>
      <c r="W4" s="2">
        <f t="shared" si="1"/>
        <v>87517382578</v>
      </c>
      <c r="X4" s="2">
        <f t="shared" si="1"/>
        <v>80789650755</v>
      </c>
      <c r="Y4" s="2">
        <f t="shared" si="1"/>
        <v>83010877783</v>
      </c>
      <c r="Z4" s="2">
        <f t="shared" si="1"/>
        <v>93194684209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-811726255</v>
      </c>
      <c r="E5" s="2">
        <f>IFERROR(INDEX(E51:E500,MATCH($C$5,$C$51:$C$500,0)),"")</f>
        <v>-1991276231</v>
      </c>
      <c r="H5" s="2">
        <f>IFERROR(SUM(D5:G5)*(4/MAX(1,COUNT(D5:G5))),"")</f>
        <v>-5606004972</v>
      </c>
      <c r="I5" s="2">
        <f t="shared" ref="I5:Z5" si="2">IFERROR(INDEX(I51:I500,MATCH($C$5,$C$51:$C$500,0)),"")</f>
        <v>9128230205</v>
      </c>
      <c r="J5" s="2">
        <f t="shared" si="2"/>
        <v>-6154472191</v>
      </c>
      <c r="K5" s="2">
        <f t="shared" si="2"/>
        <v>-4534943789</v>
      </c>
      <c r="L5" s="2">
        <f t="shared" si="2"/>
        <v>1544433254</v>
      </c>
      <c r="M5" s="2">
        <f t="shared" si="2"/>
        <v>26922458222</v>
      </c>
      <c r="N5" s="2">
        <f t="shared" si="2"/>
        <v>-6585566087</v>
      </c>
      <c r="O5" s="2">
        <f t="shared" si="2"/>
        <v>-7294562216</v>
      </c>
      <c r="P5" s="2">
        <f t="shared" si="2"/>
        <v>3151162906</v>
      </c>
      <c r="Q5" s="2">
        <f t="shared" si="2"/>
        <v>2488684521</v>
      </c>
      <c r="R5" s="2">
        <f t="shared" si="2"/>
        <v>-4361852873</v>
      </c>
      <c r="S5" s="2">
        <f t="shared" si="2"/>
        <v>25420359845</v>
      </c>
      <c r="T5" s="2">
        <f t="shared" si="2"/>
        <v>4703508241</v>
      </c>
      <c r="U5" s="2">
        <f t="shared" si="2"/>
        <v>7419500718</v>
      </c>
      <c r="V5" s="2">
        <f t="shared" si="2"/>
        <v>2259475494</v>
      </c>
      <c r="W5" s="2">
        <f t="shared" si="2"/>
        <v>356739464</v>
      </c>
      <c r="X5" s="2">
        <f t="shared" si="2"/>
        <v>3259699213</v>
      </c>
      <c r="Y5" s="2">
        <f t="shared" si="2"/>
        <v>-5214569732</v>
      </c>
      <c r="Z5" s="2">
        <f t="shared" si="2"/>
        <v>3057273250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110142189443</v>
      </c>
      <c r="E6" s="2">
        <f>IFERROR(INDEX(E51:E500,MATCH($C$6,$C$51:$C$500,0)),"")</f>
        <v>110953915698</v>
      </c>
      <c r="H6" s="2">
        <f>IFERROR(INDEX(D6:G6,COUNT(D6:G6)),"")</f>
        <v>110953915698</v>
      </c>
      <c r="I6" s="2">
        <f t="shared" ref="I6:Z6" si="3">IFERROR(INDEX(I51:I500,MATCH($C$6,$C$51:$C$500,0)),"")</f>
        <v>112945191929</v>
      </c>
      <c r="J6" s="2">
        <f t="shared" si="3"/>
        <v>103816961724</v>
      </c>
      <c r="K6" s="2">
        <f t="shared" si="3"/>
        <v>109971433915</v>
      </c>
      <c r="L6" s="2">
        <f t="shared" si="3"/>
        <v>114506377704</v>
      </c>
      <c r="M6" s="2">
        <f t="shared" si="3"/>
        <v>107691931821</v>
      </c>
      <c r="N6" s="2">
        <f t="shared" si="3"/>
        <v>80769473599</v>
      </c>
      <c r="O6" s="2">
        <f t="shared" si="3"/>
        <v>87355039686</v>
      </c>
      <c r="P6" s="2">
        <f t="shared" si="3"/>
        <v>94649601902</v>
      </c>
      <c r="Q6" s="2">
        <f t="shared" si="3"/>
        <v>91498438996</v>
      </c>
      <c r="R6" s="2">
        <f t="shared" si="3"/>
        <v>89009754475</v>
      </c>
      <c r="S6" s="2">
        <f t="shared" si="3"/>
        <v>93371607348</v>
      </c>
      <c r="T6" s="2">
        <f t="shared" si="3"/>
        <v>78680086844</v>
      </c>
      <c r="U6" s="2">
        <f t="shared" si="3"/>
        <v>73976578603</v>
      </c>
      <c r="V6" s="2">
        <f t="shared" si="3"/>
        <v>66557077885</v>
      </c>
      <c r="W6" s="2">
        <f t="shared" si="3"/>
        <v>64297602391</v>
      </c>
      <c r="X6" s="2">
        <f t="shared" si="3"/>
        <v>63940862927</v>
      </c>
      <c r="Y6" s="2">
        <f t="shared" si="3"/>
        <v>60681163714</v>
      </c>
      <c r="Z6" s="2">
        <f t="shared" si="3"/>
        <v>65895733446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0.28000000000000003</v>
      </c>
      <c r="E7" s="3">
        <f>IFERROR(INDEX(E51:E500,MATCH($C$7,$C$51:$C$500,0))/1000000000,"")</f>
        <v>0.28000000000000003</v>
      </c>
      <c r="H7" s="3">
        <f>IFERROR(INDEX(D7:G7,COUNT(D7:G7)),"")</f>
        <v>0.28000000000000003</v>
      </c>
      <c r="I7" s="3">
        <f t="shared" ref="I7:Z7" si="4">IFERROR(INDEX(I51:I500,MATCH($C$7,$C$51:$C$500,0))/1000000000,"")</f>
        <v>0.28000000000000003</v>
      </c>
      <c r="J7" s="3">
        <f t="shared" si="4"/>
        <v>0.28000000000000003</v>
      </c>
      <c r="K7" s="3">
        <f t="shared" si="4"/>
        <v>0.28000000000000003</v>
      </c>
      <c r="L7" s="3">
        <f t="shared" si="4"/>
        <v>0.28000000000000003</v>
      </c>
      <c r="M7" s="3">
        <f t="shared" si="4"/>
        <v>0.28000000000000003</v>
      </c>
      <c r="N7" s="3">
        <f t="shared" si="4"/>
        <v>0.28000000000000003</v>
      </c>
      <c r="O7" s="3">
        <f t="shared" si="4"/>
        <v>0.28000000000000003</v>
      </c>
      <c r="P7" s="3">
        <f t="shared" si="4"/>
        <v>0.28000000000000003</v>
      </c>
      <c r="Q7" s="3">
        <f t="shared" si="4"/>
        <v>0.28000000000000003</v>
      </c>
      <c r="R7" s="3">
        <f t="shared" si="4"/>
        <v>0.28000000000000003</v>
      </c>
      <c r="S7" s="3">
        <f t="shared" si="4"/>
        <v>0.14000000000000001</v>
      </c>
      <c r="T7" s="3">
        <f t="shared" si="4"/>
        <v>0.14000000000000001</v>
      </c>
      <c r="U7" s="3">
        <f t="shared" si="4"/>
        <v>0.14000000000000001</v>
      </c>
      <c r="V7" s="3">
        <f t="shared" si="4"/>
        <v>0.14000000000000001</v>
      </c>
      <c r="W7" s="3">
        <f t="shared" si="4"/>
        <v>0.14000000000000001</v>
      </c>
      <c r="X7" s="3">
        <f t="shared" si="4"/>
        <v>0.14000000000000001</v>
      </c>
      <c r="Y7" s="3">
        <f t="shared" si="4"/>
        <v>0.14000000000000001</v>
      </c>
      <c r="Z7" s="3">
        <f t="shared" si="4"/>
        <v>0.14000000000000001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 t="shared" ref="I8:Z8" si="5">IFERROR(INDEX(I51:I500,MATCH($C$8,$C$51:$C$500,0)),"")</f>
        <v>3000000000</v>
      </c>
      <c r="J8" s="2">
        <f t="shared" si="5"/>
        <v>-10000000000</v>
      </c>
      <c r="K8" s="2">
        <f t="shared" si="5"/>
        <v>0</v>
      </c>
      <c r="L8" s="2">
        <f t="shared" si="5"/>
        <v>-2000000000</v>
      </c>
      <c r="M8" s="2">
        <f t="shared" si="5"/>
        <v>-9000000000</v>
      </c>
      <c r="N8" s="2">
        <f t="shared" si="5"/>
        <v>2000000000</v>
      </c>
      <c r="O8" s="2">
        <f t="shared" si="5"/>
        <v>8000000000</v>
      </c>
      <c r="P8" s="2">
        <f t="shared" si="5"/>
        <v>-1000000000</v>
      </c>
      <c r="Q8" s="2">
        <f t="shared" si="5"/>
        <v>5000000000</v>
      </c>
      <c r="R8" s="2">
        <f t="shared" si="5"/>
        <v>0</v>
      </c>
      <c r="S8" s="2">
        <f t="shared" si="5"/>
        <v>-5000000000</v>
      </c>
      <c r="T8" s="2">
        <f t="shared" si="5"/>
        <v>1000000000</v>
      </c>
      <c r="U8" s="2">
        <f t="shared" si="5"/>
        <v>2000000000</v>
      </c>
      <c r="V8" s="2">
        <f t="shared" si="5"/>
        <v>-2000000000</v>
      </c>
      <c r="W8" s="2">
        <f t="shared" si="5"/>
        <v>-4000000000</v>
      </c>
      <c r="X8" s="2">
        <f t="shared" si="5"/>
        <v>4000000000</v>
      </c>
      <c r="Y8" s="2">
        <f t="shared" si="5"/>
        <v>-1000000000</v>
      </c>
      <c r="Z8" s="2">
        <f t="shared" si="5"/>
        <v>-1000000000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-8.6999999999999993</v>
      </c>
      <c r="E9" s="3">
        <f>IFERROR(INDEX(E51:E500,MATCH("Free cash flow per share (Quarter)",$C$51:$C$500,0)),"")</f>
        <v>-16.45</v>
      </c>
      <c r="H9" s="3">
        <f>IFERROR(INDEX(D9:G9,COUNT(D9:G9)),"")</f>
        <v>-16.45</v>
      </c>
      <c r="I9" s="3">
        <f t="shared" ref="I9:Z9" si="6">IFERROR(INDEX(I51:I500,MATCH($C$9,$C$51:$C$500,0)),"")</f>
        <v>10.69</v>
      </c>
      <c r="J9" s="3">
        <f t="shared" si="6"/>
        <v>-35.57</v>
      </c>
      <c r="K9" s="3">
        <f t="shared" si="6"/>
        <v>-1.54</v>
      </c>
      <c r="L9" s="3">
        <f t="shared" si="6"/>
        <v>-6.14</v>
      </c>
      <c r="M9" s="3">
        <f t="shared" si="6"/>
        <v>-30.98</v>
      </c>
      <c r="N9" s="3">
        <f t="shared" si="6"/>
        <v>8.64</v>
      </c>
      <c r="O9" s="3">
        <f t="shared" si="6"/>
        <v>29.27</v>
      </c>
      <c r="P9" s="3">
        <f t="shared" si="6"/>
        <v>-4.88</v>
      </c>
      <c r="Q9" s="3">
        <f t="shared" si="6"/>
        <v>18.920000000000002</v>
      </c>
      <c r="R9" s="3">
        <f t="shared" si="6"/>
        <v>-1.71</v>
      </c>
      <c r="S9" s="3">
        <f t="shared" si="6"/>
        <v>-37.97</v>
      </c>
      <c r="T9" s="3">
        <f t="shared" si="6"/>
        <v>4.9800000000000004</v>
      </c>
      <c r="U9" s="3">
        <f t="shared" si="6"/>
        <v>14.2</v>
      </c>
      <c r="V9" s="3">
        <f t="shared" si="6"/>
        <v>-16.02</v>
      </c>
      <c r="W9" s="3">
        <f t="shared" si="6"/>
        <v>-26.81</v>
      </c>
      <c r="X9" s="3">
        <f t="shared" si="6"/>
        <v>29.56</v>
      </c>
      <c r="Y9" s="3">
        <f t="shared" si="6"/>
        <v>-6.07</v>
      </c>
      <c r="Z9" s="3">
        <f t="shared" si="6"/>
        <v>-7.18</v>
      </c>
    </row>
    <row r="10" spans="1:26" ht="15.5" x14ac:dyDescent="0.35">
      <c r="C10" t="s">
        <v>18</v>
      </c>
      <c r="D10" s="3">
        <f ca="1">IFERROR(IF(D9=0,"",D2/D9),"")</f>
        <v>-21.494252873563219</v>
      </c>
      <c r="E10" s="3">
        <f ca="1">IFERROR(IF(E9=0,"",E2/E9),"")</f>
        <v>-10.638297872340425</v>
      </c>
      <c r="I10" s="3">
        <f t="shared" ref="I10:Z10" ca="1" si="7">IFERROR(IF(I9=0,"",I2/I9),"")</f>
        <v>18.615528531337699</v>
      </c>
      <c r="J10" s="3">
        <f t="shared" ca="1" si="7"/>
        <v>-3.6828788304751194</v>
      </c>
      <c r="K10" s="3">
        <f t="shared" ca="1" si="7"/>
        <v>-87.662337662337663</v>
      </c>
      <c r="L10" s="3">
        <f t="shared" ca="1" si="7"/>
        <v>-33.550488599348533</v>
      </c>
      <c r="M10" s="3">
        <f t="shared" ca="1" si="7"/>
        <v>-9.2963202065848929</v>
      </c>
      <c r="N10" s="3">
        <f t="shared" ca="1" si="7"/>
        <v>24.537037037037035</v>
      </c>
      <c r="O10" s="3" t="str">
        <f t="shared" ca="1" si="7"/>
        <v/>
      </c>
      <c r="P10" s="3">
        <f t="shared" ca="1" si="7"/>
        <v>-58.196721311475414</v>
      </c>
      <c r="Q10" s="3">
        <f t="shared" ca="1" si="7"/>
        <v>9.0380549682875255</v>
      </c>
      <c r="R10" s="3" t="str">
        <f t="shared" ca="1" si="7"/>
        <v/>
      </c>
      <c r="S10" s="3">
        <f t="shared" ca="1" si="7"/>
        <v>-3.2920726889649723</v>
      </c>
      <c r="T10" s="3">
        <f t="shared" ca="1" si="7"/>
        <v>26.90763052208835</v>
      </c>
      <c r="U10" s="3">
        <f t="shared" ca="1" si="7"/>
        <v>9.5070422535211279</v>
      </c>
      <c r="V10" s="3">
        <f t="shared" ca="1" si="7"/>
        <v>-8.4269662921348321</v>
      </c>
      <c r="W10" s="3" t="str">
        <f t="shared" ca="1" si="7"/>
        <v/>
      </c>
      <c r="X10" s="3">
        <f t="shared" ca="1" si="7"/>
        <v>3.1292286874154263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1960789133</v>
      </c>
      <c r="E11" s="2">
        <f>IFERROR(INDEX(E51:E500,MATCH($C$11,$C$51:$C$500,0)),"")</f>
        <v>907816092</v>
      </c>
      <c r="H11" s="2">
        <f>IFERROR(INDEX(D11:G11,COUNT(D11:G11)),"")</f>
        <v>907816092</v>
      </c>
      <c r="I11" s="2">
        <f t="shared" ref="I11:Z11" si="8">IFERROR(INDEX(I51:I500,MATCH($C$11,$C$51:$C$500,0)),"")</f>
        <v>5088504853</v>
      </c>
      <c r="J11" s="2">
        <f t="shared" si="8"/>
        <v>4512468438</v>
      </c>
      <c r="K11" s="2">
        <f t="shared" si="8"/>
        <v>5223483559</v>
      </c>
      <c r="L11" s="2">
        <f t="shared" si="8"/>
        <v>7214773572</v>
      </c>
      <c r="M11" s="2">
        <f t="shared" si="8"/>
        <v>10783081957</v>
      </c>
      <c r="N11" s="2">
        <f t="shared" si="8"/>
        <v>10758438929</v>
      </c>
      <c r="O11" s="2">
        <f t="shared" si="8"/>
        <v>8529980624</v>
      </c>
      <c r="P11" s="2">
        <f t="shared" si="8"/>
        <v>5899514704</v>
      </c>
      <c r="Q11" s="2">
        <f t="shared" si="8"/>
        <v>7494021855</v>
      </c>
      <c r="R11" s="2">
        <f t="shared" si="8"/>
        <v>3526064738</v>
      </c>
      <c r="S11" s="2">
        <f t="shared" si="8"/>
        <v>2264143520</v>
      </c>
      <c r="T11" s="2">
        <f t="shared" si="8"/>
        <v>4520594521</v>
      </c>
      <c r="U11" s="2">
        <f t="shared" si="8"/>
        <v>4632638583</v>
      </c>
      <c r="V11" s="2">
        <f t="shared" si="8"/>
        <v>4870033105</v>
      </c>
      <c r="W11" s="2">
        <f t="shared" si="8"/>
        <v>3630533950</v>
      </c>
      <c r="X11" s="2">
        <f t="shared" si="8"/>
        <v>6524739494</v>
      </c>
      <c r="Y11" s="2">
        <f t="shared" si="8"/>
        <v>3135850096</v>
      </c>
      <c r="Z11" s="2">
        <f t="shared" si="8"/>
        <v>1697446006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20000000000</v>
      </c>
      <c r="E12" s="2">
        <f>IFERROR(INDEX(E51:E500,MATCH("Net Debt (Quarter)",$C$51:$C$500,0)),"")</f>
        <v>16000000000</v>
      </c>
      <c r="H12" s="2">
        <f>IFERROR(INDEX(D12:G12,COUNT(D12:G12)),"")</f>
        <v>16000000000</v>
      </c>
      <c r="I12" s="2">
        <f t="shared" ref="I12:Z12" si="9">IFERROR(INDEX(I51:I500,MATCH($C$12,$C$51:$C$500,0)),"")</f>
        <v>12000000000</v>
      </c>
      <c r="J12" s="2">
        <f t="shared" si="9"/>
        <v>16000000000</v>
      </c>
      <c r="K12" s="2">
        <f t="shared" si="9"/>
        <v>5000000000</v>
      </c>
      <c r="L12" s="2">
        <f t="shared" si="9"/>
        <v>5000000000</v>
      </c>
      <c r="M12" s="2">
        <f t="shared" si="9"/>
        <v>3000000000</v>
      </c>
      <c r="N12" s="2">
        <f t="shared" si="9"/>
        <v>-6000000000</v>
      </c>
      <c r="O12" s="2">
        <f t="shared" si="9"/>
        <v>-4000000000</v>
      </c>
      <c r="P12" s="2">
        <f t="shared" si="9"/>
        <v>5000000000</v>
      </c>
      <c r="Q12" s="2">
        <f t="shared" si="9"/>
        <v>3000000000</v>
      </c>
      <c r="R12" s="2">
        <f t="shared" si="9"/>
        <v>8000000000</v>
      </c>
      <c r="S12" s="2">
        <f t="shared" si="9"/>
        <v>7000000000</v>
      </c>
      <c r="T12" s="2">
        <f t="shared" si="9"/>
        <v>2000000000</v>
      </c>
      <c r="U12" s="2">
        <f t="shared" si="9"/>
        <v>3000000000</v>
      </c>
      <c r="V12" s="2">
        <f t="shared" si="9"/>
        <v>4000000000</v>
      </c>
      <c r="W12" s="2">
        <f t="shared" si="9"/>
        <v>2000000000</v>
      </c>
      <c r="X12" s="2">
        <f t="shared" si="9"/>
        <v>-2000000000</v>
      </c>
      <c r="Y12" s="2">
        <f t="shared" si="9"/>
        <v>2000000000</v>
      </c>
      <c r="Z12" s="2">
        <f t="shared" si="9"/>
        <v>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22000000000</v>
      </c>
      <c r="E13" s="2">
        <f>IFERROR(INDEX(E51:E500,MATCH("Total Debt (Quarter)",$C$51:$C$500,0)),"")</f>
        <v>17000000000</v>
      </c>
      <c r="H13" s="2">
        <f>IFERROR(INDEX(D13:G13,COUNT(D13:G13)),"")</f>
        <v>17000000000</v>
      </c>
      <c r="I13" s="2">
        <f t="shared" ref="I13:Z13" si="10">IFERROR(INDEX(I51:I500,MATCH($C$13,$C$51:$C$500,0)),"")</f>
        <v>17000000000</v>
      </c>
      <c r="J13" s="2">
        <f t="shared" si="10"/>
        <v>20000000000</v>
      </c>
      <c r="K13" s="2">
        <f t="shared" si="10"/>
        <v>11000000000</v>
      </c>
      <c r="L13" s="2">
        <f t="shared" si="10"/>
        <v>12000000000</v>
      </c>
      <c r="M13" s="2">
        <f t="shared" si="10"/>
        <v>14000000000</v>
      </c>
      <c r="N13" s="2">
        <f t="shared" si="10"/>
        <v>5000000000</v>
      </c>
      <c r="O13" s="2">
        <f t="shared" si="10"/>
        <v>5000000000</v>
      </c>
      <c r="P13" s="2">
        <f t="shared" si="10"/>
        <v>10000000000</v>
      </c>
      <c r="Q13" s="2">
        <f t="shared" si="10"/>
        <v>10000000000</v>
      </c>
      <c r="R13" s="2">
        <f t="shared" si="10"/>
        <v>11000000000</v>
      </c>
      <c r="S13" s="2">
        <f t="shared" si="10"/>
        <v>10000000000</v>
      </c>
      <c r="T13" s="2">
        <f t="shared" si="10"/>
        <v>6000000000</v>
      </c>
      <c r="U13" s="2">
        <f t="shared" si="10"/>
        <v>8000000000</v>
      </c>
      <c r="V13" s="2">
        <f t="shared" si="10"/>
        <v>9000000000</v>
      </c>
      <c r="W13" s="2">
        <f t="shared" si="10"/>
        <v>5000000000</v>
      </c>
      <c r="X13" s="2">
        <f t="shared" si="10"/>
        <v>5000000000</v>
      </c>
      <c r="Y13" s="2">
        <f t="shared" si="10"/>
        <v>5000000000</v>
      </c>
      <c r="Z13" s="2">
        <f t="shared" si="10"/>
        <v>4000000000</v>
      </c>
    </row>
    <row r="14" spans="1:26" ht="15.5" x14ac:dyDescent="0.35">
      <c r="C14" t="s">
        <v>27</v>
      </c>
      <c r="D14" s="2">
        <f>IFERROR(INDEX(D51:D500,MATCH($C$14,$C$51:$C$500,0)),"")</f>
        <v>-352093144</v>
      </c>
      <c r="E14" s="2">
        <f>IFERROR(INDEX(E51:E500,MATCH($C$14,$C$51:$C$500,0)),"")</f>
        <v>-327468842</v>
      </c>
      <c r="H14" s="2">
        <f>IFERROR(SUM(D14:G14)*(4/MAX(1,COUNT(D14:G14))),"")</f>
        <v>-1359123972</v>
      </c>
      <c r="I14" s="2">
        <f t="shared" ref="I14:Z14" si="11">IFERROR(INDEX(I51:I500,MATCH($C$14,$C$51:$C$500,0)),"")</f>
        <v>-1759233462</v>
      </c>
      <c r="J14" s="2">
        <f t="shared" si="11"/>
        <v>-1335896650</v>
      </c>
      <c r="K14" s="2">
        <f t="shared" si="11"/>
        <v>-1005325046</v>
      </c>
      <c r="L14" s="2">
        <f t="shared" si="11"/>
        <v>-994686263</v>
      </c>
      <c r="M14" s="2">
        <f t="shared" si="11"/>
        <v>-602781173</v>
      </c>
      <c r="N14" s="2">
        <f t="shared" si="11"/>
        <v>-596487533</v>
      </c>
      <c r="O14" s="2">
        <f t="shared" si="11"/>
        <v>-652300007</v>
      </c>
      <c r="P14" s="2">
        <f t="shared" si="11"/>
        <v>-742566694</v>
      </c>
      <c r="Q14" s="2">
        <f t="shared" si="11"/>
        <v>-891384262</v>
      </c>
      <c r="R14" s="2">
        <f t="shared" si="11"/>
        <v>-946288728</v>
      </c>
      <c r="S14" s="2">
        <f t="shared" si="11"/>
        <v>-949388878</v>
      </c>
      <c r="T14" s="2">
        <f t="shared" si="11"/>
        <v>-818231648</v>
      </c>
      <c r="U14" s="2">
        <f t="shared" si="11"/>
        <v>-595908528</v>
      </c>
      <c r="V14" s="2">
        <f t="shared" si="11"/>
        <v>-501529372</v>
      </c>
      <c r="W14" s="2">
        <f t="shared" si="11"/>
        <v>-406303102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257781091</v>
      </c>
      <c r="E15" s="2">
        <f>IFERROR(INDEX(E51:E500,MATCH($C$15,$C$51:$C$500,0)),"")</f>
        <v>563457485</v>
      </c>
      <c r="H15" s="2">
        <f>IFERROR(SUM(D15:G15)*(4/MAX(1,COUNT(D15:G15))),"")</f>
        <v>1642477152</v>
      </c>
      <c r="I15" s="2">
        <f t="shared" ref="I15:Z15" si="12">IFERROR(INDEX(I51:I500,MATCH($C$15,$C$51:$C$500,0)),"")</f>
        <v>1385916092</v>
      </c>
      <c r="J15" s="2">
        <f t="shared" si="12"/>
        <v>2045405469</v>
      </c>
      <c r="K15" s="2">
        <f t="shared" si="12"/>
        <v>1294406214</v>
      </c>
      <c r="L15" s="2">
        <f t="shared" si="12"/>
        <v>-121974042</v>
      </c>
      <c r="M15" s="2">
        <f t="shared" si="12"/>
        <v>-6299180020</v>
      </c>
      <c r="N15" s="2">
        <f t="shared" si="12"/>
        <v>-1212398609</v>
      </c>
      <c r="O15" s="2">
        <f t="shared" si="12"/>
        <v>1021029724</v>
      </c>
      <c r="P15" s="2">
        <f t="shared" si="12"/>
        <v>238678898</v>
      </c>
      <c r="Q15" s="2">
        <f t="shared" si="12"/>
        <v>-2691201837</v>
      </c>
      <c r="R15" s="2">
        <f t="shared" si="12"/>
        <v>-214733321</v>
      </c>
      <c r="S15" s="2">
        <f t="shared" si="12"/>
        <v>-15711490024</v>
      </c>
      <c r="T15" s="2">
        <f t="shared" si="12"/>
        <v>-1624621692</v>
      </c>
      <c r="U15" s="2">
        <f t="shared" si="12"/>
        <v>-2528032152</v>
      </c>
      <c r="V15" s="2">
        <f t="shared" si="12"/>
        <v>-820493911</v>
      </c>
      <c r="W15" s="2">
        <f t="shared" si="12"/>
        <v>-224499266</v>
      </c>
      <c r="X15" s="2">
        <f t="shared" si="12"/>
        <v>-1067224655</v>
      </c>
      <c r="Y15" s="2">
        <f t="shared" si="12"/>
        <v>-1278370940</v>
      </c>
      <c r="Z15" s="2">
        <f t="shared" si="12"/>
        <v>-3663246646</v>
      </c>
    </row>
    <row r="16" spans="1:26" ht="15.5" x14ac:dyDescent="0.35">
      <c r="C16" t="s">
        <v>29</v>
      </c>
      <c r="D16" s="2">
        <f>IFERROR(INDEX(D51:D500,MATCH($C$16,$C$51:$C$500,0)),"")</f>
        <v>-1069507346</v>
      </c>
      <c r="E16" s="2">
        <f>IFERROR(INDEX(E51:E500,MATCH($C$16,$C$51:$C$500,0)),"")</f>
        <v>-2554733716</v>
      </c>
      <c r="H16" s="2">
        <f>IFERROR(SUM(D16:G16)*(4/MAX(1,COUNT(D16:G16))),"")</f>
        <v>-7248482124</v>
      </c>
      <c r="I16" s="2">
        <f t="shared" ref="I16:Z16" si="13">IFERROR(INDEX(I51:I500,MATCH($C$16,$C$51:$C$500,0)),"")</f>
        <v>-7268702621</v>
      </c>
      <c r="J16" s="2">
        <f t="shared" si="13"/>
        <v>-9298371531</v>
      </c>
      <c r="K16" s="2">
        <f t="shared" si="13"/>
        <v>-5885741562</v>
      </c>
      <c r="L16" s="2">
        <f t="shared" si="13"/>
        <v>553242084</v>
      </c>
      <c r="M16" s="2">
        <f t="shared" si="13"/>
        <v>30254927607</v>
      </c>
      <c r="N16" s="2">
        <f t="shared" si="13"/>
        <v>1201740051</v>
      </c>
      <c r="O16" s="2">
        <f t="shared" si="13"/>
        <v>-4193649233</v>
      </c>
      <c r="P16" s="2">
        <f t="shared" si="13"/>
        <v>-1112421557</v>
      </c>
      <c r="Q16" s="2">
        <f t="shared" si="13"/>
        <v>10638117951</v>
      </c>
      <c r="R16" s="2">
        <f t="shared" si="13"/>
        <v>577669984</v>
      </c>
      <c r="S16" s="2">
        <f t="shared" si="13"/>
        <v>2710606804</v>
      </c>
      <c r="T16" s="2">
        <f t="shared" si="13"/>
        <v>6328129933</v>
      </c>
      <c r="U16" s="2">
        <f t="shared" si="13"/>
        <v>9947532870</v>
      </c>
      <c r="V16" s="2">
        <f t="shared" si="13"/>
        <v>3079969405</v>
      </c>
      <c r="W16" s="2">
        <f t="shared" si="13"/>
        <v>581238730</v>
      </c>
      <c r="X16" s="2">
        <f t="shared" si="13"/>
        <v>4326923868</v>
      </c>
      <c r="Y16" s="2">
        <f t="shared" si="13"/>
        <v>-3936198792</v>
      </c>
      <c r="Z16" s="2">
        <f t="shared" si="13"/>
        <v>6720519896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52360000000</v>
      </c>
      <c r="E20" s="2">
        <f ca="1">IFERROR(E21*E2,"")</f>
        <v>49000000000</v>
      </c>
      <c r="H20" s="2">
        <f t="shared" ref="H20:Z20" ca="1" si="14">IFERROR(H21*H2,"")</f>
        <v>49000000000</v>
      </c>
      <c r="I20" s="2">
        <f t="shared" ca="1" si="14"/>
        <v>55720000000</v>
      </c>
      <c r="J20" s="2">
        <f t="shared" ca="1" si="14"/>
        <v>36680000000</v>
      </c>
      <c r="K20" s="2">
        <f t="shared" ca="1" si="14"/>
        <v>37800000000</v>
      </c>
      <c r="L20" s="2">
        <f t="shared" ca="1" si="14"/>
        <v>57680000000</v>
      </c>
      <c r="M20" s="2">
        <f t="shared" ca="1" si="14"/>
        <v>80640000000</v>
      </c>
      <c r="N20" s="2">
        <f t="shared" ca="1" si="14"/>
        <v>59360000000</v>
      </c>
      <c r="O20" s="2" t="str">
        <f t="shared" ca="1" si="14"/>
        <v/>
      </c>
      <c r="P20" s="2">
        <f t="shared" ca="1" si="14"/>
        <v>79520000000</v>
      </c>
      <c r="Q20" s="2">
        <f t="shared" ca="1" si="14"/>
        <v>47880000000</v>
      </c>
      <c r="R20" s="2" t="str">
        <f t="shared" ca="1" si="14"/>
        <v/>
      </c>
      <c r="S20" s="2">
        <f t="shared" ca="1" si="14"/>
        <v>17500000000</v>
      </c>
      <c r="T20" s="2">
        <f t="shared" ca="1" si="14"/>
        <v>18760000000</v>
      </c>
      <c r="U20" s="2">
        <f t="shared" ca="1" si="14"/>
        <v>18900000000</v>
      </c>
      <c r="V20" s="2">
        <f t="shared" ca="1" si="14"/>
        <v>18900000000</v>
      </c>
      <c r="W20" s="2" t="str">
        <f t="shared" ca="1" si="14"/>
        <v/>
      </c>
      <c r="X20" s="2">
        <f t="shared" ca="1" si="14"/>
        <v>12950000000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280000000</v>
      </c>
      <c r="E21" s="2">
        <f>IFERROR(INDEX(E51:E500,MATCH($C$7,$C$51:$C$500,0)),"")</f>
        <v>280000000</v>
      </c>
      <c r="H21" s="2">
        <f>IFERROR(INDEX(D21:G21,COUNT(D21:G21)),"")</f>
        <v>280000000</v>
      </c>
      <c r="I21" s="2">
        <f t="shared" ref="I21:Z21" si="15">IFERROR(INDEX(I51:I500,MATCH($C$7,$C$51:$C$500,0)),"")</f>
        <v>280000000</v>
      </c>
      <c r="J21" s="2">
        <f t="shared" si="15"/>
        <v>280000000</v>
      </c>
      <c r="K21" s="2">
        <f t="shared" si="15"/>
        <v>280000000</v>
      </c>
      <c r="L21" s="2">
        <f t="shared" si="15"/>
        <v>280000000</v>
      </c>
      <c r="M21" s="2">
        <f t="shared" si="15"/>
        <v>280000000</v>
      </c>
      <c r="N21" s="2">
        <f t="shared" si="15"/>
        <v>280000000</v>
      </c>
      <c r="O21" s="2">
        <f t="shared" si="15"/>
        <v>280000000</v>
      </c>
      <c r="P21" s="2">
        <f t="shared" si="15"/>
        <v>280000000</v>
      </c>
      <c r="Q21" s="2">
        <f t="shared" si="15"/>
        <v>280000000</v>
      </c>
      <c r="R21" s="2">
        <f t="shared" si="15"/>
        <v>280000000</v>
      </c>
      <c r="S21" s="2">
        <f t="shared" si="15"/>
        <v>140000000</v>
      </c>
      <c r="T21" s="2">
        <f t="shared" si="15"/>
        <v>140000000</v>
      </c>
      <c r="U21" s="2">
        <f t="shared" si="15"/>
        <v>140000000</v>
      </c>
      <c r="V21" s="2">
        <f t="shared" si="15"/>
        <v>140000000</v>
      </c>
      <c r="W21" s="2">
        <f t="shared" si="15"/>
        <v>140000000</v>
      </c>
      <c r="X21" s="2">
        <f t="shared" si="15"/>
        <v>140000000</v>
      </c>
      <c r="Y21" s="2">
        <f t="shared" si="15"/>
        <v>140000000</v>
      </c>
      <c r="Z21" s="2">
        <f t="shared" si="15"/>
        <v>140000000</v>
      </c>
    </row>
    <row r="23" spans="1:26" ht="15.5" x14ac:dyDescent="0.35">
      <c r="B23" t="s">
        <v>54</v>
      </c>
      <c r="C23" t="s">
        <v>55</v>
      </c>
      <c r="D23" s="3">
        <f>IFERROR(D5/D6*100,"")</f>
        <v>-0.73698031526790986</v>
      </c>
      <c r="E23" s="3">
        <f>IFERROR(E5/E6*100,"")</f>
        <v>-1.7946876579101152</v>
      </c>
      <c r="H23" s="3">
        <f t="shared" ref="H23:Z23" si="16">IFERROR(H5/H6*100,"")</f>
        <v>-5.0525526176639941</v>
      </c>
      <c r="I23" s="3">
        <f t="shared" si="16"/>
        <v>8.0819998169893061</v>
      </c>
      <c r="J23" s="3">
        <f t="shared" si="16"/>
        <v>-5.9281952474797128</v>
      </c>
      <c r="K23" s="3">
        <f t="shared" si="16"/>
        <v>-4.1237470746313853</v>
      </c>
      <c r="L23" s="3">
        <f t="shared" si="16"/>
        <v>1.3487748760967477</v>
      </c>
      <c r="M23" s="3">
        <f t="shared" si="16"/>
        <v>24.999512745995798</v>
      </c>
      <c r="N23" s="3">
        <f t="shared" si="16"/>
        <v>-8.1535334991728057</v>
      </c>
      <c r="O23" s="3">
        <f t="shared" si="16"/>
        <v>-8.350476677957559</v>
      </c>
      <c r="P23" s="3">
        <f t="shared" si="16"/>
        <v>3.3292933543056078</v>
      </c>
      <c r="Q23" s="3">
        <f t="shared" si="16"/>
        <v>2.7199201956973242</v>
      </c>
      <c r="R23" s="3">
        <f t="shared" si="16"/>
        <v>-4.9004211939772349</v>
      </c>
      <c r="S23" s="3">
        <f t="shared" si="16"/>
        <v>27.224935467006823</v>
      </c>
      <c r="T23" s="3">
        <f t="shared" si="16"/>
        <v>5.9780160770865756</v>
      </c>
      <c r="U23" s="3">
        <f t="shared" si="16"/>
        <v>10.029526720635758</v>
      </c>
      <c r="V23" s="3">
        <f t="shared" si="16"/>
        <v>3.3947937106013168</v>
      </c>
      <c r="W23" s="3">
        <f t="shared" si="16"/>
        <v>0.55482545341369416</v>
      </c>
      <c r="X23" s="3">
        <f t="shared" si="16"/>
        <v>5.0979906491433082</v>
      </c>
      <c r="Y23" s="3">
        <f t="shared" si="16"/>
        <v>-8.5933911165202748</v>
      </c>
      <c r="Z23" s="3">
        <f t="shared" si="16"/>
        <v>4.6395617593441969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-0.21256760908508121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-6.6224991562229607E-2</v>
      </c>
      <c r="K24" s="4" t="str">
        <f t="shared" si="17"/>
        <v/>
      </c>
      <c r="L24" s="4">
        <f t="shared" si="17"/>
        <v>-0.13088616922908003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-0.19792620993426324</v>
      </c>
      <c r="Q24" s="4">
        <f t="shared" si="17"/>
        <v>-4.3359959275262816E-2</v>
      </c>
      <c r="R24" s="4" t="str">
        <f t="shared" si="17"/>
        <v/>
      </c>
      <c r="S24" s="4">
        <f t="shared" si="17"/>
        <v>0.3980205808556363</v>
      </c>
      <c r="T24" s="4" t="str">
        <f t="shared" si="17"/>
        <v/>
      </c>
      <c r="U24" s="4">
        <f t="shared" si="17"/>
        <v>0.16670402439495513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-2.94</v>
      </c>
      <c r="E25" s="3">
        <f>IFERROR(INDEX(E51:E500,MATCH($A$25,$C$51:$C$500,0)),"")</f>
        <v>-7.21</v>
      </c>
      <c r="H25" s="3">
        <f>IFERROR(INDEX(D25:G25,COUNT(D25:G25)),"")</f>
        <v>-7.21</v>
      </c>
      <c r="I25" s="3">
        <f t="shared" ref="I25:Z25" si="18">IFERROR(INDEX(I51:I500,MATCH($C$25,$C$51:$C$500,0)),"")</f>
        <v>-21.31</v>
      </c>
      <c r="J25" s="3">
        <f t="shared" si="18"/>
        <v>-26.28</v>
      </c>
      <c r="K25" s="3">
        <f t="shared" si="18"/>
        <v>-16.64</v>
      </c>
      <c r="L25" s="3">
        <f t="shared" si="18"/>
        <v>1.56</v>
      </c>
      <c r="M25" s="3">
        <f t="shared" si="18"/>
        <v>86.8</v>
      </c>
      <c r="N25" s="3">
        <f t="shared" si="18"/>
        <v>-0.04</v>
      </c>
      <c r="O25" s="3">
        <f t="shared" si="18"/>
        <v>-11.49</v>
      </c>
      <c r="P25" s="3">
        <f t="shared" si="18"/>
        <v>-3.17</v>
      </c>
      <c r="Q25" s="3">
        <f t="shared" si="18"/>
        <v>28.79</v>
      </c>
      <c r="R25" s="3">
        <f t="shared" si="18"/>
        <v>1.31</v>
      </c>
      <c r="S25" s="3">
        <f t="shared" si="18"/>
        <v>-94.21</v>
      </c>
      <c r="T25" s="3">
        <f t="shared" si="18"/>
        <v>34.08</v>
      </c>
      <c r="U25" s="3">
        <f t="shared" si="18"/>
        <v>53.76</v>
      </c>
      <c r="V25" s="3">
        <f t="shared" si="18"/>
        <v>16.37</v>
      </c>
      <c r="W25" s="3">
        <f t="shared" si="18"/>
        <v>2.59</v>
      </c>
      <c r="X25" s="3">
        <f t="shared" si="18"/>
        <v>23.62</v>
      </c>
      <c r="Y25" s="3">
        <f t="shared" si="18"/>
        <v>-37.79</v>
      </c>
      <c r="Z25" s="3">
        <f t="shared" si="18"/>
        <v>22.15</v>
      </c>
    </row>
    <row r="26" spans="1:26" ht="15.5" x14ac:dyDescent="0.35">
      <c r="C26" t="s">
        <v>59</v>
      </c>
      <c r="D26" s="4">
        <f>IFERROR(_xlfn.RRI(5,I25,D25),"")</f>
        <v>-0.32709651717102473</v>
      </c>
      <c r="E26" s="4">
        <f>IFERROR(_xlfn.RRI(5,J25,E25),"")</f>
        <v>-0.22792057217333928</v>
      </c>
      <c r="H26" s="4" t="str">
        <f t="shared" ref="H26:Z26" si="19">IFERROR(_xlfn.RRI(5,M25,H25),"")</f>
        <v/>
      </c>
      <c r="I26" s="4">
        <f t="shared" si="19"/>
        <v>2.5099804027347865</v>
      </c>
      <c r="J26" s="4">
        <f t="shared" si="19"/>
        <v>0.1799431039825401</v>
      </c>
      <c r="K26" s="4">
        <f t="shared" si="19"/>
        <v>0.39321715038511296</v>
      </c>
      <c r="L26" s="4">
        <f t="shared" si="19"/>
        <v>-0.44181702416642665</v>
      </c>
      <c r="M26" s="4">
        <f t="shared" si="19"/>
        <v>1.3133944316794706</v>
      </c>
      <c r="N26" s="4">
        <f t="shared" si="19"/>
        <v>-0.78836251228724297</v>
      </c>
      <c r="O26" s="4" t="str">
        <f t="shared" si="19"/>
        <v/>
      </c>
      <c r="P26" s="4" t="str">
        <f t="shared" si="19"/>
        <v/>
      </c>
      <c r="Q26" s="4">
        <f t="shared" si="19"/>
        <v>0.11953737579362733</v>
      </c>
      <c r="R26" s="4">
        <f t="shared" si="19"/>
        <v>-0.12744199670994483</v>
      </c>
      <c r="S26" s="4" t="str">
        <f t="shared" si="19"/>
        <v/>
      </c>
      <c r="T26" s="4" t="str">
        <f t="shared" si="19"/>
        <v/>
      </c>
      <c r="U26" s="4">
        <f t="shared" si="19"/>
        <v>0.19403513393626648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83.572196503571433</v>
      </c>
      <c r="E27" s="3">
        <f>IFERROR(E4/E21,"")</f>
        <v>75.452867239285709</v>
      </c>
      <c r="H27" s="3">
        <f t="shared" ref="H27:Z27" si="20">IFERROR(H4/H21,"")</f>
        <v>318.05012748571431</v>
      </c>
      <c r="I27" s="3">
        <f t="shared" si="20"/>
        <v>318.16992878571426</v>
      </c>
      <c r="J27" s="3">
        <f t="shared" si="20"/>
        <v>267.92130612142859</v>
      </c>
      <c r="K27" s="3">
        <f t="shared" si="20"/>
        <v>257.56444714285715</v>
      </c>
      <c r="L27" s="3">
        <f t="shared" si="20"/>
        <v>294.33996918571427</v>
      </c>
      <c r="M27" s="3">
        <f t="shared" si="20"/>
        <v>449.04012397857144</v>
      </c>
      <c r="N27" s="3">
        <f t="shared" si="20"/>
        <v>319.24613748214284</v>
      </c>
      <c r="O27" s="3">
        <f t="shared" si="20"/>
        <v>325.21898071785716</v>
      </c>
      <c r="P27" s="3">
        <f t="shared" si="20"/>
        <v>310.4148618892857</v>
      </c>
      <c r="Q27" s="3">
        <f t="shared" si="20"/>
        <v>405.05255374642854</v>
      </c>
      <c r="R27" s="3">
        <f t="shared" si="20"/>
        <v>354.93581082499998</v>
      </c>
      <c r="S27" s="3">
        <f t="shared" si="20"/>
        <v>655.24802941428572</v>
      </c>
      <c r="T27" s="3">
        <f t="shared" si="20"/>
        <v>735.50941783571432</v>
      </c>
      <c r="U27" s="3">
        <f t="shared" si="20"/>
        <v>707.35497654999995</v>
      </c>
      <c r="V27" s="3">
        <f t="shared" si="20"/>
        <v>677.05181717857147</v>
      </c>
      <c r="W27" s="3">
        <f t="shared" si="20"/>
        <v>625.12416127142853</v>
      </c>
      <c r="X27" s="3">
        <f t="shared" si="20"/>
        <v>577.06893396428575</v>
      </c>
      <c r="Y27" s="3">
        <f t="shared" si="20"/>
        <v>592.93484130714285</v>
      </c>
      <c r="Z27" s="3">
        <f t="shared" si="20"/>
        <v>665.67631577857139</v>
      </c>
    </row>
    <row r="28" spans="1:26" ht="15.5" x14ac:dyDescent="0.35">
      <c r="C28" t="s">
        <v>61</v>
      </c>
      <c r="D28" s="4">
        <f>IFERROR(_xlfn.RRI(5,I27,D27),"")</f>
        <v>-0.23461395928212758</v>
      </c>
      <c r="E28" s="4">
        <f>IFERROR(_xlfn.RRI(5,J27,E27),"")</f>
        <v>-0.22387137869994245</v>
      </c>
      <c r="H28" s="4">
        <f t="shared" ref="H28:Z28" si="21">IFERROR(_xlfn.RRI(5,M27,H27),"")</f>
        <v>-6.6655258526316374E-2</v>
      </c>
      <c r="I28" s="4">
        <f t="shared" si="21"/>
        <v>-6.7512975872874303E-4</v>
      </c>
      <c r="J28" s="4">
        <f t="shared" si="21"/>
        <v>-3.8019489376663218E-2</v>
      </c>
      <c r="K28" s="4">
        <f t="shared" si="21"/>
        <v>-3.6639840405039537E-2</v>
      </c>
      <c r="L28" s="4">
        <f t="shared" si="21"/>
        <v>-6.1860173944173535E-2</v>
      </c>
      <c r="M28" s="4">
        <f t="shared" si="21"/>
        <v>4.8158754404014292E-2</v>
      </c>
      <c r="N28" s="4">
        <f t="shared" si="21"/>
        <v>-0.13394796683698773</v>
      </c>
      <c r="O28" s="4">
        <f t="shared" si="21"/>
        <v>-0.15058968768703707</v>
      </c>
      <c r="P28" s="4">
        <f t="shared" si="21"/>
        <v>-0.15187274728183386</v>
      </c>
      <c r="Q28" s="4">
        <f t="shared" si="21"/>
        <v>-9.7644035535432105E-2</v>
      </c>
      <c r="R28" s="4">
        <f t="shared" si="21"/>
        <v>-0.10703033272372431</v>
      </c>
      <c r="S28" s="4">
        <f t="shared" si="21"/>
        <v>2.5736017920055199E-2</v>
      </c>
      <c r="T28" s="4">
        <f t="shared" si="21"/>
        <v>4.4037873691200824E-2</v>
      </c>
      <c r="U28" s="4">
        <f t="shared" si="21"/>
        <v>1.2219877641507004E-2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-0.6616611919286719</v>
      </c>
      <c r="I29" s="4">
        <f t="shared" si="22"/>
        <v>-0.18911719939117208</v>
      </c>
      <c r="J29" s="4">
        <f t="shared" si="22"/>
        <v>0.57932692307692313</v>
      </c>
      <c r="K29" s="4">
        <f t="shared" si="22"/>
        <v>-11.666666666666666</v>
      </c>
      <c r="L29" s="4">
        <f t="shared" si="22"/>
        <v>-0.98202764976958523</v>
      </c>
      <c r="M29" s="4">
        <f t="shared" si="22"/>
        <v>-2171</v>
      </c>
      <c r="N29" s="4">
        <f t="shared" si="22"/>
        <v>-0.99651871192341168</v>
      </c>
      <c r="O29" s="4">
        <f t="shared" si="22"/>
        <v>2.6246056782334386</v>
      </c>
      <c r="P29" s="4">
        <f t="shared" si="22"/>
        <v>-1.110107676276485</v>
      </c>
      <c r="Q29" s="4">
        <f t="shared" si="22"/>
        <v>20.977099236641219</v>
      </c>
      <c r="R29" s="4">
        <f t="shared" si="22"/>
        <v>-1.0139051056151152</v>
      </c>
      <c r="S29" s="4">
        <f t="shared" si="22"/>
        <v>-3.7643779342723005</v>
      </c>
      <c r="T29" s="4">
        <f t="shared" si="22"/>
        <v>-0.3660714285714286</v>
      </c>
      <c r="U29" s="4">
        <f t="shared" si="22"/>
        <v>2.2840562003665239</v>
      </c>
      <c r="V29" s="4">
        <f t="shared" si="22"/>
        <v>5.3204633204633209</v>
      </c>
      <c r="W29" s="4">
        <f t="shared" si="22"/>
        <v>-0.89034716342082987</v>
      </c>
      <c r="X29" s="4">
        <f t="shared" si="22"/>
        <v>-1.6250330775337389</v>
      </c>
      <c r="Y29" s="4">
        <f t="shared" si="22"/>
        <v>-2.7060948081264109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-3.7653244119319234E-4</v>
      </c>
      <c r="I30" s="4">
        <f t="shared" si="23"/>
        <v>0.18754993170088441</v>
      </c>
      <c r="J30" s="4">
        <f t="shared" si="23"/>
        <v>4.0210747614662229E-2</v>
      </c>
      <c r="K30" s="4">
        <f t="shared" si="23"/>
        <v>-0.12494233163302924</v>
      </c>
      <c r="L30" s="4">
        <f t="shared" si="23"/>
        <v>-0.34451298788666734</v>
      </c>
      <c r="M30" s="4">
        <f t="shared" si="23"/>
        <v>0.40656399955250416</v>
      </c>
      <c r="N30" s="4">
        <f t="shared" si="23"/>
        <v>-1.8365604684358956E-2</v>
      </c>
      <c r="O30" s="4">
        <f t="shared" si="23"/>
        <v>4.7691398338561446E-2</v>
      </c>
      <c r="P30" s="4">
        <f t="shared" si="23"/>
        <v>-0.23364299516646928</v>
      </c>
      <c r="Q30" s="4">
        <f t="shared" si="23"/>
        <v>0.14119945464206338</v>
      </c>
      <c r="R30" s="4">
        <f t="shared" si="23"/>
        <v>-0.45831838495985922</v>
      </c>
      <c r="S30" s="4">
        <f t="shared" si="23"/>
        <v>-0.10912353598082143</v>
      </c>
      <c r="T30" s="4">
        <f t="shared" si="23"/>
        <v>3.9802422007451939E-2</v>
      </c>
      <c r="U30" s="4">
        <f t="shared" si="23"/>
        <v>4.4757518704710987E-2</v>
      </c>
      <c r="V30" s="4">
        <f t="shared" si="23"/>
        <v>8.3067747376022433E-2</v>
      </c>
      <c r="W30" s="4">
        <f t="shared" si="23"/>
        <v>8.3274673923300957E-2</v>
      </c>
      <c r="X30" s="4">
        <f t="shared" si="23"/>
        <v>-2.6758264547045718E-2</v>
      </c>
      <c r="Y30" s="4">
        <f t="shared" si="23"/>
        <v>-0.10927454191659278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399.07</v>
      </c>
      <c r="E32" s="3">
        <f>IFERROR(INDEX(E51:E500,MATCH($A$32,$C$51:$C$500,0)),"")</f>
        <v>402.01</v>
      </c>
      <c r="H32" s="3">
        <f>IFERROR(INDEX(D32:G32,COUNT(D32:G32)),"")</f>
        <v>402.01</v>
      </c>
      <c r="I32" s="3">
        <f t="shared" ref="I32:Z32" si="24">IFERROR(INDEX(I51:I500,MATCH($C$32,$C$51:$C$500,0)),"")</f>
        <v>409.22</v>
      </c>
      <c r="J32" s="3">
        <f t="shared" si="24"/>
        <v>376.15</v>
      </c>
      <c r="K32" s="3">
        <f t="shared" si="24"/>
        <v>398.45</v>
      </c>
      <c r="L32" s="3">
        <f t="shared" si="24"/>
        <v>414.88</v>
      </c>
      <c r="M32" s="3">
        <f t="shared" si="24"/>
        <v>390.19</v>
      </c>
      <c r="N32" s="3">
        <f t="shared" si="24"/>
        <v>292.64</v>
      </c>
      <c r="O32" s="3">
        <f t="shared" si="24"/>
        <v>316.5</v>
      </c>
      <c r="P32" s="3">
        <f t="shared" si="24"/>
        <v>342.93</v>
      </c>
      <c r="Q32" s="3">
        <f t="shared" si="24"/>
        <v>331.52</v>
      </c>
      <c r="R32" s="3">
        <f t="shared" si="24"/>
        <v>322.5</v>
      </c>
      <c r="S32" s="3">
        <f t="shared" si="24"/>
        <v>676.61</v>
      </c>
      <c r="T32" s="3">
        <f t="shared" si="24"/>
        <v>570.15</v>
      </c>
      <c r="U32" s="3">
        <f t="shared" si="24"/>
        <v>536.05999999999995</v>
      </c>
      <c r="V32" s="3">
        <f t="shared" si="24"/>
        <v>482.3</v>
      </c>
      <c r="W32" s="3">
        <f t="shared" si="24"/>
        <v>465.92</v>
      </c>
      <c r="X32" s="3">
        <f t="shared" si="24"/>
        <v>463.34</v>
      </c>
      <c r="Y32" s="3">
        <f t="shared" si="24"/>
        <v>439.72</v>
      </c>
      <c r="Z32" s="3">
        <f t="shared" si="24"/>
        <v>477.51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0.44</v>
      </c>
      <c r="E33" s="3">
        <f>IFERROR(INDEX(E51:E500,MATCH($A$33,$C$51:$C$500,0)),"")</f>
        <v>0.46</v>
      </c>
      <c r="H33" s="3">
        <f>IFERROR(INDEX(D33:G33,COUNT(D33:G33)),"")</f>
        <v>0.46</v>
      </c>
      <c r="I33" s="3">
        <f t="shared" ref="I33:Z33" si="25">IFERROR(INDEX(I51:I500,MATCH($C$33,$C$51:$C$500,0)),"")</f>
        <v>0.49</v>
      </c>
      <c r="J33" s="3">
        <f t="shared" si="25"/>
        <v>0.35</v>
      </c>
      <c r="K33" s="3">
        <f t="shared" si="25"/>
        <v>0.34</v>
      </c>
      <c r="L33" s="3">
        <f t="shared" si="25"/>
        <v>0.5</v>
      </c>
      <c r="M33" s="3">
        <f t="shared" si="25"/>
        <v>0.74</v>
      </c>
      <c r="N33" s="3">
        <f t="shared" si="25"/>
        <v>0.72</v>
      </c>
      <c r="O33" s="3">
        <f t="shared" si="25"/>
        <v>0.64</v>
      </c>
      <c r="P33" s="3">
        <f t="shared" si="25"/>
        <v>0.83</v>
      </c>
      <c r="Q33" s="3">
        <f t="shared" si="25"/>
        <v>0.52</v>
      </c>
      <c r="R33" s="3">
        <f t="shared" si="25"/>
        <v>0.37</v>
      </c>
      <c r="S33" s="3">
        <f t="shared" si="25"/>
        <v>0.37</v>
      </c>
      <c r="T33" s="3">
        <f t="shared" si="25"/>
        <v>0.47</v>
      </c>
      <c r="U33" s="3">
        <f t="shared" si="25"/>
        <v>0.5</v>
      </c>
      <c r="V33" s="3">
        <f t="shared" si="25"/>
        <v>0.56000000000000005</v>
      </c>
      <c r="W33" s="3">
        <f t="shared" si="25"/>
        <v>0.39</v>
      </c>
      <c r="X33" s="3">
        <f t="shared" si="25"/>
        <v>0.4</v>
      </c>
      <c r="Y33" s="3">
        <f t="shared" si="25"/>
        <v>0.17</v>
      </c>
      <c r="Z33" s="3">
        <f t="shared" si="25"/>
        <v>0.21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-59.52</v>
      </c>
      <c r="E34" s="3">
        <f>IFERROR(INDEX(E51:E500,MATCH($A$34,$C$51:$C$500,0)),"")</f>
        <v>-25.66</v>
      </c>
      <c r="H34" s="3">
        <f>IFERROR(INDEX(D34:G34,COUNT(D34:G34)),"")</f>
        <v>-25.66</v>
      </c>
      <c r="I34" s="3">
        <f t="shared" ref="I34:Z34" si="26">IFERROR(INDEX(I51:I500,MATCH($C$34,$C$51:$C$500,0)),"")</f>
        <v>-9.34</v>
      </c>
      <c r="J34" s="3">
        <f t="shared" si="26"/>
        <v>-4.9800000000000004</v>
      </c>
      <c r="K34" s="3">
        <f t="shared" si="26"/>
        <v>-8.11</v>
      </c>
      <c r="L34" s="3">
        <f t="shared" si="26"/>
        <v>132.05000000000001</v>
      </c>
      <c r="M34" s="3">
        <f t="shared" si="26"/>
        <v>3.32</v>
      </c>
      <c r="N34" s="3">
        <f t="shared" si="26"/>
        <v>-5300</v>
      </c>
      <c r="O34" s="3">
        <f t="shared" si="26"/>
        <v>-17.579999999999998</v>
      </c>
      <c r="P34" s="3">
        <f t="shared" si="26"/>
        <v>-89.59</v>
      </c>
      <c r="Q34" s="3">
        <f t="shared" si="26"/>
        <v>5.94</v>
      </c>
      <c r="R34" s="3">
        <f t="shared" si="26"/>
        <v>91.6</v>
      </c>
      <c r="S34" s="3">
        <f t="shared" si="26"/>
        <v>-2.65</v>
      </c>
      <c r="T34" s="3">
        <f t="shared" si="26"/>
        <v>7.86</v>
      </c>
      <c r="U34" s="3">
        <f t="shared" si="26"/>
        <v>5.0199999999999996</v>
      </c>
      <c r="V34" s="3">
        <f t="shared" si="26"/>
        <v>16.489999999999998</v>
      </c>
      <c r="W34" s="3">
        <f t="shared" si="26"/>
        <v>69.5</v>
      </c>
      <c r="X34" s="3">
        <f t="shared" si="26"/>
        <v>7.87</v>
      </c>
      <c r="Y34" s="3">
        <f t="shared" si="26"/>
        <v>-2.0099999999999998</v>
      </c>
      <c r="Z34" s="3">
        <f t="shared" si="26"/>
        <v>4.51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2.06</v>
      </c>
      <c r="E35" s="3">
        <f>IFERROR(INDEX(E51:E500,MATCH($A$35,$C$51:$C$500,0)),"")</f>
        <v>2.42</v>
      </c>
      <c r="H35" s="3">
        <f>IFERROR(INDEX(D35:G35,COUNT(D35:G35)),"")</f>
        <v>2.42</v>
      </c>
      <c r="I35" s="3">
        <f t="shared" ref="I35:Z35" si="27">IFERROR(INDEX(I51:I500,MATCH($C$35,$C$51:$C$500,0)),"")</f>
        <v>0.62</v>
      </c>
      <c r="J35" s="3">
        <f t="shared" si="27"/>
        <v>0.48</v>
      </c>
      <c r="K35" s="3">
        <f t="shared" si="27"/>
        <v>0.52</v>
      </c>
      <c r="L35" s="3">
        <f t="shared" si="27"/>
        <v>0.69</v>
      </c>
      <c r="M35" s="3">
        <f t="shared" si="27"/>
        <v>0.63</v>
      </c>
      <c r="N35" s="3">
        <f t="shared" si="27"/>
        <v>0.65</v>
      </c>
      <c r="O35" s="3">
        <f t="shared" si="27"/>
        <v>0.61</v>
      </c>
      <c r="P35" s="3">
        <f t="shared" si="27"/>
        <v>0.9</v>
      </c>
      <c r="Q35" s="3">
        <f t="shared" si="27"/>
        <v>0.42</v>
      </c>
      <c r="R35" s="3">
        <f t="shared" si="27"/>
        <v>0.33</v>
      </c>
      <c r="S35" s="3">
        <f t="shared" si="27"/>
        <v>0.38</v>
      </c>
      <c r="T35" s="3">
        <f t="shared" si="27"/>
        <v>0.36</v>
      </c>
      <c r="U35" s="3">
        <f t="shared" si="27"/>
        <v>0.38</v>
      </c>
      <c r="V35" s="3">
        <f t="shared" si="27"/>
        <v>0.39</v>
      </c>
      <c r="W35" s="3">
        <f t="shared" si="27"/>
        <v>0.28000000000000003</v>
      </c>
      <c r="X35" s="3">
        <f t="shared" si="27"/>
        <v>0.32</v>
      </c>
      <c r="Y35" s="3">
        <f t="shared" si="27"/>
        <v>0.13</v>
      </c>
      <c r="Z35" s="3">
        <f t="shared" si="27"/>
        <v>0.15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23400215021</v>
      </c>
      <c r="E51" s="5">
        <v>21126802827</v>
      </c>
      <c r="F51" s="5">
        <v>31446806435</v>
      </c>
      <c r="G51" s="5">
        <v>19942741690</v>
      </c>
      <c r="I51" s="5">
        <v>89087580060</v>
      </c>
      <c r="J51" s="5">
        <v>75017965714</v>
      </c>
      <c r="K51" s="5">
        <v>72118045200</v>
      </c>
      <c r="L51" s="5">
        <v>82415191372</v>
      </c>
      <c r="M51" s="5">
        <v>125731234714</v>
      </c>
      <c r="N51" s="5">
        <v>89388918495</v>
      </c>
      <c r="O51" s="5">
        <v>91061314601</v>
      </c>
      <c r="P51" s="5">
        <v>86916161329</v>
      </c>
      <c r="Q51" s="5">
        <v>113414715049</v>
      </c>
      <c r="R51" s="5">
        <v>99382027031</v>
      </c>
      <c r="S51" s="5">
        <v>91734724118</v>
      </c>
      <c r="T51" s="5">
        <v>102971318497</v>
      </c>
      <c r="U51" s="5">
        <v>99029696717</v>
      </c>
      <c r="V51" s="5">
        <v>94787254405</v>
      </c>
      <c r="W51" s="5">
        <v>87517382578</v>
      </c>
      <c r="X51" s="5">
        <v>80789650755</v>
      </c>
      <c r="Y51" s="5">
        <v>83010877783</v>
      </c>
      <c r="Z51" s="5">
        <v>93194684209</v>
      </c>
    </row>
    <row r="52" spans="2:26" ht="15.5" x14ac:dyDescent="0.35">
      <c r="C52" t="s">
        <v>86</v>
      </c>
      <c r="D52" s="5">
        <v>-17733961096</v>
      </c>
      <c r="E52" s="5">
        <v>-17591432653</v>
      </c>
      <c r="F52" s="5">
        <v>-23464815933</v>
      </c>
      <c r="G52" s="5">
        <v>-17414808744</v>
      </c>
      <c r="I52" s="5">
        <v>-74579175849</v>
      </c>
      <c r="J52" s="5">
        <v>-62642585256</v>
      </c>
      <c r="K52" s="5">
        <v>-57889150890</v>
      </c>
      <c r="L52" s="5">
        <v>-63032787541</v>
      </c>
      <c r="M52" s="5">
        <v>-82539572354</v>
      </c>
      <c r="N52" s="5">
        <v>-67029407889</v>
      </c>
      <c r="O52" s="5">
        <v>-76015356585</v>
      </c>
      <c r="P52" s="5">
        <v>-68106230820</v>
      </c>
      <c r="Q52" s="5">
        <v>-84383772346</v>
      </c>
      <c r="R52" s="5">
        <v>-81482795340</v>
      </c>
      <c r="S52" s="5">
        <v>-73336794428</v>
      </c>
      <c r="T52" s="5">
        <v>-82439147507</v>
      </c>
      <c r="U52" s="5">
        <v>-75189903085</v>
      </c>
      <c r="V52" s="5">
        <v>-80258223773</v>
      </c>
      <c r="W52" s="5">
        <v>-75921288205</v>
      </c>
      <c r="X52" s="5">
        <v>-72351990024</v>
      </c>
      <c r="Y52" s="5">
        <v>-76210600166</v>
      </c>
      <c r="Z52" s="5">
        <v>-76423033967</v>
      </c>
    </row>
    <row r="53" spans="2:26" ht="15.5" x14ac:dyDescent="0.35">
      <c r="C53" t="s">
        <v>87</v>
      </c>
      <c r="D53" s="5">
        <v>5666253925</v>
      </c>
      <c r="E53" s="5">
        <v>3535370174</v>
      </c>
      <c r="F53" s="5">
        <v>7981990502</v>
      </c>
      <c r="G53" s="5">
        <v>2527932946</v>
      </c>
      <c r="I53" s="5">
        <v>14508404211</v>
      </c>
      <c r="J53" s="5">
        <v>12375380458</v>
      </c>
      <c r="K53" s="5">
        <v>14228894310</v>
      </c>
      <c r="L53" s="5">
        <v>19382403831</v>
      </c>
      <c r="M53" s="5">
        <v>43191662360</v>
      </c>
      <c r="N53" s="5">
        <v>22359510606</v>
      </c>
      <c r="O53" s="5">
        <v>15045958016</v>
      </c>
      <c r="P53" s="5">
        <v>18809930509</v>
      </c>
      <c r="Q53" s="5">
        <v>29030942703</v>
      </c>
      <c r="R53" s="5">
        <v>17899231691</v>
      </c>
      <c r="S53" s="5">
        <v>18397929690</v>
      </c>
      <c r="T53" s="5">
        <v>20532170990</v>
      </c>
      <c r="U53" s="5">
        <v>23839793632</v>
      </c>
      <c r="V53" s="5">
        <v>14529030632</v>
      </c>
      <c r="W53" s="5">
        <v>11596094373</v>
      </c>
      <c r="X53" s="5">
        <v>8437660731</v>
      </c>
      <c r="Y53" s="5">
        <v>6800277617</v>
      </c>
      <c r="Z53" s="5">
        <v>16771650242</v>
      </c>
    </row>
    <row r="54" spans="2:26" ht="15.5" x14ac:dyDescent="0.35">
      <c r="C54" t="s">
        <v>88</v>
      </c>
      <c r="D54" s="5">
        <v>-5502346771</v>
      </c>
      <c r="E54" s="5">
        <v>-5592296712</v>
      </c>
      <c r="F54" s="5">
        <v>-5547081437</v>
      </c>
      <c r="G54" s="5">
        <v>-5260033341</v>
      </c>
      <c r="I54" s="5">
        <v>-21164170153</v>
      </c>
      <c r="J54" s="5">
        <v>-19835003391</v>
      </c>
      <c r="K54" s="5">
        <v>-19079210849</v>
      </c>
      <c r="L54" s="5">
        <v>-18149757740</v>
      </c>
      <c r="M54" s="5">
        <v>-12106468691</v>
      </c>
      <c r="N54" s="5">
        <v>-19991206275</v>
      </c>
      <c r="O54" s="5">
        <v>-18531639791</v>
      </c>
      <c r="P54" s="5">
        <v>-18637443928</v>
      </c>
      <c r="Q54" s="5">
        <v>-17575065864</v>
      </c>
      <c r="R54" s="5">
        <v>-16404823712</v>
      </c>
      <c r="S54" s="5">
        <v>-15569883523</v>
      </c>
      <c r="T54" s="5">
        <v>-14045521703</v>
      </c>
      <c r="U54" s="5">
        <v>-12448890810</v>
      </c>
      <c r="V54" s="5">
        <v>-11408719685</v>
      </c>
      <c r="W54" s="5">
        <v>-11557601122</v>
      </c>
      <c r="X54" s="5">
        <v>-10978086023</v>
      </c>
      <c r="Y54" s="5">
        <v>-10968687374</v>
      </c>
      <c r="Z54" s="5">
        <v>-10399512539</v>
      </c>
    </row>
    <row r="55" spans="2:26" ht="15.5" x14ac:dyDescent="0.35">
      <c r="C55" t="s">
        <v>89</v>
      </c>
      <c r="D55" s="5">
        <v>-322997755</v>
      </c>
      <c r="E55" s="5">
        <v>-413293177</v>
      </c>
      <c r="F55" s="5">
        <v>-547947540</v>
      </c>
      <c r="G55" s="5">
        <v>-233640226</v>
      </c>
      <c r="I55" s="5">
        <v>-1447057285</v>
      </c>
      <c r="J55" s="5">
        <v>-1316714407</v>
      </c>
      <c r="K55" s="5">
        <v>-1146333161</v>
      </c>
      <c r="L55" s="5">
        <v>-1147194241</v>
      </c>
      <c r="M55" s="5">
        <v>-3098027087</v>
      </c>
      <c r="N55" s="5">
        <v>-2597042235</v>
      </c>
      <c r="O55" s="5">
        <v>-1650650922</v>
      </c>
      <c r="P55" s="5">
        <v>-1466038067</v>
      </c>
      <c r="Q55" s="5">
        <v>-2122413737</v>
      </c>
      <c r="R55" s="5">
        <v>-1927424896</v>
      </c>
      <c r="S55" s="5">
        <v>-1621987666</v>
      </c>
      <c r="T55" s="5">
        <v>-1775773595</v>
      </c>
      <c r="U55" s="5">
        <v>-1870395605</v>
      </c>
      <c r="V55" s="5">
        <v>-1825126319</v>
      </c>
      <c r="W55" s="5">
        <v>-1546668403</v>
      </c>
      <c r="X55" s="5">
        <v>-1506721814</v>
      </c>
      <c r="Y55" s="5">
        <v>-1448397130</v>
      </c>
      <c r="Z55" s="5">
        <v>-1570257575</v>
      </c>
    </row>
    <row r="56" spans="2:26" ht="15.5" x14ac:dyDescent="0.35">
      <c r="C56" t="s">
        <v>90</v>
      </c>
      <c r="D56" s="5">
        <v>-5179349016</v>
      </c>
      <c r="E56" s="5">
        <v>-5179003535</v>
      </c>
      <c r="F56" s="5">
        <v>-4999133897</v>
      </c>
      <c r="G56" s="5">
        <v>-5026393115</v>
      </c>
      <c r="I56" s="5">
        <v>-19717112868</v>
      </c>
      <c r="J56" s="5">
        <v>-18518288984</v>
      </c>
      <c r="K56" s="5">
        <v>-17932877688</v>
      </c>
      <c r="L56" s="5">
        <v>-17002563499</v>
      </c>
      <c r="M56" s="5">
        <v>-9008441604</v>
      </c>
      <c r="N56" s="5">
        <v>-17394164040</v>
      </c>
      <c r="O56" s="5">
        <v>-16880988869</v>
      </c>
      <c r="P56" s="5">
        <v>-17171405861</v>
      </c>
      <c r="Q56" s="5">
        <v>-15452652127</v>
      </c>
      <c r="R56" s="5">
        <v>-14477398816</v>
      </c>
      <c r="S56" s="5">
        <v>-13947895857</v>
      </c>
      <c r="T56" s="5">
        <v>-12269748108</v>
      </c>
      <c r="U56" s="5">
        <v>-10578495205</v>
      </c>
      <c r="V56" s="5">
        <v>-9583593366</v>
      </c>
      <c r="W56" s="5">
        <v>-10010932719</v>
      </c>
      <c r="X56" s="5">
        <v>-9471364209</v>
      </c>
      <c r="Y56" s="5">
        <v>-9520290244</v>
      </c>
      <c r="Z56" s="5">
        <v>-8829254964</v>
      </c>
    </row>
    <row r="57" spans="2:26" ht="15.5" x14ac:dyDescent="0.35">
      <c r="C57" t="s">
        <v>92</v>
      </c>
      <c r="D57" s="5">
        <v>163907154</v>
      </c>
      <c r="E57" s="5">
        <v>-2056926538</v>
      </c>
      <c r="F57" s="5">
        <v>2434909065</v>
      </c>
      <c r="G57" s="5">
        <v>-2732100395</v>
      </c>
      <c r="I57" s="5">
        <v>-6655765942</v>
      </c>
      <c r="J57" s="5">
        <v>-7459622933</v>
      </c>
      <c r="K57" s="5">
        <v>-4850316539</v>
      </c>
      <c r="L57" s="5">
        <v>1232646091</v>
      </c>
      <c r="M57" s="5">
        <v>31085193669</v>
      </c>
      <c r="N57" s="5">
        <v>2368304331</v>
      </c>
      <c r="O57" s="5">
        <v>-3485681775</v>
      </c>
      <c r="P57" s="5">
        <v>172486581</v>
      </c>
      <c r="Q57" s="5">
        <v>11455876839</v>
      </c>
      <c r="R57" s="5">
        <v>1494407979</v>
      </c>
      <c r="S57" s="5">
        <v>2828046167</v>
      </c>
      <c r="T57" s="5">
        <v>6486649287</v>
      </c>
      <c r="U57" s="5">
        <v>11390902822</v>
      </c>
      <c r="V57" s="5">
        <v>3120310947</v>
      </c>
      <c r="W57" s="5">
        <v>38493251</v>
      </c>
      <c r="X57" s="5">
        <v>-2540425292</v>
      </c>
      <c r="Y57" s="5">
        <v>-4168409757</v>
      </c>
      <c r="Z57" s="5">
        <v>6372137703</v>
      </c>
    </row>
    <row r="58" spans="2:26" ht="15.5" x14ac:dyDescent="0.35">
      <c r="C58" t="s">
        <v>93</v>
      </c>
      <c r="D58" s="5">
        <v>-1233414500</v>
      </c>
      <c r="E58" s="5">
        <v>-497807178</v>
      </c>
      <c r="F58" s="5">
        <v>-505585316</v>
      </c>
      <c r="G58" s="5">
        <v>845327778</v>
      </c>
      <c r="I58" s="5">
        <v>-612936679</v>
      </c>
      <c r="J58" s="5">
        <v>-1838748598</v>
      </c>
      <c r="K58" s="5">
        <v>-1035425023</v>
      </c>
      <c r="L58" s="5">
        <v>-679404007</v>
      </c>
      <c r="M58" s="5">
        <v>-830266062</v>
      </c>
      <c r="N58" s="5">
        <v>-1166564280</v>
      </c>
      <c r="O58" s="5">
        <v>-707967458</v>
      </c>
      <c r="P58" s="5">
        <v>-1284908138</v>
      </c>
      <c r="Q58" s="5">
        <v>-817758888</v>
      </c>
      <c r="R58" s="5">
        <v>-916737995</v>
      </c>
      <c r="S58" s="5">
        <v>-117439363</v>
      </c>
      <c r="T58" s="5">
        <v>-158519354</v>
      </c>
      <c r="U58" s="5">
        <v>-1443369952</v>
      </c>
      <c r="V58" s="5">
        <v>-40341542</v>
      </c>
      <c r="W58" s="5">
        <v>542745479</v>
      </c>
      <c r="X58" s="5">
        <v>6867349160</v>
      </c>
      <c r="Y58" s="5">
        <v>232210965</v>
      </c>
      <c r="Z58" s="5">
        <v>348382193</v>
      </c>
    </row>
    <row r="59" spans="2:26" ht="15.5" x14ac:dyDescent="0.35">
      <c r="C59" t="s">
        <v>95</v>
      </c>
      <c r="D59" s="5">
        <v>-887248312</v>
      </c>
      <c r="E59" s="5">
        <v>-177777081</v>
      </c>
      <c r="F59" s="5">
        <v>27691178</v>
      </c>
      <c r="G59" s="5">
        <v>-141412326</v>
      </c>
      <c r="I59" s="5">
        <v>-250307332</v>
      </c>
      <c r="J59" s="5">
        <v>-531067646</v>
      </c>
      <c r="K59" s="5">
        <v>-72181041</v>
      </c>
      <c r="L59" s="5">
        <v>162073369</v>
      </c>
      <c r="M59" s="5">
        <v>-237460812</v>
      </c>
      <c r="N59" s="5">
        <v>-412830841</v>
      </c>
      <c r="O59" s="5">
        <v>101197930</v>
      </c>
      <c r="P59" s="5">
        <v>-628390725</v>
      </c>
      <c r="Q59" s="5">
        <v>1811871</v>
      </c>
      <c r="R59" s="5">
        <v>-19108369</v>
      </c>
      <c r="S59" s="5">
        <v>-317183114</v>
      </c>
      <c r="T59" s="5">
        <v>554848452</v>
      </c>
      <c r="U59" s="5">
        <v>-987752312</v>
      </c>
      <c r="V59" s="5">
        <v>202800711</v>
      </c>
      <c r="W59" s="5">
        <v>230362161</v>
      </c>
      <c r="X59" s="5">
        <v>-3247389</v>
      </c>
      <c r="Y59" s="5">
        <v>228943179</v>
      </c>
      <c r="Z59" s="5">
        <v>293734906</v>
      </c>
    </row>
    <row r="60" spans="2:26" ht="15.5" x14ac:dyDescent="0.35">
      <c r="C60" t="s">
        <v>312</v>
      </c>
      <c r="G60" s="5">
        <v>1370250000</v>
      </c>
      <c r="I60" s="5">
        <v>1370250000</v>
      </c>
      <c r="V60" s="5">
        <v>118500000</v>
      </c>
      <c r="Y60" s="5">
        <v>288636364</v>
      </c>
    </row>
    <row r="61" spans="2:26" ht="15.5" x14ac:dyDescent="0.35">
      <c r="C61" t="s">
        <v>94</v>
      </c>
      <c r="D61" s="5">
        <v>5926956</v>
      </c>
      <c r="E61" s="5">
        <v>7438745</v>
      </c>
      <c r="F61" s="5">
        <v>5416592</v>
      </c>
      <c r="G61" s="5">
        <v>7073768</v>
      </c>
      <c r="I61" s="5">
        <v>26354115</v>
      </c>
      <c r="J61" s="5">
        <v>28215698</v>
      </c>
      <c r="K61" s="5">
        <v>39158982</v>
      </c>
      <c r="L61" s="5">
        <v>26711712</v>
      </c>
      <c r="M61" s="5">
        <v>34652391</v>
      </c>
      <c r="N61" s="5">
        <v>96894572</v>
      </c>
      <c r="O61" s="5">
        <v>61377820</v>
      </c>
      <c r="P61" s="5">
        <v>85803124</v>
      </c>
      <c r="Q61" s="5">
        <v>71808862</v>
      </c>
      <c r="R61" s="5">
        <v>48654163</v>
      </c>
      <c r="S61" s="5">
        <v>70024655</v>
      </c>
      <c r="T61" s="5">
        <v>101408090</v>
      </c>
      <c r="U61" s="5">
        <v>109701017</v>
      </c>
      <c r="V61" s="5">
        <v>69031624</v>
      </c>
      <c r="W61" s="5">
        <v>99633167</v>
      </c>
      <c r="X61" s="5">
        <v>52992765</v>
      </c>
      <c r="Y61" s="5">
        <v>37227270</v>
      </c>
      <c r="Z61" s="5">
        <v>19765992</v>
      </c>
    </row>
    <row r="62" spans="2:26" ht="15.5" x14ac:dyDescent="0.35">
      <c r="C62" t="s">
        <v>27</v>
      </c>
      <c r="D62" s="5">
        <v>-352093144</v>
      </c>
      <c r="E62" s="5">
        <v>-327468842</v>
      </c>
      <c r="F62" s="5">
        <v>-538693086</v>
      </c>
      <c r="G62" s="5">
        <v>-390583664</v>
      </c>
      <c r="I62" s="5">
        <v>-1759233462</v>
      </c>
      <c r="J62" s="5">
        <v>-1335896650</v>
      </c>
      <c r="K62" s="5">
        <v>-1005325046</v>
      </c>
      <c r="L62" s="5">
        <v>-994686263</v>
      </c>
      <c r="M62" s="5">
        <v>-602781173</v>
      </c>
      <c r="N62" s="5">
        <v>-596487533</v>
      </c>
      <c r="O62" s="5">
        <v>-652300007</v>
      </c>
      <c r="P62" s="5">
        <v>-742566694</v>
      </c>
      <c r="Q62" s="5">
        <v>-891384262</v>
      </c>
      <c r="R62" s="5">
        <v>-946288728</v>
      </c>
      <c r="S62" s="5">
        <v>-949388878</v>
      </c>
      <c r="T62" s="5">
        <v>-818231648</v>
      </c>
      <c r="U62" s="5">
        <v>-595908528</v>
      </c>
      <c r="V62" s="5">
        <v>-501529372</v>
      </c>
      <c r="W62" s="5">
        <v>-406303102</v>
      </c>
    </row>
    <row r="63" spans="2:26" ht="15.5" x14ac:dyDescent="0.35">
      <c r="C63" t="s">
        <v>91</v>
      </c>
    </row>
    <row r="64" spans="2:26" ht="15.5" x14ac:dyDescent="0.35">
      <c r="C64" t="s">
        <v>96</v>
      </c>
      <c r="D64" s="5">
        <v>-1233414500</v>
      </c>
      <c r="E64" s="5">
        <v>-497807178</v>
      </c>
      <c r="F64" s="5">
        <v>-505585316</v>
      </c>
      <c r="G64" s="5">
        <v>845327778</v>
      </c>
      <c r="I64" s="5">
        <v>-612936679</v>
      </c>
      <c r="J64" s="5">
        <v>-1838748598</v>
      </c>
      <c r="K64" s="5">
        <v>-1035425023</v>
      </c>
      <c r="L64" s="5">
        <v>-679404007</v>
      </c>
      <c r="M64" s="5">
        <v>-830266062</v>
      </c>
      <c r="N64" s="5">
        <v>-1166564280</v>
      </c>
      <c r="O64" s="5">
        <v>-707967458</v>
      </c>
      <c r="P64" s="5">
        <v>-1284908138</v>
      </c>
      <c r="Q64" s="5">
        <v>-817758888</v>
      </c>
      <c r="R64" s="5">
        <v>-916737995</v>
      </c>
      <c r="S64" s="5">
        <v>-117439363</v>
      </c>
      <c r="T64" s="5">
        <v>-158519354</v>
      </c>
      <c r="U64" s="5">
        <v>-1443369952</v>
      </c>
      <c r="V64" s="5">
        <v>-40341542</v>
      </c>
      <c r="W64" s="5">
        <v>542745479</v>
      </c>
      <c r="X64" s="5">
        <v>6867349160</v>
      </c>
      <c r="Y64" s="5">
        <v>232210965</v>
      </c>
      <c r="Z64" s="5">
        <v>348382193</v>
      </c>
    </row>
    <row r="65" spans="3:26" ht="15.5" x14ac:dyDescent="0.35">
      <c r="C65" t="s">
        <v>29</v>
      </c>
      <c r="D65" s="5">
        <v>-1069507346</v>
      </c>
      <c r="E65" s="5">
        <v>-2554733716</v>
      </c>
      <c r="F65" s="5">
        <v>1929323749</v>
      </c>
      <c r="G65" s="5">
        <v>-1886772617</v>
      </c>
      <c r="I65" s="5">
        <v>-7268702621</v>
      </c>
      <c r="J65" s="5">
        <v>-9298371531</v>
      </c>
      <c r="K65" s="5">
        <v>-5885741562</v>
      </c>
      <c r="L65" s="5">
        <v>553242084</v>
      </c>
      <c r="M65" s="5">
        <v>30254927607</v>
      </c>
      <c r="N65" s="5">
        <v>1201740051</v>
      </c>
      <c r="O65" s="5">
        <v>-4193649233</v>
      </c>
      <c r="P65" s="5">
        <v>-1112421557</v>
      </c>
      <c r="Q65" s="5">
        <v>10638117951</v>
      </c>
      <c r="R65" s="5">
        <v>577669984</v>
      </c>
      <c r="S65" s="5">
        <v>2710606804</v>
      </c>
      <c r="T65" s="5">
        <v>6328129933</v>
      </c>
      <c r="U65" s="5">
        <v>9947532870</v>
      </c>
      <c r="V65" s="5">
        <v>3079969405</v>
      </c>
      <c r="W65" s="5">
        <v>581238730</v>
      </c>
      <c r="X65" s="5">
        <v>4326923868</v>
      </c>
      <c r="Y65" s="5">
        <v>-3936198792</v>
      </c>
      <c r="Z65" s="5">
        <v>6720519896</v>
      </c>
    </row>
    <row r="66" spans="3:26" ht="15.5" x14ac:dyDescent="0.35">
      <c r="C66" t="s">
        <v>28</v>
      </c>
      <c r="D66" s="5">
        <v>257781091</v>
      </c>
      <c r="E66" s="5">
        <v>563457485</v>
      </c>
      <c r="F66" s="5">
        <v>-1023455702</v>
      </c>
      <c r="G66" s="5">
        <v>805404018</v>
      </c>
      <c r="I66" s="5">
        <v>1385916092</v>
      </c>
      <c r="J66" s="5">
        <v>2045405469</v>
      </c>
      <c r="K66" s="5">
        <v>1294406214</v>
      </c>
      <c r="L66" s="5">
        <v>-121974042</v>
      </c>
      <c r="M66" s="5">
        <v>-6299180020</v>
      </c>
      <c r="N66" s="5">
        <v>-1212398609</v>
      </c>
      <c r="O66" s="5">
        <v>1021029724</v>
      </c>
      <c r="P66" s="5">
        <v>238678898</v>
      </c>
      <c r="Q66" s="5">
        <v>-2691201837</v>
      </c>
      <c r="R66" s="5">
        <v>-214733321</v>
      </c>
      <c r="S66" s="5">
        <v>-15711490024</v>
      </c>
      <c r="T66" s="5">
        <v>-1624621692</v>
      </c>
      <c r="U66" s="5">
        <v>-2528032152</v>
      </c>
      <c r="V66" s="5">
        <v>-820493911</v>
      </c>
      <c r="W66" s="5">
        <v>-224499266</v>
      </c>
      <c r="X66" s="5">
        <v>-1067224655</v>
      </c>
      <c r="Y66" s="5">
        <v>-1278370940</v>
      </c>
      <c r="Z66" s="5">
        <v>-3663246646</v>
      </c>
    </row>
    <row r="67" spans="3:26" ht="15.5" x14ac:dyDescent="0.35">
      <c r="C67" t="s">
        <v>97</v>
      </c>
      <c r="F67" s="5">
        <v>-418674080</v>
      </c>
      <c r="I67" s="5">
        <v>-418674080</v>
      </c>
      <c r="J67" s="5">
        <v>-253061380</v>
      </c>
      <c r="K67" s="5">
        <v>-389781920</v>
      </c>
      <c r="L67" s="5">
        <v>-1357180660</v>
      </c>
      <c r="M67" s="5">
        <v>-4245290060</v>
      </c>
      <c r="N67" s="5">
        <v>-66139170</v>
      </c>
      <c r="O67" s="5">
        <v>-474503250</v>
      </c>
      <c r="P67" s="5">
        <v>-996933000</v>
      </c>
      <c r="Q67" s="5">
        <v>-1347604250</v>
      </c>
      <c r="R67" s="5">
        <v>-798162000</v>
      </c>
      <c r="S67" s="5">
        <v>-1051905250</v>
      </c>
      <c r="T67" s="5">
        <v>-931239500</v>
      </c>
      <c r="U67" s="5">
        <v>-1810371500</v>
      </c>
      <c r="V67" s="5">
        <v>-908761250</v>
      </c>
      <c r="W67" s="5">
        <v>-439721750</v>
      </c>
      <c r="X67" s="5">
        <v>-337073250</v>
      </c>
    </row>
    <row r="68" spans="3:26" ht="15.5" x14ac:dyDescent="0.35">
      <c r="C68" t="s">
        <v>98</v>
      </c>
      <c r="D68" s="5">
        <v>257781091</v>
      </c>
      <c r="E68" s="5">
        <v>563457485</v>
      </c>
      <c r="F68" s="5">
        <v>-604781622</v>
      </c>
      <c r="G68" s="5">
        <v>805404018</v>
      </c>
      <c r="I68" s="5">
        <v>1804590172</v>
      </c>
      <c r="J68" s="5">
        <v>2298466849</v>
      </c>
      <c r="K68" s="5">
        <v>1684188134</v>
      </c>
      <c r="L68" s="5">
        <v>1235206618</v>
      </c>
      <c r="M68" s="5">
        <v>-2053889960</v>
      </c>
      <c r="N68" s="5">
        <v>-1146259439</v>
      </c>
      <c r="O68" s="5">
        <v>1495532974</v>
      </c>
      <c r="P68" s="5">
        <v>1235611898</v>
      </c>
      <c r="Q68" s="5">
        <v>-1343597587</v>
      </c>
      <c r="R68" s="5">
        <v>583428679</v>
      </c>
      <c r="S68" s="5">
        <v>-14659584774</v>
      </c>
      <c r="T68" s="5">
        <v>-693382192</v>
      </c>
      <c r="U68" s="5">
        <v>-717660652</v>
      </c>
      <c r="V68" s="5">
        <v>88267339</v>
      </c>
      <c r="W68" s="5">
        <v>215222484</v>
      </c>
      <c r="X68" s="5">
        <v>-730151405</v>
      </c>
      <c r="Y68" s="5">
        <v>-1278370940</v>
      </c>
      <c r="Z68" s="5">
        <v>-3663246646</v>
      </c>
    </row>
    <row r="69" spans="3:26" ht="15.5" x14ac:dyDescent="0.35">
      <c r="C69" t="s">
        <v>99</v>
      </c>
      <c r="D69" s="5">
        <v>257781091</v>
      </c>
      <c r="E69" s="5">
        <v>563457485</v>
      </c>
      <c r="F69" s="5">
        <v>-1023455702</v>
      </c>
      <c r="G69" s="5">
        <v>805404018</v>
      </c>
      <c r="I69" s="5">
        <v>1385916092</v>
      </c>
      <c r="J69" s="5">
        <v>2045405469</v>
      </c>
      <c r="K69" s="5">
        <v>1294406214</v>
      </c>
      <c r="L69" s="5">
        <v>-121974042</v>
      </c>
      <c r="M69" s="5">
        <v>-6299180020</v>
      </c>
      <c r="N69" s="5">
        <v>-1212398609</v>
      </c>
      <c r="O69" s="5">
        <v>1021029724</v>
      </c>
      <c r="P69" s="5">
        <v>238678898</v>
      </c>
      <c r="Q69" s="5">
        <v>-2691201837</v>
      </c>
      <c r="R69" s="5">
        <v>-214733321</v>
      </c>
      <c r="S69" s="5">
        <v>-15711490024</v>
      </c>
      <c r="T69" s="5">
        <v>-1624621692</v>
      </c>
      <c r="U69" s="5">
        <v>-2528032152</v>
      </c>
      <c r="V69" s="5">
        <v>-820493911</v>
      </c>
      <c r="W69" s="5">
        <v>-224499266</v>
      </c>
      <c r="X69" s="5">
        <v>-1067224655</v>
      </c>
      <c r="Y69" s="5">
        <v>-1278370940</v>
      </c>
      <c r="Z69" s="5">
        <v>-3663246646</v>
      </c>
    </row>
    <row r="70" spans="3:26" ht="15.5" x14ac:dyDescent="0.35">
      <c r="C70" t="s">
        <v>100</v>
      </c>
      <c r="D70" s="5">
        <v>-811726255</v>
      </c>
      <c r="E70" s="5">
        <v>-1991276231</v>
      </c>
      <c r="F70" s="5">
        <v>905868047</v>
      </c>
      <c r="G70" s="5">
        <v>-1081368599</v>
      </c>
      <c r="I70" s="5">
        <v>-5882786529</v>
      </c>
      <c r="J70" s="5">
        <v>-7252966062</v>
      </c>
      <c r="K70" s="5">
        <v>-4591335348</v>
      </c>
      <c r="L70" s="5">
        <v>431268042</v>
      </c>
      <c r="M70" s="5">
        <v>23955747587</v>
      </c>
      <c r="N70" s="5">
        <v>-10658558</v>
      </c>
      <c r="O70" s="5">
        <v>-3172619509</v>
      </c>
      <c r="P70" s="5">
        <v>-873742659</v>
      </c>
      <c r="Q70" s="5">
        <v>7946916114</v>
      </c>
      <c r="R70" s="5">
        <v>362936663</v>
      </c>
      <c r="S70" s="5">
        <v>-13000883220</v>
      </c>
      <c r="T70" s="5">
        <v>4703508241</v>
      </c>
      <c r="U70" s="5">
        <v>7419500718</v>
      </c>
      <c r="V70" s="5">
        <v>2259475494</v>
      </c>
      <c r="W70" s="5">
        <v>356739464</v>
      </c>
      <c r="X70" s="5">
        <v>3259699213</v>
      </c>
      <c r="Y70" s="5">
        <v>-5214569732</v>
      </c>
      <c r="Z70" s="5">
        <v>3057273250</v>
      </c>
    </row>
    <row r="71" spans="3:26" ht="15.5" x14ac:dyDescent="0.35">
      <c r="C71" t="s">
        <v>316</v>
      </c>
    </row>
    <row r="72" spans="3:26" ht="15.5" x14ac:dyDescent="0.35">
      <c r="C72" t="s">
        <v>104</v>
      </c>
      <c r="D72" s="5">
        <v>-811726255</v>
      </c>
      <c r="E72" s="5">
        <v>-1991276231</v>
      </c>
      <c r="F72" s="5">
        <v>905868047</v>
      </c>
      <c r="G72" s="5">
        <v>-1081368599</v>
      </c>
      <c r="I72" s="5">
        <v>-5882786529</v>
      </c>
      <c r="J72" s="5">
        <v>-7252966062</v>
      </c>
      <c r="K72" s="5">
        <v>-4591335348</v>
      </c>
      <c r="L72" s="5">
        <v>431268042</v>
      </c>
      <c r="M72" s="5">
        <v>23955747587</v>
      </c>
      <c r="N72" s="5">
        <v>-10658558</v>
      </c>
      <c r="O72" s="5">
        <v>-3172619509</v>
      </c>
      <c r="P72" s="5">
        <v>-873742659</v>
      </c>
      <c r="Q72" s="5">
        <v>7946916114</v>
      </c>
      <c r="R72" s="5">
        <v>362936663</v>
      </c>
      <c r="S72" s="5">
        <v>-13000883220</v>
      </c>
      <c r="T72" s="5">
        <v>4703508241</v>
      </c>
      <c r="U72" s="5">
        <v>7419500718</v>
      </c>
      <c r="V72" s="5">
        <v>2259475494</v>
      </c>
      <c r="W72" s="5">
        <v>356739464</v>
      </c>
      <c r="X72" s="5">
        <v>3259699213</v>
      </c>
      <c r="Y72" s="5">
        <v>-5214569732</v>
      </c>
      <c r="Z72" s="5">
        <v>3057273250</v>
      </c>
    </row>
    <row r="73" spans="3:26" ht="15.5" x14ac:dyDescent="0.35">
      <c r="C73" t="s">
        <v>105</v>
      </c>
      <c r="F73" s="5">
        <v>15011016734</v>
      </c>
      <c r="I73" s="5">
        <v>15011016734</v>
      </c>
      <c r="J73" s="5">
        <v>1098493871</v>
      </c>
      <c r="K73" s="5">
        <v>56391559</v>
      </c>
      <c r="L73" s="5">
        <v>1113165212</v>
      </c>
      <c r="M73" s="5">
        <v>2966710635</v>
      </c>
      <c r="N73" s="5">
        <v>-6574907529</v>
      </c>
      <c r="O73" s="5">
        <v>-4121942707</v>
      </c>
      <c r="P73" s="5">
        <v>4024905565</v>
      </c>
      <c r="Q73" s="5">
        <v>-5458231593</v>
      </c>
      <c r="R73" s="5">
        <v>-4724789536</v>
      </c>
      <c r="S73" s="5">
        <v>38421243065</v>
      </c>
    </row>
    <row r="74" spans="3:26" ht="15.5" x14ac:dyDescent="0.35">
      <c r="C74" t="s">
        <v>106</v>
      </c>
      <c r="F74" s="5">
        <v>15011016734</v>
      </c>
      <c r="I74" s="5">
        <v>15011016734</v>
      </c>
      <c r="J74" s="5">
        <v>1098493871</v>
      </c>
      <c r="K74" s="5">
        <v>56391559</v>
      </c>
      <c r="L74" s="5">
        <v>1113165212</v>
      </c>
      <c r="M74" s="5">
        <v>2966710635</v>
      </c>
      <c r="N74" s="5">
        <v>-6574907529</v>
      </c>
      <c r="O74" s="5">
        <v>-4121942707</v>
      </c>
      <c r="P74" s="5">
        <v>4024905565</v>
      </c>
      <c r="Q74" s="5">
        <v>-5458231593</v>
      </c>
      <c r="R74" s="5">
        <v>-4724789536</v>
      </c>
      <c r="S74" s="5">
        <v>38421243065</v>
      </c>
    </row>
    <row r="75" spans="3:26" ht="15.5" x14ac:dyDescent="0.35">
      <c r="C75" t="s">
        <v>107</v>
      </c>
      <c r="D75" s="5">
        <v>-811726255</v>
      </c>
      <c r="E75" s="5">
        <v>-1991276231</v>
      </c>
      <c r="F75" s="5">
        <v>15916884781</v>
      </c>
      <c r="G75" s="5">
        <v>-1081368599</v>
      </c>
      <c r="I75" s="5">
        <v>9128230205</v>
      </c>
      <c r="J75" s="5">
        <v>-6154472191</v>
      </c>
      <c r="K75" s="5">
        <v>-4534943789</v>
      </c>
      <c r="L75" s="5">
        <v>1544433254</v>
      </c>
      <c r="M75" s="5">
        <v>26922458222</v>
      </c>
      <c r="N75" s="5">
        <v>-6585566087</v>
      </c>
      <c r="O75" s="5">
        <v>-7294562216</v>
      </c>
      <c r="P75" s="5">
        <v>3151162906</v>
      </c>
      <c r="Q75" s="5">
        <v>2488684521</v>
      </c>
      <c r="R75" s="5">
        <v>-4361852873</v>
      </c>
      <c r="S75" s="5">
        <v>25420359845</v>
      </c>
      <c r="T75" s="5">
        <v>4703508241</v>
      </c>
      <c r="U75" s="5">
        <v>7419500718</v>
      </c>
      <c r="V75" s="5">
        <v>2259475494</v>
      </c>
      <c r="W75" s="5">
        <v>356739464</v>
      </c>
      <c r="X75" s="5">
        <v>3259699213</v>
      </c>
      <c r="Y75" s="5">
        <v>-5214569732</v>
      </c>
      <c r="Z75" s="5">
        <v>3057273250</v>
      </c>
    </row>
    <row r="76" spans="3:26" ht="15.5" x14ac:dyDescent="0.35">
      <c r="C76" t="s">
        <v>108</v>
      </c>
      <c r="D76" s="5">
        <v>-811726255</v>
      </c>
      <c r="E76" s="5">
        <v>-1991276231</v>
      </c>
      <c r="F76" s="5">
        <v>905868047</v>
      </c>
      <c r="G76" s="5">
        <v>-1081368599</v>
      </c>
      <c r="I76" s="5">
        <v>-5882786529</v>
      </c>
      <c r="J76" s="5">
        <v>-7252966062</v>
      </c>
      <c r="K76" s="5">
        <v>-4591335348</v>
      </c>
      <c r="L76" s="5">
        <v>431268042</v>
      </c>
      <c r="M76" s="5">
        <v>23955747587</v>
      </c>
      <c r="N76" s="5">
        <v>-10658558</v>
      </c>
      <c r="O76" s="5">
        <v>-3172619509</v>
      </c>
      <c r="P76" s="5">
        <v>-873742659</v>
      </c>
      <c r="Q76" s="5">
        <v>7946916114</v>
      </c>
      <c r="R76" s="5">
        <v>362936663</v>
      </c>
      <c r="S76" s="5">
        <v>-13000883220</v>
      </c>
      <c r="T76" s="5">
        <v>4703508241</v>
      </c>
      <c r="U76" s="5">
        <v>7419500718</v>
      </c>
      <c r="V76" s="5">
        <v>2259475494</v>
      </c>
      <c r="W76" s="5">
        <v>356739464</v>
      </c>
      <c r="X76" s="5">
        <v>3259699213</v>
      </c>
      <c r="Y76" s="5">
        <v>-5214569732</v>
      </c>
      <c r="Z76" s="5">
        <v>3057273250</v>
      </c>
    </row>
    <row r="77" spans="3:26" ht="15.5" x14ac:dyDescent="0.35">
      <c r="C77" t="s">
        <v>8</v>
      </c>
      <c r="D77" s="5">
        <v>-811726255</v>
      </c>
      <c r="E77" s="5">
        <v>-1991276231</v>
      </c>
      <c r="F77" s="5">
        <v>15916884781</v>
      </c>
      <c r="G77" s="5">
        <v>-1081368599</v>
      </c>
      <c r="I77" s="5">
        <v>9128230205</v>
      </c>
      <c r="J77" s="5">
        <v>-6154472191</v>
      </c>
      <c r="K77" s="5">
        <v>-4534943789</v>
      </c>
      <c r="L77" s="5">
        <v>1544433254</v>
      </c>
      <c r="M77" s="5">
        <v>26922458222</v>
      </c>
      <c r="N77" s="5">
        <v>-6585566087</v>
      </c>
      <c r="O77" s="5">
        <v>-7294562216</v>
      </c>
      <c r="P77" s="5">
        <v>3151162906</v>
      </c>
      <c r="Q77" s="5">
        <v>2488684521</v>
      </c>
      <c r="R77" s="5">
        <v>-4361852873</v>
      </c>
      <c r="S77" s="5">
        <v>25420359845</v>
      </c>
      <c r="T77" s="5">
        <v>4703508241</v>
      </c>
      <c r="U77" s="5">
        <v>7419500718</v>
      </c>
      <c r="V77" s="5">
        <v>2259475494</v>
      </c>
      <c r="W77" s="5">
        <v>356739464</v>
      </c>
      <c r="X77" s="5">
        <v>3259699213</v>
      </c>
      <c r="Y77" s="5">
        <v>-5214569732</v>
      </c>
      <c r="Z77" s="5">
        <v>3057273250</v>
      </c>
    </row>
    <row r="78" spans="3:26" ht="15.5" x14ac:dyDescent="0.35">
      <c r="C78" t="s">
        <v>109</v>
      </c>
      <c r="D78" s="5">
        <v>-811726255</v>
      </c>
      <c r="E78" s="5">
        <v>-1991276231</v>
      </c>
      <c r="F78" s="5">
        <v>905868047</v>
      </c>
      <c r="G78" s="5">
        <v>-1081368599</v>
      </c>
      <c r="I78" s="5">
        <v>-5882786529</v>
      </c>
      <c r="J78" s="5">
        <v>-7252966062</v>
      </c>
      <c r="K78" s="5">
        <v>-4591335348</v>
      </c>
      <c r="L78" s="5">
        <v>431268042</v>
      </c>
      <c r="M78" s="5">
        <v>23955747587</v>
      </c>
      <c r="N78" s="5">
        <v>-10658558</v>
      </c>
      <c r="O78" s="5">
        <v>-3172619509</v>
      </c>
      <c r="P78" s="5">
        <v>-873742659</v>
      </c>
      <c r="Q78" s="5">
        <v>7946916114</v>
      </c>
      <c r="R78" s="5">
        <v>362936663</v>
      </c>
      <c r="S78" s="5">
        <v>-13000883220</v>
      </c>
      <c r="T78" s="5">
        <v>4703508241</v>
      </c>
      <c r="U78" s="5">
        <v>7419500718</v>
      </c>
      <c r="V78" s="5">
        <v>2259475494</v>
      </c>
      <c r="W78" s="5">
        <v>356739464</v>
      </c>
      <c r="X78" s="5">
        <v>3259699213</v>
      </c>
      <c r="Y78" s="5">
        <v>-5214569732</v>
      </c>
      <c r="Z78" s="5">
        <v>3057273250</v>
      </c>
    </row>
    <row r="79" spans="3:26" ht="15.5" x14ac:dyDescent="0.35">
      <c r="C79" t="s">
        <v>110</v>
      </c>
      <c r="D79" s="5">
        <v>-811726255</v>
      </c>
      <c r="E79" s="5">
        <v>-1991276231</v>
      </c>
      <c r="F79" s="5">
        <v>15916884781</v>
      </c>
      <c r="G79" s="5">
        <v>-1081368599</v>
      </c>
      <c r="I79" s="5">
        <v>9128230205</v>
      </c>
      <c r="J79" s="5">
        <v>-6154472191</v>
      </c>
      <c r="K79" s="5">
        <v>-4534943789</v>
      </c>
      <c r="L79" s="5">
        <v>1544433254</v>
      </c>
      <c r="M79" s="5">
        <v>26922458222</v>
      </c>
      <c r="N79" s="5">
        <v>-6585566087</v>
      </c>
      <c r="O79" s="5">
        <v>-7294562216</v>
      </c>
      <c r="P79" s="5">
        <v>3151162906</v>
      </c>
      <c r="Q79" s="5">
        <v>2488684521</v>
      </c>
      <c r="R79" s="5">
        <v>-4361852873</v>
      </c>
      <c r="S79" s="5">
        <v>25420359845</v>
      </c>
      <c r="T79" s="5">
        <v>4703508241</v>
      </c>
      <c r="U79" s="5">
        <v>7419500718</v>
      </c>
      <c r="V79" s="5">
        <v>2259475494</v>
      </c>
      <c r="W79" s="5">
        <v>356739464</v>
      </c>
      <c r="X79" s="5">
        <v>3259699213</v>
      </c>
      <c r="Y79" s="5">
        <v>-5214569732</v>
      </c>
      <c r="Z79" s="5">
        <v>3057273250</v>
      </c>
    </row>
    <row r="80" spans="3:26" ht="15.5" x14ac:dyDescent="0.35">
      <c r="C80" t="s">
        <v>111</v>
      </c>
      <c r="D80" s="5">
        <v>-811726255</v>
      </c>
      <c r="E80" s="5">
        <v>-1991276231</v>
      </c>
      <c r="F80" s="5">
        <v>15916884781</v>
      </c>
      <c r="G80" s="5">
        <v>-1081368599</v>
      </c>
      <c r="I80" s="5">
        <v>9128230205</v>
      </c>
      <c r="J80" s="5">
        <v>-6154472191</v>
      </c>
      <c r="K80" s="5">
        <v>-4534943789</v>
      </c>
      <c r="L80" s="5">
        <v>1544433254</v>
      </c>
      <c r="M80" s="5">
        <v>26922458222</v>
      </c>
      <c r="N80" s="5">
        <v>-6585566087</v>
      </c>
      <c r="O80" s="5">
        <v>-7294562216</v>
      </c>
      <c r="P80" s="5">
        <v>3151162906</v>
      </c>
      <c r="Q80" s="5">
        <v>2488684521</v>
      </c>
      <c r="R80" s="5">
        <v>-4361852873</v>
      </c>
      <c r="S80" s="5">
        <v>25420359845</v>
      </c>
      <c r="T80" s="5">
        <v>4703508241</v>
      </c>
      <c r="U80" s="5">
        <v>7419500718</v>
      </c>
      <c r="V80" s="5">
        <v>2259475494</v>
      </c>
      <c r="W80" s="5">
        <v>356739464</v>
      </c>
      <c r="X80" s="5">
        <v>3259699213</v>
      </c>
      <c r="Y80" s="5">
        <v>-5214569732</v>
      </c>
      <c r="Z80" s="5">
        <v>3057273250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1960789133</v>
      </c>
      <c r="E84" s="5">
        <v>907816092</v>
      </c>
      <c r="F84" s="5">
        <v>5088504853</v>
      </c>
      <c r="G84" s="5">
        <v>647597346</v>
      </c>
      <c r="I84" s="5">
        <v>5088504853</v>
      </c>
      <c r="J84" s="5">
        <v>4512468438</v>
      </c>
      <c r="K84" s="5">
        <v>5223483559</v>
      </c>
      <c r="L84" s="5">
        <v>7214773572</v>
      </c>
      <c r="M84" s="5">
        <v>10783081957</v>
      </c>
      <c r="N84" s="5">
        <v>10758438929</v>
      </c>
      <c r="O84" s="5">
        <v>8529980624</v>
      </c>
      <c r="P84" s="5">
        <v>5899514704</v>
      </c>
      <c r="Q84" s="5">
        <v>7494021855</v>
      </c>
      <c r="R84" s="5">
        <v>3526064738</v>
      </c>
      <c r="S84" s="5">
        <v>2264143520</v>
      </c>
      <c r="T84" s="5">
        <v>4520594521</v>
      </c>
      <c r="U84" s="5">
        <v>4632638583</v>
      </c>
      <c r="V84" s="5">
        <v>4870033105</v>
      </c>
      <c r="W84" s="5">
        <v>3630533950</v>
      </c>
      <c r="X84" s="5">
        <v>6524739494</v>
      </c>
      <c r="Y84" s="5">
        <v>3135850096</v>
      </c>
      <c r="Z84" s="5">
        <v>1697446006</v>
      </c>
    </row>
    <row r="85" spans="2:26" ht="15.5" x14ac:dyDescent="0.35">
      <c r="C85" t="s">
        <v>117</v>
      </c>
      <c r="D85" s="5">
        <v>13173230666</v>
      </c>
      <c r="E85" s="5">
        <v>11468678375</v>
      </c>
      <c r="F85" s="5">
        <v>16187064916</v>
      </c>
      <c r="G85" s="5">
        <v>9149435097</v>
      </c>
      <c r="I85" s="5">
        <v>16187064916</v>
      </c>
      <c r="J85" s="5">
        <v>12216208231</v>
      </c>
      <c r="K85" s="5">
        <v>12961524468</v>
      </c>
      <c r="L85" s="5">
        <v>18025334715</v>
      </c>
      <c r="M85" s="5">
        <v>20401226880</v>
      </c>
      <c r="N85" s="5">
        <v>16681407726</v>
      </c>
      <c r="O85" s="5">
        <v>12997308419</v>
      </c>
      <c r="P85" s="5">
        <v>16523940445</v>
      </c>
      <c r="Q85" s="5">
        <v>15992752679</v>
      </c>
      <c r="R85" s="5">
        <v>17374100610</v>
      </c>
      <c r="S85" s="5">
        <v>9169136579</v>
      </c>
      <c r="T85" s="5">
        <v>9593155210</v>
      </c>
      <c r="U85" s="5">
        <v>9466908518</v>
      </c>
      <c r="V85" s="5">
        <v>13127488385</v>
      </c>
      <c r="W85" s="5">
        <v>10677868381</v>
      </c>
      <c r="X85" s="5">
        <v>8789165806</v>
      </c>
      <c r="Y85" s="5">
        <v>6439358458</v>
      </c>
      <c r="Z85" s="5">
        <v>9743516410</v>
      </c>
    </row>
    <row r="86" spans="2:26" ht="15.5" x14ac:dyDescent="0.35">
      <c r="C86" t="s">
        <v>119</v>
      </c>
      <c r="D86" s="5">
        <v>173554484</v>
      </c>
      <c r="E86" s="5">
        <v>262972597</v>
      </c>
      <c r="F86" s="5">
        <v>1862289780</v>
      </c>
      <c r="G86" s="5">
        <v>914292358</v>
      </c>
      <c r="I86" s="5">
        <v>1862289780</v>
      </c>
      <c r="J86" s="5">
        <v>145037484</v>
      </c>
      <c r="Z86" s="5">
        <v>280401175</v>
      </c>
    </row>
    <row r="87" spans="2:26" ht="15.5" x14ac:dyDescent="0.35">
      <c r="C87" t="s">
        <v>118</v>
      </c>
      <c r="O87" s="5">
        <v>330803655</v>
      </c>
      <c r="P87" s="5">
        <v>644659808</v>
      </c>
      <c r="Q87" s="5">
        <v>409139990</v>
      </c>
      <c r="R87" s="5">
        <v>487605303</v>
      </c>
      <c r="S87" s="5">
        <v>460609547</v>
      </c>
      <c r="T87" s="5">
        <v>31435100</v>
      </c>
      <c r="U87" s="5">
        <v>57636700</v>
      </c>
      <c r="V87" s="5">
        <v>426352417</v>
      </c>
      <c r="W87" s="5">
        <v>17000000</v>
      </c>
    </row>
    <row r="88" spans="2:26" ht="15.5" x14ac:dyDescent="0.35">
      <c r="C88" t="s">
        <v>120</v>
      </c>
      <c r="D88" s="5">
        <v>13173230666</v>
      </c>
      <c r="E88" s="5">
        <v>11468678375</v>
      </c>
      <c r="F88" s="5">
        <v>16187064916</v>
      </c>
      <c r="G88" s="5">
        <v>9149435097</v>
      </c>
      <c r="I88" s="5">
        <v>16187064916</v>
      </c>
      <c r="J88" s="5">
        <v>12216208231</v>
      </c>
      <c r="K88" s="5">
        <v>12961524468</v>
      </c>
      <c r="L88" s="5">
        <v>18025334715</v>
      </c>
      <c r="M88" s="5">
        <v>20401226880</v>
      </c>
      <c r="N88" s="5">
        <v>16681407726</v>
      </c>
      <c r="O88" s="5">
        <v>12997308419</v>
      </c>
      <c r="P88" s="5">
        <v>16523940445</v>
      </c>
      <c r="Q88" s="5">
        <v>15992752679</v>
      </c>
      <c r="R88" s="5">
        <v>17374100610</v>
      </c>
      <c r="S88" s="5">
        <v>9169136579</v>
      </c>
      <c r="T88" s="5">
        <v>9593155210</v>
      </c>
      <c r="U88" s="5">
        <v>9466908518</v>
      </c>
      <c r="V88" s="5">
        <v>13127488385</v>
      </c>
      <c r="W88" s="5">
        <v>10677868381</v>
      </c>
      <c r="X88" s="5">
        <v>8789165806</v>
      </c>
      <c r="Y88" s="5">
        <v>6439358458</v>
      </c>
      <c r="Z88" s="5">
        <v>9743516410</v>
      </c>
    </row>
    <row r="89" spans="2:26" ht="15.5" x14ac:dyDescent="0.35">
      <c r="C89" t="s">
        <v>121</v>
      </c>
      <c r="D89" s="5">
        <v>11551786</v>
      </c>
      <c r="E89" s="5">
        <v>42453257</v>
      </c>
      <c r="F89" s="5">
        <v>57640555</v>
      </c>
      <c r="G89" s="5">
        <v>14340599</v>
      </c>
      <c r="I89" s="5">
        <v>57640555</v>
      </c>
      <c r="J89" s="5">
        <v>228783524</v>
      </c>
      <c r="K89" s="5">
        <v>180854348</v>
      </c>
      <c r="L89" s="5">
        <v>327092426</v>
      </c>
      <c r="M89" s="5">
        <v>72824332</v>
      </c>
      <c r="N89" s="5">
        <v>525309665</v>
      </c>
      <c r="O89" s="5">
        <v>239155161</v>
      </c>
      <c r="P89" s="5">
        <v>191425304</v>
      </c>
      <c r="Q89" s="5">
        <v>304821475</v>
      </c>
      <c r="R89" s="5">
        <v>510923182</v>
      </c>
      <c r="S89" s="5">
        <v>166148167</v>
      </c>
      <c r="T89" s="5">
        <v>326052063</v>
      </c>
      <c r="U89" s="5">
        <v>226791736</v>
      </c>
      <c r="V89" s="5">
        <v>175135181</v>
      </c>
      <c r="W89" s="5">
        <v>235041142</v>
      </c>
      <c r="X89" s="5">
        <v>61356622</v>
      </c>
      <c r="Y89" s="5">
        <v>10923844012</v>
      </c>
      <c r="Z89" s="5">
        <v>196475860</v>
      </c>
    </row>
    <row r="90" spans="2:26" ht="15.5" x14ac:dyDescent="0.35">
      <c r="C90" t="s">
        <v>123</v>
      </c>
      <c r="D90" s="5">
        <v>139966946808</v>
      </c>
      <c r="E90" s="5">
        <v>132891553220</v>
      </c>
      <c r="F90" s="5">
        <v>132184696626</v>
      </c>
      <c r="G90" s="5">
        <v>134178496542</v>
      </c>
      <c r="I90" s="5">
        <v>132184696626</v>
      </c>
      <c r="J90" s="5">
        <v>127401760828</v>
      </c>
      <c r="K90" s="5">
        <v>113829207278</v>
      </c>
      <c r="L90" s="5">
        <v>106296032155</v>
      </c>
      <c r="M90" s="5">
        <v>97619022529</v>
      </c>
      <c r="N90" s="5">
        <v>72137729888</v>
      </c>
      <c r="O90" s="5">
        <v>290121796</v>
      </c>
      <c r="P90" s="5">
        <v>72296737274</v>
      </c>
      <c r="Q90" s="5">
        <v>63032212909</v>
      </c>
      <c r="R90" s="5">
        <v>55360728016</v>
      </c>
      <c r="S90" s="5">
        <v>57384023808</v>
      </c>
      <c r="T90" s="5">
        <v>47833812926</v>
      </c>
      <c r="U90" s="5">
        <v>49680217136</v>
      </c>
      <c r="V90" s="5">
        <v>40389235653</v>
      </c>
      <c r="W90" s="5">
        <v>40127961349</v>
      </c>
      <c r="X90" s="5">
        <v>36773664192</v>
      </c>
      <c r="Y90" s="5">
        <v>30025124900</v>
      </c>
      <c r="Z90" s="5">
        <v>41039277802</v>
      </c>
    </row>
    <row r="91" spans="2:26" ht="15.5" x14ac:dyDescent="0.35">
      <c r="C91" t="s">
        <v>91</v>
      </c>
      <c r="D91" s="5">
        <v>37842189443</v>
      </c>
      <c r="E91" s="5">
        <v>38653915698</v>
      </c>
      <c r="F91" s="5">
        <v>40645191929</v>
      </c>
      <c r="G91" s="5">
        <v>24728307148</v>
      </c>
      <c r="I91" s="5">
        <v>40645191929</v>
      </c>
      <c r="J91" s="5">
        <v>31516961724</v>
      </c>
      <c r="K91" s="5">
        <v>37671433915</v>
      </c>
      <c r="L91" s="5">
        <v>42206377704</v>
      </c>
      <c r="M91" s="5">
        <v>35391931821</v>
      </c>
      <c r="N91" s="5">
        <v>8469473599</v>
      </c>
      <c r="O91" s="5">
        <v>15055039686</v>
      </c>
      <c r="P91" s="5">
        <v>22349601902</v>
      </c>
      <c r="Q91" s="5">
        <v>19198438996</v>
      </c>
      <c r="R91" s="5">
        <v>16709754475</v>
      </c>
      <c r="S91" s="5">
        <v>21071607348</v>
      </c>
    </row>
    <row r="92" spans="2:26" ht="15.5" x14ac:dyDescent="0.35">
      <c r="C92" t="s">
        <v>124</v>
      </c>
      <c r="D92" s="5">
        <v>159270873471</v>
      </c>
      <c r="E92" s="5">
        <v>148772370564</v>
      </c>
      <c r="F92" s="5">
        <v>154447118427</v>
      </c>
      <c r="G92" s="5">
        <v>146948766757</v>
      </c>
      <c r="I92" s="5">
        <v>154447118427</v>
      </c>
      <c r="J92" s="5">
        <v>146862331404</v>
      </c>
      <c r="K92" s="5">
        <v>135351301564</v>
      </c>
      <c r="L92" s="5">
        <v>135151401586</v>
      </c>
      <c r="M92" s="5">
        <v>136959531732</v>
      </c>
      <c r="N92" s="5">
        <v>102505706556</v>
      </c>
      <c r="O92" s="5">
        <v>95881525044</v>
      </c>
      <c r="P92" s="5">
        <v>97221132552</v>
      </c>
      <c r="Q92" s="5">
        <v>90345642590</v>
      </c>
      <c r="R92" s="5">
        <v>79416740506</v>
      </c>
      <c r="S92" s="5">
        <v>73424766792</v>
      </c>
      <c r="T92" s="5">
        <v>65027601187</v>
      </c>
      <c r="U92" s="5">
        <v>66863972844</v>
      </c>
      <c r="V92" s="5">
        <v>62084354412</v>
      </c>
      <c r="W92" s="5">
        <v>56090130027</v>
      </c>
      <c r="X92" s="5">
        <v>54204141986</v>
      </c>
      <c r="Y92" s="5">
        <v>53830136136</v>
      </c>
      <c r="Z92" s="5">
        <v>55263830950</v>
      </c>
    </row>
    <row r="93" spans="2:26" ht="15.5" x14ac:dyDescent="0.35">
      <c r="C93" t="s">
        <v>125</v>
      </c>
    </row>
    <row r="94" spans="2:26" ht="15.5" x14ac:dyDescent="0.35">
      <c r="C94" t="s">
        <v>128</v>
      </c>
      <c r="D94" s="5">
        <v>15004296248</v>
      </c>
      <c r="E94" s="5">
        <v>14746515157</v>
      </c>
      <c r="F94" s="5">
        <v>14183057672</v>
      </c>
      <c r="G94" s="5">
        <v>14365317845</v>
      </c>
      <c r="I94" s="5">
        <v>14183057672</v>
      </c>
      <c r="J94" s="5">
        <v>11955946051</v>
      </c>
      <c r="K94" s="5">
        <v>9967310807</v>
      </c>
      <c r="L94" s="5">
        <v>8299027984</v>
      </c>
      <c r="M94" s="5">
        <v>8864204860</v>
      </c>
      <c r="N94" s="5">
        <v>10837845266</v>
      </c>
      <c r="O94" s="5">
        <v>12176705502</v>
      </c>
      <c r="P94" s="5">
        <v>9307191626</v>
      </c>
      <c r="Q94" s="5">
        <v>9413214917</v>
      </c>
      <c r="R94" s="5">
        <v>8937401973</v>
      </c>
      <c r="S94" s="5">
        <v>6779043449</v>
      </c>
      <c r="T94" s="5">
        <v>17502657737</v>
      </c>
      <c r="U94" s="5">
        <v>18196039928</v>
      </c>
      <c r="V94" s="5">
        <v>18913700581</v>
      </c>
      <c r="W94" s="5">
        <v>18825433242</v>
      </c>
      <c r="X94" s="5">
        <v>18610210758</v>
      </c>
      <c r="Y94" s="5">
        <v>19340362163</v>
      </c>
      <c r="Z94" s="5">
        <v>20618733103</v>
      </c>
    </row>
    <row r="95" spans="2:26" ht="15.5" x14ac:dyDescent="0.35">
      <c r="C95" t="s">
        <v>126</v>
      </c>
      <c r="D95" s="5">
        <v>44469568438</v>
      </c>
      <c r="E95" s="5">
        <v>45013859154</v>
      </c>
      <c r="F95" s="5">
        <v>45622801668</v>
      </c>
      <c r="G95" s="5">
        <v>29879785554</v>
      </c>
      <c r="I95" s="5">
        <v>45622801668</v>
      </c>
      <c r="J95" s="5">
        <v>31970831525</v>
      </c>
      <c r="K95" s="5">
        <v>30409943115</v>
      </c>
      <c r="L95" s="5">
        <v>33164624870</v>
      </c>
      <c r="M95" s="5">
        <v>35000249922</v>
      </c>
      <c r="N95" s="5">
        <v>37559240817</v>
      </c>
      <c r="O95" s="5">
        <v>40242188749</v>
      </c>
      <c r="P95" s="5">
        <v>43041846123</v>
      </c>
      <c r="Q95" s="5">
        <v>45101494586</v>
      </c>
      <c r="R95" s="5">
        <v>46674790441</v>
      </c>
      <c r="S95" s="5">
        <v>49109501110</v>
      </c>
      <c r="T95" s="5">
        <v>8253323849</v>
      </c>
      <c r="U95" s="5">
        <v>8717131863</v>
      </c>
      <c r="V95" s="5">
        <v>9439337673</v>
      </c>
      <c r="W95" s="5">
        <v>7984973765</v>
      </c>
      <c r="X95" s="5">
        <v>8609278457</v>
      </c>
      <c r="Y95" s="5">
        <v>6377246516</v>
      </c>
      <c r="Z95" s="5">
        <v>5331348180</v>
      </c>
    </row>
    <row r="96" spans="2:26" ht="15.5" x14ac:dyDescent="0.35">
      <c r="C96" t="s">
        <v>527</v>
      </c>
    </row>
    <row r="97" spans="3:26" ht="15.5" x14ac:dyDescent="0.35">
      <c r="C97" t="s">
        <v>483</v>
      </c>
      <c r="D97" s="5">
        <v>4518577465</v>
      </c>
      <c r="E97" s="5">
        <v>4518577465</v>
      </c>
      <c r="F97" s="5">
        <v>4518577465</v>
      </c>
      <c r="G97" s="5">
        <v>4518577465</v>
      </c>
      <c r="I97" s="5">
        <v>4518577465</v>
      </c>
      <c r="J97" s="5">
        <v>4518577465</v>
      </c>
      <c r="K97" s="5">
        <v>4518577465</v>
      </c>
      <c r="L97" s="5">
        <v>4518577465</v>
      </c>
      <c r="M97" s="5">
        <v>4518577465</v>
      </c>
      <c r="N97" s="5">
        <v>4518577465</v>
      </c>
      <c r="O97" s="5">
        <v>4518577465</v>
      </c>
      <c r="P97" s="5">
        <v>4518577465</v>
      </c>
      <c r="Q97" s="5">
        <v>4518577465</v>
      </c>
      <c r="R97" s="5">
        <v>4518577465</v>
      </c>
      <c r="S97" s="5">
        <v>4518577465</v>
      </c>
      <c r="T97" s="5">
        <v>4518577465</v>
      </c>
      <c r="U97" s="5">
        <v>4518577465</v>
      </c>
      <c r="V97" s="5">
        <v>4518577465</v>
      </c>
      <c r="W97" s="5">
        <v>4518577465</v>
      </c>
      <c r="X97" s="5">
        <v>4518577465</v>
      </c>
      <c r="Y97" s="5">
        <v>4518577465</v>
      </c>
      <c r="Z97" s="5">
        <v>4518577465</v>
      </c>
    </row>
    <row r="98" spans="3:26" ht="15.5" x14ac:dyDescent="0.35">
      <c r="C98" t="s">
        <v>129</v>
      </c>
      <c r="D98" s="5">
        <v>65297137684</v>
      </c>
      <c r="E98" s="5">
        <v>65714116863</v>
      </c>
      <c r="F98" s="5">
        <v>65890071445</v>
      </c>
      <c r="G98" s="5">
        <v>50459785057</v>
      </c>
      <c r="I98" s="5">
        <v>65890071445</v>
      </c>
      <c r="J98" s="5">
        <v>50532867894</v>
      </c>
      <c r="K98" s="5">
        <v>44895831387</v>
      </c>
      <c r="L98" s="5">
        <v>46516153333</v>
      </c>
      <c r="M98" s="5">
        <v>50225020954</v>
      </c>
      <c r="N98" s="5">
        <v>54517432556</v>
      </c>
      <c r="O98" s="5">
        <v>56937471716</v>
      </c>
      <c r="P98" s="5">
        <v>56867615214</v>
      </c>
      <c r="Q98" s="5">
        <v>59074367294</v>
      </c>
      <c r="R98" s="5">
        <v>60392394879</v>
      </c>
      <c r="S98" s="5">
        <v>60407122024</v>
      </c>
      <c r="T98" s="5">
        <v>31718143034</v>
      </c>
      <c r="U98" s="5">
        <v>31431749256</v>
      </c>
      <c r="V98" s="5">
        <v>32871615719</v>
      </c>
      <c r="W98" s="5">
        <v>31328984472</v>
      </c>
      <c r="X98" s="5">
        <v>31738066680</v>
      </c>
      <c r="Y98" s="5">
        <v>30446738258</v>
      </c>
      <c r="Z98" s="5">
        <v>30954385217</v>
      </c>
    </row>
    <row r="99" spans="3:26" ht="15.5" x14ac:dyDescent="0.35">
      <c r="C99" t="s">
        <v>130</v>
      </c>
      <c r="D99" s="5">
        <v>224568011155</v>
      </c>
      <c r="E99" s="5">
        <v>214486487427</v>
      </c>
      <c r="F99" s="5">
        <v>220337189872</v>
      </c>
      <c r="G99" s="5">
        <v>197408551814</v>
      </c>
      <c r="I99" s="5">
        <v>220337189872</v>
      </c>
      <c r="J99" s="5">
        <v>197395199298</v>
      </c>
      <c r="K99" s="5">
        <v>180247132951</v>
      </c>
      <c r="L99" s="5">
        <v>181667554919</v>
      </c>
      <c r="M99" s="5">
        <v>187184552686</v>
      </c>
      <c r="N99" s="5">
        <v>157023139112</v>
      </c>
      <c r="O99" s="5">
        <v>152818996760</v>
      </c>
      <c r="P99" s="5">
        <v>154088747766</v>
      </c>
      <c r="Q99" s="5">
        <v>149420009884</v>
      </c>
      <c r="R99" s="5">
        <v>139809135385</v>
      </c>
      <c r="S99" s="5">
        <v>133831888816</v>
      </c>
      <c r="T99" s="5">
        <v>96745744221</v>
      </c>
      <c r="U99" s="5">
        <v>98295722100</v>
      </c>
      <c r="V99" s="5">
        <v>94955970131</v>
      </c>
      <c r="W99" s="5">
        <v>87419114499</v>
      </c>
      <c r="X99" s="5">
        <v>85942208666</v>
      </c>
      <c r="Y99" s="5">
        <v>84276874394</v>
      </c>
      <c r="Z99" s="5">
        <v>86218216167</v>
      </c>
    </row>
    <row r="100" spans="3:26" ht="15.5" x14ac:dyDescent="0.35">
      <c r="C100" t="s">
        <v>131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  <c r="D102" s="5">
        <v>29902262806</v>
      </c>
      <c r="E102" s="5">
        <v>20659748118</v>
      </c>
      <c r="F102" s="5">
        <v>39593181962</v>
      </c>
      <c r="G102" s="5">
        <v>36459043283</v>
      </c>
      <c r="I102" s="5">
        <v>39593181962</v>
      </c>
      <c r="J102" s="5">
        <v>34159663366</v>
      </c>
      <c r="K102" s="5">
        <v>16947538561</v>
      </c>
      <c r="L102" s="5">
        <v>20322720561</v>
      </c>
      <c r="M102" s="5">
        <v>27094338108</v>
      </c>
      <c r="N102" s="5">
        <v>13087685422</v>
      </c>
      <c r="O102" s="5">
        <v>12652638345</v>
      </c>
      <c r="P102" s="5">
        <v>15902122815</v>
      </c>
      <c r="Q102" s="5">
        <v>12385069176</v>
      </c>
      <c r="R102" s="5">
        <v>14856909996</v>
      </c>
      <c r="S102" s="5">
        <v>12782596690</v>
      </c>
      <c r="T102" s="5">
        <v>8227166909</v>
      </c>
      <c r="U102" s="5">
        <v>11580043353</v>
      </c>
      <c r="V102" s="5">
        <v>12934399457</v>
      </c>
      <c r="W102" s="5">
        <v>7726190144</v>
      </c>
      <c r="X102" s="5">
        <v>7388959310</v>
      </c>
      <c r="Y102" s="5">
        <v>9730495858</v>
      </c>
      <c r="Z102" s="5">
        <v>8559420128</v>
      </c>
    </row>
    <row r="103" spans="3:26" ht="15.5" x14ac:dyDescent="0.35">
      <c r="C103" t="s">
        <v>322</v>
      </c>
      <c r="D103" s="5">
        <v>6079213043</v>
      </c>
      <c r="E103" s="5">
        <v>2068795962</v>
      </c>
      <c r="F103" s="5">
        <v>16635619720</v>
      </c>
      <c r="G103" s="5">
        <v>15739128000</v>
      </c>
      <c r="I103" s="5">
        <v>16635619720</v>
      </c>
      <c r="J103" s="5">
        <v>20119131500</v>
      </c>
      <c r="K103" s="5">
        <v>10646854400</v>
      </c>
      <c r="L103" s="5">
        <v>12210332400</v>
      </c>
      <c r="M103" s="5">
        <v>13632177500</v>
      </c>
      <c r="N103" s="5">
        <v>5099500000</v>
      </c>
      <c r="O103" s="5">
        <v>4814560698</v>
      </c>
      <c r="P103" s="5">
        <v>10498111260</v>
      </c>
      <c r="Q103" s="5">
        <v>10118087819</v>
      </c>
      <c r="R103" s="5">
        <v>11357019571</v>
      </c>
      <c r="S103" s="5">
        <v>9502473412</v>
      </c>
      <c r="T103" s="5">
        <v>6221264439</v>
      </c>
      <c r="U103" s="5">
        <v>7513928803</v>
      </c>
      <c r="V103" s="5">
        <v>8442613373</v>
      </c>
      <c r="W103" s="5">
        <v>4802112013</v>
      </c>
      <c r="X103" s="5">
        <v>4197078922</v>
      </c>
      <c r="Y103" s="5">
        <v>3915877759</v>
      </c>
      <c r="Z103" s="5">
        <v>3285000000</v>
      </c>
    </row>
    <row r="104" spans="3:26" ht="15.5" x14ac:dyDescent="0.35">
      <c r="C104" t="s">
        <v>135</v>
      </c>
      <c r="X104" s="5">
        <v>1107736001</v>
      </c>
    </row>
    <row r="105" spans="3:26" ht="15.5" x14ac:dyDescent="0.35">
      <c r="C105" t="s">
        <v>136</v>
      </c>
      <c r="D105" s="5">
        <v>5795775900</v>
      </c>
      <c r="E105" s="5">
        <v>2696311839</v>
      </c>
      <c r="F105" s="5">
        <v>6663783973</v>
      </c>
      <c r="G105" s="5">
        <v>8057594566</v>
      </c>
      <c r="I105" s="5">
        <v>6663783973</v>
      </c>
      <c r="J105" s="5">
        <v>5122900469</v>
      </c>
      <c r="K105" s="5">
        <v>894739607</v>
      </c>
      <c r="L105" s="5">
        <v>1619910933</v>
      </c>
      <c r="M105" s="5">
        <v>5347048603</v>
      </c>
      <c r="N105" s="5">
        <v>2566179835</v>
      </c>
      <c r="O105" s="5">
        <v>3353875761</v>
      </c>
      <c r="P105" s="5">
        <v>784743039</v>
      </c>
      <c r="Q105" s="5">
        <v>506592632</v>
      </c>
      <c r="R105" s="5">
        <v>1609950883</v>
      </c>
      <c r="S105" s="5">
        <v>1564194076</v>
      </c>
      <c r="T105" s="5">
        <v>874860248</v>
      </c>
      <c r="U105" s="5">
        <v>2237405606</v>
      </c>
      <c r="V105" s="5">
        <v>2238782361</v>
      </c>
      <c r="W105" s="5">
        <v>1645224513</v>
      </c>
      <c r="X105" s="5">
        <v>1107736001</v>
      </c>
      <c r="Y105" s="5">
        <v>3282114671</v>
      </c>
      <c r="Z105" s="5">
        <v>3426426165</v>
      </c>
    </row>
    <row r="106" spans="3:26" ht="15.5" x14ac:dyDescent="0.35">
      <c r="C106" t="s">
        <v>143</v>
      </c>
      <c r="D106" s="5">
        <v>8763107712</v>
      </c>
      <c r="E106" s="5">
        <v>8307690428</v>
      </c>
      <c r="F106" s="5">
        <v>10210944159</v>
      </c>
      <c r="G106" s="5">
        <v>6376953768</v>
      </c>
      <c r="I106" s="5">
        <v>10210944159</v>
      </c>
      <c r="J106" s="5">
        <v>4156541416</v>
      </c>
      <c r="K106" s="5">
        <v>2110838321</v>
      </c>
      <c r="L106" s="5">
        <v>2354014900</v>
      </c>
      <c r="M106" s="5">
        <v>761050771</v>
      </c>
      <c r="N106" s="5">
        <v>682609723</v>
      </c>
      <c r="X106" s="5">
        <v>102133327</v>
      </c>
      <c r="Y106" s="5">
        <v>738178096</v>
      </c>
      <c r="Z106" s="5">
        <v>482844764</v>
      </c>
    </row>
    <row r="107" spans="3:26" ht="15.5" x14ac:dyDescent="0.35">
      <c r="C107" t="s">
        <v>144</v>
      </c>
      <c r="D107" s="5">
        <v>8763107712</v>
      </c>
      <c r="E107" s="5">
        <v>8307690428</v>
      </c>
      <c r="F107" s="5">
        <v>10210944159</v>
      </c>
      <c r="G107" s="5">
        <v>6376953768</v>
      </c>
      <c r="I107" s="5">
        <v>10210944159</v>
      </c>
      <c r="J107" s="5">
        <v>4156541416</v>
      </c>
      <c r="K107" s="5">
        <v>2110838321</v>
      </c>
      <c r="L107" s="5">
        <v>2354014900</v>
      </c>
      <c r="M107" s="5">
        <v>761050771</v>
      </c>
      <c r="N107" s="5">
        <v>682609723</v>
      </c>
      <c r="O107" s="5">
        <v>330803655</v>
      </c>
      <c r="P107" s="5">
        <v>644659808</v>
      </c>
      <c r="Q107" s="5">
        <v>409139990</v>
      </c>
      <c r="R107" s="5">
        <v>487605303</v>
      </c>
      <c r="S107" s="5">
        <v>460609547</v>
      </c>
      <c r="T107" s="5">
        <v>31435100</v>
      </c>
      <c r="U107" s="5">
        <v>57636700</v>
      </c>
      <c r="V107" s="5">
        <v>426352417</v>
      </c>
      <c r="W107" s="5">
        <v>17000000</v>
      </c>
      <c r="X107" s="5">
        <v>102133327</v>
      </c>
      <c r="Y107" s="5">
        <v>738178096</v>
      </c>
      <c r="Z107" s="5">
        <v>482844764</v>
      </c>
    </row>
    <row r="108" spans="3:26" ht="15.5" x14ac:dyDescent="0.35">
      <c r="C108" t="s">
        <v>528</v>
      </c>
    </row>
    <row r="109" spans="3:26" ht="15.5" x14ac:dyDescent="0.35">
      <c r="C109" t="s">
        <v>529</v>
      </c>
      <c r="V109" s="5">
        <v>174768079</v>
      </c>
    </row>
    <row r="110" spans="3:26" ht="15.5" x14ac:dyDescent="0.35">
      <c r="C110" t="s">
        <v>137</v>
      </c>
      <c r="D110" s="5">
        <v>583236598</v>
      </c>
      <c r="E110" s="5">
        <v>366593098</v>
      </c>
      <c r="F110" s="5">
        <v>477726485</v>
      </c>
      <c r="G110" s="5">
        <v>329122333</v>
      </c>
      <c r="I110" s="5">
        <v>477726485</v>
      </c>
      <c r="J110" s="5">
        <v>148396427</v>
      </c>
      <c r="K110" s="5">
        <v>452518530</v>
      </c>
      <c r="L110" s="5">
        <v>595017174</v>
      </c>
      <c r="M110" s="5">
        <v>1654456854</v>
      </c>
      <c r="N110" s="5">
        <v>175437326</v>
      </c>
      <c r="O110" s="5">
        <v>571508487</v>
      </c>
      <c r="P110" s="5">
        <v>595005195</v>
      </c>
      <c r="Q110" s="5">
        <v>357103866</v>
      </c>
      <c r="R110" s="5">
        <v>170098803</v>
      </c>
      <c r="S110" s="5">
        <v>421195665</v>
      </c>
      <c r="T110" s="5">
        <v>467354405</v>
      </c>
      <c r="U110" s="5">
        <v>573662658</v>
      </c>
      <c r="V110" s="5">
        <v>407290319</v>
      </c>
      <c r="W110" s="5">
        <v>330340522</v>
      </c>
      <c r="X110" s="5">
        <v>237801998</v>
      </c>
      <c r="Y110" s="5">
        <v>79728145</v>
      </c>
      <c r="Z110" s="5">
        <v>158740252</v>
      </c>
    </row>
    <row r="111" spans="3:26" ht="15.5" x14ac:dyDescent="0.35">
      <c r="C111" t="s">
        <v>138</v>
      </c>
      <c r="D111" s="5">
        <v>6175467125</v>
      </c>
      <c r="E111" s="5">
        <v>4820525080</v>
      </c>
      <c r="F111" s="5">
        <v>4719183701</v>
      </c>
      <c r="G111" s="5">
        <v>4710468406</v>
      </c>
      <c r="I111" s="5">
        <v>4719183701</v>
      </c>
      <c r="J111" s="5">
        <v>3900277608</v>
      </c>
      <c r="K111" s="5">
        <v>2824448504</v>
      </c>
      <c r="L111" s="5">
        <v>2887174117</v>
      </c>
      <c r="M111" s="5">
        <v>4872841915</v>
      </c>
      <c r="N111" s="5">
        <v>3697508995</v>
      </c>
      <c r="O111" s="5">
        <v>3282479485</v>
      </c>
      <c r="P111" s="5">
        <v>2916556622</v>
      </c>
      <c r="Q111" s="5">
        <v>542511914</v>
      </c>
      <c r="R111" s="5">
        <v>648854165</v>
      </c>
      <c r="S111" s="5">
        <v>516508554</v>
      </c>
      <c r="T111" s="5">
        <v>433435876</v>
      </c>
      <c r="U111" s="5">
        <v>455252793</v>
      </c>
      <c r="V111" s="5">
        <v>1036429042</v>
      </c>
      <c r="W111" s="5">
        <v>720790277</v>
      </c>
      <c r="X111" s="5">
        <v>1685739330</v>
      </c>
      <c r="Y111" s="5">
        <v>1590666365</v>
      </c>
      <c r="Z111" s="5">
        <v>757003975</v>
      </c>
    </row>
    <row r="112" spans="3:26" ht="15.5" x14ac:dyDescent="0.35">
      <c r="C112" t="s">
        <v>145</v>
      </c>
      <c r="D112" s="5">
        <v>84523558906</v>
      </c>
      <c r="E112" s="5">
        <v>82872823611</v>
      </c>
      <c r="F112" s="5">
        <v>67798815981</v>
      </c>
      <c r="G112" s="5">
        <v>63921201383</v>
      </c>
      <c r="I112" s="5">
        <v>67798815981</v>
      </c>
      <c r="J112" s="5">
        <v>59418574208</v>
      </c>
      <c r="K112" s="5">
        <v>53328160475</v>
      </c>
      <c r="L112" s="5">
        <v>46838456654</v>
      </c>
      <c r="M112" s="5">
        <v>52398282757</v>
      </c>
      <c r="N112" s="5">
        <v>63165980091</v>
      </c>
      <c r="O112" s="5">
        <v>52811318729</v>
      </c>
      <c r="P112" s="5">
        <v>43537023049</v>
      </c>
      <c r="Q112" s="5">
        <v>45536501712</v>
      </c>
      <c r="R112" s="5">
        <v>35942470914</v>
      </c>
      <c r="S112" s="5">
        <v>27677684778</v>
      </c>
      <c r="T112" s="5">
        <v>9838490468</v>
      </c>
      <c r="U112" s="5">
        <v>12739100144</v>
      </c>
      <c r="V112" s="5">
        <v>15464492789</v>
      </c>
      <c r="W112" s="5">
        <v>15395321964</v>
      </c>
      <c r="X112" s="5">
        <v>14612386429</v>
      </c>
      <c r="Y112" s="5">
        <v>13865214822</v>
      </c>
      <c r="Z112" s="5">
        <v>11763062593</v>
      </c>
    </row>
    <row r="113" spans="2:26" ht="15.5" x14ac:dyDescent="0.35">
      <c r="C113" t="s">
        <v>146</v>
      </c>
      <c r="D113" s="5">
        <v>84523558906</v>
      </c>
      <c r="E113" s="5">
        <v>82872823611</v>
      </c>
      <c r="F113" s="5">
        <v>67798815981</v>
      </c>
      <c r="G113" s="5">
        <v>63921201383</v>
      </c>
      <c r="I113" s="5">
        <v>67798815981</v>
      </c>
      <c r="J113" s="5">
        <v>59418574208</v>
      </c>
      <c r="K113" s="5">
        <v>53328160475</v>
      </c>
      <c r="L113" s="5">
        <v>46838456654</v>
      </c>
      <c r="M113" s="5">
        <v>52398282757</v>
      </c>
      <c r="N113" s="5">
        <v>63165980091</v>
      </c>
      <c r="O113" s="5">
        <v>52811318729</v>
      </c>
      <c r="P113" s="5">
        <v>43537023049</v>
      </c>
      <c r="Q113" s="5">
        <v>45536501712</v>
      </c>
      <c r="R113" s="5">
        <v>35942470914</v>
      </c>
      <c r="S113" s="5">
        <v>27677684778</v>
      </c>
      <c r="T113" s="5">
        <v>9838490468</v>
      </c>
      <c r="U113" s="5">
        <v>12739100144</v>
      </c>
      <c r="V113" s="5">
        <v>15464492789</v>
      </c>
      <c r="W113" s="5">
        <v>15395321964</v>
      </c>
      <c r="X113" s="5">
        <v>14612386429</v>
      </c>
      <c r="Y113" s="5">
        <v>13865214822</v>
      </c>
      <c r="Z113" s="5">
        <v>11763062593</v>
      </c>
    </row>
    <row r="114" spans="2:26" ht="15.5" x14ac:dyDescent="0.35">
      <c r="C114" t="s">
        <v>326</v>
      </c>
      <c r="D114" s="5">
        <v>13659840000</v>
      </c>
      <c r="E114" s="5">
        <v>13573158750</v>
      </c>
      <c r="Y114" s="5">
        <v>940000000</v>
      </c>
    </row>
    <row r="115" spans="2:26" ht="15.5" x14ac:dyDescent="0.35">
      <c r="C115" t="s">
        <v>148</v>
      </c>
      <c r="W115" s="5">
        <v>370042889</v>
      </c>
      <c r="X115" s="5">
        <v>343492000</v>
      </c>
      <c r="Y115" s="5">
        <v>443077039</v>
      </c>
      <c r="Z115" s="5">
        <v>396983377</v>
      </c>
    </row>
    <row r="116" spans="2:26" ht="15.5" x14ac:dyDescent="0.35">
      <c r="C116" t="s">
        <v>150</v>
      </c>
      <c r="D116" s="5">
        <v>114425821712</v>
      </c>
      <c r="E116" s="5">
        <v>103532571729</v>
      </c>
      <c r="F116" s="5">
        <v>107391997943</v>
      </c>
      <c r="G116" s="5">
        <v>100380244666</v>
      </c>
      <c r="I116" s="5">
        <v>107391997943</v>
      </c>
      <c r="J116" s="5">
        <v>93578237574</v>
      </c>
      <c r="K116" s="5">
        <v>70275699036</v>
      </c>
      <c r="L116" s="5">
        <v>67161177215</v>
      </c>
      <c r="M116" s="5">
        <v>79492620865</v>
      </c>
      <c r="N116" s="5">
        <v>76253665513</v>
      </c>
      <c r="O116" s="5">
        <v>65463957074</v>
      </c>
      <c r="P116" s="5">
        <v>59439145864</v>
      </c>
      <c r="Q116" s="5">
        <v>57921570888</v>
      </c>
      <c r="R116" s="5">
        <v>50799380910</v>
      </c>
      <c r="S116" s="5">
        <v>40460281468</v>
      </c>
      <c r="T116" s="5">
        <v>18065657377</v>
      </c>
      <c r="U116" s="5">
        <v>24319143497</v>
      </c>
      <c r="V116" s="5">
        <v>28398892246</v>
      </c>
      <c r="W116" s="5">
        <v>23121512108</v>
      </c>
      <c r="X116" s="5">
        <v>22001345739</v>
      </c>
      <c r="Y116" s="5">
        <v>23595710680</v>
      </c>
      <c r="Z116" s="5">
        <v>20322482721</v>
      </c>
    </row>
    <row r="117" spans="2:26" ht="15.5" x14ac:dyDescent="0.35">
      <c r="C117" t="s">
        <v>151</v>
      </c>
    </row>
    <row r="118" spans="2:26" ht="15.5" x14ac:dyDescent="0.35">
      <c r="C118" t="s">
        <v>152</v>
      </c>
      <c r="D118" s="5">
        <v>69000000000</v>
      </c>
      <c r="E118" s="5">
        <v>69000000000</v>
      </c>
      <c r="F118" s="5">
        <v>69000000000</v>
      </c>
      <c r="G118" s="5">
        <v>69000000000</v>
      </c>
      <c r="I118" s="5">
        <v>69000000000</v>
      </c>
      <c r="J118" s="5">
        <v>69000000000</v>
      </c>
      <c r="K118" s="5">
        <v>69000000000</v>
      </c>
      <c r="L118" s="5">
        <v>69000000000</v>
      </c>
      <c r="M118" s="5">
        <v>69000000000</v>
      </c>
      <c r="N118" s="5">
        <v>69000000000</v>
      </c>
      <c r="O118" s="5">
        <v>69000000000</v>
      </c>
      <c r="P118" s="5">
        <v>69000000000</v>
      </c>
      <c r="Q118" s="5">
        <v>69000000000</v>
      </c>
      <c r="R118" s="5">
        <v>69000000000</v>
      </c>
      <c r="S118" s="5">
        <v>69000000000</v>
      </c>
      <c r="T118" s="5">
        <v>69000000000</v>
      </c>
      <c r="U118" s="5">
        <v>69000000000</v>
      </c>
      <c r="V118" s="5">
        <v>69000000000</v>
      </c>
      <c r="W118" s="5">
        <v>69000000000</v>
      </c>
      <c r="X118" s="5">
        <v>69000000000</v>
      </c>
      <c r="Y118" s="5">
        <v>69000000000</v>
      </c>
      <c r="Z118" s="5">
        <v>69000000000</v>
      </c>
    </row>
    <row r="119" spans="2:26" ht="15.5" x14ac:dyDescent="0.35">
      <c r="C119" t="s">
        <v>153</v>
      </c>
      <c r="D119" s="5">
        <v>3300000000</v>
      </c>
      <c r="E119" s="5">
        <v>3300000000</v>
      </c>
      <c r="F119" s="5">
        <v>3300000000</v>
      </c>
      <c r="G119" s="5">
        <v>3300000000</v>
      </c>
      <c r="I119" s="5">
        <v>3300000000</v>
      </c>
      <c r="J119" s="5">
        <v>3300000000</v>
      </c>
      <c r="K119" s="5">
        <v>3300000000</v>
      </c>
      <c r="L119" s="5">
        <v>3300000000</v>
      </c>
      <c r="M119" s="5">
        <v>3300000000</v>
      </c>
      <c r="N119" s="5">
        <v>3300000000</v>
      </c>
      <c r="O119" s="5">
        <v>3300000000</v>
      </c>
      <c r="P119" s="5">
        <v>3300000000</v>
      </c>
      <c r="Q119" s="5">
        <v>3300000000</v>
      </c>
      <c r="R119" s="5">
        <v>3300000000</v>
      </c>
      <c r="S119" s="5">
        <v>3300000000</v>
      </c>
      <c r="T119" s="5">
        <v>3300000000</v>
      </c>
      <c r="U119" s="5">
        <v>3300000000</v>
      </c>
      <c r="V119" s="5">
        <v>3300000000</v>
      </c>
      <c r="W119" s="5">
        <v>3300000000</v>
      </c>
      <c r="X119" s="5">
        <v>3300000000</v>
      </c>
      <c r="Y119" s="5">
        <v>3300000000</v>
      </c>
      <c r="Z119" s="5">
        <v>3300000000</v>
      </c>
    </row>
    <row r="120" spans="2:26" ht="15.5" x14ac:dyDescent="0.35">
      <c r="C120" t="s">
        <v>155</v>
      </c>
      <c r="T120" s="5">
        <v>6380086844</v>
      </c>
      <c r="U120" s="5">
        <v>1676578603</v>
      </c>
      <c r="V120" s="5">
        <v>-5742922115</v>
      </c>
      <c r="W120" s="5">
        <v>-8002397609</v>
      </c>
      <c r="X120" s="5">
        <v>-8359137073</v>
      </c>
      <c r="Y120" s="5">
        <v>-11618836286</v>
      </c>
      <c r="Z120" s="5">
        <v>-6404266554</v>
      </c>
    </row>
    <row r="121" spans="2:26" ht="15.5" x14ac:dyDescent="0.35">
      <c r="C121" t="s">
        <v>10</v>
      </c>
      <c r="D121" s="5">
        <v>110142189443</v>
      </c>
      <c r="E121" s="5">
        <v>110953915698</v>
      </c>
      <c r="F121" s="5">
        <v>112945191929</v>
      </c>
      <c r="G121" s="5">
        <v>97028307148</v>
      </c>
      <c r="I121" s="5">
        <v>112945191929</v>
      </c>
      <c r="J121" s="5">
        <v>103816961724</v>
      </c>
      <c r="K121" s="5">
        <v>109971433915</v>
      </c>
      <c r="L121" s="5">
        <v>114506377704</v>
      </c>
      <c r="M121" s="5">
        <v>107691931821</v>
      </c>
      <c r="N121" s="5">
        <v>80769473599</v>
      </c>
      <c r="O121" s="5">
        <v>87355039686</v>
      </c>
      <c r="P121" s="5">
        <v>94649601902</v>
      </c>
      <c r="Q121" s="5">
        <v>91498438996</v>
      </c>
      <c r="R121" s="5">
        <v>89009754475</v>
      </c>
      <c r="S121" s="5">
        <v>93371607348</v>
      </c>
      <c r="T121" s="5">
        <v>78680086844</v>
      </c>
      <c r="U121" s="5">
        <v>73976578603</v>
      </c>
      <c r="V121" s="5">
        <v>66557077885</v>
      </c>
      <c r="W121" s="5">
        <v>64297602391</v>
      </c>
      <c r="X121" s="5">
        <v>63940862927</v>
      </c>
      <c r="Y121" s="5">
        <v>60681163714</v>
      </c>
      <c r="Z121" s="5">
        <v>65895733446</v>
      </c>
    </row>
    <row r="122" spans="2:26" ht="15.5" x14ac:dyDescent="0.35">
      <c r="C122" t="s">
        <v>160</v>
      </c>
      <c r="D122" s="5">
        <v>224568011155</v>
      </c>
      <c r="E122" s="5">
        <v>214486487427</v>
      </c>
      <c r="F122" s="5">
        <v>220337189872</v>
      </c>
      <c r="G122" s="5">
        <v>197408551814</v>
      </c>
      <c r="I122" s="5">
        <v>220337189872</v>
      </c>
      <c r="J122" s="5">
        <v>197395199298</v>
      </c>
      <c r="K122" s="5">
        <v>180247132951</v>
      </c>
      <c r="L122" s="5">
        <v>181667554919</v>
      </c>
      <c r="M122" s="5">
        <v>187184552686</v>
      </c>
      <c r="N122" s="5">
        <v>157023139112</v>
      </c>
      <c r="O122" s="5">
        <v>152818996760</v>
      </c>
      <c r="P122" s="5">
        <v>154088747766</v>
      </c>
      <c r="Q122" s="5">
        <v>149420009884</v>
      </c>
      <c r="R122" s="5">
        <v>139809135385</v>
      </c>
      <c r="S122" s="5">
        <v>133831888816</v>
      </c>
      <c r="T122" s="5">
        <v>96745744221</v>
      </c>
      <c r="U122" s="5">
        <v>98295722100</v>
      </c>
      <c r="V122" s="5">
        <v>94955970131</v>
      </c>
      <c r="W122" s="5">
        <v>87419114499</v>
      </c>
      <c r="X122" s="5">
        <v>85942208666</v>
      </c>
      <c r="Y122" s="5">
        <v>84276874394</v>
      </c>
      <c r="Z122" s="5">
        <v>86218216167</v>
      </c>
    </row>
    <row r="123" spans="2:26" ht="15.5" x14ac:dyDescent="0.35">
      <c r="C123" t="s">
        <v>161</v>
      </c>
      <c r="D123" s="5">
        <v>276000000</v>
      </c>
      <c r="E123" s="5">
        <v>276000000</v>
      </c>
      <c r="F123" s="5">
        <v>276000000</v>
      </c>
      <c r="G123" s="5">
        <v>276000000</v>
      </c>
      <c r="I123" s="5">
        <v>276000000</v>
      </c>
      <c r="J123" s="5">
        <v>276000000</v>
      </c>
      <c r="K123" s="5">
        <v>276000000</v>
      </c>
      <c r="L123" s="5">
        <v>276000000</v>
      </c>
      <c r="M123" s="5">
        <v>276000000</v>
      </c>
      <c r="N123" s="5">
        <v>276000000</v>
      </c>
      <c r="O123" s="5">
        <v>276000000</v>
      </c>
      <c r="P123" s="5">
        <v>276000000</v>
      </c>
      <c r="Q123" s="5">
        <v>276000000</v>
      </c>
      <c r="R123" s="5">
        <v>276000000</v>
      </c>
      <c r="S123" s="5">
        <v>138000000</v>
      </c>
      <c r="T123" s="5">
        <v>138000000</v>
      </c>
      <c r="U123" s="5">
        <v>138000000</v>
      </c>
      <c r="V123" s="5">
        <v>138000000</v>
      </c>
      <c r="W123" s="5">
        <v>138000000</v>
      </c>
      <c r="X123" s="5">
        <v>138000000</v>
      </c>
      <c r="Y123" s="5">
        <v>138000000</v>
      </c>
      <c r="Z123" s="5">
        <v>138000000</v>
      </c>
    </row>
    <row r="125" spans="2:26" ht="15.5" x14ac:dyDescent="0.35">
      <c r="B125" t="s">
        <v>162</v>
      </c>
      <c r="C125" t="s">
        <v>163</v>
      </c>
      <c r="D125" s="5">
        <v>-2331155040</v>
      </c>
      <c r="E125" s="5">
        <v>-4537840920</v>
      </c>
      <c r="F125" s="5">
        <v>3554669645</v>
      </c>
      <c r="G125" s="5">
        <v>-835172004</v>
      </c>
      <c r="I125" s="5">
        <v>3160013984</v>
      </c>
      <c r="J125" s="5">
        <v>-7659015063</v>
      </c>
      <c r="K125" s="5">
        <v>-396085497</v>
      </c>
      <c r="L125" s="5">
        <v>-732603263</v>
      </c>
      <c r="M125" s="5">
        <v>-8354512918</v>
      </c>
      <c r="N125" s="5">
        <v>2480284170</v>
      </c>
      <c r="O125" s="5">
        <v>8085753907</v>
      </c>
      <c r="P125" s="5">
        <v>-617511629</v>
      </c>
      <c r="Q125" s="5">
        <v>6153235587</v>
      </c>
      <c r="R125" s="5">
        <v>-145945218</v>
      </c>
      <c r="S125" s="5">
        <v>-4125551899</v>
      </c>
      <c r="T125" s="5">
        <v>1212175271</v>
      </c>
      <c r="U125" s="5">
        <v>2302710323</v>
      </c>
      <c r="V125" s="5">
        <v>248174672</v>
      </c>
      <c r="W125" s="5">
        <v>-3385237611</v>
      </c>
      <c r="X125" s="5">
        <v>7293507200</v>
      </c>
      <c r="Y125" s="5">
        <v>989752746</v>
      </c>
      <c r="Z125" s="5">
        <v>-845412093</v>
      </c>
    </row>
    <row r="126" spans="2:26" ht="15.5" x14ac:dyDescent="0.35">
      <c r="C126" t="s">
        <v>328</v>
      </c>
      <c r="D126" s="5">
        <v>21622486477</v>
      </c>
      <c r="E126" s="5">
        <v>25804132248</v>
      </c>
      <c r="F126" s="5">
        <v>24087016028</v>
      </c>
      <c r="G126" s="5">
        <v>18783269480</v>
      </c>
      <c r="I126" s="5">
        <v>85364923632</v>
      </c>
      <c r="J126" s="5">
        <v>75827823326</v>
      </c>
      <c r="K126" s="5">
        <v>77050975816</v>
      </c>
      <c r="L126" s="5">
        <v>85346210364</v>
      </c>
      <c r="M126" s="5">
        <v>121742657160</v>
      </c>
      <c r="N126" s="5">
        <v>85648005732</v>
      </c>
      <c r="O126" s="5">
        <v>93976310898</v>
      </c>
      <c r="P126" s="5">
        <v>86564602026</v>
      </c>
      <c r="Q126" s="5">
        <v>114709830253</v>
      </c>
      <c r="R126" s="5">
        <v>91341723510</v>
      </c>
      <c r="S126" s="5">
        <v>93664713050</v>
      </c>
      <c r="T126" s="5">
        <v>102401944037</v>
      </c>
      <c r="U126" s="5">
        <v>103821796206</v>
      </c>
      <c r="V126" s="5">
        <v>92574669707</v>
      </c>
      <c r="W126" s="5">
        <v>85755025357</v>
      </c>
      <c r="X126" s="5">
        <v>78279192128</v>
      </c>
      <c r="Y126" s="5">
        <v>85665780426</v>
      </c>
      <c r="Z126" s="5">
        <v>92876748409</v>
      </c>
    </row>
    <row r="127" spans="2:26" ht="15.5" x14ac:dyDescent="0.35">
      <c r="C127" t="s">
        <v>329</v>
      </c>
      <c r="U127" s="5">
        <v>-99142170797</v>
      </c>
      <c r="V127" s="5">
        <v>-91594908455</v>
      </c>
      <c r="W127" s="5">
        <v>-88906667349</v>
      </c>
      <c r="X127" s="5">
        <v>-89292940438</v>
      </c>
      <c r="Y127" s="5">
        <v>-83727622002</v>
      </c>
      <c r="Z127" s="5">
        <v>-92097688486</v>
      </c>
    </row>
    <row r="128" spans="2:26" ht="15.5" x14ac:dyDescent="0.35">
      <c r="C128" t="s">
        <v>530</v>
      </c>
      <c r="D128" s="5">
        <v>-8995298616</v>
      </c>
      <c r="E128" s="5">
        <v>-16988805991</v>
      </c>
      <c r="F128" s="5">
        <v>-8226020188</v>
      </c>
      <c r="G128" s="5">
        <v>-7968728735</v>
      </c>
      <c r="I128" s="5">
        <v>-30515754945</v>
      </c>
      <c r="J128" s="5">
        <v>-36713445906</v>
      </c>
      <c r="K128" s="5">
        <v>-34081163679</v>
      </c>
      <c r="L128" s="5">
        <v>-40426616027</v>
      </c>
      <c r="M128" s="5">
        <v>-82661948291</v>
      </c>
      <c r="N128" s="5">
        <v>-40302065204</v>
      </c>
      <c r="O128" s="5">
        <v>-41721138781</v>
      </c>
      <c r="P128" s="5">
        <v>-42696380362</v>
      </c>
      <c r="Q128" s="5">
        <v>-63967991669</v>
      </c>
      <c r="R128" s="5">
        <v>-52392444350</v>
      </c>
      <c r="S128" s="5">
        <v>-56803423946</v>
      </c>
      <c r="T128" s="5">
        <v>-59685245557</v>
      </c>
    </row>
    <row r="129" spans="3:26" ht="15.5" x14ac:dyDescent="0.35">
      <c r="C129" t="s">
        <v>531</v>
      </c>
      <c r="D129" s="5">
        <v>-14450985363</v>
      </c>
      <c r="E129" s="5">
        <v>-12947279880</v>
      </c>
      <c r="F129" s="5">
        <v>-11661981251</v>
      </c>
      <c r="G129" s="5">
        <v>-11119139178</v>
      </c>
      <c r="I129" s="5">
        <v>-49538404506</v>
      </c>
      <c r="J129" s="5">
        <v>-45213150506</v>
      </c>
      <c r="K129" s="5">
        <v>-42011281745</v>
      </c>
      <c r="L129" s="5">
        <v>-43328681990</v>
      </c>
      <c r="M129" s="5">
        <v>-46488848005</v>
      </c>
      <c r="N129" s="5">
        <v>-42301297025</v>
      </c>
      <c r="O129" s="5">
        <v>-43043898828</v>
      </c>
      <c r="P129" s="5">
        <v>-42748153220</v>
      </c>
      <c r="Q129" s="5">
        <v>-42456064537</v>
      </c>
      <c r="R129" s="5">
        <v>-38543924893</v>
      </c>
      <c r="S129" s="5">
        <v>-37685532065</v>
      </c>
      <c r="T129" s="5">
        <v>-38276184547</v>
      </c>
    </row>
    <row r="130" spans="3:26" ht="15.5" x14ac:dyDescent="0.35">
      <c r="C130" t="s">
        <v>532</v>
      </c>
      <c r="D130" s="5">
        <v>-23446283979</v>
      </c>
      <c r="E130" s="5">
        <v>-29936085871</v>
      </c>
      <c r="F130" s="5">
        <v>-19888001439</v>
      </c>
      <c r="G130" s="5">
        <v>-19087867913</v>
      </c>
      <c r="I130" s="5">
        <v>-80054159451</v>
      </c>
      <c r="J130" s="5">
        <v>-81926596412</v>
      </c>
      <c r="K130" s="5">
        <v>-76092445424</v>
      </c>
      <c r="L130" s="5">
        <v>-83755298017</v>
      </c>
      <c r="M130" s="5">
        <v>-129150796296</v>
      </c>
      <c r="N130" s="5">
        <v>-82603362229</v>
      </c>
      <c r="O130" s="5">
        <v>-84765037609</v>
      </c>
      <c r="P130" s="5">
        <v>-85444533582</v>
      </c>
      <c r="Q130" s="5">
        <v>-106424056206</v>
      </c>
      <c r="R130" s="5">
        <v>-90936369243</v>
      </c>
      <c r="S130" s="5">
        <v>-94488956011</v>
      </c>
      <c r="T130" s="5">
        <v>-97961430104</v>
      </c>
      <c r="U130" s="5">
        <v>-99142170797</v>
      </c>
      <c r="V130" s="5">
        <v>-91594908455</v>
      </c>
      <c r="W130" s="5">
        <v>-88906667349</v>
      </c>
      <c r="X130" s="5">
        <v>-89292940438</v>
      </c>
      <c r="Y130" s="5">
        <v>-83727622002</v>
      </c>
      <c r="Z130" s="5">
        <v>-92097688486</v>
      </c>
    </row>
    <row r="131" spans="3:26" ht="15.5" x14ac:dyDescent="0.35">
      <c r="C131" t="s">
        <v>168</v>
      </c>
      <c r="D131" s="5">
        <v>-161191350</v>
      </c>
      <c r="E131" s="5">
        <v>-85857200</v>
      </c>
      <c r="F131" s="5">
        <v>-111068450</v>
      </c>
      <c r="G131" s="5">
        <v>-147063675</v>
      </c>
      <c r="I131" s="5">
        <v>-417870850</v>
      </c>
      <c r="J131" s="5">
        <v>-252561025</v>
      </c>
      <c r="K131" s="5">
        <v>-388449825</v>
      </c>
      <c r="L131" s="5">
        <v>-1355541059</v>
      </c>
      <c r="M131" s="5">
        <v>-378245000</v>
      </c>
      <c r="N131" s="5">
        <v>-64766372</v>
      </c>
      <c r="O131" s="5">
        <v>-473219375</v>
      </c>
      <c r="P131" s="5">
        <v>-995013379</v>
      </c>
      <c r="Q131" s="5">
        <v>-1241154198</v>
      </c>
      <c r="R131" s="5">
        <v>-797178295</v>
      </c>
      <c r="S131" s="5">
        <v>-2351920060</v>
      </c>
      <c r="T131" s="5">
        <v>-2410107014</v>
      </c>
      <c r="U131" s="5">
        <v>-1781006558</v>
      </c>
      <c r="V131" s="5">
        <v>-230057208</v>
      </c>
      <c r="W131" s="5">
        <v>-1155113070</v>
      </c>
      <c r="X131" s="5">
        <v>-531593756</v>
      </c>
      <c r="Y131" s="5">
        <v>-1049044535</v>
      </c>
      <c r="Z131" s="5">
        <v>-1883634581</v>
      </c>
    </row>
    <row r="132" spans="3:26" ht="15.5" x14ac:dyDescent="0.35">
      <c r="C132" t="s">
        <v>489</v>
      </c>
      <c r="D132" s="5">
        <v>-352093144</v>
      </c>
      <c r="E132" s="5">
        <v>-327468842</v>
      </c>
      <c r="F132" s="5">
        <v>-538693086</v>
      </c>
      <c r="G132" s="5">
        <v>-390583664</v>
      </c>
      <c r="I132" s="5">
        <v>-1759233462</v>
      </c>
      <c r="J132" s="5">
        <v>-1335896650</v>
      </c>
      <c r="K132" s="5">
        <v>-1005325046</v>
      </c>
      <c r="L132" s="5">
        <v>-994686263</v>
      </c>
      <c r="M132" s="5">
        <v>-602781173</v>
      </c>
      <c r="N132" s="5">
        <v>-596487533</v>
      </c>
      <c r="O132" s="5">
        <v>-652300007</v>
      </c>
      <c r="P132" s="5">
        <v>-742566694</v>
      </c>
      <c r="Q132" s="5">
        <v>-891384262</v>
      </c>
      <c r="R132" s="5">
        <v>-946288728</v>
      </c>
      <c r="S132" s="5">
        <v>-949388878</v>
      </c>
      <c r="T132" s="5">
        <v>-818231648</v>
      </c>
      <c r="U132" s="5">
        <v>-595908528</v>
      </c>
      <c r="V132" s="5">
        <v>-501529372</v>
      </c>
      <c r="W132" s="5">
        <v>-406303102</v>
      </c>
      <c r="X132" s="5">
        <v>-403262846</v>
      </c>
      <c r="Y132" s="5">
        <v>-65096809</v>
      </c>
      <c r="Z132" s="5">
        <v>-52913263</v>
      </c>
    </row>
    <row r="133" spans="3:26" ht="15.5" x14ac:dyDescent="0.35">
      <c r="C133" t="s">
        <v>334</v>
      </c>
      <c r="D133" s="5">
        <v>5926956</v>
      </c>
      <c r="E133" s="5">
        <v>7438745</v>
      </c>
      <c r="F133" s="5">
        <v>5416592</v>
      </c>
      <c r="G133" s="5">
        <v>7073768</v>
      </c>
      <c r="I133" s="5">
        <v>26354115</v>
      </c>
      <c r="J133" s="5">
        <v>28215698</v>
      </c>
      <c r="K133" s="5">
        <v>39158982</v>
      </c>
      <c r="L133" s="5">
        <v>26711712</v>
      </c>
      <c r="M133" s="5">
        <v>34652391</v>
      </c>
      <c r="N133" s="5">
        <v>96894572</v>
      </c>
    </row>
    <row r="134" spans="3:26" ht="15.5" x14ac:dyDescent="0.35">
      <c r="C134" t="s">
        <v>533</v>
      </c>
      <c r="W134" s="5">
        <v>599369085</v>
      </c>
      <c r="X134" s="5">
        <v>17927481868</v>
      </c>
    </row>
    <row r="135" spans="3:26" ht="15.5" x14ac:dyDescent="0.35">
      <c r="C135" t="s">
        <v>534</v>
      </c>
      <c r="R135" s="5">
        <v>1192167538</v>
      </c>
      <c r="W135" s="5">
        <v>728451468</v>
      </c>
      <c r="X135" s="5">
        <v>1314630244</v>
      </c>
      <c r="Y135" s="5">
        <v>165735666</v>
      </c>
      <c r="Z135" s="5">
        <v>312075828</v>
      </c>
    </row>
    <row r="136" spans="3:26" ht="15.5" x14ac:dyDescent="0.35">
      <c r="C136" t="s">
        <v>173</v>
      </c>
      <c r="D136" s="5">
        <v>3393279001</v>
      </c>
      <c r="E136" s="5">
        <v>350570200</v>
      </c>
      <c r="F136" s="5">
        <v>847229040</v>
      </c>
      <c r="G136" s="5">
        <v>-925212900</v>
      </c>
      <c r="I136" s="5">
        <v>-3829134060</v>
      </c>
      <c r="J136" s="5">
        <v>9035812650</v>
      </c>
      <c r="K136" s="5">
        <v>-1574431600</v>
      </c>
      <c r="L136" s="5">
        <v>-2137978000</v>
      </c>
      <c r="M136" s="5">
        <v>8600093000</v>
      </c>
      <c r="N136" s="5">
        <v>-109267480</v>
      </c>
      <c r="O136" s="5">
        <v>-5453334800</v>
      </c>
      <c r="P136" s="5">
        <v>-416462899</v>
      </c>
      <c r="Q136" s="5">
        <v>-1296993788</v>
      </c>
      <c r="R136" s="5">
        <v>2097685491</v>
      </c>
      <c r="S136" s="5">
        <v>2598737752</v>
      </c>
      <c r="T136" s="5">
        <v>-959564780</v>
      </c>
      <c r="U136" s="5">
        <v>-2934150897</v>
      </c>
      <c r="V136" s="5">
        <v>3068348723</v>
      </c>
      <c r="W136" s="5">
        <v>620777350</v>
      </c>
      <c r="X136" s="5">
        <v>-621465624</v>
      </c>
      <c r="Y136" s="5">
        <v>2321971421</v>
      </c>
      <c r="Z136" s="5">
        <v>1822027299</v>
      </c>
    </row>
    <row r="137" spans="3:26" ht="15.5" x14ac:dyDescent="0.35">
      <c r="C137" t="s">
        <v>174</v>
      </c>
      <c r="D137" s="5">
        <v>-68897994</v>
      </c>
      <c r="E137" s="5">
        <v>-3627488</v>
      </c>
      <c r="F137" s="5">
        <v>-2000000</v>
      </c>
      <c r="G137" s="5">
        <v>1243215000</v>
      </c>
      <c r="I137" s="5">
        <v>1160525609</v>
      </c>
      <c r="J137" s="5">
        <v>-2157339390</v>
      </c>
      <c r="K137" s="5">
        <v>-29922000</v>
      </c>
      <c r="L137" s="5">
        <v>-961282892</v>
      </c>
      <c r="M137" s="5">
        <v>-196524200</v>
      </c>
      <c r="N137" s="5">
        <v>-95280358</v>
      </c>
      <c r="O137" s="5">
        <v>63817820</v>
      </c>
      <c r="P137" s="5">
        <v>-643386856</v>
      </c>
      <c r="Q137" s="5">
        <v>-899946723</v>
      </c>
      <c r="R137" s="5">
        <v>-538817382</v>
      </c>
      <c r="S137" s="5">
        <v>-1044824889</v>
      </c>
      <c r="T137" s="5">
        <v>-423834680</v>
      </c>
      <c r="U137" s="5">
        <v>-233334278</v>
      </c>
      <c r="V137" s="5">
        <v>-2270974047</v>
      </c>
      <c r="W137" s="5">
        <v>-214843744</v>
      </c>
      <c r="X137" s="5">
        <v>-3161243193</v>
      </c>
      <c r="Y137" s="5">
        <v>-1502188330</v>
      </c>
      <c r="Z137" s="5">
        <v>-125006009</v>
      </c>
    </row>
    <row r="138" spans="3:26" ht="15.5" x14ac:dyDescent="0.35">
      <c r="C138" t="s">
        <v>535</v>
      </c>
      <c r="O138" s="5">
        <v>61377820</v>
      </c>
      <c r="P138" s="5">
        <v>85803124</v>
      </c>
      <c r="Q138" s="5">
        <v>71808862</v>
      </c>
      <c r="R138" s="5">
        <v>48654163</v>
      </c>
      <c r="S138" s="5">
        <v>70024655</v>
      </c>
      <c r="T138" s="5">
        <v>101408090</v>
      </c>
      <c r="U138" s="5">
        <v>109701017</v>
      </c>
      <c r="V138" s="5">
        <v>69031624</v>
      </c>
      <c r="W138" s="5">
        <v>99633167</v>
      </c>
      <c r="X138" s="5">
        <v>52992765</v>
      </c>
      <c r="Y138" s="5">
        <v>37227270</v>
      </c>
      <c r="Z138" s="5">
        <v>19765992</v>
      </c>
    </row>
    <row r="139" spans="3:26" ht="15.5" x14ac:dyDescent="0.35">
      <c r="C139" t="s">
        <v>536</v>
      </c>
      <c r="G139" s="5">
        <v>1370250000</v>
      </c>
      <c r="I139" s="5">
        <v>1370250000</v>
      </c>
      <c r="O139" s="5">
        <v>10000000</v>
      </c>
      <c r="V139" s="5">
        <v>118500000</v>
      </c>
      <c r="Y139" s="5">
        <v>288636364</v>
      </c>
    </row>
    <row r="140" spans="3:26" ht="15.5" x14ac:dyDescent="0.35">
      <c r="C140" t="s">
        <v>537</v>
      </c>
    </row>
    <row r="141" spans="3:26" ht="15.5" x14ac:dyDescent="0.35">
      <c r="C141" t="s">
        <v>430</v>
      </c>
    </row>
    <row r="142" spans="3:26" ht="15.5" x14ac:dyDescent="0.35">
      <c r="C142" t="s">
        <v>500</v>
      </c>
      <c r="Q142" s="5">
        <v>-41080326</v>
      </c>
      <c r="R142" s="5">
        <v>-261625000</v>
      </c>
    </row>
    <row r="143" spans="3:26" ht="15.5" x14ac:dyDescent="0.35">
      <c r="C143" t="s">
        <v>176</v>
      </c>
      <c r="D143" s="5">
        <v>-68897994</v>
      </c>
      <c r="E143" s="5">
        <v>-3627488</v>
      </c>
      <c r="F143" s="5">
        <v>-2000000</v>
      </c>
      <c r="G143" s="5">
        <v>-127035000</v>
      </c>
      <c r="I143" s="5">
        <v>-209724391</v>
      </c>
      <c r="J143" s="5">
        <v>-2157339390</v>
      </c>
      <c r="K143" s="5">
        <v>-29922000</v>
      </c>
      <c r="L143" s="5">
        <v>-961282892</v>
      </c>
      <c r="M143" s="5">
        <v>-196524200</v>
      </c>
      <c r="N143" s="5">
        <v>-95280358</v>
      </c>
      <c r="O143" s="5">
        <v>-7560000</v>
      </c>
      <c r="P143" s="5">
        <v>-729189980</v>
      </c>
      <c r="Q143" s="5">
        <v>-930675259</v>
      </c>
      <c r="R143" s="5">
        <v>-325846545</v>
      </c>
      <c r="S143" s="5">
        <v>-1114849544</v>
      </c>
      <c r="T143" s="5">
        <v>-525242770</v>
      </c>
      <c r="U143" s="5">
        <v>-343035295</v>
      </c>
      <c r="V143" s="5">
        <v>-2458505671</v>
      </c>
      <c r="W143" s="5">
        <v>-314476911</v>
      </c>
      <c r="X143" s="5">
        <v>-3214235958</v>
      </c>
      <c r="Y143" s="5">
        <v>-1828051964</v>
      </c>
      <c r="Z143" s="5">
        <v>-144772001</v>
      </c>
    </row>
    <row r="144" spans="3:26" ht="15.5" x14ac:dyDescent="0.35">
      <c r="C144" t="s">
        <v>183</v>
      </c>
      <c r="D144" s="5">
        <v>3393279001</v>
      </c>
      <c r="E144" s="5">
        <v>350570200</v>
      </c>
      <c r="F144" s="5">
        <v>847229040</v>
      </c>
      <c r="G144" s="5">
        <v>-925212900</v>
      </c>
      <c r="I144" s="5">
        <v>-3829134060</v>
      </c>
      <c r="J144" s="5">
        <v>9035812650</v>
      </c>
      <c r="K144" s="5">
        <v>-1574431600</v>
      </c>
      <c r="L144" s="5">
        <v>-2137978000</v>
      </c>
      <c r="M144" s="5">
        <v>8600093000</v>
      </c>
      <c r="N144" s="5">
        <v>-109267480</v>
      </c>
      <c r="O144" s="5">
        <v>-5453334800</v>
      </c>
      <c r="P144" s="5">
        <v>-416462899</v>
      </c>
      <c r="Q144" s="5">
        <v>-1296993788</v>
      </c>
      <c r="R144" s="5">
        <v>2097685491</v>
      </c>
      <c r="S144" s="5">
        <v>2598737752</v>
      </c>
      <c r="T144" s="5">
        <v>-959564780</v>
      </c>
      <c r="U144" s="5">
        <v>-2934150897</v>
      </c>
      <c r="V144" s="5">
        <v>3068348723</v>
      </c>
      <c r="W144" s="5">
        <v>620777350</v>
      </c>
      <c r="X144" s="5">
        <v>-621465624</v>
      </c>
      <c r="Y144" s="5">
        <v>2321971421</v>
      </c>
      <c r="Z144" s="5">
        <v>1822027299</v>
      </c>
    </row>
    <row r="145" spans="2:26" ht="15.5" x14ac:dyDescent="0.35">
      <c r="C145" t="s">
        <v>367</v>
      </c>
      <c r="Y145" s="5">
        <v>1160000000</v>
      </c>
    </row>
    <row r="146" spans="2:26" ht="15.5" x14ac:dyDescent="0.35">
      <c r="C146" t="s">
        <v>368</v>
      </c>
      <c r="D146" s="5">
        <v>-390794999</v>
      </c>
      <c r="E146" s="5">
        <v>-6043056185</v>
      </c>
      <c r="F146" s="5">
        <v>-7810342800</v>
      </c>
      <c r="G146" s="5">
        <v>-8804226200</v>
      </c>
      <c r="I146" s="5">
        <v>-36931759500</v>
      </c>
      <c r="J146" s="5">
        <v>-22364255400</v>
      </c>
      <c r="K146" s="5">
        <v>-23508824300</v>
      </c>
      <c r="L146" s="5">
        <v>-24887025000</v>
      </c>
      <c r="M146" s="5">
        <v>-11324090000</v>
      </c>
      <c r="N146" s="5">
        <v>-9769002000</v>
      </c>
      <c r="O146" s="5">
        <v>-16582024000</v>
      </c>
      <c r="P146" s="5">
        <v>-22171706940</v>
      </c>
      <c r="Q146" s="5">
        <v>-23581660811</v>
      </c>
      <c r="R146" s="5">
        <v>-22713527047</v>
      </c>
      <c r="S146" s="5">
        <v>-21274710415</v>
      </c>
      <c r="T146" s="5">
        <v>-25519711759</v>
      </c>
      <c r="U146" s="5">
        <v>-22533952186</v>
      </c>
      <c r="V146" s="5">
        <v>-11361951833</v>
      </c>
      <c r="W146" s="5">
        <v>-7059705361</v>
      </c>
      <c r="X146" s="5">
        <v>-7068175463</v>
      </c>
      <c r="Y146" s="5">
        <v>-920000000</v>
      </c>
      <c r="Z146" s="5">
        <v>-1220000000</v>
      </c>
    </row>
    <row r="147" spans="2:26" ht="15.5" x14ac:dyDescent="0.35">
      <c r="C147" t="s">
        <v>476</v>
      </c>
      <c r="V147" s="5">
        <v>-364231091</v>
      </c>
      <c r="W147" s="5">
        <v>27294259</v>
      </c>
      <c r="X147" s="5">
        <v>-103533586</v>
      </c>
      <c r="Y147" s="5">
        <v>46093662</v>
      </c>
      <c r="Z147" s="5">
        <v>-766789229</v>
      </c>
    </row>
    <row r="148" spans="2:26" ht="15.5" x14ac:dyDescent="0.35">
      <c r="C148" t="s">
        <v>538</v>
      </c>
      <c r="Z148" s="5">
        <v>118816528</v>
      </c>
    </row>
    <row r="149" spans="2:26" ht="15.5" x14ac:dyDescent="0.35">
      <c r="C149" t="s">
        <v>539</v>
      </c>
    </row>
    <row r="150" spans="2:26" ht="15.5" x14ac:dyDescent="0.35">
      <c r="C150" t="s">
        <v>391</v>
      </c>
      <c r="D150" s="5">
        <v>993225967</v>
      </c>
      <c r="E150" s="5">
        <v>-4190898208</v>
      </c>
      <c r="F150" s="5">
        <v>4399898685</v>
      </c>
      <c r="G150" s="5">
        <v>-517169904</v>
      </c>
      <c r="I150" s="5">
        <v>491405533</v>
      </c>
      <c r="J150" s="5">
        <v>-780541803</v>
      </c>
      <c r="K150" s="5">
        <v>-2000439097</v>
      </c>
      <c r="L150" s="5">
        <v>-3831864155</v>
      </c>
      <c r="M150" s="5">
        <v>49055882</v>
      </c>
      <c r="N150" s="5">
        <v>2275736332</v>
      </c>
      <c r="O150" s="5">
        <v>2696236927</v>
      </c>
      <c r="P150" s="5">
        <v>-1677361384</v>
      </c>
      <c r="Q150" s="5">
        <v>3956295076</v>
      </c>
      <c r="R150" s="5">
        <v>1412922891</v>
      </c>
      <c r="S150" s="5">
        <v>-2571639036</v>
      </c>
      <c r="T150" s="5">
        <v>-171224189</v>
      </c>
      <c r="U150" s="5">
        <v>-864774852</v>
      </c>
      <c r="V150" s="5">
        <v>1045549348</v>
      </c>
      <c r="W150" s="5">
        <v>-2979304005</v>
      </c>
      <c r="X150" s="5">
        <v>3510798383</v>
      </c>
      <c r="Y150" s="5">
        <v>1809535837</v>
      </c>
      <c r="Z150" s="5">
        <v>851609197</v>
      </c>
    </row>
    <row r="151" spans="2:26" ht="15.5" x14ac:dyDescent="0.35">
      <c r="C151" t="s">
        <v>193</v>
      </c>
      <c r="E151" s="5">
        <v>5088504853</v>
      </c>
      <c r="I151" s="5">
        <v>4512468438</v>
      </c>
      <c r="J151" s="5">
        <v>5223483559</v>
      </c>
      <c r="K151" s="5">
        <v>7214773572</v>
      </c>
      <c r="L151" s="5">
        <v>10783081957</v>
      </c>
      <c r="M151" s="5">
        <v>10758438929</v>
      </c>
      <c r="N151" s="5">
        <v>8529980624</v>
      </c>
      <c r="O151" s="5">
        <v>5899514704</v>
      </c>
      <c r="P151" s="5">
        <v>7494021855</v>
      </c>
      <c r="Q151" s="5">
        <v>3526064738</v>
      </c>
      <c r="R151" s="5">
        <v>2264143520</v>
      </c>
      <c r="S151" s="5">
        <v>4520594521</v>
      </c>
      <c r="T151" s="5">
        <v>4632638583</v>
      </c>
      <c r="U151" s="5">
        <v>4870033105</v>
      </c>
      <c r="V151" s="5">
        <v>3630533950</v>
      </c>
      <c r="W151" s="5">
        <v>6524739494</v>
      </c>
      <c r="X151" s="5">
        <v>3135850096</v>
      </c>
      <c r="Y151" s="5">
        <v>1697446006</v>
      </c>
      <c r="Z151" s="5">
        <v>750650819</v>
      </c>
    </row>
    <row r="152" spans="2:26" ht="15.5" x14ac:dyDescent="0.35">
      <c r="C152" t="s">
        <v>194</v>
      </c>
      <c r="D152" s="5">
        <v>59747074</v>
      </c>
      <c r="E152" s="5">
        <v>10209447</v>
      </c>
      <c r="F152" s="5">
        <v>41008822</v>
      </c>
      <c r="G152" s="5">
        <v>33156283</v>
      </c>
      <c r="I152" s="5">
        <v>84630882</v>
      </c>
      <c r="J152" s="5">
        <v>69526682</v>
      </c>
      <c r="K152" s="5">
        <v>9149084</v>
      </c>
      <c r="L152" s="5">
        <v>263555770</v>
      </c>
      <c r="M152" s="5">
        <v>-24412854</v>
      </c>
      <c r="N152" s="5">
        <v>-47278027</v>
      </c>
      <c r="O152" s="5">
        <v>-65771007</v>
      </c>
      <c r="P152" s="5">
        <v>82854234</v>
      </c>
      <c r="Q152" s="5">
        <v>11662041</v>
      </c>
      <c r="R152" s="5">
        <v>-151001673</v>
      </c>
      <c r="S152" s="5">
        <v>315188035</v>
      </c>
      <c r="T152" s="5">
        <v>59180126</v>
      </c>
      <c r="U152" s="5">
        <v>627380330</v>
      </c>
      <c r="V152" s="5">
        <v>193949806</v>
      </c>
      <c r="W152" s="5">
        <v>85098461</v>
      </c>
      <c r="X152" s="5">
        <v>-121908985</v>
      </c>
      <c r="Y152" s="5">
        <v>-371131747</v>
      </c>
      <c r="Z152" s="5">
        <v>95185990</v>
      </c>
    </row>
    <row r="153" spans="2:26" ht="15.5" x14ac:dyDescent="0.35">
      <c r="C153" t="s">
        <v>195</v>
      </c>
      <c r="D153" s="5">
        <v>1052973041</v>
      </c>
      <c r="E153" s="5">
        <v>907816092</v>
      </c>
      <c r="F153" s="5">
        <v>4440907507</v>
      </c>
      <c r="G153" s="5">
        <v>-484013621</v>
      </c>
      <c r="I153" s="5">
        <v>5088504853</v>
      </c>
      <c r="J153" s="5">
        <v>4512468438</v>
      </c>
      <c r="K153" s="5">
        <v>5223483559</v>
      </c>
      <c r="L153" s="5">
        <v>7214773572</v>
      </c>
      <c r="M153" s="5">
        <v>10783081957</v>
      </c>
      <c r="N153" s="5">
        <v>10758438929</v>
      </c>
      <c r="O153" s="5">
        <v>8529980624</v>
      </c>
      <c r="P153" s="5">
        <v>5899514705</v>
      </c>
      <c r="Q153" s="5">
        <v>7494021855</v>
      </c>
      <c r="R153" s="5">
        <v>3526064738</v>
      </c>
      <c r="S153" s="5">
        <v>2264143520</v>
      </c>
      <c r="T153" s="5">
        <v>4520594520</v>
      </c>
      <c r="U153" s="5">
        <v>4632638583</v>
      </c>
      <c r="V153" s="5">
        <v>4870033104</v>
      </c>
      <c r="W153" s="5">
        <v>3630533950</v>
      </c>
      <c r="X153" s="5">
        <v>6524739494</v>
      </c>
      <c r="Y153" s="5">
        <v>3135850096</v>
      </c>
      <c r="Z153" s="5">
        <v>1697446006</v>
      </c>
    </row>
    <row r="155" spans="2:26" ht="15.5" x14ac:dyDescent="0.35">
      <c r="B155" t="s">
        <v>196</v>
      </c>
      <c r="C155" t="s">
        <v>12</v>
      </c>
      <c r="D155" s="5">
        <v>280000000</v>
      </c>
      <c r="E155" s="5">
        <v>280000000</v>
      </c>
      <c r="F155" s="5">
        <v>280000000</v>
      </c>
      <c r="G155" s="5">
        <v>280000000</v>
      </c>
      <c r="I155" s="5">
        <v>280000000</v>
      </c>
      <c r="J155" s="5">
        <v>280000000</v>
      </c>
      <c r="K155" s="5">
        <v>280000000</v>
      </c>
      <c r="L155" s="5">
        <v>280000000</v>
      </c>
      <c r="M155" s="5">
        <v>280000000</v>
      </c>
      <c r="N155" s="5">
        <v>280000000</v>
      </c>
      <c r="O155" s="5">
        <v>280000000</v>
      </c>
      <c r="P155" s="5">
        <v>280000000</v>
      </c>
      <c r="Q155" s="5">
        <v>280000000</v>
      </c>
      <c r="R155" s="5">
        <v>280000000</v>
      </c>
      <c r="S155" s="5">
        <v>140000000</v>
      </c>
      <c r="T155" s="5">
        <v>140000000</v>
      </c>
      <c r="U155" s="5">
        <v>140000000</v>
      </c>
      <c r="V155" s="5">
        <v>140000000</v>
      </c>
      <c r="W155" s="5">
        <v>140000000</v>
      </c>
      <c r="X155" s="5">
        <v>140000000</v>
      </c>
      <c r="Y155" s="5">
        <v>140000000</v>
      </c>
      <c r="Z155" s="5">
        <v>140000000</v>
      </c>
    </row>
    <row r="156" spans="2:26" ht="15.5" x14ac:dyDescent="0.35">
      <c r="C156" t="s">
        <v>197</v>
      </c>
      <c r="D156" s="6">
        <v>-2.94</v>
      </c>
      <c r="E156" s="6">
        <v>-7.21</v>
      </c>
      <c r="F156" s="6">
        <v>3.28</v>
      </c>
      <c r="G156" s="6">
        <v>-3.92</v>
      </c>
    </row>
    <row r="157" spans="2:26" ht="15.5" x14ac:dyDescent="0.35">
      <c r="C157" t="s">
        <v>198</v>
      </c>
      <c r="D157" s="6">
        <v>-59.52</v>
      </c>
      <c r="E157" s="6">
        <v>-25.66</v>
      </c>
      <c r="F157" s="6">
        <v>60.67</v>
      </c>
      <c r="G157" s="6">
        <v>-36.99</v>
      </c>
    </row>
    <row r="158" spans="2:26" ht="15.5" x14ac:dyDescent="0.35">
      <c r="C158" t="s">
        <v>73</v>
      </c>
      <c r="D158" s="6">
        <v>2.06</v>
      </c>
      <c r="E158" s="6">
        <v>2.42</v>
      </c>
      <c r="F158" s="6">
        <v>1.75</v>
      </c>
      <c r="G158" s="6">
        <v>2.0099999999999998</v>
      </c>
    </row>
    <row r="159" spans="2:26" ht="15.5" x14ac:dyDescent="0.35">
      <c r="C159" t="s">
        <v>199</v>
      </c>
      <c r="D159" s="5">
        <v>910000000</v>
      </c>
      <c r="E159" s="5">
        <v>-1310000000</v>
      </c>
      <c r="F159" s="5">
        <v>3330000000</v>
      </c>
      <c r="G159" s="5">
        <v>-1830000000</v>
      </c>
    </row>
    <row r="160" spans="2:26" ht="15.5" x14ac:dyDescent="0.35">
      <c r="C160" t="s">
        <v>200</v>
      </c>
      <c r="D160" s="6">
        <v>-3.5999999999999999E-3</v>
      </c>
      <c r="E160" s="6">
        <v>-9.300000000000001E-3</v>
      </c>
      <c r="F160" s="6">
        <v>4.0999999999999995E-3</v>
      </c>
      <c r="G160" s="6">
        <v>-5.5000000000000005E-3</v>
      </c>
    </row>
    <row r="161" spans="3:7" ht="15.5" x14ac:dyDescent="0.35">
      <c r="C161" t="s">
        <v>201</v>
      </c>
      <c r="D161" s="6">
        <v>-7.4000000000000003E-3</v>
      </c>
      <c r="E161" s="6">
        <v>-1.7899999999999999E-2</v>
      </c>
      <c r="F161" s="6">
        <v>8.0000000000000002E-3</v>
      </c>
      <c r="G161" s="6">
        <v>-1.11E-2</v>
      </c>
    </row>
    <row r="162" spans="3:7" ht="15.5" x14ac:dyDescent="0.35">
      <c r="C162" t="s">
        <v>202</v>
      </c>
      <c r="D162" s="6">
        <v>8.0000000000000004E-4</v>
      </c>
      <c r="E162" s="6">
        <v>-1.1000000000000001E-2</v>
      </c>
      <c r="F162" s="6">
        <v>1.43E-2</v>
      </c>
      <c r="G162" s="6">
        <v>-1.7000000000000001E-2</v>
      </c>
    </row>
    <row r="163" spans="3:7" ht="15.5" x14ac:dyDescent="0.35">
      <c r="C163" t="s">
        <v>203</v>
      </c>
      <c r="D163" s="6">
        <v>0.47</v>
      </c>
      <c r="E163" s="6">
        <v>-6.28</v>
      </c>
      <c r="F163" s="6">
        <v>4.5199999999999996</v>
      </c>
      <c r="G163" s="6">
        <v>-6.99</v>
      </c>
    </row>
    <row r="164" spans="3:7" ht="15.5" x14ac:dyDescent="0.35">
      <c r="C164" t="s">
        <v>204</v>
      </c>
      <c r="D164" s="5">
        <v>110000000000</v>
      </c>
      <c r="E164" s="5">
        <v>111000000000</v>
      </c>
      <c r="F164" s="5">
        <v>113000000000</v>
      </c>
      <c r="G164" s="5">
        <v>97000000000</v>
      </c>
    </row>
    <row r="165" spans="3:7" ht="15.5" x14ac:dyDescent="0.35">
      <c r="C165" t="s">
        <v>205</v>
      </c>
      <c r="D165" s="6">
        <v>0.44</v>
      </c>
      <c r="E165" s="6">
        <v>0.46</v>
      </c>
      <c r="F165" s="6">
        <v>0.49</v>
      </c>
      <c r="G165" s="6">
        <v>0.41</v>
      </c>
    </row>
    <row r="166" spans="3:7" ht="15.5" x14ac:dyDescent="0.35">
      <c r="C166" t="s">
        <v>206</v>
      </c>
      <c r="D166" s="6">
        <v>399.07</v>
      </c>
      <c r="E166" s="6">
        <v>402.01</v>
      </c>
      <c r="F166" s="6">
        <v>409.22</v>
      </c>
      <c r="G166" s="6">
        <v>351.55</v>
      </c>
    </row>
    <row r="167" spans="3:7" ht="15.5" x14ac:dyDescent="0.35">
      <c r="C167" t="s">
        <v>207</v>
      </c>
      <c r="D167" s="6">
        <v>0.44</v>
      </c>
      <c r="E167" s="6">
        <v>0.46</v>
      </c>
      <c r="F167" s="6">
        <v>0.49</v>
      </c>
      <c r="G167" s="6">
        <v>0.41</v>
      </c>
    </row>
    <row r="168" spans="3:7" ht="15.5" x14ac:dyDescent="0.35">
      <c r="C168" t="s">
        <v>208</v>
      </c>
      <c r="D168" s="6">
        <v>399.07</v>
      </c>
      <c r="E168" s="6">
        <v>402.01</v>
      </c>
      <c r="F168" s="6">
        <v>409.22</v>
      </c>
      <c r="G168" s="6">
        <v>351.55</v>
      </c>
    </row>
    <row r="169" spans="3:7" ht="15.5" x14ac:dyDescent="0.35">
      <c r="C169" t="s">
        <v>209</v>
      </c>
      <c r="D169" s="5">
        <v>8000000000</v>
      </c>
      <c r="E169" s="5">
        <v>4000000000</v>
      </c>
      <c r="F169" s="5">
        <v>17000000000</v>
      </c>
      <c r="G169" s="5">
        <v>16000000000</v>
      </c>
    </row>
    <row r="170" spans="3:7" ht="15.5" x14ac:dyDescent="0.35">
      <c r="C170" t="s">
        <v>210</v>
      </c>
      <c r="D170" s="5">
        <v>14000000000</v>
      </c>
      <c r="E170" s="5">
        <v>14000000000</v>
      </c>
    </row>
    <row r="171" spans="3:7" ht="15.5" x14ac:dyDescent="0.35">
      <c r="C171" t="s">
        <v>211</v>
      </c>
      <c r="D171" s="5">
        <v>110000000000</v>
      </c>
      <c r="E171" s="5">
        <v>111000000000</v>
      </c>
      <c r="F171" s="5">
        <v>113000000000</v>
      </c>
      <c r="G171" s="5">
        <v>97000000000</v>
      </c>
    </row>
    <row r="172" spans="3:7" ht="15.5" x14ac:dyDescent="0.35">
      <c r="C172" t="s">
        <v>24</v>
      </c>
      <c r="D172" s="5">
        <v>22000000000</v>
      </c>
      <c r="E172" s="5">
        <v>17000000000</v>
      </c>
      <c r="F172" s="5">
        <v>17000000000</v>
      </c>
      <c r="G172" s="5">
        <v>16000000000</v>
      </c>
    </row>
    <row r="173" spans="3:7" ht="15.5" x14ac:dyDescent="0.35">
      <c r="C173" t="s">
        <v>21</v>
      </c>
      <c r="D173" s="5">
        <v>20000000000</v>
      </c>
      <c r="E173" s="5">
        <v>16000000000</v>
      </c>
      <c r="F173" s="5">
        <v>12000000000</v>
      </c>
      <c r="G173" s="5">
        <v>15000000000</v>
      </c>
    </row>
    <row r="174" spans="3:7" ht="15.5" x14ac:dyDescent="0.35">
      <c r="C174" t="s">
        <v>212</v>
      </c>
      <c r="D174" s="5">
        <v>129000000000</v>
      </c>
      <c r="E174" s="5">
        <v>128000000000</v>
      </c>
      <c r="F174" s="5">
        <v>115000000000</v>
      </c>
      <c r="G174" s="5">
        <v>110000000000</v>
      </c>
    </row>
    <row r="175" spans="3:7" ht="15.5" x14ac:dyDescent="0.35">
      <c r="C175" t="s">
        <v>213</v>
      </c>
      <c r="D175" s="5">
        <v>-2000000000</v>
      </c>
      <c r="E175" s="5">
        <v>-5000000000</v>
      </c>
      <c r="F175" s="5">
        <v>4000000000</v>
      </c>
      <c r="G175" s="5">
        <v>-1000000000</v>
      </c>
    </row>
    <row r="176" spans="3:7" ht="15.5" x14ac:dyDescent="0.35">
      <c r="C176" t="s">
        <v>214</v>
      </c>
      <c r="D176" s="5">
        <v>0</v>
      </c>
      <c r="E176" s="5">
        <v>0</v>
      </c>
      <c r="F176" s="5">
        <v>0</v>
      </c>
      <c r="G176" s="5">
        <v>0</v>
      </c>
    </row>
    <row r="177" spans="3:26" ht="15.5" x14ac:dyDescent="0.35">
      <c r="C177" t="s">
        <v>13</v>
      </c>
      <c r="D177" s="5">
        <v>-2000000000</v>
      </c>
      <c r="E177" s="5">
        <v>-5000000000</v>
      </c>
      <c r="F177" s="5">
        <v>4000000000</v>
      </c>
      <c r="G177" s="5">
        <v>-1000000000</v>
      </c>
    </row>
    <row r="178" spans="3:26" ht="15.5" x14ac:dyDescent="0.35">
      <c r="C178" t="s">
        <v>16</v>
      </c>
      <c r="D178" s="6">
        <v>-8.6999999999999993</v>
      </c>
      <c r="E178" s="6">
        <v>-16.45</v>
      </c>
      <c r="F178" s="6">
        <v>12.87</v>
      </c>
      <c r="G178" s="6">
        <v>-3.49</v>
      </c>
    </row>
    <row r="179" spans="3:26" ht="15.5" x14ac:dyDescent="0.35">
      <c r="C179" t="s">
        <v>58</v>
      </c>
      <c r="I179" s="6">
        <v>-21.31</v>
      </c>
      <c r="J179" s="6">
        <v>-26.28</v>
      </c>
      <c r="K179" s="6">
        <v>-16.64</v>
      </c>
      <c r="L179" s="6">
        <v>1.56</v>
      </c>
      <c r="M179" s="6">
        <v>86.8</v>
      </c>
      <c r="N179" s="6">
        <v>-0.04</v>
      </c>
      <c r="O179" s="6">
        <v>-11.49</v>
      </c>
      <c r="P179" s="6">
        <v>-3.17</v>
      </c>
      <c r="Q179" s="6">
        <v>28.79</v>
      </c>
      <c r="R179" s="6">
        <v>1.31</v>
      </c>
      <c r="S179" s="6">
        <v>-94.21</v>
      </c>
      <c r="T179" s="6">
        <v>34.08</v>
      </c>
      <c r="U179" s="6">
        <v>53.76</v>
      </c>
      <c r="V179" s="6">
        <v>16.37</v>
      </c>
      <c r="W179" s="6">
        <v>2.59</v>
      </c>
      <c r="X179" s="6">
        <v>23.62</v>
      </c>
      <c r="Y179" s="6">
        <v>-37.79</v>
      </c>
      <c r="Z179" s="6">
        <v>22.15</v>
      </c>
    </row>
    <row r="180" spans="3:26" ht="15.5" x14ac:dyDescent="0.35">
      <c r="C180" t="s">
        <v>72</v>
      </c>
      <c r="I180" s="6">
        <v>-9.34</v>
      </c>
      <c r="J180" s="6">
        <v>-4.9800000000000004</v>
      </c>
      <c r="K180" s="6">
        <v>-8.11</v>
      </c>
      <c r="L180" s="6">
        <v>132.05000000000001</v>
      </c>
      <c r="M180" s="6">
        <v>3.32</v>
      </c>
      <c r="N180" s="5">
        <v>-5300</v>
      </c>
      <c r="O180" s="6">
        <v>-17.579999999999998</v>
      </c>
      <c r="P180" s="6">
        <v>-89.59</v>
      </c>
      <c r="Q180" s="6">
        <v>5.94</v>
      </c>
      <c r="R180" s="6">
        <v>91.6</v>
      </c>
      <c r="S180" s="6">
        <v>-2.65</v>
      </c>
      <c r="T180" s="6">
        <v>7.86</v>
      </c>
      <c r="U180" s="6">
        <v>5.0199999999999996</v>
      </c>
      <c r="V180" s="6">
        <v>16.489999999999998</v>
      </c>
      <c r="W180" s="6">
        <v>69.5</v>
      </c>
      <c r="X180" s="6">
        <v>7.87</v>
      </c>
      <c r="Y180" s="6">
        <v>-2.0099999999999998</v>
      </c>
      <c r="Z180" s="6">
        <v>4.51</v>
      </c>
    </row>
    <row r="181" spans="3:26" ht="15.5" x14ac:dyDescent="0.35">
      <c r="C181" t="s">
        <v>75</v>
      </c>
      <c r="I181" s="6">
        <v>0.62</v>
      </c>
      <c r="J181" s="6">
        <v>0.48</v>
      </c>
      <c r="K181" s="6">
        <v>0.52</v>
      </c>
      <c r="L181" s="6">
        <v>0.69</v>
      </c>
      <c r="M181" s="6">
        <v>0.63</v>
      </c>
      <c r="N181" s="6">
        <v>0.65</v>
      </c>
      <c r="O181" s="6">
        <v>0.61</v>
      </c>
      <c r="P181" s="6">
        <v>0.9</v>
      </c>
      <c r="Q181" s="6">
        <v>0.42</v>
      </c>
      <c r="R181" s="6">
        <v>0.33</v>
      </c>
      <c r="S181" s="6">
        <v>0.38</v>
      </c>
      <c r="T181" s="6">
        <v>0.36</v>
      </c>
      <c r="U181" s="6">
        <v>0.38</v>
      </c>
      <c r="V181" s="6">
        <v>0.39</v>
      </c>
      <c r="W181" s="6">
        <v>0.28000000000000003</v>
      </c>
      <c r="X181" s="6">
        <v>0.32</v>
      </c>
      <c r="Y181" s="6">
        <v>0.13</v>
      </c>
      <c r="Z181" s="6">
        <v>0.15</v>
      </c>
    </row>
    <row r="182" spans="3:26" ht="15.5" x14ac:dyDescent="0.35">
      <c r="C182" t="s">
        <v>215</v>
      </c>
      <c r="I182" s="5">
        <v>-3070000000</v>
      </c>
      <c r="J182" s="6">
        <v>-4070000000.0000005</v>
      </c>
      <c r="K182" s="5">
        <v>-1560000000</v>
      </c>
      <c r="L182" s="5">
        <v>4530000000</v>
      </c>
      <c r="M182" s="5">
        <v>34370000000</v>
      </c>
      <c r="N182" s="5">
        <v>5200000000</v>
      </c>
      <c r="O182" s="5">
        <v>-680000000</v>
      </c>
      <c r="P182" s="5">
        <v>2960000000</v>
      </c>
    </row>
    <row r="183" spans="3:26" ht="15.5" x14ac:dyDescent="0.35">
      <c r="C183" t="s">
        <v>216</v>
      </c>
      <c r="I183" s="6">
        <v>-2.6699999999999998E-2</v>
      </c>
      <c r="J183" s="6">
        <v>-3.6699999999999997E-2</v>
      </c>
      <c r="K183" s="6">
        <v>-2.5499999999999998E-2</v>
      </c>
      <c r="L183" s="6">
        <v>2.3999999999999998E-3</v>
      </c>
      <c r="M183" s="6">
        <v>0.128</v>
      </c>
      <c r="N183" s="6">
        <v>-1E-4</v>
      </c>
      <c r="O183" s="6">
        <v>-2.0799999999999999E-2</v>
      </c>
      <c r="P183" s="6">
        <v>-5.6999999999999993E-3</v>
      </c>
      <c r="Q183" s="6">
        <v>5.3200000000000004E-2</v>
      </c>
      <c r="R183" s="6">
        <v>2.5999999999999999E-3</v>
      </c>
      <c r="S183" s="6">
        <v>-9.7100000000000006E-2</v>
      </c>
      <c r="T183" s="6">
        <v>4.8600000000000004E-2</v>
      </c>
      <c r="U183" s="6">
        <v>7.5499999999999998E-2</v>
      </c>
      <c r="V183" s="6">
        <v>2.3799999999999998E-2</v>
      </c>
      <c r="W183" s="6">
        <v>4.0999999999999995E-3</v>
      </c>
      <c r="X183" s="6">
        <v>3.7900000000000003E-2</v>
      </c>
      <c r="Y183" s="6">
        <v>-6.1900000000000004E-2</v>
      </c>
      <c r="Z183" s="6">
        <v>3.5499999999999997E-2</v>
      </c>
    </row>
    <row r="184" spans="3:26" ht="15.5" x14ac:dyDescent="0.35">
      <c r="C184" t="s">
        <v>217</v>
      </c>
      <c r="I184" s="6">
        <v>-5.21E-2</v>
      </c>
      <c r="J184" s="6">
        <v>-6.9900000000000004E-2</v>
      </c>
      <c r="K184" s="6">
        <v>-4.1799999999999997E-2</v>
      </c>
      <c r="L184" s="6">
        <v>3.8E-3</v>
      </c>
      <c r="M184" s="6">
        <v>0.22239999999999999</v>
      </c>
      <c r="N184" s="6">
        <v>-1E-4</v>
      </c>
      <c r="O184" s="6">
        <v>-3.6299999999999999E-2</v>
      </c>
      <c r="P184" s="6">
        <v>-9.1999999999999998E-3</v>
      </c>
      <c r="Q184" s="6">
        <v>8.6899999999999991E-2</v>
      </c>
      <c r="R184" s="6">
        <v>4.0999999999999995E-3</v>
      </c>
      <c r="S184" s="6">
        <v>-0.13919999999999999</v>
      </c>
      <c r="T184" s="6">
        <v>5.9800000000000006E-2</v>
      </c>
      <c r="U184" s="6">
        <v>0.1003</v>
      </c>
      <c r="V184" s="6">
        <v>3.39E-2</v>
      </c>
      <c r="W184" s="6">
        <v>5.5000000000000005E-3</v>
      </c>
      <c r="X184" s="6">
        <v>5.0999999999999997E-2</v>
      </c>
      <c r="Y184" s="6">
        <v>-8.5900000000000004E-2</v>
      </c>
      <c r="Z184" s="6">
        <v>4.6399999999999997E-2</v>
      </c>
    </row>
    <row r="185" spans="3:26" ht="15.5" x14ac:dyDescent="0.35">
      <c r="C185" t="s">
        <v>218</v>
      </c>
      <c r="I185" s="6">
        <v>-3.8699999999999998E-2</v>
      </c>
      <c r="J185" s="6">
        <v>-4.5700000000000005E-2</v>
      </c>
      <c r="K185" s="6">
        <v>-2.9900000000000003E-2</v>
      </c>
      <c r="L185" s="6">
        <v>7.7000000000000002E-3</v>
      </c>
      <c r="M185" s="6">
        <v>0.20449999999999999</v>
      </c>
      <c r="N185" s="6">
        <v>1.67E-2</v>
      </c>
      <c r="O185" s="6">
        <v>-2.5000000000000001E-2</v>
      </c>
      <c r="P185" s="6">
        <v>1.2999999999999999E-3</v>
      </c>
      <c r="Q185" s="6">
        <v>8.7499999999999994E-2</v>
      </c>
      <c r="R185" s="6">
        <v>1.21E-2</v>
      </c>
      <c r="S185" s="6">
        <v>2.7000000000000003E-2</v>
      </c>
      <c r="T185" s="6">
        <v>7.400000000000001E-2</v>
      </c>
      <c r="U185" s="6">
        <v>0.13500000000000001</v>
      </c>
      <c r="V185" s="6">
        <v>3.8599999999999995E-2</v>
      </c>
      <c r="W185" s="6">
        <v>5.0000000000000001E-4</v>
      </c>
      <c r="X185" s="6">
        <v>-3.32E-2</v>
      </c>
      <c r="Y185" s="6">
        <v>-5.4800000000000001E-2</v>
      </c>
      <c r="Z185" s="6">
        <v>0.1641</v>
      </c>
    </row>
    <row r="186" spans="3:26" ht="15.5" x14ac:dyDescent="0.35">
      <c r="C186" t="s">
        <v>219</v>
      </c>
      <c r="I186" s="6">
        <v>-3.78</v>
      </c>
      <c r="J186" s="6">
        <v>-5.58</v>
      </c>
      <c r="K186" s="6">
        <v>-4.82</v>
      </c>
      <c r="L186" s="6">
        <v>1.24</v>
      </c>
      <c r="M186" s="6">
        <v>51.57</v>
      </c>
      <c r="N186" s="6">
        <v>3.97</v>
      </c>
      <c r="O186" s="6">
        <v>-5.34</v>
      </c>
      <c r="P186" s="6">
        <v>0.23</v>
      </c>
      <c r="Q186" s="6">
        <v>12.85</v>
      </c>
      <c r="R186" s="6">
        <v>1.58</v>
      </c>
      <c r="S186" s="6">
        <v>2.98</v>
      </c>
      <c r="T186" s="6">
        <v>7.93</v>
      </c>
      <c r="U186" s="6">
        <v>19.12</v>
      </c>
      <c r="V186" s="6">
        <v>6.22</v>
      </c>
      <c r="W186" s="6">
        <v>0.09</v>
      </c>
    </row>
    <row r="187" spans="3:26" ht="15.5" x14ac:dyDescent="0.35">
      <c r="C187" t="s">
        <v>69</v>
      </c>
      <c r="I187" s="6">
        <v>0.49</v>
      </c>
      <c r="J187" s="6">
        <v>0.35</v>
      </c>
      <c r="K187" s="6">
        <v>0.34</v>
      </c>
      <c r="L187" s="6">
        <v>0.5</v>
      </c>
      <c r="M187" s="6">
        <v>0.74</v>
      </c>
      <c r="N187" s="6">
        <v>0.72</v>
      </c>
      <c r="O187" s="6">
        <v>0.64</v>
      </c>
      <c r="P187" s="6">
        <v>0.83</v>
      </c>
      <c r="Q187" s="6">
        <v>0.52</v>
      </c>
      <c r="R187" s="6">
        <v>0.37</v>
      </c>
      <c r="S187" s="6">
        <v>0.37</v>
      </c>
      <c r="T187" s="6">
        <v>0.47</v>
      </c>
      <c r="U187" s="6">
        <v>0.5</v>
      </c>
      <c r="V187" s="6">
        <v>0.56000000000000005</v>
      </c>
      <c r="W187" s="6">
        <v>0.39</v>
      </c>
      <c r="X187" s="6">
        <v>0.4</v>
      </c>
      <c r="Y187" s="6">
        <v>0.17</v>
      </c>
      <c r="Z187" s="6">
        <v>0.21</v>
      </c>
    </row>
    <row r="188" spans="3:26" ht="15.5" x14ac:dyDescent="0.35">
      <c r="C188" t="s">
        <v>66</v>
      </c>
      <c r="I188" s="6">
        <v>409.22</v>
      </c>
      <c r="J188" s="6">
        <v>376.15</v>
      </c>
      <c r="K188" s="6">
        <v>398.45</v>
      </c>
      <c r="L188" s="6">
        <v>414.88</v>
      </c>
      <c r="M188" s="6">
        <v>390.19</v>
      </c>
      <c r="N188" s="6">
        <v>292.64</v>
      </c>
      <c r="O188" s="6">
        <v>316.5</v>
      </c>
      <c r="P188" s="6">
        <v>342.93</v>
      </c>
      <c r="Q188" s="6">
        <v>331.52</v>
      </c>
      <c r="R188" s="6">
        <v>322.5</v>
      </c>
      <c r="S188" s="6">
        <v>676.61</v>
      </c>
      <c r="T188" s="6">
        <v>570.15</v>
      </c>
      <c r="U188" s="6">
        <v>536.05999999999995</v>
      </c>
      <c r="V188" s="6">
        <v>482.3</v>
      </c>
      <c r="W188" s="6">
        <v>465.92</v>
      </c>
      <c r="X188" s="6">
        <v>463.34</v>
      </c>
      <c r="Y188" s="6">
        <v>439.72</v>
      </c>
      <c r="Z188" s="6">
        <v>477.51</v>
      </c>
    </row>
    <row r="189" spans="3:26" ht="15.5" x14ac:dyDescent="0.35">
      <c r="C189" t="s">
        <v>220</v>
      </c>
      <c r="I189" s="6">
        <v>0.49</v>
      </c>
      <c r="J189" s="6">
        <v>0.35</v>
      </c>
      <c r="K189" s="6">
        <v>0.34</v>
      </c>
      <c r="L189" s="6">
        <v>0.5</v>
      </c>
      <c r="M189" s="6">
        <v>0.74</v>
      </c>
      <c r="N189" s="6">
        <v>0.72</v>
      </c>
      <c r="O189" s="6">
        <v>0.64</v>
      </c>
      <c r="P189" s="6">
        <v>0.83</v>
      </c>
      <c r="Q189" s="6">
        <v>0.52</v>
      </c>
      <c r="R189" s="6">
        <v>0.37</v>
      </c>
      <c r="S189" s="6">
        <v>0.37</v>
      </c>
      <c r="T189" s="6">
        <v>0.47</v>
      </c>
      <c r="U189" s="6">
        <v>0.5</v>
      </c>
      <c r="V189" s="6">
        <v>0.56000000000000005</v>
      </c>
      <c r="W189" s="6">
        <v>0.39</v>
      </c>
      <c r="X189" s="6">
        <v>0.4</v>
      </c>
      <c r="Y189" s="6">
        <v>0.17</v>
      </c>
      <c r="Z189" s="6">
        <v>0.21</v>
      </c>
    </row>
    <row r="190" spans="3:26" ht="15.5" x14ac:dyDescent="0.35">
      <c r="C190" t="s">
        <v>221</v>
      </c>
      <c r="I190" s="6">
        <v>409.22</v>
      </c>
      <c r="J190" s="6">
        <v>376.15</v>
      </c>
      <c r="K190" s="6">
        <v>398.45</v>
      </c>
      <c r="L190" s="6">
        <v>414.88</v>
      </c>
      <c r="M190" s="6">
        <v>390.19</v>
      </c>
      <c r="N190" s="6">
        <v>292.64</v>
      </c>
      <c r="O190" s="6">
        <v>316.5</v>
      </c>
      <c r="P190" s="6">
        <v>342.93</v>
      </c>
      <c r="Q190" s="6">
        <v>331.52</v>
      </c>
      <c r="R190" s="6">
        <v>322.5</v>
      </c>
      <c r="S190" s="6">
        <v>676.61</v>
      </c>
      <c r="T190" s="6">
        <v>570.15</v>
      </c>
      <c r="U190" s="6">
        <v>536.05999999999995</v>
      </c>
      <c r="V190" s="6">
        <v>482.3</v>
      </c>
      <c r="W190" s="6">
        <v>465.92</v>
      </c>
      <c r="X190" s="6">
        <v>463.34</v>
      </c>
      <c r="Y190" s="6">
        <v>439.72</v>
      </c>
      <c r="Z190" s="6">
        <v>477.51</v>
      </c>
    </row>
    <row r="191" spans="3:26" ht="15.5" x14ac:dyDescent="0.35">
      <c r="C191" t="s">
        <v>222</v>
      </c>
      <c r="I191" s="5">
        <v>17000000000</v>
      </c>
      <c r="J191" s="5">
        <v>20000000000</v>
      </c>
      <c r="K191" s="5">
        <v>11000000000</v>
      </c>
      <c r="L191" s="5">
        <v>12000000000</v>
      </c>
      <c r="M191" s="5">
        <v>14000000000</v>
      </c>
      <c r="N191" s="5">
        <v>5000000000</v>
      </c>
      <c r="O191" s="5">
        <v>5000000000</v>
      </c>
      <c r="P191" s="5">
        <v>10000000000</v>
      </c>
      <c r="Q191" s="5">
        <v>10000000000</v>
      </c>
      <c r="R191" s="5">
        <v>11000000000</v>
      </c>
      <c r="S191" s="5">
        <v>10000000000</v>
      </c>
      <c r="T191" s="5">
        <v>6000000000</v>
      </c>
      <c r="U191" s="5">
        <v>8000000000</v>
      </c>
      <c r="V191" s="5">
        <v>9000000000</v>
      </c>
      <c r="W191" s="5">
        <v>5000000000</v>
      </c>
      <c r="X191" s="5">
        <v>4000000000</v>
      </c>
      <c r="Y191" s="5">
        <v>4000000000</v>
      </c>
      <c r="Z191" s="5">
        <v>3000000000</v>
      </c>
    </row>
    <row r="192" spans="3:26" ht="15.5" x14ac:dyDescent="0.35">
      <c r="C192" t="s">
        <v>223</v>
      </c>
      <c r="W192" s="5">
        <v>0</v>
      </c>
      <c r="X192" s="5">
        <v>0</v>
      </c>
      <c r="Y192" s="5">
        <v>1000000000</v>
      </c>
      <c r="Z192" s="5">
        <v>0</v>
      </c>
    </row>
    <row r="193" spans="2:26" ht="15.5" x14ac:dyDescent="0.35">
      <c r="C193" t="s">
        <v>26</v>
      </c>
      <c r="I193" s="5">
        <v>17000000000</v>
      </c>
      <c r="J193" s="5">
        <v>20000000000</v>
      </c>
      <c r="K193" s="5">
        <v>11000000000</v>
      </c>
      <c r="L193" s="5">
        <v>12000000000</v>
      </c>
      <c r="M193" s="5">
        <v>14000000000</v>
      </c>
      <c r="N193" s="5">
        <v>5000000000</v>
      </c>
      <c r="O193" s="5">
        <v>5000000000</v>
      </c>
      <c r="P193" s="5">
        <v>10000000000</v>
      </c>
      <c r="Q193" s="5">
        <v>10000000000</v>
      </c>
      <c r="R193" s="5">
        <v>11000000000</v>
      </c>
      <c r="S193" s="5">
        <v>10000000000</v>
      </c>
      <c r="T193" s="5">
        <v>6000000000</v>
      </c>
      <c r="U193" s="5">
        <v>8000000000</v>
      </c>
      <c r="V193" s="5">
        <v>9000000000</v>
      </c>
      <c r="W193" s="5">
        <v>5000000000</v>
      </c>
      <c r="X193" s="5">
        <v>5000000000</v>
      </c>
      <c r="Y193" s="5">
        <v>5000000000</v>
      </c>
      <c r="Z193" s="5">
        <v>4000000000</v>
      </c>
    </row>
    <row r="194" spans="2:26" ht="15.5" x14ac:dyDescent="0.35">
      <c r="C194" t="s">
        <v>23</v>
      </c>
      <c r="I194" s="5">
        <v>12000000000</v>
      </c>
      <c r="J194" s="5">
        <v>16000000000</v>
      </c>
      <c r="K194" s="5">
        <v>5000000000</v>
      </c>
      <c r="L194" s="5">
        <v>5000000000</v>
      </c>
      <c r="M194" s="5">
        <v>3000000000</v>
      </c>
      <c r="N194" s="5">
        <v>-6000000000</v>
      </c>
      <c r="O194" s="5">
        <v>-4000000000</v>
      </c>
      <c r="P194" s="5">
        <v>5000000000</v>
      </c>
      <c r="Q194" s="5">
        <v>3000000000</v>
      </c>
      <c r="R194" s="5">
        <v>8000000000</v>
      </c>
      <c r="S194" s="5">
        <v>7000000000</v>
      </c>
      <c r="T194" s="5">
        <v>2000000000</v>
      </c>
      <c r="U194" s="5">
        <v>3000000000</v>
      </c>
      <c r="V194" s="5">
        <v>4000000000</v>
      </c>
      <c r="W194" s="5">
        <v>2000000000</v>
      </c>
      <c r="X194" s="5">
        <v>-2000000000</v>
      </c>
      <c r="Y194" s="5">
        <v>2000000000</v>
      </c>
      <c r="Z194" s="5">
        <v>2000000000</v>
      </c>
    </row>
    <row r="195" spans="2:26" ht="15.5" x14ac:dyDescent="0.35">
      <c r="C195" t="s">
        <v>224</v>
      </c>
      <c r="I195" s="5">
        <v>115000000000</v>
      </c>
      <c r="J195" s="5">
        <v>113000000000</v>
      </c>
      <c r="K195" s="5">
        <v>118000000000</v>
      </c>
      <c r="L195" s="5">
        <v>115000000000</v>
      </c>
      <c r="M195" s="5">
        <v>110000000000</v>
      </c>
      <c r="N195" s="5">
        <v>89000000000</v>
      </c>
      <c r="O195" s="5">
        <v>83000000000</v>
      </c>
      <c r="P195" s="5">
        <v>81000000000</v>
      </c>
      <c r="Q195" s="5">
        <v>78000000000</v>
      </c>
      <c r="R195" s="5">
        <v>65000000000</v>
      </c>
      <c r="S195" s="5">
        <v>61000000000</v>
      </c>
      <c r="T195" s="5">
        <v>57000000000</v>
      </c>
      <c r="U195" s="5">
        <v>55000000000</v>
      </c>
      <c r="V195" s="5">
        <v>49000000000</v>
      </c>
      <c r="W195" s="5">
        <v>48000000000</v>
      </c>
      <c r="X195" s="5">
        <v>47000000000</v>
      </c>
      <c r="Y195" s="5">
        <v>44000000000</v>
      </c>
      <c r="Z195" s="5">
        <v>47000000000</v>
      </c>
    </row>
    <row r="196" spans="2:26" ht="15.5" x14ac:dyDescent="0.35">
      <c r="C196" t="s">
        <v>225</v>
      </c>
      <c r="I196" s="5">
        <v>3000000000</v>
      </c>
      <c r="J196" s="5">
        <v>-8000000000</v>
      </c>
      <c r="K196" s="5">
        <v>0</v>
      </c>
      <c r="L196" s="5">
        <v>-1000000000</v>
      </c>
      <c r="M196" s="5">
        <v>-8000000000</v>
      </c>
      <c r="N196" s="5">
        <v>2000000000</v>
      </c>
      <c r="O196" s="5">
        <v>8000000000</v>
      </c>
      <c r="P196" s="5">
        <v>-1000000000</v>
      </c>
      <c r="Q196" s="5">
        <v>6000000000</v>
      </c>
      <c r="R196" s="5">
        <v>0</v>
      </c>
      <c r="S196" s="5">
        <v>-4000000000</v>
      </c>
      <c r="T196" s="5">
        <v>1000000000</v>
      </c>
      <c r="U196" s="5">
        <v>2000000000</v>
      </c>
      <c r="V196" s="5">
        <v>0</v>
      </c>
      <c r="W196" s="5">
        <v>-3000000000</v>
      </c>
      <c r="X196" s="5">
        <v>7000000000</v>
      </c>
      <c r="Y196" s="5">
        <v>1000000000</v>
      </c>
      <c r="Z196" s="5">
        <v>-1000000000</v>
      </c>
    </row>
    <row r="197" spans="2:26" ht="15.5" x14ac:dyDescent="0.35">
      <c r="C197" t="s">
        <v>226</v>
      </c>
      <c r="I197" s="5">
        <v>0</v>
      </c>
      <c r="J197" s="5">
        <v>-2000000000</v>
      </c>
      <c r="K197" s="5">
        <v>0</v>
      </c>
      <c r="L197" s="5">
        <v>-1000000000</v>
      </c>
      <c r="M197" s="5">
        <v>0</v>
      </c>
      <c r="N197" s="5">
        <v>0</v>
      </c>
      <c r="O197" s="5">
        <v>0</v>
      </c>
      <c r="P197" s="5">
        <v>-1000000000</v>
      </c>
      <c r="Q197" s="5">
        <v>-1000000000</v>
      </c>
      <c r="R197" s="5">
        <v>0</v>
      </c>
      <c r="S197" s="5">
        <v>-1000000000</v>
      </c>
      <c r="T197" s="5">
        <v>-1000000000</v>
      </c>
      <c r="U197" s="5">
        <v>0</v>
      </c>
      <c r="V197" s="5">
        <v>-2000000000</v>
      </c>
      <c r="W197" s="5">
        <v>0</v>
      </c>
      <c r="X197" s="5">
        <v>-3000000000</v>
      </c>
      <c r="Y197" s="5">
        <v>-2000000000</v>
      </c>
      <c r="Z197" s="5">
        <v>0</v>
      </c>
    </row>
    <row r="198" spans="2:26" ht="15.5" x14ac:dyDescent="0.35">
      <c r="C198" t="s">
        <v>15</v>
      </c>
      <c r="I198" s="5">
        <v>3000000000</v>
      </c>
      <c r="J198" s="5">
        <v>-10000000000</v>
      </c>
      <c r="K198" s="5">
        <v>0</v>
      </c>
      <c r="L198" s="5">
        <v>-2000000000</v>
      </c>
      <c r="M198" s="5">
        <v>-9000000000</v>
      </c>
      <c r="N198" s="5">
        <v>2000000000</v>
      </c>
      <c r="O198" s="5">
        <v>8000000000</v>
      </c>
      <c r="P198" s="5">
        <v>-1000000000</v>
      </c>
      <c r="Q198" s="5">
        <v>5000000000</v>
      </c>
      <c r="R198" s="5">
        <v>0</v>
      </c>
      <c r="S198" s="5">
        <v>-5000000000</v>
      </c>
      <c r="T198" s="5">
        <v>1000000000</v>
      </c>
      <c r="U198" s="5">
        <v>2000000000</v>
      </c>
      <c r="V198" s="5">
        <v>-2000000000</v>
      </c>
      <c r="W198" s="5">
        <v>-4000000000</v>
      </c>
      <c r="X198" s="5">
        <v>4000000000</v>
      </c>
      <c r="Y198" s="5">
        <v>-1000000000</v>
      </c>
      <c r="Z198" s="5">
        <v>-1000000000</v>
      </c>
    </row>
    <row r="199" spans="2:26" ht="15.5" x14ac:dyDescent="0.35">
      <c r="C199" t="s">
        <v>17</v>
      </c>
      <c r="I199" s="6">
        <v>10.69</v>
      </c>
      <c r="J199" s="6">
        <v>-35.57</v>
      </c>
      <c r="K199" s="6">
        <v>-1.54</v>
      </c>
      <c r="L199" s="6">
        <v>-6.14</v>
      </c>
      <c r="M199" s="6">
        <v>-30.98</v>
      </c>
      <c r="N199" s="6">
        <v>8.64</v>
      </c>
      <c r="O199" s="6">
        <v>29.27</v>
      </c>
      <c r="P199" s="6">
        <v>-4.88</v>
      </c>
      <c r="Q199" s="6">
        <v>18.920000000000002</v>
      </c>
      <c r="R199" s="6">
        <v>-1.71</v>
      </c>
      <c r="S199" s="6">
        <v>-37.97</v>
      </c>
      <c r="T199" s="6">
        <v>4.9800000000000004</v>
      </c>
      <c r="U199" s="6">
        <v>14.2</v>
      </c>
      <c r="V199" s="6">
        <v>-16.02</v>
      </c>
      <c r="W199" s="6">
        <v>-26.81</v>
      </c>
      <c r="X199" s="6">
        <v>29.56</v>
      </c>
      <c r="Y199" s="6">
        <v>-6.07</v>
      </c>
      <c r="Z199" s="6">
        <v>-7.18</v>
      </c>
    </row>
    <row r="201" spans="2:26" ht="15.5" x14ac:dyDescent="0.35">
      <c r="B201" t="s">
        <v>227</v>
      </c>
      <c r="C201" t="s">
        <v>228</v>
      </c>
      <c r="D201" s="5">
        <v>-812000000</v>
      </c>
      <c r="E201" s="5">
        <v>-2000000000</v>
      </c>
      <c r="F201" s="5">
        <v>906000000</v>
      </c>
      <c r="G201" s="5">
        <v>-1000000000</v>
      </c>
      <c r="H201" s="5">
        <v>-6000000000</v>
      </c>
      <c r="I201" s="5">
        <v>-6000000000</v>
      </c>
      <c r="J201" s="5">
        <v>-7000000000</v>
      </c>
      <c r="K201" s="5">
        <v>-5000000000</v>
      </c>
      <c r="L201" s="5">
        <v>431000000</v>
      </c>
      <c r="M201" s="5">
        <v>24000000000</v>
      </c>
      <c r="N201" s="5">
        <v>-11000000</v>
      </c>
      <c r="O201" s="5">
        <v>-3000000000</v>
      </c>
      <c r="P201" s="5">
        <v>-874000000</v>
      </c>
      <c r="Q201" s="5">
        <v>8000000000</v>
      </c>
    </row>
    <row r="202" spans="2:26" ht="15.5" x14ac:dyDescent="0.35">
      <c r="C202" t="s">
        <v>57</v>
      </c>
      <c r="D202" s="6">
        <v>-2.94</v>
      </c>
      <c r="E202" s="6">
        <v>-7.21</v>
      </c>
      <c r="F202" s="6">
        <v>3.28</v>
      </c>
      <c r="G202" s="6">
        <v>-3.92</v>
      </c>
      <c r="H202" s="6">
        <v>-20.309999999999999</v>
      </c>
      <c r="I202" s="6">
        <v>-21.31</v>
      </c>
      <c r="J202" s="6">
        <v>-26.28</v>
      </c>
      <c r="K202" s="6">
        <v>-16.64</v>
      </c>
      <c r="L202" s="6">
        <v>1.56</v>
      </c>
      <c r="M202" s="6">
        <v>86.8</v>
      </c>
      <c r="N202" s="6">
        <v>-0.04</v>
      </c>
      <c r="O202" s="6">
        <v>-11.49</v>
      </c>
      <c r="P202" s="6">
        <v>-3.17</v>
      </c>
      <c r="Q202" s="6">
        <v>28.79</v>
      </c>
    </row>
    <row r="203" spans="2:26" ht="15.5" x14ac:dyDescent="0.35">
      <c r="C203" t="s">
        <v>233</v>
      </c>
      <c r="D203" s="5">
        <v>23000000000</v>
      </c>
      <c r="E203" s="5">
        <v>21000000000</v>
      </c>
      <c r="F203" s="5">
        <v>31000000000</v>
      </c>
      <c r="G203" s="5">
        <v>20000000000</v>
      </c>
      <c r="H203" s="5">
        <v>89000000000</v>
      </c>
      <c r="I203" s="5">
        <v>89000000000</v>
      </c>
      <c r="J203" s="5">
        <v>75000000000</v>
      </c>
      <c r="K203" s="5">
        <v>72000000000</v>
      </c>
      <c r="L203" s="5">
        <v>82000000000</v>
      </c>
      <c r="M203" s="5">
        <v>126000000000</v>
      </c>
      <c r="N203" s="5">
        <v>89000000000</v>
      </c>
      <c r="O203" s="5">
        <v>91000000000</v>
      </c>
      <c r="P203" s="5">
        <v>87000000000</v>
      </c>
      <c r="Q203" s="5">
        <v>113000000000</v>
      </c>
    </row>
    <row r="204" spans="2:26" ht="15.5" x14ac:dyDescent="0.35">
      <c r="C204" t="s">
        <v>237</v>
      </c>
      <c r="I204" s="6">
        <v>-12.6</v>
      </c>
    </row>
    <row r="205" spans="2:26" ht="15.5" x14ac:dyDescent="0.35">
      <c r="C205" t="s">
        <v>238</v>
      </c>
      <c r="I205" s="6">
        <v>-23.72</v>
      </c>
    </row>
    <row r="206" spans="2:26" ht="15.5" x14ac:dyDescent="0.35">
      <c r="C206" t="s">
        <v>239</v>
      </c>
      <c r="I206" s="6">
        <v>6.95</v>
      </c>
    </row>
    <row r="207" spans="2:26" ht="15.5" x14ac:dyDescent="0.35">
      <c r="C207" t="s">
        <v>240</v>
      </c>
      <c r="I207" s="6">
        <v>-4.2199999999999994E-2</v>
      </c>
    </row>
    <row r="208" spans="2:26" ht="15.5" x14ac:dyDescent="0.35">
      <c r="C208" t="s">
        <v>241</v>
      </c>
      <c r="I208" s="6">
        <v>0.74</v>
      </c>
    </row>
    <row r="209" spans="3:9" ht="15.5" x14ac:dyDescent="0.35">
      <c r="C209" t="s">
        <v>242</v>
      </c>
      <c r="I209" s="6">
        <v>0.64</v>
      </c>
    </row>
    <row r="210" spans="3:9" ht="15.5" x14ac:dyDescent="0.35">
      <c r="C210" t="s">
        <v>243</v>
      </c>
      <c r="I210" s="6">
        <v>-17.03</v>
      </c>
    </row>
    <row r="211" spans="3:9" ht="15.5" x14ac:dyDescent="0.35">
      <c r="C211" t="s">
        <v>244</v>
      </c>
      <c r="I211" s="6">
        <v>-16.239999999999998</v>
      </c>
    </row>
    <row r="212" spans="3:9" ht="15.5" x14ac:dyDescent="0.35">
      <c r="C212" t="s">
        <v>245</v>
      </c>
      <c r="I212" s="6">
        <v>-41.23</v>
      </c>
    </row>
    <row r="213" spans="3:9" ht="15.5" x14ac:dyDescent="0.35">
      <c r="C213" t="s">
        <v>246</v>
      </c>
      <c r="I213" s="6">
        <v>82.65</v>
      </c>
    </row>
    <row r="214" spans="3:9" ht="15.5" x14ac:dyDescent="0.35">
      <c r="C214" t="s">
        <v>247</v>
      </c>
      <c r="I214" s="6">
        <v>-1.25</v>
      </c>
    </row>
    <row r="215" spans="3:9" ht="15.5" x14ac:dyDescent="0.35">
      <c r="C215" t="s">
        <v>248</v>
      </c>
      <c r="I215" s="6">
        <v>-0.17</v>
      </c>
    </row>
    <row r="216" spans="3:9" ht="15.5" x14ac:dyDescent="0.35">
      <c r="C216" t="s">
        <v>249</v>
      </c>
      <c r="I216" s="6">
        <v>-10.79</v>
      </c>
    </row>
    <row r="217" spans="3:9" ht="15.5" x14ac:dyDescent="0.35">
      <c r="C217" t="s">
        <v>250</v>
      </c>
      <c r="I217" s="6">
        <v>-20.309999999999999</v>
      </c>
    </row>
    <row r="218" spans="3:9" ht="15.5" x14ac:dyDescent="0.35">
      <c r="C218" t="s">
        <v>251</v>
      </c>
      <c r="I218" s="6">
        <v>347.52</v>
      </c>
    </row>
    <row r="219" spans="3:9" ht="15.5" x14ac:dyDescent="0.35">
      <c r="C219" t="s">
        <v>252</v>
      </c>
      <c r="D219" s="6">
        <v>7.1</v>
      </c>
    </row>
    <row r="220" spans="3:9" ht="15.5" x14ac:dyDescent="0.35">
      <c r="C220" t="s">
        <v>253</v>
      </c>
      <c r="I220" s="6">
        <v>399.07</v>
      </c>
    </row>
    <row r="221" spans="3:9" ht="15.5" x14ac:dyDescent="0.35">
      <c r="C221" t="s">
        <v>254</v>
      </c>
      <c r="I221" s="6">
        <v>-15.76</v>
      </c>
    </row>
    <row r="222" spans="3:9" ht="15.5" x14ac:dyDescent="0.35">
      <c r="C222" t="s">
        <v>255</v>
      </c>
      <c r="D222" s="6">
        <v>5.33</v>
      </c>
    </row>
    <row r="223" spans="3:9" ht="15.5" x14ac:dyDescent="0.35">
      <c r="C223" t="s">
        <v>256</v>
      </c>
      <c r="D223" s="6">
        <v>0.65</v>
      </c>
    </row>
    <row r="224" spans="3:9" ht="15.5" x14ac:dyDescent="0.35">
      <c r="C224" t="s">
        <v>395</v>
      </c>
      <c r="D224" s="6">
        <v>0.2</v>
      </c>
    </row>
    <row r="225" spans="3:9" ht="15.5" x14ac:dyDescent="0.35">
      <c r="C225" t="s">
        <v>445</v>
      </c>
      <c r="D225" s="6">
        <v>0.12</v>
      </c>
    </row>
    <row r="226" spans="3:9" ht="15.5" x14ac:dyDescent="0.35">
      <c r="C226" t="s">
        <v>257</v>
      </c>
      <c r="D226" s="6">
        <v>1.04</v>
      </c>
    </row>
    <row r="227" spans="3:9" ht="15.5" x14ac:dyDescent="0.35">
      <c r="C227" t="s">
        <v>396</v>
      </c>
      <c r="D227" s="6">
        <v>0.1</v>
      </c>
    </row>
    <row r="228" spans="3:9" ht="15.5" x14ac:dyDescent="0.35">
      <c r="C228" t="s">
        <v>258</v>
      </c>
      <c r="D228" s="6">
        <v>2.04</v>
      </c>
    </row>
    <row r="229" spans="3:9" ht="15.5" x14ac:dyDescent="0.35">
      <c r="C229" t="s">
        <v>259</v>
      </c>
      <c r="I229" s="6">
        <v>-1.36</v>
      </c>
    </row>
    <row r="230" spans="3:9" ht="15.5" x14ac:dyDescent="0.35">
      <c r="C230" t="s">
        <v>13</v>
      </c>
      <c r="D230" s="5">
        <v>-2000000000</v>
      </c>
    </row>
    <row r="231" spans="3:9" ht="15.5" x14ac:dyDescent="0.35">
      <c r="C231" t="s">
        <v>260</v>
      </c>
      <c r="I231" s="6">
        <v>4.72</v>
      </c>
    </row>
    <row r="232" spans="3:9" ht="15.5" x14ac:dyDescent="0.35">
      <c r="C232" t="s">
        <v>261</v>
      </c>
      <c r="I232" s="6">
        <v>-1.3300000000000001E-2</v>
      </c>
    </row>
    <row r="233" spans="3:9" ht="15.5" x14ac:dyDescent="0.35">
      <c r="C233" t="s">
        <v>262</v>
      </c>
      <c r="I233" s="6">
        <v>-2.7000000000000003E-2</v>
      </c>
    </row>
    <row r="234" spans="3:9" ht="15.5" x14ac:dyDescent="0.35">
      <c r="C234" t="s">
        <v>263</v>
      </c>
      <c r="I234" s="6">
        <v>-1.1299999999999999E-2</v>
      </c>
    </row>
    <row r="235" spans="3:9" ht="15.5" x14ac:dyDescent="0.35">
      <c r="C235" t="s">
        <v>264</v>
      </c>
      <c r="I235" s="6">
        <v>-1.9699999999999999E-2</v>
      </c>
    </row>
    <row r="236" spans="3:9" ht="15.5" x14ac:dyDescent="0.35">
      <c r="C236" t="s">
        <v>265</v>
      </c>
      <c r="D236" s="6">
        <v>47.91</v>
      </c>
    </row>
    <row r="237" spans="3:9" ht="15.5" x14ac:dyDescent="0.35">
      <c r="C237" t="s">
        <v>266</v>
      </c>
      <c r="D237" s="6">
        <v>700.07</v>
      </c>
    </row>
    <row r="238" spans="3:9" ht="15.5" x14ac:dyDescent="0.35">
      <c r="C238" t="s">
        <v>267</v>
      </c>
      <c r="D238" s="6">
        <v>21.79</v>
      </c>
    </row>
    <row r="239" spans="3:9" ht="15.5" x14ac:dyDescent="0.35">
      <c r="C239" t="s">
        <v>268</v>
      </c>
      <c r="D239" s="6">
        <v>726.19</v>
      </c>
    </row>
    <row r="240" spans="3:9" ht="15.5" x14ac:dyDescent="0.35">
      <c r="C240" t="s">
        <v>269</v>
      </c>
      <c r="D240" s="6">
        <v>1.9</v>
      </c>
    </row>
    <row r="241" spans="3:9" ht="15.5" x14ac:dyDescent="0.35">
      <c r="C241" t="s">
        <v>270</v>
      </c>
      <c r="I241" s="6">
        <v>0.44</v>
      </c>
    </row>
    <row r="242" spans="3:9" ht="15.5" x14ac:dyDescent="0.35">
      <c r="C242" t="s">
        <v>271</v>
      </c>
      <c r="I242" s="6">
        <v>0.56000000000000005</v>
      </c>
    </row>
    <row r="243" spans="3:9" ht="15.5" x14ac:dyDescent="0.35">
      <c r="C243" t="s">
        <v>53</v>
      </c>
      <c r="I243" s="5">
        <v>71000000000</v>
      </c>
    </row>
    <row r="244" spans="3:9" ht="15.5" x14ac:dyDescent="0.35">
      <c r="C244" t="s">
        <v>272</v>
      </c>
      <c r="I244" s="5">
        <v>90000000000</v>
      </c>
    </row>
    <row r="245" spans="3:9" ht="15.5" x14ac:dyDescent="0.35">
      <c r="C245" t="s">
        <v>273</v>
      </c>
      <c r="I245" s="5">
        <v>276000000</v>
      </c>
    </row>
    <row r="246" spans="3:9" ht="15.5" x14ac:dyDescent="0.35">
      <c r="C246" t="s">
        <v>274</v>
      </c>
      <c r="I246" s="6">
        <v>0.18870000000000001</v>
      </c>
    </row>
    <row r="247" spans="3:9" ht="15.5" x14ac:dyDescent="0.35">
      <c r="C247" t="s">
        <v>275</v>
      </c>
      <c r="D247" s="6">
        <v>0.24210000000000001</v>
      </c>
    </row>
    <row r="248" spans="3:9" ht="15.5" x14ac:dyDescent="0.35">
      <c r="C248" t="s">
        <v>276</v>
      </c>
      <c r="D248" s="6">
        <v>6.9999999999999993E-3</v>
      </c>
    </row>
    <row r="249" spans="3:9" ht="15.5" x14ac:dyDescent="0.35">
      <c r="C249" t="s">
        <v>277</v>
      </c>
      <c r="D249" s="6">
        <v>-3.4700000000000002E-2</v>
      </c>
    </row>
    <row r="250" spans="3:9" ht="15.5" x14ac:dyDescent="0.35">
      <c r="C250" t="s">
        <v>278</v>
      </c>
      <c r="D250" s="6">
        <v>0.49070000000000003</v>
      </c>
    </row>
    <row r="251" spans="3:9" ht="15.5" x14ac:dyDescent="0.35">
      <c r="C251" t="s">
        <v>279</v>
      </c>
      <c r="D251" s="6">
        <v>8.4502000000000006</v>
      </c>
    </row>
    <row r="252" spans="3:9" ht="15.5" x14ac:dyDescent="0.35">
      <c r="C252" t="s">
        <v>280</v>
      </c>
      <c r="D252" s="6">
        <v>0.79159999999999997</v>
      </c>
    </row>
    <row r="253" spans="3:9" ht="15.5" x14ac:dyDescent="0.35">
      <c r="C253" t="s">
        <v>287</v>
      </c>
      <c r="I253" s="5">
        <v>5</v>
      </c>
    </row>
    <row r="254" spans="3:9" ht="15.5" x14ac:dyDescent="0.35">
      <c r="C254" t="s">
        <v>288</v>
      </c>
      <c r="I254" s="6">
        <v>0.88</v>
      </c>
    </row>
    <row r="255" spans="3:9" ht="15.5" x14ac:dyDescent="0.35">
      <c r="C255" t="s">
        <v>289</v>
      </c>
      <c r="I255" s="6">
        <v>0.06</v>
      </c>
    </row>
    <row r="256" spans="3:9" ht="15.5" x14ac:dyDescent="0.35">
      <c r="C256" t="s">
        <v>291</v>
      </c>
      <c r="I256" s="6">
        <v>0.16</v>
      </c>
    </row>
    <row r="257" spans="3:9" ht="15.5" x14ac:dyDescent="0.35">
      <c r="C257" t="s">
        <v>292</v>
      </c>
      <c r="I257" s="6">
        <v>0.65</v>
      </c>
    </row>
    <row r="258" spans="3:9" ht="15.5" x14ac:dyDescent="0.35">
      <c r="C258" t="s">
        <v>293</v>
      </c>
      <c r="I258" s="6">
        <v>0.73</v>
      </c>
    </row>
    <row r="259" spans="3:9" ht="15.5" x14ac:dyDescent="0.35">
      <c r="C259" t="s">
        <v>294</v>
      </c>
      <c r="I259" s="6">
        <v>0.54</v>
      </c>
    </row>
    <row r="260" spans="3:9" ht="15.5" x14ac:dyDescent="0.35">
      <c r="C260" t="s">
        <v>295</v>
      </c>
      <c r="I260" s="5">
        <v>96000000000</v>
      </c>
    </row>
    <row r="261" spans="3:9" ht="15.5" x14ac:dyDescent="0.35">
      <c r="C261" t="s">
        <v>296</v>
      </c>
      <c r="I261" s="5">
        <v>20000000000</v>
      </c>
    </row>
    <row r="262" spans="3:9" ht="15.5" x14ac:dyDescent="0.35">
      <c r="C262" t="s">
        <v>297</v>
      </c>
      <c r="I262" s="5">
        <v>1000000000</v>
      </c>
    </row>
    <row r="263" spans="3:9" ht="15.5" x14ac:dyDescent="0.35">
      <c r="C263" t="s">
        <v>298</v>
      </c>
      <c r="I263" s="5">
        <v>-3000000000</v>
      </c>
    </row>
    <row r="264" spans="3:9" ht="15.5" x14ac:dyDescent="0.35">
      <c r="C264" t="s">
        <v>299</v>
      </c>
      <c r="D264" s="5">
        <v>2000000000</v>
      </c>
    </row>
    <row r="265" spans="3:9" ht="15.5" x14ac:dyDescent="0.35">
      <c r="C265" t="s">
        <v>300</v>
      </c>
      <c r="D265" s="5">
        <v>225000000000</v>
      </c>
    </row>
    <row r="266" spans="3:9" ht="15.5" x14ac:dyDescent="0.35">
      <c r="C266" t="s">
        <v>301</v>
      </c>
      <c r="D266" s="5">
        <v>114000000000</v>
      </c>
    </row>
    <row r="267" spans="3:9" ht="15.5" x14ac:dyDescent="0.35">
      <c r="C267" t="s">
        <v>212</v>
      </c>
      <c r="D267" s="5">
        <v>129000000000</v>
      </c>
    </row>
    <row r="268" spans="3:9" ht="15.5" x14ac:dyDescent="0.35">
      <c r="C268" t="s">
        <v>211</v>
      </c>
      <c r="I268" s="5">
        <v>110000000000</v>
      </c>
    </row>
    <row r="269" spans="3:9" ht="15.5" x14ac:dyDescent="0.35">
      <c r="C269" t="s">
        <v>210</v>
      </c>
      <c r="D269" s="5">
        <v>14000000000</v>
      </c>
    </row>
    <row r="270" spans="3:9" ht="15.5" x14ac:dyDescent="0.35">
      <c r="C270" t="s">
        <v>209</v>
      </c>
      <c r="D270" s="5">
        <v>8000000000</v>
      </c>
    </row>
    <row r="271" spans="3:9" ht="15.5" x14ac:dyDescent="0.35">
      <c r="C271" t="s">
        <v>24</v>
      </c>
      <c r="D271" s="5">
        <v>22000000000</v>
      </c>
    </row>
    <row r="272" spans="3:9" ht="15.5" x14ac:dyDescent="0.35">
      <c r="C272" t="s">
        <v>21</v>
      </c>
      <c r="D272" s="5">
        <v>20000000000</v>
      </c>
    </row>
    <row r="273" spans="3:9" ht="15.5" x14ac:dyDescent="0.35">
      <c r="C273" t="s">
        <v>302</v>
      </c>
      <c r="I273" s="5">
        <v>110000000000</v>
      </c>
    </row>
    <row r="274" spans="3:9" ht="15.5" x14ac:dyDescent="0.35">
      <c r="C274" t="s">
        <v>303</v>
      </c>
      <c r="I274" s="5">
        <v>-4000000000</v>
      </c>
    </row>
    <row r="275" spans="3:9" ht="15.5" x14ac:dyDescent="0.35">
      <c r="C275" t="s">
        <v>304</v>
      </c>
      <c r="I275" s="5">
        <v>1000000000</v>
      </c>
    </row>
    <row r="276" spans="3:9" ht="15.5" x14ac:dyDescent="0.35">
      <c r="C276" t="s">
        <v>305</v>
      </c>
      <c r="I276" s="5">
        <v>4000000000</v>
      </c>
    </row>
    <row r="277" spans="3:9" ht="15.5" x14ac:dyDescent="0.35">
      <c r="C277" t="s">
        <v>306</v>
      </c>
      <c r="I277" s="5">
        <v>0</v>
      </c>
    </row>
    <row r="278" spans="3:9" ht="15.5" x14ac:dyDescent="0.35">
      <c r="C278" t="s">
        <v>307</v>
      </c>
      <c r="I278" s="5">
        <v>-4000000000</v>
      </c>
    </row>
  </sheetData>
  <pageMargins left="0.7" right="0.7" top="0.75" bottom="0.75" header="0.3" footer="0.3"/>
  <ignoredErrors>
    <ignoredError sqref="A1:Z27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540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541</v>
      </c>
      <c r="D2" s="2" vm="58">
        <f ca="1">IFERROR(_xlfn.STOCKHISTORY("XIDX:" &amp; $C$1, D3, , 0, 0, 1), "Libur")</f>
        <v>175</v>
      </c>
      <c r="E2" s="2" vm="72">
        <f ca="1">IFERROR(_xlfn.STOCKHISTORY("XIDX:" &amp; $C$1, E3, , 0, 0, 1), "Libur")</f>
        <v>112</v>
      </c>
      <c r="H2" s="2" vm="72">
        <f ca="1">IFERROR(INDEX(D2:G2,COUNT(D2:G2)),"")</f>
        <v>112</v>
      </c>
      <c r="I2" s="2" vm="73">
        <f t="shared" ref="I2:Z2" ca="1" si="0">IFERROR(_xlfn.STOCKHISTORY("XIDX:" &amp; $C$1, I1, , 0, 0, 1), "Libur")</f>
        <v>210</v>
      </c>
      <c r="J2" s="2" vm="74">
        <f t="shared" ca="1" si="0"/>
        <v>186</v>
      </c>
      <c r="K2" s="2" vm="70">
        <f t="shared" ca="1" si="0"/>
        <v>134</v>
      </c>
      <c r="L2" s="2" vm="75">
        <f t="shared" ca="1" si="0"/>
        <v>146</v>
      </c>
      <c r="M2" s="2" vm="76">
        <f t="shared" ca="1" si="0"/>
        <v>166</v>
      </c>
      <c r="N2" s="2" vm="77">
        <f t="shared" ca="1" si="0"/>
        <v>214</v>
      </c>
      <c r="O2" s="2" vm="78">
        <f t="shared" ca="1" si="0"/>
        <v>292</v>
      </c>
      <c r="P2" s="2" vm="79">
        <f t="shared" ca="1" si="0"/>
        <v>276</v>
      </c>
      <c r="Q2" s="2" vm="2">
        <f t="shared" ca="1" si="0"/>
        <v>286</v>
      </c>
      <c r="R2" s="2" vm="80">
        <f t="shared" ca="1" si="0"/>
        <v>289.71859999999998</v>
      </c>
      <c r="S2" s="2" vm="81">
        <f t="shared" ca="1" si="0"/>
        <v>245.0702</v>
      </c>
      <c r="T2" s="2" vm="82">
        <f t="shared" ca="1" si="0"/>
        <v>286.64780000000002</v>
      </c>
      <c r="U2" s="2" vm="83">
        <f t="shared" ca="1" si="0"/>
        <v>186.48</v>
      </c>
      <c r="V2" s="2" vm="84">
        <f t="shared" ca="1" si="0"/>
        <v>190.17619999999999</v>
      </c>
      <c r="W2" s="2" vm="85">
        <f t="shared" ca="1" si="0"/>
        <v>180.66739999999999</v>
      </c>
      <c r="X2" s="2" vm="86">
        <f t="shared" ca="1" si="0"/>
        <v>114.1057</v>
      </c>
      <c r="Y2" s="2" vm="86">
        <f t="shared" ca="1" si="0"/>
        <v>114.1057</v>
      </c>
      <c r="Z2" s="2" vm="87">
        <f t="shared" ca="1" si="0"/>
        <v>47.5441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1244301000000</v>
      </c>
      <c r="E4" s="2">
        <f>IFERROR(INDEX(E51:E500,MATCH($C$4,$C$51:$C$500,0)),"")</f>
        <v>1192168000000</v>
      </c>
      <c r="H4" s="2">
        <f>IFERROR(SUM(D4:G4)*(4/MAX(1,COUNT(D4:G4))),"")</f>
        <v>4872938000000</v>
      </c>
      <c r="I4" s="2">
        <f t="shared" ref="I4:Z4" si="1">IFERROR(INDEX(I51:I500,MATCH($C$4,$C$51:$C$500,0)),"")</f>
        <v>5149425000000</v>
      </c>
      <c r="J4" s="2">
        <f t="shared" si="1"/>
        <v>4602648000000</v>
      </c>
      <c r="K4" s="2">
        <f t="shared" si="1"/>
        <v>3291891181655</v>
      </c>
      <c r="L4" s="2">
        <f t="shared" si="1"/>
        <v>2720261372934</v>
      </c>
      <c r="M4" s="2">
        <f t="shared" si="1"/>
        <v>2490256211002</v>
      </c>
      <c r="N4" s="2">
        <f t="shared" si="1"/>
        <v>2396086017034</v>
      </c>
      <c r="O4" s="2">
        <f t="shared" si="1"/>
        <v>2253944326651</v>
      </c>
      <c r="P4" s="2">
        <f t="shared" si="1"/>
        <v>2711870473438</v>
      </c>
      <c r="Q4" s="2">
        <f t="shared" si="1"/>
        <v>2994759224061</v>
      </c>
      <c r="R4" s="2">
        <f t="shared" si="1"/>
        <v>2931015007454</v>
      </c>
      <c r="S4" s="2">
        <f t="shared" si="1"/>
        <v>3139920233816</v>
      </c>
      <c r="T4" s="2">
        <f t="shared" si="1"/>
        <v>2799065226163</v>
      </c>
      <c r="U4" s="2">
        <f t="shared" si="1"/>
        <v>2739598333777</v>
      </c>
      <c r="V4" s="2">
        <f t="shared" si="1"/>
        <v>1400611694161</v>
      </c>
      <c r="W4" s="2">
        <f t="shared" si="1"/>
        <v>1148295925907</v>
      </c>
      <c r="X4" s="2">
        <f t="shared" si="1"/>
        <v>597419779479</v>
      </c>
      <c r="Y4" s="2">
        <f t="shared" si="1"/>
        <v>392566008511</v>
      </c>
      <c r="Z4" s="2">
        <f t="shared" si="1"/>
        <v>460719727736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-235662000000</v>
      </c>
      <c r="E5" s="2">
        <f>IFERROR(INDEX(E51:E500,MATCH($C$5,$C$51:$C$500,0)),"")</f>
        <v>57782000000</v>
      </c>
      <c r="H5" s="2">
        <f>IFERROR(SUM(D5:G5)*(4/MAX(1,COUNT(D5:G5))),"")</f>
        <v>-355760000000</v>
      </c>
      <c r="I5" s="2">
        <f t="shared" ref="I5:Z5" si="2">IFERROR(INDEX(I51:I500,MATCH($C$5,$C$51:$C$500,0)),"")</f>
        <v>423041000000</v>
      </c>
      <c r="J5" s="2">
        <f t="shared" si="2"/>
        <v>368646000000</v>
      </c>
      <c r="K5" s="2">
        <f t="shared" si="2"/>
        <v>312077314863</v>
      </c>
      <c r="L5" s="2">
        <f t="shared" si="2"/>
        <v>-64731160825</v>
      </c>
      <c r="M5" s="2">
        <f t="shared" si="2"/>
        <v>18832176079</v>
      </c>
      <c r="N5" s="2">
        <f t="shared" si="2"/>
        <v>-33399757364</v>
      </c>
      <c r="O5" s="2">
        <f t="shared" si="2"/>
        <v>112515896393</v>
      </c>
      <c r="P5" s="2">
        <f t="shared" si="2"/>
        <v>89156730584</v>
      </c>
      <c r="Q5" s="2">
        <f t="shared" si="2"/>
        <v>70374233382</v>
      </c>
      <c r="R5" s="2">
        <f t="shared" si="2"/>
        <v>426134664433</v>
      </c>
      <c r="S5" s="2">
        <f t="shared" si="2"/>
        <v>362075675708</v>
      </c>
      <c r="T5" s="2">
        <f t="shared" si="2"/>
        <v>412611823020</v>
      </c>
      <c r="U5" s="2">
        <f t="shared" si="2"/>
        <v>106188591868</v>
      </c>
      <c r="V5" s="2">
        <f t="shared" si="2"/>
        <v>380606289584</v>
      </c>
      <c r="W5" s="2">
        <f t="shared" si="2"/>
        <v>326131166919</v>
      </c>
      <c r="X5" s="2">
        <f t="shared" si="2"/>
        <v>62123552046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7765194000000</v>
      </c>
      <c r="E6" s="2">
        <f>IFERROR(INDEX(E51:E500,MATCH($C$6,$C$51:$C$500,0)),"")</f>
        <v>8308344000000</v>
      </c>
      <c r="H6" s="2">
        <f>IFERROR(INDEX(D6:G6,COUNT(D6:G6)),"")</f>
        <v>8308344000000</v>
      </c>
      <c r="I6" s="2">
        <f t="shared" ref="I6:Z6" si="3">IFERROR(INDEX(I51:I500,MATCH($C$6,$C$51:$C$500,0)),"")</f>
        <v>8144369000000</v>
      </c>
      <c r="J6" s="2">
        <f t="shared" si="3"/>
        <v>7538957000000</v>
      </c>
      <c r="K6" s="2">
        <f t="shared" si="3"/>
        <v>6931377236420</v>
      </c>
      <c r="L6" s="2">
        <f t="shared" si="3"/>
        <v>6505375560067</v>
      </c>
      <c r="M6" s="2">
        <f t="shared" si="3"/>
        <v>6372010371083</v>
      </c>
      <c r="N6" s="2">
        <f t="shared" si="3"/>
        <v>6260254508581</v>
      </c>
      <c r="O6" s="2">
        <f t="shared" si="3"/>
        <v>6307015229316</v>
      </c>
      <c r="P6" s="2">
        <f t="shared" si="3"/>
        <v>6052508878193</v>
      </c>
      <c r="Q6" s="2">
        <f t="shared" si="3"/>
        <v>5900240238562</v>
      </c>
      <c r="R6" s="2">
        <f t="shared" si="3"/>
        <v>5638490580801</v>
      </c>
      <c r="S6" s="2">
        <f t="shared" si="3"/>
        <v>4977754270587</v>
      </c>
      <c r="T6" s="2">
        <f t="shared" si="3"/>
        <v>4661836413817</v>
      </c>
      <c r="U6" s="2">
        <f t="shared" si="3"/>
        <v>4186031873203</v>
      </c>
      <c r="V6" s="2">
        <f t="shared" si="3"/>
        <v>3975401188796</v>
      </c>
      <c r="W6" s="2">
        <f t="shared" si="3"/>
        <v>3501702416961</v>
      </c>
      <c r="X6" s="2">
        <f t="shared" si="3"/>
        <v>1668578487556</v>
      </c>
      <c r="Y6" s="2">
        <f t="shared" si="3"/>
        <v>1606454935510</v>
      </c>
      <c r="Z6" s="2">
        <f t="shared" si="3"/>
        <v>1590086375630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20.82</v>
      </c>
      <c r="E7" s="3">
        <f>IFERROR(INDEX(E51:E500,MATCH($C$7,$C$51:$C$500,0))/1000000000,"")</f>
        <v>20.82</v>
      </c>
      <c r="H7" s="3">
        <f>IFERROR(INDEX(D7:G7,COUNT(D7:G7)),"")</f>
        <v>20.82</v>
      </c>
      <c r="I7" s="3">
        <f t="shared" ref="I7:Z7" si="4">IFERROR(INDEX(I51:I500,MATCH($C$7,$C$51:$C$500,0))/1000000000,"")</f>
        <v>20.82</v>
      </c>
      <c r="J7" s="3">
        <f t="shared" si="4"/>
        <v>20.82</v>
      </c>
      <c r="K7" s="3">
        <f t="shared" si="4"/>
        <v>20.82</v>
      </c>
      <c r="L7" s="3">
        <f t="shared" si="4"/>
        <v>20.82</v>
      </c>
      <c r="M7" s="3">
        <f t="shared" si="4"/>
        <v>20.82</v>
      </c>
      <c r="N7" s="3">
        <f t="shared" si="4"/>
        <v>20.82</v>
      </c>
      <c r="O7" s="3">
        <f t="shared" si="4"/>
        <v>20.82</v>
      </c>
      <c r="P7" s="3">
        <f t="shared" si="4"/>
        <v>20.82</v>
      </c>
      <c r="Q7" s="3">
        <f t="shared" si="4"/>
        <v>20.82</v>
      </c>
      <c r="R7" s="3">
        <f t="shared" si="4"/>
        <v>20.66</v>
      </c>
      <c r="S7" s="3">
        <f t="shared" si="4"/>
        <v>20.66</v>
      </c>
      <c r="T7" s="3">
        <f t="shared" si="4"/>
        <v>20.239999999999998</v>
      </c>
      <c r="U7" s="3">
        <f t="shared" si="4"/>
        <v>19.82</v>
      </c>
      <c r="V7" s="3">
        <f t="shared" si="4"/>
        <v>19.82</v>
      </c>
      <c r="W7" s="3">
        <f t="shared" si="4"/>
        <v>19.82</v>
      </c>
      <c r="X7" s="3">
        <f t="shared" si="4"/>
        <v>13.78</v>
      </c>
      <c r="Y7" s="3">
        <f t="shared" si="4"/>
        <v>13.78</v>
      </c>
      <c r="Z7" s="3">
        <f t="shared" si="4"/>
        <v>13.78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-281000000000</v>
      </c>
      <c r="E8" s="2">
        <f>IFERROR(INDEX(E51:E500,MATCH("Free cash flow (Quarter)",$C$51:$C$500,0)),"")</f>
        <v>260000000000</v>
      </c>
      <c r="H8" s="2">
        <f>IFERROR(INDEX(D8:G8,COUNT(D8:G8)),"")</f>
        <v>260000000000</v>
      </c>
      <c r="I8" s="2">
        <f t="shared" ref="I8:Z8" si="5">IFERROR(INDEX(I51:I500,MATCH($C$8,$C$51:$C$500,0)),"")</f>
        <v>1700000000000</v>
      </c>
      <c r="J8" s="2">
        <f t="shared" si="5"/>
        <v>1353000000000</v>
      </c>
      <c r="K8" s="2">
        <f t="shared" si="5"/>
        <v>150000000000</v>
      </c>
      <c r="L8" s="2">
        <f t="shared" si="5"/>
        <v>239000000000</v>
      </c>
      <c r="M8" s="2">
        <f t="shared" si="5"/>
        <v>85000000000</v>
      </c>
      <c r="N8" s="2">
        <f t="shared" si="5"/>
        <v>272000000000</v>
      </c>
      <c r="O8" s="2">
        <f t="shared" si="5"/>
        <v>165000000000</v>
      </c>
      <c r="P8" s="2">
        <f t="shared" si="5"/>
        <v>-26000000000</v>
      </c>
      <c r="Q8" s="2">
        <f t="shared" si="5"/>
        <v>-215000000000</v>
      </c>
      <c r="R8" s="2">
        <f t="shared" si="5"/>
        <v>-208000000000</v>
      </c>
      <c r="S8" s="2">
        <f t="shared" si="5"/>
        <v>-240000000000</v>
      </c>
      <c r="T8" s="2">
        <f t="shared" si="5"/>
        <v>-185000000000</v>
      </c>
      <c r="U8" s="2">
        <f t="shared" si="5"/>
        <v>167000000000</v>
      </c>
      <c r="V8" s="2">
        <f t="shared" si="5"/>
        <v>-240000000000</v>
      </c>
      <c r="W8" s="2">
        <f t="shared" si="5"/>
        <v>-99000000000</v>
      </c>
      <c r="X8" s="2">
        <f t="shared" si="5"/>
        <v>-47000000000</v>
      </c>
      <c r="Y8" s="2">
        <f t="shared" si="5"/>
        <v>-276000000000</v>
      </c>
      <c r="Z8" s="2">
        <f t="shared" si="5"/>
        <v>-346000000000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-13.49</v>
      </c>
      <c r="E9" s="3">
        <f>IFERROR(INDEX(E51:E500,MATCH("Free cash flow per share (Quarter)",$C$51:$C$500,0)),"")</f>
        <v>12.47</v>
      </c>
      <c r="H9" s="3">
        <f>IFERROR(INDEX(D9:G9,COUNT(D9:G9)),"")</f>
        <v>12.47</v>
      </c>
      <c r="I9" s="3">
        <f t="shared" ref="I9:Z9" si="6">IFERROR(INDEX(I51:I500,MATCH($C$9,$C$51:$C$500,0)),"")</f>
        <v>81.64</v>
      </c>
      <c r="J9" s="3">
        <f t="shared" si="6"/>
        <v>64.989999999999995</v>
      </c>
      <c r="K9" s="3">
        <f t="shared" si="6"/>
        <v>7.23</v>
      </c>
      <c r="L9" s="3">
        <f t="shared" si="6"/>
        <v>11.48</v>
      </c>
      <c r="M9" s="3">
        <f t="shared" si="6"/>
        <v>4.0999999999999996</v>
      </c>
      <c r="N9" s="3">
        <f t="shared" si="6"/>
        <v>13.07</v>
      </c>
      <c r="O9" s="3">
        <f t="shared" si="6"/>
        <v>7.9</v>
      </c>
      <c r="P9" s="3">
        <f t="shared" si="6"/>
        <v>-1.25</v>
      </c>
      <c r="Q9" s="3">
        <f t="shared" si="6"/>
        <v>-10.32</v>
      </c>
      <c r="R9" s="3">
        <f t="shared" si="6"/>
        <v>-10.08</v>
      </c>
      <c r="S9" s="3">
        <f t="shared" si="6"/>
        <v>-11.64</v>
      </c>
      <c r="T9" s="3">
        <f t="shared" si="6"/>
        <v>-9.14</v>
      </c>
      <c r="U9" s="3">
        <f t="shared" si="6"/>
        <v>8.4499999999999993</v>
      </c>
      <c r="V9" s="3">
        <f t="shared" si="6"/>
        <v>-12.14</v>
      </c>
      <c r="W9" s="3">
        <f t="shared" si="6"/>
        <v>-5.0199999999999996</v>
      </c>
      <c r="X9" s="3">
        <f t="shared" si="6"/>
        <v>-3.42</v>
      </c>
      <c r="Y9" s="3">
        <f t="shared" si="6"/>
        <v>-20</v>
      </c>
      <c r="Z9" s="3">
        <f t="shared" si="6"/>
        <v>-25.13</v>
      </c>
    </row>
    <row r="10" spans="1:26" ht="15.5" x14ac:dyDescent="0.35">
      <c r="C10" t="s">
        <v>18</v>
      </c>
      <c r="D10" s="3">
        <f ca="1">IFERROR(IF(D9=0,"",D2/D9),"")</f>
        <v>-12.972572275759822</v>
      </c>
      <c r="E10" s="3">
        <f ca="1">IFERROR(IF(E9=0,"",E2/E9),"")</f>
        <v>8.9815557337610255</v>
      </c>
      <c r="I10" s="3">
        <f t="shared" ref="I10:Z10" ca="1" si="7">IFERROR(IF(I9=0,"",I2/I9),"")</f>
        <v>2.5722684958353748</v>
      </c>
      <c r="J10" s="3">
        <f t="shared" ca="1" si="7"/>
        <v>2.8619787659639946</v>
      </c>
      <c r="K10" s="3">
        <f t="shared" ca="1" si="7"/>
        <v>18.533886583679113</v>
      </c>
      <c r="L10" s="3">
        <f t="shared" ca="1" si="7"/>
        <v>12.717770034843205</v>
      </c>
      <c r="M10" s="3">
        <f t="shared" ca="1" si="7"/>
        <v>40.487804878048784</v>
      </c>
      <c r="N10" s="3">
        <f t="shared" ca="1" si="7"/>
        <v>16.373374139250192</v>
      </c>
      <c r="O10" s="3">
        <f t="shared" ca="1" si="7"/>
        <v>36.962025316455694</v>
      </c>
      <c r="P10" s="3">
        <f t="shared" ca="1" si="7"/>
        <v>-220.8</v>
      </c>
      <c r="Q10" s="3">
        <f t="shared" ca="1" si="7"/>
        <v>-27.713178294573641</v>
      </c>
      <c r="R10" s="3">
        <f t="shared" ca="1" si="7"/>
        <v>-28.741924603174603</v>
      </c>
      <c r="S10" s="3">
        <f t="shared" ca="1" si="7"/>
        <v>-21.054140893470791</v>
      </c>
      <c r="T10" s="3">
        <f t="shared" ca="1" si="7"/>
        <v>-31.361903719912473</v>
      </c>
      <c r="U10" s="3">
        <f t="shared" ca="1" si="7"/>
        <v>22.06863905325444</v>
      </c>
      <c r="V10" s="3">
        <f t="shared" ca="1" si="7"/>
        <v>-15.665255354200987</v>
      </c>
      <c r="W10" s="3">
        <f t="shared" ca="1" si="7"/>
        <v>-35.989521912350597</v>
      </c>
      <c r="X10" s="3">
        <f t="shared" ca="1" si="7"/>
        <v>-33.364239766081873</v>
      </c>
      <c r="Y10" s="3">
        <f t="shared" ca="1" si="7"/>
        <v>-5.7052849999999999</v>
      </c>
      <c r="Z10" s="3">
        <f t="shared" ca="1" si="7"/>
        <v>-1.8919259848786312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3205192000000</v>
      </c>
      <c r="E11" s="2">
        <f>IFERROR(INDEX(E51:E500,MATCH($C$11,$C$51:$C$500,0)),"")</f>
        <v>3845284000000</v>
      </c>
      <c r="H11" s="2">
        <f>IFERROR(INDEX(D11:G11,COUNT(D11:G11)),"")</f>
        <v>3845284000000</v>
      </c>
      <c r="I11" s="2">
        <f t="shared" ref="I11:Z11" si="8">IFERROR(INDEX(I51:I500,MATCH($C$11,$C$51:$C$500,0)),"")</f>
        <v>3618828000000</v>
      </c>
      <c r="J11" s="2">
        <f t="shared" si="8"/>
        <v>2048503000000</v>
      </c>
      <c r="K11" s="2">
        <f t="shared" si="8"/>
        <v>1094701452882</v>
      </c>
      <c r="L11" s="2">
        <f t="shared" si="8"/>
        <v>1326141917021</v>
      </c>
      <c r="M11" s="2">
        <f t="shared" si="8"/>
        <v>1111486304905</v>
      </c>
      <c r="N11" s="2">
        <f t="shared" si="8"/>
        <v>1178458368683</v>
      </c>
      <c r="O11" s="2">
        <f t="shared" si="8"/>
        <v>1005108029387</v>
      </c>
      <c r="P11" s="2">
        <f t="shared" si="8"/>
        <v>878874959963</v>
      </c>
      <c r="Q11" s="2">
        <f t="shared" si="8"/>
        <v>895199081666</v>
      </c>
      <c r="R11" s="2">
        <f t="shared" si="8"/>
        <v>791865371859</v>
      </c>
      <c r="S11" s="2">
        <f t="shared" si="8"/>
        <v>826807285771</v>
      </c>
      <c r="T11" s="2">
        <f t="shared" si="8"/>
        <v>594747499843</v>
      </c>
      <c r="U11" s="2">
        <f t="shared" si="8"/>
        <v>595494841630</v>
      </c>
      <c r="V11" s="2">
        <f t="shared" si="8"/>
        <v>241847003916</v>
      </c>
      <c r="W11" s="2">
        <f t="shared" si="8"/>
        <v>127545483579</v>
      </c>
      <c r="X11" s="2">
        <f t="shared" si="8"/>
        <v>80530998507</v>
      </c>
      <c r="Y11" s="2">
        <f t="shared" si="8"/>
        <v>43874479985</v>
      </c>
      <c r="Z11" s="2">
        <f t="shared" si="8"/>
        <v>60260906097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1457000000000</v>
      </c>
      <c r="E12" s="2">
        <f>IFERROR(INDEX(E51:E500,MATCH("Net Debt (Quarter)",$C$51:$C$500,0)),"")</f>
        <v>612000000000</v>
      </c>
      <c r="H12" s="2">
        <f>IFERROR(INDEX(D12:G12,COUNT(D12:G12)),"")</f>
        <v>612000000000</v>
      </c>
      <c r="I12" s="2">
        <f t="shared" ref="I12:Z12" si="9">IFERROR(INDEX(I51:I500,MATCH($C$12,$C$51:$C$500,0)),"")</f>
        <v>832000000000</v>
      </c>
      <c r="J12" s="2">
        <f t="shared" si="9"/>
        <v>2001000000000</v>
      </c>
      <c r="K12" s="2">
        <f t="shared" si="9"/>
        <v>3061000000000</v>
      </c>
      <c r="L12" s="2">
        <f t="shared" si="9"/>
        <v>3491000000000</v>
      </c>
      <c r="M12" s="2">
        <f t="shared" si="9"/>
        <v>3162000000000</v>
      </c>
      <c r="N12" s="2">
        <f t="shared" si="9"/>
        <v>3015000000000</v>
      </c>
      <c r="O12" s="2">
        <f t="shared" si="9"/>
        <v>3124000000000</v>
      </c>
      <c r="P12" s="2">
        <f t="shared" si="9"/>
        <v>3424000000000</v>
      </c>
      <c r="Q12" s="2">
        <f t="shared" si="9"/>
        <v>3103000000000</v>
      </c>
      <c r="R12" s="2">
        <f t="shared" si="9"/>
        <v>2754000000000</v>
      </c>
      <c r="S12" s="2">
        <f t="shared" si="9"/>
        <v>2683000000000</v>
      </c>
      <c r="T12" s="2">
        <f t="shared" si="9"/>
        <v>2110000000000</v>
      </c>
      <c r="U12" s="2">
        <f t="shared" si="9"/>
        <v>1977000000000</v>
      </c>
      <c r="V12" s="2">
        <f t="shared" si="9"/>
        <v>1805000000000</v>
      </c>
      <c r="W12" s="2">
        <f t="shared" si="9"/>
        <v>1369000000000</v>
      </c>
      <c r="X12" s="2">
        <f t="shared" si="9"/>
        <v>1178000000000</v>
      </c>
      <c r="Y12" s="2">
        <f t="shared" si="9"/>
        <v>1277000000000</v>
      </c>
      <c r="Z12" s="2">
        <f t="shared" si="9"/>
        <v>1045000000000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4662000000000</v>
      </c>
      <c r="E13" s="2">
        <f>IFERROR(INDEX(E51:E500,MATCH("Total Debt (Quarter)",$C$51:$C$500,0)),"")</f>
        <v>4458000000000</v>
      </c>
      <c r="H13" s="2">
        <f>IFERROR(INDEX(D13:G13,COUNT(D13:G13)),"")</f>
        <v>4458000000000</v>
      </c>
      <c r="I13" s="2">
        <f t="shared" ref="I13:Z13" si="10">IFERROR(INDEX(I51:I500,MATCH($C$13,$C$51:$C$500,0)),"")</f>
        <v>4451000000000</v>
      </c>
      <c r="J13" s="2">
        <f t="shared" si="10"/>
        <v>4050000000000</v>
      </c>
      <c r="K13" s="2">
        <f t="shared" si="10"/>
        <v>4156000000000</v>
      </c>
      <c r="L13" s="2">
        <f t="shared" si="10"/>
        <v>4817000000000</v>
      </c>
      <c r="M13" s="2">
        <f t="shared" si="10"/>
        <v>4273000000000</v>
      </c>
      <c r="N13" s="2">
        <f t="shared" si="10"/>
        <v>4194000000000</v>
      </c>
      <c r="O13" s="2">
        <f t="shared" si="10"/>
        <v>4129000000000</v>
      </c>
      <c r="P13" s="2">
        <f t="shared" si="10"/>
        <v>4303000000000</v>
      </c>
      <c r="Q13" s="2">
        <f t="shared" si="10"/>
        <v>3998000000000</v>
      </c>
      <c r="R13" s="2">
        <f t="shared" si="10"/>
        <v>3546000000000</v>
      </c>
      <c r="S13" s="2">
        <f t="shared" si="10"/>
        <v>3510000000000</v>
      </c>
      <c r="T13" s="2">
        <f t="shared" si="10"/>
        <v>2705000000000</v>
      </c>
      <c r="U13" s="2">
        <f t="shared" si="10"/>
        <v>2572000000000</v>
      </c>
      <c r="V13" s="2">
        <f t="shared" si="10"/>
        <v>2046000000000</v>
      </c>
      <c r="W13" s="2">
        <f t="shared" si="10"/>
        <v>1497000000000</v>
      </c>
      <c r="X13" s="2">
        <f t="shared" si="10"/>
        <v>1259000000000</v>
      </c>
      <c r="Y13" s="2">
        <f t="shared" si="10"/>
        <v>1320000000000</v>
      </c>
      <c r="Z13" s="2">
        <f t="shared" si="10"/>
        <v>1105000000000</v>
      </c>
    </row>
    <row r="14" spans="1:26" ht="15.5" x14ac:dyDescent="0.35">
      <c r="C14" t="s">
        <v>27</v>
      </c>
      <c r="D14" s="2">
        <f>IFERROR(INDEX(D51:D500,MATCH($C$14,$C$51:$C$500,0)),"")</f>
        <v>-89604000000</v>
      </c>
      <c r="E14" s="2">
        <f>IFERROR(INDEX(E51:E500,MATCH($C$14,$C$51:$C$500,0)),"")</f>
        <v>-99107000000</v>
      </c>
      <c r="H14" s="2">
        <f>IFERROR(SUM(D14:G14)*(4/MAX(1,COUNT(D14:G14))),"")</f>
        <v>-377422000000</v>
      </c>
      <c r="I14" s="2">
        <f t="shared" ref="I14:Z14" si="11">IFERROR(INDEX(I51:I500,MATCH($C$14,$C$51:$C$500,0)),"")</f>
        <v>-420131000000</v>
      </c>
      <c r="J14" s="2">
        <f t="shared" si="11"/>
        <v>-381637000000</v>
      </c>
      <c r="K14" s="2">
        <f t="shared" si="11"/>
        <v>-386066702693</v>
      </c>
      <c r="L14" s="2">
        <f t="shared" si="11"/>
        <v>-516388124761</v>
      </c>
      <c r="M14" s="2">
        <f t="shared" si="11"/>
        <v>-466591091552</v>
      </c>
      <c r="N14" s="2">
        <f t="shared" si="11"/>
        <v>-466625220101</v>
      </c>
      <c r="O14" s="2">
        <f t="shared" si="11"/>
        <v>-424681442452</v>
      </c>
      <c r="P14" s="2">
        <f t="shared" si="11"/>
        <v>-384855701622</v>
      </c>
      <c r="Q14" s="2">
        <f t="shared" si="11"/>
        <v>-431496090519</v>
      </c>
      <c r="R14" s="2">
        <f t="shared" si="11"/>
        <v>-333239568392</v>
      </c>
      <c r="S14" s="2">
        <f t="shared" si="11"/>
        <v>-712329097685</v>
      </c>
      <c r="T14" s="2">
        <f t="shared" si="11"/>
        <v>-403998199651</v>
      </c>
      <c r="U14" s="2">
        <f t="shared" si="11"/>
        <v>-690731960235</v>
      </c>
      <c r="V14" s="2">
        <f t="shared" si="11"/>
        <v>-208244814690</v>
      </c>
      <c r="W14" s="2">
        <f t="shared" si="11"/>
        <v>-88502670493</v>
      </c>
      <c r="X14" s="2">
        <f t="shared" si="11"/>
        <v>-80192135057</v>
      </c>
      <c r="Y14" s="2">
        <f t="shared" si="11"/>
        <v>-114466047757</v>
      </c>
      <c r="Z14" s="2">
        <f t="shared" si="11"/>
        <v>-94872346540</v>
      </c>
    </row>
    <row r="15" spans="1:26" ht="15.5" x14ac:dyDescent="0.35">
      <c r="C15" t="s">
        <v>28</v>
      </c>
      <c r="D15" s="2">
        <f>IFERROR(INDEX(D51:D500,MATCH($C$15,$C$51:$C$500,0)),"")</f>
        <v>-25642000000</v>
      </c>
      <c r="E15" s="2">
        <f>IFERROR(INDEX(E51:E500,MATCH($C$15,$C$51:$C$500,0)),"")</f>
        <v>-21719000000</v>
      </c>
      <c r="H15" s="2">
        <f>IFERROR(SUM(D15:G15)*(4/MAX(1,COUNT(D15:G15))),"")</f>
        <v>-94722000000</v>
      </c>
      <c r="I15" s="2">
        <f t="shared" ref="I15:Z15" si="12">IFERROR(INDEX(I51:I500,MATCH($C$15,$C$51:$C$500,0)),"")</f>
        <v>-104406000000</v>
      </c>
      <c r="J15" s="2">
        <f t="shared" si="12"/>
        <v>-51050000000</v>
      </c>
      <c r="K15" s="2">
        <f t="shared" si="12"/>
        <v>-38683079194</v>
      </c>
      <c r="L15" s="2">
        <f t="shared" si="12"/>
        <v>-7911396112</v>
      </c>
      <c r="M15" s="2">
        <f t="shared" si="12"/>
        <v>-12694532635</v>
      </c>
      <c r="N15" s="2">
        <f t="shared" si="12"/>
        <v>7764814793</v>
      </c>
      <c r="O15" s="2">
        <f t="shared" si="12"/>
        <v>-32133564088</v>
      </c>
      <c r="P15" s="2">
        <f t="shared" si="12"/>
        <v>-18328876392</v>
      </c>
      <c r="Q15" s="2">
        <f t="shared" si="12"/>
        <v>19760685242</v>
      </c>
      <c r="R15" s="2">
        <f t="shared" si="12"/>
        <v>-85957405711</v>
      </c>
      <c r="S15" s="2">
        <f t="shared" si="12"/>
        <v>-13614492322</v>
      </c>
      <c r="T15" s="2">
        <f t="shared" si="12"/>
        <v>-165800591093</v>
      </c>
      <c r="U15" s="2">
        <f t="shared" si="12"/>
        <v>-99687572897</v>
      </c>
      <c r="V15" s="2">
        <f t="shared" si="12"/>
        <v>-77768928132</v>
      </c>
      <c r="W15" s="2">
        <f t="shared" si="12"/>
        <v>-37137354461</v>
      </c>
      <c r="X15" s="2">
        <f t="shared" si="12"/>
        <v>-30723468679</v>
      </c>
      <c r="Y15" s="2">
        <f t="shared" si="12"/>
        <v>-30917346860</v>
      </c>
      <c r="Z15" s="2">
        <f t="shared" si="12"/>
        <v>-39715403274</v>
      </c>
    </row>
    <row r="16" spans="1:26" ht="15.5" x14ac:dyDescent="0.35">
      <c r="C16" t="s">
        <v>29</v>
      </c>
      <c r="D16" s="2">
        <f>IFERROR(INDEX(D51:D500,MATCH($C$16,$C$51:$C$500,0)),"")</f>
        <v>-144768000000</v>
      </c>
      <c r="E16" s="2">
        <f>IFERROR(INDEX(E51:E500,MATCH($C$16,$C$51:$C$500,0)),"")</f>
        <v>185694000000</v>
      </c>
      <c r="H16" s="2">
        <f>IFERROR(SUM(D16:G16)*(4/MAX(1,COUNT(D16:G16))),"")</f>
        <v>81852000000</v>
      </c>
      <c r="I16" s="2">
        <f t="shared" ref="I16:Z16" si="13">IFERROR(INDEX(I51:I500,MATCH($C$16,$C$51:$C$500,0)),"")</f>
        <v>961530000000</v>
      </c>
      <c r="J16" s="2">
        <f t="shared" si="13"/>
        <v>821108000000</v>
      </c>
      <c r="K16" s="2">
        <f t="shared" si="13"/>
        <v>567306401270</v>
      </c>
      <c r="L16" s="2">
        <f t="shared" si="13"/>
        <v>48892233242</v>
      </c>
      <c r="M16" s="2">
        <f t="shared" si="13"/>
        <v>100330430110</v>
      </c>
      <c r="N16" s="2">
        <f t="shared" si="13"/>
        <v>37485058742</v>
      </c>
      <c r="O16" s="2">
        <f t="shared" si="13"/>
        <v>173273871156</v>
      </c>
      <c r="P16" s="2">
        <f t="shared" si="13"/>
        <v>85429279335</v>
      </c>
      <c r="Q16" s="2">
        <f t="shared" si="13"/>
        <v>130079893294</v>
      </c>
      <c r="R16" s="2">
        <f t="shared" si="13"/>
        <v>512499728216</v>
      </c>
      <c r="S16" s="2">
        <f t="shared" si="13"/>
        <v>345057155483</v>
      </c>
      <c r="T16" s="2">
        <f t="shared" si="13"/>
        <v>559855804472</v>
      </c>
      <c r="U16" s="2">
        <f t="shared" si="13"/>
        <v>204165205511</v>
      </c>
      <c r="V16" s="2">
        <f t="shared" si="13"/>
        <v>457791362222</v>
      </c>
      <c r="W16" s="2">
        <f t="shared" si="13"/>
        <v>363268521380</v>
      </c>
      <c r="X16" s="2">
        <f t="shared" si="13"/>
        <v>92847020725</v>
      </c>
      <c r="Y16" s="2">
        <f t="shared" si="13"/>
        <v>47285906740</v>
      </c>
      <c r="Z16" s="2">
        <f t="shared" si="13"/>
        <v>-22708725331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3643500000000</v>
      </c>
      <c r="E20" s="2">
        <f ca="1">IFERROR(E21*E2,"")</f>
        <v>2331840000000</v>
      </c>
      <c r="H20" s="2">
        <f t="shared" ref="H20:Z20" ca="1" si="14">IFERROR(H21*H2,"")</f>
        <v>2331840000000</v>
      </c>
      <c r="I20" s="2">
        <f t="shared" ca="1" si="14"/>
        <v>4372200000000</v>
      </c>
      <c r="J20" s="2">
        <f t="shared" ca="1" si="14"/>
        <v>3872520000000</v>
      </c>
      <c r="K20" s="2">
        <f t="shared" ca="1" si="14"/>
        <v>2789880000000</v>
      </c>
      <c r="L20" s="2">
        <f t="shared" ca="1" si="14"/>
        <v>3039720000000</v>
      </c>
      <c r="M20" s="2">
        <f t="shared" ca="1" si="14"/>
        <v>3456120000000</v>
      </c>
      <c r="N20" s="2">
        <f t="shared" ca="1" si="14"/>
        <v>4455480000000</v>
      </c>
      <c r="O20" s="2">
        <f t="shared" ca="1" si="14"/>
        <v>6079440000000</v>
      </c>
      <c r="P20" s="2">
        <f t="shared" ca="1" si="14"/>
        <v>5746320000000</v>
      </c>
      <c r="Q20" s="2">
        <f t="shared" ca="1" si="14"/>
        <v>5954520000000</v>
      </c>
      <c r="R20" s="2">
        <f t="shared" ca="1" si="14"/>
        <v>5985586276000</v>
      </c>
      <c r="S20" s="2">
        <f t="shared" ca="1" si="14"/>
        <v>5063150332000</v>
      </c>
      <c r="T20" s="2">
        <f t="shared" ca="1" si="14"/>
        <v>5801751472000</v>
      </c>
      <c r="U20" s="2">
        <f t="shared" ca="1" si="14"/>
        <v>3696033600000</v>
      </c>
      <c r="V20" s="2">
        <f t="shared" ca="1" si="14"/>
        <v>3769292284000</v>
      </c>
      <c r="W20" s="2">
        <f t="shared" ca="1" si="14"/>
        <v>3580827867999.9995</v>
      </c>
      <c r="X20" s="2">
        <f t="shared" ca="1" si="14"/>
        <v>1572376546000</v>
      </c>
      <c r="Y20" s="2">
        <f t="shared" ca="1" si="14"/>
        <v>1572376546000</v>
      </c>
      <c r="Z20" s="2">
        <f t="shared" ca="1" si="14"/>
        <v>655157698000</v>
      </c>
    </row>
    <row r="21" spans="1:26" ht="15.5" x14ac:dyDescent="0.35">
      <c r="C21" t="s">
        <v>12</v>
      </c>
      <c r="D21" s="2">
        <f>IFERROR(INDEX(D51:D500,MATCH($C$7,$C$51:$C$500,0)),"")</f>
        <v>20820000000</v>
      </c>
      <c r="E21" s="2">
        <f>IFERROR(INDEX(E51:E500,MATCH($C$7,$C$51:$C$500,0)),"")</f>
        <v>20820000000</v>
      </c>
      <c r="H21" s="2">
        <f>IFERROR(INDEX(D21:G21,COUNT(D21:G21)),"")</f>
        <v>20820000000</v>
      </c>
      <c r="I21" s="2">
        <f t="shared" ref="I21:Z21" si="15">IFERROR(INDEX(I51:I500,MATCH($C$7,$C$51:$C$500,0)),"")</f>
        <v>20820000000</v>
      </c>
      <c r="J21" s="2">
        <f t="shared" si="15"/>
        <v>20820000000</v>
      </c>
      <c r="K21" s="2">
        <f t="shared" si="15"/>
        <v>20820000000</v>
      </c>
      <c r="L21" s="2">
        <f t="shared" si="15"/>
        <v>20820000000</v>
      </c>
      <c r="M21" s="2">
        <f t="shared" si="15"/>
        <v>20820000000</v>
      </c>
      <c r="N21" s="2">
        <f t="shared" si="15"/>
        <v>20820000000</v>
      </c>
      <c r="O21" s="2">
        <f t="shared" si="15"/>
        <v>20820000000</v>
      </c>
      <c r="P21" s="2">
        <f t="shared" si="15"/>
        <v>20820000000</v>
      </c>
      <c r="Q21" s="2">
        <f t="shared" si="15"/>
        <v>20820000000</v>
      </c>
      <c r="R21" s="2">
        <f t="shared" si="15"/>
        <v>20660000000</v>
      </c>
      <c r="S21" s="2">
        <f t="shared" si="15"/>
        <v>20660000000</v>
      </c>
      <c r="T21" s="2">
        <f t="shared" si="15"/>
        <v>20240000000</v>
      </c>
      <c r="U21" s="2">
        <f t="shared" si="15"/>
        <v>19820000000</v>
      </c>
      <c r="V21" s="2">
        <f t="shared" si="15"/>
        <v>19820000000</v>
      </c>
      <c r="W21" s="2">
        <f t="shared" si="15"/>
        <v>19820000000</v>
      </c>
      <c r="X21" s="2">
        <f t="shared" si="15"/>
        <v>13780000000</v>
      </c>
      <c r="Y21" s="2">
        <f t="shared" si="15"/>
        <v>13780000000</v>
      </c>
      <c r="Z21" s="2">
        <f t="shared" si="15"/>
        <v>13780000000</v>
      </c>
    </row>
    <row r="23" spans="1:26" ht="15.5" x14ac:dyDescent="0.35">
      <c r="B23" t="s">
        <v>54</v>
      </c>
      <c r="C23" t="s">
        <v>55</v>
      </c>
      <c r="D23" s="3">
        <f>IFERROR(D5/D6*100,"")</f>
        <v>-3.0348501273760835</v>
      </c>
      <c r="E23" s="3">
        <f>IFERROR(E5/E6*100,"")</f>
        <v>0.69546951835407866</v>
      </c>
      <c r="H23" s="3">
        <f t="shared" ref="H23:Z23" si="16">IFERROR(H5/H6*100,"")</f>
        <v>-4.2819604002915623</v>
      </c>
      <c r="I23" s="3">
        <f t="shared" si="16"/>
        <v>5.1942759469763713</v>
      </c>
      <c r="J23" s="3">
        <f t="shared" si="16"/>
        <v>4.8898806559050545</v>
      </c>
      <c r="K23" s="3">
        <f t="shared" si="16"/>
        <v>4.5023853733314541</v>
      </c>
      <c r="L23" s="3">
        <f t="shared" si="16"/>
        <v>-0.99504110450363181</v>
      </c>
      <c r="M23" s="3">
        <f t="shared" si="16"/>
        <v>0.29554528292142823</v>
      </c>
      <c r="N23" s="3">
        <f t="shared" si="16"/>
        <v>-0.5335207589119354</v>
      </c>
      <c r="O23" s="3">
        <f t="shared" si="16"/>
        <v>1.7839800967977433</v>
      </c>
      <c r="P23" s="3">
        <f t="shared" si="16"/>
        <v>1.4730541066239309</v>
      </c>
      <c r="Q23" s="3">
        <f t="shared" si="16"/>
        <v>1.1927350503807881</v>
      </c>
      <c r="R23" s="3">
        <f t="shared" si="16"/>
        <v>7.5576017788161947</v>
      </c>
      <c r="S23" s="3">
        <f t="shared" si="16"/>
        <v>7.2738760498376784</v>
      </c>
      <c r="T23" s="3">
        <f t="shared" si="16"/>
        <v>8.8508430239439342</v>
      </c>
      <c r="U23" s="3">
        <f t="shared" si="16"/>
        <v>2.5367363432602898</v>
      </c>
      <c r="V23" s="3">
        <f t="shared" si="16"/>
        <v>9.5740347076585586</v>
      </c>
      <c r="W23" s="3">
        <f t="shared" si="16"/>
        <v>9.3135032074495161</v>
      </c>
      <c r="X23" s="3">
        <f t="shared" si="16"/>
        <v>3.7231423339871532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-0.32298862124400218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0.22343711380147613</v>
      </c>
      <c r="K24" s="4">
        <f t="shared" si="17"/>
        <v>0.25038798861515543</v>
      </c>
      <c r="L24" s="4" t="str">
        <f t="shared" si="17"/>
        <v/>
      </c>
      <c r="M24" s="4">
        <f t="shared" si="17"/>
        <v>-0.47706464428915485</v>
      </c>
      <c r="N24" s="4" t="str">
        <f t="shared" si="17"/>
        <v/>
      </c>
      <c r="O24" s="4">
        <f t="shared" si="17"/>
        <v>-0.27409285135636441</v>
      </c>
      <c r="P24" s="4">
        <f t="shared" si="17"/>
        <v>-0.10300778537348787</v>
      </c>
      <c r="Q24" s="4">
        <f t="shared" si="17"/>
        <v>-0.34068979662771826</v>
      </c>
      <c r="R24" s="4">
        <f t="shared" si="17"/>
        <v>-4.092142966007728E-2</v>
      </c>
      <c r="S24" s="4">
        <f t="shared" si="17"/>
        <v>0.1433290843836299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-11.32</v>
      </c>
      <c r="E25" s="3">
        <f>IFERROR(INDEX(E51:E500,MATCH($A$25,$C$51:$C$500,0)),"")</f>
        <v>2.77</v>
      </c>
      <c r="H25" s="3">
        <f>IFERROR(INDEX(D25:G25,COUNT(D25:G25)),"")</f>
        <v>2.77</v>
      </c>
      <c r="I25" s="3">
        <f t="shared" ref="I25:Z25" si="18">IFERROR(INDEX(I51:I500,MATCH($C$25,$C$51:$C$500,0)),"")</f>
        <v>20.32</v>
      </c>
      <c r="J25" s="3">
        <f t="shared" si="18"/>
        <v>17.45</v>
      </c>
      <c r="K25" s="3">
        <f t="shared" si="18"/>
        <v>14.67</v>
      </c>
      <c r="L25" s="3">
        <f t="shared" si="18"/>
        <v>-3.07</v>
      </c>
      <c r="M25" s="3">
        <f t="shared" si="18"/>
        <v>-0.25</v>
      </c>
      <c r="N25" s="3">
        <f t="shared" si="18"/>
        <v>-2.2999999999999998</v>
      </c>
      <c r="O25" s="3">
        <f t="shared" si="18"/>
        <v>5.71</v>
      </c>
      <c r="P25" s="3">
        <f t="shared" si="18"/>
        <v>1.97</v>
      </c>
      <c r="Q25" s="3">
        <f t="shared" si="18"/>
        <v>4.08</v>
      </c>
      <c r="R25" s="3">
        <f t="shared" si="18"/>
        <v>21.13</v>
      </c>
      <c r="S25" s="3">
        <f t="shared" si="18"/>
        <v>16.39</v>
      </c>
      <c r="T25" s="3">
        <f t="shared" si="18"/>
        <v>19.82</v>
      </c>
      <c r="U25" s="3">
        <f t="shared" si="18"/>
        <v>5.09</v>
      </c>
      <c r="V25" s="3">
        <f t="shared" si="18"/>
        <v>19.18</v>
      </c>
      <c r="W25" s="3">
        <f t="shared" si="18"/>
        <v>16.46</v>
      </c>
      <c r="X25" s="3">
        <f t="shared" si="18"/>
        <v>4.51</v>
      </c>
      <c r="Y25" s="3">
        <f t="shared" si="18"/>
        <v>1.19</v>
      </c>
      <c r="Z25" s="3">
        <f t="shared" si="18"/>
        <v>-4.53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-0.30795096475191497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0.25035076630796338</v>
      </c>
      <c r="K26" s="4">
        <f t="shared" si="19"/>
        <v>0.49414510906314946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-0.22033777740563343</v>
      </c>
      <c r="P26" s="4">
        <f t="shared" si="19"/>
        <v>-0.17291586799140812</v>
      </c>
      <c r="Q26" s="4">
        <f t="shared" si="19"/>
        <v>-0.26622601212293062</v>
      </c>
      <c r="R26" s="4">
        <f t="shared" si="19"/>
        <v>5.1220770369407642E-2</v>
      </c>
      <c r="S26" s="4">
        <f t="shared" si="19"/>
        <v>0.29443570072535596</v>
      </c>
      <c r="T26" s="4">
        <f t="shared" si="19"/>
        <v>0.75513827740061923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59.764697406340055</v>
      </c>
      <c r="E27" s="3">
        <f>IFERROR(E4/E21,"")</f>
        <v>57.260710854947163</v>
      </c>
      <c r="H27" s="3">
        <f t="shared" ref="H27:Z27" si="20">IFERROR(H4/H21,"")</f>
        <v>234.05081652257445</v>
      </c>
      <c r="I27" s="3">
        <f t="shared" si="20"/>
        <v>247.33069164265129</v>
      </c>
      <c r="J27" s="3">
        <f t="shared" si="20"/>
        <v>221.0685878962536</v>
      </c>
      <c r="K27" s="3">
        <f t="shared" si="20"/>
        <v>158.11196837920269</v>
      </c>
      <c r="L27" s="3">
        <f t="shared" si="20"/>
        <v>130.65616584697406</v>
      </c>
      <c r="M27" s="3">
        <f t="shared" si="20"/>
        <v>119.60884779068203</v>
      </c>
      <c r="N27" s="3">
        <f t="shared" si="20"/>
        <v>115.0857837192123</v>
      </c>
      <c r="O27" s="3">
        <f t="shared" si="20"/>
        <v>108.25861319169069</v>
      </c>
      <c r="P27" s="3">
        <f t="shared" si="20"/>
        <v>130.2531447376561</v>
      </c>
      <c r="Q27" s="3">
        <f t="shared" si="20"/>
        <v>143.84050067536023</v>
      </c>
      <c r="R27" s="3">
        <f t="shared" si="20"/>
        <v>141.86907102875122</v>
      </c>
      <c r="S27" s="3">
        <f t="shared" si="20"/>
        <v>151.98065023310744</v>
      </c>
      <c r="T27" s="3">
        <f t="shared" si="20"/>
        <v>138.29373647050394</v>
      </c>
      <c r="U27" s="3">
        <f t="shared" si="20"/>
        <v>138.22393207754794</v>
      </c>
      <c r="V27" s="3">
        <f t="shared" si="20"/>
        <v>70.666583963723511</v>
      </c>
      <c r="W27" s="3">
        <f t="shared" si="20"/>
        <v>57.93622229601413</v>
      </c>
      <c r="X27" s="3">
        <f t="shared" si="20"/>
        <v>43.354120426632804</v>
      </c>
      <c r="Y27" s="3">
        <f t="shared" si="20"/>
        <v>28.488099311393324</v>
      </c>
      <c r="Z27" s="3">
        <f t="shared" si="20"/>
        <v>33.433942506240932</v>
      </c>
    </row>
    <row r="28" spans="1:26" ht="15.5" x14ac:dyDescent="0.35">
      <c r="C28" t="s">
        <v>61</v>
      </c>
      <c r="D28" s="4">
        <f>IFERROR(_xlfn.RRI(5,I27,D27),"")</f>
        <v>-0.24728019571844395</v>
      </c>
      <c r="E28" s="4">
        <f>IFERROR(_xlfn.RRI(5,J27,E27),"")</f>
        <v>-0.23675153487888634</v>
      </c>
      <c r="H28" s="4">
        <f t="shared" ref="H28:Z28" si="21">IFERROR(_xlfn.RRI(5,M27,H27),"")</f>
        <v>0.14369275706664286</v>
      </c>
      <c r="I28" s="4">
        <f t="shared" si="21"/>
        <v>0.16533627754181857</v>
      </c>
      <c r="J28" s="4">
        <f t="shared" si="21"/>
        <v>0.15348756104001038</v>
      </c>
      <c r="K28" s="4">
        <f t="shared" si="21"/>
        <v>3.9525879068109226E-2</v>
      </c>
      <c r="L28" s="4">
        <f t="shared" si="21"/>
        <v>-1.904351029653073E-2</v>
      </c>
      <c r="M28" s="4">
        <f t="shared" si="21"/>
        <v>-3.3559511105919815E-2</v>
      </c>
      <c r="N28" s="4">
        <f t="shared" si="21"/>
        <v>-5.4096840151647618E-2</v>
      </c>
      <c r="O28" s="4">
        <f t="shared" si="21"/>
        <v>-4.7791640749761832E-2</v>
      </c>
      <c r="P28" s="4">
        <f t="shared" si="21"/>
        <v>-1.1808771059982903E-2</v>
      </c>
      <c r="Q28" s="4">
        <f t="shared" si="21"/>
        <v>0.15274545247824811</v>
      </c>
      <c r="R28" s="4">
        <f t="shared" si="21"/>
        <v>0.19615513835918907</v>
      </c>
      <c r="S28" s="4">
        <f t="shared" si="21"/>
        <v>0.28514338084274038</v>
      </c>
      <c r="T28" s="4">
        <f t="shared" si="21"/>
        <v>0.37160104464521049</v>
      </c>
      <c r="U28" s="4">
        <f t="shared" si="21"/>
        <v>0.32824787687863721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-0.86368110236220474</v>
      </c>
      <c r="I29" s="4">
        <f t="shared" si="22"/>
        <v>0.16446991404011468</v>
      </c>
      <c r="J29" s="4">
        <f t="shared" si="22"/>
        <v>0.18950238582140419</v>
      </c>
      <c r="K29" s="4">
        <f t="shared" si="22"/>
        <v>-5.778501628664495</v>
      </c>
      <c r="L29" s="4">
        <f t="shared" si="22"/>
        <v>11.28</v>
      </c>
      <c r="M29" s="4">
        <f t="shared" si="22"/>
        <v>-0.89130434782608692</v>
      </c>
      <c r="N29" s="4">
        <f t="shared" si="22"/>
        <v>-1.402802101576182</v>
      </c>
      <c r="O29" s="4">
        <f t="shared" si="22"/>
        <v>1.8984771573604062</v>
      </c>
      <c r="P29" s="4">
        <f t="shared" si="22"/>
        <v>-0.51715686274509809</v>
      </c>
      <c r="Q29" s="4">
        <f t="shared" si="22"/>
        <v>-0.80690960719356353</v>
      </c>
      <c r="R29" s="4">
        <f t="shared" si="22"/>
        <v>0.28920073215375219</v>
      </c>
      <c r="S29" s="4">
        <f t="shared" si="22"/>
        <v>-0.17305751765893035</v>
      </c>
      <c r="T29" s="4">
        <f t="shared" si="22"/>
        <v>2.8939096267190569</v>
      </c>
      <c r="U29" s="4">
        <f t="shared" si="22"/>
        <v>-0.73461939520333686</v>
      </c>
      <c r="V29" s="4">
        <f t="shared" si="22"/>
        <v>0.16524908869987842</v>
      </c>
      <c r="W29" s="4">
        <f t="shared" si="22"/>
        <v>2.649667405764967</v>
      </c>
      <c r="X29" s="4">
        <f t="shared" si="22"/>
        <v>2.7899159663865545</v>
      </c>
      <c r="Y29" s="4">
        <f t="shared" si="22"/>
        <v>-1.2626931567328918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-5.3692790942678023E-2</v>
      </c>
      <c r="I30" s="4">
        <f t="shared" si="23"/>
        <v>0.11879617993815729</v>
      </c>
      <c r="J30" s="4">
        <f t="shared" si="23"/>
        <v>0.39817744451869042</v>
      </c>
      <c r="K30" s="4">
        <f t="shared" si="23"/>
        <v>0.21013782514010987</v>
      </c>
      <c r="L30" s="4">
        <f t="shared" si="23"/>
        <v>9.2362047292898125E-2</v>
      </c>
      <c r="M30" s="4">
        <f t="shared" si="23"/>
        <v>3.9301675022739208E-2</v>
      </c>
      <c r="N30" s="4">
        <f t="shared" si="23"/>
        <v>6.3063532094512653E-2</v>
      </c>
      <c r="O30" s="4">
        <f t="shared" si="23"/>
        <v>-0.1688598888745817</v>
      </c>
      <c r="P30" s="4">
        <f t="shared" si="23"/>
        <v>-9.4461266986062678E-2</v>
      </c>
      <c r="Q30" s="4">
        <f t="shared" si="23"/>
        <v>1.3896120079685867E-2</v>
      </c>
      <c r="R30" s="4">
        <f t="shared" si="23"/>
        <v>-6.6532016995894602E-2</v>
      </c>
      <c r="S30" s="4">
        <f t="shared" si="23"/>
        <v>9.8969874644487005E-2</v>
      </c>
      <c r="T30" s="4">
        <f t="shared" si="23"/>
        <v>5.0500945752895412E-4</v>
      </c>
      <c r="U30" s="4">
        <f t="shared" si="23"/>
        <v>0.95600132798982906</v>
      </c>
      <c r="V30" s="4">
        <f t="shared" si="23"/>
        <v>0.21973061347814524</v>
      </c>
      <c r="W30" s="4">
        <f t="shared" si="23"/>
        <v>0.3363486959459433</v>
      </c>
      <c r="X30" s="4">
        <f t="shared" si="23"/>
        <v>0.52183267661153065</v>
      </c>
      <c r="Y30" s="4">
        <f t="shared" si="23"/>
        <v>-0.14792880600079977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290.67</v>
      </c>
      <c r="E32" s="3">
        <f>IFERROR(INDEX(E51:E500,MATCH($A$32,$C$51:$C$500,0)),"")</f>
        <v>303.55</v>
      </c>
      <c r="H32" s="3">
        <f>IFERROR(INDEX(D32:G32,COUNT(D32:G32)),"")</f>
        <v>303.55</v>
      </c>
      <c r="I32" s="3">
        <f t="shared" ref="I32:Z32" si="24">IFERROR(INDEX(I51:I500,MATCH($C$32,$C$51:$C$500,0)),"")</f>
        <v>300.77</v>
      </c>
      <c r="J32" s="3">
        <f t="shared" si="24"/>
        <v>280.02999999999997</v>
      </c>
      <c r="K32" s="3">
        <f t="shared" si="24"/>
        <v>262.52</v>
      </c>
      <c r="L32" s="3">
        <f t="shared" si="24"/>
        <v>249.32</v>
      </c>
      <c r="M32" s="3">
        <f t="shared" si="24"/>
        <v>252.43</v>
      </c>
      <c r="N32" s="3">
        <f t="shared" si="24"/>
        <v>251.53</v>
      </c>
      <c r="O32" s="3">
        <f t="shared" si="24"/>
        <v>257.99</v>
      </c>
      <c r="P32" s="3">
        <f t="shared" si="24"/>
        <v>252.59</v>
      </c>
      <c r="Q32" s="3">
        <f t="shared" si="24"/>
        <v>248.31</v>
      </c>
      <c r="R32" s="3">
        <f t="shared" si="24"/>
        <v>247.49</v>
      </c>
      <c r="S32" s="3">
        <f t="shared" si="24"/>
        <v>226.71</v>
      </c>
      <c r="T32" s="3">
        <f t="shared" si="24"/>
        <v>215.83</v>
      </c>
      <c r="U32" s="3">
        <f t="shared" si="24"/>
        <v>199.92</v>
      </c>
      <c r="V32" s="3">
        <f t="shared" si="24"/>
        <v>195.91</v>
      </c>
      <c r="W32" s="3">
        <f t="shared" si="24"/>
        <v>176.7</v>
      </c>
      <c r="X32" s="3">
        <f t="shared" si="24"/>
        <v>121.08</v>
      </c>
      <c r="Y32" s="3">
        <f t="shared" si="24"/>
        <v>116.57</v>
      </c>
      <c r="Z32" s="3">
        <f t="shared" si="24"/>
        <v>115.38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0.39</v>
      </c>
      <c r="E33" s="3">
        <f>IFERROR(INDEX(E51:E500,MATCH($A$33,$C$51:$C$500,0)),"")</f>
        <v>0.56999999999999995</v>
      </c>
      <c r="H33" s="3">
        <f>IFERROR(INDEX(D33:G33,COUNT(D33:G33)),"")</f>
        <v>0.56999999999999995</v>
      </c>
      <c r="I33" s="3">
        <f t="shared" ref="I33:Z33" si="25">IFERROR(INDEX(I51:I500,MATCH($C$33,$C$51:$C$500,0)),"")</f>
        <v>0.7</v>
      </c>
      <c r="J33" s="3">
        <f t="shared" si="25"/>
        <v>0.66</v>
      </c>
      <c r="K33" s="3">
        <f t="shared" si="25"/>
        <v>0.51</v>
      </c>
      <c r="L33" s="3">
        <f t="shared" si="25"/>
        <v>0.59</v>
      </c>
      <c r="M33" s="3">
        <f t="shared" si="25"/>
        <v>0.66</v>
      </c>
      <c r="N33" s="3">
        <f t="shared" si="25"/>
        <v>0.85</v>
      </c>
      <c r="O33" s="3">
        <f t="shared" si="25"/>
        <v>1.1299999999999999</v>
      </c>
      <c r="P33" s="3">
        <f t="shared" si="25"/>
        <v>1.0900000000000001</v>
      </c>
      <c r="Q33" s="3">
        <f t="shared" si="25"/>
        <v>1.1499999999999999</v>
      </c>
      <c r="R33" s="3">
        <f t="shared" si="25"/>
        <v>1.18</v>
      </c>
      <c r="S33" s="3">
        <f t="shared" si="25"/>
        <v>1.0900000000000001</v>
      </c>
      <c r="T33" s="3">
        <f t="shared" si="25"/>
        <v>1.37</v>
      </c>
      <c r="U33" s="3">
        <f t="shared" si="25"/>
        <v>0.97</v>
      </c>
      <c r="V33" s="3">
        <f t="shared" si="25"/>
        <v>1.02</v>
      </c>
      <c r="W33" s="3">
        <f t="shared" si="25"/>
        <v>1.08</v>
      </c>
      <c r="X33" s="3">
        <f t="shared" si="25"/>
        <v>1.1299999999999999</v>
      </c>
      <c r="Y33" s="3">
        <f t="shared" si="25"/>
        <v>1.17</v>
      </c>
      <c r="Z33" s="3">
        <f t="shared" si="25"/>
        <v>0.5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-9.89</v>
      </c>
      <c r="E34" s="3">
        <f>IFERROR(INDEX(E51:E500,MATCH($A$34,$C$51:$C$500,0)),"")</f>
        <v>62.82</v>
      </c>
      <c r="H34" s="3">
        <f>IFERROR(INDEX(D34:G34,COUNT(D34:G34)),"")</f>
        <v>62.82</v>
      </c>
      <c r="I34" s="3">
        <f t="shared" ref="I34:Z34" si="26">IFERROR(INDEX(I51:I500,MATCH($C$34,$C$51:$C$500,0)),"")</f>
        <v>10.33</v>
      </c>
      <c r="J34" s="3">
        <f t="shared" si="26"/>
        <v>10.66</v>
      </c>
      <c r="K34" s="3">
        <f t="shared" si="26"/>
        <v>9.1300000000000008</v>
      </c>
      <c r="L34" s="3">
        <f t="shared" si="26"/>
        <v>-47.56</v>
      </c>
      <c r="M34" s="3">
        <f t="shared" si="26"/>
        <v>-664</v>
      </c>
      <c r="N34" s="3">
        <f t="shared" si="26"/>
        <v>-93.04</v>
      </c>
      <c r="O34" s="3">
        <f t="shared" si="26"/>
        <v>51.14</v>
      </c>
      <c r="P34" s="3">
        <f t="shared" si="26"/>
        <v>140.1</v>
      </c>
      <c r="Q34" s="3">
        <f t="shared" si="26"/>
        <v>70.099999999999994</v>
      </c>
      <c r="R34" s="3">
        <f t="shared" si="26"/>
        <v>13.82</v>
      </c>
      <c r="S34" s="3">
        <f t="shared" si="26"/>
        <v>15.07</v>
      </c>
      <c r="T34" s="3">
        <f t="shared" si="26"/>
        <v>14.88</v>
      </c>
      <c r="U34" s="3">
        <f t="shared" si="26"/>
        <v>37.92</v>
      </c>
      <c r="V34" s="3">
        <f t="shared" si="26"/>
        <v>10.38</v>
      </c>
      <c r="W34" s="3">
        <f t="shared" si="26"/>
        <v>11.54</v>
      </c>
      <c r="X34" s="3">
        <f t="shared" si="26"/>
        <v>30.38</v>
      </c>
      <c r="Y34" s="3">
        <f t="shared" si="26"/>
        <v>114.29</v>
      </c>
      <c r="Z34" s="3">
        <f t="shared" si="26"/>
        <v>-12.8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1.87</v>
      </c>
      <c r="E35" s="3">
        <f>IFERROR(INDEX(E51:E500,MATCH($A$35,$C$51:$C$500,0)),"")</f>
        <v>3.04</v>
      </c>
      <c r="H35" s="3">
        <f>IFERROR(INDEX(D35:G35,COUNT(D35:G35)),"")</f>
        <v>3.04</v>
      </c>
      <c r="I35" s="3">
        <f t="shared" ref="I35:Z35" si="27">IFERROR(INDEX(I51:I500,MATCH($C$35,$C$51:$C$500,0)),"")</f>
        <v>0.85</v>
      </c>
      <c r="J35" s="3">
        <f t="shared" si="27"/>
        <v>0.84</v>
      </c>
      <c r="K35" s="3">
        <f t="shared" si="27"/>
        <v>0.85</v>
      </c>
      <c r="L35" s="3">
        <f t="shared" si="27"/>
        <v>1.1200000000000001</v>
      </c>
      <c r="M35" s="3">
        <f t="shared" si="27"/>
        <v>1.39</v>
      </c>
      <c r="N35" s="3">
        <f t="shared" si="27"/>
        <v>1.86</v>
      </c>
      <c r="O35" s="3">
        <f t="shared" si="27"/>
        <v>2.7</v>
      </c>
      <c r="P35" s="3">
        <f t="shared" si="27"/>
        <v>2.12</v>
      </c>
      <c r="Q35" s="3">
        <f t="shared" si="27"/>
        <v>1.99</v>
      </c>
      <c r="R35" s="3">
        <f t="shared" si="27"/>
        <v>2.06</v>
      </c>
      <c r="S35" s="3">
        <f t="shared" si="27"/>
        <v>1.63</v>
      </c>
      <c r="T35" s="3">
        <f t="shared" si="27"/>
        <v>2.13</v>
      </c>
      <c r="U35" s="3">
        <f t="shared" si="27"/>
        <v>1.4</v>
      </c>
      <c r="V35" s="3">
        <f t="shared" si="27"/>
        <v>2.82</v>
      </c>
      <c r="W35" s="3">
        <f t="shared" si="27"/>
        <v>3.28</v>
      </c>
      <c r="X35" s="3">
        <f t="shared" si="27"/>
        <v>3.16</v>
      </c>
      <c r="Y35" s="3">
        <f t="shared" si="27"/>
        <v>4.7699999999999996</v>
      </c>
      <c r="Z35" s="3">
        <f t="shared" si="27"/>
        <v>1.73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-0.1188</v>
      </c>
      <c r="I36" s="4">
        <f t="shared" si="28"/>
        <v>0.10009999999999999</v>
      </c>
      <c r="J36" s="4">
        <f t="shared" si="28"/>
        <v>0.1013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5.9900000000000002E-2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2.0299999999999998</v>
      </c>
      <c r="I37" s="3">
        <f t="shared" si="29"/>
        <v>2.0299999999999998</v>
      </c>
      <c r="J37" s="3">
        <f t="shared" si="29"/>
        <v>1.77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0.63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1244301000000</v>
      </c>
      <c r="E51" s="5">
        <v>1192168000000</v>
      </c>
      <c r="F51" s="5">
        <v>1474767000000</v>
      </c>
      <c r="G51" s="5">
        <v>948253000000</v>
      </c>
      <c r="I51" s="5">
        <v>5149425000000</v>
      </c>
      <c r="J51" s="5">
        <v>4602648000000</v>
      </c>
      <c r="K51" s="5">
        <v>3291891181655</v>
      </c>
      <c r="L51" s="5">
        <v>2720261372934</v>
      </c>
      <c r="M51" s="5">
        <v>2490256211002</v>
      </c>
      <c r="N51" s="5">
        <v>2396086017034</v>
      </c>
      <c r="O51" s="5">
        <v>2253944326651</v>
      </c>
      <c r="P51" s="5">
        <v>2711870473438</v>
      </c>
      <c r="Q51" s="5">
        <v>2994759224061</v>
      </c>
      <c r="R51" s="5">
        <v>2931015007454</v>
      </c>
      <c r="S51" s="5">
        <v>3139920233816</v>
      </c>
      <c r="T51" s="5">
        <v>2799065226163</v>
      </c>
      <c r="U51" s="5">
        <v>2739598333777</v>
      </c>
      <c r="V51" s="5">
        <v>1400611694161</v>
      </c>
      <c r="W51" s="5">
        <v>1148295925907</v>
      </c>
      <c r="X51" s="5">
        <v>597419779479</v>
      </c>
      <c r="Y51" s="5">
        <v>392566008511</v>
      </c>
      <c r="Z51" s="5">
        <v>460719727736</v>
      </c>
    </row>
    <row r="52" spans="2:26" ht="15.5" x14ac:dyDescent="0.35">
      <c r="C52" t="s">
        <v>86</v>
      </c>
      <c r="D52" s="5">
        <v>-836076000000</v>
      </c>
      <c r="E52" s="5">
        <v>-759925000000</v>
      </c>
      <c r="F52" s="5">
        <v>-914577000000</v>
      </c>
      <c r="G52" s="5">
        <v>-591877000000</v>
      </c>
      <c r="I52" s="5">
        <v>-3116389000000</v>
      </c>
      <c r="J52" s="5">
        <v>-2635469000000</v>
      </c>
      <c r="K52" s="5">
        <v>-1761549876279</v>
      </c>
      <c r="L52" s="5">
        <v>-1320013807647</v>
      </c>
      <c r="M52" s="5">
        <v>-1397684399728</v>
      </c>
      <c r="N52" s="5">
        <v>-1377666961608</v>
      </c>
      <c r="O52" s="5">
        <v>-1410492976216</v>
      </c>
      <c r="P52" s="5">
        <v>-1532846064249</v>
      </c>
      <c r="Q52" s="5">
        <v>-1857862018897</v>
      </c>
      <c r="R52" s="5">
        <v>-1687839195955</v>
      </c>
      <c r="S52" s="5">
        <v>-1751385033732</v>
      </c>
      <c r="T52" s="5">
        <v>-1547074496678</v>
      </c>
      <c r="U52" s="5">
        <v>-1568130853976</v>
      </c>
      <c r="V52" s="5">
        <v>-540517328812</v>
      </c>
      <c r="W52" s="5">
        <v>-534730594003</v>
      </c>
      <c r="X52" s="5">
        <v>-348332580500</v>
      </c>
      <c r="Y52" s="5">
        <v>-228577803568</v>
      </c>
      <c r="Z52" s="5">
        <v>-226047248863</v>
      </c>
    </row>
    <row r="53" spans="2:26" ht="15.5" x14ac:dyDescent="0.35">
      <c r="C53" t="s">
        <v>87</v>
      </c>
      <c r="D53" s="5">
        <v>408225000000</v>
      </c>
      <c r="E53" s="5">
        <v>432243000000</v>
      </c>
      <c r="F53" s="5">
        <v>560190000000</v>
      </c>
      <c r="G53" s="5">
        <v>356376000000</v>
      </c>
      <c r="I53" s="5">
        <v>2033036000000</v>
      </c>
      <c r="J53" s="5">
        <v>1967179000000</v>
      </c>
      <c r="K53" s="5">
        <v>1530341305376</v>
      </c>
      <c r="L53" s="5">
        <v>1400247565287</v>
      </c>
      <c r="M53" s="5">
        <v>1092571811274</v>
      </c>
      <c r="N53" s="5">
        <v>1018419055426</v>
      </c>
      <c r="O53" s="5">
        <v>843451350435</v>
      </c>
      <c r="P53" s="5">
        <v>1179024409189</v>
      </c>
      <c r="Q53" s="5">
        <v>1136897205164</v>
      </c>
      <c r="R53" s="5">
        <v>1243175811499</v>
      </c>
      <c r="S53" s="5">
        <v>1388535200084</v>
      </c>
      <c r="T53" s="5">
        <v>1251990729485</v>
      </c>
      <c r="U53" s="5">
        <v>1171467479801</v>
      </c>
      <c r="V53" s="5">
        <v>860094365349</v>
      </c>
      <c r="W53" s="5">
        <v>613565331904</v>
      </c>
      <c r="X53" s="5">
        <v>249087198979</v>
      </c>
      <c r="Y53" s="5">
        <v>163988204943</v>
      </c>
      <c r="Z53" s="5">
        <v>234672478873</v>
      </c>
    </row>
    <row r="54" spans="2:26" ht="15.5" x14ac:dyDescent="0.35">
      <c r="C54" t="s">
        <v>88</v>
      </c>
      <c r="D54" s="5">
        <v>-159025000000</v>
      </c>
      <c r="E54" s="5">
        <v>-156773000000</v>
      </c>
      <c r="F54" s="5">
        <v>-231044000000</v>
      </c>
      <c r="G54" s="5">
        <v>-135013000000</v>
      </c>
      <c r="I54" s="5">
        <v>-649113000000</v>
      </c>
      <c r="J54" s="5">
        <v>-653648000000</v>
      </c>
      <c r="K54" s="5">
        <v>-552937964936</v>
      </c>
      <c r="L54" s="5">
        <v>-518754312347</v>
      </c>
      <c r="M54" s="5">
        <v>-507745076827</v>
      </c>
      <c r="N54" s="5">
        <v>-523288908798</v>
      </c>
      <c r="O54" s="5">
        <v>-545543792670</v>
      </c>
      <c r="P54" s="5">
        <v>-542123036456</v>
      </c>
      <c r="Q54" s="5">
        <v>-526884451514</v>
      </c>
      <c r="R54" s="5">
        <v>-500911612935</v>
      </c>
      <c r="S54" s="5">
        <v>-478798209499</v>
      </c>
      <c r="T54" s="5">
        <v>-364667031889</v>
      </c>
      <c r="U54" s="5">
        <v>-316164219611</v>
      </c>
      <c r="V54" s="5">
        <v>-235052960433</v>
      </c>
      <c r="W54" s="5">
        <v>-177443287975</v>
      </c>
      <c r="X54" s="5">
        <v>-178075572689</v>
      </c>
      <c r="Y54" s="5">
        <v>-117162978518</v>
      </c>
      <c r="Z54" s="5">
        <v>-127512358922</v>
      </c>
    </row>
    <row r="55" spans="2:26" ht="15.5" x14ac:dyDescent="0.35">
      <c r="C55" t="s">
        <v>89</v>
      </c>
      <c r="D55" s="5">
        <v>-24675000000</v>
      </c>
      <c r="E55" s="5">
        <v>-20781000000</v>
      </c>
      <c r="F55" s="5">
        <v>-20677000000</v>
      </c>
      <c r="G55" s="5">
        <v>-14909000000</v>
      </c>
      <c r="I55" s="5">
        <v>-68244000000</v>
      </c>
      <c r="J55" s="5">
        <v>-105347000000</v>
      </c>
      <c r="K55" s="5">
        <v>-89591960953</v>
      </c>
      <c r="L55" s="5">
        <v>-67767918297</v>
      </c>
      <c r="M55" s="5">
        <v>-60088484017</v>
      </c>
      <c r="N55" s="5">
        <v>-57275385590</v>
      </c>
      <c r="O55" s="5">
        <v>-89763363236</v>
      </c>
      <c r="P55" s="5">
        <v>-99149800244</v>
      </c>
      <c r="Q55" s="5">
        <v>-76854552914</v>
      </c>
      <c r="R55" s="5">
        <v>-67173451127</v>
      </c>
      <c r="S55" s="5">
        <v>-75925058139</v>
      </c>
      <c r="T55" s="5">
        <v>-43648616155</v>
      </c>
      <c r="U55" s="5">
        <v>-48322280008</v>
      </c>
      <c r="V55" s="5">
        <v>-27865222099</v>
      </c>
      <c r="W55" s="5">
        <v>-27061395217</v>
      </c>
      <c r="X55" s="5">
        <v>-28615548953</v>
      </c>
      <c r="Y55" s="5">
        <v>-16898496298</v>
      </c>
      <c r="Z55" s="5">
        <v>-21182899376</v>
      </c>
    </row>
    <row r="56" spans="2:26" ht="15.5" x14ac:dyDescent="0.35">
      <c r="C56" t="s">
        <v>90</v>
      </c>
      <c r="D56" s="5">
        <v>-134350000000</v>
      </c>
      <c r="E56" s="5">
        <v>-135992000000</v>
      </c>
      <c r="F56" s="5">
        <v>-210367000000</v>
      </c>
      <c r="G56" s="5">
        <v>-120104000000</v>
      </c>
      <c r="I56" s="5">
        <v>-580869000000</v>
      </c>
      <c r="J56" s="5">
        <v>-548301000000</v>
      </c>
      <c r="K56" s="5">
        <v>-463346003983</v>
      </c>
      <c r="L56" s="5">
        <v>-450986394050</v>
      </c>
      <c r="M56" s="5">
        <v>-447656592810</v>
      </c>
      <c r="N56" s="5">
        <v>-466013523208</v>
      </c>
      <c r="O56" s="5">
        <v>-455780429434</v>
      </c>
      <c r="P56" s="5">
        <v>-442973236212</v>
      </c>
      <c r="Q56" s="5">
        <v>-450029898600</v>
      </c>
      <c r="R56" s="5">
        <v>-433738161808</v>
      </c>
      <c r="S56" s="5">
        <v>-402873151360</v>
      </c>
      <c r="T56" s="5">
        <v>-321018415734</v>
      </c>
      <c r="U56" s="5">
        <v>-267841939603</v>
      </c>
      <c r="V56" s="5">
        <v>-207187738334</v>
      </c>
      <c r="W56" s="5">
        <v>-150381892758</v>
      </c>
      <c r="X56" s="5">
        <v>-149460023736</v>
      </c>
      <c r="Y56" s="5">
        <v>-100264482220</v>
      </c>
      <c r="Z56" s="5">
        <v>-106329459546</v>
      </c>
    </row>
    <row r="57" spans="2:26" ht="15.5" x14ac:dyDescent="0.35">
      <c r="C57" t="s">
        <v>92</v>
      </c>
      <c r="D57" s="5">
        <v>249200000000</v>
      </c>
      <c r="E57" s="5">
        <v>275470000000</v>
      </c>
      <c r="F57" s="5">
        <v>329146000000</v>
      </c>
      <c r="G57" s="5">
        <v>221363000000</v>
      </c>
      <c r="I57" s="5">
        <v>1383923000000</v>
      </c>
      <c r="J57" s="5">
        <v>1313531000000</v>
      </c>
      <c r="K57" s="5">
        <v>977403340440</v>
      </c>
      <c r="L57" s="5">
        <v>881493252940</v>
      </c>
      <c r="M57" s="5">
        <v>584826734447</v>
      </c>
      <c r="N57" s="5">
        <v>495130146628</v>
      </c>
      <c r="O57" s="5">
        <v>297907557765</v>
      </c>
      <c r="P57" s="5">
        <v>636901372733</v>
      </c>
      <c r="Q57" s="5">
        <v>610012753650</v>
      </c>
      <c r="R57" s="5">
        <v>742264198564</v>
      </c>
      <c r="S57" s="5">
        <v>909736990585</v>
      </c>
      <c r="T57" s="5">
        <v>887323697596</v>
      </c>
      <c r="U57" s="5">
        <v>855303260190</v>
      </c>
      <c r="V57" s="5">
        <v>625041404916</v>
      </c>
      <c r="W57" s="5">
        <v>436122043929</v>
      </c>
      <c r="X57" s="5">
        <v>71011626290</v>
      </c>
      <c r="Y57" s="5">
        <v>46825226425</v>
      </c>
      <c r="Z57" s="5">
        <v>107160119951</v>
      </c>
    </row>
    <row r="58" spans="2:26" ht="15.5" x14ac:dyDescent="0.35">
      <c r="C58" t="s">
        <v>93</v>
      </c>
      <c r="D58" s="5">
        <v>-393968000000</v>
      </c>
      <c r="E58" s="5">
        <v>-89776000000</v>
      </c>
      <c r="F58" s="5">
        <v>-92389000000</v>
      </c>
      <c r="G58" s="5">
        <v>-176049000000</v>
      </c>
      <c r="I58" s="5">
        <v>-422393000000</v>
      </c>
      <c r="J58" s="5">
        <v>-492423000000</v>
      </c>
      <c r="K58" s="5">
        <v>-410096939170</v>
      </c>
      <c r="L58" s="5">
        <v>-832601019698</v>
      </c>
      <c r="M58" s="5">
        <v>-484496304337</v>
      </c>
      <c r="N58" s="5">
        <v>-457645087886</v>
      </c>
      <c r="O58" s="5">
        <v>-124633686609</v>
      </c>
      <c r="P58" s="5">
        <v>-551472093398</v>
      </c>
      <c r="Q58" s="5">
        <v>-479932860356</v>
      </c>
      <c r="R58" s="5">
        <v>-229764470348</v>
      </c>
      <c r="S58" s="5">
        <v>-564679835102</v>
      </c>
      <c r="T58" s="5">
        <v>-327467893124</v>
      </c>
      <c r="U58" s="5">
        <v>-651138054679</v>
      </c>
      <c r="V58" s="5">
        <v>-167250042694</v>
      </c>
      <c r="W58" s="5">
        <v>-72853522549</v>
      </c>
      <c r="X58" s="5">
        <v>21835394435</v>
      </c>
      <c r="Y58" s="5">
        <v>460680315</v>
      </c>
      <c r="Z58" s="5">
        <v>-129868845282</v>
      </c>
    </row>
    <row r="59" spans="2:26" ht="15.5" x14ac:dyDescent="0.35">
      <c r="C59" t="s">
        <v>94</v>
      </c>
      <c r="D59" s="5">
        <v>39188000000</v>
      </c>
      <c r="E59" s="5">
        <v>32641000000</v>
      </c>
      <c r="F59" s="5">
        <v>32435000000</v>
      </c>
      <c r="G59" s="5">
        <v>30718000000</v>
      </c>
      <c r="I59" s="5">
        <v>124751000000</v>
      </c>
      <c r="J59" s="5">
        <v>92386000000</v>
      </c>
      <c r="K59" s="5">
        <v>163973613161</v>
      </c>
      <c r="L59" s="5">
        <v>44285558435</v>
      </c>
      <c r="M59" s="5">
        <v>29661114463</v>
      </c>
      <c r="N59" s="5">
        <v>35225819338</v>
      </c>
      <c r="O59" s="5">
        <v>39011582419</v>
      </c>
      <c r="P59" s="5">
        <v>63929348564</v>
      </c>
      <c r="Q59" s="5">
        <v>125027338011</v>
      </c>
      <c r="R59" s="5">
        <v>163613835945</v>
      </c>
      <c r="S59" s="5">
        <v>235989510459</v>
      </c>
      <c r="T59" s="5">
        <v>22819742508</v>
      </c>
      <c r="U59" s="5">
        <v>9995288303</v>
      </c>
      <c r="V59" s="5">
        <v>9622872763</v>
      </c>
      <c r="W59" s="5">
        <v>2920209969</v>
      </c>
      <c r="X59" s="5">
        <v>2633904251</v>
      </c>
      <c r="Y59" s="5">
        <v>6370238413</v>
      </c>
      <c r="Z59" s="5">
        <v>8207653112</v>
      </c>
    </row>
    <row r="60" spans="2:26" ht="15.5" x14ac:dyDescent="0.35">
      <c r="C60" t="s">
        <v>27</v>
      </c>
      <c r="D60" s="5">
        <v>-89604000000</v>
      </c>
      <c r="E60" s="5">
        <v>-99107000000</v>
      </c>
      <c r="F60" s="5">
        <v>-108800000000</v>
      </c>
      <c r="G60" s="5">
        <v>-117739000000</v>
      </c>
      <c r="I60" s="5">
        <v>-420131000000</v>
      </c>
      <c r="J60" s="5">
        <v>-381637000000</v>
      </c>
      <c r="K60" s="5">
        <v>-386066702693</v>
      </c>
      <c r="L60" s="5">
        <v>-516388124761</v>
      </c>
      <c r="M60" s="5">
        <v>-466591091552</v>
      </c>
      <c r="N60" s="5">
        <v>-466625220101</v>
      </c>
      <c r="O60" s="5">
        <v>-424681442452</v>
      </c>
      <c r="P60" s="5">
        <v>-384855701622</v>
      </c>
      <c r="Q60" s="5">
        <v>-431496090519</v>
      </c>
      <c r="R60" s="5">
        <v>-333239568392</v>
      </c>
      <c r="S60" s="5">
        <v>-712329097685</v>
      </c>
      <c r="T60" s="5">
        <v>-403998199651</v>
      </c>
      <c r="U60" s="5">
        <v>-690731960235</v>
      </c>
      <c r="V60" s="5">
        <v>-208244814690</v>
      </c>
      <c r="W60" s="5">
        <v>-88502670493</v>
      </c>
      <c r="X60" s="5">
        <v>-80192135057</v>
      </c>
      <c r="Y60" s="5">
        <v>-114466047757</v>
      </c>
      <c r="Z60" s="5">
        <v>-94872346540</v>
      </c>
    </row>
    <row r="61" spans="2:26" ht="15.5" x14ac:dyDescent="0.35">
      <c r="C61" t="s">
        <v>312</v>
      </c>
      <c r="X61" s="5">
        <v>57113839219</v>
      </c>
    </row>
    <row r="62" spans="2:26" ht="15.5" x14ac:dyDescent="0.35">
      <c r="C62" t="s">
        <v>95</v>
      </c>
      <c r="X62" s="5">
        <v>26440142827</v>
      </c>
      <c r="Y62" s="5">
        <v>105068411875</v>
      </c>
      <c r="Z62" s="5">
        <v>-144600115717</v>
      </c>
    </row>
    <row r="63" spans="2:26" ht="15.5" x14ac:dyDescent="0.35">
      <c r="C63" t="s">
        <v>313</v>
      </c>
    </row>
    <row r="64" spans="2:26" ht="15.5" x14ac:dyDescent="0.35">
      <c r="C64" t="s">
        <v>448</v>
      </c>
      <c r="D64" s="5">
        <v>-5579000000</v>
      </c>
      <c r="E64" s="5">
        <v>-6881000000</v>
      </c>
      <c r="F64" s="5">
        <v>-15602000000</v>
      </c>
      <c r="G64" s="5">
        <v>-4726000000</v>
      </c>
      <c r="I64" s="5">
        <v>-38264000000</v>
      </c>
      <c r="J64" s="5">
        <v>-38755000000</v>
      </c>
      <c r="K64" s="5">
        <v>-53395637568</v>
      </c>
      <c r="L64" s="5">
        <v>-45121118884</v>
      </c>
      <c r="M64" s="5">
        <v>-28750916945</v>
      </c>
      <c r="N64" s="5">
        <v>-24512390467</v>
      </c>
      <c r="O64" s="5">
        <v>-41205319766</v>
      </c>
      <c r="P64" s="5">
        <v>-32558979103</v>
      </c>
      <c r="Q64" s="5">
        <v>-35668102911</v>
      </c>
      <c r="R64" s="5">
        <v>-46359942033</v>
      </c>
      <c r="S64" s="5">
        <v>-63176883376</v>
      </c>
    </row>
    <row r="65" spans="3:26" ht="15.5" x14ac:dyDescent="0.35">
      <c r="C65" t="s">
        <v>91</v>
      </c>
      <c r="K65" s="5">
        <v>6501213218</v>
      </c>
      <c r="L65" s="5">
        <v>-696048146</v>
      </c>
      <c r="M65" s="5">
        <v>23997465027</v>
      </c>
      <c r="N65" s="5">
        <v>14394630850</v>
      </c>
      <c r="O65" s="5">
        <v>-6290305876</v>
      </c>
      <c r="P65" s="5">
        <v>48185722509</v>
      </c>
      <c r="Q65" s="5">
        <v>-14487322517</v>
      </c>
      <c r="R65" s="5">
        <v>-10481011302</v>
      </c>
      <c r="S65" s="5">
        <v>23443741522</v>
      </c>
      <c r="T65" s="5">
        <v>11637233330</v>
      </c>
      <c r="U65" s="5">
        <v>5292777685</v>
      </c>
      <c r="V65" s="5">
        <v>576337745</v>
      </c>
    </row>
    <row r="66" spans="3:26" ht="15.5" x14ac:dyDescent="0.35">
      <c r="C66" t="s">
        <v>96</v>
      </c>
      <c r="D66" s="5">
        <v>-393968000000</v>
      </c>
      <c r="E66" s="5">
        <v>-89776000000</v>
      </c>
      <c r="F66" s="5">
        <v>-92389000000</v>
      </c>
      <c r="G66" s="5">
        <v>-176049000000</v>
      </c>
      <c r="I66" s="5">
        <v>-422393000000</v>
      </c>
      <c r="J66" s="5">
        <v>-492423000000</v>
      </c>
      <c r="K66" s="5">
        <v>-410096939170</v>
      </c>
      <c r="L66" s="5">
        <v>-832601019698</v>
      </c>
      <c r="M66" s="5">
        <v>-484496304337</v>
      </c>
      <c r="N66" s="5">
        <v>-457645087886</v>
      </c>
      <c r="O66" s="5">
        <v>-124633686609</v>
      </c>
      <c r="P66" s="5">
        <v>-551472093398</v>
      </c>
      <c r="Q66" s="5">
        <v>-479932860356</v>
      </c>
      <c r="R66" s="5">
        <v>-229764470348</v>
      </c>
      <c r="S66" s="5">
        <v>-564679835102</v>
      </c>
      <c r="T66" s="5">
        <v>-327467893124</v>
      </c>
      <c r="U66" s="5">
        <v>-651138054679</v>
      </c>
      <c r="V66" s="5">
        <v>-167250042694</v>
      </c>
      <c r="W66" s="5">
        <v>-72853522549</v>
      </c>
      <c r="X66" s="5">
        <v>21835394435</v>
      </c>
      <c r="Y66" s="5">
        <v>460680315</v>
      </c>
      <c r="Z66" s="5">
        <v>-129868845282</v>
      </c>
    </row>
    <row r="67" spans="3:26" ht="15.5" x14ac:dyDescent="0.35">
      <c r="C67" t="s">
        <v>29</v>
      </c>
      <c r="D67" s="5">
        <v>-144768000000</v>
      </c>
      <c r="E67" s="5">
        <v>185694000000</v>
      </c>
      <c r="F67" s="5">
        <v>236757000000</v>
      </c>
      <c r="G67" s="5">
        <v>45314000000</v>
      </c>
      <c r="I67" s="5">
        <v>961530000000</v>
      </c>
      <c r="J67" s="5">
        <v>821108000000</v>
      </c>
      <c r="K67" s="5">
        <v>567306401270</v>
      </c>
      <c r="L67" s="5">
        <v>48892233242</v>
      </c>
      <c r="M67" s="5">
        <v>100330430110</v>
      </c>
      <c r="N67" s="5">
        <v>37485058742</v>
      </c>
      <c r="O67" s="5">
        <v>173273871156</v>
      </c>
      <c r="P67" s="5">
        <v>85429279335</v>
      </c>
      <c r="Q67" s="5">
        <v>130079893294</v>
      </c>
      <c r="R67" s="5">
        <v>512499728216</v>
      </c>
      <c r="S67" s="5">
        <v>345057155483</v>
      </c>
      <c r="T67" s="5">
        <v>559855804472</v>
      </c>
      <c r="U67" s="5">
        <v>204165205511</v>
      </c>
      <c r="V67" s="5">
        <v>457791362222</v>
      </c>
      <c r="W67" s="5">
        <v>363268521380</v>
      </c>
      <c r="X67" s="5">
        <v>92847020725</v>
      </c>
      <c r="Y67" s="5">
        <v>47285906740</v>
      </c>
      <c r="Z67" s="5">
        <v>-22708725331</v>
      </c>
    </row>
    <row r="68" spans="3:26" ht="15.5" x14ac:dyDescent="0.35">
      <c r="C68" t="s">
        <v>28</v>
      </c>
      <c r="D68" s="5">
        <v>-25642000000</v>
      </c>
      <c r="E68" s="5">
        <v>-21719000000</v>
      </c>
      <c r="F68" s="5">
        <v>-14200000000</v>
      </c>
      <c r="G68" s="5">
        <v>-38309000000</v>
      </c>
      <c r="I68" s="5">
        <v>-104406000000</v>
      </c>
      <c r="J68" s="5">
        <v>-51050000000</v>
      </c>
      <c r="K68" s="5">
        <v>-38683079194</v>
      </c>
      <c r="L68" s="5">
        <v>-7911396112</v>
      </c>
      <c r="M68" s="5">
        <v>-12694532635</v>
      </c>
      <c r="N68" s="5">
        <v>7764814793</v>
      </c>
      <c r="O68" s="5">
        <v>-32133564088</v>
      </c>
      <c r="P68" s="5">
        <v>-18328876392</v>
      </c>
      <c r="Q68" s="5">
        <v>19760685242</v>
      </c>
      <c r="R68" s="5">
        <v>-85957405711</v>
      </c>
      <c r="S68" s="5">
        <v>-13614492322</v>
      </c>
      <c r="T68" s="5">
        <v>-165800591093</v>
      </c>
      <c r="U68" s="5">
        <v>-99687572897</v>
      </c>
      <c r="V68" s="5">
        <v>-77768928132</v>
      </c>
      <c r="W68" s="5">
        <v>-37137354461</v>
      </c>
      <c r="X68" s="5">
        <v>-30723468679</v>
      </c>
      <c r="Y68" s="5">
        <v>-30917346860</v>
      </c>
      <c r="Z68" s="5">
        <v>-39715403274</v>
      </c>
    </row>
    <row r="69" spans="3:26" ht="15.5" x14ac:dyDescent="0.35">
      <c r="C69" t="s">
        <v>97</v>
      </c>
      <c r="D69" s="5">
        <v>-25911000000</v>
      </c>
      <c r="E69" s="5">
        <v>-21973000000</v>
      </c>
      <c r="F69" s="5">
        <v>-14010000000</v>
      </c>
      <c r="G69" s="5">
        <v>-38582000000</v>
      </c>
      <c r="I69" s="5">
        <v>-105318000000</v>
      </c>
      <c r="J69" s="5">
        <v>-56741000000</v>
      </c>
      <c r="K69" s="5">
        <v>-36673606099</v>
      </c>
      <c r="L69" s="5">
        <v>-19666369517</v>
      </c>
      <c r="M69" s="5">
        <v>-10540138975</v>
      </c>
      <c r="N69" s="5">
        <v>-2809753741</v>
      </c>
      <c r="O69" s="5">
        <v>-32627802605</v>
      </c>
      <c r="P69" s="5">
        <v>-23969915267</v>
      </c>
      <c r="Q69" s="5">
        <v>-38257985133</v>
      </c>
      <c r="R69" s="5">
        <v>-23154190170</v>
      </c>
      <c r="S69" s="5">
        <v>-7536237124</v>
      </c>
      <c r="T69" s="5">
        <v>-79320424644</v>
      </c>
      <c r="U69" s="5">
        <v>-93424934124</v>
      </c>
      <c r="V69" s="5">
        <v>-87709478642</v>
      </c>
      <c r="W69" s="5">
        <v>-57396174338</v>
      </c>
      <c r="X69" s="5">
        <v>-37011751158</v>
      </c>
      <c r="Y69" s="5">
        <v>-30471648508</v>
      </c>
      <c r="Z69" s="5">
        <v>-18140719682</v>
      </c>
    </row>
    <row r="70" spans="3:26" ht="15.5" x14ac:dyDescent="0.35">
      <c r="C70" t="s">
        <v>98</v>
      </c>
      <c r="D70" s="5">
        <v>269000000</v>
      </c>
      <c r="E70" s="5">
        <v>254000000</v>
      </c>
      <c r="F70" s="5">
        <v>-190000000</v>
      </c>
      <c r="G70" s="5">
        <v>273000000</v>
      </c>
      <c r="I70" s="5">
        <v>912000000</v>
      </c>
      <c r="J70" s="5">
        <v>5691000000</v>
      </c>
      <c r="K70" s="5">
        <v>-2009473095</v>
      </c>
      <c r="L70" s="5">
        <v>11754973405</v>
      </c>
      <c r="M70" s="5">
        <v>-2154393660</v>
      </c>
      <c r="N70" s="5">
        <v>10574568534</v>
      </c>
      <c r="O70" s="5">
        <v>494238517</v>
      </c>
      <c r="P70" s="5">
        <v>5641038875</v>
      </c>
      <c r="Q70" s="5">
        <v>58018670375</v>
      </c>
      <c r="R70" s="5">
        <v>-62803215541</v>
      </c>
      <c r="S70" s="5">
        <v>-6078255198</v>
      </c>
      <c r="T70" s="5">
        <v>-86480166449</v>
      </c>
      <c r="U70" s="5">
        <v>-6262638773</v>
      </c>
      <c r="V70" s="5">
        <v>9940550510</v>
      </c>
      <c r="W70" s="5">
        <v>20258819877</v>
      </c>
      <c r="X70" s="5">
        <v>6288282479</v>
      </c>
      <c r="Y70" s="5">
        <v>-445698352</v>
      </c>
      <c r="Z70" s="5">
        <v>-21574683592</v>
      </c>
    </row>
    <row r="71" spans="3:26" ht="15.5" x14ac:dyDescent="0.35">
      <c r="C71" t="s">
        <v>99</v>
      </c>
      <c r="D71" s="5">
        <v>-25642000000</v>
      </c>
      <c r="E71" s="5">
        <v>-21719000000</v>
      </c>
      <c r="F71" s="5">
        <v>-14200000000</v>
      </c>
      <c r="G71" s="5">
        <v>-38309000000</v>
      </c>
      <c r="I71" s="5">
        <v>-104406000000</v>
      </c>
      <c r="J71" s="5">
        <v>-51050000000</v>
      </c>
      <c r="K71" s="5">
        <v>-38683079194</v>
      </c>
      <c r="L71" s="5">
        <v>-7911396112</v>
      </c>
      <c r="M71" s="5">
        <v>-12694532635</v>
      </c>
      <c r="N71" s="5">
        <v>7764814793</v>
      </c>
      <c r="O71" s="5">
        <v>-32133564088</v>
      </c>
      <c r="P71" s="5">
        <v>-18328876392</v>
      </c>
      <c r="Q71" s="5">
        <v>19760685242</v>
      </c>
      <c r="R71" s="5">
        <v>-85957405711</v>
      </c>
      <c r="S71" s="5">
        <v>-13614492322</v>
      </c>
      <c r="T71" s="5">
        <v>-165800591093</v>
      </c>
      <c r="U71" s="5">
        <v>-99687572897</v>
      </c>
      <c r="V71" s="5">
        <v>-77768928132</v>
      </c>
      <c r="W71" s="5">
        <v>-37137354461</v>
      </c>
      <c r="X71" s="5">
        <v>-30723468679</v>
      </c>
      <c r="Y71" s="5">
        <v>-30917346860</v>
      </c>
      <c r="Z71" s="5">
        <v>-39715403274</v>
      </c>
    </row>
    <row r="72" spans="3:26" ht="15.5" x14ac:dyDescent="0.35">
      <c r="C72" t="s">
        <v>104</v>
      </c>
      <c r="D72" s="5">
        <v>-170410000000</v>
      </c>
      <c r="E72" s="5">
        <v>163975000000</v>
      </c>
      <c r="F72" s="5">
        <v>222557000000</v>
      </c>
      <c r="G72" s="5">
        <v>7005000000</v>
      </c>
      <c r="I72" s="5">
        <v>857124000000</v>
      </c>
      <c r="J72" s="5">
        <v>770058000000</v>
      </c>
      <c r="K72" s="5">
        <v>528623322076</v>
      </c>
      <c r="L72" s="5">
        <v>40980837130</v>
      </c>
      <c r="M72" s="5">
        <v>87635897475</v>
      </c>
      <c r="N72" s="5">
        <v>45249873535</v>
      </c>
      <c r="O72" s="5">
        <v>141140307068</v>
      </c>
      <c r="P72" s="5">
        <v>67100402943</v>
      </c>
      <c r="Q72" s="5">
        <v>149840578536</v>
      </c>
      <c r="R72" s="5">
        <v>426542322505</v>
      </c>
      <c r="S72" s="5">
        <v>331442663161</v>
      </c>
      <c r="T72" s="5">
        <v>394055213379</v>
      </c>
      <c r="U72" s="5">
        <v>104477632614</v>
      </c>
      <c r="V72" s="5">
        <v>380022434090</v>
      </c>
      <c r="W72" s="5">
        <v>326131166919</v>
      </c>
      <c r="X72" s="5">
        <v>62123552046</v>
      </c>
      <c r="Y72" s="5">
        <v>16368559880</v>
      </c>
      <c r="Z72" s="5">
        <v>-62424128605</v>
      </c>
    </row>
    <row r="73" spans="3:26" ht="15.5" x14ac:dyDescent="0.35">
      <c r="C73" t="s">
        <v>105</v>
      </c>
      <c r="F73" s="5">
        <v>-157000000</v>
      </c>
      <c r="I73" s="5">
        <v>-157000000</v>
      </c>
      <c r="J73" s="5">
        <v>5338000000</v>
      </c>
      <c r="K73" s="5">
        <v>6501213218</v>
      </c>
      <c r="L73" s="5">
        <v>-696048146</v>
      </c>
      <c r="M73" s="5">
        <v>23997465027</v>
      </c>
      <c r="N73" s="5">
        <v>14394630850</v>
      </c>
      <c r="O73" s="5">
        <v>-6290305876</v>
      </c>
      <c r="P73" s="5">
        <v>48185722509</v>
      </c>
      <c r="Q73" s="5">
        <v>-14487322517</v>
      </c>
      <c r="R73" s="5">
        <v>-10481011302</v>
      </c>
      <c r="S73" s="5">
        <v>23443741522</v>
      </c>
      <c r="T73" s="5">
        <v>11637233330</v>
      </c>
      <c r="U73" s="5">
        <v>5292777685</v>
      </c>
      <c r="V73" s="5">
        <v>576337745</v>
      </c>
    </row>
    <row r="74" spans="3:26" ht="15.5" x14ac:dyDescent="0.35">
      <c r="C74" t="s">
        <v>106</v>
      </c>
      <c r="F74" s="5">
        <v>-157000000</v>
      </c>
      <c r="I74" s="5">
        <v>-157000000</v>
      </c>
      <c r="J74" s="5">
        <v>5338000000</v>
      </c>
      <c r="K74" s="5">
        <v>6501213218</v>
      </c>
      <c r="L74" s="5">
        <v>-696048146</v>
      </c>
      <c r="M74" s="5">
        <v>23997465027</v>
      </c>
      <c r="N74" s="5">
        <v>14394630850</v>
      </c>
      <c r="O74" s="5">
        <v>-6290305876</v>
      </c>
      <c r="P74" s="5">
        <v>48185722509</v>
      </c>
      <c r="Q74" s="5">
        <v>-14487322517</v>
      </c>
      <c r="R74" s="5">
        <v>-10481011302</v>
      </c>
      <c r="S74" s="5">
        <v>23443741522</v>
      </c>
      <c r="T74" s="5">
        <v>11637233330</v>
      </c>
      <c r="U74" s="5">
        <v>5292777685</v>
      </c>
      <c r="V74" s="5">
        <v>576337745</v>
      </c>
    </row>
    <row r="75" spans="3:26" ht="15.5" x14ac:dyDescent="0.35">
      <c r="C75" t="s">
        <v>107</v>
      </c>
      <c r="D75" s="5">
        <v>-170410000000</v>
      </c>
      <c r="E75" s="5">
        <v>163975000000</v>
      </c>
      <c r="F75" s="5">
        <v>222400000000</v>
      </c>
      <c r="G75" s="5">
        <v>7005000000</v>
      </c>
      <c r="I75" s="5">
        <v>856967000000</v>
      </c>
      <c r="J75" s="5">
        <v>775396000000</v>
      </c>
      <c r="K75" s="5">
        <v>535124535294</v>
      </c>
      <c r="L75" s="5">
        <v>40284788984</v>
      </c>
      <c r="M75" s="5">
        <v>111633362502</v>
      </c>
      <c r="N75" s="5">
        <v>59644504385</v>
      </c>
      <c r="O75" s="5">
        <v>134850001192</v>
      </c>
      <c r="P75" s="5">
        <v>115286125452</v>
      </c>
      <c r="Q75" s="5">
        <v>135353256019</v>
      </c>
      <c r="R75" s="5">
        <v>416061311203</v>
      </c>
      <c r="S75" s="5">
        <v>354886404683</v>
      </c>
      <c r="T75" s="5">
        <v>405692446709</v>
      </c>
      <c r="U75" s="5">
        <v>109770410299</v>
      </c>
      <c r="V75" s="5">
        <v>380598771835</v>
      </c>
      <c r="W75" s="5">
        <v>326131166919</v>
      </c>
      <c r="X75" s="5">
        <v>62123552046</v>
      </c>
    </row>
    <row r="76" spans="3:26" ht="15.5" x14ac:dyDescent="0.35">
      <c r="C76" t="s">
        <v>108</v>
      </c>
      <c r="D76" s="5">
        <v>-170410000000</v>
      </c>
      <c r="E76" s="5">
        <v>163975000000</v>
      </c>
      <c r="F76" s="5">
        <v>222557000000</v>
      </c>
      <c r="G76" s="5">
        <v>7005000000</v>
      </c>
      <c r="I76" s="5">
        <v>857124000000</v>
      </c>
      <c r="J76" s="5">
        <v>770058000000</v>
      </c>
      <c r="K76" s="5">
        <v>528623322076</v>
      </c>
      <c r="L76" s="5">
        <v>40980837130</v>
      </c>
      <c r="M76" s="5">
        <v>87635897475</v>
      </c>
      <c r="N76" s="5">
        <v>45249873535</v>
      </c>
      <c r="O76" s="5">
        <v>141140307068</v>
      </c>
      <c r="P76" s="5">
        <v>67100402943</v>
      </c>
      <c r="Q76" s="5">
        <v>149840578536</v>
      </c>
      <c r="R76" s="5">
        <v>426542322505</v>
      </c>
      <c r="S76" s="5">
        <v>331442663161</v>
      </c>
      <c r="T76" s="5">
        <v>394055213379</v>
      </c>
      <c r="U76" s="5">
        <v>104477632614</v>
      </c>
      <c r="V76" s="5">
        <v>380022434090</v>
      </c>
      <c r="W76" s="5">
        <v>326131166919</v>
      </c>
      <c r="X76" s="5">
        <v>62123552046</v>
      </c>
      <c r="Y76" s="5">
        <v>16368559880</v>
      </c>
      <c r="Z76" s="5">
        <v>-62424128605</v>
      </c>
    </row>
    <row r="77" spans="3:26" ht="15.5" x14ac:dyDescent="0.35">
      <c r="C77" t="s">
        <v>8</v>
      </c>
      <c r="D77" s="5">
        <v>-235662000000</v>
      </c>
      <c r="E77" s="5">
        <v>57782000000</v>
      </c>
      <c r="F77" s="5">
        <v>145744000000</v>
      </c>
      <c r="G77" s="5">
        <v>-33357000000</v>
      </c>
      <c r="I77" s="5">
        <v>423041000000</v>
      </c>
      <c r="J77" s="5">
        <v>368646000000</v>
      </c>
      <c r="K77" s="5">
        <v>312077314863</v>
      </c>
      <c r="L77" s="5">
        <v>-64731160825</v>
      </c>
      <c r="M77" s="5">
        <v>18832176079</v>
      </c>
      <c r="N77" s="5">
        <v>-33399757364</v>
      </c>
      <c r="O77" s="5">
        <v>112515896393</v>
      </c>
      <c r="P77" s="5">
        <v>89156730584</v>
      </c>
      <c r="Q77" s="5">
        <v>70374233382</v>
      </c>
      <c r="R77" s="5">
        <v>426134664433</v>
      </c>
      <c r="S77" s="5">
        <v>362075675708</v>
      </c>
      <c r="T77" s="5">
        <v>412611823020</v>
      </c>
      <c r="U77" s="5">
        <v>106188591868</v>
      </c>
      <c r="V77" s="5">
        <v>380606289584</v>
      </c>
      <c r="W77" s="5">
        <v>326131166919</v>
      </c>
      <c r="X77" s="5">
        <v>62123552046</v>
      </c>
    </row>
    <row r="78" spans="3:26" ht="15.5" x14ac:dyDescent="0.35">
      <c r="C78" t="s">
        <v>404</v>
      </c>
      <c r="D78" s="5">
        <v>65252000000</v>
      </c>
      <c r="E78" s="5">
        <v>106193000000</v>
      </c>
      <c r="F78" s="5">
        <v>76656000000</v>
      </c>
      <c r="G78" s="5">
        <v>40362000000</v>
      </c>
      <c r="I78" s="5">
        <v>433926000000</v>
      </c>
      <c r="J78" s="5">
        <v>406750000000</v>
      </c>
      <c r="K78" s="5">
        <v>223047220431</v>
      </c>
      <c r="L78" s="5">
        <v>105015949809</v>
      </c>
      <c r="M78" s="5">
        <v>92801186423</v>
      </c>
      <c r="N78" s="5">
        <v>93044261749</v>
      </c>
      <c r="O78" s="5">
        <v>22334104799</v>
      </c>
      <c r="P78" s="5">
        <v>26129394868</v>
      </c>
      <c r="Q78" s="5">
        <v>64979022637</v>
      </c>
      <c r="R78" s="5">
        <v>-10073353230</v>
      </c>
      <c r="S78" s="5">
        <v>-7189271025</v>
      </c>
      <c r="T78" s="5">
        <v>-6919376311</v>
      </c>
      <c r="U78" s="5">
        <v>3581818431</v>
      </c>
      <c r="V78" s="5">
        <v>-7517749</v>
      </c>
    </row>
    <row r="79" spans="3:26" ht="15.5" x14ac:dyDescent="0.35">
      <c r="C79" t="s">
        <v>109</v>
      </c>
      <c r="D79" s="5">
        <v>-170410000000</v>
      </c>
      <c r="E79" s="5">
        <v>163975000000</v>
      </c>
      <c r="F79" s="5">
        <v>222557000000</v>
      </c>
      <c r="G79" s="5">
        <v>7005000000</v>
      </c>
      <c r="I79" s="5">
        <v>857124000000</v>
      </c>
      <c r="J79" s="5">
        <v>770058000000</v>
      </c>
      <c r="K79" s="5">
        <v>528623322076</v>
      </c>
      <c r="L79" s="5">
        <v>40980837130</v>
      </c>
      <c r="M79" s="5">
        <v>87635897475</v>
      </c>
      <c r="N79" s="5">
        <v>45249873535</v>
      </c>
      <c r="O79" s="5">
        <v>141140307068</v>
      </c>
      <c r="P79" s="5">
        <v>67100402943</v>
      </c>
      <c r="Q79" s="5">
        <v>149840578536</v>
      </c>
      <c r="R79" s="5">
        <v>426542322505</v>
      </c>
      <c r="S79" s="5">
        <v>331442663161</v>
      </c>
      <c r="T79" s="5">
        <v>394055213379</v>
      </c>
      <c r="U79" s="5">
        <v>104477632614</v>
      </c>
      <c r="V79" s="5">
        <v>380022434090</v>
      </c>
      <c r="W79" s="5">
        <v>326131166919</v>
      </c>
      <c r="X79" s="5">
        <v>62123552046</v>
      </c>
      <c r="Y79" s="5">
        <v>16368559880</v>
      </c>
      <c r="Z79" s="5">
        <v>-62424128605</v>
      </c>
    </row>
    <row r="80" spans="3:26" ht="15.5" x14ac:dyDescent="0.35">
      <c r="C80" t="s">
        <v>110</v>
      </c>
      <c r="D80" s="5">
        <v>-170410000000</v>
      </c>
      <c r="E80" s="5">
        <v>163975000000</v>
      </c>
      <c r="F80" s="5">
        <v>222400000000</v>
      </c>
      <c r="G80" s="5">
        <v>7005000000</v>
      </c>
      <c r="I80" s="5">
        <v>856967000000</v>
      </c>
      <c r="J80" s="5">
        <v>775396000000</v>
      </c>
      <c r="K80" s="5">
        <v>535124535294</v>
      </c>
      <c r="L80" s="5">
        <v>40284788984</v>
      </c>
      <c r="M80" s="5">
        <v>111633362502</v>
      </c>
      <c r="N80" s="5">
        <v>59644504385</v>
      </c>
      <c r="O80" s="5">
        <v>134850001192</v>
      </c>
      <c r="P80" s="5">
        <v>115286125452</v>
      </c>
      <c r="Q80" s="5">
        <v>135353256019</v>
      </c>
      <c r="R80" s="5">
        <v>416061311203</v>
      </c>
      <c r="S80" s="5">
        <v>354886404683</v>
      </c>
      <c r="T80" s="5">
        <v>405692446709</v>
      </c>
      <c r="U80" s="5">
        <v>109770410299</v>
      </c>
      <c r="V80" s="5">
        <v>380598771835</v>
      </c>
      <c r="W80" s="5">
        <v>326131166919</v>
      </c>
      <c r="X80" s="5">
        <v>62123552046</v>
      </c>
    </row>
    <row r="81" spans="2:26" ht="15.5" x14ac:dyDescent="0.35">
      <c r="C81" t="s">
        <v>111</v>
      </c>
      <c r="D81" s="5">
        <v>-170410000000</v>
      </c>
      <c r="E81" s="5">
        <v>163975000000</v>
      </c>
      <c r="F81" s="5">
        <v>222400000000</v>
      </c>
      <c r="G81" s="5">
        <v>7005000000</v>
      </c>
      <c r="I81" s="5">
        <v>856967000000</v>
      </c>
      <c r="J81" s="5">
        <v>775396000000</v>
      </c>
      <c r="K81" s="5">
        <v>535124535294</v>
      </c>
      <c r="L81" s="5">
        <v>40284788984</v>
      </c>
      <c r="M81" s="5">
        <v>111633362502</v>
      </c>
      <c r="N81" s="5">
        <v>59644504385</v>
      </c>
      <c r="O81" s="5">
        <v>134850001192</v>
      </c>
      <c r="P81" s="5">
        <v>115286125452</v>
      </c>
      <c r="Q81" s="5">
        <v>135353256019</v>
      </c>
      <c r="R81" s="5">
        <v>416061311203</v>
      </c>
      <c r="S81" s="5">
        <v>354886404683</v>
      </c>
      <c r="T81" s="5">
        <v>405692446709</v>
      </c>
      <c r="U81" s="5">
        <v>109770410299</v>
      </c>
      <c r="V81" s="5">
        <v>380598771835</v>
      </c>
      <c r="W81" s="5">
        <v>326131166919</v>
      </c>
      <c r="X81" s="5">
        <v>62123552046</v>
      </c>
    </row>
    <row r="83" spans="2:26" ht="15.5" x14ac:dyDescent="0.35">
      <c r="B83" t="s">
        <v>112</v>
      </c>
      <c r="C83" t="s">
        <v>113</v>
      </c>
    </row>
    <row r="84" spans="2:26" ht="15.5" x14ac:dyDescent="0.35">
      <c r="C84" t="s">
        <v>114</v>
      </c>
    </row>
    <row r="85" spans="2:26" ht="15.5" x14ac:dyDescent="0.35">
      <c r="C85" t="s">
        <v>20</v>
      </c>
      <c r="D85" s="5">
        <v>3205192000000</v>
      </c>
      <c r="E85" s="5">
        <v>3845284000000</v>
      </c>
      <c r="F85" s="5">
        <v>3618828000000</v>
      </c>
      <c r="G85" s="5">
        <v>3291100000000</v>
      </c>
      <c r="I85" s="5">
        <v>3618828000000</v>
      </c>
      <c r="J85" s="5">
        <v>2048503000000</v>
      </c>
      <c r="K85" s="5">
        <v>1094701452882</v>
      </c>
      <c r="L85" s="5">
        <v>1326141917021</v>
      </c>
      <c r="M85" s="5">
        <v>1111486304905</v>
      </c>
      <c r="N85" s="5">
        <v>1178458368683</v>
      </c>
      <c r="O85" s="5">
        <v>1005108029387</v>
      </c>
      <c r="P85" s="5">
        <v>878874959963</v>
      </c>
      <c r="Q85" s="5">
        <v>895199081666</v>
      </c>
      <c r="R85" s="5">
        <v>791865371859</v>
      </c>
      <c r="S85" s="5">
        <v>826807285771</v>
      </c>
      <c r="T85" s="5">
        <v>594747499843</v>
      </c>
      <c r="U85" s="5">
        <v>595494841630</v>
      </c>
      <c r="V85" s="5">
        <v>241847003916</v>
      </c>
      <c r="W85" s="5">
        <v>127545483579</v>
      </c>
      <c r="X85" s="5">
        <v>80530998507</v>
      </c>
      <c r="Y85" s="5">
        <v>43874479985</v>
      </c>
      <c r="Z85" s="5">
        <v>60260906097</v>
      </c>
    </row>
    <row r="86" spans="2:26" ht="15.5" x14ac:dyDescent="0.35">
      <c r="C86" t="s">
        <v>116</v>
      </c>
      <c r="D86" s="5">
        <v>2275000000</v>
      </c>
      <c r="E86" s="5">
        <v>2275000000</v>
      </c>
      <c r="F86" s="5">
        <v>2227000000</v>
      </c>
      <c r="G86" s="5">
        <v>2228000000</v>
      </c>
      <c r="I86" s="5">
        <v>2227000000</v>
      </c>
      <c r="J86" s="5">
        <v>6332000000</v>
      </c>
      <c r="K86" s="5">
        <v>5055072007</v>
      </c>
      <c r="L86" s="5">
        <v>10750000000</v>
      </c>
      <c r="M86" s="5">
        <v>6250000000</v>
      </c>
      <c r="N86" s="5">
        <v>4021895657</v>
      </c>
      <c r="O86" s="5">
        <v>23500000000</v>
      </c>
      <c r="P86" s="5">
        <v>46800000000</v>
      </c>
      <c r="Q86" s="5">
        <v>5000000000</v>
      </c>
      <c r="R86" s="5">
        <v>23963826572</v>
      </c>
    </row>
    <row r="87" spans="2:26" ht="15.5" x14ac:dyDescent="0.35">
      <c r="C87" t="s">
        <v>117</v>
      </c>
      <c r="D87" s="5">
        <v>8637000000</v>
      </c>
      <c r="E87" s="5">
        <v>9990000000</v>
      </c>
      <c r="F87" s="5">
        <v>11324000000</v>
      </c>
      <c r="G87" s="5">
        <v>55322000000</v>
      </c>
      <c r="I87" s="5">
        <v>11324000000</v>
      </c>
      <c r="J87" s="5">
        <v>93514000000</v>
      </c>
      <c r="K87" s="5">
        <v>111133623182</v>
      </c>
      <c r="L87" s="5">
        <v>113201402280</v>
      </c>
    </row>
    <row r="88" spans="2:26" ht="15.5" x14ac:dyDescent="0.35">
      <c r="C88" t="s">
        <v>121</v>
      </c>
      <c r="D88" s="5">
        <v>25450000000</v>
      </c>
      <c r="E88" s="5">
        <v>26060000000</v>
      </c>
      <c r="F88" s="5">
        <v>24834000000</v>
      </c>
      <c r="G88" s="5">
        <v>24526000000</v>
      </c>
      <c r="I88" s="5">
        <v>24834000000</v>
      </c>
      <c r="J88" s="5">
        <v>23635000000</v>
      </c>
      <c r="K88" s="5">
        <v>22491436302</v>
      </c>
      <c r="L88" s="5">
        <v>21405905087</v>
      </c>
    </row>
    <row r="89" spans="2:26" ht="15.5" x14ac:dyDescent="0.35">
      <c r="C89" t="s">
        <v>123</v>
      </c>
      <c r="D89" s="5">
        <v>1440737000000</v>
      </c>
      <c r="E89" s="5">
        <v>1419651000000</v>
      </c>
      <c r="F89" s="5">
        <v>1415501000000</v>
      </c>
      <c r="G89" s="5">
        <v>1432753000000</v>
      </c>
      <c r="I89" s="5">
        <v>1415501000000</v>
      </c>
      <c r="J89" s="5">
        <v>1408725000000</v>
      </c>
      <c r="K89" s="5">
        <v>1472974956886</v>
      </c>
      <c r="L89" s="5">
        <v>1437489565069</v>
      </c>
      <c r="M89" s="5">
        <v>1507923295920</v>
      </c>
      <c r="N89" s="5">
        <v>1513173854925</v>
      </c>
      <c r="O89" s="5">
        <v>1398737903587</v>
      </c>
      <c r="P89" s="5">
        <v>1281882400412</v>
      </c>
      <c r="Q89" s="5">
        <v>1101759296414</v>
      </c>
      <c r="R89" s="5">
        <v>1008624071796</v>
      </c>
      <c r="S89" s="5">
        <v>687997764546</v>
      </c>
      <c r="T89" s="5">
        <v>660287301946</v>
      </c>
      <c r="U89" s="5">
        <v>702957092072</v>
      </c>
      <c r="V89" s="5">
        <v>624275520205</v>
      </c>
      <c r="W89" s="5">
        <v>554015993308</v>
      </c>
      <c r="X89" s="5">
        <v>503760004630</v>
      </c>
      <c r="Y89" s="5">
        <v>509595607471</v>
      </c>
      <c r="Z89" s="5">
        <v>539256480631</v>
      </c>
    </row>
    <row r="90" spans="2:26" ht="15.5" x14ac:dyDescent="0.35">
      <c r="C90" t="s">
        <v>527</v>
      </c>
      <c r="D90" s="5">
        <v>359076000000</v>
      </c>
      <c r="E90" s="5">
        <v>357233000000</v>
      </c>
      <c r="F90" s="5">
        <v>355782000000</v>
      </c>
      <c r="G90" s="5">
        <v>352795000000</v>
      </c>
      <c r="I90" s="5">
        <v>355782000000</v>
      </c>
      <c r="J90" s="5">
        <v>345163000000</v>
      </c>
      <c r="K90" s="5">
        <v>1089986120435</v>
      </c>
      <c r="L90" s="5">
        <v>1012763529946</v>
      </c>
      <c r="M90" s="5">
        <v>678988716923</v>
      </c>
      <c r="N90" s="5">
        <v>651081524942</v>
      </c>
      <c r="O90" s="5">
        <v>620509379331</v>
      </c>
      <c r="P90" s="5">
        <v>586450010473</v>
      </c>
      <c r="Q90" s="5">
        <v>537997027202</v>
      </c>
      <c r="R90" s="5">
        <v>467950387103</v>
      </c>
      <c r="S90" s="5">
        <v>439166028401</v>
      </c>
      <c r="T90" s="5">
        <v>875984492159</v>
      </c>
      <c r="U90" s="5">
        <v>687462472376</v>
      </c>
      <c r="V90" s="5">
        <v>174430963087</v>
      </c>
    </row>
    <row r="91" spans="2:26" ht="15.5" x14ac:dyDescent="0.35">
      <c r="C91" t="s">
        <v>91</v>
      </c>
      <c r="D91" s="5">
        <v>72116000000</v>
      </c>
      <c r="E91" s="5">
        <v>62251000000</v>
      </c>
      <c r="F91" s="5">
        <v>62251000000</v>
      </c>
      <c r="G91" s="5">
        <v>29598000000</v>
      </c>
      <c r="I91" s="5">
        <v>62251000000</v>
      </c>
      <c r="J91" s="5">
        <v>23074000000</v>
      </c>
      <c r="K91" s="5">
        <v>21639224976</v>
      </c>
      <c r="L91" s="5">
        <v>52410390699</v>
      </c>
      <c r="M91" s="5">
        <v>53106438845</v>
      </c>
      <c r="N91" s="5">
        <v>29108973818</v>
      </c>
      <c r="O91" s="5">
        <v>62558052694</v>
      </c>
      <c r="P91" s="5">
        <v>68848358570</v>
      </c>
      <c r="Q91" s="5">
        <v>20662636061</v>
      </c>
      <c r="R91" s="5">
        <v>35149958578</v>
      </c>
      <c r="S91" s="5">
        <v>45630969880</v>
      </c>
      <c r="T91" s="5">
        <v>17506348760</v>
      </c>
      <c r="U91" s="5">
        <v>5869115430</v>
      </c>
      <c r="V91" s="5">
        <v>576337745</v>
      </c>
    </row>
    <row r="92" spans="2:26" ht="15.5" x14ac:dyDescent="0.35">
      <c r="C92" t="s">
        <v>124</v>
      </c>
      <c r="D92" s="5">
        <v>11408813000000</v>
      </c>
      <c r="E92" s="5">
        <v>11951749000000</v>
      </c>
      <c r="F92" s="5">
        <v>11666218000000</v>
      </c>
      <c r="G92" s="5">
        <v>11305495000000</v>
      </c>
      <c r="I92" s="5">
        <v>11666218000000</v>
      </c>
      <c r="J92" s="5">
        <v>10560342000000</v>
      </c>
      <c r="K92" s="5">
        <v>8840064682603</v>
      </c>
      <c r="L92" s="5">
        <v>8964904133457</v>
      </c>
      <c r="M92" s="5">
        <v>8638908717781</v>
      </c>
      <c r="N92" s="5">
        <v>8519726344155</v>
      </c>
      <c r="O92" s="5">
        <v>8540885742465</v>
      </c>
      <c r="P92" s="5">
        <v>8182825873086</v>
      </c>
      <c r="Q92" s="5">
        <v>7677631812368</v>
      </c>
      <c r="R92" s="5">
        <v>7458654240223</v>
      </c>
      <c r="S92" s="5">
        <v>6645564014345</v>
      </c>
      <c r="T92" s="5">
        <v>5152157377462</v>
      </c>
      <c r="U92" s="5">
        <v>5025541301117</v>
      </c>
      <c r="V92" s="5">
        <v>4413349410393</v>
      </c>
      <c r="W92" s="5">
        <v>3693493878431</v>
      </c>
      <c r="X92" s="5">
        <v>1821078804868</v>
      </c>
      <c r="Y92" s="5">
        <v>2448115693352</v>
      </c>
      <c r="Z92" s="5">
        <v>2498659524827</v>
      </c>
    </row>
    <row r="93" spans="2:26" ht="15.5" x14ac:dyDescent="0.35">
      <c r="C93" t="s">
        <v>125</v>
      </c>
    </row>
    <row r="94" spans="2:26" ht="15.5" x14ac:dyDescent="0.35">
      <c r="C94" t="s">
        <v>318</v>
      </c>
      <c r="D94" s="5">
        <v>189565000000</v>
      </c>
      <c r="E94" s="5">
        <v>192913000000</v>
      </c>
      <c r="F94" s="5">
        <v>193667000000</v>
      </c>
      <c r="G94" s="5">
        <v>196555000000</v>
      </c>
      <c r="I94" s="5">
        <v>193667000000</v>
      </c>
      <c r="J94" s="5">
        <v>199607000000</v>
      </c>
      <c r="K94" s="5">
        <v>206580065092</v>
      </c>
      <c r="L94" s="5">
        <v>215116664157</v>
      </c>
      <c r="M94" s="5">
        <v>226845615148</v>
      </c>
      <c r="N94" s="5">
        <v>259331846288</v>
      </c>
      <c r="O94" s="5">
        <v>260053092199</v>
      </c>
      <c r="P94" s="5">
        <v>253905503887</v>
      </c>
      <c r="Q94" s="5">
        <v>217123085140</v>
      </c>
      <c r="R94" s="5">
        <v>148758733379</v>
      </c>
      <c r="S94" s="5">
        <v>44439797248</v>
      </c>
      <c r="T94" s="5">
        <v>45049061133</v>
      </c>
      <c r="U94" s="5">
        <v>44958565451</v>
      </c>
    </row>
    <row r="95" spans="2:26" ht="15.5" x14ac:dyDescent="0.35">
      <c r="C95" t="s">
        <v>118</v>
      </c>
      <c r="D95" s="5">
        <v>25450000000</v>
      </c>
      <c r="E95" s="5">
        <v>26060000000</v>
      </c>
      <c r="F95" s="5">
        <v>24834000000</v>
      </c>
      <c r="G95" s="5">
        <v>24526000000</v>
      </c>
      <c r="I95" s="5">
        <v>24834000000</v>
      </c>
      <c r="J95" s="5">
        <v>23635000000</v>
      </c>
      <c r="K95" s="5">
        <v>22491436302</v>
      </c>
      <c r="L95" s="5">
        <v>21405905087</v>
      </c>
    </row>
    <row r="96" spans="2:26" ht="15.5" x14ac:dyDescent="0.35">
      <c r="C96" t="s">
        <v>120</v>
      </c>
      <c r="D96" s="5">
        <v>8637000000</v>
      </c>
      <c r="E96" s="5">
        <v>9990000000</v>
      </c>
      <c r="F96" s="5">
        <v>11324000000</v>
      </c>
      <c r="G96" s="5">
        <v>55322000000</v>
      </c>
      <c r="I96" s="5">
        <v>11324000000</v>
      </c>
      <c r="J96" s="5">
        <v>93514000000</v>
      </c>
      <c r="K96" s="5">
        <v>111133623182</v>
      </c>
      <c r="L96" s="5">
        <v>113201402280</v>
      </c>
    </row>
    <row r="97" spans="3:26" ht="15.5" x14ac:dyDescent="0.35">
      <c r="C97" t="s">
        <v>122</v>
      </c>
      <c r="D97" s="5">
        <v>25450000000</v>
      </c>
      <c r="E97" s="5">
        <v>26060000000</v>
      </c>
      <c r="F97" s="5">
        <v>24834000000</v>
      </c>
      <c r="G97" s="5">
        <v>24526000000</v>
      </c>
      <c r="I97" s="5">
        <v>24834000000</v>
      </c>
      <c r="J97" s="5">
        <v>23635000000</v>
      </c>
      <c r="K97" s="5">
        <v>22491436302</v>
      </c>
      <c r="L97" s="5">
        <v>21405905087</v>
      </c>
    </row>
    <row r="98" spans="3:26" ht="15.5" x14ac:dyDescent="0.35">
      <c r="C98" t="s">
        <v>126</v>
      </c>
      <c r="D98" s="5">
        <v>2423310000000</v>
      </c>
      <c r="E98" s="5">
        <v>2253178000000</v>
      </c>
      <c r="F98" s="5">
        <v>2232142000000</v>
      </c>
      <c r="G98" s="5">
        <v>2196577000000</v>
      </c>
      <c r="I98" s="5">
        <v>2232142000000</v>
      </c>
      <c r="J98" s="5">
        <v>2057678000000</v>
      </c>
      <c r="K98" s="5">
        <v>2046245446530</v>
      </c>
      <c r="L98" s="5">
        <v>2062260296206</v>
      </c>
      <c r="M98" s="5">
        <v>1948427461045</v>
      </c>
      <c r="N98" s="5">
        <v>2033797383048</v>
      </c>
      <c r="O98" s="5">
        <v>2140893989406</v>
      </c>
      <c r="P98" s="5">
        <v>2247379289162</v>
      </c>
      <c r="Q98" s="5">
        <v>2369819209018</v>
      </c>
      <c r="R98" s="5">
        <v>2307112077449</v>
      </c>
      <c r="S98" s="5">
        <v>2192451125113</v>
      </c>
      <c r="T98" s="5">
        <v>2228185748857</v>
      </c>
      <c r="U98" s="5">
        <v>2168400599324</v>
      </c>
      <c r="V98" s="5">
        <v>2138349624678</v>
      </c>
      <c r="W98" s="5">
        <v>1836952980394</v>
      </c>
      <c r="X98" s="5">
        <v>1469955466032</v>
      </c>
      <c r="Y98" s="5">
        <v>646938737217</v>
      </c>
      <c r="Z98" s="5">
        <v>315352694964</v>
      </c>
    </row>
    <row r="99" spans="3:26" ht="15.5" x14ac:dyDescent="0.35">
      <c r="C99" t="s">
        <v>483</v>
      </c>
      <c r="D99" s="5">
        <v>71627000000</v>
      </c>
      <c r="E99" s="5">
        <v>73362000000</v>
      </c>
      <c r="F99" s="5">
        <v>75085000000</v>
      </c>
      <c r="G99" s="5">
        <v>76746000000</v>
      </c>
      <c r="I99" s="5">
        <v>75085000000</v>
      </c>
      <c r="J99" s="5">
        <v>81818000000</v>
      </c>
      <c r="K99" s="5">
        <v>80415251737</v>
      </c>
      <c r="L99" s="5">
        <v>87326435021</v>
      </c>
      <c r="M99" s="5">
        <v>94237618305</v>
      </c>
      <c r="N99" s="5">
        <v>67543328885</v>
      </c>
      <c r="O99" s="5">
        <v>71584675974</v>
      </c>
      <c r="P99" s="5">
        <v>664769675</v>
      </c>
      <c r="Q99" s="5">
        <v>1446718882</v>
      </c>
      <c r="R99" s="5">
        <v>1502037578</v>
      </c>
      <c r="S99" s="5">
        <v>105760872787</v>
      </c>
      <c r="T99" s="5">
        <v>108254829023</v>
      </c>
      <c r="U99" s="5">
        <v>8317914430</v>
      </c>
      <c r="V99" s="5">
        <v>8361141406</v>
      </c>
      <c r="W99" s="5">
        <v>5744406931</v>
      </c>
      <c r="X99" s="5">
        <v>7930873130</v>
      </c>
      <c r="Y99" s="5">
        <v>8244796761</v>
      </c>
      <c r="Z99" s="5">
        <v>8558720392</v>
      </c>
    </row>
    <row r="100" spans="3:26" ht="15.5" x14ac:dyDescent="0.35">
      <c r="C100" t="s">
        <v>128</v>
      </c>
      <c r="D100" s="5">
        <v>16987000000</v>
      </c>
      <c r="E100" s="5">
        <v>16738000000</v>
      </c>
      <c r="F100" s="5">
        <v>16504000000</v>
      </c>
      <c r="G100" s="5">
        <v>16617000000</v>
      </c>
      <c r="I100" s="5">
        <v>16504000000</v>
      </c>
      <c r="J100" s="5">
        <v>15820000000</v>
      </c>
      <c r="K100" s="5">
        <v>15844862610</v>
      </c>
      <c r="L100" s="5">
        <v>16227437081</v>
      </c>
      <c r="M100" s="5">
        <v>17802179883</v>
      </c>
      <c r="N100" s="5">
        <v>23276754167</v>
      </c>
      <c r="O100" s="5">
        <v>29923594249</v>
      </c>
      <c r="P100" s="5">
        <v>26313880710</v>
      </c>
      <c r="Q100" s="5">
        <v>28621841359</v>
      </c>
      <c r="R100" s="5">
        <v>23254679371</v>
      </c>
      <c r="S100" s="5">
        <v>37395209536</v>
      </c>
      <c r="T100" s="5">
        <v>30823322799</v>
      </c>
      <c r="U100" s="5">
        <v>29248924299</v>
      </c>
      <c r="V100" s="5">
        <v>36150723084</v>
      </c>
      <c r="W100" s="5">
        <v>35133164420</v>
      </c>
      <c r="X100" s="5">
        <v>12691855844</v>
      </c>
      <c r="Y100" s="5">
        <v>4532704392</v>
      </c>
      <c r="Z100" s="5">
        <v>6439470409</v>
      </c>
    </row>
    <row r="101" spans="3:26" ht="15.5" x14ac:dyDescent="0.35">
      <c r="C101" t="s">
        <v>405</v>
      </c>
      <c r="U101" s="5">
        <v>102133028813</v>
      </c>
      <c r="V101" s="5">
        <v>8317914430</v>
      </c>
      <c r="W101" s="5">
        <v>8317914430</v>
      </c>
      <c r="X101" s="5">
        <v>8317914430</v>
      </c>
      <c r="Y101" s="5">
        <v>13541025739</v>
      </c>
      <c r="Z101" s="5">
        <v>18764137048</v>
      </c>
    </row>
    <row r="102" spans="3:26" ht="15.5" x14ac:dyDescent="0.35">
      <c r="C102" t="s">
        <v>319</v>
      </c>
      <c r="D102" s="5">
        <v>2777000000</v>
      </c>
      <c r="E102" s="5">
        <v>3186000000</v>
      </c>
      <c r="F102" s="5">
        <v>3595000000</v>
      </c>
      <c r="G102" s="5">
        <v>1662000000</v>
      </c>
      <c r="I102" s="5">
        <v>3595000000</v>
      </c>
      <c r="J102" s="5">
        <v>2139000000</v>
      </c>
      <c r="K102" s="5">
        <v>1109104456</v>
      </c>
      <c r="L102" s="5">
        <v>2396203619</v>
      </c>
      <c r="M102" s="5">
        <v>4218828314</v>
      </c>
      <c r="N102" s="5">
        <v>6096698576</v>
      </c>
      <c r="O102" s="5">
        <v>4013207917</v>
      </c>
    </row>
    <row r="103" spans="3:26" ht="15.5" x14ac:dyDescent="0.35">
      <c r="C103" t="s">
        <v>129</v>
      </c>
      <c r="D103" s="5">
        <v>3502538000000</v>
      </c>
      <c r="E103" s="5">
        <v>3410253000000</v>
      </c>
      <c r="F103" s="5">
        <v>3390002000000</v>
      </c>
      <c r="G103" s="5">
        <v>3396527000000</v>
      </c>
      <c r="I103" s="5">
        <v>3390002000000</v>
      </c>
      <c r="J103" s="5">
        <v>3457014000000</v>
      </c>
      <c r="K103" s="5">
        <v>4107370637635</v>
      </c>
      <c r="L103" s="5">
        <v>4145555250143</v>
      </c>
      <c r="M103" s="5">
        <v>3653181612245</v>
      </c>
      <c r="N103" s="5">
        <v>3680449635715</v>
      </c>
      <c r="O103" s="5">
        <v>3643725836847</v>
      </c>
      <c r="P103" s="5">
        <v>3600946370941</v>
      </c>
      <c r="Q103" s="5">
        <v>3588688499980</v>
      </c>
      <c r="R103" s="5">
        <v>3274943964892</v>
      </c>
      <c r="S103" s="5">
        <v>3095130646360</v>
      </c>
      <c r="T103" s="5">
        <v>3353113070023</v>
      </c>
      <c r="U103" s="5">
        <v>3229625930041</v>
      </c>
      <c r="V103" s="5">
        <v>2664468459684</v>
      </c>
      <c r="W103" s="5">
        <v>1903862872492</v>
      </c>
      <c r="X103" s="5">
        <v>1514778477106</v>
      </c>
      <c r="Y103" s="5">
        <v>745881735830</v>
      </c>
      <c r="Z103" s="5">
        <v>462392123492</v>
      </c>
    </row>
    <row r="104" spans="3:26" ht="15.5" x14ac:dyDescent="0.35">
      <c r="C104" t="s">
        <v>130</v>
      </c>
      <c r="D104" s="5">
        <v>14911351000000</v>
      </c>
      <c r="E104" s="5">
        <v>15362002000000</v>
      </c>
      <c r="F104" s="5">
        <v>15056220000000</v>
      </c>
      <c r="G104" s="5">
        <v>14702022000000</v>
      </c>
      <c r="I104" s="5">
        <v>15056220000000</v>
      </c>
      <c r="J104" s="5">
        <v>14017356000000</v>
      </c>
      <c r="K104" s="5">
        <v>12947435320238</v>
      </c>
      <c r="L104" s="5">
        <v>13110459383600</v>
      </c>
      <c r="M104" s="5">
        <v>12292090330026</v>
      </c>
      <c r="N104" s="5">
        <v>12200175979870</v>
      </c>
      <c r="O104" s="5">
        <v>12184611579312</v>
      </c>
      <c r="P104" s="5">
        <v>11783772244027</v>
      </c>
      <c r="Q104" s="5">
        <v>11266320312348</v>
      </c>
      <c r="R104" s="5">
        <v>10733598205115</v>
      </c>
      <c r="S104" s="5">
        <v>9740694660705</v>
      </c>
      <c r="T104" s="5">
        <v>8505270447485</v>
      </c>
      <c r="U104" s="5">
        <v>8255167231158</v>
      </c>
      <c r="V104" s="5">
        <v>7077817870077</v>
      </c>
      <c r="W104" s="5">
        <v>5597356750923</v>
      </c>
      <c r="X104" s="5">
        <v>3335857281974</v>
      </c>
      <c r="Y104" s="5">
        <v>3193997429182</v>
      </c>
      <c r="Z104" s="5">
        <v>2961051648319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  <c r="D107" s="5">
        <v>2020002000000</v>
      </c>
      <c r="E107" s="5">
        <v>2096779000000</v>
      </c>
      <c r="F107" s="5">
        <v>1980588000000</v>
      </c>
      <c r="G107" s="5">
        <v>1888681000000</v>
      </c>
      <c r="I107" s="5">
        <v>1980588000000</v>
      </c>
      <c r="J107" s="5">
        <v>2017325000000</v>
      </c>
      <c r="K107" s="5">
        <v>1538459154881</v>
      </c>
      <c r="L107" s="5">
        <v>1985458651793</v>
      </c>
      <c r="M107" s="5">
        <v>1320149276793</v>
      </c>
      <c r="N107" s="5">
        <v>1378761274765</v>
      </c>
      <c r="O107" s="5">
        <v>1395923707329</v>
      </c>
      <c r="P107" s="5">
        <v>1144917357852</v>
      </c>
      <c r="Q107" s="5">
        <v>1067196855057</v>
      </c>
      <c r="R107" s="5">
        <v>1157245481727</v>
      </c>
      <c r="S107" s="5">
        <v>1047210764452</v>
      </c>
      <c r="T107" s="5">
        <v>1022071671563</v>
      </c>
      <c r="U107" s="5">
        <v>1752626609061</v>
      </c>
      <c r="V107" s="5">
        <v>1209939549321</v>
      </c>
      <c r="W107" s="5">
        <v>2033627693328</v>
      </c>
      <c r="X107" s="5">
        <v>1450168065752</v>
      </c>
      <c r="Y107" s="5">
        <v>1539253199267</v>
      </c>
      <c r="Z107" s="5">
        <v>1324959345431</v>
      </c>
    </row>
    <row r="108" spans="3:26" ht="15.5" x14ac:dyDescent="0.35">
      <c r="C108" t="s">
        <v>322</v>
      </c>
      <c r="D108" s="5">
        <v>48720000000</v>
      </c>
      <c r="E108" s="5">
        <v>3142000000</v>
      </c>
      <c r="L108" s="5">
        <v>989000000</v>
      </c>
      <c r="N108" s="5">
        <v>35262500000</v>
      </c>
      <c r="O108" s="5">
        <v>64554522499</v>
      </c>
      <c r="P108" s="5">
        <v>94874699703</v>
      </c>
      <c r="Q108" s="5">
        <v>88062000000</v>
      </c>
      <c r="S108" s="5">
        <v>89667500000</v>
      </c>
      <c r="T108" s="5">
        <v>80860000000</v>
      </c>
      <c r="U108" s="5">
        <v>79228500000</v>
      </c>
      <c r="V108" s="5">
        <v>62861461878</v>
      </c>
    </row>
    <row r="109" spans="3:26" ht="15.5" x14ac:dyDescent="0.35">
      <c r="C109" t="s">
        <v>135</v>
      </c>
      <c r="D109" s="5">
        <v>133025000000</v>
      </c>
      <c r="E109" s="5">
        <v>125498000000</v>
      </c>
      <c r="F109" s="5">
        <v>151658000000</v>
      </c>
      <c r="G109" s="5">
        <v>143442000000</v>
      </c>
      <c r="I109" s="5">
        <v>151658000000</v>
      </c>
      <c r="J109" s="5">
        <v>143387000000</v>
      </c>
      <c r="K109" s="5">
        <v>169470613826</v>
      </c>
      <c r="L109" s="5">
        <v>191909081484</v>
      </c>
      <c r="M109" s="5">
        <v>149891229225</v>
      </c>
      <c r="N109" s="5">
        <v>124328868239</v>
      </c>
      <c r="O109" s="5">
        <v>136977520450</v>
      </c>
      <c r="P109" s="5">
        <v>135847167024</v>
      </c>
      <c r="Q109" s="5">
        <v>194351913618</v>
      </c>
      <c r="R109" s="5">
        <v>276839692176</v>
      </c>
      <c r="S109" s="5">
        <v>245155463466</v>
      </c>
      <c r="T109" s="5">
        <v>164079264971</v>
      </c>
      <c r="U109" s="5">
        <v>186607433215</v>
      </c>
      <c r="V109" s="5">
        <v>166426985201</v>
      </c>
      <c r="W109" s="5">
        <v>89011690273</v>
      </c>
      <c r="X109" s="5">
        <v>49185506654</v>
      </c>
      <c r="Y109" s="5">
        <v>28340255723</v>
      </c>
      <c r="Z109" s="5">
        <v>62946203534</v>
      </c>
    </row>
    <row r="110" spans="3:26" ht="15.5" x14ac:dyDescent="0.35">
      <c r="C110" t="s">
        <v>143</v>
      </c>
      <c r="D110" s="5">
        <v>160722000000</v>
      </c>
      <c r="E110" s="5">
        <v>163709000000</v>
      </c>
      <c r="F110" s="5">
        <v>139096000000</v>
      </c>
      <c r="G110" s="5">
        <v>134497000000</v>
      </c>
      <c r="I110" s="5">
        <v>139096000000</v>
      </c>
      <c r="J110" s="5">
        <v>163228000000</v>
      </c>
      <c r="K110" s="5">
        <v>131531247964</v>
      </c>
      <c r="L110" s="5">
        <v>89201130636</v>
      </c>
      <c r="M110" s="5">
        <v>74516380127</v>
      </c>
      <c r="N110" s="5">
        <v>83134312606</v>
      </c>
      <c r="O110" s="5">
        <v>138307871702</v>
      </c>
      <c r="P110" s="5">
        <v>123917591732</v>
      </c>
      <c r="Q110" s="5">
        <v>186628745141</v>
      </c>
      <c r="R110" s="5">
        <v>219042073631</v>
      </c>
      <c r="S110" s="5">
        <v>142953813602</v>
      </c>
      <c r="T110" s="5">
        <v>141249033093</v>
      </c>
      <c r="U110" s="5">
        <v>132002837480</v>
      </c>
      <c r="V110" s="5">
        <v>122480130549</v>
      </c>
      <c r="W110" s="5">
        <v>126601946634</v>
      </c>
      <c r="X110" s="5">
        <v>105298904109</v>
      </c>
      <c r="Y110" s="5">
        <v>52388792528</v>
      </c>
      <c r="Z110" s="5">
        <v>49289323747</v>
      </c>
    </row>
    <row r="111" spans="3:26" ht="15.5" x14ac:dyDescent="0.35">
      <c r="C111" t="s">
        <v>137</v>
      </c>
      <c r="D111" s="5">
        <v>64518000000</v>
      </c>
      <c r="E111" s="5">
        <v>120800000000</v>
      </c>
      <c r="F111" s="5">
        <v>128347000000</v>
      </c>
      <c r="G111" s="5">
        <v>84542000000</v>
      </c>
      <c r="I111" s="5">
        <v>128347000000</v>
      </c>
      <c r="J111" s="5">
        <v>45382000000</v>
      </c>
      <c r="K111" s="5">
        <v>36405386129</v>
      </c>
      <c r="L111" s="5">
        <v>53991910681</v>
      </c>
      <c r="M111" s="5">
        <v>41308625326</v>
      </c>
      <c r="N111" s="5">
        <v>36517779860</v>
      </c>
      <c r="O111" s="5">
        <v>55289745236</v>
      </c>
      <c r="P111" s="5">
        <v>54028335359</v>
      </c>
      <c r="Q111" s="5">
        <v>28808284162</v>
      </c>
      <c r="R111" s="5">
        <v>52051906938</v>
      </c>
      <c r="S111" s="5">
        <v>32351627291</v>
      </c>
      <c r="T111" s="5">
        <v>11612022467</v>
      </c>
      <c r="U111" s="5">
        <v>32745380906</v>
      </c>
      <c r="V111" s="5">
        <v>33835057681</v>
      </c>
      <c r="W111" s="5">
        <v>28360136933</v>
      </c>
      <c r="X111" s="5">
        <v>14193029692</v>
      </c>
      <c r="Y111" s="5">
        <v>6757079431</v>
      </c>
      <c r="Z111" s="5">
        <v>12499353270</v>
      </c>
    </row>
    <row r="112" spans="3:26" ht="15.5" x14ac:dyDescent="0.35">
      <c r="C112" t="s">
        <v>138</v>
      </c>
      <c r="D112" s="5">
        <v>216368000000</v>
      </c>
      <c r="E112" s="5">
        <v>300241000000</v>
      </c>
      <c r="F112" s="5">
        <v>267663000000</v>
      </c>
      <c r="G112" s="5">
        <v>296740000000</v>
      </c>
      <c r="I112" s="5">
        <v>267663000000</v>
      </c>
      <c r="J112" s="5">
        <v>246191000000</v>
      </c>
      <c r="K112" s="5">
        <v>132311469512</v>
      </c>
      <c r="L112" s="5">
        <v>180165537081</v>
      </c>
      <c r="M112" s="5">
        <v>178515623044</v>
      </c>
      <c r="N112" s="5">
        <v>287618169045</v>
      </c>
      <c r="O112" s="5">
        <v>237149056488</v>
      </c>
      <c r="P112" s="5">
        <v>278015723131</v>
      </c>
      <c r="Q112" s="5">
        <v>215870302199</v>
      </c>
      <c r="R112" s="5">
        <v>167909973178</v>
      </c>
      <c r="S112" s="5">
        <v>174527062795</v>
      </c>
      <c r="T112" s="5">
        <v>124433767105</v>
      </c>
      <c r="U112" s="5">
        <v>142180540446</v>
      </c>
      <c r="V112" s="5">
        <v>109758855729</v>
      </c>
      <c r="W112" s="5">
        <v>18613800340</v>
      </c>
      <c r="X112" s="5">
        <v>18983748927</v>
      </c>
      <c r="Y112" s="5">
        <v>31503597277</v>
      </c>
      <c r="Z112" s="5">
        <v>23118746989</v>
      </c>
    </row>
    <row r="113" spans="3:26" ht="15.5" x14ac:dyDescent="0.35">
      <c r="C113" t="s">
        <v>139</v>
      </c>
    </row>
    <row r="114" spans="3:26" ht="15.5" x14ac:dyDescent="0.35">
      <c r="C114" t="s">
        <v>542</v>
      </c>
      <c r="E114" s="5">
        <v>3130292000000</v>
      </c>
      <c r="F114" s="5">
        <v>3087279000000</v>
      </c>
      <c r="G114" s="5">
        <v>3064654000000</v>
      </c>
      <c r="I114" s="5">
        <v>3087279000000</v>
      </c>
      <c r="J114" s="5">
        <v>2957663000000</v>
      </c>
      <c r="K114" s="5">
        <v>2805841162092</v>
      </c>
      <c r="L114" s="5">
        <v>2847850241219</v>
      </c>
      <c r="M114" s="5">
        <v>4173894510086</v>
      </c>
      <c r="N114" s="5">
        <v>4082894534318</v>
      </c>
      <c r="O114" s="5">
        <v>3984609348477</v>
      </c>
      <c r="P114" s="5">
        <v>4113191486278</v>
      </c>
      <c r="Q114" s="5">
        <v>3815527302116</v>
      </c>
      <c r="R114" s="5">
        <v>3340164249726</v>
      </c>
      <c r="S114" s="5">
        <v>3315274805815</v>
      </c>
      <c r="T114" s="5">
        <v>2573037835490</v>
      </c>
      <c r="U114" s="5">
        <v>2046630307764</v>
      </c>
      <c r="V114" s="5">
        <v>1622822484730</v>
      </c>
    </row>
    <row r="115" spans="3:26" ht="15.5" x14ac:dyDescent="0.35">
      <c r="C115" t="s">
        <v>140</v>
      </c>
      <c r="D115" s="5">
        <v>4609068000000</v>
      </c>
      <c r="E115" s="5">
        <v>1319535000000</v>
      </c>
      <c r="F115" s="5">
        <v>1359105000000</v>
      </c>
      <c r="G115" s="5">
        <v>1398241000000</v>
      </c>
      <c r="I115" s="5">
        <v>1359105000000</v>
      </c>
      <c r="J115" s="5">
        <v>1087483000000</v>
      </c>
      <c r="K115" s="5">
        <v>1337581355263</v>
      </c>
      <c r="L115" s="5">
        <v>1422962749657</v>
      </c>
      <c r="M115" s="5">
        <v>56246840898</v>
      </c>
      <c r="N115" s="5">
        <v>73524998869</v>
      </c>
      <c r="O115" s="5">
        <v>79381801460</v>
      </c>
      <c r="P115" s="5">
        <v>92150267564</v>
      </c>
      <c r="Q115" s="5">
        <v>89046439124</v>
      </c>
      <c r="R115" s="5">
        <v>205041681819</v>
      </c>
      <c r="S115" s="5">
        <v>101982748914</v>
      </c>
      <c r="U115" s="5">
        <v>99180000000</v>
      </c>
      <c r="V115" s="5">
        <v>169180000000</v>
      </c>
    </row>
    <row r="116" spans="3:26" ht="15.5" x14ac:dyDescent="0.35">
      <c r="C116" t="s">
        <v>141</v>
      </c>
      <c r="D116" s="5">
        <v>3162000000</v>
      </c>
      <c r="E116" s="5">
        <v>3385000000</v>
      </c>
      <c r="F116" s="5">
        <v>3298000000</v>
      </c>
      <c r="G116" s="5">
        <v>3507000000</v>
      </c>
      <c r="I116" s="5">
        <v>3298000000</v>
      </c>
      <c r="J116" s="5">
        <v>3885000000</v>
      </c>
      <c r="K116" s="5">
        <v>3594904680</v>
      </c>
      <c r="L116" s="5">
        <v>20592392143</v>
      </c>
      <c r="M116" s="5">
        <v>28057901786</v>
      </c>
      <c r="N116" s="5">
        <v>1489540222</v>
      </c>
      <c r="P116" s="5">
        <v>399063266</v>
      </c>
      <c r="Q116" s="5">
        <v>3003646178</v>
      </c>
      <c r="R116" s="5">
        <v>15835308</v>
      </c>
      <c r="S116" s="5">
        <v>559406412</v>
      </c>
      <c r="T116" s="5">
        <v>2482734034</v>
      </c>
      <c r="U116" s="5">
        <v>2429819328</v>
      </c>
      <c r="V116" s="5">
        <v>6226440867</v>
      </c>
    </row>
    <row r="117" spans="3:26" ht="15.5" x14ac:dyDescent="0.35">
      <c r="C117" t="s">
        <v>142</v>
      </c>
      <c r="D117" s="5">
        <v>1509000000</v>
      </c>
      <c r="E117" s="5">
        <v>1345000000</v>
      </c>
      <c r="F117" s="5">
        <v>1491000000</v>
      </c>
      <c r="G117" s="5">
        <v>1350000000</v>
      </c>
      <c r="I117" s="5">
        <v>1491000000</v>
      </c>
      <c r="J117" s="5">
        <v>762000000</v>
      </c>
      <c r="K117" s="5">
        <v>8975421321</v>
      </c>
      <c r="L117" s="5">
        <v>524655403948</v>
      </c>
      <c r="M117" s="5">
        <v>15030080890</v>
      </c>
      <c r="N117" s="5">
        <v>739549097</v>
      </c>
      <c r="O117" s="5">
        <v>399063266</v>
      </c>
      <c r="P117" s="5">
        <v>2604582452</v>
      </c>
      <c r="Q117" s="5">
        <v>2440180133</v>
      </c>
      <c r="R117" s="5">
        <v>735368074</v>
      </c>
      <c r="S117" s="5">
        <v>2029314703</v>
      </c>
      <c r="T117" s="5">
        <v>48311663332</v>
      </c>
      <c r="U117" s="5">
        <v>344886919135</v>
      </c>
      <c r="V117" s="5">
        <v>185409495303</v>
      </c>
      <c r="W117" s="5">
        <v>1496782785628</v>
      </c>
      <c r="X117" s="5">
        <v>1258973151833</v>
      </c>
      <c r="Y117" s="5">
        <v>1320467753498</v>
      </c>
      <c r="Z117" s="5">
        <v>1105189804078</v>
      </c>
    </row>
    <row r="118" spans="3:26" ht="15.5" x14ac:dyDescent="0.35">
      <c r="C118" t="s">
        <v>145</v>
      </c>
      <c r="D118" s="5">
        <v>5126155000000</v>
      </c>
      <c r="E118" s="5">
        <v>4956879000000</v>
      </c>
      <c r="F118" s="5">
        <v>4931263000000</v>
      </c>
      <c r="G118" s="5">
        <v>4933177000000</v>
      </c>
      <c r="I118" s="5">
        <v>4931263000000</v>
      </c>
      <c r="J118" s="5">
        <v>4461074000000</v>
      </c>
      <c r="K118" s="5">
        <v>4477598928937</v>
      </c>
      <c r="L118" s="5">
        <v>4619625171740</v>
      </c>
      <c r="M118" s="5">
        <v>4599930682150</v>
      </c>
      <c r="N118" s="5">
        <v>4561160196524</v>
      </c>
      <c r="O118" s="5">
        <v>4481672642667</v>
      </c>
      <c r="P118" s="5">
        <v>4586346007982</v>
      </c>
      <c r="Q118" s="5">
        <v>4298883218729</v>
      </c>
      <c r="R118" s="5">
        <v>3937862142587</v>
      </c>
      <c r="S118" s="5">
        <v>3715729625666</v>
      </c>
      <c r="T118" s="5">
        <v>2821362362105</v>
      </c>
      <c r="U118" s="5">
        <v>2316508748894</v>
      </c>
      <c r="V118" s="5">
        <v>1892477131960</v>
      </c>
      <c r="W118" s="5">
        <v>62026640634</v>
      </c>
      <c r="X118" s="5">
        <v>217110728666</v>
      </c>
      <c r="Y118" s="5">
        <v>48289294405</v>
      </c>
      <c r="Z118" s="5">
        <v>46005927258</v>
      </c>
    </row>
    <row r="119" spans="3:26" ht="15.5" x14ac:dyDescent="0.35">
      <c r="C119" t="s">
        <v>146</v>
      </c>
      <c r="D119" s="5">
        <v>5126155000000</v>
      </c>
      <c r="E119" s="5">
        <v>4956879000000</v>
      </c>
      <c r="F119" s="5">
        <v>4931263000000</v>
      </c>
      <c r="G119" s="5">
        <v>4933177000000</v>
      </c>
      <c r="I119" s="5">
        <v>4931263000000</v>
      </c>
      <c r="J119" s="5">
        <v>4461074000000</v>
      </c>
      <c r="K119" s="5">
        <v>4477598928937</v>
      </c>
      <c r="L119" s="5">
        <v>4619625171740</v>
      </c>
      <c r="M119" s="5">
        <v>4599930682150</v>
      </c>
      <c r="N119" s="5">
        <v>4561160196524</v>
      </c>
      <c r="O119" s="5">
        <v>4481672642667</v>
      </c>
      <c r="P119" s="5">
        <v>4586346007982</v>
      </c>
      <c r="Q119" s="5">
        <v>4298883218729</v>
      </c>
      <c r="R119" s="5">
        <v>3937862142587</v>
      </c>
      <c r="S119" s="5">
        <v>3715729625666</v>
      </c>
      <c r="T119" s="5">
        <v>2821362362105</v>
      </c>
      <c r="U119" s="5">
        <v>2316508748894</v>
      </c>
      <c r="V119" s="5">
        <v>1892477131960</v>
      </c>
      <c r="W119" s="5">
        <v>62026640634</v>
      </c>
      <c r="X119" s="5">
        <v>217110728666</v>
      </c>
      <c r="Y119" s="5">
        <v>48289294405</v>
      </c>
      <c r="Z119" s="5">
        <v>46005927258</v>
      </c>
    </row>
    <row r="120" spans="3:26" ht="15.5" x14ac:dyDescent="0.35">
      <c r="C120" t="s">
        <v>323</v>
      </c>
    </row>
    <row r="121" spans="3:26" ht="15.5" x14ac:dyDescent="0.35">
      <c r="C121" t="s">
        <v>325</v>
      </c>
      <c r="D121" s="5">
        <v>4612230000000</v>
      </c>
      <c r="E121" s="5">
        <v>4453212000000</v>
      </c>
      <c r="F121" s="5">
        <v>4449682000000</v>
      </c>
      <c r="G121" s="5">
        <v>4466402000000</v>
      </c>
      <c r="I121" s="5">
        <v>4449682000000</v>
      </c>
      <c r="J121" s="5">
        <v>4049031000000</v>
      </c>
      <c r="K121" s="5">
        <v>4147017422035</v>
      </c>
      <c r="L121" s="5">
        <v>4291405383019</v>
      </c>
      <c r="M121" s="5">
        <v>4258199252770</v>
      </c>
      <c r="N121" s="5">
        <v>4157909073409</v>
      </c>
      <c r="O121" s="5">
        <v>4063991149937</v>
      </c>
      <c r="P121" s="5">
        <v>4205740817108</v>
      </c>
      <c r="Q121" s="5">
        <v>3907577387418</v>
      </c>
      <c r="R121" s="5">
        <v>3545221766853</v>
      </c>
      <c r="S121" s="5">
        <v>3417816961141</v>
      </c>
      <c r="T121" s="5">
        <v>2575520569524</v>
      </c>
      <c r="U121" s="5">
        <v>2148240127092</v>
      </c>
      <c r="V121" s="5">
        <v>1798228925597</v>
      </c>
    </row>
    <row r="122" spans="3:26" ht="15.5" x14ac:dyDescent="0.35">
      <c r="C122" t="s">
        <v>324</v>
      </c>
    </row>
    <row r="123" spans="3:26" ht="15.5" x14ac:dyDescent="0.35">
      <c r="C123" t="s">
        <v>147</v>
      </c>
      <c r="D123" s="5">
        <v>66262000000</v>
      </c>
      <c r="E123" s="5">
        <v>66282000000</v>
      </c>
      <c r="F123" s="5">
        <v>66302000000</v>
      </c>
      <c r="G123" s="5">
        <v>66044000000</v>
      </c>
      <c r="I123" s="5">
        <v>66302000000</v>
      </c>
      <c r="J123" s="5">
        <v>66349000000</v>
      </c>
      <c r="K123" s="5">
        <v>71515023281</v>
      </c>
      <c r="L123" s="5">
        <v>69302176797</v>
      </c>
      <c r="M123" s="5">
        <v>80910395892</v>
      </c>
      <c r="N123" s="5">
        <v>80745962978</v>
      </c>
      <c r="O123" s="5">
        <v>100630164380</v>
      </c>
      <c r="P123" s="5">
        <v>97353720083</v>
      </c>
      <c r="Q123" s="5">
        <v>100210887493</v>
      </c>
      <c r="R123" s="5">
        <v>154822827579</v>
      </c>
      <c r="S123" s="5">
        <v>107306976234</v>
      </c>
      <c r="T123" s="5">
        <v>97825264723</v>
      </c>
      <c r="U123" s="5">
        <v>9770699774</v>
      </c>
      <c r="V123" s="5">
        <v>10409859786</v>
      </c>
      <c r="W123" s="5">
        <v>19332851641</v>
      </c>
      <c r="X123" s="5">
        <v>20364465151</v>
      </c>
      <c r="Y123" s="5">
        <v>18493596179</v>
      </c>
      <c r="Z123" s="5">
        <v>19954663845</v>
      </c>
    </row>
    <row r="124" spans="3:26" ht="15.5" x14ac:dyDescent="0.35">
      <c r="C124" t="s">
        <v>150</v>
      </c>
      <c r="D124" s="5">
        <v>7146157000000</v>
      </c>
      <c r="E124" s="5">
        <v>7053658000000</v>
      </c>
      <c r="F124" s="5">
        <v>6911851000000</v>
      </c>
      <c r="G124" s="5">
        <v>6821858000000</v>
      </c>
      <c r="I124" s="5">
        <v>6911851000000</v>
      </c>
      <c r="J124" s="5">
        <v>6478399000000</v>
      </c>
      <c r="K124" s="5">
        <v>6016058083818</v>
      </c>
      <c r="L124" s="5">
        <v>6605083823533</v>
      </c>
      <c r="M124" s="5">
        <v>5920079958943</v>
      </c>
      <c r="N124" s="5">
        <v>5939921471289</v>
      </c>
      <c r="O124" s="5">
        <v>5877596349996</v>
      </c>
      <c r="P124" s="5">
        <v>5731263365834</v>
      </c>
      <c r="Q124" s="5">
        <v>5366080073786</v>
      </c>
      <c r="R124" s="5">
        <v>5095107624314</v>
      </c>
      <c r="S124" s="5">
        <v>4762940390118</v>
      </c>
      <c r="T124" s="5">
        <v>3843434033668</v>
      </c>
      <c r="U124" s="5">
        <v>4069135357955</v>
      </c>
      <c r="V124" s="5">
        <v>3102416681281</v>
      </c>
      <c r="W124" s="5">
        <v>2095654333962</v>
      </c>
      <c r="X124" s="5">
        <v>1667278794418</v>
      </c>
      <c r="Y124" s="5">
        <v>1587542493672</v>
      </c>
      <c r="Z124" s="5">
        <v>1370965272689</v>
      </c>
    </row>
    <row r="125" spans="3:26" ht="15.5" x14ac:dyDescent="0.35">
      <c r="C125" t="s">
        <v>151</v>
      </c>
    </row>
    <row r="126" spans="3:26" ht="15.5" x14ac:dyDescent="0.35">
      <c r="C126" t="s">
        <v>152</v>
      </c>
      <c r="D126" s="5">
        <v>1864448000000</v>
      </c>
      <c r="E126" s="5">
        <v>1864448000000</v>
      </c>
      <c r="F126" s="5">
        <v>1864448000000</v>
      </c>
      <c r="G126" s="5">
        <v>1864448000000</v>
      </c>
      <c r="I126" s="5">
        <v>1864448000000</v>
      </c>
      <c r="J126" s="5">
        <v>1864448000000</v>
      </c>
      <c r="K126" s="5">
        <v>1864448274050</v>
      </c>
      <c r="L126" s="5">
        <v>1864448274050</v>
      </c>
      <c r="M126" s="5">
        <v>1864448274050</v>
      </c>
      <c r="N126" s="5">
        <v>1864448274050</v>
      </c>
      <c r="O126" s="5">
        <v>1864448274050</v>
      </c>
      <c r="P126" s="5">
        <v>1864448274050</v>
      </c>
      <c r="Q126" s="5">
        <v>1864448274050</v>
      </c>
      <c r="R126" s="5">
        <v>1852245047750</v>
      </c>
      <c r="S126" s="5">
        <v>1852245047750</v>
      </c>
      <c r="T126" s="5">
        <v>1820227577000</v>
      </c>
      <c r="U126" s="5">
        <v>1811684474600</v>
      </c>
      <c r="V126" s="5">
        <v>1788848750975</v>
      </c>
      <c r="W126" s="5">
        <v>1788848750975</v>
      </c>
      <c r="X126" s="5">
        <v>1336147087700</v>
      </c>
      <c r="Y126" s="5">
        <v>1336147087700</v>
      </c>
      <c r="Z126" s="5">
        <v>1336147087700</v>
      </c>
    </row>
    <row r="127" spans="3:26" ht="15.5" x14ac:dyDescent="0.35">
      <c r="C127" t="s">
        <v>153</v>
      </c>
      <c r="D127" s="5">
        <v>1401941000000</v>
      </c>
      <c r="E127" s="5">
        <v>1401941000000</v>
      </c>
      <c r="F127" s="5">
        <v>1401941000000</v>
      </c>
      <c r="G127" s="5">
        <v>1396865000000</v>
      </c>
      <c r="I127" s="5">
        <v>1401941000000</v>
      </c>
      <c r="J127" s="5">
        <v>1396069000000</v>
      </c>
      <c r="K127" s="5">
        <v>1396068999121</v>
      </c>
      <c r="L127" s="5">
        <v>1396068999121</v>
      </c>
      <c r="M127" s="5">
        <v>1396068999121</v>
      </c>
      <c r="N127" s="5">
        <v>1396068999121</v>
      </c>
      <c r="O127" s="5">
        <v>1396068999121</v>
      </c>
      <c r="P127" s="5">
        <v>1396068999121</v>
      </c>
      <c r="Q127" s="5">
        <v>1396068999121</v>
      </c>
      <c r="R127" s="5">
        <v>1355879707173</v>
      </c>
      <c r="S127" s="5">
        <v>1352534957770</v>
      </c>
      <c r="T127" s="5">
        <v>1272277831090</v>
      </c>
      <c r="U127" s="5">
        <v>1252571741554</v>
      </c>
      <c r="V127" s="5">
        <v>1168840754929</v>
      </c>
      <c r="W127" s="5">
        <v>1168840754929</v>
      </c>
      <c r="X127" s="5">
        <v>118934833291</v>
      </c>
      <c r="Y127" s="5">
        <v>118934833291</v>
      </c>
      <c r="Z127" s="5">
        <v>118934833291</v>
      </c>
    </row>
    <row r="128" spans="3:26" ht="15.5" x14ac:dyDescent="0.35">
      <c r="C128" t="s">
        <v>155</v>
      </c>
      <c r="D128" s="5">
        <v>2714711000000</v>
      </c>
      <c r="E128" s="5">
        <v>2992692000000</v>
      </c>
      <c r="F128" s="5">
        <v>2934910000000</v>
      </c>
      <c r="G128" s="5">
        <v>2789009000000</v>
      </c>
      <c r="I128" s="5">
        <v>2934910000000</v>
      </c>
      <c r="J128" s="5">
        <v>2548043000000</v>
      </c>
      <c r="K128" s="5">
        <v>2184734687402</v>
      </c>
      <c r="L128" s="5">
        <v>1879158585757</v>
      </c>
      <c r="M128" s="5">
        <v>1943193698436</v>
      </c>
      <c r="N128" s="5">
        <v>1948358987384</v>
      </c>
      <c r="O128" s="5">
        <v>2049627515313</v>
      </c>
      <c r="P128" s="5">
        <v>1930821313044</v>
      </c>
      <c r="Q128" s="5">
        <v>1889850304969</v>
      </c>
      <c r="R128" s="5">
        <v>1870479683576</v>
      </c>
      <c r="S128" s="5">
        <v>1433864007841</v>
      </c>
      <c r="T128" s="5">
        <v>1257391098596</v>
      </c>
      <c r="U128" s="5">
        <v>891729106937</v>
      </c>
      <c r="V128" s="5">
        <v>924042862896</v>
      </c>
      <c r="W128" s="5">
        <v>544012911057</v>
      </c>
      <c r="X128" s="5">
        <v>213496566565</v>
      </c>
      <c r="Y128" s="5">
        <v>151373014519</v>
      </c>
      <c r="Z128" s="5">
        <v>135004454639</v>
      </c>
    </row>
    <row r="129" spans="2:26" ht="15.5" x14ac:dyDescent="0.35">
      <c r="C129" t="s">
        <v>156</v>
      </c>
      <c r="D129" s="5">
        <v>650000000</v>
      </c>
      <c r="E129" s="5">
        <v>600000000</v>
      </c>
      <c r="F129" s="5">
        <v>600000000</v>
      </c>
      <c r="G129" s="5">
        <v>600000000</v>
      </c>
      <c r="I129" s="5">
        <v>600000000</v>
      </c>
      <c r="J129" s="5">
        <v>550000000</v>
      </c>
      <c r="K129" s="5">
        <v>500000000</v>
      </c>
      <c r="L129" s="5">
        <v>500000000</v>
      </c>
      <c r="M129" s="5">
        <v>500000000</v>
      </c>
      <c r="N129" s="5">
        <v>450000000</v>
      </c>
      <c r="O129" s="5">
        <v>450000000</v>
      </c>
      <c r="P129" s="5">
        <v>400000000</v>
      </c>
      <c r="Q129" s="5">
        <v>350000000</v>
      </c>
      <c r="R129" s="5">
        <v>300000000</v>
      </c>
      <c r="S129" s="5">
        <v>250000000</v>
      </c>
      <c r="T129" s="5">
        <v>200000000</v>
      </c>
      <c r="U129" s="5">
        <v>150000000</v>
      </c>
      <c r="V129" s="5">
        <v>100000000</v>
      </c>
      <c r="W129" s="5">
        <v>50000000</v>
      </c>
    </row>
    <row r="130" spans="2:26" ht="15.5" x14ac:dyDescent="0.35">
      <c r="C130" t="s">
        <v>157</v>
      </c>
      <c r="D130" s="5">
        <v>2714061000000</v>
      </c>
      <c r="E130" s="5">
        <v>2992092000000</v>
      </c>
      <c r="F130" s="5">
        <v>2934310000000</v>
      </c>
      <c r="G130" s="5">
        <v>2788409000000</v>
      </c>
      <c r="I130" s="5">
        <v>2934310000000</v>
      </c>
      <c r="J130" s="5">
        <v>2547493000000</v>
      </c>
      <c r="K130" s="5">
        <v>2184234687402</v>
      </c>
      <c r="L130" s="5">
        <v>1878658585757</v>
      </c>
      <c r="M130" s="5">
        <v>1942693698436</v>
      </c>
      <c r="N130" s="5">
        <v>1947908987384</v>
      </c>
      <c r="O130" s="5">
        <v>2049177515313</v>
      </c>
      <c r="P130" s="5">
        <v>1930421313044</v>
      </c>
      <c r="Q130" s="5">
        <v>1889500304969</v>
      </c>
      <c r="R130" s="5">
        <v>1870179683576</v>
      </c>
      <c r="S130" s="5">
        <v>1433614007841</v>
      </c>
      <c r="T130" s="5">
        <v>1257191098596</v>
      </c>
      <c r="U130" s="5">
        <v>891579106937</v>
      </c>
      <c r="V130" s="5">
        <v>923942862896</v>
      </c>
      <c r="W130" s="5">
        <v>543962911057</v>
      </c>
      <c r="X130" s="5">
        <v>213496566565</v>
      </c>
      <c r="Y130" s="5">
        <v>151373014519</v>
      </c>
      <c r="Z130" s="5">
        <v>135004454639</v>
      </c>
    </row>
    <row r="131" spans="2:26" ht="15.5" x14ac:dyDescent="0.35">
      <c r="C131" t="s">
        <v>158</v>
      </c>
      <c r="D131" s="5">
        <v>2714711000000</v>
      </c>
      <c r="E131" s="5">
        <v>2992692000000</v>
      </c>
      <c r="F131" s="5">
        <v>2934910000000</v>
      </c>
      <c r="G131" s="5">
        <v>2789009000000</v>
      </c>
      <c r="I131" s="5">
        <v>2934910000000</v>
      </c>
      <c r="J131" s="5">
        <v>2548043000000</v>
      </c>
      <c r="K131" s="5">
        <v>2184734687402</v>
      </c>
      <c r="L131" s="5">
        <v>1879158585757</v>
      </c>
      <c r="M131" s="5">
        <v>1943193698436</v>
      </c>
      <c r="N131" s="5">
        <v>1948358987384</v>
      </c>
      <c r="O131" s="5">
        <v>2049627515313</v>
      </c>
      <c r="P131" s="5">
        <v>1930821313044</v>
      </c>
      <c r="Q131" s="5">
        <v>1889850304969</v>
      </c>
      <c r="R131" s="5">
        <v>1870479683576</v>
      </c>
      <c r="S131" s="5">
        <v>1433864007841</v>
      </c>
      <c r="T131" s="5">
        <v>1257391098596</v>
      </c>
      <c r="U131" s="5">
        <v>891729106937</v>
      </c>
      <c r="V131" s="5">
        <v>924042862896</v>
      </c>
      <c r="W131" s="5">
        <v>544012911057</v>
      </c>
      <c r="X131" s="5">
        <v>213496566565</v>
      </c>
      <c r="Y131" s="5">
        <v>151373014519</v>
      </c>
      <c r="Z131" s="5">
        <v>135004454639</v>
      </c>
    </row>
    <row r="132" spans="2:26" ht="15.5" x14ac:dyDescent="0.35">
      <c r="C132" t="s">
        <v>159</v>
      </c>
      <c r="D132" s="5">
        <v>1711978000000</v>
      </c>
      <c r="E132" s="5">
        <v>1987012000000</v>
      </c>
      <c r="F132" s="5">
        <v>1880819000000</v>
      </c>
      <c r="G132" s="5">
        <v>1800244000000</v>
      </c>
      <c r="I132" s="5">
        <v>1880819000000</v>
      </c>
      <c r="J132" s="5">
        <v>1707323000000</v>
      </c>
      <c r="K132" s="5">
        <v>1464486050871</v>
      </c>
      <c r="L132" s="5">
        <v>1313289310440</v>
      </c>
      <c r="M132" s="5">
        <v>1115192960631</v>
      </c>
      <c r="N132" s="5">
        <v>1022269274208</v>
      </c>
      <c r="O132" s="5">
        <v>934312388138</v>
      </c>
      <c r="P132" s="5">
        <v>792321933408</v>
      </c>
      <c r="Q132" s="5">
        <v>729210024361</v>
      </c>
      <c r="R132" s="5">
        <v>524736183724</v>
      </c>
      <c r="S132" s="5">
        <v>293479287346</v>
      </c>
      <c r="T132" s="5">
        <v>294433558371</v>
      </c>
      <c r="U132" s="5">
        <v>224177434682</v>
      </c>
      <c r="V132" s="5">
        <v>93092482251</v>
      </c>
    </row>
    <row r="133" spans="2:26" ht="15.5" x14ac:dyDescent="0.35">
      <c r="C133" t="s">
        <v>10</v>
      </c>
      <c r="D133" s="5">
        <v>7765194000000</v>
      </c>
      <c r="E133" s="5">
        <v>8308344000000</v>
      </c>
      <c r="F133" s="5">
        <v>8144369000000</v>
      </c>
      <c r="G133" s="5">
        <v>7880164000000</v>
      </c>
      <c r="I133" s="5">
        <v>8144369000000</v>
      </c>
      <c r="J133" s="5">
        <v>7538957000000</v>
      </c>
      <c r="K133" s="5">
        <v>6931377236420</v>
      </c>
      <c r="L133" s="5">
        <v>6505375560067</v>
      </c>
      <c r="M133" s="5">
        <v>6372010371083</v>
      </c>
      <c r="N133" s="5">
        <v>6260254508581</v>
      </c>
      <c r="O133" s="5">
        <v>6307015229316</v>
      </c>
      <c r="P133" s="5">
        <v>6052508878193</v>
      </c>
      <c r="Q133" s="5">
        <v>5900240238562</v>
      </c>
      <c r="R133" s="5">
        <v>5638490580801</v>
      </c>
      <c r="S133" s="5">
        <v>4977754270587</v>
      </c>
      <c r="T133" s="5">
        <v>4661836413817</v>
      </c>
      <c r="U133" s="5">
        <v>4186031873203</v>
      </c>
      <c r="V133" s="5">
        <v>3975401188796</v>
      </c>
      <c r="W133" s="5">
        <v>3501702416961</v>
      </c>
      <c r="X133" s="5">
        <v>1668578487556</v>
      </c>
      <c r="Y133" s="5">
        <v>1606454935510</v>
      </c>
      <c r="Z133" s="5">
        <v>1590086375630</v>
      </c>
    </row>
    <row r="134" spans="2:26" ht="15.5" x14ac:dyDescent="0.35">
      <c r="C134" t="s">
        <v>160</v>
      </c>
      <c r="D134" s="5">
        <v>14911351000000</v>
      </c>
      <c r="E134" s="5">
        <v>15362002000000</v>
      </c>
      <c r="F134" s="5">
        <v>15056220000000</v>
      </c>
      <c r="G134" s="5">
        <v>14702022000000</v>
      </c>
      <c r="I134" s="5">
        <v>15056220000000</v>
      </c>
      <c r="J134" s="5">
        <v>14017356000000</v>
      </c>
      <c r="K134" s="5">
        <v>12947435320238</v>
      </c>
      <c r="L134" s="5">
        <v>13110459383600</v>
      </c>
      <c r="M134" s="5">
        <v>12292090330026</v>
      </c>
      <c r="N134" s="5">
        <v>12200175979870</v>
      </c>
      <c r="O134" s="5">
        <v>12184611579312</v>
      </c>
      <c r="P134" s="5">
        <v>11783772244027</v>
      </c>
      <c r="Q134" s="5">
        <v>11266320312348</v>
      </c>
      <c r="R134" s="5">
        <v>10733598205115</v>
      </c>
      <c r="S134" s="5">
        <v>9740694660705</v>
      </c>
      <c r="T134" s="5">
        <v>8505270447485</v>
      </c>
      <c r="U134" s="5">
        <v>8255167231158</v>
      </c>
      <c r="V134" s="5">
        <v>7077817870077</v>
      </c>
      <c r="W134" s="5">
        <v>5597356750923</v>
      </c>
      <c r="X134" s="5">
        <v>3335857281974</v>
      </c>
      <c r="Y134" s="5">
        <v>3193997429182</v>
      </c>
      <c r="Z134" s="5">
        <v>2961051648319</v>
      </c>
    </row>
    <row r="135" spans="2:26" ht="15.5" x14ac:dyDescent="0.35">
      <c r="C135" t="s">
        <v>161</v>
      </c>
      <c r="D135" s="5">
        <v>20824892749</v>
      </c>
      <c r="E135" s="5">
        <v>20824892749</v>
      </c>
      <c r="F135" s="5">
        <v>20824892749</v>
      </c>
      <c r="G135" s="5">
        <v>20824892749</v>
      </c>
      <c r="I135" s="5">
        <v>20824892749</v>
      </c>
      <c r="J135" s="5">
        <v>20824892749</v>
      </c>
      <c r="K135" s="5">
        <v>20824892749</v>
      </c>
      <c r="L135" s="5">
        <v>20824892749</v>
      </c>
      <c r="M135" s="5">
        <v>20824892749</v>
      </c>
      <c r="N135" s="5">
        <v>20824892749</v>
      </c>
      <c r="O135" s="5">
        <v>20824892749</v>
      </c>
      <c r="P135" s="5">
        <v>20824892749</v>
      </c>
      <c r="Q135" s="5">
        <v>20824892749</v>
      </c>
      <c r="R135" s="5">
        <v>20662178685</v>
      </c>
      <c r="S135" s="5">
        <v>20662178685</v>
      </c>
      <c r="T135" s="5">
        <v>20235279075</v>
      </c>
      <c r="U135" s="5">
        <v>19816894727</v>
      </c>
      <c r="V135" s="5">
        <v>19816894727</v>
      </c>
      <c r="W135" s="5">
        <v>19816894728</v>
      </c>
      <c r="X135" s="5">
        <v>13780872551</v>
      </c>
      <c r="Y135" s="5">
        <v>13780872551</v>
      </c>
      <c r="Z135" s="5">
        <v>13780872551</v>
      </c>
    </row>
    <row r="137" spans="2:26" ht="15.5" x14ac:dyDescent="0.35">
      <c r="B137" t="s">
        <v>162</v>
      </c>
      <c r="C137" t="s">
        <v>163</v>
      </c>
      <c r="D137" s="5">
        <v>-115286000000</v>
      </c>
      <c r="E137" s="5">
        <v>415546000000</v>
      </c>
      <c r="F137" s="5">
        <v>707277000000</v>
      </c>
      <c r="G137" s="5">
        <v>513960000000</v>
      </c>
      <c r="I137" s="5">
        <v>2402444000000</v>
      </c>
      <c r="J137" s="5">
        <v>1870028000000</v>
      </c>
      <c r="K137" s="5">
        <v>564167990318</v>
      </c>
      <c r="L137" s="5">
        <v>627875586401</v>
      </c>
      <c r="M137" s="5">
        <v>334631741697</v>
      </c>
      <c r="N137" s="5">
        <v>446813763469</v>
      </c>
      <c r="O137" s="5">
        <v>371076723360</v>
      </c>
      <c r="P137" s="5">
        <v>132870560546</v>
      </c>
      <c r="Q137" s="5">
        <v>629665039483</v>
      </c>
      <c r="R137" s="5">
        <v>543679827246</v>
      </c>
      <c r="S137" s="5">
        <v>338790021204</v>
      </c>
      <c r="T137" s="5">
        <v>290997155681</v>
      </c>
      <c r="U137" s="5">
        <v>945214157370</v>
      </c>
      <c r="V137" s="5">
        <v>654678104035</v>
      </c>
      <c r="W137" s="5">
        <v>461715269277</v>
      </c>
      <c r="X137" s="5">
        <v>101392389297</v>
      </c>
      <c r="Y137" s="5">
        <v>-33309747196</v>
      </c>
      <c r="Z137" s="5">
        <v>133444082822</v>
      </c>
    </row>
    <row r="138" spans="2:26" ht="15.5" x14ac:dyDescent="0.35">
      <c r="C138" t="s">
        <v>328</v>
      </c>
      <c r="D138" s="5">
        <v>1011550000000</v>
      </c>
      <c r="E138" s="5">
        <v>1265178000000</v>
      </c>
      <c r="F138" s="5">
        <v>1681573000000</v>
      </c>
      <c r="G138" s="5">
        <v>1343598000000</v>
      </c>
      <c r="I138" s="5">
        <v>5722841000000</v>
      </c>
      <c r="J138" s="5">
        <v>4665960000000</v>
      </c>
      <c r="K138" s="5">
        <v>3185105771805</v>
      </c>
      <c r="L138" s="5">
        <v>2582677203957</v>
      </c>
      <c r="M138" s="5">
        <v>2456878249364</v>
      </c>
      <c r="N138" s="5">
        <v>2494573070048</v>
      </c>
      <c r="O138" s="5">
        <v>2731764778744</v>
      </c>
      <c r="P138" s="5">
        <v>2484182107202</v>
      </c>
      <c r="Q138" s="5">
        <v>3211659231686</v>
      </c>
      <c r="R138" s="5">
        <v>2785761055444</v>
      </c>
      <c r="S138" s="5">
        <v>2855695239802</v>
      </c>
      <c r="T138" s="5">
        <v>2326045162592</v>
      </c>
      <c r="U138" s="5">
        <v>2972547381683</v>
      </c>
      <c r="V138" s="5">
        <v>1644220470755</v>
      </c>
      <c r="W138" s="5">
        <v>1108531570504</v>
      </c>
      <c r="X138" s="5">
        <v>608569219593</v>
      </c>
      <c r="Y138" s="5">
        <v>392529830800</v>
      </c>
      <c r="Z138" s="5">
        <v>538228369092</v>
      </c>
    </row>
    <row r="139" spans="2:26" ht="15.5" x14ac:dyDescent="0.35">
      <c r="C139" t="s">
        <v>543</v>
      </c>
    </row>
    <row r="140" spans="2:26" ht="15.5" x14ac:dyDescent="0.35">
      <c r="C140" t="s">
        <v>544</v>
      </c>
      <c r="D140" s="5">
        <v>-108132000000</v>
      </c>
      <c r="E140" s="5">
        <v>-114754000000</v>
      </c>
      <c r="F140" s="5">
        <v>-292541000000</v>
      </c>
      <c r="G140" s="5">
        <v>-171688000000</v>
      </c>
      <c r="I140" s="5">
        <v>-693175000000</v>
      </c>
      <c r="J140" s="5">
        <v>-705969000000</v>
      </c>
      <c r="K140" s="5">
        <v>-759596041020</v>
      </c>
      <c r="L140" s="5">
        <v>-431790472360</v>
      </c>
      <c r="M140" s="5">
        <v>-472956927168</v>
      </c>
      <c r="N140" s="5">
        <v>-396626140438</v>
      </c>
      <c r="O140" s="5">
        <v>-538485603856</v>
      </c>
      <c r="P140" s="5">
        <v>-444175912987</v>
      </c>
      <c r="Q140" s="5">
        <v>-522095215016</v>
      </c>
      <c r="R140" s="5">
        <v>-382937707132</v>
      </c>
      <c r="S140" s="5">
        <v>-274958285614</v>
      </c>
      <c r="T140" s="5">
        <v>-145199701906</v>
      </c>
      <c r="U140" s="5">
        <v>-352470938913</v>
      </c>
      <c r="V140" s="5">
        <v>-396489307929</v>
      </c>
      <c r="W140" s="5">
        <v>-297625762730</v>
      </c>
      <c r="X140" s="5">
        <v>-90950050518</v>
      </c>
      <c r="Y140" s="5">
        <v>-84366245366</v>
      </c>
      <c r="Z140" s="5">
        <v>-111425286050</v>
      </c>
    </row>
    <row r="141" spans="2:26" ht="15.5" x14ac:dyDescent="0.35">
      <c r="C141" t="s">
        <v>545</v>
      </c>
      <c r="D141" s="5">
        <v>-83329000000</v>
      </c>
      <c r="E141" s="5">
        <v>-99415000000</v>
      </c>
      <c r="F141" s="5">
        <v>-124387000000</v>
      </c>
      <c r="G141" s="5">
        <v>-74919000000</v>
      </c>
      <c r="I141" s="5">
        <v>-369218000000</v>
      </c>
      <c r="J141" s="5">
        <v>-297492000000</v>
      </c>
      <c r="K141" s="5">
        <v>-262364365031</v>
      </c>
      <c r="L141" s="5">
        <v>-251417467597</v>
      </c>
      <c r="M141" s="5">
        <v>-290791093378</v>
      </c>
      <c r="N141" s="5">
        <v>-242567434957</v>
      </c>
      <c r="O141" s="5">
        <v>-266691425279</v>
      </c>
      <c r="P141" s="5">
        <v>-274689562695</v>
      </c>
      <c r="Q141" s="5">
        <v>-268779177508</v>
      </c>
      <c r="R141" s="5">
        <v>-237708741222</v>
      </c>
      <c r="S141" s="5">
        <v>-255403343056</v>
      </c>
      <c r="T141" s="5">
        <v>-181765891650</v>
      </c>
      <c r="U141" s="5">
        <v>-157877462325</v>
      </c>
      <c r="V141" s="5">
        <v>-120100899823</v>
      </c>
      <c r="W141" s="5">
        <v>-95500967938</v>
      </c>
      <c r="X141" s="5">
        <v>-72653814783</v>
      </c>
      <c r="Y141" s="5">
        <v>-62404021236</v>
      </c>
      <c r="Z141" s="5">
        <v>-65674554454</v>
      </c>
    </row>
    <row r="142" spans="2:26" ht="15.5" x14ac:dyDescent="0.35">
      <c r="C142" t="s">
        <v>546</v>
      </c>
      <c r="D142" s="5">
        <v>-655796000000</v>
      </c>
      <c r="E142" s="5">
        <v>-627311000000</v>
      </c>
      <c r="F142" s="5">
        <v>-391628000000</v>
      </c>
      <c r="G142" s="5">
        <v>-561985000000</v>
      </c>
      <c r="I142" s="5">
        <v>-1883830000000</v>
      </c>
      <c r="J142" s="5">
        <v>-1455745000000</v>
      </c>
      <c r="K142" s="5">
        <v>-1203352584715</v>
      </c>
      <c r="L142" s="5">
        <v>-807589702681</v>
      </c>
      <c r="M142" s="5">
        <v>-905376187911</v>
      </c>
      <c r="N142" s="5">
        <v>-916930933111</v>
      </c>
      <c r="O142" s="5">
        <v>-1125907721229</v>
      </c>
      <c r="P142" s="5">
        <v>-1224813912533</v>
      </c>
      <c r="Q142" s="5">
        <v>-1354660478904</v>
      </c>
      <c r="R142" s="5">
        <v>-1201161289576</v>
      </c>
      <c r="S142" s="5">
        <v>-1576823619858</v>
      </c>
      <c r="T142" s="5">
        <v>-1258867076893</v>
      </c>
      <c r="U142" s="5">
        <v>-1186525552073</v>
      </c>
      <c r="V142" s="5">
        <v>-277426870836</v>
      </c>
      <c r="W142" s="5">
        <v>-132363054415</v>
      </c>
      <c r="X142" s="5">
        <v>-203808423417</v>
      </c>
      <c r="Y142" s="5">
        <v>-120874510660</v>
      </c>
      <c r="Z142" s="5">
        <v>-102962105500</v>
      </c>
    </row>
    <row r="143" spans="2:26" ht="15.5" x14ac:dyDescent="0.35">
      <c r="C143" t="s">
        <v>547</v>
      </c>
      <c r="D143" s="5">
        <v>-847257000000</v>
      </c>
      <c r="E143" s="5">
        <v>-841480000000</v>
      </c>
      <c r="F143" s="5">
        <v>-808556000000</v>
      </c>
      <c r="G143" s="5">
        <v>-808592000000</v>
      </c>
      <c r="I143" s="5">
        <v>-2946223000000</v>
      </c>
      <c r="J143" s="5">
        <v>-2459206000000</v>
      </c>
      <c r="K143" s="5">
        <v>-2225312990766</v>
      </c>
      <c r="L143" s="5">
        <v>-1490797642638</v>
      </c>
      <c r="M143" s="5">
        <v>-1669124208457</v>
      </c>
      <c r="N143" s="5">
        <v>-1556124508506</v>
      </c>
      <c r="O143" s="5">
        <v>-1931084750364</v>
      </c>
      <c r="P143" s="5">
        <v>-1943679388215</v>
      </c>
      <c r="Q143" s="5">
        <v>-2145534871428</v>
      </c>
      <c r="R143" s="5">
        <v>-1821807737930</v>
      </c>
      <c r="S143" s="5">
        <v>-2107185248528</v>
      </c>
      <c r="T143" s="5">
        <v>-1585832670449</v>
      </c>
      <c r="U143" s="5">
        <v>-1696873953311</v>
      </c>
      <c r="V143" s="5">
        <v>-794017078588</v>
      </c>
      <c r="W143" s="5">
        <v>-525489785083</v>
      </c>
      <c r="X143" s="5">
        <v>-367412288718</v>
      </c>
      <c r="Y143" s="5">
        <v>-267644777262</v>
      </c>
      <c r="Z143" s="5">
        <v>-280061946004</v>
      </c>
    </row>
    <row r="144" spans="2:26" ht="15.5" x14ac:dyDescent="0.35">
      <c r="C144" t="s">
        <v>548</v>
      </c>
      <c r="D144" s="5">
        <v>25697000000</v>
      </c>
      <c r="E144" s="5">
        <v>28535000000</v>
      </c>
      <c r="F144" s="5">
        <v>30577000000</v>
      </c>
      <c r="G144" s="5">
        <v>27808000000</v>
      </c>
      <c r="I144" s="5">
        <v>112501000000</v>
      </c>
      <c r="J144" s="5">
        <v>60565000000</v>
      </c>
      <c r="K144" s="5">
        <v>37468903595</v>
      </c>
      <c r="L144" s="5">
        <v>22084169616</v>
      </c>
      <c r="M144" s="5">
        <v>24854346473</v>
      </c>
      <c r="N144" s="5">
        <v>35225819338</v>
      </c>
      <c r="O144" s="5">
        <v>39011582419</v>
      </c>
      <c r="P144" s="5">
        <v>28499890133</v>
      </c>
      <c r="Q144" s="5">
        <v>30009736425</v>
      </c>
      <c r="R144" s="5">
        <v>25893702060</v>
      </c>
      <c r="S144" s="5">
        <v>28401335010</v>
      </c>
      <c r="T144" s="5">
        <v>22787963165</v>
      </c>
      <c r="U144" s="5">
        <v>9654306178</v>
      </c>
      <c r="V144" s="5">
        <v>9622872763</v>
      </c>
      <c r="W144" s="5">
        <v>2920209969</v>
      </c>
      <c r="X144" s="5">
        <v>2663904251</v>
      </c>
      <c r="Y144" s="5">
        <v>6370238413</v>
      </c>
      <c r="Z144" s="5">
        <v>8442593695</v>
      </c>
    </row>
    <row r="145" spans="3:26" ht="15.5" x14ac:dyDescent="0.35">
      <c r="C145" t="s">
        <v>549</v>
      </c>
      <c r="D145" s="5">
        <v>4538000000</v>
      </c>
      <c r="F145" s="5">
        <v>32206000000</v>
      </c>
      <c r="G145" s="5">
        <v>24358000000</v>
      </c>
      <c r="I145" s="5">
        <v>61224000000</v>
      </c>
      <c r="J145" s="5">
        <v>52921000000</v>
      </c>
      <c r="K145" s="5">
        <v>23799338110</v>
      </c>
      <c r="L145" s="5">
        <v>102394738707</v>
      </c>
    </row>
    <row r="146" spans="3:26" ht="15.5" x14ac:dyDescent="0.35">
      <c r="C146" t="s">
        <v>550</v>
      </c>
      <c r="D146" s="5">
        <v>-173590000000</v>
      </c>
      <c r="E146" s="5">
        <v>-28872000000</v>
      </c>
      <c r="F146" s="5">
        <v>-172331000000</v>
      </c>
      <c r="G146" s="5">
        <v>-44843000000</v>
      </c>
      <c r="I146" s="5">
        <v>-404605000000</v>
      </c>
      <c r="J146" s="5">
        <v>-348247000000</v>
      </c>
      <c r="K146" s="5">
        <v>-356477564238</v>
      </c>
      <c r="L146" s="5">
        <v>-492889142927</v>
      </c>
      <c r="M146" s="5">
        <v>-410388345668</v>
      </c>
      <c r="N146" s="5">
        <v>-421536629745</v>
      </c>
      <c r="O146" s="5">
        <v>-396170483682</v>
      </c>
      <c r="P146" s="5">
        <v>-352433367877</v>
      </c>
      <c r="Q146" s="5">
        <v>-369972667144</v>
      </c>
      <c r="R146" s="5">
        <v>-337211748293</v>
      </c>
      <c r="S146" s="5">
        <v>-350091209138</v>
      </c>
      <c r="T146" s="5">
        <v>-383458777427</v>
      </c>
      <c r="U146" s="5">
        <v>-241968314723</v>
      </c>
      <c r="V146" s="5">
        <v>-122913603001</v>
      </c>
      <c r="W146" s="5">
        <v>-81017659016</v>
      </c>
      <c r="X146" s="5">
        <v>-80356536001</v>
      </c>
      <c r="Y146" s="5">
        <v>-116711930652</v>
      </c>
      <c r="Z146" s="5">
        <v>-90378634575</v>
      </c>
    </row>
    <row r="147" spans="3:26" ht="15.5" x14ac:dyDescent="0.35">
      <c r="C147" t="s">
        <v>551</v>
      </c>
      <c r="D147" s="5">
        <v>-37138000000</v>
      </c>
      <c r="E147" s="5">
        <v>2444000000</v>
      </c>
      <c r="F147" s="5">
        <v>749000000</v>
      </c>
      <c r="G147" s="5">
        <v>-9927000000</v>
      </c>
      <c r="I147" s="5">
        <v>-11972000000</v>
      </c>
      <c r="J147" s="5">
        <v>-11165000000</v>
      </c>
      <c r="K147" s="5">
        <v>-5433066449</v>
      </c>
    </row>
    <row r="148" spans="3:26" ht="15.5" x14ac:dyDescent="0.35">
      <c r="C148" t="s">
        <v>168</v>
      </c>
      <c r="F148" s="5">
        <v>-56941000000</v>
      </c>
      <c r="G148" s="5">
        <v>-18442000000</v>
      </c>
      <c r="N148" s="5">
        <v>-105323987666</v>
      </c>
      <c r="O148" s="5">
        <v>-72444403757</v>
      </c>
      <c r="P148" s="5">
        <v>-83698680697</v>
      </c>
      <c r="Q148" s="5">
        <v>-96496390056</v>
      </c>
      <c r="R148" s="5">
        <v>-108955444035</v>
      </c>
      <c r="S148" s="5">
        <v>-88030095942</v>
      </c>
      <c r="T148" s="5">
        <v>-88544522200</v>
      </c>
      <c r="U148" s="5">
        <v>-98145262457</v>
      </c>
      <c r="V148" s="5">
        <v>-82234557894</v>
      </c>
      <c r="W148" s="5">
        <v>-43229067097</v>
      </c>
      <c r="X148" s="5">
        <v>-62071909828</v>
      </c>
      <c r="Y148" s="5">
        <v>-47853108495</v>
      </c>
      <c r="Z148" s="5">
        <v>-42786299386</v>
      </c>
    </row>
    <row r="149" spans="3:26" ht="15.5" x14ac:dyDescent="0.35">
      <c r="C149" t="s">
        <v>552</v>
      </c>
      <c r="D149" s="5">
        <v>-110810000000</v>
      </c>
      <c r="E149" s="5">
        <v>3035000000</v>
      </c>
      <c r="I149" s="5">
        <v>-41910000000</v>
      </c>
      <c r="J149" s="5">
        <v>-4203000000</v>
      </c>
      <c r="K149" s="5">
        <v>-10936692694</v>
      </c>
      <c r="L149" s="5">
        <v>-35059736726</v>
      </c>
      <c r="M149" s="5">
        <v>-34433410895</v>
      </c>
    </row>
    <row r="150" spans="3:26" ht="15.5" x14ac:dyDescent="0.35">
      <c r="C150" t="s">
        <v>553</v>
      </c>
      <c r="D150" s="5">
        <v>-1482000000</v>
      </c>
      <c r="E150" s="5">
        <v>-88000000</v>
      </c>
    </row>
    <row r="151" spans="3:26" ht="15.5" x14ac:dyDescent="0.35">
      <c r="C151" t="s">
        <v>554</v>
      </c>
      <c r="D151" s="5">
        <v>13206000000</v>
      </c>
      <c r="E151" s="5">
        <v>-13206000000</v>
      </c>
      <c r="I151" s="5">
        <v>-89412000000</v>
      </c>
      <c r="J151" s="5">
        <v>-86597000000</v>
      </c>
      <c r="K151" s="5">
        <v>-84045709045</v>
      </c>
      <c r="L151" s="5">
        <v>-60534003588</v>
      </c>
      <c r="M151" s="5">
        <v>-33154889120</v>
      </c>
    </row>
    <row r="152" spans="3:26" ht="15.5" x14ac:dyDescent="0.35">
      <c r="C152" t="s">
        <v>555</v>
      </c>
      <c r="D152" s="5">
        <v>-99086000000</v>
      </c>
      <c r="E152" s="5">
        <v>-10259000000</v>
      </c>
      <c r="F152" s="5">
        <v>-56941000000</v>
      </c>
      <c r="G152" s="5">
        <v>-18442000000</v>
      </c>
      <c r="I152" s="5">
        <v>-131322000000</v>
      </c>
      <c r="J152" s="5">
        <v>-90800000000</v>
      </c>
      <c r="K152" s="5">
        <v>-94982401739</v>
      </c>
      <c r="L152" s="5">
        <v>-95593740314</v>
      </c>
      <c r="M152" s="5">
        <v>-67588300015</v>
      </c>
      <c r="N152" s="5">
        <v>-105323987666</v>
      </c>
      <c r="O152" s="5">
        <v>-72444403757</v>
      </c>
      <c r="P152" s="5">
        <v>-83698680697</v>
      </c>
      <c r="Q152" s="5">
        <v>-96496390056</v>
      </c>
      <c r="R152" s="5">
        <v>-108955444035</v>
      </c>
      <c r="S152" s="5">
        <v>-88030095942</v>
      </c>
      <c r="T152" s="5">
        <v>-88544522200</v>
      </c>
      <c r="U152" s="5">
        <v>-98145262457</v>
      </c>
      <c r="V152" s="5">
        <v>-82234557894</v>
      </c>
      <c r="W152" s="5">
        <v>-43229067097</v>
      </c>
      <c r="X152" s="5">
        <v>-62071909828</v>
      </c>
      <c r="Y152" s="5">
        <v>-47853108495</v>
      </c>
      <c r="Z152" s="5">
        <v>-42786299386</v>
      </c>
    </row>
    <row r="153" spans="3:26" ht="15.5" x14ac:dyDescent="0.35">
      <c r="C153" t="s">
        <v>173</v>
      </c>
      <c r="D153" s="5">
        <v>-358838000000</v>
      </c>
      <c r="E153" s="5">
        <v>-35073000000</v>
      </c>
      <c r="F153" s="5">
        <v>-3376000000</v>
      </c>
      <c r="G153" s="5">
        <v>-64327000000</v>
      </c>
      <c r="I153" s="5">
        <v>-135534000000</v>
      </c>
      <c r="J153" s="5">
        <v>-410928000000</v>
      </c>
      <c r="K153" s="5">
        <v>-398564900495</v>
      </c>
      <c r="L153" s="5">
        <v>-25132312228</v>
      </c>
      <c r="M153" s="5">
        <v>-130583949739</v>
      </c>
      <c r="N153" s="5">
        <v>-131156239874</v>
      </c>
      <c r="O153" s="5">
        <v>-8385878863</v>
      </c>
      <c r="P153" s="5">
        <v>69766934713</v>
      </c>
      <c r="Q153" s="5">
        <v>378332884099</v>
      </c>
      <c r="R153" s="5">
        <v>309833600965</v>
      </c>
      <c r="S153" s="5">
        <v>432682114127</v>
      </c>
      <c r="T153" s="5">
        <v>182337612568</v>
      </c>
      <c r="U153" s="5">
        <v>230301259815</v>
      </c>
      <c r="V153" s="5">
        <v>352001869998</v>
      </c>
      <c r="W153" s="5">
        <v>241681225476</v>
      </c>
      <c r="X153" s="5">
        <v>21522674677</v>
      </c>
      <c r="Y153" s="5">
        <v>260634207038</v>
      </c>
      <c r="Z153" s="5">
        <v>315522444870</v>
      </c>
    </row>
    <row r="154" spans="3:26" ht="15.5" x14ac:dyDescent="0.35">
      <c r="C154" t="s">
        <v>174</v>
      </c>
      <c r="D154" s="5">
        <v>-165298000000</v>
      </c>
      <c r="E154" s="5">
        <v>-155924000000</v>
      </c>
      <c r="F154" s="5">
        <v>-372930000000</v>
      </c>
      <c r="G154" s="5">
        <v>-86623000000</v>
      </c>
      <c r="I154" s="5">
        <v>-697738000000</v>
      </c>
      <c r="J154" s="5">
        <v>-515955000000</v>
      </c>
      <c r="K154" s="5">
        <v>-394393611975</v>
      </c>
      <c r="L154" s="5">
        <v>-394747128023</v>
      </c>
      <c r="M154" s="5">
        <v>-272173782309</v>
      </c>
      <c r="N154" s="5">
        <v>-144667999000</v>
      </c>
      <c r="O154" s="5">
        <v>-227716384303</v>
      </c>
      <c r="P154" s="5">
        <v>-235916110985</v>
      </c>
      <c r="Q154" s="5">
        <v>-911571749441</v>
      </c>
      <c r="R154" s="5">
        <v>-879783468331</v>
      </c>
      <c r="S154" s="5">
        <v>-578860841372</v>
      </c>
      <c r="T154" s="5">
        <v>-485824744125</v>
      </c>
      <c r="U154" s="5">
        <v>-822203920772</v>
      </c>
      <c r="V154" s="5">
        <v>-894093597704</v>
      </c>
      <c r="W154" s="5">
        <v>-645647360121</v>
      </c>
      <c r="X154" s="5">
        <v>-86143444931</v>
      </c>
      <c r="Y154" s="5">
        <v>-241966042034</v>
      </c>
      <c r="Z154" s="5">
        <v>-479790247375</v>
      </c>
    </row>
    <row r="155" spans="3:26" ht="15.5" x14ac:dyDescent="0.35">
      <c r="C155" t="s">
        <v>423</v>
      </c>
      <c r="D155" s="5">
        <v>298000000</v>
      </c>
      <c r="E155" s="5">
        <v>61000000</v>
      </c>
      <c r="F155" s="5">
        <v>62000000</v>
      </c>
      <c r="I155" s="5">
        <v>365000000</v>
      </c>
      <c r="J155" s="5">
        <v>1870000000</v>
      </c>
      <c r="K155" s="5">
        <v>1067074195</v>
      </c>
      <c r="L155" s="5">
        <v>591731164</v>
      </c>
      <c r="M155" s="5">
        <v>668729157</v>
      </c>
      <c r="N155" s="5">
        <v>1114406455</v>
      </c>
      <c r="O155" s="5">
        <v>2436363636</v>
      </c>
      <c r="P155" s="5">
        <v>723471445</v>
      </c>
      <c r="Q155" s="5">
        <v>988085891</v>
      </c>
      <c r="R155" s="5">
        <v>648838724</v>
      </c>
      <c r="S155" s="5">
        <v>420416208</v>
      </c>
      <c r="T155" s="5">
        <v>77671250</v>
      </c>
      <c r="U155" s="5">
        <v>564694277</v>
      </c>
      <c r="V155" s="5">
        <v>1065066668</v>
      </c>
      <c r="W155" s="5">
        <v>131855000</v>
      </c>
      <c r="X155" s="5">
        <v>83160510989</v>
      </c>
      <c r="Y155" s="5">
        <v>382984379</v>
      </c>
      <c r="Z155" s="5">
        <v>6622727</v>
      </c>
    </row>
    <row r="156" spans="3:26" ht="15.5" x14ac:dyDescent="0.35">
      <c r="C156" t="s">
        <v>556</v>
      </c>
      <c r="L156" s="5">
        <v>-2000000000</v>
      </c>
      <c r="M156" s="5">
        <v>-11365511500</v>
      </c>
      <c r="Q156" s="5">
        <v>-17621862500</v>
      </c>
    </row>
    <row r="157" spans="3:26" ht="15.5" x14ac:dyDescent="0.35">
      <c r="C157" t="s">
        <v>557</v>
      </c>
      <c r="D157" s="5">
        <v>-95007000000</v>
      </c>
      <c r="E157" s="5">
        <v>-102929000000</v>
      </c>
      <c r="F157" s="5">
        <v>-463135000000</v>
      </c>
      <c r="G157" s="5">
        <v>124650000000</v>
      </c>
      <c r="I157" s="5">
        <v>-496240000000</v>
      </c>
      <c r="J157" s="5">
        <v>-174542000000</v>
      </c>
      <c r="K157" s="5">
        <v>-226503851900</v>
      </c>
      <c r="L157" s="5">
        <v>-113410245625</v>
      </c>
      <c r="M157" s="5">
        <v>-187245826159</v>
      </c>
      <c r="N157" s="5">
        <v>-124614782683</v>
      </c>
      <c r="O157" s="5">
        <v>-85984822000</v>
      </c>
      <c r="P157" s="5">
        <v>-92893731211</v>
      </c>
      <c r="Q157" s="5">
        <v>-650142758997</v>
      </c>
      <c r="R157" s="5">
        <v>-598995764243</v>
      </c>
      <c r="S157" s="5">
        <v>-491276216263</v>
      </c>
      <c r="T157" s="5">
        <v>-295346096329</v>
      </c>
      <c r="U157" s="5">
        <v>-617949958577</v>
      </c>
      <c r="V157" s="5">
        <v>-542535805096</v>
      </c>
      <c r="W157" s="5">
        <v>-146237683538</v>
      </c>
      <c r="X157" s="5">
        <v>-17547136505</v>
      </c>
      <c r="Y157" s="5">
        <v>-5116943400</v>
      </c>
      <c r="Z157" s="5">
        <v>-18373566660</v>
      </c>
    </row>
    <row r="158" spans="3:26" ht="15.5" x14ac:dyDescent="0.35">
      <c r="C158" t="s">
        <v>558</v>
      </c>
      <c r="M158" s="5">
        <v>-5347200000</v>
      </c>
      <c r="O158" s="5">
        <v>-4260000000</v>
      </c>
    </row>
    <row r="159" spans="3:26" ht="15.5" x14ac:dyDescent="0.35">
      <c r="C159" t="s">
        <v>176</v>
      </c>
      <c r="D159" s="5">
        <v>-62719000000</v>
      </c>
      <c r="E159" s="5">
        <v>-52612000000</v>
      </c>
      <c r="F159" s="5">
        <v>-62325000000</v>
      </c>
      <c r="G159" s="5">
        <v>-45892000000</v>
      </c>
      <c r="I159" s="5">
        <v>-168519000000</v>
      </c>
      <c r="J159" s="5">
        <v>-180518000000</v>
      </c>
      <c r="K159" s="5">
        <v>-127780343652</v>
      </c>
      <c r="L159" s="5">
        <v>-261549634274</v>
      </c>
      <c r="M159" s="5">
        <v>-54036414844</v>
      </c>
      <c r="N159" s="5">
        <v>-37894206565</v>
      </c>
      <c r="O159" s="5">
        <v>-108603742003</v>
      </c>
      <c r="P159" s="5">
        <v>-62865671899</v>
      </c>
      <c r="Q159" s="5">
        <v>-183149568157</v>
      </c>
      <c r="R159" s="5">
        <v>-148098510070</v>
      </c>
      <c r="S159" s="5">
        <v>-73033548309</v>
      </c>
      <c r="T159" s="5">
        <v>-167474647298</v>
      </c>
      <c r="U159" s="5">
        <v>-151618657445</v>
      </c>
      <c r="V159" s="5">
        <v>-350769846276</v>
      </c>
      <c r="W159" s="5">
        <v>-414898082218</v>
      </c>
      <c r="X159" s="5">
        <v>-12796767330</v>
      </c>
      <c r="Y159" s="5">
        <v>-16608590300</v>
      </c>
      <c r="Z159" s="5">
        <v>-25117488294</v>
      </c>
    </row>
    <row r="160" spans="3:26" ht="15.5" x14ac:dyDescent="0.35">
      <c r="C160" t="s">
        <v>559</v>
      </c>
      <c r="K160" s="5">
        <v>12545650000</v>
      </c>
      <c r="M160" s="5">
        <v>-10000007838</v>
      </c>
      <c r="N160" s="5">
        <v>-1386000000</v>
      </c>
      <c r="O160" s="5">
        <v>-46877204194</v>
      </c>
      <c r="P160" s="5">
        <v>-37205700000</v>
      </c>
      <c r="Q160" s="5">
        <v>-69289580000</v>
      </c>
      <c r="R160" s="5">
        <v>-104531220000</v>
      </c>
      <c r="U160" s="5">
        <v>-45000000000</v>
      </c>
    </row>
    <row r="161" spans="3:26" ht="15.5" x14ac:dyDescent="0.35">
      <c r="C161" t="s">
        <v>178</v>
      </c>
      <c r="D161" s="5">
        <v>-7870000000</v>
      </c>
      <c r="E161" s="5">
        <v>-396000000</v>
      </c>
      <c r="F161" s="5">
        <v>154648000000</v>
      </c>
      <c r="G161" s="5">
        <v>-165335000000</v>
      </c>
      <c r="I161" s="5">
        <v>-35268000000</v>
      </c>
      <c r="J161" s="5">
        <v>-161488000000</v>
      </c>
      <c r="K161" s="5">
        <v>-58972468611</v>
      </c>
      <c r="L161" s="5">
        <v>-13873079288</v>
      </c>
      <c r="M161" s="5">
        <v>-2575016782</v>
      </c>
      <c r="N161" s="5">
        <v>-8692105750</v>
      </c>
      <c r="O161" s="5">
        <v>-2450824742</v>
      </c>
      <c r="P161" s="5">
        <v>-3054479320</v>
      </c>
      <c r="Q161" s="5">
        <v>-11319892250</v>
      </c>
      <c r="R161" s="5">
        <v>-4842986170</v>
      </c>
      <c r="S161" s="5">
        <v>-14971493008</v>
      </c>
      <c r="T161" s="5">
        <v>-13081671748</v>
      </c>
      <c r="U161" s="5">
        <v>-8199999027</v>
      </c>
      <c r="V161" s="5">
        <v>-1853013000</v>
      </c>
      <c r="X161" s="5">
        <v>-118117824585</v>
      </c>
      <c r="Y161" s="5">
        <v>-220623492713</v>
      </c>
      <c r="Z161" s="5">
        <v>-436305815148</v>
      </c>
    </row>
    <row r="162" spans="3:26" ht="15.5" x14ac:dyDescent="0.35">
      <c r="C162" t="s">
        <v>338</v>
      </c>
      <c r="F162" s="5">
        <v>-2181000000</v>
      </c>
      <c r="I162" s="5">
        <v>-2181000000</v>
      </c>
      <c r="K162" s="5">
        <v>-444600000</v>
      </c>
      <c r="L162" s="5">
        <v>-5900000</v>
      </c>
      <c r="M162" s="5">
        <v>-44430000</v>
      </c>
      <c r="N162" s="5">
        <v>-3473414800</v>
      </c>
      <c r="O162" s="5">
        <v>-5276155000</v>
      </c>
    </row>
    <row r="163" spans="3:26" ht="15.5" x14ac:dyDescent="0.35">
      <c r="C163" t="s">
        <v>560</v>
      </c>
      <c r="F163" s="5">
        <v>4105000000</v>
      </c>
      <c r="I163" s="5">
        <v>4105000000</v>
      </c>
      <c r="J163" s="5">
        <v>-1277000000</v>
      </c>
      <c r="K163" s="5">
        <v>5694927993</v>
      </c>
      <c r="L163" s="5">
        <v>-4500000000</v>
      </c>
      <c r="M163" s="5">
        <v>-2228104343</v>
      </c>
      <c r="N163" s="5">
        <v>19478104343</v>
      </c>
      <c r="O163" s="5">
        <v>23300000000</v>
      </c>
      <c r="P163" s="5">
        <v>-41800000000</v>
      </c>
      <c r="Q163" s="5">
        <v>18963826572</v>
      </c>
      <c r="R163" s="5">
        <v>-23963826572</v>
      </c>
    </row>
    <row r="164" spans="3:26" ht="15.5" x14ac:dyDescent="0.35">
      <c r="C164" t="s">
        <v>561</v>
      </c>
      <c r="D164" s="5">
        <v>-48000000</v>
      </c>
      <c r="F164" s="5">
        <v>-4104000000</v>
      </c>
      <c r="G164" s="5">
        <v>-46000000</v>
      </c>
    </row>
    <row r="165" spans="3:26" ht="15.5" x14ac:dyDescent="0.35">
      <c r="C165" t="s">
        <v>562</v>
      </c>
    </row>
    <row r="166" spans="3:26" ht="15.5" x14ac:dyDescent="0.35">
      <c r="C166" t="s">
        <v>504</v>
      </c>
      <c r="N166" s="5">
        <v>10800000000</v>
      </c>
      <c r="W166" s="5">
        <v>2272280000</v>
      </c>
    </row>
    <row r="167" spans="3:26" ht="15.5" x14ac:dyDescent="0.35">
      <c r="C167" t="s">
        <v>563</v>
      </c>
      <c r="D167" s="5">
        <v>48000000</v>
      </c>
      <c r="E167" s="5">
        <v>-48000000</v>
      </c>
    </row>
    <row r="168" spans="3:26" ht="15.5" x14ac:dyDescent="0.35">
      <c r="C168" t="s">
        <v>564</v>
      </c>
      <c r="W168" s="5">
        <v>-14384072500</v>
      </c>
      <c r="X168" s="5">
        <v>-20842227500</v>
      </c>
    </row>
    <row r="169" spans="3:26" ht="15.5" x14ac:dyDescent="0.35">
      <c r="C169" t="s">
        <v>347</v>
      </c>
      <c r="P169" s="5">
        <v>1180000000</v>
      </c>
      <c r="T169" s="5">
        <v>-10000000000</v>
      </c>
    </row>
    <row r="170" spans="3:26" ht="15.5" x14ac:dyDescent="0.35">
      <c r="C170" t="s">
        <v>345</v>
      </c>
      <c r="W170" s="5">
        <v>-72531656865</v>
      </c>
    </row>
    <row r="171" spans="3:26" ht="15.5" x14ac:dyDescent="0.35">
      <c r="C171" t="s">
        <v>183</v>
      </c>
      <c r="D171" s="5">
        <v>-358838000000</v>
      </c>
      <c r="E171" s="5">
        <v>-35073000000</v>
      </c>
      <c r="F171" s="5">
        <v>-3376000000</v>
      </c>
      <c r="G171" s="5">
        <v>-64327000000</v>
      </c>
      <c r="I171" s="5">
        <v>-135534000000</v>
      </c>
      <c r="J171" s="5">
        <v>-410928000000</v>
      </c>
      <c r="K171" s="5">
        <v>-398564900495</v>
      </c>
      <c r="L171" s="5">
        <v>-25132312228</v>
      </c>
      <c r="M171" s="5">
        <v>-130583949739</v>
      </c>
      <c r="N171" s="5">
        <v>-131156239874</v>
      </c>
      <c r="O171" s="5">
        <v>-8385878863</v>
      </c>
      <c r="P171" s="5">
        <v>69766934713</v>
      </c>
      <c r="Q171" s="5">
        <v>378332884099</v>
      </c>
      <c r="R171" s="5">
        <v>309833600965</v>
      </c>
      <c r="S171" s="5">
        <v>432682114127</v>
      </c>
      <c r="T171" s="5">
        <v>182337612568</v>
      </c>
      <c r="U171" s="5">
        <v>230301259815</v>
      </c>
      <c r="V171" s="5">
        <v>352001869998</v>
      </c>
      <c r="W171" s="5">
        <v>241681225476</v>
      </c>
      <c r="X171" s="5">
        <v>21522674677</v>
      </c>
      <c r="Y171" s="5">
        <v>260634207038</v>
      </c>
      <c r="Z171" s="5">
        <v>315522444870</v>
      </c>
    </row>
    <row r="172" spans="3:26" ht="15.5" x14ac:dyDescent="0.35">
      <c r="C172" t="s">
        <v>565</v>
      </c>
      <c r="F172" s="5">
        <v>-3067000000</v>
      </c>
      <c r="J172" s="5">
        <v>6200000000</v>
      </c>
      <c r="T172" s="5">
        <v>77175500000</v>
      </c>
      <c r="U172" s="5">
        <v>111483134000</v>
      </c>
    </row>
    <row r="173" spans="3:26" ht="15.5" x14ac:dyDescent="0.35">
      <c r="C173" t="s">
        <v>566</v>
      </c>
      <c r="N173" s="5">
        <v>9775500000</v>
      </c>
      <c r="O173" s="5">
        <v>80932049931</v>
      </c>
      <c r="P173" s="5">
        <v>37787700000</v>
      </c>
      <c r="Q173" s="5">
        <v>126410018000</v>
      </c>
      <c r="R173" s="5">
        <v>203583240000</v>
      </c>
      <c r="S173" s="5">
        <v>340000000</v>
      </c>
      <c r="U173" s="5">
        <v>111060400000</v>
      </c>
    </row>
    <row r="174" spans="3:26" ht="15.5" x14ac:dyDescent="0.35">
      <c r="C174" t="s">
        <v>567</v>
      </c>
      <c r="D174" s="5">
        <v>3581813000000</v>
      </c>
      <c r="E174" s="5">
        <v>5548000000</v>
      </c>
      <c r="G174" s="5">
        <v>5401000000</v>
      </c>
      <c r="I174" s="5">
        <v>50096000000</v>
      </c>
      <c r="J174" s="5">
        <v>134142000000</v>
      </c>
      <c r="K174" s="5">
        <v>212527744000</v>
      </c>
      <c r="L174" s="5">
        <v>1524700000000</v>
      </c>
      <c r="M174" s="5">
        <v>2384962798</v>
      </c>
      <c r="N174" s="5">
        <v>51804000001</v>
      </c>
      <c r="O174" s="5">
        <v>31990451834</v>
      </c>
      <c r="P174" s="5">
        <v>65448167382</v>
      </c>
      <c r="Q174" s="5">
        <v>255078305820</v>
      </c>
      <c r="R174" s="5">
        <v>273678600000</v>
      </c>
      <c r="S174" s="5">
        <v>105854000000</v>
      </c>
      <c r="T174" s="5">
        <v>-419180000000</v>
      </c>
      <c r="U174" s="5">
        <v>200026016915</v>
      </c>
      <c r="V174" s="5">
        <v>557855000000</v>
      </c>
      <c r="W174" s="5">
        <v>454752782656</v>
      </c>
      <c r="X174" s="5">
        <v>8642312240</v>
      </c>
      <c r="Y174" s="5">
        <v>688143607162</v>
      </c>
      <c r="Z174" s="5">
        <v>610126283222</v>
      </c>
    </row>
    <row r="175" spans="3:26" ht="15.5" x14ac:dyDescent="0.35">
      <c r="C175" t="s">
        <v>568</v>
      </c>
      <c r="D175" s="5">
        <v>-9573000000</v>
      </c>
      <c r="F175" s="5">
        <v>5213000000</v>
      </c>
      <c r="G175" s="5">
        <v>-650000000</v>
      </c>
    </row>
    <row r="176" spans="3:26" ht="15.5" x14ac:dyDescent="0.35">
      <c r="C176" t="s">
        <v>569</v>
      </c>
      <c r="F176" s="5">
        <v>41929000000</v>
      </c>
      <c r="G176" s="5">
        <v>1786000000</v>
      </c>
      <c r="I176" s="5">
        <v>49126000000</v>
      </c>
      <c r="N176" s="5">
        <v>-47843709726</v>
      </c>
    </row>
    <row r="177" spans="3:26" ht="15.5" x14ac:dyDescent="0.35">
      <c r="C177" t="s">
        <v>570</v>
      </c>
      <c r="D177" s="5">
        <v>-24966000000</v>
      </c>
      <c r="E177" s="5">
        <v>-7000000</v>
      </c>
      <c r="F177" s="5">
        <v>-366000000</v>
      </c>
      <c r="G177" s="5">
        <v>1714000000</v>
      </c>
      <c r="I177" s="5">
        <v>163309000000</v>
      </c>
      <c r="J177" s="5">
        <v>-88140000000</v>
      </c>
      <c r="K177" s="5">
        <v>234721236358</v>
      </c>
      <c r="L177" s="5">
        <v>-323049984120</v>
      </c>
      <c r="M177" s="5">
        <v>-58134083297</v>
      </c>
      <c r="N177" s="5">
        <v>-52848590063</v>
      </c>
      <c r="O177" s="5">
        <v>-41294939786</v>
      </c>
      <c r="P177" s="5">
        <v>22232754531</v>
      </c>
      <c r="Q177" s="5">
        <v>-605969624</v>
      </c>
      <c r="R177" s="5">
        <v>-13269214160</v>
      </c>
      <c r="S177" s="5">
        <v>30893743533</v>
      </c>
      <c r="T177" s="5">
        <v>116221457772</v>
      </c>
      <c r="U177" s="5">
        <v>-31804516447</v>
      </c>
      <c r="V177" s="5">
        <v>-121783918268</v>
      </c>
      <c r="W177" s="5">
        <v>-1832038647</v>
      </c>
      <c r="X177" s="5">
        <v>56742104051</v>
      </c>
      <c r="Y177" s="5">
        <v>-59829846011</v>
      </c>
      <c r="Z177" s="5">
        <v>9193507807</v>
      </c>
    </row>
    <row r="178" spans="3:26" ht="15.5" x14ac:dyDescent="0.35">
      <c r="C178" t="s">
        <v>571</v>
      </c>
      <c r="F178" s="5">
        <v>-4406000000</v>
      </c>
      <c r="I178" s="5">
        <v>-4406000000</v>
      </c>
      <c r="J178" s="5">
        <v>-1795000000</v>
      </c>
      <c r="K178" s="5">
        <v>-2896852000</v>
      </c>
      <c r="L178" s="5">
        <v>-18822000000</v>
      </c>
    </row>
    <row r="179" spans="3:26" ht="15.5" x14ac:dyDescent="0.35">
      <c r="C179" t="s">
        <v>572</v>
      </c>
      <c r="D179" s="5">
        <v>-191605000000</v>
      </c>
      <c r="E179" s="5">
        <v>-40555000000</v>
      </c>
      <c r="F179" s="5">
        <v>-36907000000</v>
      </c>
      <c r="G179" s="5">
        <v>-36866000000</v>
      </c>
      <c r="I179" s="5">
        <v>-87163000000</v>
      </c>
      <c r="J179" s="5">
        <v>-283858000000</v>
      </c>
      <c r="K179" s="5">
        <v>-198206468800</v>
      </c>
      <c r="L179" s="5">
        <v>-29428319931</v>
      </c>
      <c r="M179" s="5">
        <v>-73118153354</v>
      </c>
      <c r="N179" s="5">
        <v>-91709151038</v>
      </c>
      <c r="O179" s="5">
        <v>-77408858390</v>
      </c>
      <c r="P179" s="5">
        <v>-53261506607</v>
      </c>
      <c r="Q179" s="5">
        <v>-270207101198</v>
      </c>
      <c r="R179" s="5">
        <v>-235370500000</v>
      </c>
      <c r="U179" s="5">
        <v>-111026068536</v>
      </c>
      <c r="V179" s="5">
        <v>-1668156933268</v>
      </c>
      <c r="W179" s="5">
        <v>-230974594746</v>
      </c>
      <c r="X179" s="5">
        <v>-43653117914</v>
      </c>
      <c r="Y179" s="5">
        <v>-367519791181</v>
      </c>
      <c r="Z179" s="5">
        <v>-303205000000</v>
      </c>
    </row>
    <row r="180" spans="3:26" ht="15.5" x14ac:dyDescent="0.35">
      <c r="C180" t="s">
        <v>573</v>
      </c>
      <c r="Q180" s="5">
        <v>5375755440</v>
      </c>
    </row>
    <row r="181" spans="3:26" ht="15.5" x14ac:dyDescent="0.35">
      <c r="C181" t="s">
        <v>574</v>
      </c>
      <c r="D181" s="5">
        <v>-59000000</v>
      </c>
      <c r="E181" s="5">
        <v>-59000000</v>
      </c>
      <c r="F181" s="5">
        <v>-18000000</v>
      </c>
      <c r="G181" s="5">
        <v>-874000000</v>
      </c>
      <c r="I181" s="5">
        <v>-1108000000</v>
      </c>
      <c r="J181" s="5">
        <v>-9661000000</v>
      </c>
      <c r="K181" s="5">
        <v>-17420260233</v>
      </c>
      <c r="L181" s="5">
        <v>-15088188786</v>
      </c>
      <c r="M181" s="5">
        <v>-1839175886</v>
      </c>
      <c r="N181" s="5">
        <v>-1346789048</v>
      </c>
      <c r="O181" s="5">
        <v>-2604582452</v>
      </c>
      <c r="P181" s="5">
        <v>-2440180593</v>
      </c>
      <c r="Q181" s="5">
        <v>-2621188008</v>
      </c>
      <c r="R181" s="5">
        <v>-2029539875</v>
      </c>
      <c r="S181" s="5">
        <v>-4293938032</v>
      </c>
      <c r="T181" s="5">
        <v>-5557740017</v>
      </c>
      <c r="U181" s="5">
        <v>-4287386975</v>
      </c>
      <c r="V181" s="5">
        <v>-2679739416</v>
      </c>
      <c r="W181" s="5">
        <v>4641415050</v>
      </c>
      <c r="X181" s="5">
        <v>-208623700</v>
      </c>
      <c r="Y181" s="5">
        <v>-159762932</v>
      </c>
      <c r="Z181" s="5">
        <v>-592346159</v>
      </c>
    </row>
    <row r="182" spans="3:26" ht="15.5" x14ac:dyDescent="0.35">
      <c r="C182" t="s">
        <v>575</v>
      </c>
      <c r="Q182" s="5">
        <v>1568334066750</v>
      </c>
      <c r="R182" s="5">
        <v>267917915000</v>
      </c>
      <c r="S182" s="5">
        <v>933338000000</v>
      </c>
      <c r="T182" s="5">
        <v>674009280000</v>
      </c>
      <c r="V182" s="5">
        <v>1646605941750</v>
      </c>
    </row>
    <row r="183" spans="3:26" ht="15.5" x14ac:dyDescent="0.35">
      <c r="C183" t="s">
        <v>576</v>
      </c>
      <c r="D183" s="5">
        <v>-3377189000000</v>
      </c>
      <c r="K183" s="5">
        <v>-498842836847</v>
      </c>
      <c r="L183" s="5">
        <v>-1256524219391</v>
      </c>
      <c r="Q183" s="5">
        <v>-1242487728000</v>
      </c>
      <c r="S183" s="5">
        <v>-32478199210</v>
      </c>
      <c r="T183" s="5">
        <v>-253292400000</v>
      </c>
      <c r="V183" s="5">
        <v>-59838480800</v>
      </c>
    </row>
    <row r="184" spans="3:26" ht="15.5" x14ac:dyDescent="0.35">
      <c r="C184" t="s">
        <v>577</v>
      </c>
      <c r="Q184" s="5">
        <v>-31312999200</v>
      </c>
      <c r="R184" s="5">
        <v>-222344450000</v>
      </c>
      <c r="S184" s="5">
        <v>-23556760000</v>
      </c>
    </row>
    <row r="185" spans="3:26" ht="15.5" x14ac:dyDescent="0.35">
      <c r="C185" t="s">
        <v>578</v>
      </c>
      <c r="K185" s="5">
        <v>4631497109</v>
      </c>
      <c r="Q185" s="5">
        <v>-46593296592</v>
      </c>
      <c r="S185" s="5">
        <v>-555339840000</v>
      </c>
      <c r="U185" s="5">
        <v>-18507459250</v>
      </c>
    </row>
    <row r="186" spans="3:26" ht="15.5" x14ac:dyDescent="0.35">
      <c r="C186" t="s">
        <v>579</v>
      </c>
      <c r="M186" s="5">
        <v>122500000</v>
      </c>
      <c r="N186" s="5">
        <v>1012500000</v>
      </c>
      <c r="Q186" s="5">
        <v>13084800000</v>
      </c>
      <c r="R186" s="5">
        <v>37667550000</v>
      </c>
      <c r="S186" s="5">
        <v>5880000000</v>
      </c>
    </row>
    <row r="187" spans="3:26" ht="15.5" x14ac:dyDescent="0.35">
      <c r="C187" t="s">
        <v>580</v>
      </c>
      <c r="D187" s="5">
        <v>-35221000000</v>
      </c>
      <c r="S187" s="5">
        <v>15000000</v>
      </c>
    </row>
    <row r="188" spans="3:26" ht="15.5" x14ac:dyDescent="0.35">
      <c r="C188" t="s">
        <v>581</v>
      </c>
      <c r="F188" s="5">
        <v>-5754000000</v>
      </c>
      <c r="I188" s="5">
        <v>-5754000000</v>
      </c>
      <c r="J188" s="5">
        <v>-9600000000</v>
      </c>
      <c r="K188" s="5">
        <v>54951600000</v>
      </c>
      <c r="L188" s="5">
        <v>93080400000</v>
      </c>
      <c r="Q188" s="5">
        <v>16952699223</v>
      </c>
      <c r="W188" s="5">
        <v>21491620500</v>
      </c>
    </row>
    <row r="189" spans="3:26" ht="15.5" x14ac:dyDescent="0.35">
      <c r="C189" t="s">
        <v>380</v>
      </c>
    </row>
    <row r="190" spans="3:26" ht="15.5" x14ac:dyDescent="0.35">
      <c r="C190" t="s">
        <v>383</v>
      </c>
      <c r="W190" s="5">
        <v>-6397959337</v>
      </c>
    </row>
    <row r="191" spans="3:26" ht="15.5" x14ac:dyDescent="0.35">
      <c r="C191" t="s">
        <v>582</v>
      </c>
    </row>
    <row r="192" spans="3:26" ht="15.5" x14ac:dyDescent="0.35">
      <c r="C192" t="s">
        <v>387</v>
      </c>
      <c r="F192" s="5">
        <v>-264796000000</v>
      </c>
      <c r="I192" s="5">
        <v>-264796000000</v>
      </c>
    </row>
    <row r="193" spans="2:26" ht="15.5" x14ac:dyDescent="0.35">
      <c r="C193" t="s">
        <v>479</v>
      </c>
      <c r="D193" s="5">
        <v>-302038000000</v>
      </c>
      <c r="F193" s="5">
        <v>264796000000</v>
      </c>
      <c r="G193" s="5">
        <v>-34838000000</v>
      </c>
      <c r="I193" s="5">
        <v>-34838000000</v>
      </c>
      <c r="J193" s="5">
        <v>-158216000000</v>
      </c>
      <c r="K193" s="5">
        <v>-127102080000</v>
      </c>
      <c r="Q193" s="5">
        <v>-13074478512</v>
      </c>
      <c r="S193" s="5">
        <v>-27969892164</v>
      </c>
      <c r="T193" s="5">
        <v>-7038485187</v>
      </c>
      <c r="U193" s="5">
        <v>-26642859892</v>
      </c>
    </row>
    <row r="194" spans="2:26" ht="15.5" x14ac:dyDescent="0.35">
      <c r="C194" t="s">
        <v>194</v>
      </c>
      <c r="D194" s="5">
        <v>-670000000</v>
      </c>
      <c r="E194" s="5">
        <v>1907000000</v>
      </c>
      <c r="F194" s="5">
        <v>-3243000000</v>
      </c>
      <c r="G194" s="5">
        <v>3831000000</v>
      </c>
      <c r="I194" s="5">
        <v>1153000000</v>
      </c>
      <c r="J194" s="5">
        <v>10657000000</v>
      </c>
      <c r="K194" s="5">
        <v>-2649941987</v>
      </c>
      <c r="L194" s="5">
        <v>6659465966</v>
      </c>
      <c r="M194" s="5">
        <v>1153926573</v>
      </c>
      <c r="N194" s="5">
        <v>2360814701</v>
      </c>
      <c r="O194" s="5">
        <v>-8741390770</v>
      </c>
      <c r="P194" s="5">
        <v>16954494023</v>
      </c>
      <c r="Q194" s="5">
        <v>6907535666</v>
      </c>
      <c r="R194" s="5">
        <v>-8671873792</v>
      </c>
      <c r="S194" s="5">
        <v>39448491969</v>
      </c>
      <c r="T194" s="5">
        <v>11742634089</v>
      </c>
      <c r="U194" s="5">
        <v>336341301</v>
      </c>
      <c r="V194" s="5">
        <v>1715143859</v>
      </c>
      <c r="W194" s="5">
        <v>-11104895053</v>
      </c>
      <c r="X194" s="5">
        <v>-114700521</v>
      </c>
      <c r="Y194" s="5">
        <v>-1744843920</v>
      </c>
      <c r="Z194" s="5">
        <v>5018833067</v>
      </c>
    </row>
    <row r="195" spans="2:26" ht="15.5" x14ac:dyDescent="0.35">
      <c r="C195" t="s">
        <v>391</v>
      </c>
      <c r="D195" s="5">
        <v>-640092000000</v>
      </c>
      <c r="E195" s="5">
        <v>226456000000</v>
      </c>
      <c r="F195" s="5">
        <v>327728000000</v>
      </c>
      <c r="G195" s="5">
        <v>366841000000</v>
      </c>
      <c r="I195" s="5">
        <v>1570325000000</v>
      </c>
      <c r="J195" s="5">
        <v>953802000000</v>
      </c>
      <c r="K195" s="5">
        <v>-231440464139</v>
      </c>
      <c r="L195" s="5">
        <v>214655612116</v>
      </c>
      <c r="M195" s="5">
        <v>-66972063778</v>
      </c>
      <c r="N195" s="5">
        <v>173350339296</v>
      </c>
      <c r="O195" s="5">
        <v>126233069424</v>
      </c>
      <c r="P195" s="5">
        <v>-16324121703</v>
      </c>
      <c r="Q195" s="5">
        <v>103333709807</v>
      </c>
      <c r="R195" s="5">
        <v>-34941913912</v>
      </c>
      <c r="S195" s="5">
        <v>232059785928</v>
      </c>
      <c r="T195" s="5">
        <v>-747341787</v>
      </c>
      <c r="U195" s="5">
        <v>353647837714</v>
      </c>
      <c r="V195" s="5">
        <v>114301520188</v>
      </c>
      <c r="W195" s="5">
        <v>46644239579</v>
      </c>
      <c r="X195" s="5">
        <v>36656918522</v>
      </c>
      <c r="Y195" s="5">
        <v>-16386426112</v>
      </c>
      <c r="Z195" s="5">
        <v>-25804886616</v>
      </c>
    </row>
    <row r="196" spans="2:26" ht="15.5" x14ac:dyDescent="0.35">
      <c r="C196" t="s">
        <v>583</v>
      </c>
      <c r="Z196" s="5">
        <v>-8737161</v>
      </c>
    </row>
    <row r="197" spans="2:26" ht="15.5" x14ac:dyDescent="0.35">
      <c r="C197" t="s">
        <v>193</v>
      </c>
      <c r="E197" s="5">
        <v>3618828000000</v>
      </c>
      <c r="I197" s="5">
        <v>2048503000000</v>
      </c>
      <c r="J197" s="5">
        <v>1094701000000</v>
      </c>
      <c r="K197" s="5">
        <v>1326141917021</v>
      </c>
      <c r="L197" s="5">
        <v>1111486304905</v>
      </c>
      <c r="M197" s="5">
        <v>1178458368683</v>
      </c>
      <c r="N197" s="5">
        <v>1005108029387</v>
      </c>
      <c r="O197" s="5">
        <v>878874959963</v>
      </c>
      <c r="P197" s="5">
        <v>895199081666</v>
      </c>
      <c r="Q197" s="5">
        <v>791865371859</v>
      </c>
      <c r="R197" s="5">
        <v>826807285771</v>
      </c>
      <c r="S197" s="5">
        <v>594747499843</v>
      </c>
      <c r="T197" s="5">
        <v>595494841630</v>
      </c>
      <c r="U197" s="5">
        <v>241847003916</v>
      </c>
      <c r="V197" s="5">
        <v>127545483579</v>
      </c>
      <c r="W197" s="5">
        <v>80530998507</v>
      </c>
      <c r="X197" s="5">
        <v>43874479985</v>
      </c>
      <c r="Y197" s="5">
        <v>60260906097</v>
      </c>
      <c r="Z197" s="5">
        <v>86074529874</v>
      </c>
    </row>
    <row r="198" spans="2:26" ht="15.5" x14ac:dyDescent="0.35">
      <c r="C198" t="s">
        <v>444</v>
      </c>
      <c r="W198" s="5">
        <v>370245493</v>
      </c>
    </row>
    <row r="199" spans="2:26" ht="15.5" x14ac:dyDescent="0.35">
      <c r="C199" t="s">
        <v>195</v>
      </c>
      <c r="D199" s="5">
        <v>-640092000000</v>
      </c>
      <c r="E199" s="5">
        <v>3845284000000</v>
      </c>
      <c r="F199" s="5">
        <v>327728000000</v>
      </c>
      <c r="G199" s="5">
        <v>366841000000</v>
      </c>
      <c r="I199" s="5">
        <v>3618828000000</v>
      </c>
      <c r="J199" s="5">
        <v>2048503000000</v>
      </c>
      <c r="K199" s="5">
        <v>1094701452882</v>
      </c>
      <c r="L199" s="5">
        <v>1326141917021</v>
      </c>
      <c r="M199" s="5">
        <v>1111486304905</v>
      </c>
      <c r="N199" s="5">
        <v>1178458368683</v>
      </c>
      <c r="O199" s="5">
        <v>1005108029387</v>
      </c>
      <c r="P199" s="5">
        <v>878874959963</v>
      </c>
      <c r="Q199" s="5">
        <v>895199081666</v>
      </c>
      <c r="R199" s="5">
        <v>791865371859</v>
      </c>
      <c r="S199" s="5">
        <v>826807285771</v>
      </c>
      <c r="T199" s="5">
        <v>594747499843</v>
      </c>
      <c r="U199" s="5">
        <v>595494841630</v>
      </c>
      <c r="V199" s="5">
        <v>241847003767</v>
      </c>
      <c r="W199" s="5">
        <v>127545483579</v>
      </c>
      <c r="X199" s="5">
        <v>80531398507</v>
      </c>
      <c r="Y199" s="5">
        <v>43874479985</v>
      </c>
      <c r="Z199" s="5">
        <v>60260906097</v>
      </c>
    </row>
    <row r="201" spans="2:26" ht="15.5" x14ac:dyDescent="0.35">
      <c r="B201" t="s">
        <v>196</v>
      </c>
      <c r="C201" t="s">
        <v>12</v>
      </c>
      <c r="D201" s="5">
        <v>20820000000</v>
      </c>
      <c r="E201" s="5">
        <v>20820000000</v>
      </c>
      <c r="F201" s="5">
        <v>20820000000</v>
      </c>
      <c r="G201" s="5">
        <v>20820000000</v>
      </c>
      <c r="I201" s="5">
        <v>20820000000</v>
      </c>
      <c r="J201" s="5">
        <v>20820000000</v>
      </c>
      <c r="K201" s="5">
        <v>20820000000</v>
      </c>
      <c r="L201" s="5">
        <v>20820000000</v>
      </c>
      <c r="M201" s="5">
        <v>20820000000</v>
      </c>
      <c r="N201" s="5">
        <v>20820000000</v>
      </c>
      <c r="O201" s="5">
        <v>20820000000</v>
      </c>
      <c r="P201" s="5">
        <v>20820000000</v>
      </c>
      <c r="Q201" s="5">
        <v>20820000000</v>
      </c>
      <c r="R201" s="5">
        <v>20660000000</v>
      </c>
      <c r="S201" s="5">
        <v>20660000000</v>
      </c>
      <c r="T201" s="5">
        <v>20240000000</v>
      </c>
      <c r="U201" s="5">
        <v>19820000000</v>
      </c>
      <c r="V201" s="5">
        <v>19820000000</v>
      </c>
      <c r="W201" s="5">
        <v>19820000000</v>
      </c>
      <c r="X201" s="5">
        <v>13780000000</v>
      </c>
      <c r="Y201" s="5">
        <v>13780000000</v>
      </c>
      <c r="Z201" s="5">
        <v>13780000000</v>
      </c>
    </row>
    <row r="202" spans="2:26" ht="15.5" x14ac:dyDescent="0.35">
      <c r="C202" t="s">
        <v>197</v>
      </c>
      <c r="D202" s="6">
        <v>-11.32</v>
      </c>
      <c r="E202" s="6">
        <v>2.77</v>
      </c>
      <c r="F202" s="6">
        <v>7.01</v>
      </c>
      <c r="G202" s="6">
        <v>-1.6</v>
      </c>
    </row>
    <row r="203" spans="2:26" ht="15.5" x14ac:dyDescent="0.35">
      <c r="C203" t="s">
        <v>198</v>
      </c>
      <c r="D203" s="6">
        <v>-9.89</v>
      </c>
      <c r="E203" s="6">
        <v>62.82</v>
      </c>
      <c r="F203" s="6">
        <v>29.96</v>
      </c>
      <c r="G203" s="6">
        <v>-116.88</v>
      </c>
    </row>
    <row r="204" spans="2:26" ht="15.5" x14ac:dyDescent="0.35">
      <c r="C204" t="s">
        <v>73</v>
      </c>
      <c r="D204" s="6">
        <v>1.87</v>
      </c>
      <c r="E204" s="6">
        <v>3.04</v>
      </c>
      <c r="F204" s="6">
        <v>2.97</v>
      </c>
      <c r="G204" s="6">
        <v>4.1100000000000003</v>
      </c>
    </row>
    <row r="205" spans="2:26" ht="15.5" x14ac:dyDescent="0.35">
      <c r="C205" t="s">
        <v>199</v>
      </c>
      <c r="D205" s="5">
        <v>300420000000</v>
      </c>
      <c r="E205" s="5">
        <v>325620000000</v>
      </c>
      <c r="F205" s="5">
        <v>379080000000</v>
      </c>
      <c r="G205" s="5">
        <v>267240000000</v>
      </c>
    </row>
    <row r="206" spans="2:26" ht="15.5" x14ac:dyDescent="0.35">
      <c r="C206" t="s">
        <v>200</v>
      </c>
      <c r="D206" s="6">
        <v>-1.5800000000000002E-2</v>
      </c>
      <c r="E206" s="6">
        <v>3.8E-3</v>
      </c>
      <c r="F206" s="6">
        <v>9.7000000000000003E-3</v>
      </c>
      <c r="G206" s="6">
        <v>-2.3E-3</v>
      </c>
    </row>
    <row r="207" spans="2:26" ht="15.5" x14ac:dyDescent="0.35">
      <c r="C207" t="s">
        <v>201</v>
      </c>
      <c r="D207" s="6">
        <v>-3.8900000000000004E-2</v>
      </c>
      <c r="E207" s="6">
        <v>9.1000000000000004E-3</v>
      </c>
      <c r="F207" s="6">
        <v>2.3300000000000001E-2</v>
      </c>
      <c r="G207" s="6">
        <v>-5.5000000000000005E-3</v>
      </c>
    </row>
    <row r="208" spans="2:26" ht="15.5" x14ac:dyDescent="0.35">
      <c r="C208" t="s">
        <v>202</v>
      </c>
      <c r="D208" s="6">
        <v>1.9099999999999999E-2</v>
      </c>
      <c r="E208" s="6">
        <v>2.0899999999999998E-2</v>
      </c>
      <c r="F208" s="6">
        <v>2.5399999999999999E-2</v>
      </c>
      <c r="G208" s="6">
        <v>1.7299999999999999E-2</v>
      </c>
    </row>
    <row r="209" spans="3:7" ht="15.5" x14ac:dyDescent="0.35">
      <c r="C209" t="s">
        <v>203</v>
      </c>
      <c r="D209" s="6">
        <v>2.78</v>
      </c>
      <c r="E209" s="6">
        <v>2.78</v>
      </c>
      <c r="F209" s="6">
        <v>3.03</v>
      </c>
      <c r="G209" s="6">
        <v>1.88</v>
      </c>
    </row>
    <row r="210" spans="3:7" ht="15.5" x14ac:dyDescent="0.35">
      <c r="C210" t="s">
        <v>204</v>
      </c>
      <c r="D210" s="5">
        <v>7765000000000</v>
      </c>
      <c r="E210" s="5">
        <v>8308000000000</v>
      </c>
      <c r="F210" s="5">
        <v>8144000000000</v>
      </c>
      <c r="G210" s="5">
        <v>7880000000000</v>
      </c>
    </row>
    <row r="211" spans="3:7" ht="15.5" x14ac:dyDescent="0.35">
      <c r="C211" t="s">
        <v>205</v>
      </c>
      <c r="D211" s="6">
        <v>0.39</v>
      </c>
      <c r="E211" s="6">
        <v>0.56999999999999995</v>
      </c>
      <c r="F211" s="6">
        <v>0.7</v>
      </c>
      <c r="G211" s="6">
        <v>0.64</v>
      </c>
    </row>
    <row r="212" spans="3:7" ht="15.5" x14ac:dyDescent="0.35">
      <c r="C212" t="s">
        <v>206</v>
      </c>
      <c r="D212" s="6">
        <v>290.67</v>
      </c>
      <c r="E212" s="6">
        <v>303.55</v>
      </c>
      <c r="F212" s="6">
        <v>300.77</v>
      </c>
      <c r="G212" s="6">
        <v>291.95</v>
      </c>
    </row>
    <row r="213" spans="3:7" ht="15.5" x14ac:dyDescent="0.35">
      <c r="C213" t="s">
        <v>207</v>
      </c>
      <c r="D213" s="6">
        <v>0.39</v>
      </c>
      <c r="E213" s="6">
        <v>0.56999999999999995</v>
      </c>
      <c r="F213" s="6">
        <v>0.7</v>
      </c>
      <c r="G213" s="6">
        <v>0.64</v>
      </c>
    </row>
    <row r="214" spans="3:7" ht="15.5" x14ac:dyDescent="0.35">
      <c r="C214" t="s">
        <v>208</v>
      </c>
      <c r="D214" s="6">
        <v>290.54000000000002</v>
      </c>
      <c r="E214" s="6">
        <v>303.39</v>
      </c>
      <c r="F214" s="6">
        <v>300.60000000000002</v>
      </c>
      <c r="G214" s="6">
        <v>291.87</v>
      </c>
    </row>
    <row r="215" spans="3:7" ht="15.5" x14ac:dyDescent="0.35">
      <c r="C215" t="s">
        <v>209</v>
      </c>
      <c r="D215" s="5">
        <v>50000000000</v>
      </c>
      <c r="E215" s="5">
        <v>4000000000</v>
      </c>
      <c r="F215" s="5">
        <v>1000000000</v>
      </c>
      <c r="G215" s="5">
        <v>1000000000</v>
      </c>
    </row>
    <row r="216" spans="3:7" ht="15.5" x14ac:dyDescent="0.35">
      <c r="C216" t="s">
        <v>210</v>
      </c>
      <c r="D216" s="5">
        <v>4612000000000</v>
      </c>
      <c r="E216" s="5">
        <v>4453000000000</v>
      </c>
      <c r="F216" s="5">
        <v>4450000000000</v>
      </c>
      <c r="G216" s="5">
        <v>4466000000000</v>
      </c>
    </row>
    <row r="217" spans="3:7" ht="15.5" x14ac:dyDescent="0.35">
      <c r="C217" t="s">
        <v>211</v>
      </c>
      <c r="D217" s="5">
        <v>6053000000000</v>
      </c>
      <c r="E217" s="5">
        <v>6321000000000</v>
      </c>
      <c r="F217" s="5">
        <v>6264000000000</v>
      </c>
      <c r="G217" s="5">
        <v>6080000000000</v>
      </c>
    </row>
    <row r="218" spans="3:7" ht="15.5" x14ac:dyDescent="0.35">
      <c r="C218" t="s">
        <v>24</v>
      </c>
      <c r="D218" s="5">
        <v>4662000000000</v>
      </c>
      <c r="E218" s="5">
        <v>4458000000000</v>
      </c>
      <c r="F218" s="5">
        <v>4451000000000</v>
      </c>
      <c r="G218" s="5">
        <v>4468000000000</v>
      </c>
    </row>
    <row r="219" spans="3:7" ht="15.5" x14ac:dyDescent="0.35">
      <c r="C219" t="s">
        <v>21</v>
      </c>
      <c r="D219" s="5">
        <v>1457000000000</v>
      </c>
      <c r="E219" s="5">
        <v>612000000000</v>
      </c>
      <c r="F219" s="5">
        <v>832000000000</v>
      </c>
      <c r="G219" s="5">
        <v>1177000000000</v>
      </c>
    </row>
    <row r="220" spans="3:7" ht="15.5" x14ac:dyDescent="0.35">
      <c r="C220" t="s">
        <v>212</v>
      </c>
      <c r="D220" s="5">
        <v>9389000000000</v>
      </c>
      <c r="E220" s="5">
        <v>9855000000000</v>
      </c>
      <c r="F220" s="5">
        <v>9686000000000</v>
      </c>
      <c r="G220" s="5">
        <v>9417000000000</v>
      </c>
    </row>
    <row r="221" spans="3:7" ht="15.5" x14ac:dyDescent="0.35">
      <c r="C221" t="s">
        <v>213</v>
      </c>
      <c r="D221" s="5">
        <v>-115000000000</v>
      </c>
      <c r="E221" s="5">
        <v>416000000000</v>
      </c>
      <c r="F221" s="5">
        <v>707000000000</v>
      </c>
      <c r="G221" s="5">
        <v>514000000000</v>
      </c>
    </row>
    <row r="222" spans="3:7" ht="15.5" x14ac:dyDescent="0.35">
      <c r="C222" t="s">
        <v>214</v>
      </c>
      <c r="D222" s="5">
        <v>-166000000000</v>
      </c>
      <c r="E222" s="5">
        <v>-156000000000</v>
      </c>
      <c r="F222" s="5">
        <v>-373000000000</v>
      </c>
      <c r="G222" s="5">
        <v>-87000000000</v>
      </c>
    </row>
    <row r="223" spans="3:7" ht="15.5" x14ac:dyDescent="0.35">
      <c r="C223" t="s">
        <v>13</v>
      </c>
      <c r="D223" s="5">
        <v>-281000000000</v>
      </c>
      <c r="E223" s="5">
        <v>260000000000</v>
      </c>
      <c r="F223" s="5">
        <v>334000000000</v>
      </c>
      <c r="G223" s="5">
        <v>427000000000</v>
      </c>
    </row>
    <row r="224" spans="3:7" ht="15.5" x14ac:dyDescent="0.35">
      <c r="C224" t="s">
        <v>16</v>
      </c>
      <c r="D224" s="6">
        <v>-13.49</v>
      </c>
      <c r="E224" s="6">
        <v>12.47</v>
      </c>
      <c r="F224" s="6">
        <v>16.05</v>
      </c>
      <c r="G224" s="6">
        <v>20.52</v>
      </c>
    </row>
    <row r="225" spans="3:26" ht="15.5" x14ac:dyDescent="0.35">
      <c r="C225" t="s">
        <v>58</v>
      </c>
      <c r="I225" s="6">
        <v>20.32</v>
      </c>
      <c r="J225" s="6">
        <v>17.45</v>
      </c>
      <c r="K225" s="6">
        <v>14.67</v>
      </c>
      <c r="L225" s="6">
        <v>-3.07</v>
      </c>
      <c r="M225" s="6">
        <v>-0.25</v>
      </c>
      <c r="N225" s="6">
        <v>-2.2999999999999998</v>
      </c>
      <c r="O225" s="6">
        <v>5.71</v>
      </c>
      <c r="P225" s="6">
        <v>1.97</v>
      </c>
      <c r="Q225" s="6">
        <v>4.08</v>
      </c>
      <c r="R225" s="6">
        <v>21.13</v>
      </c>
      <c r="S225" s="6">
        <v>16.39</v>
      </c>
      <c r="T225" s="6">
        <v>19.82</v>
      </c>
      <c r="U225" s="6">
        <v>5.09</v>
      </c>
      <c r="V225" s="6">
        <v>19.18</v>
      </c>
      <c r="W225" s="6">
        <v>16.46</v>
      </c>
      <c r="X225" s="6">
        <v>4.51</v>
      </c>
      <c r="Y225" s="6">
        <v>1.19</v>
      </c>
      <c r="Z225" s="6">
        <v>-4.53</v>
      </c>
    </row>
    <row r="226" spans="3:26" ht="15.5" x14ac:dyDescent="0.35">
      <c r="C226" t="s">
        <v>72</v>
      </c>
      <c r="I226" s="6">
        <v>10.33</v>
      </c>
      <c r="J226" s="6">
        <v>10.66</v>
      </c>
      <c r="K226" s="6">
        <v>9.1300000000000008</v>
      </c>
      <c r="L226" s="6">
        <v>-47.56</v>
      </c>
      <c r="M226" s="5">
        <v>-664</v>
      </c>
      <c r="N226" s="6">
        <v>-93.04</v>
      </c>
      <c r="O226" s="6">
        <v>51.14</v>
      </c>
      <c r="P226" s="6">
        <v>140.1</v>
      </c>
      <c r="Q226" s="6">
        <v>70.099999999999994</v>
      </c>
      <c r="R226" s="6">
        <v>13.82</v>
      </c>
      <c r="S226" s="6">
        <v>15.07</v>
      </c>
      <c r="T226" s="6">
        <v>14.88</v>
      </c>
      <c r="U226" s="6">
        <v>37.92</v>
      </c>
      <c r="V226" s="6">
        <v>10.38</v>
      </c>
      <c r="W226" s="6">
        <v>11.54</v>
      </c>
      <c r="X226" s="6">
        <v>30.38</v>
      </c>
      <c r="Y226" s="6">
        <v>114.29</v>
      </c>
      <c r="Z226" s="6">
        <v>-12.8</v>
      </c>
    </row>
    <row r="227" spans="3:26" ht="15.5" x14ac:dyDescent="0.35">
      <c r="C227" t="s">
        <v>75</v>
      </c>
      <c r="I227" s="6">
        <v>0.85</v>
      </c>
      <c r="J227" s="6">
        <v>0.84</v>
      </c>
      <c r="K227" s="6">
        <v>0.85</v>
      </c>
      <c r="L227" s="6">
        <v>1.1200000000000001</v>
      </c>
      <c r="M227" s="6">
        <v>1.39</v>
      </c>
      <c r="N227" s="6">
        <v>1.86</v>
      </c>
      <c r="O227" s="6">
        <v>2.7</v>
      </c>
      <c r="P227" s="6">
        <v>2.12</v>
      </c>
      <c r="Q227" s="6">
        <v>1.99</v>
      </c>
      <c r="R227" s="6">
        <v>2.06</v>
      </c>
      <c r="S227" s="6">
        <v>1.63</v>
      </c>
      <c r="T227" s="6">
        <v>2.13</v>
      </c>
      <c r="U227" s="6">
        <v>1.4</v>
      </c>
      <c r="V227" s="6">
        <v>2.82</v>
      </c>
      <c r="W227" s="6">
        <v>3.28</v>
      </c>
      <c r="X227" s="6">
        <v>3.16</v>
      </c>
      <c r="Y227" s="6">
        <v>4.7699999999999996</v>
      </c>
      <c r="Z227" s="6">
        <v>1.73</v>
      </c>
    </row>
    <row r="228" spans="3:26" ht="15.5" x14ac:dyDescent="0.35">
      <c r="C228" t="s">
        <v>215</v>
      </c>
      <c r="I228" s="5">
        <v>1570770000000</v>
      </c>
      <c r="J228" s="5">
        <v>1505370000000</v>
      </c>
      <c r="K228" s="5">
        <v>1165930000000</v>
      </c>
      <c r="L228" s="5">
        <v>1045770000000</v>
      </c>
      <c r="M228" s="5">
        <v>745760000000</v>
      </c>
      <c r="N228" s="5">
        <v>661420000000</v>
      </c>
      <c r="O228" s="5">
        <v>465710000000</v>
      </c>
      <c r="P228" s="5">
        <v>801370000000</v>
      </c>
    </row>
    <row r="229" spans="3:26" ht="15.5" x14ac:dyDescent="0.35">
      <c r="C229" t="s">
        <v>216</v>
      </c>
      <c r="I229" s="6">
        <v>2.81E-2</v>
      </c>
      <c r="J229" s="6">
        <v>2.5899999999999999E-2</v>
      </c>
      <c r="K229" s="6">
        <v>2.3599999999999999E-2</v>
      </c>
      <c r="L229" s="6">
        <v>-4.8999999999999998E-3</v>
      </c>
      <c r="M229" s="6">
        <v>-4.0000000000000002E-4</v>
      </c>
      <c r="N229" s="6">
        <v>-3.9000000000000003E-3</v>
      </c>
      <c r="O229" s="6">
        <v>9.7999999999999997E-3</v>
      </c>
      <c r="P229" s="6">
        <v>3.4999999999999996E-3</v>
      </c>
      <c r="Q229" s="6">
        <v>7.4999999999999997E-3</v>
      </c>
      <c r="R229" s="6">
        <v>4.07E-2</v>
      </c>
      <c r="S229" s="6">
        <v>3.4799999999999998E-2</v>
      </c>
      <c r="T229" s="6">
        <v>4.7100000000000003E-2</v>
      </c>
      <c r="U229" s="6">
        <v>1.2199999999999999E-2</v>
      </c>
      <c r="V229" s="6">
        <v>5.3699999999999998E-2</v>
      </c>
      <c r="W229" s="6">
        <v>5.8299999999999998E-2</v>
      </c>
      <c r="X229" s="6">
        <v>1.8600000000000002E-2</v>
      </c>
      <c r="Y229" s="6">
        <v>5.1000000000000004E-3</v>
      </c>
      <c r="Z229" s="6">
        <v>-2.1099999999999997E-2</v>
      </c>
    </row>
    <row r="230" spans="3:26" ht="15.5" x14ac:dyDescent="0.35">
      <c r="C230" t="s">
        <v>217</v>
      </c>
      <c r="I230" s="6">
        <v>6.7599999999999993E-2</v>
      </c>
      <c r="J230" s="6">
        <v>6.2300000000000001E-2</v>
      </c>
      <c r="K230" s="6">
        <v>5.5899999999999998E-2</v>
      </c>
      <c r="L230" s="6">
        <v>-1.23E-2</v>
      </c>
      <c r="M230" s="6">
        <v>-1E-3</v>
      </c>
      <c r="N230" s="6">
        <v>-9.1000000000000004E-3</v>
      </c>
      <c r="O230" s="6">
        <v>2.2099999999999998E-2</v>
      </c>
      <c r="P230" s="6">
        <v>7.8000000000000005E-3</v>
      </c>
      <c r="Q230" s="6">
        <v>1.6399999999999998E-2</v>
      </c>
      <c r="R230" s="6">
        <v>8.539999999999999E-2</v>
      </c>
      <c r="S230" s="6">
        <v>7.2300000000000003E-2</v>
      </c>
      <c r="T230" s="6">
        <v>9.1799999999999993E-2</v>
      </c>
      <c r="U230" s="6">
        <v>2.5499999999999998E-2</v>
      </c>
      <c r="V230" s="6">
        <v>9.7899999999999987E-2</v>
      </c>
      <c r="W230" s="6">
        <v>9.3100000000000002E-2</v>
      </c>
      <c r="X230" s="6">
        <v>3.7200000000000004E-2</v>
      </c>
      <c r="Y230" s="6">
        <v>1.0200000000000001E-2</v>
      </c>
      <c r="Z230" s="6">
        <v>-3.9300000000000002E-2</v>
      </c>
    </row>
    <row r="231" spans="3:26" ht="15.5" x14ac:dyDescent="0.35">
      <c r="C231" t="s">
        <v>218</v>
      </c>
      <c r="I231" s="6">
        <v>0.1104</v>
      </c>
      <c r="J231" s="6">
        <v>0.11220000000000001</v>
      </c>
      <c r="K231" s="6">
        <v>8.6699999999999999E-2</v>
      </c>
      <c r="L231" s="6">
        <v>7.980000000000001E-2</v>
      </c>
      <c r="M231" s="6">
        <v>5.3699999999999998E-2</v>
      </c>
      <c r="N231" s="6">
        <v>4.58E-2</v>
      </c>
      <c r="O231" s="6">
        <v>2.7799999999999998E-2</v>
      </c>
      <c r="P231" s="6">
        <v>6.1100000000000002E-2</v>
      </c>
      <c r="Q231" s="6">
        <v>6.1699999999999998E-2</v>
      </c>
      <c r="R231" s="6">
        <v>8.1300000000000011E-2</v>
      </c>
      <c r="S231" s="6">
        <v>0.1125</v>
      </c>
      <c r="T231" s="6">
        <v>0.12689999999999999</v>
      </c>
      <c r="U231" s="6">
        <v>0.13830000000000001</v>
      </c>
      <c r="V231" s="6">
        <v>0.13250000000000001</v>
      </c>
      <c r="W231" s="6">
        <v>0.16010000000000002</v>
      </c>
      <c r="X231" s="6">
        <v>4.0099999999999997E-2</v>
      </c>
      <c r="Y231" s="6">
        <v>2.8500000000000001E-2</v>
      </c>
      <c r="Z231" s="6">
        <v>0.13100000000000001</v>
      </c>
    </row>
    <row r="232" spans="3:26" ht="15.5" x14ac:dyDescent="0.35">
      <c r="C232" t="s">
        <v>219</v>
      </c>
      <c r="I232" s="6">
        <v>3.29</v>
      </c>
      <c r="J232" s="6">
        <v>3.44</v>
      </c>
      <c r="K232" s="6">
        <v>2.5299999999999998</v>
      </c>
      <c r="L232" s="6">
        <v>1.71</v>
      </c>
      <c r="M232" s="6">
        <v>1.25</v>
      </c>
      <c r="N232" s="6">
        <v>1.06</v>
      </c>
      <c r="O232" s="6">
        <v>0.7</v>
      </c>
      <c r="P232" s="6">
        <v>1.65</v>
      </c>
      <c r="Q232" s="6">
        <v>1.41</v>
      </c>
      <c r="R232" s="6">
        <v>2.23</v>
      </c>
      <c r="S232" s="6">
        <v>1.28</v>
      </c>
      <c r="T232" s="6">
        <v>2.2000000000000002</v>
      </c>
      <c r="U232" s="6">
        <v>1.24</v>
      </c>
      <c r="V232" s="5">
        <v>3</v>
      </c>
      <c r="W232" s="6">
        <v>4.93</v>
      </c>
      <c r="X232" s="6">
        <v>0.89</v>
      </c>
      <c r="Y232" s="6">
        <v>0.41</v>
      </c>
      <c r="Z232" s="6">
        <v>1.1299999999999999</v>
      </c>
    </row>
    <row r="233" spans="3:26" ht="15.5" x14ac:dyDescent="0.35">
      <c r="C233" t="s">
        <v>69</v>
      </c>
      <c r="I233" s="6">
        <v>0.7</v>
      </c>
      <c r="J233" s="6">
        <v>0.66</v>
      </c>
      <c r="K233" s="6">
        <v>0.51</v>
      </c>
      <c r="L233" s="6">
        <v>0.59</v>
      </c>
      <c r="M233" s="6">
        <v>0.66</v>
      </c>
      <c r="N233" s="6">
        <v>0.85</v>
      </c>
      <c r="O233" s="6">
        <v>1.1299999999999999</v>
      </c>
      <c r="P233" s="6">
        <v>1.0900000000000001</v>
      </c>
      <c r="Q233" s="6">
        <v>1.1499999999999999</v>
      </c>
      <c r="R233" s="6">
        <v>1.18</v>
      </c>
      <c r="S233" s="6">
        <v>1.0900000000000001</v>
      </c>
      <c r="T233" s="6">
        <v>1.37</v>
      </c>
      <c r="U233" s="6">
        <v>0.97</v>
      </c>
      <c r="V233" s="6">
        <v>1.02</v>
      </c>
      <c r="W233" s="6">
        <v>1.08</v>
      </c>
      <c r="X233" s="6">
        <v>1.1299999999999999</v>
      </c>
      <c r="Y233" s="6">
        <v>1.17</v>
      </c>
      <c r="Z233" s="6">
        <v>0.5</v>
      </c>
    </row>
    <row r="234" spans="3:26" ht="15.5" x14ac:dyDescent="0.35">
      <c r="C234" t="s">
        <v>66</v>
      </c>
      <c r="I234" s="6">
        <v>300.77</v>
      </c>
      <c r="J234" s="6">
        <v>280.02999999999997</v>
      </c>
      <c r="K234" s="6">
        <v>262.52</v>
      </c>
      <c r="L234" s="6">
        <v>249.32</v>
      </c>
      <c r="M234" s="6">
        <v>252.43</v>
      </c>
      <c r="N234" s="6">
        <v>251.53</v>
      </c>
      <c r="O234" s="6">
        <v>257.99</v>
      </c>
      <c r="P234" s="6">
        <v>252.59</v>
      </c>
      <c r="Q234" s="6">
        <v>248.31</v>
      </c>
      <c r="R234" s="6">
        <v>247.49</v>
      </c>
      <c r="S234" s="6">
        <v>226.71</v>
      </c>
      <c r="T234" s="6">
        <v>215.83</v>
      </c>
      <c r="U234" s="6">
        <v>199.92</v>
      </c>
      <c r="V234" s="6">
        <v>195.91</v>
      </c>
      <c r="W234" s="6">
        <v>176.7</v>
      </c>
      <c r="X234" s="6">
        <v>121.08</v>
      </c>
      <c r="Y234" s="6">
        <v>116.57</v>
      </c>
      <c r="Z234" s="6">
        <v>115.38</v>
      </c>
    </row>
    <row r="235" spans="3:26" ht="15.5" x14ac:dyDescent="0.35">
      <c r="C235" t="s">
        <v>220</v>
      </c>
      <c r="I235" s="6">
        <v>0.7</v>
      </c>
      <c r="J235" s="6">
        <v>0.66</v>
      </c>
      <c r="K235" s="6">
        <v>0.51</v>
      </c>
      <c r="L235" s="6">
        <v>0.59</v>
      </c>
      <c r="M235" s="6">
        <v>0.66</v>
      </c>
      <c r="N235" s="6">
        <v>0.85</v>
      </c>
      <c r="O235" s="6">
        <v>1.1299999999999999</v>
      </c>
      <c r="P235" s="6">
        <v>1.0900000000000001</v>
      </c>
      <c r="Q235" s="6">
        <v>1.1499999999999999</v>
      </c>
      <c r="R235" s="6">
        <v>1.18</v>
      </c>
      <c r="S235" s="6">
        <v>1.0900000000000001</v>
      </c>
      <c r="T235" s="6">
        <v>1.37</v>
      </c>
      <c r="U235" s="6">
        <v>0.99</v>
      </c>
      <c r="V235" s="6">
        <v>1.02</v>
      </c>
      <c r="W235" s="6">
        <v>1.08</v>
      </c>
      <c r="X235" s="6">
        <v>1.1399999999999999</v>
      </c>
      <c r="Y235" s="6">
        <v>1.18</v>
      </c>
      <c r="Z235" s="6">
        <v>0.51</v>
      </c>
    </row>
    <row r="236" spans="3:26" ht="15.5" x14ac:dyDescent="0.35">
      <c r="C236" t="s">
        <v>221</v>
      </c>
      <c r="I236" s="6">
        <v>300.60000000000002</v>
      </c>
      <c r="J236" s="6">
        <v>279.93</v>
      </c>
      <c r="K236" s="6">
        <v>262.45999999999998</v>
      </c>
      <c r="L236" s="6">
        <v>249.21</v>
      </c>
      <c r="M236" s="6">
        <v>252.23</v>
      </c>
      <c r="N236" s="6">
        <v>251.23</v>
      </c>
      <c r="O236" s="6">
        <v>257.8</v>
      </c>
      <c r="P236" s="6">
        <v>252.59</v>
      </c>
      <c r="Q236" s="6">
        <v>248.31</v>
      </c>
      <c r="R236" s="6">
        <v>247.49</v>
      </c>
      <c r="S236" s="6">
        <v>226.71</v>
      </c>
      <c r="T236" s="6">
        <v>215.83</v>
      </c>
      <c r="U236" s="6">
        <v>194.77</v>
      </c>
      <c r="V236" s="6">
        <v>195.49</v>
      </c>
      <c r="W236" s="6">
        <v>176.28</v>
      </c>
      <c r="X236" s="6">
        <v>120.48</v>
      </c>
      <c r="Y236" s="6">
        <v>115.59</v>
      </c>
      <c r="Z236" s="6">
        <v>114.02</v>
      </c>
    </row>
    <row r="237" spans="3:26" ht="15.5" x14ac:dyDescent="0.35">
      <c r="C237" t="s">
        <v>222</v>
      </c>
      <c r="I237" s="5">
        <v>1000000000</v>
      </c>
      <c r="J237" s="5">
        <v>1000000000</v>
      </c>
      <c r="K237" s="5">
        <v>9000000000</v>
      </c>
      <c r="L237" s="5">
        <v>526000000000</v>
      </c>
      <c r="M237" s="5">
        <v>15000000000</v>
      </c>
      <c r="N237" s="5">
        <v>36000000000</v>
      </c>
      <c r="O237" s="5">
        <v>65000000000</v>
      </c>
      <c r="P237" s="5">
        <v>97000000000</v>
      </c>
      <c r="Q237" s="5">
        <v>91000000000</v>
      </c>
      <c r="R237" s="5">
        <v>1000000000</v>
      </c>
      <c r="S237" s="5">
        <v>92000000000</v>
      </c>
      <c r="T237" s="5">
        <v>129000000000</v>
      </c>
      <c r="U237" s="5">
        <v>424000000000</v>
      </c>
      <c r="V237" s="5">
        <v>248000000000</v>
      </c>
      <c r="W237" s="5">
        <v>1497000000000</v>
      </c>
      <c r="X237" s="5">
        <v>1259000000000</v>
      </c>
      <c r="Y237" s="5">
        <v>1320000000000</v>
      </c>
      <c r="Z237" s="5">
        <v>1105000000000</v>
      </c>
    </row>
    <row r="238" spans="3:26" ht="15.5" x14ac:dyDescent="0.35">
      <c r="C238" t="s">
        <v>223</v>
      </c>
      <c r="I238" s="5">
        <v>4450000000000</v>
      </c>
      <c r="J238" s="5">
        <v>4049000000000</v>
      </c>
      <c r="K238" s="5">
        <v>4147000000000</v>
      </c>
      <c r="L238" s="5">
        <v>4291000000000</v>
      </c>
      <c r="M238" s="5">
        <v>4258000000000</v>
      </c>
      <c r="N238" s="5">
        <v>4158000000000</v>
      </c>
      <c r="O238" s="5">
        <v>4064000000000</v>
      </c>
      <c r="P238" s="5">
        <v>4206000000000</v>
      </c>
      <c r="Q238" s="5">
        <v>3908000000000</v>
      </c>
      <c r="R238" s="5">
        <v>3545000000000</v>
      </c>
      <c r="S238" s="5">
        <v>3418000000000</v>
      </c>
      <c r="T238" s="5">
        <v>2576000000000</v>
      </c>
      <c r="U238" s="5">
        <v>2148000000000</v>
      </c>
      <c r="V238" s="5">
        <v>1798000000000</v>
      </c>
    </row>
    <row r="239" spans="3:26" ht="15.5" x14ac:dyDescent="0.35">
      <c r="C239" t="s">
        <v>26</v>
      </c>
      <c r="I239" s="5">
        <v>4451000000000</v>
      </c>
      <c r="J239" s="5">
        <v>4050000000000</v>
      </c>
      <c r="K239" s="5">
        <v>4156000000000</v>
      </c>
      <c r="L239" s="5">
        <v>4817000000000</v>
      </c>
      <c r="M239" s="5">
        <v>4273000000000</v>
      </c>
      <c r="N239" s="5">
        <v>4194000000000</v>
      </c>
      <c r="O239" s="5">
        <v>4129000000000</v>
      </c>
      <c r="P239" s="5">
        <v>4303000000000</v>
      </c>
      <c r="Q239" s="5">
        <v>3998000000000</v>
      </c>
      <c r="R239" s="5">
        <v>3546000000000</v>
      </c>
      <c r="S239" s="5">
        <v>3510000000000</v>
      </c>
      <c r="T239" s="5">
        <v>2705000000000</v>
      </c>
      <c r="U239" s="5">
        <v>2572000000000</v>
      </c>
      <c r="V239" s="5">
        <v>2046000000000</v>
      </c>
      <c r="W239" s="5">
        <v>1497000000000</v>
      </c>
      <c r="X239" s="5">
        <v>1259000000000</v>
      </c>
      <c r="Y239" s="5">
        <v>1320000000000</v>
      </c>
      <c r="Z239" s="5">
        <v>1105000000000</v>
      </c>
    </row>
    <row r="240" spans="3:26" ht="15.5" x14ac:dyDescent="0.35">
      <c r="C240" t="s">
        <v>23</v>
      </c>
      <c r="I240" s="5">
        <v>832000000000</v>
      </c>
      <c r="J240" s="5">
        <v>2001000000000</v>
      </c>
      <c r="K240" s="5">
        <v>3061000000000</v>
      </c>
      <c r="L240" s="5">
        <v>3491000000000</v>
      </c>
      <c r="M240" s="5">
        <v>3162000000000</v>
      </c>
      <c r="N240" s="5">
        <v>3015000000000</v>
      </c>
      <c r="O240" s="5">
        <v>3124000000000</v>
      </c>
      <c r="P240" s="5">
        <v>3424000000000</v>
      </c>
      <c r="Q240" s="5">
        <v>3103000000000</v>
      </c>
      <c r="R240" s="5">
        <v>2754000000000</v>
      </c>
      <c r="S240" s="5">
        <v>2683000000000</v>
      </c>
      <c r="T240" s="5">
        <v>2110000000000</v>
      </c>
      <c r="U240" s="5">
        <v>1977000000000</v>
      </c>
      <c r="V240" s="5">
        <v>1805000000000</v>
      </c>
      <c r="W240" s="5">
        <v>1369000000000</v>
      </c>
      <c r="X240" s="5">
        <v>1178000000000</v>
      </c>
      <c r="Y240" s="5">
        <v>1277000000000</v>
      </c>
      <c r="Z240" s="5">
        <v>1045000000000</v>
      </c>
    </row>
    <row r="241" spans="2:26" ht="15.5" x14ac:dyDescent="0.35">
      <c r="C241" t="s">
        <v>224</v>
      </c>
      <c r="I241" s="5">
        <v>9686000000000</v>
      </c>
      <c r="J241" s="5">
        <v>8543000000000</v>
      </c>
      <c r="K241" s="5">
        <v>7302000000000</v>
      </c>
      <c r="L241" s="5">
        <v>6979000000000</v>
      </c>
      <c r="M241" s="5">
        <v>7319000000000</v>
      </c>
      <c r="N241" s="5">
        <v>7141000000000</v>
      </c>
      <c r="O241" s="5">
        <v>7145000000000</v>
      </c>
      <c r="P241" s="5">
        <v>7038000000000</v>
      </c>
      <c r="Q241" s="5">
        <v>6610000000000</v>
      </c>
      <c r="R241" s="5">
        <v>6301000000000</v>
      </c>
      <c r="S241" s="5">
        <v>5598000000000</v>
      </c>
      <c r="T241" s="5">
        <v>4130000000000</v>
      </c>
      <c r="U241" s="5">
        <v>3273000000000</v>
      </c>
      <c r="V241" s="5">
        <v>3203000000000</v>
      </c>
      <c r="W241" s="5">
        <v>1660000000000</v>
      </c>
      <c r="X241" s="5">
        <v>371000000000</v>
      </c>
      <c r="Y241" s="5">
        <v>909000000000</v>
      </c>
      <c r="Z241" s="5">
        <v>1174000000000</v>
      </c>
    </row>
    <row r="242" spans="2:26" ht="15.5" x14ac:dyDescent="0.35">
      <c r="C242" t="s">
        <v>225</v>
      </c>
      <c r="I242" s="5">
        <v>2402000000000</v>
      </c>
      <c r="J242" s="5">
        <v>1870000000000</v>
      </c>
      <c r="K242" s="5">
        <v>564000000000</v>
      </c>
      <c r="L242" s="5">
        <v>628000000000</v>
      </c>
      <c r="M242" s="5">
        <v>335000000000</v>
      </c>
      <c r="N242" s="5">
        <v>447000000000</v>
      </c>
      <c r="O242" s="5">
        <v>371000000000</v>
      </c>
      <c r="P242" s="5">
        <v>133000000000</v>
      </c>
      <c r="Q242" s="5">
        <v>630000000000</v>
      </c>
      <c r="R242" s="5">
        <v>544000000000</v>
      </c>
      <c r="S242" s="5">
        <v>339000000000</v>
      </c>
      <c r="T242" s="5">
        <v>291000000000</v>
      </c>
      <c r="U242" s="5">
        <v>945000000000</v>
      </c>
      <c r="V242" s="5">
        <v>655000000000</v>
      </c>
      <c r="W242" s="5">
        <v>462000000000</v>
      </c>
      <c r="X242" s="5">
        <v>101000000000</v>
      </c>
      <c r="Y242" s="5">
        <v>-33000000000</v>
      </c>
      <c r="Z242" s="5">
        <v>133000000000</v>
      </c>
    </row>
    <row r="243" spans="2:26" ht="15.5" x14ac:dyDescent="0.35">
      <c r="C243" t="s">
        <v>226</v>
      </c>
      <c r="I243" s="5">
        <v>-702000000000</v>
      </c>
      <c r="J243" s="5">
        <v>-517000000000</v>
      </c>
      <c r="K243" s="5">
        <v>-414000000000</v>
      </c>
      <c r="L243" s="5">
        <v>-389000000000</v>
      </c>
      <c r="M243" s="5">
        <v>-249000000000</v>
      </c>
      <c r="N243" s="5">
        <v>-175000000000</v>
      </c>
      <c r="O243" s="5">
        <v>-207000000000</v>
      </c>
      <c r="P243" s="5">
        <v>-159000000000</v>
      </c>
      <c r="Q243" s="5">
        <v>-845000000000</v>
      </c>
      <c r="R243" s="5">
        <v>-752000000000</v>
      </c>
      <c r="S243" s="5">
        <v>-579000000000</v>
      </c>
      <c r="T243" s="5">
        <v>-476000000000</v>
      </c>
      <c r="U243" s="5">
        <v>-778000000000</v>
      </c>
      <c r="V243" s="5">
        <v>-895000000000</v>
      </c>
      <c r="W243" s="5">
        <v>-561000000000</v>
      </c>
      <c r="X243" s="5">
        <v>-148000000000</v>
      </c>
      <c r="Y243" s="5">
        <v>-242000000000</v>
      </c>
      <c r="Z243" s="5">
        <v>-480000000000</v>
      </c>
    </row>
    <row r="244" spans="2:26" ht="15.5" x14ac:dyDescent="0.35">
      <c r="C244" t="s">
        <v>15</v>
      </c>
      <c r="I244" s="5">
        <v>1700000000000</v>
      </c>
      <c r="J244" s="5">
        <v>1353000000000</v>
      </c>
      <c r="K244" s="5">
        <v>150000000000</v>
      </c>
      <c r="L244" s="5">
        <v>239000000000</v>
      </c>
      <c r="M244" s="5">
        <v>85000000000</v>
      </c>
      <c r="N244" s="5">
        <v>272000000000</v>
      </c>
      <c r="O244" s="5">
        <v>165000000000</v>
      </c>
      <c r="P244" s="5">
        <v>-26000000000</v>
      </c>
      <c r="Q244" s="5">
        <v>-215000000000</v>
      </c>
      <c r="R244" s="5">
        <v>-208000000000</v>
      </c>
      <c r="S244" s="5">
        <v>-240000000000</v>
      </c>
      <c r="T244" s="5">
        <v>-185000000000</v>
      </c>
      <c r="U244" s="5">
        <v>167000000000</v>
      </c>
      <c r="V244" s="5">
        <v>-240000000000</v>
      </c>
      <c r="W244" s="5">
        <v>-99000000000</v>
      </c>
      <c r="X244" s="5">
        <v>-47000000000</v>
      </c>
      <c r="Y244" s="5">
        <v>-276000000000</v>
      </c>
      <c r="Z244" s="5">
        <v>-346000000000</v>
      </c>
    </row>
    <row r="245" spans="2:26" ht="15.5" x14ac:dyDescent="0.35">
      <c r="C245" t="s">
        <v>17</v>
      </c>
      <c r="I245" s="6">
        <v>81.64</v>
      </c>
      <c r="J245" s="6">
        <v>64.989999999999995</v>
      </c>
      <c r="K245" s="6">
        <v>7.23</v>
      </c>
      <c r="L245" s="6">
        <v>11.48</v>
      </c>
      <c r="M245" s="6">
        <v>4.0999999999999996</v>
      </c>
      <c r="N245" s="6">
        <v>13.07</v>
      </c>
      <c r="O245" s="6">
        <v>7.9</v>
      </c>
      <c r="P245" s="6">
        <v>-1.25</v>
      </c>
      <c r="Q245" s="6">
        <v>-10.32</v>
      </c>
      <c r="R245" s="6">
        <v>-10.08</v>
      </c>
      <c r="S245" s="6">
        <v>-11.64</v>
      </c>
      <c r="T245" s="6">
        <v>-9.14</v>
      </c>
      <c r="U245" s="6">
        <v>8.4499999999999993</v>
      </c>
      <c r="V245" s="6">
        <v>-12.14</v>
      </c>
      <c r="W245" s="6">
        <v>-5.0199999999999996</v>
      </c>
      <c r="X245" s="6">
        <v>-3.42</v>
      </c>
      <c r="Y245" s="5">
        <v>-20</v>
      </c>
      <c r="Z245" s="6">
        <v>-25.13</v>
      </c>
    </row>
    <row r="247" spans="2:26" ht="15.5" x14ac:dyDescent="0.35">
      <c r="B247" t="s">
        <v>227</v>
      </c>
      <c r="C247" t="s">
        <v>228</v>
      </c>
      <c r="D247" s="5">
        <v>-236000000000</v>
      </c>
      <c r="E247" s="5">
        <v>58000000000</v>
      </c>
      <c r="F247" s="5">
        <v>146000000000</v>
      </c>
      <c r="G247" s="5">
        <v>-33000000000</v>
      </c>
      <c r="H247" s="5">
        <v>-356000000000</v>
      </c>
      <c r="I247" s="5">
        <v>423000000000</v>
      </c>
      <c r="J247" s="5">
        <v>363000000000</v>
      </c>
      <c r="K247" s="5">
        <v>306000000000</v>
      </c>
      <c r="L247" s="5">
        <v>-64000000000</v>
      </c>
      <c r="M247" s="5">
        <v>-5000000000</v>
      </c>
      <c r="N247" s="5">
        <v>-48000000000</v>
      </c>
      <c r="O247" s="5">
        <v>119000000000</v>
      </c>
      <c r="P247" s="5">
        <v>41000000000</v>
      </c>
      <c r="Q247" s="5">
        <v>85000000000</v>
      </c>
    </row>
    <row r="248" spans="2:26" ht="15.5" x14ac:dyDescent="0.35">
      <c r="C248" t="s">
        <v>229</v>
      </c>
      <c r="H248" s="6">
        <v>2.0299999999999998</v>
      </c>
      <c r="I248" s="6">
        <v>2.0299999999999998</v>
      </c>
      <c r="J248" s="6">
        <v>1.77</v>
      </c>
      <c r="Q248" s="6">
        <v>0.63</v>
      </c>
    </row>
    <row r="249" spans="2:26" ht="15.5" x14ac:dyDescent="0.35">
      <c r="C249" t="s">
        <v>77</v>
      </c>
      <c r="H249" s="6">
        <v>-0.1188</v>
      </c>
      <c r="I249" s="6">
        <v>0.10009999999999999</v>
      </c>
      <c r="J249" s="6">
        <v>0.1013</v>
      </c>
      <c r="Q249" s="6">
        <v>5.9900000000000002E-2</v>
      </c>
    </row>
    <row r="250" spans="2:26" ht="15.5" x14ac:dyDescent="0.35">
      <c r="C250" t="s">
        <v>230</v>
      </c>
      <c r="H250" s="6">
        <v>1.5600000000000001E-2</v>
      </c>
      <c r="I250" s="6">
        <v>1.6500000000000001E-2</v>
      </c>
      <c r="J250" s="6">
        <v>9.7999999999999997E-3</v>
      </c>
      <c r="Q250" s="6">
        <v>2E-3</v>
      </c>
    </row>
    <row r="251" spans="2:26" ht="15.5" x14ac:dyDescent="0.35">
      <c r="C251" t="s">
        <v>57</v>
      </c>
      <c r="D251" s="6">
        <v>-11.32</v>
      </c>
      <c r="E251" s="6">
        <v>2.77</v>
      </c>
      <c r="F251" s="6">
        <v>7.01</v>
      </c>
      <c r="G251" s="6">
        <v>-1.6</v>
      </c>
      <c r="H251" s="6">
        <v>-17.079999999999998</v>
      </c>
      <c r="I251" s="6">
        <v>20.32</v>
      </c>
      <c r="J251" s="6">
        <v>17.45</v>
      </c>
      <c r="K251" s="6">
        <v>14.67</v>
      </c>
      <c r="L251" s="6">
        <v>-3.07</v>
      </c>
      <c r="M251" s="6">
        <v>-0.25</v>
      </c>
      <c r="N251" s="6">
        <v>-2.2999999999999998</v>
      </c>
      <c r="O251" s="6">
        <v>5.71</v>
      </c>
      <c r="P251" s="6">
        <v>1.97</v>
      </c>
      <c r="Q251" s="6">
        <v>4.08</v>
      </c>
    </row>
    <row r="252" spans="2:26" ht="15.5" x14ac:dyDescent="0.35">
      <c r="C252" t="s">
        <v>79</v>
      </c>
      <c r="H252" s="6">
        <v>2.0299999999999998</v>
      </c>
      <c r="I252" s="6">
        <v>2.0299999999999998</v>
      </c>
      <c r="J252" s="6">
        <v>1.77</v>
      </c>
      <c r="Q252" s="6">
        <v>0.63</v>
      </c>
    </row>
    <row r="253" spans="2:26" ht="15.5" x14ac:dyDescent="0.35">
      <c r="C253" t="s">
        <v>231</v>
      </c>
      <c r="H253" s="6">
        <v>-0.1188</v>
      </c>
      <c r="I253" s="6">
        <v>0.10009999999999999</v>
      </c>
      <c r="J253" s="6">
        <v>0.1013</v>
      </c>
      <c r="Q253" s="6">
        <v>5.9900000000000002E-2</v>
      </c>
    </row>
    <row r="254" spans="2:26" ht="15.5" x14ac:dyDescent="0.35">
      <c r="C254" t="s">
        <v>232</v>
      </c>
      <c r="H254" s="6">
        <v>1.5600000000000001E-2</v>
      </c>
      <c r="I254" s="6">
        <v>1.6500000000000001E-2</v>
      </c>
      <c r="J254" s="6">
        <v>9.7999999999999997E-3</v>
      </c>
      <c r="Q254" s="6">
        <v>2E-3</v>
      </c>
    </row>
    <row r="255" spans="2:26" ht="15.5" x14ac:dyDescent="0.35">
      <c r="C255" t="s">
        <v>233</v>
      </c>
      <c r="D255" s="5">
        <v>1244000000000</v>
      </c>
      <c r="E255" s="5">
        <v>1192000000000</v>
      </c>
      <c r="F255" s="5">
        <v>1475000000000</v>
      </c>
      <c r="G255" s="5">
        <v>948000000000</v>
      </c>
      <c r="H255" s="5">
        <v>4873000000000</v>
      </c>
      <c r="I255" s="5">
        <v>5149000000000</v>
      </c>
      <c r="J255" s="5">
        <v>4603000000000</v>
      </c>
      <c r="K255" s="5">
        <v>3292000000000</v>
      </c>
      <c r="L255" s="5">
        <v>2720000000000</v>
      </c>
      <c r="M255" s="5">
        <v>2490000000000</v>
      </c>
      <c r="N255" s="5">
        <v>2396000000000</v>
      </c>
      <c r="O255" s="5">
        <v>2254000000000</v>
      </c>
      <c r="P255" s="5">
        <v>2712000000000</v>
      </c>
      <c r="Q255" s="5">
        <v>2995000000000</v>
      </c>
    </row>
    <row r="256" spans="2:26" ht="15.5" x14ac:dyDescent="0.35">
      <c r="C256" t="s">
        <v>234</v>
      </c>
      <c r="H256" s="6">
        <v>2.0299999999999998</v>
      </c>
      <c r="I256" s="6">
        <v>2.0299999999999998</v>
      </c>
      <c r="J256" s="6">
        <v>1.77</v>
      </c>
      <c r="Q256" s="6">
        <v>0.63</v>
      </c>
    </row>
    <row r="257" spans="3:17" ht="15.5" x14ac:dyDescent="0.35">
      <c r="C257" t="s">
        <v>235</v>
      </c>
      <c r="H257" s="6">
        <v>-0.1188</v>
      </c>
      <c r="I257" s="6">
        <v>0.10009999999999999</v>
      </c>
      <c r="J257" s="6">
        <v>0.1013</v>
      </c>
      <c r="Q257" s="6">
        <v>5.9900000000000002E-2</v>
      </c>
    </row>
    <row r="258" spans="3:17" ht="15.5" x14ac:dyDescent="0.35">
      <c r="C258" t="s">
        <v>236</v>
      </c>
      <c r="H258" s="6">
        <v>1.5600000000000001E-2</v>
      </c>
      <c r="I258" s="6">
        <v>1.6500000000000001E-2</v>
      </c>
      <c r="J258" s="6">
        <v>9.7999999999999997E-3</v>
      </c>
      <c r="Q258" s="6">
        <v>2E-3</v>
      </c>
    </row>
    <row r="259" spans="3:17" ht="15.5" x14ac:dyDescent="0.35">
      <c r="C259" t="s">
        <v>237</v>
      </c>
      <c r="I259" s="6">
        <v>-7.61</v>
      </c>
    </row>
    <row r="260" spans="3:17" ht="15.5" x14ac:dyDescent="0.35">
      <c r="C260" t="s">
        <v>238</v>
      </c>
      <c r="I260" s="6">
        <v>-41.44</v>
      </c>
    </row>
    <row r="261" spans="3:17" ht="15.5" x14ac:dyDescent="0.35">
      <c r="C261" t="s">
        <v>239</v>
      </c>
      <c r="I261" s="6">
        <v>6.95</v>
      </c>
    </row>
    <row r="262" spans="3:17" ht="15.5" x14ac:dyDescent="0.35">
      <c r="C262" t="s">
        <v>240</v>
      </c>
      <c r="I262" s="6">
        <v>-2.41E-2</v>
      </c>
    </row>
    <row r="263" spans="3:17" ht="15.5" x14ac:dyDescent="0.35">
      <c r="C263" t="s">
        <v>241</v>
      </c>
      <c r="I263" s="6">
        <v>0.56000000000000005</v>
      </c>
    </row>
    <row r="264" spans="3:17" ht="15.5" x14ac:dyDescent="0.35">
      <c r="C264" t="s">
        <v>242</v>
      </c>
      <c r="I264" s="6">
        <v>0.45</v>
      </c>
    </row>
    <row r="265" spans="3:17" ht="15.5" x14ac:dyDescent="0.35">
      <c r="C265" t="s">
        <v>243</v>
      </c>
      <c r="I265" s="6">
        <v>1.78</v>
      </c>
    </row>
    <row r="266" spans="3:17" ht="15.5" x14ac:dyDescent="0.35">
      <c r="C266" t="s">
        <v>244</v>
      </c>
      <c r="I266" s="6">
        <v>3.66</v>
      </c>
    </row>
    <row r="267" spans="3:17" ht="15.5" x14ac:dyDescent="0.35">
      <c r="C267" t="s">
        <v>245</v>
      </c>
      <c r="I267" s="6">
        <v>5.47</v>
      </c>
    </row>
    <row r="268" spans="3:17" ht="15.5" x14ac:dyDescent="0.35">
      <c r="C268" t="s">
        <v>246</v>
      </c>
      <c r="I268" s="6">
        <v>4.62</v>
      </c>
    </row>
    <row r="269" spans="3:17" ht="15.5" x14ac:dyDescent="0.35">
      <c r="C269" t="s">
        <v>247</v>
      </c>
      <c r="I269" s="6">
        <v>-2.52</v>
      </c>
    </row>
    <row r="270" spans="3:17" ht="15.5" x14ac:dyDescent="0.35">
      <c r="C270" t="s">
        <v>248</v>
      </c>
      <c r="I270" s="6">
        <v>-0.47</v>
      </c>
    </row>
    <row r="271" spans="3:17" ht="15.5" x14ac:dyDescent="0.35">
      <c r="C271" t="s">
        <v>249</v>
      </c>
      <c r="I271" s="6">
        <v>-3.14</v>
      </c>
    </row>
    <row r="272" spans="3:17" ht="15.5" x14ac:dyDescent="0.35">
      <c r="C272" t="s">
        <v>250</v>
      </c>
      <c r="I272" s="6">
        <v>-17.079999999999998</v>
      </c>
    </row>
    <row r="273" spans="3:9" ht="15.5" x14ac:dyDescent="0.35">
      <c r="C273" t="s">
        <v>251</v>
      </c>
      <c r="I273" s="6">
        <v>233.35</v>
      </c>
    </row>
    <row r="274" spans="3:9" ht="15.5" x14ac:dyDescent="0.35">
      <c r="C274" t="s">
        <v>252</v>
      </c>
      <c r="D274" s="6">
        <v>153.91</v>
      </c>
    </row>
    <row r="275" spans="3:9" ht="15.5" x14ac:dyDescent="0.35">
      <c r="C275" t="s">
        <v>253</v>
      </c>
      <c r="I275" s="6">
        <v>290.67</v>
      </c>
    </row>
    <row r="276" spans="3:9" ht="15.5" x14ac:dyDescent="0.35">
      <c r="C276" t="s">
        <v>254</v>
      </c>
      <c r="I276" s="6">
        <v>35.549999999999997</v>
      </c>
    </row>
    <row r="277" spans="3:9" ht="15.5" x14ac:dyDescent="0.35">
      <c r="C277" t="s">
        <v>255</v>
      </c>
      <c r="D277" s="6">
        <v>5.65</v>
      </c>
    </row>
    <row r="278" spans="3:9" ht="15.5" x14ac:dyDescent="0.35">
      <c r="C278" t="s">
        <v>256</v>
      </c>
      <c r="D278" s="6">
        <v>4.93</v>
      </c>
    </row>
    <row r="279" spans="3:9" ht="15.5" x14ac:dyDescent="0.35">
      <c r="C279" t="s">
        <v>395</v>
      </c>
      <c r="D279" s="6">
        <v>0.77</v>
      </c>
    </row>
    <row r="280" spans="3:9" ht="15.5" x14ac:dyDescent="0.35">
      <c r="C280" t="s">
        <v>445</v>
      </c>
      <c r="D280" s="6">
        <v>0.76</v>
      </c>
    </row>
    <row r="281" spans="3:9" ht="15.5" x14ac:dyDescent="0.35">
      <c r="C281" t="s">
        <v>257</v>
      </c>
      <c r="D281" s="6">
        <v>1.18</v>
      </c>
    </row>
    <row r="282" spans="3:9" ht="15.5" x14ac:dyDescent="0.35">
      <c r="C282" t="s">
        <v>396</v>
      </c>
      <c r="D282" s="6">
        <v>0.31</v>
      </c>
    </row>
    <row r="283" spans="3:9" ht="15.5" x14ac:dyDescent="0.35">
      <c r="C283" t="s">
        <v>258</v>
      </c>
      <c r="D283" s="6">
        <v>2.46</v>
      </c>
    </row>
    <row r="284" spans="3:9" ht="15.5" x14ac:dyDescent="0.35">
      <c r="C284" t="s">
        <v>259</v>
      </c>
      <c r="I284" s="6">
        <v>2.59</v>
      </c>
    </row>
    <row r="285" spans="3:9" ht="15.5" x14ac:dyDescent="0.35">
      <c r="C285" t="s">
        <v>13</v>
      </c>
      <c r="D285" s="5">
        <v>-281000000000</v>
      </c>
    </row>
    <row r="286" spans="3:9" ht="15.5" x14ac:dyDescent="0.35">
      <c r="C286" t="s">
        <v>260</v>
      </c>
      <c r="I286" s="6">
        <v>6.1</v>
      </c>
    </row>
    <row r="287" spans="3:9" ht="15.5" x14ac:dyDescent="0.35">
      <c r="C287" t="s">
        <v>261</v>
      </c>
      <c r="I287" s="6">
        <v>-4.4000000000000003E-3</v>
      </c>
    </row>
    <row r="288" spans="3:9" ht="15.5" x14ac:dyDescent="0.35">
      <c r="C288" t="s">
        <v>262</v>
      </c>
      <c r="I288" s="6">
        <v>-1.0800000000000001E-2</v>
      </c>
    </row>
    <row r="289" spans="3:9" ht="15.5" x14ac:dyDescent="0.35">
      <c r="C289" t="s">
        <v>263</v>
      </c>
      <c r="I289" s="6">
        <v>8.2200000000000009E-2</v>
      </c>
    </row>
    <row r="290" spans="3:9" ht="15.5" x14ac:dyDescent="0.35">
      <c r="C290" t="s">
        <v>264</v>
      </c>
      <c r="I290" s="6">
        <v>5.9000000000000004E-2</v>
      </c>
    </row>
    <row r="291" spans="3:9" ht="15.5" x14ac:dyDescent="0.35">
      <c r="C291" t="s">
        <v>265</v>
      </c>
      <c r="D291" s="6">
        <v>46.68</v>
      </c>
    </row>
    <row r="292" spans="3:9" ht="15.5" x14ac:dyDescent="0.35">
      <c r="C292" t="s">
        <v>266</v>
      </c>
      <c r="D292" s="6">
        <v>155.66</v>
      </c>
    </row>
    <row r="293" spans="3:9" ht="15.5" x14ac:dyDescent="0.35">
      <c r="C293" t="s">
        <v>267</v>
      </c>
      <c r="D293" s="6">
        <v>14.07</v>
      </c>
    </row>
    <row r="294" spans="3:9" ht="15.5" x14ac:dyDescent="0.35">
      <c r="C294" t="s">
        <v>268</v>
      </c>
      <c r="D294" s="6">
        <v>188.27</v>
      </c>
    </row>
    <row r="295" spans="3:9" ht="15.5" x14ac:dyDescent="0.35">
      <c r="C295" t="s">
        <v>269</v>
      </c>
      <c r="D295" s="6">
        <v>1.95</v>
      </c>
    </row>
    <row r="296" spans="3:9" ht="15.5" x14ac:dyDescent="0.35">
      <c r="C296" t="s">
        <v>270</v>
      </c>
      <c r="I296" s="6">
        <v>0.32</v>
      </c>
    </row>
    <row r="297" spans="3:9" ht="15.5" x14ac:dyDescent="0.35">
      <c r="C297" t="s">
        <v>271</v>
      </c>
      <c r="I297" s="6">
        <v>2.17</v>
      </c>
    </row>
    <row r="298" spans="3:9" ht="15.5" x14ac:dyDescent="0.35">
      <c r="C298" t="s">
        <v>53</v>
      </c>
      <c r="I298" s="5">
        <v>2707000000000</v>
      </c>
    </row>
    <row r="299" spans="3:9" ht="15.5" x14ac:dyDescent="0.35">
      <c r="C299" t="s">
        <v>272</v>
      </c>
      <c r="I299" s="5">
        <v>5876000000000</v>
      </c>
    </row>
    <row r="300" spans="3:9" ht="15.5" x14ac:dyDescent="0.35">
      <c r="C300" t="s">
        <v>273</v>
      </c>
      <c r="I300" s="5">
        <v>20820000000</v>
      </c>
    </row>
    <row r="301" spans="3:9" ht="15.5" x14ac:dyDescent="0.35">
      <c r="C301" t="s">
        <v>274</v>
      </c>
      <c r="I301" s="6">
        <v>0.54920000000000002</v>
      </c>
    </row>
    <row r="302" spans="3:9" ht="15.5" x14ac:dyDescent="0.35">
      <c r="C302" t="s">
        <v>275</v>
      </c>
      <c r="D302" s="6">
        <v>0.3281</v>
      </c>
    </row>
    <row r="303" spans="3:9" ht="15.5" x14ac:dyDescent="0.35">
      <c r="C303" t="s">
        <v>276</v>
      </c>
      <c r="D303" s="6">
        <v>0.20030000000000001</v>
      </c>
    </row>
    <row r="304" spans="3:9" ht="15.5" x14ac:dyDescent="0.35">
      <c r="C304" t="s">
        <v>277</v>
      </c>
      <c r="D304" s="6">
        <v>-0.18940000000000001</v>
      </c>
    </row>
    <row r="305" spans="3:9" ht="15.5" x14ac:dyDescent="0.35">
      <c r="C305" t="s">
        <v>278</v>
      </c>
      <c r="D305" s="6">
        <v>-0.13320000000000001</v>
      </c>
    </row>
    <row r="306" spans="3:9" ht="15.5" x14ac:dyDescent="0.35">
      <c r="C306" t="s">
        <v>279</v>
      </c>
      <c r="D306" s="6">
        <v>-0.2908</v>
      </c>
    </row>
    <row r="307" spans="3:9" ht="15.5" x14ac:dyDescent="0.35">
      <c r="C307" t="s">
        <v>280</v>
      </c>
      <c r="D307" s="6">
        <v>-1.8813</v>
      </c>
    </row>
    <row r="308" spans="3:9" ht="15.5" x14ac:dyDescent="0.35">
      <c r="C308" t="s">
        <v>281</v>
      </c>
      <c r="I308" s="6">
        <v>2.0299999999999998</v>
      </c>
    </row>
    <row r="309" spans="3:9" ht="15.5" x14ac:dyDescent="0.35">
      <c r="C309" t="s">
        <v>282</v>
      </c>
      <c r="I309" s="6">
        <v>2.0299999999999998</v>
      </c>
    </row>
    <row r="310" spans="3:9" ht="15.5" x14ac:dyDescent="0.35">
      <c r="C310" t="s">
        <v>283</v>
      </c>
      <c r="I310" s="6">
        <v>-0.1188</v>
      </c>
    </row>
    <row r="311" spans="3:9" ht="15.5" x14ac:dyDescent="0.35">
      <c r="C311" t="s">
        <v>284</v>
      </c>
      <c r="I311" s="6">
        <v>1.5600000000000001E-2</v>
      </c>
    </row>
    <row r="312" spans="3:9" ht="15.5" x14ac:dyDescent="0.35">
      <c r="C312" t="s">
        <v>285</v>
      </c>
      <c r="I312" t="s">
        <v>584</v>
      </c>
    </row>
    <row r="313" spans="3:9" ht="15.5" x14ac:dyDescent="0.35">
      <c r="C313" t="s">
        <v>287</v>
      </c>
      <c r="I313" s="5">
        <v>3</v>
      </c>
    </row>
    <row r="314" spans="3:9" ht="15.5" x14ac:dyDescent="0.35">
      <c r="C314" t="s">
        <v>288</v>
      </c>
      <c r="I314" s="6">
        <v>0.28999999999999998</v>
      </c>
    </row>
    <row r="315" spans="3:9" ht="15.5" x14ac:dyDescent="0.35">
      <c r="C315" t="s">
        <v>289</v>
      </c>
      <c r="I315" s="6">
        <v>0.68</v>
      </c>
    </row>
    <row r="316" spans="3:9" ht="15.5" x14ac:dyDescent="0.35">
      <c r="C316" t="s">
        <v>290</v>
      </c>
      <c r="I316" s="6">
        <v>0.88</v>
      </c>
    </row>
    <row r="317" spans="3:9" ht="15.5" x14ac:dyDescent="0.35">
      <c r="C317" t="s">
        <v>291</v>
      </c>
      <c r="I317" s="6">
        <v>0.62</v>
      </c>
    </row>
    <row r="318" spans="3:9" ht="15.5" x14ac:dyDescent="0.35">
      <c r="C318" t="s">
        <v>292</v>
      </c>
      <c r="I318" s="6">
        <v>0.72</v>
      </c>
    </row>
    <row r="319" spans="3:9" ht="15.5" x14ac:dyDescent="0.35">
      <c r="C319" t="s">
        <v>293</v>
      </c>
      <c r="I319" s="6">
        <v>0.83</v>
      </c>
    </row>
    <row r="320" spans="3:9" ht="15.5" x14ac:dyDescent="0.35">
      <c r="C320" t="s">
        <v>294</v>
      </c>
      <c r="I320" s="6">
        <v>0.19</v>
      </c>
    </row>
    <row r="321" spans="3:9" ht="15.5" x14ac:dyDescent="0.35">
      <c r="C321" t="s">
        <v>295</v>
      </c>
      <c r="I321" s="5">
        <v>4859000000000</v>
      </c>
    </row>
    <row r="322" spans="3:9" ht="15.5" x14ac:dyDescent="0.35">
      <c r="C322" t="s">
        <v>296</v>
      </c>
      <c r="I322" s="5">
        <v>1757000000000</v>
      </c>
    </row>
    <row r="323" spans="3:9" ht="15.5" x14ac:dyDescent="0.35">
      <c r="C323" t="s">
        <v>297</v>
      </c>
      <c r="I323" s="5">
        <v>1272000000000</v>
      </c>
    </row>
    <row r="324" spans="3:9" ht="15.5" x14ac:dyDescent="0.35">
      <c r="C324" t="s">
        <v>298</v>
      </c>
      <c r="I324" s="5">
        <v>-65000000000</v>
      </c>
    </row>
    <row r="325" spans="3:9" ht="15.5" x14ac:dyDescent="0.35">
      <c r="C325" t="s">
        <v>299</v>
      </c>
      <c r="D325" s="5">
        <v>3205000000000</v>
      </c>
    </row>
    <row r="326" spans="3:9" ht="15.5" x14ac:dyDescent="0.35">
      <c r="C326" t="s">
        <v>300</v>
      </c>
      <c r="D326" s="5">
        <v>14911000000000</v>
      </c>
    </row>
    <row r="327" spans="3:9" ht="15.5" x14ac:dyDescent="0.35">
      <c r="C327" t="s">
        <v>301</v>
      </c>
      <c r="D327" s="5">
        <v>7146000000000</v>
      </c>
    </row>
    <row r="328" spans="3:9" ht="15.5" x14ac:dyDescent="0.35">
      <c r="C328" t="s">
        <v>212</v>
      </c>
      <c r="D328" s="5">
        <v>9389000000000</v>
      </c>
    </row>
    <row r="329" spans="3:9" ht="15.5" x14ac:dyDescent="0.35">
      <c r="C329" t="s">
        <v>211</v>
      </c>
      <c r="I329" s="5">
        <v>6053000000000</v>
      </c>
    </row>
    <row r="330" spans="3:9" ht="15.5" x14ac:dyDescent="0.35">
      <c r="C330" t="s">
        <v>210</v>
      </c>
      <c r="D330" s="5">
        <v>4612000000000</v>
      </c>
    </row>
    <row r="331" spans="3:9" ht="15.5" x14ac:dyDescent="0.35">
      <c r="C331" t="s">
        <v>209</v>
      </c>
      <c r="D331" s="5">
        <v>50000000000</v>
      </c>
    </row>
    <row r="332" spans="3:9" ht="15.5" x14ac:dyDescent="0.35">
      <c r="C332" t="s">
        <v>24</v>
      </c>
      <c r="D332" s="5">
        <v>4662000000000</v>
      </c>
    </row>
    <row r="333" spans="3:9" ht="15.5" x14ac:dyDescent="0.35">
      <c r="C333" t="s">
        <v>21</v>
      </c>
      <c r="D333" s="5">
        <v>1457000000000</v>
      </c>
    </row>
    <row r="334" spans="3:9" ht="15.5" x14ac:dyDescent="0.35">
      <c r="C334" t="s">
        <v>302</v>
      </c>
      <c r="I334" s="5">
        <v>7765000000000</v>
      </c>
    </row>
    <row r="335" spans="3:9" ht="15.5" x14ac:dyDescent="0.35">
      <c r="C335" t="s">
        <v>303</v>
      </c>
      <c r="I335" s="5">
        <v>1521000000000</v>
      </c>
    </row>
    <row r="336" spans="3:9" ht="15.5" x14ac:dyDescent="0.35">
      <c r="C336" t="s">
        <v>304</v>
      </c>
      <c r="I336" s="5">
        <v>-781000000000</v>
      </c>
    </row>
    <row r="337" spans="3:9" ht="15.5" x14ac:dyDescent="0.35">
      <c r="C337" t="s">
        <v>305</v>
      </c>
      <c r="I337" s="5">
        <v>-462000000000</v>
      </c>
    </row>
    <row r="338" spans="3:9" ht="15.5" x14ac:dyDescent="0.35">
      <c r="C338" t="s">
        <v>306</v>
      </c>
      <c r="I338" s="5">
        <v>-781000000000</v>
      </c>
    </row>
    <row r="339" spans="3:9" ht="15.5" x14ac:dyDescent="0.35">
      <c r="C339" t="s">
        <v>307</v>
      </c>
      <c r="I339" s="5">
        <v>740000000000</v>
      </c>
    </row>
  </sheetData>
  <pageMargins left="0.7" right="0.7" top="0.75" bottom="0.75" header="0.3" footer="0.3"/>
  <ignoredErrors>
    <ignoredError sqref="A1:Z34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586</v>
      </c>
      <c r="D2" s="2" vm="88">
        <f ca="1">IFERROR(_xlfn.STOCKHISTORY("XIDX:" &amp; $C$1, D3, , 0, 0, 1), "Libur")</f>
        <v>368</v>
      </c>
      <c r="E2" s="2" vm="10">
        <f ca="1">IFERROR(_xlfn.STOCKHISTORY("XIDX:" &amp; $C$1, E3, , 0, 0, 1), "Libur")</f>
        <v>250</v>
      </c>
      <c r="H2" s="2" vm="10">
        <f ca="1">IFERROR(INDEX(D2:G2,COUNT(D2:G2)),"")</f>
        <v>250</v>
      </c>
      <c r="I2" s="2" vm="89">
        <f t="shared" ref="I2:Z2" ca="1" si="0">IFERROR(_xlfn.STOCKHISTORY("XIDX:" &amp; $C$1, I1, , 0, 0, 1), "Libur")</f>
        <v>334</v>
      </c>
      <c r="J2" s="2" vm="90">
        <f t="shared" ca="1" si="0"/>
        <v>545</v>
      </c>
      <c r="K2" s="2" vm="88">
        <f t="shared" ca="1" si="0"/>
        <v>368</v>
      </c>
      <c r="L2" s="2" vm="91">
        <f t="shared" ca="1" si="0"/>
        <v>386.1</v>
      </c>
      <c r="M2" s="2" vm="92">
        <f t="shared" ca="1" si="0"/>
        <v>254.82599999999999</v>
      </c>
      <c r="N2" s="2" vm="93">
        <f t="shared" ca="1" si="0"/>
        <v>256.75650000000002</v>
      </c>
      <c r="O2" s="2" vm="94">
        <f t="shared" ca="1" si="0"/>
        <v>227.79900000000001</v>
      </c>
      <c r="P2" s="2" vm="95">
        <f t="shared" ca="1" si="0"/>
        <v>341.69850000000002</v>
      </c>
      <c r="Q2" s="2" vm="96">
        <f t="shared" ca="1" si="0"/>
        <v>312.74099999999999</v>
      </c>
      <c r="R2" s="2" vm="97">
        <f t="shared" ca="1" si="0"/>
        <v>289.57499999999999</v>
      </c>
      <c r="S2" s="2" vm="98">
        <f t="shared" ca="1" si="0"/>
        <v>81.081000000000003</v>
      </c>
      <c r="T2" s="2" vm="99">
        <f t="shared" ca="1" si="0"/>
        <v>194.0153</v>
      </c>
      <c r="U2" s="2" vm="100">
        <f t="shared" ca="1" si="0"/>
        <v>395.7525</v>
      </c>
      <c r="V2" s="2" vm="101">
        <f t="shared" ca="1" si="0"/>
        <v>477.79880000000003</v>
      </c>
      <c r="W2" s="2" vm="102">
        <f t="shared" ca="1" si="0"/>
        <v>1245.1724999999999</v>
      </c>
      <c r="X2" s="2" vm="103">
        <f t="shared" ca="1" si="0"/>
        <v>714.28499999999997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38789301</v>
      </c>
      <c r="E4" s="2">
        <f>IFERROR(INDEX(E51:E500,MATCH($C$4,$C$51:$C$500,0)),"")</f>
        <v>31550198</v>
      </c>
      <c r="H4" s="2">
        <f>IFERROR(SUM(D4:G4)*(4/MAX(1,COUNT(D4:G4))),"")</f>
        <v>140678998</v>
      </c>
      <c r="I4" s="2">
        <f t="shared" ref="I4:Z4" si="1">IFERROR(INDEX(I51:I500,MATCH($C$4,$C$51:$C$500,0)),"")</f>
        <v>153117575</v>
      </c>
      <c r="J4" s="2">
        <f t="shared" si="1"/>
        <v>326804875</v>
      </c>
      <c r="K4" s="2">
        <f t="shared" si="1"/>
        <v>294672016</v>
      </c>
      <c r="L4" s="2">
        <f t="shared" si="1"/>
        <v>255241076</v>
      </c>
      <c r="M4" s="2">
        <f t="shared" si="1"/>
        <v>132149772</v>
      </c>
      <c r="N4" s="2">
        <f t="shared" si="1"/>
        <v>72221596</v>
      </c>
      <c r="O4" s="2">
        <f t="shared" si="1"/>
        <v>114851737</v>
      </c>
      <c r="P4" s="2">
        <f t="shared" si="1"/>
        <v>56942510</v>
      </c>
      <c r="Q4" s="2">
        <f t="shared" si="1"/>
        <v>83764246</v>
      </c>
      <c r="R4" s="2">
        <f t="shared" si="1"/>
        <v>92636624</v>
      </c>
      <c r="S4" s="2">
        <f t="shared" si="1"/>
        <v>111011540</v>
      </c>
      <c r="T4" s="2">
        <f t="shared" si="1"/>
        <v>135766894</v>
      </c>
      <c r="U4" s="2">
        <f t="shared" si="1"/>
        <v>193474442</v>
      </c>
      <c r="V4" s="2">
        <f t="shared" si="1"/>
        <v>214901931</v>
      </c>
      <c r="W4" s="2">
        <f t="shared" si="1"/>
        <v>2127603072558</v>
      </c>
      <c r="X4" s="2">
        <f t="shared" si="1"/>
        <v>969354917547</v>
      </c>
      <c r="Y4" s="2">
        <f t="shared" si="1"/>
        <v>406616046815</v>
      </c>
      <c r="Z4" s="2">
        <f t="shared" si="1"/>
        <v>338376728158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-3029453</v>
      </c>
      <c r="E5" s="2">
        <f>IFERROR(INDEX(E51:E500,MATCH($C$5,$C$51:$C$500,0)),"")</f>
        <v>432024</v>
      </c>
      <c r="H5" s="2">
        <f>IFERROR(SUM(D5:G5)*(4/MAX(1,COUNT(D5:G5))),"")</f>
        <v>-5194858</v>
      </c>
      <c r="I5" s="2">
        <f t="shared" ref="I5:Z5" si="2">IFERROR(INDEX(I51:I500,MATCH($C$5,$C$51:$C$500,0)),"")</f>
        <v>-779931</v>
      </c>
      <c r="J5" s="2">
        <f t="shared" si="2"/>
        <v>34755949</v>
      </c>
      <c r="K5" s="2">
        <f t="shared" si="2"/>
        <v>28439428</v>
      </c>
      <c r="L5" s="2">
        <f t="shared" si="2"/>
        <v>30969677</v>
      </c>
      <c r="M5" s="2">
        <f t="shared" si="2"/>
        <v>23134764</v>
      </c>
      <c r="N5" s="2">
        <f t="shared" si="2"/>
        <v>-6564285</v>
      </c>
      <c r="O5" s="2">
        <f t="shared" si="2"/>
        <v>6806637</v>
      </c>
      <c r="P5" s="2">
        <f t="shared" si="2"/>
        <v>-1055462</v>
      </c>
      <c r="Q5" s="2">
        <f t="shared" si="2"/>
        <v>13237003</v>
      </c>
      <c r="R5" s="2">
        <f t="shared" si="2"/>
        <v>10509446</v>
      </c>
      <c r="S5" s="2">
        <f t="shared" si="2"/>
        <v>2840183</v>
      </c>
      <c r="T5" s="2">
        <f t="shared" si="2"/>
        <v>7070808</v>
      </c>
      <c r="U5" s="2">
        <f t="shared" si="2"/>
        <v>11603998</v>
      </c>
      <c r="V5" s="2">
        <f t="shared" si="2"/>
        <v>22935346</v>
      </c>
      <c r="W5" s="2">
        <f t="shared" si="2"/>
        <v>450203592519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144833716</v>
      </c>
      <c r="E6" s="2">
        <f>IFERROR(INDEX(E51:E500,MATCH($C$6,$C$51:$C$500,0)),"")</f>
        <v>151482678</v>
      </c>
      <c r="H6" s="2">
        <f>IFERROR(INDEX(D6:G6,COUNT(D6:G6)),"")</f>
        <v>151482678</v>
      </c>
      <c r="I6" s="2">
        <f t="shared" ref="I6:Z6" si="3">IFERROR(INDEX(I51:I500,MATCH($C$6,$C$51:$C$500,0)),"")</f>
        <v>151153898</v>
      </c>
      <c r="J6" s="2">
        <f t="shared" si="3"/>
        <v>160855239</v>
      </c>
      <c r="K6" s="2">
        <f t="shared" si="3"/>
        <v>139340657</v>
      </c>
      <c r="L6" s="2">
        <f t="shared" si="3"/>
        <v>122939144</v>
      </c>
      <c r="M6" s="2">
        <f t="shared" si="3"/>
        <v>98920656</v>
      </c>
      <c r="N6" s="2">
        <f t="shared" si="3"/>
        <v>84250556</v>
      </c>
      <c r="O6" s="2">
        <f t="shared" si="3"/>
        <v>93383074</v>
      </c>
      <c r="P6" s="2">
        <f t="shared" si="3"/>
        <v>86706737</v>
      </c>
      <c r="Q6" s="2">
        <f t="shared" si="3"/>
        <v>88619899</v>
      </c>
      <c r="R6" s="2">
        <f t="shared" si="3"/>
        <v>84409706</v>
      </c>
      <c r="S6" s="2">
        <f t="shared" si="3"/>
        <v>76761165</v>
      </c>
      <c r="T6" s="2">
        <f t="shared" si="3"/>
        <v>72194402</v>
      </c>
      <c r="U6" s="2">
        <f t="shared" si="3"/>
        <v>73350706</v>
      </c>
      <c r="V6" s="2">
        <f t="shared" si="3"/>
        <v>73298841</v>
      </c>
      <c r="W6" s="2">
        <f t="shared" si="3"/>
        <v>657147934326</v>
      </c>
      <c r="X6" s="2">
        <f t="shared" si="3"/>
        <v>306844296448</v>
      </c>
      <c r="Y6" s="2">
        <f t="shared" si="3"/>
        <v>150817588211</v>
      </c>
      <c r="Z6" s="2">
        <f t="shared" si="3"/>
        <v>123814479024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</v>
      </c>
      <c r="E7" s="3">
        <f>IFERROR(INDEX(E51:E500,MATCH($C$7,$C$51:$C$500,0))/1000000000,"")</f>
        <v>5</v>
      </c>
      <c r="H7" s="3">
        <f>IFERROR(INDEX(D7:G7,COUNT(D7:G7)),"")</f>
        <v>5</v>
      </c>
      <c r="I7" s="3">
        <f t="shared" ref="I7:Z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5</v>
      </c>
      <c r="O7" s="3">
        <f t="shared" si="4"/>
        <v>5</v>
      </c>
      <c r="P7" s="3">
        <f t="shared" si="4"/>
        <v>5</v>
      </c>
      <c r="Q7" s="3">
        <f t="shared" si="4"/>
        <v>5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1</v>
      </c>
      <c r="V7" s="3">
        <f t="shared" si="4"/>
        <v>1</v>
      </c>
      <c r="W7" s="3">
        <f t="shared" si="4"/>
        <v>1</v>
      </c>
      <c r="X7" s="3">
        <f t="shared" si="4"/>
        <v>1</v>
      </c>
      <c r="Y7" s="3">
        <f t="shared" si="4"/>
        <v>0.25</v>
      </c>
      <c r="Z7" s="3">
        <f t="shared" si="4"/>
        <v>0.25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200000000000</v>
      </c>
      <c r="E8" s="2">
        <f>IFERROR(INDEX(E51:E500,MATCH("Free cash flow (Quarter)",$C$51:$C$500,0)),"")</f>
        <v>32000000000</v>
      </c>
      <c r="H8" s="2">
        <f>IFERROR(INDEX(D8:G8,COUNT(D8:G8)),"")</f>
        <v>32000000000</v>
      </c>
      <c r="I8" s="2">
        <f t="shared" ref="I8:Z8" si="5">IFERROR(INDEX(I51:I500,MATCH($C$8,$C$51:$C$500,0)),"")</f>
        <v>-243000000000</v>
      </c>
      <c r="J8" s="2">
        <f t="shared" si="5"/>
        <v>773000000000</v>
      </c>
      <c r="K8" s="2">
        <f t="shared" si="5"/>
        <v>167000000000</v>
      </c>
      <c r="L8" s="2">
        <f t="shared" si="5"/>
        <v>459000000000</v>
      </c>
      <c r="M8" s="2">
        <f t="shared" si="5"/>
        <v>491000000000</v>
      </c>
      <c r="N8" s="2">
        <f t="shared" si="5"/>
        <v>45000000000</v>
      </c>
      <c r="O8" s="2">
        <f t="shared" si="5"/>
        <v>123000000000</v>
      </c>
      <c r="P8" s="2">
        <f t="shared" si="5"/>
        <v>-44000000000</v>
      </c>
      <c r="Q8" s="2">
        <f t="shared" si="5"/>
        <v>194000000000</v>
      </c>
      <c r="R8" s="2">
        <f t="shared" si="5"/>
        <v>165000000000</v>
      </c>
      <c r="S8" s="2">
        <f t="shared" si="5"/>
        <v>90000000000</v>
      </c>
      <c r="T8" s="2">
        <f t="shared" si="5"/>
        <v>24000000000</v>
      </c>
      <c r="U8" s="2">
        <f t="shared" si="5"/>
        <v>188000000000</v>
      </c>
      <c r="V8" s="2">
        <f t="shared" si="5"/>
        <v>-165000000000</v>
      </c>
      <c r="W8" s="2">
        <f t="shared" si="5"/>
        <v>463000000000</v>
      </c>
      <c r="X8" s="2">
        <f t="shared" si="5"/>
        <v>147000000000</v>
      </c>
      <c r="Y8" s="2">
        <f t="shared" si="5"/>
        <v>17000000000</v>
      </c>
      <c r="Z8" s="2">
        <f t="shared" si="5"/>
        <v>46000000000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39.96</v>
      </c>
      <c r="E9" s="3">
        <f>IFERROR(INDEX(E51:E500,MATCH("Free cash flow per share (Quarter)",$C$51:$C$500,0)),"")</f>
        <v>6.39</v>
      </c>
      <c r="H9" s="3">
        <f>IFERROR(INDEX(D9:G9,COUNT(D9:G9)),"")</f>
        <v>6.39</v>
      </c>
      <c r="I9" s="3">
        <f t="shared" ref="I9:Z9" si="6">IFERROR(INDEX(I51:I500,MATCH($C$9,$C$51:$C$500,0)),"")</f>
        <v>-48.53</v>
      </c>
      <c r="J9" s="3">
        <f t="shared" si="6"/>
        <v>154.5</v>
      </c>
      <c r="K9" s="3">
        <f t="shared" si="6"/>
        <v>33.39</v>
      </c>
      <c r="L9" s="3">
        <f t="shared" si="6"/>
        <v>91.76</v>
      </c>
      <c r="M9" s="3">
        <f t="shared" si="6"/>
        <v>98.11</v>
      </c>
      <c r="N9" s="3">
        <f t="shared" si="6"/>
        <v>9.1</v>
      </c>
      <c r="O9" s="3">
        <f t="shared" si="6"/>
        <v>24.68</v>
      </c>
      <c r="P9" s="3">
        <f t="shared" si="6"/>
        <v>-8.81</v>
      </c>
      <c r="Q9" s="3">
        <f t="shared" si="6"/>
        <v>38.76</v>
      </c>
      <c r="R9" s="3">
        <f t="shared" si="6"/>
        <v>164.51</v>
      </c>
      <c r="S9" s="3">
        <f t="shared" si="6"/>
        <v>90.16</v>
      </c>
      <c r="T9" s="3">
        <f t="shared" si="6"/>
        <v>23.78</v>
      </c>
      <c r="U9" s="3">
        <f t="shared" si="6"/>
        <v>187.61</v>
      </c>
      <c r="V9" s="3">
        <f t="shared" si="6"/>
        <v>-164.79</v>
      </c>
      <c r="W9" s="3">
        <f t="shared" si="6"/>
        <v>463.29</v>
      </c>
      <c r="X9" s="3">
        <f t="shared" si="6"/>
        <v>146.94</v>
      </c>
      <c r="Y9" s="3">
        <f t="shared" si="6"/>
        <v>69.77</v>
      </c>
      <c r="Z9" s="3">
        <f t="shared" si="6"/>
        <v>182.04</v>
      </c>
    </row>
    <row r="10" spans="1:26" ht="15.5" x14ac:dyDescent="0.35">
      <c r="C10" t="s">
        <v>18</v>
      </c>
      <c r="D10" s="3">
        <f ca="1">IFERROR(IF(D9=0,"",D2/D9),"")</f>
        <v>9.2092092092092095</v>
      </c>
      <c r="E10" s="3">
        <f ca="1">IFERROR(IF(E9=0,"",E2/E9),"")</f>
        <v>39.123630672926453</v>
      </c>
      <c r="I10" s="3">
        <f t="shared" ref="I10:Z10" ca="1" si="7">IFERROR(IF(I9=0,"",I2/I9),"")</f>
        <v>-6.8823408201112715</v>
      </c>
      <c r="J10" s="3">
        <f t="shared" ca="1" si="7"/>
        <v>3.5275080906148868</v>
      </c>
      <c r="K10" s="3">
        <f t="shared" ca="1" si="7"/>
        <v>11.021263851452531</v>
      </c>
      <c r="L10" s="3">
        <f t="shared" ca="1" si="7"/>
        <v>4.2077157802964251</v>
      </c>
      <c r="M10" s="3">
        <f t="shared" ca="1" si="7"/>
        <v>2.5973499133625522</v>
      </c>
      <c r="N10" s="3">
        <f t="shared" ca="1" si="7"/>
        <v>28.215000000000003</v>
      </c>
      <c r="O10" s="3">
        <f t="shared" ca="1" si="7"/>
        <v>9.2301053484602917</v>
      </c>
      <c r="P10" s="3">
        <f t="shared" ca="1" si="7"/>
        <v>-38.785300794551645</v>
      </c>
      <c r="Q10" s="3">
        <f t="shared" ca="1" si="7"/>
        <v>8.068653250773993</v>
      </c>
      <c r="R10" s="3">
        <f t="shared" ca="1" si="7"/>
        <v>1.7602273418029299</v>
      </c>
      <c r="S10" s="3">
        <f t="shared" ca="1" si="7"/>
        <v>0.89930124223602492</v>
      </c>
      <c r="T10" s="3">
        <f t="shared" ca="1" si="7"/>
        <v>8.1587594617325472</v>
      </c>
      <c r="U10" s="3">
        <f t="shared" ca="1" si="7"/>
        <v>2.1094424604232183</v>
      </c>
      <c r="V10" s="3">
        <f t="shared" ca="1" si="7"/>
        <v>-2.8994405000303418</v>
      </c>
      <c r="W10" s="3">
        <f t="shared" ca="1" si="7"/>
        <v>2.6876740270672794</v>
      </c>
      <c r="X10" s="3">
        <f t="shared" ca="1" si="7"/>
        <v>4.8610657411188241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44673165</v>
      </c>
      <c r="E11" s="2">
        <f>IFERROR(INDEX(E51:E500,MATCH($C$11,$C$51:$C$500,0)),"")</f>
        <v>34532429</v>
      </c>
      <c r="H11" s="2">
        <f>IFERROR(INDEX(D11:G11,COUNT(D11:G11)),"")</f>
        <v>34532429</v>
      </c>
      <c r="I11" s="2">
        <f t="shared" ref="I11:Z11" si="8">IFERROR(INDEX(I51:I500,MATCH($C$11,$C$51:$C$500,0)),"")</f>
        <v>42348117</v>
      </c>
      <c r="J11" s="2">
        <f t="shared" si="8"/>
        <v>68202064</v>
      </c>
      <c r="K11" s="2">
        <f t="shared" si="8"/>
        <v>45098470</v>
      </c>
      <c r="L11" s="2">
        <f t="shared" si="8"/>
        <v>43517021</v>
      </c>
      <c r="M11" s="2">
        <f t="shared" si="8"/>
        <v>27858789</v>
      </c>
      <c r="N11" s="2">
        <f t="shared" si="8"/>
        <v>5261039</v>
      </c>
      <c r="O11" s="2">
        <f t="shared" si="8"/>
        <v>8629926</v>
      </c>
      <c r="P11" s="2">
        <f t="shared" si="8"/>
        <v>3545158</v>
      </c>
      <c r="Q11" s="2">
        <f t="shared" si="8"/>
        <v>18011061</v>
      </c>
      <c r="R11" s="2">
        <f t="shared" si="8"/>
        <v>13225604</v>
      </c>
      <c r="S11" s="2">
        <f t="shared" si="8"/>
        <v>6716388</v>
      </c>
      <c r="T11" s="2">
        <f t="shared" si="8"/>
        <v>2649485</v>
      </c>
      <c r="U11" s="2">
        <f t="shared" si="8"/>
        <v>8577527</v>
      </c>
      <c r="V11" s="2">
        <f t="shared" si="8"/>
        <v>7654395</v>
      </c>
      <c r="W11" s="2">
        <f t="shared" si="8"/>
        <v>433095853027</v>
      </c>
      <c r="X11" s="2">
        <f t="shared" si="8"/>
        <v>89687299714</v>
      </c>
      <c r="Y11" s="2">
        <f t="shared" si="8"/>
        <v>8696656691</v>
      </c>
      <c r="Z11" s="2">
        <f t="shared" si="8"/>
        <v>4499055003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-753000000000</v>
      </c>
      <c r="E12" s="2">
        <f>IFERROR(INDEX(E51:E500,MATCH("Net Debt (Quarter)",$C$51:$C$500,0)),"")</f>
        <v>-539000000000</v>
      </c>
      <c r="H12" s="2">
        <f>IFERROR(INDEX(D12:G12,COUNT(D12:G12)),"")</f>
        <v>-539000000000</v>
      </c>
      <c r="I12" s="2">
        <f t="shared" ref="I12:Z12" si="9">IFERROR(INDEX(I51:I500,MATCH($C$12,$C$51:$C$500,0)),"")</f>
        <v>-654000000000</v>
      </c>
      <c r="J12" s="2">
        <f t="shared" si="9"/>
        <v>-1059000000000</v>
      </c>
      <c r="K12" s="2">
        <f t="shared" si="9"/>
        <v>-614000000000</v>
      </c>
      <c r="L12" s="2">
        <f t="shared" si="9"/>
        <v>-628000000000</v>
      </c>
      <c r="M12" s="2">
        <f t="shared" si="9"/>
        <v>-329000000000</v>
      </c>
      <c r="N12" s="2">
        <f t="shared" si="9"/>
        <v>33000000000</v>
      </c>
      <c r="O12" s="2">
        <f t="shared" si="9"/>
        <v>8000000000</v>
      </c>
      <c r="P12" s="2">
        <f t="shared" si="9"/>
        <v>96000000000</v>
      </c>
      <c r="Q12" s="2">
        <f t="shared" si="9"/>
        <v>-209000000000</v>
      </c>
      <c r="R12" s="2">
        <f t="shared" si="9"/>
        <v>-154000000000</v>
      </c>
      <c r="S12" s="2">
        <f t="shared" si="9"/>
        <v>-67000000000</v>
      </c>
      <c r="T12" s="2">
        <f t="shared" si="9"/>
        <v>-20000000000</v>
      </c>
      <c r="U12" s="2">
        <f t="shared" si="9"/>
        <v>-94000000000</v>
      </c>
      <c r="V12" s="2">
        <f t="shared" si="9"/>
        <v>-68000000000</v>
      </c>
      <c r="W12" s="2">
        <f t="shared" si="9"/>
        <v>-420000000000</v>
      </c>
      <c r="X12" s="2">
        <f t="shared" si="9"/>
        <v>-77000000000</v>
      </c>
      <c r="Y12" s="2">
        <f t="shared" si="9"/>
        <v>6000000000</v>
      </c>
      <c r="Z12" s="2">
        <f t="shared" si="9"/>
        <v>20000000000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46000000000</v>
      </c>
      <c r="E13" s="2">
        <f>IFERROR(INDEX(E51:E500,MATCH("Total Debt (Quarter)",$C$51:$C$500,0)),"")</f>
        <v>48000000000</v>
      </c>
      <c r="H13" s="2">
        <f>IFERROR(INDEX(D13:G13,COUNT(D13:G13)),"")</f>
        <v>48000000000</v>
      </c>
      <c r="I13" s="2">
        <f t="shared" ref="I13:Z13" si="10">IFERROR(INDEX(I51:I500,MATCH($C$13,$C$51:$C$500,0)),"")</f>
        <v>54000000000</v>
      </c>
      <c r="J13" s="2">
        <f t="shared" si="10"/>
        <v>43000000000</v>
      </c>
      <c r="K13" s="2">
        <f t="shared" si="10"/>
        <v>82000000000</v>
      </c>
      <c r="L13" s="2">
        <f t="shared" si="10"/>
        <v>51000000000</v>
      </c>
      <c r="M13" s="2">
        <f t="shared" si="10"/>
        <v>69000000000</v>
      </c>
      <c r="N13" s="2">
        <f t="shared" si="10"/>
        <v>107000000000</v>
      </c>
      <c r="O13" s="2">
        <f t="shared" si="10"/>
        <v>128000000000</v>
      </c>
      <c r="P13" s="2">
        <f t="shared" si="10"/>
        <v>147000000000</v>
      </c>
      <c r="Q13" s="2">
        <f t="shared" si="10"/>
        <v>35000000000</v>
      </c>
      <c r="R13" s="2">
        <f t="shared" si="10"/>
        <v>24000000000</v>
      </c>
      <c r="S13" s="2">
        <f t="shared" si="10"/>
        <v>26000000000</v>
      </c>
      <c r="T13" s="2">
        <f t="shared" si="10"/>
        <v>12000000000</v>
      </c>
      <c r="U13" s="2">
        <f t="shared" si="10"/>
        <v>11000000000</v>
      </c>
      <c r="V13" s="2">
        <f t="shared" si="10"/>
        <v>6000000000</v>
      </c>
      <c r="W13" s="2">
        <f t="shared" si="10"/>
        <v>13000000000</v>
      </c>
      <c r="X13" s="2">
        <f t="shared" si="10"/>
        <v>13000000000</v>
      </c>
      <c r="Y13" s="2">
        <f t="shared" si="10"/>
        <v>14000000000</v>
      </c>
      <c r="Z13" s="2">
        <f t="shared" si="10"/>
        <v>24000000000</v>
      </c>
    </row>
    <row r="14" spans="1:26" ht="15.5" x14ac:dyDescent="0.35">
      <c r="C14" t="s">
        <v>27</v>
      </c>
      <c r="D14" s="2">
        <f>IFERROR(INDEX(D51:D500,MATCH($C$14,$C$51:$C$500,0)),"")</f>
        <v>-39560</v>
      </c>
      <c r="E14" s="2">
        <f>IFERROR(INDEX(E51:E500,MATCH($C$14,$C$51:$C$500,0)),"")</f>
        <v>-44924</v>
      </c>
      <c r="H14" s="2">
        <f>IFERROR(SUM(D14:G14)*(4/MAX(1,COUNT(D14:G14))),"")</f>
        <v>-168968</v>
      </c>
      <c r="I14" s="2">
        <f t="shared" ref="I14:Z14" si="11">IFERROR(INDEX(I51:I500,MATCH($C$14,$C$51:$C$500,0)),"")</f>
        <v>-142151</v>
      </c>
      <c r="J14" s="2">
        <f t="shared" si="11"/>
        <v>-221275</v>
      </c>
      <c r="K14" s="2">
        <f t="shared" si="11"/>
        <v>-442861</v>
      </c>
      <c r="L14" s="2">
        <f t="shared" si="11"/>
        <v>-734682</v>
      </c>
      <c r="M14" s="2">
        <f t="shared" si="11"/>
        <v>-527112</v>
      </c>
      <c r="N14" s="2">
        <f t="shared" si="11"/>
        <v>-575433</v>
      </c>
      <c r="O14" s="2">
        <f t="shared" si="11"/>
        <v>-497796</v>
      </c>
      <c r="P14" s="2">
        <f t="shared" si="11"/>
        <v>-193532</v>
      </c>
      <c r="Q14" s="2">
        <f t="shared" si="11"/>
        <v>-165278</v>
      </c>
      <c r="R14" s="2">
        <f t="shared" si="11"/>
        <v>-173714</v>
      </c>
      <c r="S14" s="2">
        <f t="shared" si="11"/>
        <v>-190316</v>
      </c>
      <c r="T14" s="2">
        <f t="shared" si="11"/>
        <v>-136563</v>
      </c>
      <c r="U14" s="2">
        <f t="shared" si="11"/>
        <v>-125559</v>
      </c>
      <c r="V14" s="2">
        <f t="shared" si="11"/>
        <v>-209567</v>
      </c>
      <c r="W14" s="2">
        <f t="shared" si="11"/>
        <v>-1950320430</v>
      </c>
      <c r="X14" s="2">
        <f t="shared" si="11"/>
        <v>-1257994568</v>
      </c>
      <c r="Y14" s="2">
        <f t="shared" si="11"/>
        <v>-1604380705</v>
      </c>
      <c r="Z14" s="2">
        <f t="shared" si="11"/>
        <v>-1963821288</v>
      </c>
    </row>
    <row r="15" spans="1:26" ht="15.5" x14ac:dyDescent="0.35">
      <c r="C15" t="s">
        <v>28</v>
      </c>
      <c r="D15" s="2">
        <f>IFERROR(INDEX(D51:D500,MATCH($C$15,$C$51:$C$500,0)),"")</f>
        <v>-1248066</v>
      </c>
      <c r="E15" s="2">
        <f>IFERROR(INDEX(E51:E500,MATCH($C$15,$C$51:$C$500,0)),"")</f>
        <v>-1210724</v>
      </c>
      <c r="H15" s="2">
        <f>IFERROR(SUM(D15:G15)*(4/MAX(1,COUNT(D15:G15))),"")</f>
        <v>-4917580</v>
      </c>
      <c r="I15" s="2">
        <f t="shared" ref="I15:Z15" si="12">IFERROR(INDEX(I51:I500,MATCH($C$15,$C$51:$C$500,0)),"")</f>
        <v>-3614563</v>
      </c>
      <c r="J15" s="2">
        <f t="shared" si="12"/>
        <v>-20150343</v>
      </c>
      <c r="K15" s="2">
        <f t="shared" si="12"/>
        <v>-12320751</v>
      </c>
      <c r="L15" s="2">
        <f t="shared" si="12"/>
        <v>-19002911</v>
      </c>
      <c r="M15" s="2">
        <f t="shared" si="12"/>
        <v>-10954593</v>
      </c>
      <c r="N15" s="2">
        <f t="shared" si="12"/>
        <v>686607</v>
      </c>
      <c r="O15" s="2">
        <f t="shared" si="12"/>
        <v>-2615158</v>
      </c>
      <c r="P15" s="2">
        <f t="shared" si="12"/>
        <v>-644243</v>
      </c>
      <c r="Q15" s="2">
        <f t="shared" si="12"/>
        <v>-6197032</v>
      </c>
      <c r="R15" s="2">
        <f t="shared" si="12"/>
        <v>-5217011</v>
      </c>
      <c r="S15" s="2">
        <f t="shared" si="12"/>
        <v>-3412817</v>
      </c>
      <c r="T15" s="2">
        <f t="shared" si="12"/>
        <v>-4768230</v>
      </c>
      <c r="U15" s="2">
        <f t="shared" si="12"/>
        <v>-7897088</v>
      </c>
      <c r="V15" s="2">
        <f t="shared" si="12"/>
        <v>-12059460</v>
      </c>
      <c r="W15" s="2">
        <f t="shared" si="12"/>
        <v>-191596232835</v>
      </c>
      <c r="X15" s="2">
        <f t="shared" si="12"/>
        <v>-70903018162</v>
      </c>
      <c r="Y15" s="2">
        <f t="shared" si="12"/>
        <v>-16334829025</v>
      </c>
      <c r="Z15" s="2">
        <f t="shared" si="12"/>
        <v>-14795541300</v>
      </c>
    </row>
    <row r="16" spans="1:26" ht="15.5" x14ac:dyDescent="0.35">
      <c r="C16" t="s">
        <v>29</v>
      </c>
      <c r="D16" s="2">
        <f>IFERROR(INDEX(D51:D500,MATCH($C$16,$C$51:$C$500,0)),"")</f>
        <v>2056556</v>
      </c>
      <c r="E16" s="2">
        <f>IFERROR(INDEX(E51:E500,MATCH($C$16,$C$51:$C$500,0)),"")</f>
        <v>2208220</v>
      </c>
      <c r="H16" s="2">
        <f>IFERROR(SUM(D16:G16)*(4/MAX(1,COUNT(D16:G16))),"")</f>
        <v>8529552</v>
      </c>
      <c r="I16" s="2">
        <f t="shared" ref="I16:Z16" si="13">IFERROR(INDEX(I51:I500,MATCH($C$16,$C$51:$C$500,0)),"")</f>
        <v>5655286</v>
      </c>
      <c r="J16" s="2">
        <f t="shared" si="13"/>
        <v>60296581</v>
      </c>
      <c r="K16" s="2">
        <f t="shared" si="13"/>
        <v>39123312</v>
      </c>
      <c r="L16" s="2">
        <f t="shared" si="13"/>
        <v>58058817</v>
      </c>
      <c r="M16" s="2">
        <f t="shared" si="13"/>
        <v>33958118</v>
      </c>
      <c r="N16" s="2">
        <f t="shared" si="13"/>
        <v>-9354622</v>
      </c>
      <c r="O16" s="2">
        <f t="shared" si="13"/>
        <v>8029510</v>
      </c>
      <c r="P16" s="2">
        <f t="shared" si="13"/>
        <v>1119843</v>
      </c>
      <c r="Q16" s="2">
        <f t="shared" si="13"/>
        <v>19637007</v>
      </c>
      <c r="R16" s="2">
        <f t="shared" si="13"/>
        <v>14689875</v>
      </c>
      <c r="S16" s="2">
        <f t="shared" si="13"/>
        <v>9085030</v>
      </c>
      <c r="T16" s="2">
        <f t="shared" si="13"/>
        <v>12770508</v>
      </c>
      <c r="U16" s="2">
        <f t="shared" si="13"/>
        <v>25137438</v>
      </c>
      <c r="V16" s="2">
        <f t="shared" si="13"/>
        <v>35649283</v>
      </c>
      <c r="W16" s="2">
        <f t="shared" si="13"/>
        <v>641799869713</v>
      </c>
      <c r="X16" s="2">
        <f t="shared" si="13"/>
        <v>236929726399</v>
      </c>
      <c r="Y16" s="2">
        <f t="shared" si="13"/>
        <v>48337938212</v>
      </c>
      <c r="Z16" s="2">
        <f t="shared" si="13"/>
        <v>55269092692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1840000000000</v>
      </c>
      <c r="E20" s="2">
        <f ca="1">IFERROR(E21*E2,"")</f>
        <v>1250000000000</v>
      </c>
      <c r="H20" s="2">
        <f t="shared" ref="H20:Z20" ca="1" si="14">IFERROR(H21*H2,"")</f>
        <v>1250000000000</v>
      </c>
      <c r="I20" s="2">
        <f t="shared" ca="1" si="14"/>
        <v>1670000000000</v>
      </c>
      <c r="J20" s="2">
        <f t="shared" ca="1" si="14"/>
        <v>2725000000000</v>
      </c>
      <c r="K20" s="2">
        <f t="shared" ca="1" si="14"/>
        <v>1840000000000</v>
      </c>
      <c r="L20" s="2">
        <f t="shared" ca="1" si="14"/>
        <v>1930500000000</v>
      </c>
      <c r="M20" s="2">
        <f t="shared" ca="1" si="14"/>
        <v>1274130000000</v>
      </c>
      <c r="N20" s="2">
        <f t="shared" ca="1" si="14"/>
        <v>1283782500000</v>
      </c>
      <c r="O20" s="2">
        <f t="shared" ca="1" si="14"/>
        <v>1138995000000</v>
      </c>
      <c r="P20" s="2">
        <f t="shared" ca="1" si="14"/>
        <v>1708492500000</v>
      </c>
      <c r="Q20" s="2">
        <f t="shared" ca="1" si="14"/>
        <v>1563705000000</v>
      </c>
      <c r="R20" s="2">
        <f t="shared" ca="1" si="14"/>
        <v>289575000000</v>
      </c>
      <c r="S20" s="2">
        <f t="shared" ca="1" si="14"/>
        <v>81081000000</v>
      </c>
      <c r="T20" s="2">
        <f t="shared" ca="1" si="14"/>
        <v>194015300000</v>
      </c>
      <c r="U20" s="2">
        <f t="shared" ca="1" si="14"/>
        <v>395752500000</v>
      </c>
      <c r="V20" s="2">
        <f t="shared" ca="1" si="14"/>
        <v>477798800000</v>
      </c>
      <c r="W20" s="2">
        <f t="shared" ca="1" si="14"/>
        <v>1245172500000</v>
      </c>
      <c r="X20" s="2">
        <f t="shared" ca="1" si="14"/>
        <v>714285000000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5000000000</v>
      </c>
      <c r="E21" s="2">
        <f>IFERROR(INDEX(E51:E500,MATCH($C$7,$C$51:$C$500,0)),"")</f>
        <v>5000000000</v>
      </c>
      <c r="H21" s="2">
        <f>IFERROR(INDEX(D21:G21,COUNT(D21:G21)),"")</f>
        <v>5000000000</v>
      </c>
      <c r="I21" s="2">
        <f t="shared" ref="I21:Z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5000000000</v>
      </c>
      <c r="O21" s="2">
        <f t="shared" si="15"/>
        <v>5000000000</v>
      </c>
      <c r="P21" s="2">
        <f t="shared" si="15"/>
        <v>5000000000</v>
      </c>
      <c r="Q21" s="2">
        <f t="shared" si="15"/>
        <v>5000000000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1000000000</v>
      </c>
      <c r="V21" s="2">
        <f t="shared" si="15"/>
        <v>1000000000</v>
      </c>
      <c r="W21" s="2">
        <f t="shared" si="15"/>
        <v>1000000000</v>
      </c>
      <c r="X21" s="2">
        <f t="shared" si="15"/>
        <v>1000000000</v>
      </c>
      <c r="Y21" s="2">
        <f t="shared" si="15"/>
        <v>250000000</v>
      </c>
      <c r="Z21" s="2">
        <f t="shared" si="15"/>
        <v>250000000</v>
      </c>
    </row>
    <row r="23" spans="1:26" ht="15.5" x14ac:dyDescent="0.35">
      <c r="B23" t="s">
        <v>54</v>
      </c>
      <c r="C23" t="s">
        <v>55</v>
      </c>
      <c r="D23" s="3">
        <f>IFERROR(D5/D6*100,"")</f>
        <v>-2.0916766369510258</v>
      </c>
      <c r="E23" s="3">
        <f>IFERROR(E5/E6*100,"")</f>
        <v>0.28519696489654084</v>
      </c>
      <c r="H23" s="3">
        <f t="shared" ref="H23:Z23" si="16">IFERROR(H5/H6*100,"")</f>
        <v>-3.4293412742544729</v>
      </c>
      <c r="I23" s="3">
        <f t="shared" si="16"/>
        <v>-0.51598470851211531</v>
      </c>
      <c r="J23" s="3">
        <f t="shared" si="16"/>
        <v>21.606973584491087</v>
      </c>
      <c r="K23" s="3">
        <f t="shared" si="16"/>
        <v>20.409999932754729</v>
      </c>
      <c r="L23" s="3">
        <f t="shared" si="16"/>
        <v>25.19106282373334</v>
      </c>
      <c r="M23" s="3">
        <f t="shared" si="16"/>
        <v>23.387192256387788</v>
      </c>
      <c r="N23" s="3">
        <f t="shared" si="16"/>
        <v>-7.7913847832648129</v>
      </c>
      <c r="O23" s="3">
        <f t="shared" si="16"/>
        <v>7.2889408202604251</v>
      </c>
      <c r="P23" s="3">
        <f t="shared" si="16"/>
        <v>-1.2172779607656092</v>
      </c>
      <c r="Q23" s="3">
        <f t="shared" si="16"/>
        <v>14.936829255470037</v>
      </c>
      <c r="R23" s="3">
        <f t="shared" si="16"/>
        <v>12.45051842734768</v>
      </c>
      <c r="S23" s="3">
        <f t="shared" si="16"/>
        <v>3.7000259180537447</v>
      </c>
      <c r="T23" s="3">
        <f t="shared" si="16"/>
        <v>9.7941222644935824</v>
      </c>
      <c r="U23" s="3">
        <f t="shared" si="16"/>
        <v>15.819885905392649</v>
      </c>
      <c r="V23" s="3">
        <f t="shared" si="16"/>
        <v>31.290189158652591</v>
      </c>
      <c r="W23" s="3">
        <f t="shared" si="16"/>
        <v>68.508713031373787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0.32303563838242777</v>
      </c>
      <c r="E24" s="4">
        <f>IFERROR(_xlfn.RRI(5,J23,E23),"")</f>
        <v>-0.57916660890572702</v>
      </c>
      <c r="H24" s="4" t="str">
        <f t="shared" ref="H24:Z24" si="17">IFERROR(_xlfn.RRI(5,M23,H23),"")</f>
        <v/>
      </c>
      <c r="I24" s="4">
        <f t="shared" si="17"/>
        <v>-0.41896213456137077</v>
      </c>
      <c r="J24" s="4">
        <f t="shared" si="17"/>
        <v>0.24275609954039457</v>
      </c>
      <c r="K24" s="4" t="str">
        <f t="shared" si="17"/>
        <v/>
      </c>
      <c r="L24" s="4">
        <f t="shared" si="17"/>
        <v>0.11019077652085651</v>
      </c>
      <c r="M24" s="4">
        <f t="shared" si="17"/>
        <v>0.13437887455475872</v>
      </c>
      <c r="N24" s="4" t="str">
        <f t="shared" si="17"/>
        <v/>
      </c>
      <c r="O24" s="4">
        <f t="shared" si="17"/>
        <v>-5.7373205466152766E-2</v>
      </c>
      <c r="P24" s="4" t="str">
        <f t="shared" si="17"/>
        <v/>
      </c>
      <c r="Q24" s="4">
        <f t="shared" si="17"/>
        <v>-0.13747826944140673</v>
      </c>
      <c r="R24" s="4">
        <f t="shared" si="17"/>
        <v>-0.28896934472040925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3.75</v>
      </c>
      <c r="E25" s="3">
        <f>IFERROR(INDEX(E51:E500,MATCH($A$25,$C$51:$C$500,0)),"")</f>
        <v>3.68</v>
      </c>
      <c r="H25" s="3">
        <f>IFERROR(INDEX(D25:G25,COUNT(D25:G25)),"")</f>
        <v>3.68</v>
      </c>
      <c r="I25" s="3">
        <f t="shared" ref="I25:Z25" si="18">IFERROR(INDEX(I51:I500,MATCH($C$25,$C$51:$C$500,0)),"")</f>
        <v>7.98</v>
      </c>
      <c r="J25" s="3">
        <f t="shared" si="18"/>
        <v>127.04</v>
      </c>
      <c r="K25" s="3">
        <f t="shared" si="18"/>
        <v>82.01</v>
      </c>
      <c r="L25" s="3">
        <f t="shared" si="18"/>
        <v>115.05</v>
      </c>
      <c r="M25" s="3">
        <f t="shared" si="18"/>
        <v>66.13</v>
      </c>
      <c r="N25" s="3">
        <f t="shared" si="18"/>
        <v>-21.35</v>
      </c>
      <c r="O25" s="3">
        <f t="shared" si="18"/>
        <v>15.69</v>
      </c>
      <c r="P25" s="3">
        <f t="shared" si="18"/>
        <v>1.89</v>
      </c>
      <c r="Q25" s="3">
        <f t="shared" si="18"/>
        <v>36.5</v>
      </c>
      <c r="R25" s="3">
        <f t="shared" si="18"/>
        <v>128.52000000000001</v>
      </c>
      <c r="S25" s="3">
        <f t="shared" si="18"/>
        <v>76.569999999999993</v>
      </c>
      <c r="T25" s="3">
        <f t="shared" si="18"/>
        <v>100.47</v>
      </c>
      <c r="U25" s="3">
        <f t="shared" si="18"/>
        <v>210.63</v>
      </c>
      <c r="V25" s="3">
        <f t="shared" si="18"/>
        <v>228.13</v>
      </c>
      <c r="W25" s="3">
        <f t="shared" si="18"/>
        <v>450.2</v>
      </c>
      <c r="X25" s="3">
        <f t="shared" si="18"/>
        <v>166.03</v>
      </c>
      <c r="Y25" s="3">
        <f t="shared" si="18"/>
        <v>128.01</v>
      </c>
      <c r="Z25" s="3">
        <f t="shared" si="18"/>
        <v>161.88999999999999</v>
      </c>
    </row>
    <row r="26" spans="1:26" ht="15.5" x14ac:dyDescent="0.35">
      <c r="C26" t="s">
        <v>59</v>
      </c>
      <c r="D26" s="4">
        <f>IFERROR(_xlfn.RRI(5,I25,D25),"")</f>
        <v>-0.1401836975008669</v>
      </c>
      <c r="E26" s="4">
        <f>IFERROR(_xlfn.RRI(5,J25,E25),"")</f>
        <v>-0.50752808681568695</v>
      </c>
      <c r="H26" s="4">
        <f t="shared" ref="H26:Z26" si="19">IFERROR(_xlfn.RRI(5,M25,H25),"")</f>
        <v>-0.43883592639547231</v>
      </c>
      <c r="I26" s="4" t="str">
        <f t="shared" si="19"/>
        <v/>
      </c>
      <c r="J26" s="4">
        <f t="shared" si="19"/>
        <v>0.51936986461617929</v>
      </c>
      <c r="K26" s="4">
        <f t="shared" si="19"/>
        <v>1.1255973577360616</v>
      </c>
      <c r="L26" s="4">
        <f t="shared" si="19"/>
        <v>0.25811039799242508</v>
      </c>
      <c r="M26" s="4">
        <f t="shared" si="19"/>
        <v>-0.1244407084810063</v>
      </c>
      <c r="N26" s="4" t="str">
        <f t="shared" si="19"/>
        <v/>
      </c>
      <c r="O26" s="4">
        <f t="shared" si="19"/>
        <v>-0.31020934208194273</v>
      </c>
      <c r="P26" s="4">
        <f t="shared" si="19"/>
        <v>-0.610427479432335</v>
      </c>
      <c r="Q26" s="4">
        <f t="shared" si="19"/>
        <v>-0.3068581952480447</v>
      </c>
      <c r="R26" s="4">
        <f t="shared" si="19"/>
        <v>-0.22176090257152747</v>
      </c>
      <c r="S26" s="4">
        <f t="shared" si="19"/>
        <v>-0.14340720753747671</v>
      </c>
      <c r="T26" s="4">
        <f t="shared" si="19"/>
        <v>-4.729487618399475E-2</v>
      </c>
      <c r="U26" s="4">
        <f t="shared" si="19"/>
        <v>5.4047156350423231E-2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7.7578602000000002E-3</v>
      </c>
      <c r="E27" s="3">
        <f>IFERROR(E4/E21,"")</f>
        <v>6.3100396000000001E-3</v>
      </c>
      <c r="H27" s="3">
        <f t="shared" ref="H27:Z27" si="20">IFERROR(H4/H21,"")</f>
        <v>2.8135799600000001E-2</v>
      </c>
      <c r="I27" s="3">
        <f t="shared" si="20"/>
        <v>3.0623515E-2</v>
      </c>
      <c r="J27" s="3">
        <f t="shared" si="20"/>
        <v>6.5360975000000002E-2</v>
      </c>
      <c r="K27" s="3">
        <f t="shared" si="20"/>
        <v>5.8934403199999999E-2</v>
      </c>
      <c r="L27" s="3">
        <f t="shared" si="20"/>
        <v>5.1048215199999997E-2</v>
      </c>
      <c r="M27" s="3">
        <f t="shared" si="20"/>
        <v>2.64299544E-2</v>
      </c>
      <c r="N27" s="3">
        <f t="shared" si="20"/>
        <v>1.44443192E-2</v>
      </c>
      <c r="O27" s="3">
        <f t="shared" si="20"/>
        <v>2.29703474E-2</v>
      </c>
      <c r="P27" s="3">
        <f t="shared" si="20"/>
        <v>1.1388502E-2</v>
      </c>
      <c r="Q27" s="3">
        <f t="shared" si="20"/>
        <v>1.6752849199999999E-2</v>
      </c>
      <c r="R27" s="3">
        <f t="shared" si="20"/>
        <v>9.2636624000000001E-2</v>
      </c>
      <c r="S27" s="3">
        <f t="shared" si="20"/>
        <v>0.11101154000000001</v>
      </c>
      <c r="T27" s="3">
        <f t="shared" si="20"/>
        <v>0.135766894</v>
      </c>
      <c r="U27" s="3">
        <f t="shared" si="20"/>
        <v>0.193474442</v>
      </c>
      <c r="V27" s="3">
        <f t="shared" si="20"/>
        <v>0.21490193099999999</v>
      </c>
      <c r="W27" s="3">
        <f t="shared" si="20"/>
        <v>2127.6030725579999</v>
      </c>
      <c r="X27" s="3">
        <f t="shared" si="20"/>
        <v>969.35491754700001</v>
      </c>
      <c r="Y27" s="3">
        <f t="shared" si="20"/>
        <v>1626.46418726</v>
      </c>
      <c r="Z27" s="3">
        <f t="shared" si="20"/>
        <v>1353.506912632</v>
      </c>
    </row>
    <row r="28" spans="1:26" ht="15.5" x14ac:dyDescent="0.35">
      <c r="C28" t="s">
        <v>61</v>
      </c>
      <c r="D28" s="4">
        <f>IFERROR(_xlfn.RRI(5,I27,D27),"")</f>
        <v>-0.24013335319611973</v>
      </c>
      <c r="E28" s="4">
        <f>IFERROR(_xlfn.RRI(5,J27,E27),"")</f>
        <v>-0.37346878602824296</v>
      </c>
      <c r="H28" s="4">
        <f t="shared" ref="H28:Z28" si="21">IFERROR(_xlfn.RRI(5,M27,H27),"")</f>
        <v>1.2587518066134118E-2</v>
      </c>
      <c r="I28" s="4">
        <f t="shared" si="21"/>
        <v>0.16217516923151853</v>
      </c>
      <c r="J28" s="4">
        <f t="shared" si="21"/>
        <v>0.23262278591359253</v>
      </c>
      <c r="K28" s="4">
        <f t="shared" si="21"/>
        <v>0.38925016654158351</v>
      </c>
      <c r="L28" s="4">
        <f t="shared" si="21"/>
        <v>0.24962117749627066</v>
      </c>
      <c r="M28" s="4">
        <f t="shared" si="21"/>
        <v>-0.22185104444170323</v>
      </c>
      <c r="N28" s="4">
        <f t="shared" si="21"/>
        <v>-0.33493240143295444</v>
      </c>
      <c r="O28" s="4">
        <f t="shared" si="21"/>
        <v>-0.29906985818270038</v>
      </c>
      <c r="P28" s="4">
        <f t="shared" si="21"/>
        <v>-0.43249642734839144</v>
      </c>
      <c r="Q28" s="4">
        <f t="shared" si="21"/>
        <v>-0.39969816311077599</v>
      </c>
      <c r="R28" s="4">
        <f t="shared" si="21"/>
        <v>-0.86579199453664746</v>
      </c>
      <c r="S28" s="4">
        <f t="shared" si="21"/>
        <v>-0.83715401256212774</v>
      </c>
      <c r="T28" s="4">
        <f t="shared" si="21"/>
        <v>-0.84713436119953434</v>
      </c>
      <c r="U28" s="4">
        <f t="shared" si="21"/>
        <v>-0.82977136178054045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-0.53884711779448624</v>
      </c>
      <c r="I29" s="4">
        <f t="shared" si="22"/>
        <v>-0.93718513853904284</v>
      </c>
      <c r="J29" s="4">
        <f t="shared" si="22"/>
        <v>0.54907938056334593</v>
      </c>
      <c r="K29" s="4">
        <f t="shared" si="22"/>
        <v>-0.2871794871794871</v>
      </c>
      <c r="L29" s="4">
        <f t="shared" si="22"/>
        <v>0.73975502797520043</v>
      </c>
      <c r="M29" s="4">
        <f t="shared" si="22"/>
        <v>-4.0974238875878211</v>
      </c>
      <c r="N29" s="4">
        <f t="shared" si="22"/>
        <v>-2.3607393244104524</v>
      </c>
      <c r="O29" s="4">
        <f t="shared" si="22"/>
        <v>7.3015873015873014</v>
      </c>
      <c r="P29" s="4">
        <f t="shared" si="22"/>
        <v>-0.9482191780821918</v>
      </c>
      <c r="Q29" s="4">
        <f t="shared" si="22"/>
        <v>-0.71599751011515722</v>
      </c>
      <c r="R29" s="4">
        <f t="shared" si="22"/>
        <v>0.6784641504505684</v>
      </c>
      <c r="S29" s="4">
        <f t="shared" si="22"/>
        <v>-0.23788195481238186</v>
      </c>
      <c r="T29" s="4">
        <f t="shared" si="22"/>
        <v>-0.52300242130750607</v>
      </c>
      <c r="U29" s="4">
        <f t="shared" si="22"/>
        <v>-7.6710647437864377E-2</v>
      </c>
      <c r="V29" s="4">
        <f t="shared" si="22"/>
        <v>-0.49326965792980898</v>
      </c>
      <c r="W29" s="4">
        <f t="shared" si="22"/>
        <v>1.7115581521411791</v>
      </c>
      <c r="X29" s="4">
        <f t="shared" si="22"/>
        <v>0.2970080462463871</v>
      </c>
      <c r="Y29" s="4">
        <f t="shared" si="22"/>
        <v>-0.20927790475013897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-8.1235462356297111E-2</v>
      </c>
      <c r="I30" s="4">
        <f t="shared" si="23"/>
        <v>-0.53147095801431965</v>
      </c>
      <c r="J30" s="4">
        <f t="shared" si="23"/>
        <v>0.10904618441949375</v>
      </c>
      <c r="K30" s="4">
        <f t="shared" si="23"/>
        <v>0.15448508765885322</v>
      </c>
      <c r="L30" s="4">
        <f t="shared" si="23"/>
        <v>0.93145301832227134</v>
      </c>
      <c r="M30" s="4">
        <f t="shared" si="23"/>
        <v>0.82978193946309364</v>
      </c>
      <c r="N30" s="4">
        <f t="shared" si="23"/>
        <v>-0.37117541374232765</v>
      </c>
      <c r="O30" s="4">
        <f t="shared" si="23"/>
        <v>1.0169770703820398</v>
      </c>
      <c r="P30" s="4">
        <f t="shared" si="23"/>
        <v>-0.32020506696854883</v>
      </c>
      <c r="Q30" s="4">
        <f t="shared" si="23"/>
        <v>-0.81915522741847757</v>
      </c>
      <c r="R30" s="4">
        <f t="shared" si="23"/>
        <v>-0.16552257540071963</v>
      </c>
      <c r="S30" s="4">
        <f t="shared" si="23"/>
        <v>-0.18233719039046437</v>
      </c>
      <c r="T30" s="4">
        <f t="shared" si="23"/>
        <v>-0.29826961847498185</v>
      </c>
      <c r="U30" s="4">
        <f t="shared" si="23"/>
        <v>-9.9708219932188494E-2</v>
      </c>
      <c r="V30" s="4">
        <f t="shared" si="23"/>
        <v>-0.99989899341010935</v>
      </c>
      <c r="W30" s="4">
        <f t="shared" si="23"/>
        <v>1.1948648880247117</v>
      </c>
      <c r="X30" s="4">
        <f t="shared" si="23"/>
        <v>-0.40401090590257011</v>
      </c>
      <c r="Y30" s="4">
        <f t="shared" si="23"/>
        <v>0.20166670157392347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517.26</v>
      </c>
      <c r="E32" s="3">
        <f>IFERROR(INDEX(E51:E500,MATCH($A$32,$C$51:$C$500,0)),"")</f>
        <v>513.12</v>
      </c>
      <c r="H32" s="3">
        <f>IFERROR(INDEX(D32:G32,COUNT(D32:G32)),"")</f>
        <v>513.12</v>
      </c>
      <c r="I32" s="3">
        <f t="shared" ref="I32:Z32" si="24">IFERROR(INDEX(I51:I500,MATCH($C$32,$C$51:$C$500,0)),"")</f>
        <v>503.25</v>
      </c>
      <c r="J32" s="3">
        <f t="shared" si="24"/>
        <v>519.39</v>
      </c>
      <c r="K32" s="3">
        <f t="shared" si="24"/>
        <v>427.93</v>
      </c>
      <c r="L32" s="3">
        <f t="shared" si="24"/>
        <v>380.78</v>
      </c>
      <c r="M32" s="3">
        <f t="shared" si="24"/>
        <v>281.2</v>
      </c>
      <c r="N32" s="3">
        <f t="shared" si="24"/>
        <v>236.13</v>
      </c>
      <c r="O32" s="3">
        <f t="shared" si="24"/>
        <v>254.37</v>
      </c>
      <c r="P32" s="3">
        <f t="shared" si="24"/>
        <v>245.27</v>
      </c>
      <c r="Q32" s="3">
        <f t="shared" si="24"/>
        <v>234.14</v>
      </c>
      <c r="R32" s="3">
        <f t="shared" si="24"/>
        <v>1101.79</v>
      </c>
      <c r="S32" s="3">
        <f t="shared" si="24"/>
        <v>1006.21</v>
      </c>
      <c r="T32" s="3">
        <f t="shared" si="24"/>
        <v>877.56</v>
      </c>
      <c r="U32" s="3">
        <f t="shared" si="24"/>
        <v>873.63</v>
      </c>
      <c r="V32" s="3">
        <f t="shared" si="24"/>
        <v>693.96</v>
      </c>
      <c r="W32" s="3">
        <f t="shared" si="24"/>
        <v>657.05</v>
      </c>
      <c r="X32" s="3">
        <f t="shared" si="24"/>
        <v>306.83999999999997</v>
      </c>
      <c r="Y32" s="3">
        <f t="shared" si="24"/>
        <v>603.27</v>
      </c>
      <c r="Z32" s="3">
        <f t="shared" si="24"/>
        <v>495.26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0.48</v>
      </c>
      <c r="E33" s="3">
        <f>IFERROR(INDEX(E51:E500,MATCH($A$33,$C$51:$C$500,0)),"")</f>
        <v>0.7</v>
      </c>
      <c r="H33" s="3">
        <f>IFERROR(INDEX(D33:G33,COUNT(D33:G33)),"")</f>
        <v>0.7</v>
      </c>
      <c r="I33" s="3">
        <f t="shared" ref="I33:Z33" si="25">IFERROR(INDEX(I51:I500,MATCH($C$33,$C$51:$C$500,0)),"")</f>
        <v>0.66</v>
      </c>
      <c r="J33" s="3">
        <f t="shared" si="25"/>
        <v>1.05</v>
      </c>
      <c r="K33" s="3">
        <f t="shared" si="25"/>
        <v>0.86</v>
      </c>
      <c r="L33" s="3">
        <f t="shared" si="25"/>
        <v>1.05</v>
      </c>
      <c r="M33" s="3">
        <f t="shared" si="25"/>
        <v>0.94</v>
      </c>
      <c r="N33" s="3">
        <f t="shared" si="25"/>
        <v>1.1299999999999999</v>
      </c>
      <c r="O33" s="3">
        <f t="shared" si="25"/>
        <v>0.93</v>
      </c>
      <c r="P33" s="3">
        <f t="shared" si="25"/>
        <v>1.44</v>
      </c>
      <c r="Q33" s="3">
        <f t="shared" si="25"/>
        <v>1.38</v>
      </c>
      <c r="R33" s="3">
        <f t="shared" si="25"/>
        <v>1.36</v>
      </c>
      <c r="S33" s="3">
        <f t="shared" si="25"/>
        <v>0.42</v>
      </c>
      <c r="T33" s="3">
        <f t="shared" si="25"/>
        <v>1.1499999999999999</v>
      </c>
      <c r="U33" s="3">
        <f t="shared" si="25"/>
        <v>2.35</v>
      </c>
      <c r="V33" s="3">
        <f t="shared" si="25"/>
        <v>3.57</v>
      </c>
      <c r="W33" s="3">
        <f t="shared" si="25"/>
        <v>9.82</v>
      </c>
      <c r="X33" s="3">
        <f t="shared" si="25"/>
        <v>12.06</v>
      </c>
      <c r="Y33" s="3">
        <f t="shared" si="25"/>
        <v>3.65</v>
      </c>
      <c r="Z33" s="3">
        <f t="shared" si="25"/>
        <v>3.55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66.67</v>
      </c>
      <c r="E34" s="3">
        <f>IFERROR(INDEX(E51:E500,MATCH($A$34,$C$51:$C$500,0)),"")</f>
        <v>97.28</v>
      </c>
      <c r="H34" s="3">
        <f>IFERROR(INDEX(D34:G34,COUNT(D34:G34)),"")</f>
        <v>97.28</v>
      </c>
      <c r="I34" s="3">
        <f t="shared" ref="I34:Z34" si="26">IFERROR(INDEX(I51:I500,MATCH($C$34,$C$51:$C$500,0)),"")</f>
        <v>41.85</v>
      </c>
      <c r="J34" s="3">
        <f t="shared" si="26"/>
        <v>4.29</v>
      </c>
      <c r="K34" s="3">
        <f t="shared" si="26"/>
        <v>4.49</v>
      </c>
      <c r="L34" s="3">
        <f t="shared" si="26"/>
        <v>3.48</v>
      </c>
      <c r="M34" s="3">
        <f t="shared" si="26"/>
        <v>3.99</v>
      </c>
      <c r="N34" s="3">
        <f t="shared" si="26"/>
        <v>-12.46</v>
      </c>
      <c r="O34" s="3">
        <f t="shared" si="26"/>
        <v>15.04</v>
      </c>
      <c r="P34" s="3">
        <f t="shared" si="26"/>
        <v>187.3</v>
      </c>
      <c r="Q34" s="3">
        <f t="shared" si="26"/>
        <v>8.8800000000000008</v>
      </c>
      <c r="R34" s="3">
        <f t="shared" si="26"/>
        <v>11.67</v>
      </c>
      <c r="S34" s="3">
        <f t="shared" si="26"/>
        <v>5.49</v>
      </c>
      <c r="T34" s="3">
        <f t="shared" si="26"/>
        <v>10</v>
      </c>
      <c r="U34" s="3">
        <f t="shared" si="26"/>
        <v>9.73</v>
      </c>
      <c r="V34" s="3">
        <f t="shared" si="26"/>
        <v>10.85</v>
      </c>
      <c r="W34" s="3">
        <f t="shared" si="26"/>
        <v>14.33</v>
      </c>
      <c r="X34" s="3">
        <f t="shared" si="26"/>
        <v>22.29</v>
      </c>
      <c r="Y34" s="3">
        <f t="shared" si="26"/>
        <v>17.190000000000001</v>
      </c>
      <c r="Z34" s="3">
        <f t="shared" si="26"/>
        <v>10.87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1.84</v>
      </c>
      <c r="E35" s="3">
        <f>IFERROR(INDEX(E51:E500,MATCH($A$35,$C$51:$C$500,0)),"")</f>
        <v>3.37</v>
      </c>
      <c r="H35" s="3">
        <f>IFERROR(INDEX(D35:G35,COUNT(D35:G35)),"")</f>
        <v>3.37</v>
      </c>
      <c r="I35" s="3">
        <f t="shared" ref="I35:Z35" si="27">IFERROR(INDEX(I51:I500,MATCH($C$35,$C$51:$C$500,0)),"")</f>
        <v>0.66</v>
      </c>
      <c r="J35" s="3">
        <f t="shared" si="27"/>
        <v>0.53</v>
      </c>
      <c r="K35" s="3">
        <f t="shared" si="27"/>
        <v>0.41</v>
      </c>
      <c r="L35" s="3">
        <f t="shared" si="27"/>
        <v>0.53</v>
      </c>
      <c r="M35" s="3">
        <f t="shared" si="27"/>
        <v>0.7</v>
      </c>
      <c r="N35" s="3">
        <f t="shared" si="27"/>
        <v>1.26</v>
      </c>
      <c r="O35" s="3">
        <f t="shared" si="27"/>
        <v>0.73</v>
      </c>
      <c r="P35" s="3">
        <f t="shared" si="27"/>
        <v>2.1800000000000002</v>
      </c>
      <c r="Q35" s="3">
        <f t="shared" si="27"/>
        <v>1.45</v>
      </c>
      <c r="R35" s="3">
        <f t="shared" si="27"/>
        <v>1.22</v>
      </c>
      <c r="S35" s="3">
        <f t="shared" si="27"/>
        <v>0.28000000000000003</v>
      </c>
      <c r="T35" s="3">
        <f t="shared" si="27"/>
        <v>0.59</v>
      </c>
      <c r="U35" s="3">
        <f t="shared" si="27"/>
        <v>0.87</v>
      </c>
      <c r="V35" s="3">
        <f t="shared" si="27"/>
        <v>1.19</v>
      </c>
      <c r="W35" s="3">
        <f t="shared" si="27"/>
        <v>3.03</v>
      </c>
      <c r="X35" s="3">
        <f t="shared" si="27"/>
        <v>3.82</v>
      </c>
      <c r="Y35" s="3">
        <f t="shared" si="27"/>
        <v>1.35</v>
      </c>
      <c r="Z35" s="3">
        <f t="shared" si="27"/>
        <v>1.3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3.2983999999999996</v>
      </c>
      <c r="I36" s="4">
        <f t="shared" si="28"/>
        <v>6.1402000000000001</v>
      </c>
      <c r="J36" s="4">
        <f t="shared" si="28"/>
        <v>0.36930000000000002</v>
      </c>
      <c r="K36" s="4">
        <f t="shared" si="28"/>
        <v>0.60650000000000004</v>
      </c>
      <c r="L36" s="4">
        <f t="shared" si="28"/>
        <v>0.20860000000000001</v>
      </c>
      <c r="M36" s="4">
        <f t="shared" si="28"/>
        <v>0.58079999999999998</v>
      </c>
      <c r="N36" s="4">
        <f t="shared" si="28"/>
        <v>-0.24739999999999998</v>
      </c>
      <c r="O36" s="4">
        <f t="shared" si="28"/>
        <v>0.23260000000000003</v>
      </c>
      <c r="P36" s="4">
        <f t="shared" si="28"/>
        <v>0</v>
      </c>
      <c r="Q36" s="4">
        <f t="shared" si="28"/>
        <v>5.2600000000000001E-2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49</v>
      </c>
      <c r="I37" s="3">
        <f t="shared" si="29"/>
        <v>49</v>
      </c>
      <c r="J37" s="3">
        <f t="shared" si="29"/>
        <v>46.92</v>
      </c>
      <c r="K37" s="3">
        <f t="shared" si="29"/>
        <v>49.74</v>
      </c>
      <c r="L37" s="3">
        <f t="shared" si="29"/>
        <v>24</v>
      </c>
      <c r="M37" s="3">
        <f t="shared" si="29"/>
        <v>38.409999999999997</v>
      </c>
      <c r="N37" s="3">
        <f t="shared" si="29"/>
        <v>5.28</v>
      </c>
      <c r="O37" s="3">
        <f t="shared" si="29"/>
        <v>3.65</v>
      </c>
      <c r="P37" s="3">
        <f t="shared" si="29"/>
        <v>0</v>
      </c>
      <c r="Q37" s="3">
        <f t="shared" si="29"/>
        <v>1.92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38789301</v>
      </c>
      <c r="E51" s="5">
        <v>31550198</v>
      </c>
      <c r="F51" s="5">
        <v>43473836</v>
      </c>
      <c r="G51" s="5">
        <v>38426005</v>
      </c>
      <c r="I51" s="5">
        <v>153117575</v>
      </c>
      <c r="J51" s="5">
        <v>326804875</v>
      </c>
      <c r="K51" s="5">
        <v>294672016</v>
      </c>
      <c r="L51" s="5">
        <v>255241076</v>
      </c>
      <c r="M51" s="5">
        <v>132149772</v>
      </c>
      <c r="N51" s="5">
        <v>72221596</v>
      </c>
      <c r="O51" s="5">
        <v>114851737</v>
      </c>
      <c r="P51" s="5">
        <v>56942510</v>
      </c>
      <c r="Q51" s="5">
        <v>83764246</v>
      </c>
      <c r="R51" s="5">
        <v>92636624</v>
      </c>
      <c r="S51" s="5">
        <v>111011540</v>
      </c>
      <c r="T51" s="5">
        <v>135766894</v>
      </c>
      <c r="U51" s="5">
        <v>193474442</v>
      </c>
      <c r="V51" s="5">
        <v>214901931</v>
      </c>
      <c r="W51" s="5">
        <v>2127603072558</v>
      </c>
      <c r="X51" s="5">
        <v>969354917547</v>
      </c>
      <c r="Y51" s="5">
        <v>406616046815</v>
      </c>
      <c r="Z51" s="5">
        <v>338376728158</v>
      </c>
    </row>
    <row r="52" spans="2:26" ht="15.5" x14ac:dyDescent="0.35">
      <c r="C52" t="s">
        <v>86</v>
      </c>
      <c r="D52" s="5">
        <v>-31374131</v>
      </c>
      <c r="E52" s="5">
        <v>-24659108</v>
      </c>
      <c r="F52" s="5">
        <v>-34787435</v>
      </c>
      <c r="G52" s="5">
        <v>-32166891</v>
      </c>
      <c r="I52" s="5">
        <v>-127039167</v>
      </c>
      <c r="J52" s="5">
        <v>-223660192</v>
      </c>
      <c r="K52" s="5">
        <v>-241887753</v>
      </c>
      <c r="L52" s="5">
        <v>-181501046</v>
      </c>
      <c r="M52" s="5">
        <v>-91093727</v>
      </c>
      <c r="N52" s="5">
        <v>-64879279</v>
      </c>
      <c r="O52" s="5">
        <v>-98680186</v>
      </c>
      <c r="P52" s="5">
        <v>-43958066</v>
      </c>
      <c r="Q52" s="5">
        <v>-57373765</v>
      </c>
      <c r="R52" s="5">
        <v>-68777321</v>
      </c>
      <c r="S52" s="5">
        <v>-84539244</v>
      </c>
      <c r="T52" s="5">
        <v>-113470275</v>
      </c>
      <c r="U52" s="5">
        <v>-139721083</v>
      </c>
      <c r="V52" s="5">
        <v>-145737647</v>
      </c>
      <c r="W52" s="5">
        <v>-1257827390261</v>
      </c>
      <c r="X52" s="5">
        <v>-492511172853</v>
      </c>
      <c r="Y52" s="5">
        <v>-263519171993</v>
      </c>
      <c r="Z52" s="5">
        <v>-217899131615</v>
      </c>
    </row>
    <row r="53" spans="2:26" ht="15.5" x14ac:dyDescent="0.35">
      <c r="C53" t="s">
        <v>87</v>
      </c>
      <c r="D53" s="5">
        <v>7415170</v>
      </c>
      <c r="E53" s="5">
        <v>6891090</v>
      </c>
      <c r="F53" s="5">
        <v>8686401</v>
      </c>
      <c r="G53" s="5">
        <v>6259114</v>
      </c>
      <c r="I53" s="5">
        <v>26078408</v>
      </c>
      <c r="J53" s="5">
        <v>103144683</v>
      </c>
      <c r="K53" s="5">
        <v>52784263</v>
      </c>
      <c r="L53" s="5">
        <v>73740030</v>
      </c>
      <c r="M53" s="5">
        <v>41056045</v>
      </c>
      <c r="N53" s="5">
        <v>7342317</v>
      </c>
      <c r="O53" s="5">
        <v>16171551</v>
      </c>
      <c r="P53" s="5">
        <v>12984444</v>
      </c>
      <c r="Q53" s="5">
        <v>26390481</v>
      </c>
      <c r="R53" s="5">
        <v>23859303</v>
      </c>
      <c r="S53" s="5">
        <v>26472296</v>
      </c>
      <c r="T53" s="5">
        <v>22296619</v>
      </c>
      <c r="U53" s="5">
        <v>53753359</v>
      </c>
      <c r="V53" s="5">
        <v>69164284</v>
      </c>
      <c r="W53" s="5">
        <v>869775682297</v>
      </c>
      <c r="X53" s="5">
        <v>476843744694</v>
      </c>
      <c r="Y53" s="5">
        <v>143096874822</v>
      </c>
      <c r="Z53" s="5">
        <v>120477596543</v>
      </c>
    </row>
    <row r="54" spans="2:26" ht="15.5" x14ac:dyDescent="0.35">
      <c r="C54" t="s">
        <v>88</v>
      </c>
      <c r="D54" s="5">
        <v>-3127882</v>
      </c>
      <c r="E54" s="5">
        <v>-4197018</v>
      </c>
      <c r="F54" s="5">
        <v>-6679376</v>
      </c>
      <c r="G54" s="5">
        <v>-4429831</v>
      </c>
      <c r="I54" s="5">
        <v>-21154872</v>
      </c>
      <c r="J54" s="5">
        <v>-44147574</v>
      </c>
      <c r="K54" s="5">
        <v>-14428082</v>
      </c>
      <c r="L54" s="5">
        <v>-15471820</v>
      </c>
      <c r="M54" s="5">
        <v>-6856680</v>
      </c>
      <c r="N54" s="5">
        <v>-16511906</v>
      </c>
      <c r="O54" s="5">
        <v>-7861531</v>
      </c>
      <c r="P54" s="5">
        <v>-11968300</v>
      </c>
      <c r="Q54" s="5">
        <v>-7166988</v>
      </c>
      <c r="R54" s="5">
        <v>-9400490</v>
      </c>
      <c r="S54" s="5">
        <v>-17324763</v>
      </c>
      <c r="T54" s="5">
        <v>-9592418</v>
      </c>
      <c r="U54" s="5">
        <v>-28651122</v>
      </c>
      <c r="V54" s="5">
        <v>-34195204</v>
      </c>
      <c r="W54" s="5">
        <v>-236723827199</v>
      </c>
      <c r="X54" s="5">
        <v>-256102798118</v>
      </c>
      <c r="Y54" s="5">
        <v>-98111239521</v>
      </c>
      <c r="Z54" s="5">
        <v>-81246906035</v>
      </c>
    </row>
    <row r="55" spans="2:26" ht="15.5" x14ac:dyDescent="0.35">
      <c r="C55" t="s">
        <v>89</v>
      </c>
      <c r="D55" s="5">
        <v>-790660</v>
      </c>
      <c r="E55" s="5">
        <v>-1110218</v>
      </c>
      <c r="F55" s="5">
        <v>-1284632</v>
      </c>
      <c r="G55" s="5">
        <v>-2005905</v>
      </c>
      <c r="I55" s="5">
        <v>-7622315</v>
      </c>
      <c r="J55" s="5">
        <v>-23739608</v>
      </c>
      <c r="K55" s="5">
        <v>-3031651</v>
      </c>
      <c r="L55" s="5">
        <v>-2498106</v>
      </c>
      <c r="M55" s="5">
        <v>-1467583</v>
      </c>
      <c r="N55" s="5">
        <v>-1312273</v>
      </c>
      <c r="O55" s="5">
        <v>-2311478</v>
      </c>
      <c r="P55" s="5">
        <v>-1501878</v>
      </c>
      <c r="Q55" s="5">
        <v>-1092241</v>
      </c>
      <c r="R55" s="5">
        <v>-2675681</v>
      </c>
      <c r="S55" s="5">
        <v>-10866302</v>
      </c>
      <c r="T55" s="5">
        <v>-3257027</v>
      </c>
      <c r="U55" s="5">
        <v>-15738450</v>
      </c>
      <c r="V55" s="5">
        <v>-24368891</v>
      </c>
      <c r="W55" s="5">
        <v>-203544849054</v>
      </c>
      <c r="X55" s="5">
        <v>-215559415312</v>
      </c>
      <c r="Y55" s="5">
        <v>-66461916614</v>
      </c>
      <c r="Z55" s="5">
        <v>-54469477384</v>
      </c>
    </row>
    <row r="56" spans="2:26" ht="15.5" x14ac:dyDescent="0.35">
      <c r="C56" t="s">
        <v>90</v>
      </c>
      <c r="D56" s="5">
        <v>-2337222</v>
      </c>
      <c r="E56" s="5">
        <v>-3086800</v>
      </c>
      <c r="F56" s="5">
        <v>-4563025</v>
      </c>
      <c r="G56" s="5">
        <v>-2423926</v>
      </c>
      <c r="I56" s="5">
        <v>-12700838</v>
      </c>
      <c r="J56" s="5">
        <v>-14573653</v>
      </c>
      <c r="K56" s="5">
        <v>-11521944</v>
      </c>
      <c r="L56" s="5">
        <v>-10907579</v>
      </c>
      <c r="M56" s="5">
        <v>-5886202</v>
      </c>
      <c r="N56" s="5">
        <v>-6958606</v>
      </c>
      <c r="O56" s="5">
        <v>-7855855</v>
      </c>
      <c r="P56" s="5">
        <v>-9011491</v>
      </c>
      <c r="Q56" s="5">
        <v>-6251645</v>
      </c>
      <c r="R56" s="5">
        <v>-6369423</v>
      </c>
      <c r="S56" s="5">
        <v>-5782488</v>
      </c>
      <c r="T56" s="5">
        <v>-6051878</v>
      </c>
      <c r="U56" s="5">
        <v>-6807902</v>
      </c>
      <c r="V56" s="5">
        <v>-7786636</v>
      </c>
      <c r="W56" s="5">
        <v>-45375244168</v>
      </c>
      <c r="X56" s="5">
        <v>-40543382806</v>
      </c>
      <c r="Y56" s="5">
        <v>-31649322907</v>
      </c>
      <c r="Z56" s="5">
        <v>-26777428651</v>
      </c>
    </row>
    <row r="57" spans="2:26" ht="15.5" x14ac:dyDescent="0.35">
      <c r="C57" t="s">
        <v>587</v>
      </c>
      <c r="F57" s="5">
        <v>2673227</v>
      </c>
      <c r="I57" s="5">
        <v>2673227</v>
      </c>
      <c r="J57" s="5">
        <v>1926775</v>
      </c>
      <c r="K57" s="5">
        <v>4076791</v>
      </c>
      <c r="L57" s="5">
        <v>2614853</v>
      </c>
      <c r="M57" s="5">
        <v>2286759</v>
      </c>
      <c r="N57" s="5">
        <v>1753113</v>
      </c>
      <c r="O57" s="5">
        <v>3863107</v>
      </c>
      <c r="P57" s="5">
        <v>1163605</v>
      </c>
      <c r="Q57" s="5">
        <v>460817</v>
      </c>
      <c r="R57" s="5">
        <v>1299976</v>
      </c>
      <c r="S57" s="5">
        <v>1553920</v>
      </c>
      <c r="T57" s="5">
        <v>1247519</v>
      </c>
      <c r="U57" s="5">
        <v>1128305</v>
      </c>
      <c r="V57" s="5">
        <v>506756</v>
      </c>
      <c r="W57" s="5">
        <v>13546916331</v>
      </c>
    </row>
    <row r="58" spans="2:26" ht="15.5" x14ac:dyDescent="0.35">
      <c r="C58" t="s">
        <v>91</v>
      </c>
      <c r="D58" s="5">
        <v>-181462</v>
      </c>
      <c r="E58" s="5">
        <v>-103244</v>
      </c>
      <c r="F58" s="5">
        <v>-174661</v>
      </c>
      <c r="G58" s="5">
        <v>-86279</v>
      </c>
      <c r="I58" s="5">
        <v>-366343</v>
      </c>
      <c r="J58" s="5">
        <v>69672</v>
      </c>
      <c r="K58" s="5">
        <v>-78190</v>
      </c>
      <c r="L58" s="5">
        <v>386791</v>
      </c>
      <c r="M58" s="5">
        <v>-99947</v>
      </c>
      <c r="N58" s="5">
        <v>-1345141</v>
      </c>
      <c r="O58" s="5">
        <v>-130300</v>
      </c>
      <c r="P58" s="5">
        <v>-187874</v>
      </c>
      <c r="Q58" s="5">
        <v>-197486</v>
      </c>
      <c r="R58" s="5">
        <v>-185041</v>
      </c>
      <c r="S58" s="5">
        <v>-45130</v>
      </c>
      <c r="T58" s="5">
        <v>-73770</v>
      </c>
      <c r="U58" s="5">
        <v>-27598</v>
      </c>
      <c r="V58" s="5">
        <v>-1894</v>
      </c>
      <c r="W58" s="5">
        <v>44359</v>
      </c>
    </row>
    <row r="59" spans="2:26" ht="15.5" x14ac:dyDescent="0.35">
      <c r="C59" t="s">
        <v>92</v>
      </c>
      <c r="D59" s="5">
        <v>4287288</v>
      </c>
      <c r="E59" s="5">
        <v>2694072</v>
      </c>
      <c r="F59" s="5">
        <v>2007025</v>
      </c>
      <c r="G59" s="5">
        <v>1829283</v>
      </c>
      <c r="I59" s="5">
        <v>4923536</v>
      </c>
      <c r="J59" s="5">
        <v>58997109</v>
      </c>
      <c r="K59" s="5">
        <v>38356181</v>
      </c>
      <c r="L59" s="5">
        <v>58268210</v>
      </c>
      <c r="M59" s="5">
        <v>34199365</v>
      </c>
      <c r="N59" s="5">
        <v>-9169589</v>
      </c>
      <c r="O59" s="5">
        <v>8310020</v>
      </c>
      <c r="P59" s="5">
        <v>1016144</v>
      </c>
      <c r="Q59" s="5">
        <v>19223493</v>
      </c>
      <c r="R59" s="5">
        <v>14458813</v>
      </c>
      <c r="S59" s="5">
        <v>9147533</v>
      </c>
      <c r="T59" s="5">
        <v>12704201</v>
      </c>
      <c r="U59" s="5">
        <v>25102237</v>
      </c>
      <c r="V59" s="5">
        <v>34969080</v>
      </c>
      <c r="W59" s="5">
        <v>633051855098</v>
      </c>
      <c r="X59" s="5">
        <v>220740946576</v>
      </c>
      <c r="Y59" s="5">
        <v>44985635301</v>
      </c>
      <c r="Z59" s="5">
        <v>39230690508</v>
      </c>
    </row>
    <row r="60" spans="2:26" ht="15.5" x14ac:dyDescent="0.35">
      <c r="C60" t="s">
        <v>93</v>
      </c>
      <c r="D60" s="5">
        <v>-2230732</v>
      </c>
      <c r="E60" s="5">
        <v>-485852</v>
      </c>
      <c r="F60" s="5">
        <v>1193438</v>
      </c>
      <c r="G60" s="5">
        <v>-825317</v>
      </c>
      <c r="I60" s="5">
        <v>731750</v>
      </c>
      <c r="J60" s="5">
        <v>1299472</v>
      </c>
      <c r="K60" s="5">
        <v>767131</v>
      </c>
      <c r="L60" s="5">
        <v>-209393</v>
      </c>
      <c r="M60" s="5">
        <v>-241247</v>
      </c>
      <c r="N60" s="5">
        <v>-185033</v>
      </c>
      <c r="O60" s="5">
        <v>-280510</v>
      </c>
      <c r="P60" s="5">
        <v>103699</v>
      </c>
      <c r="Q60" s="5">
        <v>413514</v>
      </c>
      <c r="R60" s="5">
        <v>231062</v>
      </c>
      <c r="S60" s="5">
        <v>-62503</v>
      </c>
      <c r="T60" s="5">
        <v>66307</v>
      </c>
      <c r="U60" s="5">
        <v>35201</v>
      </c>
      <c r="V60" s="5">
        <v>680203</v>
      </c>
      <c r="W60" s="5">
        <v>8748014615</v>
      </c>
      <c r="X60" s="5">
        <v>16188779823</v>
      </c>
      <c r="Y60" s="5">
        <v>3352302911</v>
      </c>
      <c r="Z60" s="5">
        <v>16038402184</v>
      </c>
    </row>
    <row r="61" spans="2:26" ht="15.5" x14ac:dyDescent="0.35">
      <c r="C61" t="s">
        <v>27</v>
      </c>
      <c r="D61" s="5">
        <v>-39560</v>
      </c>
      <c r="E61" s="5">
        <v>-44924</v>
      </c>
      <c r="F61" s="5">
        <v>-38186</v>
      </c>
      <c r="G61" s="5">
        <v>-28826</v>
      </c>
      <c r="I61" s="5">
        <v>-142151</v>
      </c>
      <c r="J61" s="5">
        <v>-221275</v>
      </c>
      <c r="K61" s="5">
        <v>-442861</v>
      </c>
      <c r="L61" s="5">
        <v>-734682</v>
      </c>
      <c r="M61" s="5">
        <v>-527112</v>
      </c>
      <c r="N61" s="5">
        <v>-575433</v>
      </c>
      <c r="O61" s="5">
        <v>-497796</v>
      </c>
      <c r="P61" s="5">
        <v>-193532</v>
      </c>
      <c r="Q61" s="5">
        <v>-165278</v>
      </c>
      <c r="R61" s="5">
        <v>-173714</v>
      </c>
      <c r="S61" s="5">
        <v>-190316</v>
      </c>
      <c r="T61" s="5">
        <v>-136563</v>
      </c>
      <c r="U61" s="5">
        <v>-125559</v>
      </c>
      <c r="V61" s="5">
        <v>-209567</v>
      </c>
      <c r="W61" s="5">
        <v>-1950320430</v>
      </c>
      <c r="X61" s="5">
        <v>-1257994568</v>
      </c>
      <c r="Y61" s="5">
        <v>-1604380705</v>
      </c>
      <c r="Z61" s="5">
        <v>-1963821288</v>
      </c>
    </row>
    <row r="62" spans="2:26" ht="15.5" x14ac:dyDescent="0.35">
      <c r="C62" t="s">
        <v>94</v>
      </c>
      <c r="D62" s="5">
        <v>145587</v>
      </c>
      <c r="E62" s="5">
        <v>128567</v>
      </c>
      <c r="F62" s="5">
        <v>181659</v>
      </c>
      <c r="G62" s="5">
        <v>124237</v>
      </c>
      <c r="I62" s="5">
        <v>873901</v>
      </c>
      <c r="J62" s="5">
        <v>1520747</v>
      </c>
      <c r="K62" s="5">
        <v>1209992</v>
      </c>
      <c r="L62" s="5">
        <v>525289</v>
      </c>
      <c r="M62" s="5">
        <v>285865</v>
      </c>
      <c r="N62" s="5">
        <v>390400</v>
      </c>
      <c r="O62" s="5">
        <v>217286</v>
      </c>
      <c r="P62" s="5">
        <v>297231</v>
      </c>
      <c r="Q62" s="5">
        <v>578792</v>
      </c>
      <c r="R62" s="5">
        <v>404776</v>
      </c>
      <c r="S62" s="5">
        <v>127813</v>
      </c>
      <c r="T62" s="5">
        <v>202870</v>
      </c>
      <c r="U62" s="5">
        <v>160760</v>
      </c>
      <c r="V62" s="5">
        <v>889770</v>
      </c>
      <c r="W62" s="5">
        <v>10698335045</v>
      </c>
      <c r="X62" s="5">
        <v>1053287166</v>
      </c>
      <c r="Y62" s="5">
        <v>111646212</v>
      </c>
      <c r="Z62" s="5">
        <v>47794642</v>
      </c>
    </row>
    <row r="63" spans="2:26" ht="15.5" x14ac:dyDescent="0.35">
      <c r="C63" t="s">
        <v>312</v>
      </c>
      <c r="X63" s="5">
        <v>109927273</v>
      </c>
      <c r="Y63" s="5">
        <v>3981086586</v>
      </c>
      <c r="Z63" s="5">
        <v>5032298113</v>
      </c>
    </row>
    <row r="64" spans="2:26" ht="15.5" x14ac:dyDescent="0.35">
      <c r="C64" t="s">
        <v>95</v>
      </c>
      <c r="X64" s="5">
        <v>-916378808</v>
      </c>
      <c r="Y64" s="5">
        <v>-6156776252</v>
      </c>
      <c r="Z64" s="5">
        <v>5934036424</v>
      </c>
    </row>
    <row r="65" spans="3:26" ht="15.5" x14ac:dyDescent="0.35">
      <c r="C65" t="s">
        <v>588</v>
      </c>
      <c r="Z65" s="5">
        <v>182484468</v>
      </c>
    </row>
    <row r="66" spans="3:26" ht="15.5" x14ac:dyDescent="0.35">
      <c r="C66" t="s">
        <v>96</v>
      </c>
      <c r="D66" s="5">
        <v>-2230732</v>
      </c>
      <c r="E66" s="5">
        <v>-485852</v>
      </c>
      <c r="F66" s="5">
        <v>1193438</v>
      </c>
      <c r="G66" s="5">
        <v>-825317</v>
      </c>
      <c r="I66" s="5">
        <v>731750</v>
      </c>
      <c r="J66" s="5">
        <v>1299472</v>
      </c>
      <c r="K66" s="5">
        <v>767131</v>
      </c>
      <c r="L66" s="5">
        <v>-209393</v>
      </c>
      <c r="M66" s="5">
        <v>-241247</v>
      </c>
      <c r="N66" s="5">
        <v>-185033</v>
      </c>
      <c r="O66" s="5">
        <v>-280510</v>
      </c>
      <c r="P66" s="5">
        <v>103699</v>
      </c>
      <c r="Q66" s="5">
        <v>413514</v>
      </c>
      <c r="R66" s="5">
        <v>231062</v>
      </c>
      <c r="S66" s="5">
        <v>-62503</v>
      </c>
      <c r="T66" s="5">
        <v>66307</v>
      </c>
      <c r="U66" s="5">
        <v>35201</v>
      </c>
      <c r="V66" s="5">
        <v>680203</v>
      </c>
      <c r="W66" s="5">
        <v>8748014615</v>
      </c>
      <c r="X66" s="5">
        <v>16188779823</v>
      </c>
      <c r="Y66" s="5">
        <v>3352302911</v>
      </c>
      <c r="Z66" s="5">
        <v>16038402184</v>
      </c>
    </row>
    <row r="67" spans="3:26" ht="15.5" x14ac:dyDescent="0.35">
      <c r="C67" t="s">
        <v>29</v>
      </c>
      <c r="D67" s="5">
        <v>2056556</v>
      </c>
      <c r="E67" s="5">
        <v>2208220</v>
      </c>
      <c r="F67" s="5">
        <v>3200463</v>
      </c>
      <c r="G67" s="5">
        <v>1003966</v>
      </c>
      <c r="I67" s="5">
        <v>5655286</v>
      </c>
      <c r="J67" s="5">
        <v>60296581</v>
      </c>
      <c r="K67" s="5">
        <v>39123312</v>
      </c>
      <c r="L67" s="5">
        <v>58058817</v>
      </c>
      <c r="M67" s="5">
        <v>33958118</v>
      </c>
      <c r="N67" s="5">
        <v>-9354622</v>
      </c>
      <c r="O67" s="5">
        <v>8029510</v>
      </c>
      <c r="P67" s="5">
        <v>1119843</v>
      </c>
      <c r="Q67" s="5">
        <v>19637007</v>
      </c>
      <c r="R67" s="5">
        <v>14689875</v>
      </c>
      <c r="S67" s="5">
        <v>9085030</v>
      </c>
      <c r="T67" s="5">
        <v>12770508</v>
      </c>
      <c r="U67" s="5">
        <v>25137438</v>
      </c>
      <c r="V67" s="5">
        <v>35649283</v>
      </c>
      <c r="W67" s="5">
        <v>641799869713</v>
      </c>
      <c r="X67" s="5">
        <v>236929726399</v>
      </c>
      <c r="Y67" s="5">
        <v>48337938212</v>
      </c>
      <c r="Z67" s="5">
        <v>55269092692</v>
      </c>
    </row>
    <row r="68" spans="3:26" ht="15.5" x14ac:dyDescent="0.35">
      <c r="C68" t="s">
        <v>28</v>
      </c>
      <c r="D68" s="5">
        <v>-1248066</v>
      </c>
      <c r="E68" s="5">
        <v>-1210724</v>
      </c>
      <c r="F68" s="5">
        <v>-1986410</v>
      </c>
      <c r="G68" s="5">
        <v>-1108870</v>
      </c>
      <c r="I68" s="5">
        <v>-3614563</v>
      </c>
      <c r="J68" s="5">
        <v>-20150343</v>
      </c>
      <c r="K68" s="5">
        <v>-12320751</v>
      </c>
      <c r="L68" s="5">
        <v>-19002911</v>
      </c>
      <c r="M68" s="5">
        <v>-10954593</v>
      </c>
      <c r="N68" s="5">
        <v>686607</v>
      </c>
      <c r="O68" s="5">
        <v>-2615158</v>
      </c>
      <c r="P68" s="5">
        <v>-644243</v>
      </c>
      <c r="Q68" s="5">
        <v>-6197032</v>
      </c>
      <c r="R68" s="5">
        <v>-5217011</v>
      </c>
      <c r="S68" s="5">
        <v>-3412817</v>
      </c>
      <c r="T68" s="5">
        <v>-4768230</v>
      </c>
      <c r="U68" s="5">
        <v>-7897088</v>
      </c>
      <c r="V68" s="5">
        <v>-12059460</v>
      </c>
      <c r="W68" s="5">
        <v>-191596232835</v>
      </c>
      <c r="X68" s="5">
        <v>-70903018162</v>
      </c>
      <c r="Y68" s="5">
        <v>-16334829025</v>
      </c>
      <c r="Z68" s="5">
        <v>-14795541300</v>
      </c>
    </row>
    <row r="69" spans="3:26" ht="15.5" x14ac:dyDescent="0.35">
      <c r="C69" t="s">
        <v>97</v>
      </c>
      <c r="D69" s="5">
        <v>-1231124</v>
      </c>
      <c r="E69" s="5">
        <v>-1192029</v>
      </c>
      <c r="F69" s="5">
        <v>-1952813</v>
      </c>
      <c r="G69" s="5">
        <v>-1108858</v>
      </c>
      <c r="I69" s="5">
        <v>-3580977</v>
      </c>
      <c r="J69" s="5">
        <v>-19721386</v>
      </c>
      <c r="K69" s="5">
        <v>-12325544</v>
      </c>
      <c r="L69" s="5">
        <v>-18505964</v>
      </c>
      <c r="M69" s="5">
        <v>-10485525</v>
      </c>
      <c r="N69" s="5">
        <v>-256788</v>
      </c>
      <c r="O69" s="5">
        <v>-2943058</v>
      </c>
      <c r="R69" s="5">
        <v>-5086326</v>
      </c>
      <c r="S69" s="5">
        <v>-3210689</v>
      </c>
      <c r="T69" s="5">
        <v>-4467698</v>
      </c>
      <c r="V69" s="5">
        <v>-12059460</v>
      </c>
      <c r="W69" s="5">
        <v>-193176367300</v>
      </c>
      <c r="X69" s="5">
        <v>-71883698500</v>
      </c>
      <c r="Y69" s="5">
        <v>-16682081800</v>
      </c>
      <c r="Z69" s="5">
        <v>-9753011800</v>
      </c>
    </row>
    <row r="70" spans="3:26" ht="15.5" x14ac:dyDescent="0.35">
      <c r="C70" t="s">
        <v>98</v>
      </c>
      <c r="D70" s="5">
        <v>-61</v>
      </c>
      <c r="E70" s="5">
        <v>-97</v>
      </c>
      <c r="F70" s="5">
        <v>81119</v>
      </c>
      <c r="G70" s="5">
        <v>-12</v>
      </c>
      <c r="I70" s="5">
        <v>81130</v>
      </c>
      <c r="J70" s="5">
        <v>-428957</v>
      </c>
      <c r="K70" s="5">
        <v>4793</v>
      </c>
      <c r="L70" s="5">
        <v>-496947</v>
      </c>
      <c r="M70" s="5">
        <v>-469068</v>
      </c>
      <c r="N70" s="5">
        <v>943395</v>
      </c>
      <c r="O70" s="5">
        <v>327900</v>
      </c>
      <c r="R70" s="5">
        <v>-130685</v>
      </c>
      <c r="S70" s="5">
        <v>186088</v>
      </c>
      <c r="T70" s="5">
        <v>-300532</v>
      </c>
      <c r="W70" s="5">
        <v>1580134465</v>
      </c>
      <c r="X70" s="5">
        <v>980680338</v>
      </c>
      <c r="Y70" s="5">
        <v>347252775</v>
      </c>
      <c r="Z70" s="5">
        <v>-5042529500</v>
      </c>
    </row>
    <row r="71" spans="3:26" ht="15.5" x14ac:dyDescent="0.35">
      <c r="C71" t="s">
        <v>448</v>
      </c>
      <c r="D71" s="5">
        <v>-16881</v>
      </c>
      <c r="E71" s="5">
        <v>-18598</v>
      </c>
      <c r="F71" s="5">
        <v>-114716</v>
      </c>
      <c r="I71" s="5">
        <v>-114716</v>
      </c>
      <c r="S71" s="5">
        <v>-388216</v>
      </c>
    </row>
    <row r="72" spans="3:26" ht="15.5" x14ac:dyDescent="0.35">
      <c r="C72" t="s">
        <v>99</v>
      </c>
      <c r="D72" s="5">
        <v>-1248066</v>
      </c>
      <c r="E72" s="5">
        <v>-1210724</v>
      </c>
      <c r="F72" s="5">
        <v>-1986410</v>
      </c>
      <c r="G72" s="5">
        <v>-1108870</v>
      </c>
      <c r="I72" s="5">
        <v>-3614563</v>
      </c>
      <c r="J72" s="5">
        <v>-20150343</v>
      </c>
      <c r="K72" s="5">
        <v>-12320751</v>
      </c>
      <c r="L72" s="5">
        <v>-19002911</v>
      </c>
      <c r="M72" s="5">
        <v>-10954593</v>
      </c>
      <c r="N72" s="5">
        <v>686607</v>
      </c>
      <c r="O72" s="5">
        <v>-2615158</v>
      </c>
      <c r="P72" s="5">
        <v>-644243</v>
      </c>
      <c r="Q72" s="5">
        <v>-6197032</v>
      </c>
      <c r="R72" s="5">
        <v>-5217011</v>
      </c>
      <c r="S72" s="5">
        <v>-3412817</v>
      </c>
      <c r="T72" s="5">
        <v>-4768230</v>
      </c>
      <c r="U72" s="5">
        <v>-7897088</v>
      </c>
      <c r="V72" s="5">
        <v>-12059460</v>
      </c>
      <c r="W72" s="5">
        <v>-191596232835</v>
      </c>
      <c r="X72" s="5">
        <v>-70903018162</v>
      </c>
      <c r="Y72" s="5">
        <v>-16334829025</v>
      </c>
      <c r="Z72" s="5">
        <v>-14795541300</v>
      </c>
    </row>
    <row r="73" spans="3:26" ht="15.5" x14ac:dyDescent="0.35">
      <c r="C73" t="s">
        <v>100</v>
      </c>
      <c r="D73" s="5">
        <v>808490</v>
      </c>
      <c r="E73" s="5">
        <v>997496</v>
      </c>
      <c r="F73" s="5">
        <v>1214053</v>
      </c>
      <c r="G73" s="5">
        <v>-104904</v>
      </c>
      <c r="I73" s="5">
        <v>2040723</v>
      </c>
      <c r="J73" s="5">
        <v>40146238</v>
      </c>
      <c r="K73" s="5">
        <v>26802561</v>
      </c>
      <c r="L73" s="5">
        <v>39055906</v>
      </c>
      <c r="M73" s="5">
        <v>23003525</v>
      </c>
      <c r="N73" s="5">
        <v>-8668015</v>
      </c>
      <c r="O73" s="5">
        <v>5414352</v>
      </c>
      <c r="P73" s="5">
        <v>475600</v>
      </c>
      <c r="Q73" s="5">
        <v>13439975</v>
      </c>
      <c r="R73" s="5">
        <v>9472864</v>
      </c>
      <c r="S73" s="5">
        <v>5672213</v>
      </c>
      <c r="T73" s="5">
        <v>8002278</v>
      </c>
      <c r="U73" s="5">
        <v>17240350</v>
      </c>
      <c r="V73" s="5">
        <v>23589823</v>
      </c>
      <c r="W73" s="5">
        <v>450203636878</v>
      </c>
      <c r="X73" s="5">
        <v>166026708237</v>
      </c>
      <c r="Y73" s="5">
        <v>32003109187</v>
      </c>
      <c r="Z73" s="5">
        <v>40473551392</v>
      </c>
    </row>
    <row r="74" spans="3:26" ht="15.5" x14ac:dyDescent="0.35">
      <c r="C74" t="s">
        <v>101</v>
      </c>
    </row>
    <row r="75" spans="3:26" ht="15.5" x14ac:dyDescent="0.35">
      <c r="C75" t="s">
        <v>102</v>
      </c>
    </row>
    <row r="76" spans="3:26" ht="15.5" x14ac:dyDescent="0.35">
      <c r="C76" t="s">
        <v>104</v>
      </c>
      <c r="D76" s="5">
        <v>808490</v>
      </c>
      <c r="E76" s="5">
        <v>997496</v>
      </c>
      <c r="F76" s="5">
        <v>1214053</v>
      </c>
      <c r="G76" s="5">
        <v>-104904</v>
      </c>
      <c r="I76" s="5">
        <v>2040723</v>
      </c>
      <c r="J76" s="5">
        <v>40146238</v>
      </c>
      <c r="K76" s="5">
        <v>26802561</v>
      </c>
      <c r="L76" s="5">
        <v>39055906</v>
      </c>
      <c r="M76" s="5">
        <v>23003525</v>
      </c>
      <c r="N76" s="5">
        <v>-8668015</v>
      </c>
      <c r="O76" s="5">
        <v>5414352</v>
      </c>
      <c r="P76" s="5">
        <v>475600</v>
      </c>
      <c r="Q76" s="5">
        <v>13439975</v>
      </c>
      <c r="R76" s="5">
        <v>9472864</v>
      </c>
      <c r="S76" s="5">
        <v>5672213</v>
      </c>
      <c r="T76" s="5">
        <v>8002278</v>
      </c>
      <c r="U76" s="5">
        <v>17240350</v>
      </c>
      <c r="V76" s="5">
        <v>23589823</v>
      </c>
      <c r="W76" s="5">
        <v>450203636878</v>
      </c>
      <c r="X76" s="5">
        <v>166026708237</v>
      </c>
      <c r="Y76" s="5">
        <v>32003109187</v>
      </c>
      <c r="Z76" s="5">
        <v>40473551392</v>
      </c>
    </row>
    <row r="77" spans="3:26" ht="15.5" x14ac:dyDescent="0.35">
      <c r="C77" t="s">
        <v>105</v>
      </c>
      <c r="D77" s="5">
        <v>-4019405</v>
      </c>
      <c r="E77" s="5">
        <v>-668716</v>
      </c>
      <c r="F77" s="5">
        <v>-538477</v>
      </c>
      <c r="G77" s="5">
        <v>-2280313</v>
      </c>
      <c r="I77" s="5">
        <v>-3186997</v>
      </c>
      <c r="J77" s="5">
        <v>-5320617</v>
      </c>
      <c r="K77" s="5">
        <v>1558677</v>
      </c>
      <c r="L77" s="5">
        <v>-7699438</v>
      </c>
      <c r="M77" s="5">
        <v>31292</v>
      </c>
      <c r="N77" s="5">
        <v>758589</v>
      </c>
      <c r="O77" s="5">
        <v>1261985</v>
      </c>
      <c r="P77" s="5">
        <v>-1718936</v>
      </c>
      <c r="Q77" s="5">
        <v>-400458</v>
      </c>
      <c r="R77" s="5">
        <v>851541</v>
      </c>
      <c r="S77" s="5">
        <v>-2877160</v>
      </c>
      <c r="T77" s="5">
        <v>-1005240</v>
      </c>
      <c r="U77" s="5">
        <v>-5663950</v>
      </c>
      <c r="V77" s="5">
        <v>-656371</v>
      </c>
    </row>
    <row r="78" spans="3:26" ht="15.5" x14ac:dyDescent="0.35">
      <c r="C78" t="s">
        <v>106</v>
      </c>
      <c r="D78" s="5">
        <v>-4019405</v>
      </c>
      <c r="E78" s="5">
        <v>-668716</v>
      </c>
      <c r="F78" s="5">
        <v>-538477</v>
      </c>
      <c r="G78" s="5">
        <v>-2280313</v>
      </c>
      <c r="I78" s="5">
        <v>-3186997</v>
      </c>
      <c r="J78" s="5">
        <v>-5320617</v>
      </c>
      <c r="K78" s="5">
        <v>1558677</v>
      </c>
      <c r="L78" s="5">
        <v>-7699438</v>
      </c>
      <c r="M78" s="5">
        <v>31292</v>
      </c>
      <c r="N78" s="5">
        <v>758589</v>
      </c>
      <c r="O78" s="5">
        <v>1261985</v>
      </c>
      <c r="P78" s="5">
        <v>-1718936</v>
      </c>
      <c r="Q78" s="5">
        <v>-400458</v>
      </c>
      <c r="R78" s="5">
        <v>851541</v>
      </c>
      <c r="S78" s="5">
        <v>-2877160</v>
      </c>
      <c r="T78" s="5">
        <v>-1005240</v>
      </c>
      <c r="U78" s="5">
        <v>-5663950</v>
      </c>
      <c r="V78" s="5">
        <v>-656371</v>
      </c>
    </row>
    <row r="79" spans="3:26" ht="15.5" x14ac:dyDescent="0.35">
      <c r="C79" t="s">
        <v>107</v>
      </c>
      <c r="D79" s="5">
        <v>-3210915</v>
      </c>
      <c r="E79" s="5">
        <v>328780</v>
      </c>
      <c r="F79" s="5">
        <v>675576</v>
      </c>
      <c r="G79" s="5">
        <v>-2385217</v>
      </c>
      <c r="I79" s="5">
        <v>-1146274</v>
      </c>
      <c r="J79" s="5">
        <v>34825621</v>
      </c>
      <c r="K79" s="5">
        <v>28361238</v>
      </c>
      <c r="L79" s="5">
        <v>31356468</v>
      </c>
      <c r="M79" s="5">
        <v>23034817</v>
      </c>
      <c r="N79" s="5">
        <v>-7909426</v>
      </c>
      <c r="O79" s="5">
        <v>6676337</v>
      </c>
      <c r="P79" s="5">
        <v>-1243336</v>
      </c>
      <c r="Q79" s="5">
        <v>13039517</v>
      </c>
      <c r="R79" s="5">
        <v>10324405</v>
      </c>
      <c r="S79" s="5">
        <v>2795053</v>
      </c>
      <c r="T79" s="5">
        <v>6997038</v>
      </c>
      <c r="U79" s="5">
        <v>11576400</v>
      </c>
      <c r="V79" s="5">
        <v>22933452</v>
      </c>
      <c r="W79" s="5">
        <v>450203636878</v>
      </c>
    </row>
    <row r="80" spans="3:26" ht="15.5" x14ac:dyDescent="0.35">
      <c r="C80" t="s">
        <v>108</v>
      </c>
      <c r="D80" s="5">
        <v>808490</v>
      </c>
      <c r="E80" s="5">
        <v>997496</v>
      </c>
      <c r="F80" s="5">
        <v>1214053</v>
      </c>
      <c r="G80" s="5">
        <v>-104904</v>
      </c>
      <c r="I80" s="5">
        <v>2040723</v>
      </c>
      <c r="J80" s="5">
        <v>40146238</v>
      </c>
      <c r="K80" s="5">
        <v>26802561</v>
      </c>
      <c r="L80" s="5">
        <v>39055906</v>
      </c>
      <c r="M80" s="5">
        <v>23003525</v>
      </c>
      <c r="N80" s="5">
        <v>-8668015</v>
      </c>
      <c r="O80" s="5">
        <v>5414352</v>
      </c>
      <c r="P80" s="5">
        <v>475600</v>
      </c>
      <c r="Q80" s="5">
        <v>13439975</v>
      </c>
      <c r="R80" s="5">
        <v>9472864</v>
      </c>
      <c r="S80" s="5">
        <v>5672213</v>
      </c>
      <c r="T80" s="5">
        <v>8002278</v>
      </c>
      <c r="U80" s="5">
        <v>17240350</v>
      </c>
      <c r="V80" s="5">
        <v>23589823</v>
      </c>
      <c r="W80" s="5">
        <v>450203636878</v>
      </c>
      <c r="X80" s="5">
        <v>166026708237</v>
      </c>
      <c r="Y80" s="5">
        <v>32003109187</v>
      </c>
      <c r="Z80" s="5">
        <v>40473551392</v>
      </c>
    </row>
    <row r="81" spans="2:26" ht="15.5" x14ac:dyDescent="0.35">
      <c r="C81" t="s">
        <v>8</v>
      </c>
      <c r="D81" s="5">
        <v>-3029453</v>
      </c>
      <c r="E81" s="5">
        <v>432024</v>
      </c>
      <c r="F81" s="5">
        <v>850237</v>
      </c>
      <c r="G81" s="5">
        <v>-2298938</v>
      </c>
      <c r="I81" s="5">
        <v>-779931</v>
      </c>
      <c r="J81" s="5">
        <v>34755949</v>
      </c>
      <c r="K81" s="5">
        <v>28439428</v>
      </c>
      <c r="L81" s="5">
        <v>30969677</v>
      </c>
      <c r="M81" s="5">
        <v>23134764</v>
      </c>
      <c r="N81" s="5">
        <v>-6564285</v>
      </c>
      <c r="O81" s="5">
        <v>6806637</v>
      </c>
      <c r="P81" s="5">
        <v>-1055462</v>
      </c>
      <c r="Q81" s="5">
        <v>13237003</v>
      </c>
      <c r="R81" s="5">
        <v>10509446</v>
      </c>
      <c r="S81" s="5">
        <v>2840183</v>
      </c>
      <c r="T81" s="5">
        <v>7070808</v>
      </c>
      <c r="U81" s="5">
        <v>11603998</v>
      </c>
      <c r="V81" s="5">
        <v>22935346</v>
      </c>
      <c r="W81" s="5">
        <v>450203592519</v>
      </c>
    </row>
    <row r="82" spans="2:26" ht="15.5" x14ac:dyDescent="0.35">
      <c r="C82" t="s">
        <v>109</v>
      </c>
      <c r="D82" s="5">
        <v>808490</v>
      </c>
      <c r="E82" s="5">
        <v>997496</v>
      </c>
      <c r="F82" s="5">
        <v>1214053</v>
      </c>
      <c r="G82" s="5">
        <v>-104904</v>
      </c>
      <c r="I82" s="5">
        <v>2040723</v>
      </c>
      <c r="J82" s="5">
        <v>40146238</v>
      </c>
      <c r="K82" s="5">
        <v>26802561</v>
      </c>
      <c r="L82" s="5">
        <v>39055906</v>
      </c>
      <c r="M82" s="5">
        <v>23003525</v>
      </c>
      <c r="N82" s="5">
        <v>-8668015</v>
      </c>
      <c r="O82" s="5">
        <v>5414352</v>
      </c>
      <c r="P82" s="5">
        <v>475600</v>
      </c>
      <c r="Q82" s="5">
        <v>13439975</v>
      </c>
      <c r="R82" s="5">
        <v>9472864</v>
      </c>
      <c r="S82" s="5">
        <v>5672213</v>
      </c>
      <c r="T82" s="5">
        <v>8002278</v>
      </c>
      <c r="U82" s="5">
        <v>17240350</v>
      </c>
      <c r="V82" s="5">
        <v>23589823</v>
      </c>
      <c r="W82" s="5">
        <v>450203636878</v>
      </c>
      <c r="X82" s="5">
        <v>166026708237</v>
      </c>
      <c r="Y82" s="5">
        <v>32003109187</v>
      </c>
      <c r="Z82" s="5">
        <v>40473551392</v>
      </c>
    </row>
    <row r="83" spans="2:26" ht="15.5" x14ac:dyDescent="0.35">
      <c r="C83" t="s">
        <v>110</v>
      </c>
      <c r="D83" s="5">
        <v>-3210915</v>
      </c>
      <c r="E83" s="5">
        <v>328780</v>
      </c>
      <c r="F83" s="5">
        <v>675576</v>
      </c>
      <c r="G83" s="5">
        <v>-2385217</v>
      </c>
      <c r="I83" s="5">
        <v>-1146274</v>
      </c>
      <c r="J83" s="5">
        <v>34825621</v>
      </c>
      <c r="K83" s="5">
        <v>28361238</v>
      </c>
      <c r="L83" s="5">
        <v>31356468</v>
      </c>
      <c r="M83" s="5">
        <v>23034817</v>
      </c>
      <c r="N83" s="5">
        <v>-7909426</v>
      </c>
      <c r="O83" s="5">
        <v>6676337</v>
      </c>
      <c r="P83" s="5">
        <v>-1243336</v>
      </c>
      <c r="Q83" s="5">
        <v>13039517</v>
      </c>
      <c r="R83" s="5">
        <v>10324405</v>
      </c>
      <c r="S83" s="5">
        <v>2795053</v>
      </c>
      <c r="T83" s="5">
        <v>6997038</v>
      </c>
      <c r="U83" s="5">
        <v>11576400</v>
      </c>
      <c r="V83" s="5">
        <v>22933452</v>
      </c>
      <c r="W83" s="5">
        <v>450203636878</v>
      </c>
    </row>
    <row r="84" spans="2:26" ht="15.5" x14ac:dyDescent="0.35">
      <c r="C84" t="s">
        <v>111</v>
      </c>
      <c r="D84" s="5">
        <v>-3210915</v>
      </c>
      <c r="E84" s="5">
        <v>328780</v>
      </c>
      <c r="F84" s="5">
        <v>675576</v>
      </c>
      <c r="G84" s="5">
        <v>-2385217</v>
      </c>
      <c r="I84" s="5">
        <v>-1146274</v>
      </c>
      <c r="J84" s="5">
        <v>34825621</v>
      </c>
      <c r="K84" s="5">
        <v>28361238</v>
      </c>
      <c r="L84" s="5">
        <v>31356468</v>
      </c>
      <c r="M84" s="5">
        <v>23034817</v>
      </c>
      <c r="N84" s="5">
        <v>-7909426</v>
      </c>
      <c r="O84" s="5">
        <v>6676337</v>
      </c>
      <c r="P84" s="5">
        <v>-1243336</v>
      </c>
      <c r="Q84" s="5">
        <v>13039517</v>
      </c>
      <c r="R84" s="5">
        <v>10324405</v>
      </c>
      <c r="S84" s="5">
        <v>2795053</v>
      </c>
      <c r="T84" s="5">
        <v>6997038</v>
      </c>
      <c r="U84" s="5">
        <v>11576400</v>
      </c>
      <c r="V84" s="5">
        <v>22933452</v>
      </c>
      <c r="W84" s="5">
        <v>450203636878</v>
      </c>
    </row>
    <row r="86" spans="2:26" ht="15.5" x14ac:dyDescent="0.35">
      <c r="B86" t="s">
        <v>112</v>
      </c>
      <c r="C86" t="s">
        <v>113</v>
      </c>
    </row>
    <row r="87" spans="2:26" ht="15.5" x14ac:dyDescent="0.35">
      <c r="C87" t="s">
        <v>114</v>
      </c>
    </row>
    <row r="88" spans="2:26" ht="15.5" x14ac:dyDescent="0.35">
      <c r="C88" t="s">
        <v>20</v>
      </c>
      <c r="D88" s="5">
        <v>44673165</v>
      </c>
      <c r="E88" s="5">
        <v>34532429</v>
      </c>
      <c r="F88" s="5">
        <v>42348117</v>
      </c>
      <c r="G88" s="5">
        <v>35459290</v>
      </c>
      <c r="I88" s="5">
        <v>42348117</v>
      </c>
      <c r="J88" s="5">
        <v>68202064</v>
      </c>
      <c r="K88" s="5">
        <v>45098470</v>
      </c>
      <c r="L88" s="5">
        <v>43517021</v>
      </c>
      <c r="M88" s="5">
        <v>27858789</v>
      </c>
      <c r="N88" s="5">
        <v>5261039</v>
      </c>
      <c r="O88" s="5">
        <v>8629926</v>
      </c>
      <c r="P88" s="5">
        <v>3545158</v>
      </c>
      <c r="Q88" s="5">
        <v>18011061</v>
      </c>
      <c r="R88" s="5">
        <v>13225604</v>
      </c>
      <c r="S88" s="5">
        <v>6716388</v>
      </c>
      <c r="T88" s="5">
        <v>2649485</v>
      </c>
      <c r="U88" s="5">
        <v>8577527</v>
      </c>
      <c r="V88" s="5">
        <v>7654395</v>
      </c>
      <c r="W88" s="5">
        <v>433095853027</v>
      </c>
      <c r="X88" s="5">
        <v>89687299714</v>
      </c>
      <c r="Y88" s="5">
        <v>8696656691</v>
      </c>
      <c r="Z88" s="5">
        <v>4499055003</v>
      </c>
    </row>
    <row r="89" spans="2:26" ht="15.5" x14ac:dyDescent="0.35">
      <c r="C89" t="s">
        <v>116</v>
      </c>
    </row>
    <row r="90" spans="2:26" ht="15.5" x14ac:dyDescent="0.35">
      <c r="C90" t="s">
        <v>115</v>
      </c>
      <c r="M90" s="5">
        <v>381271</v>
      </c>
      <c r="N90" s="5">
        <v>5132654</v>
      </c>
      <c r="O90" s="5">
        <v>4130524</v>
      </c>
      <c r="P90" s="5">
        <v>3746782</v>
      </c>
      <c r="Q90" s="5">
        <v>3190593</v>
      </c>
      <c r="R90" s="5">
        <v>2253760</v>
      </c>
      <c r="S90" s="5">
        <v>320845</v>
      </c>
      <c r="T90" s="5">
        <v>348678</v>
      </c>
      <c r="U90" s="5">
        <v>453428</v>
      </c>
      <c r="V90" s="5">
        <v>493882</v>
      </c>
      <c r="W90" s="5">
        <v>3750000000</v>
      </c>
      <c r="X90" s="5">
        <v>42395740158</v>
      </c>
    </row>
    <row r="91" spans="2:26" ht="15.5" x14ac:dyDescent="0.35">
      <c r="C91" t="s">
        <v>117</v>
      </c>
      <c r="D91" s="5">
        <v>9142858</v>
      </c>
      <c r="E91" s="5">
        <v>11018412</v>
      </c>
      <c r="F91" s="5">
        <v>10468768</v>
      </c>
      <c r="G91" s="5">
        <v>12500222</v>
      </c>
      <c r="I91" s="5">
        <v>10468768</v>
      </c>
      <c r="J91" s="5">
        <v>19260709</v>
      </c>
      <c r="K91" s="5">
        <v>27775455</v>
      </c>
      <c r="L91" s="5">
        <v>14160400</v>
      </c>
      <c r="M91" s="5">
        <v>3479000</v>
      </c>
      <c r="N91" s="5">
        <v>3016623</v>
      </c>
      <c r="O91" s="5">
        <v>4835210</v>
      </c>
      <c r="P91" s="5">
        <v>1922718</v>
      </c>
      <c r="Q91" s="5">
        <v>5291058</v>
      </c>
      <c r="R91" s="5">
        <v>5258636</v>
      </c>
      <c r="S91" s="5">
        <v>8116569</v>
      </c>
      <c r="T91" s="5">
        <v>4334114</v>
      </c>
      <c r="U91" s="5">
        <v>9525607</v>
      </c>
      <c r="V91" s="5">
        <v>17261960</v>
      </c>
      <c r="W91" s="5">
        <v>142265362484</v>
      </c>
      <c r="X91" s="5">
        <v>170688981664</v>
      </c>
      <c r="Y91" s="5">
        <v>83154097353</v>
      </c>
      <c r="Z91" s="5">
        <v>93796068212</v>
      </c>
    </row>
    <row r="92" spans="2:26" ht="15.5" x14ac:dyDescent="0.35">
      <c r="C92" t="s">
        <v>118</v>
      </c>
      <c r="D92" s="5">
        <v>6153137</v>
      </c>
      <c r="E92" s="5">
        <v>8416182</v>
      </c>
      <c r="F92" s="5">
        <v>6195016</v>
      </c>
      <c r="G92" s="5">
        <v>11786767</v>
      </c>
      <c r="I92" s="5">
        <v>6195016</v>
      </c>
      <c r="J92" s="5">
        <v>15862844</v>
      </c>
      <c r="K92" s="5">
        <v>29756404</v>
      </c>
      <c r="L92" s="5">
        <v>18628075</v>
      </c>
      <c r="M92" s="5">
        <v>7291621</v>
      </c>
      <c r="N92" s="5">
        <v>4697240</v>
      </c>
      <c r="O92" s="5">
        <v>9417905</v>
      </c>
      <c r="P92" s="5">
        <v>13501460</v>
      </c>
      <c r="Q92" s="5">
        <v>6284173</v>
      </c>
      <c r="R92" s="5">
        <v>4361535</v>
      </c>
      <c r="S92" s="5">
        <v>7480480</v>
      </c>
      <c r="T92" s="5">
        <v>10388308</v>
      </c>
      <c r="U92" s="5">
        <v>14185904</v>
      </c>
      <c r="V92" s="5">
        <v>13005453</v>
      </c>
      <c r="W92" s="5">
        <v>100114001306</v>
      </c>
      <c r="X92" s="5">
        <v>90789336741</v>
      </c>
      <c r="Y92" s="5">
        <v>39443922929</v>
      </c>
      <c r="Z92" s="5">
        <v>28869929308</v>
      </c>
    </row>
    <row r="93" spans="2:26" ht="15.5" x14ac:dyDescent="0.35">
      <c r="C93" t="s">
        <v>119</v>
      </c>
      <c r="X93" s="5">
        <v>3486098</v>
      </c>
      <c r="Y93" s="5">
        <v>3486098</v>
      </c>
      <c r="Z93" s="5">
        <v>219521123</v>
      </c>
    </row>
    <row r="94" spans="2:26" ht="15.5" x14ac:dyDescent="0.35">
      <c r="C94" t="s">
        <v>120</v>
      </c>
      <c r="D94" s="5">
        <v>9142858</v>
      </c>
      <c r="E94" s="5">
        <v>11018412</v>
      </c>
      <c r="F94" s="5">
        <v>10468768</v>
      </c>
      <c r="G94" s="5">
        <v>12500222</v>
      </c>
      <c r="I94" s="5">
        <v>10468768</v>
      </c>
      <c r="J94" s="5">
        <v>19260709</v>
      </c>
      <c r="K94" s="5">
        <v>27775455</v>
      </c>
      <c r="L94" s="5">
        <v>14160400</v>
      </c>
      <c r="M94" s="5">
        <v>3479000</v>
      </c>
      <c r="N94" s="5">
        <v>3016623</v>
      </c>
      <c r="O94" s="5">
        <v>4835210</v>
      </c>
      <c r="P94" s="5">
        <v>1922718</v>
      </c>
      <c r="Q94" s="5">
        <v>5291058</v>
      </c>
      <c r="R94" s="5">
        <v>5258636</v>
      </c>
      <c r="S94" s="5">
        <v>8116569</v>
      </c>
      <c r="T94" s="5">
        <v>4334114</v>
      </c>
      <c r="U94" s="5">
        <v>9525607</v>
      </c>
      <c r="V94" s="5">
        <v>17261960</v>
      </c>
      <c r="W94" s="5">
        <v>142265362484</v>
      </c>
      <c r="X94" s="5">
        <v>170688981664</v>
      </c>
      <c r="Y94" s="5">
        <v>83154097353</v>
      </c>
      <c r="Z94" s="5">
        <v>93796068212</v>
      </c>
    </row>
    <row r="95" spans="2:26" ht="15.5" x14ac:dyDescent="0.35">
      <c r="C95" t="s">
        <v>121</v>
      </c>
      <c r="D95" s="5">
        <v>429137</v>
      </c>
      <c r="E95" s="5">
        <v>462800</v>
      </c>
      <c r="F95" s="5">
        <v>480727</v>
      </c>
      <c r="G95" s="5">
        <v>483666</v>
      </c>
      <c r="I95" s="5">
        <v>480727</v>
      </c>
      <c r="J95" s="5">
        <v>499168</v>
      </c>
      <c r="K95" s="5">
        <v>1378821</v>
      </c>
      <c r="X95" s="5">
        <v>1278208926</v>
      </c>
    </row>
    <row r="96" spans="2:26" ht="15.5" x14ac:dyDescent="0.35">
      <c r="C96" t="s">
        <v>122</v>
      </c>
      <c r="D96" s="5">
        <v>2133952</v>
      </c>
      <c r="E96" s="5">
        <v>2352103</v>
      </c>
      <c r="F96" s="5">
        <v>2622592</v>
      </c>
      <c r="G96" s="5">
        <v>2035220</v>
      </c>
      <c r="I96" s="5">
        <v>2622592</v>
      </c>
      <c r="J96" s="5">
        <v>1887388</v>
      </c>
      <c r="K96" s="5">
        <v>3498474</v>
      </c>
      <c r="L96" s="5">
        <v>3810814</v>
      </c>
      <c r="M96" s="5">
        <v>4929327</v>
      </c>
      <c r="N96" s="5">
        <v>4857787</v>
      </c>
      <c r="O96" s="5">
        <v>3523616</v>
      </c>
      <c r="P96" s="5">
        <v>1643182</v>
      </c>
      <c r="Q96" s="5">
        <v>604989</v>
      </c>
      <c r="R96" s="5">
        <v>940116</v>
      </c>
      <c r="S96" s="5">
        <v>909886</v>
      </c>
      <c r="T96" s="5">
        <v>1154414</v>
      </c>
      <c r="U96" s="5">
        <v>875098</v>
      </c>
      <c r="V96" s="5">
        <v>1064004</v>
      </c>
      <c r="W96" s="5">
        <v>471734000</v>
      </c>
      <c r="X96" s="5">
        <v>6422940363</v>
      </c>
      <c r="Y96" s="5">
        <v>18668860522</v>
      </c>
      <c r="Z96" s="5">
        <v>1279085960</v>
      </c>
    </row>
    <row r="97" spans="3:26" ht="15.5" x14ac:dyDescent="0.35">
      <c r="C97" t="s">
        <v>123</v>
      </c>
      <c r="D97" s="5">
        <v>9753262</v>
      </c>
      <c r="E97" s="5">
        <v>13562798</v>
      </c>
      <c r="F97" s="5">
        <v>12127536</v>
      </c>
      <c r="G97" s="5">
        <v>16016673</v>
      </c>
      <c r="I97" s="5">
        <v>12127536</v>
      </c>
      <c r="J97" s="5">
        <v>10840676</v>
      </c>
      <c r="K97" s="5">
        <v>18875503</v>
      </c>
      <c r="L97" s="5">
        <v>17626823</v>
      </c>
      <c r="M97" s="5">
        <v>8411386</v>
      </c>
      <c r="N97" s="5">
        <v>6329654</v>
      </c>
      <c r="O97" s="5">
        <v>9131510</v>
      </c>
      <c r="P97" s="5">
        <v>11064734</v>
      </c>
      <c r="Q97" s="5">
        <v>5472444</v>
      </c>
      <c r="R97" s="5">
        <v>8223960</v>
      </c>
      <c r="S97" s="5">
        <v>6409421</v>
      </c>
      <c r="T97" s="5">
        <v>8641594</v>
      </c>
      <c r="U97" s="5">
        <v>9680244</v>
      </c>
      <c r="V97" s="5">
        <v>10682084</v>
      </c>
      <c r="W97" s="5">
        <v>68999843301</v>
      </c>
      <c r="X97" s="5">
        <v>53536044637</v>
      </c>
      <c r="Y97" s="5">
        <v>45600512599</v>
      </c>
      <c r="Z97" s="5">
        <v>38053067694</v>
      </c>
    </row>
    <row r="98" spans="3:26" ht="15.5" x14ac:dyDescent="0.35">
      <c r="C98" t="s">
        <v>317</v>
      </c>
      <c r="Y98" s="5">
        <v>14964353297</v>
      </c>
      <c r="Z98" s="5">
        <v>10457646171</v>
      </c>
    </row>
    <row r="99" spans="3:26" ht="15.5" x14ac:dyDescent="0.35">
      <c r="C99" t="s">
        <v>91</v>
      </c>
      <c r="D99" s="5">
        <v>-60360510</v>
      </c>
      <c r="E99" s="5">
        <v>-56136631</v>
      </c>
      <c r="F99" s="5">
        <v>-55477684</v>
      </c>
      <c r="G99" s="5">
        <v>-55054101</v>
      </c>
      <c r="I99" s="5">
        <v>-55477684</v>
      </c>
      <c r="J99" s="5">
        <v>-53466095</v>
      </c>
      <c r="K99" s="5">
        <v>-55930451</v>
      </c>
      <c r="L99" s="5">
        <v>-57571965</v>
      </c>
      <c r="M99" s="5">
        <v>-49062039</v>
      </c>
      <c r="N99" s="5">
        <v>-49040992</v>
      </c>
      <c r="O99" s="5">
        <v>-50038976</v>
      </c>
      <c r="P99" s="5">
        <v>-51228664</v>
      </c>
      <c r="Q99" s="5">
        <v>-49313075</v>
      </c>
      <c r="R99" s="5">
        <v>-45591999</v>
      </c>
      <c r="S99" s="5">
        <v>-46365950</v>
      </c>
      <c r="T99" s="5">
        <v>-43075419</v>
      </c>
      <c r="U99" s="5">
        <v>-42070179</v>
      </c>
      <c r="V99" s="5">
        <v>-31582308</v>
      </c>
    </row>
    <row r="100" spans="3:26" ht="15.5" x14ac:dyDescent="0.35">
      <c r="C100" t="s">
        <v>124</v>
      </c>
      <c r="D100" s="5">
        <v>76494235</v>
      </c>
      <c r="E100" s="5">
        <v>75800021</v>
      </c>
      <c r="F100" s="5">
        <v>85572616</v>
      </c>
      <c r="G100" s="5">
        <v>87085427</v>
      </c>
      <c r="I100" s="5">
        <v>85572616</v>
      </c>
      <c r="J100" s="5">
        <v>122145612</v>
      </c>
      <c r="K100" s="5">
        <v>116461316</v>
      </c>
      <c r="L100" s="5">
        <v>93184069</v>
      </c>
      <c r="M100" s="5">
        <v>50212050</v>
      </c>
      <c r="N100" s="5">
        <v>33085205</v>
      </c>
      <c r="O100" s="5">
        <v>39197070</v>
      </c>
      <c r="P100" s="5">
        <v>29163504</v>
      </c>
      <c r="Q100" s="5">
        <v>40211048</v>
      </c>
      <c r="R100" s="5">
        <v>39530587</v>
      </c>
      <c r="S100" s="5">
        <v>38608691</v>
      </c>
      <c r="T100" s="5">
        <v>39728320</v>
      </c>
      <c r="U100" s="5">
        <v>48560172</v>
      </c>
      <c r="V100" s="5">
        <v>48426676</v>
      </c>
      <c r="W100" s="5">
        <v>748470054630</v>
      </c>
      <c r="X100" s="5">
        <v>429863090213</v>
      </c>
      <c r="Y100" s="5">
        <v>198662090953</v>
      </c>
      <c r="Z100" s="5">
        <v>161543846418</v>
      </c>
    </row>
    <row r="101" spans="3:26" ht="15.5" x14ac:dyDescent="0.35">
      <c r="C101" t="s">
        <v>125</v>
      </c>
    </row>
    <row r="102" spans="3:26" ht="15.5" x14ac:dyDescent="0.35">
      <c r="C102" t="s">
        <v>483</v>
      </c>
      <c r="D102" s="5">
        <v>31493037</v>
      </c>
      <c r="E102" s="5">
        <v>32294652</v>
      </c>
      <c r="F102" s="5">
        <v>31661781</v>
      </c>
      <c r="G102" s="5">
        <v>30931396</v>
      </c>
      <c r="I102" s="5">
        <v>31661781</v>
      </c>
      <c r="J102" s="5">
        <v>30948799</v>
      </c>
      <c r="K102" s="5">
        <v>30740616</v>
      </c>
      <c r="L102" s="5">
        <v>29179340</v>
      </c>
      <c r="M102" s="5">
        <v>30589494</v>
      </c>
      <c r="N102" s="5">
        <v>30189971</v>
      </c>
      <c r="O102" s="5">
        <v>30192094</v>
      </c>
      <c r="P102" s="5">
        <v>21327952</v>
      </c>
      <c r="Q102" s="5">
        <v>19513264</v>
      </c>
      <c r="R102" s="5">
        <v>19493258</v>
      </c>
      <c r="S102" s="5">
        <v>17886616</v>
      </c>
      <c r="T102" s="5">
        <v>18045114</v>
      </c>
    </row>
    <row r="103" spans="3:26" ht="15.5" x14ac:dyDescent="0.35">
      <c r="C103" t="s">
        <v>589</v>
      </c>
      <c r="D103" s="5">
        <v>2707784</v>
      </c>
      <c r="E103" s="5">
        <v>2867292</v>
      </c>
      <c r="F103" s="5">
        <v>2762383</v>
      </c>
      <c r="G103" s="5">
        <v>2697106</v>
      </c>
      <c r="I103" s="5">
        <v>2762383</v>
      </c>
      <c r="J103" s="5">
        <v>2819086</v>
      </c>
      <c r="K103" s="5">
        <v>1276103</v>
      </c>
      <c r="L103" s="5">
        <v>934195</v>
      </c>
      <c r="M103" s="5">
        <v>735002</v>
      </c>
      <c r="N103" s="5">
        <v>687736</v>
      </c>
      <c r="O103" s="5">
        <v>4466</v>
      </c>
      <c r="Y103" s="5">
        <v>917343750</v>
      </c>
      <c r="Z103" s="5">
        <v>917343750</v>
      </c>
    </row>
    <row r="104" spans="3:26" ht="15.5" x14ac:dyDescent="0.35">
      <c r="C104" t="s">
        <v>128</v>
      </c>
      <c r="D104" s="5">
        <v>1035408</v>
      </c>
      <c r="E104" s="5">
        <v>1053762</v>
      </c>
      <c r="F104" s="5">
        <v>1058618</v>
      </c>
      <c r="G104" s="5">
        <v>819755</v>
      </c>
      <c r="I104" s="5">
        <v>1058618</v>
      </c>
      <c r="J104" s="5">
        <v>829525</v>
      </c>
      <c r="K104" s="5">
        <v>1146301</v>
      </c>
      <c r="L104" s="5">
        <v>1013844</v>
      </c>
      <c r="M104" s="5">
        <v>1501605</v>
      </c>
      <c r="N104" s="5">
        <v>1997562</v>
      </c>
      <c r="O104" s="5">
        <v>934998</v>
      </c>
      <c r="P104" s="5">
        <v>626613</v>
      </c>
      <c r="Q104" s="5">
        <v>515307</v>
      </c>
      <c r="R104" s="5">
        <v>251774</v>
      </c>
      <c r="S104" s="5">
        <v>408228</v>
      </c>
      <c r="T104" s="5">
        <v>181715</v>
      </c>
      <c r="U104" s="5">
        <v>479277</v>
      </c>
      <c r="V104" s="5">
        <v>384573</v>
      </c>
      <c r="W104" s="5">
        <v>3764344051</v>
      </c>
      <c r="X104" s="5">
        <v>2184209586</v>
      </c>
      <c r="Y104" s="5">
        <v>1203529248</v>
      </c>
      <c r="Z104" s="5">
        <v>856276473</v>
      </c>
    </row>
    <row r="105" spans="3:26" ht="15.5" x14ac:dyDescent="0.35">
      <c r="C105" t="s">
        <v>126</v>
      </c>
      <c r="D105" s="5">
        <v>21359010</v>
      </c>
      <c r="E105" s="5">
        <v>22634186</v>
      </c>
      <c r="F105" s="5">
        <v>23259023</v>
      </c>
      <c r="G105" s="5">
        <v>23670185</v>
      </c>
      <c r="I105" s="5">
        <v>23259023</v>
      </c>
      <c r="J105" s="5">
        <v>24374560</v>
      </c>
      <c r="K105" s="5">
        <v>23536051</v>
      </c>
      <c r="L105" s="5">
        <v>17546094</v>
      </c>
      <c r="M105" s="5">
        <v>20213683</v>
      </c>
      <c r="N105" s="5">
        <v>21059652</v>
      </c>
      <c r="O105" s="5">
        <v>24731183</v>
      </c>
      <c r="P105" s="5">
        <v>28508499</v>
      </c>
      <c r="Q105" s="5">
        <v>15134440</v>
      </c>
      <c r="R105" s="5">
        <v>15157724</v>
      </c>
      <c r="S105" s="5">
        <v>16242228</v>
      </c>
      <c r="T105" s="5">
        <v>17997552</v>
      </c>
      <c r="U105" s="5">
        <v>35721908</v>
      </c>
      <c r="V105" s="5">
        <v>35580280</v>
      </c>
      <c r="W105" s="5">
        <v>84764762512</v>
      </c>
      <c r="X105" s="5">
        <v>58895311196</v>
      </c>
      <c r="Y105" s="5">
        <v>23672694496</v>
      </c>
      <c r="Z105" s="5">
        <v>22603575395</v>
      </c>
    </row>
    <row r="106" spans="3:26" ht="15.5" x14ac:dyDescent="0.35">
      <c r="C106" t="s">
        <v>319</v>
      </c>
      <c r="N106" s="5">
        <v>790</v>
      </c>
      <c r="O106" s="5">
        <v>2496</v>
      </c>
      <c r="P106" s="5">
        <v>4020</v>
      </c>
      <c r="Q106" s="5">
        <v>5608</v>
      </c>
      <c r="S106" s="5">
        <v>6196</v>
      </c>
      <c r="T106" s="5">
        <v>31270</v>
      </c>
      <c r="U106" s="5">
        <v>47872</v>
      </c>
      <c r="V106" s="5">
        <v>80456</v>
      </c>
    </row>
    <row r="107" spans="3:26" ht="15.5" x14ac:dyDescent="0.35">
      <c r="C107" t="s">
        <v>590</v>
      </c>
      <c r="D107" s="5">
        <v>2888609</v>
      </c>
      <c r="E107" s="5">
        <v>2924100</v>
      </c>
      <c r="F107" s="5">
        <v>2904216</v>
      </c>
      <c r="G107" s="5">
        <v>2931806</v>
      </c>
      <c r="I107" s="5">
        <v>2904216</v>
      </c>
      <c r="J107" s="5">
        <v>2842623</v>
      </c>
      <c r="K107" s="5">
        <v>2875060</v>
      </c>
      <c r="L107" s="5">
        <v>3013625</v>
      </c>
      <c r="M107" s="5">
        <v>3089932</v>
      </c>
      <c r="N107" s="5">
        <v>3033122</v>
      </c>
      <c r="O107" s="5">
        <v>4326369</v>
      </c>
      <c r="P107" s="5">
        <v>4133584</v>
      </c>
      <c r="Q107" s="5">
        <v>4286476</v>
      </c>
      <c r="R107" s="5">
        <v>4086098</v>
      </c>
      <c r="S107" s="5">
        <v>3968668</v>
      </c>
      <c r="T107" s="5">
        <v>4128509</v>
      </c>
      <c r="U107" s="5">
        <v>6203359</v>
      </c>
      <c r="V107" s="5">
        <v>8120951</v>
      </c>
      <c r="X107" s="5">
        <v>31240557873</v>
      </c>
    </row>
    <row r="108" spans="3:26" ht="15.5" x14ac:dyDescent="0.35">
      <c r="C108" t="s">
        <v>591</v>
      </c>
      <c r="W108" s="5">
        <v>30329047908</v>
      </c>
      <c r="Y108" s="5">
        <v>28954237518</v>
      </c>
      <c r="Z108" s="5">
        <v>27123121348</v>
      </c>
    </row>
    <row r="109" spans="3:26" ht="15.5" x14ac:dyDescent="0.35">
      <c r="C109" t="s">
        <v>127</v>
      </c>
      <c r="Q109" s="5">
        <v>7289780</v>
      </c>
      <c r="R109" s="5">
        <v>2735765</v>
      </c>
      <c r="S109" s="5">
        <v>445459</v>
      </c>
    </row>
    <row r="110" spans="3:26" ht="15.5" x14ac:dyDescent="0.35">
      <c r="C110" t="s">
        <v>405</v>
      </c>
      <c r="D110" s="5">
        <v>1084186</v>
      </c>
      <c r="E110" s="5">
        <v>1139247</v>
      </c>
      <c r="F110" s="5">
        <v>1153571</v>
      </c>
      <c r="G110" s="5">
        <v>1160625</v>
      </c>
      <c r="I110" s="5">
        <v>1153571</v>
      </c>
      <c r="J110" s="5">
        <v>1197824</v>
      </c>
      <c r="K110" s="5">
        <v>1255788</v>
      </c>
      <c r="L110" s="5">
        <v>1230642</v>
      </c>
      <c r="M110" s="5">
        <v>1356733</v>
      </c>
      <c r="N110" s="5">
        <v>1372508</v>
      </c>
      <c r="O110" s="5">
        <v>1392650</v>
      </c>
      <c r="P110" s="5">
        <v>1336871</v>
      </c>
      <c r="Q110" s="5">
        <v>1428937</v>
      </c>
      <c r="R110" s="5">
        <v>1440848</v>
      </c>
      <c r="S110" s="5">
        <v>3504176</v>
      </c>
    </row>
    <row r="111" spans="3:26" ht="15.5" x14ac:dyDescent="0.35">
      <c r="C111" t="s">
        <v>592</v>
      </c>
      <c r="D111" s="5">
        <v>12116827</v>
      </c>
      <c r="E111" s="5">
        <v>12288364</v>
      </c>
      <c r="F111" s="5">
        <v>12418842</v>
      </c>
      <c r="G111" s="5">
        <v>12363716</v>
      </c>
      <c r="I111" s="5">
        <v>12418842</v>
      </c>
      <c r="J111" s="5">
        <v>12130394</v>
      </c>
      <c r="K111" s="5">
        <v>11799924</v>
      </c>
      <c r="L111" s="5">
        <v>10681761</v>
      </c>
      <c r="M111" s="5">
        <v>11108983</v>
      </c>
      <c r="N111" s="5">
        <v>11357064</v>
      </c>
      <c r="O111" s="5">
        <v>11418396</v>
      </c>
      <c r="P111" s="5">
        <v>11371622</v>
      </c>
      <c r="Q111" s="5">
        <v>12340865</v>
      </c>
      <c r="R111" s="5">
        <v>11785777</v>
      </c>
      <c r="S111" s="5">
        <v>12072601</v>
      </c>
      <c r="T111" s="5">
        <v>12450616</v>
      </c>
      <c r="U111" s="5">
        <v>6921470</v>
      </c>
      <c r="V111" s="5">
        <v>2117760</v>
      </c>
    </row>
    <row r="112" spans="3:26" ht="15.5" x14ac:dyDescent="0.35">
      <c r="C112" t="s">
        <v>129</v>
      </c>
      <c r="D112" s="5">
        <v>97547658</v>
      </c>
      <c r="E112" s="5">
        <v>101843695</v>
      </c>
      <c r="F112" s="5">
        <v>96133942</v>
      </c>
      <c r="G112" s="5">
        <v>96625205</v>
      </c>
      <c r="I112" s="5">
        <v>96133942</v>
      </c>
      <c r="J112" s="5">
        <v>86821408</v>
      </c>
      <c r="K112" s="5">
        <v>84075244</v>
      </c>
      <c r="L112" s="5">
        <v>77000621</v>
      </c>
      <c r="M112" s="5">
        <v>81970257</v>
      </c>
      <c r="N112" s="5">
        <v>75603078</v>
      </c>
      <c r="O112" s="5">
        <v>87157467</v>
      </c>
      <c r="P112" s="5">
        <v>88101717</v>
      </c>
      <c r="Q112" s="5">
        <v>64842550</v>
      </c>
      <c r="R112" s="5">
        <v>59178163</v>
      </c>
      <c r="S112" s="5">
        <v>59932884</v>
      </c>
      <c r="T112" s="5">
        <v>59840371</v>
      </c>
      <c r="U112" s="5">
        <v>57527530</v>
      </c>
      <c r="V112" s="5">
        <v>55374832</v>
      </c>
      <c r="W112" s="5">
        <v>229422841690</v>
      </c>
      <c r="X112" s="5">
        <v>97381913006</v>
      </c>
      <c r="Y112" s="5">
        <v>74276361905</v>
      </c>
      <c r="Z112" s="5">
        <v>63618375704</v>
      </c>
    </row>
    <row r="113" spans="3:26" ht="15.5" x14ac:dyDescent="0.35">
      <c r="C113" t="s">
        <v>130</v>
      </c>
      <c r="D113" s="5">
        <v>174041893</v>
      </c>
      <c r="E113" s="5">
        <v>177643716</v>
      </c>
      <c r="F113" s="5">
        <v>181706558</v>
      </c>
      <c r="G113" s="5">
        <v>183710632</v>
      </c>
      <c r="I113" s="5">
        <v>181706558</v>
      </c>
      <c r="J113" s="5">
        <v>208967020</v>
      </c>
      <c r="K113" s="5">
        <v>200536560</v>
      </c>
      <c r="L113" s="5">
        <v>170184690</v>
      </c>
      <c r="M113" s="5">
        <v>132182307</v>
      </c>
      <c r="N113" s="5">
        <v>108688283</v>
      </c>
      <c r="O113" s="5">
        <v>126354537</v>
      </c>
      <c r="P113" s="5">
        <v>117265221</v>
      </c>
      <c r="Q113" s="5">
        <v>105053598</v>
      </c>
      <c r="R113" s="5">
        <v>98708750</v>
      </c>
      <c r="S113" s="5">
        <v>98541575</v>
      </c>
      <c r="T113" s="5">
        <v>99568691</v>
      </c>
      <c r="U113" s="5">
        <v>106087702</v>
      </c>
      <c r="V113" s="5">
        <v>103801508</v>
      </c>
      <c r="W113" s="5">
        <v>977892896320</v>
      </c>
      <c r="X113" s="5">
        <v>527245003219</v>
      </c>
      <c r="Y113" s="5">
        <v>272938452858</v>
      </c>
      <c r="Z113" s="5">
        <v>225162222122</v>
      </c>
    </row>
    <row r="114" spans="3:26" ht="15.5" x14ac:dyDescent="0.35">
      <c r="C114" t="s">
        <v>131</v>
      </c>
    </row>
    <row r="115" spans="3:26" ht="15.5" x14ac:dyDescent="0.35">
      <c r="C115" t="s">
        <v>132</v>
      </c>
    </row>
    <row r="116" spans="3:26" ht="15.5" x14ac:dyDescent="0.35">
      <c r="C116" t="s">
        <v>133</v>
      </c>
      <c r="D116" s="5">
        <v>18504752</v>
      </c>
      <c r="E116" s="5">
        <v>15299432</v>
      </c>
      <c r="F116" s="5">
        <v>19015215</v>
      </c>
      <c r="G116" s="5">
        <v>18426166</v>
      </c>
      <c r="I116" s="5">
        <v>19015215</v>
      </c>
      <c r="J116" s="5">
        <v>37755819</v>
      </c>
      <c r="K116" s="5">
        <v>48913778</v>
      </c>
      <c r="L116" s="5">
        <v>36065828</v>
      </c>
      <c r="M116" s="5">
        <v>20758804</v>
      </c>
      <c r="N116" s="5">
        <v>10844104</v>
      </c>
      <c r="O116" s="5">
        <v>18033350</v>
      </c>
      <c r="P116" s="5">
        <v>19728859</v>
      </c>
      <c r="Q116" s="5">
        <v>11357496</v>
      </c>
      <c r="R116" s="5">
        <v>9758434</v>
      </c>
      <c r="S116" s="5">
        <v>17395279</v>
      </c>
      <c r="T116" s="5">
        <v>23565893</v>
      </c>
      <c r="U116" s="5">
        <v>27986852</v>
      </c>
      <c r="V116" s="5">
        <v>24864784</v>
      </c>
      <c r="W116" s="5">
        <v>265049456703</v>
      </c>
      <c r="X116" s="5">
        <v>171778520625</v>
      </c>
      <c r="Y116" s="5">
        <v>96565284623</v>
      </c>
      <c r="Z116" s="5">
        <v>68162716234</v>
      </c>
    </row>
    <row r="117" spans="3:26" ht="15.5" x14ac:dyDescent="0.35">
      <c r="C117" t="s">
        <v>134</v>
      </c>
      <c r="Y117" s="5">
        <v>9400000000</v>
      </c>
      <c r="Z117" s="5">
        <v>5365500000</v>
      </c>
    </row>
    <row r="118" spans="3:26" ht="15.5" x14ac:dyDescent="0.35">
      <c r="C118" t="s">
        <v>135</v>
      </c>
    </row>
    <row r="119" spans="3:26" ht="15.5" x14ac:dyDescent="0.35">
      <c r="C119" t="s">
        <v>136</v>
      </c>
      <c r="D119" s="5">
        <v>6153137</v>
      </c>
      <c r="E119" s="5">
        <v>8416182</v>
      </c>
      <c r="F119" s="5">
        <v>6195016</v>
      </c>
      <c r="G119" s="5">
        <v>11786767</v>
      </c>
      <c r="I119" s="5">
        <v>6195016</v>
      </c>
      <c r="J119" s="5">
        <v>15862844</v>
      </c>
      <c r="K119" s="5">
        <v>29756404</v>
      </c>
      <c r="L119" s="5">
        <v>18628075</v>
      </c>
      <c r="M119" s="5">
        <v>7291621</v>
      </c>
      <c r="N119" s="5">
        <v>4697240</v>
      </c>
      <c r="O119" s="5">
        <v>9417905</v>
      </c>
      <c r="P119" s="5">
        <v>13501460</v>
      </c>
      <c r="Q119" s="5">
        <v>6284173</v>
      </c>
      <c r="R119" s="5">
        <v>4361535</v>
      </c>
      <c r="S119" s="5">
        <v>7480480</v>
      </c>
      <c r="T119" s="5">
        <v>10388308</v>
      </c>
      <c r="U119" s="5">
        <v>14185904</v>
      </c>
      <c r="V119" s="5">
        <v>13005453</v>
      </c>
      <c r="W119" s="5">
        <v>100114001306</v>
      </c>
      <c r="X119" s="5">
        <v>90792822839</v>
      </c>
      <c r="Y119" s="5">
        <v>39447409027</v>
      </c>
      <c r="Z119" s="5">
        <v>29089450431</v>
      </c>
    </row>
    <row r="120" spans="3:26" ht="15.5" x14ac:dyDescent="0.35">
      <c r="C120" t="s">
        <v>143</v>
      </c>
      <c r="D120" s="5">
        <v>4355276</v>
      </c>
      <c r="E120" s="5">
        <v>989838</v>
      </c>
      <c r="F120" s="5">
        <v>5910725</v>
      </c>
      <c r="G120" s="5">
        <v>1046712</v>
      </c>
      <c r="I120" s="5">
        <v>5910725</v>
      </c>
      <c r="J120" s="5">
        <v>5427343</v>
      </c>
      <c r="K120" s="5">
        <v>4668393</v>
      </c>
      <c r="L120" s="5">
        <v>580837</v>
      </c>
      <c r="M120" s="5">
        <v>711028</v>
      </c>
      <c r="N120" s="5">
        <v>134399</v>
      </c>
      <c r="O120" s="5">
        <v>418465</v>
      </c>
      <c r="P120" s="5">
        <v>123744</v>
      </c>
      <c r="Q120" s="5">
        <v>114041</v>
      </c>
      <c r="R120" s="5">
        <v>219443</v>
      </c>
      <c r="S120" s="5">
        <v>2143688</v>
      </c>
      <c r="T120" s="5">
        <v>2538613</v>
      </c>
      <c r="U120" s="5">
        <v>1547885</v>
      </c>
      <c r="V120" s="5">
        <v>2168690</v>
      </c>
      <c r="W120" s="5">
        <v>8045803783</v>
      </c>
      <c r="X120" s="5">
        <v>3155265440</v>
      </c>
      <c r="Y120" s="5">
        <v>3274757698</v>
      </c>
      <c r="Z120" s="5">
        <v>6390308477</v>
      </c>
    </row>
    <row r="121" spans="3:26" ht="15.5" x14ac:dyDescent="0.35">
      <c r="C121" t="s">
        <v>137</v>
      </c>
      <c r="D121" s="5">
        <v>1509855</v>
      </c>
      <c r="E121" s="5">
        <v>948978</v>
      </c>
      <c r="F121" s="5">
        <v>1154742</v>
      </c>
      <c r="G121" s="5">
        <v>902252</v>
      </c>
      <c r="I121" s="5">
        <v>1154742</v>
      </c>
      <c r="J121" s="5">
        <v>9950139</v>
      </c>
      <c r="K121" s="5">
        <v>4018879</v>
      </c>
      <c r="L121" s="5">
        <v>11067699</v>
      </c>
      <c r="M121" s="5">
        <v>8575711</v>
      </c>
      <c r="N121" s="5">
        <v>371470</v>
      </c>
      <c r="O121" s="5">
        <v>1215637</v>
      </c>
      <c r="P121" s="5">
        <v>2315413</v>
      </c>
      <c r="Q121" s="5">
        <v>2829032</v>
      </c>
      <c r="R121" s="5">
        <v>2601727</v>
      </c>
      <c r="S121" s="5">
        <v>1284030</v>
      </c>
      <c r="T121" s="5">
        <v>2439294</v>
      </c>
      <c r="U121" s="5">
        <v>1193141</v>
      </c>
      <c r="V121" s="5">
        <v>1409026</v>
      </c>
      <c r="W121" s="5">
        <v>73482015770</v>
      </c>
      <c r="X121" s="5">
        <v>38673974100</v>
      </c>
      <c r="Y121" s="5">
        <v>7605480194</v>
      </c>
      <c r="Z121" s="5">
        <v>9602950880</v>
      </c>
    </row>
    <row r="122" spans="3:26" ht="15.5" x14ac:dyDescent="0.35">
      <c r="C122" t="s">
        <v>138</v>
      </c>
      <c r="D122" s="5">
        <v>4008010</v>
      </c>
      <c r="E122" s="5">
        <v>3387955</v>
      </c>
      <c r="F122" s="5">
        <v>3681825</v>
      </c>
      <c r="G122" s="5">
        <v>3630957</v>
      </c>
      <c r="I122" s="5">
        <v>3681825</v>
      </c>
      <c r="J122" s="5">
        <v>3773358</v>
      </c>
      <c r="K122" s="5">
        <v>7087092</v>
      </c>
      <c r="L122" s="5">
        <v>3651201</v>
      </c>
      <c r="M122" s="5">
        <v>1841033</v>
      </c>
      <c r="N122" s="5">
        <v>1466078</v>
      </c>
      <c r="O122" s="5">
        <v>2546761</v>
      </c>
      <c r="P122" s="5">
        <v>2128521</v>
      </c>
      <c r="Q122" s="5">
        <v>992171</v>
      </c>
      <c r="R122" s="5">
        <v>695493</v>
      </c>
      <c r="S122" s="5">
        <v>1908674</v>
      </c>
      <c r="T122" s="5">
        <v>1292213</v>
      </c>
      <c r="U122" s="5">
        <v>3762634</v>
      </c>
      <c r="V122" s="5">
        <v>3825761</v>
      </c>
      <c r="W122" s="5">
        <v>35468709224</v>
      </c>
      <c r="X122" s="5">
        <v>31702004731</v>
      </c>
      <c r="Y122" s="5">
        <v>15901646960</v>
      </c>
      <c r="Z122" s="5">
        <v>9997570403</v>
      </c>
    </row>
    <row r="123" spans="3:26" ht="15.5" x14ac:dyDescent="0.35">
      <c r="C123" t="s">
        <v>139</v>
      </c>
    </row>
    <row r="124" spans="3:26" ht="15.5" x14ac:dyDescent="0.35">
      <c r="C124" t="s">
        <v>141</v>
      </c>
      <c r="D124" s="5">
        <v>265013</v>
      </c>
      <c r="E124" s="5">
        <v>270024</v>
      </c>
      <c r="F124" s="5">
        <v>423600</v>
      </c>
      <c r="G124" s="5">
        <v>603434</v>
      </c>
      <c r="I124" s="5">
        <v>423600</v>
      </c>
      <c r="J124" s="5">
        <v>1005644</v>
      </c>
      <c r="K124" s="5">
        <v>1818906</v>
      </c>
      <c r="M124" s="5">
        <v>150642</v>
      </c>
      <c r="O124" s="5">
        <v>64834</v>
      </c>
      <c r="P124" s="5">
        <v>514143</v>
      </c>
      <c r="S124" s="5">
        <v>100095</v>
      </c>
      <c r="T124" s="5">
        <v>459305</v>
      </c>
      <c r="U124" s="5">
        <v>528210</v>
      </c>
      <c r="W124" s="5">
        <v>4153148734</v>
      </c>
      <c r="X124" s="5">
        <v>6213739910</v>
      </c>
      <c r="Y124" s="5">
        <v>413232742</v>
      </c>
      <c r="Z124" s="5">
        <v>2441487315</v>
      </c>
    </row>
    <row r="125" spans="3:26" ht="15.5" x14ac:dyDescent="0.35">
      <c r="C125" t="s">
        <v>140</v>
      </c>
      <c r="D125" s="5">
        <v>1862119</v>
      </c>
      <c r="E125" s="5">
        <v>1956688</v>
      </c>
      <c r="F125" s="5">
        <v>1981289</v>
      </c>
      <c r="I125" s="5">
        <v>1981289</v>
      </c>
      <c r="K125" s="5">
        <v>802718</v>
      </c>
      <c r="L125" s="5">
        <v>1891596</v>
      </c>
      <c r="M125" s="5">
        <v>3049003</v>
      </c>
      <c r="N125" s="5">
        <v>3728402</v>
      </c>
      <c r="O125" s="5">
        <v>5389240</v>
      </c>
      <c r="P125" s="5">
        <v>6234058</v>
      </c>
      <c r="Q125" s="5">
        <v>1188185</v>
      </c>
      <c r="R125" s="5">
        <v>291301</v>
      </c>
      <c r="Y125" s="5">
        <v>141427158</v>
      </c>
      <c r="Z125" s="5">
        <v>383972264</v>
      </c>
    </row>
    <row r="126" spans="3:26" ht="15.5" x14ac:dyDescent="0.35">
      <c r="C126" t="s">
        <v>450</v>
      </c>
      <c r="L126" s="5">
        <v>42993</v>
      </c>
      <c r="M126" s="5">
        <v>109365</v>
      </c>
      <c r="N126" s="5">
        <v>357712</v>
      </c>
      <c r="O126" s="5">
        <v>62087</v>
      </c>
      <c r="P126" s="5">
        <v>119175</v>
      </c>
      <c r="R126" s="5">
        <v>6931</v>
      </c>
      <c r="S126" s="5">
        <v>13317</v>
      </c>
      <c r="T126" s="5">
        <v>5010</v>
      </c>
      <c r="V126" s="5">
        <v>12622</v>
      </c>
      <c r="W126" s="5">
        <v>633156525</v>
      </c>
      <c r="X126" s="5">
        <v>652164210</v>
      </c>
      <c r="Y126" s="5">
        <v>144897799</v>
      </c>
      <c r="Z126" s="5">
        <v>525142786</v>
      </c>
    </row>
    <row r="127" spans="3:26" ht="15.5" x14ac:dyDescent="0.35">
      <c r="C127" t="s">
        <v>142</v>
      </c>
      <c r="D127" s="5">
        <v>448942</v>
      </c>
      <c r="E127" s="5">
        <v>608452</v>
      </c>
      <c r="F127" s="5">
        <v>829093</v>
      </c>
      <c r="G127" s="5">
        <v>552576</v>
      </c>
      <c r="I127" s="5">
        <v>829093</v>
      </c>
      <c r="J127" s="5">
        <v>1662305</v>
      </c>
      <c r="K127" s="5">
        <v>2696897</v>
      </c>
      <c r="L127" s="5">
        <v>1308132</v>
      </c>
      <c r="M127" s="5">
        <v>1379932</v>
      </c>
      <c r="N127" s="5">
        <v>2134773</v>
      </c>
      <c r="O127" s="5">
        <v>2324299</v>
      </c>
      <c r="P127" s="5">
        <v>969259</v>
      </c>
      <c r="Q127" s="5">
        <v>141995</v>
      </c>
      <c r="R127" s="5">
        <v>123228</v>
      </c>
      <c r="S127" s="5">
        <v>389111</v>
      </c>
      <c r="T127" s="5">
        <v>539391</v>
      </c>
      <c r="U127" s="5">
        <v>348903</v>
      </c>
      <c r="V127" s="5">
        <v>562685</v>
      </c>
      <c r="W127" s="5">
        <v>7843926620</v>
      </c>
      <c r="X127" s="5">
        <v>5615570230</v>
      </c>
      <c r="Y127" s="5">
        <v>2851837089</v>
      </c>
      <c r="Z127" s="5">
        <v>4972705133</v>
      </c>
    </row>
    <row r="128" spans="3:26" ht="15.5" x14ac:dyDescent="0.35">
      <c r="C128" t="s">
        <v>528</v>
      </c>
      <c r="M128" s="5">
        <v>140164</v>
      </c>
      <c r="N128" s="5">
        <v>1356579</v>
      </c>
      <c r="O128" s="5">
        <v>1376487</v>
      </c>
      <c r="P128" s="5">
        <v>276224</v>
      </c>
      <c r="X128" s="5">
        <v>271129630</v>
      </c>
    </row>
    <row r="129" spans="3:26" ht="15.5" x14ac:dyDescent="0.35">
      <c r="C129" t="s">
        <v>145</v>
      </c>
      <c r="D129" s="5">
        <v>10703425</v>
      </c>
      <c r="E129" s="5">
        <v>10861606</v>
      </c>
      <c r="F129" s="5">
        <v>11537445</v>
      </c>
      <c r="G129" s="5">
        <v>9804238</v>
      </c>
      <c r="I129" s="5">
        <v>11537445</v>
      </c>
      <c r="J129" s="5">
        <v>10355962</v>
      </c>
      <c r="K129" s="5">
        <v>12282125</v>
      </c>
      <c r="L129" s="5">
        <v>11179718</v>
      </c>
      <c r="M129" s="5">
        <v>12502847</v>
      </c>
      <c r="N129" s="5">
        <v>13593623</v>
      </c>
      <c r="O129" s="5">
        <v>14938113</v>
      </c>
      <c r="P129" s="5">
        <v>10829625</v>
      </c>
      <c r="Q129" s="5">
        <v>5076203</v>
      </c>
      <c r="R129" s="5">
        <v>4540610</v>
      </c>
      <c r="S129" s="5">
        <v>4385131</v>
      </c>
      <c r="T129" s="5">
        <v>3808396</v>
      </c>
      <c r="U129" s="5">
        <v>4750144</v>
      </c>
      <c r="V129" s="5">
        <v>5637883</v>
      </c>
      <c r="W129" s="5">
        <v>55695505291</v>
      </c>
      <c r="X129" s="5">
        <v>48622186146</v>
      </c>
      <c r="Y129" s="5">
        <v>25555580024</v>
      </c>
      <c r="Z129" s="5">
        <v>33185026864</v>
      </c>
    </row>
    <row r="130" spans="3:26" ht="15.5" x14ac:dyDescent="0.35">
      <c r="C130" t="s">
        <v>146</v>
      </c>
      <c r="D130" s="5">
        <v>10703425</v>
      </c>
      <c r="E130" s="5">
        <v>10861606</v>
      </c>
      <c r="F130" s="5">
        <v>11537445</v>
      </c>
      <c r="G130" s="5">
        <v>9804238</v>
      </c>
      <c r="I130" s="5">
        <v>11537445</v>
      </c>
      <c r="J130" s="5">
        <v>10355962</v>
      </c>
      <c r="K130" s="5">
        <v>12282125</v>
      </c>
      <c r="L130" s="5">
        <v>11179718</v>
      </c>
      <c r="M130" s="5">
        <v>12502847</v>
      </c>
      <c r="N130" s="5">
        <v>13593623</v>
      </c>
      <c r="O130" s="5">
        <v>14938113</v>
      </c>
      <c r="P130" s="5">
        <v>10829625</v>
      </c>
      <c r="Q130" s="5">
        <v>5076203</v>
      </c>
      <c r="R130" s="5">
        <v>4540610</v>
      </c>
      <c r="S130" s="5">
        <v>4385131</v>
      </c>
      <c r="T130" s="5">
        <v>3808396</v>
      </c>
      <c r="U130" s="5">
        <v>4750144</v>
      </c>
      <c r="V130" s="5">
        <v>5637883</v>
      </c>
      <c r="W130" s="5">
        <v>55695505291</v>
      </c>
      <c r="X130" s="5">
        <v>48622186146</v>
      </c>
      <c r="Y130" s="5">
        <v>25555580024</v>
      </c>
      <c r="Z130" s="5">
        <v>33185026864</v>
      </c>
    </row>
    <row r="131" spans="3:26" ht="15.5" x14ac:dyDescent="0.35">
      <c r="C131" t="s">
        <v>147</v>
      </c>
      <c r="D131" s="5">
        <v>383321</v>
      </c>
      <c r="E131" s="5">
        <v>402788</v>
      </c>
      <c r="F131" s="5">
        <v>407852</v>
      </c>
      <c r="G131" s="5">
        <v>282989</v>
      </c>
      <c r="I131" s="5">
        <v>407852</v>
      </c>
      <c r="J131" s="5">
        <v>292059</v>
      </c>
      <c r="K131" s="5">
        <v>92090</v>
      </c>
      <c r="L131" s="5">
        <v>3021</v>
      </c>
      <c r="O131" s="5">
        <v>1</v>
      </c>
      <c r="P131" s="5">
        <v>77</v>
      </c>
      <c r="Q131" s="5">
        <v>228</v>
      </c>
      <c r="R131" s="5">
        <v>386</v>
      </c>
      <c r="S131" s="5">
        <v>1671</v>
      </c>
      <c r="T131" s="5">
        <v>4106</v>
      </c>
    </row>
    <row r="132" spans="3:26" ht="15.5" x14ac:dyDescent="0.35">
      <c r="C132" t="s">
        <v>148</v>
      </c>
      <c r="P132" s="5">
        <v>2040229</v>
      </c>
      <c r="Q132" s="5">
        <v>1237788</v>
      </c>
      <c r="R132" s="5">
        <v>1370910</v>
      </c>
      <c r="S132" s="5">
        <v>1382461</v>
      </c>
      <c r="Y132" s="5">
        <v>1532556903</v>
      </c>
      <c r="Z132" s="5">
        <v>10715861687</v>
      </c>
    </row>
    <row r="133" spans="3:26" ht="15.5" x14ac:dyDescent="0.35">
      <c r="C133" t="s">
        <v>323</v>
      </c>
    </row>
    <row r="134" spans="3:26" ht="15.5" x14ac:dyDescent="0.35">
      <c r="C134" t="s">
        <v>325</v>
      </c>
      <c r="D134" s="5">
        <v>2127132</v>
      </c>
      <c r="E134" s="5">
        <v>2226712</v>
      </c>
      <c r="F134" s="5">
        <v>2404889</v>
      </c>
      <c r="G134" s="5">
        <v>603434</v>
      </c>
      <c r="I134" s="5">
        <v>2404889</v>
      </c>
      <c r="J134" s="5">
        <v>1005644</v>
      </c>
      <c r="K134" s="5">
        <v>2621624</v>
      </c>
      <c r="L134" s="5">
        <v>1934589</v>
      </c>
      <c r="M134" s="5">
        <v>3309010</v>
      </c>
      <c r="N134" s="5">
        <v>4086114</v>
      </c>
      <c r="O134" s="5">
        <v>5516161</v>
      </c>
      <c r="P134" s="5">
        <v>6867376</v>
      </c>
      <c r="Q134" s="5">
        <v>1188185</v>
      </c>
      <c r="R134" s="5">
        <v>298232</v>
      </c>
      <c r="S134" s="5">
        <v>113412</v>
      </c>
      <c r="T134" s="5">
        <v>464315</v>
      </c>
      <c r="U134" s="5">
        <v>528210</v>
      </c>
      <c r="V134" s="5">
        <v>12622</v>
      </c>
      <c r="W134" s="5">
        <v>4786305259</v>
      </c>
      <c r="X134" s="5">
        <v>6865904120</v>
      </c>
      <c r="Y134" s="5">
        <v>699557699</v>
      </c>
      <c r="Z134" s="5">
        <v>3350602365</v>
      </c>
    </row>
    <row r="135" spans="3:26" ht="15.5" x14ac:dyDescent="0.35">
      <c r="C135" t="s">
        <v>150</v>
      </c>
      <c r="D135" s="5">
        <v>29208177</v>
      </c>
      <c r="E135" s="5">
        <v>26161038</v>
      </c>
      <c r="F135" s="5">
        <v>30552660</v>
      </c>
      <c r="G135" s="5">
        <v>28230404</v>
      </c>
      <c r="I135" s="5">
        <v>30552660</v>
      </c>
      <c r="J135" s="5">
        <v>48111781</v>
      </c>
      <c r="K135" s="5">
        <v>61195903</v>
      </c>
      <c r="L135" s="5">
        <v>47245546</v>
      </c>
      <c r="M135" s="5">
        <v>33261651</v>
      </c>
      <c r="N135" s="5">
        <v>24437727</v>
      </c>
      <c r="O135" s="5">
        <v>32971463</v>
      </c>
      <c r="P135" s="5">
        <v>30558484</v>
      </c>
      <c r="Q135" s="5">
        <v>16433699</v>
      </c>
      <c r="R135" s="5">
        <v>14299044</v>
      </c>
      <c r="S135" s="5">
        <v>21780410</v>
      </c>
      <c r="T135" s="5">
        <v>27374289</v>
      </c>
      <c r="U135" s="5">
        <v>32736996</v>
      </c>
      <c r="V135" s="5">
        <v>30502667</v>
      </c>
      <c r="W135" s="5">
        <v>320744961994</v>
      </c>
      <c r="X135" s="5">
        <v>220400706771</v>
      </c>
      <c r="Y135" s="5">
        <v>122120864647</v>
      </c>
      <c r="Z135" s="5">
        <v>101347743098</v>
      </c>
    </row>
    <row r="136" spans="3:26" ht="15.5" x14ac:dyDescent="0.35">
      <c r="C136" t="s">
        <v>151</v>
      </c>
    </row>
    <row r="137" spans="3:26" ht="15.5" x14ac:dyDescent="0.35">
      <c r="C137" t="s">
        <v>152</v>
      </c>
      <c r="D137" s="5">
        <v>24039183</v>
      </c>
      <c r="E137" s="5">
        <v>24039183</v>
      </c>
      <c r="F137" s="5">
        <v>24039183</v>
      </c>
      <c r="G137" s="5">
        <v>24039183</v>
      </c>
      <c r="I137" s="5">
        <v>24039183</v>
      </c>
      <c r="J137" s="5">
        <v>24039183</v>
      </c>
      <c r="K137" s="5">
        <v>24039183</v>
      </c>
      <c r="L137" s="5">
        <v>24039183</v>
      </c>
      <c r="M137" s="5">
        <v>24039183</v>
      </c>
      <c r="N137" s="5">
        <v>24039183</v>
      </c>
      <c r="O137" s="5">
        <v>24039183</v>
      </c>
      <c r="P137" s="5">
        <v>24039183</v>
      </c>
      <c r="Q137" s="5">
        <v>24039183</v>
      </c>
      <c r="R137" s="5">
        <v>24039183</v>
      </c>
      <c r="S137" s="5">
        <v>24039183</v>
      </c>
      <c r="T137" s="5">
        <v>24039183</v>
      </c>
      <c r="U137" s="5">
        <v>24039183</v>
      </c>
      <c r="V137" s="5">
        <v>24039183</v>
      </c>
      <c r="W137" s="5">
        <v>50000000000</v>
      </c>
      <c r="X137" s="5">
        <v>50000000000</v>
      </c>
      <c r="Y137" s="5">
        <v>50000000000</v>
      </c>
      <c r="Z137" s="5">
        <v>50000000000</v>
      </c>
    </row>
    <row r="138" spans="3:26" ht="15.5" x14ac:dyDescent="0.35">
      <c r="C138" t="s">
        <v>153</v>
      </c>
      <c r="D138" s="5">
        <v>625460</v>
      </c>
      <c r="E138" s="5">
        <v>625460</v>
      </c>
      <c r="F138" s="5">
        <v>625460</v>
      </c>
      <c r="G138" s="5">
        <v>625460</v>
      </c>
      <c r="I138" s="5">
        <v>625460</v>
      </c>
      <c r="J138" s="5">
        <v>625460</v>
      </c>
      <c r="K138" s="5">
        <v>578353</v>
      </c>
      <c r="L138" s="5">
        <v>578353</v>
      </c>
      <c r="M138" s="5">
        <v>578353</v>
      </c>
      <c r="N138" s="5">
        <v>578353</v>
      </c>
      <c r="O138" s="5">
        <v>578353</v>
      </c>
      <c r="P138" s="5">
        <v>578353</v>
      </c>
      <c r="Q138" s="5">
        <v>578353</v>
      </c>
      <c r="R138" s="5">
        <v>578353</v>
      </c>
      <c r="S138" s="5">
        <v>578353</v>
      </c>
      <c r="T138" s="5">
        <v>588536</v>
      </c>
      <c r="U138" s="5">
        <v>588536</v>
      </c>
      <c r="V138" s="5">
        <v>588536</v>
      </c>
      <c r="W138" s="5">
        <v>1150000000</v>
      </c>
      <c r="X138" s="5">
        <v>1150000000</v>
      </c>
      <c r="Y138" s="5">
        <v>1150000000</v>
      </c>
      <c r="Z138" s="5">
        <v>1150000000</v>
      </c>
    </row>
    <row r="139" spans="3:26" ht="15.5" x14ac:dyDescent="0.35">
      <c r="C139" t="s">
        <v>155</v>
      </c>
      <c r="D139" s="5">
        <v>180190662</v>
      </c>
      <c r="E139" s="5">
        <v>182398444</v>
      </c>
      <c r="F139" s="5">
        <v>181307473</v>
      </c>
      <c r="G139" s="5">
        <v>185546197</v>
      </c>
      <c r="I139" s="5">
        <v>181307473</v>
      </c>
      <c r="J139" s="5">
        <v>189532101</v>
      </c>
      <c r="K139" s="5">
        <v>169898915</v>
      </c>
      <c r="L139" s="5">
        <v>155060726</v>
      </c>
      <c r="M139" s="5">
        <v>122919103</v>
      </c>
      <c r="N139" s="5">
        <v>108128009</v>
      </c>
      <c r="O139" s="5">
        <v>116913370</v>
      </c>
      <c r="P139" s="5">
        <v>111296421</v>
      </c>
      <c r="Q139" s="5">
        <v>111106120</v>
      </c>
      <c r="R139" s="5">
        <v>102977365</v>
      </c>
      <c r="S139" s="5">
        <v>94688269</v>
      </c>
      <c r="T139" s="5">
        <v>88985525</v>
      </c>
      <c r="U139" s="5">
        <v>89062819</v>
      </c>
      <c r="V139" s="5">
        <v>78719017</v>
      </c>
      <c r="W139" s="5">
        <v>605897888967</v>
      </c>
      <c r="X139" s="5">
        <v>255694296448</v>
      </c>
      <c r="Y139" s="5">
        <v>99667588211</v>
      </c>
      <c r="Z139" s="5">
        <v>72664479024</v>
      </c>
    </row>
    <row r="140" spans="3:26" ht="15.5" x14ac:dyDescent="0.35">
      <c r="C140" t="s">
        <v>156</v>
      </c>
      <c r="D140" s="5">
        <v>901434</v>
      </c>
      <c r="E140" s="5">
        <v>901434</v>
      </c>
      <c r="F140" s="5">
        <v>901434</v>
      </c>
      <c r="G140" s="5">
        <v>901434</v>
      </c>
      <c r="I140" s="5">
        <v>901434</v>
      </c>
      <c r="J140" s="5">
        <v>901434</v>
      </c>
      <c r="K140" s="5">
        <v>901434</v>
      </c>
      <c r="L140" s="5">
        <v>901434</v>
      </c>
      <c r="M140" s="5">
        <v>901434</v>
      </c>
      <c r="N140" s="5">
        <v>901434</v>
      </c>
      <c r="O140" s="5">
        <v>901434</v>
      </c>
      <c r="P140" s="5">
        <v>901434</v>
      </c>
      <c r="Q140" s="5">
        <v>828818</v>
      </c>
      <c r="R140" s="5">
        <v>755006</v>
      </c>
      <c r="S140" s="5">
        <v>679988</v>
      </c>
      <c r="T140" s="5">
        <v>605683</v>
      </c>
      <c r="U140" s="5">
        <v>521543</v>
      </c>
      <c r="V140" s="5">
        <v>426873</v>
      </c>
      <c r="W140" s="5">
        <v>3000000000</v>
      </c>
      <c r="X140" s="5">
        <v>255694296448</v>
      </c>
    </row>
    <row r="141" spans="3:26" ht="15.5" x14ac:dyDescent="0.35">
      <c r="C141" t="s">
        <v>157</v>
      </c>
      <c r="D141" s="5">
        <v>179289228</v>
      </c>
      <c r="E141" s="5">
        <v>181497010</v>
      </c>
      <c r="F141" s="5">
        <v>180406039</v>
      </c>
      <c r="G141" s="5">
        <v>184644763</v>
      </c>
      <c r="I141" s="5">
        <v>180406039</v>
      </c>
      <c r="J141" s="5">
        <v>188630667</v>
      </c>
      <c r="K141" s="5">
        <v>168997481</v>
      </c>
      <c r="L141" s="5">
        <v>154159292</v>
      </c>
      <c r="M141" s="5">
        <v>122017669</v>
      </c>
      <c r="N141" s="5">
        <v>107226575</v>
      </c>
      <c r="O141" s="5">
        <v>116011936</v>
      </c>
      <c r="P141" s="5">
        <v>110394987</v>
      </c>
      <c r="Q141" s="5">
        <v>110277302</v>
      </c>
      <c r="R141" s="5">
        <v>102222359</v>
      </c>
      <c r="S141" s="5">
        <v>94008281</v>
      </c>
      <c r="T141" s="5">
        <v>88379842</v>
      </c>
      <c r="U141" s="5">
        <v>88541276</v>
      </c>
      <c r="V141" s="5">
        <v>78292144</v>
      </c>
      <c r="W141" s="5">
        <v>602897888967</v>
      </c>
    </row>
    <row r="142" spans="3:26" ht="15.5" x14ac:dyDescent="0.35">
      <c r="C142" t="s">
        <v>158</v>
      </c>
      <c r="D142" s="5">
        <v>180190662</v>
      </c>
      <c r="E142" s="5">
        <v>182398444</v>
      </c>
      <c r="F142" s="5">
        <v>181307473</v>
      </c>
      <c r="G142" s="5">
        <v>185546197</v>
      </c>
      <c r="I142" s="5">
        <v>181307473</v>
      </c>
      <c r="J142" s="5">
        <v>189532101</v>
      </c>
      <c r="K142" s="5">
        <v>169898915</v>
      </c>
      <c r="L142" s="5">
        <v>155060726</v>
      </c>
      <c r="M142" s="5">
        <v>122919103</v>
      </c>
      <c r="N142" s="5">
        <v>108128009</v>
      </c>
      <c r="O142" s="5">
        <v>116913370</v>
      </c>
      <c r="P142" s="5">
        <v>111296421</v>
      </c>
      <c r="Q142" s="5">
        <v>111106120</v>
      </c>
      <c r="R142" s="5">
        <v>102977365</v>
      </c>
      <c r="S142" s="5">
        <v>94688269</v>
      </c>
      <c r="T142" s="5">
        <v>88985525</v>
      </c>
      <c r="U142" s="5">
        <v>89062819</v>
      </c>
      <c r="V142" s="5">
        <v>78719017</v>
      </c>
      <c r="W142" s="5">
        <v>605897888967</v>
      </c>
      <c r="X142" s="5">
        <v>255694296448</v>
      </c>
      <c r="Y142" s="5">
        <v>99667588211</v>
      </c>
      <c r="Z142" s="5">
        <v>72664479024</v>
      </c>
    </row>
    <row r="143" spans="3:26" ht="15.5" x14ac:dyDescent="0.35">
      <c r="C143" t="s">
        <v>159</v>
      </c>
      <c r="D143" s="5">
        <v>338921</v>
      </c>
      <c r="E143" s="5">
        <v>556222</v>
      </c>
      <c r="F143" s="5">
        <v>659466</v>
      </c>
      <c r="G143" s="5">
        <v>323489</v>
      </c>
      <c r="I143" s="5">
        <v>659466</v>
      </c>
      <c r="J143" s="5">
        <v>124590</v>
      </c>
      <c r="K143" s="5">
        <v>754657</v>
      </c>
      <c r="L143" s="5">
        <v>832847</v>
      </c>
      <c r="M143" s="5">
        <v>446056</v>
      </c>
      <c r="N143" s="5">
        <v>546003</v>
      </c>
      <c r="O143" s="5">
        <v>1891144</v>
      </c>
      <c r="P143" s="5">
        <v>2021444</v>
      </c>
      <c r="Q143" s="5">
        <v>2209318</v>
      </c>
      <c r="R143" s="5">
        <v>2406804</v>
      </c>
      <c r="S143" s="5">
        <v>3821310</v>
      </c>
      <c r="T143" s="5">
        <v>1656577</v>
      </c>
      <c r="U143" s="5">
        <v>1730347</v>
      </c>
      <c r="V143" s="5">
        <v>1534413</v>
      </c>
      <c r="W143" s="5">
        <v>100045359</v>
      </c>
    </row>
    <row r="144" spans="3:26" ht="15.5" x14ac:dyDescent="0.35">
      <c r="C144" t="s">
        <v>10</v>
      </c>
      <c r="D144" s="5">
        <v>144833716</v>
      </c>
      <c r="E144" s="5">
        <v>151482678</v>
      </c>
      <c r="F144" s="5">
        <v>151153898</v>
      </c>
      <c r="G144" s="5">
        <v>155480228</v>
      </c>
      <c r="I144" s="5">
        <v>151153898</v>
      </c>
      <c r="J144" s="5">
        <v>160855239</v>
      </c>
      <c r="K144" s="5">
        <v>139340657</v>
      </c>
      <c r="L144" s="5">
        <v>122939144</v>
      </c>
      <c r="M144" s="5">
        <v>98920656</v>
      </c>
      <c r="N144" s="5">
        <v>84250556</v>
      </c>
      <c r="O144" s="5">
        <v>93383074</v>
      </c>
      <c r="P144" s="5">
        <v>86706737</v>
      </c>
      <c r="Q144" s="5">
        <v>88619899</v>
      </c>
      <c r="R144" s="5">
        <v>84409706</v>
      </c>
      <c r="S144" s="5">
        <v>76761165</v>
      </c>
      <c r="T144" s="5">
        <v>72194402</v>
      </c>
      <c r="U144" s="5">
        <v>73350706</v>
      </c>
      <c r="V144" s="5">
        <v>73298841</v>
      </c>
      <c r="W144" s="5">
        <v>657147934326</v>
      </c>
      <c r="X144" s="5">
        <v>306844296448</v>
      </c>
      <c r="Y144" s="5">
        <v>150817588211</v>
      </c>
      <c r="Z144" s="5">
        <v>123814479024</v>
      </c>
    </row>
    <row r="145" spans="2:26" ht="15.5" x14ac:dyDescent="0.35">
      <c r="C145" t="s">
        <v>160</v>
      </c>
      <c r="D145" s="5">
        <v>174041893</v>
      </c>
      <c r="E145" s="5">
        <v>177643716</v>
      </c>
      <c r="F145" s="5">
        <v>181706558</v>
      </c>
      <c r="G145" s="5">
        <v>183710632</v>
      </c>
      <c r="I145" s="5">
        <v>181706558</v>
      </c>
      <c r="J145" s="5">
        <v>208967020</v>
      </c>
      <c r="K145" s="5">
        <v>200536560</v>
      </c>
      <c r="L145" s="5">
        <v>170184690</v>
      </c>
      <c r="M145" s="5">
        <v>132182307</v>
      </c>
      <c r="N145" s="5">
        <v>108688283</v>
      </c>
      <c r="O145" s="5">
        <v>126354537</v>
      </c>
      <c r="P145" s="5">
        <v>117265221</v>
      </c>
      <c r="Q145" s="5">
        <v>105053598</v>
      </c>
      <c r="R145" s="5">
        <v>98708750</v>
      </c>
      <c r="S145" s="5">
        <v>98541575</v>
      </c>
      <c r="T145" s="5">
        <v>99568691</v>
      </c>
      <c r="U145" s="5">
        <v>106087702</v>
      </c>
      <c r="V145" s="5">
        <v>103801508</v>
      </c>
      <c r="W145" s="5">
        <v>977892896320</v>
      </c>
      <c r="X145" s="5">
        <v>527245003219</v>
      </c>
      <c r="Y145" s="5">
        <v>272938452858</v>
      </c>
      <c r="Z145" s="5">
        <v>225162222122</v>
      </c>
    </row>
    <row r="146" spans="2:26" ht="15.5" x14ac:dyDescent="0.35">
      <c r="C146" t="s">
        <v>161</v>
      </c>
      <c r="D146" s="5">
        <v>5000000000</v>
      </c>
      <c r="E146" s="5">
        <v>5000000000</v>
      </c>
      <c r="F146" s="5">
        <v>5000000000</v>
      </c>
      <c r="G146" s="5">
        <v>5000000000</v>
      </c>
      <c r="I146" s="5">
        <v>5000000000</v>
      </c>
      <c r="J146" s="5">
        <v>5000000000</v>
      </c>
      <c r="K146" s="5">
        <v>5000000000</v>
      </c>
      <c r="L146" s="5">
        <v>5000000000</v>
      </c>
      <c r="M146" s="5">
        <v>5000000000</v>
      </c>
      <c r="N146" s="5">
        <v>5000000000</v>
      </c>
      <c r="O146" s="5">
        <v>5000000000</v>
      </c>
      <c r="P146" s="5">
        <v>5000000000</v>
      </c>
      <c r="Q146" s="5">
        <v>5000000000</v>
      </c>
      <c r="R146" s="5">
        <v>1000000000</v>
      </c>
      <c r="S146" s="5">
        <v>1000000000</v>
      </c>
      <c r="T146" s="5">
        <v>1000000000</v>
      </c>
      <c r="U146" s="5">
        <v>1000000000</v>
      </c>
      <c r="V146" s="5">
        <v>1000000000</v>
      </c>
      <c r="W146" s="5">
        <v>1000000000</v>
      </c>
      <c r="X146" s="5">
        <v>1000000000</v>
      </c>
      <c r="Y146" s="5">
        <v>250000000</v>
      </c>
      <c r="Z146" s="5">
        <v>250000000</v>
      </c>
    </row>
    <row r="148" spans="2:26" ht="15.5" x14ac:dyDescent="0.35">
      <c r="B148" t="s">
        <v>162</v>
      </c>
      <c r="C148" t="s">
        <v>163</v>
      </c>
      <c r="D148" s="5">
        <v>12768861</v>
      </c>
      <c r="E148" s="5">
        <v>3058335</v>
      </c>
      <c r="F148" s="5">
        <v>4230175</v>
      </c>
      <c r="G148" s="5">
        <v>-5438765</v>
      </c>
      <c r="I148" s="5">
        <v>-8122466</v>
      </c>
      <c r="J148" s="5">
        <v>53892401</v>
      </c>
      <c r="K148" s="5">
        <v>17256402</v>
      </c>
      <c r="L148" s="5">
        <v>32733627</v>
      </c>
      <c r="M148" s="5">
        <v>36825111</v>
      </c>
      <c r="N148" s="5">
        <v>4228460</v>
      </c>
      <c r="O148" s="5">
        <v>14186356</v>
      </c>
      <c r="P148" s="5">
        <v>5128341</v>
      </c>
      <c r="Q148" s="5">
        <v>20885144</v>
      </c>
      <c r="R148" s="5">
        <v>13655529</v>
      </c>
      <c r="S148" s="5">
        <v>8742161</v>
      </c>
      <c r="T148" s="5">
        <v>6875031</v>
      </c>
      <c r="U148" s="5">
        <v>23124114</v>
      </c>
      <c r="V148" s="5">
        <v>13625685</v>
      </c>
      <c r="W148" s="5">
        <v>496251341657</v>
      </c>
      <c r="X148" s="5">
        <v>175391612840</v>
      </c>
      <c r="Y148" s="5">
        <v>26313353935</v>
      </c>
      <c r="Z148" s="5">
        <v>54422366817</v>
      </c>
    </row>
    <row r="149" spans="2:26" ht="15.5" x14ac:dyDescent="0.35">
      <c r="C149" t="s">
        <v>328</v>
      </c>
      <c r="D149" s="5">
        <v>41707078</v>
      </c>
      <c r="E149" s="5">
        <v>31052375</v>
      </c>
      <c r="F149" s="5">
        <v>44920441</v>
      </c>
      <c r="G149" s="5">
        <v>34313925</v>
      </c>
      <c r="I149" s="5">
        <v>161915257</v>
      </c>
      <c r="J149" s="5">
        <v>334661697</v>
      </c>
      <c r="K149" s="5">
        <v>280667572</v>
      </c>
      <c r="L149" s="5">
        <v>243977630</v>
      </c>
      <c r="M149" s="5">
        <v>132409313</v>
      </c>
      <c r="N149" s="5">
        <v>74052323</v>
      </c>
      <c r="O149" s="5">
        <v>119382506</v>
      </c>
      <c r="P149" s="5">
        <v>60378937</v>
      </c>
      <c r="Q149" s="5">
        <v>83239777</v>
      </c>
      <c r="R149" s="5">
        <v>93219646</v>
      </c>
      <c r="S149" s="5">
        <v>105134142</v>
      </c>
      <c r="T149" s="5">
        <v>140078058</v>
      </c>
      <c r="U149" s="5">
        <v>204718100</v>
      </c>
      <c r="V149" s="5">
        <v>213372524</v>
      </c>
      <c r="W149" s="5">
        <v>2156026691738</v>
      </c>
      <c r="X149" s="5">
        <v>876675540479</v>
      </c>
      <c r="Y149" s="5">
        <v>423194699474</v>
      </c>
      <c r="Z149" s="5">
        <v>322289966372</v>
      </c>
    </row>
    <row r="150" spans="2:26" ht="15.5" x14ac:dyDescent="0.35">
      <c r="C150" t="s">
        <v>593</v>
      </c>
      <c r="D150" s="5">
        <v>145587</v>
      </c>
      <c r="E150" s="5">
        <v>128567</v>
      </c>
      <c r="F150" s="5">
        <v>181659</v>
      </c>
      <c r="G150" s="5">
        <v>124237</v>
      </c>
      <c r="I150" s="5">
        <v>873901</v>
      </c>
      <c r="J150" s="5">
        <v>1520747</v>
      </c>
      <c r="K150" s="5">
        <v>1209992</v>
      </c>
      <c r="L150" s="5">
        <v>525289</v>
      </c>
      <c r="M150" s="5">
        <v>285865</v>
      </c>
      <c r="N150" s="5">
        <v>390400</v>
      </c>
      <c r="O150" s="5">
        <v>211805</v>
      </c>
      <c r="P150" s="5">
        <v>297231</v>
      </c>
      <c r="Q150" s="5">
        <v>565952</v>
      </c>
      <c r="R150" s="5">
        <v>392220</v>
      </c>
      <c r="S150" s="5">
        <v>126572</v>
      </c>
      <c r="T150" s="5">
        <v>201668</v>
      </c>
      <c r="U150" s="5">
        <v>160760</v>
      </c>
      <c r="V150" s="5">
        <v>889770</v>
      </c>
      <c r="W150" s="5">
        <v>11013426799</v>
      </c>
    </row>
    <row r="151" spans="2:26" ht="15.5" x14ac:dyDescent="0.35">
      <c r="C151" t="s">
        <v>491</v>
      </c>
      <c r="F151" s="5">
        <v>184887</v>
      </c>
      <c r="I151" s="5">
        <v>184887</v>
      </c>
      <c r="J151" s="5">
        <v>693183</v>
      </c>
      <c r="K151" s="5">
        <v>652913</v>
      </c>
      <c r="L151" s="5">
        <v>1311601</v>
      </c>
      <c r="M151" s="5">
        <v>13013</v>
      </c>
      <c r="N151" s="5">
        <v>4088892</v>
      </c>
      <c r="O151" s="5">
        <v>2270</v>
      </c>
      <c r="U151" s="5">
        <v>16105</v>
      </c>
    </row>
    <row r="152" spans="2:26" ht="15.5" x14ac:dyDescent="0.35">
      <c r="C152" t="s">
        <v>534</v>
      </c>
      <c r="F152" s="5">
        <v>3792936</v>
      </c>
      <c r="G152" s="5">
        <v>3376481</v>
      </c>
      <c r="I152" s="5">
        <v>11889830</v>
      </c>
      <c r="J152" s="5">
        <v>9375254</v>
      </c>
      <c r="K152" s="5">
        <v>7916093</v>
      </c>
      <c r="L152" s="5">
        <v>4111390</v>
      </c>
      <c r="M152" s="5">
        <v>3276330</v>
      </c>
      <c r="N152" s="5">
        <v>3813811</v>
      </c>
      <c r="O152" s="5">
        <v>912898</v>
      </c>
      <c r="P152" s="5">
        <v>2205537</v>
      </c>
      <c r="Q152" s="5">
        <v>1091258</v>
      </c>
      <c r="R152" s="5">
        <v>12794366</v>
      </c>
      <c r="S152" s="5">
        <v>11332558</v>
      </c>
      <c r="T152" s="5">
        <v>7916075</v>
      </c>
      <c r="X152" s="5">
        <v>51826208140</v>
      </c>
      <c r="Y152" s="5">
        <v>86663302</v>
      </c>
      <c r="Z152" s="5">
        <v>70615509</v>
      </c>
    </row>
    <row r="153" spans="2:26" ht="15.5" x14ac:dyDescent="0.35">
      <c r="C153" t="s">
        <v>594</v>
      </c>
      <c r="X153" s="5">
        <v>4265613681</v>
      </c>
    </row>
    <row r="154" spans="2:26" ht="15.5" x14ac:dyDescent="0.35">
      <c r="C154" t="s">
        <v>595</v>
      </c>
      <c r="X154" s="5">
        <v>4564012829</v>
      </c>
      <c r="Y154" s="5">
        <v>7297160215</v>
      </c>
      <c r="Z154" s="5">
        <v>7932380317</v>
      </c>
    </row>
    <row r="155" spans="2:26" ht="15.5" x14ac:dyDescent="0.35">
      <c r="C155" t="s">
        <v>596</v>
      </c>
    </row>
    <row r="156" spans="2:26" ht="15.5" x14ac:dyDescent="0.35">
      <c r="C156" t="s">
        <v>597</v>
      </c>
      <c r="D156" s="5">
        <v>-22841667</v>
      </c>
      <c r="E156" s="5">
        <v>-18141045</v>
      </c>
      <c r="F156" s="5">
        <v>-28749861</v>
      </c>
      <c r="G156" s="5">
        <v>-28405086</v>
      </c>
      <c r="I156" s="5">
        <v>-110999930</v>
      </c>
      <c r="J156" s="5">
        <v>-179479116</v>
      </c>
      <c r="K156" s="5">
        <v>-170734650</v>
      </c>
      <c r="L156" s="5">
        <v>-114417410</v>
      </c>
      <c r="M156" s="5">
        <v>-67251244</v>
      </c>
      <c r="N156" s="5">
        <v>-51372571</v>
      </c>
      <c r="O156" s="5">
        <v>-70738942</v>
      </c>
      <c r="P156" s="5">
        <v>-29112454</v>
      </c>
      <c r="Q156" s="5">
        <v>-39412448</v>
      </c>
      <c r="R156" s="5">
        <v>-57941804</v>
      </c>
      <c r="S156" s="5">
        <v>-67527596</v>
      </c>
      <c r="T156" s="5">
        <v>-96185089</v>
      </c>
      <c r="U156" s="5">
        <v>-112584912</v>
      </c>
      <c r="V156" s="5">
        <v>-115710282</v>
      </c>
      <c r="W156" s="5">
        <v>-993723383815</v>
      </c>
      <c r="X156" s="5">
        <v>-448046862063</v>
      </c>
      <c r="Y156" s="5">
        <v>-266918346104</v>
      </c>
      <c r="Z156" s="5">
        <v>-200994621910</v>
      </c>
    </row>
    <row r="157" spans="2:26" ht="15.5" x14ac:dyDescent="0.35">
      <c r="C157" t="s">
        <v>598</v>
      </c>
      <c r="D157" s="5">
        <v>-1824343</v>
      </c>
      <c r="E157" s="5">
        <v>-2846386</v>
      </c>
      <c r="F157" s="5">
        <v>-3262484</v>
      </c>
      <c r="G157" s="5">
        <v>-2037333</v>
      </c>
      <c r="I157" s="5">
        <v>-10101670</v>
      </c>
      <c r="J157" s="5">
        <v>-10246854</v>
      </c>
      <c r="K157" s="5">
        <v>-8878798</v>
      </c>
      <c r="L157" s="5">
        <v>-7595038</v>
      </c>
      <c r="M157" s="5">
        <v>-4578265</v>
      </c>
      <c r="N157" s="5">
        <v>-4856421</v>
      </c>
      <c r="O157" s="5">
        <v>-5337991</v>
      </c>
      <c r="P157" s="5">
        <v>-5001426</v>
      </c>
      <c r="Q157" s="5">
        <v>-4508915</v>
      </c>
      <c r="R157" s="5">
        <v>-4241337</v>
      </c>
      <c r="S157" s="5">
        <v>-3907694</v>
      </c>
      <c r="T157" s="5">
        <v>-4368972</v>
      </c>
      <c r="U157" s="5">
        <v>-5572763</v>
      </c>
      <c r="V157" s="5">
        <v>-4782242</v>
      </c>
      <c r="W157" s="5">
        <v>-33260539220</v>
      </c>
      <c r="X157" s="5">
        <v>-20631542245</v>
      </c>
      <c r="Y157" s="5">
        <v>-15151564649</v>
      </c>
      <c r="Z157" s="5">
        <v>-13324350980</v>
      </c>
    </row>
    <row r="158" spans="2:26" ht="15.5" x14ac:dyDescent="0.35">
      <c r="C158" t="s">
        <v>532</v>
      </c>
      <c r="D158" s="5">
        <v>-24666010</v>
      </c>
      <c r="E158" s="5">
        <v>-20987431</v>
      </c>
      <c r="F158" s="5">
        <v>-32012345</v>
      </c>
      <c r="G158" s="5">
        <v>-30442419</v>
      </c>
      <c r="I158" s="5">
        <v>-121101600</v>
      </c>
      <c r="J158" s="5">
        <v>-189725970</v>
      </c>
      <c r="K158" s="5">
        <v>-179613448</v>
      </c>
      <c r="L158" s="5">
        <v>-122012448</v>
      </c>
      <c r="M158" s="5">
        <v>-71829509</v>
      </c>
      <c r="N158" s="5">
        <v>-56228992</v>
      </c>
      <c r="O158" s="5">
        <v>-76076933</v>
      </c>
      <c r="P158" s="5">
        <v>-34113880</v>
      </c>
      <c r="Q158" s="5">
        <v>-43921363</v>
      </c>
      <c r="R158" s="5">
        <v>-62183141</v>
      </c>
      <c r="S158" s="5">
        <v>-71435290</v>
      </c>
      <c r="T158" s="5">
        <v>-100554061</v>
      </c>
      <c r="U158" s="5">
        <v>-118157675</v>
      </c>
      <c r="V158" s="5">
        <v>-120492524</v>
      </c>
      <c r="W158" s="5">
        <v>-1026983923035</v>
      </c>
      <c r="X158" s="5">
        <v>-468678404308</v>
      </c>
      <c r="Y158" s="5">
        <v>-282069910753</v>
      </c>
      <c r="Z158" s="5">
        <v>-214318972890</v>
      </c>
    </row>
    <row r="159" spans="2:26" ht="15.5" x14ac:dyDescent="0.35">
      <c r="C159" t="s">
        <v>599</v>
      </c>
    </row>
    <row r="160" spans="2:26" ht="15.5" x14ac:dyDescent="0.35">
      <c r="C160" t="s">
        <v>600</v>
      </c>
      <c r="U160" s="5">
        <v>-22851148</v>
      </c>
      <c r="V160" s="5">
        <v>-27951487</v>
      </c>
      <c r="W160" s="5">
        <v>-250720479607</v>
      </c>
    </row>
    <row r="161" spans="3:26" ht="15.5" x14ac:dyDescent="0.35">
      <c r="C161" t="s">
        <v>601</v>
      </c>
      <c r="T161" s="5">
        <v>-34737628</v>
      </c>
      <c r="U161" s="5">
        <v>-19521709</v>
      </c>
      <c r="V161" s="5">
        <v>-27645193</v>
      </c>
      <c r="W161" s="5">
        <v>-210134497419</v>
      </c>
      <c r="X161" s="5">
        <v>-221135585466</v>
      </c>
      <c r="Y161" s="5">
        <v>-79480885014</v>
      </c>
      <c r="Z161" s="5">
        <v>-60419666246</v>
      </c>
    </row>
    <row r="162" spans="3:26" ht="15.5" x14ac:dyDescent="0.35">
      <c r="C162" t="s">
        <v>554</v>
      </c>
      <c r="D162" s="5">
        <v>-665229</v>
      </c>
      <c r="E162" s="5">
        <v>-496298</v>
      </c>
      <c r="F162" s="5">
        <v>3888522</v>
      </c>
      <c r="G162" s="5">
        <v>-1541846</v>
      </c>
      <c r="I162" s="5">
        <v>-12329425</v>
      </c>
      <c r="J162" s="5">
        <v>-12242211</v>
      </c>
      <c r="K162" s="5">
        <v>-20159439</v>
      </c>
      <c r="L162" s="5">
        <v>-17517776</v>
      </c>
      <c r="M162" s="5">
        <v>-2259549</v>
      </c>
      <c r="N162" s="5">
        <v>-1636752</v>
      </c>
      <c r="O162" s="5">
        <v>-500936</v>
      </c>
      <c r="P162" s="5">
        <v>-4804013</v>
      </c>
      <c r="R162" s="5">
        <v>-3059664</v>
      </c>
      <c r="S162" s="5">
        <v>-3416710</v>
      </c>
      <c r="T162" s="5">
        <v>-6029081</v>
      </c>
      <c r="U162" s="5">
        <v>-14254766</v>
      </c>
      <c r="V162" s="5">
        <v>-20654219</v>
      </c>
      <c r="W162" s="5">
        <v>-161594548302</v>
      </c>
      <c r="X162" s="5">
        <v>-34739311646</v>
      </c>
      <c r="Y162" s="5">
        <v>-18130699514</v>
      </c>
      <c r="Z162" s="5">
        <v>-2594354144</v>
      </c>
    </row>
    <row r="163" spans="3:26" ht="15.5" x14ac:dyDescent="0.35">
      <c r="C163" t="s">
        <v>602</v>
      </c>
      <c r="D163" s="5">
        <v>-3752565</v>
      </c>
      <c r="E163" s="5">
        <v>-6638878</v>
      </c>
      <c r="F163" s="5">
        <v>-16725925</v>
      </c>
      <c r="G163" s="5">
        <v>-11269143</v>
      </c>
      <c r="I163" s="5">
        <v>-49555316</v>
      </c>
      <c r="J163" s="5">
        <v>-90390299</v>
      </c>
      <c r="K163" s="5">
        <v>-73417281</v>
      </c>
      <c r="L163" s="5">
        <v>-77662059</v>
      </c>
      <c r="M163" s="5">
        <v>-25070352</v>
      </c>
      <c r="N163" s="5">
        <v>-20251222</v>
      </c>
      <c r="O163" s="5">
        <v>-29745254</v>
      </c>
      <c r="P163" s="5">
        <v>-18835471</v>
      </c>
      <c r="Q163" s="5">
        <v>-20090480</v>
      </c>
      <c r="R163" s="5">
        <v>-27507898</v>
      </c>
      <c r="S163" s="5">
        <v>-32999111</v>
      </c>
    </row>
    <row r="164" spans="3:26" ht="15.5" x14ac:dyDescent="0.35">
      <c r="C164" t="s">
        <v>603</v>
      </c>
      <c r="U164" s="5">
        <v>-125559</v>
      </c>
      <c r="V164" s="5">
        <v>-209567</v>
      </c>
      <c r="W164" s="5">
        <v>-1950320430</v>
      </c>
      <c r="X164" s="5">
        <v>-745872543</v>
      </c>
      <c r="Y164" s="5">
        <v>-1183449963</v>
      </c>
      <c r="Z164" s="5">
        <v>-1386580652</v>
      </c>
    </row>
    <row r="165" spans="3:26" ht="15.5" x14ac:dyDescent="0.35">
      <c r="C165" t="s">
        <v>604</v>
      </c>
      <c r="U165" s="5">
        <v>-6859994</v>
      </c>
      <c r="V165" s="5">
        <v>-3683619</v>
      </c>
      <c r="W165" s="5">
        <v>-19405008087</v>
      </c>
      <c r="X165" s="5">
        <v>2246631260</v>
      </c>
      <c r="Y165" s="5">
        <v>-490107056</v>
      </c>
      <c r="Z165" s="5">
        <v>844974754</v>
      </c>
    </row>
    <row r="166" spans="3:26" ht="15.5" x14ac:dyDescent="0.35">
      <c r="C166" t="s">
        <v>605</v>
      </c>
      <c r="D166" s="5">
        <v>-4417794</v>
      </c>
      <c r="E166" s="5">
        <v>-7135176</v>
      </c>
      <c r="F166" s="5">
        <v>-12837403</v>
      </c>
      <c r="G166" s="5">
        <v>-12810989</v>
      </c>
      <c r="I166" s="5">
        <v>-61884741</v>
      </c>
      <c r="J166" s="5">
        <v>-102632510</v>
      </c>
      <c r="K166" s="5">
        <v>-93576720</v>
      </c>
      <c r="L166" s="5">
        <v>-95179835</v>
      </c>
      <c r="M166" s="5">
        <v>-27329901</v>
      </c>
      <c r="N166" s="5">
        <v>-21887974</v>
      </c>
      <c r="O166" s="5">
        <v>-30246190</v>
      </c>
      <c r="P166" s="5">
        <v>-23639484</v>
      </c>
      <c r="Q166" s="5">
        <v>-20090480</v>
      </c>
      <c r="R166" s="5">
        <v>-30567562</v>
      </c>
      <c r="S166" s="5">
        <v>-36415821</v>
      </c>
      <c r="T166" s="5">
        <v>-40766709</v>
      </c>
      <c r="U166" s="5">
        <v>-63613176</v>
      </c>
      <c r="V166" s="5">
        <v>-80144085</v>
      </c>
      <c r="W166" s="5">
        <v>-643804853845</v>
      </c>
      <c r="X166" s="5">
        <v>-254374138395</v>
      </c>
      <c r="Y166" s="5">
        <v>-99285141547</v>
      </c>
      <c r="Z166" s="5">
        <v>-63555626288</v>
      </c>
    </row>
    <row r="167" spans="3:26" ht="15.5" x14ac:dyDescent="0.35">
      <c r="C167" t="s">
        <v>606</v>
      </c>
      <c r="X167" s="5">
        <v>-35061265336</v>
      </c>
      <c r="Y167" s="5">
        <v>-19526834732</v>
      </c>
      <c r="Z167" s="5">
        <v>-12614726864</v>
      </c>
    </row>
    <row r="168" spans="3:26" ht="15.5" x14ac:dyDescent="0.35">
      <c r="C168" t="s">
        <v>121</v>
      </c>
      <c r="X168" s="5">
        <v>-726554492</v>
      </c>
      <c r="Y168" s="5">
        <v>-2426191767</v>
      </c>
      <c r="Z168" s="5">
        <v>-806125713</v>
      </c>
    </row>
    <row r="169" spans="3:26" ht="15.5" x14ac:dyDescent="0.35">
      <c r="C169" t="s">
        <v>607</v>
      </c>
      <c r="X169" s="5">
        <v>-512122025</v>
      </c>
      <c r="Y169" s="5">
        <v>-420930742</v>
      </c>
      <c r="Z169" s="5">
        <v>-577240636</v>
      </c>
    </row>
    <row r="170" spans="3:26" ht="15.5" x14ac:dyDescent="0.35">
      <c r="C170" t="s">
        <v>608</v>
      </c>
      <c r="Z170" s="5">
        <v>7117500000</v>
      </c>
    </row>
    <row r="171" spans="3:26" ht="15.5" x14ac:dyDescent="0.35">
      <c r="C171" t="s">
        <v>609</v>
      </c>
      <c r="X171" s="5">
        <v>-2665362733</v>
      </c>
      <c r="Y171" s="5">
        <v>-541159515</v>
      </c>
      <c r="Z171" s="5">
        <v>9168277010</v>
      </c>
    </row>
    <row r="172" spans="3:26" ht="15.5" x14ac:dyDescent="0.35">
      <c r="C172" t="s">
        <v>610</v>
      </c>
      <c r="X172" s="5">
        <v>78085000</v>
      </c>
      <c r="Y172" s="5">
        <v>5000000</v>
      </c>
      <c r="Z172" s="5">
        <v>-283680000</v>
      </c>
    </row>
    <row r="173" spans="3:26" ht="15.5" x14ac:dyDescent="0.35">
      <c r="C173" t="s">
        <v>173</v>
      </c>
      <c r="D173" s="5">
        <v>-41474</v>
      </c>
      <c r="E173" s="5">
        <v>-4962950</v>
      </c>
      <c r="F173" s="5">
        <v>841417</v>
      </c>
      <c r="G173" s="5">
        <v>-4885397</v>
      </c>
      <c r="I173" s="5">
        <v>-9190848</v>
      </c>
      <c r="J173" s="5">
        <v>-18803104</v>
      </c>
      <c r="K173" s="5">
        <v>-9562231</v>
      </c>
      <c r="L173" s="5">
        <v>-8840100</v>
      </c>
      <c r="M173" s="5">
        <v>-11060985</v>
      </c>
      <c r="N173" s="5">
        <v>-3601174</v>
      </c>
      <c r="O173" s="5">
        <v>-972807</v>
      </c>
      <c r="P173" s="5">
        <v>3616290</v>
      </c>
      <c r="Q173" s="5">
        <v>-8138886</v>
      </c>
      <c r="R173" s="5">
        <v>-1565172</v>
      </c>
      <c r="S173" s="5">
        <v>-1176050</v>
      </c>
      <c r="T173" s="5">
        <v>-8348206</v>
      </c>
      <c r="U173" s="5">
        <v>-12130799</v>
      </c>
      <c r="V173" s="5">
        <v>-25644080</v>
      </c>
      <c r="W173" s="5">
        <v>-103622127619</v>
      </c>
      <c r="X173" s="5">
        <v>-20759742179</v>
      </c>
      <c r="Y173" s="5">
        <v>-19551008643</v>
      </c>
      <c r="Z173" s="5">
        <v>-46598983795</v>
      </c>
    </row>
    <row r="174" spans="3:26" ht="15.5" x14ac:dyDescent="0.35">
      <c r="C174" t="s">
        <v>174</v>
      </c>
      <c r="D174" s="5">
        <v>-1273681</v>
      </c>
      <c r="E174" s="5">
        <v>-5441153</v>
      </c>
      <c r="F174" s="5">
        <v>769448</v>
      </c>
      <c r="G174" s="5">
        <v>-2686829</v>
      </c>
      <c r="I174" s="5">
        <v>-7122263</v>
      </c>
      <c r="J174" s="5">
        <v>-11689393</v>
      </c>
      <c r="K174" s="5">
        <v>-5876072</v>
      </c>
      <c r="L174" s="5">
        <v>-4756088</v>
      </c>
      <c r="M174" s="5">
        <v>-2655220</v>
      </c>
      <c r="N174" s="5">
        <v>-3979400</v>
      </c>
      <c r="O174" s="5">
        <v>-8546989</v>
      </c>
      <c r="P174" s="5">
        <v>-22097181</v>
      </c>
      <c r="Q174" s="5">
        <v>-7588355</v>
      </c>
      <c r="R174" s="5">
        <v>-5611821</v>
      </c>
      <c r="S174" s="5">
        <v>-3056579</v>
      </c>
      <c r="T174" s="5">
        <v>-3613720</v>
      </c>
      <c r="U174" s="5">
        <v>-7720689</v>
      </c>
      <c r="V174" s="5">
        <v>-26595830</v>
      </c>
      <c r="W174" s="5">
        <v>-49380008452</v>
      </c>
      <c r="X174" s="5">
        <v>-73641227638</v>
      </c>
      <c r="Y174" s="5">
        <v>-2564743604</v>
      </c>
      <c r="Z174" s="5">
        <v>-4983085739</v>
      </c>
    </row>
    <row r="175" spans="3:26" ht="15.5" x14ac:dyDescent="0.35">
      <c r="C175" t="s">
        <v>611</v>
      </c>
      <c r="D175" s="5">
        <v>41659</v>
      </c>
      <c r="E175" s="5">
        <v>-2251786</v>
      </c>
      <c r="F175" s="5">
        <v>9118</v>
      </c>
      <c r="G175" s="5">
        <v>-3090</v>
      </c>
      <c r="X175" s="5">
        <v>-42395740158</v>
      </c>
    </row>
    <row r="176" spans="3:26" ht="15.5" x14ac:dyDescent="0.35">
      <c r="C176" t="s">
        <v>612</v>
      </c>
      <c r="F176" s="5">
        <v>-2528135</v>
      </c>
      <c r="I176" s="5">
        <v>-2528135</v>
      </c>
      <c r="J176" s="5">
        <v>-799062</v>
      </c>
      <c r="K176" s="5">
        <v>-246497</v>
      </c>
      <c r="L176" s="5">
        <v>-731041</v>
      </c>
      <c r="M176" s="5">
        <v>-388850</v>
      </c>
      <c r="Q176" s="5">
        <v>-346475</v>
      </c>
      <c r="R176" s="5">
        <v>-115663</v>
      </c>
      <c r="S176" s="5">
        <v>-213622</v>
      </c>
      <c r="T176" s="5">
        <v>-208938</v>
      </c>
      <c r="V176" s="5">
        <v>-740833</v>
      </c>
      <c r="W176" s="5">
        <v>-22534000000</v>
      </c>
      <c r="X176" s="5">
        <v>-3500000000</v>
      </c>
    </row>
    <row r="177" spans="3:26" ht="15.5" x14ac:dyDescent="0.35">
      <c r="C177" t="s">
        <v>423</v>
      </c>
      <c r="D177" s="5">
        <v>3903</v>
      </c>
      <c r="E177" s="5">
        <v>1336</v>
      </c>
      <c r="F177" s="5">
        <v>560249</v>
      </c>
      <c r="G177" s="5">
        <v>25101</v>
      </c>
      <c r="I177" s="5">
        <v>744236</v>
      </c>
      <c r="J177" s="5">
        <v>96831</v>
      </c>
      <c r="K177" s="5">
        <v>1023579</v>
      </c>
      <c r="L177" s="5">
        <v>634311</v>
      </c>
      <c r="M177" s="5">
        <v>54551</v>
      </c>
      <c r="N177" s="5">
        <v>43904</v>
      </c>
      <c r="O177" s="5">
        <v>61523</v>
      </c>
      <c r="P177" s="5">
        <v>213361</v>
      </c>
      <c r="Q177" s="5">
        <v>29500</v>
      </c>
      <c r="R177" s="5">
        <v>84166</v>
      </c>
      <c r="S177" s="5">
        <v>8829</v>
      </c>
      <c r="T177" s="5">
        <v>435667</v>
      </c>
      <c r="U177" s="5">
        <v>302929</v>
      </c>
      <c r="V177" s="5">
        <v>318637</v>
      </c>
      <c r="W177" s="5">
        <v>422500000</v>
      </c>
      <c r="X177" s="5">
        <v>109927273</v>
      </c>
      <c r="Y177" s="5">
        <v>6305264546</v>
      </c>
      <c r="Z177" s="5">
        <v>3928675727</v>
      </c>
    </row>
    <row r="178" spans="3:26" ht="15.5" x14ac:dyDescent="0.35">
      <c r="C178" t="s">
        <v>613</v>
      </c>
      <c r="J178" s="5">
        <v>429</v>
      </c>
      <c r="K178" s="5">
        <v>35852</v>
      </c>
      <c r="L178" s="5">
        <v>-32048</v>
      </c>
      <c r="M178" s="5">
        <v>-9047</v>
      </c>
      <c r="N178" s="5">
        <v>74</v>
      </c>
      <c r="O178" s="5">
        <v>120573</v>
      </c>
      <c r="P178" s="5">
        <v>-26445</v>
      </c>
      <c r="Q178" s="5">
        <v>-3536</v>
      </c>
      <c r="R178" s="5">
        <v>88729</v>
      </c>
      <c r="S178" s="5">
        <v>25597</v>
      </c>
      <c r="T178" s="5">
        <v>504399</v>
      </c>
      <c r="U178" s="5">
        <v>9731</v>
      </c>
      <c r="V178" s="5">
        <v>-114864</v>
      </c>
    </row>
    <row r="179" spans="3:26" ht="15.5" x14ac:dyDescent="0.35">
      <c r="C179" t="s">
        <v>614</v>
      </c>
      <c r="V179" s="5">
        <v>11028</v>
      </c>
      <c r="W179" s="5">
        <v>12410115926</v>
      </c>
    </row>
    <row r="180" spans="3:26" ht="15.5" x14ac:dyDescent="0.35">
      <c r="C180" t="s">
        <v>615</v>
      </c>
      <c r="D180" s="5">
        <v>-60297</v>
      </c>
      <c r="E180" s="5">
        <v>-44251</v>
      </c>
      <c r="F180" s="5">
        <v>25490</v>
      </c>
      <c r="G180" s="5">
        <v>-7756</v>
      </c>
      <c r="I180" s="5">
        <v>-123159</v>
      </c>
      <c r="J180" s="5">
        <v>-13044</v>
      </c>
      <c r="K180" s="5">
        <v>-42359</v>
      </c>
      <c r="L180" s="5">
        <v>-69083</v>
      </c>
      <c r="M180" s="5">
        <v>-78007</v>
      </c>
      <c r="N180" s="5">
        <v>-77578</v>
      </c>
      <c r="O180" s="5">
        <v>-83428</v>
      </c>
      <c r="P180" s="5">
        <v>-25827</v>
      </c>
      <c r="Q180" s="5">
        <v>-221653</v>
      </c>
      <c r="R180" s="5">
        <v>-51326</v>
      </c>
      <c r="S180" s="5">
        <v>-99399</v>
      </c>
      <c r="T180" s="5">
        <v>-1196511</v>
      </c>
      <c r="U180" s="5">
        <v>-1556026</v>
      </c>
      <c r="V180" s="5">
        <v>-1806522</v>
      </c>
      <c r="W180" s="5">
        <v>-1566605869</v>
      </c>
      <c r="X180" s="5">
        <v>-5736662027</v>
      </c>
      <c r="Y180" s="5">
        <v>-3021267432</v>
      </c>
      <c r="Z180" s="5">
        <v>-6017514225</v>
      </c>
    </row>
    <row r="181" spans="3:26" ht="15.5" x14ac:dyDescent="0.35">
      <c r="C181" t="s">
        <v>176</v>
      </c>
      <c r="D181" s="5">
        <v>-690456</v>
      </c>
      <c r="F181" s="5">
        <v>-1454923</v>
      </c>
      <c r="G181" s="5">
        <v>-262343</v>
      </c>
      <c r="I181" s="5">
        <v>-3202403</v>
      </c>
      <c r="J181" s="5">
        <v>-3390581</v>
      </c>
      <c r="K181" s="5">
        <v>-3918412</v>
      </c>
      <c r="L181" s="5">
        <v>-1131531</v>
      </c>
      <c r="M181" s="5">
        <v>-1409449</v>
      </c>
      <c r="N181" s="5">
        <v>-323441</v>
      </c>
      <c r="O181" s="5">
        <v>-4133866</v>
      </c>
      <c r="P181" s="5">
        <v>-5585223</v>
      </c>
      <c r="Q181" s="5">
        <v>-5492811</v>
      </c>
      <c r="R181" s="5">
        <v>-204600</v>
      </c>
      <c r="S181" s="5">
        <v>-157274</v>
      </c>
      <c r="T181" s="5">
        <v>-1155141</v>
      </c>
      <c r="U181" s="5">
        <v>-6187362</v>
      </c>
      <c r="V181" s="5">
        <v>-28765377</v>
      </c>
      <c r="W181" s="5">
        <v>-31396128820</v>
      </c>
      <c r="X181" s="5">
        <v>-22718752726</v>
      </c>
      <c r="Y181" s="5">
        <v>-5848740718</v>
      </c>
      <c r="Z181" s="5">
        <v>-2894247241</v>
      </c>
    </row>
    <row r="182" spans="3:26" ht="15.5" x14ac:dyDescent="0.35">
      <c r="C182" t="s">
        <v>616</v>
      </c>
      <c r="U182" s="5">
        <v>-929202</v>
      </c>
      <c r="V182" s="5">
        <v>-1537545</v>
      </c>
    </row>
    <row r="183" spans="3:26" ht="15.5" x14ac:dyDescent="0.35">
      <c r="C183" t="s">
        <v>617</v>
      </c>
      <c r="M183" s="5">
        <v>245</v>
      </c>
    </row>
    <row r="184" spans="3:26" ht="15.5" x14ac:dyDescent="0.35">
      <c r="C184" t="s">
        <v>338</v>
      </c>
      <c r="V184" s="5">
        <v>-80456</v>
      </c>
    </row>
    <row r="185" spans="3:26" ht="15.5" x14ac:dyDescent="0.35">
      <c r="C185" t="s">
        <v>618</v>
      </c>
    </row>
    <row r="186" spans="3:26" ht="15.5" x14ac:dyDescent="0.35">
      <c r="C186" t="s">
        <v>619</v>
      </c>
      <c r="D186" s="5">
        <v>11866</v>
      </c>
      <c r="E186" s="5">
        <v>-11866</v>
      </c>
      <c r="J186" s="5">
        <v>-1624092</v>
      </c>
    </row>
    <row r="187" spans="3:26" ht="15.5" x14ac:dyDescent="0.35">
      <c r="C187" t="s">
        <v>620</v>
      </c>
      <c r="D187" s="5">
        <v>-149818</v>
      </c>
      <c r="E187" s="5">
        <v>-66790</v>
      </c>
      <c r="F187" s="5">
        <v>222667</v>
      </c>
      <c r="G187" s="5">
        <v>-393631</v>
      </c>
      <c r="I187" s="5">
        <v>-504984</v>
      </c>
      <c r="J187" s="5">
        <v>-892631</v>
      </c>
      <c r="K187" s="5">
        <v>-1391296</v>
      </c>
      <c r="L187" s="5">
        <v>-473076</v>
      </c>
      <c r="M187" s="5">
        <v>-114385</v>
      </c>
      <c r="N187" s="5">
        <v>-62765</v>
      </c>
      <c r="O187" s="5">
        <v>-80488</v>
      </c>
      <c r="P187" s="5">
        <v>-83950</v>
      </c>
      <c r="Q187" s="5">
        <v>-69851</v>
      </c>
      <c r="R187" s="5">
        <v>-18290</v>
      </c>
      <c r="S187" s="5">
        <v>-295062</v>
      </c>
      <c r="T187" s="5">
        <v>-1319114</v>
      </c>
      <c r="V187" s="5">
        <v>-15134</v>
      </c>
    </row>
    <row r="188" spans="3:26" ht="15.5" x14ac:dyDescent="0.35">
      <c r="C188" t="s">
        <v>621</v>
      </c>
      <c r="D188" s="5">
        <v>11490</v>
      </c>
      <c r="E188" s="5">
        <v>90</v>
      </c>
      <c r="F188" s="5">
        <v>-3319</v>
      </c>
      <c r="G188" s="5">
        <v>8096</v>
      </c>
      <c r="J188" s="5">
        <v>-141353</v>
      </c>
      <c r="K188" s="5">
        <v>-694636</v>
      </c>
      <c r="L188" s="5">
        <v>759206</v>
      </c>
      <c r="M188" s="5">
        <v>-352521</v>
      </c>
      <c r="N188" s="5">
        <v>-1341204</v>
      </c>
      <c r="O188" s="5">
        <v>-1874953</v>
      </c>
      <c r="P188" s="5">
        <v>-1038193</v>
      </c>
    </row>
    <row r="189" spans="3:26" ht="15.5" x14ac:dyDescent="0.35">
      <c r="C189" t="s">
        <v>558</v>
      </c>
      <c r="D189" s="5">
        <v>-799138</v>
      </c>
      <c r="E189" s="5">
        <v>-1066995</v>
      </c>
      <c r="F189" s="5">
        <v>-55012</v>
      </c>
      <c r="G189" s="5">
        <v>-1887217</v>
      </c>
      <c r="I189" s="5">
        <v>-2560739</v>
      </c>
      <c r="J189" s="5">
        <v>-1783748</v>
      </c>
      <c r="K189" s="5">
        <v>-1090031</v>
      </c>
      <c r="L189" s="5">
        <v>-1634345</v>
      </c>
      <c r="M189" s="5">
        <v>-865507</v>
      </c>
      <c r="N189" s="5">
        <v>-539071</v>
      </c>
      <c r="O189" s="5">
        <v>-1009837</v>
      </c>
      <c r="P189" s="5">
        <v>-2475082</v>
      </c>
      <c r="Q189" s="5">
        <v>-794830</v>
      </c>
      <c r="R189" s="5">
        <v>-1137700</v>
      </c>
      <c r="S189" s="5">
        <v>-1654380</v>
      </c>
      <c r="T189" s="5">
        <v>-1292948</v>
      </c>
    </row>
    <row r="190" spans="3:26" ht="15.5" x14ac:dyDescent="0.35">
      <c r="C190" t="s">
        <v>622</v>
      </c>
      <c r="E190" s="5">
        <v>-1632150</v>
      </c>
      <c r="F190" s="5">
        <v>2166964</v>
      </c>
      <c r="G190" s="5">
        <v>116670</v>
      </c>
      <c r="I190" s="5">
        <v>-333036</v>
      </c>
      <c r="J190" s="5">
        <v>-2202563</v>
      </c>
      <c r="P190" s="5">
        <v>-11394908</v>
      </c>
    </row>
    <row r="191" spans="3:26" ht="15.5" x14ac:dyDescent="0.35">
      <c r="C191" t="s">
        <v>623</v>
      </c>
      <c r="D191" s="5">
        <v>368741</v>
      </c>
      <c r="E191" s="5">
        <v>-368741</v>
      </c>
      <c r="R191" s="5">
        <v>-2278403</v>
      </c>
      <c r="S191" s="5">
        <v>-194533</v>
      </c>
    </row>
    <row r="192" spans="3:26" ht="15.5" x14ac:dyDescent="0.35">
      <c r="C192" t="s">
        <v>624</v>
      </c>
    </row>
    <row r="193" spans="3:26" ht="15.5" x14ac:dyDescent="0.35">
      <c r="C193" t="s">
        <v>345</v>
      </c>
      <c r="S193" s="5">
        <v>-701597</v>
      </c>
    </row>
    <row r="194" spans="3:26" ht="15.5" x14ac:dyDescent="0.35">
      <c r="C194" t="s">
        <v>625</v>
      </c>
      <c r="X194" s="5">
        <v>600000000</v>
      </c>
    </row>
    <row r="195" spans="3:26" ht="15.5" x14ac:dyDescent="0.35">
      <c r="C195" t="s">
        <v>626</v>
      </c>
      <c r="F195" s="5">
        <v>-947</v>
      </c>
      <c r="G195" s="5">
        <v>356</v>
      </c>
      <c r="I195" s="5">
        <v>243002</v>
      </c>
      <c r="J195" s="5">
        <v>580259</v>
      </c>
      <c r="K195" s="5">
        <v>188192</v>
      </c>
      <c r="L195" s="5">
        <v>53872</v>
      </c>
      <c r="M195" s="5">
        <v>12580</v>
      </c>
      <c r="N195" s="5">
        <v>6858</v>
      </c>
      <c r="O195" s="5">
        <v>60079</v>
      </c>
    </row>
    <row r="196" spans="3:26" ht="15.5" x14ac:dyDescent="0.35">
      <c r="C196" t="s">
        <v>627</v>
      </c>
      <c r="V196" s="5">
        <v>1516834</v>
      </c>
      <c r="X196" s="5">
        <v>-6683750000</v>
      </c>
    </row>
    <row r="197" spans="3:26" ht="15.5" x14ac:dyDescent="0.35">
      <c r="C197" t="s">
        <v>103</v>
      </c>
    </row>
    <row r="198" spans="3:26" ht="15.5" x14ac:dyDescent="0.35">
      <c r="C198" t="s">
        <v>183</v>
      </c>
      <c r="D198" s="5">
        <v>-41474</v>
      </c>
      <c r="E198" s="5">
        <v>-4962950</v>
      </c>
      <c r="F198" s="5">
        <v>841417</v>
      </c>
      <c r="G198" s="5">
        <v>-4885397</v>
      </c>
      <c r="I198" s="5">
        <v>-9190848</v>
      </c>
      <c r="J198" s="5">
        <v>-18803104</v>
      </c>
      <c r="K198" s="5">
        <v>-9562231</v>
      </c>
      <c r="L198" s="5">
        <v>-8840100</v>
      </c>
      <c r="M198" s="5">
        <v>-11060985</v>
      </c>
      <c r="N198" s="5">
        <v>-3601174</v>
      </c>
      <c r="O198" s="5">
        <v>-972807</v>
      </c>
      <c r="P198" s="5">
        <v>3616290</v>
      </c>
      <c r="Q198" s="5">
        <v>-8138886</v>
      </c>
      <c r="R198" s="5">
        <v>-1565172</v>
      </c>
      <c r="S198" s="5">
        <v>-1176050</v>
      </c>
      <c r="T198" s="5">
        <v>-8348206</v>
      </c>
      <c r="U198" s="5">
        <v>-12130799</v>
      </c>
      <c r="V198" s="5">
        <v>-25644080</v>
      </c>
      <c r="W198" s="5">
        <v>-103622127619</v>
      </c>
      <c r="X198" s="5">
        <v>-20759742179</v>
      </c>
      <c r="Y198" s="5">
        <v>-19551008643</v>
      </c>
      <c r="Z198" s="5">
        <v>-46598983795</v>
      </c>
    </row>
    <row r="199" spans="3:26" ht="15.5" x14ac:dyDescent="0.35">
      <c r="C199" t="s">
        <v>628</v>
      </c>
      <c r="V199" s="5">
        <v>-3859914</v>
      </c>
      <c r="W199" s="5">
        <v>-274615728</v>
      </c>
      <c r="X199" s="5">
        <v>-1261427273</v>
      </c>
      <c r="Y199" s="5">
        <v>-9183304784</v>
      </c>
      <c r="Z199" s="5">
        <v>-5918182218</v>
      </c>
    </row>
    <row r="200" spans="3:26" ht="15.5" x14ac:dyDescent="0.35">
      <c r="C200" t="s">
        <v>629</v>
      </c>
      <c r="X200" s="5">
        <v>2554237371</v>
      </c>
      <c r="Y200" s="5">
        <v>-4506707126</v>
      </c>
      <c r="Z200" s="5">
        <v>-10177646171</v>
      </c>
    </row>
    <row r="201" spans="3:26" ht="15.5" x14ac:dyDescent="0.35">
      <c r="C201" t="s">
        <v>630</v>
      </c>
      <c r="X201" s="5">
        <v>-9927545104</v>
      </c>
      <c r="Y201" s="5">
        <v>4043877504</v>
      </c>
      <c r="Z201" s="5">
        <v>-26280736583</v>
      </c>
    </row>
    <row r="202" spans="3:26" ht="15.5" x14ac:dyDescent="0.35">
      <c r="C202" t="s">
        <v>631</v>
      </c>
    </row>
    <row r="203" spans="3:26" ht="15.5" x14ac:dyDescent="0.35">
      <c r="C203" t="s">
        <v>632</v>
      </c>
      <c r="S203" s="5">
        <v>448756</v>
      </c>
    </row>
    <row r="204" spans="3:26" ht="15.5" x14ac:dyDescent="0.35">
      <c r="C204" t="s">
        <v>633</v>
      </c>
      <c r="F204" s="5">
        <v>2264330</v>
      </c>
      <c r="I204" s="5">
        <v>2264330</v>
      </c>
      <c r="O204" s="5">
        <v>1107257</v>
      </c>
      <c r="P204" s="5">
        <v>3670423</v>
      </c>
      <c r="Q204" s="5">
        <v>989420</v>
      </c>
      <c r="R204" s="5">
        <v>291301</v>
      </c>
    </row>
    <row r="205" spans="3:26" ht="15.5" x14ac:dyDescent="0.35">
      <c r="C205" t="s">
        <v>634</v>
      </c>
      <c r="I205" s="5">
        <v>113</v>
      </c>
      <c r="J205" s="5">
        <v>47107</v>
      </c>
      <c r="L205" s="5">
        <v>-1019601</v>
      </c>
      <c r="S205" s="5">
        <v>-392356</v>
      </c>
      <c r="U205" s="5">
        <v>-4823921</v>
      </c>
      <c r="V205" s="5">
        <v>-2360587</v>
      </c>
    </row>
    <row r="206" spans="3:26" ht="15.5" x14ac:dyDescent="0.35">
      <c r="C206" t="s">
        <v>635</v>
      </c>
    </row>
    <row r="207" spans="3:26" ht="15.5" x14ac:dyDescent="0.35">
      <c r="C207" t="s">
        <v>636</v>
      </c>
      <c r="Z207" s="5">
        <v>-177221036</v>
      </c>
    </row>
    <row r="208" spans="3:26" ht="15.5" x14ac:dyDescent="0.35">
      <c r="C208" t="s">
        <v>637</v>
      </c>
      <c r="D208" s="5">
        <v>91519</v>
      </c>
      <c r="E208" s="5">
        <v>-4615160</v>
      </c>
      <c r="F208" s="5">
        <v>-1278290</v>
      </c>
      <c r="G208" s="5">
        <v>-4449997</v>
      </c>
      <c r="I208" s="5">
        <v>-9801574</v>
      </c>
      <c r="J208" s="5">
        <v>-15281189</v>
      </c>
      <c r="K208" s="5">
        <v>-7658665</v>
      </c>
      <c r="L208" s="5">
        <v>-6318379</v>
      </c>
      <c r="M208" s="5">
        <v>-8364717</v>
      </c>
      <c r="N208" s="5">
        <v>-1223092</v>
      </c>
      <c r="P208" s="5">
        <v>-659332</v>
      </c>
      <c r="Q208" s="5">
        <v>-5386421</v>
      </c>
      <c r="R208" s="5">
        <v>-1446399</v>
      </c>
      <c r="T208" s="5">
        <v>-7756968</v>
      </c>
      <c r="U208" s="5">
        <v>-6624642</v>
      </c>
      <c r="V208" s="5">
        <v>-20070901</v>
      </c>
      <c r="W208" s="5">
        <v>-95758990000</v>
      </c>
      <c r="X208" s="5">
        <v>-9527900000</v>
      </c>
      <c r="Y208" s="5">
        <v>-4787861500</v>
      </c>
    </row>
    <row r="209" spans="3:26" ht="15.5" x14ac:dyDescent="0.35">
      <c r="C209" t="s">
        <v>543</v>
      </c>
    </row>
    <row r="210" spans="3:26" ht="15.5" x14ac:dyDescent="0.35">
      <c r="C210" t="s">
        <v>529</v>
      </c>
      <c r="D210" s="5">
        <v>-388706</v>
      </c>
      <c r="F210" s="5">
        <v>-124363</v>
      </c>
      <c r="G210" s="5">
        <v>-435134</v>
      </c>
      <c r="I210" s="5">
        <v>-1450986</v>
      </c>
      <c r="J210" s="5">
        <v>-1812100</v>
      </c>
      <c r="K210" s="5">
        <v>-721206</v>
      </c>
      <c r="L210" s="5">
        <v>-216960</v>
      </c>
      <c r="M210" s="5">
        <v>-60829</v>
      </c>
      <c r="N210" s="5">
        <v>-472019</v>
      </c>
      <c r="O210" s="5">
        <v>-378008</v>
      </c>
      <c r="P210" s="5">
        <v>-406183</v>
      </c>
      <c r="Q210" s="5">
        <v>-100095</v>
      </c>
      <c r="R210" s="5">
        <v>-359210</v>
      </c>
      <c r="S210" s="5">
        <v>-526726</v>
      </c>
      <c r="T210" s="5">
        <v>-486738</v>
      </c>
      <c r="U210" s="5">
        <v>-566783</v>
      </c>
      <c r="V210" s="5">
        <v>-608858</v>
      </c>
      <c r="W210" s="5">
        <v>-4655587769</v>
      </c>
      <c r="X210" s="5">
        <v>-5467395334</v>
      </c>
      <c r="Y210" s="5">
        <v>-4035221413</v>
      </c>
      <c r="Z210" s="5">
        <v>-3295385450</v>
      </c>
    </row>
    <row r="211" spans="3:26" ht="15.5" x14ac:dyDescent="0.35">
      <c r="C211" t="s">
        <v>638</v>
      </c>
      <c r="D211" s="5">
        <v>-45108</v>
      </c>
      <c r="E211" s="5">
        <v>-46969</v>
      </c>
      <c r="F211" s="5">
        <v>-20260</v>
      </c>
      <c r="G211" s="5">
        <v>-266</v>
      </c>
      <c r="I211" s="5">
        <v>-202731</v>
      </c>
      <c r="J211" s="5">
        <v>-1712691</v>
      </c>
      <c r="K211" s="5">
        <v>-1109261</v>
      </c>
      <c r="L211" s="5">
        <v>-1096738</v>
      </c>
      <c r="M211" s="5">
        <v>-1243000</v>
      </c>
      <c r="N211" s="5">
        <v>-1809495</v>
      </c>
      <c r="O211" s="5">
        <v>-653039</v>
      </c>
      <c r="V211" s="5">
        <v>-260654</v>
      </c>
    </row>
    <row r="212" spans="3:26" ht="15.5" x14ac:dyDescent="0.35">
      <c r="C212" t="s">
        <v>639</v>
      </c>
      <c r="D212" s="5">
        <v>300821</v>
      </c>
      <c r="E212" s="5">
        <v>-300821</v>
      </c>
      <c r="J212" s="5">
        <v>-44231</v>
      </c>
      <c r="K212" s="5">
        <v>-73099</v>
      </c>
      <c r="L212" s="5">
        <v>-48258</v>
      </c>
      <c r="M212" s="5">
        <v>-176024</v>
      </c>
      <c r="N212" s="5">
        <v>-96568</v>
      </c>
      <c r="O212" s="5">
        <v>-47518</v>
      </c>
      <c r="P212" s="5">
        <v>-56789</v>
      </c>
      <c r="Q212" s="5">
        <v>-65765</v>
      </c>
      <c r="R212" s="5">
        <v>-39313</v>
      </c>
      <c r="S212" s="5">
        <v>-32244</v>
      </c>
      <c r="T212" s="5">
        <v>-104500</v>
      </c>
      <c r="U212" s="5">
        <v>-115453</v>
      </c>
      <c r="W212" s="5">
        <v>-2932934122</v>
      </c>
      <c r="X212" s="5">
        <v>-2602332822</v>
      </c>
      <c r="Y212" s="5">
        <v>-1081791324</v>
      </c>
      <c r="Z212" s="5">
        <v>-749812337</v>
      </c>
    </row>
    <row r="213" spans="3:26" ht="15.5" x14ac:dyDescent="0.35">
      <c r="C213" t="s">
        <v>547</v>
      </c>
      <c r="D213" s="5">
        <v>-132993</v>
      </c>
      <c r="E213" s="5">
        <v>-347790</v>
      </c>
      <c r="F213" s="5">
        <v>-144623</v>
      </c>
      <c r="G213" s="5">
        <v>-435400</v>
      </c>
      <c r="I213" s="5">
        <v>-1653717</v>
      </c>
      <c r="J213" s="5">
        <v>-3569022</v>
      </c>
      <c r="K213" s="5">
        <v>-1903566</v>
      </c>
      <c r="L213" s="5">
        <v>-1361956</v>
      </c>
      <c r="M213" s="5">
        <v>-1479853</v>
      </c>
      <c r="N213" s="5">
        <v>-2378082</v>
      </c>
      <c r="O213" s="5">
        <v>-1078565</v>
      </c>
      <c r="P213" s="5">
        <v>-462972</v>
      </c>
      <c r="Q213" s="5">
        <v>-165860</v>
      </c>
      <c r="R213" s="5">
        <v>-398523</v>
      </c>
      <c r="S213" s="5">
        <v>-558970</v>
      </c>
      <c r="T213" s="5">
        <v>-591238</v>
      </c>
      <c r="U213" s="5">
        <v>-682236</v>
      </c>
      <c r="V213" s="5">
        <v>-869512</v>
      </c>
      <c r="W213" s="5">
        <v>-7588521891</v>
      </c>
      <c r="X213" s="5">
        <v>-8069728156</v>
      </c>
      <c r="Y213" s="5">
        <v>-5117012737</v>
      </c>
      <c r="Z213" s="5">
        <v>-4045197787</v>
      </c>
    </row>
    <row r="214" spans="3:26" ht="15.5" x14ac:dyDescent="0.35">
      <c r="C214" t="s">
        <v>191</v>
      </c>
    </row>
    <row r="215" spans="3:26" ht="15.5" x14ac:dyDescent="0.35">
      <c r="C215" t="s">
        <v>573</v>
      </c>
      <c r="P215" s="5">
        <v>-10494</v>
      </c>
      <c r="Q215" s="5">
        <v>-3442903</v>
      </c>
    </row>
    <row r="216" spans="3:26" ht="15.5" x14ac:dyDescent="0.35">
      <c r="C216" t="s">
        <v>640</v>
      </c>
      <c r="S216" s="5">
        <v>757131</v>
      </c>
    </row>
    <row r="217" spans="3:26" ht="15.5" x14ac:dyDescent="0.35">
      <c r="C217" t="s">
        <v>641</v>
      </c>
    </row>
    <row r="218" spans="3:26" ht="15.5" x14ac:dyDescent="0.35">
      <c r="C218" t="s">
        <v>642</v>
      </c>
    </row>
    <row r="219" spans="3:26" ht="15.5" x14ac:dyDescent="0.35">
      <c r="C219" t="s">
        <v>433</v>
      </c>
      <c r="N219" s="5">
        <v>552609</v>
      </c>
      <c r="O219" s="5">
        <v>399259</v>
      </c>
    </row>
    <row r="220" spans="3:26" ht="15.5" x14ac:dyDescent="0.35">
      <c r="C220" t="s">
        <v>643</v>
      </c>
      <c r="X220" s="5">
        <v>12156370983</v>
      </c>
    </row>
    <row r="221" spans="3:26" ht="15.5" x14ac:dyDescent="0.35">
      <c r="C221" t="s">
        <v>644</v>
      </c>
      <c r="L221" s="5">
        <v>-140164</v>
      </c>
      <c r="M221" s="5">
        <v>-1216415</v>
      </c>
      <c r="N221" s="5">
        <v>-552609</v>
      </c>
      <c r="O221" s="5">
        <v>-1400758</v>
      </c>
      <c r="P221" s="5">
        <v>1078665</v>
      </c>
      <c r="Q221" s="5">
        <v>-133122</v>
      </c>
      <c r="R221" s="5">
        <v>-11551</v>
      </c>
      <c r="S221" s="5">
        <v>-1430611</v>
      </c>
    </row>
    <row r="222" spans="3:26" ht="15.5" x14ac:dyDescent="0.35">
      <c r="C222" t="s">
        <v>192</v>
      </c>
      <c r="D222" s="5">
        <v>11453706</v>
      </c>
      <c r="E222" s="5">
        <v>-7345768</v>
      </c>
      <c r="F222" s="5">
        <v>5841040</v>
      </c>
      <c r="G222" s="5">
        <v>-13010991</v>
      </c>
      <c r="I222" s="5">
        <v>-24435577</v>
      </c>
      <c r="J222" s="5">
        <v>23399904</v>
      </c>
      <c r="K222" s="5">
        <v>1818099</v>
      </c>
      <c r="L222" s="5">
        <v>19137439</v>
      </c>
      <c r="M222" s="5">
        <v>23108906</v>
      </c>
      <c r="N222" s="5">
        <v>-3352114</v>
      </c>
      <c r="O222" s="5">
        <v>4666560</v>
      </c>
      <c r="P222" s="5">
        <v>-13352550</v>
      </c>
      <c r="Q222" s="5">
        <v>5157903</v>
      </c>
      <c r="R222" s="5">
        <v>6478536</v>
      </c>
      <c r="S222" s="5">
        <v>4509532</v>
      </c>
      <c r="T222" s="5">
        <v>-5086895</v>
      </c>
      <c r="U222" s="5">
        <v>3272626</v>
      </c>
      <c r="V222" s="5">
        <v>-38614225</v>
      </c>
      <c r="W222" s="5">
        <v>343249205586</v>
      </c>
      <c r="X222" s="5">
        <v>80990643023</v>
      </c>
      <c r="Y222" s="5">
        <v>4197601688</v>
      </c>
      <c r="Z222" s="5">
        <v>2840297283</v>
      </c>
    </row>
    <row r="223" spans="3:26" ht="15.5" x14ac:dyDescent="0.35">
      <c r="C223" t="s">
        <v>194</v>
      </c>
      <c r="D223" s="5">
        <v>-1312970</v>
      </c>
      <c r="E223" s="5">
        <v>-469920</v>
      </c>
      <c r="F223" s="5">
        <v>1047787</v>
      </c>
      <c r="G223" s="5">
        <v>-1527394</v>
      </c>
      <c r="I223" s="5">
        <v>-1418370</v>
      </c>
      <c r="J223" s="5">
        <v>-296310</v>
      </c>
      <c r="K223" s="5">
        <v>-236650</v>
      </c>
      <c r="L223" s="5">
        <v>-3479207</v>
      </c>
      <c r="M223" s="5">
        <v>-511156</v>
      </c>
      <c r="N223" s="5">
        <v>-16773</v>
      </c>
      <c r="O223" s="5">
        <v>418208</v>
      </c>
      <c r="P223" s="5">
        <v>-1113353</v>
      </c>
      <c r="Q223" s="5">
        <v>-372446</v>
      </c>
      <c r="R223" s="5">
        <v>30680</v>
      </c>
      <c r="S223" s="5">
        <v>-489306</v>
      </c>
      <c r="T223" s="5">
        <v>-841147</v>
      </c>
      <c r="U223" s="5">
        <v>-2349494</v>
      </c>
      <c r="V223" s="5">
        <v>-1492284</v>
      </c>
      <c r="W223" s="5">
        <v>159347727</v>
      </c>
    </row>
    <row r="224" spans="3:26" ht="15.5" x14ac:dyDescent="0.35">
      <c r="C224" t="s">
        <v>645</v>
      </c>
      <c r="S224" s="5">
        <v>-614915</v>
      </c>
    </row>
    <row r="225" spans="2:26" ht="15.5" x14ac:dyDescent="0.35">
      <c r="C225" t="s">
        <v>193</v>
      </c>
      <c r="E225" s="5">
        <v>42348117</v>
      </c>
      <c r="I225" s="5">
        <v>68202064</v>
      </c>
      <c r="J225" s="5">
        <v>45098470</v>
      </c>
      <c r="K225" s="5">
        <v>43517021</v>
      </c>
      <c r="L225" s="5">
        <v>27858789</v>
      </c>
      <c r="M225" s="5">
        <v>5261039</v>
      </c>
      <c r="N225" s="5">
        <v>8629926</v>
      </c>
      <c r="O225" s="5">
        <v>3545158</v>
      </c>
      <c r="P225" s="5">
        <v>18011061</v>
      </c>
      <c r="Q225" s="5">
        <v>13225604</v>
      </c>
      <c r="R225" s="5">
        <v>6716388</v>
      </c>
      <c r="S225" s="5">
        <v>3311077</v>
      </c>
      <c r="T225" s="5">
        <v>8577527</v>
      </c>
      <c r="U225" s="5">
        <v>7654395</v>
      </c>
      <c r="V225" s="5">
        <v>47760904</v>
      </c>
      <c r="W225" s="5">
        <v>89687299714</v>
      </c>
      <c r="X225" s="5">
        <v>8696656691</v>
      </c>
      <c r="Y225" s="5">
        <v>4499055003</v>
      </c>
      <c r="Z225" s="5">
        <v>1658757720</v>
      </c>
    </row>
    <row r="226" spans="2:26" ht="15.5" x14ac:dyDescent="0.35">
      <c r="C226" t="s">
        <v>195</v>
      </c>
      <c r="D226" s="5">
        <v>10140736</v>
      </c>
      <c r="E226" s="5">
        <v>34532429</v>
      </c>
      <c r="F226" s="5">
        <v>6888827</v>
      </c>
      <c r="G226" s="5">
        <v>-14538385</v>
      </c>
      <c r="I226" s="5">
        <v>42348117</v>
      </c>
      <c r="J226" s="5">
        <v>68202064</v>
      </c>
      <c r="K226" s="5">
        <v>45098470</v>
      </c>
      <c r="L226" s="5">
        <v>43517021</v>
      </c>
      <c r="M226" s="5">
        <v>27858789</v>
      </c>
      <c r="N226" s="5">
        <v>5261039</v>
      </c>
      <c r="O226" s="5">
        <v>8629926</v>
      </c>
      <c r="P226" s="5">
        <v>3545158</v>
      </c>
      <c r="Q226" s="5">
        <v>18011061</v>
      </c>
      <c r="R226" s="5">
        <v>13225604</v>
      </c>
      <c r="S226" s="5">
        <v>6716388</v>
      </c>
      <c r="T226" s="5">
        <v>2649485</v>
      </c>
      <c r="U226" s="5">
        <v>8577527</v>
      </c>
      <c r="V226" s="5">
        <v>7654395</v>
      </c>
      <c r="W226" s="5">
        <v>433095853027</v>
      </c>
      <c r="X226" s="5">
        <v>89687299714</v>
      </c>
      <c r="Y226" s="5">
        <v>8696656691</v>
      </c>
      <c r="Z226" s="5">
        <v>4499055003</v>
      </c>
    </row>
    <row r="228" spans="2:26" ht="15.5" x14ac:dyDescent="0.35">
      <c r="B228" t="s">
        <v>196</v>
      </c>
      <c r="C228" t="s">
        <v>12</v>
      </c>
      <c r="D228" s="5">
        <v>5000000000</v>
      </c>
      <c r="E228" s="5">
        <v>5000000000</v>
      </c>
      <c r="F228" s="5">
        <v>5000000000</v>
      </c>
      <c r="G228" s="5">
        <v>5000000000</v>
      </c>
      <c r="I228" s="5">
        <v>5000000000</v>
      </c>
      <c r="J228" s="5">
        <v>5000000000</v>
      </c>
      <c r="K228" s="5">
        <v>5000000000</v>
      </c>
      <c r="L228" s="5">
        <v>5000000000</v>
      </c>
      <c r="M228" s="5">
        <v>5000000000</v>
      </c>
      <c r="N228" s="5">
        <v>5000000000</v>
      </c>
      <c r="O228" s="5">
        <v>5000000000</v>
      </c>
      <c r="P228" s="5">
        <v>5000000000</v>
      </c>
      <c r="Q228" s="5">
        <v>5000000000</v>
      </c>
      <c r="R228" s="5">
        <v>1000000000</v>
      </c>
      <c r="S228" s="5">
        <v>1000000000</v>
      </c>
      <c r="T228" s="5">
        <v>1000000000</v>
      </c>
      <c r="U228" s="5">
        <v>1000000000</v>
      </c>
      <c r="V228" s="5">
        <v>1000000000</v>
      </c>
      <c r="W228" s="5">
        <v>1000000000</v>
      </c>
      <c r="X228" s="5">
        <v>1000000000</v>
      </c>
      <c r="Y228" s="5">
        <v>250000000</v>
      </c>
      <c r="Z228" s="5">
        <v>250000000</v>
      </c>
    </row>
    <row r="229" spans="2:26" ht="15.5" x14ac:dyDescent="0.35">
      <c r="C229" t="s">
        <v>197</v>
      </c>
      <c r="D229" s="6">
        <v>3.75</v>
      </c>
      <c r="E229" s="6">
        <v>3.68</v>
      </c>
      <c r="F229" s="6">
        <v>4.6500000000000004</v>
      </c>
      <c r="G229" s="6">
        <v>-0.01</v>
      </c>
    </row>
    <row r="230" spans="2:26" ht="15.5" x14ac:dyDescent="0.35">
      <c r="C230" t="s">
        <v>198</v>
      </c>
      <c r="D230" s="6">
        <v>66.67</v>
      </c>
      <c r="E230" s="6">
        <v>97.28</v>
      </c>
      <c r="F230" s="6">
        <v>71.83</v>
      </c>
      <c r="G230" s="5">
        <v>-32200</v>
      </c>
    </row>
    <row r="231" spans="2:26" ht="15.5" x14ac:dyDescent="0.35">
      <c r="C231" t="s">
        <v>73</v>
      </c>
      <c r="D231" s="6">
        <v>1.84</v>
      </c>
      <c r="E231" s="6">
        <v>3.37</v>
      </c>
      <c r="F231" s="6">
        <v>2.2999999999999998</v>
      </c>
      <c r="G231" s="6">
        <v>2.56</v>
      </c>
    </row>
    <row r="232" spans="2:26" ht="15.5" x14ac:dyDescent="0.35">
      <c r="C232" t="s">
        <v>199</v>
      </c>
      <c r="D232" s="5">
        <v>89010000000</v>
      </c>
      <c r="E232" s="5">
        <v>59800000000</v>
      </c>
      <c r="F232" s="5">
        <v>47010000000</v>
      </c>
      <c r="G232" s="5">
        <v>42190000000</v>
      </c>
    </row>
    <row r="233" spans="2:26" ht="15.5" x14ac:dyDescent="0.35">
      <c r="C233" t="s">
        <v>200</v>
      </c>
      <c r="D233" s="6">
        <v>6.0000000000000001E-3</v>
      </c>
      <c r="E233" s="6">
        <v>6.0999999999999995E-3</v>
      </c>
      <c r="F233" s="6">
        <v>7.7000000000000002E-3</v>
      </c>
      <c r="G233" s="5">
        <v>0</v>
      </c>
    </row>
    <row r="234" spans="2:26" ht="15.5" x14ac:dyDescent="0.35">
      <c r="C234" t="s">
        <v>201</v>
      </c>
      <c r="D234" s="6">
        <v>7.1999999999999998E-3</v>
      </c>
      <c r="E234" s="6">
        <v>7.1999999999999998E-3</v>
      </c>
      <c r="F234" s="6">
        <v>9.1999999999999998E-3</v>
      </c>
      <c r="G234" s="5">
        <v>0</v>
      </c>
    </row>
    <row r="235" spans="2:26" ht="15.5" x14ac:dyDescent="0.35">
      <c r="C235" t="s">
        <v>202</v>
      </c>
      <c r="D235" s="6">
        <v>2.7099999999999999E-2</v>
      </c>
      <c r="E235" s="6">
        <v>1.66E-2</v>
      </c>
      <c r="F235" s="6">
        <v>1.2199999999999999E-2</v>
      </c>
      <c r="G235" s="6">
        <v>1.09E-2</v>
      </c>
    </row>
    <row r="236" spans="2:26" ht="15.5" x14ac:dyDescent="0.35">
      <c r="C236" t="s">
        <v>203</v>
      </c>
      <c r="D236" s="6">
        <v>108.37</v>
      </c>
      <c r="E236" s="6">
        <v>59.97</v>
      </c>
      <c r="F236" s="6">
        <v>52.56</v>
      </c>
      <c r="G236" s="6">
        <v>63.46</v>
      </c>
    </row>
    <row r="237" spans="2:26" ht="15.5" x14ac:dyDescent="0.35">
      <c r="C237" t="s">
        <v>204</v>
      </c>
      <c r="D237" s="5">
        <v>2592000000000</v>
      </c>
      <c r="E237" s="5">
        <v>2575000000000</v>
      </c>
      <c r="F237" s="5">
        <v>2527000000000</v>
      </c>
      <c r="G237" s="5">
        <v>2595000000000</v>
      </c>
    </row>
    <row r="238" spans="2:26" ht="15.5" x14ac:dyDescent="0.35">
      <c r="C238" t="s">
        <v>205</v>
      </c>
      <c r="D238" s="6">
        <v>0.48</v>
      </c>
      <c r="E238" s="6">
        <v>0.7</v>
      </c>
      <c r="F238" s="6">
        <v>0.66</v>
      </c>
      <c r="G238" s="6">
        <v>0.62</v>
      </c>
    </row>
    <row r="239" spans="2:26" ht="15.5" x14ac:dyDescent="0.35">
      <c r="C239" t="s">
        <v>206</v>
      </c>
      <c r="D239" s="6">
        <v>517.26</v>
      </c>
      <c r="E239" s="6">
        <v>513.12</v>
      </c>
      <c r="F239" s="6">
        <v>503.25</v>
      </c>
      <c r="G239" s="6">
        <v>517.98</v>
      </c>
    </row>
    <row r="240" spans="2:26" ht="15.5" x14ac:dyDescent="0.35">
      <c r="C240" t="s">
        <v>207</v>
      </c>
      <c r="D240" s="6">
        <v>0.49</v>
      </c>
      <c r="E240" s="6">
        <v>0.7</v>
      </c>
      <c r="F240" s="6">
        <v>0.67</v>
      </c>
      <c r="G240" s="6">
        <v>0.63</v>
      </c>
    </row>
    <row r="241" spans="3:26" ht="15.5" x14ac:dyDescent="0.35">
      <c r="C241" t="s">
        <v>208</v>
      </c>
      <c r="D241" s="6">
        <v>513.38</v>
      </c>
      <c r="E241" s="6">
        <v>509.25</v>
      </c>
      <c r="F241" s="6">
        <v>499.4</v>
      </c>
      <c r="G241" s="6">
        <v>514.1</v>
      </c>
    </row>
    <row r="242" spans="3:26" ht="15.5" x14ac:dyDescent="0.35">
      <c r="C242" t="s">
        <v>209</v>
      </c>
      <c r="D242" s="5">
        <v>8000000000</v>
      </c>
      <c r="E242" s="5">
        <v>10000000000</v>
      </c>
      <c r="F242" s="5">
        <v>14000000000</v>
      </c>
      <c r="G242" s="5">
        <v>9000000000</v>
      </c>
    </row>
    <row r="243" spans="3:26" ht="15.5" x14ac:dyDescent="0.35">
      <c r="C243" t="s">
        <v>210</v>
      </c>
      <c r="D243" s="5">
        <v>38000000000</v>
      </c>
      <c r="E243" s="5">
        <v>38000000000</v>
      </c>
      <c r="F243" s="5">
        <v>40000000000</v>
      </c>
      <c r="G243" s="5">
        <v>10000000000</v>
      </c>
    </row>
    <row r="244" spans="3:26" ht="15.5" x14ac:dyDescent="0.35">
      <c r="C244" t="s">
        <v>211</v>
      </c>
      <c r="D244" s="5">
        <v>2586000000000</v>
      </c>
      <c r="E244" s="5">
        <v>2566000000000</v>
      </c>
      <c r="F244" s="5">
        <v>2516000000000</v>
      </c>
      <c r="G244" s="5">
        <v>2590000000000</v>
      </c>
    </row>
    <row r="245" spans="3:26" ht="15.5" x14ac:dyDescent="0.35">
      <c r="C245" t="s">
        <v>24</v>
      </c>
      <c r="D245" s="5">
        <v>46000000000</v>
      </c>
      <c r="E245" s="5">
        <v>48000000000</v>
      </c>
      <c r="F245" s="5">
        <v>54000000000</v>
      </c>
      <c r="G245" s="5">
        <v>19000000000</v>
      </c>
    </row>
    <row r="246" spans="3:26" ht="15.5" x14ac:dyDescent="0.35">
      <c r="C246" t="s">
        <v>21</v>
      </c>
      <c r="D246" s="5">
        <v>-753000000000</v>
      </c>
      <c r="E246" s="5">
        <v>-539000000000</v>
      </c>
      <c r="F246" s="5">
        <v>-654000000000</v>
      </c>
      <c r="G246" s="5">
        <v>-573000000000</v>
      </c>
    </row>
    <row r="247" spans="3:26" ht="15.5" x14ac:dyDescent="0.35">
      <c r="C247" t="s">
        <v>212</v>
      </c>
      <c r="D247" s="5">
        <v>1038000000000</v>
      </c>
      <c r="E247" s="5">
        <v>1028000000000</v>
      </c>
      <c r="F247" s="5">
        <v>1113000000000</v>
      </c>
      <c r="G247" s="5">
        <v>1146000000000</v>
      </c>
    </row>
    <row r="248" spans="3:26" ht="15.5" x14ac:dyDescent="0.35">
      <c r="C248" t="s">
        <v>213</v>
      </c>
      <c r="D248" s="5">
        <v>231000000000</v>
      </c>
      <c r="E248" s="5">
        <v>52000000000</v>
      </c>
      <c r="F248" s="5">
        <v>70000000000</v>
      </c>
      <c r="G248" s="5">
        <v>-94000000000</v>
      </c>
    </row>
    <row r="249" spans="3:26" ht="15.5" x14ac:dyDescent="0.35">
      <c r="C249" t="s">
        <v>214</v>
      </c>
      <c r="D249" s="5">
        <v>-31000000000</v>
      </c>
      <c r="E249" s="5">
        <v>-20000000000</v>
      </c>
      <c r="F249" s="5">
        <v>-21000000000</v>
      </c>
      <c r="G249" s="5">
        <v>-44000000000</v>
      </c>
    </row>
    <row r="250" spans="3:26" ht="15.5" x14ac:dyDescent="0.35">
      <c r="C250" t="s">
        <v>13</v>
      </c>
      <c r="D250" s="5">
        <v>200000000000</v>
      </c>
      <c r="E250" s="5">
        <v>32000000000</v>
      </c>
      <c r="F250" s="5">
        <v>49000000000</v>
      </c>
      <c r="G250" s="5">
        <v>-138000000000</v>
      </c>
    </row>
    <row r="251" spans="3:26" ht="15.5" x14ac:dyDescent="0.35">
      <c r="C251" t="s">
        <v>16</v>
      </c>
      <c r="D251" s="6">
        <v>39.96</v>
      </c>
      <c r="E251" s="6">
        <v>6.39</v>
      </c>
      <c r="F251" s="6">
        <v>9.83</v>
      </c>
      <c r="G251" s="6">
        <v>-27.55</v>
      </c>
    </row>
    <row r="252" spans="3:26" ht="15.5" x14ac:dyDescent="0.35">
      <c r="C252" t="s">
        <v>58</v>
      </c>
      <c r="I252" s="6">
        <v>7.98</v>
      </c>
      <c r="J252" s="6">
        <v>127.04</v>
      </c>
      <c r="K252" s="6">
        <v>82.01</v>
      </c>
      <c r="L252" s="6">
        <v>115.05</v>
      </c>
      <c r="M252" s="6">
        <v>66.13</v>
      </c>
      <c r="N252" s="6">
        <v>-21.35</v>
      </c>
      <c r="O252" s="6">
        <v>15.69</v>
      </c>
      <c r="P252" s="6">
        <v>1.89</v>
      </c>
      <c r="Q252" s="6">
        <v>36.5</v>
      </c>
      <c r="R252" s="6">
        <v>128.52000000000001</v>
      </c>
      <c r="S252" s="6">
        <v>76.569999999999993</v>
      </c>
      <c r="T252" s="6">
        <v>100.47</v>
      </c>
      <c r="U252" s="6">
        <v>210.63</v>
      </c>
      <c r="V252" s="6">
        <v>228.13</v>
      </c>
      <c r="W252" s="6">
        <v>450.2</v>
      </c>
      <c r="X252" s="6">
        <v>166.03</v>
      </c>
      <c r="Y252" s="6">
        <v>128.01</v>
      </c>
      <c r="Z252" s="6">
        <v>161.88999999999999</v>
      </c>
    </row>
    <row r="253" spans="3:26" ht="15.5" x14ac:dyDescent="0.35">
      <c r="C253" t="s">
        <v>72</v>
      </c>
      <c r="I253" s="6">
        <v>41.85</v>
      </c>
      <c r="J253" s="6">
        <v>4.29</v>
      </c>
      <c r="K253" s="6">
        <v>4.49</v>
      </c>
      <c r="L253" s="6">
        <v>3.48</v>
      </c>
      <c r="M253" s="6">
        <v>3.99</v>
      </c>
      <c r="N253" s="6">
        <v>-12.46</v>
      </c>
      <c r="O253" s="6">
        <v>15.04</v>
      </c>
      <c r="P253" s="6">
        <v>187.3</v>
      </c>
      <c r="Q253" s="6">
        <v>8.8800000000000008</v>
      </c>
      <c r="R253" s="6">
        <v>11.67</v>
      </c>
      <c r="S253" s="6">
        <v>5.49</v>
      </c>
      <c r="T253" s="5">
        <v>10</v>
      </c>
      <c r="U253" s="6">
        <v>9.73</v>
      </c>
      <c r="V253" s="6">
        <v>10.85</v>
      </c>
      <c r="W253" s="6">
        <v>14.33</v>
      </c>
      <c r="X253" s="6">
        <v>22.29</v>
      </c>
      <c r="Y253" s="6">
        <v>17.190000000000001</v>
      </c>
      <c r="Z253" s="6">
        <v>10.87</v>
      </c>
    </row>
    <row r="254" spans="3:26" ht="15.5" x14ac:dyDescent="0.35">
      <c r="C254" t="s">
        <v>75</v>
      </c>
      <c r="I254" s="6">
        <v>0.66</v>
      </c>
      <c r="J254" s="6">
        <v>0.53</v>
      </c>
      <c r="K254" s="6">
        <v>0.41</v>
      </c>
      <c r="L254" s="6">
        <v>0.53</v>
      </c>
      <c r="M254" s="6">
        <v>0.7</v>
      </c>
      <c r="N254" s="6">
        <v>1.26</v>
      </c>
      <c r="O254" s="6">
        <v>0.73</v>
      </c>
      <c r="P254" s="6">
        <v>2.1800000000000002</v>
      </c>
      <c r="Q254" s="6">
        <v>1.45</v>
      </c>
      <c r="R254" s="6">
        <v>1.22</v>
      </c>
      <c r="S254" s="6">
        <v>0.28000000000000003</v>
      </c>
      <c r="T254" s="6">
        <v>0.59</v>
      </c>
      <c r="U254" s="6">
        <v>0.87</v>
      </c>
      <c r="V254" s="6">
        <v>1.19</v>
      </c>
      <c r="W254" s="6">
        <v>3.03</v>
      </c>
      <c r="X254" s="6">
        <v>3.82</v>
      </c>
      <c r="Y254" s="6">
        <v>1.35</v>
      </c>
      <c r="Z254" s="6">
        <v>1.3</v>
      </c>
    </row>
    <row r="255" spans="3:26" ht="15.5" x14ac:dyDescent="0.35">
      <c r="C255" t="s">
        <v>215</v>
      </c>
      <c r="I255" s="5">
        <v>136570000000</v>
      </c>
      <c r="J255" s="5">
        <v>991730000000</v>
      </c>
      <c r="K255" s="5">
        <v>629900000000</v>
      </c>
      <c r="L255" s="5">
        <v>903200000000</v>
      </c>
      <c r="M255" s="5">
        <v>522010000000</v>
      </c>
      <c r="N255" s="5">
        <v>-99030000000</v>
      </c>
      <c r="O255" s="5">
        <v>145330000000</v>
      </c>
      <c r="P255" s="5">
        <v>40220000000</v>
      </c>
    </row>
    <row r="256" spans="3:26" ht="15.5" x14ac:dyDescent="0.35">
      <c r="C256" t="s">
        <v>216</v>
      </c>
      <c r="I256" s="6">
        <v>1.3100000000000001E-2</v>
      </c>
      <c r="J256" s="6">
        <v>0.18809999999999999</v>
      </c>
      <c r="K256" s="6">
        <v>0.13239999999999999</v>
      </c>
      <c r="L256" s="6">
        <v>0.21679999999999999</v>
      </c>
      <c r="M256" s="6">
        <v>0.17519999999999999</v>
      </c>
      <c r="N256" s="6">
        <v>-6.9599999999999995E-2</v>
      </c>
      <c r="O256" s="6">
        <v>4.4699999999999997E-2</v>
      </c>
      <c r="P256" s="6">
        <v>5.6000000000000008E-3</v>
      </c>
      <c r="Q256" s="6">
        <v>0.12820000000000001</v>
      </c>
      <c r="R256" s="6">
        <v>9.69E-2</v>
      </c>
      <c r="S256" s="6">
        <v>5.6299999999999996E-2</v>
      </c>
      <c r="T256" s="6">
        <v>8.1099999999999992E-2</v>
      </c>
      <c r="U256" s="6">
        <v>0.1628</v>
      </c>
      <c r="V256" s="6">
        <v>0.2273</v>
      </c>
      <c r="W256" s="6">
        <v>0.46039999999999998</v>
      </c>
      <c r="X256" s="6">
        <v>0.31489999999999996</v>
      </c>
      <c r="Y256" s="6">
        <v>0.1173</v>
      </c>
      <c r="Z256" s="6">
        <v>0.17980000000000002</v>
      </c>
    </row>
    <row r="257" spans="3:26" ht="15.5" x14ac:dyDescent="0.35">
      <c r="C257" t="s">
        <v>217</v>
      </c>
      <c r="I257" s="6">
        <v>1.5900000000000001E-2</v>
      </c>
      <c r="J257" s="6">
        <v>0.24460000000000001</v>
      </c>
      <c r="K257" s="6">
        <v>0.19159999999999999</v>
      </c>
      <c r="L257" s="6">
        <v>0.30210000000000004</v>
      </c>
      <c r="M257" s="6">
        <v>0.23519999999999999</v>
      </c>
      <c r="N257" s="6">
        <v>-9.0399999999999994E-2</v>
      </c>
      <c r="O257" s="6">
        <v>6.1699999999999998E-2</v>
      </c>
      <c r="P257" s="6">
        <v>7.7000000000000002E-3</v>
      </c>
      <c r="Q257" s="6">
        <v>0.15590000000000001</v>
      </c>
      <c r="R257" s="6">
        <v>0.1166</v>
      </c>
      <c r="S257" s="6">
        <v>7.6100000000000001E-2</v>
      </c>
      <c r="T257" s="6">
        <v>0.11449999999999999</v>
      </c>
      <c r="U257" s="6">
        <v>0.24109999999999998</v>
      </c>
      <c r="V257" s="6">
        <v>0.32869999999999999</v>
      </c>
      <c r="W257" s="6">
        <v>0.68519999999999992</v>
      </c>
      <c r="X257" s="6">
        <v>0.54110000000000003</v>
      </c>
      <c r="Y257" s="6">
        <v>0.2122</v>
      </c>
      <c r="Z257" s="6">
        <v>0.32689999999999997</v>
      </c>
    </row>
    <row r="258" spans="3:26" ht="15.5" x14ac:dyDescent="0.35">
      <c r="C258" t="s">
        <v>218</v>
      </c>
      <c r="I258" s="6">
        <v>2.9600000000000001E-2</v>
      </c>
      <c r="J258" s="6">
        <v>0.36619999999999997</v>
      </c>
      <c r="K258" s="6">
        <v>0.26400000000000001</v>
      </c>
      <c r="L258" s="6">
        <v>0.4708</v>
      </c>
      <c r="M258" s="6">
        <v>0.32950000000000002</v>
      </c>
      <c r="N258" s="6">
        <v>-9.2600000000000002E-2</v>
      </c>
      <c r="O258" s="6">
        <v>8.0600000000000005E-2</v>
      </c>
      <c r="P258" s="6">
        <v>1.0800000000000001E-2</v>
      </c>
      <c r="Q258" s="6">
        <v>0.20879999999999999</v>
      </c>
      <c r="R258" s="6">
        <v>0.1663</v>
      </c>
      <c r="S258" s="6">
        <v>0.1186</v>
      </c>
      <c r="T258" s="6">
        <v>0.16649999999999998</v>
      </c>
      <c r="U258" s="6">
        <v>0.3569</v>
      </c>
      <c r="V258" s="6">
        <v>0.45810000000000001</v>
      </c>
      <c r="W258" s="6">
        <v>1.1851</v>
      </c>
      <c r="X258" s="6">
        <v>0.83010000000000006</v>
      </c>
      <c r="Y258" s="6">
        <v>0.26989999999999997</v>
      </c>
      <c r="Z258" s="6">
        <v>0.49979999999999997</v>
      </c>
    </row>
    <row r="259" spans="3:26" ht="15.5" x14ac:dyDescent="0.35">
      <c r="C259" t="s">
        <v>219</v>
      </c>
      <c r="I259" s="6">
        <v>34.64</v>
      </c>
      <c r="J259" s="6">
        <v>266.62</v>
      </c>
      <c r="K259" s="6">
        <v>86.61</v>
      </c>
      <c r="L259" s="6">
        <v>79.31</v>
      </c>
      <c r="M259" s="6">
        <v>64.88</v>
      </c>
      <c r="N259" s="6">
        <v>-15.94</v>
      </c>
      <c r="O259" s="6">
        <v>16.690000000000001</v>
      </c>
      <c r="P259" s="6">
        <v>5.25</v>
      </c>
      <c r="Q259" s="6">
        <v>116.31</v>
      </c>
      <c r="R259" s="6">
        <v>83.23</v>
      </c>
      <c r="S259" s="6">
        <v>48.06</v>
      </c>
      <c r="T259" s="6">
        <v>93.03</v>
      </c>
      <c r="U259" s="6">
        <v>199.92</v>
      </c>
      <c r="V259" s="6">
        <v>166.86</v>
      </c>
      <c r="W259" s="6">
        <v>324.58999999999997</v>
      </c>
      <c r="X259" s="6">
        <v>175.47</v>
      </c>
      <c r="Y259" s="6">
        <v>28.04</v>
      </c>
      <c r="Z259" s="6">
        <v>19.98</v>
      </c>
    </row>
    <row r="260" spans="3:26" ht="15.5" x14ac:dyDescent="0.35">
      <c r="C260" t="s">
        <v>69</v>
      </c>
      <c r="I260" s="6">
        <v>0.66</v>
      </c>
      <c r="J260" s="6">
        <v>1.05</v>
      </c>
      <c r="K260" s="6">
        <v>0.86</v>
      </c>
      <c r="L260" s="6">
        <v>1.05</v>
      </c>
      <c r="M260" s="6">
        <v>0.94</v>
      </c>
      <c r="N260" s="6">
        <v>1.1299999999999999</v>
      </c>
      <c r="O260" s="6">
        <v>0.93</v>
      </c>
      <c r="P260" s="6">
        <v>1.44</v>
      </c>
      <c r="Q260" s="6">
        <v>1.38</v>
      </c>
      <c r="R260" s="6">
        <v>1.36</v>
      </c>
      <c r="S260" s="6">
        <v>0.42</v>
      </c>
      <c r="T260" s="6">
        <v>1.1499999999999999</v>
      </c>
      <c r="U260" s="6">
        <v>2.35</v>
      </c>
      <c r="V260" s="6">
        <v>3.57</v>
      </c>
      <c r="W260" s="6">
        <v>9.82</v>
      </c>
      <c r="X260" s="6">
        <v>12.06</v>
      </c>
      <c r="Y260" s="6">
        <v>3.65</v>
      </c>
      <c r="Z260" s="6">
        <v>3.55</v>
      </c>
    </row>
    <row r="261" spans="3:26" ht="15.5" x14ac:dyDescent="0.35">
      <c r="C261" t="s">
        <v>66</v>
      </c>
      <c r="I261" s="6">
        <v>503.25</v>
      </c>
      <c r="J261" s="6">
        <v>519.39</v>
      </c>
      <c r="K261" s="6">
        <v>427.93</v>
      </c>
      <c r="L261" s="6">
        <v>380.78</v>
      </c>
      <c r="M261" s="6">
        <v>281.2</v>
      </c>
      <c r="N261" s="6">
        <v>236.13</v>
      </c>
      <c r="O261" s="6">
        <v>254.37</v>
      </c>
      <c r="P261" s="6">
        <v>245.27</v>
      </c>
      <c r="Q261" s="6">
        <v>234.14</v>
      </c>
      <c r="R261" s="6">
        <v>1101.79</v>
      </c>
      <c r="S261" s="6">
        <v>1006.21</v>
      </c>
      <c r="T261" s="6">
        <v>877.56</v>
      </c>
      <c r="U261" s="6">
        <v>873.63</v>
      </c>
      <c r="V261" s="6">
        <v>693.96</v>
      </c>
      <c r="W261" s="6">
        <v>657.05</v>
      </c>
      <c r="X261" s="6">
        <v>306.83999999999997</v>
      </c>
      <c r="Y261" s="6">
        <v>603.27</v>
      </c>
      <c r="Z261" s="6">
        <v>495.26</v>
      </c>
    </row>
    <row r="262" spans="3:26" ht="15.5" x14ac:dyDescent="0.35">
      <c r="C262" t="s">
        <v>220</v>
      </c>
      <c r="I262" s="6">
        <v>0.67</v>
      </c>
      <c r="J262" s="6">
        <v>1.06</v>
      </c>
      <c r="K262" s="6">
        <v>0.87</v>
      </c>
      <c r="L262" s="6">
        <v>1.06</v>
      </c>
      <c r="M262" s="6">
        <v>0.95</v>
      </c>
      <c r="N262" s="6">
        <v>1.1499999999999999</v>
      </c>
      <c r="O262" s="6">
        <v>0.94</v>
      </c>
      <c r="P262" s="6">
        <v>1.47</v>
      </c>
      <c r="Q262" s="6">
        <v>1.41</v>
      </c>
      <c r="R262" s="6">
        <v>1.39</v>
      </c>
      <c r="S262" s="6">
        <v>0.44</v>
      </c>
      <c r="T262" s="6">
        <v>1.1499999999999999</v>
      </c>
      <c r="U262" s="6">
        <v>2.35</v>
      </c>
      <c r="V262" s="6">
        <v>3.57</v>
      </c>
      <c r="W262" s="6">
        <v>9.82</v>
      </c>
      <c r="X262" s="6">
        <v>12.06</v>
      </c>
      <c r="Y262" s="6">
        <v>3.65</v>
      </c>
      <c r="Z262" s="6">
        <v>3.55</v>
      </c>
    </row>
    <row r="263" spans="3:26" ht="15.5" x14ac:dyDescent="0.35">
      <c r="C263" t="s">
        <v>221</v>
      </c>
      <c r="I263" s="6">
        <v>499.4</v>
      </c>
      <c r="J263" s="6">
        <v>515.51</v>
      </c>
      <c r="K263" s="6">
        <v>424.05</v>
      </c>
      <c r="L263" s="6">
        <v>376.94</v>
      </c>
      <c r="M263" s="6">
        <v>277.33</v>
      </c>
      <c r="N263" s="6">
        <v>232.26</v>
      </c>
      <c r="O263" s="6">
        <v>250.49</v>
      </c>
      <c r="P263" s="6">
        <v>241.38</v>
      </c>
      <c r="Q263" s="6">
        <v>230.25</v>
      </c>
      <c r="R263" s="6">
        <v>1082.43</v>
      </c>
      <c r="S263" s="6">
        <v>957.78</v>
      </c>
      <c r="T263" s="6">
        <v>877.17</v>
      </c>
      <c r="U263" s="6">
        <v>873.04</v>
      </c>
      <c r="V263" s="6">
        <v>693.18</v>
      </c>
      <c r="W263" s="6">
        <v>657.05</v>
      </c>
      <c r="X263" s="6">
        <v>306.83999999999997</v>
      </c>
      <c r="Y263" s="6">
        <v>603.27</v>
      </c>
      <c r="Z263" s="6">
        <v>495.26</v>
      </c>
    </row>
    <row r="264" spans="3:26" ht="15.5" x14ac:dyDescent="0.35">
      <c r="C264" t="s">
        <v>222</v>
      </c>
      <c r="I264" s="5">
        <v>14000000000</v>
      </c>
      <c r="J264" s="5">
        <v>27000000000</v>
      </c>
      <c r="K264" s="5">
        <v>42000000000</v>
      </c>
      <c r="L264" s="5">
        <v>20000000000</v>
      </c>
      <c r="M264" s="5">
        <v>22000000000</v>
      </c>
      <c r="N264" s="5">
        <v>49000000000</v>
      </c>
      <c r="O264" s="5">
        <v>51000000000</v>
      </c>
      <c r="P264" s="5">
        <v>18000000000</v>
      </c>
      <c r="Q264" s="5">
        <v>2000000000</v>
      </c>
      <c r="R264" s="5">
        <v>2000000000</v>
      </c>
      <c r="S264" s="5">
        <v>5000000000</v>
      </c>
      <c r="T264" s="5">
        <v>7000000000</v>
      </c>
      <c r="U264" s="5">
        <v>4000000000</v>
      </c>
      <c r="V264" s="5">
        <v>5000000000</v>
      </c>
      <c r="W264" s="5">
        <v>8000000000</v>
      </c>
      <c r="X264" s="5">
        <v>6000000000</v>
      </c>
      <c r="Y264" s="5">
        <v>12000000000</v>
      </c>
      <c r="Z264" s="5">
        <v>10000000000</v>
      </c>
    </row>
    <row r="265" spans="3:26" ht="15.5" x14ac:dyDescent="0.35">
      <c r="C265" t="s">
        <v>223</v>
      </c>
      <c r="I265" s="5">
        <v>40000000000</v>
      </c>
      <c r="J265" s="5">
        <v>16000000000</v>
      </c>
      <c r="K265" s="5">
        <v>40000000000</v>
      </c>
      <c r="L265" s="5">
        <v>30000000000</v>
      </c>
      <c r="M265" s="5">
        <v>47000000000</v>
      </c>
      <c r="N265" s="5">
        <v>58000000000</v>
      </c>
      <c r="O265" s="5">
        <v>77000000000</v>
      </c>
      <c r="P265" s="5">
        <v>129000000000</v>
      </c>
      <c r="Q265" s="5">
        <v>33000000000</v>
      </c>
      <c r="R265" s="5">
        <v>22000000000</v>
      </c>
      <c r="S265" s="5">
        <v>21000000000</v>
      </c>
      <c r="T265" s="5">
        <v>6000000000</v>
      </c>
      <c r="U265" s="5">
        <v>6000000000</v>
      </c>
      <c r="V265" s="5">
        <v>0</v>
      </c>
      <c r="W265" s="5">
        <v>5000000000</v>
      </c>
      <c r="X265" s="5">
        <v>7000000000</v>
      </c>
      <c r="Y265" s="5">
        <v>2000000000</v>
      </c>
      <c r="Z265" s="5">
        <v>14000000000</v>
      </c>
    </row>
    <row r="266" spans="3:26" ht="15.5" x14ac:dyDescent="0.35">
      <c r="C266" t="s">
        <v>26</v>
      </c>
      <c r="I266" s="5">
        <v>54000000000</v>
      </c>
      <c r="J266" s="5">
        <v>43000000000</v>
      </c>
      <c r="K266" s="5">
        <v>82000000000</v>
      </c>
      <c r="L266" s="5">
        <v>51000000000</v>
      </c>
      <c r="M266" s="5">
        <v>69000000000</v>
      </c>
      <c r="N266" s="5">
        <v>107000000000</v>
      </c>
      <c r="O266" s="5">
        <v>128000000000</v>
      </c>
      <c r="P266" s="5">
        <v>147000000000</v>
      </c>
      <c r="Q266" s="5">
        <v>35000000000</v>
      </c>
      <c r="R266" s="5">
        <v>24000000000</v>
      </c>
      <c r="S266" s="5">
        <v>26000000000</v>
      </c>
      <c r="T266" s="5">
        <v>12000000000</v>
      </c>
      <c r="U266" s="5">
        <v>11000000000</v>
      </c>
      <c r="V266" s="5">
        <v>6000000000</v>
      </c>
      <c r="W266" s="5">
        <v>13000000000</v>
      </c>
      <c r="X266" s="5">
        <v>13000000000</v>
      </c>
      <c r="Y266" s="5">
        <v>14000000000</v>
      </c>
      <c r="Z266" s="5">
        <v>24000000000</v>
      </c>
    </row>
    <row r="267" spans="3:26" ht="15.5" x14ac:dyDescent="0.35">
      <c r="C267" t="s">
        <v>23</v>
      </c>
      <c r="I267" s="5">
        <v>-654000000000</v>
      </c>
      <c r="J267" s="5">
        <v>-1059000000000</v>
      </c>
      <c r="K267" s="5">
        <v>-614000000000</v>
      </c>
      <c r="L267" s="5">
        <v>-628000000000</v>
      </c>
      <c r="M267" s="5">
        <v>-329000000000</v>
      </c>
      <c r="N267" s="5">
        <v>33000000000</v>
      </c>
      <c r="O267" s="5">
        <v>8000000000</v>
      </c>
      <c r="P267" s="5">
        <v>96000000000</v>
      </c>
      <c r="Q267" s="5">
        <v>-209000000000</v>
      </c>
      <c r="R267" s="5">
        <v>-154000000000</v>
      </c>
      <c r="S267" s="5">
        <v>-67000000000</v>
      </c>
      <c r="T267" s="5">
        <v>-20000000000</v>
      </c>
      <c r="U267" s="5">
        <v>-94000000000</v>
      </c>
      <c r="V267" s="5">
        <v>-68000000000</v>
      </c>
      <c r="W267" s="5">
        <v>-420000000000</v>
      </c>
      <c r="X267" s="5">
        <v>-77000000000</v>
      </c>
      <c r="Y267" s="5">
        <v>6000000000</v>
      </c>
      <c r="Z267" s="5">
        <v>20000000000</v>
      </c>
    </row>
    <row r="268" spans="3:26" ht="15.5" x14ac:dyDescent="0.35">
      <c r="C268" t="s">
        <v>224</v>
      </c>
      <c r="I268" s="5">
        <v>1113000000000</v>
      </c>
      <c r="J268" s="5">
        <v>1363000000000</v>
      </c>
      <c r="K268" s="5">
        <v>1043000000000</v>
      </c>
      <c r="L268" s="5">
        <v>891000000000</v>
      </c>
      <c r="M268" s="5">
        <v>421000000000</v>
      </c>
      <c r="N268" s="5">
        <v>314000000000</v>
      </c>
      <c r="O268" s="5">
        <v>294000000000</v>
      </c>
      <c r="P268" s="5">
        <v>137000000000</v>
      </c>
      <c r="Q268" s="5">
        <v>391000000000</v>
      </c>
      <c r="R268" s="5">
        <v>400000000000</v>
      </c>
      <c r="S268" s="5">
        <v>293000000000</v>
      </c>
      <c r="T268" s="5">
        <v>201000000000</v>
      </c>
      <c r="U268" s="5">
        <v>251000000000</v>
      </c>
      <c r="V268" s="5">
        <v>228000000000</v>
      </c>
      <c r="W268" s="5">
        <v>483000000000</v>
      </c>
      <c r="X268" s="5">
        <v>258000000000</v>
      </c>
      <c r="Y268" s="5">
        <v>102000000000</v>
      </c>
      <c r="Z268" s="5">
        <v>93000000000</v>
      </c>
    </row>
    <row r="269" spans="3:26" ht="15.5" x14ac:dyDescent="0.35">
      <c r="C269" t="s">
        <v>225</v>
      </c>
      <c r="I269" s="5">
        <v>-136000000000</v>
      </c>
      <c r="J269" s="5">
        <v>871000000000</v>
      </c>
      <c r="K269" s="5">
        <v>266000000000</v>
      </c>
      <c r="L269" s="5">
        <v>510000000000</v>
      </c>
      <c r="M269" s="5">
        <v>526000000000</v>
      </c>
      <c r="N269" s="5">
        <v>60000000000</v>
      </c>
      <c r="O269" s="5">
        <v>197000000000</v>
      </c>
      <c r="P269" s="5">
        <v>74000000000</v>
      </c>
      <c r="Q269" s="5">
        <v>283000000000</v>
      </c>
      <c r="R269" s="5">
        <v>183000000000</v>
      </c>
      <c r="S269" s="5">
        <v>121000000000</v>
      </c>
      <c r="T269" s="5">
        <v>86000000000</v>
      </c>
      <c r="U269" s="5">
        <v>282000000000</v>
      </c>
      <c r="V269" s="5">
        <v>132000000000</v>
      </c>
      <c r="W269" s="5">
        <v>496000000000</v>
      </c>
      <c r="X269" s="5">
        <v>175000000000</v>
      </c>
      <c r="Y269" s="5">
        <v>26000000000</v>
      </c>
      <c r="Z269" s="5">
        <v>54000000000</v>
      </c>
    </row>
    <row r="270" spans="3:26" ht="15.5" x14ac:dyDescent="0.35">
      <c r="C270" t="s">
        <v>226</v>
      </c>
      <c r="I270" s="5">
        <v>-107000000000</v>
      </c>
      <c r="J270" s="5">
        <v>-98000000000</v>
      </c>
      <c r="K270" s="5">
        <v>-99000000000</v>
      </c>
      <c r="L270" s="5">
        <v>-52000000000</v>
      </c>
      <c r="M270" s="5">
        <v>-35000000000</v>
      </c>
      <c r="N270" s="5">
        <v>-14000000000</v>
      </c>
      <c r="O270" s="5">
        <v>-74000000000</v>
      </c>
      <c r="P270" s="5">
        <v>-118000000000</v>
      </c>
      <c r="Q270" s="5">
        <v>-89000000000</v>
      </c>
      <c r="R270" s="5">
        <v>-19000000000</v>
      </c>
      <c r="S270" s="5">
        <v>-30000000000</v>
      </c>
      <c r="T270" s="5">
        <v>-62000000000</v>
      </c>
      <c r="U270" s="5">
        <v>-94000000000</v>
      </c>
      <c r="V270" s="5">
        <v>-297000000000</v>
      </c>
      <c r="W270" s="5">
        <v>-33000000000</v>
      </c>
      <c r="X270" s="5">
        <v>-28000000000</v>
      </c>
      <c r="Y270" s="5">
        <v>-9000000000</v>
      </c>
      <c r="Z270" s="5">
        <v>-9000000000</v>
      </c>
    </row>
    <row r="271" spans="3:26" ht="15.5" x14ac:dyDescent="0.35">
      <c r="C271" t="s">
        <v>15</v>
      </c>
      <c r="I271" s="5">
        <v>-243000000000</v>
      </c>
      <c r="J271" s="5">
        <v>773000000000</v>
      </c>
      <c r="K271" s="5">
        <v>167000000000</v>
      </c>
      <c r="L271" s="5">
        <v>459000000000</v>
      </c>
      <c r="M271" s="5">
        <v>491000000000</v>
      </c>
      <c r="N271" s="5">
        <v>45000000000</v>
      </c>
      <c r="O271" s="5">
        <v>123000000000</v>
      </c>
      <c r="P271" s="5">
        <v>-44000000000</v>
      </c>
      <c r="Q271" s="5">
        <v>194000000000</v>
      </c>
      <c r="R271" s="5">
        <v>165000000000</v>
      </c>
      <c r="S271" s="5">
        <v>90000000000</v>
      </c>
      <c r="T271" s="5">
        <v>24000000000</v>
      </c>
      <c r="U271" s="5">
        <v>188000000000</v>
      </c>
      <c r="V271" s="5">
        <v>-165000000000</v>
      </c>
      <c r="W271" s="5">
        <v>463000000000</v>
      </c>
      <c r="X271" s="5">
        <v>147000000000</v>
      </c>
      <c r="Y271" s="5">
        <v>17000000000</v>
      </c>
      <c r="Z271" s="5">
        <v>46000000000</v>
      </c>
    </row>
    <row r="272" spans="3:26" ht="15.5" x14ac:dyDescent="0.35">
      <c r="C272" t="s">
        <v>17</v>
      </c>
      <c r="I272" s="6">
        <v>-48.53</v>
      </c>
      <c r="J272" s="6">
        <v>154.5</v>
      </c>
      <c r="K272" s="6">
        <v>33.39</v>
      </c>
      <c r="L272" s="6">
        <v>91.76</v>
      </c>
      <c r="M272" s="6">
        <v>98.11</v>
      </c>
      <c r="N272" s="6">
        <v>9.1</v>
      </c>
      <c r="O272" s="6">
        <v>24.68</v>
      </c>
      <c r="P272" s="6">
        <v>-8.81</v>
      </c>
      <c r="Q272" s="6">
        <v>38.76</v>
      </c>
      <c r="R272" s="6">
        <v>164.51</v>
      </c>
      <c r="S272" s="6">
        <v>90.16</v>
      </c>
      <c r="T272" s="6">
        <v>23.78</v>
      </c>
      <c r="U272" s="6">
        <v>187.61</v>
      </c>
      <c r="V272" s="6">
        <v>-164.79</v>
      </c>
      <c r="W272" s="6">
        <v>463.29</v>
      </c>
      <c r="X272" s="6">
        <v>146.94</v>
      </c>
      <c r="Y272" s="6">
        <v>69.77</v>
      </c>
      <c r="Z272" s="6">
        <v>182.04</v>
      </c>
    </row>
    <row r="274" spans="2:17" ht="15.5" x14ac:dyDescent="0.35">
      <c r="B274" t="s">
        <v>227</v>
      </c>
      <c r="C274" t="s">
        <v>228</v>
      </c>
      <c r="D274" s="5">
        <v>19000000000</v>
      </c>
      <c r="E274" s="5">
        <v>18000000000</v>
      </c>
      <c r="F274" s="5">
        <v>23000000000</v>
      </c>
      <c r="G274" s="5">
        <v>-47000000</v>
      </c>
      <c r="H274" s="5">
        <v>74000000000</v>
      </c>
      <c r="I274" s="5">
        <v>40000000000</v>
      </c>
      <c r="J274" s="5">
        <v>635000000000</v>
      </c>
      <c r="K274" s="5">
        <v>410000000000</v>
      </c>
      <c r="L274" s="5">
        <v>575000000000</v>
      </c>
      <c r="M274" s="5">
        <v>331000000000</v>
      </c>
      <c r="N274" s="5">
        <v>-107000000000</v>
      </c>
      <c r="O274" s="5">
        <v>78000000000</v>
      </c>
      <c r="P274" s="5">
        <v>9000000000</v>
      </c>
      <c r="Q274" s="5">
        <v>183000000000</v>
      </c>
    </row>
    <row r="275" spans="2:17" ht="15.5" x14ac:dyDescent="0.35">
      <c r="C275" t="s">
        <v>229</v>
      </c>
      <c r="H275" s="5">
        <v>49</v>
      </c>
      <c r="I275" s="5">
        <v>49</v>
      </c>
      <c r="J275" s="6">
        <v>46.92</v>
      </c>
      <c r="K275" s="6">
        <v>49.74</v>
      </c>
      <c r="L275" s="5">
        <v>24</v>
      </c>
      <c r="M275" s="6">
        <v>38.409999999999997</v>
      </c>
      <c r="N275" s="6">
        <v>5.28</v>
      </c>
      <c r="O275" s="6">
        <v>3.65</v>
      </c>
      <c r="Q275" s="6">
        <v>1.92</v>
      </c>
    </row>
    <row r="276" spans="2:17" ht="15.5" x14ac:dyDescent="0.35">
      <c r="C276" t="s">
        <v>77</v>
      </c>
      <c r="H276" s="6">
        <v>3.2983999999999996</v>
      </c>
      <c r="I276" s="6">
        <v>6.1402000000000001</v>
      </c>
      <c r="J276" s="6">
        <v>0.36930000000000002</v>
      </c>
      <c r="K276" s="6">
        <v>0.60650000000000004</v>
      </c>
      <c r="L276" s="6">
        <v>0.20860000000000001</v>
      </c>
      <c r="M276" s="6">
        <v>0.58079999999999998</v>
      </c>
      <c r="N276" s="6">
        <v>-0.24739999999999998</v>
      </c>
      <c r="O276" s="6">
        <v>0.23260000000000003</v>
      </c>
      <c r="Q276" s="6">
        <v>5.2600000000000001E-2</v>
      </c>
    </row>
    <row r="277" spans="2:17" ht="15.5" x14ac:dyDescent="0.35">
      <c r="C277" t="s">
        <v>230</v>
      </c>
      <c r="H277" s="6">
        <v>0.16550000000000001</v>
      </c>
      <c r="I277" s="6">
        <v>0.14940000000000001</v>
      </c>
      <c r="J277" s="6">
        <v>0.1333</v>
      </c>
      <c r="K277" s="6">
        <v>8.929999999999999E-2</v>
      </c>
      <c r="L277" s="6">
        <v>5.2499999999999998E-2</v>
      </c>
      <c r="M277" s="6">
        <v>0.08</v>
      </c>
      <c r="N277" s="6">
        <v>1.9E-2</v>
      </c>
      <c r="O277" s="6">
        <v>1.8799999999999997E-2</v>
      </c>
      <c r="Q277" s="6">
        <v>6.3E-3</v>
      </c>
    </row>
    <row r="278" spans="2:17" ht="15.5" x14ac:dyDescent="0.35">
      <c r="C278" t="s">
        <v>57</v>
      </c>
      <c r="D278" s="6">
        <v>3.75</v>
      </c>
      <c r="E278" s="6">
        <v>3.68</v>
      </c>
      <c r="F278" s="6">
        <v>4.6500000000000004</v>
      </c>
      <c r="G278" s="6">
        <v>-0.01</v>
      </c>
      <c r="H278" s="6">
        <v>14.85</v>
      </c>
      <c r="I278" s="6">
        <v>7.98</v>
      </c>
      <c r="J278" s="6">
        <v>127.04</v>
      </c>
      <c r="K278" s="6">
        <v>82.01</v>
      </c>
      <c r="L278" s="6">
        <v>115.05</v>
      </c>
      <c r="M278" s="6">
        <v>66.13</v>
      </c>
      <c r="N278" s="6">
        <v>-21.35</v>
      </c>
      <c r="O278" s="6">
        <v>15.69</v>
      </c>
      <c r="P278" s="6">
        <v>1.89</v>
      </c>
      <c r="Q278" s="6">
        <v>36.5</v>
      </c>
    </row>
    <row r="279" spans="2:17" ht="15.5" x14ac:dyDescent="0.35">
      <c r="C279" t="s">
        <v>79</v>
      </c>
      <c r="H279" s="5">
        <v>49</v>
      </c>
      <c r="I279" s="5">
        <v>49</v>
      </c>
      <c r="J279" s="6">
        <v>46.92</v>
      </c>
      <c r="K279" s="6">
        <v>49.74</v>
      </c>
      <c r="L279" s="5">
        <v>24</v>
      </c>
      <c r="M279" s="6">
        <v>38.409999999999997</v>
      </c>
      <c r="N279" s="6">
        <v>5.28</v>
      </c>
      <c r="O279" s="6">
        <v>3.65</v>
      </c>
      <c r="Q279" s="6">
        <v>1.92</v>
      </c>
    </row>
    <row r="280" spans="2:17" ht="15.5" x14ac:dyDescent="0.35">
      <c r="C280" t="s">
        <v>231</v>
      </c>
      <c r="H280" s="6">
        <v>3.2983999999999996</v>
      </c>
      <c r="I280" s="6">
        <v>6.1402000000000001</v>
      </c>
      <c r="J280" s="6">
        <v>0.36930000000000002</v>
      </c>
      <c r="K280" s="6">
        <v>0.60650000000000004</v>
      </c>
      <c r="L280" s="6">
        <v>0.20860000000000001</v>
      </c>
      <c r="M280" s="6">
        <v>0.58079999999999998</v>
      </c>
      <c r="N280" s="6">
        <v>-0.24739999999999998</v>
      </c>
      <c r="O280" s="6">
        <v>0.23260000000000003</v>
      </c>
      <c r="Q280" s="6">
        <v>5.2600000000000001E-2</v>
      </c>
    </row>
    <row r="281" spans="2:17" ht="15.5" x14ac:dyDescent="0.35">
      <c r="C281" t="s">
        <v>232</v>
      </c>
      <c r="H281" s="6">
        <v>0.16550000000000001</v>
      </c>
      <c r="I281" s="6">
        <v>0.14940000000000001</v>
      </c>
      <c r="J281" s="6">
        <v>0.1333</v>
      </c>
      <c r="K281" s="6">
        <v>8.929999999999999E-2</v>
      </c>
      <c r="L281" s="6">
        <v>5.2499999999999998E-2</v>
      </c>
      <c r="M281" s="6">
        <v>0.08</v>
      </c>
      <c r="N281" s="6">
        <v>1.9E-2</v>
      </c>
      <c r="O281" s="6">
        <v>1.8799999999999997E-2</v>
      </c>
      <c r="Q281" s="6">
        <v>6.3E-3</v>
      </c>
    </row>
    <row r="282" spans="2:17" ht="15.5" x14ac:dyDescent="0.35">
      <c r="C282" t="s">
        <v>233</v>
      </c>
      <c r="D282" s="5">
        <v>681000000000</v>
      </c>
      <c r="E282" s="5">
        <v>532000000000</v>
      </c>
      <c r="F282" s="5">
        <v>725000000000</v>
      </c>
      <c r="G282" s="5">
        <v>629000000000</v>
      </c>
      <c r="H282" s="5">
        <v>2425000000000</v>
      </c>
      <c r="I282" s="5">
        <v>2523000000000</v>
      </c>
      <c r="J282" s="5">
        <v>5180000000000</v>
      </c>
      <c r="K282" s="5">
        <v>4495000000000</v>
      </c>
      <c r="L282" s="5">
        <v>3797000000000</v>
      </c>
      <c r="M282" s="5">
        <v>1891000000000</v>
      </c>
      <c r="N282" s="5">
        <v>1053000000000</v>
      </c>
      <c r="O282" s="5">
        <v>1625000000000</v>
      </c>
      <c r="P282" s="5">
        <v>811000000000</v>
      </c>
      <c r="Q282" s="5">
        <v>1121000000000</v>
      </c>
    </row>
    <row r="283" spans="2:17" ht="15.5" x14ac:dyDescent="0.35">
      <c r="C283" t="s">
        <v>234</v>
      </c>
      <c r="H283" s="5">
        <v>49</v>
      </c>
      <c r="I283" s="5">
        <v>49</v>
      </c>
      <c r="J283" s="6">
        <v>46.92</v>
      </c>
      <c r="K283" s="6">
        <v>49.74</v>
      </c>
      <c r="L283" s="5">
        <v>24</v>
      </c>
      <c r="M283" s="6">
        <v>38.409999999999997</v>
      </c>
      <c r="N283" s="6">
        <v>5.28</v>
      </c>
      <c r="O283" s="6">
        <v>3.65</v>
      </c>
      <c r="Q283" s="6">
        <v>1.92</v>
      </c>
    </row>
    <row r="284" spans="2:17" ht="15.5" x14ac:dyDescent="0.35">
      <c r="C284" t="s">
        <v>235</v>
      </c>
      <c r="H284" s="6">
        <v>3.2983999999999996</v>
      </c>
      <c r="I284" s="6">
        <v>6.1402000000000001</v>
      </c>
      <c r="J284" s="6">
        <v>0.36930000000000002</v>
      </c>
      <c r="K284" s="6">
        <v>0.60650000000000004</v>
      </c>
      <c r="L284" s="6">
        <v>0.20860000000000001</v>
      </c>
      <c r="M284" s="6">
        <v>0.58079999999999998</v>
      </c>
      <c r="N284" s="6">
        <v>-0.24739999999999998</v>
      </c>
      <c r="O284" s="6">
        <v>0.23260000000000003</v>
      </c>
      <c r="Q284" s="6">
        <v>5.2600000000000001E-2</v>
      </c>
    </row>
    <row r="285" spans="2:17" ht="15.5" x14ac:dyDescent="0.35">
      <c r="C285" t="s">
        <v>236</v>
      </c>
      <c r="H285" s="6">
        <v>0.16550000000000001</v>
      </c>
      <c r="I285" s="6">
        <v>0.14940000000000001</v>
      </c>
      <c r="J285" s="6">
        <v>0.1333</v>
      </c>
      <c r="K285" s="6">
        <v>8.929999999999999E-2</v>
      </c>
      <c r="L285" s="6">
        <v>5.2499999999999998E-2</v>
      </c>
      <c r="M285" s="6">
        <v>0.08</v>
      </c>
      <c r="N285" s="6">
        <v>1.9E-2</v>
      </c>
      <c r="O285" s="6">
        <v>1.8799999999999997E-2</v>
      </c>
      <c r="Q285" s="6">
        <v>6.3E-3</v>
      </c>
    </row>
    <row r="286" spans="2:17" ht="15.5" x14ac:dyDescent="0.35">
      <c r="C286" t="s">
        <v>237</v>
      </c>
      <c r="I286" s="6">
        <v>19.93</v>
      </c>
    </row>
    <row r="287" spans="2:17" ht="15.5" x14ac:dyDescent="0.35">
      <c r="C287" t="s">
        <v>238</v>
      </c>
      <c r="I287" s="6">
        <v>24.75</v>
      </c>
    </row>
    <row r="288" spans="2:17" ht="15.5" x14ac:dyDescent="0.35">
      <c r="C288" t="s">
        <v>239</v>
      </c>
      <c r="I288" s="6">
        <v>6.95</v>
      </c>
    </row>
    <row r="289" spans="3:9" ht="15.5" x14ac:dyDescent="0.35">
      <c r="C289" t="s">
        <v>240</v>
      </c>
      <c r="I289" s="6">
        <v>4.0399999999999998E-2</v>
      </c>
    </row>
    <row r="290" spans="3:9" ht="15.5" x14ac:dyDescent="0.35">
      <c r="C290" t="s">
        <v>241</v>
      </c>
      <c r="I290" s="6">
        <v>0.57999999999999996</v>
      </c>
    </row>
    <row r="291" spans="3:9" ht="15.5" x14ac:dyDescent="0.35">
      <c r="C291" t="s">
        <v>242</v>
      </c>
      <c r="I291" s="6">
        <v>0.56999999999999995</v>
      </c>
    </row>
    <row r="292" spans="3:9" ht="15.5" x14ac:dyDescent="0.35">
      <c r="C292" t="s">
        <v>243</v>
      </c>
      <c r="I292" s="6">
        <v>5.7</v>
      </c>
    </row>
    <row r="293" spans="3:9" ht="15.5" x14ac:dyDescent="0.35">
      <c r="C293" t="s">
        <v>244</v>
      </c>
      <c r="I293" s="6">
        <v>10.34</v>
      </c>
    </row>
    <row r="294" spans="3:9" ht="15.5" x14ac:dyDescent="0.35">
      <c r="C294" t="s">
        <v>245</v>
      </c>
      <c r="I294" s="6">
        <v>4.0199999999999996</v>
      </c>
    </row>
    <row r="295" spans="3:9" ht="15.5" x14ac:dyDescent="0.35">
      <c r="C295" t="s">
        <v>246</v>
      </c>
      <c r="I295" s="6">
        <v>3.09</v>
      </c>
    </row>
    <row r="296" spans="3:9" ht="15.5" x14ac:dyDescent="0.35">
      <c r="C296" t="s">
        <v>247</v>
      </c>
      <c r="I296" s="6">
        <v>-0.26</v>
      </c>
    </row>
    <row r="297" spans="3:9" ht="15.5" x14ac:dyDescent="0.35">
      <c r="C297" t="s">
        <v>248</v>
      </c>
      <c r="I297" s="6">
        <v>-0.42</v>
      </c>
    </row>
    <row r="298" spans="3:9" ht="15.5" x14ac:dyDescent="0.35">
      <c r="C298" t="s">
        <v>249</v>
      </c>
      <c r="I298" s="6">
        <v>11.96</v>
      </c>
    </row>
    <row r="299" spans="3:9" ht="15.5" x14ac:dyDescent="0.35">
      <c r="C299" t="s">
        <v>250</v>
      </c>
      <c r="I299" s="6">
        <v>14.86</v>
      </c>
    </row>
    <row r="300" spans="3:9" ht="15.5" x14ac:dyDescent="0.35">
      <c r="C300" t="s">
        <v>251</v>
      </c>
      <c r="I300" s="6">
        <v>512.76</v>
      </c>
    </row>
    <row r="301" spans="3:9" ht="15.5" x14ac:dyDescent="0.35">
      <c r="C301" t="s">
        <v>252</v>
      </c>
      <c r="D301" s="6">
        <v>159.91999999999999</v>
      </c>
    </row>
    <row r="302" spans="3:9" ht="15.5" x14ac:dyDescent="0.35">
      <c r="C302" t="s">
        <v>253</v>
      </c>
      <c r="I302" s="6">
        <v>517.26</v>
      </c>
    </row>
    <row r="303" spans="3:9" ht="15.5" x14ac:dyDescent="0.35">
      <c r="C303" t="s">
        <v>254</v>
      </c>
      <c r="I303" s="6">
        <v>28.64</v>
      </c>
    </row>
    <row r="304" spans="3:9" ht="15.5" x14ac:dyDescent="0.35">
      <c r="C304" t="s">
        <v>255</v>
      </c>
      <c r="D304" s="6">
        <v>4.13</v>
      </c>
    </row>
    <row r="305" spans="3:9" ht="15.5" x14ac:dyDescent="0.35">
      <c r="C305" t="s">
        <v>256</v>
      </c>
      <c r="D305" s="6">
        <v>3.61</v>
      </c>
    </row>
    <row r="306" spans="3:9" ht="15.5" x14ac:dyDescent="0.35">
      <c r="C306" t="s">
        <v>395</v>
      </c>
      <c r="D306" s="6">
        <v>0.02</v>
      </c>
    </row>
    <row r="307" spans="3:9" ht="15.5" x14ac:dyDescent="0.35">
      <c r="C307" t="s">
        <v>445</v>
      </c>
      <c r="D307" s="6">
        <v>0.01</v>
      </c>
    </row>
    <row r="308" spans="3:9" ht="15.5" x14ac:dyDescent="0.35">
      <c r="C308" t="s">
        <v>257</v>
      </c>
      <c r="D308" s="6">
        <v>0.2</v>
      </c>
    </row>
    <row r="309" spans="3:9" ht="15.5" x14ac:dyDescent="0.35">
      <c r="C309" t="s">
        <v>396</v>
      </c>
      <c r="D309" s="6">
        <v>0.01</v>
      </c>
    </row>
    <row r="310" spans="3:9" ht="15.5" x14ac:dyDescent="0.35">
      <c r="C310" t="s">
        <v>258</v>
      </c>
      <c r="D310" s="6">
        <v>1.2</v>
      </c>
    </row>
    <row r="311" spans="3:9" ht="15.5" x14ac:dyDescent="0.35">
      <c r="C311" t="s">
        <v>259</v>
      </c>
      <c r="I311" s="6">
        <v>71.41</v>
      </c>
    </row>
    <row r="312" spans="3:9" ht="15.5" x14ac:dyDescent="0.35">
      <c r="C312" t="s">
        <v>13</v>
      </c>
      <c r="D312" s="5">
        <v>200000000000</v>
      </c>
    </row>
    <row r="313" spans="3:9" ht="15.5" x14ac:dyDescent="0.35">
      <c r="C313" t="s">
        <v>260</v>
      </c>
      <c r="I313" s="6">
        <v>11.15</v>
      </c>
    </row>
    <row r="314" spans="3:9" ht="15.5" x14ac:dyDescent="0.35">
      <c r="C314" t="s">
        <v>261</v>
      </c>
      <c r="I314" s="6">
        <v>1.9199999999999998E-2</v>
      </c>
    </row>
    <row r="315" spans="3:9" ht="15.5" x14ac:dyDescent="0.35">
      <c r="C315" t="s">
        <v>262</v>
      </c>
      <c r="I315" s="6">
        <v>2.3099999999999999E-2</v>
      </c>
    </row>
    <row r="316" spans="3:9" ht="15.5" x14ac:dyDescent="0.35">
      <c r="C316" t="s">
        <v>263</v>
      </c>
      <c r="I316" s="6">
        <v>6.5700000000000008E-2</v>
      </c>
    </row>
    <row r="317" spans="3:9" ht="15.5" x14ac:dyDescent="0.35">
      <c r="C317" t="s">
        <v>264</v>
      </c>
      <c r="I317" s="6">
        <v>2.3799999999999998E-2</v>
      </c>
    </row>
    <row r="318" spans="3:9" ht="15.5" x14ac:dyDescent="0.35">
      <c r="C318" t="s">
        <v>265</v>
      </c>
      <c r="D318" s="6">
        <v>23.46</v>
      </c>
    </row>
    <row r="319" spans="3:9" ht="15.5" x14ac:dyDescent="0.35">
      <c r="C319" t="s">
        <v>266</v>
      </c>
      <c r="D319" s="6">
        <v>33.49</v>
      </c>
    </row>
    <row r="320" spans="3:9" ht="15.5" x14ac:dyDescent="0.35">
      <c r="C320" t="s">
        <v>267</v>
      </c>
      <c r="D320" s="6">
        <v>20.93</v>
      </c>
    </row>
    <row r="321" spans="3:9" ht="15.5" x14ac:dyDescent="0.35">
      <c r="C321" t="s">
        <v>268</v>
      </c>
      <c r="D321" s="6">
        <v>36.020000000000003</v>
      </c>
    </row>
    <row r="322" spans="3:9" ht="15.5" x14ac:dyDescent="0.35">
      <c r="C322" t="s">
        <v>269</v>
      </c>
      <c r="D322" s="6">
        <v>3.88</v>
      </c>
    </row>
    <row r="323" spans="3:9" ht="15.5" x14ac:dyDescent="0.35">
      <c r="C323" t="s">
        <v>270</v>
      </c>
      <c r="I323" s="6">
        <v>0.84</v>
      </c>
    </row>
    <row r="324" spans="3:9" ht="15.5" x14ac:dyDescent="0.35">
      <c r="C324" t="s">
        <v>271</v>
      </c>
      <c r="I324" s="6">
        <v>10.220000000000001</v>
      </c>
    </row>
    <row r="325" spans="3:9" ht="15.5" x14ac:dyDescent="0.35">
      <c r="C325" t="s">
        <v>53</v>
      </c>
      <c r="I325" s="5">
        <v>1480000000000</v>
      </c>
    </row>
    <row r="326" spans="3:9" ht="15.5" x14ac:dyDescent="0.35">
      <c r="C326" t="s">
        <v>272</v>
      </c>
      <c r="I326" s="5">
        <v>733000000000</v>
      </c>
    </row>
    <row r="327" spans="3:9" ht="15.5" x14ac:dyDescent="0.35">
      <c r="C327" t="s">
        <v>273</v>
      </c>
      <c r="I327" s="5">
        <v>5000000000</v>
      </c>
    </row>
    <row r="328" spans="3:9" ht="15.5" x14ac:dyDescent="0.35">
      <c r="C328" t="s">
        <v>274</v>
      </c>
      <c r="I328" s="6">
        <v>0.15909999999999999</v>
      </c>
    </row>
    <row r="329" spans="3:9" ht="15.5" x14ac:dyDescent="0.35">
      <c r="C329" t="s">
        <v>275</v>
      </c>
      <c r="D329" s="6">
        <v>0.19120000000000001</v>
      </c>
    </row>
    <row r="330" spans="3:9" ht="15.5" x14ac:dyDescent="0.35">
      <c r="C330" t="s">
        <v>276</v>
      </c>
      <c r="D330" s="6">
        <v>0.1105</v>
      </c>
    </row>
    <row r="331" spans="3:9" ht="15.5" x14ac:dyDescent="0.35">
      <c r="C331" t="s">
        <v>277</v>
      </c>
      <c r="D331" s="6">
        <v>2.75E-2</v>
      </c>
    </row>
    <row r="332" spans="3:9" ht="15.5" x14ac:dyDescent="0.35">
      <c r="C332" t="s">
        <v>278</v>
      </c>
      <c r="D332" s="6">
        <v>0.19500000000000001</v>
      </c>
    </row>
    <row r="333" spans="3:9" ht="15.5" x14ac:dyDescent="0.35">
      <c r="C333" t="s">
        <v>279</v>
      </c>
      <c r="D333" s="6">
        <v>0.87890000000000001</v>
      </c>
    </row>
    <row r="334" spans="3:9" ht="15.5" x14ac:dyDescent="0.35">
      <c r="C334" t="s">
        <v>280</v>
      </c>
      <c r="D334" s="6">
        <v>3.8366000000000002</v>
      </c>
    </row>
    <row r="335" spans="3:9" ht="15.5" x14ac:dyDescent="0.35">
      <c r="C335" t="s">
        <v>281</v>
      </c>
      <c r="I335" s="5">
        <v>20</v>
      </c>
    </row>
    <row r="336" spans="3:9" ht="15.5" x14ac:dyDescent="0.35">
      <c r="C336" t="s">
        <v>282</v>
      </c>
      <c r="I336" s="5">
        <v>49</v>
      </c>
    </row>
    <row r="337" spans="3:9" ht="15.5" x14ac:dyDescent="0.35">
      <c r="C337" t="s">
        <v>283</v>
      </c>
      <c r="I337" s="6">
        <v>3.2983999999999996</v>
      </c>
    </row>
    <row r="338" spans="3:9" ht="15.5" x14ac:dyDescent="0.35">
      <c r="C338" t="s">
        <v>284</v>
      </c>
      <c r="I338" s="6">
        <v>0.16550000000000001</v>
      </c>
    </row>
    <row r="339" spans="3:9" ht="15.5" x14ac:dyDescent="0.35">
      <c r="C339" t="s">
        <v>285</v>
      </c>
      <c r="I339" t="s">
        <v>646</v>
      </c>
    </row>
    <row r="340" spans="3:9" ht="15.5" x14ac:dyDescent="0.35">
      <c r="C340" t="s">
        <v>287</v>
      </c>
      <c r="I340" s="5">
        <v>5</v>
      </c>
    </row>
    <row r="341" spans="3:9" ht="15.5" x14ac:dyDescent="0.35">
      <c r="C341" t="s">
        <v>288</v>
      </c>
      <c r="I341" s="6">
        <v>0.59</v>
      </c>
    </row>
    <row r="342" spans="3:9" ht="15.5" x14ac:dyDescent="0.35">
      <c r="C342" t="s">
        <v>289</v>
      </c>
      <c r="I342" s="6">
        <v>0.57999999999999996</v>
      </c>
    </row>
    <row r="343" spans="3:9" ht="15.5" x14ac:dyDescent="0.35">
      <c r="C343" t="s">
        <v>290</v>
      </c>
      <c r="I343" s="6">
        <v>0.31</v>
      </c>
    </row>
    <row r="344" spans="3:9" ht="15.5" x14ac:dyDescent="0.35">
      <c r="C344" t="s">
        <v>291</v>
      </c>
      <c r="I344" s="6">
        <v>0.98</v>
      </c>
    </row>
    <row r="345" spans="3:9" ht="15.5" x14ac:dyDescent="0.35">
      <c r="C345" t="s">
        <v>292</v>
      </c>
      <c r="I345" s="6">
        <v>0.72</v>
      </c>
    </row>
    <row r="346" spans="3:9" ht="15.5" x14ac:dyDescent="0.35">
      <c r="C346" t="s">
        <v>293</v>
      </c>
      <c r="I346" s="6">
        <v>0.76</v>
      </c>
    </row>
    <row r="347" spans="3:9" ht="15.5" x14ac:dyDescent="0.35">
      <c r="C347" t="s">
        <v>294</v>
      </c>
      <c r="I347" s="6">
        <v>0.75</v>
      </c>
    </row>
    <row r="348" spans="3:9" ht="15.5" x14ac:dyDescent="0.35">
      <c r="C348" t="s">
        <v>295</v>
      </c>
      <c r="I348" s="5">
        <v>2564000000000</v>
      </c>
    </row>
    <row r="349" spans="3:9" ht="15.5" x14ac:dyDescent="0.35">
      <c r="C349" t="s">
        <v>296</v>
      </c>
      <c r="I349" s="5">
        <v>493000000000</v>
      </c>
    </row>
    <row r="350" spans="3:9" ht="15.5" x14ac:dyDescent="0.35">
      <c r="C350" t="s">
        <v>297</v>
      </c>
      <c r="I350" s="5">
        <v>238000000000</v>
      </c>
    </row>
    <row r="351" spans="3:9" ht="15.5" x14ac:dyDescent="0.35">
      <c r="C351" t="s">
        <v>298</v>
      </c>
      <c r="I351" s="5">
        <v>60000000000</v>
      </c>
    </row>
    <row r="352" spans="3:9" ht="15.5" x14ac:dyDescent="0.35">
      <c r="C352" t="s">
        <v>299</v>
      </c>
      <c r="D352" s="5">
        <v>800000000000</v>
      </c>
    </row>
    <row r="353" spans="3:9" ht="15.5" x14ac:dyDescent="0.35">
      <c r="C353" t="s">
        <v>300</v>
      </c>
      <c r="D353" s="5">
        <v>3115000000000</v>
      </c>
    </row>
    <row r="354" spans="3:9" ht="15.5" x14ac:dyDescent="0.35">
      <c r="C354" t="s">
        <v>301</v>
      </c>
      <c r="D354" s="5">
        <v>523000000000</v>
      </c>
    </row>
    <row r="355" spans="3:9" ht="15.5" x14ac:dyDescent="0.35">
      <c r="C355" t="s">
        <v>212</v>
      </c>
      <c r="D355" s="5">
        <v>1038000000000</v>
      </c>
    </row>
    <row r="356" spans="3:9" ht="15.5" x14ac:dyDescent="0.35">
      <c r="C356" t="s">
        <v>211</v>
      </c>
      <c r="I356" s="5">
        <v>2586000000000</v>
      </c>
    </row>
    <row r="357" spans="3:9" ht="15.5" x14ac:dyDescent="0.35">
      <c r="C357" t="s">
        <v>210</v>
      </c>
      <c r="D357" s="5">
        <v>38000000000</v>
      </c>
    </row>
    <row r="358" spans="3:9" ht="15.5" x14ac:dyDescent="0.35">
      <c r="C358" t="s">
        <v>209</v>
      </c>
      <c r="D358" s="5">
        <v>8000000000</v>
      </c>
    </row>
    <row r="359" spans="3:9" ht="15.5" x14ac:dyDescent="0.35">
      <c r="C359" t="s">
        <v>24</v>
      </c>
      <c r="D359" s="5">
        <v>46000000000</v>
      </c>
    </row>
    <row r="360" spans="3:9" ht="15.5" x14ac:dyDescent="0.35">
      <c r="C360" t="s">
        <v>21</v>
      </c>
      <c r="D360" s="5">
        <v>-753000000000</v>
      </c>
    </row>
    <row r="361" spans="3:9" ht="15.5" x14ac:dyDescent="0.35">
      <c r="C361" t="s">
        <v>302</v>
      </c>
      <c r="I361" s="5">
        <v>2592000000000</v>
      </c>
    </row>
    <row r="362" spans="3:9" ht="15.5" x14ac:dyDescent="0.35">
      <c r="C362" t="s">
        <v>303</v>
      </c>
      <c r="I362" s="5">
        <v>260000000000</v>
      </c>
    </row>
    <row r="363" spans="3:9" ht="15.5" x14ac:dyDescent="0.35">
      <c r="C363" t="s">
        <v>304</v>
      </c>
      <c r="I363" s="5">
        <v>-155000000000</v>
      </c>
    </row>
    <row r="364" spans="3:9" ht="15.5" x14ac:dyDescent="0.35">
      <c r="C364" t="s">
        <v>305</v>
      </c>
      <c r="I364" s="5">
        <v>-160000000000</v>
      </c>
    </row>
    <row r="365" spans="3:9" ht="15.5" x14ac:dyDescent="0.35">
      <c r="C365" t="s">
        <v>306</v>
      </c>
      <c r="I365" s="5">
        <v>-117000000000</v>
      </c>
    </row>
    <row r="366" spans="3:9" ht="15.5" x14ac:dyDescent="0.35">
      <c r="C366" t="s">
        <v>307</v>
      </c>
      <c r="I366" s="5">
        <v>143000000000</v>
      </c>
    </row>
  </sheetData>
  <pageMargins left="0.7" right="0.7" top="0.75" bottom="0.75" header="0.3" footer="0.3"/>
  <ignoredErrors>
    <ignoredError sqref="A1:Z36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4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647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648</v>
      </c>
      <c r="D2" s="2" vm="104">
        <f ca="1">IFERROR(_xlfn.STOCKHISTORY("XIDX:" &amp; $C$1, D3, , 0, 0, 1), "Libur")</f>
        <v>940</v>
      </c>
      <c r="E2" s="2" vm="105">
        <f ca="1">IFERROR(_xlfn.STOCKHISTORY("XIDX:" &amp; $C$1, E3, , 0, 0, 1), "Libur")</f>
        <v>765</v>
      </c>
      <c r="H2" s="2" vm="105">
        <f ca="1">IFERROR(INDEX(D2:G2,COUNT(D2:G2)),"")</f>
        <v>765</v>
      </c>
      <c r="I2" s="2" vm="106">
        <f t="shared" ref="I2:Z2" ca="1" si="0">IFERROR(_xlfn.STOCKHISTORY("XIDX:" &amp; $C$1, I1, , 0, 0, 1), "Libur")</f>
        <v>1205</v>
      </c>
      <c r="J2" s="2" vm="107">
        <f t="shared" ca="1" si="0"/>
        <v>1360</v>
      </c>
      <c r="K2" s="2" vm="108">
        <f t="shared" ca="1" si="0"/>
        <v>1610</v>
      </c>
      <c r="L2" s="2" vm="109">
        <f t="shared" ca="1" si="0"/>
        <v>2090</v>
      </c>
      <c r="M2" s="2" vm="110">
        <f t="shared" ca="1" si="0"/>
        <v>1615</v>
      </c>
      <c r="N2" s="2" vm="111">
        <f t="shared" ca="1" si="0"/>
        <v>1480</v>
      </c>
      <c r="O2" s="2" vm="112">
        <f t="shared" ca="1" si="0"/>
        <v>1620</v>
      </c>
      <c r="P2" s="2" vm="113">
        <f t="shared" ca="1" si="0"/>
        <v>1520</v>
      </c>
      <c r="Q2" s="2" vm="114">
        <f t="shared" ca="1" si="0"/>
        <v>1690</v>
      </c>
      <c r="R2" s="2" vm="115">
        <f t="shared" ca="1" si="0"/>
        <v>1515</v>
      </c>
      <c r="S2" s="2" vm="116">
        <f t="shared" ca="1" si="0"/>
        <v>1320</v>
      </c>
      <c r="T2" s="2" vm="117">
        <f t="shared" ca="1" si="0"/>
        <v>1830</v>
      </c>
      <c r="U2" s="2" vm="118">
        <f t="shared" ca="1" si="0"/>
        <v>1250</v>
      </c>
      <c r="V2" s="2" vm="119">
        <f t="shared" ca="1" si="0"/>
        <v>1060</v>
      </c>
      <c r="W2" s="2" vm="120">
        <f t="shared" ca="1" si="0"/>
        <v>680</v>
      </c>
      <c r="X2" s="2" vm="121">
        <f t="shared" ca="1" si="0"/>
        <v>650</v>
      </c>
      <c r="Y2" s="2" vm="122">
        <f t="shared" ca="1" si="0"/>
        <v>260</v>
      </c>
      <c r="Z2" s="2" vm="55">
        <f t="shared" ca="1" si="0"/>
        <v>80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9800446000000</v>
      </c>
      <c r="E4" s="2">
        <f>IFERROR(INDEX(E51:E500,MATCH($C$4,$C$51:$C$500,0)),"")</f>
        <v>9678361000000</v>
      </c>
      <c r="H4" s="2">
        <f>IFERROR(SUM(D4:G4)*(4/MAX(1,COUNT(D4:G4))),"")</f>
        <v>38957614000000</v>
      </c>
      <c r="I4" s="2">
        <f t="shared" ref="I4:Z4" si="1">IFERROR(INDEX(I51:I500,MATCH($C$4,$C$51:$C$500,0)),"")</f>
        <v>35324544000000</v>
      </c>
      <c r="J4" s="2">
        <f t="shared" si="1"/>
        <v>32627776108026</v>
      </c>
      <c r="K4" s="2">
        <f t="shared" si="1"/>
        <v>30449134077618</v>
      </c>
      <c r="L4" s="2">
        <f t="shared" si="1"/>
        <v>28933502646719</v>
      </c>
      <c r="M4" s="2">
        <f t="shared" si="1"/>
        <v>26261194512313</v>
      </c>
      <c r="N4" s="2">
        <f t="shared" si="1"/>
        <v>23112654991224</v>
      </c>
      <c r="O4" s="2">
        <f t="shared" si="1"/>
        <v>22633476361038</v>
      </c>
      <c r="P4" s="2">
        <f t="shared" si="1"/>
        <v>21074306186027</v>
      </c>
      <c r="Q4" s="2">
        <f t="shared" si="1"/>
        <v>20182120166616</v>
      </c>
      <c r="R4" s="2">
        <f t="shared" si="1"/>
        <v>19374230957505</v>
      </c>
      <c r="S4" s="2">
        <f t="shared" si="1"/>
        <v>17887464223321</v>
      </c>
      <c r="T4" s="2">
        <f t="shared" si="1"/>
        <v>17368532547558</v>
      </c>
      <c r="U4" s="2">
        <f t="shared" si="1"/>
        <v>16002131057048</v>
      </c>
      <c r="V4" s="2">
        <f t="shared" si="1"/>
        <v>13636405178957</v>
      </c>
      <c r="W4" s="2">
        <f t="shared" si="1"/>
        <v>10911860141523</v>
      </c>
      <c r="X4" s="2">
        <f t="shared" si="1"/>
        <v>10226789206223</v>
      </c>
      <c r="Y4" s="2">
        <f t="shared" si="1"/>
        <v>9087347669804</v>
      </c>
      <c r="Z4" s="2">
        <f t="shared" si="1"/>
        <v>7877366385633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936825000000</v>
      </c>
      <c r="E5" s="2">
        <f>IFERROR(INDEX(E51:E500,MATCH($C$5,$C$51:$C$500,0)),"")</f>
        <v>1028789000000</v>
      </c>
      <c r="H5" s="2">
        <f>IFERROR(SUM(D5:G5)*(4/MAX(1,COUNT(D5:G5))),"")</f>
        <v>3931228000000</v>
      </c>
      <c r="I5" s="2">
        <f t="shared" ref="I5:Z5" si="2">IFERROR(INDEX(I51:I500,MATCH($C$5,$C$51:$C$500,0)),"")</f>
        <v>3639907000000</v>
      </c>
      <c r="J5" s="2">
        <f t="shared" si="2"/>
        <v>3260588238399</v>
      </c>
      <c r="K5" s="2">
        <f t="shared" si="2"/>
        <v>2791352905126</v>
      </c>
      <c r="L5" s="2">
        <f t="shared" si="2"/>
        <v>3446013282564</v>
      </c>
      <c r="M5" s="2">
        <f t="shared" si="2"/>
        <v>3159584494661</v>
      </c>
      <c r="N5" s="2">
        <f t="shared" si="2"/>
        <v>2797950137021</v>
      </c>
      <c r="O5" s="2">
        <f t="shared" si="2"/>
        <v>2482456109888</v>
      </c>
      <c r="P5" s="2">
        <f t="shared" si="2"/>
        <v>2510650879252</v>
      </c>
      <c r="Q5" s="2">
        <f t="shared" si="2"/>
        <v>2392807308460</v>
      </c>
      <c r="R5" s="2">
        <f t="shared" si="2"/>
        <v>2302751188880</v>
      </c>
      <c r="S5" s="2">
        <f t="shared" si="2"/>
        <v>2029812883113</v>
      </c>
      <c r="T5" s="2">
        <f t="shared" si="2"/>
        <v>2072781310118</v>
      </c>
      <c r="U5" s="2">
        <f t="shared" si="2"/>
        <v>1952588559890</v>
      </c>
      <c r="V5" s="2">
        <f t="shared" si="2"/>
        <v>1730864008242</v>
      </c>
      <c r="W5" s="2">
        <f t="shared" si="2"/>
        <v>1498876920963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25764068000000</v>
      </c>
      <c r="E6" s="2">
        <f>IFERROR(INDEX(E51:E500,MATCH($C$6,$C$51:$C$500,0)),"")</f>
        <v>25734694000000</v>
      </c>
      <c r="H6" s="2">
        <f>IFERROR(INDEX(D6:G6,COUNT(D6:G6)),"")</f>
        <v>25734694000000</v>
      </c>
      <c r="I6" s="2">
        <f t="shared" ref="I6:Z6" si="3">IFERROR(INDEX(I51:I500,MATCH($C$6,$C$51:$C$500,0)),"")</f>
        <v>24728503000000</v>
      </c>
      <c r="J6" s="2">
        <f t="shared" si="3"/>
        <v>24590433810486</v>
      </c>
      <c r="K6" s="2">
        <f t="shared" si="3"/>
        <v>23120022010215</v>
      </c>
      <c r="L6" s="2">
        <f t="shared" si="3"/>
        <v>22097328202389</v>
      </c>
      <c r="M6" s="2">
        <f t="shared" si="3"/>
        <v>21265877793123</v>
      </c>
      <c r="N6" s="2">
        <f t="shared" si="3"/>
        <v>18276082144080</v>
      </c>
      <c r="O6" s="2">
        <f t="shared" si="3"/>
        <v>16705582476031</v>
      </c>
      <c r="P6" s="2">
        <f t="shared" si="3"/>
        <v>15294594796354</v>
      </c>
      <c r="Q6" s="2">
        <f t="shared" si="3"/>
        <v>13894031782689</v>
      </c>
      <c r="R6" s="2">
        <f t="shared" si="3"/>
        <v>12463847141085</v>
      </c>
      <c r="S6" s="2">
        <f t="shared" si="3"/>
        <v>10938285985269</v>
      </c>
      <c r="T6" s="2">
        <f t="shared" si="3"/>
        <v>9817475678446</v>
      </c>
      <c r="U6" s="2">
        <f t="shared" si="3"/>
        <v>8499957965575</v>
      </c>
      <c r="V6" s="2">
        <f t="shared" si="3"/>
        <v>7371643614897</v>
      </c>
      <c r="W6" s="2">
        <f t="shared" si="3"/>
        <v>6515935058426</v>
      </c>
      <c r="X6" s="2">
        <f t="shared" si="3"/>
        <v>5771917028836</v>
      </c>
      <c r="Y6" s="2">
        <f t="shared" si="3"/>
        <v>4790671843141</v>
      </c>
      <c r="Z6" s="2">
        <f t="shared" si="3"/>
        <v>4344535819471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46.81</v>
      </c>
      <c r="E7" s="3">
        <f>IFERROR(INDEX(E51:E500,MATCH($C$7,$C$51:$C$500,0))/1000000000,"")</f>
        <v>46.81</v>
      </c>
      <c r="H7" s="3">
        <f>IFERROR(INDEX(D7:G7,COUNT(D7:G7)),"")</f>
        <v>46.81</v>
      </c>
      <c r="I7" s="3">
        <f t="shared" ref="I7:Z7" si="4">IFERROR(INDEX(I51:I500,MATCH($C$7,$C$51:$C$500,0))/1000000000,"")</f>
        <v>46.81</v>
      </c>
      <c r="J7" s="3">
        <f t="shared" si="4"/>
        <v>46.88</v>
      </c>
      <c r="K7" s="3">
        <f t="shared" si="4"/>
        <v>46.88</v>
      </c>
      <c r="L7" s="3">
        <f t="shared" si="4"/>
        <v>46.88</v>
      </c>
      <c r="M7" s="3">
        <f t="shared" si="4"/>
        <v>46.88</v>
      </c>
      <c r="N7" s="3">
        <f t="shared" si="4"/>
        <v>46.88</v>
      </c>
      <c r="O7" s="3">
        <f t="shared" si="4"/>
        <v>46.88</v>
      </c>
      <c r="P7" s="3">
        <f t="shared" si="4"/>
        <v>46.88</v>
      </c>
      <c r="Q7" s="3">
        <f t="shared" si="4"/>
        <v>46.88</v>
      </c>
      <c r="R7" s="3">
        <f t="shared" si="4"/>
        <v>46.88</v>
      </c>
      <c r="S7" s="3">
        <f t="shared" si="4"/>
        <v>46.88</v>
      </c>
      <c r="T7" s="3">
        <f t="shared" si="4"/>
        <v>46.88</v>
      </c>
      <c r="U7" s="3">
        <f t="shared" si="4"/>
        <v>46.88</v>
      </c>
      <c r="V7" s="3">
        <f t="shared" si="4"/>
        <v>50.78</v>
      </c>
      <c r="W7" s="3">
        <f t="shared" si="4"/>
        <v>10.16</v>
      </c>
      <c r="X7" s="3">
        <f t="shared" si="4"/>
        <v>10.16</v>
      </c>
      <c r="Y7" s="3">
        <f t="shared" si="4"/>
        <v>10.16</v>
      </c>
      <c r="Z7" s="3">
        <f t="shared" si="4"/>
        <v>10.16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752000000000</v>
      </c>
      <c r="E8" s="2">
        <f>IFERROR(INDEX(E51:E500,MATCH("Free cash flow (Quarter)",$C$51:$C$500,0)),"")</f>
        <v>109000000000</v>
      </c>
      <c r="H8" s="2">
        <f>IFERROR(INDEX(D8:G8,COUNT(D8:G8)),"")</f>
        <v>109000000000</v>
      </c>
      <c r="I8" s="2">
        <f t="shared" ref="I8:Z8" si="5">IFERROR(INDEX(I51:I500,MATCH($C$8,$C$51:$C$500,0)),"")</f>
        <v>2545000000000</v>
      </c>
      <c r="J8" s="2">
        <f t="shared" si="5"/>
        <v>3877000000000</v>
      </c>
      <c r="K8" s="2">
        <f t="shared" si="5"/>
        <v>2026000000000</v>
      </c>
      <c r="L8" s="2">
        <f t="shared" si="5"/>
        <v>566000000000</v>
      </c>
      <c r="M8" s="2">
        <f t="shared" si="5"/>
        <v>2322000000000</v>
      </c>
      <c r="N8" s="2">
        <f t="shared" si="5"/>
        <v>3295000000000</v>
      </c>
      <c r="O8" s="2">
        <f t="shared" si="5"/>
        <v>770000000000</v>
      </c>
      <c r="P8" s="2">
        <f t="shared" si="5"/>
        <v>1430000000000</v>
      </c>
      <c r="Q8" s="2">
        <f t="shared" si="5"/>
        <v>844000000000</v>
      </c>
      <c r="R8" s="2">
        <f t="shared" si="5"/>
        <v>1121000000000</v>
      </c>
      <c r="S8" s="2">
        <f t="shared" si="5"/>
        <v>1553000000000</v>
      </c>
      <c r="T8" s="2">
        <f t="shared" si="5"/>
        <v>1565000000000</v>
      </c>
      <c r="U8" s="2">
        <f t="shared" si="5"/>
        <v>-67000000000</v>
      </c>
      <c r="V8" s="2">
        <f t="shared" si="5"/>
        <v>593000000000</v>
      </c>
      <c r="W8" s="2">
        <f t="shared" si="5"/>
        <v>1004000000000</v>
      </c>
      <c r="X8" s="2">
        <f t="shared" si="5"/>
        <v>784000000000</v>
      </c>
      <c r="Y8" s="2">
        <f t="shared" si="5"/>
        <v>1086000000000</v>
      </c>
      <c r="Z8" s="2">
        <f t="shared" si="5"/>
        <v>503000000000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16.07</v>
      </c>
      <c r="E9" s="3">
        <f>IFERROR(INDEX(E51:E500,MATCH("Free cash flow per share (Quarter)",$C$51:$C$500,0)),"")</f>
        <v>2.33</v>
      </c>
      <c r="H9" s="3">
        <f>IFERROR(INDEX(D9:G9,COUNT(D9:G9)),"")</f>
        <v>2.33</v>
      </c>
      <c r="I9" s="3">
        <f t="shared" ref="I9:Z9" si="6">IFERROR(INDEX(I51:I500,MATCH($C$9,$C$51:$C$500,0)),"")</f>
        <v>54.36</v>
      </c>
      <c r="J9" s="3">
        <f t="shared" si="6"/>
        <v>82.71</v>
      </c>
      <c r="K9" s="3">
        <f t="shared" si="6"/>
        <v>43.22</v>
      </c>
      <c r="L9" s="3">
        <f t="shared" si="6"/>
        <v>12.08</v>
      </c>
      <c r="M9" s="3">
        <f t="shared" si="6"/>
        <v>49.54</v>
      </c>
      <c r="N9" s="3">
        <f t="shared" si="6"/>
        <v>70.28</v>
      </c>
      <c r="O9" s="3">
        <f t="shared" si="6"/>
        <v>16.420000000000002</v>
      </c>
      <c r="P9" s="3">
        <f t="shared" si="6"/>
        <v>30.51</v>
      </c>
      <c r="Q9" s="3">
        <f t="shared" si="6"/>
        <v>18.02</v>
      </c>
      <c r="R9" s="3">
        <f t="shared" si="6"/>
        <v>23.91</v>
      </c>
      <c r="S9" s="3">
        <f t="shared" si="6"/>
        <v>33.14</v>
      </c>
      <c r="T9" s="3">
        <f t="shared" si="6"/>
        <v>33.4</v>
      </c>
      <c r="U9" s="3">
        <f t="shared" si="6"/>
        <v>-1.42</v>
      </c>
      <c r="V9" s="3">
        <f t="shared" si="6"/>
        <v>11.68</v>
      </c>
      <c r="W9" s="3">
        <f t="shared" si="6"/>
        <v>98.9</v>
      </c>
      <c r="X9" s="3">
        <f t="shared" si="6"/>
        <v>77.209999999999994</v>
      </c>
      <c r="Y9" s="3">
        <f t="shared" si="6"/>
        <v>106.93</v>
      </c>
      <c r="Z9" s="3">
        <f t="shared" si="6"/>
        <v>49.48</v>
      </c>
    </row>
    <row r="10" spans="1:26" ht="15.5" x14ac:dyDescent="0.35">
      <c r="C10" t="s">
        <v>18</v>
      </c>
      <c r="D10" s="3">
        <f ca="1">IFERROR(IF(D9=0,"",D2/D9),"")</f>
        <v>58.494088363410079</v>
      </c>
      <c r="E10" s="3">
        <f ca="1">IFERROR(IF(E9=0,"",E2/E9),"")</f>
        <v>328.32618025751071</v>
      </c>
      <c r="I10" s="3">
        <f t="shared" ref="I10:Z10" ca="1" si="7">IFERROR(IF(I9=0,"",I2/I9),"")</f>
        <v>22.167034584253127</v>
      </c>
      <c r="J10" s="3">
        <f t="shared" ca="1" si="7"/>
        <v>16.442993592068675</v>
      </c>
      <c r="K10" s="3">
        <f t="shared" ca="1" si="7"/>
        <v>37.251272559000462</v>
      </c>
      <c r="L10" s="3">
        <f t="shared" ca="1" si="7"/>
        <v>173.01324503311258</v>
      </c>
      <c r="M10" s="3">
        <f t="shared" ca="1" si="7"/>
        <v>32.599919257165929</v>
      </c>
      <c r="N10" s="3">
        <f t="shared" ca="1" si="7"/>
        <v>21.05862265224815</v>
      </c>
      <c r="O10" s="3">
        <f t="shared" ca="1" si="7"/>
        <v>98.660170523751518</v>
      </c>
      <c r="P10" s="3">
        <f t="shared" ca="1" si="7"/>
        <v>49.819731235660434</v>
      </c>
      <c r="Q10" s="3">
        <f t="shared" ca="1" si="7"/>
        <v>93.784683684794672</v>
      </c>
      <c r="R10" s="3">
        <f t="shared" ca="1" si="7"/>
        <v>63.362609786700126</v>
      </c>
      <c r="S10" s="3">
        <f t="shared" ca="1" si="7"/>
        <v>39.831019915509955</v>
      </c>
      <c r="T10" s="3">
        <f t="shared" ca="1" si="7"/>
        <v>54.790419161676652</v>
      </c>
      <c r="U10" s="3">
        <f t="shared" ca="1" si="7"/>
        <v>-880.28169014084506</v>
      </c>
      <c r="V10" s="3">
        <f t="shared" ca="1" si="7"/>
        <v>90.753424657534254</v>
      </c>
      <c r="W10" s="3">
        <f t="shared" ca="1" si="7"/>
        <v>6.8756319514661266</v>
      </c>
      <c r="X10" s="3">
        <f t="shared" ca="1" si="7"/>
        <v>8.41859862712084</v>
      </c>
      <c r="Y10" s="3">
        <f t="shared" ca="1" si="7"/>
        <v>2.4314972411858222</v>
      </c>
      <c r="Z10" s="3">
        <f t="shared" ca="1" si="7"/>
        <v>1.6168148746968474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4831831000000</v>
      </c>
      <c r="E11" s="2">
        <f>IFERROR(INDEX(E51:E500,MATCH($C$11,$C$51:$C$500,0)),"")</f>
        <v>4392700000000</v>
      </c>
      <c r="H11" s="2">
        <f>IFERROR(INDEX(D11:G11,COUNT(D11:G11)),"")</f>
        <v>4392700000000</v>
      </c>
      <c r="I11" s="2">
        <f t="shared" ref="I11:Z11" si="8">IFERROR(INDEX(I51:I500,MATCH($C$11,$C$51:$C$500,0)),"")</f>
        <v>4331440000000</v>
      </c>
      <c r="J11" s="2">
        <f t="shared" si="8"/>
        <v>4723293839405</v>
      </c>
      <c r="K11" s="2">
        <f t="shared" si="8"/>
        <v>3232420596769</v>
      </c>
      <c r="L11" s="2">
        <f t="shared" si="8"/>
        <v>3949768854987</v>
      </c>
      <c r="M11" s="2">
        <f t="shared" si="8"/>
        <v>6216247801928</v>
      </c>
      <c r="N11" s="2">
        <f t="shared" si="8"/>
        <v>5207929420504</v>
      </c>
      <c r="O11" s="2">
        <f t="shared" si="8"/>
        <v>3040487103572</v>
      </c>
      <c r="P11" s="2">
        <f t="shared" si="8"/>
        <v>3153327557478</v>
      </c>
      <c r="Q11" s="2">
        <f t="shared" si="8"/>
        <v>2784705831122</v>
      </c>
      <c r="R11" s="2">
        <f t="shared" si="8"/>
        <v>2895582003331</v>
      </c>
      <c r="S11" s="2">
        <f t="shared" si="8"/>
        <v>2718619232764</v>
      </c>
      <c r="T11" s="2">
        <f t="shared" si="8"/>
        <v>1894609528205</v>
      </c>
      <c r="U11" s="2">
        <f t="shared" si="8"/>
        <v>1426460966674</v>
      </c>
      <c r="V11" s="2">
        <f t="shared" si="8"/>
        <v>1859662706073</v>
      </c>
      <c r="W11" s="2">
        <f t="shared" si="8"/>
        <v>2291335810101</v>
      </c>
      <c r="X11" s="2">
        <f t="shared" si="8"/>
        <v>1901871765050</v>
      </c>
      <c r="Y11" s="2">
        <f t="shared" si="8"/>
        <v>1562664177408</v>
      </c>
      <c r="Z11" s="2">
        <f t="shared" si="8"/>
        <v>1321797625299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-4047000000000</v>
      </c>
      <c r="E12" s="2">
        <f>IFERROR(INDEX(E51:E500,MATCH("Net Debt (Quarter)",$C$51:$C$500,0)),"")</f>
        <v>-4135000000000</v>
      </c>
      <c r="H12" s="2">
        <f>IFERROR(INDEX(D12:G12,COUNT(D12:G12)),"")</f>
        <v>-4135000000000</v>
      </c>
      <c r="I12" s="2">
        <f t="shared" ref="I12:Z12" si="9">IFERROR(INDEX(I51:I500,MATCH($C$12,$C$51:$C$500,0)),"")</f>
        <v>-4075000000000</v>
      </c>
      <c r="J12" s="2">
        <f t="shared" si="9"/>
        <v>-4204000000000</v>
      </c>
      <c r="K12" s="2">
        <f t="shared" si="9"/>
        <v>-2653000000000</v>
      </c>
      <c r="L12" s="2">
        <f t="shared" si="9"/>
        <v>-2833000000000</v>
      </c>
      <c r="M12" s="2">
        <f t="shared" si="9"/>
        <v>-5656000000000</v>
      </c>
      <c r="N12" s="2">
        <f t="shared" si="9"/>
        <v>-4141000000000</v>
      </c>
      <c r="O12" s="2">
        <f t="shared" si="9"/>
        <v>-2223000000000</v>
      </c>
      <c r="P12" s="2">
        <f t="shared" si="9"/>
        <v>-2796000000000</v>
      </c>
      <c r="Q12" s="2">
        <f t="shared" si="9"/>
        <v>-2466000000000</v>
      </c>
      <c r="R12" s="2">
        <f t="shared" si="9"/>
        <v>-2612000000000</v>
      </c>
      <c r="S12" s="2">
        <f t="shared" si="9"/>
        <v>-2320000000000</v>
      </c>
      <c r="T12" s="2">
        <f t="shared" si="9"/>
        <v>-1598000000000</v>
      </c>
      <c r="U12" s="2">
        <f t="shared" si="9"/>
        <v>-843000000000</v>
      </c>
      <c r="V12" s="2">
        <f t="shared" si="9"/>
        <v>-1655000000000</v>
      </c>
      <c r="W12" s="2">
        <f t="shared" si="9"/>
        <v>-2151000000000</v>
      </c>
      <c r="X12" s="2">
        <f t="shared" si="9"/>
        <v>-1877000000000</v>
      </c>
      <c r="Y12" s="2">
        <f t="shared" si="9"/>
        <v>-1222000000000</v>
      </c>
      <c r="Z12" s="2">
        <f t="shared" si="9"/>
        <v>-916000000000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784000000000</v>
      </c>
      <c r="E13" s="2">
        <f>IFERROR(INDEX(E51:E500,MATCH("Total Debt (Quarter)",$C$51:$C$500,0)),"")</f>
        <v>258000000000</v>
      </c>
      <c r="H13" s="2">
        <f>IFERROR(INDEX(D13:G13,COUNT(D13:G13)),"")</f>
        <v>258000000000</v>
      </c>
      <c r="I13" s="2">
        <f t="shared" ref="I13:Z13" si="10">IFERROR(INDEX(I51:I500,MATCH($C$13,$C$51:$C$500,0)),"")</f>
        <v>257000000000</v>
      </c>
      <c r="J13" s="2">
        <f t="shared" si="10"/>
        <v>519000000000</v>
      </c>
      <c r="K13" s="2">
        <f t="shared" si="10"/>
        <v>580000000000</v>
      </c>
      <c r="L13" s="2">
        <f t="shared" si="10"/>
        <v>1116000000000</v>
      </c>
      <c r="M13" s="2">
        <f t="shared" si="10"/>
        <v>560000000000</v>
      </c>
      <c r="N13" s="2">
        <f t="shared" si="10"/>
        <v>1067000000000</v>
      </c>
      <c r="O13" s="2">
        <f t="shared" si="10"/>
        <v>817000000000</v>
      </c>
      <c r="P13" s="2">
        <f t="shared" si="10"/>
        <v>357000000000</v>
      </c>
      <c r="Q13" s="2">
        <f t="shared" si="10"/>
        <v>318000000000</v>
      </c>
      <c r="R13" s="2">
        <f t="shared" si="10"/>
        <v>283000000000</v>
      </c>
      <c r="S13" s="2">
        <f t="shared" si="10"/>
        <v>399000000000</v>
      </c>
      <c r="T13" s="2">
        <f t="shared" si="10"/>
        <v>296000000000</v>
      </c>
      <c r="U13" s="2">
        <f t="shared" si="10"/>
        <v>584000000000</v>
      </c>
      <c r="V13" s="2">
        <f t="shared" si="10"/>
        <v>205000000000</v>
      </c>
      <c r="W13" s="2">
        <f t="shared" si="10"/>
        <v>141000000000</v>
      </c>
      <c r="X13" s="2">
        <f t="shared" si="10"/>
        <v>25000000000</v>
      </c>
      <c r="Y13" s="2">
        <f t="shared" si="10"/>
        <v>341000000000</v>
      </c>
      <c r="Z13" s="2">
        <f t="shared" si="10"/>
        <v>406000000000</v>
      </c>
    </row>
    <row r="14" spans="1:26" ht="15.5" x14ac:dyDescent="0.35">
      <c r="C14" t="s">
        <v>27</v>
      </c>
      <c r="D14" s="2">
        <f>IFERROR(INDEX(D51:D500,MATCH($C$14,$C$51:$C$500,0)),"")</f>
        <v>-10517000000</v>
      </c>
      <c r="E14" s="2">
        <f>IFERROR(INDEX(E51:E500,MATCH($C$14,$C$51:$C$500,0)),"")</f>
        <v>-8242000000</v>
      </c>
      <c r="H14" s="2">
        <f>IFERROR(SUM(D14:G14)*(4/MAX(1,COUNT(D14:G14))),"")</f>
        <v>-37518000000</v>
      </c>
      <c r="I14" s="2">
        <f t="shared" ref="I14:Z14" si="11">IFERROR(INDEX(I51:I500,MATCH($C$14,$C$51:$C$500,0)),"")</f>
        <v>-50794000000</v>
      </c>
      <c r="J14" s="2">
        <f t="shared" si="11"/>
        <v>-69234366294</v>
      </c>
      <c r="K14" s="2">
        <f t="shared" si="11"/>
        <v>-95103843846</v>
      </c>
      <c r="L14" s="2">
        <f t="shared" si="11"/>
        <v>-55059325414</v>
      </c>
      <c r="M14" s="2">
        <f t="shared" si="11"/>
        <v>-57384355149</v>
      </c>
      <c r="N14" s="2">
        <f t="shared" si="11"/>
        <v>-89580314845</v>
      </c>
      <c r="O14" s="2">
        <f t="shared" si="11"/>
        <v>-40420271275</v>
      </c>
      <c r="P14" s="2">
        <f t="shared" si="11"/>
        <v>-29738266966</v>
      </c>
      <c r="Q14" s="2">
        <f t="shared" si="11"/>
        <v>-36391625753</v>
      </c>
      <c r="R14" s="2">
        <f t="shared" si="11"/>
        <v>-28148525280</v>
      </c>
      <c r="S14" s="2">
        <f t="shared" si="11"/>
        <v>-23918010816</v>
      </c>
      <c r="T14" s="2">
        <f t="shared" si="11"/>
        <v>-52009056900</v>
      </c>
      <c r="U14" s="2">
        <f t="shared" si="11"/>
        <v>-28642082811</v>
      </c>
      <c r="V14" s="2">
        <f t="shared" si="11"/>
        <v>-17513612249</v>
      </c>
      <c r="W14" s="2">
        <f t="shared" si="11"/>
        <v>-13172498498</v>
      </c>
      <c r="X14" s="2">
        <f t="shared" si="11"/>
        <v>-20716334764</v>
      </c>
      <c r="Y14" s="2">
        <f t="shared" si="11"/>
        <v>-53449204212</v>
      </c>
      <c r="Z14" s="2">
        <f t="shared" si="11"/>
        <v>-52045670252</v>
      </c>
    </row>
    <row r="15" spans="1:26" ht="15.5" x14ac:dyDescent="0.35">
      <c r="C15" t="s">
        <v>28</v>
      </c>
      <c r="D15" s="2">
        <f>IFERROR(INDEX(D51:D500,MATCH($C$15,$C$51:$C$500,0)),"")</f>
        <v>-262724000000</v>
      </c>
      <c r="E15" s="2">
        <f>IFERROR(INDEX(E51:E500,MATCH($C$15,$C$51:$C$500,0)),"")</f>
        <v>-299197000000</v>
      </c>
      <c r="H15" s="2">
        <f>IFERROR(SUM(D15:G15)*(4/MAX(1,COUNT(D15:G15))),"")</f>
        <v>-1123842000000</v>
      </c>
      <c r="I15" s="2">
        <f t="shared" ref="I15:Z15" si="12">IFERROR(INDEX(I51:I500,MATCH($C$15,$C$51:$C$500,0)),"")</f>
        <v>-1034100000000</v>
      </c>
      <c r="J15" s="2">
        <f t="shared" si="12"/>
        <v>-972304515326</v>
      </c>
      <c r="K15" s="2">
        <f t="shared" si="12"/>
        <v>-827832384309</v>
      </c>
      <c r="L15" s="2">
        <f t="shared" si="12"/>
        <v>-1008813493059</v>
      </c>
      <c r="M15" s="2">
        <f t="shared" si="12"/>
        <v>-911256951493</v>
      </c>
      <c r="N15" s="2">
        <f t="shared" si="12"/>
        <v>-828010058930</v>
      </c>
      <c r="O15" s="2">
        <f t="shared" si="12"/>
        <v>-865015000888</v>
      </c>
      <c r="P15" s="2">
        <f t="shared" si="12"/>
        <v>-809137704264</v>
      </c>
      <c r="Q15" s="2">
        <f t="shared" si="12"/>
        <v>-787935315388</v>
      </c>
      <c r="R15" s="2">
        <f t="shared" si="12"/>
        <v>-740303526679</v>
      </c>
      <c r="S15" s="2">
        <f t="shared" si="12"/>
        <v>-663186962586</v>
      </c>
      <c r="T15" s="2">
        <f t="shared" si="12"/>
        <v>-642609966418</v>
      </c>
      <c r="U15" s="2">
        <f t="shared" si="12"/>
        <v>-602070267545</v>
      </c>
      <c r="V15" s="2">
        <f t="shared" si="12"/>
        <v>-532918244560</v>
      </c>
      <c r="W15" s="2">
        <f t="shared" si="12"/>
        <v>-464302541376</v>
      </c>
      <c r="X15" s="2">
        <f t="shared" si="12"/>
        <v>-426635641013</v>
      </c>
      <c r="Y15" s="2">
        <f t="shared" si="12"/>
        <v>-421405078371</v>
      </c>
      <c r="Z15" s="2">
        <f t="shared" si="12"/>
        <v>-352517218597</v>
      </c>
    </row>
    <row r="16" spans="1:26" ht="15.5" x14ac:dyDescent="0.35">
      <c r="C16" t="s">
        <v>29</v>
      </c>
      <c r="D16" s="2">
        <f>IFERROR(INDEX(D51:D500,MATCH($C$16,$C$51:$C$500,0)),"")</f>
        <v>1182502000000</v>
      </c>
      <c r="E16" s="2">
        <f>IFERROR(INDEX(E51:E500,MATCH($C$16,$C$51:$C$500,0)),"")</f>
        <v>1351876000000</v>
      </c>
      <c r="H16" s="2">
        <f>IFERROR(SUM(D16:G16)*(4/MAX(1,COUNT(D16:G16))),"")</f>
        <v>5068756000000</v>
      </c>
      <c r="I16" s="2">
        <f t="shared" ref="I16:Z16" si="13">IFERROR(INDEX(I51:I500,MATCH($C$16,$C$51:$C$500,0)),"")</f>
        <v>4778475000000</v>
      </c>
      <c r="J16" s="2">
        <f t="shared" si="13"/>
        <v>4218874269523</v>
      </c>
      <c r="K16" s="2">
        <f t="shared" si="13"/>
        <v>3606237203810</v>
      </c>
      <c r="L16" s="2">
        <f t="shared" si="13"/>
        <v>4458896905350</v>
      </c>
      <c r="M16" s="2">
        <f t="shared" si="13"/>
        <v>4143264634774</v>
      </c>
      <c r="N16" s="2">
        <f t="shared" si="13"/>
        <v>3627632574744</v>
      </c>
      <c r="O16" s="2">
        <f t="shared" si="13"/>
        <v>3402616824533</v>
      </c>
      <c r="P16" s="2">
        <f t="shared" si="13"/>
        <v>3306399669021</v>
      </c>
      <c r="Q16" s="2">
        <f t="shared" si="13"/>
        <v>3241186725992</v>
      </c>
      <c r="R16" s="2">
        <f t="shared" si="13"/>
        <v>3091188460230</v>
      </c>
      <c r="S16" s="2">
        <f t="shared" si="13"/>
        <v>2720881244459</v>
      </c>
      <c r="T16" s="2">
        <f t="shared" si="13"/>
        <v>2763700548048</v>
      </c>
      <c r="U16" s="2">
        <f t="shared" si="13"/>
        <v>2572522717231</v>
      </c>
      <c r="V16" s="2">
        <f t="shared" si="13"/>
        <v>2308017092492</v>
      </c>
      <c r="W16" s="2">
        <f t="shared" si="13"/>
        <v>1987259361668</v>
      </c>
      <c r="X16" s="2">
        <f t="shared" si="13"/>
        <v>1770434609435</v>
      </c>
      <c r="Y16" s="2">
        <f t="shared" si="13"/>
        <v>1471072194919</v>
      </c>
      <c r="Z16" s="2">
        <f t="shared" si="13"/>
        <v>1178021851945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44001400000000</v>
      </c>
      <c r="E20" s="2">
        <f ca="1">IFERROR(E21*E2,"")</f>
        <v>35809650000000</v>
      </c>
      <c r="H20" s="2">
        <f t="shared" ref="H20:Z20" ca="1" si="14">IFERROR(H21*H2,"")</f>
        <v>35809650000000</v>
      </c>
      <c r="I20" s="2">
        <f t="shared" ca="1" si="14"/>
        <v>56406050000000</v>
      </c>
      <c r="J20" s="2">
        <f t="shared" ca="1" si="14"/>
        <v>63756800000000</v>
      </c>
      <c r="K20" s="2">
        <f t="shared" ca="1" si="14"/>
        <v>75476800000000</v>
      </c>
      <c r="L20" s="2">
        <f t="shared" ca="1" si="14"/>
        <v>97979200000000</v>
      </c>
      <c r="M20" s="2">
        <f t="shared" ca="1" si="14"/>
        <v>75711200000000</v>
      </c>
      <c r="N20" s="2">
        <f t="shared" ca="1" si="14"/>
        <v>69382400000000</v>
      </c>
      <c r="O20" s="2">
        <f t="shared" ca="1" si="14"/>
        <v>75945600000000</v>
      </c>
      <c r="P20" s="2">
        <f t="shared" ca="1" si="14"/>
        <v>71257600000000</v>
      </c>
      <c r="Q20" s="2">
        <f t="shared" ca="1" si="14"/>
        <v>79227200000000</v>
      </c>
      <c r="R20" s="2">
        <f t="shared" ca="1" si="14"/>
        <v>71023200000000</v>
      </c>
      <c r="S20" s="2">
        <f t="shared" ca="1" si="14"/>
        <v>61881600000000</v>
      </c>
      <c r="T20" s="2">
        <f t="shared" ca="1" si="14"/>
        <v>85790400000000</v>
      </c>
      <c r="U20" s="2">
        <f t="shared" ca="1" si="14"/>
        <v>58600000000000</v>
      </c>
      <c r="V20" s="2">
        <f t="shared" ca="1" si="14"/>
        <v>53826800000000</v>
      </c>
      <c r="W20" s="2">
        <f t="shared" ca="1" si="14"/>
        <v>6908800000000</v>
      </c>
      <c r="X20" s="2">
        <f t="shared" ca="1" si="14"/>
        <v>6604000000000</v>
      </c>
      <c r="Y20" s="2">
        <f t="shared" ca="1" si="14"/>
        <v>2641600000000</v>
      </c>
      <c r="Z20" s="2">
        <f t="shared" ca="1" si="14"/>
        <v>812800000000</v>
      </c>
    </row>
    <row r="21" spans="1:26" ht="15.5" x14ac:dyDescent="0.35">
      <c r="C21" t="s">
        <v>12</v>
      </c>
      <c r="D21" s="2">
        <f>IFERROR(INDEX(D51:D500,MATCH($C$7,$C$51:$C$500,0)),"")</f>
        <v>46810000000</v>
      </c>
      <c r="E21" s="2">
        <f>IFERROR(INDEX(E51:E500,MATCH($C$7,$C$51:$C$500,0)),"")</f>
        <v>46810000000</v>
      </c>
      <c r="H21" s="2">
        <f>IFERROR(INDEX(D21:G21,COUNT(D21:G21)),"")</f>
        <v>46810000000</v>
      </c>
      <c r="I21" s="2">
        <f t="shared" ref="I21:Z21" si="15">IFERROR(INDEX(I51:I500,MATCH($C$7,$C$51:$C$500,0)),"")</f>
        <v>46810000000</v>
      </c>
      <c r="J21" s="2">
        <f t="shared" si="15"/>
        <v>46880000000</v>
      </c>
      <c r="K21" s="2">
        <f t="shared" si="15"/>
        <v>46880000000</v>
      </c>
      <c r="L21" s="2">
        <f t="shared" si="15"/>
        <v>46880000000</v>
      </c>
      <c r="M21" s="2">
        <f t="shared" si="15"/>
        <v>46880000000</v>
      </c>
      <c r="N21" s="2">
        <f t="shared" si="15"/>
        <v>46880000000</v>
      </c>
      <c r="O21" s="2">
        <f t="shared" si="15"/>
        <v>46880000000</v>
      </c>
      <c r="P21" s="2">
        <f t="shared" si="15"/>
        <v>46880000000</v>
      </c>
      <c r="Q21" s="2">
        <f t="shared" si="15"/>
        <v>46880000000</v>
      </c>
      <c r="R21" s="2">
        <f t="shared" si="15"/>
        <v>46880000000</v>
      </c>
      <c r="S21" s="2">
        <f t="shared" si="15"/>
        <v>46880000000</v>
      </c>
      <c r="T21" s="2">
        <f t="shared" si="15"/>
        <v>46880000000</v>
      </c>
      <c r="U21" s="2">
        <f t="shared" si="15"/>
        <v>46880000000</v>
      </c>
      <c r="V21" s="2">
        <f t="shared" si="15"/>
        <v>50780000000</v>
      </c>
      <c r="W21" s="2">
        <f t="shared" si="15"/>
        <v>10160000000</v>
      </c>
      <c r="X21" s="2">
        <f t="shared" si="15"/>
        <v>10160000000</v>
      </c>
      <c r="Y21" s="2">
        <f t="shared" si="15"/>
        <v>10160000000</v>
      </c>
      <c r="Z21" s="2">
        <f t="shared" si="15"/>
        <v>10160000000</v>
      </c>
    </row>
    <row r="23" spans="1:26" ht="15.5" x14ac:dyDescent="0.35">
      <c r="B23" t="s">
        <v>54</v>
      </c>
      <c r="C23" t="s">
        <v>55</v>
      </c>
      <c r="D23" s="3">
        <f>IFERROR(D5/D6*100,"")</f>
        <v>3.6361687913570169</v>
      </c>
      <c r="E23" s="3">
        <f>IFERROR(E5/E6*100,"")</f>
        <v>3.9976733354591274</v>
      </c>
      <c r="H23" s="3">
        <f t="shared" ref="H23:Z23" si="16">IFERROR(H5/H6*100,"")</f>
        <v>15.275985018512364</v>
      </c>
      <c r="I23" s="3">
        <f t="shared" si="16"/>
        <v>14.719479784117947</v>
      </c>
      <c r="J23" s="3">
        <f t="shared" si="16"/>
        <v>13.259579979465839</v>
      </c>
      <c r="K23" s="3">
        <f t="shared" si="16"/>
        <v>12.073314220430721</v>
      </c>
      <c r="L23" s="3">
        <f t="shared" si="16"/>
        <v>15.594705617810584</v>
      </c>
      <c r="M23" s="3">
        <f t="shared" si="16"/>
        <v>14.857531513148977</v>
      </c>
      <c r="N23" s="3">
        <f t="shared" si="16"/>
        <v>15.309354132703511</v>
      </c>
      <c r="O23" s="3">
        <f t="shared" si="16"/>
        <v>14.860039232093838</v>
      </c>
      <c r="P23" s="3">
        <f t="shared" si="16"/>
        <v>16.415282082860418</v>
      </c>
      <c r="Q23" s="3">
        <f t="shared" si="16"/>
        <v>17.221835575770541</v>
      </c>
      <c r="R23" s="3">
        <f t="shared" si="16"/>
        <v>18.475444722756297</v>
      </c>
      <c r="S23" s="3">
        <f t="shared" si="16"/>
        <v>18.556955686170806</v>
      </c>
      <c r="T23" s="3">
        <f t="shared" si="16"/>
        <v>21.113179986467749</v>
      </c>
      <c r="U23" s="3">
        <f t="shared" si="16"/>
        <v>22.971743716828044</v>
      </c>
      <c r="V23" s="3">
        <f t="shared" si="16"/>
        <v>23.480028317486486</v>
      </c>
      <c r="W23" s="3">
        <f t="shared" si="16"/>
        <v>23.003251375637117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-0.24395035342349214</v>
      </c>
      <c r="E24" s="4">
        <f>IFERROR(_xlfn.RRI(5,J23,E23),"")</f>
        <v>-0.2132160222968672</v>
      </c>
      <c r="H24" s="4">
        <f t="shared" ref="H24:Z24" si="17">IFERROR(_xlfn.RRI(5,M23,H23),"")</f>
        <v>5.5704735819070983E-3</v>
      </c>
      <c r="I24" s="4">
        <f t="shared" si="17"/>
        <v>-7.8276532811937249E-3</v>
      </c>
      <c r="J24" s="4">
        <f t="shared" si="17"/>
        <v>-2.2533319530865237E-2</v>
      </c>
      <c r="K24" s="4">
        <f t="shared" si="17"/>
        <v>-5.9593481681964655E-2</v>
      </c>
      <c r="L24" s="4">
        <f t="shared" si="17"/>
        <v>-1.9653622310119023E-2</v>
      </c>
      <c r="M24" s="4">
        <f t="shared" si="17"/>
        <v>-4.2650859325446877E-2</v>
      </c>
      <c r="N24" s="4">
        <f t="shared" si="17"/>
        <v>-3.7745329511975179E-2</v>
      </c>
      <c r="O24" s="4">
        <f t="shared" si="17"/>
        <v>-6.7833993873578358E-2</v>
      </c>
      <c r="P24" s="4">
        <f t="shared" si="17"/>
        <v>-6.500157881751023E-2</v>
      </c>
      <c r="Q24" s="4">
        <f t="shared" si="17"/>
        <v>-6.0111870921005672E-2</v>
      </c>
      <c r="R24" s="4">
        <f t="shared" si="17"/>
        <v>-4.2891583810057532E-2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19.02</v>
      </c>
      <c r="E25" s="3">
        <f>IFERROR(INDEX(E51:E500,MATCH($A$25,$C$51:$C$500,0)),"")</f>
        <v>21.98</v>
      </c>
      <c r="H25" s="3">
        <f>IFERROR(INDEX(D25:G25,COUNT(D25:G25)),"")</f>
        <v>21.98</v>
      </c>
      <c r="I25" s="3">
        <f t="shared" ref="I25:Z25" si="18">IFERROR(INDEX(I51:I500,MATCH($C$25,$C$51:$C$500,0)),"")</f>
        <v>78.290000000000006</v>
      </c>
      <c r="J25" s="3">
        <f t="shared" si="18"/>
        <v>69.13</v>
      </c>
      <c r="K25" s="3">
        <f t="shared" si="18"/>
        <v>59.02</v>
      </c>
      <c r="L25" s="3">
        <f t="shared" si="18"/>
        <v>72.150000000000006</v>
      </c>
      <c r="M25" s="3">
        <f t="shared" si="18"/>
        <v>67.92</v>
      </c>
      <c r="N25" s="3">
        <f t="shared" si="18"/>
        <v>58.31</v>
      </c>
      <c r="O25" s="3">
        <f t="shared" si="18"/>
        <v>53.48</v>
      </c>
      <c r="P25" s="3">
        <f t="shared" si="18"/>
        <v>52.42</v>
      </c>
      <c r="Q25" s="3">
        <f t="shared" si="18"/>
        <v>51.28</v>
      </c>
      <c r="R25" s="3">
        <f t="shared" si="18"/>
        <v>49.06</v>
      </c>
      <c r="S25" s="3">
        <f t="shared" si="18"/>
        <v>42.76</v>
      </c>
      <c r="T25" s="3">
        <f t="shared" si="18"/>
        <v>44.05</v>
      </c>
      <c r="U25" s="3">
        <f t="shared" si="18"/>
        <v>40.950000000000003</v>
      </c>
      <c r="V25" s="3">
        <f t="shared" si="18"/>
        <v>34.15</v>
      </c>
      <c r="W25" s="3">
        <f t="shared" si="18"/>
        <v>145.94999999999999</v>
      </c>
      <c r="X25" s="3">
        <f t="shared" si="18"/>
        <v>132.32</v>
      </c>
      <c r="Y25" s="3">
        <f t="shared" si="18"/>
        <v>103.35</v>
      </c>
      <c r="Z25" s="3">
        <f t="shared" si="18"/>
        <v>81.28</v>
      </c>
    </row>
    <row r="26" spans="1:26" ht="15.5" x14ac:dyDescent="0.35">
      <c r="C26" t="s">
        <v>59</v>
      </c>
      <c r="D26" s="4">
        <f>IFERROR(_xlfn.RRI(5,I25,D25),"")</f>
        <v>-0.2464694855292987</v>
      </c>
      <c r="E26" s="4">
        <f>IFERROR(_xlfn.RRI(5,J25,E25),"")</f>
        <v>-0.20480758979516134</v>
      </c>
      <c r="H26" s="4">
        <f t="shared" ref="H26:Z26" si="19">IFERROR(_xlfn.RRI(5,M25,H25),"")</f>
        <v>-0.20199428396393793</v>
      </c>
      <c r="I26" s="4">
        <f t="shared" si="19"/>
        <v>6.0700198995680132E-2</v>
      </c>
      <c r="J26" s="4">
        <f t="shared" si="19"/>
        <v>5.2676751660966747E-2</v>
      </c>
      <c r="K26" s="4">
        <f t="shared" si="19"/>
        <v>2.4001134292176873E-2</v>
      </c>
      <c r="L26" s="4">
        <f t="shared" si="19"/>
        <v>7.0675004092975779E-2</v>
      </c>
      <c r="M26" s="4">
        <f t="shared" si="19"/>
        <v>6.7220175025423767E-2</v>
      </c>
      <c r="N26" s="4">
        <f t="shared" si="19"/>
        <v>6.3998630522216216E-2</v>
      </c>
      <c r="O26" s="4">
        <f t="shared" si="19"/>
        <v>3.9558891062850599E-2</v>
      </c>
      <c r="P26" s="4">
        <f t="shared" si="19"/>
        <v>5.0627156240342197E-2</v>
      </c>
      <c r="Q26" s="4">
        <f t="shared" si="19"/>
        <v>8.4704549518035188E-2</v>
      </c>
      <c r="R26" s="4">
        <f t="shared" si="19"/>
        <v>-0.19590994847748544</v>
      </c>
      <c r="S26" s="4">
        <f t="shared" si="19"/>
        <v>-0.20222129260922694</v>
      </c>
      <c r="T26" s="4">
        <f t="shared" si="19"/>
        <v>-0.15680681771163651</v>
      </c>
      <c r="U26" s="4">
        <f t="shared" si="19"/>
        <v>-0.1281253668272152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209.36650288399915</v>
      </c>
      <c r="E27" s="3">
        <f>IFERROR(E4/E21,"")</f>
        <v>206.75840632343517</v>
      </c>
      <c r="H27" s="3">
        <f t="shared" ref="H27:Z27" si="20">IFERROR(H4/H21,"")</f>
        <v>832.24981841486863</v>
      </c>
      <c r="I27" s="3">
        <f t="shared" si="20"/>
        <v>754.6367015594958</v>
      </c>
      <c r="J27" s="3">
        <f t="shared" si="20"/>
        <v>695.9849852394625</v>
      </c>
      <c r="K27" s="3">
        <f t="shared" si="20"/>
        <v>649.51224568297778</v>
      </c>
      <c r="L27" s="3">
        <f t="shared" si="20"/>
        <v>617.18222369281148</v>
      </c>
      <c r="M27" s="3">
        <f t="shared" si="20"/>
        <v>560.17906382920216</v>
      </c>
      <c r="N27" s="3">
        <f t="shared" si="20"/>
        <v>493.0173846250853</v>
      </c>
      <c r="O27" s="3">
        <f t="shared" si="20"/>
        <v>482.79599746241468</v>
      </c>
      <c r="P27" s="3">
        <f t="shared" si="20"/>
        <v>449.53724799545648</v>
      </c>
      <c r="Q27" s="3">
        <f t="shared" si="20"/>
        <v>430.50597625034129</v>
      </c>
      <c r="R27" s="3">
        <f t="shared" si="20"/>
        <v>413.27284465667663</v>
      </c>
      <c r="S27" s="3">
        <f t="shared" si="20"/>
        <v>381.55853718688138</v>
      </c>
      <c r="T27" s="3">
        <f t="shared" si="20"/>
        <v>370.48917550251707</v>
      </c>
      <c r="U27" s="3">
        <f t="shared" si="20"/>
        <v>341.34238602918089</v>
      </c>
      <c r="V27" s="3">
        <f t="shared" si="20"/>
        <v>268.53889678922803</v>
      </c>
      <c r="W27" s="3">
        <f t="shared" si="20"/>
        <v>1074.001982433366</v>
      </c>
      <c r="X27" s="3">
        <f t="shared" si="20"/>
        <v>1006.5737407699803</v>
      </c>
      <c r="Y27" s="3">
        <f t="shared" si="20"/>
        <v>894.4239832484252</v>
      </c>
      <c r="Z27" s="3">
        <f t="shared" si="20"/>
        <v>775.33133716860232</v>
      </c>
    </row>
    <row r="28" spans="1:26" ht="15.5" x14ac:dyDescent="0.35">
      <c r="C28" t="s">
        <v>61</v>
      </c>
      <c r="D28" s="4">
        <f>IFERROR(_xlfn.RRI(5,I27,D27),"")</f>
        <v>-0.22619086003069577</v>
      </c>
      <c r="E28" s="4">
        <f>IFERROR(_xlfn.RRI(5,J27,E27),"")</f>
        <v>-0.2155366448153998</v>
      </c>
      <c r="H28" s="4">
        <f t="shared" ref="H28:Z28" si="21">IFERROR(_xlfn.RRI(5,M27,H27),"")</f>
        <v>8.2393977422223319E-2</v>
      </c>
      <c r="I28" s="4">
        <f t="shared" si="21"/>
        <v>8.8867757114132306E-2</v>
      </c>
      <c r="J28" s="4">
        <f t="shared" si="21"/>
        <v>7.5888441701176257E-2</v>
      </c>
      <c r="K28" s="4">
        <f t="shared" si="21"/>
        <v>7.6376809151715852E-2</v>
      </c>
      <c r="L28" s="4">
        <f t="shared" si="21"/>
        <v>7.4699000170232122E-2</v>
      </c>
      <c r="M28" s="4">
        <f t="shared" si="21"/>
        <v>6.2717912347136417E-2</v>
      </c>
      <c r="N28" s="4">
        <f t="shared" si="21"/>
        <v>5.2592355660123991E-2</v>
      </c>
      <c r="O28" s="4">
        <f t="shared" si="21"/>
        <v>5.4381136258241147E-2</v>
      </c>
      <c r="P28" s="4">
        <f t="shared" si="21"/>
        <v>5.6610914519780176E-2</v>
      </c>
      <c r="Q28" s="4">
        <f t="shared" si="21"/>
        <v>9.8991660451020813E-2</v>
      </c>
      <c r="R28" s="4">
        <f t="shared" si="21"/>
        <v>-0.17387387304931801</v>
      </c>
      <c r="S28" s="4">
        <f t="shared" si="21"/>
        <v>-0.17634921679096116</v>
      </c>
      <c r="T28" s="4">
        <f t="shared" si="21"/>
        <v>-0.16160936679978599</v>
      </c>
      <c r="U28" s="4">
        <f t="shared" si="21"/>
        <v>-0.15132662697380117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-0.71924894622557156</v>
      </c>
      <c r="I29" s="4">
        <f t="shared" si="22"/>
        <v>0.13250397801244049</v>
      </c>
      <c r="J29" s="4">
        <f t="shared" si="22"/>
        <v>0.17129786513046411</v>
      </c>
      <c r="K29" s="4">
        <f t="shared" si="22"/>
        <v>-0.18198198198198201</v>
      </c>
      <c r="L29" s="4">
        <f t="shared" si="22"/>
        <v>6.2279151943462951E-2</v>
      </c>
      <c r="M29" s="4">
        <f t="shared" si="22"/>
        <v>0.16480878065511917</v>
      </c>
      <c r="N29" s="4">
        <f t="shared" si="22"/>
        <v>9.0314136125654559E-2</v>
      </c>
      <c r="O29" s="4">
        <f t="shared" si="22"/>
        <v>2.0221289584128103E-2</v>
      </c>
      <c r="P29" s="4">
        <f t="shared" si="22"/>
        <v>2.2230889235569432E-2</v>
      </c>
      <c r="Q29" s="4">
        <f t="shared" si="22"/>
        <v>4.5250713412148362E-2</v>
      </c>
      <c r="R29" s="4">
        <f t="shared" si="22"/>
        <v>0.14733395696913013</v>
      </c>
      <c r="S29" s="4">
        <f t="shared" si="22"/>
        <v>-2.92849035187287E-2</v>
      </c>
      <c r="T29" s="4">
        <f t="shared" si="22"/>
        <v>7.5702075702075558E-2</v>
      </c>
      <c r="U29" s="4">
        <f t="shared" si="22"/>
        <v>0.19912152269399722</v>
      </c>
      <c r="V29" s="4">
        <f t="shared" si="22"/>
        <v>-0.76601575882151418</v>
      </c>
      <c r="W29" s="4">
        <f t="shared" si="22"/>
        <v>0.1030078597339782</v>
      </c>
      <c r="X29" s="4">
        <f t="shared" si="22"/>
        <v>0.28030962747943883</v>
      </c>
      <c r="Y29" s="4">
        <f t="shared" si="22"/>
        <v>0.27153051181102356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0.10284831985375387</v>
      </c>
      <c r="I30" s="4">
        <f t="shared" si="23"/>
        <v>8.4271525340239101E-2</v>
      </c>
      <c r="J30" s="4">
        <f t="shared" si="23"/>
        <v>7.1550213048897207E-2</v>
      </c>
      <c r="K30" s="4">
        <f t="shared" si="23"/>
        <v>5.2383268261883449E-2</v>
      </c>
      <c r="L30" s="4">
        <f t="shared" si="23"/>
        <v>0.10175881882117162</v>
      </c>
      <c r="M30" s="4">
        <f t="shared" si="23"/>
        <v>0.1362257829005156</v>
      </c>
      <c r="N30" s="4">
        <f t="shared" si="23"/>
        <v>2.1171234261249963E-2</v>
      </c>
      <c r="O30" s="4">
        <f t="shared" si="23"/>
        <v>7.398441311651742E-2</v>
      </c>
      <c r="P30" s="4">
        <f t="shared" si="23"/>
        <v>4.420675390124762E-2</v>
      </c>
      <c r="Q30" s="4">
        <f t="shared" si="23"/>
        <v>4.1699162711697074E-2</v>
      </c>
      <c r="R30" s="4">
        <f t="shared" si="23"/>
        <v>8.3117803374589613E-2</v>
      </c>
      <c r="S30" s="4">
        <f t="shared" si="23"/>
        <v>2.9877692565107361E-2</v>
      </c>
      <c r="T30" s="4">
        <f t="shared" si="23"/>
        <v>8.5388720142257596E-2</v>
      </c>
      <c r="U30" s="4">
        <f t="shared" si="23"/>
        <v>0.27110966087380323</v>
      </c>
      <c r="V30" s="4">
        <f t="shared" si="23"/>
        <v>-0.74996424477653245</v>
      </c>
      <c r="W30" s="4">
        <f t="shared" si="23"/>
        <v>6.6987880700927468E-2</v>
      </c>
      <c r="X30" s="4">
        <f t="shared" si="23"/>
        <v>0.12538769042646036</v>
      </c>
      <c r="Y30" s="4">
        <f t="shared" si="23"/>
        <v>0.15360226056995449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519.70000000000005</v>
      </c>
      <c r="E32" s="3">
        <f>IFERROR(INDEX(E51:E500,MATCH($A$32,$C$51:$C$500,0)),"")</f>
        <v>519.02</v>
      </c>
      <c r="H32" s="3">
        <f>IFERROR(INDEX(D32:G32,COUNT(D32:G32)),"")</f>
        <v>519.02</v>
      </c>
      <c r="I32" s="3">
        <f t="shared" ref="I32:Z32" si="24">IFERROR(INDEX(I51:I500,MATCH($C$32,$C$51:$C$500,0)),"")</f>
        <v>497.99</v>
      </c>
      <c r="J32" s="3">
        <f t="shared" si="24"/>
        <v>486.16</v>
      </c>
      <c r="K32" s="3">
        <f t="shared" si="24"/>
        <v>456.93</v>
      </c>
      <c r="L32" s="3">
        <f t="shared" si="24"/>
        <v>434.88</v>
      </c>
      <c r="M32" s="3">
        <f t="shared" si="24"/>
        <v>417.7</v>
      </c>
      <c r="N32" s="3">
        <f t="shared" si="24"/>
        <v>371.32</v>
      </c>
      <c r="O32" s="3">
        <f t="shared" si="24"/>
        <v>339.05</v>
      </c>
      <c r="P32" s="3">
        <f t="shared" si="24"/>
        <v>311.97000000000003</v>
      </c>
      <c r="Q32" s="3">
        <f t="shared" si="24"/>
        <v>283.32</v>
      </c>
      <c r="R32" s="3">
        <f t="shared" si="24"/>
        <v>254.06</v>
      </c>
      <c r="S32" s="3">
        <f t="shared" si="24"/>
        <v>223.26</v>
      </c>
      <c r="T32" s="3">
        <f t="shared" si="24"/>
        <v>200.15</v>
      </c>
      <c r="U32" s="3">
        <f t="shared" si="24"/>
        <v>172.98</v>
      </c>
      <c r="V32" s="3">
        <f t="shared" si="24"/>
        <v>138.91</v>
      </c>
      <c r="W32" s="3">
        <f t="shared" si="24"/>
        <v>611.92999999999995</v>
      </c>
      <c r="X32" s="3">
        <f t="shared" si="24"/>
        <v>529.12</v>
      </c>
      <c r="Y32" s="3">
        <f t="shared" si="24"/>
        <v>424.42</v>
      </c>
      <c r="Z32" s="3">
        <f t="shared" si="24"/>
        <v>356.68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1.47</v>
      </c>
      <c r="E33" s="3">
        <f>IFERROR(INDEX(E51:E500,MATCH($A$33,$C$51:$C$500,0)),"")</f>
        <v>1.87</v>
      </c>
      <c r="H33" s="3">
        <f>IFERROR(INDEX(D33:G33,COUNT(D33:G33)),"")</f>
        <v>1.87</v>
      </c>
      <c r="I33" s="3">
        <f t="shared" ref="I33:Z33" si="25">IFERROR(INDEX(I51:I500,MATCH($C$33,$C$51:$C$500,0)),"")</f>
        <v>2.42</v>
      </c>
      <c r="J33" s="3">
        <f t="shared" si="25"/>
        <v>2.8</v>
      </c>
      <c r="K33" s="3">
        <f t="shared" si="25"/>
        <v>3.52</v>
      </c>
      <c r="L33" s="3">
        <f t="shared" si="25"/>
        <v>4.8099999999999996</v>
      </c>
      <c r="M33" s="3">
        <f t="shared" si="25"/>
        <v>3.87</v>
      </c>
      <c r="N33" s="3">
        <f t="shared" si="25"/>
        <v>3.99</v>
      </c>
      <c r="O33" s="3">
        <f t="shared" si="25"/>
        <v>4.78</v>
      </c>
      <c r="P33" s="3">
        <f t="shared" si="25"/>
        <v>4.87</v>
      </c>
      <c r="Q33" s="3">
        <f t="shared" si="25"/>
        <v>5.96</v>
      </c>
      <c r="R33" s="3">
        <f t="shared" si="25"/>
        <v>5.96</v>
      </c>
      <c r="S33" s="3">
        <f t="shared" si="25"/>
        <v>5.91</v>
      </c>
      <c r="T33" s="3">
        <f t="shared" si="25"/>
        <v>9.14</v>
      </c>
      <c r="U33" s="3">
        <f t="shared" si="25"/>
        <v>7.23</v>
      </c>
      <c r="V33" s="3">
        <f t="shared" si="25"/>
        <v>7.63</v>
      </c>
      <c r="W33" s="3">
        <f t="shared" si="25"/>
        <v>5.56</v>
      </c>
      <c r="X33" s="3">
        <f t="shared" si="25"/>
        <v>6.14</v>
      </c>
      <c r="Y33" s="3">
        <f t="shared" si="25"/>
        <v>3.06</v>
      </c>
      <c r="Z33" s="3">
        <f t="shared" si="25"/>
        <v>1.1200000000000001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40.22</v>
      </c>
      <c r="E34" s="3">
        <f>IFERROR(INDEX(E51:E500,MATCH($A$34,$C$51:$C$500,0)),"")</f>
        <v>44.13</v>
      </c>
      <c r="H34" s="3">
        <f>IFERROR(INDEX(D34:G34,COUNT(D34:G34)),"")</f>
        <v>44.13</v>
      </c>
      <c r="I34" s="3">
        <f t="shared" ref="I34:Z34" si="26">IFERROR(INDEX(I51:I500,MATCH($C$34,$C$51:$C$500,0)),"")</f>
        <v>15.39</v>
      </c>
      <c r="J34" s="3">
        <f t="shared" si="26"/>
        <v>19.670000000000002</v>
      </c>
      <c r="K34" s="3">
        <f t="shared" si="26"/>
        <v>27.28</v>
      </c>
      <c r="L34" s="3">
        <f t="shared" si="26"/>
        <v>28.97</v>
      </c>
      <c r="M34" s="3">
        <f t="shared" si="26"/>
        <v>23.78</v>
      </c>
      <c r="N34" s="3">
        <f t="shared" si="26"/>
        <v>25.38</v>
      </c>
      <c r="O34" s="3">
        <f t="shared" si="26"/>
        <v>30.29</v>
      </c>
      <c r="P34" s="3">
        <f t="shared" si="26"/>
        <v>29</v>
      </c>
      <c r="Q34" s="3">
        <f t="shared" si="26"/>
        <v>32.96</v>
      </c>
      <c r="R34" s="3">
        <f t="shared" si="26"/>
        <v>30.88</v>
      </c>
      <c r="S34" s="3">
        <f t="shared" si="26"/>
        <v>30.87</v>
      </c>
      <c r="T34" s="3">
        <f t="shared" si="26"/>
        <v>41.54</v>
      </c>
      <c r="U34" s="3">
        <f t="shared" si="26"/>
        <v>30.53</v>
      </c>
      <c r="V34" s="3">
        <f t="shared" si="26"/>
        <v>31.04</v>
      </c>
      <c r="W34" s="3">
        <f t="shared" si="26"/>
        <v>23.3</v>
      </c>
      <c r="X34" s="3">
        <f t="shared" si="26"/>
        <v>24.56</v>
      </c>
      <c r="Y34" s="3">
        <f t="shared" si="26"/>
        <v>12.58</v>
      </c>
      <c r="Z34" s="3">
        <f t="shared" si="26"/>
        <v>4.92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3.65</v>
      </c>
      <c r="E35" s="3">
        <f>IFERROR(INDEX(E51:E500,MATCH($A$35,$C$51:$C$500,0)),"")</f>
        <v>4.6900000000000004</v>
      </c>
      <c r="H35" s="3">
        <f>IFERROR(INDEX(D35:G35,COUNT(D35:G35)),"")</f>
        <v>4.6900000000000004</v>
      </c>
      <c r="I35" s="3">
        <f t="shared" ref="I35:Z35" si="27">IFERROR(INDEX(I51:I500,MATCH($C$35,$C$51:$C$500,0)),"")</f>
        <v>1.6</v>
      </c>
      <c r="J35" s="3">
        <f t="shared" si="27"/>
        <v>1.95</v>
      </c>
      <c r="K35" s="3">
        <f t="shared" si="27"/>
        <v>2.48</v>
      </c>
      <c r="L35" s="3">
        <f t="shared" si="27"/>
        <v>3.39</v>
      </c>
      <c r="M35" s="3">
        <f t="shared" si="27"/>
        <v>2.88</v>
      </c>
      <c r="N35" s="3">
        <f t="shared" si="27"/>
        <v>3</v>
      </c>
      <c r="O35" s="3">
        <f t="shared" si="27"/>
        <v>3.36</v>
      </c>
      <c r="P35" s="3">
        <f t="shared" si="27"/>
        <v>3.38</v>
      </c>
      <c r="Q35" s="3">
        <f t="shared" si="27"/>
        <v>3.93</v>
      </c>
      <c r="R35" s="3">
        <f t="shared" si="27"/>
        <v>3.67</v>
      </c>
      <c r="S35" s="3">
        <f t="shared" si="27"/>
        <v>3.46</v>
      </c>
      <c r="T35" s="3">
        <f t="shared" si="27"/>
        <v>4.9400000000000004</v>
      </c>
      <c r="U35" s="3">
        <f t="shared" si="27"/>
        <v>3.66</v>
      </c>
      <c r="V35" s="3">
        <f t="shared" si="27"/>
        <v>3.95</v>
      </c>
      <c r="W35" s="3">
        <f t="shared" si="27"/>
        <v>3.16</v>
      </c>
      <c r="X35" s="3">
        <f t="shared" si="27"/>
        <v>3.23</v>
      </c>
      <c r="Y35" s="3">
        <f t="shared" si="27"/>
        <v>1.45</v>
      </c>
      <c r="Z35" s="3">
        <f t="shared" si="27"/>
        <v>0.52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0.24390000000000001</v>
      </c>
      <c r="I36" s="4">
        <f t="shared" si="28"/>
        <v>0.2555</v>
      </c>
      <c r="J36" s="4">
        <f t="shared" si="28"/>
        <v>0.52</v>
      </c>
      <c r="K36" s="4">
        <f t="shared" si="28"/>
        <v>0.5252</v>
      </c>
      <c r="L36" s="4">
        <f t="shared" si="28"/>
        <v>0.52670000000000006</v>
      </c>
      <c r="M36" s="4">
        <f t="shared" si="28"/>
        <v>0.51529999999999998</v>
      </c>
      <c r="N36" s="4">
        <f t="shared" si="28"/>
        <v>0.58310000000000006</v>
      </c>
      <c r="O36" s="4">
        <f t="shared" si="28"/>
        <v>0.374</v>
      </c>
      <c r="P36" s="4">
        <f t="shared" si="28"/>
        <v>0.496</v>
      </c>
      <c r="Q36" s="4">
        <f t="shared" si="28"/>
        <v>0.48749999999999999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20</v>
      </c>
      <c r="I37" s="3">
        <f t="shared" si="29"/>
        <v>20</v>
      </c>
      <c r="J37" s="3">
        <f t="shared" si="29"/>
        <v>36</v>
      </c>
      <c r="K37" s="3">
        <f t="shared" si="29"/>
        <v>31</v>
      </c>
      <c r="L37" s="3">
        <f t="shared" si="29"/>
        <v>38</v>
      </c>
      <c r="M37" s="3">
        <f t="shared" si="29"/>
        <v>35</v>
      </c>
      <c r="N37" s="3">
        <f t="shared" si="29"/>
        <v>34</v>
      </c>
      <c r="O37" s="3">
        <f t="shared" si="29"/>
        <v>20</v>
      </c>
      <c r="P37" s="3">
        <f t="shared" si="29"/>
        <v>26</v>
      </c>
      <c r="Q37" s="3">
        <f t="shared" si="29"/>
        <v>25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9800446000000</v>
      </c>
      <c r="E51" s="5">
        <v>9678361000000</v>
      </c>
      <c r="F51" s="5">
        <v>9336247428329</v>
      </c>
      <c r="G51" s="5">
        <v>8909002571671</v>
      </c>
      <c r="I51" s="5">
        <v>35324544000000</v>
      </c>
      <c r="J51" s="5">
        <v>32627776108026</v>
      </c>
      <c r="K51" s="5">
        <v>30449134077618</v>
      </c>
      <c r="L51" s="5">
        <v>28933502646719</v>
      </c>
      <c r="M51" s="5">
        <v>26261194512313</v>
      </c>
      <c r="N51" s="5">
        <v>23112654991224</v>
      </c>
      <c r="O51" s="5">
        <v>22633476361038</v>
      </c>
      <c r="P51" s="5">
        <v>21074306186027</v>
      </c>
      <c r="Q51" s="5">
        <v>20182120166616</v>
      </c>
      <c r="R51" s="5">
        <v>19374230957505</v>
      </c>
      <c r="S51" s="5">
        <v>17887464223321</v>
      </c>
      <c r="T51" s="5">
        <v>17368532547558</v>
      </c>
      <c r="U51" s="5">
        <v>16002131057048</v>
      </c>
      <c r="V51" s="5">
        <v>13636405178957</v>
      </c>
      <c r="W51" s="5">
        <v>10911860141523</v>
      </c>
      <c r="X51" s="5">
        <v>10226789206223</v>
      </c>
      <c r="Y51" s="5">
        <v>9087347669804</v>
      </c>
      <c r="Z51" s="5">
        <v>7877366385633</v>
      </c>
    </row>
    <row r="52" spans="2:26" ht="15.5" x14ac:dyDescent="0.35">
      <c r="C52" t="s">
        <v>86</v>
      </c>
      <c r="D52" s="5">
        <v>-6190355000000</v>
      </c>
      <c r="E52" s="5">
        <v>-5971476000000</v>
      </c>
      <c r="F52" s="5">
        <v>-5837975517983</v>
      </c>
      <c r="G52" s="5">
        <v>-5356480482017</v>
      </c>
      <c r="I52" s="5">
        <v>-21269024000000</v>
      </c>
      <c r="J52" s="5">
        <v>-19670735916128</v>
      </c>
      <c r="K52" s="5">
        <v>-18625888544234</v>
      </c>
      <c r="L52" s="5">
        <v>-17229436210443</v>
      </c>
      <c r="M52" s="5">
        <v>-14977410271049</v>
      </c>
      <c r="N52" s="5">
        <v>-12866332497453</v>
      </c>
      <c r="O52" s="5">
        <v>-12390008590196</v>
      </c>
      <c r="P52" s="5">
        <v>-11226380392484</v>
      </c>
      <c r="Q52" s="5">
        <v>-10369836693616</v>
      </c>
      <c r="R52" s="5">
        <v>-9886262652473</v>
      </c>
      <c r="S52" s="5">
        <v>-9295887287351</v>
      </c>
      <c r="T52" s="5">
        <v>-8892737389731</v>
      </c>
      <c r="U52" s="5">
        <v>-8323017600990</v>
      </c>
      <c r="V52" s="5">
        <v>-7102971372126</v>
      </c>
      <c r="W52" s="5">
        <v>-5360686806582</v>
      </c>
      <c r="X52" s="5">
        <v>-5060403621307</v>
      </c>
      <c r="Y52" s="5">
        <v>-4575407367444</v>
      </c>
      <c r="Z52" s="5">
        <v>-4073725872514</v>
      </c>
    </row>
    <row r="53" spans="2:26" ht="15.5" x14ac:dyDescent="0.35">
      <c r="C53" t="s">
        <v>87</v>
      </c>
      <c r="D53" s="5">
        <v>3610091000000</v>
      </c>
      <c r="E53" s="5">
        <v>3706885000000</v>
      </c>
      <c r="F53" s="5">
        <v>3498271910346</v>
      </c>
      <c r="G53" s="5">
        <v>3552522089654</v>
      </c>
      <c r="I53" s="5">
        <v>14055520000000</v>
      </c>
      <c r="J53" s="5">
        <v>12957040191898</v>
      </c>
      <c r="K53" s="5">
        <v>11823245533384</v>
      </c>
      <c r="L53" s="5">
        <v>11704066436276</v>
      </c>
      <c r="M53" s="5">
        <v>11283784241264</v>
      </c>
      <c r="N53" s="5">
        <v>10246322493771</v>
      </c>
      <c r="O53" s="5">
        <v>10243467770842</v>
      </c>
      <c r="P53" s="5">
        <v>9847925793543</v>
      </c>
      <c r="Q53" s="5">
        <v>9812283473000</v>
      </c>
      <c r="R53" s="5">
        <v>9487968305032</v>
      </c>
      <c r="S53" s="5">
        <v>8591576935970</v>
      </c>
      <c r="T53" s="5">
        <v>8475795157827</v>
      </c>
      <c r="U53" s="5">
        <v>7679113456058</v>
      </c>
      <c r="V53" s="5">
        <v>6533433806831</v>
      </c>
      <c r="W53" s="5">
        <v>5551173334941</v>
      </c>
      <c r="X53" s="5">
        <v>5166385584916</v>
      </c>
      <c r="Y53" s="5">
        <v>4511940302360</v>
      </c>
      <c r="Z53" s="5">
        <v>3803640513119</v>
      </c>
    </row>
    <row r="54" spans="2:26" ht="15.5" x14ac:dyDescent="0.35">
      <c r="C54" t="s">
        <v>88</v>
      </c>
      <c r="D54" s="5">
        <v>-2445181000000</v>
      </c>
      <c r="E54" s="5">
        <v>-2394487000000</v>
      </c>
      <c r="F54" s="5">
        <v>-2166679322399</v>
      </c>
      <c r="G54" s="5">
        <v>-2691935677601</v>
      </c>
      <c r="I54" s="5">
        <v>-9417242000000</v>
      </c>
      <c r="J54" s="5">
        <v>-8787448934887</v>
      </c>
      <c r="K54" s="5">
        <v>-8129543874116</v>
      </c>
      <c r="L54" s="5">
        <v>-7473364471846</v>
      </c>
      <c r="M54" s="5">
        <v>-7262412244002</v>
      </c>
      <c r="N54" s="5">
        <v>-6691076343589</v>
      </c>
      <c r="O54" s="5">
        <v>-6933245147804</v>
      </c>
      <c r="P54" s="5">
        <v>-6534135513001</v>
      </c>
      <c r="Q54" s="5">
        <v>-6598541635482</v>
      </c>
      <c r="R54" s="5">
        <v>-6431319794862</v>
      </c>
      <c r="S54" s="5">
        <v>-5944773360511</v>
      </c>
      <c r="T54" s="5">
        <v>-5714750845629</v>
      </c>
      <c r="U54" s="5">
        <v>-5130194525268</v>
      </c>
      <c r="V54" s="5">
        <v>-4315673766244</v>
      </c>
      <c r="W54" s="5">
        <v>-3583202094841</v>
      </c>
      <c r="X54" s="5">
        <v>-3375481863538</v>
      </c>
      <c r="Y54" s="5">
        <v>-2946065607162</v>
      </c>
      <c r="Z54" s="5">
        <v>-2660928110598</v>
      </c>
    </row>
    <row r="55" spans="2:26" ht="15.5" x14ac:dyDescent="0.35">
      <c r="C55" t="s">
        <v>89</v>
      </c>
      <c r="D55" s="5">
        <v>-1960086000000</v>
      </c>
      <c r="E55" s="5">
        <v>-1895755000000</v>
      </c>
      <c r="F55" s="5">
        <v>-1612061301295</v>
      </c>
      <c r="G55" s="5">
        <v>-2146818698705</v>
      </c>
      <c r="I55" s="5">
        <v>-7345158000000</v>
      </c>
      <c r="J55" s="5">
        <v>-6807092752437</v>
      </c>
      <c r="K55" s="5">
        <v>-6302840232439</v>
      </c>
      <c r="L55" s="5">
        <v>-5748946356470</v>
      </c>
      <c r="M55" s="5">
        <v>-5549652127459</v>
      </c>
      <c r="N55" s="5">
        <v>-5014413328661</v>
      </c>
      <c r="O55" s="5">
        <v>-5358032618673</v>
      </c>
      <c r="P55" s="5">
        <v>-5098823973870</v>
      </c>
      <c r="Q55" s="5">
        <v>-5217254463765</v>
      </c>
      <c r="R55" s="5">
        <v>-5193013838459</v>
      </c>
      <c r="S55" s="5">
        <v>-4828392482465</v>
      </c>
      <c r="T55" s="5">
        <v>-4670393647550</v>
      </c>
      <c r="U55" s="5">
        <v>-4230293635075</v>
      </c>
      <c r="V55" s="5">
        <v>-3573502403790</v>
      </c>
      <c r="W55" s="5">
        <v>-2905465910128</v>
      </c>
      <c r="X55" s="5">
        <v>-2699582557897</v>
      </c>
      <c r="Y55" s="5">
        <v>-2348510905389</v>
      </c>
      <c r="Z55" s="5">
        <v>-2138018506030</v>
      </c>
    </row>
    <row r="56" spans="2:26" ht="15.5" x14ac:dyDescent="0.35">
      <c r="C56" t="s">
        <v>90</v>
      </c>
      <c r="D56" s="5">
        <v>-362496000000</v>
      </c>
      <c r="E56" s="5">
        <v>-385590000000</v>
      </c>
      <c r="F56" s="5">
        <v>-400304629419</v>
      </c>
      <c r="G56" s="5">
        <v>-448187370581</v>
      </c>
      <c r="I56" s="5">
        <v>-1572373000000</v>
      </c>
      <c r="J56" s="5">
        <v>-1508756225242</v>
      </c>
      <c r="K56" s="5">
        <v>-1497082601862</v>
      </c>
      <c r="L56" s="5">
        <v>-1432351446964</v>
      </c>
      <c r="M56" s="5">
        <v>-1421999206044</v>
      </c>
      <c r="N56" s="5">
        <v>-1391608361036</v>
      </c>
      <c r="O56" s="5">
        <v>-1288558007592</v>
      </c>
      <c r="P56" s="5">
        <v>-1191705459131</v>
      </c>
      <c r="Q56" s="5">
        <v>-1141381509277</v>
      </c>
      <c r="R56" s="5">
        <v>-1046592722481</v>
      </c>
      <c r="S56" s="5">
        <v>-953016118389</v>
      </c>
      <c r="T56" s="5">
        <v>-901181791170</v>
      </c>
      <c r="U56" s="5">
        <v>-764512533499</v>
      </c>
      <c r="V56" s="5">
        <v>-651416535513</v>
      </c>
      <c r="W56" s="5">
        <v>-586524605026</v>
      </c>
      <c r="X56" s="5">
        <v>-580973135334</v>
      </c>
      <c r="Y56" s="5">
        <v>-518793836610</v>
      </c>
      <c r="Z56" s="5">
        <v>-450234993979</v>
      </c>
    </row>
    <row r="57" spans="2:26" ht="15.5" x14ac:dyDescent="0.35">
      <c r="C57" t="s">
        <v>649</v>
      </c>
      <c r="D57" s="5">
        <v>-122599000000</v>
      </c>
      <c r="E57" s="5">
        <v>-113142000000</v>
      </c>
      <c r="F57" s="5">
        <v>-154313391685</v>
      </c>
      <c r="G57" s="5">
        <v>-96929608315</v>
      </c>
      <c r="I57" s="5">
        <v>-499711000000</v>
      </c>
      <c r="J57" s="5">
        <v>-471599957208</v>
      </c>
      <c r="K57" s="5">
        <v>-329621039815</v>
      </c>
      <c r="L57" s="5">
        <v>-292066668412</v>
      </c>
      <c r="M57" s="5">
        <v>-290760910499</v>
      </c>
      <c r="N57" s="5">
        <v>-285054653892</v>
      </c>
      <c r="O57" s="5">
        <v>-286654521539</v>
      </c>
      <c r="P57" s="5">
        <v>-243606080000</v>
      </c>
      <c r="Q57" s="5">
        <v>-239905662440</v>
      </c>
      <c r="R57" s="5">
        <v>-191713233922</v>
      </c>
      <c r="S57" s="5">
        <v>-163364759657</v>
      </c>
      <c r="T57" s="5">
        <v>-143175406909</v>
      </c>
      <c r="U57" s="5">
        <v>-135388356694</v>
      </c>
      <c r="V57" s="5">
        <v>-90754826941</v>
      </c>
      <c r="W57" s="5">
        <v>-91211579687</v>
      </c>
      <c r="X57" s="5">
        <v>-94926170307</v>
      </c>
      <c r="Y57" s="5">
        <v>-78760865163</v>
      </c>
      <c r="Z57" s="5">
        <v>-72674610589</v>
      </c>
    </row>
    <row r="58" spans="2:26" ht="15.5" x14ac:dyDescent="0.35">
      <c r="C58" t="s">
        <v>92</v>
      </c>
      <c r="D58" s="5">
        <v>1164910000000</v>
      </c>
      <c r="E58" s="5">
        <v>1312398000000</v>
      </c>
      <c r="F58" s="5">
        <v>1331592587947</v>
      </c>
      <c r="G58" s="5">
        <v>860586412053</v>
      </c>
      <c r="I58" s="5">
        <v>4638278000000</v>
      </c>
      <c r="J58" s="5">
        <v>4169591257011</v>
      </c>
      <c r="K58" s="5">
        <v>3693701659268</v>
      </c>
      <c r="L58" s="5">
        <v>4230701964430</v>
      </c>
      <c r="M58" s="5">
        <v>4021371997262</v>
      </c>
      <c r="N58" s="5">
        <v>3555246150182</v>
      </c>
      <c r="O58" s="5">
        <v>3310222623038</v>
      </c>
      <c r="P58" s="5">
        <v>3313790280542</v>
      </c>
      <c r="Q58" s="5">
        <v>3213741837518</v>
      </c>
      <c r="R58" s="5">
        <v>3056648510170</v>
      </c>
      <c r="S58" s="5">
        <v>2646803575459</v>
      </c>
      <c r="T58" s="5">
        <v>2761044312198</v>
      </c>
      <c r="U58" s="5">
        <v>2548918930790</v>
      </c>
      <c r="V58" s="5">
        <v>2217760040587</v>
      </c>
      <c r="W58" s="5">
        <v>1967971240100</v>
      </c>
      <c r="X58" s="5">
        <v>1790903721378</v>
      </c>
      <c r="Y58" s="5">
        <v>1565874695198</v>
      </c>
      <c r="Z58" s="5">
        <v>1142712402521</v>
      </c>
    </row>
    <row r="59" spans="2:26" ht="15.5" x14ac:dyDescent="0.35">
      <c r="C59" t="s">
        <v>93</v>
      </c>
      <c r="D59" s="5">
        <v>17592000000</v>
      </c>
      <c r="E59" s="5">
        <v>39478000000</v>
      </c>
      <c r="F59" s="5">
        <v>-30244444567</v>
      </c>
      <c r="G59" s="5">
        <v>3748444567</v>
      </c>
      <c r="I59" s="5">
        <v>140197000000</v>
      </c>
      <c r="J59" s="5">
        <v>49283012512</v>
      </c>
      <c r="K59" s="5">
        <v>-87464455458</v>
      </c>
      <c r="L59" s="5">
        <v>228194940920</v>
      </c>
      <c r="M59" s="5">
        <v>121892637512</v>
      </c>
      <c r="N59" s="5">
        <v>72386424562</v>
      </c>
      <c r="O59" s="5">
        <v>92394201495</v>
      </c>
      <c r="P59" s="5">
        <v>-7390611521</v>
      </c>
      <c r="Q59" s="5">
        <v>27444888474</v>
      </c>
      <c r="R59" s="5">
        <v>34539950060</v>
      </c>
      <c r="S59" s="5">
        <v>74077669000</v>
      </c>
      <c r="T59" s="5">
        <v>2656235850</v>
      </c>
      <c r="U59" s="5">
        <v>23603786441</v>
      </c>
      <c r="V59" s="5">
        <v>90257051905</v>
      </c>
      <c r="W59" s="5">
        <v>19288121568</v>
      </c>
      <c r="X59" s="5">
        <v>-20469111943</v>
      </c>
      <c r="Y59" s="5">
        <v>-94802500279</v>
      </c>
      <c r="Z59" s="5">
        <v>35309449424</v>
      </c>
    </row>
    <row r="60" spans="2:26" ht="15.5" x14ac:dyDescent="0.35">
      <c r="C60" t="s">
        <v>94</v>
      </c>
      <c r="D60" s="5">
        <v>43611000000</v>
      </c>
      <c r="E60" s="5">
        <v>32073000000</v>
      </c>
      <c r="F60" s="5">
        <v>40428408888</v>
      </c>
      <c r="G60" s="5">
        <v>41313591112</v>
      </c>
      <c r="I60" s="5">
        <v>179197000000</v>
      </c>
      <c r="J60" s="5">
        <v>179100581003</v>
      </c>
      <c r="K60" s="5">
        <v>88217597467</v>
      </c>
      <c r="L60" s="5">
        <v>81827367738</v>
      </c>
      <c r="M60" s="5">
        <v>110792114445</v>
      </c>
      <c r="N60" s="5">
        <v>151559182039</v>
      </c>
      <c r="O60" s="5">
        <v>137938018031</v>
      </c>
      <c r="P60" s="5">
        <v>125786575249</v>
      </c>
      <c r="Q60" s="5">
        <v>134914292587</v>
      </c>
      <c r="R60" s="5">
        <v>132333575576</v>
      </c>
      <c r="S60" s="5">
        <v>101333519539</v>
      </c>
      <c r="T60" s="5">
        <v>63367657238</v>
      </c>
      <c r="U60" s="5">
        <v>50425100828</v>
      </c>
      <c r="V60" s="5">
        <v>74469005621</v>
      </c>
      <c r="W60" s="5">
        <v>96933578727</v>
      </c>
      <c r="X60" s="5">
        <v>54977618234</v>
      </c>
      <c r="Y60" s="5">
        <v>65471863530</v>
      </c>
      <c r="Z60" s="5">
        <v>54020602978</v>
      </c>
    </row>
    <row r="61" spans="2:26" ht="15.5" x14ac:dyDescent="0.35">
      <c r="C61" t="s">
        <v>312</v>
      </c>
      <c r="U61" s="5">
        <v>21202496859</v>
      </c>
      <c r="V61" s="5">
        <v>18818935524</v>
      </c>
      <c r="W61" s="5">
        <v>5730134350</v>
      </c>
      <c r="X61" s="5">
        <v>13083065728</v>
      </c>
      <c r="Y61" s="5">
        <v>15255329077</v>
      </c>
      <c r="Z61" s="5">
        <v>6481675348</v>
      </c>
    </row>
    <row r="62" spans="2:26" ht="15.5" x14ac:dyDescent="0.35">
      <c r="C62" t="s">
        <v>95</v>
      </c>
      <c r="U62" s="5">
        <v>529460305</v>
      </c>
      <c r="V62" s="5">
        <v>19832825669</v>
      </c>
      <c r="W62" s="5">
        <v>-12362082622</v>
      </c>
      <c r="X62" s="5">
        <v>-23397515198</v>
      </c>
      <c r="Y62" s="5">
        <v>-94920355285</v>
      </c>
      <c r="Z62" s="5">
        <v>42553538201</v>
      </c>
    </row>
    <row r="63" spans="2:26" ht="15.5" x14ac:dyDescent="0.35">
      <c r="C63" t="s">
        <v>27</v>
      </c>
      <c r="D63" s="5">
        <v>-10517000000</v>
      </c>
      <c r="E63" s="5">
        <v>-8242000000</v>
      </c>
      <c r="F63" s="5">
        <v>-9939468271</v>
      </c>
      <c r="G63" s="5">
        <v>-13475531729</v>
      </c>
      <c r="I63" s="5">
        <v>-50794000000</v>
      </c>
      <c r="J63" s="5">
        <v>-69234366294</v>
      </c>
      <c r="K63" s="5">
        <v>-95103843846</v>
      </c>
      <c r="L63" s="5">
        <v>-55059325414</v>
      </c>
      <c r="M63" s="5">
        <v>-57384355149</v>
      </c>
      <c r="N63" s="5">
        <v>-89580314845</v>
      </c>
      <c r="O63" s="5">
        <v>-40420271275</v>
      </c>
      <c r="P63" s="5">
        <v>-29738266966</v>
      </c>
      <c r="Q63" s="5">
        <v>-36391625753</v>
      </c>
      <c r="R63" s="5">
        <v>-28148525280</v>
      </c>
      <c r="S63" s="5">
        <v>-23918010816</v>
      </c>
      <c r="T63" s="5">
        <v>-52009056900</v>
      </c>
      <c r="U63" s="5">
        <v>-28642082811</v>
      </c>
      <c r="V63" s="5">
        <v>-17513612249</v>
      </c>
      <c r="W63" s="5">
        <v>-13172498498</v>
      </c>
      <c r="X63" s="5">
        <v>-20716334764</v>
      </c>
      <c r="Y63" s="5">
        <v>-53449204212</v>
      </c>
      <c r="Z63" s="5">
        <v>-52045670252</v>
      </c>
    </row>
    <row r="64" spans="2:26" ht="15.5" x14ac:dyDescent="0.35">
      <c r="C64" t="s">
        <v>91</v>
      </c>
      <c r="D64" s="5">
        <v>55959000000</v>
      </c>
      <c r="E64" s="5">
        <v>-2500000000</v>
      </c>
      <c r="F64" s="5">
        <v>-3220540761</v>
      </c>
      <c r="G64" s="5">
        <v>28168540761</v>
      </c>
      <c r="I64" s="5">
        <v>-14499000000</v>
      </c>
      <c r="J64" s="5">
        <v>21916466883</v>
      </c>
      <c r="K64" s="5">
        <v>24303148648</v>
      </c>
      <c r="L64" s="5">
        <v>63588097913</v>
      </c>
      <c r="M64" s="5">
        <v>-23508368868</v>
      </c>
      <c r="N64" s="5">
        <v>66364603454</v>
      </c>
      <c r="O64" s="5">
        <v>-24359420555</v>
      </c>
      <c r="P64" s="5">
        <v>55444980867</v>
      </c>
      <c r="Q64" s="5">
        <v>-10306098226</v>
      </c>
      <c r="R64" s="5">
        <v>3039007136</v>
      </c>
      <c r="S64" s="5">
        <v>25708619248</v>
      </c>
      <c r="T64" s="5">
        <v>8124868452</v>
      </c>
      <c r="U64" s="5">
        <v>33791245111</v>
      </c>
      <c r="V64" s="5">
        <v>-3064097361</v>
      </c>
      <c r="W64" s="5">
        <v>16764490773</v>
      </c>
    </row>
    <row r="65" spans="3:26" ht="15.5" x14ac:dyDescent="0.35">
      <c r="C65" t="s">
        <v>96</v>
      </c>
      <c r="D65" s="5">
        <v>17592000000</v>
      </c>
      <c r="E65" s="5">
        <v>39478000000</v>
      </c>
      <c r="F65" s="5">
        <v>-30244444567</v>
      </c>
      <c r="G65" s="5">
        <v>3748444567</v>
      </c>
      <c r="I65" s="5">
        <v>140197000000</v>
      </c>
      <c r="J65" s="5">
        <v>49283012512</v>
      </c>
      <c r="K65" s="5">
        <v>-87464455458</v>
      </c>
      <c r="L65" s="5">
        <v>228194940920</v>
      </c>
      <c r="M65" s="5">
        <v>121892637512</v>
      </c>
      <c r="N65" s="5">
        <v>72386424562</v>
      </c>
      <c r="O65" s="5">
        <v>92394201495</v>
      </c>
      <c r="P65" s="5">
        <v>-7390611521</v>
      </c>
      <c r="Q65" s="5">
        <v>27444888474</v>
      </c>
      <c r="R65" s="5">
        <v>34539950060</v>
      </c>
      <c r="S65" s="5">
        <v>74077669000</v>
      </c>
      <c r="T65" s="5">
        <v>2656235850</v>
      </c>
      <c r="U65" s="5">
        <v>23603786441</v>
      </c>
      <c r="V65" s="5">
        <v>90257051905</v>
      </c>
      <c r="W65" s="5">
        <v>19288121568</v>
      </c>
      <c r="X65" s="5">
        <v>-20469111943</v>
      </c>
      <c r="Y65" s="5">
        <v>-94802500279</v>
      </c>
      <c r="Z65" s="5">
        <v>35309449424</v>
      </c>
    </row>
    <row r="66" spans="3:26" ht="15.5" x14ac:dyDescent="0.35">
      <c r="C66" t="s">
        <v>29</v>
      </c>
      <c r="D66" s="5">
        <v>1182502000000</v>
      </c>
      <c r="E66" s="5">
        <v>1351876000000</v>
      </c>
      <c r="F66" s="5">
        <v>1301348143380</v>
      </c>
      <c r="G66" s="5">
        <v>864334856620</v>
      </c>
      <c r="I66" s="5">
        <v>4778475000000</v>
      </c>
      <c r="J66" s="5">
        <v>4218874269523</v>
      </c>
      <c r="K66" s="5">
        <v>3606237203810</v>
      </c>
      <c r="L66" s="5">
        <v>4458896905350</v>
      </c>
      <c r="M66" s="5">
        <v>4143264634774</v>
      </c>
      <c r="N66" s="5">
        <v>3627632574744</v>
      </c>
      <c r="O66" s="5">
        <v>3402616824533</v>
      </c>
      <c r="P66" s="5">
        <v>3306399669021</v>
      </c>
      <c r="Q66" s="5">
        <v>3241186725992</v>
      </c>
      <c r="R66" s="5">
        <v>3091188460230</v>
      </c>
      <c r="S66" s="5">
        <v>2720881244459</v>
      </c>
      <c r="T66" s="5">
        <v>2763700548048</v>
      </c>
      <c r="U66" s="5">
        <v>2572522717231</v>
      </c>
      <c r="V66" s="5">
        <v>2308017092492</v>
      </c>
      <c r="W66" s="5">
        <v>1987259361668</v>
      </c>
      <c r="X66" s="5">
        <v>1770434609435</v>
      </c>
      <c r="Y66" s="5">
        <v>1471072194919</v>
      </c>
      <c r="Z66" s="5">
        <v>1178021851945</v>
      </c>
    </row>
    <row r="67" spans="3:26" ht="15.5" x14ac:dyDescent="0.35">
      <c r="C67" t="s">
        <v>28</v>
      </c>
      <c r="D67" s="5">
        <v>-262724000000</v>
      </c>
      <c r="E67" s="5">
        <v>-299197000000</v>
      </c>
      <c r="F67" s="5">
        <v>-251741168354</v>
      </c>
      <c r="G67" s="5">
        <v>-197657831646</v>
      </c>
      <c r="I67" s="5">
        <v>-1034100000000</v>
      </c>
      <c r="J67" s="5">
        <v>-972304515326</v>
      </c>
      <c r="K67" s="5">
        <v>-827832384309</v>
      </c>
      <c r="L67" s="5">
        <v>-1008813493059</v>
      </c>
      <c r="M67" s="5">
        <v>-911256951493</v>
      </c>
      <c r="N67" s="5">
        <v>-828010058930</v>
      </c>
      <c r="O67" s="5">
        <v>-865015000888</v>
      </c>
      <c r="P67" s="5">
        <v>-809137704264</v>
      </c>
      <c r="Q67" s="5">
        <v>-787935315388</v>
      </c>
      <c r="R67" s="5">
        <v>-740303526679</v>
      </c>
      <c r="S67" s="5">
        <v>-663186962586</v>
      </c>
      <c r="T67" s="5">
        <v>-642609966418</v>
      </c>
      <c r="U67" s="5">
        <v>-602070267545</v>
      </c>
      <c r="V67" s="5">
        <v>-532918244560</v>
      </c>
      <c r="W67" s="5">
        <v>-464302541376</v>
      </c>
      <c r="X67" s="5">
        <v>-426635641013</v>
      </c>
      <c r="Y67" s="5">
        <v>-421405078371</v>
      </c>
      <c r="Z67" s="5">
        <v>-352517218597</v>
      </c>
    </row>
    <row r="68" spans="3:26" ht="15.5" x14ac:dyDescent="0.35">
      <c r="C68" t="s">
        <v>97</v>
      </c>
      <c r="W68" s="5">
        <v>-464883708409</v>
      </c>
      <c r="X68" s="5">
        <v>-429049461282</v>
      </c>
      <c r="Y68" s="5">
        <v>-416782713956</v>
      </c>
      <c r="Z68" s="5">
        <v>-356433056594</v>
      </c>
    </row>
    <row r="69" spans="3:26" ht="15.5" x14ac:dyDescent="0.35">
      <c r="C69" t="s">
        <v>98</v>
      </c>
      <c r="W69" s="5">
        <v>581167033</v>
      </c>
      <c r="X69" s="5">
        <v>2413820269</v>
      </c>
      <c r="Y69" s="5">
        <v>-4622364415</v>
      </c>
      <c r="Z69" s="5">
        <v>3915837997</v>
      </c>
    </row>
    <row r="70" spans="3:26" ht="15.5" x14ac:dyDescent="0.35">
      <c r="C70" t="s">
        <v>99</v>
      </c>
      <c r="D70" s="5">
        <v>-262724000000</v>
      </c>
      <c r="E70" s="5">
        <v>-299197000000</v>
      </c>
      <c r="F70" s="5">
        <v>-251741168354</v>
      </c>
      <c r="G70" s="5">
        <v>-197657831646</v>
      </c>
      <c r="I70" s="5">
        <v>-1034100000000</v>
      </c>
      <c r="J70" s="5">
        <v>-972304515326</v>
      </c>
      <c r="K70" s="5">
        <v>-827832384309</v>
      </c>
      <c r="L70" s="5">
        <v>-1008813493059</v>
      </c>
      <c r="M70" s="5">
        <v>-911256951493</v>
      </c>
      <c r="N70" s="5">
        <v>-828010058930</v>
      </c>
      <c r="O70" s="5">
        <v>-865015000888</v>
      </c>
      <c r="P70" s="5">
        <v>-809137704264</v>
      </c>
      <c r="Q70" s="5">
        <v>-787935315388</v>
      </c>
      <c r="R70" s="5">
        <v>-740303526679</v>
      </c>
      <c r="S70" s="5">
        <v>-663186962586</v>
      </c>
      <c r="T70" s="5">
        <v>-642609966418</v>
      </c>
      <c r="U70" s="5">
        <v>-602070267545</v>
      </c>
      <c r="V70" s="5">
        <v>-532918244560</v>
      </c>
      <c r="W70" s="5">
        <v>-464302541376</v>
      </c>
      <c r="X70" s="5">
        <v>-426635641013</v>
      </c>
      <c r="Y70" s="5">
        <v>-421405078371</v>
      </c>
      <c r="Z70" s="5">
        <v>-352517218597</v>
      </c>
    </row>
    <row r="71" spans="3:26" ht="15.5" x14ac:dyDescent="0.35">
      <c r="C71" t="s">
        <v>100</v>
      </c>
      <c r="D71" s="5">
        <v>919778000000</v>
      </c>
      <c r="E71" s="5">
        <v>1052679000000</v>
      </c>
      <c r="F71" s="5">
        <v>1049606975026</v>
      </c>
      <c r="G71" s="5">
        <v>666677024974</v>
      </c>
      <c r="I71" s="5">
        <v>3744375000000</v>
      </c>
      <c r="J71" s="5">
        <v>3246569754197</v>
      </c>
      <c r="K71" s="5">
        <v>2778404819501</v>
      </c>
      <c r="L71" s="5">
        <v>3450083412291</v>
      </c>
      <c r="M71" s="5">
        <v>3232007683281</v>
      </c>
      <c r="N71" s="5">
        <v>2799622515814</v>
      </c>
      <c r="O71" s="5">
        <v>2537601823645</v>
      </c>
      <c r="P71" s="5">
        <v>2497261964757</v>
      </c>
      <c r="Q71" s="5">
        <v>2453251410604</v>
      </c>
      <c r="R71" s="5">
        <v>2350884933551</v>
      </c>
      <c r="S71" s="5">
        <v>2057694281873</v>
      </c>
      <c r="T71" s="5">
        <v>2121090581630</v>
      </c>
      <c r="U71" s="5">
        <v>1970452449686</v>
      </c>
      <c r="V71" s="5">
        <v>1775098847932</v>
      </c>
      <c r="W71" s="5">
        <v>1522956820292</v>
      </c>
      <c r="X71" s="5">
        <v>1343798968422</v>
      </c>
      <c r="Y71" s="5">
        <v>1049667116548</v>
      </c>
      <c r="Z71" s="5">
        <v>825504633348</v>
      </c>
    </row>
    <row r="72" spans="3:26" ht="15.5" x14ac:dyDescent="0.35">
      <c r="C72" t="s">
        <v>101</v>
      </c>
      <c r="X72" s="5">
        <v>-57468942410</v>
      </c>
      <c r="Y72" s="5">
        <v>-120663376210</v>
      </c>
      <c r="Z72" s="5">
        <v>-118682487158</v>
      </c>
    </row>
    <row r="73" spans="3:26" ht="15.5" x14ac:dyDescent="0.35">
      <c r="C73" t="s">
        <v>104</v>
      </c>
      <c r="D73" s="5">
        <v>919778000000</v>
      </c>
      <c r="E73" s="5">
        <v>1052679000000</v>
      </c>
      <c r="F73" s="5">
        <v>1049606975026</v>
      </c>
      <c r="G73" s="5">
        <v>666677024974</v>
      </c>
      <c r="I73" s="5">
        <v>3744375000000</v>
      </c>
      <c r="J73" s="5">
        <v>3246569754197</v>
      </c>
      <c r="K73" s="5">
        <v>2778404819501</v>
      </c>
      <c r="L73" s="5">
        <v>3450083412291</v>
      </c>
      <c r="M73" s="5">
        <v>3232007683281</v>
      </c>
      <c r="N73" s="5">
        <v>2799622515814</v>
      </c>
      <c r="O73" s="5">
        <v>2537601823645</v>
      </c>
      <c r="P73" s="5">
        <v>2497261964757</v>
      </c>
      <c r="Q73" s="5">
        <v>2453251410604</v>
      </c>
      <c r="R73" s="5">
        <v>2350884933551</v>
      </c>
      <c r="S73" s="5">
        <v>2057694281873</v>
      </c>
      <c r="T73" s="5">
        <v>2121090581630</v>
      </c>
      <c r="U73" s="5">
        <v>1970452449686</v>
      </c>
      <c r="V73" s="5">
        <v>1775098847932</v>
      </c>
      <c r="W73" s="5">
        <v>1522956820292</v>
      </c>
      <c r="X73" s="5">
        <v>1286330026012</v>
      </c>
      <c r="Y73" s="5">
        <v>929003740338</v>
      </c>
      <c r="Z73" s="5">
        <v>706822146190</v>
      </c>
    </row>
    <row r="74" spans="3:26" ht="15.5" x14ac:dyDescent="0.35">
      <c r="C74" t="s">
        <v>105</v>
      </c>
      <c r="D74" s="5">
        <v>55959000000</v>
      </c>
      <c r="E74" s="5">
        <v>-2500000000</v>
      </c>
      <c r="F74" s="5">
        <v>-3220540761</v>
      </c>
      <c r="G74" s="5">
        <v>28168540761</v>
      </c>
      <c r="I74" s="5">
        <v>-14499000000</v>
      </c>
      <c r="J74" s="5">
        <v>21916466883</v>
      </c>
      <c r="K74" s="5">
        <v>24303148648</v>
      </c>
      <c r="L74" s="5">
        <v>63588097913</v>
      </c>
      <c r="M74" s="5">
        <v>-23508368868</v>
      </c>
      <c r="N74" s="5">
        <v>66364603454</v>
      </c>
      <c r="O74" s="5">
        <v>-24359420555</v>
      </c>
      <c r="P74" s="5">
        <v>55444980867</v>
      </c>
      <c r="Q74" s="5">
        <v>-10306098226</v>
      </c>
      <c r="R74" s="5">
        <v>3039007136</v>
      </c>
      <c r="S74" s="5">
        <v>25708619248</v>
      </c>
      <c r="T74" s="5">
        <v>8124868452</v>
      </c>
      <c r="U74" s="5">
        <v>33791245111</v>
      </c>
      <c r="V74" s="5">
        <v>-3064097361</v>
      </c>
      <c r="W74" s="5">
        <v>16764490773</v>
      </c>
    </row>
    <row r="75" spans="3:26" ht="15.5" x14ac:dyDescent="0.35">
      <c r="C75" t="s">
        <v>106</v>
      </c>
      <c r="D75" s="5">
        <v>55959000000</v>
      </c>
      <c r="E75" s="5">
        <v>-2500000000</v>
      </c>
      <c r="F75" s="5">
        <v>-3220540761</v>
      </c>
      <c r="G75" s="5">
        <v>28168540761</v>
      </c>
      <c r="I75" s="5">
        <v>-14499000000</v>
      </c>
      <c r="J75" s="5">
        <v>21916466883</v>
      </c>
      <c r="K75" s="5">
        <v>24303148648</v>
      </c>
      <c r="L75" s="5">
        <v>63588097913</v>
      </c>
      <c r="M75" s="5">
        <v>-23508368868</v>
      </c>
      <c r="N75" s="5">
        <v>66364603454</v>
      </c>
      <c r="O75" s="5">
        <v>-24359420555</v>
      </c>
      <c r="P75" s="5">
        <v>55444980867</v>
      </c>
      <c r="Q75" s="5">
        <v>-10306098226</v>
      </c>
      <c r="R75" s="5">
        <v>3039007136</v>
      </c>
      <c r="S75" s="5">
        <v>25708619248</v>
      </c>
      <c r="T75" s="5">
        <v>8124868452</v>
      </c>
      <c r="U75" s="5">
        <v>33791245111</v>
      </c>
      <c r="V75" s="5">
        <v>-3064097361</v>
      </c>
      <c r="W75" s="5">
        <v>16764490773</v>
      </c>
    </row>
    <row r="76" spans="3:26" ht="15.5" x14ac:dyDescent="0.35">
      <c r="C76" t="s">
        <v>107</v>
      </c>
      <c r="D76" s="5">
        <v>975737000000</v>
      </c>
      <c r="E76" s="5">
        <v>1050179000000</v>
      </c>
      <c r="F76" s="5">
        <v>1046386434265</v>
      </c>
      <c r="G76" s="5">
        <v>694845565735</v>
      </c>
      <c r="I76" s="5">
        <v>3729876000000</v>
      </c>
      <c r="J76" s="5">
        <v>3268486221080</v>
      </c>
      <c r="K76" s="5">
        <v>2802707968149</v>
      </c>
      <c r="L76" s="5">
        <v>3513671510204</v>
      </c>
      <c r="M76" s="5">
        <v>3208499314413</v>
      </c>
      <c r="N76" s="5">
        <v>2865987119268</v>
      </c>
      <c r="O76" s="5">
        <v>2513242403090</v>
      </c>
      <c r="P76" s="5">
        <v>2552706945624</v>
      </c>
      <c r="Q76" s="5">
        <v>2442945312378</v>
      </c>
      <c r="R76" s="5">
        <v>2353923940687</v>
      </c>
      <c r="S76" s="5">
        <v>2083402901121</v>
      </c>
      <c r="T76" s="5">
        <v>2129215450082</v>
      </c>
      <c r="U76" s="5">
        <v>2004243694797</v>
      </c>
      <c r="V76" s="5">
        <v>1772034750571</v>
      </c>
      <c r="W76" s="5">
        <v>1539721311065</v>
      </c>
    </row>
    <row r="77" spans="3:26" ht="15.5" x14ac:dyDescent="0.35">
      <c r="C77" t="s">
        <v>108</v>
      </c>
      <c r="D77" s="5">
        <v>919778000000</v>
      </c>
      <c r="E77" s="5">
        <v>1052679000000</v>
      </c>
      <c r="F77" s="5">
        <v>1049606975026</v>
      </c>
      <c r="G77" s="5">
        <v>666677024974</v>
      </c>
      <c r="I77" s="5">
        <v>3744375000000</v>
      </c>
      <c r="J77" s="5">
        <v>3246569754197</v>
      </c>
      <c r="K77" s="5">
        <v>2778404819501</v>
      </c>
      <c r="L77" s="5">
        <v>3450083412291</v>
      </c>
      <c r="M77" s="5">
        <v>3232007683281</v>
      </c>
      <c r="N77" s="5">
        <v>2799622515814</v>
      </c>
      <c r="O77" s="5">
        <v>2537601823645</v>
      </c>
      <c r="P77" s="5">
        <v>2497261964757</v>
      </c>
      <c r="Q77" s="5">
        <v>2453251410604</v>
      </c>
      <c r="R77" s="5">
        <v>2350884933551</v>
      </c>
      <c r="S77" s="5">
        <v>2057694281873</v>
      </c>
      <c r="T77" s="5">
        <v>2121090581630</v>
      </c>
      <c r="U77" s="5">
        <v>1970452449686</v>
      </c>
      <c r="V77" s="5">
        <v>1775098847932</v>
      </c>
      <c r="W77" s="5">
        <v>1522956820292</v>
      </c>
      <c r="X77" s="5">
        <v>1286330026012</v>
      </c>
      <c r="Y77" s="5">
        <v>929003740338</v>
      </c>
      <c r="Z77" s="5">
        <v>706822146190</v>
      </c>
    </row>
    <row r="78" spans="3:26" ht="15.5" x14ac:dyDescent="0.35">
      <c r="C78" t="s">
        <v>8</v>
      </c>
      <c r="D78" s="5">
        <v>936825000000</v>
      </c>
      <c r="E78" s="5">
        <v>1028789000000</v>
      </c>
      <c r="F78" s="5">
        <v>1006749109359</v>
      </c>
      <c r="G78" s="5">
        <v>690391890641</v>
      </c>
      <c r="I78" s="5">
        <v>3639907000000</v>
      </c>
      <c r="J78" s="5">
        <v>3260588238399</v>
      </c>
      <c r="K78" s="5">
        <v>2791352905126</v>
      </c>
      <c r="L78" s="5">
        <v>3446013282564</v>
      </c>
      <c r="M78" s="5">
        <v>3159584494661</v>
      </c>
      <c r="N78" s="5">
        <v>2797950137021</v>
      </c>
      <c r="O78" s="5">
        <v>2482456109888</v>
      </c>
      <c r="P78" s="5">
        <v>2510650879252</v>
      </c>
      <c r="Q78" s="5">
        <v>2392807308460</v>
      </c>
      <c r="R78" s="5">
        <v>2302751188880</v>
      </c>
      <c r="S78" s="5">
        <v>2029812883113</v>
      </c>
      <c r="T78" s="5">
        <v>2072781310118</v>
      </c>
      <c r="U78" s="5">
        <v>1952588559890</v>
      </c>
      <c r="V78" s="5">
        <v>1730864008242</v>
      </c>
      <c r="W78" s="5">
        <v>1498876920963</v>
      </c>
    </row>
    <row r="79" spans="3:26" ht="15.5" x14ac:dyDescent="0.35">
      <c r="C79" t="s">
        <v>404</v>
      </c>
      <c r="D79" s="5">
        <v>38912000000</v>
      </c>
      <c r="E79" s="5">
        <v>21390000000</v>
      </c>
      <c r="F79" s="5">
        <v>39637324906</v>
      </c>
      <c r="G79" s="5">
        <v>4453675094</v>
      </c>
      <c r="I79" s="5">
        <v>89969000000</v>
      </c>
      <c r="J79" s="5">
        <v>7897982681</v>
      </c>
      <c r="K79" s="5">
        <v>11355063023</v>
      </c>
      <c r="L79" s="5">
        <v>67658227640</v>
      </c>
      <c r="M79" s="5">
        <v>48914819752</v>
      </c>
      <c r="N79" s="5">
        <v>68036982247</v>
      </c>
      <c r="O79" s="5">
        <v>30786293202</v>
      </c>
      <c r="P79" s="5">
        <v>42056066372</v>
      </c>
      <c r="Q79" s="5">
        <v>50138003918</v>
      </c>
      <c r="R79" s="5">
        <v>51172751807</v>
      </c>
      <c r="S79" s="5">
        <v>53590018008</v>
      </c>
      <c r="T79" s="5">
        <v>56434139964</v>
      </c>
      <c r="U79" s="5">
        <v>51655134907</v>
      </c>
      <c r="V79" s="5">
        <v>41170742329</v>
      </c>
      <c r="W79" s="5">
        <v>40844390102</v>
      </c>
    </row>
    <row r="80" spans="3:26" ht="15.5" x14ac:dyDescent="0.35">
      <c r="C80" t="s">
        <v>109</v>
      </c>
      <c r="D80" s="5">
        <v>919778000000</v>
      </c>
      <c r="E80" s="5">
        <v>1052679000000</v>
      </c>
      <c r="F80" s="5">
        <v>1049606975026</v>
      </c>
      <c r="G80" s="5">
        <v>666677024974</v>
      </c>
      <c r="I80" s="5">
        <v>3744375000000</v>
      </c>
      <c r="J80" s="5">
        <v>3246569754197</v>
      </c>
      <c r="K80" s="5">
        <v>2778404819501</v>
      </c>
      <c r="L80" s="5">
        <v>3450083412291</v>
      </c>
      <c r="M80" s="5">
        <v>3232007683281</v>
      </c>
      <c r="N80" s="5">
        <v>2799622515814</v>
      </c>
      <c r="O80" s="5">
        <v>2537601823645</v>
      </c>
      <c r="P80" s="5">
        <v>2497261964757</v>
      </c>
      <c r="Q80" s="5">
        <v>2453251410604</v>
      </c>
      <c r="R80" s="5">
        <v>2350884933551</v>
      </c>
      <c r="S80" s="5">
        <v>2057694281873</v>
      </c>
      <c r="T80" s="5">
        <v>2121090581630</v>
      </c>
      <c r="U80" s="5">
        <v>1970452449686</v>
      </c>
      <c r="V80" s="5">
        <v>1775098847932</v>
      </c>
      <c r="W80" s="5">
        <v>1522956820292</v>
      </c>
      <c r="X80" s="5">
        <v>1286330026012</v>
      </c>
      <c r="Y80" s="5">
        <v>929003740338</v>
      </c>
      <c r="Z80" s="5">
        <v>706822146190</v>
      </c>
    </row>
    <row r="81" spans="2:26" ht="15.5" x14ac:dyDescent="0.35">
      <c r="C81" t="s">
        <v>110</v>
      </c>
      <c r="D81" s="5">
        <v>975737000000</v>
      </c>
      <c r="E81" s="5">
        <v>1050179000000</v>
      </c>
      <c r="F81" s="5">
        <v>1046386434265</v>
      </c>
      <c r="G81" s="5">
        <v>694845565735</v>
      </c>
      <c r="I81" s="5">
        <v>3729876000000</v>
      </c>
      <c r="J81" s="5">
        <v>3268486221080</v>
      </c>
      <c r="K81" s="5">
        <v>2802707968149</v>
      </c>
      <c r="L81" s="5">
        <v>3513671510204</v>
      </c>
      <c r="M81" s="5">
        <v>3208499314413</v>
      </c>
      <c r="N81" s="5">
        <v>2865987119268</v>
      </c>
      <c r="O81" s="5">
        <v>2513242403090</v>
      </c>
      <c r="P81" s="5">
        <v>2552706945624</v>
      </c>
      <c r="Q81" s="5">
        <v>2442945312378</v>
      </c>
      <c r="R81" s="5">
        <v>2353923940687</v>
      </c>
      <c r="S81" s="5">
        <v>2083402901121</v>
      </c>
      <c r="T81" s="5">
        <v>2129215450082</v>
      </c>
      <c r="U81" s="5">
        <v>2004243694797</v>
      </c>
      <c r="V81" s="5">
        <v>1772034750571</v>
      </c>
      <c r="W81" s="5">
        <v>1539721311065</v>
      </c>
    </row>
    <row r="82" spans="2:26" ht="15.5" x14ac:dyDescent="0.35">
      <c r="C82" t="s">
        <v>111</v>
      </c>
      <c r="D82" s="5">
        <v>975737000000</v>
      </c>
      <c r="E82" s="5">
        <v>1050179000000</v>
      </c>
      <c r="F82" s="5">
        <v>1046386434265</v>
      </c>
      <c r="G82" s="5">
        <v>694845565735</v>
      </c>
      <c r="I82" s="5">
        <v>3729876000000</v>
      </c>
      <c r="J82" s="5">
        <v>3268486221080</v>
      </c>
      <c r="K82" s="5">
        <v>2802707968149</v>
      </c>
      <c r="L82" s="5">
        <v>3513671510204</v>
      </c>
      <c r="M82" s="5">
        <v>3208499314413</v>
      </c>
      <c r="N82" s="5">
        <v>2865987119268</v>
      </c>
      <c r="O82" s="5">
        <v>2513242403090</v>
      </c>
      <c r="P82" s="5">
        <v>2552706945624</v>
      </c>
      <c r="Q82" s="5">
        <v>2442945312378</v>
      </c>
      <c r="R82" s="5">
        <v>2353923940687</v>
      </c>
      <c r="S82" s="5">
        <v>2083402901121</v>
      </c>
      <c r="T82" s="5">
        <v>2129215450082</v>
      </c>
      <c r="U82" s="5">
        <v>2004243694797</v>
      </c>
      <c r="V82" s="5">
        <v>1772034750571</v>
      </c>
      <c r="W82" s="5">
        <v>1539721311065</v>
      </c>
    </row>
    <row r="84" spans="2:26" ht="15.5" x14ac:dyDescent="0.35">
      <c r="B84" t="s">
        <v>112</v>
      </c>
      <c r="C84" t="s">
        <v>113</v>
      </c>
    </row>
    <row r="85" spans="2:26" ht="15.5" x14ac:dyDescent="0.35">
      <c r="C85" t="s">
        <v>114</v>
      </c>
    </row>
    <row r="86" spans="2:26" ht="15.5" x14ac:dyDescent="0.35">
      <c r="C86" t="s">
        <v>20</v>
      </c>
      <c r="D86" s="5">
        <v>4831831000000</v>
      </c>
      <c r="E86" s="5">
        <v>4392700000000</v>
      </c>
      <c r="F86" s="5">
        <v>4331440000000</v>
      </c>
      <c r="G86" s="5">
        <v>4047895137178</v>
      </c>
      <c r="I86" s="5">
        <v>4331440000000</v>
      </c>
      <c r="J86" s="5">
        <v>4723293839405</v>
      </c>
      <c r="K86" s="5">
        <v>3232420596769</v>
      </c>
      <c r="L86" s="5">
        <v>3949768854987</v>
      </c>
      <c r="M86" s="5">
        <v>6216247801928</v>
      </c>
      <c r="N86" s="5">
        <v>5207929420504</v>
      </c>
      <c r="O86" s="5">
        <v>3040487103572</v>
      </c>
      <c r="P86" s="5">
        <v>3153327557478</v>
      </c>
      <c r="Q86" s="5">
        <v>2784705831122</v>
      </c>
      <c r="R86" s="5">
        <v>2895582003331</v>
      </c>
      <c r="S86" s="5">
        <v>2718619232764</v>
      </c>
      <c r="T86" s="5">
        <v>1894609528205</v>
      </c>
      <c r="U86" s="5">
        <v>1426460966674</v>
      </c>
      <c r="V86" s="5">
        <v>1859662706073</v>
      </c>
      <c r="W86" s="5">
        <v>2291335810101</v>
      </c>
      <c r="X86" s="5">
        <v>1901871765050</v>
      </c>
      <c r="Y86" s="5">
        <v>1562664177408</v>
      </c>
      <c r="Z86" s="5">
        <v>1321797625299</v>
      </c>
    </row>
    <row r="87" spans="2:26" ht="15.5" x14ac:dyDescent="0.35">
      <c r="C87" t="s">
        <v>115</v>
      </c>
      <c r="W87" s="5">
        <v>113871418384</v>
      </c>
      <c r="X87" s="5">
        <v>5315920203</v>
      </c>
      <c r="Y87" s="5">
        <v>62596260106</v>
      </c>
      <c r="Z87" s="5">
        <v>124748588599</v>
      </c>
    </row>
    <row r="88" spans="2:26" ht="15.5" x14ac:dyDescent="0.35">
      <c r="C88" t="s">
        <v>117</v>
      </c>
      <c r="D88" s="5">
        <v>6582713000000</v>
      </c>
      <c r="E88" s="5">
        <v>6337303000000</v>
      </c>
      <c r="F88" s="5">
        <v>5651335000000</v>
      </c>
      <c r="G88" s="5">
        <v>5621648758880</v>
      </c>
      <c r="I88" s="5">
        <v>5651335000000</v>
      </c>
      <c r="J88" s="5">
        <v>4864547870520</v>
      </c>
      <c r="K88" s="5">
        <v>4651970696489</v>
      </c>
      <c r="L88" s="5">
        <v>4613623001325</v>
      </c>
      <c r="M88" s="5">
        <v>3431018099213</v>
      </c>
      <c r="N88" s="5">
        <v>3477220762616</v>
      </c>
      <c r="O88" s="5">
        <v>3572854779679</v>
      </c>
      <c r="P88" s="5">
        <v>3255544859788</v>
      </c>
      <c r="Q88" s="5">
        <v>2876417348634</v>
      </c>
      <c r="R88" s="5">
        <v>2631206429124</v>
      </c>
      <c r="S88" s="5">
        <v>2354779771919</v>
      </c>
      <c r="T88" s="5">
        <v>2346943653265</v>
      </c>
      <c r="U88" s="5">
        <v>2145218904462</v>
      </c>
      <c r="V88" s="5">
        <v>1805234960760</v>
      </c>
      <c r="W88" s="5">
        <v>1529991628590</v>
      </c>
      <c r="X88" s="5">
        <v>1262710670671</v>
      </c>
      <c r="Y88" s="5">
        <v>1203940830063</v>
      </c>
      <c r="Z88" s="5">
        <v>935357382409</v>
      </c>
    </row>
    <row r="89" spans="2:26" ht="15.5" x14ac:dyDescent="0.35">
      <c r="C89" t="s">
        <v>118</v>
      </c>
      <c r="G89" s="5">
        <v>12510000000</v>
      </c>
      <c r="P89" s="5">
        <v>13720000000</v>
      </c>
      <c r="Q89" s="5">
        <v>9800000000</v>
      </c>
      <c r="R89" s="5">
        <v>9800000000</v>
      </c>
    </row>
    <row r="90" spans="2:26" ht="15.5" x14ac:dyDescent="0.35">
      <c r="C90" t="s">
        <v>119</v>
      </c>
      <c r="D90" s="5">
        <v>500000000</v>
      </c>
      <c r="E90" s="5">
        <v>500000000</v>
      </c>
      <c r="F90" s="5">
        <v>500000000</v>
      </c>
      <c r="G90" s="5">
        <v>499824000</v>
      </c>
      <c r="I90" s="5">
        <v>500000000</v>
      </c>
      <c r="J90" s="5">
        <v>499824000</v>
      </c>
      <c r="K90" s="5">
        <v>499824000</v>
      </c>
      <c r="L90" s="5">
        <v>499824000</v>
      </c>
      <c r="M90" s="5">
        <v>499824000</v>
      </c>
    </row>
    <row r="91" spans="2:26" ht="15.5" x14ac:dyDescent="0.35">
      <c r="C91" t="s">
        <v>120</v>
      </c>
      <c r="D91" s="5">
        <v>6582713000000</v>
      </c>
      <c r="E91" s="5">
        <v>6337303000000</v>
      </c>
      <c r="F91" s="5">
        <v>5651335000000</v>
      </c>
      <c r="G91" s="5">
        <v>5621648758880</v>
      </c>
      <c r="I91" s="5">
        <v>5651335000000</v>
      </c>
      <c r="J91" s="5">
        <v>4864547870520</v>
      </c>
      <c r="K91" s="5">
        <v>4651970696489</v>
      </c>
      <c r="L91" s="5">
        <v>4613623001325</v>
      </c>
      <c r="M91" s="5">
        <v>3431018099213</v>
      </c>
      <c r="N91" s="5">
        <v>3477220762616</v>
      </c>
      <c r="O91" s="5">
        <v>3572854779679</v>
      </c>
      <c r="P91" s="5">
        <v>3255544859788</v>
      </c>
      <c r="Q91" s="5">
        <v>2876417348634</v>
      </c>
      <c r="R91" s="5">
        <v>2631206429124</v>
      </c>
      <c r="S91" s="5">
        <v>2354779771919</v>
      </c>
      <c r="T91" s="5">
        <v>2346943653265</v>
      </c>
      <c r="U91" s="5">
        <v>2145218904462</v>
      </c>
      <c r="V91" s="5">
        <v>1805234960760</v>
      </c>
      <c r="W91" s="5">
        <v>1529991628590</v>
      </c>
      <c r="X91" s="5">
        <v>1262710670671</v>
      </c>
      <c r="Y91" s="5">
        <v>1203940830063</v>
      </c>
      <c r="Z91" s="5">
        <v>935357382409</v>
      </c>
    </row>
    <row r="92" spans="2:26" ht="15.5" x14ac:dyDescent="0.35">
      <c r="C92" t="s">
        <v>121</v>
      </c>
      <c r="D92" s="5">
        <v>286581000000</v>
      </c>
      <c r="E92" s="5">
        <v>279211000000</v>
      </c>
      <c r="F92" s="5">
        <v>245037000000</v>
      </c>
      <c r="G92" s="5">
        <v>216328084302</v>
      </c>
      <c r="I92" s="5">
        <v>245037000000</v>
      </c>
      <c r="J92" s="5">
        <v>148612646647</v>
      </c>
      <c r="K92" s="5">
        <v>168170214069</v>
      </c>
      <c r="L92" s="5">
        <v>174144805759</v>
      </c>
      <c r="M92" s="5">
        <v>114124556399</v>
      </c>
      <c r="N92" s="5">
        <v>117705915072</v>
      </c>
      <c r="O92" s="5">
        <v>124805342404</v>
      </c>
      <c r="P92" s="5">
        <v>118024410616</v>
      </c>
      <c r="Q92" s="5">
        <v>91275919806</v>
      </c>
      <c r="R92" s="5">
        <v>94601152253</v>
      </c>
      <c r="S92" s="5">
        <v>79301987108</v>
      </c>
      <c r="T92" s="5">
        <v>117957876451</v>
      </c>
      <c r="U92" s="5">
        <v>128159883954</v>
      </c>
      <c r="V92" s="5">
        <v>132920638689</v>
      </c>
      <c r="W92" s="5">
        <v>105319628145</v>
      </c>
      <c r="X92" s="5">
        <v>101246432140</v>
      </c>
      <c r="Y92" s="5">
        <v>114138739079</v>
      </c>
      <c r="Z92" s="5">
        <v>65803613758</v>
      </c>
    </row>
    <row r="93" spans="2:26" ht="15.5" x14ac:dyDescent="0.35">
      <c r="C93" t="s">
        <v>122</v>
      </c>
      <c r="D93" s="5">
        <v>286581000000</v>
      </c>
      <c r="E93" s="5">
        <v>279211000000</v>
      </c>
      <c r="F93" s="5">
        <v>245037000000</v>
      </c>
      <c r="G93" s="5">
        <v>216328084302</v>
      </c>
      <c r="I93" s="5">
        <v>245037000000</v>
      </c>
      <c r="J93" s="5">
        <v>148612646647</v>
      </c>
      <c r="K93" s="5">
        <v>168170214069</v>
      </c>
      <c r="L93" s="5">
        <v>174144805759</v>
      </c>
      <c r="M93" s="5">
        <v>114124556399</v>
      </c>
      <c r="N93" s="5">
        <v>117705915072</v>
      </c>
      <c r="O93" s="5">
        <v>124805342404</v>
      </c>
      <c r="P93" s="5">
        <v>118024410616</v>
      </c>
      <c r="Q93" s="5">
        <v>91275919806</v>
      </c>
      <c r="R93" s="5">
        <v>94601152253</v>
      </c>
      <c r="S93" s="5">
        <v>79301987108</v>
      </c>
      <c r="T93" s="5">
        <v>117957876451</v>
      </c>
      <c r="U93" s="5">
        <v>128159883954</v>
      </c>
      <c r="V93" s="5">
        <v>132920638689</v>
      </c>
      <c r="W93" s="5">
        <v>105319628145</v>
      </c>
      <c r="X93" s="5">
        <v>101246432140</v>
      </c>
      <c r="Y93" s="5">
        <v>114138739079</v>
      </c>
      <c r="Z93" s="5">
        <v>65803613758</v>
      </c>
    </row>
    <row r="94" spans="2:26" ht="15.5" x14ac:dyDescent="0.35">
      <c r="C94" t="s">
        <v>123</v>
      </c>
      <c r="D94" s="5">
        <v>7923721000000</v>
      </c>
      <c r="E94" s="5">
        <v>7414554000000</v>
      </c>
      <c r="F94" s="5">
        <v>6985130000000</v>
      </c>
      <c r="G94" s="5">
        <v>6986045231197</v>
      </c>
      <c r="I94" s="5">
        <v>6985130000000</v>
      </c>
      <c r="J94" s="5">
        <v>6501631203212</v>
      </c>
      <c r="K94" s="5">
        <v>6791979793011</v>
      </c>
      <c r="L94" s="5">
        <v>7027358455090</v>
      </c>
      <c r="M94" s="5">
        <v>5087299647536</v>
      </c>
      <c r="N94" s="5">
        <v>3599745931242</v>
      </c>
      <c r="O94" s="5">
        <v>3737976007703</v>
      </c>
      <c r="P94" s="5">
        <v>3474587231854</v>
      </c>
      <c r="Q94" s="5">
        <v>3557496638218</v>
      </c>
      <c r="R94" s="5">
        <v>3344404151105</v>
      </c>
      <c r="S94" s="5">
        <v>3003149535671</v>
      </c>
      <c r="T94" s="5">
        <v>3090544151155</v>
      </c>
      <c r="U94" s="5">
        <v>3053494513851</v>
      </c>
      <c r="V94" s="5">
        <v>2115483766910</v>
      </c>
      <c r="W94" s="5">
        <v>1705189186310</v>
      </c>
      <c r="X94" s="5">
        <v>1550828819836</v>
      </c>
      <c r="Y94" s="5">
        <v>1561382418796</v>
      </c>
      <c r="Z94" s="5">
        <v>1606123881887</v>
      </c>
    </row>
    <row r="95" spans="2:26" ht="15.5" x14ac:dyDescent="0.35">
      <c r="C95" t="s">
        <v>91</v>
      </c>
      <c r="D95" s="5">
        <v>-2377894000000</v>
      </c>
      <c r="E95" s="5">
        <v>-2424183000000</v>
      </c>
      <c r="F95" s="5">
        <v>-2380057000000</v>
      </c>
      <c r="G95" s="5">
        <v>-1683000741505</v>
      </c>
      <c r="I95" s="5">
        <v>-2380057000000</v>
      </c>
      <c r="J95" s="5">
        <v>-964290105337</v>
      </c>
      <c r="K95" s="5">
        <v>-522548475849</v>
      </c>
      <c r="L95" s="5">
        <v>-547153340920</v>
      </c>
      <c r="M95" s="5">
        <v>398044203850</v>
      </c>
      <c r="N95" s="5">
        <v>95229681593</v>
      </c>
      <c r="O95" s="5">
        <v>97373332926</v>
      </c>
      <c r="P95" s="5">
        <v>115716315208</v>
      </c>
      <c r="Q95" s="5">
        <v>58316793406</v>
      </c>
      <c r="R95" s="5">
        <v>59127273696</v>
      </c>
      <c r="S95" s="5">
        <v>24092781997</v>
      </c>
      <c r="T95" s="5">
        <v>46392656427</v>
      </c>
      <c r="U95" s="5">
        <v>40420603467</v>
      </c>
      <c r="V95" s="5">
        <v>-672169000323</v>
      </c>
      <c r="W95" s="5">
        <v>-704862994206</v>
      </c>
      <c r="X95" s="5">
        <v>-719711363596</v>
      </c>
      <c r="Y95" s="5">
        <v>-729302239137</v>
      </c>
      <c r="Z95" s="5">
        <v>-605571277637</v>
      </c>
    </row>
    <row r="96" spans="2:26" ht="15.5" x14ac:dyDescent="0.35">
      <c r="C96" t="s">
        <v>124</v>
      </c>
      <c r="D96" s="5">
        <v>20983437000000</v>
      </c>
      <c r="E96" s="5">
        <v>19914964000000</v>
      </c>
      <c r="F96" s="5">
        <v>18508334000000</v>
      </c>
      <c r="G96" s="5">
        <v>17995143798669</v>
      </c>
      <c r="I96" s="5">
        <v>18508334000000</v>
      </c>
      <c r="J96" s="5">
        <v>17187668427724</v>
      </c>
      <c r="K96" s="5">
        <v>15917724100860</v>
      </c>
      <c r="L96" s="5">
        <v>16710229570164</v>
      </c>
      <c r="M96" s="5">
        <v>15712209507638</v>
      </c>
      <c r="N96" s="5">
        <v>13075331880715</v>
      </c>
      <c r="O96" s="5">
        <v>11222490978401</v>
      </c>
      <c r="P96" s="5">
        <v>10648288386726</v>
      </c>
      <c r="Q96" s="5">
        <v>10043950500578</v>
      </c>
      <c r="R96" s="5">
        <v>9572529767897</v>
      </c>
      <c r="S96" s="5">
        <v>8748491608702</v>
      </c>
      <c r="T96" s="5">
        <v>8120805370192</v>
      </c>
      <c r="U96" s="5">
        <v>7497319451543</v>
      </c>
      <c r="V96" s="5">
        <v>6441710544081</v>
      </c>
      <c r="W96" s="5">
        <v>5956123240307</v>
      </c>
      <c r="X96" s="5">
        <v>5037269819971</v>
      </c>
      <c r="Y96" s="5">
        <v>4701892518076</v>
      </c>
      <c r="Z96" s="5">
        <v>4168054836528</v>
      </c>
    </row>
    <row r="97" spans="3:26" ht="15.5" x14ac:dyDescent="0.35">
      <c r="C97" t="s">
        <v>125</v>
      </c>
    </row>
    <row r="98" spans="3:26" ht="15.5" x14ac:dyDescent="0.35">
      <c r="C98" t="s">
        <v>318</v>
      </c>
      <c r="D98" s="5">
        <v>276161000000</v>
      </c>
      <c r="E98" s="5">
        <v>286207000000</v>
      </c>
      <c r="F98" s="5">
        <v>265444000000</v>
      </c>
      <c r="G98" s="5">
        <v>300530191052</v>
      </c>
      <c r="I98" s="5">
        <v>265444000000</v>
      </c>
      <c r="J98" s="5">
        <v>206614991397</v>
      </c>
      <c r="K98" s="5">
        <v>129742418236</v>
      </c>
      <c r="L98" s="5">
        <v>212289506820</v>
      </c>
      <c r="M98" s="5">
        <v>175791295984</v>
      </c>
      <c r="N98" s="5">
        <v>49635252888</v>
      </c>
      <c r="O98" s="5">
        <v>27936767060</v>
      </c>
      <c r="P98" s="5">
        <v>22801731228</v>
      </c>
      <c r="Q98" s="5">
        <v>25475566035</v>
      </c>
      <c r="R98" s="5">
        <v>41781440332</v>
      </c>
      <c r="S98" s="5">
        <v>45890342781</v>
      </c>
      <c r="T98" s="5">
        <v>24296002168</v>
      </c>
      <c r="U98" s="5">
        <v>42420010003</v>
      </c>
      <c r="V98" s="5">
        <v>48951431557</v>
      </c>
      <c r="W98" s="5">
        <v>37532392018</v>
      </c>
    </row>
    <row r="99" spans="3:26" ht="15.5" x14ac:dyDescent="0.35">
      <c r="C99" t="s">
        <v>128</v>
      </c>
      <c r="D99" s="5">
        <v>148209000000</v>
      </c>
      <c r="E99" s="5">
        <v>131949000000</v>
      </c>
      <c r="F99" s="5">
        <v>119839000000</v>
      </c>
      <c r="G99" s="5">
        <v>136542588907</v>
      </c>
      <c r="I99" s="5">
        <v>119839000000</v>
      </c>
      <c r="J99" s="5">
        <v>120348768765</v>
      </c>
      <c r="K99" s="5">
        <v>136102644092</v>
      </c>
      <c r="L99" s="5">
        <v>127493515578</v>
      </c>
      <c r="M99" s="5">
        <v>91861895896</v>
      </c>
      <c r="N99" s="5">
        <v>85420248716</v>
      </c>
      <c r="O99" s="5">
        <v>123162296975</v>
      </c>
      <c r="P99" s="5">
        <v>131100220342</v>
      </c>
      <c r="Q99" s="5">
        <v>155865496386</v>
      </c>
      <c r="R99" s="5">
        <v>160215778533</v>
      </c>
      <c r="S99" s="5">
        <v>106339190223</v>
      </c>
      <c r="T99" s="5">
        <v>79974909842</v>
      </c>
      <c r="U99" s="5">
        <v>72602976620</v>
      </c>
      <c r="V99" s="5">
        <v>56264133006</v>
      </c>
      <c r="W99" s="5">
        <v>28382911213</v>
      </c>
      <c r="X99" s="5">
        <v>34774005806</v>
      </c>
      <c r="Y99" s="5">
        <v>29354137617</v>
      </c>
      <c r="Z99" s="5">
        <v>33063849878</v>
      </c>
    </row>
    <row r="100" spans="3:26" ht="15.5" x14ac:dyDescent="0.35">
      <c r="C100" t="s">
        <v>126</v>
      </c>
      <c r="D100" s="5">
        <v>8267430000000</v>
      </c>
      <c r="E100" s="5">
        <v>8283111000000</v>
      </c>
      <c r="F100" s="5">
        <v>8332845000000</v>
      </c>
      <c r="G100" s="5">
        <v>8237969889490</v>
      </c>
      <c r="I100" s="5">
        <v>8332845000000</v>
      </c>
      <c r="J100" s="5">
        <v>8269375706540</v>
      </c>
      <c r="K100" s="5">
        <v>7978027474025</v>
      </c>
      <c r="L100" s="5">
        <v>7956585670346</v>
      </c>
      <c r="M100" s="5">
        <v>7994022263626</v>
      </c>
      <c r="N100" s="5">
        <v>8157762093280</v>
      </c>
      <c r="O100" s="5">
        <v>7666314692908</v>
      </c>
      <c r="P100" s="5">
        <v>6252801150475</v>
      </c>
      <c r="Q100" s="5">
        <v>5342659713054</v>
      </c>
      <c r="R100" s="5">
        <v>4555756101580</v>
      </c>
      <c r="S100" s="5">
        <v>3938494051483</v>
      </c>
      <c r="T100" s="5">
        <v>3404457131056</v>
      </c>
      <c r="U100" s="5">
        <v>2925546783050</v>
      </c>
      <c r="V100" s="5">
        <v>2254763272886</v>
      </c>
      <c r="W100" s="5">
        <v>1860288483732</v>
      </c>
      <c r="X100" s="5">
        <v>1605266031098</v>
      </c>
      <c r="Y100" s="5">
        <v>1398127877081</v>
      </c>
      <c r="Z100" s="5">
        <v>1327346591354</v>
      </c>
    </row>
    <row r="101" spans="3:26" ht="15.5" x14ac:dyDescent="0.35">
      <c r="C101" t="s">
        <v>319</v>
      </c>
      <c r="D101" s="5">
        <v>2277485000000</v>
      </c>
      <c r="E101" s="5">
        <v>2279815000000</v>
      </c>
      <c r="F101" s="5">
        <v>2289001000000</v>
      </c>
      <c r="G101" s="5">
        <v>2292948980815</v>
      </c>
      <c r="I101" s="5">
        <v>2289001000000</v>
      </c>
      <c r="J101" s="5">
        <v>2315733488492</v>
      </c>
      <c r="K101" s="5">
        <v>1778032069582</v>
      </c>
      <c r="L101" s="5">
        <v>1505393894321</v>
      </c>
      <c r="M101" s="5">
        <v>1132731182435</v>
      </c>
      <c r="N101" s="5">
        <v>660017725813</v>
      </c>
      <c r="O101" s="5">
        <v>662553056528</v>
      </c>
      <c r="P101" s="5">
        <v>433440697623</v>
      </c>
      <c r="Q101" s="5">
        <v>419572828665</v>
      </c>
      <c r="R101" s="5">
        <v>400206315434</v>
      </c>
      <c r="S101" s="5">
        <v>415279754800</v>
      </c>
      <c r="T101" s="5">
        <v>421707972435</v>
      </c>
      <c r="U101" s="5">
        <v>385267577327</v>
      </c>
      <c r="V101" s="5">
        <v>341173421136</v>
      </c>
      <c r="W101" s="5">
        <v>233007450563</v>
      </c>
      <c r="X101" s="5">
        <v>237557876110</v>
      </c>
      <c r="Y101" s="5">
        <v>261359311220</v>
      </c>
      <c r="Z101" s="5">
        <v>82407284714</v>
      </c>
    </row>
    <row r="102" spans="3:26" ht="15.5" x14ac:dyDescent="0.35">
      <c r="C102" t="s">
        <v>317</v>
      </c>
      <c r="Y102" s="5">
        <v>3941724499</v>
      </c>
      <c r="Z102" s="5">
        <v>4838713018</v>
      </c>
    </row>
    <row r="103" spans="3:26" ht="15.5" x14ac:dyDescent="0.35">
      <c r="C103" t="s">
        <v>589</v>
      </c>
    </row>
    <row r="104" spans="3:26" ht="15.5" x14ac:dyDescent="0.35">
      <c r="C104" t="s">
        <v>129</v>
      </c>
      <c r="D104" s="5">
        <v>12094661000000</v>
      </c>
      <c r="E104" s="5">
        <v>12070273000000</v>
      </c>
      <c r="F104" s="5">
        <v>12191014000000</v>
      </c>
      <c r="G104" s="5">
        <v>12107249105416</v>
      </c>
      <c r="I104" s="5">
        <v>12191014000000</v>
      </c>
      <c r="J104" s="5">
        <v>12242059470471</v>
      </c>
      <c r="K104" s="5">
        <v>11139844081463</v>
      </c>
      <c r="L104" s="5">
        <v>10531083455511</v>
      </c>
      <c r="M104" s="5">
        <v>9954425648633</v>
      </c>
      <c r="N104" s="5">
        <v>9488968436659</v>
      </c>
      <c r="O104" s="5">
        <v>9042235884183</v>
      </c>
      <c r="P104" s="5">
        <v>7497917758643</v>
      </c>
      <c r="Q104" s="5">
        <v>6572288915757</v>
      </c>
      <c r="R104" s="5">
        <v>5653479442760</v>
      </c>
      <c r="S104" s="5">
        <v>4947925772737</v>
      </c>
      <c r="T104" s="5">
        <v>4304226997537</v>
      </c>
      <c r="U104" s="5">
        <v>3817741823483</v>
      </c>
      <c r="V104" s="5">
        <v>2976246636877</v>
      </c>
      <c r="W104" s="5">
        <v>2318430872533</v>
      </c>
      <c r="X104" s="5">
        <v>1995226843317</v>
      </c>
      <c r="Y104" s="5">
        <v>1780554152096</v>
      </c>
      <c r="Z104" s="5">
        <v>1535777575370</v>
      </c>
    </row>
    <row r="105" spans="3:26" ht="15.5" x14ac:dyDescent="0.35">
      <c r="C105" t="s">
        <v>130</v>
      </c>
      <c r="D105" s="5">
        <v>33078098000000</v>
      </c>
      <c r="E105" s="5">
        <v>31985237000000</v>
      </c>
      <c r="F105" s="5">
        <v>30699348000000</v>
      </c>
      <c r="G105" s="5">
        <v>30102392904085</v>
      </c>
      <c r="I105" s="5">
        <v>30699348000000</v>
      </c>
      <c r="J105" s="5">
        <v>29429727898195</v>
      </c>
      <c r="K105" s="5">
        <v>27057568182323</v>
      </c>
      <c r="L105" s="5">
        <v>27241313025675</v>
      </c>
      <c r="M105" s="5">
        <v>25666635156271</v>
      </c>
      <c r="N105" s="5">
        <v>22564300317374</v>
      </c>
      <c r="O105" s="5">
        <v>20264726862584</v>
      </c>
      <c r="P105" s="5">
        <v>18146206145369</v>
      </c>
      <c r="Q105" s="5">
        <v>16616239416335</v>
      </c>
      <c r="R105" s="5">
        <v>15226009210657</v>
      </c>
      <c r="S105" s="5">
        <v>13696417381439</v>
      </c>
      <c r="T105" s="5">
        <v>12425032367729</v>
      </c>
      <c r="U105" s="5">
        <v>11315061275026</v>
      </c>
      <c r="V105" s="5">
        <v>9417957180958</v>
      </c>
      <c r="W105" s="5">
        <v>8274554112840</v>
      </c>
      <c r="X105" s="5">
        <v>7032496663288</v>
      </c>
      <c r="Y105" s="5">
        <v>6482446670172</v>
      </c>
      <c r="Z105" s="5">
        <v>5703832411898</v>
      </c>
    </row>
    <row r="106" spans="3:26" ht="15.5" x14ac:dyDescent="0.35">
      <c r="C106" t="s">
        <v>131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  <c r="D108" s="5">
        <v>6654567000000</v>
      </c>
      <c r="E108" s="5">
        <v>5599976000000</v>
      </c>
      <c r="F108" s="5">
        <v>5336151000000</v>
      </c>
      <c r="G108" s="5">
        <v>4674486147912</v>
      </c>
      <c r="I108" s="5">
        <v>5336151000000</v>
      </c>
      <c r="J108" s="5">
        <v>4185749488069</v>
      </c>
      <c r="K108" s="5">
        <v>3243168544925</v>
      </c>
      <c r="L108" s="5">
        <v>4431038459634</v>
      </c>
      <c r="M108" s="5">
        <v>3534656089431</v>
      </c>
      <c r="N108" s="5">
        <v>3176726211674</v>
      </c>
      <c r="O108" s="5">
        <v>2577108805851</v>
      </c>
      <c r="P108" s="5">
        <v>2286167471594</v>
      </c>
      <c r="Q108" s="5">
        <v>2227336011715</v>
      </c>
      <c r="R108" s="5">
        <v>2317161787100</v>
      </c>
      <c r="S108" s="5">
        <v>2365880490863</v>
      </c>
      <c r="T108" s="5">
        <v>2385920172489</v>
      </c>
      <c r="U108" s="5">
        <v>2640590023748</v>
      </c>
      <c r="V108" s="5">
        <v>1891617853724</v>
      </c>
      <c r="W108" s="5">
        <v>1630588528518</v>
      </c>
      <c r="X108" s="5">
        <v>1146489093666</v>
      </c>
      <c r="Y108" s="5">
        <v>1574137415862</v>
      </c>
      <c r="Z108" s="5">
        <v>1250371830955</v>
      </c>
    </row>
    <row r="109" spans="3:26" ht="15.5" x14ac:dyDescent="0.35">
      <c r="C109" t="s">
        <v>134</v>
      </c>
      <c r="D109" s="5">
        <v>628050000000</v>
      </c>
      <c r="E109" s="5">
        <v>110350000000</v>
      </c>
      <c r="F109" s="5">
        <v>112350000000</v>
      </c>
      <c r="G109" s="5">
        <v>332350000000</v>
      </c>
      <c r="I109" s="5">
        <v>112350000000</v>
      </c>
      <c r="J109" s="5">
        <v>269100000000</v>
      </c>
      <c r="K109" s="5">
        <v>120800000000</v>
      </c>
      <c r="L109" s="5">
        <v>705600000000</v>
      </c>
      <c r="N109" s="5">
        <v>220500000000</v>
      </c>
      <c r="O109" s="5">
        <v>149638247114</v>
      </c>
      <c r="P109" s="5">
        <v>69154653794</v>
      </c>
      <c r="Q109" s="5">
        <v>168774628237</v>
      </c>
      <c r="R109" s="5">
        <v>135186107287</v>
      </c>
      <c r="S109" s="5">
        <v>266148059414</v>
      </c>
      <c r="T109" s="5">
        <v>251909102153</v>
      </c>
      <c r="U109" s="5">
        <v>583823955413</v>
      </c>
      <c r="V109" s="5">
        <v>204252407762</v>
      </c>
      <c r="W109" s="5">
        <v>140056547003</v>
      </c>
      <c r="X109" s="5">
        <v>24290351153</v>
      </c>
      <c r="Y109" s="5">
        <v>339131952804</v>
      </c>
      <c r="Z109" s="5">
        <v>145888622451</v>
      </c>
    </row>
    <row r="110" spans="3:26" ht="15.5" x14ac:dyDescent="0.35">
      <c r="C110" t="s">
        <v>135</v>
      </c>
      <c r="W110" s="5">
        <v>850398382129</v>
      </c>
      <c r="X110" s="5">
        <v>488240634231</v>
      </c>
      <c r="Y110" s="5">
        <v>481511454167</v>
      </c>
      <c r="Z110" s="5">
        <v>305567569948</v>
      </c>
    </row>
    <row r="111" spans="3:26" ht="15.5" x14ac:dyDescent="0.35">
      <c r="C111" t="s">
        <v>136</v>
      </c>
      <c r="D111" s="5">
        <v>2951398000000</v>
      </c>
      <c r="E111" s="5">
        <v>2737312000000</v>
      </c>
      <c r="F111" s="5">
        <v>2402800000000</v>
      </c>
      <c r="G111" s="5">
        <v>2212618316613</v>
      </c>
      <c r="I111" s="5">
        <v>2402800000000</v>
      </c>
      <c r="J111" s="5">
        <v>1892169477879</v>
      </c>
      <c r="K111" s="5">
        <v>1690719605626</v>
      </c>
      <c r="L111" s="5">
        <v>1996614607866</v>
      </c>
      <c r="M111" s="5">
        <v>1667595790804</v>
      </c>
      <c r="N111" s="5">
        <v>1240385598118</v>
      </c>
      <c r="O111" s="5">
        <v>1215860422464</v>
      </c>
      <c r="P111" s="5">
        <v>1289897769454</v>
      </c>
      <c r="Q111" s="5">
        <v>1108551384887</v>
      </c>
      <c r="R111" s="5">
        <v>1127307240258</v>
      </c>
      <c r="S111" s="5">
        <v>1068665524042</v>
      </c>
      <c r="T111" s="5">
        <v>1133092819659</v>
      </c>
      <c r="U111" s="5">
        <v>1151654579697</v>
      </c>
      <c r="V111" s="5">
        <v>808864741533</v>
      </c>
      <c r="W111" s="5">
        <v>850398382129</v>
      </c>
      <c r="X111" s="5">
        <v>488240634231</v>
      </c>
      <c r="Y111" s="5">
        <v>481511454167</v>
      </c>
      <c r="Z111" s="5">
        <v>305567569948</v>
      </c>
    </row>
    <row r="112" spans="3:26" ht="15.5" x14ac:dyDescent="0.35">
      <c r="C112" t="s">
        <v>143</v>
      </c>
    </row>
    <row r="113" spans="3:26" ht="15.5" x14ac:dyDescent="0.35">
      <c r="C113" t="s">
        <v>144</v>
      </c>
      <c r="D113" s="5">
        <v>500000000</v>
      </c>
      <c r="E113" s="5">
        <v>500000000</v>
      </c>
      <c r="F113" s="5">
        <v>500000000</v>
      </c>
      <c r="G113" s="5">
        <v>13009824000</v>
      </c>
      <c r="I113" s="5">
        <v>500000000</v>
      </c>
      <c r="J113" s="5">
        <v>499824000</v>
      </c>
      <c r="K113" s="5">
        <v>499824000</v>
      </c>
      <c r="L113" s="5">
        <v>499824000</v>
      </c>
      <c r="M113" s="5">
        <v>499824000</v>
      </c>
      <c r="P113" s="5">
        <v>13720000000</v>
      </c>
      <c r="Q113" s="5">
        <v>9800000000</v>
      </c>
      <c r="R113" s="5">
        <v>9800000000</v>
      </c>
    </row>
    <row r="114" spans="3:26" ht="15.5" x14ac:dyDescent="0.35">
      <c r="C114" t="s">
        <v>138</v>
      </c>
      <c r="D114" s="5">
        <v>916333000000</v>
      </c>
      <c r="E114" s="5">
        <v>726289000000</v>
      </c>
      <c r="F114" s="5">
        <v>651094000000</v>
      </c>
      <c r="G114" s="5">
        <v>717320114634</v>
      </c>
      <c r="I114" s="5">
        <v>651094000000</v>
      </c>
      <c r="J114" s="5">
        <v>600216924626</v>
      </c>
      <c r="K114" s="5">
        <v>369115840662</v>
      </c>
      <c r="L114" s="5">
        <v>445954198469</v>
      </c>
      <c r="M114" s="5">
        <v>551965010439</v>
      </c>
      <c r="N114" s="5">
        <v>406489186716</v>
      </c>
      <c r="O114" s="5">
        <v>415650164765</v>
      </c>
      <c r="P114" s="5">
        <v>259860294192</v>
      </c>
      <c r="Q114" s="5">
        <v>289821941676</v>
      </c>
      <c r="R114" s="5">
        <v>368413556679</v>
      </c>
      <c r="S114" s="5">
        <v>408242363125</v>
      </c>
      <c r="T114" s="5">
        <v>358667243424</v>
      </c>
      <c r="U114" s="5">
        <v>314518392842</v>
      </c>
      <c r="V114" s="5">
        <v>361916843180</v>
      </c>
      <c r="W114" s="5">
        <v>283137947283</v>
      </c>
      <c r="X114" s="5">
        <v>301962490132</v>
      </c>
      <c r="Y114" s="5">
        <v>359976797639</v>
      </c>
      <c r="Z114" s="5">
        <v>269366487438</v>
      </c>
    </row>
    <row r="115" spans="3:26" ht="15.5" x14ac:dyDescent="0.35">
      <c r="C115" t="s">
        <v>137</v>
      </c>
      <c r="D115" s="5">
        <v>339410000000</v>
      </c>
      <c r="E115" s="5">
        <v>373407000000</v>
      </c>
      <c r="F115" s="5">
        <v>264812000000</v>
      </c>
      <c r="G115" s="5">
        <v>335891856003</v>
      </c>
      <c r="I115" s="5">
        <v>264812000000</v>
      </c>
      <c r="J115" s="5">
        <v>248818958693</v>
      </c>
      <c r="K115" s="5">
        <v>225196597099</v>
      </c>
      <c r="L115" s="5">
        <v>293339306427</v>
      </c>
      <c r="M115" s="5">
        <v>351589714080</v>
      </c>
      <c r="N115" s="5">
        <v>428877749935</v>
      </c>
      <c r="O115" s="5">
        <v>226517164606</v>
      </c>
      <c r="P115" s="5">
        <v>188121543643</v>
      </c>
      <c r="Q115" s="5">
        <v>190792898939</v>
      </c>
      <c r="R115" s="5">
        <v>180968069393</v>
      </c>
      <c r="S115" s="5">
        <v>197459298266</v>
      </c>
      <c r="T115" s="5">
        <v>184590382675</v>
      </c>
      <c r="U115" s="5">
        <v>186953727366</v>
      </c>
      <c r="V115" s="5">
        <v>195836997773</v>
      </c>
      <c r="X115" s="5">
        <v>192634943780</v>
      </c>
      <c r="Y115" s="5">
        <v>273181447326</v>
      </c>
      <c r="Z115" s="5">
        <v>177900635770</v>
      </c>
    </row>
    <row r="116" spans="3:26" ht="15.5" x14ac:dyDescent="0.35">
      <c r="C116" t="s">
        <v>139</v>
      </c>
    </row>
    <row r="117" spans="3:26" ht="15.5" x14ac:dyDescent="0.35">
      <c r="C117" t="s">
        <v>140</v>
      </c>
      <c r="J117" s="5">
        <v>53006372373</v>
      </c>
      <c r="K117" s="5">
        <v>157493959061</v>
      </c>
      <c r="L117" s="5">
        <v>123702294033</v>
      </c>
      <c r="M117" s="5">
        <v>69999978142</v>
      </c>
      <c r="N117" s="5">
        <v>123843142605</v>
      </c>
      <c r="O117" s="5">
        <v>19424285946</v>
      </c>
      <c r="P117" s="5">
        <v>27102572574</v>
      </c>
      <c r="Q117" s="5">
        <v>2666666667</v>
      </c>
      <c r="R117" s="5">
        <v>12208333333</v>
      </c>
    </row>
    <row r="118" spans="3:26" ht="15.5" x14ac:dyDescent="0.35">
      <c r="C118" t="s">
        <v>141</v>
      </c>
      <c r="D118" s="5">
        <v>952000000</v>
      </c>
      <c r="E118" s="5">
        <v>926000000</v>
      </c>
      <c r="F118" s="5">
        <v>901000000</v>
      </c>
      <c r="G118" s="5">
        <v>876248535</v>
      </c>
      <c r="I118" s="5">
        <v>901000000</v>
      </c>
      <c r="J118" s="5">
        <v>807203970</v>
      </c>
      <c r="K118" s="5">
        <v>723532320</v>
      </c>
      <c r="O118" s="5">
        <v>94512899</v>
      </c>
      <c r="P118" s="5">
        <v>1148617567</v>
      </c>
      <c r="Q118" s="5">
        <v>1947610904</v>
      </c>
      <c r="R118" s="5">
        <v>1298175503</v>
      </c>
      <c r="S118" s="5">
        <v>1829302253</v>
      </c>
      <c r="U118" s="5">
        <v>91344366</v>
      </c>
      <c r="V118" s="5">
        <v>293784270</v>
      </c>
      <c r="W118" s="5">
        <v>285388096</v>
      </c>
      <c r="X118" s="5">
        <v>308292399</v>
      </c>
      <c r="Y118" s="5">
        <v>500414074</v>
      </c>
      <c r="Z118" s="5">
        <v>574290696</v>
      </c>
    </row>
    <row r="119" spans="3:26" ht="15.5" x14ac:dyDescent="0.35">
      <c r="C119" t="s">
        <v>142</v>
      </c>
      <c r="D119" s="5">
        <v>22425000000</v>
      </c>
      <c r="E119" s="5">
        <v>23325000000</v>
      </c>
      <c r="F119" s="5">
        <v>22114000000</v>
      </c>
      <c r="G119" s="5">
        <v>19180618650</v>
      </c>
      <c r="I119" s="5">
        <v>22114000000</v>
      </c>
      <c r="J119" s="5">
        <v>70881795230</v>
      </c>
      <c r="K119" s="5">
        <v>179682959919</v>
      </c>
      <c r="L119" s="5">
        <v>150218879066</v>
      </c>
      <c r="M119" s="5">
        <v>93645626082</v>
      </c>
      <c r="N119" s="5">
        <v>148764323210</v>
      </c>
      <c r="O119" s="5">
        <v>19518798845</v>
      </c>
      <c r="P119" s="5">
        <v>28251190141</v>
      </c>
      <c r="Q119" s="5">
        <v>4614277571</v>
      </c>
      <c r="R119" s="5">
        <v>13506508836</v>
      </c>
      <c r="S119" s="5">
        <v>1829302253</v>
      </c>
      <c r="U119" s="5">
        <v>91344366</v>
      </c>
      <c r="V119" s="5">
        <v>293784270</v>
      </c>
      <c r="W119" s="5">
        <v>285388096</v>
      </c>
      <c r="X119" s="5">
        <v>308292399</v>
      </c>
      <c r="Y119" s="5">
        <v>500414074</v>
      </c>
      <c r="Z119" s="5">
        <v>574290696</v>
      </c>
    </row>
    <row r="120" spans="3:26" ht="15.5" x14ac:dyDescent="0.35">
      <c r="C120" t="s">
        <v>528</v>
      </c>
    </row>
    <row r="121" spans="3:26" ht="15.5" x14ac:dyDescent="0.35">
      <c r="C121" t="s">
        <v>324</v>
      </c>
    </row>
    <row r="122" spans="3:26" ht="15.5" x14ac:dyDescent="0.35">
      <c r="C122" t="s">
        <v>145</v>
      </c>
      <c r="D122" s="5">
        <v>659463000000</v>
      </c>
      <c r="E122" s="5">
        <v>650567000000</v>
      </c>
      <c r="F122" s="5">
        <v>634694000000</v>
      </c>
      <c r="G122" s="5">
        <v>626016708878</v>
      </c>
      <c r="I122" s="5">
        <v>634694000000</v>
      </c>
      <c r="J122" s="5">
        <v>653544599640</v>
      </c>
      <c r="K122" s="5">
        <v>694377627183</v>
      </c>
      <c r="L122" s="5">
        <v>712946363651</v>
      </c>
      <c r="M122" s="5">
        <v>866101273717</v>
      </c>
      <c r="N122" s="5">
        <v>1111491961620</v>
      </c>
      <c r="O122" s="5">
        <v>982035580702</v>
      </c>
      <c r="P122" s="5">
        <v>565443877421</v>
      </c>
      <c r="Q122" s="5">
        <v>494871621931</v>
      </c>
      <c r="R122" s="5">
        <v>445000282472</v>
      </c>
      <c r="S122" s="5">
        <v>392250905307</v>
      </c>
      <c r="T122" s="5">
        <v>221636516794</v>
      </c>
      <c r="U122" s="5">
        <v>174513285703</v>
      </c>
      <c r="V122" s="5">
        <v>154695712337</v>
      </c>
      <c r="W122" s="5">
        <v>128030525896</v>
      </c>
      <c r="X122" s="5">
        <v>114090540786</v>
      </c>
      <c r="Y122" s="5">
        <v>117637411169</v>
      </c>
      <c r="Z122" s="5">
        <v>108924761472</v>
      </c>
    </row>
    <row r="123" spans="3:26" ht="15.5" x14ac:dyDescent="0.35">
      <c r="C123" t="s">
        <v>146</v>
      </c>
      <c r="D123" s="5">
        <v>659463000000</v>
      </c>
      <c r="E123" s="5">
        <v>650567000000</v>
      </c>
      <c r="F123" s="5">
        <v>634694000000</v>
      </c>
      <c r="G123" s="5">
        <v>626016708878</v>
      </c>
      <c r="I123" s="5">
        <v>634694000000</v>
      </c>
      <c r="J123" s="5">
        <v>653544599640</v>
      </c>
      <c r="K123" s="5">
        <v>694377627183</v>
      </c>
      <c r="L123" s="5">
        <v>712946363651</v>
      </c>
      <c r="M123" s="5">
        <v>866101273717</v>
      </c>
      <c r="N123" s="5">
        <v>1111491961620</v>
      </c>
      <c r="O123" s="5">
        <v>982035580702</v>
      </c>
      <c r="P123" s="5">
        <v>565443877421</v>
      </c>
      <c r="Q123" s="5">
        <v>494871621931</v>
      </c>
      <c r="R123" s="5">
        <v>445000282472</v>
      </c>
      <c r="S123" s="5">
        <v>392250905307</v>
      </c>
      <c r="T123" s="5">
        <v>221636516794</v>
      </c>
      <c r="U123" s="5">
        <v>174513285703</v>
      </c>
      <c r="V123" s="5">
        <v>154695712337</v>
      </c>
      <c r="W123" s="5">
        <v>128030525896</v>
      </c>
      <c r="X123" s="5">
        <v>114090540786</v>
      </c>
      <c r="Y123" s="5">
        <v>117637411169</v>
      </c>
      <c r="Z123" s="5">
        <v>108924761472</v>
      </c>
    </row>
    <row r="124" spans="3:26" ht="15.5" x14ac:dyDescent="0.35">
      <c r="C124" t="s">
        <v>650</v>
      </c>
      <c r="J124" s="5">
        <v>65455500000</v>
      </c>
      <c r="K124" s="5">
        <v>298336872439</v>
      </c>
      <c r="L124" s="5">
        <v>287030831500</v>
      </c>
      <c r="M124" s="5">
        <v>490277125583</v>
      </c>
      <c r="N124" s="5">
        <v>722819149618</v>
      </c>
      <c r="O124" s="5">
        <v>647647475827</v>
      </c>
      <c r="P124" s="5">
        <v>259831249648</v>
      </c>
      <c r="Q124" s="5">
        <v>144338491229</v>
      </c>
      <c r="R124" s="5">
        <v>132240967009</v>
      </c>
      <c r="S124" s="5">
        <v>127727051924</v>
      </c>
      <c r="T124" s="5">
        <v>44219703964</v>
      </c>
    </row>
    <row r="125" spans="3:26" ht="15.5" x14ac:dyDescent="0.35">
      <c r="C125" t="s">
        <v>147</v>
      </c>
      <c r="D125" s="5">
        <v>70011000000</v>
      </c>
      <c r="E125" s="5">
        <v>68063000000</v>
      </c>
      <c r="F125" s="5">
        <v>62111000000</v>
      </c>
      <c r="G125" s="5">
        <v>72010453226</v>
      </c>
      <c r="I125" s="5">
        <v>62111000000</v>
      </c>
      <c r="J125" s="5">
        <v>63080063097</v>
      </c>
      <c r="K125" s="5">
        <v>35789992933</v>
      </c>
      <c r="L125" s="5">
        <v>32500187425</v>
      </c>
      <c r="M125" s="5">
        <v>19572472025</v>
      </c>
      <c r="N125" s="5">
        <v>2590625775</v>
      </c>
      <c r="O125" s="5">
        <v>40868940</v>
      </c>
      <c r="P125" s="5">
        <v>170594130</v>
      </c>
      <c r="Q125" s="5">
        <v>1264503262</v>
      </c>
      <c r="R125" s="5">
        <v>581578848</v>
      </c>
      <c r="S125" s="5">
        <v>6602342000</v>
      </c>
      <c r="T125" s="5">
        <v>12978815942</v>
      </c>
      <c r="U125" s="5">
        <v>11931480758</v>
      </c>
      <c r="V125" s="5">
        <v>10932346121</v>
      </c>
      <c r="W125" s="5">
        <v>9838821193</v>
      </c>
      <c r="X125" s="5">
        <v>7638833280</v>
      </c>
      <c r="Y125" s="5">
        <v>8326437947</v>
      </c>
      <c r="Z125" s="5">
        <v>7710730395</v>
      </c>
    </row>
    <row r="126" spans="3:26" ht="15.5" x14ac:dyDescent="0.35">
      <c r="C126" t="s">
        <v>529</v>
      </c>
      <c r="D126" s="5">
        <v>169000000</v>
      </c>
      <c r="E126" s="5">
        <v>417000000</v>
      </c>
      <c r="F126" s="5">
        <v>658000000</v>
      </c>
      <c r="G126" s="5">
        <v>891967997</v>
      </c>
      <c r="I126" s="5">
        <v>658000000</v>
      </c>
      <c r="J126" s="5">
        <v>1558060348</v>
      </c>
      <c r="K126" s="5">
        <v>2365264318</v>
      </c>
      <c r="O126" s="5">
        <v>241580981</v>
      </c>
      <c r="P126" s="5">
        <v>129248672</v>
      </c>
      <c r="Q126" s="5">
        <v>636618114</v>
      </c>
      <c r="R126" s="5">
        <v>2176009095</v>
      </c>
      <c r="S126" s="5">
        <v>3205872747</v>
      </c>
      <c r="V126" s="5">
        <v>78356010</v>
      </c>
      <c r="W126" s="5">
        <v>364977932</v>
      </c>
      <c r="X126" s="5">
        <v>745147107</v>
      </c>
      <c r="Y126" s="5">
        <v>1045834600</v>
      </c>
      <c r="Z126" s="5">
        <v>490843640</v>
      </c>
    </row>
    <row r="127" spans="3:26" ht="15.5" x14ac:dyDescent="0.35">
      <c r="C127" t="s">
        <v>487</v>
      </c>
      <c r="D127" s="5">
        <v>155165000000</v>
      </c>
      <c r="E127" s="5">
        <v>146395000000</v>
      </c>
      <c r="F127" s="5">
        <v>143018000000</v>
      </c>
      <c r="G127" s="5">
        <v>140569740066</v>
      </c>
      <c r="I127" s="5">
        <v>143018000000</v>
      </c>
      <c r="J127" s="5">
        <v>129528764238</v>
      </c>
    </row>
    <row r="128" spans="3:26" ht="15.5" x14ac:dyDescent="0.35">
      <c r="C128" t="s">
        <v>150</v>
      </c>
      <c r="D128" s="5">
        <v>7314030000000</v>
      </c>
      <c r="E128" s="5">
        <v>6250543000000</v>
      </c>
      <c r="F128" s="5">
        <v>5970845000000</v>
      </c>
      <c r="G128" s="5">
        <v>5300502856790</v>
      </c>
      <c r="I128" s="5">
        <v>5970845000000</v>
      </c>
      <c r="J128" s="5">
        <v>4839294087709</v>
      </c>
      <c r="K128" s="5">
        <v>3937546172108</v>
      </c>
      <c r="L128" s="5">
        <v>5143984823285</v>
      </c>
      <c r="M128" s="5">
        <v>4400757363148</v>
      </c>
      <c r="N128" s="5">
        <v>4288218173294</v>
      </c>
      <c r="O128" s="5">
        <v>3559144386553</v>
      </c>
      <c r="P128" s="5">
        <v>2851611349015</v>
      </c>
      <c r="Q128" s="5">
        <v>2722207633646</v>
      </c>
      <c r="R128" s="5">
        <v>2762162069572</v>
      </c>
      <c r="S128" s="5">
        <v>2758131396170</v>
      </c>
      <c r="T128" s="5">
        <v>2607556689283</v>
      </c>
      <c r="U128" s="5">
        <v>2815103309451</v>
      </c>
      <c r="V128" s="5">
        <v>2046313566061</v>
      </c>
      <c r="W128" s="5">
        <v>1758619054414</v>
      </c>
      <c r="X128" s="5">
        <v>1260579634452</v>
      </c>
      <c r="Y128" s="5">
        <v>1691774827031</v>
      </c>
      <c r="Z128" s="5">
        <v>1359296592427</v>
      </c>
    </row>
    <row r="129" spans="2:26" ht="15.5" x14ac:dyDescent="0.35">
      <c r="C129" t="s">
        <v>151</v>
      </c>
    </row>
    <row r="130" spans="2:26" ht="15.5" x14ac:dyDescent="0.35">
      <c r="C130" t="s">
        <v>152</v>
      </c>
      <c r="D130" s="5">
        <v>468134000000</v>
      </c>
      <c r="E130" s="5">
        <v>468134000000</v>
      </c>
      <c r="F130" s="5">
        <v>468134000000</v>
      </c>
      <c r="G130" s="5">
        <v>468133915400</v>
      </c>
      <c r="I130" s="5">
        <v>468134000000</v>
      </c>
      <c r="J130" s="5">
        <v>468751221100</v>
      </c>
      <c r="K130" s="5">
        <v>468751221100</v>
      </c>
      <c r="L130" s="5">
        <v>468751221100</v>
      </c>
      <c r="M130" s="5">
        <v>468751221100</v>
      </c>
      <c r="N130" s="5">
        <v>468751221100</v>
      </c>
      <c r="O130" s="5">
        <v>468751221100</v>
      </c>
      <c r="P130" s="5">
        <v>468751221100</v>
      </c>
      <c r="Q130" s="5">
        <v>468751221100</v>
      </c>
      <c r="R130" s="5">
        <v>468751221100</v>
      </c>
      <c r="S130" s="5">
        <v>468751221100</v>
      </c>
      <c r="T130" s="5">
        <v>468751221100</v>
      </c>
      <c r="U130" s="5">
        <v>468751221100</v>
      </c>
      <c r="V130" s="5">
        <v>507800721100</v>
      </c>
      <c r="W130" s="5">
        <v>507800721100</v>
      </c>
      <c r="X130" s="5">
        <v>507800721100</v>
      </c>
      <c r="Y130" s="5">
        <v>507800721100</v>
      </c>
      <c r="Z130" s="5">
        <v>507800721100</v>
      </c>
    </row>
    <row r="131" spans="2:26" ht="15.5" x14ac:dyDescent="0.35">
      <c r="C131" t="s">
        <v>153</v>
      </c>
      <c r="D131" s="5">
        <v>-118294000000</v>
      </c>
      <c r="E131" s="5">
        <v>-118294000000</v>
      </c>
      <c r="F131" s="5">
        <v>-118294000000</v>
      </c>
      <c r="G131" s="5">
        <v>-118294437752</v>
      </c>
      <c r="I131" s="5">
        <v>-118294000000</v>
      </c>
      <c r="J131" s="5">
        <v>-29060429594</v>
      </c>
      <c r="K131" s="5">
        <v>-34118673814</v>
      </c>
      <c r="L131" s="5">
        <v>-34118673814</v>
      </c>
      <c r="M131" s="5">
        <v>-34118673814</v>
      </c>
      <c r="N131" s="5">
        <v>-34118673814</v>
      </c>
      <c r="O131" s="5">
        <v>-34118673814</v>
      </c>
      <c r="P131" s="5">
        <v>-34118673814</v>
      </c>
      <c r="Q131" s="5">
        <v>-34118673814</v>
      </c>
      <c r="R131" s="5">
        <v>-34118673814</v>
      </c>
      <c r="S131" s="5">
        <v>-34118673814</v>
      </c>
      <c r="T131" s="5">
        <v>-34118673814</v>
      </c>
      <c r="U131" s="5">
        <v>-34118673814</v>
      </c>
      <c r="V131" s="5">
        <v>-32317540678</v>
      </c>
      <c r="W131" s="5">
        <v>4441133136</v>
      </c>
      <c r="X131" s="5">
        <v>4441133136</v>
      </c>
      <c r="Y131" s="5">
        <v>2640000000</v>
      </c>
      <c r="Z131" s="5">
        <v>2640000000</v>
      </c>
    </row>
    <row r="132" spans="2:26" ht="15.5" x14ac:dyDescent="0.35">
      <c r="C132" t="s">
        <v>155</v>
      </c>
      <c r="D132" s="5">
        <v>26357160000000</v>
      </c>
      <c r="E132" s="5">
        <v>26371601000000</v>
      </c>
      <c r="F132" s="5">
        <v>25342674000000</v>
      </c>
      <c r="G132" s="5">
        <v>24309021575251</v>
      </c>
      <c r="I132" s="5">
        <v>25342674000000</v>
      </c>
      <c r="J132" s="5">
        <v>23313478749241</v>
      </c>
      <c r="K132" s="5">
        <v>21506772431620</v>
      </c>
      <c r="L132" s="5">
        <v>20497738765145</v>
      </c>
      <c r="M132" s="5">
        <v>18746849491480</v>
      </c>
      <c r="N132" s="5">
        <v>16875670700517</v>
      </c>
      <c r="O132" s="5">
        <v>15361120510782</v>
      </c>
      <c r="P132" s="5">
        <v>14073109113567</v>
      </c>
      <c r="Q132" s="5">
        <v>12787858134046</v>
      </c>
      <c r="R132" s="5">
        <v>11415504887067</v>
      </c>
      <c r="S132" s="5">
        <v>10006397634607</v>
      </c>
      <c r="T132" s="5">
        <v>8900997960322</v>
      </c>
      <c r="U132" s="5">
        <v>7633188370750</v>
      </c>
      <c r="V132" s="5">
        <v>7250740056401</v>
      </c>
      <c r="W132" s="5">
        <v>6407439270888</v>
      </c>
      <c r="X132" s="5">
        <v>5581253810560</v>
      </c>
      <c r="Y132" s="5">
        <v>4529299395099</v>
      </c>
      <c r="Z132" s="5">
        <v>3717529710036</v>
      </c>
    </row>
    <row r="133" spans="2:26" ht="15.5" x14ac:dyDescent="0.35">
      <c r="C133" t="s">
        <v>156</v>
      </c>
      <c r="D133" s="5">
        <v>404093000000</v>
      </c>
      <c r="E133" s="5">
        <v>404093000000</v>
      </c>
      <c r="F133" s="5">
        <v>404093000000</v>
      </c>
      <c r="G133" s="5">
        <v>404093822468</v>
      </c>
      <c r="I133" s="5">
        <v>404093000000</v>
      </c>
      <c r="J133" s="5">
        <v>371687456205</v>
      </c>
      <c r="K133" s="5">
        <v>344019975805</v>
      </c>
      <c r="L133" s="5">
        <v>310197878115</v>
      </c>
      <c r="M133" s="5">
        <v>278361665015</v>
      </c>
      <c r="N133" s="5">
        <v>251029066369</v>
      </c>
      <c r="O133" s="5">
        <v>225961420648</v>
      </c>
      <c r="P133" s="5">
        <v>201390130325</v>
      </c>
      <c r="Q133" s="5">
        <v>177354070991</v>
      </c>
      <c r="R133" s="5">
        <v>154356725266</v>
      </c>
      <c r="S133" s="5">
        <v>134314355465</v>
      </c>
      <c r="T133" s="5">
        <v>113667488811</v>
      </c>
      <c r="U133" s="5">
        <v>94472405108</v>
      </c>
      <c r="V133" s="5">
        <v>77133124052</v>
      </c>
      <c r="W133" s="5">
        <v>62310754355</v>
      </c>
      <c r="X133" s="5">
        <v>49447454095</v>
      </c>
      <c r="Y133" s="5">
        <v>40157416692</v>
      </c>
      <c r="Z133" s="5">
        <v>33089195230</v>
      </c>
    </row>
    <row r="134" spans="2:26" ht="15.5" x14ac:dyDescent="0.35">
      <c r="C134" t="s">
        <v>157</v>
      </c>
      <c r="D134" s="5">
        <v>25953067000000</v>
      </c>
      <c r="E134" s="5">
        <v>25967508000000</v>
      </c>
      <c r="F134" s="5">
        <v>24938581000000</v>
      </c>
      <c r="G134" s="5">
        <v>23904927752783</v>
      </c>
      <c r="I134" s="5">
        <v>24938581000000</v>
      </c>
      <c r="J134" s="5">
        <v>22941791293036</v>
      </c>
      <c r="K134" s="5">
        <v>21162752455815</v>
      </c>
      <c r="L134" s="5">
        <v>20187540887030</v>
      </c>
      <c r="M134" s="5">
        <v>18468487826465</v>
      </c>
      <c r="N134" s="5">
        <v>16624641634148</v>
      </c>
      <c r="O134" s="5">
        <v>15135159090134</v>
      </c>
      <c r="P134" s="5">
        <v>13871718983242</v>
      </c>
      <c r="Q134" s="5">
        <v>12610504063055</v>
      </c>
      <c r="R134" s="5">
        <v>11261148161801</v>
      </c>
      <c r="S134" s="5">
        <v>9872083279142</v>
      </c>
      <c r="T134" s="5">
        <v>8787330471511</v>
      </c>
      <c r="U134" s="5">
        <v>7538715965642</v>
      </c>
      <c r="V134" s="5">
        <v>7173606932349</v>
      </c>
      <c r="W134" s="5">
        <v>6345128516533</v>
      </c>
      <c r="X134" s="5">
        <v>5531806356465</v>
      </c>
      <c r="Y134" s="5">
        <v>4489141978407</v>
      </c>
      <c r="Z134" s="5">
        <v>3684440514806</v>
      </c>
    </row>
    <row r="135" spans="2:26" ht="15.5" x14ac:dyDescent="0.35">
      <c r="C135" t="s">
        <v>158</v>
      </c>
      <c r="D135" s="5">
        <v>26357160000000</v>
      </c>
      <c r="E135" s="5">
        <v>26371601000000</v>
      </c>
      <c r="F135" s="5">
        <v>25342674000000</v>
      </c>
      <c r="G135" s="5">
        <v>24309021575251</v>
      </c>
      <c r="I135" s="5">
        <v>25342674000000</v>
      </c>
      <c r="J135" s="5">
        <v>23313478749241</v>
      </c>
      <c r="K135" s="5">
        <v>21506772431620</v>
      </c>
      <c r="L135" s="5">
        <v>20497738765145</v>
      </c>
      <c r="M135" s="5">
        <v>18746849491480</v>
      </c>
      <c r="N135" s="5">
        <v>16875670700517</v>
      </c>
      <c r="O135" s="5">
        <v>15361120510782</v>
      </c>
      <c r="P135" s="5">
        <v>14073109113567</v>
      </c>
      <c r="Q135" s="5">
        <v>12787858134046</v>
      </c>
      <c r="R135" s="5">
        <v>11415504887067</v>
      </c>
      <c r="S135" s="5">
        <v>10006397634607</v>
      </c>
      <c r="T135" s="5">
        <v>8900997960322</v>
      </c>
      <c r="U135" s="5">
        <v>7633188370750</v>
      </c>
      <c r="V135" s="5">
        <v>7250740056401</v>
      </c>
      <c r="W135" s="5">
        <v>6407439270888</v>
      </c>
      <c r="X135" s="5">
        <v>5581253810560</v>
      </c>
      <c r="Y135" s="5">
        <v>4529299395099</v>
      </c>
      <c r="Z135" s="5">
        <v>3717529710036</v>
      </c>
    </row>
    <row r="136" spans="2:26" ht="15.5" x14ac:dyDescent="0.35">
      <c r="C136" t="s">
        <v>159</v>
      </c>
      <c r="D136" s="5">
        <v>1434962000000</v>
      </c>
      <c r="E136" s="5">
        <v>1437436000000</v>
      </c>
      <c r="F136" s="5">
        <v>1416046000000</v>
      </c>
      <c r="G136" s="5">
        <v>1826029735901</v>
      </c>
      <c r="I136" s="5">
        <v>1416046000000</v>
      </c>
      <c r="J136" s="5">
        <v>1801554375076</v>
      </c>
      <c r="K136" s="5">
        <v>1701165507158</v>
      </c>
      <c r="L136" s="5">
        <v>1712110230878</v>
      </c>
      <c r="M136" s="5">
        <v>1686351550507</v>
      </c>
      <c r="N136" s="5">
        <v>870549214684</v>
      </c>
      <c r="O136" s="5">
        <v>812456085037</v>
      </c>
      <c r="P136" s="5">
        <v>671136820293</v>
      </c>
      <c r="Q136" s="5">
        <v>613224307951</v>
      </c>
      <c r="R136" s="5">
        <v>554582433036</v>
      </c>
      <c r="S136" s="5">
        <v>473163021379</v>
      </c>
      <c r="T136" s="5">
        <v>435452514411</v>
      </c>
      <c r="U136" s="5">
        <v>391716444072</v>
      </c>
      <c r="V136" s="5">
        <v>317589378397</v>
      </c>
      <c r="W136" s="5">
        <v>301116927508</v>
      </c>
      <c r="X136" s="5">
        <v>398132727636</v>
      </c>
      <c r="Y136" s="5">
        <v>480233966079</v>
      </c>
      <c r="Z136" s="5">
        <v>722136665972</v>
      </c>
    </row>
    <row r="137" spans="2:26" ht="15.5" x14ac:dyDescent="0.35">
      <c r="C137" t="s">
        <v>10</v>
      </c>
      <c r="D137" s="5">
        <v>25764068000000</v>
      </c>
      <c r="E137" s="5">
        <v>25734694000000</v>
      </c>
      <c r="F137" s="5">
        <v>24728503000000</v>
      </c>
      <c r="G137" s="5">
        <v>24801890047295</v>
      </c>
      <c r="I137" s="5">
        <v>24728503000000</v>
      </c>
      <c r="J137" s="5">
        <v>24590433810486</v>
      </c>
      <c r="K137" s="5">
        <v>23120022010215</v>
      </c>
      <c r="L137" s="5">
        <v>22097328202389</v>
      </c>
      <c r="M137" s="5">
        <v>21265877793123</v>
      </c>
      <c r="N137" s="5">
        <v>18276082144080</v>
      </c>
      <c r="O137" s="5">
        <v>16705582476031</v>
      </c>
      <c r="P137" s="5">
        <v>15294594796354</v>
      </c>
      <c r="Q137" s="5">
        <v>13894031782689</v>
      </c>
      <c r="R137" s="5">
        <v>12463847141085</v>
      </c>
      <c r="S137" s="5">
        <v>10938285985269</v>
      </c>
      <c r="T137" s="5">
        <v>9817475678446</v>
      </c>
      <c r="U137" s="5">
        <v>8499957965575</v>
      </c>
      <c r="V137" s="5">
        <v>7371643614897</v>
      </c>
      <c r="W137" s="5">
        <v>6515935058426</v>
      </c>
      <c r="X137" s="5">
        <v>5771917028836</v>
      </c>
      <c r="Y137" s="5">
        <v>4790671843141</v>
      </c>
      <c r="Z137" s="5">
        <v>4344535819471</v>
      </c>
    </row>
    <row r="138" spans="2:26" ht="15.5" x14ac:dyDescent="0.35">
      <c r="C138" t="s">
        <v>160</v>
      </c>
      <c r="D138" s="5">
        <v>33078098000000</v>
      </c>
      <c r="E138" s="5">
        <v>31985237000000</v>
      </c>
      <c r="F138" s="5">
        <v>30699348000000</v>
      </c>
      <c r="G138" s="5">
        <v>30102392904085</v>
      </c>
      <c r="I138" s="5">
        <v>30699348000000</v>
      </c>
      <c r="J138" s="5">
        <v>29429727898195</v>
      </c>
      <c r="K138" s="5">
        <v>27057568182323</v>
      </c>
      <c r="L138" s="5">
        <v>27241313025674</v>
      </c>
      <c r="M138" s="5">
        <v>25666635156271</v>
      </c>
      <c r="N138" s="5">
        <v>22564300317374</v>
      </c>
      <c r="O138" s="5">
        <v>20264726862584</v>
      </c>
      <c r="P138" s="5">
        <v>18146206145369</v>
      </c>
      <c r="Q138" s="5">
        <v>16616239416335</v>
      </c>
      <c r="R138" s="5">
        <v>15226009210657</v>
      </c>
      <c r="S138" s="5">
        <v>13696417381439</v>
      </c>
      <c r="T138" s="5">
        <v>12425032367729</v>
      </c>
      <c r="U138" s="5">
        <v>11315061275026</v>
      </c>
      <c r="V138" s="5">
        <v>9417957180958</v>
      </c>
      <c r="W138" s="5">
        <v>8274554112840</v>
      </c>
      <c r="X138" s="5">
        <v>7032496663288</v>
      </c>
      <c r="Y138" s="5">
        <v>6482446670172</v>
      </c>
      <c r="Z138" s="5">
        <v>5703832411898</v>
      </c>
    </row>
    <row r="139" spans="2:26" ht="15.5" x14ac:dyDescent="0.35">
      <c r="C139" t="s">
        <v>161</v>
      </c>
      <c r="D139" s="5">
        <v>46813391540</v>
      </c>
      <c r="E139" s="5">
        <v>46813391540</v>
      </c>
      <c r="F139" s="5">
        <v>46813391540</v>
      </c>
      <c r="G139" s="5">
        <v>46813391540</v>
      </c>
      <c r="I139" s="5">
        <v>46813391540</v>
      </c>
      <c r="J139" s="5">
        <v>46875122110</v>
      </c>
      <c r="K139" s="5">
        <v>46875122110</v>
      </c>
      <c r="L139" s="5">
        <v>46875122110</v>
      </c>
      <c r="M139" s="5">
        <v>46875122110</v>
      </c>
      <c r="N139" s="5">
        <v>46875122110</v>
      </c>
      <c r="O139" s="5">
        <v>46875122110</v>
      </c>
      <c r="P139" s="5">
        <v>46875122110</v>
      </c>
      <c r="Q139" s="5">
        <v>46875122110</v>
      </c>
      <c r="R139" s="5">
        <v>46875122110</v>
      </c>
      <c r="S139" s="5">
        <v>46875122110</v>
      </c>
      <c r="T139" s="5">
        <v>46875122110</v>
      </c>
      <c r="U139" s="5">
        <v>46875122110</v>
      </c>
      <c r="V139" s="5">
        <v>50780072110</v>
      </c>
      <c r="W139" s="5">
        <v>10156014422</v>
      </c>
      <c r="X139" s="5">
        <v>10156014422</v>
      </c>
      <c r="Y139" s="5">
        <v>10156014422</v>
      </c>
      <c r="Z139" s="5">
        <v>10156014422</v>
      </c>
    </row>
    <row r="141" spans="2:26" ht="15.5" x14ac:dyDescent="0.35">
      <c r="B141" t="s">
        <v>162</v>
      </c>
      <c r="C141" t="s">
        <v>163</v>
      </c>
      <c r="D141" s="5">
        <v>990463000000</v>
      </c>
      <c r="E141" s="5">
        <v>264217000000</v>
      </c>
      <c r="F141" s="5">
        <v>1094182881667</v>
      </c>
      <c r="G141" s="5">
        <v>875162118333</v>
      </c>
      <c r="I141" s="5">
        <v>3270655000000</v>
      </c>
      <c r="J141" s="5">
        <v>4785179041408</v>
      </c>
      <c r="K141" s="5">
        <v>2907475171010</v>
      </c>
      <c r="L141" s="5">
        <v>1271888674258</v>
      </c>
      <c r="M141" s="5">
        <v>2825946276086</v>
      </c>
      <c r="N141" s="5">
        <v>4221549815090</v>
      </c>
      <c r="O141" s="5">
        <v>2502968822391</v>
      </c>
      <c r="P141" s="5">
        <v>2770775949459</v>
      </c>
      <c r="Q141" s="5">
        <v>2008316536066</v>
      </c>
      <c r="R141" s="5">
        <v>2159833281176</v>
      </c>
      <c r="S141" s="5">
        <v>2456995428106</v>
      </c>
      <c r="T141" s="5">
        <v>2316125821045</v>
      </c>
      <c r="U141" s="5">
        <v>927163654212</v>
      </c>
      <c r="V141" s="5">
        <v>1376343990025</v>
      </c>
      <c r="W141" s="5">
        <v>1473495223306</v>
      </c>
      <c r="X141" s="5">
        <v>1253907863696</v>
      </c>
      <c r="Y141" s="5">
        <v>1363583440601</v>
      </c>
      <c r="Z141" s="5">
        <v>807700535344</v>
      </c>
    </row>
    <row r="142" spans="2:26" ht="15.5" x14ac:dyDescent="0.35">
      <c r="C142" t="s">
        <v>328</v>
      </c>
      <c r="D142" s="5">
        <v>10664799000000</v>
      </c>
      <c r="E142" s="5">
        <v>10066129000000</v>
      </c>
      <c r="F142" s="5">
        <v>10174990980852</v>
      </c>
      <c r="G142" s="5">
        <v>9924514019148</v>
      </c>
      <c r="I142" s="5">
        <v>38319430000000</v>
      </c>
      <c r="J142" s="5">
        <v>36030252511029</v>
      </c>
      <c r="K142" s="5">
        <v>33682525077471</v>
      </c>
      <c r="L142" s="5">
        <v>31327411428050</v>
      </c>
      <c r="M142" s="5">
        <v>28936595007408</v>
      </c>
      <c r="N142" s="5">
        <v>25453548262874</v>
      </c>
      <c r="O142" s="5">
        <v>24423134030136</v>
      </c>
      <c r="P142" s="5">
        <v>22705216595643</v>
      </c>
      <c r="Q142" s="5">
        <v>21749971834444</v>
      </c>
      <c r="R142" s="5">
        <v>20992766084488</v>
      </c>
      <c r="S142" s="5">
        <v>19591104625300</v>
      </c>
      <c r="T142" s="5">
        <v>18789636782075</v>
      </c>
      <c r="U142" s="5">
        <v>17253943196843</v>
      </c>
      <c r="V142" s="5">
        <v>14721985301073</v>
      </c>
      <c r="W142" s="5">
        <v>11692691590575</v>
      </c>
      <c r="X142" s="5">
        <v>11039919268228</v>
      </c>
      <c r="Y142" s="5">
        <v>9686123840590</v>
      </c>
      <c r="Z142" s="5">
        <v>8599393140955</v>
      </c>
    </row>
    <row r="143" spans="2:26" ht="15.5" x14ac:dyDescent="0.35">
      <c r="C143" t="s">
        <v>651</v>
      </c>
      <c r="D143" s="5">
        <v>-6512092000000</v>
      </c>
      <c r="E143" s="5">
        <v>-6455739000000</v>
      </c>
      <c r="F143" s="5">
        <v>-5814289769837</v>
      </c>
      <c r="G143" s="5">
        <v>-5663729230163</v>
      </c>
      <c r="I143" s="5">
        <v>-22059164000000</v>
      </c>
      <c r="J143" s="5">
        <v>-19933955096761</v>
      </c>
      <c r="K143" s="5">
        <v>-19483753007277</v>
      </c>
      <c r="L143" s="5">
        <v>-19106891240495</v>
      </c>
      <c r="M143" s="5">
        <v>-15917368753681</v>
      </c>
      <c r="N143" s="5">
        <v>-12407550993816</v>
      </c>
      <c r="O143" s="5">
        <v>-12316355976725</v>
      </c>
      <c r="P143" s="5">
        <v>-10798828010079</v>
      </c>
      <c r="Q143" s="5">
        <v>-10313828848696</v>
      </c>
      <c r="R143" s="5">
        <v>-9963536354184</v>
      </c>
      <c r="S143" s="5">
        <v>-9165898157510</v>
      </c>
      <c r="T143" s="5">
        <v>-8866136702216</v>
      </c>
      <c r="U143" s="5">
        <v>-9172211566710</v>
      </c>
      <c r="V143" s="5">
        <v>-8307373745172</v>
      </c>
    </row>
    <row r="144" spans="2:26" ht="15.5" x14ac:dyDescent="0.35">
      <c r="C144" t="s">
        <v>652</v>
      </c>
      <c r="D144" s="5">
        <v>-817357000000</v>
      </c>
      <c r="E144" s="5">
        <v>-1092968000000</v>
      </c>
      <c r="F144" s="5">
        <v>-812417201624</v>
      </c>
      <c r="G144" s="5">
        <v>-803747798376</v>
      </c>
      <c r="I144" s="5">
        <v>-3410152000000</v>
      </c>
      <c r="J144" s="5">
        <v>-3320822646789</v>
      </c>
      <c r="K144" s="5">
        <v>-3304932299587</v>
      </c>
      <c r="L144" s="5">
        <v>-3005040295460</v>
      </c>
      <c r="M144" s="5">
        <v>-2848622796049</v>
      </c>
      <c r="N144" s="5">
        <v>-2888143271328</v>
      </c>
      <c r="O144" s="5">
        <v>-2730058462683</v>
      </c>
      <c r="P144" s="5">
        <v>-2606118248356</v>
      </c>
      <c r="Q144" s="5">
        <v>-2445183497732</v>
      </c>
      <c r="R144" s="5">
        <v>-2286813695656</v>
      </c>
      <c r="S144" s="5">
        <v>-2102625288722</v>
      </c>
      <c r="T144" s="5">
        <v>-1930247158969</v>
      </c>
      <c r="U144" s="5">
        <v>-1659792288250</v>
      </c>
      <c r="V144" s="5">
        <v>-1192359458460</v>
      </c>
    </row>
    <row r="145" spans="3:26" ht="15.5" x14ac:dyDescent="0.35">
      <c r="C145" t="s">
        <v>653</v>
      </c>
      <c r="W145" s="5">
        <v>-6666419098277</v>
      </c>
      <c r="X145" s="5">
        <v>-6637307422355</v>
      </c>
      <c r="Y145" s="5">
        <v>-6048673889076</v>
      </c>
      <c r="Z145" s="5">
        <v>-5830831596364</v>
      </c>
    </row>
    <row r="146" spans="3:26" ht="15.5" x14ac:dyDescent="0.35">
      <c r="C146" t="s">
        <v>654</v>
      </c>
      <c r="D146" s="5">
        <v>7365000000</v>
      </c>
      <c r="E146" s="5">
        <v>117993000000</v>
      </c>
      <c r="F146" s="5">
        <v>759822784</v>
      </c>
      <c r="G146" s="5">
        <v>-718822784</v>
      </c>
      <c r="I146" s="5">
        <v>106897000000</v>
      </c>
      <c r="J146" s="5">
        <v>13985081392</v>
      </c>
      <c r="K146" s="5">
        <v>19402793364</v>
      </c>
      <c r="L146" s="5">
        <v>12418770526</v>
      </c>
      <c r="M146" s="5">
        <v>1815190955</v>
      </c>
      <c r="N146" s="5">
        <v>10335914896</v>
      </c>
      <c r="O146" s="5">
        <v>20914275240</v>
      </c>
      <c r="P146" s="5">
        <v>2959085712</v>
      </c>
      <c r="Q146" s="5">
        <v>30905828919</v>
      </c>
      <c r="R146" s="5">
        <v>20862019950</v>
      </c>
      <c r="S146" s="5">
        <v>11907066869</v>
      </c>
      <c r="T146" s="5">
        <v>10370282338</v>
      </c>
      <c r="U146" s="5">
        <v>5308496966</v>
      </c>
      <c r="V146" s="5">
        <v>20838271516</v>
      </c>
      <c r="W146" s="5">
        <v>5468734764</v>
      </c>
      <c r="X146" s="5">
        <v>20723925034</v>
      </c>
      <c r="Y146" s="5">
        <v>12928224377</v>
      </c>
      <c r="Z146" s="5">
        <v>8049202297</v>
      </c>
    </row>
    <row r="147" spans="3:26" ht="15.5" x14ac:dyDescent="0.35">
      <c r="C147" t="s">
        <v>490</v>
      </c>
      <c r="D147" s="5">
        <v>-306521000000</v>
      </c>
      <c r="E147" s="5">
        <v>-202505000000</v>
      </c>
      <c r="F147" s="5">
        <v>-502369501110</v>
      </c>
      <c r="G147" s="5">
        <v>-166210498890</v>
      </c>
      <c r="I147" s="5">
        <v>-1115488000000</v>
      </c>
      <c r="J147" s="5">
        <v>-924718806026</v>
      </c>
      <c r="K147" s="5">
        <v>-1005003287142</v>
      </c>
      <c r="L147" s="5">
        <v>-1165196790019</v>
      </c>
      <c r="M147" s="5">
        <v>-967557071735</v>
      </c>
      <c r="N147" s="5">
        <v>-602524461985</v>
      </c>
      <c r="O147" s="5">
        <v>-839509478376</v>
      </c>
      <c r="P147" s="5">
        <v>-838106813718</v>
      </c>
      <c r="Q147" s="5">
        <v>-782316500559</v>
      </c>
      <c r="R147" s="5">
        <v>-752684488364</v>
      </c>
      <c r="S147" s="5">
        <v>-700482780347</v>
      </c>
      <c r="T147" s="5">
        <v>-650088972907</v>
      </c>
      <c r="U147" s="5">
        <v>-650904671554</v>
      </c>
      <c r="V147" s="5">
        <v>-526395928795</v>
      </c>
      <c r="W147" s="5">
        <v>-424641078879</v>
      </c>
      <c r="X147" s="5">
        <v>-435230559227</v>
      </c>
      <c r="Y147" s="5">
        <v>-389941951209</v>
      </c>
      <c r="Z147" s="5">
        <v>-356142206993</v>
      </c>
    </row>
    <row r="148" spans="3:26" ht="15.5" x14ac:dyDescent="0.35">
      <c r="C148" t="s">
        <v>655</v>
      </c>
      <c r="D148" s="5">
        <v>-2045731000000</v>
      </c>
      <c r="E148" s="5">
        <v>-2168693000000</v>
      </c>
      <c r="F148" s="5">
        <v>-1952491449398</v>
      </c>
      <c r="G148" s="5">
        <v>-2414945550602</v>
      </c>
      <c r="I148" s="5">
        <v>-8570868000000</v>
      </c>
      <c r="J148" s="5">
        <v>-7079562001437</v>
      </c>
      <c r="K148" s="5">
        <v>-7000764105819</v>
      </c>
      <c r="L148" s="5">
        <v>-6790813198344</v>
      </c>
      <c r="M148" s="5">
        <v>-6378915300812</v>
      </c>
      <c r="N148" s="5">
        <v>-5344115635551</v>
      </c>
      <c r="O148" s="5">
        <v>-6055155565201</v>
      </c>
      <c r="P148" s="5">
        <v>-5694346659743</v>
      </c>
      <c r="Q148" s="5">
        <v>-6231232280310</v>
      </c>
      <c r="R148" s="5">
        <v>-5850760285058</v>
      </c>
      <c r="S148" s="5">
        <v>-5177010037484</v>
      </c>
      <c r="T148" s="5">
        <v>-5037408409276</v>
      </c>
      <c r="U148" s="5">
        <v>-4849179513083</v>
      </c>
      <c r="V148" s="5">
        <v>-3340350450137</v>
      </c>
      <c r="W148" s="5">
        <v>-3133604924877</v>
      </c>
      <c r="X148" s="5">
        <v>-2734197347984</v>
      </c>
      <c r="Y148" s="5">
        <v>-1896852784081</v>
      </c>
      <c r="Z148" s="5">
        <v>-1612768004551</v>
      </c>
    </row>
    <row r="149" spans="3:26" ht="15.5" x14ac:dyDescent="0.35">
      <c r="C149" t="s">
        <v>656</v>
      </c>
    </row>
    <row r="150" spans="3:26" ht="15.5" x14ac:dyDescent="0.35">
      <c r="C150" t="s">
        <v>173</v>
      </c>
      <c r="D150" s="5">
        <v>-442628000000</v>
      </c>
      <c r="E150" s="5">
        <v>-60158000000</v>
      </c>
      <c r="F150" s="5">
        <v>-265297250395</v>
      </c>
      <c r="G150" s="5">
        <v>-396062749605</v>
      </c>
      <c r="I150" s="5">
        <v>-2869280000000</v>
      </c>
      <c r="J150" s="5">
        <v>-2091905539424</v>
      </c>
      <c r="K150" s="5">
        <v>-2443986343067</v>
      </c>
      <c r="L150" s="5">
        <v>-2405753848648</v>
      </c>
      <c r="M150" s="5">
        <v>-745176525687</v>
      </c>
      <c r="N150" s="5">
        <v>-1099712433603</v>
      </c>
      <c r="O150" s="5">
        <v>-706915284781</v>
      </c>
      <c r="P150" s="5">
        <v>-1139657725535</v>
      </c>
      <c r="Q150" s="5">
        <v>-976386871130</v>
      </c>
      <c r="R150" s="5">
        <v>-941395591980</v>
      </c>
      <c r="S150" s="5">
        <v>-861498096667</v>
      </c>
      <c r="T150" s="5">
        <v>-1177272244029</v>
      </c>
      <c r="U150" s="5">
        <v>-613320636890</v>
      </c>
      <c r="V150" s="5">
        <v>-921268618135</v>
      </c>
      <c r="W150" s="5">
        <v>-406975292942</v>
      </c>
      <c r="X150" s="5">
        <v>-574668046895</v>
      </c>
      <c r="Y150" s="5">
        <v>-390741702759</v>
      </c>
      <c r="Z150" s="5">
        <v>-439699784338</v>
      </c>
    </row>
    <row r="151" spans="3:26" ht="15.5" x14ac:dyDescent="0.35">
      <c r="C151" t="s">
        <v>174</v>
      </c>
      <c r="D151" s="5">
        <v>-161001000000</v>
      </c>
      <c r="E151" s="5">
        <v>-146552000000</v>
      </c>
      <c r="F151" s="5">
        <v>-539881687730</v>
      </c>
      <c r="G151" s="5">
        <v>-258388312270</v>
      </c>
      <c r="I151" s="5">
        <v>-799892000000</v>
      </c>
      <c r="J151" s="5">
        <v>-1247287973408</v>
      </c>
      <c r="K151" s="5">
        <v>-1140786686900</v>
      </c>
      <c r="L151" s="5">
        <v>-1370390193956</v>
      </c>
      <c r="M151" s="5">
        <v>-1056018839164</v>
      </c>
      <c r="N151" s="5">
        <v>-951215261376</v>
      </c>
      <c r="O151" s="5">
        <v>-1900541453691</v>
      </c>
      <c r="P151" s="5">
        <v>-1289828516617</v>
      </c>
      <c r="Q151" s="5">
        <v>-1113563321510</v>
      </c>
      <c r="R151" s="5">
        <v>-1014922828804</v>
      </c>
      <c r="S151" s="5">
        <v>-801460782255</v>
      </c>
      <c r="T151" s="5">
        <v>-676505875521</v>
      </c>
      <c r="U151" s="5">
        <v>-882146088037</v>
      </c>
      <c r="V151" s="5">
        <v>-914531718897</v>
      </c>
      <c r="W151" s="5">
        <v>-630953593118</v>
      </c>
      <c r="X151" s="5">
        <v>-232133807946</v>
      </c>
      <c r="Y151" s="5">
        <v>-645440196892</v>
      </c>
      <c r="Z151" s="5">
        <v>-186224944190</v>
      </c>
    </row>
    <row r="152" spans="3:26" ht="15.5" x14ac:dyDescent="0.35">
      <c r="C152" t="s">
        <v>657</v>
      </c>
      <c r="N152" s="5">
        <v>2083046</v>
      </c>
      <c r="O152" s="5">
        <v>1997000000</v>
      </c>
    </row>
    <row r="153" spans="3:26" ht="15.5" x14ac:dyDescent="0.35">
      <c r="C153" t="s">
        <v>179</v>
      </c>
      <c r="D153" s="5">
        <v>19652000000</v>
      </c>
      <c r="E153" s="5">
        <v>3672000000</v>
      </c>
      <c r="F153" s="5">
        <v>3436317546</v>
      </c>
      <c r="G153" s="5">
        <v>1974682454</v>
      </c>
      <c r="I153" s="5">
        <v>208052000000</v>
      </c>
      <c r="J153" s="5">
        <v>41038276069</v>
      </c>
      <c r="K153" s="5">
        <v>14915900223</v>
      </c>
      <c r="L153" s="5">
        <v>8667727532</v>
      </c>
      <c r="M153" s="5">
        <v>21451161235</v>
      </c>
      <c r="N153" s="5">
        <v>22467568709</v>
      </c>
      <c r="O153" s="5">
        <v>13144103354</v>
      </c>
      <c r="P153" s="5">
        <v>16351036664</v>
      </c>
      <c r="Q153" s="5">
        <v>22728114639</v>
      </c>
      <c r="R153" s="5">
        <v>11889719365</v>
      </c>
      <c r="S153" s="5">
        <v>16062916980</v>
      </c>
      <c r="T153" s="5">
        <v>40268489225</v>
      </c>
      <c r="U153" s="5">
        <v>28053364909</v>
      </c>
      <c r="V153" s="5">
        <v>24409656786</v>
      </c>
      <c r="W153" s="5">
        <v>22069554517</v>
      </c>
      <c r="X153" s="5">
        <v>19642293246</v>
      </c>
      <c r="Y153" s="5">
        <v>20331354930</v>
      </c>
      <c r="Z153" s="5">
        <v>10172535153</v>
      </c>
    </row>
    <row r="154" spans="3:26" ht="15.5" x14ac:dyDescent="0.35">
      <c r="C154" t="s">
        <v>658</v>
      </c>
      <c r="D154" s="5">
        <v>37056000000</v>
      </c>
      <c r="E154" s="5">
        <v>24577000000</v>
      </c>
      <c r="F154" s="5">
        <v>33571602623</v>
      </c>
      <c r="G154" s="5">
        <v>35935397377</v>
      </c>
      <c r="I154" s="5">
        <v>148261000000</v>
      </c>
      <c r="J154" s="5">
        <v>142826221756</v>
      </c>
      <c r="K154" s="5">
        <v>71605335817</v>
      </c>
      <c r="L154" s="5">
        <v>66364512105</v>
      </c>
      <c r="M154" s="5">
        <v>90964207644</v>
      </c>
      <c r="N154" s="5">
        <v>123047145557</v>
      </c>
      <c r="O154" s="5">
        <v>111461387107</v>
      </c>
      <c r="P154" s="5">
        <v>101595724201</v>
      </c>
      <c r="Q154" s="5">
        <v>106714283722</v>
      </c>
      <c r="R154" s="5">
        <v>106332828963</v>
      </c>
      <c r="S154" s="5">
        <v>80783970641</v>
      </c>
      <c r="T154" s="5">
        <v>61535428006</v>
      </c>
      <c r="U154" s="5">
        <v>51517056069</v>
      </c>
      <c r="V154" s="5">
        <v>74469005621</v>
      </c>
      <c r="W154" s="5">
        <v>99743128114</v>
      </c>
      <c r="X154" s="5">
        <v>54977618234</v>
      </c>
      <c r="Y154" s="5">
        <v>66981541962</v>
      </c>
      <c r="Z154" s="5">
        <v>56492357164</v>
      </c>
    </row>
    <row r="155" spans="3:26" ht="15.5" x14ac:dyDescent="0.35">
      <c r="C155" t="s">
        <v>659</v>
      </c>
      <c r="D155" s="5">
        <v>36081000000</v>
      </c>
      <c r="F155" s="5">
        <v>49736170048</v>
      </c>
      <c r="G155" s="5">
        <v>262829952</v>
      </c>
      <c r="I155" s="5">
        <v>74668000000</v>
      </c>
      <c r="J155" s="5">
        <v>16719225734</v>
      </c>
      <c r="K155" s="5">
        <v>61758898438</v>
      </c>
      <c r="L155" s="5">
        <v>262500000</v>
      </c>
      <c r="M155" s="5">
        <v>25261388889</v>
      </c>
      <c r="N155" s="5">
        <v>1071860724</v>
      </c>
      <c r="O155" s="5">
        <v>262500000</v>
      </c>
      <c r="P155" s="5">
        <v>210000000</v>
      </c>
      <c r="Q155" s="5">
        <v>467506938</v>
      </c>
      <c r="R155" s="5">
        <v>5012000</v>
      </c>
      <c r="S155" s="5">
        <v>8109</v>
      </c>
      <c r="T155" s="5">
        <v>528222042</v>
      </c>
      <c r="U155" s="5">
        <v>2117000000</v>
      </c>
    </row>
    <row r="156" spans="3:26" ht="15.5" x14ac:dyDescent="0.35">
      <c r="C156" t="s">
        <v>176</v>
      </c>
      <c r="D156" s="5">
        <v>-238382000000</v>
      </c>
      <c r="E156" s="5">
        <v>-155343000000</v>
      </c>
      <c r="F156" s="5">
        <v>-220050498517</v>
      </c>
      <c r="G156" s="5">
        <v>-217117501483</v>
      </c>
      <c r="I156" s="5">
        <v>-725801000000</v>
      </c>
      <c r="J156" s="5">
        <v>-907909319042</v>
      </c>
      <c r="K156" s="5">
        <v>-881550983830</v>
      </c>
      <c r="L156" s="5">
        <v>-705457829284</v>
      </c>
      <c r="M156" s="5">
        <v>-503909797771</v>
      </c>
      <c r="N156" s="5">
        <v>-926997442324</v>
      </c>
      <c r="O156" s="5">
        <v>-1733322991769</v>
      </c>
      <c r="P156" s="5">
        <v>-1307327219368</v>
      </c>
      <c r="Q156" s="5">
        <v>-1163835079101</v>
      </c>
      <c r="R156" s="5">
        <v>-1039051354604</v>
      </c>
      <c r="S156" s="5">
        <v>-903742633914</v>
      </c>
      <c r="T156" s="5">
        <v>-750705865640</v>
      </c>
      <c r="U156" s="5">
        <v>-993929398633</v>
      </c>
      <c r="V156" s="5">
        <v>-783478091342</v>
      </c>
      <c r="W156" s="5">
        <v>-469105400047</v>
      </c>
      <c r="X156" s="5">
        <v>-469775003400</v>
      </c>
      <c r="Y156" s="5">
        <v>-277596519508</v>
      </c>
      <c r="Z156" s="5">
        <v>-305198137295</v>
      </c>
    </row>
    <row r="157" spans="3:26" ht="15.5" x14ac:dyDescent="0.35">
      <c r="C157" t="s">
        <v>660</v>
      </c>
      <c r="K157" s="5">
        <v>-158704222799</v>
      </c>
      <c r="O157" s="5">
        <v>-2132250000</v>
      </c>
      <c r="P157" s="5">
        <v>-9603700000</v>
      </c>
      <c r="Q157" s="5">
        <v>-13490500000</v>
      </c>
      <c r="R157" s="5">
        <v>-20050500000</v>
      </c>
    </row>
    <row r="158" spans="3:26" ht="15.5" x14ac:dyDescent="0.35">
      <c r="C158" t="s">
        <v>661</v>
      </c>
      <c r="D158" s="5">
        <v>-1445000000</v>
      </c>
      <c r="E158" s="5">
        <v>-1612000000</v>
      </c>
      <c r="F158" s="5">
        <v>-255957070</v>
      </c>
      <c r="G158" s="5">
        <v>-3109042930</v>
      </c>
      <c r="I158" s="5">
        <v>-10524000000</v>
      </c>
      <c r="J158" s="5">
        <v>-29564034328</v>
      </c>
      <c r="K158" s="5">
        <v>-18980111104</v>
      </c>
      <c r="L158" s="5">
        <v>-19318067409</v>
      </c>
      <c r="M158" s="5">
        <v>-8114444440</v>
      </c>
      <c r="N158" s="5">
        <v>-42601551081</v>
      </c>
    </row>
    <row r="159" spans="3:26" ht="15.5" x14ac:dyDescent="0.35">
      <c r="C159" t="s">
        <v>662</v>
      </c>
      <c r="G159" s="5">
        <v>13200000000</v>
      </c>
      <c r="I159" s="5">
        <v>13200000000</v>
      </c>
      <c r="J159" s="5">
        <v>19083839000</v>
      </c>
    </row>
    <row r="160" spans="3:26" ht="15.5" x14ac:dyDescent="0.35">
      <c r="C160" t="s">
        <v>663</v>
      </c>
      <c r="R160" s="5">
        <v>-3705741250</v>
      </c>
      <c r="W160" s="5">
        <v>-172978048157</v>
      </c>
      <c r="Y160" s="5">
        <v>-522124829650</v>
      </c>
    </row>
    <row r="161" spans="3:26" ht="15.5" x14ac:dyDescent="0.35">
      <c r="C161" t="s">
        <v>664</v>
      </c>
      <c r="J161" s="5">
        <v>-181725246177</v>
      </c>
      <c r="L161" s="5">
        <v>-689937044484</v>
      </c>
      <c r="V161" s="5">
        <v>-98589277885</v>
      </c>
    </row>
    <row r="162" spans="3:26" ht="15.5" x14ac:dyDescent="0.35">
      <c r="C162" t="s">
        <v>350</v>
      </c>
      <c r="W162" s="5">
        <v>-233555498181</v>
      </c>
      <c r="X162" s="5">
        <v>-4720275000</v>
      </c>
      <c r="Y162" s="5">
        <v>-84443721852</v>
      </c>
      <c r="Z162" s="5">
        <v>-135870696543</v>
      </c>
    </row>
    <row r="163" spans="3:26" ht="15.5" x14ac:dyDescent="0.35">
      <c r="C163" t="s">
        <v>665</v>
      </c>
      <c r="D163" s="5">
        <v>-13963000000</v>
      </c>
      <c r="E163" s="5">
        <v>-17846000000</v>
      </c>
      <c r="F163" s="5">
        <v>-37422322360</v>
      </c>
      <c r="G163" s="5">
        <v>-24230677640</v>
      </c>
      <c r="I163" s="5">
        <v>-73547000000</v>
      </c>
      <c r="J163" s="5">
        <v>-312861936420</v>
      </c>
      <c r="K163" s="5">
        <v>-278441120274</v>
      </c>
      <c r="L163" s="5">
        <v>-145323911473</v>
      </c>
      <c r="M163" s="5">
        <v>-488845348089</v>
      </c>
    </row>
    <row r="164" spans="3:26" ht="15.5" x14ac:dyDescent="0.35">
      <c r="C164" t="s">
        <v>666</v>
      </c>
      <c r="N164" s="5">
        <v>-148604926007</v>
      </c>
      <c r="O164" s="5">
        <v>-249603540473</v>
      </c>
      <c r="P164" s="5">
        <v>-65704190334</v>
      </c>
      <c r="Q164" s="5">
        <v>-71647647708</v>
      </c>
      <c r="R164" s="5">
        <v>-59842208598</v>
      </c>
      <c r="S164" s="5">
        <v>-26575438412</v>
      </c>
      <c r="T164" s="5">
        <v>-28044385406</v>
      </c>
      <c r="U164" s="5">
        <v>-35592673302</v>
      </c>
      <c r="V164" s="5">
        <v>-6405934241</v>
      </c>
      <c r="W164" s="5">
        <v>-2127329364</v>
      </c>
      <c r="X164" s="5">
        <v>692346074</v>
      </c>
      <c r="Y164" s="5">
        <v>631147163</v>
      </c>
      <c r="Z164" s="5">
        <v>215179709</v>
      </c>
    </row>
    <row r="165" spans="3:26" ht="15.5" x14ac:dyDescent="0.35">
      <c r="C165" t="s">
        <v>667</v>
      </c>
      <c r="P165" s="5">
        <v>-33273044466</v>
      </c>
    </row>
    <row r="166" spans="3:26" ht="15.5" x14ac:dyDescent="0.35">
      <c r="C166" t="s">
        <v>668</v>
      </c>
      <c r="F166" s="5">
        <v>-36017000000</v>
      </c>
      <c r="I166" s="5">
        <v>-36017000000</v>
      </c>
    </row>
    <row r="167" spans="3:26" ht="15.5" x14ac:dyDescent="0.35">
      <c r="C167" t="s">
        <v>669</v>
      </c>
      <c r="G167" s="5">
        <v>-65304000000</v>
      </c>
      <c r="I167" s="5">
        <v>-65304000000</v>
      </c>
      <c r="J167" s="5">
        <v>-65304000000</v>
      </c>
      <c r="K167" s="5">
        <v>-7475581440</v>
      </c>
      <c r="M167" s="5">
        <v>-71085198069</v>
      </c>
    </row>
    <row r="168" spans="3:26" ht="15.5" x14ac:dyDescent="0.35">
      <c r="C168" t="s">
        <v>670</v>
      </c>
    </row>
    <row r="169" spans="3:26" ht="15.5" x14ac:dyDescent="0.35">
      <c r="C169" t="s">
        <v>671</v>
      </c>
      <c r="O169" s="5">
        <v>-7500000000</v>
      </c>
      <c r="P169" s="5">
        <v>-6500000000</v>
      </c>
    </row>
    <row r="170" spans="3:26" ht="15.5" x14ac:dyDescent="0.35">
      <c r="C170" t="s">
        <v>672</v>
      </c>
      <c r="F170" s="5">
        <v>-332880000000</v>
      </c>
      <c r="I170" s="5">
        <v>-332880000000</v>
      </c>
      <c r="L170" s="5">
        <v>-1133319600</v>
      </c>
      <c r="M170" s="5">
        <v>-64000000000</v>
      </c>
      <c r="O170" s="5">
        <v>-34848000000</v>
      </c>
    </row>
    <row r="171" spans="3:26" ht="15.5" x14ac:dyDescent="0.35">
      <c r="C171" t="s">
        <v>673</v>
      </c>
      <c r="Y171" s="5">
        <v>1263900400</v>
      </c>
    </row>
    <row r="172" spans="3:26" ht="15.5" x14ac:dyDescent="0.35">
      <c r="C172" t="s">
        <v>674</v>
      </c>
    </row>
    <row r="173" spans="3:26" ht="15.5" x14ac:dyDescent="0.35">
      <c r="C173" t="s">
        <v>183</v>
      </c>
      <c r="D173" s="5">
        <v>-442628000000</v>
      </c>
      <c r="E173" s="5">
        <v>-60158000000</v>
      </c>
      <c r="F173" s="5">
        <v>-265297250395</v>
      </c>
      <c r="G173" s="5">
        <v>-396062749605</v>
      </c>
      <c r="I173" s="5">
        <v>-2869280000000</v>
      </c>
      <c r="J173" s="5">
        <v>-2091905539424</v>
      </c>
      <c r="K173" s="5">
        <v>-2443986343067</v>
      </c>
      <c r="L173" s="5">
        <v>-2405753848648</v>
      </c>
      <c r="M173" s="5">
        <v>-745176525687</v>
      </c>
      <c r="N173" s="5">
        <v>-1099712433603</v>
      </c>
      <c r="O173" s="5">
        <v>-706915284781</v>
      </c>
      <c r="P173" s="5">
        <v>-1139657725535</v>
      </c>
      <c r="Q173" s="5">
        <v>-976386871130</v>
      </c>
      <c r="R173" s="5">
        <v>-941395591980</v>
      </c>
      <c r="S173" s="5">
        <v>-861498096667</v>
      </c>
      <c r="T173" s="5">
        <v>-1177272244029</v>
      </c>
      <c r="U173" s="5">
        <v>-613320636890</v>
      </c>
      <c r="V173" s="5">
        <v>-921268618135</v>
      </c>
      <c r="W173" s="5">
        <v>-406975292942</v>
      </c>
      <c r="X173" s="5">
        <v>-574668046895</v>
      </c>
      <c r="Y173" s="5">
        <v>-390741702759</v>
      </c>
      <c r="Z173" s="5">
        <v>-439699784338</v>
      </c>
    </row>
    <row r="174" spans="3:26" ht="15.5" x14ac:dyDescent="0.35">
      <c r="C174" t="s">
        <v>675</v>
      </c>
      <c r="D174" s="5">
        <v>558050000000</v>
      </c>
      <c r="E174" s="5">
        <v>355300000000</v>
      </c>
      <c r="F174" s="5">
        <v>3148283714</v>
      </c>
      <c r="G174" s="5">
        <v>188756716286</v>
      </c>
      <c r="I174" s="5">
        <v>814738000000</v>
      </c>
      <c r="J174" s="5">
        <v>884776561940</v>
      </c>
      <c r="K174" s="5">
        <v>1973893149099</v>
      </c>
      <c r="L174" s="5">
        <v>1453200000000</v>
      </c>
      <c r="M174" s="5">
        <v>136100000000</v>
      </c>
      <c r="N174" s="5">
        <v>1106534526925</v>
      </c>
      <c r="O174" s="5">
        <v>602525769025</v>
      </c>
      <c r="P174" s="5">
        <v>553975744593</v>
      </c>
      <c r="Q174" s="5">
        <v>591473571577</v>
      </c>
      <c r="R174" s="5">
        <v>621937632769</v>
      </c>
      <c r="S174" s="5">
        <v>729937014771</v>
      </c>
      <c r="T174" s="5">
        <v>2137283946487</v>
      </c>
      <c r="U174" s="5">
        <v>1627390328387</v>
      </c>
      <c r="V174" s="5">
        <v>261182689814</v>
      </c>
      <c r="W174" s="5">
        <v>579500805283</v>
      </c>
      <c r="X174" s="5">
        <v>676112994004</v>
      </c>
      <c r="Y174" s="5">
        <v>2432741994739</v>
      </c>
      <c r="Z174" s="5">
        <v>292853342945</v>
      </c>
    </row>
    <row r="175" spans="3:26" ht="15.5" x14ac:dyDescent="0.35">
      <c r="C175" t="s">
        <v>191</v>
      </c>
      <c r="K175" s="5">
        <v>35572000000</v>
      </c>
      <c r="L175" s="5">
        <v>17489245031</v>
      </c>
      <c r="M175" s="5">
        <v>1227271550000</v>
      </c>
      <c r="O175" s="5">
        <v>169988000000</v>
      </c>
      <c r="P175" s="5">
        <v>38717000000</v>
      </c>
      <c r="Q175" s="5">
        <v>34950000000</v>
      </c>
      <c r="R175" s="5">
        <v>77675000000</v>
      </c>
      <c r="S175" s="5">
        <v>532674824</v>
      </c>
      <c r="T175" s="5">
        <v>4887332280</v>
      </c>
      <c r="U175" s="5">
        <v>26504394870</v>
      </c>
      <c r="W175" s="5">
        <v>49721581911</v>
      </c>
      <c r="X175" s="5">
        <v>11984202801</v>
      </c>
      <c r="Y175" s="5">
        <v>1036000000</v>
      </c>
      <c r="Z175" s="5">
        <v>500000000</v>
      </c>
    </row>
    <row r="176" spans="3:26" ht="15.5" x14ac:dyDescent="0.35">
      <c r="C176" t="s">
        <v>434</v>
      </c>
      <c r="D176" s="5">
        <v>-40350000000</v>
      </c>
      <c r="E176" s="5">
        <v>-357300000000</v>
      </c>
      <c r="F176" s="5">
        <v>-223148411341</v>
      </c>
      <c r="G176" s="5">
        <v>-458097588659</v>
      </c>
      <c r="I176" s="5">
        <v>-1089950000000</v>
      </c>
      <c r="J176" s="5">
        <v>-1078675829273</v>
      </c>
      <c r="K176" s="5">
        <v>-2513595443132</v>
      </c>
      <c r="L176" s="5">
        <v>-1095143978192</v>
      </c>
      <c r="M176" s="5">
        <v>-642985188498</v>
      </c>
      <c r="N176" s="5">
        <v>-856082243589</v>
      </c>
      <c r="O176" s="5">
        <v>-185387829474</v>
      </c>
      <c r="P176" s="5">
        <v>-514047080267</v>
      </c>
      <c r="Q176" s="5">
        <v>-517631697145</v>
      </c>
      <c r="R176" s="5">
        <v>-714214638591</v>
      </c>
      <c r="S176" s="5">
        <v>-631364242764</v>
      </c>
      <c r="T176" s="5">
        <v>-2430517702602</v>
      </c>
      <c r="U176" s="5">
        <v>-1317770912697</v>
      </c>
      <c r="V176" s="5">
        <v>-229758630216</v>
      </c>
      <c r="W176" s="5">
        <v>-463734609433</v>
      </c>
      <c r="X176" s="5">
        <v>-990657002290</v>
      </c>
      <c r="Y176" s="5">
        <v>-2239498664386</v>
      </c>
      <c r="Z176" s="5">
        <v>-190681390174</v>
      </c>
    </row>
    <row r="177" spans="3:26" ht="15.5" x14ac:dyDescent="0.35">
      <c r="C177" t="s">
        <v>676</v>
      </c>
      <c r="D177" s="5">
        <v>-8808000000</v>
      </c>
      <c r="E177" s="5">
        <v>-6645000000</v>
      </c>
      <c r="F177" s="5">
        <v>-9360746997</v>
      </c>
      <c r="G177" s="5">
        <v>-12827253003</v>
      </c>
      <c r="I177" s="5">
        <v>-43272000000</v>
      </c>
      <c r="J177" s="5">
        <v>-61960628023</v>
      </c>
      <c r="K177" s="5">
        <v>-91495148976</v>
      </c>
      <c r="L177" s="5">
        <v>-53590597592</v>
      </c>
      <c r="M177" s="5">
        <v>-66571815742</v>
      </c>
      <c r="N177" s="5">
        <v>-80466417478</v>
      </c>
      <c r="O177" s="5">
        <v>-40013950867</v>
      </c>
      <c r="P177" s="5">
        <v>-29593428389</v>
      </c>
      <c r="Q177" s="5">
        <v>-35950288674</v>
      </c>
      <c r="R177" s="5">
        <v>-32783760014</v>
      </c>
      <c r="S177" s="5">
        <v>-24541106919</v>
      </c>
      <c r="T177" s="5">
        <v>-52947596310</v>
      </c>
      <c r="U177" s="5">
        <v>-25881719573</v>
      </c>
      <c r="V177" s="5">
        <v>-17206912832</v>
      </c>
      <c r="W177" s="5">
        <v>-14586783377</v>
      </c>
      <c r="X177" s="5">
        <v>-20716334764</v>
      </c>
      <c r="Y177" s="5">
        <v>-48150013121</v>
      </c>
      <c r="Z177" s="5">
        <v>-55354893471</v>
      </c>
    </row>
    <row r="178" spans="3:26" ht="15.5" x14ac:dyDescent="0.35">
      <c r="C178" t="s">
        <v>332</v>
      </c>
    </row>
    <row r="179" spans="3:26" ht="15.5" x14ac:dyDescent="0.35">
      <c r="C179" t="s">
        <v>677</v>
      </c>
      <c r="S179" s="5">
        <v>-29353895956</v>
      </c>
      <c r="T179" s="5">
        <v>-26355615090</v>
      </c>
      <c r="U179" s="5">
        <v>-22541928655</v>
      </c>
      <c r="V179" s="5">
        <v>-20373200475</v>
      </c>
      <c r="W179" s="5">
        <v>-414715912</v>
      </c>
    </row>
    <row r="180" spans="3:26" ht="15.5" x14ac:dyDescent="0.35">
      <c r="C180" t="s">
        <v>380</v>
      </c>
      <c r="J180" s="5">
        <v>125640000000</v>
      </c>
    </row>
    <row r="181" spans="3:26" ht="15.5" x14ac:dyDescent="0.35">
      <c r="C181" t="s">
        <v>678</v>
      </c>
      <c r="N181" s="5">
        <v>14000000000</v>
      </c>
    </row>
    <row r="182" spans="3:26" ht="15.5" x14ac:dyDescent="0.35">
      <c r="C182" t="s">
        <v>679</v>
      </c>
    </row>
    <row r="183" spans="3:26" ht="15.5" x14ac:dyDescent="0.35">
      <c r="C183" t="s">
        <v>382</v>
      </c>
      <c r="D183" s="5">
        <v>-222000000</v>
      </c>
      <c r="E183" s="5">
        <v>-216000000</v>
      </c>
      <c r="F183" s="5">
        <v>-208952214</v>
      </c>
      <c r="G183" s="5">
        <v>-204047786</v>
      </c>
      <c r="I183" s="5">
        <v>-806000000</v>
      </c>
      <c r="J183" s="5">
        <v>-723532320</v>
      </c>
      <c r="N183" s="5">
        <v>-140367391</v>
      </c>
      <c r="O183" s="5">
        <v>-1163092686</v>
      </c>
      <c r="P183" s="5">
        <v>-2012695622</v>
      </c>
      <c r="Q183" s="5">
        <v>-1437473403</v>
      </c>
      <c r="R183" s="5">
        <v>-1799803499</v>
      </c>
      <c r="T183" s="5">
        <v>-91344366</v>
      </c>
      <c r="U183" s="5">
        <v>-327347370</v>
      </c>
      <c r="V183" s="5">
        <v>-278225748</v>
      </c>
      <c r="X183" s="5">
        <v>-192221675</v>
      </c>
      <c r="Y183" s="5">
        <v>-741355797</v>
      </c>
      <c r="Z183" s="5">
        <v>-2526845665</v>
      </c>
    </row>
    <row r="184" spans="3:26" ht="15.5" x14ac:dyDescent="0.35">
      <c r="C184" t="s">
        <v>680</v>
      </c>
      <c r="P184" s="5">
        <v>3920000000</v>
      </c>
      <c r="R184" s="5">
        <v>9800000000</v>
      </c>
    </row>
    <row r="185" spans="3:26" ht="15.5" x14ac:dyDescent="0.35">
      <c r="C185" t="s">
        <v>681</v>
      </c>
    </row>
    <row r="186" spans="3:26" ht="15.5" x14ac:dyDescent="0.35">
      <c r="C186" t="s">
        <v>682</v>
      </c>
      <c r="Y186" s="5">
        <v>-119092608824</v>
      </c>
      <c r="Z186" s="5">
        <v>-351199458569</v>
      </c>
    </row>
    <row r="187" spans="3:26" ht="15.5" x14ac:dyDescent="0.35">
      <c r="C187" t="s">
        <v>683</v>
      </c>
      <c r="D187" s="5">
        <v>-41386000000</v>
      </c>
      <c r="F187" s="5">
        <v>-174882</v>
      </c>
      <c r="G187" s="5">
        <v>-825118</v>
      </c>
      <c r="I187" s="5">
        <v>-53048000000</v>
      </c>
      <c r="J187" s="5">
        <v>-46692280901</v>
      </c>
      <c r="K187" s="5">
        <v>-57871786743</v>
      </c>
      <c r="L187" s="5">
        <v>-56358678330</v>
      </c>
      <c r="M187" s="5">
        <v>-60239305837</v>
      </c>
      <c r="N187" s="5">
        <v>-33525016885</v>
      </c>
      <c r="O187" s="5">
        <v>-34111005919</v>
      </c>
      <c r="P187" s="5">
        <v>-18739213100</v>
      </c>
      <c r="Q187" s="5">
        <v>-16538297065</v>
      </c>
      <c r="R187" s="5">
        <v>-11382702555</v>
      </c>
      <c r="S187" s="5">
        <v>-16081220533</v>
      </c>
      <c r="T187" s="5">
        <v>-12654188558</v>
      </c>
      <c r="U187" s="5">
        <v>-10066131762</v>
      </c>
      <c r="V187" s="5">
        <v>-25415768588</v>
      </c>
      <c r="W187" s="5">
        <v>-7934007020</v>
      </c>
      <c r="X187" s="5">
        <v>-18729940573</v>
      </c>
      <c r="Y187" s="5">
        <v>-34511737170</v>
      </c>
      <c r="Z187" s="5">
        <v>-26731845186</v>
      </c>
    </row>
    <row r="188" spans="3:26" ht="15.5" x14ac:dyDescent="0.35">
      <c r="C188" t="s">
        <v>684</v>
      </c>
      <c r="D188" s="5">
        <v>-946363000000</v>
      </c>
      <c r="F188" s="5">
        <v>327878</v>
      </c>
      <c r="G188" s="5">
        <v>-1327878</v>
      </c>
      <c r="I188" s="5">
        <v>-1688850000000</v>
      </c>
      <c r="J188" s="5">
        <v>-1480622589611</v>
      </c>
      <c r="K188" s="5">
        <v>-1815586160323</v>
      </c>
      <c r="L188" s="5">
        <v>-1687679173680</v>
      </c>
      <c r="M188" s="5">
        <v>-1372681824917</v>
      </c>
      <c r="N188" s="5">
        <v>-1252234691745</v>
      </c>
      <c r="O188" s="5">
        <v>-1252864180779</v>
      </c>
      <c r="P188" s="5">
        <v>-1190617265850</v>
      </c>
      <c r="Q188" s="5">
        <v>-1047790983485</v>
      </c>
      <c r="R188" s="5">
        <v>-902010022645</v>
      </c>
      <c r="S188" s="5">
        <v>-906708540623</v>
      </c>
      <c r="T188" s="5">
        <v>-809531264428</v>
      </c>
      <c r="U188" s="5">
        <v>-900693451852</v>
      </c>
      <c r="V188" s="5">
        <v>-916043088678</v>
      </c>
      <c r="W188" s="5">
        <v>-557461571414</v>
      </c>
      <c r="X188" s="5">
        <v>-253105551124</v>
      </c>
      <c r="Y188" s="5">
        <v>-151745792445</v>
      </c>
      <c r="Z188" s="5">
        <v>-123439539404</v>
      </c>
    </row>
    <row r="189" spans="3:26" ht="15.5" x14ac:dyDescent="0.35">
      <c r="C189" t="s">
        <v>685</v>
      </c>
      <c r="V189" s="5">
        <v>1208750000</v>
      </c>
    </row>
    <row r="190" spans="3:26" ht="15.5" x14ac:dyDescent="0.35">
      <c r="C190" t="s">
        <v>510</v>
      </c>
      <c r="D190" s="5">
        <v>-4935000000</v>
      </c>
      <c r="E190" s="5">
        <v>-7309000000</v>
      </c>
      <c r="F190" s="5">
        <v>-1832030435</v>
      </c>
      <c r="G190" s="5">
        <v>-5034969565</v>
      </c>
      <c r="I190" s="5">
        <v>-19053000000</v>
      </c>
      <c r="J190" s="5">
        <v>-22943078137</v>
      </c>
      <c r="K190" s="5">
        <v>-32774739735</v>
      </c>
      <c r="L190" s="5">
        <v>-38119431215</v>
      </c>
      <c r="M190" s="5">
        <v>-26309246530</v>
      </c>
      <c r="N190" s="5">
        <v>-29260040325</v>
      </c>
    </row>
    <row r="191" spans="3:26" ht="15.5" x14ac:dyDescent="0.35">
      <c r="C191" t="s">
        <v>573</v>
      </c>
      <c r="J191" s="5">
        <v>3088500000</v>
      </c>
      <c r="X191" s="5">
        <v>3121157136</v>
      </c>
    </row>
    <row r="192" spans="3:26" ht="15.5" x14ac:dyDescent="0.35">
      <c r="C192" t="s">
        <v>686</v>
      </c>
      <c r="D192" s="5">
        <v>-43988000000</v>
      </c>
      <c r="F192" s="5">
        <v>808191279000</v>
      </c>
      <c r="G192" s="5">
        <v>-108654279000</v>
      </c>
    </row>
    <row r="193" spans="2:26" ht="15.5" x14ac:dyDescent="0.35">
      <c r="C193" t="s">
        <v>687</v>
      </c>
    </row>
    <row r="194" spans="2:26" ht="15.5" x14ac:dyDescent="0.35">
      <c r="C194" t="s">
        <v>688</v>
      </c>
      <c r="Y194" s="5">
        <v>-259319000000</v>
      </c>
    </row>
    <row r="195" spans="2:26" ht="15.5" x14ac:dyDescent="0.35">
      <c r="C195" t="s">
        <v>689</v>
      </c>
      <c r="Z195" s="5">
        <v>-9851000000</v>
      </c>
    </row>
    <row r="196" spans="2:26" ht="15.5" x14ac:dyDescent="0.35">
      <c r="C196" t="s">
        <v>690</v>
      </c>
      <c r="D196" s="5">
        <v>43988000000</v>
      </c>
      <c r="E196" s="5">
        <v>-43988000000</v>
      </c>
      <c r="F196" s="5">
        <v>-842087000000</v>
      </c>
      <c r="I196" s="5">
        <v>-842087000000</v>
      </c>
      <c r="J196" s="5">
        <v>-460484944000</v>
      </c>
      <c r="L196" s="5">
        <v>-1001909913000</v>
      </c>
      <c r="N196" s="5">
        <v>-2063200000</v>
      </c>
    </row>
    <row r="197" spans="2:26" ht="15.5" x14ac:dyDescent="0.35">
      <c r="C197" t="s">
        <v>691</v>
      </c>
      <c r="X197" s="5">
        <v>-1215290983</v>
      </c>
      <c r="Y197" s="5">
        <v>-5972262925</v>
      </c>
    </row>
    <row r="198" spans="2:26" ht="15.5" x14ac:dyDescent="0.35">
      <c r="C198" t="s">
        <v>692</v>
      </c>
      <c r="D198" s="5">
        <v>43988000000</v>
      </c>
      <c r="E198" s="5">
        <v>-43988000000</v>
      </c>
      <c r="F198" s="5">
        <v>-842087000000</v>
      </c>
      <c r="I198" s="5">
        <v>-842087000000</v>
      </c>
      <c r="J198" s="5">
        <v>-460484944000</v>
      </c>
      <c r="L198" s="5">
        <v>-1001909913000</v>
      </c>
      <c r="N198" s="5">
        <v>-2063200000</v>
      </c>
      <c r="X198" s="5">
        <v>-1215290983</v>
      </c>
      <c r="Y198" s="5">
        <v>-125064871749</v>
      </c>
      <c r="Z198" s="5">
        <v>-351199458569</v>
      </c>
    </row>
    <row r="199" spans="2:26" ht="15.5" x14ac:dyDescent="0.35">
      <c r="C199" t="s">
        <v>391</v>
      </c>
      <c r="D199" s="5">
        <v>386834000000</v>
      </c>
      <c r="E199" s="5">
        <v>57507000000</v>
      </c>
      <c r="F199" s="5">
        <v>289003943542</v>
      </c>
      <c r="G199" s="5">
        <v>220711056458</v>
      </c>
      <c r="I199" s="5">
        <v>-398517000000</v>
      </c>
      <c r="J199" s="5">
        <v>1445985528576</v>
      </c>
      <c r="K199" s="5">
        <v>-677297858957</v>
      </c>
      <c r="L199" s="5">
        <v>-2504255368346</v>
      </c>
      <c r="M199" s="5">
        <v>1024750911235</v>
      </c>
      <c r="N199" s="5">
        <v>2170622120111</v>
      </c>
      <c r="O199" s="5">
        <v>-104487916081</v>
      </c>
      <c r="P199" s="5">
        <v>341289707307</v>
      </c>
      <c r="Q199" s="5">
        <v>-81633656574</v>
      </c>
      <c r="R199" s="5">
        <v>203514860392</v>
      </c>
      <c r="S199" s="5">
        <v>794036549184</v>
      </c>
      <c r="T199" s="5">
        <v>462347701495</v>
      </c>
      <c r="U199" s="5">
        <v>-568303070715</v>
      </c>
      <c r="V199" s="5">
        <v>-459456347007</v>
      </c>
      <c r="W199" s="5">
        <v>435566337246</v>
      </c>
      <c r="X199" s="5">
        <v>447106008855</v>
      </c>
      <c r="Y199" s="5">
        <v>327401540950</v>
      </c>
      <c r="Z199" s="5">
        <v>181775806816</v>
      </c>
    </row>
    <row r="200" spans="2:26" ht="15.5" x14ac:dyDescent="0.35">
      <c r="C200" t="s">
        <v>194</v>
      </c>
      <c r="D200" s="5">
        <v>52297000000</v>
      </c>
      <c r="E200" s="5">
        <v>3753000000</v>
      </c>
      <c r="F200" s="5">
        <v>-5459241315</v>
      </c>
      <c r="G200" s="5">
        <v>24358241315</v>
      </c>
      <c r="I200" s="5">
        <v>6663000000</v>
      </c>
      <c r="J200" s="5">
        <v>44887714060</v>
      </c>
      <c r="K200" s="5">
        <v>-40050399261</v>
      </c>
      <c r="L200" s="5">
        <v>237776421405</v>
      </c>
      <c r="M200" s="5">
        <v>-16432529811</v>
      </c>
      <c r="N200" s="5">
        <v>51263630505</v>
      </c>
      <c r="O200" s="5">
        <v>-51836131145</v>
      </c>
      <c r="P200" s="5">
        <v>26951993492</v>
      </c>
      <c r="Q200" s="5">
        <v>8659719349</v>
      </c>
      <c r="R200" s="5">
        <v>-7184584812</v>
      </c>
      <c r="S200" s="5">
        <v>44116782854</v>
      </c>
      <c r="T200" s="5">
        <v>887720749</v>
      </c>
      <c r="U200" s="5">
        <v>95474047958</v>
      </c>
      <c r="V200" s="5">
        <v>-1229379680</v>
      </c>
      <c r="W200" s="5">
        <v>-39181141451</v>
      </c>
      <c r="X200" s="5">
        <v>-13156493737</v>
      </c>
      <c r="Y200" s="5">
        <v>-86958582016</v>
      </c>
      <c r="Z200" s="5">
        <v>23675684286</v>
      </c>
    </row>
    <row r="201" spans="2:26" ht="15.5" x14ac:dyDescent="0.35">
      <c r="C201" t="s">
        <v>193</v>
      </c>
      <c r="E201" s="5">
        <v>4331440000000</v>
      </c>
      <c r="F201" s="5">
        <v>160595</v>
      </c>
      <c r="G201" s="5">
        <v>-160595</v>
      </c>
      <c r="I201" s="5">
        <v>4723294000000</v>
      </c>
      <c r="J201" s="5">
        <v>3232420596769</v>
      </c>
      <c r="K201" s="5">
        <v>3949768854987</v>
      </c>
      <c r="L201" s="5">
        <v>6216247801928</v>
      </c>
      <c r="M201" s="5">
        <v>5207929420504</v>
      </c>
      <c r="N201" s="5">
        <v>2992848856458</v>
      </c>
      <c r="O201" s="5">
        <v>3149172903684</v>
      </c>
      <c r="P201" s="5">
        <v>2780931202885</v>
      </c>
      <c r="Q201" s="5">
        <v>2853905140110</v>
      </c>
      <c r="R201" s="5">
        <v>2657574864530</v>
      </c>
      <c r="S201" s="5">
        <v>1819421532492</v>
      </c>
      <c r="T201" s="5">
        <v>1356186110248</v>
      </c>
      <c r="U201" s="5">
        <v>1829015133005</v>
      </c>
      <c r="V201" s="5">
        <v>2289700859692</v>
      </c>
      <c r="W201" s="5">
        <v>1893315663897</v>
      </c>
      <c r="X201" s="5">
        <v>1559682224604</v>
      </c>
      <c r="Y201" s="5">
        <v>1321797625299</v>
      </c>
      <c r="Z201" s="5">
        <v>1116346134197</v>
      </c>
    </row>
    <row r="202" spans="2:26" ht="15.5" x14ac:dyDescent="0.35">
      <c r="C202" t="s">
        <v>693</v>
      </c>
    </row>
    <row r="203" spans="2:26" ht="15.5" x14ac:dyDescent="0.35">
      <c r="C203" t="s">
        <v>694</v>
      </c>
      <c r="Y203" s="5">
        <v>423593175</v>
      </c>
    </row>
    <row r="204" spans="2:26" ht="15.5" x14ac:dyDescent="0.35">
      <c r="C204" t="s">
        <v>695</v>
      </c>
      <c r="N204" s="5">
        <v>-6805186570</v>
      </c>
      <c r="X204" s="5">
        <v>-100316075825</v>
      </c>
    </row>
    <row r="205" spans="2:26" ht="15.5" x14ac:dyDescent="0.35">
      <c r="C205" t="s">
        <v>195</v>
      </c>
      <c r="D205" s="5">
        <v>439131000000</v>
      </c>
      <c r="E205" s="5">
        <v>4392700000000</v>
      </c>
      <c r="F205" s="5">
        <v>283544862822</v>
      </c>
      <c r="G205" s="5">
        <v>245069137178</v>
      </c>
      <c r="I205" s="5">
        <v>4331440000000</v>
      </c>
      <c r="J205" s="5">
        <v>4723293839405</v>
      </c>
      <c r="K205" s="5">
        <v>3232420596769</v>
      </c>
      <c r="L205" s="5">
        <v>3949768854987</v>
      </c>
      <c r="M205" s="5">
        <v>6216247801928</v>
      </c>
      <c r="N205" s="5">
        <v>5207929420504</v>
      </c>
      <c r="O205" s="5">
        <v>2992848856458</v>
      </c>
      <c r="P205" s="5">
        <v>3149172903684</v>
      </c>
      <c r="Q205" s="5">
        <v>2780931202885</v>
      </c>
      <c r="R205" s="5">
        <v>2853905140110</v>
      </c>
      <c r="S205" s="5">
        <v>2657574864530</v>
      </c>
      <c r="T205" s="5">
        <v>1819421532492</v>
      </c>
      <c r="U205" s="5">
        <v>1356186110248</v>
      </c>
      <c r="V205" s="5">
        <v>1829015133005</v>
      </c>
      <c r="W205" s="5">
        <v>2289700859692</v>
      </c>
      <c r="X205" s="5">
        <v>1893315663897</v>
      </c>
      <c r="Y205" s="5">
        <v>1562664177408</v>
      </c>
      <c r="Z205" s="5">
        <v>1321797625299</v>
      </c>
    </row>
    <row r="207" spans="2:26" ht="15.5" x14ac:dyDescent="0.35">
      <c r="B207" t="s">
        <v>196</v>
      </c>
      <c r="C207" t="s">
        <v>12</v>
      </c>
      <c r="D207" s="5">
        <v>46810000000</v>
      </c>
      <c r="E207" s="5">
        <v>46810000000</v>
      </c>
      <c r="F207" s="5">
        <v>46810000000</v>
      </c>
      <c r="G207" s="5">
        <v>46810000000</v>
      </c>
      <c r="I207" s="5">
        <v>46810000000</v>
      </c>
      <c r="J207" s="5">
        <v>46880000000</v>
      </c>
      <c r="K207" s="5">
        <v>46880000000</v>
      </c>
      <c r="L207" s="5">
        <v>46880000000</v>
      </c>
      <c r="M207" s="5">
        <v>46880000000</v>
      </c>
      <c r="N207" s="5">
        <v>46880000000</v>
      </c>
      <c r="O207" s="5">
        <v>46880000000</v>
      </c>
      <c r="P207" s="5">
        <v>46880000000</v>
      </c>
      <c r="Q207" s="5">
        <v>46880000000</v>
      </c>
      <c r="R207" s="5">
        <v>46880000000</v>
      </c>
      <c r="S207" s="5">
        <v>46880000000</v>
      </c>
      <c r="T207" s="5">
        <v>46880000000</v>
      </c>
      <c r="U207" s="5">
        <v>46880000000</v>
      </c>
      <c r="V207" s="5">
        <v>50780000000</v>
      </c>
      <c r="W207" s="5">
        <v>10160000000</v>
      </c>
      <c r="X207" s="5">
        <v>10160000000</v>
      </c>
      <c r="Y207" s="5">
        <v>10160000000</v>
      </c>
      <c r="Z207" s="5">
        <v>10160000000</v>
      </c>
    </row>
    <row r="208" spans="2:26" ht="15.5" x14ac:dyDescent="0.35">
      <c r="C208" t="s">
        <v>197</v>
      </c>
      <c r="D208" s="6">
        <v>19.02</v>
      </c>
      <c r="E208" s="6">
        <v>21.98</v>
      </c>
      <c r="F208" s="6">
        <v>22.08</v>
      </c>
      <c r="G208" s="6">
        <v>14.02</v>
      </c>
    </row>
    <row r="209" spans="3:7" ht="15.5" x14ac:dyDescent="0.35">
      <c r="C209" t="s">
        <v>198</v>
      </c>
      <c r="D209" s="6">
        <v>40.22</v>
      </c>
      <c r="E209" s="6">
        <v>44.13</v>
      </c>
      <c r="F209" s="6">
        <v>54.57</v>
      </c>
      <c r="G209" s="6">
        <v>80.599999999999994</v>
      </c>
    </row>
    <row r="210" spans="3:7" ht="15.5" x14ac:dyDescent="0.35">
      <c r="C210" t="s">
        <v>73</v>
      </c>
      <c r="D210" s="6">
        <v>3.65</v>
      </c>
      <c r="E210" s="6">
        <v>4.6900000000000004</v>
      </c>
      <c r="F210" s="6">
        <v>6.04</v>
      </c>
      <c r="G210" s="6">
        <v>5.94</v>
      </c>
    </row>
    <row r="211" spans="3:7" ht="15.5" x14ac:dyDescent="0.35">
      <c r="C211" t="s">
        <v>199</v>
      </c>
      <c r="D211" s="5">
        <v>1366990000000</v>
      </c>
      <c r="E211" s="5">
        <v>1508300000000</v>
      </c>
      <c r="F211" s="5">
        <v>1532310000000</v>
      </c>
      <c r="G211" s="6">
        <v>1067660000000.0001</v>
      </c>
    </row>
    <row r="212" spans="3:7" ht="15.5" x14ac:dyDescent="0.35">
      <c r="C212" t="s">
        <v>200</v>
      </c>
      <c r="D212" s="6">
        <v>2.69E-2</v>
      </c>
      <c r="E212" s="6">
        <v>3.2199999999999999E-2</v>
      </c>
      <c r="F212" s="6">
        <v>3.3700000000000001E-2</v>
      </c>
      <c r="G212" s="6">
        <v>2.18E-2</v>
      </c>
    </row>
    <row r="213" spans="3:7" ht="15.5" x14ac:dyDescent="0.35">
      <c r="C213" t="s">
        <v>201</v>
      </c>
      <c r="D213" s="6">
        <v>3.6600000000000001E-2</v>
      </c>
      <c r="E213" s="6">
        <v>4.2300000000000004E-2</v>
      </c>
      <c r="F213" s="6">
        <v>4.4299999999999999E-2</v>
      </c>
      <c r="G213" s="6">
        <v>2.86E-2</v>
      </c>
    </row>
    <row r="214" spans="3:7" ht="15.5" x14ac:dyDescent="0.35">
      <c r="C214" t="s">
        <v>202</v>
      </c>
      <c r="D214" s="6">
        <v>4.41E-2</v>
      </c>
      <c r="E214" s="6">
        <v>5.0700000000000002E-2</v>
      </c>
      <c r="F214" s="6">
        <v>5.2400000000000002E-2</v>
      </c>
      <c r="G214" s="6">
        <v>3.4200000000000001E-2</v>
      </c>
    </row>
    <row r="215" spans="3:7" ht="15.5" x14ac:dyDescent="0.35">
      <c r="C215" t="s">
        <v>203</v>
      </c>
      <c r="D215" s="6">
        <v>110.76</v>
      </c>
      <c r="E215" s="6">
        <v>159.22999999999999</v>
      </c>
      <c r="F215" s="6">
        <v>133.97</v>
      </c>
      <c r="G215" s="6">
        <v>63.86</v>
      </c>
    </row>
    <row r="216" spans="3:7" ht="15.5" x14ac:dyDescent="0.35">
      <c r="C216" t="s">
        <v>204</v>
      </c>
      <c r="D216" s="5">
        <v>25764000000000</v>
      </c>
      <c r="E216" s="5">
        <v>25735000000000</v>
      </c>
      <c r="F216" s="5">
        <v>24729000000000</v>
      </c>
      <c r="G216" s="5">
        <v>24802000000000</v>
      </c>
    </row>
    <row r="217" spans="3:7" ht="15.5" x14ac:dyDescent="0.35">
      <c r="C217" t="s">
        <v>205</v>
      </c>
      <c r="D217" s="6">
        <v>1.47</v>
      </c>
      <c r="E217" s="6">
        <v>1.87</v>
      </c>
      <c r="F217" s="6">
        <v>2.42</v>
      </c>
      <c r="G217" s="6">
        <v>2.2999999999999998</v>
      </c>
    </row>
    <row r="218" spans="3:7" ht="15.5" x14ac:dyDescent="0.35">
      <c r="C218" t="s">
        <v>206</v>
      </c>
      <c r="D218" s="6">
        <v>519.70000000000005</v>
      </c>
      <c r="E218" s="6">
        <v>519.02</v>
      </c>
      <c r="F218" s="6">
        <v>497.99</v>
      </c>
      <c r="G218" s="6">
        <v>490.8</v>
      </c>
    </row>
    <row r="219" spans="3:7" ht="15.5" x14ac:dyDescent="0.35">
      <c r="C219" t="s">
        <v>207</v>
      </c>
      <c r="D219" s="6">
        <v>1.62</v>
      </c>
      <c r="E219" s="6">
        <v>2.06</v>
      </c>
      <c r="F219" s="6">
        <v>2.68</v>
      </c>
      <c r="G219" s="6">
        <v>2.56</v>
      </c>
    </row>
    <row r="220" spans="3:7" ht="15.5" x14ac:dyDescent="0.35">
      <c r="C220" t="s">
        <v>208</v>
      </c>
      <c r="D220" s="6">
        <v>471.05</v>
      </c>
      <c r="E220" s="6">
        <v>470.32</v>
      </c>
      <c r="F220" s="6">
        <v>449.09</v>
      </c>
      <c r="G220" s="6">
        <v>441.82</v>
      </c>
    </row>
    <row r="221" spans="3:7" ht="15.5" x14ac:dyDescent="0.35">
      <c r="C221" t="s">
        <v>209</v>
      </c>
      <c r="D221" s="5">
        <v>629000000000</v>
      </c>
      <c r="E221" s="5">
        <v>111000000000</v>
      </c>
      <c r="F221" s="5">
        <v>113000000000</v>
      </c>
      <c r="G221" s="5">
        <v>333000000000</v>
      </c>
    </row>
    <row r="222" spans="3:7" ht="15.5" x14ac:dyDescent="0.35">
      <c r="C222" t="s">
        <v>210</v>
      </c>
      <c r="D222" s="5">
        <v>155000000000</v>
      </c>
      <c r="E222" s="5">
        <v>147000000000</v>
      </c>
      <c r="F222" s="5">
        <v>144000000000</v>
      </c>
      <c r="G222" s="5">
        <v>141000000000</v>
      </c>
    </row>
    <row r="223" spans="3:7" ht="15.5" x14ac:dyDescent="0.35">
      <c r="C223" t="s">
        <v>211</v>
      </c>
      <c r="D223" s="5">
        <v>24329000000000</v>
      </c>
      <c r="E223" s="5">
        <v>24297000000000</v>
      </c>
      <c r="F223" s="5">
        <v>23312000000000</v>
      </c>
      <c r="G223" s="5">
        <v>22976000000000</v>
      </c>
    </row>
    <row r="224" spans="3:7" ht="15.5" x14ac:dyDescent="0.35">
      <c r="C224" t="s">
        <v>24</v>
      </c>
      <c r="D224" s="5">
        <v>784000000000</v>
      </c>
      <c r="E224" s="5">
        <v>258000000000</v>
      </c>
      <c r="F224" s="5">
        <v>257000000000</v>
      </c>
      <c r="G224" s="5">
        <v>475000000000</v>
      </c>
    </row>
    <row r="225" spans="3:26" ht="15.5" x14ac:dyDescent="0.35">
      <c r="C225" t="s">
        <v>21</v>
      </c>
      <c r="D225" s="5">
        <v>-4047000000000</v>
      </c>
      <c r="E225" s="5">
        <v>-4135000000000</v>
      </c>
      <c r="F225" s="5">
        <v>-4075000000000</v>
      </c>
      <c r="G225" s="5">
        <v>-3573000000000</v>
      </c>
    </row>
    <row r="226" spans="3:26" ht="15.5" x14ac:dyDescent="0.35">
      <c r="C226" t="s">
        <v>212</v>
      </c>
      <c r="D226" s="5">
        <v>14329000000000</v>
      </c>
      <c r="E226" s="5">
        <v>14315000000000</v>
      </c>
      <c r="F226" s="5">
        <v>13172000000000</v>
      </c>
      <c r="G226" s="5">
        <v>13321000000000</v>
      </c>
    </row>
    <row r="227" spans="3:26" ht="15.5" x14ac:dyDescent="0.35">
      <c r="C227" t="s">
        <v>213</v>
      </c>
      <c r="D227" s="5">
        <v>990000000000</v>
      </c>
      <c r="E227" s="5">
        <v>264000000000</v>
      </c>
      <c r="F227" s="5">
        <v>1094000000000</v>
      </c>
      <c r="G227" s="5">
        <v>875000000000</v>
      </c>
    </row>
    <row r="228" spans="3:26" ht="15.5" x14ac:dyDescent="0.35">
      <c r="C228" t="s">
        <v>214</v>
      </c>
      <c r="D228" s="5">
        <v>-238000000000</v>
      </c>
      <c r="E228" s="5">
        <v>-155000000000</v>
      </c>
      <c r="F228" s="5">
        <v>-220000000000</v>
      </c>
      <c r="G228" s="5">
        <v>-217000000000</v>
      </c>
    </row>
    <row r="229" spans="3:26" ht="15.5" x14ac:dyDescent="0.35">
      <c r="C229" t="s">
        <v>13</v>
      </c>
      <c r="D229" s="5">
        <v>752000000000</v>
      </c>
      <c r="E229" s="5">
        <v>109000000000</v>
      </c>
      <c r="F229" s="5">
        <v>874000000000</v>
      </c>
      <c r="G229" s="5">
        <v>658000000000</v>
      </c>
    </row>
    <row r="230" spans="3:26" ht="15.5" x14ac:dyDescent="0.35">
      <c r="C230" t="s">
        <v>16</v>
      </c>
      <c r="D230" s="6">
        <v>16.07</v>
      </c>
      <c r="E230" s="6">
        <v>2.33</v>
      </c>
      <c r="F230" s="6">
        <v>18.670000000000002</v>
      </c>
      <c r="G230" s="6">
        <v>14.06</v>
      </c>
    </row>
    <row r="231" spans="3:26" ht="15.5" x14ac:dyDescent="0.35">
      <c r="C231" t="s">
        <v>58</v>
      </c>
      <c r="I231" s="6">
        <v>78.290000000000006</v>
      </c>
      <c r="J231" s="6">
        <v>69.13</v>
      </c>
      <c r="K231" s="6">
        <v>59.02</v>
      </c>
      <c r="L231" s="6">
        <v>72.150000000000006</v>
      </c>
      <c r="M231" s="6">
        <v>67.92</v>
      </c>
      <c r="N231" s="6">
        <v>58.31</v>
      </c>
      <c r="O231" s="6">
        <v>53.48</v>
      </c>
      <c r="P231" s="6">
        <v>52.42</v>
      </c>
      <c r="Q231" s="6">
        <v>51.28</v>
      </c>
      <c r="R231" s="6">
        <v>49.06</v>
      </c>
      <c r="S231" s="6">
        <v>42.76</v>
      </c>
      <c r="T231" s="6">
        <v>44.05</v>
      </c>
      <c r="U231" s="6">
        <v>40.950000000000003</v>
      </c>
      <c r="V231" s="6">
        <v>34.15</v>
      </c>
      <c r="W231" s="6">
        <v>145.94999999999999</v>
      </c>
      <c r="X231" s="6">
        <v>132.32</v>
      </c>
      <c r="Y231" s="6">
        <v>103.35</v>
      </c>
      <c r="Z231" s="6">
        <v>81.28</v>
      </c>
    </row>
    <row r="232" spans="3:26" ht="15.5" x14ac:dyDescent="0.35">
      <c r="C232" t="s">
        <v>72</v>
      </c>
      <c r="I232" s="6">
        <v>15.39</v>
      </c>
      <c r="J232" s="6">
        <v>19.670000000000002</v>
      </c>
      <c r="K232" s="6">
        <v>27.28</v>
      </c>
      <c r="L232" s="6">
        <v>28.97</v>
      </c>
      <c r="M232" s="6">
        <v>23.78</v>
      </c>
      <c r="N232" s="6">
        <v>25.38</v>
      </c>
      <c r="O232" s="6">
        <v>30.29</v>
      </c>
      <c r="P232" s="5">
        <v>29</v>
      </c>
      <c r="Q232" s="6">
        <v>32.96</v>
      </c>
      <c r="R232" s="6">
        <v>30.88</v>
      </c>
      <c r="S232" s="6">
        <v>30.87</v>
      </c>
      <c r="T232" s="6">
        <v>41.54</v>
      </c>
      <c r="U232" s="6">
        <v>30.53</v>
      </c>
      <c r="V232" s="6">
        <v>31.04</v>
      </c>
      <c r="W232" s="6">
        <v>23.3</v>
      </c>
      <c r="X232" s="6">
        <v>24.56</v>
      </c>
      <c r="Y232" s="6">
        <v>12.58</v>
      </c>
      <c r="Z232" s="6">
        <v>4.92</v>
      </c>
    </row>
    <row r="233" spans="3:26" ht="15.5" x14ac:dyDescent="0.35">
      <c r="C233" t="s">
        <v>75</v>
      </c>
      <c r="I233" s="6">
        <v>1.6</v>
      </c>
      <c r="J233" s="6">
        <v>1.95</v>
      </c>
      <c r="K233" s="6">
        <v>2.48</v>
      </c>
      <c r="L233" s="6">
        <v>3.39</v>
      </c>
      <c r="M233" s="6">
        <v>2.88</v>
      </c>
      <c r="N233" s="5">
        <v>3</v>
      </c>
      <c r="O233" s="6">
        <v>3.36</v>
      </c>
      <c r="P233" s="6">
        <v>3.38</v>
      </c>
      <c r="Q233" s="6">
        <v>3.93</v>
      </c>
      <c r="R233" s="6">
        <v>3.67</v>
      </c>
      <c r="S233" s="6">
        <v>3.46</v>
      </c>
      <c r="T233" s="6">
        <v>4.9400000000000004</v>
      </c>
      <c r="U233" s="6">
        <v>3.66</v>
      </c>
      <c r="V233" s="6">
        <v>3.95</v>
      </c>
      <c r="W233" s="6">
        <v>3.16</v>
      </c>
      <c r="X233" s="6">
        <v>3.23</v>
      </c>
      <c r="Y233" s="6">
        <v>1.45</v>
      </c>
      <c r="Z233" s="6">
        <v>0.52</v>
      </c>
    </row>
    <row r="234" spans="3:26" ht="15.5" x14ac:dyDescent="0.35">
      <c r="C234" t="s">
        <v>215</v>
      </c>
      <c r="I234" s="5">
        <v>5452470000000</v>
      </c>
      <c r="J234" s="5">
        <v>4952740000000</v>
      </c>
      <c r="K234" s="5">
        <v>4425190000000</v>
      </c>
      <c r="L234" s="5">
        <v>4962800000000</v>
      </c>
      <c r="M234" s="5">
        <v>4710430000000</v>
      </c>
      <c r="N234" s="5">
        <v>4192550000000</v>
      </c>
      <c r="O234" s="5">
        <v>3818060000000</v>
      </c>
      <c r="P234" s="5">
        <v>3776680000000</v>
      </c>
    </row>
    <row r="235" spans="3:26" ht="15.5" x14ac:dyDescent="0.35">
      <c r="C235" t="s">
        <v>216</v>
      </c>
      <c r="I235" s="6">
        <v>0.11939999999999999</v>
      </c>
      <c r="J235" s="6">
        <v>0.1101</v>
      </c>
      <c r="K235" s="6">
        <v>0.1023</v>
      </c>
      <c r="L235" s="6">
        <v>0.1242</v>
      </c>
      <c r="M235" s="6">
        <v>0.124</v>
      </c>
      <c r="N235" s="6">
        <v>0.1211</v>
      </c>
      <c r="O235" s="6">
        <v>0.12369999999999999</v>
      </c>
      <c r="P235" s="6">
        <v>0.13539999999999999</v>
      </c>
      <c r="Q235" s="6">
        <v>0.1447</v>
      </c>
      <c r="R235" s="6">
        <v>0.151</v>
      </c>
      <c r="S235" s="6">
        <v>0.14630000000000001</v>
      </c>
      <c r="T235" s="6">
        <v>0.16620000000000001</v>
      </c>
      <c r="U235" s="6">
        <v>0.1696</v>
      </c>
      <c r="V235" s="6">
        <v>0.18410000000000001</v>
      </c>
      <c r="W235" s="6">
        <v>0.17910000000000001</v>
      </c>
      <c r="X235" s="6">
        <v>0.19109999999999999</v>
      </c>
      <c r="Y235" s="6">
        <v>0.16190000000000002</v>
      </c>
      <c r="Z235" s="6">
        <v>0.1447</v>
      </c>
    </row>
    <row r="236" spans="3:26" ht="15.5" x14ac:dyDescent="0.35">
      <c r="C236" t="s">
        <v>217</v>
      </c>
      <c r="I236" s="6">
        <v>0.15720000000000001</v>
      </c>
      <c r="J236" s="6">
        <v>0.14219999999999999</v>
      </c>
      <c r="K236" s="6">
        <v>0.12920000000000001</v>
      </c>
      <c r="L236" s="6">
        <v>0.16589999999999999</v>
      </c>
      <c r="M236" s="6">
        <v>0.16260000000000002</v>
      </c>
      <c r="N236" s="6">
        <v>0.157</v>
      </c>
      <c r="O236" s="6">
        <v>0.15770000000000001</v>
      </c>
      <c r="P236" s="6">
        <v>0.16800000000000001</v>
      </c>
      <c r="Q236" s="6">
        <v>0.18100000000000002</v>
      </c>
      <c r="R236" s="6">
        <v>0.19309999999999999</v>
      </c>
      <c r="S236" s="6">
        <v>0.19149999999999998</v>
      </c>
      <c r="T236" s="6">
        <v>0.22010000000000002</v>
      </c>
      <c r="U236" s="6">
        <v>0.23670000000000002</v>
      </c>
      <c r="V236" s="6">
        <v>0.24579999999999999</v>
      </c>
      <c r="W236" s="6">
        <v>0.23850000000000002</v>
      </c>
      <c r="X236" s="6">
        <v>0.25009999999999999</v>
      </c>
      <c r="Y236" s="6">
        <v>0.24350000000000002</v>
      </c>
      <c r="Z236" s="6">
        <v>0.22789999999999999</v>
      </c>
    </row>
    <row r="237" spans="3:26" ht="15.5" x14ac:dyDescent="0.35">
      <c r="C237" t="s">
        <v>218</v>
      </c>
      <c r="I237" s="6">
        <v>0.18329999999999999</v>
      </c>
      <c r="J237" s="6">
        <v>0.17</v>
      </c>
      <c r="K237" s="6">
        <v>0.15839999999999999</v>
      </c>
      <c r="L237" s="6">
        <v>0.1883</v>
      </c>
      <c r="M237" s="6">
        <v>0.19370000000000001</v>
      </c>
      <c r="N237" s="6">
        <v>0.1918</v>
      </c>
      <c r="O237" s="6">
        <v>0.1973</v>
      </c>
      <c r="P237" s="6">
        <v>0.21909999999999999</v>
      </c>
      <c r="Q237" s="6">
        <v>0.23550000000000001</v>
      </c>
      <c r="R237" s="6">
        <v>0.25219999999999998</v>
      </c>
      <c r="S237" s="6">
        <v>0.2477</v>
      </c>
      <c r="T237" s="6">
        <v>0.29510000000000003</v>
      </c>
      <c r="U237" s="6">
        <v>0.31469999999999998</v>
      </c>
      <c r="V237" s="6">
        <v>0.313</v>
      </c>
      <c r="W237" s="6">
        <v>0.31409999999999999</v>
      </c>
      <c r="X237" s="6">
        <v>0.33179999999999998</v>
      </c>
      <c r="Y237" s="6">
        <v>0.33450000000000002</v>
      </c>
      <c r="Z237" s="6">
        <v>0.51319999999999999</v>
      </c>
    </row>
    <row r="238" spans="3:26" ht="15.5" x14ac:dyDescent="0.35">
      <c r="C238" t="s">
        <v>219</v>
      </c>
      <c r="I238" s="6">
        <v>91.32</v>
      </c>
      <c r="J238" s="6">
        <v>60.22</v>
      </c>
      <c r="K238" s="6">
        <v>38.840000000000003</v>
      </c>
      <c r="L238" s="6">
        <v>76.84</v>
      </c>
      <c r="M238" s="6">
        <v>70.08</v>
      </c>
      <c r="N238" s="6">
        <v>39.69</v>
      </c>
      <c r="O238" s="6">
        <v>81.900000000000006</v>
      </c>
      <c r="P238" s="6">
        <v>111.43</v>
      </c>
      <c r="Q238" s="6">
        <v>88.31</v>
      </c>
      <c r="R238" s="6">
        <v>108.59</v>
      </c>
      <c r="S238" s="6">
        <v>110.66</v>
      </c>
      <c r="T238" s="6">
        <v>53.09</v>
      </c>
      <c r="U238" s="6">
        <v>88.99</v>
      </c>
      <c r="V238" s="6">
        <v>126.63</v>
      </c>
      <c r="W238" s="6">
        <v>149.4</v>
      </c>
      <c r="X238" s="6">
        <v>86.45</v>
      </c>
      <c r="Y238" s="6">
        <v>29.3</v>
      </c>
      <c r="Z238" s="6">
        <v>21.96</v>
      </c>
    </row>
    <row r="239" spans="3:26" ht="15.5" x14ac:dyDescent="0.35">
      <c r="C239" t="s">
        <v>69</v>
      </c>
      <c r="I239" s="6">
        <v>2.42</v>
      </c>
      <c r="J239" s="6">
        <v>2.8</v>
      </c>
      <c r="K239" s="6">
        <v>3.52</v>
      </c>
      <c r="L239" s="6">
        <v>4.8099999999999996</v>
      </c>
      <c r="M239" s="6">
        <v>3.87</v>
      </c>
      <c r="N239" s="6">
        <v>3.99</v>
      </c>
      <c r="O239" s="6">
        <v>4.78</v>
      </c>
      <c r="P239" s="6">
        <v>4.87</v>
      </c>
      <c r="Q239" s="6">
        <v>5.96</v>
      </c>
      <c r="R239" s="6">
        <v>5.96</v>
      </c>
      <c r="S239" s="6">
        <v>5.91</v>
      </c>
      <c r="T239" s="6">
        <v>9.14</v>
      </c>
      <c r="U239" s="6">
        <v>7.23</v>
      </c>
      <c r="V239" s="6">
        <v>7.63</v>
      </c>
      <c r="W239" s="6">
        <v>5.56</v>
      </c>
      <c r="X239" s="6">
        <v>6.14</v>
      </c>
      <c r="Y239" s="6">
        <v>3.06</v>
      </c>
      <c r="Z239" s="6">
        <v>1.1200000000000001</v>
      </c>
    </row>
    <row r="240" spans="3:26" ht="15.5" x14ac:dyDescent="0.35">
      <c r="C240" t="s">
        <v>66</v>
      </c>
      <c r="I240" s="6">
        <v>497.99</v>
      </c>
      <c r="J240" s="6">
        <v>486.16</v>
      </c>
      <c r="K240" s="6">
        <v>456.93</v>
      </c>
      <c r="L240" s="6">
        <v>434.88</v>
      </c>
      <c r="M240" s="6">
        <v>417.7</v>
      </c>
      <c r="N240" s="6">
        <v>371.32</v>
      </c>
      <c r="O240" s="6">
        <v>339.05</v>
      </c>
      <c r="P240" s="6">
        <v>311.97000000000003</v>
      </c>
      <c r="Q240" s="6">
        <v>283.32</v>
      </c>
      <c r="R240" s="6">
        <v>254.06</v>
      </c>
      <c r="S240" s="6">
        <v>223.26</v>
      </c>
      <c r="T240" s="6">
        <v>200.15</v>
      </c>
      <c r="U240" s="6">
        <v>172.98</v>
      </c>
      <c r="V240" s="6">
        <v>138.91</v>
      </c>
      <c r="W240" s="6">
        <v>611.92999999999995</v>
      </c>
      <c r="X240" s="6">
        <v>529.12</v>
      </c>
      <c r="Y240" s="6">
        <v>424.42</v>
      </c>
      <c r="Z240" s="6">
        <v>356.68</v>
      </c>
    </row>
    <row r="241" spans="2:26" ht="15.5" x14ac:dyDescent="0.35">
      <c r="C241" t="s">
        <v>220</v>
      </c>
      <c r="I241" s="6">
        <v>2.68</v>
      </c>
      <c r="J241" s="6">
        <v>3.11</v>
      </c>
      <c r="K241" s="6">
        <v>3.84</v>
      </c>
      <c r="L241" s="6">
        <v>5.19</v>
      </c>
      <c r="M241" s="6">
        <v>4.0999999999999996</v>
      </c>
      <c r="N241" s="6">
        <v>4.1399999999999997</v>
      </c>
      <c r="O241" s="6">
        <v>4.99</v>
      </c>
      <c r="P241" s="6">
        <v>5.0199999999999996</v>
      </c>
      <c r="Q241" s="6">
        <v>6.16</v>
      </c>
      <c r="R241" s="6">
        <v>6.17</v>
      </c>
      <c r="S241" s="6">
        <v>6.16</v>
      </c>
      <c r="T241" s="6">
        <v>9.57</v>
      </c>
      <c r="U241" s="6">
        <v>7.59</v>
      </c>
      <c r="V241" s="6">
        <v>8.02</v>
      </c>
      <c r="W241" s="6">
        <v>5.77</v>
      </c>
      <c r="X241" s="6">
        <v>6.43</v>
      </c>
      <c r="Y241" s="6">
        <v>3.26</v>
      </c>
      <c r="Z241" s="6">
        <v>1.1499999999999999</v>
      </c>
    </row>
    <row r="242" spans="2:26" ht="15.5" x14ac:dyDescent="0.35">
      <c r="C242" t="s">
        <v>221</v>
      </c>
      <c r="I242" s="6">
        <v>449.09</v>
      </c>
      <c r="J242" s="6">
        <v>436.76</v>
      </c>
      <c r="K242" s="5">
        <v>419</v>
      </c>
      <c r="L242" s="6">
        <v>402.77</v>
      </c>
      <c r="M242" s="6">
        <v>393.53</v>
      </c>
      <c r="N242" s="6">
        <v>357.24</v>
      </c>
      <c r="O242" s="6">
        <v>324.92</v>
      </c>
      <c r="P242" s="6">
        <v>302.72000000000003</v>
      </c>
      <c r="Q242" s="6">
        <v>274.37</v>
      </c>
      <c r="R242" s="6">
        <v>245.53</v>
      </c>
      <c r="S242" s="6">
        <v>214.4</v>
      </c>
      <c r="T242" s="6">
        <v>191.15</v>
      </c>
      <c r="U242" s="6">
        <v>164.76</v>
      </c>
      <c r="V242" s="6">
        <v>132.19999999999999</v>
      </c>
      <c r="W242" s="6">
        <v>588.99</v>
      </c>
      <c r="X242" s="6">
        <v>505.73</v>
      </c>
      <c r="Y242" s="6">
        <v>398.69</v>
      </c>
      <c r="Z242" s="6">
        <v>348.56</v>
      </c>
    </row>
    <row r="243" spans="2:26" ht="15.5" x14ac:dyDescent="0.35">
      <c r="C243" t="s">
        <v>222</v>
      </c>
      <c r="I243" s="5">
        <v>113000000000</v>
      </c>
      <c r="J243" s="5">
        <v>323000000000</v>
      </c>
      <c r="K243" s="5">
        <v>279000000000</v>
      </c>
      <c r="L243" s="5">
        <v>829000000000</v>
      </c>
      <c r="M243" s="5">
        <v>70000000000</v>
      </c>
      <c r="N243" s="5">
        <v>344000000000</v>
      </c>
      <c r="O243" s="5">
        <v>169000000000</v>
      </c>
      <c r="P243" s="5">
        <v>97000000000</v>
      </c>
      <c r="Q243" s="5">
        <v>173000000000</v>
      </c>
      <c r="R243" s="5">
        <v>149000000000</v>
      </c>
      <c r="S243" s="5">
        <v>268000000000</v>
      </c>
      <c r="T243" s="5">
        <v>252000000000</v>
      </c>
      <c r="U243" s="5">
        <v>584000000000</v>
      </c>
      <c r="V243" s="5">
        <v>205000000000</v>
      </c>
      <c r="W243" s="5">
        <v>140000000000</v>
      </c>
      <c r="X243" s="5">
        <v>25000000000</v>
      </c>
      <c r="Y243" s="5">
        <v>340000000000</v>
      </c>
      <c r="Z243" s="5">
        <v>405000000000</v>
      </c>
    </row>
    <row r="244" spans="2:26" ht="15.5" x14ac:dyDescent="0.35">
      <c r="C244" t="s">
        <v>223</v>
      </c>
      <c r="I244" s="5">
        <v>144000000000</v>
      </c>
      <c r="J244" s="5">
        <v>197000000000</v>
      </c>
      <c r="K244" s="5">
        <v>301000000000</v>
      </c>
      <c r="L244" s="5">
        <v>287000000000</v>
      </c>
      <c r="M244" s="5">
        <v>490000000000</v>
      </c>
      <c r="N244" s="5">
        <v>723000000000</v>
      </c>
      <c r="O244" s="5">
        <v>648000000000</v>
      </c>
      <c r="P244" s="5">
        <v>260000000000</v>
      </c>
      <c r="Q244" s="5">
        <v>145000000000</v>
      </c>
      <c r="R244" s="5">
        <v>134000000000</v>
      </c>
      <c r="S244" s="5">
        <v>131000000000</v>
      </c>
      <c r="T244" s="5">
        <v>44000000000</v>
      </c>
      <c r="V244" s="5">
        <v>0</v>
      </c>
      <c r="W244" s="5">
        <v>0</v>
      </c>
      <c r="X244" s="5">
        <v>1000000000</v>
      </c>
      <c r="Y244" s="5">
        <v>1000000000</v>
      </c>
      <c r="Z244" s="5">
        <v>0</v>
      </c>
    </row>
    <row r="245" spans="2:26" ht="15.5" x14ac:dyDescent="0.35">
      <c r="C245" t="s">
        <v>26</v>
      </c>
      <c r="I245" s="5">
        <v>257000000000</v>
      </c>
      <c r="J245" s="5">
        <v>519000000000</v>
      </c>
      <c r="K245" s="5">
        <v>580000000000</v>
      </c>
      <c r="L245" s="5">
        <v>1116000000000</v>
      </c>
      <c r="M245" s="5">
        <v>560000000000</v>
      </c>
      <c r="N245" s="5">
        <v>1067000000000</v>
      </c>
      <c r="O245" s="5">
        <v>817000000000</v>
      </c>
      <c r="P245" s="5">
        <v>357000000000</v>
      </c>
      <c r="Q245" s="5">
        <v>318000000000</v>
      </c>
      <c r="R245" s="5">
        <v>283000000000</v>
      </c>
      <c r="S245" s="5">
        <v>399000000000</v>
      </c>
      <c r="T245" s="5">
        <v>296000000000</v>
      </c>
      <c r="U245" s="5">
        <v>584000000000</v>
      </c>
      <c r="V245" s="5">
        <v>205000000000</v>
      </c>
      <c r="W245" s="5">
        <v>141000000000</v>
      </c>
      <c r="X245" s="5">
        <v>25000000000</v>
      </c>
      <c r="Y245" s="5">
        <v>341000000000</v>
      </c>
      <c r="Z245" s="5">
        <v>406000000000</v>
      </c>
    </row>
    <row r="246" spans="2:26" ht="15.5" x14ac:dyDescent="0.35">
      <c r="C246" t="s">
        <v>23</v>
      </c>
      <c r="I246" s="5">
        <v>-4075000000000</v>
      </c>
      <c r="J246" s="5">
        <v>-4204000000000</v>
      </c>
      <c r="K246" s="5">
        <v>-2653000000000</v>
      </c>
      <c r="L246" s="5">
        <v>-2833000000000</v>
      </c>
      <c r="M246" s="5">
        <v>-5656000000000</v>
      </c>
      <c r="N246" s="5">
        <v>-4141000000000</v>
      </c>
      <c r="O246" s="5">
        <v>-2223000000000</v>
      </c>
      <c r="P246" s="5">
        <v>-2796000000000</v>
      </c>
      <c r="Q246" s="5">
        <v>-2466000000000</v>
      </c>
      <c r="R246" s="5">
        <v>-2612000000000</v>
      </c>
      <c r="S246" s="5">
        <v>-2320000000000</v>
      </c>
      <c r="T246" s="5">
        <v>-1598000000000</v>
      </c>
      <c r="U246" s="5">
        <v>-843000000000</v>
      </c>
      <c r="V246" s="5">
        <v>-1655000000000</v>
      </c>
      <c r="W246" s="5">
        <v>-2151000000000</v>
      </c>
      <c r="X246" s="5">
        <v>-1877000000000</v>
      </c>
      <c r="Y246" s="5">
        <v>-1222000000000</v>
      </c>
      <c r="Z246" s="5">
        <v>-916000000000</v>
      </c>
    </row>
    <row r="247" spans="2:26" ht="15.5" x14ac:dyDescent="0.35">
      <c r="C247" t="s">
        <v>224</v>
      </c>
      <c r="I247" s="5">
        <v>13172000000000</v>
      </c>
      <c r="J247" s="5">
        <v>13002000000000</v>
      </c>
      <c r="K247" s="5">
        <v>12675000000000</v>
      </c>
      <c r="L247" s="5">
        <v>12279000000000</v>
      </c>
      <c r="M247" s="5">
        <v>12178000000000</v>
      </c>
      <c r="N247" s="5">
        <v>9899000000000</v>
      </c>
      <c r="O247" s="5">
        <v>8645000000000</v>
      </c>
      <c r="P247" s="5">
        <v>8362000000000</v>
      </c>
      <c r="Q247" s="5">
        <v>7817000000000</v>
      </c>
      <c r="R247" s="5">
        <v>7255000000000</v>
      </c>
      <c r="S247" s="5">
        <v>6383000000000</v>
      </c>
      <c r="T247" s="5">
        <v>5735000000000</v>
      </c>
      <c r="U247" s="5">
        <v>4857000000000</v>
      </c>
      <c r="V247" s="5">
        <v>4550000000000</v>
      </c>
      <c r="W247" s="5">
        <v>4326000000000</v>
      </c>
      <c r="X247" s="5">
        <v>3891000000000</v>
      </c>
      <c r="Y247" s="5">
        <v>3128000000000</v>
      </c>
      <c r="Z247" s="5">
        <v>2918000000000</v>
      </c>
    </row>
    <row r="248" spans="2:26" ht="15.5" x14ac:dyDescent="0.35">
      <c r="C248" t="s">
        <v>225</v>
      </c>
      <c r="I248" s="5">
        <v>3271000000000</v>
      </c>
      <c r="J248" s="5">
        <v>4785000000000</v>
      </c>
      <c r="K248" s="5">
        <v>2907000000000</v>
      </c>
      <c r="L248" s="5">
        <v>1272000000000</v>
      </c>
      <c r="M248" s="5">
        <v>2826000000000</v>
      </c>
      <c r="N248" s="5">
        <v>4222000000000</v>
      </c>
      <c r="O248" s="5">
        <v>2503000000000</v>
      </c>
      <c r="P248" s="5">
        <v>2771000000000</v>
      </c>
      <c r="Q248" s="5">
        <v>2008000000000</v>
      </c>
      <c r="R248" s="5">
        <v>2160000000000</v>
      </c>
      <c r="S248" s="5">
        <v>2457000000000</v>
      </c>
      <c r="T248" s="5">
        <v>2316000000000</v>
      </c>
      <c r="U248" s="5">
        <v>927000000000</v>
      </c>
      <c r="V248" s="5">
        <v>1376000000000</v>
      </c>
      <c r="W248" s="5">
        <v>1473000000000</v>
      </c>
      <c r="X248" s="5">
        <v>1254000000000</v>
      </c>
      <c r="Y248" s="5">
        <v>1364000000000</v>
      </c>
      <c r="Z248" s="5">
        <v>808000000000</v>
      </c>
    </row>
    <row r="249" spans="2:26" ht="15.5" x14ac:dyDescent="0.35">
      <c r="C249" t="s">
        <v>226</v>
      </c>
      <c r="I249" s="5">
        <v>-726000000000</v>
      </c>
      <c r="J249" s="5">
        <v>-908000000000</v>
      </c>
      <c r="K249" s="5">
        <v>-882000000000</v>
      </c>
      <c r="L249" s="5">
        <v>-705000000000</v>
      </c>
      <c r="M249" s="5">
        <v>-504000000000</v>
      </c>
      <c r="N249" s="5">
        <v>-927000000000</v>
      </c>
      <c r="O249" s="5">
        <v>-1733000000000</v>
      </c>
      <c r="P249" s="5">
        <v>-1341000000000</v>
      </c>
      <c r="Q249" s="5">
        <v>-1164000000000</v>
      </c>
      <c r="R249" s="5">
        <v>-1039000000000</v>
      </c>
      <c r="S249" s="5">
        <v>-904000000000</v>
      </c>
      <c r="T249" s="5">
        <v>-751000000000</v>
      </c>
      <c r="U249" s="5">
        <v>-994000000000</v>
      </c>
      <c r="V249" s="5">
        <v>-783000000000</v>
      </c>
      <c r="W249" s="5">
        <v>-469000000000</v>
      </c>
      <c r="X249" s="5">
        <v>-470000000000</v>
      </c>
      <c r="Y249" s="5">
        <v>-278000000000</v>
      </c>
      <c r="Z249" s="5">
        <v>-305000000000</v>
      </c>
    </row>
    <row r="250" spans="2:26" ht="15.5" x14ac:dyDescent="0.35">
      <c r="C250" t="s">
        <v>15</v>
      </c>
      <c r="I250" s="5">
        <v>2545000000000</v>
      </c>
      <c r="J250" s="5">
        <v>3877000000000</v>
      </c>
      <c r="K250" s="5">
        <v>2026000000000</v>
      </c>
      <c r="L250" s="5">
        <v>566000000000</v>
      </c>
      <c r="M250" s="5">
        <v>2322000000000</v>
      </c>
      <c r="N250" s="5">
        <v>3295000000000</v>
      </c>
      <c r="O250" s="5">
        <v>770000000000</v>
      </c>
      <c r="P250" s="5">
        <v>1430000000000</v>
      </c>
      <c r="Q250" s="5">
        <v>844000000000</v>
      </c>
      <c r="R250" s="5">
        <v>1121000000000</v>
      </c>
      <c r="S250" s="5">
        <v>1553000000000</v>
      </c>
      <c r="T250" s="5">
        <v>1565000000000</v>
      </c>
      <c r="U250" s="5">
        <v>-67000000000</v>
      </c>
      <c r="V250" s="5">
        <v>593000000000</v>
      </c>
      <c r="W250" s="5">
        <v>1004000000000</v>
      </c>
      <c r="X250" s="5">
        <v>784000000000</v>
      </c>
      <c r="Y250" s="5">
        <v>1086000000000</v>
      </c>
      <c r="Z250" s="5">
        <v>503000000000</v>
      </c>
    </row>
    <row r="251" spans="2:26" ht="15.5" x14ac:dyDescent="0.35">
      <c r="C251" t="s">
        <v>17</v>
      </c>
      <c r="I251" s="6">
        <v>54.36</v>
      </c>
      <c r="J251" s="6">
        <v>82.71</v>
      </c>
      <c r="K251" s="6">
        <v>43.22</v>
      </c>
      <c r="L251" s="6">
        <v>12.08</v>
      </c>
      <c r="M251" s="6">
        <v>49.54</v>
      </c>
      <c r="N251" s="6">
        <v>70.28</v>
      </c>
      <c r="O251" s="6">
        <v>16.420000000000002</v>
      </c>
      <c r="P251" s="6">
        <v>30.51</v>
      </c>
      <c r="Q251" s="6">
        <v>18.02</v>
      </c>
      <c r="R251" s="6">
        <v>23.91</v>
      </c>
      <c r="S251" s="6">
        <v>33.14</v>
      </c>
      <c r="T251" s="6">
        <v>33.4</v>
      </c>
      <c r="U251" s="6">
        <v>-1.42</v>
      </c>
      <c r="V251" s="6">
        <v>11.68</v>
      </c>
      <c r="W251" s="6">
        <v>98.9</v>
      </c>
      <c r="X251" s="6">
        <v>77.209999999999994</v>
      </c>
      <c r="Y251" s="6">
        <v>106.93</v>
      </c>
      <c r="Z251" s="6">
        <v>49.48</v>
      </c>
    </row>
    <row r="253" spans="2:26" ht="15.5" x14ac:dyDescent="0.35">
      <c r="B253" t="s">
        <v>227</v>
      </c>
      <c r="C253" t="s">
        <v>228</v>
      </c>
      <c r="D253" s="5">
        <v>891000000000</v>
      </c>
      <c r="E253" s="5">
        <v>1029000000000</v>
      </c>
      <c r="F253" s="5">
        <v>1034000000000</v>
      </c>
      <c r="G253" s="5">
        <v>656000000000</v>
      </c>
      <c r="H253" s="5">
        <v>3839000000000</v>
      </c>
      <c r="I253" s="5">
        <v>3665000000000</v>
      </c>
      <c r="J253" s="5">
        <v>3241000000000</v>
      </c>
      <c r="K253" s="5">
        <v>2767000000000</v>
      </c>
      <c r="L253" s="5">
        <v>3382000000000</v>
      </c>
      <c r="M253" s="5">
        <v>3184000000000</v>
      </c>
      <c r="N253" s="5">
        <v>2733000000000</v>
      </c>
      <c r="O253" s="5">
        <v>2507000000000</v>
      </c>
      <c r="P253" s="5">
        <v>2457000000000</v>
      </c>
      <c r="Q253" s="5">
        <v>2404000000000</v>
      </c>
    </row>
    <row r="254" spans="2:26" ht="15.5" x14ac:dyDescent="0.35">
      <c r="C254" t="s">
        <v>229</v>
      </c>
      <c r="H254" s="5">
        <v>20</v>
      </c>
      <c r="I254" s="5">
        <v>20</v>
      </c>
      <c r="J254" s="5">
        <v>36</v>
      </c>
      <c r="K254" s="5">
        <v>31</v>
      </c>
      <c r="L254" s="5">
        <v>38</v>
      </c>
      <c r="M254" s="5">
        <v>35</v>
      </c>
      <c r="N254" s="5">
        <v>34</v>
      </c>
      <c r="O254" s="5">
        <v>20</v>
      </c>
      <c r="P254" s="5">
        <v>26</v>
      </c>
      <c r="Q254" s="5">
        <v>25</v>
      </c>
    </row>
    <row r="255" spans="2:26" ht="15.5" x14ac:dyDescent="0.35">
      <c r="C255" t="s">
        <v>77</v>
      </c>
      <c r="H255" s="6">
        <v>0.24390000000000001</v>
      </c>
      <c r="I255" s="6">
        <v>0.2555</v>
      </c>
      <c r="J255" s="6">
        <v>0.52</v>
      </c>
      <c r="K255" s="6">
        <v>0.5252</v>
      </c>
      <c r="L255" s="6">
        <v>0.52670000000000006</v>
      </c>
      <c r="M255" s="6">
        <v>0.51529999999999998</v>
      </c>
      <c r="N255" s="6">
        <v>0.58310000000000006</v>
      </c>
      <c r="O255" s="6">
        <v>0.374</v>
      </c>
      <c r="P255" s="6">
        <v>0.496</v>
      </c>
      <c r="Q255" s="6">
        <v>0.48749999999999999</v>
      </c>
    </row>
    <row r="256" spans="2:26" ht="15.5" x14ac:dyDescent="0.35">
      <c r="C256" t="s">
        <v>230</v>
      </c>
      <c r="H256" s="6">
        <v>2.7799999999999998E-2</v>
      </c>
      <c r="I256" s="6">
        <v>2.7400000000000001E-2</v>
      </c>
      <c r="J256" s="6">
        <v>2.3199999999999998E-2</v>
      </c>
      <c r="K256" s="6">
        <v>0.02</v>
      </c>
      <c r="L256" s="6">
        <v>1.78E-2</v>
      </c>
      <c r="M256" s="6">
        <v>2.1499999999999998E-2</v>
      </c>
      <c r="N256" s="6">
        <v>2.2700000000000001E-2</v>
      </c>
      <c r="O256" s="6">
        <v>1.41E-2</v>
      </c>
      <c r="P256" s="6">
        <v>1.8500000000000003E-2</v>
      </c>
      <c r="Q256" s="6">
        <v>0.02</v>
      </c>
    </row>
    <row r="257" spans="3:17" ht="15.5" x14ac:dyDescent="0.35">
      <c r="C257" t="s">
        <v>57</v>
      </c>
      <c r="D257" s="6">
        <v>19.02</v>
      </c>
      <c r="E257" s="6">
        <v>21.98</v>
      </c>
      <c r="F257" s="6">
        <v>22.08</v>
      </c>
      <c r="G257" s="6">
        <v>14.02</v>
      </c>
      <c r="H257" s="5">
        <v>82</v>
      </c>
      <c r="I257" s="6">
        <v>78.290000000000006</v>
      </c>
      <c r="J257" s="6">
        <v>69.22</v>
      </c>
      <c r="K257" s="6">
        <v>59.1</v>
      </c>
      <c r="L257" s="6">
        <v>72.25</v>
      </c>
      <c r="M257" s="6">
        <v>68.010000000000005</v>
      </c>
      <c r="N257" s="6">
        <v>58.39</v>
      </c>
      <c r="O257" s="6">
        <v>53.55</v>
      </c>
      <c r="P257" s="6">
        <v>52.49</v>
      </c>
      <c r="Q257" s="6">
        <v>51.34</v>
      </c>
    </row>
    <row r="258" spans="3:17" ht="15.5" x14ac:dyDescent="0.35">
      <c r="C258" t="s">
        <v>79</v>
      </c>
      <c r="H258" s="5">
        <v>20</v>
      </c>
      <c r="I258" s="5">
        <v>20</v>
      </c>
      <c r="J258" s="5">
        <v>36</v>
      </c>
      <c r="K258" s="5">
        <v>31</v>
      </c>
      <c r="L258" s="5">
        <v>38</v>
      </c>
      <c r="M258" s="5">
        <v>35</v>
      </c>
      <c r="N258" s="5">
        <v>34</v>
      </c>
      <c r="O258" s="5">
        <v>20</v>
      </c>
      <c r="P258" s="5">
        <v>26</v>
      </c>
      <c r="Q258" s="5">
        <v>25</v>
      </c>
    </row>
    <row r="259" spans="3:17" ht="15.5" x14ac:dyDescent="0.35">
      <c r="C259" t="s">
        <v>231</v>
      </c>
      <c r="H259" s="6">
        <v>0.24390000000000001</v>
      </c>
      <c r="I259" s="6">
        <v>0.2555</v>
      </c>
      <c r="J259" s="6">
        <v>0.52</v>
      </c>
      <c r="K259" s="6">
        <v>0.5252</v>
      </c>
      <c r="L259" s="6">
        <v>0.52670000000000006</v>
      </c>
      <c r="M259" s="6">
        <v>0.51529999999999998</v>
      </c>
      <c r="N259" s="6">
        <v>0.58310000000000006</v>
      </c>
      <c r="O259" s="6">
        <v>0.374</v>
      </c>
      <c r="P259" s="6">
        <v>0.496</v>
      </c>
      <c r="Q259" s="6">
        <v>0.48749999999999999</v>
      </c>
    </row>
    <row r="260" spans="3:17" ht="15.5" x14ac:dyDescent="0.35">
      <c r="C260" t="s">
        <v>232</v>
      </c>
      <c r="H260" s="6">
        <v>2.7799999999999998E-2</v>
      </c>
      <c r="I260" s="6">
        <v>2.7400000000000001E-2</v>
      </c>
      <c r="J260" s="6">
        <v>2.3199999999999998E-2</v>
      </c>
      <c r="K260" s="6">
        <v>0.02</v>
      </c>
      <c r="L260" s="6">
        <v>1.78E-2</v>
      </c>
      <c r="M260" s="6">
        <v>2.1499999999999998E-2</v>
      </c>
      <c r="N260" s="6">
        <v>2.2700000000000001E-2</v>
      </c>
      <c r="O260" s="6">
        <v>1.41E-2</v>
      </c>
      <c r="P260" s="6">
        <v>1.8500000000000003E-2</v>
      </c>
      <c r="Q260" s="6">
        <v>0.02</v>
      </c>
    </row>
    <row r="261" spans="3:17" ht="15.5" x14ac:dyDescent="0.35">
      <c r="C261" t="s">
        <v>233</v>
      </c>
      <c r="D261" s="5">
        <v>9800000000000</v>
      </c>
      <c r="E261" s="5">
        <v>9678000000000</v>
      </c>
      <c r="F261" s="5">
        <v>9336000000000</v>
      </c>
      <c r="G261" s="5">
        <v>8909000000000</v>
      </c>
      <c r="H261" s="5">
        <v>38958000000000</v>
      </c>
      <c r="I261" s="5">
        <v>35325000000000</v>
      </c>
      <c r="J261" s="5">
        <v>32628000000000</v>
      </c>
      <c r="K261" s="5">
        <v>30449000000000</v>
      </c>
      <c r="L261" s="5">
        <v>28934000000000</v>
      </c>
      <c r="M261" s="5">
        <v>26261000000000</v>
      </c>
      <c r="N261" s="5">
        <v>23113000000000</v>
      </c>
      <c r="O261" s="5">
        <v>22633000000000</v>
      </c>
      <c r="P261" s="5">
        <v>21074000000000</v>
      </c>
      <c r="Q261" s="5">
        <v>20182000000000</v>
      </c>
    </row>
    <row r="262" spans="3:17" ht="15.5" x14ac:dyDescent="0.35">
      <c r="C262" t="s">
        <v>234</v>
      </c>
      <c r="H262" s="5">
        <v>20</v>
      </c>
      <c r="I262" s="5">
        <v>20</v>
      </c>
      <c r="J262" s="5">
        <v>36</v>
      </c>
      <c r="K262" s="5">
        <v>31</v>
      </c>
      <c r="L262" s="5">
        <v>38</v>
      </c>
      <c r="M262" s="5">
        <v>35</v>
      </c>
      <c r="N262" s="5">
        <v>34</v>
      </c>
      <c r="O262" s="5">
        <v>20</v>
      </c>
      <c r="P262" s="5">
        <v>26</v>
      </c>
      <c r="Q262" s="5">
        <v>25</v>
      </c>
    </row>
    <row r="263" spans="3:17" ht="15.5" x14ac:dyDescent="0.35">
      <c r="C263" t="s">
        <v>235</v>
      </c>
      <c r="H263" s="6">
        <v>0.24390000000000001</v>
      </c>
      <c r="I263" s="6">
        <v>0.2555</v>
      </c>
      <c r="J263" s="6">
        <v>0.52</v>
      </c>
      <c r="K263" s="6">
        <v>0.5252</v>
      </c>
      <c r="L263" s="6">
        <v>0.52670000000000006</v>
      </c>
      <c r="M263" s="6">
        <v>0.51529999999999998</v>
      </c>
      <c r="N263" s="6">
        <v>0.58310000000000006</v>
      </c>
      <c r="O263" s="6">
        <v>0.374</v>
      </c>
      <c r="P263" s="6">
        <v>0.496</v>
      </c>
      <c r="Q263" s="6">
        <v>0.48749999999999999</v>
      </c>
    </row>
    <row r="264" spans="3:17" ht="15.5" x14ac:dyDescent="0.35">
      <c r="C264" t="s">
        <v>236</v>
      </c>
      <c r="H264" s="6">
        <v>2.7799999999999998E-2</v>
      </c>
      <c r="I264" s="6">
        <v>2.7400000000000001E-2</v>
      </c>
      <c r="J264" s="6">
        <v>2.3199999999999998E-2</v>
      </c>
      <c r="K264" s="6">
        <v>0.02</v>
      </c>
      <c r="L264" s="6">
        <v>1.78E-2</v>
      </c>
      <c r="M264" s="6">
        <v>2.1499999999999998E-2</v>
      </c>
      <c r="N264" s="6">
        <v>2.2700000000000001E-2</v>
      </c>
      <c r="O264" s="6">
        <v>1.41E-2</v>
      </c>
      <c r="P264" s="6">
        <v>1.8500000000000003E-2</v>
      </c>
      <c r="Q264" s="6">
        <v>0.02</v>
      </c>
    </row>
    <row r="265" spans="3:17" ht="15.5" x14ac:dyDescent="0.35">
      <c r="C265" t="s">
        <v>237</v>
      </c>
      <c r="I265" s="6">
        <v>8.7799999999999994</v>
      </c>
    </row>
    <row r="266" spans="3:17" ht="15.5" x14ac:dyDescent="0.35">
      <c r="C266" t="s">
        <v>238</v>
      </c>
      <c r="I266" s="6">
        <v>9.34</v>
      </c>
    </row>
    <row r="267" spans="3:17" ht="15.5" x14ac:dyDescent="0.35">
      <c r="C267" t="s">
        <v>696</v>
      </c>
      <c r="I267" s="6">
        <v>8.59</v>
      </c>
    </row>
    <row r="268" spans="3:17" ht="15.5" x14ac:dyDescent="0.35">
      <c r="C268" t="s">
        <v>239</v>
      </c>
      <c r="I268" s="6">
        <v>6.95</v>
      </c>
    </row>
    <row r="269" spans="3:17" ht="15.5" x14ac:dyDescent="0.35">
      <c r="C269" t="s">
        <v>240</v>
      </c>
      <c r="I269" s="6">
        <v>0.10710000000000001</v>
      </c>
    </row>
    <row r="270" spans="3:17" ht="15.5" x14ac:dyDescent="0.35">
      <c r="C270" t="s">
        <v>241</v>
      </c>
      <c r="I270" s="6">
        <v>0.89</v>
      </c>
    </row>
    <row r="271" spans="3:17" ht="15.5" x14ac:dyDescent="0.35">
      <c r="C271" t="s">
        <v>242</v>
      </c>
      <c r="I271" s="6">
        <v>1.39</v>
      </c>
    </row>
    <row r="272" spans="3:17" ht="15.5" x14ac:dyDescent="0.35">
      <c r="C272" t="s">
        <v>243</v>
      </c>
      <c r="I272" s="6">
        <v>10.45</v>
      </c>
    </row>
    <row r="273" spans="3:9" ht="15.5" x14ac:dyDescent="0.35">
      <c r="C273" t="s">
        <v>244</v>
      </c>
      <c r="I273" s="6">
        <v>14.08</v>
      </c>
    </row>
    <row r="274" spans="3:9" ht="15.5" x14ac:dyDescent="0.35">
      <c r="C274" t="s">
        <v>245</v>
      </c>
      <c r="I274" s="6">
        <v>6.66</v>
      </c>
    </row>
    <row r="275" spans="3:9" ht="15.5" x14ac:dyDescent="0.35">
      <c r="C275" t="s">
        <v>246</v>
      </c>
      <c r="I275" s="6">
        <v>5.68</v>
      </c>
    </row>
    <row r="276" spans="3:9" ht="15.5" x14ac:dyDescent="0.35">
      <c r="C276" t="s">
        <v>247</v>
      </c>
      <c r="I276" s="6">
        <v>0.7</v>
      </c>
    </row>
    <row r="277" spans="3:9" ht="15.5" x14ac:dyDescent="0.35">
      <c r="C277" t="s">
        <v>248</v>
      </c>
      <c r="I277" s="6">
        <v>3.38</v>
      </c>
    </row>
    <row r="278" spans="3:9" ht="15.5" x14ac:dyDescent="0.35">
      <c r="C278" t="s">
        <v>697</v>
      </c>
      <c r="I278" s="6">
        <v>23.23</v>
      </c>
    </row>
    <row r="279" spans="3:9" ht="15.5" x14ac:dyDescent="0.35">
      <c r="C279" t="s">
        <v>249</v>
      </c>
      <c r="I279" s="6">
        <v>77.099999999999994</v>
      </c>
    </row>
    <row r="280" spans="3:9" ht="15.5" x14ac:dyDescent="0.35">
      <c r="C280" t="s">
        <v>250</v>
      </c>
      <c r="I280" s="5">
        <v>82</v>
      </c>
    </row>
    <row r="281" spans="3:9" ht="15.5" x14ac:dyDescent="0.35">
      <c r="C281" t="s">
        <v>251</v>
      </c>
      <c r="I281" s="6">
        <v>805.84</v>
      </c>
    </row>
    <row r="282" spans="3:9" ht="15.5" x14ac:dyDescent="0.35">
      <c r="C282" t="s">
        <v>252</v>
      </c>
      <c r="D282" s="6">
        <v>103.21</v>
      </c>
    </row>
    <row r="283" spans="3:9" ht="15.5" x14ac:dyDescent="0.35">
      <c r="C283" t="s">
        <v>253</v>
      </c>
      <c r="I283" s="6">
        <v>519.70000000000005</v>
      </c>
    </row>
    <row r="284" spans="3:9" ht="15.5" x14ac:dyDescent="0.35">
      <c r="C284" t="s">
        <v>254</v>
      </c>
      <c r="I284" s="6">
        <v>51.12</v>
      </c>
    </row>
    <row r="285" spans="3:9" ht="15.5" x14ac:dyDescent="0.35">
      <c r="C285" t="s">
        <v>255</v>
      </c>
      <c r="D285" s="6">
        <v>3.15</v>
      </c>
    </row>
    <row r="286" spans="3:9" ht="15.5" x14ac:dyDescent="0.35">
      <c r="C286" t="s">
        <v>256</v>
      </c>
      <c r="D286" s="6">
        <v>1.96</v>
      </c>
    </row>
    <row r="287" spans="3:9" ht="15.5" x14ac:dyDescent="0.35">
      <c r="C287" t="s">
        <v>395</v>
      </c>
      <c r="D287" s="6">
        <v>0.03</v>
      </c>
    </row>
    <row r="288" spans="3:9" ht="15.5" x14ac:dyDescent="0.35">
      <c r="C288" t="s">
        <v>445</v>
      </c>
      <c r="D288" s="6">
        <v>0.01</v>
      </c>
    </row>
    <row r="289" spans="3:9" ht="15.5" x14ac:dyDescent="0.35">
      <c r="C289" t="s">
        <v>257</v>
      </c>
      <c r="D289" s="6">
        <v>0.3</v>
      </c>
    </row>
    <row r="290" spans="3:9" ht="15.5" x14ac:dyDescent="0.35">
      <c r="C290" t="s">
        <v>396</v>
      </c>
      <c r="D290" s="6">
        <v>0.02</v>
      </c>
    </row>
    <row r="291" spans="3:9" ht="15.5" x14ac:dyDescent="0.35">
      <c r="C291" t="s">
        <v>258</v>
      </c>
      <c r="D291" s="6">
        <v>1.36</v>
      </c>
    </row>
    <row r="292" spans="3:9" ht="15.5" x14ac:dyDescent="0.35">
      <c r="C292" t="s">
        <v>259</v>
      </c>
      <c r="I292" s="6">
        <v>110.72</v>
      </c>
    </row>
    <row r="293" spans="3:9" ht="15.5" x14ac:dyDescent="0.35">
      <c r="C293" t="s">
        <v>13</v>
      </c>
      <c r="D293" s="5">
        <v>752000000000</v>
      </c>
    </row>
    <row r="294" spans="3:9" ht="15.5" x14ac:dyDescent="0.35">
      <c r="C294" t="s">
        <v>260</v>
      </c>
      <c r="I294" s="6">
        <v>9.8800000000000008</v>
      </c>
    </row>
    <row r="295" spans="3:9" ht="15.5" x14ac:dyDescent="0.35">
      <c r="C295" t="s">
        <v>261</v>
      </c>
      <c r="I295" s="6">
        <v>0.1091</v>
      </c>
    </row>
    <row r="296" spans="3:9" ht="15.5" x14ac:dyDescent="0.35">
      <c r="C296" t="s">
        <v>262</v>
      </c>
      <c r="I296" s="6">
        <v>0.1484</v>
      </c>
    </row>
    <row r="297" spans="3:9" ht="15.5" x14ac:dyDescent="0.35">
      <c r="C297" t="s">
        <v>263</v>
      </c>
      <c r="I297" s="6">
        <v>0.17679999999999998</v>
      </c>
    </row>
    <row r="298" spans="3:9" ht="15.5" x14ac:dyDescent="0.35">
      <c r="C298" t="s">
        <v>264</v>
      </c>
      <c r="I298" s="6">
        <v>0.13949999999999999</v>
      </c>
    </row>
    <row r="299" spans="3:9" ht="15.5" x14ac:dyDescent="0.35">
      <c r="C299" t="s">
        <v>265</v>
      </c>
      <c r="D299" s="6">
        <v>59.98</v>
      </c>
    </row>
    <row r="300" spans="3:9" ht="15.5" x14ac:dyDescent="0.35">
      <c r="C300" t="s">
        <v>266</v>
      </c>
      <c r="D300" s="6">
        <v>112.74</v>
      </c>
    </row>
    <row r="301" spans="3:9" ht="15.5" x14ac:dyDescent="0.35">
      <c r="C301" t="s">
        <v>267</v>
      </c>
      <c r="D301" s="6">
        <v>41.81</v>
      </c>
    </row>
    <row r="302" spans="3:9" ht="15.5" x14ac:dyDescent="0.35">
      <c r="C302" t="s">
        <v>268</v>
      </c>
      <c r="D302" s="6">
        <v>130.91</v>
      </c>
    </row>
    <row r="303" spans="3:9" ht="15.5" x14ac:dyDescent="0.35">
      <c r="C303" t="s">
        <v>269</v>
      </c>
      <c r="D303" s="6">
        <v>1.52</v>
      </c>
    </row>
    <row r="304" spans="3:9" ht="15.5" x14ac:dyDescent="0.35">
      <c r="C304" t="s">
        <v>270</v>
      </c>
      <c r="I304" s="6">
        <v>1.1599999999999999</v>
      </c>
    </row>
    <row r="305" spans="3:9" ht="15.5" x14ac:dyDescent="0.35">
      <c r="C305" t="s">
        <v>271</v>
      </c>
      <c r="I305" s="6">
        <v>3.05</v>
      </c>
    </row>
    <row r="306" spans="3:9" ht="15.5" x14ac:dyDescent="0.35">
      <c r="C306" t="s">
        <v>53</v>
      </c>
      <c r="I306" s="5">
        <v>33706000000000</v>
      </c>
    </row>
    <row r="307" spans="3:9" ht="15.5" x14ac:dyDescent="0.35">
      <c r="C307" t="s">
        <v>272</v>
      </c>
      <c r="I307" s="5">
        <v>31093000000000</v>
      </c>
    </row>
    <row r="308" spans="3:9" ht="15.5" x14ac:dyDescent="0.35">
      <c r="C308" t="s">
        <v>273</v>
      </c>
      <c r="I308" s="5">
        <v>46810000000</v>
      </c>
    </row>
    <row r="309" spans="3:9" ht="15.5" x14ac:dyDescent="0.35">
      <c r="C309" t="s">
        <v>274</v>
      </c>
      <c r="I309" s="6">
        <v>0.38</v>
      </c>
    </row>
    <row r="310" spans="3:9" ht="15.5" x14ac:dyDescent="0.35">
      <c r="C310" t="s">
        <v>275</v>
      </c>
      <c r="D310" s="6">
        <v>0.36840000000000006</v>
      </c>
    </row>
    <row r="311" spans="3:9" ht="15.5" x14ac:dyDescent="0.35">
      <c r="C311" t="s">
        <v>276</v>
      </c>
      <c r="D311" s="6">
        <v>0.11890000000000001</v>
      </c>
    </row>
    <row r="312" spans="3:9" ht="15.5" x14ac:dyDescent="0.35">
      <c r="C312" t="s">
        <v>277</v>
      </c>
      <c r="D312" s="6">
        <v>9.0899999999999995E-2</v>
      </c>
    </row>
    <row r="313" spans="3:9" ht="15.5" x14ac:dyDescent="0.35">
      <c r="C313" t="s">
        <v>278</v>
      </c>
      <c r="D313" s="6">
        <v>0.182</v>
      </c>
    </row>
    <row r="314" spans="3:9" ht="15.5" x14ac:dyDescent="0.35">
      <c r="C314" t="s">
        <v>279</v>
      </c>
      <c r="D314" s="6">
        <v>6.6299999999999998E-2</v>
      </c>
    </row>
    <row r="315" spans="3:9" ht="15.5" x14ac:dyDescent="0.35">
      <c r="C315" t="s">
        <v>280</v>
      </c>
      <c r="D315" s="6">
        <v>-8.5000000000000006E-3</v>
      </c>
    </row>
    <row r="316" spans="3:9" ht="15.5" x14ac:dyDescent="0.35">
      <c r="C316" t="s">
        <v>281</v>
      </c>
      <c r="I316" s="5">
        <v>20</v>
      </c>
    </row>
    <row r="317" spans="3:9" ht="15.5" x14ac:dyDescent="0.35">
      <c r="C317" t="s">
        <v>282</v>
      </c>
      <c r="I317" s="5">
        <v>20</v>
      </c>
    </row>
    <row r="318" spans="3:9" ht="15.5" x14ac:dyDescent="0.35">
      <c r="C318" t="s">
        <v>283</v>
      </c>
      <c r="I318" s="6">
        <v>0.24390000000000001</v>
      </c>
    </row>
    <row r="319" spans="3:9" ht="15.5" x14ac:dyDescent="0.35">
      <c r="C319" t="s">
        <v>284</v>
      </c>
      <c r="I319" s="6">
        <v>2.7799999999999998E-2</v>
      </c>
    </row>
    <row r="320" spans="3:9" ht="15.5" x14ac:dyDescent="0.35">
      <c r="C320" t="s">
        <v>285</v>
      </c>
      <c r="I320" t="s">
        <v>698</v>
      </c>
    </row>
    <row r="321" spans="3:9" ht="15.5" x14ac:dyDescent="0.35">
      <c r="C321" t="s">
        <v>287</v>
      </c>
      <c r="I321" s="5">
        <v>5</v>
      </c>
    </row>
    <row r="322" spans="3:9" ht="15.5" x14ac:dyDescent="0.35">
      <c r="C322" t="s">
        <v>288</v>
      </c>
      <c r="I322" s="6">
        <v>0.34</v>
      </c>
    </row>
    <row r="323" spans="3:9" ht="15.5" x14ac:dyDescent="0.35">
      <c r="C323" t="s">
        <v>289</v>
      </c>
      <c r="I323" s="6">
        <v>0.94</v>
      </c>
    </row>
    <row r="324" spans="3:9" ht="15.5" x14ac:dyDescent="0.35">
      <c r="C324" t="s">
        <v>290</v>
      </c>
      <c r="I324" s="6">
        <v>0.63</v>
      </c>
    </row>
    <row r="325" spans="3:9" ht="15.5" x14ac:dyDescent="0.35">
      <c r="C325" t="s">
        <v>291</v>
      </c>
      <c r="I325" s="6">
        <v>0.54</v>
      </c>
    </row>
    <row r="326" spans="3:9" ht="15.5" x14ac:dyDescent="0.35">
      <c r="C326" t="s">
        <v>292</v>
      </c>
      <c r="I326" s="6">
        <v>0.6</v>
      </c>
    </row>
    <row r="327" spans="3:9" ht="15.5" x14ac:dyDescent="0.35">
      <c r="C327" t="s">
        <v>293</v>
      </c>
      <c r="I327" s="6">
        <v>0.44</v>
      </c>
    </row>
    <row r="328" spans="3:9" ht="15.5" x14ac:dyDescent="0.35">
      <c r="C328" t="s">
        <v>294</v>
      </c>
      <c r="I328" s="6">
        <v>0.46</v>
      </c>
    </row>
    <row r="329" spans="3:9" ht="15.5" x14ac:dyDescent="0.35">
      <c r="C329" t="s">
        <v>295</v>
      </c>
      <c r="I329" s="5">
        <v>37724000000000</v>
      </c>
    </row>
    <row r="330" spans="3:9" ht="15.5" x14ac:dyDescent="0.35">
      <c r="C330" t="s">
        <v>296</v>
      </c>
      <c r="I330" s="5">
        <v>14368000000000</v>
      </c>
    </row>
    <row r="331" spans="3:9" ht="15.5" x14ac:dyDescent="0.35">
      <c r="C331" t="s">
        <v>297</v>
      </c>
      <c r="I331" s="5">
        <v>5475000000000</v>
      </c>
    </row>
    <row r="332" spans="3:9" ht="15.5" x14ac:dyDescent="0.35">
      <c r="C332" t="s">
        <v>298</v>
      </c>
      <c r="I332" s="5">
        <v>3610000000000</v>
      </c>
    </row>
    <row r="333" spans="3:9" ht="15.5" x14ac:dyDescent="0.35">
      <c r="C333" t="s">
        <v>299</v>
      </c>
      <c r="D333" s="5">
        <v>4832000000000</v>
      </c>
    </row>
    <row r="334" spans="3:9" ht="15.5" x14ac:dyDescent="0.35">
      <c r="C334" t="s">
        <v>300</v>
      </c>
      <c r="D334" s="5">
        <v>33078000000000</v>
      </c>
    </row>
    <row r="335" spans="3:9" ht="15.5" x14ac:dyDescent="0.35">
      <c r="C335" t="s">
        <v>301</v>
      </c>
      <c r="D335" s="5">
        <v>7314000000000</v>
      </c>
    </row>
    <row r="336" spans="3:9" ht="15.5" x14ac:dyDescent="0.35">
      <c r="C336" t="s">
        <v>212</v>
      </c>
      <c r="D336" s="5">
        <v>14329000000000</v>
      </c>
    </row>
    <row r="337" spans="3:9" ht="15.5" x14ac:dyDescent="0.35">
      <c r="C337" t="s">
        <v>211</v>
      </c>
      <c r="I337" s="5">
        <v>24329000000000</v>
      </c>
    </row>
    <row r="338" spans="3:9" ht="15.5" x14ac:dyDescent="0.35">
      <c r="C338" t="s">
        <v>210</v>
      </c>
      <c r="D338" s="5">
        <v>155000000000</v>
      </c>
    </row>
    <row r="339" spans="3:9" ht="15.5" x14ac:dyDescent="0.35">
      <c r="C339" t="s">
        <v>209</v>
      </c>
      <c r="D339" s="5">
        <v>629000000000</v>
      </c>
    </row>
    <row r="340" spans="3:9" ht="15.5" x14ac:dyDescent="0.35">
      <c r="C340" t="s">
        <v>24</v>
      </c>
      <c r="D340" s="5">
        <v>784000000000</v>
      </c>
    </row>
    <row r="341" spans="3:9" ht="15.5" x14ac:dyDescent="0.35">
      <c r="C341" t="s">
        <v>21</v>
      </c>
      <c r="D341" s="5">
        <v>-4047000000000</v>
      </c>
    </row>
    <row r="342" spans="3:9" ht="15.5" x14ac:dyDescent="0.35">
      <c r="C342" t="s">
        <v>302</v>
      </c>
      <c r="I342" s="5">
        <v>25764000000000</v>
      </c>
    </row>
    <row r="343" spans="3:9" ht="15.5" x14ac:dyDescent="0.35">
      <c r="C343" t="s">
        <v>303</v>
      </c>
      <c r="I343" s="5">
        <v>3224000000000</v>
      </c>
    </row>
    <row r="344" spans="3:9" ht="15.5" x14ac:dyDescent="0.35">
      <c r="C344" t="s">
        <v>304</v>
      </c>
      <c r="I344" s="5">
        <v>-1106000000000</v>
      </c>
    </row>
    <row r="345" spans="3:9" ht="15.5" x14ac:dyDescent="0.35">
      <c r="C345" t="s">
        <v>305</v>
      </c>
      <c r="I345" s="5">
        <v>-1164000000000</v>
      </c>
    </row>
    <row r="346" spans="3:9" ht="15.5" x14ac:dyDescent="0.35">
      <c r="C346" t="s">
        <v>306</v>
      </c>
      <c r="I346" s="5">
        <v>-831000000000</v>
      </c>
    </row>
    <row r="347" spans="3:9" ht="15.5" x14ac:dyDescent="0.35">
      <c r="C347" t="s">
        <v>307</v>
      </c>
      <c r="I347" s="5">
        <v>2393000000000</v>
      </c>
    </row>
  </sheetData>
  <pageMargins left="0.7" right="0.7" top="0.75" bottom="0.75" header="0.3" footer="0.3"/>
  <ignoredErrors>
    <ignoredError sqref="A1:Z34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699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700</v>
      </c>
      <c r="D2" s="2" vm="123">
        <f ca="1">IFERROR(_xlfn.STOCKHISTORY("XIDX:" &amp; $C$1, D3, , 0, 0, 1), "Libur")</f>
        <v>132</v>
      </c>
      <c r="E2" s="2" vm="124">
        <f ca="1">IFERROR(_xlfn.STOCKHISTORY("XIDX:" &amp; $C$1, E3, , 0, 0, 1), "Libur")</f>
        <v>138</v>
      </c>
      <c r="H2" s="2" vm="124">
        <f ca="1">IFERROR(INDEX(D2:G2,COUNT(D2:G2)),"")</f>
        <v>138</v>
      </c>
      <c r="I2" s="2" vm="125">
        <f t="shared" ref="I2:W2" ca="1" si="0">IFERROR(_xlfn.STOCKHISTORY("XIDX:" &amp; $C$1, I1, , 0, 0, 1), "Libur")</f>
        <v>204</v>
      </c>
      <c r="J2" s="2" vm="126">
        <f t="shared" ca="1" si="0"/>
        <v>170</v>
      </c>
      <c r="K2" s="2" vm="127">
        <f t="shared" ca="1" si="0"/>
        <v>157</v>
      </c>
      <c r="L2" s="2" vm="128">
        <f t="shared" ca="1" si="0"/>
        <v>352</v>
      </c>
      <c r="M2" s="2" vm="129">
        <f t="shared" ca="1" si="0"/>
        <v>238</v>
      </c>
      <c r="N2" s="2" vm="130">
        <f t="shared" ca="1" si="0"/>
        <v>118</v>
      </c>
      <c r="O2" s="2" vm="131">
        <f t="shared" ca="1" si="0"/>
        <v>119</v>
      </c>
      <c r="P2" s="2" vm="132">
        <f t="shared" ca="1" si="0"/>
        <v>161</v>
      </c>
      <c r="Q2" s="2" vm="133">
        <f t="shared" ca="1" si="0"/>
        <v>113</v>
      </c>
      <c r="R2" s="2" vm="134">
        <f t="shared" ca="1" si="0"/>
        <v>98</v>
      </c>
      <c r="S2" s="2" t="str">
        <f t="shared" ca="1" si="0"/>
        <v>Libur</v>
      </c>
      <c r="T2" s="2" vm="135">
        <f t="shared" ca="1" si="0"/>
        <v>172</v>
      </c>
      <c r="U2" s="2" vm="136">
        <f t="shared" ca="1" si="0"/>
        <v>285</v>
      </c>
      <c r="V2" s="2" vm="28">
        <f t="shared" ca="1" si="0"/>
        <v>600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560865377441</v>
      </c>
      <c r="E4" s="2">
        <f>IFERROR(INDEX(E51:E500,MATCH($C$4,$C$51:$C$500,0)),"")</f>
        <v>459031671492</v>
      </c>
      <c r="H4" s="2">
        <f>IFERROR(SUM(D4:G4)*(4/MAX(1,COUNT(D4:G4))),"")</f>
        <v>2039794097866</v>
      </c>
      <c r="I4" s="2">
        <f t="shared" ref="I4:W4" si="1">IFERROR(INDEX(I51:I500,MATCH($C$4,$C$51:$C$500,0)),"")</f>
        <v>1675483320797</v>
      </c>
      <c r="J4" s="2">
        <f t="shared" si="1"/>
        <v>2101582212772</v>
      </c>
      <c r="K4" s="2">
        <f t="shared" si="1"/>
        <v>1962284352932</v>
      </c>
      <c r="L4" s="2">
        <f t="shared" si="1"/>
        <v>2506023138911</v>
      </c>
      <c r="M4" s="2">
        <f t="shared" si="1"/>
        <v>119322152</v>
      </c>
      <c r="N4" s="2">
        <f t="shared" si="1"/>
        <v>50968714</v>
      </c>
      <c r="O4" s="2">
        <f t="shared" si="1"/>
        <v>71466257</v>
      </c>
      <c r="P4" s="2">
        <f t="shared" si="1"/>
        <v>101498594</v>
      </c>
      <c r="Q4" s="2">
        <f t="shared" si="1"/>
        <v>74867571</v>
      </c>
      <c r="R4" s="2">
        <f t="shared" si="1"/>
        <v>42323109</v>
      </c>
      <c r="S4" s="2">
        <f t="shared" si="1"/>
        <v>47770052</v>
      </c>
      <c r="T4" s="2">
        <f t="shared" si="1"/>
        <v>74788374</v>
      </c>
      <c r="U4" s="2">
        <f t="shared" si="1"/>
        <v>82888105</v>
      </c>
      <c r="V4" s="2">
        <f t="shared" si="1"/>
        <v>131774450</v>
      </c>
      <c r="W4" s="2">
        <f t="shared" si="1"/>
        <v>149459969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-56029365605</v>
      </c>
      <c r="E5" s="2">
        <f>IFERROR(INDEX(E51:E500,MATCH($C$5,$C$51:$C$500,0)),"")</f>
        <v>-23039946580</v>
      </c>
      <c r="H5" s="2">
        <f>IFERROR(SUM(D5:G5)*(4/MAX(1,COUNT(D5:G5))),"")</f>
        <v>-158138624370</v>
      </c>
      <c r="I5" s="2">
        <f t="shared" ref="I5:W5" si="2">IFERROR(INDEX(I51:I500,MATCH($C$5,$C$51:$C$500,0)),"")</f>
        <v>172056808663</v>
      </c>
      <c r="J5" s="2">
        <f t="shared" si="2"/>
        <v>-87819674081</v>
      </c>
      <c r="K5" s="2">
        <f t="shared" si="2"/>
        <v>-78416113107</v>
      </c>
      <c r="L5" s="2">
        <f t="shared" si="2"/>
        <v>95690596250</v>
      </c>
      <c r="M5" s="2">
        <f t="shared" si="2"/>
        <v>13547375</v>
      </c>
      <c r="N5" s="2">
        <f t="shared" si="2"/>
        <v>-10146249</v>
      </c>
      <c r="O5" s="2">
        <f t="shared" si="2"/>
        <v>39207</v>
      </c>
      <c r="P5" s="2">
        <f t="shared" si="2"/>
        <v>2885395</v>
      </c>
      <c r="Q5" s="2">
        <f t="shared" si="2"/>
        <v>1402490</v>
      </c>
      <c r="R5" s="2">
        <f t="shared" si="2"/>
        <v>-5871087</v>
      </c>
      <c r="S5" s="2">
        <f t="shared" si="2"/>
        <v>-6194016</v>
      </c>
      <c r="T5" s="2">
        <f t="shared" si="2"/>
        <v>6211</v>
      </c>
      <c r="U5" s="2">
        <f t="shared" si="2"/>
        <v>68869</v>
      </c>
      <c r="V5" s="2">
        <f t="shared" si="2"/>
        <v>5042117</v>
      </c>
      <c r="W5" s="2">
        <f t="shared" si="2"/>
        <v>10352629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486903904647</v>
      </c>
      <c r="E6" s="2">
        <f>IFERROR(INDEX(E51:E500,MATCH($C$6,$C$51:$C$500,0)),"")</f>
        <v>542947071386</v>
      </c>
      <c r="H6" s="2">
        <f>IFERROR(INDEX(D6:G6,COUNT(D6:G6)),"")</f>
        <v>542947071386</v>
      </c>
      <c r="I6" s="2">
        <f t="shared" ref="I6:W6" si="3">IFERROR(INDEX(I51:I500,MATCH($C$6,$C$51:$C$500,0)),"")</f>
        <v>565998109932</v>
      </c>
      <c r="J6" s="2">
        <f t="shared" si="3"/>
        <v>393325936456</v>
      </c>
      <c r="K6" s="2">
        <f t="shared" si="3"/>
        <v>480031792796</v>
      </c>
      <c r="L6" s="2">
        <f t="shared" si="3"/>
        <v>581243271749</v>
      </c>
      <c r="M6" s="2">
        <f t="shared" si="3"/>
        <v>35438758</v>
      </c>
      <c r="N6" s="2">
        <f t="shared" si="3"/>
        <v>21865347</v>
      </c>
      <c r="O6" s="2">
        <f t="shared" si="3"/>
        <v>32095431</v>
      </c>
      <c r="P6" s="2">
        <f t="shared" si="3"/>
        <v>32029193</v>
      </c>
      <c r="Q6" s="2">
        <f t="shared" si="3"/>
        <v>29124517</v>
      </c>
      <c r="R6" s="2">
        <f t="shared" si="3"/>
        <v>27801133</v>
      </c>
      <c r="S6" s="2">
        <f t="shared" si="3"/>
        <v>33666761</v>
      </c>
      <c r="T6" s="2">
        <f t="shared" si="3"/>
        <v>39751758</v>
      </c>
      <c r="U6" s="2">
        <f t="shared" si="3"/>
        <v>39299642</v>
      </c>
      <c r="V6" s="2">
        <f t="shared" si="3"/>
        <v>40272703</v>
      </c>
      <c r="W6" s="2">
        <f t="shared" si="3"/>
        <v>207751050529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2.27</v>
      </c>
      <c r="E7" s="3">
        <f>IFERROR(INDEX(E51:E500,MATCH($C$7,$C$51:$C$500,0))/1000000000,"")</f>
        <v>2.27</v>
      </c>
      <c r="H7" s="3">
        <f>IFERROR(INDEX(D7:G7,COUNT(D7:G7)),"")</f>
        <v>2.27</v>
      </c>
      <c r="I7" s="3">
        <f t="shared" ref="I7:W7" si="4">IFERROR(INDEX(I51:I500,MATCH($C$7,$C$51:$C$500,0))/1000000000,"")</f>
        <v>2.27</v>
      </c>
      <c r="J7" s="3">
        <f t="shared" si="4"/>
        <v>2.27</v>
      </c>
      <c r="K7" s="3">
        <f t="shared" si="4"/>
        <v>2.27</v>
      </c>
      <c r="L7" s="3">
        <f t="shared" si="4"/>
        <v>2.27</v>
      </c>
      <c r="M7" s="3">
        <f t="shared" si="4"/>
        <v>2.27</v>
      </c>
      <c r="N7" s="3">
        <f t="shared" si="4"/>
        <v>2.27</v>
      </c>
      <c r="O7" s="3">
        <f t="shared" si="4"/>
        <v>2.27</v>
      </c>
      <c r="P7" s="3">
        <f t="shared" si="4"/>
        <v>2.27</v>
      </c>
      <c r="Q7" s="3">
        <f t="shared" si="4"/>
        <v>2.27</v>
      </c>
      <c r="R7" s="3">
        <f t="shared" si="4"/>
        <v>2.27</v>
      </c>
      <c r="S7" s="3">
        <f t="shared" si="4"/>
        <v>2.27</v>
      </c>
      <c r="T7" s="3">
        <f t="shared" si="4"/>
        <v>2.27</v>
      </c>
      <c r="U7" s="3">
        <f t="shared" si="4"/>
        <v>2.27</v>
      </c>
      <c r="V7" s="3">
        <f t="shared" si="4"/>
        <v>2.27</v>
      </c>
      <c r="W7" s="3">
        <f t="shared" si="4"/>
        <v>2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-10000000000</v>
      </c>
      <c r="E8" s="2">
        <f>IFERROR(INDEX(E51:E500,MATCH("Free cash flow (Quarter)",$C$51:$C$500,0)),"")</f>
        <v>96000000000</v>
      </c>
      <c r="H8" s="2">
        <f>IFERROR(INDEX(D8:G8,COUNT(D8:G8)),"")</f>
        <v>96000000000</v>
      </c>
      <c r="I8" s="2">
        <f t="shared" ref="I8:W8" si="5">IFERROR(INDEX(I51:I500,MATCH($C$8,$C$51:$C$500,0)),"")</f>
        <v>278000000000</v>
      </c>
      <c r="J8" s="2">
        <f t="shared" si="5"/>
        <v>-498000000000</v>
      </c>
      <c r="K8" s="2">
        <f t="shared" si="5"/>
        <v>-1256000000000</v>
      </c>
      <c r="L8" s="2">
        <f t="shared" si="5"/>
        <v>278000000000</v>
      </c>
      <c r="M8" s="2">
        <f t="shared" si="5"/>
        <v>661000000000</v>
      </c>
      <c r="N8" s="2">
        <f t="shared" si="5"/>
        <v>-223000000000</v>
      </c>
      <c r="O8" s="2">
        <f t="shared" si="5"/>
        <v>-586000000000</v>
      </c>
      <c r="P8" s="2">
        <f t="shared" si="5"/>
        <v>222000000000</v>
      </c>
      <c r="Q8" s="2">
        <f t="shared" si="5"/>
        <v>359000000000</v>
      </c>
      <c r="R8" s="2">
        <f t="shared" si="5"/>
        <v>-20000000000</v>
      </c>
      <c r="S8" s="2">
        <f t="shared" si="5"/>
        <v>-120000000000</v>
      </c>
      <c r="T8" s="2">
        <f t="shared" si="5"/>
        <v>11000000000</v>
      </c>
      <c r="U8" s="2">
        <f t="shared" si="5"/>
        <v>258000000000</v>
      </c>
      <c r="V8" s="2">
        <f t="shared" si="5"/>
        <v>-621000000000</v>
      </c>
      <c r="W8" s="2">
        <f t="shared" si="5"/>
        <v>54000000000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-4.5599999999999996</v>
      </c>
      <c r="E9" s="3">
        <f>IFERROR(INDEX(E51:E500,MATCH("Free cash flow per share (Quarter)",$C$51:$C$500,0)),"")</f>
        <v>42.2</v>
      </c>
      <c r="H9" s="3">
        <f>IFERROR(INDEX(D9:G9,COUNT(D9:G9)),"")</f>
        <v>42.2</v>
      </c>
      <c r="I9" s="3">
        <f t="shared" ref="I9:W9" si="6">IFERROR(INDEX(I51:I500,MATCH($C$9,$C$51:$C$500,0)),"")</f>
        <v>122.4</v>
      </c>
      <c r="J9" s="3">
        <f t="shared" si="6"/>
        <v>-219</v>
      </c>
      <c r="K9" s="3">
        <f t="shared" si="6"/>
        <v>-552.67999999999995</v>
      </c>
      <c r="L9" s="3">
        <f t="shared" si="6"/>
        <v>122.55</v>
      </c>
      <c r="M9" s="3">
        <f t="shared" si="6"/>
        <v>291.06</v>
      </c>
      <c r="N9" s="3">
        <f t="shared" si="6"/>
        <v>-98.14</v>
      </c>
      <c r="O9" s="3">
        <f t="shared" si="6"/>
        <v>-257.67</v>
      </c>
      <c r="P9" s="3">
        <f t="shared" si="6"/>
        <v>97.76</v>
      </c>
      <c r="Q9" s="3">
        <f t="shared" si="6"/>
        <v>157.79</v>
      </c>
      <c r="R9" s="3">
        <f t="shared" si="6"/>
        <v>-8.7899999999999991</v>
      </c>
      <c r="S9" s="3">
        <f t="shared" si="6"/>
        <v>-52.84</v>
      </c>
      <c r="T9" s="3">
        <f t="shared" si="6"/>
        <v>4.8600000000000003</v>
      </c>
      <c r="U9" s="3">
        <f t="shared" si="6"/>
        <v>113.53</v>
      </c>
      <c r="V9" s="3">
        <f t="shared" si="6"/>
        <v>-273.11</v>
      </c>
      <c r="W9" s="3">
        <f t="shared" si="6"/>
        <v>27.16</v>
      </c>
    </row>
    <row r="10" spans="1:23" ht="15.5" x14ac:dyDescent="0.35">
      <c r="C10" t="s">
        <v>18</v>
      </c>
      <c r="D10" s="3">
        <f ca="1">IFERROR(IF(D9=0,"",D2/D9),"")</f>
        <v>-28.947368421052634</v>
      </c>
      <c r="E10" s="3">
        <f ca="1">IFERROR(IF(E9=0,"",E2/E9),"")</f>
        <v>3.2701421800947865</v>
      </c>
      <c r="I10" s="3">
        <f t="shared" ref="I10:W10" ca="1" si="7">IFERROR(IF(I9=0,"",I2/I9),"")</f>
        <v>1.6666666666666665</v>
      </c>
      <c r="J10" s="3">
        <f t="shared" ca="1" si="7"/>
        <v>-0.77625570776255703</v>
      </c>
      <c r="K10" s="3">
        <f t="shared" ca="1" si="7"/>
        <v>-0.28407034812187887</v>
      </c>
      <c r="L10" s="3">
        <f t="shared" ca="1" si="7"/>
        <v>2.8722970216238273</v>
      </c>
      <c r="M10" s="3">
        <f t="shared" ca="1" si="7"/>
        <v>0.81770081770081771</v>
      </c>
      <c r="N10" s="3">
        <f t="shared" ca="1" si="7"/>
        <v>-1.2023639698390054</v>
      </c>
      <c r="O10" s="3">
        <f t="shared" ca="1" si="7"/>
        <v>-0.46183102417821242</v>
      </c>
      <c r="P10" s="3">
        <f t="shared" ca="1" si="7"/>
        <v>1.6468903436988542</v>
      </c>
      <c r="Q10" s="3">
        <f t="shared" ca="1" si="7"/>
        <v>0.71614170733253057</v>
      </c>
      <c r="R10" s="3">
        <f t="shared" ca="1" si="7"/>
        <v>-11.149032992036407</v>
      </c>
      <c r="S10" s="3" t="str">
        <f t="shared" ca="1" si="7"/>
        <v/>
      </c>
      <c r="T10" s="3">
        <f t="shared" ca="1" si="7"/>
        <v>35.390946502057609</v>
      </c>
      <c r="U10" s="3">
        <f t="shared" ca="1" si="7"/>
        <v>2.5103496873073197</v>
      </c>
      <c r="V10" s="3">
        <f t="shared" ca="1" si="7"/>
        <v>-2.196916993152942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47626222357</v>
      </c>
      <c r="E11" s="2">
        <f>IFERROR(INDEX(E51:E500,MATCH($C$11,$C$51:$C$500,0)),"")</f>
        <v>22582650486</v>
      </c>
      <c r="H11" s="2">
        <f>IFERROR(INDEX(D11:G11,COUNT(D11:G11)),"")</f>
        <v>22582650486</v>
      </c>
      <c r="I11" s="2">
        <f t="shared" ref="I11:W11" si="8">IFERROR(INDEX(I51:I500,MATCH($C$11,$C$51:$C$500,0)),"")</f>
        <v>59638262838</v>
      </c>
      <c r="J11" s="2">
        <f t="shared" si="8"/>
        <v>99208389973</v>
      </c>
      <c r="K11" s="2">
        <f t="shared" si="8"/>
        <v>114236283380</v>
      </c>
      <c r="L11" s="2">
        <f t="shared" si="8"/>
        <v>514819627640</v>
      </c>
      <c r="M11" s="2">
        <f t="shared" si="8"/>
        <v>4680515</v>
      </c>
      <c r="N11" s="2">
        <f t="shared" si="8"/>
        <v>1716756</v>
      </c>
      <c r="O11" s="2">
        <f t="shared" si="8"/>
        <v>2570402</v>
      </c>
      <c r="P11" s="2">
        <f t="shared" si="8"/>
        <v>7631649</v>
      </c>
      <c r="Q11" s="2">
        <f t="shared" si="8"/>
        <v>5785563</v>
      </c>
      <c r="R11" s="2">
        <f t="shared" si="8"/>
        <v>650167</v>
      </c>
      <c r="S11" s="2">
        <f t="shared" si="8"/>
        <v>949182</v>
      </c>
      <c r="T11" s="2">
        <f t="shared" si="8"/>
        <v>3444814</v>
      </c>
      <c r="U11" s="2">
        <f t="shared" si="8"/>
        <v>981752</v>
      </c>
      <c r="V11" s="2">
        <f t="shared" si="8"/>
        <v>4278407</v>
      </c>
      <c r="W11" s="2">
        <f t="shared" si="8"/>
        <v>50910891396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1323000000000</v>
      </c>
      <c r="E12" s="2">
        <f>IFERROR(INDEX(E51:E500,MATCH("Net Debt (Quarter)",$C$51:$C$500,0)),"")</f>
        <v>1295000000000</v>
      </c>
      <c r="H12" s="2">
        <f>IFERROR(INDEX(D12:G12,COUNT(D12:G12)),"")</f>
        <v>1295000000000</v>
      </c>
      <c r="I12" s="2">
        <f t="shared" ref="I12:W12" si="9">IFERROR(INDEX(I51:I500,MATCH($C$12,$C$51:$C$500,0)),"")</f>
        <v>1388000000000</v>
      </c>
      <c r="J12" s="2">
        <f t="shared" si="9"/>
        <v>1725000000000</v>
      </c>
      <c r="K12" s="2">
        <f t="shared" si="9"/>
        <v>1190000000000</v>
      </c>
      <c r="L12" s="2">
        <f t="shared" si="9"/>
        <v>-110000000000</v>
      </c>
      <c r="M12" s="2">
        <f t="shared" si="9"/>
        <v>138000000000</v>
      </c>
      <c r="N12" s="2">
        <f t="shared" si="9"/>
        <v>796000000000</v>
      </c>
      <c r="O12" s="2">
        <f t="shared" si="9"/>
        <v>583000000000</v>
      </c>
      <c r="P12" s="2">
        <f t="shared" si="9"/>
        <v>-5000000000</v>
      </c>
      <c r="Q12" s="2">
        <f t="shared" si="9"/>
        <v>188000000000</v>
      </c>
      <c r="R12" s="2">
        <f t="shared" si="9"/>
        <v>544000000000</v>
      </c>
      <c r="S12" s="2">
        <f t="shared" si="9"/>
        <v>540000000000</v>
      </c>
      <c r="T12" s="2">
        <f t="shared" si="9"/>
        <v>372000000000</v>
      </c>
      <c r="U12" s="2">
        <f t="shared" si="9"/>
        <v>417000000000</v>
      </c>
      <c r="V12" s="2">
        <f t="shared" si="9"/>
        <v>548000000000</v>
      </c>
      <c r="W12" s="2">
        <f t="shared" si="9"/>
        <v>5000000000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1371000000000</v>
      </c>
      <c r="E13" s="2">
        <f>IFERROR(INDEX(E51:E500,MATCH("Total Debt (Quarter)",$C$51:$C$500,0)),"")</f>
        <v>1318000000000</v>
      </c>
      <c r="H13" s="2">
        <f>IFERROR(INDEX(D13:G13,COUNT(D13:G13)),"")</f>
        <v>1318000000000</v>
      </c>
      <c r="I13" s="2">
        <f t="shared" ref="I13:W13" si="10">IFERROR(INDEX(I51:I500,MATCH($C$13,$C$51:$C$500,0)),"")</f>
        <v>1448000000000</v>
      </c>
      <c r="J13" s="2">
        <f t="shared" si="10"/>
        <v>1824000000000</v>
      </c>
      <c r="K13" s="2">
        <f t="shared" si="10"/>
        <v>1304000000000</v>
      </c>
      <c r="L13" s="2">
        <f t="shared" si="10"/>
        <v>404000000000</v>
      </c>
      <c r="M13" s="2">
        <f t="shared" si="10"/>
        <v>205000000000</v>
      </c>
      <c r="N13" s="2">
        <f t="shared" si="10"/>
        <v>820000000000</v>
      </c>
      <c r="O13" s="2">
        <f t="shared" si="10"/>
        <v>619000000000</v>
      </c>
      <c r="P13" s="2">
        <f t="shared" si="10"/>
        <v>106000000000</v>
      </c>
      <c r="Q13" s="2">
        <f t="shared" si="10"/>
        <v>266000000000</v>
      </c>
      <c r="R13" s="2">
        <f t="shared" si="10"/>
        <v>553000000000</v>
      </c>
      <c r="S13" s="2">
        <f t="shared" si="10"/>
        <v>553000000000</v>
      </c>
      <c r="T13" s="2">
        <f t="shared" si="10"/>
        <v>415000000000</v>
      </c>
      <c r="U13" s="2">
        <f t="shared" si="10"/>
        <v>429000000000</v>
      </c>
      <c r="V13" s="2">
        <f t="shared" si="10"/>
        <v>590000000000</v>
      </c>
      <c r="W13" s="2">
        <f t="shared" si="10"/>
        <v>55000000000</v>
      </c>
    </row>
    <row r="14" spans="1:23" ht="15.5" x14ac:dyDescent="0.35">
      <c r="C14" t="s">
        <v>27</v>
      </c>
      <c r="D14" s="2">
        <f>IFERROR(INDEX(D51:D500,MATCH($C$14,$C$51:$C$500,0)),"")</f>
        <v>-40268249560</v>
      </c>
      <c r="E14" s="2">
        <f>IFERROR(INDEX(E51:E500,MATCH($C$14,$C$51:$C$500,0)),"")</f>
        <v>-37098724505</v>
      </c>
      <c r="H14" s="2">
        <f>IFERROR(SUM(D14:G14)*(4/MAX(1,COUNT(D14:G14))),"")</f>
        <v>-154733948130</v>
      </c>
      <c r="I14" s="2">
        <f t="shared" ref="I14:W14" si="11">IFERROR(INDEX(I51:I500,MATCH($C$14,$C$51:$C$500,0)),"")</f>
        <v>-144084488226</v>
      </c>
      <c r="J14" s="2">
        <f t="shared" si="11"/>
        <v>-213820387484</v>
      </c>
      <c r="K14" s="2">
        <f t="shared" si="11"/>
        <v>-45285646312</v>
      </c>
      <c r="L14" s="2">
        <f t="shared" si="11"/>
        <v>-13315096816</v>
      </c>
      <c r="M14" s="2">
        <f t="shared" si="11"/>
        <v>-2655999</v>
      </c>
      <c r="N14" s="2">
        <f t="shared" si="11"/>
        <v>-3695844</v>
      </c>
      <c r="O14" s="2">
        <f t="shared" si="11"/>
        <v>-1557305</v>
      </c>
      <c r="P14" s="2">
        <f t="shared" si="11"/>
        <v>-791385</v>
      </c>
      <c r="Q14" s="2">
        <f t="shared" si="11"/>
        <v>-1806998</v>
      </c>
      <c r="R14" s="2">
        <f t="shared" si="11"/>
        <v>-2654455</v>
      </c>
      <c r="S14" s="2">
        <f t="shared" si="11"/>
        <v>-1890261</v>
      </c>
      <c r="T14" s="2">
        <f t="shared" si="11"/>
        <v>-1897881</v>
      </c>
      <c r="U14" s="2">
        <f t="shared" si="11"/>
        <v>-3145450</v>
      </c>
      <c r="V14" s="2">
        <f t="shared" si="11"/>
        <v>-1275414</v>
      </c>
      <c r="W14" s="2">
        <f t="shared" si="11"/>
        <v>-391416</v>
      </c>
    </row>
    <row r="15" spans="1:23" ht="15.5" x14ac:dyDescent="0.35">
      <c r="C15" t="s">
        <v>28</v>
      </c>
      <c r="D15" s="2">
        <f>IFERROR(INDEX(D51:D500,MATCH($C$15,$C$51:$C$500,0)),"")</f>
        <v>20499942820</v>
      </c>
      <c r="E15" s="2">
        <f>IFERROR(INDEX(E51:E500,MATCH($C$15,$C$51:$C$500,0)),"")</f>
        <v>5189176304</v>
      </c>
      <c r="H15" s="2">
        <f>IFERROR(SUM(D15:G15)*(4/MAX(1,COUNT(D15:G15))),"")</f>
        <v>51378238248</v>
      </c>
      <c r="I15" s="2">
        <f t="shared" ref="I15:W15" si="12">IFERROR(INDEX(I51:I500,MATCH($C$15,$C$51:$C$500,0)),"")</f>
        <v>52381401684</v>
      </c>
      <c r="J15" s="2">
        <f t="shared" si="12"/>
        <v>56199208076</v>
      </c>
      <c r="K15" s="2">
        <f t="shared" si="12"/>
        <v>9486400109</v>
      </c>
      <c r="L15" s="2">
        <f t="shared" si="12"/>
        <v>-14940225808</v>
      </c>
      <c r="M15" s="2">
        <f t="shared" si="12"/>
        <v>-230732</v>
      </c>
      <c r="N15" s="2">
        <f t="shared" si="12"/>
        <v>-784756</v>
      </c>
      <c r="O15" s="2">
        <f t="shared" si="12"/>
        <v>-546522</v>
      </c>
      <c r="P15" s="2">
        <f t="shared" si="12"/>
        <v>-2108051</v>
      </c>
      <c r="Q15" s="2">
        <f t="shared" si="12"/>
        <v>-1034619</v>
      </c>
      <c r="R15" s="2">
        <f t="shared" si="12"/>
        <v>-76056</v>
      </c>
      <c r="S15" s="2">
        <f t="shared" si="12"/>
        <v>-553922</v>
      </c>
      <c r="T15" s="2">
        <f t="shared" si="12"/>
        <v>-477870</v>
      </c>
      <c r="U15" s="2">
        <f t="shared" si="12"/>
        <v>-186981</v>
      </c>
      <c r="V15" s="2">
        <f t="shared" si="12"/>
        <v>-1543068</v>
      </c>
      <c r="W15" s="2">
        <f t="shared" si="12"/>
        <v>-3649537</v>
      </c>
    </row>
    <row r="16" spans="1:23" ht="15.5" x14ac:dyDescent="0.35">
      <c r="C16" t="s">
        <v>29</v>
      </c>
      <c r="D16" s="2">
        <f>IFERROR(INDEX(D51:D500,MATCH($C$16,$C$51:$C$500,0)),"")</f>
        <v>-76543109559</v>
      </c>
      <c r="E16" s="2">
        <f>IFERROR(INDEX(E51:E500,MATCH($C$16,$C$51:$C$500,0)),"")</f>
        <v>-28240214850</v>
      </c>
      <c r="H16" s="2">
        <f>IFERROR(SUM(D16:G16)*(4/MAX(1,COUNT(D16:G16))),"")</f>
        <v>-209566648818</v>
      </c>
      <c r="I16" s="2">
        <f t="shared" ref="I16:W16" si="13">IFERROR(INDEX(I51:I500,MATCH($C$16,$C$51:$C$500,0)),"")</f>
        <v>-212339293428</v>
      </c>
      <c r="J16" s="2">
        <f t="shared" si="13"/>
        <v>-111721683726</v>
      </c>
      <c r="K16" s="2">
        <f t="shared" si="13"/>
        <v>-94319497262</v>
      </c>
      <c r="L16" s="2">
        <f t="shared" si="13"/>
        <v>77464659153</v>
      </c>
      <c r="M16" s="2">
        <f t="shared" si="13"/>
        <v>13776034</v>
      </c>
      <c r="N16" s="2">
        <f t="shared" si="13"/>
        <v>-9651826</v>
      </c>
      <c r="O16" s="2">
        <f t="shared" si="13"/>
        <v>685384</v>
      </c>
      <c r="P16" s="2">
        <f t="shared" si="13"/>
        <v>5237495</v>
      </c>
      <c r="Q16" s="2">
        <f t="shared" si="13"/>
        <v>2570315</v>
      </c>
      <c r="R16" s="2">
        <f t="shared" si="13"/>
        <v>-5773965</v>
      </c>
      <c r="S16" s="2">
        <f t="shared" si="13"/>
        <v>-5713842</v>
      </c>
      <c r="T16" s="2">
        <f t="shared" si="13"/>
        <v>1000420</v>
      </c>
      <c r="U16" s="2">
        <f t="shared" si="13"/>
        <v>691392</v>
      </c>
      <c r="V16" s="2">
        <f t="shared" si="13"/>
        <v>6725282</v>
      </c>
      <c r="W16" s="2">
        <f t="shared" si="13"/>
        <v>14025960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299640000000</v>
      </c>
      <c r="E20" s="2">
        <f ca="1">IFERROR(E21*E2,"")</f>
        <v>313260000000</v>
      </c>
      <c r="H20" s="2">
        <f t="shared" ref="H20:W20" ca="1" si="14">IFERROR(H21*H2,"")</f>
        <v>313260000000</v>
      </c>
      <c r="I20" s="2">
        <f t="shared" ca="1" si="14"/>
        <v>463080000000</v>
      </c>
      <c r="J20" s="2">
        <f t="shared" ca="1" si="14"/>
        <v>385900000000</v>
      </c>
      <c r="K20" s="2">
        <f t="shared" ca="1" si="14"/>
        <v>356390000000</v>
      </c>
      <c r="L20" s="2">
        <f t="shared" ca="1" si="14"/>
        <v>799040000000</v>
      </c>
      <c r="M20" s="2">
        <f t="shared" ca="1" si="14"/>
        <v>540260000000</v>
      </c>
      <c r="N20" s="2">
        <f t="shared" ca="1" si="14"/>
        <v>267860000000</v>
      </c>
      <c r="O20" s="2">
        <f t="shared" ca="1" si="14"/>
        <v>270130000000</v>
      </c>
      <c r="P20" s="2">
        <f t="shared" ca="1" si="14"/>
        <v>365470000000</v>
      </c>
      <c r="Q20" s="2">
        <f t="shared" ca="1" si="14"/>
        <v>256510000000</v>
      </c>
      <c r="R20" s="2">
        <f t="shared" ca="1" si="14"/>
        <v>222460000000</v>
      </c>
      <c r="S20" s="2" t="str">
        <f t="shared" ca="1" si="14"/>
        <v/>
      </c>
      <c r="T20" s="2">
        <f t="shared" ca="1" si="14"/>
        <v>390440000000</v>
      </c>
      <c r="U20" s="2">
        <f t="shared" ca="1" si="14"/>
        <v>646950000000</v>
      </c>
      <c r="V20" s="2">
        <f t="shared" ca="1" si="14"/>
        <v>1362000000000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2270000000</v>
      </c>
      <c r="E21" s="2">
        <f>IFERROR(INDEX(E51:E500,MATCH($C$7,$C$51:$C$500,0)),"")</f>
        <v>2270000000</v>
      </c>
      <c r="H21" s="2">
        <f>IFERROR(INDEX(D21:G21,COUNT(D21:G21)),"")</f>
        <v>2270000000</v>
      </c>
      <c r="I21" s="2">
        <f t="shared" ref="I21:W21" si="15">IFERROR(INDEX(I51:I500,MATCH($C$7,$C$51:$C$500,0)),"")</f>
        <v>2270000000</v>
      </c>
      <c r="J21" s="2">
        <f t="shared" si="15"/>
        <v>2270000000</v>
      </c>
      <c r="K21" s="2">
        <f t="shared" si="15"/>
        <v>2270000000</v>
      </c>
      <c r="L21" s="2">
        <f t="shared" si="15"/>
        <v>2270000000</v>
      </c>
      <c r="M21" s="2">
        <f t="shared" si="15"/>
        <v>2270000000</v>
      </c>
      <c r="N21" s="2">
        <f t="shared" si="15"/>
        <v>2270000000</v>
      </c>
      <c r="O21" s="2">
        <f t="shared" si="15"/>
        <v>2270000000</v>
      </c>
      <c r="P21" s="2">
        <f t="shared" si="15"/>
        <v>2270000000</v>
      </c>
      <c r="Q21" s="2">
        <f t="shared" si="15"/>
        <v>2270000000</v>
      </c>
      <c r="R21" s="2">
        <f t="shared" si="15"/>
        <v>2270000000</v>
      </c>
      <c r="S21" s="2">
        <f t="shared" si="15"/>
        <v>2270000000</v>
      </c>
      <c r="T21" s="2">
        <f t="shared" si="15"/>
        <v>2270000000</v>
      </c>
      <c r="U21" s="2">
        <f t="shared" si="15"/>
        <v>2270000000</v>
      </c>
      <c r="V21" s="2">
        <f t="shared" si="15"/>
        <v>2270000000</v>
      </c>
      <c r="W21" s="2">
        <f t="shared" si="15"/>
        <v>2000000000</v>
      </c>
    </row>
    <row r="23" spans="1:23" ht="15.5" x14ac:dyDescent="0.35">
      <c r="B23" t="s">
        <v>54</v>
      </c>
      <c r="C23" t="s">
        <v>55</v>
      </c>
      <c r="D23" s="3">
        <f>IFERROR(D5/D6*100,"")</f>
        <v>-11.507273831706213</v>
      </c>
      <c r="E23" s="3">
        <f>IFERROR(E5/E6*100,"")</f>
        <v>-4.2434977172240966</v>
      </c>
      <c r="H23" s="3">
        <f t="shared" ref="H23:W23" si="16">IFERROR(H5/H6*100,"")</f>
        <v>-29.125974280755212</v>
      </c>
      <c r="I23" s="3">
        <f t="shared" si="16"/>
        <v>30.398830957875671</v>
      </c>
      <c r="J23" s="3">
        <f t="shared" si="16"/>
        <v>-22.327455664959455</v>
      </c>
      <c r="K23" s="3">
        <f t="shared" si="16"/>
        <v>-16.335608241749238</v>
      </c>
      <c r="L23" s="3">
        <f t="shared" si="16"/>
        <v>16.463088847817637</v>
      </c>
      <c r="M23" s="3">
        <f t="shared" si="16"/>
        <v>38.227567117335212</v>
      </c>
      <c r="N23" s="3">
        <f t="shared" si="16"/>
        <v>-46.403329432640604</v>
      </c>
      <c r="O23" s="3">
        <f t="shared" si="16"/>
        <v>0.12215757439119607</v>
      </c>
      <c r="P23" s="3">
        <f t="shared" si="16"/>
        <v>9.008640960763513</v>
      </c>
      <c r="Q23" s="3">
        <f t="shared" si="16"/>
        <v>4.8154961677132704</v>
      </c>
      <c r="R23" s="3">
        <f t="shared" si="16"/>
        <v>-21.118157306754366</v>
      </c>
      <c r="S23" s="3">
        <f t="shared" si="16"/>
        <v>-18.398015775856784</v>
      </c>
      <c r="T23" s="3">
        <f t="shared" si="16"/>
        <v>1.5624466218575793E-2</v>
      </c>
      <c r="U23" s="3">
        <f t="shared" si="16"/>
        <v>0.17524078209160276</v>
      </c>
      <c r="V23" s="3">
        <f t="shared" si="16"/>
        <v>12.519936891248646</v>
      </c>
      <c r="W23" s="3">
        <f t="shared" si="16"/>
        <v>4.983189723295707E-3</v>
      </c>
    </row>
    <row r="24" spans="1:23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-0.28257427142294989</v>
      </c>
      <c r="H24" s="4" t="str">
        <f t="shared" ref="H24:W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0.27871587262701558</v>
      </c>
      <c r="M24" s="4" t="str">
        <f t="shared" si="17"/>
        <v/>
      </c>
      <c r="N24" s="4">
        <f t="shared" si="17"/>
        <v>0.20324933704192438</v>
      </c>
      <c r="O24" s="4">
        <f t="shared" si="17"/>
        <v>0.50877000752721724</v>
      </c>
      <c r="P24" s="4">
        <f t="shared" si="17"/>
        <v>1.1988966576478317</v>
      </c>
      <c r="Q24" s="4">
        <f t="shared" si="17"/>
        <v>-0.17394725185944981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-24.66</v>
      </c>
      <c r="E25" s="3">
        <f>IFERROR(INDEX(E51:E500,MATCH($A$25,$C$51:$C$500,0)),"")</f>
        <v>-10.14</v>
      </c>
      <c r="H25" s="3">
        <f>IFERROR(INDEX(D25:G25,COUNT(D25:G25)),"")</f>
        <v>-10.14</v>
      </c>
      <c r="I25" s="3">
        <f t="shared" ref="I25:W25" si="18">IFERROR(INDEX(I51:I500,MATCH($C$25,$C$51:$C$500,0)),"")</f>
        <v>-70.55</v>
      </c>
      <c r="J25" s="3">
        <f t="shared" si="18"/>
        <v>-24.92</v>
      </c>
      <c r="K25" s="3">
        <f t="shared" si="18"/>
        <v>-37.299999999999997</v>
      </c>
      <c r="L25" s="3">
        <f t="shared" si="18"/>
        <v>27.25</v>
      </c>
      <c r="M25" s="3">
        <f t="shared" si="18"/>
        <v>85.17</v>
      </c>
      <c r="N25" s="3">
        <f t="shared" si="18"/>
        <v>-67.13</v>
      </c>
      <c r="O25" s="3">
        <f t="shared" si="18"/>
        <v>0.57999999999999996</v>
      </c>
      <c r="P25" s="3">
        <f t="shared" si="18"/>
        <v>18.579999999999998</v>
      </c>
      <c r="Q25" s="3">
        <f t="shared" si="18"/>
        <v>9.0399999999999991</v>
      </c>
      <c r="R25" s="3">
        <f t="shared" si="18"/>
        <v>-34.270000000000003</v>
      </c>
      <c r="S25" s="3">
        <f t="shared" si="18"/>
        <v>-36.92</v>
      </c>
      <c r="T25" s="3">
        <f t="shared" si="18"/>
        <v>2.82</v>
      </c>
      <c r="U25" s="3">
        <f t="shared" si="18"/>
        <v>2.7</v>
      </c>
      <c r="V25" s="3">
        <f t="shared" si="18"/>
        <v>22.03</v>
      </c>
      <c r="W25" s="3">
        <f t="shared" si="18"/>
        <v>47.04</v>
      </c>
    </row>
    <row r="26" spans="1:23" ht="15.5" x14ac:dyDescent="0.35">
      <c r="C26" t="s">
        <v>59</v>
      </c>
      <c r="D26" s="4">
        <f>IFERROR(_xlfn.RRI(5,I25,D25),"")</f>
        <v>-0.18960041335645839</v>
      </c>
      <c r="E26" s="4">
        <f>IFERROR(_xlfn.RRI(5,J25,E25),"")</f>
        <v>-0.16459324345144133</v>
      </c>
      <c r="H26" s="4" t="str">
        <f t="shared" ref="H26:W26" si="19">IFERROR(_xlfn.RRI(5,M25,H25),"")</f>
        <v/>
      </c>
      <c r="I26" s="4">
        <f t="shared" si="19"/>
        <v>9.987675263827267E-3</v>
      </c>
      <c r="J26" s="4" t="str">
        <f t="shared" si="19"/>
        <v/>
      </c>
      <c r="K26" s="4" t="str">
        <f t="shared" si="19"/>
        <v/>
      </c>
      <c r="L26" s="4">
        <f t="shared" si="19"/>
        <v>0.24692294107703172</v>
      </c>
      <c r="M26" s="4" t="str">
        <f t="shared" si="19"/>
        <v/>
      </c>
      <c r="N26" s="4">
        <f t="shared" si="19"/>
        <v>0.12701835966201358</v>
      </c>
      <c r="O26" s="4">
        <f t="shared" si="19"/>
        <v>-0.27115399599388024</v>
      </c>
      <c r="P26" s="4">
        <f t="shared" si="19"/>
        <v>0.47074164221133241</v>
      </c>
      <c r="Q26" s="4">
        <f t="shared" si="19"/>
        <v>-0.16318243673140054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247.07725878458149</v>
      </c>
      <c r="E27" s="3">
        <f>IFERROR(E4/E21,"")</f>
        <v>202.21659537092512</v>
      </c>
      <c r="H27" s="3">
        <f t="shared" ref="H27:W27" si="20">IFERROR(H4/H21,"")</f>
        <v>898.58770831101322</v>
      </c>
      <c r="I27" s="3">
        <f t="shared" si="20"/>
        <v>738.09837920572693</v>
      </c>
      <c r="J27" s="3">
        <f t="shared" si="20"/>
        <v>925.80714219030835</v>
      </c>
      <c r="K27" s="3">
        <f t="shared" si="20"/>
        <v>864.44244622555061</v>
      </c>
      <c r="L27" s="3">
        <f t="shared" si="20"/>
        <v>1103.9749510621145</v>
      </c>
      <c r="M27" s="3">
        <f t="shared" si="20"/>
        <v>5.2564824669603522E-2</v>
      </c>
      <c r="N27" s="3">
        <f t="shared" si="20"/>
        <v>2.2453177973568283E-2</v>
      </c>
      <c r="O27" s="3">
        <f t="shared" si="20"/>
        <v>3.148293259911894E-2</v>
      </c>
      <c r="P27" s="3">
        <f t="shared" si="20"/>
        <v>4.4713037004405286E-2</v>
      </c>
      <c r="Q27" s="3">
        <f t="shared" si="20"/>
        <v>3.2981308810572686E-2</v>
      </c>
      <c r="R27" s="3">
        <f t="shared" si="20"/>
        <v>1.8644541409691628E-2</v>
      </c>
      <c r="S27" s="3">
        <f t="shared" si="20"/>
        <v>2.1044075770925111E-2</v>
      </c>
      <c r="T27" s="3">
        <f t="shared" si="20"/>
        <v>3.2946420264317183E-2</v>
      </c>
      <c r="U27" s="3">
        <f t="shared" si="20"/>
        <v>3.6514583700440528E-2</v>
      </c>
      <c r="V27" s="3">
        <f t="shared" si="20"/>
        <v>5.805041850220264E-2</v>
      </c>
      <c r="W27" s="3">
        <f t="shared" si="20"/>
        <v>7.4729984499999999E-2</v>
      </c>
    </row>
    <row r="28" spans="1:23" ht="15.5" x14ac:dyDescent="0.35">
      <c r="C28" t="s">
        <v>61</v>
      </c>
      <c r="D28" s="4">
        <f>IFERROR(_xlfn.RRI(5,I27,D27),"")</f>
        <v>-0.19657802819854675</v>
      </c>
      <c r="E28" s="4">
        <f>IFERROR(_xlfn.RRI(5,J27,E27),"")</f>
        <v>-0.26233487179863035</v>
      </c>
      <c r="H28" s="4">
        <f t="shared" ref="H28:W28" si="21">IFERROR(_xlfn.RRI(5,M27,H27),"")</f>
        <v>6.0238147818449805</v>
      </c>
      <c r="I28" s="4">
        <f t="shared" si="21"/>
        <v>7.0051096782155238</v>
      </c>
      <c r="J28" s="4">
        <f t="shared" si="21"/>
        <v>6.8286895170869597</v>
      </c>
      <c r="K28" s="4">
        <f t="shared" si="21"/>
        <v>6.198804557203248</v>
      </c>
      <c r="L28" s="4">
        <f t="shared" si="21"/>
        <v>7.0341191214815719</v>
      </c>
      <c r="M28" s="4">
        <f t="shared" si="21"/>
        <v>0.23035008300479776</v>
      </c>
      <c r="N28" s="4">
        <f t="shared" si="21"/>
        <v>1.3046994407728496E-2</v>
      </c>
      <c r="O28" s="4">
        <f t="shared" si="21"/>
        <v>-9.0462416758491093E-3</v>
      </c>
      <c r="P28" s="4">
        <f t="shared" si="21"/>
        <v>4.1342427108829183E-2</v>
      </c>
      <c r="Q28" s="4">
        <f t="shared" si="21"/>
        <v>-0.10691559422485464</v>
      </c>
      <c r="R28" s="4">
        <f t="shared" si="21"/>
        <v>-0.24244989503474423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-0.85627214741318214</v>
      </c>
      <c r="I29" s="4">
        <f t="shared" si="22"/>
        <v>1.8310593900481538</v>
      </c>
      <c r="J29" s="4">
        <f t="shared" si="22"/>
        <v>-0.3319034852546916</v>
      </c>
      <c r="K29" s="4">
        <f t="shared" si="22"/>
        <v>-2.3688073394495412</v>
      </c>
      <c r="L29" s="4">
        <f t="shared" si="22"/>
        <v>-0.68005166138311612</v>
      </c>
      <c r="M29" s="4">
        <f t="shared" si="22"/>
        <v>-2.2687323104424255</v>
      </c>
      <c r="N29" s="4">
        <f t="shared" si="22"/>
        <v>-116.74137931034483</v>
      </c>
      <c r="O29" s="4">
        <f t="shared" si="22"/>
        <v>-0.96878363832077508</v>
      </c>
      <c r="P29" s="4">
        <f t="shared" si="22"/>
        <v>1.0553097345132743</v>
      </c>
      <c r="Q29" s="4">
        <f t="shared" si="22"/>
        <v>-1.2637875693025971</v>
      </c>
      <c r="R29" s="4">
        <f t="shared" si="22"/>
        <v>-7.177681473456117E-2</v>
      </c>
      <c r="S29" s="4">
        <f t="shared" si="22"/>
        <v>-14.092198581560286</v>
      </c>
      <c r="T29" s="4">
        <f t="shared" si="22"/>
        <v>4.4444444444444314E-2</v>
      </c>
      <c r="U29" s="4">
        <f t="shared" si="22"/>
        <v>-0.87743985474353159</v>
      </c>
      <c r="V29" s="4">
        <f t="shared" si="22"/>
        <v>-0.53167517006802723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0.21743623021905295</v>
      </c>
      <c r="I30" s="4">
        <f t="shared" si="23"/>
        <v>-0.20275147428706716</v>
      </c>
      <c r="J30" s="4">
        <f t="shared" si="23"/>
        <v>7.0987601583768656E-2</v>
      </c>
      <c r="K30" s="4">
        <f t="shared" si="23"/>
        <v>-0.21697277153445738</v>
      </c>
      <c r="L30" s="4">
        <f t="shared" si="23"/>
        <v>21001.161768847414</v>
      </c>
      <c r="M30" s="4">
        <f t="shared" si="23"/>
        <v>1.3410861808284977</v>
      </c>
      <c r="N30" s="4">
        <f t="shared" si="23"/>
        <v>-0.28681427935983822</v>
      </c>
      <c r="O30" s="4">
        <f t="shared" si="23"/>
        <v>-0.29588919231728478</v>
      </c>
      <c r="P30" s="4">
        <f t="shared" si="23"/>
        <v>0.35570838808167027</v>
      </c>
      <c r="Q30" s="4">
        <f t="shared" si="23"/>
        <v>0.76895253607196024</v>
      </c>
      <c r="R30" s="4">
        <f t="shared" si="23"/>
        <v>-0.11402422170275228</v>
      </c>
      <c r="S30" s="4">
        <f t="shared" si="23"/>
        <v>-0.36126366378817115</v>
      </c>
      <c r="T30" s="4">
        <f t="shared" si="23"/>
        <v>-9.7718858453815449E-2</v>
      </c>
      <c r="U30" s="4">
        <f t="shared" si="23"/>
        <v>-0.37098500505978205</v>
      </c>
      <c r="V30" s="4">
        <f t="shared" si="23"/>
        <v>-0.22319777140857508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212.52</v>
      </c>
      <c r="E32" s="3">
        <f>IFERROR(INDEX(E51:E500,MATCH($A$32,$C$51:$C$500,0)),"")</f>
        <v>237.17</v>
      </c>
      <c r="H32" s="3">
        <f>IFERROR(INDEX(D32:G32,COUNT(D32:G32)),"")</f>
        <v>237.17</v>
      </c>
      <c r="I32" s="3">
        <f t="shared" ref="I32:W32" si="24">IFERROR(INDEX(I51:I500,MATCH($C$32,$C$51:$C$500,0)),"")</f>
        <v>247.31</v>
      </c>
      <c r="J32" s="3">
        <f t="shared" si="24"/>
        <v>171.6</v>
      </c>
      <c r="K32" s="3">
        <f t="shared" si="24"/>
        <v>210.24</v>
      </c>
      <c r="L32" s="3">
        <f t="shared" si="24"/>
        <v>254.65</v>
      </c>
      <c r="M32" s="3">
        <f t="shared" si="24"/>
        <v>221.63</v>
      </c>
      <c r="N32" s="3">
        <f t="shared" si="24"/>
        <v>134.86000000000001</v>
      </c>
      <c r="O32" s="3">
        <f t="shared" si="24"/>
        <v>194.47</v>
      </c>
      <c r="P32" s="3">
        <f t="shared" si="24"/>
        <v>202.55</v>
      </c>
      <c r="Q32" s="3">
        <f t="shared" si="24"/>
        <v>173.49</v>
      </c>
      <c r="R32" s="3">
        <f t="shared" si="24"/>
        <v>164.23</v>
      </c>
      <c r="S32" s="3">
        <f t="shared" si="24"/>
        <v>204.19</v>
      </c>
      <c r="T32" s="3">
        <f t="shared" si="24"/>
        <v>217.45</v>
      </c>
      <c r="U32" s="3">
        <f t="shared" si="24"/>
        <v>210.84</v>
      </c>
      <c r="V32" s="3">
        <f t="shared" si="24"/>
        <v>171.3</v>
      </c>
      <c r="W32" s="3">
        <f t="shared" si="24"/>
        <v>103.82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0.65</v>
      </c>
      <c r="E33" s="3">
        <f>IFERROR(INDEX(E51:E500,MATCH($A$33,$C$51:$C$500,0)),"")</f>
        <v>0.56000000000000005</v>
      </c>
      <c r="H33" s="3">
        <f>IFERROR(INDEX(D33:G33,COUNT(D33:G33)),"")</f>
        <v>0.56000000000000005</v>
      </c>
      <c r="I33" s="3">
        <f t="shared" ref="I33:W33" si="25">IFERROR(INDEX(I51:I500,MATCH($C$33,$C$51:$C$500,0)),"")</f>
        <v>0.82</v>
      </c>
      <c r="J33" s="3">
        <f t="shared" si="25"/>
        <v>0.99</v>
      </c>
      <c r="K33" s="3">
        <f t="shared" si="25"/>
        <v>0.75</v>
      </c>
      <c r="L33" s="3">
        <f t="shared" si="25"/>
        <v>1.38</v>
      </c>
      <c r="M33" s="3">
        <f t="shared" si="25"/>
        <v>1.07</v>
      </c>
      <c r="N33" s="3">
        <f t="shared" si="25"/>
        <v>0.87</v>
      </c>
      <c r="O33" s="3">
        <f t="shared" si="25"/>
        <v>0.61</v>
      </c>
      <c r="P33" s="3">
        <f t="shared" si="25"/>
        <v>0.79</v>
      </c>
      <c r="Q33" s="3">
        <f t="shared" si="25"/>
        <v>0.65</v>
      </c>
      <c r="R33" s="3">
        <f t="shared" si="25"/>
        <v>0.6</v>
      </c>
      <c r="S33" s="3">
        <f t="shared" si="25"/>
        <v>0.72</v>
      </c>
      <c r="T33" s="3">
        <f t="shared" si="25"/>
        <v>0.79</v>
      </c>
      <c r="U33" s="3">
        <f t="shared" si="25"/>
        <v>1.35</v>
      </c>
      <c r="V33" s="3">
        <f t="shared" si="25"/>
        <v>3.5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-5.6</v>
      </c>
      <c r="E34" s="3">
        <f>IFERROR(INDEX(E51:E500,MATCH($A$34,$C$51:$C$500,0)),"")</f>
        <v>-13.02</v>
      </c>
      <c r="H34" s="3">
        <f>IFERROR(INDEX(D34:G34,COUNT(D34:G34)),"")</f>
        <v>-13.02</v>
      </c>
      <c r="I34" s="3">
        <f t="shared" ref="I34:W34" si="26">IFERROR(INDEX(I51:I500,MATCH($C$34,$C$51:$C$500,0)),"")</f>
        <v>-2.89</v>
      </c>
      <c r="J34" s="3">
        <f t="shared" si="26"/>
        <v>-6.82</v>
      </c>
      <c r="K34" s="3">
        <f t="shared" si="26"/>
        <v>-4.21</v>
      </c>
      <c r="L34" s="3">
        <f t="shared" si="26"/>
        <v>12.92</v>
      </c>
      <c r="M34" s="3">
        <f t="shared" si="26"/>
        <v>2.79</v>
      </c>
      <c r="N34" s="3">
        <f t="shared" si="26"/>
        <v>-1.76</v>
      </c>
      <c r="O34" s="3">
        <f t="shared" si="26"/>
        <v>205.17</v>
      </c>
      <c r="P34" s="3">
        <f t="shared" si="26"/>
        <v>8.67</v>
      </c>
      <c r="Q34" s="3">
        <f t="shared" si="26"/>
        <v>12.5</v>
      </c>
      <c r="R34" s="3">
        <f t="shared" si="26"/>
        <v>-2.86</v>
      </c>
      <c r="S34" s="3">
        <f t="shared" si="26"/>
        <v>-3.98</v>
      </c>
      <c r="T34" s="3">
        <f t="shared" si="26"/>
        <v>60.99</v>
      </c>
      <c r="U34" s="3">
        <f t="shared" si="26"/>
        <v>105.56</v>
      </c>
      <c r="V34" s="3">
        <f t="shared" si="26"/>
        <v>27.24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0.56000000000000005</v>
      </c>
      <c r="E35" s="3">
        <f>IFERROR(INDEX(E51:E500,MATCH($A$35,$C$51:$C$500,0)),"")</f>
        <v>0.65</v>
      </c>
      <c r="H35" s="3">
        <f>IFERROR(INDEX(D35:G35,COUNT(D35:G35)),"")</f>
        <v>0.65</v>
      </c>
      <c r="I35" s="3">
        <f t="shared" ref="I35:W35" si="27">IFERROR(INDEX(I51:I500,MATCH($C$35,$C$51:$C$500,0)),"")</f>
        <v>0.28000000000000003</v>
      </c>
      <c r="J35" s="3">
        <f t="shared" si="27"/>
        <v>0.18</v>
      </c>
      <c r="K35" s="3">
        <f t="shared" si="27"/>
        <v>0.18</v>
      </c>
      <c r="L35" s="3">
        <f t="shared" si="27"/>
        <v>0.32</v>
      </c>
      <c r="M35" s="3">
        <f t="shared" si="27"/>
        <v>0.32</v>
      </c>
      <c r="N35" s="3">
        <f t="shared" si="27"/>
        <v>0.36</v>
      </c>
      <c r="O35" s="3">
        <f t="shared" si="27"/>
        <v>0.27</v>
      </c>
      <c r="P35" s="3">
        <f t="shared" si="27"/>
        <v>0.25</v>
      </c>
      <c r="Q35" s="3">
        <f t="shared" si="27"/>
        <v>0.26</v>
      </c>
      <c r="R35" s="3">
        <f t="shared" si="27"/>
        <v>0.4</v>
      </c>
      <c r="S35" s="3">
        <f t="shared" si="27"/>
        <v>0.52</v>
      </c>
      <c r="T35" s="3">
        <f t="shared" si="27"/>
        <v>0.42</v>
      </c>
      <c r="U35" s="3">
        <f t="shared" si="27"/>
        <v>0.64</v>
      </c>
      <c r="V35" s="3">
        <f t="shared" si="27"/>
        <v>1.07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0.36700000000000005</v>
      </c>
      <c r="M36" s="4">
        <f t="shared" si="28"/>
        <v>0.1057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10</v>
      </c>
      <c r="M37" s="3">
        <f t="shared" si="29"/>
        <v>9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85</v>
      </c>
      <c r="C51" t="s">
        <v>6</v>
      </c>
      <c r="D51" s="5">
        <v>560865377441</v>
      </c>
      <c r="E51" s="5">
        <v>459031671492</v>
      </c>
      <c r="F51" s="5">
        <v>454391288479</v>
      </c>
      <c r="G51" s="5">
        <v>320450211480</v>
      </c>
      <c r="I51" s="5">
        <v>1675483320797</v>
      </c>
      <c r="J51" s="5">
        <v>2101582212772</v>
      </c>
      <c r="K51" s="5">
        <v>1962284352932</v>
      </c>
      <c r="L51" s="5">
        <v>2506023138911</v>
      </c>
      <c r="M51" s="5">
        <v>119322152</v>
      </c>
      <c r="N51" s="5">
        <v>50968714</v>
      </c>
      <c r="O51" s="5">
        <v>71466257</v>
      </c>
      <c r="P51" s="5">
        <v>101498594</v>
      </c>
      <c r="Q51" s="5">
        <v>74867571</v>
      </c>
      <c r="R51" s="5">
        <v>42323109</v>
      </c>
      <c r="S51" s="5">
        <v>47770052</v>
      </c>
      <c r="T51" s="5">
        <v>74788374</v>
      </c>
      <c r="U51" s="5">
        <v>82888105</v>
      </c>
      <c r="V51" s="5">
        <v>131774450</v>
      </c>
      <c r="W51" s="5">
        <v>149459969</v>
      </c>
    </row>
    <row r="52" spans="2:23" ht="15.5" x14ac:dyDescent="0.35">
      <c r="C52" t="s">
        <v>86</v>
      </c>
      <c r="D52" s="5">
        <v>-473172548363</v>
      </c>
      <c r="E52" s="5">
        <v>-371893234787</v>
      </c>
      <c r="F52" s="5">
        <v>-367818302186</v>
      </c>
      <c r="G52" s="5">
        <v>-283142996997</v>
      </c>
      <c r="I52" s="5">
        <v>-1427626079649</v>
      </c>
      <c r="J52" s="5">
        <v>-1717958683625</v>
      </c>
      <c r="K52" s="5">
        <v>-1638160725578</v>
      </c>
      <c r="L52" s="5">
        <v>-2051711747657</v>
      </c>
      <c r="M52" s="5">
        <v>-96941465</v>
      </c>
      <c r="N52" s="5">
        <v>-42588723</v>
      </c>
      <c r="O52" s="5">
        <v>-57011126</v>
      </c>
      <c r="P52" s="5">
        <v>-81484791</v>
      </c>
      <c r="Q52" s="5">
        <v>-59939374</v>
      </c>
      <c r="R52" s="5">
        <v>-35978073</v>
      </c>
      <c r="S52" s="5">
        <v>-40988696</v>
      </c>
      <c r="T52" s="5">
        <v>-58687080</v>
      </c>
      <c r="U52" s="5">
        <v>-63853227</v>
      </c>
      <c r="V52" s="5">
        <v>-104439742</v>
      </c>
      <c r="W52" s="5">
        <v>-116831946</v>
      </c>
    </row>
    <row r="53" spans="2:23" ht="15.5" x14ac:dyDescent="0.35">
      <c r="C53" t="s">
        <v>87</v>
      </c>
      <c r="D53" s="5">
        <v>87692829078</v>
      </c>
      <c r="E53" s="5">
        <v>87138436705</v>
      </c>
      <c r="F53" s="5">
        <v>86572986293</v>
      </c>
      <c r="G53" s="5">
        <v>37307214483</v>
      </c>
      <c r="I53" s="5">
        <v>247857241148</v>
      </c>
      <c r="J53" s="5">
        <v>383623529147</v>
      </c>
      <c r="K53" s="5">
        <v>324123627354</v>
      </c>
      <c r="L53" s="5">
        <v>454311391254</v>
      </c>
      <c r="M53" s="5">
        <v>22380687</v>
      </c>
      <c r="N53" s="5">
        <v>8379991</v>
      </c>
      <c r="O53" s="5">
        <v>14455131</v>
      </c>
      <c r="P53" s="5">
        <v>20013803</v>
      </c>
      <c r="Q53" s="5">
        <v>14928197</v>
      </c>
      <c r="R53" s="5">
        <v>6345036</v>
      </c>
      <c r="S53" s="5">
        <v>6781356</v>
      </c>
      <c r="T53" s="5">
        <v>16101294</v>
      </c>
      <c r="U53" s="5">
        <v>19034878</v>
      </c>
      <c r="V53" s="5">
        <v>27334708</v>
      </c>
      <c r="W53" s="5">
        <v>32628023</v>
      </c>
    </row>
    <row r="54" spans="2:23" ht="15.5" x14ac:dyDescent="0.35">
      <c r="C54" t="s">
        <v>88</v>
      </c>
      <c r="D54" s="5">
        <v>-123990095044</v>
      </c>
      <c r="E54" s="5">
        <v>-78313806344</v>
      </c>
      <c r="F54" s="5">
        <v>-112141925718</v>
      </c>
      <c r="G54" s="5">
        <v>-73513573605</v>
      </c>
      <c r="I54" s="5">
        <v>-316300896766</v>
      </c>
      <c r="J54" s="5">
        <v>-281923065976</v>
      </c>
      <c r="K54" s="5">
        <v>-375136276665</v>
      </c>
      <c r="L54" s="5">
        <v>-370007100547</v>
      </c>
      <c r="M54" s="5">
        <v>-5972859</v>
      </c>
      <c r="N54" s="5">
        <v>-14352058</v>
      </c>
      <c r="O54" s="5">
        <v>-12259724</v>
      </c>
      <c r="P54" s="5">
        <v>-14369157</v>
      </c>
      <c r="Q54" s="5">
        <v>-10566541</v>
      </c>
      <c r="R54" s="5">
        <v>-9484847</v>
      </c>
      <c r="S54" s="5">
        <v>-10619097</v>
      </c>
      <c r="T54" s="5">
        <v>-13211497</v>
      </c>
      <c r="U54" s="5">
        <v>-15358063</v>
      </c>
      <c r="V54" s="5">
        <v>-19584941</v>
      </c>
      <c r="W54" s="5">
        <v>-18347620</v>
      </c>
    </row>
    <row r="55" spans="2:23" ht="15.5" x14ac:dyDescent="0.35">
      <c r="C55" t="s">
        <v>701</v>
      </c>
      <c r="D55" s="5">
        <v>-65390978019</v>
      </c>
      <c r="E55" s="5">
        <v>-63035024678</v>
      </c>
      <c r="F55" s="5">
        <v>-110869540551</v>
      </c>
      <c r="G55" s="5">
        <v>-60491194791</v>
      </c>
      <c r="I55" s="5">
        <v>-305713341215</v>
      </c>
      <c r="J55" s="5">
        <v>-269878836721</v>
      </c>
      <c r="K55" s="5">
        <v>-401271892179</v>
      </c>
      <c r="L55" s="5">
        <v>-302358687308</v>
      </c>
    </row>
    <row r="56" spans="2:23" ht="15.5" x14ac:dyDescent="0.35">
      <c r="C56" t="s">
        <v>89</v>
      </c>
      <c r="M56" s="5">
        <v>-5483782</v>
      </c>
      <c r="N56" s="5">
        <v>-3659386</v>
      </c>
      <c r="O56" s="5">
        <v>-4502106</v>
      </c>
      <c r="P56" s="5">
        <v>-4788699</v>
      </c>
      <c r="Q56" s="5">
        <v>-3493169</v>
      </c>
      <c r="R56" s="5">
        <v>-3406533</v>
      </c>
      <c r="S56" s="5">
        <v>-3643897</v>
      </c>
      <c r="T56" s="5">
        <v>-4692649</v>
      </c>
      <c r="U56" s="5">
        <v>-5030520</v>
      </c>
      <c r="V56" s="5">
        <v>-6148556</v>
      </c>
      <c r="W56" s="5">
        <v>-6978235</v>
      </c>
    </row>
    <row r="57" spans="2:23" ht="15.5" x14ac:dyDescent="0.35">
      <c r="C57" t="s">
        <v>90</v>
      </c>
      <c r="M57" s="5">
        <v>-9014177</v>
      </c>
      <c r="N57" s="5">
        <v>-10567441</v>
      </c>
      <c r="O57" s="5">
        <v>-9394231</v>
      </c>
      <c r="P57" s="5">
        <v>-8513093</v>
      </c>
      <c r="Q57" s="5">
        <v>-6184196</v>
      </c>
      <c r="R57" s="5">
        <v>-6379499</v>
      </c>
      <c r="S57" s="5">
        <v>-6780524</v>
      </c>
      <c r="T57" s="5">
        <v>-9108499</v>
      </c>
      <c r="U57" s="5">
        <v>-9844042</v>
      </c>
      <c r="V57" s="5">
        <v>-11468338</v>
      </c>
      <c r="W57" s="5">
        <v>-9875382</v>
      </c>
    </row>
    <row r="58" spans="2:23" ht="15.5" x14ac:dyDescent="0.35">
      <c r="C58" t="s">
        <v>103</v>
      </c>
    </row>
    <row r="59" spans="2:23" ht="15.5" x14ac:dyDescent="0.35">
      <c r="C59" t="s">
        <v>91</v>
      </c>
      <c r="F59" s="5">
        <v>332630065220</v>
      </c>
      <c r="I59" s="5">
        <v>332630065220</v>
      </c>
      <c r="J59" s="5">
        <v>-31183380690</v>
      </c>
      <c r="K59" s="5">
        <v>6346618200</v>
      </c>
      <c r="M59" s="5">
        <v>28109</v>
      </c>
      <c r="N59" s="5">
        <v>382924</v>
      </c>
      <c r="O59" s="5">
        <v>-86089</v>
      </c>
      <c r="P59" s="5">
        <v>-249496</v>
      </c>
      <c r="Q59" s="5">
        <v>-212305</v>
      </c>
      <c r="R59" s="5">
        <v>-15607</v>
      </c>
      <c r="S59" s="5">
        <v>70875</v>
      </c>
    </row>
    <row r="60" spans="2:23" ht="15.5" x14ac:dyDescent="0.35">
      <c r="C60" t="s">
        <v>92</v>
      </c>
      <c r="D60" s="5">
        <v>-36297265966</v>
      </c>
      <c r="E60" s="5">
        <v>8824630361</v>
      </c>
      <c r="F60" s="5">
        <v>-25568939425</v>
      </c>
      <c r="G60" s="5">
        <v>-36206359122</v>
      </c>
      <c r="I60" s="5">
        <v>-68443655618</v>
      </c>
      <c r="J60" s="5">
        <v>101700463171</v>
      </c>
      <c r="K60" s="5">
        <v>-51012649311</v>
      </c>
      <c r="L60" s="5">
        <v>84304290707</v>
      </c>
      <c r="M60" s="5">
        <v>16407828</v>
      </c>
      <c r="N60" s="5">
        <v>-5972067</v>
      </c>
      <c r="O60" s="5">
        <v>2195407</v>
      </c>
      <c r="P60" s="5">
        <v>5644646</v>
      </c>
      <c r="Q60" s="5">
        <v>4361656</v>
      </c>
      <c r="R60" s="5">
        <v>-3139811</v>
      </c>
      <c r="S60" s="5">
        <v>-3837741</v>
      </c>
      <c r="T60" s="5">
        <v>2889797</v>
      </c>
      <c r="U60" s="5">
        <v>3676815</v>
      </c>
      <c r="V60" s="5">
        <v>7749767</v>
      </c>
      <c r="W60" s="5">
        <v>14280403</v>
      </c>
    </row>
    <row r="61" spans="2:23" ht="15.5" x14ac:dyDescent="0.35">
      <c r="C61" t="s">
        <v>93</v>
      </c>
      <c r="D61" s="5">
        <v>-40245843593</v>
      </c>
      <c r="E61" s="5">
        <v>-37064845211</v>
      </c>
      <c r="F61" s="5">
        <v>-29040604186</v>
      </c>
      <c r="G61" s="5">
        <v>-29718280188</v>
      </c>
      <c r="I61" s="5">
        <v>-143895637810</v>
      </c>
      <c r="J61" s="5">
        <v>-213422146897</v>
      </c>
      <c r="K61" s="5">
        <v>-43306847951</v>
      </c>
      <c r="L61" s="5">
        <v>-6839631554</v>
      </c>
      <c r="M61" s="5">
        <v>-2631794</v>
      </c>
      <c r="N61" s="5">
        <v>-3679759</v>
      </c>
      <c r="O61" s="5">
        <v>-1510023</v>
      </c>
      <c r="P61" s="5">
        <v>-407151</v>
      </c>
      <c r="Q61" s="5">
        <v>-1791341</v>
      </c>
      <c r="R61" s="5">
        <v>-2634154</v>
      </c>
      <c r="S61" s="5">
        <v>-1876101</v>
      </c>
      <c r="T61" s="5">
        <v>-1889377</v>
      </c>
      <c r="U61" s="5">
        <v>-2985423</v>
      </c>
      <c r="V61" s="5">
        <v>-1024485</v>
      </c>
      <c r="W61" s="5">
        <v>-254443</v>
      </c>
    </row>
    <row r="62" spans="2:23" ht="15.5" x14ac:dyDescent="0.35">
      <c r="C62" t="s">
        <v>94</v>
      </c>
      <c r="D62" s="5">
        <v>22405967</v>
      </c>
      <c r="E62" s="5">
        <v>33879294</v>
      </c>
      <c r="F62" s="5">
        <v>31469182</v>
      </c>
      <c r="G62" s="5">
        <v>47142283</v>
      </c>
      <c r="I62" s="5">
        <v>188850416</v>
      </c>
      <c r="J62" s="5">
        <v>398240587</v>
      </c>
      <c r="K62" s="5">
        <v>1978798361</v>
      </c>
      <c r="L62" s="5">
        <v>6475465262</v>
      </c>
      <c r="M62" s="5">
        <v>24205</v>
      </c>
      <c r="N62" s="5">
        <v>16085</v>
      </c>
      <c r="O62" s="5">
        <v>47282</v>
      </c>
      <c r="P62" s="5">
        <v>384234</v>
      </c>
      <c r="Q62" s="5">
        <v>15657</v>
      </c>
      <c r="R62" s="5">
        <v>20301</v>
      </c>
      <c r="S62" s="5">
        <v>14160</v>
      </c>
      <c r="T62" s="5">
        <v>8504</v>
      </c>
      <c r="U62" s="5">
        <v>160027</v>
      </c>
      <c r="V62" s="5">
        <v>250929</v>
      </c>
      <c r="W62" s="5">
        <v>136973</v>
      </c>
    </row>
    <row r="63" spans="2:23" ht="15.5" x14ac:dyDescent="0.35">
      <c r="C63" t="s">
        <v>27</v>
      </c>
      <c r="D63" s="5">
        <v>-40268249560</v>
      </c>
      <c r="E63" s="5">
        <v>-37098724505</v>
      </c>
      <c r="F63" s="5">
        <v>-29072073368</v>
      </c>
      <c r="G63" s="5">
        <v>-29765422471</v>
      </c>
      <c r="I63" s="5">
        <v>-144084488226</v>
      </c>
      <c r="J63" s="5">
        <v>-213820387484</v>
      </c>
      <c r="K63" s="5">
        <v>-45285646312</v>
      </c>
      <c r="L63" s="5">
        <v>-13315096816</v>
      </c>
      <c r="M63" s="5">
        <v>-2655999</v>
      </c>
      <c r="N63" s="5">
        <v>-3695844</v>
      </c>
      <c r="O63" s="5">
        <v>-1557305</v>
      </c>
      <c r="P63" s="5">
        <v>-791385</v>
      </c>
      <c r="Q63" s="5">
        <v>-1806998</v>
      </c>
      <c r="R63" s="5">
        <v>-2654455</v>
      </c>
      <c r="S63" s="5">
        <v>-1890261</v>
      </c>
      <c r="T63" s="5">
        <v>-1897881</v>
      </c>
      <c r="U63" s="5">
        <v>-3145450</v>
      </c>
      <c r="V63" s="5">
        <v>-1275414</v>
      </c>
      <c r="W63" s="5">
        <v>-391416</v>
      </c>
    </row>
    <row r="64" spans="2:23" ht="15.5" x14ac:dyDescent="0.35">
      <c r="C64" t="s">
        <v>96</v>
      </c>
      <c r="D64" s="5">
        <v>-40245843593</v>
      </c>
      <c r="E64" s="5">
        <v>-37064845211</v>
      </c>
      <c r="F64" s="5">
        <v>-29040604186</v>
      </c>
      <c r="G64" s="5">
        <v>-29718280188</v>
      </c>
      <c r="I64" s="5">
        <v>-143895637810</v>
      </c>
      <c r="J64" s="5">
        <v>-213422146897</v>
      </c>
      <c r="K64" s="5">
        <v>-43306847951</v>
      </c>
      <c r="L64" s="5">
        <v>-6839631554</v>
      </c>
      <c r="M64" s="5">
        <v>-2631794</v>
      </c>
      <c r="N64" s="5">
        <v>-3679759</v>
      </c>
      <c r="O64" s="5">
        <v>-1510023</v>
      </c>
      <c r="P64" s="5">
        <v>-407151</v>
      </c>
      <c r="Q64" s="5">
        <v>-1791341</v>
      </c>
      <c r="R64" s="5">
        <v>-2634154</v>
      </c>
      <c r="S64" s="5">
        <v>-1876101</v>
      </c>
      <c r="T64" s="5">
        <v>-1889377</v>
      </c>
      <c r="U64" s="5">
        <v>-2985423</v>
      </c>
      <c r="V64" s="5">
        <v>-1024485</v>
      </c>
      <c r="W64" s="5">
        <v>-254443</v>
      </c>
    </row>
    <row r="65" spans="3:23" ht="15.5" x14ac:dyDescent="0.35">
      <c r="C65" t="s">
        <v>29</v>
      </c>
      <c r="D65" s="5">
        <v>-76543109559</v>
      </c>
      <c r="E65" s="5">
        <v>-28240214850</v>
      </c>
      <c r="F65" s="5">
        <v>-54609543611</v>
      </c>
      <c r="G65" s="5">
        <v>-65924639310</v>
      </c>
      <c r="I65" s="5">
        <v>-212339293428</v>
      </c>
      <c r="J65" s="5">
        <v>-111721683726</v>
      </c>
      <c r="K65" s="5">
        <v>-94319497262</v>
      </c>
      <c r="L65" s="5">
        <v>77464659153</v>
      </c>
      <c r="M65" s="5">
        <v>13776034</v>
      </c>
      <c r="N65" s="5">
        <v>-9651826</v>
      </c>
      <c r="O65" s="5">
        <v>685384</v>
      </c>
      <c r="P65" s="5">
        <v>5237495</v>
      </c>
      <c r="Q65" s="5">
        <v>2570315</v>
      </c>
      <c r="R65" s="5">
        <v>-5773965</v>
      </c>
      <c r="S65" s="5">
        <v>-5713842</v>
      </c>
      <c r="T65" s="5">
        <v>1000420</v>
      </c>
      <c r="U65" s="5">
        <v>691392</v>
      </c>
      <c r="V65" s="5">
        <v>6725282</v>
      </c>
      <c r="W65" s="5">
        <v>14025960</v>
      </c>
    </row>
    <row r="66" spans="3:23" ht="15.5" x14ac:dyDescent="0.35">
      <c r="C66" t="s">
        <v>28</v>
      </c>
      <c r="D66" s="5">
        <v>20499942820</v>
      </c>
      <c r="E66" s="5">
        <v>5189176304</v>
      </c>
      <c r="F66" s="5">
        <v>52381401684</v>
      </c>
      <c r="I66" s="5">
        <v>52381401684</v>
      </c>
      <c r="J66" s="5">
        <v>56199208076</v>
      </c>
      <c r="K66" s="5">
        <v>9486400109</v>
      </c>
      <c r="L66" s="5">
        <v>-14940225808</v>
      </c>
      <c r="M66" s="5">
        <v>-230732</v>
      </c>
      <c r="N66" s="5">
        <v>-784756</v>
      </c>
      <c r="O66" s="5">
        <v>-546522</v>
      </c>
      <c r="P66" s="5">
        <v>-2108051</v>
      </c>
      <c r="Q66" s="5">
        <v>-1034619</v>
      </c>
      <c r="R66" s="5">
        <v>-76056</v>
      </c>
      <c r="S66" s="5">
        <v>-553922</v>
      </c>
      <c r="T66" s="5">
        <v>-477870</v>
      </c>
      <c r="U66" s="5">
        <v>-186981</v>
      </c>
      <c r="V66" s="5">
        <v>-1543068</v>
      </c>
      <c r="W66" s="5">
        <v>-3649537</v>
      </c>
    </row>
    <row r="67" spans="3:23" ht="15.5" x14ac:dyDescent="0.35">
      <c r="C67" t="s">
        <v>448</v>
      </c>
      <c r="F67" s="5">
        <v>-882644221</v>
      </c>
      <c r="I67" s="5">
        <v>-882644221</v>
      </c>
      <c r="J67" s="5">
        <v>-1110607373</v>
      </c>
      <c r="K67" s="5">
        <v>-902893727</v>
      </c>
      <c r="L67" s="5">
        <v>-972368831</v>
      </c>
      <c r="T67" s="5">
        <v>-51439</v>
      </c>
      <c r="U67" s="5">
        <v>-62882</v>
      </c>
      <c r="V67" s="5">
        <v>-61545</v>
      </c>
      <c r="W67" s="5">
        <v>-59781</v>
      </c>
    </row>
    <row r="68" spans="3:23" ht="15.5" x14ac:dyDescent="0.35">
      <c r="C68" t="s">
        <v>97</v>
      </c>
      <c r="D68" s="5">
        <v>-5511536299</v>
      </c>
      <c r="E68" s="5">
        <v>5189176304</v>
      </c>
      <c r="J68" s="5">
        <v>-4078254400</v>
      </c>
      <c r="K68" s="5">
        <v>-5550771024</v>
      </c>
      <c r="L68" s="5">
        <v>-9718099837</v>
      </c>
      <c r="M68" s="5">
        <v>-230732</v>
      </c>
      <c r="N68" s="5">
        <v>-784756</v>
      </c>
      <c r="O68" s="5">
        <v>-546522</v>
      </c>
      <c r="P68" s="5">
        <v>-2108051</v>
      </c>
      <c r="Q68" s="5">
        <v>-1034619</v>
      </c>
      <c r="R68" s="5">
        <v>-76056</v>
      </c>
      <c r="S68" s="5">
        <v>-553922</v>
      </c>
      <c r="T68" s="5">
        <v>-484438</v>
      </c>
      <c r="U68" s="5">
        <v>-299213</v>
      </c>
      <c r="V68" s="5">
        <v>-1681451</v>
      </c>
      <c r="W68" s="5">
        <v>-3740685</v>
      </c>
    </row>
    <row r="69" spans="3:23" ht="15.5" x14ac:dyDescent="0.35">
      <c r="C69" t="s">
        <v>98</v>
      </c>
      <c r="D69" s="5">
        <v>26011479119</v>
      </c>
      <c r="F69" s="5">
        <v>53264045905</v>
      </c>
      <c r="I69" s="5">
        <v>53264045905</v>
      </c>
      <c r="J69" s="5">
        <v>61388069849</v>
      </c>
      <c r="K69" s="5">
        <v>15940064860</v>
      </c>
      <c r="L69" s="5">
        <v>-4249757140</v>
      </c>
      <c r="T69" s="5">
        <v>58007</v>
      </c>
      <c r="U69" s="5">
        <v>175114</v>
      </c>
      <c r="V69" s="5">
        <v>199928</v>
      </c>
      <c r="W69" s="5">
        <v>150929</v>
      </c>
    </row>
    <row r="70" spans="3:23" ht="15.5" x14ac:dyDescent="0.35">
      <c r="C70" t="s">
        <v>99</v>
      </c>
      <c r="D70" s="5">
        <v>20499942820</v>
      </c>
      <c r="E70" s="5">
        <v>5189176304</v>
      </c>
      <c r="F70" s="5">
        <v>52381401684</v>
      </c>
      <c r="I70" s="5">
        <v>52381401684</v>
      </c>
      <c r="J70" s="5">
        <v>56199208076</v>
      </c>
      <c r="K70" s="5">
        <v>9486400109</v>
      </c>
      <c r="L70" s="5">
        <v>-14940225808</v>
      </c>
      <c r="M70" s="5">
        <v>-230732</v>
      </c>
      <c r="N70" s="5">
        <v>-784756</v>
      </c>
      <c r="O70" s="5">
        <v>-546522</v>
      </c>
      <c r="P70" s="5">
        <v>-2108051</v>
      </c>
      <c r="Q70" s="5">
        <v>-1034619</v>
      </c>
      <c r="R70" s="5">
        <v>-76056</v>
      </c>
      <c r="S70" s="5">
        <v>-553922</v>
      </c>
      <c r="T70" s="5">
        <v>-477870</v>
      </c>
      <c r="U70" s="5">
        <v>-186981</v>
      </c>
      <c r="V70" s="5">
        <v>-1543068</v>
      </c>
      <c r="W70" s="5">
        <v>-3649537</v>
      </c>
    </row>
    <row r="71" spans="3:23" ht="15.5" x14ac:dyDescent="0.35">
      <c r="C71" t="s">
        <v>104</v>
      </c>
      <c r="D71" s="5">
        <v>-56043166739</v>
      </c>
      <c r="E71" s="5">
        <v>-23051038546</v>
      </c>
      <c r="F71" s="5">
        <v>-2228141927</v>
      </c>
      <c r="G71" s="5">
        <v>-65924639310</v>
      </c>
      <c r="I71" s="5">
        <v>-159957891744</v>
      </c>
      <c r="J71" s="5">
        <v>-55522475650</v>
      </c>
      <c r="K71" s="5">
        <v>-84833097153</v>
      </c>
      <c r="L71" s="5">
        <v>62524433345</v>
      </c>
      <c r="M71" s="5">
        <v>13545302</v>
      </c>
      <c r="N71" s="5">
        <v>-10436582</v>
      </c>
      <c r="O71" s="5">
        <v>138862</v>
      </c>
      <c r="P71" s="5">
        <v>3129444</v>
      </c>
      <c r="Q71" s="5">
        <v>1535696</v>
      </c>
      <c r="R71" s="5">
        <v>-5850021</v>
      </c>
      <c r="S71" s="5">
        <v>-6267764</v>
      </c>
      <c r="T71" s="5">
        <v>522550</v>
      </c>
      <c r="U71" s="5">
        <v>504411</v>
      </c>
      <c r="V71" s="5">
        <v>5182214</v>
      </c>
      <c r="W71" s="5">
        <v>10376423</v>
      </c>
    </row>
    <row r="72" spans="3:23" ht="15.5" x14ac:dyDescent="0.35">
      <c r="C72" t="s">
        <v>105</v>
      </c>
      <c r="F72" s="5">
        <v>332630065220</v>
      </c>
      <c r="I72" s="5">
        <v>332630065220</v>
      </c>
      <c r="J72" s="5">
        <v>-31183380690</v>
      </c>
      <c r="K72" s="5">
        <v>6346618200</v>
      </c>
      <c r="L72" s="5">
        <v>33588190729</v>
      </c>
      <c r="M72" s="5">
        <v>28109</v>
      </c>
      <c r="N72" s="5">
        <v>382924</v>
      </c>
      <c r="O72" s="5">
        <v>-86089</v>
      </c>
      <c r="P72" s="5">
        <v>-249496</v>
      </c>
      <c r="Q72" s="5">
        <v>-212305</v>
      </c>
      <c r="R72" s="5">
        <v>-15607</v>
      </c>
      <c r="S72" s="5">
        <v>70875</v>
      </c>
      <c r="T72" s="5">
        <v>-508183</v>
      </c>
      <c r="U72" s="5">
        <v>-433538</v>
      </c>
      <c r="V72" s="5">
        <v>-135812</v>
      </c>
      <c r="W72" s="5">
        <v>-21352</v>
      </c>
    </row>
    <row r="73" spans="3:23" ht="15.5" x14ac:dyDescent="0.35">
      <c r="C73" t="s">
        <v>106</v>
      </c>
      <c r="F73" s="5">
        <v>332630065220</v>
      </c>
      <c r="I73" s="5">
        <v>332630065220</v>
      </c>
      <c r="J73" s="5">
        <v>-31183380690</v>
      </c>
      <c r="K73" s="5">
        <v>6346618200</v>
      </c>
      <c r="L73" s="5">
        <v>33588190729</v>
      </c>
      <c r="M73" s="5">
        <v>28109</v>
      </c>
      <c r="N73" s="5">
        <v>382924</v>
      </c>
      <c r="O73" s="5">
        <v>-86089</v>
      </c>
      <c r="P73" s="5">
        <v>-249496</v>
      </c>
      <c r="Q73" s="5">
        <v>-212305</v>
      </c>
      <c r="R73" s="5">
        <v>-15607</v>
      </c>
      <c r="S73" s="5">
        <v>70875</v>
      </c>
      <c r="T73" s="5">
        <v>-508183</v>
      </c>
      <c r="U73" s="5">
        <v>-433538</v>
      </c>
      <c r="V73" s="5">
        <v>-135812</v>
      </c>
      <c r="W73" s="5">
        <v>-21352</v>
      </c>
    </row>
    <row r="74" spans="3:23" ht="15.5" x14ac:dyDescent="0.35">
      <c r="C74" t="s">
        <v>107</v>
      </c>
      <c r="D74" s="5">
        <v>-56043166739</v>
      </c>
      <c r="E74" s="5">
        <v>-23051038546</v>
      </c>
      <c r="F74" s="5">
        <v>330401923293</v>
      </c>
      <c r="G74" s="5">
        <v>-65924639310</v>
      </c>
      <c r="I74" s="5">
        <v>172672173476</v>
      </c>
      <c r="J74" s="5">
        <v>-86705856340</v>
      </c>
      <c r="K74" s="5">
        <v>-78486478953</v>
      </c>
      <c r="L74" s="5">
        <v>96112624074</v>
      </c>
      <c r="M74" s="5">
        <v>13573411</v>
      </c>
      <c r="N74" s="5">
        <v>-10053658</v>
      </c>
      <c r="O74" s="5">
        <v>52773</v>
      </c>
      <c r="P74" s="5">
        <v>2879948</v>
      </c>
      <c r="Q74" s="5">
        <v>1323391</v>
      </c>
      <c r="R74" s="5">
        <v>-5865628</v>
      </c>
      <c r="S74" s="5">
        <v>-6196889</v>
      </c>
      <c r="T74" s="5">
        <v>14367</v>
      </c>
      <c r="U74" s="5">
        <v>70873</v>
      </c>
      <c r="V74" s="5">
        <v>5046402</v>
      </c>
      <c r="W74" s="5">
        <v>10355071</v>
      </c>
    </row>
    <row r="75" spans="3:23" ht="15.5" x14ac:dyDescent="0.35">
      <c r="C75" t="s">
        <v>108</v>
      </c>
      <c r="D75" s="5">
        <v>-56043166739</v>
      </c>
      <c r="E75" s="5">
        <v>-23051038546</v>
      </c>
      <c r="F75" s="5">
        <v>-2228141927</v>
      </c>
      <c r="G75" s="5">
        <v>-65924639310</v>
      </c>
      <c r="I75" s="5">
        <v>-159957891744</v>
      </c>
      <c r="J75" s="5">
        <v>-55522475650</v>
      </c>
      <c r="K75" s="5">
        <v>-84833097153</v>
      </c>
      <c r="L75" s="5">
        <v>62524433345</v>
      </c>
      <c r="M75" s="5">
        <v>13545302</v>
      </c>
      <c r="N75" s="5">
        <v>-10436582</v>
      </c>
      <c r="O75" s="5">
        <v>138862</v>
      </c>
      <c r="P75" s="5">
        <v>3129444</v>
      </c>
      <c r="Q75" s="5">
        <v>1535696</v>
      </c>
      <c r="R75" s="5">
        <v>-5850021</v>
      </c>
      <c r="S75" s="5">
        <v>-6267764</v>
      </c>
      <c r="T75" s="5">
        <v>522550</v>
      </c>
      <c r="U75" s="5">
        <v>504411</v>
      </c>
      <c r="V75" s="5">
        <v>5182214</v>
      </c>
      <c r="W75" s="5">
        <v>10376423</v>
      </c>
    </row>
    <row r="76" spans="3:23" ht="15.5" x14ac:dyDescent="0.35">
      <c r="C76" t="s">
        <v>8</v>
      </c>
      <c r="D76" s="5">
        <v>-56029365605</v>
      </c>
      <c r="E76" s="5">
        <v>-23039946580</v>
      </c>
      <c r="F76" s="5">
        <v>329703561490</v>
      </c>
      <c r="G76" s="5">
        <v>-65851965134</v>
      </c>
      <c r="I76" s="5">
        <v>172056808663</v>
      </c>
      <c r="J76" s="5">
        <v>-87819674081</v>
      </c>
      <c r="K76" s="5">
        <v>-78416113107</v>
      </c>
      <c r="L76" s="5">
        <v>95690596250</v>
      </c>
      <c r="M76" s="5">
        <v>13547375</v>
      </c>
      <c r="N76" s="5">
        <v>-10146249</v>
      </c>
      <c r="O76" s="5">
        <v>39207</v>
      </c>
      <c r="P76" s="5">
        <v>2885395</v>
      </c>
      <c r="Q76" s="5">
        <v>1402490</v>
      </c>
      <c r="R76" s="5">
        <v>-5871087</v>
      </c>
      <c r="S76" s="5">
        <v>-6194016</v>
      </c>
      <c r="T76" s="5">
        <v>6211</v>
      </c>
      <c r="U76" s="5">
        <v>68869</v>
      </c>
      <c r="V76" s="5">
        <v>5042117</v>
      </c>
      <c r="W76" s="5">
        <v>10352629</v>
      </c>
    </row>
    <row r="77" spans="3:23" ht="15.5" x14ac:dyDescent="0.35">
      <c r="C77" t="s">
        <v>404</v>
      </c>
      <c r="D77" s="5">
        <v>-13801134</v>
      </c>
      <c r="E77" s="5">
        <v>-11091966</v>
      </c>
      <c r="F77" s="5">
        <v>698361803</v>
      </c>
      <c r="G77" s="5">
        <v>-72674176</v>
      </c>
      <c r="I77" s="5">
        <v>615364813</v>
      </c>
      <c r="J77" s="5">
        <v>1113817741</v>
      </c>
      <c r="K77" s="5">
        <v>-70365846</v>
      </c>
      <c r="L77" s="5">
        <v>422027824</v>
      </c>
      <c r="M77" s="5">
        <v>26036</v>
      </c>
      <c r="N77" s="5">
        <v>92591</v>
      </c>
      <c r="O77" s="5">
        <v>13566</v>
      </c>
      <c r="P77" s="5">
        <v>-5447</v>
      </c>
      <c r="Q77" s="5">
        <v>-79099</v>
      </c>
      <c r="R77" s="5">
        <v>5459</v>
      </c>
      <c r="S77" s="5">
        <v>-2873</v>
      </c>
      <c r="T77" s="5">
        <v>8156</v>
      </c>
      <c r="U77" s="5">
        <v>2004</v>
      </c>
      <c r="V77" s="5">
        <v>4285</v>
      </c>
      <c r="W77" s="5">
        <v>2442</v>
      </c>
    </row>
    <row r="78" spans="3:23" ht="15.5" x14ac:dyDescent="0.35">
      <c r="C78" t="s">
        <v>109</v>
      </c>
      <c r="D78" s="5">
        <v>-56043166739</v>
      </c>
      <c r="E78" s="5">
        <v>-23051038546</v>
      </c>
      <c r="F78" s="5">
        <v>-2228141927</v>
      </c>
      <c r="G78" s="5">
        <v>-65924639310</v>
      </c>
      <c r="I78" s="5">
        <v>-159957891744</v>
      </c>
      <c r="J78" s="5">
        <v>-55522475650</v>
      </c>
      <c r="K78" s="5">
        <v>-84833097153</v>
      </c>
      <c r="L78" s="5">
        <v>62524433345</v>
      </c>
      <c r="M78" s="5">
        <v>13545302</v>
      </c>
      <c r="N78" s="5">
        <v>-10436582</v>
      </c>
      <c r="O78" s="5">
        <v>138862</v>
      </c>
      <c r="P78" s="5">
        <v>3129444</v>
      </c>
      <c r="Q78" s="5">
        <v>1535696</v>
      </c>
      <c r="R78" s="5">
        <v>-5850021</v>
      </c>
      <c r="S78" s="5">
        <v>-6267764</v>
      </c>
      <c r="T78" s="5">
        <v>522550</v>
      </c>
      <c r="U78" s="5">
        <v>504411</v>
      </c>
      <c r="V78" s="5">
        <v>5182214</v>
      </c>
      <c r="W78" s="5">
        <v>10376423</v>
      </c>
    </row>
    <row r="79" spans="3:23" ht="15.5" x14ac:dyDescent="0.35">
      <c r="C79" t="s">
        <v>110</v>
      </c>
      <c r="D79" s="5">
        <v>-56043166739</v>
      </c>
      <c r="E79" s="5">
        <v>-23051038546</v>
      </c>
      <c r="F79" s="5">
        <v>330401923293</v>
      </c>
      <c r="G79" s="5">
        <v>-65924639310</v>
      </c>
      <c r="I79" s="5">
        <v>172672173476</v>
      </c>
      <c r="J79" s="5">
        <v>-86705856340</v>
      </c>
      <c r="K79" s="5">
        <v>-78486478953</v>
      </c>
      <c r="L79" s="5">
        <v>96112624074</v>
      </c>
      <c r="M79" s="5">
        <v>13573411</v>
      </c>
      <c r="N79" s="5">
        <v>-10053658</v>
      </c>
      <c r="O79" s="5">
        <v>52773</v>
      </c>
      <c r="P79" s="5">
        <v>2879948</v>
      </c>
      <c r="Q79" s="5">
        <v>1323391</v>
      </c>
      <c r="R79" s="5">
        <v>-5865628</v>
      </c>
      <c r="S79" s="5">
        <v>-6196889</v>
      </c>
      <c r="T79" s="5">
        <v>14367</v>
      </c>
      <c r="U79" s="5">
        <v>70873</v>
      </c>
      <c r="V79" s="5">
        <v>5046402</v>
      </c>
      <c r="W79" s="5">
        <v>10355071</v>
      </c>
    </row>
    <row r="80" spans="3:23" ht="15.5" x14ac:dyDescent="0.35">
      <c r="C80" t="s">
        <v>111</v>
      </c>
      <c r="D80" s="5">
        <v>-56043166739</v>
      </c>
      <c r="E80" s="5">
        <v>-23051038546</v>
      </c>
      <c r="F80" s="5">
        <v>330401923293</v>
      </c>
      <c r="G80" s="5">
        <v>-65924639310</v>
      </c>
      <c r="I80" s="5">
        <v>172672173476</v>
      </c>
      <c r="J80" s="5">
        <v>-86705856340</v>
      </c>
      <c r="K80" s="5">
        <v>-78486478953</v>
      </c>
      <c r="L80" s="5">
        <v>96112624074</v>
      </c>
      <c r="M80" s="5">
        <v>13573411</v>
      </c>
      <c r="N80" s="5">
        <v>-10053658</v>
      </c>
      <c r="O80" s="5">
        <v>52773</v>
      </c>
      <c r="P80" s="5">
        <v>2879948</v>
      </c>
      <c r="Q80" s="5">
        <v>1323391</v>
      </c>
      <c r="R80" s="5">
        <v>-5865628</v>
      </c>
      <c r="S80" s="5">
        <v>-6196889</v>
      </c>
      <c r="T80" s="5">
        <v>14367</v>
      </c>
      <c r="U80" s="5">
        <v>70873</v>
      </c>
      <c r="V80" s="5">
        <v>5046402</v>
      </c>
      <c r="W80" s="5">
        <v>10355071</v>
      </c>
    </row>
    <row r="82" spans="2:23" ht="15.5" x14ac:dyDescent="0.35">
      <c r="B82" t="s">
        <v>112</v>
      </c>
      <c r="C82" t="s">
        <v>113</v>
      </c>
    </row>
    <row r="83" spans="2:23" ht="15.5" x14ac:dyDescent="0.35">
      <c r="C83" t="s">
        <v>114</v>
      </c>
    </row>
    <row r="84" spans="2:23" ht="15.5" x14ac:dyDescent="0.35">
      <c r="C84" t="s">
        <v>20</v>
      </c>
      <c r="D84" s="5">
        <v>47626222357</v>
      </c>
      <c r="E84" s="5">
        <v>22582650486</v>
      </c>
      <c r="F84" s="5">
        <v>59638262838</v>
      </c>
      <c r="G84" s="5">
        <v>33211629048</v>
      </c>
      <c r="I84" s="5">
        <v>59638262838</v>
      </c>
      <c r="J84" s="5">
        <v>99208389973</v>
      </c>
      <c r="K84" s="5">
        <v>114236283380</v>
      </c>
      <c r="L84" s="5">
        <v>514819627640</v>
      </c>
      <c r="M84" s="5">
        <v>4680515</v>
      </c>
      <c r="N84" s="5">
        <v>1716756</v>
      </c>
      <c r="O84" s="5">
        <v>2570402</v>
      </c>
      <c r="P84" s="5">
        <v>7631649</v>
      </c>
      <c r="Q84" s="5">
        <v>5785563</v>
      </c>
      <c r="R84" s="5">
        <v>650167</v>
      </c>
      <c r="S84" s="5">
        <v>949182</v>
      </c>
      <c r="T84" s="5">
        <v>3444814</v>
      </c>
      <c r="U84" s="5">
        <v>981752</v>
      </c>
      <c r="V84" s="5">
        <v>4278407</v>
      </c>
      <c r="W84" s="5">
        <v>50910891396</v>
      </c>
    </row>
    <row r="85" spans="2:23" ht="15.5" x14ac:dyDescent="0.35">
      <c r="C85" t="s">
        <v>117</v>
      </c>
      <c r="D85" s="5">
        <v>461518132963</v>
      </c>
      <c r="E85" s="5">
        <v>393724451736</v>
      </c>
      <c r="F85" s="5">
        <v>435660064406</v>
      </c>
      <c r="G85" s="5">
        <v>386799440210</v>
      </c>
      <c r="I85" s="5">
        <v>435660064406</v>
      </c>
      <c r="J85" s="5">
        <v>649026281744</v>
      </c>
      <c r="K85" s="5">
        <v>522869002905</v>
      </c>
      <c r="L85" s="5">
        <v>417232809609</v>
      </c>
      <c r="M85" s="5">
        <v>27700753</v>
      </c>
      <c r="N85" s="5">
        <v>23753738</v>
      </c>
      <c r="O85" s="5">
        <v>27230127</v>
      </c>
      <c r="P85" s="5">
        <v>26831937</v>
      </c>
      <c r="Q85" s="5">
        <v>31498350</v>
      </c>
      <c r="R85" s="5">
        <v>22772254</v>
      </c>
      <c r="S85" s="5">
        <v>24023001</v>
      </c>
      <c r="T85" s="5">
        <v>28489088</v>
      </c>
      <c r="U85" s="5">
        <v>18143096</v>
      </c>
      <c r="V85" s="5">
        <v>25599278</v>
      </c>
      <c r="W85" s="5">
        <v>185875121058</v>
      </c>
    </row>
    <row r="86" spans="2:23" ht="15.5" x14ac:dyDescent="0.35">
      <c r="C86" t="s">
        <v>118</v>
      </c>
      <c r="D86" s="5">
        <v>13609517186</v>
      </c>
      <c r="E86" s="5">
        <v>30831174131</v>
      </c>
      <c r="F86" s="5">
        <v>17048178613</v>
      </c>
      <c r="G86" s="5">
        <v>15077364276</v>
      </c>
      <c r="I86" s="5">
        <v>17048178613</v>
      </c>
      <c r="J86" s="5">
        <v>13813627850</v>
      </c>
      <c r="K86" s="5">
        <v>9763210094</v>
      </c>
      <c r="L86" s="5">
        <v>6823368443</v>
      </c>
      <c r="M86" s="5">
        <v>484030</v>
      </c>
      <c r="N86" s="5">
        <v>366273</v>
      </c>
      <c r="O86" s="5">
        <v>210329</v>
      </c>
      <c r="P86" s="5">
        <v>143916</v>
      </c>
      <c r="Q86" s="5">
        <v>84096</v>
      </c>
      <c r="R86" s="5">
        <v>105377</v>
      </c>
      <c r="S86" s="5">
        <v>143410</v>
      </c>
      <c r="T86" s="5">
        <v>1704303</v>
      </c>
      <c r="U86" s="5">
        <v>81951</v>
      </c>
      <c r="V86" s="5">
        <v>71220</v>
      </c>
      <c r="W86" s="5">
        <v>43456158116</v>
      </c>
    </row>
    <row r="87" spans="2:23" ht="15.5" x14ac:dyDescent="0.35">
      <c r="C87" t="s">
        <v>119</v>
      </c>
    </row>
    <row r="88" spans="2:23" ht="15.5" x14ac:dyDescent="0.35">
      <c r="C88" t="s">
        <v>120</v>
      </c>
      <c r="D88" s="5">
        <v>461518132963</v>
      </c>
      <c r="E88" s="5">
        <v>393724451736</v>
      </c>
      <c r="F88" s="5">
        <v>435660064406</v>
      </c>
      <c r="G88" s="5">
        <v>386799440210</v>
      </c>
      <c r="I88" s="5">
        <v>435660064406</v>
      </c>
      <c r="J88" s="5">
        <v>649026281744</v>
      </c>
      <c r="K88" s="5">
        <v>522869002905</v>
      </c>
      <c r="L88" s="5">
        <v>417232809609</v>
      </c>
      <c r="M88" s="5">
        <v>27700753</v>
      </c>
      <c r="N88" s="5">
        <v>23753738</v>
      </c>
      <c r="O88" s="5">
        <v>27230127</v>
      </c>
      <c r="P88" s="5">
        <v>26831937</v>
      </c>
      <c r="Q88" s="5">
        <v>31498350</v>
      </c>
      <c r="R88" s="5">
        <v>22772254</v>
      </c>
      <c r="S88" s="5">
        <v>24023001</v>
      </c>
      <c r="T88" s="5">
        <v>28489088</v>
      </c>
      <c r="U88" s="5">
        <v>18143096</v>
      </c>
      <c r="V88" s="5">
        <v>25599278</v>
      </c>
      <c r="W88" s="5">
        <v>185875121058</v>
      </c>
    </row>
    <row r="89" spans="2:23" ht="15.5" x14ac:dyDescent="0.35">
      <c r="C89" t="s">
        <v>121</v>
      </c>
      <c r="D89" s="5">
        <v>10778833327</v>
      </c>
      <c r="E89" s="5">
        <v>8301772584</v>
      </c>
      <c r="F89" s="5">
        <v>8197384550</v>
      </c>
      <c r="G89" s="5">
        <v>7442527223</v>
      </c>
      <c r="I89" s="5">
        <v>8197384550</v>
      </c>
      <c r="J89" s="5">
        <v>10848119341</v>
      </c>
      <c r="K89" s="5">
        <v>10362499624</v>
      </c>
      <c r="L89" s="5">
        <v>11064776394</v>
      </c>
      <c r="M89" s="5">
        <v>1108174</v>
      </c>
      <c r="N89" s="5">
        <v>745735</v>
      </c>
      <c r="O89" s="5">
        <v>706261</v>
      </c>
      <c r="P89" s="5">
        <v>734746</v>
      </c>
      <c r="Q89" s="5">
        <v>328953</v>
      </c>
      <c r="R89" s="5">
        <v>354448</v>
      </c>
      <c r="S89" s="5">
        <v>635664</v>
      </c>
      <c r="T89" s="5">
        <v>958256</v>
      </c>
      <c r="U89" s="5">
        <v>977480</v>
      </c>
      <c r="V89" s="5">
        <v>2147735</v>
      </c>
      <c r="W89" s="5">
        <v>12932752982</v>
      </c>
    </row>
    <row r="90" spans="2:23" ht="15.5" x14ac:dyDescent="0.35">
      <c r="C90" t="s">
        <v>122</v>
      </c>
      <c r="D90" s="5">
        <v>10778833327</v>
      </c>
      <c r="E90" s="5">
        <v>8301772584</v>
      </c>
      <c r="F90" s="5">
        <v>8197384550</v>
      </c>
      <c r="G90" s="5">
        <v>7442527223</v>
      </c>
      <c r="I90" s="5">
        <v>8197384550</v>
      </c>
      <c r="J90" s="5">
        <v>10848119341</v>
      </c>
      <c r="K90" s="5">
        <v>10362499624</v>
      </c>
      <c r="L90" s="5">
        <v>11064776394</v>
      </c>
      <c r="M90" s="5">
        <v>1108174</v>
      </c>
      <c r="N90" s="5">
        <v>745735</v>
      </c>
      <c r="O90" s="5">
        <v>706261</v>
      </c>
      <c r="P90" s="5">
        <v>734746</v>
      </c>
      <c r="Q90" s="5">
        <v>328953</v>
      </c>
      <c r="R90" s="5">
        <v>354448</v>
      </c>
      <c r="S90" s="5">
        <v>635664</v>
      </c>
      <c r="T90" s="5">
        <v>958256</v>
      </c>
      <c r="U90" s="5">
        <v>977480</v>
      </c>
      <c r="V90" s="5">
        <v>2147735</v>
      </c>
      <c r="W90" s="5">
        <v>12932752982</v>
      </c>
    </row>
    <row r="91" spans="2:23" ht="15.5" x14ac:dyDescent="0.35">
      <c r="C91" t="s">
        <v>123</v>
      </c>
      <c r="D91" s="5">
        <v>1237990735841</v>
      </c>
      <c r="E91" s="5">
        <v>1366570225532</v>
      </c>
      <c r="F91" s="5">
        <v>1246810975304</v>
      </c>
      <c r="G91" s="5">
        <v>1373436597952</v>
      </c>
      <c r="I91" s="5">
        <v>1246810975304</v>
      </c>
      <c r="J91" s="5">
        <v>1402692108132</v>
      </c>
      <c r="K91" s="5">
        <v>1604667410164</v>
      </c>
      <c r="L91" s="5">
        <v>804567673891</v>
      </c>
      <c r="M91" s="5">
        <v>34346030</v>
      </c>
      <c r="N91" s="5">
        <v>51300624</v>
      </c>
      <c r="O91" s="5">
        <v>55759189</v>
      </c>
      <c r="P91" s="5">
        <v>43019838</v>
      </c>
      <c r="Q91" s="5">
        <v>26134252</v>
      </c>
      <c r="R91" s="5">
        <v>37584549</v>
      </c>
      <c r="S91" s="5">
        <v>50692175</v>
      </c>
      <c r="T91" s="5">
        <v>66212300</v>
      </c>
      <c r="U91" s="5">
        <v>73320470</v>
      </c>
      <c r="V91" s="5">
        <v>78620672</v>
      </c>
      <c r="W91" s="5">
        <v>588169517165</v>
      </c>
    </row>
    <row r="92" spans="2:23" ht="15.5" x14ac:dyDescent="0.35">
      <c r="C92" t="s">
        <v>91</v>
      </c>
      <c r="D92" s="5">
        <v>523356859112</v>
      </c>
      <c r="E92" s="5">
        <v>523356859112</v>
      </c>
      <c r="F92" s="5">
        <v>523356859112</v>
      </c>
      <c r="G92" s="5">
        <v>459570274998</v>
      </c>
      <c r="I92" s="5">
        <v>523356859112</v>
      </c>
      <c r="J92" s="5">
        <v>190983618910</v>
      </c>
      <c r="K92" s="5">
        <v>222175777716</v>
      </c>
      <c r="L92" s="5">
        <v>215832025292</v>
      </c>
      <c r="M92" s="5">
        <v>-171307</v>
      </c>
      <c r="N92" s="5">
        <v>-195318</v>
      </c>
      <c r="O92" s="5">
        <v>-598223</v>
      </c>
      <c r="P92" s="5">
        <v>-510453</v>
      </c>
      <c r="Q92" s="5">
        <v>-232138</v>
      </c>
      <c r="R92" s="5">
        <v>-20558</v>
      </c>
      <c r="S92" s="5">
        <v>-12557</v>
      </c>
      <c r="T92" s="5">
        <v>-508183</v>
      </c>
      <c r="U92" s="5">
        <v>-433538</v>
      </c>
      <c r="V92" s="5">
        <v>-110439</v>
      </c>
    </row>
    <row r="93" spans="2:23" ht="15.5" x14ac:dyDescent="0.35">
      <c r="C93" t="s">
        <v>124</v>
      </c>
      <c r="D93" s="5">
        <v>1866819677945</v>
      </c>
      <c r="E93" s="5">
        <v>1931481807061</v>
      </c>
      <c r="F93" s="5">
        <v>1867760752465</v>
      </c>
      <c r="G93" s="5">
        <v>1903426004436</v>
      </c>
      <c r="I93" s="5">
        <v>1867760752465</v>
      </c>
      <c r="J93" s="5">
        <v>2249226499411</v>
      </c>
      <c r="K93" s="5">
        <v>2394043104831</v>
      </c>
      <c r="L93" s="5">
        <v>1901805550288</v>
      </c>
      <c r="M93" s="5">
        <v>71315948</v>
      </c>
      <c r="N93" s="5">
        <v>79803586</v>
      </c>
      <c r="O93" s="5">
        <v>89414215</v>
      </c>
      <c r="P93" s="5">
        <v>83571362</v>
      </c>
      <c r="Q93" s="5">
        <v>65688513</v>
      </c>
      <c r="R93" s="5">
        <v>63090853</v>
      </c>
      <c r="S93" s="5">
        <v>77854373</v>
      </c>
      <c r="T93" s="5">
        <v>100108731</v>
      </c>
      <c r="U93" s="5">
        <v>95338506</v>
      </c>
      <c r="V93" s="5">
        <v>119838686</v>
      </c>
      <c r="W93" s="5">
        <v>933672053931</v>
      </c>
    </row>
    <row r="94" spans="2:23" ht="15.5" x14ac:dyDescent="0.35">
      <c r="C94" t="s">
        <v>125</v>
      </c>
    </row>
    <row r="95" spans="2:23" ht="15.5" x14ac:dyDescent="0.35">
      <c r="C95" t="s">
        <v>128</v>
      </c>
      <c r="D95" s="5">
        <v>158250599983</v>
      </c>
      <c r="E95" s="5">
        <v>137428297168</v>
      </c>
      <c r="F95" s="5">
        <v>132239120864</v>
      </c>
      <c r="G95" s="5">
        <v>82962279641</v>
      </c>
      <c r="I95" s="5">
        <v>132239120864</v>
      </c>
      <c r="J95" s="5">
        <v>82962279641</v>
      </c>
      <c r="K95" s="5">
        <v>35961758117</v>
      </c>
      <c r="L95" s="5">
        <v>17716173545</v>
      </c>
      <c r="M95" s="5">
        <v>1344079</v>
      </c>
      <c r="N95" s="5">
        <v>1047026</v>
      </c>
      <c r="O95" s="5">
        <v>1085967</v>
      </c>
      <c r="P95" s="5">
        <v>743005</v>
      </c>
      <c r="Q95" s="5">
        <v>702399</v>
      </c>
      <c r="R95" s="5">
        <v>697964</v>
      </c>
      <c r="S95" s="5">
        <v>556592</v>
      </c>
      <c r="T95" s="5">
        <v>743090</v>
      </c>
      <c r="U95" s="5">
        <v>686770</v>
      </c>
      <c r="V95" s="5">
        <v>522558</v>
      </c>
      <c r="W95" s="5">
        <v>2941263673</v>
      </c>
    </row>
    <row r="96" spans="2:23" ht="15.5" x14ac:dyDescent="0.35">
      <c r="C96" t="s">
        <v>126</v>
      </c>
      <c r="D96" s="5">
        <v>964409934101</v>
      </c>
      <c r="E96" s="5">
        <v>975748928692</v>
      </c>
      <c r="F96" s="5">
        <v>986805700818</v>
      </c>
      <c r="G96" s="5">
        <v>938641629228</v>
      </c>
      <c r="I96" s="5">
        <v>986805700818</v>
      </c>
      <c r="J96" s="5">
        <v>667683288036</v>
      </c>
      <c r="K96" s="5">
        <v>584444780918</v>
      </c>
      <c r="L96" s="5">
        <v>496904977661</v>
      </c>
      <c r="M96" s="5">
        <v>18018017</v>
      </c>
      <c r="N96" s="5">
        <v>15580001</v>
      </c>
      <c r="O96" s="5">
        <v>20791600</v>
      </c>
      <c r="P96" s="5">
        <v>16525372</v>
      </c>
      <c r="Q96" s="5">
        <v>13184341</v>
      </c>
      <c r="R96" s="5">
        <v>11670649</v>
      </c>
      <c r="S96" s="5">
        <v>10218642</v>
      </c>
      <c r="T96" s="5">
        <v>11230126</v>
      </c>
      <c r="U96" s="5">
        <v>12492347</v>
      </c>
      <c r="V96" s="5">
        <v>12549296</v>
      </c>
      <c r="W96" s="5">
        <v>95365152600</v>
      </c>
    </row>
    <row r="97" spans="3:23" ht="15.5" x14ac:dyDescent="0.35">
      <c r="C97" t="s">
        <v>483</v>
      </c>
      <c r="D97" s="5">
        <v>262488130640</v>
      </c>
      <c r="E97" s="5">
        <v>262488130640</v>
      </c>
      <c r="F97" s="5">
        <v>262488130640</v>
      </c>
      <c r="G97" s="5">
        <v>261380637500</v>
      </c>
      <c r="I97" s="5">
        <v>262488130640</v>
      </c>
      <c r="J97" s="5">
        <v>261380637500</v>
      </c>
      <c r="K97" s="5">
        <v>259853533500</v>
      </c>
      <c r="L97" s="5">
        <v>251907425000</v>
      </c>
      <c r="M97" s="5">
        <v>15605992</v>
      </c>
      <c r="N97" s="5">
        <v>8403545</v>
      </c>
      <c r="O97" s="5">
        <v>8564850</v>
      </c>
      <c r="P97" s="5">
        <v>8726155</v>
      </c>
      <c r="Q97" s="5">
        <v>8887459</v>
      </c>
      <c r="R97" s="5">
        <v>9048763</v>
      </c>
      <c r="S97" s="5">
        <v>9210068</v>
      </c>
      <c r="T97" s="5">
        <v>9371373</v>
      </c>
      <c r="U97" s="5">
        <v>9532678</v>
      </c>
      <c r="V97" s="5">
        <v>9693982</v>
      </c>
      <c r="W97" s="5">
        <v>85031409230</v>
      </c>
    </row>
    <row r="98" spans="3:23" ht="15.5" x14ac:dyDescent="0.35">
      <c r="C98" t="s">
        <v>319</v>
      </c>
      <c r="D98" s="5">
        <v>1481644662</v>
      </c>
      <c r="E98" s="5">
        <v>1579037445</v>
      </c>
      <c r="F98" s="5">
        <v>1676994917</v>
      </c>
      <c r="G98" s="5">
        <v>1837710838</v>
      </c>
      <c r="I98" s="5">
        <v>1676994917</v>
      </c>
      <c r="J98" s="5">
        <v>2124610122</v>
      </c>
      <c r="K98" s="5">
        <v>2628010647</v>
      </c>
      <c r="L98" s="5">
        <v>3603688942</v>
      </c>
      <c r="N98" s="5">
        <v>504</v>
      </c>
      <c r="O98" s="5">
        <v>1022</v>
      </c>
      <c r="P98" s="5">
        <v>5101</v>
      </c>
      <c r="Q98" s="5">
        <v>7758</v>
      </c>
      <c r="R98" s="5">
        <v>17338</v>
      </c>
      <c r="S98" s="5">
        <v>55051</v>
      </c>
      <c r="T98" s="5">
        <v>122926</v>
      </c>
      <c r="U98" s="5">
        <v>206039</v>
      </c>
      <c r="V98" s="5">
        <v>283099</v>
      </c>
      <c r="W98" s="5">
        <v>2630334505</v>
      </c>
    </row>
    <row r="99" spans="3:23" ht="15.5" x14ac:dyDescent="0.35">
      <c r="C99" t="s">
        <v>103</v>
      </c>
    </row>
    <row r="100" spans="3:23" ht="15.5" x14ac:dyDescent="0.35">
      <c r="C100" t="s">
        <v>129</v>
      </c>
      <c r="D100" s="5">
        <v>1517260489902</v>
      </c>
      <c r="E100" s="5">
        <v>1501355543973</v>
      </c>
      <c r="F100" s="5">
        <v>1504358967293</v>
      </c>
      <c r="G100" s="5">
        <v>1393861428695</v>
      </c>
      <c r="I100" s="5">
        <v>1504358967293</v>
      </c>
      <c r="J100" s="5">
        <v>1149999334786</v>
      </c>
      <c r="K100" s="5">
        <v>1110426040834</v>
      </c>
      <c r="L100" s="5">
        <v>1003124421659</v>
      </c>
      <c r="M100" s="5">
        <v>45216742</v>
      </c>
      <c r="N100" s="5">
        <v>33736927</v>
      </c>
      <c r="O100" s="5">
        <v>34029446</v>
      </c>
      <c r="P100" s="5">
        <v>28350327</v>
      </c>
      <c r="Q100" s="5">
        <v>23419428</v>
      </c>
      <c r="R100" s="5">
        <v>22757768</v>
      </c>
      <c r="S100" s="5">
        <v>21388992</v>
      </c>
      <c r="T100" s="5">
        <v>23350101</v>
      </c>
      <c r="U100" s="5">
        <v>25283681</v>
      </c>
      <c r="V100" s="5">
        <v>25285028</v>
      </c>
      <c r="W100" s="5">
        <v>186768104447</v>
      </c>
    </row>
    <row r="101" spans="3:23" ht="15.5" x14ac:dyDescent="0.35">
      <c r="C101" t="s">
        <v>130</v>
      </c>
      <c r="D101" s="5">
        <v>3384080167847</v>
      </c>
      <c r="E101" s="5">
        <v>3432837351034</v>
      </c>
      <c r="F101" s="5">
        <v>3372119719758</v>
      </c>
      <c r="G101" s="5">
        <v>3297287433131</v>
      </c>
      <c r="I101" s="5">
        <v>3372119719758</v>
      </c>
      <c r="J101" s="5">
        <v>3399225834197</v>
      </c>
      <c r="K101" s="5">
        <v>3504469145665</v>
      </c>
      <c r="L101" s="5">
        <v>2904929971947</v>
      </c>
      <c r="M101" s="5">
        <v>116532690</v>
      </c>
      <c r="N101" s="5">
        <v>113540513</v>
      </c>
      <c r="O101" s="5">
        <v>123443661</v>
      </c>
      <c r="P101" s="5">
        <v>111921689</v>
      </c>
      <c r="Q101" s="5">
        <v>89107941</v>
      </c>
      <c r="R101" s="5">
        <v>85848621</v>
      </c>
      <c r="S101" s="5">
        <v>99243365</v>
      </c>
      <c r="T101" s="5">
        <v>123458832</v>
      </c>
      <c r="U101" s="5">
        <v>120622187</v>
      </c>
      <c r="V101" s="5">
        <v>145123714</v>
      </c>
      <c r="W101" s="5">
        <v>1120440158378</v>
      </c>
    </row>
    <row r="102" spans="3:23" ht="15.5" x14ac:dyDescent="0.35">
      <c r="C102" t="s">
        <v>131</v>
      </c>
    </row>
    <row r="103" spans="3:23" ht="15.5" x14ac:dyDescent="0.35">
      <c r="C103" t="s">
        <v>132</v>
      </c>
    </row>
    <row r="104" spans="3:23" ht="15.5" x14ac:dyDescent="0.35">
      <c r="C104" t="s">
        <v>133</v>
      </c>
      <c r="D104" s="5">
        <v>2700463688065</v>
      </c>
      <c r="E104" s="5">
        <v>2677001811773</v>
      </c>
      <c r="F104" s="5">
        <v>2565024077183</v>
      </c>
      <c r="G104" s="5">
        <v>2501085003720</v>
      </c>
      <c r="I104" s="5">
        <v>2565024077183</v>
      </c>
      <c r="J104" s="5">
        <v>2651986788778</v>
      </c>
      <c r="K104" s="5">
        <v>2655104384047</v>
      </c>
      <c r="L104" s="5">
        <v>1991440209084</v>
      </c>
      <c r="M104" s="5">
        <v>73874280</v>
      </c>
      <c r="N104" s="5">
        <v>83776462</v>
      </c>
      <c r="O104" s="5">
        <v>82678723</v>
      </c>
      <c r="P104" s="5">
        <v>74906893</v>
      </c>
      <c r="Q104" s="5">
        <v>46140137</v>
      </c>
      <c r="R104" s="5">
        <v>39525028</v>
      </c>
      <c r="S104" s="5">
        <v>60037186</v>
      </c>
      <c r="T104" s="5">
        <v>74786492</v>
      </c>
      <c r="U104" s="5">
        <v>69822263</v>
      </c>
      <c r="V104" s="5">
        <v>102559111</v>
      </c>
      <c r="W104" s="5">
        <v>889780229858</v>
      </c>
    </row>
    <row r="105" spans="3:23" ht="15.5" x14ac:dyDescent="0.35">
      <c r="C105" t="s">
        <v>134</v>
      </c>
      <c r="D105" s="5">
        <v>1070946771871</v>
      </c>
      <c r="E105" s="5">
        <v>1003740869362</v>
      </c>
      <c r="F105" s="5">
        <v>1101250963781</v>
      </c>
      <c r="G105" s="5">
        <v>1114694086040</v>
      </c>
      <c r="I105" s="5">
        <v>1101250963781</v>
      </c>
      <c r="J105" s="5">
        <v>1397540584231</v>
      </c>
      <c r="K105" s="5">
        <v>876023273713</v>
      </c>
      <c r="L105" s="5">
        <v>39327500000</v>
      </c>
      <c r="M105" s="5">
        <v>7536892</v>
      </c>
      <c r="N105" s="5">
        <v>52724805</v>
      </c>
      <c r="O105" s="5">
        <v>38335622</v>
      </c>
      <c r="P105" s="5">
        <v>4500000</v>
      </c>
      <c r="Q105" s="5">
        <v>5000000</v>
      </c>
      <c r="R105" s="5">
        <v>20721554</v>
      </c>
      <c r="S105" s="5">
        <v>33704564</v>
      </c>
      <c r="T105" s="5">
        <v>24209379</v>
      </c>
      <c r="U105" s="5">
        <v>20761251</v>
      </c>
      <c r="V105" s="5">
        <v>59787767</v>
      </c>
      <c r="W105" s="5">
        <v>47607000000</v>
      </c>
    </row>
    <row r="106" spans="3:23" ht="15.5" x14ac:dyDescent="0.35">
      <c r="C106" t="s">
        <v>135</v>
      </c>
    </row>
    <row r="107" spans="3:23" ht="15.5" x14ac:dyDescent="0.35">
      <c r="C107" t="s">
        <v>136</v>
      </c>
      <c r="D107" s="5">
        <v>1405317834182</v>
      </c>
      <c r="E107" s="5">
        <v>1430879136951</v>
      </c>
      <c r="F107" s="5">
        <v>1234042872003</v>
      </c>
      <c r="G107" s="5">
        <v>1161539934401</v>
      </c>
      <c r="I107" s="5">
        <v>1234042872003</v>
      </c>
      <c r="J107" s="5">
        <v>1010321339491</v>
      </c>
      <c r="K107" s="5">
        <v>1540128286054</v>
      </c>
      <c r="L107" s="5">
        <v>1762391878088</v>
      </c>
      <c r="M107" s="5">
        <v>58062049</v>
      </c>
      <c r="N107" s="5">
        <v>25569954</v>
      </c>
      <c r="O107" s="5">
        <v>39396103</v>
      </c>
      <c r="P107" s="5">
        <v>65533516</v>
      </c>
      <c r="Q107" s="5">
        <v>32497788</v>
      </c>
      <c r="R107" s="5">
        <v>10812027</v>
      </c>
      <c r="S107" s="5">
        <v>21197430</v>
      </c>
      <c r="T107" s="5">
        <v>42968500</v>
      </c>
      <c r="U107" s="5">
        <v>42138371</v>
      </c>
      <c r="V107" s="5">
        <v>37727933</v>
      </c>
      <c r="W107" s="5">
        <v>701403916603</v>
      </c>
    </row>
    <row r="108" spans="3:23" ht="15.5" x14ac:dyDescent="0.35">
      <c r="C108" t="s">
        <v>143</v>
      </c>
      <c r="W108" s="5">
        <v>8853439998</v>
      </c>
    </row>
    <row r="109" spans="3:23" ht="15.5" x14ac:dyDescent="0.35">
      <c r="C109" t="s">
        <v>144</v>
      </c>
      <c r="D109" s="5">
        <v>13609517186</v>
      </c>
      <c r="E109" s="5">
        <v>30831174131</v>
      </c>
      <c r="F109" s="5">
        <v>17048178613</v>
      </c>
      <c r="G109" s="5">
        <v>15077364276</v>
      </c>
      <c r="I109" s="5">
        <v>17048178613</v>
      </c>
      <c r="J109" s="5">
        <v>13813627850</v>
      </c>
      <c r="K109" s="5">
        <v>9763210094</v>
      </c>
      <c r="L109" s="5">
        <v>6823368443</v>
      </c>
      <c r="M109" s="5">
        <v>484030</v>
      </c>
      <c r="N109" s="5">
        <v>366273</v>
      </c>
      <c r="O109" s="5">
        <v>210329</v>
      </c>
      <c r="P109" s="5">
        <v>143916</v>
      </c>
      <c r="Q109" s="5">
        <v>84096</v>
      </c>
      <c r="R109" s="5">
        <v>105377</v>
      </c>
      <c r="S109" s="5">
        <v>143410</v>
      </c>
      <c r="T109" s="5">
        <v>1704303</v>
      </c>
      <c r="U109" s="5">
        <v>81951</v>
      </c>
      <c r="V109" s="5">
        <v>71220</v>
      </c>
      <c r="W109" s="5">
        <v>43456158116</v>
      </c>
    </row>
    <row r="110" spans="3:23" ht="15.5" x14ac:dyDescent="0.35">
      <c r="C110" t="s">
        <v>138</v>
      </c>
      <c r="D110" s="5">
        <v>36401420943</v>
      </c>
      <c r="E110" s="5">
        <v>34310950568</v>
      </c>
      <c r="F110" s="5">
        <v>33081993380</v>
      </c>
      <c r="G110" s="5">
        <v>27567825266</v>
      </c>
      <c r="I110" s="5">
        <v>33081993380</v>
      </c>
      <c r="J110" s="5">
        <v>47901463077</v>
      </c>
      <c r="K110" s="5">
        <v>73721170357</v>
      </c>
      <c r="L110" s="5">
        <v>73790864683</v>
      </c>
      <c r="M110" s="5">
        <v>3236994</v>
      </c>
      <c r="N110" s="5">
        <v>1870485</v>
      </c>
      <c r="O110" s="5">
        <v>1085221</v>
      </c>
      <c r="P110" s="5">
        <v>2342216</v>
      </c>
      <c r="Q110" s="5">
        <v>1125886</v>
      </c>
      <c r="R110" s="5">
        <v>694684</v>
      </c>
      <c r="S110" s="5">
        <v>523275</v>
      </c>
      <c r="T110" s="5">
        <v>757637</v>
      </c>
      <c r="U110" s="5">
        <v>1055883</v>
      </c>
      <c r="V110" s="5">
        <v>2359106</v>
      </c>
      <c r="W110" s="5">
        <v>34530291627</v>
      </c>
    </row>
    <row r="111" spans="3:23" ht="15.5" x14ac:dyDescent="0.35">
      <c r="C111" t="s">
        <v>137</v>
      </c>
      <c r="D111" s="5">
        <v>1944850656</v>
      </c>
      <c r="E111" s="5">
        <v>3510627532</v>
      </c>
      <c r="F111" s="5">
        <v>2534926566</v>
      </c>
      <c r="G111" s="5">
        <v>1351159892</v>
      </c>
      <c r="I111" s="5">
        <v>2534926566</v>
      </c>
      <c r="J111" s="5">
        <v>1229005190</v>
      </c>
      <c r="K111" s="5">
        <v>2581179152</v>
      </c>
      <c r="L111" s="5">
        <v>4474651488</v>
      </c>
      <c r="M111" s="5">
        <v>146397</v>
      </c>
      <c r="N111" s="5">
        <v>194490</v>
      </c>
      <c r="O111" s="5">
        <v>189104</v>
      </c>
      <c r="P111" s="5">
        <v>211481</v>
      </c>
      <c r="Q111" s="5">
        <v>698473</v>
      </c>
      <c r="R111" s="5">
        <v>237763</v>
      </c>
      <c r="S111" s="5">
        <v>324326</v>
      </c>
      <c r="T111" s="5">
        <v>363379</v>
      </c>
      <c r="U111" s="5">
        <v>256151</v>
      </c>
      <c r="V111" s="5">
        <v>69670</v>
      </c>
      <c r="W111" s="5">
        <v>2477219784</v>
      </c>
    </row>
    <row r="112" spans="3:23" ht="15.5" x14ac:dyDescent="0.35">
      <c r="C112" t="s">
        <v>139</v>
      </c>
    </row>
    <row r="113" spans="3:23" ht="15.5" x14ac:dyDescent="0.35">
      <c r="C113" t="s">
        <v>702</v>
      </c>
      <c r="S113" s="5">
        <v>53379</v>
      </c>
      <c r="T113" s="5">
        <v>86149</v>
      </c>
      <c r="U113" s="5">
        <v>2510436</v>
      </c>
      <c r="V113" s="5">
        <v>585181</v>
      </c>
      <c r="W113" s="5">
        <v>3701762806</v>
      </c>
    </row>
    <row r="114" spans="3:23" ht="15.5" x14ac:dyDescent="0.35">
      <c r="C114" t="s">
        <v>140</v>
      </c>
      <c r="D114" s="5">
        <v>103018433729</v>
      </c>
      <c r="E114" s="5">
        <v>112846555421</v>
      </c>
      <c r="F114" s="5">
        <v>133132445757</v>
      </c>
      <c r="G114" s="5">
        <v>155216294382</v>
      </c>
      <c r="I114" s="5">
        <v>133132445757</v>
      </c>
      <c r="J114" s="5">
        <v>197389274667</v>
      </c>
      <c r="K114" s="5">
        <v>235142827823</v>
      </c>
      <c r="L114" s="5">
        <v>199258819454</v>
      </c>
      <c r="M114" s="5">
        <v>599590</v>
      </c>
      <c r="N114" s="5">
        <v>701091</v>
      </c>
      <c r="O114" s="5">
        <v>807296</v>
      </c>
      <c r="Q114" s="5">
        <v>9267356</v>
      </c>
      <c r="R114" s="5">
        <v>15898932</v>
      </c>
      <c r="S114" s="5">
        <v>3683329</v>
      </c>
      <c r="T114" s="5">
        <v>6283333</v>
      </c>
      <c r="U114" s="5">
        <v>8883333</v>
      </c>
    </row>
    <row r="115" spans="3:23" ht="15.5" x14ac:dyDescent="0.35">
      <c r="C115" t="s">
        <v>141</v>
      </c>
      <c r="D115" s="5">
        <v>34470153629</v>
      </c>
      <c r="E115" s="5">
        <v>39236847417</v>
      </c>
      <c r="F115" s="5">
        <v>46105526095</v>
      </c>
      <c r="G115" s="5">
        <v>43065131751</v>
      </c>
      <c r="I115" s="5">
        <v>46105526095</v>
      </c>
      <c r="J115" s="5">
        <v>59983286548</v>
      </c>
      <c r="K115" s="5">
        <v>61354836514</v>
      </c>
      <c r="L115" s="5">
        <v>71078179581</v>
      </c>
      <c r="M115" s="5">
        <v>2659892</v>
      </c>
      <c r="N115" s="5">
        <v>2329481</v>
      </c>
      <c r="O115" s="5">
        <v>2724870</v>
      </c>
      <c r="P115" s="5">
        <v>1149915</v>
      </c>
      <c r="Q115" s="5">
        <v>1472846</v>
      </c>
      <c r="R115" s="5">
        <v>293443</v>
      </c>
    </row>
    <row r="116" spans="3:23" ht="15.5" x14ac:dyDescent="0.35">
      <c r="C116" t="s">
        <v>450</v>
      </c>
      <c r="D116" s="5">
        <v>1867014969</v>
      </c>
      <c r="E116" s="5">
        <v>2033382137</v>
      </c>
      <c r="F116" s="5">
        <v>2883319174</v>
      </c>
      <c r="G116" s="5">
        <v>3353337020</v>
      </c>
      <c r="I116" s="5">
        <v>2883319174</v>
      </c>
      <c r="J116" s="5">
        <v>6196484420</v>
      </c>
      <c r="K116" s="5">
        <v>8871156333</v>
      </c>
      <c r="L116" s="5">
        <v>7812046062</v>
      </c>
      <c r="M116" s="5">
        <v>258663</v>
      </c>
      <c r="N116" s="5">
        <v>131224</v>
      </c>
      <c r="O116" s="5">
        <v>302931</v>
      </c>
      <c r="P116" s="5">
        <v>288468</v>
      </c>
      <c r="Q116" s="5">
        <v>41706</v>
      </c>
      <c r="R116" s="5">
        <v>18509</v>
      </c>
    </row>
    <row r="117" spans="3:23" ht="15.5" x14ac:dyDescent="0.35">
      <c r="C117" t="s">
        <v>142</v>
      </c>
      <c r="D117" s="5">
        <v>160362845439</v>
      </c>
      <c r="E117" s="5">
        <v>159936052686</v>
      </c>
      <c r="F117" s="5">
        <v>164555071169</v>
      </c>
      <c r="G117" s="5">
        <v>167716952048</v>
      </c>
      <c r="I117" s="5">
        <v>164555071169</v>
      </c>
      <c r="J117" s="5">
        <v>162956303448</v>
      </c>
      <c r="K117" s="5">
        <v>122344918620</v>
      </c>
      <c r="L117" s="5">
        <v>86985948828</v>
      </c>
      <c r="M117" s="5">
        <v>3320229</v>
      </c>
      <c r="N117" s="5">
        <v>2252445</v>
      </c>
      <c r="O117" s="5">
        <v>2325291</v>
      </c>
      <c r="P117" s="5">
        <v>1377910</v>
      </c>
      <c r="Q117" s="5">
        <v>3878123</v>
      </c>
      <c r="R117" s="5">
        <v>4235886</v>
      </c>
      <c r="S117" s="5">
        <v>2669746</v>
      </c>
      <c r="T117" s="5">
        <v>2761223</v>
      </c>
      <c r="U117" s="5">
        <v>2975278</v>
      </c>
      <c r="V117" s="5">
        <v>615684</v>
      </c>
      <c r="W117" s="5">
        <v>4170816666</v>
      </c>
    </row>
    <row r="118" spans="3:23" ht="15.5" x14ac:dyDescent="0.35">
      <c r="C118" t="s">
        <v>145</v>
      </c>
      <c r="D118" s="5">
        <v>196712575135</v>
      </c>
      <c r="E118" s="5">
        <v>212888467875</v>
      </c>
      <c r="F118" s="5">
        <v>241097532643</v>
      </c>
      <c r="G118" s="5">
        <v>292019586684</v>
      </c>
      <c r="I118" s="5">
        <v>241097532643</v>
      </c>
      <c r="J118" s="5">
        <v>353913108963</v>
      </c>
      <c r="K118" s="5">
        <v>369332968822</v>
      </c>
      <c r="L118" s="5">
        <v>332246491114</v>
      </c>
      <c r="M118" s="5">
        <v>7219652</v>
      </c>
      <c r="N118" s="5">
        <v>7898704</v>
      </c>
      <c r="O118" s="5">
        <v>8669507</v>
      </c>
      <c r="P118" s="5">
        <v>4985603</v>
      </c>
      <c r="Q118" s="5">
        <v>13843287</v>
      </c>
      <c r="R118" s="5">
        <v>18522460</v>
      </c>
      <c r="S118" s="5">
        <v>5539418</v>
      </c>
      <c r="T118" s="5">
        <v>8920582</v>
      </c>
      <c r="U118" s="5">
        <v>11500282</v>
      </c>
      <c r="V118" s="5">
        <v>2291900</v>
      </c>
      <c r="W118" s="5">
        <v>22908877991</v>
      </c>
    </row>
    <row r="119" spans="3:23" ht="15.5" x14ac:dyDescent="0.35">
      <c r="C119" t="s">
        <v>146</v>
      </c>
      <c r="D119" s="5">
        <v>196712575135</v>
      </c>
      <c r="E119" s="5">
        <v>212888467875</v>
      </c>
      <c r="F119" s="5">
        <v>241097532643</v>
      </c>
      <c r="G119" s="5">
        <v>292019586684</v>
      </c>
      <c r="I119" s="5">
        <v>241097532643</v>
      </c>
      <c r="J119" s="5">
        <v>353913108963</v>
      </c>
      <c r="K119" s="5">
        <v>369332968822</v>
      </c>
      <c r="L119" s="5">
        <v>332246491114</v>
      </c>
      <c r="M119" s="5">
        <v>7219652</v>
      </c>
      <c r="N119" s="5">
        <v>7898704</v>
      </c>
      <c r="O119" s="5">
        <v>8669507</v>
      </c>
      <c r="P119" s="5">
        <v>4985603</v>
      </c>
      <c r="Q119" s="5">
        <v>13843287</v>
      </c>
      <c r="R119" s="5">
        <v>18522460</v>
      </c>
      <c r="S119" s="5">
        <v>5539418</v>
      </c>
      <c r="T119" s="5">
        <v>8920582</v>
      </c>
      <c r="U119" s="5">
        <v>11500282</v>
      </c>
      <c r="V119" s="5">
        <v>2291900</v>
      </c>
      <c r="W119" s="5">
        <v>22908877991</v>
      </c>
    </row>
    <row r="120" spans="3:23" ht="15.5" x14ac:dyDescent="0.35">
      <c r="C120" t="s">
        <v>323</v>
      </c>
    </row>
    <row r="121" spans="3:23" ht="15.5" x14ac:dyDescent="0.35">
      <c r="C121" t="s">
        <v>325</v>
      </c>
      <c r="D121" s="5">
        <v>139355602327</v>
      </c>
      <c r="E121" s="5">
        <v>154116784975</v>
      </c>
      <c r="F121" s="5">
        <v>182121291026</v>
      </c>
      <c r="G121" s="5">
        <v>201634763153</v>
      </c>
      <c r="I121" s="5">
        <v>182121291026</v>
      </c>
      <c r="J121" s="5">
        <v>263569045635</v>
      </c>
      <c r="K121" s="5">
        <v>305368820670</v>
      </c>
      <c r="L121" s="5">
        <v>278149045097</v>
      </c>
      <c r="M121" s="5">
        <v>3518145</v>
      </c>
      <c r="N121" s="5">
        <v>3161796</v>
      </c>
      <c r="O121" s="5">
        <v>3835097</v>
      </c>
      <c r="P121" s="5">
        <v>1438383</v>
      </c>
      <c r="Q121" s="5">
        <v>10781908</v>
      </c>
      <c r="R121" s="5">
        <v>16210884</v>
      </c>
      <c r="S121" s="5">
        <v>3736708</v>
      </c>
      <c r="T121" s="5">
        <v>6369482</v>
      </c>
      <c r="U121" s="5">
        <v>11393769</v>
      </c>
      <c r="V121" s="5">
        <v>585181</v>
      </c>
      <c r="W121" s="5">
        <v>3701762806</v>
      </c>
    </row>
    <row r="122" spans="3:23" ht="15.5" x14ac:dyDescent="0.35">
      <c r="C122" t="s">
        <v>147</v>
      </c>
      <c r="G122" s="5">
        <v>2926884762</v>
      </c>
      <c r="J122" s="5">
        <v>2926884762</v>
      </c>
      <c r="K122" s="5">
        <v>16928390727</v>
      </c>
      <c r="L122" s="5">
        <v>12832799215</v>
      </c>
      <c r="M122" s="5">
        <v>694807</v>
      </c>
      <c r="N122" s="5">
        <v>450090</v>
      </c>
      <c r="O122" s="5">
        <v>263785</v>
      </c>
      <c r="P122" s="5">
        <v>80127</v>
      </c>
    </row>
    <row r="123" spans="3:23" ht="15.5" x14ac:dyDescent="0.35">
      <c r="C123" t="s">
        <v>150</v>
      </c>
      <c r="D123" s="5">
        <v>2897176263200</v>
      </c>
      <c r="E123" s="5">
        <v>2889890279648</v>
      </c>
      <c r="F123" s="5">
        <v>2806121609826</v>
      </c>
      <c r="G123" s="5">
        <v>2793104590404</v>
      </c>
      <c r="I123" s="5">
        <v>2806121609826</v>
      </c>
      <c r="J123" s="5">
        <v>3005899897741</v>
      </c>
      <c r="K123" s="5">
        <v>3024437352869</v>
      </c>
      <c r="L123" s="5">
        <v>2323686700198</v>
      </c>
      <c r="M123" s="5">
        <v>81093932</v>
      </c>
      <c r="N123" s="5">
        <v>91675166</v>
      </c>
      <c r="O123" s="5">
        <v>91348230</v>
      </c>
      <c r="P123" s="5">
        <v>79892496</v>
      </c>
      <c r="Q123" s="5">
        <v>59983424</v>
      </c>
      <c r="R123" s="5">
        <v>58047488</v>
      </c>
      <c r="S123" s="5">
        <v>65576604</v>
      </c>
      <c r="T123" s="5">
        <v>83707074</v>
      </c>
      <c r="U123" s="5">
        <v>81322545</v>
      </c>
      <c r="V123" s="5">
        <v>104851011</v>
      </c>
      <c r="W123" s="5">
        <v>912689107849</v>
      </c>
    </row>
    <row r="124" spans="3:23" ht="15.5" x14ac:dyDescent="0.35">
      <c r="C124" t="s">
        <v>151</v>
      </c>
    </row>
    <row r="125" spans="3:23" ht="15.5" x14ac:dyDescent="0.35">
      <c r="C125" t="s">
        <v>152</v>
      </c>
      <c r="D125" s="5">
        <v>227250000000</v>
      </c>
      <c r="E125" s="5">
        <v>227250000000</v>
      </c>
      <c r="F125" s="5">
        <v>227250000000</v>
      </c>
      <c r="G125" s="5">
        <v>227250000000</v>
      </c>
      <c r="I125" s="5">
        <v>227250000000</v>
      </c>
      <c r="J125" s="5">
        <v>227250000000</v>
      </c>
      <c r="K125" s="5">
        <v>227250000000</v>
      </c>
      <c r="L125" s="5">
        <v>227250000000</v>
      </c>
      <c r="M125" s="5">
        <v>24942328</v>
      </c>
      <c r="N125" s="5">
        <v>24942328</v>
      </c>
      <c r="O125" s="5">
        <v>24942328</v>
      </c>
      <c r="P125" s="5">
        <v>24942328</v>
      </c>
      <c r="Q125" s="5">
        <v>24942328</v>
      </c>
      <c r="R125" s="5">
        <v>24942328</v>
      </c>
      <c r="S125" s="5">
        <v>24942328</v>
      </c>
      <c r="T125" s="5">
        <v>24942328</v>
      </c>
      <c r="U125" s="5">
        <v>24942328</v>
      </c>
      <c r="V125" s="5">
        <v>24942328</v>
      </c>
      <c r="W125" s="5">
        <v>200000000000</v>
      </c>
    </row>
    <row r="126" spans="3:23" ht="15.5" x14ac:dyDescent="0.35">
      <c r="C126" t="s">
        <v>153</v>
      </c>
      <c r="D126" s="5">
        <v>74988835907</v>
      </c>
      <c r="E126" s="5">
        <v>74988835907</v>
      </c>
      <c r="F126" s="5">
        <v>74988835907</v>
      </c>
      <c r="G126" s="5">
        <v>74988835907</v>
      </c>
      <c r="I126" s="5">
        <v>74988835907</v>
      </c>
      <c r="J126" s="5">
        <v>74988835907</v>
      </c>
      <c r="K126" s="5">
        <v>74988835907</v>
      </c>
      <c r="L126" s="5">
        <v>74988835907</v>
      </c>
      <c r="M126" s="5">
        <v>7812965</v>
      </c>
      <c r="N126" s="5">
        <v>7812965</v>
      </c>
      <c r="O126" s="5">
        <v>7812965</v>
      </c>
      <c r="P126" s="5">
        <v>7812965</v>
      </c>
      <c r="Q126" s="5">
        <v>7812965</v>
      </c>
      <c r="R126" s="5">
        <v>7812965</v>
      </c>
      <c r="S126" s="5">
        <v>7812965</v>
      </c>
      <c r="T126" s="5">
        <v>7812965</v>
      </c>
      <c r="U126" s="5">
        <v>7812965</v>
      </c>
      <c r="V126" s="5">
        <v>7812965</v>
      </c>
    </row>
    <row r="127" spans="3:23" ht="15.5" x14ac:dyDescent="0.35">
      <c r="C127" t="s">
        <v>155</v>
      </c>
      <c r="D127" s="5">
        <v>-342646629337</v>
      </c>
      <c r="E127" s="5">
        <v>-286617263732</v>
      </c>
      <c r="F127" s="5">
        <v>-263577317152</v>
      </c>
      <c r="G127" s="5">
        <v>-260907638440</v>
      </c>
      <c r="I127" s="5">
        <v>-263577317152</v>
      </c>
      <c r="J127" s="5">
        <v>-103260885613</v>
      </c>
      <c r="K127" s="5">
        <v>-46633370338</v>
      </c>
      <c r="L127" s="5">
        <v>60624245193</v>
      </c>
      <c r="M127" s="5">
        <v>2691513</v>
      </c>
      <c r="N127" s="5">
        <v>-10831851</v>
      </c>
      <c r="O127" s="5">
        <v>-366250</v>
      </c>
      <c r="P127" s="5">
        <v>-458795</v>
      </c>
      <c r="Q127" s="5">
        <v>-3421915</v>
      </c>
      <c r="R127" s="5">
        <v>-4957548</v>
      </c>
      <c r="S127" s="5">
        <v>894727</v>
      </c>
      <c r="T127" s="5">
        <v>7472987</v>
      </c>
      <c r="U127" s="5">
        <v>6958593</v>
      </c>
      <c r="V127" s="5">
        <v>7610559</v>
      </c>
      <c r="W127" s="5">
        <v>7640417323</v>
      </c>
    </row>
    <row r="128" spans="3:23" ht="15.5" x14ac:dyDescent="0.35">
      <c r="C128" t="s">
        <v>156</v>
      </c>
      <c r="D128" s="5">
        <v>1308244050</v>
      </c>
      <c r="E128" s="5">
        <v>1308244050</v>
      </c>
      <c r="F128" s="5">
        <v>1308244050</v>
      </c>
      <c r="G128" s="5">
        <v>1308244050</v>
      </c>
      <c r="I128" s="5">
        <v>1308244050</v>
      </c>
      <c r="J128" s="5">
        <v>1308244050</v>
      </c>
      <c r="K128" s="5">
        <v>1308244050</v>
      </c>
      <c r="L128" s="5">
        <v>1208244050</v>
      </c>
      <c r="M128" s="5">
        <v>72135</v>
      </c>
      <c r="N128" s="5">
        <v>72135</v>
      </c>
      <c r="O128" s="5">
        <v>72135</v>
      </c>
      <c r="P128" s="5">
        <v>72135</v>
      </c>
      <c r="Q128" s="5">
        <v>72135</v>
      </c>
      <c r="R128" s="5">
        <v>72135</v>
      </c>
      <c r="S128" s="5">
        <v>72135</v>
      </c>
      <c r="T128" s="5">
        <v>61847</v>
      </c>
      <c r="U128" s="5">
        <v>51799</v>
      </c>
    </row>
    <row r="129" spans="2:23" ht="15.5" x14ac:dyDescent="0.35">
      <c r="C129" t="s">
        <v>157</v>
      </c>
      <c r="D129" s="5">
        <v>-343954873387</v>
      </c>
      <c r="E129" s="5">
        <v>-287925507782</v>
      </c>
      <c r="F129" s="5">
        <v>-264885561202</v>
      </c>
      <c r="G129" s="5">
        <v>-262215882490</v>
      </c>
      <c r="I129" s="5">
        <v>-264885561202</v>
      </c>
      <c r="J129" s="5">
        <v>-104569129663</v>
      </c>
      <c r="K129" s="5">
        <v>-47941614388</v>
      </c>
      <c r="L129" s="5">
        <v>59416001143</v>
      </c>
      <c r="M129" s="5">
        <v>2619378</v>
      </c>
      <c r="N129" s="5">
        <v>-10903986</v>
      </c>
      <c r="O129" s="5">
        <v>-438385</v>
      </c>
      <c r="P129" s="5">
        <v>-530930</v>
      </c>
      <c r="Q129" s="5">
        <v>-3494050</v>
      </c>
      <c r="R129" s="5">
        <v>-5029683</v>
      </c>
      <c r="S129" s="5">
        <v>822592</v>
      </c>
      <c r="T129" s="5">
        <v>7411140</v>
      </c>
      <c r="U129" s="5">
        <v>6906794</v>
      </c>
      <c r="V129" s="5">
        <v>7610559</v>
      </c>
      <c r="W129" s="5">
        <v>7640417323</v>
      </c>
    </row>
    <row r="130" spans="2:23" ht="15.5" x14ac:dyDescent="0.35">
      <c r="C130" t="s">
        <v>158</v>
      </c>
      <c r="D130" s="5">
        <v>-342646629337</v>
      </c>
      <c r="E130" s="5">
        <v>-286617263732</v>
      </c>
      <c r="F130" s="5">
        <v>-263577317152</v>
      </c>
      <c r="G130" s="5">
        <v>-260907638440</v>
      </c>
      <c r="I130" s="5">
        <v>-263577317152</v>
      </c>
      <c r="J130" s="5">
        <v>-103260885613</v>
      </c>
      <c r="K130" s="5">
        <v>-46633370338</v>
      </c>
      <c r="L130" s="5">
        <v>60624245193</v>
      </c>
      <c r="M130" s="5">
        <v>2691513</v>
      </c>
      <c r="N130" s="5">
        <v>-10831851</v>
      </c>
      <c r="O130" s="5">
        <v>-366250</v>
      </c>
      <c r="P130" s="5">
        <v>-458795</v>
      </c>
      <c r="Q130" s="5">
        <v>-3421915</v>
      </c>
      <c r="R130" s="5">
        <v>-4957548</v>
      </c>
      <c r="S130" s="5">
        <v>894727</v>
      </c>
      <c r="T130" s="5">
        <v>7472987</v>
      </c>
      <c r="U130" s="5">
        <v>6958593</v>
      </c>
      <c r="V130" s="5">
        <v>7610559</v>
      </c>
      <c r="W130" s="5">
        <v>7640417323</v>
      </c>
    </row>
    <row r="131" spans="2:23" ht="15.5" x14ac:dyDescent="0.35">
      <c r="C131" t="s">
        <v>159</v>
      </c>
      <c r="D131" s="5">
        <v>3954838965</v>
      </c>
      <c r="E131" s="5">
        <v>3968640099</v>
      </c>
      <c r="F131" s="5">
        <v>3979732065</v>
      </c>
      <c r="G131" s="5">
        <v>3281370262</v>
      </c>
      <c r="I131" s="5">
        <v>3979732065</v>
      </c>
      <c r="J131" s="5">
        <v>3364367252</v>
      </c>
      <c r="K131" s="5">
        <v>2250549511</v>
      </c>
      <c r="L131" s="5">
        <v>2548165357</v>
      </c>
      <c r="M131" s="5">
        <v>163259</v>
      </c>
      <c r="N131" s="5">
        <v>137223</v>
      </c>
      <c r="O131" s="5">
        <v>304611</v>
      </c>
      <c r="P131" s="5">
        <v>243148</v>
      </c>
      <c r="Q131" s="5">
        <v>23277</v>
      </c>
      <c r="R131" s="5">
        <v>23946</v>
      </c>
      <c r="S131" s="5">
        <v>29298</v>
      </c>
      <c r="T131" s="5">
        <v>31661</v>
      </c>
      <c r="U131" s="5">
        <v>19294</v>
      </c>
      <c r="V131" s="5">
        <v>17290</v>
      </c>
      <c r="W131" s="5">
        <v>110633206</v>
      </c>
    </row>
    <row r="132" spans="2:23" ht="15.5" x14ac:dyDescent="0.35">
      <c r="C132" t="s">
        <v>10</v>
      </c>
      <c r="D132" s="5">
        <v>486903904647</v>
      </c>
      <c r="E132" s="5">
        <v>542947071386</v>
      </c>
      <c r="F132" s="5">
        <v>565998109932</v>
      </c>
      <c r="G132" s="5">
        <v>504182842727</v>
      </c>
      <c r="I132" s="5">
        <v>565998109932</v>
      </c>
      <c r="J132" s="5">
        <v>393325936456</v>
      </c>
      <c r="K132" s="5">
        <v>480031792796</v>
      </c>
      <c r="L132" s="5">
        <v>581243271749</v>
      </c>
      <c r="M132" s="5">
        <v>35438758</v>
      </c>
      <c r="N132" s="5">
        <v>21865347</v>
      </c>
      <c r="O132" s="5">
        <v>32095431</v>
      </c>
      <c r="P132" s="5">
        <v>32029193</v>
      </c>
      <c r="Q132" s="5">
        <v>29124517</v>
      </c>
      <c r="R132" s="5">
        <v>27801133</v>
      </c>
      <c r="S132" s="5">
        <v>33666761</v>
      </c>
      <c r="T132" s="5">
        <v>39751758</v>
      </c>
      <c r="U132" s="5">
        <v>39299642</v>
      </c>
      <c r="V132" s="5">
        <v>40272703</v>
      </c>
      <c r="W132" s="5">
        <v>207751050529</v>
      </c>
    </row>
    <row r="133" spans="2:23" ht="15.5" x14ac:dyDescent="0.35">
      <c r="C133" t="s">
        <v>160</v>
      </c>
      <c r="D133" s="5">
        <v>3384080167847</v>
      </c>
      <c r="E133" s="5">
        <v>3432837351034</v>
      </c>
      <c r="F133" s="5">
        <v>3372119719758</v>
      </c>
      <c r="G133" s="5">
        <v>3297287433131</v>
      </c>
      <c r="I133" s="5">
        <v>3372119719758</v>
      </c>
      <c r="J133" s="5">
        <v>3399225834197</v>
      </c>
      <c r="K133" s="5">
        <v>3504469145665</v>
      </c>
      <c r="L133" s="5">
        <v>2904929971947</v>
      </c>
      <c r="M133" s="5">
        <v>116532690</v>
      </c>
      <c r="N133" s="5">
        <v>113540513</v>
      </c>
      <c r="O133" s="5">
        <v>123443661</v>
      </c>
      <c r="P133" s="5">
        <v>111921689</v>
      </c>
      <c r="Q133" s="5">
        <v>89107941</v>
      </c>
      <c r="R133" s="5">
        <v>85848621</v>
      </c>
      <c r="S133" s="5">
        <v>99243365</v>
      </c>
      <c r="T133" s="5">
        <v>123458832</v>
      </c>
      <c r="U133" s="5">
        <v>120622187</v>
      </c>
      <c r="V133" s="5">
        <v>145123714</v>
      </c>
      <c r="W133" s="5">
        <v>1120440158378</v>
      </c>
    </row>
    <row r="134" spans="2:23" ht="15.5" x14ac:dyDescent="0.35">
      <c r="C134" t="s">
        <v>161</v>
      </c>
      <c r="D134" s="5">
        <v>2272500000</v>
      </c>
      <c r="E134" s="5">
        <v>2272500000</v>
      </c>
      <c r="F134" s="5">
        <v>2272500000</v>
      </c>
      <c r="G134" s="5">
        <v>2272500000</v>
      </c>
      <c r="I134" s="5">
        <v>2272500000</v>
      </c>
      <c r="J134" s="5">
        <v>2272500000</v>
      </c>
      <c r="K134" s="5">
        <v>2272500000</v>
      </c>
      <c r="L134" s="5">
        <v>2272500000</v>
      </c>
      <c r="M134" s="5">
        <v>2272500000</v>
      </c>
      <c r="N134" s="5">
        <v>2272500000</v>
      </c>
      <c r="O134" s="5">
        <v>2272500000</v>
      </c>
      <c r="P134" s="5">
        <v>2272500000</v>
      </c>
      <c r="Q134" s="5">
        <v>2272500000</v>
      </c>
      <c r="R134" s="5">
        <v>2272500000</v>
      </c>
      <c r="S134" s="5">
        <v>2272500000</v>
      </c>
      <c r="T134" s="5">
        <v>2272500000</v>
      </c>
      <c r="U134" s="5">
        <v>2272500000</v>
      </c>
      <c r="V134" s="5">
        <v>2272500000</v>
      </c>
      <c r="W134" s="5">
        <v>2000000000</v>
      </c>
    </row>
    <row r="136" spans="2:23" ht="15.5" x14ac:dyDescent="0.35">
      <c r="B136" t="s">
        <v>162</v>
      </c>
      <c r="C136" t="s">
        <v>163</v>
      </c>
      <c r="D136" s="5">
        <v>5164126887</v>
      </c>
      <c r="E136" s="5">
        <v>111194395036</v>
      </c>
      <c r="F136" s="5">
        <v>-36873769963</v>
      </c>
      <c r="G136" s="5">
        <v>48144983621</v>
      </c>
      <c r="I136" s="5">
        <v>370359601933</v>
      </c>
      <c r="J136" s="5">
        <v>-252616834250</v>
      </c>
      <c r="K136" s="5">
        <v>-1083561455152</v>
      </c>
      <c r="L136" s="5">
        <v>645439966261</v>
      </c>
      <c r="M136" s="5">
        <v>47903244</v>
      </c>
      <c r="N136" s="5">
        <v>-14761644</v>
      </c>
      <c r="O136" s="5">
        <v>-41324408</v>
      </c>
      <c r="P136" s="5">
        <v>16083051</v>
      </c>
      <c r="Q136" s="5">
        <v>26567257</v>
      </c>
      <c r="R136" s="5">
        <v>-1397807</v>
      </c>
      <c r="S136" s="5">
        <v>-8309810</v>
      </c>
      <c r="T136" s="5">
        <v>1708254</v>
      </c>
      <c r="U136" s="5">
        <v>23576778</v>
      </c>
      <c r="V136" s="5">
        <v>-56341669</v>
      </c>
      <c r="W136" s="5">
        <v>14312213</v>
      </c>
    </row>
    <row r="137" spans="2:23" ht="15.5" x14ac:dyDescent="0.35">
      <c r="C137" t="s">
        <v>164</v>
      </c>
      <c r="D137" s="5">
        <v>566582414771</v>
      </c>
      <c r="E137" s="5">
        <v>550763787478</v>
      </c>
      <c r="F137" s="5">
        <v>182390064635</v>
      </c>
      <c r="G137" s="5">
        <v>543605515810</v>
      </c>
      <c r="I137" s="5">
        <v>1863223723597</v>
      </c>
      <c r="J137" s="5">
        <v>2027067543080</v>
      </c>
      <c r="K137" s="5">
        <v>1962221742960</v>
      </c>
      <c r="L137" s="5">
        <v>2434367402416</v>
      </c>
      <c r="M137" s="5">
        <v>115900423</v>
      </c>
      <c r="N137" s="5">
        <v>48895832</v>
      </c>
      <c r="O137" s="5">
        <v>69464801</v>
      </c>
      <c r="P137" s="5">
        <v>104372762</v>
      </c>
      <c r="Q137" s="5">
        <v>68086714</v>
      </c>
      <c r="R137" s="5">
        <v>44817156</v>
      </c>
      <c r="S137" s="5">
        <v>51469678</v>
      </c>
      <c r="T137" s="5">
        <v>63755699</v>
      </c>
      <c r="U137" s="5">
        <v>90873232</v>
      </c>
      <c r="V137" s="5">
        <v>122231495</v>
      </c>
      <c r="W137" s="5">
        <v>147052175</v>
      </c>
    </row>
    <row r="138" spans="2:23" ht="15.5" x14ac:dyDescent="0.35">
      <c r="C138" t="s">
        <v>703</v>
      </c>
      <c r="D138" s="5">
        <v>-516280738206</v>
      </c>
      <c r="E138" s="5">
        <v>-395239430051</v>
      </c>
      <c r="F138" s="5">
        <v>250124473603</v>
      </c>
      <c r="G138" s="5">
        <v>-481542848580</v>
      </c>
      <c r="I138" s="5">
        <v>-910846042638</v>
      </c>
      <c r="J138" s="5">
        <v>-1928037185857</v>
      </c>
      <c r="K138" s="5">
        <v>-2530653636548</v>
      </c>
      <c r="L138" s="5">
        <v>-1737786272067</v>
      </c>
      <c r="M138" s="5">
        <v>-66097801</v>
      </c>
      <c r="N138" s="5">
        <v>-59704978</v>
      </c>
      <c r="O138" s="5">
        <v>-107289799</v>
      </c>
      <c r="P138" s="5">
        <v>-83576784</v>
      </c>
      <c r="Q138" s="5">
        <v>-34999703</v>
      </c>
      <c r="R138" s="5">
        <v>-38947770</v>
      </c>
      <c r="S138" s="5">
        <v>-47358834</v>
      </c>
      <c r="T138" s="5">
        <v>-50171082</v>
      </c>
      <c r="U138" s="5">
        <v>-51863854</v>
      </c>
      <c r="V138" s="5">
        <v>-156046520</v>
      </c>
      <c r="W138" s="5">
        <v>-111889487</v>
      </c>
    </row>
    <row r="139" spans="2:23" ht="15.5" x14ac:dyDescent="0.35">
      <c r="C139" t="s">
        <v>330</v>
      </c>
      <c r="F139" s="5">
        <v>-96352192749</v>
      </c>
      <c r="I139" s="5">
        <v>-96352192749</v>
      </c>
      <c r="J139" s="5">
        <v>-90921691265</v>
      </c>
      <c r="K139" s="5">
        <v>-94759606605</v>
      </c>
      <c r="Q139" s="5">
        <v>-4471486</v>
      </c>
      <c r="R139" s="5">
        <v>-4544795</v>
      </c>
      <c r="S139" s="5">
        <v>-5487198</v>
      </c>
      <c r="T139" s="5">
        <v>-6739356</v>
      </c>
      <c r="U139" s="5">
        <v>-6941455</v>
      </c>
      <c r="V139" s="5">
        <v>-7156807</v>
      </c>
      <c r="W139" s="5">
        <v>-3985445</v>
      </c>
    </row>
    <row r="140" spans="2:23" ht="15.5" x14ac:dyDescent="0.35">
      <c r="C140" t="s">
        <v>704</v>
      </c>
      <c r="F140" s="5">
        <v>-292769003495</v>
      </c>
      <c r="I140" s="5">
        <v>-292769003495</v>
      </c>
      <c r="J140" s="5">
        <v>-158174019136</v>
      </c>
      <c r="K140" s="5">
        <v>-406147508083</v>
      </c>
      <c r="S140" s="5">
        <v>-3857877</v>
      </c>
      <c r="T140" s="5">
        <v>-1690240</v>
      </c>
      <c r="U140" s="5">
        <v>-2174384</v>
      </c>
      <c r="V140" s="5">
        <v>-7813672</v>
      </c>
      <c r="W140" s="5">
        <v>-8446323</v>
      </c>
    </row>
    <row r="141" spans="2:23" ht="15.5" x14ac:dyDescent="0.35">
      <c r="C141" t="s">
        <v>705</v>
      </c>
      <c r="S141" s="5">
        <v>-481948</v>
      </c>
      <c r="T141" s="5">
        <v>-614476</v>
      </c>
      <c r="U141" s="5">
        <v>-921504</v>
      </c>
      <c r="V141" s="5">
        <v>-830570</v>
      </c>
      <c r="W141" s="5">
        <v>-849545</v>
      </c>
    </row>
    <row r="142" spans="2:23" ht="15.5" x14ac:dyDescent="0.35">
      <c r="C142" t="s">
        <v>706</v>
      </c>
    </row>
    <row r="143" spans="2:23" ht="15.5" x14ac:dyDescent="0.35">
      <c r="C143" t="s">
        <v>707</v>
      </c>
      <c r="F143" s="5">
        <v>-73992909845</v>
      </c>
      <c r="I143" s="5">
        <v>-73992909845</v>
      </c>
      <c r="J143" s="5">
        <v>82760693953</v>
      </c>
      <c r="K143" s="5">
        <v>55864831014</v>
      </c>
    </row>
    <row r="144" spans="2:23" ht="15.5" x14ac:dyDescent="0.35">
      <c r="C144" t="s">
        <v>708</v>
      </c>
      <c r="D144" s="5">
        <v>-12156823265</v>
      </c>
      <c r="F144" s="5">
        <v>-23598607809</v>
      </c>
      <c r="G144" s="5">
        <v>13575333780</v>
      </c>
      <c r="I144" s="5">
        <v>-23598607809</v>
      </c>
      <c r="J144" s="5">
        <v>-21571348065</v>
      </c>
      <c r="K144" s="5">
        <v>-40359238073</v>
      </c>
      <c r="L144" s="5">
        <v>-44301532534</v>
      </c>
      <c r="S144" s="5">
        <v>-1203896</v>
      </c>
      <c r="T144" s="5">
        <v>-1560796</v>
      </c>
      <c r="U144" s="5">
        <v>-1394946</v>
      </c>
      <c r="V144" s="5">
        <v>-3343744</v>
      </c>
      <c r="W144" s="5">
        <v>-4057548</v>
      </c>
    </row>
    <row r="145" spans="3:23" ht="15.5" x14ac:dyDescent="0.35">
      <c r="C145" t="s">
        <v>709</v>
      </c>
      <c r="D145" s="5">
        <v>-40268249560</v>
      </c>
      <c r="E145" s="5">
        <v>-37098724505</v>
      </c>
      <c r="F145" s="5">
        <v>-29072073368</v>
      </c>
      <c r="G145" s="5">
        <v>-29765422471</v>
      </c>
      <c r="I145" s="5">
        <v>-144084488226</v>
      </c>
      <c r="J145" s="5">
        <v>-213820387484</v>
      </c>
      <c r="K145" s="5">
        <v>-45285646312</v>
      </c>
      <c r="L145" s="5">
        <v>-13315096816</v>
      </c>
      <c r="M145" s="5">
        <v>-2655999</v>
      </c>
      <c r="N145" s="5">
        <v>-3695844</v>
      </c>
      <c r="O145" s="5">
        <v>-1557305</v>
      </c>
      <c r="P145" s="5">
        <v>-791385</v>
      </c>
      <c r="Q145" s="5">
        <v>-1806998</v>
      </c>
      <c r="R145" s="5">
        <v>-2654455</v>
      </c>
      <c r="S145" s="5">
        <v>-1890261</v>
      </c>
      <c r="T145" s="5">
        <v>-1897881</v>
      </c>
      <c r="U145" s="5">
        <v>-3145450</v>
      </c>
      <c r="V145" s="5">
        <v>-1275414</v>
      </c>
      <c r="W145" s="5">
        <v>-391416</v>
      </c>
    </row>
    <row r="146" spans="3:23" ht="15.5" x14ac:dyDescent="0.35">
      <c r="C146" t="s">
        <v>168</v>
      </c>
      <c r="D146" s="5">
        <v>7265117180</v>
      </c>
      <c r="E146" s="5">
        <v>-7265117180</v>
      </c>
      <c r="F146" s="5">
        <v>-2225262799</v>
      </c>
      <c r="G146" s="5">
        <v>2225262799</v>
      </c>
      <c r="O146" s="5">
        <v>-1989387</v>
      </c>
      <c r="P146" s="5">
        <v>-4305776</v>
      </c>
      <c r="Q146" s="5">
        <v>-256927</v>
      </c>
      <c r="R146" s="5">
        <v>-88244</v>
      </c>
    </row>
    <row r="147" spans="3:23" ht="15.5" x14ac:dyDescent="0.35">
      <c r="C147" t="s">
        <v>658</v>
      </c>
      <c r="D147" s="5">
        <v>22405967</v>
      </c>
      <c r="E147" s="5">
        <v>33879294</v>
      </c>
      <c r="F147" s="5">
        <v>31469182</v>
      </c>
      <c r="G147" s="5">
        <v>47142283</v>
      </c>
      <c r="I147" s="5">
        <v>188850416</v>
      </c>
      <c r="J147" s="5">
        <v>398240587</v>
      </c>
      <c r="K147" s="5">
        <v>1978798362</v>
      </c>
      <c r="L147" s="5">
        <v>6475465262</v>
      </c>
      <c r="M147" s="5">
        <v>24205</v>
      </c>
      <c r="N147" s="5">
        <v>16085</v>
      </c>
      <c r="O147" s="5">
        <v>47282</v>
      </c>
      <c r="P147" s="5">
        <v>384234</v>
      </c>
      <c r="Q147" s="5">
        <v>15657</v>
      </c>
      <c r="R147" s="5">
        <v>20301</v>
      </c>
      <c r="S147" s="5">
        <v>14160</v>
      </c>
      <c r="T147" s="5">
        <v>8504</v>
      </c>
      <c r="U147" s="5">
        <v>160027</v>
      </c>
      <c r="V147" s="5">
        <v>250929</v>
      </c>
      <c r="W147" s="5">
        <v>136973</v>
      </c>
    </row>
    <row r="148" spans="3:23" ht="15.5" x14ac:dyDescent="0.35">
      <c r="C148" t="s">
        <v>710</v>
      </c>
      <c r="D148" s="5">
        <v>39888059194</v>
      </c>
      <c r="E148" s="5">
        <v>-121069638227</v>
      </c>
      <c r="F148" s="5">
        <v>-1079741755037</v>
      </c>
      <c r="G148" s="5">
        <v>-12721760396</v>
      </c>
      <c r="I148" s="5">
        <v>-1425810123257</v>
      </c>
      <c r="J148" s="5">
        <v>-2076910469797</v>
      </c>
      <c r="K148" s="5">
        <v>-805968797657</v>
      </c>
      <c r="L148" s="5">
        <v>-68216487317</v>
      </c>
      <c r="M148" s="5">
        <v>-102587</v>
      </c>
      <c r="N148" s="5">
        <v>-67627</v>
      </c>
      <c r="O148" s="5">
        <v>863247</v>
      </c>
      <c r="P148" s="5">
        <v>-12240689</v>
      </c>
      <c r="Q148" s="5">
        <v>-7698243</v>
      </c>
      <c r="R148" s="5">
        <v>13655603</v>
      </c>
      <c r="S148" s="5">
        <v>-2600004</v>
      </c>
      <c r="T148" s="5">
        <v>-2600000</v>
      </c>
      <c r="U148" s="5">
        <v>-40543183</v>
      </c>
      <c r="V148" s="5">
        <v>54537767</v>
      </c>
      <c r="W148" s="5">
        <v>-916500</v>
      </c>
    </row>
    <row r="149" spans="3:23" ht="15.5" x14ac:dyDescent="0.35">
      <c r="C149" t="s">
        <v>711</v>
      </c>
      <c r="F149" s="5">
        <v>48590272682</v>
      </c>
      <c r="I149" s="5">
        <v>48590272682</v>
      </c>
      <c r="J149" s="5">
        <v>49681319937</v>
      </c>
      <c r="K149" s="5">
        <v>13578808133</v>
      </c>
      <c r="S149" s="5">
        <v>853347</v>
      </c>
      <c r="T149" s="5">
        <v>1253716</v>
      </c>
    </row>
    <row r="150" spans="3:23" ht="15.5" x14ac:dyDescent="0.35">
      <c r="C150" t="s">
        <v>103</v>
      </c>
    </row>
    <row r="151" spans="3:23" ht="15.5" x14ac:dyDescent="0.35">
      <c r="C151" t="s">
        <v>173</v>
      </c>
      <c r="D151" s="5">
        <v>28984777897</v>
      </c>
      <c r="E151" s="5">
        <v>-133919615575</v>
      </c>
      <c r="F151" s="5">
        <v>65378034259</v>
      </c>
      <c r="G151" s="5">
        <v>-40192294970</v>
      </c>
      <c r="I151" s="5">
        <v>-349181557269</v>
      </c>
      <c r="J151" s="5">
        <v>404747332895</v>
      </c>
      <c r="K151" s="5">
        <v>834718307635</v>
      </c>
      <c r="L151" s="5">
        <v>54252407412</v>
      </c>
      <c r="M151" s="5">
        <v>-48735978</v>
      </c>
      <c r="N151" s="5">
        <v>11451013</v>
      </c>
      <c r="O151" s="5">
        <v>32516636</v>
      </c>
      <c r="P151" s="5">
        <v>-14189006</v>
      </c>
      <c r="Q151" s="5">
        <v>-21603882</v>
      </c>
      <c r="R151" s="5">
        <v>1024605</v>
      </c>
      <c r="S151" s="5">
        <v>6707768</v>
      </c>
      <c r="T151" s="5">
        <v>557815</v>
      </c>
      <c r="U151" s="5">
        <v>-29465041</v>
      </c>
      <c r="V151" s="5">
        <v>63360013</v>
      </c>
      <c r="W151" s="5">
        <v>-3595430</v>
      </c>
    </row>
    <row r="152" spans="3:23" ht="15.5" x14ac:dyDescent="0.35">
      <c r="C152" t="s">
        <v>174</v>
      </c>
      <c r="D152" s="5">
        <v>-9105332913</v>
      </c>
      <c r="E152" s="5">
        <v>-14330391813</v>
      </c>
      <c r="F152" s="5">
        <v>-2439545886</v>
      </c>
      <c r="G152" s="5">
        <v>-18386954015</v>
      </c>
      <c r="I152" s="5">
        <v>-61110087179</v>
      </c>
      <c r="J152" s="5">
        <v>-167520307432</v>
      </c>
      <c r="K152" s="5">
        <v>-149912326767</v>
      </c>
      <c r="L152" s="5">
        <v>-250849827271</v>
      </c>
      <c r="M152" s="5">
        <v>3776405</v>
      </c>
      <c r="N152" s="5">
        <v>1117341</v>
      </c>
      <c r="O152" s="5">
        <v>3312647</v>
      </c>
      <c r="P152" s="5">
        <v>604727</v>
      </c>
      <c r="Q152" s="5">
        <v>-23755</v>
      </c>
      <c r="R152" s="5">
        <v>33468</v>
      </c>
      <c r="S152" s="5">
        <v>-239073</v>
      </c>
      <c r="T152" s="5">
        <v>16529</v>
      </c>
      <c r="U152" s="5">
        <v>-1480979</v>
      </c>
      <c r="V152" s="5">
        <v>-8527883</v>
      </c>
      <c r="W152" s="5">
        <v>-5959515</v>
      </c>
    </row>
    <row r="153" spans="3:23" ht="15.5" x14ac:dyDescent="0.35">
      <c r="C153" t="s">
        <v>176</v>
      </c>
      <c r="D153" s="5">
        <v>-15523659947</v>
      </c>
      <c r="E153" s="5">
        <v>-15293319215</v>
      </c>
      <c r="F153" s="5">
        <v>-28328743943</v>
      </c>
      <c r="G153" s="5">
        <v>22257029341</v>
      </c>
      <c r="I153" s="5">
        <v>-92199861687</v>
      </c>
      <c r="J153" s="5">
        <v>-245068332194</v>
      </c>
      <c r="K153" s="5">
        <v>-172399157277</v>
      </c>
      <c r="L153" s="5">
        <v>-364496191296</v>
      </c>
      <c r="M153" s="5">
        <v>-1523537</v>
      </c>
      <c r="N153" s="5">
        <v>-1032537</v>
      </c>
      <c r="O153" s="5">
        <v>-804409</v>
      </c>
      <c r="P153" s="5">
        <v>-619750</v>
      </c>
      <c r="Q153" s="5">
        <v>-99441</v>
      </c>
      <c r="R153" s="5">
        <v>-88912</v>
      </c>
      <c r="S153" s="5">
        <v>-376123</v>
      </c>
      <c r="T153" s="5">
        <v>-820481</v>
      </c>
      <c r="U153" s="5">
        <v>-2049931</v>
      </c>
      <c r="V153" s="5">
        <v>-2742009</v>
      </c>
      <c r="W153" s="5">
        <v>-2631202</v>
      </c>
    </row>
    <row r="154" spans="3:23" ht="15.5" x14ac:dyDescent="0.35">
      <c r="C154" t="s">
        <v>661</v>
      </c>
      <c r="L154" s="5">
        <v>-401848395</v>
      </c>
      <c r="M154" s="5">
        <v>-82038</v>
      </c>
    </row>
    <row r="155" spans="3:23" ht="15.5" x14ac:dyDescent="0.35">
      <c r="C155" t="s">
        <v>178</v>
      </c>
      <c r="L155" s="5">
        <v>-2450079077</v>
      </c>
      <c r="M155" s="5">
        <v>-53727</v>
      </c>
      <c r="N155" s="5">
        <v>-16722</v>
      </c>
      <c r="O155" s="5">
        <v>5439</v>
      </c>
      <c r="P155" s="5">
        <v>-122314</v>
      </c>
    </row>
    <row r="156" spans="3:23" ht="15.5" x14ac:dyDescent="0.35">
      <c r="C156" t="s">
        <v>712</v>
      </c>
    </row>
    <row r="157" spans="3:23" ht="15.5" x14ac:dyDescent="0.35">
      <c r="C157" t="s">
        <v>336</v>
      </c>
      <c r="D157" s="5">
        <v>6418327034</v>
      </c>
      <c r="E157" s="5">
        <v>962927402</v>
      </c>
      <c r="G157" s="5">
        <v>-45844559807</v>
      </c>
    </row>
    <row r="158" spans="3:23" ht="15.5" x14ac:dyDescent="0.35">
      <c r="C158" t="s">
        <v>338</v>
      </c>
      <c r="S158" s="5">
        <v>-19047</v>
      </c>
      <c r="U158" s="5">
        <v>-5567</v>
      </c>
      <c r="V158" s="5">
        <v>-55754</v>
      </c>
      <c r="W158" s="5">
        <v>-305300</v>
      </c>
    </row>
    <row r="159" spans="3:23" ht="15.5" x14ac:dyDescent="0.35">
      <c r="C159" t="s">
        <v>558</v>
      </c>
      <c r="W159" s="5">
        <v>-4724642</v>
      </c>
    </row>
    <row r="160" spans="3:23" ht="15.5" x14ac:dyDescent="0.35">
      <c r="C160" t="s">
        <v>573</v>
      </c>
      <c r="F160" s="5">
        <v>25889198057</v>
      </c>
      <c r="G160" s="5">
        <v>5200576451</v>
      </c>
      <c r="I160" s="5">
        <v>31089774508</v>
      </c>
      <c r="J160" s="5">
        <v>76677046485</v>
      </c>
      <c r="K160" s="5">
        <v>22486830510</v>
      </c>
      <c r="L160" s="5">
        <v>116498291497</v>
      </c>
      <c r="M160" s="5">
        <v>5435707</v>
      </c>
      <c r="N160" s="5">
        <v>2166600</v>
      </c>
      <c r="O160" s="5">
        <v>4111617</v>
      </c>
      <c r="P160" s="5">
        <v>1568393</v>
      </c>
      <c r="Q160" s="5">
        <v>75686</v>
      </c>
      <c r="R160" s="5">
        <v>122380</v>
      </c>
      <c r="S160" s="5">
        <v>156097</v>
      </c>
      <c r="T160" s="5">
        <v>837010</v>
      </c>
      <c r="U160" s="5">
        <v>101394</v>
      </c>
      <c r="V160" s="5">
        <v>157412</v>
      </c>
      <c r="W160" s="5">
        <v>128606</v>
      </c>
    </row>
    <row r="161" spans="3:23" ht="15.5" x14ac:dyDescent="0.35">
      <c r="C161" t="s">
        <v>713</v>
      </c>
      <c r="U161" s="5">
        <v>-371202</v>
      </c>
      <c r="V161" s="5">
        <v>-371202</v>
      </c>
      <c r="W161" s="5">
        <v>-398230</v>
      </c>
    </row>
    <row r="162" spans="3:23" ht="15.5" x14ac:dyDescent="0.35">
      <c r="C162" t="s">
        <v>714</v>
      </c>
      <c r="U162" s="5">
        <v>844327</v>
      </c>
      <c r="V162" s="5">
        <v>-844327</v>
      </c>
      <c r="W162" s="5">
        <v>2233645</v>
      </c>
    </row>
    <row r="163" spans="3:23" ht="15.5" x14ac:dyDescent="0.35">
      <c r="C163" t="s">
        <v>715</v>
      </c>
      <c r="V163" s="5">
        <v>-4672003</v>
      </c>
      <c r="W163" s="5">
        <v>-262392</v>
      </c>
    </row>
    <row r="164" spans="3:23" ht="15.5" x14ac:dyDescent="0.35">
      <c r="C164" t="s">
        <v>389</v>
      </c>
      <c r="J164" s="5">
        <v>870978277</v>
      </c>
    </row>
    <row r="165" spans="3:23" ht="15.5" x14ac:dyDescent="0.35">
      <c r="C165" t="s">
        <v>716</v>
      </c>
      <c r="P165" s="5">
        <v>-221602</v>
      </c>
    </row>
    <row r="166" spans="3:23" ht="15.5" x14ac:dyDescent="0.35">
      <c r="C166" t="s">
        <v>183</v>
      </c>
      <c r="D166" s="5">
        <v>28984777897</v>
      </c>
      <c r="E166" s="5">
        <v>-133919615575</v>
      </c>
      <c r="F166" s="5">
        <v>65378034259</v>
      </c>
      <c r="G166" s="5">
        <v>-40192294970</v>
      </c>
      <c r="I166" s="5">
        <v>-349181557269</v>
      </c>
      <c r="J166" s="5">
        <v>404747332895</v>
      </c>
      <c r="K166" s="5">
        <v>834718307635</v>
      </c>
      <c r="L166" s="5">
        <v>54252407412</v>
      </c>
      <c r="M166" s="5">
        <v>-48735978</v>
      </c>
      <c r="N166" s="5">
        <v>11451013</v>
      </c>
      <c r="O166" s="5">
        <v>32516636</v>
      </c>
      <c r="P166" s="5">
        <v>-14189006</v>
      </c>
      <c r="Q166" s="5">
        <v>-21603882</v>
      </c>
      <c r="R166" s="5">
        <v>1024605</v>
      </c>
      <c r="S166" s="5">
        <v>6707768</v>
      </c>
      <c r="T166" s="5">
        <v>557815</v>
      </c>
      <c r="U166" s="5">
        <v>-29465041</v>
      </c>
      <c r="V166" s="5">
        <v>63360013</v>
      </c>
      <c r="W166" s="5">
        <v>-3595430</v>
      </c>
    </row>
    <row r="167" spans="3:23" ht="15.5" x14ac:dyDescent="0.35">
      <c r="C167" t="s">
        <v>717</v>
      </c>
    </row>
    <row r="168" spans="3:23" ht="15.5" x14ac:dyDescent="0.35">
      <c r="C168" t="s">
        <v>718</v>
      </c>
      <c r="F168" s="5">
        <v>1155044984733</v>
      </c>
      <c r="I168" s="5">
        <v>1155044984733</v>
      </c>
      <c r="J168" s="5">
        <v>2560176400151</v>
      </c>
      <c r="K168" s="5">
        <v>1714462509641</v>
      </c>
      <c r="L168" s="5">
        <v>212238409698</v>
      </c>
      <c r="M168" s="5">
        <v>-45187913</v>
      </c>
      <c r="N168" s="5">
        <v>14389183</v>
      </c>
    </row>
    <row r="169" spans="3:23" ht="15.5" x14ac:dyDescent="0.35">
      <c r="C169" t="s">
        <v>719</v>
      </c>
      <c r="P169" s="5">
        <v>-500000</v>
      </c>
      <c r="Q169" s="5">
        <v>-15721554</v>
      </c>
      <c r="R169" s="5">
        <v>-12983010</v>
      </c>
      <c r="S169" s="5">
        <v>9495185</v>
      </c>
      <c r="T169" s="5">
        <v>3448128</v>
      </c>
      <c r="U169" s="5">
        <v>13000000</v>
      </c>
    </row>
    <row r="170" spans="3:23" ht="15.5" x14ac:dyDescent="0.35">
      <c r="C170" t="s">
        <v>720</v>
      </c>
      <c r="K170" s="5">
        <v>-22725000000</v>
      </c>
      <c r="L170" s="5">
        <v>-20452500000</v>
      </c>
      <c r="U170" s="5">
        <v>-1154373</v>
      </c>
      <c r="W170" s="5">
        <v>-1943365</v>
      </c>
    </row>
    <row r="171" spans="3:23" ht="15.5" x14ac:dyDescent="0.35">
      <c r="C171" t="s">
        <v>721</v>
      </c>
      <c r="V171" s="5">
        <v>10652098</v>
      </c>
    </row>
    <row r="172" spans="3:23" ht="15.5" x14ac:dyDescent="0.35">
      <c r="C172" t="s">
        <v>722</v>
      </c>
      <c r="N172" s="5">
        <v>-176426</v>
      </c>
      <c r="O172" s="5">
        <v>6428</v>
      </c>
      <c r="P172" s="5">
        <v>36107</v>
      </c>
      <c r="T172" s="5">
        <v>4211</v>
      </c>
      <c r="V172" s="5">
        <v>1041</v>
      </c>
      <c r="W172" s="5">
        <v>2850</v>
      </c>
    </row>
    <row r="173" spans="3:23" ht="15.5" x14ac:dyDescent="0.35">
      <c r="C173" t="s">
        <v>723</v>
      </c>
      <c r="D173" s="5">
        <v>-1670749644</v>
      </c>
      <c r="E173" s="5">
        <v>-1684018640</v>
      </c>
      <c r="F173" s="5">
        <v>49005948307</v>
      </c>
      <c r="G173" s="5">
        <v>-53446039701</v>
      </c>
      <c r="I173" s="5">
        <v>-10698460195</v>
      </c>
      <c r="J173" s="5">
        <v>-14208287367</v>
      </c>
      <c r="K173" s="5">
        <v>-9303760755</v>
      </c>
      <c r="L173" s="5">
        <v>-11864266108</v>
      </c>
      <c r="M173" s="5">
        <v>-350316</v>
      </c>
      <c r="N173" s="5">
        <v>-428005</v>
      </c>
      <c r="O173" s="5">
        <v>-521714</v>
      </c>
      <c r="P173" s="5">
        <v>-338285</v>
      </c>
      <c r="Q173" s="5">
        <v>-81264</v>
      </c>
      <c r="R173" s="5">
        <v>-90292</v>
      </c>
      <c r="S173" s="5">
        <v>-187413</v>
      </c>
      <c r="T173" s="5">
        <v>-294524</v>
      </c>
      <c r="U173" s="5">
        <v>-767485</v>
      </c>
      <c r="V173" s="5">
        <v>-1830893</v>
      </c>
      <c r="W173" s="5">
        <v>-738415</v>
      </c>
    </row>
    <row r="174" spans="3:23" ht="15.5" x14ac:dyDescent="0.35">
      <c r="C174" t="s">
        <v>724</v>
      </c>
      <c r="N174" s="5">
        <v>-2266112</v>
      </c>
      <c r="O174" s="5">
        <v>-1666947</v>
      </c>
      <c r="P174" s="5">
        <v>-1146139</v>
      </c>
      <c r="Q174" s="5">
        <v>1897179</v>
      </c>
      <c r="R174" s="5">
        <v>442304</v>
      </c>
    </row>
    <row r="175" spans="3:23" ht="15.5" x14ac:dyDescent="0.35">
      <c r="C175" t="s">
        <v>725</v>
      </c>
      <c r="D175" s="5">
        <v>-9232531653</v>
      </c>
      <c r="E175" s="5">
        <v>-11165958708</v>
      </c>
      <c r="F175" s="5">
        <v>-58931143744</v>
      </c>
      <c r="G175" s="5">
        <v>25975505127</v>
      </c>
      <c r="I175" s="5">
        <v>-67717958550</v>
      </c>
      <c r="J175" s="5">
        <v>-64310310092</v>
      </c>
      <c r="K175" s="5">
        <v>-41746643594</v>
      </c>
      <c r="L175" s="5">
        <v>-57452748861</v>
      </c>
      <c r="M175" s="5">
        <v>-3095162</v>
      </c>
    </row>
    <row r="176" spans="3:23" ht="15.5" x14ac:dyDescent="0.35">
      <c r="C176" t="s">
        <v>391</v>
      </c>
      <c r="D176" s="5">
        <v>25043571871</v>
      </c>
      <c r="E176" s="5">
        <v>-37055612352</v>
      </c>
      <c r="F176" s="5">
        <v>26064718410</v>
      </c>
      <c r="G176" s="5">
        <v>-10434265364</v>
      </c>
      <c r="I176" s="5">
        <v>-39932042515</v>
      </c>
      <c r="J176" s="5">
        <v>-15389808787</v>
      </c>
      <c r="K176" s="5">
        <v>-398755474284</v>
      </c>
      <c r="L176" s="5">
        <v>448842546402</v>
      </c>
      <c r="M176" s="5">
        <v>2943671</v>
      </c>
      <c r="N176" s="5">
        <v>-2193290</v>
      </c>
      <c r="O176" s="5">
        <v>-5495125</v>
      </c>
      <c r="P176" s="5">
        <v>2498772</v>
      </c>
      <c r="Q176" s="5">
        <v>4939620</v>
      </c>
      <c r="R176" s="5">
        <v>-339734</v>
      </c>
      <c r="S176" s="5">
        <v>-1841115</v>
      </c>
      <c r="T176" s="5">
        <v>2282598</v>
      </c>
      <c r="U176" s="5">
        <v>-7369242</v>
      </c>
      <c r="V176" s="5">
        <v>-1509539</v>
      </c>
      <c r="W176" s="5">
        <v>4757268</v>
      </c>
    </row>
    <row r="177" spans="2:23" ht="15.5" x14ac:dyDescent="0.35">
      <c r="C177" t="s">
        <v>726</v>
      </c>
      <c r="P177" s="5">
        <v>713362</v>
      </c>
    </row>
    <row r="178" spans="2:23" ht="15.5" x14ac:dyDescent="0.35">
      <c r="C178" t="s">
        <v>727</v>
      </c>
      <c r="F178" s="5">
        <v>361915380</v>
      </c>
      <c r="I178" s="5">
        <v>361915380</v>
      </c>
      <c r="J178" s="5">
        <v>361915380</v>
      </c>
      <c r="K178" s="5">
        <v>-1827869976</v>
      </c>
      <c r="L178" s="5">
        <v>-809234102</v>
      </c>
      <c r="M178" s="5">
        <v>20088</v>
      </c>
      <c r="N178" s="5">
        <v>1339644</v>
      </c>
      <c r="O178" s="5">
        <v>433878</v>
      </c>
      <c r="P178" s="5">
        <v>-1366048</v>
      </c>
      <c r="Q178" s="5">
        <v>195776</v>
      </c>
      <c r="R178" s="5">
        <v>40719</v>
      </c>
      <c r="S178" s="5">
        <v>-654517</v>
      </c>
      <c r="T178" s="5">
        <v>180464</v>
      </c>
      <c r="U178" s="5">
        <v>4072587</v>
      </c>
      <c r="V178" s="5">
        <v>173600</v>
      </c>
      <c r="W178" s="5">
        <v>-3248616</v>
      </c>
    </row>
    <row r="179" spans="2:23" ht="15.5" x14ac:dyDescent="0.35">
      <c r="C179" t="s">
        <v>193</v>
      </c>
      <c r="E179" s="5">
        <v>59638262838</v>
      </c>
      <c r="I179" s="5">
        <v>99208389973</v>
      </c>
      <c r="J179" s="5">
        <v>114236283380</v>
      </c>
      <c r="K179" s="5">
        <v>514819627640</v>
      </c>
      <c r="L179" s="5">
        <v>66786315340</v>
      </c>
      <c r="M179" s="5">
        <v>1716756</v>
      </c>
      <c r="N179" s="5">
        <v>2570402</v>
      </c>
      <c r="O179" s="5">
        <v>7631649</v>
      </c>
      <c r="P179" s="5">
        <v>5785563</v>
      </c>
      <c r="Q179" s="5">
        <v>650167</v>
      </c>
      <c r="R179" s="5">
        <v>949182</v>
      </c>
      <c r="S179" s="5">
        <v>3444814</v>
      </c>
      <c r="T179" s="5">
        <v>981752</v>
      </c>
      <c r="U179" s="5">
        <v>4278407</v>
      </c>
      <c r="V179" s="5">
        <v>5614346</v>
      </c>
      <c r="W179" s="5">
        <v>4105694</v>
      </c>
    </row>
    <row r="180" spans="2:23" ht="15.5" x14ac:dyDescent="0.35">
      <c r="C180" t="s">
        <v>195</v>
      </c>
      <c r="D180" s="5">
        <v>25043571871</v>
      </c>
      <c r="E180" s="5">
        <v>22582650486</v>
      </c>
      <c r="F180" s="5">
        <v>26426633790</v>
      </c>
      <c r="G180" s="5">
        <v>-10434265364</v>
      </c>
      <c r="I180" s="5">
        <v>59638262838</v>
      </c>
      <c r="J180" s="5">
        <v>99208389973</v>
      </c>
      <c r="K180" s="5">
        <v>114236283380</v>
      </c>
      <c r="L180" s="5">
        <v>514819627640</v>
      </c>
      <c r="M180" s="5">
        <v>4680515</v>
      </c>
      <c r="N180" s="5">
        <v>1716756</v>
      </c>
      <c r="O180" s="5">
        <v>2570402</v>
      </c>
      <c r="P180" s="5">
        <v>7631649</v>
      </c>
      <c r="Q180" s="5">
        <v>5785563</v>
      </c>
      <c r="R180" s="5">
        <v>650167</v>
      </c>
      <c r="S180" s="5">
        <v>949182</v>
      </c>
      <c r="T180" s="5">
        <v>3444814</v>
      </c>
      <c r="U180" s="5">
        <v>981752</v>
      </c>
      <c r="V180" s="5">
        <v>4278407</v>
      </c>
      <c r="W180" s="5">
        <v>5614346</v>
      </c>
    </row>
    <row r="182" spans="2:23" ht="15.5" x14ac:dyDescent="0.35">
      <c r="B182" t="s">
        <v>196</v>
      </c>
      <c r="C182" t="s">
        <v>12</v>
      </c>
      <c r="D182" s="5">
        <v>2270000000</v>
      </c>
      <c r="E182" s="5">
        <v>2270000000</v>
      </c>
      <c r="F182" s="5">
        <v>2270000000</v>
      </c>
      <c r="G182" s="5">
        <v>2270000000</v>
      </c>
      <c r="I182" s="5">
        <v>2270000000</v>
      </c>
      <c r="J182" s="5">
        <v>2270000000</v>
      </c>
      <c r="K182" s="5">
        <v>2270000000</v>
      </c>
      <c r="L182" s="5">
        <v>2270000000</v>
      </c>
      <c r="M182" s="5">
        <v>2270000000</v>
      </c>
      <c r="N182" s="5">
        <v>2270000000</v>
      </c>
      <c r="O182" s="5">
        <v>2270000000</v>
      </c>
      <c r="P182" s="5">
        <v>2270000000</v>
      </c>
      <c r="Q182" s="5">
        <v>2270000000</v>
      </c>
      <c r="R182" s="5">
        <v>2270000000</v>
      </c>
      <c r="S182" s="5">
        <v>2270000000</v>
      </c>
      <c r="T182" s="5">
        <v>2270000000</v>
      </c>
      <c r="U182" s="5">
        <v>2270000000</v>
      </c>
      <c r="V182" s="5">
        <v>2270000000</v>
      </c>
      <c r="W182" s="5">
        <v>2000000000</v>
      </c>
    </row>
    <row r="183" spans="2:23" ht="15.5" x14ac:dyDescent="0.35">
      <c r="C183" t="s">
        <v>197</v>
      </c>
      <c r="D183" s="6">
        <v>-24.66</v>
      </c>
      <c r="E183" s="6">
        <v>-10.14</v>
      </c>
      <c r="F183" s="6">
        <v>-1.17</v>
      </c>
      <c r="G183" s="6">
        <v>-28.98</v>
      </c>
    </row>
    <row r="184" spans="2:23" ht="15.5" x14ac:dyDescent="0.35">
      <c r="C184" t="s">
        <v>198</v>
      </c>
      <c r="D184" s="6">
        <v>-5.6</v>
      </c>
      <c r="E184" s="6">
        <v>-13.02</v>
      </c>
      <c r="F184" s="6">
        <v>-174.36</v>
      </c>
      <c r="G184" s="6">
        <v>-4.97</v>
      </c>
    </row>
    <row r="185" spans="2:23" ht="15.5" x14ac:dyDescent="0.35">
      <c r="C185" t="s">
        <v>73</v>
      </c>
      <c r="D185" s="6">
        <v>0.56000000000000005</v>
      </c>
      <c r="E185" s="6">
        <v>0.65</v>
      </c>
      <c r="F185" s="6">
        <v>1.02</v>
      </c>
      <c r="G185" s="6">
        <v>1.02</v>
      </c>
    </row>
    <row r="186" spans="2:23" ht="15.5" x14ac:dyDescent="0.35">
      <c r="C186" t="s">
        <v>199</v>
      </c>
      <c r="D186" s="5">
        <v>3560000000</v>
      </c>
      <c r="E186" s="5">
        <v>40030000000</v>
      </c>
      <c r="F186" s="5">
        <v>-11320000000</v>
      </c>
      <c r="G186" s="5">
        <v>1120000000</v>
      </c>
    </row>
    <row r="187" spans="2:23" ht="15.5" x14ac:dyDescent="0.35">
      <c r="C187" t="s">
        <v>200</v>
      </c>
      <c r="D187" s="6">
        <v>-1.66E-2</v>
      </c>
      <c r="E187" s="6">
        <v>-6.7000000000000002E-3</v>
      </c>
      <c r="F187" s="6">
        <v>-8.0000000000000004E-4</v>
      </c>
      <c r="G187" s="6">
        <v>-0.02</v>
      </c>
    </row>
    <row r="188" spans="2:23" ht="15.5" x14ac:dyDescent="0.35">
      <c r="C188" t="s">
        <v>201</v>
      </c>
      <c r="D188" s="6">
        <v>-0.11599999999999999</v>
      </c>
      <c r="E188" s="6">
        <v>-4.2699999999999995E-2</v>
      </c>
      <c r="F188" s="6">
        <v>-4.7999999999999996E-3</v>
      </c>
      <c r="G188" s="6">
        <v>-0.13150000000000001</v>
      </c>
    </row>
    <row r="189" spans="2:23" ht="15.5" x14ac:dyDescent="0.35">
      <c r="C189" t="s">
        <v>202</v>
      </c>
      <c r="D189" s="6">
        <v>-5.04E-2</v>
      </c>
      <c r="E189" s="6">
        <v>1.1299999999999999E-2</v>
      </c>
      <c r="F189" s="6">
        <v>-3.1899999999999998E-2</v>
      </c>
      <c r="G189" s="6">
        <v>-5.1799999999999999E-2</v>
      </c>
    </row>
    <row r="190" spans="2:23" ht="15.5" x14ac:dyDescent="0.35">
      <c r="C190" t="s">
        <v>203</v>
      </c>
      <c r="D190" s="6">
        <v>-0.9</v>
      </c>
      <c r="E190" s="6">
        <v>0.24</v>
      </c>
      <c r="F190" s="6">
        <v>-0.88</v>
      </c>
      <c r="G190" s="6">
        <v>-1.22</v>
      </c>
    </row>
    <row r="191" spans="2:23" ht="15.5" x14ac:dyDescent="0.35">
      <c r="C191" t="s">
        <v>204</v>
      </c>
      <c r="D191" s="5">
        <v>487000000000</v>
      </c>
      <c r="E191" s="5">
        <v>543000000000</v>
      </c>
      <c r="F191" s="5">
        <v>566000000000</v>
      </c>
      <c r="G191" s="5">
        <v>504000000000</v>
      </c>
    </row>
    <row r="192" spans="2:23" ht="15.5" x14ac:dyDescent="0.35">
      <c r="C192" t="s">
        <v>205</v>
      </c>
      <c r="D192" s="6">
        <v>0.65</v>
      </c>
      <c r="E192" s="6">
        <v>0.56000000000000005</v>
      </c>
      <c r="F192" s="6">
        <v>0.82</v>
      </c>
      <c r="G192" s="6">
        <v>0.65</v>
      </c>
    </row>
    <row r="193" spans="3:23" ht="15.5" x14ac:dyDescent="0.35">
      <c r="C193" t="s">
        <v>206</v>
      </c>
      <c r="D193" s="6">
        <v>212.52</v>
      </c>
      <c r="E193" s="6">
        <v>237.17</v>
      </c>
      <c r="F193" s="6">
        <v>247.31</v>
      </c>
      <c r="G193" s="6">
        <v>220.42</v>
      </c>
    </row>
    <row r="194" spans="3:23" ht="15.5" x14ac:dyDescent="0.35">
      <c r="C194" t="s">
        <v>207</v>
      </c>
      <c r="D194" s="6">
        <v>0.65</v>
      </c>
      <c r="E194" s="6">
        <v>0.56000000000000005</v>
      </c>
      <c r="F194" s="6">
        <v>0.83</v>
      </c>
      <c r="G194" s="6">
        <v>0.66</v>
      </c>
    </row>
    <row r="195" spans="3:23" ht="15.5" x14ac:dyDescent="0.35">
      <c r="C195" t="s">
        <v>208</v>
      </c>
      <c r="D195" s="6">
        <v>211.87</v>
      </c>
      <c r="E195" s="6">
        <v>236.48</v>
      </c>
      <c r="F195" s="6">
        <v>246.57</v>
      </c>
      <c r="G195" s="6">
        <v>219.61</v>
      </c>
    </row>
    <row r="196" spans="3:23" ht="15.5" x14ac:dyDescent="0.35">
      <c r="C196" t="s">
        <v>209</v>
      </c>
      <c r="D196" s="5">
        <v>1231000000000</v>
      </c>
      <c r="E196" s="5">
        <v>1164000000000</v>
      </c>
      <c r="F196" s="5">
        <v>1266000000000</v>
      </c>
      <c r="G196" s="5">
        <v>1282000000000</v>
      </c>
    </row>
    <row r="197" spans="3:23" ht="15.5" x14ac:dyDescent="0.35">
      <c r="C197" t="s">
        <v>210</v>
      </c>
      <c r="D197" s="5">
        <v>139000000000</v>
      </c>
      <c r="E197" s="5">
        <v>154000000000</v>
      </c>
      <c r="F197" s="5">
        <v>182000000000</v>
      </c>
      <c r="G197" s="5">
        <v>202000000000</v>
      </c>
    </row>
    <row r="198" spans="3:23" ht="15.5" x14ac:dyDescent="0.35">
      <c r="C198" t="s">
        <v>211</v>
      </c>
      <c r="D198" s="5">
        <v>483000000000</v>
      </c>
      <c r="E198" s="5">
        <v>539000000000</v>
      </c>
      <c r="F198" s="5">
        <v>562000000000</v>
      </c>
      <c r="G198" s="5">
        <v>501000000000</v>
      </c>
    </row>
    <row r="199" spans="3:23" ht="15.5" x14ac:dyDescent="0.35">
      <c r="C199" t="s">
        <v>24</v>
      </c>
      <c r="D199" s="5">
        <v>1371000000000</v>
      </c>
      <c r="E199" s="5">
        <v>1318000000000</v>
      </c>
      <c r="F199" s="5">
        <v>1448000000000</v>
      </c>
      <c r="G199" s="5">
        <v>1484000000000</v>
      </c>
    </row>
    <row r="200" spans="3:23" ht="15.5" x14ac:dyDescent="0.35">
      <c r="C200" t="s">
        <v>21</v>
      </c>
      <c r="D200" s="5">
        <v>1323000000000</v>
      </c>
      <c r="E200" s="5">
        <v>1295000000000</v>
      </c>
      <c r="F200" s="5">
        <v>1388000000000</v>
      </c>
      <c r="G200" s="5">
        <v>1451000000000</v>
      </c>
    </row>
    <row r="201" spans="3:23" ht="15.5" x14ac:dyDescent="0.35">
      <c r="C201" t="s">
        <v>212</v>
      </c>
      <c r="D201" s="5">
        <v>-834000000000</v>
      </c>
      <c r="E201" s="5">
        <v>-746000000000</v>
      </c>
      <c r="F201" s="5">
        <v>-697000000000</v>
      </c>
      <c r="G201" s="5">
        <v>-598000000000</v>
      </c>
    </row>
    <row r="202" spans="3:23" ht="15.5" x14ac:dyDescent="0.35">
      <c r="C202" t="s">
        <v>213</v>
      </c>
      <c r="D202" s="5">
        <v>5000000000</v>
      </c>
      <c r="E202" s="5">
        <v>111000000000</v>
      </c>
      <c r="F202" s="5">
        <v>-37000000000</v>
      </c>
      <c r="G202" s="5">
        <v>48000000000</v>
      </c>
    </row>
    <row r="203" spans="3:23" ht="15.5" x14ac:dyDescent="0.35">
      <c r="C203" t="s">
        <v>214</v>
      </c>
      <c r="D203" s="5">
        <v>-16000000000</v>
      </c>
      <c r="E203" s="5">
        <v>-15000000000</v>
      </c>
      <c r="F203" s="5">
        <v>-28000000000</v>
      </c>
      <c r="G203" s="5">
        <v>22000000000</v>
      </c>
    </row>
    <row r="204" spans="3:23" ht="15.5" x14ac:dyDescent="0.35">
      <c r="C204" t="s">
        <v>13</v>
      </c>
      <c r="D204" s="5">
        <v>-10000000000</v>
      </c>
      <c r="E204" s="5">
        <v>96000000000</v>
      </c>
      <c r="F204" s="5">
        <v>-65000000000</v>
      </c>
      <c r="G204" s="5">
        <v>70000000000</v>
      </c>
    </row>
    <row r="205" spans="3:23" ht="15.5" x14ac:dyDescent="0.35">
      <c r="C205" t="s">
        <v>16</v>
      </c>
      <c r="D205" s="6">
        <v>-4.5599999999999996</v>
      </c>
      <c r="E205" s="6">
        <v>42.2</v>
      </c>
      <c r="F205" s="6">
        <v>-28.69</v>
      </c>
      <c r="G205" s="6">
        <v>30.98</v>
      </c>
    </row>
    <row r="206" spans="3:23" ht="15.5" x14ac:dyDescent="0.35">
      <c r="C206" t="s">
        <v>58</v>
      </c>
      <c r="I206" s="6">
        <v>-70.55</v>
      </c>
      <c r="J206" s="6">
        <v>-24.92</v>
      </c>
      <c r="K206" s="6">
        <v>-37.299999999999997</v>
      </c>
      <c r="L206" s="6">
        <v>27.25</v>
      </c>
      <c r="M206" s="6">
        <v>85.17</v>
      </c>
      <c r="N206" s="6">
        <v>-67.13</v>
      </c>
      <c r="O206" s="6">
        <v>0.57999999999999996</v>
      </c>
      <c r="P206" s="6">
        <v>18.579999999999998</v>
      </c>
      <c r="Q206" s="6">
        <v>9.0399999999999991</v>
      </c>
      <c r="R206" s="6">
        <v>-34.270000000000003</v>
      </c>
      <c r="S206" s="6">
        <v>-36.92</v>
      </c>
      <c r="T206" s="6">
        <v>2.82</v>
      </c>
      <c r="U206" s="6">
        <v>2.7</v>
      </c>
      <c r="V206" s="6">
        <v>22.03</v>
      </c>
      <c r="W206" s="6">
        <v>47.04</v>
      </c>
    </row>
    <row r="207" spans="3:23" ht="15.5" x14ac:dyDescent="0.35">
      <c r="C207" t="s">
        <v>72</v>
      </c>
      <c r="I207" s="6">
        <v>-2.89</v>
      </c>
      <c r="J207" s="6">
        <v>-6.82</v>
      </c>
      <c r="K207" s="6">
        <v>-4.21</v>
      </c>
      <c r="L207" s="6">
        <v>12.92</v>
      </c>
      <c r="M207" s="6">
        <v>2.79</v>
      </c>
      <c r="N207" s="6">
        <v>-1.76</v>
      </c>
      <c r="O207" s="6">
        <v>205.17</v>
      </c>
      <c r="P207" s="6">
        <v>8.67</v>
      </c>
      <c r="Q207" s="6">
        <v>12.5</v>
      </c>
      <c r="R207" s="6">
        <v>-2.86</v>
      </c>
      <c r="S207" s="6">
        <v>-3.98</v>
      </c>
      <c r="T207" s="6">
        <v>60.99</v>
      </c>
      <c r="U207" s="6">
        <v>105.56</v>
      </c>
      <c r="V207" s="6">
        <v>27.24</v>
      </c>
      <c r="W207" s="5">
        <v>0</v>
      </c>
    </row>
    <row r="208" spans="3:23" ht="15.5" x14ac:dyDescent="0.35">
      <c r="C208" t="s">
        <v>75</v>
      </c>
      <c r="I208" s="6">
        <v>0.28000000000000003</v>
      </c>
      <c r="J208" s="6">
        <v>0.18</v>
      </c>
      <c r="K208" s="6">
        <v>0.18</v>
      </c>
      <c r="L208" s="6">
        <v>0.32</v>
      </c>
      <c r="M208" s="6">
        <v>0.32</v>
      </c>
      <c r="N208" s="6">
        <v>0.36</v>
      </c>
      <c r="O208" s="6">
        <v>0.27</v>
      </c>
      <c r="P208" s="6">
        <v>0.25</v>
      </c>
      <c r="Q208" s="6">
        <v>0.26</v>
      </c>
      <c r="R208" s="6">
        <v>0.4</v>
      </c>
      <c r="S208" s="6">
        <v>0.52</v>
      </c>
      <c r="T208" s="6">
        <v>0.42</v>
      </c>
      <c r="U208" s="6">
        <v>0.64</v>
      </c>
      <c r="V208" s="6">
        <v>1.07</v>
      </c>
      <c r="W208" s="5">
        <v>0</v>
      </c>
    </row>
    <row r="209" spans="3:23" ht="15.5" x14ac:dyDescent="0.35">
      <c r="C209" t="s">
        <v>215</v>
      </c>
      <c r="I209" s="5">
        <v>54350000000</v>
      </c>
      <c r="J209" s="5">
        <v>227830000000</v>
      </c>
      <c r="K209" s="5">
        <v>35050000000</v>
      </c>
      <c r="L209" s="5">
        <v>139800000000</v>
      </c>
      <c r="M209" s="5">
        <v>270560000000</v>
      </c>
      <c r="N209" s="5">
        <v>-51710000000</v>
      </c>
      <c r="O209" s="6">
        <v>66760000000.000008</v>
      </c>
      <c r="P209" s="5">
        <v>106990000000</v>
      </c>
    </row>
    <row r="210" spans="3:23" ht="15.5" x14ac:dyDescent="0.35">
      <c r="C210" t="s">
        <v>216</v>
      </c>
      <c r="I210" s="6">
        <v>-4.7500000000000001E-2</v>
      </c>
      <c r="J210" s="6">
        <v>-1.67E-2</v>
      </c>
      <c r="K210" s="6">
        <v>-2.4199999999999999E-2</v>
      </c>
      <c r="L210" s="6">
        <v>2.1299999999999999E-2</v>
      </c>
      <c r="M210" s="6">
        <v>0.11630000000000001</v>
      </c>
      <c r="N210" s="6">
        <v>-9.5299999999999996E-2</v>
      </c>
      <c r="O210" s="6">
        <v>8.0000000000000004E-4</v>
      </c>
      <c r="P210" s="6">
        <v>2.6099999999999998E-2</v>
      </c>
      <c r="Q210" s="6">
        <v>1.7000000000000001E-2</v>
      </c>
      <c r="R210" s="6">
        <v>-6.7500000000000004E-2</v>
      </c>
      <c r="S210" s="6">
        <v>-6.13E-2</v>
      </c>
      <c r="T210" s="6">
        <v>4.1999999999999997E-3</v>
      </c>
      <c r="U210" s="6">
        <v>4.1999999999999997E-3</v>
      </c>
      <c r="V210" s="6">
        <v>3.5699999999999996E-2</v>
      </c>
      <c r="W210" s="6">
        <v>8.4000000000000005E-2</v>
      </c>
    </row>
    <row r="211" spans="3:23" ht="15.5" x14ac:dyDescent="0.35">
      <c r="C211" t="s">
        <v>217</v>
      </c>
      <c r="I211" s="6">
        <v>-0.2853</v>
      </c>
      <c r="J211" s="6">
        <v>-0.1452</v>
      </c>
      <c r="K211" s="6">
        <v>-0.17739999999999997</v>
      </c>
      <c r="L211" s="6">
        <v>0.107</v>
      </c>
      <c r="M211" s="6">
        <v>0.38429999999999997</v>
      </c>
      <c r="N211" s="6">
        <v>-0.49780000000000002</v>
      </c>
      <c r="O211" s="6">
        <v>3.0000000000000001E-3</v>
      </c>
      <c r="P211" s="6">
        <v>9.1700000000000004E-2</v>
      </c>
      <c r="Q211" s="6">
        <v>5.21E-2</v>
      </c>
      <c r="R211" s="6">
        <v>-0.2087</v>
      </c>
      <c r="S211" s="6">
        <v>-0.18079999999999999</v>
      </c>
      <c r="T211" s="6">
        <v>1.3000000000000001E-2</v>
      </c>
      <c r="U211" s="6">
        <v>1.2800000000000001E-2</v>
      </c>
      <c r="V211" s="6">
        <v>0.12859999999999999</v>
      </c>
      <c r="W211" s="6">
        <v>0.45299999999999996</v>
      </c>
    </row>
    <row r="212" spans="3:23" ht="15.5" x14ac:dyDescent="0.35">
      <c r="C212" t="s">
        <v>218</v>
      </c>
      <c r="I212" s="6">
        <v>-8.8100000000000012E-2</v>
      </c>
      <c r="J212" s="6">
        <v>0.12740000000000001</v>
      </c>
      <c r="K212" s="6">
        <v>-5.79E-2</v>
      </c>
      <c r="L212" s="6">
        <v>0.11070000000000001</v>
      </c>
      <c r="M212" s="6">
        <v>0.45649999999999996</v>
      </c>
      <c r="N212" s="6">
        <v>-0.17649999999999999</v>
      </c>
      <c r="O212" s="6">
        <v>5.6299999999999996E-2</v>
      </c>
      <c r="P212" s="6">
        <v>0.1439</v>
      </c>
      <c r="Q212" s="6">
        <v>9.69E-2</v>
      </c>
      <c r="R212" s="6">
        <v>-7.1800000000000003E-2</v>
      </c>
      <c r="S212" s="6">
        <v>-8.9700000000000002E-2</v>
      </c>
      <c r="T212" s="6">
        <v>5.8700000000000002E-2</v>
      </c>
      <c r="U212" s="6">
        <v>8.6999999999999994E-2</v>
      </c>
      <c r="V212" s="6">
        <v>0.2334</v>
      </c>
      <c r="W212" s="6">
        <v>0.66859999999999997</v>
      </c>
    </row>
    <row r="213" spans="3:23" ht="15.5" x14ac:dyDescent="0.35">
      <c r="C213" t="s">
        <v>219</v>
      </c>
      <c r="I213" s="6">
        <v>-0.48</v>
      </c>
      <c r="J213" s="6">
        <v>0.48</v>
      </c>
      <c r="K213" s="6">
        <v>-1.1299999999999999</v>
      </c>
      <c r="L213" s="6">
        <v>6.33</v>
      </c>
      <c r="M213" s="6">
        <v>6.18</v>
      </c>
      <c r="N213" s="6">
        <v>-1.62</v>
      </c>
      <c r="O213" s="6">
        <v>1.41</v>
      </c>
      <c r="P213" s="6">
        <v>7.13</v>
      </c>
      <c r="Q213" s="6">
        <v>2.41</v>
      </c>
      <c r="R213" s="6">
        <v>-1.18</v>
      </c>
      <c r="S213" s="6">
        <v>-2.0299999999999998</v>
      </c>
      <c r="T213" s="6">
        <v>1.52</v>
      </c>
      <c r="U213" s="6">
        <v>1.17</v>
      </c>
      <c r="V213" s="6">
        <v>6.08</v>
      </c>
      <c r="W213" s="6">
        <v>36.479999999999997</v>
      </c>
    </row>
    <row r="214" spans="3:23" ht="15.5" x14ac:dyDescent="0.35">
      <c r="C214" t="s">
        <v>69</v>
      </c>
      <c r="I214" s="6">
        <v>0.82</v>
      </c>
      <c r="J214" s="6">
        <v>0.99</v>
      </c>
      <c r="K214" s="6">
        <v>0.75</v>
      </c>
      <c r="L214" s="6">
        <v>1.38</v>
      </c>
      <c r="M214" s="6">
        <v>1.07</v>
      </c>
      <c r="N214" s="6">
        <v>0.87</v>
      </c>
      <c r="O214" s="6">
        <v>0.61</v>
      </c>
      <c r="P214" s="6">
        <v>0.79</v>
      </c>
      <c r="Q214" s="6">
        <v>0.65</v>
      </c>
      <c r="R214" s="6">
        <v>0.6</v>
      </c>
      <c r="S214" s="6">
        <v>0.72</v>
      </c>
      <c r="T214" s="6">
        <v>0.79</v>
      </c>
      <c r="U214" s="6">
        <v>1.35</v>
      </c>
      <c r="V214" s="6">
        <v>3.5</v>
      </c>
      <c r="W214" s="5">
        <v>0</v>
      </c>
    </row>
    <row r="215" spans="3:23" ht="15.5" x14ac:dyDescent="0.35">
      <c r="C215" t="s">
        <v>66</v>
      </c>
      <c r="I215" s="6">
        <v>247.31</v>
      </c>
      <c r="J215" s="6">
        <v>171.6</v>
      </c>
      <c r="K215" s="6">
        <v>210.24</v>
      </c>
      <c r="L215" s="6">
        <v>254.65</v>
      </c>
      <c r="M215" s="6">
        <v>221.63</v>
      </c>
      <c r="N215" s="6">
        <v>134.86000000000001</v>
      </c>
      <c r="O215" s="6">
        <v>194.47</v>
      </c>
      <c r="P215" s="6">
        <v>202.55</v>
      </c>
      <c r="Q215" s="6">
        <v>173.49</v>
      </c>
      <c r="R215" s="6">
        <v>164.23</v>
      </c>
      <c r="S215" s="6">
        <v>204.19</v>
      </c>
      <c r="T215" s="6">
        <v>217.45</v>
      </c>
      <c r="U215" s="6">
        <v>210.84</v>
      </c>
      <c r="V215" s="6">
        <v>171.3</v>
      </c>
      <c r="W215" s="6">
        <v>103.82</v>
      </c>
    </row>
    <row r="216" spans="3:23" ht="15.5" x14ac:dyDescent="0.35">
      <c r="C216" t="s">
        <v>220</v>
      </c>
      <c r="I216" s="6">
        <v>0.83</v>
      </c>
      <c r="J216" s="5">
        <v>1</v>
      </c>
      <c r="K216" s="6">
        <v>0.75</v>
      </c>
      <c r="L216" s="6">
        <v>1.39</v>
      </c>
      <c r="M216" s="6">
        <v>1.07</v>
      </c>
      <c r="N216" s="6">
        <v>0.87</v>
      </c>
      <c r="O216" s="6">
        <v>0.61</v>
      </c>
      <c r="P216" s="6">
        <v>0.79</v>
      </c>
      <c r="Q216" s="6">
        <v>0.65</v>
      </c>
      <c r="R216" s="6">
        <v>0.6</v>
      </c>
      <c r="S216" s="6">
        <v>0.72</v>
      </c>
      <c r="T216" s="6">
        <v>0.79</v>
      </c>
      <c r="U216" s="6">
        <v>1.36</v>
      </c>
      <c r="V216" s="6">
        <v>3.53</v>
      </c>
      <c r="W216" s="5">
        <v>0</v>
      </c>
    </row>
    <row r="217" spans="3:23" ht="15.5" x14ac:dyDescent="0.35">
      <c r="C217" t="s">
        <v>221</v>
      </c>
      <c r="I217" s="6">
        <v>246.57</v>
      </c>
      <c r="J217" s="6">
        <v>170.67</v>
      </c>
      <c r="K217" s="6">
        <v>209.09</v>
      </c>
      <c r="L217" s="6">
        <v>253.07</v>
      </c>
      <c r="M217" s="6">
        <v>221.63</v>
      </c>
      <c r="N217" s="6">
        <v>134.86000000000001</v>
      </c>
      <c r="O217" s="6">
        <v>194.46</v>
      </c>
      <c r="P217" s="6">
        <v>202.52</v>
      </c>
      <c r="Q217" s="6">
        <v>173.45</v>
      </c>
      <c r="R217" s="6">
        <v>164.13</v>
      </c>
      <c r="S217" s="6">
        <v>203.86</v>
      </c>
      <c r="T217" s="6">
        <v>216.78</v>
      </c>
      <c r="U217" s="6">
        <v>209.74</v>
      </c>
      <c r="V217" s="6">
        <v>170.09</v>
      </c>
      <c r="W217" s="6">
        <v>102.51</v>
      </c>
    </row>
    <row r="218" spans="3:23" ht="15.5" x14ac:dyDescent="0.35">
      <c r="C218" t="s">
        <v>222</v>
      </c>
      <c r="I218" s="5">
        <v>1266000000000</v>
      </c>
      <c r="J218" s="5">
        <v>1560000000000</v>
      </c>
      <c r="K218" s="5">
        <v>998000000000</v>
      </c>
      <c r="L218" s="5">
        <v>126000000000</v>
      </c>
      <c r="M218" s="5">
        <v>155000000000</v>
      </c>
      <c r="N218" s="5">
        <v>775000000000</v>
      </c>
      <c r="O218" s="5">
        <v>565000000000</v>
      </c>
      <c r="P218" s="5">
        <v>85000000000</v>
      </c>
      <c r="Q218" s="5">
        <v>120000000000</v>
      </c>
      <c r="R218" s="5">
        <v>335000000000</v>
      </c>
      <c r="S218" s="5">
        <v>502000000000</v>
      </c>
      <c r="T218" s="5">
        <v>336000000000</v>
      </c>
      <c r="U218" s="5">
        <v>290000000000</v>
      </c>
      <c r="V218" s="5">
        <v>584000000000</v>
      </c>
      <c r="W218" s="5">
        <v>52000000000</v>
      </c>
    </row>
    <row r="219" spans="3:23" ht="15.5" x14ac:dyDescent="0.35">
      <c r="C219" t="s">
        <v>223</v>
      </c>
      <c r="I219" s="5">
        <v>182000000000</v>
      </c>
      <c r="J219" s="5">
        <v>264000000000</v>
      </c>
      <c r="K219" s="5">
        <v>305000000000</v>
      </c>
      <c r="L219" s="5">
        <v>278000000000</v>
      </c>
      <c r="M219" s="5">
        <v>50000000000</v>
      </c>
      <c r="N219" s="5">
        <v>45000000000</v>
      </c>
      <c r="O219" s="5">
        <v>53000000000</v>
      </c>
      <c r="P219" s="5">
        <v>21000000000</v>
      </c>
      <c r="Q219" s="5">
        <v>146000000000</v>
      </c>
      <c r="R219" s="5">
        <v>218000000000</v>
      </c>
      <c r="S219" s="5">
        <v>52000000000</v>
      </c>
      <c r="T219" s="5">
        <v>79000000000</v>
      </c>
      <c r="U219" s="5">
        <v>139000000000</v>
      </c>
      <c r="V219" s="5">
        <v>6000000000</v>
      </c>
      <c r="W219" s="5">
        <v>4000000000</v>
      </c>
    </row>
    <row r="220" spans="3:23" ht="15.5" x14ac:dyDescent="0.35">
      <c r="C220" t="s">
        <v>26</v>
      </c>
      <c r="I220" s="5">
        <v>1448000000000</v>
      </c>
      <c r="J220" s="5">
        <v>1824000000000</v>
      </c>
      <c r="K220" s="5">
        <v>1304000000000</v>
      </c>
      <c r="L220" s="5">
        <v>404000000000</v>
      </c>
      <c r="M220" s="5">
        <v>205000000000</v>
      </c>
      <c r="N220" s="5">
        <v>820000000000</v>
      </c>
      <c r="O220" s="5">
        <v>619000000000</v>
      </c>
      <c r="P220" s="5">
        <v>106000000000</v>
      </c>
      <c r="Q220" s="5">
        <v>266000000000</v>
      </c>
      <c r="R220" s="5">
        <v>553000000000</v>
      </c>
      <c r="S220" s="5">
        <v>553000000000</v>
      </c>
      <c r="T220" s="5">
        <v>415000000000</v>
      </c>
      <c r="U220" s="5">
        <v>429000000000</v>
      </c>
      <c r="V220" s="5">
        <v>590000000000</v>
      </c>
      <c r="W220" s="5">
        <v>55000000000</v>
      </c>
    </row>
    <row r="221" spans="3:23" ht="15.5" x14ac:dyDescent="0.35">
      <c r="C221" t="s">
        <v>23</v>
      </c>
      <c r="I221" s="5">
        <v>1388000000000</v>
      </c>
      <c r="J221" s="5">
        <v>1725000000000</v>
      </c>
      <c r="K221" s="5">
        <v>1190000000000</v>
      </c>
      <c r="L221" s="5">
        <v>-110000000000</v>
      </c>
      <c r="M221" s="5">
        <v>138000000000</v>
      </c>
      <c r="N221" s="5">
        <v>796000000000</v>
      </c>
      <c r="O221" s="5">
        <v>583000000000</v>
      </c>
      <c r="P221" s="5">
        <v>-5000000000</v>
      </c>
      <c r="Q221" s="5">
        <v>188000000000</v>
      </c>
      <c r="R221" s="5">
        <v>544000000000</v>
      </c>
      <c r="S221" s="5">
        <v>540000000000</v>
      </c>
      <c r="T221" s="5">
        <v>372000000000</v>
      </c>
      <c r="U221" s="5">
        <v>417000000000</v>
      </c>
      <c r="V221" s="5">
        <v>548000000000</v>
      </c>
      <c r="W221" s="5">
        <v>5000000000</v>
      </c>
    </row>
    <row r="222" spans="3:23" ht="15.5" x14ac:dyDescent="0.35">
      <c r="C222" t="s">
        <v>224</v>
      </c>
      <c r="I222" s="5">
        <v>-697000000000</v>
      </c>
      <c r="J222" s="5">
        <v>-403000000000</v>
      </c>
      <c r="K222" s="5">
        <v>-261000000000</v>
      </c>
      <c r="L222" s="5">
        <v>-90000000000</v>
      </c>
      <c r="M222" s="5">
        <v>-37000000000</v>
      </c>
      <c r="N222" s="5">
        <v>-56000000000</v>
      </c>
      <c r="O222" s="5">
        <v>94000000000</v>
      </c>
      <c r="P222" s="5">
        <v>125000000000</v>
      </c>
      <c r="Q222" s="5">
        <v>265000000000</v>
      </c>
      <c r="R222" s="5">
        <v>317000000000</v>
      </c>
      <c r="S222" s="5">
        <v>246000000000</v>
      </c>
      <c r="T222" s="5">
        <v>315000000000</v>
      </c>
      <c r="U222" s="5">
        <v>311000000000</v>
      </c>
      <c r="V222" s="5">
        <v>167000000000</v>
      </c>
      <c r="W222" s="5">
        <v>44000000000</v>
      </c>
    </row>
    <row r="223" spans="3:23" ht="15.5" x14ac:dyDescent="0.35">
      <c r="C223" t="s">
        <v>225</v>
      </c>
      <c r="I223" s="5">
        <v>370000000000</v>
      </c>
      <c r="J223" s="5">
        <v>-253000000000</v>
      </c>
      <c r="K223" s="5">
        <v>-1084000000000</v>
      </c>
      <c r="L223" s="5">
        <v>645000000000</v>
      </c>
      <c r="M223" s="5">
        <v>684000000000</v>
      </c>
      <c r="N223" s="5">
        <v>-208000000000</v>
      </c>
      <c r="O223" s="5">
        <v>-574000000000</v>
      </c>
      <c r="P223" s="5">
        <v>233000000000</v>
      </c>
      <c r="Q223" s="5">
        <v>360000000000</v>
      </c>
      <c r="R223" s="5">
        <v>-19000000000</v>
      </c>
      <c r="S223" s="5">
        <v>-115000000000</v>
      </c>
      <c r="T223" s="5">
        <v>21000000000</v>
      </c>
      <c r="U223" s="5">
        <v>288000000000</v>
      </c>
      <c r="V223" s="5">
        <v>-545000000000</v>
      </c>
      <c r="W223" s="5">
        <v>130000000000</v>
      </c>
    </row>
    <row r="224" spans="3:23" ht="15.5" x14ac:dyDescent="0.35">
      <c r="C224" t="s">
        <v>226</v>
      </c>
      <c r="I224" s="5">
        <v>-92000000000</v>
      </c>
      <c r="J224" s="5">
        <v>-245000000000</v>
      </c>
      <c r="K224" s="5">
        <v>-172000000000</v>
      </c>
      <c r="L224" s="5">
        <v>-367000000000</v>
      </c>
      <c r="M224" s="5">
        <v>-23000000000</v>
      </c>
      <c r="N224" s="5">
        <v>-15000000000</v>
      </c>
      <c r="O224" s="5">
        <v>-11000000000</v>
      </c>
      <c r="P224" s="5">
        <v>-11000000000</v>
      </c>
      <c r="Q224" s="5">
        <v>-1000000000</v>
      </c>
      <c r="R224" s="5">
        <v>-1000000000</v>
      </c>
      <c r="S224" s="5">
        <v>-5000000000</v>
      </c>
      <c r="T224" s="5">
        <v>-10000000000</v>
      </c>
      <c r="U224" s="5">
        <v>-30000000000</v>
      </c>
      <c r="V224" s="5">
        <v>-76000000000</v>
      </c>
      <c r="W224" s="5">
        <v>-75000000000</v>
      </c>
    </row>
    <row r="225" spans="2:23" ht="15.5" x14ac:dyDescent="0.35">
      <c r="C225" t="s">
        <v>15</v>
      </c>
      <c r="I225" s="5">
        <v>278000000000</v>
      </c>
      <c r="J225" s="5">
        <v>-498000000000</v>
      </c>
      <c r="K225" s="5">
        <v>-1256000000000</v>
      </c>
      <c r="L225" s="5">
        <v>278000000000</v>
      </c>
      <c r="M225" s="5">
        <v>661000000000</v>
      </c>
      <c r="N225" s="5">
        <v>-223000000000</v>
      </c>
      <c r="O225" s="5">
        <v>-586000000000</v>
      </c>
      <c r="P225" s="5">
        <v>222000000000</v>
      </c>
      <c r="Q225" s="5">
        <v>359000000000</v>
      </c>
      <c r="R225" s="5">
        <v>-20000000000</v>
      </c>
      <c r="S225" s="5">
        <v>-120000000000</v>
      </c>
      <c r="T225" s="5">
        <v>11000000000</v>
      </c>
      <c r="U225" s="5">
        <v>258000000000</v>
      </c>
      <c r="V225" s="5">
        <v>-621000000000</v>
      </c>
      <c r="W225" s="5">
        <v>54000000000</v>
      </c>
    </row>
    <row r="226" spans="2:23" ht="15.5" x14ac:dyDescent="0.35">
      <c r="C226" t="s">
        <v>17</v>
      </c>
      <c r="I226" s="6">
        <v>122.4</v>
      </c>
      <c r="J226" s="5">
        <v>-219</v>
      </c>
      <c r="K226" s="6">
        <v>-552.67999999999995</v>
      </c>
      <c r="L226" s="6">
        <v>122.55</v>
      </c>
      <c r="M226" s="6">
        <v>291.06</v>
      </c>
      <c r="N226" s="6">
        <v>-98.14</v>
      </c>
      <c r="O226" s="6">
        <v>-257.67</v>
      </c>
      <c r="P226" s="6">
        <v>97.76</v>
      </c>
      <c r="Q226" s="6">
        <v>157.79</v>
      </c>
      <c r="R226" s="6">
        <v>-8.7899999999999991</v>
      </c>
      <c r="S226" s="6">
        <v>-52.84</v>
      </c>
      <c r="T226" s="6">
        <v>4.8600000000000003</v>
      </c>
      <c r="U226" s="6">
        <v>113.53</v>
      </c>
      <c r="V226" s="6">
        <v>-273.11</v>
      </c>
      <c r="W226" s="6">
        <v>27.16</v>
      </c>
    </row>
    <row r="228" spans="2:23" ht="15.5" x14ac:dyDescent="0.35">
      <c r="B228" t="s">
        <v>227</v>
      </c>
      <c r="C228" t="s">
        <v>228</v>
      </c>
      <c r="D228" s="5">
        <v>-56000000000</v>
      </c>
      <c r="E228" s="5">
        <v>-23000000000</v>
      </c>
      <c r="F228" s="5">
        <v>-3000000000</v>
      </c>
      <c r="G228" s="5">
        <v>-66000000000</v>
      </c>
      <c r="H228" s="5">
        <v>-158000000000</v>
      </c>
      <c r="I228" s="5">
        <v>-160000000000</v>
      </c>
      <c r="J228" s="5">
        <v>-57000000000</v>
      </c>
      <c r="K228" s="5">
        <v>-85000000000</v>
      </c>
      <c r="L228" s="5">
        <v>62000000000</v>
      </c>
      <c r="M228" s="5">
        <v>194000000000</v>
      </c>
      <c r="N228" s="5">
        <v>-153000000000</v>
      </c>
      <c r="O228" s="5">
        <v>1000000000</v>
      </c>
      <c r="P228" s="5">
        <v>42000000000</v>
      </c>
      <c r="Q228" s="5">
        <v>21000000000</v>
      </c>
    </row>
    <row r="229" spans="2:23" ht="15.5" x14ac:dyDescent="0.35">
      <c r="C229" t="s">
        <v>229</v>
      </c>
      <c r="L229" s="5">
        <v>10</v>
      </c>
      <c r="M229" s="5">
        <v>9</v>
      </c>
    </row>
    <row r="230" spans="2:23" ht="15.5" x14ac:dyDescent="0.35">
      <c r="C230" t="s">
        <v>77</v>
      </c>
      <c r="L230" s="6">
        <v>0.36700000000000005</v>
      </c>
      <c r="M230" s="6">
        <v>0.1057</v>
      </c>
    </row>
    <row r="231" spans="2:23" ht="15.5" x14ac:dyDescent="0.35">
      <c r="C231" t="s">
        <v>230</v>
      </c>
      <c r="L231" s="6">
        <v>4.1700000000000001E-2</v>
      </c>
      <c r="M231" s="6">
        <v>1.9400000000000001E-2</v>
      </c>
    </row>
    <row r="232" spans="2:23" ht="15.5" x14ac:dyDescent="0.35">
      <c r="C232" t="s">
        <v>57</v>
      </c>
      <c r="D232" s="6">
        <v>-24.66</v>
      </c>
      <c r="E232" s="6">
        <v>-10.14</v>
      </c>
      <c r="F232" s="6">
        <v>-1.17</v>
      </c>
      <c r="G232" s="6">
        <v>-28.98</v>
      </c>
      <c r="H232" s="6">
        <v>-69.59</v>
      </c>
      <c r="I232" s="6">
        <v>-70.55</v>
      </c>
      <c r="J232" s="6">
        <v>-24.92</v>
      </c>
      <c r="K232" s="6">
        <v>-37.299999999999997</v>
      </c>
      <c r="L232" s="6">
        <v>27.25</v>
      </c>
      <c r="M232" s="6">
        <v>85.17</v>
      </c>
      <c r="N232" s="6">
        <v>-67.13</v>
      </c>
      <c r="O232" s="6">
        <v>0.57999999999999996</v>
      </c>
      <c r="P232" s="6">
        <v>18.579999999999998</v>
      </c>
      <c r="Q232" s="6">
        <v>9.0399999999999991</v>
      </c>
    </row>
    <row r="233" spans="2:23" ht="15.5" x14ac:dyDescent="0.35">
      <c r="C233" t="s">
        <v>79</v>
      </c>
      <c r="L233" s="5">
        <v>10</v>
      </c>
      <c r="M233" s="5">
        <v>9</v>
      </c>
    </row>
    <row r="234" spans="2:23" ht="15.5" x14ac:dyDescent="0.35">
      <c r="C234" t="s">
        <v>231</v>
      </c>
      <c r="L234" s="6">
        <v>0.36700000000000005</v>
      </c>
      <c r="M234" s="6">
        <v>0.1057</v>
      </c>
    </row>
    <row r="235" spans="2:23" ht="15.5" x14ac:dyDescent="0.35">
      <c r="C235" t="s">
        <v>232</v>
      </c>
      <c r="L235" s="6">
        <v>4.1700000000000001E-2</v>
      </c>
      <c r="M235" s="6">
        <v>1.9400000000000001E-2</v>
      </c>
    </row>
    <row r="236" spans="2:23" ht="15.5" x14ac:dyDescent="0.35">
      <c r="C236" t="s">
        <v>233</v>
      </c>
      <c r="D236" s="5">
        <v>561000000000</v>
      </c>
      <c r="E236" s="5">
        <v>459000000000</v>
      </c>
      <c r="F236" s="5">
        <v>454000000000</v>
      </c>
      <c r="G236" s="5">
        <v>320000000000</v>
      </c>
      <c r="H236" s="5">
        <v>2040000000000</v>
      </c>
      <c r="I236" s="5">
        <v>1675000000000</v>
      </c>
      <c r="J236" s="5">
        <v>2102000000000</v>
      </c>
      <c r="K236" s="5">
        <v>1962000000000</v>
      </c>
      <c r="L236" s="5">
        <v>2506000000000</v>
      </c>
      <c r="M236" s="5">
        <v>1708000000000</v>
      </c>
      <c r="N236" s="5">
        <v>743000000000</v>
      </c>
      <c r="O236" s="5">
        <v>1011000000000</v>
      </c>
      <c r="P236" s="5">
        <v>1446000000000</v>
      </c>
      <c r="Q236" s="5">
        <v>1002000000000</v>
      </c>
    </row>
    <row r="237" spans="2:23" ht="15.5" x14ac:dyDescent="0.35">
      <c r="C237" t="s">
        <v>234</v>
      </c>
      <c r="L237" s="5">
        <v>10</v>
      </c>
      <c r="M237" s="5">
        <v>9</v>
      </c>
    </row>
    <row r="238" spans="2:23" ht="15.5" x14ac:dyDescent="0.35">
      <c r="C238" t="s">
        <v>235</v>
      </c>
      <c r="L238" s="6">
        <v>0.36700000000000005</v>
      </c>
      <c r="M238" s="6">
        <v>0.1057</v>
      </c>
    </row>
    <row r="239" spans="2:23" ht="15.5" x14ac:dyDescent="0.35">
      <c r="C239" t="s">
        <v>236</v>
      </c>
      <c r="L239" s="6">
        <v>4.1700000000000001E-2</v>
      </c>
      <c r="M239" s="6">
        <v>1.9400000000000001E-2</v>
      </c>
    </row>
    <row r="240" spans="2:23" ht="15.5" x14ac:dyDescent="0.35">
      <c r="C240" t="s">
        <v>237</v>
      </c>
      <c r="I240" s="6">
        <v>-2.1</v>
      </c>
    </row>
    <row r="241" spans="3:9" ht="15.5" x14ac:dyDescent="0.35">
      <c r="C241" t="s">
        <v>238</v>
      </c>
      <c r="I241" s="6">
        <v>-2.25</v>
      </c>
    </row>
    <row r="242" spans="3:9" ht="15.5" x14ac:dyDescent="0.35">
      <c r="C242" t="s">
        <v>239</v>
      </c>
      <c r="I242" s="6">
        <v>6.95</v>
      </c>
    </row>
    <row r="243" spans="3:9" ht="15.5" x14ac:dyDescent="0.35">
      <c r="C243" t="s">
        <v>240</v>
      </c>
      <c r="I243" s="6">
        <v>-0.44479999999999997</v>
      </c>
    </row>
    <row r="244" spans="3:9" ht="15.5" x14ac:dyDescent="0.35">
      <c r="C244" t="s">
        <v>241</v>
      </c>
      <c r="I244" s="6">
        <v>0.18</v>
      </c>
    </row>
    <row r="245" spans="3:9" ht="15.5" x14ac:dyDescent="0.35">
      <c r="C245" t="s">
        <v>242</v>
      </c>
      <c r="I245" s="6">
        <v>0.69</v>
      </c>
    </row>
    <row r="246" spans="3:9" ht="15.5" x14ac:dyDescent="0.35">
      <c r="C246" t="s">
        <v>243</v>
      </c>
      <c r="I246" s="6">
        <v>2.6</v>
      </c>
    </row>
    <row r="247" spans="3:9" ht="15.5" x14ac:dyDescent="0.35">
      <c r="C247" t="s">
        <v>244</v>
      </c>
      <c r="I247" s="6">
        <v>3.66</v>
      </c>
    </row>
    <row r="248" spans="3:9" ht="15.5" x14ac:dyDescent="0.35">
      <c r="C248" t="s">
        <v>245</v>
      </c>
      <c r="I248" s="6">
        <v>-18.59</v>
      </c>
    </row>
    <row r="249" spans="3:9" ht="15.5" x14ac:dyDescent="0.35">
      <c r="C249" t="s">
        <v>246</v>
      </c>
      <c r="I249" s="6">
        <v>67.53</v>
      </c>
    </row>
    <row r="250" spans="3:9" ht="15.5" x14ac:dyDescent="0.35">
      <c r="C250" t="s">
        <v>248</v>
      </c>
      <c r="I250" s="6">
        <v>-0.06</v>
      </c>
    </row>
    <row r="251" spans="3:9" ht="15.5" x14ac:dyDescent="0.35">
      <c r="C251" t="s">
        <v>249</v>
      </c>
      <c r="I251" s="6">
        <v>-64.95</v>
      </c>
    </row>
    <row r="252" spans="3:9" ht="15.5" x14ac:dyDescent="0.35">
      <c r="C252" t="s">
        <v>250</v>
      </c>
      <c r="I252" s="6">
        <v>-69.59</v>
      </c>
    </row>
    <row r="253" spans="3:9" ht="15.5" x14ac:dyDescent="0.35">
      <c r="C253" t="s">
        <v>251</v>
      </c>
      <c r="I253" s="6">
        <v>789.76</v>
      </c>
    </row>
    <row r="254" spans="3:9" ht="15.5" x14ac:dyDescent="0.35">
      <c r="C254" t="s">
        <v>252</v>
      </c>
      <c r="D254" s="6">
        <v>20.96</v>
      </c>
    </row>
    <row r="255" spans="3:9" ht="15.5" x14ac:dyDescent="0.35">
      <c r="C255" t="s">
        <v>253</v>
      </c>
      <c r="I255" s="6">
        <v>212.52</v>
      </c>
    </row>
    <row r="256" spans="3:9" ht="15.5" x14ac:dyDescent="0.35">
      <c r="C256" t="s">
        <v>254</v>
      </c>
      <c r="I256" s="6">
        <v>39.93</v>
      </c>
    </row>
    <row r="257" spans="3:9" ht="15.5" x14ac:dyDescent="0.35">
      <c r="C257" t="s">
        <v>255</v>
      </c>
      <c r="D257" s="6">
        <v>0.69</v>
      </c>
    </row>
    <row r="258" spans="3:9" ht="15.5" x14ac:dyDescent="0.35">
      <c r="C258" t="s">
        <v>256</v>
      </c>
      <c r="D258" s="6">
        <v>0.23</v>
      </c>
    </row>
    <row r="259" spans="3:9" ht="15.5" x14ac:dyDescent="0.35">
      <c r="C259" t="s">
        <v>395</v>
      </c>
      <c r="D259" s="6">
        <v>2.84</v>
      </c>
    </row>
    <row r="260" spans="3:9" ht="15.5" x14ac:dyDescent="0.35">
      <c r="C260" t="s">
        <v>445</v>
      </c>
      <c r="D260" s="6">
        <v>0.28999999999999998</v>
      </c>
    </row>
    <row r="261" spans="3:9" ht="15.5" x14ac:dyDescent="0.35">
      <c r="C261" t="s">
        <v>257</v>
      </c>
      <c r="D261" s="5">
        <v>6</v>
      </c>
    </row>
    <row r="262" spans="3:9" ht="15.5" x14ac:dyDescent="0.35">
      <c r="C262" t="s">
        <v>396</v>
      </c>
      <c r="D262" s="6">
        <v>0.41</v>
      </c>
    </row>
    <row r="263" spans="3:9" ht="15.5" x14ac:dyDescent="0.35">
      <c r="C263" t="s">
        <v>258</v>
      </c>
      <c r="D263" s="6">
        <v>7.01</v>
      </c>
    </row>
    <row r="264" spans="3:9" ht="15.5" x14ac:dyDescent="0.35">
      <c r="C264" t="s">
        <v>259</v>
      </c>
      <c r="I264" s="6">
        <v>-0.66</v>
      </c>
    </row>
    <row r="265" spans="3:9" ht="15.5" x14ac:dyDescent="0.35">
      <c r="C265" t="s">
        <v>13</v>
      </c>
      <c r="D265" s="5">
        <v>-10000000000</v>
      </c>
    </row>
    <row r="266" spans="3:9" ht="15.5" x14ac:dyDescent="0.35">
      <c r="C266" t="s">
        <v>260</v>
      </c>
      <c r="I266" s="6">
        <v>-1.95</v>
      </c>
    </row>
    <row r="267" spans="3:9" ht="15.5" x14ac:dyDescent="0.35">
      <c r="C267" t="s">
        <v>261</v>
      </c>
      <c r="I267" s="6">
        <v>-4.36E-2</v>
      </c>
    </row>
    <row r="268" spans="3:9" ht="15.5" x14ac:dyDescent="0.35">
      <c r="C268" t="s">
        <v>262</v>
      </c>
      <c r="I268" s="6">
        <v>-0.30559999999999998</v>
      </c>
    </row>
    <row r="269" spans="3:9" ht="15.5" x14ac:dyDescent="0.35">
      <c r="C269" t="s">
        <v>263</v>
      </c>
      <c r="I269" s="6">
        <v>-0.124</v>
      </c>
    </row>
    <row r="270" spans="3:9" ht="15.5" x14ac:dyDescent="0.35">
      <c r="C270" t="s">
        <v>264</v>
      </c>
      <c r="I270" s="6">
        <v>-6.4600000000000005E-2</v>
      </c>
    </row>
    <row r="271" spans="3:9" ht="15.5" x14ac:dyDescent="0.35">
      <c r="C271" t="s">
        <v>265</v>
      </c>
      <c r="D271" s="6">
        <v>69.38</v>
      </c>
    </row>
    <row r="272" spans="3:9" ht="15.5" x14ac:dyDescent="0.35">
      <c r="C272" t="s">
        <v>266</v>
      </c>
      <c r="D272" s="6">
        <v>250.45</v>
      </c>
    </row>
    <row r="273" spans="3:9" ht="15.5" x14ac:dyDescent="0.35">
      <c r="C273" t="s">
        <v>267</v>
      </c>
      <c r="D273" s="6">
        <v>272.73</v>
      </c>
    </row>
    <row r="274" spans="3:9" ht="15.5" x14ac:dyDescent="0.35">
      <c r="C274" t="s">
        <v>268</v>
      </c>
      <c r="D274" s="6">
        <v>47.1</v>
      </c>
    </row>
    <row r="275" spans="3:9" ht="15.5" x14ac:dyDescent="0.35">
      <c r="C275" t="s">
        <v>269</v>
      </c>
      <c r="D275" s="6">
        <v>1.31</v>
      </c>
    </row>
    <row r="276" spans="3:9" ht="15.5" x14ac:dyDescent="0.35">
      <c r="C276" t="s">
        <v>270</v>
      </c>
      <c r="I276" s="6">
        <v>0.53</v>
      </c>
    </row>
    <row r="277" spans="3:9" ht="15.5" x14ac:dyDescent="0.35">
      <c r="C277" t="s">
        <v>271</v>
      </c>
      <c r="I277" s="6">
        <v>1.1499999999999999</v>
      </c>
    </row>
    <row r="278" spans="3:9" ht="15.5" x14ac:dyDescent="0.35">
      <c r="C278" t="s">
        <v>53</v>
      </c>
      <c r="I278" s="5">
        <v>332000000000</v>
      </c>
    </row>
    <row r="279" spans="3:9" ht="15.5" x14ac:dyDescent="0.35">
      <c r="C279" t="s">
        <v>272</v>
      </c>
      <c r="I279" s="5">
        <v>1659000000000</v>
      </c>
    </row>
    <row r="280" spans="3:9" ht="15.5" x14ac:dyDescent="0.35">
      <c r="C280" t="s">
        <v>273</v>
      </c>
      <c r="I280" s="5">
        <v>2270000000</v>
      </c>
    </row>
    <row r="281" spans="3:9" ht="15.5" x14ac:dyDescent="0.35">
      <c r="C281" t="s">
        <v>274</v>
      </c>
      <c r="I281" s="6">
        <v>9.6699999999999994E-2</v>
      </c>
    </row>
    <row r="282" spans="3:9" ht="15.5" x14ac:dyDescent="0.35">
      <c r="C282" t="s">
        <v>275</v>
      </c>
      <c r="D282" s="6">
        <v>0.15640000000000001</v>
      </c>
    </row>
    <row r="283" spans="3:9" ht="15.5" x14ac:dyDescent="0.35">
      <c r="C283" t="s">
        <v>276</v>
      </c>
      <c r="D283" s="6">
        <v>-6.4699999999999994E-2</v>
      </c>
    </row>
    <row r="284" spans="3:9" ht="15.5" x14ac:dyDescent="0.35">
      <c r="C284" t="s">
        <v>277</v>
      </c>
      <c r="D284" s="6">
        <v>-9.9900000000000003E-2</v>
      </c>
    </row>
    <row r="285" spans="3:9" ht="15.5" x14ac:dyDescent="0.35">
      <c r="C285" t="s">
        <v>278</v>
      </c>
      <c r="D285" s="6">
        <v>0.23300000000000001</v>
      </c>
    </row>
    <row r="286" spans="3:9" ht="15.5" x14ac:dyDescent="0.35">
      <c r="C286" t="s">
        <v>279</v>
      </c>
      <c r="D286" s="6">
        <v>0.5212</v>
      </c>
    </row>
    <row r="287" spans="3:9" ht="15.5" x14ac:dyDescent="0.35">
      <c r="C287" t="s">
        <v>280</v>
      </c>
      <c r="D287" s="6">
        <v>-0.47009999999999996</v>
      </c>
    </row>
    <row r="288" spans="3:9" ht="15.5" x14ac:dyDescent="0.35">
      <c r="C288" t="s">
        <v>281</v>
      </c>
      <c r="I288" s="5">
        <v>10</v>
      </c>
    </row>
    <row r="289" spans="3:9" ht="15.5" x14ac:dyDescent="0.35">
      <c r="C289" t="s">
        <v>285</v>
      </c>
      <c r="I289" t="s">
        <v>728</v>
      </c>
    </row>
    <row r="290" spans="3:9" ht="15.5" x14ac:dyDescent="0.35">
      <c r="C290" t="s">
        <v>287</v>
      </c>
      <c r="I290" s="5">
        <v>5</v>
      </c>
    </row>
    <row r="291" spans="3:9" ht="15.5" x14ac:dyDescent="0.35">
      <c r="C291" t="s">
        <v>288</v>
      </c>
      <c r="I291" s="6">
        <v>0.46</v>
      </c>
    </row>
    <row r="292" spans="3:9" ht="15.5" x14ac:dyDescent="0.35">
      <c r="C292" t="s">
        <v>289</v>
      </c>
      <c r="I292" s="6">
        <v>0.28999999999999998</v>
      </c>
    </row>
    <row r="293" spans="3:9" ht="15.5" x14ac:dyDescent="0.35">
      <c r="C293" t="s">
        <v>291</v>
      </c>
      <c r="I293" s="6">
        <v>0.18</v>
      </c>
    </row>
    <row r="294" spans="3:9" ht="15.5" x14ac:dyDescent="0.35">
      <c r="C294" t="s">
        <v>292</v>
      </c>
      <c r="I294" s="6">
        <v>0.92</v>
      </c>
    </row>
    <row r="295" spans="3:9" ht="15.5" x14ac:dyDescent="0.35">
      <c r="C295" t="s">
        <v>293</v>
      </c>
      <c r="I295" s="6">
        <v>0.71</v>
      </c>
    </row>
    <row r="296" spans="3:9" ht="15.5" x14ac:dyDescent="0.35">
      <c r="C296" t="s">
        <v>294</v>
      </c>
      <c r="I296" s="6">
        <v>0.42</v>
      </c>
    </row>
    <row r="297" spans="3:9" ht="15.5" x14ac:dyDescent="0.35">
      <c r="C297" t="s">
        <v>295</v>
      </c>
      <c r="I297" s="5">
        <v>1795000000000</v>
      </c>
    </row>
    <row r="298" spans="3:9" ht="15.5" x14ac:dyDescent="0.35">
      <c r="C298" t="s">
        <v>296</v>
      </c>
      <c r="I298" s="5">
        <v>299000000000</v>
      </c>
    </row>
    <row r="299" spans="3:9" ht="15.5" x14ac:dyDescent="0.35">
      <c r="C299" t="s">
        <v>297</v>
      </c>
      <c r="I299" s="5">
        <v>25000000000</v>
      </c>
    </row>
    <row r="300" spans="3:9" ht="15.5" x14ac:dyDescent="0.35">
      <c r="C300" t="s">
        <v>298</v>
      </c>
      <c r="I300" s="5">
        <v>-148000000000</v>
      </c>
    </row>
    <row r="301" spans="3:9" ht="15.5" x14ac:dyDescent="0.35">
      <c r="C301" t="s">
        <v>299</v>
      </c>
      <c r="D301" s="5">
        <v>48000000000</v>
      </c>
    </row>
    <row r="302" spans="3:9" ht="15.5" x14ac:dyDescent="0.35">
      <c r="C302" t="s">
        <v>300</v>
      </c>
      <c r="D302" s="5">
        <v>3384000000000</v>
      </c>
    </row>
    <row r="303" spans="3:9" ht="15.5" x14ac:dyDescent="0.35">
      <c r="C303" t="s">
        <v>301</v>
      </c>
      <c r="D303" s="5">
        <v>2897000000000</v>
      </c>
    </row>
    <row r="304" spans="3:9" ht="15.5" x14ac:dyDescent="0.35">
      <c r="C304" t="s">
        <v>212</v>
      </c>
      <c r="D304" s="5">
        <v>-834000000000</v>
      </c>
    </row>
    <row r="305" spans="3:9" ht="15.5" x14ac:dyDescent="0.35">
      <c r="C305" t="s">
        <v>211</v>
      </c>
      <c r="I305" s="5">
        <v>483000000000</v>
      </c>
    </row>
    <row r="306" spans="3:9" ht="15.5" x14ac:dyDescent="0.35">
      <c r="C306" t="s">
        <v>210</v>
      </c>
      <c r="D306" s="5">
        <v>139000000000</v>
      </c>
    </row>
    <row r="307" spans="3:9" ht="15.5" x14ac:dyDescent="0.35">
      <c r="C307" t="s">
        <v>209</v>
      </c>
      <c r="D307" s="5">
        <v>1231000000000</v>
      </c>
    </row>
    <row r="308" spans="3:9" ht="15.5" x14ac:dyDescent="0.35">
      <c r="C308" t="s">
        <v>24</v>
      </c>
      <c r="D308" s="5">
        <v>1371000000000</v>
      </c>
    </row>
    <row r="309" spans="3:9" ht="15.5" x14ac:dyDescent="0.35">
      <c r="C309" t="s">
        <v>21</v>
      </c>
      <c r="D309" s="5">
        <v>1323000000000</v>
      </c>
    </row>
    <row r="310" spans="3:9" ht="15.5" x14ac:dyDescent="0.35">
      <c r="C310" t="s">
        <v>302</v>
      </c>
      <c r="I310" s="5">
        <v>487000000000</v>
      </c>
    </row>
    <row r="311" spans="3:9" ht="15.5" x14ac:dyDescent="0.35">
      <c r="C311" t="s">
        <v>303</v>
      </c>
      <c r="I311" s="5">
        <v>128000000000</v>
      </c>
    </row>
    <row r="312" spans="3:9" ht="15.5" x14ac:dyDescent="0.35">
      <c r="C312" t="s">
        <v>304</v>
      </c>
      <c r="I312" s="5">
        <v>-44000000000</v>
      </c>
    </row>
    <row r="313" spans="3:9" ht="15.5" x14ac:dyDescent="0.35">
      <c r="C313" t="s">
        <v>305</v>
      </c>
      <c r="I313" s="5">
        <v>-80000000000</v>
      </c>
    </row>
    <row r="314" spans="3:9" ht="15.5" x14ac:dyDescent="0.35">
      <c r="C314" t="s">
        <v>306</v>
      </c>
      <c r="I314" s="5">
        <v>-37000000000</v>
      </c>
    </row>
    <row r="315" spans="3:9" ht="15.5" x14ac:dyDescent="0.35">
      <c r="C315" t="s">
        <v>307</v>
      </c>
      <c r="I315" s="5">
        <v>91000000000</v>
      </c>
    </row>
  </sheetData>
  <pageMargins left="0.7" right="0.7" top="0.75" bottom="0.75" header="0.3" footer="0.3"/>
  <ignoredErrors>
    <ignoredError sqref="A1:W31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729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730</v>
      </c>
      <c r="D2" s="2" vm="137">
        <f ca="1">IFERROR(_xlfn.STOCKHISTORY("XIDX:" &amp; $C$1, D3, , 0, 0, 1), "Libur")</f>
        <v>83</v>
      </c>
      <c r="E2" s="2" vm="18">
        <f ca="1">IFERROR(_xlfn.STOCKHISTORY("XIDX:" &amp; $C$1, E3, , 0, 0, 1), "Libur")</f>
        <v>78</v>
      </c>
      <c r="H2" s="2" vm="18">
        <f ca="1">IFERROR(INDEX(D2:G2,COUNT(D2:G2)),"")</f>
        <v>78</v>
      </c>
      <c r="I2" s="2" vm="138">
        <f t="shared" ref="I2:Z2" ca="1" si="0">IFERROR(_xlfn.STOCKHISTORY("XIDX:" &amp; $C$1, I1, , 0, 0, 1), "Libur")</f>
        <v>85</v>
      </c>
      <c r="J2" s="2" vm="139">
        <f t="shared" ca="1" si="0"/>
        <v>70</v>
      </c>
      <c r="K2" s="2" vm="140">
        <f t="shared" ca="1" si="0"/>
        <v>81</v>
      </c>
      <c r="L2" s="2" vm="141">
        <f t="shared" ca="1" si="0"/>
        <v>127</v>
      </c>
      <c r="M2" s="2" vm="142">
        <f t="shared" ca="1" si="0"/>
        <v>160</v>
      </c>
      <c r="N2" s="2" t="str">
        <f t="shared" ca="1" si="0"/>
        <v>Libur</v>
      </c>
      <c r="O2" s="2" vm="143">
        <f t="shared" ca="1" si="0"/>
        <v>110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4">
        <f t="shared" ca="1" si="0"/>
        <v>290</v>
      </c>
      <c r="T2" s="2" vm="144">
        <f t="shared" ca="1" si="0"/>
        <v>445</v>
      </c>
      <c r="U2" s="2" t="str">
        <f t="shared" ca="1" si="0"/>
        <v>Libur</v>
      </c>
      <c r="V2" s="2" t="str">
        <f t="shared" ca="1" si="0"/>
        <v>Libur</v>
      </c>
      <c r="W2" s="2" vm="145">
        <f t="shared" ca="1" si="0"/>
        <v>180</v>
      </c>
      <c r="X2" s="2" vm="145">
        <f t="shared" ca="1" si="0"/>
        <v>180</v>
      </c>
      <c r="Y2" s="2" vm="146">
        <f t="shared" ca="1" si="0"/>
        <v>130.4348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845163000000</v>
      </c>
      <c r="E4" s="2">
        <f>IFERROR(INDEX(E51:E500,MATCH($C$4,$C$51:$C$500,0)),"")</f>
        <v>678386000000</v>
      </c>
      <c r="H4" s="2">
        <f>IFERROR(SUM(D4:G4)*(4/MAX(1,COUNT(D4:G4))),"")</f>
        <v>3047098000000</v>
      </c>
      <c r="I4" s="2">
        <f t="shared" ref="I4:Z4" si="1">IFERROR(INDEX(I51:I500,MATCH($C$4,$C$51:$C$500,0)),"")</f>
        <v>3194683000000</v>
      </c>
      <c r="J4" s="2">
        <f t="shared" si="1"/>
        <v>3134643000000</v>
      </c>
      <c r="K4" s="2">
        <f t="shared" si="1"/>
        <v>3195794938533</v>
      </c>
      <c r="L4" s="2">
        <f t="shared" si="1"/>
        <v>3111392892032</v>
      </c>
      <c r="M4" s="2">
        <f t="shared" si="1"/>
        <v>2581646425587</v>
      </c>
      <c r="N4" s="2">
        <f t="shared" si="1"/>
        <v>1446474839632</v>
      </c>
      <c r="O4" s="2">
        <f t="shared" si="1"/>
        <v>1618048001660</v>
      </c>
      <c r="P4" s="2">
        <f t="shared" si="1"/>
        <v>1750649236912</v>
      </c>
      <c r="Q4" s="2">
        <f t="shared" si="1"/>
        <v>1605317945521</v>
      </c>
      <c r="R4" s="2">
        <f t="shared" si="1"/>
        <v>1448167445096</v>
      </c>
      <c r="S4" s="2">
        <f t="shared" si="1"/>
        <v>1471441138952</v>
      </c>
      <c r="T4" s="2">
        <f t="shared" si="1"/>
        <v>1204928923469</v>
      </c>
      <c r="U4" s="2">
        <f t="shared" si="1"/>
        <v>1112045508251</v>
      </c>
      <c r="V4" s="2">
        <f t="shared" si="1"/>
        <v>879844583283</v>
      </c>
      <c r="W4" s="2">
        <f t="shared" si="1"/>
        <v>702359673025</v>
      </c>
      <c r="X4" s="2">
        <f t="shared" si="1"/>
        <v>731630007086</v>
      </c>
      <c r="Y4" s="2">
        <f t="shared" si="1"/>
        <v>621112392839</v>
      </c>
      <c r="Z4" s="2">
        <f t="shared" si="1"/>
        <v>703756076234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3698000000</v>
      </c>
      <c r="E5" s="2">
        <f>IFERROR(INDEX(E51:E500,MATCH($C$5,$C$51:$C$500,0)),"")</f>
        <v>-3923000000</v>
      </c>
      <c r="H5" s="2">
        <f>IFERROR(SUM(D5:G5)*(4/MAX(1,COUNT(D5:G5))),"")</f>
        <v>-450000000</v>
      </c>
      <c r="I5" s="2">
        <f t="shared" ref="I5:Z5" si="2">IFERROR(INDEX(I51:I500,MATCH($C$5,$C$51:$C$500,0)),"")</f>
        <v>-3669000000</v>
      </c>
      <c r="J5" s="2">
        <f t="shared" si="2"/>
        <v>-36967000000</v>
      </c>
      <c r="K5" s="2">
        <f t="shared" si="2"/>
        <v>-75013795593</v>
      </c>
      <c r="L5" s="2">
        <f t="shared" si="2"/>
        <v>-72465027647</v>
      </c>
      <c r="M5" s="2">
        <f t="shared" si="2"/>
        <v>-28290127748</v>
      </c>
      <c r="N5" s="2">
        <f t="shared" si="2"/>
        <v>40565182315</v>
      </c>
      <c r="O5" s="2">
        <f t="shared" si="2"/>
        <v>-17051294626</v>
      </c>
      <c r="P5" s="2">
        <f t="shared" si="2"/>
        <v>-8484812173</v>
      </c>
      <c r="Q5" s="2">
        <f t="shared" si="2"/>
        <v>-9660298274</v>
      </c>
      <c r="R5" s="2">
        <f t="shared" si="2"/>
        <v>-2625876991</v>
      </c>
      <c r="S5" s="2">
        <f t="shared" si="2"/>
        <v>13007624746</v>
      </c>
      <c r="T5" s="2">
        <f t="shared" si="2"/>
        <v>26480721191</v>
      </c>
      <c r="U5" s="2">
        <f t="shared" si="2"/>
        <v>36682541728</v>
      </c>
      <c r="V5" s="2">
        <f t="shared" si="2"/>
        <v>33532460976</v>
      </c>
      <c r="W5" s="2">
        <f t="shared" si="2"/>
        <v>-108027729226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-90033000000</v>
      </c>
      <c r="E6" s="2">
        <f>IFERROR(INDEX(E51:E500,MATCH($C$6,$C$51:$C$500,0)),"")</f>
        <v>-93731000000</v>
      </c>
      <c r="H6" s="2">
        <f>IFERROR(INDEX(D6:G6,COUNT(D6:G6)),"")</f>
        <v>-93731000000</v>
      </c>
      <c r="I6" s="2">
        <f t="shared" ref="I6:Z6" si="3">IFERROR(INDEX(I51:I500,MATCH($C$6,$C$51:$C$500,0)),"")</f>
        <v>-89808000000</v>
      </c>
      <c r="J6" s="2">
        <f t="shared" si="3"/>
        <v>-86139000000</v>
      </c>
      <c r="K6" s="2">
        <f t="shared" si="3"/>
        <v>-49172465442</v>
      </c>
      <c r="L6" s="2">
        <f t="shared" si="3"/>
        <v>25841330528</v>
      </c>
      <c r="M6" s="2">
        <f t="shared" si="3"/>
        <v>98306358277</v>
      </c>
      <c r="N6" s="2">
        <f t="shared" si="3"/>
        <v>126596486024</v>
      </c>
      <c r="O6" s="2">
        <f t="shared" si="3"/>
        <v>86028335270</v>
      </c>
      <c r="P6" s="2">
        <f t="shared" si="3"/>
        <v>103079629940</v>
      </c>
      <c r="Q6" s="2">
        <f t="shared" si="3"/>
        <v>111564441918</v>
      </c>
      <c r="R6" s="2">
        <f t="shared" si="3"/>
        <v>121224740388</v>
      </c>
      <c r="S6" s="2">
        <f t="shared" si="3"/>
        <v>123850617659</v>
      </c>
      <c r="T6" s="2">
        <f t="shared" si="3"/>
        <v>114335781941</v>
      </c>
      <c r="U6" s="2">
        <f t="shared" si="3"/>
        <v>87855060821</v>
      </c>
      <c r="V6" s="2">
        <f t="shared" si="3"/>
        <v>51172519269</v>
      </c>
      <c r="W6" s="2">
        <f t="shared" si="3"/>
        <v>17640058441</v>
      </c>
      <c r="X6" s="2">
        <f t="shared" si="3"/>
        <v>125060347020</v>
      </c>
      <c r="Y6" s="2">
        <f t="shared" si="3"/>
        <v>118804615310</v>
      </c>
      <c r="Z6" s="2">
        <f t="shared" si="3"/>
        <v>112882732490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0.98</v>
      </c>
      <c r="E7" s="3">
        <f>IFERROR(INDEX(E51:E500,MATCH($C$7,$C$51:$C$500,0))/1000000000,"")</f>
        <v>0.98</v>
      </c>
      <c r="H7" s="3">
        <f>IFERROR(INDEX(D7:G7,COUNT(D7:G7)),"")</f>
        <v>0.98</v>
      </c>
      <c r="I7" s="3">
        <f t="shared" ref="I7:Z7" si="4">IFERROR(INDEX(I51:I500,MATCH($C$7,$C$51:$C$500,0))/1000000000,"")</f>
        <v>0.98</v>
      </c>
      <c r="J7" s="3">
        <f t="shared" si="4"/>
        <v>0.98</v>
      </c>
      <c r="K7" s="3">
        <f t="shared" si="4"/>
        <v>0.98</v>
      </c>
      <c r="L7" s="3">
        <f t="shared" si="4"/>
        <v>0.98</v>
      </c>
      <c r="M7" s="3">
        <f t="shared" si="4"/>
        <v>0.98</v>
      </c>
      <c r="N7" s="3">
        <f t="shared" si="4"/>
        <v>0.98</v>
      </c>
      <c r="O7" s="3">
        <f t="shared" si="4"/>
        <v>0.98</v>
      </c>
      <c r="P7" s="3">
        <f t="shared" si="4"/>
        <v>0.98</v>
      </c>
      <c r="Q7" s="3">
        <f t="shared" si="4"/>
        <v>0.98</v>
      </c>
      <c r="R7" s="3">
        <f t="shared" si="4"/>
        <v>0.98</v>
      </c>
      <c r="S7" s="3">
        <f t="shared" si="4"/>
        <v>0.98</v>
      </c>
      <c r="T7" s="3">
        <f t="shared" si="4"/>
        <v>0.98</v>
      </c>
      <c r="U7" s="3">
        <f t="shared" si="4"/>
        <v>0.98</v>
      </c>
      <c r="V7" s="3">
        <f t="shared" si="4"/>
        <v>0.98</v>
      </c>
      <c r="W7" s="3">
        <f t="shared" si="4"/>
        <v>0.98</v>
      </c>
      <c r="X7" s="3">
        <f t="shared" si="4"/>
        <v>0.98</v>
      </c>
      <c r="Y7" s="3">
        <f t="shared" si="4"/>
        <v>0.85</v>
      </c>
      <c r="Z7" s="3">
        <f t="shared" si="4"/>
        <v>0.85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-36000000000</v>
      </c>
      <c r="H8" s="2">
        <f>IFERROR(INDEX(D8:G8,COUNT(D8:G8)),"")</f>
        <v>-36000000000</v>
      </c>
      <c r="I8" s="2">
        <f t="shared" ref="I8:Z8" si="5">IFERROR(INDEX(I51:I500,MATCH($C$8,$C$51:$C$500,0)),"")</f>
        <v>-33000000000</v>
      </c>
      <c r="J8" s="2">
        <f t="shared" si="5"/>
        <v>9000000000</v>
      </c>
      <c r="K8" s="2">
        <f t="shared" si="5"/>
        <v>174000000000</v>
      </c>
      <c r="L8" s="2">
        <f t="shared" si="5"/>
        <v>-98000000000</v>
      </c>
      <c r="M8" s="2">
        <f t="shared" si="5"/>
        <v>-96000000000</v>
      </c>
      <c r="N8" s="2">
        <f t="shared" si="5"/>
        <v>49000000000</v>
      </c>
      <c r="O8" s="2">
        <f t="shared" si="5"/>
        <v>1000000000</v>
      </c>
      <c r="P8" s="2">
        <f t="shared" si="5"/>
        <v>-3000000000</v>
      </c>
      <c r="Q8" s="2">
        <f t="shared" si="5"/>
        <v>-17000000000</v>
      </c>
      <c r="R8" s="2">
        <f t="shared" si="5"/>
        <v>-30000000000</v>
      </c>
      <c r="S8" s="2">
        <f t="shared" si="5"/>
        <v>49000000000</v>
      </c>
      <c r="T8" s="2">
        <f t="shared" si="5"/>
        <v>35000000000</v>
      </c>
      <c r="U8" s="2">
        <f t="shared" si="5"/>
        <v>18000000000</v>
      </c>
      <c r="V8" s="2">
        <f t="shared" si="5"/>
        <v>5000000000</v>
      </c>
      <c r="W8" s="2">
        <f t="shared" si="5"/>
        <v>11000000000</v>
      </c>
      <c r="X8" s="2">
        <f t="shared" si="5"/>
        <v>-3000000000</v>
      </c>
      <c r="Y8" s="2">
        <f t="shared" si="5"/>
        <v>-39000000000</v>
      </c>
      <c r="Z8" s="2">
        <f t="shared" si="5"/>
        <v>-23000000000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-1.75</v>
      </c>
      <c r="E9" s="3">
        <f>IFERROR(INDEX(E51:E500,MATCH("Free cash flow per share (Quarter)",$C$51:$C$500,0)),"")</f>
        <v>-36.29</v>
      </c>
      <c r="H9" s="3">
        <f>IFERROR(INDEX(D9:G9,COUNT(D9:G9)),"")</f>
        <v>-36.29</v>
      </c>
      <c r="I9" s="3">
        <f t="shared" ref="I9:Z9" si="6">IFERROR(INDEX(I51:I500,MATCH($C$9,$C$51:$C$500,0)),"")</f>
        <v>-33.29</v>
      </c>
      <c r="J9" s="3">
        <f t="shared" si="6"/>
        <v>8.69</v>
      </c>
      <c r="K9" s="3">
        <f t="shared" si="6"/>
        <v>177.64</v>
      </c>
      <c r="L9" s="3">
        <f t="shared" si="6"/>
        <v>-99.47</v>
      </c>
      <c r="M9" s="3">
        <f t="shared" si="6"/>
        <v>-98.37</v>
      </c>
      <c r="N9" s="3">
        <f t="shared" si="6"/>
        <v>50.17</v>
      </c>
      <c r="O9" s="3">
        <f t="shared" si="6"/>
        <v>1.45</v>
      </c>
      <c r="P9" s="3">
        <f t="shared" si="6"/>
        <v>-3.06</v>
      </c>
      <c r="Q9" s="3">
        <f t="shared" si="6"/>
        <v>-17.079999999999998</v>
      </c>
      <c r="R9" s="3">
        <f t="shared" si="6"/>
        <v>-30.54</v>
      </c>
      <c r="S9" s="3">
        <f t="shared" si="6"/>
        <v>49.67</v>
      </c>
      <c r="T9" s="3">
        <f t="shared" si="6"/>
        <v>36.03</v>
      </c>
      <c r="U9" s="3">
        <f t="shared" si="6"/>
        <v>18.420000000000002</v>
      </c>
      <c r="V9" s="3">
        <f t="shared" si="6"/>
        <v>5.54</v>
      </c>
      <c r="W9" s="3">
        <f t="shared" si="6"/>
        <v>11.05</v>
      </c>
      <c r="X9" s="3">
        <f t="shared" si="6"/>
        <v>-2.63</v>
      </c>
      <c r="Y9" s="3">
        <f t="shared" si="6"/>
        <v>-46.26</v>
      </c>
      <c r="Z9" s="3">
        <f t="shared" si="6"/>
        <v>-26.52</v>
      </c>
    </row>
    <row r="10" spans="1:26" ht="15.5" x14ac:dyDescent="0.35">
      <c r="C10" t="s">
        <v>18</v>
      </c>
      <c r="D10" s="3">
        <f ca="1">IFERROR(IF(D9=0,"",D2/D9),"")</f>
        <v>-47.428571428571431</v>
      </c>
      <c r="E10" s="3">
        <f ca="1">IFERROR(IF(E9=0,"",E2/E9),"")</f>
        <v>-2.1493524386883438</v>
      </c>
      <c r="I10" s="3">
        <f t="shared" ref="I10:Z10" ca="1" si="7">IFERROR(IF(I9=0,"",I2/I9),"")</f>
        <v>-2.5533193151096425</v>
      </c>
      <c r="J10" s="3">
        <f t="shared" ca="1" si="7"/>
        <v>8.0552359033371701</v>
      </c>
      <c r="K10" s="3">
        <f t="shared" ca="1" si="7"/>
        <v>0.45597838324701645</v>
      </c>
      <c r="L10" s="3">
        <f t="shared" ca="1" si="7"/>
        <v>-1.2767668643812204</v>
      </c>
      <c r="M10" s="3">
        <f t="shared" ca="1" si="7"/>
        <v>-1.6265121480126055</v>
      </c>
      <c r="N10" s="3" t="str">
        <f t="shared" ca="1" si="7"/>
        <v/>
      </c>
      <c r="O10" s="3">
        <f t="shared" ca="1" si="7"/>
        <v>75.862068965517238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5.8385343265552647</v>
      </c>
      <c r="T10" s="3">
        <f t="shared" ca="1" si="7"/>
        <v>12.350818762142659</v>
      </c>
      <c r="U10" s="3" t="str">
        <f t="shared" ca="1" si="7"/>
        <v/>
      </c>
      <c r="V10" s="3" t="str">
        <f t="shared" ca="1" si="7"/>
        <v/>
      </c>
      <c r="W10" s="3">
        <f t="shared" ca="1" si="7"/>
        <v>16.289592760180994</v>
      </c>
      <c r="X10" s="3">
        <f t="shared" ca="1" si="7"/>
        <v>-68.441064638783274</v>
      </c>
      <c r="Y10" s="3">
        <f t="shared" ca="1" si="7"/>
        <v>-2.8196022481625596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11058000000</v>
      </c>
      <c r="E11" s="2">
        <f>IFERROR(INDEX(E51:E500,MATCH($C$11,$C$51:$C$500,0)),"")</f>
        <v>14269000000</v>
      </c>
      <c r="H11" s="2">
        <f>IFERROR(INDEX(D11:G11,COUNT(D11:G11)),"")</f>
        <v>14269000000</v>
      </c>
      <c r="I11" s="2">
        <f t="shared" ref="I11:Z11" si="8">IFERROR(INDEX(I51:I500,MATCH($C$11,$C$51:$C$500,0)),"")</f>
        <v>52025000000</v>
      </c>
      <c r="J11" s="2">
        <f t="shared" si="8"/>
        <v>70353000000</v>
      </c>
      <c r="K11" s="2">
        <f t="shared" si="8"/>
        <v>67964216237</v>
      </c>
      <c r="L11" s="2">
        <f t="shared" si="8"/>
        <v>16995953986</v>
      </c>
      <c r="M11" s="2">
        <f t="shared" si="8"/>
        <v>42350368854</v>
      </c>
      <c r="N11" s="2">
        <f t="shared" si="8"/>
        <v>117081264745</v>
      </c>
      <c r="O11" s="2">
        <f t="shared" si="8"/>
        <v>25675406183</v>
      </c>
      <c r="P11" s="2">
        <f t="shared" si="8"/>
        <v>37960489893</v>
      </c>
      <c r="Q11" s="2">
        <f t="shared" si="8"/>
        <v>25074387217</v>
      </c>
      <c r="R11" s="2">
        <f t="shared" si="8"/>
        <v>41679042281</v>
      </c>
      <c r="S11" s="2">
        <f t="shared" si="8"/>
        <v>71741932233</v>
      </c>
      <c r="T11" s="2">
        <f t="shared" si="8"/>
        <v>49239511813</v>
      </c>
      <c r="U11" s="2">
        <f t="shared" si="8"/>
        <v>20093727142</v>
      </c>
      <c r="V11" s="2">
        <f t="shared" si="8"/>
        <v>13605193164</v>
      </c>
      <c r="W11" s="2">
        <f t="shared" si="8"/>
        <v>20056555958</v>
      </c>
      <c r="X11" s="2">
        <f t="shared" si="8"/>
        <v>9592696973</v>
      </c>
      <c r="Y11" s="2">
        <f t="shared" si="8"/>
        <v>8908015821</v>
      </c>
      <c r="Z11" s="2">
        <f t="shared" si="8"/>
        <v>14962039654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-11000000000</v>
      </c>
      <c r="E12" s="2">
        <f>IFERROR(INDEX(E51:E500,MATCH("Net Debt (Quarter)",$C$51:$C$500,0)),"")</f>
        <v>-14000000000</v>
      </c>
      <c r="H12" s="2">
        <f>IFERROR(INDEX(D12:G12,COUNT(D12:G12)),"")</f>
        <v>-14000000000</v>
      </c>
      <c r="I12" s="2">
        <f t="shared" ref="I12:Z12" si="9">IFERROR(INDEX(I51:I500,MATCH($C$12,$C$51:$C$500,0)),"")</f>
        <v>-52000000000</v>
      </c>
      <c r="J12" s="2">
        <f t="shared" si="9"/>
        <v>-70000000000</v>
      </c>
      <c r="K12" s="2">
        <f t="shared" si="9"/>
        <v>-68000000000</v>
      </c>
      <c r="L12" s="2">
        <f t="shared" si="9"/>
        <v>103000000000</v>
      </c>
      <c r="M12" s="2">
        <f t="shared" si="9"/>
        <v>-7000000000</v>
      </c>
      <c r="N12" s="2">
        <f t="shared" si="9"/>
        <v>-117000000000</v>
      </c>
      <c r="O12" s="2">
        <f t="shared" si="9"/>
        <v>-26000000000</v>
      </c>
      <c r="P12" s="2">
        <f t="shared" si="9"/>
        <v>-23000000000</v>
      </c>
      <c r="Q12" s="2">
        <f t="shared" si="9"/>
        <v>-25000000000</v>
      </c>
      <c r="R12" s="2">
        <f t="shared" si="9"/>
        <v>-42000000000</v>
      </c>
      <c r="S12" s="2">
        <f t="shared" si="9"/>
        <v>-72000000000</v>
      </c>
      <c r="T12" s="2">
        <f t="shared" si="9"/>
        <v>-31000000000</v>
      </c>
      <c r="U12" s="2">
        <f t="shared" si="9"/>
        <v>-12000000000</v>
      </c>
      <c r="V12" s="2">
        <f t="shared" si="9"/>
        <v>4000000000</v>
      </c>
      <c r="W12" s="2">
        <f t="shared" si="9"/>
        <v>9000000000</v>
      </c>
      <c r="X12" s="2">
        <f t="shared" si="9"/>
        <v>70000000000</v>
      </c>
      <c r="Y12" s="2">
        <f t="shared" si="9"/>
        <v>65000000000</v>
      </c>
      <c r="Z12" s="2">
        <f t="shared" si="9"/>
        <v>24000000000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120000000000</v>
      </c>
      <c r="M13" s="2">
        <f t="shared" si="10"/>
        <v>35000000000</v>
      </c>
      <c r="N13" s="2">
        <f t="shared" si="10"/>
        <v>0</v>
      </c>
      <c r="O13" s="2">
        <f t="shared" si="10"/>
        <v>0</v>
      </c>
      <c r="P13" s="2">
        <f t="shared" si="10"/>
        <v>15000000000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19000000000</v>
      </c>
      <c r="U13" s="2">
        <f t="shared" si="10"/>
        <v>9000000000</v>
      </c>
      <c r="V13" s="2">
        <f t="shared" si="10"/>
        <v>18000000000</v>
      </c>
      <c r="W13" s="2">
        <f t="shared" si="10"/>
        <v>29000000000</v>
      </c>
      <c r="X13" s="2">
        <f t="shared" si="10"/>
        <v>80000000000</v>
      </c>
      <c r="Y13" s="2">
        <f t="shared" si="10"/>
        <v>74000000000</v>
      </c>
      <c r="Z13" s="2">
        <f t="shared" si="10"/>
        <v>39000000000</v>
      </c>
    </row>
    <row r="14" spans="1:26" ht="15.5" x14ac:dyDescent="0.35">
      <c r="C14" t="s">
        <v>27</v>
      </c>
      <c r="D14" s="2">
        <f>IFERROR(INDEX(D51:D500,MATCH($C$14,$C$51:$C$500,0)),"")</f>
        <v>-12000000</v>
      </c>
      <c r="E14" s="2">
        <f>IFERROR(INDEX(E51:E500,MATCH($C$14,$C$51:$C$500,0)),"")</f>
        <v>0</v>
      </c>
      <c r="H14" s="2">
        <f>IFERROR(SUM(D14:G14)*(4/MAX(1,COUNT(D14:G14))),"")</f>
        <v>-24000000</v>
      </c>
      <c r="I14" s="2">
        <f t="shared" ref="I14:Z14" si="11">IFERROR(INDEX(I51:I500,MATCH($C$14,$C$51:$C$500,0)),"")</f>
        <v>-1188000000</v>
      </c>
      <c r="J14" s="2">
        <f t="shared" si="11"/>
        <v>-1202000000</v>
      </c>
      <c r="K14" s="2">
        <f t="shared" si="11"/>
        <v>-6213545851</v>
      </c>
      <c r="L14" s="2">
        <f t="shared" si="11"/>
        <v>-4946436597</v>
      </c>
      <c r="M14" s="2">
        <f t="shared" si="11"/>
        <v>-1211394076</v>
      </c>
      <c r="N14" s="2">
        <f t="shared" si="11"/>
        <v>-770911928</v>
      </c>
      <c r="O14" s="2">
        <f t="shared" si="11"/>
        <v>-434041667</v>
      </c>
      <c r="P14" s="2">
        <f t="shared" si="11"/>
        <v>-1060666666</v>
      </c>
      <c r="Q14" s="2">
        <f t="shared" si="11"/>
        <v>0</v>
      </c>
      <c r="R14" s="2">
        <f t="shared" si="11"/>
        <v>0</v>
      </c>
      <c r="S14" s="2">
        <f t="shared" si="11"/>
        <v>-2353303193</v>
      </c>
      <c r="T14" s="2">
        <f t="shared" si="11"/>
        <v>-60356056</v>
      </c>
      <c r="U14" s="2">
        <f t="shared" si="11"/>
        <v>-319117201</v>
      </c>
      <c r="V14" s="2">
        <f t="shared" si="11"/>
        <v>-803386550</v>
      </c>
      <c r="W14" s="2">
        <f t="shared" si="11"/>
        <v>-3224340779</v>
      </c>
      <c r="X14" s="2">
        <f t="shared" si="11"/>
        <v>-8779920560</v>
      </c>
      <c r="Y14" s="2">
        <f t="shared" si="11"/>
        <v>-7636852828</v>
      </c>
      <c r="Z14" s="2">
        <f t="shared" si="11"/>
        <v>-3001255797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625000000</v>
      </c>
      <c r="J15" s="2">
        <f t="shared" si="12"/>
        <v>-1623000000</v>
      </c>
      <c r="K15" s="2">
        <f t="shared" si="12"/>
        <v>-1588771125</v>
      </c>
      <c r="L15" s="2">
        <f t="shared" si="12"/>
        <v>-2091825623</v>
      </c>
      <c r="M15" s="2">
        <f t="shared" si="12"/>
        <v>-2681025325</v>
      </c>
      <c r="N15" s="2">
        <f t="shared" si="12"/>
        <v>-11639337668</v>
      </c>
      <c r="O15" s="2">
        <f t="shared" si="12"/>
        <v>-3162706807</v>
      </c>
      <c r="P15" s="2">
        <f t="shared" si="12"/>
        <v>-1667551840</v>
      </c>
      <c r="Q15" s="2">
        <f t="shared" si="12"/>
        <v>-7353440928</v>
      </c>
      <c r="R15" s="2">
        <f t="shared" si="12"/>
        <v>-137067905</v>
      </c>
      <c r="S15" s="2">
        <f t="shared" si="12"/>
        <v>-5922303004</v>
      </c>
      <c r="T15" s="2">
        <f t="shared" si="12"/>
        <v>-7508613683</v>
      </c>
      <c r="U15" s="2">
        <f t="shared" si="12"/>
        <v>-5218466763</v>
      </c>
      <c r="V15" s="2">
        <f t="shared" si="12"/>
        <v>-3830883919</v>
      </c>
      <c r="W15" s="2">
        <f t="shared" si="12"/>
        <v>-3139018735</v>
      </c>
      <c r="X15" s="2">
        <f t="shared" si="12"/>
        <v>-2722005933</v>
      </c>
      <c r="Y15" s="2">
        <f t="shared" si="12"/>
        <v>-2947278207</v>
      </c>
      <c r="Z15" s="2">
        <f t="shared" si="12"/>
        <v>-3077721968</v>
      </c>
    </row>
    <row r="16" spans="1:26" ht="15.5" x14ac:dyDescent="0.35">
      <c r="C16" t="s">
        <v>29</v>
      </c>
      <c r="D16" s="2">
        <f>IFERROR(INDEX(D51:D500,MATCH($C$16,$C$51:$C$500,0)),"")</f>
        <v>3698000000</v>
      </c>
      <c r="E16" s="2">
        <f>IFERROR(INDEX(E51:E500,MATCH($C$16,$C$51:$C$500,0)),"")</f>
        <v>-3923000000</v>
      </c>
      <c r="H16" s="2">
        <f>IFERROR(SUM(D16:G16)*(4/MAX(1,COUNT(D16:G16))),"")</f>
        <v>-450000000</v>
      </c>
      <c r="I16" s="2">
        <f t="shared" ref="I16:Z16" si="13">IFERROR(INDEX(I51:I500,MATCH($C$16,$C$51:$C$500,0)),"")</f>
        <v>-5923000000</v>
      </c>
      <c r="J16" s="2">
        <f t="shared" si="13"/>
        <v>-33887000000</v>
      </c>
      <c r="K16" s="2">
        <f t="shared" si="13"/>
        <v>-73532507142</v>
      </c>
      <c r="L16" s="2">
        <f t="shared" si="13"/>
        <v>-71178230245</v>
      </c>
      <c r="M16" s="2">
        <f t="shared" si="13"/>
        <v>-25159075219</v>
      </c>
      <c r="N16" s="2">
        <f t="shared" si="13"/>
        <v>52764018688</v>
      </c>
      <c r="O16" s="2">
        <f t="shared" si="13"/>
        <v>-15480984182</v>
      </c>
      <c r="P16" s="2">
        <f t="shared" si="13"/>
        <v>-8325461068</v>
      </c>
      <c r="Q16" s="2">
        <f t="shared" si="13"/>
        <v>-7244550782</v>
      </c>
      <c r="R16" s="2">
        <f t="shared" si="13"/>
        <v>130368081</v>
      </c>
      <c r="S16" s="2">
        <f t="shared" si="13"/>
        <v>20330768571</v>
      </c>
      <c r="T16" s="2">
        <f t="shared" si="13"/>
        <v>33989334803</v>
      </c>
      <c r="U16" s="2">
        <f t="shared" si="13"/>
        <v>41901008315</v>
      </c>
      <c r="V16" s="2">
        <f t="shared" si="13"/>
        <v>37363344747</v>
      </c>
      <c r="W16" s="2">
        <f t="shared" si="13"/>
        <v>-104888721664</v>
      </c>
      <c r="X16" s="2">
        <f t="shared" si="13"/>
        <v>8977737637</v>
      </c>
      <c r="Y16" s="2">
        <f t="shared" si="13"/>
        <v>8866156085</v>
      </c>
      <c r="Z16" s="2">
        <f t="shared" si="13"/>
        <v>10013682369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81340000000</v>
      </c>
      <c r="E20" s="2">
        <f ca="1">IFERROR(E21*E2,"")</f>
        <v>76440000000</v>
      </c>
      <c r="H20" s="2">
        <f t="shared" ref="H20:Z20" ca="1" si="14">IFERROR(H21*H2,"")</f>
        <v>76440000000</v>
      </c>
      <c r="I20" s="2">
        <f t="shared" ca="1" si="14"/>
        <v>83300000000</v>
      </c>
      <c r="J20" s="2">
        <f t="shared" ca="1" si="14"/>
        <v>68600000000</v>
      </c>
      <c r="K20" s="2">
        <f t="shared" ca="1" si="14"/>
        <v>79380000000</v>
      </c>
      <c r="L20" s="2">
        <f t="shared" ca="1" si="14"/>
        <v>124460000000</v>
      </c>
      <c r="M20" s="2">
        <f t="shared" ca="1" si="14"/>
        <v>156800000000</v>
      </c>
      <c r="N20" s="2" t="str">
        <f t="shared" ca="1" si="14"/>
        <v/>
      </c>
      <c r="O20" s="2">
        <f t="shared" ca="1" si="14"/>
        <v>107800000000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284200000000</v>
      </c>
      <c r="T20" s="2">
        <f t="shared" ca="1" si="14"/>
        <v>436100000000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176400000000</v>
      </c>
      <c r="X20" s="2">
        <f t="shared" ca="1" si="14"/>
        <v>176400000000</v>
      </c>
      <c r="Y20" s="2">
        <f t="shared" ca="1" si="14"/>
        <v>110869580000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980000000</v>
      </c>
      <c r="E21" s="2">
        <f>IFERROR(INDEX(E51:E500,MATCH($C$7,$C$51:$C$500,0)),"")</f>
        <v>980000000</v>
      </c>
      <c r="H21" s="2">
        <f>IFERROR(INDEX(D21:G21,COUNT(D21:G21)),"")</f>
        <v>980000000</v>
      </c>
      <c r="I21" s="2">
        <f t="shared" ref="I21:Z21" si="15">IFERROR(INDEX(I51:I500,MATCH($C$7,$C$51:$C$500,0)),"")</f>
        <v>980000000</v>
      </c>
      <c r="J21" s="2">
        <f t="shared" si="15"/>
        <v>980000000</v>
      </c>
      <c r="K21" s="2">
        <f t="shared" si="15"/>
        <v>980000000</v>
      </c>
      <c r="L21" s="2">
        <f t="shared" si="15"/>
        <v>980000000</v>
      </c>
      <c r="M21" s="2">
        <f t="shared" si="15"/>
        <v>980000000</v>
      </c>
      <c r="N21" s="2">
        <f t="shared" si="15"/>
        <v>980000000</v>
      </c>
      <c r="O21" s="2">
        <f t="shared" si="15"/>
        <v>980000000</v>
      </c>
      <c r="P21" s="2">
        <f t="shared" si="15"/>
        <v>980000000</v>
      </c>
      <c r="Q21" s="2">
        <f t="shared" si="15"/>
        <v>980000000</v>
      </c>
      <c r="R21" s="2">
        <f t="shared" si="15"/>
        <v>980000000</v>
      </c>
      <c r="S21" s="2">
        <f t="shared" si="15"/>
        <v>980000000</v>
      </c>
      <c r="T21" s="2">
        <f t="shared" si="15"/>
        <v>980000000</v>
      </c>
      <c r="U21" s="2">
        <f t="shared" si="15"/>
        <v>980000000</v>
      </c>
      <c r="V21" s="2">
        <f t="shared" si="15"/>
        <v>980000000</v>
      </c>
      <c r="W21" s="2">
        <f t="shared" si="15"/>
        <v>980000000</v>
      </c>
      <c r="X21" s="2">
        <f t="shared" si="15"/>
        <v>980000000</v>
      </c>
      <c r="Y21" s="2">
        <f t="shared" si="15"/>
        <v>850000000</v>
      </c>
      <c r="Z21" s="2">
        <f t="shared" si="15"/>
        <v>850000000</v>
      </c>
    </row>
    <row r="23" spans="1:26" ht="15.5" x14ac:dyDescent="0.35">
      <c r="B23" t="s">
        <v>54</v>
      </c>
      <c r="C23" t="s">
        <v>55</v>
      </c>
      <c r="D23" s="3">
        <f>IFERROR(D5/D6*100,"")</f>
        <v>-4.1073828485111017</v>
      </c>
      <c r="E23" s="3">
        <f>IFERROR(E5/E6*100,"")</f>
        <v>4.1853815706649877</v>
      </c>
      <c r="H23" s="3">
        <f t="shared" ref="H23:Z23" si="16">IFERROR(H5/H6*100,"")</f>
        <v>0.48009729971940979</v>
      </c>
      <c r="I23" s="3">
        <f t="shared" si="16"/>
        <v>4.085382148583645</v>
      </c>
      <c r="J23" s="3">
        <f t="shared" si="16"/>
        <v>42.915520263759738</v>
      </c>
      <c r="K23" s="3">
        <f t="shared" si="16"/>
        <v>152.55243949783321</v>
      </c>
      <c r="L23" s="3">
        <f t="shared" si="16"/>
        <v>-280.42297422913873</v>
      </c>
      <c r="M23" s="3">
        <f t="shared" si="16"/>
        <v>-28.777515761784482</v>
      </c>
      <c r="N23" s="3">
        <f t="shared" si="16"/>
        <v>32.042897547179713</v>
      </c>
      <c r="O23" s="3">
        <f t="shared" si="16"/>
        <v>-19.820556299833651</v>
      </c>
      <c r="P23" s="3">
        <f t="shared" si="16"/>
        <v>-8.2313180382378075</v>
      </c>
      <c r="Q23" s="3">
        <f t="shared" si="16"/>
        <v>-8.658940167603161</v>
      </c>
      <c r="R23" s="3">
        <f t="shared" si="16"/>
        <v>-2.1661230064056585</v>
      </c>
      <c r="S23" s="3">
        <f t="shared" si="16"/>
        <v>10.502672487120018</v>
      </c>
      <c r="T23" s="3">
        <f t="shared" si="16"/>
        <v>23.160484619473444</v>
      </c>
      <c r="U23" s="3">
        <f t="shared" si="16"/>
        <v>41.753475992394698</v>
      </c>
      <c r="V23" s="3">
        <f t="shared" si="16"/>
        <v>65.528259024592842</v>
      </c>
      <c r="W23" s="3">
        <f t="shared" si="16"/>
        <v>-612.40006424761032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-0.37219591800293805</v>
      </c>
      <c r="H24" s="4" t="str">
        <f t="shared" ref="H24:Z24" si="17">IFERROR(_xlfn.RRI(5,M23,H23),"")</f>
        <v/>
      </c>
      <c r="I24" s="4">
        <f t="shared" si="17"/>
        <v>-0.33763072149223583</v>
      </c>
      <c r="J24" s="4" t="str">
        <f t="shared" si="17"/>
        <v/>
      </c>
      <c r="K24" s="4" t="str">
        <f t="shared" si="17"/>
        <v/>
      </c>
      <c r="L24" s="4">
        <f t="shared" si="17"/>
        <v>1.0047940767007231</v>
      </c>
      <c r="M24" s="4">
        <f t="shared" si="17"/>
        <v>0.67754445218277537</v>
      </c>
      <c r="N24" s="4">
        <f t="shared" si="17"/>
        <v>0.24993201421998346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-0.67660777268793848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3.77</v>
      </c>
      <c r="E25" s="3">
        <f>IFERROR(INDEX(E51:E500,MATCH($A$25,$C$51:$C$500,0)),"")</f>
        <v>-4</v>
      </c>
      <c r="H25" s="3">
        <f>IFERROR(INDEX(D25:G25,COUNT(D25:G25)),"")</f>
        <v>-4</v>
      </c>
      <c r="I25" s="3">
        <f t="shared" ref="I25:Z25" si="18">IFERROR(INDEX(I51:I500,MATCH($C$25,$C$51:$C$500,0)),"")</f>
        <v>-5.4</v>
      </c>
      <c r="J25" s="3">
        <f t="shared" si="18"/>
        <v>-36.200000000000003</v>
      </c>
      <c r="K25" s="3">
        <f t="shared" si="18"/>
        <v>-76.59</v>
      </c>
      <c r="L25" s="3">
        <f t="shared" si="18"/>
        <v>-74.7</v>
      </c>
      <c r="M25" s="3">
        <f t="shared" si="18"/>
        <v>-28.38</v>
      </c>
      <c r="N25" s="3">
        <f t="shared" si="18"/>
        <v>41.92</v>
      </c>
      <c r="O25" s="3">
        <f t="shared" si="18"/>
        <v>-19.010000000000002</v>
      </c>
      <c r="P25" s="3">
        <f t="shared" si="18"/>
        <v>-10.19</v>
      </c>
      <c r="Q25" s="3">
        <f t="shared" si="18"/>
        <v>-14.88</v>
      </c>
      <c r="R25" s="3">
        <f t="shared" si="18"/>
        <v>-0.01</v>
      </c>
      <c r="S25" s="3">
        <f t="shared" si="18"/>
        <v>14.69</v>
      </c>
      <c r="T25" s="3">
        <f t="shared" si="18"/>
        <v>27</v>
      </c>
      <c r="U25" s="3">
        <f t="shared" si="18"/>
        <v>37.4</v>
      </c>
      <c r="V25" s="3">
        <f t="shared" si="18"/>
        <v>34.19</v>
      </c>
      <c r="W25" s="3">
        <f t="shared" si="18"/>
        <v>-110.14</v>
      </c>
      <c r="X25" s="3">
        <f t="shared" si="18"/>
        <v>6.4</v>
      </c>
      <c r="Y25" s="3">
        <f t="shared" si="18"/>
        <v>6.96</v>
      </c>
      <c r="Z25" s="3">
        <f t="shared" si="18"/>
        <v>8.16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-0.35631960140857277</v>
      </c>
      <c r="H26" s="4">
        <f t="shared" ref="H26:Z26" si="19">IFERROR(_xlfn.RRI(5,M25,H25),"")</f>
        <v>-0.3242134870901584</v>
      </c>
      <c r="I26" s="4" t="str">
        <f t="shared" si="19"/>
        <v/>
      </c>
      <c r="J26" s="4">
        <f t="shared" si="19"/>
        <v>0.13748398482175617</v>
      </c>
      <c r="K26" s="4">
        <f t="shared" si="19"/>
        <v>0.4969233991224089</v>
      </c>
      <c r="L26" s="4">
        <f t="shared" si="19"/>
        <v>0.3808405563481907</v>
      </c>
      <c r="M26" s="4">
        <f t="shared" si="19"/>
        <v>3.9045874015277624</v>
      </c>
      <c r="N26" s="4">
        <f t="shared" si="19"/>
        <v>0.23333170408051784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-0.84454274831953269</v>
      </c>
      <c r="S26" s="4">
        <f t="shared" si="19"/>
        <v>0.18077830311737353</v>
      </c>
      <c r="T26" s="4">
        <f t="shared" si="19"/>
        <v>0.31144748597731997</v>
      </c>
      <c r="U26" s="4">
        <f t="shared" si="19"/>
        <v>0.35592693739426906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862.41122448979593</v>
      </c>
      <c r="E27" s="3">
        <f>IFERROR(E4/E21,"")</f>
        <v>692.230612244898</v>
      </c>
      <c r="H27" s="3">
        <f t="shared" ref="H27:Z27" si="20">IFERROR(H4/H21,"")</f>
        <v>3109.2836734693878</v>
      </c>
      <c r="I27" s="3">
        <f t="shared" si="20"/>
        <v>3259.8806122448977</v>
      </c>
      <c r="J27" s="3">
        <f t="shared" si="20"/>
        <v>3198.6153061224491</v>
      </c>
      <c r="K27" s="3">
        <f t="shared" si="20"/>
        <v>3261.0152434010206</v>
      </c>
      <c r="L27" s="3">
        <f t="shared" si="20"/>
        <v>3174.8907061551022</v>
      </c>
      <c r="M27" s="3">
        <f t="shared" si="20"/>
        <v>2634.3330873336736</v>
      </c>
      <c r="N27" s="3">
        <f t="shared" si="20"/>
        <v>1475.9947343183674</v>
      </c>
      <c r="O27" s="3">
        <f t="shared" si="20"/>
        <v>1651.0693894489796</v>
      </c>
      <c r="P27" s="3">
        <f t="shared" si="20"/>
        <v>1786.3767723591836</v>
      </c>
      <c r="Q27" s="3">
        <f t="shared" si="20"/>
        <v>1638.0795362459185</v>
      </c>
      <c r="R27" s="3">
        <f t="shared" si="20"/>
        <v>1477.7218827510203</v>
      </c>
      <c r="S27" s="3">
        <f t="shared" si="20"/>
        <v>1501.4705499510203</v>
      </c>
      <c r="T27" s="3">
        <f t="shared" si="20"/>
        <v>1229.519309662245</v>
      </c>
      <c r="U27" s="3">
        <f t="shared" si="20"/>
        <v>1134.7403145418368</v>
      </c>
      <c r="V27" s="3">
        <f t="shared" si="20"/>
        <v>897.80059518673465</v>
      </c>
      <c r="W27" s="3">
        <f t="shared" si="20"/>
        <v>716.69354390306125</v>
      </c>
      <c r="X27" s="3">
        <f t="shared" si="20"/>
        <v>746.56123172040816</v>
      </c>
      <c r="Y27" s="3">
        <f t="shared" si="20"/>
        <v>730.72046216352942</v>
      </c>
      <c r="Z27" s="3">
        <f t="shared" si="20"/>
        <v>827.94832498117648</v>
      </c>
    </row>
    <row r="28" spans="1:26" ht="15.5" x14ac:dyDescent="0.35">
      <c r="C28" t="s">
        <v>61</v>
      </c>
      <c r="D28" s="4">
        <f>IFERROR(_xlfn.RRI(5,I27,D27),"")</f>
        <v>-0.23351697515759073</v>
      </c>
      <c r="E28" s="4">
        <f>IFERROR(_xlfn.RRI(5,J27,E27),"")</f>
        <v>-0.26369498584987383</v>
      </c>
      <c r="H28" s="4">
        <f t="shared" ref="H28:Z28" si="21">IFERROR(_xlfn.RRI(5,M27,H27),"")</f>
        <v>3.370812996935113E-2</v>
      </c>
      <c r="I28" s="4">
        <f t="shared" si="21"/>
        <v>0.17171874397553299</v>
      </c>
      <c r="J28" s="4">
        <f t="shared" si="21"/>
        <v>0.14140386043209885</v>
      </c>
      <c r="K28" s="4">
        <f t="shared" si="21"/>
        <v>0.12791391136983443</v>
      </c>
      <c r="L28" s="4">
        <f t="shared" si="21"/>
        <v>0.14150747282604748</v>
      </c>
      <c r="M28" s="4">
        <f t="shared" si="21"/>
        <v>0.12257559518127858</v>
      </c>
      <c r="N28" s="4">
        <f t="shared" si="21"/>
        <v>-3.4167168651810798E-3</v>
      </c>
      <c r="O28" s="4">
        <f t="shared" si="21"/>
        <v>6.0732790413950744E-2</v>
      </c>
      <c r="P28" s="4">
        <f t="shared" si="21"/>
        <v>9.5003016868524304E-2</v>
      </c>
      <c r="Q28" s="4">
        <f t="shared" si="21"/>
        <v>0.12779721860489146</v>
      </c>
      <c r="R28" s="4">
        <f t="shared" si="21"/>
        <v>0.15571790715289624</v>
      </c>
      <c r="S28" s="4">
        <f t="shared" si="21"/>
        <v>0.14997997244370853</v>
      </c>
      <c r="T28" s="4">
        <f t="shared" si="21"/>
        <v>0.10967759367300145</v>
      </c>
      <c r="U28" s="4">
        <f t="shared" si="21"/>
        <v>6.5071222589736077E-2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-0.2592592592592593</v>
      </c>
      <c r="I29" s="4">
        <f t="shared" si="22"/>
        <v>-0.850828729281768</v>
      </c>
      <c r="J29" s="4">
        <f t="shared" si="22"/>
        <v>-0.52735344039691867</v>
      </c>
      <c r="K29" s="4">
        <f t="shared" si="22"/>
        <v>2.5301204819277116E-2</v>
      </c>
      <c r="L29" s="4">
        <f t="shared" si="22"/>
        <v>1.6321353065539115</v>
      </c>
      <c r="M29" s="4">
        <f t="shared" si="22"/>
        <v>-1.677003816793893</v>
      </c>
      <c r="N29" s="4">
        <f t="shared" si="22"/>
        <v>-3.20515518148343</v>
      </c>
      <c r="O29" s="4">
        <f t="shared" si="22"/>
        <v>0.86555446516192369</v>
      </c>
      <c r="P29" s="4">
        <f t="shared" si="22"/>
        <v>-0.31518817204301081</v>
      </c>
      <c r="Q29" s="4">
        <f t="shared" si="22"/>
        <v>1487</v>
      </c>
      <c r="R29" s="4">
        <f t="shared" si="22"/>
        <v>-1.0006807351940095</v>
      </c>
      <c r="S29" s="4">
        <f t="shared" si="22"/>
        <v>-0.45592592592592596</v>
      </c>
      <c r="T29" s="4">
        <f t="shared" si="22"/>
        <v>-0.27807486631016037</v>
      </c>
      <c r="U29" s="4">
        <f t="shared" si="22"/>
        <v>9.3887101491664265E-2</v>
      </c>
      <c r="V29" s="4">
        <f t="shared" si="22"/>
        <v>-1.3104230978754312</v>
      </c>
      <c r="W29" s="4">
        <f t="shared" si="22"/>
        <v>-18.209375000000001</v>
      </c>
      <c r="X29" s="4">
        <f t="shared" si="22"/>
        <v>-8.0459770114942472E-2</v>
      </c>
      <c r="Y29" s="4">
        <f t="shared" si="22"/>
        <v>-0.1470588235294118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-4.6197071822149396E-2</v>
      </c>
      <c r="I30" s="4">
        <f t="shared" si="23"/>
        <v>1.915369629013566E-2</v>
      </c>
      <c r="J30" s="4">
        <f t="shared" si="23"/>
        <v>-1.9135125910510184E-2</v>
      </c>
      <c r="K30" s="4">
        <f t="shared" si="23"/>
        <v>2.7126772294539261E-2</v>
      </c>
      <c r="L30" s="4">
        <f t="shared" si="23"/>
        <v>0.20519714132602387</v>
      </c>
      <c r="M30" s="4">
        <f t="shared" si="23"/>
        <v>0.78478488173620831</v>
      </c>
      <c r="N30" s="4">
        <f t="shared" si="23"/>
        <v>-0.10603712736085599</v>
      </c>
      <c r="O30" s="4">
        <f t="shared" si="23"/>
        <v>-7.5744033959594087E-2</v>
      </c>
      <c r="P30" s="4">
        <f t="shared" si="23"/>
        <v>9.0531157267934939E-2</v>
      </c>
      <c r="Q30" s="4">
        <f t="shared" si="23"/>
        <v>0.10851680236091939</v>
      </c>
      <c r="R30" s="4">
        <f t="shared" si="23"/>
        <v>-1.5816938401339079E-2</v>
      </c>
      <c r="S30" s="4">
        <f t="shared" si="23"/>
        <v>0.22118500958190052</v>
      </c>
      <c r="T30" s="4">
        <f t="shared" si="23"/>
        <v>8.3524832867752766E-2</v>
      </c>
      <c r="U30" s="4">
        <f t="shared" si="23"/>
        <v>0.26391129681287501</v>
      </c>
      <c r="V30" s="4">
        <f t="shared" si="23"/>
        <v>0.25269803645415512</v>
      </c>
      <c r="W30" s="4">
        <f t="shared" si="23"/>
        <v>-4.0007016904050195E-2</v>
      </c>
      <c r="X30" s="4">
        <f t="shared" si="23"/>
        <v>2.1678289273543982E-2</v>
      </c>
      <c r="Y30" s="4">
        <f t="shared" si="23"/>
        <v>-0.11743228397721266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-91.79</v>
      </c>
      <c r="E32" s="3">
        <f>IFERROR(INDEX(E51:E500,MATCH($A$32,$C$51:$C$500,0)),"")</f>
        <v>-95.56</v>
      </c>
      <c r="H32" s="3">
        <f>IFERROR(INDEX(D32:G32,COUNT(D32:G32)),"")</f>
        <v>-95.56</v>
      </c>
      <c r="I32" s="3">
        <f t="shared" ref="I32:Z32" si="24">IFERROR(INDEX(I51:I500,MATCH($C$32,$C$51:$C$500,0)),"")</f>
        <v>-91.57</v>
      </c>
      <c r="J32" s="3">
        <f t="shared" si="24"/>
        <v>-87.82</v>
      </c>
      <c r="K32" s="3">
        <f t="shared" si="24"/>
        <v>-50.14</v>
      </c>
      <c r="L32" s="3">
        <f t="shared" si="24"/>
        <v>26.34</v>
      </c>
      <c r="M32" s="3">
        <f t="shared" si="24"/>
        <v>100.22</v>
      </c>
      <c r="N32" s="3">
        <f t="shared" si="24"/>
        <v>129.07</v>
      </c>
      <c r="O32" s="3">
        <f t="shared" si="24"/>
        <v>87.71</v>
      </c>
      <c r="P32" s="3">
        <f t="shared" si="24"/>
        <v>105.09</v>
      </c>
      <c r="Q32" s="3">
        <f t="shared" si="24"/>
        <v>113.74</v>
      </c>
      <c r="R32" s="3">
        <f t="shared" si="24"/>
        <v>123.59</v>
      </c>
      <c r="S32" s="3">
        <f t="shared" si="24"/>
        <v>126.27</v>
      </c>
      <c r="T32" s="3">
        <f t="shared" si="24"/>
        <v>116.57</v>
      </c>
      <c r="U32" s="3">
        <f t="shared" si="24"/>
        <v>89.57</v>
      </c>
      <c r="V32" s="3">
        <f t="shared" si="24"/>
        <v>52.17</v>
      </c>
      <c r="W32" s="3">
        <f t="shared" si="24"/>
        <v>17.98</v>
      </c>
      <c r="X32" s="3">
        <f t="shared" si="24"/>
        <v>127.94</v>
      </c>
      <c r="Y32" s="3">
        <f t="shared" si="24"/>
        <v>139.77000000000001</v>
      </c>
      <c r="Z32" s="3">
        <f t="shared" si="24"/>
        <v>132.80000000000001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-0.85</v>
      </c>
      <c r="E33" s="3">
        <f>IFERROR(INDEX(E51:E500,MATCH($A$33,$C$51:$C$500,0)),"")</f>
        <v>-0.87</v>
      </c>
      <c r="H33" s="3">
        <f>IFERROR(INDEX(D33:G33,COUNT(D33:G33)),"")</f>
        <v>-0.87</v>
      </c>
      <c r="I33" s="3">
        <f t="shared" ref="I33:Z33" si="25">IFERROR(INDEX(I51:I500,MATCH($C$33,$C$51:$C$500,0)),"")</f>
        <v>-0.93</v>
      </c>
      <c r="J33" s="3">
        <f t="shared" si="25"/>
        <v>-0.8</v>
      </c>
      <c r="K33" s="3">
        <f t="shared" si="25"/>
        <v>-1.62</v>
      </c>
      <c r="L33" s="3">
        <f t="shared" si="25"/>
        <v>4.82</v>
      </c>
      <c r="M33" s="3">
        <f t="shared" si="25"/>
        <v>1.6</v>
      </c>
      <c r="N33" s="3">
        <f t="shared" si="25"/>
        <v>0.78</v>
      </c>
      <c r="O33" s="3">
        <f t="shared" si="25"/>
        <v>1.25</v>
      </c>
      <c r="P33" s="3">
        <f t="shared" si="25"/>
        <v>2.21</v>
      </c>
      <c r="Q33" s="3">
        <f t="shared" si="25"/>
        <v>2.62</v>
      </c>
      <c r="R33" s="3">
        <f t="shared" si="25"/>
        <v>2.4300000000000002</v>
      </c>
      <c r="S33" s="3">
        <f t="shared" si="25"/>
        <v>2.2999999999999998</v>
      </c>
      <c r="T33" s="3">
        <f t="shared" si="25"/>
        <v>3.82</v>
      </c>
      <c r="U33" s="3">
        <f t="shared" si="25"/>
        <v>3.07</v>
      </c>
      <c r="V33" s="3">
        <f t="shared" si="25"/>
        <v>5.75</v>
      </c>
      <c r="W33" s="3">
        <f t="shared" si="25"/>
        <v>10.01</v>
      </c>
      <c r="X33" s="3">
        <f t="shared" si="25"/>
        <v>1.41</v>
      </c>
      <c r="Y33" s="3">
        <f t="shared" si="25"/>
        <v>1.03</v>
      </c>
      <c r="Z33" s="3">
        <f t="shared" si="25"/>
        <v>0.37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20.69</v>
      </c>
      <c r="E34" s="3">
        <f>IFERROR(INDEX(E51:E500,MATCH($A$34,$C$51:$C$500,0)),"")</f>
        <v>-20.75</v>
      </c>
      <c r="H34" s="3">
        <f>IFERROR(INDEX(D34:G34,COUNT(D34:G34)),"")</f>
        <v>-20.75</v>
      </c>
      <c r="I34" s="3">
        <f t="shared" ref="I34:Z34" si="26">IFERROR(INDEX(I51:I500,MATCH($C$34,$C$51:$C$500,0)),"")</f>
        <v>-15.74</v>
      </c>
      <c r="J34" s="3">
        <f t="shared" si="26"/>
        <v>-1.93</v>
      </c>
      <c r="K34" s="3">
        <f t="shared" si="26"/>
        <v>-1.06</v>
      </c>
      <c r="L34" s="3">
        <f t="shared" si="26"/>
        <v>-1.7</v>
      </c>
      <c r="M34" s="3">
        <f t="shared" si="26"/>
        <v>-5.64</v>
      </c>
      <c r="N34" s="3">
        <f t="shared" si="26"/>
        <v>2.41</v>
      </c>
      <c r="O34" s="3">
        <f t="shared" si="26"/>
        <v>-5.79</v>
      </c>
      <c r="P34" s="3">
        <f t="shared" si="26"/>
        <v>-22.77</v>
      </c>
      <c r="Q34" s="3">
        <f t="shared" si="26"/>
        <v>-20.03</v>
      </c>
      <c r="R34" s="3">
        <f t="shared" si="26"/>
        <v>-30000</v>
      </c>
      <c r="S34" s="3">
        <f t="shared" si="26"/>
        <v>19.739999999999998</v>
      </c>
      <c r="T34" s="3">
        <f t="shared" si="26"/>
        <v>16.48</v>
      </c>
      <c r="U34" s="3">
        <f t="shared" si="26"/>
        <v>7.35</v>
      </c>
      <c r="V34" s="3">
        <f t="shared" si="26"/>
        <v>8.77</v>
      </c>
      <c r="W34" s="3">
        <f t="shared" si="26"/>
        <v>-1.63</v>
      </c>
      <c r="X34" s="3">
        <f t="shared" si="26"/>
        <v>28.12</v>
      </c>
      <c r="Y34" s="3">
        <f t="shared" si="26"/>
        <v>20.69</v>
      </c>
      <c r="Z34" s="3">
        <f t="shared" si="26"/>
        <v>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0.09</v>
      </c>
      <c r="E35" s="3">
        <f>IFERROR(INDEX(E51:E500,MATCH($A$35,$C$51:$C$500,0)),"")</f>
        <v>0.12</v>
      </c>
      <c r="H35" s="3">
        <f>IFERROR(INDEX(D35:G35,COUNT(D35:G35)),"")</f>
        <v>0.12</v>
      </c>
      <c r="I35" s="3">
        <f t="shared" ref="I35:Z35" si="27">IFERROR(INDEX(I51:I500,MATCH($C$35,$C$51:$C$500,0)),"")</f>
        <v>0.03</v>
      </c>
      <c r="J35" s="3">
        <f t="shared" si="27"/>
        <v>0.02</v>
      </c>
      <c r="K35" s="3">
        <f t="shared" si="27"/>
        <v>0.02</v>
      </c>
      <c r="L35" s="3">
        <f t="shared" si="27"/>
        <v>0.04</v>
      </c>
      <c r="M35" s="3">
        <f t="shared" si="27"/>
        <v>0.06</v>
      </c>
      <c r="N35" s="3">
        <f t="shared" si="27"/>
        <v>7.0000000000000007E-2</v>
      </c>
      <c r="O35" s="3">
        <f t="shared" si="27"/>
        <v>7.0000000000000007E-2</v>
      </c>
      <c r="P35" s="3">
        <f t="shared" si="27"/>
        <v>0.13</v>
      </c>
      <c r="Q35" s="3">
        <f t="shared" si="27"/>
        <v>0.18</v>
      </c>
      <c r="R35" s="3">
        <f t="shared" si="27"/>
        <v>0.2</v>
      </c>
      <c r="S35" s="3">
        <f t="shared" si="27"/>
        <v>0.19</v>
      </c>
      <c r="T35" s="3">
        <f t="shared" si="27"/>
        <v>0.36</v>
      </c>
      <c r="U35" s="3">
        <f t="shared" si="27"/>
        <v>0.24</v>
      </c>
      <c r="V35" s="3">
        <f t="shared" si="27"/>
        <v>0.33</v>
      </c>
      <c r="W35" s="3">
        <f t="shared" si="27"/>
        <v>0.25</v>
      </c>
      <c r="X35" s="3">
        <f t="shared" si="27"/>
        <v>0.24</v>
      </c>
      <c r="Y35" s="3">
        <f t="shared" si="27"/>
        <v>0.2</v>
      </c>
      <c r="Z35" s="3">
        <f t="shared" si="27"/>
        <v>0.06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845163000000</v>
      </c>
      <c r="E51" s="5">
        <v>678386000000</v>
      </c>
      <c r="F51" s="5">
        <v>912972000000</v>
      </c>
      <c r="G51" s="5">
        <v>934224000000</v>
      </c>
      <c r="I51" s="5">
        <v>3194683000000</v>
      </c>
      <c r="J51" s="5">
        <v>3134643000000</v>
      </c>
      <c r="K51" s="5">
        <v>3195794938533</v>
      </c>
      <c r="L51" s="5">
        <v>3111392892032</v>
      </c>
      <c r="M51" s="5">
        <v>2581646425587</v>
      </c>
      <c r="N51" s="5">
        <v>1446474839632</v>
      </c>
      <c r="O51" s="5">
        <v>1618048001660</v>
      </c>
      <c r="P51" s="5">
        <v>1750649236912</v>
      </c>
      <c r="Q51" s="5">
        <v>1605317945521</v>
      </c>
      <c r="R51" s="5">
        <v>1448167445096</v>
      </c>
      <c r="S51" s="5">
        <v>1471441138952</v>
      </c>
      <c r="T51" s="5">
        <v>1204928923469</v>
      </c>
      <c r="U51" s="5">
        <v>1112045508251</v>
      </c>
      <c r="V51" s="5">
        <v>879844583283</v>
      </c>
      <c r="W51" s="5">
        <v>702359673025</v>
      </c>
      <c r="X51" s="5">
        <v>731630007086</v>
      </c>
      <c r="Y51" s="5">
        <v>621112392839</v>
      </c>
      <c r="Z51" s="5">
        <v>703756076234</v>
      </c>
    </row>
    <row r="52" spans="2:26" ht="15.5" x14ac:dyDescent="0.35">
      <c r="C52" t="s">
        <v>86</v>
      </c>
      <c r="D52" s="5">
        <v>-762931000000</v>
      </c>
      <c r="E52" s="5">
        <v>-612265000000</v>
      </c>
      <c r="F52" s="5">
        <v>-843062000000</v>
      </c>
      <c r="G52" s="5">
        <v>-858828000000</v>
      </c>
      <c r="I52" s="5">
        <v>-2932785000000</v>
      </c>
      <c r="J52" s="5">
        <v>-2904526000000</v>
      </c>
      <c r="K52" s="5">
        <v>-2961207941861</v>
      </c>
      <c r="L52" s="5">
        <v>-2887597053396</v>
      </c>
      <c r="M52" s="5">
        <v>-2365913648631</v>
      </c>
      <c r="N52" s="5">
        <v>-1283821135165</v>
      </c>
      <c r="O52" s="5">
        <v>-1437005463891</v>
      </c>
      <c r="P52" s="5">
        <v>-1506613211796</v>
      </c>
      <c r="Q52" s="5">
        <v>-1334417035981</v>
      </c>
      <c r="R52" s="5">
        <v>-1172372419126</v>
      </c>
      <c r="S52" s="5">
        <v>-1188723562325</v>
      </c>
      <c r="T52" s="5">
        <v>-972383507505</v>
      </c>
      <c r="U52" s="5">
        <v>-908763406897</v>
      </c>
      <c r="V52" s="5">
        <v>-708642408260</v>
      </c>
      <c r="W52" s="5">
        <v>-559008929649</v>
      </c>
      <c r="X52" s="5">
        <v>-589209052713</v>
      </c>
      <c r="Y52" s="5">
        <v>-502181819729</v>
      </c>
      <c r="Z52" s="5">
        <v>-580333030108</v>
      </c>
    </row>
    <row r="53" spans="2:26" ht="15.5" x14ac:dyDescent="0.35">
      <c r="C53" t="s">
        <v>87</v>
      </c>
      <c r="D53" s="5">
        <v>82232000000</v>
      </c>
      <c r="E53" s="5">
        <v>66121000000</v>
      </c>
      <c r="F53" s="5">
        <v>69910000000</v>
      </c>
      <c r="G53" s="5">
        <v>75396000000</v>
      </c>
      <c r="I53" s="5">
        <v>261898000000</v>
      </c>
      <c r="J53" s="5">
        <v>230117000000</v>
      </c>
      <c r="K53" s="5">
        <v>234586996672</v>
      </c>
      <c r="L53" s="5">
        <v>223795838636</v>
      </c>
      <c r="M53" s="5">
        <v>215732776956</v>
      </c>
      <c r="N53" s="5">
        <v>162653704467</v>
      </c>
      <c r="O53" s="5">
        <v>181042537769</v>
      </c>
      <c r="P53" s="5">
        <v>244036025116</v>
      </c>
      <c r="Q53" s="5">
        <v>270900909540</v>
      </c>
      <c r="R53" s="5">
        <v>275795025970</v>
      </c>
      <c r="S53" s="5">
        <v>282717576627</v>
      </c>
      <c r="T53" s="5">
        <v>232545415964</v>
      </c>
      <c r="U53" s="5">
        <v>203282101354</v>
      </c>
      <c r="V53" s="5">
        <v>171202175023</v>
      </c>
      <c r="W53" s="5">
        <v>143350743376</v>
      </c>
      <c r="X53" s="5">
        <v>142420954373</v>
      </c>
      <c r="Y53" s="5">
        <v>118930573110</v>
      </c>
      <c r="Z53" s="5">
        <v>123423046126</v>
      </c>
    </row>
    <row r="54" spans="2:26" ht="15.5" x14ac:dyDescent="0.35">
      <c r="C54" t="s">
        <v>88</v>
      </c>
      <c r="D54" s="5">
        <v>-72939000000</v>
      </c>
      <c r="E54" s="5">
        <v>-68533000000</v>
      </c>
      <c r="F54" s="5">
        <v>-64331000000</v>
      </c>
      <c r="G54" s="5">
        <v>-73507000000</v>
      </c>
      <c r="I54" s="5">
        <v>-273265000000</v>
      </c>
      <c r="J54" s="5">
        <v>-263318000000</v>
      </c>
      <c r="K54" s="5">
        <v>-300011547626</v>
      </c>
      <c r="L54" s="5">
        <v>-286684265456</v>
      </c>
      <c r="M54" s="5">
        <v>-228885254650</v>
      </c>
      <c r="N54" s="5">
        <v>-150087518615</v>
      </c>
      <c r="O54" s="5">
        <v>-192130022136</v>
      </c>
      <c r="P54" s="5">
        <v>-246018152734</v>
      </c>
      <c r="Q54" s="5">
        <v>-279019954323</v>
      </c>
      <c r="R54" s="5">
        <v>-276491037997</v>
      </c>
      <c r="S54" s="5">
        <v>-262369416035</v>
      </c>
      <c r="T54" s="5">
        <v>-199128715586</v>
      </c>
      <c r="U54" s="5">
        <v>-160626589314</v>
      </c>
      <c r="V54" s="5">
        <v>-132657353069</v>
      </c>
      <c r="W54" s="5">
        <v>-244923963230</v>
      </c>
      <c r="X54" s="5">
        <v>-123710493913</v>
      </c>
      <c r="Y54" s="5">
        <v>-102136012458</v>
      </c>
      <c r="Z54" s="5">
        <v>-111550782614</v>
      </c>
    </row>
    <row r="55" spans="2:26" ht="15.5" x14ac:dyDescent="0.35">
      <c r="C55" t="s">
        <v>89</v>
      </c>
      <c r="D55" s="5">
        <v>-33806000000</v>
      </c>
      <c r="E55" s="5">
        <v>-27933000000</v>
      </c>
      <c r="F55" s="5">
        <v>-28777000000</v>
      </c>
      <c r="G55" s="5">
        <v>-35362000000</v>
      </c>
      <c r="I55" s="5">
        <v>-120333000000</v>
      </c>
      <c r="J55" s="5">
        <v>-110991000000</v>
      </c>
      <c r="K55" s="5">
        <v>-141874843059</v>
      </c>
      <c r="L55" s="5">
        <v>-133752936910</v>
      </c>
      <c r="M55" s="5">
        <v>-106744190673</v>
      </c>
      <c r="N55" s="5">
        <v>-69372687390</v>
      </c>
      <c r="O55" s="5">
        <v>-97994367264</v>
      </c>
      <c r="P55" s="5">
        <v>-154436007434</v>
      </c>
      <c r="Q55" s="5">
        <v>-172371195508</v>
      </c>
      <c r="R55" s="5">
        <v>-173639608995</v>
      </c>
      <c r="S55" s="5">
        <v>-169588933840</v>
      </c>
      <c r="T55" s="5">
        <v>-118862653953</v>
      </c>
      <c r="U55" s="5">
        <v>-93909845450</v>
      </c>
      <c r="V55" s="5">
        <v>-78671175870</v>
      </c>
      <c r="W55" s="5">
        <v>-77740534918</v>
      </c>
      <c r="X55" s="5">
        <v>-58761805102</v>
      </c>
      <c r="Y55" s="5">
        <v>-53947062374</v>
      </c>
      <c r="Z55" s="5">
        <v>-71002094296</v>
      </c>
    </row>
    <row r="56" spans="2:26" ht="15.5" x14ac:dyDescent="0.35">
      <c r="C56" t="s">
        <v>90</v>
      </c>
      <c r="D56" s="5">
        <v>-39133000000</v>
      </c>
      <c r="E56" s="5">
        <v>-40600000000</v>
      </c>
      <c r="F56" s="5">
        <v>-35554000000</v>
      </c>
      <c r="G56" s="5">
        <v>-38145000000</v>
      </c>
      <c r="I56" s="5">
        <v>-152932000000</v>
      </c>
      <c r="J56" s="5">
        <v>-152327000000</v>
      </c>
      <c r="K56" s="5">
        <v>-158136704567</v>
      </c>
      <c r="L56" s="5">
        <v>-152931328546</v>
      </c>
      <c r="M56" s="5">
        <v>-122141063977</v>
      </c>
      <c r="N56" s="5">
        <v>-80714831225</v>
      </c>
      <c r="O56" s="5">
        <v>-94135654872</v>
      </c>
      <c r="P56" s="5">
        <v>-91582145300</v>
      </c>
      <c r="Q56" s="5">
        <v>-106648758815</v>
      </c>
      <c r="R56" s="5">
        <v>-102851429002</v>
      </c>
      <c r="S56" s="5">
        <v>-92780482195</v>
      </c>
      <c r="T56" s="5">
        <v>-80266061633</v>
      </c>
      <c r="U56" s="5">
        <v>-66716743864</v>
      </c>
      <c r="V56" s="5">
        <v>-53986177199</v>
      </c>
      <c r="W56" s="5">
        <v>-167183428312</v>
      </c>
      <c r="X56" s="5">
        <v>-64948688811</v>
      </c>
      <c r="Y56" s="5">
        <v>-48188950084</v>
      </c>
      <c r="Z56" s="5">
        <v>-40548688318</v>
      </c>
    </row>
    <row r="57" spans="2:26" ht="15.5" x14ac:dyDescent="0.35">
      <c r="C57" t="s">
        <v>92</v>
      </c>
      <c r="D57" s="5">
        <v>9293000000</v>
      </c>
      <c r="E57" s="5">
        <v>-2412000000</v>
      </c>
      <c r="F57" s="5">
        <v>5579000000</v>
      </c>
      <c r="G57" s="5">
        <v>1889000000</v>
      </c>
      <c r="I57" s="5">
        <v>-11367000000</v>
      </c>
      <c r="J57" s="5">
        <v>-33201000000</v>
      </c>
      <c r="K57" s="5">
        <v>-65424550954</v>
      </c>
      <c r="L57" s="5">
        <v>-62888426820</v>
      </c>
      <c r="M57" s="5">
        <v>-13152477694</v>
      </c>
      <c r="N57" s="5">
        <v>12566185852</v>
      </c>
      <c r="O57" s="5">
        <v>-11087484367</v>
      </c>
      <c r="P57" s="5">
        <v>-1982127618</v>
      </c>
      <c r="Q57" s="5">
        <v>-8119044783</v>
      </c>
      <c r="R57" s="5">
        <v>-696012027</v>
      </c>
      <c r="S57" s="5">
        <v>20348160592</v>
      </c>
      <c r="T57" s="5">
        <v>33416700378</v>
      </c>
      <c r="U57" s="5">
        <v>42655512040</v>
      </c>
      <c r="V57" s="5">
        <v>38544821954</v>
      </c>
      <c r="W57" s="5">
        <v>-101573219854</v>
      </c>
      <c r="X57" s="5">
        <v>18710460460</v>
      </c>
      <c r="Y57" s="5">
        <v>16794560652</v>
      </c>
      <c r="Z57" s="5">
        <v>11872263512</v>
      </c>
    </row>
    <row r="58" spans="2:26" ht="15.5" x14ac:dyDescent="0.35">
      <c r="C58" t="s">
        <v>93</v>
      </c>
      <c r="D58" s="5">
        <v>-5595000000</v>
      </c>
      <c r="E58" s="5">
        <v>-1511000000</v>
      </c>
      <c r="F58" s="5">
        <v>-409000000</v>
      </c>
      <c r="G58" s="5">
        <v>-3250000000</v>
      </c>
      <c r="I58" s="5">
        <v>5444000000</v>
      </c>
      <c r="J58" s="5">
        <v>-686000000</v>
      </c>
      <c r="K58" s="5">
        <v>-8107956188</v>
      </c>
      <c r="L58" s="5">
        <v>-8289803425</v>
      </c>
      <c r="M58" s="5">
        <v>-12006597525</v>
      </c>
      <c r="N58" s="5">
        <v>40197832836</v>
      </c>
      <c r="O58" s="5">
        <v>-4393499815</v>
      </c>
      <c r="P58" s="5">
        <v>-6343333450</v>
      </c>
      <c r="Q58" s="5">
        <v>874494001</v>
      </c>
      <c r="R58" s="5">
        <v>826380108</v>
      </c>
      <c r="S58" s="5">
        <v>-17392021</v>
      </c>
      <c r="T58" s="5">
        <v>572634425</v>
      </c>
      <c r="U58" s="5">
        <v>-754503725</v>
      </c>
      <c r="V58" s="5">
        <v>-1181477207</v>
      </c>
      <c r="W58" s="5">
        <v>-3315501810</v>
      </c>
      <c r="X58" s="5">
        <v>-9732722823</v>
      </c>
      <c r="Y58" s="5">
        <v>-7928404567</v>
      </c>
      <c r="Z58" s="5">
        <v>-1858581143</v>
      </c>
    </row>
    <row r="59" spans="2:26" ht="15.5" x14ac:dyDescent="0.35">
      <c r="C59" t="s">
        <v>94</v>
      </c>
      <c r="D59" s="5">
        <v>55000000</v>
      </c>
      <c r="E59" s="5">
        <v>78000000</v>
      </c>
      <c r="F59" s="5">
        <v>83000000</v>
      </c>
      <c r="G59" s="5">
        <v>78000000</v>
      </c>
      <c r="I59" s="5">
        <v>299000000</v>
      </c>
      <c r="J59" s="5">
        <v>346000000</v>
      </c>
      <c r="K59" s="5">
        <v>412761929</v>
      </c>
      <c r="L59" s="5">
        <v>496167009</v>
      </c>
      <c r="M59" s="5">
        <v>1291713098</v>
      </c>
      <c r="N59" s="5">
        <v>690938841</v>
      </c>
      <c r="O59" s="5">
        <v>479445513</v>
      </c>
      <c r="P59" s="5">
        <v>491833504</v>
      </c>
      <c r="Q59" s="5">
        <v>513040837</v>
      </c>
      <c r="R59" s="5">
        <v>1499236597</v>
      </c>
      <c r="S59" s="5">
        <v>738665237</v>
      </c>
      <c r="T59" s="5">
        <v>503579750</v>
      </c>
      <c r="U59" s="5">
        <v>253918658</v>
      </c>
      <c r="V59" s="5">
        <v>182841733</v>
      </c>
      <c r="W59" s="5">
        <v>146527818</v>
      </c>
      <c r="X59" s="5">
        <v>375229602</v>
      </c>
      <c r="Y59" s="5">
        <v>208673284</v>
      </c>
      <c r="Z59" s="5">
        <v>390416060</v>
      </c>
    </row>
    <row r="60" spans="2:26" ht="15.5" x14ac:dyDescent="0.35">
      <c r="C60" t="s">
        <v>313</v>
      </c>
      <c r="W60" s="5">
        <v>-1534313697</v>
      </c>
    </row>
    <row r="61" spans="2:26" ht="15.5" x14ac:dyDescent="0.35">
      <c r="C61" t="s">
        <v>95</v>
      </c>
      <c r="D61" s="5">
        <v>-311000000</v>
      </c>
      <c r="E61" s="5">
        <v>114000000</v>
      </c>
      <c r="F61" s="5">
        <v>-1883000000</v>
      </c>
      <c r="G61" s="5">
        <v>-1408000000</v>
      </c>
      <c r="I61" s="5">
        <v>-4696000000</v>
      </c>
      <c r="J61" s="5">
        <v>330000000</v>
      </c>
      <c r="K61" s="5">
        <v>-1670880928</v>
      </c>
      <c r="L61" s="5">
        <v>-3163432610</v>
      </c>
      <c r="M61" s="5">
        <v>-723228719</v>
      </c>
      <c r="N61" s="5">
        <v>-447659510</v>
      </c>
      <c r="O61" s="5">
        <v>-144793939</v>
      </c>
      <c r="P61" s="5">
        <v>-5296288153</v>
      </c>
      <c r="Q61" s="5">
        <v>-559630322</v>
      </c>
      <c r="R61" s="5">
        <v>-127537157</v>
      </c>
      <c r="S61" s="5">
        <v>1464673967</v>
      </c>
      <c r="T61" s="5">
        <v>60369334</v>
      </c>
      <c r="U61" s="5">
        <v>-1801388577</v>
      </c>
      <c r="V61" s="5">
        <v>-1506766894</v>
      </c>
      <c r="W61" s="5">
        <v>-1698864385</v>
      </c>
      <c r="X61" s="5">
        <v>26980843</v>
      </c>
      <c r="Y61" s="5">
        <v>23160765</v>
      </c>
      <c r="Z61" s="5">
        <v>92496587</v>
      </c>
    </row>
    <row r="62" spans="2:26" ht="15.5" x14ac:dyDescent="0.35">
      <c r="C62" t="s">
        <v>312</v>
      </c>
      <c r="D62" s="5">
        <v>65000000</v>
      </c>
      <c r="E62" s="5">
        <v>2000000</v>
      </c>
      <c r="F62" s="5">
        <v>235000000</v>
      </c>
      <c r="G62" s="5">
        <v>-235000000</v>
      </c>
      <c r="V62" s="5">
        <v>-1944845</v>
      </c>
      <c r="W62" s="5">
        <v>657738727</v>
      </c>
    </row>
    <row r="63" spans="2:26" ht="15.5" x14ac:dyDescent="0.35">
      <c r="C63" t="s">
        <v>27</v>
      </c>
      <c r="D63" s="5">
        <v>-12000000</v>
      </c>
      <c r="F63" s="5">
        <v>-839000000</v>
      </c>
      <c r="G63" s="5">
        <v>-286000000</v>
      </c>
      <c r="I63" s="5">
        <v>-1188000000</v>
      </c>
      <c r="J63" s="5">
        <v>-1202000000</v>
      </c>
      <c r="K63" s="5">
        <v>-6213545851</v>
      </c>
      <c r="L63" s="5">
        <v>-4946436597</v>
      </c>
      <c r="M63" s="5">
        <v>-1211394076</v>
      </c>
      <c r="N63" s="5">
        <v>-770911928</v>
      </c>
      <c r="O63" s="5">
        <v>-434041667</v>
      </c>
      <c r="P63" s="5">
        <v>-1060666666</v>
      </c>
      <c r="S63" s="5">
        <v>-2353303193</v>
      </c>
      <c r="T63" s="5">
        <v>-60356056</v>
      </c>
      <c r="U63" s="5">
        <v>-319117201</v>
      </c>
      <c r="V63" s="5">
        <v>-803386550</v>
      </c>
      <c r="W63" s="5">
        <v>-3224340779</v>
      </c>
      <c r="X63" s="5">
        <v>-8779920560</v>
      </c>
      <c r="Y63" s="5">
        <v>-7636852828</v>
      </c>
      <c r="Z63" s="5">
        <v>-3001255797</v>
      </c>
    </row>
    <row r="64" spans="2:26" ht="15.5" x14ac:dyDescent="0.35">
      <c r="C64" t="s">
        <v>314</v>
      </c>
    </row>
    <row r="65" spans="3:26" ht="15.5" x14ac:dyDescent="0.35">
      <c r="C65" t="s">
        <v>731</v>
      </c>
      <c r="X65" s="5">
        <v>1854243506</v>
      </c>
    </row>
    <row r="66" spans="3:26" ht="15.5" x14ac:dyDescent="0.35">
      <c r="C66" t="s">
        <v>91</v>
      </c>
      <c r="O66" s="5">
        <v>1592396319</v>
      </c>
      <c r="P66" s="5">
        <v>1508200930</v>
      </c>
      <c r="Q66" s="5">
        <v>4937693240</v>
      </c>
      <c r="R66" s="5">
        <v>-2619177447</v>
      </c>
      <c r="S66" s="5">
        <v>-1400840912</v>
      </c>
    </row>
    <row r="67" spans="3:26" ht="15.5" x14ac:dyDescent="0.35">
      <c r="C67" t="s">
        <v>96</v>
      </c>
      <c r="D67" s="5">
        <v>-5595000000</v>
      </c>
      <c r="E67" s="5">
        <v>-1511000000</v>
      </c>
      <c r="F67" s="5">
        <v>-409000000</v>
      </c>
      <c r="G67" s="5">
        <v>-3250000000</v>
      </c>
      <c r="I67" s="5">
        <v>5444000000</v>
      </c>
      <c r="J67" s="5">
        <v>-686000000</v>
      </c>
      <c r="K67" s="5">
        <v>-8107956188</v>
      </c>
      <c r="L67" s="5">
        <v>-8289803425</v>
      </c>
      <c r="M67" s="5">
        <v>-12006597525</v>
      </c>
      <c r="N67" s="5">
        <v>40197832836</v>
      </c>
      <c r="O67" s="5">
        <v>-4393499815</v>
      </c>
      <c r="P67" s="5">
        <v>-6343333450</v>
      </c>
      <c r="Q67" s="5">
        <v>874494001</v>
      </c>
      <c r="R67" s="5">
        <v>826380108</v>
      </c>
      <c r="S67" s="5">
        <v>-17392021</v>
      </c>
      <c r="T67" s="5">
        <v>572634425</v>
      </c>
      <c r="U67" s="5">
        <v>-754503725</v>
      </c>
      <c r="V67" s="5">
        <v>-1181477207</v>
      </c>
      <c r="W67" s="5">
        <v>-3315501810</v>
      </c>
      <c r="X67" s="5">
        <v>-9732722823</v>
      </c>
      <c r="Y67" s="5">
        <v>-7928404567</v>
      </c>
      <c r="Z67" s="5">
        <v>-1858581143</v>
      </c>
    </row>
    <row r="68" spans="3:26" ht="15.5" x14ac:dyDescent="0.35">
      <c r="C68" t="s">
        <v>29</v>
      </c>
      <c r="D68" s="5">
        <v>3698000000</v>
      </c>
      <c r="E68" s="5">
        <v>-3923000000</v>
      </c>
      <c r="F68" s="5">
        <v>5170000000</v>
      </c>
      <c r="G68" s="5">
        <v>-1361000000</v>
      </c>
      <c r="I68" s="5">
        <v>-5923000000</v>
      </c>
      <c r="J68" s="5">
        <v>-33887000000</v>
      </c>
      <c r="K68" s="5">
        <v>-73532507142</v>
      </c>
      <c r="L68" s="5">
        <v>-71178230245</v>
      </c>
      <c r="M68" s="5">
        <v>-25159075219</v>
      </c>
      <c r="N68" s="5">
        <v>52764018688</v>
      </c>
      <c r="O68" s="5">
        <v>-15480984182</v>
      </c>
      <c r="P68" s="5">
        <v>-8325461068</v>
      </c>
      <c r="Q68" s="5">
        <v>-7244550782</v>
      </c>
      <c r="R68" s="5">
        <v>130368081</v>
      </c>
      <c r="S68" s="5">
        <v>20330768571</v>
      </c>
      <c r="T68" s="5">
        <v>33989334803</v>
      </c>
      <c r="U68" s="5">
        <v>41901008315</v>
      </c>
      <c r="V68" s="5">
        <v>37363344747</v>
      </c>
      <c r="W68" s="5">
        <v>-104888721664</v>
      </c>
      <c r="X68" s="5">
        <v>8977737637</v>
      </c>
      <c r="Y68" s="5">
        <v>8866156085</v>
      </c>
      <c r="Z68" s="5">
        <v>10013682369</v>
      </c>
    </row>
    <row r="69" spans="3:26" ht="15.5" x14ac:dyDescent="0.35">
      <c r="C69" t="s">
        <v>28</v>
      </c>
      <c r="F69" s="5">
        <v>625000000</v>
      </c>
      <c r="I69" s="5">
        <v>625000000</v>
      </c>
      <c r="J69" s="5">
        <v>-1623000000</v>
      </c>
      <c r="K69" s="5">
        <v>-1588771125</v>
      </c>
      <c r="L69" s="5">
        <v>-2091825623</v>
      </c>
      <c r="M69" s="5">
        <v>-2681025325</v>
      </c>
      <c r="N69" s="5">
        <v>-11639337668</v>
      </c>
      <c r="O69" s="5">
        <v>-3162706807</v>
      </c>
      <c r="P69" s="5">
        <v>-1667551840</v>
      </c>
      <c r="Q69" s="5">
        <v>-7353440928</v>
      </c>
      <c r="R69" s="5">
        <v>-137067905</v>
      </c>
      <c r="S69" s="5">
        <v>-5922303004</v>
      </c>
      <c r="T69" s="5">
        <v>-7508613683</v>
      </c>
      <c r="U69" s="5">
        <v>-5218466763</v>
      </c>
      <c r="V69" s="5">
        <v>-3830883919</v>
      </c>
      <c r="W69" s="5">
        <v>-3139018735</v>
      </c>
      <c r="X69" s="5">
        <v>-2722005933</v>
      </c>
      <c r="Y69" s="5">
        <v>-2947278207</v>
      </c>
      <c r="Z69" s="5">
        <v>-3077721968</v>
      </c>
    </row>
    <row r="70" spans="3:26" ht="15.5" x14ac:dyDescent="0.35">
      <c r="C70" t="s">
        <v>97</v>
      </c>
      <c r="W70" s="5">
        <v>-3586353500</v>
      </c>
      <c r="X70" s="5">
        <v>-3780152500</v>
      </c>
      <c r="Y70" s="5">
        <v>-3503230360</v>
      </c>
      <c r="Z70" s="5">
        <v>-3316101500</v>
      </c>
    </row>
    <row r="71" spans="3:26" ht="15.5" x14ac:dyDescent="0.35">
      <c r="C71" t="s">
        <v>98</v>
      </c>
      <c r="W71" s="5">
        <v>447334765</v>
      </c>
      <c r="X71" s="5">
        <v>1058146567</v>
      </c>
      <c r="Y71" s="5">
        <v>555952153</v>
      </c>
      <c r="Z71" s="5">
        <v>238379532</v>
      </c>
    </row>
    <row r="72" spans="3:26" ht="15.5" x14ac:dyDescent="0.35">
      <c r="C72" t="s">
        <v>99</v>
      </c>
      <c r="F72" s="5">
        <v>625000000</v>
      </c>
      <c r="I72" s="5">
        <v>625000000</v>
      </c>
      <c r="J72" s="5">
        <v>-1623000000</v>
      </c>
      <c r="K72" s="5">
        <v>-1588771125</v>
      </c>
      <c r="L72" s="5">
        <v>-2091825623</v>
      </c>
      <c r="M72" s="5">
        <v>-2681025325</v>
      </c>
      <c r="N72" s="5">
        <v>-11639337668</v>
      </c>
      <c r="O72" s="5">
        <v>-3162706807</v>
      </c>
      <c r="P72" s="5">
        <v>-1667551840</v>
      </c>
      <c r="Q72" s="5">
        <v>-7353440928</v>
      </c>
      <c r="R72" s="5">
        <v>-137067905</v>
      </c>
      <c r="S72" s="5">
        <v>-5922303004</v>
      </c>
      <c r="T72" s="5">
        <v>-7508613683</v>
      </c>
      <c r="U72" s="5">
        <v>-5218466763</v>
      </c>
      <c r="V72" s="5">
        <v>-3830883919</v>
      </c>
      <c r="W72" s="5">
        <v>-3139018735</v>
      </c>
      <c r="X72" s="5">
        <v>-2722005933</v>
      </c>
      <c r="Y72" s="5">
        <v>-2947278207</v>
      </c>
      <c r="Z72" s="5">
        <v>-3077721968</v>
      </c>
    </row>
    <row r="73" spans="3:26" ht="15.5" x14ac:dyDescent="0.35">
      <c r="C73" t="s">
        <v>100</v>
      </c>
      <c r="D73" s="5">
        <v>3698000000</v>
      </c>
      <c r="E73" s="5">
        <v>-3923000000</v>
      </c>
      <c r="F73" s="5">
        <v>5795000000</v>
      </c>
      <c r="G73" s="5">
        <v>-1361000000</v>
      </c>
      <c r="I73" s="5">
        <v>-5298000000</v>
      </c>
      <c r="J73" s="5">
        <v>-35510000000</v>
      </c>
      <c r="K73" s="5">
        <v>-75121278267</v>
      </c>
      <c r="L73" s="5">
        <v>-73270055868</v>
      </c>
      <c r="M73" s="5">
        <v>-27840100544</v>
      </c>
      <c r="N73" s="5">
        <v>41124681020</v>
      </c>
      <c r="O73" s="5">
        <v>-18643690989</v>
      </c>
      <c r="P73" s="5">
        <v>-9993012908</v>
      </c>
      <c r="Q73" s="5">
        <v>-14597991710</v>
      </c>
      <c r="R73" s="5">
        <v>-6699824</v>
      </c>
      <c r="S73" s="5">
        <v>14408465567</v>
      </c>
      <c r="T73" s="5">
        <v>26480721120</v>
      </c>
      <c r="U73" s="5">
        <v>36682541552</v>
      </c>
      <c r="V73" s="5">
        <v>33532460828</v>
      </c>
      <c r="W73" s="5">
        <v>-108027740399</v>
      </c>
      <c r="X73" s="5">
        <v>6255731704</v>
      </c>
      <c r="Y73" s="5">
        <v>5918877878</v>
      </c>
      <c r="Z73" s="5">
        <v>6935960401</v>
      </c>
    </row>
    <row r="74" spans="3:26" ht="15.5" x14ac:dyDescent="0.35">
      <c r="C74" t="s">
        <v>101</v>
      </c>
      <c r="X74" s="5">
        <v>-121289</v>
      </c>
      <c r="Y74" s="5">
        <v>-23669</v>
      </c>
    </row>
    <row r="75" spans="3:26" ht="15.5" x14ac:dyDescent="0.35">
      <c r="C75" t="s">
        <v>104</v>
      </c>
      <c r="D75" s="5">
        <v>3698000000</v>
      </c>
      <c r="E75" s="5">
        <v>-3923000000</v>
      </c>
      <c r="F75" s="5">
        <v>5795000000</v>
      </c>
      <c r="G75" s="5">
        <v>-1361000000</v>
      </c>
      <c r="I75" s="5">
        <v>-5298000000</v>
      </c>
      <c r="J75" s="5">
        <v>-35510000000</v>
      </c>
      <c r="K75" s="5">
        <v>-75121278267</v>
      </c>
      <c r="L75" s="5">
        <v>-73270055868</v>
      </c>
      <c r="M75" s="5">
        <v>-27840100544</v>
      </c>
      <c r="N75" s="5">
        <v>41124681020</v>
      </c>
      <c r="O75" s="5">
        <v>-18643690989</v>
      </c>
      <c r="P75" s="5">
        <v>-9993012908</v>
      </c>
      <c r="Q75" s="5">
        <v>-14597991710</v>
      </c>
      <c r="R75" s="5">
        <v>-6699824</v>
      </c>
      <c r="S75" s="5">
        <v>14408465567</v>
      </c>
      <c r="T75" s="5">
        <v>26480721120</v>
      </c>
      <c r="U75" s="5">
        <v>36682541552</v>
      </c>
      <c r="V75" s="5">
        <v>33532460828</v>
      </c>
      <c r="W75" s="5">
        <v>-108027740399</v>
      </c>
      <c r="X75" s="5">
        <v>6255610415</v>
      </c>
      <c r="Y75" s="5">
        <v>5918854209</v>
      </c>
      <c r="Z75" s="5">
        <v>6935960401</v>
      </c>
    </row>
    <row r="76" spans="3:26" ht="15.5" x14ac:dyDescent="0.35">
      <c r="C76" t="s">
        <v>105</v>
      </c>
      <c r="F76" s="5">
        <v>1629000000</v>
      </c>
      <c r="I76" s="5">
        <v>1629000000</v>
      </c>
      <c r="J76" s="5">
        <v>-1457000000</v>
      </c>
      <c r="K76" s="5">
        <v>107482297</v>
      </c>
      <c r="L76" s="5">
        <v>805028119</v>
      </c>
      <c r="M76" s="5">
        <v>-450027203</v>
      </c>
      <c r="N76" s="5">
        <v>-554705986</v>
      </c>
      <c r="O76" s="5">
        <v>1592396319</v>
      </c>
      <c r="P76" s="5">
        <v>1508200930</v>
      </c>
      <c r="Q76" s="5">
        <v>4937693240</v>
      </c>
      <c r="R76" s="5">
        <v>-2619177447</v>
      </c>
      <c r="S76" s="5">
        <v>-1400840912</v>
      </c>
    </row>
    <row r="77" spans="3:26" ht="15.5" x14ac:dyDescent="0.35">
      <c r="C77" t="s">
        <v>106</v>
      </c>
      <c r="F77" s="5">
        <v>1629000000</v>
      </c>
      <c r="I77" s="5">
        <v>1629000000</v>
      </c>
      <c r="J77" s="5">
        <v>-1457000000</v>
      </c>
      <c r="K77" s="5">
        <v>107482297</v>
      </c>
      <c r="L77" s="5">
        <v>805028119</v>
      </c>
      <c r="M77" s="5">
        <v>-450027203</v>
      </c>
      <c r="N77" s="5">
        <v>-554705986</v>
      </c>
      <c r="O77" s="5">
        <v>1592396319</v>
      </c>
      <c r="P77" s="5">
        <v>1508200930</v>
      </c>
      <c r="Q77" s="5">
        <v>4937693240</v>
      </c>
      <c r="R77" s="5">
        <v>-2619177447</v>
      </c>
      <c r="S77" s="5">
        <v>-1400840912</v>
      </c>
    </row>
    <row r="78" spans="3:26" ht="15.5" x14ac:dyDescent="0.35">
      <c r="C78" t="s">
        <v>107</v>
      </c>
      <c r="D78" s="5">
        <v>3698000000</v>
      </c>
      <c r="E78" s="5">
        <v>-3923000000</v>
      </c>
      <c r="F78" s="5">
        <v>7424000000</v>
      </c>
      <c r="G78" s="5">
        <v>-1361000000</v>
      </c>
      <c r="I78" s="5">
        <v>-3669000000</v>
      </c>
      <c r="J78" s="5">
        <v>-36967000000</v>
      </c>
      <c r="K78" s="5">
        <v>-75013795970</v>
      </c>
      <c r="L78" s="5">
        <v>-72465027749</v>
      </c>
      <c r="M78" s="5">
        <v>-28290127747</v>
      </c>
      <c r="N78" s="5">
        <v>40569975034</v>
      </c>
      <c r="O78" s="5">
        <v>-17051294670</v>
      </c>
      <c r="P78" s="5">
        <v>-8484811978</v>
      </c>
      <c r="Q78" s="5">
        <v>-9660298470</v>
      </c>
      <c r="R78" s="5">
        <v>-2625877271</v>
      </c>
      <c r="S78" s="5">
        <v>13007624655</v>
      </c>
      <c r="T78" s="5">
        <v>26480721120</v>
      </c>
      <c r="U78" s="5">
        <v>36682541552</v>
      </c>
      <c r="V78" s="5">
        <v>33532460828</v>
      </c>
      <c r="W78" s="5">
        <v>-108027740399</v>
      </c>
    </row>
    <row r="79" spans="3:26" ht="15.5" x14ac:dyDescent="0.35">
      <c r="C79" t="s">
        <v>108</v>
      </c>
      <c r="D79" s="5">
        <v>3698000000</v>
      </c>
      <c r="E79" s="5">
        <v>-3923000000</v>
      </c>
      <c r="F79" s="5">
        <v>5795000000</v>
      </c>
      <c r="G79" s="5">
        <v>-1361000000</v>
      </c>
      <c r="I79" s="5">
        <v>-5298000000</v>
      </c>
      <c r="J79" s="5">
        <v>-35510000000</v>
      </c>
      <c r="K79" s="5">
        <v>-75121278267</v>
      </c>
      <c r="L79" s="5">
        <v>-73270055868</v>
      </c>
      <c r="M79" s="5">
        <v>-27840100544</v>
      </c>
      <c r="N79" s="5">
        <v>41124681020</v>
      </c>
      <c r="O79" s="5">
        <v>-18643690989</v>
      </c>
      <c r="P79" s="5">
        <v>-9993012908</v>
      </c>
      <c r="Q79" s="5">
        <v>-14597991710</v>
      </c>
      <c r="R79" s="5">
        <v>-6699824</v>
      </c>
      <c r="S79" s="5">
        <v>14408465567</v>
      </c>
      <c r="T79" s="5">
        <v>26480721120</v>
      </c>
      <c r="U79" s="5">
        <v>36682541552</v>
      </c>
      <c r="V79" s="5">
        <v>33532460828</v>
      </c>
      <c r="W79" s="5">
        <v>-108027740399</v>
      </c>
      <c r="X79" s="5">
        <v>6255610415</v>
      </c>
      <c r="Y79" s="5">
        <v>5918854209</v>
      </c>
      <c r="Z79" s="5">
        <v>6935960401</v>
      </c>
    </row>
    <row r="80" spans="3:26" ht="15.5" x14ac:dyDescent="0.35">
      <c r="C80" t="s">
        <v>8</v>
      </c>
      <c r="D80" s="5">
        <v>3698000000</v>
      </c>
      <c r="E80" s="5">
        <v>-3923000000</v>
      </c>
      <c r="F80" s="5">
        <v>7424000000</v>
      </c>
      <c r="G80" s="5">
        <v>-1361000000</v>
      </c>
      <c r="I80" s="5">
        <v>-3669000000</v>
      </c>
      <c r="J80" s="5">
        <v>-36967000000</v>
      </c>
      <c r="K80" s="5">
        <v>-75013795593</v>
      </c>
      <c r="L80" s="5">
        <v>-72465027647</v>
      </c>
      <c r="M80" s="5">
        <v>-28290127748</v>
      </c>
      <c r="N80" s="5">
        <v>40565182315</v>
      </c>
      <c r="O80" s="5">
        <v>-17051294626</v>
      </c>
      <c r="P80" s="5">
        <v>-8484812173</v>
      </c>
      <c r="Q80" s="5">
        <v>-9660298274</v>
      </c>
      <c r="R80" s="5">
        <v>-2625876991</v>
      </c>
      <c r="S80" s="5">
        <v>13007624746</v>
      </c>
      <c r="T80" s="5">
        <v>26480721191</v>
      </c>
      <c r="U80" s="5">
        <v>36682541728</v>
      </c>
      <c r="V80" s="5">
        <v>33532460976</v>
      </c>
      <c r="W80" s="5">
        <v>-108027729226</v>
      </c>
    </row>
    <row r="81" spans="2:26" ht="15.5" x14ac:dyDescent="0.35">
      <c r="C81" t="s">
        <v>404</v>
      </c>
      <c r="K81" s="5">
        <v>-377</v>
      </c>
      <c r="L81" s="5">
        <v>-102</v>
      </c>
      <c r="M81" s="5">
        <v>1</v>
      </c>
      <c r="N81" s="5">
        <v>4792719</v>
      </c>
      <c r="O81" s="5">
        <v>-44</v>
      </c>
      <c r="P81" s="5">
        <v>195</v>
      </c>
      <c r="Q81" s="5">
        <v>-196</v>
      </c>
      <c r="R81" s="5">
        <v>-280</v>
      </c>
      <c r="S81" s="5">
        <v>-91</v>
      </c>
      <c r="T81" s="5">
        <v>-71</v>
      </c>
      <c r="U81" s="5">
        <v>-176</v>
      </c>
      <c r="V81" s="5">
        <v>-148</v>
      </c>
      <c r="W81" s="5">
        <v>-11173</v>
      </c>
    </row>
    <row r="82" spans="2:26" ht="15.5" x14ac:dyDescent="0.35">
      <c r="C82" t="s">
        <v>109</v>
      </c>
      <c r="D82" s="5">
        <v>3698000000</v>
      </c>
      <c r="E82" s="5">
        <v>-3923000000</v>
      </c>
      <c r="F82" s="5">
        <v>5795000000</v>
      </c>
      <c r="G82" s="5">
        <v>-1361000000</v>
      </c>
      <c r="I82" s="5">
        <v>-5298000000</v>
      </c>
      <c r="J82" s="5">
        <v>-35510000000</v>
      </c>
      <c r="K82" s="5">
        <v>-75121278267</v>
      </c>
      <c r="L82" s="5">
        <v>-73270055868</v>
      </c>
      <c r="M82" s="5">
        <v>-27840100544</v>
      </c>
      <c r="N82" s="5">
        <v>41124681020</v>
      </c>
      <c r="O82" s="5">
        <v>-18643690989</v>
      </c>
      <c r="P82" s="5">
        <v>-9993012908</v>
      </c>
      <c r="Q82" s="5">
        <v>-14597991710</v>
      </c>
      <c r="R82" s="5">
        <v>-6699824</v>
      </c>
      <c r="S82" s="5">
        <v>14408465567</v>
      </c>
      <c r="T82" s="5">
        <v>26480721120</v>
      </c>
      <c r="U82" s="5">
        <v>36682541552</v>
      </c>
      <c r="V82" s="5">
        <v>33532460828</v>
      </c>
      <c r="W82" s="5">
        <v>-108027740399</v>
      </c>
      <c r="X82" s="5">
        <v>6255610415</v>
      </c>
      <c r="Y82" s="5">
        <v>5918854209</v>
      </c>
      <c r="Z82" s="5">
        <v>6935960401</v>
      </c>
    </row>
    <row r="83" spans="2:26" ht="15.5" x14ac:dyDescent="0.35">
      <c r="C83" t="s">
        <v>110</v>
      </c>
      <c r="D83" s="5">
        <v>3698000000</v>
      </c>
      <c r="E83" s="5">
        <v>-3923000000</v>
      </c>
      <c r="F83" s="5">
        <v>7424000000</v>
      </c>
      <c r="G83" s="5">
        <v>-1361000000</v>
      </c>
      <c r="I83" s="5">
        <v>-3669000000</v>
      </c>
      <c r="J83" s="5">
        <v>-36967000000</v>
      </c>
      <c r="K83" s="5">
        <v>-75013795970</v>
      </c>
      <c r="L83" s="5">
        <v>-72465027749</v>
      </c>
      <c r="M83" s="5">
        <v>-28290127747</v>
      </c>
      <c r="N83" s="5">
        <v>40569975034</v>
      </c>
      <c r="O83" s="5">
        <v>-17051294670</v>
      </c>
      <c r="P83" s="5">
        <v>-8484811978</v>
      </c>
      <c r="Q83" s="5">
        <v>-9660298470</v>
      </c>
      <c r="R83" s="5">
        <v>-2625877271</v>
      </c>
      <c r="S83" s="5">
        <v>13007624655</v>
      </c>
      <c r="T83" s="5">
        <v>26480721120</v>
      </c>
      <c r="U83" s="5">
        <v>36682541552</v>
      </c>
      <c r="V83" s="5">
        <v>33532460828</v>
      </c>
      <c r="W83" s="5">
        <v>-108027740399</v>
      </c>
    </row>
    <row r="84" spans="2:26" ht="15.5" x14ac:dyDescent="0.35">
      <c r="C84" t="s">
        <v>111</v>
      </c>
      <c r="D84" s="5">
        <v>3698000000</v>
      </c>
      <c r="E84" s="5">
        <v>-3923000000</v>
      </c>
      <c r="F84" s="5">
        <v>7424000000</v>
      </c>
      <c r="G84" s="5">
        <v>-1361000000</v>
      </c>
      <c r="I84" s="5">
        <v>-3669000000</v>
      </c>
      <c r="J84" s="5">
        <v>-36967000000</v>
      </c>
      <c r="K84" s="5">
        <v>-75013795970</v>
      </c>
      <c r="L84" s="5">
        <v>-72465027749</v>
      </c>
      <c r="M84" s="5">
        <v>-28290127747</v>
      </c>
      <c r="N84" s="5">
        <v>40569975034</v>
      </c>
      <c r="O84" s="5">
        <v>-17051294670</v>
      </c>
      <c r="P84" s="5">
        <v>-8484811978</v>
      </c>
      <c r="Q84" s="5">
        <v>-9660298470</v>
      </c>
      <c r="R84" s="5">
        <v>-2625877271</v>
      </c>
      <c r="S84" s="5">
        <v>13007624655</v>
      </c>
      <c r="T84" s="5">
        <v>26480721120</v>
      </c>
      <c r="U84" s="5">
        <v>36682541552</v>
      </c>
      <c r="V84" s="5">
        <v>33532460828</v>
      </c>
      <c r="W84" s="5">
        <v>-108027740399</v>
      </c>
    </row>
    <row r="86" spans="2:26" ht="15.5" x14ac:dyDescent="0.35">
      <c r="B86" t="s">
        <v>112</v>
      </c>
      <c r="C86" t="s">
        <v>113</v>
      </c>
    </row>
    <row r="87" spans="2:26" ht="15.5" x14ac:dyDescent="0.35">
      <c r="C87" t="s">
        <v>114</v>
      </c>
    </row>
    <row r="88" spans="2:26" ht="15.5" x14ac:dyDescent="0.35">
      <c r="C88" t="s">
        <v>20</v>
      </c>
      <c r="D88" s="5">
        <v>11058000000</v>
      </c>
      <c r="E88" s="5">
        <v>14269000000</v>
      </c>
      <c r="F88" s="5">
        <v>52025000000</v>
      </c>
      <c r="G88" s="5">
        <v>20942000000</v>
      </c>
      <c r="I88" s="5">
        <v>52025000000</v>
      </c>
      <c r="J88" s="5">
        <v>70353000000</v>
      </c>
      <c r="K88" s="5">
        <v>67964216237</v>
      </c>
      <c r="L88" s="5">
        <v>16995953986</v>
      </c>
      <c r="M88" s="5">
        <v>42350368854</v>
      </c>
      <c r="N88" s="5">
        <v>117081264745</v>
      </c>
      <c r="O88" s="5">
        <v>25675406183</v>
      </c>
      <c r="P88" s="5">
        <v>37960489893</v>
      </c>
      <c r="Q88" s="5">
        <v>25074387217</v>
      </c>
      <c r="R88" s="5">
        <v>41679042281</v>
      </c>
      <c r="S88" s="5">
        <v>71741932233</v>
      </c>
      <c r="T88" s="5">
        <v>49239511813</v>
      </c>
      <c r="U88" s="5">
        <v>20093727142</v>
      </c>
      <c r="V88" s="5">
        <v>13605193164</v>
      </c>
      <c r="W88" s="5">
        <v>20056555958</v>
      </c>
      <c r="X88" s="5">
        <v>9592696973</v>
      </c>
      <c r="Y88" s="5">
        <v>8908015821</v>
      </c>
      <c r="Z88" s="5">
        <v>14962039654</v>
      </c>
    </row>
    <row r="89" spans="2:26" ht="15.5" x14ac:dyDescent="0.35">
      <c r="C89" t="s">
        <v>117</v>
      </c>
      <c r="D89" s="5">
        <v>464745000000</v>
      </c>
      <c r="E89" s="5">
        <v>395562000000</v>
      </c>
      <c r="F89" s="5">
        <v>461553000000</v>
      </c>
      <c r="G89" s="5">
        <v>501207000000</v>
      </c>
      <c r="I89" s="5">
        <v>461553000000</v>
      </c>
      <c r="J89" s="5">
        <v>433571000000</v>
      </c>
      <c r="K89" s="5">
        <v>491542460855</v>
      </c>
      <c r="L89" s="5">
        <v>477766399365</v>
      </c>
      <c r="M89" s="5">
        <v>514121041169</v>
      </c>
      <c r="N89" s="5">
        <v>324213011442</v>
      </c>
      <c r="O89" s="5">
        <v>396032383501</v>
      </c>
      <c r="P89" s="5">
        <v>463929979858</v>
      </c>
      <c r="Q89" s="5">
        <v>437993842444</v>
      </c>
      <c r="R89" s="5">
        <v>342943787848</v>
      </c>
      <c r="S89" s="5">
        <v>366590594640</v>
      </c>
      <c r="T89" s="5">
        <v>284646043005</v>
      </c>
      <c r="U89" s="5">
        <v>211888448596</v>
      </c>
      <c r="V89" s="5">
        <v>195278877285</v>
      </c>
      <c r="W89" s="5">
        <v>124065944650</v>
      </c>
      <c r="X89" s="5">
        <v>141394287413</v>
      </c>
      <c r="Y89" s="5">
        <v>197113863500</v>
      </c>
      <c r="Z89" s="5">
        <v>133764239609</v>
      </c>
    </row>
    <row r="90" spans="2:26" ht="15.5" x14ac:dyDescent="0.35">
      <c r="C90" t="s">
        <v>119</v>
      </c>
      <c r="D90" s="5">
        <v>1215000000</v>
      </c>
      <c r="E90" s="5">
        <v>6376000000</v>
      </c>
      <c r="F90" s="5">
        <v>9461000000</v>
      </c>
      <c r="G90" s="5">
        <v>11046000000</v>
      </c>
      <c r="I90" s="5">
        <v>9461000000</v>
      </c>
      <c r="J90" s="5">
        <v>8717000000</v>
      </c>
      <c r="K90" s="5">
        <v>17013129874</v>
      </c>
      <c r="L90" s="5">
        <v>30214044490</v>
      </c>
      <c r="M90" s="5">
        <v>23961434477</v>
      </c>
      <c r="N90" s="5">
        <v>13615726634</v>
      </c>
    </row>
    <row r="91" spans="2:26" ht="15.5" x14ac:dyDescent="0.35">
      <c r="C91" t="s">
        <v>118</v>
      </c>
      <c r="D91" s="5">
        <v>3080000000</v>
      </c>
      <c r="E91" s="5">
        <v>2866000000</v>
      </c>
      <c r="F91" s="5">
        <v>1372000000</v>
      </c>
      <c r="G91" s="5">
        <v>2693000000</v>
      </c>
      <c r="I91" s="5">
        <v>1372000000</v>
      </c>
      <c r="J91" s="5">
        <v>1348000000</v>
      </c>
      <c r="K91" s="5">
        <v>86715940</v>
      </c>
      <c r="L91" s="5">
        <v>6063304267</v>
      </c>
      <c r="M91" s="5">
        <v>3924442377</v>
      </c>
      <c r="N91" s="5">
        <v>2815545754</v>
      </c>
    </row>
    <row r="92" spans="2:26" ht="15.5" x14ac:dyDescent="0.35">
      <c r="C92" t="s">
        <v>120</v>
      </c>
      <c r="D92" s="5">
        <v>464745000000</v>
      </c>
      <c r="E92" s="5">
        <v>395562000000</v>
      </c>
      <c r="F92" s="5">
        <v>461553000000</v>
      </c>
      <c r="G92" s="5">
        <v>501207000000</v>
      </c>
      <c r="I92" s="5">
        <v>461553000000</v>
      </c>
      <c r="J92" s="5">
        <v>433571000000</v>
      </c>
      <c r="K92" s="5">
        <v>491542460855</v>
      </c>
      <c r="L92" s="5">
        <v>477766399365</v>
      </c>
      <c r="M92" s="5">
        <v>514121041169</v>
      </c>
      <c r="N92" s="5">
        <v>324213011442</v>
      </c>
      <c r="O92" s="5">
        <v>396032383501</v>
      </c>
      <c r="P92" s="5">
        <v>463929979858</v>
      </c>
      <c r="Q92" s="5">
        <v>437993842444</v>
      </c>
      <c r="R92" s="5">
        <v>342943787848</v>
      </c>
      <c r="S92" s="5">
        <v>366590594640</v>
      </c>
      <c r="T92" s="5">
        <v>284646043005</v>
      </c>
      <c r="U92" s="5">
        <v>211888448596</v>
      </c>
      <c r="V92" s="5">
        <v>195278877285</v>
      </c>
      <c r="W92" s="5">
        <v>124065944650</v>
      </c>
      <c r="X92" s="5">
        <v>141394287413</v>
      </c>
      <c r="Y92" s="5">
        <v>197113863500</v>
      </c>
      <c r="Z92" s="5">
        <v>133764239609</v>
      </c>
    </row>
    <row r="93" spans="2:26" ht="15.5" x14ac:dyDescent="0.35">
      <c r="C93" t="s">
        <v>121</v>
      </c>
      <c r="D93" s="5">
        <v>133000000</v>
      </c>
      <c r="E93" s="5">
        <v>259000000</v>
      </c>
      <c r="F93" s="5">
        <v>2834000000</v>
      </c>
      <c r="G93" s="5">
        <v>440000000</v>
      </c>
      <c r="I93" s="5">
        <v>2834000000</v>
      </c>
      <c r="J93" s="5">
        <v>3365000000</v>
      </c>
      <c r="K93" s="5">
        <v>331327963</v>
      </c>
      <c r="L93" s="5">
        <v>42567134</v>
      </c>
      <c r="M93" s="5">
        <v>174907366</v>
      </c>
      <c r="N93" s="5">
        <v>15253000</v>
      </c>
      <c r="O93" s="5">
        <v>907095541</v>
      </c>
      <c r="P93" s="5">
        <v>381521829</v>
      </c>
      <c r="Q93" s="5">
        <v>117091203</v>
      </c>
      <c r="R93" s="5">
        <v>14964142723</v>
      </c>
      <c r="S93" s="5">
        <v>24634332248</v>
      </c>
      <c r="T93" s="5">
        <v>4492831920</v>
      </c>
      <c r="U93" s="5">
        <v>2422336453</v>
      </c>
      <c r="V93" s="5">
        <v>180892022</v>
      </c>
      <c r="W93" s="5">
        <v>324975675</v>
      </c>
      <c r="X93" s="5">
        <v>12858285815</v>
      </c>
      <c r="Y93" s="5">
        <v>12831840982</v>
      </c>
      <c r="Z93" s="5">
        <v>12489087568</v>
      </c>
    </row>
    <row r="94" spans="2:26" ht="15.5" x14ac:dyDescent="0.35">
      <c r="C94" t="s">
        <v>122</v>
      </c>
      <c r="D94" s="5">
        <v>133000000</v>
      </c>
      <c r="E94" s="5">
        <v>259000000</v>
      </c>
      <c r="F94" s="5">
        <v>2834000000</v>
      </c>
      <c r="G94" s="5">
        <v>440000000</v>
      </c>
      <c r="I94" s="5">
        <v>2834000000</v>
      </c>
      <c r="J94" s="5">
        <v>3365000000</v>
      </c>
      <c r="K94" s="5">
        <v>331327963</v>
      </c>
      <c r="L94" s="5">
        <v>42567134</v>
      </c>
      <c r="M94" s="5">
        <v>174907366</v>
      </c>
      <c r="N94" s="5">
        <v>15253000</v>
      </c>
      <c r="O94" s="5">
        <v>907095541</v>
      </c>
      <c r="P94" s="5">
        <v>381521829</v>
      </c>
      <c r="Q94" s="5">
        <v>117091203</v>
      </c>
      <c r="R94" s="5">
        <v>14964142723</v>
      </c>
      <c r="S94" s="5">
        <v>24634332248</v>
      </c>
      <c r="T94" s="5">
        <v>4492831920</v>
      </c>
      <c r="U94" s="5">
        <v>2422336453</v>
      </c>
      <c r="V94" s="5">
        <v>180892022</v>
      </c>
      <c r="W94" s="5">
        <v>324975675</v>
      </c>
      <c r="X94" s="5">
        <v>12858285815</v>
      </c>
      <c r="Y94" s="5">
        <v>12831840982</v>
      </c>
      <c r="Z94" s="5">
        <v>12489087568</v>
      </c>
    </row>
    <row r="95" spans="2:26" ht="15.5" x14ac:dyDescent="0.35">
      <c r="C95" t="s">
        <v>123</v>
      </c>
      <c r="D95" s="5">
        <v>215691000000</v>
      </c>
      <c r="E95" s="5">
        <v>217974000000</v>
      </c>
      <c r="F95" s="5">
        <v>236899000000</v>
      </c>
      <c r="G95" s="5">
        <v>243011000000</v>
      </c>
      <c r="I95" s="5">
        <v>236899000000</v>
      </c>
      <c r="J95" s="5">
        <v>267880000000</v>
      </c>
      <c r="K95" s="5">
        <v>308322548734</v>
      </c>
      <c r="L95" s="5">
        <v>427068083068</v>
      </c>
      <c r="M95" s="5">
        <v>369914066093</v>
      </c>
      <c r="N95" s="5">
        <v>160809490849</v>
      </c>
      <c r="O95" s="5">
        <v>164045362070</v>
      </c>
      <c r="P95" s="5">
        <v>276856268474</v>
      </c>
      <c r="Q95" s="5">
        <v>230455671385</v>
      </c>
      <c r="R95" s="5">
        <v>244785318102</v>
      </c>
      <c r="S95" s="5">
        <v>154475412963</v>
      </c>
      <c r="T95" s="5">
        <v>128462965386</v>
      </c>
      <c r="U95" s="5">
        <v>77294274430</v>
      </c>
      <c r="V95" s="5">
        <v>106518640539</v>
      </c>
      <c r="W95" s="5">
        <v>109667686957</v>
      </c>
      <c r="X95" s="5">
        <v>247195696951</v>
      </c>
      <c r="Y95" s="5">
        <v>227902440621</v>
      </c>
      <c r="Z95" s="5">
        <v>190873143533</v>
      </c>
    </row>
    <row r="96" spans="2:26" ht="15.5" x14ac:dyDescent="0.35">
      <c r="C96" t="s">
        <v>91</v>
      </c>
      <c r="D96" s="5">
        <v>16415000000</v>
      </c>
      <c r="E96" s="5">
        <v>15773000000</v>
      </c>
      <c r="F96" s="5">
        <v>15313000000</v>
      </c>
      <c r="G96" s="5">
        <v>14481000000</v>
      </c>
      <c r="I96" s="5">
        <v>15313000000</v>
      </c>
      <c r="J96" s="5">
        <v>17946000000</v>
      </c>
      <c r="K96" s="5">
        <v>17730815819</v>
      </c>
      <c r="L96" s="5">
        <v>15172969775</v>
      </c>
      <c r="M96" s="5">
        <v>15262403546</v>
      </c>
      <c r="N96" s="5">
        <v>19653074898</v>
      </c>
      <c r="O96" s="5">
        <v>12452213573</v>
      </c>
      <c r="P96" s="5">
        <v>17989355076</v>
      </c>
      <c r="Q96" s="5">
        <v>22702678866</v>
      </c>
      <c r="R96" s="5">
        <v>24158786047</v>
      </c>
      <c r="S96" s="5">
        <v>20805405000</v>
      </c>
      <c r="T96" s="5">
        <v>9589089839</v>
      </c>
      <c r="U96" s="5">
        <v>7928035968</v>
      </c>
      <c r="V96" s="5">
        <v>5470066731</v>
      </c>
      <c r="W96" s="5">
        <v>3537587179</v>
      </c>
      <c r="X96" s="5">
        <v>3392473138</v>
      </c>
      <c r="Y96" s="5">
        <v>2643393202</v>
      </c>
      <c r="Z96" s="5">
        <v>2037465306</v>
      </c>
    </row>
    <row r="97" spans="3:26" ht="15.5" x14ac:dyDescent="0.35">
      <c r="C97" t="s">
        <v>124</v>
      </c>
      <c r="D97" s="5">
        <v>726104000000</v>
      </c>
      <c r="E97" s="5">
        <v>658633000000</v>
      </c>
      <c r="F97" s="5">
        <v>784410000000</v>
      </c>
      <c r="G97" s="5">
        <v>779701000000</v>
      </c>
      <c r="I97" s="5">
        <v>784410000000</v>
      </c>
      <c r="J97" s="5">
        <v>792917000000</v>
      </c>
      <c r="K97" s="5">
        <v>874360188853</v>
      </c>
      <c r="L97" s="5">
        <v>928486381754</v>
      </c>
      <c r="M97" s="5">
        <v>942326613088</v>
      </c>
      <c r="N97" s="5">
        <v>606903824102</v>
      </c>
      <c r="O97" s="5">
        <v>592578908193</v>
      </c>
      <c r="P97" s="5">
        <v>803042816102</v>
      </c>
      <c r="Q97" s="5">
        <v>700601436035</v>
      </c>
      <c r="R97" s="5">
        <v>652906785206</v>
      </c>
      <c r="S97" s="5">
        <v>631284840140</v>
      </c>
      <c r="T97" s="5">
        <v>486730004164</v>
      </c>
      <c r="U97" s="5">
        <v>322177687466</v>
      </c>
      <c r="V97" s="5">
        <v>322710371097</v>
      </c>
      <c r="W97" s="5">
        <v>259674052879</v>
      </c>
      <c r="X97" s="5">
        <v>429191696761</v>
      </c>
      <c r="Y97" s="5">
        <v>463782694396</v>
      </c>
      <c r="Z97" s="5">
        <v>368016357035</v>
      </c>
    </row>
    <row r="98" spans="3:26" ht="15.5" x14ac:dyDescent="0.35">
      <c r="C98" t="s">
        <v>125</v>
      </c>
    </row>
    <row r="99" spans="3:26" ht="15.5" x14ac:dyDescent="0.35">
      <c r="C99" t="s">
        <v>126</v>
      </c>
      <c r="D99" s="5">
        <v>22142000000</v>
      </c>
      <c r="E99" s="5">
        <v>23558000000</v>
      </c>
      <c r="F99" s="5">
        <v>25118000000</v>
      </c>
      <c r="G99" s="5">
        <v>26692000000</v>
      </c>
      <c r="I99" s="5">
        <v>25118000000</v>
      </c>
      <c r="J99" s="5">
        <v>42810000000</v>
      </c>
      <c r="K99" s="5">
        <v>60374973672</v>
      </c>
      <c r="L99" s="5">
        <v>64940562195</v>
      </c>
      <c r="M99" s="5">
        <v>44911736195</v>
      </c>
      <c r="N99" s="5">
        <v>32005744503</v>
      </c>
      <c r="O99" s="5">
        <v>28228320173</v>
      </c>
      <c r="P99" s="5">
        <v>23434425176</v>
      </c>
      <c r="Q99" s="5">
        <v>19720427328</v>
      </c>
      <c r="R99" s="5">
        <v>21418055234</v>
      </c>
      <c r="S99" s="5">
        <v>23231529314</v>
      </c>
      <c r="T99" s="5">
        <v>19239049134</v>
      </c>
      <c r="U99" s="5">
        <v>5745202465</v>
      </c>
      <c r="V99" s="5">
        <v>5175731712</v>
      </c>
      <c r="W99" s="5">
        <v>6976503545</v>
      </c>
      <c r="X99" s="5">
        <v>31039956343</v>
      </c>
      <c r="Y99" s="5">
        <v>20120468669</v>
      </c>
      <c r="Z99" s="5">
        <v>13808134748</v>
      </c>
    </row>
    <row r="100" spans="3:26" ht="15.5" x14ac:dyDescent="0.35">
      <c r="C100" t="s">
        <v>405</v>
      </c>
    </row>
    <row r="101" spans="3:26" ht="15.5" x14ac:dyDescent="0.35">
      <c r="C101" t="s">
        <v>128</v>
      </c>
      <c r="D101" s="5">
        <v>5387000000</v>
      </c>
      <c r="E101" s="5">
        <v>5387000000</v>
      </c>
      <c r="F101" s="5">
        <v>5387000000</v>
      </c>
      <c r="G101" s="5">
        <v>5221000000</v>
      </c>
      <c r="I101" s="5">
        <v>5387000000</v>
      </c>
      <c r="J101" s="5">
        <v>5221000000</v>
      </c>
      <c r="K101" s="5">
        <v>6432980735</v>
      </c>
      <c r="L101" s="5">
        <v>8052067380</v>
      </c>
      <c r="M101" s="5">
        <v>9240772844</v>
      </c>
      <c r="N101" s="5">
        <v>7837328120</v>
      </c>
      <c r="O101" s="5">
        <v>8520901733</v>
      </c>
      <c r="P101" s="5">
        <v>6113144987</v>
      </c>
      <c r="Q101" s="5">
        <v>7219323849</v>
      </c>
      <c r="R101" s="5">
        <v>7192023081</v>
      </c>
      <c r="S101" s="5">
        <v>6015828837</v>
      </c>
      <c r="T101" s="5">
        <v>3734296641</v>
      </c>
      <c r="U101" s="5">
        <v>3084460074</v>
      </c>
      <c r="V101" s="5">
        <v>3247457587</v>
      </c>
      <c r="W101" s="5">
        <v>2840915256</v>
      </c>
      <c r="X101" s="5">
        <v>2393580491</v>
      </c>
      <c r="Y101" s="5">
        <v>1335433924</v>
      </c>
      <c r="Z101" s="5">
        <v>779481771</v>
      </c>
    </row>
    <row r="102" spans="3:26" ht="15.5" x14ac:dyDescent="0.35">
      <c r="C102" t="s">
        <v>129</v>
      </c>
      <c r="D102" s="5">
        <v>80394000000</v>
      </c>
      <c r="E102" s="5">
        <v>81705000000</v>
      </c>
      <c r="F102" s="5">
        <v>83701000000</v>
      </c>
      <c r="G102" s="5">
        <v>87764000000</v>
      </c>
      <c r="I102" s="5">
        <v>83701000000</v>
      </c>
      <c r="J102" s="5">
        <v>112742000000</v>
      </c>
      <c r="K102" s="5">
        <v>138087869572</v>
      </c>
      <c r="L102" s="5">
        <v>169241107440</v>
      </c>
      <c r="M102" s="5">
        <v>124183089162</v>
      </c>
      <c r="N102" s="5">
        <v>68959935104</v>
      </c>
      <c r="O102" s="5">
        <v>59767306480</v>
      </c>
      <c r="P102" s="5">
        <v>52529991353</v>
      </c>
      <c r="Q102" s="5">
        <v>43187931973</v>
      </c>
      <c r="R102" s="5">
        <v>55162426856</v>
      </c>
      <c r="S102" s="5">
        <v>57651741173</v>
      </c>
      <c r="T102" s="5">
        <v>38758403357</v>
      </c>
      <c r="U102" s="5">
        <v>14310674944</v>
      </c>
      <c r="V102" s="5">
        <v>14185563756</v>
      </c>
      <c r="W102" s="5">
        <v>48078955970</v>
      </c>
      <c r="X102" s="5">
        <v>81768226107</v>
      </c>
      <c r="Y102" s="5">
        <v>71084990601</v>
      </c>
      <c r="Z102" s="5">
        <v>63931152916</v>
      </c>
    </row>
    <row r="103" spans="3:26" ht="15.5" x14ac:dyDescent="0.35">
      <c r="C103" t="s">
        <v>130</v>
      </c>
      <c r="D103" s="5">
        <v>806498000000</v>
      </c>
      <c r="E103" s="5">
        <v>740338000000</v>
      </c>
      <c r="F103" s="5">
        <v>868111000000</v>
      </c>
      <c r="G103" s="5">
        <v>867465000000</v>
      </c>
      <c r="I103" s="5">
        <v>868111000000</v>
      </c>
      <c r="J103" s="5">
        <v>905659000000</v>
      </c>
      <c r="K103" s="5">
        <v>1012448058425</v>
      </c>
      <c r="L103" s="5">
        <v>1097727489194</v>
      </c>
      <c r="M103" s="5">
        <v>1066509702250</v>
      </c>
      <c r="N103" s="5">
        <v>675863759206</v>
      </c>
      <c r="O103" s="5">
        <v>652346214673</v>
      </c>
      <c r="P103" s="5">
        <v>855572807455</v>
      </c>
      <c r="Q103" s="5">
        <v>743789368008</v>
      </c>
      <c r="R103" s="5">
        <v>708069212062</v>
      </c>
      <c r="S103" s="5">
        <v>688936581313</v>
      </c>
      <c r="T103" s="5">
        <v>525488407521</v>
      </c>
      <c r="U103" s="5">
        <v>336488362410</v>
      </c>
      <c r="V103" s="5">
        <v>336895934853</v>
      </c>
      <c r="W103" s="5">
        <v>307753008849</v>
      </c>
      <c r="X103" s="5">
        <v>510959922868</v>
      </c>
      <c r="Y103" s="5">
        <v>534867684997</v>
      </c>
      <c r="Z103" s="5">
        <v>431947509951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880116000000</v>
      </c>
      <c r="E106" s="5">
        <v>818296000000</v>
      </c>
      <c r="F106" s="5">
        <v>942606000000</v>
      </c>
      <c r="G106" s="5">
        <v>950216000000</v>
      </c>
      <c r="I106" s="5">
        <v>942606000000</v>
      </c>
      <c r="J106" s="5">
        <v>973852000000</v>
      </c>
      <c r="K106" s="5">
        <v>1043889708048</v>
      </c>
      <c r="L106" s="5">
        <v>1056713188891</v>
      </c>
      <c r="M106" s="5">
        <v>952940940427</v>
      </c>
      <c r="N106" s="5">
        <v>529614198284</v>
      </c>
      <c r="O106" s="5">
        <v>553865665830</v>
      </c>
      <c r="P106" s="5">
        <v>734503822439</v>
      </c>
      <c r="Q106" s="5">
        <v>609522247224</v>
      </c>
      <c r="R106" s="5">
        <v>562685685627</v>
      </c>
      <c r="S106" s="5">
        <v>544280558654</v>
      </c>
      <c r="T106" s="5">
        <v>401563535741</v>
      </c>
      <c r="U106" s="5">
        <v>240705265621</v>
      </c>
      <c r="V106" s="5">
        <v>280222121988</v>
      </c>
      <c r="W106" s="5">
        <v>286153567719</v>
      </c>
      <c r="X106" s="5">
        <v>373013740739</v>
      </c>
      <c r="Y106" s="5">
        <v>400637616270</v>
      </c>
      <c r="Z106" s="5">
        <v>306313951209</v>
      </c>
    </row>
    <row r="107" spans="3:26" ht="15.5" x14ac:dyDescent="0.35">
      <c r="C107" t="s">
        <v>134</v>
      </c>
      <c r="L107" s="5">
        <v>120000000000</v>
      </c>
      <c r="M107" s="5">
        <v>35000000000</v>
      </c>
      <c r="P107" s="5">
        <v>15000000000</v>
      </c>
      <c r="T107" s="5">
        <v>18660000000</v>
      </c>
      <c r="U107" s="5">
        <v>8532300000</v>
      </c>
      <c r="V107" s="5">
        <v>17406000000</v>
      </c>
      <c r="W107" s="5">
        <v>27204000000</v>
      </c>
      <c r="X107" s="5">
        <v>9844210219</v>
      </c>
    </row>
    <row r="108" spans="3:26" ht="15.5" x14ac:dyDescent="0.35">
      <c r="C108" t="s">
        <v>135</v>
      </c>
      <c r="W108" s="5">
        <v>245600918869</v>
      </c>
      <c r="X108" s="5">
        <v>289196304663</v>
      </c>
      <c r="Y108" s="5">
        <v>328769078402</v>
      </c>
      <c r="Z108" s="5">
        <v>275148520962</v>
      </c>
    </row>
    <row r="109" spans="3:26" ht="15.5" x14ac:dyDescent="0.35">
      <c r="C109" t="s">
        <v>136</v>
      </c>
      <c r="D109" s="5">
        <v>817853000000</v>
      </c>
      <c r="E109" s="5">
        <v>763783000000</v>
      </c>
      <c r="F109" s="5">
        <v>861222000000</v>
      </c>
      <c r="G109" s="5">
        <v>881199000000</v>
      </c>
      <c r="I109" s="5">
        <v>861222000000</v>
      </c>
      <c r="J109" s="5">
        <v>897079000000</v>
      </c>
      <c r="K109" s="5">
        <v>947101283981</v>
      </c>
      <c r="L109" s="5">
        <v>856491164147</v>
      </c>
      <c r="M109" s="5">
        <v>816926643844</v>
      </c>
      <c r="N109" s="5">
        <v>471142460081</v>
      </c>
      <c r="O109" s="5">
        <v>518373514752</v>
      </c>
      <c r="P109" s="5">
        <v>676696562788</v>
      </c>
      <c r="Q109" s="5">
        <v>557427383112</v>
      </c>
      <c r="R109" s="5">
        <v>527646558977</v>
      </c>
      <c r="S109" s="5">
        <v>511279063678</v>
      </c>
      <c r="T109" s="5">
        <v>348898235540</v>
      </c>
      <c r="U109" s="5">
        <v>216062514373</v>
      </c>
      <c r="V109" s="5">
        <v>249768065134</v>
      </c>
      <c r="W109" s="5">
        <v>245600918869</v>
      </c>
      <c r="X109" s="5">
        <v>289196304663</v>
      </c>
      <c r="Y109" s="5">
        <v>328769078402</v>
      </c>
      <c r="Z109" s="5">
        <v>275148520962</v>
      </c>
    </row>
    <row r="110" spans="3:26" ht="15.5" x14ac:dyDescent="0.35">
      <c r="C110" t="s">
        <v>143</v>
      </c>
      <c r="O110" s="5">
        <v>17697850988</v>
      </c>
      <c r="P110" s="5">
        <v>18912588379</v>
      </c>
      <c r="Q110" s="5">
        <v>6804245406</v>
      </c>
      <c r="R110" s="5">
        <v>4146398998</v>
      </c>
      <c r="S110" s="5">
        <v>3001787424</v>
      </c>
      <c r="T110" s="5">
        <v>101715385</v>
      </c>
      <c r="U110" s="5">
        <v>3652000</v>
      </c>
      <c r="V110" s="5">
        <v>388267683</v>
      </c>
      <c r="W110" s="5">
        <v>4532522603</v>
      </c>
      <c r="X110" s="5">
        <v>5454017218</v>
      </c>
      <c r="Y110" s="5">
        <v>6133130245</v>
      </c>
      <c r="Z110" s="5">
        <v>358644876</v>
      </c>
    </row>
    <row r="111" spans="3:26" ht="15.5" x14ac:dyDescent="0.35">
      <c r="C111" t="s">
        <v>144</v>
      </c>
      <c r="D111" s="5">
        <v>4295000000</v>
      </c>
      <c r="E111" s="5">
        <v>9242000000</v>
      </c>
      <c r="F111" s="5">
        <v>10833000000</v>
      </c>
      <c r="G111" s="5">
        <v>13739000000</v>
      </c>
      <c r="I111" s="5">
        <v>10833000000</v>
      </c>
      <c r="J111" s="5">
        <v>10065000000</v>
      </c>
      <c r="K111" s="5">
        <v>17099845814</v>
      </c>
      <c r="L111" s="5">
        <v>36277348757</v>
      </c>
      <c r="M111" s="5">
        <v>27885876854</v>
      </c>
      <c r="N111" s="5">
        <v>16431272388</v>
      </c>
      <c r="O111" s="5">
        <v>17697850988</v>
      </c>
      <c r="P111" s="5">
        <v>18912588379</v>
      </c>
      <c r="Q111" s="5">
        <v>6804245406</v>
      </c>
      <c r="R111" s="5">
        <v>4146398998</v>
      </c>
      <c r="S111" s="5">
        <v>3001787424</v>
      </c>
      <c r="T111" s="5">
        <v>101715385</v>
      </c>
      <c r="U111" s="5">
        <v>3652000</v>
      </c>
      <c r="V111" s="5">
        <v>388267683</v>
      </c>
      <c r="W111" s="5">
        <v>4532522603</v>
      </c>
      <c r="X111" s="5">
        <v>5454017218</v>
      </c>
      <c r="Y111" s="5">
        <v>6133130245</v>
      </c>
      <c r="Z111" s="5">
        <v>358644876</v>
      </c>
    </row>
    <row r="112" spans="3:26" ht="15.5" x14ac:dyDescent="0.35">
      <c r="C112" t="s">
        <v>137</v>
      </c>
      <c r="D112" s="5">
        <v>743000000</v>
      </c>
      <c r="E112" s="5">
        <v>1348000000</v>
      </c>
      <c r="F112" s="5">
        <v>927000000</v>
      </c>
      <c r="G112" s="5">
        <v>2246000000</v>
      </c>
      <c r="I112" s="5">
        <v>927000000</v>
      </c>
      <c r="J112" s="5">
        <v>1046000000</v>
      </c>
      <c r="K112" s="5">
        <v>1335567696</v>
      </c>
      <c r="L112" s="5">
        <v>2685722335</v>
      </c>
      <c r="M112" s="5">
        <v>2550907242</v>
      </c>
      <c r="N112" s="5">
        <v>1249731492</v>
      </c>
      <c r="O112" s="5">
        <v>650628122</v>
      </c>
      <c r="P112" s="5">
        <v>759290874</v>
      </c>
      <c r="Q112" s="5">
        <v>1008284860</v>
      </c>
      <c r="R112" s="5">
        <v>770630685</v>
      </c>
      <c r="S112" s="5">
        <v>844732763</v>
      </c>
      <c r="T112" s="5">
        <v>1402223673</v>
      </c>
      <c r="U112" s="5">
        <v>2076230887</v>
      </c>
      <c r="V112" s="5">
        <v>625088948</v>
      </c>
      <c r="W112" s="5">
        <v>2215191396</v>
      </c>
      <c r="X112" s="5">
        <v>6255842083</v>
      </c>
      <c r="Y112" s="5">
        <v>3589393964</v>
      </c>
      <c r="Z112" s="5">
        <v>2422318145</v>
      </c>
    </row>
    <row r="113" spans="3:26" ht="15.5" x14ac:dyDescent="0.35">
      <c r="C113" t="s">
        <v>138</v>
      </c>
      <c r="D113" s="5">
        <v>34817000000</v>
      </c>
      <c r="E113" s="5">
        <v>26428000000</v>
      </c>
      <c r="F113" s="5">
        <v>43562000000</v>
      </c>
      <c r="G113" s="5">
        <v>44040000000</v>
      </c>
      <c r="I113" s="5">
        <v>43562000000</v>
      </c>
      <c r="J113" s="5">
        <v>40592000000</v>
      </c>
      <c r="K113" s="5">
        <v>50290409372</v>
      </c>
      <c r="L113" s="5">
        <v>27205786465</v>
      </c>
      <c r="M113" s="5">
        <v>55780018932</v>
      </c>
      <c r="N113" s="5">
        <v>37397128452</v>
      </c>
      <c r="O113" s="5">
        <v>17143671968</v>
      </c>
      <c r="P113" s="5">
        <v>23135380398</v>
      </c>
      <c r="Q113" s="5">
        <v>44282333846</v>
      </c>
      <c r="R113" s="5">
        <v>30122096967</v>
      </c>
      <c r="S113" s="5">
        <v>29154974789</v>
      </c>
      <c r="T113" s="5">
        <v>32501361143</v>
      </c>
      <c r="U113" s="5">
        <v>13999341496</v>
      </c>
      <c r="V113" s="5">
        <v>11644131578</v>
      </c>
      <c r="W113" s="5">
        <v>5335319964</v>
      </c>
      <c r="X113" s="5">
        <v>1810560483</v>
      </c>
      <c r="Y113" s="5">
        <v>540228285</v>
      </c>
      <c r="Z113" s="5">
        <v>498631102</v>
      </c>
    </row>
    <row r="114" spans="3:26" ht="15.5" x14ac:dyDescent="0.35">
      <c r="C114" t="s">
        <v>139</v>
      </c>
    </row>
    <row r="115" spans="3:26" ht="15.5" x14ac:dyDescent="0.35">
      <c r="C115" t="s">
        <v>140</v>
      </c>
      <c r="X115" s="5">
        <v>1611111111</v>
      </c>
      <c r="Y115" s="5">
        <v>5583333333</v>
      </c>
      <c r="Z115" s="5">
        <v>2638888889</v>
      </c>
    </row>
    <row r="116" spans="3:26" ht="15.5" x14ac:dyDescent="0.35">
      <c r="C116" t="s">
        <v>732</v>
      </c>
      <c r="V116" s="5">
        <v>31226865</v>
      </c>
      <c r="W116" s="5">
        <v>421795510</v>
      </c>
      <c r="X116" s="5">
        <v>2882250860</v>
      </c>
      <c r="Y116" s="5">
        <v>2198726882</v>
      </c>
      <c r="Z116" s="5">
        <v>3074472057</v>
      </c>
    </row>
    <row r="117" spans="3:26" ht="15.5" x14ac:dyDescent="0.35">
      <c r="C117" t="s">
        <v>142</v>
      </c>
      <c r="U117" s="5">
        <v>31226865</v>
      </c>
      <c r="V117" s="5">
        <v>390568645</v>
      </c>
      <c r="W117" s="5">
        <v>1265614887</v>
      </c>
      <c r="X117" s="5">
        <v>60452806073</v>
      </c>
      <c r="Y117" s="5">
        <v>61605785374</v>
      </c>
      <c r="Z117" s="5">
        <v>27885836124</v>
      </c>
    </row>
    <row r="118" spans="3:26" ht="15.5" x14ac:dyDescent="0.35">
      <c r="C118" t="s">
        <v>145</v>
      </c>
      <c r="D118" s="5">
        <v>16415000000</v>
      </c>
      <c r="E118" s="5">
        <v>15773000000</v>
      </c>
      <c r="F118" s="5">
        <v>15313000000</v>
      </c>
      <c r="G118" s="5">
        <v>14481000000</v>
      </c>
      <c r="I118" s="5">
        <v>15313000000</v>
      </c>
      <c r="J118" s="5">
        <v>17946000000</v>
      </c>
      <c r="K118" s="5">
        <v>17730815819</v>
      </c>
      <c r="L118" s="5">
        <v>15172969775</v>
      </c>
      <c r="M118" s="5">
        <v>15262403546</v>
      </c>
      <c r="N118" s="5">
        <v>19653074898</v>
      </c>
      <c r="O118" s="5">
        <v>12452213573</v>
      </c>
      <c r="P118" s="5">
        <v>17989355076</v>
      </c>
      <c r="Q118" s="5">
        <v>22702678866</v>
      </c>
      <c r="R118" s="5">
        <v>24158786047</v>
      </c>
      <c r="S118" s="5">
        <v>20805405000</v>
      </c>
      <c r="T118" s="5">
        <v>9589089839</v>
      </c>
      <c r="U118" s="5">
        <v>7928035968</v>
      </c>
      <c r="V118" s="5">
        <v>5501293596</v>
      </c>
      <c r="W118" s="5">
        <v>3959382689</v>
      </c>
      <c r="X118" s="5">
        <v>12885835109</v>
      </c>
      <c r="Y118" s="5">
        <v>15425453417</v>
      </c>
      <c r="Z118" s="5">
        <v>12750826252</v>
      </c>
    </row>
    <row r="119" spans="3:26" ht="15.5" x14ac:dyDescent="0.35">
      <c r="C119" t="s">
        <v>146</v>
      </c>
      <c r="D119" s="5">
        <v>16415000000</v>
      </c>
      <c r="E119" s="5">
        <v>15773000000</v>
      </c>
      <c r="F119" s="5">
        <v>15313000000</v>
      </c>
      <c r="G119" s="5">
        <v>14481000000</v>
      </c>
      <c r="I119" s="5">
        <v>15313000000</v>
      </c>
      <c r="J119" s="5">
        <v>17946000000</v>
      </c>
      <c r="K119" s="5">
        <v>17730815819</v>
      </c>
      <c r="L119" s="5">
        <v>15172969775</v>
      </c>
      <c r="M119" s="5">
        <v>15262403546</v>
      </c>
      <c r="N119" s="5">
        <v>19653074898</v>
      </c>
      <c r="O119" s="5">
        <v>12452213573</v>
      </c>
      <c r="P119" s="5">
        <v>17989355076</v>
      </c>
      <c r="Q119" s="5">
        <v>22702678866</v>
      </c>
      <c r="R119" s="5">
        <v>24158786047</v>
      </c>
      <c r="S119" s="5">
        <v>20805405000</v>
      </c>
      <c r="T119" s="5">
        <v>9589089839</v>
      </c>
      <c r="U119" s="5">
        <v>7928035968</v>
      </c>
      <c r="V119" s="5">
        <v>5501293596</v>
      </c>
      <c r="W119" s="5">
        <v>3959382689</v>
      </c>
      <c r="X119" s="5">
        <v>12885835109</v>
      </c>
      <c r="Y119" s="5">
        <v>15425453417</v>
      </c>
      <c r="Z119" s="5">
        <v>12750826252</v>
      </c>
    </row>
    <row r="120" spans="3:26" ht="15.5" x14ac:dyDescent="0.35">
      <c r="C120" t="s">
        <v>148</v>
      </c>
      <c r="X120" s="5">
        <v>5000000000</v>
      </c>
      <c r="Y120" s="5">
        <v>5000000000</v>
      </c>
      <c r="Z120" s="5">
        <v>5000000000</v>
      </c>
    </row>
    <row r="121" spans="3:26" ht="15.5" x14ac:dyDescent="0.35">
      <c r="C121" t="s">
        <v>323</v>
      </c>
    </row>
    <row r="122" spans="3:26" ht="15.5" x14ac:dyDescent="0.35">
      <c r="C122" t="s">
        <v>325</v>
      </c>
      <c r="V122" s="5">
        <v>31226865</v>
      </c>
      <c r="W122" s="5">
        <v>421795510</v>
      </c>
      <c r="X122" s="5">
        <v>4493361971</v>
      </c>
      <c r="Y122" s="5">
        <v>7782060215</v>
      </c>
      <c r="Z122" s="5">
        <v>5713360946</v>
      </c>
    </row>
    <row r="123" spans="3:26" ht="15.5" x14ac:dyDescent="0.35">
      <c r="C123" t="s">
        <v>150</v>
      </c>
      <c r="D123" s="5">
        <v>896531000000</v>
      </c>
      <c r="E123" s="5">
        <v>834069000000</v>
      </c>
      <c r="F123" s="5">
        <v>957919000000</v>
      </c>
      <c r="G123" s="5">
        <v>964697000000</v>
      </c>
      <c r="I123" s="5">
        <v>957919000000</v>
      </c>
      <c r="J123" s="5">
        <v>991798000000</v>
      </c>
      <c r="K123" s="5">
        <v>1061620523867</v>
      </c>
      <c r="L123" s="5">
        <v>1071886158666</v>
      </c>
      <c r="M123" s="5">
        <v>968203343973</v>
      </c>
      <c r="N123" s="5">
        <v>549267273182</v>
      </c>
      <c r="O123" s="5">
        <v>566317879403</v>
      </c>
      <c r="P123" s="5">
        <v>752493177515</v>
      </c>
      <c r="Q123" s="5">
        <v>632224926090</v>
      </c>
      <c r="R123" s="5">
        <v>586844471674</v>
      </c>
      <c r="S123" s="5">
        <v>565085963654</v>
      </c>
      <c r="T123" s="5">
        <v>411152625580</v>
      </c>
      <c r="U123" s="5">
        <v>248633301589</v>
      </c>
      <c r="V123" s="5">
        <v>285723415584</v>
      </c>
      <c r="W123" s="5">
        <v>290112950408</v>
      </c>
      <c r="X123" s="5">
        <v>385899575848</v>
      </c>
      <c r="Y123" s="5">
        <v>416063069687</v>
      </c>
      <c r="Z123" s="5">
        <v>319064777461</v>
      </c>
    </row>
    <row r="124" spans="3:26" ht="15.5" x14ac:dyDescent="0.35">
      <c r="C124" t="s">
        <v>151</v>
      </c>
    </row>
    <row r="125" spans="3:26" ht="15.5" x14ac:dyDescent="0.35">
      <c r="C125" t="s">
        <v>152</v>
      </c>
      <c r="D125" s="5">
        <v>98084000000</v>
      </c>
      <c r="E125" s="5">
        <v>98084000000</v>
      </c>
      <c r="F125" s="5">
        <v>98084000000</v>
      </c>
      <c r="G125" s="5">
        <v>98084000000</v>
      </c>
      <c r="I125" s="5">
        <v>98084000000</v>
      </c>
      <c r="J125" s="5">
        <v>98084000000</v>
      </c>
      <c r="K125" s="5">
        <v>98084373200</v>
      </c>
      <c r="L125" s="5">
        <v>98084373200</v>
      </c>
      <c r="M125" s="5">
        <v>98084373200</v>
      </c>
      <c r="N125" s="5">
        <v>98084373200</v>
      </c>
      <c r="O125" s="5">
        <v>98084373200</v>
      </c>
      <c r="P125" s="5">
        <v>98084373200</v>
      </c>
      <c r="Q125" s="5">
        <v>98084373200</v>
      </c>
      <c r="R125" s="5">
        <v>98084373200</v>
      </c>
      <c r="S125" s="5">
        <v>98084373200</v>
      </c>
      <c r="T125" s="5">
        <v>98084373200</v>
      </c>
      <c r="U125" s="5">
        <v>98084373200</v>
      </c>
      <c r="V125" s="5">
        <v>98084373200</v>
      </c>
      <c r="W125" s="5">
        <v>98084373200</v>
      </c>
      <c r="X125" s="5">
        <v>97750000000</v>
      </c>
      <c r="Y125" s="5">
        <v>85000000000</v>
      </c>
      <c r="Z125" s="5">
        <v>85000000000</v>
      </c>
    </row>
    <row r="126" spans="3:26" ht="15.5" x14ac:dyDescent="0.35">
      <c r="C126" t="s">
        <v>153</v>
      </c>
      <c r="D126" s="5">
        <v>3342000000</v>
      </c>
      <c r="E126" s="5">
        <v>3342000000</v>
      </c>
      <c r="F126" s="5">
        <v>3342000000</v>
      </c>
      <c r="G126" s="5">
        <v>3342000000</v>
      </c>
      <c r="I126" s="5">
        <v>3342000000</v>
      </c>
      <c r="J126" s="5">
        <v>3342000000</v>
      </c>
      <c r="K126" s="5">
        <v>3341578567</v>
      </c>
      <c r="L126" s="5">
        <v>3341578567</v>
      </c>
      <c r="M126" s="5">
        <v>3341578567</v>
      </c>
      <c r="N126" s="5">
        <v>3341578567</v>
      </c>
      <c r="O126" s="5">
        <v>3341578567</v>
      </c>
      <c r="P126" s="5">
        <v>3341578567</v>
      </c>
      <c r="Q126" s="5">
        <v>3341578567</v>
      </c>
      <c r="R126" s="5">
        <v>3341578567</v>
      </c>
      <c r="S126" s="5">
        <v>3341578567</v>
      </c>
      <c r="T126" s="5">
        <v>3341578567</v>
      </c>
      <c r="U126" s="5">
        <v>3341578567</v>
      </c>
      <c r="V126" s="5">
        <v>3341578567</v>
      </c>
      <c r="W126" s="5">
        <v>3341578567</v>
      </c>
      <c r="X126" s="5">
        <v>3065353231</v>
      </c>
      <c r="Y126" s="5">
        <v>15815353231</v>
      </c>
      <c r="Z126" s="5">
        <v>15815353231</v>
      </c>
    </row>
    <row r="127" spans="3:26" ht="15.5" x14ac:dyDescent="0.35">
      <c r="C127" t="s">
        <v>155</v>
      </c>
      <c r="D127" s="5">
        <v>-191462000000</v>
      </c>
      <c r="E127" s="5">
        <v>-195160000000</v>
      </c>
      <c r="F127" s="5">
        <v>-191237000000</v>
      </c>
      <c r="G127" s="5">
        <v>-198661000000</v>
      </c>
      <c r="I127" s="5">
        <v>-191237000000</v>
      </c>
      <c r="J127" s="5">
        <v>-187568000000</v>
      </c>
      <c r="K127" s="5">
        <v>-150601376376</v>
      </c>
      <c r="L127" s="5">
        <v>-75587580783</v>
      </c>
      <c r="M127" s="5">
        <v>-3122553136</v>
      </c>
      <c r="N127" s="5">
        <v>25167574612</v>
      </c>
      <c r="O127" s="5">
        <v>-15397607703</v>
      </c>
      <c r="P127" s="5">
        <v>1653686923</v>
      </c>
      <c r="Q127" s="5">
        <v>10138499096</v>
      </c>
      <c r="R127" s="5">
        <v>19798797370</v>
      </c>
      <c r="S127" s="5">
        <v>22424674361</v>
      </c>
      <c r="T127" s="5">
        <v>12909838552</v>
      </c>
      <c r="U127" s="5">
        <v>-13570882639</v>
      </c>
      <c r="V127" s="5">
        <v>-50253424367</v>
      </c>
      <c r="W127" s="5">
        <v>-83785885343</v>
      </c>
      <c r="X127" s="5">
        <v>24241843883</v>
      </c>
      <c r="Y127" s="5">
        <v>17986233468</v>
      </c>
      <c r="Z127" s="5">
        <v>12067379259</v>
      </c>
    </row>
    <row r="128" spans="3:26" ht="15.5" x14ac:dyDescent="0.35">
      <c r="C128" t="s">
        <v>156</v>
      </c>
      <c r="D128" s="5">
        <v>2100000000</v>
      </c>
      <c r="E128" s="5">
        <v>2100000000</v>
      </c>
      <c r="F128" s="5">
        <v>2100000000</v>
      </c>
      <c r="G128" s="5">
        <v>2100000000</v>
      </c>
      <c r="I128" s="5">
        <v>2100000000</v>
      </c>
      <c r="J128" s="5">
        <v>2100000000</v>
      </c>
      <c r="K128" s="5">
        <v>2100000000</v>
      </c>
      <c r="L128" s="5">
        <v>2100000000</v>
      </c>
      <c r="M128" s="5">
        <v>2100000000</v>
      </c>
      <c r="N128" s="5">
        <v>2100000000</v>
      </c>
      <c r="O128" s="5">
        <v>2100000000</v>
      </c>
      <c r="P128" s="5">
        <v>2100000000</v>
      </c>
      <c r="Q128" s="5">
        <v>2100000000</v>
      </c>
      <c r="R128" s="5">
        <v>2100000000</v>
      </c>
      <c r="S128" s="5">
        <v>1100000000</v>
      </c>
      <c r="T128" s="5">
        <v>100000000</v>
      </c>
      <c r="U128" s="5">
        <v>100000000</v>
      </c>
      <c r="V128" s="5">
        <v>100000000</v>
      </c>
      <c r="W128" s="5">
        <v>100000000</v>
      </c>
      <c r="X128" s="5">
        <v>100000000</v>
      </c>
      <c r="Y128" s="5">
        <v>100000000</v>
      </c>
      <c r="Z128" s="5">
        <v>50000000</v>
      </c>
    </row>
    <row r="129" spans="2:26" ht="15.5" x14ac:dyDescent="0.35">
      <c r="C129" t="s">
        <v>157</v>
      </c>
      <c r="D129" s="5">
        <v>-193562000000</v>
      </c>
      <c r="E129" s="5">
        <v>-197260000000</v>
      </c>
      <c r="F129" s="5">
        <v>-193337000000</v>
      </c>
      <c r="G129" s="5">
        <v>-200761000000</v>
      </c>
      <c r="I129" s="5">
        <v>-193337000000</v>
      </c>
      <c r="J129" s="5">
        <v>-189668000000</v>
      </c>
      <c r="K129" s="5">
        <v>-152701376376</v>
      </c>
      <c r="L129" s="5">
        <v>-77687580783</v>
      </c>
      <c r="M129" s="5">
        <v>-5222553136</v>
      </c>
      <c r="N129" s="5">
        <v>23067574612</v>
      </c>
      <c r="O129" s="5">
        <v>-17497607703</v>
      </c>
      <c r="P129" s="5">
        <v>-446313077</v>
      </c>
      <c r="Q129" s="5">
        <v>8038499096</v>
      </c>
      <c r="R129" s="5">
        <v>17698797370</v>
      </c>
      <c r="S129" s="5">
        <v>21324674361</v>
      </c>
      <c r="T129" s="5">
        <v>12809838552</v>
      </c>
      <c r="U129" s="5">
        <v>-13670882639</v>
      </c>
      <c r="V129" s="5">
        <v>-50353424367</v>
      </c>
      <c r="W129" s="5">
        <v>-83885885343</v>
      </c>
      <c r="X129" s="5">
        <v>24141843883</v>
      </c>
      <c r="Y129" s="5">
        <v>17886233468</v>
      </c>
      <c r="Z129" s="5">
        <v>12017379259</v>
      </c>
    </row>
    <row r="130" spans="2:26" ht="15.5" x14ac:dyDescent="0.35">
      <c r="C130" t="s">
        <v>158</v>
      </c>
      <c r="D130" s="5">
        <v>-191462000000</v>
      </c>
      <c r="E130" s="5">
        <v>-195160000000</v>
      </c>
      <c r="F130" s="5">
        <v>-191237000000</v>
      </c>
      <c r="G130" s="5">
        <v>-198661000000</v>
      </c>
      <c r="I130" s="5">
        <v>-191237000000</v>
      </c>
      <c r="J130" s="5">
        <v>-187568000000</v>
      </c>
      <c r="K130" s="5">
        <v>-150601376376</v>
      </c>
      <c r="L130" s="5">
        <v>-75587580783</v>
      </c>
      <c r="M130" s="5">
        <v>-3122553136</v>
      </c>
      <c r="N130" s="5">
        <v>25167574612</v>
      </c>
      <c r="O130" s="5">
        <v>-15397607703</v>
      </c>
      <c r="P130" s="5">
        <v>1653686923</v>
      </c>
      <c r="Q130" s="5">
        <v>10138499096</v>
      </c>
      <c r="R130" s="5">
        <v>19798797370</v>
      </c>
      <c r="S130" s="5">
        <v>22424674361</v>
      </c>
      <c r="T130" s="5">
        <v>12909838552</v>
      </c>
      <c r="U130" s="5">
        <v>-13570882639</v>
      </c>
      <c r="V130" s="5">
        <v>-50253424367</v>
      </c>
      <c r="W130" s="5">
        <v>-83785885343</v>
      </c>
      <c r="X130" s="5">
        <v>24241843883</v>
      </c>
      <c r="Y130" s="5">
        <v>17986233468</v>
      </c>
      <c r="Z130" s="5">
        <v>12067379259</v>
      </c>
    </row>
    <row r="131" spans="2:26" ht="15.5" x14ac:dyDescent="0.35">
      <c r="C131" t="s">
        <v>103</v>
      </c>
    </row>
    <row r="132" spans="2:26" ht="15.5" x14ac:dyDescent="0.35">
      <c r="C132" t="s">
        <v>159</v>
      </c>
      <c r="D132" s="5">
        <v>3000000</v>
      </c>
      <c r="E132" s="5">
        <v>3000000</v>
      </c>
      <c r="F132" s="5">
        <v>3000000</v>
      </c>
      <c r="G132" s="5">
        <v>3000000</v>
      </c>
      <c r="I132" s="5">
        <v>3000000</v>
      </c>
      <c r="J132" s="5">
        <v>3000000</v>
      </c>
      <c r="K132" s="5">
        <v>2959167</v>
      </c>
      <c r="L132" s="5">
        <v>2959544</v>
      </c>
      <c r="M132" s="5">
        <v>2959646</v>
      </c>
      <c r="N132" s="5">
        <v>2959645</v>
      </c>
      <c r="O132" s="5">
        <v>-8794</v>
      </c>
      <c r="P132" s="5">
        <v>-8750</v>
      </c>
      <c r="Q132" s="5">
        <v>-8945</v>
      </c>
      <c r="R132" s="5">
        <v>-8749</v>
      </c>
      <c r="S132" s="5">
        <v>-8469</v>
      </c>
      <c r="T132" s="5">
        <v>-8378</v>
      </c>
      <c r="U132" s="5">
        <v>-8307</v>
      </c>
      <c r="V132" s="5">
        <v>-8131</v>
      </c>
      <c r="W132" s="5">
        <v>-7983</v>
      </c>
      <c r="X132" s="5">
        <v>3149906</v>
      </c>
      <c r="Y132" s="5">
        <v>3028611</v>
      </c>
    </row>
    <row r="133" spans="2:26" ht="15.5" x14ac:dyDescent="0.35">
      <c r="C133" t="s">
        <v>10</v>
      </c>
      <c r="D133" s="5">
        <v>-90033000000</v>
      </c>
      <c r="E133" s="5">
        <v>-93731000000</v>
      </c>
      <c r="F133" s="5">
        <v>-89808000000</v>
      </c>
      <c r="G133" s="5">
        <v>-97232000000</v>
      </c>
      <c r="I133" s="5">
        <v>-89808000000</v>
      </c>
      <c r="J133" s="5">
        <v>-86139000000</v>
      </c>
      <c r="K133" s="5">
        <v>-49172465442</v>
      </c>
      <c r="L133" s="5">
        <v>25841330528</v>
      </c>
      <c r="M133" s="5">
        <v>98306358277</v>
      </c>
      <c r="N133" s="5">
        <v>126596486024</v>
      </c>
      <c r="O133" s="5">
        <v>86028335270</v>
      </c>
      <c r="P133" s="5">
        <v>103079629940</v>
      </c>
      <c r="Q133" s="5">
        <v>111564441918</v>
      </c>
      <c r="R133" s="5">
        <v>121224740388</v>
      </c>
      <c r="S133" s="5">
        <v>123850617659</v>
      </c>
      <c r="T133" s="5">
        <v>114335781941</v>
      </c>
      <c r="U133" s="5">
        <v>87855060821</v>
      </c>
      <c r="V133" s="5">
        <v>51172519269</v>
      </c>
      <c r="W133" s="5">
        <v>17640058441</v>
      </c>
      <c r="X133" s="5">
        <v>125060347020</v>
      </c>
      <c r="Y133" s="5">
        <v>118804615310</v>
      </c>
      <c r="Z133" s="5">
        <v>112882732490</v>
      </c>
    </row>
    <row r="134" spans="2:26" ht="15.5" x14ac:dyDescent="0.35">
      <c r="C134" t="s">
        <v>160</v>
      </c>
      <c r="D134" s="5">
        <v>806498000000</v>
      </c>
      <c r="E134" s="5">
        <v>740338000000</v>
      </c>
      <c r="F134" s="5">
        <v>868111000000</v>
      </c>
      <c r="G134" s="5">
        <v>867465000000</v>
      </c>
      <c r="I134" s="5">
        <v>868111000000</v>
      </c>
      <c r="J134" s="5">
        <v>905659000000</v>
      </c>
      <c r="K134" s="5">
        <v>1012448058425</v>
      </c>
      <c r="L134" s="5">
        <v>1097727489194</v>
      </c>
      <c r="M134" s="5">
        <v>1066509702250</v>
      </c>
      <c r="N134" s="5">
        <v>675863759206</v>
      </c>
      <c r="O134" s="5">
        <v>652346214673</v>
      </c>
      <c r="P134" s="5">
        <v>855572807455</v>
      </c>
      <c r="Q134" s="5">
        <v>743789368008</v>
      </c>
      <c r="R134" s="5">
        <v>708069212062</v>
      </c>
      <c r="S134" s="5">
        <v>688936581313</v>
      </c>
      <c r="T134" s="5">
        <v>525488407521</v>
      </c>
      <c r="U134" s="5">
        <v>336488362410</v>
      </c>
      <c r="V134" s="5">
        <v>336895934853</v>
      </c>
      <c r="W134" s="5">
        <v>307753008849</v>
      </c>
      <c r="X134" s="5">
        <v>510959922868</v>
      </c>
      <c r="Y134" s="5">
        <v>534867684997</v>
      </c>
      <c r="Z134" s="5">
        <v>431947509951</v>
      </c>
    </row>
    <row r="135" spans="2:26" ht="15.5" x14ac:dyDescent="0.35">
      <c r="C135" t="s">
        <v>161</v>
      </c>
      <c r="D135" s="5">
        <v>980843732</v>
      </c>
      <c r="E135" s="5">
        <v>980843732</v>
      </c>
      <c r="F135" s="5">
        <v>980843732</v>
      </c>
      <c r="G135" s="5">
        <v>980843732</v>
      </c>
      <c r="I135" s="5">
        <v>980843732</v>
      </c>
      <c r="J135" s="5">
        <v>980843732</v>
      </c>
      <c r="K135" s="5">
        <v>980843732</v>
      </c>
      <c r="L135" s="5">
        <v>980843732</v>
      </c>
      <c r="M135" s="5">
        <v>980843732</v>
      </c>
      <c r="N135" s="5">
        <v>980843732</v>
      </c>
      <c r="O135" s="5">
        <v>980843732</v>
      </c>
      <c r="P135" s="5">
        <v>980843732</v>
      </c>
      <c r="Q135" s="5">
        <v>980843732</v>
      </c>
      <c r="R135" s="5">
        <v>980843732</v>
      </c>
      <c r="S135" s="5">
        <v>980843732</v>
      </c>
      <c r="T135" s="5">
        <v>980843732</v>
      </c>
      <c r="U135" s="5">
        <v>980843732</v>
      </c>
      <c r="V135" s="5">
        <v>980843732</v>
      </c>
      <c r="W135" s="5">
        <v>980843732</v>
      </c>
      <c r="X135" s="5">
        <v>977500000</v>
      </c>
      <c r="Y135" s="5">
        <v>850000020</v>
      </c>
      <c r="Z135" s="5">
        <v>850000000</v>
      </c>
    </row>
    <row r="137" spans="2:26" ht="15.5" x14ac:dyDescent="0.35">
      <c r="B137" t="s">
        <v>162</v>
      </c>
      <c r="C137" t="s">
        <v>163</v>
      </c>
      <c r="D137" s="5">
        <v>-1700000000</v>
      </c>
      <c r="E137" s="5">
        <v>-35597000000</v>
      </c>
      <c r="F137" s="5">
        <v>-32489941006</v>
      </c>
      <c r="G137" s="5">
        <v>117773941006</v>
      </c>
      <c r="I137" s="5">
        <v>-32490000000</v>
      </c>
      <c r="J137" s="5">
        <v>9219000000</v>
      </c>
      <c r="K137" s="5">
        <v>177532354458</v>
      </c>
      <c r="L137" s="5">
        <v>-71501541822</v>
      </c>
      <c r="M137" s="5">
        <v>-79558470586</v>
      </c>
      <c r="N137" s="5">
        <v>56028470586</v>
      </c>
      <c r="O137" s="5">
        <v>11136444441</v>
      </c>
      <c r="P137" s="5">
        <v>2508530205</v>
      </c>
      <c r="Q137" s="5">
        <v>-16750848583</v>
      </c>
      <c r="R137" s="5">
        <v>-29951869086</v>
      </c>
      <c r="S137" s="5">
        <v>52466394390</v>
      </c>
      <c r="T137" s="5">
        <v>42361244568</v>
      </c>
      <c r="U137" s="5">
        <v>18705501801</v>
      </c>
      <c r="V137" s="5">
        <v>5643585071</v>
      </c>
      <c r="W137" s="5">
        <v>11582287408</v>
      </c>
      <c r="X137" s="5">
        <v>13194035350</v>
      </c>
      <c r="Y137" s="5">
        <v>-34141422929</v>
      </c>
      <c r="Z137" s="5">
        <v>-18702796610</v>
      </c>
    </row>
    <row r="138" spans="2:26" ht="15.5" x14ac:dyDescent="0.35">
      <c r="C138" t="s">
        <v>328</v>
      </c>
      <c r="D138" s="5">
        <v>779669000000</v>
      </c>
      <c r="E138" s="5">
        <v>737228000000</v>
      </c>
      <c r="F138" s="5">
        <v>3519884805084</v>
      </c>
      <c r="G138" s="5">
        <v>-1319226805084</v>
      </c>
      <c r="I138" s="5">
        <v>3519887000000</v>
      </c>
      <c r="J138" s="5">
        <v>3523311000000</v>
      </c>
      <c r="K138" s="5">
        <v>3542869562168</v>
      </c>
      <c r="L138" s="5">
        <v>3491219436123</v>
      </c>
      <c r="M138" s="5">
        <v>2391780498075</v>
      </c>
      <c r="N138" s="5">
        <v>1509294211691</v>
      </c>
      <c r="O138" s="5">
        <v>1674040342118</v>
      </c>
      <c r="P138" s="5">
        <v>1719773080302</v>
      </c>
      <c r="Q138" s="5">
        <v>1508591599938</v>
      </c>
      <c r="R138" s="5">
        <v>1470553740991</v>
      </c>
      <c r="S138" s="5">
        <v>1397649408132</v>
      </c>
      <c r="T138" s="5">
        <v>1131835472856</v>
      </c>
      <c r="U138" s="5">
        <v>1095435936940</v>
      </c>
      <c r="V138" s="5">
        <v>808631650649</v>
      </c>
      <c r="W138" s="5">
        <v>725939146192</v>
      </c>
      <c r="X138" s="5">
        <v>787349583174</v>
      </c>
      <c r="Y138" s="5">
        <v>557762768947</v>
      </c>
      <c r="Z138" s="5">
        <v>679579042337</v>
      </c>
    </row>
    <row r="139" spans="2:26" ht="15.5" x14ac:dyDescent="0.35">
      <c r="C139" t="s">
        <v>593</v>
      </c>
      <c r="D139" s="5">
        <v>55000000</v>
      </c>
      <c r="E139" s="5">
        <v>78000000</v>
      </c>
      <c r="F139" s="5">
        <v>298999784</v>
      </c>
      <c r="G139" s="5">
        <v>-137999784</v>
      </c>
      <c r="I139" s="5">
        <v>299000000</v>
      </c>
      <c r="J139" s="5">
        <v>346000000</v>
      </c>
      <c r="K139" s="5">
        <v>412761929</v>
      </c>
      <c r="L139" s="5">
        <v>496167009</v>
      </c>
      <c r="M139" s="5">
        <v>1291713098</v>
      </c>
      <c r="N139" s="5">
        <v>690938841</v>
      </c>
      <c r="O139" s="5">
        <v>479445513</v>
      </c>
      <c r="P139" s="5">
        <v>491833504</v>
      </c>
      <c r="Q139" s="5">
        <v>513040837</v>
      </c>
      <c r="R139" s="5">
        <v>1499236597</v>
      </c>
      <c r="S139" s="5">
        <v>738665237</v>
      </c>
      <c r="T139" s="5">
        <v>503579750</v>
      </c>
      <c r="U139" s="5">
        <v>253918659</v>
      </c>
      <c r="V139" s="5">
        <v>183191097</v>
      </c>
      <c r="W139" s="5">
        <v>146527818</v>
      </c>
      <c r="X139" s="5">
        <v>375229602</v>
      </c>
      <c r="Y139" s="5">
        <v>208673284</v>
      </c>
      <c r="Z139" s="5">
        <v>390416060</v>
      </c>
    </row>
    <row r="140" spans="2:26" ht="15.5" x14ac:dyDescent="0.35">
      <c r="C140" t="s">
        <v>166</v>
      </c>
    </row>
    <row r="141" spans="2:26" ht="15.5" x14ac:dyDescent="0.35">
      <c r="C141" t="s">
        <v>411</v>
      </c>
      <c r="D141" s="5">
        <v>-757361000000</v>
      </c>
      <c r="E141" s="5">
        <v>-752938000000</v>
      </c>
      <c r="F141" s="5">
        <v>-3136264762945</v>
      </c>
      <c r="G141" s="5">
        <v>1411202762945</v>
      </c>
      <c r="I141" s="5">
        <v>-3136267000000</v>
      </c>
      <c r="J141" s="5">
        <v>-3133428000000</v>
      </c>
      <c r="K141" s="5">
        <v>-2959808274865</v>
      </c>
      <c r="L141" s="5">
        <v>-3106276068470</v>
      </c>
      <c r="M141" s="5">
        <v>-2364495724635</v>
      </c>
      <c r="N141" s="5">
        <v>-1407027290535</v>
      </c>
      <c r="O141" s="5">
        <v>-1601159089356</v>
      </c>
      <c r="P141" s="5">
        <v>-1656384004330</v>
      </c>
      <c r="Q141" s="5">
        <v>-1469002038272</v>
      </c>
      <c r="R141" s="5">
        <v>-1443700067528</v>
      </c>
      <c r="S141" s="5">
        <v>-1287265612233</v>
      </c>
      <c r="T141" s="5">
        <v>-1037275478646</v>
      </c>
      <c r="U141" s="5">
        <v>-1033386783337</v>
      </c>
      <c r="V141" s="5">
        <v>-763387312264</v>
      </c>
      <c r="W141" s="5">
        <v>-670773041574</v>
      </c>
      <c r="X141" s="5">
        <v>-727931337655</v>
      </c>
      <c r="Y141" s="5">
        <v>-559841993257</v>
      </c>
      <c r="Z141" s="5">
        <v>-677062533120</v>
      </c>
    </row>
    <row r="142" spans="2:26" ht="15.5" x14ac:dyDescent="0.35">
      <c r="C142" t="s">
        <v>598</v>
      </c>
      <c r="D142" s="5">
        <v>-16352000000</v>
      </c>
      <c r="E142" s="5">
        <v>-16900000000</v>
      </c>
      <c r="F142" s="5">
        <v>-64523968131</v>
      </c>
      <c r="G142" s="5">
        <v>32180968131</v>
      </c>
      <c r="I142" s="5">
        <v>-64524000000</v>
      </c>
      <c r="J142" s="5">
        <v>-61706000000</v>
      </c>
      <c r="K142" s="5">
        <v>-71446460281</v>
      </c>
      <c r="L142" s="5">
        <v>-82761351924</v>
      </c>
      <c r="M142" s="5">
        <v>-72753707601</v>
      </c>
      <c r="N142" s="5">
        <v>-47128300687</v>
      </c>
      <c r="O142" s="5">
        <v>-49362630818</v>
      </c>
      <c r="P142" s="5">
        <v>-48661301774</v>
      </c>
      <c r="Q142" s="5">
        <v>-54692523350</v>
      </c>
      <c r="R142" s="5">
        <v>-55180503749</v>
      </c>
      <c r="S142" s="5">
        <v>-46722533776</v>
      </c>
      <c r="T142" s="5">
        <v>-41170682753</v>
      </c>
      <c r="U142" s="5">
        <v>-36852062405</v>
      </c>
      <c r="V142" s="5">
        <v>-28100220030</v>
      </c>
      <c r="W142" s="5">
        <v>-29775864663</v>
      </c>
      <c r="X142" s="5">
        <v>-27362316235</v>
      </c>
      <c r="Y142" s="5">
        <v>-25161563685</v>
      </c>
      <c r="Z142" s="5">
        <v>-19923631652</v>
      </c>
    </row>
    <row r="143" spans="2:26" ht="15.5" x14ac:dyDescent="0.35">
      <c r="C143" t="s">
        <v>412</v>
      </c>
      <c r="D143" s="5">
        <v>-773713000000</v>
      </c>
      <c r="E143" s="5">
        <v>-769838000000</v>
      </c>
      <c r="F143" s="5">
        <v>-3200788731076</v>
      </c>
      <c r="G143" s="5">
        <v>1443383731076</v>
      </c>
      <c r="I143" s="5">
        <v>-3200791000000</v>
      </c>
      <c r="J143" s="5">
        <v>-3195134000000</v>
      </c>
      <c r="K143" s="5">
        <v>-3031254735146</v>
      </c>
      <c r="L143" s="5">
        <v>-3189037420394</v>
      </c>
      <c r="M143" s="5">
        <v>-2437249432236</v>
      </c>
      <c r="N143" s="5">
        <v>-1454155591222</v>
      </c>
      <c r="O143" s="5">
        <v>-1650521720174</v>
      </c>
      <c r="P143" s="5">
        <v>-1705045306104</v>
      </c>
      <c r="Q143" s="5">
        <v>-1523694561622</v>
      </c>
      <c r="R143" s="5">
        <v>-1498880571277</v>
      </c>
      <c r="S143" s="5">
        <v>-1333988146009</v>
      </c>
      <c r="T143" s="5">
        <v>-1078446161399</v>
      </c>
      <c r="U143" s="5">
        <v>-1070238845742</v>
      </c>
      <c r="V143" s="5">
        <v>-791487532294</v>
      </c>
      <c r="W143" s="5">
        <v>-700548906237</v>
      </c>
      <c r="X143" s="5">
        <v>-755293653890</v>
      </c>
      <c r="Y143" s="5">
        <v>-585003556942</v>
      </c>
      <c r="Z143" s="5">
        <v>-696986164772</v>
      </c>
    </row>
    <row r="144" spans="2:26" ht="15.5" x14ac:dyDescent="0.35">
      <c r="C144" t="s">
        <v>168</v>
      </c>
      <c r="D144" s="5">
        <v>-3175000000</v>
      </c>
      <c r="E144" s="5">
        <v>-2646000000</v>
      </c>
      <c r="F144" s="5">
        <v>-362375992957</v>
      </c>
      <c r="G144" s="5">
        <v>4283992957</v>
      </c>
      <c r="I144" s="5">
        <v>-362376000000</v>
      </c>
      <c r="J144" s="5">
        <v>-362128000000</v>
      </c>
      <c r="K144" s="5">
        <v>-351507905319</v>
      </c>
      <c r="L144" s="5">
        <v>-364084764652</v>
      </c>
      <c r="M144" s="5">
        <v>-40040186712</v>
      </c>
      <c r="N144" s="5">
        <v>-6352376144</v>
      </c>
      <c r="O144" s="5">
        <v>-9802215726</v>
      </c>
      <c r="P144" s="5">
        <v>-8156819909</v>
      </c>
      <c r="Q144" s="5">
        <v>-3161300558</v>
      </c>
      <c r="R144" s="5">
        <v>-2756267945</v>
      </c>
      <c r="S144" s="5">
        <v>-11869760204</v>
      </c>
      <c r="T144" s="5">
        <v>-9136017630</v>
      </c>
      <c r="U144" s="5">
        <v>-3111025555</v>
      </c>
      <c r="V144" s="5">
        <v>-6320829656</v>
      </c>
      <c r="W144" s="5">
        <v>-6758407598</v>
      </c>
      <c r="X144" s="5">
        <v>-1270668449</v>
      </c>
      <c r="Y144" s="5">
        <v>-4273099187</v>
      </c>
      <c r="Z144" s="5">
        <v>-3816861843</v>
      </c>
    </row>
    <row r="145" spans="3:26" ht="15.5" x14ac:dyDescent="0.35">
      <c r="C145" t="s">
        <v>733</v>
      </c>
      <c r="F145" s="5">
        <v>12425987574</v>
      </c>
      <c r="G145" s="5">
        <v>12426</v>
      </c>
      <c r="I145" s="5">
        <v>12426000000</v>
      </c>
      <c r="J145" s="5">
        <v>28236000000</v>
      </c>
      <c r="K145" s="5">
        <v>2552247435</v>
      </c>
      <c r="L145" s="5">
        <v>2552247435</v>
      </c>
      <c r="M145" s="5">
        <v>4945902393</v>
      </c>
      <c r="N145" s="5">
        <v>7048404535</v>
      </c>
    </row>
    <row r="146" spans="3:26" ht="15.5" x14ac:dyDescent="0.35">
      <c r="C146" t="s">
        <v>734</v>
      </c>
      <c r="D146" s="5">
        <v>-12000000</v>
      </c>
      <c r="F146" s="5">
        <v>-1187999651</v>
      </c>
      <c r="G146" s="5">
        <v>62999651</v>
      </c>
      <c r="I146" s="5">
        <v>-1188000000</v>
      </c>
      <c r="J146" s="5">
        <v>-1202000000</v>
      </c>
      <c r="K146" s="5">
        <v>-6213545851</v>
      </c>
      <c r="L146" s="5">
        <v>-4946436597</v>
      </c>
      <c r="M146" s="5">
        <v>-1211394076</v>
      </c>
      <c r="N146" s="5">
        <v>-770911928</v>
      </c>
      <c r="O146" s="5">
        <v>-434041667</v>
      </c>
      <c r="P146" s="5">
        <v>-1060666666</v>
      </c>
      <c r="S146" s="5">
        <v>-590053193</v>
      </c>
      <c r="T146" s="5">
        <v>-60356056</v>
      </c>
      <c r="U146" s="5">
        <v>-319117201</v>
      </c>
      <c r="V146" s="5">
        <v>-975971809</v>
      </c>
      <c r="W146" s="5">
        <v>-3390515869</v>
      </c>
      <c r="X146" s="5">
        <v>-21087900855</v>
      </c>
      <c r="Y146" s="5">
        <v>-7557158891</v>
      </c>
      <c r="Z146" s="5">
        <v>-3335447062</v>
      </c>
    </row>
    <row r="147" spans="3:26" ht="15.5" x14ac:dyDescent="0.35">
      <c r="C147" t="s">
        <v>735</v>
      </c>
      <c r="D147" s="5">
        <v>-4524000000</v>
      </c>
      <c r="E147" s="5">
        <v>-419000000</v>
      </c>
      <c r="F147" s="5">
        <v>-747009764</v>
      </c>
      <c r="G147" s="5">
        <v>-10591990236</v>
      </c>
      <c r="I147" s="5">
        <v>-747000000</v>
      </c>
      <c r="J147" s="5">
        <v>15790000000</v>
      </c>
      <c r="K147" s="5">
        <v>20673969242</v>
      </c>
      <c r="L147" s="5">
        <v>-7700770746</v>
      </c>
      <c r="M147" s="5">
        <v>924428872</v>
      </c>
      <c r="N147" s="5">
        <v>273794813</v>
      </c>
      <c r="O147" s="5">
        <v>-2625365623</v>
      </c>
      <c r="P147" s="5">
        <v>-3493590922</v>
      </c>
      <c r="Q147" s="5">
        <v>1000372822</v>
      </c>
      <c r="R147" s="5">
        <v>-368007452</v>
      </c>
      <c r="S147" s="5">
        <v>526280427</v>
      </c>
      <c r="T147" s="5">
        <v>-2335272953</v>
      </c>
      <c r="U147" s="5">
        <v>-3315365300</v>
      </c>
      <c r="V147" s="5">
        <v>-4386922916</v>
      </c>
      <c r="W147" s="5">
        <v>-3805556898</v>
      </c>
      <c r="X147" s="5">
        <v>3121445768</v>
      </c>
      <c r="Y147" s="5">
        <v>4720949860</v>
      </c>
      <c r="Z147" s="5">
        <v>5466218670</v>
      </c>
    </row>
    <row r="148" spans="3:26" ht="15.5" x14ac:dyDescent="0.35">
      <c r="C148" t="s">
        <v>103</v>
      </c>
    </row>
    <row r="149" spans="3:26" ht="15.5" x14ac:dyDescent="0.35">
      <c r="C149" t="s">
        <v>173</v>
      </c>
      <c r="D149" s="5">
        <v>-1561000000</v>
      </c>
      <c r="E149" s="5">
        <v>-2161000000</v>
      </c>
      <c r="F149" s="5">
        <v>-6799998754</v>
      </c>
      <c r="G149" s="5">
        <v>-58876001246</v>
      </c>
      <c r="I149" s="5">
        <v>-6800000000</v>
      </c>
      <c r="J149" s="5">
        <v>-6137000000</v>
      </c>
      <c r="K149" s="5">
        <v>-123385055404</v>
      </c>
      <c r="L149" s="5">
        <v>71593655224</v>
      </c>
      <c r="M149" s="5">
        <v>21756262370</v>
      </c>
      <c r="N149" s="5">
        <v>-8938015004</v>
      </c>
      <c r="O149" s="5">
        <v>-15000000000</v>
      </c>
      <c r="P149" s="5">
        <v>15000000000</v>
      </c>
      <c r="S149" s="5">
        <v>-20423250000</v>
      </c>
      <c r="T149" s="5">
        <v>10096473135</v>
      </c>
      <c r="U149" s="5">
        <v>-9264268645</v>
      </c>
      <c r="V149" s="5">
        <v>-11063614887</v>
      </c>
      <c r="W149" s="5">
        <v>-23798088593</v>
      </c>
      <c r="X149" s="5">
        <v>4152220222</v>
      </c>
      <c r="Y149" s="5">
        <v>35788648519</v>
      </c>
      <c r="Z149" s="5">
        <v>45177116531</v>
      </c>
    </row>
    <row r="150" spans="3:26" ht="15.5" x14ac:dyDescent="0.35">
      <c r="C150" t="s">
        <v>174</v>
      </c>
      <c r="D150" s="5">
        <v>50000000</v>
      </c>
      <c r="E150" s="5">
        <v>2000000</v>
      </c>
      <c r="F150" s="5">
        <v>20961989171</v>
      </c>
      <c r="G150" s="5">
        <v>-10828989171</v>
      </c>
      <c r="I150" s="5">
        <v>20962000000</v>
      </c>
      <c r="J150" s="5">
        <v>-693000000</v>
      </c>
      <c r="K150" s="5">
        <v>-3179036803</v>
      </c>
      <c r="L150" s="5">
        <v>-25446528270</v>
      </c>
      <c r="M150" s="5">
        <v>-16928687675</v>
      </c>
      <c r="N150" s="5">
        <v>44315402980</v>
      </c>
      <c r="O150" s="5">
        <v>-8421528151</v>
      </c>
      <c r="P150" s="5">
        <v>-4622427529</v>
      </c>
      <c r="Q150" s="5">
        <v>146193519</v>
      </c>
      <c r="R150" s="5">
        <v>-111020866</v>
      </c>
      <c r="S150" s="5">
        <v>-9540723970</v>
      </c>
      <c r="T150" s="5">
        <v>-23311933032</v>
      </c>
      <c r="U150" s="5">
        <v>-2952699178</v>
      </c>
      <c r="V150" s="5">
        <v>-1031332978</v>
      </c>
      <c r="W150" s="5">
        <v>25268844451</v>
      </c>
      <c r="X150" s="5">
        <v>-16661574420</v>
      </c>
      <c r="Y150" s="5">
        <v>-7701249423</v>
      </c>
      <c r="Z150" s="5">
        <v>-13728408782</v>
      </c>
    </row>
    <row r="151" spans="3:26" ht="15.5" x14ac:dyDescent="0.35">
      <c r="C151" t="s">
        <v>736</v>
      </c>
      <c r="P151" s="5">
        <v>-1187205595</v>
      </c>
      <c r="Q151" s="5">
        <v>-87290300</v>
      </c>
      <c r="R151" s="5">
        <v>-257459125</v>
      </c>
      <c r="S151" s="5">
        <v>-5790538296</v>
      </c>
      <c r="T151" s="5">
        <v>-15131224311</v>
      </c>
      <c r="U151" s="5">
        <v>-2248106391</v>
      </c>
      <c r="V151" s="5">
        <v>-812987783</v>
      </c>
      <c r="W151" s="5">
        <v>-936219870</v>
      </c>
    </row>
    <row r="152" spans="3:26" ht="15.5" x14ac:dyDescent="0.35">
      <c r="C152" t="s">
        <v>737</v>
      </c>
    </row>
    <row r="153" spans="3:26" ht="15.5" x14ac:dyDescent="0.35">
      <c r="C153" t="s">
        <v>176</v>
      </c>
      <c r="D153" s="5">
        <v>-15000000</v>
      </c>
      <c r="F153" s="5">
        <v>-158999842</v>
      </c>
      <c r="G153" s="5">
        <v>157999842</v>
      </c>
      <c r="I153" s="5">
        <v>-159000000</v>
      </c>
      <c r="J153" s="5">
        <v>-693000000</v>
      </c>
      <c r="K153" s="5">
        <v>-3298406172</v>
      </c>
      <c r="L153" s="5">
        <v>-26065897637</v>
      </c>
      <c r="M153" s="5">
        <v>-16928687675</v>
      </c>
      <c r="N153" s="5">
        <v>-6817363651</v>
      </c>
      <c r="O153" s="5">
        <v>-9717260268</v>
      </c>
      <c r="P153" s="5">
        <v>-5514345746</v>
      </c>
      <c r="S153" s="5">
        <v>-3750185674</v>
      </c>
      <c r="T153" s="5">
        <v>-7018817101</v>
      </c>
      <c r="U153" s="5">
        <v>-634596479</v>
      </c>
      <c r="V153" s="5">
        <v>-208996845</v>
      </c>
      <c r="W153" s="5">
        <v>-744067508</v>
      </c>
      <c r="X153" s="5">
        <v>-15768086328</v>
      </c>
      <c r="Y153" s="5">
        <v>-5182795691</v>
      </c>
      <c r="Z153" s="5">
        <v>-3836560381</v>
      </c>
    </row>
    <row r="154" spans="3:26" ht="15.5" x14ac:dyDescent="0.35">
      <c r="C154" t="s">
        <v>738</v>
      </c>
    </row>
    <row r="155" spans="3:26" ht="15.5" x14ac:dyDescent="0.35">
      <c r="C155" t="s">
        <v>739</v>
      </c>
      <c r="T155" s="5">
        <v>-1161891620</v>
      </c>
      <c r="U155" s="5">
        <v>-69996308</v>
      </c>
      <c r="V155" s="5">
        <v>-14623350</v>
      </c>
      <c r="W155" s="5">
        <v>41589490</v>
      </c>
      <c r="X155" s="5">
        <v>-161555340</v>
      </c>
      <c r="Y155" s="5">
        <v>1898100000</v>
      </c>
      <c r="Z155" s="5">
        <v>-2091486710</v>
      </c>
    </row>
    <row r="156" spans="3:26" ht="15.5" x14ac:dyDescent="0.35">
      <c r="C156" t="s">
        <v>740</v>
      </c>
      <c r="D156" s="5">
        <v>65000000</v>
      </c>
      <c r="E156" s="5">
        <v>2000000</v>
      </c>
      <c r="F156" s="5">
        <v>21120989013</v>
      </c>
      <c r="G156" s="5">
        <v>-10986989013</v>
      </c>
      <c r="I156" s="5">
        <v>21121000000</v>
      </c>
      <c r="K156" s="5">
        <v>119369369</v>
      </c>
      <c r="L156" s="5">
        <v>619369367</v>
      </c>
      <c r="N156" s="5">
        <v>312536363</v>
      </c>
      <c r="O156" s="5">
        <v>1295732117</v>
      </c>
      <c r="P156" s="5">
        <v>2079123812</v>
      </c>
      <c r="Q156" s="5">
        <v>233483819</v>
      </c>
      <c r="R156" s="5">
        <v>146438259</v>
      </c>
      <c r="V156" s="5">
        <v>5275000</v>
      </c>
      <c r="W156" s="5">
        <v>1175505854</v>
      </c>
      <c r="X156" s="5">
        <v>750000</v>
      </c>
    </row>
    <row r="157" spans="3:26" ht="15.5" x14ac:dyDescent="0.35">
      <c r="C157" t="s">
        <v>573</v>
      </c>
      <c r="N157" s="5">
        <v>50820230268</v>
      </c>
    </row>
    <row r="158" spans="3:26" ht="15.5" x14ac:dyDescent="0.35">
      <c r="C158" t="s">
        <v>741</v>
      </c>
      <c r="W158" s="5">
        <v>22497300000</v>
      </c>
    </row>
    <row r="159" spans="3:26" ht="15.5" x14ac:dyDescent="0.35">
      <c r="C159" t="s">
        <v>742</v>
      </c>
      <c r="W159" s="5">
        <v>3234736485</v>
      </c>
      <c r="X159" s="5">
        <v>-732682752</v>
      </c>
      <c r="Y159" s="5">
        <v>-1919553732</v>
      </c>
      <c r="Z159" s="5">
        <v>-300361691</v>
      </c>
    </row>
    <row r="160" spans="3:26" ht="15.5" x14ac:dyDescent="0.35">
      <c r="C160" t="s">
        <v>743</v>
      </c>
      <c r="Y160" s="5">
        <v>-2497000000</v>
      </c>
      <c r="Z160" s="5">
        <v>-7500000000</v>
      </c>
    </row>
    <row r="161" spans="3:26" ht="15.5" x14ac:dyDescent="0.35">
      <c r="C161" t="s">
        <v>744</v>
      </c>
    </row>
    <row r="162" spans="3:26" ht="15.5" x14ac:dyDescent="0.35">
      <c r="C162" t="s">
        <v>426</v>
      </c>
    </row>
    <row r="163" spans="3:26" ht="15.5" x14ac:dyDescent="0.35">
      <c r="C163" t="s">
        <v>183</v>
      </c>
      <c r="D163" s="5">
        <v>-1561000000</v>
      </c>
      <c r="E163" s="5">
        <v>-2161000000</v>
      </c>
      <c r="F163" s="5">
        <v>-6799998754</v>
      </c>
      <c r="G163" s="5">
        <v>-58876001246</v>
      </c>
      <c r="I163" s="5">
        <v>-6800000000</v>
      </c>
      <c r="J163" s="5">
        <v>-6137000000</v>
      </c>
      <c r="K163" s="5">
        <v>-123385055404</v>
      </c>
      <c r="L163" s="5">
        <v>71593655224</v>
      </c>
      <c r="M163" s="5">
        <v>21756262370</v>
      </c>
      <c r="N163" s="5">
        <v>-8938015004</v>
      </c>
      <c r="O163" s="5">
        <v>-15000000000</v>
      </c>
      <c r="P163" s="5">
        <v>15000000000</v>
      </c>
      <c r="S163" s="5">
        <v>-20423250000</v>
      </c>
      <c r="T163" s="5">
        <v>10096473135</v>
      </c>
      <c r="U163" s="5">
        <v>-9264268645</v>
      </c>
      <c r="V163" s="5">
        <v>-11063614887</v>
      </c>
      <c r="W163" s="5">
        <v>-23798088593</v>
      </c>
      <c r="X163" s="5">
        <v>4152220222</v>
      </c>
      <c r="Y163" s="5">
        <v>35788648519</v>
      </c>
      <c r="Z163" s="5">
        <v>45177116531</v>
      </c>
    </row>
    <row r="164" spans="3:26" ht="15.5" x14ac:dyDescent="0.35">
      <c r="C164" t="s">
        <v>474</v>
      </c>
    </row>
    <row r="165" spans="3:26" ht="15.5" x14ac:dyDescent="0.35">
      <c r="C165" t="s">
        <v>745</v>
      </c>
      <c r="W165" s="5">
        <v>-42700882997</v>
      </c>
      <c r="X165" s="5">
        <v>-561215981</v>
      </c>
    </row>
    <row r="166" spans="3:26" ht="15.5" x14ac:dyDescent="0.35">
      <c r="C166" t="s">
        <v>636</v>
      </c>
      <c r="T166" s="5">
        <v>-31226865</v>
      </c>
      <c r="U166" s="5">
        <v>-390568645</v>
      </c>
      <c r="V166" s="5">
        <v>-1265614887</v>
      </c>
      <c r="W166" s="5">
        <v>-2300693021</v>
      </c>
    </row>
    <row r="167" spans="3:26" ht="15.5" x14ac:dyDescent="0.35">
      <c r="C167" t="s">
        <v>746</v>
      </c>
      <c r="W167" s="5">
        <v>610598536</v>
      </c>
    </row>
    <row r="168" spans="3:26" ht="15.5" x14ac:dyDescent="0.35">
      <c r="C168" t="s">
        <v>747</v>
      </c>
      <c r="W168" s="5">
        <v>-5000000000</v>
      </c>
    </row>
    <row r="169" spans="3:26" ht="15.5" x14ac:dyDescent="0.35">
      <c r="C169" t="s">
        <v>748</v>
      </c>
      <c r="Y169" s="5">
        <v>-643464512</v>
      </c>
      <c r="Z169" s="5">
        <v>-2017473933</v>
      </c>
    </row>
    <row r="170" spans="3:26" ht="15.5" x14ac:dyDescent="0.35">
      <c r="C170" t="s">
        <v>510</v>
      </c>
      <c r="D170" s="5">
        <v>-1561000000</v>
      </c>
      <c r="E170" s="5">
        <v>-2161000000</v>
      </c>
      <c r="F170" s="5">
        <v>-6799998754</v>
      </c>
      <c r="G170" s="5">
        <v>1123998754</v>
      </c>
      <c r="I170" s="5">
        <v>-6800000000</v>
      </c>
      <c r="J170" s="5">
        <v>-6137000000</v>
      </c>
      <c r="K170" s="5">
        <v>-3385055404</v>
      </c>
      <c r="L170" s="5">
        <v>-13406344776</v>
      </c>
      <c r="M170" s="5">
        <v>-13243737630</v>
      </c>
      <c r="N170" s="5">
        <v>-8936190724</v>
      </c>
    </row>
    <row r="171" spans="3:26" ht="15.5" x14ac:dyDescent="0.35">
      <c r="C171" t="s">
        <v>749</v>
      </c>
      <c r="N171" s="5">
        <v>-1824280</v>
      </c>
    </row>
    <row r="172" spans="3:26" ht="15.5" x14ac:dyDescent="0.35">
      <c r="C172" t="s">
        <v>750</v>
      </c>
      <c r="Z172" s="5">
        <v>42500000000</v>
      </c>
    </row>
    <row r="173" spans="3:26" ht="15.5" x14ac:dyDescent="0.35">
      <c r="C173" t="s">
        <v>751</v>
      </c>
      <c r="Z173" s="5">
        <v>-1684646769</v>
      </c>
    </row>
    <row r="174" spans="3:26" ht="15.5" x14ac:dyDescent="0.35">
      <c r="C174" t="s">
        <v>391</v>
      </c>
      <c r="D174" s="5">
        <v>-3211000000</v>
      </c>
      <c r="E174" s="5">
        <v>-37756000000</v>
      </c>
      <c r="F174" s="5">
        <v>-18327950589</v>
      </c>
      <c r="G174" s="5">
        <v>48068950589</v>
      </c>
      <c r="I174" s="5">
        <v>-18328000000</v>
      </c>
      <c r="J174" s="5">
        <v>2389000000</v>
      </c>
      <c r="K174" s="5">
        <v>50968262251</v>
      </c>
      <c r="L174" s="5">
        <v>-25354414868</v>
      </c>
      <c r="M174" s="5">
        <v>-74730895891</v>
      </c>
      <c r="N174" s="5">
        <v>91405858562</v>
      </c>
      <c r="O174" s="5">
        <v>-12285083710</v>
      </c>
      <c r="P174" s="5">
        <v>12886102676</v>
      </c>
      <c r="Q174" s="5">
        <v>-16604655064</v>
      </c>
      <c r="R174" s="5">
        <v>-30062889952</v>
      </c>
      <c r="S174" s="5">
        <v>22502420420</v>
      </c>
      <c r="T174" s="5">
        <v>29145784671</v>
      </c>
      <c r="U174" s="5">
        <v>6488533978</v>
      </c>
      <c r="V174" s="5">
        <v>-6451362794</v>
      </c>
      <c r="W174" s="5">
        <v>13053043266</v>
      </c>
      <c r="X174" s="5">
        <v>684681152</v>
      </c>
      <c r="Y174" s="5">
        <v>-6054023833</v>
      </c>
      <c r="Z174" s="5">
        <v>12745911139</v>
      </c>
    </row>
    <row r="175" spans="3:26" ht="15.5" x14ac:dyDescent="0.35">
      <c r="C175" t="s">
        <v>193</v>
      </c>
      <c r="E175" s="5">
        <v>52025000000</v>
      </c>
      <c r="F175" s="5">
        <v>70352929647</v>
      </c>
      <c r="G175" s="5">
        <v>-70352929647</v>
      </c>
      <c r="I175" s="5">
        <v>70353000000</v>
      </c>
      <c r="J175" s="5">
        <v>67964000000</v>
      </c>
      <c r="K175" s="5">
        <v>16995953986</v>
      </c>
      <c r="L175" s="5">
        <v>42350368854</v>
      </c>
      <c r="M175" s="5">
        <v>117081264745</v>
      </c>
      <c r="N175" s="5">
        <v>25675406183</v>
      </c>
      <c r="O175" s="5">
        <v>37960489893</v>
      </c>
      <c r="P175" s="5">
        <v>25074387217</v>
      </c>
      <c r="Q175" s="5">
        <v>41679042281</v>
      </c>
      <c r="R175" s="5">
        <v>71741932233</v>
      </c>
      <c r="S175" s="5">
        <v>49239511813</v>
      </c>
      <c r="T175" s="5">
        <v>20093727142</v>
      </c>
      <c r="U175" s="5">
        <v>13605193164</v>
      </c>
      <c r="V175" s="5">
        <v>20056555958</v>
      </c>
      <c r="W175" s="5">
        <v>9592696973</v>
      </c>
      <c r="X175" s="5">
        <v>8908015821</v>
      </c>
      <c r="Y175" s="5">
        <v>14962039654</v>
      </c>
      <c r="Z175" s="5">
        <v>2216128515</v>
      </c>
    </row>
    <row r="176" spans="3:26" ht="15.5" x14ac:dyDescent="0.35">
      <c r="C176" t="s">
        <v>444</v>
      </c>
      <c r="W176" s="5">
        <v>-2589184296</v>
      </c>
    </row>
    <row r="177" spans="2:26" ht="15.5" x14ac:dyDescent="0.35">
      <c r="C177" t="s">
        <v>195</v>
      </c>
      <c r="D177" s="5">
        <v>-3211000000</v>
      </c>
      <c r="E177" s="5">
        <v>14269000000</v>
      </c>
      <c r="F177" s="5">
        <v>52024979058</v>
      </c>
      <c r="G177" s="5">
        <v>-22283979058</v>
      </c>
      <c r="I177" s="5">
        <v>52025000000</v>
      </c>
      <c r="J177" s="5">
        <v>70353000000</v>
      </c>
      <c r="K177" s="5">
        <v>67964216237</v>
      </c>
      <c r="L177" s="5">
        <v>16995953986</v>
      </c>
      <c r="M177" s="5">
        <v>42350368854</v>
      </c>
      <c r="N177" s="5">
        <v>117081264745</v>
      </c>
      <c r="O177" s="5">
        <v>25675406183</v>
      </c>
      <c r="P177" s="5">
        <v>37960489893</v>
      </c>
      <c r="Q177" s="5">
        <v>25074387217</v>
      </c>
      <c r="R177" s="5">
        <v>41679042281</v>
      </c>
      <c r="S177" s="5">
        <v>71741932233</v>
      </c>
      <c r="T177" s="5">
        <v>49239511813</v>
      </c>
      <c r="U177" s="5">
        <v>20093727142</v>
      </c>
      <c r="V177" s="5">
        <v>13605193164</v>
      </c>
      <c r="W177" s="5">
        <v>20056555943</v>
      </c>
      <c r="X177" s="5">
        <v>9592696973</v>
      </c>
      <c r="Y177" s="5">
        <v>8908015821</v>
      </c>
      <c r="Z177" s="5">
        <v>14962039654</v>
      </c>
    </row>
    <row r="179" spans="2:26" ht="15.5" x14ac:dyDescent="0.35">
      <c r="B179" t="s">
        <v>196</v>
      </c>
      <c r="C179" t="s">
        <v>12</v>
      </c>
      <c r="D179" s="5">
        <v>980000000</v>
      </c>
      <c r="E179" s="5">
        <v>980000000</v>
      </c>
      <c r="F179" s="5">
        <v>980000000</v>
      </c>
      <c r="G179" s="5">
        <v>980000000</v>
      </c>
      <c r="I179" s="5">
        <v>980000000</v>
      </c>
      <c r="J179" s="5">
        <v>980000000</v>
      </c>
      <c r="K179" s="5">
        <v>980000000</v>
      </c>
      <c r="L179" s="5">
        <v>980000000</v>
      </c>
      <c r="M179" s="5">
        <v>980000000</v>
      </c>
      <c r="N179" s="5">
        <v>980000000</v>
      </c>
      <c r="O179" s="5">
        <v>980000000</v>
      </c>
      <c r="P179" s="5">
        <v>980000000</v>
      </c>
      <c r="Q179" s="5">
        <v>980000000</v>
      </c>
      <c r="R179" s="5">
        <v>980000000</v>
      </c>
      <c r="S179" s="5">
        <v>980000000</v>
      </c>
      <c r="T179" s="5">
        <v>980000000</v>
      </c>
      <c r="U179" s="5">
        <v>980000000</v>
      </c>
      <c r="V179" s="5">
        <v>980000000</v>
      </c>
      <c r="W179" s="5">
        <v>980000000</v>
      </c>
      <c r="X179" s="5">
        <v>980000000</v>
      </c>
      <c r="Y179" s="5">
        <v>850000000</v>
      </c>
      <c r="Z179" s="5">
        <v>850000000</v>
      </c>
    </row>
    <row r="180" spans="2:26" ht="15.5" x14ac:dyDescent="0.35">
      <c r="C180" t="s">
        <v>197</v>
      </c>
      <c r="D180" s="6">
        <v>3.77</v>
      </c>
      <c r="E180" s="5">
        <v>-4</v>
      </c>
      <c r="F180" s="6">
        <v>5.91</v>
      </c>
      <c r="G180" s="6">
        <v>-1.39</v>
      </c>
    </row>
    <row r="181" spans="2:26" ht="15.5" x14ac:dyDescent="0.35">
      <c r="C181" t="s">
        <v>198</v>
      </c>
      <c r="D181" s="6">
        <v>20.69</v>
      </c>
      <c r="E181" s="6">
        <v>-20.75</v>
      </c>
      <c r="F181" s="6">
        <v>14.38</v>
      </c>
      <c r="G181" s="6">
        <v>-53.96</v>
      </c>
    </row>
    <row r="182" spans="2:26" ht="15.5" x14ac:dyDescent="0.35">
      <c r="C182" t="s">
        <v>73</v>
      </c>
      <c r="D182" s="6">
        <v>0.09</v>
      </c>
      <c r="E182" s="6">
        <v>0.12</v>
      </c>
      <c r="F182" s="6">
        <v>0.09</v>
      </c>
      <c r="G182" s="6">
        <v>0.08</v>
      </c>
    </row>
    <row r="183" spans="2:26" ht="15.5" x14ac:dyDescent="0.35">
      <c r="C183" t="s">
        <v>199</v>
      </c>
      <c r="D183" s="5">
        <v>17470000000</v>
      </c>
      <c r="E183" s="5">
        <v>640000000</v>
      </c>
      <c r="F183" s="5">
        <v>14800000000</v>
      </c>
      <c r="G183" s="5">
        <v>5200000000</v>
      </c>
    </row>
    <row r="184" spans="2:26" ht="15.5" x14ac:dyDescent="0.35">
      <c r="C184" t="s">
        <v>200</v>
      </c>
      <c r="D184" s="6">
        <v>4.5999999999999999E-3</v>
      </c>
      <c r="E184" s="6">
        <v>-5.3E-3</v>
      </c>
      <c r="F184" s="6">
        <v>6.7000000000000002E-3</v>
      </c>
      <c r="G184" s="6">
        <v>-1.6000000000000001E-3</v>
      </c>
    </row>
    <row r="185" spans="2:26" ht="15.5" x14ac:dyDescent="0.35">
      <c r="C185" t="s">
        <v>201</v>
      </c>
      <c r="D185" s="6">
        <v>-4.1100000000000005E-2</v>
      </c>
      <c r="E185" s="6">
        <v>4.1900000000000007E-2</v>
      </c>
      <c r="F185" s="6">
        <v>-6.4500000000000002E-2</v>
      </c>
      <c r="G185" s="6">
        <v>1.3999999999999999E-2</v>
      </c>
    </row>
    <row r="186" spans="2:26" ht="15.5" x14ac:dyDescent="0.35">
      <c r="C186" t="s">
        <v>202</v>
      </c>
      <c r="D186" s="6">
        <v>-0.1226</v>
      </c>
      <c r="E186" s="6">
        <v>3.1600000000000003E-2</v>
      </c>
      <c r="F186" s="6">
        <v>-7.0999999999999994E-2</v>
      </c>
      <c r="G186" s="6">
        <v>-2.3E-2</v>
      </c>
    </row>
    <row r="187" spans="2:26" ht="15.5" x14ac:dyDescent="0.35">
      <c r="C187" t="s">
        <v>203</v>
      </c>
      <c r="D187" s="6">
        <v>774.42</v>
      </c>
      <c r="F187" s="6">
        <v>6.65</v>
      </c>
      <c r="G187" s="6">
        <v>6.6</v>
      </c>
    </row>
    <row r="188" spans="2:26" ht="15.5" x14ac:dyDescent="0.35">
      <c r="C188" t="s">
        <v>204</v>
      </c>
      <c r="D188" s="5">
        <v>-90000000000</v>
      </c>
      <c r="E188" s="5">
        <v>-94000000000</v>
      </c>
      <c r="F188" s="5">
        <v>-90000000000</v>
      </c>
      <c r="G188" s="5">
        <v>-97000000000</v>
      </c>
    </row>
    <row r="189" spans="2:26" ht="15.5" x14ac:dyDescent="0.35">
      <c r="C189" t="s">
        <v>205</v>
      </c>
      <c r="D189" s="6">
        <v>-0.85</v>
      </c>
      <c r="E189" s="6">
        <v>-0.87</v>
      </c>
      <c r="F189" s="6">
        <v>-0.93</v>
      </c>
      <c r="G189" s="6">
        <v>-0.76</v>
      </c>
    </row>
    <row r="190" spans="2:26" ht="15.5" x14ac:dyDescent="0.35">
      <c r="C190" t="s">
        <v>206</v>
      </c>
      <c r="D190" s="6">
        <v>-91.79</v>
      </c>
      <c r="E190" s="6">
        <v>-95.56</v>
      </c>
      <c r="F190" s="6">
        <v>-91.57</v>
      </c>
      <c r="G190" s="6">
        <v>-99.13</v>
      </c>
    </row>
    <row r="191" spans="2:26" ht="15.5" x14ac:dyDescent="0.35">
      <c r="C191" t="s">
        <v>207</v>
      </c>
      <c r="D191" s="6">
        <v>-0.85</v>
      </c>
      <c r="E191" s="6">
        <v>-0.87</v>
      </c>
      <c r="F191" s="6">
        <v>-0.93</v>
      </c>
      <c r="G191" s="6">
        <v>-0.76</v>
      </c>
    </row>
    <row r="192" spans="2:26" ht="15.5" x14ac:dyDescent="0.35">
      <c r="C192" t="s">
        <v>208</v>
      </c>
      <c r="D192" s="6">
        <v>-91.79</v>
      </c>
      <c r="E192" s="6">
        <v>-95.56</v>
      </c>
      <c r="F192" s="6">
        <v>-91.57</v>
      </c>
      <c r="G192" s="6">
        <v>-99.13</v>
      </c>
    </row>
    <row r="193" spans="3:26" ht="15.5" x14ac:dyDescent="0.35">
      <c r="C193" t="s">
        <v>209</v>
      </c>
    </row>
    <row r="194" spans="3:26" ht="15.5" x14ac:dyDescent="0.35">
      <c r="C194" t="s">
        <v>210</v>
      </c>
    </row>
    <row r="195" spans="3:26" ht="15.5" x14ac:dyDescent="0.35">
      <c r="C195" t="s">
        <v>211</v>
      </c>
      <c r="D195" s="5">
        <v>-90000000000</v>
      </c>
      <c r="E195" s="5">
        <v>-94000000000</v>
      </c>
      <c r="F195" s="5">
        <v>-90000000000</v>
      </c>
      <c r="G195" s="5">
        <v>-97000000000</v>
      </c>
    </row>
    <row r="196" spans="3:26" ht="15.5" x14ac:dyDescent="0.35">
      <c r="C196" t="s">
        <v>24</v>
      </c>
    </row>
    <row r="197" spans="3:26" ht="15.5" x14ac:dyDescent="0.35">
      <c r="C197" t="s">
        <v>21</v>
      </c>
      <c r="D197" s="5">
        <v>-11000000000</v>
      </c>
      <c r="E197" s="5">
        <v>-14000000000</v>
      </c>
      <c r="F197" s="5">
        <v>-52000000000</v>
      </c>
      <c r="G197" s="5">
        <v>-21000000000</v>
      </c>
    </row>
    <row r="198" spans="3:26" ht="15.5" x14ac:dyDescent="0.35">
      <c r="C198" t="s">
        <v>212</v>
      </c>
      <c r="D198" s="5">
        <v>-154000000000</v>
      </c>
      <c r="E198" s="5">
        <v>-160000000000</v>
      </c>
      <c r="F198" s="5">
        <v>-158000000000</v>
      </c>
      <c r="G198" s="5">
        <v>-171000000000</v>
      </c>
    </row>
    <row r="199" spans="3:26" ht="15.5" x14ac:dyDescent="0.35">
      <c r="C199" t="s">
        <v>213</v>
      </c>
      <c r="D199" s="5">
        <v>-2000000000</v>
      </c>
      <c r="E199" s="5">
        <v>-36000000000</v>
      </c>
      <c r="F199" s="5">
        <v>-32000000000</v>
      </c>
      <c r="G199" s="5">
        <v>118000000000</v>
      </c>
    </row>
    <row r="200" spans="3:26" ht="15.5" x14ac:dyDescent="0.35">
      <c r="C200" t="s">
        <v>214</v>
      </c>
      <c r="D200" s="5">
        <v>0</v>
      </c>
      <c r="F200" s="5">
        <v>0</v>
      </c>
      <c r="G200" s="5">
        <v>0</v>
      </c>
    </row>
    <row r="201" spans="3:26" ht="15.5" x14ac:dyDescent="0.35">
      <c r="C201" t="s">
        <v>13</v>
      </c>
      <c r="D201" s="5">
        <v>-2000000000</v>
      </c>
      <c r="E201" s="5">
        <v>-36000000000</v>
      </c>
      <c r="F201" s="5">
        <v>-33000000000</v>
      </c>
      <c r="G201" s="5">
        <v>118000000000</v>
      </c>
    </row>
    <row r="202" spans="3:26" ht="15.5" x14ac:dyDescent="0.35">
      <c r="C202" t="s">
        <v>16</v>
      </c>
      <c r="D202" s="6">
        <v>-1.75</v>
      </c>
      <c r="E202" s="6">
        <v>-36.29</v>
      </c>
      <c r="F202" s="6">
        <v>-33.29</v>
      </c>
      <c r="G202" s="6">
        <v>120.24</v>
      </c>
    </row>
    <row r="203" spans="3:26" ht="15.5" x14ac:dyDescent="0.35">
      <c r="C203" t="s">
        <v>58</v>
      </c>
      <c r="I203" s="6">
        <v>-5.4</v>
      </c>
      <c r="J203" s="6">
        <v>-36.200000000000003</v>
      </c>
      <c r="K203" s="6">
        <v>-76.59</v>
      </c>
      <c r="L203" s="6">
        <v>-74.7</v>
      </c>
      <c r="M203" s="6">
        <v>-28.38</v>
      </c>
      <c r="N203" s="6">
        <v>41.92</v>
      </c>
      <c r="O203" s="6">
        <v>-19.010000000000002</v>
      </c>
      <c r="P203" s="6">
        <v>-10.19</v>
      </c>
      <c r="Q203" s="6">
        <v>-14.88</v>
      </c>
      <c r="R203" s="6">
        <v>-0.01</v>
      </c>
      <c r="S203" s="6">
        <v>14.69</v>
      </c>
      <c r="T203" s="5">
        <v>27</v>
      </c>
      <c r="U203" s="6">
        <v>37.4</v>
      </c>
      <c r="V203" s="6">
        <v>34.19</v>
      </c>
      <c r="W203" s="6">
        <v>-110.14</v>
      </c>
      <c r="X203" s="6">
        <v>6.4</v>
      </c>
      <c r="Y203" s="6">
        <v>6.96</v>
      </c>
      <c r="Z203" s="6">
        <v>8.16</v>
      </c>
    </row>
    <row r="204" spans="3:26" ht="15.5" x14ac:dyDescent="0.35">
      <c r="C204" t="s">
        <v>72</v>
      </c>
      <c r="I204" s="6">
        <v>-15.74</v>
      </c>
      <c r="J204" s="6">
        <v>-1.93</v>
      </c>
      <c r="K204" s="6">
        <v>-1.06</v>
      </c>
      <c r="L204" s="6">
        <v>-1.7</v>
      </c>
      <c r="M204" s="6">
        <v>-5.64</v>
      </c>
      <c r="N204" s="6">
        <v>2.41</v>
      </c>
      <c r="O204" s="6">
        <v>-5.79</v>
      </c>
      <c r="P204" s="6">
        <v>-22.77</v>
      </c>
      <c r="Q204" s="6">
        <v>-20.03</v>
      </c>
      <c r="R204" s="5">
        <v>-30000</v>
      </c>
      <c r="S204" s="6">
        <v>19.739999999999998</v>
      </c>
      <c r="T204" s="6">
        <v>16.48</v>
      </c>
      <c r="U204" s="6">
        <v>7.35</v>
      </c>
      <c r="V204" s="6">
        <v>8.77</v>
      </c>
      <c r="W204" s="6">
        <v>-1.63</v>
      </c>
      <c r="X204" s="6">
        <v>28.12</v>
      </c>
      <c r="Y204" s="6">
        <v>20.69</v>
      </c>
      <c r="Z204" s="5">
        <v>6</v>
      </c>
    </row>
    <row r="205" spans="3:26" ht="15.5" x14ac:dyDescent="0.35">
      <c r="C205" t="s">
        <v>75</v>
      </c>
      <c r="I205" s="6">
        <v>0.03</v>
      </c>
      <c r="J205" s="6">
        <v>0.02</v>
      </c>
      <c r="K205" s="6">
        <v>0.02</v>
      </c>
      <c r="L205" s="6">
        <v>0.04</v>
      </c>
      <c r="M205" s="6">
        <v>0.06</v>
      </c>
      <c r="N205" s="6">
        <v>7.0000000000000007E-2</v>
      </c>
      <c r="O205" s="6">
        <v>7.0000000000000007E-2</v>
      </c>
      <c r="P205" s="6">
        <v>0.13</v>
      </c>
      <c r="Q205" s="6">
        <v>0.18</v>
      </c>
      <c r="R205" s="6">
        <v>0.2</v>
      </c>
      <c r="S205" s="6">
        <v>0.19</v>
      </c>
      <c r="T205" s="6">
        <v>0.36</v>
      </c>
      <c r="U205" s="6">
        <v>0.24</v>
      </c>
      <c r="V205" s="6">
        <v>0.33</v>
      </c>
      <c r="W205" s="6">
        <v>0.25</v>
      </c>
      <c r="X205" s="6">
        <v>0.24</v>
      </c>
      <c r="Y205" s="6">
        <v>0.2</v>
      </c>
      <c r="Z205" s="6">
        <v>0.06</v>
      </c>
    </row>
    <row r="206" spans="3:26" ht="15.5" x14ac:dyDescent="0.35">
      <c r="C206" t="s">
        <v>215</v>
      </c>
      <c r="I206" s="6">
        <v>8449999999.999999</v>
      </c>
      <c r="J206" s="5">
        <v>-15050000000</v>
      </c>
      <c r="K206" s="5">
        <v>-46590000000</v>
      </c>
      <c r="L206" s="5">
        <v>-47040000000</v>
      </c>
      <c r="M206" s="5">
        <v>-1500000000</v>
      </c>
      <c r="N206" s="5">
        <v>21070000000</v>
      </c>
      <c r="O206" s="6">
        <v>-8119999999.999999</v>
      </c>
      <c r="P206" s="5">
        <v>810000000</v>
      </c>
    </row>
    <row r="207" spans="3:26" ht="15.5" x14ac:dyDescent="0.35">
      <c r="C207" t="s">
        <v>216</v>
      </c>
      <c r="I207" s="6">
        <v>-6.0999999999999995E-3</v>
      </c>
      <c r="J207" s="6">
        <v>-3.9199999999999999E-2</v>
      </c>
      <c r="K207" s="6">
        <v>-7.4200000000000002E-2</v>
      </c>
      <c r="L207" s="6">
        <v>-6.6699999999999995E-2</v>
      </c>
      <c r="M207" s="6">
        <v>-2.6099999999999998E-2</v>
      </c>
      <c r="N207" s="6">
        <v>6.08E-2</v>
      </c>
      <c r="O207" s="6">
        <v>-2.86E-2</v>
      </c>
      <c r="P207" s="6">
        <v>-1.1699999999999999E-2</v>
      </c>
      <c r="Q207" s="6">
        <v>-1.9599999999999999E-2</v>
      </c>
      <c r="R207" s="5">
        <v>0</v>
      </c>
      <c r="S207" s="6">
        <v>2.0899999999999998E-2</v>
      </c>
      <c r="T207" s="6">
        <v>5.04E-2</v>
      </c>
      <c r="U207" s="6">
        <v>0.109</v>
      </c>
      <c r="V207" s="6">
        <v>9.9499999999999991E-2</v>
      </c>
      <c r="W207" s="6">
        <v>-0.35100000000000003</v>
      </c>
      <c r="X207" s="6">
        <v>1.2199999999999999E-2</v>
      </c>
      <c r="Y207" s="6">
        <v>1.11E-2</v>
      </c>
      <c r="Z207" s="6">
        <v>1.61E-2</v>
      </c>
    </row>
    <row r="208" spans="3:26" ht="15.5" x14ac:dyDescent="0.35">
      <c r="C208" t="s">
        <v>217</v>
      </c>
      <c r="I208" s="6">
        <v>5.9000000000000004E-2</v>
      </c>
      <c r="J208" s="6">
        <v>0.41220000000000001</v>
      </c>
      <c r="K208" s="6">
        <v>1.5275999999999998</v>
      </c>
      <c r="L208" s="6">
        <v>-2.8357000000000001</v>
      </c>
      <c r="M208" s="6">
        <v>-0.28320000000000001</v>
      </c>
      <c r="N208" s="6">
        <v>0.32479999999999998</v>
      </c>
      <c r="O208" s="6">
        <v>-0.2167</v>
      </c>
      <c r="P208" s="6">
        <v>-9.69E-2</v>
      </c>
      <c r="Q208" s="6">
        <v>-0.1308</v>
      </c>
      <c r="R208" s="6">
        <v>-1E-4</v>
      </c>
      <c r="S208" s="6">
        <v>0.11630000000000001</v>
      </c>
      <c r="T208" s="6">
        <v>0.2316</v>
      </c>
      <c r="U208" s="6">
        <v>0.41749999999999998</v>
      </c>
      <c r="V208" s="6">
        <v>0.65529999999999999</v>
      </c>
      <c r="W208" s="6">
        <v>-6.1239999999999997</v>
      </c>
      <c r="X208" s="6">
        <v>0.05</v>
      </c>
      <c r="Y208" s="6">
        <v>4.9800000000000004E-2</v>
      </c>
      <c r="Z208" s="6">
        <v>6.1399999999999996E-2</v>
      </c>
    </row>
    <row r="209" spans="3:26" ht="15.5" x14ac:dyDescent="0.35">
      <c r="C209" t="s">
        <v>218</v>
      </c>
      <c r="I209" s="6">
        <v>0.1593</v>
      </c>
      <c r="J209" s="6">
        <v>0.66650000000000009</v>
      </c>
      <c r="K209" s="6">
        <v>-13.6691</v>
      </c>
      <c r="L209" s="6">
        <v>-0.81370000000000009</v>
      </c>
      <c r="M209" s="6">
        <v>-0.1012</v>
      </c>
      <c r="N209" s="6">
        <v>0.1027</v>
      </c>
      <c r="O209" s="6">
        <v>-0.10099999999999999</v>
      </c>
      <c r="P209" s="6">
        <v>-1.55E-2</v>
      </c>
      <c r="Q209" s="6">
        <v>-5.8099999999999999E-2</v>
      </c>
      <c r="R209" s="6">
        <v>-4.7999999999999996E-3</v>
      </c>
      <c r="S209" s="6">
        <v>0.1515</v>
      </c>
      <c r="T209" s="6">
        <v>0.30420000000000003</v>
      </c>
      <c r="U209" s="6">
        <v>0.55959999999999999</v>
      </c>
      <c r="V209" s="6">
        <v>0.9849</v>
      </c>
      <c r="W209" s="6">
        <v>-1.2732999999999999</v>
      </c>
      <c r="X209" s="6">
        <v>0.13750000000000001</v>
      </c>
      <c r="Y209" s="6">
        <v>0.1293</v>
      </c>
      <c r="Z209" s="6">
        <v>0.18899999999999997</v>
      </c>
    </row>
    <row r="210" spans="3:26" ht="15.5" x14ac:dyDescent="0.35">
      <c r="C210" t="s">
        <v>219</v>
      </c>
      <c r="I210" s="6">
        <v>-9.57</v>
      </c>
      <c r="J210" s="6">
        <v>-27.62</v>
      </c>
      <c r="K210" s="6">
        <v>-10.53</v>
      </c>
      <c r="L210" s="6">
        <v>-12.71</v>
      </c>
      <c r="M210" s="6">
        <v>-10.86</v>
      </c>
      <c r="N210" s="6">
        <v>16.3</v>
      </c>
      <c r="O210" s="6">
        <v>-25.54</v>
      </c>
      <c r="P210" s="6">
        <v>-1.87</v>
      </c>
      <c r="S210" s="6">
        <v>8.65</v>
      </c>
      <c r="T210" s="6">
        <v>553.66</v>
      </c>
      <c r="U210" s="6">
        <v>133.66999999999999</v>
      </c>
      <c r="V210" s="6">
        <v>47.98</v>
      </c>
      <c r="W210" s="6">
        <v>-31.5</v>
      </c>
      <c r="X210" s="6">
        <v>2.13</v>
      </c>
      <c r="Y210" s="6">
        <v>2.2000000000000002</v>
      </c>
      <c r="Z210" s="6">
        <v>3.96</v>
      </c>
    </row>
    <row r="211" spans="3:26" ht="15.5" x14ac:dyDescent="0.35">
      <c r="C211" t="s">
        <v>69</v>
      </c>
      <c r="I211" s="6">
        <v>-0.93</v>
      </c>
      <c r="J211" s="6">
        <v>-0.8</v>
      </c>
      <c r="K211" s="6">
        <v>-1.62</v>
      </c>
      <c r="L211" s="6">
        <v>4.82</v>
      </c>
      <c r="M211" s="6">
        <v>1.6</v>
      </c>
      <c r="N211" s="6">
        <v>0.78</v>
      </c>
      <c r="O211" s="6">
        <v>1.25</v>
      </c>
      <c r="P211" s="6">
        <v>2.21</v>
      </c>
      <c r="Q211" s="6">
        <v>2.62</v>
      </c>
      <c r="R211" s="6">
        <v>2.4300000000000002</v>
      </c>
      <c r="S211" s="6">
        <v>2.2999999999999998</v>
      </c>
      <c r="T211" s="6">
        <v>3.82</v>
      </c>
      <c r="U211" s="6">
        <v>3.07</v>
      </c>
      <c r="V211" s="6">
        <v>5.75</v>
      </c>
      <c r="W211" s="6">
        <v>10.01</v>
      </c>
      <c r="X211" s="6">
        <v>1.41</v>
      </c>
      <c r="Y211" s="6">
        <v>1.03</v>
      </c>
      <c r="Z211" s="6">
        <v>0.37</v>
      </c>
    </row>
    <row r="212" spans="3:26" ht="15.5" x14ac:dyDescent="0.35">
      <c r="C212" t="s">
        <v>66</v>
      </c>
      <c r="I212" s="6">
        <v>-91.57</v>
      </c>
      <c r="J212" s="6">
        <v>-87.82</v>
      </c>
      <c r="K212" s="6">
        <v>-50.14</v>
      </c>
      <c r="L212" s="6">
        <v>26.34</v>
      </c>
      <c r="M212" s="6">
        <v>100.22</v>
      </c>
      <c r="N212" s="6">
        <v>129.07</v>
      </c>
      <c r="O212" s="6">
        <v>87.71</v>
      </c>
      <c r="P212" s="6">
        <v>105.09</v>
      </c>
      <c r="Q212" s="6">
        <v>113.74</v>
      </c>
      <c r="R212" s="6">
        <v>123.59</v>
      </c>
      <c r="S212" s="6">
        <v>126.27</v>
      </c>
      <c r="T212" s="6">
        <v>116.57</v>
      </c>
      <c r="U212" s="6">
        <v>89.57</v>
      </c>
      <c r="V212" s="6">
        <v>52.17</v>
      </c>
      <c r="W212" s="6">
        <v>17.98</v>
      </c>
      <c r="X212" s="6">
        <v>127.94</v>
      </c>
      <c r="Y212" s="6">
        <v>139.77000000000001</v>
      </c>
      <c r="Z212" s="6">
        <v>132.80000000000001</v>
      </c>
    </row>
    <row r="213" spans="3:26" ht="15.5" x14ac:dyDescent="0.35">
      <c r="C213" t="s">
        <v>220</v>
      </c>
      <c r="I213" s="6">
        <v>-0.93</v>
      </c>
      <c r="J213" s="6">
        <v>-0.8</v>
      </c>
      <c r="K213" s="6">
        <v>-1.62</v>
      </c>
      <c r="L213" s="6">
        <v>4.82</v>
      </c>
      <c r="M213" s="6">
        <v>1.6</v>
      </c>
      <c r="N213" s="6">
        <v>0.78</v>
      </c>
      <c r="O213" s="6">
        <v>1.25</v>
      </c>
      <c r="P213" s="6">
        <v>2.21</v>
      </c>
      <c r="Q213" s="6">
        <v>2.62</v>
      </c>
      <c r="R213" s="6">
        <v>2.4300000000000002</v>
      </c>
      <c r="S213" s="6">
        <v>2.2999999999999998</v>
      </c>
      <c r="T213" s="6">
        <v>3.82</v>
      </c>
      <c r="U213" s="6">
        <v>3.07</v>
      </c>
      <c r="V213" s="6">
        <v>5.75</v>
      </c>
      <c r="W213" s="6">
        <v>10.01</v>
      </c>
      <c r="X213" s="6">
        <v>1.5</v>
      </c>
      <c r="Y213" s="6">
        <v>1.1200000000000001</v>
      </c>
      <c r="Z213" s="6">
        <v>0.37</v>
      </c>
    </row>
    <row r="214" spans="3:26" ht="15.5" x14ac:dyDescent="0.35">
      <c r="C214" t="s">
        <v>221</v>
      </c>
      <c r="I214" s="6">
        <v>-91.57</v>
      </c>
      <c r="J214" s="6">
        <v>-87.82</v>
      </c>
      <c r="K214" s="6">
        <v>-50.14</v>
      </c>
      <c r="L214" s="6">
        <v>26.34</v>
      </c>
      <c r="M214" s="6">
        <v>100.22</v>
      </c>
      <c r="N214" s="6">
        <v>129.07</v>
      </c>
      <c r="O214" s="6">
        <v>87.71</v>
      </c>
      <c r="P214" s="6">
        <v>105.09</v>
      </c>
      <c r="Q214" s="6">
        <v>113.74</v>
      </c>
      <c r="R214" s="6">
        <v>123.59</v>
      </c>
      <c r="S214" s="6">
        <v>126.27</v>
      </c>
      <c r="T214" s="6">
        <v>116.57</v>
      </c>
      <c r="U214" s="6">
        <v>89.57</v>
      </c>
      <c r="V214" s="6">
        <v>52.17</v>
      </c>
      <c r="W214" s="6">
        <v>17.98</v>
      </c>
      <c r="X214" s="6">
        <v>120.1</v>
      </c>
      <c r="Y214" s="6">
        <v>128.18</v>
      </c>
      <c r="Z214" s="6">
        <v>132.80000000000001</v>
      </c>
    </row>
    <row r="215" spans="3:26" ht="15.5" x14ac:dyDescent="0.35">
      <c r="C215" t="s">
        <v>222</v>
      </c>
      <c r="L215" s="5">
        <v>120000000000</v>
      </c>
      <c r="M215" s="5">
        <v>35000000000</v>
      </c>
      <c r="P215" s="5">
        <v>15000000000</v>
      </c>
      <c r="T215" s="5">
        <v>19000000000</v>
      </c>
      <c r="U215" s="5">
        <v>9000000000</v>
      </c>
      <c r="V215" s="5">
        <v>18000000000</v>
      </c>
      <c r="W215" s="5">
        <v>28000000000</v>
      </c>
      <c r="X215" s="5">
        <v>70000000000</v>
      </c>
      <c r="Y215" s="5">
        <v>62000000000</v>
      </c>
      <c r="Z215" s="5">
        <v>28000000000</v>
      </c>
    </row>
    <row r="216" spans="3:26" ht="15.5" x14ac:dyDescent="0.35">
      <c r="C216" t="s">
        <v>223</v>
      </c>
      <c r="V216" s="5">
        <v>0</v>
      </c>
      <c r="W216" s="5">
        <v>0</v>
      </c>
      <c r="X216" s="5">
        <v>9000000000</v>
      </c>
      <c r="Y216" s="5">
        <v>13000000000</v>
      </c>
      <c r="Z216" s="5">
        <v>11000000000</v>
      </c>
    </row>
    <row r="217" spans="3:26" ht="15.5" x14ac:dyDescent="0.35">
      <c r="C217" t="s">
        <v>26</v>
      </c>
      <c r="L217" s="5">
        <v>120000000000</v>
      </c>
      <c r="M217" s="5">
        <v>35000000000</v>
      </c>
      <c r="P217" s="5">
        <v>15000000000</v>
      </c>
      <c r="T217" s="5">
        <v>19000000000</v>
      </c>
      <c r="U217" s="5">
        <v>9000000000</v>
      </c>
      <c r="V217" s="5">
        <v>18000000000</v>
      </c>
      <c r="W217" s="5">
        <v>29000000000</v>
      </c>
      <c r="X217" s="5">
        <v>80000000000</v>
      </c>
      <c r="Y217" s="5">
        <v>74000000000</v>
      </c>
      <c r="Z217" s="5">
        <v>39000000000</v>
      </c>
    </row>
    <row r="218" spans="3:26" ht="15.5" x14ac:dyDescent="0.35">
      <c r="C218" t="s">
        <v>23</v>
      </c>
      <c r="I218" s="5">
        <v>-52000000000</v>
      </c>
      <c r="J218" s="5">
        <v>-70000000000</v>
      </c>
      <c r="K218" s="5">
        <v>-68000000000</v>
      </c>
      <c r="L218" s="5">
        <v>103000000000</v>
      </c>
      <c r="M218" s="5">
        <v>-7000000000</v>
      </c>
      <c r="N218" s="5">
        <v>-117000000000</v>
      </c>
      <c r="O218" s="5">
        <v>-26000000000</v>
      </c>
      <c r="P218" s="5">
        <v>-23000000000</v>
      </c>
      <c r="Q218" s="5">
        <v>-25000000000</v>
      </c>
      <c r="R218" s="5">
        <v>-42000000000</v>
      </c>
      <c r="S218" s="5">
        <v>-72000000000</v>
      </c>
      <c r="T218" s="5">
        <v>-31000000000</v>
      </c>
      <c r="U218" s="5">
        <v>-12000000000</v>
      </c>
      <c r="V218" s="5">
        <v>4000000000</v>
      </c>
      <c r="W218" s="5">
        <v>9000000000</v>
      </c>
      <c r="X218" s="5">
        <v>70000000000</v>
      </c>
      <c r="Y218" s="5">
        <v>65000000000</v>
      </c>
      <c r="Z218" s="5">
        <v>24000000000</v>
      </c>
    </row>
    <row r="219" spans="3:26" ht="15.5" x14ac:dyDescent="0.35">
      <c r="C219" t="s">
        <v>224</v>
      </c>
      <c r="I219" s="5">
        <v>-158000000000</v>
      </c>
      <c r="J219" s="5">
        <v>-181000000000</v>
      </c>
      <c r="K219" s="5">
        <v>-170000000000</v>
      </c>
      <c r="L219" s="5">
        <v>-128000000000</v>
      </c>
      <c r="M219" s="5">
        <v>-11000000000</v>
      </c>
      <c r="N219" s="5">
        <v>77000000000</v>
      </c>
      <c r="O219" s="5">
        <v>39000000000</v>
      </c>
      <c r="P219" s="5">
        <v>69000000000</v>
      </c>
      <c r="Q219" s="5">
        <v>91000000000</v>
      </c>
      <c r="R219" s="5">
        <v>90000000000</v>
      </c>
      <c r="S219" s="5">
        <v>87000000000</v>
      </c>
      <c r="T219" s="5">
        <v>85000000000</v>
      </c>
      <c r="U219" s="5">
        <v>81000000000</v>
      </c>
      <c r="V219" s="5">
        <v>42000000000</v>
      </c>
      <c r="W219" s="5">
        <v>-26000000000</v>
      </c>
      <c r="X219" s="5">
        <v>56000000000</v>
      </c>
      <c r="Y219" s="5">
        <v>63000000000</v>
      </c>
      <c r="Z219" s="5">
        <v>62000000000</v>
      </c>
    </row>
    <row r="220" spans="3:26" ht="15.5" x14ac:dyDescent="0.35">
      <c r="C220" t="s">
        <v>225</v>
      </c>
      <c r="I220" s="5">
        <v>-32000000000</v>
      </c>
      <c r="J220" s="5">
        <v>9000000000</v>
      </c>
      <c r="K220" s="5">
        <v>178000000000</v>
      </c>
      <c r="L220" s="5">
        <v>-72000000000</v>
      </c>
      <c r="M220" s="5">
        <v>-80000000000</v>
      </c>
      <c r="N220" s="5">
        <v>56000000000</v>
      </c>
      <c r="O220" s="5">
        <v>11000000000</v>
      </c>
      <c r="P220" s="5">
        <v>3000000000</v>
      </c>
      <c r="Q220" s="5">
        <v>-17000000000</v>
      </c>
      <c r="R220" s="5">
        <v>-30000000000</v>
      </c>
      <c r="S220" s="5">
        <v>52000000000</v>
      </c>
      <c r="T220" s="5">
        <v>42000000000</v>
      </c>
      <c r="U220" s="5">
        <v>19000000000</v>
      </c>
      <c r="V220" s="5">
        <v>6000000000</v>
      </c>
      <c r="W220" s="5">
        <v>12000000000</v>
      </c>
      <c r="X220" s="5">
        <v>13000000000</v>
      </c>
      <c r="Y220" s="5">
        <v>-34000000000</v>
      </c>
      <c r="Z220" s="5">
        <v>-19000000000</v>
      </c>
    </row>
    <row r="221" spans="3:26" ht="15.5" x14ac:dyDescent="0.35">
      <c r="C221" t="s">
        <v>226</v>
      </c>
      <c r="I221" s="5">
        <v>0</v>
      </c>
      <c r="J221" s="5">
        <v>-1000000000</v>
      </c>
      <c r="K221" s="5">
        <v>-3000000000</v>
      </c>
      <c r="L221" s="5">
        <v>-26000000000</v>
      </c>
      <c r="M221" s="5">
        <v>-17000000000</v>
      </c>
      <c r="N221" s="5">
        <v>-7000000000</v>
      </c>
      <c r="O221" s="5">
        <v>-10000000000</v>
      </c>
      <c r="P221" s="5">
        <v>-6000000000</v>
      </c>
      <c r="S221" s="5">
        <v>-4000000000</v>
      </c>
      <c r="T221" s="5">
        <v>-7000000000</v>
      </c>
      <c r="U221" s="5">
        <v>-1000000000</v>
      </c>
      <c r="V221" s="5">
        <v>0</v>
      </c>
      <c r="W221" s="5">
        <v>-1000000000</v>
      </c>
      <c r="X221" s="5">
        <v>-16000000000</v>
      </c>
      <c r="Y221" s="5">
        <v>-5000000000</v>
      </c>
      <c r="Z221" s="5">
        <v>-4000000000</v>
      </c>
    </row>
    <row r="222" spans="3:26" ht="15.5" x14ac:dyDescent="0.35">
      <c r="C222" t="s">
        <v>15</v>
      </c>
      <c r="I222" s="5">
        <v>-33000000000</v>
      </c>
      <c r="J222" s="5">
        <v>9000000000</v>
      </c>
      <c r="K222" s="5">
        <v>174000000000</v>
      </c>
      <c r="L222" s="5">
        <v>-98000000000</v>
      </c>
      <c r="M222" s="5">
        <v>-96000000000</v>
      </c>
      <c r="N222" s="5">
        <v>49000000000</v>
      </c>
      <c r="O222" s="5">
        <v>1000000000</v>
      </c>
      <c r="P222" s="5">
        <v>-3000000000</v>
      </c>
      <c r="Q222" s="5">
        <v>-17000000000</v>
      </c>
      <c r="R222" s="5">
        <v>-30000000000</v>
      </c>
      <c r="S222" s="5">
        <v>49000000000</v>
      </c>
      <c r="T222" s="5">
        <v>35000000000</v>
      </c>
      <c r="U222" s="5">
        <v>18000000000</v>
      </c>
      <c r="V222" s="5">
        <v>5000000000</v>
      </c>
      <c r="W222" s="5">
        <v>11000000000</v>
      </c>
      <c r="X222" s="5">
        <v>-3000000000</v>
      </c>
      <c r="Y222" s="5">
        <v>-39000000000</v>
      </c>
      <c r="Z222" s="5">
        <v>-23000000000</v>
      </c>
    </row>
    <row r="223" spans="3:26" ht="15.5" x14ac:dyDescent="0.35">
      <c r="C223" t="s">
        <v>17</v>
      </c>
      <c r="I223" s="6">
        <v>-33.29</v>
      </c>
      <c r="J223" s="6">
        <v>8.69</v>
      </c>
      <c r="K223" s="6">
        <v>177.64</v>
      </c>
      <c r="L223" s="6">
        <v>-99.47</v>
      </c>
      <c r="M223" s="6">
        <v>-98.37</v>
      </c>
      <c r="N223" s="6">
        <v>50.17</v>
      </c>
      <c r="O223" s="6">
        <v>1.45</v>
      </c>
      <c r="P223" s="6">
        <v>-3.06</v>
      </c>
      <c r="Q223" s="6">
        <v>-17.079999999999998</v>
      </c>
      <c r="R223" s="6">
        <v>-30.54</v>
      </c>
      <c r="S223" s="6">
        <v>49.67</v>
      </c>
      <c r="T223" s="6">
        <v>36.03</v>
      </c>
      <c r="U223" s="6">
        <v>18.420000000000002</v>
      </c>
      <c r="V223" s="6">
        <v>5.54</v>
      </c>
      <c r="W223" s="6">
        <v>11.05</v>
      </c>
      <c r="X223" s="6">
        <v>-2.63</v>
      </c>
      <c r="Y223" s="6">
        <v>-46.26</v>
      </c>
      <c r="Z223" s="6">
        <v>-26.52</v>
      </c>
    </row>
    <row r="225" spans="2:17" ht="15.5" x14ac:dyDescent="0.35">
      <c r="B225" t="s">
        <v>227</v>
      </c>
      <c r="C225" t="s">
        <v>228</v>
      </c>
      <c r="D225" s="5">
        <v>4000000000</v>
      </c>
      <c r="E225" s="5">
        <v>-4000000000</v>
      </c>
      <c r="F225" s="5">
        <v>6000000000</v>
      </c>
      <c r="G225" s="5">
        <v>-1000000000</v>
      </c>
      <c r="H225" s="5">
        <v>-450000000</v>
      </c>
      <c r="I225" s="5">
        <v>-5000000000</v>
      </c>
      <c r="J225" s="5">
        <v>-36000000000</v>
      </c>
      <c r="K225" s="5">
        <v>-75000000000</v>
      </c>
      <c r="L225" s="5">
        <v>-73000000000</v>
      </c>
      <c r="M225" s="5">
        <v>-28000000000</v>
      </c>
      <c r="N225" s="5">
        <v>41000000000</v>
      </c>
      <c r="O225" s="5">
        <v>-19000000000</v>
      </c>
      <c r="P225" s="5">
        <v>-10000000000</v>
      </c>
      <c r="Q225" s="5">
        <v>-15000000000</v>
      </c>
    </row>
    <row r="226" spans="2:17" ht="15.5" x14ac:dyDescent="0.35">
      <c r="C226" t="s">
        <v>57</v>
      </c>
      <c r="D226" s="6">
        <v>3.77</v>
      </c>
      <c r="E226" s="5">
        <v>-4</v>
      </c>
      <c r="F226" s="6">
        <v>5.91</v>
      </c>
      <c r="G226" s="6">
        <v>-1.39</v>
      </c>
      <c r="H226" s="6">
        <v>-0.46</v>
      </c>
      <c r="I226" s="6">
        <v>-5.4</v>
      </c>
      <c r="J226" s="6">
        <v>-36.200000000000003</v>
      </c>
      <c r="K226" s="6">
        <v>-76.59</v>
      </c>
      <c r="L226" s="6">
        <v>-74.7</v>
      </c>
      <c r="M226" s="6">
        <v>-28.38</v>
      </c>
      <c r="N226" s="6">
        <v>41.92</v>
      </c>
      <c r="O226" s="6">
        <v>-19.010000000000002</v>
      </c>
      <c r="P226" s="6">
        <v>-10.19</v>
      </c>
      <c r="Q226" s="6">
        <v>-14.88</v>
      </c>
    </row>
    <row r="227" spans="2:17" ht="15.5" x14ac:dyDescent="0.35">
      <c r="C227" t="s">
        <v>233</v>
      </c>
      <c r="D227" s="5">
        <v>845000000000</v>
      </c>
      <c r="E227" s="5">
        <v>678000000000</v>
      </c>
      <c r="F227" s="5">
        <v>913000000000</v>
      </c>
      <c r="G227" s="5">
        <v>934000000000</v>
      </c>
      <c r="H227" s="5">
        <v>3047000000000</v>
      </c>
      <c r="I227" s="5">
        <v>3195000000000</v>
      </c>
      <c r="J227" s="5">
        <v>3135000000000</v>
      </c>
      <c r="K227" s="5">
        <v>3196000000000</v>
      </c>
      <c r="L227" s="5">
        <v>3111000000000</v>
      </c>
      <c r="M227" s="5">
        <v>2582000000000</v>
      </c>
      <c r="N227" s="5">
        <v>1446000000000</v>
      </c>
      <c r="O227" s="5">
        <v>1618000000000</v>
      </c>
      <c r="P227" s="5">
        <v>1751000000000</v>
      </c>
      <c r="Q227" s="5">
        <v>1605000000000</v>
      </c>
    </row>
    <row r="228" spans="2:17" ht="15.5" x14ac:dyDescent="0.35">
      <c r="C228" t="s">
        <v>237</v>
      </c>
      <c r="I228" s="6">
        <v>-170.01</v>
      </c>
    </row>
    <row r="229" spans="2:17" ht="15.5" x14ac:dyDescent="0.35">
      <c r="C229" t="s">
        <v>238</v>
      </c>
      <c r="I229" s="6">
        <v>18.18</v>
      </c>
    </row>
    <row r="230" spans="2:17" ht="15.5" x14ac:dyDescent="0.35">
      <c r="C230" t="s">
        <v>239</v>
      </c>
      <c r="I230" s="6">
        <v>6.95</v>
      </c>
    </row>
    <row r="231" spans="2:17" ht="15.5" x14ac:dyDescent="0.35">
      <c r="C231" t="s">
        <v>240</v>
      </c>
      <c r="I231" s="6">
        <v>5.5E-2</v>
      </c>
    </row>
    <row r="232" spans="2:17" ht="15.5" x14ac:dyDescent="0.35">
      <c r="C232" t="s">
        <v>241</v>
      </c>
      <c r="I232" s="6">
        <v>0.02</v>
      </c>
    </row>
    <row r="233" spans="2:17" ht="15.5" x14ac:dyDescent="0.35">
      <c r="C233" t="s">
        <v>242</v>
      </c>
      <c r="I233" s="6">
        <v>-0.85</v>
      </c>
    </row>
    <row r="234" spans="2:17" ht="15.5" x14ac:dyDescent="0.35">
      <c r="C234" t="s">
        <v>243</v>
      </c>
      <c r="I234" s="6">
        <v>1.59</v>
      </c>
    </row>
    <row r="235" spans="2:17" ht="15.5" x14ac:dyDescent="0.35">
      <c r="C235" t="s">
        <v>244</v>
      </c>
      <c r="I235" s="6">
        <v>1.59</v>
      </c>
    </row>
    <row r="236" spans="2:17" ht="15.5" x14ac:dyDescent="0.35">
      <c r="C236" t="s">
        <v>245</v>
      </c>
      <c r="I236" s="6">
        <v>4.5599999999999996</v>
      </c>
    </row>
    <row r="237" spans="2:17" ht="15.5" x14ac:dyDescent="0.35">
      <c r="C237" t="s">
        <v>246</v>
      </c>
      <c r="I237" s="6">
        <v>1.72</v>
      </c>
    </row>
    <row r="238" spans="2:17" ht="15.5" x14ac:dyDescent="0.35">
      <c r="C238" t="s">
        <v>247</v>
      </c>
      <c r="I238" s="6">
        <v>0.21</v>
      </c>
    </row>
    <row r="239" spans="2:17" ht="15.5" x14ac:dyDescent="0.35">
      <c r="C239" t="s">
        <v>248</v>
      </c>
      <c r="I239" s="6">
        <v>-0.31</v>
      </c>
    </row>
    <row r="240" spans="2:17" ht="15.5" x14ac:dyDescent="0.35">
      <c r="C240" t="s">
        <v>249</v>
      </c>
      <c r="I240" s="6">
        <v>4.29</v>
      </c>
    </row>
    <row r="241" spans="3:9" ht="15.5" x14ac:dyDescent="0.35">
      <c r="C241" t="s">
        <v>250</v>
      </c>
      <c r="I241" s="6">
        <v>-0.46</v>
      </c>
    </row>
    <row r="242" spans="3:9" ht="15.5" x14ac:dyDescent="0.35">
      <c r="C242" t="s">
        <v>251</v>
      </c>
      <c r="I242" s="6">
        <v>3436.58</v>
      </c>
    </row>
    <row r="243" spans="3:9" ht="15.5" x14ac:dyDescent="0.35">
      <c r="C243" t="s">
        <v>252</v>
      </c>
      <c r="D243" s="6">
        <v>11.27</v>
      </c>
    </row>
    <row r="244" spans="3:9" ht="15.5" x14ac:dyDescent="0.35">
      <c r="C244" t="s">
        <v>253</v>
      </c>
      <c r="I244" s="6">
        <v>-91.79</v>
      </c>
    </row>
    <row r="245" spans="3:9" ht="15.5" x14ac:dyDescent="0.35">
      <c r="C245" t="s">
        <v>254</v>
      </c>
      <c r="I245" s="6">
        <v>48.91</v>
      </c>
    </row>
    <row r="246" spans="3:9" ht="15.5" x14ac:dyDescent="0.35">
      <c r="C246" t="s">
        <v>255</v>
      </c>
      <c r="D246" s="6">
        <v>0.83</v>
      </c>
    </row>
    <row r="247" spans="3:9" ht="15.5" x14ac:dyDescent="0.35">
      <c r="C247" t="s">
        <v>256</v>
      </c>
      <c r="D247" s="6">
        <v>0.57999999999999996</v>
      </c>
    </row>
    <row r="248" spans="3:9" ht="15.5" x14ac:dyDescent="0.35">
      <c r="C248" t="s">
        <v>257</v>
      </c>
      <c r="D248" s="6">
        <v>-9.9600000000000009</v>
      </c>
    </row>
    <row r="249" spans="3:9" ht="15.5" x14ac:dyDescent="0.35">
      <c r="C249" t="s">
        <v>258</v>
      </c>
      <c r="D249" s="6">
        <v>-8.9600000000000009</v>
      </c>
    </row>
    <row r="250" spans="3:9" ht="15.5" x14ac:dyDescent="0.35">
      <c r="C250" t="s">
        <v>259</v>
      </c>
      <c r="I250" s="6">
        <v>12.62</v>
      </c>
    </row>
    <row r="251" spans="3:9" ht="15.5" x14ac:dyDescent="0.35">
      <c r="C251" t="s">
        <v>13</v>
      </c>
      <c r="D251" s="5">
        <v>-2000000000</v>
      </c>
    </row>
    <row r="252" spans="3:9" ht="15.5" x14ac:dyDescent="0.35">
      <c r="C252" t="s">
        <v>260</v>
      </c>
      <c r="I252" s="6">
        <v>-2.0099999999999998</v>
      </c>
    </row>
    <row r="253" spans="3:9" ht="15.5" x14ac:dyDescent="0.35">
      <c r="C253" t="s">
        <v>261</v>
      </c>
      <c r="I253" s="6">
        <v>5.1999999999999998E-3</v>
      </c>
    </row>
    <row r="254" spans="3:9" ht="15.5" x14ac:dyDescent="0.35">
      <c r="C254" t="s">
        <v>262</v>
      </c>
      <c r="I254" s="6">
        <v>-4.6699999999999998E-2</v>
      </c>
    </row>
    <row r="255" spans="3:9" ht="15.5" x14ac:dyDescent="0.35">
      <c r="C255" t="s">
        <v>263</v>
      </c>
      <c r="I255" s="6">
        <v>-0.1893</v>
      </c>
    </row>
    <row r="256" spans="3:9" ht="15.5" x14ac:dyDescent="0.35">
      <c r="C256" t="s">
        <v>264</v>
      </c>
      <c r="I256" s="6">
        <v>-0.18340000000000001</v>
      </c>
    </row>
    <row r="257" spans="3:9" ht="15.5" x14ac:dyDescent="0.35">
      <c r="C257" t="s">
        <v>265</v>
      </c>
      <c r="D257" s="6">
        <v>46.32</v>
      </c>
    </row>
    <row r="258" spans="3:9" ht="15.5" x14ac:dyDescent="0.35">
      <c r="C258" t="s">
        <v>266</v>
      </c>
      <c r="D258" s="6">
        <v>25.86</v>
      </c>
    </row>
    <row r="259" spans="3:9" ht="15.5" x14ac:dyDescent="0.35">
      <c r="C259" t="s">
        <v>267</v>
      </c>
      <c r="D259" s="6">
        <v>94.33</v>
      </c>
    </row>
    <row r="260" spans="3:9" ht="15.5" x14ac:dyDescent="0.35">
      <c r="C260" t="s">
        <v>268</v>
      </c>
      <c r="D260" s="6">
        <v>-22.15</v>
      </c>
    </row>
    <row r="261" spans="3:9" ht="15.5" x14ac:dyDescent="0.35">
      <c r="C261" t="s">
        <v>269</v>
      </c>
      <c r="D261" s="6">
        <v>1.96</v>
      </c>
    </row>
    <row r="262" spans="3:9" ht="15.5" x14ac:dyDescent="0.35">
      <c r="C262" t="s">
        <v>270</v>
      </c>
      <c r="I262" s="6">
        <v>4.3600000000000003</v>
      </c>
    </row>
    <row r="263" spans="3:9" ht="15.5" x14ac:dyDescent="0.35">
      <c r="C263" t="s">
        <v>271</v>
      </c>
      <c r="I263" s="6">
        <v>14.19</v>
      </c>
    </row>
    <row r="264" spans="3:9" ht="15.5" x14ac:dyDescent="0.35">
      <c r="C264" t="s">
        <v>53</v>
      </c>
      <c r="I264" s="5">
        <v>77000000000</v>
      </c>
    </row>
    <row r="265" spans="3:9" ht="15.5" x14ac:dyDescent="0.35">
      <c r="C265" t="s">
        <v>272</v>
      </c>
      <c r="I265" s="5">
        <v>65000000000</v>
      </c>
    </row>
    <row r="266" spans="3:9" ht="15.5" x14ac:dyDescent="0.35">
      <c r="C266" t="s">
        <v>273</v>
      </c>
      <c r="I266" s="5">
        <v>980840000</v>
      </c>
    </row>
    <row r="267" spans="3:9" ht="15.5" x14ac:dyDescent="0.35">
      <c r="C267" t="s">
        <v>274</v>
      </c>
      <c r="I267" s="6">
        <v>9.3800000000000008E-2</v>
      </c>
    </row>
    <row r="268" spans="3:9" ht="15.5" x14ac:dyDescent="0.35">
      <c r="C268" t="s">
        <v>275</v>
      </c>
      <c r="D268" s="6">
        <v>9.7299999999999998E-2</v>
      </c>
    </row>
    <row r="269" spans="3:9" ht="15.5" x14ac:dyDescent="0.35">
      <c r="C269" t="s">
        <v>276</v>
      </c>
      <c r="D269" s="6">
        <v>1.1000000000000001E-2</v>
      </c>
    </row>
    <row r="270" spans="3:9" ht="15.5" x14ac:dyDescent="0.35">
      <c r="C270" t="s">
        <v>277</v>
      </c>
      <c r="D270" s="6">
        <v>4.4000000000000003E-3</v>
      </c>
    </row>
    <row r="271" spans="3:9" ht="15.5" x14ac:dyDescent="0.35">
      <c r="C271" t="s">
        <v>278</v>
      </c>
      <c r="D271" s="6">
        <v>0.1575</v>
      </c>
    </row>
    <row r="272" spans="3:9" ht="15.5" x14ac:dyDescent="0.35">
      <c r="C272" t="s">
        <v>279</v>
      </c>
      <c r="D272" s="6">
        <v>0.3054</v>
      </c>
    </row>
    <row r="273" spans="3:9" ht="15.5" x14ac:dyDescent="0.35">
      <c r="C273" t="s">
        <v>280</v>
      </c>
      <c r="D273" s="6">
        <v>1.6335</v>
      </c>
    </row>
    <row r="274" spans="3:9" ht="15.5" x14ac:dyDescent="0.35">
      <c r="C274" t="s">
        <v>281</v>
      </c>
      <c r="I274" s="5">
        <v>1</v>
      </c>
    </row>
    <row r="275" spans="3:9" ht="15.5" x14ac:dyDescent="0.35">
      <c r="C275" t="s">
        <v>285</v>
      </c>
      <c r="I275" t="s">
        <v>752</v>
      </c>
    </row>
    <row r="276" spans="3:9" ht="15.5" x14ac:dyDescent="0.35">
      <c r="C276" t="s">
        <v>287</v>
      </c>
      <c r="I276" s="5">
        <v>9</v>
      </c>
    </row>
    <row r="277" spans="3:9" ht="15.5" x14ac:dyDescent="0.35">
      <c r="C277" t="s">
        <v>288</v>
      </c>
      <c r="I277" s="6">
        <v>0.56000000000000005</v>
      </c>
    </row>
    <row r="278" spans="3:9" ht="15.5" x14ac:dyDescent="0.35">
      <c r="C278" t="s">
        <v>289</v>
      </c>
      <c r="I278" s="6">
        <v>0.06</v>
      </c>
    </row>
    <row r="279" spans="3:9" ht="15.5" x14ac:dyDescent="0.35">
      <c r="C279" t="s">
        <v>290</v>
      </c>
      <c r="I279" s="6">
        <v>0.4</v>
      </c>
    </row>
    <row r="280" spans="3:9" ht="15.5" x14ac:dyDescent="0.35">
      <c r="C280" t="s">
        <v>291</v>
      </c>
      <c r="I280" s="6">
        <v>0.02</v>
      </c>
    </row>
    <row r="281" spans="3:9" ht="15.5" x14ac:dyDescent="0.35">
      <c r="C281" t="s">
        <v>292</v>
      </c>
      <c r="I281" s="5">
        <v>1</v>
      </c>
    </row>
    <row r="282" spans="3:9" ht="15.5" x14ac:dyDescent="0.35">
      <c r="C282" t="s">
        <v>293</v>
      </c>
      <c r="I282" s="5">
        <v>0</v>
      </c>
    </row>
    <row r="283" spans="3:9" ht="15.5" x14ac:dyDescent="0.35">
      <c r="C283" t="s">
        <v>294</v>
      </c>
      <c r="I283" s="6">
        <v>0.7</v>
      </c>
    </row>
    <row r="284" spans="3:9" ht="15.5" x14ac:dyDescent="0.35">
      <c r="C284" t="s">
        <v>295</v>
      </c>
      <c r="I284" s="5">
        <v>3371000000000</v>
      </c>
    </row>
    <row r="285" spans="3:9" ht="15.5" x14ac:dyDescent="0.35">
      <c r="C285" t="s">
        <v>296</v>
      </c>
      <c r="I285" s="5">
        <v>294000000000</v>
      </c>
    </row>
    <row r="286" spans="3:9" ht="15.5" x14ac:dyDescent="0.35">
      <c r="C286" t="s">
        <v>297</v>
      </c>
      <c r="I286" s="5">
        <v>38000000000</v>
      </c>
    </row>
    <row r="287" spans="3:9" ht="15.5" x14ac:dyDescent="0.35">
      <c r="C287" t="s">
        <v>298</v>
      </c>
      <c r="I287" s="5">
        <v>4000000000</v>
      </c>
    </row>
    <row r="288" spans="3:9" ht="15.5" x14ac:dyDescent="0.35">
      <c r="C288" t="s">
        <v>299</v>
      </c>
      <c r="D288" s="5">
        <v>11000000000</v>
      </c>
    </row>
    <row r="289" spans="3:9" ht="15.5" x14ac:dyDescent="0.35">
      <c r="C289" t="s">
        <v>300</v>
      </c>
      <c r="D289" s="5">
        <v>806000000000</v>
      </c>
    </row>
    <row r="290" spans="3:9" ht="15.5" x14ac:dyDescent="0.35">
      <c r="C290" t="s">
        <v>301</v>
      </c>
      <c r="D290" s="5">
        <v>897000000000</v>
      </c>
    </row>
    <row r="291" spans="3:9" ht="15.5" x14ac:dyDescent="0.35">
      <c r="C291" t="s">
        <v>212</v>
      </c>
      <c r="D291" s="5">
        <v>-154000000000</v>
      </c>
    </row>
    <row r="292" spans="3:9" ht="15.5" x14ac:dyDescent="0.35">
      <c r="C292" t="s">
        <v>211</v>
      </c>
      <c r="I292" s="5">
        <v>-90000000000</v>
      </c>
    </row>
    <row r="293" spans="3:9" ht="15.5" x14ac:dyDescent="0.35">
      <c r="C293" t="s">
        <v>21</v>
      </c>
      <c r="D293" s="5">
        <v>-11000000000</v>
      </c>
    </row>
    <row r="294" spans="3:9" ht="15.5" x14ac:dyDescent="0.35">
      <c r="C294" t="s">
        <v>302</v>
      </c>
      <c r="I294" s="5">
        <v>-90000000000</v>
      </c>
    </row>
    <row r="295" spans="3:9" ht="15.5" x14ac:dyDescent="0.35">
      <c r="C295" t="s">
        <v>303</v>
      </c>
      <c r="I295" s="5">
        <v>48000000000</v>
      </c>
    </row>
    <row r="296" spans="3:9" ht="15.5" x14ac:dyDescent="0.35">
      <c r="C296" t="s">
        <v>304</v>
      </c>
      <c r="I296" s="5">
        <v>10000000000</v>
      </c>
    </row>
    <row r="297" spans="3:9" ht="15.5" x14ac:dyDescent="0.35">
      <c r="C297" t="s">
        <v>305</v>
      </c>
      <c r="I297" s="5">
        <v>-69000000000</v>
      </c>
    </row>
    <row r="298" spans="3:9" ht="15.5" x14ac:dyDescent="0.35">
      <c r="C298" t="s">
        <v>306</v>
      </c>
      <c r="I298" s="5">
        <v>0</v>
      </c>
    </row>
    <row r="299" spans="3:9" ht="15.5" x14ac:dyDescent="0.35">
      <c r="C299" t="s">
        <v>307</v>
      </c>
      <c r="I299" s="5">
        <v>48000000000</v>
      </c>
    </row>
  </sheetData>
  <pageMargins left="0.7" right="0.7" top="0.75" bottom="0.75" header="0.3" footer="0.3"/>
  <ignoredErrors>
    <ignoredError sqref="A1:Z30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753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754</v>
      </c>
      <c r="D2" s="2" vm="147">
        <f ca="1">IFERROR(_xlfn.STOCKHISTORY("XIDX:" &amp; $C$1, D3, , 0, 0, 1), "Libur")</f>
        <v>1450</v>
      </c>
      <c r="E2" s="2" vm="148">
        <f ca="1">IFERROR(_xlfn.STOCKHISTORY("XIDX:" &amp; $C$1, E3, , 0, 0, 1), "Libur")</f>
        <v>2440</v>
      </c>
      <c r="H2" s="2" vm="148">
        <f ca="1">IFERROR(INDEX(D2:G2,COUNT(D2:G2)),"")</f>
        <v>2440</v>
      </c>
      <c r="I2" s="2" vm="149">
        <f t="shared" ref="I2:S2" ca="1" si="0">IFERROR(_xlfn.STOCKHISTORY("XIDX:" &amp; $C$1, I1, , 0, 0, 1), "Libur")</f>
        <v>2080</v>
      </c>
      <c r="J2" s="2" vm="150">
        <f t="shared" ca="1" si="0"/>
        <v>1500</v>
      </c>
      <c r="K2" s="2" vm="151">
        <f t="shared" ca="1" si="0"/>
        <v>1015</v>
      </c>
      <c r="L2" s="2" vm="152">
        <f t="shared" ca="1" si="0"/>
        <v>3040</v>
      </c>
      <c r="M2" s="2" vm="153">
        <f t="shared" ca="1" si="0"/>
        <v>990</v>
      </c>
      <c r="N2" s="2" vm="154">
        <f t="shared" ca="1" si="0"/>
        <v>476</v>
      </c>
      <c r="O2" s="2" vm="155">
        <f t="shared" ca="1" si="0"/>
        <v>630</v>
      </c>
      <c r="P2" s="2" vm="156">
        <f t="shared" ca="1" si="0"/>
        <v>480</v>
      </c>
      <c r="Q2" s="2" vm="157">
        <f t="shared" ca="1" si="0"/>
        <v>338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90048711786</v>
      </c>
      <c r="E4" s="2">
        <f>IFERROR(INDEX(E51:E500,MATCH($C$4,$C$51:$C$500,0)),"")</f>
        <v>66371647238</v>
      </c>
      <c r="H4" s="2">
        <f>IFERROR(SUM(D4:G4)*(4/MAX(1,COUNT(D4:G4))),"")</f>
        <v>312840718048</v>
      </c>
      <c r="I4" s="2">
        <f t="shared" ref="I4:S4" si="1">IFERROR(INDEX(I51:I500,MATCH($C$4,$C$51:$C$500,0)),"")</f>
        <v>290596179298</v>
      </c>
      <c r="J4" s="2">
        <f t="shared" si="1"/>
        <v>279234631602</v>
      </c>
      <c r="K4" s="2">
        <f t="shared" si="1"/>
        <v>250993441832</v>
      </c>
      <c r="L4" s="2">
        <f t="shared" si="1"/>
        <v>178583574879</v>
      </c>
      <c r="M4" s="2">
        <f t="shared" si="1"/>
        <v>125324455512</v>
      </c>
      <c r="N4" s="2">
        <f t="shared" si="1"/>
        <v>95688162631</v>
      </c>
      <c r="O4" s="2">
        <f t="shared" si="1"/>
        <v>133908380572</v>
      </c>
      <c r="P4" s="2">
        <f t="shared" si="1"/>
        <v>147155612866</v>
      </c>
      <c r="Q4" s="2">
        <f t="shared" si="1"/>
        <v>116799809406</v>
      </c>
      <c r="R4" s="2">
        <f t="shared" si="1"/>
        <v>113741761843</v>
      </c>
      <c r="S4" s="2">
        <f t="shared" si="1"/>
        <v>118530284430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4394447584</v>
      </c>
      <c r="E5" s="2">
        <f>IFERROR(INDEX(E51:E500,MATCH($C$5,$C$51:$C$500,0)),"")</f>
        <v>2042178268</v>
      </c>
      <c r="H5" s="2">
        <f>IFERROR(SUM(D5:G5)*(4/MAX(1,COUNT(D5:G5))),"")</f>
        <v>12873251704</v>
      </c>
      <c r="I5" s="2">
        <f t="shared" ref="I5:S5" si="2">IFERROR(INDEX(I51:I500,MATCH($C$5,$C$51:$C$500,0)),"")</f>
        <v>18802871861</v>
      </c>
      <c r="J5" s="2">
        <f t="shared" si="2"/>
        <v>20345703919</v>
      </c>
      <c r="K5" s="2">
        <f t="shared" si="2"/>
        <v>18791906178</v>
      </c>
      <c r="L5" s="2">
        <f t="shared" si="2"/>
        <v>12102661392</v>
      </c>
      <c r="M5" s="2">
        <f t="shared" si="2"/>
        <v>9402725333</v>
      </c>
      <c r="N5" s="2">
        <f t="shared" si="2"/>
        <v>60215218</v>
      </c>
      <c r="O5" s="2">
        <f t="shared" si="2"/>
        <v>4034637098</v>
      </c>
      <c r="P5" s="2">
        <f t="shared" si="2"/>
        <v>-5530293615</v>
      </c>
      <c r="Q5" s="2">
        <f t="shared" si="2"/>
        <v>286993019</v>
      </c>
      <c r="R5" s="2">
        <f t="shared" si="2"/>
        <v>-8326665515</v>
      </c>
      <c r="S5" s="2">
        <f t="shared" si="2"/>
        <v>-3373539448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182358580461</v>
      </c>
      <c r="E6" s="2">
        <f>IFERROR(INDEX(E51:E500,MATCH($C$6,$C$51:$C$500,0)),"")</f>
        <v>177964132877</v>
      </c>
      <c r="H6" s="2">
        <f>IFERROR(INDEX(D6:G6,COUNT(D6:G6)),"")</f>
        <v>177964132877</v>
      </c>
      <c r="I6" s="2">
        <f t="shared" ref="I6:S6" si="3">IFERROR(INDEX(I51:I500,MATCH($C$6,$C$51:$C$500,0)),"")</f>
        <v>175921954609</v>
      </c>
      <c r="J6" s="2">
        <f t="shared" si="3"/>
        <v>157119082793</v>
      </c>
      <c r="K6" s="2">
        <f t="shared" si="3"/>
        <v>136773378850</v>
      </c>
      <c r="L6" s="2">
        <f t="shared" si="3"/>
        <v>117981472596</v>
      </c>
      <c r="M6" s="2">
        <f t="shared" si="3"/>
        <v>105878811132</v>
      </c>
      <c r="N6" s="2">
        <f t="shared" si="3"/>
        <v>64978585674</v>
      </c>
      <c r="O6" s="2">
        <f t="shared" si="3"/>
        <v>16415870317</v>
      </c>
      <c r="P6" s="2">
        <f t="shared" si="3"/>
        <v>12381233105</v>
      </c>
      <c r="Q6" s="2">
        <f t="shared" si="3"/>
        <v>17911526592</v>
      </c>
      <c r="R6" s="2">
        <f t="shared" si="3"/>
        <v>17624533469</v>
      </c>
      <c r="S6" s="2">
        <f t="shared" si="3"/>
        <v>25951198986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0.31</v>
      </c>
      <c r="E7" s="3">
        <f>IFERROR(INDEX(E51:E500,MATCH($C$7,$C$51:$C$500,0))/1000000000,"")</f>
        <v>0.31</v>
      </c>
      <c r="H7" s="3">
        <f>IFERROR(INDEX(D7:G7,COUNT(D7:G7)),"")</f>
        <v>0.31</v>
      </c>
      <c r="I7" s="3">
        <f t="shared" ref="I7:S7" si="4">IFERROR(INDEX(I51:I500,MATCH($C$7,$C$51:$C$500,0))/1000000000,"")</f>
        <v>0.31</v>
      </c>
      <c r="J7" s="3">
        <f t="shared" si="4"/>
        <v>0.31</v>
      </c>
      <c r="K7" s="3">
        <f t="shared" si="4"/>
        <v>0.31</v>
      </c>
      <c r="L7" s="3">
        <f t="shared" si="4"/>
        <v>0.31</v>
      </c>
      <c r="M7" s="3">
        <f t="shared" si="4"/>
        <v>0.31</v>
      </c>
      <c r="N7" s="3">
        <f t="shared" si="4"/>
        <v>0.25</v>
      </c>
      <c r="O7" s="3">
        <f t="shared" si="4"/>
        <v>0.15</v>
      </c>
      <c r="P7" s="3">
        <f t="shared" si="4"/>
        <v>0.15</v>
      </c>
      <c r="Q7" s="3">
        <f t="shared" si="4"/>
        <v>0.15</v>
      </c>
      <c r="R7" s="3">
        <f t="shared" si="4"/>
        <v>0.15</v>
      </c>
      <c r="S7" s="3">
        <f t="shared" si="4"/>
        <v>0.15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 t="shared" ref="I8:S8" si="5">IFERROR(INDEX(I51:I500,MATCH($C$8,$C$51:$C$500,0)),"")</f>
        <v>36000000000</v>
      </c>
      <c r="J8" s="2">
        <f t="shared" si="5"/>
        <v>-8000000000</v>
      </c>
      <c r="K8" s="2">
        <f t="shared" si="5"/>
        <v>-3000000000</v>
      </c>
      <c r="L8" s="2">
        <f t="shared" si="5"/>
        <v>-3000000000</v>
      </c>
      <c r="M8" s="2">
        <f t="shared" si="5"/>
        <v>9000000000</v>
      </c>
      <c r="N8" s="2">
        <f t="shared" si="5"/>
        <v>16000000000</v>
      </c>
      <c r="O8" s="2">
        <f t="shared" si="5"/>
        <v>15000000000</v>
      </c>
      <c r="P8" s="2">
        <f t="shared" si="5"/>
        <v>-22000000000</v>
      </c>
      <c r="Q8" s="2">
        <f t="shared" si="5"/>
        <v>6000000000</v>
      </c>
      <c r="R8" s="2">
        <f t="shared" si="5"/>
        <v>7000000000</v>
      </c>
      <c r="S8" s="2">
        <f t="shared" si="5"/>
        <v>-16000000000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32.68</v>
      </c>
      <c r="E9" s="3">
        <f>IFERROR(INDEX(E51:E500,MATCH("Free cash flow per share (Quarter)",$C$51:$C$500,0)),"")</f>
        <v>-33.61</v>
      </c>
      <c r="H9" s="3">
        <f>IFERROR(INDEX(D9:G9,COUNT(D9:G9)),"")</f>
        <v>-33.61</v>
      </c>
      <c r="I9" s="3">
        <f t="shared" ref="I9:S9" si="6">IFERROR(INDEX(I51:I500,MATCH($C$9,$C$51:$C$500,0)),"")</f>
        <v>116.8</v>
      </c>
      <c r="J9" s="3">
        <f t="shared" si="6"/>
        <v>-26.69</v>
      </c>
      <c r="K9" s="3">
        <f t="shared" si="6"/>
        <v>-10.220000000000001</v>
      </c>
      <c r="L9" s="3">
        <f t="shared" si="6"/>
        <v>-8.1300000000000008</v>
      </c>
      <c r="M9" s="3">
        <f t="shared" si="6"/>
        <v>28.3</v>
      </c>
      <c r="N9" s="3">
        <f t="shared" si="6"/>
        <v>63.53</v>
      </c>
      <c r="O9" s="3">
        <f t="shared" si="6"/>
        <v>96.15</v>
      </c>
      <c r="P9" s="3">
        <f t="shared" si="6"/>
        <v>-144.88999999999999</v>
      </c>
      <c r="Q9" s="3">
        <f t="shared" si="6"/>
        <v>37.31</v>
      </c>
      <c r="R9" s="3">
        <f t="shared" si="6"/>
        <v>43.26</v>
      </c>
      <c r="S9" s="3">
        <f t="shared" si="6"/>
        <v>-102.37</v>
      </c>
    </row>
    <row r="10" spans="1:19" ht="15.5" x14ac:dyDescent="0.35">
      <c r="C10" t="s">
        <v>18</v>
      </c>
      <c r="D10" s="3">
        <f ca="1">IFERROR(IF(D9=0,"",D2/D9),"")</f>
        <v>44.369645042839657</v>
      </c>
      <c r="E10" s="3">
        <f ca="1">IFERROR(IF(E9=0,"",E2/E9),"")</f>
        <v>-72.597441237726869</v>
      </c>
      <c r="I10" s="3">
        <f t="shared" ref="I10:S10" ca="1" si="7">IFERROR(IF(I9=0,"",I2/I9),"")</f>
        <v>17.808219178082194</v>
      </c>
      <c r="J10" s="3">
        <f t="shared" ca="1" si="7"/>
        <v>-56.200824278756087</v>
      </c>
      <c r="K10" s="3">
        <f t="shared" ca="1" si="7"/>
        <v>-99.315068493150676</v>
      </c>
      <c r="L10" s="3">
        <f t="shared" ca="1" si="7"/>
        <v>-373.92373923739234</v>
      </c>
      <c r="M10" s="3">
        <f t="shared" ca="1" si="7"/>
        <v>34.982332155477032</v>
      </c>
      <c r="N10" s="3">
        <f t="shared" ca="1" si="7"/>
        <v>7.4925232173776166</v>
      </c>
      <c r="O10" s="3">
        <f t="shared" ca="1" si="7"/>
        <v>6.5522620904836186</v>
      </c>
      <c r="P10" s="3">
        <f t="shared" ca="1" si="7"/>
        <v>-3.3128580302298301</v>
      </c>
      <c r="Q10" s="3">
        <f t="shared" ca="1" si="7"/>
        <v>9.0592334494773521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59000891021</v>
      </c>
      <c r="E11" s="2">
        <f>IFERROR(INDEX(E51:E500,MATCH($C$11,$C$51:$C$500,0)),"")</f>
        <v>48803898353</v>
      </c>
      <c r="H11" s="2">
        <f>IFERROR(INDEX(D11:G11,COUNT(D11:G11)),"")</f>
        <v>48803898353</v>
      </c>
      <c r="I11" s="2">
        <f t="shared" ref="I11:S11" si="8">IFERROR(INDEX(I51:I500,MATCH($C$11,$C$51:$C$500,0)),"")</f>
        <v>59288822239</v>
      </c>
      <c r="J11" s="2">
        <f t="shared" si="8"/>
        <v>22847830213</v>
      </c>
      <c r="K11" s="2">
        <f t="shared" si="8"/>
        <v>30845867735</v>
      </c>
      <c r="L11" s="2">
        <f t="shared" si="8"/>
        <v>33998140756</v>
      </c>
      <c r="M11" s="2">
        <f t="shared" si="8"/>
        <v>36378941709</v>
      </c>
      <c r="N11" s="2">
        <f t="shared" si="8"/>
        <v>27875031158</v>
      </c>
      <c r="O11" s="2">
        <f t="shared" si="8"/>
        <v>12129238764</v>
      </c>
      <c r="P11" s="2">
        <f t="shared" si="8"/>
        <v>10514190779</v>
      </c>
      <c r="Q11" s="2">
        <f t="shared" si="8"/>
        <v>16641026082</v>
      </c>
      <c r="R11" s="2">
        <f t="shared" si="8"/>
        <v>15647912923</v>
      </c>
      <c r="S11" s="2">
        <f t="shared" si="8"/>
        <v>9104616645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-59000000000</v>
      </c>
      <c r="E12" s="2">
        <f>IFERROR(INDEX(E51:E500,MATCH("Net Debt (Quarter)",$C$51:$C$500,0)),"")</f>
        <v>-49000000000</v>
      </c>
      <c r="H12" s="2">
        <f>IFERROR(INDEX(D12:G12,COUNT(D12:G12)),"")</f>
        <v>-49000000000</v>
      </c>
      <c r="I12" s="2">
        <f t="shared" ref="I12:S12" si="9">IFERROR(INDEX(I51:I500,MATCH($C$12,$C$51:$C$500,0)),"")</f>
        <v>-59000000000</v>
      </c>
      <c r="J12" s="2">
        <f t="shared" si="9"/>
        <v>-23000000000</v>
      </c>
      <c r="K12" s="2">
        <f t="shared" si="9"/>
        <v>-31000000000</v>
      </c>
      <c r="L12" s="2">
        <f t="shared" si="9"/>
        <v>-34000000000</v>
      </c>
      <c r="M12" s="2">
        <f t="shared" si="9"/>
        <v>-36000000000</v>
      </c>
      <c r="N12" s="2">
        <f t="shared" si="9"/>
        <v>5000000000</v>
      </c>
      <c r="O12" s="2">
        <f t="shared" si="9"/>
        <v>69000000000</v>
      </c>
      <c r="P12" s="2">
        <f t="shared" si="9"/>
        <v>87000000000</v>
      </c>
      <c r="Q12" s="2">
        <f t="shared" si="9"/>
        <v>60000000000</v>
      </c>
      <c r="R12" s="2">
        <f t="shared" si="9"/>
        <v>65000000000</v>
      </c>
      <c r="S12" s="2">
        <f t="shared" si="9"/>
        <v>74000000000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33000000000</v>
      </c>
      <c r="O13" s="2">
        <f t="shared" si="10"/>
        <v>81000000000</v>
      </c>
      <c r="P13" s="2">
        <f t="shared" si="10"/>
        <v>98000000000</v>
      </c>
      <c r="Q13" s="2">
        <f t="shared" si="10"/>
        <v>77000000000</v>
      </c>
      <c r="R13" s="2">
        <f t="shared" si="10"/>
        <v>81000000000</v>
      </c>
      <c r="S13" s="2">
        <f t="shared" si="10"/>
        <v>83000000000</v>
      </c>
    </row>
    <row r="14" spans="1:19" ht="15.5" x14ac:dyDescent="0.35">
      <c r="C14" t="s">
        <v>27</v>
      </c>
      <c r="D14" s="2">
        <f>IFERROR(INDEX(D51:D500,MATCH($C$14,$C$51:$C$500,0)),"")</f>
        <v>-43514205</v>
      </c>
      <c r="E14" s="2">
        <f>IFERROR(INDEX(E51:E500,MATCH($C$14,$C$51:$C$500,0)),"")</f>
        <v>-291133959</v>
      </c>
      <c r="H14" s="2">
        <f>IFERROR(SUM(D14:G14)*(4/MAX(1,COUNT(D14:G14))),"")</f>
        <v>-669296328</v>
      </c>
      <c r="I14" s="2">
        <f t="shared" ref="I14:S14" si="11">IFERROR(INDEX(I51:I500,MATCH($C$14,$C$51:$C$500,0)),"")</f>
        <v>-187900940</v>
      </c>
      <c r="J14" s="2">
        <f t="shared" si="11"/>
        <v>-183976995</v>
      </c>
      <c r="K14" s="2">
        <f t="shared" si="11"/>
        <v>-137053375</v>
      </c>
      <c r="L14" s="2">
        <f t="shared" si="11"/>
        <v>-271832943</v>
      </c>
      <c r="M14" s="2">
        <f t="shared" si="11"/>
        <v>-270379097</v>
      </c>
      <c r="N14" s="2">
        <f t="shared" si="11"/>
        <v>-1213077029</v>
      </c>
      <c r="O14" s="2">
        <f t="shared" si="11"/>
        <v>-3222487718</v>
      </c>
      <c r="P14" s="2">
        <f t="shared" si="11"/>
        <v>-2633300001</v>
      </c>
      <c r="Q14" s="2">
        <f t="shared" si="11"/>
        <v>-2139347825</v>
      </c>
      <c r="R14" s="2">
        <f t="shared" si="11"/>
        <v>-1163994049</v>
      </c>
      <c r="S14" s="2">
        <f t="shared" si="11"/>
        <v>-9122731831</v>
      </c>
    </row>
    <row r="15" spans="1:19" ht="15.5" x14ac:dyDescent="0.35">
      <c r="C15" t="s">
        <v>28</v>
      </c>
      <c r="D15" s="2">
        <f>IFERROR(INDEX(D51:D500,MATCH($C$15,$C$51:$C$500,0)),"")</f>
        <v>-1500009732</v>
      </c>
      <c r="E15" s="2">
        <f>IFERROR(INDEX(E51:E500,MATCH($C$15,$C$51:$C$500,0)),"")</f>
        <v>-739534166</v>
      </c>
      <c r="H15" s="2">
        <f>IFERROR(SUM(D15:G15)*(4/MAX(1,COUNT(D15:G15))),"")</f>
        <v>-4479087796</v>
      </c>
      <c r="I15" s="2">
        <f t="shared" ref="I15:S15" si="12">IFERROR(INDEX(I51:I500,MATCH($C$15,$C$51:$C$500,0)),"")</f>
        <v>-5147688470</v>
      </c>
      <c r="J15" s="2">
        <f t="shared" si="12"/>
        <v>-5722332310</v>
      </c>
      <c r="K15" s="2">
        <f t="shared" si="12"/>
        <v>-5509748933</v>
      </c>
      <c r="L15" s="2">
        <f t="shared" si="12"/>
        <v>-3200809449</v>
      </c>
      <c r="M15" s="2">
        <f t="shared" si="12"/>
        <v>-1093117430</v>
      </c>
      <c r="N15" s="2">
        <f t="shared" si="12"/>
        <v>-1067611662</v>
      </c>
      <c r="O15" s="2">
        <f t="shared" si="12"/>
        <v>327818319</v>
      </c>
      <c r="P15" s="2">
        <f t="shared" si="12"/>
        <v>-892696303</v>
      </c>
      <c r="Q15" s="2">
        <f t="shared" si="12"/>
        <v>-34791389</v>
      </c>
      <c r="R15" s="2">
        <f t="shared" si="12"/>
        <v>-4057831907</v>
      </c>
      <c r="S15" s="2">
        <f t="shared" si="12"/>
        <v>-289904395</v>
      </c>
    </row>
    <row r="16" spans="1:19" ht="15.5" x14ac:dyDescent="0.35">
      <c r="C16" t="s">
        <v>29</v>
      </c>
      <c r="D16" s="2">
        <f>IFERROR(INDEX(D51:D500,MATCH($C$16,$C$51:$C$500,0)),"")</f>
        <v>5894457316</v>
      </c>
      <c r="E16" s="2">
        <f>IFERROR(INDEX(E51:E500,MATCH($C$16,$C$51:$C$500,0)),"")</f>
        <v>2781712434</v>
      </c>
      <c r="H16" s="2">
        <f>IFERROR(SUM(D16:G16)*(4/MAX(1,COUNT(D16:G16))),"")</f>
        <v>17352339500</v>
      </c>
      <c r="I16" s="2">
        <f t="shared" ref="I16:S16" si="13">IFERROR(INDEX(I51:I500,MATCH($C$16,$C$51:$C$500,0)),"")</f>
        <v>24012009652</v>
      </c>
      <c r="J16" s="2">
        <f t="shared" si="13"/>
        <v>25816948722</v>
      </c>
      <c r="K16" s="2">
        <f t="shared" si="13"/>
        <v>25948007402</v>
      </c>
      <c r="L16" s="2">
        <f t="shared" si="13"/>
        <v>15266956966</v>
      </c>
      <c r="M16" s="2">
        <f t="shared" si="13"/>
        <v>9303211933</v>
      </c>
      <c r="N16" s="2">
        <f t="shared" si="13"/>
        <v>1117419713</v>
      </c>
      <c r="O16" s="2">
        <f t="shared" si="13"/>
        <v>2344240893</v>
      </c>
      <c r="P16" s="2">
        <f t="shared" si="13"/>
        <v>-5921111434</v>
      </c>
      <c r="Q16" s="2">
        <f t="shared" si="13"/>
        <v>-829304488</v>
      </c>
      <c r="R16" s="2">
        <f t="shared" si="13"/>
        <v>-3075395860</v>
      </c>
      <c r="S16" s="2">
        <f t="shared" si="13"/>
        <v>-3565172536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449500000000</v>
      </c>
      <c r="E20" s="2">
        <f ca="1">IFERROR(E21*E2,"")</f>
        <v>756400000000</v>
      </c>
      <c r="H20" s="2">
        <f t="shared" ref="H20:S20" ca="1" si="14">IFERROR(H21*H2,"")</f>
        <v>756400000000</v>
      </c>
      <c r="I20" s="2">
        <f t="shared" ca="1" si="14"/>
        <v>644800000000</v>
      </c>
      <c r="J20" s="2">
        <f t="shared" ca="1" si="14"/>
        <v>465000000000</v>
      </c>
      <c r="K20" s="2">
        <f t="shared" ca="1" si="14"/>
        <v>314650000000</v>
      </c>
      <c r="L20" s="2">
        <f t="shared" ca="1" si="14"/>
        <v>942400000000</v>
      </c>
      <c r="M20" s="2">
        <f t="shared" ca="1" si="14"/>
        <v>306900000000</v>
      </c>
      <c r="N20" s="2">
        <f t="shared" ca="1" si="14"/>
        <v>119000000000</v>
      </c>
      <c r="O20" s="2">
        <f t="shared" ca="1" si="14"/>
        <v>94500000000</v>
      </c>
      <c r="P20" s="2">
        <f t="shared" ca="1" si="14"/>
        <v>72000000000</v>
      </c>
      <c r="Q20" s="2">
        <f t="shared" ca="1" si="14"/>
        <v>50700000000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310000000</v>
      </c>
      <c r="E21" s="2">
        <f>IFERROR(INDEX(E51:E500,MATCH($C$7,$C$51:$C$500,0)),"")</f>
        <v>310000000</v>
      </c>
      <c r="H21" s="2">
        <f>IFERROR(INDEX(D21:G21,COUNT(D21:G21)),"")</f>
        <v>310000000</v>
      </c>
      <c r="I21" s="2">
        <f t="shared" ref="I21:S21" si="15">IFERROR(INDEX(I51:I500,MATCH($C$7,$C$51:$C$500,0)),"")</f>
        <v>310000000</v>
      </c>
      <c r="J21" s="2">
        <f t="shared" si="15"/>
        <v>310000000</v>
      </c>
      <c r="K21" s="2">
        <f t="shared" si="15"/>
        <v>310000000</v>
      </c>
      <c r="L21" s="2">
        <f t="shared" si="15"/>
        <v>310000000</v>
      </c>
      <c r="M21" s="2">
        <f t="shared" si="15"/>
        <v>310000000</v>
      </c>
      <c r="N21" s="2">
        <f t="shared" si="15"/>
        <v>250000000</v>
      </c>
      <c r="O21" s="2">
        <f t="shared" si="15"/>
        <v>150000000</v>
      </c>
      <c r="P21" s="2">
        <f t="shared" si="15"/>
        <v>150000000</v>
      </c>
      <c r="Q21" s="2">
        <f t="shared" si="15"/>
        <v>150000000</v>
      </c>
      <c r="R21" s="2">
        <f t="shared" si="15"/>
        <v>150000000</v>
      </c>
      <c r="S21" s="2">
        <f t="shared" si="15"/>
        <v>150000000</v>
      </c>
    </row>
    <row r="23" spans="1:19" ht="15.5" x14ac:dyDescent="0.35">
      <c r="B23" t="s">
        <v>54</v>
      </c>
      <c r="C23" t="s">
        <v>55</v>
      </c>
      <c r="D23" s="3">
        <f>IFERROR(D5/D6*100,"")</f>
        <v>2.4097838296892293</v>
      </c>
      <c r="E23" s="3">
        <f>IFERROR(E5/E6*100,"")</f>
        <v>1.1475223883519565</v>
      </c>
      <c r="H23" s="3">
        <f t="shared" ref="H23:S23" si="16">IFERROR(H5/H6*100,"")</f>
        <v>7.2336214583740617</v>
      </c>
      <c r="I23" s="3">
        <f t="shared" si="16"/>
        <v>10.688189488793949</v>
      </c>
      <c r="J23" s="3">
        <f t="shared" si="16"/>
        <v>12.949225235616286</v>
      </c>
      <c r="K23" s="3">
        <f t="shared" si="16"/>
        <v>13.739447205299484</v>
      </c>
      <c r="L23" s="3">
        <f t="shared" si="16"/>
        <v>10.258103349364639</v>
      </c>
      <c r="M23" s="3">
        <f t="shared" si="16"/>
        <v>8.880648764819945</v>
      </c>
      <c r="N23" s="3">
        <f t="shared" si="16"/>
        <v>9.2669326941189525E-2</v>
      </c>
      <c r="O23" s="3">
        <f t="shared" si="16"/>
        <v>24.57766186068001</v>
      </c>
      <c r="P23" s="3">
        <f t="shared" si="16"/>
        <v>-44.666743353427876</v>
      </c>
      <c r="Q23" s="3">
        <f t="shared" si="16"/>
        <v>1.6022811764586413</v>
      </c>
      <c r="R23" s="3">
        <f t="shared" si="16"/>
        <v>-47.24474284465952</v>
      </c>
      <c r="S23" s="3">
        <f t="shared" si="16"/>
        <v>-12.999551388049305</v>
      </c>
    </row>
    <row r="24" spans="1:19" ht="15.5" x14ac:dyDescent="0.35">
      <c r="C24" t="s">
        <v>56</v>
      </c>
      <c r="D24" s="4">
        <f>IFERROR(_xlfn.RRI(5,I23,D23),"")</f>
        <v>-0.25763961518096901</v>
      </c>
      <c r="E24" s="4">
        <f>IFERROR(_xlfn.RRI(5,J23,E23),"")</f>
        <v>-0.38410954073889092</v>
      </c>
      <c r="H24" s="4">
        <f t="shared" ref="H24:S24" si="17">IFERROR(_xlfn.RRI(5,M23,H23),"")</f>
        <v>-4.0196748500542556E-2</v>
      </c>
      <c r="I24" s="4">
        <f t="shared" si="17"/>
        <v>1.5846017092388238</v>
      </c>
      <c r="J24" s="4">
        <f t="shared" si="17"/>
        <v>-0.12028774100573336</v>
      </c>
      <c r="K24" s="4" t="str">
        <f t="shared" si="17"/>
        <v/>
      </c>
      <c r="L24" s="4">
        <f t="shared" si="17"/>
        <v>0.44965837171047474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14.08</v>
      </c>
      <c r="E25" s="3">
        <f>IFERROR(INDEX(E51:E500,MATCH($A$25,$C$51:$C$500,0)),"")</f>
        <v>6.55</v>
      </c>
      <c r="H25" s="3">
        <f>IFERROR(INDEX(D25:G25,COUNT(D25:G25)),"")</f>
        <v>6.55</v>
      </c>
      <c r="I25" s="3">
        <f t="shared" ref="I25:S25" si="18">IFERROR(INDEX(I51:I500,MATCH($C$25,$C$51:$C$500,0)),"")</f>
        <v>58.93</v>
      </c>
      <c r="J25" s="3">
        <f t="shared" si="18"/>
        <v>62.92</v>
      </c>
      <c r="K25" s="3">
        <f t="shared" si="18"/>
        <v>63.49</v>
      </c>
      <c r="L25" s="3">
        <f t="shared" si="18"/>
        <v>37.159999999999997</v>
      </c>
      <c r="M25" s="3">
        <f t="shared" si="18"/>
        <v>25.02</v>
      </c>
      <c r="N25" s="3">
        <f t="shared" si="18"/>
        <v>0.2</v>
      </c>
      <c r="O25" s="3">
        <f t="shared" si="18"/>
        <v>17.579999999999998</v>
      </c>
      <c r="P25" s="3">
        <f t="shared" si="18"/>
        <v>-44.83</v>
      </c>
      <c r="Q25" s="3">
        <f t="shared" si="18"/>
        <v>-5.68</v>
      </c>
      <c r="R25" s="3">
        <f t="shared" si="18"/>
        <v>-46.93</v>
      </c>
      <c r="S25" s="3">
        <f t="shared" si="18"/>
        <v>-25.36</v>
      </c>
    </row>
    <row r="26" spans="1:19" ht="15.5" x14ac:dyDescent="0.35">
      <c r="C26" t="s">
        <v>59</v>
      </c>
      <c r="D26" s="4">
        <f>IFERROR(_xlfn.RRI(5,I25,D25),"")</f>
        <v>-0.24897699081442193</v>
      </c>
      <c r="E26" s="4">
        <f>IFERROR(_xlfn.RRI(5,J25,E25),"")</f>
        <v>-0.36395108340127547</v>
      </c>
      <c r="H26" s="4">
        <f t="shared" ref="H26:S26" si="19">IFERROR(_xlfn.RRI(5,M25,H25),"")</f>
        <v>-0.23512441401289041</v>
      </c>
      <c r="I26" s="4">
        <f t="shared" si="19"/>
        <v>2.1178935895307198</v>
      </c>
      <c r="J26" s="4">
        <f t="shared" si="19"/>
        <v>0.29048799454734864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290.47971543870966</v>
      </c>
      <c r="E27" s="3">
        <f>IFERROR(E4/E21,"")</f>
        <v>214.10208786451614</v>
      </c>
      <c r="H27" s="3">
        <f t="shared" ref="H27:S27" si="20">IFERROR(H4/H21,"")</f>
        <v>1009.1636066064516</v>
      </c>
      <c r="I27" s="3">
        <f t="shared" si="20"/>
        <v>937.40702999354835</v>
      </c>
      <c r="J27" s="3">
        <f t="shared" si="20"/>
        <v>900.75687613548382</v>
      </c>
      <c r="K27" s="3">
        <f t="shared" si="20"/>
        <v>809.65626397419351</v>
      </c>
      <c r="L27" s="3">
        <f t="shared" si="20"/>
        <v>576.07604799677415</v>
      </c>
      <c r="M27" s="3">
        <f t="shared" si="20"/>
        <v>404.27243713548387</v>
      </c>
      <c r="N27" s="3">
        <f t="shared" si="20"/>
        <v>382.75265052399999</v>
      </c>
      <c r="O27" s="3">
        <f t="shared" si="20"/>
        <v>892.7225371466667</v>
      </c>
      <c r="P27" s="3">
        <f t="shared" si="20"/>
        <v>981.03741910666668</v>
      </c>
      <c r="Q27" s="3">
        <f t="shared" si="20"/>
        <v>778.66539604000002</v>
      </c>
      <c r="R27" s="3">
        <f t="shared" si="20"/>
        <v>758.27841228666671</v>
      </c>
      <c r="S27" s="3">
        <f t="shared" si="20"/>
        <v>790.20189619999996</v>
      </c>
    </row>
    <row r="28" spans="1:19" ht="15.5" x14ac:dyDescent="0.35">
      <c r="C28" t="s">
        <v>61</v>
      </c>
      <c r="D28" s="4">
        <f>IFERROR(_xlfn.RRI(5,I27,D27),"")</f>
        <v>-0.20888882209969739</v>
      </c>
      <c r="E28" s="4">
        <f>IFERROR(_xlfn.RRI(5,J27,E27),"")</f>
        <v>-0.24975577130779791</v>
      </c>
      <c r="H28" s="4">
        <f t="shared" ref="H28:S28" si="21">IFERROR(_xlfn.RRI(5,M27,H27),"")</f>
        <v>0.20076353172209327</v>
      </c>
      <c r="I28" s="4">
        <f t="shared" si="21"/>
        <v>0.19619504710022917</v>
      </c>
      <c r="J28" s="4">
        <f t="shared" si="21"/>
        <v>1.7935183282853373E-3</v>
      </c>
      <c r="K28" s="4">
        <f t="shared" si="21"/>
        <v>-3.7672223280107997E-2</v>
      </c>
      <c r="L28" s="4">
        <f t="shared" si="21"/>
        <v>-5.848815384121353E-2</v>
      </c>
      <c r="M28" s="4">
        <f t="shared" si="21"/>
        <v>-0.11820204337680262</v>
      </c>
      <c r="N28" s="4">
        <f t="shared" si="21"/>
        <v>-0.13496032290788018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-0.88885117936534874</v>
      </c>
      <c r="I29" s="4">
        <f t="shared" si="22"/>
        <v>-6.3413858868404352E-2</v>
      </c>
      <c r="J29" s="4">
        <f t="shared" si="22"/>
        <v>-8.9777917782327965E-3</v>
      </c>
      <c r="K29" s="4">
        <f t="shared" si="22"/>
        <v>0.70855758880516706</v>
      </c>
      <c r="L29" s="4">
        <f t="shared" si="22"/>
        <v>0.48521183053557143</v>
      </c>
      <c r="M29" s="4">
        <f t="shared" si="22"/>
        <v>124.1</v>
      </c>
      <c r="N29" s="4">
        <f t="shared" si="22"/>
        <v>-0.98862343572241185</v>
      </c>
      <c r="O29" s="4">
        <f t="shared" si="22"/>
        <v>-1.3921481151014945</v>
      </c>
      <c r="P29" s="4">
        <f t="shared" si="22"/>
        <v>6.892605633802817</v>
      </c>
      <c r="Q29" s="4">
        <f t="shared" si="22"/>
        <v>-0.87896867675261026</v>
      </c>
      <c r="R29" s="4">
        <f t="shared" si="22"/>
        <v>0.85055205047318616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7.6547939493687295E-2</v>
      </c>
      <c r="I30" s="4">
        <f t="shared" si="23"/>
        <v>4.0688175498925568E-2</v>
      </c>
      <c r="J30" s="4">
        <f t="shared" si="23"/>
        <v>0.11251764015771759</v>
      </c>
      <c r="K30" s="4">
        <f t="shared" si="23"/>
        <v>0.405467675300271</v>
      </c>
      <c r="L30" s="4">
        <f t="shared" si="23"/>
        <v>0.42496988436467092</v>
      </c>
      <c r="M30" s="4">
        <f t="shared" si="23"/>
        <v>5.622374288466099E-2</v>
      </c>
      <c r="N30" s="4">
        <f t="shared" si="23"/>
        <v>-0.57125239411188178</v>
      </c>
      <c r="O30" s="4">
        <f t="shared" si="23"/>
        <v>-9.002193009153471E-2</v>
      </c>
      <c r="P30" s="4">
        <f t="shared" si="23"/>
        <v>0.25989600166625459</v>
      </c>
      <c r="Q30" s="4">
        <f t="shared" si="23"/>
        <v>2.6885881785628396E-2</v>
      </c>
      <c r="R30" s="4">
        <f t="shared" si="23"/>
        <v>-4.0399148707248138E-2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584.48</v>
      </c>
      <c r="E32" s="3">
        <f>IFERROR(INDEX(E51:E500,MATCH($A$32,$C$51:$C$500,0)),"")</f>
        <v>570.4</v>
      </c>
      <c r="H32" s="3">
        <f>IFERROR(INDEX(D32:G32,COUNT(D32:G32)),"")</f>
        <v>570.4</v>
      </c>
      <c r="I32" s="3">
        <f t="shared" ref="I32:S32" si="24">IFERROR(INDEX(I51:I500,MATCH($C$32,$C$51:$C$500,0)),"")</f>
        <v>563.85</v>
      </c>
      <c r="J32" s="3">
        <f t="shared" si="24"/>
        <v>503.59</v>
      </c>
      <c r="K32" s="3">
        <f t="shared" si="24"/>
        <v>438.38</v>
      </c>
      <c r="L32" s="3">
        <f t="shared" si="24"/>
        <v>378.14</v>
      </c>
      <c r="M32" s="3">
        <f t="shared" si="24"/>
        <v>339.35</v>
      </c>
      <c r="N32" s="3">
        <f t="shared" si="24"/>
        <v>257.85000000000002</v>
      </c>
      <c r="O32" s="3">
        <f t="shared" si="24"/>
        <v>108</v>
      </c>
      <c r="P32" s="3">
        <f t="shared" si="24"/>
        <v>81.45</v>
      </c>
      <c r="Q32" s="3">
        <f t="shared" si="24"/>
        <v>117.84</v>
      </c>
      <c r="R32" s="3">
        <f t="shared" si="24"/>
        <v>115.95</v>
      </c>
      <c r="S32" s="3">
        <f t="shared" si="24"/>
        <v>170.73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4.17</v>
      </c>
      <c r="E33" s="3">
        <f>IFERROR(INDEX(E51:E500,MATCH($A$33,$C$51:$C$500,0)),"")</f>
        <v>2.5299999999999998</v>
      </c>
      <c r="H33" s="3">
        <f>IFERROR(INDEX(D33:G33,COUNT(D33:G33)),"")</f>
        <v>2.5299999999999998</v>
      </c>
      <c r="I33" s="3">
        <f t="shared" ref="I33:S33" si="25">IFERROR(INDEX(I51:I500,MATCH($C$33,$C$51:$C$500,0)),"")</f>
        <v>3.69</v>
      </c>
      <c r="J33" s="3">
        <f t="shared" si="25"/>
        <v>2.98</v>
      </c>
      <c r="K33" s="3">
        <f t="shared" si="25"/>
        <v>2.3199999999999998</v>
      </c>
      <c r="L33" s="3">
        <f t="shared" si="25"/>
        <v>8.0399999999999991</v>
      </c>
      <c r="M33" s="3">
        <f t="shared" si="25"/>
        <v>2.92</v>
      </c>
      <c r="N33" s="3">
        <f t="shared" si="25"/>
        <v>1.85</v>
      </c>
      <c r="O33" s="3">
        <f t="shared" si="25"/>
        <v>5.83</v>
      </c>
      <c r="P33" s="3">
        <f t="shared" si="25"/>
        <v>5.89</v>
      </c>
      <c r="Q33" s="3">
        <f t="shared" si="25"/>
        <v>2.87</v>
      </c>
      <c r="R33" s="3">
        <f t="shared" si="25"/>
        <v>3.97</v>
      </c>
      <c r="S33" s="3">
        <f t="shared" si="25"/>
        <v>3.28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173.3</v>
      </c>
      <c r="E34" s="3">
        <f>IFERROR(INDEX(E51:E500,MATCH($A$34,$C$51:$C$500,0)),"")</f>
        <v>220.61</v>
      </c>
      <c r="H34" s="3">
        <f>IFERROR(INDEX(D34:G34,COUNT(D34:G34)),"")</f>
        <v>220.61</v>
      </c>
      <c r="I34" s="3">
        <f t="shared" ref="I34:S34" si="26">IFERROR(INDEX(I51:I500,MATCH($C$34,$C$51:$C$500,0)),"")</f>
        <v>35.299999999999997</v>
      </c>
      <c r="J34" s="3">
        <f t="shared" si="26"/>
        <v>23.84</v>
      </c>
      <c r="K34" s="3">
        <f t="shared" si="26"/>
        <v>15.99</v>
      </c>
      <c r="L34" s="3">
        <f t="shared" si="26"/>
        <v>81.81</v>
      </c>
      <c r="M34" s="3">
        <f t="shared" si="26"/>
        <v>39.57</v>
      </c>
      <c r="N34" s="3">
        <f t="shared" si="26"/>
        <v>2380</v>
      </c>
      <c r="O34" s="3">
        <f t="shared" si="26"/>
        <v>35.840000000000003</v>
      </c>
      <c r="P34" s="3">
        <f t="shared" si="26"/>
        <v>-10.71</v>
      </c>
      <c r="Q34" s="3">
        <f t="shared" si="26"/>
        <v>-59.51</v>
      </c>
      <c r="R34" s="3">
        <f t="shared" si="26"/>
        <v>-9.8000000000000007</v>
      </c>
      <c r="S34" s="3">
        <f t="shared" si="26"/>
        <v>-22.08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8.4499999999999993</v>
      </c>
      <c r="E35" s="3">
        <f>IFERROR(INDEX(E51:E500,MATCH($A$35,$C$51:$C$500,0)),"")</f>
        <v>6.79</v>
      </c>
      <c r="H35" s="3">
        <f>IFERROR(INDEX(D35:G35,COUNT(D35:G35)),"")</f>
        <v>6.79</v>
      </c>
      <c r="I35" s="3">
        <f t="shared" ref="I35:S35" si="27">IFERROR(INDEX(I51:I500,MATCH($C$35,$C$51:$C$500,0)),"")</f>
        <v>2.23</v>
      </c>
      <c r="J35" s="3">
        <f t="shared" si="27"/>
        <v>1.68</v>
      </c>
      <c r="K35" s="3">
        <f t="shared" si="27"/>
        <v>1.26</v>
      </c>
      <c r="L35" s="3">
        <f t="shared" si="27"/>
        <v>5.31</v>
      </c>
      <c r="M35" s="3">
        <f t="shared" si="27"/>
        <v>2.46</v>
      </c>
      <c r="N35" s="3">
        <f t="shared" si="27"/>
        <v>1.25</v>
      </c>
      <c r="O35" s="3">
        <f t="shared" si="27"/>
        <v>0.72</v>
      </c>
      <c r="P35" s="3">
        <f t="shared" si="27"/>
        <v>0.5</v>
      </c>
      <c r="Q35" s="3">
        <f t="shared" si="27"/>
        <v>0.44</v>
      </c>
      <c r="R35" s="3">
        <f t="shared" si="27"/>
        <v>0.61</v>
      </c>
      <c r="S35" s="3">
        <f t="shared" si="27"/>
        <v>0.72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</row>
    <row r="51" spans="2:19" ht="15.5" x14ac:dyDescent="0.35">
      <c r="B51" t="s">
        <v>85</v>
      </c>
      <c r="C51" t="s">
        <v>6</v>
      </c>
      <c r="D51" s="5">
        <v>90048711786</v>
      </c>
      <c r="E51" s="5">
        <v>66371647238</v>
      </c>
      <c r="F51" s="5">
        <v>87253374277</v>
      </c>
      <c r="G51" s="5">
        <v>77735970919</v>
      </c>
      <c r="I51" s="5">
        <v>290596179298</v>
      </c>
      <c r="J51" s="5">
        <v>279234631602</v>
      </c>
      <c r="K51" s="5">
        <v>250993441832</v>
      </c>
      <c r="L51" s="5">
        <v>178583574879</v>
      </c>
      <c r="M51" s="5">
        <v>125324455512</v>
      </c>
      <c r="N51" s="5">
        <v>95688162631</v>
      </c>
      <c r="O51" s="5">
        <v>133908380572</v>
      </c>
      <c r="P51" s="5">
        <v>147155612866</v>
      </c>
      <c r="Q51" s="5">
        <v>116799809406</v>
      </c>
      <c r="R51" s="5">
        <v>113741761843</v>
      </c>
      <c r="S51" s="5">
        <v>118530284430</v>
      </c>
    </row>
    <row r="52" spans="2:19" ht="15.5" x14ac:dyDescent="0.35">
      <c r="C52" t="s">
        <v>86</v>
      </c>
      <c r="D52" s="5">
        <v>-71868717540</v>
      </c>
      <c r="E52" s="5">
        <v>-52849712091</v>
      </c>
      <c r="F52" s="5">
        <v>-62178073187</v>
      </c>
      <c r="G52" s="5">
        <v>-62207519477</v>
      </c>
      <c r="I52" s="5">
        <v>-225088318129</v>
      </c>
      <c r="J52" s="5">
        <v>-214092429833</v>
      </c>
      <c r="K52" s="5">
        <v>-194768203739</v>
      </c>
      <c r="L52" s="5">
        <v>-138200134439</v>
      </c>
      <c r="M52" s="5">
        <v>-96254733562</v>
      </c>
      <c r="N52" s="5">
        <v>-69643331789</v>
      </c>
      <c r="O52" s="5">
        <v>-105396757158</v>
      </c>
      <c r="P52" s="5">
        <v>-118304925758</v>
      </c>
      <c r="Q52" s="5">
        <v>-85725364563</v>
      </c>
      <c r="R52" s="5">
        <v>-85953268202</v>
      </c>
      <c r="S52" s="5">
        <v>-93847125000</v>
      </c>
    </row>
    <row r="53" spans="2:19" ht="15.5" x14ac:dyDescent="0.35">
      <c r="C53" t="s">
        <v>87</v>
      </c>
      <c r="D53" s="5">
        <v>18179994246</v>
      </c>
      <c r="E53" s="5">
        <v>13521935147</v>
      </c>
      <c r="F53" s="5">
        <v>25075301090</v>
      </c>
      <c r="G53" s="5">
        <v>15528451442</v>
      </c>
      <c r="I53" s="5">
        <v>65507861169</v>
      </c>
      <c r="J53" s="5">
        <v>65142201769</v>
      </c>
      <c r="K53" s="5">
        <v>56225238093</v>
      </c>
      <c r="L53" s="5">
        <v>40383440440</v>
      </c>
      <c r="M53" s="5">
        <v>29069721950</v>
      </c>
      <c r="N53" s="5">
        <v>26044830842</v>
      </c>
      <c r="O53" s="5">
        <v>28511623414</v>
      </c>
      <c r="P53" s="5">
        <v>28850687108</v>
      </c>
      <c r="Q53" s="5">
        <v>31074444843</v>
      </c>
      <c r="R53" s="5">
        <v>27788493641</v>
      </c>
      <c r="S53" s="5">
        <v>24683159430</v>
      </c>
    </row>
    <row r="54" spans="2:19" ht="15.5" x14ac:dyDescent="0.35">
      <c r="C54" t="s">
        <v>88</v>
      </c>
      <c r="D54" s="5">
        <v>-12412739844</v>
      </c>
      <c r="E54" s="5">
        <v>-10729124798</v>
      </c>
      <c r="F54" s="5">
        <v>-11781479609</v>
      </c>
      <c r="G54" s="5">
        <v>-11086014864</v>
      </c>
      <c r="I54" s="5">
        <v>-42639578559</v>
      </c>
      <c r="J54" s="5">
        <v>-40143518704</v>
      </c>
      <c r="K54" s="5">
        <v>-30845498573</v>
      </c>
      <c r="L54" s="5">
        <v>-25659638347</v>
      </c>
      <c r="M54" s="5">
        <v>-20329479968</v>
      </c>
      <c r="N54" s="5">
        <v>-24448811492</v>
      </c>
      <c r="O54" s="5">
        <v>-23440193415</v>
      </c>
      <c r="P54" s="5">
        <v>-32510368831</v>
      </c>
      <c r="Q54" s="5">
        <v>-30613048555</v>
      </c>
      <c r="R54" s="5">
        <v>-32230867217</v>
      </c>
      <c r="S54" s="5">
        <v>-20310198358</v>
      </c>
    </row>
    <row r="55" spans="2:19" ht="15.5" x14ac:dyDescent="0.35">
      <c r="C55" t="s">
        <v>89</v>
      </c>
      <c r="D55" s="5">
        <v>-11983601095</v>
      </c>
      <c r="E55" s="5">
        <v>-9916228144</v>
      </c>
      <c r="F55" s="5">
        <v>-9878250650</v>
      </c>
      <c r="G55" s="5">
        <v>-10466290598</v>
      </c>
      <c r="I55" s="5">
        <v>-39885087353</v>
      </c>
      <c r="J55" s="5">
        <v>-35859697163</v>
      </c>
      <c r="K55" s="5">
        <v>-28414688428</v>
      </c>
      <c r="L55" s="5">
        <v>-25037796308</v>
      </c>
      <c r="M55" s="5">
        <v>-15310184541</v>
      </c>
      <c r="N55" s="5">
        <v>-15936187318</v>
      </c>
      <c r="O55" s="5">
        <v>-20631596873</v>
      </c>
      <c r="P55" s="5">
        <v>-22749511219</v>
      </c>
      <c r="Q55" s="5">
        <v>-22696108382</v>
      </c>
      <c r="R55" s="5">
        <v>-23757456622</v>
      </c>
      <c r="S55" s="5">
        <v>-16296285315</v>
      </c>
    </row>
    <row r="56" spans="2:19" ht="15.5" x14ac:dyDescent="0.35">
      <c r="C56" t="s">
        <v>90</v>
      </c>
      <c r="D56" s="5">
        <v>-483991030</v>
      </c>
      <c r="E56" s="5">
        <v>-926244373</v>
      </c>
      <c r="F56" s="5">
        <v>-2548611511</v>
      </c>
      <c r="G56" s="5">
        <v>-659724266</v>
      </c>
      <c r="I56" s="5">
        <v>-4814982400</v>
      </c>
      <c r="J56" s="5">
        <v>-5342616285</v>
      </c>
      <c r="K56" s="5">
        <v>-4293772624</v>
      </c>
      <c r="L56" s="5">
        <v>-2232892930</v>
      </c>
      <c r="M56" s="5">
        <v>-6256046838</v>
      </c>
      <c r="N56" s="5">
        <v>-7740344625</v>
      </c>
      <c r="O56" s="5">
        <v>-7349260445</v>
      </c>
      <c r="P56" s="5">
        <v>-5883938194</v>
      </c>
      <c r="Q56" s="5">
        <v>-9546212513</v>
      </c>
      <c r="R56" s="5">
        <v>-9851078904</v>
      </c>
      <c r="S56" s="5">
        <v>-5245212800</v>
      </c>
    </row>
    <row r="57" spans="2:19" ht="15.5" x14ac:dyDescent="0.35">
      <c r="C57" t="s">
        <v>312</v>
      </c>
      <c r="J57" s="5">
        <v>328000000</v>
      </c>
      <c r="K57" s="5">
        <v>36036036</v>
      </c>
      <c r="L57" s="5">
        <v>52045455</v>
      </c>
      <c r="M57" s="5">
        <v>771800000</v>
      </c>
    </row>
    <row r="58" spans="2:19" ht="15.5" x14ac:dyDescent="0.35">
      <c r="C58" t="s">
        <v>91</v>
      </c>
      <c r="F58" s="5">
        <v>-45</v>
      </c>
      <c r="I58" s="5">
        <v>-45</v>
      </c>
      <c r="J58" s="5">
        <v>24</v>
      </c>
      <c r="K58" s="5">
        <v>76</v>
      </c>
      <c r="L58" s="5">
        <v>72</v>
      </c>
      <c r="M58" s="5">
        <v>125</v>
      </c>
      <c r="N58" s="5">
        <v>139</v>
      </c>
      <c r="O58" s="5">
        <v>114</v>
      </c>
      <c r="P58" s="5">
        <v>128</v>
      </c>
      <c r="Q58" s="5">
        <v>104</v>
      </c>
      <c r="R58" s="5">
        <v>-2</v>
      </c>
      <c r="S58" s="5">
        <v>17</v>
      </c>
    </row>
    <row r="59" spans="2:19" ht="15.5" x14ac:dyDescent="0.35">
      <c r="C59" t="s">
        <v>92</v>
      </c>
      <c r="D59" s="5">
        <v>5767254402</v>
      </c>
      <c r="E59" s="5">
        <v>2792810349</v>
      </c>
      <c r="F59" s="5">
        <v>13293821481</v>
      </c>
      <c r="G59" s="5">
        <v>4442436578</v>
      </c>
      <c r="I59" s="5">
        <v>22868282610</v>
      </c>
      <c r="J59" s="5">
        <v>24998683065</v>
      </c>
      <c r="K59" s="5">
        <v>25379739520</v>
      </c>
      <c r="L59" s="5">
        <v>14723802093</v>
      </c>
      <c r="M59" s="5">
        <v>8740241982</v>
      </c>
      <c r="N59" s="5">
        <v>1596019350</v>
      </c>
      <c r="O59" s="5">
        <v>5071429999</v>
      </c>
      <c r="P59" s="5">
        <v>-3659681723</v>
      </c>
      <c r="Q59" s="5">
        <v>461396288</v>
      </c>
      <c r="R59" s="5">
        <v>-4442373576</v>
      </c>
      <c r="S59" s="5">
        <v>4372961072</v>
      </c>
    </row>
    <row r="60" spans="2:19" ht="15.5" x14ac:dyDescent="0.35">
      <c r="C60" t="s">
        <v>93</v>
      </c>
      <c r="D60" s="5">
        <v>127202914</v>
      </c>
      <c r="E60" s="5">
        <v>-11097915</v>
      </c>
      <c r="F60" s="5">
        <v>1032884406</v>
      </c>
      <c r="G60" s="5">
        <v>525129886</v>
      </c>
      <c r="I60" s="5">
        <v>1143727042</v>
      </c>
      <c r="J60" s="5">
        <v>818265657</v>
      </c>
      <c r="K60" s="5">
        <v>568267882</v>
      </c>
      <c r="L60" s="5">
        <v>543154873</v>
      </c>
      <c r="M60" s="5">
        <v>562969951</v>
      </c>
      <c r="N60" s="5">
        <v>-478599637</v>
      </c>
      <c r="O60" s="5">
        <v>-2727189106</v>
      </c>
      <c r="P60" s="5">
        <v>-2261429711</v>
      </c>
      <c r="Q60" s="5">
        <v>-1290700776</v>
      </c>
      <c r="R60" s="5">
        <v>1366977716</v>
      </c>
      <c r="S60" s="5">
        <v>-7938133608</v>
      </c>
    </row>
    <row r="61" spans="2:19" ht="15.5" x14ac:dyDescent="0.35">
      <c r="C61" t="s">
        <v>94</v>
      </c>
      <c r="D61" s="5">
        <v>170717119</v>
      </c>
      <c r="E61" s="5">
        <v>280036044</v>
      </c>
      <c r="F61" s="5">
        <v>669435980</v>
      </c>
      <c r="G61" s="5">
        <v>544078997</v>
      </c>
      <c r="I61" s="5">
        <v>1331627982</v>
      </c>
      <c r="J61" s="5">
        <v>1002242652</v>
      </c>
      <c r="K61" s="5">
        <v>705321257</v>
      </c>
      <c r="L61" s="5">
        <v>814987816</v>
      </c>
      <c r="M61" s="5">
        <v>833349048</v>
      </c>
      <c r="N61" s="5">
        <v>734477392</v>
      </c>
      <c r="O61" s="5">
        <v>495298612</v>
      </c>
      <c r="P61" s="5">
        <v>371870290</v>
      </c>
      <c r="Q61" s="5">
        <v>1060808811</v>
      </c>
      <c r="R61" s="5">
        <v>2625214706</v>
      </c>
      <c r="S61" s="5">
        <v>1470627265</v>
      </c>
    </row>
    <row r="62" spans="2:19" ht="15.5" x14ac:dyDescent="0.35">
      <c r="C62" t="s">
        <v>27</v>
      </c>
      <c r="D62" s="5">
        <v>-43514205</v>
      </c>
      <c r="E62" s="5">
        <v>-291133959</v>
      </c>
      <c r="F62" s="5">
        <v>363448426</v>
      </c>
      <c r="G62" s="5">
        <v>-18949111</v>
      </c>
      <c r="I62" s="5">
        <v>-187900940</v>
      </c>
      <c r="J62" s="5">
        <v>-183976995</v>
      </c>
      <c r="K62" s="5">
        <v>-137053375</v>
      </c>
      <c r="L62" s="5">
        <v>-271832943</v>
      </c>
      <c r="M62" s="5">
        <v>-270379097</v>
      </c>
      <c r="N62" s="5">
        <v>-1213077029</v>
      </c>
      <c r="O62" s="5">
        <v>-3222487718</v>
      </c>
      <c r="P62" s="5">
        <v>-2633300001</v>
      </c>
      <c r="Q62" s="5">
        <v>-2139347825</v>
      </c>
      <c r="R62" s="5">
        <v>-1163994049</v>
      </c>
      <c r="S62" s="5">
        <v>-9122731831</v>
      </c>
    </row>
    <row r="63" spans="2:19" ht="15.5" x14ac:dyDescent="0.35">
      <c r="C63" t="s">
        <v>103</v>
      </c>
    </row>
    <row r="64" spans="2:19" ht="15.5" x14ac:dyDescent="0.35">
      <c r="C64" t="s">
        <v>96</v>
      </c>
      <c r="D64" s="5">
        <v>127202914</v>
      </c>
      <c r="E64" s="5">
        <v>-11097915</v>
      </c>
      <c r="F64" s="5">
        <v>1032884406</v>
      </c>
      <c r="G64" s="5">
        <v>525129886</v>
      </c>
      <c r="I64" s="5">
        <v>1143727042</v>
      </c>
      <c r="J64" s="5">
        <v>818265657</v>
      </c>
      <c r="K64" s="5">
        <v>568267882</v>
      </c>
      <c r="L64" s="5">
        <v>543154873</v>
      </c>
      <c r="M64" s="5">
        <v>562969951</v>
      </c>
      <c r="N64" s="5">
        <v>-478599637</v>
      </c>
      <c r="O64" s="5">
        <v>-2727189106</v>
      </c>
      <c r="P64" s="5">
        <v>-2261429711</v>
      </c>
      <c r="Q64" s="5">
        <v>-1290700776</v>
      </c>
      <c r="R64" s="5">
        <v>1366977716</v>
      </c>
      <c r="S64" s="5">
        <v>-7938133608</v>
      </c>
    </row>
    <row r="65" spans="2:19" ht="15.5" x14ac:dyDescent="0.35">
      <c r="C65" t="s">
        <v>29</v>
      </c>
      <c r="D65" s="5">
        <v>5894457316</v>
      </c>
      <c r="E65" s="5">
        <v>2781712434</v>
      </c>
      <c r="F65" s="5">
        <v>14326705887</v>
      </c>
      <c r="G65" s="5">
        <v>4967566464</v>
      </c>
      <c r="I65" s="5">
        <v>24012009652</v>
      </c>
      <c r="J65" s="5">
        <v>25816948722</v>
      </c>
      <c r="K65" s="5">
        <v>25948007402</v>
      </c>
      <c r="L65" s="5">
        <v>15266956966</v>
      </c>
      <c r="M65" s="5">
        <v>9303211933</v>
      </c>
      <c r="N65" s="5">
        <v>1117419713</v>
      </c>
      <c r="O65" s="5">
        <v>2344240893</v>
      </c>
      <c r="P65" s="5">
        <v>-5921111434</v>
      </c>
      <c r="Q65" s="5">
        <v>-829304488</v>
      </c>
      <c r="R65" s="5">
        <v>-3075395860</v>
      </c>
      <c r="S65" s="5">
        <v>-3565172536</v>
      </c>
    </row>
    <row r="66" spans="2:19" ht="15.5" x14ac:dyDescent="0.35">
      <c r="C66" t="s">
        <v>28</v>
      </c>
      <c r="D66" s="5">
        <v>-1500009732</v>
      </c>
      <c r="E66" s="5">
        <v>-739534166</v>
      </c>
      <c r="F66" s="5">
        <v>-3019053261</v>
      </c>
      <c r="G66" s="5">
        <v>-1063803317</v>
      </c>
      <c r="I66" s="5">
        <v>-5147688470</v>
      </c>
      <c r="J66" s="5">
        <v>-5722332310</v>
      </c>
      <c r="K66" s="5">
        <v>-5509748933</v>
      </c>
      <c r="L66" s="5">
        <v>-3200809449</v>
      </c>
      <c r="M66" s="5">
        <v>-1093117430</v>
      </c>
      <c r="N66" s="5">
        <v>-1067611662</v>
      </c>
      <c r="O66" s="5">
        <v>327818319</v>
      </c>
      <c r="P66" s="5">
        <v>-892696303</v>
      </c>
      <c r="Q66" s="5">
        <v>-34791389</v>
      </c>
      <c r="R66" s="5">
        <v>-4057831907</v>
      </c>
      <c r="S66" s="5">
        <v>-289904395</v>
      </c>
    </row>
    <row r="67" spans="2:19" ht="15.5" x14ac:dyDescent="0.35">
      <c r="C67" t="s">
        <v>448</v>
      </c>
      <c r="I67" s="5">
        <v>-478121186</v>
      </c>
      <c r="J67" s="5">
        <v>-464684149</v>
      </c>
      <c r="K67" s="5">
        <v>-628465935</v>
      </c>
      <c r="L67" s="5">
        <v>-472894773</v>
      </c>
      <c r="M67" s="5">
        <v>-404482385</v>
      </c>
    </row>
    <row r="68" spans="2:19" ht="15.5" x14ac:dyDescent="0.35">
      <c r="C68" t="s">
        <v>99</v>
      </c>
      <c r="D68" s="5">
        <v>-1500009732</v>
      </c>
      <c r="E68" s="5">
        <v>-739534166</v>
      </c>
      <c r="F68" s="5">
        <v>-3019053261</v>
      </c>
      <c r="G68" s="5">
        <v>-1063803317</v>
      </c>
      <c r="I68" s="5">
        <v>-5147688470</v>
      </c>
      <c r="J68" s="5">
        <v>-5722332310</v>
      </c>
      <c r="K68" s="5">
        <v>-5509748933</v>
      </c>
      <c r="L68" s="5">
        <v>-3200809449</v>
      </c>
      <c r="M68" s="5">
        <v>-1093117430</v>
      </c>
      <c r="N68" s="5">
        <v>-1067611662</v>
      </c>
      <c r="O68" s="5">
        <v>327818319</v>
      </c>
      <c r="P68" s="5">
        <v>-892696303</v>
      </c>
      <c r="Q68" s="5">
        <v>-34791389</v>
      </c>
      <c r="R68" s="5">
        <v>-4057831907</v>
      </c>
      <c r="S68" s="5">
        <v>-289904395</v>
      </c>
    </row>
    <row r="69" spans="2:19" ht="15.5" x14ac:dyDescent="0.35">
      <c r="C69" t="s">
        <v>100</v>
      </c>
      <c r="D69" s="5">
        <v>4394447584</v>
      </c>
      <c r="E69" s="5">
        <v>2042178268</v>
      </c>
      <c r="F69" s="5">
        <v>10829531440</v>
      </c>
      <c r="G69" s="5">
        <v>3903763147</v>
      </c>
      <c r="I69" s="5">
        <v>18386199996</v>
      </c>
      <c r="J69" s="5">
        <v>19629932263</v>
      </c>
      <c r="K69" s="5">
        <v>19809792534</v>
      </c>
      <c r="L69" s="5">
        <v>11593252744</v>
      </c>
      <c r="M69" s="5">
        <v>7805612118</v>
      </c>
      <c r="N69" s="5">
        <v>49808051</v>
      </c>
      <c r="O69" s="5">
        <v>2672059212</v>
      </c>
      <c r="P69" s="5">
        <v>-6813807737</v>
      </c>
      <c r="Q69" s="5">
        <v>-864095877</v>
      </c>
      <c r="R69" s="5">
        <v>-7133227767</v>
      </c>
      <c r="S69" s="5">
        <v>-3855076931</v>
      </c>
    </row>
    <row r="70" spans="2:19" ht="15.5" x14ac:dyDescent="0.35">
      <c r="C70" t="s">
        <v>104</v>
      </c>
      <c r="D70" s="5">
        <v>4394447584</v>
      </c>
      <c r="E70" s="5">
        <v>2042178268</v>
      </c>
      <c r="F70" s="5">
        <v>10829531440</v>
      </c>
      <c r="G70" s="5">
        <v>3903763147</v>
      </c>
      <c r="I70" s="5">
        <v>18386199996</v>
      </c>
      <c r="J70" s="5">
        <v>19629932263</v>
      </c>
      <c r="K70" s="5">
        <v>19809792534</v>
      </c>
      <c r="L70" s="5">
        <v>11593252744</v>
      </c>
      <c r="M70" s="5">
        <v>7805612118</v>
      </c>
      <c r="N70" s="5">
        <v>49808051</v>
      </c>
      <c r="O70" s="5">
        <v>2672059212</v>
      </c>
      <c r="P70" s="5">
        <v>-6813807737</v>
      </c>
      <c r="Q70" s="5">
        <v>-864095877</v>
      </c>
      <c r="R70" s="5">
        <v>-7133227767</v>
      </c>
      <c r="S70" s="5">
        <v>-3855076931</v>
      </c>
    </row>
    <row r="71" spans="2:19" ht="15.5" x14ac:dyDescent="0.35">
      <c r="C71" t="s">
        <v>105</v>
      </c>
      <c r="F71" s="5">
        <v>416671820</v>
      </c>
      <c r="I71" s="5">
        <v>416671820</v>
      </c>
      <c r="J71" s="5">
        <v>715771680</v>
      </c>
      <c r="K71" s="5">
        <v>-1017886280</v>
      </c>
      <c r="L71" s="5">
        <v>509408720</v>
      </c>
      <c r="M71" s="5">
        <v>1597113340</v>
      </c>
      <c r="N71" s="5">
        <v>10407306</v>
      </c>
      <c r="O71" s="5">
        <v>1362578000</v>
      </c>
      <c r="P71" s="5">
        <v>1283514250</v>
      </c>
      <c r="Q71" s="5">
        <v>1151089000</v>
      </c>
      <c r="R71" s="5">
        <v>-1193437750</v>
      </c>
      <c r="S71" s="5">
        <v>481537500</v>
      </c>
    </row>
    <row r="72" spans="2:19" ht="15.5" x14ac:dyDescent="0.35">
      <c r="C72" t="s">
        <v>107</v>
      </c>
      <c r="D72" s="5">
        <v>4394447584</v>
      </c>
      <c r="E72" s="5">
        <v>2042178268</v>
      </c>
      <c r="F72" s="5">
        <v>11246203260</v>
      </c>
      <c r="G72" s="5">
        <v>3903763147</v>
      </c>
      <c r="I72" s="5">
        <v>18802871816</v>
      </c>
      <c r="J72" s="5">
        <v>20345703943</v>
      </c>
      <c r="K72" s="5">
        <v>18791906254</v>
      </c>
      <c r="L72" s="5">
        <v>12102661464</v>
      </c>
      <c r="M72" s="5">
        <v>9402725458</v>
      </c>
      <c r="N72" s="5">
        <v>60215357</v>
      </c>
      <c r="O72" s="5">
        <v>4034637212</v>
      </c>
      <c r="P72" s="5">
        <v>-5530293487</v>
      </c>
      <c r="Q72" s="5">
        <v>286993123</v>
      </c>
      <c r="R72" s="5">
        <v>-8326665517</v>
      </c>
      <c r="S72" s="5">
        <v>-3373539431</v>
      </c>
    </row>
    <row r="73" spans="2:19" ht="15.5" x14ac:dyDescent="0.35">
      <c r="C73" t="s">
        <v>108</v>
      </c>
      <c r="D73" s="5">
        <v>4394447584</v>
      </c>
      <c r="E73" s="5">
        <v>2042178268</v>
      </c>
      <c r="F73" s="5">
        <v>10829531440</v>
      </c>
      <c r="G73" s="5">
        <v>3903763147</v>
      </c>
      <c r="I73" s="5">
        <v>18386199996</v>
      </c>
      <c r="J73" s="5">
        <v>19629932263</v>
      </c>
      <c r="K73" s="5">
        <v>19809792534</v>
      </c>
      <c r="L73" s="5">
        <v>11593252744</v>
      </c>
      <c r="M73" s="5">
        <v>7805612118</v>
      </c>
      <c r="N73" s="5">
        <v>49808051</v>
      </c>
      <c r="O73" s="5">
        <v>2672059212</v>
      </c>
      <c r="P73" s="5">
        <v>-6813807737</v>
      </c>
      <c r="Q73" s="5">
        <v>-864095877</v>
      </c>
      <c r="R73" s="5">
        <v>-7133227767</v>
      </c>
      <c r="S73" s="5">
        <v>-3855076931</v>
      </c>
    </row>
    <row r="74" spans="2:19" ht="15.5" x14ac:dyDescent="0.35">
      <c r="C74" t="s">
        <v>8</v>
      </c>
      <c r="D74" s="5">
        <v>4394447584</v>
      </c>
      <c r="E74" s="5">
        <v>2042178268</v>
      </c>
      <c r="F74" s="5">
        <v>11246203305</v>
      </c>
      <c r="G74" s="5">
        <v>3903763147</v>
      </c>
      <c r="I74" s="5">
        <v>18802871861</v>
      </c>
      <c r="J74" s="5">
        <v>20345703919</v>
      </c>
      <c r="K74" s="5">
        <v>18791906178</v>
      </c>
      <c r="L74" s="5">
        <v>12102661392</v>
      </c>
      <c r="M74" s="5">
        <v>9402725333</v>
      </c>
      <c r="N74" s="5">
        <v>60215218</v>
      </c>
      <c r="O74" s="5">
        <v>4034637098</v>
      </c>
      <c r="P74" s="5">
        <v>-5530293615</v>
      </c>
      <c r="Q74" s="5">
        <v>286993019</v>
      </c>
      <c r="R74" s="5">
        <v>-8326665515</v>
      </c>
      <c r="S74" s="5">
        <v>-3373539448</v>
      </c>
    </row>
    <row r="75" spans="2:19" ht="15.5" x14ac:dyDescent="0.35">
      <c r="C75" t="s">
        <v>109</v>
      </c>
      <c r="D75" s="5">
        <v>4394447584</v>
      </c>
      <c r="E75" s="5">
        <v>2042178268</v>
      </c>
      <c r="F75" s="5">
        <v>10829531440</v>
      </c>
      <c r="G75" s="5">
        <v>3903763147</v>
      </c>
      <c r="I75" s="5">
        <v>18386199996</v>
      </c>
      <c r="J75" s="5">
        <v>19629932263</v>
      </c>
      <c r="K75" s="5">
        <v>19809792534</v>
      </c>
      <c r="L75" s="5">
        <v>11593252744</v>
      </c>
      <c r="M75" s="5">
        <v>7805612118</v>
      </c>
      <c r="N75" s="5">
        <v>49808051</v>
      </c>
      <c r="O75" s="5">
        <v>2672059212</v>
      </c>
      <c r="P75" s="5">
        <v>-6813807737</v>
      </c>
      <c r="Q75" s="5">
        <v>-864095877</v>
      </c>
      <c r="R75" s="5">
        <v>-7133227767</v>
      </c>
      <c r="S75" s="5">
        <v>-3855076931</v>
      </c>
    </row>
    <row r="76" spans="2:19" ht="15.5" x14ac:dyDescent="0.35">
      <c r="C76" t="s">
        <v>110</v>
      </c>
      <c r="D76" s="5">
        <v>4394447584</v>
      </c>
      <c r="E76" s="5">
        <v>2042178268</v>
      </c>
      <c r="F76" s="5">
        <v>11246203260</v>
      </c>
      <c r="G76" s="5">
        <v>3903763147</v>
      </c>
      <c r="I76" s="5">
        <v>18802871816</v>
      </c>
      <c r="J76" s="5">
        <v>20345703943</v>
      </c>
      <c r="K76" s="5">
        <v>18791906254</v>
      </c>
      <c r="L76" s="5">
        <v>12102661464</v>
      </c>
      <c r="M76" s="5">
        <v>9402725458</v>
      </c>
      <c r="N76" s="5">
        <v>60215357</v>
      </c>
      <c r="O76" s="5">
        <v>4034637212</v>
      </c>
      <c r="P76" s="5">
        <v>-5530293487</v>
      </c>
      <c r="Q76" s="5">
        <v>286993123</v>
      </c>
      <c r="R76" s="5">
        <v>-8326665517</v>
      </c>
      <c r="S76" s="5">
        <v>-3373539431</v>
      </c>
    </row>
    <row r="77" spans="2:19" ht="15.5" x14ac:dyDescent="0.35">
      <c r="C77" t="s">
        <v>111</v>
      </c>
      <c r="D77" s="5">
        <v>4394447584</v>
      </c>
      <c r="E77" s="5">
        <v>2042178268</v>
      </c>
      <c r="F77" s="5">
        <v>11246203260</v>
      </c>
      <c r="G77" s="5">
        <v>3903763147</v>
      </c>
      <c r="I77" s="5">
        <v>18802871816</v>
      </c>
      <c r="J77" s="5">
        <v>20345703943</v>
      </c>
      <c r="K77" s="5">
        <v>18791906254</v>
      </c>
      <c r="L77" s="5">
        <v>12102661464</v>
      </c>
      <c r="M77" s="5">
        <v>9402725458</v>
      </c>
      <c r="N77" s="5">
        <v>60215357</v>
      </c>
      <c r="O77" s="5">
        <v>4034637212</v>
      </c>
      <c r="P77" s="5">
        <v>-5530293487</v>
      </c>
      <c r="Q77" s="5">
        <v>286993123</v>
      </c>
      <c r="R77" s="5">
        <v>-8326665517</v>
      </c>
      <c r="S77" s="5">
        <v>-3373539431</v>
      </c>
    </row>
    <row r="79" spans="2:19" ht="15.5" x14ac:dyDescent="0.35">
      <c r="B79" t="s">
        <v>112</v>
      </c>
      <c r="C79" t="s">
        <v>113</v>
      </c>
    </row>
    <row r="80" spans="2:19" ht="15.5" x14ac:dyDescent="0.35">
      <c r="C80" t="s">
        <v>114</v>
      </c>
    </row>
    <row r="81" spans="3:19" ht="15.5" x14ac:dyDescent="0.35">
      <c r="C81" t="s">
        <v>20</v>
      </c>
      <c r="D81" s="5">
        <v>59000891021</v>
      </c>
      <c r="E81" s="5">
        <v>48803898353</v>
      </c>
      <c r="F81" s="5">
        <v>59288822239</v>
      </c>
      <c r="G81" s="5">
        <v>49779701232</v>
      </c>
      <c r="I81" s="5">
        <v>59288822239</v>
      </c>
      <c r="J81" s="5">
        <v>22847830213</v>
      </c>
      <c r="K81" s="5">
        <v>30845867735</v>
      </c>
      <c r="L81" s="5">
        <v>33998140756</v>
      </c>
      <c r="M81" s="5">
        <v>36378941709</v>
      </c>
      <c r="N81" s="5">
        <v>27875031158</v>
      </c>
      <c r="O81" s="5">
        <v>12129238764</v>
      </c>
      <c r="P81" s="5">
        <v>10514190779</v>
      </c>
      <c r="Q81" s="5">
        <v>16641026082</v>
      </c>
      <c r="R81" s="5">
        <v>15647912923</v>
      </c>
      <c r="S81" s="5">
        <v>9104616645</v>
      </c>
    </row>
    <row r="82" spans="3:19" ht="15.5" x14ac:dyDescent="0.35">
      <c r="C82" t="s">
        <v>117</v>
      </c>
      <c r="D82" s="5">
        <v>36748984196</v>
      </c>
      <c r="E82" s="5">
        <v>41761763208</v>
      </c>
      <c r="F82" s="5">
        <v>44028912793</v>
      </c>
      <c r="G82" s="5">
        <v>35764460959</v>
      </c>
      <c r="I82" s="5">
        <v>44028912793</v>
      </c>
      <c r="J82" s="5">
        <v>40891635325</v>
      </c>
      <c r="K82" s="5">
        <v>34583221740</v>
      </c>
      <c r="L82" s="5">
        <v>24146371737</v>
      </c>
      <c r="M82" s="5">
        <v>15372806685</v>
      </c>
      <c r="N82" s="5">
        <v>15925997184</v>
      </c>
      <c r="O82" s="5">
        <v>19479016215</v>
      </c>
      <c r="P82" s="5">
        <v>19143601234</v>
      </c>
      <c r="Q82" s="5">
        <v>21801986472</v>
      </c>
      <c r="R82" s="5">
        <v>21590015967</v>
      </c>
      <c r="S82" s="5">
        <v>18314054954</v>
      </c>
    </row>
    <row r="83" spans="3:19" ht="15.5" x14ac:dyDescent="0.35">
      <c r="C83" t="s">
        <v>118</v>
      </c>
      <c r="D83" s="5">
        <v>130325000</v>
      </c>
      <c r="E83" s="5">
        <v>150581350</v>
      </c>
      <c r="F83" s="5">
        <v>12741371516</v>
      </c>
      <c r="G83" s="5">
        <v>132305000</v>
      </c>
      <c r="I83" s="5">
        <v>12741371516</v>
      </c>
      <c r="J83" s="5">
        <v>14598601867</v>
      </c>
      <c r="K83" s="5">
        <v>7005222238</v>
      </c>
      <c r="L83" s="5">
        <v>7598296904</v>
      </c>
      <c r="M83" s="5">
        <v>119741924</v>
      </c>
      <c r="N83" s="5">
        <v>66248563</v>
      </c>
    </row>
    <row r="84" spans="3:19" ht="15.5" x14ac:dyDescent="0.35">
      <c r="C84" t="s">
        <v>119</v>
      </c>
    </row>
    <row r="85" spans="3:19" ht="15.5" x14ac:dyDescent="0.35">
      <c r="C85" t="s">
        <v>120</v>
      </c>
      <c r="D85" s="5">
        <v>36748984196</v>
      </c>
      <c r="E85" s="5">
        <v>41761763208</v>
      </c>
      <c r="F85" s="5">
        <v>44028912793</v>
      </c>
      <c r="G85" s="5">
        <v>35764460959</v>
      </c>
      <c r="I85" s="5">
        <v>44028912793</v>
      </c>
      <c r="J85" s="5">
        <v>40891635325</v>
      </c>
      <c r="K85" s="5">
        <v>34583221740</v>
      </c>
      <c r="L85" s="5">
        <v>24146371737</v>
      </c>
      <c r="M85" s="5">
        <v>15372806685</v>
      </c>
      <c r="N85" s="5">
        <v>15925997184</v>
      </c>
      <c r="O85" s="5">
        <v>19479016215</v>
      </c>
      <c r="P85" s="5">
        <v>19143601234</v>
      </c>
      <c r="Q85" s="5">
        <v>21801986472</v>
      </c>
      <c r="R85" s="5">
        <v>21590015967</v>
      </c>
      <c r="S85" s="5">
        <v>18314054954</v>
      </c>
    </row>
    <row r="86" spans="3:19" ht="15.5" x14ac:dyDescent="0.35">
      <c r="C86" t="s">
        <v>123</v>
      </c>
      <c r="D86" s="5">
        <v>62165413431</v>
      </c>
      <c r="E86" s="5">
        <v>67638739547</v>
      </c>
      <c r="F86" s="5">
        <v>61367669003</v>
      </c>
      <c r="G86" s="5">
        <v>56009354497</v>
      </c>
      <c r="I86" s="5">
        <v>61367669003</v>
      </c>
      <c r="J86" s="5">
        <v>81780606734</v>
      </c>
      <c r="K86" s="5">
        <v>57693970397</v>
      </c>
      <c r="L86" s="5">
        <v>49260307222</v>
      </c>
      <c r="M86" s="5">
        <v>34526019944</v>
      </c>
      <c r="N86" s="5">
        <v>32786123962</v>
      </c>
      <c r="O86" s="5">
        <v>39932344741</v>
      </c>
      <c r="P86" s="5">
        <v>53123422116</v>
      </c>
      <c r="Q86" s="5">
        <v>36128537105</v>
      </c>
      <c r="R86" s="5">
        <v>37046378150</v>
      </c>
      <c r="S86" s="5">
        <v>57800072363</v>
      </c>
    </row>
    <row r="87" spans="3:19" ht="15.5" x14ac:dyDescent="0.35">
      <c r="C87" t="s">
        <v>91</v>
      </c>
      <c r="F87" s="5">
        <v>8462038278</v>
      </c>
      <c r="I87" s="5">
        <v>8462038278</v>
      </c>
      <c r="J87" s="5">
        <v>8045366460</v>
      </c>
      <c r="K87" s="5">
        <v>7329594783</v>
      </c>
      <c r="L87" s="5">
        <v>8347481067</v>
      </c>
      <c r="M87" s="5">
        <v>37838072352</v>
      </c>
      <c r="N87" s="5">
        <v>54743459024</v>
      </c>
      <c r="O87" s="5">
        <v>6230551722</v>
      </c>
      <c r="P87" s="5">
        <v>4867973728</v>
      </c>
      <c r="Q87" s="5">
        <v>3584459484</v>
      </c>
      <c r="R87" s="5">
        <v>2433370491</v>
      </c>
      <c r="S87" s="5">
        <v>8080485432</v>
      </c>
    </row>
    <row r="88" spans="3:19" ht="15.5" x14ac:dyDescent="0.35">
      <c r="C88" t="s">
        <v>124</v>
      </c>
      <c r="D88" s="5">
        <v>162565869099</v>
      </c>
      <c r="E88" s="5">
        <v>158601264075</v>
      </c>
      <c r="F88" s="5">
        <v>169397974895</v>
      </c>
      <c r="G88" s="5">
        <v>144385552086</v>
      </c>
      <c r="I88" s="5">
        <v>169397974895</v>
      </c>
      <c r="J88" s="5">
        <v>152193585120</v>
      </c>
      <c r="K88" s="5">
        <v>125688153695</v>
      </c>
      <c r="L88" s="5">
        <v>109253464513</v>
      </c>
      <c r="M88" s="5">
        <v>88068087312</v>
      </c>
      <c r="N88" s="5">
        <v>80026960317</v>
      </c>
      <c r="O88" s="5">
        <v>79809785580</v>
      </c>
      <c r="P88" s="5">
        <v>93055330628</v>
      </c>
      <c r="Q88" s="5">
        <v>78926140655</v>
      </c>
      <c r="R88" s="5">
        <v>79014150804</v>
      </c>
      <c r="S88" s="5">
        <v>88219607996</v>
      </c>
    </row>
    <row r="89" spans="3:19" ht="15.5" x14ac:dyDescent="0.35">
      <c r="C89" t="s">
        <v>125</v>
      </c>
    </row>
    <row r="90" spans="3:19" ht="15.5" x14ac:dyDescent="0.35">
      <c r="C90" t="s">
        <v>126</v>
      </c>
      <c r="D90" s="5">
        <v>21324193266</v>
      </c>
      <c r="E90" s="5">
        <v>21832454089</v>
      </c>
      <c r="F90" s="5">
        <v>22071618733</v>
      </c>
      <c r="G90" s="5">
        <v>22673547150</v>
      </c>
      <c r="I90" s="5">
        <v>22071618733</v>
      </c>
      <c r="J90" s="5">
        <v>22603892364</v>
      </c>
      <c r="K90" s="5">
        <v>21946067896</v>
      </c>
      <c r="L90" s="5">
        <v>19656359234</v>
      </c>
      <c r="M90" s="5">
        <v>18899936421</v>
      </c>
      <c r="N90" s="5">
        <v>19225595906</v>
      </c>
      <c r="O90" s="5">
        <v>19440743955</v>
      </c>
      <c r="P90" s="5">
        <v>20463544285</v>
      </c>
      <c r="Q90" s="5">
        <v>21479320068</v>
      </c>
      <c r="R90" s="5">
        <v>27356859583</v>
      </c>
      <c r="S90" s="5">
        <v>28247860002</v>
      </c>
    </row>
    <row r="91" spans="3:19" ht="15.5" x14ac:dyDescent="0.35">
      <c r="C91" t="s">
        <v>319</v>
      </c>
      <c r="D91" s="5">
        <v>258669828</v>
      </c>
      <c r="E91" s="5">
        <v>274415576</v>
      </c>
      <c r="F91" s="5">
        <v>288535342</v>
      </c>
      <c r="G91" s="5">
        <v>300250555</v>
      </c>
      <c r="I91" s="5">
        <v>288535342</v>
      </c>
      <c r="J91" s="5">
        <v>349461422</v>
      </c>
      <c r="K91" s="5">
        <v>410387502</v>
      </c>
      <c r="L91" s="5">
        <v>471313582</v>
      </c>
      <c r="M91" s="5">
        <v>538410410</v>
      </c>
      <c r="N91" s="5">
        <v>619882035</v>
      </c>
      <c r="O91" s="5">
        <v>686978863</v>
      </c>
      <c r="P91" s="5">
        <v>754075691</v>
      </c>
      <c r="Q91" s="5">
        <v>821172519</v>
      </c>
      <c r="R91" s="5">
        <v>888269347</v>
      </c>
      <c r="S91" s="5">
        <v>955366175</v>
      </c>
    </row>
    <row r="92" spans="3:19" ht="15.5" x14ac:dyDescent="0.35">
      <c r="C92" t="s">
        <v>483</v>
      </c>
      <c r="D92" s="5">
        <v>9962745146</v>
      </c>
      <c r="E92" s="5">
        <v>9986491749</v>
      </c>
      <c r="F92" s="5">
        <v>10010238352</v>
      </c>
      <c r="G92" s="5">
        <v>10045618825</v>
      </c>
      <c r="I92" s="5">
        <v>10010238352</v>
      </c>
      <c r="J92" s="5">
        <v>10105224765</v>
      </c>
      <c r="K92" s="5">
        <v>10200211176</v>
      </c>
      <c r="L92" s="5">
        <v>10295197587</v>
      </c>
      <c r="M92" s="5">
        <v>10390630492</v>
      </c>
      <c r="N92" s="5">
        <v>10844951168</v>
      </c>
      <c r="O92" s="5">
        <v>10975133779</v>
      </c>
      <c r="P92" s="5">
        <v>11105390725</v>
      </c>
      <c r="Q92" s="5">
        <v>11235647692</v>
      </c>
      <c r="R92" s="5">
        <v>5407507480</v>
      </c>
    </row>
    <row r="93" spans="3:19" ht="15.5" x14ac:dyDescent="0.35">
      <c r="C93" t="s">
        <v>128</v>
      </c>
      <c r="D93" s="5">
        <v>2685843406</v>
      </c>
      <c r="E93" s="5">
        <v>2664151542</v>
      </c>
      <c r="F93" s="5">
        <v>2642615736</v>
      </c>
      <c r="G93" s="5">
        <v>2650892442</v>
      </c>
      <c r="I93" s="5">
        <v>2642615736</v>
      </c>
      <c r="J93" s="5">
        <v>2588039491</v>
      </c>
      <c r="K93" s="5">
        <v>2410080123</v>
      </c>
      <c r="L93" s="5">
        <v>2471041599</v>
      </c>
      <c r="M93" s="5">
        <v>2689138829</v>
      </c>
      <c r="N93" s="5">
        <v>2774580580</v>
      </c>
      <c r="O93" s="5">
        <v>3473943854</v>
      </c>
      <c r="P93" s="5">
        <v>2853163448</v>
      </c>
      <c r="Q93" s="5">
        <v>3486767069</v>
      </c>
      <c r="R93" s="5">
        <v>3166442041</v>
      </c>
      <c r="S93" s="5">
        <v>2503443281</v>
      </c>
    </row>
    <row r="94" spans="3:19" ht="15.5" x14ac:dyDescent="0.35">
      <c r="C94" t="s">
        <v>129</v>
      </c>
      <c r="D94" s="5">
        <v>35256599681</v>
      </c>
      <c r="E94" s="5">
        <v>35465466681</v>
      </c>
      <c r="F94" s="5">
        <v>35013008163</v>
      </c>
      <c r="G94" s="5">
        <v>37120088318</v>
      </c>
      <c r="I94" s="5">
        <v>35013008163</v>
      </c>
      <c r="J94" s="5">
        <v>35646618042</v>
      </c>
      <c r="K94" s="5">
        <v>34966746697</v>
      </c>
      <c r="L94" s="5">
        <v>32893912002</v>
      </c>
      <c r="M94" s="5">
        <v>32518116152</v>
      </c>
      <c r="N94" s="5">
        <v>33465009689</v>
      </c>
      <c r="O94" s="5">
        <v>34576800451</v>
      </c>
      <c r="P94" s="5">
        <v>35176174149</v>
      </c>
      <c r="Q94" s="5">
        <v>40387152219</v>
      </c>
      <c r="R94" s="5">
        <v>40423093811</v>
      </c>
      <c r="S94" s="5">
        <v>39737477639</v>
      </c>
    </row>
    <row r="95" spans="3:19" ht="15.5" x14ac:dyDescent="0.35">
      <c r="C95" t="s">
        <v>130</v>
      </c>
      <c r="D95" s="5">
        <v>197822468780</v>
      </c>
      <c r="E95" s="5">
        <v>194066730756</v>
      </c>
      <c r="F95" s="5">
        <v>204410983058</v>
      </c>
      <c r="G95" s="5">
        <v>181505640404</v>
      </c>
      <c r="I95" s="5">
        <v>204410983058</v>
      </c>
      <c r="J95" s="5">
        <v>187840203162</v>
      </c>
      <c r="K95" s="5">
        <v>160654900392</v>
      </c>
      <c r="L95" s="5">
        <v>142147376515</v>
      </c>
      <c r="M95" s="5">
        <v>120586203464</v>
      </c>
      <c r="N95" s="5">
        <v>113491970006</v>
      </c>
      <c r="O95" s="5">
        <v>114386586031</v>
      </c>
      <c r="P95" s="5">
        <v>128231504777</v>
      </c>
      <c r="Q95" s="5">
        <v>119313292874</v>
      </c>
      <c r="R95" s="5">
        <v>119437244615</v>
      </c>
      <c r="S95" s="5">
        <v>127957085635</v>
      </c>
    </row>
    <row r="96" spans="3:19" ht="15.5" x14ac:dyDescent="0.35">
      <c r="C96" t="s">
        <v>131</v>
      </c>
    </row>
    <row r="97" spans="3:19" ht="15.5" x14ac:dyDescent="0.35">
      <c r="C97" t="s">
        <v>132</v>
      </c>
    </row>
    <row r="98" spans="3:19" ht="15.5" x14ac:dyDescent="0.35">
      <c r="C98" t="s">
        <v>133</v>
      </c>
      <c r="D98" s="5">
        <v>3414075162</v>
      </c>
      <c r="E98" s="5">
        <v>3937458722</v>
      </c>
      <c r="F98" s="5">
        <v>16518753207</v>
      </c>
      <c r="G98" s="5">
        <v>3681091717</v>
      </c>
      <c r="I98" s="5">
        <v>16518753207</v>
      </c>
      <c r="J98" s="5">
        <v>17629514907</v>
      </c>
      <c r="K98" s="5">
        <v>11021131542</v>
      </c>
      <c r="L98" s="5">
        <v>10909228310</v>
      </c>
      <c r="M98" s="5">
        <v>1830382361</v>
      </c>
      <c r="N98" s="5">
        <v>34420886929</v>
      </c>
      <c r="O98" s="5">
        <v>83718144094</v>
      </c>
      <c r="P98" s="5">
        <v>101393835465</v>
      </c>
      <c r="Q98" s="5">
        <v>84300942980</v>
      </c>
      <c r="R98" s="5">
        <v>85261617389</v>
      </c>
      <c r="S98" s="5">
        <v>91084765959</v>
      </c>
    </row>
    <row r="99" spans="3:19" ht="15.5" x14ac:dyDescent="0.35">
      <c r="C99" t="s">
        <v>134</v>
      </c>
      <c r="N99" s="5">
        <v>32672050000</v>
      </c>
      <c r="O99" s="5">
        <v>81438287943</v>
      </c>
      <c r="P99" s="5">
        <v>97714658340</v>
      </c>
      <c r="Q99" s="5">
        <v>76546200000</v>
      </c>
      <c r="R99" s="5">
        <v>80616000000</v>
      </c>
      <c r="S99" s="5">
        <v>82770000000</v>
      </c>
    </row>
    <row r="100" spans="3:19" ht="15.5" x14ac:dyDescent="0.35">
      <c r="C100" t="s">
        <v>135</v>
      </c>
      <c r="O100" s="5">
        <v>108683267</v>
      </c>
      <c r="P100" s="5">
        <v>691465432</v>
      </c>
      <c r="Q100" s="5">
        <v>3230319066</v>
      </c>
      <c r="R100" s="5">
        <v>256193722</v>
      </c>
      <c r="S100" s="5">
        <v>6011655775</v>
      </c>
    </row>
    <row r="101" spans="3:19" ht="15.5" x14ac:dyDescent="0.35">
      <c r="C101" t="s">
        <v>136</v>
      </c>
      <c r="D101" s="5">
        <v>130325000</v>
      </c>
      <c r="E101" s="5">
        <v>150581350</v>
      </c>
      <c r="F101" s="5">
        <v>12741371516</v>
      </c>
      <c r="G101" s="5">
        <v>132305000</v>
      </c>
      <c r="I101" s="5">
        <v>12741371516</v>
      </c>
      <c r="J101" s="5">
        <v>14598601867</v>
      </c>
      <c r="K101" s="5">
        <v>7005222238</v>
      </c>
      <c r="L101" s="5">
        <v>7598296904</v>
      </c>
      <c r="M101" s="5">
        <v>119741924</v>
      </c>
      <c r="N101" s="5">
        <v>66248563</v>
      </c>
      <c r="O101" s="5">
        <v>108683267</v>
      </c>
      <c r="P101" s="5">
        <v>691465432</v>
      </c>
      <c r="Q101" s="5">
        <v>3230319066</v>
      </c>
      <c r="R101" s="5">
        <v>256193722</v>
      </c>
      <c r="S101" s="5">
        <v>6011655775</v>
      </c>
    </row>
    <row r="102" spans="3:19" ht="15.5" x14ac:dyDescent="0.35">
      <c r="C102" t="s">
        <v>143</v>
      </c>
    </row>
    <row r="103" spans="3:19" ht="15.5" x14ac:dyDescent="0.35">
      <c r="C103" t="s">
        <v>137</v>
      </c>
      <c r="D103" s="5">
        <v>985845980</v>
      </c>
      <c r="E103" s="5">
        <v>1427437757</v>
      </c>
      <c r="F103" s="5">
        <v>848447660</v>
      </c>
      <c r="G103" s="5">
        <v>1116642192</v>
      </c>
      <c r="I103" s="5">
        <v>848447660</v>
      </c>
      <c r="J103" s="5">
        <v>302692036</v>
      </c>
      <c r="K103" s="5">
        <v>1165218419</v>
      </c>
      <c r="L103" s="5">
        <v>861354270</v>
      </c>
      <c r="M103" s="5">
        <v>630471384</v>
      </c>
      <c r="N103" s="5">
        <v>488254505</v>
      </c>
      <c r="O103" s="5">
        <v>263669731</v>
      </c>
      <c r="P103" s="5">
        <v>405444160</v>
      </c>
      <c r="Q103" s="5">
        <v>911290133</v>
      </c>
      <c r="R103" s="5">
        <v>1804224631</v>
      </c>
      <c r="S103" s="5">
        <v>35860523</v>
      </c>
    </row>
    <row r="104" spans="3:19" ht="15.5" x14ac:dyDescent="0.35">
      <c r="C104" t="s">
        <v>138</v>
      </c>
      <c r="D104" s="5">
        <v>771748443</v>
      </c>
      <c r="E104" s="5">
        <v>771748443</v>
      </c>
      <c r="F104" s="5">
        <v>1190902153</v>
      </c>
      <c r="G104" s="5">
        <v>824384426</v>
      </c>
      <c r="I104" s="5">
        <v>1190902153</v>
      </c>
      <c r="J104" s="5">
        <v>1153866739</v>
      </c>
      <c r="K104" s="5">
        <v>1098435407</v>
      </c>
      <c r="L104" s="5">
        <v>1092536263</v>
      </c>
      <c r="M104" s="5">
        <v>177171934</v>
      </c>
      <c r="N104" s="5">
        <v>123701840</v>
      </c>
      <c r="O104" s="5">
        <v>643990437</v>
      </c>
      <c r="P104" s="5">
        <v>1317017807</v>
      </c>
      <c r="Q104" s="5">
        <v>1791092551</v>
      </c>
      <c r="R104" s="5">
        <v>1556934475</v>
      </c>
      <c r="S104" s="5">
        <v>1661685484</v>
      </c>
    </row>
    <row r="105" spans="3:19" ht="15.5" x14ac:dyDescent="0.35">
      <c r="C105" t="s">
        <v>145</v>
      </c>
      <c r="D105" s="5">
        <v>12049813157</v>
      </c>
      <c r="E105" s="5">
        <v>12165139157</v>
      </c>
      <c r="F105" s="5">
        <v>11970275242</v>
      </c>
      <c r="G105" s="5">
        <v>13148797338</v>
      </c>
      <c r="I105" s="5">
        <v>11970275242</v>
      </c>
      <c r="J105" s="5">
        <v>13091605462</v>
      </c>
      <c r="K105" s="5">
        <v>12860390000</v>
      </c>
      <c r="L105" s="5">
        <v>13256675609</v>
      </c>
      <c r="M105" s="5">
        <v>12877009971</v>
      </c>
      <c r="N105" s="5">
        <v>14092497403</v>
      </c>
      <c r="O105" s="5">
        <v>14252571620</v>
      </c>
      <c r="P105" s="5">
        <v>14456436207</v>
      </c>
      <c r="Q105" s="5">
        <v>17100823302</v>
      </c>
      <c r="R105" s="5">
        <v>16551093757</v>
      </c>
      <c r="S105" s="5">
        <v>10921120690</v>
      </c>
    </row>
    <row r="106" spans="3:19" ht="15.5" x14ac:dyDescent="0.35">
      <c r="C106" t="s">
        <v>146</v>
      </c>
      <c r="D106" s="5">
        <v>12049813157</v>
      </c>
      <c r="E106" s="5">
        <v>12165139157</v>
      </c>
      <c r="F106" s="5">
        <v>11970275242</v>
      </c>
      <c r="G106" s="5">
        <v>13148797338</v>
      </c>
      <c r="I106" s="5">
        <v>11970275242</v>
      </c>
      <c r="J106" s="5">
        <v>13091605462</v>
      </c>
      <c r="K106" s="5">
        <v>12860390000</v>
      </c>
      <c r="L106" s="5">
        <v>13256675609</v>
      </c>
      <c r="M106" s="5">
        <v>12877009971</v>
      </c>
      <c r="N106" s="5">
        <v>14092497403</v>
      </c>
      <c r="O106" s="5">
        <v>14252571620</v>
      </c>
      <c r="P106" s="5">
        <v>14456436207</v>
      </c>
      <c r="Q106" s="5">
        <v>17100823302</v>
      </c>
      <c r="R106" s="5">
        <v>16551093757</v>
      </c>
      <c r="S106" s="5">
        <v>10921120690</v>
      </c>
    </row>
    <row r="107" spans="3:19" ht="15.5" x14ac:dyDescent="0.35">
      <c r="C107" t="s">
        <v>408</v>
      </c>
    </row>
    <row r="108" spans="3:19" ht="15.5" x14ac:dyDescent="0.35">
      <c r="C108" t="s">
        <v>150</v>
      </c>
      <c r="D108" s="5">
        <v>15463888319</v>
      </c>
      <c r="E108" s="5">
        <v>16102597879</v>
      </c>
      <c r="F108" s="5">
        <v>28489028449</v>
      </c>
      <c r="G108" s="5">
        <v>16829889055</v>
      </c>
      <c r="I108" s="5">
        <v>28489028449</v>
      </c>
      <c r="J108" s="5">
        <v>30721120369</v>
      </c>
      <c r="K108" s="5">
        <v>23881521542</v>
      </c>
      <c r="L108" s="5">
        <v>24165903919</v>
      </c>
      <c r="M108" s="5">
        <v>14707392332</v>
      </c>
      <c r="N108" s="5">
        <v>48513384332</v>
      </c>
      <c r="O108" s="5">
        <v>97970715714</v>
      </c>
      <c r="P108" s="5">
        <v>115850271672</v>
      </c>
      <c r="Q108" s="5">
        <v>101401766282</v>
      </c>
      <c r="R108" s="5">
        <v>101812711146</v>
      </c>
      <c r="S108" s="5">
        <v>102005886649</v>
      </c>
    </row>
    <row r="109" spans="3:19" ht="15.5" x14ac:dyDescent="0.35">
      <c r="C109" t="s">
        <v>151</v>
      </c>
    </row>
    <row r="110" spans="3:19" ht="15.5" x14ac:dyDescent="0.35">
      <c r="C110" t="s">
        <v>152</v>
      </c>
      <c r="D110" s="5">
        <v>78000000000</v>
      </c>
      <c r="E110" s="5">
        <v>78000000000</v>
      </c>
      <c r="F110" s="5">
        <v>78000000000</v>
      </c>
      <c r="G110" s="5">
        <v>78000000000</v>
      </c>
      <c r="I110" s="5">
        <v>78000000000</v>
      </c>
      <c r="J110" s="5">
        <v>78000000000</v>
      </c>
      <c r="K110" s="5">
        <v>78000000000</v>
      </c>
      <c r="L110" s="5">
        <v>78000000000</v>
      </c>
      <c r="M110" s="5">
        <v>63000000000</v>
      </c>
      <c r="N110" s="5">
        <v>38000000000</v>
      </c>
      <c r="O110" s="5">
        <v>38000000000</v>
      </c>
      <c r="P110" s="5">
        <v>38000000000</v>
      </c>
      <c r="Q110" s="5">
        <v>38000000000</v>
      </c>
      <c r="R110" s="5">
        <v>38000000000</v>
      </c>
      <c r="S110" s="5">
        <v>38000000000</v>
      </c>
    </row>
    <row r="111" spans="3:19" ht="15.5" x14ac:dyDescent="0.35">
      <c r="C111" t="s">
        <v>153</v>
      </c>
      <c r="D111" s="5">
        <v>48080485432</v>
      </c>
      <c r="E111" s="5">
        <v>48080485432</v>
      </c>
      <c r="F111" s="5">
        <v>48080485432</v>
      </c>
      <c r="G111" s="5">
        <v>48080485432</v>
      </c>
      <c r="I111" s="5">
        <v>48080485432</v>
      </c>
      <c r="J111" s="5">
        <v>48080485432</v>
      </c>
      <c r="K111" s="5">
        <v>48080485432</v>
      </c>
      <c r="L111" s="5">
        <v>48080485432</v>
      </c>
      <c r="M111" s="5">
        <v>33080485432</v>
      </c>
      <c r="N111" s="5">
        <v>8080485432</v>
      </c>
      <c r="O111" s="5">
        <v>8080485432</v>
      </c>
      <c r="P111" s="5">
        <v>8080485432</v>
      </c>
      <c r="Q111" s="5">
        <v>8080485432</v>
      </c>
      <c r="R111" s="5">
        <v>8080485432</v>
      </c>
    </row>
    <row r="112" spans="3:19" ht="15.5" x14ac:dyDescent="0.35">
      <c r="C112" t="s">
        <v>155</v>
      </c>
      <c r="D112" s="5">
        <v>56277776457</v>
      </c>
      <c r="E112" s="5">
        <v>51883328873</v>
      </c>
      <c r="F112" s="5">
        <v>41379112327</v>
      </c>
      <c r="G112" s="5">
        <v>38594947300</v>
      </c>
      <c r="I112" s="5">
        <v>41379112327</v>
      </c>
      <c r="J112" s="5">
        <v>22992912284</v>
      </c>
      <c r="K112" s="5">
        <v>3362980042</v>
      </c>
      <c r="L112" s="5">
        <v>-16446812420</v>
      </c>
      <c r="M112" s="5">
        <v>-28040065097</v>
      </c>
      <c r="N112" s="5">
        <v>-35845677102</v>
      </c>
      <c r="O112" s="5">
        <v>-35895485018</v>
      </c>
      <c r="P112" s="5">
        <v>-38567544122</v>
      </c>
      <c r="Q112" s="5">
        <v>-31753736263</v>
      </c>
      <c r="R112" s="5">
        <v>-30889640289</v>
      </c>
      <c r="S112" s="5">
        <v>-20129604283</v>
      </c>
    </row>
    <row r="113" spans="2:19" ht="15.5" x14ac:dyDescent="0.35">
      <c r="C113" t="s">
        <v>156</v>
      </c>
    </row>
    <row r="114" spans="2:19" ht="15.5" x14ac:dyDescent="0.35">
      <c r="C114" t="s">
        <v>157</v>
      </c>
    </row>
    <row r="115" spans="2:19" ht="15.5" x14ac:dyDescent="0.35">
      <c r="C115" t="s">
        <v>158</v>
      </c>
      <c r="D115" s="5">
        <v>56277776457</v>
      </c>
      <c r="E115" s="5">
        <v>51883328873</v>
      </c>
      <c r="F115" s="5">
        <v>41379112327</v>
      </c>
      <c r="G115" s="5">
        <v>38594947300</v>
      </c>
      <c r="I115" s="5">
        <v>41379112327</v>
      </c>
      <c r="J115" s="5">
        <v>22992912284</v>
      </c>
      <c r="K115" s="5">
        <v>3362980042</v>
      </c>
      <c r="L115" s="5">
        <v>-16446812420</v>
      </c>
      <c r="M115" s="5">
        <v>-28040065097</v>
      </c>
      <c r="N115" s="5">
        <v>-35845677102</v>
      </c>
      <c r="O115" s="5">
        <v>-35895485018</v>
      </c>
      <c r="P115" s="5">
        <v>-38567544122</v>
      </c>
      <c r="Q115" s="5">
        <v>-31753736263</v>
      </c>
      <c r="R115" s="5">
        <v>-30889640289</v>
      </c>
      <c r="S115" s="5">
        <v>-20129604283</v>
      </c>
    </row>
    <row r="116" spans="2:19" ht="15.5" x14ac:dyDescent="0.35">
      <c r="C116" t="s">
        <v>159</v>
      </c>
      <c r="D116" s="5">
        <v>318572</v>
      </c>
      <c r="E116" s="5">
        <v>318572</v>
      </c>
      <c r="F116" s="5">
        <v>318572</v>
      </c>
      <c r="G116" s="5">
        <v>318617</v>
      </c>
      <c r="I116" s="5">
        <v>318572</v>
      </c>
      <c r="J116" s="5">
        <v>318617</v>
      </c>
      <c r="K116" s="5">
        <v>318593</v>
      </c>
      <c r="L116" s="5">
        <v>318517</v>
      </c>
      <c r="M116" s="5">
        <v>318445</v>
      </c>
      <c r="N116" s="5">
        <v>318320</v>
      </c>
      <c r="O116" s="5">
        <v>318181</v>
      </c>
      <c r="P116" s="5">
        <v>318067</v>
      </c>
      <c r="Q116" s="5">
        <v>317939</v>
      </c>
      <c r="R116" s="5">
        <v>317835</v>
      </c>
      <c r="S116" s="5">
        <v>317837</v>
      </c>
    </row>
    <row r="117" spans="2:19" ht="15.5" x14ac:dyDescent="0.35">
      <c r="C117" t="s">
        <v>10</v>
      </c>
      <c r="D117" s="5">
        <v>182358580461</v>
      </c>
      <c r="E117" s="5">
        <v>177964132877</v>
      </c>
      <c r="F117" s="5">
        <v>175921954609</v>
      </c>
      <c r="G117" s="5">
        <v>164675751349</v>
      </c>
      <c r="I117" s="5">
        <v>175921954609</v>
      </c>
      <c r="J117" s="5">
        <v>157119082793</v>
      </c>
      <c r="K117" s="5">
        <v>136773378850</v>
      </c>
      <c r="L117" s="5">
        <v>117981472596</v>
      </c>
      <c r="M117" s="5">
        <v>105878811132</v>
      </c>
      <c r="N117" s="5">
        <v>64978585674</v>
      </c>
      <c r="O117" s="5">
        <v>16415870317</v>
      </c>
      <c r="P117" s="5">
        <v>12381233105</v>
      </c>
      <c r="Q117" s="5">
        <v>17911526592</v>
      </c>
      <c r="R117" s="5">
        <v>17624533469</v>
      </c>
      <c r="S117" s="5">
        <v>25951198986</v>
      </c>
    </row>
    <row r="118" spans="2:19" ht="15.5" x14ac:dyDescent="0.35">
      <c r="C118" t="s">
        <v>160</v>
      </c>
      <c r="D118" s="5">
        <v>197822468780</v>
      </c>
      <c r="E118" s="5">
        <v>194066730756</v>
      </c>
      <c r="F118" s="5">
        <v>204410983058</v>
      </c>
      <c r="G118" s="5">
        <v>181505640404</v>
      </c>
      <c r="I118" s="5">
        <v>204410983058</v>
      </c>
      <c r="J118" s="5">
        <v>187840203162</v>
      </c>
      <c r="K118" s="5">
        <v>160654900392</v>
      </c>
      <c r="L118" s="5">
        <v>142147376515</v>
      </c>
      <c r="M118" s="5">
        <v>120586203464</v>
      </c>
      <c r="N118" s="5">
        <v>113491970006</v>
      </c>
      <c r="O118" s="5">
        <v>114386586031</v>
      </c>
      <c r="P118" s="5">
        <v>128231504777</v>
      </c>
      <c r="Q118" s="5">
        <v>119313292874</v>
      </c>
      <c r="R118" s="5">
        <v>119437244615</v>
      </c>
      <c r="S118" s="5">
        <v>127957085635</v>
      </c>
    </row>
    <row r="119" spans="2:19" ht="15.5" x14ac:dyDescent="0.35">
      <c r="C119" t="s">
        <v>161</v>
      </c>
      <c r="D119" s="5">
        <v>312000000</v>
      </c>
      <c r="E119" s="5">
        <v>312000000</v>
      </c>
      <c r="F119" s="5">
        <v>312000000</v>
      </c>
      <c r="G119" s="5">
        <v>312000000</v>
      </c>
      <c r="I119" s="5">
        <v>312000000</v>
      </c>
      <c r="J119" s="5">
        <v>312000000</v>
      </c>
      <c r="K119" s="5">
        <v>312000000</v>
      </c>
      <c r="L119" s="5">
        <v>312000000</v>
      </c>
      <c r="M119" s="5">
        <v>312000000</v>
      </c>
      <c r="N119" s="5">
        <v>252000000</v>
      </c>
      <c r="O119" s="5">
        <v>152000000</v>
      </c>
      <c r="P119" s="5">
        <v>152000000</v>
      </c>
      <c r="Q119" s="5">
        <v>152000000</v>
      </c>
      <c r="R119" s="5">
        <v>152000000</v>
      </c>
      <c r="S119" s="5">
        <v>152000000</v>
      </c>
    </row>
    <row r="121" spans="2:19" ht="15.5" x14ac:dyDescent="0.35">
      <c r="B121" t="s">
        <v>162</v>
      </c>
      <c r="C121" t="s">
        <v>163</v>
      </c>
      <c r="D121" s="5">
        <v>10200525773</v>
      </c>
      <c r="E121" s="5">
        <v>-10456603155</v>
      </c>
      <c r="F121" s="5">
        <v>9685972396</v>
      </c>
      <c r="G121" s="5">
        <v>17575252957</v>
      </c>
      <c r="I121" s="5">
        <v>37479107092</v>
      </c>
      <c r="J121" s="5">
        <v>-6247171372</v>
      </c>
      <c r="K121" s="5">
        <v>-489648933</v>
      </c>
      <c r="L121" s="5">
        <v>-1309389580</v>
      </c>
      <c r="M121" s="5">
        <v>8828460551</v>
      </c>
      <c r="N121" s="5">
        <v>16457030337</v>
      </c>
      <c r="O121" s="5">
        <v>14776918382</v>
      </c>
      <c r="P121" s="5">
        <v>-21873593643</v>
      </c>
      <c r="Q121" s="5">
        <v>6675661623</v>
      </c>
      <c r="R121" s="5">
        <v>8841321167</v>
      </c>
      <c r="S121" s="5">
        <v>-11569216834</v>
      </c>
    </row>
    <row r="122" spans="2:19" ht="15.5" x14ac:dyDescent="0.35">
      <c r="C122" t="s">
        <v>164</v>
      </c>
      <c r="D122" s="5">
        <v>94999955365</v>
      </c>
      <c r="E122" s="5">
        <v>68683320032</v>
      </c>
      <c r="F122" s="5">
        <v>78197395019</v>
      </c>
      <c r="G122" s="5">
        <v>82576506001</v>
      </c>
      <c r="I122" s="5">
        <v>286735222116</v>
      </c>
      <c r="J122" s="5">
        <v>272363048359</v>
      </c>
      <c r="K122" s="5">
        <v>241417703293</v>
      </c>
      <c r="L122" s="5">
        <v>171814639310</v>
      </c>
      <c r="M122" s="5">
        <v>125173352477</v>
      </c>
      <c r="N122" s="5">
        <v>98963556751</v>
      </c>
      <c r="O122" s="5">
        <v>136636579386</v>
      </c>
      <c r="P122" s="5">
        <v>149568678375</v>
      </c>
      <c r="Q122" s="5">
        <v>118641775771</v>
      </c>
      <c r="R122" s="5">
        <v>113769157349</v>
      </c>
      <c r="S122" s="5">
        <v>122054394659</v>
      </c>
    </row>
    <row r="123" spans="2:19" ht="15.5" x14ac:dyDescent="0.35">
      <c r="C123" t="s">
        <v>166</v>
      </c>
      <c r="D123" s="5">
        <v>-84016434369</v>
      </c>
      <c r="E123" s="5">
        <v>-79248116076</v>
      </c>
      <c r="F123" s="5">
        <v>-63152433317</v>
      </c>
      <c r="G123" s="5">
        <v>-64900248415</v>
      </c>
      <c r="I123" s="5">
        <v>-245067726501</v>
      </c>
      <c r="J123" s="5">
        <v>-273538731355</v>
      </c>
      <c r="K123" s="5">
        <v>-236863481348</v>
      </c>
      <c r="L123" s="5">
        <v>-170052059151</v>
      </c>
      <c r="M123" s="5">
        <v>-116622890125</v>
      </c>
      <c r="N123" s="5">
        <v>-81398277812</v>
      </c>
      <c r="O123" s="5">
        <v>-117926093562</v>
      </c>
      <c r="P123" s="5">
        <v>-165712038715</v>
      </c>
      <c r="Q123" s="5">
        <v>-108513913889</v>
      </c>
      <c r="R123" s="5">
        <v>-102277881014</v>
      </c>
      <c r="S123" s="5">
        <v>-132759501728</v>
      </c>
    </row>
    <row r="124" spans="2:19" ht="15.5" x14ac:dyDescent="0.35">
      <c r="C124" t="s">
        <v>755</v>
      </c>
    </row>
    <row r="125" spans="2:19" ht="15.5" x14ac:dyDescent="0.35">
      <c r="C125" t="s">
        <v>598</v>
      </c>
    </row>
    <row r="126" spans="2:19" ht="15.5" x14ac:dyDescent="0.35">
      <c r="C126" t="s">
        <v>412</v>
      </c>
      <c r="D126" s="5">
        <v>-84016434369</v>
      </c>
      <c r="E126" s="5">
        <v>-79248116076</v>
      </c>
      <c r="F126" s="5">
        <v>-63152433317</v>
      </c>
      <c r="G126" s="5">
        <v>-64900248415</v>
      </c>
      <c r="I126" s="5">
        <v>-245067726501</v>
      </c>
      <c r="J126" s="5">
        <v>-273538731355</v>
      </c>
      <c r="K126" s="5">
        <v>-236863481348</v>
      </c>
      <c r="L126" s="5">
        <v>-170052059151</v>
      </c>
      <c r="M126" s="5">
        <v>-116622890125</v>
      </c>
      <c r="N126" s="5">
        <v>-81398277812</v>
      </c>
      <c r="O126" s="5">
        <v>-117926093562</v>
      </c>
      <c r="P126" s="5">
        <v>-165712038715</v>
      </c>
      <c r="Q126" s="5">
        <v>-108513913889</v>
      </c>
      <c r="R126" s="5">
        <v>-102277881014</v>
      </c>
      <c r="S126" s="5">
        <v>-132759501728</v>
      </c>
    </row>
    <row r="127" spans="2:19" ht="15.5" x14ac:dyDescent="0.35">
      <c r="C127" t="s">
        <v>708</v>
      </c>
      <c r="D127" s="5">
        <v>-733304418</v>
      </c>
      <c r="E127" s="5">
        <v>-165372700</v>
      </c>
      <c r="F127" s="5">
        <v>-4459482989</v>
      </c>
      <c r="G127" s="5">
        <v>-652634515</v>
      </c>
      <c r="I127" s="5">
        <v>-5332115565</v>
      </c>
      <c r="J127" s="5">
        <v>-6424414396</v>
      </c>
      <c r="K127" s="5">
        <v>-5612138760</v>
      </c>
      <c r="L127" s="5">
        <v>-3944007773</v>
      </c>
      <c r="M127" s="5">
        <v>-1806970724</v>
      </c>
      <c r="N127" s="5">
        <v>-1502471394</v>
      </c>
      <c r="O127" s="5">
        <v>-2566119658</v>
      </c>
      <c r="P127" s="5">
        <v>-3808813011</v>
      </c>
      <c r="Q127" s="5">
        <v>-2489359835</v>
      </c>
      <c r="R127" s="5">
        <v>-3040725131</v>
      </c>
      <c r="S127" s="5">
        <v>-3188381602</v>
      </c>
    </row>
    <row r="128" spans="2:19" ht="15.5" x14ac:dyDescent="0.35">
      <c r="C128" t="s">
        <v>171</v>
      </c>
      <c r="F128" s="5">
        <v>-187900940</v>
      </c>
      <c r="I128" s="5">
        <v>-187900940</v>
      </c>
      <c r="J128" s="5">
        <v>-183976995</v>
      </c>
      <c r="K128" s="5">
        <v>-137053375</v>
      </c>
      <c r="L128" s="5">
        <v>-271832943</v>
      </c>
      <c r="M128" s="5">
        <v>-270379097</v>
      </c>
      <c r="N128" s="5">
        <v>-1064652469</v>
      </c>
      <c r="O128" s="5">
        <v>-3250725509</v>
      </c>
      <c r="P128" s="5">
        <v>-2293290582</v>
      </c>
      <c r="Q128" s="5">
        <v>-1809320981</v>
      </c>
      <c r="R128" s="5">
        <v>-3116364503</v>
      </c>
      <c r="S128" s="5">
        <v>-480112633</v>
      </c>
    </row>
    <row r="129" spans="3:19" ht="15.5" x14ac:dyDescent="0.35">
      <c r="C129" t="s">
        <v>334</v>
      </c>
      <c r="D129" s="5">
        <v>-56161260</v>
      </c>
      <c r="E129" s="5">
        <v>280036044</v>
      </c>
      <c r="F129" s="5">
        <v>669435980</v>
      </c>
      <c r="G129" s="5">
        <v>544078997</v>
      </c>
      <c r="I129" s="5">
        <v>1331627982</v>
      </c>
      <c r="J129" s="5">
        <v>1002242652</v>
      </c>
      <c r="K129" s="5">
        <v>705321257</v>
      </c>
      <c r="L129" s="5">
        <v>814987931</v>
      </c>
      <c r="M129" s="5">
        <v>833349048</v>
      </c>
      <c r="N129" s="5">
        <v>734477392</v>
      </c>
      <c r="O129" s="5">
        <v>495782386</v>
      </c>
      <c r="P129" s="5">
        <v>371870290</v>
      </c>
      <c r="Q129" s="5">
        <v>846480557</v>
      </c>
      <c r="R129" s="5">
        <v>2509147968</v>
      </c>
      <c r="S129" s="5">
        <v>1209588698</v>
      </c>
    </row>
    <row r="130" spans="3:19" ht="15.5" x14ac:dyDescent="0.35">
      <c r="C130" t="s">
        <v>756</v>
      </c>
    </row>
    <row r="131" spans="3:19" ht="15.5" x14ac:dyDescent="0.35">
      <c r="C131" t="s">
        <v>456</v>
      </c>
    </row>
    <row r="132" spans="3:19" ht="15.5" x14ac:dyDescent="0.35">
      <c r="C132" t="s">
        <v>461</v>
      </c>
      <c r="L132" s="5">
        <v>328883046</v>
      </c>
      <c r="M132" s="5">
        <v>1521998972</v>
      </c>
      <c r="N132" s="5">
        <v>724397869</v>
      </c>
      <c r="O132" s="5">
        <v>1387495339</v>
      </c>
      <c r="R132" s="5">
        <v>997986498</v>
      </c>
      <c r="S132" s="5">
        <v>1594795772</v>
      </c>
    </row>
    <row r="133" spans="3:19" ht="15.5" x14ac:dyDescent="0.35">
      <c r="C133" t="s">
        <v>27</v>
      </c>
      <c r="D133" s="5">
        <v>6440455</v>
      </c>
      <c r="E133" s="5">
        <v>-6440455</v>
      </c>
    </row>
    <row r="134" spans="3:19" ht="15.5" x14ac:dyDescent="0.35">
      <c r="C134" t="s">
        <v>757</v>
      </c>
      <c r="D134" s="5">
        <v>6440455</v>
      </c>
      <c r="E134" s="5">
        <v>-6440455</v>
      </c>
      <c r="L134" s="5">
        <v>328883046</v>
      </c>
      <c r="M134" s="5">
        <v>1521998972</v>
      </c>
      <c r="N134" s="5">
        <v>724397869</v>
      </c>
      <c r="O134" s="5">
        <v>1387495339</v>
      </c>
      <c r="R134" s="5">
        <v>997986498</v>
      </c>
      <c r="S134" s="5">
        <v>1594795772</v>
      </c>
    </row>
    <row r="135" spans="3:19" ht="15.5" x14ac:dyDescent="0.35">
      <c r="C135" t="s">
        <v>758</v>
      </c>
    </row>
    <row r="136" spans="3:19" ht="15.5" x14ac:dyDescent="0.35">
      <c r="C136" t="s">
        <v>759</v>
      </c>
      <c r="F136" s="5">
        <v>-1381041357</v>
      </c>
      <c r="G136" s="5">
        <v>7550889</v>
      </c>
      <c r="J136" s="5">
        <v>534660363</v>
      </c>
    </row>
    <row r="137" spans="3:19" ht="15.5" x14ac:dyDescent="0.35">
      <c r="C137" t="s">
        <v>415</v>
      </c>
    </row>
    <row r="138" spans="3:19" ht="15.5" x14ac:dyDescent="0.35">
      <c r="C138" t="s">
        <v>760</v>
      </c>
      <c r="F138" s="5">
        <v>-1381041357</v>
      </c>
      <c r="G138" s="5">
        <v>7550889</v>
      </c>
      <c r="J138" s="5">
        <v>534660363</v>
      </c>
    </row>
    <row r="139" spans="3:19" ht="15.5" x14ac:dyDescent="0.35">
      <c r="C139" t="s">
        <v>761</v>
      </c>
    </row>
    <row r="140" spans="3:19" ht="15.5" x14ac:dyDescent="0.35">
      <c r="C140" t="s">
        <v>762</v>
      </c>
    </row>
    <row r="141" spans="3:19" ht="15.5" x14ac:dyDescent="0.35">
      <c r="C141" t="s">
        <v>103</v>
      </c>
    </row>
    <row r="142" spans="3:19" ht="15.5" x14ac:dyDescent="0.35">
      <c r="C142" t="s">
        <v>173</v>
      </c>
      <c r="M142" s="5">
        <v>-1174550000</v>
      </c>
      <c r="N142" s="5">
        <v>-263737943</v>
      </c>
      <c r="O142" s="5">
        <v>-12999370397</v>
      </c>
      <c r="P142" s="5">
        <v>15897008340</v>
      </c>
      <c r="Q142" s="5">
        <v>-4702600000</v>
      </c>
      <c r="S142" s="5">
        <v>-329000000</v>
      </c>
    </row>
    <row r="143" spans="3:19" ht="15.5" x14ac:dyDescent="0.35">
      <c r="C143" t="s">
        <v>174</v>
      </c>
      <c r="D143" s="5">
        <v>-3503105</v>
      </c>
      <c r="E143" s="5">
        <v>-28350731</v>
      </c>
      <c r="F143" s="5">
        <v>-176851389</v>
      </c>
      <c r="G143" s="5">
        <v>-22136335</v>
      </c>
      <c r="I143" s="5">
        <v>-1038115066</v>
      </c>
      <c r="J143" s="5">
        <v>-1750866150</v>
      </c>
      <c r="K143" s="5">
        <v>-2662624088</v>
      </c>
      <c r="L143" s="5">
        <v>-1071411373</v>
      </c>
      <c r="M143" s="5">
        <v>850000000</v>
      </c>
      <c r="N143" s="5">
        <v>-447500000</v>
      </c>
      <c r="O143" s="5">
        <v>-162500000</v>
      </c>
      <c r="P143" s="5">
        <v>-150250000</v>
      </c>
      <c r="Q143" s="5">
        <v>-1004250000</v>
      </c>
      <c r="R143" s="5">
        <v>-2265833000</v>
      </c>
      <c r="S143" s="5">
        <v>-3991200000</v>
      </c>
    </row>
    <row r="144" spans="3:19" ht="15.5" x14ac:dyDescent="0.35">
      <c r="C144" t="s">
        <v>176</v>
      </c>
      <c r="D144" s="5">
        <v>-3503105</v>
      </c>
      <c r="E144" s="5">
        <v>-28350731</v>
      </c>
      <c r="F144" s="5">
        <v>-176851389</v>
      </c>
      <c r="G144" s="5">
        <v>-22136335</v>
      </c>
      <c r="I144" s="5">
        <v>-1038115066</v>
      </c>
      <c r="J144" s="5">
        <v>-2078866150</v>
      </c>
      <c r="K144" s="5">
        <v>-2698660124</v>
      </c>
      <c r="L144" s="5">
        <v>-1226377737</v>
      </c>
      <c r="N144" s="5">
        <v>-447500000</v>
      </c>
      <c r="O144" s="5">
        <v>-162500000</v>
      </c>
      <c r="P144" s="5">
        <v>-150250000</v>
      </c>
      <c r="Q144" s="5">
        <v>-1004250000</v>
      </c>
      <c r="R144" s="5">
        <v>-2265833000</v>
      </c>
      <c r="S144" s="5">
        <v>-591200000</v>
      </c>
    </row>
    <row r="145" spans="2:19" ht="15.5" x14ac:dyDescent="0.35">
      <c r="C145" t="s">
        <v>763</v>
      </c>
      <c r="J145" s="5">
        <v>328000000</v>
      </c>
      <c r="K145" s="5">
        <v>36036036</v>
      </c>
      <c r="L145" s="5">
        <v>154966364</v>
      </c>
      <c r="M145" s="5">
        <v>850000000</v>
      </c>
    </row>
    <row r="146" spans="2:19" ht="15.5" x14ac:dyDescent="0.35">
      <c r="C146" t="s">
        <v>178</v>
      </c>
      <c r="S146" s="5">
        <v>-3400000000</v>
      </c>
    </row>
    <row r="147" spans="2:19" ht="15.5" x14ac:dyDescent="0.35">
      <c r="C147" t="s">
        <v>183</v>
      </c>
      <c r="M147" s="5">
        <v>-1174550000</v>
      </c>
      <c r="N147" s="5">
        <v>-263737943</v>
      </c>
      <c r="O147" s="5">
        <v>-12999370397</v>
      </c>
      <c r="P147" s="5">
        <v>15897008340</v>
      </c>
      <c r="Q147" s="5">
        <v>-4702600000</v>
      </c>
      <c r="S147" s="5">
        <v>-329000000</v>
      </c>
    </row>
    <row r="148" spans="2:19" ht="15.5" x14ac:dyDescent="0.35">
      <c r="C148" t="s">
        <v>764</v>
      </c>
    </row>
    <row r="149" spans="2:19" ht="15.5" x14ac:dyDescent="0.35">
      <c r="C149" t="s">
        <v>361</v>
      </c>
      <c r="S149" s="5">
        <v>6691000000</v>
      </c>
    </row>
    <row r="150" spans="2:19" ht="15.5" x14ac:dyDescent="0.35">
      <c r="C150" t="s">
        <v>362</v>
      </c>
      <c r="M150" s="5">
        <v>-32672050000</v>
      </c>
      <c r="N150" s="5">
        <v>-48766237943</v>
      </c>
      <c r="O150" s="5">
        <v>-12999370397</v>
      </c>
      <c r="P150" s="5">
        <v>15897008340</v>
      </c>
      <c r="Q150" s="5">
        <v>-4702600000</v>
      </c>
      <c r="S150" s="5">
        <v>-7020000000</v>
      </c>
    </row>
    <row r="151" spans="2:19" ht="15.5" x14ac:dyDescent="0.35">
      <c r="C151" t="s">
        <v>765</v>
      </c>
      <c r="M151" s="5">
        <v>-32672050000</v>
      </c>
      <c r="N151" s="5">
        <v>-48766237943</v>
      </c>
      <c r="O151" s="5">
        <v>-12999370397</v>
      </c>
      <c r="P151" s="5">
        <v>15897008340</v>
      </c>
      <c r="Q151" s="5">
        <v>-4702600000</v>
      </c>
      <c r="S151" s="5">
        <v>-329000000</v>
      </c>
    </row>
    <row r="152" spans="2:19" ht="15.5" x14ac:dyDescent="0.35">
      <c r="C152" t="s">
        <v>766</v>
      </c>
      <c r="M152" s="5">
        <v>-18502500000</v>
      </c>
      <c r="N152" s="5">
        <v>48502500000</v>
      </c>
    </row>
    <row r="153" spans="2:19" ht="15.5" x14ac:dyDescent="0.35">
      <c r="C153" t="s">
        <v>767</v>
      </c>
      <c r="M153" s="5">
        <v>25000000000</v>
      </c>
    </row>
    <row r="154" spans="2:19" ht="15.5" x14ac:dyDescent="0.35">
      <c r="C154" t="s">
        <v>768</v>
      </c>
      <c r="M154" s="5">
        <v>25000000000</v>
      </c>
    </row>
    <row r="155" spans="2:19" ht="15.5" x14ac:dyDescent="0.35">
      <c r="C155" t="s">
        <v>391</v>
      </c>
      <c r="D155" s="5">
        <v>10197022668</v>
      </c>
      <c r="E155" s="5">
        <v>-10484953886</v>
      </c>
      <c r="F155" s="5">
        <v>9509121007</v>
      </c>
      <c r="G155" s="5">
        <v>17553116622</v>
      </c>
      <c r="I155" s="5">
        <v>36440992026</v>
      </c>
      <c r="J155" s="5">
        <v>-7998037522</v>
      </c>
      <c r="K155" s="5">
        <v>-3152273021</v>
      </c>
      <c r="L155" s="5">
        <v>-2380800953</v>
      </c>
      <c r="M155" s="5">
        <v>8503910551</v>
      </c>
      <c r="N155" s="5">
        <v>15745792394</v>
      </c>
      <c r="O155" s="5">
        <v>1615047985</v>
      </c>
      <c r="P155" s="5">
        <v>-6126835303</v>
      </c>
      <c r="Q155" s="5">
        <v>968811623</v>
      </c>
      <c r="R155" s="5">
        <v>6575488167</v>
      </c>
      <c r="S155" s="5">
        <v>-15889416834</v>
      </c>
    </row>
    <row r="156" spans="2:19" ht="15.5" x14ac:dyDescent="0.35">
      <c r="C156" t="s">
        <v>193</v>
      </c>
      <c r="E156" s="5">
        <v>59288852239</v>
      </c>
      <c r="I156" s="5">
        <v>22847830213</v>
      </c>
      <c r="J156" s="5">
        <v>30845867735</v>
      </c>
      <c r="K156" s="5">
        <v>33998140756</v>
      </c>
      <c r="L156" s="5">
        <v>36378941709</v>
      </c>
      <c r="M156" s="5">
        <v>27875031158</v>
      </c>
      <c r="N156" s="5">
        <v>12129238764</v>
      </c>
      <c r="O156" s="5">
        <v>10514190779</v>
      </c>
      <c r="P156" s="5">
        <v>16641026082</v>
      </c>
      <c r="Q156" s="5">
        <v>15647912923</v>
      </c>
      <c r="R156" s="5">
        <v>9104616645</v>
      </c>
      <c r="S156" s="5">
        <v>24821065019</v>
      </c>
    </row>
    <row r="157" spans="2:19" ht="15.5" x14ac:dyDescent="0.35">
      <c r="C157" t="s">
        <v>194</v>
      </c>
      <c r="Q157" s="5">
        <v>24301536</v>
      </c>
      <c r="R157" s="5">
        <v>-32191889</v>
      </c>
      <c r="S157" s="5">
        <v>172968460</v>
      </c>
    </row>
    <row r="158" spans="2:19" ht="15.5" x14ac:dyDescent="0.35">
      <c r="C158" t="s">
        <v>195</v>
      </c>
      <c r="D158" s="5">
        <v>10197022668</v>
      </c>
      <c r="E158" s="5">
        <v>48803898353</v>
      </c>
      <c r="F158" s="5">
        <v>9509121007</v>
      </c>
      <c r="G158" s="5">
        <v>17553116622</v>
      </c>
      <c r="I158" s="5">
        <v>59288822239</v>
      </c>
      <c r="J158" s="5">
        <v>22847830213</v>
      </c>
      <c r="K158" s="5">
        <v>30845867735</v>
      </c>
      <c r="L158" s="5">
        <v>33998140756</v>
      </c>
      <c r="M158" s="5">
        <v>36378941709</v>
      </c>
      <c r="N158" s="5">
        <v>27875031158</v>
      </c>
      <c r="O158" s="5">
        <v>12129238764</v>
      </c>
      <c r="P158" s="5">
        <v>10514190779</v>
      </c>
      <c r="Q158" s="5">
        <v>16641026082</v>
      </c>
      <c r="R158" s="5">
        <v>15647912923</v>
      </c>
      <c r="S158" s="5">
        <v>9104616645</v>
      </c>
    </row>
    <row r="160" spans="2:19" ht="15.5" x14ac:dyDescent="0.35">
      <c r="B160" t="s">
        <v>196</v>
      </c>
      <c r="C160" t="s">
        <v>12</v>
      </c>
      <c r="D160" s="5">
        <v>310000000</v>
      </c>
      <c r="E160" s="5">
        <v>310000000</v>
      </c>
      <c r="F160" s="5">
        <v>310000000</v>
      </c>
      <c r="G160" s="5">
        <v>310000000</v>
      </c>
      <c r="I160" s="5">
        <v>310000000</v>
      </c>
      <c r="J160" s="5">
        <v>310000000</v>
      </c>
      <c r="K160" s="5">
        <v>310000000</v>
      </c>
      <c r="L160" s="5">
        <v>310000000</v>
      </c>
      <c r="M160" s="5">
        <v>310000000</v>
      </c>
      <c r="N160" s="5">
        <v>250000000</v>
      </c>
      <c r="O160" s="5">
        <v>150000000</v>
      </c>
      <c r="P160" s="5">
        <v>150000000</v>
      </c>
      <c r="Q160" s="5">
        <v>150000000</v>
      </c>
      <c r="R160" s="5">
        <v>150000000</v>
      </c>
      <c r="S160" s="5">
        <v>150000000</v>
      </c>
    </row>
    <row r="161" spans="3:7" ht="15.5" x14ac:dyDescent="0.35">
      <c r="C161" t="s">
        <v>197</v>
      </c>
      <c r="D161" s="6">
        <v>14.08</v>
      </c>
      <c r="E161" s="6">
        <v>6.55</v>
      </c>
      <c r="F161" s="6">
        <v>34.71</v>
      </c>
      <c r="G161" s="6">
        <v>12.51</v>
      </c>
    </row>
    <row r="162" spans="3:7" ht="15.5" x14ac:dyDescent="0.35">
      <c r="C162" t="s">
        <v>198</v>
      </c>
      <c r="D162" s="6">
        <v>173.3</v>
      </c>
      <c r="E162" s="6">
        <v>220.61</v>
      </c>
      <c r="F162" s="6">
        <v>59.93</v>
      </c>
      <c r="G162" s="6">
        <v>147.88</v>
      </c>
    </row>
    <row r="163" spans="3:7" ht="15.5" x14ac:dyDescent="0.35">
      <c r="C163" t="s">
        <v>73</v>
      </c>
      <c r="D163" s="6">
        <v>8.4499999999999993</v>
      </c>
      <c r="E163" s="6">
        <v>6.79</v>
      </c>
      <c r="F163" s="6">
        <v>7.44</v>
      </c>
      <c r="G163" s="6">
        <v>7.43</v>
      </c>
    </row>
    <row r="164" spans="3:7" ht="15.5" x14ac:dyDescent="0.35">
      <c r="C164" t="s">
        <v>199</v>
      </c>
      <c r="D164" s="5">
        <v>6510000000</v>
      </c>
      <c r="E164" s="5">
        <v>3100000000</v>
      </c>
      <c r="F164" s="5">
        <v>14260000000</v>
      </c>
      <c r="G164" s="5">
        <v>4660000000</v>
      </c>
    </row>
    <row r="165" spans="3:7" ht="15.5" x14ac:dyDescent="0.35">
      <c r="C165" t="s">
        <v>200</v>
      </c>
      <c r="D165" s="6">
        <v>2.2200000000000001E-2</v>
      </c>
      <c r="E165" s="6">
        <v>1.0500000000000001E-2</v>
      </c>
      <c r="F165" s="6">
        <v>5.2999999999999999E-2</v>
      </c>
      <c r="G165" s="6">
        <v>2.1499999999999998E-2</v>
      </c>
    </row>
    <row r="166" spans="3:7" ht="15.5" x14ac:dyDescent="0.35">
      <c r="C166" t="s">
        <v>201</v>
      </c>
      <c r="D166" s="6">
        <v>2.41E-2</v>
      </c>
      <c r="E166" s="6">
        <v>1.15E-2</v>
      </c>
      <c r="F166" s="6">
        <v>6.1600000000000002E-2</v>
      </c>
      <c r="G166" s="6">
        <v>2.3700000000000002E-2</v>
      </c>
    </row>
    <row r="167" spans="3:7" ht="15.5" x14ac:dyDescent="0.35">
      <c r="C167" t="s">
        <v>202</v>
      </c>
      <c r="D167" s="6">
        <v>0.03</v>
      </c>
      <c r="E167" s="6">
        <v>1.4800000000000001E-2</v>
      </c>
      <c r="F167" s="6">
        <v>7.2700000000000001E-2</v>
      </c>
      <c r="G167" s="6">
        <v>2.53E-2</v>
      </c>
    </row>
    <row r="168" spans="3:7" ht="15.5" x14ac:dyDescent="0.35">
      <c r="C168" t="s">
        <v>203</v>
      </c>
      <c r="D168" s="6">
        <v>132.54</v>
      </c>
      <c r="E168" s="6">
        <v>9.59</v>
      </c>
      <c r="F168" s="6">
        <v>36.58</v>
      </c>
      <c r="G168" s="6">
        <v>234.44</v>
      </c>
    </row>
    <row r="169" spans="3:7" ht="15.5" x14ac:dyDescent="0.35">
      <c r="C169" t="s">
        <v>204</v>
      </c>
      <c r="D169" s="5">
        <v>182000000000</v>
      </c>
      <c r="E169" s="5">
        <v>178000000000</v>
      </c>
      <c r="F169" s="5">
        <v>176000000000</v>
      </c>
      <c r="G169" s="5">
        <v>165000000000</v>
      </c>
    </row>
    <row r="170" spans="3:7" ht="15.5" x14ac:dyDescent="0.35">
      <c r="C170" t="s">
        <v>205</v>
      </c>
      <c r="D170" s="6">
        <v>4.17</v>
      </c>
      <c r="E170" s="6">
        <v>2.5299999999999998</v>
      </c>
      <c r="F170" s="6">
        <v>3.69</v>
      </c>
      <c r="G170" s="6">
        <v>3.51</v>
      </c>
    </row>
    <row r="171" spans="3:7" ht="15.5" x14ac:dyDescent="0.35">
      <c r="C171" t="s">
        <v>206</v>
      </c>
      <c r="D171" s="6">
        <v>584.48</v>
      </c>
      <c r="E171" s="6">
        <v>570.4</v>
      </c>
      <c r="F171" s="6">
        <v>563.85</v>
      </c>
      <c r="G171" s="6">
        <v>527.80999999999995</v>
      </c>
    </row>
    <row r="172" spans="3:7" ht="15.5" x14ac:dyDescent="0.35">
      <c r="C172" t="s">
        <v>207</v>
      </c>
      <c r="D172" s="6">
        <v>4.18</v>
      </c>
      <c r="E172" s="6">
        <v>2.54</v>
      </c>
      <c r="F172" s="6">
        <v>3.69</v>
      </c>
      <c r="G172" s="6">
        <v>3.51</v>
      </c>
    </row>
    <row r="173" spans="3:7" ht="15.5" x14ac:dyDescent="0.35">
      <c r="C173" t="s">
        <v>208</v>
      </c>
      <c r="D173" s="6">
        <v>583.65</v>
      </c>
      <c r="E173" s="6">
        <v>569.52</v>
      </c>
      <c r="F173" s="6">
        <v>562.92999999999995</v>
      </c>
      <c r="G173" s="6">
        <v>526.84</v>
      </c>
    </row>
    <row r="174" spans="3:7" ht="15.5" x14ac:dyDescent="0.35">
      <c r="C174" t="s">
        <v>209</v>
      </c>
    </row>
    <row r="175" spans="3:7" ht="15.5" x14ac:dyDescent="0.35">
      <c r="C175" t="s">
        <v>210</v>
      </c>
    </row>
    <row r="176" spans="3:7" ht="15.5" x14ac:dyDescent="0.35">
      <c r="C176" t="s">
        <v>211</v>
      </c>
      <c r="D176" s="5">
        <v>182000000000</v>
      </c>
      <c r="E176" s="5">
        <v>178000000000</v>
      </c>
      <c r="F176" s="5">
        <v>176000000000</v>
      </c>
      <c r="G176" s="5">
        <v>165000000000</v>
      </c>
    </row>
    <row r="177" spans="3:19" ht="15.5" x14ac:dyDescent="0.35">
      <c r="C177" t="s">
        <v>24</v>
      </c>
    </row>
    <row r="178" spans="3:19" ht="15.5" x14ac:dyDescent="0.35">
      <c r="C178" t="s">
        <v>21</v>
      </c>
      <c r="D178" s="5">
        <v>-59000000000</v>
      </c>
      <c r="E178" s="5">
        <v>-49000000000</v>
      </c>
      <c r="F178" s="5">
        <v>-59000000000</v>
      </c>
      <c r="G178" s="5">
        <v>-50000000000</v>
      </c>
    </row>
    <row r="179" spans="3:19" ht="15.5" x14ac:dyDescent="0.35">
      <c r="C179" t="s">
        <v>212</v>
      </c>
      <c r="D179" s="5">
        <v>159000000000</v>
      </c>
      <c r="E179" s="5">
        <v>155000000000</v>
      </c>
      <c r="F179" s="5">
        <v>153000000000</v>
      </c>
      <c r="G179" s="5">
        <v>141000000000</v>
      </c>
    </row>
    <row r="180" spans="3:19" ht="15.5" x14ac:dyDescent="0.35">
      <c r="C180" t="s">
        <v>213</v>
      </c>
      <c r="D180" s="5">
        <v>10000000000</v>
      </c>
      <c r="E180" s="5">
        <v>-10000000000</v>
      </c>
      <c r="F180" s="5">
        <v>10000000000</v>
      </c>
      <c r="G180" s="5">
        <v>18000000000</v>
      </c>
    </row>
    <row r="181" spans="3:19" ht="15.5" x14ac:dyDescent="0.35">
      <c r="C181" t="s">
        <v>214</v>
      </c>
      <c r="D181" s="5">
        <v>0</v>
      </c>
      <c r="E181" s="5">
        <v>0</v>
      </c>
      <c r="F181" s="5">
        <v>0</v>
      </c>
      <c r="G181" s="5">
        <v>0</v>
      </c>
    </row>
    <row r="182" spans="3:19" ht="15.5" x14ac:dyDescent="0.35">
      <c r="C182" t="s">
        <v>13</v>
      </c>
      <c r="D182" s="5">
        <v>10000000000</v>
      </c>
      <c r="E182" s="5">
        <v>-10000000000</v>
      </c>
      <c r="F182" s="5">
        <v>10000000000</v>
      </c>
      <c r="G182" s="5">
        <v>18000000000</v>
      </c>
    </row>
    <row r="183" spans="3:19" ht="15.5" x14ac:dyDescent="0.35">
      <c r="C183" t="s">
        <v>16</v>
      </c>
      <c r="D183" s="6">
        <v>32.68</v>
      </c>
      <c r="E183" s="6">
        <v>-33.61</v>
      </c>
      <c r="F183" s="6">
        <v>30.48</v>
      </c>
      <c r="G183" s="6">
        <v>56.26</v>
      </c>
    </row>
    <row r="184" spans="3:19" ht="15.5" x14ac:dyDescent="0.35">
      <c r="C184" t="s">
        <v>58</v>
      </c>
      <c r="I184" s="6">
        <v>58.93</v>
      </c>
      <c r="J184" s="6">
        <v>62.92</v>
      </c>
      <c r="K184" s="6">
        <v>63.49</v>
      </c>
      <c r="L184" s="6">
        <v>37.159999999999997</v>
      </c>
      <c r="M184" s="6">
        <v>25.02</v>
      </c>
      <c r="N184" s="6">
        <v>0.2</v>
      </c>
      <c r="O184" s="6">
        <v>17.579999999999998</v>
      </c>
      <c r="P184" s="6">
        <v>-44.83</v>
      </c>
      <c r="Q184" s="6">
        <v>-5.68</v>
      </c>
      <c r="R184" s="6">
        <v>-46.93</v>
      </c>
      <c r="S184" s="6">
        <v>-25.36</v>
      </c>
    </row>
    <row r="185" spans="3:19" ht="15.5" x14ac:dyDescent="0.35">
      <c r="C185" t="s">
        <v>72</v>
      </c>
      <c r="I185" s="6">
        <v>35.299999999999997</v>
      </c>
      <c r="J185" s="6">
        <v>23.84</v>
      </c>
      <c r="K185" s="6">
        <v>15.99</v>
      </c>
      <c r="L185" s="6">
        <v>81.81</v>
      </c>
      <c r="M185" s="6">
        <v>39.57</v>
      </c>
      <c r="N185" s="5">
        <v>2380</v>
      </c>
      <c r="O185" s="6">
        <v>35.840000000000003</v>
      </c>
      <c r="P185" s="6">
        <v>-10.71</v>
      </c>
      <c r="Q185" s="6">
        <v>-59.51</v>
      </c>
      <c r="R185" s="6">
        <v>-9.8000000000000007</v>
      </c>
      <c r="S185" s="6">
        <v>-22.08</v>
      </c>
    </row>
    <row r="186" spans="3:19" ht="15.5" x14ac:dyDescent="0.35">
      <c r="C186" t="s">
        <v>75</v>
      </c>
      <c r="I186" s="6">
        <v>2.23</v>
      </c>
      <c r="J186" s="6">
        <v>1.68</v>
      </c>
      <c r="K186" s="6">
        <v>1.26</v>
      </c>
      <c r="L186" s="6">
        <v>5.31</v>
      </c>
      <c r="M186" s="6">
        <v>2.46</v>
      </c>
      <c r="N186" s="6">
        <v>1.25</v>
      </c>
      <c r="O186" s="6">
        <v>0.72</v>
      </c>
      <c r="P186" s="6">
        <v>0.5</v>
      </c>
      <c r="Q186" s="6">
        <v>0.44</v>
      </c>
      <c r="R186" s="6">
        <v>0.61</v>
      </c>
      <c r="S186" s="6">
        <v>0.72</v>
      </c>
    </row>
    <row r="187" spans="3:19" ht="15.5" x14ac:dyDescent="0.35">
      <c r="C187" t="s">
        <v>215</v>
      </c>
      <c r="I187" s="5">
        <v>24590000000</v>
      </c>
      <c r="J187" s="5">
        <v>26580000000</v>
      </c>
      <c r="K187" s="5">
        <v>26280000000</v>
      </c>
      <c r="L187" s="5">
        <v>15360000000</v>
      </c>
      <c r="M187" s="5">
        <v>9520000000</v>
      </c>
      <c r="N187" s="5">
        <v>2460000000</v>
      </c>
      <c r="O187" s="5">
        <v>6410000000</v>
      </c>
      <c r="P187" s="5">
        <v>-2430000000</v>
      </c>
    </row>
    <row r="188" spans="3:19" ht="15.5" x14ac:dyDescent="0.35">
      <c r="C188" t="s">
        <v>216</v>
      </c>
      <c r="I188" s="6">
        <v>8.9900000000000008E-2</v>
      </c>
      <c r="J188" s="6">
        <v>0.1045</v>
      </c>
      <c r="K188" s="6">
        <v>0.12330000000000001</v>
      </c>
      <c r="L188" s="6">
        <v>8.1600000000000006E-2</v>
      </c>
      <c r="M188" s="6">
        <v>6.4699999999999994E-2</v>
      </c>
      <c r="N188" s="6">
        <v>4.0000000000000002E-4</v>
      </c>
      <c r="O188" s="6">
        <v>2.3399999999999997E-2</v>
      </c>
      <c r="P188" s="6">
        <v>-5.3099999999999994E-2</v>
      </c>
      <c r="Q188" s="6">
        <v>-7.1999999999999998E-3</v>
      </c>
      <c r="R188" s="6">
        <v>-5.9699999999999996E-2</v>
      </c>
      <c r="S188" s="6">
        <v>-3.0099999999999998E-2</v>
      </c>
    </row>
    <row r="189" spans="3:19" ht="15.5" x14ac:dyDescent="0.35">
      <c r="C189" t="s">
        <v>217</v>
      </c>
      <c r="I189" s="6">
        <v>0.1045</v>
      </c>
      <c r="J189" s="6">
        <v>0.1249</v>
      </c>
      <c r="K189" s="6">
        <v>0.14480000000000001</v>
      </c>
      <c r="L189" s="6">
        <v>9.8299999999999998E-2</v>
      </c>
      <c r="M189" s="6">
        <v>7.3700000000000002E-2</v>
      </c>
      <c r="N189" s="6">
        <v>8.0000000000000004E-4</v>
      </c>
      <c r="O189" s="6">
        <v>0.1628</v>
      </c>
      <c r="P189" s="6">
        <v>-0.55030000000000001</v>
      </c>
      <c r="Q189" s="6">
        <v>-4.82E-2</v>
      </c>
      <c r="R189" s="6">
        <v>-0.4047</v>
      </c>
      <c r="S189" s="6">
        <v>-0.14859999999999998</v>
      </c>
    </row>
    <row r="190" spans="3:19" ht="15.5" x14ac:dyDescent="0.35">
      <c r="C190" t="s">
        <v>218</v>
      </c>
      <c r="I190" s="6">
        <v>0.12770000000000001</v>
      </c>
      <c r="J190" s="6">
        <v>0.15629999999999999</v>
      </c>
      <c r="K190" s="6">
        <v>0.1807</v>
      </c>
      <c r="L190" s="6">
        <v>0.11779999999999999</v>
      </c>
      <c r="M190" s="6">
        <v>8.8399999999999992E-2</v>
      </c>
      <c r="N190" s="6">
        <v>2.9100000000000001E-2</v>
      </c>
      <c r="O190" s="6">
        <v>0.1764</v>
      </c>
      <c r="P190" s="6">
        <v>-0.1183</v>
      </c>
      <c r="Q190" s="6">
        <v>1.3300000000000001E-2</v>
      </c>
      <c r="R190" s="6">
        <v>-0.12509999999999999</v>
      </c>
      <c r="S190" s="6">
        <v>0.23719999999999999</v>
      </c>
    </row>
    <row r="191" spans="3:19" ht="15.5" x14ac:dyDescent="0.35">
      <c r="C191" t="s">
        <v>219</v>
      </c>
      <c r="I191" s="6">
        <v>121.7</v>
      </c>
      <c r="J191" s="6">
        <v>135.88</v>
      </c>
      <c r="K191" s="6">
        <v>185.18</v>
      </c>
      <c r="L191" s="6">
        <v>54.16</v>
      </c>
      <c r="M191" s="6">
        <v>32.33</v>
      </c>
      <c r="N191" s="6">
        <v>1.32</v>
      </c>
      <c r="O191" s="6">
        <v>1.57</v>
      </c>
      <c r="P191" s="6">
        <v>-1.39</v>
      </c>
      <c r="Q191" s="6">
        <v>0.22</v>
      </c>
      <c r="R191" s="6">
        <v>-3.82</v>
      </c>
      <c r="S191" s="6">
        <v>0.48</v>
      </c>
    </row>
    <row r="192" spans="3:19" ht="15.5" x14ac:dyDescent="0.35">
      <c r="C192" t="s">
        <v>69</v>
      </c>
      <c r="I192" s="6">
        <v>3.69</v>
      </c>
      <c r="J192" s="6">
        <v>2.98</v>
      </c>
      <c r="K192" s="6">
        <v>2.3199999999999998</v>
      </c>
      <c r="L192" s="6">
        <v>8.0399999999999991</v>
      </c>
      <c r="M192" s="6">
        <v>2.92</v>
      </c>
      <c r="N192" s="6">
        <v>1.85</v>
      </c>
      <c r="O192" s="6">
        <v>5.83</v>
      </c>
      <c r="P192" s="6">
        <v>5.89</v>
      </c>
      <c r="Q192" s="6">
        <v>2.87</v>
      </c>
      <c r="R192" s="6">
        <v>3.97</v>
      </c>
      <c r="S192" s="6">
        <v>3.28</v>
      </c>
    </row>
    <row r="193" spans="2:19" ht="15.5" x14ac:dyDescent="0.35">
      <c r="C193" t="s">
        <v>66</v>
      </c>
      <c r="I193" s="6">
        <v>563.85</v>
      </c>
      <c r="J193" s="6">
        <v>503.59</v>
      </c>
      <c r="K193" s="6">
        <v>438.38</v>
      </c>
      <c r="L193" s="6">
        <v>378.14</v>
      </c>
      <c r="M193" s="6">
        <v>339.35</v>
      </c>
      <c r="N193" s="6">
        <v>257.85000000000002</v>
      </c>
      <c r="O193" s="5">
        <v>108</v>
      </c>
      <c r="P193" s="6">
        <v>81.45</v>
      </c>
      <c r="Q193" s="6">
        <v>117.84</v>
      </c>
      <c r="R193" s="6">
        <v>115.95</v>
      </c>
      <c r="S193" s="6">
        <v>170.73</v>
      </c>
    </row>
    <row r="194" spans="2:19" ht="15.5" x14ac:dyDescent="0.35">
      <c r="C194" t="s">
        <v>220</v>
      </c>
      <c r="I194" s="6">
        <v>3.69</v>
      </c>
      <c r="J194" s="6">
        <v>2.99</v>
      </c>
      <c r="K194" s="6">
        <v>2.3199999999999998</v>
      </c>
      <c r="L194" s="6">
        <v>8.07</v>
      </c>
      <c r="M194" s="6">
        <v>2.93</v>
      </c>
      <c r="N194" s="6">
        <v>1.86</v>
      </c>
      <c r="O194" s="6">
        <v>6.09</v>
      </c>
      <c r="P194" s="6">
        <v>6.28</v>
      </c>
      <c r="Q194" s="6">
        <v>3.01</v>
      </c>
      <c r="R194" s="6">
        <v>4.18</v>
      </c>
      <c r="S194" s="6">
        <v>3.41</v>
      </c>
    </row>
    <row r="195" spans="2:19" ht="15.5" x14ac:dyDescent="0.35">
      <c r="C195" t="s">
        <v>221</v>
      </c>
      <c r="I195" s="6">
        <v>562.92999999999995</v>
      </c>
      <c r="J195" s="6">
        <v>502.47</v>
      </c>
      <c r="K195" s="6">
        <v>437.06</v>
      </c>
      <c r="L195" s="6">
        <v>376.63</v>
      </c>
      <c r="M195" s="6">
        <v>337.63</v>
      </c>
      <c r="N195" s="6">
        <v>255.39</v>
      </c>
      <c r="O195" s="6">
        <v>103.48</v>
      </c>
      <c r="P195" s="6">
        <v>76.489999999999995</v>
      </c>
      <c r="Q195" s="6">
        <v>112.43</v>
      </c>
      <c r="R195" s="6">
        <v>110.1</v>
      </c>
      <c r="S195" s="6">
        <v>164.44</v>
      </c>
    </row>
    <row r="196" spans="2:19" ht="15.5" x14ac:dyDescent="0.35">
      <c r="C196" t="s">
        <v>222</v>
      </c>
      <c r="N196" s="5">
        <v>33000000000</v>
      </c>
      <c r="O196" s="5">
        <v>81000000000</v>
      </c>
      <c r="P196" s="5">
        <v>98000000000</v>
      </c>
      <c r="Q196" s="5">
        <v>77000000000</v>
      </c>
      <c r="R196" s="5">
        <v>81000000000</v>
      </c>
      <c r="S196" s="5">
        <v>83000000000</v>
      </c>
    </row>
    <row r="197" spans="2:19" ht="15.5" x14ac:dyDescent="0.35">
      <c r="C197" t="s">
        <v>223</v>
      </c>
    </row>
    <row r="198" spans="2:19" ht="15.5" x14ac:dyDescent="0.35">
      <c r="C198" t="s">
        <v>26</v>
      </c>
      <c r="N198" s="5">
        <v>33000000000</v>
      </c>
      <c r="O198" s="5">
        <v>81000000000</v>
      </c>
      <c r="P198" s="5">
        <v>98000000000</v>
      </c>
      <c r="Q198" s="5">
        <v>77000000000</v>
      </c>
      <c r="R198" s="5">
        <v>81000000000</v>
      </c>
      <c r="S198" s="5">
        <v>83000000000</v>
      </c>
    </row>
    <row r="199" spans="2:19" ht="15.5" x14ac:dyDescent="0.35">
      <c r="C199" t="s">
        <v>23</v>
      </c>
      <c r="I199" s="5">
        <v>-59000000000</v>
      </c>
      <c r="J199" s="5">
        <v>-23000000000</v>
      </c>
      <c r="K199" s="5">
        <v>-31000000000</v>
      </c>
      <c r="L199" s="5">
        <v>-34000000000</v>
      </c>
      <c r="M199" s="5">
        <v>-36000000000</v>
      </c>
      <c r="N199" s="5">
        <v>5000000000</v>
      </c>
      <c r="O199" s="5">
        <v>69000000000</v>
      </c>
      <c r="P199" s="5">
        <v>87000000000</v>
      </c>
      <c r="Q199" s="5">
        <v>60000000000</v>
      </c>
      <c r="R199" s="5">
        <v>65000000000</v>
      </c>
      <c r="S199" s="5">
        <v>74000000000</v>
      </c>
    </row>
    <row r="200" spans="2:19" ht="15.5" x14ac:dyDescent="0.35">
      <c r="C200" t="s">
        <v>224</v>
      </c>
      <c r="I200" s="5">
        <v>153000000000</v>
      </c>
      <c r="J200" s="5">
        <v>135000000000</v>
      </c>
      <c r="K200" s="5">
        <v>115000000000</v>
      </c>
      <c r="L200" s="5">
        <v>98000000000</v>
      </c>
      <c r="M200" s="5">
        <v>86000000000</v>
      </c>
      <c r="N200" s="5">
        <v>46000000000</v>
      </c>
      <c r="O200" s="5">
        <v>-4000000000</v>
      </c>
      <c r="P200" s="5">
        <v>-8000000000</v>
      </c>
      <c r="Q200" s="5">
        <v>-5000000000</v>
      </c>
      <c r="R200" s="5">
        <v>-6000000000</v>
      </c>
      <c r="S200" s="5">
        <v>-3000000000</v>
      </c>
    </row>
    <row r="201" spans="2:19" ht="15.5" x14ac:dyDescent="0.35">
      <c r="C201" t="s">
        <v>225</v>
      </c>
      <c r="I201" s="5">
        <v>37000000000</v>
      </c>
      <c r="J201" s="5">
        <v>-6000000000</v>
      </c>
      <c r="K201" s="5">
        <v>0</v>
      </c>
      <c r="L201" s="5">
        <v>-1000000000</v>
      </c>
      <c r="M201" s="5">
        <v>9000000000</v>
      </c>
      <c r="N201" s="5">
        <v>16000000000</v>
      </c>
      <c r="O201" s="5">
        <v>15000000000</v>
      </c>
      <c r="P201" s="5">
        <v>-22000000000</v>
      </c>
      <c r="Q201" s="5">
        <v>7000000000</v>
      </c>
      <c r="R201" s="5">
        <v>9000000000</v>
      </c>
      <c r="S201" s="5">
        <v>-12000000000</v>
      </c>
    </row>
    <row r="202" spans="2:19" ht="15.5" x14ac:dyDescent="0.35">
      <c r="C202" t="s">
        <v>226</v>
      </c>
      <c r="I202" s="5">
        <v>-1000000000</v>
      </c>
      <c r="J202" s="5">
        <v>-2000000000</v>
      </c>
      <c r="K202" s="5">
        <v>-3000000000</v>
      </c>
      <c r="L202" s="5">
        <v>-1000000000</v>
      </c>
      <c r="N202" s="5">
        <v>0</v>
      </c>
      <c r="O202" s="5">
        <v>0</v>
      </c>
      <c r="P202" s="5">
        <v>0</v>
      </c>
      <c r="Q202" s="5">
        <v>-1000000000</v>
      </c>
      <c r="R202" s="5">
        <v>-2000000000</v>
      </c>
      <c r="S202" s="5">
        <v>-4000000000</v>
      </c>
    </row>
    <row r="203" spans="2:19" ht="15.5" x14ac:dyDescent="0.35">
      <c r="C203" t="s">
        <v>15</v>
      </c>
      <c r="I203" s="5">
        <v>36000000000</v>
      </c>
      <c r="J203" s="5">
        <v>-8000000000</v>
      </c>
      <c r="K203" s="5">
        <v>-3000000000</v>
      </c>
      <c r="L203" s="5">
        <v>-3000000000</v>
      </c>
      <c r="M203" s="5">
        <v>9000000000</v>
      </c>
      <c r="N203" s="5">
        <v>16000000000</v>
      </c>
      <c r="O203" s="5">
        <v>15000000000</v>
      </c>
      <c r="P203" s="5">
        <v>-22000000000</v>
      </c>
      <c r="Q203" s="5">
        <v>6000000000</v>
      </c>
      <c r="R203" s="5">
        <v>7000000000</v>
      </c>
      <c r="S203" s="5">
        <v>-16000000000</v>
      </c>
    </row>
    <row r="204" spans="2:19" ht="15.5" x14ac:dyDescent="0.35">
      <c r="C204" t="s">
        <v>17</v>
      </c>
      <c r="I204" s="6">
        <v>116.8</v>
      </c>
      <c r="J204" s="6">
        <v>-26.69</v>
      </c>
      <c r="K204" s="6">
        <v>-10.220000000000001</v>
      </c>
      <c r="L204" s="6">
        <v>-8.1300000000000008</v>
      </c>
      <c r="M204" s="6">
        <v>28.3</v>
      </c>
      <c r="N204" s="6">
        <v>63.53</v>
      </c>
      <c r="O204" s="6">
        <v>96.15</v>
      </c>
      <c r="P204" s="6">
        <v>-144.88999999999999</v>
      </c>
      <c r="Q204" s="6">
        <v>37.31</v>
      </c>
      <c r="R204" s="6">
        <v>43.26</v>
      </c>
      <c r="S204" s="6">
        <v>-102.37</v>
      </c>
    </row>
    <row r="206" spans="2:19" ht="15.5" x14ac:dyDescent="0.35">
      <c r="B206" t="s">
        <v>227</v>
      </c>
      <c r="C206" t="s">
        <v>228</v>
      </c>
      <c r="D206" s="5">
        <v>4000000000</v>
      </c>
      <c r="E206" s="5">
        <v>2000000000</v>
      </c>
      <c r="F206" s="5">
        <v>11000000000</v>
      </c>
      <c r="G206" s="5">
        <v>4000000000</v>
      </c>
      <c r="H206" s="5">
        <v>13000000000</v>
      </c>
      <c r="I206" s="5">
        <v>18000000000</v>
      </c>
      <c r="J206" s="5">
        <v>20000000000</v>
      </c>
      <c r="K206" s="5">
        <v>20000000000</v>
      </c>
      <c r="L206" s="5">
        <v>12000000000</v>
      </c>
      <c r="M206" s="5">
        <v>8000000000</v>
      </c>
      <c r="N206" s="5">
        <v>50000000</v>
      </c>
      <c r="O206" s="5">
        <v>3000000000</v>
      </c>
      <c r="P206" s="5">
        <v>-7000000000</v>
      </c>
      <c r="Q206" s="5">
        <v>-864000000</v>
      </c>
    </row>
    <row r="207" spans="2:19" ht="15.5" x14ac:dyDescent="0.35">
      <c r="C207" t="s">
        <v>57</v>
      </c>
      <c r="D207" s="6">
        <v>14.08</v>
      </c>
      <c r="E207" s="6">
        <v>6.55</v>
      </c>
      <c r="F207" s="6">
        <v>34.71</v>
      </c>
      <c r="G207" s="6">
        <v>12.51</v>
      </c>
      <c r="H207" s="6">
        <v>41.26</v>
      </c>
      <c r="I207" s="6">
        <v>58.93</v>
      </c>
      <c r="J207" s="6">
        <v>62.92</v>
      </c>
      <c r="K207" s="6">
        <v>63.49</v>
      </c>
      <c r="L207" s="6">
        <v>37.159999999999997</v>
      </c>
      <c r="M207" s="6">
        <v>25.02</v>
      </c>
      <c r="N207" s="6">
        <v>0.16</v>
      </c>
      <c r="O207" s="6">
        <v>8.56</v>
      </c>
      <c r="P207" s="6">
        <v>-21.84</v>
      </c>
      <c r="Q207" s="6">
        <v>-2.77</v>
      </c>
    </row>
    <row r="208" spans="2:19" ht="15.5" x14ac:dyDescent="0.35">
      <c r="C208" t="s">
        <v>233</v>
      </c>
      <c r="D208" s="5">
        <v>90000000000</v>
      </c>
      <c r="E208" s="5">
        <v>66000000000</v>
      </c>
      <c r="F208" s="5">
        <v>87000000000</v>
      </c>
      <c r="G208" s="5">
        <v>78000000000</v>
      </c>
      <c r="H208" s="5">
        <v>313000000000</v>
      </c>
      <c r="I208" s="5">
        <v>291000000000</v>
      </c>
      <c r="J208" s="5">
        <v>279000000000</v>
      </c>
      <c r="K208" s="5">
        <v>251000000000</v>
      </c>
      <c r="L208" s="5">
        <v>179000000000</v>
      </c>
      <c r="M208" s="5">
        <v>125000000000</v>
      </c>
      <c r="N208" s="5">
        <v>96000000000</v>
      </c>
      <c r="O208" s="5">
        <v>134000000000</v>
      </c>
      <c r="P208" s="5">
        <v>147000000000</v>
      </c>
      <c r="Q208" s="5">
        <v>117000000000</v>
      </c>
    </row>
    <row r="209" spans="3:9" ht="15.5" x14ac:dyDescent="0.35">
      <c r="C209" t="s">
        <v>237</v>
      </c>
      <c r="I209" s="6">
        <v>40.72</v>
      </c>
    </row>
    <row r="210" spans="3:9" ht="15.5" x14ac:dyDescent="0.35">
      <c r="C210" t="s">
        <v>238</v>
      </c>
      <c r="I210" s="6">
        <v>24.76</v>
      </c>
    </row>
    <row r="211" spans="3:9" ht="15.5" x14ac:dyDescent="0.35">
      <c r="C211" t="s">
        <v>239</v>
      </c>
      <c r="I211" s="6">
        <v>6.95</v>
      </c>
    </row>
    <row r="212" spans="3:9" ht="15.5" x14ac:dyDescent="0.35">
      <c r="C212" t="s">
        <v>240</v>
      </c>
      <c r="I212" s="6">
        <v>4.0399999999999998E-2</v>
      </c>
    </row>
    <row r="213" spans="3:9" ht="15.5" x14ac:dyDescent="0.35">
      <c r="C213" t="s">
        <v>241</v>
      </c>
      <c r="I213" s="6">
        <v>1.63</v>
      </c>
    </row>
    <row r="214" spans="3:9" ht="15.5" x14ac:dyDescent="0.35">
      <c r="C214" t="s">
        <v>242</v>
      </c>
      <c r="I214" s="6">
        <v>2.87</v>
      </c>
    </row>
    <row r="215" spans="3:9" ht="15.5" x14ac:dyDescent="0.35">
      <c r="C215" t="s">
        <v>243</v>
      </c>
      <c r="I215" s="6">
        <v>19.41</v>
      </c>
    </row>
    <row r="216" spans="3:9" ht="15.5" x14ac:dyDescent="0.35">
      <c r="C216" t="s">
        <v>244</v>
      </c>
      <c r="I216" s="6">
        <v>19.579999999999998</v>
      </c>
    </row>
    <row r="217" spans="3:9" ht="15.5" x14ac:dyDescent="0.35">
      <c r="C217" t="s">
        <v>245</v>
      </c>
      <c r="I217" s="6">
        <v>17.690000000000001</v>
      </c>
    </row>
    <row r="218" spans="3:9" ht="15.5" x14ac:dyDescent="0.35">
      <c r="C218" t="s">
        <v>246</v>
      </c>
      <c r="I218" s="6">
        <v>16.3</v>
      </c>
    </row>
    <row r="219" spans="3:9" ht="15.5" x14ac:dyDescent="0.35">
      <c r="C219" t="s">
        <v>247</v>
      </c>
      <c r="I219" s="6">
        <v>-3.91</v>
      </c>
    </row>
    <row r="220" spans="3:9" ht="15.5" x14ac:dyDescent="0.35">
      <c r="C220" t="s">
        <v>248</v>
      </c>
      <c r="I220" s="6">
        <v>1.49</v>
      </c>
    </row>
    <row r="221" spans="3:9" ht="15.5" x14ac:dyDescent="0.35">
      <c r="C221" t="s">
        <v>249</v>
      </c>
      <c r="I221" s="6">
        <v>67.849999999999994</v>
      </c>
    </row>
    <row r="222" spans="3:9" ht="15.5" x14ac:dyDescent="0.35">
      <c r="C222" t="s">
        <v>250</v>
      </c>
      <c r="I222" s="6">
        <v>41.26</v>
      </c>
    </row>
    <row r="223" spans="3:9" ht="15.5" x14ac:dyDescent="0.35">
      <c r="C223" t="s">
        <v>251</v>
      </c>
      <c r="I223" s="6">
        <v>1030.1600000000001</v>
      </c>
    </row>
    <row r="224" spans="3:9" ht="15.5" x14ac:dyDescent="0.35">
      <c r="C224" t="s">
        <v>252</v>
      </c>
      <c r="D224" s="6">
        <v>189.11</v>
      </c>
    </row>
    <row r="225" spans="3:9" ht="15.5" x14ac:dyDescent="0.35">
      <c r="C225" t="s">
        <v>253</v>
      </c>
      <c r="I225" s="6">
        <v>584.48</v>
      </c>
    </row>
    <row r="226" spans="3:9" ht="15.5" x14ac:dyDescent="0.35">
      <c r="C226" t="s">
        <v>254</v>
      </c>
      <c r="I226" s="6">
        <v>85.82</v>
      </c>
    </row>
    <row r="227" spans="3:9" ht="15.5" x14ac:dyDescent="0.35">
      <c r="C227" t="s">
        <v>255</v>
      </c>
      <c r="D227" s="6">
        <v>47.62</v>
      </c>
    </row>
    <row r="228" spans="3:9" ht="15.5" x14ac:dyDescent="0.35">
      <c r="C228" t="s">
        <v>256</v>
      </c>
      <c r="D228" s="6">
        <v>29.41</v>
      </c>
    </row>
    <row r="229" spans="3:9" ht="15.5" x14ac:dyDescent="0.35">
      <c r="C229" t="s">
        <v>257</v>
      </c>
      <c r="D229" s="6">
        <v>0.08</v>
      </c>
    </row>
    <row r="230" spans="3:9" ht="15.5" x14ac:dyDescent="0.35">
      <c r="C230" t="s">
        <v>258</v>
      </c>
      <c r="D230" s="6">
        <v>1.08</v>
      </c>
    </row>
    <row r="231" spans="3:9" ht="15.5" x14ac:dyDescent="0.35">
      <c r="C231" t="s">
        <v>259</v>
      </c>
      <c r="I231" s="6">
        <v>2669.37</v>
      </c>
    </row>
    <row r="232" spans="3:9" ht="15.5" x14ac:dyDescent="0.35">
      <c r="C232" t="s">
        <v>13</v>
      </c>
      <c r="D232" s="5">
        <v>10000000000</v>
      </c>
    </row>
    <row r="233" spans="3:9" ht="15.5" x14ac:dyDescent="0.35">
      <c r="C233" t="s">
        <v>260</v>
      </c>
      <c r="I233" s="6">
        <v>19.48</v>
      </c>
    </row>
    <row r="234" spans="3:9" ht="15.5" x14ac:dyDescent="0.35">
      <c r="C234" t="s">
        <v>261</v>
      </c>
      <c r="I234" s="6">
        <v>0.107</v>
      </c>
    </row>
    <row r="235" spans="3:9" ht="15.5" x14ac:dyDescent="0.35">
      <c r="C235" t="s">
        <v>262</v>
      </c>
      <c r="I235" s="6">
        <v>0.11609999999999999</v>
      </c>
    </row>
    <row r="236" spans="3:9" ht="15.5" x14ac:dyDescent="0.35">
      <c r="C236" t="s">
        <v>263</v>
      </c>
      <c r="I236" s="6">
        <v>0.1368</v>
      </c>
    </row>
    <row r="237" spans="3:9" ht="15.5" x14ac:dyDescent="0.35">
      <c r="C237" t="s">
        <v>264</v>
      </c>
      <c r="I237" s="6">
        <v>0.113</v>
      </c>
    </row>
    <row r="238" spans="3:9" ht="15.5" x14ac:dyDescent="0.35">
      <c r="C238" t="s">
        <v>265</v>
      </c>
      <c r="D238" s="6">
        <v>39.67</v>
      </c>
    </row>
    <row r="239" spans="3:9" ht="15.5" x14ac:dyDescent="0.35">
      <c r="C239" t="s">
        <v>266</v>
      </c>
      <c r="D239" s="6">
        <v>82.18</v>
      </c>
    </row>
    <row r="240" spans="3:9" ht="15.5" x14ac:dyDescent="0.35">
      <c r="C240" t="s">
        <v>267</v>
      </c>
      <c r="D240" s="6">
        <v>0.18</v>
      </c>
    </row>
    <row r="241" spans="3:9" ht="15.5" x14ac:dyDescent="0.35">
      <c r="C241" t="s">
        <v>268</v>
      </c>
      <c r="D241" s="6">
        <v>121.67</v>
      </c>
    </row>
    <row r="242" spans="3:9" ht="15.5" x14ac:dyDescent="0.35">
      <c r="C242" t="s">
        <v>269</v>
      </c>
      <c r="D242" s="6">
        <v>2.29</v>
      </c>
    </row>
    <row r="243" spans="3:9" ht="15.5" x14ac:dyDescent="0.35">
      <c r="C243" t="s">
        <v>270</v>
      </c>
      <c r="I243" s="6">
        <v>1.64</v>
      </c>
    </row>
    <row r="244" spans="3:9" ht="15.5" x14ac:dyDescent="0.35">
      <c r="C244" t="s">
        <v>271</v>
      </c>
      <c r="I244" s="6">
        <v>3.84</v>
      </c>
    </row>
    <row r="245" spans="3:9" ht="15.5" x14ac:dyDescent="0.35">
      <c r="C245" t="s">
        <v>53</v>
      </c>
      <c r="I245" s="5">
        <v>524000000000</v>
      </c>
    </row>
    <row r="246" spans="3:9" ht="15.5" x14ac:dyDescent="0.35">
      <c r="C246" t="s">
        <v>272</v>
      </c>
      <c r="I246" s="5">
        <v>465000000000</v>
      </c>
    </row>
    <row r="247" spans="3:9" ht="15.5" x14ac:dyDescent="0.35">
      <c r="C247" t="s">
        <v>273</v>
      </c>
      <c r="I247" s="5">
        <v>312000000</v>
      </c>
    </row>
    <row r="248" spans="3:9" ht="15.5" x14ac:dyDescent="0.35">
      <c r="C248" t="s">
        <v>274</v>
      </c>
      <c r="I248" s="6">
        <v>0.19</v>
      </c>
    </row>
    <row r="249" spans="3:9" ht="15.5" x14ac:dyDescent="0.35">
      <c r="C249" t="s">
        <v>275</v>
      </c>
      <c r="D249" s="6">
        <v>0.20190000000000002</v>
      </c>
    </row>
    <row r="250" spans="3:9" ht="15.5" x14ac:dyDescent="0.35">
      <c r="C250" t="s">
        <v>276</v>
      </c>
      <c r="D250" s="6">
        <v>6.4000000000000001E-2</v>
      </c>
    </row>
    <row r="251" spans="3:9" ht="15.5" x14ac:dyDescent="0.35">
      <c r="C251" t="s">
        <v>277</v>
      </c>
      <c r="D251" s="6">
        <v>4.8799999999999996E-2</v>
      </c>
    </row>
    <row r="252" spans="3:9" ht="15.5" x14ac:dyDescent="0.35">
      <c r="C252" t="s">
        <v>278</v>
      </c>
      <c r="D252" s="6">
        <v>0.2281</v>
      </c>
    </row>
    <row r="253" spans="3:9" ht="15.5" x14ac:dyDescent="0.35">
      <c r="C253" t="s">
        <v>279</v>
      </c>
      <c r="D253" s="6">
        <v>0.27729999999999999</v>
      </c>
    </row>
    <row r="254" spans="3:9" ht="15.5" x14ac:dyDescent="0.35">
      <c r="C254" t="s">
        <v>280</v>
      </c>
      <c r="D254" s="6">
        <v>0.3538</v>
      </c>
    </row>
    <row r="255" spans="3:9" ht="15.5" x14ac:dyDescent="0.35">
      <c r="C255" t="s">
        <v>287</v>
      </c>
      <c r="I255" s="5">
        <v>7</v>
      </c>
    </row>
    <row r="256" spans="3:9" ht="15.5" x14ac:dyDescent="0.35">
      <c r="C256" t="s">
        <v>288</v>
      </c>
      <c r="I256" s="6">
        <v>0.2</v>
      </c>
    </row>
    <row r="257" spans="3:9" ht="15.5" x14ac:dyDescent="0.35">
      <c r="C257" t="s">
        <v>289</v>
      </c>
      <c r="I257" s="6">
        <v>0.4</v>
      </c>
    </row>
    <row r="258" spans="3:9" ht="15.5" x14ac:dyDescent="0.35">
      <c r="C258" t="s">
        <v>290</v>
      </c>
      <c r="I258" s="6">
        <v>0.31</v>
      </c>
    </row>
    <row r="259" spans="3:9" ht="15.5" x14ac:dyDescent="0.35">
      <c r="C259" t="s">
        <v>291</v>
      </c>
      <c r="I259" s="6">
        <v>0.56999999999999995</v>
      </c>
    </row>
    <row r="260" spans="3:9" ht="15.5" x14ac:dyDescent="0.35">
      <c r="C260" t="s">
        <v>292</v>
      </c>
      <c r="I260" s="6">
        <v>0.45</v>
      </c>
    </row>
    <row r="261" spans="3:9" ht="15.5" x14ac:dyDescent="0.35">
      <c r="C261" t="s">
        <v>293</v>
      </c>
      <c r="I261" s="6">
        <v>0.22</v>
      </c>
    </row>
    <row r="262" spans="3:9" ht="15.5" x14ac:dyDescent="0.35">
      <c r="C262" t="s">
        <v>294</v>
      </c>
      <c r="I262" s="6">
        <v>0.31</v>
      </c>
    </row>
    <row r="263" spans="3:9" ht="15.5" x14ac:dyDescent="0.35">
      <c r="C263" t="s">
        <v>295</v>
      </c>
      <c r="I263" s="5">
        <v>321000000000</v>
      </c>
    </row>
    <row r="264" spans="3:9" ht="15.5" x14ac:dyDescent="0.35">
      <c r="C264" t="s">
        <v>296</v>
      </c>
      <c r="I264" s="5">
        <v>72000000000</v>
      </c>
    </row>
    <row r="265" spans="3:9" ht="15.5" x14ac:dyDescent="0.35">
      <c r="C265" t="s">
        <v>297</v>
      </c>
      <c r="I265" s="5">
        <v>29000000000</v>
      </c>
    </row>
    <row r="266" spans="3:9" ht="15.5" x14ac:dyDescent="0.35">
      <c r="C266" t="s">
        <v>298</v>
      </c>
      <c r="I266" s="5">
        <v>21000000000</v>
      </c>
    </row>
    <row r="267" spans="3:9" ht="15.5" x14ac:dyDescent="0.35">
      <c r="C267" t="s">
        <v>299</v>
      </c>
      <c r="D267" s="5">
        <v>59000000000</v>
      </c>
    </row>
    <row r="268" spans="3:9" ht="15.5" x14ac:dyDescent="0.35">
      <c r="C268" t="s">
        <v>300</v>
      </c>
      <c r="D268" s="5">
        <v>198000000000</v>
      </c>
    </row>
    <row r="269" spans="3:9" ht="15.5" x14ac:dyDescent="0.35">
      <c r="C269" t="s">
        <v>301</v>
      </c>
      <c r="D269" s="5">
        <v>15000000000</v>
      </c>
    </row>
    <row r="270" spans="3:9" ht="15.5" x14ac:dyDescent="0.35">
      <c r="C270" t="s">
        <v>212</v>
      </c>
      <c r="D270" s="5">
        <v>159000000000</v>
      </c>
    </row>
    <row r="271" spans="3:9" ht="15.5" x14ac:dyDescent="0.35">
      <c r="C271" t="s">
        <v>211</v>
      </c>
      <c r="I271" s="5">
        <v>182000000000</v>
      </c>
    </row>
    <row r="272" spans="3:9" ht="15.5" x14ac:dyDescent="0.35">
      <c r="C272" t="s">
        <v>21</v>
      </c>
      <c r="D272" s="5">
        <v>-59000000000</v>
      </c>
    </row>
    <row r="273" spans="3:9" ht="15.5" x14ac:dyDescent="0.35">
      <c r="C273" t="s">
        <v>302</v>
      </c>
      <c r="I273" s="5">
        <v>182000000000</v>
      </c>
    </row>
    <row r="274" spans="3:9" ht="15.5" x14ac:dyDescent="0.35">
      <c r="C274" t="s">
        <v>303</v>
      </c>
      <c r="I274" s="5">
        <v>27000000000</v>
      </c>
    </row>
    <row r="275" spans="3:9" ht="15.5" x14ac:dyDescent="0.35">
      <c r="C275" t="s">
        <v>304</v>
      </c>
      <c r="I275" s="5">
        <v>0</v>
      </c>
    </row>
    <row r="276" spans="3:9" ht="15.5" x14ac:dyDescent="0.35">
      <c r="C276" t="s">
        <v>306</v>
      </c>
      <c r="I276" s="5">
        <v>0</v>
      </c>
    </row>
    <row r="277" spans="3:9" ht="15.5" x14ac:dyDescent="0.35">
      <c r="C277" t="s">
        <v>307</v>
      </c>
      <c r="I277" s="5">
        <v>27000000000</v>
      </c>
    </row>
  </sheetData>
  <pageMargins left="0.7" right="0.7" top="0.75" bottom="0.75" header="0.3" footer="0.3"/>
  <ignoredErrors>
    <ignoredError sqref="A1:S27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769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770</v>
      </c>
      <c r="D2" s="2" vm="12">
        <f ca="1">IFERROR(_xlfn.STOCKHISTORY("XIDX:" &amp; $C$1, D3, , 0, 0, 1), "Libur")</f>
        <v>240</v>
      </c>
      <c r="E2" s="2" vm="158">
        <f ca="1">IFERROR(_xlfn.STOCKHISTORY("XIDX:" &amp; $C$1, E3, , 0, 0, 1), "Libur")</f>
        <v>167</v>
      </c>
      <c r="H2" s="2" vm="158">
        <f ca="1">IFERROR(INDEX(D2:G2,COUNT(D2:G2)),"")</f>
        <v>167</v>
      </c>
      <c r="I2" s="2" vm="159">
        <f t="shared" ref="I2:U2" ca="1" si="0">IFERROR(_xlfn.STOCKHISTORY("XIDX:" &amp; $C$1, I1, , 0, 0, 1), "Libur")</f>
        <v>296</v>
      </c>
      <c r="J2" s="2" vm="160">
        <f t="shared" ca="1" si="0"/>
        <v>585</v>
      </c>
      <c r="K2" s="2" vm="128">
        <f t="shared" ca="1" si="0"/>
        <v>352</v>
      </c>
      <c r="L2" s="2" vm="161">
        <f t="shared" ca="1" si="0"/>
        <v>620</v>
      </c>
      <c r="M2" s="2" vm="162">
        <f t="shared" ca="1" si="0"/>
        <v>645</v>
      </c>
      <c r="N2" s="2" vm="163">
        <f t="shared" ca="1" si="0"/>
        <v>505</v>
      </c>
      <c r="O2" s="2" vm="161">
        <f t="shared" ca="1" si="0"/>
        <v>620</v>
      </c>
      <c r="P2" s="2" vm="164">
        <f t="shared" ca="1" si="0"/>
        <v>730</v>
      </c>
      <c r="Q2" s="2" vm="165">
        <f t="shared" ca="1" si="0"/>
        <v>740</v>
      </c>
      <c r="R2" s="2" vm="166">
        <f t="shared" ca="1" si="0"/>
        <v>705</v>
      </c>
      <c r="S2" s="2" vm="167">
        <f t="shared" ca="1" si="0"/>
        <v>710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68587186760</v>
      </c>
      <c r="E4" s="2">
        <f>IFERROR(INDEX(E51:E500,MATCH($C$4,$C$51:$C$500,0)),"")</f>
        <v>68610789498</v>
      </c>
      <c r="H4" s="2">
        <f>IFERROR(SUM(D4:G4)*(4/MAX(1,COUNT(D4:G4))),"")</f>
        <v>274395952516</v>
      </c>
      <c r="I4" s="2">
        <f t="shared" ref="I4:U4" si="1">IFERROR(INDEX(I51:I500,MATCH($C$4,$C$51:$C$500,0)),"")</f>
        <v>252935795274</v>
      </c>
      <c r="J4" s="2">
        <f t="shared" si="1"/>
        <v>252415647313</v>
      </c>
      <c r="K4" s="2">
        <f t="shared" si="1"/>
        <v>181084153506</v>
      </c>
      <c r="L4" s="2">
        <f t="shared" si="1"/>
        <v>184206031069</v>
      </c>
      <c r="M4" s="2">
        <f t="shared" si="1"/>
        <v>188475526582</v>
      </c>
      <c r="N4" s="2">
        <f t="shared" si="1"/>
        <v>198215179551</v>
      </c>
      <c r="O4" s="2">
        <f t="shared" si="1"/>
        <v>187979951916</v>
      </c>
      <c r="P4" s="2">
        <f t="shared" si="1"/>
        <v>83189398933</v>
      </c>
      <c r="Q4" s="2">
        <f t="shared" si="1"/>
        <v>194401372299</v>
      </c>
      <c r="R4" s="2">
        <f t="shared" si="1"/>
        <v>181717040370</v>
      </c>
      <c r="S4" s="2">
        <f t="shared" si="1"/>
        <v>198446953169</v>
      </c>
      <c r="T4" s="2">
        <f t="shared" si="1"/>
        <v>146772066920</v>
      </c>
      <c r="U4" s="2">
        <f t="shared" si="1"/>
        <v>116303278221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4187980661</v>
      </c>
      <c r="E5" s="2">
        <f>IFERROR(INDEX(E51:E500,MATCH($C$5,$C$51:$C$500,0)),"")</f>
        <v>572680981</v>
      </c>
      <c r="H5" s="2">
        <f>IFERROR(SUM(D5:G5)*(4/MAX(1,COUNT(D5:G5))),"")</f>
        <v>9521323284</v>
      </c>
      <c r="I5" s="2">
        <f t="shared" ref="I5:U5" si="2">IFERROR(INDEX(I51:I500,MATCH($C$5,$C$51:$C$500,0)),"")</f>
        <v>1737037851</v>
      </c>
      <c r="J5" s="2">
        <f t="shared" si="2"/>
        <v>-32342958821</v>
      </c>
      <c r="K5" s="2">
        <f t="shared" si="2"/>
        <v>2504203236</v>
      </c>
      <c r="L5" s="2">
        <f t="shared" si="2"/>
        <v>8177021399</v>
      </c>
      <c r="M5" s="2">
        <f t="shared" si="2"/>
        <v>2234156628</v>
      </c>
      <c r="N5" s="2">
        <f t="shared" si="2"/>
        <v>698926618</v>
      </c>
      <c r="O5" s="2">
        <f t="shared" si="2"/>
        <v>6297769616</v>
      </c>
      <c r="P5" s="2">
        <f t="shared" si="2"/>
        <v>-50460644779</v>
      </c>
      <c r="Q5" s="2">
        <f t="shared" si="2"/>
        <v>33260760</v>
      </c>
      <c r="R5" s="2">
        <f t="shared" si="2"/>
        <v>18973939369</v>
      </c>
      <c r="S5" s="2">
        <f t="shared" si="2"/>
        <v>17199425635</v>
      </c>
      <c r="T5" s="2">
        <f t="shared" si="2"/>
        <v>14991758203</v>
      </c>
      <c r="U5" s="2">
        <f t="shared" si="2"/>
        <v>3543431375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74635458363</v>
      </c>
      <c r="E6" s="2">
        <f>IFERROR(INDEX(E51:E500,MATCH($C$6,$C$51:$C$500,0)),"")</f>
        <v>70426432573</v>
      </c>
      <c r="H6" s="2">
        <f>IFERROR(INDEX(D6:G6,COUNT(D6:G6)),"")</f>
        <v>70426432573</v>
      </c>
      <c r="I6" s="2">
        <f t="shared" ref="I6:U6" si="3">IFERROR(INDEX(I51:I500,MATCH($C$6,$C$51:$C$500,0)),"")</f>
        <v>69850873797</v>
      </c>
      <c r="J6" s="2">
        <f t="shared" si="3"/>
        <v>68048290772</v>
      </c>
      <c r="K6" s="2">
        <f t="shared" si="3"/>
        <v>100433349875</v>
      </c>
      <c r="L6" s="2">
        <f t="shared" si="3"/>
        <v>97878113374</v>
      </c>
      <c r="M6" s="2">
        <f t="shared" si="3"/>
        <v>89630955010</v>
      </c>
      <c r="N6" s="2">
        <f t="shared" si="3"/>
        <v>87365054061</v>
      </c>
      <c r="O6" s="2">
        <f t="shared" si="3"/>
        <v>86632001447</v>
      </c>
      <c r="P6" s="2">
        <f t="shared" si="3"/>
        <v>80276979192</v>
      </c>
      <c r="Q6" s="2">
        <f t="shared" si="3"/>
        <v>130959221610</v>
      </c>
      <c r="R6" s="2">
        <f t="shared" si="3"/>
        <v>130700379324</v>
      </c>
      <c r="S6" s="2">
        <f t="shared" si="3"/>
        <v>108735938835</v>
      </c>
      <c r="T6" s="2">
        <f t="shared" si="3"/>
        <v>100170327382</v>
      </c>
      <c r="U6" s="2">
        <f t="shared" si="3"/>
        <v>180761678018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0.7</v>
      </c>
      <c r="E7" s="3">
        <f>IFERROR(INDEX(E51:E500,MATCH($C$7,$C$51:$C$500,0))/1000000000,"")</f>
        <v>0.7</v>
      </c>
      <c r="H7" s="3">
        <f>IFERROR(INDEX(D7:G7,COUNT(D7:G7)),"")</f>
        <v>0.7</v>
      </c>
      <c r="I7" s="3">
        <f t="shared" ref="I7:U7" si="4">IFERROR(INDEX(I51:I500,MATCH($C$7,$C$51:$C$500,0))/1000000000,"")</f>
        <v>0.7</v>
      </c>
      <c r="J7" s="3">
        <f t="shared" si="4"/>
        <v>0.7</v>
      </c>
      <c r="K7" s="3">
        <f t="shared" si="4"/>
        <v>0.7</v>
      </c>
      <c r="L7" s="3">
        <f t="shared" si="4"/>
        <v>0.7</v>
      </c>
      <c r="M7" s="3">
        <f t="shared" si="4"/>
        <v>0.7</v>
      </c>
      <c r="N7" s="3">
        <f t="shared" si="4"/>
        <v>0.7</v>
      </c>
      <c r="O7" s="3">
        <f t="shared" si="4"/>
        <v>0.7</v>
      </c>
      <c r="P7" s="3">
        <f t="shared" si="4"/>
        <v>0.7</v>
      </c>
      <c r="Q7" s="3">
        <f t="shared" si="4"/>
        <v>0.7</v>
      </c>
      <c r="R7" s="3">
        <f t="shared" si="4"/>
        <v>0.7</v>
      </c>
      <c r="S7" s="3">
        <f t="shared" si="4"/>
        <v>0.7</v>
      </c>
      <c r="T7" s="3">
        <f t="shared" si="4"/>
        <v>0.7</v>
      </c>
      <c r="U7" s="3">
        <f t="shared" si="4"/>
        <v>0.7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6000000000</v>
      </c>
      <c r="E8" s="2">
        <f>IFERROR(INDEX(E51:E500,MATCH("Free cash flow (Quarter)",$C$51:$C$500,0)),"")</f>
        <v>7000000000</v>
      </c>
      <c r="H8" s="2">
        <f>IFERROR(INDEX(D8:G8,COUNT(D8:G8)),"")</f>
        <v>7000000000</v>
      </c>
      <c r="I8" s="2">
        <f t="shared" ref="I8:U8" si="5">IFERROR(INDEX(I51:I500,MATCH($C$8,$C$51:$C$500,0)),"")</f>
        <v>24000000000</v>
      </c>
      <c r="J8" s="2">
        <f t="shared" si="5"/>
        <v>12000000000</v>
      </c>
      <c r="K8" s="2">
        <f t="shared" si="5"/>
        <v>-65000000000</v>
      </c>
      <c r="L8" s="2">
        <f t="shared" si="5"/>
        <v>-84000000000</v>
      </c>
      <c r="M8" s="2">
        <f t="shared" si="5"/>
        <v>-4000000000</v>
      </c>
      <c r="N8" s="2">
        <f t="shared" si="5"/>
        <v>-1000000000</v>
      </c>
      <c r="O8" s="2">
        <f t="shared" si="5"/>
        <v>8000000000</v>
      </c>
      <c r="P8" s="2">
        <f t="shared" si="5"/>
        <v>-6000000000</v>
      </c>
      <c r="Q8" s="2">
        <f t="shared" si="5"/>
        <v>-2000000000</v>
      </c>
      <c r="R8" s="2">
        <f t="shared" si="5"/>
        <v>10000000000</v>
      </c>
      <c r="S8" s="2">
        <f t="shared" si="5"/>
        <v>-1000000000</v>
      </c>
      <c r="T8" s="2">
        <f t="shared" si="5"/>
        <v>-2000000000</v>
      </c>
      <c r="U8" s="2">
        <f t="shared" si="5"/>
        <v>-15000000000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8.07</v>
      </c>
      <c r="E9" s="3">
        <f>IFERROR(INDEX(E51:E500,MATCH("Free cash flow per share (Quarter)",$C$51:$C$500,0)),"")</f>
        <v>10.36</v>
      </c>
      <c r="H9" s="3">
        <f>IFERROR(INDEX(D9:G9,COUNT(D9:G9)),"")</f>
        <v>10.36</v>
      </c>
      <c r="I9" s="3">
        <f t="shared" ref="I9:U9" si="6">IFERROR(INDEX(I51:I500,MATCH($C$9,$C$51:$C$500,0)),"")</f>
        <v>33.96</v>
      </c>
      <c r="J9" s="3">
        <f t="shared" si="6"/>
        <v>17.23</v>
      </c>
      <c r="K9" s="3">
        <f t="shared" si="6"/>
        <v>-93.53</v>
      </c>
      <c r="L9" s="3">
        <f t="shared" si="6"/>
        <v>-120.51</v>
      </c>
      <c r="M9" s="3">
        <f t="shared" si="6"/>
        <v>-6.44</v>
      </c>
      <c r="N9" s="3">
        <f t="shared" si="6"/>
        <v>-1.89</v>
      </c>
      <c r="O9" s="3">
        <f t="shared" si="6"/>
        <v>11.28</v>
      </c>
      <c r="P9" s="3">
        <f t="shared" si="6"/>
        <v>-8.08</v>
      </c>
      <c r="Q9" s="3">
        <f t="shared" si="6"/>
        <v>-3.14</v>
      </c>
      <c r="R9" s="3">
        <f t="shared" si="6"/>
        <v>14.53</v>
      </c>
      <c r="S9" s="3">
        <f t="shared" si="6"/>
        <v>-1.57</v>
      </c>
      <c r="T9" s="3">
        <f t="shared" si="6"/>
        <v>-3.08</v>
      </c>
      <c r="U9" s="3">
        <f t="shared" si="6"/>
        <v>-21.8</v>
      </c>
    </row>
    <row r="10" spans="1:21" ht="15.5" x14ac:dyDescent="0.35">
      <c r="C10" t="s">
        <v>18</v>
      </c>
      <c r="D10" s="3">
        <f ca="1">IFERROR(IF(D9=0,"",D2/D9),"")</f>
        <v>29.739776951672862</v>
      </c>
      <c r="E10" s="3">
        <f ca="1">IFERROR(IF(E9=0,"",E2/E9),"")</f>
        <v>16.119691119691122</v>
      </c>
      <c r="I10" s="3">
        <f t="shared" ref="I10:U10" ca="1" si="7">IFERROR(IF(I9=0,"",I2/I9),"")</f>
        <v>8.7161366313309774</v>
      </c>
      <c r="J10" s="3">
        <f t="shared" ca="1" si="7"/>
        <v>33.952408589669183</v>
      </c>
      <c r="K10" s="3">
        <f t="shared" ca="1" si="7"/>
        <v>-3.7634983427777184</v>
      </c>
      <c r="L10" s="3">
        <f t="shared" ca="1" si="7"/>
        <v>-5.1448012613061156</v>
      </c>
      <c r="M10" s="3">
        <f t="shared" ca="1" si="7"/>
        <v>-100.15527950310559</v>
      </c>
      <c r="N10" s="3">
        <f t="shared" ca="1" si="7"/>
        <v>-267.19576719576719</v>
      </c>
      <c r="O10" s="3">
        <f t="shared" ca="1" si="7"/>
        <v>54.964539007092199</v>
      </c>
      <c r="P10" s="3">
        <f t="shared" ca="1" si="7"/>
        <v>-90.346534653465341</v>
      </c>
      <c r="Q10" s="3">
        <f t="shared" ca="1" si="7"/>
        <v>-235.66878980891718</v>
      </c>
      <c r="R10" s="3">
        <f t="shared" ca="1" si="7"/>
        <v>48.52030282174811</v>
      </c>
      <c r="S10" s="3">
        <f t="shared" ca="1" si="7"/>
        <v>-452.22929936305729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807803877</v>
      </c>
      <c r="E11" s="2">
        <f>IFERROR(INDEX(E51:E500,MATCH($C$11,$C$51:$C$500,0)),"")</f>
        <v>871692618</v>
      </c>
      <c r="H11" s="2">
        <f>IFERROR(INDEX(D11:G11,COUNT(D11:G11)),"")</f>
        <v>871692618</v>
      </c>
      <c r="I11" s="2">
        <f t="shared" ref="I11:U11" si="8">IFERROR(INDEX(I51:I500,MATCH($C$11,$C$51:$C$500,0)),"")</f>
        <v>762246022</v>
      </c>
      <c r="J11" s="2">
        <f t="shared" si="8"/>
        <v>465448843</v>
      </c>
      <c r="K11" s="2">
        <f t="shared" si="8"/>
        <v>2536057468</v>
      </c>
      <c r="L11" s="2">
        <f t="shared" si="8"/>
        <v>10065771760</v>
      </c>
      <c r="M11" s="2">
        <f t="shared" si="8"/>
        <v>2783258675</v>
      </c>
      <c r="N11" s="2">
        <f t="shared" si="8"/>
        <v>7467392035</v>
      </c>
      <c r="O11" s="2">
        <f t="shared" si="8"/>
        <v>5026343909</v>
      </c>
      <c r="P11" s="2">
        <f t="shared" si="8"/>
        <v>3382319713</v>
      </c>
      <c r="Q11" s="2">
        <f t="shared" si="8"/>
        <v>7714510283</v>
      </c>
      <c r="R11" s="2">
        <f t="shared" si="8"/>
        <v>5501030558</v>
      </c>
      <c r="S11" s="2">
        <f t="shared" si="8"/>
        <v>1811753460</v>
      </c>
      <c r="T11" s="2">
        <f t="shared" si="8"/>
        <v>2961452887</v>
      </c>
      <c r="U11" s="2">
        <f t="shared" si="8"/>
        <v>5317459137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109000000000</v>
      </c>
      <c r="E12" s="2">
        <f>IFERROR(INDEX(E51:E500,MATCH("Net Debt (Quarter)",$C$51:$C$500,0)),"")</f>
        <v>98000000000</v>
      </c>
      <c r="H12" s="2">
        <f>IFERROR(INDEX(D12:G12,COUNT(D12:G12)),"")</f>
        <v>98000000000</v>
      </c>
      <c r="I12" s="2">
        <f t="shared" ref="I12:U12" si="9">IFERROR(INDEX(I51:I500,MATCH($C$12,$C$51:$C$500,0)),"")</f>
        <v>121000000000</v>
      </c>
      <c r="J12" s="2">
        <f t="shared" si="9"/>
        <v>142000000000</v>
      </c>
      <c r="K12" s="2">
        <f t="shared" si="9"/>
        <v>139000000000</v>
      </c>
      <c r="L12" s="2">
        <f t="shared" si="9"/>
        <v>78000000000</v>
      </c>
      <c r="M12" s="2">
        <f t="shared" si="9"/>
        <v>21000000000</v>
      </c>
      <c r="N12" s="2">
        <f t="shared" si="9"/>
        <v>18000000000</v>
      </c>
      <c r="O12" s="2">
        <f t="shared" si="9"/>
        <v>18000000000</v>
      </c>
      <c r="P12" s="2">
        <f t="shared" si="9"/>
        <v>23000000000</v>
      </c>
      <c r="Q12" s="2">
        <f t="shared" si="9"/>
        <v>17000000000</v>
      </c>
      <c r="R12" s="2">
        <f t="shared" si="9"/>
        <v>18000000000</v>
      </c>
      <c r="S12" s="2">
        <f t="shared" si="9"/>
        <v>20000000000</v>
      </c>
      <c r="T12" s="2">
        <f t="shared" si="9"/>
        <v>21000000000</v>
      </c>
      <c r="U12" s="2">
        <f t="shared" si="9"/>
        <v>28000000000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110000000000</v>
      </c>
      <c r="E13" s="2">
        <f>IFERROR(INDEX(E51:E500,MATCH("Total Debt (Quarter)",$C$51:$C$500,0)),"")</f>
        <v>99000000000</v>
      </c>
      <c r="H13" s="2">
        <f>IFERROR(INDEX(D13:G13,COUNT(D13:G13)),"")</f>
        <v>99000000000</v>
      </c>
      <c r="I13" s="2">
        <f t="shared" ref="I13:U13" si="10">IFERROR(INDEX(I51:I500,MATCH($C$13,$C$51:$C$500,0)),"")</f>
        <v>122000000000</v>
      </c>
      <c r="J13" s="2">
        <f t="shared" si="10"/>
        <v>142000000000</v>
      </c>
      <c r="K13" s="2">
        <f t="shared" si="10"/>
        <v>141000000000</v>
      </c>
      <c r="L13" s="2">
        <f t="shared" si="10"/>
        <v>88000000000</v>
      </c>
      <c r="M13" s="2">
        <f t="shared" si="10"/>
        <v>24000000000</v>
      </c>
      <c r="N13" s="2">
        <f t="shared" si="10"/>
        <v>25000000000</v>
      </c>
      <c r="O13" s="2">
        <f t="shared" si="10"/>
        <v>23000000000</v>
      </c>
      <c r="P13" s="2">
        <f t="shared" si="10"/>
        <v>26000000000</v>
      </c>
      <c r="Q13" s="2">
        <f t="shared" si="10"/>
        <v>25000000000</v>
      </c>
      <c r="R13" s="2">
        <f t="shared" si="10"/>
        <v>24000000000</v>
      </c>
      <c r="S13" s="2">
        <f t="shared" si="10"/>
        <v>22000000000</v>
      </c>
      <c r="T13" s="2">
        <f t="shared" si="10"/>
        <v>24000000000</v>
      </c>
      <c r="U13" s="2">
        <f t="shared" si="10"/>
        <v>33000000000</v>
      </c>
    </row>
    <row r="14" spans="1:21" ht="15.5" x14ac:dyDescent="0.35">
      <c r="C14" t="s">
        <v>27</v>
      </c>
      <c r="D14" s="2">
        <f>IFERROR(INDEX(D51:D500,MATCH($C$14,$C$51:$C$500,0)),"")</f>
        <v>-3323523566</v>
      </c>
      <c r="E14" s="2">
        <f>IFERROR(INDEX(E51:E500,MATCH($C$14,$C$51:$C$500,0)),"")</f>
        <v>-2642668411</v>
      </c>
      <c r="H14" s="2">
        <f>IFERROR(SUM(D14:G14)*(4/MAX(1,COUNT(D14:G14))),"")</f>
        <v>-11932383954</v>
      </c>
      <c r="I14" s="2">
        <f t="shared" ref="I14:U14" si="11">IFERROR(INDEX(I51:I500,MATCH($C$14,$C$51:$C$500,0)),"")</f>
        <v>-12849838497</v>
      </c>
      <c r="J14" s="2">
        <f t="shared" si="11"/>
        <v>-14690233669</v>
      </c>
      <c r="K14" s="2">
        <f t="shared" si="11"/>
        <v>-1982167897</v>
      </c>
      <c r="L14" s="2">
        <f t="shared" si="11"/>
        <v>-3210860201</v>
      </c>
      <c r="M14" s="2">
        <f t="shared" si="11"/>
        <v>-2454268820</v>
      </c>
      <c r="N14" s="2">
        <f t="shared" si="11"/>
        <v>-2514541698</v>
      </c>
      <c r="O14" s="2">
        <f t="shared" si="11"/>
        <v>-2272930321</v>
      </c>
      <c r="P14" s="2">
        <f t="shared" si="11"/>
        <v>-2007559242</v>
      </c>
      <c r="Q14" s="2">
        <f t="shared" si="11"/>
        <v>-2445220253</v>
      </c>
      <c r="R14" s="2">
        <f t="shared" si="11"/>
        <v>-1484836913</v>
      </c>
      <c r="S14" s="2">
        <f t="shared" si="11"/>
        <v>-1351639537</v>
      </c>
      <c r="T14" s="2">
        <f t="shared" si="11"/>
        <v>-1613560482</v>
      </c>
      <c r="U14" s="2">
        <f t="shared" si="11"/>
        <v>-1293484955</v>
      </c>
    </row>
    <row r="15" spans="1:21" ht="15.5" x14ac:dyDescent="0.35">
      <c r="C15" t="s">
        <v>28</v>
      </c>
      <c r="D15" s="2">
        <f>IFERROR(INDEX(D51:D500,MATCH($C$15,$C$51:$C$500,0)),"")</f>
        <v>-1242236616</v>
      </c>
      <c r="E15" s="2">
        <f>IFERROR(INDEX(E51:E500,MATCH($C$15,$C$51:$C$500,0)),"")</f>
        <v>-271538530</v>
      </c>
      <c r="H15" s="2">
        <f>IFERROR(SUM(D15:G15)*(4/MAX(1,COUNT(D15:G15))),"")</f>
        <v>-3027550292</v>
      </c>
      <c r="I15" s="2">
        <f t="shared" ref="I15:U15" si="12">IFERROR(INDEX(I51:I500,MATCH($C$15,$C$51:$C$500,0)),"")</f>
        <v>-3319305760</v>
      </c>
      <c r="J15" s="2">
        <f t="shared" si="12"/>
        <v>-10949338480</v>
      </c>
      <c r="K15" s="2">
        <f t="shared" si="12"/>
        <v>-4579330729</v>
      </c>
      <c r="L15" s="2">
        <f t="shared" si="12"/>
        <v>-4282417933</v>
      </c>
      <c r="M15" s="2">
        <f t="shared" si="12"/>
        <v>-2592480282</v>
      </c>
      <c r="N15" s="2">
        <f t="shared" si="12"/>
        <v>-3183467786</v>
      </c>
      <c r="O15" s="2">
        <f t="shared" si="12"/>
        <v>-4956315093</v>
      </c>
      <c r="P15" s="2">
        <f t="shared" si="12"/>
        <v>14442148602</v>
      </c>
      <c r="Q15" s="2">
        <f t="shared" si="12"/>
        <v>-4650260398</v>
      </c>
      <c r="R15" s="2">
        <f t="shared" si="12"/>
        <v>-15167581796</v>
      </c>
      <c r="S15" s="2">
        <f t="shared" si="12"/>
        <v>-8520421746</v>
      </c>
      <c r="T15" s="2">
        <f t="shared" si="12"/>
        <v>-5080886341</v>
      </c>
      <c r="U15" s="2">
        <f t="shared" si="12"/>
        <v>-1762962459</v>
      </c>
    </row>
    <row r="16" spans="1:21" ht="15.5" x14ac:dyDescent="0.35">
      <c r="C16" t="s">
        <v>29</v>
      </c>
      <c r="D16" s="2">
        <f>IFERROR(INDEX(D51:D500,MATCH($C$16,$C$51:$C$500,0)),"")</f>
        <v>5451262406</v>
      </c>
      <c r="E16" s="2">
        <f>IFERROR(INDEX(E51:E500,MATCH($C$16,$C$51:$C$500,0)),"")</f>
        <v>847097305</v>
      </c>
      <c r="H16" s="2">
        <f>IFERROR(SUM(D16:G16)*(4/MAX(1,COUNT(D16:G16))),"")</f>
        <v>12596719422</v>
      </c>
      <c r="I16" s="2">
        <f t="shared" ref="I16:U16" si="13">IFERROR(INDEX(I51:I500,MATCH($C$16,$C$51:$C$500,0)),"")</f>
        <v>6063479030</v>
      </c>
      <c r="J16" s="2">
        <f t="shared" si="13"/>
        <v>-21484310884</v>
      </c>
      <c r="K16" s="2">
        <f t="shared" si="13"/>
        <v>7010601072</v>
      </c>
      <c r="L16" s="2">
        <f t="shared" si="13"/>
        <v>11222359561</v>
      </c>
      <c r="M16" s="2">
        <f t="shared" si="13"/>
        <v>4438038016</v>
      </c>
      <c r="N16" s="2">
        <f t="shared" si="13"/>
        <v>4106440714</v>
      </c>
      <c r="O16" s="2">
        <f t="shared" si="13"/>
        <v>11760253040</v>
      </c>
      <c r="P16" s="2">
        <f t="shared" si="13"/>
        <v>-65394559543</v>
      </c>
      <c r="Q16" s="2">
        <f t="shared" si="13"/>
        <v>5726369417</v>
      </c>
      <c r="R16" s="2">
        <f t="shared" si="13"/>
        <v>34349167747</v>
      </c>
      <c r="S16" s="2">
        <f t="shared" si="13"/>
        <v>26000939102</v>
      </c>
      <c r="T16" s="2">
        <f t="shared" si="13"/>
        <v>20090548855</v>
      </c>
      <c r="U16" s="2">
        <f t="shared" si="13"/>
        <v>5362739185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168000000000</v>
      </c>
      <c r="E20" s="2">
        <f ca="1">IFERROR(E21*E2,"")</f>
        <v>116900000000</v>
      </c>
      <c r="H20" s="2">
        <f t="shared" ref="H20:U20" ca="1" si="14">IFERROR(H21*H2,"")</f>
        <v>116900000000</v>
      </c>
      <c r="I20" s="2">
        <f t="shared" ca="1" si="14"/>
        <v>207200000000</v>
      </c>
      <c r="J20" s="2">
        <f t="shared" ca="1" si="14"/>
        <v>409500000000</v>
      </c>
      <c r="K20" s="2">
        <f t="shared" ca="1" si="14"/>
        <v>246400000000</v>
      </c>
      <c r="L20" s="2">
        <f t="shared" ca="1" si="14"/>
        <v>434000000000</v>
      </c>
      <c r="M20" s="2">
        <f t="shared" ca="1" si="14"/>
        <v>451500000000</v>
      </c>
      <c r="N20" s="2">
        <f t="shared" ca="1" si="14"/>
        <v>353500000000</v>
      </c>
      <c r="O20" s="2">
        <f t="shared" ca="1" si="14"/>
        <v>434000000000</v>
      </c>
      <c r="P20" s="2">
        <f t="shared" ca="1" si="14"/>
        <v>511000000000</v>
      </c>
      <c r="Q20" s="2">
        <f t="shared" ca="1" si="14"/>
        <v>518000000000</v>
      </c>
      <c r="R20" s="2">
        <f t="shared" ca="1" si="14"/>
        <v>493500000000</v>
      </c>
      <c r="S20" s="2">
        <f t="shared" ca="1" si="14"/>
        <v>497000000000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700000000</v>
      </c>
      <c r="E21" s="2">
        <f>IFERROR(INDEX(E51:E500,MATCH($C$7,$C$51:$C$500,0)),"")</f>
        <v>700000000</v>
      </c>
      <c r="H21" s="2">
        <f>IFERROR(INDEX(D21:G21,COUNT(D21:G21)),"")</f>
        <v>700000000</v>
      </c>
      <c r="I21" s="2">
        <f t="shared" ref="I21:U21" si="15">IFERROR(INDEX(I51:I500,MATCH($C$7,$C$51:$C$500,0)),"")</f>
        <v>700000000</v>
      </c>
      <c r="J21" s="2">
        <f t="shared" si="15"/>
        <v>700000000</v>
      </c>
      <c r="K21" s="2">
        <f t="shared" si="15"/>
        <v>700000000</v>
      </c>
      <c r="L21" s="2">
        <f t="shared" si="15"/>
        <v>700000000</v>
      </c>
      <c r="M21" s="2">
        <f t="shared" si="15"/>
        <v>700000000</v>
      </c>
      <c r="N21" s="2">
        <f t="shared" si="15"/>
        <v>700000000</v>
      </c>
      <c r="O21" s="2">
        <f t="shared" si="15"/>
        <v>700000000</v>
      </c>
      <c r="P21" s="2">
        <f t="shared" si="15"/>
        <v>700000000</v>
      </c>
      <c r="Q21" s="2">
        <f t="shared" si="15"/>
        <v>700000000</v>
      </c>
      <c r="R21" s="2">
        <f t="shared" si="15"/>
        <v>700000000</v>
      </c>
      <c r="S21" s="2">
        <f t="shared" si="15"/>
        <v>700000000</v>
      </c>
      <c r="T21" s="2">
        <f t="shared" si="15"/>
        <v>700000000</v>
      </c>
      <c r="U21" s="2">
        <f t="shared" si="15"/>
        <v>700000000</v>
      </c>
    </row>
    <row r="23" spans="1:21" ht="15.5" x14ac:dyDescent="0.35">
      <c r="B23" t="s">
        <v>54</v>
      </c>
      <c r="C23" t="s">
        <v>55</v>
      </c>
      <c r="D23" s="3">
        <f>IFERROR(D5/D6*100,"")</f>
        <v>5.6112479950631098</v>
      </c>
      <c r="E23" s="3">
        <f>IFERROR(E5/E6*100,"")</f>
        <v>0.81316199057277494</v>
      </c>
      <c r="H23" s="3">
        <f t="shared" ref="H23:U23" si="16">IFERROR(H5/H6*100,"")</f>
        <v>13.519530858148668</v>
      </c>
      <c r="I23" s="3">
        <f t="shared" si="16"/>
        <v>2.4867804174478394</v>
      </c>
      <c r="J23" s="3">
        <f t="shared" si="16"/>
        <v>-47.529421318409128</v>
      </c>
      <c r="K23" s="3">
        <f t="shared" si="16"/>
        <v>2.4933980984570838</v>
      </c>
      <c r="L23" s="3">
        <f t="shared" si="16"/>
        <v>8.3542899603662715</v>
      </c>
      <c r="M23" s="3">
        <f t="shared" si="16"/>
        <v>2.4926172300080238</v>
      </c>
      <c r="N23" s="3">
        <f t="shared" si="16"/>
        <v>0.8000070800757425</v>
      </c>
      <c r="O23" s="3">
        <f t="shared" si="16"/>
        <v>7.2695649538385299</v>
      </c>
      <c r="P23" s="3">
        <f t="shared" si="16"/>
        <v>-62.858175889145386</v>
      </c>
      <c r="Q23" s="3">
        <f t="shared" si="16"/>
        <v>2.5397799094325265E-2</v>
      </c>
      <c r="R23" s="3">
        <f t="shared" si="16"/>
        <v>14.517126474410997</v>
      </c>
      <c r="S23" s="3">
        <f t="shared" si="16"/>
        <v>15.817608988596726</v>
      </c>
      <c r="T23" s="3">
        <f t="shared" si="16"/>
        <v>14.966266552997137</v>
      </c>
      <c r="U23" s="3">
        <f t="shared" si="16"/>
        <v>1.9602779825086323</v>
      </c>
    </row>
    <row r="24" spans="1:21" ht="15.5" x14ac:dyDescent="0.35">
      <c r="C24" t="s">
        <v>56</v>
      </c>
      <c r="D24" s="4">
        <f>IFERROR(_xlfn.RRI(5,I23,D23),"")</f>
        <v>0.17675053625178871</v>
      </c>
      <c r="E24" s="4" t="str">
        <f>IFERROR(_xlfn.RRI(5,J23,E23),"")</f>
        <v/>
      </c>
      <c r="H24" s="4">
        <f t="shared" ref="H24:U24" si="17">IFERROR(_xlfn.RRI(5,M23,H23),"")</f>
        <v>0.40236545712481053</v>
      </c>
      <c r="I24" s="4">
        <f t="shared" si="17"/>
        <v>0.2546099331188949</v>
      </c>
      <c r="J24" s="4" t="str">
        <f t="shared" si="17"/>
        <v/>
      </c>
      <c r="K24" s="4" t="str">
        <f t="shared" si="17"/>
        <v/>
      </c>
      <c r="L24" s="4">
        <f t="shared" si="17"/>
        <v>2.187298161623124</v>
      </c>
      <c r="M24" s="4">
        <f t="shared" si="17"/>
        <v>-0.2970005480434782</v>
      </c>
      <c r="N24" s="4">
        <f t="shared" si="17"/>
        <v>-0.44945781902535142</v>
      </c>
      <c r="O24" s="4">
        <f t="shared" si="17"/>
        <v>-0.13447625066114877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6.01</v>
      </c>
      <c r="E25" s="3">
        <f>IFERROR(INDEX(E51:E500,MATCH($A$25,$C$51:$C$500,0)),"")</f>
        <v>0.82</v>
      </c>
      <c r="H25" s="3">
        <f>IFERROR(INDEX(D25:G25,COUNT(D25:G25)),"")</f>
        <v>0.82</v>
      </c>
      <c r="I25" s="3">
        <f t="shared" ref="I25:U25" si="18">IFERROR(INDEX(I51:I500,MATCH($C$25,$C$51:$C$500,0)),"")</f>
        <v>3.84</v>
      </c>
      <c r="J25" s="3">
        <f t="shared" si="18"/>
        <v>-46.46</v>
      </c>
      <c r="K25" s="3">
        <f t="shared" si="18"/>
        <v>3.41</v>
      </c>
      <c r="L25" s="3">
        <f t="shared" si="18"/>
        <v>9.85</v>
      </c>
      <c r="M25" s="3">
        <f t="shared" si="18"/>
        <v>2.6</v>
      </c>
      <c r="N25" s="3">
        <f t="shared" si="18"/>
        <v>1.27</v>
      </c>
      <c r="O25" s="3">
        <f t="shared" si="18"/>
        <v>9.68</v>
      </c>
      <c r="P25" s="3">
        <f t="shared" si="18"/>
        <v>-72.78</v>
      </c>
      <c r="Q25" s="3">
        <f t="shared" si="18"/>
        <v>1.51</v>
      </c>
      <c r="R25" s="3">
        <f t="shared" si="18"/>
        <v>27.31</v>
      </c>
      <c r="S25" s="3">
        <f t="shared" si="18"/>
        <v>24.91</v>
      </c>
      <c r="T25" s="3">
        <f t="shared" si="18"/>
        <v>21.38</v>
      </c>
      <c r="U25" s="3">
        <f t="shared" si="18"/>
        <v>5.13</v>
      </c>
    </row>
    <row r="26" spans="1:21" ht="15.5" x14ac:dyDescent="0.35">
      <c r="C26" t="s">
        <v>59</v>
      </c>
      <c r="D26" s="4">
        <f>IFERROR(_xlfn.RRI(5,I25,D25),"")</f>
        <v>9.3726285241262364E-2</v>
      </c>
      <c r="E26" s="4" t="str">
        <f>IFERROR(_xlfn.RRI(5,J25,E25),"")</f>
        <v/>
      </c>
      <c r="H26" s="4">
        <f t="shared" ref="H26:U26" si="19">IFERROR(_xlfn.RRI(5,M25,H25),"")</f>
        <v>-0.20609579747858042</v>
      </c>
      <c r="I26" s="4">
        <f t="shared" si="19"/>
        <v>0.2476865708163869</v>
      </c>
      <c r="J26" s="4" t="str">
        <f t="shared" si="19"/>
        <v/>
      </c>
      <c r="K26" s="4" t="str">
        <f t="shared" si="19"/>
        <v/>
      </c>
      <c r="L26" s="4">
        <f t="shared" si="19"/>
        <v>0.45509670287421966</v>
      </c>
      <c r="M26" s="4">
        <f t="shared" si="19"/>
        <v>-0.37521538090901052</v>
      </c>
      <c r="N26" s="4">
        <f t="shared" si="19"/>
        <v>-0.44857557539913262</v>
      </c>
      <c r="O26" s="4">
        <f t="shared" si="19"/>
        <v>-0.14655894418584658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97.981695371428572</v>
      </c>
      <c r="E27" s="3">
        <f>IFERROR(E4/E21,"")</f>
        <v>98.015413568571432</v>
      </c>
      <c r="H27" s="3">
        <f t="shared" ref="H27:U27" si="20">IFERROR(H4/H21,"")</f>
        <v>391.99421788000001</v>
      </c>
      <c r="I27" s="3">
        <f t="shared" si="20"/>
        <v>361.33685039142858</v>
      </c>
      <c r="J27" s="3">
        <f t="shared" si="20"/>
        <v>360.59378187571428</v>
      </c>
      <c r="K27" s="3">
        <f t="shared" si="20"/>
        <v>258.69164786571429</v>
      </c>
      <c r="L27" s="3">
        <f t="shared" si="20"/>
        <v>263.15147295571427</v>
      </c>
      <c r="M27" s="3">
        <f t="shared" si="20"/>
        <v>269.25075226000001</v>
      </c>
      <c r="N27" s="3">
        <f t="shared" si="20"/>
        <v>283.16454221571428</v>
      </c>
      <c r="O27" s="3">
        <f t="shared" si="20"/>
        <v>268.54278845142858</v>
      </c>
      <c r="P27" s="3">
        <f t="shared" si="20"/>
        <v>118.84199847571429</v>
      </c>
      <c r="Q27" s="3">
        <f t="shared" si="20"/>
        <v>277.7162461414286</v>
      </c>
      <c r="R27" s="3">
        <f t="shared" si="20"/>
        <v>259.59577195714286</v>
      </c>
      <c r="S27" s="3">
        <f t="shared" si="20"/>
        <v>283.49564738428569</v>
      </c>
      <c r="T27" s="3">
        <f t="shared" si="20"/>
        <v>209.67438131428571</v>
      </c>
      <c r="U27" s="3">
        <f t="shared" si="20"/>
        <v>166.14754031571428</v>
      </c>
    </row>
    <row r="28" spans="1:21" ht="15.5" x14ac:dyDescent="0.35">
      <c r="C28" t="s">
        <v>61</v>
      </c>
      <c r="D28" s="4">
        <f>IFERROR(_xlfn.RRI(5,I27,D27),"")</f>
        <v>-0.2297236939747217</v>
      </c>
      <c r="E28" s="4">
        <f>IFERROR(_xlfn.RRI(5,J27,E27),"")</f>
        <v>-0.2293534674903569</v>
      </c>
      <c r="H28" s="4">
        <f t="shared" ref="H28:U28" si="21">IFERROR(_xlfn.RRI(5,M27,H27),"")</f>
        <v>7.8014362720863595E-2</v>
      </c>
      <c r="I28" s="4">
        <f t="shared" si="21"/>
        <v>4.9964648366096709E-2</v>
      </c>
      <c r="J28" s="4">
        <f t="shared" si="21"/>
        <v>6.072046466620673E-2</v>
      </c>
      <c r="K28" s="4">
        <f t="shared" si="21"/>
        <v>0.16832183175185644</v>
      </c>
      <c r="L28" s="4">
        <f t="shared" si="21"/>
        <v>-1.0716185338509709E-2</v>
      </c>
      <c r="M28" s="4">
        <f t="shared" si="21"/>
        <v>7.3302178761438519E-3</v>
      </c>
      <c r="N28" s="4">
        <f t="shared" si="21"/>
        <v>-2.3369668222905648E-4</v>
      </c>
      <c r="O28" s="4">
        <f t="shared" si="21"/>
        <v>5.073603050718134E-2</v>
      </c>
      <c r="P28" s="4">
        <f t="shared" si="21"/>
        <v>-6.4820009249295207E-2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-0.78645833333333337</v>
      </c>
      <c r="I29" s="4">
        <f t="shared" si="22"/>
        <v>-1.082651743435213</v>
      </c>
      <c r="J29" s="4">
        <f t="shared" si="22"/>
        <v>-14.624633431085044</v>
      </c>
      <c r="K29" s="4">
        <f t="shared" si="22"/>
        <v>-0.65380710659898478</v>
      </c>
      <c r="L29" s="4">
        <f t="shared" si="22"/>
        <v>2.7884615384615383</v>
      </c>
      <c r="M29" s="4">
        <f t="shared" si="22"/>
        <v>1.0472440944881891</v>
      </c>
      <c r="N29" s="4">
        <f t="shared" si="22"/>
        <v>-0.86880165289256206</v>
      </c>
      <c r="O29" s="4">
        <f t="shared" si="22"/>
        <v>-1.1330035724100029</v>
      </c>
      <c r="P29" s="4">
        <f t="shared" si="22"/>
        <v>-49.198675496688743</v>
      </c>
      <c r="Q29" s="4">
        <f t="shared" si="22"/>
        <v>-0.94470889783961909</v>
      </c>
      <c r="R29" s="4">
        <f t="shared" si="22"/>
        <v>9.634684865515851E-2</v>
      </c>
      <c r="S29" s="4">
        <f t="shared" si="22"/>
        <v>0.16510757717492991</v>
      </c>
      <c r="T29" s="4">
        <f t="shared" si="22"/>
        <v>3.1676413255360623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8.4844287139163754E-2</v>
      </c>
      <c r="I30" s="4">
        <f t="shared" si="23"/>
        <v>2.0606803363304028E-3</v>
      </c>
      <c r="J30" s="4">
        <f t="shared" si="23"/>
        <v>0.39391350610166181</v>
      </c>
      <c r="K30" s="4">
        <f t="shared" si="23"/>
        <v>-1.6947748913989643E-2</v>
      </c>
      <c r="L30" s="4">
        <f t="shared" si="23"/>
        <v>-2.2652784636961829E-2</v>
      </c>
      <c r="M30" s="4">
        <f t="shared" si="23"/>
        <v>-4.9136766372093167E-2</v>
      </c>
      <c r="N30" s="4">
        <f t="shared" si="23"/>
        <v>5.4448506506553765E-2</v>
      </c>
      <c r="O30" s="4">
        <f t="shared" si="23"/>
        <v>1.2596623407196075</v>
      </c>
      <c r="P30" s="4">
        <f t="shared" si="23"/>
        <v>-0.57207401393725699</v>
      </c>
      <c r="Q30" s="4">
        <f t="shared" si="23"/>
        <v>6.9802655288535603E-2</v>
      </c>
      <c r="R30" s="4">
        <f t="shared" si="23"/>
        <v>-8.4304205894018297E-2</v>
      </c>
      <c r="S30" s="4">
        <f t="shared" si="23"/>
        <v>0.35207575483123804</v>
      </c>
      <c r="T30" s="4">
        <f t="shared" si="23"/>
        <v>0.26197704110371745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105.7</v>
      </c>
      <c r="E32" s="3">
        <f>IFERROR(INDEX(E51:E500,MATCH($A$32,$C$51:$C$500,0)),"")</f>
        <v>99.7</v>
      </c>
      <c r="H32" s="3">
        <f>IFERROR(INDEX(D32:G32,COUNT(D32:G32)),"")</f>
        <v>99.7</v>
      </c>
      <c r="I32" s="3">
        <f t="shared" ref="I32:U32" si="24">IFERROR(INDEX(I51:I500,MATCH($C$32,$C$51:$C$500,0)),"")</f>
        <v>98.88</v>
      </c>
      <c r="J32" s="3">
        <f t="shared" si="24"/>
        <v>96.38</v>
      </c>
      <c r="K32" s="3">
        <f t="shared" si="24"/>
        <v>142.77000000000001</v>
      </c>
      <c r="L32" s="3">
        <f t="shared" si="24"/>
        <v>139.18</v>
      </c>
      <c r="M32" s="3">
        <f t="shared" si="24"/>
        <v>127.45</v>
      </c>
      <c r="N32" s="3">
        <f t="shared" si="24"/>
        <v>124.25</v>
      </c>
      <c r="O32" s="3">
        <f t="shared" si="24"/>
        <v>123.25</v>
      </c>
      <c r="P32" s="3">
        <f t="shared" si="24"/>
        <v>114.21</v>
      </c>
      <c r="Q32" s="3">
        <f t="shared" si="24"/>
        <v>186.61</v>
      </c>
      <c r="R32" s="3">
        <f t="shared" si="24"/>
        <v>185.52</v>
      </c>
      <c r="S32" s="3">
        <f t="shared" si="24"/>
        <v>154.22999999999999</v>
      </c>
      <c r="T32" s="3">
        <f t="shared" si="24"/>
        <v>142.11000000000001</v>
      </c>
      <c r="U32" s="3">
        <f t="shared" si="24"/>
        <v>257.83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1.58</v>
      </c>
      <c r="E33" s="3">
        <f>IFERROR(INDEX(E51:E500,MATCH($A$33,$C$51:$C$500,0)),"")</f>
        <v>2.4500000000000002</v>
      </c>
      <c r="H33" s="3">
        <f>IFERROR(INDEX(D33:G33,COUNT(D33:G33)),"")</f>
        <v>2.4500000000000002</v>
      </c>
      <c r="I33" s="3">
        <f t="shared" ref="I33:U33" si="25">IFERROR(INDEX(I51:I500,MATCH($C$33,$C$51:$C$500,0)),"")</f>
        <v>2.99</v>
      </c>
      <c r="J33" s="3">
        <f t="shared" si="25"/>
        <v>6.07</v>
      </c>
      <c r="K33" s="3">
        <f t="shared" si="25"/>
        <v>2.4700000000000002</v>
      </c>
      <c r="L33" s="3">
        <f t="shared" si="25"/>
        <v>4.45</v>
      </c>
      <c r="M33" s="3">
        <f t="shared" si="25"/>
        <v>5.0599999999999996</v>
      </c>
      <c r="N33" s="3">
        <f t="shared" si="25"/>
        <v>4.0599999999999996</v>
      </c>
      <c r="O33" s="3">
        <f t="shared" si="25"/>
        <v>5.03</v>
      </c>
      <c r="P33" s="3">
        <f t="shared" si="25"/>
        <v>6.39</v>
      </c>
      <c r="Q33" s="3">
        <f t="shared" si="25"/>
        <v>3.97</v>
      </c>
      <c r="R33" s="3">
        <f t="shared" si="25"/>
        <v>3.8</v>
      </c>
      <c r="S33" s="3">
        <f t="shared" si="25"/>
        <v>4.5999999999999996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27.79</v>
      </c>
      <c r="E34" s="3">
        <f>IFERROR(INDEX(E51:E500,MATCH($A$34,$C$51:$C$500,0)),"")</f>
        <v>297.56</v>
      </c>
      <c r="H34" s="3">
        <f>IFERROR(INDEX(D34:G34,COUNT(D34:G34)),"")</f>
        <v>297.56</v>
      </c>
      <c r="I34" s="3">
        <f t="shared" ref="I34:U34" si="26">IFERROR(INDEX(I51:I500,MATCH($C$34,$C$51:$C$500,0)),"")</f>
        <v>77.08</v>
      </c>
      <c r="J34" s="3">
        <f t="shared" si="26"/>
        <v>-12.59</v>
      </c>
      <c r="K34" s="3">
        <f t="shared" si="26"/>
        <v>103.23</v>
      </c>
      <c r="L34" s="3">
        <f t="shared" si="26"/>
        <v>62.94</v>
      </c>
      <c r="M34" s="3">
        <f t="shared" si="26"/>
        <v>248.08</v>
      </c>
      <c r="N34" s="3">
        <f t="shared" si="26"/>
        <v>397.64</v>
      </c>
      <c r="O34" s="3">
        <f t="shared" si="26"/>
        <v>64.05</v>
      </c>
      <c r="P34" s="3">
        <f t="shared" si="26"/>
        <v>-10.029999999999999</v>
      </c>
      <c r="Q34" s="3">
        <f t="shared" si="26"/>
        <v>490.07</v>
      </c>
      <c r="R34" s="3">
        <f t="shared" si="26"/>
        <v>25.81</v>
      </c>
      <c r="S34" s="3">
        <f t="shared" si="26"/>
        <v>28.5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1.7</v>
      </c>
      <c r="E35" s="3">
        <f>IFERROR(INDEX(E51:E500,MATCH($A$35,$C$51:$C$500,0)),"")</f>
        <v>2.48</v>
      </c>
      <c r="H35" s="3">
        <f>IFERROR(INDEX(D35:G35,COUNT(D35:G35)),"")</f>
        <v>2.48</v>
      </c>
      <c r="I35" s="3">
        <f t="shared" ref="I35:U35" si="27">IFERROR(INDEX(I51:I500,MATCH($C$35,$C$51:$C$500,0)),"")</f>
        <v>0.82</v>
      </c>
      <c r="J35" s="3">
        <f t="shared" si="27"/>
        <v>1.62</v>
      </c>
      <c r="K35" s="3">
        <f t="shared" si="27"/>
        <v>1.36</v>
      </c>
      <c r="L35" s="3">
        <f t="shared" si="27"/>
        <v>2.35</v>
      </c>
      <c r="M35" s="3">
        <f t="shared" si="27"/>
        <v>2.39</v>
      </c>
      <c r="N35" s="3">
        <f t="shared" si="27"/>
        <v>1.78</v>
      </c>
      <c r="O35" s="3">
        <f t="shared" si="27"/>
        <v>2.2999999999999998</v>
      </c>
      <c r="P35" s="3">
        <f t="shared" si="27"/>
        <v>6.12</v>
      </c>
      <c r="Q35" s="3">
        <f t="shared" si="27"/>
        <v>2.65</v>
      </c>
      <c r="R35" s="3">
        <f t="shared" si="27"/>
        <v>2.71</v>
      </c>
      <c r="S35" s="3">
        <f t="shared" si="27"/>
        <v>2.4900000000000002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68587186760</v>
      </c>
      <c r="E51" s="5">
        <v>68610789498</v>
      </c>
      <c r="F51" s="5">
        <v>68168359556</v>
      </c>
      <c r="G51" s="5">
        <v>59329271189</v>
      </c>
      <c r="I51" s="5">
        <v>252935795274</v>
      </c>
      <c r="J51" s="5">
        <v>252415647313</v>
      </c>
      <c r="K51" s="5">
        <v>181084153506</v>
      </c>
      <c r="L51" s="5">
        <v>184206031069</v>
      </c>
      <c r="M51" s="5">
        <v>188475526582</v>
      </c>
      <c r="N51" s="5">
        <v>198215179551</v>
      </c>
      <c r="O51" s="5">
        <v>187979951916</v>
      </c>
      <c r="P51" s="5">
        <v>83189398933</v>
      </c>
      <c r="Q51" s="5">
        <v>194401372299</v>
      </c>
      <c r="R51" s="5">
        <v>181717040370</v>
      </c>
      <c r="S51" s="5">
        <v>198446953169</v>
      </c>
      <c r="T51" s="5">
        <v>146772066920</v>
      </c>
      <c r="U51" s="5">
        <v>116303278221</v>
      </c>
    </row>
    <row r="52" spans="2:21" ht="15.5" x14ac:dyDescent="0.35">
      <c r="C52" t="s">
        <v>86</v>
      </c>
      <c r="D52" s="5">
        <v>-44832122356</v>
      </c>
      <c r="E52" s="5">
        <v>-46191994149</v>
      </c>
      <c r="F52" s="5">
        <v>-45155083321</v>
      </c>
      <c r="G52" s="5">
        <v>-33556625438</v>
      </c>
      <c r="I52" s="5">
        <v>-159735205956</v>
      </c>
      <c r="J52" s="5">
        <v>-177890196701</v>
      </c>
      <c r="K52" s="5">
        <v>-130353134016</v>
      </c>
      <c r="L52" s="5">
        <v>-128654126059</v>
      </c>
      <c r="M52" s="5">
        <v>-135237838846</v>
      </c>
      <c r="N52" s="5">
        <v>-146501980317</v>
      </c>
      <c r="O52" s="5">
        <v>-134470172487</v>
      </c>
      <c r="P52" s="5">
        <v>-52701997652</v>
      </c>
      <c r="Q52" s="5">
        <v>-129911004301</v>
      </c>
      <c r="R52" s="5">
        <v>-112575778568</v>
      </c>
      <c r="S52" s="5">
        <v>-130418030228</v>
      </c>
      <c r="T52" s="5">
        <v>-92582865741</v>
      </c>
      <c r="U52" s="5">
        <v>-78660478241</v>
      </c>
    </row>
    <row r="53" spans="2:21" ht="15.5" x14ac:dyDescent="0.35">
      <c r="C53" t="s">
        <v>87</v>
      </c>
      <c r="D53" s="5">
        <v>23755064404</v>
      </c>
      <c r="E53" s="5">
        <v>22418795349</v>
      </c>
      <c r="F53" s="5">
        <v>23013276235</v>
      </c>
      <c r="G53" s="5">
        <v>25772645751</v>
      </c>
      <c r="I53" s="5">
        <v>93200589318</v>
      </c>
      <c r="J53" s="5">
        <v>74525450612</v>
      </c>
      <c r="K53" s="5">
        <v>50731019490</v>
      </c>
      <c r="L53" s="5">
        <v>55551905010</v>
      </c>
      <c r="M53" s="5">
        <v>53237687736</v>
      </c>
      <c r="N53" s="5">
        <v>51713199234</v>
      </c>
      <c r="O53" s="5">
        <v>53509779429</v>
      </c>
      <c r="P53" s="5">
        <v>30487401281</v>
      </c>
      <c r="Q53" s="5">
        <v>64490367998</v>
      </c>
      <c r="R53" s="5">
        <v>69141261802</v>
      </c>
      <c r="S53" s="5">
        <v>68028922941</v>
      </c>
      <c r="T53" s="5">
        <v>54189201179</v>
      </c>
      <c r="U53" s="5">
        <v>37642799980</v>
      </c>
    </row>
    <row r="54" spans="2:21" ht="15.5" x14ac:dyDescent="0.35">
      <c r="C54" t="s">
        <v>88</v>
      </c>
      <c r="D54" s="5">
        <v>-14980278432</v>
      </c>
      <c r="E54" s="5">
        <v>-18929029633</v>
      </c>
      <c r="F54" s="5">
        <v>-19487351926</v>
      </c>
      <c r="G54" s="5">
        <v>-15937176880</v>
      </c>
      <c r="I54" s="5">
        <v>-74287271791</v>
      </c>
      <c r="J54" s="5">
        <v>-81319527827</v>
      </c>
      <c r="K54" s="5">
        <v>-41738250521</v>
      </c>
      <c r="L54" s="5">
        <v>-41118685248</v>
      </c>
      <c r="M54" s="5">
        <v>-46345380900</v>
      </c>
      <c r="N54" s="5">
        <v>-45092216822</v>
      </c>
      <c r="O54" s="5">
        <v>-39476596068</v>
      </c>
      <c r="P54" s="5">
        <v>-93874401582</v>
      </c>
      <c r="Q54" s="5">
        <v>-56318778328</v>
      </c>
      <c r="R54" s="5">
        <v>-33307257142</v>
      </c>
      <c r="S54" s="5">
        <v>-40676344302</v>
      </c>
      <c r="T54" s="5">
        <v>-32485091842</v>
      </c>
      <c r="U54" s="5">
        <v>-30986575840</v>
      </c>
    </row>
    <row r="55" spans="2:21" ht="15.5" x14ac:dyDescent="0.35">
      <c r="C55" t="s">
        <v>89</v>
      </c>
      <c r="D55" s="5">
        <v>-91933883</v>
      </c>
      <c r="E55" s="5">
        <v>-263034814</v>
      </c>
      <c r="F55" s="5">
        <v>-86867681</v>
      </c>
      <c r="G55" s="5">
        <v>-111757714</v>
      </c>
      <c r="I55" s="5">
        <v>-587154862</v>
      </c>
      <c r="J55" s="5">
        <v>-1777927920</v>
      </c>
      <c r="K55" s="5">
        <v>-3227814916</v>
      </c>
      <c r="L55" s="5">
        <v>-1449312776</v>
      </c>
      <c r="M55" s="5">
        <v>-1644027233</v>
      </c>
      <c r="N55" s="5">
        <v>-1219101397</v>
      </c>
      <c r="O55" s="5">
        <v>-2203741234</v>
      </c>
      <c r="P55" s="5">
        <v>-1580053415</v>
      </c>
      <c r="Q55" s="5">
        <v>-5466692042</v>
      </c>
      <c r="R55" s="5">
        <v>-2275752014</v>
      </c>
      <c r="S55" s="5">
        <v>-1899785233</v>
      </c>
      <c r="T55" s="5">
        <v>-4283264311</v>
      </c>
      <c r="U55" s="5">
        <v>-1483496458</v>
      </c>
    </row>
    <row r="56" spans="2:21" ht="15.5" x14ac:dyDescent="0.35">
      <c r="C56" t="s">
        <v>771</v>
      </c>
      <c r="D56" s="5">
        <v>-11552032891</v>
      </c>
      <c r="E56" s="5">
        <v>-12081258756</v>
      </c>
      <c r="F56" s="5">
        <v>-11538991197</v>
      </c>
      <c r="G56" s="5">
        <v>-11426541849</v>
      </c>
      <c r="I56" s="5">
        <v>-46524294615</v>
      </c>
      <c r="J56" s="5">
        <v>-45736512301</v>
      </c>
      <c r="K56" s="5">
        <v>-18400827609</v>
      </c>
      <c r="L56" s="5">
        <v>-20795985923</v>
      </c>
      <c r="M56" s="5">
        <v>-21566275156</v>
      </c>
      <c r="N56" s="5">
        <v>-18918110246</v>
      </c>
      <c r="O56" s="5">
        <v>-19242835498</v>
      </c>
      <c r="P56" s="5">
        <v>-16232351960</v>
      </c>
      <c r="Q56" s="5">
        <v>-16681937105</v>
      </c>
      <c r="R56" s="5">
        <v>-21324085772</v>
      </c>
      <c r="S56" s="5">
        <v>-21773564115</v>
      </c>
      <c r="T56" s="5">
        <v>-16009449072</v>
      </c>
      <c r="U56" s="5">
        <v>-12725370321</v>
      </c>
    </row>
    <row r="57" spans="2:21" ht="15.5" x14ac:dyDescent="0.35">
      <c r="C57" t="s">
        <v>90</v>
      </c>
      <c r="D57" s="5">
        <v>-4748470037</v>
      </c>
      <c r="E57" s="5">
        <v>-6454942615</v>
      </c>
      <c r="F57" s="5">
        <v>-7116989979</v>
      </c>
      <c r="G57" s="5">
        <v>-5083396210</v>
      </c>
      <c r="I57" s="5">
        <v>-24219644032</v>
      </c>
      <c r="J57" s="5">
        <v>-21972266413</v>
      </c>
      <c r="K57" s="5">
        <v>-20309494361</v>
      </c>
      <c r="L57" s="5">
        <v>-24420370215</v>
      </c>
      <c r="M57" s="5">
        <v>-20760393501</v>
      </c>
      <c r="N57" s="5">
        <v>-23333437096</v>
      </c>
      <c r="O57" s="5">
        <v>-27938014085</v>
      </c>
      <c r="P57" s="5">
        <v>-23358326825</v>
      </c>
      <c r="Q57" s="5">
        <v>-27228810567</v>
      </c>
      <c r="R57" s="5">
        <v>-26538763068</v>
      </c>
      <c r="S57" s="5">
        <v>-22520519149</v>
      </c>
      <c r="T57" s="5">
        <v>-15428826678</v>
      </c>
      <c r="U57" s="5">
        <v>-15046745654</v>
      </c>
    </row>
    <row r="58" spans="2:21" ht="15.5" x14ac:dyDescent="0.35">
      <c r="C58" t="s">
        <v>91</v>
      </c>
      <c r="D58" s="5">
        <v>21045129</v>
      </c>
      <c r="E58" s="5">
        <v>2877794</v>
      </c>
      <c r="F58" s="5">
        <v>46561288</v>
      </c>
      <c r="G58" s="5">
        <v>25663526</v>
      </c>
      <c r="I58" s="5">
        <v>65545174</v>
      </c>
      <c r="J58" s="5">
        <v>-42100281</v>
      </c>
      <c r="K58" s="5">
        <v>51033265</v>
      </c>
      <c r="L58" s="5">
        <v>70136965</v>
      </c>
      <c r="M58" s="5">
        <v>31744318</v>
      </c>
      <c r="N58" s="5">
        <v>34125996</v>
      </c>
      <c r="O58" s="5">
        <v>57252642</v>
      </c>
      <c r="P58" s="5">
        <v>-204811238</v>
      </c>
      <c r="Q58" s="5">
        <v>23698787</v>
      </c>
      <c r="R58" s="5">
        <v>140500982</v>
      </c>
      <c r="S58" s="5">
        <v>113392624</v>
      </c>
      <c r="T58" s="5">
        <v>99654278</v>
      </c>
      <c r="U58" s="5">
        <v>24844867</v>
      </c>
    </row>
    <row r="59" spans="2:21" ht="15.5" x14ac:dyDescent="0.35">
      <c r="C59" t="s">
        <v>92</v>
      </c>
      <c r="D59" s="5">
        <v>8774785972</v>
      </c>
      <c r="E59" s="5">
        <v>3489765716</v>
      </c>
      <c r="F59" s="5">
        <v>3525924309</v>
      </c>
      <c r="G59" s="5">
        <v>9835468871</v>
      </c>
      <c r="I59" s="5">
        <v>18913317527</v>
      </c>
      <c r="J59" s="5">
        <v>-6794077215</v>
      </c>
      <c r="K59" s="5">
        <v>8992768969</v>
      </c>
      <c r="L59" s="5">
        <v>14433219762</v>
      </c>
      <c r="M59" s="5">
        <v>6892306836</v>
      </c>
      <c r="N59" s="5">
        <v>6620982412</v>
      </c>
      <c r="O59" s="5">
        <v>14033183361</v>
      </c>
      <c r="P59" s="5">
        <v>-63387000301</v>
      </c>
      <c r="Q59" s="5">
        <v>8171589670</v>
      </c>
      <c r="R59" s="5">
        <v>35834004660</v>
      </c>
      <c r="S59" s="5">
        <v>27352578639</v>
      </c>
      <c r="T59" s="5">
        <v>21704109337</v>
      </c>
      <c r="U59" s="5">
        <v>6656224140</v>
      </c>
    </row>
    <row r="60" spans="2:21" ht="15.5" x14ac:dyDescent="0.35">
      <c r="C60" t="s">
        <v>93</v>
      </c>
      <c r="D60" s="5">
        <v>-3323523566</v>
      </c>
      <c r="E60" s="5">
        <v>-2642668411</v>
      </c>
      <c r="F60" s="5">
        <v>-2970687907</v>
      </c>
      <c r="G60" s="5">
        <v>-3156525413</v>
      </c>
      <c r="I60" s="5">
        <v>-12849838497</v>
      </c>
      <c r="J60" s="5">
        <v>-14690233669</v>
      </c>
      <c r="K60" s="5">
        <v>-1982167897</v>
      </c>
      <c r="L60" s="5">
        <v>-3210860201</v>
      </c>
      <c r="M60" s="5">
        <v>-2454268820</v>
      </c>
      <c r="N60" s="5">
        <v>-2514541698</v>
      </c>
      <c r="O60" s="5">
        <v>-2272930321</v>
      </c>
      <c r="P60" s="5">
        <v>-2007559242</v>
      </c>
      <c r="Q60" s="5">
        <v>-2445220253</v>
      </c>
      <c r="R60" s="5">
        <v>-1484836913</v>
      </c>
      <c r="S60" s="5">
        <v>-1351639537</v>
      </c>
      <c r="T60" s="5">
        <v>-1613560482</v>
      </c>
      <c r="U60" s="5">
        <v>-1293484955</v>
      </c>
    </row>
    <row r="61" spans="2:21" ht="15.5" x14ac:dyDescent="0.35">
      <c r="C61" t="s">
        <v>94</v>
      </c>
    </row>
    <row r="62" spans="2:21" ht="15.5" x14ac:dyDescent="0.35">
      <c r="C62" t="s">
        <v>27</v>
      </c>
      <c r="D62" s="5">
        <v>-3323523566</v>
      </c>
      <c r="E62" s="5">
        <v>-2642668411</v>
      </c>
      <c r="F62" s="5">
        <v>-2970687907</v>
      </c>
      <c r="G62" s="5">
        <v>-3156525413</v>
      </c>
      <c r="I62" s="5">
        <v>-12849838497</v>
      </c>
      <c r="J62" s="5">
        <v>-14690233669</v>
      </c>
      <c r="K62" s="5">
        <v>-1982167897</v>
      </c>
      <c r="L62" s="5">
        <v>-3210860201</v>
      </c>
      <c r="M62" s="5">
        <v>-2454268820</v>
      </c>
      <c r="N62" s="5">
        <v>-2514541698</v>
      </c>
      <c r="O62" s="5">
        <v>-2272930321</v>
      </c>
      <c r="P62" s="5">
        <v>-2007559242</v>
      </c>
      <c r="Q62" s="5">
        <v>-2445220253</v>
      </c>
      <c r="R62" s="5">
        <v>-1484836913</v>
      </c>
      <c r="S62" s="5">
        <v>-1351639537</v>
      </c>
      <c r="T62" s="5">
        <v>-1613560482</v>
      </c>
      <c r="U62" s="5">
        <v>-1293484955</v>
      </c>
    </row>
    <row r="63" spans="2:21" ht="15.5" x14ac:dyDescent="0.35">
      <c r="C63" t="s">
        <v>96</v>
      </c>
      <c r="D63" s="5">
        <v>-3323523566</v>
      </c>
      <c r="E63" s="5">
        <v>-2642668411</v>
      </c>
      <c r="F63" s="5">
        <v>-2970687907</v>
      </c>
      <c r="G63" s="5">
        <v>-3156525413</v>
      </c>
      <c r="I63" s="5">
        <v>-12849838497</v>
      </c>
      <c r="J63" s="5">
        <v>-14690233669</v>
      </c>
      <c r="K63" s="5">
        <v>-1982167897</v>
      </c>
      <c r="L63" s="5">
        <v>-3210860201</v>
      </c>
      <c r="M63" s="5">
        <v>-2454268820</v>
      </c>
      <c r="N63" s="5">
        <v>-2514541698</v>
      </c>
      <c r="O63" s="5">
        <v>-2272930321</v>
      </c>
      <c r="P63" s="5">
        <v>-2007559242</v>
      </c>
      <c r="Q63" s="5">
        <v>-2445220253</v>
      </c>
      <c r="R63" s="5">
        <v>-1484836913</v>
      </c>
      <c r="S63" s="5">
        <v>-1351639537</v>
      </c>
      <c r="T63" s="5">
        <v>-1613560482</v>
      </c>
      <c r="U63" s="5">
        <v>-1293484955</v>
      </c>
    </row>
    <row r="64" spans="2:21" ht="15.5" x14ac:dyDescent="0.35">
      <c r="C64" t="s">
        <v>29</v>
      </c>
      <c r="D64" s="5">
        <v>5451262406</v>
      </c>
      <c r="E64" s="5">
        <v>847097305</v>
      </c>
      <c r="F64" s="5">
        <v>555236402</v>
      </c>
      <c r="G64" s="5">
        <v>6678943458</v>
      </c>
      <c r="I64" s="5">
        <v>6063479030</v>
      </c>
      <c r="J64" s="5">
        <v>-21484310884</v>
      </c>
      <c r="K64" s="5">
        <v>7010601072</v>
      </c>
      <c r="L64" s="5">
        <v>11222359561</v>
      </c>
      <c r="M64" s="5">
        <v>4438038016</v>
      </c>
      <c r="N64" s="5">
        <v>4106440714</v>
      </c>
      <c r="O64" s="5">
        <v>11760253040</v>
      </c>
      <c r="P64" s="5">
        <v>-65394559543</v>
      </c>
      <c r="Q64" s="5">
        <v>5726369417</v>
      </c>
      <c r="R64" s="5">
        <v>34349167747</v>
      </c>
      <c r="S64" s="5">
        <v>26000939102</v>
      </c>
      <c r="T64" s="5">
        <v>20090548855</v>
      </c>
      <c r="U64" s="5">
        <v>5362739185</v>
      </c>
    </row>
    <row r="65" spans="2:21" ht="15.5" x14ac:dyDescent="0.35">
      <c r="C65" t="s">
        <v>28</v>
      </c>
      <c r="D65" s="5">
        <v>-1242236616</v>
      </c>
      <c r="E65" s="5">
        <v>-271538530</v>
      </c>
      <c r="F65" s="5">
        <v>-1607840270</v>
      </c>
      <c r="G65" s="5">
        <v>-1546238254</v>
      </c>
      <c r="I65" s="5">
        <v>-3319305760</v>
      </c>
      <c r="J65" s="5">
        <v>-10949338480</v>
      </c>
      <c r="K65" s="5">
        <v>-4579330729</v>
      </c>
      <c r="L65" s="5">
        <v>-4282417933</v>
      </c>
      <c r="M65" s="5">
        <v>-2592480282</v>
      </c>
      <c r="N65" s="5">
        <v>-3183467786</v>
      </c>
      <c r="O65" s="5">
        <v>-4956315093</v>
      </c>
      <c r="P65" s="5">
        <v>14442148602</v>
      </c>
      <c r="Q65" s="5">
        <v>-4650260398</v>
      </c>
      <c r="R65" s="5">
        <v>-15167581796</v>
      </c>
      <c r="S65" s="5">
        <v>-8520421746</v>
      </c>
      <c r="T65" s="5">
        <v>-5080886341</v>
      </c>
      <c r="U65" s="5">
        <v>-1762962459</v>
      </c>
    </row>
    <row r="66" spans="2:21" ht="15.5" x14ac:dyDescent="0.35">
      <c r="C66" t="s">
        <v>97</v>
      </c>
      <c r="D66" s="5">
        <v>-1144541240</v>
      </c>
      <c r="E66" s="5">
        <v>-351172160</v>
      </c>
      <c r="F66" s="5">
        <v>-461643091</v>
      </c>
      <c r="G66" s="5">
        <v>-2310805589</v>
      </c>
      <c r="I66" s="5">
        <v>-4798529340</v>
      </c>
      <c r="J66" s="5">
        <v>-4235803660</v>
      </c>
      <c r="K66" s="5">
        <v>-4022531480</v>
      </c>
      <c r="L66" s="5">
        <v>-5600881880</v>
      </c>
      <c r="M66" s="5">
        <v>-3620895080</v>
      </c>
      <c r="N66" s="5">
        <v>-3128843740</v>
      </c>
      <c r="O66" s="5">
        <v>-3853792750</v>
      </c>
      <c r="Q66" s="5">
        <v>-6342687750</v>
      </c>
      <c r="R66" s="5">
        <v>-7706398500</v>
      </c>
      <c r="S66" s="5">
        <v>-9311244000</v>
      </c>
      <c r="T66" s="5">
        <v>-2276515500</v>
      </c>
    </row>
    <row r="67" spans="2:21" ht="15.5" x14ac:dyDescent="0.35">
      <c r="C67" t="s">
        <v>98</v>
      </c>
      <c r="D67" s="5">
        <v>-97695376</v>
      </c>
      <c r="E67" s="5">
        <v>79633630</v>
      </c>
      <c r="F67" s="5">
        <v>-1146197179</v>
      </c>
      <c r="G67" s="5">
        <v>764567335</v>
      </c>
      <c r="I67" s="5">
        <v>1479223580</v>
      </c>
      <c r="J67" s="5">
        <v>-3665876804</v>
      </c>
      <c r="K67" s="5">
        <v>-556799249</v>
      </c>
      <c r="L67" s="5">
        <v>1318463947</v>
      </c>
      <c r="M67" s="5">
        <v>1028414798</v>
      </c>
      <c r="N67" s="5">
        <v>-54624046</v>
      </c>
      <c r="O67" s="5">
        <v>-1102522343</v>
      </c>
      <c r="P67" s="5">
        <v>14442148602</v>
      </c>
      <c r="Q67" s="5">
        <v>1692427352</v>
      </c>
      <c r="R67" s="5">
        <v>-7461183296</v>
      </c>
      <c r="S67" s="5">
        <v>790822254</v>
      </c>
      <c r="T67" s="5">
        <v>-2804370841</v>
      </c>
      <c r="U67" s="5">
        <v>-1762962459</v>
      </c>
    </row>
    <row r="68" spans="2:21" ht="15.5" x14ac:dyDescent="0.35">
      <c r="C68" t="s">
        <v>99</v>
      </c>
      <c r="D68" s="5">
        <v>-1242236616</v>
      </c>
      <c r="E68" s="5">
        <v>-271538530</v>
      </c>
      <c r="F68" s="5">
        <v>-1607840270</v>
      </c>
      <c r="G68" s="5">
        <v>-1546238254</v>
      </c>
      <c r="I68" s="5">
        <v>-3319305760</v>
      </c>
      <c r="J68" s="5">
        <v>-10949338480</v>
      </c>
      <c r="K68" s="5">
        <v>-4579330729</v>
      </c>
      <c r="L68" s="5">
        <v>-4282417933</v>
      </c>
      <c r="M68" s="5">
        <v>-2592480282</v>
      </c>
      <c r="N68" s="5">
        <v>-3183467786</v>
      </c>
      <c r="O68" s="5">
        <v>-4956315093</v>
      </c>
      <c r="P68" s="5">
        <v>14442148602</v>
      </c>
      <c r="Q68" s="5">
        <v>-4650260398</v>
      </c>
      <c r="R68" s="5">
        <v>-15167581796</v>
      </c>
      <c r="S68" s="5">
        <v>-8520421746</v>
      </c>
      <c r="T68" s="5">
        <v>-5080886341</v>
      </c>
      <c r="U68" s="5">
        <v>-1762962459</v>
      </c>
    </row>
    <row r="69" spans="2:21" ht="15.5" x14ac:dyDescent="0.35">
      <c r="C69" t="s">
        <v>104</v>
      </c>
      <c r="D69" s="5">
        <v>4209025790</v>
      </c>
      <c r="E69" s="5">
        <v>575558775</v>
      </c>
      <c r="F69" s="5">
        <v>-1052603868</v>
      </c>
      <c r="G69" s="5">
        <v>5132705204</v>
      </c>
      <c r="I69" s="5">
        <v>2744173270</v>
      </c>
      <c r="J69" s="5">
        <v>-32433649364</v>
      </c>
      <c r="K69" s="5">
        <v>2431270343</v>
      </c>
      <c r="L69" s="5">
        <v>6939941628</v>
      </c>
      <c r="M69" s="5">
        <v>1845557734</v>
      </c>
      <c r="N69" s="5">
        <v>922972928</v>
      </c>
      <c r="O69" s="5">
        <v>6803937947</v>
      </c>
      <c r="P69" s="5">
        <v>-50952410941</v>
      </c>
      <c r="Q69" s="5">
        <v>1076109019</v>
      </c>
      <c r="R69" s="5">
        <v>19181585951</v>
      </c>
      <c r="S69" s="5">
        <v>17480517356</v>
      </c>
      <c r="T69" s="5">
        <v>15009662514</v>
      </c>
      <c r="U69" s="5">
        <v>3599776726</v>
      </c>
    </row>
    <row r="70" spans="2:21" ht="15.5" x14ac:dyDescent="0.35">
      <c r="C70" t="s">
        <v>105</v>
      </c>
      <c r="F70" s="5">
        <v>-941590245</v>
      </c>
      <c r="I70" s="5">
        <v>-941590245</v>
      </c>
      <c r="J70" s="5">
        <v>48590262</v>
      </c>
      <c r="K70" s="5">
        <v>123966158</v>
      </c>
      <c r="L70" s="5">
        <v>1307216736</v>
      </c>
      <c r="M70" s="5">
        <v>420343212</v>
      </c>
      <c r="N70" s="5">
        <v>-189920313</v>
      </c>
      <c r="O70" s="5">
        <v>-448915691</v>
      </c>
      <c r="P70" s="5">
        <v>286954923</v>
      </c>
      <c r="Q70" s="5">
        <v>-1019149472</v>
      </c>
      <c r="R70" s="5">
        <v>-67145599</v>
      </c>
      <c r="S70" s="5">
        <v>-167699098</v>
      </c>
      <c r="T70" s="5">
        <v>81749967</v>
      </c>
      <c r="U70" s="5">
        <v>-31500484</v>
      </c>
    </row>
    <row r="71" spans="2:21" ht="15.5" x14ac:dyDescent="0.35">
      <c r="C71" t="s">
        <v>107</v>
      </c>
      <c r="D71" s="5">
        <v>4209025790</v>
      </c>
      <c r="E71" s="5">
        <v>575558775</v>
      </c>
      <c r="F71" s="5">
        <v>-1994194113</v>
      </c>
      <c r="G71" s="5">
        <v>5132705204</v>
      </c>
      <c r="I71" s="5">
        <v>1802583025</v>
      </c>
      <c r="J71" s="5">
        <v>-32385059102</v>
      </c>
      <c r="K71" s="5">
        <v>2555236501</v>
      </c>
      <c r="L71" s="5">
        <v>8247158364</v>
      </c>
      <c r="M71" s="5">
        <v>2265900946</v>
      </c>
      <c r="N71" s="5">
        <v>733052615</v>
      </c>
      <c r="O71" s="5">
        <v>6355022256</v>
      </c>
      <c r="P71" s="5">
        <v>-50665456018</v>
      </c>
      <c r="Q71" s="5">
        <v>56959547</v>
      </c>
      <c r="R71" s="5">
        <v>19114440352</v>
      </c>
      <c r="S71" s="5">
        <v>17312818258</v>
      </c>
      <c r="T71" s="5">
        <v>15091412481</v>
      </c>
      <c r="U71" s="5">
        <v>3568276242</v>
      </c>
    </row>
    <row r="72" spans="2:21" ht="15.5" x14ac:dyDescent="0.35">
      <c r="C72" t="s">
        <v>108</v>
      </c>
      <c r="D72" s="5">
        <v>4209025790</v>
      </c>
      <c r="E72" s="5">
        <v>575558775</v>
      </c>
      <c r="F72" s="5">
        <v>-1052603869</v>
      </c>
      <c r="G72" s="5">
        <v>5132705204</v>
      </c>
      <c r="I72" s="5">
        <v>2744173270</v>
      </c>
      <c r="J72" s="5">
        <v>-32433649364</v>
      </c>
      <c r="K72" s="5">
        <v>2431270343</v>
      </c>
      <c r="L72" s="5">
        <v>6939941628</v>
      </c>
      <c r="M72" s="5">
        <v>1845557734</v>
      </c>
      <c r="N72" s="5">
        <v>922972928</v>
      </c>
      <c r="O72" s="5">
        <v>6803937948</v>
      </c>
      <c r="P72" s="5">
        <v>-50952410940</v>
      </c>
      <c r="Q72" s="5">
        <v>1076109019</v>
      </c>
      <c r="R72" s="5">
        <v>19181585950</v>
      </c>
      <c r="S72" s="5">
        <v>17480517357</v>
      </c>
      <c r="T72" s="5">
        <v>15009662514</v>
      </c>
      <c r="U72" s="5">
        <v>3599776726</v>
      </c>
    </row>
    <row r="73" spans="2:21" ht="15.5" x14ac:dyDescent="0.35">
      <c r="C73" t="s">
        <v>8</v>
      </c>
      <c r="D73" s="5">
        <v>4187980661</v>
      </c>
      <c r="E73" s="5">
        <v>572680981</v>
      </c>
      <c r="F73" s="5">
        <v>-2040755402</v>
      </c>
      <c r="G73" s="5">
        <v>5107041678</v>
      </c>
      <c r="I73" s="5">
        <v>1737037851</v>
      </c>
      <c r="J73" s="5">
        <v>-32342958821</v>
      </c>
      <c r="K73" s="5">
        <v>2504203236</v>
      </c>
      <c r="L73" s="5">
        <v>8177021399</v>
      </c>
      <c r="M73" s="5">
        <v>2234156628</v>
      </c>
      <c r="N73" s="5">
        <v>698926618</v>
      </c>
      <c r="O73" s="5">
        <v>6297769616</v>
      </c>
      <c r="P73" s="5">
        <v>-50460644779</v>
      </c>
      <c r="Q73" s="5">
        <v>33260760</v>
      </c>
      <c r="R73" s="5">
        <v>18973939369</v>
      </c>
      <c r="S73" s="5">
        <v>17199425635</v>
      </c>
      <c r="T73" s="5">
        <v>14991758203</v>
      </c>
      <c r="U73" s="5">
        <v>3543431375</v>
      </c>
    </row>
    <row r="74" spans="2:21" ht="15.5" x14ac:dyDescent="0.35">
      <c r="C74" t="s">
        <v>109</v>
      </c>
      <c r="D74" s="5">
        <v>4209025790</v>
      </c>
      <c r="E74" s="5">
        <v>575558775</v>
      </c>
      <c r="F74" s="5">
        <v>-1052603869</v>
      </c>
      <c r="G74" s="5">
        <v>5132705204</v>
      </c>
      <c r="I74" s="5">
        <v>2744173270</v>
      </c>
      <c r="J74" s="5">
        <v>-32433649364</v>
      </c>
      <c r="K74" s="5">
        <v>2431270343</v>
      </c>
      <c r="L74" s="5">
        <v>6939941628</v>
      </c>
      <c r="M74" s="5">
        <v>1845557734</v>
      </c>
      <c r="N74" s="5">
        <v>922972928</v>
      </c>
      <c r="O74" s="5">
        <v>6803937948</v>
      </c>
      <c r="P74" s="5">
        <v>-50952410940</v>
      </c>
      <c r="Q74" s="5">
        <v>1076109019</v>
      </c>
      <c r="R74" s="5">
        <v>19181585950</v>
      </c>
      <c r="S74" s="5">
        <v>17480517357</v>
      </c>
      <c r="T74" s="5">
        <v>15009662514</v>
      </c>
      <c r="U74" s="5">
        <v>3599776726</v>
      </c>
    </row>
    <row r="75" spans="2:21" ht="15.5" x14ac:dyDescent="0.35">
      <c r="C75" t="s">
        <v>110</v>
      </c>
      <c r="D75" s="5">
        <v>4209025790</v>
      </c>
      <c r="E75" s="5">
        <v>575558775</v>
      </c>
      <c r="F75" s="5">
        <v>-1994194114</v>
      </c>
      <c r="G75" s="5">
        <v>5132705204</v>
      </c>
      <c r="I75" s="5">
        <v>1802583025</v>
      </c>
      <c r="J75" s="5">
        <v>-32385059102</v>
      </c>
      <c r="K75" s="5">
        <v>2555236501</v>
      </c>
      <c r="L75" s="5">
        <v>8247158364</v>
      </c>
      <c r="M75" s="5">
        <v>2265900946</v>
      </c>
      <c r="N75" s="5">
        <v>733052614</v>
      </c>
      <c r="O75" s="5">
        <v>6355022258</v>
      </c>
      <c r="P75" s="5">
        <v>-50665456017</v>
      </c>
      <c r="Q75" s="5">
        <v>56959547</v>
      </c>
      <c r="R75" s="5">
        <v>19114440351</v>
      </c>
      <c r="S75" s="5">
        <v>17312818259</v>
      </c>
      <c r="T75" s="5">
        <v>15091412481</v>
      </c>
      <c r="U75" s="5">
        <v>3568276242</v>
      </c>
    </row>
    <row r="76" spans="2:21" ht="15.5" x14ac:dyDescent="0.35">
      <c r="C76" t="s">
        <v>111</v>
      </c>
      <c r="D76" s="5">
        <v>4209025790</v>
      </c>
      <c r="E76" s="5">
        <v>575558775</v>
      </c>
      <c r="F76" s="5">
        <v>-1994194114</v>
      </c>
      <c r="G76" s="5">
        <v>5132705204</v>
      </c>
      <c r="I76" s="5">
        <v>1802583025</v>
      </c>
      <c r="J76" s="5">
        <v>-32385059102</v>
      </c>
      <c r="K76" s="5">
        <v>2555236501</v>
      </c>
      <c r="L76" s="5">
        <v>8247158364</v>
      </c>
      <c r="M76" s="5">
        <v>2265900946</v>
      </c>
      <c r="N76" s="5">
        <v>733052614</v>
      </c>
      <c r="O76" s="5">
        <v>6355022258</v>
      </c>
      <c r="P76" s="5">
        <v>-50665456017</v>
      </c>
      <c r="Q76" s="5">
        <v>56959547</v>
      </c>
      <c r="R76" s="5">
        <v>19114440351</v>
      </c>
      <c r="S76" s="5">
        <v>17312818259</v>
      </c>
      <c r="T76" s="5">
        <v>15091412481</v>
      </c>
      <c r="U76" s="5">
        <v>3568276242</v>
      </c>
    </row>
    <row r="78" spans="2:21" ht="15.5" x14ac:dyDescent="0.35">
      <c r="B78" t="s">
        <v>112</v>
      </c>
      <c r="C78" t="s">
        <v>113</v>
      </c>
    </row>
    <row r="79" spans="2:21" ht="15.5" x14ac:dyDescent="0.35">
      <c r="C79" t="s">
        <v>114</v>
      </c>
    </row>
    <row r="80" spans="2:21" ht="15.5" x14ac:dyDescent="0.35">
      <c r="C80" t="s">
        <v>20</v>
      </c>
      <c r="D80" s="5">
        <v>807803877</v>
      </c>
      <c r="E80" s="5">
        <v>871692618</v>
      </c>
      <c r="F80" s="5">
        <v>762246022</v>
      </c>
      <c r="G80" s="5">
        <v>527765505</v>
      </c>
      <c r="I80" s="5">
        <v>762246022</v>
      </c>
      <c r="J80" s="5">
        <v>465448843</v>
      </c>
      <c r="K80" s="5">
        <v>2536057468</v>
      </c>
      <c r="L80" s="5">
        <v>10065771760</v>
      </c>
      <c r="M80" s="5">
        <v>2783258675</v>
      </c>
      <c r="N80" s="5">
        <v>7467392035</v>
      </c>
      <c r="O80" s="5">
        <v>5026343909</v>
      </c>
      <c r="P80" s="5">
        <v>3382319713</v>
      </c>
      <c r="Q80" s="5">
        <v>7714510283</v>
      </c>
      <c r="R80" s="5">
        <v>5501030558</v>
      </c>
      <c r="S80" s="5">
        <v>1811753460</v>
      </c>
      <c r="T80" s="5">
        <v>2961452887</v>
      </c>
      <c r="U80" s="5">
        <v>5317459137</v>
      </c>
    </row>
    <row r="81" spans="3:21" ht="15.5" x14ac:dyDescent="0.35">
      <c r="C81" t="s">
        <v>117</v>
      </c>
      <c r="D81" s="5">
        <v>24778299586</v>
      </c>
      <c r="E81" s="5">
        <v>25151415219</v>
      </c>
      <c r="F81" s="5">
        <v>24745323219</v>
      </c>
      <c r="G81" s="5">
        <v>21577182688</v>
      </c>
      <c r="I81" s="5">
        <v>24745323219</v>
      </c>
      <c r="J81" s="5">
        <v>21907104613</v>
      </c>
      <c r="K81" s="5">
        <v>17174880467</v>
      </c>
      <c r="L81" s="5">
        <v>18058984126</v>
      </c>
      <c r="M81" s="5">
        <v>16982628193</v>
      </c>
      <c r="N81" s="5">
        <v>16813123230</v>
      </c>
      <c r="O81" s="5">
        <v>15411491975</v>
      </c>
      <c r="P81" s="5">
        <v>49420149032</v>
      </c>
      <c r="Q81" s="5">
        <v>11492056453</v>
      </c>
      <c r="R81" s="5">
        <v>16694257544</v>
      </c>
      <c r="S81" s="5">
        <v>21393141980</v>
      </c>
      <c r="T81" s="5">
        <v>16643179396</v>
      </c>
      <c r="U81" s="5">
        <v>12790575447</v>
      </c>
    </row>
    <row r="82" spans="3:21" ht="15.5" x14ac:dyDescent="0.35">
      <c r="C82" t="s">
        <v>121</v>
      </c>
      <c r="D82" s="5">
        <v>5403106316</v>
      </c>
      <c r="E82" s="5">
        <v>5063018477</v>
      </c>
      <c r="F82" s="5">
        <v>4726680638</v>
      </c>
      <c r="G82" s="5">
        <v>4645858563</v>
      </c>
      <c r="I82" s="5">
        <v>4726680638</v>
      </c>
      <c r="J82" s="5">
        <v>8362679851</v>
      </c>
      <c r="K82" s="5">
        <v>9216586723</v>
      </c>
      <c r="L82" s="5">
        <v>9857690956</v>
      </c>
      <c r="M82" s="5">
        <v>9890171843</v>
      </c>
      <c r="N82" s="5">
        <v>6605214058</v>
      </c>
      <c r="O82" s="5">
        <v>7566742956</v>
      </c>
      <c r="P82" s="5">
        <v>10655102872</v>
      </c>
      <c r="Q82" s="5">
        <v>50981825247</v>
      </c>
      <c r="R82" s="5">
        <v>56564718274</v>
      </c>
      <c r="S82" s="5">
        <v>37460481196</v>
      </c>
      <c r="T82" s="5">
        <v>36104805308</v>
      </c>
      <c r="U82" s="5">
        <v>33291490208</v>
      </c>
    </row>
    <row r="83" spans="3:21" ht="15.5" x14ac:dyDescent="0.35">
      <c r="C83" t="s">
        <v>118</v>
      </c>
      <c r="D83" s="5">
        <v>5403106316</v>
      </c>
      <c r="E83" s="5">
        <v>5063018477</v>
      </c>
      <c r="F83" s="5">
        <v>4726680638</v>
      </c>
      <c r="G83" s="5">
        <v>4645858563</v>
      </c>
      <c r="I83" s="5">
        <v>4726680638</v>
      </c>
      <c r="J83" s="5">
        <v>8362679851</v>
      </c>
      <c r="K83" s="5">
        <v>9216586723</v>
      </c>
      <c r="L83" s="5">
        <v>9857690956</v>
      </c>
      <c r="M83" s="5">
        <v>9890171843</v>
      </c>
      <c r="N83" s="5">
        <v>6605214058</v>
      </c>
      <c r="O83" s="5">
        <v>7566742956</v>
      </c>
      <c r="P83" s="5">
        <v>10655102872</v>
      </c>
      <c r="Q83" s="5">
        <v>50981825247</v>
      </c>
      <c r="R83" s="5">
        <v>56564718274</v>
      </c>
      <c r="S83" s="5">
        <v>10780293304</v>
      </c>
      <c r="T83" s="5">
        <v>8367783500</v>
      </c>
      <c r="U83" s="5">
        <v>5554468400</v>
      </c>
    </row>
    <row r="84" spans="3:21" ht="15.5" x14ac:dyDescent="0.35">
      <c r="C84" t="s">
        <v>119</v>
      </c>
      <c r="S84" s="5">
        <v>26680187892</v>
      </c>
      <c r="T84" s="5">
        <v>27737021808</v>
      </c>
      <c r="U84" s="5">
        <v>27737021808</v>
      </c>
    </row>
    <row r="85" spans="3:21" ht="15.5" x14ac:dyDescent="0.35">
      <c r="C85" t="s">
        <v>122</v>
      </c>
      <c r="D85" s="5">
        <v>5403106316</v>
      </c>
      <c r="E85" s="5">
        <v>5063018477</v>
      </c>
      <c r="F85" s="5">
        <v>4726680638</v>
      </c>
      <c r="G85" s="5">
        <v>4645858563</v>
      </c>
      <c r="I85" s="5">
        <v>4726680638</v>
      </c>
      <c r="J85" s="5">
        <v>8362679851</v>
      </c>
      <c r="K85" s="5">
        <v>9216586723</v>
      </c>
      <c r="L85" s="5">
        <v>9857690956</v>
      </c>
      <c r="M85" s="5">
        <v>9890171843</v>
      </c>
      <c r="N85" s="5">
        <v>6605214058</v>
      </c>
      <c r="O85" s="5">
        <v>7566742956</v>
      </c>
      <c r="P85" s="5">
        <v>10655102872</v>
      </c>
      <c r="Q85" s="5">
        <v>50981825247</v>
      </c>
      <c r="R85" s="5">
        <v>56564718274</v>
      </c>
      <c r="S85" s="5">
        <v>37460481196</v>
      </c>
      <c r="T85" s="5">
        <v>36104805308</v>
      </c>
      <c r="U85" s="5">
        <v>33291490208</v>
      </c>
    </row>
    <row r="86" spans="3:21" ht="15.5" x14ac:dyDescent="0.35">
      <c r="C86" t="s">
        <v>123</v>
      </c>
      <c r="D86" s="5">
        <v>40198213923</v>
      </c>
      <c r="E86" s="5">
        <v>35058484323</v>
      </c>
      <c r="F86" s="5">
        <v>35977646472</v>
      </c>
      <c r="G86" s="5">
        <v>36036440376</v>
      </c>
      <c r="I86" s="5">
        <v>35977646472</v>
      </c>
      <c r="J86" s="5">
        <v>28924840406</v>
      </c>
      <c r="K86" s="5">
        <v>43387339218</v>
      </c>
      <c r="L86" s="5">
        <v>31504517590</v>
      </c>
      <c r="M86" s="5">
        <v>28743154260</v>
      </c>
      <c r="N86" s="5">
        <v>68887740968</v>
      </c>
      <c r="O86" s="5">
        <v>32175753368</v>
      </c>
    </row>
    <row r="87" spans="3:21" ht="15.5" x14ac:dyDescent="0.35">
      <c r="C87" t="s">
        <v>91</v>
      </c>
      <c r="D87" s="5">
        <v>6066110027</v>
      </c>
      <c r="E87" s="5">
        <v>6066110027</v>
      </c>
      <c r="F87" s="5">
        <v>6066110027</v>
      </c>
      <c r="G87" s="5">
        <v>7007700271</v>
      </c>
      <c r="I87" s="5">
        <v>6066110027</v>
      </c>
      <c r="J87" s="5">
        <v>7007700271</v>
      </c>
      <c r="K87" s="5">
        <v>6959110009</v>
      </c>
      <c r="L87" s="5">
        <v>6835143850</v>
      </c>
      <c r="M87" s="5">
        <v>5527927115</v>
      </c>
      <c r="N87" s="5">
        <v>5107583900</v>
      </c>
      <c r="O87" s="5">
        <v>5297504214</v>
      </c>
      <c r="P87" s="5">
        <v>166733074</v>
      </c>
      <c r="Q87" s="5">
        <v>-102147663</v>
      </c>
      <c r="R87" s="5">
        <v>502666610</v>
      </c>
      <c r="S87" s="5">
        <v>569812209</v>
      </c>
      <c r="T87" s="5">
        <v>687261824</v>
      </c>
      <c r="U87" s="5">
        <v>655761340</v>
      </c>
    </row>
    <row r="88" spans="3:21" ht="15.5" x14ac:dyDescent="0.35">
      <c r="C88" t="s">
        <v>124</v>
      </c>
      <c r="D88" s="5">
        <v>94052012257</v>
      </c>
      <c r="E88" s="5">
        <v>87688324307</v>
      </c>
      <c r="F88" s="5">
        <v>87388010082</v>
      </c>
      <c r="G88" s="5">
        <v>89186302902</v>
      </c>
      <c r="I88" s="5">
        <v>87388010082</v>
      </c>
      <c r="J88" s="5">
        <v>82943666927</v>
      </c>
      <c r="K88" s="5">
        <v>92613434965</v>
      </c>
      <c r="L88" s="5">
        <v>89651889478</v>
      </c>
      <c r="M88" s="5">
        <v>67657852213</v>
      </c>
      <c r="N88" s="5">
        <v>111872847977</v>
      </c>
      <c r="O88" s="5">
        <v>72956352986</v>
      </c>
      <c r="P88" s="5">
        <v>69626039028</v>
      </c>
      <c r="Q88" s="5">
        <v>74893954481</v>
      </c>
      <c r="R88" s="5">
        <v>80596279383</v>
      </c>
      <c r="S88" s="5">
        <v>63339712529</v>
      </c>
      <c r="T88" s="5">
        <v>59031316446</v>
      </c>
      <c r="U88" s="5">
        <v>52251235957</v>
      </c>
    </row>
    <row r="89" spans="3:21" ht="15.5" x14ac:dyDescent="0.35">
      <c r="C89" t="s">
        <v>125</v>
      </c>
    </row>
    <row r="90" spans="3:21" ht="15.5" x14ac:dyDescent="0.35">
      <c r="C90" t="s">
        <v>317</v>
      </c>
      <c r="S90" s="5">
        <v>13671561457</v>
      </c>
      <c r="T90" s="5">
        <v>11258579837</v>
      </c>
      <c r="U90" s="5">
        <v>7681591631</v>
      </c>
    </row>
    <row r="91" spans="3:21" ht="15.5" x14ac:dyDescent="0.35">
      <c r="C91" t="s">
        <v>318</v>
      </c>
      <c r="D91" s="5">
        <v>1001500000</v>
      </c>
      <c r="E91" s="5">
        <v>1001500000</v>
      </c>
      <c r="F91" s="5">
        <v>1001500000</v>
      </c>
      <c r="G91" s="5">
        <v>1001500000</v>
      </c>
      <c r="I91" s="5">
        <v>1001500000</v>
      </c>
      <c r="J91" s="5">
        <v>1001500000</v>
      </c>
      <c r="K91" s="5">
        <v>1001500000</v>
      </c>
      <c r="L91" s="5">
        <v>1001500000</v>
      </c>
      <c r="M91" s="5">
        <v>1001500000</v>
      </c>
      <c r="N91" s="5">
        <v>1001500000</v>
      </c>
      <c r="O91" s="5">
        <v>1001500000</v>
      </c>
      <c r="P91" s="5">
        <v>1001500000</v>
      </c>
      <c r="Q91" s="5">
        <v>8391791338</v>
      </c>
      <c r="R91" s="5">
        <v>20979478346</v>
      </c>
      <c r="S91" s="5">
        <v>20979478346</v>
      </c>
      <c r="T91" s="5">
        <v>20979478347</v>
      </c>
      <c r="U91" s="5">
        <v>105887118607</v>
      </c>
    </row>
    <row r="92" spans="3:21" ht="15.5" x14ac:dyDescent="0.35">
      <c r="C92" t="s">
        <v>126</v>
      </c>
      <c r="D92" s="5">
        <v>158490376489</v>
      </c>
      <c r="E92" s="5">
        <v>164933350401</v>
      </c>
      <c r="F92" s="5">
        <v>171845523659</v>
      </c>
      <c r="G92" s="5">
        <v>177061837087</v>
      </c>
      <c r="I92" s="5">
        <v>171845523659</v>
      </c>
      <c r="J92" s="5">
        <v>196843069812</v>
      </c>
      <c r="K92" s="5">
        <v>232804004454</v>
      </c>
      <c r="L92" s="5">
        <v>150725662963</v>
      </c>
      <c r="M92" s="5">
        <v>55257719682</v>
      </c>
      <c r="N92" s="5">
        <v>58175968463</v>
      </c>
      <c r="O92" s="5">
        <v>60362921216</v>
      </c>
      <c r="P92" s="5">
        <v>61211796845</v>
      </c>
      <c r="Q92" s="5">
        <v>65286320494</v>
      </c>
      <c r="R92" s="5">
        <v>72250832870</v>
      </c>
      <c r="S92" s="5">
        <v>64525102988</v>
      </c>
      <c r="T92" s="5">
        <v>55637481845</v>
      </c>
      <c r="U92" s="5">
        <v>59463762358</v>
      </c>
    </row>
    <row r="93" spans="3:21" ht="15.5" x14ac:dyDescent="0.35">
      <c r="C93" t="s">
        <v>128</v>
      </c>
      <c r="D93" s="5">
        <v>13668814370</v>
      </c>
      <c r="E93" s="5">
        <v>13766509749</v>
      </c>
      <c r="F93" s="5">
        <v>13686876120</v>
      </c>
      <c r="G93" s="5">
        <v>14567496563</v>
      </c>
      <c r="I93" s="5">
        <v>13686876120</v>
      </c>
      <c r="J93" s="5">
        <v>11942075805</v>
      </c>
      <c r="K93" s="5">
        <v>15621657554</v>
      </c>
      <c r="L93" s="5">
        <v>16213421616</v>
      </c>
      <c r="M93" s="5">
        <v>15263659825</v>
      </c>
      <c r="N93" s="5">
        <v>14353803368</v>
      </c>
      <c r="O93" s="5">
        <v>14474717025</v>
      </c>
      <c r="P93" s="5">
        <v>15427600805</v>
      </c>
      <c r="Q93" s="5">
        <v>1081103843</v>
      </c>
    </row>
    <row r="94" spans="3:21" ht="15.5" x14ac:dyDescent="0.35">
      <c r="C94" t="s">
        <v>319</v>
      </c>
      <c r="S94" s="5">
        <v>6754950210</v>
      </c>
      <c r="T94" s="5">
        <v>5964127955</v>
      </c>
      <c r="U94" s="5">
        <v>8768498796</v>
      </c>
    </row>
    <row r="95" spans="3:21" ht="15.5" x14ac:dyDescent="0.35">
      <c r="C95" t="s">
        <v>129</v>
      </c>
      <c r="D95" s="5">
        <v>174184364488</v>
      </c>
      <c r="E95" s="5">
        <v>180725033779</v>
      </c>
      <c r="F95" s="5">
        <v>187557573408</v>
      </c>
      <c r="G95" s="5">
        <v>194209790522</v>
      </c>
      <c r="I95" s="5">
        <v>187557573408</v>
      </c>
      <c r="J95" s="5">
        <v>224486645617</v>
      </c>
      <c r="K95" s="5">
        <v>252627162008</v>
      </c>
      <c r="L95" s="5">
        <v>167940584579</v>
      </c>
      <c r="M95" s="5">
        <v>71522879507</v>
      </c>
      <c r="N95" s="5">
        <v>73531271831</v>
      </c>
      <c r="O95" s="5">
        <v>75839138241</v>
      </c>
      <c r="P95" s="5">
        <v>77640897650</v>
      </c>
      <c r="Q95" s="5">
        <v>84900737124</v>
      </c>
      <c r="R95" s="5">
        <v>93230311216</v>
      </c>
      <c r="S95" s="5">
        <v>105931093001</v>
      </c>
      <c r="T95" s="5">
        <v>93839667984</v>
      </c>
      <c r="U95" s="5">
        <v>192535247274</v>
      </c>
    </row>
    <row r="96" spans="3:21" ht="15.5" x14ac:dyDescent="0.35">
      <c r="C96" t="s">
        <v>130</v>
      </c>
      <c r="D96" s="5">
        <v>268236376745</v>
      </c>
      <c r="E96" s="5">
        <v>268413358086</v>
      </c>
      <c r="F96" s="5">
        <v>274945583490</v>
      </c>
      <c r="G96" s="5">
        <v>283396093424</v>
      </c>
      <c r="I96" s="5">
        <v>274945583490</v>
      </c>
      <c r="J96" s="5">
        <v>307430312544</v>
      </c>
      <c r="K96" s="5">
        <v>345240596973</v>
      </c>
      <c r="L96" s="5">
        <v>257592474057</v>
      </c>
      <c r="M96" s="5">
        <v>139180731720</v>
      </c>
      <c r="N96" s="5">
        <v>185404119808</v>
      </c>
      <c r="O96" s="5">
        <v>148795491227</v>
      </c>
      <c r="P96" s="5">
        <v>147266936678</v>
      </c>
      <c r="Q96" s="5">
        <v>159794691605</v>
      </c>
      <c r="R96" s="5">
        <v>173826590599</v>
      </c>
      <c r="S96" s="5">
        <v>169270805530</v>
      </c>
      <c r="T96" s="5">
        <v>152870984430</v>
      </c>
      <c r="U96" s="5">
        <v>244786483231</v>
      </c>
    </row>
    <row r="97" spans="3:21" ht="15.5" x14ac:dyDescent="0.35">
      <c r="C97" t="s">
        <v>131</v>
      </c>
    </row>
    <row r="98" spans="3:21" ht="15.5" x14ac:dyDescent="0.35">
      <c r="C98" t="s">
        <v>132</v>
      </c>
    </row>
    <row r="99" spans="3:21" ht="15.5" x14ac:dyDescent="0.35">
      <c r="C99" t="s">
        <v>133</v>
      </c>
      <c r="D99" s="5">
        <v>86525387067</v>
      </c>
      <c r="E99" s="5">
        <v>86568448442</v>
      </c>
      <c r="F99" s="5">
        <v>116714204635</v>
      </c>
      <c r="G99" s="5">
        <v>113764917280</v>
      </c>
      <c r="I99" s="5">
        <v>116714204635</v>
      </c>
      <c r="J99" s="5">
        <v>110864716401</v>
      </c>
      <c r="K99" s="5">
        <v>107030694400</v>
      </c>
      <c r="L99" s="5">
        <v>62933439050</v>
      </c>
      <c r="M99" s="5">
        <v>43021745967</v>
      </c>
      <c r="N99" s="5">
        <v>87767592238</v>
      </c>
      <c r="O99" s="5">
        <v>55776736715</v>
      </c>
      <c r="P99" s="5">
        <v>57704824337</v>
      </c>
      <c r="Q99" s="5">
        <v>18509531340</v>
      </c>
      <c r="R99" s="5">
        <v>39503042402</v>
      </c>
      <c r="S99" s="5">
        <v>53153059756</v>
      </c>
      <c r="T99" s="5">
        <v>40732110228</v>
      </c>
      <c r="U99" s="5">
        <v>44902289483</v>
      </c>
    </row>
    <row r="100" spans="3:21" ht="15.5" x14ac:dyDescent="0.35">
      <c r="C100" t="s">
        <v>135</v>
      </c>
      <c r="D100" s="5">
        <v>16103265421</v>
      </c>
      <c r="E100" s="5">
        <v>15891801529</v>
      </c>
      <c r="F100" s="5">
        <v>15359915194</v>
      </c>
      <c r="G100" s="5">
        <v>16051454770</v>
      </c>
      <c r="I100" s="5">
        <v>15359915194</v>
      </c>
      <c r="J100" s="5">
        <v>16951326123</v>
      </c>
      <c r="K100" s="5">
        <v>25821540797</v>
      </c>
      <c r="L100" s="5">
        <v>18083913690</v>
      </c>
      <c r="M100" s="5">
        <v>7065012966</v>
      </c>
      <c r="N100" s="5">
        <v>54969776531</v>
      </c>
      <c r="O100" s="5">
        <v>20436131726</v>
      </c>
      <c r="P100" s="5">
        <v>29188541198</v>
      </c>
      <c r="Q100" s="5">
        <v>544767790</v>
      </c>
      <c r="R100" s="5">
        <v>9587988584</v>
      </c>
      <c r="S100" s="5">
        <v>13113064454</v>
      </c>
      <c r="T100" s="5">
        <v>17505766430</v>
      </c>
      <c r="U100" s="5">
        <v>19229508687</v>
      </c>
    </row>
    <row r="101" spans="3:21" ht="15.5" x14ac:dyDescent="0.35">
      <c r="C101" t="s">
        <v>138</v>
      </c>
      <c r="E101" s="5">
        <v>10407439</v>
      </c>
      <c r="F101" s="5">
        <v>14397684768</v>
      </c>
      <c r="G101" s="5">
        <v>12620643156</v>
      </c>
      <c r="I101" s="5">
        <v>14397684768</v>
      </c>
      <c r="J101" s="5">
        <v>8309218304</v>
      </c>
      <c r="K101" s="5">
        <v>7645100840</v>
      </c>
      <c r="L101" s="5">
        <v>3173807979</v>
      </c>
      <c r="M101" s="5">
        <v>2119994289</v>
      </c>
      <c r="N101" s="5">
        <v>2393434073</v>
      </c>
      <c r="O101" s="5">
        <v>4036390373</v>
      </c>
      <c r="P101" s="5">
        <v>17155436</v>
      </c>
      <c r="Q101" s="5">
        <v>17146690</v>
      </c>
      <c r="R101" s="5">
        <v>4562655</v>
      </c>
      <c r="T101" s="5">
        <v>735300</v>
      </c>
    </row>
    <row r="102" spans="3:21" ht="15.5" x14ac:dyDescent="0.35">
      <c r="C102" t="s">
        <v>137</v>
      </c>
      <c r="D102" s="5">
        <v>13888855557</v>
      </c>
      <c r="E102" s="5">
        <v>14278765337</v>
      </c>
      <c r="G102" s="5">
        <v>22037357</v>
      </c>
      <c r="J102" s="5">
        <v>15833529</v>
      </c>
      <c r="K102" s="5">
        <v>9147296</v>
      </c>
      <c r="L102" s="5">
        <v>19683100</v>
      </c>
      <c r="M102" s="5">
        <v>267186008</v>
      </c>
      <c r="N102" s="5">
        <v>266733594</v>
      </c>
      <c r="O102" s="5">
        <v>17075157</v>
      </c>
      <c r="P102" s="5">
        <v>181450459</v>
      </c>
      <c r="Q102" s="5">
        <v>338894799</v>
      </c>
      <c r="R102" s="5">
        <v>2336554605</v>
      </c>
      <c r="S102" s="5">
        <v>12891538142</v>
      </c>
      <c r="T102" s="5">
        <v>6164451674</v>
      </c>
      <c r="U102" s="5">
        <v>8818963818</v>
      </c>
    </row>
    <row r="103" spans="3:21" ht="15.5" x14ac:dyDescent="0.35">
      <c r="C103" t="s">
        <v>134</v>
      </c>
      <c r="D103" s="5">
        <v>14772952846</v>
      </c>
      <c r="E103" s="5">
        <v>14469484556</v>
      </c>
      <c r="F103" s="5">
        <v>14824428870</v>
      </c>
      <c r="G103" s="5">
        <v>14831796461</v>
      </c>
      <c r="I103" s="5">
        <v>14824428870</v>
      </c>
      <c r="J103" s="5">
        <v>14823074168</v>
      </c>
      <c r="K103" s="5">
        <v>14826548948</v>
      </c>
      <c r="L103" s="5">
        <v>14822151495</v>
      </c>
      <c r="M103" s="5">
        <v>14627518688</v>
      </c>
      <c r="N103" s="5">
        <v>14636605211</v>
      </c>
      <c r="O103" s="5">
        <v>14643818787</v>
      </c>
      <c r="P103" s="5">
        <v>14618113873</v>
      </c>
      <c r="Q103" s="5">
        <v>7000000000</v>
      </c>
      <c r="R103" s="5">
        <v>11394171349</v>
      </c>
    </row>
    <row r="104" spans="3:21" ht="15.5" x14ac:dyDescent="0.35">
      <c r="C104" t="s">
        <v>139</v>
      </c>
    </row>
    <row r="105" spans="3:21" ht="15.5" x14ac:dyDescent="0.35">
      <c r="C105" t="s">
        <v>140</v>
      </c>
      <c r="D105" s="5">
        <v>53606865633</v>
      </c>
      <c r="E105" s="5">
        <v>59385347270</v>
      </c>
      <c r="F105" s="5">
        <v>65825230324</v>
      </c>
      <c r="G105" s="5">
        <v>76395029482</v>
      </c>
      <c r="I105" s="5">
        <v>65825230324</v>
      </c>
      <c r="J105" s="5">
        <v>90104009283</v>
      </c>
      <c r="K105" s="5">
        <v>99724473707</v>
      </c>
      <c r="L105" s="5">
        <v>66952146535</v>
      </c>
      <c r="M105" s="5">
        <v>1292749341</v>
      </c>
      <c r="N105" s="5">
        <v>3333333338</v>
      </c>
      <c r="P105" s="5">
        <v>4112703196</v>
      </c>
      <c r="Q105" s="5">
        <v>8198407583</v>
      </c>
      <c r="R105" s="5">
        <v>1241352000</v>
      </c>
      <c r="S105" s="5">
        <v>6161728477</v>
      </c>
      <c r="T105" s="5">
        <v>10941492030</v>
      </c>
      <c r="U105" s="5">
        <v>18285732172</v>
      </c>
    </row>
    <row r="106" spans="3:21" ht="15.5" x14ac:dyDescent="0.35">
      <c r="C106" t="s">
        <v>321</v>
      </c>
      <c r="D106" s="5">
        <v>15870951115</v>
      </c>
      <c r="F106" s="5">
        <v>15863905115</v>
      </c>
      <c r="G106" s="5">
        <v>17380276545</v>
      </c>
      <c r="I106" s="5">
        <v>15863905115</v>
      </c>
      <c r="J106" s="5">
        <v>12963342639</v>
      </c>
      <c r="K106" s="5">
        <v>9575458135</v>
      </c>
      <c r="L106" s="5">
        <v>4720432585</v>
      </c>
      <c r="M106" s="5">
        <v>4549088000</v>
      </c>
      <c r="N106" s="5">
        <v>4539088000</v>
      </c>
      <c r="O106" s="5">
        <v>6539088000</v>
      </c>
      <c r="P106" s="5">
        <v>3050110425</v>
      </c>
      <c r="Q106" s="5">
        <v>3039088000</v>
      </c>
      <c r="R106" s="5">
        <v>6422408168</v>
      </c>
      <c r="S106" s="5">
        <v>6535658168</v>
      </c>
      <c r="T106" s="5">
        <v>6178908168</v>
      </c>
      <c r="U106" s="5">
        <v>4491449954</v>
      </c>
    </row>
    <row r="107" spans="3:21" ht="15.5" x14ac:dyDescent="0.35">
      <c r="C107" t="s">
        <v>142</v>
      </c>
      <c r="D107" s="5">
        <v>41248360691</v>
      </c>
      <c r="E107" s="5">
        <v>25447849332</v>
      </c>
      <c r="F107" s="5">
        <v>40978801628</v>
      </c>
      <c r="G107" s="5">
        <v>37123259341</v>
      </c>
      <c r="I107" s="5">
        <v>40978801628</v>
      </c>
      <c r="J107" s="5">
        <v>37152022967</v>
      </c>
      <c r="K107" s="5">
        <v>26721869125</v>
      </c>
      <c r="L107" s="5">
        <v>6333775136</v>
      </c>
      <c r="M107" s="5">
        <v>7763799870</v>
      </c>
      <c r="N107" s="5">
        <v>7205754664</v>
      </c>
      <c r="O107" s="5">
        <v>8776239332</v>
      </c>
      <c r="P107" s="5">
        <v>7424502518</v>
      </c>
      <c r="Q107" s="5">
        <v>9642738281</v>
      </c>
      <c r="R107" s="5">
        <v>11187358885</v>
      </c>
      <c r="S107" s="5">
        <v>15380144619</v>
      </c>
      <c r="T107" s="5">
        <v>12823811680</v>
      </c>
      <c r="U107" s="5">
        <v>14661965035</v>
      </c>
    </row>
    <row r="108" spans="3:21" ht="15.5" x14ac:dyDescent="0.35">
      <c r="C108" t="s">
        <v>145</v>
      </c>
      <c r="D108" s="5">
        <v>107075531317</v>
      </c>
      <c r="E108" s="5">
        <v>111418477069</v>
      </c>
      <c r="F108" s="5">
        <v>88380505058</v>
      </c>
      <c r="G108" s="5">
        <v>97786108237</v>
      </c>
      <c r="I108" s="5">
        <v>88380505058</v>
      </c>
      <c r="J108" s="5">
        <v>128517305371</v>
      </c>
      <c r="K108" s="5">
        <v>137776552698</v>
      </c>
      <c r="L108" s="5">
        <v>96780921633</v>
      </c>
      <c r="M108" s="5">
        <v>6528030743</v>
      </c>
      <c r="N108" s="5">
        <v>10271473507</v>
      </c>
      <c r="O108" s="5">
        <v>6386753064</v>
      </c>
      <c r="P108" s="5">
        <v>9285133151</v>
      </c>
      <c r="Q108" s="5">
        <v>10325938659</v>
      </c>
      <c r="R108" s="5">
        <v>3623168874</v>
      </c>
      <c r="S108" s="5">
        <v>7381806939</v>
      </c>
      <c r="T108" s="5">
        <v>11968546819</v>
      </c>
      <c r="U108" s="5">
        <v>19122515732</v>
      </c>
    </row>
    <row r="109" spans="3:21" ht="15.5" x14ac:dyDescent="0.35">
      <c r="C109" t="s">
        <v>146</v>
      </c>
      <c r="D109" s="5">
        <v>107075531317</v>
      </c>
      <c r="E109" s="5">
        <v>111418477069</v>
      </c>
      <c r="F109" s="5">
        <v>88380505058</v>
      </c>
      <c r="G109" s="5">
        <v>97786108237</v>
      </c>
      <c r="I109" s="5">
        <v>88380505058</v>
      </c>
      <c r="J109" s="5">
        <v>128517305371</v>
      </c>
      <c r="K109" s="5">
        <v>137776552698</v>
      </c>
      <c r="L109" s="5">
        <v>96780921633</v>
      </c>
      <c r="M109" s="5">
        <v>6528030743</v>
      </c>
      <c r="N109" s="5">
        <v>10271473507</v>
      </c>
      <c r="O109" s="5">
        <v>6386753064</v>
      </c>
      <c r="P109" s="5">
        <v>9285133151</v>
      </c>
      <c r="Q109" s="5">
        <v>10325938659</v>
      </c>
      <c r="R109" s="5">
        <v>3623168874</v>
      </c>
      <c r="S109" s="5">
        <v>7381806939</v>
      </c>
      <c r="T109" s="5">
        <v>11968546819</v>
      </c>
      <c r="U109" s="5">
        <v>19122515732</v>
      </c>
    </row>
    <row r="110" spans="3:21" ht="15.5" x14ac:dyDescent="0.35">
      <c r="C110" t="s">
        <v>408</v>
      </c>
      <c r="D110" s="5">
        <v>18512707756</v>
      </c>
      <c r="E110" s="5">
        <v>18657593182</v>
      </c>
      <c r="F110" s="5">
        <v>19307593182</v>
      </c>
      <c r="G110" s="5">
        <v>20357593182</v>
      </c>
      <c r="I110" s="5">
        <v>19307593182</v>
      </c>
      <c r="J110" s="5">
        <v>37277593182</v>
      </c>
      <c r="K110" s="5">
        <v>37277593182</v>
      </c>
      <c r="L110" s="5">
        <v>29281318182</v>
      </c>
      <c r="M110" s="5">
        <v>2892000000</v>
      </c>
      <c r="N110" s="5">
        <v>2892000000</v>
      </c>
      <c r="O110" s="5">
        <v>2892000000</v>
      </c>
      <c r="P110" s="5">
        <v>2892000000</v>
      </c>
      <c r="U110" s="5">
        <v>193366235</v>
      </c>
    </row>
    <row r="111" spans="3:21" ht="15.5" x14ac:dyDescent="0.35">
      <c r="C111" t="s">
        <v>323</v>
      </c>
    </row>
    <row r="112" spans="3:21" ht="15.5" x14ac:dyDescent="0.35">
      <c r="C112" t="s">
        <v>325</v>
      </c>
      <c r="D112" s="5">
        <v>53606865633</v>
      </c>
      <c r="E112" s="5">
        <v>59385347270</v>
      </c>
      <c r="F112" s="5">
        <v>65825230324</v>
      </c>
      <c r="G112" s="5">
        <v>76395029482</v>
      </c>
      <c r="I112" s="5">
        <v>65825230324</v>
      </c>
      <c r="J112" s="5">
        <v>90104009283</v>
      </c>
      <c r="K112" s="5">
        <v>99724473707</v>
      </c>
      <c r="L112" s="5">
        <v>66952146535</v>
      </c>
      <c r="M112" s="5">
        <v>1292749341</v>
      </c>
      <c r="N112" s="5">
        <v>3333333338</v>
      </c>
      <c r="P112" s="5">
        <v>4112703196</v>
      </c>
      <c r="Q112" s="5">
        <v>8198407583</v>
      </c>
      <c r="R112" s="5">
        <v>1241352000</v>
      </c>
      <c r="S112" s="5">
        <v>6161728477</v>
      </c>
      <c r="T112" s="5">
        <v>10941492030</v>
      </c>
      <c r="U112" s="5">
        <v>18285732172</v>
      </c>
    </row>
    <row r="113" spans="2:21" ht="15.5" x14ac:dyDescent="0.35">
      <c r="C113" t="s">
        <v>147</v>
      </c>
      <c r="R113" s="5">
        <v>706233087</v>
      </c>
    </row>
    <row r="114" spans="2:21" ht="15.5" x14ac:dyDescent="0.35">
      <c r="C114" t="s">
        <v>150</v>
      </c>
      <c r="D114" s="5">
        <v>193600918384</v>
      </c>
      <c r="E114" s="5">
        <v>197986925511</v>
      </c>
      <c r="F114" s="5">
        <v>205094709693</v>
      </c>
      <c r="G114" s="5">
        <v>211551025517</v>
      </c>
      <c r="I114" s="5">
        <v>205094709693</v>
      </c>
      <c r="J114" s="5">
        <v>239382021772</v>
      </c>
      <c r="K114" s="5">
        <v>244807247098</v>
      </c>
      <c r="L114" s="5">
        <v>159714360683</v>
      </c>
      <c r="M114" s="5">
        <v>49549776710</v>
      </c>
      <c r="N114" s="5">
        <v>98039065745</v>
      </c>
      <c r="O114" s="5">
        <v>62163489779</v>
      </c>
      <c r="P114" s="5">
        <v>66989957488</v>
      </c>
      <c r="Q114" s="5">
        <v>28835469999</v>
      </c>
      <c r="R114" s="5">
        <v>43126211276</v>
      </c>
      <c r="S114" s="5">
        <v>60534866695</v>
      </c>
      <c r="T114" s="5">
        <v>52700657047</v>
      </c>
      <c r="U114" s="5">
        <v>64024805215</v>
      </c>
    </row>
    <row r="115" spans="2:21" ht="15.5" x14ac:dyDescent="0.35">
      <c r="C115" t="s">
        <v>151</v>
      </c>
    </row>
    <row r="116" spans="2:21" ht="15.5" x14ac:dyDescent="0.35">
      <c r="C116" t="s">
        <v>152</v>
      </c>
      <c r="D116" s="5">
        <v>212400000236</v>
      </c>
      <c r="E116" s="5">
        <v>212400000236</v>
      </c>
      <c r="F116" s="5">
        <v>212400000236</v>
      </c>
      <c r="G116" s="5">
        <v>212400000236</v>
      </c>
      <c r="I116" s="5">
        <v>212400000236</v>
      </c>
      <c r="J116" s="5">
        <v>212400000236</v>
      </c>
      <c r="K116" s="5">
        <v>212400000236</v>
      </c>
      <c r="L116" s="5">
        <v>212400000236</v>
      </c>
      <c r="M116" s="5">
        <v>212400000236</v>
      </c>
      <c r="N116" s="5">
        <v>212400000236</v>
      </c>
      <c r="O116" s="5">
        <v>212400000236</v>
      </c>
      <c r="P116" s="5">
        <v>212400000235</v>
      </c>
      <c r="Q116" s="5">
        <v>212400000236</v>
      </c>
      <c r="R116" s="5">
        <v>212400000236</v>
      </c>
      <c r="S116" s="5">
        <v>212400000236</v>
      </c>
      <c r="T116" s="5">
        <v>212400000236</v>
      </c>
      <c r="U116" s="5">
        <v>212400000000</v>
      </c>
    </row>
    <row r="117" spans="2:21" ht="15.5" x14ac:dyDescent="0.35">
      <c r="C117" t="s">
        <v>155</v>
      </c>
      <c r="D117" s="5">
        <v>-144762366619</v>
      </c>
      <c r="E117" s="5">
        <v>-148950347280</v>
      </c>
      <c r="F117" s="5">
        <v>-149523028261</v>
      </c>
      <c r="G117" s="5">
        <v>-148423863104</v>
      </c>
      <c r="I117" s="5">
        <v>-149523028261</v>
      </c>
      <c r="J117" s="5">
        <v>-152201656357</v>
      </c>
      <c r="K117" s="5">
        <v>-119810107273</v>
      </c>
      <c r="L117" s="5">
        <v>-122190344350</v>
      </c>
      <c r="M117" s="5">
        <v>-129060149014</v>
      </c>
      <c r="N117" s="5">
        <v>-130873962430</v>
      </c>
      <c r="O117" s="5">
        <v>-131762809362</v>
      </c>
      <c r="P117" s="5">
        <v>-132929914031</v>
      </c>
      <c r="Q117" s="5">
        <v>-82183602117</v>
      </c>
      <c r="R117" s="5">
        <v>-83545103359</v>
      </c>
      <c r="S117" s="5">
        <v>-105429438464</v>
      </c>
      <c r="T117" s="5">
        <v>-113998384613</v>
      </c>
      <c r="U117" s="5">
        <v>-33276601276</v>
      </c>
    </row>
    <row r="118" spans="2:21" ht="15.5" x14ac:dyDescent="0.35">
      <c r="C118" t="s">
        <v>159</v>
      </c>
      <c r="D118" s="5">
        <v>931714719</v>
      </c>
      <c r="E118" s="5">
        <v>910669590</v>
      </c>
      <c r="F118" s="5">
        <v>907791795</v>
      </c>
      <c r="G118" s="5">
        <v>861230508</v>
      </c>
      <c r="I118" s="5">
        <v>907791795</v>
      </c>
      <c r="J118" s="5">
        <v>842246622</v>
      </c>
      <c r="K118" s="5">
        <v>884346903</v>
      </c>
      <c r="L118" s="5">
        <v>833313638</v>
      </c>
      <c r="M118" s="5">
        <v>763176673</v>
      </c>
      <c r="N118" s="5">
        <v>731432355</v>
      </c>
      <c r="O118" s="5">
        <v>697306359</v>
      </c>
      <c r="P118" s="5">
        <v>640159914</v>
      </c>
      <c r="Q118" s="5">
        <v>844971154</v>
      </c>
      <c r="R118" s="5">
        <v>1342815837</v>
      </c>
      <c r="S118" s="5">
        <v>1195564854</v>
      </c>
      <c r="T118" s="5">
        <v>1081449935</v>
      </c>
      <c r="U118" s="5">
        <v>982517954</v>
      </c>
    </row>
    <row r="119" spans="2:21" ht="15.5" x14ac:dyDescent="0.35">
      <c r="C119" t="s">
        <v>10</v>
      </c>
      <c r="D119" s="5">
        <v>74635458363</v>
      </c>
      <c r="E119" s="5">
        <v>70426432573</v>
      </c>
      <c r="F119" s="5">
        <v>69850873797</v>
      </c>
      <c r="G119" s="5">
        <v>71845067911</v>
      </c>
      <c r="I119" s="5">
        <v>69850873797</v>
      </c>
      <c r="J119" s="5">
        <v>68048290772</v>
      </c>
      <c r="K119" s="5">
        <v>100433349875</v>
      </c>
      <c r="L119" s="5">
        <v>97878113374</v>
      </c>
      <c r="M119" s="5">
        <v>89630955010</v>
      </c>
      <c r="N119" s="5">
        <v>87365054061</v>
      </c>
      <c r="O119" s="5">
        <v>86632001447</v>
      </c>
      <c r="P119" s="5">
        <v>80276979192</v>
      </c>
      <c r="Q119" s="5">
        <v>130959221610</v>
      </c>
      <c r="R119" s="5">
        <v>130700379324</v>
      </c>
      <c r="S119" s="5">
        <v>108735938835</v>
      </c>
      <c r="T119" s="5">
        <v>100170327382</v>
      </c>
      <c r="U119" s="5">
        <v>180761678018</v>
      </c>
    </row>
    <row r="120" spans="2:21" ht="15.5" x14ac:dyDescent="0.35">
      <c r="C120" t="s">
        <v>160</v>
      </c>
      <c r="D120" s="5">
        <v>268236376747</v>
      </c>
      <c r="E120" s="5">
        <v>268413358084</v>
      </c>
      <c r="F120" s="5">
        <v>274945583490</v>
      </c>
      <c r="G120" s="5">
        <v>283396093428</v>
      </c>
      <c r="I120" s="5">
        <v>274945583490</v>
      </c>
      <c r="J120" s="5">
        <v>307430312544</v>
      </c>
      <c r="K120" s="5">
        <v>345240596973</v>
      </c>
      <c r="L120" s="5">
        <v>257592474057</v>
      </c>
      <c r="M120" s="5">
        <v>139180731720</v>
      </c>
      <c r="N120" s="5">
        <v>185404119806</v>
      </c>
      <c r="O120" s="5">
        <v>148795491226</v>
      </c>
      <c r="P120" s="5">
        <v>147266936680</v>
      </c>
      <c r="Q120" s="5">
        <v>159794691609</v>
      </c>
      <c r="R120" s="5">
        <v>173826590600</v>
      </c>
      <c r="S120" s="5">
        <v>169270805530</v>
      </c>
      <c r="T120" s="5">
        <v>152870984429</v>
      </c>
      <c r="U120" s="5">
        <v>244786483233</v>
      </c>
    </row>
    <row r="121" spans="2:21" ht="15.5" x14ac:dyDescent="0.35">
      <c r="C121" t="s">
        <v>161</v>
      </c>
      <c r="D121" s="5">
        <v>697266668</v>
      </c>
      <c r="E121" s="5">
        <v>697266668</v>
      </c>
      <c r="F121" s="5">
        <v>697266668</v>
      </c>
      <c r="G121" s="5">
        <v>697266668</v>
      </c>
      <c r="I121" s="5">
        <v>697266668</v>
      </c>
      <c r="J121" s="5">
        <v>697266668</v>
      </c>
      <c r="K121" s="5">
        <v>697266668</v>
      </c>
      <c r="L121" s="5">
        <v>697266668</v>
      </c>
      <c r="M121" s="5">
        <v>697266668</v>
      </c>
      <c r="N121" s="5">
        <v>697266668</v>
      </c>
      <c r="O121" s="5">
        <v>697266668</v>
      </c>
      <c r="P121" s="5">
        <v>697266668</v>
      </c>
      <c r="Q121" s="5">
        <v>697266668</v>
      </c>
      <c r="R121" s="5">
        <v>697266668</v>
      </c>
      <c r="S121" s="5">
        <v>697266668</v>
      </c>
      <c r="T121" s="5">
        <v>697266668</v>
      </c>
      <c r="U121" s="5">
        <v>697266668</v>
      </c>
    </row>
    <row r="123" spans="2:21" ht="15.5" x14ac:dyDescent="0.35">
      <c r="B123" t="s">
        <v>162</v>
      </c>
      <c r="C123" t="s">
        <v>163</v>
      </c>
      <c r="D123" s="5">
        <v>6043602522</v>
      </c>
      <c r="E123" s="5">
        <v>7699244142</v>
      </c>
      <c r="F123" s="5">
        <v>7913364441</v>
      </c>
      <c r="G123" s="5">
        <v>5506352341</v>
      </c>
      <c r="I123" s="5">
        <v>28420599961</v>
      </c>
      <c r="J123" s="5">
        <v>18206128340</v>
      </c>
      <c r="K123" s="5">
        <v>25171223117</v>
      </c>
      <c r="L123" s="5">
        <v>22340095182</v>
      </c>
      <c r="M123" s="5">
        <v>2692267935</v>
      </c>
      <c r="N123" s="5">
        <v>5617112638</v>
      </c>
      <c r="O123" s="5">
        <v>16511756358</v>
      </c>
      <c r="P123" s="5">
        <v>1026209700</v>
      </c>
      <c r="Q123" s="5">
        <v>190184827</v>
      </c>
      <c r="R123" s="5">
        <v>25539705507</v>
      </c>
      <c r="S123" s="5">
        <v>14515760919</v>
      </c>
      <c r="T123" s="5">
        <v>-425161945</v>
      </c>
      <c r="U123" s="5">
        <v>-10380729276</v>
      </c>
    </row>
    <row r="124" spans="2:21" ht="15.5" x14ac:dyDescent="0.35">
      <c r="C124" t="s">
        <v>328</v>
      </c>
      <c r="D124" s="5">
        <v>71304893825</v>
      </c>
      <c r="E124" s="5">
        <v>68104782402</v>
      </c>
      <c r="F124" s="5">
        <v>66254269870</v>
      </c>
      <c r="G124" s="5">
        <v>52790272433</v>
      </c>
      <c r="I124" s="5">
        <v>251742494463</v>
      </c>
      <c r="J124" s="5">
        <v>241487382765</v>
      </c>
      <c r="K124" s="5">
        <v>189689761596</v>
      </c>
      <c r="L124" s="5">
        <v>191595851424</v>
      </c>
      <c r="M124" s="5">
        <v>195451885016</v>
      </c>
      <c r="N124" s="5">
        <v>209508989579</v>
      </c>
      <c r="O124" s="5">
        <v>193070688715</v>
      </c>
      <c r="P124" s="5">
        <v>56058971974</v>
      </c>
      <c r="Q124" s="5">
        <v>205273995116</v>
      </c>
      <c r="R124" s="5">
        <v>193516088455</v>
      </c>
      <c r="S124" s="5">
        <v>186876265103</v>
      </c>
      <c r="T124" s="5">
        <v>129837529275</v>
      </c>
      <c r="U124" s="5">
        <v>119605131724</v>
      </c>
    </row>
    <row r="125" spans="2:21" ht="15.5" x14ac:dyDescent="0.35">
      <c r="C125" t="s">
        <v>329</v>
      </c>
      <c r="D125" s="5">
        <v>-51341367353</v>
      </c>
      <c r="E125" s="5">
        <v>-46037254381</v>
      </c>
      <c r="F125" s="5">
        <v>-43811196393</v>
      </c>
      <c r="G125" s="5">
        <v>-42477264754</v>
      </c>
      <c r="I125" s="5">
        <v>-174154432690</v>
      </c>
      <c r="J125" s="5">
        <v>-175041071226</v>
      </c>
      <c r="K125" s="5">
        <v>-143214340541</v>
      </c>
      <c r="L125" s="5">
        <v>-121866914213</v>
      </c>
      <c r="M125" s="5">
        <v>-144346453066</v>
      </c>
      <c r="N125" s="5">
        <v>-143335836454</v>
      </c>
      <c r="O125" s="5">
        <v>-141302159703</v>
      </c>
      <c r="P125" s="5">
        <v>-28061441064</v>
      </c>
      <c r="Q125" s="5">
        <v>-143567340193</v>
      </c>
      <c r="R125" s="5">
        <v>-134365649326</v>
      </c>
      <c r="S125" s="5">
        <v>-140189025124</v>
      </c>
      <c r="T125" s="5">
        <v>-99978130588</v>
      </c>
      <c r="U125" s="5">
        <v>-75356638358</v>
      </c>
    </row>
    <row r="126" spans="2:21" ht="15.5" x14ac:dyDescent="0.35">
      <c r="C126" t="s">
        <v>333</v>
      </c>
      <c r="D126" s="5">
        <v>-5272881302</v>
      </c>
      <c r="E126" s="5">
        <v>-4655452992</v>
      </c>
      <c r="F126" s="5">
        <v>-5753961398</v>
      </c>
      <c r="G126" s="5">
        <v>-4922878587</v>
      </c>
      <c r="I126" s="5">
        <v>-21443808545</v>
      </c>
      <c r="J126" s="5">
        <v>-6526999050</v>
      </c>
      <c r="K126" s="5">
        <v>-13695944305</v>
      </c>
      <c r="L126" s="5">
        <v>-25042299785</v>
      </c>
      <c r="M126" s="5">
        <v>-29768275819</v>
      </c>
      <c r="N126" s="5">
        <v>-35928586919</v>
      </c>
      <c r="O126" s="5">
        <v>-19151090655</v>
      </c>
      <c r="P126" s="5">
        <v>-14416912590</v>
      </c>
      <c r="Q126" s="5">
        <v>-32046380103</v>
      </c>
      <c r="R126" s="5">
        <v>-17067754708</v>
      </c>
      <c r="S126" s="5">
        <v>-18352744091</v>
      </c>
      <c r="T126" s="5">
        <v>-15378209045</v>
      </c>
      <c r="U126" s="5">
        <v>-17524042060</v>
      </c>
    </row>
    <row r="127" spans="2:21" ht="15.5" x14ac:dyDescent="0.35">
      <c r="C127" t="s">
        <v>330</v>
      </c>
      <c r="D127" s="5">
        <v>-2763380347</v>
      </c>
      <c r="E127" s="5">
        <v>-4106381211</v>
      </c>
      <c r="F127" s="5">
        <v>268134480</v>
      </c>
      <c r="G127" s="5">
        <v>-3269055803</v>
      </c>
      <c r="I127" s="5">
        <v>-10458871957</v>
      </c>
      <c r="J127" s="5">
        <v>-12744682934</v>
      </c>
      <c r="K127" s="5">
        <v>-12887829862</v>
      </c>
      <c r="L127" s="5">
        <v>-15762352558</v>
      </c>
      <c r="M127" s="5">
        <v>-16043695038</v>
      </c>
      <c r="N127" s="5">
        <v>-15596321207</v>
      </c>
      <c r="O127" s="5">
        <v>-15467653788</v>
      </c>
      <c r="P127" s="5">
        <v>-14050303213</v>
      </c>
      <c r="Q127" s="5">
        <v>-11860239601</v>
      </c>
      <c r="R127" s="5">
        <v>-10171615323</v>
      </c>
      <c r="S127" s="5">
        <v>-8228514632</v>
      </c>
      <c r="T127" s="5">
        <v>-6454176355</v>
      </c>
      <c r="U127" s="5">
        <v>-5228917426</v>
      </c>
    </row>
    <row r="128" spans="2:21" ht="15.5" x14ac:dyDescent="0.35">
      <c r="C128" t="s">
        <v>334</v>
      </c>
      <c r="D128" s="5">
        <v>2294849</v>
      </c>
      <c r="E128" s="5">
        <v>5681435</v>
      </c>
      <c r="F128" s="5">
        <v>35837319</v>
      </c>
      <c r="G128" s="5">
        <v>9080052</v>
      </c>
      <c r="I128" s="5">
        <v>59727451</v>
      </c>
      <c r="J128" s="5">
        <v>89415349</v>
      </c>
      <c r="K128" s="5">
        <v>59917013</v>
      </c>
      <c r="L128" s="5">
        <v>46987218</v>
      </c>
      <c r="M128" s="5">
        <v>45403184</v>
      </c>
      <c r="N128" s="5">
        <v>75911539</v>
      </c>
      <c r="O128" s="5">
        <v>46910520</v>
      </c>
      <c r="P128" s="5">
        <v>42079015</v>
      </c>
      <c r="Q128" s="5">
        <v>34390086</v>
      </c>
      <c r="R128" s="5">
        <v>5268751</v>
      </c>
      <c r="S128" s="5">
        <v>9549915</v>
      </c>
      <c r="T128" s="5">
        <v>7227293</v>
      </c>
    </row>
    <row r="129" spans="3:21" ht="15.5" x14ac:dyDescent="0.35">
      <c r="C129" t="s">
        <v>171</v>
      </c>
      <c r="D129" s="5">
        <v>-3473523566</v>
      </c>
      <c r="E129" s="5">
        <v>-2642668411</v>
      </c>
      <c r="F129" s="5">
        <v>-3058002982</v>
      </c>
      <c r="G129" s="5">
        <v>-3156525413</v>
      </c>
      <c r="I129" s="5">
        <v>-13087153572</v>
      </c>
      <c r="J129" s="5">
        <v>-14855233669</v>
      </c>
      <c r="K129" s="5">
        <v>-2147167897</v>
      </c>
      <c r="L129" s="5">
        <v>-3210860201</v>
      </c>
      <c r="M129" s="5">
        <v>-2454268820</v>
      </c>
      <c r="N129" s="5">
        <v>-2514541698</v>
      </c>
      <c r="O129" s="5">
        <v>-2272930321</v>
      </c>
      <c r="P129" s="5">
        <v>-2007559242</v>
      </c>
      <c r="Q129" s="5">
        <v>-2445220253</v>
      </c>
      <c r="R129" s="5">
        <v>-791290415</v>
      </c>
      <c r="S129" s="5">
        <v>-994889537</v>
      </c>
      <c r="T129" s="5">
        <v>-1613560482</v>
      </c>
      <c r="U129" s="5">
        <v>-1293484955</v>
      </c>
    </row>
    <row r="130" spans="3:21" ht="15.5" x14ac:dyDescent="0.35">
      <c r="C130" t="s">
        <v>168</v>
      </c>
      <c r="D130" s="5">
        <v>-2563409781</v>
      </c>
      <c r="E130" s="5">
        <v>-2000534139</v>
      </c>
      <c r="F130" s="5">
        <v>-270237078</v>
      </c>
      <c r="G130" s="5">
        <v>-837507828</v>
      </c>
      <c r="I130" s="5">
        <v>-3805925111</v>
      </c>
      <c r="J130" s="5">
        <v>-5684943263</v>
      </c>
      <c r="K130" s="5">
        <v>-2783458429</v>
      </c>
      <c r="L130" s="5">
        <v>-4094529857</v>
      </c>
      <c r="M130" s="5">
        <v>-3946884962</v>
      </c>
      <c r="N130" s="5">
        <v>-4558988407</v>
      </c>
      <c r="O130" s="5">
        <v>-595786928</v>
      </c>
      <c r="P130" s="5">
        <v>-2575992586</v>
      </c>
      <c r="Q130" s="5">
        <v>-8854395662</v>
      </c>
      <c r="R130" s="5">
        <v>-7085341927</v>
      </c>
      <c r="S130" s="5">
        <v>-7168308035</v>
      </c>
      <c r="T130" s="5">
        <v>-3460773346</v>
      </c>
      <c r="U130" s="5">
        <v>-2050108595</v>
      </c>
    </row>
    <row r="131" spans="3:21" ht="15.5" x14ac:dyDescent="0.35">
      <c r="C131" t="s">
        <v>772</v>
      </c>
      <c r="D131" s="5">
        <v>-106945574</v>
      </c>
      <c r="E131" s="5">
        <v>-24147760</v>
      </c>
      <c r="F131" s="5">
        <v>285614083</v>
      </c>
      <c r="G131" s="5">
        <v>-53453676</v>
      </c>
      <c r="I131" s="5">
        <v>294120777</v>
      </c>
      <c r="J131" s="5">
        <v>-5878461669</v>
      </c>
      <c r="K131" s="5">
        <v>-1188873403</v>
      </c>
      <c r="L131" s="5">
        <v>-2866703129</v>
      </c>
      <c r="M131" s="5">
        <v>2574557440</v>
      </c>
      <c r="N131" s="5">
        <v>-2574557440</v>
      </c>
    </row>
    <row r="132" spans="3:21" ht="15.5" x14ac:dyDescent="0.35">
      <c r="C132" t="s">
        <v>773</v>
      </c>
      <c r="D132" s="5">
        <v>257921771</v>
      </c>
      <c r="E132" s="5">
        <v>-944780801</v>
      </c>
      <c r="F132" s="5">
        <v>-6037093460</v>
      </c>
      <c r="G132" s="5">
        <v>7423685917</v>
      </c>
      <c r="I132" s="5">
        <v>-725550855</v>
      </c>
      <c r="J132" s="5">
        <v>-2639277963</v>
      </c>
      <c r="K132" s="5">
        <v>11339158945</v>
      </c>
      <c r="L132" s="5">
        <v>3540916283</v>
      </c>
      <c r="M132" s="5">
        <v>1180000000</v>
      </c>
      <c r="N132" s="5">
        <v>541043645</v>
      </c>
      <c r="O132" s="5">
        <v>2183778518</v>
      </c>
      <c r="P132" s="5">
        <v>6037367406</v>
      </c>
      <c r="Q132" s="5">
        <v>-6344624563</v>
      </c>
      <c r="R132" s="5">
        <v>1500000000</v>
      </c>
      <c r="S132" s="5">
        <v>4772284060</v>
      </c>
      <c r="T132" s="5">
        <v>7459835160</v>
      </c>
      <c r="U132" s="5">
        <v>-11499388957</v>
      </c>
    </row>
    <row r="133" spans="3:21" ht="15.5" x14ac:dyDescent="0.35">
      <c r="C133" t="s">
        <v>774</v>
      </c>
    </row>
    <row r="134" spans="3:21" ht="15.5" x14ac:dyDescent="0.35">
      <c r="C134" t="s">
        <v>368</v>
      </c>
      <c r="S134" s="5">
        <v>-2208856740</v>
      </c>
      <c r="T134" s="5">
        <v>-10844903857</v>
      </c>
      <c r="U134" s="5">
        <v>-17033280649</v>
      </c>
    </row>
    <row r="135" spans="3:21" ht="15.5" x14ac:dyDescent="0.35">
      <c r="C135" t="s">
        <v>173</v>
      </c>
      <c r="D135" s="5">
        <v>-5690338529</v>
      </c>
      <c r="E135" s="5">
        <v>-7111874548</v>
      </c>
      <c r="F135" s="5">
        <v>-5255253032</v>
      </c>
      <c r="G135" s="5">
        <v>-4467856939</v>
      </c>
      <c r="I135" s="5">
        <v>-23380040505</v>
      </c>
      <c r="J135" s="5">
        <v>-14081669866</v>
      </c>
      <c r="K135" s="5">
        <v>57684068065</v>
      </c>
      <c r="L135" s="5">
        <v>90641978864</v>
      </c>
      <c r="M135" s="5">
        <v>-1501625314</v>
      </c>
      <c r="N135" s="5">
        <v>3755635092</v>
      </c>
      <c r="O135" s="5">
        <v>-6224239043</v>
      </c>
      <c r="P135" s="5">
        <v>1303151299</v>
      </c>
      <c r="Q135" s="5">
        <v>4401583798</v>
      </c>
      <c r="R135" s="5">
        <v>-6440521028</v>
      </c>
      <c r="S135" s="5">
        <v>-56682000</v>
      </c>
      <c r="T135" s="5">
        <v>-207834000</v>
      </c>
      <c r="U135" s="5">
        <v>20152619462</v>
      </c>
    </row>
    <row r="136" spans="3:21" ht="15.5" x14ac:dyDescent="0.35">
      <c r="C136" t="s">
        <v>174</v>
      </c>
      <c r="D136" s="5">
        <v>-417152732</v>
      </c>
      <c r="E136" s="5">
        <v>-477923000</v>
      </c>
      <c r="F136" s="5">
        <v>-2423630892</v>
      </c>
      <c r="G136" s="5">
        <v>-1469231366</v>
      </c>
      <c r="I136" s="5">
        <v>-4743762277</v>
      </c>
      <c r="J136" s="5">
        <v>-6195067099</v>
      </c>
      <c r="K136" s="5">
        <v>-90385005474</v>
      </c>
      <c r="L136" s="5">
        <v>-105699560961</v>
      </c>
      <c r="M136" s="5">
        <v>-5874775983</v>
      </c>
      <c r="N136" s="5">
        <v>-6931699606</v>
      </c>
      <c r="O136" s="5">
        <v>-8643493121</v>
      </c>
      <c r="P136" s="5">
        <v>-6661551569</v>
      </c>
      <c r="Q136" s="5">
        <v>-2378288900</v>
      </c>
      <c r="R136" s="5">
        <v>-15409907380</v>
      </c>
      <c r="S136" s="5">
        <v>-15608778346</v>
      </c>
      <c r="T136" s="5">
        <v>-1723010305</v>
      </c>
      <c r="U136" s="5">
        <v>-5198447515</v>
      </c>
    </row>
    <row r="137" spans="3:21" ht="15.5" x14ac:dyDescent="0.35">
      <c r="C137" t="s">
        <v>176</v>
      </c>
      <c r="D137" s="5">
        <v>-417152732</v>
      </c>
      <c r="E137" s="5">
        <v>-477923000</v>
      </c>
      <c r="F137" s="5">
        <v>-2423630892</v>
      </c>
      <c r="G137" s="5">
        <v>-1469231366</v>
      </c>
      <c r="I137" s="5">
        <v>-4743762277</v>
      </c>
      <c r="J137" s="5">
        <v>-6195067099</v>
      </c>
      <c r="K137" s="5">
        <v>-90385005474</v>
      </c>
      <c r="L137" s="5">
        <v>-106365531581</v>
      </c>
      <c r="M137" s="5">
        <v>-7183906818</v>
      </c>
      <c r="N137" s="5">
        <v>-6931699606</v>
      </c>
      <c r="O137" s="5">
        <v>-8643493121</v>
      </c>
      <c r="P137" s="5">
        <v>-6661551569</v>
      </c>
      <c r="Q137" s="5">
        <v>-2378288900</v>
      </c>
      <c r="R137" s="5">
        <v>-15409907380</v>
      </c>
      <c r="S137" s="5">
        <v>-15608778346</v>
      </c>
      <c r="T137" s="5">
        <v>-1723010305</v>
      </c>
      <c r="U137" s="5">
        <v>-4822920187</v>
      </c>
    </row>
    <row r="138" spans="3:21" ht="15.5" x14ac:dyDescent="0.35">
      <c r="C138" t="s">
        <v>775</v>
      </c>
      <c r="L138" s="5">
        <v>665970620</v>
      </c>
      <c r="M138" s="5">
        <v>1309130835</v>
      </c>
      <c r="U138" s="5">
        <v>-375527328</v>
      </c>
    </row>
    <row r="139" spans="3:21" ht="15.5" x14ac:dyDescent="0.35">
      <c r="C139" t="s">
        <v>183</v>
      </c>
      <c r="D139" s="5">
        <v>-5690338529</v>
      </c>
      <c r="E139" s="5">
        <v>-7111874548</v>
      </c>
      <c r="F139" s="5">
        <v>-5255253032</v>
      </c>
      <c r="G139" s="5">
        <v>-4467856939</v>
      </c>
      <c r="I139" s="5">
        <v>-23380040505</v>
      </c>
      <c r="J139" s="5">
        <v>-14081669866</v>
      </c>
      <c r="K139" s="5">
        <v>57684068065</v>
      </c>
      <c r="L139" s="5">
        <v>90641978864</v>
      </c>
      <c r="M139" s="5">
        <v>-1501625314</v>
      </c>
      <c r="N139" s="5">
        <v>3755635092</v>
      </c>
      <c r="O139" s="5">
        <v>-6224239043</v>
      </c>
      <c r="P139" s="5">
        <v>1303151299</v>
      </c>
      <c r="Q139" s="5">
        <v>4401583798</v>
      </c>
      <c r="R139" s="5">
        <v>-6440521028</v>
      </c>
      <c r="S139" s="5">
        <v>-56682000</v>
      </c>
      <c r="T139" s="5">
        <v>-207834000</v>
      </c>
      <c r="U139" s="5">
        <v>20152619462</v>
      </c>
    </row>
    <row r="140" spans="3:21" ht="15.5" x14ac:dyDescent="0.35">
      <c r="C140" t="s">
        <v>776</v>
      </c>
      <c r="F140" s="5">
        <v>-28832433</v>
      </c>
      <c r="I140" s="5">
        <v>-28832433</v>
      </c>
      <c r="J140" s="5">
        <v>-28650000000</v>
      </c>
      <c r="K140" s="5">
        <v>33060866757</v>
      </c>
      <c r="L140" s="5">
        <v>26389318182</v>
      </c>
      <c r="R140" s="5">
        <v>-8979113766</v>
      </c>
      <c r="U140" s="5">
        <v>-4961419775</v>
      </c>
    </row>
    <row r="141" spans="3:21" ht="15.5" x14ac:dyDescent="0.35">
      <c r="C141" t="s">
        <v>777</v>
      </c>
      <c r="D141" s="5">
        <v>-144885426</v>
      </c>
      <c r="E141" s="5">
        <v>-650000000</v>
      </c>
      <c r="F141" s="5">
        <v>-21167567</v>
      </c>
      <c r="G141" s="5">
        <v>1741167567</v>
      </c>
    </row>
    <row r="142" spans="3:21" ht="15.5" x14ac:dyDescent="0.35">
      <c r="C142" t="s">
        <v>778</v>
      </c>
      <c r="F142" s="5">
        <v>1354702</v>
      </c>
      <c r="I142" s="5">
        <v>1354702</v>
      </c>
      <c r="J142" s="5">
        <v>-3474780</v>
      </c>
      <c r="K142" s="5">
        <v>4397453</v>
      </c>
      <c r="L142" s="5">
        <v>194632807</v>
      </c>
      <c r="M142" s="5">
        <v>-9086523</v>
      </c>
    </row>
    <row r="143" spans="3:21" ht="15.5" x14ac:dyDescent="0.35">
      <c r="C143" t="s">
        <v>779</v>
      </c>
      <c r="D143" s="5">
        <v>6312944313</v>
      </c>
      <c r="E143" s="5">
        <v>-6312944313</v>
      </c>
      <c r="F143" s="5">
        <v>17615277707</v>
      </c>
      <c r="G143" s="5">
        <v>-17615277707</v>
      </c>
      <c r="N143" s="5">
        <v>3863230792</v>
      </c>
      <c r="O143" s="5">
        <v>-5734873043</v>
      </c>
      <c r="P143" s="5">
        <v>2820169099</v>
      </c>
      <c r="Q143" s="5">
        <v>4356524298</v>
      </c>
      <c r="R143" s="5">
        <v>3221827138</v>
      </c>
      <c r="U143" s="5">
        <v>25114039237</v>
      </c>
    </row>
    <row r="144" spans="3:21" ht="15.5" x14ac:dyDescent="0.35">
      <c r="C144" t="s">
        <v>780</v>
      </c>
      <c r="D144" s="5">
        <v>-12067476023</v>
      </c>
      <c r="F144" s="5">
        <v>-23582000000</v>
      </c>
      <c r="G144" s="5">
        <v>11651844465</v>
      </c>
      <c r="I144" s="5">
        <v>-23582000000</v>
      </c>
      <c r="J144" s="5">
        <v>21095737300</v>
      </c>
      <c r="K144" s="5">
        <v>26187747118</v>
      </c>
      <c r="L144" s="5">
        <v>63674069080</v>
      </c>
      <c r="M144" s="5">
        <v>-2666666664</v>
      </c>
    </row>
    <row r="145" spans="2:21" ht="15.5" x14ac:dyDescent="0.35">
      <c r="C145" t="s">
        <v>781</v>
      </c>
      <c r="F145" s="5">
        <v>883519000</v>
      </c>
      <c r="I145" s="5">
        <v>883519000</v>
      </c>
      <c r="J145" s="5">
        <v>936390793</v>
      </c>
    </row>
    <row r="146" spans="2:21" ht="15.5" x14ac:dyDescent="0.35">
      <c r="C146" t="s">
        <v>382</v>
      </c>
      <c r="D146" s="5">
        <v>209078607</v>
      </c>
      <c r="E146" s="5">
        <v>-148930235</v>
      </c>
      <c r="F146" s="5">
        <v>-123404441</v>
      </c>
      <c r="G146" s="5">
        <v>-245591264</v>
      </c>
      <c r="I146" s="5">
        <v>-654081774</v>
      </c>
      <c r="J146" s="5">
        <v>-7460323179</v>
      </c>
      <c r="K146" s="5">
        <v>-1568943263</v>
      </c>
      <c r="L146" s="5">
        <v>383958795</v>
      </c>
      <c r="M146" s="5">
        <v>1174127873</v>
      </c>
      <c r="N146" s="5">
        <v>-107595700</v>
      </c>
      <c r="O146" s="5">
        <v>-489366000</v>
      </c>
      <c r="P146" s="5">
        <v>-1517017800</v>
      </c>
      <c r="Q146" s="5">
        <v>45059500</v>
      </c>
      <c r="R146" s="5">
        <v>-683234400</v>
      </c>
      <c r="S146" s="5">
        <v>-56682000</v>
      </c>
      <c r="T146" s="5">
        <v>-207834000</v>
      </c>
    </row>
    <row r="147" spans="2:21" ht="15.5" x14ac:dyDescent="0.35">
      <c r="C147" t="s">
        <v>391</v>
      </c>
      <c r="D147" s="5">
        <v>-63888739</v>
      </c>
      <c r="E147" s="5">
        <v>109446594</v>
      </c>
      <c r="F147" s="5">
        <v>234480517</v>
      </c>
      <c r="G147" s="5">
        <v>-430735964</v>
      </c>
      <c r="I147" s="5">
        <v>296797179</v>
      </c>
      <c r="J147" s="5">
        <v>-2070608625</v>
      </c>
      <c r="K147" s="5">
        <v>-7529714292</v>
      </c>
      <c r="L147" s="5">
        <v>7282513085</v>
      </c>
      <c r="M147" s="5">
        <v>-4684133362</v>
      </c>
      <c r="N147" s="5">
        <v>2441048124</v>
      </c>
      <c r="O147" s="5">
        <v>1644024194</v>
      </c>
      <c r="P147" s="5">
        <v>-4332190570</v>
      </c>
      <c r="Q147" s="5">
        <v>2213479725</v>
      </c>
      <c r="R147" s="5">
        <v>3689277099</v>
      </c>
      <c r="S147" s="5">
        <v>-1149699427</v>
      </c>
      <c r="T147" s="5">
        <v>-2356006250</v>
      </c>
      <c r="U147" s="5">
        <v>4573442671</v>
      </c>
    </row>
    <row r="148" spans="2:21" ht="15.5" x14ac:dyDescent="0.35">
      <c r="C148" t="s">
        <v>193</v>
      </c>
      <c r="E148" s="5">
        <v>762246023</v>
      </c>
      <c r="F148" s="5">
        <v>-1</v>
      </c>
      <c r="I148" s="5">
        <v>465448843</v>
      </c>
      <c r="J148" s="5">
        <v>2536057468</v>
      </c>
      <c r="K148" s="5">
        <v>10065771760</v>
      </c>
      <c r="L148" s="5">
        <v>2783258675</v>
      </c>
      <c r="M148" s="5">
        <v>7467392035</v>
      </c>
      <c r="N148" s="5">
        <v>5026343909</v>
      </c>
      <c r="O148" s="5">
        <v>3382319713</v>
      </c>
      <c r="P148" s="5">
        <v>7714510283</v>
      </c>
      <c r="Q148" s="5">
        <v>5501030558</v>
      </c>
      <c r="R148" s="5">
        <v>1811753460</v>
      </c>
      <c r="S148" s="5">
        <v>2961452887</v>
      </c>
      <c r="T148" s="5">
        <v>5317459137</v>
      </c>
      <c r="U148" s="5">
        <v>744016468</v>
      </c>
    </row>
    <row r="149" spans="2:21" ht="15.5" x14ac:dyDescent="0.35">
      <c r="C149" t="s">
        <v>194</v>
      </c>
    </row>
    <row r="150" spans="2:21" ht="15.5" x14ac:dyDescent="0.35">
      <c r="C150" t="s">
        <v>195</v>
      </c>
      <c r="D150" s="5">
        <v>-63888739</v>
      </c>
      <c r="E150" s="5">
        <v>871692617</v>
      </c>
      <c r="F150" s="5">
        <v>234480516</v>
      </c>
      <c r="G150" s="5">
        <v>-430735964</v>
      </c>
      <c r="I150" s="5">
        <v>762246022</v>
      </c>
      <c r="J150" s="5">
        <v>465448843</v>
      </c>
      <c r="K150" s="5">
        <v>2536057468</v>
      </c>
      <c r="L150" s="5">
        <v>10065771760</v>
      </c>
      <c r="M150" s="5">
        <v>2783258673</v>
      </c>
      <c r="N150" s="5">
        <v>7467392033</v>
      </c>
      <c r="O150" s="5">
        <v>5026343907</v>
      </c>
      <c r="P150" s="5">
        <v>3382319713</v>
      </c>
      <c r="Q150" s="5">
        <v>7714510283</v>
      </c>
      <c r="R150" s="5">
        <v>5501030559</v>
      </c>
      <c r="S150" s="5">
        <v>1811753460</v>
      </c>
      <c r="T150" s="5">
        <v>2961452887</v>
      </c>
      <c r="U150" s="5">
        <v>5317459139</v>
      </c>
    </row>
    <row r="152" spans="2:21" ht="15.5" x14ac:dyDescent="0.35">
      <c r="B152" t="s">
        <v>196</v>
      </c>
      <c r="C152" t="s">
        <v>12</v>
      </c>
      <c r="D152" s="5">
        <v>700000000</v>
      </c>
      <c r="E152" s="5">
        <v>700000000</v>
      </c>
      <c r="F152" s="5">
        <v>700000000</v>
      </c>
      <c r="G152" s="5">
        <v>700000000</v>
      </c>
      <c r="I152" s="5">
        <v>700000000</v>
      </c>
      <c r="J152" s="5">
        <v>700000000</v>
      </c>
      <c r="K152" s="5">
        <v>700000000</v>
      </c>
      <c r="L152" s="5">
        <v>700000000</v>
      </c>
      <c r="M152" s="5">
        <v>700000000</v>
      </c>
      <c r="N152" s="5">
        <v>700000000</v>
      </c>
      <c r="O152" s="5">
        <v>700000000</v>
      </c>
      <c r="P152" s="5">
        <v>700000000</v>
      </c>
      <c r="Q152" s="5">
        <v>700000000</v>
      </c>
      <c r="R152" s="5">
        <v>700000000</v>
      </c>
      <c r="S152" s="5">
        <v>700000000</v>
      </c>
      <c r="T152" s="5">
        <v>700000000</v>
      </c>
      <c r="U152" s="5">
        <v>700000000</v>
      </c>
    </row>
    <row r="153" spans="2:21" ht="15.5" x14ac:dyDescent="0.35">
      <c r="C153" t="s">
        <v>197</v>
      </c>
      <c r="D153" s="6">
        <v>6.01</v>
      </c>
      <c r="E153" s="6">
        <v>0.82</v>
      </c>
      <c r="F153" s="6">
        <v>-1.58</v>
      </c>
      <c r="G153" s="6">
        <v>7.32</v>
      </c>
    </row>
    <row r="154" spans="2:21" ht="15.5" x14ac:dyDescent="0.35">
      <c r="C154" t="s">
        <v>198</v>
      </c>
      <c r="D154" s="6">
        <v>27.79</v>
      </c>
      <c r="E154" s="6">
        <v>297.56</v>
      </c>
      <c r="F154" s="6">
        <v>-187.34</v>
      </c>
      <c r="G154" s="6">
        <v>45.9</v>
      </c>
    </row>
    <row r="155" spans="2:21" ht="15.5" x14ac:dyDescent="0.35">
      <c r="C155" t="s">
        <v>73</v>
      </c>
      <c r="D155" s="6">
        <v>1.7</v>
      </c>
      <c r="E155" s="6">
        <v>2.48</v>
      </c>
      <c r="F155" s="6">
        <v>3.03</v>
      </c>
      <c r="G155" s="6">
        <v>3.95</v>
      </c>
    </row>
    <row r="156" spans="2:21" ht="15.5" x14ac:dyDescent="0.35">
      <c r="C156" t="s">
        <v>199</v>
      </c>
      <c r="D156" s="5">
        <v>16200000000</v>
      </c>
      <c r="E156" s="5">
        <v>10880000000</v>
      </c>
      <c r="F156" s="5">
        <v>10860000000</v>
      </c>
      <c r="G156" s="5">
        <v>17240000000</v>
      </c>
    </row>
    <row r="157" spans="2:21" ht="15.5" x14ac:dyDescent="0.35">
      <c r="C157" t="s">
        <v>200</v>
      </c>
      <c r="D157" s="6">
        <v>1.5600000000000001E-2</v>
      </c>
      <c r="E157" s="6">
        <v>2.0999999999999999E-3</v>
      </c>
      <c r="F157" s="6">
        <v>-4.0000000000000001E-3</v>
      </c>
      <c r="G157" s="6">
        <v>1.8000000000000002E-2</v>
      </c>
    </row>
    <row r="158" spans="2:21" ht="15.5" x14ac:dyDescent="0.35">
      <c r="C158" t="s">
        <v>201</v>
      </c>
      <c r="D158" s="6">
        <v>5.6799999999999996E-2</v>
      </c>
      <c r="E158" s="6">
        <v>8.199999999999999E-3</v>
      </c>
      <c r="F158" s="6">
        <v>-1.5900000000000001E-2</v>
      </c>
      <c r="G158" s="6">
        <v>7.1900000000000006E-2</v>
      </c>
    </row>
    <row r="159" spans="2:21" ht="15.5" x14ac:dyDescent="0.35">
      <c r="C159" t="s">
        <v>202</v>
      </c>
      <c r="D159" s="6">
        <v>4.8300000000000003E-2</v>
      </c>
      <c r="E159" s="6">
        <v>2.0499999999999997E-2</v>
      </c>
      <c r="F159" s="6">
        <v>2.1499999999999998E-2</v>
      </c>
      <c r="G159" s="6">
        <v>5.5800000000000002E-2</v>
      </c>
    </row>
    <row r="160" spans="2:21" ht="15.5" x14ac:dyDescent="0.35">
      <c r="C160" t="s">
        <v>203</v>
      </c>
      <c r="D160" s="6">
        <v>2.64</v>
      </c>
      <c r="E160" s="6">
        <v>1.32</v>
      </c>
      <c r="F160" s="6">
        <v>1.19</v>
      </c>
      <c r="G160" s="6">
        <v>3.12</v>
      </c>
    </row>
    <row r="161" spans="3:21" ht="15.5" x14ac:dyDescent="0.35">
      <c r="C161" t="s">
        <v>204</v>
      </c>
      <c r="D161" s="5">
        <v>75000000000</v>
      </c>
      <c r="E161" s="5">
        <v>70000000000</v>
      </c>
      <c r="F161" s="5">
        <v>70000000000</v>
      </c>
      <c r="G161" s="5">
        <v>72000000000</v>
      </c>
    </row>
    <row r="162" spans="3:21" ht="15.5" x14ac:dyDescent="0.35">
      <c r="C162" t="s">
        <v>205</v>
      </c>
      <c r="D162" s="6">
        <v>1.58</v>
      </c>
      <c r="E162" s="6">
        <v>2.4500000000000002</v>
      </c>
      <c r="F162" s="6">
        <v>2.99</v>
      </c>
      <c r="G162" s="6">
        <v>3.3</v>
      </c>
    </row>
    <row r="163" spans="3:21" ht="15.5" x14ac:dyDescent="0.35">
      <c r="C163" t="s">
        <v>206</v>
      </c>
      <c r="D163" s="6">
        <v>105.7</v>
      </c>
      <c r="E163" s="6">
        <v>99.7</v>
      </c>
      <c r="F163" s="6">
        <v>98.88</v>
      </c>
      <c r="G163" s="6">
        <v>101.8</v>
      </c>
    </row>
    <row r="164" spans="3:21" ht="15.5" x14ac:dyDescent="0.35">
      <c r="C164" t="s">
        <v>207</v>
      </c>
      <c r="D164" s="6">
        <v>1.58</v>
      </c>
      <c r="E164" s="6">
        <v>2.4500000000000002</v>
      </c>
      <c r="F164" s="6">
        <v>2.99</v>
      </c>
      <c r="G164" s="6">
        <v>3.3</v>
      </c>
    </row>
    <row r="165" spans="3:21" ht="15.5" x14ac:dyDescent="0.35">
      <c r="C165" t="s">
        <v>208</v>
      </c>
      <c r="D165" s="6">
        <v>105.7</v>
      </c>
      <c r="E165" s="6">
        <v>99.7</v>
      </c>
      <c r="F165" s="6">
        <v>98.88</v>
      </c>
      <c r="G165" s="6">
        <v>101.8</v>
      </c>
    </row>
    <row r="166" spans="3:21" ht="15.5" x14ac:dyDescent="0.35">
      <c r="C166" t="s">
        <v>209</v>
      </c>
      <c r="D166" s="5">
        <v>56000000000</v>
      </c>
      <c r="E166" s="5">
        <v>40000000000</v>
      </c>
      <c r="F166" s="5">
        <v>56000000000</v>
      </c>
      <c r="G166" s="5">
        <v>52000000000</v>
      </c>
    </row>
    <row r="167" spans="3:21" ht="15.5" x14ac:dyDescent="0.35">
      <c r="C167" t="s">
        <v>210</v>
      </c>
      <c r="D167" s="5">
        <v>54000000000</v>
      </c>
      <c r="E167" s="5">
        <v>59000000000</v>
      </c>
      <c r="F167" s="5">
        <v>66000000000</v>
      </c>
      <c r="G167" s="5">
        <v>76000000000</v>
      </c>
    </row>
    <row r="168" spans="3:21" ht="15.5" x14ac:dyDescent="0.35">
      <c r="C168" t="s">
        <v>211</v>
      </c>
      <c r="D168" s="5">
        <v>74000000000</v>
      </c>
      <c r="E168" s="5">
        <v>70000000000</v>
      </c>
      <c r="F168" s="5">
        <v>69000000000</v>
      </c>
      <c r="G168" s="5">
        <v>71000000000</v>
      </c>
    </row>
    <row r="169" spans="3:21" ht="15.5" x14ac:dyDescent="0.35">
      <c r="C169" t="s">
        <v>24</v>
      </c>
      <c r="D169" s="5">
        <v>110000000000</v>
      </c>
      <c r="E169" s="5">
        <v>99000000000</v>
      </c>
      <c r="F169" s="5">
        <v>122000000000</v>
      </c>
      <c r="G169" s="5">
        <v>128000000000</v>
      </c>
    </row>
    <row r="170" spans="3:21" ht="15.5" x14ac:dyDescent="0.35">
      <c r="C170" t="s">
        <v>21</v>
      </c>
      <c r="D170" s="5">
        <v>109000000000</v>
      </c>
      <c r="E170" s="5">
        <v>98000000000</v>
      </c>
      <c r="F170" s="5">
        <v>121000000000</v>
      </c>
      <c r="G170" s="5">
        <v>128000000000</v>
      </c>
    </row>
    <row r="171" spans="3:21" ht="15.5" x14ac:dyDescent="0.35">
      <c r="C171" t="s">
        <v>212</v>
      </c>
      <c r="D171" s="5">
        <v>8000000000</v>
      </c>
      <c r="E171" s="5">
        <v>1000000000</v>
      </c>
      <c r="F171" s="5">
        <v>-29000000000</v>
      </c>
      <c r="G171" s="5">
        <v>-25000000000</v>
      </c>
    </row>
    <row r="172" spans="3:21" ht="15.5" x14ac:dyDescent="0.35">
      <c r="C172" t="s">
        <v>213</v>
      </c>
      <c r="D172" s="5">
        <v>6000000000</v>
      </c>
      <c r="E172" s="5">
        <v>8000000000</v>
      </c>
      <c r="F172" s="5">
        <v>8000000000</v>
      </c>
      <c r="G172" s="5">
        <v>6000000000</v>
      </c>
    </row>
    <row r="173" spans="3:21" ht="15.5" x14ac:dyDescent="0.35">
      <c r="C173" t="s">
        <v>214</v>
      </c>
      <c r="D173" s="5">
        <v>0</v>
      </c>
      <c r="E173" s="5">
        <v>0</v>
      </c>
      <c r="F173" s="5">
        <v>-2000000000</v>
      </c>
      <c r="G173" s="5">
        <v>-1000000000</v>
      </c>
    </row>
    <row r="174" spans="3:21" ht="15.5" x14ac:dyDescent="0.35">
      <c r="C174" t="s">
        <v>13</v>
      </c>
      <c r="D174" s="5">
        <v>6000000000</v>
      </c>
      <c r="E174" s="5">
        <v>7000000000</v>
      </c>
      <c r="F174" s="5">
        <v>5000000000</v>
      </c>
      <c r="G174" s="5">
        <v>4000000000</v>
      </c>
    </row>
    <row r="175" spans="3:21" ht="15.5" x14ac:dyDescent="0.35">
      <c r="C175" t="s">
        <v>16</v>
      </c>
      <c r="D175" s="6">
        <v>8.07</v>
      </c>
      <c r="E175" s="6">
        <v>10.36</v>
      </c>
      <c r="F175" s="6">
        <v>7.87</v>
      </c>
      <c r="G175" s="6">
        <v>5.79</v>
      </c>
    </row>
    <row r="176" spans="3:21" ht="15.5" x14ac:dyDescent="0.35">
      <c r="C176" t="s">
        <v>58</v>
      </c>
      <c r="I176" s="6">
        <v>3.84</v>
      </c>
      <c r="J176" s="6">
        <v>-46.46</v>
      </c>
      <c r="K176" s="6">
        <v>3.41</v>
      </c>
      <c r="L176" s="6">
        <v>9.85</v>
      </c>
      <c r="M176" s="6">
        <v>2.6</v>
      </c>
      <c r="N176" s="6">
        <v>1.27</v>
      </c>
      <c r="O176" s="6">
        <v>9.68</v>
      </c>
      <c r="P176" s="6">
        <v>-72.78</v>
      </c>
      <c r="Q176" s="6">
        <v>1.51</v>
      </c>
      <c r="R176" s="6">
        <v>27.31</v>
      </c>
      <c r="S176" s="6">
        <v>24.91</v>
      </c>
      <c r="T176" s="6">
        <v>21.38</v>
      </c>
      <c r="U176" s="6">
        <v>5.13</v>
      </c>
    </row>
    <row r="177" spans="3:21" ht="15.5" x14ac:dyDescent="0.35">
      <c r="C177" t="s">
        <v>72</v>
      </c>
      <c r="I177" s="6">
        <v>77.08</v>
      </c>
      <c r="J177" s="6">
        <v>-12.59</v>
      </c>
      <c r="K177" s="6">
        <v>103.23</v>
      </c>
      <c r="L177" s="6">
        <v>62.94</v>
      </c>
      <c r="M177" s="6">
        <v>248.08</v>
      </c>
      <c r="N177" s="6">
        <v>397.64</v>
      </c>
      <c r="O177" s="6">
        <v>64.05</v>
      </c>
      <c r="P177" s="6">
        <v>-10.029999999999999</v>
      </c>
      <c r="Q177" s="6">
        <v>490.07</v>
      </c>
      <c r="R177" s="6">
        <v>25.81</v>
      </c>
      <c r="S177" s="6">
        <v>28.5</v>
      </c>
      <c r="T177" s="5">
        <v>0</v>
      </c>
      <c r="U177" s="5">
        <v>0</v>
      </c>
    </row>
    <row r="178" spans="3:21" ht="15.5" x14ac:dyDescent="0.35">
      <c r="C178" t="s">
        <v>75</v>
      </c>
      <c r="I178" s="6">
        <v>0.82</v>
      </c>
      <c r="J178" s="6">
        <v>1.62</v>
      </c>
      <c r="K178" s="6">
        <v>1.36</v>
      </c>
      <c r="L178" s="6">
        <v>2.35</v>
      </c>
      <c r="M178" s="6">
        <v>2.39</v>
      </c>
      <c r="N178" s="6">
        <v>1.78</v>
      </c>
      <c r="O178" s="6">
        <v>2.2999999999999998</v>
      </c>
      <c r="P178" s="6">
        <v>6.12</v>
      </c>
      <c r="Q178" s="6">
        <v>2.65</v>
      </c>
      <c r="R178" s="6">
        <v>2.71</v>
      </c>
      <c r="S178" s="6">
        <v>2.4900000000000002</v>
      </c>
      <c r="T178" s="5">
        <v>0</v>
      </c>
      <c r="U178" s="5">
        <v>0</v>
      </c>
    </row>
    <row r="179" spans="3:21" ht="15.5" x14ac:dyDescent="0.35">
      <c r="C179" t="s">
        <v>215</v>
      </c>
      <c r="I179" s="5">
        <v>48360000000</v>
      </c>
      <c r="J179" s="5">
        <v>21420000000</v>
      </c>
      <c r="K179" s="6">
        <v>16190000000.000002</v>
      </c>
      <c r="L179" s="5">
        <v>24010000000</v>
      </c>
      <c r="M179" s="5">
        <v>15690000000</v>
      </c>
      <c r="N179" s="5">
        <v>15740000000</v>
      </c>
      <c r="O179" s="5">
        <v>23530000000</v>
      </c>
      <c r="P179" s="5">
        <v>-53650000000</v>
      </c>
    </row>
    <row r="180" spans="3:21" ht="15.5" x14ac:dyDescent="0.35">
      <c r="C180" t="s">
        <v>216</v>
      </c>
      <c r="I180" s="6">
        <v>9.7000000000000003E-3</v>
      </c>
      <c r="J180" s="6">
        <v>-0.10539999999999999</v>
      </c>
      <c r="K180" s="6">
        <v>6.8999999999999999E-3</v>
      </c>
      <c r="L180" s="6">
        <v>2.6699999999999998E-2</v>
      </c>
      <c r="M180" s="6">
        <v>1.3000000000000001E-2</v>
      </c>
      <c r="N180" s="6">
        <v>4.7999999999999996E-3</v>
      </c>
      <c r="O180" s="6">
        <v>4.53E-2</v>
      </c>
      <c r="P180" s="6">
        <v>-0.34460000000000002</v>
      </c>
      <c r="Q180" s="6">
        <v>6.6E-3</v>
      </c>
      <c r="R180" s="6">
        <v>0.10949999999999999</v>
      </c>
      <c r="S180" s="6">
        <v>0.1026</v>
      </c>
      <c r="T180" s="6">
        <v>9.7500000000000003E-2</v>
      </c>
      <c r="U180" s="6">
        <v>1.46E-2</v>
      </c>
    </row>
    <row r="181" spans="3:21" ht="15.5" x14ac:dyDescent="0.35">
      <c r="C181" t="s">
        <v>217</v>
      </c>
      <c r="I181" s="6">
        <v>3.8900000000000004E-2</v>
      </c>
      <c r="J181" s="6">
        <v>-0.48200000000000004</v>
      </c>
      <c r="K181" s="6">
        <v>2.3900000000000001E-2</v>
      </c>
      <c r="L181" s="6">
        <v>7.0800000000000002E-2</v>
      </c>
      <c r="M181" s="6">
        <v>2.0400000000000001E-2</v>
      </c>
      <c r="N181" s="6">
        <v>1.03E-2</v>
      </c>
      <c r="O181" s="6">
        <v>7.85E-2</v>
      </c>
      <c r="P181" s="6">
        <v>-0.63719999999999999</v>
      </c>
      <c r="Q181" s="6">
        <v>8.1000000000000013E-3</v>
      </c>
      <c r="R181" s="6">
        <v>0.1472</v>
      </c>
      <c r="S181" s="6">
        <v>0.16149999999999998</v>
      </c>
      <c r="T181" s="6">
        <v>0.15049999999999999</v>
      </c>
      <c r="U181" s="6">
        <v>1.9900000000000001E-2</v>
      </c>
    </row>
    <row r="182" spans="3:21" ht="15.5" x14ac:dyDescent="0.35">
      <c r="C182" t="s">
        <v>218</v>
      </c>
      <c r="I182" s="6">
        <v>0.1066</v>
      </c>
      <c r="J182" s="6">
        <v>-3.1300000000000001E-2</v>
      </c>
      <c r="K182" s="6">
        <v>4.1500000000000002E-2</v>
      </c>
      <c r="L182" s="6">
        <v>9.9299999999999999E-2</v>
      </c>
      <c r="M182" s="6">
        <v>7.1099999999999997E-2</v>
      </c>
      <c r="N182" s="6">
        <v>6.9500000000000006E-2</v>
      </c>
      <c r="O182" s="6">
        <v>0.1537</v>
      </c>
      <c r="P182" s="6">
        <v>-0.54920000000000002</v>
      </c>
      <c r="Q182" s="6">
        <v>5.9299999999999999E-2</v>
      </c>
      <c r="R182" s="6">
        <v>0.28620000000000001</v>
      </c>
      <c r="S182" s="6">
        <v>0.2397</v>
      </c>
      <c r="T182" s="6">
        <v>0.1391</v>
      </c>
      <c r="U182" s="6">
        <v>6.6600000000000006E-2</v>
      </c>
    </row>
    <row r="183" spans="3:21" ht="15.5" x14ac:dyDescent="0.35">
      <c r="C183" t="s">
        <v>219</v>
      </c>
      <c r="I183" s="6">
        <v>1.47</v>
      </c>
      <c r="J183" s="6">
        <v>-0.46</v>
      </c>
      <c r="K183" s="6">
        <v>4.54</v>
      </c>
      <c r="L183" s="6">
        <v>4.5</v>
      </c>
      <c r="M183" s="6">
        <v>2.81</v>
      </c>
      <c r="N183" s="6">
        <v>2.63</v>
      </c>
      <c r="O183" s="6">
        <v>6.17</v>
      </c>
      <c r="P183" s="6">
        <v>-31.57</v>
      </c>
      <c r="Q183" s="6">
        <v>3.34</v>
      </c>
      <c r="R183" s="6">
        <v>24.13</v>
      </c>
      <c r="S183" s="6">
        <v>20.239999999999998</v>
      </c>
      <c r="T183" s="6">
        <v>13.45</v>
      </c>
      <c r="U183" s="6">
        <v>5.15</v>
      </c>
    </row>
    <row r="184" spans="3:21" ht="15.5" x14ac:dyDescent="0.35">
      <c r="C184" t="s">
        <v>69</v>
      </c>
      <c r="I184" s="6">
        <v>2.99</v>
      </c>
      <c r="J184" s="6">
        <v>6.07</v>
      </c>
      <c r="K184" s="6">
        <v>2.4700000000000002</v>
      </c>
      <c r="L184" s="6">
        <v>4.45</v>
      </c>
      <c r="M184" s="6">
        <v>5.0599999999999996</v>
      </c>
      <c r="N184" s="6">
        <v>4.0599999999999996</v>
      </c>
      <c r="O184" s="6">
        <v>5.03</v>
      </c>
      <c r="P184" s="6">
        <v>6.39</v>
      </c>
      <c r="Q184" s="6">
        <v>3.97</v>
      </c>
      <c r="R184" s="6">
        <v>3.8</v>
      </c>
      <c r="S184" s="6">
        <v>4.5999999999999996</v>
      </c>
      <c r="T184" s="5">
        <v>0</v>
      </c>
      <c r="U184" s="5">
        <v>0</v>
      </c>
    </row>
    <row r="185" spans="3:21" ht="15.5" x14ac:dyDescent="0.35">
      <c r="C185" t="s">
        <v>66</v>
      </c>
      <c r="I185" s="6">
        <v>98.88</v>
      </c>
      <c r="J185" s="6">
        <v>96.38</v>
      </c>
      <c r="K185" s="6">
        <v>142.77000000000001</v>
      </c>
      <c r="L185" s="6">
        <v>139.18</v>
      </c>
      <c r="M185" s="6">
        <v>127.45</v>
      </c>
      <c r="N185" s="6">
        <v>124.25</v>
      </c>
      <c r="O185" s="6">
        <v>123.25</v>
      </c>
      <c r="P185" s="6">
        <v>114.21</v>
      </c>
      <c r="Q185" s="6">
        <v>186.61</v>
      </c>
      <c r="R185" s="6">
        <v>185.52</v>
      </c>
      <c r="S185" s="6">
        <v>154.22999999999999</v>
      </c>
      <c r="T185" s="6">
        <v>142.11000000000001</v>
      </c>
      <c r="U185" s="6">
        <v>257.83</v>
      </c>
    </row>
    <row r="186" spans="3:21" ht="15.5" x14ac:dyDescent="0.35">
      <c r="C186" t="s">
        <v>220</v>
      </c>
      <c r="I186" s="6">
        <v>2.99</v>
      </c>
      <c r="J186" s="6">
        <v>6.07</v>
      </c>
      <c r="K186" s="6">
        <v>2.4700000000000002</v>
      </c>
      <c r="L186" s="6">
        <v>4.45</v>
      </c>
      <c r="M186" s="6">
        <v>5.0599999999999996</v>
      </c>
      <c r="N186" s="6">
        <v>4.0599999999999996</v>
      </c>
      <c r="O186" s="6">
        <v>5.03</v>
      </c>
      <c r="P186" s="6">
        <v>6.39</v>
      </c>
      <c r="Q186" s="6">
        <v>3.97</v>
      </c>
      <c r="R186" s="6">
        <v>3.8</v>
      </c>
      <c r="S186" s="6">
        <v>4.91</v>
      </c>
      <c r="T186" s="5">
        <v>0</v>
      </c>
      <c r="U186" s="5">
        <v>0</v>
      </c>
    </row>
    <row r="187" spans="3:21" ht="15.5" x14ac:dyDescent="0.35">
      <c r="C187" t="s">
        <v>221</v>
      </c>
      <c r="I187" s="6">
        <v>98.88</v>
      </c>
      <c r="J187" s="6">
        <v>96.38</v>
      </c>
      <c r="K187" s="6">
        <v>142.77000000000001</v>
      </c>
      <c r="L187" s="6">
        <v>139.18</v>
      </c>
      <c r="M187" s="6">
        <v>127.45</v>
      </c>
      <c r="N187" s="6">
        <v>124.25</v>
      </c>
      <c r="O187" s="6">
        <v>123.25</v>
      </c>
      <c r="P187" s="6">
        <v>114.21</v>
      </c>
      <c r="Q187" s="6">
        <v>186.61</v>
      </c>
      <c r="R187" s="6">
        <v>185.52</v>
      </c>
      <c r="S187" s="6">
        <v>144.54</v>
      </c>
      <c r="T187" s="6">
        <v>133.56</v>
      </c>
      <c r="U187" s="6">
        <v>245.26</v>
      </c>
    </row>
    <row r="188" spans="3:21" ht="15.5" x14ac:dyDescent="0.35">
      <c r="C188" t="s">
        <v>222</v>
      </c>
      <c r="I188" s="5">
        <v>56000000000</v>
      </c>
      <c r="J188" s="5">
        <v>52000000000</v>
      </c>
      <c r="K188" s="5">
        <v>42000000000</v>
      </c>
      <c r="L188" s="5">
        <v>21000000000</v>
      </c>
      <c r="M188" s="5">
        <v>22000000000</v>
      </c>
      <c r="N188" s="5">
        <v>22000000000</v>
      </c>
      <c r="O188" s="5">
        <v>23000000000</v>
      </c>
      <c r="P188" s="5">
        <v>22000000000</v>
      </c>
      <c r="Q188" s="5">
        <v>17000000000</v>
      </c>
      <c r="R188" s="5">
        <v>23000000000</v>
      </c>
      <c r="S188" s="5">
        <v>15000000000</v>
      </c>
      <c r="T188" s="5">
        <v>13000000000</v>
      </c>
      <c r="U188" s="5">
        <v>15000000000</v>
      </c>
    </row>
    <row r="189" spans="3:21" ht="15.5" x14ac:dyDescent="0.35">
      <c r="C189" t="s">
        <v>223</v>
      </c>
      <c r="I189" s="5">
        <v>66000000000</v>
      </c>
      <c r="J189" s="5">
        <v>90000000000</v>
      </c>
      <c r="K189" s="5">
        <v>100000000000</v>
      </c>
      <c r="L189" s="5">
        <v>67000000000</v>
      </c>
      <c r="M189" s="5">
        <v>1000000000</v>
      </c>
      <c r="N189" s="5">
        <v>3000000000</v>
      </c>
      <c r="P189" s="5">
        <v>4000000000</v>
      </c>
      <c r="Q189" s="5">
        <v>8000000000</v>
      </c>
      <c r="R189" s="5">
        <v>1000000000</v>
      </c>
      <c r="S189" s="5">
        <v>6000000000</v>
      </c>
      <c r="T189" s="5">
        <v>11000000000</v>
      </c>
      <c r="U189" s="5">
        <v>18000000000</v>
      </c>
    </row>
    <row r="190" spans="3:21" ht="15.5" x14ac:dyDescent="0.35">
      <c r="C190" t="s">
        <v>26</v>
      </c>
      <c r="I190" s="5">
        <v>122000000000</v>
      </c>
      <c r="J190" s="5">
        <v>142000000000</v>
      </c>
      <c r="K190" s="5">
        <v>141000000000</v>
      </c>
      <c r="L190" s="5">
        <v>88000000000</v>
      </c>
      <c r="M190" s="5">
        <v>24000000000</v>
      </c>
      <c r="N190" s="5">
        <v>25000000000</v>
      </c>
      <c r="O190" s="5">
        <v>23000000000</v>
      </c>
      <c r="P190" s="5">
        <v>26000000000</v>
      </c>
      <c r="Q190" s="5">
        <v>25000000000</v>
      </c>
      <c r="R190" s="5">
        <v>24000000000</v>
      </c>
      <c r="S190" s="5">
        <v>22000000000</v>
      </c>
      <c r="T190" s="5">
        <v>24000000000</v>
      </c>
      <c r="U190" s="5">
        <v>33000000000</v>
      </c>
    </row>
    <row r="191" spans="3:21" ht="15.5" x14ac:dyDescent="0.35">
      <c r="C191" t="s">
        <v>23</v>
      </c>
      <c r="I191" s="5">
        <v>121000000000</v>
      </c>
      <c r="J191" s="5">
        <v>142000000000</v>
      </c>
      <c r="K191" s="5">
        <v>139000000000</v>
      </c>
      <c r="L191" s="5">
        <v>78000000000</v>
      </c>
      <c r="M191" s="5">
        <v>21000000000</v>
      </c>
      <c r="N191" s="5">
        <v>18000000000</v>
      </c>
      <c r="O191" s="5">
        <v>18000000000</v>
      </c>
      <c r="P191" s="5">
        <v>23000000000</v>
      </c>
      <c r="Q191" s="5">
        <v>17000000000</v>
      </c>
      <c r="R191" s="5">
        <v>18000000000</v>
      </c>
      <c r="S191" s="5">
        <v>20000000000</v>
      </c>
      <c r="T191" s="5">
        <v>21000000000</v>
      </c>
      <c r="U191" s="5">
        <v>28000000000</v>
      </c>
    </row>
    <row r="192" spans="3:21" ht="15.5" x14ac:dyDescent="0.35">
      <c r="C192" t="s">
        <v>224</v>
      </c>
      <c r="I192" s="5">
        <v>-29000000000</v>
      </c>
      <c r="J192" s="5">
        <v>-28000000000</v>
      </c>
      <c r="K192" s="5">
        <v>-14000000000</v>
      </c>
      <c r="L192" s="5">
        <v>27000000000</v>
      </c>
      <c r="M192" s="5">
        <v>25000000000</v>
      </c>
      <c r="N192" s="5">
        <v>24000000000</v>
      </c>
      <c r="O192" s="5">
        <v>17000000000</v>
      </c>
      <c r="P192" s="5">
        <v>12000000000</v>
      </c>
      <c r="Q192" s="5">
        <v>56000000000</v>
      </c>
      <c r="R192" s="5">
        <v>41000000000</v>
      </c>
      <c r="S192" s="5">
        <v>10000000000</v>
      </c>
      <c r="T192" s="5">
        <v>18000000000</v>
      </c>
      <c r="U192" s="5">
        <v>7000000000</v>
      </c>
    </row>
    <row r="193" spans="2:21" ht="15.5" x14ac:dyDescent="0.35">
      <c r="C193" t="s">
        <v>225</v>
      </c>
      <c r="I193" s="5">
        <v>28000000000</v>
      </c>
      <c r="J193" s="5">
        <v>18000000000</v>
      </c>
      <c r="K193" s="5">
        <v>25000000000</v>
      </c>
      <c r="L193" s="5">
        <v>22000000000</v>
      </c>
      <c r="M193" s="5">
        <v>3000000000</v>
      </c>
      <c r="N193" s="5">
        <v>6000000000</v>
      </c>
      <c r="O193" s="5">
        <v>17000000000</v>
      </c>
      <c r="P193" s="5">
        <v>1000000000</v>
      </c>
      <c r="Q193" s="5">
        <v>0</v>
      </c>
      <c r="R193" s="5">
        <v>26000000000</v>
      </c>
      <c r="S193" s="5">
        <v>15000000000</v>
      </c>
      <c r="T193" s="5">
        <v>0</v>
      </c>
      <c r="U193" s="5">
        <v>-10000000000</v>
      </c>
    </row>
    <row r="194" spans="2:21" ht="15.5" x14ac:dyDescent="0.35">
      <c r="C194" t="s">
        <v>226</v>
      </c>
      <c r="I194" s="5">
        <v>-5000000000</v>
      </c>
      <c r="J194" s="5">
        <v>-6000000000</v>
      </c>
      <c r="K194" s="5">
        <v>-90000000000</v>
      </c>
      <c r="L194" s="5">
        <v>-106000000000</v>
      </c>
      <c r="M194" s="5">
        <v>-7000000000</v>
      </c>
      <c r="N194" s="5">
        <v>-7000000000</v>
      </c>
      <c r="O194" s="5">
        <v>-9000000000</v>
      </c>
      <c r="P194" s="5">
        <v>-7000000000</v>
      </c>
      <c r="Q194" s="5">
        <v>-2000000000</v>
      </c>
      <c r="R194" s="5">
        <v>-15000000000</v>
      </c>
      <c r="S194" s="5">
        <v>-16000000000</v>
      </c>
      <c r="T194" s="5">
        <v>-2000000000</v>
      </c>
      <c r="U194" s="5">
        <v>-5000000000</v>
      </c>
    </row>
    <row r="195" spans="2:21" ht="15.5" x14ac:dyDescent="0.35">
      <c r="C195" t="s">
        <v>15</v>
      </c>
      <c r="I195" s="5">
        <v>24000000000</v>
      </c>
      <c r="J195" s="5">
        <v>12000000000</v>
      </c>
      <c r="K195" s="5">
        <v>-65000000000</v>
      </c>
      <c r="L195" s="5">
        <v>-84000000000</v>
      </c>
      <c r="M195" s="5">
        <v>-4000000000</v>
      </c>
      <c r="N195" s="5">
        <v>-1000000000</v>
      </c>
      <c r="O195" s="5">
        <v>8000000000</v>
      </c>
      <c r="P195" s="5">
        <v>-6000000000</v>
      </c>
      <c r="Q195" s="5">
        <v>-2000000000</v>
      </c>
      <c r="R195" s="5">
        <v>10000000000</v>
      </c>
      <c r="S195" s="5">
        <v>-1000000000</v>
      </c>
      <c r="T195" s="5">
        <v>-2000000000</v>
      </c>
      <c r="U195" s="5">
        <v>-15000000000</v>
      </c>
    </row>
    <row r="196" spans="2:21" ht="15.5" x14ac:dyDescent="0.35">
      <c r="C196" t="s">
        <v>17</v>
      </c>
      <c r="I196" s="6">
        <v>33.96</v>
      </c>
      <c r="J196" s="6">
        <v>17.23</v>
      </c>
      <c r="K196" s="6">
        <v>-93.53</v>
      </c>
      <c r="L196" s="6">
        <v>-120.51</v>
      </c>
      <c r="M196" s="6">
        <v>-6.44</v>
      </c>
      <c r="N196" s="6">
        <v>-1.89</v>
      </c>
      <c r="O196" s="6">
        <v>11.28</v>
      </c>
      <c r="P196" s="6">
        <v>-8.08</v>
      </c>
      <c r="Q196" s="6">
        <v>-3.14</v>
      </c>
      <c r="R196" s="6">
        <v>14.53</v>
      </c>
      <c r="S196" s="6">
        <v>-1.57</v>
      </c>
      <c r="T196" s="6">
        <v>-3.08</v>
      </c>
      <c r="U196" s="6">
        <v>-21.8</v>
      </c>
    </row>
    <row r="198" spans="2:21" ht="15.5" x14ac:dyDescent="0.35">
      <c r="B198" t="s">
        <v>227</v>
      </c>
      <c r="C198" t="s">
        <v>228</v>
      </c>
      <c r="D198" s="5">
        <v>4000000000</v>
      </c>
      <c r="E198" s="5">
        <v>573000000</v>
      </c>
      <c r="F198" s="5">
        <v>-1000000000</v>
      </c>
      <c r="G198" s="5">
        <v>5000000000</v>
      </c>
      <c r="H198" s="5">
        <v>10000000000</v>
      </c>
      <c r="I198" s="5">
        <v>3000000000</v>
      </c>
      <c r="J198" s="5">
        <v>-32000000000</v>
      </c>
      <c r="K198" s="5">
        <v>2000000000</v>
      </c>
      <c r="L198" s="5">
        <v>7000000000</v>
      </c>
      <c r="M198" s="5">
        <v>2000000000</v>
      </c>
      <c r="N198" s="5">
        <v>889000000</v>
      </c>
      <c r="O198" s="5">
        <v>7000000000</v>
      </c>
      <c r="P198" s="5">
        <v>-51000000000</v>
      </c>
      <c r="Q198" s="5">
        <v>1000000000</v>
      </c>
    </row>
    <row r="199" spans="2:21" ht="15.5" x14ac:dyDescent="0.35">
      <c r="C199" t="s">
        <v>57</v>
      </c>
      <c r="D199" s="6">
        <v>6.01</v>
      </c>
      <c r="E199" s="6">
        <v>0.82</v>
      </c>
      <c r="F199" s="6">
        <v>-1.58</v>
      </c>
      <c r="G199" s="6">
        <v>7.32</v>
      </c>
      <c r="H199" s="6">
        <v>13.66</v>
      </c>
      <c r="I199" s="6">
        <v>3.84</v>
      </c>
      <c r="J199" s="6">
        <v>-46.46</v>
      </c>
      <c r="K199" s="6">
        <v>3.41</v>
      </c>
      <c r="L199" s="6">
        <v>9.85</v>
      </c>
      <c r="M199" s="6">
        <v>2.6</v>
      </c>
      <c r="N199" s="6">
        <v>1.27</v>
      </c>
      <c r="O199" s="6">
        <v>9.68</v>
      </c>
      <c r="P199" s="6">
        <v>-72.78</v>
      </c>
      <c r="Q199" s="6">
        <v>1.51</v>
      </c>
    </row>
    <row r="200" spans="2:21" ht="15.5" x14ac:dyDescent="0.35">
      <c r="C200" t="s">
        <v>233</v>
      </c>
      <c r="D200" s="5">
        <v>69000000000</v>
      </c>
      <c r="E200" s="5">
        <v>69000000000</v>
      </c>
      <c r="F200" s="5">
        <v>68000000000</v>
      </c>
      <c r="G200" s="5">
        <v>59000000000</v>
      </c>
      <c r="H200" s="5">
        <v>274000000000</v>
      </c>
      <c r="I200" s="5">
        <v>253000000000</v>
      </c>
      <c r="J200" s="5">
        <v>252000000000</v>
      </c>
      <c r="K200" s="5">
        <v>181000000000</v>
      </c>
      <c r="L200" s="5">
        <v>184000000000</v>
      </c>
      <c r="M200" s="5">
        <v>188000000000</v>
      </c>
      <c r="N200" s="5">
        <v>198000000000</v>
      </c>
      <c r="O200" s="5">
        <v>188000000000</v>
      </c>
      <c r="P200" s="5">
        <v>83000000000</v>
      </c>
      <c r="Q200" s="5">
        <v>194000000000</v>
      </c>
    </row>
    <row r="201" spans="2:21" ht="15.5" x14ac:dyDescent="0.35">
      <c r="C201" t="s">
        <v>237</v>
      </c>
      <c r="I201" s="6">
        <v>11.94</v>
      </c>
    </row>
    <row r="202" spans="2:21" ht="15.5" x14ac:dyDescent="0.35">
      <c r="C202" t="s">
        <v>238</v>
      </c>
      <c r="I202" s="6">
        <v>12.96</v>
      </c>
    </row>
    <row r="203" spans="2:21" ht="15.5" x14ac:dyDescent="0.35">
      <c r="C203" t="s">
        <v>239</v>
      </c>
      <c r="I203" s="6">
        <v>6.95</v>
      </c>
    </row>
    <row r="204" spans="2:21" ht="15.5" x14ac:dyDescent="0.35">
      <c r="C204" t="s">
        <v>240</v>
      </c>
      <c r="I204" s="6">
        <v>7.7199999999999991E-2</v>
      </c>
    </row>
    <row r="205" spans="2:21" ht="15.5" x14ac:dyDescent="0.35">
      <c r="C205" t="s">
        <v>241</v>
      </c>
      <c r="I205" s="6">
        <v>0.43</v>
      </c>
    </row>
    <row r="206" spans="2:21" ht="15.5" x14ac:dyDescent="0.35">
      <c r="C206" t="s">
        <v>242</v>
      </c>
      <c r="I206" s="6">
        <v>1.54</v>
      </c>
    </row>
    <row r="207" spans="2:21" ht="15.5" x14ac:dyDescent="0.35">
      <c r="C207" t="s">
        <v>243</v>
      </c>
      <c r="I207" s="6">
        <v>4.18</v>
      </c>
    </row>
    <row r="208" spans="2:21" ht="15.5" x14ac:dyDescent="0.35">
      <c r="C208" t="s">
        <v>244</v>
      </c>
      <c r="I208" s="6">
        <v>5.08</v>
      </c>
    </row>
    <row r="209" spans="3:9" ht="15.5" x14ac:dyDescent="0.35">
      <c r="C209" t="s">
        <v>245</v>
      </c>
      <c r="I209" s="6">
        <v>8.7200000000000006</v>
      </c>
    </row>
    <row r="210" spans="3:9" ht="15.5" x14ac:dyDescent="0.35">
      <c r="C210" t="s">
        <v>246</v>
      </c>
      <c r="I210" s="6">
        <v>4.05</v>
      </c>
    </row>
    <row r="211" spans="3:9" ht="15.5" x14ac:dyDescent="0.35">
      <c r="C211" t="s">
        <v>247</v>
      </c>
      <c r="I211" s="6">
        <v>0.12</v>
      </c>
    </row>
    <row r="212" spans="3:9" ht="15.5" x14ac:dyDescent="0.35">
      <c r="C212" t="s">
        <v>248</v>
      </c>
      <c r="I212" s="6">
        <v>-0.48</v>
      </c>
    </row>
    <row r="213" spans="3:9" ht="15.5" x14ac:dyDescent="0.35">
      <c r="C213" t="s">
        <v>249</v>
      </c>
      <c r="I213" s="6">
        <v>12.58</v>
      </c>
    </row>
    <row r="214" spans="3:9" ht="15.5" x14ac:dyDescent="0.35">
      <c r="C214" t="s">
        <v>250</v>
      </c>
      <c r="I214" s="6">
        <v>13.66</v>
      </c>
    </row>
    <row r="215" spans="3:9" ht="15.5" x14ac:dyDescent="0.35">
      <c r="C215" t="s">
        <v>251</v>
      </c>
      <c r="I215" s="6">
        <v>379.62</v>
      </c>
    </row>
    <row r="216" spans="3:9" ht="15.5" x14ac:dyDescent="0.35">
      <c r="C216" t="s">
        <v>252</v>
      </c>
      <c r="D216" s="6">
        <v>1.1599999999999999</v>
      </c>
    </row>
    <row r="217" spans="3:9" ht="15.5" x14ac:dyDescent="0.35">
      <c r="C217" t="s">
        <v>253</v>
      </c>
      <c r="I217" s="6">
        <v>105.7</v>
      </c>
    </row>
    <row r="218" spans="3:9" ht="15.5" x14ac:dyDescent="0.35">
      <c r="C218" t="s">
        <v>254</v>
      </c>
      <c r="I218" s="6">
        <v>32.090000000000003</v>
      </c>
    </row>
    <row r="219" spans="3:9" ht="15.5" x14ac:dyDescent="0.35">
      <c r="C219" t="s">
        <v>255</v>
      </c>
      <c r="D219" s="6">
        <v>1.0900000000000001</v>
      </c>
    </row>
    <row r="220" spans="3:9" ht="15.5" x14ac:dyDescent="0.35">
      <c r="C220" t="s">
        <v>256</v>
      </c>
      <c r="D220" s="6">
        <v>0.62</v>
      </c>
    </row>
    <row r="221" spans="3:9" ht="15.5" x14ac:dyDescent="0.35">
      <c r="C221" t="s">
        <v>395</v>
      </c>
      <c r="D221" s="6">
        <v>1.49</v>
      </c>
    </row>
    <row r="222" spans="3:9" ht="15.5" x14ac:dyDescent="0.35">
      <c r="C222" t="s">
        <v>445</v>
      </c>
      <c r="D222" s="6">
        <v>0.73</v>
      </c>
    </row>
    <row r="223" spans="3:9" ht="15.5" x14ac:dyDescent="0.35">
      <c r="C223" t="s">
        <v>257</v>
      </c>
      <c r="D223" s="6">
        <v>2.63</v>
      </c>
    </row>
    <row r="224" spans="3:9" ht="15.5" x14ac:dyDescent="0.35">
      <c r="C224" t="s">
        <v>396</v>
      </c>
      <c r="D224" s="6">
        <v>0.41</v>
      </c>
    </row>
    <row r="225" spans="3:9" ht="15.5" x14ac:dyDescent="0.35">
      <c r="C225" t="s">
        <v>258</v>
      </c>
      <c r="D225" s="6">
        <v>3.64</v>
      </c>
    </row>
    <row r="226" spans="3:9" ht="15.5" x14ac:dyDescent="0.35">
      <c r="C226" t="s">
        <v>259</v>
      </c>
      <c r="I226" s="6">
        <v>2.12</v>
      </c>
    </row>
    <row r="227" spans="3:9" ht="15.5" x14ac:dyDescent="0.35">
      <c r="C227" t="s">
        <v>13</v>
      </c>
      <c r="D227" s="5">
        <v>6000000000</v>
      </c>
    </row>
    <row r="228" spans="3:9" ht="15.5" x14ac:dyDescent="0.35">
      <c r="C228" t="s">
        <v>260</v>
      </c>
      <c r="I228" s="6">
        <v>-0.53</v>
      </c>
    </row>
    <row r="229" spans="3:9" ht="15.5" x14ac:dyDescent="0.35">
      <c r="C229" t="s">
        <v>261</v>
      </c>
      <c r="I229" s="6">
        <v>3.27E-2</v>
      </c>
    </row>
    <row r="230" spans="3:9" ht="15.5" x14ac:dyDescent="0.35">
      <c r="C230" t="s">
        <v>262</v>
      </c>
      <c r="I230" s="6">
        <v>0.11900000000000001</v>
      </c>
    </row>
    <row r="231" spans="3:9" ht="15.5" x14ac:dyDescent="0.35">
      <c r="C231" t="s">
        <v>263</v>
      </c>
      <c r="I231" s="6">
        <v>0.14099999999999999</v>
      </c>
    </row>
    <row r="232" spans="3:9" ht="15.5" x14ac:dyDescent="0.35">
      <c r="C232" t="s">
        <v>264</v>
      </c>
      <c r="I232" s="6">
        <v>9.4800000000000009E-2</v>
      </c>
    </row>
    <row r="233" spans="3:9" ht="15.5" x14ac:dyDescent="0.35">
      <c r="C233" t="s">
        <v>265</v>
      </c>
      <c r="D233" s="6">
        <v>33.119999999999997</v>
      </c>
    </row>
    <row r="234" spans="3:9" ht="15.5" x14ac:dyDescent="0.35">
      <c r="C234" t="s">
        <v>266</v>
      </c>
      <c r="D234" s="6">
        <v>76.38</v>
      </c>
    </row>
    <row r="235" spans="3:9" ht="15.5" x14ac:dyDescent="0.35">
      <c r="C235" t="s">
        <v>267</v>
      </c>
      <c r="D235" s="6">
        <v>32.47</v>
      </c>
    </row>
    <row r="236" spans="3:9" ht="15.5" x14ac:dyDescent="0.35">
      <c r="C236" t="s">
        <v>268</v>
      </c>
      <c r="D236" s="6">
        <v>77.03</v>
      </c>
    </row>
    <row r="237" spans="3:9" ht="15.5" x14ac:dyDescent="0.35">
      <c r="C237" t="s">
        <v>269</v>
      </c>
      <c r="D237" s="6">
        <v>2.75</v>
      </c>
    </row>
    <row r="238" spans="3:9" ht="15.5" x14ac:dyDescent="0.35">
      <c r="C238" t="s">
        <v>270</v>
      </c>
      <c r="I238" s="6">
        <v>0.99</v>
      </c>
    </row>
    <row r="239" spans="3:9" ht="15.5" x14ac:dyDescent="0.35">
      <c r="C239" t="s">
        <v>271</v>
      </c>
      <c r="I239" s="6">
        <v>4.51</v>
      </c>
    </row>
    <row r="240" spans="3:9" ht="15.5" x14ac:dyDescent="0.35">
      <c r="C240" t="s">
        <v>53</v>
      </c>
      <c r="I240" s="5">
        <v>114000000000</v>
      </c>
    </row>
    <row r="241" spans="3:9" ht="15.5" x14ac:dyDescent="0.35">
      <c r="C241" t="s">
        <v>272</v>
      </c>
      <c r="I241" s="5">
        <v>223000000000</v>
      </c>
    </row>
    <row r="242" spans="3:9" ht="15.5" x14ac:dyDescent="0.35">
      <c r="C242" t="s">
        <v>273</v>
      </c>
      <c r="I242" s="5">
        <v>697270000</v>
      </c>
    </row>
    <row r="243" spans="3:9" ht="15.5" x14ac:dyDescent="0.35">
      <c r="C243" t="s">
        <v>274</v>
      </c>
      <c r="I243" s="6">
        <v>0.1159</v>
      </c>
    </row>
    <row r="244" spans="3:9" ht="15.5" x14ac:dyDescent="0.35">
      <c r="C244" t="s">
        <v>275</v>
      </c>
      <c r="D244" s="6">
        <v>0.34630000000000005</v>
      </c>
    </row>
    <row r="245" spans="3:9" ht="15.5" x14ac:dyDescent="0.35">
      <c r="C245" t="s">
        <v>276</v>
      </c>
      <c r="D245" s="6">
        <v>0.12789999999999999</v>
      </c>
    </row>
    <row r="246" spans="3:9" ht="15.5" x14ac:dyDescent="0.35">
      <c r="C246" t="s">
        <v>277</v>
      </c>
      <c r="D246" s="6">
        <v>6.1100000000000002E-2</v>
      </c>
    </row>
    <row r="247" spans="3:9" ht="15.5" x14ac:dyDescent="0.35">
      <c r="C247" t="s">
        <v>278</v>
      </c>
      <c r="D247" s="6">
        <v>0.20329999999999998</v>
      </c>
    </row>
    <row r="248" spans="3:9" ht="15.5" x14ac:dyDescent="0.35">
      <c r="C248" t="s">
        <v>279</v>
      </c>
      <c r="D248" s="6">
        <v>0.18820000000000001</v>
      </c>
    </row>
    <row r="249" spans="3:9" ht="15.5" x14ac:dyDescent="0.35">
      <c r="C249" t="s">
        <v>280</v>
      </c>
      <c r="D249" s="6">
        <v>2.1903000000000001</v>
      </c>
    </row>
    <row r="250" spans="3:9" ht="15.5" x14ac:dyDescent="0.35">
      <c r="C250" t="s">
        <v>287</v>
      </c>
      <c r="I250" s="5">
        <v>9</v>
      </c>
    </row>
    <row r="251" spans="3:9" ht="15.5" x14ac:dyDescent="0.35">
      <c r="C251" t="s">
        <v>288</v>
      </c>
      <c r="I251" s="6">
        <v>0.16</v>
      </c>
    </row>
    <row r="252" spans="3:9" ht="15.5" x14ac:dyDescent="0.35">
      <c r="C252" t="s">
        <v>289</v>
      </c>
      <c r="I252" s="6">
        <v>0.11</v>
      </c>
    </row>
    <row r="253" spans="3:9" ht="15.5" x14ac:dyDescent="0.35">
      <c r="C253" t="s">
        <v>290</v>
      </c>
      <c r="I253" s="6">
        <v>0.51</v>
      </c>
    </row>
    <row r="254" spans="3:9" ht="15.5" x14ac:dyDescent="0.35">
      <c r="C254" t="s">
        <v>291</v>
      </c>
      <c r="I254" s="6">
        <v>0.44</v>
      </c>
    </row>
    <row r="255" spans="3:9" ht="15.5" x14ac:dyDescent="0.35">
      <c r="C255" t="s">
        <v>292</v>
      </c>
      <c r="I255" s="6">
        <v>0.79</v>
      </c>
    </row>
    <row r="256" spans="3:9" ht="15.5" x14ac:dyDescent="0.35">
      <c r="C256" t="s">
        <v>293</v>
      </c>
      <c r="I256" s="6">
        <v>0.4</v>
      </c>
    </row>
    <row r="257" spans="3:9" ht="15.5" x14ac:dyDescent="0.35">
      <c r="C257" t="s">
        <v>294</v>
      </c>
      <c r="I257" s="6">
        <v>0.28999999999999998</v>
      </c>
    </row>
    <row r="258" spans="3:9" ht="15.5" x14ac:dyDescent="0.35">
      <c r="C258" t="s">
        <v>295</v>
      </c>
      <c r="I258" s="5">
        <v>265000000000</v>
      </c>
    </row>
    <row r="259" spans="3:9" ht="15.5" x14ac:dyDescent="0.35">
      <c r="C259" t="s">
        <v>296</v>
      </c>
      <c r="I259" s="5">
        <v>95000000000</v>
      </c>
    </row>
    <row r="260" spans="3:9" ht="15.5" x14ac:dyDescent="0.35">
      <c r="C260" t="s">
        <v>297</v>
      </c>
      <c r="I260" s="5">
        <v>55000000000</v>
      </c>
    </row>
    <row r="261" spans="3:9" ht="15.5" x14ac:dyDescent="0.35">
      <c r="C261" t="s">
        <v>298</v>
      </c>
      <c r="I261" s="5">
        <v>9000000000</v>
      </c>
    </row>
    <row r="262" spans="3:9" ht="15.5" x14ac:dyDescent="0.35">
      <c r="C262" t="s">
        <v>299</v>
      </c>
      <c r="D262" s="5">
        <v>1000000000</v>
      </c>
    </row>
    <row r="263" spans="3:9" ht="15.5" x14ac:dyDescent="0.35">
      <c r="C263" t="s">
        <v>300</v>
      </c>
      <c r="D263" s="5">
        <v>268000000000</v>
      </c>
    </row>
    <row r="264" spans="3:9" ht="15.5" x14ac:dyDescent="0.35">
      <c r="C264" t="s">
        <v>301</v>
      </c>
      <c r="D264" s="5">
        <v>194000000000</v>
      </c>
    </row>
    <row r="265" spans="3:9" ht="15.5" x14ac:dyDescent="0.35">
      <c r="C265" t="s">
        <v>212</v>
      </c>
      <c r="D265" s="5">
        <v>8000000000</v>
      </c>
    </row>
    <row r="266" spans="3:9" ht="15.5" x14ac:dyDescent="0.35">
      <c r="C266" t="s">
        <v>211</v>
      </c>
      <c r="I266" s="5">
        <v>74000000000</v>
      </c>
    </row>
    <row r="267" spans="3:9" ht="15.5" x14ac:dyDescent="0.35">
      <c r="C267" t="s">
        <v>210</v>
      </c>
      <c r="D267" s="5">
        <v>54000000000</v>
      </c>
    </row>
    <row r="268" spans="3:9" ht="15.5" x14ac:dyDescent="0.35">
      <c r="C268" t="s">
        <v>209</v>
      </c>
      <c r="D268" s="5">
        <v>56000000000</v>
      </c>
    </row>
    <row r="269" spans="3:9" ht="15.5" x14ac:dyDescent="0.35">
      <c r="C269" t="s">
        <v>24</v>
      </c>
      <c r="D269" s="5">
        <v>110000000000</v>
      </c>
    </row>
    <row r="270" spans="3:9" ht="15.5" x14ac:dyDescent="0.35">
      <c r="C270" t="s">
        <v>21</v>
      </c>
      <c r="D270" s="5">
        <v>109000000000</v>
      </c>
    </row>
    <row r="271" spans="3:9" ht="15.5" x14ac:dyDescent="0.35">
      <c r="C271" t="s">
        <v>302</v>
      </c>
      <c r="I271" s="5">
        <v>75000000000</v>
      </c>
    </row>
    <row r="272" spans="3:9" ht="15.5" x14ac:dyDescent="0.35">
      <c r="C272" t="s">
        <v>303</v>
      </c>
      <c r="I272" s="5">
        <v>27000000000</v>
      </c>
    </row>
    <row r="273" spans="3:9" ht="15.5" x14ac:dyDescent="0.35">
      <c r="C273" t="s">
        <v>304</v>
      </c>
      <c r="I273" s="5">
        <v>-5000000000</v>
      </c>
    </row>
    <row r="274" spans="3:9" ht="15.5" x14ac:dyDescent="0.35">
      <c r="C274" t="s">
        <v>305</v>
      </c>
      <c r="I274" s="5">
        <v>-23000000000</v>
      </c>
    </row>
    <row r="275" spans="3:9" ht="15.5" x14ac:dyDescent="0.35">
      <c r="C275" t="s">
        <v>306</v>
      </c>
      <c r="I275" s="5">
        <v>-5000000000</v>
      </c>
    </row>
    <row r="276" spans="3:9" ht="15.5" x14ac:dyDescent="0.35">
      <c r="C276" t="s">
        <v>307</v>
      </c>
      <c r="I276" s="5">
        <v>22000000000</v>
      </c>
    </row>
  </sheetData>
  <pageMargins left="0.7" right="0.7" top="0.75" bottom="0.75" header="0.3" footer="0.3"/>
  <ignoredErrors>
    <ignoredError sqref="A1:U27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783</v>
      </c>
      <c r="D2" s="2" vm="168">
        <f ca="1">IFERROR(_xlfn.STOCKHISTORY("XIDX:" &amp; $C$1, D3, , 0, 0, 1), "Libur")</f>
        <v>102</v>
      </c>
      <c r="E2" s="2" vm="169">
        <f ca="1">IFERROR(_xlfn.STOCKHISTORY("XIDX:" &amp; $C$1, E3, , 0, 0, 1), "Libur")</f>
        <v>74</v>
      </c>
      <c r="H2" s="2" vm="169">
        <f ca="1">IFERROR(INDEX(D2:G2,COUNT(D2:G2)),"")</f>
        <v>74</v>
      </c>
      <c r="I2" s="2" vm="170">
        <f t="shared" ref="I2:Z2" ca="1" si="0">IFERROR(_xlfn.STOCKHISTORY("XIDX:" &amp; $C$1, I1, , 0, 0, 1), "Libur")</f>
        <v>148</v>
      </c>
      <c r="J2" s="2" vm="171">
        <f t="shared" ca="1" si="0"/>
        <v>149</v>
      </c>
      <c r="K2" s="2" vm="172">
        <f t="shared" ca="1" si="0"/>
        <v>62</v>
      </c>
      <c r="L2" s="2" vm="173">
        <f t="shared" ca="1" si="0"/>
        <v>71</v>
      </c>
      <c r="M2" s="2" vm="60">
        <f t="shared" ca="1" si="0"/>
        <v>94</v>
      </c>
      <c r="N2" s="2" vm="17">
        <f t="shared" ca="1" si="0"/>
        <v>106</v>
      </c>
      <c r="O2" s="2" vm="174">
        <f t="shared" ca="1" si="0"/>
        <v>136</v>
      </c>
      <c r="P2" s="2" vm="175">
        <f t="shared" ca="1" si="0"/>
        <v>139</v>
      </c>
      <c r="Q2" s="2" vm="176">
        <f t="shared" ca="1" si="0"/>
        <v>127.5</v>
      </c>
      <c r="R2" s="2" vm="177">
        <f t="shared" ca="1" si="0"/>
        <v>150</v>
      </c>
      <c r="S2" s="2" vm="178">
        <f t="shared" ca="1" si="0"/>
        <v>141</v>
      </c>
      <c r="T2" s="2" vm="179">
        <f t="shared" ca="1" si="0"/>
        <v>129</v>
      </c>
      <c r="U2" s="2" vm="63">
        <f t="shared" ca="1" si="0"/>
        <v>131</v>
      </c>
      <c r="V2" s="2" vm="177">
        <f t="shared" ca="1" si="0"/>
        <v>150</v>
      </c>
      <c r="W2" s="2" vm="180">
        <f t="shared" ca="1" si="0"/>
        <v>69</v>
      </c>
      <c r="X2" s="2" vm="181">
        <f t="shared" ca="1" si="0"/>
        <v>39.5</v>
      </c>
      <c r="Y2" s="2" vm="182">
        <f t="shared" ca="1" si="0"/>
        <v>25.5</v>
      </c>
      <c r="Z2" s="2" vm="183">
        <f t="shared" ca="1" si="0"/>
        <v>32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524076802784</v>
      </c>
      <c r="E4" s="2">
        <f>IFERROR(INDEX(E51:E500,MATCH($C$4,$C$51:$C$500,0)),"")</f>
        <v>589058730897</v>
      </c>
      <c r="H4" s="2">
        <f>IFERROR(SUM(D4:G4)*(4/MAX(1,COUNT(D4:G4))),"")</f>
        <v>2226271067362</v>
      </c>
      <c r="I4" s="2">
        <f t="shared" ref="I4:Z4" si="1">IFERROR(INDEX(I51:I500,MATCH($C$4,$C$51:$C$500,0)),"")</f>
        <v>2615281439206</v>
      </c>
      <c r="J4" s="2">
        <f t="shared" si="1"/>
        <v>1770144397893</v>
      </c>
      <c r="K4" s="2">
        <f t="shared" si="1"/>
        <v>1421006433535</v>
      </c>
      <c r="L4" s="2">
        <f t="shared" si="1"/>
        <v>1121876641357</v>
      </c>
      <c r="M4" s="2">
        <f t="shared" si="1"/>
        <v>699975339646</v>
      </c>
      <c r="N4" s="2">
        <f t="shared" si="1"/>
        <v>678039009593</v>
      </c>
      <c r="O4" s="2">
        <f t="shared" si="1"/>
        <v>1066627786299</v>
      </c>
      <c r="P4" s="2">
        <f t="shared" si="1"/>
        <v>992453478256</v>
      </c>
      <c r="Q4" s="2">
        <f t="shared" si="1"/>
        <v>938273924561</v>
      </c>
      <c r="R4" s="2">
        <f t="shared" si="1"/>
        <v>946473233588</v>
      </c>
      <c r="S4" s="2">
        <f t="shared" si="1"/>
        <v>1139373543601</v>
      </c>
      <c r="T4" s="2">
        <f t="shared" si="1"/>
        <v>1013177159749</v>
      </c>
      <c r="U4" s="2">
        <f t="shared" si="1"/>
        <v>588108771772</v>
      </c>
      <c r="V4" s="2">
        <f t="shared" si="1"/>
        <v>409022943610</v>
      </c>
      <c r="W4" s="2">
        <f t="shared" si="1"/>
        <v>80956007412</v>
      </c>
      <c r="X4" s="2">
        <f t="shared" si="1"/>
        <v>71088343127</v>
      </c>
      <c r="Y4" s="2">
        <f t="shared" si="1"/>
        <v>55666363429</v>
      </c>
      <c r="Z4" s="2">
        <f t="shared" si="1"/>
        <v>46666329984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254330301694</v>
      </c>
      <c r="E5" s="2">
        <f>IFERROR(INDEX(E51:E500,MATCH($C$5,$C$51:$C$500,0)),"")</f>
        <v>95772831392</v>
      </c>
      <c r="H5" s="2">
        <f>IFERROR(SUM(D5:G5)*(4/MAX(1,COUNT(D5:G5))),"")</f>
        <v>700206266172</v>
      </c>
      <c r="I5" s="2">
        <f t="shared" ref="I5:Z5" si="2">IFERROR(INDEX(I51:I500,MATCH($C$5,$C$51:$C$500,0)),"")</f>
        <v>853855291406</v>
      </c>
      <c r="J5" s="2">
        <f t="shared" si="2"/>
        <v>652502645236</v>
      </c>
      <c r="K5" s="2">
        <f t="shared" si="2"/>
        <v>364779716217</v>
      </c>
      <c r="L5" s="2">
        <f t="shared" si="2"/>
        <v>207799047541</v>
      </c>
      <c r="M5" s="2">
        <f t="shared" si="2"/>
        <v>1242312380990</v>
      </c>
      <c r="N5" s="2">
        <f t="shared" si="2"/>
        <v>255484083037</v>
      </c>
      <c r="O5" s="2">
        <f t="shared" si="2"/>
        <v>9120795730572</v>
      </c>
      <c r="P5" s="2">
        <f t="shared" si="2"/>
        <v>538169850210</v>
      </c>
      <c r="Q5" s="2">
        <f t="shared" si="2"/>
        <v>361267917186</v>
      </c>
      <c r="R5" s="2">
        <f t="shared" si="2"/>
        <v>2662938571280</v>
      </c>
      <c r="S5" s="2">
        <f t="shared" si="2"/>
        <v>231907463424</v>
      </c>
      <c r="T5" s="2">
        <f t="shared" si="2"/>
        <v>390413044312</v>
      </c>
      <c r="U5" s="2">
        <f t="shared" si="2"/>
        <v>268237393226</v>
      </c>
      <c r="V5" s="2">
        <f t="shared" si="2"/>
        <v>109421959399</v>
      </c>
      <c r="W5" s="2">
        <f t="shared" si="2"/>
        <v>53250077147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29933055302969</v>
      </c>
      <c r="E6" s="2">
        <f>IFERROR(INDEX(E51:E500,MATCH($C$6,$C$51:$C$500,0)),"")</f>
        <v>29275458396373</v>
      </c>
      <c r="H6" s="2">
        <f>IFERROR(INDEX(D6:G6,COUNT(D6:G6)),"")</f>
        <v>29275458396373</v>
      </c>
      <c r="I6" s="2">
        <f t="shared" ref="I6:Z6" si="3">IFERROR(INDEX(I51:I500,MATCH($C$6,$C$51:$C$500,0)),"")</f>
        <v>28768027567089</v>
      </c>
      <c r="J6" s="2">
        <f t="shared" si="3"/>
        <v>28515107382865</v>
      </c>
      <c r="K6" s="2">
        <f t="shared" si="3"/>
        <v>26753910693422</v>
      </c>
      <c r="L6" s="2">
        <f t="shared" si="3"/>
        <v>25487660564217</v>
      </c>
      <c r="M6" s="2">
        <f t="shared" si="3"/>
        <v>24471207064671</v>
      </c>
      <c r="N6" s="2">
        <f t="shared" si="3"/>
        <v>23279260210587</v>
      </c>
      <c r="O6" s="2">
        <f t="shared" si="3"/>
        <v>23081093801439</v>
      </c>
      <c r="P6" s="2">
        <f t="shared" si="3"/>
        <v>12939364273965</v>
      </c>
      <c r="Q6" s="2">
        <f t="shared" si="3"/>
        <v>12363989346801</v>
      </c>
      <c r="R6" s="2">
        <f t="shared" si="3"/>
        <v>11263626908658</v>
      </c>
      <c r="S6" s="2">
        <f t="shared" si="3"/>
        <v>8875282884082</v>
      </c>
      <c r="T6" s="2">
        <f t="shared" si="3"/>
        <v>8018870795857</v>
      </c>
      <c r="U6" s="2">
        <f t="shared" si="3"/>
        <v>6097319594454</v>
      </c>
      <c r="V6" s="2">
        <f t="shared" si="3"/>
        <v>2211710947421</v>
      </c>
      <c r="W6" s="2">
        <f t="shared" si="3"/>
        <v>1810925708889</v>
      </c>
      <c r="X6" s="2">
        <f t="shared" si="3"/>
        <v>1953310243308</v>
      </c>
      <c r="Y6" s="2">
        <f t="shared" si="3"/>
        <v>1827256303683</v>
      </c>
      <c r="Z6" s="2">
        <f t="shared" si="3"/>
        <v>1671134749924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97.56</v>
      </c>
      <c r="E7" s="3">
        <f>IFERROR(INDEX(E51:E500,MATCH($C$7,$C$51:$C$500,0))/1000000000,"")</f>
        <v>97.56</v>
      </c>
      <c r="H7" s="3">
        <f>IFERROR(INDEX(D7:G7,COUNT(D7:G7)),"")</f>
        <v>97.56</v>
      </c>
      <c r="I7" s="3">
        <f t="shared" ref="I7:Z7" si="4">IFERROR(INDEX(I51:I500,MATCH($C$7,$C$51:$C$500,0))/1000000000,"")</f>
        <v>97.56</v>
      </c>
      <c r="J7" s="3">
        <f t="shared" si="4"/>
        <v>97.56</v>
      </c>
      <c r="K7" s="3">
        <f t="shared" si="4"/>
        <v>97.56</v>
      </c>
      <c r="L7" s="3">
        <f t="shared" si="4"/>
        <v>88.69</v>
      </c>
      <c r="M7" s="3">
        <f t="shared" si="4"/>
        <v>80.63</v>
      </c>
      <c r="N7" s="3">
        <f t="shared" si="4"/>
        <v>80.63</v>
      </c>
      <c r="O7" s="3">
        <f t="shared" si="4"/>
        <v>80.63</v>
      </c>
      <c r="P7" s="3">
        <f t="shared" si="4"/>
        <v>74.08</v>
      </c>
      <c r="Q7" s="3">
        <f t="shared" si="4"/>
        <v>7.41</v>
      </c>
      <c r="R7" s="3">
        <f t="shared" si="4"/>
        <v>6.89</v>
      </c>
      <c r="S7" s="3">
        <f t="shared" si="4"/>
        <v>6.89</v>
      </c>
      <c r="T7" s="3">
        <f t="shared" si="4"/>
        <v>6.47</v>
      </c>
      <c r="U7" s="3">
        <f t="shared" si="4"/>
        <v>4.99</v>
      </c>
      <c r="V7" s="3">
        <f t="shared" si="4"/>
        <v>3.54</v>
      </c>
      <c r="W7" s="3">
        <f t="shared" si="4"/>
        <v>3.53</v>
      </c>
      <c r="X7" s="3">
        <f t="shared" si="4"/>
        <v>3.53</v>
      </c>
      <c r="Y7" s="3">
        <f t="shared" si="4"/>
        <v>3.53</v>
      </c>
      <c r="Z7" s="3">
        <f t="shared" si="4"/>
        <v>3.53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-606000000000</v>
      </c>
      <c r="E8" s="2">
        <f>IFERROR(INDEX(E51:E500,MATCH("Free cash flow (Quarter)",$C$51:$C$500,0)),"")</f>
        <v>86000000000</v>
      </c>
      <c r="H8" s="2">
        <f>IFERROR(INDEX(D8:G8,COUNT(D8:G8)),"")</f>
        <v>86000000000</v>
      </c>
      <c r="I8" s="2">
        <f t="shared" ref="I8:Z8" si="5">IFERROR(INDEX(I51:I500,MATCH($C$8,$C$51:$C$500,0)),"")</f>
        <v>92000000000</v>
      </c>
      <c r="J8" s="2">
        <f t="shared" si="5"/>
        <v>-1287000000000</v>
      </c>
      <c r="K8" s="2">
        <f t="shared" si="5"/>
        <v>-475000000000</v>
      </c>
      <c r="L8" s="2">
        <f t="shared" si="5"/>
        <v>-913000000000</v>
      </c>
      <c r="M8" s="2">
        <f t="shared" si="5"/>
        <v>-800000000000</v>
      </c>
      <c r="N8" s="2">
        <f t="shared" si="5"/>
        <v>-760000000000</v>
      </c>
      <c r="O8" s="2">
        <f t="shared" si="5"/>
        <v>-1270000000000</v>
      </c>
      <c r="P8" s="2">
        <f t="shared" si="5"/>
        <v>-1195000000000</v>
      </c>
      <c r="Q8" s="2">
        <f t="shared" si="5"/>
        <v>-1140000000000</v>
      </c>
      <c r="R8" s="2">
        <f t="shared" si="5"/>
        <v>-1084000000000</v>
      </c>
      <c r="S8" s="2">
        <f t="shared" si="5"/>
        <v>-483000000000</v>
      </c>
      <c r="T8" s="2">
        <f t="shared" si="5"/>
        <v>-949000000000</v>
      </c>
      <c r="U8" s="2">
        <f t="shared" si="5"/>
        <v>-401000000000</v>
      </c>
      <c r="V8" s="2">
        <f t="shared" si="5"/>
        <v>-231000000000</v>
      </c>
      <c r="W8" s="2">
        <f t="shared" si="5"/>
        <v>-20000000000</v>
      </c>
      <c r="X8" s="2">
        <f t="shared" si="5"/>
        <v>12000000000</v>
      </c>
      <c r="Y8" s="2">
        <f t="shared" si="5"/>
        <v>6000000000</v>
      </c>
      <c r="Z8" s="2">
        <f t="shared" si="5"/>
        <v>31000000000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-6.21</v>
      </c>
      <c r="E9" s="3">
        <f>IFERROR(INDEX(E51:E500,MATCH("Free cash flow per share (Quarter)",$C$51:$C$500,0)),"")</f>
        <v>0.88</v>
      </c>
      <c r="H9" s="3">
        <f>IFERROR(INDEX(D9:G9,COUNT(D9:G9)),"")</f>
        <v>0.88</v>
      </c>
      <c r="I9" s="3">
        <f t="shared" ref="I9:Z9" si="6">IFERROR(INDEX(I51:I500,MATCH($C$9,$C$51:$C$500,0)),"")</f>
        <v>0.94</v>
      </c>
      <c r="J9" s="3">
        <f t="shared" si="6"/>
        <v>-13.2</v>
      </c>
      <c r="K9" s="3">
        <f t="shared" si="6"/>
        <v>-4.87</v>
      </c>
      <c r="L9" s="3">
        <f t="shared" si="6"/>
        <v>-10.29</v>
      </c>
      <c r="M9" s="3">
        <f t="shared" si="6"/>
        <v>-9.92</v>
      </c>
      <c r="N9" s="3">
        <f t="shared" si="6"/>
        <v>-9.43</v>
      </c>
      <c r="O9" s="3">
        <f t="shared" si="6"/>
        <v>-15.75</v>
      </c>
      <c r="P9" s="3">
        <f t="shared" si="6"/>
        <v>-16.14</v>
      </c>
      <c r="Q9" s="3">
        <f t="shared" si="6"/>
        <v>-153.84</v>
      </c>
      <c r="R9" s="3">
        <f t="shared" si="6"/>
        <v>-157.26</v>
      </c>
      <c r="S9" s="3">
        <f t="shared" si="6"/>
        <v>-70.05</v>
      </c>
      <c r="T9" s="3">
        <f t="shared" si="6"/>
        <v>-146.63999999999999</v>
      </c>
      <c r="U9" s="3">
        <f t="shared" si="6"/>
        <v>-80.3</v>
      </c>
      <c r="V9" s="3">
        <f t="shared" si="6"/>
        <v>-65.16</v>
      </c>
      <c r="W9" s="3">
        <f t="shared" si="6"/>
        <v>-5.65</v>
      </c>
      <c r="X9" s="3">
        <f t="shared" si="6"/>
        <v>3.54</v>
      </c>
      <c r="Y9" s="3">
        <f t="shared" si="6"/>
        <v>1.58</v>
      </c>
      <c r="Z9" s="3">
        <f t="shared" si="6"/>
        <v>8.74</v>
      </c>
    </row>
    <row r="10" spans="1:26" ht="15.5" x14ac:dyDescent="0.35">
      <c r="C10" t="s">
        <v>18</v>
      </c>
      <c r="D10" s="3">
        <f ca="1">IFERROR(IF(D9=0,"",D2/D9),"")</f>
        <v>-16.425120772946858</v>
      </c>
      <c r="E10" s="3">
        <f ca="1">IFERROR(IF(E9=0,"",E2/E9),"")</f>
        <v>84.090909090909093</v>
      </c>
      <c r="I10" s="3">
        <f t="shared" ref="I10:Z10" ca="1" si="7">IFERROR(IF(I9=0,"",I2/I9),"")</f>
        <v>157.44680851063831</v>
      </c>
      <c r="J10" s="3">
        <f t="shared" ca="1" si="7"/>
        <v>-11.287878787878789</v>
      </c>
      <c r="K10" s="3">
        <f t="shared" ca="1" si="7"/>
        <v>-12.73100616016427</v>
      </c>
      <c r="L10" s="3">
        <f t="shared" ca="1" si="7"/>
        <v>-6.8999028182701654</v>
      </c>
      <c r="M10" s="3">
        <f t="shared" ca="1" si="7"/>
        <v>-9.4758064516129039</v>
      </c>
      <c r="N10" s="3">
        <f t="shared" ca="1" si="7"/>
        <v>-11.240721102863203</v>
      </c>
      <c r="O10" s="3">
        <f t="shared" ca="1" si="7"/>
        <v>-8.6349206349206344</v>
      </c>
      <c r="P10" s="3">
        <f t="shared" ca="1" si="7"/>
        <v>-8.6121437422552667</v>
      </c>
      <c r="Q10" s="3">
        <f t="shared" ca="1" si="7"/>
        <v>-0.82878315132605307</v>
      </c>
      <c r="R10" s="3">
        <f t="shared" ca="1" si="7"/>
        <v>-0.95383441434566962</v>
      </c>
      <c r="S10" s="3">
        <f t="shared" ca="1" si="7"/>
        <v>-2.0128479657387581</v>
      </c>
      <c r="T10" s="3">
        <f t="shared" ca="1" si="7"/>
        <v>-0.87970540098199679</v>
      </c>
      <c r="U10" s="3">
        <f t="shared" ca="1" si="7"/>
        <v>-1.6313823163138232</v>
      </c>
      <c r="V10" s="3">
        <f t="shared" ca="1" si="7"/>
        <v>-2.3020257826887662</v>
      </c>
      <c r="W10" s="3">
        <f t="shared" ca="1" si="7"/>
        <v>-12.212389380530972</v>
      </c>
      <c r="X10" s="3">
        <f t="shared" ca="1" si="7"/>
        <v>11.158192090395481</v>
      </c>
      <c r="Y10" s="3">
        <f t="shared" ca="1" si="7"/>
        <v>16.139240506329113</v>
      </c>
      <c r="Z10" s="3">
        <f t="shared" ca="1" si="7"/>
        <v>3.6613272311212812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157733777913</v>
      </c>
      <c r="E11" s="2">
        <f>IFERROR(INDEX(E51:E500,MATCH($C$11,$C$51:$C$500,0)),"")</f>
        <v>130524664711</v>
      </c>
      <c r="H11" s="2">
        <f>IFERROR(INDEX(D11:G11,COUNT(D11:G11)),"")</f>
        <v>130524664711</v>
      </c>
      <c r="I11" s="2">
        <f t="shared" ref="I11:Z11" si="8">IFERROR(INDEX(I51:I500,MATCH($C$11,$C$51:$C$500,0)),"")</f>
        <v>151391532551</v>
      </c>
      <c r="J11" s="2">
        <f t="shared" si="8"/>
        <v>180446928972</v>
      </c>
      <c r="K11" s="2">
        <f t="shared" si="8"/>
        <v>175817063563</v>
      </c>
      <c r="L11" s="2">
        <f t="shared" si="8"/>
        <v>206304439753</v>
      </c>
      <c r="M11" s="2">
        <f t="shared" si="8"/>
        <v>89064523547</v>
      </c>
      <c r="N11" s="2">
        <f t="shared" si="8"/>
        <v>67287686149</v>
      </c>
      <c r="O11" s="2">
        <f t="shared" si="8"/>
        <v>181823223105</v>
      </c>
      <c r="P11" s="2">
        <f t="shared" si="8"/>
        <v>289241072355</v>
      </c>
      <c r="Q11" s="2">
        <f t="shared" si="8"/>
        <v>196355861623</v>
      </c>
      <c r="R11" s="2">
        <f t="shared" si="8"/>
        <v>192620732976</v>
      </c>
      <c r="S11" s="2">
        <f t="shared" si="8"/>
        <v>330105961589</v>
      </c>
      <c r="T11" s="2">
        <f t="shared" si="8"/>
        <v>271006907906</v>
      </c>
      <c r="U11" s="2">
        <f t="shared" si="8"/>
        <v>92373928789</v>
      </c>
      <c r="V11" s="2">
        <f t="shared" si="8"/>
        <v>94101193154</v>
      </c>
      <c r="W11" s="2">
        <f t="shared" si="8"/>
        <v>12114018843</v>
      </c>
      <c r="X11" s="2">
        <f t="shared" si="8"/>
        <v>59589534371</v>
      </c>
      <c r="Y11" s="2">
        <f t="shared" si="8"/>
        <v>15777506567</v>
      </c>
      <c r="Z11" s="2">
        <f t="shared" si="8"/>
        <v>9357649686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4275000000000</v>
      </c>
      <c r="E12" s="2">
        <f>IFERROR(INDEX(E51:E500,MATCH("Net Debt (Quarter)",$C$51:$C$500,0)),"")</f>
        <v>4399000000000</v>
      </c>
      <c r="H12" s="2">
        <f>IFERROR(INDEX(D12:G12,COUNT(D12:G12)),"")</f>
        <v>4399000000000</v>
      </c>
      <c r="I12" s="2">
        <f t="shared" ref="I12:Z12" si="9">IFERROR(INDEX(I51:I500,MATCH($C$12,$C$51:$C$500,0)),"")</f>
        <v>4560000000000</v>
      </c>
      <c r="J12" s="2">
        <f t="shared" si="9"/>
        <v>4799000000000</v>
      </c>
      <c r="K12" s="2">
        <f t="shared" si="9"/>
        <v>4642000000000</v>
      </c>
      <c r="L12" s="2">
        <f t="shared" si="9"/>
        <v>4374000000000</v>
      </c>
      <c r="M12" s="2">
        <f t="shared" si="9"/>
        <v>4497000000000</v>
      </c>
      <c r="N12" s="2">
        <f t="shared" si="9"/>
        <v>4195000000000</v>
      </c>
      <c r="O12" s="2">
        <f t="shared" si="9"/>
        <v>3542000000000</v>
      </c>
      <c r="P12" s="2">
        <f t="shared" si="9"/>
        <v>3021000000000</v>
      </c>
      <c r="Q12" s="2">
        <f t="shared" si="9"/>
        <v>2179000000000</v>
      </c>
      <c r="R12" s="2">
        <f t="shared" si="9"/>
        <v>2002000000000</v>
      </c>
      <c r="S12" s="2">
        <f t="shared" si="9"/>
        <v>1375000000000</v>
      </c>
      <c r="T12" s="2">
        <f t="shared" si="9"/>
        <v>979000000000</v>
      </c>
      <c r="U12" s="2">
        <f t="shared" si="9"/>
        <v>713000000000</v>
      </c>
      <c r="V12" s="2">
        <f t="shared" si="9"/>
        <v>239000000000</v>
      </c>
      <c r="W12" s="2">
        <f t="shared" si="9"/>
        <v>82000000000</v>
      </c>
      <c r="X12" s="2">
        <f t="shared" si="9"/>
        <v>34000000000</v>
      </c>
      <c r="Y12" s="2">
        <f t="shared" si="9"/>
        <v>173000000000</v>
      </c>
      <c r="Z12" s="2">
        <f t="shared" si="9"/>
        <v>255000000000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4433000000000</v>
      </c>
      <c r="E13" s="2">
        <f>IFERROR(INDEX(E51:E500,MATCH("Total Debt (Quarter)",$C$51:$C$500,0)),"")</f>
        <v>4529000000000</v>
      </c>
      <c r="H13" s="2">
        <f>IFERROR(INDEX(D13:G13,COUNT(D13:G13)),"")</f>
        <v>4529000000000</v>
      </c>
      <c r="I13" s="2">
        <f t="shared" ref="I13:Z13" si="10">IFERROR(INDEX(I51:I500,MATCH($C$13,$C$51:$C$500,0)),"")</f>
        <v>4712000000000</v>
      </c>
      <c r="J13" s="2">
        <f t="shared" si="10"/>
        <v>4979000000000</v>
      </c>
      <c r="K13" s="2">
        <f t="shared" si="10"/>
        <v>4818000000000</v>
      </c>
      <c r="L13" s="2">
        <f t="shared" si="10"/>
        <v>4580000000000</v>
      </c>
      <c r="M13" s="2">
        <f t="shared" si="10"/>
        <v>4586000000000</v>
      </c>
      <c r="N13" s="2">
        <f t="shared" si="10"/>
        <v>4263000000000</v>
      </c>
      <c r="O13" s="2">
        <f t="shared" si="10"/>
        <v>3724000000000</v>
      </c>
      <c r="P13" s="2">
        <f t="shared" si="10"/>
        <v>3310000000000</v>
      </c>
      <c r="Q13" s="2">
        <f t="shared" si="10"/>
        <v>2376000000000</v>
      </c>
      <c r="R13" s="2">
        <f t="shared" si="10"/>
        <v>2194000000000</v>
      </c>
      <c r="S13" s="2">
        <f t="shared" si="10"/>
        <v>1705000000000</v>
      </c>
      <c r="T13" s="2">
        <f t="shared" si="10"/>
        <v>1250000000000</v>
      </c>
      <c r="U13" s="2">
        <f t="shared" si="10"/>
        <v>806000000000</v>
      </c>
      <c r="V13" s="2">
        <f t="shared" si="10"/>
        <v>333000000000</v>
      </c>
      <c r="W13" s="2">
        <f t="shared" si="10"/>
        <v>94000000000</v>
      </c>
      <c r="X13" s="2">
        <f t="shared" si="10"/>
        <v>94000000000</v>
      </c>
      <c r="Y13" s="2">
        <f t="shared" si="10"/>
        <v>188000000000</v>
      </c>
      <c r="Z13" s="2">
        <f t="shared" si="10"/>
        <v>265000000000</v>
      </c>
    </row>
    <row r="14" spans="1:26" ht="15.5" x14ac:dyDescent="0.35">
      <c r="C14" t="s">
        <v>27</v>
      </c>
      <c r="D14" s="2">
        <f>IFERROR(INDEX(D51:D500,MATCH($C$14,$C$51:$C$500,0)),"")</f>
        <v>-36277175675</v>
      </c>
      <c r="E14" s="2">
        <f>IFERROR(INDEX(E51:E500,MATCH($C$14,$C$51:$C$500,0)),"")</f>
        <v>-17184562220</v>
      </c>
      <c r="H14" s="2">
        <f>IFERROR(SUM(D14:G14)*(4/MAX(1,COUNT(D14:G14))),"")</f>
        <v>-106923475790</v>
      </c>
      <c r="I14" s="2">
        <f t="shared" ref="I14:Z14" si="11">IFERROR(INDEX(I51:I500,MATCH($C$14,$C$51:$C$500,0)),"")</f>
        <v>-145753820684</v>
      </c>
      <c r="J14" s="2">
        <f t="shared" si="11"/>
        <v>-155398713459</v>
      </c>
      <c r="K14" s="2">
        <f t="shared" si="11"/>
        <v>-202417372710</v>
      </c>
      <c r="L14" s="2">
        <f t="shared" si="11"/>
        <v>-220253926045</v>
      </c>
      <c r="M14" s="2">
        <f t="shared" si="11"/>
        <v>-223826723826</v>
      </c>
      <c r="N14" s="2">
        <f t="shared" si="11"/>
        <v>-222974791531</v>
      </c>
      <c r="O14" s="2">
        <f t="shared" si="11"/>
        <v>-156509183672</v>
      </c>
      <c r="P14" s="2">
        <f t="shared" si="11"/>
        <v>-164043329688</v>
      </c>
      <c r="Q14" s="2">
        <f t="shared" si="11"/>
        <v>-129163117247</v>
      </c>
      <c r="R14" s="2">
        <f t="shared" si="11"/>
        <v>-86863459127</v>
      </c>
      <c r="S14" s="2">
        <f t="shared" si="11"/>
        <v>-70831568671</v>
      </c>
      <c r="T14" s="2">
        <f t="shared" si="11"/>
        <v>-48486889987</v>
      </c>
      <c r="U14" s="2">
        <f t="shared" si="11"/>
        <v>-30884935162</v>
      </c>
      <c r="V14" s="2">
        <f t="shared" si="11"/>
        <v>-19384559619</v>
      </c>
      <c r="W14" s="2">
        <f t="shared" si="11"/>
        <v>-7389462201</v>
      </c>
      <c r="X14" s="2">
        <f t="shared" si="11"/>
        <v>-6434803285</v>
      </c>
      <c r="Y14" s="2">
        <f t="shared" si="11"/>
        <v>-6868673187</v>
      </c>
      <c r="Z14" s="2">
        <f t="shared" si="11"/>
        <v>-5648147753</v>
      </c>
    </row>
    <row r="15" spans="1:26" ht="15.5" x14ac:dyDescent="0.35">
      <c r="C15" t="s">
        <v>28</v>
      </c>
      <c r="D15" s="2">
        <f>IFERROR(INDEX(D51:D500,MATCH($C$15,$C$51:$C$500,0)),"")</f>
        <v>-854983808</v>
      </c>
      <c r="E15" s="2">
        <f>IFERROR(INDEX(E51:E500,MATCH($C$15,$C$51:$C$500,0)),"")</f>
        <v>-247781893</v>
      </c>
      <c r="H15" s="2">
        <f>IFERROR(SUM(D15:G15)*(4/MAX(1,COUNT(D15:G15))),"")</f>
        <v>-2205531402</v>
      </c>
      <c r="I15" s="2">
        <f t="shared" ref="I15:Z15" si="12">IFERROR(INDEX(I51:I500,MATCH($C$15,$C$51:$C$500,0)),"")</f>
        <v>-16592454323</v>
      </c>
      <c r="J15" s="2">
        <f t="shared" si="12"/>
        <v>-11778292262</v>
      </c>
      <c r="K15" s="2">
        <f t="shared" si="12"/>
        <v>-7149706423</v>
      </c>
      <c r="L15" s="2">
        <f t="shared" si="12"/>
        <v>-5919575965</v>
      </c>
      <c r="M15" s="2">
        <f t="shared" si="12"/>
        <v>-10248299856</v>
      </c>
      <c r="N15" s="2">
        <f t="shared" si="12"/>
        <v>-985144564</v>
      </c>
      <c r="O15" s="2">
        <f t="shared" si="12"/>
        <v>-10216452992</v>
      </c>
      <c r="P15" s="2">
        <f t="shared" si="12"/>
        <v>-30701412823</v>
      </c>
      <c r="Q15" s="2">
        <f t="shared" si="12"/>
        <v>5272242250</v>
      </c>
      <c r="R15" s="2">
        <f t="shared" si="12"/>
        <v>11169701080</v>
      </c>
      <c r="S15" s="2">
        <f t="shared" si="12"/>
        <v>-22246919999</v>
      </c>
      <c r="T15" s="2">
        <f t="shared" si="12"/>
        <v>-22745610032</v>
      </c>
      <c r="U15" s="2">
        <f t="shared" si="12"/>
        <v>-43141457888</v>
      </c>
      <c r="V15" s="2">
        <f t="shared" si="12"/>
        <v>-11363061572</v>
      </c>
      <c r="W15" s="2">
        <f t="shared" si="12"/>
        <v>-6739585062</v>
      </c>
      <c r="X15" s="2">
        <f t="shared" si="12"/>
        <v>-6437323252</v>
      </c>
      <c r="Y15" s="2">
        <f t="shared" si="12"/>
        <v>-13265821902</v>
      </c>
      <c r="Z15" s="2">
        <f t="shared" si="12"/>
        <v>1904941219</v>
      </c>
    </row>
    <row r="16" spans="1:26" ht="15.5" x14ac:dyDescent="0.35">
      <c r="C16" t="s">
        <v>29</v>
      </c>
      <c r="D16" s="2">
        <f>IFERROR(INDEX(D51:D500,MATCH($C$16,$C$51:$C$500,0)),"")</f>
        <v>247567786237</v>
      </c>
      <c r="E16" s="2">
        <f>IFERROR(INDEX(E51:E500,MATCH($C$16,$C$51:$C$500,0)),"")</f>
        <v>94874135893</v>
      </c>
      <c r="H16" s="2">
        <f>IFERROR(SUM(D16:G16)*(4/MAX(1,COUNT(D16:G16))),"")</f>
        <v>684883844260</v>
      </c>
      <c r="I16" s="2">
        <f t="shared" ref="I16:Z16" si="13">IFERROR(INDEX(I51:I500,MATCH($C$16,$C$51:$C$500,0)),"")</f>
        <v>740746580250</v>
      </c>
      <c r="J16" s="2">
        <f t="shared" si="13"/>
        <v>690730237285</v>
      </c>
      <c r="K16" s="2">
        <f t="shared" si="13"/>
        <v>352255744742</v>
      </c>
      <c r="L16" s="2">
        <f t="shared" si="13"/>
        <v>185421755082</v>
      </c>
      <c r="M16" s="2">
        <f t="shared" si="13"/>
        <v>154769142101</v>
      </c>
      <c r="N16" s="2">
        <f t="shared" si="13"/>
        <v>259797684137</v>
      </c>
      <c r="O16" s="2">
        <f t="shared" si="13"/>
        <v>284351496969</v>
      </c>
      <c r="P16" s="2">
        <f t="shared" si="13"/>
        <v>696180093193</v>
      </c>
      <c r="Q16" s="2">
        <f t="shared" si="13"/>
        <v>1309961662112</v>
      </c>
      <c r="R16" s="2">
        <f t="shared" si="13"/>
        <v>1789653768260</v>
      </c>
      <c r="S16" s="2">
        <f t="shared" si="13"/>
        <v>261937388139</v>
      </c>
      <c r="T16" s="2">
        <f t="shared" si="13"/>
        <v>442084664992</v>
      </c>
      <c r="U16" s="2">
        <f t="shared" si="13"/>
        <v>342032819010</v>
      </c>
      <c r="V16" s="2">
        <f t="shared" si="13"/>
        <v>157385474491</v>
      </c>
      <c r="W16" s="2">
        <f t="shared" si="13"/>
        <v>52334156625</v>
      </c>
      <c r="X16" s="2">
        <f t="shared" si="13"/>
        <v>169365514547</v>
      </c>
      <c r="Y16" s="2">
        <f t="shared" si="13"/>
        <v>127492986969</v>
      </c>
      <c r="Z16" s="2">
        <f t="shared" si="13"/>
        <v>-109740491629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9951120000000</v>
      </c>
      <c r="E20" s="2">
        <f ca="1">IFERROR(E21*E2,"")</f>
        <v>7219440000000</v>
      </c>
      <c r="H20" s="2">
        <f t="shared" ref="H20:Z20" ca="1" si="14">IFERROR(H21*H2,"")</f>
        <v>7219440000000</v>
      </c>
      <c r="I20" s="2">
        <f t="shared" ca="1" si="14"/>
        <v>14438880000000</v>
      </c>
      <c r="J20" s="2">
        <f t="shared" ca="1" si="14"/>
        <v>14536440000000</v>
      </c>
      <c r="K20" s="2">
        <f t="shared" ca="1" si="14"/>
        <v>6048720000000</v>
      </c>
      <c r="L20" s="2">
        <f t="shared" ca="1" si="14"/>
        <v>6296990000000</v>
      </c>
      <c r="M20" s="2">
        <f t="shared" ca="1" si="14"/>
        <v>7579220000000</v>
      </c>
      <c r="N20" s="2">
        <f t="shared" ca="1" si="14"/>
        <v>8546780000000</v>
      </c>
      <c r="O20" s="2">
        <f t="shared" ca="1" si="14"/>
        <v>10965680000000</v>
      </c>
      <c r="P20" s="2">
        <f t="shared" ca="1" si="14"/>
        <v>10297120000000</v>
      </c>
      <c r="Q20" s="2">
        <f t="shared" ca="1" si="14"/>
        <v>944775000000</v>
      </c>
      <c r="R20" s="2">
        <f t="shared" ca="1" si="14"/>
        <v>1033500000000</v>
      </c>
      <c r="S20" s="2">
        <f t="shared" ca="1" si="14"/>
        <v>971490000000</v>
      </c>
      <c r="T20" s="2">
        <f t="shared" ca="1" si="14"/>
        <v>834630000000</v>
      </c>
      <c r="U20" s="2">
        <f t="shared" ca="1" si="14"/>
        <v>653690000000</v>
      </c>
      <c r="V20" s="2">
        <f t="shared" ca="1" si="14"/>
        <v>531000000000</v>
      </c>
      <c r="W20" s="2">
        <f t="shared" ca="1" si="14"/>
        <v>243570000000</v>
      </c>
      <c r="X20" s="2">
        <f t="shared" ca="1" si="14"/>
        <v>139435000000</v>
      </c>
      <c r="Y20" s="2">
        <f t="shared" ca="1" si="14"/>
        <v>90015000000</v>
      </c>
      <c r="Z20" s="2">
        <f t="shared" ca="1" si="14"/>
        <v>112960000000</v>
      </c>
    </row>
    <row r="21" spans="1:26" ht="15.5" x14ac:dyDescent="0.35">
      <c r="C21" t="s">
        <v>12</v>
      </c>
      <c r="D21" s="2">
        <f>IFERROR(INDEX(D51:D500,MATCH($C$7,$C$51:$C$500,0)),"")</f>
        <v>97560000000</v>
      </c>
      <c r="E21" s="2">
        <f>IFERROR(INDEX(E51:E500,MATCH($C$7,$C$51:$C$500,0)),"")</f>
        <v>97560000000</v>
      </c>
      <c r="H21" s="2">
        <f>IFERROR(INDEX(D21:G21,COUNT(D21:G21)),"")</f>
        <v>97560000000</v>
      </c>
      <c r="I21" s="2">
        <f t="shared" ref="I21:Z21" si="15">IFERROR(INDEX(I51:I500,MATCH($C$7,$C$51:$C$500,0)),"")</f>
        <v>97560000000</v>
      </c>
      <c r="J21" s="2">
        <f t="shared" si="15"/>
        <v>97560000000</v>
      </c>
      <c r="K21" s="2">
        <f t="shared" si="15"/>
        <v>97560000000</v>
      </c>
      <c r="L21" s="2">
        <f t="shared" si="15"/>
        <v>88690000000</v>
      </c>
      <c r="M21" s="2">
        <f t="shared" si="15"/>
        <v>80630000000</v>
      </c>
      <c r="N21" s="2">
        <f t="shared" si="15"/>
        <v>80630000000</v>
      </c>
      <c r="O21" s="2">
        <f t="shared" si="15"/>
        <v>80630000000</v>
      </c>
      <c r="P21" s="2">
        <f t="shared" si="15"/>
        <v>74080000000</v>
      </c>
      <c r="Q21" s="2">
        <f t="shared" si="15"/>
        <v>7410000000</v>
      </c>
      <c r="R21" s="2">
        <f t="shared" si="15"/>
        <v>6890000000</v>
      </c>
      <c r="S21" s="2">
        <f t="shared" si="15"/>
        <v>6890000000</v>
      </c>
      <c r="T21" s="2">
        <f t="shared" si="15"/>
        <v>6470000000</v>
      </c>
      <c r="U21" s="2">
        <f t="shared" si="15"/>
        <v>4990000000</v>
      </c>
      <c r="V21" s="2">
        <f t="shared" si="15"/>
        <v>3540000000</v>
      </c>
      <c r="W21" s="2">
        <f t="shared" si="15"/>
        <v>3530000000</v>
      </c>
      <c r="X21" s="2">
        <f t="shared" si="15"/>
        <v>3530000000</v>
      </c>
      <c r="Y21" s="2">
        <f t="shared" si="15"/>
        <v>3530000000</v>
      </c>
      <c r="Z21" s="2">
        <f t="shared" si="15"/>
        <v>3530000000</v>
      </c>
    </row>
    <row r="23" spans="1:26" ht="15.5" x14ac:dyDescent="0.35">
      <c r="B23" t="s">
        <v>54</v>
      </c>
      <c r="C23" t="s">
        <v>55</v>
      </c>
      <c r="D23" s="3">
        <f>IFERROR(D5/D6*100,"")</f>
        <v>0.84966368825294458</v>
      </c>
      <c r="E23" s="3">
        <f>IFERROR(E5/E6*100,"")</f>
        <v>0.32714374646261901</v>
      </c>
      <c r="H23" s="3">
        <f t="shared" ref="H23:Z23" si="16">IFERROR(H5/H6*100,"")</f>
        <v>2.3917858319812</v>
      </c>
      <c r="I23" s="3">
        <f t="shared" si="16"/>
        <v>2.9680703322977262</v>
      </c>
      <c r="J23" s="3">
        <f t="shared" si="16"/>
        <v>2.288269991324301</v>
      </c>
      <c r="K23" s="3">
        <f t="shared" si="16"/>
        <v>1.3634631601976925</v>
      </c>
      <c r="L23" s="3">
        <f t="shared" si="16"/>
        <v>0.81529274535590857</v>
      </c>
      <c r="M23" s="3">
        <f t="shared" si="16"/>
        <v>5.0766289448121356</v>
      </c>
      <c r="N23" s="3">
        <f t="shared" si="16"/>
        <v>1.0974750946802438</v>
      </c>
      <c r="O23" s="3">
        <f t="shared" si="16"/>
        <v>39.516306328616722</v>
      </c>
      <c r="P23" s="3">
        <f t="shared" si="16"/>
        <v>4.1591676284501808</v>
      </c>
      <c r="Q23" s="3">
        <f t="shared" si="16"/>
        <v>2.9219364968109809</v>
      </c>
      <c r="R23" s="3">
        <f t="shared" si="16"/>
        <v>23.641928065222771</v>
      </c>
      <c r="S23" s="3">
        <f t="shared" si="16"/>
        <v>2.6129585552696102</v>
      </c>
      <c r="T23" s="3">
        <f t="shared" si="16"/>
        <v>4.8686785739671645</v>
      </c>
      <c r="U23" s="3">
        <f t="shared" si="16"/>
        <v>4.3992674005473384</v>
      </c>
      <c r="V23" s="3">
        <f t="shared" si="16"/>
        <v>4.9473896906190733</v>
      </c>
      <c r="W23" s="3">
        <f t="shared" si="16"/>
        <v>2.9404893246376651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-0.22132797173555696</v>
      </c>
      <c r="E24" s="4">
        <f>IFERROR(_xlfn.RRI(5,J23,E23),"")</f>
        <v>-0.32228628980120455</v>
      </c>
      <c r="H24" s="4">
        <f t="shared" ref="H24:Z24" si="17">IFERROR(_xlfn.RRI(5,M23,H23),"")</f>
        <v>-0.13974070568769026</v>
      </c>
      <c r="I24" s="4">
        <f t="shared" si="17"/>
        <v>0.22015752564478652</v>
      </c>
      <c r="J24" s="4">
        <f t="shared" si="17"/>
        <v>-0.43435209316831414</v>
      </c>
      <c r="K24" s="4">
        <f t="shared" si="17"/>
        <v>-0.19993108566954709</v>
      </c>
      <c r="L24" s="4">
        <f t="shared" si="17"/>
        <v>-0.22530891009421894</v>
      </c>
      <c r="M24" s="4">
        <f t="shared" si="17"/>
        <v>-0.2648456929035774</v>
      </c>
      <c r="N24" s="4">
        <f t="shared" si="17"/>
        <v>-0.15927796467784539</v>
      </c>
      <c r="O24" s="4">
        <f t="shared" si="17"/>
        <v>0.52010311137441123</v>
      </c>
      <c r="P24" s="4">
        <f t="shared" si="17"/>
        <v>-1.1161851529137623E-2</v>
      </c>
      <c r="Q24" s="4">
        <f t="shared" si="17"/>
        <v>-9.9965969215886519E-2</v>
      </c>
      <c r="R24" s="4">
        <f t="shared" si="17"/>
        <v>0.51723431642938866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2.37</v>
      </c>
      <c r="E25" s="3">
        <f>IFERROR(INDEX(E51:E500,MATCH($A$25,$C$51:$C$500,0)),"")</f>
        <v>0.89</v>
      </c>
      <c r="H25" s="3">
        <f>IFERROR(INDEX(D25:G25,COUNT(D25:G25)),"")</f>
        <v>0.89</v>
      </c>
      <c r="I25" s="3">
        <f t="shared" ref="I25:Z25" si="18">IFERROR(INDEX(I51:I500,MATCH($C$25,$C$51:$C$500,0)),"")</f>
        <v>7.35</v>
      </c>
      <c r="J25" s="3">
        <f t="shared" si="18"/>
        <v>6.75</v>
      </c>
      <c r="K25" s="3">
        <f t="shared" si="18"/>
        <v>3.38</v>
      </c>
      <c r="L25" s="3">
        <f t="shared" si="18"/>
        <v>2</v>
      </c>
      <c r="M25" s="3">
        <f t="shared" si="18"/>
        <v>2.4300000000000002</v>
      </c>
      <c r="N25" s="3">
        <f t="shared" si="18"/>
        <v>3.85</v>
      </c>
      <c r="O25" s="3">
        <f t="shared" si="18"/>
        <v>3.22</v>
      </c>
      <c r="P25" s="3">
        <f t="shared" si="18"/>
        <v>8.3699999999999992</v>
      </c>
      <c r="Q25" s="3">
        <f t="shared" si="18"/>
        <v>174.86</v>
      </c>
      <c r="R25" s="3">
        <f t="shared" si="18"/>
        <v>256.97000000000003</v>
      </c>
      <c r="S25" s="3">
        <f t="shared" si="18"/>
        <v>33.119999999999997</v>
      </c>
      <c r="T25" s="3">
        <f t="shared" si="18"/>
        <v>59.74</v>
      </c>
      <c r="U25" s="3">
        <f t="shared" si="18"/>
        <v>55.72</v>
      </c>
      <c r="V25" s="3">
        <f t="shared" si="18"/>
        <v>30.98</v>
      </c>
      <c r="W25" s="3">
        <f t="shared" si="18"/>
        <v>12.93</v>
      </c>
      <c r="X25" s="3">
        <f t="shared" si="18"/>
        <v>46.21</v>
      </c>
      <c r="Y25" s="3">
        <f t="shared" si="18"/>
        <v>32.4</v>
      </c>
      <c r="Z25" s="3">
        <f t="shared" si="18"/>
        <v>-30.58</v>
      </c>
    </row>
    <row r="26" spans="1:26" ht="15.5" x14ac:dyDescent="0.35">
      <c r="C26" t="s">
        <v>59</v>
      </c>
      <c r="D26" s="4">
        <f>IFERROR(_xlfn.RRI(5,I25,D25),"")</f>
        <v>-0.20257067713368415</v>
      </c>
      <c r="E26" s="4">
        <f>IFERROR(_xlfn.RRI(5,J25,E25),"")</f>
        <v>-0.33316674993755468</v>
      </c>
      <c r="H26" s="4">
        <f t="shared" ref="H26:Z26" si="19">IFERROR(_xlfn.RRI(5,M25,H25),"")</f>
        <v>-0.18199351515028983</v>
      </c>
      <c r="I26" s="4">
        <f t="shared" si="19"/>
        <v>0.13806042630985371</v>
      </c>
      <c r="J26" s="4">
        <f t="shared" si="19"/>
        <v>0.15955026698240982</v>
      </c>
      <c r="K26" s="4">
        <f t="shared" si="19"/>
        <v>-0.16586134296220334</v>
      </c>
      <c r="L26" s="4">
        <f t="shared" si="19"/>
        <v>-0.59105217349698136</v>
      </c>
      <c r="M26" s="4">
        <f t="shared" si="19"/>
        <v>-0.60631871479722332</v>
      </c>
      <c r="N26" s="4">
        <f t="shared" si="19"/>
        <v>-0.34975940358096502</v>
      </c>
      <c r="O26" s="4">
        <f t="shared" si="19"/>
        <v>-0.44240595017947082</v>
      </c>
      <c r="P26" s="4">
        <f t="shared" si="19"/>
        <v>-0.31554819985404348</v>
      </c>
      <c r="Q26" s="4">
        <f t="shared" si="19"/>
        <v>0.41358462256039763</v>
      </c>
      <c r="R26" s="4">
        <f t="shared" si="19"/>
        <v>0.81826332910057653</v>
      </c>
      <c r="S26" s="4">
        <f t="shared" si="19"/>
        <v>-6.4441665831934891E-2</v>
      </c>
      <c r="T26" s="4">
        <f t="shared" si="19"/>
        <v>0.13017069405020631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5.3718409469454693</v>
      </c>
      <c r="E27" s="3">
        <f>IFERROR(E4/E21,"")</f>
        <v>6.0379123708179581</v>
      </c>
      <c r="H27" s="3">
        <f t="shared" ref="H27:Z27" si="20">IFERROR(H4/H21,"")</f>
        <v>22.819506635526857</v>
      </c>
      <c r="I27" s="3">
        <f t="shared" si="20"/>
        <v>26.806902820889707</v>
      </c>
      <c r="J27" s="3">
        <f t="shared" si="20"/>
        <v>18.14416152001845</v>
      </c>
      <c r="K27" s="3">
        <f t="shared" si="20"/>
        <v>14.565461598349733</v>
      </c>
      <c r="L27" s="3">
        <f t="shared" si="20"/>
        <v>12.649415281959635</v>
      </c>
      <c r="M27" s="3">
        <f t="shared" si="20"/>
        <v>8.6813263009549804</v>
      </c>
      <c r="N27" s="3">
        <f t="shared" si="20"/>
        <v>8.4092646607094128</v>
      </c>
      <c r="O27" s="3">
        <f t="shared" si="20"/>
        <v>13.228671540357187</v>
      </c>
      <c r="P27" s="3">
        <f t="shared" si="20"/>
        <v>13.397050192440604</v>
      </c>
      <c r="Q27" s="3">
        <f t="shared" si="20"/>
        <v>126.62266188407557</v>
      </c>
      <c r="R27" s="3">
        <f t="shared" si="20"/>
        <v>137.36911953381713</v>
      </c>
      <c r="S27" s="3">
        <f t="shared" si="20"/>
        <v>165.36626177082729</v>
      </c>
      <c r="T27" s="3">
        <f t="shared" si="20"/>
        <v>156.59616070309119</v>
      </c>
      <c r="U27" s="3">
        <f t="shared" si="20"/>
        <v>117.85746929298597</v>
      </c>
      <c r="V27" s="3">
        <f t="shared" si="20"/>
        <v>115.54320440960451</v>
      </c>
      <c r="W27" s="3">
        <f t="shared" si="20"/>
        <v>22.933713147875356</v>
      </c>
      <c r="X27" s="3">
        <f t="shared" si="20"/>
        <v>20.138340829178471</v>
      </c>
      <c r="Y27" s="3">
        <f t="shared" si="20"/>
        <v>15.769508053541076</v>
      </c>
      <c r="Z27" s="3">
        <f t="shared" si="20"/>
        <v>13.219923508215297</v>
      </c>
    </row>
    <row r="28" spans="1:26" ht="15.5" x14ac:dyDescent="0.35">
      <c r="C28" t="s">
        <v>61</v>
      </c>
      <c r="D28" s="4">
        <f>IFERROR(_xlfn.RRI(5,I27,D27),"")</f>
        <v>-0.27493773885462269</v>
      </c>
      <c r="E28" s="4">
        <f>IFERROR(_xlfn.RRI(5,J27,E27),"")</f>
        <v>-0.19752782885358888</v>
      </c>
      <c r="H28" s="4">
        <f t="shared" ref="H28:Z28" si="21">IFERROR(_xlfn.RRI(5,M27,H27),"")</f>
        <v>0.21323249564829427</v>
      </c>
      <c r="I28" s="4">
        <f t="shared" si="21"/>
        <v>0.2609495871155969</v>
      </c>
      <c r="J28" s="4">
        <f t="shared" si="21"/>
        <v>6.5231827462969516E-2</v>
      </c>
      <c r="K28" s="4">
        <f t="shared" si="21"/>
        <v>1.6864330885974166E-2</v>
      </c>
      <c r="L28" s="4">
        <f t="shared" si="21"/>
        <v>-0.36917077899091499</v>
      </c>
      <c r="M28" s="4">
        <f t="shared" si="21"/>
        <v>-0.42437533724186183</v>
      </c>
      <c r="N28" s="4">
        <f t="shared" si="21"/>
        <v>-0.44885963131032447</v>
      </c>
      <c r="O28" s="4">
        <f t="shared" si="21"/>
        <v>-0.38997585537879742</v>
      </c>
      <c r="P28" s="4">
        <f t="shared" si="21"/>
        <v>-0.35266302413870509</v>
      </c>
      <c r="Q28" s="4">
        <f t="shared" si="21"/>
        <v>1.8482113243998954E-2</v>
      </c>
      <c r="R28" s="4">
        <f t="shared" si="21"/>
        <v>0.43048381269993086</v>
      </c>
      <c r="S28" s="4">
        <f t="shared" si="21"/>
        <v>0.52364799477217905</v>
      </c>
      <c r="T28" s="4">
        <f t="shared" si="21"/>
        <v>0.58267810016771882</v>
      </c>
      <c r="U28" s="4">
        <f t="shared" si="21"/>
        <v>0.54890803907050612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-0.87891156462585041</v>
      </c>
      <c r="I29" s="4">
        <f t="shared" si="22"/>
        <v>8.8888888888888837E-2</v>
      </c>
      <c r="J29" s="4">
        <f t="shared" si="22"/>
        <v>0.99704142011834329</v>
      </c>
      <c r="K29" s="4">
        <f t="shared" si="22"/>
        <v>0.69</v>
      </c>
      <c r="L29" s="4">
        <f t="shared" si="22"/>
        <v>-0.17695473251028812</v>
      </c>
      <c r="M29" s="4">
        <f t="shared" si="22"/>
        <v>-0.36883116883116879</v>
      </c>
      <c r="N29" s="4">
        <f t="shared" si="22"/>
        <v>0.19565217391304343</v>
      </c>
      <c r="O29" s="4">
        <f t="shared" si="22"/>
        <v>-0.6152927120669055</v>
      </c>
      <c r="P29" s="4">
        <f t="shared" si="22"/>
        <v>-0.95213313507949215</v>
      </c>
      <c r="Q29" s="4">
        <f t="shared" si="22"/>
        <v>-0.31953146281667122</v>
      </c>
      <c r="R29" s="4">
        <f t="shared" si="22"/>
        <v>6.758756038647344</v>
      </c>
      <c r="S29" s="4">
        <f t="shared" si="22"/>
        <v>-0.44559758955473727</v>
      </c>
      <c r="T29" s="4">
        <f t="shared" si="22"/>
        <v>7.2146446518305873E-2</v>
      </c>
      <c r="U29" s="4">
        <f t="shared" si="22"/>
        <v>0.7985797288573272</v>
      </c>
      <c r="V29" s="4">
        <f t="shared" si="22"/>
        <v>1.3959783449342615</v>
      </c>
      <c r="W29" s="4">
        <f t="shared" si="22"/>
        <v>-0.72019043497078561</v>
      </c>
      <c r="X29" s="4">
        <f t="shared" si="22"/>
        <v>0.42623456790123465</v>
      </c>
      <c r="Y29" s="4">
        <f t="shared" si="22"/>
        <v>-2.0595160235448007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-0.14874512777565668</v>
      </c>
      <c r="I30" s="4">
        <f t="shared" si="23"/>
        <v>0.47743960454241197</v>
      </c>
      <c r="J30" s="4">
        <f t="shared" si="23"/>
        <v>0.2456976661882232</v>
      </c>
      <c r="K30" s="4">
        <f t="shared" si="23"/>
        <v>0.15147311347448036</v>
      </c>
      <c r="L30" s="4">
        <f t="shared" si="23"/>
        <v>0.45708326624794066</v>
      </c>
      <c r="M30" s="4">
        <f t="shared" si="23"/>
        <v>3.2352607656258046E-2</v>
      </c>
      <c r="N30" s="4">
        <f t="shared" si="23"/>
        <v>-0.36431525757858868</v>
      </c>
      <c r="O30" s="4">
        <f t="shared" si="23"/>
        <v>-1.2568337780687441E-2</v>
      </c>
      <c r="P30" s="4">
        <f t="shared" si="23"/>
        <v>-0.8941970576743542</v>
      </c>
      <c r="Q30" s="4">
        <f t="shared" si="23"/>
        <v>-7.8230519975750631E-2</v>
      </c>
      <c r="R30" s="4">
        <f t="shared" si="23"/>
        <v>-0.16930383463472123</v>
      </c>
      <c r="S30" s="4">
        <f t="shared" si="23"/>
        <v>5.6004572707017752E-2</v>
      </c>
      <c r="T30" s="4">
        <f t="shared" si="23"/>
        <v>0.32869101672125134</v>
      </c>
      <c r="U30" s="4">
        <f t="shared" si="23"/>
        <v>2.0029433104324409E-2</v>
      </c>
      <c r="V30" s="4">
        <f t="shared" si="23"/>
        <v>4.0381376824846509</v>
      </c>
      <c r="W30" s="4">
        <f t="shared" si="23"/>
        <v>0.13880847197931348</v>
      </c>
      <c r="X30" s="4">
        <f t="shared" si="23"/>
        <v>0.27704306062080136</v>
      </c>
      <c r="Y30" s="4">
        <f t="shared" si="23"/>
        <v>0.19285925094357639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302.67</v>
      </c>
      <c r="E32" s="3">
        <f>IFERROR(INDEX(E51:E500,MATCH($A$32,$C$51:$C$500,0)),"")</f>
        <v>295.13</v>
      </c>
      <c r="H32" s="3">
        <f>IFERROR(INDEX(D32:G32,COUNT(D32:G32)),"")</f>
        <v>295.13</v>
      </c>
      <c r="I32" s="3">
        <f t="shared" ref="I32:Z32" si="24">IFERROR(INDEX(I51:I500,MATCH($C$32,$C$51:$C$500,0)),"")</f>
        <v>289.92</v>
      </c>
      <c r="J32" s="3">
        <f t="shared" si="24"/>
        <v>288.02</v>
      </c>
      <c r="K32" s="3">
        <f t="shared" si="24"/>
        <v>271.92</v>
      </c>
      <c r="L32" s="3">
        <f t="shared" si="24"/>
        <v>285.01</v>
      </c>
      <c r="M32" s="3">
        <f t="shared" si="24"/>
        <v>300.93</v>
      </c>
      <c r="N32" s="3">
        <f t="shared" si="24"/>
        <v>285.52</v>
      </c>
      <c r="O32" s="3">
        <f t="shared" si="24"/>
        <v>282.42</v>
      </c>
      <c r="P32" s="3">
        <f t="shared" si="24"/>
        <v>171.22</v>
      </c>
      <c r="Q32" s="3">
        <f t="shared" si="24"/>
        <v>1639.54</v>
      </c>
      <c r="R32" s="3">
        <f t="shared" si="24"/>
        <v>1602.96</v>
      </c>
      <c r="S32" s="3">
        <f t="shared" si="24"/>
        <v>1251.6500000000001</v>
      </c>
      <c r="T32" s="3">
        <f t="shared" si="24"/>
        <v>1199.68</v>
      </c>
      <c r="U32" s="3">
        <f t="shared" si="24"/>
        <v>892.82</v>
      </c>
      <c r="V32" s="3">
        <f t="shared" si="24"/>
        <v>559.16</v>
      </c>
      <c r="W32" s="3">
        <f t="shared" si="24"/>
        <v>513.6</v>
      </c>
      <c r="X32" s="3">
        <f t="shared" si="24"/>
        <v>553.99</v>
      </c>
      <c r="Y32" s="3">
        <f t="shared" si="24"/>
        <v>518.20000000000005</v>
      </c>
      <c r="Z32" s="3">
        <f t="shared" si="24"/>
        <v>473.94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0.24</v>
      </c>
      <c r="E33" s="3">
        <f>IFERROR(INDEX(E51:E500,MATCH($A$33,$C$51:$C$500,0)),"")</f>
        <v>0.34</v>
      </c>
      <c r="H33" s="3">
        <f>IFERROR(INDEX(D33:G33,COUNT(D33:G33)),"")</f>
        <v>0.34</v>
      </c>
      <c r="I33" s="3">
        <f t="shared" ref="I33:Z33" si="25">IFERROR(INDEX(I51:I500,MATCH($C$33,$C$51:$C$500,0)),"")</f>
        <v>0.51</v>
      </c>
      <c r="J33" s="3">
        <f t="shared" si="25"/>
        <v>0.52</v>
      </c>
      <c r="K33" s="3">
        <f t="shared" si="25"/>
        <v>0.23</v>
      </c>
      <c r="L33" s="3">
        <f t="shared" si="25"/>
        <v>0.25</v>
      </c>
      <c r="M33" s="3">
        <f t="shared" si="25"/>
        <v>0.31</v>
      </c>
      <c r="N33" s="3">
        <f t="shared" si="25"/>
        <v>0.37</v>
      </c>
      <c r="O33" s="3">
        <f t="shared" si="25"/>
        <v>0.48</v>
      </c>
      <c r="P33" s="3">
        <f t="shared" si="25"/>
        <v>0.81</v>
      </c>
      <c r="Q33" s="3">
        <f t="shared" si="25"/>
        <v>0.78</v>
      </c>
      <c r="R33" s="3">
        <f t="shared" si="25"/>
        <v>0.94</v>
      </c>
      <c r="S33" s="3">
        <f t="shared" si="25"/>
        <v>1.1299999999999999</v>
      </c>
      <c r="T33" s="3">
        <f t="shared" si="25"/>
        <v>1.08</v>
      </c>
      <c r="U33" s="3">
        <f t="shared" si="25"/>
        <v>1.57</v>
      </c>
      <c r="V33" s="3">
        <f t="shared" si="25"/>
        <v>3.06</v>
      </c>
      <c r="W33" s="3">
        <f t="shared" si="25"/>
        <v>1.54</v>
      </c>
      <c r="X33" s="3">
        <f t="shared" si="25"/>
        <v>0.81</v>
      </c>
      <c r="Y33" s="3">
        <f t="shared" si="25"/>
        <v>0.69</v>
      </c>
      <c r="Z33" s="3">
        <f t="shared" si="25"/>
        <v>0.78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28.35</v>
      </c>
      <c r="E34" s="3">
        <f>IFERROR(INDEX(E51:E500,MATCH($A$34,$C$51:$C$500,0)),"")</f>
        <v>103.06</v>
      </c>
      <c r="H34" s="3">
        <f>IFERROR(INDEX(D34:G34,COUNT(D34:G34)),"")</f>
        <v>103.06</v>
      </c>
      <c r="I34" s="3">
        <f t="shared" ref="I34:Z34" si="26">IFERROR(INDEX(I51:I500,MATCH($C$34,$C$51:$C$500,0)),"")</f>
        <v>20.14</v>
      </c>
      <c r="J34" s="3">
        <f t="shared" si="26"/>
        <v>22.07</v>
      </c>
      <c r="K34" s="3">
        <f t="shared" si="26"/>
        <v>18.34</v>
      </c>
      <c r="L34" s="3">
        <f t="shared" si="26"/>
        <v>35.5</v>
      </c>
      <c r="M34" s="3">
        <f t="shared" si="26"/>
        <v>38.68</v>
      </c>
      <c r="N34" s="3">
        <f t="shared" si="26"/>
        <v>27.53</v>
      </c>
      <c r="O34" s="3">
        <f t="shared" si="26"/>
        <v>42.24</v>
      </c>
      <c r="P34" s="3">
        <f t="shared" si="26"/>
        <v>16.61</v>
      </c>
      <c r="Q34" s="3">
        <f t="shared" si="26"/>
        <v>7.32</v>
      </c>
      <c r="R34" s="3">
        <f t="shared" si="26"/>
        <v>5.84</v>
      </c>
      <c r="S34" s="3">
        <f t="shared" si="26"/>
        <v>42.57</v>
      </c>
      <c r="T34" s="3">
        <f t="shared" si="26"/>
        <v>21.59</v>
      </c>
      <c r="U34" s="3">
        <f t="shared" si="26"/>
        <v>25.13</v>
      </c>
      <c r="V34" s="3">
        <f t="shared" si="26"/>
        <v>55.2</v>
      </c>
      <c r="W34" s="3">
        <f t="shared" si="26"/>
        <v>61.1</v>
      </c>
      <c r="X34" s="3">
        <f t="shared" si="26"/>
        <v>9.74</v>
      </c>
      <c r="Y34" s="3">
        <f t="shared" si="26"/>
        <v>11.11</v>
      </c>
      <c r="Z34" s="3">
        <f t="shared" si="26"/>
        <v>-12.1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13.78</v>
      </c>
      <c r="E35" s="3">
        <f>IFERROR(INDEX(E51:E500,MATCH($A$35,$C$51:$C$500,0)),"")</f>
        <v>16.73</v>
      </c>
      <c r="H35" s="3">
        <f>IFERROR(INDEX(D35:G35,COUNT(D35:G35)),"")</f>
        <v>16.73</v>
      </c>
      <c r="I35" s="3">
        <f t="shared" ref="I35:Z35" si="27">IFERROR(INDEX(I51:I500,MATCH($C$35,$C$51:$C$500,0)),"")</f>
        <v>5.52</v>
      </c>
      <c r="J35" s="3">
        <f t="shared" si="27"/>
        <v>8.2100000000000009</v>
      </c>
      <c r="K35" s="3">
        <f t="shared" si="27"/>
        <v>4.26</v>
      </c>
      <c r="L35" s="3">
        <f t="shared" si="27"/>
        <v>5.61</v>
      </c>
      <c r="M35" s="3">
        <f t="shared" si="27"/>
        <v>10.83</v>
      </c>
      <c r="N35" s="3">
        <f t="shared" si="27"/>
        <v>12.6</v>
      </c>
      <c r="O35" s="3">
        <f t="shared" si="27"/>
        <v>10.28</v>
      </c>
      <c r="P35" s="3">
        <f t="shared" si="27"/>
        <v>10.38</v>
      </c>
      <c r="Q35" s="3">
        <f t="shared" si="27"/>
        <v>10.11</v>
      </c>
      <c r="R35" s="3">
        <f t="shared" si="27"/>
        <v>10.92</v>
      </c>
      <c r="S35" s="3">
        <f t="shared" si="27"/>
        <v>8.5299999999999994</v>
      </c>
      <c r="T35" s="3">
        <f t="shared" si="27"/>
        <v>8.24</v>
      </c>
      <c r="U35" s="3">
        <f t="shared" si="27"/>
        <v>11.88</v>
      </c>
      <c r="V35" s="3">
        <f t="shared" si="27"/>
        <v>14.82</v>
      </c>
      <c r="W35" s="3">
        <f t="shared" si="27"/>
        <v>34.409999999999997</v>
      </c>
      <c r="X35" s="3">
        <f t="shared" si="27"/>
        <v>22.32</v>
      </c>
      <c r="Y35" s="3">
        <f t="shared" si="27"/>
        <v>22.8</v>
      </c>
      <c r="Z35" s="3">
        <f t="shared" si="27"/>
        <v>27.96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524076802784</v>
      </c>
      <c r="E51" s="5">
        <v>589058730897</v>
      </c>
      <c r="F51" s="5">
        <v>529917030322</v>
      </c>
      <c r="G51" s="5">
        <v>1121417427228</v>
      </c>
      <c r="I51" s="5">
        <v>2615281439206</v>
      </c>
      <c r="J51" s="5">
        <v>1770144397893</v>
      </c>
      <c r="K51" s="5">
        <v>1421006433535</v>
      </c>
      <c r="L51" s="5">
        <v>1121876641357</v>
      </c>
      <c r="M51" s="5">
        <v>699975339646</v>
      </c>
      <c r="N51" s="5">
        <v>678039009593</v>
      </c>
      <c r="O51" s="5">
        <v>1066627786299</v>
      </c>
      <c r="P51" s="5">
        <v>992453478256</v>
      </c>
      <c r="Q51" s="5">
        <v>938273924561</v>
      </c>
      <c r="R51" s="5">
        <v>946473233588</v>
      </c>
      <c r="S51" s="5">
        <v>1139373543601</v>
      </c>
      <c r="T51" s="5">
        <v>1013177159749</v>
      </c>
      <c r="U51" s="5">
        <v>588108771772</v>
      </c>
      <c r="V51" s="5">
        <v>409022943610</v>
      </c>
      <c r="W51" s="5">
        <v>80956007412</v>
      </c>
      <c r="X51" s="5">
        <v>71088343127</v>
      </c>
      <c r="Y51" s="5">
        <v>55666363429</v>
      </c>
      <c r="Z51" s="5">
        <v>46666329984</v>
      </c>
    </row>
    <row r="52" spans="2:26" ht="15.5" x14ac:dyDescent="0.35">
      <c r="C52" t="s">
        <v>86</v>
      </c>
      <c r="D52" s="5">
        <v>-400163016312</v>
      </c>
      <c r="E52" s="5">
        <v>-409010184647</v>
      </c>
      <c r="F52" s="5">
        <v>-441566119069</v>
      </c>
      <c r="G52" s="5">
        <v>-426357631249</v>
      </c>
      <c r="I52" s="5">
        <v>-1503528907611</v>
      </c>
      <c r="J52" s="5">
        <v>-1226993020845</v>
      </c>
      <c r="K52" s="5">
        <v>-904724273827</v>
      </c>
      <c r="L52" s="5">
        <v>-715703303133</v>
      </c>
      <c r="M52" s="5">
        <v>-572255823988</v>
      </c>
      <c r="N52" s="5">
        <v>-526899787818</v>
      </c>
      <c r="O52" s="5">
        <v>-666862580852</v>
      </c>
      <c r="P52" s="5">
        <v>-566371818087</v>
      </c>
      <c r="Q52" s="5">
        <v>-573184793356</v>
      </c>
      <c r="R52" s="5">
        <v>-585135225293</v>
      </c>
      <c r="S52" s="5">
        <v>-600755781830</v>
      </c>
      <c r="T52" s="5">
        <v>-530205787464</v>
      </c>
      <c r="U52" s="5">
        <v>-327687405636</v>
      </c>
      <c r="V52" s="5">
        <v>-173810057028</v>
      </c>
    </row>
    <row r="53" spans="2:26" ht="15.5" x14ac:dyDescent="0.35">
      <c r="C53" t="s">
        <v>87</v>
      </c>
      <c r="D53" s="5">
        <v>123913786472</v>
      </c>
      <c r="E53" s="5">
        <v>180048546250</v>
      </c>
      <c r="F53" s="5">
        <v>88350911253</v>
      </c>
      <c r="G53" s="5">
        <v>695059795979</v>
      </c>
      <c r="I53" s="5">
        <v>1111752531595</v>
      </c>
      <c r="J53" s="5">
        <v>543151377048</v>
      </c>
      <c r="K53" s="5">
        <v>516282159708</v>
      </c>
      <c r="L53" s="5">
        <v>406173338224</v>
      </c>
      <c r="M53" s="5">
        <v>127719515658</v>
      </c>
      <c r="N53" s="5">
        <v>151139221775</v>
      </c>
      <c r="O53" s="5">
        <v>399765205447</v>
      </c>
      <c r="P53" s="5">
        <v>426081660169</v>
      </c>
      <c r="Q53" s="5">
        <v>365089131205</v>
      </c>
      <c r="R53" s="5">
        <v>361338008295</v>
      </c>
      <c r="S53" s="5">
        <v>538617761771</v>
      </c>
      <c r="T53" s="5">
        <v>482971372285</v>
      </c>
      <c r="U53" s="5">
        <v>260421366136</v>
      </c>
      <c r="V53" s="5">
        <v>235212886582</v>
      </c>
      <c r="W53" s="5">
        <v>80956007412</v>
      </c>
      <c r="X53" s="5">
        <v>71088343127</v>
      </c>
      <c r="Y53" s="5">
        <v>55666363429</v>
      </c>
      <c r="Z53" s="5">
        <v>46666329984</v>
      </c>
    </row>
    <row r="54" spans="2:26" ht="15.5" x14ac:dyDescent="0.35">
      <c r="C54" t="s">
        <v>88</v>
      </c>
      <c r="D54" s="5">
        <v>-112705167128</v>
      </c>
      <c r="E54" s="5">
        <v>-110563192675</v>
      </c>
      <c r="F54" s="5">
        <v>-162472238514</v>
      </c>
      <c r="G54" s="5">
        <v>-62164441947</v>
      </c>
      <c r="I54" s="5">
        <v>-436389413248</v>
      </c>
      <c r="J54" s="5">
        <v>-428065538611</v>
      </c>
      <c r="K54" s="5">
        <v>-398694295777</v>
      </c>
      <c r="L54" s="5">
        <v>-302602532079</v>
      </c>
      <c r="M54" s="5">
        <v>-164882281522</v>
      </c>
      <c r="N54" s="5">
        <v>-206120852713</v>
      </c>
      <c r="O54" s="5">
        <v>-309428044377</v>
      </c>
      <c r="P54" s="5">
        <v>-356512947866</v>
      </c>
      <c r="Q54" s="5">
        <v>-356858360375</v>
      </c>
      <c r="R54" s="5">
        <v>-325685953351</v>
      </c>
      <c r="S54" s="5">
        <v>-336216334186</v>
      </c>
      <c r="T54" s="5">
        <v>-276391499614</v>
      </c>
      <c r="U54" s="5">
        <v>-156617201654</v>
      </c>
      <c r="V54" s="5">
        <v>-127214610844</v>
      </c>
      <c r="W54" s="5">
        <v>-57395083328</v>
      </c>
      <c r="X54" s="5">
        <v>-48928889692</v>
      </c>
      <c r="Y54" s="5">
        <v>-51341898872</v>
      </c>
      <c r="Z54" s="5">
        <v>-64383269303</v>
      </c>
    </row>
    <row r="55" spans="2:26" ht="15.5" x14ac:dyDescent="0.35">
      <c r="C55" t="s">
        <v>89</v>
      </c>
      <c r="D55" s="5">
        <v>-18754730402</v>
      </c>
      <c r="E55" s="5">
        <v>-16507549898</v>
      </c>
      <c r="F55" s="5">
        <v>-17562031697</v>
      </c>
      <c r="G55" s="5">
        <v>-19767130236</v>
      </c>
      <c r="I55" s="5">
        <v>-68368710360</v>
      </c>
      <c r="J55" s="5">
        <v>-58683909268</v>
      </c>
      <c r="K55" s="5">
        <v>-45312934798</v>
      </c>
      <c r="L55" s="5">
        <v>-15368971783</v>
      </c>
      <c r="M55" s="5">
        <v>-2821319278</v>
      </c>
      <c r="N55" s="5">
        <v>-10301504910</v>
      </c>
      <c r="O55" s="5">
        <v>-30536562627</v>
      </c>
      <c r="P55" s="5">
        <v>-30845922536</v>
      </c>
      <c r="Q55" s="5">
        <v>-33303922392</v>
      </c>
      <c r="R55" s="5">
        <v>-39909526224</v>
      </c>
      <c r="S55" s="5">
        <v>-36456823070</v>
      </c>
      <c r="T55" s="5">
        <v>-41477894653</v>
      </c>
      <c r="U55" s="5">
        <v>-30144736046</v>
      </c>
      <c r="V55" s="5">
        <v>-24754269340</v>
      </c>
    </row>
    <row r="56" spans="2:26" ht="15.5" x14ac:dyDescent="0.35">
      <c r="C56" t="s">
        <v>90</v>
      </c>
      <c r="D56" s="5">
        <v>-92845206682</v>
      </c>
      <c r="E56" s="5">
        <v>-91602449270</v>
      </c>
      <c r="F56" s="5">
        <v>-98344696002</v>
      </c>
      <c r="G56" s="5">
        <v>-86297395262</v>
      </c>
      <c r="I56" s="5">
        <v>-357830917817</v>
      </c>
      <c r="J56" s="5">
        <v>-355082074956</v>
      </c>
      <c r="K56" s="5">
        <v>-335495785011</v>
      </c>
      <c r="L56" s="5">
        <v>-264419595741</v>
      </c>
      <c r="M56" s="5">
        <v>-141449045591</v>
      </c>
      <c r="N56" s="5">
        <v>-176192859701</v>
      </c>
      <c r="O56" s="5">
        <v>-258577072342</v>
      </c>
      <c r="P56" s="5">
        <v>-307647397971</v>
      </c>
      <c r="Q56" s="5">
        <v>-303107140360</v>
      </c>
      <c r="R56" s="5">
        <v>-265210086304</v>
      </c>
      <c r="S56" s="5">
        <v>-281134154419</v>
      </c>
      <c r="T56" s="5">
        <v>-234913604961</v>
      </c>
      <c r="U56" s="5">
        <v>-126472465608</v>
      </c>
      <c r="V56" s="5">
        <v>-102460341504</v>
      </c>
    </row>
    <row r="57" spans="2:26" ht="15.5" x14ac:dyDescent="0.35">
      <c r="C57" t="s">
        <v>448</v>
      </c>
      <c r="D57" s="5">
        <v>-1105230044</v>
      </c>
      <c r="E57" s="5">
        <v>-2453193507</v>
      </c>
      <c r="F57" s="5">
        <v>-348841679</v>
      </c>
      <c r="G57" s="5">
        <v>-2316585585</v>
      </c>
      <c r="I57" s="5">
        <v>-10189785071</v>
      </c>
      <c r="J57" s="5">
        <v>-14299554387</v>
      </c>
      <c r="K57" s="5">
        <v>-17885575968</v>
      </c>
      <c r="L57" s="5">
        <v>-22813964555</v>
      </c>
      <c r="M57" s="5">
        <v>-20611916653</v>
      </c>
      <c r="N57" s="5">
        <v>-19626488102</v>
      </c>
      <c r="O57" s="5">
        <v>-20314409408</v>
      </c>
      <c r="P57" s="5">
        <v>-18019627359</v>
      </c>
      <c r="Q57" s="5">
        <v>-20447297623</v>
      </c>
      <c r="R57" s="5">
        <v>-20566340823</v>
      </c>
      <c r="S57" s="5">
        <v>-18625356697</v>
      </c>
    </row>
    <row r="58" spans="2:26" ht="15.5" x14ac:dyDescent="0.35">
      <c r="C58" t="s">
        <v>91</v>
      </c>
      <c r="D58" s="5">
        <v>-7611080625</v>
      </c>
      <c r="E58" s="5">
        <v>-729669450</v>
      </c>
      <c r="F58" s="5">
        <v>-5829761931</v>
      </c>
      <c r="G58" s="5">
        <v>1239822702</v>
      </c>
      <c r="I58" s="5">
        <v>8039819841</v>
      </c>
      <c r="J58" s="5">
        <v>92584044207</v>
      </c>
      <c r="K58" s="5">
        <v>14984140436</v>
      </c>
      <c r="L58" s="5">
        <v>2773749722</v>
      </c>
      <c r="M58" s="5">
        <v>-50366388201</v>
      </c>
      <c r="N58" s="5">
        <v>-52081703917</v>
      </c>
      <c r="O58" s="5">
        <v>13433080510</v>
      </c>
      <c r="P58" s="5">
        <v>46523975781</v>
      </c>
      <c r="Q58" s="5">
        <v>18870261132</v>
      </c>
      <c r="R58" s="5">
        <v>29130282442</v>
      </c>
      <c r="S58" s="5">
        <v>13519357626</v>
      </c>
      <c r="T58" s="5">
        <v>32764447282</v>
      </c>
      <c r="U58" s="5">
        <v>20890539763</v>
      </c>
      <c r="V58" s="5">
        <v>36239010046</v>
      </c>
      <c r="W58" s="5">
        <v>3660555</v>
      </c>
    </row>
    <row r="59" spans="2:26" ht="15.5" x14ac:dyDescent="0.35">
      <c r="C59" t="s">
        <v>92</v>
      </c>
      <c r="D59" s="5">
        <v>11208619344</v>
      </c>
      <c r="E59" s="5">
        <v>69485353575</v>
      </c>
      <c r="F59" s="5">
        <v>-74121327261</v>
      </c>
      <c r="G59" s="5">
        <v>632895354032</v>
      </c>
      <c r="I59" s="5">
        <v>675363118347</v>
      </c>
      <c r="J59" s="5">
        <v>115085838437</v>
      </c>
      <c r="K59" s="5">
        <v>117587863931</v>
      </c>
      <c r="L59" s="5">
        <v>103570806145</v>
      </c>
      <c r="M59" s="5">
        <v>-37162765864</v>
      </c>
      <c r="N59" s="5">
        <v>-54981630938</v>
      </c>
      <c r="O59" s="5">
        <v>90337161070</v>
      </c>
      <c r="P59" s="5">
        <v>69568712303</v>
      </c>
      <c r="Q59" s="5">
        <v>8230770830</v>
      </c>
      <c r="R59" s="5">
        <v>35652054944</v>
      </c>
      <c r="S59" s="5">
        <v>202401427585</v>
      </c>
      <c r="T59" s="5">
        <v>206579872671</v>
      </c>
      <c r="U59" s="5">
        <v>103804164482</v>
      </c>
      <c r="V59" s="5">
        <v>107998275738</v>
      </c>
      <c r="W59" s="5">
        <v>23560924084</v>
      </c>
      <c r="X59" s="5">
        <v>22159453435</v>
      </c>
      <c r="Y59" s="5">
        <v>4324464557</v>
      </c>
      <c r="Z59" s="5">
        <v>-17716939319</v>
      </c>
    </row>
    <row r="60" spans="2:26" ht="15.5" x14ac:dyDescent="0.35">
      <c r="C60" t="s">
        <v>93</v>
      </c>
      <c r="D60" s="5">
        <v>236359166893</v>
      </c>
      <c r="E60" s="5">
        <v>25388782318</v>
      </c>
      <c r="F60" s="5">
        <v>189377631324</v>
      </c>
      <c r="G60" s="5">
        <v>-442223681200</v>
      </c>
      <c r="I60" s="5">
        <v>65383461903</v>
      </c>
      <c r="J60" s="5">
        <v>575644398848</v>
      </c>
      <c r="K60" s="5">
        <v>234667880811</v>
      </c>
      <c r="L60" s="5">
        <v>81850948937</v>
      </c>
      <c r="M60" s="5">
        <v>191931907965</v>
      </c>
      <c r="N60" s="5">
        <v>314779315075</v>
      </c>
      <c r="O60" s="5">
        <v>194014335899</v>
      </c>
      <c r="P60" s="5">
        <v>626611380890</v>
      </c>
      <c r="Q60" s="5">
        <v>1301730891282</v>
      </c>
      <c r="R60" s="5">
        <v>1754001713316</v>
      </c>
      <c r="S60" s="5">
        <v>59535960554</v>
      </c>
      <c r="T60" s="5">
        <v>235504792321</v>
      </c>
      <c r="U60" s="5">
        <v>238228654528</v>
      </c>
      <c r="V60" s="5">
        <v>49387198753</v>
      </c>
      <c r="W60" s="5">
        <v>28773232541</v>
      </c>
      <c r="X60" s="5">
        <v>147206061112</v>
      </c>
      <c r="Y60" s="5">
        <v>123168522412</v>
      </c>
      <c r="Z60" s="5">
        <v>-92023552310</v>
      </c>
    </row>
    <row r="61" spans="2:26" ht="15.5" x14ac:dyDescent="0.35">
      <c r="C61" t="s">
        <v>94</v>
      </c>
      <c r="D61" s="5">
        <v>477023835</v>
      </c>
      <c r="E61" s="5">
        <v>435349247</v>
      </c>
      <c r="F61" s="5">
        <v>33615103111</v>
      </c>
      <c r="G61" s="5">
        <v>445408052</v>
      </c>
      <c r="I61" s="5">
        <v>35820949741</v>
      </c>
      <c r="J61" s="5">
        <v>1956948924</v>
      </c>
      <c r="K61" s="5">
        <v>1426887467</v>
      </c>
      <c r="L61" s="5">
        <v>1031447434</v>
      </c>
      <c r="M61" s="5">
        <v>3902211018</v>
      </c>
      <c r="N61" s="5">
        <v>7401908199</v>
      </c>
      <c r="O61" s="5">
        <v>7489828694</v>
      </c>
      <c r="P61" s="5">
        <v>8052919652</v>
      </c>
      <c r="Q61" s="5">
        <v>6330931159</v>
      </c>
      <c r="R61" s="5">
        <v>31759297412</v>
      </c>
      <c r="S61" s="5">
        <v>6807051159</v>
      </c>
      <c r="T61" s="5">
        <v>3823525469</v>
      </c>
      <c r="U61" s="5">
        <v>7450071306</v>
      </c>
      <c r="V61" s="5">
        <v>2556621037</v>
      </c>
      <c r="W61" s="5">
        <v>169156150</v>
      </c>
      <c r="X61" s="5">
        <v>149192748</v>
      </c>
      <c r="Y61" s="5">
        <v>13053244711</v>
      </c>
      <c r="Z61" s="5">
        <v>3952349151</v>
      </c>
    </row>
    <row r="62" spans="2:26" ht="15.5" x14ac:dyDescent="0.35">
      <c r="C62" t="s">
        <v>27</v>
      </c>
      <c r="D62" s="5">
        <v>-36277175675</v>
      </c>
      <c r="E62" s="5">
        <v>-17184562220</v>
      </c>
      <c r="F62" s="5">
        <v>-39027019006</v>
      </c>
      <c r="G62" s="5">
        <v>-33269606574</v>
      </c>
      <c r="I62" s="5">
        <v>-145753820684</v>
      </c>
      <c r="J62" s="5">
        <v>-155398713459</v>
      </c>
      <c r="K62" s="5">
        <v>-202417372710</v>
      </c>
      <c r="L62" s="5">
        <v>-220253926045</v>
      </c>
      <c r="M62" s="5">
        <v>-223826723826</v>
      </c>
      <c r="N62" s="5">
        <v>-222974791531</v>
      </c>
      <c r="O62" s="5">
        <v>-156509183672</v>
      </c>
      <c r="P62" s="5">
        <v>-164043329688</v>
      </c>
      <c r="Q62" s="5">
        <v>-129163117247</v>
      </c>
      <c r="R62" s="5">
        <v>-86863459127</v>
      </c>
      <c r="S62" s="5">
        <v>-70831568671</v>
      </c>
      <c r="T62" s="5">
        <v>-48486889987</v>
      </c>
      <c r="U62" s="5">
        <v>-30884935162</v>
      </c>
      <c r="V62" s="5">
        <v>-19384559619</v>
      </c>
      <c r="W62" s="5">
        <v>-7389462201</v>
      </c>
      <c r="X62" s="5">
        <v>-6434803285</v>
      </c>
      <c r="Y62" s="5">
        <v>-6868673187</v>
      </c>
      <c r="Z62" s="5">
        <v>-5648147753</v>
      </c>
    </row>
    <row r="63" spans="2:26" ht="15.5" x14ac:dyDescent="0.35">
      <c r="C63" t="s">
        <v>95</v>
      </c>
      <c r="D63" s="5">
        <v>-17868018043</v>
      </c>
      <c r="E63" s="5">
        <v>-8182800387</v>
      </c>
      <c r="F63" s="5">
        <v>-3891631259</v>
      </c>
      <c r="G63" s="5">
        <v>-16693966304</v>
      </c>
      <c r="I63" s="5">
        <v>-23917762965</v>
      </c>
      <c r="J63" s="5">
        <v>-28024114003</v>
      </c>
      <c r="K63" s="5">
        <v>9773406060</v>
      </c>
      <c r="L63" s="5">
        <v>-57017390375</v>
      </c>
      <c r="M63" s="5">
        <v>4013150007</v>
      </c>
      <c r="N63" s="5">
        <v>-9641801839</v>
      </c>
      <c r="O63" s="5">
        <v>429505943</v>
      </c>
      <c r="P63" s="5">
        <v>-302665266</v>
      </c>
      <c r="Q63" s="5">
        <v>354817506</v>
      </c>
      <c r="R63" s="5">
        <v>1068110835</v>
      </c>
      <c r="S63" s="5">
        <v>-315354826</v>
      </c>
      <c r="T63" s="5">
        <v>177144093</v>
      </c>
      <c r="U63" s="5">
        <v>-6449933094</v>
      </c>
      <c r="V63" s="5">
        <v>-12488595985</v>
      </c>
      <c r="W63" s="5">
        <v>-123108709</v>
      </c>
      <c r="X63" s="5">
        <v>4604896264</v>
      </c>
      <c r="Y63" s="5">
        <v>25174745346</v>
      </c>
      <c r="Z63" s="5">
        <v>-31979173449</v>
      </c>
    </row>
    <row r="64" spans="2:26" ht="15.5" x14ac:dyDescent="0.35">
      <c r="C64" t="s">
        <v>313</v>
      </c>
      <c r="R64" s="5">
        <v>5832812919</v>
      </c>
      <c r="S64" s="5">
        <v>71669737573</v>
      </c>
      <c r="T64" s="5">
        <v>98985156634</v>
      </c>
      <c r="U64" s="5">
        <v>12144871286</v>
      </c>
      <c r="V64" s="5">
        <v>57871246352</v>
      </c>
      <c r="W64" s="5">
        <v>35349877378</v>
      </c>
      <c r="X64" s="5">
        <v>130626128108</v>
      </c>
      <c r="Y64" s="5">
        <v>92025962767</v>
      </c>
      <c r="Z64" s="5">
        <v>-65347313336</v>
      </c>
    </row>
    <row r="65" spans="3:26" ht="15.5" x14ac:dyDescent="0.35">
      <c r="C65" t="s">
        <v>312</v>
      </c>
      <c r="D65" s="5">
        <v>299204667</v>
      </c>
      <c r="F65" s="5">
        <v>168907630</v>
      </c>
      <c r="G65" s="5">
        <v>2400000</v>
      </c>
      <c r="I65" s="5">
        <v>721824963</v>
      </c>
      <c r="J65" s="5">
        <v>1165905151</v>
      </c>
      <c r="K65" s="5">
        <v>777790333</v>
      </c>
      <c r="L65" s="5">
        <v>346384496</v>
      </c>
      <c r="M65" s="5">
        <v>1040738620</v>
      </c>
      <c r="N65" s="5">
        <v>1139349460</v>
      </c>
      <c r="O65" s="5">
        <v>940302382</v>
      </c>
      <c r="P65" s="5">
        <v>1667212000</v>
      </c>
      <c r="Q65" s="5">
        <v>1560665381</v>
      </c>
      <c r="R65" s="5">
        <v>245457450</v>
      </c>
      <c r="S65" s="5">
        <v>-2076544</v>
      </c>
      <c r="T65" s="5">
        <v>114516215</v>
      </c>
      <c r="X65" s="5">
        <v>38200000</v>
      </c>
      <c r="Y65" s="5">
        <v>183795567</v>
      </c>
    </row>
    <row r="66" spans="3:26" ht="15.5" x14ac:dyDescent="0.35">
      <c r="C66" t="s">
        <v>96</v>
      </c>
      <c r="D66" s="5">
        <v>236359166893</v>
      </c>
      <c r="E66" s="5">
        <v>25388782318</v>
      </c>
      <c r="F66" s="5">
        <v>189377631324</v>
      </c>
      <c r="G66" s="5">
        <v>-442223681200</v>
      </c>
      <c r="I66" s="5">
        <v>65383461903</v>
      </c>
      <c r="J66" s="5">
        <v>575644398848</v>
      </c>
      <c r="K66" s="5">
        <v>234667880811</v>
      </c>
      <c r="L66" s="5">
        <v>81850948937</v>
      </c>
      <c r="M66" s="5">
        <v>191931907965</v>
      </c>
      <c r="N66" s="5">
        <v>314779315075</v>
      </c>
      <c r="O66" s="5">
        <v>194014335899</v>
      </c>
      <c r="P66" s="5">
        <v>626611380890</v>
      </c>
      <c r="Q66" s="5">
        <v>1301730891282</v>
      </c>
      <c r="R66" s="5">
        <v>1754001713316</v>
      </c>
      <c r="S66" s="5">
        <v>59535960554</v>
      </c>
      <c r="T66" s="5">
        <v>235504792321</v>
      </c>
      <c r="U66" s="5">
        <v>238228654528</v>
      </c>
      <c r="V66" s="5">
        <v>49387198753</v>
      </c>
      <c r="W66" s="5">
        <v>28773232541</v>
      </c>
      <c r="X66" s="5">
        <v>147206061112</v>
      </c>
      <c r="Y66" s="5">
        <v>123168522412</v>
      </c>
      <c r="Z66" s="5">
        <v>-92023552310</v>
      </c>
    </row>
    <row r="67" spans="3:26" ht="15.5" x14ac:dyDescent="0.35">
      <c r="C67" t="s">
        <v>29</v>
      </c>
      <c r="D67" s="5">
        <v>247567786237</v>
      </c>
      <c r="E67" s="5">
        <v>94874135893</v>
      </c>
      <c r="F67" s="5">
        <v>115256304063</v>
      </c>
      <c r="G67" s="5">
        <v>190671672832</v>
      </c>
      <c r="I67" s="5">
        <v>740746580250</v>
      </c>
      <c r="J67" s="5">
        <v>690730237285</v>
      </c>
      <c r="K67" s="5">
        <v>352255744742</v>
      </c>
      <c r="L67" s="5">
        <v>185421755082</v>
      </c>
      <c r="M67" s="5">
        <v>154769142101</v>
      </c>
      <c r="N67" s="5">
        <v>259797684137</v>
      </c>
      <c r="O67" s="5">
        <v>284351496969</v>
      </c>
      <c r="P67" s="5">
        <v>696180093193</v>
      </c>
      <c r="Q67" s="5">
        <v>1309961662112</v>
      </c>
      <c r="R67" s="5">
        <v>1789653768260</v>
      </c>
      <c r="S67" s="5">
        <v>261937388139</v>
      </c>
      <c r="T67" s="5">
        <v>442084664992</v>
      </c>
      <c r="U67" s="5">
        <v>342032819010</v>
      </c>
      <c r="V67" s="5">
        <v>157385474491</v>
      </c>
      <c r="W67" s="5">
        <v>52334156625</v>
      </c>
      <c r="X67" s="5">
        <v>169365514547</v>
      </c>
      <c r="Y67" s="5">
        <v>127492986969</v>
      </c>
      <c r="Z67" s="5">
        <v>-109740491629</v>
      </c>
    </row>
    <row r="68" spans="3:26" ht="15.5" x14ac:dyDescent="0.35">
      <c r="C68" t="s">
        <v>28</v>
      </c>
      <c r="D68" s="5">
        <v>-854983808</v>
      </c>
      <c r="E68" s="5">
        <v>-247781893</v>
      </c>
      <c r="F68" s="5">
        <v>-17050271529</v>
      </c>
      <c r="G68" s="5">
        <v>931768857</v>
      </c>
      <c r="I68" s="5">
        <v>-16592454323</v>
      </c>
      <c r="J68" s="5">
        <v>-11778292262</v>
      </c>
      <c r="K68" s="5">
        <v>-7149706423</v>
      </c>
      <c r="L68" s="5">
        <v>-5919575965</v>
      </c>
      <c r="M68" s="5">
        <v>-10248299856</v>
      </c>
      <c r="N68" s="5">
        <v>-985144564</v>
      </c>
      <c r="O68" s="5">
        <v>-10216452992</v>
      </c>
      <c r="P68" s="5">
        <v>-30701412823</v>
      </c>
      <c r="Q68" s="5">
        <v>5272242250</v>
      </c>
      <c r="R68" s="5">
        <v>11169701080</v>
      </c>
      <c r="S68" s="5">
        <v>-22246919999</v>
      </c>
      <c r="T68" s="5">
        <v>-22745610032</v>
      </c>
      <c r="U68" s="5">
        <v>-43141457888</v>
      </c>
      <c r="V68" s="5">
        <v>-11363061572</v>
      </c>
      <c r="W68" s="5">
        <v>-6739585062</v>
      </c>
      <c r="X68" s="5">
        <v>-6437323252</v>
      </c>
      <c r="Y68" s="5">
        <v>-13265821902</v>
      </c>
      <c r="Z68" s="5">
        <v>1904941219</v>
      </c>
    </row>
    <row r="69" spans="3:26" ht="15.5" x14ac:dyDescent="0.35">
      <c r="C69" t="s">
        <v>100</v>
      </c>
      <c r="D69" s="5">
        <v>246712802429</v>
      </c>
      <c r="E69" s="5">
        <v>94626354000</v>
      </c>
      <c r="F69" s="5">
        <v>98206032534</v>
      </c>
      <c r="G69" s="5">
        <v>191603441689</v>
      </c>
      <c r="I69" s="5">
        <v>724154125927</v>
      </c>
      <c r="J69" s="5">
        <v>678951945023</v>
      </c>
      <c r="K69" s="5">
        <v>345106038319</v>
      </c>
      <c r="L69" s="5">
        <v>179502179117</v>
      </c>
      <c r="M69" s="5">
        <v>144520842245</v>
      </c>
      <c r="N69" s="5">
        <v>258812539573</v>
      </c>
      <c r="O69" s="5">
        <v>274135043977</v>
      </c>
      <c r="P69" s="5">
        <v>665478680370</v>
      </c>
      <c r="Q69" s="5">
        <v>1315233904362</v>
      </c>
      <c r="R69" s="5">
        <v>1800823469340</v>
      </c>
      <c r="S69" s="5">
        <v>239690468140</v>
      </c>
      <c r="T69" s="5">
        <v>419339054960</v>
      </c>
      <c r="U69" s="5">
        <v>298891361122</v>
      </c>
      <c r="V69" s="5">
        <v>146022412919</v>
      </c>
      <c r="W69" s="5">
        <v>45594571563</v>
      </c>
      <c r="X69" s="5">
        <v>162928191295</v>
      </c>
      <c r="Y69" s="5">
        <v>114227165067</v>
      </c>
      <c r="Z69" s="5">
        <v>-107835550410</v>
      </c>
    </row>
    <row r="70" spans="3:26" ht="15.5" x14ac:dyDescent="0.35">
      <c r="C70" t="s">
        <v>101</v>
      </c>
      <c r="X70" s="5">
        <v>188122845</v>
      </c>
      <c r="Y70" s="5">
        <v>-5436624</v>
      </c>
      <c r="Z70" s="5">
        <v>264544610</v>
      </c>
    </row>
    <row r="71" spans="3:26" ht="15.5" x14ac:dyDescent="0.35">
      <c r="C71" t="s">
        <v>316</v>
      </c>
      <c r="Y71" s="5">
        <v>13652832324</v>
      </c>
    </row>
    <row r="72" spans="3:26" ht="15.5" x14ac:dyDescent="0.35">
      <c r="C72" t="s">
        <v>104</v>
      </c>
      <c r="D72" s="5">
        <v>246712802429</v>
      </c>
      <c r="E72" s="5">
        <v>94626354000</v>
      </c>
      <c r="F72" s="5">
        <v>98206032534</v>
      </c>
      <c r="G72" s="5">
        <v>191603441689</v>
      </c>
      <c r="I72" s="5">
        <v>724154125927</v>
      </c>
      <c r="J72" s="5">
        <v>678951945023</v>
      </c>
      <c r="K72" s="5">
        <v>345106038319</v>
      </c>
      <c r="L72" s="5">
        <v>179502179117</v>
      </c>
      <c r="M72" s="5">
        <v>144520842245</v>
      </c>
      <c r="N72" s="5">
        <v>258812539573</v>
      </c>
      <c r="O72" s="5">
        <v>274135043977</v>
      </c>
      <c r="P72" s="5">
        <v>665478680370</v>
      </c>
      <c r="Q72" s="5">
        <v>1315233904362</v>
      </c>
      <c r="R72" s="5">
        <v>1800823469340</v>
      </c>
      <c r="S72" s="5">
        <v>239690468140</v>
      </c>
      <c r="T72" s="5">
        <v>419339054960</v>
      </c>
      <c r="U72" s="5">
        <v>298891361122</v>
      </c>
      <c r="V72" s="5">
        <v>146022412919</v>
      </c>
      <c r="W72" s="5">
        <v>45594571563</v>
      </c>
      <c r="X72" s="5">
        <v>163116314140</v>
      </c>
      <c r="Y72" s="5">
        <v>127874560767</v>
      </c>
      <c r="Z72" s="5">
        <v>-107571005800</v>
      </c>
    </row>
    <row r="73" spans="3:26" ht="15.5" x14ac:dyDescent="0.35">
      <c r="C73" t="s">
        <v>105</v>
      </c>
      <c r="D73" s="5">
        <v>6418640</v>
      </c>
      <c r="E73" s="5">
        <v>416807942</v>
      </c>
      <c r="F73" s="5">
        <v>-31357577992</v>
      </c>
      <c r="G73" s="5">
        <v>-42621831625</v>
      </c>
      <c r="I73" s="5">
        <v>137740985320</v>
      </c>
      <c r="J73" s="5">
        <v>66134744420</v>
      </c>
      <c r="K73" s="5">
        <v>34657818334</v>
      </c>
      <c r="L73" s="5">
        <v>31070618146</v>
      </c>
      <c r="M73" s="5">
        <v>1047425150544</v>
      </c>
      <c r="N73" s="5">
        <v>-55410160453</v>
      </c>
      <c r="O73" s="5">
        <v>8860093767105</v>
      </c>
      <c r="P73" s="5">
        <v>-80784854379</v>
      </c>
      <c r="Q73" s="5">
        <v>-935095726044</v>
      </c>
      <c r="R73" s="5">
        <v>891245384382</v>
      </c>
      <c r="S73" s="5">
        <v>5736352910</v>
      </c>
      <c r="T73" s="5">
        <v>3838436634</v>
      </c>
      <c r="U73" s="5">
        <v>-9763428133</v>
      </c>
      <c r="V73" s="5">
        <v>-361443474</v>
      </c>
      <c r="W73" s="5">
        <v>7659166139</v>
      </c>
    </row>
    <row r="74" spans="3:26" ht="15.5" x14ac:dyDescent="0.35">
      <c r="C74" t="s">
        <v>107</v>
      </c>
      <c r="D74" s="5">
        <v>246719221069</v>
      </c>
      <c r="E74" s="5">
        <v>95043161942</v>
      </c>
      <c r="F74" s="5">
        <v>66848454542</v>
      </c>
      <c r="G74" s="5">
        <v>148981610064</v>
      </c>
      <c r="I74" s="5">
        <v>861895111247</v>
      </c>
      <c r="J74" s="5">
        <v>745086689443</v>
      </c>
      <c r="K74" s="5">
        <v>379763856653</v>
      </c>
      <c r="L74" s="5">
        <v>210572797263</v>
      </c>
      <c r="M74" s="5">
        <v>1191945992789</v>
      </c>
      <c r="N74" s="5">
        <v>203402379120</v>
      </c>
      <c r="O74" s="5">
        <v>9134228811082</v>
      </c>
      <c r="P74" s="5">
        <v>584693825991</v>
      </c>
      <c r="Q74" s="5">
        <v>380138178318</v>
      </c>
      <c r="R74" s="5">
        <v>2692068853722</v>
      </c>
      <c r="S74" s="5">
        <v>245426821050</v>
      </c>
      <c r="T74" s="5">
        <v>423177491594</v>
      </c>
      <c r="U74" s="5">
        <v>289127932989</v>
      </c>
      <c r="V74" s="5">
        <v>145660969445</v>
      </c>
      <c r="W74" s="5">
        <v>53253737702</v>
      </c>
    </row>
    <row r="75" spans="3:26" ht="15.5" x14ac:dyDescent="0.35">
      <c r="C75" t="s">
        <v>108</v>
      </c>
      <c r="D75" s="5">
        <v>246712802429</v>
      </c>
      <c r="E75" s="5">
        <v>94626354000</v>
      </c>
      <c r="F75" s="5">
        <v>98206032534</v>
      </c>
      <c r="G75" s="5">
        <v>191603441689</v>
      </c>
      <c r="I75" s="5">
        <v>724154125927</v>
      </c>
      <c r="J75" s="5">
        <v>678951945023</v>
      </c>
      <c r="K75" s="5">
        <v>345106038319</v>
      </c>
      <c r="L75" s="5">
        <v>179502179117</v>
      </c>
      <c r="M75" s="5">
        <v>144520842245</v>
      </c>
      <c r="N75" s="5">
        <v>258812539573</v>
      </c>
      <c r="O75" s="5">
        <v>274135043977</v>
      </c>
      <c r="P75" s="5">
        <v>665478680370</v>
      </c>
      <c r="Q75" s="5">
        <v>1315233904362</v>
      </c>
      <c r="R75" s="5">
        <v>1800823469340</v>
      </c>
      <c r="S75" s="5">
        <v>239690468140</v>
      </c>
      <c r="T75" s="5">
        <v>419339054960</v>
      </c>
      <c r="U75" s="5">
        <v>298891361122</v>
      </c>
      <c r="V75" s="5">
        <v>146022412919</v>
      </c>
      <c r="W75" s="5">
        <v>45594571563</v>
      </c>
      <c r="X75" s="5">
        <v>163116314140</v>
      </c>
      <c r="Y75" s="5">
        <v>127874560767</v>
      </c>
      <c r="Z75" s="5">
        <v>-107571005800</v>
      </c>
    </row>
    <row r="76" spans="3:26" ht="15.5" x14ac:dyDescent="0.35">
      <c r="C76" t="s">
        <v>8</v>
      </c>
      <c r="D76" s="5">
        <v>254330301694</v>
      </c>
      <c r="E76" s="5">
        <v>95772831392</v>
      </c>
      <c r="F76" s="5">
        <v>72678216473</v>
      </c>
      <c r="G76" s="5">
        <v>147741787362</v>
      </c>
      <c r="I76" s="5">
        <v>853855291406</v>
      </c>
      <c r="J76" s="5">
        <v>652502645236</v>
      </c>
      <c r="K76" s="5">
        <v>364779716217</v>
      </c>
      <c r="L76" s="5">
        <v>207799047541</v>
      </c>
      <c r="M76" s="5">
        <v>1242312380990</v>
      </c>
      <c r="N76" s="5">
        <v>255484083037</v>
      </c>
      <c r="O76" s="5">
        <v>9120795730572</v>
      </c>
      <c r="P76" s="5">
        <v>538169850210</v>
      </c>
      <c r="Q76" s="5">
        <v>361267917186</v>
      </c>
      <c r="R76" s="5">
        <v>2662938571280</v>
      </c>
      <c r="S76" s="5">
        <v>231907463424</v>
      </c>
      <c r="T76" s="5">
        <v>390413044312</v>
      </c>
      <c r="U76" s="5">
        <v>268237393226</v>
      </c>
      <c r="V76" s="5">
        <v>109421959399</v>
      </c>
      <c r="W76" s="5">
        <v>53250077147</v>
      </c>
    </row>
    <row r="77" spans="3:26" ht="15.5" x14ac:dyDescent="0.35">
      <c r="C77" t="s">
        <v>103</v>
      </c>
    </row>
    <row r="78" spans="3:26" ht="15.5" x14ac:dyDescent="0.35">
      <c r="C78" t="s">
        <v>109</v>
      </c>
      <c r="D78" s="5">
        <v>246712802429</v>
      </c>
      <c r="E78" s="5">
        <v>94626354000</v>
      </c>
      <c r="F78" s="5">
        <v>98206032534</v>
      </c>
      <c r="G78" s="5">
        <v>191603441689</v>
      </c>
      <c r="I78" s="5">
        <v>724154125927</v>
      </c>
      <c r="J78" s="5">
        <v>678951945023</v>
      </c>
      <c r="K78" s="5">
        <v>345106038319</v>
      </c>
      <c r="L78" s="5">
        <v>179502179117</v>
      </c>
      <c r="M78" s="5">
        <v>144520842245</v>
      </c>
      <c r="N78" s="5">
        <v>258812539573</v>
      </c>
      <c r="O78" s="5">
        <v>274135043977</v>
      </c>
      <c r="P78" s="5">
        <v>665478680370</v>
      </c>
      <c r="Q78" s="5">
        <v>1315233904362</v>
      </c>
      <c r="R78" s="5">
        <v>1800823469340</v>
      </c>
      <c r="S78" s="5">
        <v>239690468140</v>
      </c>
      <c r="T78" s="5">
        <v>419339054960</v>
      </c>
      <c r="U78" s="5">
        <v>298891361122</v>
      </c>
      <c r="V78" s="5">
        <v>146022412919</v>
      </c>
      <c r="W78" s="5">
        <v>45594571563</v>
      </c>
      <c r="X78" s="5">
        <v>163116314140</v>
      </c>
      <c r="Y78" s="5">
        <v>127874560767</v>
      </c>
      <c r="Z78" s="5">
        <v>-107571005800</v>
      </c>
    </row>
    <row r="79" spans="3:26" ht="15.5" x14ac:dyDescent="0.35">
      <c r="C79" t="s">
        <v>110</v>
      </c>
      <c r="D79" s="5">
        <v>246719221069</v>
      </c>
      <c r="E79" s="5">
        <v>95043161942</v>
      </c>
      <c r="F79" s="5">
        <v>66848454542</v>
      </c>
      <c r="G79" s="5">
        <v>148981610064</v>
      </c>
      <c r="I79" s="5">
        <v>861895111247</v>
      </c>
      <c r="J79" s="5">
        <v>745086689443</v>
      </c>
      <c r="K79" s="5">
        <v>379763856653</v>
      </c>
      <c r="L79" s="5">
        <v>210572797263</v>
      </c>
      <c r="M79" s="5">
        <v>1191945992789</v>
      </c>
      <c r="N79" s="5">
        <v>203402379120</v>
      </c>
      <c r="O79" s="5">
        <v>9134228811082</v>
      </c>
      <c r="P79" s="5">
        <v>584693825991</v>
      </c>
      <c r="Q79" s="5">
        <v>380138178318</v>
      </c>
      <c r="R79" s="5">
        <v>2692068853722</v>
      </c>
      <c r="S79" s="5">
        <v>245426821050</v>
      </c>
      <c r="T79" s="5">
        <v>423177491594</v>
      </c>
      <c r="U79" s="5">
        <v>289127932989</v>
      </c>
      <c r="V79" s="5">
        <v>145660969445</v>
      </c>
      <c r="W79" s="5">
        <v>53253737702</v>
      </c>
    </row>
    <row r="80" spans="3:26" ht="15.5" x14ac:dyDescent="0.35">
      <c r="C80" t="s">
        <v>111</v>
      </c>
      <c r="D80" s="5">
        <v>246719221069</v>
      </c>
      <c r="E80" s="5">
        <v>95043161942</v>
      </c>
      <c r="F80" s="5">
        <v>66848454542</v>
      </c>
      <c r="G80" s="5">
        <v>148981610064</v>
      </c>
      <c r="I80" s="5">
        <v>861895111247</v>
      </c>
      <c r="J80" s="5">
        <v>745086689443</v>
      </c>
      <c r="K80" s="5">
        <v>379763856653</v>
      </c>
      <c r="L80" s="5">
        <v>210572797263</v>
      </c>
      <c r="M80" s="5">
        <v>1191945992789</v>
      </c>
      <c r="N80" s="5">
        <v>203402379120</v>
      </c>
      <c r="O80" s="5">
        <v>9134228811082</v>
      </c>
      <c r="P80" s="5">
        <v>584693825991</v>
      </c>
      <c r="Q80" s="5">
        <v>380138178318</v>
      </c>
      <c r="R80" s="5">
        <v>2692068853722</v>
      </c>
      <c r="S80" s="5">
        <v>245426821050</v>
      </c>
      <c r="T80" s="5">
        <v>423177491594</v>
      </c>
      <c r="U80" s="5">
        <v>289127932989</v>
      </c>
      <c r="V80" s="5">
        <v>145660969445</v>
      </c>
      <c r="W80" s="5">
        <v>53253737702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157733777913</v>
      </c>
      <c r="E84" s="5">
        <v>130524664711</v>
      </c>
      <c r="F84" s="5">
        <v>151391532551</v>
      </c>
      <c r="G84" s="5">
        <v>121193898577</v>
      </c>
      <c r="I84" s="5">
        <v>151391532551</v>
      </c>
      <c r="J84" s="5">
        <v>180446928972</v>
      </c>
      <c r="K84" s="5">
        <v>175817063563</v>
      </c>
      <c r="L84" s="5">
        <v>206304439753</v>
      </c>
      <c r="M84" s="5">
        <v>89064523547</v>
      </c>
      <c r="N84" s="5">
        <v>67287686149</v>
      </c>
      <c r="O84" s="5">
        <v>181823223105</v>
      </c>
      <c r="P84" s="5">
        <v>289241072355</v>
      </c>
      <c r="Q84" s="5">
        <v>196355861623</v>
      </c>
      <c r="R84" s="5">
        <v>192620732976</v>
      </c>
      <c r="S84" s="5">
        <v>330105961589</v>
      </c>
      <c r="T84" s="5">
        <v>271006907906</v>
      </c>
      <c r="U84" s="5">
        <v>92373928789</v>
      </c>
      <c r="V84" s="5">
        <v>94101193154</v>
      </c>
      <c r="W84" s="5">
        <v>12114018843</v>
      </c>
      <c r="X84" s="5">
        <v>59589534371</v>
      </c>
      <c r="Y84" s="5">
        <v>15777506567</v>
      </c>
      <c r="Z84" s="5">
        <v>9357649686</v>
      </c>
    </row>
    <row r="85" spans="2:26" ht="15.5" x14ac:dyDescent="0.35">
      <c r="C85" t="s">
        <v>117</v>
      </c>
      <c r="D85" s="5">
        <v>380097699098</v>
      </c>
      <c r="E85" s="5">
        <v>344029519320</v>
      </c>
      <c r="F85" s="5">
        <v>347324195244</v>
      </c>
      <c r="G85" s="5">
        <v>341701705017</v>
      </c>
      <c r="I85" s="5">
        <v>347324195244</v>
      </c>
      <c r="J85" s="5">
        <v>319325766520</v>
      </c>
      <c r="K85" s="5">
        <v>329506242567</v>
      </c>
      <c r="L85" s="5">
        <v>334450348021</v>
      </c>
      <c r="M85" s="5">
        <v>242328785123</v>
      </c>
      <c r="N85" s="5">
        <v>171883861648</v>
      </c>
      <c r="O85" s="5">
        <v>153409358609</v>
      </c>
      <c r="P85" s="5">
        <v>179450472310</v>
      </c>
      <c r="Q85" s="5">
        <v>108004468778</v>
      </c>
      <c r="R85" s="5">
        <v>115859518415</v>
      </c>
      <c r="S85" s="5">
        <v>90838638817</v>
      </c>
      <c r="T85" s="5">
        <v>93999622170</v>
      </c>
      <c r="U85" s="5">
        <v>69912648732</v>
      </c>
      <c r="V85" s="5">
        <v>57751201650</v>
      </c>
      <c r="W85" s="5">
        <v>25454660593</v>
      </c>
      <c r="X85" s="5">
        <v>19658542945</v>
      </c>
      <c r="Y85" s="5">
        <v>26077992548</v>
      </c>
      <c r="Z85" s="5">
        <v>14755742032</v>
      </c>
    </row>
    <row r="86" spans="2:26" ht="15.5" x14ac:dyDescent="0.35">
      <c r="C86" t="s">
        <v>119</v>
      </c>
      <c r="D86" s="5">
        <v>2200750578</v>
      </c>
      <c r="E86" s="5">
        <v>2022438026</v>
      </c>
      <c r="F86" s="5">
        <v>2059268151</v>
      </c>
      <c r="G86" s="5">
        <v>1962435645</v>
      </c>
      <c r="I86" s="5">
        <v>2059268151</v>
      </c>
      <c r="J86" s="5">
        <v>1687796350</v>
      </c>
      <c r="K86" s="5">
        <v>1535471980</v>
      </c>
      <c r="L86" s="5">
        <v>1784095219</v>
      </c>
      <c r="M86" s="5">
        <v>1174768327</v>
      </c>
      <c r="N86" s="5">
        <v>897688317</v>
      </c>
      <c r="O86" s="5">
        <v>1882602022</v>
      </c>
      <c r="P86" s="5">
        <v>3354160374</v>
      </c>
      <c r="Q86" s="5">
        <v>3211360325</v>
      </c>
      <c r="R86" s="5">
        <v>81898021182</v>
      </c>
      <c r="S86" s="5">
        <v>2280763078</v>
      </c>
      <c r="T86" s="5">
        <v>2470491117</v>
      </c>
      <c r="U86" s="5">
        <v>1901803220</v>
      </c>
      <c r="V86" s="5">
        <v>1110979039</v>
      </c>
      <c r="W86" s="5">
        <v>1313150783</v>
      </c>
      <c r="X86" s="5">
        <v>1433321355</v>
      </c>
      <c r="Y86" s="5">
        <v>5853969368</v>
      </c>
      <c r="Z86" s="5">
        <v>4698593433</v>
      </c>
    </row>
    <row r="87" spans="2:26" ht="15.5" x14ac:dyDescent="0.35">
      <c r="C87" t="s">
        <v>118</v>
      </c>
      <c r="D87" s="5">
        <v>114864329440</v>
      </c>
      <c r="E87" s="5">
        <v>280519840577</v>
      </c>
      <c r="F87" s="5">
        <v>122292579372</v>
      </c>
      <c r="G87" s="5">
        <v>299743082283</v>
      </c>
      <c r="I87" s="5">
        <v>122292579372</v>
      </c>
      <c r="J87" s="5">
        <v>527264421207</v>
      </c>
      <c r="K87" s="5">
        <v>185260270069</v>
      </c>
      <c r="L87" s="5">
        <v>164659185523</v>
      </c>
      <c r="M87" s="5">
        <v>209092418679</v>
      </c>
      <c r="N87" s="5">
        <v>118831391901</v>
      </c>
      <c r="O87" s="5">
        <v>110983682524</v>
      </c>
      <c r="P87" s="5">
        <v>116166169405</v>
      </c>
      <c r="Q87" s="5">
        <v>32944671485</v>
      </c>
      <c r="R87" s="5">
        <v>30991921968</v>
      </c>
      <c r="S87" s="5">
        <v>38305925057</v>
      </c>
      <c r="T87" s="5">
        <v>32415063583</v>
      </c>
      <c r="U87" s="5">
        <v>70540860860</v>
      </c>
      <c r="V87" s="5">
        <v>40660844946</v>
      </c>
      <c r="W87" s="5">
        <v>2971339071</v>
      </c>
      <c r="X87" s="5">
        <v>4685030231</v>
      </c>
      <c r="Y87" s="5">
        <v>2311523310</v>
      </c>
      <c r="Z87" s="5">
        <v>2865441421</v>
      </c>
    </row>
    <row r="88" spans="2:26" ht="15.5" x14ac:dyDescent="0.35">
      <c r="C88" t="s">
        <v>120</v>
      </c>
      <c r="D88" s="5">
        <v>380097699098</v>
      </c>
      <c r="E88" s="5">
        <v>344029519320</v>
      </c>
      <c r="F88" s="5">
        <v>347324195244</v>
      </c>
      <c r="G88" s="5">
        <v>341701705017</v>
      </c>
      <c r="I88" s="5">
        <v>347324195244</v>
      </c>
      <c r="J88" s="5">
        <v>319325766520</v>
      </c>
      <c r="K88" s="5">
        <v>329506242567</v>
      </c>
      <c r="L88" s="5">
        <v>334450348021</v>
      </c>
      <c r="M88" s="5">
        <v>242328785123</v>
      </c>
      <c r="N88" s="5">
        <v>171883861648</v>
      </c>
      <c r="O88" s="5">
        <v>153409358609</v>
      </c>
      <c r="P88" s="5">
        <v>179450472310</v>
      </c>
      <c r="Q88" s="5">
        <v>108004468778</v>
      </c>
      <c r="R88" s="5">
        <v>115859518415</v>
      </c>
      <c r="S88" s="5">
        <v>90838638817</v>
      </c>
      <c r="T88" s="5">
        <v>93999622170</v>
      </c>
      <c r="U88" s="5">
        <v>69912648732</v>
      </c>
      <c r="V88" s="5">
        <v>57751201650</v>
      </c>
      <c r="W88" s="5">
        <v>25454660593</v>
      </c>
      <c r="X88" s="5">
        <v>19658542945</v>
      </c>
      <c r="Y88" s="5">
        <v>26077992548</v>
      </c>
      <c r="Z88" s="5">
        <v>14755742032</v>
      </c>
    </row>
    <row r="89" spans="2:26" ht="15.5" x14ac:dyDescent="0.35">
      <c r="C89" t="s">
        <v>121</v>
      </c>
      <c r="D89" s="5">
        <v>18007970383</v>
      </c>
      <c r="E89" s="5">
        <v>29478571716</v>
      </c>
      <c r="F89" s="5">
        <v>11059908262</v>
      </c>
      <c r="G89" s="5">
        <v>16578816878</v>
      </c>
      <c r="I89" s="5">
        <v>11059908262</v>
      </c>
      <c r="J89" s="5">
        <v>6181394261</v>
      </c>
      <c r="K89" s="5">
        <v>2559955763</v>
      </c>
      <c r="L89" s="5">
        <v>41646829360</v>
      </c>
      <c r="M89" s="5">
        <v>26748250503</v>
      </c>
      <c r="N89" s="5">
        <v>26979733605</v>
      </c>
      <c r="O89" s="5">
        <v>38481715870</v>
      </c>
      <c r="P89" s="5">
        <v>43840674073</v>
      </c>
      <c r="Q89" s="5">
        <v>23140656972</v>
      </c>
      <c r="R89" s="5">
        <v>8150260778</v>
      </c>
      <c r="S89" s="5">
        <v>8728696214</v>
      </c>
      <c r="T89" s="5">
        <v>12960023533</v>
      </c>
      <c r="U89" s="5">
        <v>7710910387</v>
      </c>
      <c r="V89" s="5">
        <v>8478413507</v>
      </c>
      <c r="W89" s="5">
        <v>104000085482</v>
      </c>
      <c r="X89" s="5">
        <v>301030613776</v>
      </c>
      <c r="Y89" s="5">
        <v>23503789793</v>
      </c>
      <c r="Z89" s="5">
        <v>4472925856</v>
      </c>
    </row>
    <row r="90" spans="2:26" ht="15.5" x14ac:dyDescent="0.35">
      <c r="C90" t="s">
        <v>122</v>
      </c>
      <c r="D90" s="5">
        <v>18007970383</v>
      </c>
      <c r="E90" s="5">
        <v>29478571716</v>
      </c>
      <c r="F90" s="5">
        <v>11059908262</v>
      </c>
      <c r="G90" s="5">
        <v>16578816878</v>
      </c>
      <c r="I90" s="5">
        <v>11059908262</v>
      </c>
      <c r="J90" s="5">
        <v>6181394261</v>
      </c>
      <c r="K90" s="5">
        <v>2559955763</v>
      </c>
      <c r="L90" s="5">
        <v>41646829360</v>
      </c>
      <c r="M90" s="5">
        <v>26748250503</v>
      </c>
      <c r="N90" s="5">
        <v>26979733605</v>
      </c>
      <c r="O90" s="5">
        <v>38481715870</v>
      </c>
      <c r="P90" s="5">
        <v>43840674073</v>
      </c>
      <c r="Q90" s="5">
        <v>23140656972</v>
      </c>
      <c r="R90" s="5">
        <v>8150260778</v>
      </c>
      <c r="S90" s="5">
        <v>8728696214</v>
      </c>
      <c r="T90" s="5">
        <v>12960023533</v>
      </c>
      <c r="U90" s="5">
        <v>7710910387</v>
      </c>
      <c r="V90" s="5">
        <v>8478413507</v>
      </c>
      <c r="W90" s="5">
        <v>104000085482</v>
      </c>
      <c r="X90" s="5">
        <v>301030613776</v>
      </c>
      <c r="Y90" s="5">
        <v>23503789793</v>
      </c>
      <c r="Z90" s="5">
        <v>4472925856</v>
      </c>
    </row>
    <row r="91" spans="2:26" ht="15.5" x14ac:dyDescent="0.35">
      <c r="C91" t="s">
        <v>123</v>
      </c>
      <c r="D91" s="5">
        <v>1772499452333</v>
      </c>
      <c r="E91" s="5">
        <v>1761433044002</v>
      </c>
      <c r="F91" s="5">
        <v>1771303917791</v>
      </c>
      <c r="G91" s="5">
        <v>1767120940671</v>
      </c>
      <c r="I91" s="5">
        <v>1771303917791</v>
      </c>
      <c r="J91" s="5">
        <v>1765918117248</v>
      </c>
      <c r="K91" s="5">
        <v>1343600365367</v>
      </c>
      <c r="L91" s="5">
        <v>1369517649760</v>
      </c>
      <c r="M91" s="5">
        <v>1426548304493</v>
      </c>
      <c r="N91" s="5">
        <v>1340185596376</v>
      </c>
      <c r="O91" s="5">
        <v>1251949048148</v>
      </c>
      <c r="P91" s="5">
        <v>1153046157549</v>
      </c>
      <c r="Q91" s="5">
        <v>1031274621005</v>
      </c>
      <c r="R91" s="5">
        <v>975563616907</v>
      </c>
      <c r="S91" s="5">
        <v>947762086305</v>
      </c>
      <c r="T91" s="5">
        <v>942901821627</v>
      </c>
      <c r="U91" s="5">
        <v>630636345794</v>
      </c>
      <c r="V91" s="5">
        <v>1586011166</v>
      </c>
    </row>
    <row r="92" spans="2:26" ht="15.5" x14ac:dyDescent="0.35">
      <c r="C92" t="s">
        <v>784</v>
      </c>
      <c r="D92" s="5">
        <v>1772499452333</v>
      </c>
      <c r="E92" s="5">
        <v>1761433044002</v>
      </c>
      <c r="F92" s="5">
        <v>1771303917791</v>
      </c>
      <c r="G92" s="5">
        <v>1767120940671</v>
      </c>
      <c r="I92" s="5">
        <v>1771303917791</v>
      </c>
      <c r="J92" s="5">
        <v>1765918117248</v>
      </c>
      <c r="K92" s="5">
        <v>1336043569286</v>
      </c>
      <c r="L92" s="5">
        <v>1328136290345</v>
      </c>
      <c r="P92" s="5">
        <v>1149813499052</v>
      </c>
      <c r="Q92" s="5">
        <v>1027532737233</v>
      </c>
      <c r="R92" s="5">
        <v>961617850707</v>
      </c>
      <c r="S92" s="5">
        <v>935523465846</v>
      </c>
      <c r="T92" s="5">
        <v>930251574731</v>
      </c>
      <c r="U92" s="5">
        <v>617121077082</v>
      </c>
    </row>
    <row r="93" spans="2:26" ht="15.5" x14ac:dyDescent="0.35">
      <c r="C93" t="s">
        <v>91</v>
      </c>
      <c r="D93" s="5">
        <v>10340545617205</v>
      </c>
      <c r="E93" s="5">
        <v>10604235783010</v>
      </c>
      <c r="F93" s="5">
        <v>10270603250068</v>
      </c>
      <c r="G93" s="5">
        <v>10304117983727</v>
      </c>
      <c r="I93" s="5">
        <v>10270603250068</v>
      </c>
      <c r="J93" s="5">
        <v>11053279420415</v>
      </c>
      <c r="K93" s="5">
        <v>10142751175133</v>
      </c>
      <c r="L93" s="5">
        <v>10111639094041</v>
      </c>
      <c r="M93" s="5">
        <v>10083779824256</v>
      </c>
      <c r="N93" s="5">
        <v>9041176734547</v>
      </c>
      <c r="O93" s="5">
        <v>9099180980501</v>
      </c>
      <c r="P93" s="5">
        <v>112142580799</v>
      </c>
      <c r="Q93" s="5">
        <v>199181324812</v>
      </c>
      <c r="R93" s="5">
        <v>1139899094149</v>
      </c>
      <c r="S93" s="5">
        <v>451003139408</v>
      </c>
      <c r="T93" s="5">
        <v>463137950140</v>
      </c>
      <c r="U93" s="5">
        <v>-124625714147</v>
      </c>
      <c r="V93" s="5">
        <v>-136374128619</v>
      </c>
      <c r="W93" s="5">
        <v>-188012923861</v>
      </c>
      <c r="Y93" s="5">
        <v>41792973434</v>
      </c>
      <c r="Z93" s="5">
        <v>13626702219</v>
      </c>
    </row>
    <row r="94" spans="2:26" ht="15.5" x14ac:dyDescent="0.35">
      <c r="C94" t="s">
        <v>785</v>
      </c>
      <c r="D94" s="5">
        <v>1772499452333</v>
      </c>
      <c r="E94" s="5">
        <v>1761433044002</v>
      </c>
      <c r="F94" s="5">
        <v>1771303917791</v>
      </c>
      <c r="G94" s="5">
        <v>1767120940671</v>
      </c>
      <c r="I94" s="5">
        <v>1771303917791</v>
      </c>
      <c r="J94" s="5">
        <v>1765918117248</v>
      </c>
      <c r="K94" s="5">
        <v>1343600365367</v>
      </c>
      <c r="L94" s="5">
        <v>1369517649760</v>
      </c>
      <c r="M94" s="5">
        <v>1426548304493</v>
      </c>
      <c r="N94" s="5">
        <v>1340185596376</v>
      </c>
      <c r="O94" s="5">
        <v>1251949048148</v>
      </c>
      <c r="P94" s="5">
        <v>1153046157549</v>
      </c>
      <c r="Q94" s="5">
        <v>1031274621005</v>
      </c>
      <c r="R94" s="5">
        <v>975563616907</v>
      </c>
      <c r="S94" s="5">
        <v>947762086305</v>
      </c>
      <c r="T94" s="5">
        <v>942901821627</v>
      </c>
      <c r="U94" s="5">
        <v>630636345794</v>
      </c>
      <c r="V94" s="5">
        <v>1586011166</v>
      </c>
    </row>
    <row r="95" spans="2:26" ht="15.5" x14ac:dyDescent="0.35">
      <c r="C95" t="s">
        <v>124</v>
      </c>
      <c r="D95" s="5">
        <v>3586296016323</v>
      </c>
      <c r="E95" s="5">
        <v>3485987331423</v>
      </c>
      <c r="F95" s="5">
        <v>3524454250955</v>
      </c>
      <c r="G95" s="5">
        <v>3532044718785</v>
      </c>
      <c r="I95" s="5">
        <v>3524454250955</v>
      </c>
      <c r="J95" s="5">
        <v>3993283167060</v>
      </c>
      <c r="K95" s="5">
        <v>3746566535736</v>
      </c>
      <c r="L95" s="5">
        <v>3521802077929</v>
      </c>
      <c r="M95" s="5">
        <v>4017869146346</v>
      </c>
      <c r="N95" s="5">
        <v>4265541137095</v>
      </c>
      <c r="O95" s="5">
        <v>4444614008452</v>
      </c>
      <c r="P95" s="5">
        <v>4103538241550</v>
      </c>
      <c r="Q95" s="5">
        <v>3873001070849</v>
      </c>
      <c r="R95" s="5">
        <v>5366858776438</v>
      </c>
      <c r="S95" s="5">
        <v>2263030530744</v>
      </c>
      <c r="T95" s="5">
        <v>1502328280088</v>
      </c>
      <c r="U95" s="5">
        <v>879805820893</v>
      </c>
      <c r="V95" s="5">
        <v>307470614114</v>
      </c>
      <c r="W95" s="5">
        <v>193590013296</v>
      </c>
      <c r="X95" s="5">
        <v>395295749180</v>
      </c>
      <c r="Y95" s="5">
        <v>462613426161</v>
      </c>
      <c r="Z95" s="5">
        <v>466440465178</v>
      </c>
    </row>
    <row r="96" spans="2:26" ht="15.5" x14ac:dyDescent="0.35">
      <c r="C96" t="s">
        <v>125</v>
      </c>
    </row>
    <row r="97" spans="3:26" ht="15.5" x14ac:dyDescent="0.35">
      <c r="C97" t="s">
        <v>318</v>
      </c>
      <c r="S97" s="5">
        <v>404064462182</v>
      </c>
      <c r="T97" s="5">
        <v>1259369279649</v>
      </c>
      <c r="U97" s="5">
        <v>1168416030542</v>
      </c>
      <c r="V97" s="5">
        <v>1194473580506</v>
      </c>
    </row>
    <row r="98" spans="3:26" ht="15.5" x14ac:dyDescent="0.35">
      <c r="C98" t="s">
        <v>527</v>
      </c>
      <c r="D98" s="5">
        <v>1703293243468</v>
      </c>
      <c r="E98" s="5">
        <v>1709259093769</v>
      </c>
      <c r="F98" s="5">
        <v>1709057183151</v>
      </c>
      <c r="G98" s="5">
        <v>1700886959366</v>
      </c>
      <c r="I98" s="5">
        <v>1709057183151</v>
      </c>
      <c r="J98" s="5">
        <v>1705142164373</v>
      </c>
      <c r="K98" s="5">
        <v>1371217074860</v>
      </c>
      <c r="L98" s="5">
        <v>1381304712907</v>
      </c>
      <c r="M98" s="5">
        <v>1386752107019</v>
      </c>
      <c r="N98" s="5">
        <v>1356156553287</v>
      </c>
      <c r="O98" s="5">
        <v>1373576568003</v>
      </c>
      <c r="P98" s="5">
        <v>1339326382523</v>
      </c>
      <c r="Q98" s="5">
        <v>1394147436628</v>
      </c>
      <c r="R98" s="5">
        <v>1300033174374</v>
      </c>
      <c r="S98" s="5">
        <v>1159095835061</v>
      </c>
      <c r="T98" s="5">
        <v>1324595879934</v>
      </c>
    </row>
    <row r="99" spans="3:26" ht="15.5" x14ac:dyDescent="0.35">
      <c r="C99" t="s">
        <v>126</v>
      </c>
      <c r="D99" s="5">
        <v>21723652812335</v>
      </c>
      <c r="E99" s="5">
        <v>21667103126187</v>
      </c>
      <c r="F99" s="5">
        <v>21507990578200</v>
      </c>
      <c r="G99" s="5">
        <v>21419643630815</v>
      </c>
      <c r="I99" s="5">
        <v>21507990578200</v>
      </c>
      <c r="J99" s="5">
        <v>20954600799136</v>
      </c>
      <c r="K99" s="5">
        <v>16580315326201</v>
      </c>
      <c r="L99" s="5">
        <v>16060532093625</v>
      </c>
      <c r="M99" s="5">
        <v>15040650409389</v>
      </c>
      <c r="N99" s="5">
        <v>13895255271120</v>
      </c>
      <c r="O99" s="5">
        <v>13642354853590</v>
      </c>
      <c r="P99" s="5">
        <v>3944440313048</v>
      </c>
      <c r="Q99" s="5">
        <v>3371710574987</v>
      </c>
      <c r="R99" s="5">
        <v>3526993558084</v>
      </c>
      <c r="S99" s="5">
        <v>3244789078166</v>
      </c>
      <c r="T99" s="5">
        <v>3125570497288</v>
      </c>
      <c r="U99" s="5">
        <v>2954120516091</v>
      </c>
      <c r="V99" s="5">
        <v>467221864485</v>
      </c>
      <c r="W99" s="5">
        <v>486735326576</v>
      </c>
      <c r="X99" s="5">
        <v>471401619660</v>
      </c>
      <c r="Y99" s="5">
        <v>528253766929</v>
      </c>
      <c r="Z99" s="5">
        <v>519418941616</v>
      </c>
    </row>
    <row r="100" spans="3:26" ht="15.5" x14ac:dyDescent="0.35">
      <c r="C100" t="s">
        <v>483</v>
      </c>
      <c r="D100" s="5">
        <v>7297930780660</v>
      </c>
      <c r="E100" s="5">
        <v>6974064615192</v>
      </c>
      <c r="F100" s="5">
        <v>6915187209644</v>
      </c>
      <c r="G100" s="5">
        <v>6728377521847</v>
      </c>
      <c r="I100" s="5">
        <v>6915187209644</v>
      </c>
      <c r="J100" s="5">
        <v>6906677910927</v>
      </c>
      <c r="K100" s="5">
        <v>9713063073537</v>
      </c>
      <c r="L100" s="5">
        <v>9302235062334</v>
      </c>
      <c r="M100" s="5">
        <v>8863373980247</v>
      </c>
      <c r="N100" s="5">
        <v>8279374758057</v>
      </c>
      <c r="O100" s="5">
        <v>7483549033829</v>
      </c>
      <c r="P100" s="5">
        <v>6435707881208</v>
      </c>
      <c r="Q100" s="5">
        <v>5104728318232</v>
      </c>
      <c r="R100" s="5">
        <v>2543904367621</v>
      </c>
      <c r="S100" s="5">
        <v>1871897477776</v>
      </c>
      <c r="T100" s="5">
        <v>1479443099894</v>
      </c>
      <c r="U100" s="5">
        <v>886946463064</v>
      </c>
      <c r="V100" s="5">
        <v>750740287061</v>
      </c>
    </row>
    <row r="101" spans="3:26" ht="15.5" x14ac:dyDescent="0.35">
      <c r="C101" t="s">
        <v>128</v>
      </c>
      <c r="D101" s="5">
        <v>21203268280</v>
      </c>
      <c r="E101" s="5">
        <v>21203268280</v>
      </c>
      <c r="F101" s="5">
        <v>21204949986</v>
      </c>
      <c r="G101" s="5">
        <v>27568306846</v>
      </c>
      <c r="I101" s="5">
        <v>21204949986</v>
      </c>
      <c r="J101" s="5">
        <v>27568306846</v>
      </c>
      <c r="K101" s="5">
        <v>28543412699</v>
      </c>
      <c r="L101" s="5">
        <v>32787648815</v>
      </c>
      <c r="M101" s="5">
        <v>36473961526</v>
      </c>
      <c r="N101" s="5">
        <v>44735507797</v>
      </c>
      <c r="O101" s="5">
        <v>42658461581</v>
      </c>
      <c r="P101" s="5">
        <v>42655604458</v>
      </c>
      <c r="Q101" s="5">
        <v>45148866590</v>
      </c>
      <c r="R101" s="5">
        <v>46093150683</v>
      </c>
      <c r="S101" s="5">
        <v>10022266739</v>
      </c>
      <c r="T101" s="5">
        <v>8282222194</v>
      </c>
      <c r="U101" s="5">
        <v>6630787210</v>
      </c>
      <c r="V101" s="5">
        <v>6556092571</v>
      </c>
      <c r="W101" s="5">
        <v>2039177351</v>
      </c>
      <c r="X101" s="5">
        <v>1453453790</v>
      </c>
      <c r="Z101" s="5">
        <v>7349706205</v>
      </c>
    </row>
    <row r="102" spans="3:26" ht="15.5" x14ac:dyDescent="0.35">
      <c r="C102" t="s">
        <v>405</v>
      </c>
      <c r="D102" s="5">
        <v>71310897771</v>
      </c>
      <c r="E102" s="5">
        <v>71310897771</v>
      </c>
      <c r="F102" s="5">
        <v>71310897771</v>
      </c>
      <c r="G102" s="5">
        <v>71310897771</v>
      </c>
      <c r="I102" s="5">
        <v>71310897771</v>
      </c>
      <c r="J102" s="5">
        <v>1444841650</v>
      </c>
      <c r="K102" s="5">
        <v>1444841650</v>
      </c>
      <c r="L102" s="5">
        <v>1444841650</v>
      </c>
      <c r="M102" s="5">
        <v>1444841650</v>
      </c>
      <c r="N102" s="5">
        <v>1444841650</v>
      </c>
      <c r="O102" s="5">
        <v>1444841650</v>
      </c>
      <c r="P102" s="5">
        <v>1444841650</v>
      </c>
      <c r="Q102" s="5">
        <v>1444841650</v>
      </c>
      <c r="R102" s="5">
        <v>1444841650</v>
      </c>
      <c r="S102" s="5">
        <v>1444841650</v>
      </c>
      <c r="T102" s="5">
        <v>1444841650</v>
      </c>
      <c r="U102" s="5">
        <v>1444841650</v>
      </c>
    </row>
    <row r="103" spans="3:26" ht="15.5" x14ac:dyDescent="0.35">
      <c r="C103" t="s">
        <v>129</v>
      </c>
      <c r="D103" s="5">
        <v>33090193430515</v>
      </c>
      <c r="E103" s="5">
        <v>32723457510689</v>
      </c>
      <c r="F103" s="5">
        <v>32469669457553</v>
      </c>
      <c r="G103" s="5">
        <v>32225882174518</v>
      </c>
      <c r="I103" s="5">
        <v>32469669457553</v>
      </c>
      <c r="J103" s="5">
        <v>31834215893583</v>
      </c>
      <c r="K103" s="5">
        <v>29728572821787</v>
      </c>
      <c r="L103" s="5">
        <v>28433958368226</v>
      </c>
      <c r="M103" s="5">
        <v>26894139948852</v>
      </c>
      <c r="N103" s="5">
        <v>25162070853679</v>
      </c>
      <c r="O103" s="5">
        <v>24130252563195</v>
      </c>
      <c r="P103" s="5">
        <v>13417825304213</v>
      </c>
      <c r="Q103" s="5">
        <v>11454155205894</v>
      </c>
      <c r="R103" s="5">
        <v>8790569332919</v>
      </c>
      <c r="S103" s="5">
        <v>8864283462719</v>
      </c>
      <c r="T103" s="5">
        <v>8462277912973</v>
      </c>
      <c r="U103" s="5">
        <v>6481623388255</v>
      </c>
      <c r="V103" s="5">
        <v>2421336090418</v>
      </c>
      <c r="W103" s="5">
        <v>1755076110550</v>
      </c>
      <c r="X103" s="5">
        <v>1696617421323</v>
      </c>
      <c r="Y103" s="5">
        <v>1625607643073</v>
      </c>
      <c r="Z103" s="5">
        <v>1552791866941</v>
      </c>
    </row>
    <row r="104" spans="3:26" ht="15.5" x14ac:dyDescent="0.35">
      <c r="C104" t="s">
        <v>130</v>
      </c>
      <c r="D104" s="5">
        <v>36676489446838</v>
      </c>
      <c r="E104" s="5">
        <v>36209444842112</v>
      </c>
      <c r="F104" s="5">
        <v>35994123708508</v>
      </c>
      <c r="G104" s="5">
        <v>35757926893303</v>
      </c>
      <c r="I104" s="5">
        <v>35994123708508</v>
      </c>
      <c r="J104" s="5">
        <v>35827499060643</v>
      </c>
      <c r="K104" s="5">
        <v>33475139357523</v>
      </c>
      <c r="L104" s="5">
        <v>31955760446155</v>
      </c>
      <c r="M104" s="5">
        <v>30912009095198</v>
      </c>
      <c r="N104" s="5">
        <v>29427611990774</v>
      </c>
      <c r="O104" s="5">
        <v>28574866571647</v>
      </c>
      <c r="P104" s="5">
        <v>17521363545763</v>
      </c>
      <c r="Q104" s="5">
        <v>15327156276743</v>
      </c>
      <c r="R104" s="5">
        <v>14157428109357</v>
      </c>
      <c r="S104" s="5">
        <v>11127313993463</v>
      </c>
      <c r="T104" s="5">
        <v>9964606193061</v>
      </c>
      <c r="U104" s="5">
        <v>7361429209148</v>
      </c>
      <c r="V104" s="5">
        <v>2728806704532</v>
      </c>
      <c r="W104" s="5">
        <v>1948666123846</v>
      </c>
      <c r="X104" s="5">
        <v>2091913170503</v>
      </c>
      <c r="Y104" s="5">
        <v>2088221069234</v>
      </c>
      <c r="Z104" s="5">
        <v>2019232332119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  <c r="D107" s="5">
        <v>3440422187591</v>
      </c>
      <c r="E107" s="5">
        <v>3316266119055</v>
      </c>
      <c r="F107" s="5">
        <v>3468897713302</v>
      </c>
      <c r="G107" s="5">
        <v>3476240359345</v>
      </c>
      <c r="I107" s="5">
        <v>3468897713302</v>
      </c>
      <c r="J107" s="5">
        <v>4205429831120</v>
      </c>
      <c r="K107" s="5">
        <v>3648972507337</v>
      </c>
      <c r="L107" s="5">
        <v>3139215890647</v>
      </c>
      <c r="M107" s="5">
        <v>2935640641433</v>
      </c>
      <c r="N107" s="5">
        <v>2299087333681</v>
      </c>
      <c r="O107" s="5">
        <v>1556545290288</v>
      </c>
      <c r="P107" s="5">
        <v>1048185860149</v>
      </c>
      <c r="Q107" s="5">
        <v>563588908044</v>
      </c>
      <c r="R107" s="5">
        <v>992516702890</v>
      </c>
      <c r="S107" s="5">
        <v>633205626460</v>
      </c>
      <c r="T107" s="5">
        <v>470302831596</v>
      </c>
      <c r="U107" s="5">
        <v>425323273420</v>
      </c>
      <c r="V107" s="5">
        <v>169817374918</v>
      </c>
      <c r="W107" s="5">
        <v>45056085993</v>
      </c>
      <c r="X107" s="5">
        <v>43238505971</v>
      </c>
      <c r="Y107" s="5">
        <v>47863646262</v>
      </c>
      <c r="Z107" s="5">
        <v>45445915924</v>
      </c>
    </row>
    <row r="108" spans="3:26" ht="15.5" x14ac:dyDescent="0.35">
      <c r="C108" t="s">
        <v>786</v>
      </c>
      <c r="R108" s="5">
        <v>2850000000</v>
      </c>
      <c r="S108" s="5">
        <v>2850000000</v>
      </c>
      <c r="T108" s="5">
        <v>2850000000</v>
      </c>
      <c r="U108" s="5">
        <v>2850000000</v>
      </c>
    </row>
    <row r="109" spans="3:26" ht="15.5" x14ac:dyDescent="0.35">
      <c r="C109" t="s">
        <v>134</v>
      </c>
      <c r="D109" s="5">
        <v>713846498860</v>
      </c>
      <c r="E109" s="5">
        <v>715873964629</v>
      </c>
      <c r="F109" s="5">
        <v>874143673776</v>
      </c>
      <c r="G109" s="5">
        <v>967414829014</v>
      </c>
      <c r="I109" s="5">
        <v>874143673776</v>
      </c>
      <c r="J109" s="5">
        <v>1268711996184</v>
      </c>
      <c r="K109" s="5">
        <v>1005596538181</v>
      </c>
      <c r="L109" s="5">
        <v>732056538016</v>
      </c>
      <c r="M109" s="5">
        <v>709195144572</v>
      </c>
      <c r="N109" s="5">
        <v>417141802093</v>
      </c>
      <c r="O109" s="5">
        <v>161031385355</v>
      </c>
      <c r="P109" s="5">
        <v>67385579404</v>
      </c>
    </row>
    <row r="110" spans="3:26" ht="15.5" x14ac:dyDescent="0.35">
      <c r="C110" t="s">
        <v>135</v>
      </c>
    </row>
    <row r="111" spans="3:26" ht="15.5" x14ac:dyDescent="0.35">
      <c r="C111" t="s">
        <v>136</v>
      </c>
      <c r="D111" s="5">
        <v>245174415456</v>
      </c>
      <c r="E111" s="5">
        <v>249870660192</v>
      </c>
      <c r="F111" s="5">
        <v>230839166880</v>
      </c>
      <c r="G111" s="5">
        <v>229262925492</v>
      </c>
      <c r="I111" s="5">
        <v>230839166880</v>
      </c>
      <c r="J111" s="5">
        <v>229556013318</v>
      </c>
      <c r="K111" s="5">
        <v>201905473561</v>
      </c>
      <c r="L111" s="5">
        <v>241668283457</v>
      </c>
      <c r="M111" s="5">
        <v>190899126334</v>
      </c>
      <c r="N111" s="5">
        <v>271357663387</v>
      </c>
      <c r="O111" s="5">
        <v>204155936890</v>
      </c>
      <c r="P111" s="5">
        <v>207536693969</v>
      </c>
      <c r="Q111" s="5">
        <v>200494369137</v>
      </c>
      <c r="R111" s="5">
        <v>113023515122</v>
      </c>
      <c r="S111" s="5">
        <v>65161453589</v>
      </c>
      <c r="T111" s="5">
        <v>77460980193</v>
      </c>
      <c r="U111" s="5">
        <v>65394853782</v>
      </c>
      <c r="V111" s="5">
        <v>11218665640</v>
      </c>
      <c r="W111" s="5">
        <v>5368886022</v>
      </c>
      <c r="X111" s="5">
        <v>1924709160</v>
      </c>
      <c r="Y111" s="5">
        <v>3528762185</v>
      </c>
      <c r="Z111" s="5">
        <v>1592450136</v>
      </c>
    </row>
    <row r="112" spans="3:26" ht="15.5" x14ac:dyDescent="0.35">
      <c r="C112" t="s">
        <v>143</v>
      </c>
    </row>
    <row r="113" spans="3:26" ht="15.5" x14ac:dyDescent="0.35">
      <c r="C113" t="s">
        <v>144</v>
      </c>
      <c r="D113" s="5">
        <v>117065080018</v>
      </c>
      <c r="E113" s="5">
        <v>282542278603</v>
      </c>
      <c r="F113" s="5">
        <v>124351847523</v>
      </c>
      <c r="G113" s="5">
        <v>301705517928</v>
      </c>
      <c r="I113" s="5">
        <v>124351847523</v>
      </c>
      <c r="J113" s="5">
        <v>528952217557</v>
      </c>
      <c r="K113" s="5">
        <v>186795742049</v>
      </c>
      <c r="L113" s="5">
        <v>166443280742</v>
      </c>
      <c r="M113" s="5">
        <v>210267187006</v>
      </c>
      <c r="N113" s="5">
        <v>119729080218</v>
      </c>
      <c r="O113" s="5">
        <v>112866284546</v>
      </c>
      <c r="P113" s="5">
        <v>119520329779</v>
      </c>
      <c r="Q113" s="5">
        <v>36156031810</v>
      </c>
      <c r="R113" s="5">
        <v>112889943150</v>
      </c>
      <c r="S113" s="5">
        <v>40586688135</v>
      </c>
      <c r="T113" s="5">
        <v>34885554700</v>
      </c>
      <c r="U113" s="5">
        <v>72442664080</v>
      </c>
      <c r="V113" s="5">
        <v>41771823985</v>
      </c>
      <c r="W113" s="5">
        <v>4284489854</v>
      </c>
      <c r="X113" s="5">
        <v>6118351586</v>
      </c>
      <c r="Y113" s="5">
        <v>8165492678</v>
      </c>
      <c r="Z113" s="5">
        <v>7564034854</v>
      </c>
    </row>
    <row r="114" spans="3:26" ht="15.5" x14ac:dyDescent="0.35">
      <c r="C114" t="s">
        <v>137</v>
      </c>
      <c r="D114" s="5">
        <v>30959156058</v>
      </c>
      <c r="E114" s="5">
        <v>30775197137</v>
      </c>
      <c r="F114" s="5">
        <v>27140490150</v>
      </c>
      <c r="G114" s="5">
        <v>28713662923</v>
      </c>
      <c r="I114" s="5">
        <v>27140490150</v>
      </c>
      <c r="J114" s="5">
        <v>24944259882</v>
      </c>
      <c r="K114" s="5">
        <v>23985323140</v>
      </c>
      <c r="L114" s="5">
        <v>24308562116</v>
      </c>
      <c r="M114" s="5">
        <v>20762381845</v>
      </c>
      <c r="N114" s="5">
        <v>20634239242</v>
      </c>
      <c r="O114" s="5">
        <v>43966555663</v>
      </c>
      <c r="P114" s="5">
        <v>49318811331</v>
      </c>
      <c r="Q114" s="5">
        <v>48222013417</v>
      </c>
      <c r="R114" s="5">
        <v>32030245257</v>
      </c>
      <c r="S114" s="5">
        <v>46531947405</v>
      </c>
      <c r="T114" s="5">
        <v>49474300282</v>
      </c>
      <c r="U114" s="5">
        <v>31003552504</v>
      </c>
      <c r="V114" s="5">
        <v>14887189632</v>
      </c>
      <c r="W114" s="5">
        <v>1634090547</v>
      </c>
      <c r="X114" s="5">
        <v>4729438223</v>
      </c>
      <c r="Y114" s="5">
        <v>2585630577</v>
      </c>
      <c r="Z114" s="5">
        <v>2164118102</v>
      </c>
    </row>
    <row r="115" spans="3:26" ht="15.5" x14ac:dyDescent="0.35">
      <c r="C115" t="s">
        <v>138</v>
      </c>
      <c r="D115" s="5">
        <v>147202232255</v>
      </c>
      <c r="E115" s="5">
        <v>140138723622</v>
      </c>
      <c r="F115" s="5">
        <v>149246272940</v>
      </c>
      <c r="G115" s="5">
        <v>165694322400</v>
      </c>
      <c r="I115" s="5">
        <v>149246272940</v>
      </c>
      <c r="J115" s="5">
        <v>165519886186</v>
      </c>
      <c r="K115" s="5">
        <v>162812288400</v>
      </c>
      <c r="L115" s="5">
        <v>127236968957</v>
      </c>
      <c r="M115" s="5">
        <v>80123229339</v>
      </c>
      <c r="N115" s="5">
        <v>90831528750</v>
      </c>
      <c r="O115" s="5">
        <v>71507085959</v>
      </c>
      <c r="P115" s="5">
        <v>87638576143</v>
      </c>
      <c r="Q115" s="5">
        <v>50475936804</v>
      </c>
      <c r="R115" s="5">
        <v>63725384015</v>
      </c>
      <c r="S115" s="5">
        <v>72166447346</v>
      </c>
      <c r="T115" s="5">
        <v>62921706768</v>
      </c>
      <c r="U115" s="5">
        <v>44367158284</v>
      </c>
      <c r="V115" s="5">
        <v>23677955713</v>
      </c>
      <c r="W115" s="5">
        <v>1776088440</v>
      </c>
      <c r="X115" s="5">
        <v>1821709973</v>
      </c>
      <c r="Y115" s="5">
        <v>3404966231</v>
      </c>
      <c r="Z115" s="5">
        <v>1811439790</v>
      </c>
    </row>
    <row r="116" spans="3:26" ht="15.5" x14ac:dyDescent="0.35">
      <c r="C116" t="s">
        <v>139</v>
      </c>
    </row>
    <row r="117" spans="3:26" ht="15.5" x14ac:dyDescent="0.35">
      <c r="C117" t="s">
        <v>140</v>
      </c>
      <c r="D117" s="5">
        <v>2739014840849</v>
      </c>
      <c r="E117" s="5">
        <v>3016096576250</v>
      </c>
      <c r="F117" s="5">
        <v>3133158443708</v>
      </c>
      <c r="G117" s="5">
        <v>3418509586992</v>
      </c>
      <c r="I117" s="5">
        <v>3133158443708</v>
      </c>
      <c r="J117" s="5">
        <v>2960098626161</v>
      </c>
      <c r="K117" s="5">
        <v>2931861149238</v>
      </c>
      <c r="L117" s="5">
        <v>3178603918509</v>
      </c>
      <c r="M117" s="5">
        <v>3351302381746</v>
      </c>
      <c r="N117" s="5">
        <v>3659645114525</v>
      </c>
      <c r="O117" s="5">
        <v>3063745899097</v>
      </c>
      <c r="P117" s="5">
        <v>2889049662000</v>
      </c>
      <c r="Q117" s="5">
        <v>2178428312420</v>
      </c>
      <c r="R117" s="5">
        <v>1655832467953</v>
      </c>
      <c r="S117" s="5">
        <v>1434018634344</v>
      </c>
      <c r="T117" s="5">
        <v>1113134320412</v>
      </c>
      <c r="U117" s="5">
        <v>682128658042</v>
      </c>
      <c r="V117" s="5">
        <v>273200467617</v>
      </c>
      <c r="W117" s="5">
        <v>40952258712</v>
      </c>
      <c r="X117" s="5">
        <v>45313830249</v>
      </c>
      <c r="Y117" s="5">
        <v>57517852796</v>
      </c>
      <c r="Z117" s="5">
        <v>75326692500</v>
      </c>
    </row>
    <row r="118" spans="3:26" ht="15.5" x14ac:dyDescent="0.35">
      <c r="C118" t="s">
        <v>141</v>
      </c>
      <c r="D118" s="5">
        <v>14775210440</v>
      </c>
      <c r="E118" s="5">
        <v>17569288176</v>
      </c>
      <c r="F118" s="5">
        <v>20601631479</v>
      </c>
      <c r="G118" s="5">
        <v>22370103363</v>
      </c>
      <c r="I118" s="5">
        <v>20601631479</v>
      </c>
      <c r="J118" s="5">
        <v>37609523059</v>
      </c>
      <c r="K118" s="5">
        <v>16881458843</v>
      </c>
      <c r="L118" s="5">
        <v>846747954</v>
      </c>
      <c r="M118" s="5">
        <v>1991839589</v>
      </c>
      <c r="N118" s="5">
        <v>9427635628</v>
      </c>
      <c r="O118" s="5">
        <v>16584615793</v>
      </c>
      <c r="P118" s="5">
        <v>1947371323</v>
      </c>
      <c r="Q118" s="5">
        <v>2593933021</v>
      </c>
      <c r="R118" s="5">
        <v>785584407</v>
      </c>
      <c r="S118" s="5">
        <v>4036815928</v>
      </c>
      <c r="T118" s="5">
        <v>4144373384</v>
      </c>
      <c r="U118" s="5">
        <v>2102180429</v>
      </c>
      <c r="V118" s="5">
        <v>1624045797</v>
      </c>
      <c r="W118" s="5">
        <v>541642552</v>
      </c>
      <c r="X118" s="5">
        <v>359162266</v>
      </c>
      <c r="Y118" s="5">
        <v>29611227</v>
      </c>
      <c r="Z118" s="5">
        <v>299780589</v>
      </c>
    </row>
    <row r="119" spans="3:26" ht="15.5" x14ac:dyDescent="0.35">
      <c r="C119" t="s">
        <v>142</v>
      </c>
      <c r="D119" s="5">
        <v>2056160934598</v>
      </c>
      <c r="E119" s="5">
        <v>1797610895511</v>
      </c>
      <c r="F119" s="5">
        <v>1964951842838</v>
      </c>
      <c r="G119" s="5">
        <v>1680990156558</v>
      </c>
      <c r="I119" s="5">
        <v>1964951842838</v>
      </c>
      <c r="J119" s="5">
        <v>1895797171719</v>
      </c>
      <c r="K119" s="5">
        <v>1948496232502</v>
      </c>
      <c r="L119" s="5">
        <v>1751483621993</v>
      </c>
      <c r="M119" s="5">
        <v>1682446131560</v>
      </c>
      <c r="N119" s="5">
        <v>1318525256711</v>
      </c>
      <c r="O119" s="5">
        <v>889629552856</v>
      </c>
      <c r="P119" s="5">
        <v>467791699629</v>
      </c>
      <c r="Q119" s="5">
        <v>194683547940</v>
      </c>
      <c r="R119" s="5">
        <v>553929167595</v>
      </c>
      <c r="S119" s="5">
        <v>284307499967</v>
      </c>
      <c r="T119" s="5">
        <v>147215524622</v>
      </c>
      <c r="U119" s="5">
        <v>134671774090</v>
      </c>
      <c r="V119" s="5">
        <v>24667390411</v>
      </c>
      <c r="W119" s="5">
        <v>21194496656</v>
      </c>
      <c r="X119" s="5">
        <v>16641664217</v>
      </c>
      <c r="Y119" s="5">
        <v>20911482120</v>
      </c>
      <c r="Z119" s="5">
        <v>24335552099</v>
      </c>
    </row>
    <row r="120" spans="3:26" ht="15.5" x14ac:dyDescent="0.35">
      <c r="C120" t="s">
        <v>145</v>
      </c>
      <c r="D120" s="5">
        <v>3303011956278</v>
      </c>
      <c r="E120" s="5">
        <v>3617720326684</v>
      </c>
      <c r="F120" s="5">
        <v>3757198428117</v>
      </c>
      <c r="G120" s="5">
        <v>3830079300992</v>
      </c>
      <c r="I120" s="5">
        <v>3757198428117</v>
      </c>
      <c r="J120" s="5">
        <v>3106961846658</v>
      </c>
      <c r="K120" s="5">
        <v>3072256156764</v>
      </c>
      <c r="L120" s="5">
        <v>3328883991291</v>
      </c>
      <c r="M120" s="5">
        <v>3505161389094</v>
      </c>
      <c r="N120" s="5">
        <v>3849264446506</v>
      </c>
      <c r="O120" s="5">
        <v>3937227479920</v>
      </c>
      <c r="P120" s="5">
        <v>3533813411649</v>
      </c>
      <c r="Q120" s="5">
        <v>2399578021898</v>
      </c>
      <c r="R120" s="5">
        <v>1901284497809</v>
      </c>
      <c r="S120" s="5">
        <v>1618825482920</v>
      </c>
      <c r="T120" s="5">
        <v>1475432565608</v>
      </c>
      <c r="U120" s="5">
        <v>838786341274</v>
      </c>
      <c r="V120" s="5">
        <v>347278382193</v>
      </c>
      <c r="W120" s="5">
        <v>92684328964</v>
      </c>
      <c r="X120" s="5">
        <v>95364421224</v>
      </c>
      <c r="Y120" s="5">
        <v>213101119289</v>
      </c>
      <c r="Z120" s="5">
        <v>302651666271</v>
      </c>
    </row>
    <row r="121" spans="3:26" ht="15.5" x14ac:dyDescent="0.35">
      <c r="C121" t="s">
        <v>146</v>
      </c>
      <c r="D121" s="5">
        <v>3303011956278</v>
      </c>
      <c r="E121" s="5">
        <v>3617720326684</v>
      </c>
      <c r="F121" s="5">
        <v>3757198428117</v>
      </c>
      <c r="G121" s="5">
        <v>3830079300992</v>
      </c>
      <c r="I121" s="5">
        <v>3757198428117</v>
      </c>
      <c r="J121" s="5">
        <v>3106961846658</v>
      </c>
      <c r="K121" s="5">
        <v>3072256156764</v>
      </c>
      <c r="L121" s="5">
        <v>3328883991291</v>
      </c>
      <c r="M121" s="5">
        <v>3505161389094</v>
      </c>
      <c r="N121" s="5">
        <v>3849264446506</v>
      </c>
      <c r="O121" s="5">
        <v>3937227479920</v>
      </c>
      <c r="P121" s="5">
        <v>3533813411649</v>
      </c>
      <c r="Q121" s="5">
        <v>2399578021898</v>
      </c>
      <c r="R121" s="5">
        <v>1901284497809</v>
      </c>
      <c r="S121" s="5">
        <v>1618825482920</v>
      </c>
      <c r="T121" s="5">
        <v>1475432565608</v>
      </c>
      <c r="U121" s="5">
        <v>838786341274</v>
      </c>
      <c r="V121" s="5">
        <v>347278382193</v>
      </c>
      <c r="W121" s="5">
        <v>92684328964</v>
      </c>
      <c r="X121" s="5">
        <v>95364421224</v>
      </c>
      <c r="Y121" s="5">
        <v>213101119289</v>
      </c>
      <c r="Z121" s="5">
        <v>302651666271</v>
      </c>
    </row>
    <row r="122" spans="3:26" ht="15.5" x14ac:dyDescent="0.35">
      <c r="C122" t="s">
        <v>323</v>
      </c>
    </row>
    <row r="123" spans="3:26" ht="15.5" x14ac:dyDescent="0.35">
      <c r="C123" t="s">
        <v>325</v>
      </c>
      <c r="D123" s="5">
        <v>2753790051289</v>
      </c>
      <c r="E123" s="5">
        <v>3033665864426</v>
      </c>
      <c r="F123" s="5">
        <v>3153760075187</v>
      </c>
      <c r="G123" s="5">
        <v>3440879690355</v>
      </c>
      <c r="I123" s="5">
        <v>3153760075187</v>
      </c>
      <c r="J123" s="5">
        <v>2997708149220</v>
      </c>
      <c r="K123" s="5">
        <v>2948742608081</v>
      </c>
      <c r="L123" s="5">
        <v>3179450666463</v>
      </c>
      <c r="M123" s="5">
        <v>3353294221335</v>
      </c>
      <c r="N123" s="5">
        <v>3669072750153</v>
      </c>
      <c r="O123" s="5">
        <v>3762105085697</v>
      </c>
      <c r="P123" s="5">
        <v>3325557835423</v>
      </c>
      <c r="Q123" s="5">
        <v>2187541721375</v>
      </c>
      <c r="R123" s="5">
        <v>1662977573559</v>
      </c>
      <c r="S123" s="5">
        <v>1444241653870</v>
      </c>
      <c r="T123" s="5">
        <v>1293126783389</v>
      </c>
      <c r="U123" s="5">
        <v>689427466971</v>
      </c>
      <c r="V123" s="5">
        <v>274824513414</v>
      </c>
      <c r="W123" s="5">
        <v>41493901264</v>
      </c>
      <c r="X123" s="5">
        <v>45672992515</v>
      </c>
      <c r="Y123" s="5">
        <v>57547464023</v>
      </c>
      <c r="Z123" s="5">
        <v>75626473089</v>
      </c>
    </row>
    <row r="124" spans="3:26" ht="15.5" x14ac:dyDescent="0.35">
      <c r="C124" t="s">
        <v>149</v>
      </c>
      <c r="Y124" s="5">
        <v>77034762500</v>
      </c>
      <c r="Z124" s="5">
        <v>87891410132</v>
      </c>
    </row>
    <row r="125" spans="3:26" ht="15.5" x14ac:dyDescent="0.35">
      <c r="C125" t="s">
        <v>487</v>
      </c>
      <c r="V125" s="5">
        <v>33845000000</v>
      </c>
      <c r="W125" s="5">
        <v>31738000000</v>
      </c>
      <c r="X125" s="5">
        <v>31468500000</v>
      </c>
      <c r="Y125" s="5">
        <v>32900000000</v>
      </c>
      <c r="Z125" s="5">
        <v>76650000000</v>
      </c>
    </row>
    <row r="126" spans="3:26" ht="15.5" x14ac:dyDescent="0.35">
      <c r="C126" t="s">
        <v>147</v>
      </c>
      <c r="D126" s="5">
        <v>21309912600</v>
      </c>
      <c r="E126" s="5">
        <v>21461642257</v>
      </c>
      <c r="F126" s="5">
        <v>21613371916</v>
      </c>
      <c r="G126" s="5">
        <v>13924358314</v>
      </c>
      <c r="I126" s="5">
        <v>21613371916</v>
      </c>
      <c r="J126" s="5">
        <v>14382175520</v>
      </c>
      <c r="K126" s="5">
        <v>6483003564</v>
      </c>
      <c r="L126" s="5">
        <v>7089922201</v>
      </c>
      <c r="M126" s="5">
        <v>7696840837</v>
      </c>
      <c r="N126" s="5">
        <v>8303759473</v>
      </c>
      <c r="O126" s="5">
        <v>8910678109</v>
      </c>
      <c r="P126" s="5">
        <v>9517596746</v>
      </c>
      <c r="Q126" s="5">
        <v>13742418767</v>
      </c>
      <c r="R126" s="5">
        <v>44035278445</v>
      </c>
      <c r="S126" s="5">
        <v>48279476119</v>
      </c>
      <c r="T126" s="5">
        <v>53677525935</v>
      </c>
      <c r="U126" s="5">
        <v>48358604202</v>
      </c>
    </row>
    <row r="127" spans="3:26" ht="15.5" x14ac:dyDescent="0.35">
      <c r="C127" t="s">
        <v>528</v>
      </c>
      <c r="U127" s="5">
        <v>1374250000</v>
      </c>
    </row>
    <row r="128" spans="3:26" ht="15.5" x14ac:dyDescent="0.35">
      <c r="C128" t="s">
        <v>150</v>
      </c>
      <c r="D128" s="5">
        <v>6743434143869</v>
      </c>
      <c r="E128" s="5">
        <v>6933986445739</v>
      </c>
      <c r="F128" s="5">
        <v>7226096141419</v>
      </c>
      <c r="G128" s="5">
        <v>7306319660337</v>
      </c>
      <c r="I128" s="5">
        <v>7226096141419</v>
      </c>
      <c r="J128" s="5">
        <v>7312391677778</v>
      </c>
      <c r="K128" s="5">
        <v>6721228664101</v>
      </c>
      <c r="L128" s="5">
        <v>6468099881938</v>
      </c>
      <c r="M128" s="5">
        <v>6440802030527</v>
      </c>
      <c r="N128" s="5">
        <v>6148351780187</v>
      </c>
      <c r="O128" s="5">
        <v>5493772770208</v>
      </c>
      <c r="P128" s="5">
        <v>4581999271798</v>
      </c>
      <c r="Q128" s="5">
        <v>2963166929942</v>
      </c>
      <c r="R128" s="5">
        <v>2893801200699</v>
      </c>
      <c r="S128" s="5">
        <v>2252031109380</v>
      </c>
      <c r="T128" s="5">
        <v>1945735397204</v>
      </c>
      <c r="U128" s="5">
        <v>1264109614694</v>
      </c>
      <c r="V128" s="5">
        <v>517095757111</v>
      </c>
      <c r="W128" s="5">
        <v>137740414957</v>
      </c>
      <c r="X128" s="5">
        <v>138602927195</v>
      </c>
      <c r="Y128" s="5">
        <v>260964765551</v>
      </c>
      <c r="Z128" s="5">
        <v>348097582195</v>
      </c>
    </row>
    <row r="129" spans="2:26" ht="15.5" x14ac:dyDescent="0.35">
      <c r="C129" t="s">
        <v>151</v>
      </c>
    </row>
    <row r="130" spans="2:26" ht="15.5" x14ac:dyDescent="0.35">
      <c r="C130" t="s">
        <v>152</v>
      </c>
      <c r="D130" s="5">
        <v>10731284218900</v>
      </c>
      <c r="E130" s="5">
        <v>9985755926300</v>
      </c>
      <c r="F130" s="5">
        <v>9934284926300</v>
      </c>
      <c r="G130" s="5">
        <v>9755712926300</v>
      </c>
      <c r="I130" s="5">
        <v>9934284926300</v>
      </c>
      <c r="J130" s="5">
        <v>9755712926300</v>
      </c>
      <c r="K130" s="5">
        <v>9755712926300</v>
      </c>
      <c r="L130" s="5">
        <v>8868829933000</v>
      </c>
      <c r="M130" s="5">
        <v>8062572666400</v>
      </c>
      <c r="N130" s="5">
        <v>8062572666400</v>
      </c>
      <c r="O130" s="5">
        <v>8062572666400</v>
      </c>
      <c r="P130" s="5">
        <v>7407912279000</v>
      </c>
      <c r="Q130" s="5">
        <v>3703956139500</v>
      </c>
      <c r="R130" s="5">
        <v>3445533618500</v>
      </c>
      <c r="S130" s="5">
        <v>3445233618500</v>
      </c>
      <c r="T130" s="5">
        <v>3235553105000</v>
      </c>
      <c r="U130" s="5">
        <v>2494800205000</v>
      </c>
      <c r="V130" s="5">
        <v>1772105645500</v>
      </c>
      <c r="W130" s="5">
        <v>1762944750000</v>
      </c>
      <c r="X130" s="5">
        <v>1762944750000</v>
      </c>
      <c r="Y130" s="5">
        <v>1762944750000</v>
      </c>
      <c r="Z130" s="5">
        <v>1762944750000</v>
      </c>
    </row>
    <row r="131" spans="2:26" ht="15.5" x14ac:dyDescent="0.35">
      <c r="C131" t="s">
        <v>153</v>
      </c>
      <c r="D131" s="5">
        <v>634428750134</v>
      </c>
      <c r="E131" s="5">
        <v>634765132207</v>
      </c>
      <c r="F131" s="5">
        <v>607609189865</v>
      </c>
      <c r="G131" s="5">
        <v>536442890065</v>
      </c>
      <c r="I131" s="5">
        <v>607609189865</v>
      </c>
      <c r="J131" s="5">
        <v>536442890065</v>
      </c>
      <c r="K131" s="5">
        <v>536442890065</v>
      </c>
      <c r="L131" s="5">
        <v>536839610813</v>
      </c>
      <c r="M131" s="5">
        <v>537216175130</v>
      </c>
      <c r="N131" s="5">
        <v>537216175130</v>
      </c>
      <c r="O131" s="5">
        <v>537216175130</v>
      </c>
      <c r="P131" s="5">
        <v>347364662784</v>
      </c>
      <c r="Q131" s="5">
        <v>4051320802284</v>
      </c>
      <c r="R131" s="5">
        <v>3562555392552</v>
      </c>
      <c r="S131" s="5">
        <v>3559242335684</v>
      </c>
      <c r="T131" s="5">
        <v>3109487084692</v>
      </c>
      <c r="U131" s="5">
        <v>1452654321680</v>
      </c>
      <c r="V131" s="5">
        <v>-7928431457</v>
      </c>
      <c r="W131" s="5">
        <v>-8239901904</v>
      </c>
      <c r="X131" s="5">
        <v>-8239901904</v>
      </c>
      <c r="Y131" s="5">
        <v>-8239901904</v>
      </c>
      <c r="Z131" s="5">
        <v>-8239901904</v>
      </c>
    </row>
    <row r="132" spans="2:26" ht="15.5" x14ac:dyDescent="0.35">
      <c r="C132" t="s">
        <v>155</v>
      </c>
      <c r="D132" s="5">
        <v>7821180221483</v>
      </c>
      <c r="E132" s="5">
        <v>7566856338429</v>
      </c>
      <c r="F132" s="5">
        <v>7471500314979</v>
      </c>
      <c r="G132" s="5">
        <v>7365307364847</v>
      </c>
      <c r="I132" s="5">
        <v>7471500314979</v>
      </c>
      <c r="J132" s="5">
        <v>6753228853226</v>
      </c>
      <c r="K132" s="5">
        <v>6092994453272</v>
      </c>
      <c r="L132" s="5">
        <v>5759326818147</v>
      </c>
      <c r="M132" s="5">
        <v>5579387040391</v>
      </c>
      <c r="N132" s="5">
        <v>5379677749110</v>
      </c>
      <c r="O132" s="5">
        <v>5071425390091</v>
      </c>
      <c r="P132" s="5">
        <v>4816350085680</v>
      </c>
      <c r="Q132" s="5">
        <v>4191141491457</v>
      </c>
      <c r="R132" s="5">
        <v>2898102045408</v>
      </c>
      <c r="S132" s="5">
        <v>1169004759764</v>
      </c>
      <c r="T132" s="5">
        <v>955046388270</v>
      </c>
      <c r="U132" s="5">
        <v>631978749682</v>
      </c>
      <c r="V132" s="5">
        <v>353977928323</v>
      </c>
      <c r="W132" s="5">
        <v>244194525450</v>
      </c>
      <c r="X132" s="5">
        <v>198603614442</v>
      </c>
      <c r="Y132" s="5">
        <v>30612236992</v>
      </c>
      <c r="Z132" s="5">
        <v>-97262323775</v>
      </c>
    </row>
    <row r="133" spans="2:26" ht="15.5" x14ac:dyDescent="0.35">
      <c r="C133" t="s">
        <v>156</v>
      </c>
      <c r="D133" s="5">
        <v>14000000000</v>
      </c>
      <c r="E133" s="5">
        <v>13000000000</v>
      </c>
      <c r="F133" s="5">
        <v>13000000000</v>
      </c>
      <c r="G133" s="5">
        <v>13000000000</v>
      </c>
      <c r="I133" s="5">
        <v>13000000000</v>
      </c>
      <c r="J133" s="5">
        <v>12000000000</v>
      </c>
      <c r="K133" s="5">
        <v>11000000000</v>
      </c>
      <c r="L133" s="5">
        <v>10000000000</v>
      </c>
      <c r="M133" s="5">
        <v>9000000000</v>
      </c>
      <c r="N133" s="5">
        <v>8000000000</v>
      </c>
      <c r="O133" s="5">
        <v>7000000000</v>
      </c>
      <c r="P133" s="5">
        <v>6000000000</v>
      </c>
      <c r="Q133" s="5">
        <v>5000000000</v>
      </c>
      <c r="R133" s="5">
        <v>4000000000</v>
      </c>
      <c r="S133" s="5">
        <v>3000000000</v>
      </c>
      <c r="T133" s="5">
        <v>2000000000</v>
      </c>
      <c r="U133" s="5">
        <v>1000000000</v>
      </c>
    </row>
    <row r="134" spans="2:26" ht="15.5" x14ac:dyDescent="0.35">
      <c r="C134" t="s">
        <v>157</v>
      </c>
      <c r="D134" s="5">
        <v>7807180221483</v>
      </c>
      <c r="E134" s="5">
        <v>7553856338429</v>
      </c>
      <c r="F134" s="5">
        <v>7458500314979</v>
      </c>
      <c r="G134" s="5">
        <v>7352307364847</v>
      </c>
      <c r="I134" s="5">
        <v>7458500314979</v>
      </c>
      <c r="J134" s="5">
        <v>6741228853226</v>
      </c>
      <c r="K134" s="5">
        <v>6081994453272</v>
      </c>
      <c r="L134" s="5">
        <v>5749326818147</v>
      </c>
      <c r="M134" s="5">
        <v>5570387040391</v>
      </c>
      <c r="N134" s="5">
        <v>5371677749110</v>
      </c>
      <c r="O134" s="5">
        <v>5064425390091</v>
      </c>
      <c r="P134" s="5">
        <v>4810350085680</v>
      </c>
      <c r="Q134" s="5">
        <v>4186141491457</v>
      </c>
      <c r="R134" s="5">
        <v>2894102045408</v>
      </c>
      <c r="S134" s="5">
        <v>1166004759764</v>
      </c>
      <c r="T134" s="5">
        <v>953046388270</v>
      </c>
      <c r="U134" s="5">
        <v>630978749682</v>
      </c>
    </row>
    <row r="135" spans="2:26" ht="15.5" x14ac:dyDescent="0.35">
      <c r="C135" t="s">
        <v>158</v>
      </c>
      <c r="D135" s="5">
        <v>7821180221483</v>
      </c>
      <c r="E135" s="5">
        <v>7566856338429</v>
      </c>
      <c r="F135" s="5">
        <v>7471500314979</v>
      </c>
      <c r="G135" s="5">
        <v>7365307364847</v>
      </c>
      <c r="I135" s="5">
        <v>7471500314979</v>
      </c>
      <c r="J135" s="5">
        <v>6753228853226</v>
      </c>
      <c r="K135" s="5">
        <v>6092994453272</v>
      </c>
      <c r="L135" s="5">
        <v>5759326818147</v>
      </c>
      <c r="M135" s="5">
        <v>5579387040391</v>
      </c>
      <c r="N135" s="5">
        <v>5379677749110</v>
      </c>
      <c r="O135" s="5">
        <v>5071425390091</v>
      </c>
      <c r="P135" s="5">
        <v>4816350085680</v>
      </c>
      <c r="Q135" s="5">
        <v>4191141491457</v>
      </c>
      <c r="R135" s="5">
        <v>2898102045408</v>
      </c>
      <c r="S135" s="5">
        <v>1169004759764</v>
      </c>
      <c r="T135" s="5">
        <v>955046388270</v>
      </c>
      <c r="U135" s="5">
        <v>631978749682</v>
      </c>
      <c r="V135" s="5">
        <v>353977928323</v>
      </c>
      <c r="W135" s="5">
        <v>244194525450</v>
      </c>
      <c r="X135" s="5">
        <v>198603614442</v>
      </c>
      <c r="Y135" s="5">
        <v>30612236992</v>
      </c>
      <c r="Z135" s="5">
        <v>-97262323775</v>
      </c>
    </row>
    <row r="136" spans="2:26" ht="15.5" x14ac:dyDescent="0.35">
      <c r="C136" t="s">
        <v>159</v>
      </c>
      <c r="D136" s="5">
        <v>405616495247</v>
      </c>
      <c r="E136" s="5">
        <v>483845216427</v>
      </c>
      <c r="F136" s="5">
        <v>484029885877</v>
      </c>
      <c r="G136" s="5">
        <v>490026068027</v>
      </c>
      <c r="I136" s="5">
        <v>484029885877</v>
      </c>
      <c r="J136" s="5">
        <v>416443292859</v>
      </c>
      <c r="K136" s="5">
        <v>226009248652</v>
      </c>
      <c r="L136" s="5">
        <v>211025108216</v>
      </c>
      <c r="M136" s="5">
        <v>208251358494</v>
      </c>
      <c r="N136" s="5">
        <v>258616885400</v>
      </c>
      <c r="O136" s="5">
        <v>310698589317</v>
      </c>
      <c r="P136" s="5">
        <v>255594665702</v>
      </c>
      <c r="Q136" s="5">
        <v>218389588748</v>
      </c>
      <c r="R136" s="5">
        <v>217536758049</v>
      </c>
      <c r="S136" s="5">
        <v>250799030726</v>
      </c>
      <c r="T136" s="5">
        <v>255646267755</v>
      </c>
      <c r="U136" s="5">
        <v>1642512032239</v>
      </c>
      <c r="V136" s="5">
        <v>229929933674</v>
      </c>
      <c r="W136" s="5">
        <v>39259204</v>
      </c>
      <c r="X136" s="5">
        <v>1780770</v>
      </c>
      <c r="Y136" s="5">
        <v>146245161</v>
      </c>
      <c r="Z136" s="5">
        <v>65523384</v>
      </c>
    </row>
    <row r="137" spans="2:26" ht="15.5" x14ac:dyDescent="0.35">
      <c r="C137" t="s">
        <v>10</v>
      </c>
      <c r="D137" s="5">
        <v>29933055302969</v>
      </c>
      <c r="E137" s="5">
        <v>29275458396373</v>
      </c>
      <c r="F137" s="5">
        <v>28768027567089</v>
      </c>
      <c r="G137" s="5">
        <v>28451607232966</v>
      </c>
      <c r="I137" s="5">
        <v>28768027567089</v>
      </c>
      <c r="J137" s="5">
        <v>28515107382865</v>
      </c>
      <c r="K137" s="5">
        <v>26753910693422</v>
      </c>
      <c r="L137" s="5">
        <v>25487660564217</v>
      </c>
      <c r="M137" s="5">
        <v>24471207064671</v>
      </c>
      <c r="N137" s="5">
        <v>23279260210587</v>
      </c>
      <c r="O137" s="5">
        <v>23081093801439</v>
      </c>
      <c r="P137" s="5">
        <v>12939364273965</v>
      </c>
      <c r="Q137" s="5">
        <v>12363989346801</v>
      </c>
      <c r="R137" s="5">
        <v>11263626908658</v>
      </c>
      <c r="S137" s="5">
        <v>8875282884082</v>
      </c>
      <c r="T137" s="5">
        <v>8018870795857</v>
      </c>
      <c r="U137" s="5">
        <v>6097319594454</v>
      </c>
      <c r="V137" s="5">
        <v>2211710947421</v>
      </c>
      <c r="W137" s="5">
        <v>1810925708889</v>
      </c>
      <c r="X137" s="5">
        <v>1953310243308</v>
      </c>
      <c r="Y137" s="5">
        <v>1827256303683</v>
      </c>
      <c r="Z137" s="5">
        <v>1671134749924</v>
      </c>
    </row>
    <row r="138" spans="2:26" ht="15.5" x14ac:dyDescent="0.35">
      <c r="C138" t="s">
        <v>160</v>
      </c>
      <c r="D138" s="5">
        <v>36676489446838</v>
      </c>
      <c r="E138" s="5">
        <v>36209444842112</v>
      </c>
      <c r="F138" s="5">
        <v>35994123708508</v>
      </c>
      <c r="G138" s="5">
        <v>35757926893303</v>
      </c>
      <c r="I138" s="5">
        <v>35994123708508</v>
      </c>
      <c r="J138" s="5">
        <v>35827499060643</v>
      </c>
      <c r="K138" s="5">
        <v>33475139357523</v>
      </c>
      <c r="L138" s="5">
        <v>31955760446155</v>
      </c>
      <c r="M138" s="5">
        <v>30912009095198</v>
      </c>
      <c r="N138" s="5">
        <v>29427611990774</v>
      </c>
      <c r="O138" s="5">
        <v>28574866571647</v>
      </c>
      <c r="P138" s="5">
        <v>17521363545763</v>
      </c>
      <c r="Q138" s="5">
        <v>15327156276743</v>
      </c>
      <c r="R138" s="5">
        <v>14157428109357</v>
      </c>
      <c r="S138" s="5">
        <v>11127313993462</v>
      </c>
      <c r="T138" s="5">
        <v>9964606193061</v>
      </c>
      <c r="U138" s="5">
        <v>7361429209148</v>
      </c>
      <c r="V138" s="5">
        <v>2728806704532</v>
      </c>
      <c r="W138" s="5">
        <v>1948666123846</v>
      </c>
      <c r="X138" s="5">
        <v>2091913170503</v>
      </c>
      <c r="Y138" s="5">
        <v>2088221069234</v>
      </c>
      <c r="Z138" s="5">
        <v>2019232332119</v>
      </c>
    </row>
    <row r="139" spans="2:26" ht="15.5" x14ac:dyDescent="0.35">
      <c r="C139" t="s">
        <v>161</v>
      </c>
      <c r="D139" s="5">
        <v>97557129263</v>
      </c>
      <c r="E139" s="5">
        <v>97557129263</v>
      </c>
      <c r="F139" s="5">
        <v>97557129263</v>
      </c>
      <c r="G139" s="5">
        <v>97557129263</v>
      </c>
      <c r="I139" s="5">
        <v>97557129263</v>
      </c>
      <c r="J139" s="5">
        <v>97557129263</v>
      </c>
      <c r="K139" s="5">
        <v>97557129263</v>
      </c>
      <c r="L139" s="5">
        <v>88688299330</v>
      </c>
      <c r="M139" s="5">
        <v>80625726664</v>
      </c>
      <c r="N139" s="5">
        <v>80625726664</v>
      </c>
      <c r="O139" s="5">
        <v>80625726664</v>
      </c>
      <c r="P139" s="5">
        <v>74079122790</v>
      </c>
      <c r="Q139" s="5">
        <v>7407912279</v>
      </c>
      <c r="R139" s="5">
        <v>6891067237</v>
      </c>
      <c r="S139" s="5">
        <v>6890467237</v>
      </c>
      <c r="T139" s="5">
        <v>6471106210</v>
      </c>
      <c r="U139" s="5">
        <v>4989600410</v>
      </c>
      <c r="V139" s="5">
        <v>3544211291</v>
      </c>
      <c r="W139" s="5">
        <v>3525889500</v>
      </c>
      <c r="X139" s="5">
        <v>3525889500</v>
      </c>
      <c r="Y139" s="5">
        <v>3525889500</v>
      </c>
      <c r="Z139" s="5">
        <v>3525889500</v>
      </c>
    </row>
    <row r="141" spans="2:26" ht="15.5" x14ac:dyDescent="0.35">
      <c r="B141" t="s">
        <v>162</v>
      </c>
      <c r="C141" t="s">
        <v>163</v>
      </c>
      <c r="D141" s="5">
        <v>-511819570722</v>
      </c>
      <c r="E141" s="5">
        <v>286286169123</v>
      </c>
      <c r="F141" s="5">
        <v>-53853629704</v>
      </c>
      <c r="G141" s="5">
        <v>519873740392</v>
      </c>
      <c r="I141" s="5">
        <v>708292486027</v>
      </c>
      <c r="J141" s="5">
        <v>575401848492</v>
      </c>
      <c r="K141" s="5">
        <v>87682250071</v>
      </c>
      <c r="L141" s="5">
        <v>3839862126</v>
      </c>
      <c r="M141" s="5">
        <v>-187784706662</v>
      </c>
      <c r="N141" s="5">
        <v>-124971533278</v>
      </c>
      <c r="O141" s="5">
        <v>-59693218605</v>
      </c>
      <c r="P141" s="5">
        <v>-87467577111</v>
      </c>
      <c r="Q141" s="5">
        <v>-145077620868</v>
      </c>
      <c r="R141" s="5">
        <v>98157187625</v>
      </c>
      <c r="S141" s="5">
        <v>273959729057</v>
      </c>
      <c r="T141" s="5">
        <v>121201054105</v>
      </c>
      <c r="U141" s="5">
        <v>33023081912</v>
      </c>
      <c r="V141" s="5">
        <v>109645484665</v>
      </c>
      <c r="W141" s="5">
        <v>17365391244</v>
      </c>
      <c r="X141" s="5">
        <v>13167401400</v>
      </c>
      <c r="Y141" s="5">
        <v>12038249588</v>
      </c>
      <c r="Z141" s="5">
        <v>137729438366</v>
      </c>
    </row>
    <row r="142" spans="2:26" ht="15.5" x14ac:dyDescent="0.35">
      <c r="C142" t="s">
        <v>328</v>
      </c>
      <c r="D142" s="5">
        <v>483549278207</v>
      </c>
      <c r="E142" s="5">
        <v>581672068396</v>
      </c>
      <c r="F142" s="5">
        <v>724419054518</v>
      </c>
      <c r="G142" s="5">
        <v>1160855464255</v>
      </c>
      <c r="I142" s="5">
        <v>3078732186455</v>
      </c>
      <c r="J142" s="5">
        <v>1748561851535</v>
      </c>
      <c r="K142" s="5">
        <v>1433391938483</v>
      </c>
      <c r="L142" s="5">
        <v>1107130081980</v>
      </c>
      <c r="M142" s="5">
        <v>636803467825</v>
      </c>
      <c r="N142" s="5">
        <v>653187100133</v>
      </c>
      <c r="O142" s="5">
        <v>1054863514066</v>
      </c>
      <c r="P142" s="5">
        <v>945073337132</v>
      </c>
      <c r="Q142" s="5">
        <v>883862252896</v>
      </c>
      <c r="R142" s="5">
        <v>894816518447</v>
      </c>
      <c r="S142" s="5">
        <v>1159432671846</v>
      </c>
      <c r="T142" s="5">
        <v>1016236293873</v>
      </c>
      <c r="U142" s="5">
        <v>618639824726</v>
      </c>
      <c r="V142" s="5">
        <v>407756829796</v>
      </c>
      <c r="W142" s="5">
        <v>70721836752</v>
      </c>
      <c r="X142" s="5">
        <v>78402929896</v>
      </c>
      <c r="Y142" s="5">
        <v>47404868689</v>
      </c>
      <c r="Z142" s="5">
        <v>42497600138</v>
      </c>
    </row>
    <row r="143" spans="2:26" ht="15.5" x14ac:dyDescent="0.35">
      <c r="C143" t="s">
        <v>329</v>
      </c>
      <c r="M143" s="5">
        <v>-636141090823</v>
      </c>
      <c r="N143" s="5">
        <v>-598499091537</v>
      </c>
      <c r="O143" s="5">
        <v>-908535770323</v>
      </c>
      <c r="P143" s="5">
        <v>-841859548700</v>
      </c>
      <c r="Q143" s="5">
        <v>-861696630038</v>
      </c>
      <c r="R143" s="5">
        <v>-678629890492</v>
      </c>
      <c r="S143" s="5">
        <v>-783920259345</v>
      </c>
      <c r="T143" s="5">
        <v>-828444034177</v>
      </c>
      <c r="V143" s="5">
        <v>-279868279639</v>
      </c>
      <c r="W143" s="5">
        <v>-43603036699</v>
      </c>
      <c r="X143" s="5">
        <v>-52594740529</v>
      </c>
      <c r="Y143" s="5">
        <v>-30917855979</v>
      </c>
      <c r="Z143" s="5">
        <v>-60445008803</v>
      </c>
    </row>
    <row r="144" spans="2:26" ht="15.5" x14ac:dyDescent="0.35">
      <c r="C144" t="s">
        <v>411</v>
      </c>
      <c r="D144" s="5">
        <v>-946255915109</v>
      </c>
      <c r="E144" s="5">
        <v>-239080820482</v>
      </c>
      <c r="F144" s="5">
        <v>-760433513523</v>
      </c>
      <c r="G144" s="5">
        <v>-593926016828</v>
      </c>
      <c r="I144" s="5">
        <v>-2186265129306</v>
      </c>
      <c r="J144" s="5">
        <v>-929648179358</v>
      </c>
      <c r="K144" s="5">
        <v>-1033597549500</v>
      </c>
      <c r="L144" s="5">
        <v>-807305689608</v>
      </c>
      <c r="U144" s="5">
        <v>-389935346530</v>
      </c>
    </row>
    <row r="145" spans="3:26" ht="15.5" x14ac:dyDescent="0.35">
      <c r="C145" t="s">
        <v>598</v>
      </c>
      <c r="D145" s="5">
        <v>-37916157413</v>
      </c>
      <c r="E145" s="5">
        <v>-38062590472</v>
      </c>
      <c r="F145" s="5">
        <v>-23315310940</v>
      </c>
      <c r="G145" s="5">
        <v>-26923218285</v>
      </c>
      <c r="I145" s="5">
        <v>-115704054863</v>
      </c>
      <c r="J145" s="5">
        <v>-120495134362</v>
      </c>
      <c r="K145" s="5">
        <v>-133103661030</v>
      </c>
      <c r="L145" s="5">
        <v>-105975387780</v>
      </c>
      <c r="U145" s="5">
        <v>-145231201913</v>
      </c>
    </row>
    <row r="146" spans="3:26" ht="15.5" x14ac:dyDescent="0.35">
      <c r="C146" t="s">
        <v>532</v>
      </c>
      <c r="D146" s="5">
        <v>-984172072522</v>
      </c>
      <c r="E146" s="5">
        <v>-277143410954</v>
      </c>
      <c r="F146" s="5">
        <v>-783748824463</v>
      </c>
      <c r="G146" s="5">
        <v>-620849235113</v>
      </c>
      <c r="I146" s="5">
        <v>-2301969184169</v>
      </c>
      <c r="J146" s="5">
        <v>-1050143313720</v>
      </c>
      <c r="K146" s="5">
        <v>-1166701210530</v>
      </c>
      <c r="L146" s="5">
        <v>-913281077388</v>
      </c>
      <c r="M146" s="5">
        <v>-636141090823</v>
      </c>
      <c r="N146" s="5">
        <v>-598499091537</v>
      </c>
      <c r="O146" s="5">
        <v>-908535770323</v>
      </c>
      <c r="P146" s="5">
        <v>-841859548700</v>
      </c>
      <c r="Q146" s="5">
        <v>-861696630038</v>
      </c>
      <c r="R146" s="5">
        <v>-678629890492</v>
      </c>
      <c r="S146" s="5">
        <v>-783920259345</v>
      </c>
      <c r="T146" s="5">
        <v>-828444034177</v>
      </c>
      <c r="U146" s="5">
        <v>-535166548443</v>
      </c>
      <c r="V146" s="5">
        <v>-279868279639</v>
      </c>
      <c r="W146" s="5">
        <v>-43603036699</v>
      </c>
      <c r="X146" s="5">
        <v>-52594740529</v>
      </c>
      <c r="Y146" s="5">
        <v>-30917855979</v>
      </c>
      <c r="Z146" s="5">
        <v>-60445008803</v>
      </c>
    </row>
    <row r="147" spans="3:26" ht="15.5" x14ac:dyDescent="0.35">
      <c r="C147" t="s">
        <v>334</v>
      </c>
      <c r="D147" s="5">
        <v>477023835</v>
      </c>
      <c r="E147" s="5">
        <v>435349247</v>
      </c>
      <c r="F147" s="5">
        <v>33615103111</v>
      </c>
      <c r="G147" s="5">
        <v>445408052</v>
      </c>
      <c r="I147" s="5">
        <v>35820949741</v>
      </c>
      <c r="J147" s="5">
        <v>1956948924</v>
      </c>
      <c r="K147" s="5">
        <v>1426887467</v>
      </c>
      <c r="L147" s="5">
        <v>1031447434</v>
      </c>
      <c r="M147" s="5">
        <v>3902211018</v>
      </c>
      <c r="N147" s="5">
        <v>7401908199</v>
      </c>
      <c r="O147" s="5">
        <v>7489828694</v>
      </c>
      <c r="P147" s="5">
        <v>8038265852</v>
      </c>
      <c r="Q147" s="5">
        <v>6330931159</v>
      </c>
      <c r="R147" s="5">
        <v>31759297412</v>
      </c>
      <c r="S147" s="5">
        <v>6807051159</v>
      </c>
      <c r="T147" s="5">
        <v>3823525469</v>
      </c>
      <c r="U147" s="5">
        <v>7450071306</v>
      </c>
      <c r="V147" s="5">
        <v>2556621037</v>
      </c>
      <c r="W147" s="5">
        <v>169156150</v>
      </c>
      <c r="X147" s="5">
        <v>149192748</v>
      </c>
      <c r="Y147" s="5">
        <v>62256304</v>
      </c>
      <c r="Z147" s="5">
        <v>3166209795</v>
      </c>
    </row>
    <row r="148" spans="3:26" ht="15.5" x14ac:dyDescent="0.35">
      <c r="C148" t="s">
        <v>787</v>
      </c>
    </row>
    <row r="149" spans="3:26" ht="15.5" x14ac:dyDescent="0.35">
      <c r="C149" t="s">
        <v>599</v>
      </c>
    </row>
    <row r="150" spans="3:26" ht="15.5" x14ac:dyDescent="0.35">
      <c r="C150" t="s">
        <v>456</v>
      </c>
      <c r="D150" s="5">
        <v>-1529303402</v>
      </c>
      <c r="E150" s="5">
        <v>-3030034936</v>
      </c>
      <c r="F150" s="5">
        <v>-2034729206</v>
      </c>
      <c r="G150" s="5">
        <v>-2908088473</v>
      </c>
      <c r="I150" s="5">
        <v>-13844685050</v>
      </c>
      <c r="J150" s="5">
        <v>-17750404190</v>
      </c>
      <c r="K150" s="5">
        <v>-21417944317</v>
      </c>
      <c r="L150" s="5">
        <v>-26639772676</v>
      </c>
      <c r="M150" s="5">
        <v>-23797174608</v>
      </c>
      <c r="N150" s="5">
        <v>-26437118423</v>
      </c>
      <c r="O150" s="5">
        <v>-61398365965</v>
      </c>
      <c r="P150" s="5">
        <v>-38957291048</v>
      </c>
      <c r="Q150" s="5">
        <v>-43639183702</v>
      </c>
      <c r="R150" s="5">
        <v>-63244611254</v>
      </c>
      <c r="S150" s="5">
        <v>-37564367438</v>
      </c>
      <c r="T150" s="5">
        <v>-12406217158</v>
      </c>
      <c r="U150" s="5">
        <v>-29931927126</v>
      </c>
      <c r="V150" s="5">
        <v>-20799686529</v>
      </c>
      <c r="W150" s="5">
        <v>-9922564959</v>
      </c>
      <c r="X150" s="5">
        <v>-5502248931</v>
      </c>
      <c r="Y150" s="5">
        <v>-4816785866</v>
      </c>
      <c r="Z150" s="5">
        <v>-6701831402</v>
      </c>
    </row>
    <row r="151" spans="3:26" ht="15.5" x14ac:dyDescent="0.35">
      <c r="C151" t="s">
        <v>457</v>
      </c>
      <c r="D151" s="5">
        <v>-10144496840</v>
      </c>
      <c r="E151" s="5">
        <v>-15647802630</v>
      </c>
      <c r="F151" s="5">
        <v>-26104233664</v>
      </c>
      <c r="G151" s="5">
        <v>-17669808329</v>
      </c>
      <c r="I151" s="5">
        <v>-90446780950</v>
      </c>
      <c r="J151" s="5">
        <v>-107223234057</v>
      </c>
      <c r="K151" s="5">
        <v>-159017421032</v>
      </c>
      <c r="L151" s="5">
        <v>-164400817224</v>
      </c>
      <c r="M151" s="5">
        <v>-168552120074</v>
      </c>
      <c r="N151" s="5">
        <v>-160624331650</v>
      </c>
      <c r="O151" s="5">
        <v>-152112425077</v>
      </c>
      <c r="P151" s="5">
        <v>-159762340347</v>
      </c>
      <c r="Q151" s="5">
        <v>-129934991183</v>
      </c>
      <c r="R151" s="5">
        <v>-86544126488</v>
      </c>
      <c r="S151" s="5">
        <v>-70795367165</v>
      </c>
      <c r="T151" s="5">
        <v>-58008513902</v>
      </c>
      <c r="U151" s="5">
        <v>-27968338551</v>
      </c>
      <c r="X151" s="5">
        <v>-7783361995</v>
      </c>
      <c r="Y151" s="5">
        <v>-5174675936</v>
      </c>
      <c r="Z151" s="5">
        <v>-3437014942</v>
      </c>
    </row>
    <row r="152" spans="3:26" ht="15.5" x14ac:dyDescent="0.35">
      <c r="C152" t="s">
        <v>605</v>
      </c>
      <c r="D152" s="5">
        <v>-11673800242</v>
      </c>
      <c r="E152" s="5">
        <v>-18677837566</v>
      </c>
      <c r="F152" s="5">
        <v>-28138962870</v>
      </c>
      <c r="G152" s="5">
        <v>-20577896802</v>
      </c>
      <c r="I152" s="5">
        <v>-104291466000</v>
      </c>
      <c r="J152" s="5">
        <v>-124973638247</v>
      </c>
      <c r="K152" s="5">
        <v>-180435365349</v>
      </c>
      <c r="L152" s="5">
        <v>-191040589900</v>
      </c>
      <c r="M152" s="5">
        <v>-192349294682</v>
      </c>
      <c r="N152" s="5">
        <v>-187061450073</v>
      </c>
      <c r="O152" s="5">
        <v>-213510791042</v>
      </c>
      <c r="P152" s="5">
        <v>-198719631395</v>
      </c>
      <c r="Q152" s="5">
        <v>-173574174885</v>
      </c>
      <c r="R152" s="5">
        <v>-149788737742</v>
      </c>
      <c r="S152" s="5">
        <v>-108359734603</v>
      </c>
      <c r="T152" s="5">
        <v>-70414731060</v>
      </c>
      <c r="U152" s="5">
        <v>-57900265677</v>
      </c>
      <c r="V152" s="5">
        <v>-20799686529</v>
      </c>
      <c r="W152" s="5">
        <v>-9922564959</v>
      </c>
      <c r="X152" s="5">
        <v>-13285610926</v>
      </c>
      <c r="Y152" s="5">
        <v>-9991461802</v>
      </c>
      <c r="Z152" s="5">
        <v>-10138846344</v>
      </c>
    </row>
    <row r="153" spans="3:26" ht="15.5" x14ac:dyDescent="0.35">
      <c r="C153" t="s">
        <v>788</v>
      </c>
      <c r="X153" s="5">
        <v>495630211</v>
      </c>
      <c r="Y153" s="5">
        <v>5480442376</v>
      </c>
      <c r="Z153" s="5">
        <v>162649483580</v>
      </c>
    </row>
    <row r="154" spans="3:26" ht="15.5" x14ac:dyDescent="0.35">
      <c r="C154" t="s">
        <v>173</v>
      </c>
      <c r="D154" s="5">
        <v>646195163053</v>
      </c>
      <c r="E154" s="5">
        <v>-108556447684</v>
      </c>
      <c r="F154" s="5">
        <v>136099926503</v>
      </c>
      <c r="G154" s="5">
        <v>-1015143040500</v>
      </c>
      <c r="I154" s="5">
        <v>-942045389093</v>
      </c>
      <c r="J154" s="5">
        <v>1164147818124</v>
      </c>
      <c r="K154" s="5">
        <v>1080726403805</v>
      </c>
      <c r="L154" s="5">
        <v>558389698138</v>
      </c>
      <c r="M154" s="5">
        <v>268183423843</v>
      </c>
      <c r="N154" s="5">
        <v>531083478728</v>
      </c>
      <c r="O154" s="5">
        <v>1983689030651</v>
      </c>
      <c r="P154" s="5">
        <v>1372457017361</v>
      </c>
      <c r="Q154" s="5">
        <v>957895502815</v>
      </c>
      <c r="R154" s="5">
        <v>433339902059</v>
      </c>
      <c r="S154" s="5">
        <v>1055962446120</v>
      </c>
      <c r="T154" s="5">
        <v>2107384428519</v>
      </c>
      <c r="U154" s="5">
        <v>2497502722328</v>
      </c>
      <c r="V154" s="5">
        <v>139185280581</v>
      </c>
      <c r="W154" s="5">
        <v>-7254112823</v>
      </c>
      <c r="X154" s="5">
        <v>-25404746136</v>
      </c>
      <c r="Y154" s="5">
        <v>-2536531045</v>
      </c>
      <c r="Z154" s="5">
        <v>1225300100898</v>
      </c>
    </row>
    <row r="155" spans="3:26" ht="15.5" x14ac:dyDescent="0.35">
      <c r="C155" t="s">
        <v>174</v>
      </c>
      <c r="D155" s="5">
        <v>-106683920629</v>
      </c>
      <c r="E155" s="5">
        <v>-198456285651</v>
      </c>
      <c r="F155" s="5">
        <v>-51908789626</v>
      </c>
      <c r="G155" s="5">
        <v>408661155649</v>
      </c>
      <c r="I155" s="5">
        <v>205809431301</v>
      </c>
      <c r="J155" s="5">
        <v>-1734338506834</v>
      </c>
      <c r="K155" s="5">
        <v>-1197256280447</v>
      </c>
      <c r="L155" s="5">
        <v>-442175114757</v>
      </c>
      <c r="M155" s="5">
        <v>-58727929161</v>
      </c>
      <c r="N155" s="5">
        <v>-521363114723</v>
      </c>
      <c r="O155" s="5">
        <v>-2031044418420</v>
      </c>
      <c r="P155" s="5">
        <v>-1192208911842</v>
      </c>
      <c r="Q155" s="5">
        <v>-809314267786</v>
      </c>
      <c r="R155" s="5">
        <v>-668256974234</v>
      </c>
      <c r="S155" s="5">
        <v>-1273848523652</v>
      </c>
      <c r="T155" s="5">
        <v>-2050240578926</v>
      </c>
      <c r="U155" s="5">
        <v>-2533332805208</v>
      </c>
      <c r="V155" s="5">
        <v>-219760961540</v>
      </c>
      <c r="W155" s="5">
        <v>-57586793949</v>
      </c>
      <c r="X155" s="5">
        <v>56049372540</v>
      </c>
      <c r="Y155" s="5">
        <v>-3081861662</v>
      </c>
      <c r="Z155" s="5">
        <v>-1357739965938</v>
      </c>
    </row>
    <row r="156" spans="3:26" ht="15.5" x14ac:dyDescent="0.35">
      <c r="C156" t="s">
        <v>789</v>
      </c>
      <c r="S156" s="5">
        <v>63900161000</v>
      </c>
      <c r="T156" s="5">
        <v>38796516500</v>
      </c>
      <c r="U156" s="5">
        <v>38202421250</v>
      </c>
      <c r="V156" s="5">
        <v>79455402250</v>
      </c>
      <c r="W156" s="5">
        <v>4859650188</v>
      </c>
      <c r="X156" s="5">
        <v>5093911875</v>
      </c>
      <c r="Y156" s="5">
        <v>3000000000</v>
      </c>
      <c r="Z156" s="5">
        <v>918137593</v>
      </c>
    </row>
    <row r="157" spans="3:26" ht="15.5" x14ac:dyDescent="0.35">
      <c r="C157" t="s">
        <v>790</v>
      </c>
      <c r="W157" s="5">
        <v>54008524410</v>
      </c>
    </row>
    <row r="158" spans="3:26" ht="15.5" x14ac:dyDescent="0.35">
      <c r="C158" t="s">
        <v>791</v>
      </c>
      <c r="V158" s="5">
        <v>-99297069670</v>
      </c>
      <c r="W158" s="5">
        <v>-83000000000</v>
      </c>
      <c r="X158" s="5">
        <v>47000000000</v>
      </c>
    </row>
    <row r="159" spans="3:26" ht="15.5" x14ac:dyDescent="0.35">
      <c r="C159" t="s">
        <v>423</v>
      </c>
      <c r="D159" s="5">
        <v>-298959000</v>
      </c>
      <c r="E159" s="5">
        <v>298959000</v>
      </c>
      <c r="F159" s="5">
        <v>194120080</v>
      </c>
      <c r="G159" s="5">
        <v>625834000</v>
      </c>
      <c r="I159" s="5">
        <v>819954080</v>
      </c>
      <c r="J159" s="5">
        <v>1699813466</v>
      </c>
      <c r="K159" s="5">
        <v>824457000</v>
      </c>
      <c r="L159" s="5">
        <v>358287829</v>
      </c>
      <c r="M159" s="5">
        <v>1331488637</v>
      </c>
      <c r="N159" s="5">
        <v>1139349460</v>
      </c>
      <c r="O159" s="5">
        <v>1323388022</v>
      </c>
      <c r="P159" s="5">
        <v>2161065134</v>
      </c>
      <c r="Q159" s="5">
        <v>14517495653</v>
      </c>
      <c r="R159" s="5">
        <v>1351149313</v>
      </c>
      <c r="S159" s="5">
        <v>162500000</v>
      </c>
      <c r="T159" s="5">
        <v>267464123</v>
      </c>
      <c r="U159" s="5">
        <v>99166668</v>
      </c>
      <c r="X159" s="5">
        <v>38200000</v>
      </c>
      <c r="Y159" s="5">
        <v>378528900</v>
      </c>
    </row>
    <row r="160" spans="3:26" ht="15.5" x14ac:dyDescent="0.35">
      <c r="C160" t="s">
        <v>792</v>
      </c>
    </row>
    <row r="161" spans="3:26" ht="15.5" x14ac:dyDescent="0.35">
      <c r="C161" t="s">
        <v>793</v>
      </c>
      <c r="S161" s="5">
        <v>-225000000000</v>
      </c>
      <c r="T161" s="5">
        <v>-150000000000</v>
      </c>
      <c r="U161" s="5">
        <v>-1395392000000</v>
      </c>
    </row>
    <row r="162" spans="3:26" ht="15.5" x14ac:dyDescent="0.35">
      <c r="C162" t="s">
        <v>794</v>
      </c>
      <c r="S162" s="5">
        <v>-263935280000</v>
      </c>
      <c r="T162" s="5">
        <v>-796987312657</v>
      </c>
    </row>
    <row r="163" spans="3:26" ht="15.5" x14ac:dyDescent="0.35">
      <c r="C163" t="s">
        <v>618</v>
      </c>
      <c r="X163" s="5">
        <v>-9514895556</v>
      </c>
    </row>
    <row r="164" spans="3:26" ht="15.5" x14ac:dyDescent="0.35">
      <c r="C164" t="s">
        <v>795</v>
      </c>
      <c r="D164" s="5">
        <v>598163000</v>
      </c>
      <c r="G164" s="5">
        <v>-623434000</v>
      </c>
    </row>
    <row r="165" spans="3:26" ht="15.5" x14ac:dyDescent="0.35">
      <c r="C165" t="s">
        <v>176</v>
      </c>
      <c r="D165" s="5">
        <v>-95470426355</v>
      </c>
      <c r="E165" s="5">
        <v>-198389340049</v>
      </c>
      <c r="F165" s="5">
        <v>-96931911235</v>
      </c>
      <c r="G165" s="5">
        <v>-217670830776</v>
      </c>
      <c r="I165" s="5">
        <v>-614289913959</v>
      </c>
      <c r="J165" s="5">
        <v>-1294466407968</v>
      </c>
      <c r="K165" s="5">
        <v>-519425890232</v>
      </c>
      <c r="L165" s="5">
        <v>-827112909500</v>
      </c>
      <c r="M165" s="5">
        <v>-587560971422</v>
      </c>
      <c r="N165" s="5">
        <v>-623527038726</v>
      </c>
      <c r="O165" s="5">
        <v>-1172897853284</v>
      </c>
      <c r="P165" s="5">
        <v>-1049245687239</v>
      </c>
      <c r="Q165" s="5">
        <v>-936212178733</v>
      </c>
      <c r="R165" s="5">
        <v>-1106427212516</v>
      </c>
      <c r="S165" s="5">
        <v>-649863919092</v>
      </c>
      <c r="T165" s="5">
        <v>-657648146685</v>
      </c>
      <c r="U165" s="5">
        <v>-409020109316</v>
      </c>
      <c r="V165" s="5">
        <v>-114016738402</v>
      </c>
      <c r="W165" s="5">
        <v>-3449354145</v>
      </c>
      <c r="X165" s="5">
        <v>-691935426</v>
      </c>
      <c r="Y165" s="5">
        <v>-6460390562</v>
      </c>
      <c r="Z165" s="5">
        <v>-106908978486</v>
      </c>
    </row>
    <row r="166" spans="3:26" ht="15.5" x14ac:dyDescent="0.35">
      <c r="C166" t="s">
        <v>796</v>
      </c>
      <c r="D166" s="5">
        <v>-3839933462</v>
      </c>
      <c r="E166" s="5">
        <v>-8182799425</v>
      </c>
      <c r="F166" s="5">
        <v>-4331990132</v>
      </c>
      <c r="G166" s="5">
        <v>1151736368</v>
      </c>
      <c r="I166" s="5">
        <v>-36000689322</v>
      </c>
      <c r="J166" s="5">
        <v>-120716971814</v>
      </c>
      <c r="K166" s="5">
        <v>-526223570515</v>
      </c>
    </row>
    <row r="167" spans="3:26" ht="15.5" x14ac:dyDescent="0.35">
      <c r="C167" t="s">
        <v>797</v>
      </c>
      <c r="V167" s="5">
        <v>652602838</v>
      </c>
      <c r="W167" s="5">
        <v>-950000000</v>
      </c>
    </row>
    <row r="168" spans="3:26" ht="15.5" x14ac:dyDescent="0.35">
      <c r="C168" t="s">
        <v>798</v>
      </c>
      <c r="T168" s="5">
        <v>-30764608973</v>
      </c>
      <c r="V168" s="5">
        <v>-36113433589</v>
      </c>
      <c r="W168" s="5">
        <v>-4635200000</v>
      </c>
      <c r="X168" s="5">
        <v>14124091647</v>
      </c>
    </row>
    <row r="169" spans="3:26" ht="15.5" x14ac:dyDescent="0.35">
      <c r="C169" t="s">
        <v>799</v>
      </c>
      <c r="U169" s="5">
        <v>-24683239904</v>
      </c>
      <c r="V169" s="5">
        <v>-157691956227</v>
      </c>
      <c r="W169" s="5">
        <v>-24565282370</v>
      </c>
    </row>
    <row r="170" spans="3:26" ht="15.5" x14ac:dyDescent="0.35">
      <c r="C170" t="s">
        <v>800</v>
      </c>
      <c r="F170" s="5">
        <v>5138476878</v>
      </c>
      <c r="G170" s="5">
        <v>-5138476878</v>
      </c>
    </row>
    <row r="171" spans="3:26" ht="15.5" x14ac:dyDescent="0.35">
      <c r="C171" t="s">
        <v>801</v>
      </c>
    </row>
    <row r="172" spans="3:26" ht="15.5" x14ac:dyDescent="0.35">
      <c r="C172" t="s">
        <v>802</v>
      </c>
    </row>
    <row r="173" spans="3:26" ht="15.5" x14ac:dyDescent="0.35">
      <c r="C173" t="s">
        <v>803</v>
      </c>
    </row>
    <row r="174" spans="3:26" ht="15.5" x14ac:dyDescent="0.35">
      <c r="C174" t="s">
        <v>804</v>
      </c>
    </row>
    <row r="175" spans="3:26" ht="15.5" x14ac:dyDescent="0.35">
      <c r="C175" t="s">
        <v>805</v>
      </c>
      <c r="V175" s="5">
        <v>73192214875</v>
      </c>
      <c r="W175" s="5">
        <v>7130704875</v>
      </c>
    </row>
    <row r="176" spans="3:26" ht="15.5" x14ac:dyDescent="0.35">
      <c r="C176" t="s">
        <v>806</v>
      </c>
      <c r="D176" s="5">
        <v>1587015382</v>
      </c>
      <c r="E176" s="5">
        <v>-1587015382</v>
      </c>
      <c r="F176" s="5">
        <v>-2274484305</v>
      </c>
      <c r="I176" s="5">
        <v>-2274484305</v>
      </c>
      <c r="J176" s="5">
        <v>-568247715432</v>
      </c>
      <c r="K176" s="5">
        <v>-42990840737</v>
      </c>
      <c r="L176" s="5">
        <v>-89681879425</v>
      </c>
      <c r="M176" s="5">
        <v>-24331761363</v>
      </c>
      <c r="N176" s="5">
        <v>-11444712550</v>
      </c>
      <c r="O176" s="5">
        <v>-37083979758</v>
      </c>
      <c r="P176" s="5">
        <v>-58726123231</v>
      </c>
      <c r="Q176" s="5">
        <v>-58344437151</v>
      </c>
      <c r="R176" s="5">
        <v>-75416739327</v>
      </c>
      <c r="S176" s="5">
        <v>-106804143982</v>
      </c>
      <c r="T176" s="5">
        <v>-279252164879</v>
      </c>
      <c r="V176" s="5">
        <v>-68876580050</v>
      </c>
      <c r="W176" s="5">
        <v>-9285836907</v>
      </c>
    </row>
    <row r="177" spans="3:26" ht="15.5" x14ac:dyDescent="0.35">
      <c r="C177" t="s">
        <v>807</v>
      </c>
    </row>
    <row r="178" spans="3:26" ht="15.5" x14ac:dyDescent="0.35">
      <c r="C178" t="s">
        <v>808</v>
      </c>
      <c r="D178" s="5">
        <v>-6111741464</v>
      </c>
      <c r="E178" s="5">
        <v>301683426</v>
      </c>
      <c r="F178" s="5">
        <v>93687724</v>
      </c>
      <c r="G178" s="5">
        <v>1512539018</v>
      </c>
      <c r="I178" s="5">
        <v>93687724</v>
      </c>
      <c r="J178" s="5">
        <v>-828361558</v>
      </c>
      <c r="K178" s="5">
        <v>-561122293838</v>
      </c>
      <c r="L178" s="5">
        <v>-4134978425</v>
      </c>
      <c r="M178" s="5">
        <v>-1603067005</v>
      </c>
      <c r="N178" s="5">
        <v>-19433073865</v>
      </c>
      <c r="O178" s="5">
        <v>-37441328423</v>
      </c>
      <c r="P178" s="5">
        <v>-23535476967</v>
      </c>
      <c r="Q178" s="5">
        <v>-126760540500</v>
      </c>
      <c r="R178" s="5">
        <v>-118070889975</v>
      </c>
    </row>
    <row r="179" spans="3:26" ht="15.5" x14ac:dyDescent="0.35">
      <c r="C179" t="s">
        <v>809</v>
      </c>
    </row>
    <row r="180" spans="3:26" ht="15.5" x14ac:dyDescent="0.35">
      <c r="C180" t="s">
        <v>810</v>
      </c>
      <c r="Z180" s="5">
        <v>-8703415641</v>
      </c>
    </row>
    <row r="181" spans="3:26" ht="15.5" x14ac:dyDescent="0.35">
      <c r="C181" t="s">
        <v>610</v>
      </c>
      <c r="Q181" s="5">
        <v>-447358000000</v>
      </c>
      <c r="R181" s="5">
        <v>-122449731000</v>
      </c>
      <c r="S181" s="5">
        <v>-79252875000</v>
      </c>
    </row>
    <row r="182" spans="3:26" ht="15.5" x14ac:dyDescent="0.35">
      <c r="C182" t="s">
        <v>811</v>
      </c>
      <c r="Z182" s="5">
        <v>-26322761100</v>
      </c>
    </row>
    <row r="183" spans="3:26" ht="15.5" x14ac:dyDescent="0.35">
      <c r="C183" t="s">
        <v>657</v>
      </c>
      <c r="R183" s="5">
        <v>680641500000</v>
      </c>
    </row>
    <row r="184" spans="3:26" ht="15.5" x14ac:dyDescent="0.35">
      <c r="C184" t="s">
        <v>413</v>
      </c>
      <c r="D184" s="5">
        <v>2504523832</v>
      </c>
      <c r="F184" s="5">
        <v>2982880960</v>
      </c>
      <c r="G184" s="5">
        <v>-577821661</v>
      </c>
    </row>
    <row r="185" spans="3:26" ht="15.5" x14ac:dyDescent="0.35">
      <c r="C185" t="s">
        <v>580</v>
      </c>
      <c r="F185" s="5">
        <v>-82500000000</v>
      </c>
      <c r="I185" s="5">
        <v>-82500000000</v>
      </c>
    </row>
    <row r="186" spans="3:26" ht="15.5" x14ac:dyDescent="0.35">
      <c r="C186" t="s">
        <v>453</v>
      </c>
    </row>
    <row r="187" spans="3:26" ht="15.5" x14ac:dyDescent="0.35">
      <c r="C187" t="s">
        <v>812</v>
      </c>
      <c r="O187" s="5">
        <v>132075941250</v>
      </c>
      <c r="P187" s="5">
        <v>34739137750</v>
      </c>
      <c r="Q187" s="5">
        <v>97120201000</v>
      </c>
      <c r="R187" s="5">
        <v>102541307686</v>
      </c>
      <c r="S187" s="5">
        <v>690609159935</v>
      </c>
    </row>
    <row r="188" spans="3:26" ht="15.5" x14ac:dyDescent="0.35">
      <c r="C188" t="s">
        <v>813</v>
      </c>
      <c r="F188" s="5">
        <v>225000000000</v>
      </c>
      <c r="I188" s="5">
        <v>225000000000</v>
      </c>
    </row>
    <row r="189" spans="3:26" ht="15.5" x14ac:dyDescent="0.35">
      <c r="C189" t="s">
        <v>814</v>
      </c>
      <c r="Z189" s="5">
        <v>-675865404170</v>
      </c>
    </row>
    <row r="190" spans="3:26" ht="15.5" x14ac:dyDescent="0.35">
      <c r="C190" t="s">
        <v>815</v>
      </c>
      <c r="T190" s="5">
        <v>-133222573466</v>
      </c>
    </row>
    <row r="191" spans="3:26" ht="15.5" x14ac:dyDescent="0.35">
      <c r="C191" t="s">
        <v>181</v>
      </c>
      <c r="Q191" s="5">
        <v>-51595000000</v>
      </c>
      <c r="R191" s="5">
        <v>-290557796100</v>
      </c>
    </row>
    <row r="192" spans="3:26" ht="15.5" x14ac:dyDescent="0.35">
      <c r="C192" t="s">
        <v>816</v>
      </c>
      <c r="F192" s="5">
        <v>82500000000</v>
      </c>
      <c r="G192" s="5">
        <v>-82500000000</v>
      </c>
      <c r="P192" s="5">
        <v>-6503735684</v>
      </c>
      <c r="T192" s="5">
        <v>8486450116</v>
      </c>
      <c r="U192" s="5">
        <v>-803453386597</v>
      </c>
      <c r="Z192" s="5">
        <v>-769093000000</v>
      </c>
    </row>
    <row r="193" spans="3:26" ht="15.5" x14ac:dyDescent="0.35">
      <c r="C193" t="s">
        <v>817</v>
      </c>
      <c r="F193" s="5">
        <v>-225000000000</v>
      </c>
      <c r="G193" s="5">
        <v>225000000000</v>
      </c>
      <c r="K193" s="5">
        <v>561000000000</v>
      </c>
    </row>
    <row r="194" spans="3:26" ht="15.5" x14ac:dyDescent="0.35">
      <c r="C194" t="s">
        <v>818</v>
      </c>
      <c r="V194" s="5">
        <v>102934596435</v>
      </c>
      <c r="W194" s="5">
        <v>2300000000</v>
      </c>
      <c r="Z194" s="5">
        <v>128035980866</v>
      </c>
    </row>
    <row r="195" spans="3:26" ht="15.5" x14ac:dyDescent="0.35">
      <c r="C195" t="s">
        <v>819</v>
      </c>
      <c r="D195" s="5">
        <v>-23003000000</v>
      </c>
      <c r="E195" s="5">
        <v>-45203972000</v>
      </c>
      <c r="F195" s="5">
        <v>-2034750000</v>
      </c>
      <c r="G195" s="5">
        <v>-29300000000</v>
      </c>
      <c r="I195" s="5">
        <v>-73334750000</v>
      </c>
      <c r="J195" s="5">
        <v>-780612183667</v>
      </c>
      <c r="K195" s="5">
        <v>-1217626978876</v>
      </c>
      <c r="L195" s="5">
        <v>-885076397211</v>
      </c>
      <c r="M195" s="5">
        <v>-213342898554</v>
      </c>
      <c r="N195" s="5">
        <v>-769776760411</v>
      </c>
      <c r="O195" s="5">
        <v>-2377699794183</v>
      </c>
      <c r="P195" s="5">
        <v>-1203807677325</v>
      </c>
      <c r="Q195" s="5">
        <v>-996958168453</v>
      </c>
    </row>
    <row r="196" spans="3:26" ht="15.5" x14ac:dyDescent="0.35">
      <c r="C196" t="s">
        <v>820</v>
      </c>
    </row>
    <row r="197" spans="3:26" ht="15.5" x14ac:dyDescent="0.35">
      <c r="C197" t="s">
        <v>821</v>
      </c>
      <c r="D197" s="5">
        <v>15722720885</v>
      </c>
      <c r="E197" s="5">
        <v>83128991178</v>
      </c>
      <c r="F197" s="5">
        <v>-748596361834</v>
      </c>
      <c r="G197" s="5">
        <v>735687332173</v>
      </c>
    </row>
    <row r="198" spans="3:26" ht="15.5" x14ac:dyDescent="0.35">
      <c r="C198" t="s">
        <v>563</v>
      </c>
      <c r="F198" s="5">
        <v>5555915155</v>
      </c>
      <c r="G198" s="5">
        <v>-5555915155</v>
      </c>
    </row>
    <row r="199" spans="3:26" ht="15.5" x14ac:dyDescent="0.35">
      <c r="C199" t="s">
        <v>539</v>
      </c>
      <c r="Q199" s="5">
        <v>-1256714582</v>
      </c>
      <c r="T199" s="5">
        <v>-13643748554</v>
      </c>
    </row>
    <row r="200" spans="3:26" ht="15.5" x14ac:dyDescent="0.35">
      <c r="C200" t="s">
        <v>183</v>
      </c>
      <c r="D200" s="5">
        <v>646195163053</v>
      </c>
      <c r="E200" s="5">
        <v>-108556447684</v>
      </c>
      <c r="F200" s="5">
        <v>136099926503</v>
      </c>
      <c r="G200" s="5">
        <v>-1015143040500</v>
      </c>
      <c r="I200" s="5">
        <v>-942045389093</v>
      </c>
      <c r="J200" s="5">
        <v>1164147818124</v>
      </c>
      <c r="K200" s="5">
        <v>1080726403805</v>
      </c>
      <c r="L200" s="5">
        <v>558389698138</v>
      </c>
      <c r="M200" s="5">
        <v>268183423843</v>
      </c>
      <c r="N200" s="5">
        <v>531083478728</v>
      </c>
      <c r="O200" s="5">
        <v>1983689030651</v>
      </c>
      <c r="P200" s="5">
        <v>1372457017361</v>
      </c>
      <c r="Q200" s="5">
        <v>957895502815</v>
      </c>
      <c r="R200" s="5">
        <v>433339902059</v>
      </c>
      <c r="S200" s="5">
        <v>1055962446120</v>
      </c>
      <c r="T200" s="5">
        <v>2107384428519</v>
      </c>
      <c r="U200" s="5">
        <v>2497502722328</v>
      </c>
      <c r="V200" s="5">
        <v>139185280581</v>
      </c>
      <c r="W200" s="5">
        <v>-7254112823</v>
      </c>
      <c r="X200" s="5">
        <v>-25404746136</v>
      </c>
      <c r="Y200" s="5">
        <v>-2536531045</v>
      </c>
      <c r="Z200" s="5">
        <v>1225300100898</v>
      </c>
    </row>
    <row r="201" spans="3:26" ht="15.5" x14ac:dyDescent="0.35">
      <c r="C201" t="s">
        <v>822</v>
      </c>
      <c r="K201" s="5">
        <v>886486272552</v>
      </c>
      <c r="L201" s="5">
        <v>805880702285</v>
      </c>
      <c r="S201" s="5">
        <v>557051306000</v>
      </c>
      <c r="T201" s="5">
        <v>2228565057360</v>
      </c>
      <c r="U201" s="5">
        <v>2184795012800</v>
      </c>
    </row>
    <row r="202" spans="3:26" ht="15.5" x14ac:dyDescent="0.35">
      <c r="C202" t="s">
        <v>779</v>
      </c>
      <c r="D202" s="5">
        <v>14822127413</v>
      </c>
      <c r="E202" s="5">
        <v>17064073977</v>
      </c>
      <c r="F202" s="5">
        <v>17561056602</v>
      </c>
      <c r="G202" s="5">
        <v>-52993517961</v>
      </c>
      <c r="I202" s="5">
        <v>119884164248</v>
      </c>
      <c r="J202" s="5">
        <v>464512082757</v>
      </c>
      <c r="K202" s="5">
        <v>791535530738</v>
      </c>
      <c r="L202" s="5">
        <v>170199923663</v>
      </c>
      <c r="M202" s="5">
        <v>449324052338</v>
      </c>
      <c r="N202" s="5">
        <v>806416455850</v>
      </c>
      <c r="O202" s="5">
        <v>919235386934</v>
      </c>
      <c r="P202" s="5">
        <v>1013652610614</v>
      </c>
      <c r="Q202" s="5">
        <v>1156649900268</v>
      </c>
      <c r="R202" s="5">
        <v>911092448082</v>
      </c>
      <c r="S202" s="5">
        <v>635897921849</v>
      </c>
      <c r="T202" s="5">
        <v>564097535409</v>
      </c>
      <c r="U202" s="5">
        <v>599892724638</v>
      </c>
      <c r="V202" s="5">
        <v>178051746500</v>
      </c>
      <c r="W202" s="5">
        <v>16000000000</v>
      </c>
    </row>
    <row r="203" spans="3:26" ht="15.5" x14ac:dyDescent="0.35">
      <c r="C203" t="s">
        <v>823</v>
      </c>
    </row>
    <row r="204" spans="3:26" ht="15.5" x14ac:dyDescent="0.35">
      <c r="C204" t="s">
        <v>824</v>
      </c>
      <c r="Q204" s="5">
        <v>-19262078053</v>
      </c>
      <c r="V204" s="5">
        <v>29524516432</v>
      </c>
    </row>
    <row r="205" spans="3:26" ht="15.5" x14ac:dyDescent="0.35">
      <c r="C205" t="s">
        <v>825</v>
      </c>
      <c r="V205" s="5">
        <v>2188623829</v>
      </c>
      <c r="W205" s="5">
        <v>817920000</v>
      </c>
    </row>
    <row r="206" spans="3:26" ht="15.5" x14ac:dyDescent="0.35">
      <c r="C206" t="s">
        <v>382</v>
      </c>
      <c r="U206" s="5">
        <v>-1384582515</v>
      </c>
      <c r="V206" s="5">
        <v>-589794812</v>
      </c>
      <c r="W206" s="5">
        <v>-400994130</v>
      </c>
      <c r="X206" s="5">
        <v>-704486894</v>
      </c>
      <c r="Z206" s="5">
        <v>-422966061</v>
      </c>
    </row>
    <row r="207" spans="3:26" ht="15.5" x14ac:dyDescent="0.35">
      <c r="C207" t="s">
        <v>476</v>
      </c>
      <c r="K207" s="5">
        <v>-22653500000</v>
      </c>
      <c r="L207" s="5">
        <v>-235101934464</v>
      </c>
      <c r="M207" s="5">
        <v>-50341875438</v>
      </c>
      <c r="N207" s="5">
        <v>-14200000000</v>
      </c>
      <c r="O207" s="5">
        <v>565686377316</v>
      </c>
      <c r="P207" s="5">
        <v>508454900583</v>
      </c>
      <c r="T207" s="5">
        <v>170000000000</v>
      </c>
      <c r="Z207" s="5">
        <v>-96911464473</v>
      </c>
    </row>
    <row r="208" spans="3:26" ht="15.5" x14ac:dyDescent="0.35">
      <c r="C208" t="s">
        <v>826</v>
      </c>
    </row>
    <row r="209" spans="3:26" ht="15.5" x14ac:dyDescent="0.35">
      <c r="C209" t="s">
        <v>377</v>
      </c>
      <c r="M209" s="5">
        <v>-353448791</v>
      </c>
      <c r="N209" s="5">
        <v>-1018161052</v>
      </c>
      <c r="O209" s="5">
        <v>-1550750156</v>
      </c>
      <c r="P209" s="5">
        <v>-1182775290</v>
      </c>
      <c r="Q209" s="5">
        <v>-605470013</v>
      </c>
      <c r="R209" s="5">
        <v>-737898881</v>
      </c>
      <c r="S209" s="5">
        <v>-44501675</v>
      </c>
      <c r="T209" s="5">
        <v>-185848582</v>
      </c>
      <c r="U209" s="5">
        <v>-279283255</v>
      </c>
      <c r="V209" s="5">
        <v>-337942413</v>
      </c>
      <c r="W209" s="5">
        <v>-310121472</v>
      </c>
      <c r="X209" s="5">
        <v>-188798420</v>
      </c>
      <c r="Z209" s="5">
        <v>-11899310700</v>
      </c>
    </row>
    <row r="210" spans="3:26" ht="15.5" x14ac:dyDescent="0.35">
      <c r="C210" t="s">
        <v>827</v>
      </c>
      <c r="R210" s="5">
        <v>465455238</v>
      </c>
      <c r="S210" s="5">
        <v>24550677518</v>
      </c>
      <c r="T210" s="5">
        <v>20356364588</v>
      </c>
      <c r="U210" s="5">
        <v>6694201119</v>
      </c>
      <c r="V210" s="5">
        <v>9472365937</v>
      </c>
    </row>
    <row r="211" spans="3:26" ht="15.5" x14ac:dyDescent="0.35">
      <c r="C211" t="s">
        <v>828</v>
      </c>
      <c r="T211" s="5">
        <v>-956023500000</v>
      </c>
    </row>
    <row r="212" spans="3:26" ht="15.5" x14ac:dyDescent="0.35">
      <c r="C212" t="s">
        <v>829</v>
      </c>
    </row>
    <row r="213" spans="3:26" ht="15.5" x14ac:dyDescent="0.35">
      <c r="C213" t="s">
        <v>830</v>
      </c>
      <c r="D213" s="5">
        <v>321899175</v>
      </c>
      <c r="F213" s="5">
        <v>1640700000</v>
      </c>
      <c r="G213" s="5">
        <v>245000000</v>
      </c>
      <c r="I213" s="5">
        <v>28392725979</v>
      </c>
      <c r="J213" s="5">
        <v>36996294560</v>
      </c>
      <c r="K213" s="5">
        <v>28942455196</v>
      </c>
      <c r="L213" s="5">
        <v>2040105701</v>
      </c>
      <c r="M213" s="5">
        <v>1164882000</v>
      </c>
      <c r="N213" s="5">
        <v>1576860194</v>
      </c>
      <c r="O213" s="5">
        <v>20129257963</v>
      </c>
    </row>
    <row r="214" spans="3:26" ht="15.5" x14ac:dyDescent="0.35">
      <c r="C214" t="s">
        <v>831</v>
      </c>
      <c r="D214" s="5">
        <v>-2722848934</v>
      </c>
      <c r="E214" s="5">
        <v>-5071216648</v>
      </c>
      <c r="F214" s="5">
        <v>-5413748516</v>
      </c>
      <c r="G214" s="5">
        <v>-5178292607</v>
      </c>
      <c r="I214" s="5">
        <v>-19447534257</v>
      </c>
      <c r="J214" s="5">
        <v>-12270952876</v>
      </c>
      <c r="K214" s="5">
        <v>-5088762380</v>
      </c>
      <c r="L214" s="5">
        <v>-8749760209</v>
      </c>
      <c r="M214" s="5">
        <v>-7489328034</v>
      </c>
      <c r="N214" s="5">
        <v>-7115186842</v>
      </c>
      <c r="O214" s="5">
        <v>-1848623223</v>
      </c>
      <c r="P214" s="5">
        <v>-126005275107</v>
      </c>
      <c r="Q214" s="5">
        <v>-984559745455</v>
      </c>
      <c r="R214" s="5">
        <v>-426160672131</v>
      </c>
      <c r="S214" s="5">
        <v>-181975506866</v>
      </c>
      <c r="T214" s="5">
        <v>-124900698117</v>
      </c>
      <c r="U214" s="5">
        <v>-283912315756</v>
      </c>
    </row>
    <row r="215" spans="3:26" ht="15.5" x14ac:dyDescent="0.35">
      <c r="C215" t="s">
        <v>489</v>
      </c>
      <c r="V215" s="5">
        <v>-22588137940</v>
      </c>
      <c r="W215" s="5">
        <v>-7447155634</v>
      </c>
    </row>
    <row r="216" spans="3:26" ht="15.5" x14ac:dyDescent="0.35">
      <c r="C216" t="s">
        <v>479</v>
      </c>
      <c r="U216" s="5">
        <v>-17344350000</v>
      </c>
      <c r="X216" s="5">
        <v>-7051779000</v>
      </c>
    </row>
    <row r="217" spans="3:26" ht="15.5" x14ac:dyDescent="0.35">
      <c r="C217" t="s">
        <v>682</v>
      </c>
      <c r="D217" s="5">
        <v>-78626942342</v>
      </c>
      <c r="E217" s="5">
        <v>78626942342</v>
      </c>
      <c r="F217" s="5">
        <v>249738299800</v>
      </c>
      <c r="I217" s="5">
        <v>249738299800</v>
      </c>
      <c r="J217" s="5">
        <v>918260000000</v>
      </c>
    </row>
    <row r="218" spans="3:26" ht="15.5" x14ac:dyDescent="0.35">
      <c r="C218" t="s">
        <v>832</v>
      </c>
      <c r="M218" s="5">
        <v>-1138705</v>
      </c>
      <c r="S218" s="5">
        <v>-279999401</v>
      </c>
      <c r="T218" s="5">
        <v>-1945718750</v>
      </c>
    </row>
    <row r="219" spans="3:26" ht="15.5" x14ac:dyDescent="0.35">
      <c r="C219" t="s">
        <v>684</v>
      </c>
      <c r="M219" s="5">
        <v>-1138705</v>
      </c>
      <c r="R219" s="5">
        <v>-41346403422</v>
      </c>
      <c r="S219" s="5">
        <v>-68429526571</v>
      </c>
      <c r="T219" s="5">
        <v>-65452687840</v>
      </c>
      <c r="U219" s="5">
        <v>-17344350000</v>
      </c>
      <c r="X219" s="5">
        <v>-7051779000</v>
      </c>
    </row>
    <row r="220" spans="3:26" ht="15.5" x14ac:dyDescent="0.35">
      <c r="C220" t="s">
        <v>833</v>
      </c>
      <c r="D220" s="5">
        <v>2583060357</v>
      </c>
      <c r="E220" s="5">
        <v>-2583060357</v>
      </c>
      <c r="R220" s="5">
        <v>80000000000</v>
      </c>
    </row>
    <row r="221" spans="3:26" ht="15.5" x14ac:dyDescent="0.35">
      <c r="C221" t="s">
        <v>834</v>
      </c>
      <c r="D221" s="5">
        <v>-3000000</v>
      </c>
      <c r="E221" s="5">
        <v>-3000000</v>
      </c>
      <c r="F221" s="5">
        <v>-6000000</v>
      </c>
      <c r="I221" s="5">
        <v>-7006000000</v>
      </c>
      <c r="J221" s="5">
        <v>-14000000000</v>
      </c>
      <c r="K221" s="5">
        <v>-14000000000</v>
      </c>
      <c r="N221" s="5">
        <v>-2000000000</v>
      </c>
      <c r="O221" s="5">
        <v>-8000000000</v>
      </c>
      <c r="P221" s="5">
        <v>-8000000000</v>
      </c>
      <c r="Q221" s="5">
        <v>-8000000000</v>
      </c>
      <c r="R221" s="5">
        <v>-2666666667</v>
      </c>
    </row>
    <row r="222" spans="3:26" ht="15.5" x14ac:dyDescent="0.35">
      <c r="C222" t="s">
        <v>835</v>
      </c>
      <c r="O222" s="5">
        <v>1030511899746</v>
      </c>
      <c r="Q222" s="5">
        <v>747357930732</v>
      </c>
    </row>
    <row r="223" spans="3:26" ht="15.5" x14ac:dyDescent="0.35">
      <c r="C223" t="s">
        <v>836</v>
      </c>
      <c r="M223" s="5">
        <v>2000000</v>
      </c>
    </row>
    <row r="224" spans="3:26" ht="15.5" x14ac:dyDescent="0.35">
      <c r="C224" t="s">
        <v>837</v>
      </c>
      <c r="D224" s="5">
        <v>-4225000000</v>
      </c>
    </row>
    <row r="225" spans="3:26" ht="15.5" x14ac:dyDescent="0.35">
      <c r="C225" t="s">
        <v>838</v>
      </c>
      <c r="D225" s="5">
        <v>-553500000</v>
      </c>
    </row>
    <row r="226" spans="3:26" ht="15.5" x14ac:dyDescent="0.35">
      <c r="C226" t="s">
        <v>839</v>
      </c>
      <c r="F226" s="5">
        <v>3143192081</v>
      </c>
      <c r="I226" s="5">
        <v>3143192081</v>
      </c>
      <c r="J226" s="5">
        <v>5227519564</v>
      </c>
      <c r="K226" s="5">
        <v>-9181005391</v>
      </c>
      <c r="L226" s="5">
        <v>592009792</v>
      </c>
      <c r="M226" s="5">
        <v>2019414425</v>
      </c>
      <c r="N226" s="5">
        <v>11675359535</v>
      </c>
      <c r="O226" s="5">
        <v>10824064804</v>
      </c>
      <c r="P226" s="5">
        <v>-5120042439</v>
      </c>
      <c r="Q226" s="5">
        <v>88150026764</v>
      </c>
    </row>
    <row r="227" spans="3:26" ht="15.5" x14ac:dyDescent="0.35">
      <c r="C227" t="s">
        <v>430</v>
      </c>
      <c r="X227" s="5">
        <v>-3420648013</v>
      </c>
    </row>
    <row r="228" spans="3:26" ht="15.5" x14ac:dyDescent="0.35">
      <c r="C228" t="s">
        <v>562</v>
      </c>
    </row>
    <row r="229" spans="3:26" ht="15.5" x14ac:dyDescent="0.35">
      <c r="C229" t="s">
        <v>683</v>
      </c>
      <c r="D229" s="5">
        <v>-545000000</v>
      </c>
      <c r="E229" s="5">
        <v>545000000</v>
      </c>
      <c r="F229" s="5">
        <v>-166420220</v>
      </c>
      <c r="G229" s="5">
        <v>2460646427</v>
      </c>
      <c r="I229" s="5">
        <v>2294226207</v>
      </c>
      <c r="J229" s="5">
        <v>97850000000</v>
      </c>
    </row>
    <row r="230" spans="3:26" ht="15.5" x14ac:dyDescent="0.35">
      <c r="C230" t="s">
        <v>840</v>
      </c>
      <c r="D230" s="5">
        <v>-79171942342</v>
      </c>
      <c r="E230" s="5">
        <v>79171942342</v>
      </c>
      <c r="F230" s="5">
        <v>249571879580</v>
      </c>
      <c r="G230" s="5">
        <v>2460646427</v>
      </c>
      <c r="I230" s="5">
        <v>252032526007</v>
      </c>
      <c r="J230" s="5">
        <v>1016110000000</v>
      </c>
    </row>
    <row r="231" spans="3:26" ht="15.5" x14ac:dyDescent="0.35">
      <c r="C231" t="s">
        <v>841</v>
      </c>
      <c r="Y231" s="5">
        <v>-22262916936</v>
      </c>
      <c r="Z231" s="5">
        <v>95288960640</v>
      </c>
    </row>
    <row r="232" spans="3:26" ht="15.5" x14ac:dyDescent="0.35">
      <c r="C232" t="s">
        <v>842</v>
      </c>
    </row>
    <row r="233" spans="3:26" ht="15.5" x14ac:dyDescent="0.35">
      <c r="C233" t="s">
        <v>843</v>
      </c>
      <c r="O233" s="5">
        <v>-23011183354</v>
      </c>
      <c r="P233" s="5">
        <v>-9342401000</v>
      </c>
      <c r="Q233" s="5">
        <v>-1459137571</v>
      </c>
      <c r="R233" s="5">
        <v>-5166079975</v>
      </c>
      <c r="S233" s="5">
        <v>-8173165000</v>
      </c>
      <c r="T233" s="5">
        <v>-14121960000</v>
      </c>
      <c r="U233" s="5">
        <v>-34751500000</v>
      </c>
    </row>
    <row r="234" spans="3:26" ht="15.5" x14ac:dyDescent="0.35">
      <c r="C234" t="s">
        <v>844</v>
      </c>
      <c r="U234" s="5">
        <v>49347666782</v>
      </c>
      <c r="Z234" s="5">
        <v>1205995000000</v>
      </c>
    </row>
    <row r="235" spans="3:26" ht="15.5" x14ac:dyDescent="0.35">
      <c r="C235" t="s">
        <v>845</v>
      </c>
      <c r="Z235" s="5">
        <v>18765279250</v>
      </c>
    </row>
    <row r="236" spans="3:26" ht="15.5" x14ac:dyDescent="0.35">
      <c r="C236" t="s">
        <v>846</v>
      </c>
      <c r="Q236" s="5">
        <v>-170000000</v>
      </c>
    </row>
    <row r="237" spans="3:26" ht="15.5" x14ac:dyDescent="0.35">
      <c r="C237" t="s">
        <v>847</v>
      </c>
      <c r="D237" s="5">
        <v>686299646</v>
      </c>
      <c r="F237" s="5">
        <v>1125306840</v>
      </c>
      <c r="G237" s="5">
        <v>-1204169124</v>
      </c>
      <c r="Q237" s="5">
        <v>-17355923857</v>
      </c>
      <c r="R237" s="5">
        <v>-82140280185</v>
      </c>
      <c r="S237" s="5">
        <v>-11519613000</v>
      </c>
    </row>
    <row r="238" spans="3:26" ht="15.5" x14ac:dyDescent="0.35">
      <c r="C238" t="s">
        <v>848</v>
      </c>
      <c r="G238" s="5">
        <v>-918260000000</v>
      </c>
      <c r="I238" s="5">
        <v>-918260000000</v>
      </c>
    </row>
    <row r="239" spans="3:26" ht="15.5" x14ac:dyDescent="0.35">
      <c r="C239" t="s">
        <v>581</v>
      </c>
      <c r="D239" s="5">
        <v>823818852869</v>
      </c>
      <c r="Q239" s="5">
        <v>-2850000000</v>
      </c>
      <c r="Z239" s="5">
        <v>655000000</v>
      </c>
    </row>
    <row r="240" spans="3:26" ht="15.5" x14ac:dyDescent="0.35">
      <c r="C240" t="s">
        <v>849</v>
      </c>
      <c r="S240" s="5">
        <v>108604853865</v>
      </c>
      <c r="T240" s="5">
        <v>285050165701</v>
      </c>
    </row>
    <row r="241" spans="2:26" ht="15.5" x14ac:dyDescent="0.35">
      <c r="C241" t="s">
        <v>568</v>
      </c>
      <c r="U241" s="5">
        <v>-5554851485</v>
      </c>
    </row>
    <row r="242" spans="2:26" ht="15.5" x14ac:dyDescent="0.35">
      <c r="C242" t="s">
        <v>391</v>
      </c>
      <c r="D242" s="5">
        <v>27691671702</v>
      </c>
      <c r="E242" s="5">
        <v>-20726564212</v>
      </c>
      <c r="F242" s="5">
        <v>30337507173</v>
      </c>
      <c r="G242" s="5">
        <v>-86608144459</v>
      </c>
      <c r="I242" s="5">
        <v>-27943471765</v>
      </c>
      <c r="J242" s="5">
        <v>5211159782</v>
      </c>
      <c r="K242" s="5">
        <v>-28847626571</v>
      </c>
      <c r="L242" s="5">
        <v>120054445507</v>
      </c>
      <c r="M242" s="5">
        <v>21670788020</v>
      </c>
      <c r="N242" s="5">
        <v>-115251169273</v>
      </c>
      <c r="O242" s="5">
        <v>-107048606374</v>
      </c>
      <c r="P242" s="5">
        <v>92780528408</v>
      </c>
      <c r="Q242" s="5">
        <v>3503614161</v>
      </c>
      <c r="R242" s="5">
        <v>-136759884550</v>
      </c>
      <c r="S242" s="5">
        <v>56073651525</v>
      </c>
      <c r="T242" s="5">
        <v>178344903698</v>
      </c>
      <c r="U242" s="5">
        <v>-2807000968</v>
      </c>
      <c r="V242" s="5">
        <v>29069803706</v>
      </c>
      <c r="W242" s="5">
        <v>-47475515528</v>
      </c>
      <c r="X242" s="5">
        <v>43812027804</v>
      </c>
      <c r="Y242" s="5">
        <v>6419856881</v>
      </c>
      <c r="Z242" s="5">
        <v>5289573326</v>
      </c>
    </row>
    <row r="243" spans="2:26" ht="15.5" x14ac:dyDescent="0.35">
      <c r="C243" t="s">
        <v>193</v>
      </c>
      <c r="E243" s="5">
        <v>151391532551</v>
      </c>
      <c r="I243" s="5">
        <v>180446928972</v>
      </c>
      <c r="J243" s="5">
        <v>175817063563</v>
      </c>
      <c r="K243" s="5">
        <v>206304439753</v>
      </c>
      <c r="L243" s="5">
        <v>89064523547</v>
      </c>
      <c r="M243" s="5">
        <v>67287686149</v>
      </c>
      <c r="N243" s="5">
        <v>181823223105</v>
      </c>
      <c r="O243" s="5">
        <v>289241072355</v>
      </c>
      <c r="P243" s="5">
        <v>196355861623</v>
      </c>
      <c r="Q243" s="5">
        <v>192620732976</v>
      </c>
      <c r="R243" s="5">
        <v>330105961589</v>
      </c>
      <c r="S243" s="5">
        <v>271006907906</v>
      </c>
      <c r="T243" s="5">
        <v>92373928789</v>
      </c>
      <c r="U243" s="5">
        <v>94101193154</v>
      </c>
      <c r="V243" s="5">
        <v>12114018843</v>
      </c>
      <c r="W243" s="5">
        <v>59589534371</v>
      </c>
      <c r="X243" s="5">
        <v>15777506567</v>
      </c>
      <c r="Y243" s="5">
        <v>9357649686</v>
      </c>
      <c r="Z243" s="5">
        <v>4068076360</v>
      </c>
    </row>
    <row r="244" spans="2:26" ht="15.5" x14ac:dyDescent="0.35">
      <c r="C244" t="s">
        <v>850</v>
      </c>
      <c r="V244" s="5">
        <v>-23022665303</v>
      </c>
    </row>
    <row r="245" spans="2:26" ht="15.5" x14ac:dyDescent="0.35">
      <c r="C245" t="s">
        <v>851</v>
      </c>
      <c r="U245" s="5">
        <v>1079736603</v>
      </c>
      <c r="V245" s="5">
        <v>75940035918</v>
      </c>
    </row>
    <row r="246" spans="2:26" ht="15.5" x14ac:dyDescent="0.35">
      <c r="C246" t="s">
        <v>194</v>
      </c>
      <c r="D246" s="5">
        <v>-482558500</v>
      </c>
      <c r="E246" s="5">
        <v>-140303628</v>
      </c>
      <c r="F246" s="5">
        <v>-139873199</v>
      </c>
      <c r="G246" s="5">
        <v>-251562177</v>
      </c>
      <c r="I246" s="5">
        <v>-1111924656</v>
      </c>
      <c r="J246" s="5">
        <v>-581294373</v>
      </c>
      <c r="K246" s="5">
        <v>-1639749619</v>
      </c>
      <c r="L246" s="5">
        <v>-2814529301</v>
      </c>
      <c r="M246" s="5">
        <v>106049378</v>
      </c>
      <c r="N246" s="5">
        <v>715632317</v>
      </c>
      <c r="O246" s="5">
        <v>-369242876</v>
      </c>
      <c r="P246" s="5">
        <v>104682324</v>
      </c>
      <c r="Q246" s="5">
        <v>231514486</v>
      </c>
      <c r="R246" s="5">
        <v>-725344063</v>
      </c>
      <c r="S246" s="5">
        <v>3025402158</v>
      </c>
      <c r="T246" s="5">
        <v>288075419</v>
      </c>
    </row>
    <row r="247" spans="2:26" ht="15.5" x14ac:dyDescent="0.35">
      <c r="C247" t="s">
        <v>195</v>
      </c>
      <c r="D247" s="5">
        <v>27209113202</v>
      </c>
      <c r="E247" s="5">
        <v>130524664711</v>
      </c>
      <c r="F247" s="5">
        <v>30197633974</v>
      </c>
      <c r="G247" s="5">
        <v>-86859706636</v>
      </c>
      <c r="I247" s="5">
        <v>151391532551</v>
      </c>
      <c r="J247" s="5">
        <v>180446928972</v>
      </c>
      <c r="K247" s="5">
        <v>175817063563</v>
      </c>
      <c r="L247" s="5">
        <v>206304439753</v>
      </c>
      <c r="M247" s="5">
        <v>89064523547</v>
      </c>
      <c r="N247" s="5">
        <v>67287686149</v>
      </c>
      <c r="O247" s="5">
        <v>181823223105</v>
      </c>
      <c r="P247" s="5">
        <v>289241072355</v>
      </c>
      <c r="Q247" s="5">
        <v>196355861623</v>
      </c>
      <c r="R247" s="5">
        <v>192620732976</v>
      </c>
      <c r="S247" s="5">
        <v>330105961589</v>
      </c>
      <c r="T247" s="5">
        <v>271006907906</v>
      </c>
      <c r="U247" s="5">
        <v>92373928789</v>
      </c>
      <c r="V247" s="5">
        <v>94101193164</v>
      </c>
      <c r="W247" s="5">
        <v>12114018843</v>
      </c>
      <c r="X247" s="5">
        <v>59589534371</v>
      </c>
      <c r="Y247" s="5">
        <v>15777506567</v>
      </c>
      <c r="Z247" s="5">
        <v>9357649686</v>
      </c>
    </row>
    <row r="249" spans="2:26" ht="15.5" x14ac:dyDescent="0.35">
      <c r="B249" t="s">
        <v>196</v>
      </c>
      <c r="C249" t="s">
        <v>12</v>
      </c>
      <c r="D249" s="5">
        <v>97560000000</v>
      </c>
      <c r="E249" s="5">
        <v>97560000000</v>
      </c>
      <c r="F249" s="5">
        <v>97560000000</v>
      </c>
      <c r="G249" s="5">
        <v>97560000000</v>
      </c>
      <c r="I249" s="5">
        <v>97560000000</v>
      </c>
      <c r="J249" s="5">
        <v>97560000000</v>
      </c>
      <c r="K249" s="5">
        <v>97560000000</v>
      </c>
      <c r="L249" s="5">
        <v>88690000000</v>
      </c>
      <c r="M249" s="5">
        <v>80630000000</v>
      </c>
      <c r="N249" s="5">
        <v>80630000000</v>
      </c>
      <c r="O249" s="5">
        <v>80630000000</v>
      </c>
      <c r="P249" s="5">
        <v>74080000000</v>
      </c>
      <c r="Q249" s="5">
        <v>7410000000</v>
      </c>
      <c r="R249" s="5">
        <v>6890000000</v>
      </c>
      <c r="S249" s="5">
        <v>6890000000</v>
      </c>
      <c r="T249" s="5">
        <v>6470000000</v>
      </c>
      <c r="U249" s="5">
        <v>4990000000</v>
      </c>
      <c r="V249" s="5">
        <v>3540000000</v>
      </c>
      <c r="W249" s="5">
        <v>3530000000</v>
      </c>
      <c r="X249" s="5">
        <v>3530000000</v>
      </c>
      <c r="Y249" s="5">
        <v>3530000000</v>
      </c>
      <c r="Z249" s="5">
        <v>3530000000</v>
      </c>
    </row>
    <row r="250" spans="2:26" ht="15.5" x14ac:dyDescent="0.35">
      <c r="C250" t="s">
        <v>197</v>
      </c>
      <c r="D250" s="6">
        <v>2.61</v>
      </c>
      <c r="E250" s="6">
        <v>0.98</v>
      </c>
      <c r="F250" s="6">
        <v>1.08</v>
      </c>
      <c r="G250" s="6">
        <v>1.95</v>
      </c>
    </row>
    <row r="251" spans="2:26" ht="15.5" x14ac:dyDescent="0.35">
      <c r="C251" t="s">
        <v>198</v>
      </c>
      <c r="D251" s="6">
        <v>28.35</v>
      </c>
      <c r="E251" s="6">
        <v>103.06</v>
      </c>
      <c r="F251" s="6">
        <v>137.04</v>
      </c>
      <c r="G251" s="6">
        <v>92.31</v>
      </c>
    </row>
    <row r="252" spans="2:26" ht="15.5" x14ac:dyDescent="0.35">
      <c r="C252" t="s">
        <v>73</v>
      </c>
      <c r="D252" s="6">
        <v>13.78</v>
      </c>
      <c r="E252" s="6">
        <v>16.73</v>
      </c>
      <c r="F252" s="6">
        <v>27.25</v>
      </c>
      <c r="G252" s="6">
        <v>15.66</v>
      </c>
    </row>
    <row r="253" spans="2:26" ht="15.5" x14ac:dyDescent="0.35">
      <c r="C253" t="s">
        <v>199</v>
      </c>
      <c r="D253" s="5">
        <v>50130000000</v>
      </c>
      <c r="E253" s="5">
        <v>108460000000</v>
      </c>
      <c r="F253" s="5">
        <v>-37740000000</v>
      </c>
      <c r="G253" s="5">
        <v>668630000000</v>
      </c>
    </row>
    <row r="254" spans="2:26" ht="15.5" x14ac:dyDescent="0.35">
      <c r="C254" t="s">
        <v>200</v>
      </c>
      <c r="D254" s="6">
        <v>6.8999999999999999E-3</v>
      </c>
      <c r="E254" s="6">
        <v>2.5999999999999999E-3</v>
      </c>
      <c r="F254" s="6">
        <v>2.8999999999999998E-3</v>
      </c>
      <c r="G254" s="6">
        <v>5.3E-3</v>
      </c>
    </row>
    <row r="255" spans="2:26" ht="15.5" x14ac:dyDescent="0.35">
      <c r="C255" t="s">
        <v>201</v>
      </c>
      <c r="D255" s="6">
        <v>8.6E-3</v>
      </c>
      <c r="E255" s="6">
        <v>3.3E-3</v>
      </c>
      <c r="F255" s="6">
        <v>3.7000000000000002E-3</v>
      </c>
      <c r="G255" s="6">
        <v>6.8000000000000005E-3</v>
      </c>
    </row>
    <row r="256" spans="2:26" ht="15.5" x14ac:dyDescent="0.35">
      <c r="C256" t="s">
        <v>202</v>
      </c>
      <c r="D256" s="6">
        <v>2.9999999999999997E-4</v>
      </c>
      <c r="E256" s="6">
        <v>2.0999999999999999E-3</v>
      </c>
      <c r="F256" s="6">
        <v>-2.3E-3</v>
      </c>
      <c r="G256" s="6">
        <v>1.95E-2</v>
      </c>
    </row>
    <row r="257" spans="3:7" ht="15.5" x14ac:dyDescent="0.35">
      <c r="C257" t="s">
        <v>203</v>
      </c>
      <c r="D257" s="6">
        <v>0.31</v>
      </c>
      <c r="E257" s="6">
        <v>4.04</v>
      </c>
      <c r="F257" s="6">
        <v>-1.9</v>
      </c>
      <c r="G257" s="6">
        <v>19.02</v>
      </c>
    </row>
    <row r="258" spans="3:7" ht="15.5" x14ac:dyDescent="0.35">
      <c r="C258" t="s">
        <v>204</v>
      </c>
      <c r="D258" s="5">
        <v>29933000000000</v>
      </c>
      <c r="E258" s="5">
        <v>29275000000000</v>
      </c>
      <c r="F258" s="5">
        <v>28768000000000</v>
      </c>
      <c r="G258" s="5">
        <v>28452000000000</v>
      </c>
    </row>
    <row r="259" spans="3:7" ht="15.5" x14ac:dyDescent="0.35">
      <c r="C259" t="s">
        <v>205</v>
      </c>
      <c r="D259" s="6">
        <v>0.24</v>
      </c>
      <c r="E259" s="6">
        <v>0.34</v>
      </c>
      <c r="F259" s="6">
        <v>0.51</v>
      </c>
      <c r="G259" s="6">
        <v>0.63</v>
      </c>
    </row>
    <row r="260" spans="3:7" ht="15.5" x14ac:dyDescent="0.35">
      <c r="C260" t="s">
        <v>206</v>
      </c>
      <c r="D260" s="6">
        <v>302.67</v>
      </c>
      <c r="E260" s="6">
        <v>295.13</v>
      </c>
      <c r="F260" s="6">
        <v>289.92</v>
      </c>
      <c r="G260" s="6">
        <v>286.62</v>
      </c>
    </row>
    <row r="261" spans="3:7" ht="15.5" x14ac:dyDescent="0.35">
      <c r="C261" t="s">
        <v>207</v>
      </c>
      <c r="D261" s="6">
        <v>0.25</v>
      </c>
      <c r="E261" s="6">
        <v>0.34</v>
      </c>
      <c r="F261" s="6">
        <v>0.51</v>
      </c>
      <c r="G261" s="6">
        <v>0.63</v>
      </c>
    </row>
    <row r="262" spans="3:7" ht="15.5" x14ac:dyDescent="0.35">
      <c r="C262" t="s">
        <v>208</v>
      </c>
      <c r="D262" s="6">
        <v>301.94</v>
      </c>
      <c r="E262" s="6">
        <v>294.39</v>
      </c>
      <c r="F262" s="6">
        <v>289.19</v>
      </c>
      <c r="G262" s="6">
        <v>285.89</v>
      </c>
    </row>
    <row r="263" spans="3:7" ht="15.5" x14ac:dyDescent="0.35">
      <c r="C263" t="s">
        <v>209</v>
      </c>
      <c r="D263" s="5">
        <v>1679000000000</v>
      </c>
      <c r="E263" s="5">
        <v>1496000000000</v>
      </c>
      <c r="F263" s="5">
        <v>1558000000000</v>
      </c>
      <c r="G263" s="5">
        <v>1388000000000</v>
      </c>
    </row>
    <row r="264" spans="3:7" ht="15.5" x14ac:dyDescent="0.35">
      <c r="C264" t="s">
        <v>210</v>
      </c>
      <c r="D264" s="5">
        <v>2754000000000</v>
      </c>
      <c r="E264" s="5">
        <v>3034000000000</v>
      </c>
      <c r="F264" s="5">
        <v>3154000000000</v>
      </c>
      <c r="G264" s="5">
        <v>3441000000000</v>
      </c>
    </row>
    <row r="265" spans="3:7" ht="15.5" x14ac:dyDescent="0.35">
      <c r="C265" t="s">
        <v>211</v>
      </c>
      <c r="D265" s="5">
        <v>29527000000000</v>
      </c>
      <c r="E265" s="5">
        <v>28792000000000</v>
      </c>
      <c r="F265" s="5">
        <v>28284000000000</v>
      </c>
      <c r="G265" s="5">
        <v>27962000000000</v>
      </c>
    </row>
    <row r="266" spans="3:7" ht="15.5" x14ac:dyDescent="0.35">
      <c r="C266" t="s">
        <v>24</v>
      </c>
      <c r="D266" s="5">
        <v>4433000000000</v>
      </c>
      <c r="E266" s="5">
        <v>4529000000000</v>
      </c>
      <c r="F266" s="5">
        <v>4712000000000</v>
      </c>
      <c r="G266" s="5">
        <v>4829000000000</v>
      </c>
    </row>
    <row r="267" spans="3:7" ht="15.5" x14ac:dyDescent="0.35">
      <c r="C267" t="s">
        <v>21</v>
      </c>
      <c r="D267" s="5">
        <v>4275000000000</v>
      </c>
      <c r="E267" s="5">
        <v>4399000000000</v>
      </c>
      <c r="F267" s="5">
        <v>4560000000000</v>
      </c>
      <c r="G267" s="5">
        <v>4708000000000</v>
      </c>
    </row>
    <row r="268" spans="3:7" ht="15.5" x14ac:dyDescent="0.35">
      <c r="C268" t="s">
        <v>212</v>
      </c>
      <c r="D268" s="5">
        <v>146000000000</v>
      </c>
      <c r="E268" s="5">
        <v>170000000000</v>
      </c>
      <c r="F268" s="5">
        <v>56000000000</v>
      </c>
      <c r="G268" s="5">
        <v>56000000000</v>
      </c>
    </row>
    <row r="269" spans="3:7" ht="15.5" x14ac:dyDescent="0.35">
      <c r="C269" t="s">
        <v>213</v>
      </c>
      <c r="D269" s="5">
        <v>-512000000000</v>
      </c>
      <c r="E269" s="5">
        <v>286000000000</v>
      </c>
      <c r="F269" s="5">
        <v>-54000000000</v>
      </c>
      <c r="G269" s="5">
        <v>520000000000</v>
      </c>
    </row>
    <row r="270" spans="3:7" ht="15.5" x14ac:dyDescent="0.35">
      <c r="C270" t="s">
        <v>214</v>
      </c>
      <c r="D270" s="5">
        <v>-94000000000</v>
      </c>
      <c r="E270" s="5">
        <v>-200000000000</v>
      </c>
      <c r="F270" s="5">
        <v>-99000000000</v>
      </c>
      <c r="G270" s="5">
        <v>-218000000000</v>
      </c>
    </row>
    <row r="271" spans="3:7" ht="15.5" x14ac:dyDescent="0.35">
      <c r="C271" t="s">
        <v>13</v>
      </c>
      <c r="D271" s="5">
        <v>-606000000000</v>
      </c>
      <c r="E271" s="5">
        <v>86000000000</v>
      </c>
      <c r="F271" s="5">
        <v>-153000000000</v>
      </c>
      <c r="G271" s="5">
        <v>302000000000</v>
      </c>
    </row>
    <row r="272" spans="3:7" ht="15.5" x14ac:dyDescent="0.35">
      <c r="C272" t="s">
        <v>16</v>
      </c>
      <c r="D272" s="6">
        <v>-6.21</v>
      </c>
      <c r="E272" s="6">
        <v>0.88</v>
      </c>
      <c r="F272" s="6">
        <v>-1.57</v>
      </c>
      <c r="G272" s="6">
        <v>3.1</v>
      </c>
    </row>
    <row r="273" spans="3:26" ht="15.5" x14ac:dyDescent="0.35">
      <c r="C273" t="s">
        <v>58</v>
      </c>
      <c r="I273" s="6">
        <v>7.35</v>
      </c>
      <c r="J273" s="6">
        <v>6.75</v>
      </c>
      <c r="K273" s="6">
        <v>3.38</v>
      </c>
      <c r="L273" s="5">
        <v>2</v>
      </c>
      <c r="M273" s="6">
        <v>2.4300000000000002</v>
      </c>
      <c r="N273" s="6">
        <v>3.85</v>
      </c>
      <c r="O273" s="6">
        <v>3.22</v>
      </c>
      <c r="P273" s="6">
        <v>8.3699999999999992</v>
      </c>
      <c r="Q273" s="6">
        <v>174.86</v>
      </c>
      <c r="R273" s="6">
        <v>256.97000000000003</v>
      </c>
      <c r="S273" s="6">
        <v>33.119999999999997</v>
      </c>
      <c r="T273" s="6">
        <v>59.74</v>
      </c>
      <c r="U273" s="6">
        <v>55.72</v>
      </c>
      <c r="V273" s="6">
        <v>30.98</v>
      </c>
      <c r="W273" s="6">
        <v>12.93</v>
      </c>
      <c r="X273" s="6">
        <v>46.21</v>
      </c>
      <c r="Y273" s="6">
        <v>32.4</v>
      </c>
      <c r="Z273" s="6">
        <v>-30.58</v>
      </c>
    </row>
    <row r="274" spans="3:26" ht="15.5" x14ac:dyDescent="0.35">
      <c r="C274" t="s">
        <v>72</v>
      </c>
      <c r="I274" s="6">
        <v>20.14</v>
      </c>
      <c r="J274" s="6">
        <v>22.07</v>
      </c>
      <c r="K274" s="6">
        <v>18.34</v>
      </c>
      <c r="L274" s="6">
        <v>35.5</v>
      </c>
      <c r="M274" s="6">
        <v>38.68</v>
      </c>
      <c r="N274" s="6">
        <v>27.53</v>
      </c>
      <c r="O274" s="6">
        <v>42.24</v>
      </c>
      <c r="P274" s="6">
        <v>16.61</v>
      </c>
      <c r="Q274" s="6">
        <v>7.32</v>
      </c>
      <c r="R274" s="6">
        <v>5.84</v>
      </c>
      <c r="S274" s="6">
        <v>42.57</v>
      </c>
      <c r="T274" s="6">
        <v>21.59</v>
      </c>
      <c r="U274" s="6">
        <v>25.13</v>
      </c>
      <c r="V274" s="6">
        <v>55.2</v>
      </c>
      <c r="W274" s="6">
        <v>61.1</v>
      </c>
      <c r="X274" s="6">
        <v>9.74</v>
      </c>
      <c r="Y274" s="6">
        <v>11.11</v>
      </c>
      <c r="Z274" s="6">
        <v>-12.1</v>
      </c>
    </row>
    <row r="275" spans="3:26" ht="15.5" x14ac:dyDescent="0.35">
      <c r="C275" t="s">
        <v>75</v>
      </c>
      <c r="I275" s="6">
        <v>5.52</v>
      </c>
      <c r="J275" s="6">
        <v>8.2100000000000009</v>
      </c>
      <c r="K275" s="6">
        <v>4.26</v>
      </c>
      <c r="L275" s="6">
        <v>5.61</v>
      </c>
      <c r="M275" s="6">
        <v>10.83</v>
      </c>
      <c r="N275" s="6">
        <v>12.6</v>
      </c>
      <c r="O275" s="6">
        <v>10.28</v>
      </c>
      <c r="P275" s="6">
        <v>10.38</v>
      </c>
      <c r="Q275" s="6">
        <v>10.11</v>
      </c>
      <c r="R275" s="6">
        <v>10.92</v>
      </c>
      <c r="S275" s="6">
        <v>8.5299999999999994</v>
      </c>
      <c r="T275" s="6">
        <v>8.24</v>
      </c>
      <c r="U275" s="6">
        <v>11.88</v>
      </c>
      <c r="V275" s="6">
        <v>14.82</v>
      </c>
      <c r="W275" s="6">
        <v>34.409999999999997</v>
      </c>
      <c r="X275" s="6">
        <v>22.32</v>
      </c>
      <c r="Y275" s="6">
        <v>22.8</v>
      </c>
      <c r="Z275" s="6">
        <v>27.96</v>
      </c>
    </row>
    <row r="276" spans="3:26" ht="15.5" x14ac:dyDescent="0.35">
      <c r="C276" t="s">
        <v>215</v>
      </c>
      <c r="I276" s="5">
        <v>818840000000</v>
      </c>
      <c r="J276" s="5">
        <v>256140000000</v>
      </c>
      <c r="K276" s="5">
        <v>189830000000</v>
      </c>
      <c r="L276" s="5">
        <v>167820000000</v>
      </c>
      <c r="M276" s="5">
        <v>34600000000</v>
      </c>
      <c r="N276" s="5">
        <v>13290000000</v>
      </c>
      <c r="O276" s="5">
        <v>158600000000</v>
      </c>
      <c r="P276" s="5">
        <v>136560000000</v>
      </c>
    </row>
    <row r="277" spans="3:26" ht="15.5" x14ac:dyDescent="0.35">
      <c r="C277" t="s">
        <v>216</v>
      </c>
      <c r="I277" s="6">
        <v>1.9900000000000001E-2</v>
      </c>
      <c r="J277" s="6">
        <v>1.84E-2</v>
      </c>
      <c r="K277" s="6">
        <v>9.8999999999999991E-3</v>
      </c>
      <c r="L277" s="6">
        <v>5.6000000000000008E-3</v>
      </c>
      <c r="M277" s="6">
        <v>6.3E-3</v>
      </c>
      <c r="N277" s="6">
        <v>1.0500000000000001E-2</v>
      </c>
      <c r="O277" s="6">
        <v>9.1000000000000004E-3</v>
      </c>
      <c r="P277" s="6">
        <v>3.5400000000000001E-2</v>
      </c>
      <c r="Q277" s="6">
        <v>8.4499999999999992E-2</v>
      </c>
      <c r="R277" s="6">
        <v>0.12509999999999999</v>
      </c>
      <c r="S277" s="6">
        <v>2.0499999999999997E-2</v>
      </c>
      <c r="T277" s="6">
        <v>3.8800000000000001E-2</v>
      </c>
      <c r="U277" s="6">
        <v>3.78E-2</v>
      </c>
      <c r="V277" s="6">
        <v>4.0199999999999993E-2</v>
      </c>
      <c r="W277" s="6">
        <v>2.3399999999999997E-2</v>
      </c>
      <c r="X277" s="6">
        <v>7.7899999999999997E-2</v>
      </c>
      <c r="Y277" s="6">
        <v>5.4699999999999999E-2</v>
      </c>
      <c r="Z277" s="6">
        <v>-5.3399999999999996E-2</v>
      </c>
    </row>
    <row r="278" spans="3:26" ht="15.5" x14ac:dyDescent="0.35">
      <c r="C278" t="s">
        <v>217</v>
      </c>
      <c r="I278" s="6">
        <v>2.5399999999999999E-2</v>
      </c>
      <c r="J278" s="6">
        <v>2.3399999999999997E-2</v>
      </c>
      <c r="K278" s="6">
        <v>1.24E-2</v>
      </c>
      <c r="L278" s="6">
        <v>6.9999999999999993E-3</v>
      </c>
      <c r="M278" s="6">
        <v>8.1000000000000013E-3</v>
      </c>
      <c r="N278" s="6">
        <v>1.3500000000000002E-2</v>
      </c>
      <c r="O278" s="6">
        <v>1.1399999999999999E-2</v>
      </c>
      <c r="P278" s="6">
        <v>4.8899999999999999E-2</v>
      </c>
      <c r="Q278" s="6">
        <v>0.1066</v>
      </c>
      <c r="R278" s="6">
        <v>0.1603</v>
      </c>
      <c r="S278" s="6">
        <v>2.6499999999999999E-2</v>
      </c>
      <c r="T278" s="6">
        <v>4.9800000000000004E-2</v>
      </c>
      <c r="U278" s="6">
        <v>6.2400000000000004E-2</v>
      </c>
      <c r="V278" s="6">
        <v>5.5399999999999998E-2</v>
      </c>
      <c r="W278" s="6">
        <v>2.52E-2</v>
      </c>
      <c r="X278" s="6">
        <v>8.3400000000000002E-2</v>
      </c>
      <c r="Y278" s="6">
        <v>6.25E-2</v>
      </c>
      <c r="Z278" s="6">
        <v>-6.4500000000000002E-2</v>
      </c>
    </row>
    <row r="279" spans="3:26" ht="15.5" x14ac:dyDescent="0.35">
      <c r="C279" t="s">
        <v>218</v>
      </c>
      <c r="I279" s="6">
        <v>2.1099999999999997E-2</v>
      </c>
      <c r="J279" s="6">
        <v>3.7000000000000002E-3</v>
      </c>
      <c r="K279" s="6">
        <v>4.0000000000000001E-3</v>
      </c>
      <c r="L279" s="6">
        <v>3.5999999999999999E-3</v>
      </c>
      <c r="M279" s="6">
        <v>-1.2999999999999999E-3</v>
      </c>
      <c r="N279" s="6">
        <v>-2E-3</v>
      </c>
      <c r="O279" s="6">
        <v>4.1999999999999997E-3</v>
      </c>
      <c r="P279" s="6">
        <v>4.5000000000000005E-3</v>
      </c>
      <c r="Q279" s="6">
        <v>5.9999999999999995E-4</v>
      </c>
      <c r="R279" s="6">
        <v>3.0000000000000001E-3</v>
      </c>
      <c r="S279" s="6">
        <v>2.0299999999999999E-2</v>
      </c>
      <c r="T279" s="6">
        <v>2.5099999999999997E-2</v>
      </c>
      <c r="U279" s="6">
        <v>2.1899999999999999E-2</v>
      </c>
      <c r="V279" s="6">
        <v>4.8399999999999999E-2</v>
      </c>
      <c r="W279" s="6">
        <v>1.1899999999999999E-2</v>
      </c>
      <c r="X279" s="6">
        <v>1.0800000000000001E-2</v>
      </c>
      <c r="Y279" s="6">
        <v>2.2000000000000001E-3</v>
      </c>
      <c r="Z279" s="6">
        <v>-1.8000000000000002E-2</v>
      </c>
    </row>
    <row r="280" spans="3:26" ht="15.5" x14ac:dyDescent="0.35">
      <c r="C280" t="s">
        <v>219</v>
      </c>
      <c r="I280" s="6">
        <v>4.63</v>
      </c>
      <c r="J280" s="6">
        <v>0.74</v>
      </c>
      <c r="K280" s="6">
        <v>0.57999999999999996</v>
      </c>
      <c r="L280" s="6">
        <v>0.47</v>
      </c>
      <c r="M280" s="6">
        <v>-0.17</v>
      </c>
      <c r="N280" s="6">
        <v>-0.25</v>
      </c>
      <c r="O280" s="6">
        <v>0.57999999999999996</v>
      </c>
      <c r="P280" s="6">
        <v>0.42</v>
      </c>
      <c r="Q280" s="6">
        <v>0.06</v>
      </c>
      <c r="R280" s="6">
        <v>0.41</v>
      </c>
      <c r="S280" s="6">
        <v>2.86</v>
      </c>
      <c r="T280" s="6">
        <v>4.26</v>
      </c>
      <c r="U280" s="6">
        <v>3.36</v>
      </c>
      <c r="V280" s="6">
        <v>5.57</v>
      </c>
      <c r="W280" s="6">
        <v>3.19</v>
      </c>
      <c r="X280" s="6">
        <v>3.44</v>
      </c>
      <c r="Y280" s="6">
        <v>0.63</v>
      </c>
      <c r="Z280" s="6">
        <v>-3.14</v>
      </c>
    </row>
    <row r="281" spans="3:26" ht="15.5" x14ac:dyDescent="0.35">
      <c r="C281" t="s">
        <v>69</v>
      </c>
      <c r="I281" s="6">
        <v>0.51</v>
      </c>
      <c r="J281" s="6">
        <v>0.52</v>
      </c>
      <c r="K281" s="6">
        <v>0.23</v>
      </c>
      <c r="L281" s="6">
        <v>0.25</v>
      </c>
      <c r="M281" s="6">
        <v>0.31</v>
      </c>
      <c r="N281" s="6">
        <v>0.37</v>
      </c>
      <c r="O281" s="6">
        <v>0.48</v>
      </c>
      <c r="P281" s="6">
        <v>0.81</v>
      </c>
      <c r="Q281" s="6">
        <v>0.78</v>
      </c>
      <c r="R281" s="6">
        <v>0.94</v>
      </c>
      <c r="S281" s="6">
        <v>1.1299999999999999</v>
      </c>
      <c r="T281" s="6">
        <v>1.08</v>
      </c>
      <c r="U281" s="6">
        <v>1.57</v>
      </c>
      <c r="V281" s="6">
        <v>3.06</v>
      </c>
      <c r="W281" s="6">
        <v>1.54</v>
      </c>
      <c r="X281" s="6">
        <v>0.81</v>
      </c>
      <c r="Y281" s="6">
        <v>0.69</v>
      </c>
      <c r="Z281" s="6">
        <v>0.78</v>
      </c>
    </row>
    <row r="282" spans="3:26" ht="15.5" x14ac:dyDescent="0.35">
      <c r="C282" t="s">
        <v>66</v>
      </c>
      <c r="I282" s="6">
        <v>289.92</v>
      </c>
      <c r="J282" s="6">
        <v>288.02</v>
      </c>
      <c r="K282" s="6">
        <v>271.92</v>
      </c>
      <c r="L282" s="6">
        <v>285.01</v>
      </c>
      <c r="M282" s="6">
        <v>300.93</v>
      </c>
      <c r="N282" s="6">
        <v>285.52</v>
      </c>
      <c r="O282" s="6">
        <v>282.42</v>
      </c>
      <c r="P282" s="6">
        <v>171.22</v>
      </c>
      <c r="Q282" s="6">
        <v>1639.54</v>
      </c>
      <c r="R282" s="6">
        <v>1602.96</v>
      </c>
      <c r="S282" s="6">
        <v>1251.6500000000001</v>
      </c>
      <c r="T282" s="6">
        <v>1199.68</v>
      </c>
      <c r="U282" s="6">
        <v>892.82</v>
      </c>
      <c r="V282" s="6">
        <v>559.16</v>
      </c>
      <c r="W282" s="6">
        <v>513.6</v>
      </c>
      <c r="X282" s="6">
        <v>553.99</v>
      </c>
      <c r="Y282" s="6">
        <v>518.20000000000005</v>
      </c>
      <c r="Z282" s="6">
        <v>473.94</v>
      </c>
    </row>
    <row r="283" spans="3:26" ht="15.5" x14ac:dyDescent="0.35">
      <c r="C283" t="s">
        <v>220</v>
      </c>
      <c r="I283" s="6">
        <v>0.51</v>
      </c>
      <c r="J283" s="6">
        <v>0.52</v>
      </c>
      <c r="K283" s="6">
        <v>0.23</v>
      </c>
      <c r="L283" s="6">
        <v>0.25</v>
      </c>
      <c r="M283" s="6">
        <v>0.31</v>
      </c>
      <c r="N283" s="6">
        <v>0.37</v>
      </c>
      <c r="O283" s="6">
        <v>0.48</v>
      </c>
      <c r="P283" s="6">
        <v>0.81</v>
      </c>
      <c r="Q283" s="6">
        <v>0.78</v>
      </c>
      <c r="R283" s="6">
        <v>0.94</v>
      </c>
      <c r="S283" s="6">
        <v>1.1299999999999999</v>
      </c>
      <c r="T283" s="6">
        <v>1.08</v>
      </c>
      <c r="U283" s="6">
        <v>1.57</v>
      </c>
      <c r="V283" s="6">
        <v>3.06</v>
      </c>
      <c r="W283" s="6">
        <v>1.54</v>
      </c>
      <c r="X283" s="6">
        <v>0.81</v>
      </c>
      <c r="Y283" s="6">
        <v>0.69</v>
      </c>
      <c r="Z283" s="6">
        <v>0.78</v>
      </c>
    </row>
    <row r="284" spans="3:26" ht="15.5" x14ac:dyDescent="0.35">
      <c r="C284" t="s">
        <v>221</v>
      </c>
      <c r="I284" s="6">
        <v>289.19</v>
      </c>
      <c r="J284" s="6">
        <v>288.01</v>
      </c>
      <c r="K284" s="6">
        <v>271.91000000000003</v>
      </c>
      <c r="L284" s="6">
        <v>284.99</v>
      </c>
      <c r="M284" s="6">
        <v>300.92</v>
      </c>
      <c r="N284" s="6">
        <v>285.51</v>
      </c>
      <c r="O284" s="6">
        <v>282.39999999999998</v>
      </c>
      <c r="P284" s="6">
        <v>171.2</v>
      </c>
      <c r="Q284" s="6">
        <v>1639.35</v>
      </c>
      <c r="R284" s="6">
        <v>1602.75</v>
      </c>
      <c r="S284" s="6">
        <v>1251.44</v>
      </c>
      <c r="T284" s="6">
        <v>1199.45</v>
      </c>
      <c r="U284" s="6">
        <v>892.53</v>
      </c>
      <c r="V284" s="6">
        <v>559.16</v>
      </c>
      <c r="W284" s="6">
        <v>513.6</v>
      </c>
      <c r="X284" s="6">
        <v>553.99</v>
      </c>
      <c r="Y284" s="6">
        <v>518.20000000000005</v>
      </c>
      <c r="Z284" s="6">
        <v>473.94</v>
      </c>
    </row>
    <row r="285" spans="3:26" ht="15.5" x14ac:dyDescent="0.35">
      <c r="C285" t="s">
        <v>222</v>
      </c>
      <c r="I285" s="5">
        <v>1558000000000</v>
      </c>
      <c r="J285" s="5">
        <v>1982000000000</v>
      </c>
      <c r="K285" s="5">
        <v>1869000000000</v>
      </c>
      <c r="L285" s="5">
        <v>1400000000000</v>
      </c>
      <c r="M285" s="5">
        <v>1233000000000</v>
      </c>
      <c r="N285" s="5">
        <v>594000000000</v>
      </c>
      <c r="O285" s="5">
        <v>643000000000</v>
      </c>
      <c r="P285" s="5">
        <v>419000000000</v>
      </c>
      <c r="Q285" s="5">
        <v>195000000000</v>
      </c>
      <c r="R285" s="5">
        <v>538000000000</v>
      </c>
      <c r="S285" s="5">
        <v>267000000000</v>
      </c>
      <c r="T285" s="5">
        <v>132000000000</v>
      </c>
      <c r="U285" s="5">
        <v>120000000000</v>
      </c>
      <c r="V285" s="5">
        <v>25000000000</v>
      </c>
      <c r="W285" s="5">
        <v>21000000000</v>
      </c>
      <c r="X285" s="5">
        <v>17000000000</v>
      </c>
      <c r="Y285" s="5">
        <v>21000000000</v>
      </c>
      <c r="Z285" s="5">
        <v>24000000000</v>
      </c>
    </row>
    <row r="286" spans="3:26" ht="15.5" x14ac:dyDescent="0.35">
      <c r="C286" t="s">
        <v>223</v>
      </c>
      <c r="I286" s="5">
        <v>3154000000000</v>
      </c>
      <c r="J286" s="5">
        <v>2998000000000</v>
      </c>
      <c r="K286" s="5">
        <v>2949000000000</v>
      </c>
      <c r="L286" s="5">
        <v>3179000000000</v>
      </c>
      <c r="M286" s="5">
        <v>3353000000000</v>
      </c>
      <c r="N286" s="5">
        <v>3669000000000</v>
      </c>
      <c r="O286" s="5">
        <v>3080000000000</v>
      </c>
      <c r="P286" s="5">
        <v>2891000000000</v>
      </c>
      <c r="Q286" s="5">
        <v>2181000000000</v>
      </c>
      <c r="R286" s="5">
        <v>1657000000000</v>
      </c>
      <c r="S286" s="5">
        <v>1438000000000</v>
      </c>
      <c r="T286" s="5">
        <v>1117000000000</v>
      </c>
      <c r="U286" s="5">
        <v>686000000000</v>
      </c>
      <c r="V286" s="5">
        <v>309000000000</v>
      </c>
      <c r="W286" s="5">
        <v>73000000000</v>
      </c>
      <c r="X286" s="5">
        <v>77000000000</v>
      </c>
      <c r="Y286" s="5">
        <v>167000000000</v>
      </c>
      <c r="Z286" s="5">
        <v>240000000000</v>
      </c>
    </row>
    <row r="287" spans="3:26" ht="15.5" x14ac:dyDescent="0.35">
      <c r="C287" t="s">
        <v>26</v>
      </c>
      <c r="I287" s="5">
        <v>4712000000000</v>
      </c>
      <c r="J287" s="5">
        <v>4979000000000</v>
      </c>
      <c r="K287" s="5">
        <v>4818000000000</v>
      </c>
      <c r="L287" s="5">
        <v>4580000000000</v>
      </c>
      <c r="M287" s="5">
        <v>4586000000000</v>
      </c>
      <c r="N287" s="5">
        <v>4263000000000</v>
      </c>
      <c r="O287" s="5">
        <v>3724000000000</v>
      </c>
      <c r="P287" s="5">
        <v>3310000000000</v>
      </c>
      <c r="Q287" s="5">
        <v>2376000000000</v>
      </c>
      <c r="R287" s="5">
        <v>2194000000000</v>
      </c>
      <c r="S287" s="5">
        <v>1705000000000</v>
      </c>
      <c r="T287" s="5">
        <v>1250000000000</v>
      </c>
      <c r="U287" s="5">
        <v>806000000000</v>
      </c>
      <c r="V287" s="5">
        <v>333000000000</v>
      </c>
      <c r="W287" s="5">
        <v>94000000000</v>
      </c>
      <c r="X287" s="5">
        <v>94000000000</v>
      </c>
      <c r="Y287" s="5">
        <v>188000000000</v>
      </c>
      <c r="Z287" s="5">
        <v>265000000000</v>
      </c>
    </row>
    <row r="288" spans="3:26" ht="15.5" x14ac:dyDescent="0.35">
      <c r="C288" t="s">
        <v>23</v>
      </c>
      <c r="I288" s="5">
        <v>4560000000000</v>
      </c>
      <c r="J288" s="5">
        <v>4799000000000</v>
      </c>
      <c r="K288" s="5">
        <v>4642000000000</v>
      </c>
      <c r="L288" s="5">
        <v>4374000000000</v>
      </c>
      <c r="M288" s="5">
        <v>4497000000000</v>
      </c>
      <c r="N288" s="5">
        <v>4195000000000</v>
      </c>
      <c r="O288" s="5">
        <v>3542000000000</v>
      </c>
      <c r="P288" s="5">
        <v>3021000000000</v>
      </c>
      <c r="Q288" s="5">
        <v>2179000000000</v>
      </c>
      <c r="R288" s="5">
        <v>2002000000000</v>
      </c>
      <c r="S288" s="5">
        <v>1375000000000</v>
      </c>
      <c r="T288" s="5">
        <v>979000000000</v>
      </c>
      <c r="U288" s="5">
        <v>713000000000</v>
      </c>
      <c r="V288" s="5">
        <v>239000000000</v>
      </c>
      <c r="W288" s="5">
        <v>82000000000</v>
      </c>
      <c r="X288" s="5">
        <v>34000000000</v>
      </c>
      <c r="Y288" s="5">
        <v>173000000000</v>
      </c>
      <c r="Z288" s="5">
        <v>255000000000</v>
      </c>
    </row>
    <row r="289" spans="2:26" ht="15.5" x14ac:dyDescent="0.35">
      <c r="C289" t="s">
        <v>224</v>
      </c>
      <c r="I289" s="5">
        <v>56000000000</v>
      </c>
      <c r="J289" s="5">
        <v>-212000000000</v>
      </c>
      <c r="K289" s="5">
        <v>98000000000</v>
      </c>
      <c r="L289" s="5">
        <v>383000000000</v>
      </c>
      <c r="M289" s="5">
        <v>1082000000000</v>
      </c>
      <c r="N289" s="5">
        <v>1966000000000</v>
      </c>
      <c r="O289" s="5">
        <v>2888000000000</v>
      </c>
      <c r="P289" s="5">
        <v>3055000000000</v>
      </c>
      <c r="Q289" s="5">
        <v>3309000000000</v>
      </c>
      <c r="R289" s="5">
        <v>4374000000000</v>
      </c>
      <c r="S289" s="5">
        <v>1630000000000</v>
      </c>
      <c r="T289" s="5">
        <v>1032000000000</v>
      </c>
      <c r="U289" s="5">
        <v>454000000000</v>
      </c>
      <c r="V289" s="5">
        <v>138000000000</v>
      </c>
      <c r="W289" s="5">
        <v>149000000000</v>
      </c>
      <c r="X289" s="5">
        <v>352000000000</v>
      </c>
      <c r="Y289" s="5">
        <v>415000000000</v>
      </c>
      <c r="Z289" s="5">
        <v>421000000000</v>
      </c>
    </row>
    <row r="290" spans="2:26" ht="15.5" x14ac:dyDescent="0.35">
      <c r="C290" t="s">
        <v>225</v>
      </c>
      <c r="I290" s="5">
        <v>708000000000</v>
      </c>
      <c r="J290" s="5">
        <v>575000000000</v>
      </c>
      <c r="K290" s="5">
        <v>88000000000</v>
      </c>
      <c r="L290" s="5">
        <v>4000000000</v>
      </c>
      <c r="M290" s="5">
        <v>-188000000000</v>
      </c>
      <c r="N290" s="5">
        <v>-125000000000</v>
      </c>
      <c r="O290" s="5">
        <v>-60000000000</v>
      </c>
      <c r="P290" s="5">
        <v>-87000000000</v>
      </c>
      <c r="Q290" s="5">
        <v>-145000000000</v>
      </c>
      <c r="R290" s="5">
        <v>98000000000</v>
      </c>
      <c r="S290" s="5">
        <v>274000000000</v>
      </c>
      <c r="T290" s="5">
        <v>121000000000</v>
      </c>
      <c r="U290" s="5">
        <v>33000000000</v>
      </c>
      <c r="V290" s="5">
        <v>110000000000</v>
      </c>
      <c r="W290" s="5">
        <v>17000000000</v>
      </c>
      <c r="X290" s="5">
        <v>13000000000</v>
      </c>
      <c r="Y290" s="5">
        <v>12000000000</v>
      </c>
      <c r="Z290" s="5">
        <v>138000000000</v>
      </c>
    </row>
    <row r="291" spans="2:26" ht="15.5" x14ac:dyDescent="0.35">
      <c r="C291" t="s">
        <v>226</v>
      </c>
      <c r="I291" s="5">
        <v>-617000000000</v>
      </c>
      <c r="J291" s="5">
        <v>-1863000000000</v>
      </c>
      <c r="K291" s="5">
        <v>-562000000000</v>
      </c>
      <c r="L291" s="5">
        <v>-917000000000</v>
      </c>
      <c r="M291" s="5">
        <v>-612000000000</v>
      </c>
      <c r="N291" s="5">
        <v>-635000000000</v>
      </c>
      <c r="O291" s="5">
        <v>-1210000000000</v>
      </c>
      <c r="P291" s="5">
        <v>-1108000000000</v>
      </c>
      <c r="Q291" s="5">
        <v>-995000000000</v>
      </c>
      <c r="R291" s="5">
        <v>-1182000000000</v>
      </c>
      <c r="S291" s="5">
        <v>-757000000000</v>
      </c>
      <c r="T291" s="5">
        <v>-1070000000000</v>
      </c>
      <c r="U291" s="5">
        <v>-434000000000</v>
      </c>
      <c r="V291" s="5">
        <v>-341000000000</v>
      </c>
      <c r="W291" s="5">
        <v>-37000000000</v>
      </c>
      <c r="X291" s="5">
        <v>-1000000000</v>
      </c>
      <c r="Y291" s="5">
        <v>-6000000000</v>
      </c>
      <c r="Z291" s="5">
        <v>-107000000000</v>
      </c>
    </row>
    <row r="292" spans="2:26" ht="15.5" x14ac:dyDescent="0.35">
      <c r="C292" t="s">
        <v>15</v>
      </c>
      <c r="I292" s="5">
        <v>92000000000</v>
      </c>
      <c r="J292" s="5">
        <v>-1287000000000</v>
      </c>
      <c r="K292" s="5">
        <v>-475000000000</v>
      </c>
      <c r="L292" s="5">
        <v>-913000000000</v>
      </c>
      <c r="M292" s="5">
        <v>-800000000000</v>
      </c>
      <c r="N292" s="5">
        <v>-760000000000</v>
      </c>
      <c r="O292" s="5">
        <v>-1270000000000</v>
      </c>
      <c r="P292" s="5">
        <v>-1195000000000</v>
      </c>
      <c r="Q292" s="5">
        <v>-1140000000000</v>
      </c>
      <c r="R292" s="5">
        <v>-1084000000000</v>
      </c>
      <c r="S292" s="5">
        <v>-483000000000</v>
      </c>
      <c r="T292" s="5">
        <v>-949000000000</v>
      </c>
      <c r="U292" s="5">
        <v>-401000000000</v>
      </c>
      <c r="V292" s="5">
        <v>-231000000000</v>
      </c>
      <c r="W292" s="5">
        <v>-20000000000</v>
      </c>
      <c r="X292" s="5">
        <v>12000000000</v>
      </c>
      <c r="Y292" s="5">
        <v>6000000000</v>
      </c>
      <c r="Z292" s="5">
        <v>31000000000</v>
      </c>
    </row>
    <row r="293" spans="2:26" ht="15.5" x14ac:dyDescent="0.35">
      <c r="C293" t="s">
        <v>17</v>
      </c>
      <c r="I293" s="6">
        <v>0.94</v>
      </c>
      <c r="J293" s="6">
        <v>-13.2</v>
      </c>
      <c r="K293" s="6">
        <v>-4.87</v>
      </c>
      <c r="L293" s="6">
        <v>-10.29</v>
      </c>
      <c r="M293" s="6">
        <v>-9.92</v>
      </c>
      <c r="N293" s="6">
        <v>-9.43</v>
      </c>
      <c r="O293" s="6">
        <v>-15.75</v>
      </c>
      <c r="P293" s="6">
        <v>-16.14</v>
      </c>
      <c r="Q293" s="6">
        <v>-153.84</v>
      </c>
      <c r="R293" s="6">
        <v>-157.26</v>
      </c>
      <c r="S293" s="6">
        <v>-70.05</v>
      </c>
      <c r="T293" s="6">
        <v>-146.63999999999999</v>
      </c>
      <c r="U293" s="6">
        <v>-80.3</v>
      </c>
      <c r="V293" s="6">
        <v>-65.16</v>
      </c>
      <c r="W293" s="6">
        <v>-5.65</v>
      </c>
      <c r="X293" s="6">
        <v>3.54</v>
      </c>
      <c r="Y293" s="6">
        <v>1.58</v>
      </c>
      <c r="Z293" s="6">
        <v>8.74</v>
      </c>
    </row>
    <row r="295" spans="2:26" ht="15.5" x14ac:dyDescent="0.35">
      <c r="B295" t="s">
        <v>227</v>
      </c>
      <c r="C295" t="s">
        <v>228</v>
      </c>
      <c r="D295" s="5">
        <v>254000000000</v>
      </c>
      <c r="E295" s="5">
        <v>95000000000</v>
      </c>
      <c r="F295" s="5">
        <v>105000000000</v>
      </c>
      <c r="G295" s="5">
        <v>190000000000</v>
      </c>
      <c r="H295" s="5">
        <v>699000000000</v>
      </c>
      <c r="I295" s="5">
        <v>717000000000</v>
      </c>
      <c r="J295" s="5">
        <v>659000000000</v>
      </c>
      <c r="K295" s="5">
        <v>330000000000</v>
      </c>
      <c r="L295" s="5">
        <v>178000000000</v>
      </c>
      <c r="M295" s="5">
        <v>196000000000</v>
      </c>
      <c r="N295" s="5">
        <v>310000000000</v>
      </c>
      <c r="O295" s="5">
        <v>260000000000</v>
      </c>
      <c r="P295" s="5">
        <v>620000000000</v>
      </c>
      <c r="Q295" s="5">
        <v>1295000000000</v>
      </c>
    </row>
    <row r="296" spans="2:26" ht="15.5" x14ac:dyDescent="0.35">
      <c r="C296" t="s">
        <v>57</v>
      </c>
      <c r="D296" s="6">
        <v>2.37</v>
      </c>
      <c r="E296" s="6">
        <v>0.89</v>
      </c>
      <c r="F296" s="6">
        <v>0.98</v>
      </c>
      <c r="G296" s="6">
        <v>1.77</v>
      </c>
      <c r="H296" s="6">
        <v>6.52</v>
      </c>
      <c r="I296" s="6">
        <v>6.68</v>
      </c>
      <c r="J296" s="6">
        <v>6.14</v>
      </c>
      <c r="K296" s="6">
        <v>3.07</v>
      </c>
      <c r="L296" s="6">
        <v>1.66</v>
      </c>
      <c r="M296" s="6">
        <v>1.83</v>
      </c>
      <c r="N296" s="6">
        <v>2.89</v>
      </c>
      <c r="O296" s="6">
        <v>2.42</v>
      </c>
      <c r="P296" s="6">
        <v>5.78</v>
      </c>
      <c r="Q296" s="6">
        <v>12.07</v>
      </c>
    </row>
    <row r="297" spans="2:26" ht="15.5" x14ac:dyDescent="0.35">
      <c r="C297" t="s">
        <v>233</v>
      </c>
      <c r="D297" s="5">
        <v>524000000000</v>
      </c>
      <c r="E297" s="5">
        <v>589000000000</v>
      </c>
      <c r="F297" s="5">
        <v>530000000000</v>
      </c>
      <c r="G297" s="5">
        <v>1121000000000</v>
      </c>
      <c r="H297" s="5">
        <v>2226000000000</v>
      </c>
      <c r="I297" s="5">
        <v>2615000000000</v>
      </c>
      <c r="J297" s="5">
        <v>1770000000000</v>
      </c>
      <c r="K297" s="5">
        <v>1421000000000</v>
      </c>
      <c r="L297" s="5">
        <v>1122000000000</v>
      </c>
      <c r="M297" s="5">
        <v>700000000000</v>
      </c>
      <c r="N297" s="5">
        <v>678000000000</v>
      </c>
      <c r="O297" s="5">
        <v>1067000000000</v>
      </c>
      <c r="P297" s="5">
        <v>992000000000</v>
      </c>
      <c r="Q297" s="5">
        <v>938000000000</v>
      </c>
    </row>
    <row r="298" spans="2:26" ht="15.5" x14ac:dyDescent="0.35">
      <c r="C298" t="s">
        <v>237</v>
      </c>
      <c r="I298" s="6">
        <v>4.5999999999999996</v>
      </c>
    </row>
    <row r="299" spans="2:26" ht="15.5" x14ac:dyDescent="0.35">
      <c r="C299" t="s">
        <v>238</v>
      </c>
      <c r="I299" s="6">
        <v>4.99</v>
      </c>
    </row>
    <row r="300" spans="2:26" ht="15.5" x14ac:dyDescent="0.35">
      <c r="C300" t="s">
        <v>239</v>
      </c>
      <c r="I300" s="6">
        <v>6.95</v>
      </c>
    </row>
    <row r="301" spans="2:26" ht="15.5" x14ac:dyDescent="0.35">
      <c r="C301" t="s">
        <v>240</v>
      </c>
      <c r="I301" s="6">
        <v>0.20039999999999999</v>
      </c>
    </row>
    <row r="302" spans="2:26" ht="15.5" x14ac:dyDescent="0.35">
      <c r="C302" t="s">
        <v>241</v>
      </c>
      <c r="I302" s="6">
        <v>1.1599999999999999</v>
      </c>
    </row>
    <row r="303" spans="2:26" ht="15.5" x14ac:dyDescent="0.35">
      <c r="C303" t="s">
        <v>242</v>
      </c>
      <c r="I303" s="6">
        <v>0.11</v>
      </c>
    </row>
    <row r="304" spans="2:26" ht="15.5" x14ac:dyDescent="0.35">
      <c r="C304" t="s">
        <v>243</v>
      </c>
      <c r="I304" s="6">
        <v>13.39</v>
      </c>
    </row>
    <row r="305" spans="3:9" ht="15.5" x14ac:dyDescent="0.35">
      <c r="C305" t="s">
        <v>244</v>
      </c>
      <c r="I305" s="6">
        <v>-8.6999999999999993</v>
      </c>
    </row>
    <row r="306" spans="3:9" ht="15.5" x14ac:dyDescent="0.35">
      <c r="C306" t="s">
        <v>245</v>
      </c>
      <c r="I306" s="6">
        <v>12.35</v>
      </c>
    </row>
    <row r="307" spans="3:9" ht="15.5" x14ac:dyDescent="0.35">
      <c r="C307" t="s">
        <v>246</v>
      </c>
      <c r="I307" s="6">
        <v>10.01</v>
      </c>
    </row>
    <row r="308" spans="3:9" ht="15.5" x14ac:dyDescent="0.35">
      <c r="C308" t="s">
        <v>247</v>
      </c>
      <c r="I308" s="6">
        <v>0.56000000000000005</v>
      </c>
    </row>
    <row r="309" spans="3:9" ht="15.5" x14ac:dyDescent="0.35">
      <c r="C309" t="s">
        <v>248</v>
      </c>
      <c r="I309" s="6">
        <v>0.09</v>
      </c>
    </row>
    <row r="310" spans="3:9" ht="15.5" x14ac:dyDescent="0.35">
      <c r="C310" t="s">
        <v>249</v>
      </c>
      <c r="I310" s="6">
        <v>6.01</v>
      </c>
    </row>
    <row r="311" spans="3:9" ht="15.5" x14ac:dyDescent="0.35">
      <c r="C311" t="s">
        <v>250</v>
      </c>
      <c r="I311" s="6">
        <v>6.52</v>
      </c>
    </row>
    <row r="312" spans="3:9" ht="15.5" x14ac:dyDescent="0.35">
      <c r="C312" t="s">
        <v>251</v>
      </c>
      <c r="I312" s="6">
        <v>25.76</v>
      </c>
    </row>
    <row r="313" spans="3:9" ht="15.5" x14ac:dyDescent="0.35">
      <c r="C313" t="s">
        <v>252</v>
      </c>
      <c r="D313" s="6">
        <v>1.47</v>
      </c>
    </row>
    <row r="314" spans="3:9" ht="15.5" x14ac:dyDescent="0.35">
      <c r="C314" t="s">
        <v>253</v>
      </c>
      <c r="I314" s="6">
        <v>275.14999999999998</v>
      </c>
    </row>
    <row r="315" spans="3:9" ht="15.5" x14ac:dyDescent="0.35">
      <c r="C315" t="s">
        <v>254</v>
      </c>
      <c r="I315" s="6">
        <v>-3.45</v>
      </c>
    </row>
    <row r="316" spans="3:9" ht="15.5" x14ac:dyDescent="0.35">
      <c r="C316" t="s">
        <v>255</v>
      </c>
      <c r="D316" s="6">
        <v>1.04</v>
      </c>
    </row>
    <row r="317" spans="3:9" ht="15.5" x14ac:dyDescent="0.35">
      <c r="C317" t="s">
        <v>256</v>
      </c>
      <c r="D317" s="6">
        <v>0.53</v>
      </c>
    </row>
    <row r="318" spans="3:9" ht="15.5" x14ac:dyDescent="0.35">
      <c r="C318" t="s">
        <v>395</v>
      </c>
      <c r="D318" s="6">
        <v>0.15</v>
      </c>
    </row>
    <row r="319" spans="3:9" ht="15.5" x14ac:dyDescent="0.35">
      <c r="C319" t="s">
        <v>445</v>
      </c>
      <c r="D319" s="6">
        <v>0.09</v>
      </c>
    </row>
    <row r="320" spans="3:9" ht="15.5" x14ac:dyDescent="0.35">
      <c r="C320" t="s">
        <v>257</v>
      </c>
      <c r="D320" s="6">
        <v>0.23</v>
      </c>
    </row>
    <row r="321" spans="3:9" ht="15.5" x14ac:dyDescent="0.35">
      <c r="C321" t="s">
        <v>396</v>
      </c>
      <c r="D321" s="6">
        <v>0.12</v>
      </c>
    </row>
    <row r="322" spans="3:9" ht="15.5" x14ac:dyDescent="0.35">
      <c r="C322" t="s">
        <v>258</v>
      </c>
      <c r="D322" s="6">
        <v>1.24</v>
      </c>
    </row>
    <row r="323" spans="3:9" ht="15.5" x14ac:dyDescent="0.35">
      <c r="C323" t="s">
        <v>259</v>
      </c>
      <c r="I323" s="6">
        <v>5.08</v>
      </c>
    </row>
    <row r="324" spans="3:9" ht="15.5" x14ac:dyDescent="0.35">
      <c r="C324" t="s">
        <v>13</v>
      </c>
      <c r="D324" s="5">
        <v>-606000000000</v>
      </c>
    </row>
    <row r="325" spans="3:9" ht="15.5" x14ac:dyDescent="0.35">
      <c r="C325" t="s">
        <v>260</v>
      </c>
      <c r="I325" s="6">
        <v>5.44</v>
      </c>
    </row>
    <row r="326" spans="3:9" ht="15.5" x14ac:dyDescent="0.35">
      <c r="C326" t="s">
        <v>261</v>
      </c>
      <c r="I326" s="6">
        <v>1.7600000000000001E-2</v>
      </c>
    </row>
    <row r="327" spans="3:9" ht="15.5" x14ac:dyDescent="0.35">
      <c r="C327" t="s">
        <v>262</v>
      </c>
      <c r="I327" s="6">
        <v>2.1899999999999999E-2</v>
      </c>
    </row>
    <row r="328" spans="3:9" ht="15.5" x14ac:dyDescent="0.35">
      <c r="C328" t="s">
        <v>263</v>
      </c>
      <c r="I328" s="6">
        <v>1.9299999999999998E-2</v>
      </c>
    </row>
    <row r="329" spans="3:9" ht="15.5" x14ac:dyDescent="0.35">
      <c r="C329" t="s">
        <v>264</v>
      </c>
      <c r="I329" s="6">
        <v>1.83E-2</v>
      </c>
    </row>
    <row r="330" spans="3:9" ht="15.5" x14ac:dyDescent="0.35">
      <c r="C330" t="s">
        <v>265</v>
      </c>
      <c r="D330" s="6">
        <v>62.87</v>
      </c>
    </row>
    <row r="331" spans="3:9" ht="15.5" x14ac:dyDescent="0.35">
      <c r="C331" t="s">
        <v>266</v>
      </c>
      <c r="D331" s="6">
        <v>401.82</v>
      </c>
    </row>
    <row r="332" spans="3:9" ht="15.5" x14ac:dyDescent="0.35">
      <c r="C332" t="s">
        <v>267</v>
      </c>
      <c r="D332" s="6">
        <v>56.29</v>
      </c>
    </row>
    <row r="333" spans="3:9" ht="15.5" x14ac:dyDescent="0.35">
      <c r="C333" t="s">
        <v>268</v>
      </c>
      <c r="D333" s="6">
        <v>408.4</v>
      </c>
    </row>
    <row r="334" spans="3:9" ht="15.5" x14ac:dyDescent="0.35">
      <c r="C334" t="s">
        <v>269</v>
      </c>
      <c r="D334" s="6">
        <v>1.45</v>
      </c>
    </row>
    <row r="335" spans="3:9" ht="15.5" x14ac:dyDescent="0.35">
      <c r="C335" t="s">
        <v>270</v>
      </c>
      <c r="I335" s="6">
        <v>0.08</v>
      </c>
    </row>
    <row r="336" spans="3:9" ht="15.5" x14ac:dyDescent="0.35">
      <c r="C336" t="s">
        <v>271</v>
      </c>
      <c r="I336" s="6">
        <v>0.95</v>
      </c>
    </row>
    <row r="337" spans="3:9" ht="15.5" x14ac:dyDescent="0.35">
      <c r="C337" t="s">
        <v>53</v>
      </c>
      <c r="I337" s="5">
        <v>3219000000000</v>
      </c>
    </row>
    <row r="338" spans="3:9" ht="15.5" x14ac:dyDescent="0.35">
      <c r="C338" t="s">
        <v>272</v>
      </c>
      <c r="I338" s="5">
        <v>7900000000000</v>
      </c>
    </row>
    <row r="339" spans="3:9" ht="15.5" x14ac:dyDescent="0.35">
      <c r="C339" t="s">
        <v>273</v>
      </c>
      <c r="I339" s="5">
        <v>107310000000</v>
      </c>
    </row>
    <row r="340" spans="3:9" ht="15.5" x14ac:dyDescent="0.35">
      <c r="C340" t="s">
        <v>274</v>
      </c>
      <c r="I340" s="6">
        <v>0.68030000000000002</v>
      </c>
    </row>
    <row r="341" spans="3:9" ht="15.5" x14ac:dyDescent="0.35">
      <c r="C341" t="s">
        <v>275</v>
      </c>
      <c r="D341" s="6">
        <v>0.2364</v>
      </c>
    </row>
    <row r="342" spans="3:9" ht="15.5" x14ac:dyDescent="0.35">
      <c r="C342" t="s">
        <v>276</v>
      </c>
      <c r="D342" s="6">
        <v>2.1400000000000002E-2</v>
      </c>
    </row>
    <row r="343" spans="3:9" ht="15.5" x14ac:dyDescent="0.35">
      <c r="C343" t="s">
        <v>277</v>
      </c>
      <c r="D343" s="6">
        <v>0.48530000000000001</v>
      </c>
    </row>
    <row r="344" spans="3:9" ht="15.5" x14ac:dyDescent="0.35">
      <c r="C344" t="s">
        <v>278</v>
      </c>
      <c r="D344" s="6">
        <v>4.9800000000000004E-2</v>
      </c>
    </row>
    <row r="345" spans="3:9" ht="15.5" x14ac:dyDescent="0.35">
      <c r="C345" t="s">
        <v>279</v>
      </c>
      <c r="D345" s="6">
        <v>-0.32500000000000001</v>
      </c>
    </row>
    <row r="346" spans="3:9" ht="15.5" x14ac:dyDescent="0.35">
      <c r="C346" t="s">
        <v>280</v>
      </c>
      <c r="D346" s="6">
        <v>-0.30930000000000002</v>
      </c>
    </row>
    <row r="347" spans="3:9" ht="15.5" x14ac:dyDescent="0.35">
      <c r="C347" t="s">
        <v>281</v>
      </c>
      <c r="I347" s="6">
        <v>0.2</v>
      </c>
    </row>
    <row r="348" spans="3:9" ht="15.5" x14ac:dyDescent="0.35">
      <c r="C348" t="s">
        <v>285</v>
      </c>
      <c r="I348" t="s">
        <v>852</v>
      </c>
    </row>
    <row r="349" spans="3:9" ht="15.5" x14ac:dyDescent="0.35">
      <c r="C349" t="s">
        <v>287</v>
      </c>
      <c r="I349" s="5">
        <v>6</v>
      </c>
    </row>
    <row r="350" spans="3:9" ht="15.5" x14ac:dyDescent="0.35">
      <c r="C350" t="s">
        <v>288</v>
      </c>
      <c r="I350" s="6">
        <v>0.01</v>
      </c>
    </row>
    <row r="351" spans="3:9" ht="15.5" x14ac:dyDescent="0.35">
      <c r="C351" t="s">
        <v>289</v>
      </c>
      <c r="I351" s="6">
        <v>0.71</v>
      </c>
    </row>
    <row r="352" spans="3:9" ht="15.5" x14ac:dyDescent="0.35">
      <c r="C352" t="s">
        <v>290</v>
      </c>
      <c r="I352" s="6">
        <v>0.93</v>
      </c>
    </row>
    <row r="353" spans="3:9" ht="15.5" x14ac:dyDescent="0.35">
      <c r="C353" t="s">
        <v>291</v>
      </c>
      <c r="I353" s="6">
        <v>0.66</v>
      </c>
    </row>
    <row r="354" spans="3:9" ht="15.5" x14ac:dyDescent="0.35">
      <c r="C354" t="s">
        <v>292</v>
      </c>
      <c r="I354" s="6">
        <v>0.54</v>
      </c>
    </row>
    <row r="355" spans="3:9" ht="15.5" x14ac:dyDescent="0.35">
      <c r="C355" t="s">
        <v>293</v>
      </c>
      <c r="I355" s="6">
        <v>0.99</v>
      </c>
    </row>
    <row r="356" spans="3:9" ht="15.5" x14ac:dyDescent="0.35">
      <c r="C356" t="s">
        <v>294</v>
      </c>
      <c r="I356" s="6">
        <v>0.02</v>
      </c>
    </row>
    <row r="357" spans="3:9" ht="15.5" x14ac:dyDescent="0.35">
      <c r="C357" t="s">
        <v>295</v>
      </c>
      <c r="I357" s="5">
        <v>2764000000000</v>
      </c>
    </row>
    <row r="358" spans="3:9" ht="15.5" x14ac:dyDescent="0.35">
      <c r="C358" t="s">
        <v>296</v>
      </c>
      <c r="I358" s="5">
        <v>1087000000000</v>
      </c>
    </row>
    <row r="359" spans="3:9" ht="15.5" x14ac:dyDescent="0.35">
      <c r="C359" t="s">
        <v>297</v>
      </c>
      <c r="I359" s="5">
        <v>789000000000</v>
      </c>
    </row>
    <row r="360" spans="3:9" ht="15.5" x14ac:dyDescent="0.35">
      <c r="C360" t="s">
        <v>298</v>
      </c>
      <c r="I360" s="5">
        <v>645000000000</v>
      </c>
    </row>
    <row r="361" spans="3:9" ht="15.5" x14ac:dyDescent="0.35">
      <c r="C361" t="s">
        <v>299</v>
      </c>
      <c r="D361" s="5">
        <v>158000000000</v>
      </c>
    </row>
    <row r="362" spans="3:9" ht="15.5" x14ac:dyDescent="0.35">
      <c r="C362" t="s">
        <v>300</v>
      </c>
      <c r="D362" s="5">
        <v>36676000000000</v>
      </c>
    </row>
    <row r="363" spans="3:9" ht="15.5" x14ac:dyDescent="0.35">
      <c r="C363" t="s">
        <v>301</v>
      </c>
      <c r="D363" s="5">
        <v>6743000000000</v>
      </c>
    </row>
    <row r="364" spans="3:9" ht="15.5" x14ac:dyDescent="0.35">
      <c r="C364" t="s">
        <v>212</v>
      </c>
      <c r="D364" s="5">
        <v>146000000000</v>
      </c>
    </row>
    <row r="365" spans="3:9" ht="15.5" x14ac:dyDescent="0.35">
      <c r="C365" t="s">
        <v>211</v>
      </c>
      <c r="I365" s="5">
        <v>29527000000000</v>
      </c>
    </row>
    <row r="366" spans="3:9" ht="15.5" x14ac:dyDescent="0.35">
      <c r="C366" t="s">
        <v>210</v>
      </c>
      <c r="D366" s="5">
        <v>2754000000000</v>
      </c>
    </row>
    <row r="367" spans="3:9" ht="15.5" x14ac:dyDescent="0.35">
      <c r="C367" t="s">
        <v>209</v>
      </c>
      <c r="D367" s="5">
        <v>1679000000000</v>
      </c>
    </row>
    <row r="368" spans="3:9" ht="15.5" x14ac:dyDescent="0.35">
      <c r="C368" t="s">
        <v>24</v>
      </c>
      <c r="D368" s="5">
        <v>4433000000000</v>
      </c>
    </row>
    <row r="369" spans="3:9" ht="15.5" x14ac:dyDescent="0.35">
      <c r="C369" t="s">
        <v>21</v>
      </c>
      <c r="D369" s="5">
        <v>4275000000000</v>
      </c>
    </row>
    <row r="370" spans="3:9" ht="15.5" x14ac:dyDescent="0.35">
      <c r="C370" t="s">
        <v>302</v>
      </c>
      <c r="I370" s="5">
        <v>29933000000000</v>
      </c>
    </row>
    <row r="371" spans="3:9" ht="15.5" x14ac:dyDescent="0.35">
      <c r="C371" t="s">
        <v>303</v>
      </c>
      <c r="I371" s="5">
        <v>240000000000</v>
      </c>
    </row>
    <row r="372" spans="3:9" ht="15.5" x14ac:dyDescent="0.35">
      <c r="C372" t="s">
        <v>304</v>
      </c>
      <c r="I372" s="5">
        <v>52000000000</v>
      </c>
    </row>
    <row r="373" spans="3:9" ht="15.5" x14ac:dyDescent="0.35">
      <c r="C373" t="s">
        <v>305</v>
      </c>
      <c r="I373" s="5">
        <v>-341000000000</v>
      </c>
    </row>
    <row r="374" spans="3:9" ht="15.5" x14ac:dyDescent="0.35">
      <c r="C374" t="s">
        <v>306</v>
      </c>
      <c r="I374" s="5">
        <v>-611000000000</v>
      </c>
    </row>
    <row r="375" spans="3:9" ht="15.5" x14ac:dyDescent="0.35">
      <c r="C375" t="s">
        <v>307</v>
      </c>
      <c r="I375" s="5">
        <v>-370000000000</v>
      </c>
    </row>
  </sheetData>
  <pageMargins left="0.7" right="0.7" top="0.75" bottom="0.75" header="0.3" footer="0.3"/>
  <ignoredErrors>
    <ignoredError sqref="A1:Z3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853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854</v>
      </c>
      <c r="D2" s="2" vm="184">
        <f ca="1">IFERROR(_xlfn.STOCKHISTORY("XIDX:" &amp; $C$1, D3, , 0, 0, 1), "Libur")</f>
        <v>298</v>
      </c>
      <c r="E2" s="2" vm="185">
        <f ca="1">IFERROR(_xlfn.STOCKHISTORY("XIDX:" &amp; $C$1, E3, , 0, 0, 1), "Libur")</f>
        <v>188</v>
      </c>
      <c r="H2" s="2" vm="185">
        <f ca="1">IFERROR(INDEX(D2:G2,COUNT(D2:G2)),"")</f>
        <v>188</v>
      </c>
      <c r="I2" s="2" vm="186">
        <f t="shared" ref="I2:AA2" ca="1" si="0">IFERROR(_xlfn.STOCKHISTORY("XIDX:" &amp; $C$1, I1, , 0, 0, 1), "Libur")</f>
        <v>342</v>
      </c>
      <c r="J2" s="2" vm="187">
        <f t="shared" ca="1" si="0"/>
        <v>101</v>
      </c>
      <c r="K2" s="2" vm="188">
        <f t="shared" ca="1" si="0"/>
        <v>142</v>
      </c>
      <c r="L2" s="2" vm="189">
        <f t="shared" ca="1" si="0"/>
        <v>326</v>
      </c>
      <c r="M2" s="2" vm="190">
        <f t="shared" ca="1" si="0"/>
        <v>412</v>
      </c>
      <c r="N2" s="2" vm="25">
        <f t="shared" ca="1" si="0"/>
        <v>428</v>
      </c>
      <c r="O2" s="2" vm="9">
        <f t="shared" ca="1" si="0"/>
        <v>304</v>
      </c>
      <c r="P2" s="2" vm="191">
        <f t="shared" ca="1" si="0"/>
        <v>402</v>
      </c>
      <c r="Q2" s="2" vm="192">
        <f t="shared" ca="1" si="0"/>
        <v>424</v>
      </c>
      <c r="R2" s="2" vm="193">
        <f t="shared" ca="1" si="0"/>
        <v>770</v>
      </c>
      <c r="S2" s="2" vm="194">
        <f t="shared" ca="1" si="0"/>
        <v>277.0274</v>
      </c>
      <c r="T2" s="2" vm="195">
        <f t="shared" ca="1" si="0"/>
        <v>458.5607</v>
      </c>
      <c r="U2" s="2" vm="196">
        <f t="shared" ca="1" si="0"/>
        <v>468.01560000000001</v>
      </c>
      <c r="V2" s="2" vm="197">
        <f t="shared" ca="1" si="0"/>
        <v>605.11099999999999</v>
      </c>
      <c r="W2" s="2" vm="198">
        <f t="shared" ca="1" si="0"/>
        <v>794.20820000000003</v>
      </c>
      <c r="X2" s="2" vm="199">
        <f t="shared" ca="1" si="0"/>
        <v>1134.5832</v>
      </c>
      <c r="Y2" s="2" t="str">
        <f t="shared" ca="1" si="0"/>
        <v>Libur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360374000</v>
      </c>
      <c r="E4" s="2">
        <f>IFERROR(INDEX(E51:E500,MATCH($C$4,$C$51:$C$500,0)),"")</f>
        <v>262363000</v>
      </c>
      <c r="H4" s="2">
        <f>IFERROR(SUM(D4:G4)*(4/MAX(1,COUNT(D4:G4))),"")</f>
        <v>1245474000</v>
      </c>
      <c r="I4" s="2">
        <f t="shared" ref="I4:AA4" si="1">IFERROR(INDEX(I51:I500,MATCH($C$4,$C$51:$C$500,0)),"")</f>
        <v>959839000</v>
      </c>
      <c r="J4" s="2">
        <f t="shared" si="1"/>
        <v>954597000</v>
      </c>
      <c r="K4" s="2">
        <f t="shared" si="1"/>
        <v>1453968000</v>
      </c>
      <c r="L4" s="2">
        <f t="shared" si="1"/>
        <v>2238533000</v>
      </c>
      <c r="M4" s="2">
        <f t="shared" si="1"/>
        <v>2116752000</v>
      </c>
      <c r="N4" s="2">
        <f t="shared" si="1"/>
        <v>1353657000</v>
      </c>
      <c r="O4" s="2">
        <f t="shared" si="1"/>
        <v>1420500000</v>
      </c>
      <c r="P4" s="2">
        <f t="shared" si="1"/>
        <v>1739535000</v>
      </c>
      <c r="Q4" s="2">
        <f t="shared" si="1"/>
        <v>1449020000</v>
      </c>
      <c r="R4" s="2">
        <f t="shared" si="1"/>
        <v>1344715000</v>
      </c>
      <c r="S4" s="2">
        <f t="shared" si="1"/>
        <v>1321823000</v>
      </c>
      <c r="T4" s="2">
        <f t="shared" si="1"/>
        <v>1868845000</v>
      </c>
      <c r="U4" s="2">
        <f t="shared" si="1"/>
        <v>2084448000</v>
      </c>
      <c r="V4" s="2">
        <f t="shared" si="1"/>
        <v>2287445000</v>
      </c>
      <c r="W4" s="2">
        <f t="shared" si="1"/>
        <v>17915382000000</v>
      </c>
      <c r="X4" s="2">
        <f t="shared" si="1"/>
        <v>14856156000000</v>
      </c>
      <c r="Y4" s="2">
        <f t="shared" si="1"/>
        <v>16913535000000</v>
      </c>
      <c r="Z4" s="2">
        <f t="shared" si="1"/>
        <v>20631431000000</v>
      </c>
      <c r="AA4" s="2">
        <f t="shared" si="1"/>
        <v>14836019000000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-13638000</v>
      </c>
      <c r="E5" s="2">
        <f>IFERROR(INDEX(E51:E500,MATCH($C$5,$C$51:$C$500,0)),"")</f>
        <v>18187000</v>
      </c>
      <c r="H5" s="2">
        <f>IFERROR(SUM(D5:G5)*(4/MAX(1,COUNT(D5:G5))),"")</f>
        <v>9098000</v>
      </c>
      <c r="I5" s="2">
        <f t="shared" ref="I5:AA5" si="2">IFERROR(INDEX(I51:I500,MATCH($C$5,$C$51:$C$500,0)),"")</f>
        <v>280965000</v>
      </c>
      <c r="J5" s="2">
        <f t="shared" si="2"/>
        <v>-134864000</v>
      </c>
      <c r="K5" s="2">
        <f t="shared" si="2"/>
        <v>-66537000</v>
      </c>
      <c r="L5" s="2">
        <f t="shared" si="2"/>
        <v>-37512000</v>
      </c>
      <c r="M5" s="2">
        <f t="shared" si="2"/>
        <v>55513000</v>
      </c>
      <c r="N5" s="2">
        <f t="shared" si="2"/>
        <v>55016000</v>
      </c>
      <c r="O5" s="2">
        <f t="shared" si="2"/>
        <v>-465059000</v>
      </c>
      <c r="P5" s="2">
        <f t="shared" si="2"/>
        <v>-50280000</v>
      </c>
      <c r="Q5" s="2">
        <f t="shared" si="2"/>
        <v>17391000</v>
      </c>
      <c r="R5" s="2">
        <f t="shared" si="2"/>
        <v>-76879000</v>
      </c>
      <c r="S5" s="2">
        <f t="shared" si="2"/>
        <v>908066000</v>
      </c>
      <c r="T5" s="2">
        <f t="shared" si="2"/>
        <v>-152361000</v>
      </c>
      <c r="U5" s="2">
        <f t="shared" si="2"/>
        <v>-64247000</v>
      </c>
      <c r="V5" s="2">
        <f t="shared" si="2"/>
        <v>-30640000</v>
      </c>
      <c r="W5" s="2">
        <f t="shared" si="2"/>
        <v>1025018000000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731821000</v>
      </c>
      <c r="E6" s="2">
        <f>IFERROR(INDEX(E51:E500,MATCH($C$6,$C$51:$C$500,0)),"")</f>
        <v>745674000</v>
      </c>
      <c r="H6" s="2">
        <f>IFERROR(INDEX(D6:G6,COUNT(D6:G6)),"")</f>
        <v>745674000</v>
      </c>
      <c r="I6" s="2">
        <f t="shared" ref="I6:AA6" si="3">IFERROR(INDEX(I51:I500,MATCH($C$6,$C$51:$C$500,0)),"")</f>
        <v>725509000</v>
      </c>
      <c r="J6" s="2">
        <f t="shared" si="3"/>
        <v>435183000</v>
      </c>
      <c r="K6" s="2">
        <f t="shared" si="3"/>
        <v>496801000</v>
      </c>
      <c r="L6" s="2">
        <f t="shared" si="3"/>
        <v>552586000</v>
      </c>
      <c r="M6" s="2">
        <f t="shared" si="3"/>
        <v>522099000</v>
      </c>
      <c r="N6" s="2">
        <f t="shared" si="3"/>
        <v>448723000</v>
      </c>
      <c r="O6" s="2">
        <f t="shared" si="3"/>
        <v>356008000</v>
      </c>
      <c r="P6" s="2">
        <f t="shared" si="3"/>
        <v>1800213000</v>
      </c>
      <c r="Q6" s="2">
        <f t="shared" si="3"/>
        <v>1852809000</v>
      </c>
      <c r="R6" s="2">
        <f t="shared" si="3"/>
        <v>1839677000</v>
      </c>
      <c r="S6" s="2">
        <f t="shared" si="3"/>
        <v>1788104000</v>
      </c>
      <c r="T6" s="2">
        <f t="shared" si="3"/>
        <v>891868000</v>
      </c>
      <c r="U6" s="2">
        <f t="shared" si="3"/>
        <v>1052053000</v>
      </c>
      <c r="V6" s="2">
        <f t="shared" si="3"/>
        <v>1115986000</v>
      </c>
      <c r="W6" s="2">
        <f t="shared" si="3"/>
        <v>10354993000000</v>
      </c>
      <c r="X6" s="2">
        <f t="shared" si="3"/>
        <v>9425545000000</v>
      </c>
      <c r="Y6" s="2">
        <f t="shared" si="3"/>
        <v>5846790000000</v>
      </c>
      <c r="Z6" s="2">
        <f t="shared" si="3"/>
        <v>5477104000000</v>
      </c>
      <c r="AA6" s="2">
        <f t="shared" si="3"/>
        <v>5088983000000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19.350000000000001</v>
      </c>
      <c r="E7" s="3">
        <f>IFERROR(INDEX(E51:E500,MATCH($C$7,$C$51:$C$500,0))/1000000000,"")</f>
        <v>19.350000000000001</v>
      </c>
      <c r="H7" s="3">
        <f>IFERROR(INDEX(D7:G7,COUNT(D7:G7)),"")</f>
        <v>19.350000000000001</v>
      </c>
      <c r="I7" s="3">
        <f t="shared" ref="I7:AA7" si="4">IFERROR(INDEX(I51:I500,MATCH($C$7,$C$51:$C$500,0))/1000000000,"")</f>
        <v>19.350000000000001</v>
      </c>
      <c r="J7" s="3">
        <f t="shared" si="4"/>
        <v>19.350000000000001</v>
      </c>
      <c r="K7" s="3">
        <f t="shared" si="4"/>
        <v>19.350000000000001</v>
      </c>
      <c r="L7" s="3">
        <f t="shared" si="4"/>
        <v>19.350000000000001</v>
      </c>
      <c r="M7" s="3">
        <f t="shared" si="4"/>
        <v>19.350000000000001</v>
      </c>
      <c r="N7" s="3">
        <f t="shared" si="4"/>
        <v>19.350000000000001</v>
      </c>
      <c r="O7" s="3">
        <f t="shared" si="4"/>
        <v>19.350000000000001</v>
      </c>
      <c r="P7" s="3">
        <f t="shared" si="4"/>
        <v>19.350000000000001</v>
      </c>
      <c r="Q7" s="3">
        <f t="shared" si="4"/>
        <v>19.350000000000001</v>
      </c>
      <c r="R7" s="3">
        <f t="shared" si="4"/>
        <v>19.350000000000001</v>
      </c>
      <c r="S7" s="3">
        <f t="shared" si="4"/>
        <v>15.78</v>
      </c>
      <c r="T7" s="3">
        <f t="shared" si="4"/>
        <v>15.78</v>
      </c>
      <c r="U7" s="3">
        <f t="shared" si="4"/>
        <v>15.78</v>
      </c>
      <c r="V7" s="3">
        <f t="shared" si="4"/>
        <v>15.78</v>
      </c>
      <c r="W7" s="3">
        <f t="shared" si="4"/>
        <v>15.78</v>
      </c>
      <c r="X7" s="3">
        <f t="shared" si="4"/>
        <v>15.78</v>
      </c>
      <c r="Y7" s="3">
        <f t="shared" si="4"/>
        <v>0</v>
      </c>
      <c r="Z7" s="3">
        <f t="shared" si="4"/>
        <v>0</v>
      </c>
      <c r="AA7" s="3">
        <f t="shared" si="4"/>
        <v>0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-391000000000</v>
      </c>
      <c r="E8" s="2">
        <f>IFERROR(INDEX(E51:E500,MATCH("Free cash flow (Quarter)",$C$51:$C$500,0)),"")</f>
        <v>-2552000000000</v>
      </c>
      <c r="H8" s="2">
        <f>IFERROR(INDEX(D8:G8,COUNT(D8:G8)),"")</f>
        <v>-2552000000000</v>
      </c>
      <c r="I8" s="2">
        <f t="shared" ref="I8:AA8" si="5">IFERROR(INDEX(I51:I500,MATCH($C$8,$C$51:$C$500,0)),"")</f>
        <v>-610000000000</v>
      </c>
      <c r="J8" s="2">
        <f t="shared" si="5"/>
        <v>1019000000000</v>
      </c>
      <c r="K8" s="2">
        <f t="shared" si="5"/>
        <v>2102000000000</v>
      </c>
      <c r="L8" s="2">
        <f t="shared" si="5"/>
        <v>4270000000000</v>
      </c>
      <c r="M8" s="2">
        <f t="shared" si="5"/>
        <v>604000000000</v>
      </c>
      <c r="N8" s="2">
        <f t="shared" si="5"/>
        <v>627000000000</v>
      </c>
      <c r="O8" s="2">
        <f t="shared" si="5"/>
        <v>-334000000000</v>
      </c>
      <c r="P8" s="2">
        <f t="shared" si="5"/>
        <v>-5176000000000</v>
      </c>
      <c r="Q8" s="2">
        <f t="shared" si="5"/>
        <v>634000000000</v>
      </c>
      <c r="R8" s="2">
        <f t="shared" si="5"/>
        <v>-1071000000000</v>
      </c>
      <c r="S8" s="2">
        <f t="shared" si="5"/>
        <v>-3655000000000</v>
      </c>
      <c r="T8" s="2">
        <f t="shared" si="5"/>
        <v>-2505000000000</v>
      </c>
      <c r="U8" s="2">
        <f t="shared" si="5"/>
        <v>-473000000000</v>
      </c>
      <c r="V8" s="2">
        <f t="shared" si="5"/>
        <v>-1451000000000</v>
      </c>
      <c r="W8" s="2">
        <f t="shared" si="5"/>
        <v>-1284000000000</v>
      </c>
      <c r="X8" s="2">
        <f t="shared" si="5"/>
        <v>-213000000000</v>
      </c>
      <c r="Y8" s="2">
        <f t="shared" si="5"/>
        <v>410000000000</v>
      </c>
      <c r="Z8" s="2">
        <f t="shared" si="5"/>
        <v>360000000000</v>
      </c>
      <c r="AA8" s="2">
        <f t="shared" si="5"/>
        <v>108000000000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-20.190000000000001</v>
      </c>
      <c r="E9" s="3">
        <f>IFERROR(INDEX(E51:E500,MATCH("Free cash flow per share (Quarter)",$C$51:$C$500,0)),"")</f>
        <v>-131.91999999999999</v>
      </c>
      <c r="H9" s="3">
        <f>IFERROR(INDEX(D9:G9,COUNT(D9:G9)),"")</f>
        <v>-131.91999999999999</v>
      </c>
      <c r="I9" s="3">
        <f t="shared" ref="I9:AA9" si="6">IFERROR(INDEX(I51:I500,MATCH($C$9,$C$51:$C$500,0)),"")</f>
        <v>-31.51</v>
      </c>
      <c r="J9" s="3">
        <f t="shared" si="6"/>
        <v>52.65</v>
      </c>
      <c r="K9" s="3">
        <f t="shared" si="6"/>
        <v>108.66</v>
      </c>
      <c r="L9" s="3">
        <f t="shared" si="6"/>
        <v>220.74</v>
      </c>
      <c r="M9" s="3">
        <f t="shared" si="6"/>
        <v>31.23</v>
      </c>
      <c r="N9" s="3">
        <f t="shared" si="6"/>
        <v>32.380000000000003</v>
      </c>
      <c r="O9" s="3">
        <f t="shared" si="6"/>
        <v>-17.239999999999998</v>
      </c>
      <c r="P9" s="3">
        <f t="shared" si="6"/>
        <v>-267.56</v>
      </c>
      <c r="Q9" s="3">
        <f t="shared" si="6"/>
        <v>32.76</v>
      </c>
      <c r="R9" s="3">
        <f t="shared" si="6"/>
        <v>-55.37</v>
      </c>
      <c r="S9" s="3">
        <f t="shared" si="6"/>
        <v>-231.72</v>
      </c>
      <c r="T9" s="3">
        <f t="shared" si="6"/>
        <v>-158.81</v>
      </c>
      <c r="U9" s="3">
        <f t="shared" si="6"/>
        <v>-30</v>
      </c>
      <c r="V9" s="3">
        <f t="shared" si="6"/>
        <v>-91.99</v>
      </c>
      <c r="W9" s="3">
        <f t="shared" si="6"/>
        <v>-81.400000000000006</v>
      </c>
      <c r="X9" s="3">
        <f t="shared" si="6"/>
        <v>-13.53</v>
      </c>
      <c r="Y9" s="3">
        <f t="shared" si="6"/>
        <v>204889.5</v>
      </c>
      <c r="Z9" s="3">
        <f t="shared" si="6"/>
        <v>179853</v>
      </c>
      <c r="AA9" s="3">
        <f t="shared" si="6"/>
        <v>53819</v>
      </c>
    </row>
    <row r="10" spans="1:27" ht="15.5" x14ac:dyDescent="0.35">
      <c r="C10" t="s">
        <v>18</v>
      </c>
      <c r="D10" s="3">
        <f ca="1">IFERROR(IF(D9=0,"",D2/D9),"")</f>
        <v>-14.759782070331847</v>
      </c>
      <c r="E10" s="3">
        <f ca="1">IFERROR(IF(E9=0,"",E2/E9),"")</f>
        <v>-1.4251061249241965</v>
      </c>
      <c r="I10" s="3">
        <f t="shared" ref="I10:AA10" ca="1" si="7">IFERROR(IF(I9=0,"",I2/I9),"")</f>
        <v>-10.853697238971755</v>
      </c>
      <c r="J10" s="3">
        <f t="shared" ca="1" si="7"/>
        <v>1.9183285849952516</v>
      </c>
      <c r="K10" s="3">
        <f t="shared" ca="1" si="7"/>
        <v>1.3068286397938524</v>
      </c>
      <c r="L10" s="3">
        <f t="shared" ca="1" si="7"/>
        <v>1.4768505934583673</v>
      </c>
      <c r="M10" s="3">
        <f t="shared" ca="1" si="7"/>
        <v>13.19244316362472</v>
      </c>
      <c r="N10" s="3">
        <f t="shared" ca="1" si="7"/>
        <v>13.218035824583074</v>
      </c>
      <c r="O10" s="3">
        <f t="shared" ca="1" si="7"/>
        <v>-17.633410672853831</v>
      </c>
      <c r="P10" s="3">
        <f t="shared" ca="1" si="7"/>
        <v>-1.5024667364329496</v>
      </c>
      <c r="Q10" s="3">
        <f t="shared" ca="1" si="7"/>
        <v>12.942612942612943</v>
      </c>
      <c r="R10" s="3">
        <f t="shared" ca="1" si="7"/>
        <v>-13.906447534766119</v>
      </c>
      <c r="S10" s="3">
        <f t="shared" ca="1" si="7"/>
        <v>-1.195526497496979</v>
      </c>
      <c r="T10" s="3">
        <f t="shared" ca="1" si="7"/>
        <v>-2.8874800075561993</v>
      </c>
      <c r="U10" s="3">
        <f t="shared" ca="1" si="7"/>
        <v>-15.600519999999999</v>
      </c>
      <c r="V10" s="3">
        <f t="shared" ca="1" si="7"/>
        <v>-6.57800847918252</v>
      </c>
      <c r="W10" s="3">
        <f t="shared" ca="1" si="7"/>
        <v>-9.7568574938574937</v>
      </c>
      <c r="X10" s="3">
        <f t="shared" ca="1" si="7"/>
        <v>-83.856851441241687</v>
      </c>
      <c r="Y10" s="3" t="str">
        <f t="shared" ca="1" si="7"/>
        <v/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89389000</v>
      </c>
      <c r="E11" s="2">
        <f>IFERROR(INDEX(E51:E500,MATCH($C$11,$C$51:$C$500,0)),"")</f>
        <v>75589000</v>
      </c>
      <c r="H11" s="2">
        <f>IFERROR(INDEX(D11:G11,COUNT(D11:G11)),"")</f>
        <v>75589000</v>
      </c>
      <c r="I11" s="2">
        <f t="shared" ref="I11:AA11" si="8">IFERROR(INDEX(I51:I500,MATCH($C$11,$C$51:$C$500,0)),"")</f>
        <v>61957000</v>
      </c>
      <c r="J11" s="2">
        <f t="shared" si="8"/>
        <v>100304000</v>
      </c>
      <c r="K11" s="2">
        <f t="shared" si="8"/>
        <v>102704000</v>
      </c>
      <c r="L11" s="2">
        <f t="shared" si="8"/>
        <v>78866000</v>
      </c>
      <c r="M11" s="2">
        <f t="shared" si="8"/>
        <v>85014000</v>
      </c>
      <c r="N11" s="2">
        <f t="shared" si="8"/>
        <v>112826000</v>
      </c>
      <c r="O11" s="2">
        <f t="shared" si="8"/>
        <v>130249000</v>
      </c>
      <c r="P11" s="2">
        <f t="shared" si="8"/>
        <v>173287000</v>
      </c>
      <c r="Q11" s="2">
        <f t="shared" si="8"/>
        <v>280870000</v>
      </c>
      <c r="R11" s="2">
        <f t="shared" si="8"/>
        <v>264954000</v>
      </c>
      <c r="S11" s="2">
        <f t="shared" si="8"/>
        <v>132589000</v>
      </c>
      <c r="T11" s="2">
        <f t="shared" si="8"/>
        <v>236689000</v>
      </c>
      <c r="U11" s="2">
        <f t="shared" si="8"/>
        <v>190232000</v>
      </c>
      <c r="V11" s="2">
        <f t="shared" si="8"/>
        <v>270267000</v>
      </c>
      <c r="W11" s="2">
        <f t="shared" si="8"/>
        <v>3593515000000</v>
      </c>
      <c r="X11" s="2">
        <f t="shared" si="8"/>
        <v>4193598000000</v>
      </c>
      <c r="Y11" s="2">
        <f t="shared" si="8"/>
        <v>1759964000000</v>
      </c>
      <c r="Z11" s="2">
        <f t="shared" si="8"/>
        <v>1100493000000</v>
      </c>
      <c r="AA11" s="2">
        <f t="shared" si="8"/>
        <v>636600000000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19440000000000</v>
      </c>
      <c r="E12" s="2">
        <f>IFERROR(INDEX(E51:E500,MATCH("Net Debt (Quarter)",$C$51:$C$500,0)),"")</f>
        <v>20038000000000</v>
      </c>
      <c r="H12" s="2">
        <f>IFERROR(INDEX(D12:G12,COUNT(D12:G12)),"")</f>
        <v>20038000000000</v>
      </c>
      <c r="I12" s="2">
        <f t="shared" ref="I12:AA12" si="9">IFERROR(INDEX(I51:I500,MATCH($C$12,$C$51:$C$500,0)),"")</f>
        <v>17124000000000</v>
      </c>
      <c r="J12" s="2">
        <f t="shared" si="9"/>
        <v>21700000000000</v>
      </c>
      <c r="K12" s="2">
        <f t="shared" si="9"/>
        <v>20597000000000</v>
      </c>
      <c r="L12" s="2">
        <f t="shared" si="9"/>
        <v>25731000000000</v>
      </c>
      <c r="M12" s="2">
        <f t="shared" si="9"/>
        <v>30760000000000</v>
      </c>
      <c r="N12" s="2">
        <f t="shared" si="9"/>
        <v>32692000000000</v>
      </c>
      <c r="O12" s="2">
        <f t="shared" si="9"/>
        <v>30410000000000</v>
      </c>
      <c r="P12" s="2">
        <f t="shared" si="9"/>
        <v>28100000000000</v>
      </c>
      <c r="Q12" s="2">
        <f t="shared" si="9"/>
        <v>21135000000000</v>
      </c>
      <c r="R12" s="2">
        <f t="shared" si="9"/>
        <v>20367000000000</v>
      </c>
      <c r="S12" s="2">
        <f t="shared" si="9"/>
        <v>20628000000000</v>
      </c>
      <c r="T12" s="2">
        <f t="shared" si="9"/>
        <v>13810000000000</v>
      </c>
      <c r="U12" s="2">
        <f t="shared" si="9"/>
        <v>10058000000000</v>
      </c>
      <c r="V12" s="2">
        <f t="shared" si="9"/>
        <v>6966000000000</v>
      </c>
      <c r="W12" s="2">
        <f t="shared" si="9"/>
        <v>3777000000000</v>
      </c>
      <c r="X12" s="2">
        <f t="shared" si="9"/>
        <v>2090000000000</v>
      </c>
      <c r="Y12" s="2">
        <f t="shared" si="9"/>
        <v>3264000000000</v>
      </c>
      <c r="Z12" s="2">
        <f t="shared" si="9"/>
        <v>6582000000000</v>
      </c>
      <c r="AA12" s="2">
        <f t="shared" si="9"/>
        <v>3320000000000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21040000000000</v>
      </c>
      <c r="E13" s="2">
        <f>IFERROR(INDEX(E51:E500,MATCH("Total Debt (Quarter)",$C$51:$C$500,0)),"")</f>
        <v>21323000000000</v>
      </c>
      <c r="H13" s="2">
        <f>IFERROR(INDEX(D13:G13,COUNT(D13:G13)),"")</f>
        <v>21323000000000</v>
      </c>
      <c r="I13" s="2">
        <f t="shared" ref="I13:AA13" si="10">IFERROR(INDEX(I51:I500,MATCH($C$13,$C$51:$C$500,0)),"")</f>
        <v>18160000000000</v>
      </c>
      <c r="J13" s="2">
        <f t="shared" si="10"/>
        <v>23321000000000</v>
      </c>
      <c r="K13" s="2">
        <f t="shared" si="10"/>
        <v>22183000000000</v>
      </c>
      <c r="L13" s="2">
        <f t="shared" si="10"/>
        <v>26960000000000</v>
      </c>
      <c r="M13" s="2">
        <f t="shared" si="10"/>
        <v>31974000000000</v>
      </c>
      <c r="N13" s="2">
        <f t="shared" si="10"/>
        <v>34283000000000</v>
      </c>
      <c r="O13" s="2">
        <f t="shared" si="10"/>
        <v>32221000000000</v>
      </c>
      <c r="P13" s="2">
        <f t="shared" si="10"/>
        <v>30609000000000</v>
      </c>
      <c r="Q13" s="2">
        <f t="shared" si="10"/>
        <v>24940000000000</v>
      </c>
      <c r="R13" s="2">
        <f t="shared" si="10"/>
        <v>23927000000000</v>
      </c>
      <c r="S13" s="2">
        <f t="shared" si="10"/>
        <v>22457000000000</v>
      </c>
      <c r="T13" s="2">
        <f t="shared" si="10"/>
        <v>16755000000000</v>
      </c>
      <c r="U13" s="2">
        <f t="shared" si="10"/>
        <v>12378000000000</v>
      </c>
      <c r="V13" s="2">
        <f t="shared" si="10"/>
        <v>9580000000000</v>
      </c>
      <c r="W13" s="2">
        <f t="shared" si="10"/>
        <v>7371000000000</v>
      </c>
      <c r="X13" s="2">
        <f t="shared" si="10"/>
        <v>6283000000000</v>
      </c>
      <c r="Y13" s="2">
        <f t="shared" si="10"/>
        <v>5024000000000</v>
      </c>
      <c r="Z13" s="2">
        <f t="shared" si="10"/>
        <v>7683000000000</v>
      </c>
      <c r="AA13" s="2">
        <f t="shared" si="10"/>
        <v>3956000000000</v>
      </c>
    </row>
    <row r="14" spans="1:27" ht="15.5" x14ac:dyDescent="0.35">
      <c r="C14" t="s">
        <v>27</v>
      </c>
      <c r="D14" s="2">
        <f>IFERROR(INDEX(D51:D500,MATCH($C$14,$C$51:$C$500,0)),"")</f>
        <v>-24757000</v>
      </c>
      <c r="E14" s="2">
        <f>IFERROR(INDEX(E51:E500,MATCH($C$14,$C$51:$C$500,0)),"")</f>
        <v>-22593000</v>
      </c>
      <c r="H14" s="2">
        <f>IFERROR(SUM(D14:G14)*(4/MAX(1,COUNT(D14:G14))),"")</f>
        <v>-94700000</v>
      </c>
      <c r="I14" s="2">
        <f t="shared" ref="I14:AA14" si="11">IFERROR(INDEX(I51:I500,MATCH($C$14,$C$51:$C$500,0)),"")</f>
        <v>-157155000</v>
      </c>
      <c r="J14" s="2">
        <f t="shared" si="11"/>
        <v>-153654000</v>
      </c>
      <c r="K14" s="2">
        <f t="shared" si="11"/>
        <v>-129590000</v>
      </c>
      <c r="L14" s="2">
        <f t="shared" si="11"/>
        <v>-171657000</v>
      </c>
      <c r="M14" s="2">
        <f t="shared" si="11"/>
        <v>-138261000</v>
      </c>
      <c r="N14" s="2">
        <f t="shared" si="11"/>
        <v>-138348000</v>
      </c>
      <c r="O14" s="2">
        <f t="shared" si="11"/>
        <v>-150005000</v>
      </c>
      <c r="P14" s="2">
        <f t="shared" si="11"/>
        <v>-112334000</v>
      </c>
      <c r="Q14" s="2">
        <f t="shared" si="11"/>
        <v>-99288000</v>
      </c>
      <c r="R14" s="2">
        <f t="shared" si="11"/>
        <v>-127651000</v>
      </c>
      <c r="S14" s="2">
        <f t="shared" si="11"/>
        <v>-88332000</v>
      </c>
      <c r="T14" s="2">
        <f t="shared" si="11"/>
        <v>-51470000</v>
      </c>
      <c r="U14" s="2">
        <f t="shared" si="11"/>
        <v>-45652000</v>
      </c>
      <c r="V14" s="2">
        <f t="shared" si="11"/>
        <v>-40623000</v>
      </c>
      <c r="W14" s="2">
        <f t="shared" si="11"/>
        <v>-304902000000</v>
      </c>
      <c r="X14" s="2">
        <f t="shared" si="11"/>
        <v>-255558000000</v>
      </c>
      <c r="Y14" s="2">
        <f t="shared" si="11"/>
        <v>-458339000000</v>
      </c>
      <c r="Z14" s="2">
        <f t="shared" si="11"/>
        <v>-366989000000</v>
      </c>
      <c r="AA14" s="2">
        <f t="shared" si="11"/>
        <v>-285720000000</v>
      </c>
    </row>
    <row r="15" spans="1:27" ht="15.5" x14ac:dyDescent="0.35">
      <c r="C15" t="s">
        <v>28</v>
      </c>
      <c r="D15" s="2">
        <f>IFERROR(INDEX(D51:D500,MATCH($C$15,$C$51:$C$500,0)),"")</f>
        <v>-1935000</v>
      </c>
      <c r="E15" s="2">
        <f>IFERROR(INDEX(E51:E500,MATCH($C$15,$C$51:$C$500,0)),"")</f>
        <v>-2360000</v>
      </c>
      <c r="H15" s="2">
        <f>IFERROR(SUM(D15:G15)*(4/MAX(1,COUNT(D15:G15))),"")</f>
        <v>-8590000</v>
      </c>
      <c r="I15" s="2">
        <f t="shared" ref="I15:AA15" si="12">IFERROR(INDEX(I51:I500,MATCH($C$15,$C$51:$C$500,0)),"")</f>
        <v>-119303000</v>
      </c>
      <c r="J15" s="2">
        <f t="shared" si="12"/>
        <v>-7948000</v>
      </c>
      <c r="K15" s="2">
        <f t="shared" si="12"/>
        <v>-29968000</v>
      </c>
      <c r="L15" s="2">
        <f t="shared" si="12"/>
        <v>-186155000</v>
      </c>
      <c r="M15" s="2">
        <f t="shared" si="12"/>
        <v>-14296000</v>
      </c>
      <c r="N15" s="2">
        <f t="shared" si="12"/>
        <v>16210000</v>
      </c>
      <c r="O15" s="2">
        <f t="shared" si="12"/>
        <v>27695000</v>
      </c>
      <c r="P15" s="2">
        <f t="shared" si="12"/>
        <v>4237000</v>
      </c>
      <c r="Q15" s="2">
        <f t="shared" si="12"/>
        <v>-3755000</v>
      </c>
      <c r="R15" s="2">
        <f t="shared" si="12"/>
        <v>10976000</v>
      </c>
      <c r="S15" s="2">
        <f t="shared" si="12"/>
        <v>944000</v>
      </c>
      <c r="T15" s="2">
        <f t="shared" si="12"/>
        <v>25961000</v>
      </c>
      <c r="U15" s="2">
        <f t="shared" si="12"/>
        <v>1147000</v>
      </c>
      <c r="V15" s="2">
        <f t="shared" si="12"/>
        <v>-4089000</v>
      </c>
      <c r="W15" s="2">
        <f t="shared" si="12"/>
        <v>-98024000000</v>
      </c>
      <c r="X15" s="2">
        <f t="shared" si="12"/>
        <v>-326281000000</v>
      </c>
      <c r="Y15" s="2">
        <f t="shared" si="12"/>
        <v>27545000000</v>
      </c>
      <c r="Z15" s="2">
        <f t="shared" si="12"/>
        <v>-277214000000</v>
      </c>
      <c r="AA15" s="2">
        <f t="shared" si="12"/>
        <v>-180843000000</v>
      </c>
    </row>
    <row r="16" spans="1:27" ht="15.5" x14ac:dyDescent="0.35">
      <c r="C16" t="s">
        <v>29</v>
      </c>
      <c r="D16" s="2">
        <f>IFERROR(INDEX(D51:D500,MATCH($C$16,$C$51:$C$500,0)),"")</f>
        <v>8725000</v>
      </c>
      <c r="E16" s="2">
        <f>IFERROR(INDEX(E51:E500,MATCH($C$16,$C$51:$C$500,0)),"")</f>
        <v>7996000</v>
      </c>
      <c r="H16" s="2">
        <f>IFERROR(SUM(D16:G16)*(4/MAX(1,COUNT(D16:G16))),"")</f>
        <v>33442000</v>
      </c>
      <c r="I16" s="2">
        <f t="shared" ref="I16:AA16" si="13">IFERROR(INDEX(I51:I500,MATCH($C$16,$C$51:$C$500,0)),"")</f>
        <v>460583000</v>
      </c>
      <c r="J16" s="2">
        <f t="shared" si="13"/>
        <v>-139080000</v>
      </c>
      <c r="K16" s="2">
        <f t="shared" si="13"/>
        <v>-101087000</v>
      </c>
      <c r="L16" s="2">
        <f t="shared" si="13"/>
        <v>214620000</v>
      </c>
      <c r="M16" s="2">
        <f t="shared" si="13"/>
        <v>63769000</v>
      </c>
      <c r="N16" s="2">
        <f t="shared" si="13"/>
        <v>8167000</v>
      </c>
      <c r="O16" s="2">
        <f t="shared" si="13"/>
        <v>-530542000</v>
      </c>
      <c r="P16" s="2">
        <f t="shared" si="13"/>
        <v>-78222000</v>
      </c>
      <c r="Q16" s="2">
        <f t="shared" si="13"/>
        <v>-77931000</v>
      </c>
      <c r="R16" s="2">
        <f t="shared" si="13"/>
        <v>-191700000</v>
      </c>
      <c r="S16" s="2">
        <f t="shared" si="13"/>
        <v>-327458000</v>
      </c>
      <c r="T16" s="2">
        <f t="shared" si="13"/>
        <v>-182853000</v>
      </c>
      <c r="U16" s="2">
        <f t="shared" si="13"/>
        <v>-14747000</v>
      </c>
      <c r="V16" s="2">
        <f t="shared" si="13"/>
        <v>-15471000</v>
      </c>
      <c r="W16" s="2">
        <f t="shared" si="13"/>
        <v>1120867000000</v>
      </c>
      <c r="X16" s="2">
        <f t="shared" si="13"/>
        <v>1387148000000</v>
      </c>
      <c r="Y16" s="2">
        <f t="shared" si="13"/>
        <v>468659000000</v>
      </c>
      <c r="Z16" s="2">
        <f t="shared" si="13"/>
        <v>740823000000</v>
      </c>
      <c r="AA16" s="2">
        <f t="shared" si="13"/>
        <v>497363000000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855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5766300000000</v>
      </c>
      <c r="E20" s="2">
        <f ca="1">IFERROR(E21*E2,"")</f>
        <v>3637800000000</v>
      </c>
      <c r="H20" s="2">
        <f t="shared" ref="H20:AA20" ca="1" si="14">IFERROR(H21*H2,"")</f>
        <v>3637800000000</v>
      </c>
      <c r="I20" s="2">
        <f t="shared" ca="1" si="14"/>
        <v>6617700000000</v>
      </c>
      <c r="J20" s="2">
        <f t="shared" ca="1" si="14"/>
        <v>1954350000000</v>
      </c>
      <c r="K20" s="2">
        <f t="shared" ca="1" si="14"/>
        <v>2747700000000</v>
      </c>
      <c r="L20" s="2">
        <f t="shared" ca="1" si="14"/>
        <v>6308100000000</v>
      </c>
      <c r="M20" s="2">
        <f t="shared" ca="1" si="14"/>
        <v>7972200000000</v>
      </c>
      <c r="N20" s="2">
        <f t="shared" ca="1" si="14"/>
        <v>8281800000000</v>
      </c>
      <c r="O20" s="2">
        <f t="shared" ca="1" si="14"/>
        <v>5882400000000</v>
      </c>
      <c r="P20" s="2">
        <f t="shared" ca="1" si="14"/>
        <v>7778700000000</v>
      </c>
      <c r="Q20" s="2">
        <f t="shared" ca="1" si="14"/>
        <v>8204400000000</v>
      </c>
      <c r="R20" s="2">
        <f t="shared" ca="1" si="14"/>
        <v>14899500000000</v>
      </c>
      <c r="S20" s="2">
        <f t="shared" ca="1" si="14"/>
        <v>4371492372000</v>
      </c>
      <c r="T20" s="2">
        <f t="shared" ca="1" si="14"/>
        <v>7236087846000</v>
      </c>
      <c r="U20" s="2">
        <f t="shared" ca="1" si="14"/>
        <v>7385286168000</v>
      </c>
      <c r="V20" s="2">
        <f t="shared" ca="1" si="14"/>
        <v>9548651580000</v>
      </c>
      <c r="W20" s="2">
        <f t="shared" ca="1" si="14"/>
        <v>12532605396000</v>
      </c>
      <c r="X20" s="2">
        <f t="shared" ca="1" si="14"/>
        <v>17903722896000</v>
      </c>
      <c r="Y20" s="2" t="str">
        <f t="shared" ca="1" si="14"/>
        <v/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19350000000</v>
      </c>
      <c r="E21" s="2">
        <f>IFERROR(INDEX(E51:E500,MATCH($C$7,$C$51:$C$500,0)),"")</f>
        <v>19350000000</v>
      </c>
      <c r="H21" s="2">
        <f>IFERROR(INDEX(D21:G21,COUNT(D21:G21)),"")</f>
        <v>19350000000</v>
      </c>
      <c r="I21" s="2">
        <f t="shared" ref="I21:AA21" si="15">IFERROR(INDEX(I51:I500,MATCH($C$7,$C$51:$C$500,0)),"")</f>
        <v>19350000000</v>
      </c>
      <c r="J21" s="2">
        <f t="shared" si="15"/>
        <v>19350000000</v>
      </c>
      <c r="K21" s="2">
        <f t="shared" si="15"/>
        <v>19350000000</v>
      </c>
      <c r="L21" s="2">
        <f t="shared" si="15"/>
        <v>19350000000</v>
      </c>
      <c r="M21" s="2">
        <f t="shared" si="15"/>
        <v>19350000000</v>
      </c>
      <c r="N21" s="2">
        <f t="shared" si="15"/>
        <v>19350000000</v>
      </c>
      <c r="O21" s="2">
        <f t="shared" si="15"/>
        <v>19350000000</v>
      </c>
      <c r="P21" s="2">
        <f t="shared" si="15"/>
        <v>19350000000</v>
      </c>
      <c r="Q21" s="2">
        <f t="shared" si="15"/>
        <v>19350000000</v>
      </c>
      <c r="R21" s="2">
        <f t="shared" si="15"/>
        <v>19350000000</v>
      </c>
      <c r="S21" s="2">
        <f t="shared" si="15"/>
        <v>15780000000</v>
      </c>
      <c r="T21" s="2">
        <f t="shared" si="15"/>
        <v>15780000000</v>
      </c>
      <c r="U21" s="2">
        <f t="shared" si="15"/>
        <v>15780000000</v>
      </c>
      <c r="V21" s="2">
        <f t="shared" si="15"/>
        <v>15780000000</v>
      </c>
      <c r="W21" s="2">
        <f t="shared" si="15"/>
        <v>15780000000</v>
      </c>
      <c r="X21" s="2">
        <f t="shared" si="15"/>
        <v>15780000000</v>
      </c>
      <c r="Y21" s="2">
        <f t="shared" si="15"/>
        <v>0</v>
      </c>
      <c r="Z21" s="2">
        <f t="shared" si="15"/>
        <v>0</v>
      </c>
      <c r="AA21" s="2">
        <f t="shared" si="15"/>
        <v>0</v>
      </c>
    </row>
    <row r="23" spans="1:27" ht="15.5" x14ac:dyDescent="0.35">
      <c r="B23" t="s">
        <v>54</v>
      </c>
      <c r="C23" t="s">
        <v>55</v>
      </c>
      <c r="D23" s="3">
        <f>IFERROR(D5/D6*100,"")</f>
        <v>-1.8635704632690233</v>
      </c>
      <c r="E23" s="3">
        <f>IFERROR(E5/E6*100,"")</f>
        <v>2.4390014939504394</v>
      </c>
      <c r="H23" s="3">
        <f t="shared" ref="H23:AA23" si="16">IFERROR(H5/H6*100,"")</f>
        <v>1.2201042278529224</v>
      </c>
      <c r="I23" s="3">
        <f t="shared" si="16"/>
        <v>38.726604356389785</v>
      </c>
      <c r="J23" s="3">
        <f t="shared" si="16"/>
        <v>-30.990181142186163</v>
      </c>
      <c r="K23" s="3">
        <f t="shared" si="16"/>
        <v>-13.393088983315252</v>
      </c>
      <c r="L23" s="3">
        <f t="shared" si="16"/>
        <v>-6.7884455994180097</v>
      </c>
      <c r="M23" s="3">
        <f t="shared" si="16"/>
        <v>10.632657790955355</v>
      </c>
      <c r="N23" s="3">
        <f t="shared" si="16"/>
        <v>12.260570552434352</v>
      </c>
      <c r="O23" s="3">
        <f t="shared" si="16"/>
        <v>-130.63161501988719</v>
      </c>
      <c r="P23" s="3">
        <f t="shared" si="16"/>
        <v>-2.7930028279986869</v>
      </c>
      <c r="Q23" s="3">
        <f t="shared" si="16"/>
        <v>0.93862886028727199</v>
      </c>
      <c r="R23" s="3">
        <f t="shared" si="16"/>
        <v>-4.1789401074210311</v>
      </c>
      <c r="S23" s="3">
        <f t="shared" si="16"/>
        <v>50.783735174240427</v>
      </c>
      <c r="T23" s="3">
        <f t="shared" si="16"/>
        <v>-17.083357626913401</v>
      </c>
      <c r="U23" s="3">
        <f t="shared" si="16"/>
        <v>-6.1068216145004097</v>
      </c>
      <c r="V23" s="3">
        <f t="shared" si="16"/>
        <v>-2.7455541556972936</v>
      </c>
      <c r="W23" s="3">
        <f t="shared" si="16"/>
        <v>9.8987802309475246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AA24" si="17">IFERROR(_xlfn.RRI(5,M23,H23),"")</f>
        <v>-0.35143871704297225</v>
      </c>
      <c r="I24" s="4">
        <f t="shared" si="17"/>
        <v>0.25863483531342957</v>
      </c>
      <c r="J24" s="4">
        <f t="shared" si="17"/>
        <v>-0.25004507117278263</v>
      </c>
      <c r="K24" s="4">
        <f t="shared" si="17"/>
        <v>0.36823871792132845</v>
      </c>
      <c r="L24" s="4" t="str">
        <f t="shared" si="17"/>
        <v/>
      </c>
      <c r="M24" s="4" t="str">
        <f t="shared" si="17"/>
        <v/>
      </c>
      <c r="N24" s="4">
        <f t="shared" si="17"/>
        <v>-0.24741214059304728</v>
      </c>
      <c r="O24" s="4">
        <f t="shared" si="17"/>
        <v>0.50208674138695808</v>
      </c>
      <c r="P24" s="4">
        <f t="shared" si="17"/>
        <v>-0.14483241966850458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>
        <f>IFERROR(INDEX(D51:D500,MATCH($A$25,$C$51:$C$500,0)),"")</f>
        <v>5.97</v>
      </c>
      <c r="E25" s="3">
        <f>IFERROR(INDEX(E51:E500,MATCH($A$25,$C$51:$C$500,0)),"")</f>
        <v>2.25</v>
      </c>
      <c r="H25" s="3">
        <f>IFERROR(INDEX(D25:G25,COUNT(D25:G25)),"")</f>
        <v>2.25</v>
      </c>
      <c r="I25" s="3">
        <f t="shared" ref="I25:AA25" si="18">IFERROR(INDEX(I51:I500,MATCH($C$25,$C$51:$C$500,0)),"")</f>
        <v>277.2</v>
      </c>
      <c r="J25" s="3">
        <f t="shared" si="18"/>
        <v>-126.75</v>
      </c>
      <c r="K25" s="3">
        <f t="shared" si="18"/>
        <v>-102.67</v>
      </c>
      <c r="L25" s="3">
        <f t="shared" si="18"/>
        <v>14.97</v>
      </c>
      <c r="M25" s="3">
        <f t="shared" si="18"/>
        <v>32.869999999999997</v>
      </c>
      <c r="N25" s="3">
        <f t="shared" si="18"/>
        <v>17.84</v>
      </c>
      <c r="O25" s="3">
        <f t="shared" si="18"/>
        <v>-368.28</v>
      </c>
      <c r="P25" s="3">
        <f t="shared" si="18"/>
        <v>-55.11</v>
      </c>
      <c r="Q25" s="3">
        <f t="shared" si="18"/>
        <v>-56.55</v>
      </c>
      <c r="R25" s="3">
        <f t="shared" si="18"/>
        <v>-118.1</v>
      </c>
      <c r="S25" s="3">
        <f t="shared" si="18"/>
        <v>-271.68</v>
      </c>
      <c r="T25" s="3">
        <f t="shared" si="18"/>
        <v>-118.15</v>
      </c>
      <c r="U25" s="3">
        <f t="shared" si="18"/>
        <v>-10.81</v>
      </c>
      <c r="V25" s="3">
        <f t="shared" si="18"/>
        <v>-12.53</v>
      </c>
      <c r="W25" s="3">
        <f t="shared" si="18"/>
        <v>64.98</v>
      </c>
      <c r="X25" s="3">
        <f t="shared" si="18"/>
        <v>67.25</v>
      </c>
      <c r="Y25" s="3">
        <f t="shared" si="18"/>
        <v>248102</v>
      </c>
      <c r="Z25" s="3">
        <f t="shared" si="18"/>
        <v>231804.5</v>
      </c>
      <c r="AA25" s="3">
        <f t="shared" si="18"/>
        <v>158260</v>
      </c>
    </row>
    <row r="26" spans="1:27" ht="15.5" x14ac:dyDescent="0.35">
      <c r="C26" t="s">
        <v>59</v>
      </c>
      <c r="D26" s="4">
        <f>IFERROR(_xlfn.RRI(5,I25,D25),"")</f>
        <v>-0.53587365473051007</v>
      </c>
      <c r="E26" s="4" t="str">
        <f>IFERROR(_xlfn.RRI(5,J25,E25),"")</f>
        <v/>
      </c>
      <c r="H26" s="4">
        <f t="shared" ref="H26:AA26" si="19">IFERROR(_xlfn.RRI(5,M25,H25),"")</f>
        <v>-0.41510681273444727</v>
      </c>
      <c r="I26" s="4">
        <f t="shared" si="19"/>
        <v>0.73093067802091616</v>
      </c>
      <c r="J26" s="4">
        <f t="shared" si="19"/>
        <v>-0.19210677396523446</v>
      </c>
      <c r="K26" s="4">
        <f t="shared" si="19"/>
        <v>0.13251152472755567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0.25530391041035183</v>
      </c>
      <c r="P26" s="4">
        <f t="shared" si="19"/>
        <v>0.38509940724642888</v>
      </c>
      <c r="Q26" s="4">
        <f t="shared" si="19"/>
        <v>0.35174978027420889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1.8623979328165376E-2</v>
      </c>
      <c r="E27" s="3">
        <f>IFERROR(E4/E21,"")</f>
        <v>1.3558811369509044E-2</v>
      </c>
      <c r="H27" s="3">
        <f t="shared" ref="H27:AA27" si="20">IFERROR(H4/H21,"")</f>
        <v>6.4365581395348842E-2</v>
      </c>
      <c r="I27" s="3">
        <f t="shared" si="20"/>
        <v>4.9604082687338499E-2</v>
      </c>
      <c r="J27" s="3">
        <f t="shared" si="20"/>
        <v>4.9333178294573642E-2</v>
      </c>
      <c r="K27" s="3">
        <f t="shared" si="20"/>
        <v>7.5140465116279073E-2</v>
      </c>
      <c r="L27" s="3">
        <f t="shared" si="20"/>
        <v>0.11568645994832041</v>
      </c>
      <c r="M27" s="3">
        <f t="shared" si="20"/>
        <v>0.10939286821705427</v>
      </c>
      <c r="N27" s="3">
        <f t="shared" si="20"/>
        <v>6.995643410852713E-2</v>
      </c>
      <c r="O27" s="3">
        <f t="shared" si="20"/>
        <v>7.3410852713178293E-2</v>
      </c>
      <c r="P27" s="3">
        <f t="shared" si="20"/>
        <v>8.9898449612403106E-2</v>
      </c>
      <c r="Q27" s="3">
        <f t="shared" si="20"/>
        <v>7.4884754521963831E-2</v>
      </c>
      <c r="R27" s="3">
        <f t="shared" si="20"/>
        <v>6.9494315245478042E-2</v>
      </c>
      <c r="S27" s="3">
        <f t="shared" si="20"/>
        <v>8.3765716096324466E-2</v>
      </c>
      <c r="T27" s="3">
        <f t="shared" si="20"/>
        <v>0.11843124207858048</v>
      </c>
      <c r="U27" s="3">
        <f t="shared" si="20"/>
        <v>0.13209429657794677</v>
      </c>
      <c r="V27" s="3">
        <f t="shared" si="20"/>
        <v>0.14495849176172371</v>
      </c>
      <c r="W27" s="3">
        <f t="shared" si="20"/>
        <v>1135.3220532319392</v>
      </c>
      <c r="X27" s="3">
        <f t="shared" si="20"/>
        <v>941.45475285171108</v>
      </c>
      <c r="Y27" s="3" t="str">
        <f t="shared" si="20"/>
        <v/>
      </c>
      <c r="Z27" s="3" t="str">
        <f t="shared" si="20"/>
        <v/>
      </c>
      <c r="AA27" s="3" t="str">
        <f t="shared" si="20"/>
        <v/>
      </c>
    </row>
    <row r="28" spans="1:27" ht="15.5" x14ac:dyDescent="0.35">
      <c r="C28" t="s">
        <v>61</v>
      </c>
      <c r="D28" s="4">
        <f>IFERROR(_xlfn.RRI(5,I27,D27),"")</f>
        <v>-0.17792581302113297</v>
      </c>
      <c r="E28" s="4">
        <f>IFERROR(_xlfn.RRI(5,J27,E27),"")</f>
        <v>-0.22764581412195373</v>
      </c>
      <c r="H28" s="4">
        <f t="shared" ref="H28:AA28" si="21">IFERROR(_xlfn.RRI(5,M27,H27),"")</f>
        <v>-0.10064130576022401</v>
      </c>
      <c r="I28" s="4">
        <f t="shared" si="21"/>
        <v>-6.6449207971464475E-2</v>
      </c>
      <c r="J28" s="4">
        <f t="shared" si="21"/>
        <v>-7.6417350936840989E-2</v>
      </c>
      <c r="K28" s="4">
        <f t="shared" si="21"/>
        <v>-3.5228789293085594E-2</v>
      </c>
      <c r="L28" s="4">
        <f t="shared" si="21"/>
        <v>9.08821217423188E-2</v>
      </c>
      <c r="M28" s="4">
        <f t="shared" si="21"/>
        <v>9.4984435200768935E-2</v>
      </c>
      <c r="N28" s="4">
        <f t="shared" si="21"/>
        <v>-3.5388863209439791E-2</v>
      </c>
      <c r="O28" s="4">
        <f t="shared" si="21"/>
        <v>-9.1219924250056761E-2</v>
      </c>
      <c r="P28" s="4">
        <f t="shared" si="21"/>
        <v>-7.4079654472622436E-2</v>
      </c>
      <c r="Q28" s="4">
        <f t="shared" si="21"/>
        <v>-0.12374612857668432</v>
      </c>
      <c r="R28" s="4">
        <f t="shared" si="21"/>
        <v>-0.85633001672307463</v>
      </c>
      <c r="S28" s="4">
        <f t="shared" si="21"/>
        <v>-0.84517062144304922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>
        <f t="shared" ref="H29:AA29" si="22">IFERROR(((H25-I25)/I25)*100%,"")</f>
        <v>-0.99188311688311692</v>
      </c>
      <c r="I29" s="4">
        <f t="shared" si="22"/>
        <v>-3.1869822485207098</v>
      </c>
      <c r="J29" s="4">
        <f t="shared" si="22"/>
        <v>0.23453783968052982</v>
      </c>
      <c r="K29" s="4">
        <f t="shared" si="22"/>
        <v>-7.8583834335337341</v>
      </c>
      <c r="L29" s="4">
        <f t="shared" si="22"/>
        <v>-0.54456951627623973</v>
      </c>
      <c r="M29" s="4">
        <f t="shared" si="22"/>
        <v>0.84248878923766801</v>
      </c>
      <c r="N29" s="4">
        <f t="shared" si="22"/>
        <v>-1.0484414032801128</v>
      </c>
      <c r="O29" s="4">
        <f t="shared" si="22"/>
        <v>5.6826347305389211</v>
      </c>
      <c r="P29" s="4">
        <f t="shared" si="22"/>
        <v>-2.5464190981432322E-2</v>
      </c>
      <c r="Q29" s="4">
        <f t="shared" si="22"/>
        <v>-0.52116850127011005</v>
      </c>
      <c r="R29" s="4">
        <f t="shared" si="22"/>
        <v>-0.56529740871613665</v>
      </c>
      <c r="S29" s="4">
        <f t="shared" si="22"/>
        <v>1.2994498518831992</v>
      </c>
      <c r="T29" s="4">
        <f t="shared" si="22"/>
        <v>9.9296947271045326</v>
      </c>
      <c r="U29" s="4">
        <f t="shared" si="22"/>
        <v>-0.13727055067837182</v>
      </c>
      <c r="V29" s="4">
        <f t="shared" si="22"/>
        <v>-1.1928285626346569</v>
      </c>
      <c r="W29" s="4">
        <f t="shared" si="22"/>
        <v>-3.3754646840148637E-2</v>
      </c>
      <c r="X29" s="4">
        <f t="shared" si="22"/>
        <v>-0.99972894212864061</v>
      </c>
      <c r="Y29" s="4">
        <f t="shared" si="22"/>
        <v>7.0307090673390721E-2</v>
      </c>
      <c r="Z29" s="4">
        <f t="shared" si="22"/>
        <v>0.46470681157588778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0.29758636604680594</v>
      </c>
      <c r="I30" s="4">
        <f t="shared" si="23"/>
        <v>5.4913225162031695E-3</v>
      </c>
      <c r="J30" s="4">
        <f t="shared" si="23"/>
        <v>-0.34345391370374045</v>
      </c>
      <c r="K30" s="4">
        <f t="shared" si="23"/>
        <v>-0.35048176640683876</v>
      </c>
      <c r="L30" s="4">
        <f t="shared" si="23"/>
        <v>5.753201130789054E-2</v>
      </c>
      <c r="M30" s="4">
        <f t="shared" si="23"/>
        <v>0.56372847774583967</v>
      </c>
      <c r="N30" s="4">
        <f t="shared" si="23"/>
        <v>-4.7055966209081319E-2</v>
      </c>
      <c r="O30" s="4">
        <f t="shared" si="23"/>
        <v>-0.18340246100250934</v>
      </c>
      <c r="P30" s="4">
        <f t="shared" si="23"/>
        <v>0.20049067645719171</v>
      </c>
      <c r="Q30" s="4">
        <f t="shared" si="23"/>
        <v>7.7566621923604639E-2</v>
      </c>
      <c r="R30" s="4">
        <f t="shared" si="23"/>
        <v>-0.17037281498835818</v>
      </c>
      <c r="S30" s="4">
        <f t="shared" si="23"/>
        <v>-0.29270592264205963</v>
      </c>
      <c r="T30" s="4">
        <f t="shared" si="23"/>
        <v>-0.10343409861987446</v>
      </c>
      <c r="U30" s="4">
        <f t="shared" si="23"/>
        <v>-8.8743991658815843E-2</v>
      </c>
      <c r="V30" s="4">
        <f t="shared" si="23"/>
        <v>-0.99987231949617361</v>
      </c>
      <c r="W30" s="4">
        <f t="shared" si="23"/>
        <v>0.20592312035495586</v>
      </c>
      <c r="X30" s="4" t="str">
        <f t="shared" si="23"/>
        <v/>
      </c>
      <c r="Y30" s="4" t="str">
        <f t="shared" si="23"/>
        <v/>
      </c>
      <c r="Z30" s="4" t="str">
        <f t="shared" si="23"/>
        <v/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627.72</v>
      </c>
      <c r="E32" s="3">
        <f>IFERROR(INDEX(E51:E500,MATCH($A$32,$C$51:$C$500,0)),"")</f>
        <v>608.14</v>
      </c>
      <c r="H32" s="3">
        <f>IFERROR(INDEX(D32:G32,COUNT(D32:G32)),"")</f>
        <v>608.14</v>
      </c>
      <c r="I32" s="3">
        <f t="shared" ref="I32:AA32" si="24">IFERROR(INDEX(I51:I500,MATCH($C$32,$C$51:$C$500,0)),"")</f>
        <v>582.44000000000005</v>
      </c>
      <c r="J32" s="3">
        <f t="shared" si="24"/>
        <v>328.18</v>
      </c>
      <c r="K32" s="3">
        <f t="shared" si="24"/>
        <v>421.22</v>
      </c>
      <c r="L32" s="3">
        <f t="shared" si="24"/>
        <v>479.02</v>
      </c>
      <c r="M32" s="3">
        <f t="shared" si="24"/>
        <v>418.3</v>
      </c>
      <c r="N32" s="3">
        <f t="shared" si="24"/>
        <v>359.35</v>
      </c>
      <c r="O32" s="3">
        <f t="shared" si="24"/>
        <v>286.39</v>
      </c>
      <c r="P32" s="3">
        <f t="shared" si="24"/>
        <v>1353.84</v>
      </c>
      <c r="Q32" s="3">
        <f t="shared" si="24"/>
        <v>1301.82</v>
      </c>
      <c r="R32" s="3">
        <f t="shared" si="24"/>
        <v>1278.98</v>
      </c>
      <c r="S32" s="3">
        <f t="shared" si="24"/>
        <v>1557.46</v>
      </c>
      <c r="T32" s="3">
        <f t="shared" si="24"/>
        <v>693.04</v>
      </c>
      <c r="U32" s="3">
        <f t="shared" si="24"/>
        <v>798.05</v>
      </c>
      <c r="V32" s="3">
        <f t="shared" si="24"/>
        <v>671.88</v>
      </c>
      <c r="W32" s="3">
        <f t="shared" si="24"/>
        <v>645.39</v>
      </c>
      <c r="X32" s="3">
        <f t="shared" si="24"/>
        <v>589.15</v>
      </c>
      <c r="Y32" s="3">
        <f t="shared" si="24"/>
        <v>2902919</v>
      </c>
      <c r="Z32" s="3">
        <f t="shared" si="24"/>
        <v>2719880.5</v>
      </c>
      <c r="AA32" s="3">
        <f t="shared" si="24"/>
        <v>2537166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</v>
      </c>
      <c r="E33" s="3">
        <f>IFERROR(INDEX(E51:E500,MATCH($A$33,$C$51:$C$500,0)),"")</f>
        <v>0.49</v>
      </c>
      <c r="H33" s="3">
        <f>IFERROR(INDEX(D33:G33,COUNT(D33:G33)),"")</f>
        <v>0.49</v>
      </c>
      <c r="I33" s="3">
        <f t="shared" ref="I33:AA33" si="25">IFERROR(INDEX(I51:I500,MATCH($C$33,$C$51:$C$500,0)),"")</f>
        <v>0.59</v>
      </c>
      <c r="J33" s="3">
        <f t="shared" si="25"/>
        <v>0.31</v>
      </c>
      <c r="K33" s="3">
        <f t="shared" si="25"/>
        <v>0.34</v>
      </c>
      <c r="L33" s="3">
        <f t="shared" si="25"/>
        <v>0.68</v>
      </c>
      <c r="M33" s="3">
        <f t="shared" si="25"/>
        <v>0.98</v>
      </c>
      <c r="N33" s="3">
        <f t="shared" si="25"/>
        <v>1.19</v>
      </c>
      <c r="O33" s="3">
        <f t="shared" si="25"/>
        <v>1.06</v>
      </c>
      <c r="P33" s="3">
        <f t="shared" si="25"/>
        <v>0.3</v>
      </c>
      <c r="Q33" s="3">
        <f t="shared" si="25"/>
        <v>0.33</v>
      </c>
      <c r="R33" s="3">
        <f t="shared" si="25"/>
        <v>0.6</v>
      </c>
      <c r="S33" s="3">
        <f t="shared" si="25"/>
        <v>0.19</v>
      </c>
      <c r="T33" s="3">
        <f t="shared" si="25"/>
        <v>0.7</v>
      </c>
      <c r="U33" s="3">
        <f t="shared" si="25"/>
        <v>0.62</v>
      </c>
      <c r="V33" s="3">
        <f t="shared" si="25"/>
        <v>0.95</v>
      </c>
      <c r="W33" s="3">
        <f t="shared" si="25"/>
        <v>1.29</v>
      </c>
      <c r="X33" s="3">
        <f t="shared" si="25"/>
        <v>2.02</v>
      </c>
      <c r="Y33" s="3">
        <f t="shared" si="25"/>
        <v>0</v>
      </c>
      <c r="Z33" s="3">
        <f t="shared" si="25"/>
        <v>0</v>
      </c>
      <c r="AA33" s="3">
        <f t="shared" si="25"/>
        <v>0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31.49</v>
      </c>
      <c r="E34" s="3">
        <f>IFERROR(INDEX(E51:E500,MATCH($A$34,$C$51:$C$500,0)),"")</f>
        <v>131.56</v>
      </c>
      <c r="H34" s="3">
        <f>IFERROR(INDEX(D34:G34,COUNT(D34:G34)),"")</f>
        <v>131.56</v>
      </c>
      <c r="I34" s="3">
        <f t="shared" ref="I34:AA34" si="26">IFERROR(INDEX(I51:I500,MATCH($C$34,$C$51:$C$500,0)),"")</f>
        <v>1.23</v>
      </c>
      <c r="J34" s="3">
        <f t="shared" si="26"/>
        <v>-0.8</v>
      </c>
      <c r="K34" s="3">
        <f t="shared" si="26"/>
        <v>-1.38</v>
      </c>
      <c r="L34" s="3">
        <f t="shared" si="26"/>
        <v>21.78</v>
      </c>
      <c r="M34" s="3">
        <f t="shared" si="26"/>
        <v>12.53</v>
      </c>
      <c r="N34" s="3">
        <f t="shared" si="26"/>
        <v>23.99</v>
      </c>
      <c r="O34" s="3">
        <f t="shared" si="26"/>
        <v>-0.83</v>
      </c>
      <c r="P34" s="3">
        <f t="shared" si="26"/>
        <v>-7.29</v>
      </c>
      <c r="Q34" s="3">
        <f t="shared" si="26"/>
        <v>-7.5</v>
      </c>
      <c r="R34" s="3">
        <f t="shared" si="26"/>
        <v>-6.52</v>
      </c>
      <c r="S34" s="3">
        <f t="shared" si="26"/>
        <v>-1.07</v>
      </c>
      <c r="T34" s="3">
        <f t="shared" si="26"/>
        <v>-4.08</v>
      </c>
      <c r="U34" s="3">
        <f t="shared" si="26"/>
        <v>-45.42</v>
      </c>
      <c r="V34" s="3">
        <f t="shared" si="26"/>
        <v>-50.68</v>
      </c>
      <c r="W34" s="3">
        <f t="shared" si="26"/>
        <v>12.82</v>
      </c>
      <c r="X34" s="3">
        <f t="shared" si="26"/>
        <v>17.71</v>
      </c>
      <c r="Y34" s="3">
        <f t="shared" si="26"/>
        <v>0</v>
      </c>
      <c r="Z34" s="3">
        <f t="shared" si="26"/>
        <v>0</v>
      </c>
      <c r="AA34" s="3">
        <f t="shared" si="26"/>
        <v>0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0.57999999999999996</v>
      </c>
      <c r="E35" s="3">
        <f>IFERROR(INDEX(E51:E500,MATCH($A$35,$C$51:$C$500,0)),"")</f>
        <v>1.29</v>
      </c>
      <c r="H35" s="3">
        <f>IFERROR(INDEX(D35:G35,COUNT(D35:G35)),"")</f>
        <v>1.29</v>
      </c>
      <c r="I35" s="3">
        <f t="shared" ref="I35:AA35" si="27">IFERROR(INDEX(I51:I500,MATCH($C$35,$C$51:$C$500,0)),"")</f>
        <v>0.42</v>
      </c>
      <c r="J35" s="3">
        <f t="shared" si="27"/>
        <v>0.13</v>
      </c>
      <c r="K35" s="3">
        <f t="shared" si="27"/>
        <v>0.12</v>
      </c>
      <c r="L35" s="3">
        <f t="shared" si="27"/>
        <v>0.19</v>
      </c>
      <c r="M35" s="3">
        <f t="shared" si="27"/>
        <v>0.26</v>
      </c>
      <c r="N35" s="3">
        <f t="shared" si="27"/>
        <v>0.42</v>
      </c>
      <c r="O35" s="3">
        <f t="shared" si="27"/>
        <v>0.28999999999999998</v>
      </c>
      <c r="P35" s="3">
        <f t="shared" si="27"/>
        <v>0.31</v>
      </c>
      <c r="Q35" s="3">
        <f t="shared" si="27"/>
        <v>0.42</v>
      </c>
      <c r="R35" s="3">
        <f t="shared" si="27"/>
        <v>0.83</v>
      </c>
      <c r="S35" s="3">
        <f t="shared" si="27"/>
        <v>0.26</v>
      </c>
      <c r="T35" s="3">
        <f t="shared" si="27"/>
        <v>0.33</v>
      </c>
      <c r="U35" s="3">
        <f t="shared" si="27"/>
        <v>0.3</v>
      </c>
      <c r="V35" s="3">
        <f t="shared" si="27"/>
        <v>0.45</v>
      </c>
      <c r="W35" s="3">
        <f t="shared" si="27"/>
        <v>0.73</v>
      </c>
      <c r="X35" s="3">
        <f t="shared" si="27"/>
        <v>1.26</v>
      </c>
      <c r="Y35" s="3">
        <f t="shared" si="27"/>
        <v>0</v>
      </c>
      <c r="Z35" s="3">
        <f t="shared" si="27"/>
        <v>0</v>
      </c>
      <c r="AA35" s="3">
        <f t="shared" si="27"/>
        <v>0</v>
      </c>
    </row>
    <row r="36" spans="1:2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855</v>
      </c>
    </row>
    <row r="51" spans="2:27" ht="15.5" x14ac:dyDescent="0.35">
      <c r="B51" t="s">
        <v>85</v>
      </c>
      <c r="C51" t="s">
        <v>6</v>
      </c>
      <c r="D51" s="5">
        <v>360374000</v>
      </c>
      <c r="E51" s="5">
        <v>262363000</v>
      </c>
      <c r="F51" s="5">
        <v>253756000</v>
      </c>
      <c r="G51" s="5">
        <v>245255000</v>
      </c>
      <c r="I51" s="5">
        <v>959839000</v>
      </c>
      <c r="J51" s="5">
        <v>954597000</v>
      </c>
      <c r="K51" s="5">
        <v>1453968000</v>
      </c>
      <c r="L51" s="5">
        <v>2238533000</v>
      </c>
      <c r="M51" s="5">
        <v>2116752000</v>
      </c>
      <c r="N51" s="5">
        <v>1353657000</v>
      </c>
      <c r="O51" s="5">
        <v>1420500000</v>
      </c>
      <c r="P51" s="5">
        <v>1739535000</v>
      </c>
      <c r="Q51" s="5">
        <v>1449020000</v>
      </c>
      <c r="R51" s="5">
        <v>1344715000</v>
      </c>
      <c r="S51" s="5">
        <v>1321823000</v>
      </c>
      <c r="T51" s="5">
        <v>1868845000</v>
      </c>
      <c r="U51" s="5">
        <v>2084448000</v>
      </c>
      <c r="V51" s="5">
        <v>2287445000</v>
      </c>
      <c r="W51" s="5">
        <v>17915382000000</v>
      </c>
      <c r="X51" s="5">
        <v>14856156000000</v>
      </c>
      <c r="Y51" s="5">
        <v>16913535000000</v>
      </c>
      <c r="Z51" s="5">
        <v>20631431000000</v>
      </c>
      <c r="AA51" s="2">
        <v>14836019000000</v>
      </c>
    </row>
    <row r="52" spans="2:27" ht="15.5" x14ac:dyDescent="0.35">
      <c r="C52" t="s">
        <v>86</v>
      </c>
      <c r="D52" s="5">
        <v>-330699000</v>
      </c>
      <c r="E52" s="5">
        <v>-224183000</v>
      </c>
      <c r="F52" s="5">
        <v>-256126000</v>
      </c>
      <c r="G52" s="5">
        <v>-226105000</v>
      </c>
      <c r="I52" s="5">
        <v>-909094000</v>
      </c>
      <c r="J52" s="5">
        <v>-847653000</v>
      </c>
      <c r="K52" s="5">
        <v>-1341061000</v>
      </c>
      <c r="L52" s="5">
        <v>-2036065000</v>
      </c>
      <c r="M52" s="5">
        <v>-1914731000</v>
      </c>
      <c r="N52" s="5">
        <v>-1214874000</v>
      </c>
      <c r="O52" s="5">
        <v>-1403601000</v>
      </c>
      <c r="P52" s="5">
        <v>-1580697000</v>
      </c>
      <c r="Q52" s="5">
        <v>-1229897000</v>
      </c>
      <c r="R52" s="5">
        <v>-1189489000</v>
      </c>
      <c r="S52" s="5">
        <v>-1358255000</v>
      </c>
      <c r="T52" s="5">
        <v>-1827703000</v>
      </c>
      <c r="U52" s="5">
        <v>-1988828000</v>
      </c>
      <c r="V52" s="5">
        <v>-2165025000</v>
      </c>
      <c r="W52" s="5">
        <v>-16316571000000</v>
      </c>
      <c r="X52" s="5">
        <v>-12621376000000</v>
      </c>
      <c r="Y52" s="5">
        <v>-15728146000000</v>
      </c>
      <c r="Z52" s="5">
        <v>-17915367000000</v>
      </c>
      <c r="AA52" s="2">
        <v>-13063417000000</v>
      </c>
    </row>
    <row r="53" spans="2:27" ht="15.5" x14ac:dyDescent="0.35">
      <c r="C53" t="s">
        <v>103</v>
      </c>
    </row>
    <row r="54" spans="2:27" ht="15.5" x14ac:dyDescent="0.35">
      <c r="C54" t="s">
        <v>87</v>
      </c>
      <c r="D54" s="5">
        <v>29675000</v>
      </c>
      <c r="E54" s="5">
        <v>38180000</v>
      </c>
      <c r="F54" s="5">
        <v>-2370000</v>
      </c>
      <c r="G54" s="5">
        <v>19150000</v>
      </c>
      <c r="I54" s="5">
        <v>50745000</v>
      </c>
      <c r="J54" s="5">
        <v>106944000</v>
      </c>
      <c r="K54" s="5">
        <v>112907000</v>
      </c>
      <c r="L54" s="5">
        <v>202468000</v>
      </c>
      <c r="M54" s="5">
        <v>202021000</v>
      </c>
      <c r="N54" s="5">
        <v>138783000</v>
      </c>
      <c r="O54" s="5">
        <v>16899000</v>
      </c>
      <c r="P54" s="5">
        <v>158838000</v>
      </c>
      <c r="Q54" s="5">
        <v>219123000</v>
      </c>
      <c r="R54" s="5">
        <v>155226000</v>
      </c>
      <c r="S54" s="5">
        <v>-36432000</v>
      </c>
      <c r="T54" s="5">
        <v>41142000</v>
      </c>
      <c r="U54" s="5">
        <v>95620000</v>
      </c>
      <c r="V54" s="5">
        <v>122420000</v>
      </c>
      <c r="W54" s="5">
        <v>1598811000000</v>
      </c>
      <c r="X54" s="5">
        <v>2234780000000</v>
      </c>
      <c r="Y54" s="5">
        <v>1185389000000</v>
      </c>
      <c r="Z54" s="5">
        <v>2716064000000</v>
      </c>
      <c r="AA54" s="2">
        <v>1772602000000</v>
      </c>
    </row>
    <row r="55" spans="2:27" ht="15.5" x14ac:dyDescent="0.35">
      <c r="C55" t="s">
        <v>88</v>
      </c>
      <c r="D55" s="5">
        <v>-39647000</v>
      </c>
      <c r="E55" s="5">
        <v>-24611000</v>
      </c>
      <c r="F55" s="5">
        <v>-42481000</v>
      </c>
      <c r="G55" s="5">
        <v>-34618000</v>
      </c>
      <c r="I55" s="5">
        <v>-133452000</v>
      </c>
      <c r="J55" s="5">
        <v>-80257000</v>
      </c>
      <c r="K55" s="5">
        <v>-120950000</v>
      </c>
      <c r="L55" s="5">
        <v>-168162000</v>
      </c>
      <c r="M55" s="5">
        <v>-130172000</v>
      </c>
      <c r="N55" s="5">
        <v>27874000</v>
      </c>
      <c r="O55" s="5">
        <v>-465662000</v>
      </c>
      <c r="P55" s="5">
        <v>-162156000</v>
      </c>
      <c r="Q55" s="5">
        <v>-168379000</v>
      </c>
      <c r="R55" s="5">
        <v>-150836000</v>
      </c>
      <c r="S55" s="5">
        <v>-147117000</v>
      </c>
      <c r="T55" s="5">
        <v>-111586000</v>
      </c>
      <c r="U55" s="5">
        <v>-96687000</v>
      </c>
      <c r="V55" s="5">
        <v>-106490000</v>
      </c>
      <c r="W55" s="5">
        <v>-356155000000</v>
      </c>
      <c r="X55" s="5">
        <v>-788412000000</v>
      </c>
      <c r="Y55" s="5">
        <v>-873253000000</v>
      </c>
      <c r="Z55" s="5">
        <v>-1179461000000</v>
      </c>
      <c r="AA55" s="2">
        <v>-895713000000</v>
      </c>
    </row>
    <row r="56" spans="2:27" ht="15.5" x14ac:dyDescent="0.35">
      <c r="C56" t="s">
        <v>89</v>
      </c>
      <c r="D56" s="5">
        <v>-8244000</v>
      </c>
      <c r="E56" s="5">
        <v>-4770000</v>
      </c>
      <c r="F56" s="5">
        <v>-6883000</v>
      </c>
      <c r="G56" s="5">
        <v>-7040000</v>
      </c>
      <c r="I56" s="5">
        <v>-24106000</v>
      </c>
      <c r="J56" s="5">
        <v>-21583000</v>
      </c>
      <c r="K56" s="5">
        <v>-25281000</v>
      </c>
      <c r="L56" s="5">
        <v>-36627000</v>
      </c>
      <c r="M56" s="5">
        <v>-37624000</v>
      </c>
      <c r="N56" s="5">
        <v>-27749000</v>
      </c>
      <c r="O56" s="5">
        <v>-34209000</v>
      </c>
      <c r="P56" s="5">
        <v>-29187000</v>
      </c>
      <c r="Q56" s="5">
        <v>-27745000</v>
      </c>
      <c r="R56" s="5">
        <v>-30376000</v>
      </c>
      <c r="S56" s="5">
        <v>-29751000</v>
      </c>
      <c r="T56" s="5">
        <v>-31686000</v>
      </c>
      <c r="U56" s="5">
        <v>-40287000</v>
      </c>
      <c r="V56" s="5">
        <v>-42463000</v>
      </c>
      <c r="W56" s="5">
        <v>-280198000000</v>
      </c>
      <c r="X56" s="5">
        <v>-264414000000</v>
      </c>
      <c r="Y56" s="5">
        <v>-267408000000</v>
      </c>
      <c r="Z56" s="5">
        <v>-340931000000</v>
      </c>
      <c r="AA56" s="2">
        <v>-241586000000</v>
      </c>
    </row>
    <row r="57" spans="2:27" ht="15.5" x14ac:dyDescent="0.35">
      <c r="C57" t="s">
        <v>90</v>
      </c>
      <c r="D57" s="5">
        <v>-16073000</v>
      </c>
      <c r="E57" s="5">
        <v>-16217000</v>
      </c>
      <c r="F57" s="5">
        <v>-54858000</v>
      </c>
      <c r="G57" s="5">
        <v>-20064000</v>
      </c>
      <c r="I57" s="5">
        <v>-112351000</v>
      </c>
      <c r="J57" s="5">
        <v>-101627000</v>
      </c>
      <c r="K57" s="5">
        <v>-100054000</v>
      </c>
      <c r="L57" s="5">
        <v>-96779000</v>
      </c>
      <c r="M57" s="5">
        <v>-80158000</v>
      </c>
      <c r="N57" s="5">
        <v>-88172000</v>
      </c>
      <c r="O57" s="5">
        <v>-181498000</v>
      </c>
      <c r="P57" s="5">
        <v>-131313000</v>
      </c>
      <c r="Q57" s="5">
        <v>-158252000</v>
      </c>
      <c r="R57" s="5">
        <v>-146365000</v>
      </c>
      <c r="S57" s="5">
        <v>-117883000</v>
      </c>
      <c r="T57" s="5">
        <v>-117618000</v>
      </c>
      <c r="U57" s="5">
        <v>-95218000</v>
      </c>
      <c r="V57" s="5">
        <v>-105413000</v>
      </c>
      <c r="W57" s="5">
        <v>-960042000000</v>
      </c>
      <c r="X57" s="5">
        <v>-977437000000</v>
      </c>
      <c r="Y57" s="5">
        <v>-892041000000</v>
      </c>
      <c r="Z57" s="5">
        <v>-1014745000000</v>
      </c>
      <c r="AA57" s="2">
        <v>-738283000000</v>
      </c>
    </row>
    <row r="58" spans="2:27" ht="15.5" x14ac:dyDescent="0.35">
      <c r="C58" t="s">
        <v>91</v>
      </c>
      <c r="D58" s="5">
        <v>-215000</v>
      </c>
      <c r="E58" s="5">
        <v>1978000</v>
      </c>
      <c r="F58" s="5">
        <v>12319000</v>
      </c>
      <c r="G58" s="5">
        <v>128000</v>
      </c>
      <c r="I58" s="5">
        <v>14181000</v>
      </c>
      <c r="J58" s="5">
        <v>6290000</v>
      </c>
      <c r="K58" s="5">
        <v>-1443000</v>
      </c>
      <c r="L58" s="5">
        <v>3170000</v>
      </c>
      <c r="M58" s="5">
        <v>-692000</v>
      </c>
      <c r="N58" s="5">
        <v>-1081000</v>
      </c>
      <c r="O58" s="5">
        <v>-1702000</v>
      </c>
      <c r="P58" s="5">
        <v>-2316000</v>
      </c>
      <c r="Q58" s="5">
        <v>-4259000</v>
      </c>
      <c r="R58" s="5">
        <v>-8952000</v>
      </c>
      <c r="S58" s="5">
        <v>-5895000</v>
      </c>
      <c r="T58" s="5">
        <v>-7082000</v>
      </c>
      <c r="U58" s="5">
        <v>329000</v>
      </c>
      <c r="V58" s="5">
        <v>860000</v>
      </c>
      <c r="W58" s="5">
        <v>-2175000000</v>
      </c>
    </row>
    <row r="59" spans="2:27" ht="15.5" x14ac:dyDescent="0.35">
      <c r="C59" t="s">
        <v>92</v>
      </c>
      <c r="D59" s="5">
        <v>-9972000</v>
      </c>
      <c r="E59" s="5">
        <v>13569000</v>
      </c>
      <c r="F59" s="5">
        <v>-44851000</v>
      </c>
      <c r="G59" s="5">
        <v>-15468000</v>
      </c>
      <c r="I59" s="5">
        <v>-82707000</v>
      </c>
      <c r="J59" s="5">
        <v>26687000</v>
      </c>
      <c r="K59" s="5">
        <v>-8043000</v>
      </c>
      <c r="L59" s="5">
        <v>34306000</v>
      </c>
      <c r="M59" s="5">
        <v>71849000</v>
      </c>
      <c r="N59" s="5">
        <v>166657000</v>
      </c>
      <c r="O59" s="5">
        <v>-448763000</v>
      </c>
      <c r="P59" s="5">
        <v>-3318000</v>
      </c>
      <c r="Q59" s="5">
        <v>50744000</v>
      </c>
      <c r="R59" s="5">
        <v>4390000</v>
      </c>
      <c r="S59" s="5">
        <v>-183549000</v>
      </c>
      <c r="T59" s="5">
        <v>-70444000</v>
      </c>
      <c r="U59" s="5">
        <v>-1067000</v>
      </c>
      <c r="V59" s="5">
        <v>15930000</v>
      </c>
      <c r="W59" s="5">
        <v>1242656000000</v>
      </c>
      <c r="X59" s="5">
        <v>1446368000000</v>
      </c>
      <c r="Y59" s="5">
        <v>312136000000</v>
      </c>
      <c r="Z59" s="5">
        <v>1536603000000</v>
      </c>
      <c r="AA59" s="2">
        <v>876889000000</v>
      </c>
    </row>
    <row r="60" spans="2:27" ht="15.5" x14ac:dyDescent="0.35">
      <c r="C60" t="s">
        <v>93</v>
      </c>
      <c r="D60" s="5">
        <v>18697000</v>
      </c>
      <c r="E60" s="5">
        <v>-5573000</v>
      </c>
      <c r="F60" s="5">
        <v>472357000</v>
      </c>
      <c r="G60" s="5">
        <v>148512000</v>
      </c>
      <c r="I60" s="5">
        <v>543290000</v>
      </c>
      <c r="J60" s="5">
        <v>-165767000</v>
      </c>
      <c r="K60" s="5">
        <v>-93044000</v>
      </c>
      <c r="L60" s="5">
        <v>180314000</v>
      </c>
      <c r="M60" s="5">
        <v>-8080000</v>
      </c>
      <c r="N60" s="5">
        <v>-158490000</v>
      </c>
      <c r="O60" s="5">
        <v>-81779000</v>
      </c>
      <c r="P60" s="5">
        <v>-74904000</v>
      </c>
      <c r="Q60" s="5">
        <v>-128675000</v>
      </c>
      <c r="R60" s="5">
        <v>-196090000</v>
      </c>
      <c r="S60" s="5">
        <v>-143909000</v>
      </c>
      <c r="T60" s="5">
        <v>-112409000</v>
      </c>
      <c r="U60" s="5">
        <v>-13680000</v>
      </c>
      <c r="V60" s="5">
        <v>-31401000</v>
      </c>
      <c r="W60" s="5">
        <v>-121789000000</v>
      </c>
      <c r="X60" s="5">
        <v>-59220000000</v>
      </c>
      <c r="Y60" s="5">
        <v>156523000000</v>
      </c>
      <c r="Z60" s="5">
        <v>-795780000000</v>
      </c>
      <c r="AA60" s="2">
        <v>-379526000000</v>
      </c>
    </row>
    <row r="61" spans="2:27" ht="15.5" x14ac:dyDescent="0.35">
      <c r="C61" t="s">
        <v>313</v>
      </c>
      <c r="D61" s="5">
        <v>-10249000</v>
      </c>
      <c r="E61" s="5">
        <v>-6963000</v>
      </c>
      <c r="F61" s="5">
        <v>3777000</v>
      </c>
      <c r="G61" s="5">
        <v>-2040000</v>
      </c>
      <c r="I61" s="5">
        <v>-9345000</v>
      </c>
      <c r="J61" s="5">
        <v>-49679000</v>
      </c>
      <c r="K61" s="5">
        <v>41410000</v>
      </c>
      <c r="L61" s="5">
        <v>46894000</v>
      </c>
      <c r="M61" s="5">
        <v>117488000</v>
      </c>
      <c r="N61" s="5">
        <v>-34688000</v>
      </c>
      <c r="O61" s="5">
        <v>-42167000</v>
      </c>
      <c r="P61" s="5">
        <v>-5307000</v>
      </c>
      <c r="Q61" s="5">
        <v>-41224000</v>
      </c>
      <c r="R61" s="5">
        <v>-60617000</v>
      </c>
      <c r="S61" s="5">
        <v>-112366000</v>
      </c>
      <c r="T61" s="5">
        <v>-70439000</v>
      </c>
      <c r="U61" s="5">
        <v>-12290000</v>
      </c>
      <c r="V61" s="5">
        <v>-5433000</v>
      </c>
    </row>
    <row r="62" spans="2:27" ht="15.5" x14ac:dyDescent="0.35">
      <c r="C62" t="s">
        <v>94</v>
      </c>
      <c r="D62" s="5">
        <v>616000</v>
      </c>
      <c r="E62" s="5">
        <v>534000</v>
      </c>
      <c r="F62" s="5">
        <v>517240000</v>
      </c>
      <c r="G62" s="5">
        <v>812000</v>
      </c>
      <c r="I62" s="5">
        <v>519923000</v>
      </c>
      <c r="J62" s="5">
        <v>3707000</v>
      </c>
      <c r="K62" s="5">
        <v>3879000</v>
      </c>
      <c r="L62" s="5">
        <v>22968000</v>
      </c>
      <c r="M62" s="5">
        <v>5262000</v>
      </c>
      <c r="N62" s="5">
        <v>6602000</v>
      </c>
      <c r="O62" s="5">
        <v>162562000</v>
      </c>
      <c r="P62" s="5">
        <v>17298000</v>
      </c>
      <c r="Q62" s="5">
        <v>17509000</v>
      </c>
      <c r="R62" s="5">
        <v>10992000</v>
      </c>
      <c r="S62" s="5">
        <v>5759000</v>
      </c>
      <c r="T62" s="5">
        <v>5013000</v>
      </c>
      <c r="U62" s="5">
        <v>6902000</v>
      </c>
      <c r="V62" s="5">
        <v>9418000</v>
      </c>
      <c r="W62" s="5">
        <v>129356000000</v>
      </c>
      <c r="X62" s="5">
        <v>81463000000</v>
      </c>
      <c r="Y62" s="5">
        <v>41348000000</v>
      </c>
      <c r="Z62" s="5">
        <v>45987000000</v>
      </c>
      <c r="AA62" s="2">
        <v>26772000000</v>
      </c>
    </row>
    <row r="63" spans="2:27" ht="15.5" x14ac:dyDescent="0.35">
      <c r="C63" t="s">
        <v>95</v>
      </c>
      <c r="D63" s="5">
        <v>19580000</v>
      </c>
      <c r="E63" s="5">
        <v>15540000</v>
      </c>
      <c r="F63" s="5">
        <v>1455000</v>
      </c>
      <c r="G63" s="5">
        <v>29683000</v>
      </c>
      <c r="I63" s="5">
        <v>33124000</v>
      </c>
      <c r="J63" s="5">
        <v>33859000</v>
      </c>
      <c r="K63" s="5">
        <v>-9617000</v>
      </c>
      <c r="L63" s="5">
        <v>68759000</v>
      </c>
      <c r="M63" s="5">
        <v>11565000</v>
      </c>
      <c r="N63" s="5">
        <v>8807000</v>
      </c>
      <c r="O63" s="5">
        <v>-32562000</v>
      </c>
      <c r="P63" s="5">
        <v>27952000</v>
      </c>
      <c r="Q63" s="5">
        <v>-3434000</v>
      </c>
      <c r="R63" s="5">
        <v>-17251000</v>
      </c>
      <c r="S63" s="5">
        <v>52182000</v>
      </c>
      <c r="T63" s="5">
        <v>4487000</v>
      </c>
      <c r="U63" s="5">
        <v>37360000</v>
      </c>
      <c r="V63" s="5">
        <v>5237000</v>
      </c>
      <c r="W63" s="5">
        <v>53757000000</v>
      </c>
      <c r="X63" s="5">
        <v>114875000000</v>
      </c>
      <c r="Y63" s="5">
        <v>71568000000</v>
      </c>
      <c r="Z63" s="5">
        <v>-474778000000</v>
      </c>
      <c r="AA63" s="2">
        <v>-120578000000</v>
      </c>
    </row>
    <row r="64" spans="2:27" ht="15.5" x14ac:dyDescent="0.35">
      <c r="C64" t="s">
        <v>856</v>
      </c>
      <c r="D64" s="5">
        <v>27188000</v>
      </c>
      <c r="L64" s="5">
        <v>174259000</v>
      </c>
      <c r="M64" s="5">
        <v>-4134000</v>
      </c>
      <c r="N64" s="5">
        <v>-863000</v>
      </c>
      <c r="O64" s="5">
        <v>-19607000</v>
      </c>
    </row>
    <row r="65" spans="3:27" ht="15.5" x14ac:dyDescent="0.35">
      <c r="C65" t="s">
        <v>27</v>
      </c>
      <c r="D65" s="5">
        <v>-24757000</v>
      </c>
      <c r="E65" s="5">
        <v>-22593000</v>
      </c>
      <c r="F65" s="5">
        <v>-50115000</v>
      </c>
      <c r="G65" s="5">
        <v>-36686000</v>
      </c>
      <c r="I65" s="5">
        <v>-157155000</v>
      </c>
      <c r="J65" s="5">
        <v>-153654000</v>
      </c>
      <c r="K65" s="5">
        <v>-129590000</v>
      </c>
      <c r="L65" s="5">
        <v>-171657000</v>
      </c>
      <c r="M65" s="5">
        <v>-138261000</v>
      </c>
      <c r="N65" s="5">
        <v>-138348000</v>
      </c>
      <c r="O65" s="5">
        <v>-150005000</v>
      </c>
      <c r="P65" s="5">
        <v>-112334000</v>
      </c>
      <c r="Q65" s="5">
        <v>-99288000</v>
      </c>
      <c r="R65" s="5">
        <v>-127651000</v>
      </c>
      <c r="S65" s="5">
        <v>-88332000</v>
      </c>
      <c r="T65" s="5">
        <v>-51470000</v>
      </c>
      <c r="U65" s="5">
        <v>-45652000</v>
      </c>
      <c r="V65" s="5">
        <v>-40623000</v>
      </c>
      <c r="W65" s="5">
        <v>-304902000000</v>
      </c>
      <c r="X65" s="5">
        <v>-255558000000</v>
      </c>
      <c r="Y65" s="5">
        <v>-458339000000</v>
      </c>
      <c r="Z65" s="5">
        <v>-366989000000</v>
      </c>
      <c r="AA65" s="2">
        <v>-285720000000</v>
      </c>
    </row>
    <row r="66" spans="3:27" ht="15.5" x14ac:dyDescent="0.35">
      <c r="C66" t="s">
        <v>96</v>
      </c>
      <c r="D66" s="5">
        <v>18697000</v>
      </c>
      <c r="E66" s="5">
        <v>-5573000</v>
      </c>
      <c r="F66" s="5">
        <v>472357000</v>
      </c>
      <c r="G66" s="5">
        <v>148512000</v>
      </c>
      <c r="I66" s="5">
        <v>543290000</v>
      </c>
      <c r="J66" s="5">
        <v>-165767000</v>
      </c>
      <c r="K66" s="5">
        <v>-93044000</v>
      </c>
      <c r="L66" s="5">
        <v>180314000</v>
      </c>
      <c r="M66" s="5">
        <v>-8080000</v>
      </c>
      <c r="N66" s="5">
        <v>-158490000</v>
      </c>
      <c r="O66" s="5">
        <v>-81779000</v>
      </c>
      <c r="P66" s="5">
        <v>-74904000</v>
      </c>
      <c r="Q66" s="5">
        <v>-128675000</v>
      </c>
      <c r="R66" s="5">
        <v>-196090000</v>
      </c>
      <c r="S66" s="5">
        <v>-143909000</v>
      </c>
      <c r="T66" s="5">
        <v>-112409000</v>
      </c>
      <c r="U66" s="5">
        <v>-13680000</v>
      </c>
      <c r="V66" s="5">
        <v>-31401000</v>
      </c>
      <c r="W66" s="5">
        <v>-121789000000</v>
      </c>
      <c r="X66" s="5">
        <v>-59220000000</v>
      </c>
      <c r="Y66" s="5">
        <v>156523000000</v>
      </c>
      <c r="Z66" s="5">
        <v>-795780000000</v>
      </c>
      <c r="AA66" s="2">
        <v>-379526000000</v>
      </c>
    </row>
    <row r="67" spans="3:27" ht="15.5" x14ac:dyDescent="0.35">
      <c r="C67" t="s">
        <v>29</v>
      </c>
      <c r="D67" s="5">
        <v>8725000</v>
      </c>
      <c r="E67" s="5">
        <v>7996000</v>
      </c>
      <c r="F67" s="5">
        <v>427506000</v>
      </c>
      <c r="G67" s="5">
        <v>133044000</v>
      </c>
      <c r="I67" s="5">
        <v>460583000</v>
      </c>
      <c r="J67" s="5">
        <v>-139080000</v>
      </c>
      <c r="K67" s="5">
        <v>-101087000</v>
      </c>
      <c r="L67" s="5">
        <v>214620000</v>
      </c>
      <c r="M67" s="5">
        <v>63769000</v>
      </c>
      <c r="N67" s="5">
        <v>8167000</v>
      </c>
      <c r="O67" s="5">
        <v>-530542000</v>
      </c>
      <c r="P67" s="5">
        <v>-78222000</v>
      </c>
      <c r="Q67" s="5">
        <v>-77931000</v>
      </c>
      <c r="R67" s="5">
        <v>-191700000</v>
      </c>
      <c r="S67" s="5">
        <v>-327458000</v>
      </c>
      <c r="T67" s="5">
        <v>-182853000</v>
      </c>
      <c r="U67" s="5">
        <v>-14747000</v>
      </c>
      <c r="V67" s="5">
        <v>-15471000</v>
      </c>
      <c r="W67" s="5">
        <v>1120867000000</v>
      </c>
      <c r="X67" s="5">
        <v>1387148000000</v>
      </c>
      <c r="Y67" s="5">
        <v>468659000000</v>
      </c>
      <c r="Z67" s="5">
        <v>740823000000</v>
      </c>
      <c r="AA67" s="2">
        <v>497363000000</v>
      </c>
    </row>
    <row r="68" spans="3:27" ht="15.5" x14ac:dyDescent="0.35">
      <c r="C68" t="s">
        <v>28</v>
      </c>
      <c r="D68" s="5">
        <v>-1935000</v>
      </c>
      <c r="E68" s="5">
        <v>-2360000</v>
      </c>
      <c r="F68" s="5">
        <v>-111561000</v>
      </c>
      <c r="G68" s="5">
        <v>-3171000</v>
      </c>
      <c r="I68" s="5">
        <v>-119303000</v>
      </c>
      <c r="J68" s="5">
        <v>-7948000</v>
      </c>
      <c r="K68" s="5">
        <v>-29968000</v>
      </c>
      <c r="L68" s="5">
        <v>-186155000</v>
      </c>
      <c r="M68" s="5">
        <v>-14296000</v>
      </c>
      <c r="N68" s="5">
        <v>16210000</v>
      </c>
      <c r="O68" s="5">
        <v>27695000</v>
      </c>
      <c r="P68" s="5">
        <v>4237000</v>
      </c>
      <c r="Q68" s="5">
        <v>-3755000</v>
      </c>
      <c r="R68" s="5">
        <v>10976000</v>
      </c>
      <c r="S68" s="5">
        <v>944000</v>
      </c>
      <c r="T68" s="5">
        <v>25961000</v>
      </c>
      <c r="U68" s="5">
        <v>1147000</v>
      </c>
      <c r="V68" s="5">
        <v>-4089000</v>
      </c>
      <c r="W68" s="5">
        <v>-98024000000</v>
      </c>
      <c r="X68" s="5">
        <v>-326281000000</v>
      </c>
      <c r="Y68" s="5">
        <v>27545000000</v>
      </c>
      <c r="Z68" s="5">
        <v>-277214000000</v>
      </c>
      <c r="AA68" s="2">
        <v>-180843000000</v>
      </c>
    </row>
    <row r="69" spans="3:27" ht="15.5" x14ac:dyDescent="0.35">
      <c r="C69" t="s">
        <v>448</v>
      </c>
      <c r="I69" s="5">
        <v>-1640000</v>
      </c>
      <c r="J69" s="5">
        <v>-1394000</v>
      </c>
      <c r="K69" s="5">
        <v>-1669000</v>
      </c>
      <c r="L69" s="5">
        <v>-2368000</v>
      </c>
      <c r="M69" s="5">
        <v>-2443000</v>
      </c>
      <c r="N69" s="5">
        <v>-1742000</v>
      </c>
      <c r="O69" s="5">
        <v>-2543000</v>
      </c>
      <c r="P69" s="5">
        <v>-3178000</v>
      </c>
      <c r="Q69" s="5">
        <v>-4411000</v>
      </c>
    </row>
    <row r="70" spans="3:27" ht="15.5" x14ac:dyDescent="0.35">
      <c r="C70" t="s">
        <v>99</v>
      </c>
      <c r="D70" s="5">
        <v>-1935000</v>
      </c>
      <c r="E70" s="5">
        <v>-2360000</v>
      </c>
      <c r="F70" s="5">
        <v>-111561000</v>
      </c>
      <c r="G70" s="5">
        <v>-3171000</v>
      </c>
      <c r="I70" s="5">
        <v>-119303000</v>
      </c>
      <c r="J70" s="5">
        <v>-7948000</v>
      </c>
      <c r="K70" s="5">
        <v>-29968000</v>
      </c>
      <c r="L70" s="5">
        <v>-186155000</v>
      </c>
      <c r="M70" s="5">
        <v>-14296000</v>
      </c>
      <c r="N70" s="5">
        <v>16210000</v>
      </c>
      <c r="O70" s="5">
        <v>27695000</v>
      </c>
      <c r="P70" s="5">
        <v>4237000</v>
      </c>
      <c r="Q70" s="5">
        <v>-3755000</v>
      </c>
      <c r="R70" s="5">
        <v>10976000</v>
      </c>
      <c r="S70" s="5">
        <v>944000</v>
      </c>
      <c r="T70" s="5">
        <v>25961000</v>
      </c>
      <c r="U70" s="5">
        <v>1147000</v>
      </c>
      <c r="V70" s="5">
        <v>-4089000</v>
      </c>
      <c r="W70" s="5">
        <v>-98024000000</v>
      </c>
      <c r="X70" s="5">
        <v>-326281000000</v>
      </c>
      <c r="Y70" s="5">
        <v>27545000000</v>
      </c>
      <c r="Z70" s="5">
        <v>-277214000000</v>
      </c>
      <c r="AA70" s="2">
        <v>-180843000000</v>
      </c>
    </row>
    <row r="71" spans="3:27" ht="15.5" x14ac:dyDescent="0.35">
      <c r="C71" t="s">
        <v>100</v>
      </c>
      <c r="D71" s="5">
        <v>6373000</v>
      </c>
      <c r="E71" s="5">
        <v>4564000</v>
      </c>
      <c r="F71" s="5">
        <v>315600000</v>
      </c>
      <c r="G71" s="5">
        <v>129421000</v>
      </c>
      <c r="I71" s="5">
        <v>339640000</v>
      </c>
      <c r="J71" s="5">
        <v>-148422000</v>
      </c>
      <c r="K71" s="5">
        <v>-132724000</v>
      </c>
      <c r="L71" s="5">
        <v>26097000</v>
      </c>
      <c r="M71" s="5">
        <v>47030000</v>
      </c>
      <c r="N71" s="5">
        <v>22635000</v>
      </c>
      <c r="O71" s="5">
        <v>-505390000</v>
      </c>
      <c r="P71" s="5">
        <v>-77163000</v>
      </c>
      <c r="Q71" s="5">
        <v>-86097000</v>
      </c>
      <c r="R71" s="5">
        <v>-180724000</v>
      </c>
      <c r="S71" s="5">
        <v>-326514000</v>
      </c>
      <c r="T71" s="5">
        <v>-156892000</v>
      </c>
      <c r="U71" s="5">
        <v>-13600000</v>
      </c>
      <c r="V71" s="5">
        <v>-19560000</v>
      </c>
      <c r="W71" s="5">
        <v>1022843000000</v>
      </c>
      <c r="X71" s="5">
        <v>1060867000000</v>
      </c>
      <c r="Y71" s="5">
        <v>496204000000</v>
      </c>
      <c r="Z71" s="5">
        <v>463609000000</v>
      </c>
      <c r="AA71" s="2">
        <v>316520000000</v>
      </c>
    </row>
    <row r="72" spans="3:27" ht="15.5" x14ac:dyDescent="0.35">
      <c r="C72" t="s">
        <v>102</v>
      </c>
      <c r="K72" s="5">
        <v>1071000</v>
      </c>
      <c r="L72" s="5">
        <v>-3453000</v>
      </c>
      <c r="M72" s="5">
        <v>-3288000</v>
      </c>
    </row>
    <row r="73" spans="3:27" ht="15.5" x14ac:dyDescent="0.35">
      <c r="C73" t="s">
        <v>101</v>
      </c>
      <c r="X73" s="5">
        <v>1816000000</v>
      </c>
      <c r="Y73" s="5">
        <v>-1532000000</v>
      </c>
      <c r="Z73" s="5">
        <v>-4038000000</v>
      </c>
      <c r="AA73" s="2">
        <v>-3079000000</v>
      </c>
    </row>
    <row r="74" spans="3:27" ht="15.5" x14ac:dyDescent="0.35">
      <c r="C74" t="s">
        <v>104</v>
      </c>
      <c r="D74" s="5">
        <v>6373000</v>
      </c>
      <c r="E74" s="5">
        <v>4564000</v>
      </c>
      <c r="F74" s="5">
        <v>315600000</v>
      </c>
      <c r="G74" s="5">
        <v>129421000</v>
      </c>
      <c r="I74" s="5">
        <v>339640000</v>
      </c>
      <c r="J74" s="5">
        <v>-148422000</v>
      </c>
      <c r="K74" s="5">
        <v>-131653000</v>
      </c>
      <c r="L74" s="5">
        <v>22644000</v>
      </c>
      <c r="M74" s="5">
        <v>43742000</v>
      </c>
      <c r="N74" s="5">
        <v>22635000</v>
      </c>
      <c r="O74" s="5">
        <v>-505390000</v>
      </c>
      <c r="P74" s="5">
        <v>-77163000</v>
      </c>
      <c r="Q74" s="5">
        <v>-86097000</v>
      </c>
      <c r="R74" s="5">
        <v>-180724000</v>
      </c>
      <c r="S74" s="5">
        <v>-326514000</v>
      </c>
      <c r="T74" s="5">
        <v>-156892000</v>
      </c>
      <c r="U74" s="5">
        <v>-13600000</v>
      </c>
      <c r="V74" s="5">
        <v>-19560000</v>
      </c>
      <c r="W74" s="5">
        <v>1022843000000</v>
      </c>
      <c r="X74" s="5">
        <v>1062683000000</v>
      </c>
      <c r="Y74" s="5">
        <v>494672000000</v>
      </c>
      <c r="Z74" s="5">
        <v>459571000000</v>
      </c>
      <c r="AA74" s="2">
        <v>313441000000</v>
      </c>
    </row>
    <row r="75" spans="3:27" ht="15.5" x14ac:dyDescent="0.35">
      <c r="C75" t="s">
        <v>105</v>
      </c>
      <c r="D75" s="5">
        <v>-20226000</v>
      </c>
      <c r="E75" s="5">
        <v>15601000</v>
      </c>
      <c r="F75" s="5">
        <v>-78781000</v>
      </c>
      <c r="G75" s="5">
        <v>-13628000</v>
      </c>
      <c r="I75" s="5">
        <v>-44494000</v>
      </c>
      <c r="J75" s="5">
        <v>19848000</v>
      </c>
      <c r="K75" s="5">
        <v>63673000</v>
      </c>
      <c r="L75" s="5">
        <v>-56986000</v>
      </c>
      <c r="M75" s="5">
        <v>11079000</v>
      </c>
      <c r="N75" s="5">
        <v>31300000</v>
      </c>
      <c r="O75" s="5">
        <v>38629000</v>
      </c>
      <c r="P75" s="5">
        <v>24567000</v>
      </c>
      <c r="Q75" s="5">
        <v>99229000</v>
      </c>
      <c r="R75" s="5">
        <v>94893000</v>
      </c>
      <c r="S75" s="5">
        <v>1228685000</v>
      </c>
      <c r="T75" s="5">
        <v>-2551000</v>
      </c>
      <c r="U75" s="5">
        <v>-50318000</v>
      </c>
      <c r="V75" s="5">
        <v>-10220000</v>
      </c>
    </row>
    <row r="76" spans="3:27" ht="15.5" x14ac:dyDescent="0.35">
      <c r="C76" t="s">
        <v>106</v>
      </c>
      <c r="D76" s="5">
        <v>-20226000</v>
      </c>
      <c r="E76" s="5">
        <v>15601000</v>
      </c>
      <c r="F76" s="5">
        <v>-78781000</v>
      </c>
      <c r="G76" s="5">
        <v>-13628000</v>
      </c>
      <c r="I76" s="5">
        <v>-44494000</v>
      </c>
      <c r="J76" s="5">
        <v>19848000</v>
      </c>
      <c r="K76" s="5">
        <v>63673000</v>
      </c>
      <c r="L76" s="5">
        <v>-56986000</v>
      </c>
      <c r="M76" s="5">
        <v>11079000</v>
      </c>
      <c r="N76" s="5">
        <v>31300000</v>
      </c>
      <c r="O76" s="5">
        <v>38629000</v>
      </c>
      <c r="P76" s="5">
        <v>24567000</v>
      </c>
      <c r="Q76" s="5">
        <v>99229000</v>
      </c>
      <c r="R76" s="5">
        <v>94893000</v>
      </c>
      <c r="S76" s="5">
        <v>1228685000</v>
      </c>
      <c r="T76" s="5">
        <v>-2551000</v>
      </c>
      <c r="U76" s="5">
        <v>-50318000</v>
      </c>
      <c r="V76" s="5">
        <v>-10220000</v>
      </c>
    </row>
    <row r="77" spans="3:27" ht="15.5" x14ac:dyDescent="0.35">
      <c r="C77" t="s">
        <v>107</v>
      </c>
      <c r="D77" s="5">
        <v>-13853000</v>
      </c>
      <c r="E77" s="5">
        <v>20165000</v>
      </c>
      <c r="F77" s="5">
        <v>236819000</v>
      </c>
      <c r="G77" s="5">
        <v>115793000</v>
      </c>
      <c r="I77" s="5">
        <v>295146000</v>
      </c>
      <c r="J77" s="5">
        <v>-128574000</v>
      </c>
      <c r="K77" s="5">
        <v>-67980000</v>
      </c>
      <c r="L77" s="5">
        <v>-34342000</v>
      </c>
      <c r="M77" s="5">
        <v>54821000</v>
      </c>
      <c r="N77" s="5">
        <v>53935000</v>
      </c>
      <c r="O77" s="5">
        <v>-466761000</v>
      </c>
      <c r="P77" s="5">
        <v>-52596000</v>
      </c>
      <c r="Q77" s="5">
        <v>13132000</v>
      </c>
      <c r="R77" s="5">
        <v>-85831000</v>
      </c>
      <c r="S77" s="5">
        <v>902171000</v>
      </c>
      <c r="T77" s="5">
        <v>-159443000</v>
      </c>
      <c r="U77" s="5">
        <v>-63918000</v>
      </c>
      <c r="V77" s="5">
        <v>-29780000</v>
      </c>
      <c r="W77" s="5">
        <v>1022843000000</v>
      </c>
    </row>
    <row r="78" spans="3:27" ht="15.5" x14ac:dyDescent="0.35">
      <c r="C78" t="s">
        <v>108</v>
      </c>
      <c r="D78" s="5">
        <v>6373000</v>
      </c>
      <c r="E78" s="5">
        <v>4564000</v>
      </c>
      <c r="F78" s="5">
        <v>315600000</v>
      </c>
      <c r="G78" s="5">
        <v>129421000</v>
      </c>
      <c r="I78" s="5">
        <v>339640000</v>
      </c>
      <c r="J78" s="5">
        <v>-148422000</v>
      </c>
      <c r="K78" s="5">
        <v>-131653000</v>
      </c>
      <c r="L78" s="5">
        <v>22644000</v>
      </c>
      <c r="M78" s="5">
        <v>43742000</v>
      </c>
      <c r="N78" s="5">
        <v>22635000</v>
      </c>
      <c r="O78" s="5">
        <v>-505390000</v>
      </c>
      <c r="P78" s="5">
        <v>-77163000</v>
      </c>
      <c r="Q78" s="5">
        <v>-86097000</v>
      </c>
      <c r="R78" s="5">
        <v>-180724000</v>
      </c>
      <c r="S78" s="5">
        <v>-326514000</v>
      </c>
      <c r="T78" s="5">
        <v>-156892000</v>
      </c>
      <c r="U78" s="5">
        <v>-13600000</v>
      </c>
      <c r="V78" s="5">
        <v>-19560000</v>
      </c>
      <c r="W78" s="5">
        <v>1022843000000</v>
      </c>
      <c r="X78" s="5">
        <v>1062683000000</v>
      </c>
      <c r="Y78" s="5">
        <v>494672000000</v>
      </c>
      <c r="Z78" s="5">
        <v>459571000000</v>
      </c>
      <c r="AA78" s="2">
        <v>313441000000</v>
      </c>
    </row>
    <row r="79" spans="3:27" ht="15.5" x14ac:dyDescent="0.35">
      <c r="C79" t="s">
        <v>8</v>
      </c>
      <c r="D79" s="5">
        <v>-13638000</v>
      </c>
      <c r="E79" s="5">
        <v>18187000</v>
      </c>
      <c r="F79" s="5">
        <v>224500000</v>
      </c>
      <c r="G79" s="5">
        <v>115665000</v>
      </c>
      <c r="I79" s="5">
        <v>280965000</v>
      </c>
      <c r="J79" s="5">
        <v>-134864000</v>
      </c>
      <c r="K79" s="5">
        <v>-66537000</v>
      </c>
      <c r="L79" s="5">
        <v>-37512000</v>
      </c>
      <c r="M79" s="5">
        <v>55513000</v>
      </c>
      <c r="N79" s="5">
        <v>55016000</v>
      </c>
      <c r="O79" s="5">
        <v>-465059000</v>
      </c>
      <c r="P79" s="5">
        <v>-50280000</v>
      </c>
      <c r="Q79" s="5">
        <v>17391000</v>
      </c>
      <c r="R79" s="5">
        <v>-76879000</v>
      </c>
      <c r="S79" s="5">
        <v>908066000</v>
      </c>
      <c r="T79" s="5">
        <v>-152361000</v>
      </c>
      <c r="U79" s="5">
        <v>-64247000</v>
      </c>
      <c r="V79" s="5">
        <v>-30640000</v>
      </c>
      <c r="W79" s="5">
        <v>1025018000000</v>
      </c>
    </row>
    <row r="80" spans="3:27" ht="15.5" x14ac:dyDescent="0.35">
      <c r="C80" t="s">
        <v>109</v>
      </c>
      <c r="D80" s="5">
        <v>6373000</v>
      </c>
      <c r="E80" s="5">
        <v>4564000</v>
      </c>
      <c r="F80" s="5">
        <v>315600000</v>
      </c>
      <c r="G80" s="5">
        <v>129421000</v>
      </c>
      <c r="I80" s="5">
        <v>339640000</v>
      </c>
      <c r="J80" s="5">
        <v>-148422000</v>
      </c>
      <c r="K80" s="5">
        <v>-131653000</v>
      </c>
      <c r="L80" s="5">
        <v>22644000</v>
      </c>
      <c r="M80" s="5">
        <v>43742000</v>
      </c>
      <c r="N80" s="5">
        <v>22635000</v>
      </c>
      <c r="O80" s="5">
        <v>-505390000</v>
      </c>
      <c r="P80" s="5">
        <v>-77163000</v>
      </c>
      <c r="Q80" s="5">
        <v>-86097000</v>
      </c>
      <c r="R80" s="5">
        <v>-180724000</v>
      </c>
      <c r="S80" s="5">
        <v>-326514000</v>
      </c>
      <c r="T80" s="5">
        <v>-156892000</v>
      </c>
      <c r="U80" s="5">
        <v>-13600000</v>
      </c>
      <c r="V80" s="5">
        <v>-19560000</v>
      </c>
      <c r="W80" s="5">
        <v>1022843000000</v>
      </c>
      <c r="X80" s="5">
        <v>1062683000000</v>
      </c>
      <c r="Y80" s="5">
        <v>494672000000</v>
      </c>
      <c r="Z80" s="5">
        <v>459571000000</v>
      </c>
      <c r="AA80" s="2">
        <v>313441000000</v>
      </c>
    </row>
    <row r="81" spans="2:27" ht="15.5" x14ac:dyDescent="0.35">
      <c r="C81" t="s">
        <v>110</v>
      </c>
      <c r="D81" s="5">
        <v>-13853000</v>
      </c>
      <c r="E81" s="5">
        <v>20165000</v>
      </c>
      <c r="F81" s="5">
        <v>236819000</v>
      </c>
      <c r="G81" s="5">
        <v>115793000</v>
      </c>
      <c r="I81" s="5">
        <v>295146000</v>
      </c>
      <c r="J81" s="5">
        <v>-128574000</v>
      </c>
      <c r="K81" s="5">
        <v>-67980000</v>
      </c>
      <c r="L81" s="5">
        <v>-34342000</v>
      </c>
      <c r="M81" s="5">
        <v>54821000</v>
      </c>
      <c r="N81" s="5">
        <v>53935000</v>
      </c>
      <c r="O81" s="5">
        <v>-466761000</v>
      </c>
      <c r="P81" s="5">
        <v>-52596000</v>
      </c>
      <c r="Q81" s="5">
        <v>13132000</v>
      </c>
      <c r="R81" s="5">
        <v>-85831000</v>
      </c>
      <c r="S81" s="5">
        <v>902171000</v>
      </c>
      <c r="T81" s="5">
        <v>-159443000</v>
      </c>
      <c r="U81" s="5">
        <v>-63918000</v>
      </c>
      <c r="V81" s="5">
        <v>-29780000</v>
      </c>
      <c r="W81" s="5">
        <v>1022843000000</v>
      </c>
    </row>
    <row r="82" spans="2:27" ht="15.5" x14ac:dyDescent="0.35">
      <c r="C82" t="s">
        <v>111</v>
      </c>
      <c r="D82" s="5">
        <v>-13853000</v>
      </c>
      <c r="E82" s="5">
        <v>20165000</v>
      </c>
      <c r="F82" s="5">
        <v>236819000</v>
      </c>
      <c r="G82" s="5">
        <v>115793000</v>
      </c>
      <c r="I82" s="5">
        <v>295146000</v>
      </c>
      <c r="J82" s="5">
        <v>-128574000</v>
      </c>
      <c r="K82" s="5">
        <v>-67980000</v>
      </c>
      <c r="L82" s="5">
        <v>-34342000</v>
      </c>
      <c r="M82" s="5">
        <v>54821000</v>
      </c>
      <c r="N82" s="5">
        <v>53935000</v>
      </c>
      <c r="O82" s="5">
        <v>-466761000</v>
      </c>
      <c r="P82" s="5">
        <v>-52596000</v>
      </c>
      <c r="Q82" s="5">
        <v>13132000</v>
      </c>
      <c r="R82" s="5">
        <v>-85831000</v>
      </c>
      <c r="S82" s="5">
        <v>902171000</v>
      </c>
      <c r="T82" s="5">
        <v>-159443000</v>
      </c>
      <c r="U82" s="5">
        <v>-63918000</v>
      </c>
      <c r="V82" s="5">
        <v>-29780000</v>
      </c>
      <c r="W82" s="5">
        <v>1022843000000</v>
      </c>
    </row>
    <row r="84" spans="2:27" ht="15.5" x14ac:dyDescent="0.35">
      <c r="B84" t="s">
        <v>112</v>
      </c>
      <c r="C84" t="s">
        <v>113</v>
      </c>
    </row>
    <row r="85" spans="2:27" ht="15.5" x14ac:dyDescent="0.35">
      <c r="C85" t="s">
        <v>114</v>
      </c>
    </row>
    <row r="86" spans="2:27" ht="15.5" x14ac:dyDescent="0.35">
      <c r="C86" t="s">
        <v>20</v>
      </c>
      <c r="D86" s="5">
        <v>89389000</v>
      </c>
      <c r="E86" s="5">
        <v>75589000</v>
      </c>
      <c r="F86" s="5">
        <v>61957000</v>
      </c>
      <c r="G86" s="5">
        <v>71370000</v>
      </c>
      <c r="I86" s="5">
        <v>61957000</v>
      </c>
      <c r="J86" s="5">
        <v>100304000</v>
      </c>
      <c r="K86" s="5">
        <v>102704000</v>
      </c>
      <c r="L86" s="5">
        <v>78866000</v>
      </c>
      <c r="M86" s="5">
        <v>85014000</v>
      </c>
      <c r="N86" s="5">
        <v>112826000</v>
      </c>
      <c r="O86" s="5">
        <v>130249000</v>
      </c>
      <c r="P86" s="5">
        <v>173287000</v>
      </c>
      <c r="Q86" s="5">
        <v>280870000</v>
      </c>
      <c r="R86" s="5">
        <v>264954000</v>
      </c>
      <c r="S86" s="5">
        <v>132589000</v>
      </c>
      <c r="T86" s="5">
        <v>236689000</v>
      </c>
      <c r="U86" s="5">
        <v>190232000</v>
      </c>
      <c r="V86" s="5">
        <v>270267000</v>
      </c>
      <c r="W86" s="5">
        <v>3593515000000</v>
      </c>
      <c r="X86" s="5">
        <v>4193598000000</v>
      </c>
      <c r="Y86" s="5">
        <v>1759964000000</v>
      </c>
      <c r="Z86" s="5">
        <v>1100493000000</v>
      </c>
      <c r="AA86" s="2">
        <v>636600000000</v>
      </c>
    </row>
    <row r="87" spans="2:27" ht="15.5" x14ac:dyDescent="0.35">
      <c r="C87" t="s">
        <v>115</v>
      </c>
      <c r="Q87" s="5">
        <v>1734000</v>
      </c>
      <c r="R87" s="5">
        <v>1005000</v>
      </c>
      <c r="U87" s="5">
        <v>7810000</v>
      </c>
      <c r="V87" s="5">
        <v>7842000</v>
      </c>
      <c r="W87" s="5">
        <v>161891000000</v>
      </c>
      <c r="Y87" s="5">
        <v>142550000000</v>
      </c>
      <c r="Z87" s="5">
        <v>5341000000</v>
      </c>
      <c r="AA87" s="2">
        <v>44938000000</v>
      </c>
    </row>
    <row r="88" spans="2:27" ht="15.5" x14ac:dyDescent="0.35">
      <c r="C88" t="s">
        <v>116</v>
      </c>
      <c r="D88" s="5">
        <v>53868000</v>
      </c>
      <c r="E88" s="5">
        <v>87764000</v>
      </c>
      <c r="F88" s="5">
        <v>87569000</v>
      </c>
      <c r="G88" s="5">
        <v>58623000</v>
      </c>
      <c r="I88" s="5">
        <v>87569000</v>
      </c>
      <c r="J88" s="5">
        <v>91913000</v>
      </c>
      <c r="K88" s="5">
        <v>37573000</v>
      </c>
      <c r="L88" s="5">
        <v>79152000</v>
      </c>
      <c r="M88" s="5">
        <v>209457000</v>
      </c>
      <c r="N88" s="5">
        <v>237636000</v>
      </c>
      <c r="O88" s="5">
        <v>50118000</v>
      </c>
      <c r="P88" s="5">
        <v>4473000</v>
      </c>
      <c r="Q88" s="5">
        <v>5758000</v>
      </c>
      <c r="R88" s="5">
        <v>82000</v>
      </c>
      <c r="S88" s="5">
        <v>40099000</v>
      </c>
      <c r="T88" s="5">
        <v>20172000</v>
      </c>
      <c r="U88" s="5">
        <v>26000</v>
      </c>
      <c r="V88" s="5">
        <v>4136000</v>
      </c>
      <c r="X88" s="5">
        <v>27000000000</v>
      </c>
    </row>
    <row r="89" spans="2:27" ht="15.5" x14ac:dyDescent="0.35">
      <c r="C89" t="s">
        <v>117</v>
      </c>
      <c r="D89" s="5">
        <v>161647000</v>
      </c>
      <c r="E89" s="5">
        <v>171050000</v>
      </c>
      <c r="F89" s="5">
        <v>128869000</v>
      </c>
      <c r="G89" s="5">
        <v>162074000</v>
      </c>
      <c r="I89" s="5">
        <v>128869000</v>
      </c>
      <c r="J89" s="5">
        <v>139712000</v>
      </c>
      <c r="K89" s="5">
        <v>204902000</v>
      </c>
      <c r="L89" s="5">
        <v>209941000</v>
      </c>
      <c r="M89" s="5">
        <v>239394000</v>
      </c>
      <c r="N89" s="5">
        <v>230153000</v>
      </c>
      <c r="O89" s="5">
        <v>201843000</v>
      </c>
      <c r="P89" s="5">
        <v>219643000</v>
      </c>
      <c r="Q89" s="5">
        <v>204690000</v>
      </c>
      <c r="R89" s="5">
        <v>182536000</v>
      </c>
      <c r="S89" s="5">
        <v>211251000</v>
      </c>
      <c r="T89" s="5">
        <v>248826000</v>
      </c>
      <c r="U89" s="5">
        <v>276169000</v>
      </c>
      <c r="V89" s="5">
        <v>391591000</v>
      </c>
      <c r="W89" s="5">
        <v>2233735000000</v>
      </c>
      <c r="X89" s="5">
        <v>1184338000000</v>
      </c>
      <c r="Y89" s="5">
        <v>1642212000000</v>
      </c>
      <c r="Z89" s="5">
        <v>1994458000000</v>
      </c>
      <c r="AA89" s="2">
        <v>2338904000000</v>
      </c>
    </row>
    <row r="90" spans="2:27" ht="15.5" x14ac:dyDescent="0.35">
      <c r="C90" t="s">
        <v>118</v>
      </c>
      <c r="D90" s="5">
        <v>11050000</v>
      </c>
      <c r="E90" s="5">
        <v>14196000</v>
      </c>
      <c r="F90" s="5">
        <v>13413000</v>
      </c>
      <c r="G90" s="5">
        <v>15987000</v>
      </c>
      <c r="I90" s="5">
        <v>13413000</v>
      </c>
      <c r="J90" s="5">
        <v>14433000</v>
      </c>
      <c r="K90" s="5">
        <v>11475000</v>
      </c>
      <c r="L90" s="5">
        <v>10551000</v>
      </c>
      <c r="P90" s="5">
        <v>20603000</v>
      </c>
      <c r="Q90" s="5">
        <v>10777000</v>
      </c>
      <c r="R90" s="5">
        <v>8039000</v>
      </c>
      <c r="S90" s="5">
        <v>19734000</v>
      </c>
      <c r="T90" s="5">
        <v>34358000</v>
      </c>
      <c r="U90" s="5">
        <v>17060000</v>
      </c>
      <c r="V90" s="5">
        <v>14597000</v>
      </c>
      <c r="W90" s="5">
        <v>344802000000</v>
      </c>
      <c r="X90" s="5">
        <v>81956000000</v>
      </c>
      <c r="Y90" s="5">
        <v>27645000000</v>
      </c>
      <c r="Z90" s="5">
        <v>27856000000</v>
      </c>
      <c r="AA90" s="2">
        <v>23767000000</v>
      </c>
    </row>
    <row r="91" spans="2:27" ht="15.5" x14ac:dyDescent="0.35">
      <c r="C91" t="s">
        <v>119</v>
      </c>
      <c r="D91" s="5">
        <v>61090000</v>
      </c>
      <c r="E91" s="5">
        <v>51935000</v>
      </c>
      <c r="F91" s="5">
        <v>45426000</v>
      </c>
      <c r="G91" s="5">
        <v>53914000</v>
      </c>
      <c r="I91" s="5">
        <v>45426000</v>
      </c>
      <c r="J91" s="5">
        <v>37787000</v>
      </c>
      <c r="K91" s="5">
        <v>16267000</v>
      </c>
      <c r="L91" s="5">
        <v>4162000</v>
      </c>
      <c r="P91" s="5">
        <v>6007000</v>
      </c>
      <c r="Q91" s="5">
        <v>5643000</v>
      </c>
      <c r="R91" s="5">
        <v>6519000</v>
      </c>
      <c r="S91" s="5">
        <v>2690000</v>
      </c>
      <c r="T91" s="5">
        <v>3157000</v>
      </c>
      <c r="U91" s="5">
        <v>2721000</v>
      </c>
      <c r="V91" s="5">
        <v>99000</v>
      </c>
      <c r="W91" s="5">
        <v>26000000</v>
      </c>
      <c r="X91" s="5">
        <v>1824000000</v>
      </c>
      <c r="Y91" s="5">
        <v>246541000000</v>
      </c>
      <c r="Z91" s="5">
        <v>5809000000</v>
      </c>
      <c r="AA91" s="2">
        <v>6428000000</v>
      </c>
    </row>
    <row r="92" spans="2:27" ht="15.5" x14ac:dyDescent="0.35">
      <c r="C92" t="s">
        <v>120</v>
      </c>
      <c r="D92" s="5">
        <v>161647000</v>
      </c>
      <c r="E92" s="5">
        <v>171050000</v>
      </c>
      <c r="F92" s="5">
        <v>128869000</v>
      </c>
      <c r="G92" s="5">
        <v>162074000</v>
      </c>
      <c r="I92" s="5">
        <v>128869000</v>
      </c>
      <c r="J92" s="5">
        <v>139712000</v>
      </c>
      <c r="K92" s="5">
        <v>204902000</v>
      </c>
      <c r="L92" s="5">
        <v>209941000</v>
      </c>
      <c r="M92" s="5">
        <v>239394000</v>
      </c>
      <c r="N92" s="5">
        <v>230153000</v>
      </c>
      <c r="O92" s="5">
        <v>201843000</v>
      </c>
      <c r="P92" s="5">
        <v>219643000</v>
      </c>
      <c r="Q92" s="5">
        <v>204690000</v>
      </c>
      <c r="R92" s="5">
        <v>182536000</v>
      </c>
      <c r="S92" s="5">
        <v>211251000</v>
      </c>
      <c r="T92" s="5">
        <v>248826000</v>
      </c>
      <c r="U92" s="5">
        <v>276169000</v>
      </c>
      <c r="V92" s="5">
        <v>391591000</v>
      </c>
      <c r="W92" s="5">
        <v>2233735000000</v>
      </c>
      <c r="X92" s="5">
        <v>1184338000000</v>
      </c>
      <c r="Y92" s="5">
        <v>1642212000000</v>
      </c>
      <c r="Z92" s="5">
        <v>1994458000000</v>
      </c>
      <c r="AA92" s="2">
        <v>2338904000000</v>
      </c>
    </row>
    <row r="93" spans="2:27" ht="15.5" x14ac:dyDescent="0.35">
      <c r="C93" t="s">
        <v>121</v>
      </c>
      <c r="D93" s="5">
        <v>16386000</v>
      </c>
      <c r="E93" s="5">
        <v>9871000</v>
      </c>
      <c r="F93" s="5">
        <v>8607000</v>
      </c>
      <c r="G93" s="5">
        <v>9757000</v>
      </c>
      <c r="I93" s="5">
        <v>8607000</v>
      </c>
      <c r="J93" s="5">
        <v>24065000</v>
      </c>
      <c r="K93" s="5">
        <v>21526000</v>
      </c>
      <c r="L93" s="5">
        <v>163829000</v>
      </c>
      <c r="M93" s="5">
        <v>40078000</v>
      </c>
      <c r="N93" s="5">
        <v>11181000</v>
      </c>
      <c r="O93" s="5">
        <v>20226000</v>
      </c>
      <c r="P93" s="5">
        <v>9854000</v>
      </c>
      <c r="Q93" s="5">
        <v>16850000</v>
      </c>
      <c r="R93" s="5">
        <v>15025000</v>
      </c>
      <c r="S93" s="5">
        <v>20810000</v>
      </c>
      <c r="T93" s="5">
        <v>31164000</v>
      </c>
      <c r="U93" s="5">
        <v>56990000</v>
      </c>
      <c r="V93" s="5">
        <v>20904000</v>
      </c>
      <c r="W93" s="5">
        <v>142331000000</v>
      </c>
      <c r="X93" s="5">
        <v>82073000000</v>
      </c>
      <c r="Y93" s="5">
        <v>57516000000</v>
      </c>
      <c r="Z93" s="5">
        <v>64861000000</v>
      </c>
      <c r="AA93" s="2">
        <v>62204000000</v>
      </c>
    </row>
    <row r="94" spans="2:27" ht="15.5" x14ac:dyDescent="0.35">
      <c r="C94" t="s">
        <v>122</v>
      </c>
      <c r="D94" s="5">
        <v>16386000</v>
      </c>
      <c r="E94" s="5">
        <v>9871000</v>
      </c>
      <c r="F94" s="5">
        <v>8607000</v>
      </c>
      <c r="G94" s="5">
        <v>9757000</v>
      </c>
      <c r="I94" s="5">
        <v>8607000</v>
      </c>
      <c r="J94" s="5">
        <v>24065000</v>
      </c>
      <c r="K94" s="5">
        <v>21526000</v>
      </c>
      <c r="L94" s="5">
        <v>163829000</v>
      </c>
      <c r="M94" s="5">
        <v>40078000</v>
      </c>
      <c r="N94" s="5">
        <v>11181000</v>
      </c>
      <c r="O94" s="5">
        <v>20226000</v>
      </c>
      <c r="P94" s="5">
        <v>9854000</v>
      </c>
      <c r="Q94" s="5">
        <v>16850000</v>
      </c>
      <c r="R94" s="5">
        <v>15025000</v>
      </c>
      <c r="S94" s="5">
        <v>20810000</v>
      </c>
      <c r="T94" s="5">
        <v>31164000</v>
      </c>
      <c r="U94" s="5">
        <v>56990000</v>
      </c>
      <c r="V94" s="5">
        <v>20904000</v>
      </c>
      <c r="W94" s="5">
        <v>142331000000</v>
      </c>
      <c r="X94" s="5">
        <v>82073000000</v>
      </c>
      <c r="Y94" s="5">
        <v>57516000000</v>
      </c>
      <c r="Z94" s="5">
        <v>64861000000</v>
      </c>
      <c r="AA94" s="2">
        <v>62204000000</v>
      </c>
    </row>
    <row r="95" spans="2:27" ht="15.5" x14ac:dyDescent="0.35">
      <c r="C95" t="s">
        <v>123</v>
      </c>
      <c r="D95" s="5">
        <v>261244000</v>
      </c>
      <c r="E95" s="5">
        <v>295328000</v>
      </c>
      <c r="F95" s="5">
        <v>213376000</v>
      </c>
      <c r="G95" s="5">
        <v>208293000</v>
      </c>
      <c r="I95" s="5">
        <v>213376000</v>
      </c>
      <c r="J95" s="5">
        <v>241904000</v>
      </c>
      <c r="K95" s="5">
        <v>254145000</v>
      </c>
      <c r="L95" s="5">
        <v>276576000</v>
      </c>
      <c r="M95" s="5">
        <v>366623000</v>
      </c>
      <c r="N95" s="5">
        <v>216074000</v>
      </c>
      <c r="O95" s="5">
        <v>260147000</v>
      </c>
      <c r="P95" s="5">
        <v>534527000</v>
      </c>
      <c r="Q95" s="5">
        <v>488502000</v>
      </c>
      <c r="R95" s="5">
        <v>473956000</v>
      </c>
      <c r="S95" s="5">
        <v>408870000</v>
      </c>
      <c r="T95" s="5">
        <v>480871000</v>
      </c>
      <c r="U95" s="5">
        <v>519086000</v>
      </c>
      <c r="V95" s="5">
        <v>652368000</v>
      </c>
      <c r="W95" s="5">
        <v>6804242000000</v>
      </c>
      <c r="X95" s="5">
        <v>6549776000000</v>
      </c>
      <c r="Y95" s="5">
        <v>4871981000000</v>
      </c>
      <c r="Z95" s="5">
        <v>8159937000000</v>
      </c>
      <c r="AA95" s="2">
        <v>4258611000000</v>
      </c>
    </row>
    <row r="96" spans="2:27" ht="15.5" x14ac:dyDescent="0.35">
      <c r="C96" t="s">
        <v>103</v>
      </c>
    </row>
    <row r="97" spans="3:27" ht="15.5" x14ac:dyDescent="0.35">
      <c r="C97" t="s">
        <v>91</v>
      </c>
      <c r="D97" s="5">
        <v>1517214000</v>
      </c>
      <c r="E97" s="5">
        <v>1537440000</v>
      </c>
      <c r="F97" s="5">
        <v>1521839000</v>
      </c>
      <c r="G97" s="5">
        <v>1591115000</v>
      </c>
      <c r="I97" s="5">
        <v>1521839000</v>
      </c>
      <c r="J97" s="5">
        <v>1556828000</v>
      </c>
      <c r="K97" s="5">
        <v>1544314000</v>
      </c>
      <c r="L97" s="5">
        <v>1473598000</v>
      </c>
      <c r="M97" s="5">
        <v>1528075000</v>
      </c>
      <c r="N97" s="5">
        <v>1523513000</v>
      </c>
      <c r="O97" s="5">
        <v>1453068000</v>
      </c>
      <c r="P97" s="5">
        <v>1373574000</v>
      </c>
      <c r="Q97" s="5">
        <v>1352636000</v>
      </c>
      <c r="R97" s="5">
        <v>1243687000</v>
      </c>
      <c r="S97" s="5">
        <v>1166640000</v>
      </c>
      <c r="T97" s="5">
        <v>-58141000</v>
      </c>
      <c r="U97" s="5">
        <v>-55595000</v>
      </c>
      <c r="V97" s="5">
        <v>-5334000</v>
      </c>
      <c r="W97" s="5">
        <v>-14200000000</v>
      </c>
      <c r="X97" s="5">
        <v>18468000000</v>
      </c>
      <c r="Y97" s="5">
        <v>1321933000000</v>
      </c>
      <c r="Z97" s="5">
        <v>1303465000000</v>
      </c>
      <c r="AA97" s="2">
        <v>1303846000000</v>
      </c>
    </row>
    <row r="98" spans="3:27" ht="15.5" x14ac:dyDescent="0.35">
      <c r="C98" t="s">
        <v>124</v>
      </c>
      <c r="D98" s="5">
        <v>685390000</v>
      </c>
      <c r="E98" s="5">
        <v>710930000</v>
      </c>
      <c r="F98" s="5">
        <v>585870000</v>
      </c>
      <c r="G98" s="5">
        <v>560778000</v>
      </c>
      <c r="I98" s="5">
        <v>585870000</v>
      </c>
      <c r="J98" s="5">
        <v>641541000</v>
      </c>
      <c r="K98" s="5">
        <v>671351000</v>
      </c>
      <c r="L98" s="5">
        <v>1072512000</v>
      </c>
      <c r="M98" s="5">
        <v>973082000</v>
      </c>
      <c r="N98" s="5">
        <v>835342000</v>
      </c>
      <c r="O98" s="5">
        <v>714504000</v>
      </c>
      <c r="P98" s="5">
        <v>989720000</v>
      </c>
      <c r="Q98" s="5">
        <v>1021697000</v>
      </c>
      <c r="R98" s="5">
        <v>997324000</v>
      </c>
      <c r="S98" s="5">
        <v>892540000</v>
      </c>
      <c r="T98" s="5">
        <v>1058623000</v>
      </c>
      <c r="U98" s="5">
        <v>1095219000</v>
      </c>
      <c r="V98" s="5">
        <v>1399654000</v>
      </c>
      <c r="W98" s="5">
        <v>13213392000000</v>
      </c>
      <c r="X98" s="5">
        <v>12287724000000</v>
      </c>
      <c r="Y98" s="5">
        <v>8631162000000</v>
      </c>
      <c r="Z98" s="5">
        <v>11557702000000</v>
      </c>
      <c r="AA98" s="2">
        <v>7427972000000</v>
      </c>
    </row>
    <row r="99" spans="3:27" ht="15.5" x14ac:dyDescent="0.35">
      <c r="C99" t="s">
        <v>125</v>
      </c>
    </row>
    <row r="100" spans="3:27" ht="15.5" x14ac:dyDescent="0.35">
      <c r="C100" t="s">
        <v>318</v>
      </c>
      <c r="D100" s="5">
        <v>371309000</v>
      </c>
      <c r="E100" s="5">
        <v>381867000</v>
      </c>
      <c r="F100" s="5">
        <v>395556000</v>
      </c>
      <c r="G100" s="5">
        <v>390177000</v>
      </c>
      <c r="I100" s="5">
        <v>395556000</v>
      </c>
      <c r="J100" s="5">
        <v>412599000</v>
      </c>
      <c r="K100" s="5">
        <v>522440000</v>
      </c>
      <c r="L100" s="5">
        <v>365281000</v>
      </c>
      <c r="M100" s="5">
        <v>172423000</v>
      </c>
      <c r="N100" s="5">
        <v>55241000</v>
      </c>
      <c r="O100" s="5">
        <v>94620000</v>
      </c>
    </row>
    <row r="101" spans="3:27" ht="15.5" x14ac:dyDescent="0.35">
      <c r="C101" t="s">
        <v>128</v>
      </c>
      <c r="D101" s="5">
        <v>18042000</v>
      </c>
      <c r="E101" s="5">
        <v>18411000</v>
      </c>
      <c r="F101" s="5">
        <v>19147000</v>
      </c>
      <c r="G101" s="5">
        <v>43855000</v>
      </c>
      <c r="I101" s="5">
        <v>19147000</v>
      </c>
      <c r="J101" s="5">
        <v>43372000</v>
      </c>
      <c r="K101" s="5">
        <v>44640000</v>
      </c>
      <c r="L101" s="5">
        <v>61842000</v>
      </c>
      <c r="M101" s="5">
        <v>231652000</v>
      </c>
      <c r="N101" s="5">
        <v>232499000</v>
      </c>
      <c r="O101" s="5">
        <v>203099000</v>
      </c>
      <c r="P101" s="5">
        <v>149636000</v>
      </c>
      <c r="Q101" s="5">
        <v>135280000</v>
      </c>
      <c r="R101" s="5">
        <v>123021000</v>
      </c>
      <c r="S101" s="5">
        <v>97983000</v>
      </c>
      <c r="T101" s="5">
        <v>78800000</v>
      </c>
      <c r="U101" s="5">
        <v>38012000</v>
      </c>
      <c r="V101" s="5">
        <v>20087000</v>
      </c>
      <c r="W101" s="5">
        <v>29661000000</v>
      </c>
      <c r="X101" s="5">
        <v>26644000000</v>
      </c>
      <c r="Y101" s="5">
        <v>202468000000</v>
      </c>
      <c r="Z101" s="5">
        <v>91418000000</v>
      </c>
      <c r="AA101" s="2">
        <v>23306000000</v>
      </c>
    </row>
    <row r="102" spans="3:27" ht="15.5" x14ac:dyDescent="0.35">
      <c r="C102" t="s">
        <v>126</v>
      </c>
      <c r="D102" s="5">
        <v>1477908000</v>
      </c>
      <c r="E102" s="5">
        <v>1546249000</v>
      </c>
      <c r="F102" s="5">
        <v>1521455000</v>
      </c>
      <c r="G102" s="5">
        <v>1607194000</v>
      </c>
      <c r="I102" s="5">
        <v>1521455000</v>
      </c>
      <c r="J102" s="5">
        <v>1570974000</v>
      </c>
      <c r="K102" s="5">
        <v>1388929000</v>
      </c>
      <c r="L102" s="5">
        <v>1512772000</v>
      </c>
      <c r="M102" s="5">
        <v>1772431000</v>
      </c>
      <c r="N102" s="5">
        <v>1801434000</v>
      </c>
      <c r="O102" s="5">
        <v>2124197000</v>
      </c>
      <c r="P102" s="5">
        <v>2851173000</v>
      </c>
      <c r="Q102" s="5">
        <v>2624457000</v>
      </c>
      <c r="R102" s="5">
        <v>2454393000</v>
      </c>
      <c r="S102" s="5">
        <v>2359077000</v>
      </c>
      <c r="T102" s="5">
        <v>1097410000</v>
      </c>
      <c r="U102" s="5">
        <v>857738000</v>
      </c>
      <c r="V102" s="5">
        <v>748936000</v>
      </c>
      <c r="W102" s="5">
        <v>5644107000000</v>
      </c>
      <c r="X102" s="5">
        <v>4389320000000</v>
      </c>
      <c r="Y102" s="5">
        <v>3378928000000</v>
      </c>
      <c r="Z102" s="5">
        <v>3162273000000</v>
      </c>
      <c r="AA102" s="2">
        <v>3183847000000</v>
      </c>
    </row>
    <row r="103" spans="3:27" ht="15.5" x14ac:dyDescent="0.35">
      <c r="C103" t="s">
        <v>784</v>
      </c>
      <c r="D103" s="5">
        <v>24838000</v>
      </c>
      <c r="E103" s="5">
        <v>26383000</v>
      </c>
      <c r="F103" s="5">
        <v>26689000</v>
      </c>
      <c r="G103" s="5">
        <v>26989000</v>
      </c>
      <c r="I103" s="5">
        <v>26689000</v>
      </c>
      <c r="J103" s="5">
        <v>26455000</v>
      </c>
      <c r="K103" s="5">
        <v>75766000</v>
      </c>
      <c r="L103" s="5">
        <v>11468000</v>
      </c>
      <c r="M103" s="5">
        <v>12872000</v>
      </c>
      <c r="N103" s="5">
        <v>16470000</v>
      </c>
      <c r="O103" s="5">
        <v>16994000</v>
      </c>
      <c r="P103" s="5">
        <v>16071000</v>
      </c>
      <c r="Q103" s="5">
        <v>15345000</v>
      </c>
      <c r="R103" s="5">
        <v>14843000</v>
      </c>
      <c r="S103" s="5">
        <v>13944000</v>
      </c>
      <c r="T103" s="5">
        <v>14446000</v>
      </c>
      <c r="U103" s="5">
        <v>13987000</v>
      </c>
      <c r="V103" s="5">
        <v>12749000</v>
      </c>
      <c r="W103" s="5">
        <v>83406000000</v>
      </c>
      <c r="X103" s="5">
        <v>74437000000</v>
      </c>
      <c r="Y103" s="5">
        <v>52246000000</v>
      </c>
      <c r="Z103" s="5">
        <v>50417000000</v>
      </c>
      <c r="AA103" s="2">
        <v>57410000000</v>
      </c>
    </row>
    <row r="104" spans="3:27" ht="15.5" x14ac:dyDescent="0.35">
      <c r="C104" t="s">
        <v>483</v>
      </c>
      <c r="D104" s="5">
        <v>116944000</v>
      </c>
      <c r="E104" s="5">
        <v>117581000</v>
      </c>
      <c r="F104" s="5">
        <v>118596000</v>
      </c>
      <c r="G104" s="5">
        <v>88005000</v>
      </c>
      <c r="I104" s="5">
        <v>118596000</v>
      </c>
      <c r="J104" s="5">
        <v>87301000</v>
      </c>
      <c r="K104" s="5">
        <v>88268000</v>
      </c>
      <c r="L104" s="5">
        <v>77704000</v>
      </c>
      <c r="M104" s="5">
        <v>85692000</v>
      </c>
      <c r="N104" s="5">
        <v>72601000</v>
      </c>
      <c r="O104" s="5">
        <v>67210000</v>
      </c>
      <c r="P104" s="5">
        <v>40345000</v>
      </c>
      <c r="Q104" s="5">
        <v>38692000</v>
      </c>
      <c r="R104" s="5">
        <v>31632000</v>
      </c>
    </row>
    <row r="105" spans="3:27" ht="15.5" x14ac:dyDescent="0.35">
      <c r="C105" t="s">
        <v>319</v>
      </c>
      <c r="D105" s="5">
        <v>42502000</v>
      </c>
      <c r="E105" s="5">
        <v>40826000</v>
      </c>
      <c r="F105" s="5">
        <v>39914000</v>
      </c>
      <c r="G105" s="5">
        <v>39395000</v>
      </c>
      <c r="I105" s="5">
        <v>39914000</v>
      </c>
      <c r="J105" s="5">
        <v>40265000</v>
      </c>
      <c r="K105" s="5">
        <v>1908000</v>
      </c>
      <c r="L105" s="5">
        <v>2811000</v>
      </c>
      <c r="M105" s="5">
        <v>3326000</v>
      </c>
      <c r="N105" s="5">
        <v>2785000</v>
      </c>
      <c r="O105" s="5">
        <v>1307000</v>
      </c>
      <c r="P105" s="5">
        <v>30968000</v>
      </c>
      <c r="Q105" s="5">
        <v>31330000</v>
      </c>
      <c r="R105" s="5">
        <v>37451000</v>
      </c>
    </row>
    <row r="106" spans="3:27" ht="15.5" x14ac:dyDescent="0.35">
      <c r="C106" t="s">
        <v>129</v>
      </c>
      <c r="D106" s="5">
        <v>2123790000</v>
      </c>
      <c r="E106" s="5">
        <v>2199451000</v>
      </c>
      <c r="F106" s="5">
        <v>2179943000</v>
      </c>
      <c r="G106" s="5">
        <v>2259716000</v>
      </c>
      <c r="I106" s="5">
        <v>2179943000</v>
      </c>
      <c r="J106" s="5">
        <v>2253075000</v>
      </c>
      <c r="K106" s="5">
        <v>2177838000</v>
      </c>
      <c r="L106" s="5">
        <v>2089922000</v>
      </c>
      <c r="M106" s="5">
        <v>2800594000</v>
      </c>
      <c r="N106" s="5">
        <v>2651007000</v>
      </c>
      <c r="O106" s="5">
        <v>2572219000</v>
      </c>
      <c r="P106" s="5">
        <v>3308598000</v>
      </c>
      <c r="Q106" s="5">
        <v>3092689000</v>
      </c>
      <c r="R106" s="5">
        <v>2939389000</v>
      </c>
      <c r="S106" s="5">
        <v>2809604000</v>
      </c>
      <c r="T106" s="5">
        <v>1539800000</v>
      </c>
      <c r="U106" s="5">
        <v>1284285000</v>
      </c>
      <c r="V106" s="5">
        <v>1162293000</v>
      </c>
      <c r="W106" s="5">
        <v>8298170000000</v>
      </c>
      <c r="X106" s="5">
        <v>5296335000000</v>
      </c>
      <c r="Y106" s="5">
        <v>4164641000000</v>
      </c>
      <c r="Z106" s="5">
        <v>3816725000000</v>
      </c>
      <c r="AA106" s="2">
        <v>3689052000000</v>
      </c>
    </row>
    <row r="107" spans="3:27" ht="15.5" x14ac:dyDescent="0.35">
      <c r="C107" t="s">
        <v>130</v>
      </c>
      <c r="D107" s="5">
        <v>2809180000</v>
      </c>
      <c r="E107" s="5">
        <v>2910381000</v>
      </c>
      <c r="F107" s="5">
        <v>2765813000</v>
      </c>
      <c r="G107" s="5">
        <v>2820494000</v>
      </c>
      <c r="I107" s="5">
        <v>2765813000</v>
      </c>
      <c r="J107" s="5">
        <v>2894616000</v>
      </c>
      <c r="K107" s="5">
        <v>2849189000</v>
      </c>
      <c r="L107" s="5">
        <v>3162434000</v>
      </c>
      <c r="M107" s="5">
        <v>3773676000</v>
      </c>
      <c r="N107" s="5">
        <v>3486349000</v>
      </c>
      <c r="O107" s="5">
        <v>3286723000</v>
      </c>
      <c r="P107" s="5">
        <v>4298318000</v>
      </c>
      <c r="Q107" s="5">
        <v>4114386000</v>
      </c>
      <c r="R107" s="5">
        <v>3936713000</v>
      </c>
      <c r="S107" s="5">
        <v>3702144000</v>
      </c>
      <c r="T107" s="5">
        <v>2598423000</v>
      </c>
      <c r="U107" s="5">
        <v>2379504000</v>
      </c>
      <c r="V107" s="5">
        <v>2561947000</v>
      </c>
      <c r="W107" s="5">
        <v>21511562000000</v>
      </c>
      <c r="X107" s="5">
        <v>17584059000000</v>
      </c>
      <c r="Y107" s="5">
        <v>12795803000000</v>
      </c>
      <c r="Z107" s="5">
        <v>15374427000000</v>
      </c>
      <c r="AA107" s="2">
        <v>11117024000000</v>
      </c>
    </row>
    <row r="108" spans="3:27" ht="15.5" x14ac:dyDescent="0.35">
      <c r="C108" t="s">
        <v>131</v>
      </c>
    </row>
    <row r="109" spans="3:27" ht="15.5" x14ac:dyDescent="0.35">
      <c r="C109" t="s">
        <v>132</v>
      </c>
    </row>
    <row r="110" spans="3:27" ht="15.5" x14ac:dyDescent="0.35">
      <c r="C110" t="s">
        <v>133</v>
      </c>
      <c r="D110" s="5">
        <v>803783000</v>
      </c>
      <c r="E110" s="5">
        <v>891555000</v>
      </c>
      <c r="F110" s="5">
        <v>800529000</v>
      </c>
      <c r="G110" s="5">
        <v>2095726000</v>
      </c>
      <c r="I110" s="5">
        <v>800529000</v>
      </c>
      <c r="J110" s="5">
        <v>2214770000</v>
      </c>
      <c r="K110" s="5">
        <v>2161904000</v>
      </c>
      <c r="L110" s="5">
        <v>2399612000</v>
      </c>
      <c r="M110" s="5">
        <v>1486779000</v>
      </c>
      <c r="N110" s="5">
        <v>827496000</v>
      </c>
      <c r="O110" s="5">
        <v>2493429000</v>
      </c>
      <c r="P110" s="5">
        <v>1598675000</v>
      </c>
      <c r="Q110" s="5">
        <v>1361905000</v>
      </c>
      <c r="R110" s="5">
        <v>1224501000</v>
      </c>
      <c r="S110" s="5">
        <v>1457187000</v>
      </c>
      <c r="T110" s="5">
        <v>1413295000</v>
      </c>
      <c r="U110" s="5">
        <v>1138147000</v>
      </c>
      <c r="V110" s="5">
        <v>1244435000</v>
      </c>
      <c r="W110" s="5">
        <v>9204702000000</v>
      </c>
      <c r="X110" s="5">
        <v>6930713000000</v>
      </c>
      <c r="Y110" s="5">
        <v>6130353000000</v>
      </c>
      <c r="Z110" s="5">
        <v>8592324000000</v>
      </c>
      <c r="AA110" s="2">
        <v>4451868000000</v>
      </c>
    </row>
    <row r="111" spans="3:27" ht="15.5" x14ac:dyDescent="0.35">
      <c r="C111" t="s">
        <v>134</v>
      </c>
      <c r="D111" s="5">
        <v>222935000</v>
      </c>
      <c r="E111" s="5">
        <v>254391000</v>
      </c>
      <c r="F111" s="5">
        <v>80195000</v>
      </c>
      <c r="G111" s="5">
        <v>15813000</v>
      </c>
      <c r="I111" s="5">
        <v>80195000</v>
      </c>
      <c r="J111" s="5">
        <v>17420000</v>
      </c>
      <c r="K111" s="5">
        <v>17202000</v>
      </c>
      <c r="L111" s="5">
        <v>105625000</v>
      </c>
      <c r="M111" s="5">
        <v>235513000</v>
      </c>
      <c r="N111" s="5">
        <v>259016000</v>
      </c>
      <c r="O111" s="5">
        <v>168255000</v>
      </c>
      <c r="P111" s="5">
        <v>1131192000</v>
      </c>
      <c r="Q111" s="5">
        <v>923127000</v>
      </c>
      <c r="R111" s="5">
        <v>894129000</v>
      </c>
      <c r="S111" s="5">
        <v>1143888000</v>
      </c>
      <c r="T111" s="5">
        <v>1037148000</v>
      </c>
      <c r="U111" s="5">
        <v>800476000</v>
      </c>
      <c r="V111" s="5">
        <v>807434000</v>
      </c>
      <c r="W111" s="5">
        <v>5811908000000</v>
      </c>
      <c r="X111" s="5">
        <v>5136629000000</v>
      </c>
      <c r="Y111" s="5">
        <v>4209254000000</v>
      </c>
      <c r="Z111" s="5">
        <v>6701510000000</v>
      </c>
      <c r="AA111" s="2">
        <v>2789100000000</v>
      </c>
    </row>
    <row r="112" spans="3:27" ht="15.5" x14ac:dyDescent="0.35">
      <c r="C112" t="s">
        <v>135</v>
      </c>
      <c r="M112" s="5">
        <v>242558000</v>
      </c>
      <c r="N112" s="5">
        <v>161137000</v>
      </c>
      <c r="O112" s="5">
        <v>232086000</v>
      </c>
    </row>
    <row r="113" spans="3:27" ht="15.5" x14ac:dyDescent="0.35">
      <c r="C113" t="s">
        <v>136</v>
      </c>
      <c r="D113" s="5">
        <v>143293000</v>
      </c>
      <c r="E113" s="5">
        <v>161644000</v>
      </c>
      <c r="F113" s="5">
        <v>187740000</v>
      </c>
      <c r="G113" s="5">
        <v>171330000</v>
      </c>
      <c r="I113" s="5">
        <v>187740000</v>
      </c>
      <c r="J113" s="5">
        <v>208339000</v>
      </c>
      <c r="K113" s="5">
        <v>232467000</v>
      </c>
      <c r="L113" s="5">
        <v>278472000</v>
      </c>
      <c r="M113" s="5">
        <v>242558000</v>
      </c>
      <c r="N113" s="5">
        <v>161137000</v>
      </c>
      <c r="O113" s="5">
        <v>232086000</v>
      </c>
      <c r="P113" s="5">
        <v>221537000</v>
      </c>
      <c r="Q113" s="5">
        <v>251015000</v>
      </c>
      <c r="R113" s="5">
        <v>184859000</v>
      </c>
      <c r="S113" s="5">
        <v>152057000</v>
      </c>
      <c r="T113" s="5">
        <v>202883000</v>
      </c>
      <c r="U113" s="5">
        <v>179899000</v>
      </c>
      <c r="V113" s="5">
        <v>264465000</v>
      </c>
      <c r="W113" s="5">
        <v>2009236000000</v>
      </c>
      <c r="X113" s="5">
        <v>901870000000</v>
      </c>
      <c r="Y113" s="5">
        <v>738819000000</v>
      </c>
      <c r="Z113" s="5">
        <v>833987000000</v>
      </c>
      <c r="AA113" s="2">
        <v>834943000000</v>
      </c>
    </row>
    <row r="114" spans="3:27" ht="15.5" x14ac:dyDescent="0.35">
      <c r="C114" t="s">
        <v>143</v>
      </c>
      <c r="M114" s="5">
        <v>29113000</v>
      </c>
      <c r="N114" s="5">
        <v>16287000</v>
      </c>
      <c r="O114" s="5">
        <v>26796000</v>
      </c>
    </row>
    <row r="115" spans="3:27" ht="15.5" x14ac:dyDescent="0.35">
      <c r="C115" t="s">
        <v>144</v>
      </c>
      <c r="D115" s="5">
        <v>72140000</v>
      </c>
      <c r="E115" s="5">
        <v>66131000</v>
      </c>
      <c r="F115" s="5">
        <v>58839000</v>
      </c>
      <c r="G115" s="5">
        <v>69901000</v>
      </c>
      <c r="I115" s="5">
        <v>58839000</v>
      </c>
      <c r="J115" s="5">
        <v>52220000</v>
      </c>
      <c r="K115" s="5">
        <v>27742000</v>
      </c>
      <c r="L115" s="5">
        <v>14713000</v>
      </c>
      <c r="M115" s="5">
        <v>29113000</v>
      </c>
      <c r="N115" s="5">
        <v>16287000</v>
      </c>
      <c r="O115" s="5">
        <v>26796000</v>
      </c>
      <c r="P115" s="5">
        <v>26610000</v>
      </c>
      <c r="Q115" s="5">
        <v>16420000</v>
      </c>
      <c r="R115" s="5">
        <v>14558000</v>
      </c>
      <c r="S115" s="5">
        <v>22424000</v>
      </c>
      <c r="T115" s="5">
        <v>37515000</v>
      </c>
      <c r="U115" s="5">
        <v>19781000</v>
      </c>
      <c r="V115" s="5">
        <v>14696000</v>
      </c>
      <c r="W115" s="5">
        <v>344828000000</v>
      </c>
      <c r="X115" s="5">
        <v>83780000000</v>
      </c>
      <c r="Y115" s="5">
        <v>274186000000</v>
      </c>
      <c r="Z115" s="5">
        <v>33665000000</v>
      </c>
      <c r="AA115" s="2">
        <v>30195000000</v>
      </c>
    </row>
    <row r="116" spans="3:27" ht="15.5" x14ac:dyDescent="0.35">
      <c r="C116" t="s">
        <v>449</v>
      </c>
      <c r="M116" s="5">
        <v>174375000</v>
      </c>
      <c r="N116" s="5">
        <v>170161000</v>
      </c>
      <c r="O116" s="5">
        <v>166993000</v>
      </c>
    </row>
    <row r="117" spans="3:27" ht="15.5" x14ac:dyDescent="0.35">
      <c r="C117" t="s">
        <v>137</v>
      </c>
      <c r="D117" s="5">
        <v>9164000</v>
      </c>
      <c r="E117" s="5">
        <v>11921000</v>
      </c>
      <c r="F117" s="5">
        <v>17530000</v>
      </c>
      <c r="G117" s="5">
        <v>11556000</v>
      </c>
      <c r="I117" s="5">
        <v>17530000</v>
      </c>
      <c r="J117" s="5">
        <v>14178000</v>
      </c>
      <c r="K117" s="5">
        <v>17433000</v>
      </c>
      <c r="L117" s="5">
        <v>14615000</v>
      </c>
      <c r="M117" s="5">
        <v>23912000</v>
      </c>
      <c r="N117" s="5">
        <v>14862000</v>
      </c>
      <c r="O117" s="5">
        <v>15010000</v>
      </c>
      <c r="P117" s="5">
        <v>6732000</v>
      </c>
      <c r="Q117" s="5">
        <v>13522000</v>
      </c>
      <c r="R117" s="5">
        <v>10723000</v>
      </c>
      <c r="S117" s="5">
        <v>10013000</v>
      </c>
      <c r="T117" s="5">
        <v>14675000</v>
      </c>
      <c r="U117" s="5">
        <v>12886000</v>
      </c>
      <c r="V117" s="5">
        <v>29493000</v>
      </c>
      <c r="W117" s="5">
        <v>126299000000</v>
      </c>
      <c r="X117" s="5">
        <v>85653000000</v>
      </c>
      <c r="Y117" s="5">
        <v>101031000000</v>
      </c>
      <c r="Z117" s="5">
        <v>181769000000</v>
      </c>
      <c r="AA117" s="2">
        <v>93493000000</v>
      </c>
    </row>
    <row r="118" spans="3:27" ht="15.5" x14ac:dyDescent="0.35">
      <c r="C118" t="s">
        <v>138</v>
      </c>
      <c r="D118" s="5">
        <v>59870000</v>
      </c>
      <c r="E118" s="5">
        <v>50296000</v>
      </c>
      <c r="F118" s="5">
        <v>69715000</v>
      </c>
      <c r="G118" s="5">
        <v>75381000</v>
      </c>
      <c r="I118" s="5">
        <v>69715000</v>
      </c>
      <c r="J118" s="5">
        <v>55557000</v>
      </c>
      <c r="K118" s="5">
        <v>45119000</v>
      </c>
      <c r="L118" s="5">
        <v>36715000</v>
      </c>
      <c r="M118" s="5">
        <v>70983000</v>
      </c>
      <c r="N118" s="5">
        <v>56224000</v>
      </c>
      <c r="O118" s="5">
        <v>67277000</v>
      </c>
      <c r="P118" s="5">
        <v>36211000</v>
      </c>
      <c r="Q118" s="5">
        <v>28236000</v>
      </c>
      <c r="R118" s="5">
        <v>38404000</v>
      </c>
      <c r="S118" s="5">
        <v>29887000</v>
      </c>
      <c r="T118" s="5">
        <v>33809000</v>
      </c>
      <c r="U118" s="5">
        <v>24200000</v>
      </c>
      <c r="V118" s="5">
        <v>24642000</v>
      </c>
      <c r="W118" s="5">
        <v>254930000000</v>
      </c>
      <c r="X118" s="5">
        <v>266459000000</v>
      </c>
      <c r="Y118" s="5">
        <v>271879000000</v>
      </c>
      <c r="Z118" s="5">
        <v>285153000000</v>
      </c>
      <c r="AA118" s="2">
        <v>216362000000</v>
      </c>
    </row>
    <row r="119" spans="3:27" ht="15.5" x14ac:dyDescent="0.35">
      <c r="C119" t="s">
        <v>139</v>
      </c>
    </row>
    <row r="120" spans="3:27" ht="15.5" x14ac:dyDescent="0.35">
      <c r="C120" t="s">
        <v>407</v>
      </c>
      <c r="D120" s="5">
        <v>752046000</v>
      </c>
      <c r="E120" s="5">
        <v>764869000</v>
      </c>
      <c r="F120" s="5">
        <v>718063000</v>
      </c>
      <c r="G120" s="5">
        <v>60053000</v>
      </c>
      <c r="I120" s="5">
        <v>718063000</v>
      </c>
      <c r="J120" s="5">
        <v>62419000</v>
      </c>
      <c r="K120" s="5">
        <v>11685000</v>
      </c>
      <c r="L120" s="5">
        <v>19648000</v>
      </c>
      <c r="M120" s="5">
        <v>1140396000</v>
      </c>
      <c r="N120" s="5">
        <v>1828758000</v>
      </c>
      <c r="O120" s="5">
        <v>185250000</v>
      </c>
      <c r="P120" s="5">
        <v>811707000</v>
      </c>
      <c r="Q120" s="5">
        <v>797864000</v>
      </c>
      <c r="R120" s="5">
        <v>802287000</v>
      </c>
      <c r="S120" s="5">
        <v>405489000</v>
      </c>
      <c r="T120" s="5">
        <v>247829000</v>
      </c>
      <c r="U120" s="5">
        <v>146026000</v>
      </c>
      <c r="V120" s="5">
        <v>154794000</v>
      </c>
      <c r="W120" s="5">
        <v>1313189000000</v>
      </c>
      <c r="X120" s="5">
        <v>862063000000</v>
      </c>
      <c r="Y120" s="5">
        <v>589257000000</v>
      </c>
      <c r="Z120" s="5">
        <v>728859000000</v>
      </c>
      <c r="AA120" s="2">
        <v>898133000000</v>
      </c>
    </row>
    <row r="121" spans="3:27" ht="15.5" x14ac:dyDescent="0.35">
      <c r="C121" t="s">
        <v>321</v>
      </c>
      <c r="O121" s="5">
        <v>66625000</v>
      </c>
      <c r="P121" s="5">
        <v>46849000</v>
      </c>
      <c r="Q121" s="5">
        <v>48805000</v>
      </c>
      <c r="R121" s="5">
        <v>35395000</v>
      </c>
      <c r="S121" s="5">
        <v>13158000</v>
      </c>
      <c r="T121" s="5">
        <v>6366000</v>
      </c>
      <c r="U121" s="5">
        <v>7692000</v>
      </c>
      <c r="V121" s="5">
        <v>6885000</v>
      </c>
      <c r="W121" s="5">
        <v>54734000000</v>
      </c>
      <c r="X121" s="5">
        <v>46865000000</v>
      </c>
    </row>
    <row r="122" spans="3:27" ht="15.5" x14ac:dyDescent="0.35">
      <c r="C122" t="s">
        <v>142</v>
      </c>
      <c r="D122" s="5">
        <v>136346000</v>
      </c>
      <c r="E122" s="5">
        <v>183466000</v>
      </c>
      <c r="F122" s="5">
        <v>222369000</v>
      </c>
      <c r="G122" s="5">
        <v>1519230000</v>
      </c>
      <c r="I122" s="5">
        <v>222369000</v>
      </c>
      <c r="J122" s="5">
        <v>1636278000</v>
      </c>
      <c r="K122" s="5">
        <v>1588630000</v>
      </c>
      <c r="L122" s="5">
        <v>1744862000</v>
      </c>
      <c r="M122" s="5">
        <v>579218000</v>
      </c>
      <c r="N122" s="5">
        <v>69423000</v>
      </c>
      <c r="O122" s="5">
        <v>1730765000</v>
      </c>
      <c r="P122" s="5">
        <v>123991000</v>
      </c>
      <c r="Q122" s="5">
        <v>71089000</v>
      </c>
      <c r="R122" s="5">
        <v>48966000</v>
      </c>
      <c r="S122" s="5">
        <v>65379000</v>
      </c>
      <c r="T122" s="5">
        <v>55417000</v>
      </c>
      <c r="U122" s="5">
        <v>60573000</v>
      </c>
      <c r="V122" s="5">
        <v>21532000</v>
      </c>
      <c r="W122" s="5">
        <v>191004000000</v>
      </c>
      <c r="X122" s="5">
        <v>237700000000</v>
      </c>
      <c r="Y122" s="5">
        <v>225280000000</v>
      </c>
      <c r="Z122" s="5">
        <v>252405000000</v>
      </c>
      <c r="AA122" s="2">
        <v>268955000000</v>
      </c>
    </row>
    <row r="123" spans="3:27" ht="15.5" x14ac:dyDescent="0.35">
      <c r="C123" t="s">
        <v>145</v>
      </c>
      <c r="D123" s="5">
        <v>1273576000</v>
      </c>
      <c r="E123" s="5">
        <v>1273152000</v>
      </c>
      <c r="F123" s="5">
        <v>1239775000</v>
      </c>
      <c r="G123" s="5">
        <v>234075000</v>
      </c>
      <c r="I123" s="5">
        <v>1239775000</v>
      </c>
      <c r="J123" s="5">
        <v>244663000</v>
      </c>
      <c r="K123" s="5">
        <v>190484000</v>
      </c>
      <c r="L123" s="5">
        <v>210236000</v>
      </c>
      <c r="M123" s="5">
        <v>1764798000</v>
      </c>
      <c r="N123" s="5">
        <v>2210130000</v>
      </c>
      <c r="O123" s="5">
        <v>437286000</v>
      </c>
      <c r="P123" s="5">
        <v>899430000</v>
      </c>
      <c r="Q123" s="5">
        <v>899672000</v>
      </c>
      <c r="R123" s="5">
        <v>872535000</v>
      </c>
      <c r="S123" s="5">
        <v>456853000</v>
      </c>
      <c r="T123" s="5">
        <v>293260000</v>
      </c>
      <c r="U123" s="5">
        <v>189304000</v>
      </c>
      <c r="V123" s="5">
        <v>201526000</v>
      </c>
      <c r="W123" s="5">
        <v>1951867000000</v>
      </c>
      <c r="X123" s="5">
        <v>1227801000000</v>
      </c>
      <c r="Y123" s="5">
        <v>818660000000</v>
      </c>
      <c r="Z123" s="5">
        <v>1304999000000</v>
      </c>
      <c r="AA123" s="2">
        <v>1576173000000</v>
      </c>
    </row>
    <row r="124" spans="3:27" ht="15.5" x14ac:dyDescent="0.35">
      <c r="C124" t="s">
        <v>146</v>
      </c>
      <c r="D124" s="5">
        <v>1273576000</v>
      </c>
      <c r="E124" s="5">
        <v>1273152000</v>
      </c>
      <c r="F124" s="5">
        <v>1239775000</v>
      </c>
      <c r="G124" s="5">
        <v>234075000</v>
      </c>
      <c r="I124" s="5">
        <v>1239775000</v>
      </c>
      <c r="J124" s="5">
        <v>244663000</v>
      </c>
      <c r="K124" s="5">
        <v>190484000</v>
      </c>
      <c r="L124" s="5">
        <v>210236000</v>
      </c>
      <c r="M124" s="5">
        <v>1764798000</v>
      </c>
      <c r="N124" s="5">
        <v>2210130000</v>
      </c>
      <c r="O124" s="5">
        <v>437286000</v>
      </c>
      <c r="P124" s="5">
        <v>899430000</v>
      </c>
      <c r="Q124" s="5">
        <v>899672000</v>
      </c>
      <c r="R124" s="5">
        <v>872535000</v>
      </c>
      <c r="S124" s="5">
        <v>456853000</v>
      </c>
      <c r="T124" s="5">
        <v>293260000</v>
      </c>
      <c r="U124" s="5">
        <v>189304000</v>
      </c>
      <c r="V124" s="5">
        <v>201526000</v>
      </c>
      <c r="W124" s="5">
        <v>1951867000000</v>
      </c>
      <c r="X124" s="5">
        <v>1227801000000</v>
      </c>
      <c r="Y124" s="5">
        <v>818660000000</v>
      </c>
      <c r="Z124" s="5">
        <v>1304999000000</v>
      </c>
      <c r="AA124" s="2">
        <v>1576173000000</v>
      </c>
    </row>
    <row r="125" spans="3:27" ht="15.5" x14ac:dyDescent="0.35">
      <c r="C125" t="s">
        <v>147</v>
      </c>
      <c r="D125" s="5">
        <v>81527000</v>
      </c>
      <c r="E125" s="5">
        <v>79976000</v>
      </c>
      <c r="F125" s="5">
        <v>86218000</v>
      </c>
      <c r="G125" s="5">
        <v>3240000</v>
      </c>
      <c r="I125" s="5">
        <v>86218000</v>
      </c>
      <c r="J125" s="5">
        <v>3337000</v>
      </c>
      <c r="K125" s="5">
        <v>730000</v>
      </c>
      <c r="L125" s="5">
        <v>1424000</v>
      </c>
      <c r="M125" s="5">
        <v>3505000</v>
      </c>
      <c r="N125" s="5">
        <v>4272000</v>
      </c>
      <c r="O125" s="5">
        <v>3621000</v>
      </c>
      <c r="P125" s="5">
        <v>3192000</v>
      </c>
      <c r="Q125" s="5">
        <v>326000</v>
      </c>
      <c r="R125" s="5">
        <v>1056000</v>
      </c>
      <c r="S125" s="5">
        <v>14000</v>
      </c>
      <c r="T125" s="5">
        <v>336000</v>
      </c>
      <c r="U125" s="5">
        <v>4345000</v>
      </c>
      <c r="V125" s="5">
        <v>2139000</v>
      </c>
      <c r="W125" s="5">
        <v>47026000000</v>
      </c>
      <c r="X125" s="5">
        <v>64639000000</v>
      </c>
      <c r="Y125" s="5">
        <v>5768000000</v>
      </c>
      <c r="Z125" s="5">
        <v>1978000000</v>
      </c>
      <c r="AA125" s="2">
        <v>209315000000</v>
      </c>
    </row>
    <row r="126" spans="3:27" ht="15.5" x14ac:dyDescent="0.35">
      <c r="C126" t="s">
        <v>487</v>
      </c>
      <c r="D126" s="5">
        <v>112562000</v>
      </c>
      <c r="E126" s="5">
        <v>116396000</v>
      </c>
      <c r="F126" s="5">
        <v>120848000</v>
      </c>
      <c r="I126" s="5">
        <v>120848000</v>
      </c>
      <c r="M126" s="5">
        <v>114966000</v>
      </c>
      <c r="N126" s="5">
        <v>107583000</v>
      </c>
    </row>
    <row r="127" spans="3:27" ht="15.5" x14ac:dyDescent="0.35">
      <c r="C127" t="s">
        <v>323</v>
      </c>
    </row>
    <row r="128" spans="3:27" ht="15.5" x14ac:dyDescent="0.35">
      <c r="C128" t="s">
        <v>325</v>
      </c>
      <c r="D128" s="5">
        <v>1019043000</v>
      </c>
      <c r="E128" s="5">
        <v>1012927000</v>
      </c>
      <c r="F128" s="5">
        <v>970524000</v>
      </c>
      <c r="G128" s="5">
        <v>150273000</v>
      </c>
      <c r="I128" s="5">
        <v>970524000</v>
      </c>
      <c r="J128" s="5">
        <v>165667000</v>
      </c>
      <c r="K128" s="5">
        <v>101030000</v>
      </c>
      <c r="L128" s="5">
        <v>113907000</v>
      </c>
      <c r="M128" s="5">
        <v>1529402000</v>
      </c>
      <c r="N128" s="5">
        <v>1985135000</v>
      </c>
      <c r="O128" s="5">
        <v>251875000</v>
      </c>
      <c r="P128" s="5">
        <v>858556000</v>
      </c>
      <c r="Q128" s="5">
        <v>846669000</v>
      </c>
      <c r="R128" s="5">
        <v>837682000</v>
      </c>
      <c r="S128" s="5">
        <v>418647000</v>
      </c>
      <c r="T128" s="5">
        <v>254195000</v>
      </c>
      <c r="U128" s="5">
        <v>153718000</v>
      </c>
      <c r="V128" s="5">
        <v>161679000</v>
      </c>
      <c r="W128" s="5">
        <v>1367923000000</v>
      </c>
      <c r="X128" s="5">
        <v>908928000000</v>
      </c>
      <c r="Y128" s="5">
        <v>589257000000</v>
      </c>
      <c r="Z128" s="5">
        <v>728859000000</v>
      </c>
      <c r="AA128" s="2">
        <v>898133000000</v>
      </c>
    </row>
    <row r="129" spans="2:27" ht="15.5" x14ac:dyDescent="0.35">
      <c r="C129" t="s">
        <v>150</v>
      </c>
      <c r="D129" s="5">
        <v>2077359000</v>
      </c>
      <c r="E129" s="5">
        <v>2164707000</v>
      </c>
      <c r="F129" s="5">
        <v>2040304000</v>
      </c>
      <c r="G129" s="5">
        <v>2329801000</v>
      </c>
      <c r="I129" s="5">
        <v>2040304000</v>
      </c>
      <c r="J129" s="5">
        <v>2459433000</v>
      </c>
      <c r="K129" s="5">
        <v>2352388000</v>
      </c>
      <c r="L129" s="5">
        <v>2609848000</v>
      </c>
      <c r="M129" s="5">
        <v>3251577000</v>
      </c>
      <c r="N129" s="5">
        <v>3037626000</v>
      </c>
      <c r="O129" s="5">
        <v>2930715000</v>
      </c>
      <c r="P129" s="5">
        <v>2498105000</v>
      </c>
      <c r="Q129" s="5">
        <v>2261577000</v>
      </c>
      <c r="R129" s="5">
        <v>2097036000</v>
      </c>
      <c r="S129" s="5">
        <v>1914040000</v>
      </c>
      <c r="T129" s="5">
        <v>1706555000</v>
      </c>
      <c r="U129" s="5">
        <v>1327451000</v>
      </c>
      <c r="V129" s="5">
        <v>1445961000</v>
      </c>
      <c r="W129" s="5">
        <v>11156569000000</v>
      </c>
      <c r="X129" s="5">
        <v>8158514000000</v>
      </c>
      <c r="Y129" s="5">
        <v>6949013000000</v>
      </c>
      <c r="Z129" s="5">
        <v>9897323000000</v>
      </c>
      <c r="AA129" s="2">
        <v>6028041000000</v>
      </c>
    </row>
    <row r="130" spans="2:27" ht="15.5" x14ac:dyDescent="0.35">
      <c r="C130" t="s">
        <v>151</v>
      </c>
    </row>
    <row r="131" spans="2:27" ht="15.5" x14ac:dyDescent="0.35">
      <c r="C131" t="s">
        <v>152</v>
      </c>
      <c r="D131" s="5">
        <v>987573000</v>
      </c>
      <c r="E131" s="5">
        <v>987573000</v>
      </c>
      <c r="F131" s="5">
        <v>987573000</v>
      </c>
      <c r="G131" s="5">
        <v>987573000</v>
      </c>
      <c r="I131" s="5">
        <v>987573000</v>
      </c>
      <c r="J131" s="5">
        <v>987573000</v>
      </c>
      <c r="K131" s="5">
        <v>987573000</v>
      </c>
      <c r="L131" s="5">
        <v>987573000</v>
      </c>
      <c r="M131" s="5">
        <v>987573000</v>
      </c>
      <c r="N131" s="5">
        <v>987573000</v>
      </c>
      <c r="O131" s="5">
        <v>987573000</v>
      </c>
      <c r="P131" s="5">
        <v>987573000</v>
      </c>
      <c r="Q131" s="5">
        <v>987573000</v>
      </c>
      <c r="R131" s="5">
        <v>987573000</v>
      </c>
      <c r="S131" s="5">
        <v>855968000</v>
      </c>
      <c r="T131" s="5">
        <v>855968000</v>
      </c>
      <c r="U131" s="5">
        <v>855968000</v>
      </c>
      <c r="V131" s="5">
        <v>855968000</v>
      </c>
      <c r="W131" s="5">
        <v>7887500000000</v>
      </c>
      <c r="X131" s="5">
        <v>7887500000000</v>
      </c>
      <c r="Y131" s="5">
        <v>2000000000000</v>
      </c>
      <c r="Z131" s="5">
        <v>2000000000000</v>
      </c>
      <c r="AA131" s="2">
        <v>2000000000000</v>
      </c>
    </row>
    <row r="132" spans="2:27" ht="15.5" x14ac:dyDescent="0.35">
      <c r="C132" t="s">
        <v>153</v>
      </c>
      <c r="D132" s="5">
        <v>175020000</v>
      </c>
      <c r="E132" s="5">
        <v>175020000</v>
      </c>
      <c r="F132" s="5">
        <v>175020000</v>
      </c>
      <c r="G132" s="5">
        <v>175020000</v>
      </c>
      <c r="I132" s="5">
        <v>175020000</v>
      </c>
      <c r="J132" s="5">
        <v>175020000</v>
      </c>
      <c r="K132" s="5">
        <v>175020000</v>
      </c>
      <c r="L132" s="5">
        <v>175020000</v>
      </c>
      <c r="M132" s="5">
        <v>175020000</v>
      </c>
      <c r="N132" s="5">
        <v>175020000</v>
      </c>
      <c r="O132" s="5">
        <v>122137000</v>
      </c>
      <c r="P132" s="5">
        <v>122137000</v>
      </c>
      <c r="Q132" s="5">
        <v>122137000</v>
      </c>
      <c r="R132" s="5">
        <v>122137000</v>
      </c>
      <c r="S132" s="5">
        <v>116263000</v>
      </c>
      <c r="T132" s="5">
        <v>116263000</v>
      </c>
      <c r="U132" s="5">
        <v>117217000</v>
      </c>
      <c r="V132" s="5">
        <v>116956000</v>
      </c>
      <c r="W132" s="5">
        <v>1015514000000</v>
      </c>
      <c r="X132" s="5">
        <v>1015514000000</v>
      </c>
    </row>
    <row r="133" spans="2:27" ht="15.5" x14ac:dyDescent="0.35">
      <c r="C133" t="s">
        <v>155</v>
      </c>
      <c r="D133" s="5">
        <v>-2001329000</v>
      </c>
      <c r="E133" s="5">
        <v>-2007917000</v>
      </c>
      <c r="F133" s="5">
        <v>-2010503000</v>
      </c>
      <c r="G133" s="5">
        <v>-2304279000</v>
      </c>
      <c r="I133" s="5">
        <v>-2010503000</v>
      </c>
      <c r="J133" s="5">
        <v>-2326457000</v>
      </c>
      <c r="K133" s="5">
        <v>-2179079000</v>
      </c>
      <c r="L133" s="5">
        <v>-2041826000</v>
      </c>
      <c r="M133" s="5">
        <v>-2123886000</v>
      </c>
      <c r="N133" s="5">
        <v>-2193228000</v>
      </c>
      <c r="O133" s="5">
        <v>-2164207000</v>
      </c>
      <c r="P133" s="5">
        <v>-674573000</v>
      </c>
      <c r="Q133" s="5">
        <v>-603355000</v>
      </c>
      <c r="R133" s="5">
        <v>-511797000</v>
      </c>
      <c r="S133" s="5">
        <v>-357871000</v>
      </c>
      <c r="T133" s="5">
        <v>-35325000</v>
      </c>
      <c r="U133" s="5">
        <v>114490000</v>
      </c>
      <c r="V133" s="5">
        <v>128476000</v>
      </c>
      <c r="W133" s="5">
        <v>1292174000000</v>
      </c>
      <c r="X133" s="5">
        <v>372433000000</v>
      </c>
      <c r="Y133" s="5">
        <v>2483905000000</v>
      </c>
      <c r="Z133" s="5">
        <v>2136296000000</v>
      </c>
      <c r="AA133" s="2">
        <v>1770486000000</v>
      </c>
    </row>
    <row r="134" spans="2:27" ht="15.5" x14ac:dyDescent="0.35">
      <c r="C134" t="s">
        <v>156</v>
      </c>
      <c r="D134" s="5">
        <v>146834000</v>
      </c>
      <c r="E134" s="5">
        <v>146834000</v>
      </c>
      <c r="F134" s="5">
        <v>146834000</v>
      </c>
      <c r="G134" s="5">
        <v>146834000</v>
      </c>
      <c r="I134" s="5">
        <v>146834000</v>
      </c>
      <c r="J134" s="5">
        <v>146834000</v>
      </c>
      <c r="K134" s="5">
        <v>146834000</v>
      </c>
      <c r="L134" s="5">
        <v>146834000</v>
      </c>
      <c r="M134" s="5">
        <v>146834000</v>
      </c>
      <c r="N134" s="5">
        <v>146834000</v>
      </c>
      <c r="O134" s="5">
        <v>146834000</v>
      </c>
      <c r="P134" s="5">
        <v>146834000</v>
      </c>
      <c r="Q134" s="5">
        <v>146834000</v>
      </c>
      <c r="R134" s="5">
        <v>146834000</v>
      </c>
      <c r="S134" s="5">
        <v>146834000</v>
      </c>
      <c r="T134" s="5">
        <v>146834000</v>
      </c>
      <c r="U134" s="5">
        <v>146834000</v>
      </c>
      <c r="V134" s="5">
        <v>146834000</v>
      </c>
      <c r="W134" s="5">
        <v>1344314000000</v>
      </c>
      <c r="X134" s="5">
        <v>1343401000000</v>
      </c>
      <c r="Y134" s="5">
        <v>3066959000000</v>
      </c>
      <c r="Z134" s="5">
        <v>2754450000000</v>
      </c>
      <c r="AA134" s="2">
        <v>2534786000000</v>
      </c>
    </row>
    <row r="135" spans="2:27" ht="15.5" x14ac:dyDescent="0.35">
      <c r="C135" t="s">
        <v>157</v>
      </c>
      <c r="D135" s="5">
        <v>-2148163000</v>
      </c>
      <c r="E135" s="5">
        <v>-2154751000</v>
      </c>
      <c r="F135" s="5">
        <v>-2157337000</v>
      </c>
      <c r="G135" s="5">
        <v>-2451113000</v>
      </c>
      <c r="I135" s="5">
        <v>-2157337000</v>
      </c>
      <c r="J135" s="5">
        <v>-2473291000</v>
      </c>
      <c r="K135" s="5">
        <v>-2325913000</v>
      </c>
      <c r="L135" s="5">
        <v>-2188660000</v>
      </c>
      <c r="M135" s="5">
        <v>-2270720000</v>
      </c>
      <c r="N135" s="5">
        <v>-2340062000</v>
      </c>
      <c r="O135" s="5">
        <v>-2311041000</v>
      </c>
      <c r="P135" s="5">
        <v>-821407000</v>
      </c>
      <c r="Q135" s="5">
        <v>-750189000</v>
      </c>
      <c r="R135" s="5">
        <v>-658631000</v>
      </c>
      <c r="S135" s="5">
        <v>-504705000</v>
      </c>
      <c r="T135" s="5">
        <v>-182159000</v>
      </c>
      <c r="U135" s="5">
        <v>-32344000</v>
      </c>
      <c r="V135" s="5">
        <v>-18358000</v>
      </c>
      <c r="W135" s="5">
        <v>-52140000000</v>
      </c>
      <c r="X135" s="5">
        <v>-970968000000</v>
      </c>
      <c r="Y135" s="5">
        <v>-583054000000</v>
      </c>
      <c r="Z135" s="5">
        <v>-618154000000</v>
      </c>
      <c r="AA135" s="2">
        <v>-764300000000</v>
      </c>
    </row>
    <row r="136" spans="2:27" ht="15.5" x14ac:dyDescent="0.35">
      <c r="C136" t="s">
        <v>158</v>
      </c>
      <c r="D136" s="5">
        <v>-2001329000</v>
      </c>
      <c r="E136" s="5">
        <v>-2007917000</v>
      </c>
      <c r="F136" s="5">
        <v>-2010503000</v>
      </c>
      <c r="G136" s="5">
        <v>-2304279000</v>
      </c>
      <c r="I136" s="5">
        <v>-2010503000</v>
      </c>
      <c r="J136" s="5">
        <v>-2326457000</v>
      </c>
      <c r="K136" s="5">
        <v>-2179079000</v>
      </c>
      <c r="L136" s="5">
        <v>-2041826000</v>
      </c>
      <c r="M136" s="5">
        <v>-2123886000</v>
      </c>
      <c r="N136" s="5">
        <v>-2193228000</v>
      </c>
      <c r="O136" s="5">
        <v>-2164207000</v>
      </c>
      <c r="P136" s="5">
        <v>-674573000</v>
      </c>
      <c r="Q136" s="5">
        <v>-603355000</v>
      </c>
      <c r="R136" s="5">
        <v>-511797000</v>
      </c>
      <c r="S136" s="5">
        <v>-357871000</v>
      </c>
      <c r="T136" s="5">
        <v>-35325000</v>
      </c>
      <c r="U136" s="5">
        <v>114490000</v>
      </c>
      <c r="V136" s="5">
        <v>128476000</v>
      </c>
      <c r="W136" s="5">
        <v>1292174000000</v>
      </c>
      <c r="X136" s="5">
        <v>372433000000</v>
      </c>
      <c r="Y136" s="5">
        <v>2483905000000</v>
      </c>
      <c r="Z136" s="5">
        <v>2136296000000</v>
      </c>
      <c r="AA136" s="2">
        <v>1770486000000</v>
      </c>
    </row>
    <row r="137" spans="2:27" ht="15.5" x14ac:dyDescent="0.35">
      <c r="C137" t="s">
        <v>159</v>
      </c>
      <c r="D137" s="5">
        <v>53343000</v>
      </c>
      <c r="E137" s="5">
        <v>53558000</v>
      </c>
      <c r="F137" s="5">
        <v>51580000</v>
      </c>
      <c r="G137" s="5">
        <v>41264000</v>
      </c>
      <c r="I137" s="5">
        <v>51580000</v>
      </c>
      <c r="J137" s="5">
        <v>42219000</v>
      </c>
      <c r="K137" s="5">
        <v>-31027000</v>
      </c>
      <c r="L137" s="5">
        <v>-41779000</v>
      </c>
      <c r="M137" s="5">
        <v>-44683000</v>
      </c>
      <c r="N137" s="5">
        <v>-44155000</v>
      </c>
      <c r="O137" s="5">
        <v>-42563000</v>
      </c>
      <c r="P137" s="5">
        <v>-8498000</v>
      </c>
      <c r="Q137" s="5">
        <v>-6182000</v>
      </c>
      <c r="R137" s="5">
        <v>-1923000</v>
      </c>
      <c r="S137" s="5">
        <v>7104000</v>
      </c>
      <c r="T137" s="5">
        <v>13103000</v>
      </c>
      <c r="U137" s="5">
        <v>19973000</v>
      </c>
      <c r="V137" s="5">
        <v>19920000</v>
      </c>
      <c r="W137" s="5">
        <v>174005000000</v>
      </c>
      <c r="X137" s="5">
        <v>131630000000</v>
      </c>
      <c r="Y137" s="5">
        <v>40952000000</v>
      </c>
      <c r="Z137" s="5">
        <v>37343000000</v>
      </c>
      <c r="AA137" s="2">
        <v>14651000000</v>
      </c>
    </row>
    <row r="138" spans="2:27" ht="15.5" x14ac:dyDescent="0.35">
      <c r="C138" t="s">
        <v>10</v>
      </c>
      <c r="D138" s="5">
        <v>731821000</v>
      </c>
      <c r="E138" s="5">
        <v>745674000</v>
      </c>
      <c r="F138" s="5">
        <v>725509000</v>
      </c>
      <c r="G138" s="5">
        <v>490693000</v>
      </c>
      <c r="I138" s="5">
        <v>725509000</v>
      </c>
      <c r="J138" s="5">
        <v>435183000</v>
      </c>
      <c r="K138" s="5">
        <v>496801000</v>
      </c>
      <c r="L138" s="5">
        <v>552586000</v>
      </c>
      <c r="M138" s="5">
        <v>522099000</v>
      </c>
      <c r="N138" s="5">
        <v>448723000</v>
      </c>
      <c r="O138" s="5">
        <v>356008000</v>
      </c>
      <c r="P138" s="5">
        <v>1800213000</v>
      </c>
      <c r="Q138" s="5">
        <v>1852809000</v>
      </c>
      <c r="R138" s="5">
        <v>1839677000</v>
      </c>
      <c r="S138" s="5">
        <v>1788104000</v>
      </c>
      <c r="T138" s="5">
        <v>891868000</v>
      </c>
      <c r="U138" s="5">
        <v>1052053000</v>
      </c>
      <c r="V138" s="5">
        <v>1115986000</v>
      </c>
      <c r="W138" s="5">
        <v>10354993000000</v>
      </c>
      <c r="X138" s="5">
        <v>9425545000000</v>
      </c>
      <c r="Y138" s="5">
        <v>5846790000000</v>
      </c>
      <c r="Z138" s="5">
        <v>5477104000000</v>
      </c>
      <c r="AA138" s="2">
        <v>5088983000000</v>
      </c>
    </row>
    <row r="139" spans="2:27" ht="15.5" x14ac:dyDescent="0.35">
      <c r="C139" t="s">
        <v>160</v>
      </c>
      <c r="D139" s="5">
        <v>2809180000</v>
      </c>
      <c r="E139" s="5">
        <v>2910381000</v>
      </c>
      <c r="F139" s="5">
        <v>2765813000</v>
      </c>
      <c r="G139" s="5">
        <v>2820494000</v>
      </c>
      <c r="I139" s="5">
        <v>2765813000</v>
      </c>
      <c r="J139" s="5">
        <v>2894616000</v>
      </c>
      <c r="K139" s="5">
        <v>2849189000</v>
      </c>
      <c r="L139" s="5">
        <v>3162434000</v>
      </c>
      <c r="M139" s="5">
        <v>3773676000</v>
      </c>
      <c r="N139" s="5">
        <v>3486349000</v>
      </c>
      <c r="O139" s="5">
        <v>3286723000</v>
      </c>
      <c r="P139" s="5">
        <v>4298318000</v>
      </c>
      <c r="Q139" s="5">
        <v>4114386000</v>
      </c>
      <c r="R139" s="5">
        <v>3936713000</v>
      </c>
      <c r="S139" s="5">
        <v>3702144000</v>
      </c>
      <c r="T139" s="5">
        <v>2598423000</v>
      </c>
      <c r="U139" s="5">
        <v>2379504000</v>
      </c>
      <c r="V139" s="5">
        <v>2561947000</v>
      </c>
      <c r="W139" s="5">
        <v>21511562000000</v>
      </c>
      <c r="X139" s="5">
        <v>17584059000000</v>
      </c>
      <c r="Y139" s="5">
        <v>12795803000000</v>
      </c>
      <c r="Z139" s="5">
        <v>15374427000000</v>
      </c>
      <c r="AA139" s="2">
        <v>11117024000000</v>
      </c>
    </row>
    <row r="140" spans="2:27" ht="15.5" x14ac:dyDescent="0.35">
      <c r="C140" t="s">
        <v>161</v>
      </c>
      <c r="D140" s="5">
        <v>19346396900</v>
      </c>
      <c r="E140" s="5">
        <v>19346396900</v>
      </c>
      <c r="F140" s="5">
        <v>19346396900</v>
      </c>
      <c r="G140" s="5">
        <v>19346396900</v>
      </c>
      <c r="I140" s="5">
        <v>19346396900</v>
      </c>
      <c r="J140" s="5">
        <v>19346396900</v>
      </c>
      <c r="K140" s="5">
        <v>19346396900</v>
      </c>
      <c r="L140" s="5">
        <v>19346396900</v>
      </c>
      <c r="M140" s="5">
        <v>19346396900</v>
      </c>
      <c r="N140" s="5">
        <v>19346396900</v>
      </c>
      <c r="O140" s="5">
        <v>19346396900</v>
      </c>
      <c r="P140" s="5">
        <v>19346396900</v>
      </c>
      <c r="Q140" s="5">
        <v>19346396900</v>
      </c>
      <c r="R140" s="5">
        <v>19346396900</v>
      </c>
      <c r="S140" s="5">
        <v>15775000000</v>
      </c>
      <c r="T140" s="5">
        <v>15775000000</v>
      </c>
      <c r="U140" s="5">
        <v>15775000000</v>
      </c>
      <c r="V140" s="5">
        <v>15775000000</v>
      </c>
      <c r="W140" s="5">
        <v>15775000000</v>
      </c>
      <c r="X140" s="5">
        <v>15775000000</v>
      </c>
      <c r="Y140" s="5">
        <v>2000000</v>
      </c>
      <c r="Z140" s="5">
        <v>2000000</v>
      </c>
      <c r="AA140" s="2">
        <v>2000000</v>
      </c>
    </row>
    <row r="142" spans="2:27" ht="15.5" x14ac:dyDescent="0.35">
      <c r="B142" t="s">
        <v>162</v>
      </c>
      <c r="C142" t="s">
        <v>163</v>
      </c>
      <c r="D142" s="5">
        <v>-11327000</v>
      </c>
      <c r="E142" s="5">
        <v>-145575000</v>
      </c>
      <c r="F142" s="5">
        <v>27277000</v>
      </c>
      <c r="G142" s="5">
        <v>3810000</v>
      </c>
      <c r="I142" s="5">
        <v>-1753000</v>
      </c>
      <c r="J142" s="5">
        <v>88147000</v>
      </c>
      <c r="K142" s="5">
        <v>164156000</v>
      </c>
      <c r="L142" s="5">
        <v>306575000</v>
      </c>
      <c r="M142" s="5">
        <v>119885000</v>
      </c>
      <c r="N142" s="5">
        <v>70827000</v>
      </c>
      <c r="O142" s="5">
        <v>176125000</v>
      </c>
      <c r="P142" s="5">
        <v>-80151000</v>
      </c>
      <c r="Q142" s="5">
        <v>204160000</v>
      </c>
      <c r="R142" s="5">
        <v>67215000</v>
      </c>
      <c r="S142" s="5">
        <v>-73922000</v>
      </c>
      <c r="T142" s="5">
        <v>-2298000</v>
      </c>
      <c r="U142" s="5">
        <v>138875000</v>
      </c>
      <c r="V142" s="5">
        <v>20448000</v>
      </c>
      <c r="W142" s="5">
        <v>245651000000</v>
      </c>
      <c r="X142" s="5">
        <v>848429000000</v>
      </c>
      <c r="Y142" s="5">
        <v>883379000000</v>
      </c>
      <c r="Z142" s="5">
        <v>607123000000</v>
      </c>
      <c r="AA142" s="2">
        <v>275196000000</v>
      </c>
    </row>
    <row r="143" spans="2:27" ht="15.5" x14ac:dyDescent="0.35">
      <c r="C143" t="s">
        <v>164</v>
      </c>
      <c r="D143" s="5">
        <v>374728000</v>
      </c>
      <c r="E143" s="5">
        <v>256874000</v>
      </c>
      <c r="F143" s="5">
        <v>381948000</v>
      </c>
      <c r="G143" s="5">
        <v>226300000</v>
      </c>
      <c r="I143" s="5">
        <v>1137451000</v>
      </c>
      <c r="J143" s="5">
        <v>1011516000</v>
      </c>
      <c r="K143" s="5">
        <v>1376502000</v>
      </c>
      <c r="L143" s="5">
        <v>2241770000</v>
      </c>
      <c r="M143" s="5">
        <v>2356524000</v>
      </c>
      <c r="N143" s="5">
        <v>1331631000</v>
      </c>
      <c r="O143" s="5">
        <v>1441097000</v>
      </c>
      <c r="P143" s="5">
        <v>1876498000</v>
      </c>
      <c r="Q143" s="5">
        <v>1590570000</v>
      </c>
      <c r="R143" s="5">
        <v>1507488000</v>
      </c>
      <c r="S143" s="5">
        <v>1481455000</v>
      </c>
      <c r="T143" s="5">
        <v>1982439000</v>
      </c>
      <c r="U143" s="5">
        <v>2320122000</v>
      </c>
      <c r="V143" s="5">
        <v>2349059000</v>
      </c>
      <c r="W143" s="5">
        <v>18533380000000</v>
      </c>
      <c r="X143" s="5">
        <v>15801149000000</v>
      </c>
      <c r="Y143" s="5">
        <v>16811147000000</v>
      </c>
      <c r="Z143" s="5">
        <v>22374497000000</v>
      </c>
      <c r="AA143" s="2">
        <v>14997367000000</v>
      </c>
    </row>
    <row r="144" spans="2:27" ht="15.5" x14ac:dyDescent="0.35">
      <c r="C144" t="s">
        <v>857</v>
      </c>
      <c r="D144" s="5">
        <v>845000</v>
      </c>
      <c r="E144" s="5">
        <v>1189000</v>
      </c>
      <c r="F144" s="5">
        <v>136000</v>
      </c>
      <c r="G144" s="5">
        <v>717000</v>
      </c>
      <c r="I144" s="5">
        <v>11525000</v>
      </c>
      <c r="J144" s="5">
        <v>7582000</v>
      </c>
      <c r="K144" s="5">
        <v>12285000</v>
      </c>
      <c r="L144" s="5">
        <v>2170000</v>
      </c>
      <c r="M144" s="5">
        <v>3761000</v>
      </c>
      <c r="N144" s="5">
        <v>6086000</v>
      </c>
      <c r="O144" s="5">
        <v>22971000</v>
      </c>
      <c r="P144" s="5">
        <v>17954000</v>
      </c>
      <c r="Q144" s="5">
        <v>24462000</v>
      </c>
      <c r="R144" s="5">
        <v>21850000</v>
      </c>
      <c r="S144" s="5">
        <v>20217000</v>
      </c>
      <c r="T144" s="5">
        <v>25841000</v>
      </c>
      <c r="U144" s="5">
        <v>44653000</v>
      </c>
      <c r="V144" s="5">
        <v>6049000</v>
      </c>
      <c r="W144" s="5">
        <v>232048000000</v>
      </c>
      <c r="X144" s="5">
        <v>152329000000</v>
      </c>
      <c r="Y144" s="5">
        <v>246089000000</v>
      </c>
      <c r="Z144" s="5">
        <v>118555000000</v>
      </c>
      <c r="AA144" s="2">
        <v>115867000000</v>
      </c>
    </row>
    <row r="145" spans="3:27" ht="15.5" x14ac:dyDescent="0.35">
      <c r="C145" t="s">
        <v>593</v>
      </c>
      <c r="D145" s="5">
        <v>438000</v>
      </c>
      <c r="E145" s="5">
        <v>318000</v>
      </c>
      <c r="F145" s="5">
        <v>337000</v>
      </c>
      <c r="G145" s="5">
        <v>708000</v>
      </c>
      <c r="I145" s="5">
        <v>2241000</v>
      </c>
      <c r="J145" s="5">
        <v>2769000</v>
      </c>
      <c r="K145" s="5">
        <v>2929000</v>
      </c>
      <c r="L145" s="5">
        <v>4509000</v>
      </c>
      <c r="M145" s="5">
        <v>5291000</v>
      </c>
      <c r="N145" s="5">
        <v>6602000</v>
      </c>
      <c r="O145" s="5">
        <v>7141000</v>
      </c>
      <c r="P145" s="5">
        <v>17197000</v>
      </c>
      <c r="Q145" s="5">
        <v>16488000</v>
      </c>
      <c r="R145" s="5">
        <v>9059000</v>
      </c>
      <c r="S145" s="5">
        <v>4657000</v>
      </c>
      <c r="T145" s="5">
        <v>4886000</v>
      </c>
      <c r="U145" s="5">
        <v>6294000</v>
      </c>
      <c r="V145" s="5">
        <v>9381000</v>
      </c>
      <c r="W145" s="5">
        <v>118363000000</v>
      </c>
      <c r="X145" s="5">
        <v>61942000000</v>
      </c>
      <c r="Y145" s="5">
        <v>35862000000</v>
      </c>
      <c r="Z145" s="5">
        <v>43608000000</v>
      </c>
      <c r="AA145" s="2">
        <v>28867000000</v>
      </c>
    </row>
    <row r="146" spans="3:27" ht="15.5" x14ac:dyDescent="0.35">
      <c r="C146" t="s">
        <v>703</v>
      </c>
      <c r="D146" s="5">
        <v>-358299000</v>
      </c>
      <c r="E146" s="5">
        <v>-369138000</v>
      </c>
      <c r="F146" s="5">
        <v>-313760000</v>
      </c>
      <c r="G146" s="5">
        <v>-185006000</v>
      </c>
      <c r="I146" s="5">
        <v>-1015944000</v>
      </c>
      <c r="J146" s="5">
        <v>-817540000</v>
      </c>
      <c r="K146" s="5">
        <v>-1110210000</v>
      </c>
      <c r="L146" s="5">
        <v>-1806333000</v>
      </c>
      <c r="M146" s="5">
        <v>-2111552000</v>
      </c>
      <c r="N146" s="5">
        <v>-1143520000</v>
      </c>
      <c r="O146" s="5">
        <v>-1065412000</v>
      </c>
      <c r="P146" s="5">
        <v>-1636684000</v>
      </c>
      <c r="Q146" s="5">
        <v>-1121249000</v>
      </c>
      <c r="R146" s="5">
        <v>-1164276000</v>
      </c>
      <c r="S146" s="5">
        <v>-1225701000</v>
      </c>
      <c r="T146" s="5">
        <v>-1598674000</v>
      </c>
      <c r="U146" s="5">
        <v>-1780829000</v>
      </c>
      <c r="V146" s="5">
        <v>-1915268000</v>
      </c>
      <c r="W146" s="5">
        <v>-13956776000000</v>
      </c>
      <c r="X146" s="5">
        <v>-11249618000000</v>
      </c>
      <c r="Y146" s="5">
        <v>-12672227000000</v>
      </c>
      <c r="Z146" s="5">
        <v>-17998454000000</v>
      </c>
      <c r="AA146" s="2">
        <v>-12396574000000</v>
      </c>
    </row>
    <row r="147" spans="3:27" ht="15.5" x14ac:dyDescent="0.35">
      <c r="C147" t="s">
        <v>858</v>
      </c>
      <c r="D147" s="5">
        <v>-1525000</v>
      </c>
      <c r="E147" s="5">
        <v>-8211000</v>
      </c>
      <c r="F147" s="5">
        <v>12566000</v>
      </c>
      <c r="G147" s="5">
        <v>-7971000</v>
      </c>
      <c r="P147" s="5">
        <v>-134110000</v>
      </c>
      <c r="Q147" s="5">
        <v>-119972000</v>
      </c>
      <c r="R147" s="5">
        <v>-111186000</v>
      </c>
      <c r="S147" s="5">
        <v>-74425000</v>
      </c>
      <c r="T147" s="5">
        <v>-72891000</v>
      </c>
      <c r="U147" s="5">
        <v>-84006000</v>
      </c>
      <c r="V147" s="5">
        <v>-49073000</v>
      </c>
      <c r="W147" s="5">
        <v>-2008335000000</v>
      </c>
      <c r="X147" s="5">
        <v>-1298371000000</v>
      </c>
      <c r="Y147" s="5">
        <v>-1269302000000</v>
      </c>
      <c r="Z147" s="5">
        <v>-1491388000000</v>
      </c>
      <c r="AA147" s="2">
        <v>-643707000000</v>
      </c>
    </row>
    <row r="148" spans="3:27" ht="15.5" x14ac:dyDescent="0.35">
      <c r="C148" t="s">
        <v>330</v>
      </c>
      <c r="D148" s="5">
        <v>-16858000</v>
      </c>
      <c r="E148" s="5">
        <v>-18259000</v>
      </c>
      <c r="F148" s="5">
        <v>-23496000</v>
      </c>
      <c r="G148" s="5">
        <v>-20190000</v>
      </c>
      <c r="I148" s="5">
        <v>-81201000</v>
      </c>
      <c r="J148" s="5">
        <v>-74692000</v>
      </c>
      <c r="K148" s="5">
        <v>-90752000</v>
      </c>
      <c r="L148" s="5">
        <v>-88755000</v>
      </c>
      <c r="M148" s="5">
        <v>-136201000</v>
      </c>
      <c r="N148" s="5">
        <v>-160060000</v>
      </c>
      <c r="O148" s="5">
        <v>-203834000</v>
      </c>
      <c r="P148" s="5">
        <v>-178930000</v>
      </c>
      <c r="Q148" s="5">
        <v>-151826000</v>
      </c>
      <c r="R148" s="5">
        <v>-158129000</v>
      </c>
      <c r="S148" s="5">
        <v>-125332000</v>
      </c>
      <c r="T148" s="5">
        <v>-120932000</v>
      </c>
      <c r="U148" s="5">
        <v>-117109000</v>
      </c>
      <c r="V148" s="5">
        <v>-120520000</v>
      </c>
      <c r="W148" s="5">
        <v>-1504542000000</v>
      </c>
      <c r="X148" s="5">
        <v>-1615466000000</v>
      </c>
      <c r="Y148" s="5">
        <v>-1130051000000</v>
      </c>
      <c r="Z148" s="5">
        <v>-1237655000000</v>
      </c>
      <c r="AA148" s="2">
        <v>-1086452000000</v>
      </c>
    </row>
    <row r="149" spans="3:27" ht="15.5" x14ac:dyDescent="0.35">
      <c r="C149" t="s">
        <v>859</v>
      </c>
      <c r="F149" s="5">
        <v>-18543000</v>
      </c>
      <c r="I149" s="5">
        <v>-18543000</v>
      </c>
      <c r="J149" s="5">
        <v>-10428000</v>
      </c>
      <c r="K149" s="5">
        <v>-5245000</v>
      </c>
      <c r="L149" s="5">
        <v>-17453000</v>
      </c>
      <c r="M149" s="5">
        <v>24733000</v>
      </c>
      <c r="N149" s="5">
        <v>47420000</v>
      </c>
      <c r="O149" s="5">
        <v>5589000</v>
      </c>
    </row>
    <row r="150" spans="3:27" ht="15.5" x14ac:dyDescent="0.35">
      <c r="C150" t="s">
        <v>860</v>
      </c>
      <c r="D150" s="5">
        <v>-9761000</v>
      </c>
      <c r="E150" s="5">
        <v>-7239000</v>
      </c>
      <c r="F150" s="5">
        <v>-11158000</v>
      </c>
      <c r="G150" s="5">
        <v>-8722000</v>
      </c>
      <c r="I150" s="5">
        <v>-32484000</v>
      </c>
      <c r="J150" s="5">
        <v>-24557000</v>
      </c>
      <c r="K150" s="5">
        <v>-15502000</v>
      </c>
      <c r="L150" s="5">
        <v>-23176000</v>
      </c>
      <c r="M150" s="5">
        <v>-14785000</v>
      </c>
      <c r="N150" s="5">
        <v>-9079000</v>
      </c>
      <c r="O150" s="5">
        <v>-14910000</v>
      </c>
      <c r="P150" s="5">
        <v>-22379000</v>
      </c>
      <c r="Q150" s="5">
        <v>-21767000</v>
      </c>
      <c r="R150" s="5">
        <v>-19805000</v>
      </c>
      <c r="S150" s="5">
        <v>-144007000</v>
      </c>
      <c r="T150" s="5">
        <v>-215830000</v>
      </c>
      <c r="U150" s="5">
        <v>-239382000</v>
      </c>
      <c r="V150" s="5">
        <v>-246893000</v>
      </c>
      <c r="W150" s="5">
        <v>-1008690000000</v>
      </c>
      <c r="X150" s="5">
        <v>-756326000000</v>
      </c>
      <c r="Y150" s="5">
        <v>-635863000000</v>
      </c>
      <c r="Z150" s="5">
        <v>-899330000000</v>
      </c>
      <c r="AA150" s="2">
        <v>-505476000000</v>
      </c>
    </row>
    <row r="151" spans="3:27" ht="15.5" x14ac:dyDescent="0.35">
      <c r="C151" t="s">
        <v>861</v>
      </c>
      <c r="D151" s="5">
        <v>-3643000</v>
      </c>
      <c r="E151" s="5">
        <v>-3747000</v>
      </c>
      <c r="F151" s="5">
        <v>-3257000</v>
      </c>
      <c r="G151" s="5">
        <v>-918000</v>
      </c>
      <c r="I151" s="5">
        <v>-5990000</v>
      </c>
      <c r="J151" s="5">
        <v>-4418000</v>
      </c>
      <c r="K151" s="5">
        <v>-24001000</v>
      </c>
      <c r="L151" s="5">
        <v>-74457000</v>
      </c>
      <c r="M151" s="5">
        <v>-67738000</v>
      </c>
      <c r="N151" s="5">
        <v>-69694000</v>
      </c>
      <c r="O151" s="5">
        <v>-121371000</v>
      </c>
      <c r="P151" s="5">
        <v>-87060000</v>
      </c>
      <c r="Q151" s="5">
        <v>-85144000</v>
      </c>
      <c r="R151" s="5">
        <v>-95708000</v>
      </c>
      <c r="S151" s="5">
        <v>-72290000</v>
      </c>
      <c r="T151" s="5">
        <v>-53748000</v>
      </c>
      <c r="U151" s="5">
        <v>-37177000</v>
      </c>
      <c r="V151" s="5">
        <v>-25741000</v>
      </c>
      <c r="W151" s="5">
        <v>-214078000000</v>
      </c>
    </row>
    <row r="152" spans="3:27" ht="15.5" x14ac:dyDescent="0.35">
      <c r="C152" t="s">
        <v>103</v>
      </c>
    </row>
    <row r="153" spans="3:27" ht="15.5" x14ac:dyDescent="0.35">
      <c r="C153" t="s">
        <v>173</v>
      </c>
      <c r="D153" s="5">
        <v>-35588000</v>
      </c>
      <c r="E153" s="5">
        <v>167526000</v>
      </c>
      <c r="F153" s="5">
        <v>14967000</v>
      </c>
      <c r="G153" s="5">
        <v>-32128000</v>
      </c>
      <c r="I153" s="5">
        <v>-12831000</v>
      </c>
      <c r="J153" s="5">
        <v>-22466000</v>
      </c>
      <c r="K153" s="5">
        <v>-349427000</v>
      </c>
      <c r="L153" s="5">
        <v>-470685000</v>
      </c>
      <c r="M153" s="5">
        <v>-72217000</v>
      </c>
      <c r="N153" s="5">
        <v>119464000</v>
      </c>
      <c r="O153" s="5">
        <v>12027000</v>
      </c>
      <c r="P153" s="5">
        <v>242220000</v>
      </c>
      <c r="Q153" s="5">
        <v>-38772000</v>
      </c>
      <c r="R153" s="5">
        <v>171770000</v>
      </c>
      <c r="S153" s="5">
        <v>202084000</v>
      </c>
      <c r="T153" s="5">
        <v>280512000</v>
      </c>
      <c r="U153" s="5">
        <v>-14841000</v>
      </c>
      <c r="V153" s="5">
        <v>56695000</v>
      </c>
      <c r="W153" s="5">
        <v>700916000000</v>
      </c>
      <c r="X153" s="5">
        <v>2663432000000</v>
      </c>
      <c r="Y153" s="5">
        <v>-184001000000</v>
      </c>
      <c r="Z153" s="5">
        <v>-7468000000</v>
      </c>
      <c r="AA153" s="2">
        <v>-316631000000</v>
      </c>
    </row>
    <row r="154" spans="3:27" ht="15.5" x14ac:dyDescent="0.35">
      <c r="C154" t="s">
        <v>174</v>
      </c>
      <c r="D154" s="5">
        <v>61926000</v>
      </c>
      <c r="E154" s="5">
        <v>-6131000</v>
      </c>
      <c r="F154" s="5">
        <v>-54885000</v>
      </c>
      <c r="G154" s="5">
        <v>39118000</v>
      </c>
      <c r="I154" s="5">
        <v>-20113000</v>
      </c>
      <c r="J154" s="5">
        <v>-65426000</v>
      </c>
      <c r="K154" s="5">
        <v>228646000</v>
      </c>
      <c r="L154" s="5">
        <v>168831000</v>
      </c>
      <c r="M154" s="5">
        <v>-74678000</v>
      </c>
      <c r="N154" s="5">
        <v>-203880000</v>
      </c>
      <c r="O154" s="5">
        <v>-237055000</v>
      </c>
      <c r="P154" s="5">
        <v>-274238000</v>
      </c>
      <c r="Q154" s="5">
        <v>-151995000</v>
      </c>
      <c r="R154" s="5">
        <v>-101460000</v>
      </c>
      <c r="S154" s="5">
        <v>-228044000</v>
      </c>
      <c r="T154" s="5">
        <v>-226097000</v>
      </c>
      <c r="U154" s="5">
        <v>-201590000</v>
      </c>
      <c r="V154" s="5">
        <v>-193141000</v>
      </c>
      <c r="W154" s="5">
        <v>-1641599000000</v>
      </c>
      <c r="X154" s="5">
        <v>-1028399000000</v>
      </c>
      <c r="Y154" s="5">
        <v>-18216000000</v>
      </c>
      <c r="Z154" s="5">
        <v>-203210000000</v>
      </c>
      <c r="AA154" s="2">
        <v>-170718000000</v>
      </c>
    </row>
    <row r="155" spans="3:27" ht="15.5" x14ac:dyDescent="0.35">
      <c r="C155" t="s">
        <v>862</v>
      </c>
      <c r="P155" s="5">
        <v>1734000</v>
      </c>
      <c r="Q155" s="5">
        <v>-729000</v>
      </c>
      <c r="R155" s="5">
        <v>-1005000</v>
      </c>
      <c r="T155" s="5">
        <v>7810000</v>
      </c>
      <c r="U155" s="5">
        <v>4143000</v>
      </c>
      <c r="V155" s="5">
        <v>10074000</v>
      </c>
      <c r="W155" s="5">
        <v>-128352000000</v>
      </c>
      <c r="X155" s="5">
        <v>142550000000</v>
      </c>
      <c r="Y155" s="5">
        <v>-113495000000</v>
      </c>
      <c r="Z155" s="5">
        <v>36276000000</v>
      </c>
      <c r="AA155" s="2">
        <v>-27967000000</v>
      </c>
    </row>
    <row r="156" spans="3:27" ht="15.5" x14ac:dyDescent="0.35">
      <c r="C156" t="s">
        <v>863</v>
      </c>
      <c r="D156" s="5">
        <v>50515000</v>
      </c>
      <c r="E156" s="5">
        <v>-5151000</v>
      </c>
      <c r="F156" s="5">
        <v>-1153000</v>
      </c>
      <c r="G156" s="5">
        <v>-5092000</v>
      </c>
      <c r="I156" s="5">
        <v>-5250000</v>
      </c>
      <c r="J156" s="5">
        <v>-71114000</v>
      </c>
      <c r="K156" s="5">
        <v>-1338000</v>
      </c>
      <c r="L156" s="5">
        <v>-10828000</v>
      </c>
      <c r="M156" s="5">
        <v>-221000</v>
      </c>
      <c r="N156" s="5">
        <v>-195707000</v>
      </c>
      <c r="O156" s="5">
        <v>-37709000</v>
      </c>
      <c r="P156" s="5">
        <v>1647000</v>
      </c>
      <c r="Q156" s="5">
        <v>821000</v>
      </c>
      <c r="R156" s="5">
        <v>36636000</v>
      </c>
      <c r="S156" s="5">
        <v>-26197000</v>
      </c>
      <c r="T156" s="5">
        <v>-28525000</v>
      </c>
      <c r="U156" s="5">
        <v>-1375000</v>
      </c>
      <c r="V156" s="5">
        <v>-13766000</v>
      </c>
      <c r="W156" s="5">
        <v>14645000000</v>
      </c>
      <c r="X156" s="5">
        <v>-122203000000</v>
      </c>
    </row>
    <row r="157" spans="3:27" ht="15.5" x14ac:dyDescent="0.35">
      <c r="C157" t="s">
        <v>864</v>
      </c>
      <c r="F157" s="5">
        <v>-24486000</v>
      </c>
      <c r="G157" s="5">
        <v>34080000</v>
      </c>
      <c r="I157" s="5">
        <v>9594000</v>
      </c>
      <c r="J157" s="5">
        <v>15772000</v>
      </c>
      <c r="K157" s="5">
        <v>41579000</v>
      </c>
      <c r="L157" s="5">
        <v>8996000</v>
      </c>
      <c r="M157" s="5">
        <v>3332000</v>
      </c>
      <c r="N157" s="5">
        <v>12740000</v>
      </c>
    </row>
    <row r="158" spans="3:27" ht="15.5" x14ac:dyDescent="0.35">
      <c r="C158" t="s">
        <v>659</v>
      </c>
      <c r="D158" s="5">
        <v>355000</v>
      </c>
      <c r="F158" s="5">
        <v>1193000</v>
      </c>
      <c r="G158" s="5">
        <v>6534000</v>
      </c>
      <c r="I158" s="5">
        <v>8578000</v>
      </c>
      <c r="J158" s="5">
        <v>6847000</v>
      </c>
      <c r="K158" s="5">
        <v>7615000</v>
      </c>
      <c r="L158" s="5">
        <v>2693000</v>
      </c>
      <c r="M158" s="5">
        <v>2566000</v>
      </c>
      <c r="N158" s="5">
        <v>1016000</v>
      </c>
      <c r="O158" s="5">
        <v>1099000</v>
      </c>
      <c r="P158" s="5">
        <v>976000</v>
      </c>
      <c r="Q158" s="5">
        <v>426000</v>
      </c>
      <c r="R158" s="5">
        <v>218000</v>
      </c>
      <c r="S158" s="5">
        <v>398000</v>
      </c>
      <c r="T158" s="5">
        <v>43000</v>
      </c>
      <c r="U158" s="5">
        <v>271000</v>
      </c>
      <c r="V158" s="5">
        <v>944000</v>
      </c>
      <c r="W158" s="5">
        <v>11793000000</v>
      </c>
      <c r="X158" s="5">
        <v>13270000000</v>
      </c>
      <c r="Y158" s="5">
        <v>32628000000</v>
      </c>
      <c r="Z158" s="5">
        <v>2638000000</v>
      </c>
    </row>
    <row r="159" spans="3:27" ht="15.5" x14ac:dyDescent="0.35">
      <c r="C159" t="s">
        <v>865</v>
      </c>
      <c r="R159" s="5">
        <v>718000</v>
      </c>
      <c r="S159" s="5">
        <v>447000</v>
      </c>
      <c r="Y159" s="5">
        <v>536062000000</v>
      </c>
    </row>
    <row r="160" spans="3:27" ht="15.5" x14ac:dyDescent="0.35">
      <c r="C160" t="s">
        <v>573</v>
      </c>
      <c r="F160" s="5">
        <v>1675000</v>
      </c>
      <c r="I160" s="5">
        <v>1675000</v>
      </c>
      <c r="AA160" s="2">
        <v>2680000000</v>
      </c>
    </row>
    <row r="161" spans="3:27" ht="15.5" x14ac:dyDescent="0.35">
      <c r="C161" t="s">
        <v>866</v>
      </c>
      <c r="P161" s="5">
        <v>-1295000</v>
      </c>
      <c r="Q161" s="5">
        <v>-51000</v>
      </c>
      <c r="R161" s="5">
        <v>-13954000</v>
      </c>
      <c r="S161" s="5">
        <v>-16960000</v>
      </c>
      <c r="T161" s="5">
        <v>-28897000</v>
      </c>
      <c r="U161" s="5">
        <v>-30524000</v>
      </c>
      <c r="V161" s="5">
        <v>-19895000</v>
      </c>
      <c r="W161" s="5">
        <v>-16651000000</v>
      </c>
      <c r="X161" s="5">
        <v>-5372000000</v>
      </c>
    </row>
    <row r="162" spans="3:27" ht="15.5" x14ac:dyDescent="0.35">
      <c r="C162" t="s">
        <v>763</v>
      </c>
    </row>
    <row r="163" spans="3:27" ht="15.5" x14ac:dyDescent="0.35">
      <c r="C163" t="s">
        <v>176</v>
      </c>
      <c r="D163" s="5">
        <v>-2944000</v>
      </c>
      <c r="E163" s="5">
        <v>-4563000</v>
      </c>
      <c r="F163" s="5">
        <v>-24190000</v>
      </c>
      <c r="G163" s="5">
        <v>-3208000</v>
      </c>
      <c r="I163" s="5">
        <v>-34710000</v>
      </c>
      <c r="J163" s="5">
        <v>-25102000</v>
      </c>
      <c r="K163" s="5">
        <v>-27991000</v>
      </c>
      <c r="L163" s="5">
        <v>-32687000</v>
      </c>
      <c r="M163" s="5">
        <v>-77572000</v>
      </c>
      <c r="N163" s="5">
        <v>-26409000</v>
      </c>
      <c r="O163" s="5">
        <v>-200119000</v>
      </c>
      <c r="P163" s="5">
        <v>-277307000</v>
      </c>
      <c r="Q163" s="5">
        <v>-157374000</v>
      </c>
      <c r="R163" s="5">
        <v>-146946000</v>
      </c>
      <c r="S163" s="5">
        <v>-191059000</v>
      </c>
      <c r="T163" s="5">
        <v>-199068000</v>
      </c>
      <c r="U163" s="5">
        <v>-177676000</v>
      </c>
      <c r="V163" s="5">
        <v>-170514000</v>
      </c>
      <c r="W163" s="5">
        <v>-1529769000000</v>
      </c>
      <c r="X163" s="5">
        <v>-1061880000000</v>
      </c>
      <c r="Y163" s="5">
        <v>-473600000000</v>
      </c>
      <c r="Z163" s="5">
        <v>-247417000000</v>
      </c>
      <c r="AA163" s="2">
        <v>-167558000000</v>
      </c>
    </row>
    <row r="164" spans="3:27" ht="15.5" x14ac:dyDescent="0.35">
      <c r="C164" t="s">
        <v>867</v>
      </c>
      <c r="N164" s="5">
        <v>4268000</v>
      </c>
    </row>
    <row r="165" spans="3:27" ht="15.5" x14ac:dyDescent="0.35">
      <c r="C165" t="s">
        <v>680</v>
      </c>
      <c r="D165" s="5">
        <v>-3583000</v>
      </c>
      <c r="E165" s="5">
        <v>3583000</v>
      </c>
      <c r="F165" s="5">
        <v>-7259000</v>
      </c>
      <c r="G165" s="5">
        <v>7259000</v>
      </c>
    </row>
    <row r="166" spans="3:27" ht="15.5" x14ac:dyDescent="0.35">
      <c r="C166" t="s">
        <v>580</v>
      </c>
      <c r="J166" s="5">
        <v>8145000</v>
      </c>
      <c r="K166" s="5">
        <v>207798000</v>
      </c>
      <c r="M166" s="5">
        <v>-6789000</v>
      </c>
    </row>
    <row r="167" spans="3:27" ht="15.5" x14ac:dyDescent="0.35">
      <c r="C167" t="s">
        <v>868</v>
      </c>
      <c r="D167" s="5">
        <v>16586000</v>
      </c>
    </row>
    <row r="168" spans="3:27" ht="15.5" x14ac:dyDescent="0.35">
      <c r="C168" t="s">
        <v>869</v>
      </c>
      <c r="L168" s="5">
        <v>-1014000</v>
      </c>
      <c r="M168" s="5">
        <v>-682000</v>
      </c>
      <c r="N168" s="5">
        <v>-760000</v>
      </c>
      <c r="O168" s="5">
        <v>-1329000</v>
      </c>
    </row>
    <row r="169" spans="3:27" ht="15.5" x14ac:dyDescent="0.35">
      <c r="C169" t="s">
        <v>870</v>
      </c>
      <c r="R169" s="5">
        <v>22208000</v>
      </c>
    </row>
    <row r="170" spans="3:27" ht="15.5" x14ac:dyDescent="0.35">
      <c r="C170" t="s">
        <v>871</v>
      </c>
      <c r="D170" s="5">
        <v>997000</v>
      </c>
      <c r="F170" s="5">
        <v>-665000</v>
      </c>
      <c r="G170" s="5">
        <v>-455000</v>
      </c>
      <c r="J170" s="5">
        <v>26000</v>
      </c>
      <c r="K170" s="5">
        <v>983000</v>
      </c>
      <c r="L170" s="5">
        <v>201671000</v>
      </c>
      <c r="M170" s="5">
        <v>4688000</v>
      </c>
      <c r="N170" s="5">
        <v>972000</v>
      </c>
      <c r="O170" s="5">
        <v>1003000</v>
      </c>
      <c r="P170" s="5">
        <v>7000</v>
      </c>
      <c r="Q170" s="5">
        <v>4912000</v>
      </c>
      <c r="R170" s="5">
        <v>665000</v>
      </c>
      <c r="S170" s="5">
        <v>5327000</v>
      </c>
      <c r="T170" s="5">
        <v>22540000</v>
      </c>
      <c r="U170" s="5">
        <v>3571000</v>
      </c>
      <c r="V170" s="5">
        <v>16000</v>
      </c>
      <c r="W170" s="5">
        <v>6735000000</v>
      </c>
      <c r="X170" s="5">
        <v>5236000000</v>
      </c>
      <c r="Y170" s="5">
        <v>189000000</v>
      </c>
      <c r="Z170" s="5">
        <v>5293000000</v>
      </c>
      <c r="AA170" s="2">
        <v>22127000000</v>
      </c>
    </row>
    <row r="171" spans="3:27" ht="15.5" x14ac:dyDescent="0.35">
      <c r="C171" t="s">
        <v>183</v>
      </c>
      <c r="D171" s="5">
        <v>-35588000</v>
      </c>
      <c r="E171" s="5">
        <v>167526000</v>
      </c>
      <c r="F171" s="5">
        <v>14967000</v>
      </c>
      <c r="G171" s="5">
        <v>-32128000</v>
      </c>
      <c r="I171" s="5">
        <v>-12831000</v>
      </c>
      <c r="J171" s="5">
        <v>-22466000</v>
      </c>
      <c r="K171" s="5">
        <v>-349427000</v>
      </c>
      <c r="L171" s="5">
        <v>-470685000</v>
      </c>
      <c r="M171" s="5">
        <v>-72217000</v>
      </c>
      <c r="N171" s="5">
        <v>119464000</v>
      </c>
      <c r="O171" s="5">
        <v>12027000</v>
      </c>
      <c r="P171" s="5">
        <v>242220000</v>
      </c>
      <c r="Q171" s="5">
        <v>-38772000</v>
      </c>
      <c r="R171" s="5">
        <v>171770000</v>
      </c>
      <c r="S171" s="5">
        <v>202084000</v>
      </c>
      <c r="T171" s="5">
        <v>280512000</v>
      </c>
      <c r="U171" s="5">
        <v>-14841000</v>
      </c>
      <c r="V171" s="5">
        <v>56695000</v>
      </c>
      <c r="W171" s="5">
        <v>700916000000</v>
      </c>
      <c r="X171" s="5">
        <v>2663432000000</v>
      </c>
      <c r="Y171" s="5">
        <v>-184001000000</v>
      </c>
      <c r="Z171" s="5">
        <v>-7468000000</v>
      </c>
      <c r="AA171" s="2">
        <v>-316631000000</v>
      </c>
    </row>
    <row r="172" spans="3:27" ht="15.5" x14ac:dyDescent="0.35">
      <c r="C172" t="s">
        <v>872</v>
      </c>
      <c r="W172" s="5">
        <v>606421000000</v>
      </c>
      <c r="X172" s="5">
        <v>147083000000</v>
      </c>
      <c r="Y172" s="5">
        <v>-51280000000</v>
      </c>
      <c r="Z172" s="5">
        <v>67919000000</v>
      </c>
      <c r="AA172" s="2">
        <v>-388674000000</v>
      </c>
    </row>
    <row r="173" spans="3:27" ht="15.5" x14ac:dyDescent="0.35">
      <c r="C173" t="s">
        <v>567</v>
      </c>
    </row>
    <row r="174" spans="3:27" ht="15.5" x14ac:dyDescent="0.35">
      <c r="C174" t="s">
        <v>710</v>
      </c>
      <c r="D174" s="5">
        <v>-31845000</v>
      </c>
      <c r="E174" s="5">
        <v>177178000</v>
      </c>
      <c r="F174" s="5">
        <v>60113000</v>
      </c>
      <c r="G174" s="5">
        <v>5389000</v>
      </c>
      <c r="I174" s="5">
        <v>78092000</v>
      </c>
      <c r="J174" s="5">
        <v>218000</v>
      </c>
      <c r="K174" s="5">
        <v>-88571000</v>
      </c>
      <c r="L174" s="5">
        <v>-128859000</v>
      </c>
      <c r="M174" s="5">
        <v>198403000</v>
      </c>
    </row>
    <row r="175" spans="3:27" ht="15.5" x14ac:dyDescent="0.35">
      <c r="C175" t="s">
        <v>572</v>
      </c>
      <c r="D175" s="5">
        <v>3583000</v>
      </c>
    </row>
    <row r="176" spans="3:27" ht="15.5" x14ac:dyDescent="0.35">
      <c r="C176" t="s">
        <v>836</v>
      </c>
      <c r="N176" s="5">
        <v>155754000</v>
      </c>
    </row>
    <row r="177" spans="3:27" ht="15.5" x14ac:dyDescent="0.35">
      <c r="C177" t="s">
        <v>873</v>
      </c>
      <c r="N177" s="5">
        <v>87282000</v>
      </c>
      <c r="O177" s="5">
        <v>69718000</v>
      </c>
      <c r="P177" s="5">
        <v>232384000</v>
      </c>
      <c r="Q177" s="5">
        <v>28998000</v>
      </c>
      <c r="R177" s="5">
        <v>-249759000</v>
      </c>
      <c r="S177" s="5">
        <v>106741000</v>
      </c>
      <c r="T177" s="5">
        <v>236671000</v>
      </c>
      <c r="U177" s="5">
        <v>-6957000</v>
      </c>
      <c r="V177" s="5">
        <v>100318000</v>
      </c>
    </row>
    <row r="178" spans="3:27" ht="15.5" x14ac:dyDescent="0.35">
      <c r="C178" t="s">
        <v>367</v>
      </c>
      <c r="D178" s="5">
        <v>-68000</v>
      </c>
      <c r="E178" s="5">
        <v>2400000</v>
      </c>
      <c r="F178" s="5">
        <v>12733000</v>
      </c>
      <c r="I178" s="5">
        <v>12733000</v>
      </c>
      <c r="J178" s="5">
        <v>16772000</v>
      </c>
      <c r="K178" s="5">
        <v>65208000</v>
      </c>
      <c r="M178" s="5">
        <v>64227000</v>
      </c>
      <c r="N178" s="5">
        <v>29406000</v>
      </c>
      <c r="O178" s="5">
        <v>74220000</v>
      </c>
      <c r="P178" s="5">
        <v>135417000</v>
      </c>
      <c r="Q178" s="5">
        <v>47987000</v>
      </c>
      <c r="R178" s="5">
        <v>411676000</v>
      </c>
      <c r="S178" s="5">
        <v>222335000</v>
      </c>
      <c r="T178" s="5">
        <v>121775000</v>
      </c>
      <c r="U178" s="5">
        <v>39041000</v>
      </c>
      <c r="V178" s="5">
        <v>25258000</v>
      </c>
      <c r="W178" s="5">
        <v>630613000000</v>
      </c>
    </row>
    <row r="179" spans="3:27" ht="15.5" x14ac:dyDescent="0.35">
      <c r="C179" t="s">
        <v>874</v>
      </c>
      <c r="N179" s="5">
        <v>-35969000</v>
      </c>
      <c r="O179" s="5">
        <v>35969000</v>
      </c>
    </row>
    <row r="180" spans="3:27" ht="15.5" x14ac:dyDescent="0.35">
      <c r="C180" t="s">
        <v>510</v>
      </c>
      <c r="F180" s="5">
        <v>-5495000</v>
      </c>
      <c r="I180" s="5">
        <v>-5495000</v>
      </c>
      <c r="J180" s="5">
        <v>-2656000</v>
      </c>
      <c r="K180" s="5">
        <v>-5162000</v>
      </c>
      <c r="L180" s="5">
        <v>-8185000</v>
      </c>
      <c r="M180" s="5">
        <v>-6507000</v>
      </c>
      <c r="N180" s="5">
        <v>-6184000</v>
      </c>
    </row>
    <row r="181" spans="3:27" ht="15.5" x14ac:dyDescent="0.35">
      <c r="C181" t="s">
        <v>875</v>
      </c>
      <c r="M181" s="5">
        <v>-214954000</v>
      </c>
    </row>
    <row r="182" spans="3:27" ht="15.5" x14ac:dyDescent="0.35">
      <c r="C182" t="s">
        <v>876</v>
      </c>
    </row>
    <row r="183" spans="3:27" ht="15.5" x14ac:dyDescent="0.35">
      <c r="C183" t="s">
        <v>877</v>
      </c>
      <c r="AA183" s="2">
        <v>73511000000</v>
      </c>
    </row>
    <row r="184" spans="3:27" ht="15.5" x14ac:dyDescent="0.35">
      <c r="C184" t="s">
        <v>368</v>
      </c>
      <c r="D184" s="5">
        <v>-3615000</v>
      </c>
      <c r="E184" s="5">
        <v>-8305000</v>
      </c>
      <c r="F184" s="5">
        <v>-44307000</v>
      </c>
      <c r="G184" s="5">
        <v>-36599000</v>
      </c>
      <c r="I184" s="5">
        <v>-87351000</v>
      </c>
      <c r="J184" s="5">
        <v>-25658000</v>
      </c>
      <c r="K184" s="5">
        <v>-296901000</v>
      </c>
      <c r="L184" s="5">
        <v>-259184000</v>
      </c>
      <c r="M184" s="5">
        <v>-45648000</v>
      </c>
      <c r="N184" s="5">
        <v>-41131000</v>
      </c>
      <c r="O184" s="5">
        <v>-46509000</v>
      </c>
      <c r="P184" s="5">
        <v>-38521000</v>
      </c>
      <c r="Q184" s="5">
        <v>-30613000</v>
      </c>
      <c r="R184" s="5">
        <v>-31602000</v>
      </c>
      <c r="S184" s="5">
        <v>-54702000</v>
      </c>
      <c r="T184" s="5">
        <v>-24398000</v>
      </c>
      <c r="U184" s="5">
        <v>-7962000</v>
      </c>
      <c r="V184" s="5">
        <v>-14854000</v>
      </c>
      <c r="W184" s="5">
        <v>-218222000000</v>
      </c>
    </row>
    <row r="185" spans="3:27" ht="15.5" x14ac:dyDescent="0.35">
      <c r="C185" t="s">
        <v>637</v>
      </c>
      <c r="T185" s="5">
        <v>-8000</v>
      </c>
      <c r="V185" s="5">
        <v>-25242000</v>
      </c>
      <c r="W185" s="5">
        <v>-94650000000</v>
      </c>
      <c r="X185" s="5">
        <v>-148402000000</v>
      </c>
      <c r="Y185" s="5">
        <v>-137872000000</v>
      </c>
      <c r="Z185" s="5">
        <v>-95128000000</v>
      </c>
    </row>
    <row r="186" spans="3:27" ht="15.5" x14ac:dyDescent="0.35">
      <c r="C186" t="s">
        <v>878</v>
      </c>
      <c r="F186" s="5">
        <v>-4820000</v>
      </c>
      <c r="I186" s="5">
        <v>-4820000</v>
      </c>
      <c r="J186" s="5">
        <v>-6724000</v>
      </c>
    </row>
    <row r="187" spans="3:27" ht="15.5" x14ac:dyDescent="0.35">
      <c r="C187" t="s">
        <v>879</v>
      </c>
      <c r="U187" s="5">
        <v>-1786000</v>
      </c>
      <c r="V187" s="5">
        <v>-3044000</v>
      </c>
      <c r="W187" s="5">
        <v>-53718000000</v>
      </c>
      <c r="X187" s="5">
        <v>-20367000000</v>
      </c>
      <c r="Y187" s="5">
        <v>-13839000000</v>
      </c>
      <c r="Z187" s="5">
        <v>-1509000000</v>
      </c>
      <c r="AA187" s="2">
        <v>-1468000000</v>
      </c>
    </row>
    <row r="188" spans="3:27" ht="15.5" x14ac:dyDescent="0.35">
      <c r="C188" t="s">
        <v>880</v>
      </c>
      <c r="T188" s="5">
        <v>220000</v>
      </c>
      <c r="W188" s="5">
        <v>44550000000</v>
      </c>
      <c r="X188" s="5">
        <v>92104000000</v>
      </c>
      <c r="Y188" s="5">
        <v>18990000000</v>
      </c>
      <c r="Z188" s="5">
        <v>21250000000</v>
      </c>
    </row>
    <row r="189" spans="3:27" ht="15.5" x14ac:dyDescent="0.35">
      <c r="C189" t="s">
        <v>881</v>
      </c>
      <c r="R189" s="5">
        <v>137163000</v>
      </c>
      <c r="X189" s="5">
        <v>2593014000000</v>
      </c>
    </row>
    <row r="190" spans="3:27" ht="15.5" x14ac:dyDescent="0.35">
      <c r="C190" t="s">
        <v>391</v>
      </c>
      <c r="D190" s="5">
        <v>15011000</v>
      </c>
      <c r="E190" s="5">
        <v>15820000</v>
      </c>
      <c r="F190" s="5">
        <v>-12641000</v>
      </c>
      <c r="G190" s="5">
        <v>10800000</v>
      </c>
      <c r="I190" s="5">
        <v>-34697000</v>
      </c>
      <c r="J190" s="5">
        <v>255000</v>
      </c>
      <c r="K190" s="5">
        <v>43375000</v>
      </c>
      <c r="L190" s="5">
        <v>4721000</v>
      </c>
      <c r="M190" s="5">
        <v>-27010000</v>
      </c>
      <c r="N190" s="5">
        <v>-13589000</v>
      </c>
      <c r="O190" s="5">
        <v>-48903000</v>
      </c>
      <c r="P190" s="5">
        <v>-112169000</v>
      </c>
      <c r="Q190" s="5">
        <v>13393000</v>
      </c>
      <c r="R190" s="5">
        <v>137525000</v>
      </c>
      <c r="S190" s="5">
        <v>-99882000</v>
      </c>
      <c r="T190" s="5">
        <v>52117000</v>
      </c>
      <c r="U190" s="5">
        <v>-77556000</v>
      </c>
      <c r="V190" s="5">
        <v>-115998000</v>
      </c>
      <c r="W190" s="5">
        <v>-695032000000</v>
      </c>
      <c r="X190" s="5">
        <v>2483462000000</v>
      </c>
      <c r="Y190" s="5">
        <v>681162000000</v>
      </c>
      <c r="Z190" s="5">
        <v>396445000000</v>
      </c>
      <c r="AA190" s="2">
        <v>-212153000000</v>
      </c>
    </row>
    <row r="191" spans="3:27" ht="15.5" x14ac:dyDescent="0.35">
      <c r="C191" t="s">
        <v>193</v>
      </c>
      <c r="E191" s="5">
        <v>61957000</v>
      </c>
      <c r="I191" s="5">
        <v>100304000</v>
      </c>
      <c r="J191" s="5">
        <v>102704000</v>
      </c>
      <c r="K191" s="5">
        <v>78866000</v>
      </c>
      <c r="L191" s="5">
        <v>85014000</v>
      </c>
      <c r="M191" s="5">
        <v>112826000</v>
      </c>
      <c r="N191" s="5">
        <v>130249000</v>
      </c>
      <c r="O191" s="5">
        <v>173287000</v>
      </c>
      <c r="P191" s="5">
        <v>280870000</v>
      </c>
      <c r="Q191" s="5">
        <v>264954000</v>
      </c>
      <c r="R191" s="5">
        <v>132589000</v>
      </c>
      <c r="S191" s="5">
        <v>236689000</v>
      </c>
      <c r="T191" s="5">
        <v>190232000</v>
      </c>
      <c r="U191" s="5">
        <v>270267000</v>
      </c>
      <c r="V191" s="5">
        <v>396285000</v>
      </c>
      <c r="W191" s="5">
        <v>4193598000000</v>
      </c>
      <c r="X191" s="5">
        <v>1759964000000</v>
      </c>
      <c r="Y191" s="5">
        <v>1100493000000</v>
      </c>
      <c r="Z191" s="5">
        <v>636600000000</v>
      </c>
      <c r="AA191" s="2">
        <v>851821000000</v>
      </c>
    </row>
    <row r="192" spans="3:27" ht="15.5" x14ac:dyDescent="0.35">
      <c r="C192" t="s">
        <v>194</v>
      </c>
      <c r="D192" s="5">
        <v>-1211000</v>
      </c>
      <c r="E192" s="5">
        <v>-2188000</v>
      </c>
      <c r="F192" s="5">
        <v>3228000</v>
      </c>
      <c r="G192" s="5">
        <v>-3015000</v>
      </c>
      <c r="I192" s="5">
        <v>-3650000</v>
      </c>
      <c r="J192" s="5">
        <v>-2655000</v>
      </c>
      <c r="K192" s="5">
        <v>-19537000</v>
      </c>
      <c r="L192" s="5">
        <v>-6390000</v>
      </c>
      <c r="M192" s="5">
        <v>-802000</v>
      </c>
      <c r="N192" s="5">
        <v>-2437000</v>
      </c>
      <c r="O192" s="5">
        <v>5865000</v>
      </c>
      <c r="P192" s="5">
        <v>4586000</v>
      </c>
      <c r="Q192" s="5">
        <v>2523000</v>
      </c>
      <c r="R192" s="5">
        <v>-5160000</v>
      </c>
      <c r="S192" s="5">
        <v>-4218000</v>
      </c>
      <c r="T192" s="5">
        <v>-5660000</v>
      </c>
      <c r="U192" s="5">
        <v>-2479000</v>
      </c>
      <c r="V192" s="5">
        <v>-10020000</v>
      </c>
      <c r="W192" s="5">
        <v>94949000000</v>
      </c>
      <c r="X192" s="5">
        <v>-49828000000</v>
      </c>
      <c r="Y192" s="5">
        <v>-21691000000</v>
      </c>
      <c r="Z192" s="5">
        <v>67448000000</v>
      </c>
      <c r="AA192" s="2">
        <v>-3068000000</v>
      </c>
    </row>
    <row r="193" spans="2:27" ht="15.5" x14ac:dyDescent="0.35">
      <c r="C193" t="s">
        <v>882</v>
      </c>
      <c r="N193" s="5">
        <v>-1397000</v>
      </c>
    </row>
    <row r="194" spans="2:27" ht="15.5" x14ac:dyDescent="0.35">
      <c r="C194" t="s">
        <v>883</v>
      </c>
      <c r="L194" s="5">
        <v>-4479000</v>
      </c>
    </row>
    <row r="195" spans="2:27" ht="15.5" x14ac:dyDescent="0.35">
      <c r="C195" t="s">
        <v>195</v>
      </c>
      <c r="D195" s="5">
        <v>13800000</v>
      </c>
      <c r="E195" s="5">
        <v>75589000</v>
      </c>
      <c r="F195" s="5">
        <v>-9413000</v>
      </c>
      <c r="G195" s="5">
        <v>7785000</v>
      </c>
      <c r="I195" s="5">
        <v>61957000</v>
      </c>
      <c r="J195" s="5">
        <v>100304000</v>
      </c>
      <c r="K195" s="5">
        <v>102704000</v>
      </c>
      <c r="L195" s="5">
        <v>78866000</v>
      </c>
      <c r="M195" s="5">
        <v>85014000</v>
      </c>
      <c r="N195" s="5">
        <v>112826000</v>
      </c>
      <c r="O195" s="5">
        <v>130249000</v>
      </c>
      <c r="P195" s="5">
        <v>173287000</v>
      </c>
      <c r="Q195" s="5">
        <v>280870000</v>
      </c>
      <c r="R195" s="5">
        <v>264954000</v>
      </c>
      <c r="S195" s="5">
        <v>132589000</v>
      </c>
      <c r="T195" s="5">
        <v>236689000</v>
      </c>
      <c r="U195" s="5">
        <v>190232000</v>
      </c>
      <c r="V195" s="5">
        <v>270267000</v>
      </c>
      <c r="W195" s="5">
        <v>3593515000000</v>
      </c>
      <c r="X195" s="5">
        <v>4193598000000</v>
      </c>
      <c r="Y195" s="5">
        <v>1759964000000</v>
      </c>
      <c r="Z195" s="5">
        <v>1100493000000</v>
      </c>
      <c r="AA195" s="2">
        <v>636600000000</v>
      </c>
    </row>
    <row r="197" spans="2:27" ht="15.5" x14ac:dyDescent="0.35">
      <c r="B197" t="s">
        <v>196</v>
      </c>
      <c r="C197" t="s">
        <v>12</v>
      </c>
      <c r="D197" s="5">
        <v>19350000000</v>
      </c>
      <c r="E197" s="5">
        <v>19350000000</v>
      </c>
      <c r="F197" s="5">
        <v>19350000000</v>
      </c>
      <c r="G197" s="5">
        <v>19350000000</v>
      </c>
      <c r="I197" s="5">
        <v>19350000000</v>
      </c>
      <c r="J197" s="5">
        <v>19350000000</v>
      </c>
      <c r="K197" s="5">
        <v>19350000000</v>
      </c>
      <c r="L197" s="5">
        <v>19350000000</v>
      </c>
      <c r="M197" s="5">
        <v>19350000000</v>
      </c>
      <c r="N197" s="5">
        <v>19350000000</v>
      </c>
      <c r="O197" s="5">
        <v>19350000000</v>
      </c>
      <c r="P197" s="5">
        <v>19350000000</v>
      </c>
      <c r="Q197" s="5">
        <v>19350000000</v>
      </c>
      <c r="R197" s="5">
        <v>19350000000</v>
      </c>
      <c r="S197" s="5">
        <v>15780000000</v>
      </c>
      <c r="T197" s="5">
        <v>15780000000</v>
      </c>
      <c r="U197" s="5">
        <v>15780000000</v>
      </c>
      <c r="V197" s="5">
        <v>15780000000</v>
      </c>
      <c r="W197" s="5">
        <v>15780000000</v>
      </c>
      <c r="X197" s="5">
        <v>15780000000</v>
      </c>
      <c r="Y197" s="5">
        <v>0</v>
      </c>
      <c r="Z197" s="5">
        <v>0</v>
      </c>
      <c r="AA197" s="2">
        <v>0</v>
      </c>
    </row>
    <row r="198" spans="2:27" ht="15.5" x14ac:dyDescent="0.35">
      <c r="C198" t="s">
        <v>197</v>
      </c>
      <c r="D198" s="6">
        <v>5.97</v>
      </c>
      <c r="E198" s="6">
        <v>2.25</v>
      </c>
      <c r="F198" s="6">
        <v>261.29000000000002</v>
      </c>
      <c r="G198" s="6">
        <v>109.41</v>
      </c>
    </row>
    <row r="199" spans="2:27" ht="15.5" x14ac:dyDescent="0.35">
      <c r="C199" t="s">
        <v>198</v>
      </c>
      <c r="D199" s="6">
        <v>31.49</v>
      </c>
      <c r="E199" s="6">
        <v>131.56</v>
      </c>
      <c r="F199" s="6">
        <v>1.31</v>
      </c>
      <c r="G199" s="6">
        <v>2.85</v>
      </c>
    </row>
    <row r="200" spans="2:27" ht="15.5" x14ac:dyDescent="0.35">
      <c r="C200" t="s">
        <v>73</v>
      </c>
      <c r="D200" s="6">
        <v>0.57999999999999996</v>
      </c>
      <c r="E200" s="6">
        <v>1.29</v>
      </c>
      <c r="F200" s="6">
        <v>1.56</v>
      </c>
      <c r="G200" s="6">
        <v>1.5</v>
      </c>
    </row>
    <row r="201" spans="2:27" ht="15.5" x14ac:dyDescent="0.35">
      <c r="C201" t="s">
        <v>199</v>
      </c>
      <c r="D201" s="5">
        <v>-85830000000</v>
      </c>
      <c r="E201" s="5">
        <v>318380000000</v>
      </c>
      <c r="F201" s="5">
        <v>-599460000000</v>
      </c>
      <c r="G201" s="5">
        <v>-159810000000</v>
      </c>
    </row>
    <row r="202" spans="2:27" ht="15.5" x14ac:dyDescent="0.35">
      <c r="C202" t="s">
        <v>200</v>
      </c>
      <c r="D202" s="6">
        <v>2.3E-3</v>
      </c>
      <c r="E202" s="6">
        <v>8.9999999999999998E-4</v>
      </c>
      <c r="F202" s="6">
        <v>0.10929999999999999</v>
      </c>
      <c r="G202" s="6">
        <v>4.4999999999999998E-2</v>
      </c>
    </row>
    <row r="203" spans="2:27" ht="15.5" x14ac:dyDescent="0.35">
      <c r="C203" t="s">
        <v>201</v>
      </c>
      <c r="D203" s="6">
        <v>9.4999999999999998E-3</v>
      </c>
      <c r="E203" s="6">
        <v>3.7000000000000002E-3</v>
      </c>
      <c r="F203" s="6">
        <v>0.4486</v>
      </c>
      <c r="G203" s="6">
        <v>0.28220000000000001</v>
      </c>
    </row>
    <row r="204" spans="2:27" ht="15.5" x14ac:dyDescent="0.35">
      <c r="C204" t="s">
        <v>202</v>
      </c>
      <c r="D204" s="6">
        <v>-5.0000000000000001E-3</v>
      </c>
      <c r="E204" s="6">
        <v>6.8000000000000005E-3</v>
      </c>
      <c r="F204" s="6">
        <v>-3.3300000000000003E-2</v>
      </c>
      <c r="G204" s="6">
        <v>-2.3099999999999999E-2</v>
      </c>
    </row>
    <row r="205" spans="2:27" ht="15.5" x14ac:dyDescent="0.35">
      <c r="C205" t="s">
        <v>203</v>
      </c>
      <c r="D205" s="6">
        <v>-0.4</v>
      </c>
      <c r="E205" s="6">
        <v>0.6</v>
      </c>
      <c r="F205" s="6">
        <v>-0.89</v>
      </c>
      <c r="G205" s="6">
        <v>-0.42</v>
      </c>
    </row>
    <row r="206" spans="2:27" ht="15.5" x14ac:dyDescent="0.35">
      <c r="C206" t="s">
        <v>204</v>
      </c>
      <c r="D206" s="5">
        <v>13099000000000</v>
      </c>
      <c r="E206" s="5">
        <v>12676000000000</v>
      </c>
      <c r="F206" s="5">
        <v>12131000000000</v>
      </c>
      <c r="G206" s="5">
        <v>8191000000000</v>
      </c>
    </row>
    <row r="207" spans="2:27" ht="15.5" x14ac:dyDescent="0.35">
      <c r="C207" t="s">
        <v>205</v>
      </c>
      <c r="D207" s="6">
        <v>0.3</v>
      </c>
      <c r="E207" s="6">
        <v>0.49</v>
      </c>
      <c r="F207" s="6">
        <v>0.59</v>
      </c>
      <c r="G207" s="6">
        <v>0.8</v>
      </c>
    </row>
    <row r="208" spans="2:27" ht="15.5" x14ac:dyDescent="0.35">
      <c r="C208" t="s">
        <v>206</v>
      </c>
      <c r="D208" s="6">
        <v>627.72</v>
      </c>
      <c r="E208" s="6">
        <v>608.14</v>
      </c>
      <c r="F208" s="6">
        <v>582.44000000000005</v>
      </c>
      <c r="G208" s="6">
        <v>387.77</v>
      </c>
    </row>
    <row r="209" spans="3:27" ht="15.5" x14ac:dyDescent="0.35">
      <c r="C209" t="s">
        <v>207</v>
      </c>
      <c r="D209" s="6">
        <v>0.32</v>
      </c>
      <c r="E209" s="6">
        <v>0.52</v>
      </c>
      <c r="F209" s="6">
        <v>0.62</v>
      </c>
      <c r="G209" s="6">
        <v>0.88</v>
      </c>
    </row>
    <row r="210" spans="3:27" ht="15.5" x14ac:dyDescent="0.35">
      <c r="C210" t="s">
        <v>208</v>
      </c>
      <c r="D210" s="6">
        <v>588.4</v>
      </c>
      <c r="E210" s="6">
        <v>572.27</v>
      </c>
      <c r="F210" s="6">
        <v>547.94000000000005</v>
      </c>
      <c r="G210" s="6">
        <v>353.78</v>
      </c>
    </row>
    <row r="211" spans="3:27" ht="15.5" x14ac:dyDescent="0.35">
      <c r="C211" t="s">
        <v>209</v>
      </c>
      <c r="D211" s="5">
        <v>5564000000000</v>
      </c>
      <c r="E211" s="5">
        <v>6343000000000</v>
      </c>
      <c r="F211" s="5">
        <v>4133000000000</v>
      </c>
      <c r="G211" s="5">
        <v>20274000000000</v>
      </c>
    </row>
    <row r="212" spans="3:27" ht="15.5" x14ac:dyDescent="0.35">
      <c r="C212" t="s">
        <v>210</v>
      </c>
      <c r="D212" s="5">
        <v>15476000000000</v>
      </c>
      <c r="E212" s="5">
        <v>14981000000000</v>
      </c>
      <c r="F212" s="5">
        <v>14027000000000</v>
      </c>
      <c r="G212" s="5">
        <v>1002000000000</v>
      </c>
    </row>
    <row r="213" spans="3:27" ht="15.5" x14ac:dyDescent="0.35">
      <c r="C213" t="s">
        <v>211</v>
      </c>
      <c r="D213" s="5">
        <v>12144000000000</v>
      </c>
      <c r="E213" s="5">
        <v>11765000000000</v>
      </c>
      <c r="F213" s="5">
        <v>11268000000000</v>
      </c>
      <c r="G213" s="5">
        <v>7502000000000</v>
      </c>
    </row>
    <row r="214" spans="3:27" ht="15.5" x14ac:dyDescent="0.35">
      <c r="C214" t="s">
        <v>24</v>
      </c>
      <c r="D214" s="5">
        <v>21040000000000</v>
      </c>
      <c r="E214" s="5">
        <v>21323000000000</v>
      </c>
      <c r="F214" s="5">
        <v>18160000000000</v>
      </c>
      <c r="G214" s="5">
        <v>21277000000000</v>
      </c>
    </row>
    <row r="215" spans="3:27" ht="15.5" x14ac:dyDescent="0.35">
      <c r="C215" t="s">
        <v>21</v>
      </c>
      <c r="D215" s="5">
        <v>19440000000000</v>
      </c>
      <c r="E215" s="5">
        <v>20038000000000</v>
      </c>
      <c r="F215" s="5">
        <v>17124000000000</v>
      </c>
      <c r="G215" s="5">
        <v>20085000000000</v>
      </c>
    </row>
    <row r="216" spans="3:27" ht="15.5" x14ac:dyDescent="0.35">
      <c r="C216" t="s">
        <v>212</v>
      </c>
      <c r="D216" s="5">
        <v>-2119000000000</v>
      </c>
      <c r="E216" s="5">
        <v>-3070000000000</v>
      </c>
      <c r="F216" s="5">
        <v>-3589000000000</v>
      </c>
      <c r="G216" s="5">
        <v>-25621000000000</v>
      </c>
    </row>
    <row r="217" spans="3:27" ht="15.5" x14ac:dyDescent="0.35">
      <c r="C217" t="s">
        <v>213</v>
      </c>
      <c r="D217" s="5">
        <v>-334000000000</v>
      </c>
      <c r="E217" s="5">
        <v>-2475000000000</v>
      </c>
      <c r="F217" s="5">
        <v>455000000000</v>
      </c>
      <c r="G217" s="5">
        <v>48000000000</v>
      </c>
    </row>
    <row r="218" spans="3:27" ht="15.5" x14ac:dyDescent="0.35">
      <c r="C218" t="s">
        <v>214</v>
      </c>
      <c r="D218" s="5">
        <v>-57000000000</v>
      </c>
      <c r="E218" s="5">
        <v>-78000000000</v>
      </c>
      <c r="F218" s="5">
        <v>-405000000000</v>
      </c>
      <c r="G218" s="5">
        <v>-57000000000</v>
      </c>
    </row>
    <row r="219" spans="3:27" ht="15.5" x14ac:dyDescent="0.35">
      <c r="C219" t="s">
        <v>13</v>
      </c>
      <c r="D219" s="5">
        <v>-391000000000</v>
      </c>
      <c r="E219" s="5">
        <v>-2552000000000</v>
      </c>
      <c r="F219" s="5">
        <v>51000000000</v>
      </c>
      <c r="G219" s="5">
        <v>-8000000000</v>
      </c>
    </row>
    <row r="220" spans="3:27" ht="15.5" x14ac:dyDescent="0.35">
      <c r="C220" t="s">
        <v>16</v>
      </c>
      <c r="D220" s="6">
        <v>-20.190000000000001</v>
      </c>
      <c r="E220" s="6">
        <v>-131.91999999999999</v>
      </c>
      <c r="F220" s="6">
        <v>2.61</v>
      </c>
      <c r="G220" s="6">
        <v>-0.44</v>
      </c>
    </row>
    <row r="221" spans="3:27" ht="15.5" x14ac:dyDescent="0.35">
      <c r="C221" t="s">
        <v>58</v>
      </c>
      <c r="I221" s="6">
        <v>277.2</v>
      </c>
      <c r="J221" s="6">
        <v>-126.75</v>
      </c>
      <c r="K221" s="6">
        <v>-102.67</v>
      </c>
      <c r="L221" s="6">
        <v>14.97</v>
      </c>
      <c r="M221" s="6">
        <v>32.869999999999997</v>
      </c>
      <c r="N221" s="6">
        <v>17.84</v>
      </c>
      <c r="O221" s="6">
        <v>-368.28</v>
      </c>
      <c r="P221" s="6">
        <v>-55.11</v>
      </c>
      <c r="Q221" s="6">
        <v>-56.55</v>
      </c>
      <c r="R221" s="6">
        <v>-118.1</v>
      </c>
      <c r="S221" s="6">
        <v>-271.68</v>
      </c>
      <c r="T221" s="6">
        <v>-118.15</v>
      </c>
      <c r="U221" s="6">
        <v>-10.81</v>
      </c>
      <c r="V221" s="6">
        <v>-12.53</v>
      </c>
      <c r="W221" s="6">
        <v>64.98</v>
      </c>
      <c r="X221" s="6">
        <v>67.25</v>
      </c>
      <c r="Y221" s="5">
        <v>248102</v>
      </c>
      <c r="Z221" s="6">
        <v>231804.5</v>
      </c>
      <c r="AA221" s="2">
        <v>158260</v>
      </c>
    </row>
    <row r="222" spans="3:27" ht="15.5" x14ac:dyDescent="0.35">
      <c r="C222" t="s">
        <v>72</v>
      </c>
      <c r="I222" s="6">
        <v>1.23</v>
      </c>
      <c r="J222" s="6">
        <v>-0.8</v>
      </c>
      <c r="K222" s="6">
        <v>-1.38</v>
      </c>
      <c r="L222" s="6">
        <v>21.78</v>
      </c>
      <c r="M222" s="6">
        <v>12.53</v>
      </c>
      <c r="N222" s="6">
        <v>23.99</v>
      </c>
      <c r="O222" s="6">
        <v>-0.83</v>
      </c>
      <c r="P222" s="6">
        <v>-7.29</v>
      </c>
      <c r="Q222" s="6">
        <v>-7.5</v>
      </c>
      <c r="R222" s="6">
        <v>-6.52</v>
      </c>
      <c r="S222" s="6">
        <v>-1.07</v>
      </c>
      <c r="T222" s="6">
        <v>-4.08</v>
      </c>
      <c r="U222" s="6">
        <v>-45.42</v>
      </c>
      <c r="V222" s="6">
        <v>-50.68</v>
      </c>
      <c r="W222" s="6">
        <v>12.82</v>
      </c>
      <c r="X222" s="6">
        <v>17.71</v>
      </c>
      <c r="Y222" s="5">
        <v>0</v>
      </c>
      <c r="Z222" s="5">
        <v>0</v>
      </c>
      <c r="AA222" s="2">
        <v>0</v>
      </c>
    </row>
    <row r="223" spans="3:27" ht="15.5" x14ac:dyDescent="0.35">
      <c r="C223" t="s">
        <v>75</v>
      </c>
      <c r="I223" s="6">
        <v>0.42</v>
      </c>
      <c r="J223" s="6">
        <v>0.13</v>
      </c>
      <c r="K223" s="6">
        <v>0.12</v>
      </c>
      <c r="L223" s="6">
        <v>0.19</v>
      </c>
      <c r="M223" s="6">
        <v>0.26</v>
      </c>
      <c r="N223" s="6">
        <v>0.42</v>
      </c>
      <c r="O223" s="6">
        <v>0.28999999999999998</v>
      </c>
      <c r="P223" s="6">
        <v>0.31</v>
      </c>
      <c r="Q223" s="6">
        <v>0.42</v>
      </c>
      <c r="R223" s="6">
        <v>0.83</v>
      </c>
      <c r="S223" s="6">
        <v>0.26</v>
      </c>
      <c r="T223" s="6">
        <v>0.33</v>
      </c>
      <c r="U223" s="6">
        <v>0.3</v>
      </c>
      <c r="V223" s="6">
        <v>0.45</v>
      </c>
      <c r="W223" s="6">
        <v>0.73</v>
      </c>
      <c r="X223" s="6">
        <v>1.26</v>
      </c>
      <c r="Y223" s="5">
        <v>0</v>
      </c>
      <c r="Z223" s="5">
        <v>0</v>
      </c>
      <c r="AA223" s="2">
        <v>0</v>
      </c>
    </row>
    <row r="224" spans="3:27" ht="15.5" x14ac:dyDescent="0.35">
      <c r="C224" t="s">
        <v>215</v>
      </c>
      <c r="I224" s="5">
        <v>-968630000000</v>
      </c>
      <c r="J224" s="5">
        <v>768190000000</v>
      </c>
      <c r="K224" s="5">
        <v>245110000000</v>
      </c>
      <c r="L224" s="5">
        <v>1099250000000</v>
      </c>
      <c r="M224" s="5">
        <v>1678750000000</v>
      </c>
      <c r="N224" s="5">
        <v>3208300000000</v>
      </c>
      <c r="O224" s="5">
        <v>-5439150000000</v>
      </c>
      <c r="P224" s="5">
        <v>795930000000</v>
      </c>
    </row>
    <row r="225" spans="3:27" ht="15.5" x14ac:dyDescent="0.35">
      <c r="C225" t="s">
        <v>216</v>
      </c>
      <c r="I225" s="6">
        <v>0.11599999999999999</v>
      </c>
      <c r="J225" s="6">
        <v>-5.2400000000000002E-2</v>
      </c>
      <c r="K225" s="6">
        <v>-4.5199999999999997E-2</v>
      </c>
      <c r="L225" s="6">
        <v>5.8999999999999999E-3</v>
      </c>
      <c r="M225" s="6">
        <v>1.18E-2</v>
      </c>
      <c r="N225" s="6">
        <v>6.9999999999999993E-3</v>
      </c>
      <c r="O225" s="6">
        <v>-0.15590000000000001</v>
      </c>
      <c r="P225" s="6">
        <v>-1.7100000000000001E-2</v>
      </c>
      <c r="Q225" s="6">
        <v>-1.9599999999999999E-2</v>
      </c>
      <c r="R225" s="6">
        <v>-4.3200000000000002E-2</v>
      </c>
      <c r="S225" s="6">
        <v>-8.3900000000000002E-2</v>
      </c>
      <c r="T225" s="6">
        <v>-5.7699999999999994E-2</v>
      </c>
      <c r="U225" s="6">
        <v>-5.8999999999999999E-3</v>
      </c>
      <c r="V225" s="6">
        <v>-8.0000000000000002E-3</v>
      </c>
      <c r="W225" s="6">
        <v>4.7599999999999996E-2</v>
      </c>
      <c r="X225" s="6">
        <v>6.0299999999999999E-2</v>
      </c>
      <c r="Y225" s="6">
        <v>3.8800000000000001E-2</v>
      </c>
      <c r="Z225" s="6">
        <v>3.0200000000000001E-2</v>
      </c>
      <c r="AA225" s="3">
        <v>2.8500000000000001E-2</v>
      </c>
    </row>
    <row r="226" spans="3:27" ht="15.5" x14ac:dyDescent="0.35">
      <c r="C226" t="s">
        <v>217</v>
      </c>
      <c r="I226" s="6">
        <v>0.47590000000000005</v>
      </c>
      <c r="J226" s="6">
        <v>-0.38619999999999999</v>
      </c>
      <c r="K226" s="6">
        <v>-0.2437</v>
      </c>
      <c r="L226" s="6">
        <v>3.1300000000000001E-2</v>
      </c>
      <c r="M226" s="6">
        <v>7.8600000000000003E-2</v>
      </c>
      <c r="N226" s="6">
        <v>4.9599999999999998E-2</v>
      </c>
      <c r="O226" s="6">
        <v>-1.286</v>
      </c>
      <c r="P226" s="6">
        <v>-4.07E-2</v>
      </c>
      <c r="Q226" s="6">
        <v>-4.3400000000000001E-2</v>
      </c>
      <c r="R226" s="6">
        <v>-9.2300000000000007E-2</v>
      </c>
      <c r="S226" s="6">
        <v>-0.1744</v>
      </c>
      <c r="T226" s="6">
        <v>-0.17050000000000001</v>
      </c>
      <c r="U226" s="6">
        <v>-1.3600000000000001E-2</v>
      </c>
      <c r="V226" s="6">
        <v>-1.8600000000000002E-2</v>
      </c>
      <c r="W226" s="6">
        <v>0.1007</v>
      </c>
      <c r="X226" s="6">
        <v>0.11410000000000001</v>
      </c>
      <c r="Y226" s="6">
        <v>8.5500000000000007E-2</v>
      </c>
      <c r="Z226" s="6">
        <v>8.5199999999999998E-2</v>
      </c>
      <c r="AA226" s="3">
        <v>6.2400000000000004E-2</v>
      </c>
    </row>
    <row r="227" spans="3:27" ht="15.5" x14ac:dyDescent="0.35">
      <c r="C227" t="s">
        <v>218</v>
      </c>
      <c r="I227" s="6">
        <v>-6.2199999999999998E-2</v>
      </c>
      <c r="J227" s="6">
        <v>3.9199999999999999E-2</v>
      </c>
      <c r="K227" s="6">
        <v>-1.09E-2</v>
      </c>
      <c r="L227" s="6">
        <v>2.29E-2</v>
      </c>
      <c r="M227" s="6">
        <v>2.9300000000000003E-2</v>
      </c>
      <c r="N227" s="6">
        <v>0.10009999999999999</v>
      </c>
      <c r="O227" s="6">
        <v>-0.25329999999999997</v>
      </c>
      <c r="P227" s="6">
        <v>-1.1999999999999999E-3</v>
      </c>
      <c r="Q227" s="6">
        <v>1.84E-2</v>
      </c>
      <c r="R227" s="6">
        <v>1.7000000000000001E-3</v>
      </c>
      <c r="S227" s="6">
        <v>-0.1075</v>
      </c>
      <c r="T227" s="6">
        <v>-5.8600000000000006E-2</v>
      </c>
      <c r="U227" s="6">
        <v>-8.9999999999999998E-4</v>
      </c>
      <c r="V227" s="6">
        <v>1.23E-2</v>
      </c>
      <c r="W227" s="6">
        <v>0.1082</v>
      </c>
      <c r="X227" s="6">
        <v>0.16699999999999998</v>
      </c>
      <c r="Y227" s="6">
        <v>4.6399999999999997E-2</v>
      </c>
      <c r="Z227" s="6">
        <v>0.22850000000000001</v>
      </c>
      <c r="AA227" s="3">
        <v>0.2631</v>
      </c>
    </row>
    <row r="228" spans="3:27" ht="15.5" x14ac:dyDescent="0.35">
      <c r="C228" t="s">
        <v>219</v>
      </c>
      <c r="I228" s="6">
        <v>-0.53</v>
      </c>
      <c r="J228" s="6">
        <v>0.17</v>
      </c>
      <c r="K228" s="6">
        <v>-0.06</v>
      </c>
      <c r="L228" s="6">
        <v>0.2</v>
      </c>
      <c r="M228" s="6">
        <v>0.52</v>
      </c>
      <c r="N228" s="6">
        <v>1.2</v>
      </c>
      <c r="O228" s="6">
        <v>-2.99</v>
      </c>
      <c r="P228" s="6">
        <v>-0.03</v>
      </c>
      <c r="Q228" s="6">
        <v>0.51</v>
      </c>
      <c r="R228" s="6">
        <v>0.03</v>
      </c>
      <c r="S228" s="6">
        <v>-2.08</v>
      </c>
      <c r="T228" s="6">
        <v>-1.37</v>
      </c>
      <c r="U228" s="6">
        <v>-0.02</v>
      </c>
      <c r="V228" s="6">
        <v>0.39</v>
      </c>
      <c r="W228" s="6">
        <v>4.08</v>
      </c>
      <c r="X228" s="6">
        <v>5.66</v>
      </c>
      <c r="Y228" s="6">
        <v>0.68</v>
      </c>
      <c r="Z228" s="6">
        <v>4.1900000000000004</v>
      </c>
      <c r="AA228" s="3">
        <v>3.07</v>
      </c>
    </row>
    <row r="229" spans="3:27" ht="15.5" x14ac:dyDescent="0.35">
      <c r="C229" t="s">
        <v>69</v>
      </c>
      <c r="I229" s="6">
        <v>0.59</v>
      </c>
      <c r="J229" s="6">
        <v>0.31</v>
      </c>
      <c r="K229" s="6">
        <v>0.34</v>
      </c>
      <c r="L229" s="6">
        <v>0.68</v>
      </c>
      <c r="M229" s="6">
        <v>0.98</v>
      </c>
      <c r="N229" s="6">
        <v>1.19</v>
      </c>
      <c r="O229" s="6">
        <v>1.06</v>
      </c>
      <c r="P229" s="6">
        <v>0.3</v>
      </c>
      <c r="Q229" s="6">
        <v>0.33</v>
      </c>
      <c r="R229" s="6">
        <v>0.6</v>
      </c>
      <c r="S229" s="6">
        <v>0.19</v>
      </c>
      <c r="T229" s="6">
        <v>0.7</v>
      </c>
      <c r="U229" s="6">
        <v>0.62</v>
      </c>
      <c r="V229" s="6">
        <v>0.95</v>
      </c>
      <c r="W229" s="6">
        <v>1.29</v>
      </c>
      <c r="X229" s="6">
        <v>2.02</v>
      </c>
      <c r="Y229" s="5">
        <v>0</v>
      </c>
      <c r="Z229" s="5">
        <v>0</v>
      </c>
      <c r="AA229" s="2">
        <v>0</v>
      </c>
    </row>
    <row r="230" spans="3:27" ht="15.5" x14ac:dyDescent="0.35">
      <c r="C230" t="s">
        <v>66</v>
      </c>
      <c r="I230" s="6">
        <v>582.44000000000005</v>
      </c>
      <c r="J230" s="6">
        <v>328.18</v>
      </c>
      <c r="K230" s="6">
        <v>421.22</v>
      </c>
      <c r="L230" s="6">
        <v>479.02</v>
      </c>
      <c r="M230" s="6">
        <v>418.3</v>
      </c>
      <c r="N230" s="6">
        <v>359.35</v>
      </c>
      <c r="O230" s="6">
        <v>286.39</v>
      </c>
      <c r="P230" s="6">
        <v>1353.84</v>
      </c>
      <c r="Q230" s="6">
        <v>1301.82</v>
      </c>
      <c r="R230" s="6">
        <v>1278.98</v>
      </c>
      <c r="S230" s="6">
        <v>1557.46</v>
      </c>
      <c r="T230" s="6">
        <v>693.04</v>
      </c>
      <c r="U230" s="6">
        <v>798.05</v>
      </c>
      <c r="V230" s="6">
        <v>671.88</v>
      </c>
      <c r="W230" s="6">
        <v>645.39</v>
      </c>
      <c r="X230" s="6">
        <v>589.15</v>
      </c>
      <c r="Y230" s="5">
        <v>2902919</v>
      </c>
      <c r="Z230" s="6">
        <v>2719880.5</v>
      </c>
      <c r="AA230" s="2">
        <v>2537166</v>
      </c>
    </row>
    <row r="231" spans="3:27" ht="15.5" x14ac:dyDescent="0.35">
      <c r="C231" t="s">
        <v>220</v>
      </c>
      <c r="I231" s="6">
        <v>0.62</v>
      </c>
      <c r="J231" s="6">
        <v>0.34</v>
      </c>
      <c r="K231" s="6">
        <v>0.34</v>
      </c>
      <c r="L231" s="6">
        <v>0.68</v>
      </c>
      <c r="M231" s="6">
        <v>0.99</v>
      </c>
      <c r="N231" s="6">
        <v>1.2</v>
      </c>
      <c r="O231" s="6">
        <v>1.06</v>
      </c>
      <c r="P231" s="6">
        <v>0.3</v>
      </c>
      <c r="Q231" s="6">
        <v>0.33</v>
      </c>
      <c r="R231" s="6">
        <v>0.61</v>
      </c>
      <c r="S231" s="6">
        <v>0.19</v>
      </c>
      <c r="T231" s="6">
        <v>0.7</v>
      </c>
      <c r="U231" s="6">
        <v>0.62</v>
      </c>
      <c r="V231" s="6">
        <v>0.95</v>
      </c>
      <c r="W231" s="6">
        <v>1.29</v>
      </c>
      <c r="X231" s="6">
        <v>2.02</v>
      </c>
      <c r="Y231" s="5">
        <v>0</v>
      </c>
      <c r="Z231" s="5">
        <v>0</v>
      </c>
      <c r="AA231" s="2">
        <v>0</v>
      </c>
    </row>
    <row r="232" spans="3:27" ht="15.5" x14ac:dyDescent="0.35">
      <c r="C232" t="s">
        <v>221</v>
      </c>
      <c r="I232" s="6">
        <v>547.94000000000005</v>
      </c>
      <c r="J232" s="6">
        <v>294.55</v>
      </c>
      <c r="K232" s="6">
        <v>419.7</v>
      </c>
      <c r="L232" s="6">
        <v>476.76</v>
      </c>
      <c r="M232" s="6">
        <v>415.84</v>
      </c>
      <c r="N232" s="6">
        <v>357.32</v>
      </c>
      <c r="O232" s="6">
        <v>285.45</v>
      </c>
      <c r="P232" s="6">
        <v>1330.66</v>
      </c>
      <c r="Q232" s="6">
        <v>1279.8800000000001</v>
      </c>
      <c r="R232" s="6">
        <v>1252.97</v>
      </c>
      <c r="S232" s="6">
        <v>1557.46</v>
      </c>
      <c r="T232" s="6">
        <v>693.04</v>
      </c>
      <c r="U232" s="6">
        <v>798.05</v>
      </c>
      <c r="V232" s="6">
        <v>671.88</v>
      </c>
      <c r="W232" s="6">
        <v>645.39</v>
      </c>
      <c r="X232" s="6">
        <v>589.15</v>
      </c>
      <c r="Y232" s="5">
        <v>2902919</v>
      </c>
      <c r="Z232" s="6">
        <v>2719880.5</v>
      </c>
      <c r="AA232" s="2">
        <v>2537166</v>
      </c>
    </row>
    <row r="233" spans="3:27" ht="15.5" x14ac:dyDescent="0.35">
      <c r="C233" t="s">
        <v>222</v>
      </c>
      <c r="I233" s="5">
        <v>4133000000000</v>
      </c>
      <c r="J233" s="5">
        <v>22312000000000</v>
      </c>
      <c r="K233" s="5">
        <v>22002000000000</v>
      </c>
      <c r="L233" s="5">
        <v>26654000000000</v>
      </c>
      <c r="M233" s="5">
        <v>14050000000000</v>
      </c>
      <c r="N233" s="5">
        <v>6971000000000</v>
      </c>
      <c r="O233" s="5">
        <v>28720000000000</v>
      </c>
      <c r="P233" s="5">
        <v>18176000000000</v>
      </c>
      <c r="Q233" s="5">
        <v>13470000000000</v>
      </c>
      <c r="R233" s="5">
        <v>12671000000000</v>
      </c>
      <c r="S233" s="5">
        <v>16682000000000</v>
      </c>
      <c r="T233" s="5">
        <v>13593000000000</v>
      </c>
      <c r="U233" s="5">
        <v>10503000000000</v>
      </c>
      <c r="V233" s="5">
        <v>8016000000000</v>
      </c>
      <c r="W233" s="5">
        <v>6003000000000</v>
      </c>
      <c r="X233" s="5">
        <v>5374000000000</v>
      </c>
      <c r="Y233" s="5">
        <v>4435000000000</v>
      </c>
      <c r="Z233" s="5">
        <v>6954000000000</v>
      </c>
      <c r="AA233" s="2">
        <v>3058000000000</v>
      </c>
    </row>
    <row r="234" spans="3:27" ht="15.5" x14ac:dyDescent="0.35">
      <c r="C234" t="s">
        <v>223</v>
      </c>
      <c r="I234" s="5">
        <v>14027000000000</v>
      </c>
      <c r="J234" s="5">
        <v>1009000000000</v>
      </c>
      <c r="K234" s="5">
        <v>180000000000</v>
      </c>
      <c r="L234" s="5">
        <v>306000000000</v>
      </c>
      <c r="M234" s="5">
        <v>17924000000000</v>
      </c>
      <c r="N234" s="5">
        <v>27312000000000</v>
      </c>
      <c r="O234" s="5">
        <v>3501000000000</v>
      </c>
      <c r="P234" s="5">
        <v>12433000000000</v>
      </c>
      <c r="Q234" s="5">
        <v>11471000000000</v>
      </c>
      <c r="R234" s="5">
        <v>11255000000000</v>
      </c>
      <c r="S234" s="5">
        <v>5775000000000</v>
      </c>
      <c r="T234" s="5">
        <v>3162000000000</v>
      </c>
      <c r="U234" s="5">
        <v>1875000000000</v>
      </c>
      <c r="V234" s="5">
        <v>1563000000000</v>
      </c>
      <c r="W234" s="5">
        <v>1368000000000</v>
      </c>
      <c r="X234" s="5">
        <v>909000000000</v>
      </c>
      <c r="Y234" s="5">
        <v>589000000000</v>
      </c>
      <c r="Z234" s="5">
        <v>729000000000</v>
      </c>
      <c r="AA234" s="2">
        <v>898000000000</v>
      </c>
    </row>
    <row r="235" spans="3:27" ht="15.5" x14ac:dyDescent="0.35">
      <c r="C235" t="s">
        <v>26</v>
      </c>
      <c r="I235" s="5">
        <v>18160000000000</v>
      </c>
      <c r="J235" s="5">
        <v>23321000000000</v>
      </c>
      <c r="K235" s="5">
        <v>22183000000000</v>
      </c>
      <c r="L235" s="5">
        <v>26960000000000</v>
      </c>
      <c r="M235" s="5">
        <v>31974000000000</v>
      </c>
      <c r="N235" s="5">
        <v>34283000000000</v>
      </c>
      <c r="O235" s="5">
        <v>32221000000000</v>
      </c>
      <c r="P235" s="5">
        <v>30609000000000</v>
      </c>
      <c r="Q235" s="5">
        <v>24940000000000</v>
      </c>
      <c r="R235" s="5">
        <v>23927000000000</v>
      </c>
      <c r="S235" s="5">
        <v>22457000000000</v>
      </c>
      <c r="T235" s="5">
        <v>16755000000000</v>
      </c>
      <c r="U235" s="5">
        <v>12378000000000</v>
      </c>
      <c r="V235" s="5">
        <v>9580000000000</v>
      </c>
      <c r="W235" s="5">
        <v>7371000000000</v>
      </c>
      <c r="X235" s="5">
        <v>6283000000000</v>
      </c>
      <c r="Y235" s="5">
        <v>5024000000000</v>
      </c>
      <c r="Z235" s="5">
        <v>7683000000000</v>
      </c>
      <c r="AA235" s="2">
        <v>3956000000000</v>
      </c>
    </row>
    <row r="236" spans="3:27" ht="15.5" x14ac:dyDescent="0.35">
      <c r="C236" t="s">
        <v>23</v>
      </c>
      <c r="I236" s="5">
        <v>17124000000000</v>
      </c>
      <c r="J236" s="5">
        <v>21700000000000</v>
      </c>
      <c r="K236" s="5">
        <v>20597000000000</v>
      </c>
      <c r="L236" s="5">
        <v>25731000000000</v>
      </c>
      <c r="M236" s="5">
        <v>30760000000000</v>
      </c>
      <c r="N236" s="5">
        <v>32692000000000</v>
      </c>
      <c r="O236" s="5">
        <v>30410000000000</v>
      </c>
      <c r="P236" s="5">
        <v>28100000000000</v>
      </c>
      <c r="Q236" s="5">
        <v>21135000000000</v>
      </c>
      <c r="R236" s="5">
        <v>20367000000000</v>
      </c>
      <c r="S236" s="5">
        <v>20628000000000</v>
      </c>
      <c r="T236" s="5">
        <v>13810000000000</v>
      </c>
      <c r="U236" s="5">
        <v>10058000000000</v>
      </c>
      <c r="V236" s="5">
        <v>6966000000000</v>
      </c>
      <c r="W236" s="5">
        <v>3777000000000</v>
      </c>
      <c r="X236" s="5">
        <v>2090000000000</v>
      </c>
      <c r="Y236" s="5">
        <v>3264000000000</v>
      </c>
      <c r="Z236" s="5">
        <v>6582000000000</v>
      </c>
      <c r="AA236" s="2">
        <v>3320000000000</v>
      </c>
    </row>
    <row r="237" spans="3:27" ht="15.5" x14ac:dyDescent="0.35">
      <c r="C237" t="s">
        <v>224</v>
      </c>
      <c r="I237" s="5">
        <v>-3589000000000</v>
      </c>
      <c r="J237" s="5">
        <v>-25419000000000</v>
      </c>
      <c r="K237" s="5">
        <v>-23013000000000</v>
      </c>
      <c r="L237" s="5">
        <v>-20692000000000</v>
      </c>
      <c r="M237" s="5">
        <v>-7335000000000</v>
      </c>
      <c r="N237" s="5">
        <v>111000000000</v>
      </c>
      <c r="O237" s="5">
        <v>-24729000000000</v>
      </c>
      <c r="P237" s="5">
        <v>-8818000000000</v>
      </c>
      <c r="Q237" s="5">
        <v>-4609000000000</v>
      </c>
      <c r="R237" s="5">
        <v>-3052000000000</v>
      </c>
      <c r="S237" s="5">
        <v>-7789000000000</v>
      </c>
      <c r="T237" s="5">
        <v>-4412000000000</v>
      </c>
      <c r="U237" s="5">
        <v>-524000000000</v>
      </c>
      <c r="V237" s="5">
        <v>1501000000000</v>
      </c>
      <c r="W237" s="5">
        <v>4009000000000</v>
      </c>
      <c r="X237" s="5">
        <v>5357000000000</v>
      </c>
      <c r="Y237" s="5">
        <v>2501000000000</v>
      </c>
      <c r="Z237" s="5">
        <v>2965000000000</v>
      </c>
      <c r="AA237" s="2">
        <v>2976000000000</v>
      </c>
    </row>
    <row r="238" spans="3:27" ht="15.5" x14ac:dyDescent="0.35">
      <c r="C238" t="s">
        <v>225</v>
      </c>
      <c r="I238" s="5">
        <v>-29000000000</v>
      </c>
      <c r="J238" s="5">
        <v>1424000000000</v>
      </c>
      <c r="K238" s="5">
        <v>2534000000000</v>
      </c>
      <c r="L238" s="5">
        <v>4780000000000</v>
      </c>
      <c r="M238" s="5">
        <v>1712000000000</v>
      </c>
      <c r="N238" s="5">
        <v>999000000000</v>
      </c>
      <c r="O238" s="5">
        <v>2448000000000</v>
      </c>
      <c r="P238" s="5">
        <v>-1161000000000</v>
      </c>
      <c r="Q238" s="5">
        <v>2766000000000</v>
      </c>
      <c r="R238" s="5">
        <v>903000000000</v>
      </c>
      <c r="S238" s="5">
        <v>-1020000000000</v>
      </c>
      <c r="T238" s="5">
        <v>-29000000000</v>
      </c>
      <c r="U238" s="5">
        <v>1694000000000</v>
      </c>
      <c r="V238" s="5">
        <v>198000000000</v>
      </c>
      <c r="W238" s="5">
        <v>246000000000</v>
      </c>
      <c r="X238" s="5">
        <v>848000000000</v>
      </c>
      <c r="Y238" s="5">
        <v>883000000000</v>
      </c>
      <c r="Z238" s="5">
        <v>607000000000</v>
      </c>
      <c r="AA238" s="2">
        <v>275000000000</v>
      </c>
    </row>
    <row r="239" spans="3:27" ht="15.5" x14ac:dyDescent="0.35">
      <c r="C239" t="s">
        <v>226</v>
      </c>
      <c r="I239" s="5">
        <v>-580000000000</v>
      </c>
      <c r="J239" s="5">
        <v>-406000000000</v>
      </c>
      <c r="K239" s="5">
        <v>-432000000000</v>
      </c>
      <c r="L239" s="5">
        <v>-510000000000</v>
      </c>
      <c r="M239" s="5">
        <v>-1108000000000</v>
      </c>
      <c r="N239" s="5">
        <v>-372000000000</v>
      </c>
      <c r="O239" s="5">
        <v>-2782000000000</v>
      </c>
      <c r="P239" s="5">
        <v>-4016000000000</v>
      </c>
      <c r="Q239" s="5">
        <v>-2132000000000</v>
      </c>
      <c r="R239" s="5">
        <v>-1974000000000</v>
      </c>
      <c r="S239" s="5">
        <v>-2636000000000</v>
      </c>
      <c r="T239" s="5">
        <v>-2477000000000</v>
      </c>
      <c r="U239" s="5">
        <v>-2167000000000</v>
      </c>
      <c r="V239" s="5">
        <v>-1649000000000</v>
      </c>
      <c r="W239" s="5">
        <v>-1530000000000</v>
      </c>
      <c r="X239" s="5">
        <v>-1062000000000</v>
      </c>
      <c r="Y239" s="5">
        <v>-474000000000</v>
      </c>
      <c r="Z239" s="5">
        <v>-247000000000</v>
      </c>
      <c r="AA239" s="2">
        <v>-168000000000</v>
      </c>
    </row>
    <row r="240" spans="3:27" ht="15.5" x14ac:dyDescent="0.35">
      <c r="C240" t="s">
        <v>15</v>
      </c>
      <c r="I240" s="5">
        <v>-610000000000</v>
      </c>
      <c r="J240" s="5">
        <v>1019000000000</v>
      </c>
      <c r="K240" s="5">
        <v>2102000000000</v>
      </c>
      <c r="L240" s="5">
        <v>4270000000000</v>
      </c>
      <c r="M240" s="5">
        <v>604000000000</v>
      </c>
      <c r="N240" s="5">
        <v>627000000000</v>
      </c>
      <c r="O240" s="5">
        <v>-334000000000</v>
      </c>
      <c r="P240" s="5">
        <v>-5176000000000</v>
      </c>
      <c r="Q240" s="5">
        <v>634000000000</v>
      </c>
      <c r="R240" s="5">
        <v>-1071000000000</v>
      </c>
      <c r="S240" s="5">
        <v>-3655000000000</v>
      </c>
      <c r="T240" s="5">
        <v>-2505000000000</v>
      </c>
      <c r="U240" s="5">
        <v>-473000000000</v>
      </c>
      <c r="V240" s="5">
        <v>-1451000000000</v>
      </c>
      <c r="W240" s="5">
        <v>-1284000000000</v>
      </c>
      <c r="X240" s="5">
        <v>-213000000000</v>
      </c>
      <c r="Y240" s="5">
        <v>410000000000</v>
      </c>
      <c r="Z240" s="5">
        <v>360000000000</v>
      </c>
      <c r="AA240" s="2">
        <v>108000000000</v>
      </c>
    </row>
    <row r="241" spans="2:27" ht="15.5" x14ac:dyDescent="0.35">
      <c r="C241" t="s">
        <v>17</v>
      </c>
      <c r="I241" s="6">
        <v>-31.51</v>
      </c>
      <c r="J241" s="6">
        <v>52.65</v>
      </c>
      <c r="K241" s="6">
        <v>108.66</v>
      </c>
      <c r="L241" s="6">
        <v>220.74</v>
      </c>
      <c r="M241" s="6">
        <v>31.23</v>
      </c>
      <c r="N241" s="6">
        <v>32.380000000000003</v>
      </c>
      <c r="O241" s="6">
        <v>-17.239999999999998</v>
      </c>
      <c r="P241" s="6">
        <v>-267.56</v>
      </c>
      <c r="Q241" s="6">
        <v>32.76</v>
      </c>
      <c r="R241" s="6">
        <v>-55.37</v>
      </c>
      <c r="S241" s="6">
        <v>-231.72</v>
      </c>
      <c r="T241" s="6">
        <v>-158.81</v>
      </c>
      <c r="U241" s="5">
        <v>-30</v>
      </c>
      <c r="V241" s="6">
        <v>-91.99</v>
      </c>
      <c r="W241" s="6">
        <v>-81.400000000000006</v>
      </c>
      <c r="X241" s="6">
        <v>-13.53</v>
      </c>
      <c r="Y241" s="6">
        <v>204889.5</v>
      </c>
      <c r="Z241" s="5">
        <v>179853</v>
      </c>
      <c r="AA241" s="2">
        <v>53819</v>
      </c>
    </row>
    <row r="243" spans="2:27" ht="15.5" x14ac:dyDescent="0.35">
      <c r="B243" t="s">
        <v>227</v>
      </c>
      <c r="C243" t="s">
        <v>228</v>
      </c>
      <c r="D243" s="5">
        <v>116000000000</v>
      </c>
      <c r="E243" s="5">
        <v>44000000000</v>
      </c>
      <c r="F243" s="5">
        <v>5055000000000</v>
      </c>
      <c r="G243" s="5">
        <v>2117000000000</v>
      </c>
      <c r="H243" s="5">
        <v>318000000000</v>
      </c>
      <c r="I243" s="5">
        <v>5363000000000</v>
      </c>
      <c r="J243" s="5">
        <v>-2452000000000</v>
      </c>
      <c r="K243" s="5">
        <v>-1986000000000</v>
      </c>
      <c r="L243" s="5">
        <v>290000000000</v>
      </c>
      <c r="M243" s="5">
        <v>636000000000</v>
      </c>
      <c r="N243" s="5">
        <v>345000000000</v>
      </c>
      <c r="O243" s="5">
        <v>-7125000000000</v>
      </c>
      <c r="P243" s="5">
        <v>-1066000000000</v>
      </c>
      <c r="Q243" s="5">
        <v>-1094000000000</v>
      </c>
    </row>
    <row r="244" spans="2:27" ht="15.5" x14ac:dyDescent="0.35">
      <c r="C244" t="s">
        <v>57</v>
      </c>
      <c r="D244" s="6">
        <v>5.97</v>
      </c>
      <c r="E244" s="6">
        <v>2.25</v>
      </c>
      <c r="F244" s="6">
        <v>261.29000000000002</v>
      </c>
      <c r="G244" s="6">
        <v>109.41</v>
      </c>
      <c r="H244" s="6">
        <v>16.46</v>
      </c>
      <c r="I244" s="6">
        <v>277.2</v>
      </c>
      <c r="J244" s="6">
        <v>-126.75</v>
      </c>
      <c r="K244" s="6">
        <v>-102.67</v>
      </c>
      <c r="L244" s="6">
        <v>14.97</v>
      </c>
      <c r="M244" s="6">
        <v>32.869999999999997</v>
      </c>
      <c r="N244" s="6">
        <v>17.84</v>
      </c>
      <c r="O244" s="6">
        <v>-368.28</v>
      </c>
      <c r="P244" s="6">
        <v>-55.11</v>
      </c>
      <c r="Q244" s="6">
        <v>-56.55</v>
      </c>
    </row>
    <row r="245" spans="2:27" ht="15.5" x14ac:dyDescent="0.35">
      <c r="C245" t="s">
        <v>233</v>
      </c>
      <c r="D245" s="5">
        <v>6323000000000</v>
      </c>
      <c r="E245" s="5">
        <v>4423000000000</v>
      </c>
      <c r="F245" s="5">
        <v>4230000000000</v>
      </c>
      <c r="G245" s="5">
        <v>4015000000000</v>
      </c>
      <c r="H245" s="5">
        <v>21491000000000</v>
      </c>
      <c r="I245" s="5">
        <v>15816000000000</v>
      </c>
      <c r="J245" s="5">
        <v>15130000000000</v>
      </c>
      <c r="K245" s="5">
        <v>22179000000000</v>
      </c>
      <c r="L245" s="5">
        <v>33300000000000</v>
      </c>
      <c r="M245" s="5">
        <v>30294000000000</v>
      </c>
      <c r="N245" s="5">
        <v>19732000000000</v>
      </c>
      <c r="O245" s="5">
        <v>20095000000000</v>
      </c>
      <c r="P245" s="5">
        <v>24788000000000</v>
      </c>
      <c r="Q245" s="5">
        <v>19394000000000</v>
      </c>
    </row>
    <row r="246" spans="2:27" ht="15.5" x14ac:dyDescent="0.35">
      <c r="C246" t="s">
        <v>237</v>
      </c>
      <c r="I246" s="6">
        <v>11.64</v>
      </c>
    </row>
    <row r="247" spans="2:27" ht="15.5" x14ac:dyDescent="0.35">
      <c r="C247" t="s">
        <v>238</v>
      </c>
      <c r="I247" s="6">
        <v>0.49</v>
      </c>
    </row>
    <row r="248" spans="2:27" ht="15.5" x14ac:dyDescent="0.35">
      <c r="C248" t="s">
        <v>239</v>
      </c>
      <c r="I248" s="6">
        <v>6.95</v>
      </c>
    </row>
    <row r="249" spans="2:27" ht="15.5" x14ac:dyDescent="0.35">
      <c r="C249" t="s">
        <v>240</v>
      </c>
      <c r="I249" s="6">
        <v>2.0238999999999998</v>
      </c>
    </row>
    <row r="250" spans="2:27" ht="15.5" x14ac:dyDescent="0.35">
      <c r="C250" t="s">
        <v>241</v>
      </c>
      <c r="I250" s="6">
        <v>0.19</v>
      </c>
    </row>
    <row r="251" spans="2:27" ht="15.5" x14ac:dyDescent="0.35">
      <c r="C251" t="s">
        <v>242</v>
      </c>
      <c r="I251" s="6">
        <v>0.3</v>
      </c>
    </row>
    <row r="252" spans="2:27" ht="15.5" x14ac:dyDescent="0.35">
      <c r="C252" t="s">
        <v>243</v>
      </c>
      <c r="I252" s="6">
        <v>-1.59</v>
      </c>
    </row>
    <row r="253" spans="2:27" ht="15.5" x14ac:dyDescent="0.35">
      <c r="C253" t="s">
        <v>244</v>
      </c>
      <c r="I253" s="6">
        <v>-1.27</v>
      </c>
    </row>
    <row r="254" spans="2:27" ht="15.5" x14ac:dyDescent="0.35">
      <c r="C254" t="s">
        <v>245</v>
      </c>
      <c r="I254" s="6">
        <v>-25.2</v>
      </c>
    </row>
    <row r="255" spans="2:27" ht="15.5" x14ac:dyDescent="0.35">
      <c r="C255" t="s">
        <v>246</v>
      </c>
      <c r="I255" s="6">
        <v>-43.86</v>
      </c>
    </row>
    <row r="256" spans="2:27" ht="15.5" x14ac:dyDescent="0.35">
      <c r="C256" t="s">
        <v>249</v>
      </c>
      <c r="I256" s="6">
        <v>384.53</v>
      </c>
    </row>
    <row r="257" spans="3:9" ht="15.5" x14ac:dyDescent="0.35">
      <c r="C257" t="s">
        <v>250</v>
      </c>
      <c r="I257" s="6">
        <v>16.32</v>
      </c>
    </row>
    <row r="258" spans="3:9" ht="15.5" x14ac:dyDescent="0.35">
      <c r="C258" t="s">
        <v>251</v>
      </c>
      <c r="I258" s="6">
        <v>976.46</v>
      </c>
    </row>
    <row r="259" spans="3:9" ht="15.5" x14ac:dyDescent="0.35">
      <c r="C259" t="s">
        <v>252</v>
      </c>
      <c r="D259" s="6">
        <v>82.7</v>
      </c>
    </row>
    <row r="260" spans="3:9" ht="15.5" x14ac:dyDescent="0.35">
      <c r="C260" t="s">
        <v>253</v>
      </c>
      <c r="I260" s="6">
        <v>627.72</v>
      </c>
    </row>
    <row r="261" spans="3:9" ht="15.5" x14ac:dyDescent="0.35">
      <c r="C261" t="s">
        <v>254</v>
      </c>
      <c r="I261" s="6">
        <v>-149.94</v>
      </c>
    </row>
    <row r="262" spans="3:9" ht="15.5" x14ac:dyDescent="0.35">
      <c r="C262" t="s">
        <v>255</v>
      </c>
      <c r="D262" s="6">
        <v>0.85</v>
      </c>
    </row>
    <row r="263" spans="3:9" ht="15.5" x14ac:dyDescent="0.35">
      <c r="C263" t="s">
        <v>256</v>
      </c>
      <c r="D263" s="6">
        <v>0.53</v>
      </c>
    </row>
    <row r="264" spans="3:9" ht="15.5" x14ac:dyDescent="0.35">
      <c r="C264" t="s">
        <v>395</v>
      </c>
      <c r="D264" s="6">
        <v>1.73</v>
      </c>
    </row>
    <row r="265" spans="3:9" ht="15.5" x14ac:dyDescent="0.35">
      <c r="C265" t="s">
        <v>445</v>
      </c>
      <c r="D265" s="6">
        <v>1.27</v>
      </c>
    </row>
    <row r="266" spans="3:9" ht="15.5" x14ac:dyDescent="0.35">
      <c r="C266" t="s">
        <v>257</v>
      </c>
      <c r="D266" s="6">
        <v>3.06</v>
      </c>
    </row>
    <row r="267" spans="3:9" ht="15.5" x14ac:dyDescent="0.35">
      <c r="C267" t="s">
        <v>396</v>
      </c>
      <c r="D267" s="6">
        <v>0.42</v>
      </c>
    </row>
    <row r="268" spans="3:9" ht="15.5" x14ac:dyDescent="0.35">
      <c r="C268" t="s">
        <v>258</v>
      </c>
      <c r="D268" s="6">
        <v>4.1399999999999997</v>
      </c>
    </row>
    <row r="269" spans="3:9" ht="15.5" x14ac:dyDescent="0.35">
      <c r="C269" t="s">
        <v>259</v>
      </c>
      <c r="I269" s="6">
        <v>-0.42</v>
      </c>
    </row>
    <row r="270" spans="3:9" ht="15.5" x14ac:dyDescent="0.35">
      <c r="C270" t="s">
        <v>13</v>
      </c>
      <c r="D270" s="5">
        <v>-391000000000</v>
      </c>
    </row>
    <row r="271" spans="3:9" ht="15.5" x14ac:dyDescent="0.35">
      <c r="C271" t="s">
        <v>260</v>
      </c>
      <c r="I271" s="6">
        <v>-2.38</v>
      </c>
    </row>
    <row r="272" spans="3:9" ht="15.5" x14ac:dyDescent="0.35">
      <c r="C272" t="s">
        <v>261</v>
      </c>
      <c r="I272" s="6">
        <v>0.14800000000000002</v>
      </c>
    </row>
    <row r="273" spans="3:9" ht="15.5" x14ac:dyDescent="0.35">
      <c r="C273" t="s">
        <v>262</v>
      </c>
      <c r="I273" s="6">
        <v>0.61260000000000003</v>
      </c>
    </row>
    <row r="274" spans="3:9" ht="15.5" x14ac:dyDescent="0.35">
      <c r="C274" t="s">
        <v>263</v>
      </c>
      <c r="I274" s="6">
        <v>-2.7200000000000002E-2</v>
      </c>
    </row>
    <row r="275" spans="3:9" ht="15.5" x14ac:dyDescent="0.35">
      <c r="C275" t="s">
        <v>264</v>
      </c>
      <c r="I275" s="6">
        <v>-2.23E-2</v>
      </c>
    </row>
    <row r="276" spans="3:9" ht="15.5" x14ac:dyDescent="0.35">
      <c r="C276" t="s">
        <v>265</v>
      </c>
      <c r="D276" s="6">
        <v>41.75</v>
      </c>
    </row>
    <row r="277" spans="3:9" ht="15.5" x14ac:dyDescent="0.35">
      <c r="C277" t="s">
        <v>266</v>
      </c>
      <c r="D277" s="6">
        <v>76.040000000000006</v>
      </c>
    </row>
    <row r="278" spans="3:9" ht="15.5" x14ac:dyDescent="0.35">
      <c r="C278" t="s">
        <v>267</v>
      </c>
      <c r="D278" s="6">
        <v>41.66</v>
      </c>
    </row>
    <row r="279" spans="3:9" ht="15.5" x14ac:dyDescent="0.35">
      <c r="C279" t="s">
        <v>268</v>
      </c>
      <c r="D279" s="6">
        <v>76.13</v>
      </c>
    </row>
    <row r="280" spans="3:9" ht="15.5" x14ac:dyDescent="0.35">
      <c r="C280" t="s">
        <v>269</v>
      </c>
      <c r="D280" s="6">
        <v>2.1800000000000002</v>
      </c>
    </row>
    <row r="281" spans="3:9" ht="15.5" x14ac:dyDescent="0.35">
      <c r="C281" t="s">
        <v>270</v>
      </c>
      <c r="I281" s="6">
        <v>0.38</v>
      </c>
    </row>
    <row r="282" spans="3:9" ht="15.5" x14ac:dyDescent="0.35">
      <c r="C282" t="s">
        <v>271</v>
      </c>
      <c r="I282" s="6">
        <v>3.6</v>
      </c>
    </row>
    <row r="283" spans="3:9" ht="15.5" x14ac:dyDescent="0.35">
      <c r="C283" t="s">
        <v>53</v>
      </c>
      <c r="I283" s="5">
        <v>3676000000000</v>
      </c>
    </row>
    <row r="284" spans="3:9" ht="15.5" x14ac:dyDescent="0.35">
      <c r="C284" t="s">
        <v>272</v>
      </c>
      <c r="I284" s="5">
        <v>24070000000000</v>
      </c>
    </row>
    <row r="285" spans="3:9" ht="15.5" x14ac:dyDescent="0.35">
      <c r="C285" t="s">
        <v>273</v>
      </c>
      <c r="I285" s="5">
        <v>19350000000</v>
      </c>
    </row>
    <row r="286" spans="3:9" ht="15.5" x14ac:dyDescent="0.35">
      <c r="C286" t="s">
        <v>274</v>
      </c>
      <c r="I286" s="6">
        <v>0.2</v>
      </c>
    </row>
    <row r="287" spans="3:9" ht="15.5" x14ac:dyDescent="0.35">
      <c r="C287" t="s">
        <v>275</v>
      </c>
      <c r="D287" s="6">
        <v>8.2299999999999998E-2</v>
      </c>
    </row>
    <row r="288" spans="3:9" ht="15.5" x14ac:dyDescent="0.35">
      <c r="C288" t="s">
        <v>276</v>
      </c>
      <c r="D288" s="6">
        <v>-2.7699999999999999E-2</v>
      </c>
    </row>
    <row r="289" spans="3:9" ht="15.5" x14ac:dyDescent="0.35">
      <c r="C289" t="s">
        <v>277</v>
      </c>
      <c r="D289" s="6">
        <v>1.83E-2</v>
      </c>
    </row>
    <row r="290" spans="3:9" ht="15.5" x14ac:dyDescent="0.35">
      <c r="C290" t="s">
        <v>278</v>
      </c>
      <c r="D290" s="6">
        <v>0.69430000000000003</v>
      </c>
    </row>
    <row r="291" spans="3:9" ht="15.5" x14ac:dyDescent="0.35">
      <c r="C291" t="s">
        <v>279</v>
      </c>
      <c r="D291" s="6">
        <v>0.50109999999999999</v>
      </c>
    </row>
    <row r="292" spans="3:9" ht="15.5" x14ac:dyDescent="0.35">
      <c r="C292" t="s">
        <v>280</v>
      </c>
      <c r="D292" s="6">
        <v>1.1162999999999998</v>
      </c>
    </row>
    <row r="293" spans="3:9" ht="15.5" x14ac:dyDescent="0.35">
      <c r="C293" t="s">
        <v>281</v>
      </c>
      <c r="I293" s="5">
        <v>6</v>
      </c>
    </row>
    <row r="294" spans="3:9" ht="15.5" x14ac:dyDescent="0.35">
      <c r="C294" t="s">
        <v>285</v>
      </c>
      <c r="I294" t="s">
        <v>884</v>
      </c>
    </row>
    <row r="295" spans="3:9" ht="15.5" x14ac:dyDescent="0.35">
      <c r="C295" t="s">
        <v>287</v>
      </c>
      <c r="I295" s="5">
        <v>5</v>
      </c>
    </row>
    <row r="296" spans="3:9" ht="15.5" x14ac:dyDescent="0.35">
      <c r="C296" t="s">
        <v>288</v>
      </c>
      <c r="I296" s="6">
        <v>0.17</v>
      </c>
    </row>
    <row r="297" spans="3:9" ht="15.5" x14ac:dyDescent="0.35">
      <c r="C297" t="s">
        <v>289</v>
      </c>
      <c r="I297" s="6">
        <v>0.73</v>
      </c>
    </row>
    <row r="298" spans="3:9" ht="15.5" x14ac:dyDescent="0.35">
      <c r="C298" t="s">
        <v>290</v>
      </c>
      <c r="I298" s="5">
        <v>1</v>
      </c>
    </row>
    <row r="299" spans="3:9" ht="15.5" x14ac:dyDescent="0.35">
      <c r="C299" t="s">
        <v>291</v>
      </c>
      <c r="I299" s="6">
        <v>0.05</v>
      </c>
    </row>
    <row r="300" spans="3:9" ht="15.5" x14ac:dyDescent="0.35">
      <c r="C300" t="s">
        <v>292</v>
      </c>
      <c r="I300" s="6">
        <v>0.92</v>
      </c>
    </row>
    <row r="301" spans="3:9" ht="15.5" x14ac:dyDescent="0.35">
      <c r="C301" t="s">
        <v>293</v>
      </c>
      <c r="I301" s="6">
        <v>0.91</v>
      </c>
    </row>
    <row r="302" spans="3:9" ht="15.5" x14ac:dyDescent="0.35">
      <c r="C302" t="s">
        <v>294</v>
      </c>
      <c r="I302" s="6">
        <v>0.31</v>
      </c>
    </row>
    <row r="303" spans="3:9" ht="15.5" x14ac:dyDescent="0.35">
      <c r="C303" t="s">
        <v>295</v>
      </c>
      <c r="I303" s="5">
        <v>18891000000000</v>
      </c>
    </row>
    <row r="304" spans="3:9" ht="15.5" x14ac:dyDescent="0.35">
      <c r="C304" t="s">
        <v>296</v>
      </c>
      <c r="I304" s="5">
        <v>1425000000000</v>
      </c>
    </row>
    <row r="305" spans="3:9" ht="15.5" x14ac:dyDescent="0.35">
      <c r="C305" t="s">
        <v>297</v>
      </c>
      <c r="I305" s="5">
        <v>-527000000000</v>
      </c>
    </row>
    <row r="306" spans="3:9" ht="15.5" x14ac:dyDescent="0.35">
      <c r="C306" t="s">
        <v>298</v>
      </c>
      <c r="I306" s="5">
        <v>7439000000000</v>
      </c>
    </row>
    <row r="307" spans="3:9" ht="15.5" x14ac:dyDescent="0.35">
      <c r="C307" t="s">
        <v>299</v>
      </c>
      <c r="D307" s="5">
        <v>1600000000000</v>
      </c>
    </row>
    <row r="308" spans="3:9" ht="15.5" x14ac:dyDescent="0.35">
      <c r="C308" t="s">
        <v>300</v>
      </c>
      <c r="D308" s="5">
        <v>50282000000000</v>
      </c>
    </row>
    <row r="309" spans="3:9" ht="15.5" x14ac:dyDescent="0.35">
      <c r="C309" t="s">
        <v>301</v>
      </c>
      <c r="D309" s="5">
        <v>37183000000000</v>
      </c>
    </row>
    <row r="310" spans="3:9" ht="15.5" x14ac:dyDescent="0.35">
      <c r="C310" t="s">
        <v>212</v>
      </c>
      <c r="D310" s="5">
        <v>-2119000000000</v>
      </c>
    </row>
    <row r="311" spans="3:9" ht="15.5" x14ac:dyDescent="0.35">
      <c r="C311" t="s">
        <v>211</v>
      </c>
      <c r="I311" s="5">
        <v>12144000000000</v>
      </c>
    </row>
    <row r="312" spans="3:9" ht="15.5" x14ac:dyDescent="0.35">
      <c r="C312" t="s">
        <v>210</v>
      </c>
      <c r="D312" s="5">
        <v>15476000000000</v>
      </c>
    </row>
    <row r="313" spans="3:9" ht="15.5" x14ac:dyDescent="0.35">
      <c r="C313" t="s">
        <v>209</v>
      </c>
      <c r="D313" s="5">
        <v>5564000000000</v>
      </c>
    </row>
    <row r="314" spans="3:9" ht="15.5" x14ac:dyDescent="0.35">
      <c r="C314" t="s">
        <v>24</v>
      </c>
      <c r="D314" s="5">
        <v>21040000000000</v>
      </c>
    </row>
    <row r="315" spans="3:9" ht="15.5" x14ac:dyDescent="0.35">
      <c r="C315" t="s">
        <v>21</v>
      </c>
      <c r="D315" s="5">
        <v>19440000000000</v>
      </c>
    </row>
    <row r="316" spans="3:9" ht="15.5" x14ac:dyDescent="0.35">
      <c r="C316" t="s">
        <v>302</v>
      </c>
      <c r="I316" s="5">
        <v>13099000000000</v>
      </c>
    </row>
    <row r="317" spans="3:9" ht="15.5" x14ac:dyDescent="0.35">
      <c r="C317" t="s">
        <v>303</v>
      </c>
      <c r="I317" s="5">
        <v>-2305000000000</v>
      </c>
    </row>
    <row r="318" spans="3:9" ht="15.5" x14ac:dyDescent="0.35">
      <c r="C318" t="s">
        <v>304</v>
      </c>
      <c r="I318" s="5">
        <v>733000000000</v>
      </c>
    </row>
    <row r="319" spans="3:9" ht="15.5" x14ac:dyDescent="0.35">
      <c r="C319" t="s">
        <v>305</v>
      </c>
      <c r="I319" s="5">
        <v>2077000000000</v>
      </c>
    </row>
    <row r="320" spans="3:9" ht="15.5" x14ac:dyDescent="0.35">
      <c r="C320" t="s">
        <v>306</v>
      </c>
      <c r="I320" s="5">
        <v>-596000000000</v>
      </c>
    </row>
    <row r="321" spans="3:9" ht="15.5" x14ac:dyDescent="0.35">
      <c r="C321" t="s">
        <v>307</v>
      </c>
      <c r="I321" s="5">
        <v>-2901000000000</v>
      </c>
    </row>
  </sheetData>
  <pageMargins left="0.7" right="0.7" top="0.75" bottom="0.75" header="0.3" footer="0.3"/>
  <ignoredErrors>
    <ignoredError sqref="A1:AA32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886</v>
      </c>
      <c r="D2" s="2" vm="200">
        <f ca="1">IFERROR(_xlfn.STOCKHISTORY("XIDX:" &amp; $C$1, D3, , 0, 0, 1), "Libur")</f>
        <v>17</v>
      </c>
      <c r="E2" s="2" vm="201">
        <f ca="1">IFERROR(_xlfn.STOCKHISTORY("XIDX:" &amp; $C$1, E3, , 0, 0, 1), "Libur")</f>
        <v>12</v>
      </c>
      <c r="H2" s="2" vm="201">
        <f ca="1">IFERROR(INDEX(D2:G2,COUNT(D2:G2)),"")</f>
        <v>12</v>
      </c>
      <c r="I2" s="2" vm="202">
        <f t="shared" ref="I2:Z2" ca="1" si="0">IFERROR(_xlfn.STOCKHISTORY("XIDX:" &amp; $C$1, I1, , 0, 0, 1), "Libur")</f>
        <v>19</v>
      </c>
      <c r="J2" s="2" vm="203">
        <f t="shared" ca="1" si="0"/>
        <v>6</v>
      </c>
      <c r="K2" s="2" vm="31">
        <f t="shared" ca="1" si="0"/>
        <v>50</v>
      </c>
      <c r="L2" s="2" vm="31">
        <f t="shared" ca="1" si="0"/>
        <v>50</v>
      </c>
      <c r="M2" s="2" vm="204">
        <f t="shared" ca="1" si="0"/>
        <v>96</v>
      </c>
      <c r="N2" s="2" vm="205">
        <f t="shared" ca="1" si="0"/>
        <v>84</v>
      </c>
      <c r="O2" s="2" vm="206">
        <f t="shared" ca="1" si="0"/>
        <v>500</v>
      </c>
      <c r="P2" s="2" vm="207">
        <f t="shared" ca="1" si="0"/>
        <v>655</v>
      </c>
      <c r="Q2" s="2" vm="208">
        <f t="shared" ca="1" si="0"/>
        <v>530</v>
      </c>
      <c r="R2" s="2" vm="209">
        <f t="shared" ca="1" si="0"/>
        <v>468</v>
      </c>
      <c r="S2" s="2" vm="192">
        <f t="shared" ca="1" si="0"/>
        <v>424</v>
      </c>
      <c r="T2" s="2" vm="210">
        <f t="shared" ca="1" si="0"/>
        <v>97.2</v>
      </c>
      <c r="U2" s="2" vm="169">
        <f t="shared" ca="1" si="0"/>
        <v>74</v>
      </c>
      <c r="V2" s="2" vm="211">
        <f t="shared" ca="1" si="0"/>
        <v>55</v>
      </c>
      <c r="W2" s="2" vm="212">
        <f t="shared" ca="1" si="0"/>
        <v>37.5</v>
      </c>
      <c r="X2" s="2" vm="213">
        <f t="shared" ca="1" si="0"/>
        <v>27.567299999999999</v>
      </c>
      <c r="Y2" s="2" vm="214">
        <f t="shared" ca="1" si="0"/>
        <v>18.076899999999998</v>
      </c>
      <c r="Z2" s="2" vm="215">
        <f t="shared" ca="1" si="0"/>
        <v>14.009600000000001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699042005664</v>
      </c>
      <c r="E4" s="2">
        <f>IFERROR(INDEX(E51:E500,MATCH($C$4,$C$51:$C$500,0)),"")</f>
        <v>813769022021</v>
      </c>
      <c r="H4" s="2">
        <f>IFERROR(SUM(D4:G4)*(4/MAX(1,COUNT(D4:G4))),"")</f>
        <v>3025622055370</v>
      </c>
      <c r="I4" s="2">
        <f t="shared" ref="I4:Z4" si="1">IFERROR(INDEX(I51:I500,MATCH($C$4,$C$51:$C$500,0)),"")</f>
        <v>4613123564735</v>
      </c>
      <c r="J4" s="2">
        <f t="shared" si="1"/>
        <v>7127154639051</v>
      </c>
      <c r="K4" s="2">
        <f t="shared" si="1"/>
        <v>11675104332787</v>
      </c>
      <c r="L4" s="2">
        <f t="shared" si="1"/>
        <v>12272140714358</v>
      </c>
      <c r="M4" s="2">
        <f t="shared" si="1"/>
        <v>12403099860716</v>
      </c>
      <c r="N4" s="2">
        <f t="shared" si="1"/>
        <v>11181911606407</v>
      </c>
      <c r="O4" s="2">
        <f t="shared" si="1"/>
        <v>11616266890062</v>
      </c>
      <c r="P4" s="2">
        <f t="shared" si="1"/>
        <v>7210108479931</v>
      </c>
      <c r="Q4" s="2">
        <f t="shared" si="1"/>
        <v>1569702187476</v>
      </c>
      <c r="R4" s="2">
        <f t="shared" si="1"/>
        <v>277394654140</v>
      </c>
      <c r="S4" s="2">
        <f t="shared" si="1"/>
        <v>182631513966</v>
      </c>
      <c r="T4" s="2">
        <f t="shared" si="1"/>
        <v>193162428836</v>
      </c>
      <c r="U4" s="2">
        <f t="shared" si="1"/>
        <v>141118542613</v>
      </c>
      <c r="V4" s="2">
        <f t="shared" si="1"/>
        <v>122085005304</v>
      </c>
      <c r="W4" s="2">
        <f t="shared" si="1"/>
        <v>102999195898</v>
      </c>
      <c r="X4" s="2">
        <f t="shared" si="1"/>
        <v>122735633055</v>
      </c>
      <c r="Y4" s="2">
        <f t="shared" si="1"/>
        <v>69013262746</v>
      </c>
      <c r="Z4" s="2">
        <f t="shared" si="1"/>
        <v>62702631568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-2072949815</v>
      </c>
      <c r="E5" s="2">
        <f>IFERROR(INDEX(E51:E500,MATCH($C$5,$C$51:$C$500,0)),"")</f>
        <v>-31948048428</v>
      </c>
      <c r="H5" s="2">
        <f>IFERROR(SUM(D5:G5)*(4/MAX(1,COUNT(D5:G5))),"")</f>
        <v>-68041996486</v>
      </c>
      <c r="I5" s="2">
        <f t="shared" ref="I5:Z5" si="2">IFERROR(INDEX(I51:I500,MATCH($C$5,$C$51:$C$500,0)),"")</f>
        <v>-128644460141</v>
      </c>
      <c r="J5" s="2">
        <f t="shared" si="2"/>
        <v>-32618352339</v>
      </c>
      <c r="K5" s="2">
        <f t="shared" si="2"/>
        <v>-48596568487</v>
      </c>
      <c r="L5" s="2">
        <f t="shared" si="2"/>
        <v>-93916294593</v>
      </c>
      <c r="M5" s="2">
        <f t="shared" si="2"/>
        <v>-453377419200</v>
      </c>
      <c r="N5" s="2">
        <f t="shared" si="2"/>
        <v>-307916305855</v>
      </c>
      <c r="O5" s="2">
        <f t="shared" si="2"/>
        <v>210577544762</v>
      </c>
      <c r="P5" s="2">
        <f t="shared" si="2"/>
        <v>501074346030</v>
      </c>
      <c r="Q5" s="2">
        <f t="shared" si="2"/>
        <v>285279978481</v>
      </c>
      <c r="R5" s="2">
        <f t="shared" si="2"/>
        <v>162967651903</v>
      </c>
      <c r="S5" s="2">
        <f t="shared" si="2"/>
        <v>56770370308</v>
      </c>
      <c r="T5" s="2">
        <f t="shared" si="2"/>
        <v>66522840537</v>
      </c>
      <c r="U5" s="2">
        <f t="shared" si="2"/>
        <v>16388682785</v>
      </c>
      <c r="V5" s="2">
        <f t="shared" si="2"/>
        <v>10142851123</v>
      </c>
      <c r="W5" s="2">
        <f t="shared" si="2"/>
        <v>13007719003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1772230983464</v>
      </c>
      <c r="E6" s="2">
        <f>IFERROR(INDEX(E51:E500,MATCH($C$6,$C$51:$C$500,0)),"")</f>
        <v>1805966923096</v>
      </c>
      <c r="H6" s="2">
        <f>IFERROR(INDEX(D6:G6,COUNT(D6:G6)),"")</f>
        <v>1805966923096</v>
      </c>
      <c r="I6" s="2">
        <f t="shared" ref="I6:Z6" si="3">IFERROR(INDEX(I51:I500,MATCH($C$6,$C$51:$C$500,0)),"")</f>
        <v>1846126186756</v>
      </c>
      <c r="J6" s="2">
        <f t="shared" si="3"/>
        <v>2006717882560</v>
      </c>
      <c r="K6" s="2">
        <f t="shared" si="3"/>
        <v>2079671616164</v>
      </c>
      <c r="L6" s="2">
        <f t="shared" si="3"/>
        <v>2242033671531</v>
      </c>
      <c r="M6" s="2">
        <f t="shared" si="3"/>
        <v>2486913145563</v>
      </c>
      <c r="N6" s="2">
        <f t="shared" si="3"/>
        <v>2745296758850</v>
      </c>
      <c r="O6" s="2">
        <f t="shared" si="3"/>
        <v>3458497030687</v>
      </c>
      <c r="P6" s="2">
        <f t="shared" si="3"/>
        <v>2606862387463</v>
      </c>
      <c r="Q6" s="2">
        <f t="shared" si="3"/>
        <v>1343106988775</v>
      </c>
      <c r="R6" s="2">
        <f t="shared" si="3"/>
        <v>680542511618</v>
      </c>
      <c r="S6" s="2">
        <f t="shared" si="3"/>
        <v>517421359643</v>
      </c>
      <c r="T6" s="2">
        <f t="shared" si="3"/>
        <v>467569205170</v>
      </c>
      <c r="U6" s="2">
        <f t="shared" si="3"/>
        <v>322723924533</v>
      </c>
      <c r="V6" s="2">
        <f t="shared" si="3"/>
        <v>301264957336</v>
      </c>
      <c r="W6" s="2">
        <f t="shared" si="3"/>
        <v>267257837468</v>
      </c>
      <c r="X6" s="2">
        <f t="shared" si="3"/>
        <v>153976700059</v>
      </c>
      <c r="Y6" s="2">
        <f t="shared" si="3"/>
        <v>128350812504</v>
      </c>
      <c r="Z6" s="2">
        <f t="shared" si="3"/>
        <v>116492936155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18.21</v>
      </c>
      <c r="E7" s="3">
        <f>IFERROR(INDEX(E51:E500,MATCH($C$7,$C$51:$C$500,0))/1000000000,"")</f>
        <v>18.21</v>
      </c>
      <c r="H7" s="3">
        <f>IFERROR(INDEX(D7:G7,COUNT(D7:G7)),"")</f>
        <v>18.21</v>
      </c>
      <c r="I7" s="3">
        <f t="shared" ref="I7:Z7" si="4">IFERROR(INDEX(I51:I500,MATCH($C$7,$C$51:$C$500,0))/1000000000,"")</f>
        <v>18.21</v>
      </c>
      <c r="J7" s="3">
        <f t="shared" si="4"/>
        <v>18.21</v>
      </c>
      <c r="K7" s="3">
        <f t="shared" si="4"/>
        <v>18.21</v>
      </c>
      <c r="L7" s="3">
        <f t="shared" si="4"/>
        <v>18.21</v>
      </c>
      <c r="M7" s="3">
        <f t="shared" si="4"/>
        <v>18.21</v>
      </c>
      <c r="N7" s="3">
        <f t="shared" si="4"/>
        <v>18.21</v>
      </c>
      <c r="O7" s="3">
        <f t="shared" si="4"/>
        <v>18.21</v>
      </c>
      <c r="P7" s="3">
        <f t="shared" si="4"/>
        <v>18.21</v>
      </c>
      <c r="Q7" s="3">
        <f t="shared" si="4"/>
        <v>18.21</v>
      </c>
      <c r="R7" s="3">
        <f t="shared" si="4"/>
        <v>18.21</v>
      </c>
      <c r="S7" s="3">
        <f t="shared" si="4"/>
        <v>3.64</v>
      </c>
      <c r="T7" s="3">
        <f t="shared" si="4"/>
        <v>3.64</v>
      </c>
      <c r="U7" s="3">
        <f t="shared" si="4"/>
        <v>3.2</v>
      </c>
      <c r="V7" s="3">
        <f t="shared" si="4"/>
        <v>3.17</v>
      </c>
      <c r="W7" s="3">
        <f t="shared" si="4"/>
        <v>0.76</v>
      </c>
      <c r="X7" s="3">
        <f t="shared" si="4"/>
        <v>0.61</v>
      </c>
      <c r="Y7" s="3">
        <f t="shared" si="4"/>
        <v>0.57999999999999996</v>
      </c>
      <c r="Z7" s="3">
        <f t="shared" si="4"/>
        <v>0.57999999999999996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-31000000000</v>
      </c>
      <c r="E8" s="2">
        <f>IFERROR(INDEX(E51:E500,MATCH("Free cash flow (Quarter)",$C$51:$C$500,0)),"")</f>
        <v>-97000000000</v>
      </c>
      <c r="H8" s="2">
        <f>IFERROR(INDEX(D8:G8,COUNT(D8:G8)),"")</f>
        <v>-97000000000</v>
      </c>
      <c r="I8" s="2">
        <f t="shared" ref="I8:Z8" si="5">IFERROR(INDEX(I51:I500,MATCH($C$8,$C$51:$C$500,0)),"")</f>
        <v>-20000000000</v>
      </c>
      <c r="J8" s="2">
        <f t="shared" si="5"/>
        <v>-89000000000</v>
      </c>
      <c r="K8" s="2">
        <f t="shared" si="5"/>
        <v>31000000000</v>
      </c>
      <c r="L8" s="2">
        <f t="shared" si="5"/>
        <v>-19000000000</v>
      </c>
      <c r="M8" s="2">
        <f t="shared" si="5"/>
        <v>130000000000</v>
      </c>
      <c r="N8" s="2">
        <f t="shared" si="5"/>
        <v>-180000000000</v>
      </c>
      <c r="O8" s="2">
        <f t="shared" si="5"/>
        <v>-257000000000</v>
      </c>
      <c r="P8" s="2">
        <f t="shared" si="5"/>
        <v>101000000000</v>
      </c>
      <c r="Q8" s="2">
        <f t="shared" si="5"/>
        <v>185000000000</v>
      </c>
      <c r="R8" s="2">
        <f t="shared" si="5"/>
        <v>47000000000</v>
      </c>
      <c r="S8" s="2">
        <f t="shared" si="5"/>
        <v>65000000000</v>
      </c>
      <c r="T8" s="2">
        <f t="shared" si="5"/>
        <v>-52000000000</v>
      </c>
      <c r="U8" s="2">
        <f t="shared" si="5"/>
        <v>3000000000</v>
      </c>
      <c r="V8" s="2">
        <f t="shared" si="5"/>
        <v>-63000000000</v>
      </c>
      <c r="W8" s="2">
        <f t="shared" si="5"/>
        <v>-232000000000</v>
      </c>
      <c r="X8" s="2">
        <f t="shared" si="5"/>
        <v>279000000000</v>
      </c>
      <c r="Y8" s="2">
        <f t="shared" si="5"/>
        <v>11000000000</v>
      </c>
      <c r="Z8" s="2">
        <f t="shared" si="5"/>
        <v>-59000000000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-1.69</v>
      </c>
      <c r="E9" s="3">
        <f>IFERROR(INDEX(E51:E500,MATCH("Free cash flow per share (Quarter)",$C$51:$C$500,0)),"")</f>
        <v>-5.32</v>
      </c>
      <c r="H9" s="3">
        <f>IFERROR(INDEX(D9:G9,COUNT(D9:G9)),"")</f>
        <v>-5.32</v>
      </c>
      <c r="I9" s="3">
        <f t="shared" ref="I9:Z9" si="6">IFERROR(INDEX(I51:I500,MATCH($C$9,$C$51:$C$500,0)),"")</f>
        <v>-1.1200000000000001</v>
      </c>
      <c r="J9" s="3">
        <f t="shared" si="6"/>
        <v>-4.87</v>
      </c>
      <c r="K9" s="3">
        <f t="shared" si="6"/>
        <v>1.71</v>
      </c>
      <c r="L9" s="3">
        <f t="shared" si="6"/>
        <v>-1.02</v>
      </c>
      <c r="M9" s="3">
        <f t="shared" si="6"/>
        <v>7.14</v>
      </c>
      <c r="N9" s="3">
        <f t="shared" si="6"/>
        <v>-9.8800000000000008</v>
      </c>
      <c r="O9" s="3">
        <f t="shared" si="6"/>
        <v>-14.11</v>
      </c>
      <c r="P9" s="3">
        <f t="shared" si="6"/>
        <v>5.56</v>
      </c>
      <c r="Q9" s="3">
        <f t="shared" si="6"/>
        <v>10.15</v>
      </c>
      <c r="R9" s="3">
        <f t="shared" si="6"/>
        <v>2.58</v>
      </c>
      <c r="S9" s="3">
        <f t="shared" si="6"/>
        <v>17.940000000000001</v>
      </c>
      <c r="T9" s="3">
        <f t="shared" si="6"/>
        <v>-14.24</v>
      </c>
      <c r="U9" s="3">
        <f t="shared" si="6"/>
        <v>0.86</v>
      </c>
      <c r="V9" s="3">
        <f t="shared" si="6"/>
        <v>-19.8</v>
      </c>
      <c r="W9" s="3">
        <f t="shared" si="6"/>
        <v>-305.56</v>
      </c>
      <c r="X9" s="3">
        <f t="shared" si="6"/>
        <v>460.07</v>
      </c>
      <c r="Y9" s="3">
        <f t="shared" si="6"/>
        <v>18.18</v>
      </c>
      <c r="Z9" s="3">
        <f t="shared" si="6"/>
        <v>-100.3</v>
      </c>
    </row>
    <row r="10" spans="1:26" ht="15.5" x14ac:dyDescent="0.35">
      <c r="C10" t="s">
        <v>18</v>
      </c>
      <c r="D10" s="3">
        <f ca="1">IFERROR(IF(D9=0,"",D2/D9),"")</f>
        <v>-10.059171597633137</v>
      </c>
      <c r="E10" s="3">
        <f ca="1">IFERROR(IF(E9=0,"",E2/E9),"")</f>
        <v>-2.255639097744361</v>
      </c>
      <c r="I10" s="3">
        <f t="shared" ref="I10:Z10" ca="1" si="7">IFERROR(IF(I9=0,"",I2/I9),"")</f>
        <v>-16.964285714285712</v>
      </c>
      <c r="J10" s="3">
        <f t="shared" ca="1" si="7"/>
        <v>-1.2320328542094456</v>
      </c>
      <c r="K10" s="3">
        <f t="shared" ca="1" si="7"/>
        <v>29.239766081871345</v>
      </c>
      <c r="L10" s="3">
        <f t="shared" ca="1" si="7"/>
        <v>-49.019607843137251</v>
      </c>
      <c r="M10" s="3">
        <f t="shared" ca="1" si="7"/>
        <v>13.445378151260504</v>
      </c>
      <c r="N10" s="3">
        <f t="shared" ca="1" si="7"/>
        <v>-8.5020242914979747</v>
      </c>
      <c r="O10" s="3">
        <f t="shared" ca="1" si="7"/>
        <v>-35.43586109142452</v>
      </c>
      <c r="P10" s="3">
        <f t="shared" ca="1" si="7"/>
        <v>117.80575539568346</v>
      </c>
      <c r="Q10" s="3">
        <f t="shared" ca="1" si="7"/>
        <v>52.216748768472904</v>
      </c>
      <c r="R10" s="3">
        <f t="shared" ca="1" si="7"/>
        <v>181.3953488372093</v>
      </c>
      <c r="S10" s="3">
        <f t="shared" ca="1" si="7"/>
        <v>23.634336677814936</v>
      </c>
      <c r="T10" s="3">
        <f t="shared" ca="1" si="7"/>
        <v>-6.8258426966292136</v>
      </c>
      <c r="U10" s="3">
        <f t="shared" ca="1" si="7"/>
        <v>86.04651162790698</v>
      </c>
      <c r="V10" s="3">
        <f t="shared" ca="1" si="7"/>
        <v>-2.7777777777777777</v>
      </c>
      <c r="W10" s="3">
        <f t="shared" ca="1" si="7"/>
        <v>-0.12272548762927085</v>
      </c>
      <c r="X10" s="3">
        <f t="shared" ca="1" si="7"/>
        <v>5.991979481383268E-2</v>
      </c>
      <c r="Y10" s="3">
        <f t="shared" ca="1" si="7"/>
        <v>0.99432893289328927</v>
      </c>
      <c r="Z10" s="3">
        <f t="shared" ca="1" si="7"/>
        <v>-0.13967696909272184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132738029830</v>
      </c>
      <c r="E11" s="2">
        <f>IFERROR(INDEX(E51:E500,MATCH($C$11,$C$51:$C$500,0)),"")</f>
        <v>137245250175</v>
      </c>
      <c r="H11" s="2">
        <f>IFERROR(INDEX(D11:G11,COUNT(D11:G11)),"")</f>
        <v>137245250175</v>
      </c>
      <c r="I11" s="2">
        <f t="shared" ref="I11:Z11" si="8">IFERROR(INDEX(I51:I500,MATCH($C$11,$C$51:$C$500,0)),"")</f>
        <v>182811727086</v>
      </c>
      <c r="J11" s="2">
        <f t="shared" si="8"/>
        <v>205514841215</v>
      </c>
      <c r="K11" s="2">
        <f t="shared" si="8"/>
        <v>267883075008</v>
      </c>
      <c r="L11" s="2">
        <f t="shared" si="8"/>
        <v>320470001506</v>
      </c>
      <c r="M11" s="2">
        <f t="shared" si="8"/>
        <v>388273902256</v>
      </c>
      <c r="N11" s="2">
        <f t="shared" si="8"/>
        <v>369773317465</v>
      </c>
      <c r="O11" s="2">
        <f t="shared" si="8"/>
        <v>634164543555</v>
      </c>
      <c r="P11" s="2">
        <f t="shared" si="8"/>
        <v>259484915759</v>
      </c>
      <c r="Q11" s="2">
        <f t="shared" si="8"/>
        <v>201453803317</v>
      </c>
      <c r="R11" s="2">
        <f t="shared" si="8"/>
        <v>90251621065</v>
      </c>
      <c r="S11" s="2">
        <f t="shared" si="8"/>
        <v>91355649289</v>
      </c>
      <c r="T11" s="2">
        <f t="shared" si="8"/>
        <v>63748838720</v>
      </c>
      <c r="U11" s="2">
        <f t="shared" si="8"/>
        <v>38485177269</v>
      </c>
      <c r="V11" s="2">
        <f t="shared" si="8"/>
        <v>83709919862</v>
      </c>
      <c r="W11" s="2">
        <f t="shared" si="8"/>
        <v>74259951630</v>
      </c>
      <c r="X11" s="2">
        <f t="shared" si="8"/>
        <v>206341415968</v>
      </c>
      <c r="Y11" s="2">
        <f t="shared" si="8"/>
        <v>25637390447</v>
      </c>
      <c r="Z11" s="2">
        <f t="shared" si="8"/>
        <v>42291086341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-133000000000</v>
      </c>
      <c r="E12" s="2">
        <f>IFERROR(INDEX(E51:E500,MATCH("Net Debt (Quarter)",$C$51:$C$500,0)),"")</f>
        <v>-137000000000</v>
      </c>
      <c r="H12" s="2">
        <f>IFERROR(INDEX(D12:G12,COUNT(D12:G12)),"")</f>
        <v>-137000000000</v>
      </c>
      <c r="I12" s="2">
        <f t="shared" ref="I12:Z12" si="9">IFERROR(INDEX(I51:I500,MATCH($C$12,$C$51:$C$500,0)),"")</f>
        <v>-183000000000</v>
      </c>
      <c r="J12" s="2">
        <f t="shared" si="9"/>
        <v>-206000000000</v>
      </c>
      <c r="K12" s="2">
        <f t="shared" si="9"/>
        <v>-268000000000</v>
      </c>
      <c r="L12" s="2">
        <f t="shared" si="9"/>
        <v>-320000000000</v>
      </c>
      <c r="M12" s="2">
        <f t="shared" si="9"/>
        <v>-388000000000</v>
      </c>
      <c r="N12" s="2">
        <f t="shared" si="9"/>
        <v>-370000000000</v>
      </c>
      <c r="O12" s="2">
        <f t="shared" si="9"/>
        <v>-634000000000</v>
      </c>
      <c r="P12" s="2">
        <f t="shared" si="9"/>
        <v>-259000000000</v>
      </c>
      <c r="Q12" s="2">
        <f t="shared" si="9"/>
        <v>-201000000000</v>
      </c>
      <c r="R12" s="2">
        <f t="shared" si="9"/>
        <v>-90000000000</v>
      </c>
      <c r="S12" s="2">
        <f t="shared" si="9"/>
        <v>-91000000000</v>
      </c>
      <c r="T12" s="2">
        <f t="shared" si="9"/>
        <v>-64000000000</v>
      </c>
      <c r="U12" s="2">
        <f t="shared" si="9"/>
        <v>-38000000000</v>
      </c>
      <c r="V12" s="2">
        <f t="shared" si="9"/>
        <v>-84000000000</v>
      </c>
      <c r="W12" s="2">
        <f t="shared" si="9"/>
        <v>-74000000000</v>
      </c>
      <c r="X12" s="2">
        <f t="shared" si="9"/>
        <v>-206000000000</v>
      </c>
      <c r="Y12" s="2">
        <f t="shared" si="9"/>
        <v>-26000000000</v>
      </c>
      <c r="Z12" s="2">
        <f t="shared" si="9"/>
        <v>-42000000000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-6081160290</v>
      </c>
      <c r="E14" s="2">
        <f>IFERROR(INDEX(E51:E500,MATCH($C$14,$C$51:$C$500,0)),"")</f>
        <v>-2587262701</v>
      </c>
      <c r="H14" s="2">
        <f>IFERROR(SUM(D14:G14)*(4/MAX(1,COUNT(D14:G14))),"")</f>
        <v>-17336845982</v>
      </c>
      <c r="I14" s="2">
        <f t="shared" ref="I14:Z14" si="11">IFERROR(INDEX(I51:I500,MATCH($C$14,$C$51:$C$500,0)),"")</f>
        <v>-17563733568</v>
      </c>
      <c r="J14" s="2">
        <f t="shared" si="11"/>
        <v>-21611847039</v>
      </c>
      <c r="K14" s="2">
        <f t="shared" si="11"/>
        <v>-19876219700</v>
      </c>
      <c r="L14" s="2">
        <f t="shared" si="11"/>
        <v>-18685644110</v>
      </c>
      <c r="M14" s="2">
        <f t="shared" si="11"/>
        <v>-21221748717</v>
      </c>
      <c r="N14" s="2">
        <f t="shared" si="11"/>
        <v>-22516501266</v>
      </c>
      <c r="O14" s="2">
        <f t="shared" si="11"/>
        <v>-20281288549</v>
      </c>
      <c r="P14" s="2">
        <f t="shared" si="11"/>
        <v>-17164704243</v>
      </c>
      <c r="Q14" s="2">
        <f t="shared" si="11"/>
        <v>-18387903876</v>
      </c>
      <c r="R14" s="2">
        <f t="shared" si="11"/>
        <v>-5227193557</v>
      </c>
      <c r="S14" s="2">
        <f t="shared" si="11"/>
        <v>-3098252414</v>
      </c>
      <c r="T14" s="2">
        <f t="shared" si="11"/>
        <v>-7266243057</v>
      </c>
      <c r="U14" s="2">
        <f t="shared" si="11"/>
        <v>-25663333160</v>
      </c>
      <c r="V14" s="2">
        <f t="shared" si="11"/>
        <v>-21424716536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275452292</v>
      </c>
      <c r="E15" s="2">
        <f>IFERROR(INDEX(E51:E500,MATCH($C$15,$C$51:$C$500,0)),"")</f>
        <v>-2981834392</v>
      </c>
      <c r="H15" s="2">
        <f>IFERROR(SUM(D15:G15)*(4/MAX(1,COUNT(D15:G15))),"")</f>
        <v>-5412764200</v>
      </c>
      <c r="I15" s="2">
        <f t="shared" ref="I15:Z15" si="12">IFERROR(INDEX(I51:I500,MATCH($C$15,$C$51:$C$500,0)),"")</f>
        <v>-15586111149</v>
      </c>
      <c r="J15" s="2">
        <f t="shared" si="12"/>
        <v>-363954907</v>
      </c>
      <c r="K15" s="2">
        <f t="shared" si="12"/>
        <v>-7654770264</v>
      </c>
      <c r="L15" s="2">
        <f t="shared" si="12"/>
        <v>-17311988122</v>
      </c>
      <c r="M15" s="2">
        <f t="shared" si="12"/>
        <v>-13522387097</v>
      </c>
      <c r="N15" s="2">
        <f t="shared" si="12"/>
        <v>-24805483873</v>
      </c>
      <c r="O15" s="2">
        <f t="shared" si="12"/>
        <v>-36166068567</v>
      </c>
      <c r="P15" s="2">
        <f t="shared" si="12"/>
        <v>-33802499650</v>
      </c>
      <c r="Q15" s="2">
        <f t="shared" si="12"/>
        <v>-3465131767</v>
      </c>
      <c r="R15" s="2">
        <f t="shared" si="12"/>
        <v>1517344861</v>
      </c>
      <c r="S15" s="2">
        <f t="shared" si="12"/>
        <v>487387048</v>
      </c>
      <c r="T15" s="2">
        <f t="shared" si="12"/>
        <v>-1419755716</v>
      </c>
      <c r="U15" s="2">
        <f t="shared" si="12"/>
        <v>-3131839909</v>
      </c>
      <c r="V15" s="2">
        <f t="shared" si="12"/>
        <v>-3340238135</v>
      </c>
      <c r="W15" s="2">
        <f t="shared" si="12"/>
        <v>6841840549</v>
      </c>
      <c r="X15" s="2">
        <f t="shared" si="12"/>
        <v>-6580809894</v>
      </c>
      <c r="Y15" s="2">
        <f t="shared" si="12"/>
        <v>-3096611381</v>
      </c>
      <c r="Z15" s="2">
        <f t="shared" si="12"/>
        <v>-1974039828</v>
      </c>
    </row>
    <row r="16" spans="1:26" ht="15.5" x14ac:dyDescent="0.35">
      <c r="C16" t="s">
        <v>29</v>
      </c>
      <c r="D16" s="2">
        <f>IFERROR(INDEX(D51:D500,MATCH($C$16,$C$51:$C$500,0)),"")</f>
        <v>-38977602314</v>
      </c>
      <c r="E16" s="2">
        <f>IFERROR(INDEX(E51:E500,MATCH($C$16,$C$51:$C$500,0)),"")</f>
        <v>-36416718268</v>
      </c>
      <c r="H16" s="2">
        <f>IFERROR(SUM(D16:G16)*(4/MAX(1,COUNT(D16:G16))),"")</f>
        <v>-150788641164</v>
      </c>
      <c r="I16" s="2">
        <f t="shared" ref="I16:Z16" si="13">IFERROR(INDEX(I51:I500,MATCH($C$16,$C$51:$C$500,0)),"")</f>
        <v>-167752891345</v>
      </c>
      <c r="J16" s="2">
        <f t="shared" si="13"/>
        <v>-67985799405</v>
      </c>
      <c r="K16" s="2">
        <f t="shared" si="13"/>
        <v>-45247068064</v>
      </c>
      <c r="L16" s="2">
        <f t="shared" si="13"/>
        <v>-59451321788</v>
      </c>
      <c r="M16" s="2">
        <f t="shared" si="13"/>
        <v>-315164309960</v>
      </c>
      <c r="N16" s="2">
        <f t="shared" si="13"/>
        <v>-215869256337</v>
      </c>
      <c r="O16" s="2">
        <f t="shared" si="13"/>
        <v>442487585654</v>
      </c>
      <c r="P16" s="2">
        <f t="shared" si="13"/>
        <v>761962809669</v>
      </c>
      <c r="Q16" s="2">
        <f t="shared" si="13"/>
        <v>299470826080</v>
      </c>
      <c r="R16" s="2">
        <f t="shared" si="13"/>
        <v>163542987092</v>
      </c>
      <c r="S16" s="2">
        <f t="shared" si="13"/>
        <v>55717806207</v>
      </c>
      <c r="T16" s="2">
        <f t="shared" si="13"/>
        <v>67948825280</v>
      </c>
      <c r="U16" s="2">
        <f t="shared" si="13"/>
        <v>19520478426</v>
      </c>
      <c r="V16" s="2">
        <f t="shared" si="13"/>
        <v>13484705804</v>
      </c>
      <c r="W16" s="2">
        <f t="shared" si="13"/>
        <v>6163606509</v>
      </c>
      <c r="X16" s="2">
        <f t="shared" si="13"/>
        <v>34075497450</v>
      </c>
      <c r="Y16" s="2">
        <f t="shared" si="13"/>
        <v>15538487730</v>
      </c>
      <c r="Z16" s="2">
        <f t="shared" si="13"/>
        <v>6227298980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309570000000</v>
      </c>
      <c r="E20" s="2">
        <f ca="1">IFERROR(E21*E2,"")</f>
        <v>218520000000</v>
      </c>
      <c r="H20" s="2">
        <f t="shared" ref="H20:Z20" ca="1" si="14">IFERROR(H21*H2,"")</f>
        <v>218520000000</v>
      </c>
      <c r="I20" s="2">
        <f t="shared" ca="1" si="14"/>
        <v>345990000000</v>
      </c>
      <c r="J20" s="2">
        <f t="shared" ca="1" si="14"/>
        <v>109260000000</v>
      </c>
      <c r="K20" s="2">
        <f t="shared" ca="1" si="14"/>
        <v>910500000000</v>
      </c>
      <c r="L20" s="2">
        <f t="shared" ca="1" si="14"/>
        <v>910500000000</v>
      </c>
      <c r="M20" s="2">
        <f t="shared" ca="1" si="14"/>
        <v>1748160000000</v>
      </c>
      <c r="N20" s="2">
        <f t="shared" ca="1" si="14"/>
        <v>1529640000000</v>
      </c>
      <c r="O20" s="2">
        <f t="shared" ca="1" si="14"/>
        <v>9105000000000</v>
      </c>
      <c r="P20" s="2">
        <f t="shared" ca="1" si="14"/>
        <v>11927550000000</v>
      </c>
      <c r="Q20" s="2">
        <f t="shared" ca="1" si="14"/>
        <v>9651300000000</v>
      </c>
      <c r="R20" s="2">
        <f t="shared" ca="1" si="14"/>
        <v>8522280000000</v>
      </c>
      <c r="S20" s="2">
        <f t="shared" ca="1" si="14"/>
        <v>1543360000000</v>
      </c>
      <c r="T20" s="2">
        <f t="shared" ca="1" si="14"/>
        <v>353808000000</v>
      </c>
      <c r="U20" s="2">
        <f t="shared" ca="1" si="14"/>
        <v>236800000000</v>
      </c>
      <c r="V20" s="2">
        <f t="shared" ca="1" si="14"/>
        <v>174350000000</v>
      </c>
      <c r="W20" s="2">
        <f t="shared" ca="1" si="14"/>
        <v>28500000000</v>
      </c>
      <c r="X20" s="2">
        <f t="shared" ca="1" si="14"/>
        <v>16816053000</v>
      </c>
      <c r="Y20" s="2">
        <f t="shared" ca="1" si="14"/>
        <v>10484602000</v>
      </c>
      <c r="Z20" s="2">
        <f t="shared" ca="1" si="14"/>
        <v>8125568000</v>
      </c>
    </row>
    <row r="21" spans="1:26" ht="15.5" x14ac:dyDescent="0.35">
      <c r="C21" t="s">
        <v>12</v>
      </c>
      <c r="D21" s="2">
        <f>IFERROR(INDEX(D51:D500,MATCH($C$7,$C$51:$C$500,0)),"")</f>
        <v>18210000000</v>
      </c>
      <c r="E21" s="2">
        <f>IFERROR(INDEX(E51:E500,MATCH($C$7,$C$51:$C$500,0)),"")</f>
        <v>18210000000</v>
      </c>
      <c r="H21" s="2">
        <f>IFERROR(INDEX(D21:G21,COUNT(D21:G21)),"")</f>
        <v>18210000000</v>
      </c>
      <c r="I21" s="2">
        <f t="shared" ref="I21:Z21" si="15">IFERROR(INDEX(I51:I500,MATCH($C$7,$C$51:$C$500,0)),"")</f>
        <v>18210000000</v>
      </c>
      <c r="J21" s="2">
        <f t="shared" si="15"/>
        <v>18210000000</v>
      </c>
      <c r="K21" s="2">
        <f t="shared" si="15"/>
        <v>18210000000</v>
      </c>
      <c r="L21" s="2">
        <f t="shared" si="15"/>
        <v>18210000000</v>
      </c>
      <c r="M21" s="2">
        <f t="shared" si="15"/>
        <v>18210000000</v>
      </c>
      <c r="N21" s="2">
        <f t="shared" si="15"/>
        <v>18210000000</v>
      </c>
      <c r="O21" s="2">
        <f t="shared" si="15"/>
        <v>18210000000</v>
      </c>
      <c r="P21" s="2">
        <f t="shared" si="15"/>
        <v>18210000000</v>
      </c>
      <c r="Q21" s="2">
        <f t="shared" si="15"/>
        <v>18210000000</v>
      </c>
      <c r="R21" s="2">
        <f t="shared" si="15"/>
        <v>18210000000</v>
      </c>
      <c r="S21" s="2">
        <f t="shared" si="15"/>
        <v>3640000000</v>
      </c>
      <c r="T21" s="2">
        <f t="shared" si="15"/>
        <v>3640000000</v>
      </c>
      <c r="U21" s="2">
        <f t="shared" si="15"/>
        <v>3200000000</v>
      </c>
      <c r="V21" s="2">
        <f t="shared" si="15"/>
        <v>3170000000</v>
      </c>
      <c r="W21" s="2">
        <f t="shared" si="15"/>
        <v>760000000</v>
      </c>
      <c r="X21" s="2">
        <f t="shared" si="15"/>
        <v>610000000</v>
      </c>
      <c r="Y21" s="2">
        <f t="shared" si="15"/>
        <v>580000000</v>
      </c>
      <c r="Z21" s="2">
        <f t="shared" si="15"/>
        <v>580000000</v>
      </c>
    </row>
    <row r="23" spans="1:26" ht="15.5" x14ac:dyDescent="0.35">
      <c r="B23" t="s">
        <v>54</v>
      </c>
      <c r="C23" t="s">
        <v>55</v>
      </c>
      <c r="D23" s="3">
        <f>IFERROR(D5/D6*100,"")</f>
        <v>-0.11696837682795813</v>
      </c>
      <c r="E23" s="3">
        <f>IFERROR(E5/E6*100,"")</f>
        <v>-1.7690273293173562</v>
      </c>
      <c r="H23" s="3">
        <f t="shared" ref="H23:Z23" si="16">IFERROR(H5/H6*100,"")</f>
        <v>-3.7676214118780451</v>
      </c>
      <c r="I23" s="3">
        <f t="shared" si="16"/>
        <v>-6.9683459919418151</v>
      </c>
      <c r="J23" s="3">
        <f t="shared" si="16"/>
        <v>-1.625457799647865</v>
      </c>
      <c r="K23" s="3">
        <f t="shared" si="16"/>
        <v>-2.3367424024682051</v>
      </c>
      <c r="L23" s="3">
        <f t="shared" si="16"/>
        <v>-4.1888886766302713</v>
      </c>
      <c r="M23" s="3">
        <f t="shared" si="16"/>
        <v>-18.23052887910012</v>
      </c>
      <c r="N23" s="3">
        <f t="shared" si="16"/>
        <v>-11.21613919742453</v>
      </c>
      <c r="O23" s="3">
        <f t="shared" si="16"/>
        <v>6.0887010424921666</v>
      </c>
      <c r="P23" s="3">
        <f t="shared" si="16"/>
        <v>19.221357768625673</v>
      </c>
      <c r="Q23" s="3">
        <f t="shared" si="16"/>
        <v>21.240301842312181</v>
      </c>
      <c r="R23" s="3">
        <f t="shared" si="16"/>
        <v>23.946726195773131</v>
      </c>
      <c r="S23" s="3">
        <f t="shared" si="16"/>
        <v>10.971787161467256</v>
      </c>
      <c r="T23" s="3">
        <f t="shared" si="16"/>
        <v>14.227378493160911</v>
      </c>
      <c r="U23" s="3">
        <f t="shared" si="16"/>
        <v>5.0782360832762441</v>
      </c>
      <c r="V23" s="3">
        <f t="shared" si="16"/>
        <v>3.3667543721946078</v>
      </c>
      <c r="W23" s="3">
        <f t="shared" si="16"/>
        <v>4.8671047877342319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-0.55844200625056128</v>
      </c>
      <c r="E24" s="4">
        <f>IFERROR(_xlfn.RRI(5,J23,E23),"")</f>
        <v>1.7072164767737874E-2</v>
      </c>
      <c r="H24" s="4">
        <f t="shared" ref="H24:Z24" si="17">IFERROR(_xlfn.RRI(5,M23,H23),"")</f>
        <v>-0.27045245949388574</v>
      </c>
      <c r="I24" s="4">
        <f t="shared" si="17"/>
        <v>-9.0804530183033916E-2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-0.1561214401263129</v>
      </c>
      <c r="P24" s="4">
        <f t="shared" si="17"/>
        <v>0.30501118836400276</v>
      </c>
      <c r="Q24" s="4">
        <f t="shared" si="17"/>
        <v>0.44540599032354766</v>
      </c>
      <c r="R24" s="4">
        <f t="shared" si="17"/>
        <v>0.3752925499273021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-0.13</v>
      </c>
      <c r="E25" s="3">
        <f>IFERROR(INDEX(E51:E500,MATCH($A$25,$C$51:$C$500,0)),"")</f>
        <v>-1.77</v>
      </c>
      <c r="H25" s="3">
        <f>IFERROR(INDEX(D25:G25,COUNT(D25:G25)),"")</f>
        <v>-1.77</v>
      </c>
      <c r="I25" s="3">
        <f t="shared" ref="I25:Z25" si="18">IFERROR(INDEX(I51:I500,MATCH($C$25,$C$51:$C$500,0)),"")</f>
        <v>-7.12</v>
      </c>
      <c r="J25" s="3">
        <f t="shared" si="18"/>
        <v>-1.82</v>
      </c>
      <c r="K25" s="3">
        <f t="shared" si="18"/>
        <v>-3.06</v>
      </c>
      <c r="L25" s="3">
        <f t="shared" si="18"/>
        <v>-5.43</v>
      </c>
      <c r="M25" s="3">
        <f t="shared" si="18"/>
        <v>-25.2</v>
      </c>
      <c r="N25" s="3">
        <f t="shared" si="18"/>
        <v>-16.93</v>
      </c>
      <c r="O25" s="3">
        <f t="shared" si="18"/>
        <v>11.87</v>
      </c>
      <c r="P25" s="3">
        <f t="shared" si="18"/>
        <v>27.65</v>
      </c>
      <c r="Q25" s="3">
        <f t="shared" si="18"/>
        <v>15.99</v>
      </c>
      <c r="R25" s="3">
        <f t="shared" si="18"/>
        <v>9.06</v>
      </c>
      <c r="S25" s="3">
        <f t="shared" si="18"/>
        <v>15.43</v>
      </c>
      <c r="T25" s="3">
        <f t="shared" si="18"/>
        <v>18.27</v>
      </c>
      <c r="U25" s="3">
        <f t="shared" si="18"/>
        <v>5.13</v>
      </c>
      <c r="V25" s="3">
        <f t="shared" si="18"/>
        <v>3.2</v>
      </c>
      <c r="W25" s="3">
        <f t="shared" si="18"/>
        <v>17.13</v>
      </c>
      <c r="X25" s="3">
        <f t="shared" si="18"/>
        <v>45.27</v>
      </c>
      <c r="Y25" s="3">
        <f t="shared" si="18"/>
        <v>21.3</v>
      </c>
      <c r="Z25" s="3">
        <f t="shared" si="18"/>
        <v>7.28</v>
      </c>
    </row>
    <row r="26" spans="1:26" ht="15.5" x14ac:dyDescent="0.35">
      <c r="C26" t="s">
        <v>59</v>
      </c>
      <c r="D26" s="4">
        <f>IFERROR(_xlfn.RRI(5,I25,D25),"")</f>
        <v>-0.55095209792297994</v>
      </c>
      <c r="E26" s="4">
        <f>IFERROR(_xlfn.RRI(5,J25,E25),"")</f>
        <v>-5.5558994852387134E-3</v>
      </c>
      <c r="H26" s="4">
        <f t="shared" ref="H26:Z26" si="19">IFERROR(_xlfn.RRI(5,M25,H25),"")</f>
        <v>-0.41208499425618772</v>
      </c>
      <c r="I26" s="4">
        <f t="shared" si="19"/>
        <v>-0.15906078119206024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-8.2634434453182304E-2</v>
      </c>
      <c r="P26" s="4">
        <f t="shared" si="19"/>
        <v>0.40060461851111939</v>
      </c>
      <c r="Q26" s="4">
        <f t="shared" si="19"/>
        <v>0.37955715212080454</v>
      </c>
      <c r="R26" s="4">
        <f t="shared" si="19"/>
        <v>-0.11961189335454592</v>
      </c>
      <c r="S26" s="4">
        <f t="shared" si="19"/>
        <v>-0.1936732156587142</v>
      </c>
      <c r="T26" s="4">
        <f t="shared" si="19"/>
        <v>-3.0223203306766533E-2</v>
      </c>
      <c r="U26" s="4">
        <f t="shared" si="19"/>
        <v>-6.7610879911328303E-2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38.387809207248765</v>
      </c>
      <c r="E27" s="3">
        <f>IFERROR(E4/E21,"")</f>
        <v>44.688029765019223</v>
      </c>
      <c r="H27" s="3">
        <f t="shared" ref="H27:Z27" si="20">IFERROR(H4/H21,"")</f>
        <v>166.15167794453598</v>
      </c>
      <c r="I27" s="3">
        <f t="shared" si="20"/>
        <v>253.32913589978034</v>
      </c>
      <c r="J27" s="3">
        <f t="shared" si="20"/>
        <v>391.38685552174627</v>
      </c>
      <c r="K27" s="3">
        <f t="shared" si="20"/>
        <v>641.13697599049976</v>
      </c>
      <c r="L27" s="3">
        <f t="shared" si="20"/>
        <v>673.92315839417904</v>
      </c>
      <c r="M27" s="3">
        <f t="shared" si="20"/>
        <v>681.11476445447556</v>
      </c>
      <c r="N27" s="3">
        <f t="shared" si="20"/>
        <v>614.0533556511258</v>
      </c>
      <c r="O27" s="3">
        <f t="shared" si="20"/>
        <v>637.90592477001644</v>
      </c>
      <c r="P27" s="3">
        <f t="shared" si="20"/>
        <v>395.94225589956068</v>
      </c>
      <c r="Q27" s="3">
        <f t="shared" si="20"/>
        <v>86.200010295222398</v>
      </c>
      <c r="R27" s="3">
        <f t="shared" si="20"/>
        <v>15.233094680944536</v>
      </c>
      <c r="S27" s="3">
        <f t="shared" si="20"/>
        <v>50.173492847802201</v>
      </c>
      <c r="T27" s="3">
        <f t="shared" si="20"/>
        <v>53.06660132857143</v>
      </c>
      <c r="U27" s="3">
        <f t="shared" si="20"/>
        <v>44.0995445665625</v>
      </c>
      <c r="V27" s="3">
        <f t="shared" si="20"/>
        <v>38.512619969716091</v>
      </c>
      <c r="W27" s="3">
        <f t="shared" si="20"/>
        <v>135.52525776052633</v>
      </c>
      <c r="X27" s="3">
        <f t="shared" si="20"/>
        <v>201.20595582786885</v>
      </c>
      <c r="Y27" s="3">
        <f t="shared" si="20"/>
        <v>118.98838404482758</v>
      </c>
      <c r="Z27" s="3">
        <f t="shared" si="20"/>
        <v>108.10798546206897</v>
      </c>
    </row>
    <row r="28" spans="1:26" ht="15.5" x14ac:dyDescent="0.35">
      <c r="C28" t="s">
        <v>61</v>
      </c>
      <c r="D28" s="4">
        <f>IFERROR(_xlfn.RRI(5,I27,D27),"")</f>
        <v>-0.31435133116738523</v>
      </c>
      <c r="E28" s="4">
        <f>IFERROR(_xlfn.RRI(5,J27,E27),"")</f>
        <v>-0.3520865518233699</v>
      </c>
      <c r="H28" s="4">
        <f t="shared" ref="H28:Z28" si="21">IFERROR(_xlfn.RRI(5,M27,H27),"")</f>
        <v>-0.24585147252410311</v>
      </c>
      <c r="I28" s="4">
        <f t="shared" si="21"/>
        <v>-0.16228593624866217</v>
      </c>
      <c r="J28" s="4">
        <f t="shared" si="21"/>
        <v>-9.3078035582419005E-2</v>
      </c>
      <c r="K28" s="4">
        <f t="shared" si="21"/>
        <v>0.10119389310679283</v>
      </c>
      <c r="L28" s="4">
        <f t="shared" si="21"/>
        <v>0.50876156667821193</v>
      </c>
      <c r="M28" s="4">
        <f t="shared" si="21"/>
        <v>1.1383876159266286</v>
      </c>
      <c r="N28" s="4">
        <f t="shared" si="21"/>
        <v>0.65023713092956137</v>
      </c>
      <c r="O28" s="4">
        <f t="shared" si="21"/>
        <v>0.64432277599760157</v>
      </c>
      <c r="P28" s="4">
        <f t="shared" si="21"/>
        <v>0.55109911396012778</v>
      </c>
      <c r="Q28" s="4">
        <f t="shared" si="21"/>
        <v>0.17484575145362591</v>
      </c>
      <c r="R28" s="4">
        <f t="shared" si="21"/>
        <v>-0.35411740737967701</v>
      </c>
      <c r="S28" s="4">
        <f t="shared" si="21"/>
        <v>-0.24252779595320417</v>
      </c>
      <c r="T28" s="4">
        <f t="shared" si="21"/>
        <v>-0.14912974543787105</v>
      </c>
      <c r="U28" s="4">
        <f t="shared" si="21"/>
        <v>-0.16417517520607172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-0.75140449438202239</v>
      </c>
      <c r="I29" s="4">
        <f t="shared" si="22"/>
        <v>2.912087912087912</v>
      </c>
      <c r="J29" s="4">
        <f t="shared" si="22"/>
        <v>-0.40522875816993464</v>
      </c>
      <c r="K29" s="4">
        <f t="shared" si="22"/>
        <v>-0.43646408839779</v>
      </c>
      <c r="L29" s="4">
        <f t="shared" si="22"/>
        <v>-0.78452380952380951</v>
      </c>
      <c r="M29" s="4">
        <f t="shared" si="22"/>
        <v>0.48848198464264619</v>
      </c>
      <c r="N29" s="4">
        <f t="shared" si="22"/>
        <v>-2.4262847514743049</v>
      </c>
      <c r="O29" s="4">
        <f t="shared" si="22"/>
        <v>-0.57070524412296564</v>
      </c>
      <c r="P29" s="4">
        <f t="shared" si="22"/>
        <v>0.72920575359599737</v>
      </c>
      <c r="Q29" s="4">
        <f t="shared" si="22"/>
        <v>0.76490066225165554</v>
      </c>
      <c r="R29" s="4">
        <f t="shared" si="22"/>
        <v>-0.41283214517174333</v>
      </c>
      <c r="S29" s="4">
        <f t="shared" si="22"/>
        <v>-0.15544608648056923</v>
      </c>
      <c r="T29" s="4">
        <f t="shared" si="22"/>
        <v>2.5614035087719298</v>
      </c>
      <c r="U29" s="4">
        <f t="shared" si="22"/>
        <v>0.60312499999999991</v>
      </c>
      <c r="V29" s="4">
        <f t="shared" si="22"/>
        <v>-0.81319322825452423</v>
      </c>
      <c r="W29" s="4">
        <f t="shared" si="22"/>
        <v>-0.6216037110669318</v>
      </c>
      <c r="X29" s="4">
        <f t="shared" si="22"/>
        <v>1.1253521126760564</v>
      </c>
      <c r="Y29" s="4">
        <f t="shared" si="22"/>
        <v>1.9258241758241756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-0.34412724634142627</v>
      </c>
      <c r="I30" s="4">
        <f t="shared" si="23"/>
        <v>-0.35273979612300793</v>
      </c>
      <c r="J30" s="4">
        <f t="shared" si="23"/>
        <v>-0.38954253119298216</v>
      </c>
      <c r="K30" s="4">
        <f t="shared" si="23"/>
        <v>-4.8649734016860381E-2</v>
      </c>
      <c r="L30" s="4">
        <f t="shared" si="23"/>
        <v>-1.0558581953595568E-2</v>
      </c>
      <c r="M30" s="4">
        <f t="shared" si="23"/>
        <v>0.10921104523928483</v>
      </c>
      <c r="N30" s="4">
        <f t="shared" si="23"/>
        <v>-3.739198554628597E-2</v>
      </c>
      <c r="O30" s="4">
        <f t="shared" si="23"/>
        <v>0.61110847671645097</v>
      </c>
      <c r="P30" s="4">
        <f t="shared" si="23"/>
        <v>3.5932970836490217</v>
      </c>
      <c r="Q30" s="4">
        <f t="shared" si="23"/>
        <v>4.6587326541764478</v>
      </c>
      <c r="R30" s="4">
        <f t="shared" si="23"/>
        <v>-0.69639158415474334</v>
      </c>
      <c r="S30" s="4">
        <f t="shared" si="23"/>
        <v>-5.4518443019480854E-2</v>
      </c>
      <c r="T30" s="4">
        <f t="shared" si="23"/>
        <v>0.2033367203707587</v>
      </c>
      <c r="U30" s="4">
        <f t="shared" si="23"/>
        <v>0.14506737275312911</v>
      </c>
      <c r="V30" s="4">
        <f t="shared" si="23"/>
        <v>-0.71582699338769717</v>
      </c>
      <c r="W30" s="4">
        <f t="shared" si="23"/>
        <v>-0.32643515842807447</v>
      </c>
      <c r="X30" s="4">
        <f t="shared" si="23"/>
        <v>0.69097141240330384</v>
      </c>
      <c r="Y30" s="4">
        <f t="shared" si="23"/>
        <v>0.10064380106848017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0</v>
      </c>
      <c r="E32" s="3">
        <f>IFERROR(INDEX(E51:E500,MATCH($A$32,$C$51:$C$500,0)),"")</f>
        <v>0.12</v>
      </c>
      <c r="H32" s="3">
        <f>IFERROR(INDEX(D32:G32,COUNT(D32:G32)),"")</f>
        <v>0.12</v>
      </c>
      <c r="I32" s="3">
        <f t="shared" ref="I32:Z32" si="24">IFERROR(INDEX(I51:I500,MATCH($C$32,$C$51:$C$500,0)),"")</f>
        <v>1.9</v>
      </c>
      <c r="J32" s="3">
        <f t="shared" si="24"/>
        <v>7.9</v>
      </c>
      <c r="K32" s="3">
        <f t="shared" si="24"/>
        <v>9.75</v>
      </c>
      <c r="L32" s="3">
        <f t="shared" si="24"/>
        <v>18.3</v>
      </c>
      <c r="M32" s="3">
        <f t="shared" si="24"/>
        <v>31.98</v>
      </c>
      <c r="N32" s="3">
        <f t="shared" si="24"/>
        <v>57.73</v>
      </c>
      <c r="O32" s="3">
        <f t="shared" si="24"/>
        <v>88.37</v>
      </c>
      <c r="P32" s="3">
        <f t="shared" si="24"/>
        <v>84.11</v>
      </c>
      <c r="Q32" s="3">
        <f t="shared" si="24"/>
        <v>53.95</v>
      </c>
      <c r="R32" s="3">
        <f t="shared" si="24"/>
        <v>37.369999999999997</v>
      </c>
      <c r="S32" s="3">
        <f t="shared" si="24"/>
        <v>142.07</v>
      </c>
      <c r="T32" s="3">
        <f t="shared" si="24"/>
        <v>128.38</v>
      </c>
      <c r="U32" s="3">
        <f t="shared" si="24"/>
        <v>100.92</v>
      </c>
      <c r="V32" s="3">
        <f t="shared" si="24"/>
        <v>95.05</v>
      </c>
      <c r="W32" s="3">
        <f t="shared" si="24"/>
        <v>351.99</v>
      </c>
      <c r="X32" s="3">
        <f t="shared" si="24"/>
        <v>253.52</v>
      </c>
      <c r="Y32" s="3">
        <f t="shared" si="24"/>
        <v>219.78</v>
      </c>
      <c r="Z32" s="3">
        <f t="shared" si="24"/>
        <v>199.47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</v>
      </c>
      <c r="E33" s="3">
        <f>IFERROR(INDEX(E51:E500,MATCH($A$33,$C$51:$C$500,0)),"")</f>
        <v>133.33000000000001</v>
      </c>
      <c r="H33" s="3">
        <f>IFERROR(INDEX(D33:G33,COUNT(D33:G33)),"")</f>
        <v>133.33000000000001</v>
      </c>
      <c r="I33" s="3">
        <f t="shared" ref="I33:Z33" si="25">IFERROR(INDEX(I51:I500,MATCH($C$33,$C$51:$C$500,0)),"")</f>
        <v>10</v>
      </c>
      <c r="J33" s="3">
        <f t="shared" si="25"/>
        <v>0.76</v>
      </c>
      <c r="K33" s="3">
        <f t="shared" si="25"/>
        <v>5.13</v>
      </c>
      <c r="L33" s="3">
        <f t="shared" si="25"/>
        <v>2.73</v>
      </c>
      <c r="M33" s="3">
        <f t="shared" si="25"/>
        <v>3</v>
      </c>
      <c r="N33" s="3">
        <f t="shared" si="25"/>
        <v>1.46</v>
      </c>
      <c r="O33" s="3">
        <f t="shared" si="25"/>
        <v>5.66</v>
      </c>
      <c r="P33" s="3">
        <f t="shared" si="25"/>
        <v>7.79</v>
      </c>
      <c r="Q33" s="3">
        <f t="shared" si="25"/>
        <v>9.82</v>
      </c>
      <c r="R33" s="3">
        <f t="shared" si="25"/>
        <v>12.52</v>
      </c>
      <c r="S33" s="3">
        <f t="shared" si="25"/>
        <v>14.92</v>
      </c>
      <c r="T33" s="3">
        <f t="shared" si="25"/>
        <v>3.78</v>
      </c>
      <c r="U33" s="3">
        <f t="shared" si="25"/>
        <v>3.67</v>
      </c>
      <c r="V33" s="3">
        <f t="shared" si="25"/>
        <v>2.89</v>
      </c>
      <c r="W33" s="3">
        <f t="shared" si="25"/>
        <v>2.16</v>
      </c>
      <c r="X33" s="3">
        <f t="shared" si="25"/>
        <v>2.2999999999999998</v>
      </c>
      <c r="Y33" s="3">
        <f t="shared" si="25"/>
        <v>1.7</v>
      </c>
      <c r="Z33" s="3">
        <f t="shared" si="25"/>
        <v>1.46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-92.31</v>
      </c>
      <c r="E34" s="3">
        <f>IFERROR(INDEX(E51:E500,MATCH($A$34,$C$51:$C$500,0)),"")</f>
        <v>-9.0399999999999991</v>
      </c>
      <c r="H34" s="3">
        <f>IFERROR(INDEX(D34:G34,COUNT(D34:G34)),"")</f>
        <v>-9.0399999999999991</v>
      </c>
      <c r="I34" s="3">
        <f t="shared" ref="I34:Z34" si="26">IFERROR(INDEX(I51:I500,MATCH($C$34,$C$51:$C$500,0)),"")</f>
        <v>-2.67</v>
      </c>
      <c r="J34" s="3">
        <f t="shared" si="26"/>
        <v>-3.3</v>
      </c>
      <c r="K34" s="3">
        <f t="shared" si="26"/>
        <v>-16.34</v>
      </c>
      <c r="L34" s="3">
        <f t="shared" si="26"/>
        <v>-9.2100000000000009</v>
      </c>
      <c r="M34" s="3">
        <f t="shared" si="26"/>
        <v>-3.81</v>
      </c>
      <c r="N34" s="3">
        <f t="shared" si="26"/>
        <v>-4.96</v>
      </c>
      <c r="O34" s="3">
        <f t="shared" si="26"/>
        <v>42.12</v>
      </c>
      <c r="P34" s="3">
        <f t="shared" si="26"/>
        <v>23.69</v>
      </c>
      <c r="Q34" s="3">
        <f t="shared" si="26"/>
        <v>33.15</v>
      </c>
      <c r="R34" s="3">
        <f t="shared" si="26"/>
        <v>51.66</v>
      </c>
      <c r="S34" s="3">
        <f t="shared" si="26"/>
        <v>137.38999999999999</v>
      </c>
      <c r="T34" s="3">
        <f t="shared" si="26"/>
        <v>26.55</v>
      </c>
      <c r="U34" s="3">
        <f t="shared" si="26"/>
        <v>72.12</v>
      </c>
      <c r="V34" s="3">
        <f t="shared" si="26"/>
        <v>85.94</v>
      </c>
      <c r="W34" s="3">
        <f t="shared" si="26"/>
        <v>44.37</v>
      </c>
      <c r="X34" s="3">
        <f t="shared" si="26"/>
        <v>12.86</v>
      </c>
      <c r="Y34" s="3">
        <f t="shared" si="26"/>
        <v>17.559999999999999</v>
      </c>
      <c r="Z34" s="3">
        <f t="shared" si="26"/>
        <v>39.97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0.31</v>
      </c>
      <c r="E35" s="3">
        <f>IFERROR(INDEX(E51:E500,MATCH($A$35,$C$51:$C$500,0)),"")</f>
        <v>0.36</v>
      </c>
      <c r="H35" s="3">
        <f>IFERROR(INDEX(D35:G35,COUNT(D35:G35)),"")</f>
        <v>0.36</v>
      </c>
      <c r="I35" s="3">
        <f t="shared" ref="I35:Z35" si="27">IFERROR(INDEX(I51:I500,MATCH($C$35,$C$51:$C$500,0)),"")</f>
        <v>7.0000000000000007E-2</v>
      </c>
      <c r="J35" s="3">
        <f t="shared" si="27"/>
        <v>0.02</v>
      </c>
      <c r="K35" s="3">
        <f t="shared" si="27"/>
        <v>0.08</v>
      </c>
      <c r="L35" s="3">
        <f t="shared" si="27"/>
        <v>7.0000000000000007E-2</v>
      </c>
      <c r="M35" s="3">
        <f t="shared" si="27"/>
        <v>0.14000000000000001</v>
      </c>
      <c r="N35" s="3">
        <f t="shared" si="27"/>
        <v>0.14000000000000001</v>
      </c>
      <c r="O35" s="3">
        <f t="shared" si="27"/>
        <v>0.78</v>
      </c>
      <c r="P35" s="3">
        <f t="shared" si="27"/>
        <v>1.65</v>
      </c>
      <c r="Q35" s="3">
        <f t="shared" si="27"/>
        <v>6.15</v>
      </c>
      <c r="R35" s="3">
        <f t="shared" si="27"/>
        <v>30.72</v>
      </c>
      <c r="S35" s="3">
        <f t="shared" si="27"/>
        <v>42.27</v>
      </c>
      <c r="T35" s="3">
        <f t="shared" si="27"/>
        <v>9.14</v>
      </c>
      <c r="U35" s="3">
        <f t="shared" si="27"/>
        <v>8.3800000000000008</v>
      </c>
      <c r="V35" s="3">
        <f t="shared" si="27"/>
        <v>7.14</v>
      </c>
      <c r="W35" s="3">
        <f t="shared" si="27"/>
        <v>5.6</v>
      </c>
      <c r="X35" s="3">
        <f t="shared" si="27"/>
        <v>2.88</v>
      </c>
      <c r="Y35" s="3">
        <f t="shared" si="27"/>
        <v>3.16</v>
      </c>
      <c r="Z35" s="3">
        <f t="shared" si="27"/>
        <v>2.71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699042005664</v>
      </c>
      <c r="E51" s="5">
        <v>813769022021</v>
      </c>
      <c r="F51" s="5">
        <v>1155002558872</v>
      </c>
      <c r="G51" s="5">
        <v>1010139565914</v>
      </c>
      <c r="I51" s="5">
        <v>4613123564735</v>
      </c>
      <c r="J51" s="5">
        <v>7127154639051</v>
      </c>
      <c r="K51" s="5">
        <v>11675104332787</v>
      </c>
      <c r="L51" s="5">
        <v>12272140714358</v>
      </c>
      <c r="M51" s="5">
        <v>12403099860716</v>
      </c>
      <c r="N51" s="5">
        <v>11181911606407</v>
      </c>
      <c r="O51" s="5">
        <v>11616266890062</v>
      </c>
      <c r="P51" s="5">
        <v>7210108479931</v>
      </c>
      <c r="Q51" s="5">
        <v>1569702187476</v>
      </c>
      <c r="R51" s="5">
        <v>277394654140</v>
      </c>
      <c r="S51" s="5">
        <v>182631513966</v>
      </c>
      <c r="T51" s="5">
        <v>193162428836</v>
      </c>
      <c r="U51" s="5">
        <v>141118542613</v>
      </c>
      <c r="V51" s="5">
        <v>122085005304</v>
      </c>
      <c r="W51" s="5">
        <v>102999195898</v>
      </c>
      <c r="X51" s="5">
        <v>122735633055</v>
      </c>
      <c r="Y51" s="5">
        <v>69013262746</v>
      </c>
      <c r="Z51" s="5">
        <v>62702631568</v>
      </c>
    </row>
    <row r="52" spans="2:26" ht="15.5" x14ac:dyDescent="0.35">
      <c r="C52" t="s">
        <v>887</v>
      </c>
      <c r="R52" s="5">
        <v>45005258517</v>
      </c>
      <c r="S52" s="5">
        <v>54435550666</v>
      </c>
      <c r="T52" s="5">
        <v>45281287144</v>
      </c>
      <c r="U52" s="5">
        <v>54967708740</v>
      </c>
      <c r="V52" s="5">
        <v>40000822184</v>
      </c>
      <c r="W52" s="5">
        <v>33798653657</v>
      </c>
      <c r="X52" s="5">
        <v>28469670191</v>
      </c>
      <c r="Y52" s="5">
        <v>22198362443</v>
      </c>
      <c r="Z52" s="5">
        <v>14659865214</v>
      </c>
    </row>
    <row r="53" spans="2:26" ht="15.5" x14ac:dyDescent="0.35">
      <c r="C53" t="s">
        <v>888</v>
      </c>
      <c r="R53" s="5">
        <v>212598700705</v>
      </c>
      <c r="S53" s="5">
        <v>88446264638</v>
      </c>
      <c r="T53" s="5">
        <v>122013427370</v>
      </c>
      <c r="U53" s="5">
        <v>41319859302</v>
      </c>
      <c r="V53" s="5">
        <v>49313756347</v>
      </c>
    </row>
    <row r="54" spans="2:26" ht="15.5" x14ac:dyDescent="0.35">
      <c r="C54" t="s">
        <v>91</v>
      </c>
      <c r="D54" s="5">
        <v>-31332392084</v>
      </c>
      <c r="E54" s="5">
        <v>-6939391035</v>
      </c>
      <c r="F54" s="5">
        <v>-2563340072</v>
      </c>
      <c r="G54" s="5">
        <v>-31051843445</v>
      </c>
      <c r="I54" s="5">
        <v>-50728805057</v>
      </c>
      <c r="J54" s="5">
        <v>-31254454616</v>
      </c>
      <c r="K54" s="5">
        <v>3089371477</v>
      </c>
      <c r="L54" s="5">
        <v>37481051975</v>
      </c>
      <c r="M54" s="5">
        <v>130446408122</v>
      </c>
      <c r="N54" s="5">
        <v>67527646864</v>
      </c>
      <c r="O54" s="5">
        <v>189165329472</v>
      </c>
      <c r="P54" s="5">
        <v>226377300227</v>
      </c>
      <c r="Q54" s="5">
        <v>4784367488</v>
      </c>
      <c r="R54" s="5">
        <v>15656473</v>
      </c>
      <c r="S54" s="5">
        <v>8194423</v>
      </c>
      <c r="T54" s="5">
        <v>6229027</v>
      </c>
      <c r="U54" s="5">
        <v>-44268</v>
      </c>
      <c r="V54" s="5">
        <v>1616546</v>
      </c>
      <c r="W54" s="5">
        <v>-2271945</v>
      </c>
    </row>
    <row r="55" spans="2:26" ht="15.5" x14ac:dyDescent="0.35">
      <c r="C55" t="s">
        <v>889</v>
      </c>
      <c r="R55" s="5">
        <v>212598700705</v>
      </c>
      <c r="S55" s="5">
        <v>88446264638</v>
      </c>
      <c r="T55" s="5">
        <v>122013427370</v>
      </c>
      <c r="U55" s="5">
        <v>41319859302</v>
      </c>
      <c r="V55" s="5">
        <v>49313756347</v>
      </c>
      <c r="W55" s="5">
        <v>3847919627</v>
      </c>
      <c r="X55" s="5">
        <v>53077741189</v>
      </c>
      <c r="Y55" s="5">
        <v>14925323151</v>
      </c>
      <c r="Z55" s="5">
        <v>-3718660944</v>
      </c>
    </row>
    <row r="56" spans="2:26" ht="15.5" x14ac:dyDescent="0.35">
      <c r="C56" t="s">
        <v>890</v>
      </c>
    </row>
    <row r="57" spans="2:26" ht="15.5" x14ac:dyDescent="0.35">
      <c r="C57" t="s">
        <v>891</v>
      </c>
      <c r="R57" s="5">
        <v>18107342178</v>
      </c>
      <c r="S57" s="5">
        <v>14723582025</v>
      </c>
      <c r="T57" s="5">
        <v>12780676617</v>
      </c>
      <c r="U57" s="5">
        <v>10671483998</v>
      </c>
      <c r="V57" s="5">
        <v>13100991396</v>
      </c>
      <c r="W57" s="5">
        <v>23732877503</v>
      </c>
      <c r="X57" s="5">
        <v>16376059289</v>
      </c>
      <c r="Y57" s="5">
        <v>12640850565</v>
      </c>
      <c r="Z57" s="5">
        <v>18558392527</v>
      </c>
    </row>
    <row r="58" spans="2:26" ht="15.5" x14ac:dyDescent="0.35">
      <c r="C58" t="s">
        <v>892</v>
      </c>
      <c r="R58" s="5">
        <v>378093636</v>
      </c>
      <c r="S58" s="5">
        <v>20134151167</v>
      </c>
      <c r="T58" s="5">
        <v>8136863363</v>
      </c>
      <c r="U58" s="5">
        <v>25488385222</v>
      </c>
      <c r="V58" s="5">
        <v>5296044625</v>
      </c>
      <c r="W58" s="5">
        <v>13404677397</v>
      </c>
      <c r="X58" s="5">
        <v>4656964801</v>
      </c>
      <c r="Y58" s="5">
        <v>3465370504</v>
      </c>
      <c r="Z58" s="5">
        <v>2140896875</v>
      </c>
    </row>
    <row r="59" spans="2:26" ht="15.5" x14ac:dyDescent="0.35">
      <c r="C59" t="s">
        <v>453</v>
      </c>
      <c r="R59" s="5">
        <v>40733207</v>
      </c>
      <c r="S59" s="5">
        <v>2580782688</v>
      </c>
      <c r="T59" s="5">
        <v>1733031672</v>
      </c>
      <c r="U59" s="5">
        <v>2924918559</v>
      </c>
      <c r="V59" s="5">
        <v>4710132625</v>
      </c>
    </row>
    <row r="60" spans="2:26" ht="15.5" x14ac:dyDescent="0.35">
      <c r="C60" t="s">
        <v>88</v>
      </c>
      <c r="D60" s="5">
        <v>-716514087334</v>
      </c>
      <c r="E60" s="5">
        <v>-844294981338</v>
      </c>
      <c r="F60" s="5">
        <v>-1127575939506</v>
      </c>
      <c r="G60" s="5">
        <v>-1126989545450</v>
      </c>
      <c r="I60" s="5">
        <v>-4739655213553</v>
      </c>
      <c r="J60" s="5">
        <v>-7169023994863</v>
      </c>
      <c r="K60" s="5">
        <v>-11702299539704</v>
      </c>
      <c r="L60" s="5">
        <v>-12326135531600</v>
      </c>
      <c r="M60" s="5">
        <v>-12720025224463</v>
      </c>
      <c r="N60" s="5">
        <v>-11388888093613</v>
      </c>
      <c r="O60" s="5">
        <v>-11169141316644</v>
      </c>
      <c r="P60" s="5">
        <v>-6453396467617</v>
      </c>
      <c r="Q60" s="5">
        <v>-1249899687867</v>
      </c>
      <c r="R60" s="5">
        <v>-126791891887</v>
      </c>
      <c r="S60" s="5">
        <v>-124973162388</v>
      </c>
      <c r="T60" s="5">
        <v>-116919411396</v>
      </c>
      <c r="U60" s="5">
        <v>-100389978121</v>
      </c>
      <c r="V60" s="5">
        <v>-95751414476</v>
      </c>
      <c r="W60" s="5">
        <v>-77550671062</v>
      </c>
      <c r="X60" s="5">
        <v>-69995738848</v>
      </c>
      <c r="Y60" s="5">
        <v>-53596082155</v>
      </c>
      <c r="Z60" s="5">
        <v>-53554655694</v>
      </c>
    </row>
    <row r="61" spans="2:26" ht="15.5" x14ac:dyDescent="0.35">
      <c r="C61" t="s">
        <v>893</v>
      </c>
    </row>
    <row r="62" spans="2:26" ht="15.5" x14ac:dyDescent="0.35">
      <c r="C62" t="s">
        <v>894</v>
      </c>
      <c r="R62" s="5">
        <v>-70043661972</v>
      </c>
      <c r="S62" s="5">
        <v>-58465455293</v>
      </c>
      <c r="T62" s="5">
        <v>-50159888220</v>
      </c>
      <c r="U62" s="5">
        <v>-41567955373</v>
      </c>
      <c r="V62" s="5">
        <v>-61211726405</v>
      </c>
      <c r="W62" s="5">
        <v>-25860492199</v>
      </c>
      <c r="X62" s="5">
        <v>-35099359657</v>
      </c>
      <c r="Y62" s="5">
        <v>-19093451880</v>
      </c>
      <c r="Z62" s="5">
        <v>-18407273976</v>
      </c>
    </row>
    <row r="63" spans="2:26" ht="15.5" x14ac:dyDescent="0.35">
      <c r="C63" t="s">
        <v>895</v>
      </c>
      <c r="T63" s="5">
        <v>-15521574465</v>
      </c>
      <c r="U63" s="5">
        <v>-17365964903</v>
      </c>
    </row>
    <row r="64" spans="2:26" ht="15.5" x14ac:dyDescent="0.35">
      <c r="C64" t="s">
        <v>896</v>
      </c>
      <c r="R64" s="5">
        <v>-8149781481</v>
      </c>
      <c r="S64" s="5">
        <v>-9850395918</v>
      </c>
      <c r="T64" s="5">
        <v>-8432372074</v>
      </c>
      <c r="U64" s="5">
        <v>-6606737433</v>
      </c>
      <c r="V64" s="5">
        <v>-10800940035</v>
      </c>
      <c r="W64" s="5">
        <v>-44075731174</v>
      </c>
      <c r="X64" s="5">
        <v>-23506063566</v>
      </c>
      <c r="Y64" s="5">
        <v>-18455480007</v>
      </c>
      <c r="Z64" s="5">
        <v>-16523370934</v>
      </c>
    </row>
    <row r="65" spans="3:26" ht="15.5" x14ac:dyDescent="0.35">
      <c r="C65" t="s">
        <v>310</v>
      </c>
      <c r="R65" s="5">
        <v>-5254373268</v>
      </c>
      <c r="S65" s="5">
        <v>-5387668815</v>
      </c>
      <c r="T65" s="5">
        <v>-5361628312</v>
      </c>
      <c r="U65" s="5">
        <v>-4803224367</v>
      </c>
      <c r="V65" s="5">
        <v>-4337420362</v>
      </c>
    </row>
    <row r="66" spans="3:26" ht="15.5" x14ac:dyDescent="0.35">
      <c r="C66" t="s">
        <v>89</v>
      </c>
      <c r="R66" s="5">
        <v>-1895336723</v>
      </c>
      <c r="S66" s="5">
        <v>-2120937849</v>
      </c>
      <c r="T66" s="5">
        <v>-2821001933</v>
      </c>
      <c r="U66" s="5">
        <v>-3123583572</v>
      </c>
      <c r="V66" s="5">
        <v>-3062643622</v>
      </c>
      <c r="W66" s="5">
        <v>-6272711262</v>
      </c>
      <c r="X66" s="5">
        <v>-5626684429</v>
      </c>
      <c r="Y66" s="5">
        <v>-3574776396</v>
      </c>
      <c r="Z66" s="5">
        <v>-1323732119</v>
      </c>
    </row>
    <row r="67" spans="3:26" ht="15.5" x14ac:dyDescent="0.35">
      <c r="C67" t="s">
        <v>457</v>
      </c>
      <c r="X67" s="5">
        <v>-3466666667</v>
      </c>
      <c r="Y67" s="5">
        <v>-11670000000</v>
      </c>
      <c r="Z67" s="5">
        <v>-16471666733</v>
      </c>
    </row>
    <row r="68" spans="3:26" ht="15.5" x14ac:dyDescent="0.35">
      <c r="C68" t="s">
        <v>92</v>
      </c>
      <c r="D68" s="5">
        <v>-17472081670</v>
      </c>
      <c r="E68" s="5">
        <v>-30525959317</v>
      </c>
      <c r="F68" s="5">
        <v>27426619366</v>
      </c>
      <c r="G68" s="5">
        <v>-116849979536</v>
      </c>
      <c r="I68" s="5">
        <v>-126531648818</v>
      </c>
      <c r="J68" s="5">
        <v>-41869355812</v>
      </c>
      <c r="K68" s="5">
        <v>-27195206917</v>
      </c>
      <c r="L68" s="5">
        <v>-53994817242</v>
      </c>
      <c r="M68" s="5">
        <v>-316925363747</v>
      </c>
      <c r="N68" s="5">
        <v>-206976487206</v>
      </c>
      <c r="O68" s="5">
        <v>447125573418</v>
      </c>
      <c r="P68" s="5">
        <v>756712012314</v>
      </c>
      <c r="Q68" s="5">
        <v>319802499609</v>
      </c>
      <c r="R68" s="5">
        <v>150602762253</v>
      </c>
      <c r="S68" s="5">
        <v>57658351578</v>
      </c>
      <c r="T68" s="5">
        <v>76243017440</v>
      </c>
      <c r="U68" s="5">
        <v>40728564492</v>
      </c>
      <c r="V68" s="5">
        <v>26333590828</v>
      </c>
      <c r="W68" s="5">
        <v>25448524836</v>
      </c>
      <c r="X68" s="5">
        <v>52739894207</v>
      </c>
      <c r="Y68" s="5">
        <v>15417180591</v>
      </c>
      <c r="Z68" s="5">
        <v>9147975874</v>
      </c>
    </row>
    <row r="69" spans="3:26" ht="15.5" x14ac:dyDescent="0.35">
      <c r="C69" t="s">
        <v>93</v>
      </c>
      <c r="D69" s="5">
        <v>-21505520644</v>
      </c>
      <c r="E69" s="5">
        <v>-5890758951</v>
      </c>
      <c r="F69" s="5">
        <v>-24866117025</v>
      </c>
      <c r="G69" s="5">
        <v>-9552421834</v>
      </c>
      <c r="I69" s="5">
        <v>-41221242527</v>
      </c>
      <c r="J69" s="5">
        <v>-26116443593</v>
      </c>
      <c r="K69" s="5">
        <v>-18051861147</v>
      </c>
      <c r="L69" s="5">
        <v>-5456504546</v>
      </c>
      <c r="M69" s="5">
        <v>1761053787</v>
      </c>
      <c r="N69" s="5">
        <v>-8892769131</v>
      </c>
      <c r="O69" s="5">
        <v>-4637987764</v>
      </c>
      <c r="P69" s="5">
        <v>5250797355</v>
      </c>
      <c r="Q69" s="5">
        <v>-20331673529</v>
      </c>
      <c r="R69" s="5">
        <v>12940224839</v>
      </c>
      <c r="S69" s="5">
        <v>-1940545371</v>
      </c>
      <c r="T69" s="5">
        <v>-8294192160</v>
      </c>
      <c r="U69" s="5">
        <v>-21208086066</v>
      </c>
      <c r="V69" s="5">
        <v>-12848885024</v>
      </c>
      <c r="W69" s="5">
        <v>-19284918327</v>
      </c>
      <c r="X69" s="5">
        <v>-18664396757</v>
      </c>
      <c r="Y69" s="5">
        <v>121307139</v>
      </c>
      <c r="Z69" s="5">
        <v>-2920676894</v>
      </c>
    </row>
    <row r="70" spans="3:26" ht="15.5" x14ac:dyDescent="0.35">
      <c r="C70" t="s">
        <v>94</v>
      </c>
      <c r="D70" s="5">
        <v>473799326</v>
      </c>
      <c r="E70" s="5">
        <v>916314607</v>
      </c>
      <c r="F70" s="5">
        <v>2619450814</v>
      </c>
      <c r="G70" s="5">
        <v>1543633901</v>
      </c>
      <c r="I70" s="5">
        <v>7952258649</v>
      </c>
      <c r="J70" s="5">
        <v>9305816298</v>
      </c>
      <c r="K70" s="5">
        <v>9796734987</v>
      </c>
      <c r="L70" s="5">
        <v>8247155587</v>
      </c>
      <c r="M70" s="5">
        <v>9709295876</v>
      </c>
      <c r="N70" s="5">
        <v>20693006101</v>
      </c>
      <c r="O70" s="5">
        <v>18017054588</v>
      </c>
      <c r="P70" s="5">
        <v>18746394969</v>
      </c>
      <c r="Q70" s="5">
        <v>7760149773</v>
      </c>
      <c r="R70" s="5">
        <v>4387739747</v>
      </c>
      <c r="S70" s="5">
        <v>3111285822</v>
      </c>
      <c r="T70" s="5">
        <v>2013263654</v>
      </c>
      <c r="U70" s="5">
        <v>2424220319</v>
      </c>
      <c r="V70" s="5">
        <v>3109114350</v>
      </c>
      <c r="W70" s="5">
        <v>12027804212</v>
      </c>
      <c r="X70" s="5">
        <v>9226976104</v>
      </c>
      <c r="Y70" s="5">
        <v>9388012339</v>
      </c>
      <c r="Z70" s="5">
        <v>14315177600</v>
      </c>
    </row>
    <row r="71" spans="3:26" ht="15.5" x14ac:dyDescent="0.35">
      <c r="C71" t="s">
        <v>27</v>
      </c>
      <c r="D71" s="5">
        <v>-6081160290</v>
      </c>
      <c r="E71" s="5">
        <v>-2587262701</v>
      </c>
      <c r="F71" s="5">
        <v>-5149534874</v>
      </c>
      <c r="G71" s="5">
        <v>-5846396215</v>
      </c>
      <c r="I71" s="5">
        <v>-17563733568</v>
      </c>
      <c r="J71" s="5">
        <v>-21611847039</v>
      </c>
      <c r="K71" s="5">
        <v>-19876219700</v>
      </c>
      <c r="L71" s="5">
        <v>-18685644110</v>
      </c>
      <c r="M71" s="5">
        <v>-21221748717</v>
      </c>
      <c r="N71" s="5">
        <v>-22516501266</v>
      </c>
      <c r="O71" s="5">
        <v>-20281288549</v>
      </c>
      <c r="P71" s="5">
        <v>-17164704243</v>
      </c>
      <c r="Q71" s="5">
        <v>-18387903876</v>
      </c>
      <c r="R71" s="5">
        <v>-5227193557</v>
      </c>
      <c r="S71" s="5">
        <v>-3098252414</v>
      </c>
      <c r="T71" s="5">
        <v>-7266243057</v>
      </c>
      <c r="U71" s="5">
        <v>-25663333160</v>
      </c>
      <c r="V71" s="5">
        <v>-21424716536</v>
      </c>
    </row>
    <row r="72" spans="3:26" ht="15.5" x14ac:dyDescent="0.35">
      <c r="C72" t="s">
        <v>95</v>
      </c>
      <c r="D72" s="5">
        <v>-15340082580</v>
      </c>
      <c r="E72" s="5">
        <v>-3925366089</v>
      </c>
      <c r="F72" s="5">
        <v>-3653540217</v>
      </c>
      <c r="G72" s="5">
        <v>-6834251159</v>
      </c>
      <c r="I72" s="5">
        <v>-11388055525</v>
      </c>
      <c r="J72" s="5">
        <v>-6076932369</v>
      </c>
      <c r="K72" s="5">
        <v>-289489078</v>
      </c>
      <c r="L72" s="5">
        <v>-347900923</v>
      </c>
      <c r="M72" s="5">
        <v>-1093993120</v>
      </c>
      <c r="N72" s="5">
        <v>345389530</v>
      </c>
      <c r="O72" s="5">
        <v>854066709</v>
      </c>
      <c r="P72" s="5">
        <v>694771207</v>
      </c>
      <c r="Q72" s="5">
        <v>168437290</v>
      </c>
      <c r="R72" s="5">
        <v>-1548226909</v>
      </c>
      <c r="S72" s="5">
        <v>747021719</v>
      </c>
    </row>
    <row r="73" spans="3:26" ht="15.5" x14ac:dyDescent="0.35">
      <c r="C73" t="s">
        <v>313</v>
      </c>
      <c r="D73" s="5">
        <v>-795746846</v>
      </c>
      <c r="E73" s="5">
        <v>-452200126</v>
      </c>
      <c r="F73" s="5">
        <v>-2131950614</v>
      </c>
      <c r="G73" s="5">
        <v>2045450069</v>
      </c>
      <c r="I73" s="5">
        <v>-2183565595</v>
      </c>
      <c r="J73" s="5">
        <v>-2704780460</v>
      </c>
      <c r="K73" s="5">
        <v>-2761482586</v>
      </c>
      <c r="L73" s="5">
        <v>-6160933615</v>
      </c>
      <c r="M73" s="5">
        <v>-3407462707</v>
      </c>
      <c r="N73" s="5">
        <v>-13049985895</v>
      </c>
      <c r="O73" s="5">
        <v>-259038263</v>
      </c>
      <c r="P73" s="5">
        <v>-9372001778</v>
      </c>
      <c r="Q73" s="5">
        <v>-10558095743</v>
      </c>
      <c r="R73" s="5">
        <v>-4974970854</v>
      </c>
      <c r="S73" s="5">
        <v>-286049809</v>
      </c>
    </row>
    <row r="74" spans="3:26" ht="15.5" x14ac:dyDescent="0.35">
      <c r="C74" t="s">
        <v>96</v>
      </c>
      <c r="D74" s="5">
        <v>-21505520644</v>
      </c>
      <c r="E74" s="5">
        <v>-5890758951</v>
      </c>
      <c r="F74" s="5">
        <v>-24866117025</v>
      </c>
      <c r="G74" s="5">
        <v>-9552421834</v>
      </c>
      <c r="I74" s="5">
        <v>-41221242527</v>
      </c>
      <c r="J74" s="5">
        <v>-26116443593</v>
      </c>
      <c r="K74" s="5">
        <v>-18051861147</v>
      </c>
      <c r="L74" s="5">
        <v>-5456504546</v>
      </c>
      <c r="M74" s="5">
        <v>1761053787</v>
      </c>
      <c r="N74" s="5">
        <v>-8892769131</v>
      </c>
      <c r="O74" s="5">
        <v>-4637987764</v>
      </c>
      <c r="P74" s="5">
        <v>5250797355</v>
      </c>
      <c r="Q74" s="5">
        <v>-20331673529</v>
      </c>
      <c r="R74" s="5">
        <v>12940224839</v>
      </c>
      <c r="S74" s="5">
        <v>-1940545371</v>
      </c>
      <c r="T74" s="5">
        <v>-8294192160</v>
      </c>
      <c r="U74" s="5">
        <v>-21208086066</v>
      </c>
      <c r="V74" s="5">
        <v>-12848885024</v>
      </c>
      <c r="W74" s="5">
        <v>-19284918327</v>
      </c>
      <c r="X74" s="5">
        <v>-18664396757</v>
      </c>
      <c r="Y74" s="5">
        <v>121307139</v>
      </c>
      <c r="Z74" s="5">
        <v>-2920676894</v>
      </c>
    </row>
    <row r="75" spans="3:26" ht="15.5" x14ac:dyDescent="0.35">
      <c r="C75" t="s">
        <v>29</v>
      </c>
      <c r="D75" s="5">
        <v>-38977602314</v>
      </c>
      <c r="E75" s="5">
        <v>-36416718268</v>
      </c>
      <c r="F75" s="5">
        <v>2560502341</v>
      </c>
      <c r="G75" s="5">
        <v>-126402401370</v>
      </c>
      <c r="I75" s="5">
        <v>-167752891345</v>
      </c>
      <c r="J75" s="5">
        <v>-67985799405</v>
      </c>
      <c r="K75" s="5">
        <v>-45247068064</v>
      </c>
      <c r="L75" s="5">
        <v>-59451321788</v>
      </c>
      <c r="M75" s="5">
        <v>-315164309960</v>
      </c>
      <c r="N75" s="5">
        <v>-215869256337</v>
      </c>
      <c r="O75" s="5">
        <v>442487585654</v>
      </c>
      <c r="P75" s="5">
        <v>761962809669</v>
      </c>
      <c r="Q75" s="5">
        <v>299470826080</v>
      </c>
      <c r="R75" s="5">
        <v>163542987092</v>
      </c>
      <c r="S75" s="5">
        <v>55717806207</v>
      </c>
      <c r="T75" s="5">
        <v>67948825280</v>
      </c>
      <c r="U75" s="5">
        <v>19520478426</v>
      </c>
      <c r="V75" s="5">
        <v>13484705804</v>
      </c>
      <c r="W75" s="5">
        <v>6163606509</v>
      </c>
      <c r="X75" s="5">
        <v>34075497450</v>
      </c>
      <c r="Y75" s="5">
        <v>15538487730</v>
      </c>
      <c r="Z75" s="5">
        <v>6227298980</v>
      </c>
    </row>
    <row r="76" spans="3:26" ht="15.5" x14ac:dyDescent="0.35">
      <c r="C76" t="s">
        <v>28</v>
      </c>
      <c r="D76" s="5">
        <v>275452292</v>
      </c>
      <c r="E76" s="5">
        <v>-2981834392</v>
      </c>
      <c r="F76" s="5">
        <v>-8476726165</v>
      </c>
      <c r="G76" s="5">
        <v>-2176130400</v>
      </c>
      <c r="I76" s="5">
        <v>-15586111149</v>
      </c>
      <c r="J76" s="5">
        <v>-363954907</v>
      </c>
      <c r="K76" s="5">
        <v>-7654770264</v>
      </c>
      <c r="L76" s="5">
        <v>-17311988122</v>
      </c>
      <c r="M76" s="5">
        <v>-13522387097</v>
      </c>
      <c r="N76" s="5">
        <v>-24805483873</v>
      </c>
      <c r="O76" s="5">
        <v>-36166068567</v>
      </c>
      <c r="P76" s="5">
        <v>-33802499650</v>
      </c>
      <c r="Q76" s="5">
        <v>-3465131767</v>
      </c>
      <c r="R76" s="5">
        <v>1517344861</v>
      </c>
      <c r="S76" s="5">
        <v>487387048</v>
      </c>
      <c r="T76" s="5">
        <v>-1419755716</v>
      </c>
      <c r="U76" s="5">
        <v>-3131839909</v>
      </c>
      <c r="V76" s="5">
        <v>-3340238135</v>
      </c>
      <c r="W76" s="5">
        <v>6841840549</v>
      </c>
      <c r="X76" s="5">
        <v>-6580809894</v>
      </c>
      <c r="Y76" s="5">
        <v>-3096611381</v>
      </c>
      <c r="Z76" s="5">
        <v>-1974039828</v>
      </c>
    </row>
    <row r="77" spans="3:26" ht="15.5" x14ac:dyDescent="0.35">
      <c r="C77" t="s">
        <v>100</v>
      </c>
      <c r="D77" s="5">
        <v>-38702150022</v>
      </c>
      <c r="E77" s="5">
        <v>-39398552660</v>
      </c>
      <c r="F77" s="5">
        <v>-5916223824</v>
      </c>
      <c r="G77" s="5">
        <v>-128578531770</v>
      </c>
      <c r="I77" s="5">
        <v>-183339002494</v>
      </c>
      <c r="J77" s="5">
        <v>-68349754312</v>
      </c>
      <c r="K77" s="5">
        <v>-52901838328</v>
      </c>
      <c r="L77" s="5">
        <v>-76763309910</v>
      </c>
      <c r="M77" s="5">
        <v>-328686697057</v>
      </c>
      <c r="N77" s="5">
        <v>-240674740210</v>
      </c>
      <c r="O77" s="5">
        <v>406321517087</v>
      </c>
      <c r="P77" s="5">
        <v>728160310019</v>
      </c>
      <c r="Q77" s="5">
        <v>296005694313</v>
      </c>
      <c r="R77" s="5">
        <v>165060331953</v>
      </c>
      <c r="S77" s="5">
        <v>56205193255</v>
      </c>
      <c r="T77" s="5">
        <v>66529069564</v>
      </c>
      <c r="U77" s="5">
        <v>16388638517</v>
      </c>
      <c r="V77" s="5">
        <v>10144467669</v>
      </c>
      <c r="W77" s="5">
        <v>13005447058</v>
      </c>
      <c r="X77" s="5">
        <v>27494687556</v>
      </c>
      <c r="Y77" s="5">
        <v>12441876349</v>
      </c>
      <c r="Z77" s="5">
        <v>4253259152</v>
      </c>
    </row>
    <row r="78" spans="3:26" ht="15.5" x14ac:dyDescent="0.35">
      <c r="C78" t="s">
        <v>315</v>
      </c>
      <c r="M78" s="5">
        <v>3300</v>
      </c>
      <c r="N78" s="5">
        <v>556168</v>
      </c>
      <c r="O78" s="5">
        <v>52817801</v>
      </c>
      <c r="P78" s="5">
        <v>367507934</v>
      </c>
    </row>
    <row r="79" spans="3:26" ht="15.5" x14ac:dyDescent="0.35">
      <c r="C79" t="s">
        <v>104</v>
      </c>
      <c r="D79" s="5">
        <v>-38702150022</v>
      </c>
      <c r="E79" s="5">
        <v>-39398552660</v>
      </c>
      <c r="F79" s="5">
        <v>-5916223824</v>
      </c>
      <c r="G79" s="5">
        <v>-128578531770</v>
      </c>
      <c r="I79" s="5">
        <v>-183339002494</v>
      </c>
      <c r="J79" s="5">
        <v>-68349754312</v>
      </c>
      <c r="K79" s="5">
        <v>-52901838328</v>
      </c>
      <c r="L79" s="5">
        <v>-61853930426</v>
      </c>
      <c r="M79" s="5">
        <v>-328686693757</v>
      </c>
      <c r="N79" s="5">
        <v>-240674184042</v>
      </c>
      <c r="O79" s="5">
        <v>406374334888</v>
      </c>
      <c r="P79" s="5">
        <v>728527817953</v>
      </c>
      <c r="Q79" s="5">
        <v>296005694313</v>
      </c>
      <c r="R79" s="5">
        <v>165060331953</v>
      </c>
      <c r="S79" s="5">
        <v>56205193255</v>
      </c>
      <c r="T79" s="5">
        <v>66529069564</v>
      </c>
      <c r="U79" s="5">
        <v>16388638517</v>
      </c>
      <c r="V79" s="5">
        <v>10144467669</v>
      </c>
      <c r="W79" s="5">
        <v>13005447058</v>
      </c>
      <c r="X79" s="5">
        <v>27494687556</v>
      </c>
      <c r="Y79" s="5">
        <v>12441876349</v>
      </c>
      <c r="Z79" s="5">
        <v>4253259152</v>
      </c>
    </row>
    <row r="80" spans="3:26" ht="15.5" x14ac:dyDescent="0.35">
      <c r="C80" t="s">
        <v>105</v>
      </c>
      <c r="D80" s="5">
        <v>5296808123</v>
      </c>
      <c r="E80" s="5">
        <v>511113197</v>
      </c>
      <c r="F80" s="5">
        <v>2533420613</v>
      </c>
      <c r="G80" s="5">
        <v>790026923</v>
      </c>
      <c r="I80" s="5">
        <v>3965737296</v>
      </c>
      <c r="J80" s="5">
        <v>4476947357</v>
      </c>
      <c r="K80" s="5">
        <v>7394641318</v>
      </c>
      <c r="L80" s="5">
        <v>5418687808</v>
      </c>
      <c r="M80" s="5">
        <v>5755682679</v>
      </c>
      <c r="N80" s="5">
        <v>285525051</v>
      </c>
      <c r="O80" s="5">
        <v>-6631460654</v>
      </c>
      <c r="P80" s="5">
        <v>-1076171696</v>
      </c>
      <c r="Q80" s="5">
        <v>-5941348344</v>
      </c>
      <c r="R80" s="5">
        <v>-2077023577</v>
      </c>
      <c r="S80" s="5">
        <v>573475020</v>
      </c>
    </row>
    <row r="81" spans="2:26" ht="15.5" x14ac:dyDescent="0.35">
      <c r="C81" t="s">
        <v>107</v>
      </c>
      <c r="D81" s="5">
        <v>-33405341899</v>
      </c>
      <c r="E81" s="5">
        <v>-38887439463</v>
      </c>
      <c r="F81" s="5">
        <v>-3382803211</v>
      </c>
      <c r="G81" s="5">
        <v>-127788504847</v>
      </c>
      <c r="I81" s="5">
        <v>-179373265198</v>
      </c>
      <c r="J81" s="5">
        <v>-63872806955</v>
      </c>
      <c r="K81" s="5">
        <v>-45507197010</v>
      </c>
      <c r="L81" s="5">
        <v>-56435242618</v>
      </c>
      <c r="M81" s="5">
        <v>-322931011078</v>
      </c>
      <c r="N81" s="5">
        <v>-240388658991</v>
      </c>
      <c r="O81" s="5">
        <v>399742874234</v>
      </c>
      <c r="P81" s="5">
        <v>727451646257</v>
      </c>
      <c r="Q81" s="5">
        <v>290064345969</v>
      </c>
      <c r="R81" s="5">
        <v>162983308376</v>
      </c>
      <c r="S81" s="5">
        <v>56778668275</v>
      </c>
      <c r="T81" s="5">
        <v>66529069564</v>
      </c>
      <c r="U81" s="5">
        <v>16388638517</v>
      </c>
      <c r="V81" s="5">
        <v>10144467669</v>
      </c>
      <c r="W81" s="5">
        <v>13005447058</v>
      </c>
    </row>
    <row r="82" spans="2:26" ht="15.5" x14ac:dyDescent="0.35">
      <c r="C82" t="s">
        <v>108</v>
      </c>
      <c r="D82" s="5">
        <v>-38702150022</v>
      </c>
      <c r="E82" s="5">
        <v>-39398552660</v>
      </c>
      <c r="F82" s="5">
        <v>-5916223824</v>
      </c>
      <c r="G82" s="5">
        <v>-128578531770</v>
      </c>
      <c r="I82" s="5">
        <v>-183339002494</v>
      </c>
      <c r="J82" s="5">
        <v>-68349754312</v>
      </c>
      <c r="K82" s="5">
        <v>-52901838328</v>
      </c>
      <c r="L82" s="5">
        <v>-61853930426</v>
      </c>
      <c r="M82" s="5">
        <v>-328686693757</v>
      </c>
      <c r="N82" s="5">
        <v>-240674184042</v>
      </c>
      <c r="O82" s="5">
        <v>406374334888</v>
      </c>
      <c r="P82" s="5">
        <v>728527817953</v>
      </c>
      <c r="Q82" s="5">
        <v>296005694313</v>
      </c>
      <c r="R82" s="5">
        <v>165060331953</v>
      </c>
      <c r="S82" s="5">
        <v>56205193255</v>
      </c>
      <c r="T82" s="5">
        <v>66529069564</v>
      </c>
      <c r="U82" s="5">
        <v>16388638517</v>
      </c>
      <c r="V82" s="5">
        <v>10144467669</v>
      </c>
      <c r="W82" s="5">
        <v>13005447058</v>
      </c>
      <c r="X82" s="5">
        <v>27494687556</v>
      </c>
      <c r="Y82" s="5">
        <v>12441876349</v>
      </c>
      <c r="Z82" s="5">
        <v>4253259152</v>
      </c>
    </row>
    <row r="83" spans="2:26" ht="15.5" x14ac:dyDescent="0.35">
      <c r="C83" t="s">
        <v>8</v>
      </c>
      <c r="D83" s="5">
        <v>-2072949815</v>
      </c>
      <c r="E83" s="5">
        <v>-31948048428</v>
      </c>
      <c r="F83" s="5">
        <v>-819463139</v>
      </c>
      <c r="G83" s="5">
        <v>-96736661402</v>
      </c>
      <c r="I83" s="5">
        <v>-128644460141</v>
      </c>
      <c r="J83" s="5">
        <v>-32618352339</v>
      </c>
      <c r="K83" s="5">
        <v>-48596568487</v>
      </c>
      <c r="L83" s="5">
        <v>-93916294593</v>
      </c>
      <c r="M83" s="5">
        <v>-453377419200</v>
      </c>
      <c r="N83" s="5">
        <v>-307916305855</v>
      </c>
      <c r="O83" s="5">
        <v>210577544762</v>
      </c>
      <c r="P83" s="5">
        <v>501074346030</v>
      </c>
      <c r="Q83" s="5">
        <v>285279978481</v>
      </c>
      <c r="R83" s="5">
        <v>162967651903</v>
      </c>
      <c r="S83" s="5">
        <v>56770370308</v>
      </c>
      <c r="T83" s="5">
        <v>66522840537</v>
      </c>
      <c r="U83" s="5">
        <v>16388682785</v>
      </c>
      <c r="V83" s="5">
        <v>10142851123</v>
      </c>
      <c r="W83" s="5">
        <v>13007719003</v>
      </c>
    </row>
    <row r="84" spans="2:26" ht="15.5" x14ac:dyDescent="0.35">
      <c r="C84" t="s">
        <v>109</v>
      </c>
      <c r="D84" s="5">
        <v>-38702150022</v>
      </c>
      <c r="E84" s="5">
        <v>-39398552660</v>
      </c>
      <c r="F84" s="5">
        <v>-5916223824</v>
      </c>
      <c r="G84" s="5">
        <v>-128578531770</v>
      </c>
      <c r="I84" s="5">
        <v>-183339002494</v>
      </c>
      <c r="J84" s="5">
        <v>-68349754312</v>
      </c>
      <c r="K84" s="5">
        <v>-52901838328</v>
      </c>
      <c r="L84" s="5">
        <v>-61853930426</v>
      </c>
      <c r="M84" s="5">
        <v>-328686693757</v>
      </c>
      <c r="N84" s="5">
        <v>-240674184042</v>
      </c>
      <c r="O84" s="5">
        <v>406374334888</v>
      </c>
      <c r="P84" s="5">
        <v>728527817953</v>
      </c>
      <c r="Q84" s="5">
        <v>296005694313</v>
      </c>
      <c r="R84" s="5">
        <v>165060331953</v>
      </c>
      <c r="S84" s="5">
        <v>56205193255</v>
      </c>
      <c r="T84" s="5">
        <v>66529069564</v>
      </c>
      <c r="U84" s="5">
        <v>16388638517</v>
      </c>
      <c r="V84" s="5">
        <v>10144467669</v>
      </c>
      <c r="W84" s="5">
        <v>13005447058</v>
      </c>
      <c r="X84" s="5">
        <v>27494687556</v>
      </c>
      <c r="Y84" s="5">
        <v>12441876349</v>
      </c>
      <c r="Z84" s="5">
        <v>4253259152</v>
      </c>
    </row>
    <row r="85" spans="2:26" ht="15.5" x14ac:dyDescent="0.35">
      <c r="C85" t="s">
        <v>110</v>
      </c>
      <c r="D85" s="5">
        <v>-33405341899</v>
      </c>
      <c r="E85" s="5">
        <v>-38887439463</v>
      </c>
      <c r="F85" s="5">
        <v>-3382803211</v>
      </c>
      <c r="G85" s="5">
        <v>-127788504847</v>
      </c>
      <c r="I85" s="5">
        <v>-179373265198</v>
      </c>
      <c r="J85" s="5">
        <v>-63872806955</v>
      </c>
      <c r="K85" s="5">
        <v>-45507197010</v>
      </c>
      <c r="L85" s="5">
        <v>-56435242618</v>
      </c>
      <c r="M85" s="5">
        <v>-322931011078</v>
      </c>
      <c r="N85" s="5">
        <v>-240388658991</v>
      </c>
      <c r="O85" s="5">
        <v>399742874234</v>
      </c>
      <c r="P85" s="5">
        <v>727451646257</v>
      </c>
      <c r="Q85" s="5">
        <v>290064345969</v>
      </c>
      <c r="R85" s="5">
        <v>162983308376</v>
      </c>
      <c r="S85" s="5">
        <v>56778564731</v>
      </c>
      <c r="T85" s="5">
        <v>66529069564</v>
      </c>
      <c r="U85" s="5">
        <v>16388638517</v>
      </c>
      <c r="V85" s="5">
        <v>10144467669</v>
      </c>
      <c r="W85" s="5">
        <v>13005447058</v>
      </c>
    </row>
    <row r="86" spans="2:26" ht="15.5" x14ac:dyDescent="0.35">
      <c r="C86" t="s">
        <v>111</v>
      </c>
      <c r="D86" s="5">
        <v>-33405341899</v>
      </c>
      <c r="E86" s="5">
        <v>-38887439463</v>
      </c>
      <c r="F86" s="5">
        <v>-3382803211</v>
      </c>
      <c r="G86" s="5">
        <v>-127788504847</v>
      </c>
      <c r="I86" s="5">
        <v>-179373265198</v>
      </c>
      <c r="J86" s="5">
        <v>-63872806955</v>
      </c>
      <c r="K86" s="5">
        <v>-45507197010</v>
      </c>
      <c r="L86" s="5">
        <v>-56435242618</v>
      </c>
      <c r="M86" s="5">
        <v>-322931011078</v>
      </c>
      <c r="N86" s="5">
        <v>-240388658991</v>
      </c>
      <c r="O86" s="5">
        <v>399742874234</v>
      </c>
      <c r="P86" s="5">
        <v>727451646257</v>
      </c>
      <c r="Q86" s="5">
        <v>290064345969</v>
      </c>
      <c r="R86" s="5">
        <v>162983308376</v>
      </c>
      <c r="S86" s="5">
        <v>56778564731</v>
      </c>
      <c r="T86" s="5">
        <v>66529069564</v>
      </c>
      <c r="U86" s="5">
        <v>16388638517</v>
      </c>
      <c r="V86" s="5">
        <v>10144467669</v>
      </c>
      <c r="W86" s="5">
        <v>13005447058</v>
      </c>
    </row>
    <row r="88" spans="2:26" ht="15.5" x14ac:dyDescent="0.35">
      <c r="B88" t="s">
        <v>112</v>
      </c>
      <c r="C88" t="s">
        <v>113</v>
      </c>
    </row>
    <row r="89" spans="2:26" ht="15.5" x14ac:dyDescent="0.35">
      <c r="C89" t="s">
        <v>20</v>
      </c>
      <c r="D89" s="5">
        <v>132738029830</v>
      </c>
      <c r="E89" s="5">
        <v>137245250175</v>
      </c>
      <c r="F89" s="5">
        <v>182811727086</v>
      </c>
      <c r="G89" s="5">
        <v>250037251910</v>
      </c>
      <c r="I89" s="5">
        <v>182811727086</v>
      </c>
      <c r="J89" s="5">
        <v>205514841215</v>
      </c>
      <c r="K89" s="5">
        <v>267883075008</v>
      </c>
      <c r="L89" s="5">
        <v>320470001506</v>
      </c>
      <c r="M89" s="5">
        <v>388273902256</v>
      </c>
      <c r="N89" s="5">
        <v>369773317465</v>
      </c>
      <c r="O89" s="5">
        <v>634164543555</v>
      </c>
      <c r="P89" s="5">
        <v>259484915759</v>
      </c>
      <c r="Q89" s="5">
        <v>201453803317</v>
      </c>
      <c r="R89" s="5">
        <v>90251621065</v>
      </c>
      <c r="S89" s="5">
        <v>91355649289</v>
      </c>
      <c r="T89" s="5">
        <v>63748838720</v>
      </c>
      <c r="U89" s="5">
        <v>38485177269</v>
      </c>
      <c r="V89" s="5">
        <v>83709919862</v>
      </c>
      <c r="W89" s="5">
        <v>74259951630</v>
      </c>
      <c r="X89" s="5">
        <v>206341415968</v>
      </c>
      <c r="Y89" s="5">
        <v>25637390447</v>
      </c>
      <c r="Z89" s="5">
        <v>42291086341</v>
      </c>
    </row>
    <row r="90" spans="2:26" ht="15.5" x14ac:dyDescent="0.35">
      <c r="C90" t="s">
        <v>897</v>
      </c>
      <c r="R90" s="5">
        <v>24245112435</v>
      </c>
      <c r="S90" s="5">
        <v>29049911163</v>
      </c>
      <c r="T90" s="5">
        <v>3822232876</v>
      </c>
      <c r="U90" s="5">
        <v>3613359654</v>
      </c>
      <c r="V90" s="5">
        <v>3328514530</v>
      </c>
      <c r="W90" s="5">
        <v>3183528915</v>
      </c>
      <c r="X90" s="5">
        <v>3010543625</v>
      </c>
      <c r="Y90" s="5">
        <v>2846957939</v>
      </c>
      <c r="Z90" s="5">
        <v>2616631789</v>
      </c>
    </row>
    <row r="91" spans="2:26" ht="15.5" x14ac:dyDescent="0.35">
      <c r="C91" t="s">
        <v>898</v>
      </c>
      <c r="U91" s="5">
        <v>127541784725</v>
      </c>
      <c r="V91" s="5">
        <v>159235995733</v>
      </c>
    </row>
    <row r="92" spans="2:26" ht="15.5" x14ac:dyDescent="0.35">
      <c r="C92" t="s">
        <v>118</v>
      </c>
      <c r="D92" s="5">
        <v>67415397984</v>
      </c>
      <c r="E92" s="5">
        <v>74526287652</v>
      </c>
      <c r="F92" s="5">
        <v>73342708299</v>
      </c>
      <c r="G92" s="5">
        <v>90584263631</v>
      </c>
      <c r="I92" s="5">
        <v>73342708299</v>
      </c>
      <c r="J92" s="5">
        <v>84733664854</v>
      </c>
      <c r="K92" s="5">
        <v>122599116186</v>
      </c>
      <c r="L92" s="5">
        <v>130570807195</v>
      </c>
      <c r="M92" s="5">
        <v>115111550727</v>
      </c>
      <c r="N92" s="5">
        <v>7925443352</v>
      </c>
      <c r="O92" s="5">
        <v>35103554567</v>
      </c>
      <c r="P92" s="5">
        <v>24155490875</v>
      </c>
      <c r="Q92" s="5">
        <v>195782213932</v>
      </c>
      <c r="R92" s="5">
        <v>64094754024</v>
      </c>
      <c r="S92" s="5">
        <v>25985349619</v>
      </c>
      <c r="T92" s="5">
        <v>865230972</v>
      </c>
    </row>
    <row r="93" spans="2:26" ht="15.5" x14ac:dyDescent="0.35">
      <c r="C93" t="s">
        <v>119</v>
      </c>
      <c r="D93" s="5">
        <v>138281980910</v>
      </c>
      <c r="E93" s="5">
        <v>119896777004</v>
      </c>
      <c r="F93" s="5">
        <v>96948961065</v>
      </c>
      <c r="G93" s="5">
        <v>98053230838</v>
      </c>
      <c r="I93" s="5">
        <v>96948961065</v>
      </c>
      <c r="J93" s="5">
        <v>78577996638</v>
      </c>
      <c r="K93" s="5">
        <v>77740831762</v>
      </c>
      <c r="L93" s="5">
        <v>51116892500</v>
      </c>
      <c r="M93" s="5">
        <v>65328791969</v>
      </c>
      <c r="N93" s="5">
        <v>96177799677</v>
      </c>
      <c r="O93" s="5">
        <v>62547501674</v>
      </c>
      <c r="P93" s="5">
        <v>8005000000</v>
      </c>
      <c r="Q93" s="5">
        <v>16631744059</v>
      </c>
      <c r="R93" s="5">
        <v>100000</v>
      </c>
    </row>
    <row r="94" spans="2:26" ht="15.5" x14ac:dyDescent="0.35">
      <c r="C94" t="s">
        <v>899</v>
      </c>
      <c r="O94" s="5">
        <v>1279090375184</v>
      </c>
      <c r="P94" s="5">
        <v>1109133526376</v>
      </c>
      <c r="Q94" s="5">
        <v>513917461315</v>
      </c>
      <c r="R94" s="5">
        <v>369411808787</v>
      </c>
      <c r="S94" s="5">
        <v>314495622966</v>
      </c>
      <c r="T94" s="5">
        <v>348102300974</v>
      </c>
      <c r="U94" s="5">
        <v>127541784725</v>
      </c>
      <c r="V94" s="5">
        <v>159235995733</v>
      </c>
      <c r="X94" s="5">
        <v>170154829569</v>
      </c>
      <c r="Y94" s="5">
        <v>155226271751</v>
      </c>
      <c r="Z94" s="5">
        <v>153571247680</v>
      </c>
    </row>
    <row r="95" spans="2:26" ht="15.5" x14ac:dyDescent="0.35">
      <c r="C95" t="s">
        <v>900</v>
      </c>
      <c r="R95" s="5">
        <v>10251112800</v>
      </c>
      <c r="S95" s="5">
        <v>19388369100</v>
      </c>
      <c r="T95" s="5">
        <v>97795318200</v>
      </c>
      <c r="U95" s="5">
        <v>50665191500</v>
      </c>
      <c r="V95" s="5">
        <v>50069241000</v>
      </c>
      <c r="W95" s="5">
        <v>73757183000</v>
      </c>
      <c r="X95" s="5">
        <v>85205447000</v>
      </c>
      <c r="Y95" s="5">
        <v>67648793500</v>
      </c>
      <c r="Z95" s="5">
        <v>5997212500</v>
      </c>
    </row>
    <row r="96" spans="2:26" ht="15.5" x14ac:dyDescent="0.35">
      <c r="C96" t="s">
        <v>901</v>
      </c>
    </row>
    <row r="97" spans="3:26" ht="15.5" x14ac:dyDescent="0.35">
      <c r="C97" t="s">
        <v>902</v>
      </c>
      <c r="R97" s="5">
        <v>531244536705</v>
      </c>
      <c r="S97" s="5">
        <v>100826430044</v>
      </c>
      <c r="T97" s="5">
        <v>150429348561</v>
      </c>
      <c r="U97" s="5">
        <v>211972165624</v>
      </c>
      <c r="V97" s="5">
        <v>218653911496</v>
      </c>
      <c r="W97" s="5">
        <v>137730780045</v>
      </c>
      <c r="X97" s="5">
        <v>181243619470</v>
      </c>
      <c r="Y97" s="5">
        <v>84535934432</v>
      </c>
      <c r="Z97" s="5">
        <v>16073283298</v>
      </c>
    </row>
    <row r="98" spans="3:26" ht="15.5" x14ac:dyDescent="0.35">
      <c r="C98" t="s">
        <v>317</v>
      </c>
      <c r="X98" s="5">
        <v>708740029</v>
      </c>
      <c r="Y98" s="5">
        <v>640040000</v>
      </c>
      <c r="Z98" s="5">
        <v>508273800</v>
      </c>
    </row>
    <row r="99" spans="3:26" ht="15.5" x14ac:dyDescent="0.35">
      <c r="C99" t="s">
        <v>117</v>
      </c>
    </row>
    <row r="100" spans="3:26" ht="15.5" x14ac:dyDescent="0.35">
      <c r="C100" t="s">
        <v>120</v>
      </c>
      <c r="D100" s="5">
        <v>219558605712</v>
      </c>
      <c r="E100" s="5">
        <v>237138745428</v>
      </c>
      <c r="F100" s="5">
        <v>286416727304</v>
      </c>
      <c r="G100" s="5">
        <v>252379590332</v>
      </c>
      <c r="I100" s="5">
        <v>286416727304</v>
      </c>
      <c r="J100" s="5">
        <v>212469443046</v>
      </c>
      <c r="K100" s="5">
        <v>175667474873</v>
      </c>
      <c r="L100" s="5">
        <v>176270237711</v>
      </c>
      <c r="M100" s="5">
        <v>169349276543</v>
      </c>
      <c r="N100" s="5">
        <v>329077204775</v>
      </c>
      <c r="O100" s="5">
        <v>640204710377</v>
      </c>
      <c r="P100" s="5">
        <v>726306071023</v>
      </c>
      <c r="Q100" s="5">
        <v>424209933056</v>
      </c>
    </row>
    <row r="101" spans="3:26" ht="15.5" x14ac:dyDescent="0.35">
      <c r="C101" t="s">
        <v>121</v>
      </c>
    </row>
    <row r="102" spans="3:26" ht="15.5" x14ac:dyDescent="0.35">
      <c r="C102" t="s">
        <v>903</v>
      </c>
      <c r="D102" s="5">
        <v>175702245452</v>
      </c>
      <c r="E102" s="5">
        <v>159078116905</v>
      </c>
      <c r="F102" s="5">
        <v>153527232551</v>
      </c>
      <c r="G102" s="5">
        <v>152697794618</v>
      </c>
      <c r="I102" s="5">
        <v>153527232551</v>
      </c>
      <c r="J102" s="5">
        <v>149947507202</v>
      </c>
      <c r="K102" s="5">
        <v>184443509226</v>
      </c>
      <c r="L102" s="5">
        <v>179419681773</v>
      </c>
      <c r="M102" s="5">
        <v>146781549262</v>
      </c>
      <c r="N102" s="5">
        <v>111686556891</v>
      </c>
      <c r="O102" s="5">
        <v>80477523614</v>
      </c>
      <c r="P102" s="5">
        <v>205951309483</v>
      </c>
      <c r="Q102" s="5">
        <v>110929542256</v>
      </c>
      <c r="R102" s="5">
        <v>102367922590</v>
      </c>
      <c r="S102" s="5">
        <v>26267955414</v>
      </c>
      <c r="T102" s="5">
        <v>2003553215</v>
      </c>
      <c r="U102" s="5">
        <v>1937448641</v>
      </c>
      <c r="V102" s="5">
        <v>1368396583</v>
      </c>
      <c r="W102" s="5">
        <v>1419290461</v>
      </c>
      <c r="X102" s="5">
        <v>3038161250</v>
      </c>
      <c r="Y102" s="5">
        <v>3002607387</v>
      </c>
      <c r="Z102" s="5">
        <v>3046061809</v>
      </c>
    </row>
    <row r="103" spans="3:26" ht="15.5" x14ac:dyDescent="0.35">
      <c r="C103" t="s">
        <v>123</v>
      </c>
      <c r="D103" s="5">
        <v>450738364397</v>
      </c>
      <c r="E103" s="5">
        <v>407100102386</v>
      </c>
      <c r="F103" s="5">
        <v>345658655073</v>
      </c>
      <c r="G103" s="5">
        <v>327433357848</v>
      </c>
      <c r="I103" s="5">
        <v>345658655073</v>
      </c>
      <c r="J103" s="5">
        <v>349569446444</v>
      </c>
      <c r="K103" s="5">
        <v>383766862380</v>
      </c>
      <c r="L103" s="5">
        <v>412688316160</v>
      </c>
      <c r="M103" s="5">
        <v>432669730398</v>
      </c>
      <c r="N103" s="5">
        <v>475130760916</v>
      </c>
      <c r="O103" s="5">
        <v>304513741754</v>
      </c>
      <c r="P103" s="5">
        <v>106177146665</v>
      </c>
      <c r="Q103" s="5">
        <v>235792017738</v>
      </c>
    </row>
    <row r="104" spans="3:26" ht="15.5" x14ac:dyDescent="0.35">
      <c r="C104" t="s">
        <v>126</v>
      </c>
      <c r="D104" s="5">
        <v>345657393237</v>
      </c>
      <c r="E104" s="5">
        <v>331588109938</v>
      </c>
      <c r="F104" s="5">
        <v>301986224604</v>
      </c>
      <c r="G104" s="5">
        <v>316245355873</v>
      </c>
      <c r="I104" s="5">
        <v>301986224604</v>
      </c>
      <c r="J104" s="5">
        <v>343058551880</v>
      </c>
      <c r="K104" s="5">
        <v>397708732890</v>
      </c>
      <c r="L104" s="5">
        <v>349726812580</v>
      </c>
      <c r="M104" s="5">
        <v>347672213412</v>
      </c>
      <c r="N104" s="5">
        <v>318492288295</v>
      </c>
      <c r="O104" s="5">
        <v>165398639992</v>
      </c>
      <c r="P104" s="5">
        <v>129975781140</v>
      </c>
      <c r="Q104" s="5">
        <v>20491973733</v>
      </c>
      <c r="R104" s="5">
        <v>13095023731</v>
      </c>
      <c r="S104" s="5">
        <v>13954239370</v>
      </c>
      <c r="T104" s="5">
        <v>16721413547</v>
      </c>
      <c r="U104" s="5">
        <v>15259360180</v>
      </c>
      <c r="V104" s="5">
        <v>12913647593</v>
      </c>
      <c r="W104" s="5">
        <v>9981857677</v>
      </c>
      <c r="X104" s="5">
        <v>12077987106</v>
      </c>
      <c r="Y104" s="5">
        <v>10178050736</v>
      </c>
      <c r="Z104" s="5">
        <v>8401556566</v>
      </c>
    </row>
    <row r="105" spans="3:26" ht="15.5" x14ac:dyDescent="0.35">
      <c r="C105" t="s">
        <v>319</v>
      </c>
      <c r="D105" s="5">
        <v>9983356284</v>
      </c>
      <c r="E105" s="5">
        <v>11331209947</v>
      </c>
      <c r="F105" s="5">
        <v>12742511173</v>
      </c>
      <c r="G105" s="5">
        <v>12389572345</v>
      </c>
      <c r="I105" s="5">
        <v>12742511173</v>
      </c>
      <c r="J105" s="5">
        <v>16848282526</v>
      </c>
      <c r="K105" s="5">
        <v>21009998693</v>
      </c>
      <c r="L105" s="5">
        <v>24606716433</v>
      </c>
      <c r="M105" s="5">
        <v>22038716824</v>
      </c>
      <c r="N105" s="5">
        <v>25355660002</v>
      </c>
      <c r="O105" s="5">
        <v>18500013806</v>
      </c>
      <c r="P105" s="5">
        <v>7750220148</v>
      </c>
      <c r="Q105" s="5">
        <v>570891480</v>
      </c>
      <c r="R105" s="5">
        <v>349805870</v>
      </c>
      <c r="S105" s="5">
        <v>219280301</v>
      </c>
      <c r="T105" s="5">
        <v>260643937</v>
      </c>
      <c r="U105" s="5">
        <v>250037876</v>
      </c>
    </row>
    <row r="106" spans="3:26" ht="15.5" x14ac:dyDescent="0.35">
      <c r="C106" t="s">
        <v>128</v>
      </c>
      <c r="D106" s="5">
        <v>45320260615</v>
      </c>
      <c r="E106" s="5">
        <v>44167768589</v>
      </c>
      <c r="F106" s="5">
        <v>44081393515</v>
      </c>
      <c r="G106" s="5">
        <v>42708891356</v>
      </c>
      <c r="I106" s="5">
        <v>44081393515</v>
      </c>
      <c r="J106" s="5">
        <v>42020335327</v>
      </c>
      <c r="K106" s="5">
        <v>27776101402</v>
      </c>
      <c r="L106" s="5">
        <v>24703630592</v>
      </c>
      <c r="M106" s="5">
        <v>25920793418</v>
      </c>
      <c r="N106" s="5">
        <v>21070781142</v>
      </c>
      <c r="O106" s="5">
        <v>23199278637</v>
      </c>
      <c r="P106" s="5">
        <v>19050591772</v>
      </c>
      <c r="Q106" s="5">
        <v>20365024290</v>
      </c>
      <c r="R106" s="5">
        <v>17124631975</v>
      </c>
      <c r="S106" s="5">
        <v>13148432853</v>
      </c>
      <c r="T106" s="5">
        <v>6087270304</v>
      </c>
      <c r="U106" s="5">
        <v>4044885203</v>
      </c>
      <c r="V106" s="5">
        <v>2814380156</v>
      </c>
      <c r="W106" s="5">
        <v>2444870594</v>
      </c>
    </row>
    <row r="107" spans="3:26" ht="15.5" x14ac:dyDescent="0.35">
      <c r="C107" t="s">
        <v>904</v>
      </c>
    </row>
    <row r="108" spans="3:26" ht="15.5" x14ac:dyDescent="0.35">
      <c r="C108" t="s">
        <v>905</v>
      </c>
    </row>
    <row r="109" spans="3:26" ht="15.5" x14ac:dyDescent="0.35">
      <c r="C109" t="s">
        <v>138</v>
      </c>
      <c r="D109" s="5">
        <v>8269885824</v>
      </c>
      <c r="E109" s="5">
        <v>4974274251</v>
      </c>
      <c r="F109" s="5">
        <v>4577028070</v>
      </c>
      <c r="G109" s="5">
        <v>9151725733</v>
      </c>
      <c r="I109" s="5">
        <v>4577028070</v>
      </c>
      <c r="J109" s="5">
        <v>5692197867</v>
      </c>
      <c r="K109" s="5">
        <v>7676400661</v>
      </c>
      <c r="L109" s="5">
        <v>4697759400</v>
      </c>
      <c r="M109" s="5">
        <v>2050193859</v>
      </c>
      <c r="N109" s="5">
        <v>2148379614</v>
      </c>
      <c r="O109" s="5">
        <v>4474912313</v>
      </c>
      <c r="P109" s="5">
        <v>5436914582</v>
      </c>
      <c r="Q109" s="5">
        <v>2744559971</v>
      </c>
      <c r="R109" s="5">
        <v>2246521374</v>
      </c>
      <c r="S109" s="5">
        <v>1086200183</v>
      </c>
      <c r="T109" s="5">
        <v>906291713</v>
      </c>
      <c r="U109" s="5">
        <v>1122183255</v>
      </c>
      <c r="V109" s="5">
        <v>826702706</v>
      </c>
      <c r="W109" s="5">
        <v>781661945</v>
      </c>
      <c r="X109" s="5">
        <v>5102942009</v>
      </c>
      <c r="Y109" s="5">
        <v>3910655573</v>
      </c>
      <c r="Z109" s="5">
        <v>4310946604</v>
      </c>
    </row>
    <row r="110" spans="3:26" ht="15.5" x14ac:dyDescent="0.35">
      <c r="C110" t="s">
        <v>103</v>
      </c>
    </row>
    <row r="111" spans="3:26" ht="15.5" x14ac:dyDescent="0.35">
      <c r="C111" t="s">
        <v>91</v>
      </c>
      <c r="D111" s="5">
        <v>-690605940260</v>
      </c>
      <c r="E111" s="5">
        <v>-690265882161</v>
      </c>
      <c r="F111" s="5">
        <v>-689766283210</v>
      </c>
      <c r="G111" s="5">
        <v>-688502556862</v>
      </c>
      <c r="I111" s="5">
        <v>-689766283210</v>
      </c>
      <c r="J111" s="5">
        <v>-709108999360</v>
      </c>
      <c r="K111" s="5">
        <v>-709714452372</v>
      </c>
      <c r="L111" s="5">
        <v>-603032799958</v>
      </c>
      <c r="M111" s="5">
        <v>-458146359436</v>
      </c>
      <c r="N111" s="5">
        <v>-429838388207</v>
      </c>
      <c r="O111" s="5">
        <v>-89286717688</v>
      </c>
      <c r="P111" s="5">
        <v>42661570749</v>
      </c>
    </row>
    <row r="112" spans="3:26" ht="15.5" x14ac:dyDescent="0.35">
      <c r="C112" t="s">
        <v>130</v>
      </c>
      <c r="D112" s="5">
        <v>2644208031521</v>
      </c>
      <c r="E112" s="5">
        <v>2627003090056</v>
      </c>
      <c r="F112" s="5">
        <v>2604417468713</v>
      </c>
      <c r="G112" s="5">
        <v>2670196616367</v>
      </c>
      <c r="I112" s="5">
        <v>2604417468713</v>
      </c>
      <c r="J112" s="5">
        <v>2779814691096</v>
      </c>
      <c r="K112" s="5">
        <v>2909477439056</v>
      </c>
      <c r="L112" s="5">
        <v>2870079321045</v>
      </c>
      <c r="M112" s="5">
        <v>3137530767483</v>
      </c>
      <c r="N112" s="5">
        <v>3330804739111</v>
      </c>
      <c r="O112" s="5">
        <v>4304816122779</v>
      </c>
      <c r="P112" s="5">
        <v>3504180020837</v>
      </c>
      <c r="Q112" s="5">
        <v>2004213149090</v>
      </c>
      <c r="R112" s="5">
        <v>1263115359047</v>
      </c>
      <c r="S112" s="5">
        <v>684947692762</v>
      </c>
      <c r="T112" s="5">
        <v>781435294151</v>
      </c>
      <c r="U112" s="5">
        <v>488291024750</v>
      </c>
      <c r="V112" s="5">
        <v>566977443075</v>
      </c>
      <c r="W112" s="5">
        <v>722558965788</v>
      </c>
      <c r="X112" s="5">
        <v>812366817107</v>
      </c>
      <c r="Y112" s="5">
        <v>478226424990</v>
      </c>
      <c r="Z112" s="5">
        <v>377545378222</v>
      </c>
    </row>
    <row r="113" spans="3:26" ht="15.5" x14ac:dyDescent="0.35">
      <c r="C113" t="s">
        <v>131</v>
      </c>
    </row>
    <row r="114" spans="3:26" ht="15.5" x14ac:dyDescent="0.35">
      <c r="C114" t="s">
        <v>132</v>
      </c>
    </row>
    <row r="115" spans="3:26" ht="15.5" x14ac:dyDescent="0.35">
      <c r="C115" t="s">
        <v>906</v>
      </c>
      <c r="D115" s="5">
        <v>36947635018</v>
      </c>
      <c r="E115" s="5">
        <v>48900279397</v>
      </c>
      <c r="F115" s="5">
        <v>52096575061</v>
      </c>
      <c r="G115" s="5">
        <v>66545624445</v>
      </c>
      <c r="I115" s="5">
        <v>52096575061</v>
      </c>
      <c r="J115" s="5">
        <v>86324782989</v>
      </c>
      <c r="K115" s="5">
        <v>105920562419</v>
      </c>
      <c r="L115" s="5">
        <v>59988224824</v>
      </c>
      <c r="M115" s="5">
        <v>59681500000</v>
      </c>
      <c r="N115" s="5">
        <v>51889000000</v>
      </c>
      <c r="O115" s="5">
        <v>74241320000</v>
      </c>
      <c r="P115" s="5">
        <v>78292500000</v>
      </c>
      <c r="Q115" s="5">
        <v>36446990334</v>
      </c>
    </row>
    <row r="116" spans="3:26" ht="15.5" x14ac:dyDescent="0.35">
      <c r="C116" t="s">
        <v>638</v>
      </c>
      <c r="V116" s="5">
        <v>50000000000</v>
      </c>
      <c r="Y116" s="5">
        <v>22000000000</v>
      </c>
    </row>
    <row r="117" spans="3:26" ht="15.5" x14ac:dyDescent="0.35">
      <c r="C117" t="s">
        <v>324</v>
      </c>
      <c r="Y117" s="5">
        <v>74868971095</v>
      </c>
      <c r="Z117" s="5">
        <v>119357958364</v>
      </c>
    </row>
    <row r="118" spans="3:26" ht="15.5" x14ac:dyDescent="0.35">
      <c r="C118" t="s">
        <v>907</v>
      </c>
      <c r="R118" s="5">
        <v>76175788400</v>
      </c>
      <c r="S118" s="5">
        <v>16033290400</v>
      </c>
      <c r="T118" s="5">
        <v>87487243900</v>
      </c>
      <c r="U118" s="5">
        <v>24095267500</v>
      </c>
      <c r="V118" s="5">
        <v>57424389000</v>
      </c>
      <c r="W118" s="5">
        <v>32580021000</v>
      </c>
      <c r="X118" s="5">
        <v>134394413000</v>
      </c>
      <c r="Y118" s="5">
        <v>66301807000</v>
      </c>
      <c r="Z118" s="5">
        <v>17751047000</v>
      </c>
    </row>
    <row r="119" spans="3:26" ht="15.5" x14ac:dyDescent="0.35">
      <c r="C119" t="s">
        <v>908</v>
      </c>
      <c r="R119" s="5">
        <v>175556332800</v>
      </c>
      <c r="S119" s="5">
        <v>89015353467</v>
      </c>
      <c r="T119" s="5">
        <v>195103733458</v>
      </c>
      <c r="U119" s="5">
        <v>111974356517</v>
      </c>
      <c r="V119" s="5">
        <v>125069986982</v>
      </c>
      <c r="W119" s="5">
        <v>361801082541</v>
      </c>
      <c r="X119" s="5">
        <v>424795531174</v>
      </c>
      <c r="Y119" s="5">
        <v>143120505036</v>
      </c>
      <c r="Z119" s="5">
        <v>60338957145</v>
      </c>
    </row>
    <row r="120" spans="3:26" ht="15.5" x14ac:dyDescent="0.35">
      <c r="C120" t="s">
        <v>909</v>
      </c>
      <c r="R120" s="5">
        <v>175556332800</v>
      </c>
      <c r="S120" s="5">
        <v>89015353467</v>
      </c>
      <c r="T120" s="5">
        <v>195103733458</v>
      </c>
      <c r="U120" s="5">
        <v>111974356517</v>
      </c>
      <c r="V120" s="5">
        <v>125069986982</v>
      </c>
      <c r="W120" s="5">
        <v>361801082541</v>
      </c>
      <c r="X120" s="5">
        <v>424795531174</v>
      </c>
      <c r="Y120" s="5">
        <v>143120505036</v>
      </c>
      <c r="Z120" s="5">
        <v>60338957145</v>
      </c>
    </row>
    <row r="121" spans="3:26" ht="15.5" x14ac:dyDescent="0.35">
      <c r="C121" t="s">
        <v>135</v>
      </c>
      <c r="D121" s="5">
        <v>220980780632</v>
      </c>
      <c r="E121" s="5">
        <v>226259103820</v>
      </c>
      <c r="F121" s="5">
        <v>222415733834</v>
      </c>
      <c r="G121" s="5">
        <v>245819426351</v>
      </c>
      <c r="I121" s="5">
        <v>222415733834</v>
      </c>
      <c r="J121" s="5">
        <v>206568726644</v>
      </c>
      <c r="K121" s="5">
        <v>247058954911</v>
      </c>
      <c r="L121" s="5">
        <v>160612499642</v>
      </c>
      <c r="M121" s="5">
        <v>150693313565</v>
      </c>
      <c r="N121" s="5">
        <v>177208452197</v>
      </c>
      <c r="O121" s="5">
        <v>475708513575</v>
      </c>
      <c r="P121" s="5">
        <v>577206142332</v>
      </c>
      <c r="Q121" s="5">
        <v>307189153471</v>
      </c>
    </row>
    <row r="122" spans="3:26" ht="15.5" x14ac:dyDescent="0.35">
      <c r="C122" t="s">
        <v>136</v>
      </c>
      <c r="D122" s="5">
        <v>220980780632</v>
      </c>
      <c r="E122" s="5">
        <v>226259103820</v>
      </c>
      <c r="F122" s="5">
        <v>222415733834</v>
      </c>
      <c r="G122" s="5">
        <v>245819426351</v>
      </c>
      <c r="I122" s="5">
        <v>222415733834</v>
      </c>
      <c r="J122" s="5">
        <v>206568726644</v>
      </c>
      <c r="K122" s="5">
        <v>247058954911</v>
      </c>
      <c r="L122" s="5">
        <v>160612499642</v>
      </c>
      <c r="M122" s="5">
        <v>150693313565</v>
      </c>
      <c r="N122" s="5">
        <v>177208452197</v>
      </c>
      <c r="O122" s="5">
        <v>475708513575</v>
      </c>
      <c r="P122" s="5">
        <v>577206142332</v>
      </c>
      <c r="Q122" s="5">
        <v>307189153471</v>
      </c>
    </row>
    <row r="123" spans="3:26" ht="15.5" x14ac:dyDescent="0.35">
      <c r="C123" t="s">
        <v>143</v>
      </c>
      <c r="D123" s="5">
        <v>205697378894</v>
      </c>
      <c r="E123" s="5">
        <v>194423064656</v>
      </c>
      <c r="F123" s="5">
        <v>170291669364</v>
      </c>
      <c r="G123" s="5">
        <v>188637494469</v>
      </c>
      <c r="I123" s="5">
        <v>170291669364</v>
      </c>
      <c r="J123" s="5">
        <v>163311661492</v>
      </c>
      <c r="K123" s="5">
        <v>200339947948</v>
      </c>
      <c r="L123" s="5">
        <v>181687699695</v>
      </c>
      <c r="M123" s="5">
        <v>180440342696</v>
      </c>
      <c r="N123" s="5">
        <v>104103243029</v>
      </c>
      <c r="O123" s="5">
        <v>97651056241</v>
      </c>
      <c r="P123" s="5">
        <v>32160490875</v>
      </c>
      <c r="Q123" s="5">
        <v>212413957991</v>
      </c>
      <c r="R123" s="5">
        <v>64094854024</v>
      </c>
      <c r="S123" s="5">
        <v>25985349619</v>
      </c>
      <c r="T123" s="5">
        <v>865230972</v>
      </c>
      <c r="U123" s="5">
        <v>4801665073</v>
      </c>
      <c r="V123" s="5">
        <v>4589916176</v>
      </c>
      <c r="W123" s="5">
        <v>9716459602</v>
      </c>
      <c r="X123" s="5">
        <v>16078889059</v>
      </c>
      <c r="Y123" s="5">
        <v>17883269367</v>
      </c>
      <c r="Z123" s="5">
        <v>48211999302</v>
      </c>
    </row>
    <row r="124" spans="3:26" ht="15.5" x14ac:dyDescent="0.35">
      <c r="C124" t="s">
        <v>910</v>
      </c>
      <c r="D124" s="5">
        <v>205697378894</v>
      </c>
      <c r="E124" s="5">
        <v>194423064656</v>
      </c>
      <c r="F124" s="5">
        <v>170291669364</v>
      </c>
      <c r="G124" s="5">
        <v>188637494469</v>
      </c>
      <c r="I124" s="5">
        <v>170291669364</v>
      </c>
      <c r="J124" s="5">
        <v>163311661492</v>
      </c>
      <c r="K124" s="5">
        <v>200339947948</v>
      </c>
      <c r="L124" s="5">
        <v>181687699695</v>
      </c>
      <c r="M124" s="5">
        <v>180440342696</v>
      </c>
      <c r="N124" s="5">
        <v>104103243029</v>
      </c>
      <c r="O124" s="5">
        <v>97651056241</v>
      </c>
      <c r="P124" s="5">
        <v>32160490875</v>
      </c>
      <c r="Q124" s="5">
        <v>212413957991</v>
      </c>
      <c r="R124" s="5">
        <v>64094854024</v>
      </c>
      <c r="S124" s="5">
        <v>25985349619</v>
      </c>
      <c r="T124" s="5">
        <v>865230972</v>
      </c>
      <c r="U124" s="5">
        <v>4801665073</v>
      </c>
      <c r="V124" s="5">
        <v>4589916176</v>
      </c>
      <c r="W124" s="5">
        <v>9716459602</v>
      </c>
      <c r="X124" s="5">
        <v>16078889059</v>
      </c>
      <c r="Y124" s="5">
        <v>17883269367</v>
      </c>
      <c r="Z124" s="5">
        <v>48211999302</v>
      </c>
    </row>
    <row r="125" spans="3:26" ht="15.5" x14ac:dyDescent="0.35">
      <c r="C125" t="s">
        <v>137</v>
      </c>
      <c r="D125" s="5">
        <v>3185139119</v>
      </c>
      <c r="E125" s="5">
        <v>11362222237</v>
      </c>
      <c r="F125" s="5">
        <v>6812509256</v>
      </c>
      <c r="G125" s="5">
        <v>6366231300</v>
      </c>
      <c r="I125" s="5">
        <v>6812509256</v>
      </c>
      <c r="J125" s="5">
        <v>4823534495</v>
      </c>
      <c r="K125" s="5">
        <v>16299288344</v>
      </c>
      <c r="L125" s="5">
        <v>10371838801</v>
      </c>
      <c r="M125" s="5">
        <v>15694365138</v>
      </c>
      <c r="N125" s="5">
        <v>14159161974</v>
      </c>
      <c r="O125" s="5">
        <v>27954646567</v>
      </c>
      <c r="P125" s="5">
        <v>40373695377</v>
      </c>
      <c r="Q125" s="5">
        <v>7224360351</v>
      </c>
      <c r="R125" s="5">
        <v>6043536427</v>
      </c>
      <c r="S125" s="5">
        <v>4684772098</v>
      </c>
      <c r="T125" s="5">
        <v>2342068451</v>
      </c>
      <c r="U125" s="5">
        <v>6699959672</v>
      </c>
      <c r="V125" s="5">
        <v>4474731579</v>
      </c>
      <c r="W125" s="5">
        <v>4743873929</v>
      </c>
      <c r="X125" s="5">
        <v>2284971632</v>
      </c>
      <c r="Y125" s="5">
        <v>1886162848</v>
      </c>
      <c r="Z125" s="5">
        <v>3792517422</v>
      </c>
    </row>
    <row r="126" spans="3:26" ht="15.5" x14ac:dyDescent="0.35">
      <c r="C126" t="s">
        <v>911</v>
      </c>
      <c r="D126" s="5">
        <v>65477861704</v>
      </c>
      <c r="E126" s="5">
        <v>22829013990</v>
      </c>
      <c r="F126" s="5">
        <v>1931407632</v>
      </c>
      <c r="G126" s="5">
        <v>2390055516</v>
      </c>
      <c r="I126" s="5">
        <v>1931407632</v>
      </c>
      <c r="J126" s="5">
        <v>8693692053</v>
      </c>
      <c r="K126" s="5">
        <v>17709734391</v>
      </c>
      <c r="L126" s="5">
        <v>30732121743</v>
      </c>
      <c r="M126" s="5">
        <v>32108273577</v>
      </c>
      <c r="N126" s="5">
        <v>32514462611</v>
      </c>
      <c r="O126" s="5">
        <v>17494545512</v>
      </c>
      <c r="P126" s="5">
        <v>78125994740</v>
      </c>
      <c r="Q126" s="5">
        <v>4106498788</v>
      </c>
      <c r="R126" s="5">
        <v>2649367696</v>
      </c>
      <c r="S126" s="5">
        <v>1868981608</v>
      </c>
      <c r="T126" s="5">
        <v>3761110183</v>
      </c>
      <c r="U126" s="5">
        <v>2022268648</v>
      </c>
      <c r="V126" s="5">
        <v>1863117186</v>
      </c>
      <c r="W126" s="5">
        <v>1559441526</v>
      </c>
      <c r="X126" s="5">
        <v>734852610</v>
      </c>
      <c r="Y126" s="5">
        <v>1564069815</v>
      </c>
      <c r="Z126" s="5">
        <v>2209006595</v>
      </c>
    </row>
    <row r="127" spans="3:26" ht="15.5" x14ac:dyDescent="0.35">
      <c r="C127" t="s">
        <v>529</v>
      </c>
      <c r="D127" s="5">
        <v>1717594114</v>
      </c>
      <c r="E127" s="5">
        <v>1263046539</v>
      </c>
      <c r="F127" s="5">
        <v>1513294142</v>
      </c>
      <c r="G127" s="5">
        <v>1572662305</v>
      </c>
      <c r="I127" s="5">
        <v>1513294142</v>
      </c>
      <c r="J127" s="5">
        <v>390368128</v>
      </c>
      <c r="K127" s="5">
        <v>878474707</v>
      </c>
      <c r="L127" s="5">
        <v>1043453327</v>
      </c>
      <c r="M127" s="5">
        <v>1222246626</v>
      </c>
      <c r="N127" s="5">
        <v>1668292515</v>
      </c>
      <c r="O127" s="5">
        <v>2494545512</v>
      </c>
      <c r="P127" s="5">
        <v>4375994740</v>
      </c>
      <c r="Q127" s="5">
        <v>2365996152</v>
      </c>
      <c r="R127" s="5">
        <v>2649367696</v>
      </c>
      <c r="S127" s="5">
        <v>1868981608</v>
      </c>
      <c r="T127" s="5">
        <v>3761110183</v>
      </c>
      <c r="U127" s="5">
        <v>2022268648</v>
      </c>
      <c r="V127" s="5">
        <v>1863117186</v>
      </c>
      <c r="W127" s="5">
        <v>1559441526</v>
      </c>
      <c r="X127" s="5">
        <v>734852610</v>
      </c>
      <c r="Y127" s="5">
        <v>1564069815</v>
      </c>
      <c r="Z127" s="5">
        <v>2209006595</v>
      </c>
    </row>
    <row r="128" spans="3:26" ht="15.5" x14ac:dyDescent="0.35">
      <c r="C128" t="s">
        <v>650</v>
      </c>
      <c r="D128" s="5">
        <v>22926490876</v>
      </c>
      <c r="E128" s="5">
        <v>23165184303</v>
      </c>
      <c r="F128" s="5">
        <v>2852874054</v>
      </c>
      <c r="G128" s="5">
        <v>2620874058</v>
      </c>
      <c r="I128" s="5">
        <v>2852874054</v>
      </c>
      <c r="J128" s="5">
        <v>2922987544</v>
      </c>
      <c r="K128" s="5">
        <v>11226144973</v>
      </c>
      <c r="L128" s="5">
        <v>23297924629</v>
      </c>
      <c r="M128" s="5">
        <v>52986593045</v>
      </c>
      <c r="N128" s="5">
        <v>83911443399</v>
      </c>
      <c r="O128" s="5">
        <v>43750000000</v>
      </c>
    </row>
    <row r="129" spans="3:26" ht="15.5" x14ac:dyDescent="0.35">
      <c r="C129" t="s">
        <v>912</v>
      </c>
      <c r="D129" s="5">
        <v>65477861704</v>
      </c>
      <c r="E129" s="5">
        <v>22829013990</v>
      </c>
      <c r="F129" s="5">
        <v>1931407632</v>
      </c>
      <c r="G129" s="5">
        <v>2390055516</v>
      </c>
      <c r="I129" s="5">
        <v>1931407632</v>
      </c>
      <c r="J129" s="5">
        <v>8693692053</v>
      </c>
      <c r="K129" s="5">
        <v>17709734391</v>
      </c>
      <c r="L129" s="5">
        <v>30732121743</v>
      </c>
      <c r="M129" s="5">
        <v>32108273577</v>
      </c>
      <c r="N129" s="5">
        <v>32514462611</v>
      </c>
      <c r="O129" s="5">
        <v>17494545512</v>
      </c>
      <c r="P129" s="5">
        <v>78125994740</v>
      </c>
      <c r="Q129" s="5">
        <v>4106498788</v>
      </c>
      <c r="R129" s="5">
        <v>2649367696</v>
      </c>
      <c r="S129" s="5">
        <v>1868981608</v>
      </c>
      <c r="T129" s="5">
        <v>3761110183</v>
      </c>
      <c r="U129" s="5">
        <v>2022268648</v>
      </c>
      <c r="V129" s="5">
        <v>1863117186</v>
      </c>
      <c r="W129" s="5">
        <v>1559441526</v>
      </c>
      <c r="X129" s="5">
        <v>734852610</v>
      </c>
      <c r="Y129" s="5">
        <v>1564069815</v>
      </c>
      <c r="Z129" s="5">
        <v>2209006595</v>
      </c>
    </row>
    <row r="130" spans="3:26" ht="15.5" x14ac:dyDescent="0.35">
      <c r="C130" t="s">
        <v>913</v>
      </c>
      <c r="D130" s="5">
        <v>239002560000</v>
      </c>
      <c r="E130" s="5">
        <v>227451305000</v>
      </c>
      <c r="F130" s="5">
        <v>224627070000</v>
      </c>
      <c r="G130" s="5">
        <v>210668400000</v>
      </c>
      <c r="I130" s="5">
        <v>224627070000</v>
      </c>
      <c r="J130" s="5">
        <v>198065310000</v>
      </c>
      <c r="K130" s="5">
        <v>136894080000</v>
      </c>
    </row>
    <row r="131" spans="3:26" ht="15.5" x14ac:dyDescent="0.35">
      <c r="C131" t="s">
        <v>914</v>
      </c>
      <c r="L131" s="5">
        <v>67404288</v>
      </c>
      <c r="M131" s="5">
        <v>104539442</v>
      </c>
      <c r="X131" s="5">
        <v>7930095829</v>
      </c>
      <c r="Y131" s="5">
        <v>2338145336</v>
      </c>
      <c r="Z131" s="5">
        <v>1205068334</v>
      </c>
    </row>
    <row r="132" spans="3:26" ht="15.5" x14ac:dyDescent="0.35">
      <c r="C132" t="s">
        <v>146</v>
      </c>
      <c r="D132" s="5">
        <v>30277817519</v>
      </c>
      <c r="E132" s="5">
        <v>29382706029</v>
      </c>
      <c r="F132" s="5">
        <v>9434117316</v>
      </c>
      <c r="G132" s="5">
        <v>8362367934</v>
      </c>
      <c r="I132" s="5">
        <v>9434117316</v>
      </c>
      <c r="J132" s="5">
        <v>9145371145</v>
      </c>
      <c r="K132" s="5">
        <v>16987124829</v>
      </c>
      <c r="L132" s="5">
        <v>30217376499</v>
      </c>
      <c r="M132" s="5">
        <v>66601117289</v>
      </c>
      <c r="N132" s="5">
        <v>100899185955</v>
      </c>
      <c r="O132" s="5">
        <v>44612390269</v>
      </c>
    </row>
    <row r="133" spans="3:26" ht="15.5" x14ac:dyDescent="0.35">
      <c r="C133" t="s">
        <v>915</v>
      </c>
      <c r="D133" s="5">
        <v>4149576547</v>
      </c>
      <c r="E133" s="5">
        <v>2715013674</v>
      </c>
      <c r="F133" s="5">
        <v>2860697577</v>
      </c>
      <c r="G133" s="5">
        <v>1961903819</v>
      </c>
      <c r="I133" s="5">
        <v>2860697577</v>
      </c>
      <c r="J133" s="5">
        <v>469234203</v>
      </c>
      <c r="K133" s="5">
        <v>437893596</v>
      </c>
      <c r="L133" s="5">
        <v>585526041</v>
      </c>
      <c r="M133" s="5">
        <v>1290547943</v>
      </c>
      <c r="N133" s="5">
        <v>2476449605</v>
      </c>
      <c r="O133" s="5">
        <v>862390269</v>
      </c>
    </row>
    <row r="134" spans="3:26" ht="15.5" x14ac:dyDescent="0.35">
      <c r="C134" t="s">
        <v>145</v>
      </c>
      <c r="D134" s="5">
        <v>30277817519</v>
      </c>
      <c r="E134" s="5">
        <v>29382706029</v>
      </c>
      <c r="F134" s="5">
        <v>9434117316</v>
      </c>
      <c r="G134" s="5">
        <v>8362367934</v>
      </c>
      <c r="I134" s="5">
        <v>9434117316</v>
      </c>
      <c r="J134" s="5">
        <v>9145371145</v>
      </c>
      <c r="K134" s="5">
        <v>16987124829</v>
      </c>
      <c r="L134" s="5">
        <v>30217376499</v>
      </c>
      <c r="M134" s="5">
        <v>66601117289</v>
      </c>
      <c r="N134" s="5">
        <v>100899185955</v>
      </c>
      <c r="O134" s="5">
        <v>44612390269</v>
      </c>
    </row>
    <row r="135" spans="3:26" ht="15.5" x14ac:dyDescent="0.35">
      <c r="C135" t="s">
        <v>150</v>
      </c>
      <c r="D135" s="5">
        <v>871977048057</v>
      </c>
      <c r="E135" s="5">
        <v>821036166960</v>
      </c>
      <c r="F135" s="5">
        <v>758291281957</v>
      </c>
      <c r="G135" s="5">
        <v>819002247876</v>
      </c>
      <c r="I135" s="5">
        <v>758291281957</v>
      </c>
      <c r="J135" s="5">
        <v>773096808536</v>
      </c>
      <c r="K135" s="5">
        <v>829805822892</v>
      </c>
      <c r="L135" s="5">
        <v>628045649514</v>
      </c>
      <c r="M135" s="5">
        <v>650617621920</v>
      </c>
      <c r="N135" s="5">
        <v>585507980261</v>
      </c>
      <c r="O135" s="5">
        <v>846319092092</v>
      </c>
      <c r="P135" s="5">
        <v>897317633374</v>
      </c>
      <c r="Q135" s="5">
        <v>661106160315</v>
      </c>
      <c r="R135" s="5">
        <v>582572847429</v>
      </c>
      <c r="S135" s="5">
        <v>167526333119</v>
      </c>
      <c r="T135" s="5">
        <v>313866088981</v>
      </c>
      <c r="U135" s="5">
        <v>165567100217</v>
      </c>
      <c r="V135" s="5">
        <v>265712485739</v>
      </c>
      <c r="W135" s="5">
        <v>455301128320</v>
      </c>
      <c r="X135" s="5">
        <v>658390117045</v>
      </c>
      <c r="Y135" s="5">
        <v>349875612486</v>
      </c>
      <c r="Z135" s="5">
        <v>261052442067</v>
      </c>
    </row>
    <row r="136" spans="3:26" ht="15.5" x14ac:dyDescent="0.35">
      <c r="C136" t="s">
        <v>151</v>
      </c>
    </row>
    <row r="137" spans="3:26" ht="15.5" x14ac:dyDescent="0.35">
      <c r="C137" t="s">
        <v>152</v>
      </c>
      <c r="D137" s="5">
        <v>91042350500</v>
      </c>
      <c r="E137" s="5">
        <v>91042350500</v>
      </c>
      <c r="F137" s="5">
        <v>91042350500</v>
      </c>
      <c r="G137" s="5">
        <v>91042350500</v>
      </c>
      <c r="I137" s="5">
        <v>91042350500</v>
      </c>
      <c r="J137" s="5">
        <v>91042350500</v>
      </c>
      <c r="K137" s="5">
        <v>91042350500</v>
      </c>
      <c r="L137" s="5">
        <v>91042350500</v>
      </c>
      <c r="M137" s="5">
        <v>91042350500</v>
      </c>
      <c r="N137" s="5">
        <v>91042350500</v>
      </c>
      <c r="O137" s="5">
        <v>91042350500</v>
      </c>
      <c r="P137" s="5">
        <v>91042350500</v>
      </c>
      <c r="Q137" s="5">
        <v>91042350500</v>
      </c>
      <c r="R137" s="5">
        <v>91042350500</v>
      </c>
      <c r="S137" s="5">
        <v>91042350500</v>
      </c>
      <c r="T137" s="5">
        <v>91042350500</v>
      </c>
      <c r="U137" s="5">
        <v>79938052900</v>
      </c>
      <c r="V137" s="5">
        <v>79234257250</v>
      </c>
      <c r="W137" s="5">
        <v>75920000000</v>
      </c>
      <c r="X137" s="5">
        <v>60736000000</v>
      </c>
      <c r="Y137" s="5">
        <v>58400000000</v>
      </c>
      <c r="Z137" s="5">
        <v>58400000000</v>
      </c>
    </row>
    <row r="138" spans="3:26" ht="15.5" x14ac:dyDescent="0.35">
      <c r="C138" t="s">
        <v>153</v>
      </c>
      <c r="D138" s="5">
        <v>441384966582</v>
      </c>
      <c r="E138" s="5">
        <v>441170679382</v>
      </c>
      <c r="F138" s="5">
        <v>441170679382</v>
      </c>
      <c r="G138" s="5">
        <v>441180910408</v>
      </c>
      <c r="I138" s="5">
        <v>441170679382</v>
      </c>
      <c r="J138" s="5">
        <v>441170679382</v>
      </c>
      <c r="K138" s="5">
        <v>442789191876</v>
      </c>
      <c r="L138" s="5">
        <v>442789191876</v>
      </c>
      <c r="M138" s="5">
        <v>450028002263</v>
      </c>
      <c r="N138" s="5">
        <v>436517223516</v>
      </c>
      <c r="O138" s="5">
        <v>216977775221</v>
      </c>
      <c r="P138" s="5">
        <v>216630674236</v>
      </c>
      <c r="Q138" s="5">
        <v>212488958977</v>
      </c>
      <c r="R138" s="5">
        <v>195878818708</v>
      </c>
      <c r="S138" s="5">
        <v>195740975108</v>
      </c>
      <c r="T138" s="5">
        <v>195740975108</v>
      </c>
      <c r="U138" s="5">
        <v>126894329988</v>
      </c>
      <c r="V138" s="5">
        <v>122530796958</v>
      </c>
      <c r="W138" s="5">
        <v>101982402009</v>
      </c>
      <c r="X138" s="5">
        <v>11420103658</v>
      </c>
      <c r="Y138" s="5">
        <v>13756103658</v>
      </c>
      <c r="Z138" s="5">
        <v>13756103658</v>
      </c>
    </row>
    <row r="139" spans="3:26" ht="15.5" x14ac:dyDescent="0.35">
      <c r="C139" t="s">
        <v>155</v>
      </c>
      <c r="D139" s="5">
        <v>158161913113</v>
      </c>
      <c r="E139" s="5">
        <v>160234862945</v>
      </c>
      <c r="F139" s="5">
        <v>192140557442</v>
      </c>
      <c r="G139" s="5">
        <v>192960020614</v>
      </c>
      <c r="I139" s="5">
        <v>192140557442</v>
      </c>
      <c r="J139" s="5">
        <v>320739753868</v>
      </c>
      <c r="K139" s="5">
        <v>353448557366</v>
      </c>
      <c r="L139" s="5">
        <v>402451596584</v>
      </c>
      <c r="M139" s="5">
        <v>499425349049</v>
      </c>
      <c r="N139" s="5">
        <v>953482731828</v>
      </c>
      <c r="O139" s="5">
        <v>1390385767741</v>
      </c>
      <c r="P139" s="5">
        <v>1181091670213</v>
      </c>
      <c r="Q139" s="5">
        <v>678844883779</v>
      </c>
      <c r="R139" s="5">
        <v>393564905307</v>
      </c>
      <c r="S139" s="5">
        <v>230596440194</v>
      </c>
      <c r="T139" s="5">
        <v>180751412150</v>
      </c>
      <c r="U139" s="5">
        <v>115863241312</v>
      </c>
      <c r="V139" s="5">
        <v>99474558527</v>
      </c>
      <c r="W139" s="5">
        <v>89331707404</v>
      </c>
      <c r="X139" s="5">
        <v>81820596401</v>
      </c>
      <c r="Y139" s="5">
        <v>56194708846</v>
      </c>
      <c r="Z139" s="5">
        <v>44336832497</v>
      </c>
    </row>
    <row r="140" spans="3:26" ht="15.5" x14ac:dyDescent="0.35">
      <c r="C140" t="s">
        <v>156</v>
      </c>
      <c r="D140" s="5">
        <v>900000000</v>
      </c>
      <c r="E140" s="5">
        <v>900000000</v>
      </c>
      <c r="F140" s="5">
        <v>900000000</v>
      </c>
      <c r="G140" s="5">
        <v>900000000</v>
      </c>
      <c r="I140" s="5">
        <v>900000000</v>
      </c>
      <c r="J140" s="5">
        <v>900000000</v>
      </c>
      <c r="K140" s="5">
        <v>900000000</v>
      </c>
      <c r="L140" s="5">
        <v>900000000</v>
      </c>
      <c r="M140" s="5">
        <v>900000000</v>
      </c>
      <c r="N140" s="5">
        <v>900000000</v>
      </c>
      <c r="O140" s="5">
        <v>850000000</v>
      </c>
      <c r="P140" s="5">
        <v>800000000</v>
      </c>
      <c r="Q140" s="5">
        <v>750000000</v>
      </c>
      <c r="R140" s="5">
        <v>700000000</v>
      </c>
      <c r="S140" s="5">
        <v>650000000</v>
      </c>
      <c r="T140" s="5">
        <v>600000000</v>
      </c>
      <c r="U140" s="5">
        <v>550000000</v>
      </c>
      <c r="V140" s="5">
        <v>500000000</v>
      </c>
      <c r="W140" s="5">
        <v>450000000</v>
      </c>
    </row>
    <row r="141" spans="3:26" ht="15.5" x14ac:dyDescent="0.35">
      <c r="C141" t="s">
        <v>157</v>
      </c>
      <c r="D141" s="5">
        <v>157261913113</v>
      </c>
      <c r="E141" s="5">
        <v>159334862945</v>
      </c>
      <c r="F141" s="5">
        <v>191240557442</v>
      </c>
      <c r="G141" s="5">
        <v>192060020614</v>
      </c>
      <c r="I141" s="5">
        <v>191240557442</v>
      </c>
      <c r="J141" s="5">
        <v>319839753868</v>
      </c>
      <c r="K141" s="5">
        <v>352548557366</v>
      </c>
      <c r="L141" s="5">
        <v>401551596584</v>
      </c>
      <c r="M141" s="5">
        <v>498525349049</v>
      </c>
      <c r="N141" s="5">
        <v>952582731828</v>
      </c>
      <c r="O141" s="5">
        <v>1389535767741</v>
      </c>
      <c r="P141" s="5">
        <v>1180291670213</v>
      </c>
      <c r="Q141" s="5">
        <v>678094883779</v>
      </c>
      <c r="R141" s="5">
        <v>392864905307</v>
      </c>
      <c r="S141" s="5">
        <v>229946440194</v>
      </c>
      <c r="T141" s="5">
        <v>180151412150</v>
      </c>
      <c r="U141" s="5">
        <v>115313241312</v>
      </c>
      <c r="V141" s="5">
        <v>98974558527</v>
      </c>
      <c r="W141" s="5">
        <v>88881707404</v>
      </c>
    </row>
    <row r="142" spans="3:26" ht="15.5" x14ac:dyDescent="0.35">
      <c r="C142" t="s">
        <v>158</v>
      </c>
      <c r="D142" s="5">
        <v>158161913113</v>
      </c>
      <c r="E142" s="5">
        <v>160234862945</v>
      </c>
      <c r="F142" s="5">
        <v>192140557442</v>
      </c>
      <c r="G142" s="5">
        <v>192960020614</v>
      </c>
      <c r="I142" s="5">
        <v>192140557442</v>
      </c>
      <c r="J142" s="5">
        <v>320739753868</v>
      </c>
      <c r="K142" s="5">
        <v>353448557366</v>
      </c>
      <c r="L142" s="5">
        <v>402451596584</v>
      </c>
      <c r="M142" s="5">
        <v>499425349049</v>
      </c>
      <c r="N142" s="5">
        <v>953482731828</v>
      </c>
      <c r="O142" s="5">
        <v>1390385767741</v>
      </c>
      <c r="P142" s="5">
        <v>1181091670213</v>
      </c>
      <c r="Q142" s="5">
        <v>678844883779</v>
      </c>
      <c r="R142" s="5">
        <v>393564905307</v>
      </c>
      <c r="S142" s="5">
        <v>230596440194</v>
      </c>
      <c r="T142" s="5">
        <v>180751412150</v>
      </c>
      <c r="U142" s="5">
        <v>115863241312</v>
      </c>
      <c r="V142" s="5">
        <v>99474558527</v>
      </c>
      <c r="W142" s="5">
        <v>89331707404</v>
      </c>
      <c r="X142" s="5">
        <v>81820596401</v>
      </c>
      <c r="Y142" s="5">
        <v>56194708846</v>
      </c>
      <c r="Z142" s="5">
        <v>44336832497</v>
      </c>
    </row>
    <row r="143" spans="3:26" ht="15.5" x14ac:dyDescent="0.35">
      <c r="C143" t="s">
        <v>159</v>
      </c>
      <c r="D143" s="5">
        <v>1772247693529</v>
      </c>
      <c r="E143" s="5">
        <v>1803784912430</v>
      </c>
      <c r="F143" s="5">
        <v>1811538882642</v>
      </c>
      <c r="G143" s="5">
        <v>1814513643831</v>
      </c>
      <c r="I143" s="5">
        <v>1811538882642</v>
      </c>
      <c r="J143" s="5">
        <v>1862874098170</v>
      </c>
      <c r="K143" s="5">
        <v>1902105968794</v>
      </c>
      <c r="L143" s="5">
        <v>1908783332529</v>
      </c>
      <c r="M143" s="5">
        <v>1904563803187</v>
      </c>
      <c r="N143" s="5">
        <v>1694092841213</v>
      </c>
      <c r="O143" s="5">
        <v>1849377854913</v>
      </c>
      <c r="P143" s="5">
        <v>1075436121765</v>
      </c>
      <c r="Q143" s="5">
        <v>360730795519</v>
      </c>
      <c r="R143" s="5">
        <v>56437103</v>
      </c>
      <c r="S143" s="5">
        <v>41593841</v>
      </c>
      <c r="T143" s="5">
        <v>34467412</v>
      </c>
      <c r="U143" s="5">
        <v>28300333</v>
      </c>
      <c r="V143" s="5">
        <v>25344601</v>
      </c>
      <c r="W143" s="5">
        <v>23728055</v>
      </c>
    </row>
    <row r="144" spans="3:26" ht="15.5" x14ac:dyDescent="0.35">
      <c r="C144" t="s">
        <v>10</v>
      </c>
      <c r="D144" s="5">
        <v>1772230983464</v>
      </c>
      <c r="E144" s="5">
        <v>1805966923096</v>
      </c>
      <c r="F144" s="5">
        <v>1846126186756</v>
      </c>
      <c r="G144" s="5">
        <v>1851194368491</v>
      </c>
      <c r="I144" s="5">
        <v>1846126186756</v>
      </c>
      <c r="J144" s="5">
        <v>2006717882560</v>
      </c>
      <c r="K144" s="5">
        <v>2079671616164</v>
      </c>
      <c r="L144" s="5">
        <v>2242033671531</v>
      </c>
      <c r="M144" s="5">
        <v>2486913145563</v>
      </c>
      <c r="N144" s="5">
        <v>2745296758850</v>
      </c>
      <c r="O144" s="5">
        <v>3458497030687</v>
      </c>
      <c r="P144" s="5">
        <v>2606862387463</v>
      </c>
      <c r="Q144" s="5">
        <v>1343106988775</v>
      </c>
      <c r="R144" s="5">
        <v>680542511618</v>
      </c>
      <c r="S144" s="5">
        <v>517421359643</v>
      </c>
      <c r="T144" s="5">
        <v>467569205170</v>
      </c>
      <c r="U144" s="5">
        <v>322723924533</v>
      </c>
      <c r="V144" s="5">
        <v>301264957336</v>
      </c>
      <c r="W144" s="5">
        <v>267257837468</v>
      </c>
      <c r="X144" s="5">
        <v>153976700059</v>
      </c>
      <c r="Y144" s="5">
        <v>128350812504</v>
      </c>
      <c r="Z144" s="5">
        <v>116492936155</v>
      </c>
    </row>
    <row r="145" spans="2:26" ht="15.5" x14ac:dyDescent="0.35">
      <c r="C145" t="s">
        <v>160</v>
      </c>
      <c r="D145" s="5">
        <v>2644208031521</v>
      </c>
      <c r="E145" s="5">
        <v>2627003090056</v>
      </c>
      <c r="F145" s="5">
        <v>2604417468713</v>
      </c>
      <c r="G145" s="5">
        <v>2670196616367</v>
      </c>
      <c r="I145" s="5">
        <v>2604417468713</v>
      </c>
      <c r="J145" s="5">
        <v>2779814691096</v>
      </c>
      <c r="K145" s="5">
        <v>2909477439056</v>
      </c>
      <c r="L145" s="5">
        <v>2870079321045</v>
      </c>
      <c r="M145" s="5">
        <v>3137530767483</v>
      </c>
      <c r="N145" s="5">
        <v>3330804739111</v>
      </c>
      <c r="O145" s="5">
        <v>4304816122779</v>
      </c>
      <c r="P145" s="5">
        <v>3504180020837</v>
      </c>
      <c r="Q145" s="5">
        <v>2004213149090</v>
      </c>
      <c r="R145" s="5">
        <v>1263115359047</v>
      </c>
      <c r="S145" s="5">
        <v>684947692762</v>
      </c>
      <c r="T145" s="5">
        <v>781435294151</v>
      </c>
      <c r="U145" s="5">
        <v>488291024750</v>
      </c>
      <c r="V145" s="5">
        <v>566977443075</v>
      </c>
      <c r="W145" s="5">
        <v>722558965788</v>
      </c>
      <c r="X145" s="5">
        <v>812366817104</v>
      </c>
      <c r="Y145" s="5">
        <v>478226424990</v>
      </c>
      <c r="Z145" s="5">
        <v>377545378222</v>
      </c>
    </row>
    <row r="146" spans="2:26" ht="15.5" x14ac:dyDescent="0.35">
      <c r="C146" t="s">
        <v>161</v>
      </c>
      <c r="D146" s="5">
        <v>18208470100</v>
      </c>
      <c r="E146" s="5">
        <v>18208470100</v>
      </c>
      <c r="F146" s="5">
        <v>18208470100</v>
      </c>
      <c r="G146" s="5">
        <v>18208470100</v>
      </c>
      <c r="I146" s="5">
        <v>18208470100</v>
      </c>
      <c r="J146" s="5">
        <v>18208470100</v>
      </c>
      <c r="K146" s="5">
        <v>18208470100</v>
      </c>
      <c r="L146" s="5">
        <v>18208470100</v>
      </c>
      <c r="M146" s="5">
        <v>18208470100</v>
      </c>
      <c r="N146" s="5">
        <v>18208470100</v>
      </c>
      <c r="O146" s="5">
        <v>18208470100</v>
      </c>
      <c r="P146" s="5">
        <v>18208470100</v>
      </c>
      <c r="Q146" s="5">
        <v>18208470100</v>
      </c>
      <c r="R146" s="5">
        <v>18208470100</v>
      </c>
      <c r="S146" s="5">
        <v>3641694020</v>
      </c>
      <c r="T146" s="5">
        <v>3641694020</v>
      </c>
      <c r="U146" s="5">
        <v>3197522116</v>
      </c>
      <c r="V146" s="5">
        <v>3169370290</v>
      </c>
      <c r="W146" s="5">
        <v>759200000</v>
      </c>
      <c r="X146" s="5">
        <v>607360000</v>
      </c>
      <c r="Y146" s="5">
        <v>584000000</v>
      </c>
      <c r="Z146" s="5">
        <v>584000000</v>
      </c>
    </row>
    <row r="148" spans="2:26" ht="15.5" x14ac:dyDescent="0.35">
      <c r="B148" t="s">
        <v>162</v>
      </c>
      <c r="C148" t="s">
        <v>163</v>
      </c>
      <c r="D148" s="5">
        <v>-607370369</v>
      </c>
      <c r="E148" s="5">
        <v>-48076356233</v>
      </c>
      <c r="F148" s="5">
        <v>-17573116323</v>
      </c>
      <c r="G148" s="5">
        <v>15065905931</v>
      </c>
      <c r="I148" s="5">
        <v>16793697689</v>
      </c>
      <c r="J148" s="5">
        <v>-49027849469</v>
      </c>
      <c r="K148" s="5">
        <v>131809759243</v>
      </c>
      <c r="L148" s="5">
        <v>36679604769</v>
      </c>
      <c r="M148" s="5">
        <v>209730698034</v>
      </c>
      <c r="N148" s="5">
        <v>-124494646488</v>
      </c>
      <c r="O148" s="5">
        <v>-143867679823</v>
      </c>
      <c r="P148" s="5">
        <v>214503064395</v>
      </c>
      <c r="Q148" s="5">
        <v>191767923569</v>
      </c>
      <c r="R148" s="5">
        <v>49075412482</v>
      </c>
      <c r="S148" s="5">
        <v>67831416204</v>
      </c>
      <c r="T148" s="5">
        <v>-47420816388</v>
      </c>
      <c r="U148" s="5">
        <v>8737428892</v>
      </c>
      <c r="V148" s="5">
        <v>-55483494444</v>
      </c>
      <c r="W148" s="5">
        <v>-229990421492</v>
      </c>
      <c r="X148" s="5">
        <v>284605894845</v>
      </c>
      <c r="Y148" s="5">
        <v>14382535466</v>
      </c>
      <c r="Z148" s="5">
        <v>-54748176886</v>
      </c>
    </row>
    <row r="149" spans="2:26" ht="15.5" x14ac:dyDescent="0.35">
      <c r="C149" t="s">
        <v>916</v>
      </c>
      <c r="R149" s="5">
        <v>46269784414</v>
      </c>
      <c r="S149" s="5">
        <v>56746733448</v>
      </c>
      <c r="T149" s="5">
        <v>48498429813</v>
      </c>
      <c r="U149" s="5">
        <v>59767015532</v>
      </c>
      <c r="V149" s="5">
        <v>49664080311</v>
      </c>
      <c r="X149" s="5">
        <v>28469670191</v>
      </c>
      <c r="Y149" s="5">
        <v>22198362443</v>
      </c>
      <c r="Z149" s="5">
        <v>14659865214</v>
      </c>
    </row>
    <row r="150" spans="2:26" ht="15.5" x14ac:dyDescent="0.35">
      <c r="C150" t="s">
        <v>386</v>
      </c>
      <c r="X150" s="5">
        <v>1488504450</v>
      </c>
      <c r="Y150" s="5">
        <v>874186851</v>
      </c>
      <c r="Z150" s="5">
        <v>1038194538</v>
      </c>
    </row>
    <row r="151" spans="2:26" ht="15.5" x14ac:dyDescent="0.35">
      <c r="C151" t="s">
        <v>917</v>
      </c>
      <c r="X151" s="5">
        <v>28908602828</v>
      </c>
      <c r="Y151" s="5">
        <v>8447542401</v>
      </c>
      <c r="Z151" s="5">
        <v>-2156184351</v>
      </c>
    </row>
    <row r="152" spans="2:26" ht="15.5" x14ac:dyDescent="0.35">
      <c r="C152" t="s">
        <v>164</v>
      </c>
      <c r="D152" s="5">
        <v>719640871806</v>
      </c>
      <c r="E152" s="5">
        <v>884099446725</v>
      </c>
      <c r="F152" s="5">
        <v>1101638560758</v>
      </c>
      <c r="G152" s="5">
        <v>1191169427754</v>
      </c>
      <c r="I152" s="5">
        <v>4642080620685</v>
      </c>
      <c r="J152" s="5">
        <v>7113892291845</v>
      </c>
      <c r="K152" s="5">
        <v>11634788975843</v>
      </c>
      <c r="L152" s="5">
        <v>12325654786584</v>
      </c>
      <c r="M152" s="5">
        <v>12847750079059</v>
      </c>
      <c r="N152" s="5">
        <v>11479829394027</v>
      </c>
      <c r="O152" s="5">
        <v>11101219075638</v>
      </c>
      <c r="P152" s="5">
        <v>6376057936108</v>
      </c>
      <c r="Q152" s="5">
        <v>1467151508663</v>
      </c>
    </row>
    <row r="153" spans="2:26" ht="15.5" x14ac:dyDescent="0.35">
      <c r="C153" t="s">
        <v>918</v>
      </c>
      <c r="R153" s="5">
        <v>19208898163</v>
      </c>
      <c r="S153" s="5">
        <v>34601218535</v>
      </c>
      <c r="T153" s="5">
        <v>20716202977</v>
      </c>
      <c r="U153" s="5">
        <v>36817417202</v>
      </c>
      <c r="V153" s="5">
        <v>17233636454</v>
      </c>
      <c r="W153" s="5">
        <v>78166352865</v>
      </c>
      <c r="X153" s="5">
        <v>4656964801</v>
      </c>
      <c r="Y153" s="5">
        <v>3465370504</v>
      </c>
      <c r="Z153" s="5">
        <v>2177045853</v>
      </c>
    </row>
    <row r="154" spans="2:26" ht="15.5" x14ac:dyDescent="0.35">
      <c r="C154" t="s">
        <v>919</v>
      </c>
      <c r="X154" s="5">
        <v>787373419</v>
      </c>
      <c r="Y154" s="5">
        <v>500000000</v>
      </c>
      <c r="Z154" s="5">
        <v>480498850</v>
      </c>
    </row>
    <row r="155" spans="2:26" ht="15.5" x14ac:dyDescent="0.35">
      <c r="C155" t="s">
        <v>920</v>
      </c>
      <c r="X155" s="5">
        <v>17390635495</v>
      </c>
      <c r="Y155" s="5">
        <v>11919188497</v>
      </c>
      <c r="Z155" s="5">
        <v>17945261587</v>
      </c>
    </row>
    <row r="156" spans="2:26" ht="15.5" x14ac:dyDescent="0.35">
      <c r="C156" t="s">
        <v>921</v>
      </c>
      <c r="X156" s="5">
        <v>17879319716</v>
      </c>
      <c r="Y156" s="5">
        <v>14409169232</v>
      </c>
      <c r="Z156" s="5">
        <v>29540002030</v>
      </c>
    </row>
    <row r="157" spans="2:26" ht="15.5" x14ac:dyDescent="0.35">
      <c r="C157" t="s">
        <v>922</v>
      </c>
      <c r="O157" s="5">
        <v>67420625000</v>
      </c>
      <c r="P157" s="5">
        <v>404726033144</v>
      </c>
      <c r="Q157" s="5">
        <v>208074992222</v>
      </c>
      <c r="R157" s="5">
        <v>157682514884</v>
      </c>
      <c r="S157" s="5">
        <v>122290877362</v>
      </c>
      <c r="T157" s="5">
        <v>-98547088879</v>
      </c>
      <c r="U157" s="5">
        <v>73960950310</v>
      </c>
      <c r="V157" s="5">
        <v>213592046019</v>
      </c>
    </row>
    <row r="158" spans="2:26" ht="15.5" x14ac:dyDescent="0.35">
      <c r="C158" t="s">
        <v>451</v>
      </c>
      <c r="D158" s="5">
        <v>-23535632710</v>
      </c>
      <c r="G158" s="5">
        <v>12015535293</v>
      </c>
    </row>
    <row r="159" spans="2:26" ht="15.5" x14ac:dyDescent="0.35">
      <c r="C159" t="s">
        <v>923</v>
      </c>
      <c r="W159" s="5">
        <v>79202888757</v>
      </c>
    </row>
    <row r="160" spans="2:26" ht="15.5" x14ac:dyDescent="0.35">
      <c r="C160" t="s">
        <v>924</v>
      </c>
      <c r="W160" s="5">
        <v>-38702955820</v>
      </c>
    </row>
    <row r="161" spans="3:26" ht="15.5" x14ac:dyDescent="0.35">
      <c r="C161" t="s">
        <v>925</v>
      </c>
      <c r="D161" s="5">
        <v>476938959</v>
      </c>
      <c r="E161" s="5">
        <v>290279670</v>
      </c>
      <c r="F161" s="5">
        <v>6505156473</v>
      </c>
      <c r="G161" s="5">
        <v>1567383217</v>
      </c>
      <c r="I161" s="5">
        <v>11856832179</v>
      </c>
      <c r="J161" s="5">
        <v>7764969624</v>
      </c>
      <c r="K161" s="5">
        <v>10046519410</v>
      </c>
      <c r="L161" s="5">
        <v>8400374611</v>
      </c>
      <c r="M161" s="5">
        <v>9518435412</v>
      </c>
      <c r="N161" s="5">
        <v>21383149362</v>
      </c>
      <c r="O161" s="5">
        <v>16796244286</v>
      </c>
      <c r="P161" s="5">
        <v>16273013130</v>
      </c>
      <c r="Q161" s="5">
        <v>1394321812</v>
      </c>
      <c r="R161" s="5">
        <v>40733207</v>
      </c>
      <c r="S161" s="5">
        <v>4024938131</v>
      </c>
      <c r="T161" s="5">
        <v>1524158450</v>
      </c>
      <c r="U161" s="5">
        <v>2924918559</v>
      </c>
      <c r="V161" s="5">
        <v>4710132625</v>
      </c>
    </row>
    <row r="162" spans="3:26" ht="15.5" x14ac:dyDescent="0.35">
      <c r="C162" t="s">
        <v>926</v>
      </c>
      <c r="F162" s="5">
        <v>1704439791</v>
      </c>
      <c r="I162" s="5">
        <v>1704439791</v>
      </c>
      <c r="J162" s="5">
        <v>4905392559</v>
      </c>
      <c r="K162" s="5">
        <v>1507645000</v>
      </c>
      <c r="L162" s="5">
        <v>2787040000</v>
      </c>
    </row>
    <row r="163" spans="3:26" ht="15.5" x14ac:dyDescent="0.35">
      <c r="C163" t="s">
        <v>927</v>
      </c>
      <c r="S163" s="5">
        <v>1523762634</v>
      </c>
      <c r="T163" s="5">
        <v>12089413783</v>
      </c>
      <c r="U163" s="5">
        <v>-310208398</v>
      </c>
      <c r="V163" s="5">
        <v>29379239568</v>
      </c>
    </row>
    <row r="164" spans="3:26" ht="15.5" x14ac:dyDescent="0.35">
      <c r="C164" t="s">
        <v>928</v>
      </c>
      <c r="N164" s="5">
        <v>-32371898000</v>
      </c>
      <c r="O164" s="5">
        <v>31216996900</v>
      </c>
      <c r="P164" s="5">
        <v>24967043800</v>
      </c>
      <c r="Q164" s="5">
        <v>-89736818300</v>
      </c>
      <c r="R164" s="5">
        <v>69279754300</v>
      </c>
      <c r="S164" s="5">
        <v>6952995600</v>
      </c>
      <c r="T164" s="5">
        <v>16261849700</v>
      </c>
      <c r="U164" s="5">
        <v>-33925072000</v>
      </c>
      <c r="V164" s="5">
        <v>48532310000</v>
      </c>
      <c r="W164" s="5">
        <v>-90366128000</v>
      </c>
    </row>
    <row r="165" spans="3:26" ht="15.5" x14ac:dyDescent="0.35">
      <c r="C165" t="s">
        <v>929</v>
      </c>
      <c r="R165" s="5">
        <v>-351008599699</v>
      </c>
      <c r="S165" s="5">
        <v>-61194001768</v>
      </c>
      <c r="T165" s="5">
        <v>142346958076</v>
      </c>
      <c r="U165" s="5">
        <v>-8473872893</v>
      </c>
      <c r="V165" s="5">
        <v>-318485799775</v>
      </c>
    </row>
    <row r="166" spans="3:26" ht="15.5" x14ac:dyDescent="0.35">
      <c r="C166" t="s">
        <v>930</v>
      </c>
      <c r="Q166" s="5">
        <v>-10274917226</v>
      </c>
      <c r="R166" s="5">
        <v>-345673686</v>
      </c>
      <c r="S166" s="5">
        <v>-65049194</v>
      </c>
      <c r="T166" s="5">
        <v>-4302548189</v>
      </c>
      <c r="U166" s="5">
        <v>-21659711191</v>
      </c>
      <c r="V166" s="5">
        <v>-17802939630</v>
      </c>
      <c r="W166" s="5">
        <v>-20914137227</v>
      </c>
    </row>
    <row r="167" spans="3:26" ht="15.5" x14ac:dyDescent="0.35">
      <c r="C167" t="s">
        <v>171</v>
      </c>
      <c r="O167" s="5">
        <v>-362709645</v>
      </c>
      <c r="P167" s="5">
        <v>-450193851</v>
      </c>
      <c r="Q167" s="5">
        <v>-192716224</v>
      </c>
      <c r="R167" s="5">
        <v>-198067258</v>
      </c>
      <c r="S167" s="5">
        <v>-291214716</v>
      </c>
      <c r="T167" s="5">
        <v>-187413013</v>
      </c>
      <c r="U167" s="5">
        <v>-1442709997</v>
      </c>
      <c r="V167" s="5">
        <v>-247916666</v>
      </c>
    </row>
    <row r="168" spans="3:26" ht="15.5" x14ac:dyDescent="0.35">
      <c r="C168" t="s">
        <v>334</v>
      </c>
      <c r="X168" s="5">
        <v>15434702300</v>
      </c>
      <c r="Y168" s="5">
        <v>18956833178</v>
      </c>
      <c r="Z168" s="5">
        <v>17256077968</v>
      </c>
    </row>
    <row r="169" spans="3:26" ht="15.5" x14ac:dyDescent="0.35">
      <c r="C169" t="s">
        <v>931</v>
      </c>
      <c r="D169" s="5">
        <v>-6156359008</v>
      </c>
      <c r="E169" s="5">
        <v>-2459762058</v>
      </c>
      <c r="F169" s="5">
        <v>-3400120405</v>
      </c>
      <c r="G169" s="5">
        <v>-5773558960</v>
      </c>
      <c r="I169" s="5">
        <v>-15525100067</v>
      </c>
      <c r="J169" s="5">
        <v>-19582457851</v>
      </c>
      <c r="K169" s="5">
        <v>-18101758222</v>
      </c>
      <c r="L169" s="5">
        <v>-18842098591</v>
      </c>
      <c r="M169" s="5">
        <v>-19565945607</v>
      </c>
      <c r="N169" s="5">
        <v>-20595850205</v>
      </c>
      <c r="O169" s="5">
        <v>-15992718346</v>
      </c>
      <c r="P169" s="5">
        <v>-12152914845</v>
      </c>
      <c r="Q169" s="5">
        <v>-10274917226</v>
      </c>
      <c r="R169" s="5">
        <v>-345673686</v>
      </c>
      <c r="S169" s="5">
        <v>-65049194</v>
      </c>
      <c r="T169" s="5">
        <v>-4302548189</v>
      </c>
      <c r="U169" s="5">
        <v>-21659711191</v>
      </c>
      <c r="V169" s="5">
        <v>-17802939630</v>
      </c>
      <c r="W169" s="5">
        <v>-20914137227</v>
      </c>
      <c r="X169" s="5">
        <v>-19054515765</v>
      </c>
      <c r="Y169" s="5">
        <v>-7223901858</v>
      </c>
      <c r="Z169" s="5">
        <v>-16763510500</v>
      </c>
    </row>
    <row r="170" spans="3:26" ht="15.5" x14ac:dyDescent="0.35">
      <c r="C170" t="s">
        <v>166</v>
      </c>
      <c r="D170" s="5">
        <v>-719025810771</v>
      </c>
      <c r="E170" s="5">
        <v>-911099590927</v>
      </c>
      <c r="F170" s="5">
        <v>-1117961442385</v>
      </c>
      <c r="G170" s="5">
        <v>-1169936461534</v>
      </c>
      <c r="I170" s="5">
        <v>-4601030874898</v>
      </c>
      <c r="J170" s="5">
        <v>-7134941344413</v>
      </c>
      <c r="K170" s="5">
        <v>-11456734508886</v>
      </c>
      <c r="L170" s="5">
        <v>-12249667090601</v>
      </c>
      <c r="M170" s="5">
        <v>-12606623768479</v>
      </c>
      <c r="N170" s="5">
        <v>-11523027176594</v>
      </c>
      <c r="O170" s="5">
        <v>-11280533584766</v>
      </c>
      <c r="P170" s="5">
        <v>-6612037047491</v>
      </c>
      <c r="Q170" s="5">
        <v>-1121525984619</v>
      </c>
      <c r="R170" s="5">
        <v>-126361553944</v>
      </c>
      <c r="S170" s="5">
        <v>-143383420198</v>
      </c>
      <c r="T170" s="5">
        <v>-111794941432</v>
      </c>
      <c r="U170" s="5">
        <v>-87922001366</v>
      </c>
      <c r="V170" s="5">
        <v>-90621805213</v>
      </c>
      <c r="W170" s="5">
        <v>-72279226290</v>
      </c>
      <c r="X170" s="5">
        <v>-35099359657</v>
      </c>
      <c r="Y170" s="5">
        <v>-19093451880</v>
      </c>
      <c r="Z170" s="5">
        <v>-18407273976</v>
      </c>
    </row>
    <row r="171" spans="3:26" ht="15.5" x14ac:dyDescent="0.35">
      <c r="C171" t="s">
        <v>932</v>
      </c>
      <c r="X171" s="5">
        <v>-30104431556</v>
      </c>
      <c r="Y171" s="5">
        <v>-21740282943</v>
      </c>
      <c r="Z171" s="5">
        <v>-14970893086</v>
      </c>
    </row>
    <row r="172" spans="3:26" ht="15.5" x14ac:dyDescent="0.35">
      <c r="C172" t="s">
        <v>933</v>
      </c>
      <c r="D172" s="5">
        <v>9923837599</v>
      </c>
      <c r="E172" s="5">
        <v>336926601</v>
      </c>
      <c r="F172" s="5">
        <v>509197682</v>
      </c>
      <c r="G172" s="5">
        <v>1687824602</v>
      </c>
      <c r="I172" s="5">
        <v>3906947638</v>
      </c>
      <c r="J172" s="5">
        <v>2442499810</v>
      </c>
      <c r="K172" s="5">
        <v>9169111596</v>
      </c>
      <c r="L172" s="5">
        <v>215644595899</v>
      </c>
      <c r="M172" s="5">
        <v>46692623011</v>
      </c>
      <c r="N172" s="5">
        <v>731106023089</v>
      </c>
    </row>
    <row r="173" spans="3:26" ht="15.5" x14ac:dyDescent="0.35">
      <c r="C173" t="s">
        <v>490</v>
      </c>
      <c r="D173" s="5">
        <v>4456988645</v>
      </c>
      <c r="E173" s="5">
        <v>-18906729643</v>
      </c>
      <c r="F173" s="5">
        <v>-6059710555</v>
      </c>
      <c r="G173" s="5">
        <v>-1960884546</v>
      </c>
      <c r="I173" s="5">
        <v>-22292220001</v>
      </c>
      <c r="J173" s="5">
        <v>-21066701233</v>
      </c>
      <c r="K173" s="5">
        <v>-39697113902</v>
      </c>
      <c r="L173" s="5">
        <v>-31653407234</v>
      </c>
      <c r="M173" s="5">
        <v>-21348102351</v>
      </c>
      <c r="N173" s="5">
        <v>-49567342078</v>
      </c>
      <c r="O173" s="5">
        <v>-63994318535</v>
      </c>
      <c r="P173" s="5">
        <v>-6915517951</v>
      </c>
      <c r="Q173" s="5">
        <v>-22033733483</v>
      </c>
      <c r="R173" s="5">
        <v>-412133657</v>
      </c>
      <c r="S173" s="5">
        <v>-1608635546</v>
      </c>
      <c r="T173" s="5">
        <v>-7851304987</v>
      </c>
      <c r="U173" s="5">
        <v>-2137116863</v>
      </c>
      <c r="V173" s="5">
        <v>-3529394803</v>
      </c>
      <c r="W173" s="5">
        <v>-3502660698</v>
      </c>
      <c r="X173" s="5">
        <v>-628650939</v>
      </c>
      <c r="Y173" s="5">
        <v>-3949213862</v>
      </c>
      <c r="Z173" s="5">
        <v>-4260209339</v>
      </c>
    </row>
    <row r="174" spans="3:26" ht="15.5" x14ac:dyDescent="0.35">
      <c r="C174" t="s">
        <v>103</v>
      </c>
    </row>
    <row r="175" spans="3:26" ht="15.5" x14ac:dyDescent="0.35">
      <c r="C175" t="s">
        <v>934</v>
      </c>
    </row>
    <row r="176" spans="3:26" ht="15.5" x14ac:dyDescent="0.35">
      <c r="C176" t="s">
        <v>898</v>
      </c>
      <c r="X176" s="5">
        <v>9240580544</v>
      </c>
      <c r="Y176" s="5">
        <v>4822756679</v>
      </c>
      <c r="Z176" s="5">
        <v>85338053303</v>
      </c>
    </row>
    <row r="177" spans="3:26" ht="15.5" x14ac:dyDescent="0.35">
      <c r="C177" t="s">
        <v>935</v>
      </c>
    </row>
    <row r="178" spans="3:26" ht="15.5" x14ac:dyDescent="0.35">
      <c r="C178" t="s">
        <v>936</v>
      </c>
      <c r="X178" s="5">
        <v>-17556653500</v>
      </c>
      <c r="Y178" s="5">
        <v>-61651581000</v>
      </c>
      <c r="Z178" s="5">
        <v>39356544000</v>
      </c>
    </row>
    <row r="179" spans="3:26" ht="15.5" x14ac:dyDescent="0.35">
      <c r="C179" t="s">
        <v>937</v>
      </c>
      <c r="X179" s="5">
        <v>-23187948223</v>
      </c>
      <c r="Y179" s="5">
        <v>17230522824</v>
      </c>
      <c r="Z179" s="5">
        <v>22025495257</v>
      </c>
    </row>
    <row r="180" spans="3:26" ht="15.5" x14ac:dyDescent="0.35">
      <c r="C180" t="s">
        <v>938</v>
      </c>
      <c r="X180" s="5">
        <v>-96707685037</v>
      </c>
      <c r="Y180" s="5">
        <v>-68462651134</v>
      </c>
      <c r="Z180" s="5">
        <v>93022934410</v>
      </c>
    </row>
    <row r="181" spans="3:26" ht="15.5" x14ac:dyDescent="0.35">
      <c r="C181" t="s">
        <v>939</v>
      </c>
      <c r="X181" s="5">
        <v>-40338000</v>
      </c>
      <c r="Y181" s="5">
        <v>-4662000</v>
      </c>
    </row>
    <row r="182" spans="3:26" ht="15.5" x14ac:dyDescent="0.35">
      <c r="C182" t="s">
        <v>901</v>
      </c>
      <c r="X182" s="5">
        <v>-35553863</v>
      </c>
      <c r="Y182" s="5">
        <v>43454422</v>
      </c>
      <c r="Z182" s="5">
        <v>-40911095</v>
      </c>
    </row>
    <row r="183" spans="3:26" ht="15.5" x14ac:dyDescent="0.35">
      <c r="C183" t="s">
        <v>940</v>
      </c>
      <c r="X183" s="5">
        <v>-1050000</v>
      </c>
      <c r="Y183" s="5">
        <v>112000000</v>
      </c>
      <c r="Z183" s="5">
        <v>-1500000</v>
      </c>
    </row>
    <row r="184" spans="3:26" ht="15.5" x14ac:dyDescent="0.35">
      <c r="C184" t="s">
        <v>941</v>
      </c>
    </row>
    <row r="185" spans="3:26" ht="15.5" x14ac:dyDescent="0.35">
      <c r="C185" t="s">
        <v>942</v>
      </c>
    </row>
    <row r="186" spans="3:26" ht="15.5" x14ac:dyDescent="0.35">
      <c r="C186" t="s">
        <v>943</v>
      </c>
      <c r="X186" s="5">
        <v>-128288648079</v>
      </c>
      <c r="Y186" s="5">
        <v>-107910160209</v>
      </c>
      <c r="Z186" s="5">
        <v>239700615875</v>
      </c>
    </row>
    <row r="187" spans="3:26" ht="15.5" x14ac:dyDescent="0.35">
      <c r="C187" t="s">
        <v>944</v>
      </c>
    </row>
    <row r="188" spans="3:26" ht="15.5" x14ac:dyDescent="0.35">
      <c r="C188" t="s">
        <v>945</v>
      </c>
      <c r="X188" s="5">
        <v>68092606000</v>
      </c>
      <c r="Y188" s="5">
        <v>48550760000</v>
      </c>
      <c r="Z188" s="5">
        <v>-74082459500</v>
      </c>
    </row>
    <row r="189" spans="3:26" ht="15.5" x14ac:dyDescent="0.35">
      <c r="C189" t="s">
        <v>946</v>
      </c>
      <c r="X189" s="5">
        <v>604108000</v>
      </c>
    </row>
    <row r="190" spans="3:26" ht="15.5" x14ac:dyDescent="0.35">
      <c r="C190" t="s">
        <v>947</v>
      </c>
      <c r="X190" s="5">
        <v>50444612417</v>
      </c>
      <c r="Y190" s="5">
        <v>12028808040</v>
      </c>
      <c r="Z190" s="5">
        <v>3230326008</v>
      </c>
    </row>
    <row r="191" spans="3:26" ht="15.5" x14ac:dyDescent="0.35">
      <c r="C191" t="s">
        <v>948</v>
      </c>
      <c r="X191" s="5">
        <v>281675026138</v>
      </c>
      <c r="Y191" s="5">
        <v>82781547891</v>
      </c>
      <c r="Z191" s="5">
        <v>-276999172991</v>
      </c>
    </row>
    <row r="192" spans="3:26" ht="15.5" x14ac:dyDescent="0.35">
      <c r="C192" t="s">
        <v>949</v>
      </c>
      <c r="X192" s="5">
        <v>17674899</v>
      </c>
      <c r="Y192" s="5">
        <v>98277075</v>
      </c>
      <c r="Z192" s="5">
        <v>-49475380</v>
      </c>
    </row>
    <row r="193" spans="3:26" ht="15.5" x14ac:dyDescent="0.35">
      <c r="C193" t="s">
        <v>950</v>
      </c>
      <c r="X193" s="5">
        <v>-829217205</v>
      </c>
      <c r="Y193" s="5">
        <v>-644936780</v>
      </c>
      <c r="Z193" s="5">
        <v>-637952645</v>
      </c>
    </row>
    <row r="194" spans="3:26" ht="15.5" x14ac:dyDescent="0.35">
      <c r="C194" t="s">
        <v>189</v>
      </c>
      <c r="X194" s="5">
        <v>-1804380308</v>
      </c>
      <c r="Y194" s="5">
        <v>-30328729936</v>
      </c>
      <c r="Z194" s="5">
        <v>44807144927</v>
      </c>
    </row>
    <row r="195" spans="3:26" ht="15.5" x14ac:dyDescent="0.35">
      <c r="C195" t="s">
        <v>951</v>
      </c>
      <c r="X195" s="5">
        <v>398200429941</v>
      </c>
      <c r="Y195" s="5">
        <v>112485726290</v>
      </c>
      <c r="Z195" s="5">
        <v>-303731589581</v>
      </c>
    </row>
    <row r="196" spans="3:26" ht="15.5" x14ac:dyDescent="0.35">
      <c r="C196" t="s">
        <v>173</v>
      </c>
      <c r="D196" s="5">
        <v>27531549447</v>
      </c>
      <c r="E196" s="5">
        <v>51980009197</v>
      </c>
      <c r="F196" s="5">
        <v>-31058166445</v>
      </c>
      <c r="G196" s="5">
        <v>-18207416172</v>
      </c>
      <c r="I196" s="5">
        <v>-33658055385</v>
      </c>
      <c r="J196" s="5">
        <v>18850434239</v>
      </c>
      <c r="K196" s="5">
        <v>8496627478</v>
      </c>
      <c r="L196" s="5">
        <v>-66253378044</v>
      </c>
      <c r="M196" s="5">
        <v>77516871029</v>
      </c>
      <c r="N196" s="5">
        <v>-56166621187</v>
      </c>
      <c r="O196" s="5">
        <v>818717242046</v>
      </c>
      <c r="P196" s="5">
        <v>632224628588</v>
      </c>
      <c r="Q196" s="5">
        <v>217630529055</v>
      </c>
      <c r="R196" s="5">
        <v>-1558467170</v>
      </c>
      <c r="S196" s="5">
        <v>86122086488</v>
      </c>
      <c r="T196" s="5">
        <v>77456034595</v>
      </c>
      <c r="U196" s="5">
        <v>-47461039855</v>
      </c>
      <c r="V196" s="5">
        <v>73918411194</v>
      </c>
      <c r="W196" s="5">
        <v>101074279266</v>
      </c>
      <c r="X196" s="5">
        <v>-98937500029</v>
      </c>
      <c r="Y196" s="5">
        <v>-27503266200</v>
      </c>
      <c r="Z196" s="5">
        <v>-34007386763</v>
      </c>
    </row>
    <row r="197" spans="3:26" ht="15.5" x14ac:dyDescent="0.35">
      <c r="C197" t="s">
        <v>174</v>
      </c>
      <c r="D197" s="5">
        <v>-31382399423</v>
      </c>
      <c r="E197" s="5">
        <v>-49470129875</v>
      </c>
      <c r="F197" s="5">
        <v>-18582461356</v>
      </c>
      <c r="G197" s="5">
        <v>17924052818</v>
      </c>
      <c r="I197" s="5">
        <v>-5826975733</v>
      </c>
      <c r="J197" s="5">
        <v>-31412615046</v>
      </c>
      <c r="K197" s="5">
        <v>-192893313219</v>
      </c>
      <c r="L197" s="5">
        <v>-33969802930</v>
      </c>
      <c r="M197" s="5">
        <v>-266629256010</v>
      </c>
      <c r="N197" s="5">
        <v>-83408403963</v>
      </c>
      <c r="O197" s="5">
        <v>-299994525908</v>
      </c>
      <c r="P197" s="5">
        <v>-808627141220</v>
      </c>
      <c r="Q197" s="5">
        <v>-337171303653</v>
      </c>
      <c r="R197" s="5">
        <v>-48620973536</v>
      </c>
      <c r="S197" s="5">
        <v>-126346692112</v>
      </c>
      <c r="T197" s="5">
        <v>-4771556756</v>
      </c>
      <c r="U197" s="5">
        <v>-6501131630</v>
      </c>
      <c r="V197" s="5">
        <v>-8984948518</v>
      </c>
      <c r="W197" s="5">
        <v>-3165322112</v>
      </c>
      <c r="X197" s="5">
        <v>-4964369294</v>
      </c>
      <c r="Y197" s="5">
        <v>-3532965159</v>
      </c>
      <c r="Z197" s="5">
        <v>-3685724083</v>
      </c>
    </row>
    <row r="198" spans="3:26" ht="15.5" x14ac:dyDescent="0.35">
      <c r="C198" t="s">
        <v>573</v>
      </c>
      <c r="D198" s="5">
        <v>544144144</v>
      </c>
      <c r="F198" s="5">
        <v>87509122</v>
      </c>
      <c r="G198" s="5">
        <v>339432432</v>
      </c>
      <c r="I198" s="5">
        <v>426941554</v>
      </c>
      <c r="J198" s="5">
        <v>686029819</v>
      </c>
      <c r="K198" s="5">
        <v>1261800000</v>
      </c>
      <c r="L198" s="5">
        <v>4932127649</v>
      </c>
      <c r="M198" s="5">
        <v>2501235993</v>
      </c>
      <c r="N198" s="5">
        <v>9439626852</v>
      </c>
      <c r="O198" s="5">
        <v>870000000</v>
      </c>
      <c r="P198" s="5">
        <v>160000000</v>
      </c>
      <c r="Q198" s="5">
        <v>330000000</v>
      </c>
      <c r="R198" s="5">
        <v>227727273</v>
      </c>
      <c r="S198" s="5">
        <v>487272727</v>
      </c>
      <c r="T198" s="5">
        <v>201580720</v>
      </c>
      <c r="U198" s="5">
        <v>5454545</v>
      </c>
      <c r="V198" s="5">
        <v>2000000</v>
      </c>
      <c r="W198" s="5">
        <v>127000000</v>
      </c>
      <c r="X198" s="5">
        <v>210500000</v>
      </c>
      <c r="Y198" s="5">
        <v>233000000</v>
      </c>
      <c r="Z198" s="5">
        <v>142500000</v>
      </c>
    </row>
    <row r="199" spans="3:26" ht="15.5" x14ac:dyDescent="0.35">
      <c r="C199" t="s">
        <v>178</v>
      </c>
      <c r="D199" s="5">
        <v>1466531891</v>
      </c>
      <c r="E199" s="5">
        <v>-1466531891</v>
      </c>
      <c r="F199" s="5">
        <v>6081438972</v>
      </c>
      <c r="G199" s="5">
        <v>8945148916</v>
      </c>
      <c r="I199" s="5">
        <v>6069610583</v>
      </c>
      <c r="J199" s="5">
        <v>-9991700000</v>
      </c>
      <c r="K199" s="5">
        <v>-1743887999</v>
      </c>
      <c r="L199" s="5">
        <v>-888523171</v>
      </c>
      <c r="M199" s="5">
        <v>-37476423426</v>
      </c>
      <c r="N199" s="5">
        <v>3439635758</v>
      </c>
      <c r="O199" s="5">
        <v>-64122250258</v>
      </c>
    </row>
    <row r="200" spans="3:26" ht="15.5" x14ac:dyDescent="0.35">
      <c r="C200" t="s">
        <v>952</v>
      </c>
      <c r="D200" s="5">
        <v>275154834</v>
      </c>
      <c r="F200" s="5">
        <v>247715744</v>
      </c>
      <c r="I200" s="5">
        <v>247715744</v>
      </c>
      <c r="J200" s="5">
        <v>1214279672</v>
      </c>
      <c r="K200" s="5">
        <v>1431687317</v>
      </c>
      <c r="L200" s="5">
        <v>108796567</v>
      </c>
      <c r="M200" s="5">
        <v>-856892437</v>
      </c>
      <c r="N200" s="5">
        <v>-10391153000</v>
      </c>
    </row>
    <row r="201" spans="3:26" ht="15.5" x14ac:dyDescent="0.35">
      <c r="C201" t="s">
        <v>953</v>
      </c>
    </row>
    <row r="202" spans="3:26" ht="15.5" x14ac:dyDescent="0.35">
      <c r="C202" t="s">
        <v>954</v>
      </c>
      <c r="S202" s="5">
        <v>-48835205233</v>
      </c>
      <c r="U202" s="5">
        <v>3000000</v>
      </c>
    </row>
    <row r="203" spans="3:26" ht="15.5" x14ac:dyDescent="0.35">
      <c r="C203" t="s">
        <v>176</v>
      </c>
      <c r="D203" s="5">
        <v>-31557318222</v>
      </c>
      <c r="E203" s="5">
        <v>-47374827385</v>
      </c>
      <c r="F203" s="5">
        <v>-24236705597</v>
      </c>
      <c r="G203" s="5">
        <v>-10242778176</v>
      </c>
      <c r="I203" s="5">
        <v>-43291319517</v>
      </c>
      <c r="J203" s="5">
        <v>-29572070752</v>
      </c>
      <c r="K203" s="5">
        <v>-98928480426</v>
      </c>
      <c r="L203" s="5">
        <v>-54367026257</v>
      </c>
      <c r="M203" s="5">
        <v>-42318581197</v>
      </c>
      <c r="N203" s="5">
        <v>-58764817030</v>
      </c>
      <c r="O203" s="5">
        <v>-48962130861</v>
      </c>
      <c r="P203" s="5">
        <v>-113306572156</v>
      </c>
      <c r="Q203" s="5">
        <v>-6893981421</v>
      </c>
      <c r="R203" s="5">
        <v>-2161922559</v>
      </c>
      <c r="S203" s="5">
        <v>-2494844637</v>
      </c>
      <c r="T203" s="5">
        <v>-4444736155</v>
      </c>
      <c r="U203" s="5">
        <v>-5979695135</v>
      </c>
      <c r="V203" s="5">
        <v>-7269210278</v>
      </c>
      <c r="W203" s="5">
        <v>-1992772822</v>
      </c>
      <c r="X203" s="5">
        <v>-5174869294</v>
      </c>
      <c r="Y203" s="5">
        <v>-3765965159</v>
      </c>
      <c r="Z203" s="5">
        <v>-3828224083</v>
      </c>
    </row>
    <row r="204" spans="3:26" ht="15.5" x14ac:dyDescent="0.35">
      <c r="C204" t="s">
        <v>501</v>
      </c>
      <c r="D204" s="5">
        <v>-3000669</v>
      </c>
      <c r="F204" s="5">
        <v>-1856736000</v>
      </c>
      <c r="I204" s="5">
        <v>-1863736000</v>
      </c>
      <c r="J204" s="5">
        <v>-4072000000</v>
      </c>
      <c r="K204" s="5">
        <v>-3189919018</v>
      </c>
      <c r="L204" s="5">
        <v>-7166787676</v>
      </c>
      <c r="M204" s="5">
        <v>-9003993970</v>
      </c>
      <c r="N204" s="5">
        <v>-7977317095</v>
      </c>
      <c r="O204" s="5">
        <v>-11356904874</v>
      </c>
      <c r="P204" s="5">
        <v>-7466259976</v>
      </c>
      <c r="Q204" s="5">
        <v>-299048106</v>
      </c>
      <c r="R204" s="5">
        <v>-178409091</v>
      </c>
      <c r="T204" s="5">
        <v>-50909091</v>
      </c>
      <c r="U204" s="5">
        <v>-203636361</v>
      </c>
    </row>
    <row r="205" spans="3:26" ht="15.5" x14ac:dyDescent="0.35">
      <c r="C205" t="s">
        <v>955</v>
      </c>
      <c r="R205" s="5">
        <v>1712773210</v>
      </c>
      <c r="S205" s="5">
        <v>-276237682</v>
      </c>
      <c r="T205" s="5">
        <v>-23492230</v>
      </c>
      <c r="U205" s="5">
        <v>-173254679</v>
      </c>
      <c r="V205" s="5">
        <v>-1717738240</v>
      </c>
      <c r="W205" s="5">
        <v>-1299549290</v>
      </c>
    </row>
    <row r="206" spans="3:26" ht="15.5" x14ac:dyDescent="0.35">
      <c r="C206" t="s">
        <v>956</v>
      </c>
      <c r="Q206" s="5">
        <v>-49728875838</v>
      </c>
      <c r="R206" s="5">
        <v>4804798728</v>
      </c>
      <c r="S206" s="5">
        <v>-25227678287</v>
      </c>
      <c r="U206" s="5">
        <v>-131000000</v>
      </c>
    </row>
    <row r="207" spans="3:26" ht="15.5" x14ac:dyDescent="0.35">
      <c r="C207" t="s">
        <v>957</v>
      </c>
      <c r="F207" s="5">
        <v>-7000000000</v>
      </c>
      <c r="G207" s="5">
        <v>7000000000</v>
      </c>
    </row>
    <row r="208" spans="3:26" ht="15.5" x14ac:dyDescent="0.35">
      <c r="C208" t="s">
        <v>958</v>
      </c>
      <c r="L208" s="5">
        <v>20000000000</v>
      </c>
      <c r="M208" s="5">
        <v>4511008653</v>
      </c>
      <c r="N208" s="5">
        <v>27122308268</v>
      </c>
      <c r="O208" s="5">
        <v>83547710223</v>
      </c>
      <c r="P208" s="5">
        <v>-17207038871</v>
      </c>
    </row>
    <row r="209" spans="3:21" ht="15.5" x14ac:dyDescent="0.35">
      <c r="C209" t="s">
        <v>556</v>
      </c>
      <c r="K209" s="5">
        <v>-3333343584</v>
      </c>
      <c r="L209" s="5">
        <v>-28000000000</v>
      </c>
      <c r="M209" s="5">
        <v>-1550000000</v>
      </c>
      <c r="N209" s="5">
        <v>-22193263679</v>
      </c>
      <c r="P209" s="5">
        <v>-860586655217</v>
      </c>
      <c r="Q209" s="5">
        <v>-86550013288</v>
      </c>
      <c r="R209" s="5">
        <v>-53025941097</v>
      </c>
      <c r="S209" s="5">
        <v>-49999999000</v>
      </c>
      <c r="T209" s="5">
        <v>-454000000</v>
      </c>
      <c r="U209" s="5">
        <v>-22000000</v>
      </c>
    </row>
    <row r="210" spans="3:21" ht="15.5" x14ac:dyDescent="0.35">
      <c r="C210" t="s">
        <v>959</v>
      </c>
      <c r="F210" s="5">
        <v>-2913750000</v>
      </c>
      <c r="I210" s="5">
        <v>-2913750000</v>
      </c>
    </row>
    <row r="211" spans="3:21" ht="15.5" x14ac:dyDescent="0.35">
      <c r="C211" t="s">
        <v>960</v>
      </c>
      <c r="E211" s="5">
        <v>6120000</v>
      </c>
      <c r="G211" s="5">
        <v>-10907323000</v>
      </c>
    </row>
    <row r="212" spans="3:21" ht="15.5" x14ac:dyDescent="0.35">
      <c r="C212" t="s">
        <v>961</v>
      </c>
      <c r="D212" s="5">
        <v>-498800000</v>
      </c>
      <c r="F212" s="5">
        <v>-4925000</v>
      </c>
      <c r="G212" s="5">
        <v>-2432500</v>
      </c>
      <c r="I212" s="5">
        <v>-17360000</v>
      </c>
      <c r="J212" s="5">
        <v>-785187500</v>
      </c>
      <c r="K212" s="5">
        <v>-172660000</v>
      </c>
      <c r="L212" s="5">
        <v>-12841532141</v>
      </c>
      <c r="M212" s="5">
        <v>-163406279820</v>
      </c>
      <c r="N212" s="5">
        <v>-314358283354</v>
      </c>
    </row>
    <row r="213" spans="3:21" ht="15.5" x14ac:dyDescent="0.35">
      <c r="C213" t="s">
        <v>674</v>
      </c>
    </row>
    <row r="214" spans="3:21" ht="15.5" x14ac:dyDescent="0.35">
      <c r="C214" t="s">
        <v>868</v>
      </c>
      <c r="F214" s="5">
        <v>-21495986504</v>
      </c>
      <c r="G214" s="5">
        <v>24956740000</v>
      </c>
      <c r="I214" s="5">
        <v>3460753496</v>
      </c>
      <c r="J214" s="5">
        <v>861001000</v>
      </c>
      <c r="K214" s="5">
        <v>11029475995</v>
      </c>
      <c r="L214" s="5">
        <v>65893782700</v>
      </c>
      <c r="M214" s="5">
        <v>152667615058</v>
      </c>
      <c r="N214" s="5">
        <v>353839598000</v>
      </c>
    </row>
    <row r="215" spans="3:21" ht="15.5" x14ac:dyDescent="0.35">
      <c r="C215" t="s">
        <v>962</v>
      </c>
      <c r="K215" s="5">
        <v>23500000000</v>
      </c>
      <c r="M215" s="5">
        <v>11100666125</v>
      </c>
    </row>
    <row r="216" spans="3:21" ht="15.5" x14ac:dyDescent="0.35">
      <c r="C216" t="s">
        <v>865</v>
      </c>
      <c r="F216" s="5">
        <v>17657600000</v>
      </c>
      <c r="G216" s="5">
        <v>4309500000</v>
      </c>
      <c r="I216" s="5">
        <v>21967100000</v>
      </c>
      <c r="L216" s="5">
        <v>7000000000</v>
      </c>
      <c r="O216" s="5">
        <v>4565000000</v>
      </c>
    </row>
    <row r="217" spans="3:21" ht="15.5" x14ac:dyDescent="0.35">
      <c r="C217" t="s">
        <v>963</v>
      </c>
    </row>
    <row r="218" spans="3:21" ht="15.5" x14ac:dyDescent="0.35">
      <c r="C218" t="s">
        <v>626</v>
      </c>
      <c r="D218" s="5">
        <v>565800</v>
      </c>
    </row>
    <row r="219" spans="3:21" ht="15.5" x14ac:dyDescent="0.35">
      <c r="C219" t="s">
        <v>964</v>
      </c>
      <c r="F219" s="5">
        <v>12000000000</v>
      </c>
      <c r="I219" s="5">
        <v>12000000000</v>
      </c>
    </row>
    <row r="220" spans="3:21" ht="15.5" x14ac:dyDescent="0.35">
      <c r="C220" t="s">
        <v>965</v>
      </c>
      <c r="O220" s="5">
        <v>-250430950138</v>
      </c>
    </row>
    <row r="221" spans="3:21" ht="15.5" x14ac:dyDescent="0.35">
      <c r="C221" t="s">
        <v>966</v>
      </c>
      <c r="L221" s="5">
        <v>12500000000</v>
      </c>
    </row>
    <row r="222" spans="3:21" ht="15.5" x14ac:dyDescent="0.35">
      <c r="C222" t="s">
        <v>967</v>
      </c>
      <c r="J222" s="5">
        <v>8250000000</v>
      </c>
      <c r="N222" s="5">
        <v>1971609328</v>
      </c>
    </row>
    <row r="223" spans="3:21" ht="15.5" x14ac:dyDescent="0.35">
      <c r="C223" t="s">
        <v>968</v>
      </c>
      <c r="M223" s="5">
        <v>-40000000000</v>
      </c>
    </row>
    <row r="224" spans="3:21" ht="15.5" x14ac:dyDescent="0.35">
      <c r="C224" t="s">
        <v>969</v>
      </c>
      <c r="F224" s="5">
        <v>-247715744</v>
      </c>
      <c r="G224" s="5">
        <v>247715744</v>
      </c>
    </row>
    <row r="225" spans="3:26" ht="15.5" x14ac:dyDescent="0.35">
      <c r="C225" t="s">
        <v>183</v>
      </c>
      <c r="D225" s="5">
        <v>27531549447</v>
      </c>
      <c r="E225" s="5">
        <v>51980009197</v>
      </c>
      <c r="F225" s="5">
        <v>-31058166445</v>
      </c>
      <c r="G225" s="5">
        <v>-18207416172</v>
      </c>
      <c r="I225" s="5">
        <v>-33658055385</v>
      </c>
      <c r="J225" s="5">
        <v>18850434239</v>
      </c>
      <c r="K225" s="5">
        <v>8496627478</v>
      </c>
      <c r="L225" s="5">
        <v>-66253378044</v>
      </c>
      <c r="M225" s="5">
        <v>77516871029</v>
      </c>
      <c r="N225" s="5">
        <v>-56166621187</v>
      </c>
      <c r="O225" s="5">
        <v>818717242046</v>
      </c>
      <c r="P225" s="5">
        <v>632224628588</v>
      </c>
      <c r="Q225" s="5">
        <v>217630529055</v>
      </c>
      <c r="R225" s="5">
        <v>-1558467170</v>
      </c>
      <c r="S225" s="5">
        <v>86122086488</v>
      </c>
      <c r="T225" s="5">
        <v>77456034595</v>
      </c>
      <c r="U225" s="5">
        <v>-47461039855</v>
      </c>
      <c r="V225" s="5">
        <v>73918411194</v>
      </c>
      <c r="W225" s="5">
        <v>101074279266</v>
      </c>
      <c r="X225" s="5">
        <v>-98937500029</v>
      </c>
      <c r="Y225" s="5">
        <v>-27503266200</v>
      </c>
      <c r="Z225" s="5">
        <v>-34007386763</v>
      </c>
    </row>
    <row r="226" spans="3:26" ht="15.5" x14ac:dyDescent="0.35">
      <c r="C226" t="s">
        <v>970</v>
      </c>
      <c r="F226" s="5">
        <v>-636419500</v>
      </c>
      <c r="I226" s="5">
        <v>-636419500</v>
      </c>
      <c r="J226" s="5">
        <v>-150962000</v>
      </c>
      <c r="K226" s="5">
        <v>-20000000</v>
      </c>
    </row>
    <row r="227" spans="3:26" ht="15.5" x14ac:dyDescent="0.35">
      <c r="C227" t="s">
        <v>474</v>
      </c>
      <c r="D227" s="5">
        <v>162532664012</v>
      </c>
      <c r="E227" s="5">
        <v>179586888112</v>
      </c>
      <c r="F227" s="5">
        <v>186797877837</v>
      </c>
      <c r="G227" s="5">
        <v>224771805980</v>
      </c>
      <c r="I227" s="5">
        <v>987287475176</v>
      </c>
      <c r="J227" s="5">
        <v>1817818744330</v>
      </c>
      <c r="K227" s="5">
        <v>720877554265</v>
      </c>
      <c r="L227" s="5">
        <v>794082432724</v>
      </c>
      <c r="M227" s="5">
        <v>652841433760</v>
      </c>
      <c r="N227" s="5">
        <v>555456741042</v>
      </c>
      <c r="O227" s="5">
        <v>1322231881000</v>
      </c>
      <c r="P227" s="5">
        <v>2291662827174</v>
      </c>
      <c r="Q227" s="5">
        <v>526323000661</v>
      </c>
    </row>
    <row r="228" spans="3:26" ht="15.5" x14ac:dyDescent="0.35">
      <c r="C228" t="s">
        <v>971</v>
      </c>
      <c r="I228" s="5">
        <v>6072375000</v>
      </c>
      <c r="J228" s="5">
        <v>55260875000</v>
      </c>
      <c r="K228" s="5">
        <v>137284763470</v>
      </c>
    </row>
    <row r="229" spans="3:26" ht="15.5" x14ac:dyDescent="0.35">
      <c r="C229" t="s">
        <v>475</v>
      </c>
      <c r="D229" s="5">
        <v>-132529701677</v>
      </c>
      <c r="E229" s="5">
        <v>-141323019566</v>
      </c>
      <c r="F229" s="5">
        <v>-201414468971</v>
      </c>
      <c r="G229" s="5">
        <v>-247618414291</v>
      </c>
      <c r="I229" s="5">
        <v>-1029479850230</v>
      </c>
      <c r="J229" s="5">
        <v>-1854309663064</v>
      </c>
      <c r="K229" s="5">
        <v>-699994922679</v>
      </c>
      <c r="L229" s="5">
        <v>-824835707908</v>
      </c>
      <c r="M229" s="5">
        <v>-675933927260</v>
      </c>
      <c r="N229" s="5">
        <v>-590513195273</v>
      </c>
      <c r="O229" s="5">
        <v>-1341283061000</v>
      </c>
      <c r="P229" s="5">
        <v>-2196067317508</v>
      </c>
      <c r="Q229" s="5">
        <v>-499961254409</v>
      </c>
    </row>
    <row r="230" spans="3:26" ht="15.5" x14ac:dyDescent="0.35">
      <c r="C230" t="s">
        <v>972</v>
      </c>
      <c r="D230" s="5">
        <v>650034244</v>
      </c>
      <c r="E230" s="5">
        <v>-650034244</v>
      </c>
    </row>
    <row r="231" spans="3:26" ht="15.5" x14ac:dyDescent="0.35">
      <c r="C231" t="s">
        <v>973</v>
      </c>
      <c r="O231" s="5">
        <v>71869228144</v>
      </c>
    </row>
    <row r="232" spans="3:26" ht="15.5" x14ac:dyDescent="0.35">
      <c r="C232" t="s">
        <v>433</v>
      </c>
      <c r="L232" s="5">
        <v>-25839020734</v>
      </c>
      <c r="M232" s="5">
        <v>-69113901266</v>
      </c>
      <c r="N232" s="5">
        <v>56472212747</v>
      </c>
      <c r="O232" s="5">
        <v>43275292289</v>
      </c>
    </row>
    <row r="233" spans="3:26" ht="15.5" x14ac:dyDescent="0.35">
      <c r="C233" t="s">
        <v>476</v>
      </c>
    </row>
    <row r="234" spans="3:26" ht="15.5" x14ac:dyDescent="0.35">
      <c r="C234" t="s">
        <v>371</v>
      </c>
      <c r="F234" s="5">
        <v>10230159019</v>
      </c>
      <c r="I234" s="5">
        <v>10230159019</v>
      </c>
      <c r="J234" s="5">
        <v>25937170667</v>
      </c>
      <c r="K234" s="5">
        <v>-114078169168</v>
      </c>
      <c r="P234" s="5">
        <v>127489465660</v>
      </c>
      <c r="Q234" s="5">
        <v>-85609372182</v>
      </c>
    </row>
    <row r="235" spans="3:26" ht="15.5" x14ac:dyDescent="0.35">
      <c r="C235" t="s">
        <v>974</v>
      </c>
      <c r="D235" s="5">
        <v>1699300000</v>
      </c>
      <c r="E235" s="5">
        <v>-1699300000</v>
      </c>
      <c r="F235" s="5">
        <v>-6558557116</v>
      </c>
      <c r="I235" s="5">
        <v>-6558557116</v>
      </c>
      <c r="J235" s="5">
        <v>-22473563697</v>
      </c>
      <c r="K235" s="5">
        <v>-29314641060</v>
      </c>
      <c r="L235" s="5">
        <v>-5182212517</v>
      </c>
      <c r="M235" s="5">
        <v>135648388595</v>
      </c>
      <c r="N235" s="5">
        <v>-57270676714</v>
      </c>
      <c r="P235" s="5">
        <v>-69051862162</v>
      </c>
    </row>
    <row r="236" spans="3:26" ht="15.5" x14ac:dyDescent="0.35">
      <c r="C236" t="s">
        <v>569</v>
      </c>
      <c r="D236" s="5">
        <v>-20860600</v>
      </c>
      <c r="F236" s="5">
        <v>648200200</v>
      </c>
    </row>
    <row r="237" spans="3:26" ht="15.5" x14ac:dyDescent="0.35">
      <c r="C237" t="s">
        <v>723</v>
      </c>
      <c r="D237" s="5">
        <v>-523789552</v>
      </c>
      <c r="E237" s="5">
        <v>-395931506</v>
      </c>
      <c r="F237" s="5">
        <v>417953217</v>
      </c>
      <c r="G237" s="5">
        <v>129418759</v>
      </c>
    </row>
    <row r="238" spans="3:26" ht="15.5" x14ac:dyDescent="0.35">
      <c r="C238" t="s">
        <v>975</v>
      </c>
      <c r="D238" s="5">
        <v>-334451539</v>
      </c>
      <c r="E238" s="5">
        <v>-251035900</v>
      </c>
      <c r="F238" s="5">
        <v>-2797925673</v>
      </c>
      <c r="G238" s="5">
        <v>-174523984</v>
      </c>
      <c r="I238" s="5">
        <v>-3598898623</v>
      </c>
      <c r="J238" s="5">
        <v>-1316500265</v>
      </c>
      <c r="K238" s="5">
        <v>-5146846285</v>
      </c>
      <c r="L238" s="5">
        <v>-3170874408</v>
      </c>
      <c r="M238" s="5">
        <v>-7861222785</v>
      </c>
      <c r="N238" s="5">
        <v>-6101490693</v>
      </c>
    </row>
    <row r="239" spans="3:26" ht="15.5" x14ac:dyDescent="0.35">
      <c r="C239" t="s">
        <v>976</v>
      </c>
    </row>
    <row r="240" spans="3:26" ht="15.5" x14ac:dyDescent="0.35">
      <c r="C240" t="s">
        <v>977</v>
      </c>
      <c r="P240" s="5">
        <v>195771592191</v>
      </c>
      <c r="Q240" s="5">
        <v>48145000000</v>
      </c>
    </row>
    <row r="241" spans="3:26" ht="15.5" x14ac:dyDescent="0.35">
      <c r="C241" t="s">
        <v>978</v>
      </c>
      <c r="F241" s="5">
        <v>2305000000</v>
      </c>
      <c r="I241" s="5">
        <v>2305000000</v>
      </c>
      <c r="J241" s="5">
        <v>3333000000</v>
      </c>
    </row>
    <row r="242" spans="3:26" ht="15.5" x14ac:dyDescent="0.35">
      <c r="C242" t="s">
        <v>979</v>
      </c>
      <c r="O242" s="5">
        <v>657221592236</v>
      </c>
    </row>
    <row r="243" spans="3:26" ht="15.5" x14ac:dyDescent="0.35">
      <c r="C243" t="s">
        <v>980</v>
      </c>
      <c r="O243" s="5">
        <v>261600000</v>
      </c>
      <c r="Q243" s="5">
        <v>230600402527</v>
      </c>
    </row>
    <row r="244" spans="3:26" ht="15.5" x14ac:dyDescent="0.35">
      <c r="C244" t="s">
        <v>981</v>
      </c>
    </row>
    <row r="245" spans="3:26" ht="15.5" x14ac:dyDescent="0.35">
      <c r="C245" t="s">
        <v>982</v>
      </c>
    </row>
    <row r="246" spans="3:26" ht="15.5" x14ac:dyDescent="0.35">
      <c r="C246" t="s">
        <v>983</v>
      </c>
      <c r="X246" s="5">
        <v>-75000000000</v>
      </c>
      <c r="Y246" s="5">
        <v>-48787500000</v>
      </c>
      <c r="Z246" s="5">
        <v>-30858744400</v>
      </c>
    </row>
    <row r="247" spans="3:26" ht="15.5" x14ac:dyDescent="0.35">
      <c r="C247" t="s">
        <v>984</v>
      </c>
    </row>
    <row r="248" spans="3:26" ht="15.5" x14ac:dyDescent="0.35">
      <c r="C248" t="s">
        <v>985</v>
      </c>
      <c r="X248" s="5">
        <v>-68700029</v>
      </c>
      <c r="Y248" s="5">
        <v>-131766200</v>
      </c>
      <c r="Z248" s="5">
        <v>-386322363</v>
      </c>
    </row>
    <row r="249" spans="3:26" ht="15.5" x14ac:dyDescent="0.35">
      <c r="C249" t="s">
        <v>986</v>
      </c>
      <c r="U249" s="5">
        <v>-50000000000</v>
      </c>
      <c r="V249" s="5">
        <v>50000000000</v>
      </c>
      <c r="X249" s="5">
        <v>-22000000000</v>
      </c>
      <c r="Y249" s="5">
        <v>22000000000</v>
      </c>
    </row>
    <row r="250" spans="3:26" ht="15.5" x14ac:dyDescent="0.35">
      <c r="C250" t="s">
        <v>987</v>
      </c>
    </row>
    <row r="251" spans="3:26" ht="15.5" x14ac:dyDescent="0.35">
      <c r="C251" t="s">
        <v>988</v>
      </c>
      <c r="N251" s="5">
        <v>-655784940</v>
      </c>
    </row>
    <row r="252" spans="3:26" ht="15.5" x14ac:dyDescent="0.35">
      <c r="C252" t="s">
        <v>387</v>
      </c>
      <c r="M252" s="5">
        <v>-1370000555</v>
      </c>
    </row>
    <row r="253" spans="3:26" ht="15.5" x14ac:dyDescent="0.35">
      <c r="C253" t="s">
        <v>637</v>
      </c>
      <c r="F253" s="5">
        <v>-388323506</v>
      </c>
      <c r="I253" s="5">
        <v>-388323506</v>
      </c>
      <c r="J253" s="5">
        <v>-4271672760</v>
      </c>
      <c r="T253" s="5">
        <v>-1634731647</v>
      </c>
      <c r="W253" s="5">
        <v>-5496608000</v>
      </c>
      <c r="X253" s="5">
        <v>-1868800000</v>
      </c>
      <c r="Y253" s="5">
        <v>-584000000</v>
      </c>
      <c r="Z253" s="5">
        <v>-2762320000</v>
      </c>
    </row>
    <row r="254" spans="3:26" ht="15.5" x14ac:dyDescent="0.35">
      <c r="C254" t="s">
        <v>989</v>
      </c>
      <c r="R254" s="5">
        <v>15385000</v>
      </c>
    </row>
    <row r="255" spans="3:26" ht="15.5" x14ac:dyDescent="0.35">
      <c r="C255" t="s">
        <v>670</v>
      </c>
    </row>
    <row r="256" spans="3:26" ht="15.5" x14ac:dyDescent="0.35">
      <c r="C256" t="s">
        <v>990</v>
      </c>
      <c r="W256" s="5">
        <v>105746298350</v>
      </c>
    </row>
    <row r="257" spans="3:22" ht="15.5" x14ac:dyDescent="0.35">
      <c r="C257" t="s">
        <v>991</v>
      </c>
    </row>
    <row r="258" spans="3:22" ht="15.5" x14ac:dyDescent="0.35">
      <c r="C258" t="s">
        <v>992</v>
      </c>
      <c r="T258" s="5">
        <v>79950942720</v>
      </c>
      <c r="U258" s="5">
        <v>5067328680</v>
      </c>
      <c r="V258" s="5">
        <v>23862652200</v>
      </c>
    </row>
    <row r="259" spans="3:22" ht="15.5" x14ac:dyDescent="0.35">
      <c r="C259" t="s">
        <v>993</v>
      </c>
    </row>
    <row r="260" spans="3:22" ht="15.5" x14ac:dyDescent="0.35">
      <c r="C260" t="s">
        <v>994</v>
      </c>
    </row>
    <row r="261" spans="3:22" ht="15.5" x14ac:dyDescent="0.35">
      <c r="C261" t="s">
        <v>562</v>
      </c>
      <c r="S261" s="5">
        <v>37500000000</v>
      </c>
    </row>
    <row r="262" spans="3:22" ht="15.5" x14ac:dyDescent="0.35">
      <c r="C262" t="s">
        <v>995</v>
      </c>
    </row>
    <row r="263" spans="3:22" ht="15.5" x14ac:dyDescent="0.35">
      <c r="C263" t="s">
        <v>996</v>
      </c>
    </row>
    <row r="264" spans="3:22" ht="15.5" x14ac:dyDescent="0.35">
      <c r="C264" t="s">
        <v>997</v>
      </c>
      <c r="M264" s="5">
        <v>45006712068</v>
      </c>
      <c r="N264" s="5">
        <v>1799875000</v>
      </c>
      <c r="O264" s="5">
        <v>68446140148</v>
      </c>
    </row>
    <row r="265" spans="3:22" ht="15.5" x14ac:dyDescent="0.35">
      <c r="C265" t="s">
        <v>998</v>
      </c>
      <c r="N265" s="5">
        <v>-47562629100</v>
      </c>
    </row>
    <row r="266" spans="3:22" ht="15.5" x14ac:dyDescent="0.35">
      <c r="C266" t="s">
        <v>999</v>
      </c>
      <c r="D266" s="5">
        <v>539849000</v>
      </c>
      <c r="E266" s="5">
        <v>539849000</v>
      </c>
      <c r="F266" s="5">
        <v>2055234000</v>
      </c>
      <c r="I266" s="5">
        <v>2055234000</v>
      </c>
      <c r="N266" s="5">
        <v>34939820373</v>
      </c>
    </row>
    <row r="267" spans="3:22" ht="15.5" x14ac:dyDescent="0.35">
      <c r="C267" t="s">
        <v>1000</v>
      </c>
      <c r="D267" s="5">
        <v>-10955514967</v>
      </c>
    </row>
    <row r="268" spans="3:22" ht="15.5" x14ac:dyDescent="0.35">
      <c r="C268" t="s">
        <v>1001</v>
      </c>
      <c r="D268" s="5">
        <v>2567100000</v>
      </c>
    </row>
    <row r="269" spans="3:22" ht="15.5" x14ac:dyDescent="0.35">
      <c r="C269" t="s">
        <v>621</v>
      </c>
      <c r="F269" s="5">
        <v>-500000000</v>
      </c>
      <c r="G269" s="5">
        <v>1153645547</v>
      </c>
    </row>
    <row r="270" spans="3:22" ht="15.5" x14ac:dyDescent="0.35">
      <c r="C270" t="s">
        <v>1002</v>
      </c>
      <c r="F270" s="5">
        <v>985885272</v>
      </c>
      <c r="G270" s="5">
        <v>-985885272</v>
      </c>
    </row>
    <row r="271" spans="3:22" ht="15.5" x14ac:dyDescent="0.35">
      <c r="C271" t="s">
        <v>1003</v>
      </c>
    </row>
    <row r="272" spans="3:22" ht="15.5" x14ac:dyDescent="0.35">
      <c r="C272" t="s">
        <v>539</v>
      </c>
    </row>
    <row r="273" spans="2:26" ht="15.5" x14ac:dyDescent="0.35">
      <c r="C273" t="s">
        <v>391</v>
      </c>
      <c r="D273" s="5">
        <v>-4507220345</v>
      </c>
      <c r="E273" s="5">
        <v>-45566476911</v>
      </c>
      <c r="F273" s="5">
        <v>-67225524824</v>
      </c>
      <c r="G273" s="5">
        <v>14782542577</v>
      </c>
      <c r="I273" s="5">
        <v>-22703114129</v>
      </c>
      <c r="J273" s="5">
        <v>-61590030276</v>
      </c>
      <c r="K273" s="5">
        <v>-52586926498</v>
      </c>
      <c r="L273" s="5">
        <v>-63543576205</v>
      </c>
      <c r="M273" s="5">
        <v>20618313053</v>
      </c>
      <c r="N273" s="5">
        <v>-264389881638</v>
      </c>
      <c r="O273" s="5">
        <v>374855036315</v>
      </c>
      <c r="P273" s="5">
        <v>38100551763</v>
      </c>
      <c r="Q273" s="5">
        <v>72227148971</v>
      </c>
      <c r="R273" s="5">
        <v>-1104028224</v>
      </c>
      <c r="S273" s="5">
        <v>27606810580</v>
      </c>
      <c r="T273" s="5">
        <v>25263661451</v>
      </c>
      <c r="U273" s="5">
        <v>-45224742593</v>
      </c>
      <c r="V273" s="5">
        <v>9449968232</v>
      </c>
      <c r="W273" s="5">
        <v>-132081464338</v>
      </c>
      <c r="X273" s="5">
        <v>180704025522</v>
      </c>
      <c r="Y273" s="5">
        <v>-16653695893</v>
      </c>
      <c r="Z273" s="5">
        <v>-92441287732</v>
      </c>
    </row>
    <row r="274" spans="2:26" ht="15.5" x14ac:dyDescent="0.35">
      <c r="C274" t="s">
        <v>444</v>
      </c>
      <c r="J274" s="5">
        <v>-778203517</v>
      </c>
      <c r="L274" s="5">
        <v>-4260324545</v>
      </c>
      <c r="M274" s="5">
        <v>-2333132416</v>
      </c>
      <c r="O274" s="5">
        <v>-997330895</v>
      </c>
    </row>
    <row r="275" spans="2:26" ht="15.5" x14ac:dyDescent="0.35">
      <c r="C275" t="s">
        <v>1004</v>
      </c>
      <c r="M275" s="5">
        <v>215404154</v>
      </c>
      <c r="P275" s="5">
        <v>5918047390</v>
      </c>
      <c r="Q275" s="5">
        <v>38975033281</v>
      </c>
    </row>
    <row r="276" spans="2:26" ht="15.5" x14ac:dyDescent="0.35">
      <c r="C276" t="s">
        <v>193</v>
      </c>
      <c r="E276" s="5">
        <v>182811727086</v>
      </c>
      <c r="I276" s="5">
        <v>205514841215</v>
      </c>
      <c r="J276" s="5">
        <v>267883075008</v>
      </c>
      <c r="K276" s="5">
        <v>320470001506</v>
      </c>
      <c r="L276" s="5">
        <v>388273902256</v>
      </c>
      <c r="M276" s="5">
        <v>369773317465</v>
      </c>
      <c r="N276" s="5">
        <v>634163199103</v>
      </c>
      <c r="O276" s="5">
        <v>260306838135</v>
      </c>
      <c r="P276" s="5">
        <v>215466316606</v>
      </c>
      <c r="Q276" s="5">
        <v>90251621065</v>
      </c>
      <c r="R276" s="5">
        <v>91355649289</v>
      </c>
      <c r="S276" s="5">
        <v>63748838720</v>
      </c>
      <c r="T276" s="5">
        <v>38485177269</v>
      </c>
      <c r="U276" s="5">
        <v>83709919862</v>
      </c>
      <c r="V276" s="5">
        <v>74259951630</v>
      </c>
      <c r="W276" s="5">
        <v>206341415968</v>
      </c>
      <c r="X276" s="5">
        <v>25637390447</v>
      </c>
      <c r="Y276" s="5">
        <v>42291086341</v>
      </c>
      <c r="Z276" s="5">
        <v>134732374072</v>
      </c>
    </row>
    <row r="277" spans="2:26" ht="15.5" x14ac:dyDescent="0.35">
      <c r="C277" t="s">
        <v>195</v>
      </c>
      <c r="D277" s="5">
        <v>-4507220345</v>
      </c>
      <c r="E277" s="5">
        <v>137245250175</v>
      </c>
      <c r="F277" s="5">
        <v>-67225524824</v>
      </c>
      <c r="G277" s="5">
        <v>14782542577</v>
      </c>
      <c r="I277" s="5">
        <v>182811727086</v>
      </c>
      <c r="J277" s="5">
        <v>205514841215</v>
      </c>
      <c r="K277" s="5">
        <v>267883075008</v>
      </c>
      <c r="L277" s="5">
        <v>320470001506</v>
      </c>
      <c r="M277" s="5">
        <v>388273902256</v>
      </c>
      <c r="N277" s="5">
        <v>369773317465</v>
      </c>
      <c r="O277" s="5">
        <v>634164543555</v>
      </c>
      <c r="P277" s="5">
        <v>259484915759</v>
      </c>
      <c r="Q277" s="5">
        <v>201453803317</v>
      </c>
      <c r="R277" s="5">
        <v>90251621065</v>
      </c>
      <c r="S277" s="5">
        <v>91355649300</v>
      </c>
      <c r="T277" s="5">
        <v>63748838720</v>
      </c>
      <c r="U277" s="5">
        <v>38485177269</v>
      </c>
      <c r="V277" s="5">
        <v>83709919862</v>
      </c>
      <c r="W277" s="5">
        <v>74259951630</v>
      </c>
      <c r="X277" s="5">
        <v>206341415969</v>
      </c>
      <c r="Y277" s="5">
        <v>25637390448</v>
      </c>
      <c r="Z277" s="5">
        <v>42291086340</v>
      </c>
    </row>
    <row r="279" spans="2:26" ht="15.5" x14ac:dyDescent="0.35">
      <c r="B279" t="s">
        <v>196</v>
      </c>
      <c r="C279" t="s">
        <v>12</v>
      </c>
      <c r="D279" s="5">
        <v>18210000000</v>
      </c>
      <c r="E279" s="5">
        <v>18210000000</v>
      </c>
      <c r="F279" s="5">
        <v>18210000000</v>
      </c>
      <c r="G279" s="5">
        <v>18210000000</v>
      </c>
      <c r="I279" s="5">
        <v>18210000000</v>
      </c>
      <c r="J279" s="5">
        <v>18210000000</v>
      </c>
      <c r="K279" s="5">
        <v>18210000000</v>
      </c>
      <c r="L279" s="5">
        <v>18210000000</v>
      </c>
      <c r="M279" s="5">
        <v>18210000000</v>
      </c>
      <c r="N279" s="5">
        <v>18210000000</v>
      </c>
      <c r="O279" s="5">
        <v>18210000000</v>
      </c>
      <c r="P279" s="5">
        <v>18210000000</v>
      </c>
      <c r="Q279" s="5">
        <v>18210000000</v>
      </c>
      <c r="R279" s="5">
        <v>18210000000</v>
      </c>
      <c r="S279" s="5">
        <v>3640000000</v>
      </c>
      <c r="T279" s="5">
        <v>3640000000</v>
      </c>
      <c r="U279" s="5">
        <v>3200000000</v>
      </c>
      <c r="V279" s="5">
        <v>3170000000</v>
      </c>
      <c r="W279" s="5">
        <v>760000000</v>
      </c>
      <c r="X279" s="5">
        <v>610000000</v>
      </c>
      <c r="Y279" s="5">
        <v>580000000</v>
      </c>
      <c r="Z279" s="5">
        <v>580000000</v>
      </c>
    </row>
    <row r="280" spans="2:26" ht="15.5" x14ac:dyDescent="0.35">
      <c r="C280" t="s">
        <v>197</v>
      </c>
      <c r="D280" s="6">
        <v>-0.13</v>
      </c>
      <c r="E280" s="6">
        <v>-1.77</v>
      </c>
      <c r="F280" s="6">
        <v>-0.09</v>
      </c>
      <c r="G280" s="6">
        <v>-5.32</v>
      </c>
    </row>
    <row r="281" spans="2:26" ht="15.5" x14ac:dyDescent="0.35">
      <c r="C281" t="s">
        <v>198</v>
      </c>
      <c r="D281" s="6">
        <v>-92.31</v>
      </c>
      <c r="E281" s="6">
        <v>-9.0399999999999991</v>
      </c>
      <c r="F281" s="6">
        <v>-211.11</v>
      </c>
      <c r="G281" s="6">
        <v>-4.8899999999999997</v>
      </c>
    </row>
    <row r="282" spans="2:26" ht="15.5" x14ac:dyDescent="0.35">
      <c r="C282" t="s">
        <v>73</v>
      </c>
      <c r="D282" s="6">
        <v>0.31</v>
      </c>
      <c r="E282" s="6">
        <v>0.36</v>
      </c>
      <c r="F282" s="6">
        <v>0.3</v>
      </c>
      <c r="G282" s="6">
        <v>0.47</v>
      </c>
    </row>
    <row r="283" spans="2:26" ht="15.5" x14ac:dyDescent="0.35">
      <c r="C283" t="s">
        <v>199</v>
      </c>
      <c r="D283" s="5">
        <v>6290000000</v>
      </c>
      <c r="E283" s="5">
        <v>-11150000000</v>
      </c>
      <c r="F283" s="5">
        <v>52220000000</v>
      </c>
      <c r="G283" s="5">
        <v>-95780000000</v>
      </c>
    </row>
    <row r="284" spans="2:26" ht="15.5" x14ac:dyDescent="0.35">
      <c r="C284" t="s">
        <v>200</v>
      </c>
      <c r="D284" s="6">
        <v>-8.9999999999999998E-4</v>
      </c>
      <c r="E284" s="6">
        <v>-1.2199999999999999E-2</v>
      </c>
      <c r="F284" s="6">
        <v>-5.9999999999999995E-4</v>
      </c>
      <c r="G284" s="6">
        <v>-3.6299999999999999E-2</v>
      </c>
    </row>
    <row r="285" spans="2:26" ht="15.5" x14ac:dyDescent="0.35">
      <c r="C285" t="s">
        <v>201</v>
      </c>
      <c r="D285" s="6">
        <v>143.3451</v>
      </c>
      <c r="E285" s="6">
        <v>-14.7424</v>
      </c>
      <c r="F285" s="6">
        <v>-4.4900000000000002E-2</v>
      </c>
      <c r="G285" s="6">
        <v>-2.6412999999999998</v>
      </c>
    </row>
    <row r="286" spans="2:26" ht="15.5" x14ac:dyDescent="0.35">
      <c r="C286" t="s">
        <v>202</v>
      </c>
      <c r="D286" s="6">
        <v>-6.6E-3</v>
      </c>
      <c r="E286" s="6">
        <v>-1.1699999999999999E-2</v>
      </c>
      <c r="F286" s="6">
        <v>1.04E-2</v>
      </c>
      <c r="G286" s="6">
        <v>-4.2500000000000003E-2</v>
      </c>
    </row>
    <row r="287" spans="2:26" ht="15.5" x14ac:dyDescent="0.35">
      <c r="C287" t="s">
        <v>203</v>
      </c>
      <c r="D287" s="6">
        <v>-2.87</v>
      </c>
      <c r="E287" s="6">
        <v>-11.8</v>
      </c>
      <c r="F287" s="6">
        <v>5.33</v>
      </c>
      <c r="G287" s="6">
        <v>-19.989999999999998</v>
      </c>
    </row>
    <row r="288" spans="2:26" ht="15.5" x14ac:dyDescent="0.35">
      <c r="C288" t="s">
        <v>204</v>
      </c>
      <c r="D288" s="5">
        <v>1772000000000</v>
      </c>
      <c r="E288" s="5">
        <v>1806000000000</v>
      </c>
      <c r="F288" s="5">
        <v>1846000000000</v>
      </c>
      <c r="G288" s="5">
        <v>1851000000000</v>
      </c>
    </row>
    <row r="289" spans="3:26" ht="15.5" x14ac:dyDescent="0.35">
      <c r="C289" t="s">
        <v>205</v>
      </c>
      <c r="D289" s="5">
        <v>0</v>
      </c>
      <c r="E289" s="6">
        <v>133.33000000000001</v>
      </c>
      <c r="F289" s="5">
        <v>10</v>
      </c>
      <c r="G289" s="6">
        <v>12.94</v>
      </c>
    </row>
    <row r="290" spans="3:26" ht="15.5" x14ac:dyDescent="0.35">
      <c r="C290" t="s">
        <v>206</v>
      </c>
      <c r="D290" s="5">
        <v>0</v>
      </c>
      <c r="E290" s="6">
        <v>0.12</v>
      </c>
      <c r="F290" s="6">
        <v>1.9</v>
      </c>
      <c r="G290" s="6">
        <v>2.0099999999999998</v>
      </c>
    </row>
    <row r="291" spans="3:26" ht="15.5" x14ac:dyDescent="0.35">
      <c r="C291" t="s">
        <v>207</v>
      </c>
      <c r="D291" s="6">
        <v>-21.82</v>
      </c>
      <c r="E291" s="5">
        <v>-32</v>
      </c>
      <c r="F291" s="6">
        <v>15.83</v>
      </c>
      <c r="G291" s="6">
        <v>19.55</v>
      </c>
    </row>
    <row r="292" spans="3:26" ht="15.5" x14ac:dyDescent="0.35">
      <c r="C292" t="s">
        <v>208</v>
      </c>
      <c r="D292" s="6">
        <v>-0.55000000000000004</v>
      </c>
      <c r="E292" s="6">
        <v>-0.5</v>
      </c>
      <c r="F292" s="6">
        <v>1.2</v>
      </c>
      <c r="G292" s="6">
        <v>1.33</v>
      </c>
    </row>
    <row r="293" spans="3:26" ht="15.5" x14ac:dyDescent="0.35">
      <c r="C293" t="s">
        <v>209</v>
      </c>
    </row>
    <row r="294" spans="3:26" ht="15.5" x14ac:dyDescent="0.35">
      <c r="C294" t="s">
        <v>210</v>
      </c>
    </row>
    <row r="295" spans="3:26" ht="15.5" x14ac:dyDescent="0.35">
      <c r="C295" t="s">
        <v>211</v>
      </c>
      <c r="D295" s="5">
        <v>0</v>
      </c>
      <c r="E295" s="5">
        <v>2000000000</v>
      </c>
      <c r="F295" s="5">
        <v>35000000000</v>
      </c>
      <c r="G295" s="5">
        <v>37000000000</v>
      </c>
    </row>
    <row r="296" spans="3:26" ht="15.5" x14ac:dyDescent="0.35">
      <c r="C296" t="s">
        <v>24</v>
      </c>
    </row>
    <row r="297" spans="3:26" ht="15.5" x14ac:dyDescent="0.35">
      <c r="C297" t="s">
        <v>21</v>
      </c>
      <c r="D297" s="5">
        <v>-133000000000</v>
      </c>
      <c r="E297" s="5">
        <v>-137000000000</v>
      </c>
      <c r="F297" s="5">
        <v>-183000000000</v>
      </c>
      <c r="G297" s="5">
        <v>-250000000000</v>
      </c>
    </row>
    <row r="298" spans="3:26" ht="15.5" x14ac:dyDescent="0.35">
      <c r="C298" t="s">
        <v>212</v>
      </c>
    </row>
    <row r="299" spans="3:26" ht="15.5" x14ac:dyDescent="0.35">
      <c r="C299" t="s">
        <v>213</v>
      </c>
      <c r="D299" s="5">
        <v>-1000000000</v>
      </c>
      <c r="E299" s="5">
        <v>-48000000000</v>
      </c>
      <c r="F299" s="5">
        <v>-18000000000</v>
      </c>
      <c r="G299" s="5">
        <v>15000000000</v>
      </c>
    </row>
    <row r="300" spans="3:26" ht="15.5" x14ac:dyDescent="0.35">
      <c r="C300" t="s">
        <v>214</v>
      </c>
      <c r="D300" s="5">
        <v>-30000000000</v>
      </c>
      <c r="E300" s="5">
        <v>-49000000000</v>
      </c>
      <c r="F300" s="5">
        <v>-18000000000</v>
      </c>
      <c r="G300" s="5">
        <v>-1000000000</v>
      </c>
    </row>
    <row r="301" spans="3:26" ht="15.5" x14ac:dyDescent="0.35">
      <c r="C301" t="s">
        <v>13</v>
      </c>
      <c r="D301" s="5">
        <v>-31000000000</v>
      </c>
      <c r="E301" s="5">
        <v>-97000000000</v>
      </c>
      <c r="F301" s="5">
        <v>-36000000000</v>
      </c>
      <c r="G301" s="5">
        <v>14000000000</v>
      </c>
    </row>
    <row r="302" spans="3:26" ht="15.5" x14ac:dyDescent="0.35">
      <c r="C302" t="s">
        <v>16</v>
      </c>
      <c r="D302" s="6">
        <v>-1.69</v>
      </c>
      <c r="E302" s="6">
        <v>-5.32</v>
      </c>
      <c r="F302" s="6">
        <v>-1.96</v>
      </c>
      <c r="G302" s="6">
        <v>0.76</v>
      </c>
    </row>
    <row r="303" spans="3:26" ht="15.5" x14ac:dyDescent="0.35">
      <c r="C303" t="s">
        <v>58</v>
      </c>
      <c r="I303" s="6">
        <v>-7.12</v>
      </c>
      <c r="J303" s="6">
        <v>-1.82</v>
      </c>
      <c r="K303" s="6">
        <v>-3.06</v>
      </c>
      <c r="L303" s="6">
        <v>-5.43</v>
      </c>
      <c r="M303" s="6">
        <v>-25.2</v>
      </c>
      <c r="N303" s="6">
        <v>-16.93</v>
      </c>
      <c r="O303" s="6">
        <v>11.87</v>
      </c>
      <c r="P303" s="6">
        <v>27.65</v>
      </c>
      <c r="Q303" s="6">
        <v>15.99</v>
      </c>
      <c r="R303" s="6">
        <v>9.06</v>
      </c>
      <c r="S303" s="6">
        <v>15.43</v>
      </c>
      <c r="T303" s="6">
        <v>18.27</v>
      </c>
      <c r="U303" s="6">
        <v>5.13</v>
      </c>
      <c r="V303" s="6">
        <v>3.2</v>
      </c>
      <c r="W303" s="6">
        <v>17.13</v>
      </c>
      <c r="X303" s="6">
        <v>45.27</v>
      </c>
      <c r="Y303" s="6">
        <v>21.3</v>
      </c>
      <c r="Z303" s="6">
        <v>7.28</v>
      </c>
    </row>
    <row r="304" spans="3:26" ht="15.5" x14ac:dyDescent="0.35">
      <c r="C304" t="s">
        <v>72</v>
      </c>
      <c r="I304" s="6">
        <v>-2.67</v>
      </c>
      <c r="J304" s="6">
        <v>-3.3</v>
      </c>
      <c r="K304" s="6">
        <v>-16.34</v>
      </c>
      <c r="L304" s="6">
        <v>-9.2100000000000009</v>
      </c>
      <c r="M304" s="6">
        <v>-3.81</v>
      </c>
      <c r="N304" s="6">
        <v>-4.96</v>
      </c>
      <c r="O304" s="6">
        <v>42.12</v>
      </c>
      <c r="P304" s="6">
        <v>23.69</v>
      </c>
      <c r="Q304" s="6">
        <v>33.15</v>
      </c>
      <c r="R304" s="6">
        <v>51.66</v>
      </c>
      <c r="S304" s="6">
        <v>137.38999999999999</v>
      </c>
      <c r="T304" s="6">
        <v>26.55</v>
      </c>
      <c r="U304" s="6">
        <v>72.12</v>
      </c>
      <c r="V304" s="6">
        <v>85.94</v>
      </c>
      <c r="W304" s="6">
        <v>44.37</v>
      </c>
      <c r="X304" s="6">
        <v>12.86</v>
      </c>
      <c r="Y304" s="6">
        <v>17.559999999999999</v>
      </c>
      <c r="Z304" s="6">
        <v>39.97</v>
      </c>
    </row>
    <row r="305" spans="3:26" ht="15.5" x14ac:dyDescent="0.35">
      <c r="C305" t="s">
        <v>75</v>
      </c>
      <c r="I305" s="6">
        <v>7.0000000000000007E-2</v>
      </c>
      <c r="J305" s="6">
        <v>0.02</v>
      </c>
      <c r="K305" s="6">
        <v>0.08</v>
      </c>
      <c r="L305" s="6">
        <v>7.0000000000000007E-2</v>
      </c>
      <c r="M305" s="6">
        <v>0.14000000000000001</v>
      </c>
      <c r="N305" s="6">
        <v>0.14000000000000001</v>
      </c>
      <c r="O305" s="6">
        <v>0.78</v>
      </c>
      <c r="P305" s="6">
        <v>1.65</v>
      </c>
      <c r="Q305" s="6">
        <v>6.15</v>
      </c>
      <c r="R305" s="6">
        <v>30.72</v>
      </c>
      <c r="S305" s="6">
        <v>42.27</v>
      </c>
      <c r="T305" s="6">
        <v>9.14</v>
      </c>
      <c r="U305" s="6">
        <v>8.3800000000000008</v>
      </c>
      <c r="V305" s="6">
        <v>7.14</v>
      </c>
      <c r="W305" s="6">
        <v>5.6</v>
      </c>
      <c r="X305" s="6">
        <v>2.88</v>
      </c>
      <c r="Y305" s="6">
        <v>3.16</v>
      </c>
      <c r="Z305" s="6">
        <v>2.71</v>
      </c>
    </row>
    <row r="306" spans="3:26" ht="15.5" x14ac:dyDescent="0.35">
      <c r="C306" t="s">
        <v>215</v>
      </c>
      <c r="I306" s="5">
        <v>-37410000000</v>
      </c>
      <c r="J306" s="5">
        <v>56690000000</v>
      </c>
      <c r="K306" s="5">
        <v>50990000000</v>
      </c>
      <c r="L306" s="5">
        <v>6000000000</v>
      </c>
      <c r="M306" s="6">
        <v>-265839999999.99997</v>
      </c>
      <c r="N306" s="5">
        <v>-172940000000</v>
      </c>
      <c r="O306" s="5">
        <v>461110000000</v>
      </c>
      <c r="P306" s="5">
        <v>765150000000</v>
      </c>
    </row>
    <row r="307" spans="3:26" ht="15.5" x14ac:dyDescent="0.35">
      <c r="C307" t="s">
        <v>216</v>
      </c>
      <c r="I307" s="6">
        <v>-4.9800000000000004E-2</v>
      </c>
      <c r="J307" s="6">
        <v>-1.1899999999999999E-2</v>
      </c>
      <c r="K307" s="6">
        <v>-1.9199999999999998E-2</v>
      </c>
      <c r="L307" s="6">
        <v>-3.44E-2</v>
      </c>
      <c r="M307" s="6">
        <v>-0.14630000000000001</v>
      </c>
      <c r="N307" s="6">
        <v>-9.2499999999999999E-2</v>
      </c>
      <c r="O307" s="6">
        <v>5.0199999999999995E-2</v>
      </c>
      <c r="P307" s="6">
        <v>0.14369999999999999</v>
      </c>
      <c r="Q307" s="6">
        <v>0.14529999999999998</v>
      </c>
      <c r="R307" s="6">
        <v>0.13070000000000001</v>
      </c>
      <c r="S307" s="6">
        <v>8.199999999999999E-2</v>
      </c>
      <c r="T307" s="6">
        <v>8.5099999999999995E-2</v>
      </c>
      <c r="U307" s="6">
        <v>3.3599999999999998E-2</v>
      </c>
      <c r="V307" s="6">
        <v>1.7899999999999999E-2</v>
      </c>
      <c r="W307" s="6">
        <v>1.8000000000000002E-2</v>
      </c>
      <c r="X307" s="6">
        <v>3.3799999999999997E-2</v>
      </c>
      <c r="Y307" s="6">
        <v>2.6000000000000002E-2</v>
      </c>
      <c r="Z307" s="6">
        <v>1.1299999999999999E-2</v>
      </c>
    </row>
    <row r="308" spans="3:26" ht="15.5" x14ac:dyDescent="0.35">
      <c r="C308" t="s">
        <v>217</v>
      </c>
      <c r="I308" s="6">
        <v>-3.7498</v>
      </c>
      <c r="J308" s="6">
        <v>-0.23039999999999999</v>
      </c>
      <c r="K308" s="6">
        <v>-0.31390000000000001</v>
      </c>
      <c r="L308" s="6">
        <v>-0.29670000000000002</v>
      </c>
      <c r="M308" s="6">
        <v>-0.78810000000000002</v>
      </c>
      <c r="N308" s="6">
        <v>-0.29320000000000002</v>
      </c>
      <c r="O308" s="6">
        <v>0.1343</v>
      </c>
      <c r="P308" s="6">
        <v>0.32880000000000004</v>
      </c>
      <c r="Q308" s="6">
        <v>0.2964</v>
      </c>
      <c r="R308" s="6">
        <v>0.24249999999999999</v>
      </c>
      <c r="S308" s="6">
        <v>0.10859999999999999</v>
      </c>
      <c r="T308" s="6">
        <v>0.14230000000000001</v>
      </c>
      <c r="U308" s="6">
        <v>5.0799999999999998E-2</v>
      </c>
      <c r="V308" s="6">
        <v>3.3700000000000001E-2</v>
      </c>
      <c r="W308" s="6">
        <v>4.87E-2</v>
      </c>
      <c r="X308" s="6">
        <v>0.17859999999999998</v>
      </c>
      <c r="Y308" s="6">
        <v>9.69E-2</v>
      </c>
      <c r="Z308" s="6">
        <v>3.6499999999999998E-2</v>
      </c>
    </row>
    <row r="309" spans="3:26" ht="15.5" x14ac:dyDescent="0.35">
      <c r="C309" t="s">
        <v>218</v>
      </c>
      <c r="I309" s="6">
        <v>-4.7E-2</v>
      </c>
      <c r="J309" s="6">
        <v>-1.47E-2</v>
      </c>
      <c r="K309" s="6">
        <v>-9.3999999999999986E-3</v>
      </c>
      <c r="L309" s="6">
        <v>-1.8000000000000002E-2</v>
      </c>
      <c r="M309" s="6">
        <v>-9.8000000000000004E-2</v>
      </c>
      <c r="N309" s="6">
        <v>-5.4199999999999998E-2</v>
      </c>
      <c r="O309" s="6">
        <v>0.11449999999999999</v>
      </c>
      <c r="P309" s="6">
        <v>0.2747</v>
      </c>
      <c r="Q309" s="6">
        <v>0.19579999999999997</v>
      </c>
      <c r="R309" s="6">
        <v>0.15460000000000002</v>
      </c>
      <c r="S309" s="6">
        <v>7.8600000000000003E-2</v>
      </c>
      <c r="T309" s="6">
        <v>0.1201</v>
      </c>
      <c r="U309" s="6">
        <v>7.7199999999999991E-2</v>
      </c>
      <c r="V309" s="6">
        <v>4.0800000000000003E-2</v>
      </c>
      <c r="W309" s="6">
        <v>3.32E-2</v>
      </c>
      <c r="X309" s="6">
        <v>8.1699999999999995E-2</v>
      </c>
      <c r="Y309" s="6">
        <v>3.6000000000000004E-2</v>
      </c>
      <c r="Z309" s="6">
        <v>4.8499999999999995E-2</v>
      </c>
    </row>
    <row r="310" spans="3:26" ht="15.5" x14ac:dyDescent="0.35">
      <c r="C310" t="s">
        <v>219</v>
      </c>
      <c r="I310" s="6">
        <v>-7.2</v>
      </c>
      <c r="J310" s="6">
        <v>-1.94</v>
      </c>
      <c r="K310" s="6">
        <v>-1.37</v>
      </c>
      <c r="L310" s="6">
        <v>-2.89</v>
      </c>
      <c r="M310" s="6">
        <v>-14.93</v>
      </c>
      <c r="N310" s="6">
        <v>-9.19</v>
      </c>
      <c r="O310" s="6">
        <v>22.05</v>
      </c>
      <c r="P310" s="6">
        <v>44.09</v>
      </c>
      <c r="Q310" s="6">
        <v>17.39</v>
      </c>
      <c r="R310" s="6">
        <v>28.81</v>
      </c>
      <c r="S310" s="6">
        <v>18.61</v>
      </c>
      <c r="T310" s="6">
        <v>10.49</v>
      </c>
      <c r="U310" s="6">
        <v>1.59</v>
      </c>
      <c r="V310" s="6">
        <v>1.23</v>
      </c>
    </row>
    <row r="311" spans="3:26" ht="15.5" x14ac:dyDescent="0.35">
      <c r="C311" t="s">
        <v>69</v>
      </c>
      <c r="I311" s="5">
        <v>10</v>
      </c>
      <c r="J311" s="6">
        <v>0.76</v>
      </c>
      <c r="K311" s="6">
        <v>5.13</v>
      </c>
      <c r="L311" s="6">
        <v>2.73</v>
      </c>
      <c r="M311" s="5">
        <v>3</v>
      </c>
      <c r="N311" s="6">
        <v>1.46</v>
      </c>
      <c r="O311" s="6">
        <v>5.66</v>
      </c>
      <c r="P311" s="6">
        <v>7.79</v>
      </c>
      <c r="Q311" s="6">
        <v>9.82</v>
      </c>
      <c r="R311" s="6">
        <v>12.52</v>
      </c>
      <c r="S311" s="6">
        <v>14.92</v>
      </c>
      <c r="T311" s="6">
        <v>3.78</v>
      </c>
      <c r="U311" s="6">
        <v>3.67</v>
      </c>
      <c r="V311" s="6">
        <v>2.89</v>
      </c>
      <c r="W311" s="6">
        <v>2.16</v>
      </c>
      <c r="X311" s="6">
        <v>2.2999999999999998</v>
      </c>
      <c r="Y311" s="6">
        <v>1.7</v>
      </c>
      <c r="Z311" s="6">
        <v>1.46</v>
      </c>
    </row>
    <row r="312" spans="3:26" ht="15.5" x14ac:dyDescent="0.35">
      <c r="C312" t="s">
        <v>66</v>
      </c>
      <c r="I312" s="6">
        <v>1.9</v>
      </c>
      <c r="J312" s="6">
        <v>7.9</v>
      </c>
      <c r="K312" s="6">
        <v>9.75</v>
      </c>
      <c r="L312" s="6">
        <v>18.3</v>
      </c>
      <c r="M312" s="6">
        <v>31.98</v>
      </c>
      <c r="N312" s="6">
        <v>57.73</v>
      </c>
      <c r="O312" s="6">
        <v>88.37</v>
      </c>
      <c r="P312" s="6">
        <v>84.11</v>
      </c>
      <c r="Q312" s="6">
        <v>53.95</v>
      </c>
      <c r="R312" s="6">
        <v>37.369999999999997</v>
      </c>
      <c r="S312" s="6">
        <v>142.07</v>
      </c>
      <c r="T312" s="6">
        <v>128.38</v>
      </c>
      <c r="U312" s="6">
        <v>100.92</v>
      </c>
      <c r="V312" s="6">
        <v>95.05</v>
      </c>
      <c r="W312" s="6">
        <v>351.99</v>
      </c>
      <c r="X312" s="6">
        <v>253.52</v>
      </c>
      <c r="Y312" s="6">
        <v>219.78</v>
      </c>
      <c r="Z312" s="6">
        <v>199.47</v>
      </c>
    </row>
    <row r="313" spans="3:26" ht="15.5" x14ac:dyDescent="0.35">
      <c r="C313" t="s">
        <v>220</v>
      </c>
      <c r="I313" s="6">
        <v>15.83</v>
      </c>
      <c r="J313" s="6">
        <v>0.86</v>
      </c>
      <c r="K313" s="6">
        <v>5.81</v>
      </c>
      <c r="L313" s="6">
        <v>2.95</v>
      </c>
      <c r="M313" s="6">
        <v>3.12</v>
      </c>
      <c r="N313" s="6">
        <v>1.49</v>
      </c>
      <c r="O313" s="6">
        <v>5.72</v>
      </c>
      <c r="P313" s="6">
        <v>7.83</v>
      </c>
      <c r="Q313" s="6">
        <v>9.83</v>
      </c>
      <c r="R313" s="6">
        <v>12.53</v>
      </c>
      <c r="S313" s="6">
        <v>14.93</v>
      </c>
      <c r="T313" s="6">
        <v>3.78</v>
      </c>
      <c r="U313" s="6">
        <v>3.67</v>
      </c>
      <c r="V313" s="6">
        <v>2.89</v>
      </c>
      <c r="W313" s="6">
        <v>2.16</v>
      </c>
      <c r="X313" s="6">
        <v>2.2999999999999998</v>
      </c>
      <c r="Y313" s="6">
        <v>1.7</v>
      </c>
      <c r="Z313" s="6">
        <v>1.46</v>
      </c>
    </row>
    <row r="314" spans="3:26" ht="15.5" x14ac:dyDescent="0.35">
      <c r="C314" t="s">
        <v>221</v>
      </c>
      <c r="I314" s="6">
        <v>1.2</v>
      </c>
      <c r="J314" s="6">
        <v>6.97</v>
      </c>
      <c r="K314" s="6">
        <v>8.6</v>
      </c>
      <c r="L314" s="6">
        <v>16.95</v>
      </c>
      <c r="M314" s="6">
        <v>30.77</v>
      </c>
      <c r="N314" s="6">
        <v>56.34</v>
      </c>
      <c r="O314" s="6">
        <v>87.36</v>
      </c>
      <c r="P314" s="6">
        <v>83.68</v>
      </c>
      <c r="Q314" s="6">
        <v>53.92</v>
      </c>
      <c r="R314" s="6">
        <v>37.35</v>
      </c>
      <c r="S314" s="6">
        <v>142.01</v>
      </c>
      <c r="T314" s="6">
        <v>128.31</v>
      </c>
      <c r="U314" s="6">
        <v>100.84</v>
      </c>
      <c r="V314" s="6">
        <v>95.05</v>
      </c>
      <c r="W314" s="6">
        <v>351.99</v>
      </c>
      <c r="X314" s="6">
        <v>253.52</v>
      </c>
      <c r="Y314" s="6">
        <v>219.78</v>
      </c>
      <c r="Z314" s="6">
        <v>199.47</v>
      </c>
    </row>
    <row r="315" spans="3:26" ht="15.5" x14ac:dyDescent="0.35">
      <c r="C315" t="s">
        <v>222</v>
      </c>
    </row>
    <row r="316" spans="3:26" ht="15.5" x14ac:dyDescent="0.35">
      <c r="C316" t="s">
        <v>223</v>
      </c>
    </row>
    <row r="317" spans="3:26" ht="15.5" x14ac:dyDescent="0.35">
      <c r="C317" t="s">
        <v>26</v>
      </c>
    </row>
    <row r="318" spans="3:26" ht="15.5" x14ac:dyDescent="0.35">
      <c r="C318" t="s">
        <v>23</v>
      </c>
      <c r="I318" s="5">
        <v>-183000000000</v>
      </c>
      <c r="J318" s="5">
        <v>-206000000000</v>
      </c>
      <c r="K318" s="5">
        <v>-268000000000</v>
      </c>
      <c r="L318" s="5">
        <v>-320000000000</v>
      </c>
      <c r="M318" s="5">
        <v>-388000000000</v>
      </c>
      <c r="N318" s="5">
        <v>-370000000000</v>
      </c>
      <c r="O318" s="5">
        <v>-634000000000</v>
      </c>
      <c r="P318" s="5">
        <v>-259000000000</v>
      </c>
      <c r="Q318" s="5">
        <v>-201000000000</v>
      </c>
      <c r="R318" s="5">
        <v>-90000000000</v>
      </c>
      <c r="S318" s="5">
        <v>-91000000000</v>
      </c>
      <c r="T318" s="5">
        <v>-64000000000</v>
      </c>
      <c r="U318" s="5">
        <v>-38000000000</v>
      </c>
      <c r="V318" s="5">
        <v>-84000000000</v>
      </c>
      <c r="W318" s="5">
        <v>-74000000000</v>
      </c>
      <c r="X318" s="5">
        <v>-206000000000</v>
      </c>
      <c r="Y318" s="5">
        <v>-26000000000</v>
      </c>
      <c r="Z318" s="5">
        <v>-42000000000</v>
      </c>
    </row>
    <row r="319" spans="3:26" ht="15.5" x14ac:dyDescent="0.35">
      <c r="C319" t="s">
        <v>224</v>
      </c>
    </row>
    <row r="320" spans="3:26" ht="15.5" x14ac:dyDescent="0.35">
      <c r="C320" t="s">
        <v>225</v>
      </c>
      <c r="I320" s="5">
        <v>17000000000</v>
      </c>
      <c r="J320" s="5">
        <v>-49000000000</v>
      </c>
      <c r="K320" s="5">
        <v>132000000000</v>
      </c>
      <c r="L320" s="5">
        <v>37000000000</v>
      </c>
      <c r="M320" s="5">
        <v>210000000000</v>
      </c>
      <c r="N320" s="5">
        <v>-124000000000</v>
      </c>
      <c r="O320" s="5">
        <v>-144000000000</v>
      </c>
      <c r="P320" s="5">
        <v>215000000000</v>
      </c>
      <c r="Q320" s="5">
        <v>192000000000</v>
      </c>
      <c r="R320" s="5">
        <v>49000000000</v>
      </c>
      <c r="S320" s="5">
        <v>68000000000</v>
      </c>
      <c r="T320" s="5">
        <v>-47000000000</v>
      </c>
      <c r="U320" s="5">
        <v>9000000000</v>
      </c>
      <c r="V320" s="5">
        <v>-55000000000</v>
      </c>
      <c r="W320" s="5">
        <v>-230000000000</v>
      </c>
      <c r="X320" s="5">
        <v>285000000000</v>
      </c>
      <c r="Y320" s="5">
        <v>14000000000</v>
      </c>
      <c r="Z320" s="5">
        <v>-55000000000</v>
      </c>
    </row>
    <row r="321" spans="2:26" ht="15.5" x14ac:dyDescent="0.35">
      <c r="C321" t="s">
        <v>226</v>
      </c>
      <c r="I321" s="5">
        <v>-37000000000</v>
      </c>
      <c r="J321" s="5">
        <v>-40000000000</v>
      </c>
      <c r="K321" s="5">
        <v>-101000000000</v>
      </c>
      <c r="L321" s="5">
        <v>-55000000000</v>
      </c>
      <c r="M321" s="5">
        <v>-80000000000</v>
      </c>
      <c r="N321" s="5">
        <v>-55000000000</v>
      </c>
      <c r="O321" s="5">
        <v>-113000000000</v>
      </c>
      <c r="P321" s="5">
        <v>-113000000000</v>
      </c>
      <c r="Q321" s="5">
        <v>-7000000000</v>
      </c>
      <c r="R321" s="5">
        <v>-2000000000</v>
      </c>
      <c r="S321" s="5">
        <v>-2000000000</v>
      </c>
      <c r="T321" s="5">
        <v>-4000000000</v>
      </c>
      <c r="U321" s="5">
        <v>-6000000000</v>
      </c>
      <c r="V321" s="5">
        <v>-7000000000</v>
      </c>
      <c r="W321" s="5">
        <v>-2000000000</v>
      </c>
      <c r="X321" s="5">
        <v>-5000000000</v>
      </c>
      <c r="Y321" s="5">
        <v>-4000000000</v>
      </c>
      <c r="Z321" s="5">
        <v>-4000000000</v>
      </c>
    </row>
    <row r="322" spans="2:26" ht="15.5" x14ac:dyDescent="0.35">
      <c r="C322" t="s">
        <v>15</v>
      </c>
      <c r="I322" s="5">
        <v>-20000000000</v>
      </c>
      <c r="J322" s="5">
        <v>-89000000000</v>
      </c>
      <c r="K322" s="5">
        <v>31000000000</v>
      </c>
      <c r="L322" s="5">
        <v>-19000000000</v>
      </c>
      <c r="M322" s="5">
        <v>130000000000</v>
      </c>
      <c r="N322" s="5">
        <v>-180000000000</v>
      </c>
      <c r="O322" s="5">
        <v>-257000000000</v>
      </c>
      <c r="P322" s="5">
        <v>101000000000</v>
      </c>
      <c r="Q322" s="5">
        <v>185000000000</v>
      </c>
      <c r="R322" s="5">
        <v>47000000000</v>
      </c>
      <c r="S322" s="5">
        <v>65000000000</v>
      </c>
      <c r="T322" s="5">
        <v>-52000000000</v>
      </c>
      <c r="U322" s="5">
        <v>3000000000</v>
      </c>
      <c r="V322" s="5">
        <v>-63000000000</v>
      </c>
      <c r="W322" s="5">
        <v>-232000000000</v>
      </c>
      <c r="X322" s="5">
        <v>279000000000</v>
      </c>
      <c r="Y322" s="5">
        <v>11000000000</v>
      </c>
      <c r="Z322" s="5">
        <v>-59000000000</v>
      </c>
    </row>
    <row r="323" spans="2:26" ht="15.5" x14ac:dyDescent="0.35">
      <c r="C323" t="s">
        <v>17</v>
      </c>
      <c r="I323" s="6">
        <v>-1.1200000000000001</v>
      </c>
      <c r="J323" s="6">
        <v>-4.87</v>
      </c>
      <c r="K323" s="6">
        <v>1.71</v>
      </c>
      <c r="L323" s="6">
        <v>-1.02</v>
      </c>
      <c r="M323" s="6">
        <v>7.14</v>
      </c>
      <c r="N323" s="6">
        <v>-9.8800000000000008</v>
      </c>
      <c r="O323" s="6">
        <v>-14.11</v>
      </c>
      <c r="P323" s="6">
        <v>5.56</v>
      </c>
      <c r="Q323" s="6">
        <v>10.15</v>
      </c>
      <c r="R323" s="6">
        <v>2.58</v>
      </c>
      <c r="S323" s="6">
        <v>17.940000000000001</v>
      </c>
      <c r="T323" s="6">
        <v>-14.24</v>
      </c>
      <c r="U323" s="6">
        <v>0.86</v>
      </c>
      <c r="V323" s="6">
        <v>-19.8</v>
      </c>
      <c r="W323" s="6">
        <v>-305.56</v>
      </c>
      <c r="X323" s="6">
        <v>460.07</v>
      </c>
      <c r="Y323" s="6">
        <v>18.18</v>
      </c>
      <c r="Z323" s="6">
        <v>-100.3</v>
      </c>
    </row>
    <row r="325" spans="2:26" ht="15.5" x14ac:dyDescent="0.35">
      <c r="B325" t="s">
        <v>227</v>
      </c>
      <c r="C325" t="s">
        <v>228</v>
      </c>
      <c r="D325" s="5">
        <v>-2000000000</v>
      </c>
      <c r="E325" s="5">
        <v>-32000000000</v>
      </c>
      <c r="F325" s="5">
        <v>-2000000000</v>
      </c>
      <c r="G325" s="5">
        <v>-97000000000</v>
      </c>
      <c r="H325" s="5">
        <v>-69000000000</v>
      </c>
      <c r="I325" s="5">
        <v>-130000000000</v>
      </c>
      <c r="J325" s="5">
        <v>-33000000000</v>
      </c>
      <c r="K325" s="5">
        <v>-56000000000</v>
      </c>
      <c r="L325" s="5">
        <v>-99000000000</v>
      </c>
      <c r="M325" s="5">
        <v>-459000000000</v>
      </c>
      <c r="N325" s="5">
        <v>-308000000000</v>
      </c>
      <c r="O325" s="5">
        <v>216000000000</v>
      </c>
      <c r="P325" s="5">
        <v>504000000000</v>
      </c>
      <c r="Q325" s="5">
        <v>291000000000</v>
      </c>
    </row>
    <row r="326" spans="2:26" ht="15.5" x14ac:dyDescent="0.35">
      <c r="C326" t="s">
        <v>57</v>
      </c>
      <c r="D326" s="6">
        <v>-0.13</v>
      </c>
      <c r="E326" s="6">
        <v>-1.77</v>
      </c>
      <c r="F326" s="6">
        <v>-0.09</v>
      </c>
      <c r="G326" s="6">
        <v>-5.32</v>
      </c>
      <c r="H326" s="6">
        <v>-3.8</v>
      </c>
      <c r="I326" s="6">
        <v>-7.12</v>
      </c>
      <c r="J326" s="6">
        <v>-1.82</v>
      </c>
      <c r="K326" s="6">
        <v>-3.06</v>
      </c>
      <c r="L326" s="6">
        <v>-5.43</v>
      </c>
      <c r="M326" s="6">
        <v>-25.2</v>
      </c>
      <c r="N326" s="6">
        <v>-16.93</v>
      </c>
      <c r="O326" s="6">
        <v>11.87</v>
      </c>
      <c r="P326" s="6">
        <v>27.65</v>
      </c>
      <c r="Q326" s="6">
        <v>15.99</v>
      </c>
    </row>
    <row r="327" spans="2:26" ht="15.5" x14ac:dyDescent="0.35">
      <c r="C327" t="s">
        <v>233</v>
      </c>
      <c r="D327" s="5">
        <v>699000000000</v>
      </c>
      <c r="E327" s="5">
        <v>814000000000</v>
      </c>
      <c r="F327" s="5">
        <v>1155000000000</v>
      </c>
      <c r="G327" s="5">
        <v>1010000000000</v>
      </c>
      <c r="H327" s="5">
        <v>3026000000000</v>
      </c>
      <c r="I327" s="5">
        <v>4613000000000</v>
      </c>
      <c r="J327" s="5">
        <v>7127000000000</v>
      </c>
      <c r="K327" s="5">
        <v>11675000000000</v>
      </c>
      <c r="L327" s="5">
        <v>12272000000000</v>
      </c>
      <c r="M327" s="5">
        <v>12403000000000</v>
      </c>
      <c r="N327" s="5">
        <v>11182000000000</v>
      </c>
      <c r="O327" s="5">
        <v>11616000000000</v>
      </c>
      <c r="P327" s="5">
        <v>7210000000000</v>
      </c>
      <c r="Q327" s="5">
        <v>1570000000000</v>
      </c>
    </row>
    <row r="328" spans="2:26" ht="15.5" x14ac:dyDescent="0.35">
      <c r="C328" t="s">
        <v>237</v>
      </c>
      <c r="I328" s="6">
        <v>-3.95</v>
      </c>
    </row>
    <row r="329" spans="2:26" ht="15.5" x14ac:dyDescent="0.35">
      <c r="C329" t="s">
        <v>238</v>
      </c>
      <c r="I329" s="6">
        <v>-2.0499999999999998</v>
      </c>
    </row>
    <row r="330" spans="2:26" ht="15.5" x14ac:dyDescent="0.35">
      <c r="C330" t="s">
        <v>239</v>
      </c>
      <c r="I330" s="6">
        <v>6.95</v>
      </c>
    </row>
    <row r="331" spans="2:26" ht="15.5" x14ac:dyDescent="0.35">
      <c r="C331" t="s">
        <v>240</v>
      </c>
      <c r="I331" s="6">
        <v>-0.48700000000000004</v>
      </c>
    </row>
    <row r="332" spans="2:26" ht="15.5" x14ac:dyDescent="0.35">
      <c r="C332" t="s">
        <v>241</v>
      </c>
      <c r="I332" s="6">
        <v>7.0000000000000007E-2</v>
      </c>
    </row>
    <row r="333" spans="2:26" ht="15.5" x14ac:dyDescent="0.35">
      <c r="C333" t="s">
        <v>242</v>
      </c>
      <c r="I333" s="6">
        <v>-16345.06</v>
      </c>
    </row>
    <row r="334" spans="2:26" ht="15.5" x14ac:dyDescent="0.35">
      <c r="C334" t="s">
        <v>243</v>
      </c>
      <c r="I334" s="6">
        <v>-5.34</v>
      </c>
    </row>
    <row r="335" spans="2:26" ht="15.5" x14ac:dyDescent="0.35">
      <c r="C335" t="s">
        <v>244</v>
      </c>
      <c r="I335" s="6">
        <v>-1.83</v>
      </c>
    </row>
    <row r="336" spans="2:26" ht="15.5" x14ac:dyDescent="0.35">
      <c r="C336" t="s">
        <v>245</v>
      </c>
      <c r="I336" s="6">
        <v>-13.92</v>
      </c>
    </row>
    <row r="337" spans="3:9" ht="15.5" x14ac:dyDescent="0.35">
      <c r="C337" t="s">
        <v>246</v>
      </c>
      <c r="I337" s="6">
        <v>-39.5</v>
      </c>
    </row>
    <row r="338" spans="3:9" ht="15.5" x14ac:dyDescent="0.35">
      <c r="C338" t="s">
        <v>248</v>
      </c>
      <c r="I338" s="6">
        <v>-0.22</v>
      </c>
    </row>
    <row r="339" spans="3:9" ht="15.5" x14ac:dyDescent="0.35">
      <c r="C339" t="s">
        <v>249</v>
      </c>
      <c r="I339" s="6">
        <v>-7.3</v>
      </c>
    </row>
    <row r="340" spans="3:9" ht="15.5" x14ac:dyDescent="0.35">
      <c r="C340" t="s">
        <v>250</v>
      </c>
      <c r="I340" s="6">
        <v>-3.8</v>
      </c>
    </row>
    <row r="341" spans="3:9" ht="15.5" x14ac:dyDescent="0.35">
      <c r="C341" t="s">
        <v>251</v>
      </c>
      <c r="I341" s="6">
        <v>201.99</v>
      </c>
    </row>
    <row r="342" spans="3:9" ht="15.5" x14ac:dyDescent="0.35">
      <c r="C342" t="s">
        <v>252</v>
      </c>
      <c r="D342" s="6">
        <v>7.29</v>
      </c>
    </row>
    <row r="343" spans="3:9" ht="15.5" x14ac:dyDescent="0.35">
      <c r="C343" t="s">
        <v>254</v>
      </c>
      <c r="I343" s="6">
        <v>-8.2100000000000009</v>
      </c>
    </row>
    <row r="344" spans="3:9" ht="15.5" x14ac:dyDescent="0.35">
      <c r="C344" t="s">
        <v>257</v>
      </c>
      <c r="D344" s="6">
        <v>-52182.74</v>
      </c>
    </row>
    <row r="345" spans="3:9" ht="15.5" x14ac:dyDescent="0.35">
      <c r="C345" t="s">
        <v>258</v>
      </c>
      <c r="D345" s="6">
        <v>-158240.44</v>
      </c>
    </row>
    <row r="346" spans="3:9" ht="15.5" x14ac:dyDescent="0.35">
      <c r="C346" t="s">
        <v>259</v>
      </c>
      <c r="I346" s="6">
        <v>-6.99</v>
      </c>
    </row>
    <row r="347" spans="3:9" ht="15.5" x14ac:dyDescent="0.35">
      <c r="C347" t="s">
        <v>13</v>
      </c>
      <c r="D347" s="5">
        <v>-31000000000</v>
      </c>
    </row>
    <row r="348" spans="3:9" ht="15.5" x14ac:dyDescent="0.35">
      <c r="C348" t="s">
        <v>260</v>
      </c>
      <c r="I348" s="6">
        <v>-0.15</v>
      </c>
    </row>
    <row r="349" spans="3:9" ht="15.5" x14ac:dyDescent="0.35">
      <c r="C349" t="s">
        <v>261</v>
      </c>
      <c r="I349" s="6">
        <v>-5.0300000000000004E-2</v>
      </c>
    </row>
    <row r="350" spans="3:9" ht="15.5" x14ac:dyDescent="0.35">
      <c r="C350" t="s">
        <v>262</v>
      </c>
      <c r="I350" s="6">
        <v>7959.4886999999999</v>
      </c>
    </row>
    <row r="351" spans="3:9" ht="15.5" x14ac:dyDescent="0.35">
      <c r="C351" t="s">
        <v>263</v>
      </c>
      <c r="I351" s="6">
        <v>-5.21E-2</v>
      </c>
    </row>
    <row r="352" spans="3:9" ht="15.5" x14ac:dyDescent="0.35">
      <c r="C352" t="s">
        <v>264</v>
      </c>
      <c r="I352" s="6">
        <v>-7.17E-2</v>
      </c>
    </row>
    <row r="353" spans="3:9" ht="15.5" x14ac:dyDescent="0.35">
      <c r="C353" t="s">
        <v>265</v>
      </c>
      <c r="D353" s="6">
        <v>29.73</v>
      </c>
    </row>
    <row r="354" spans="3:9" ht="15.5" x14ac:dyDescent="0.35">
      <c r="C354" t="s">
        <v>270</v>
      </c>
      <c r="I354" s="6">
        <v>1.4</v>
      </c>
    </row>
    <row r="355" spans="3:9" ht="15.5" x14ac:dyDescent="0.35">
      <c r="C355" t="s">
        <v>53</v>
      </c>
      <c r="I355" s="5">
        <v>273000000000</v>
      </c>
    </row>
    <row r="356" spans="3:9" ht="15.5" x14ac:dyDescent="0.35">
      <c r="C356" t="s">
        <v>272</v>
      </c>
      <c r="I356" s="5">
        <v>1913000000000</v>
      </c>
    </row>
    <row r="357" spans="3:9" ht="15.5" x14ac:dyDescent="0.35">
      <c r="C357" t="s">
        <v>273</v>
      </c>
      <c r="I357" s="5">
        <v>18210000000</v>
      </c>
    </row>
    <row r="358" spans="3:9" ht="15.5" x14ac:dyDescent="0.35">
      <c r="C358" t="s">
        <v>274</v>
      </c>
      <c r="I358" s="6">
        <v>0.61049999999999993</v>
      </c>
    </row>
    <row r="359" spans="3:9" ht="15.5" x14ac:dyDescent="0.35">
      <c r="C359" t="s">
        <v>276</v>
      </c>
      <c r="D359" s="6">
        <v>-2.5000000000000001E-2</v>
      </c>
    </row>
    <row r="360" spans="3:9" ht="15.5" x14ac:dyDescent="0.35">
      <c r="C360" t="s">
        <v>277</v>
      </c>
      <c r="D360" s="6">
        <v>-3.4000000000000002E-3</v>
      </c>
    </row>
    <row r="361" spans="3:9" ht="15.5" x14ac:dyDescent="0.35">
      <c r="C361" t="s">
        <v>278</v>
      </c>
      <c r="D361" s="6">
        <v>-0.39299999999999996</v>
      </c>
    </row>
    <row r="362" spans="3:9" ht="15.5" x14ac:dyDescent="0.35">
      <c r="C362" t="s">
        <v>280</v>
      </c>
      <c r="D362" s="6">
        <v>0.91159999999999997</v>
      </c>
    </row>
    <row r="363" spans="3:9" ht="15.5" x14ac:dyDescent="0.35">
      <c r="C363" t="s">
        <v>281</v>
      </c>
      <c r="I363" s="6">
        <v>0.15</v>
      </c>
    </row>
    <row r="364" spans="3:9" ht="15.5" x14ac:dyDescent="0.35">
      <c r="C364" t="s">
        <v>285</v>
      </c>
      <c r="I364" t="s">
        <v>1005</v>
      </c>
    </row>
    <row r="365" spans="3:9" ht="15.5" x14ac:dyDescent="0.35">
      <c r="C365" t="s">
        <v>287</v>
      </c>
      <c r="I365" s="5">
        <v>3</v>
      </c>
    </row>
    <row r="366" spans="3:9" ht="15.5" x14ac:dyDescent="0.35">
      <c r="C366" t="s">
        <v>288</v>
      </c>
      <c r="I366" s="6">
        <v>0.59</v>
      </c>
    </row>
    <row r="367" spans="3:9" ht="15.5" x14ac:dyDescent="0.35">
      <c r="C367" t="s">
        <v>289</v>
      </c>
      <c r="I367" s="6">
        <v>0.26</v>
      </c>
    </row>
    <row r="368" spans="3:9" ht="15.5" x14ac:dyDescent="0.35">
      <c r="C368" t="s">
        <v>291</v>
      </c>
      <c r="I368" s="6">
        <v>0.15</v>
      </c>
    </row>
    <row r="369" spans="3:9" ht="15.5" x14ac:dyDescent="0.35">
      <c r="C369" t="s">
        <v>292</v>
      </c>
      <c r="I369" s="6">
        <v>0.99</v>
      </c>
    </row>
    <row r="370" spans="3:9" ht="15.5" x14ac:dyDescent="0.35">
      <c r="C370" t="s">
        <v>293</v>
      </c>
      <c r="I370" s="6">
        <v>0.01</v>
      </c>
    </row>
    <row r="371" spans="3:9" ht="15.5" x14ac:dyDescent="0.35">
      <c r="C371" t="s">
        <v>294</v>
      </c>
      <c r="I371" s="6">
        <v>0.27</v>
      </c>
    </row>
    <row r="372" spans="3:9" ht="15.5" x14ac:dyDescent="0.35">
      <c r="C372" t="s">
        <v>295</v>
      </c>
      <c r="I372" s="5">
        <v>3678000000000</v>
      </c>
    </row>
    <row r="373" spans="3:9" ht="15.5" x14ac:dyDescent="0.35">
      <c r="C373" t="s">
        <v>297</v>
      </c>
      <c r="I373" s="5">
        <v>-48000000000</v>
      </c>
    </row>
    <row r="374" spans="3:9" ht="15.5" x14ac:dyDescent="0.35">
      <c r="C374" t="s">
        <v>298</v>
      </c>
      <c r="I374" s="5">
        <v>-133000000000</v>
      </c>
    </row>
    <row r="375" spans="3:9" ht="15.5" x14ac:dyDescent="0.35">
      <c r="C375" t="s">
        <v>299</v>
      </c>
      <c r="D375" s="5">
        <v>133000000000</v>
      </c>
    </row>
    <row r="376" spans="3:9" ht="15.5" x14ac:dyDescent="0.35">
      <c r="C376" t="s">
        <v>300</v>
      </c>
      <c r="D376" s="5">
        <v>2644000000000</v>
      </c>
    </row>
    <row r="377" spans="3:9" ht="15.5" x14ac:dyDescent="0.35">
      <c r="C377" t="s">
        <v>301</v>
      </c>
      <c r="D377" s="5">
        <v>872000000000</v>
      </c>
    </row>
    <row r="378" spans="3:9" ht="15.5" x14ac:dyDescent="0.35">
      <c r="C378" t="s">
        <v>211</v>
      </c>
      <c r="I378" s="5">
        <v>0</v>
      </c>
    </row>
    <row r="379" spans="3:9" ht="15.5" x14ac:dyDescent="0.35">
      <c r="C379" t="s">
        <v>21</v>
      </c>
      <c r="D379" s="5">
        <v>-133000000000</v>
      </c>
    </row>
    <row r="380" spans="3:9" ht="15.5" x14ac:dyDescent="0.35">
      <c r="C380" t="s">
        <v>302</v>
      </c>
      <c r="I380" s="5">
        <v>1772000000000</v>
      </c>
    </row>
    <row r="381" spans="3:9" ht="15.5" x14ac:dyDescent="0.35">
      <c r="C381" t="s">
        <v>303</v>
      </c>
      <c r="I381" s="5">
        <v>-51000000000</v>
      </c>
    </row>
    <row r="382" spans="3:9" ht="15.5" x14ac:dyDescent="0.35">
      <c r="C382" t="s">
        <v>304</v>
      </c>
      <c r="I382" s="5">
        <v>-82000000000</v>
      </c>
    </row>
    <row r="383" spans="3:9" ht="15.5" x14ac:dyDescent="0.35">
      <c r="C383" t="s">
        <v>305</v>
      </c>
      <c r="I383" s="5">
        <v>30000000000</v>
      </c>
    </row>
    <row r="384" spans="3:9" ht="15.5" x14ac:dyDescent="0.35">
      <c r="C384" t="s">
        <v>306</v>
      </c>
      <c r="I384" s="5">
        <v>-98000000000</v>
      </c>
    </row>
    <row r="385" spans="3:9" ht="15.5" x14ac:dyDescent="0.35">
      <c r="C385" t="s">
        <v>307</v>
      </c>
      <c r="I385" s="5">
        <v>-150000000000</v>
      </c>
    </row>
  </sheetData>
  <pageMargins left="0.7" right="0.7" top="0.75" bottom="0.75" header="0.3" footer="0.3"/>
  <ignoredErrors>
    <ignoredError sqref="A1:Z38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1007</v>
      </c>
      <c r="D2" s="2" vm="216">
        <f ca="1">IFERROR(_xlfn.STOCKHISTORY("XIDX:" &amp; $C$1, D3, , 0, 0, 1), "Libur")</f>
        <v>77</v>
      </c>
      <c r="E2" s="2" vm="217">
        <f ca="1">IFERROR(_xlfn.STOCKHISTORY("XIDX:" &amp; $C$1, E3, , 0, 0, 1), "Libur")</f>
        <v>57</v>
      </c>
      <c r="H2" s="2" vm="217">
        <f ca="1">IFERROR(INDEX(D2:G2,COUNT(D2:G2)),"")</f>
        <v>57</v>
      </c>
      <c r="I2" s="2" vm="142">
        <f t="shared" ref="I2:Z2" ca="1" si="0">IFERROR(_xlfn.STOCKHISTORY("XIDX:" &amp; $C$1, I1, , 0, 0, 1), "Libur")</f>
        <v>160</v>
      </c>
      <c r="J2" s="2" vm="218">
        <f t="shared" ca="1" si="0"/>
        <v>18</v>
      </c>
      <c r="K2" s="2" vm="203">
        <f t="shared" ca="1" si="0"/>
        <v>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31">
        <f t="shared" ca="1" si="0"/>
        <v>50</v>
      </c>
      <c r="P2" s="2" vm="31">
        <f t="shared" ca="1" si="0"/>
        <v>50</v>
      </c>
      <c r="Q2" s="2" vm="31">
        <f t="shared" ca="1" si="0"/>
        <v>50</v>
      </c>
      <c r="R2" s="2" t="str">
        <f t="shared" ca="1" si="0"/>
        <v>Libur</v>
      </c>
      <c r="S2" s="2" vm="31">
        <f t="shared" ca="1" si="0"/>
        <v>50</v>
      </c>
      <c r="T2" s="2" vm="31">
        <f t="shared" ca="1" si="0"/>
        <v>50</v>
      </c>
      <c r="U2" s="2" vm="133">
        <f t="shared" ca="1" si="0"/>
        <v>113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381080326</v>
      </c>
      <c r="E4" s="2">
        <f>IFERROR(INDEX(E51:E500,MATCH($C$4,$C$51:$C$500,0)),"")</f>
        <v>1524010785</v>
      </c>
      <c r="H4" s="2">
        <f>IFERROR(SUM(D4:G4)*(4/MAX(1,COUNT(D4:G4))),"")</f>
        <v>3810182222</v>
      </c>
      <c r="I4" s="2">
        <f t="shared" ref="I4:Z4" si="1">IFERROR(INDEX(I51:I500,MATCH($C$4,$C$51:$C$500,0)),"")</f>
        <v>230245960203</v>
      </c>
      <c r="J4" s="2">
        <f t="shared" si="1"/>
        <v>223452157674</v>
      </c>
      <c r="K4" s="2">
        <f t="shared" si="1"/>
        <v>173840919543</v>
      </c>
      <c r="L4" s="2">
        <f t="shared" si="1"/>
        <v>0</v>
      </c>
      <c r="M4" s="2">
        <f t="shared" si="1"/>
        <v>0</v>
      </c>
      <c r="N4" s="2">
        <f t="shared" si="1"/>
        <v>14172811000</v>
      </c>
      <c r="O4" s="2">
        <f t="shared" si="1"/>
        <v>73754186000</v>
      </c>
      <c r="P4" s="2">
        <f t="shared" si="1"/>
        <v>105536904000</v>
      </c>
      <c r="Q4" s="2">
        <f t="shared" si="1"/>
        <v>121601830000</v>
      </c>
      <c r="R4" s="2">
        <f t="shared" si="1"/>
        <v>174554336000</v>
      </c>
      <c r="S4" s="2">
        <f t="shared" si="1"/>
        <v>158437640</v>
      </c>
      <c r="T4" s="2">
        <f t="shared" si="1"/>
        <v>167429045000</v>
      </c>
      <c r="U4" s="2">
        <f t="shared" si="1"/>
        <v>301179957000</v>
      </c>
      <c r="V4" s="2">
        <f t="shared" si="1"/>
        <v>336920981000</v>
      </c>
      <c r="W4" s="2">
        <f t="shared" si="1"/>
        <v>359115637000</v>
      </c>
      <c r="X4" s="2">
        <f t="shared" si="1"/>
        <v>307577110661</v>
      </c>
      <c r="Y4" s="2">
        <f t="shared" si="1"/>
        <v>237031910867</v>
      </c>
      <c r="Z4" s="2">
        <f t="shared" si="1"/>
        <v>124934866806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-10526165460</v>
      </c>
      <c r="E5" s="2">
        <f>IFERROR(INDEX(E51:E500,MATCH($C$5,$C$51:$C$500,0)),"")</f>
        <v>-2002753540</v>
      </c>
      <c r="H5" s="2">
        <f>IFERROR(SUM(D5:G5)*(4/MAX(1,COUNT(D5:G5))),"")</f>
        <v>-25057838000</v>
      </c>
      <c r="I5" s="2">
        <f t="shared" ref="I5:Z5" si="2">IFERROR(INDEX(I51:I500,MATCH($C$5,$C$51:$C$500,0)),"")</f>
        <v>-4222229275</v>
      </c>
      <c r="J5" s="2">
        <f t="shared" si="2"/>
        <v>-13618270371</v>
      </c>
      <c r="K5" s="2">
        <f t="shared" si="2"/>
        <v>-1280061578</v>
      </c>
      <c r="L5" s="2">
        <f t="shared" si="2"/>
        <v>233211705682</v>
      </c>
      <c r="M5" s="2">
        <f t="shared" si="2"/>
        <v>-108471753000</v>
      </c>
      <c r="N5" s="2">
        <f t="shared" si="2"/>
        <v>-54007461000</v>
      </c>
      <c r="O5" s="2">
        <f t="shared" si="2"/>
        <v>-84050114000</v>
      </c>
      <c r="P5" s="2">
        <f t="shared" si="2"/>
        <v>-243891530000</v>
      </c>
      <c r="Q5" s="2">
        <f t="shared" si="2"/>
        <v>-55166533000</v>
      </c>
      <c r="R5" s="2">
        <f t="shared" si="2"/>
        <v>-33833738000</v>
      </c>
      <c r="S5" s="2">
        <f t="shared" si="2"/>
        <v>-49126930</v>
      </c>
      <c r="T5" s="2">
        <f t="shared" si="2"/>
        <v>-43426550000</v>
      </c>
      <c r="U5" s="2">
        <f t="shared" si="2"/>
        <v>-2644226000</v>
      </c>
      <c r="V5" s="2">
        <f t="shared" si="2"/>
        <v>10059076000</v>
      </c>
      <c r="W5" s="2">
        <f t="shared" si="2"/>
        <v>2912572000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-2646076643</v>
      </c>
      <c r="E6" s="2">
        <f>IFERROR(INDEX(E51:E500,MATCH($C$6,$C$51:$C$500,0)),"")</f>
        <v>17861090549</v>
      </c>
      <c r="H6" s="2">
        <f>IFERROR(INDEX(D6:G6,COUNT(D6:G6)),"")</f>
        <v>17861090549</v>
      </c>
      <c r="I6" s="2">
        <f t="shared" ref="I6:Z6" si="3">IFERROR(INDEX(I51:I500,MATCH($C$6,$C$51:$C$500,0)),"")</f>
        <v>21274104371</v>
      </c>
      <c r="J6" s="2">
        <f t="shared" si="3"/>
        <v>28344475472</v>
      </c>
      <c r="K6" s="2">
        <f t="shared" si="3"/>
        <v>43671948595</v>
      </c>
      <c r="L6" s="2">
        <f t="shared" si="3"/>
        <v>-15425411963</v>
      </c>
      <c r="M6" s="2">
        <f t="shared" si="3"/>
        <v>-248744618000</v>
      </c>
      <c r="N6" s="2">
        <f t="shared" si="3"/>
        <v>-140272865000</v>
      </c>
      <c r="O6" s="2">
        <f t="shared" si="3"/>
        <v>-86265405000</v>
      </c>
      <c r="P6" s="2">
        <f t="shared" si="3"/>
        <v>748095000</v>
      </c>
      <c r="Q6" s="2">
        <f t="shared" si="3"/>
        <v>407374903000</v>
      </c>
      <c r="R6" s="2">
        <f t="shared" si="3"/>
        <v>499068251000</v>
      </c>
      <c r="S6" s="2">
        <f t="shared" si="3"/>
        <v>554947054000</v>
      </c>
      <c r="T6" s="2">
        <f t="shared" si="3"/>
        <v>635870591000</v>
      </c>
      <c r="U6" s="2">
        <f t="shared" si="3"/>
        <v>707860955000</v>
      </c>
      <c r="V6" s="2">
        <f t="shared" si="3"/>
        <v>712105420000</v>
      </c>
      <c r="W6" s="2">
        <f t="shared" si="3"/>
        <v>695809656000</v>
      </c>
      <c r="X6" s="2">
        <f t="shared" si="3"/>
        <v>690789823128</v>
      </c>
      <c r="Y6" s="2">
        <f t="shared" si="3"/>
        <v>676621936798</v>
      </c>
      <c r="Z6" s="2">
        <f t="shared" si="3"/>
        <v>686302569806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3.97</v>
      </c>
      <c r="E7" s="3">
        <f>IFERROR(INDEX(E51:E500,MATCH($C$7,$C$51:$C$500,0))/1000000000,"")</f>
        <v>3.97</v>
      </c>
      <c r="H7" s="3">
        <f>IFERROR(INDEX(D7:G7,COUNT(D7:G7)),"")</f>
        <v>3.97</v>
      </c>
      <c r="I7" s="3">
        <f t="shared" ref="I7:Z7" si="4">IFERROR(INDEX(I51:I500,MATCH($C$7,$C$51:$C$500,0))/1000000000,"")</f>
        <v>3.97</v>
      </c>
      <c r="J7" s="3">
        <f t="shared" si="4"/>
        <v>3.97</v>
      </c>
      <c r="K7" s="3">
        <f t="shared" si="4"/>
        <v>3.97</v>
      </c>
      <c r="L7" s="3">
        <f t="shared" si="4"/>
        <v>3.97</v>
      </c>
      <c r="M7" s="3">
        <f t="shared" si="4"/>
        <v>3.97</v>
      </c>
      <c r="N7" s="3">
        <f t="shared" si="4"/>
        <v>3.97</v>
      </c>
      <c r="O7" s="3">
        <f t="shared" si="4"/>
        <v>3.97</v>
      </c>
      <c r="P7" s="3">
        <f t="shared" si="4"/>
        <v>3.97</v>
      </c>
      <c r="Q7" s="3">
        <f t="shared" si="4"/>
        <v>3.97</v>
      </c>
      <c r="R7" s="3">
        <f t="shared" si="4"/>
        <v>3.97</v>
      </c>
      <c r="S7" s="3">
        <f t="shared" si="4"/>
        <v>3.97</v>
      </c>
      <c r="T7" s="3">
        <f t="shared" si="4"/>
        <v>3.97</v>
      </c>
      <c r="U7" s="3">
        <f t="shared" si="4"/>
        <v>3.97</v>
      </c>
      <c r="V7" s="3">
        <f t="shared" si="4"/>
        <v>3.97</v>
      </c>
      <c r="W7" s="3">
        <f t="shared" si="4"/>
        <v>3.97</v>
      </c>
      <c r="X7" s="3">
        <f t="shared" si="4"/>
        <v>3.97</v>
      </c>
      <c r="Y7" s="3">
        <f t="shared" si="4"/>
        <v>3.97</v>
      </c>
      <c r="Z7" s="3">
        <f t="shared" si="4"/>
        <v>3.97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Z8" si="5">IFERROR(INDEX(I51:I500,MATCH($C$8,$C$51:$C$500,0)),"")</f>
        <v>-10000000000</v>
      </c>
      <c r="J8" s="2">
        <f t="shared" si="5"/>
        <v>-22000000000</v>
      </c>
      <c r="K8" s="2">
        <f t="shared" si="5"/>
        <v>14000000000</v>
      </c>
      <c r="L8" s="2">
        <f t="shared" si="5"/>
        <v>-1000000000</v>
      </c>
      <c r="M8" s="2">
        <f t="shared" si="5"/>
        <v>-9000000000</v>
      </c>
      <c r="N8" s="2">
        <f t="shared" si="5"/>
        <v>-5000000000</v>
      </c>
      <c r="O8" s="2">
        <f t="shared" si="5"/>
        <v>14000000000</v>
      </c>
      <c r="P8" s="2">
        <f t="shared" si="5"/>
        <v>8000000000</v>
      </c>
      <c r="Q8" s="2">
        <f t="shared" si="5"/>
        <v>15000000000</v>
      </c>
      <c r="R8" s="2">
        <f t="shared" si="5"/>
        <v>47000000000</v>
      </c>
      <c r="S8" s="2">
        <f t="shared" si="5"/>
        <v>0</v>
      </c>
      <c r="T8" s="2">
        <f t="shared" si="5"/>
        <v>23000000000</v>
      </c>
      <c r="U8" s="2">
        <f t="shared" si="5"/>
        <v>111000000000</v>
      </c>
      <c r="V8" s="2">
        <f t="shared" si="5"/>
        <v>112000000000</v>
      </c>
      <c r="W8" s="2">
        <f t="shared" si="5"/>
        <v>127000000000</v>
      </c>
      <c r="X8" s="2">
        <f t="shared" si="5"/>
        <v>82000000000</v>
      </c>
      <c r="Y8" s="2">
        <f t="shared" si="5"/>
        <v>-4000000000</v>
      </c>
      <c r="Z8" s="2">
        <f t="shared" si="5"/>
        <v>-273000000000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-0.77</v>
      </c>
      <c r="E9" s="3">
        <f>IFERROR(INDEX(E51:E500,MATCH("Free cash flow per share (Quarter)",$C$51:$C$500,0)),"")</f>
        <v>-0.79</v>
      </c>
      <c r="H9" s="3">
        <f>IFERROR(INDEX(D9:G9,COUNT(D9:G9)),"")</f>
        <v>-0.79</v>
      </c>
      <c r="I9" s="3">
        <f t="shared" ref="I9:Z9" si="6">IFERROR(INDEX(I51:I500,MATCH($C$9,$C$51:$C$500,0)),"")</f>
        <v>-2.54</v>
      </c>
      <c r="J9" s="3">
        <f t="shared" si="6"/>
        <v>-5.48</v>
      </c>
      <c r="K9" s="3">
        <f t="shared" si="6"/>
        <v>3.42</v>
      </c>
      <c r="L9" s="3">
        <f t="shared" si="6"/>
        <v>-0.19</v>
      </c>
      <c r="M9" s="3">
        <f t="shared" si="6"/>
        <v>-2.2400000000000002</v>
      </c>
      <c r="N9" s="3">
        <f t="shared" si="6"/>
        <v>-1.23</v>
      </c>
      <c r="O9" s="3">
        <f t="shared" si="6"/>
        <v>3.65</v>
      </c>
      <c r="P9" s="3">
        <f t="shared" si="6"/>
        <v>1.99</v>
      </c>
      <c r="Q9" s="3">
        <f t="shared" si="6"/>
        <v>3.74</v>
      </c>
      <c r="R9" s="3">
        <f t="shared" si="6"/>
        <v>11.97</v>
      </c>
      <c r="S9" s="3">
        <f t="shared" si="6"/>
        <v>0.01</v>
      </c>
      <c r="T9" s="3">
        <f t="shared" si="6"/>
        <v>5.74</v>
      </c>
      <c r="U9" s="3">
        <f t="shared" si="6"/>
        <v>27.94</v>
      </c>
      <c r="V9" s="3">
        <f t="shared" si="6"/>
        <v>28.33</v>
      </c>
      <c r="W9" s="3">
        <f t="shared" si="6"/>
        <v>32.04</v>
      </c>
      <c r="X9" s="3">
        <f t="shared" si="6"/>
        <v>20.7</v>
      </c>
      <c r="Y9" s="3">
        <f t="shared" si="6"/>
        <v>-1.1299999999999999</v>
      </c>
      <c r="Z9" s="3">
        <f t="shared" si="6"/>
        <v>-68.760000000000005</v>
      </c>
    </row>
    <row r="10" spans="1:26" ht="15.5" x14ac:dyDescent="0.35">
      <c r="C10" t="s">
        <v>18</v>
      </c>
      <c r="D10" s="3">
        <f ca="1">IFERROR(IF(D9=0,"",D2/D9),"")</f>
        <v>-100</v>
      </c>
      <c r="E10" s="3">
        <f ca="1">IFERROR(IF(E9=0,"",E2/E9),"")</f>
        <v>-72.151898734177209</v>
      </c>
      <c r="I10" s="3">
        <f t="shared" ref="I10:Z10" ca="1" si="7">IFERROR(IF(I9=0,"",I2/I9),"")</f>
        <v>-62.99212598425197</v>
      </c>
      <c r="J10" s="3">
        <f t="shared" ca="1" si="7"/>
        <v>-3.2846715328467151</v>
      </c>
      <c r="K10" s="3">
        <f t="shared" ca="1" si="7"/>
        <v>1.7543859649122808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13.698630136986301</v>
      </c>
      <c r="P10" s="3">
        <f t="shared" ca="1" si="7"/>
        <v>25.125628140703519</v>
      </c>
      <c r="Q10" s="3">
        <f t="shared" ca="1" si="7"/>
        <v>13.36898395721925</v>
      </c>
      <c r="R10" s="3" t="str">
        <f t="shared" ca="1" si="7"/>
        <v/>
      </c>
      <c r="S10" s="3">
        <f t="shared" ca="1" si="7"/>
        <v>5000</v>
      </c>
      <c r="T10" s="3">
        <f t="shared" ca="1" si="7"/>
        <v>8.7108013937282234</v>
      </c>
      <c r="U10" s="3">
        <f t="shared" ca="1" si="7"/>
        <v>4.0443808160343595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474836483</v>
      </c>
      <c r="E11" s="2">
        <f>IFERROR(INDEX(E51:E500,MATCH($C$11,$C$51:$C$500,0)),"")</f>
        <v>277210905</v>
      </c>
      <c r="H11" s="2">
        <f>IFERROR(INDEX(D11:G11,COUNT(D11:G11)),"")</f>
        <v>277210905</v>
      </c>
      <c r="I11" s="2">
        <f t="shared" ref="I11:Z11" si="8">IFERROR(INDEX(I51:I500,MATCH($C$11,$C$51:$C$500,0)),"")</f>
        <v>249891298</v>
      </c>
      <c r="J11" s="2">
        <f t="shared" si="8"/>
        <v>29247586533</v>
      </c>
      <c r="K11" s="2">
        <f t="shared" si="8"/>
        <v>30509501931</v>
      </c>
      <c r="L11" s="2">
        <f t="shared" si="8"/>
        <v>36553333</v>
      </c>
      <c r="M11" s="2">
        <f t="shared" si="8"/>
        <v>49961000</v>
      </c>
      <c r="N11" s="2">
        <f t="shared" si="8"/>
        <v>559693000</v>
      </c>
      <c r="O11" s="2">
        <f t="shared" si="8"/>
        <v>998064000</v>
      </c>
      <c r="P11" s="2">
        <f t="shared" si="8"/>
        <v>226434000</v>
      </c>
      <c r="Q11" s="2">
        <f t="shared" si="8"/>
        <v>591924000</v>
      </c>
      <c r="R11" s="2">
        <f t="shared" si="8"/>
        <v>1059074000</v>
      </c>
      <c r="S11" s="2">
        <f t="shared" si="8"/>
        <v>144014000</v>
      </c>
      <c r="T11" s="2">
        <f t="shared" si="8"/>
        <v>262892000</v>
      </c>
      <c r="U11" s="2">
        <f t="shared" si="8"/>
        <v>6304266000</v>
      </c>
      <c r="V11" s="2">
        <f t="shared" si="8"/>
        <v>67824960000</v>
      </c>
      <c r="W11" s="2">
        <f t="shared" si="8"/>
        <v>2094899000</v>
      </c>
      <c r="X11" s="2">
        <f t="shared" si="8"/>
        <v>188238847</v>
      </c>
      <c r="Y11" s="2">
        <f t="shared" si="8"/>
        <v>512874854</v>
      </c>
      <c r="Z11" s="2">
        <f t="shared" si="8"/>
        <v>8490616477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17000000000</v>
      </c>
      <c r="E12" s="2">
        <f>IFERROR(INDEX(E51:E500,MATCH("Net Debt (Quarter)",$C$51:$C$500,0)),"")</f>
        <v>2000000000</v>
      </c>
      <c r="H12" s="2">
        <f>IFERROR(INDEX(D12:G12,COUNT(D12:G12)),"")</f>
        <v>2000000000</v>
      </c>
      <c r="I12" s="2">
        <f t="shared" ref="I12:Z12" si="9">IFERROR(INDEX(I51:I500,MATCH($C$12,$C$51:$C$500,0)),"")</f>
        <v>1000000000</v>
      </c>
      <c r="J12" s="2">
        <f t="shared" si="9"/>
        <v>-11000000000</v>
      </c>
      <c r="K12" s="2">
        <f t="shared" si="9"/>
        <v>-6000000000</v>
      </c>
      <c r="L12" s="2">
        <f t="shared" si="9"/>
        <v>0</v>
      </c>
      <c r="M12" s="2">
        <f t="shared" si="9"/>
        <v>0</v>
      </c>
      <c r="N12" s="2">
        <f t="shared" si="9"/>
        <v>10000000000</v>
      </c>
      <c r="O12" s="2">
        <f t="shared" si="9"/>
        <v>11000000000</v>
      </c>
      <c r="P12" s="2">
        <f t="shared" si="9"/>
        <v>27000000000</v>
      </c>
      <c r="Q12" s="2">
        <f t="shared" si="9"/>
        <v>39000000000</v>
      </c>
      <c r="R12" s="2">
        <f t="shared" si="9"/>
        <v>54000000000</v>
      </c>
      <c r="S12" s="2">
        <f t="shared" si="9"/>
        <v>97000000000</v>
      </c>
      <c r="T12" s="2">
        <f t="shared" si="9"/>
        <v>143000000000</v>
      </c>
      <c r="U12" s="2">
        <f t="shared" si="9"/>
        <v>181000000000</v>
      </c>
      <c r="V12" s="2">
        <f t="shared" si="9"/>
        <v>242000000000</v>
      </c>
      <c r="W12" s="2">
        <f t="shared" si="9"/>
        <v>417000000000</v>
      </c>
      <c r="X12" s="2">
        <f t="shared" si="9"/>
        <v>519000000000</v>
      </c>
      <c r="Y12" s="2">
        <f t="shared" si="9"/>
        <v>598000000000</v>
      </c>
      <c r="Z12" s="2">
        <f t="shared" si="9"/>
        <v>616000000000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 t="shared" ref="I13:Z13" si="10">IFERROR(INDEX(I51:I500,MATCH($C$13,$C$51:$C$500,0)),"")</f>
        <v>2000000000</v>
      </c>
      <c r="J13" s="2">
        <f t="shared" si="10"/>
        <v>18000000000</v>
      </c>
      <c r="K13" s="2">
        <f t="shared" si="10"/>
        <v>24000000000</v>
      </c>
      <c r="L13" s="2">
        <f t="shared" si="10"/>
        <v>0</v>
      </c>
      <c r="M13" s="2">
        <f t="shared" si="10"/>
        <v>0</v>
      </c>
      <c r="N13" s="2">
        <f t="shared" si="10"/>
        <v>11000000000</v>
      </c>
      <c r="O13" s="2">
        <f t="shared" si="10"/>
        <v>12000000000</v>
      </c>
      <c r="P13" s="2">
        <f t="shared" si="10"/>
        <v>28000000000</v>
      </c>
      <c r="Q13" s="2">
        <f t="shared" si="10"/>
        <v>40000000000</v>
      </c>
      <c r="R13" s="2">
        <f t="shared" si="10"/>
        <v>55000000000</v>
      </c>
      <c r="S13" s="2">
        <f t="shared" si="10"/>
        <v>97000000000</v>
      </c>
      <c r="T13" s="2">
        <f t="shared" si="10"/>
        <v>143000000000</v>
      </c>
      <c r="U13" s="2">
        <f t="shared" si="10"/>
        <v>187000000000</v>
      </c>
      <c r="V13" s="2">
        <f t="shared" si="10"/>
        <v>310000000000</v>
      </c>
      <c r="W13" s="2">
        <f t="shared" si="10"/>
        <v>419000000000</v>
      </c>
      <c r="X13" s="2">
        <f t="shared" si="10"/>
        <v>519000000000</v>
      </c>
      <c r="Y13" s="2">
        <f t="shared" si="10"/>
        <v>599000000000</v>
      </c>
      <c r="Z13" s="2">
        <f t="shared" si="10"/>
        <v>625000000000</v>
      </c>
    </row>
    <row r="14" spans="1:26" ht="15.5" x14ac:dyDescent="0.35">
      <c r="C14" t="s">
        <v>27</v>
      </c>
      <c r="D14" s="2">
        <f>IFERROR(INDEX(D51:D500,MATCH($C$14,$C$51:$C$500,0)),"")</f>
        <v>-98652381</v>
      </c>
      <c r="E14" s="2">
        <f>IFERROR(INDEX(E51:E500,MATCH($C$14,$C$51:$C$500,0)),"")</f>
        <v>-1481685429</v>
      </c>
      <c r="H14" s="2">
        <f>IFERROR(SUM(D14:G14)*(4/MAX(1,COUNT(D14:G14))),"")</f>
        <v>-3160675620</v>
      </c>
      <c r="I14" s="2">
        <f t="shared" ref="I14:Z14" si="11">IFERROR(INDEX(I51:I500,MATCH($C$14,$C$51:$C$500,0)),"")</f>
        <v>-6448884392</v>
      </c>
      <c r="J14" s="2">
        <f t="shared" si="11"/>
        <v>-5387962749</v>
      </c>
      <c r="K14" s="2">
        <f t="shared" si="11"/>
        <v>-2785181495</v>
      </c>
      <c r="L14" s="2">
        <f t="shared" si="11"/>
        <v>-7124856</v>
      </c>
      <c r="M14" s="2">
        <f t="shared" si="11"/>
        <v>-4446406000</v>
      </c>
      <c r="N14" s="2">
        <f t="shared" si="11"/>
        <v>-4565311000</v>
      </c>
      <c r="O14" s="2">
        <f t="shared" si="11"/>
        <v>-6584520000</v>
      </c>
      <c r="P14" s="2">
        <f t="shared" si="11"/>
        <v>-6800299000</v>
      </c>
      <c r="Q14" s="2">
        <f t="shared" si="11"/>
        <v>-9344912000</v>
      </c>
      <c r="R14" s="2">
        <f t="shared" si="11"/>
        <v>-12234072000</v>
      </c>
      <c r="S14" s="2">
        <f t="shared" si="11"/>
        <v>-19879073</v>
      </c>
      <c r="T14" s="2">
        <f t="shared" si="11"/>
        <v>-23157433000</v>
      </c>
      <c r="U14" s="2">
        <f t="shared" si="11"/>
        <v>-32422017000</v>
      </c>
      <c r="V14" s="2">
        <f t="shared" si="11"/>
        <v>-44018680000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334669252</v>
      </c>
      <c r="E15" s="2">
        <f>IFERROR(INDEX(E51:E500,MATCH($C$15,$C$51:$C$500,0)),"")</f>
        <v>3385036</v>
      </c>
      <c r="H15" s="2">
        <f>IFERROR(SUM(D15:G15)*(4/MAX(1,COUNT(D15:G15))),"")</f>
        <v>676108576</v>
      </c>
      <c r="I15" s="2">
        <f t="shared" ref="I15:Z15" si="12">IFERROR(INDEX(I51:I500,MATCH($C$15,$C$51:$C$500,0)),"")</f>
        <v>-279379730</v>
      </c>
      <c r="J15" s="2">
        <f t="shared" si="12"/>
        <v>262824923</v>
      </c>
      <c r="K15" s="2">
        <f t="shared" si="12"/>
        <v>-17501997</v>
      </c>
      <c r="L15" s="2">
        <f t="shared" si="12"/>
        <v>0</v>
      </c>
      <c r="M15" s="2">
        <f t="shared" si="12"/>
        <v>-444140000</v>
      </c>
      <c r="N15" s="2">
        <f t="shared" si="12"/>
        <v>147445000</v>
      </c>
      <c r="O15" s="2">
        <f t="shared" si="12"/>
        <v>139553000</v>
      </c>
      <c r="P15" s="2">
        <f t="shared" si="12"/>
        <v>154175000</v>
      </c>
      <c r="Q15" s="2">
        <f t="shared" si="12"/>
        <v>121593000</v>
      </c>
      <c r="R15" s="2">
        <f t="shared" si="12"/>
        <v>130751000</v>
      </c>
      <c r="S15" s="2">
        <f t="shared" si="12"/>
        <v>152622</v>
      </c>
      <c r="T15" s="2">
        <f t="shared" si="12"/>
        <v>150450000</v>
      </c>
      <c r="U15" s="2">
        <f t="shared" si="12"/>
        <v>-1039046000</v>
      </c>
      <c r="V15" s="2">
        <f t="shared" si="12"/>
        <v>-8139833000</v>
      </c>
      <c r="W15" s="2">
        <f t="shared" si="12"/>
        <v>-12740537000</v>
      </c>
      <c r="X15" s="2">
        <f t="shared" si="12"/>
        <v>-8253873488</v>
      </c>
      <c r="Y15" s="2">
        <f t="shared" si="12"/>
        <v>-4284663850</v>
      </c>
      <c r="Z15" s="2">
        <f t="shared" si="12"/>
        <v>-1084313140</v>
      </c>
    </row>
    <row r="16" spans="1:26" ht="15.5" x14ac:dyDescent="0.35">
      <c r="C16" t="s">
        <v>29</v>
      </c>
      <c r="D16" s="2">
        <f>IFERROR(INDEX(D51:D500,MATCH($C$16,$C$51:$C$500,0)),"")</f>
        <v>-20859335333</v>
      </c>
      <c r="E16" s="2">
        <f>IFERROR(INDEX(E51:E500,MATCH($C$16,$C$51:$C$500,0)),"")</f>
        <v>-3472693762</v>
      </c>
      <c r="H16" s="2">
        <f>IFERROR(SUM(D16:G16)*(4/MAX(1,COUNT(D16:G16))),"")</f>
        <v>-48664058190</v>
      </c>
      <c r="I16" s="2">
        <f t="shared" ref="I16:Z16" si="13">IFERROR(INDEX(I51:I500,MATCH($C$16,$C$51:$C$500,0)),"")</f>
        <v>-6774141703</v>
      </c>
      <c r="J16" s="2">
        <f t="shared" si="13"/>
        <v>-26009263669</v>
      </c>
      <c r="K16" s="2">
        <f t="shared" si="13"/>
        <v>-4137687632</v>
      </c>
      <c r="L16" s="2">
        <f t="shared" si="13"/>
        <v>233113930682</v>
      </c>
      <c r="M16" s="2">
        <f t="shared" si="13"/>
        <v>-108425943000</v>
      </c>
      <c r="N16" s="2">
        <f t="shared" si="13"/>
        <v>-54908279000</v>
      </c>
      <c r="O16" s="2">
        <f t="shared" si="13"/>
        <v>-87198967000</v>
      </c>
      <c r="P16" s="2">
        <f t="shared" si="13"/>
        <v>-407457164000</v>
      </c>
      <c r="Q16" s="2">
        <f t="shared" si="13"/>
        <v>-91819547000</v>
      </c>
      <c r="R16" s="2">
        <f t="shared" si="13"/>
        <v>-57022762000</v>
      </c>
      <c r="S16" s="2">
        <f t="shared" si="13"/>
        <v>-82550456</v>
      </c>
      <c r="T16" s="2">
        <f t="shared" si="13"/>
        <v>-72140814000</v>
      </c>
      <c r="U16" s="2">
        <f t="shared" si="13"/>
        <v>-2709132000</v>
      </c>
      <c r="V16" s="2">
        <f t="shared" si="13"/>
        <v>23939798000</v>
      </c>
      <c r="W16" s="2">
        <f t="shared" si="13"/>
        <v>19244729000</v>
      </c>
      <c r="X16" s="2">
        <f t="shared" si="13"/>
        <v>16028167922</v>
      </c>
      <c r="Y16" s="2">
        <f t="shared" si="13"/>
        <v>7996252309</v>
      </c>
      <c r="Z16" s="2">
        <f t="shared" si="13"/>
        <v>11624026357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305690000000</v>
      </c>
      <c r="E20" s="2">
        <f ca="1">IFERROR(E21*E2,"")</f>
        <v>226290000000</v>
      </c>
      <c r="H20" s="2">
        <f t="shared" ref="H20:Z20" ca="1" si="14">IFERROR(H21*H2,"")</f>
        <v>226290000000</v>
      </c>
      <c r="I20" s="2">
        <f t="shared" ca="1" si="14"/>
        <v>635200000000</v>
      </c>
      <c r="J20" s="2">
        <f t="shared" ca="1" si="14"/>
        <v>71460000000</v>
      </c>
      <c r="K20" s="2">
        <f t="shared" ca="1" si="14"/>
        <v>23820000000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198500000000</v>
      </c>
      <c r="P20" s="2">
        <f t="shared" ca="1" si="14"/>
        <v>198500000000</v>
      </c>
      <c r="Q20" s="2">
        <f t="shared" ca="1" si="14"/>
        <v>198500000000</v>
      </c>
      <c r="R20" s="2" t="str">
        <f t="shared" ca="1" si="14"/>
        <v/>
      </c>
      <c r="S20" s="2">
        <f t="shared" ca="1" si="14"/>
        <v>198500000000</v>
      </c>
      <c r="T20" s="2">
        <f t="shared" ca="1" si="14"/>
        <v>198500000000</v>
      </c>
      <c r="U20" s="2">
        <f t="shared" ca="1" si="14"/>
        <v>448610000000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3970000000</v>
      </c>
      <c r="E21" s="2">
        <f>IFERROR(INDEX(E51:E500,MATCH($C$7,$C$51:$C$500,0)),"")</f>
        <v>3970000000</v>
      </c>
      <c r="H21" s="2">
        <f>IFERROR(INDEX(D21:G21,COUNT(D21:G21)),"")</f>
        <v>3970000000</v>
      </c>
      <c r="I21" s="2">
        <f t="shared" ref="I21:Z21" si="15">IFERROR(INDEX(I51:I500,MATCH($C$7,$C$51:$C$500,0)),"")</f>
        <v>3970000000</v>
      </c>
      <c r="J21" s="2">
        <f t="shared" si="15"/>
        <v>3970000000</v>
      </c>
      <c r="K21" s="2">
        <f t="shared" si="15"/>
        <v>3970000000</v>
      </c>
      <c r="L21" s="2">
        <f t="shared" si="15"/>
        <v>3970000000</v>
      </c>
      <c r="M21" s="2">
        <f t="shared" si="15"/>
        <v>3970000000</v>
      </c>
      <c r="N21" s="2">
        <f t="shared" si="15"/>
        <v>3970000000</v>
      </c>
      <c r="O21" s="2">
        <f t="shared" si="15"/>
        <v>3970000000</v>
      </c>
      <c r="P21" s="2">
        <f t="shared" si="15"/>
        <v>3970000000</v>
      </c>
      <c r="Q21" s="2">
        <f t="shared" si="15"/>
        <v>3970000000</v>
      </c>
      <c r="R21" s="2">
        <f t="shared" si="15"/>
        <v>3970000000</v>
      </c>
      <c r="S21" s="2">
        <f t="shared" si="15"/>
        <v>3970000000</v>
      </c>
      <c r="T21" s="2">
        <f t="shared" si="15"/>
        <v>3970000000</v>
      </c>
      <c r="U21" s="2">
        <f t="shared" si="15"/>
        <v>3970000000</v>
      </c>
      <c r="V21" s="2">
        <f t="shared" si="15"/>
        <v>3970000000</v>
      </c>
      <c r="W21" s="2">
        <f t="shared" si="15"/>
        <v>3970000000</v>
      </c>
      <c r="X21" s="2">
        <f t="shared" si="15"/>
        <v>3970000000</v>
      </c>
      <c r="Y21" s="2">
        <f t="shared" si="15"/>
        <v>3970000000</v>
      </c>
      <c r="Z21" s="2">
        <f t="shared" si="15"/>
        <v>3970000000</v>
      </c>
    </row>
    <row r="23" spans="1:26" ht="15.5" x14ac:dyDescent="0.35">
      <c r="B23" t="s">
        <v>54</v>
      </c>
      <c r="C23" t="s">
        <v>55</v>
      </c>
      <c r="D23" s="3">
        <f>IFERROR(D5/D6*100,"")</f>
        <v>397.80274270763061</v>
      </c>
      <c r="E23" s="3">
        <f>IFERROR(E5/E6*100,"")</f>
        <v>-11.212940970797158</v>
      </c>
      <c r="H23" s="3">
        <f t="shared" ref="H23:Z23" si="16">IFERROR(H5/H6*100,"")</f>
        <v>-140.2928781490497</v>
      </c>
      <c r="I23" s="3">
        <f t="shared" si="16"/>
        <v>-19.846801545053864</v>
      </c>
      <c r="J23" s="3">
        <f t="shared" si="16"/>
        <v>-48.045589640396649</v>
      </c>
      <c r="K23" s="3">
        <f t="shared" si="16"/>
        <v>-2.9310841837420423</v>
      </c>
      <c r="L23" s="3">
        <f t="shared" si="16"/>
        <v>-1511.8669520230044</v>
      </c>
      <c r="M23" s="3">
        <f t="shared" si="16"/>
        <v>43.607678377990069</v>
      </c>
      <c r="N23" s="3">
        <f t="shared" si="16"/>
        <v>38.501716636357287</v>
      </c>
      <c r="O23" s="3">
        <f t="shared" si="16"/>
        <v>97.432005332844611</v>
      </c>
      <c r="P23" s="3">
        <f t="shared" si="16"/>
        <v>-32601.678931151793</v>
      </c>
      <c r="Q23" s="3">
        <f t="shared" si="16"/>
        <v>-13.541956707136668</v>
      </c>
      <c r="R23" s="3">
        <f t="shared" si="16"/>
        <v>-6.7793809628655373</v>
      </c>
      <c r="S23" s="3">
        <f t="shared" si="16"/>
        <v>-8.8525436158095171E-3</v>
      </c>
      <c r="T23" s="3">
        <f t="shared" si="16"/>
        <v>-6.8294635126473393</v>
      </c>
      <c r="U23" s="3">
        <f t="shared" si="16"/>
        <v>-0.37355161085272742</v>
      </c>
      <c r="V23" s="3">
        <f t="shared" si="16"/>
        <v>1.4125824235406044</v>
      </c>
      <c r="W23" s="3">
        <f t="shared" si="16"/>
        <v>0.41858746496038857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-0.25249654962562207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-0.84484789749781453</v>
      </c>
      <c r="L24" s="4">
        <f t="shared" si="17"/>
        <v>1.5678309586999641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8.7314570564838654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-2.65</v>
      </c>
      <c r="E25" s="3">
        <f>IFERROR(INDEX(E51:E500,MATCH($A$25,$C$51:$C$500,0)),"")</f>
        <v>-0.52</v>
      </c>
      <c r="H25" s="3">
        <f>IFERROR(INDEX(D25:G25,COUNT(D25:G25)),"")</f>
        <v>-0.52</v>
      </c>
      <c r="I25" s="3">
        <f t="shared" ref="I25:Z25" si="18">IFERROR(INDEX(I51:I500,MATCH($C$25,$C$51:$C$500,0)),"")</f>
        <v>-1.06</v>
      </c>
      <c r="J25" s="3">
        <f t="shared" si="18"/>
        <v>-3.45</v>
      </c>
      <c r="K25" s="3">
        <f t="shared" si="18"/>
        <v>-0.33</v>
      </c>
      <c r="L25" s="3">
        <f t="shared" si="18"/>
        <v>58.77</v>
      </c>
      <c r="M25" s="3">
        <f t="shared" si="18"/>
        <v>-27.45</v>
      </c>
      <c r="N25" s="3">
        <f t="shared" si="18"/>
        <v>-13.81</v>
      </c>
      <c r="O25" s="3">
        <f t="shared" si="18"/>
        <v>-21.2</v>
      </c>
      <c r="P25" s="3">
        <f t="shared" si="18"/>
        <v>-61.66</v>
      </c>
      <c r="Q25" s="3">
        <f t="shared" si="18"/>
        <v>-13.91</v>
      </c>
      <c r="R25" s="3">
        <f t="shared" si="18"/>
        <v>-8.66</v>
      </c>
      <c r="S25" s="3">
        <f t="shared" si="18"/>
        <v>-0.01</v>
      </c>
      <c r="T25" s="3">
        <f t="shared" si="18"/>
        <v>-10.95</v>
      </c>
      <c r="U25" s="3">
        <f t="shared" si="18"/>
        <v>-0.67</v>
      </c>
      <c r="V25" s="3">
        <f t="shared" si="18"/>
        <v>2.54</v>
      </c>
      <c r="W25" s="3">
        <f t="shared" si="18"/>
        <v>0.74</v>
      </c>
      <c r="X25" s="3">
        <f t="shared" si="18"/>
        <v>1.96</v>
      </c>
      <c r="Y25" s="3">
        <f t="shared" si="18"/>
        <v>0.94</v>
      </c>
      <c r="Z25" s="3">
        <f t="shared" si="18"/>
        <v>2.66</v>
      </c>
    </row>
    <row r="26" spans="1:26" ht="15.5" x14ac:dyDescent="0.35">
      <c r="C26" t="s">
        <v>59</v>
      </c>
      <c r="D26" s="4">
        <f>IFERROR(_xlfn.RRI(5,I25,D25),"")</f>
        <v>0.20112443398143132</v>
      </c>
      <c r="E26" s="4">
        <f>IFERROR(_xlfn.RRI(5,J25,E25),"")</f>
        <v>-0.31508472855397573</v>
      </c>
      <c r="H26" s="4">
        <f t="shared" ref="H26:Z26" si="19">IFERROR(_xlfn.RRI(5,M25,H25),"")</f>
        <v>-0.54763166342300718</v>
      </c>
      <c r="I26" s="4">
        <f t="shared" si="19"/>
        <v>-0.40155748787726264</v>
      </c>
      <c r="J26" s="4">
        <f t="shared" si="19"/>
        <v>-0.30450078070408459</v>
      </c>
      <c r="K26" s="4">
        <f t="shared" si="19"/>
        <v>-0.64868063921305519</v>
      </c>
      <c r="L26" s="4" t="str">
        <f t="shared" si="19"/>
        <v/>
      </c>
      <c r="M26" s="4">
        <f t="shared" si="19"/>
        <v>0.25951948746942066</v>
      </c>
      <c r="N26" s="4">
        <f t="shared" si="19"/>
        <v>3.2465743842306276</v>
      </c>
      <c r="O26" s="4">
        <f t="shared" si="19"/>
        <v>0.14125934933638784</v>
      </c>
      <c r="P26" s="4">
        <f t="shared" si="19"/>
        <v>1.4705050361375616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9.5990006549118392E-2</v>
      </c>
      <c r="E27" s="3">
        <f>IFERROR(E4/E21,"")</f>
        <v>0.38388180982367759</v>
      </c>
      <c r="H27" s="3">
        <f t="shared" ref="H27:Z27" si="20">IFERROR(H4/H21,"")</f>
        <v>0.95974363274559193</v>
      </c>
      <c r="I27" s="3">
        <f t="shared" si="20"/>
        <v>57.996463527204028</v>
      </c>
      <c r="J27" s="3">
        <f t="shared" si="20"/>
        <v>56.285178255415616</v>
      </c>
      <c r="K27" s="3">
        <f t="shared" si="20"/>
        <v>43.78864472115869</v>
      </c>
      <c r="L27" s="3">
        <f t="shared" si="20"/>
        <v>0</v>
      </c>
      <c r="M27" s="3">
        <f t="shared" si="20"/>
        <v>0</v>
      </c>
      <c r="N27" s="3">
        <f t="shared" si="20"/>
        <v>3.5699775818639798</v>
      </c>
      <c r="O27" s="3">
        <f t="shared" si="20"/>
        <v>18.577880604534005</v>
      </c>
      <c r="P27" s="3">
        <f t="shared" si="20"/>
        <v>26.583603022670026</v>
      </c>
      <c r="Q27" s="3">
        <f t="shared" si="20"/>
        <v>30.630183879093199</v>
      </c>
      <c r="R27" s="3">
        <f t="shared" si="20"/>
        <v>43.968346599496222</v>
      </c>
      <c r="S27" s="3">
        <f t="shared" si="20"/>
        <v>3.9908725440806044E-2</v>
      </c>
      <c r="T27" s="3">
        <f t="shared" si="20"/>
        <v>42.173562972292189</v>
      </c>
      <c r="U27" s="3">
        <f t="shared" si="20"/>
        <v>75.863969017632243</v>
      </c>
      <c r="V27" s="3">
        <f t="shared" si="20"/>
        <v>84.86674584382871</v>
      </c>
      <c r="W27" s="3">
        <f t="shared" si="20"/>
        <v>90.457339294710323</v>
      </c>
      <c r="X27" s="3">
        <f t="shared" si="20"/>
        <v>77.475342735768265</v>
      </c>
      <c r="Y27" s="3">
        <f t="shared" si="20"/>
        <v>59.705770999244329</v>
      </c>
      <c r="Z27" s="3">
        <f t="shared" si="20"/>
        <v>31.469739749622168</v>
      </c>
    </row>
    <row r="28" spans="1:26" ht="15.5" x14ac:dyDescent="0.35">
      <c r="C28" t="s">
        <v>61</v>
      </c>
      <c r="D28" s="4">
        <f>IFERROR(_xlfn.RRI(5,I27,D27),"")</f>
        <v>-0.72217910771483218</v>
      </c>
      <c r="E28" s="4">
        <f>IFERROR(_xlfn.RRI(5,J27,E27),"")</f>
        <v>-0.63122565733526415</v>
      </c>
      <c r="H28" s="4" t="str">
        <f t="shared" ref="H28:Z28" si="21">IFERROR(_xlfn.RRI(5,M27,H27),"")</f>
        <v/>
      </c>
      <c r="I28" s="4">
        <f t="shared" si="21"/>
        <v>0.74641400184211104</v>
      </c>
      <c r="J28" s="4">
        <f t="shared" si="21"/>
        <v>0.24818677189493354</v>
      </c>
      <c r="K28" s="4">
        <f t="shared" si="21"/>
        <v>0.1049675704898092</v>
      </c>
      <c r="L28" s="4">
        <f t="shared" si="21"/>
        <v>-1</v>
      </c>
      <c r="M28" s="4">
        <f t="shared" si="21"/>
        <v>-1</v>
      </c>
      <c r="N28" s="4">
        <f t="shared" si="21"/>
        <v>1.4565155984884814</v>
      </c>
      <c r="O28" s="4">
        <f t="shared" si="21"/>
        <v>-0.15122774482095913</v>
      </c>
      <c r="P28" s="4">
        <f t="shared" si="21"/>
        <v>-0.1891964219588731</v>
      </c>
      <c r="Q28" s="4">
        <f t="shared" si="21"/>
        <v>-0.18439024617201738</v>
      </c>
      <c r="R28" s="4">
        <f t="shared" si="21"/>
        <v>-0.13435611583200135</v>
      </c>
      <c r="S28" s="4">
        <f t="shared" si="21"/>
        <v>-0.78002117884718725</v>
      </c>
      <c r="T28" s="4">
        <f t="shared" si="21"/>
        <v>-6.7165077287021924E-2</v>
      </c>
      <c r="U28" s="4">
        <f t="shared" si="21"/>
        <v>0.19241788609349197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-0.50943396226415094</v>
      </c>
      <c r="I29" s="4">
        <f t="shared" si="22"/>
        <v>-0.69275362318840583</v>
      </c>
      <c r="J29" s="4">
        <f t="shared" si="22"/>
        <v>9.454545454545455</v>
      </c>
      <c r="K29" s="4">
        <f t="shared" si="22"/>
        <v>-1.0056151097498724</v>
      </c>
      <c r="L29" s="4">
        <f t="shared" si="22"/>
        <v>-3.1409836065573771</v>
      </c>
      <c r="M29" s="4">
        <f t="shared" si="22"/>
        <v>0.98769007965242561</v>
      </c>
      <c r="N29" s="4">
        <f t="shared" si="22"/>
        <v>-0.34858490566037731</v>
      </c>
      <c r="O29" s="4">
        <f t="shared" si="22"/>
        <v>-0.65617904638339275</v>
      </c>
      <c r="P29" s="4">
        <f t="shared" si="22"/>
        <v>3.432782171099928</v>
      </c>
      <c r="Q29" s="4">
        <f t="shared" si="22"/>
        <v>0.60623556581986138</v>
      </c>
      <c r="R29" s="4">
        <f t="shared" si="22"/>
        <v>865</v>
      </c>
      <c r="S29" s="4">
        <f t="shared" si="22"/>
        <v>-0.99908675799086755</v>
      </c>
      <c r="T29" s="4">
        <f t="shared" si="22"/>
        <v>15.343283582089551</v>
      </c>
      <c r="U29" s="4">
        <f t="shared" si="22"/>
        <v>-1.2637795275590551</v>
      </c>
      <c r="V29" s="4">
        <f t="shared" si="22"/>
        <v>2.4324324324324325</v>
      </c>
      <c r="W29" s="4">
        <f t="shared" si="22"/>
        <v>-0.62244897959183676</v>
      </c>
      <c r="X29" s="4">
        <f t="shared" si="22"/>
        <v>1.0851063829787235</v>
      </c>
      <c r="Y29" s="4">
        <f t="shared" si="22"/>
        <v>-0.64661654135338353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-0.98345168697578578</v>
      </c>
      <c r="I30" s="4">
        <f t="shared" si="23"/>
        <v>3.040383498516782E-2</v>
      </c>
      <c r="J30" s="4">
        <f t="shared" si="23"/>
        <v>0.28538297117514111</v>
      </c>
      <c r="K30" s="4" t="str">
        <f t="shared" si="23"/>
        <v/>
      </c>
      <c r="L30" s="4" t="str">
        <f t="shared" si="23"/>
        <v/>
      </c>
      <c r="M30" s="4">
        <f t="shared" si="23"/>
        <v>-1</v>
      </c>
      <c r="N30" s="4">
        <f t="shared" si="23"/>
        <v>-0.80783719855575375</v>
      </c>
      <c r="O30" s="4">
        <f t="shared" si="23"/>
        <v>-0.30115264703993971</v>
      </c>
      <c r="P30" s="4">
        <f t="shared" si="23"/>
        <v>-0.13211089010749261</v>
      </c>
      <c r="Q30" s="4">
        <f t="shared" si="23"/>
        <v>-0.303358296410351</v>
      </c>
      <c r="R30" s="4">
        <f t="shared" si="23"/>
        <v>1100.722646209575</v>
      </c>
      <c r="S30" s="4">
        <f t="shared" si="23"/>
        <v>-0.99905370277898919</v>
      </c>
      <c r="T30" s="4">
        <f t="shared" si="23"/>
        <v>-0.44408968422822376</v>
      </c>
      <c r="U30" s="4">
        <f t="shared" si="23"/>
        <v>-0.10608132474836875</v>
      </c>
      <c r="V30" s="4">
        <f t="shared" si="23"/>
        <v>-6.1803646829224554E-2</v>
      </c>
      <c r="W30" s="4">
        <f t="shared" si="23"/>
        <v>0.16756294455150078</v>
      </c>
      <c r="X30" s="4">
        <f t="shared" si="23"/>
        <v>0.29761899794826935</v>
      </c>
      <c r="Y30" s="4">
        <f t="shared" si="23"/>
        <v>0.89724387536319461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-8.59</v>
      </c>
      <c r="E32" s="3">
        <f>IFERROR(INDEX(E51:E500,MATCH($A$32,$C$51:$C$500,0)),"")</f>
        <v>-5.93</v>
      </c>
      <c r="H32" s="3">
        <f>IFERROR(INDEX(D32:G32,COUNT(D32:G32)),"")</f>
        <v>-5.93</v>
      </c>
      <c r="I32" s="3">
        <f t="shared" ref="I32:Z32" si="24">IFERROR(INDEX(I51:I500,MATCH($C$32,$C$51:$C$500,0)),"")</f>
        <v>-5.43</v>
      </c>
      <c r="J32" s="3">
        <f t="shared" si="24"/>
        <v>-5.04</v>
      </c>
      <c r="K32" s="3">
        <f t="shared" si="24"/>
        <v>-4.21</v>
      </c>
      <c r="L32" s="3">
        <f t="shared" si="24"/>
        <v>-3.89</v>
      </c>
      <c r="M32" s="3">
        <f t="shared" si="24"/>
        <v>-62.71</v>
      </c>
      <c r="N32" s="3">
        <f t="shared" si="24"/>
        <v>-35.369999999999997</v>
      </c>
      <c r="O32" s="3">
        <f t="shared" si="24"/>
        <v>-21.75</v>
      </c>
      <c r="P32" s="3">
        <f t="shared" si="24"/>
        <v>-0.56000000000000005</v>
      </c>
      <c r="Q32" s="3">
        <f t="shared" si="24"/>
        <v>60.93</v>
      </c>
      <c r="R32" s="3">
        <f t="shared" si="24"/>
        <v>74.84</v>
      </c>
      <c r="S32" s="3">
        <f t="shared" si="24"/>
        <v>83.24</v>
      </c>
      <c r="T32" s="3">
        <f t="shared" si="24"/>
        <v>95.4</v>
      </c>
      <c r="U32" s="3">
        <f t="shared" si="24"/>
        <v>106.35</v>
      </c>
      <c r="V32" s="3">
        <f t="shared" si="24"/>
        <v>107.01</v>
      </c>
      <c r="W32" s="3">
        <f t="shared" si="24"/>
        <v>104.48</v>
      </c>
      <c r="X32" s="3">
        <f t="shared" si="24"/>
        <v>103.74</v>
      </c>
      <c r="Y32" s="3">
        <f t="shared" si="24"/>
        <v>102.75</v>
      </c>
      <c r="Z32" s="3">
        <f t="shared" si="24"/>
        <v>105.99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-6.64</v>
      </c>
      <c r="E33" s="3">
        <f>IFERROR(INDEX(E51:E500,MATCH($A$33,$C$51:$C$500,0)),"")</f>
        <v>-12.31</v>
      </c>
      <c r="H33" s="3">
        <f>IFERROR(INDEX(D33:G33,COUNT(D33:G33)),"")</f>
        <v>-12.31</v>
      </c>
      <c r="I33" s="3">
        <f t="shared" ref="I33:Z33" si="25">IFERROR(INDEX(I51:I500,MATCH($C$33,$C$51:$C$500,0)),"")</f>
        <v>-29.47</v>
      </c>
      <c r="J33" s="3">
        <f t="shared" si="25"/>
        <v>-3.57</v>
      </c>
      <c r="K33" s="3">
        <f t="shared" si="25"/>
        <v>-1.43</v>
      </c>
      <c r="L33" s="3">
        <f t="shared" si="25"/>
        <v>-12.85</v>
      </c>
      <c r="M33" s="3">
        <f t="shared" si="25"/>
        <v>-0.8</v>
      </c>
      <c r="N33" s="3">
        <f t="shared" si="25"/>
        <v>-1.41</v>
      </c>
      <c r="O33" s="3">
        <f t="shared" si="25"/>
        <v>-2.2999999999999998</v>
      </c>
      <c r="P33" s="3">
        <f t="shared" si="25"/>
        <v>-89.29</v>
      </c>
      <c r="Q33" s="3">
        <f t="shared" si="25"/>
        <v>0.82</v>
      </c>
      <c r="R33" s="3">
        <f t="shared" si="25"/>
        <v>0.67</v>
      </c>
      <c r="S33" s="3">
        <f t="shared" si="25"/>
        <v>0.6</v>
      </c>
      <c r="T33" s="3">
        <f t="shared" si="25"/>
        <v>0.52</v>
      </c>
      <c r="U33" s="3">
        <f t="shared" si="25"/>
        <v>1.06</v>
      </c>
      <c r="V33" s="3">
        <f t="shared" si="25"/>
        <v>1.64</v>
      </c>
      <c r="W33" s="3">
        <f t="shared" si="25"/>
        <v>1.74</v>
      </c>
      <c r="X33" s="3">
        <f t="shared" si="25"/>
        <v>2.27</v>
      </c>
      <c r="Y33" s="3">
        <f t="shared" si="25"/>
        <v>2.48</v>
      </c>
      <c r="Z33" s="3">
        <f t="shared" si="25"/>
        <v>3.54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-21.51</v>
      </c>
      <c r="E34" s="3">
        <f>IFERROR(INDEX(E51:E500,MATCH($A$34,$C$51:$C$500,0)),"")</f>
        <v>-140.38</v>
      </c>
      <c r="H34" s="3">
        <f>IFERROR(INDEX(D34:G34,COUNT(D34:G34)),"")</f>
        <v>-140.38</v>
      </c>
      <c r="I34" s="3">
        <f t="shared" ref="I34:Z34" si="26">IFERROR(INDEX(I51:I500,MATCH($C$34,$C$51:$C$500,0)),"")</f>
        <v>-150.94</v>
      </c>
      <c r="J34" s="3">
        <f t="shared" si="26"/>
        <v>-5.22</v>
      </c>
      <c r="K34" s="3">
        <f t="shared" si="26"/>
        <v>-18.18</v>
      </c>
      <c r="L34" s="3">
        <f t="shared" si="26"/>
        <v>0.85</v>
      </c>
      <c r="M34" s="3">
        <f t="shared" si="26"/>
        <v>-1.82</v>
      </c>
      <c r="N34" s="3">
        <f t="shared" si="26"/>
        <v>-3.62</v>
      </c>
      <c r="O34" s="3">
        <f t="shared" si="26"/>
        <v>-2.36</v>
      </c>
      <c r="P34" s="3">
        <f t="shared" si="26"/>
        <v>-0.81</v>
      </c>
      <c r="Q34" s="3">
        <f t="shared" si="26"/>
        <v>-3.59</v>
      </c>
      <c r="R34" s="3">
        <f t="shared" si="26"/>
        <v>-5.77</v>
      </c>
      <c r="S34" s="3">
        <f t="shared" si="26"/>
        <v>-5000</v>
      </c>
      <c r="T34" s="3">
        <f t="shared" si="26"/>
        <v>-4.57</v>
      </c>
      <c r="U34" s="3">
        <f t="shared" si="26"/>
        <v>-168.66</v>
      </c>
      <c r="V34" s="3">
        <f t="shared" si="26"/>
        <v>68.900000000000006</v>
      </c>
      <c r="W34" s="3">
        <f t="shared" si="26"/>
        <v>245.95</v>
      </c>
      <c r="X34" s="3">
        <f t="shared" si="26"/>
        <v>119.9</v>
      </c>
      <c r="Y34" s="3">
        <f t="shared" si="26"/>
        <v>271.27999999999997</v>
      </c>
      <c r="Z34" s="3">
        <f t="shared" si="26"/>
        <v>140.97999999999999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593.27</v>
      </c>
      <c r="E35" s="3">
        <f>IFERROR(INDEX(E51:E500,MATCH($A$35,$C$51:$C$500,0)),"")</f>
        <v>189.99</v>
      </c>
      <c r="H35" s="3">
        <f>IFERROR(INDEX(D35:G35,COUNT(D35:G35)),"")</f>
        <v>189.99</v>
      </c>
      <c r="I35" s="3">
        <f t="shared" ref="I35:Z35" si="27">IFERROR(INDEX(I51:I500,MATCH($C$35,$C$51:$C$500,0)),"")</f>
        <v>2.76</v>
      </c>
      <c r="J35" s="3">
        <f t="shared" si="27"/>
        <v>0.32</v>
      </c>
      <c r="K35" s="3">
        <f t="shared" si="27"/>
        <v>0.14000000000000001</v>
      </c>
      <c r="L35" s="3">
        <f t="shared" si="27"/>
        <v>0</v>
      </c>
      <c r="M35" s="3">
        <f t="shared" si="27"/>
        <v>0</v>
      </c>
      <c r="N35" s="3">
        <f t="shared" si="27"/>
        <v>13.99</v>
      </c>
      <c r="O35" s="3">
        <f t="shared" si="27"/>
        <v>2.69</v>
      </c>
      <c r="P35" s="3">
        <f t="shared" si="27"/>
        <v>1.88</v>
      </c>
      <c r="Q35" s="3">
        <f t="shared" si="27"/>
        <v>1.63</v>
      </c>
      <c r="R35" s="3">
        <f t="shared" si="27"/>
        <v>1.1399999999999999</v>
      </c>
      <c r="S35" s="3">
        <f t="shared" si="27"/>
        <v>1251.71</v>
      </c>
      <c r="T35" s="3">
        <f t="shared" si="27"/>
        <v>1.18</v>
      </c>
      <c r="U35" s="3">
        <f t="shared" si="27"/>
        <v>1.49</v>
      </c>
      <c r="V35" s="3">
        <f t="shared" si="27"/>
        <v>2.06</v>
      </c>
      <c r="W35" s="3">
        <f t="shared" si="27"/>
        <v>2.0099999999999998</v>
      </c>
      <c r="X35" s="3">
        <f t="shared" si="27"/>
        <v>3.03</v>
      </c>
      <c r="Y35" s="3">
        <f t="shared" si="27"/>
        <v>4.2699999999999996</v>
      </c>
      <c r="Z35" s="3">
        <f t="shared" si="27"/>
        <v>11.9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381080326</v>
      </c>
      <c r="E51" s="5">
        <v>1524010785</v>
      </c>
      <c r="F51" s="5">
        <v>18859711462</v>
      </c>
      <c r="G51" s="5">
        <v>72879389427</v>
      </c>
      <c r="I51" s="5">
        <v>230245960203</v>
      </c>
      <c r="J51" s="5">
        <v>223452157674</v>
      </c>
      <c r="K51" s="5">
        <v>173840919543</v>
      </c>
      <c r="N51" s="5">
        <v>14172811000</v>
      </c>
      <c r="O51" s="5">
        <v>73754186000</v>
      </c>
      <c r="P51" s="5">
        <v>105536904000</v>
      </c>
      <c r="Q51" s="5">
        <v>121601830000</v>
      </c>
      <c r="R51" s="5">
        <v>174554336000</v>
      </c>
      <c r="S51" s="5">
        <v>158437640</v>
      </c>
      <c r="T51" s="5">
        <v>167429045000</v>
      </c>
      <c r="U51" s="5">
        <v>301179957000</v>
      </c>
      <c r="V51" s="5">
        <v>336920981000</v>
      </c>
      <c r="W51" s="5">
        <v>359115637000</v>
      </c>
      <c r="X51" s="5">
        <v>307577110661</v>
      </c>
      <c r="Y51" s="5">
        <v>237031910867</v>
      </c>
      <c r="Z51" s="5">
        <v>124934866806</v>
      </c>
    </row>
    <row r="52" spans="2:26" ht="15.5" x14ac:dyDescent="0.35">
      <c r="C52" t="s">
        <v>86</v>
      </c>
      <c r="D52" s="5">
        <v>-1489603605</v>
      </c>
      <c r="E52" s="5">
        <v>-1461292155</v>
      </c>
      <c r="F52" s="5">
        <v>-15859918260</v>
      </c>
      <c r="G52" s="5">
        <v>-66115646550</v>
      </c>
      <c r="I52" s="5">
        <v>-216129197088</v>
      </c>
      <c r="J52" s="5">
        <v>-213095997615</v>
      </c>
      <c r="K52" s="5">
        <v>-170613746232</v>
      </c>
      <c r="M52" s="5">
        <v>-26628284000</v>
      </c>
      <c r="N52" s="5">
        <v>-53133720000</v>
      </c>
      <c r="O52" s="5">
        <v>-106066621000</v>
      </c>
      <c r="P52" s="5">
        <v>-155737845000</v>
      </c>
      <c r="Q52" s="5">
        <v>-188301104000</v>
      </c>
      <c r="R52" s="5">
        <v>-208156832000</v>
      </c>
      <c r="S52" s="5">
        <v>-209010203</v>
      </c>
      <c r="T52" s="5">
        <v>-194179931000</v>
      </c>
      <c r="U52" s="5">
        <v>-248297224000</v>
      </c>
      <c r="V52" s="5">
        <v>-254937832000</v>
      </c>
      <c r="W52" s="5">
        <v>-242434860000</v>
      </c>
      <c r="X52" s="5">
        <v>-202546009965</v>
      </c>
      <c r="Y52" s="5">
        <v>-160322473585</v>
      </c>
      <c r="Z52" s="5">
        <v>-63439977292</v>
      </c>
    </row>
    <row r="53" spans="2:26" ht="15.5" x14ac:dyDescent="0.35">
      <c r="C53" t="s">
        <v>87</v>
      </c>
      <c r="D53" s="5">
        <v>-1108523279</v>
      </c>
      <c r="E53" s="5">
        <v>62718630</v>
      </c>
      <c r="F53" s="5">
        <v>2999793202</v>
      </c>
      <c r="G53" s="5">
        <v>6763742877</v>
      </c>
      <c r="I53" s="5">
        <v>14116763115</v>
      </c>
      <c r="J53" s="5">
        <v>10356160059</v>
      </c>
      <c r="K53" s="5">
        <v>3227173311</v>
      </c>
      <c r="M53" s="5">
        <v>-26628284000</v>
      </c>
      <c r="N53" s="5">
        <v>-38960909000</v>
      </c>
      <c r="O53" s="5">
        <v>-32312435000</v>
      </c>
      <c r="P53" s="5">
        <v>-50200941000</v>
      </c>
      <c r="Q53" s="5">
        <v>-66699274000</v>
      </c>
      <c r="R53" s="5">
        <v>-33602496000</v>
      </c>
      <c r="S53" s="5">
        <v>-50572563</v>
      </c>
      <c r="T53" s="5">
        <v>-26750886000</v>
      </c>
      <c r="U53" s="5">
        <v>52882733000</v>
      </c>
      <c r="V53" s="5">
        <v>81983149000</v>
      </c>
      <c r="W53" s="5">
        <v>116680777000</v>
      </c>
      <c r="X53" s="5">
        <v>105031100696</v>
      </c>
      <c r="Y53" s="5">
        <v>76709437282</v>
      </c>
      <c r="Z53" s="5">
        <v>61494889514</v>
      </c>
    </row>
    <row r="54" spans="2:26" ht="15.5" x14ac:dyDescent="0.35">
      <c r="C54" t="s">
        <v>88</v>
      </c>
      <c r="D54" s="5">
        <v>125960025</v>
      </c>
      <c r="E54" s="5">
        <v>-2112497460</v>
      </c>
      <c r="F54" s="5">
        <v>-7066219983</v>
      </c>
      <c r="G54" s="5">
        <v>-2795518760</v>
      </c>
      <c r="I54" s="5">
        <v>-15791090213</v>
      </c>
      <c r="J54" s="5">
        <v>-12983917461</v>
      </c>
      <c r="K54" s="5">
        <v>-11699058691</v>
      </c>
      <c r="L54" s="5">
        <v>-2918126150</v>
      </c>
      <c r="M54" s="5">
        <v>-4580424000</v>
      </c>
      <c r="N54" s="5">
        <v>-9399849000</v>
      </c>
      <c r="O54" s="5">
        <v>-11284205000</v>
      </c>
      <c r="P54" s="5">
        <v>-10007338000</v>
      </c>
      <c r="Q54" s="5">
        <v>-10705104000</v>
      </c>
      <c r="R54" s="5">
        <v>-10729318000</v>
      </c>
      <c r="S54" s="5">
        <v>-9746976</v>
      </c>
      <c r="T54" s="5">
        <v>-11759863000</v>
      </c>
      <c r="U54" s="5">
        <v>-11789356000</v>
      </c>
      <c r="V54" s="5">
        <v>-12563328000</v>
      </c>
      <c r="W54" s="5">
        <v>-11807978000</v>
      </c>
      <c r="X54" s="5">
        <v>-13670926509</v>
      </c>
      <c r="Y54" s="5">
        <v>-15696946025</v>
      </c>
      <c r="Z54" s="5">
        <v>-13795379986</v>
      </c>
    </row>
    <row r="55" spans="2:26" ht="15.5" x14ac:dyDescent="0.35">
      <c r="C55" t="s">
        <v>90</v>
      </c>
      <c r="D55" s="5">
        <v>125960025</v>
      </c>
      <c r="E55" s="5">
        <v>-2112497460</v>
      </c>
      <c r="F55" s="5">
        <v>-7066219983</v>
      </c>
      <c r="G55" s="5">
        <v>-2795518760</v>
      </c>
      <c r="I55" s="5">
        <v>-15791090213</v>
      </c>
      <c r="J55" s="5">
        <v>-12983917461</v>
      </c>
      <c r="K55" s="5">
        <v>-11699058691</v>
      </c>
      <c r="L55" s="5">
        <v>-2918126150</v>
      </c>
      <c r="M55" s="5">
        <v>-4580424000</v>
      </c>
      <c r="N55" s="5">
        <v>-9399849000</v>
      </c>
      <c r="O55" s="5">
        <v>-11284205000</v>
      </c>
      <c r="P55" s="5">
        <v>-10007338000</v>
      </c>
      <c r="Q55" s="5">
        <v>-10705104000</v>
      </c>
      <c r="R55" s="5">
        <v>-10729318000</v>
      </c>
      <c r="S55" s="5">
        <v>-9746976</v>
      </c>
      <c r="T55" s="5">
        <v>-11759863000</v>
      </c>
      <c r="U55" s="5">
        <v>-11789356000</v>
      </c>
      <c r="V55" s="5">
        <v>-12563328000</v>
      </c>
      <c r="W55" s="5">
        <v>-11807978000</v>
      </c>
      <c r="X55" s="5">
        <v>-13670926509</v>
      </c>
      <c r="Y55" s="5">
        <v>-14927996025</v>
      </c>
      <c r="Z55" s="5">
        <v>-13090509153</v>
      </c>
    </row>
    <row r="56" spans="2:26" ht="15.5" x14ac:dyDescent="0.35">
      <c r="C56" t="s">
        <v>89</v>
      </c>
      <c r="Y56" s="5">
        <v>-768950000</v>
      </c>
      <c r="Z56" s="5">
        <v>-704870833</v>
      </c>
    </row>
    <row r="57" spans="2:26" ht="15.5" x14ac:dyDescent="0.35">
      <c r="C57" t="s">
        <v>92</v>
      </c>
      <c r="D57" s="5">
        <v>-982563254</v>
      </c>
      <c r="E57" s="5">
        <v>-2049778830</v>
      </c>
      <c r="F57" s="5">
        <v>-4066426781</v>
      </c>
      <c r="G57" s="5">
        <v>3968224117</v>
      </c>
      <c r="I57" s="5">
        <v>-1674327098</v>
      </c>
      <c r="J57" s="5">
        <v>-2627757402</v>
      </c>
      <c r="K57" s="5">
        <v>-8471885380</v>
      </c>
      <c r="L57" s="5">
        <v>-2918126150</v>
      </c>
      <c r="M57" s="5">
        <v>-31208708000</v>
      </c>
      <c r="N57" s="5">
        <v>-48360758000</v>
      </c>
      <c r="O57" s="5">
        <v>-43596640000</v>
      </c>
      <c r="P57" s="5">
        <v>-60208279000</v>
      </c>
      <c r="Q57" s="5">
        <v>-77404378000</v>
      </c>
      <c r="R57" s="5">
        <v>-44331814000</v>
      </c>
      <c r="S57" s="5">
        <v>-60319539</v>
      </c>
      <c r="T57" s="5">
        <v>-38510749000</v>
      </c>
      <c r="U57" s="5">
        <v>41093377000</v>
      </c>
      <c r="V57" s="5">
        <v>69419821000</v>
      </c>
      <c r="W57" s="5">
        <v>104872799000</v>
      </c>
      <c r="X57" s="5">
        <v>91360174187</v>
      </c>
      <c r="Y57" s="5">
        <v>61012491257</v>
      </c>
      <c r="Z57" s="5">
        <v>47699509528</v>
      </c>
    </row>
    <row r="58" spans="2:26" ht="15.5" x14ac:dyDescent="0.35">
      <c r="C58" t="s">
        <v>93</v>
      </c>
      <c r="D58" s="5">
        <v>-19876772079</v>
      </c>
      <c r="E58" s="5">
        <v>-1422914932</v>
      </c>
      <c r="F58" s="5">
        <v>-1019621213</v>
      </c>
      <c r="G58" s="5">
        <v>-2024373770</v>
      </c>
      <c r="I58" s="5">
        <v>-5099814605</v>
      </c>
      <c r="J58" s="5">
        <v>-23381506267</v>
      </c>
      <c r="K58" s="5">
        <v>4334197748</v>
      </c>
      <c r="L58" s="5">
        <v>236032056832</v>
      </c>
      <c r="M58" s="5">
        <v>-77217235000</v>
      </c>
      <c r="N58" s="5">
        <v>-6547521000</v>
      </c>
      <c r="O58" s="5">
        <v>-43602327000</v>
      </c>
      <c r="P58" s="5">
        <v>-347248885000</v>
      </c>
      <c r="Q58" s="5">
        <v>-14415169000</v>
      </c>
      <c r="R58" s="5">
        <v>-12690948000</v>
      </c>
      <c r="S58" s="5">
        <v>-22230917</v>
      </c>
      <c r="T58" s="5">
        <v>-33630065000</v>
      </c>
      <c r="U58" s="5">
        <v>-43802509000</v>
      </c>
      <c r="V58" s="5">
        <v>-45480023000</v>
      </c>
      <c r="W58" s="5">
        <v>-85628070000</v>
      </c>
      <c r="X58" s="5">
        <v>-75332006265</v>
      </c>
      <c r="Y58" s="5">
        <v>-53016238948</v>
      </c>
      <c r="Z58" s="5">
        <v>-36075483171</v>
      </c>
    </row>
    <row r="59" spans="2:26" ht="15.5" x14ac:dyDescent="0.35">
      <c r="C59" t="s">
        <v>94</v>
      </c>
      <c r="M59" s="5">
        <v>5434000</v>
      </c>
      <c r="N59" s="5">
        <v>14988000</v>
      </c>
      <c r="O59" s="5">
        <v>48911000</v>
      </c>
      <c r="P59" s="5">
        <v>28956000</v>
      </c>
      <c r="Q59" s="5">
        <v>26957000</v>
      </c>
      <c r="R59" s="5">
        <v>24051000</v>
      </c>
      <c r="S59" s="5">
        <v>38900</v>
      </c>
      <c r="T59" s="5">
        <v>121117000</v>
      </c>
      <c r="U59" s="5">
        <v>404860000</v>
      </c>
      <c r="V59" s="5">
        <v>510945000</v>
      </c>
    </row>
    <row r="60" spans="2:26" ht="15.5" x14ac:dyDescent="0.35">
      <c r="C60" t="s">
        <v>27</v>
      </c>
      <c r="D60" s="5">
        <v>-98652381</v>
      </c>
      <c r="E60" s="5">
        <v>-1481685429</v>
      </c>
      <c r="F60" s="5">
        <v>-944905158</v>
      </c>
      <c r="G60" s="5">
        <v>-2306252151</v>
      </c>
      <c r="I60" s="5">
        <v>-6448884392</v>
      </c>
      <c r="J60" s="5">
        <v>-5387962749</v>
      </c>
      <c r="K60" s="5">
        <v>-2785181495</v>
      </c>
      <c r="L60" s="5">
        <v>-7124856</v>
      </c>
      <c r="M60" s="5">
        <v>-4446406000</v>
      </c>
      <c r="N60" s="5">
        <v>-4565311000</v>
      </c>
      <c r="O60" s="5">
        <v>-6584520000</v>
      </c>
      <c r="P60" s="5">
        <v>-6800299000</v>
      </c>
      <c r="Q60" s="5">
        <v>-9344912000</v>
      </c>
      <c r="R60" s="5">
        <v>-12234072000</v>
      </c>
      <c r="S60" s="5">
        <v>-19879073</v>
      </c>
      <c r="T60" s="5">
        <v>-23157433000</v>
      </c>
      <c r="U60" s="5">
        <v>-32422017000</v>
      </c>
      <c r="V60" s="5">
        <v>-44018680000</v>
      </c>
    </row>
    <row r="61" spans="2:26" ht="15.5" x14ac:dyDescent="0.35">
      <c r="C61" t="s">
        <v>313</v>
      </c>
    </row>
    <row r="62" spans="2:26" ht="15.5" x14ac:dyDescent="0.35">
      <c r="C62" t="s">
        <v>91</v>
      </c>
      <c r="D62" s="5">
        <v>-10007653946</v>
      </c>
      <c r="E62" s="5">
        <v>-1410260282</v>
      </c>
      <c r="F62" s="5">
        <v>-2402744815</v>
      </c>
      <c r="G62" s="5">
        <v>1093450023</v>
      </c>
      <c r="I62" s="5">
        <v>-2848141826</v>
      </c>
      <c r="J62" s="5">
        <v>-12062677049</v>
      </c>
      <c r="K62" s="5">
        <v>-2849808736</v>
      </c>
      <c r="O62" s="5">
        <v>-2963385000</v>
      </c>
      <c r="P62" s="5">
        <v>-162735278000</v>
      </c>
      <c r="Q62" s="5">
        <v>-36526815000</v>
      </c>
      <c r="R62" s="5">
        <v>-22545062000</v>
      </c>
      <c r="S62" s="5">
        <v>-32716628</v>
      </c>
      <c r="T62" s="5">
        <v>-28563814000</v>
      </c>
      <c r="U62" s="5">
        <v>-1103952000</v>
      </c>
      <c r="V62" s="5">
        <v>5740889000</v>
      </c>
      <c r="W62" s="5">
        <v>3558620000</v>
      </c>
    </row>
    <row r="63" spans="2:26" ht="15.5" x14ac:dyDescent="0.35">
      <c r="C63" t="s">
        <v>96</v>
      </c>
      <c r="D63" s="5">
        <v>-19876772079</v>
      </c>
      <c r="E63" s="5">
        <v>-1422914932</v>
      </c>
      <c r="F63" s="5">
        <v>-1019621213</v>
      </c>
      <c r="G63" s="5">
        <v>-2024373770</v>
      </c>
      <c r="I63" s="5">
        <v>-5099814605</v>
      </c>
      <c r="J63" s="5">
        <v>-23381506267</v>
      </c>
      <c r="K63" s="5">
        <v>4334197748</v>
      </c>
      <c r="L63" s="5">
        <v>236032056832</v>
      </c>
      <c r="M63" s="5">
        <v>-77217235000</v>
      </c>
      <c r="N63" s="5">
        <v>-6547521000</v>
      </c>
      <c r="O63" s="5">
        <v>-43602327000</v>
      </c>
      <c r="P63" s="5">
        <v>-347248885000</v>
      </c>
      <c r="Q63" s="5">
        <v>-14415169000</v>
      </c>
      <c r="R63" s="5">
        <v>-12690948000</v>
      </c>
      <c r="S63" s="5">
        <v>-22230917</v>
      </c>
      <c r="T63" s="5">
        <v>-33630065000</v>
      </c>
      <c r="U63" s="5">
        <v>-43802509000</v>
      </c>
      <c r="V63" s="5">
        <v>-45480023000</v>
      </c>
      <c r="W63" s="5">
        <v>-85628070000</v>
      </c>
      <c r="X63" s="5">
        <v>-75332006265</v>
      </c>
      <c r="Y63" s="5">
        <v>-53016238948</v>
      </c>
      <c r="Z63" s="5">
        <v>-36075483171</v>
      </c>
    </row>
    <row r="64" spans="2:26" ht="15.5" x14ac:dyDescent="0.35">
      <c r="C64" t="s">
        <v>29</v>
      </c>
      <c r="D64" s="5">
        <v>-20859335333</v>
      </c>
      <c r="E64" s="5">
        <v>-3472693762</v>
      </c>
      <c r="F64" s="5">
        <v>-5086047994</v>
      </c>
      <c r="G64" s="5">
        <v>1943850347</v>
      </c>
      <c r="I64" s="5">
        <v>-6774141703</v>
      </c>
      <c r="J64" s="5">
        <v>-26009263669</v>
      </c>
      <c r="K64" s="5">
        <v>-4137687632</v>
      </c>
      <c r="L64" s="5">
        <v>233113930682</v>
      </c>
      <c r="M64" s="5">
        <v>-108425943000</v>
      </c>
      <c r="N64" s="5">
        <v>-54908279000</v>
      </c>
      <c r="O64" s="5">
        <v>-87198967000</v>
      </c>
      <c r="P64" s="5">
        <v>-407457164000</v>
      </c>
      <c r="Q64" s="5">
        <v>-91819547000</v>
      </c>
      <c r="R64" s="5">
        <v>-57022762000</v>
      </c>
      <c r="S64" s="5">
        <v>-82550456</v>
      </c>
      <c r="T64" s="5">
        <v>-72140814000</v>
      </c>
      <c r="U64" s="5">
        <v>-2709132000</v>
      </c>
      <c r="V64" s="5">
        <v>23939798000</v>
      </c>
      <c r="W64" s="5">
        <v>19244729000</v>
      </c>
      <c r="X64" s="5">
        <v>16028167922</v>
      </c>
      <c r="Y64" s="5">
        <v>7996252309</v>
      </c>
      <c r="Z64" s="5">
        <v>11624026357</v>
      </c>
    </row>
    <row r="65" spans="3:26" ht="15.5" x14ac:dyDescent="0.35">
      <c r="C65" t="s">
        <v>28</v>
      </c>
      <c r="D65" s="5">
        <v>334669252</v>
      </c>
      <c r="E65" s="5">
        <v>3385036</v>
      </c>
      <c r="F65" s="5">
        <v>-301636775</v>
      </c>
      <c r="G65" s="5">
        <v>7419015</v>
      </c>
      <c r="I65" s="5">
        <v>-279379730</v>
      </c>
      <c r="J65" s="5">
        <v>262824923</v>
      </c>
      <c r="K65" s="5">
        <v>-17501997</v>
      </c>
      <c r="M65" s="5">
        <v>-444140000</v>
      </c>
      <c r="N65" s="5">
        <v>147445000</v>
      </c>
      <c r="O65" s="5">
        <v>139553000</v>
      </c>
      <c r="P65" s="5">
        <v>154175000</v>
      </c>
      <c r="Q65" s="5">
        <v>121593000</v>
      </c>
      <c r="R65" s="5">
        <v>130751000</v>
      </c>
      <c r="S65" s="5">
        <v>152622</v>
      </c>
      <c r="T65" s="5">
        <v>150450000</v>
      </c>
      <c r="U65" s="5">
        <v>-1039046000</v>
      </c>
      <c r="V65" s="5">
        <v>-8139833000</v>
      </c>
      <c r="W65" s="5">
        <v>-12740537000</v>
      </c>
      <c r="X65" s="5">
        <v>-8253873488</v>
      </c>
      <c r="Y65" s="5">
        <v>-4284663850</v>
      </c>
      <c r="Z65" s="5">
        <v>-1084313140</v>
      </c>
    </row>
    <row r="66" spans="3:26" ht="15.5" x14ac:dyDescent="0.35">
      <c r="C66" t="s">
        <v>97</v>
      </c>
      <c r="U66" s="5">
        <v>-1208854000</v>
      </c>
      <c r="V66" s="5">
        <v>-8366580000</v>
      </c>
      <c r="W66" s="5">
        <v>-8109061000</v>
      </c>
      <c r="X66" s="5">
        <v>-6824708750</v>
      </c>
      <c r="Y66" s="5">
        <v>-4318551440</v>
      </c>
      <c r="Z66" s="5">
        <v>-1190218700</v>
      </c>
    </row>
    <row r="67" spans="3:26" ht="15.5" x14ac:dyDescent="0.35">
      <c r="C67" t="s">
        <v>98</v>
      </c>
      <c r="D67" s="5">
        <v>334669252</v>
      </c>
      <c r="E67" s="5">
        <v>3385036</v>
      </c>
      <c r="F67" s="5">
        <v>-301636775</v>
      </c>
      <c r="G67" s="5">
        <v>7419015</v>
      </c>
      <c r="I67" s="5">
        <v>-279379730</v>
      </c>
      <c r="J67" s="5">
        <v>262824923</v>
      </c>
      <c r="K67" s="5">
        <v>-17501997</v>
      </c>
      <c r="M67" s="5">
        <v>-444140000</v>
      </c>
      <c r="N67" s="5">
        <v>147445000</v>
      </c>
      <c r="O67" s="5">
        <v>139553000</v>
      </c>
      <c r="P67" s="5">
        <v>154175000</v>
      </c>
      <c r="Q67" s="5">
        <v>121593000</v>
      </c>
      <c r="R67" s="5">
        <v>130751000</v>
      </c>
      <c r="S67" s="5">
        <v>152622</v>
      </c>
      <c r="T67" s="5">
        <v>150450000</v>
      </c>
      <c r="U67" s="5">
        <v>169808000</v>
      </c>
      <c r="V67" s="5">
        <v>226747000</v>
      </c>
      <c r="W67" s="5">
        <v>-4631476000</v>
      </c>
      <c r="X67" s="5">
        <v>-1429164738</v>
      </c>
      <c r="Y67" s="5">
        <v>33887590</v>
      </c>
      <c r="Z67" s="5">
        <v>105905560</v>
      </c>
    </row>
    <row r="68" spans="3:26" ht="15.5" x14ac:dyDescent="0.35">
      <c r="C68" t="s">
        <v>99</v>
      </c>
      <c r="D68" s="5">
        <v>334669252</v>
      </c>
      <c r="E68" s="5">
        <v>3385036</v>
      </c>
      <c r="F68" s="5">
        <v>-301636775</v>
      </c>
      <c r="G68" s="5">
        <v>7419015</v>
      </c>
      <c r="I68" s="5">
        <v>-279379730</v>
      </c>
      <c r="J68" s="5">
        <v>262824923</v>
      </c>
      <c r="K68" s="5">
        <v>-17501997</v>
      </c>
      <c r="M68" s="5">
        <v>-444140000</v>
      </c>
      <c r="N68" s="5">
        <v>147445000</v>
      </c>
      <c r="O68" s="5">
        <v>139553000</v>
      </c>
      <c r="P68" s="5">
        <v>154175000</v>
      </c>
      <c r="Q68" s="5">
        <v>121593000</v>
      </c>
      <c r="R68" s="5">
        <v>130751000</v>
      </c>
      <c r="S68" s="5">
        <v>152622</v>
      </c>
      <c r="T68" s="5">
        <v>150450000</v>
      </c>
      <c r="U68" s="5">
        <v>-1039046000</v>
      </c>
      <c r="V68" s="5">
        <v>-8139833000</v>
      </c>
      <c r="W68" s="5">
        <v>-12740537000</v>
      </c>
      <c r="X68" s="5">
        <v>-8253873488</v>
      </c>
      <c r="Y68" s="5">
        <v>-4284663850</v>
      </c>
      <c r="Z68" s="5">
        <v>-1084313140</v>
      </c>
    </row>
    <row r="69" spans="3:26" ht="15.5" x14ac:dyDescent="0.35">
      <c r="C69" t="s">
        <v>100</v>
      </c>
      <c r="D69" s="5">
        <v>-20524666081</v>
      </c>
      <c r="E69" s="5">
        <v>-3469308726</v>
      </c>
      <c r="F69" s="5">
        <v>-5387684769</v>
      </c>
      <c r="G69" s="5">
        <v>1951269362</v>
      </c>
      <c r="I69" s="5">
        <v>-7053521433</v>
      </c>
      <c r="J69" s="5">
        <v>-25746438746</v>
      </c>
      <c r="K69" s="5">
        <v>-4155189629</v>
      </c>
      <c r="L69" s="5">
        <v>233113930682</v>
      </c>
      <c r="M69" s="5">
        <v>-108870083000</v>
      </c>
      <c r="N69" s="5">
        <v>-54760834000</v>
      </c>
      <c r="O69" s="5">
        <v>-87059414000</v>
      </c>
      <c r="P69" s="5">
        <v>-407302989000</v>
      </c>
      <c r="Q69" s="5">
        <v>-91697954000</v>
      </c>
      <c r="R69" s="5">
        <v>-56892011000</v>
      </c>
      <c r="S69" s="5">
        <v>-82397834</v>
      </c>
      <c r="T69" s="5">
        <v>-71990364000</v>
      </c>
      <c r="U69" s="5">
        <v>-3748178000</v>
      </c>
      <c r="V69" s="5">
        <v>15799965000</v>
      </c>
      <c r="W69" s="5">
        <v>6504192000</v>
      </c>
      <c r="X69" s="5">
        <v>7774294434</v>
      </c>
      <c r="Y69" s="5">
        <v>3711588459</v>
      </c>
      <c r="Z69" s="5">
        <v>10539713217</v>
      </c>
    </row>
    <row r="70" spans="3:26" ht="15.5" x14ac:dyDescent="0.35">
      <c r="C70" t="s">
        <v>101</v>
      </c>
      <c r="X70" s="5">
        <v>-7601444122</v>
      </c>
      <c r="Y70" s="5">
        <v>-4148915222</v>
      </c>
      <c r="Z70" s="5">
        <v>-5926013922</v>
      </c>
    </row>
    <row r="71" spans="3:26" ht="15.5" x14ac:dyDescent="0.35">
      <c r="C71" t="s">
        <v>102</v>
      </c>
      <c r="Y71" s="5">
        <v>-11428807111</v>
      </c>
      <c r="Z71" s="5">
        <v>-3988741245</v>
      </c>
    </row>
    <row r="72" spans="3:26" ht="15.5" x14ac:dyDescent="0.35">
      <c r="C72" t="s">
        <v>104</v>
      </c>
      <c r="D72" s="5">
        <v>-20524666081</v>
      </c>
      <c r="E72" s="5">
        <v>-3469308726</v>
      </c>
      <c r="F72" s="5">
        <v>-5387684769</v>
      </c>
      <c r="G72" s="5">
        <v>1951269362</v>
      </c>
      <c r="I72" s="5">
        <v>-7053521433</v>
      </c>
      <c r="J72" s="5">
        <v>-25746438746</v>
      </c>
      <c r="K72" s="5">
        <v>-4155189629</v>
      </c>
      <c r="L72" s="5">
        <v>233113930682</v>
      </c>
      <c r="M72" s="5">
        <v>-108870083000</v>
      </c>
      <c r="N72" s="5">
        <v>-54760834000</v>
      </c>
      <c r="O72" s="5">
        <v>-87059414000</v>
      </c>
      <c r="P72" s="5">
        <v>-407302989000</v>
      </c>
      <c r="Q72" s="5">
        <v>-91697954000</v>
      </c>
      <c r="R72" s="5">
        <v>-56892011000</v>
      </c>
      <c r="S72" s="5">
        <v>-82397834</v>
      </c>
      <c r="T72" s="5">
        <v>-71990364000</v>
      </c>
      <c r="U72" s="5">
        <v>-3748178000</v>
      </c>
      <c r="V72" s="5">
        <v>15799965000</v>
      </c>
      <c r="W72" s="5">
        <v>6504192000</v>
      </c>
      <c r="X72" s="5">
        <v>172850312</v>
      </c>
      <c r="Y72" s="5">
        <v>-11866133874</v>
      </c>
      <c r="Z72" s="5">
        <v>624958050</v>
      </c>
    </row>
    <row r="73" spans="3:26" ht="15.5" x14ac:dyDescent="0.35">
      <c r="C73" t="s">
        <v>105</v>
      </c>
      <c r="D73" s="5">
        <v>-9153325</v>
      </c>
      <c r="E73" s="5">
        <v>56294904</v>
      </c>
      <c r="F73" s="5">
        <v>-55393557</v>
      </c>
      <c r="G73" s="5">
        <v>12840485</v>
      </c>
      <c r="I73" s="5">
        <v>-16849668</v>
      </c>
      <c r="J73" s="5">
        <v>65491326</v>
      </c>
      <c r="K73" s="5">
        <v>25319314</v>
      </c>
      <c r="L73" s="5">
        <v>97775000</v>
      </c>
      <c r="M73" s="5">
        <v>398330000</v>
      </c>
      <c r="N73" s="5">
        <v>753373000</v>
      </c>
      <c r="O73" s="5">
        <v>45915000</v>
      </c>
      <c r="P73" s="5">
        <v>676181000</v>
      </c>
      <c r="Q73" s="5">
        <v>4606000</v>
      </c>
      <c r="R73" s="5">
        <v>513211000</v>
      </c>
      <c r="S73" s="5">
        <v>554276</v>
      </c>
      <c r="W73" s="5">
        <v>-33000000</v>
      </c>
    </row>
    <row r="74" spans="3:26" ht="15.5" x14ac:dyDescent="0.35">
      <c r="C74" t="s">
        <v>107</v>
      </c>
      <c r="D74" s="5">
        <v>-20533819406</v>
      </c>
      <c r="E74" s="5">
        <v>-3413013822</v>
      </c>
      <c r="F74" s="5">
        <v>-5443078326</v>
      </c>
      <c r="G74" s="5">
        <v>1964109847</v>
      </c>
      <c r="I74" s="5">
        <v>-7070371101</v>
      </c>
      <c r="J74" s="5">
        <v>-25680947420</v>
      </c>
      <c r="K74" s="5">
        <v>-4129870315</v>
      </c>
      <c r="L74" s="5">
        <v>233211705682</v>
      </c>
      <c r="M74" s="5">
        <v>-108471753000</v>
      </c>
      <c r="N74" s="5">
        <v>-54007461000</v>
      </c>
      <c r="O74" s="5">
        <v>-87013499000</v>
      </c>
      <c r="P74" s="5">
        <v>-406626808000</v>
      </c>
      <c r="Q74" s="5">
        <v>-91693348000</v>
      </c>
      <c r="R74" s="5">
        <v>-56378800000</v>
      </c>
      <c r="S74" s="5">
        <v>-81843558</v>
      </c>
      <c r="T74" s="5">
        <v>-71990364000</v>
      </c>
      <c r="U74" s="5">
        <v>-3748178000</v>
      </c>
      <c r="V74" s="5">
        <v>15799965000</v>
      </c>
      <c r="W74" s="5">
        <v>6471192000</v>
      </c>
    </row>
    <row r="75" spans="3:26" ht="15.5" x14ac:dyDescent="0.35">
      <c r="C75" t="s">
        <v>108</v>
      </c>
      <c r="D75" s="5">
        <v>-20524666081</v>
      </c>
      <c r="E75" s="5">
        <v>-3469308726</v>
      </c>
      <c r="F75" s="5">
        <v>-5387684769</v>
      </c>
      <c r="G75" s="5">
        <v>1951269362</v>
      </c>
      <c r="I75" s="5">
        <v>-7053521433</v>
      </c>
      <c r="J75" s="5">
        <v>-25746438746</v>
      </c>
      <c r="K75" s="5">
        <v>-4155189628</v>
      </c>
      <c r="L75" s="5">
        <v>233113930682</v>
      </c>
      <c r="M75" s="5">
        <v>-108870083000</v>
      </c>
      <c r="N75" s="5">
        <v>-54760834000</v>
      </c>
      <c r="O75" s="5">
        <v>-87059414000</v>
      </c>
      <c r="P75" s="5">
        <v>-407302989000</v>
      </c>
      <c r="Q75" s="5">
        <v>-91697954000</v>
      </c>
      <c r="R75" s="5">
        <v>-56892011000</v>
      </c>
      <c r="S75" s="5">
        <v>-82397834</v>
      </c>
      <c r="T75" s="5">
        <v>-71990364000</v>
      </c>
      <c r="U75" s="5">
        <v>-3748178000</v>
      </c>
      <c r="V75" s="5">
        <v>15799965000</v>
      </c>
      <c r="W75" s="5">
        <v>6504192000</v>
      </c>
      <c r="X75" s="5">
        <v>172850312</v>
      </c>
      <c r="Y75" s="5">
        <v>-11866133874</v>
      </c>
      <c r="Z75" s="5">
        <v>624958050</v>
      </c>
    </row>
    <row r="76" spans="3:26" ht="15.5" x14ac:dyDescent="0.35">
      <c r="C76" t="s">
        <v>8</v>
      </c>
      <c r="D76" s="5">
        <v>-10526165460</v>
      </c>
      <c r="E76" s="5">
        <v>-2002753540</v>
      </c>
      <c r="F76" s="5">
        <v>-3040333511</v>
      </c>
      <c r="G76" s="5">
        <v>870659824</v>
      </c>
      <c r="I76" s="5">
        <v>-4222229275</v>
      </c>
      <c r="J76" s="5">
        <v>-13618270371</v>
      </c>
      <c r="K76" s="5">
        <v>-1280061578</v>
      </c>
      <c r="L76" s="5">
        <v>233211705682</v>
      </c>
      <c r="M76" s="5">
        <v>-108471753000</v>
      </c>
      <c r="N76" s="5">
        <v>-54007461000</v>
      </c>
      <c r="O76" s="5">
        <v>-84050114000</v>
      </c>
      <c r="P76" s="5">
        <v>-243891530000</v>
      </c>
      <c r="Q76" s="5">
        <v>-55166533000</v>
      </c>
      <c r="R76" s="5">
        <v>-33833738000</v>
      </c>
      <c r="S76" s="5">
        <v>-49126930</v>
      </c>
      <c r="T76" s="5">
        <v>-43426550000</v>
      </c>
      <c r="U76" s="5">
        <v>-2644226000</v>
      </c>
      <c r="V76" s="5">
        <v>10059076000</v>
      </c>
      <c r="W76" s="5">
        <v>2912572000</v>
      </c>
    </row>
    <row r="77" spans="3:26" ht="15.5" x14ac:dyDescent="0.35">
      <c r="C77" t="s">
        <v>109</v>
      </c>
      <c r="D77" s="5">
        <v>-20524666081</v>
      </c>
      <c r="E77" s="5">
        <v>-3469308726</v>
      </c>
      <c r="F77" s="5">
        <v>-5387684769</v>
      </c>
      <c r="G77" s="5">
        <v>1951269362</v>
      </c>
      <c r="I77" s="5">
        <v>-7053521433</v>
      </c>
      <c r="J77" s="5">
        <v>-25746438746</v>
      </c>
      <c r="K77" s="5">
        <v>-4155189628</v>
      </c>
      <c r="L77" s="5">
        <v>233113930682</v>
      </c>
      <c r="M77" s="5">
        <v>-108870083000</v>
      </c>
      <c r="N77" s="5">
        <v>-54760834000</v>
      </c>
      <c r="O77" s="5">
        <v>-87059414000</v>
      </c>
      <c r="P77" s="5">
        <v>-407302989000</v>
      </c>
      <c r="Q77" s="5">
        <v>-91697954000</v>
      </c>
      <c r="R77" s="5">
        <v>-56892011000</v>
      </c>
      <c r="S77" s="5">
        <v>-82397834</v>
      </c>
      <c r="T77" s="5">
        <v>-71990364000</v>
      </c>
      <c r="U77" s="5">
        <v>-3748178000</v>
      </c>
      <c r="V77" s="5">
        <v>15799965000</v>
      </c>
      <c r="W77" s="5">
        <v>6504192000</v>
      </c>
      <c r="X77" s="5">
        <v>172850312</v>
      </c>
      <c r="Y77" s="5">
        <v>-11866133874</v>
      </c>
      <c r="Z77" s="5">
        <v>624958050</v>
      </c>
    </row>
    <row r="78" spans="3:26" ht="15.5" x14ac:dyDescent="0.35">
      <c r="C78" t="s">
        <v>110</v>
      </c>
      <c r="D78" s="5">
        <v>-20533819406</v>
      </c>
      <c r="E78" s="5">
        <v>-3413013822</v>
      </c>
      <c r="F78" s="5">
        <v>-5443078326</v>
      </c>
      <c r="G78" s="5">
        <v>1964109847</v>
      </c>
      <c r="I78" s="5">
        <v>-7070371101</v>
      </c>
      <c r="J78" s="5">
        <v>-25680947420</v>
      </c>
      <c r="K78" s="5">
        <v>-4129870314</v>
      </c>
      <c r="L78" s="5">
        <v>233211705682</v>
      </c>
      <c r="M78" s="5">
        <v>-108471753000</v>
      </c>
      <c r="N78" s="5">
        <v>-54007461000</v>
      </c>
      <c r="O78" s="5">
        <v>-87013499000</v>
      </c>
      <c r="P78" s="5">
        <v>-406626808000</v>
      </c>
      <c r="Q78" s="5">
        <v>-91693348000</v>
      </c>
      <c r="R78" s="5">
        <v>-56378800000</v>
      </c>
      <c r="S78" s="5">
        <v>-81843558</v>
      </c>
      <c r="T78" s="5">
        <v>-71990364000</v>
      </c>
      <c r="U78" s="5">
        <v>-3748178000</v>
      </c>
      <c r="V78" s="5">
        <v>15799965000</v>
      </c>
      <c r="W78" s="5">
        <v>6471192000</v>
      </c>
    </row>
    <row r="79" spans="3:26" ht="15.5" x14ac:dyDescent="0.35">
      <c r="C79" t="s">
        <v>111</v>
      </c>
      <c r="D79" s="5">
        <v>-20533819406</v>
      </c>
      <c r="E79" s="5">
        <v>-3413013822</v>
      </c>
      <c r="F79" s="5">
        <v>-5443078326</v>
      </c>
      <c r="G79" s="5">
        <v>1964109847</v>
      </c>
      <c r="I79" s="5">
        <v>-7070371101</v>
      </c>
      <c r="J79" s="5">
        <v>-25680947420</v>
      </c>
      <c r="K79" s="5">
        <v>-4129870314</v>
      </c>
      <c r="L79" s="5">
        <v>233211705682</v>
      </c>
      <c r="M79" s="5">
        <v>-108471753000</v>
      </c>
      <c r="N79" s="5">
        <v>-54007461000</v>
      </c>
      <c r="O79" s="5">
        <v>-87013499000</v>
      </c>
      <c r="P79" s="5">
        <v>-406626808000</v>
      </c>
      <c r="Q79" s="5">
        <v>-91693348000</v>
      </c>
      <c r="R79" s="5">
        <v>-56378800000</v>
      </c>
      <c r="S79" s="5">
        <v>-81843558</v>
      </c>
      <c r="T79" s="5">
        <v>-71990364000</v>
      </c>
      <c r="U79" s="5">
        <v>-3748178000</v>
      </c>
      <c r="V79" s="5">
        <v>15799965000</v>
      </c>
      <c r="W79" s="5">
        <v>6471192000</v>
      </c>
    </row>
    <row r="81" spans="2:26" ht="15.5" x14ac:dyDescent="0.35">
      <c r="B81" t="s">
        <v>112</v>
      </c>
      <c r="C81" t="s">
        <v>113</v>
      </c>
    </row>
    <row r="82" spans="2:26" ht="15.5" x14ac:dyDescent="0.35">
      <c r="C82" t="s">
        <v>114</v>
      </c>
    </row>
    <row r="83" spans="2:26" ht="15.5" x14ac:dyDescent="0.35">
      <c r="C83" t="s">
        <v>20</v>
      </c>
      <c r="D83" s="5">
        <v>474836483</v>
      </c>
      <c r="E83" s="5">
        <v>277210905</v>
      </c>
      <c r="F83" s="5">
        <v>249891298</v>
      </c>
      <c r="G83" s="5">
        <v>857760485</v>
      </c>
      <c r="I83" s="5">
        <v>249891298</v>
      </c>
      <c r="J83" s="5">
        <v>29247586533</v>
      </c>
      <c r="K83" s="5">
        <v>30509501931</v>
      </c>
      <c r="L83" s="5">
        <v>36553333</v>
      </c>
      <c r="M83" s="5">
        <v>49961000</v>
      </c>
      <c r="N83" s="5">
        <v>559693000</v>
      </c>
      <c r="O83" s="5">
        <v>998064000</v>
      </c>
      <c r="P83" s="5">
        <v>226434000</v>
      </c>
      <c r="Q83" s="5">
        <v>591924000</v>
      </c>
      <c r="R83" s="5">
        <v>1059074000</v>
      </c>
      <c r="S83" s="5">
        <v>144014000</v>
      </c>
      <c r="T83" s="5">
        <v>262892000</v>
      </c>
      <c r="U83" s="5">
        <v>6304266000</v>
      </c>
      <c r="V83" s="5">
        <v>67824960000</v>
      </c>
      <c r="W83" s="5">
        <v>2094899000</v>
      </c>
      <c r="X83" s="5">
        <v>188238847</v>
      </c>
      <c r="Y83" s="5">
        <v>512874854</v>
      </c>
      <c r="Z83" s="5">
        <v>8490616477</v>
      </c>
    </row>
    <row r="84" spans="2:26" ht="15.5" x14ac:dyDescent="0.35">
      <c r="C84" t="s">
        <v>115</v>
      </c>
      <c r="X84" s="5">
        <v>6885260000</v>
      </c>
      <c r="Y84" s="5">
        <v>6299755000</v>
      </c>
      <c r="Z84" s="5">
        <v>2047500000</v>
      </c>
    </row>
    <row r="85" spans="2:26" ht="15.5" x14ac:dyDescent="0.35">
      <c r="C85" t="s">
        <v>117</v>
      </c>
      <c r="D85" s="5">
        <v>2450437594</v>
      </c>
      <c r="E85" s="5">
        <v>4607865258</v>
      </c>
      <c r="F85" s="5">
        <v>8277110523</v>
      </c>
      <c r="G85" s="5">
        <v>31863633227</v>
      </c>
      <c r="I85" s="5">
        <v>8277110523</v>
      </c>
      <c r="J85" s="5">
        <v>28725251124</v>
      </c>
      <c r="K85" s="5">
        <v>30550017227</v>
      </c>
      <c r="O85" s="5">
        <v>4417892000</v>
      </c>
      <c r="P85" s="5">
        <v>23242361000</v>
      </c>
      <c r="Q85" s="5">
        <v>2513451000</v>
      </c>
      <c r="R85" s="5">
        <v>8102158000</v>
      </c>
      <c r="S85" s="5">
        <v>21227778000</v>
      </c>
      <c r="T85" s="5">
        <v>8587854000</v>
      </c>
      <c r="U85" s="5">
        <v>13585122000</v>
      </c>
      <c r="V85" s="5">
        <v>27096432000</v>
      </c>
      <c r="W85" s="5">
        <v>28075443000</v>
      </c>
      <c r="X85" s="5">
        <v>29762291080</v>
      </c>
      <c r="Y85" s="5">
        <v>21365026246</v>
      </c>
      <c r="Z85" s="5">
        <v>23856087799</v>
      </c>
    </row>
    <row r="86" spans="2:26" ht="15.5" x14ac:dyDescent="0.35">
      <c r="C86" t="s">
        <v>119</v>
      </c>
      <c r="D86" s="5">
        <v>54550000000</v>
      </c>
      <c r="E86" s="5">
        <v>54550000000</v>
      </c>
      <c r="F86" s="5">
        <v>54550000000</v>
      </c>
      <c r="G86" s="5">
        <v>54550000000</v>
      </c>
      <c r="I86" s="5">
        <v>54550000000</v>
      </c>
      <c r="J86" s="5">
        <v>54550000000</v>
      </c>
      <c r="K86" s="5">
        <v>54550000000</v>
      </c>
    </row>
    <row r="87" spans="2:26" ht="15.5" x14ac:dyDescent="0.35">
      <c r="C87" t="s">
        <v>118</v>
      </c>
    </row>
    <row r="88" spans="2:26" ht="15.5" x14ac:dyDescent="0.35">
      <c r="C88" t="s">
        <v>120</v>
      </c>
      <c r="D88" s="5">
        <v>2450437594</v>
      </c>
      <c r="E88" s="5">
        <v>4607865258</v>
      </c>
      <c r="F88" s="5">
        <v>8277110523</v>
      </c>
      <c r="G88" s="5">
        <v>31863633227</v>
      </c>
      <c r="I88" s="5">
        <v>8277110523</v>
      </c>
      <c r="J88" s="5">
        <v>28725251124</v>
      </c>
      <c r="K88" s="5">
        <v>30550017227</v>
      </c>
      <c r="O88" s="5">
        <v>4417892000</v>
      </c>
      <c r="P88" s="5">
        <v>23242361000</v>
      </c>
      <c r="Q88" s="5">
        <v>2513451000</v>
      </c>
      <c r="R88" s="5">
        <v>8102158000</v>
      </c>
      <c r="S88" s="5">
        <v>21227778000</v>
      </c>
      <c r="T88" s="5">
        <v>8587854000</v>
      </c>
      <c r="U88" s="5">
        <v>13585122000</v>
      </c>
      <c r="V88" s="5">
        <v>27096432000</v>
      </c>
      <c r="W88" s="5">
        <v>28075443000</v>
      </c>
      <c r="X88" s="5">
        <v>29762291080</v>
      </c>
      <c r="Y88" s="5">
        <v>21365026246</v>
      </c>
      <c r="Z88" s="5">
        <v>23856087799</v>
      </c>
    </row>
    <row r="89" spans="2:26" ht="15.5" x14ac:dyDescent="0.35">
      <c r="C89" t="s">
        <v>121</v>
      </c>
      <c r="D89" s="5">
        <v>327571499</v>
      </c>
      <c r="E89" s="5">
        <v>8533917567</v>
      </c>
      <c r="F89" s="5">
        <v>11130003324</v>
      </c>
      <c r="G89" s="5">
        <v>16192952309</v>
      </c>
      <c r="I89" s="5">
        <v>11130003324</v>
      </c>
      <c r="J89" s="5">
        <v>41899112287</v>
      </c>
      <c r="K89" s="5">
        <v>15716131280</v>
      </c>
      <c r="N89" s="5">
        <v>4000000</v>
      </c>
      <c r="O89" s="5">
        <v>16600000</v>
      </c>
      <c r="P89" s="5">
        <v>30289000</v>
      </c>
      <c r="Q89" s="5">
        <v>34789000</v>
      </c>
      <c r="R89" s="5">
        <v>16500000</v>
      </c>
      <c r="S89" s="5">
        <v>36208000</v>
      </c>
      <c r="T89" s="5">
        <v>2967265000</v>
      </c>
      <c r="U89" s="5">
        <v>4622143000</v>
      </c>
      <c r="V89" s="5">
        <v>23830000</v>
      </c>
      <c r="W89" s="5">
        <v>55500000</v>
      </c>
      <c r="X89" s="5">
        <v>95171000</v>
      </c>
      <c r="Y89" s="5">
        <v>132991000</v>
      </c>
      <c r="Z89" s="5">
        <v>4872252061</v>
      </c>
    </row>
    <row r="90" spans="2:26" ht="15.5" x14ac:dyDescent="0.35">
      <c r="C90" t="s">
        <v>122</v>
      </c>
      <c r="D90" s="5">
        <v>327571499</v>
      </c>
      <c r="E90" s="5">
        <v>8533917567</v>
      </c>
      <c r="F90" s="5">
        <v>11130003324</v>
      </c>
      <c r="G90" s="5">
        <v>16192952309</v>
      </c>
      <c r="I90" s="5">
        <v>11130003324</v>
      </c>
      <c r="J90" s="5">
        <v>41899112287</v>
      </c>
      <c r="K90" s="5">
        <v>15716131280</v>
      </c>
      <c r="N90" s="5">
        <v>4000000</v>
      </c>
      <c r="O90" s="5">
        <v>16600000</v>
      </c>
      <c r="P90" s="5">
        <v>30289000</v>
      </c>
      <c r="Q90" s="5">
        <v>34789000</v>
      </c>
      <c r="R90" s="5">
        <v>16500000</v>
      </c>
      <c r="S90" s="5">
        <v>36208000</v>
      </c>
      <c r="T90" s="5">
        <v>2967265000</v>
      </c>
      <c r="U90" s="5">
        <v>4622143000</v>
      </c>
      <c r="V90" s="5">
        <v>23830000</v>
      </c>
      <c r="W90" s="5">
        <v>55500000</v>
      </c>
      <c r="X90" s="5">
        <v>95171000</v>
      </c>
      <c r="Y90" s="5">
        <v>132991000</v>
      </c>
      <c r="Z90" s="5">
        <v>4872252061</v>
      </c>
    </row>
    <row r="91" spans="2:26" ht="15.5" x14ac:dyDescent="0.35">
      <c r="C91" t="s">
        <v>123</v>
      </c>
      <c r="D91" s="5">
        <v>1472758256</v>
      </c>
      <c r="E91" s="5">
        <v>15180960214</v>
      </c>
      <c r="F91" s="5">
        <v>18192991678</v>
      </c>
      <c r="G91" s="5">
        <v>16628470108</v>
      </c>
      <c r="I91" s="5">
        <v>18192991678</v>
      </c>
      <c r="J91" s="5">
        <v>17219285676</v>
      </c>
      <c r="K91" s="5">
        <v>18169772204</v>
      </c>
      <c r="N91" s="5">
        <v>6613368000</v>
      </c>
      <c r="O91" s="5">
        <v>13384361000</v>
      </c>
      <c r="P91" s="5">
        <v>19606835000</v>
      </c>
      <c r="Q91" s="5">
        <v>17411087000</v>
      </c>
      <c r="R91" s="5">
        <v>19523360000</v>
      </c>
      <c r="S91" s="5">
        <v>23268628000</v>
      </c>
      <c r="T91" s="5">
        <v>24866700000</v>
      </c>
      <c r="U91" s="5">
        <v>5117738000</v>
      </c>
      <c r="V91" s="5">
        <v>4368374000</v>
      </c>
      <c r="W91" s="5">
        <v>2864643000</v>
      </c>
      <c r="X91" s="5">
        <v>6869920567</v>
      </c>
      <c r="Y91" s="5">
        <v>9474512405</v>
      </c>
      <c r="Z91" s="5">
        <v>20359990263</v>
      </c>
    </row>
    <row r="92" spans="2:26" ht="15.5" x14ac:dyDescent="0.35">
      <c r="C92" t="s">
        <v>91</v>
      </c>
      <c r="D92" s="5">
        <v>1061491890</v>
      </c>
      <c r="E92" s="5">
        <v>1070645215</v>
      </c>
      <c r="F92" s="5">
        <v>1014350311</v>
      </c>
      <c r="G92" s="5">
        <v>1120235576</v>
      </c>
      <c r="I92" s="5">
        <v>1014350311</v>
      </c>
      <c r="J92" s="5">
        <v>1081691687</v>
      </c>
      <c r="K92" s="5">
        <v>1016200361</v>
      </c>
      <c r="L92" s="5">
        <v>995282505</v>
      </c>
      <c r="M92" s="5">
        <v>1309252000</v>
      </c>
      <c r="N92" s="5">
        <v>910922000</v>
      </c>
      <c r="O92" s="5">
        <v>157549000</v>
      </c>
      <c r="P92" s="5">
        <v>111634000</v>
      </c>
      <c r="Q92" s="5">
        <v>-564547000</v>
      </c>
      <c r="R92" s="5">
        <v>-569153000</v>
      </c>
      <c r="S92" s="5">
        <v>-1582364000</v>
      </c>
      <c r="T92" s="5">
        <v>-3190862000</v>
      </c>
      <c r="U92" s="5">
        <v>-3190862000</v>
      </c>
      <c r="V92" s="5">
        <v>-3190862000</v>
      </c>
      <c r="W92" s="5">
        <v>-3190862000</v>
      </c>
      <c r="X92" s="5">
        <v>-3157861921</v>
      </c>
      <c r="Y92" s="5">
        <v>-6913444421</v>
      </c>
      <c r="Z92" s="5">
        <v>-5947023585</v>
      </c>
    </row>
    <row r="93" spans="2:26" ht="15.5" x14ac:dyDescent="0.35">
      <c r="C93" t="s">
        <v>124</v>
      </c>
      <c r="D93" s="5">
        <v>4777406491</v>
      </c>
      <c r="E93" s="5">
        <v>35882560579</v>
      </c>
      <c r="F93" s="5">
        <v>45405389323</v>
      </c>
      <c r="G93" s="5">
        <v>75021089386</v>
      </c>
      <c r="I93" s="5">
        <v>45405389323</v>
      </c>
      <c r="J93" s="5">
        <v>126900591847</v>
      </c>
      <c r="K93" s="5">
        <v>104795422642</v>
      </c>
      <c r="L93" s="5">
        <v>36553333</v>
      </c>
      <c r="M93" s="5">
        <v>49961000</v>
      </c>
      <c r="N93" s="5">
        <v>7177061000</v>
      </c>
      <c r="O93" s="5">
        <v>18821785000</v>
      </c>
      <c r="P93" s="5">
        <v>43105919000</v>
      </c>
      <c r="Q93" s="5">
        <v>35076496000</v>
      </c>
      <c r="R93" s="5">
        <v>43206337000</v>
      </c>
      <c r="S93" s="5">
        <v>59238873000</v>
      </c>
      <c r="T93" s="5">
        <v>51140656000</v>
      </c>
      <c r="U93" s="5">
        <v>46637399000</v>
      </c>
      <c r="V93" s="5">
        <v>100600047000</v>
      </c>
      <c r="W93" s="5">
        <v>35163422000</v>
      </c>
      <c r="X93" s="5">
        <v>52152427408</v>
      </c>
      <c r="Y93" s="5">
        <v>42255483671</v>
      </c>
      <c r="Z93" s="5">
        <v>186856131644</v>
      </c>
    </row>
    <row r="94" spans="2:26" ht="15.5" x14ac:dyDescent="0.35">
      <c r="C94" t="s">
        <v>125</v>
      </c>
    </row>
    <row r="95" spans="2:26" ht="15.5" x14ac:dyDescent="0.35">
      <c r="C95" t="s">
        <v>128</v>
      </c>
      <c r="D95" s="5">
        <v>769205401</v>
      </c>
      <c r="E95" s="5">
        <v>427539366</v>
      </c>
      <c r="F95" s="5">
        <v>423545445</v>
      </c>
      <c r="G95" s="5">
        <v>711743807</v>
      </c>
      <c r="I95" s="5">
        <v>423545445</v>
      </c>
      <c r="J95" s="5">
        <v>696984676</v>
      </c>
      <c r="K95" s="5">
        <v>424162536</v>
      </c>
      <c r="N95" s="5">
        <v>448989000</v>
      </c>
      <c r="O95" s="5">
        <v>514034000</v>
      </c>
      <c r="P95" s="5">
        <v>410811000</v>
      </c>
      <c r="Q95" s="5">
        <v>482030000</v>
      </c>
      <c r="R95" s="5">
        <v>361972000</v>
      </c>
      <c r="S95" s="5">
        <v>402289000</v>
      </c>
      <c r="T95" s="5">
        <v>741099000</v>
      </c>
      <c r="U95" s="5">
        <v>590649000</v>
      </c>
      <c r="V95" s="5">
        <v>440717000</v>
      </c>
      <c r="W95" s="5">
        <v>226215000</v>
      </c>
      <c r="X95" s="5">
        <v>4845446355</v>
      </c>
      <c r="Y95" s="5">
        <v>6274611093</v>
      </c>
      <c r="Z95" s="5">
        <v>1881551389</v>
      </c>
    </row>
    <row r="96" spans="2:26" ht="15.5" x14ac:dyDescent="0.35">
      <c r="C96" t="s">
        <v>318</v>
      </c>
      <c r="W96" s="5">
        <v>8766396000</v>
      </c>
    </row>
    <row r="97" spans="3:26" ht="15.5" x14ac:dyDescent="0.35">
      <c r="C97" t="s">
        <v>126</v>
      </c>
      <c r="D97" s="5">
        <v>93427068930</v>
      </c>
      <c r="E97" s="5">
        <v>93975559752</v>
      </c>
      <c r="F97" s="5">
        <v>94524050578</v>
      </c>
      <c r="G97" s="5">
        <v>95080406010</v>
      </c>
      <c r="I97" s="5">
        <v>94524050578</v>
      </c>
      <c r="J97" s="5">
        <v>96714955314</v>
      </c>
      <c r="K97" s="5">
        <v>96509208550</v>
      </c>
      <c r="N97" s="5">
        <v>111267524000</v>
      </c>
      <c r="O97" s="5">
        <v>140595858000</v>
      </c>
      <c r="P97" s="5">
        <v>234196425000</v>
      </c>
      <c r="Q97" s="5">
        <v>635771864000</v>
      </c>
      <c r="R97" s="5">
        <v>719021633000</v>
      </c>
      <c r="S97" s="5">
        <v>802322900000</v>
      </c>
      <c r="T97" s="5">
        <v>886125636000</v>
      </c>
      <c r="U97" s="5">
        <v>970131103000</v>
      </c>
      <c r="V97" s="5">
        <v>1054755270000</v>
      </c>
      <c r="W97" s="5">
        <v>1140356367000</v>
      </c>
      <c r="X97" s="5">
        <v>1199613055102</v>
      </c>
      <c r="Y97" s="5">
        <v>1274449641233</v>
      </c>
      <c r="Z97" s="5">
        <v>1137346554319</v>
      </c>
    </row>
    <row r="98" spans="3:26" ht="15.5" x14ac:dyDescent="0.35">
      <c r="C98" t="s">
        <v>319</v>
      </c>
      <c r="X98" s="5">
        <v>1601979166</v>
      </c>
      <c r="Y98" s="5">
        <v>2370929166</v>
      </c>
      <c r="Z98" s="5">
        <v>3139879166</v>
      </c>
    </row>
    <row r="99" spans="3:26" ht="15.5" x14ac:dyDescent="0.35">
      <c r="C99" t="s">
        <v>317</v>
      </c>
      <c r="X99" s="5">
        <v>59900000</v>
      </c>
    </row>
    <row r="100" spans="3:26" ht="15.5" x14ac:dyDescent="0.35">
      <c r="C100" t="s">
        <v>129</v>
      </c>
      <c r="D100" s="5">
        <v>94696485734</v>
      </c>
      <c r="E100" s="5">
        <v>95688152990</v>
      </c>
      <c r="F100" s="5">
        <v>96267470764</v>
      </c>
      <c r="G100" s="5">
        <v>104426822185</v>
      </c>
      <c r="I100" s="5">
        <v>96267470764</v>
      </c>
      <c r="J100" s="5">
        <v>98148966452</v>
      </c>
      <c r="K100" s="5">
        <v>98804590027</v>
      </c>
      <c r="L100" s="5">
        <v>27977500</v>
      </c>
      <c r="M100" s="5">
        <v>27978000</v>
      </c>
      <c r="N100" s="5">
        <v>111744491000</v>
      </c>
      <c r="O100" s="5">
        <v>141369453000</v>
      </c>
      <c r="P100" s="5">
        <v>234866797000</v>
      </c>
      <c r="Q100" s="5">
        <v>636437061000</v>
      </c>
      <c r="R100" s="5">
        <v>719566773000</v>
      </c>
      <c r="S100" s="5">
        <v>802908359000</v>
      </c>
      <c r="T100" s="5">
        <v>886955713000</v>
      </c>
      <c r="U100" s="5">
        <v>970810730000</v>
      </c>
      <c r="V100" s="5">
        <v>1055284965000</v>
      </c>
      <c r="W100" s="5">
        <v>1149515357000</v>
      </c>
      <c r="X100" s="5">
        <v>1206353897705</v>
      </c>
      <c r="Y100" s="5">
        <v>1283526986526</v>
      </c>
      <c r="Z100" s="5">
        <v>1144761218350</v>
      </c>
    </row>
    <row r="101" spans="3:26" ht="15.5" x14ac:dyDescent="0.35">
      <c r="C101" t="s">
        <v>103</v>
      </c>
    </row>
    <row r="102" spans="3:26" ht="15.5" x14ac:dyDescent="0.35">
      <c r="C102" t="s">
        <v>130</v>
      </c>
      <c r="D102" s="5">
        <v>99473892225</v>
      </c>
      <c r="E102" s="5">
        <v>131570713569</v>
      </c>
      <c r="F102" s="5">
        <v>141672860087</v>
      </c>
      <c r="G102" s="5">
        <v>179447911571</v>
      </c>
      <c r="I102" s="5">
        <v>141672860087</v>
      </c>
      <c r="J102" s="5">
        <v>225049558299</v>
      </c>
      <c r="K102" s="5">
        <v>203600012669</v>
      </c>
      <c r="L102" s="5">
        <v>64530833</v>
      </c>
      <c r="M102" s="5">
        <v>77939000</v>
      </c>
      <c r="N102" s="5">
        <v>118921552000</v>
      </c>
      <c r="O102" s="5">
        <v>160191238000</v>
      </c>
      <c r="P102" s="5">
        <v>277972716000</v>
      </c>
      <c r="Q102" s="5">
        <v>671513557000</v>
      </c>
      <c r="R102" s="5">
        <v>762773110000</v>
      </c>
      <c r="S102" s="5">
        <v>862147232000</v>
      </c>
      <c r="T102" s="5">
        <v>938096369000</v>
      </c>
      <c r="U102" s="5">
        <v>1017448129000</v>
      </c>
      <c r="V102" s="5">
        <v>1155885012000</v>
      </c>
      <c r="W102" s="5">
        <v>1184678779000</v>
      </c>
      <c r="X102" s="5">
        <v>1258506325113</v>
      </c>
      <c r="Y102" s="5">
        <v>1325782470197</v>
      </c>
      <c r="Z102" s="5">
        <v>1331617349994</v>
      </c>
    </row>
    <row r="103" spans="3:26" ht="15.5" x14ac:dyDescent="0.35">
      <c r="C103" t="s">
        <v>131</v>
      </c>
    </row>
    <row r="104" spans="3:26" ht="15.5" x14ac:dyDescent="0.35">
      <c r="C104" t="s">
        <v>132</v>
      </c>
    </row>
    <row r="105" spans="3:26" ht="15.5" x14ac:dyDescent="0.35">
      <c r="C105" t="s">
        <v>133</v>
      </c>
      <c r="D105" s="5">
        <v>31225551953</v>
      </c>
      <c r="E105" s="5">
        <v>57524552201</v>
      </c>
      <c r="F105" s="5">
        <v>63957017238</v>
      </c>
      <c r="G105" s="5">
        <v>95853470908</v>
      </c>
      <c r="I105" s="5">
        <v>63957017238</v>
      </c>
      <c r="J105" s="5">
        <v>136807637322</v>
      </c>
      <c r="K105" s="5">
        <v>102420188084</v>
      </c>
      <c r="L105" s="5">
        <v>14989027796</v>
      </c>
      <c r="M105" s="5">
        <v>248149496000</v>
      </c>
      <c r="N105" s="5">
        <v>256446343000</v>
      </c>
      <c r="O105" s="5">
        <v>243412909000</v>
      </c>
      <c r="P105" s="5">
        <v>274704678000</v>
      </c>
      <c r="Q105" s="5">
        <v>261349696000</v>
      </c>
      <c r="R105" s="5">
        <v>246410761000</v>
      </c>
      <c r="S105" s="5">
        <v>304981442000</v>
      </c>
      <c r="T105" s="5">
        <v>285454154000</v>
      </c>
      <c r="U105" s="5">
        <v>268500352000</v>
      </c>
      <c r="V105" s="5">
        <v>278867516000</v>
      </c>
      <c r="W105" s="5">
        <v>230200722000</v>
      </c>
      <c r="X105" s="5">
        <v>241438156003</v>
      </c>
      <c r="Y105" s="5">
        <v>74519891417</v>
      </c>
      <c r="Z105" s="5">
        <v>63158498073</v>
      </c>
    </row>
    <row r="106" spans="3:26" ht="15.5" x14ac:dyDescent="0.35">
      <c r="C106" t="s">
        <v>135</v>
      </c>
      <c r="M106" s="5">
        <v>161958249000</v>
      </c>
      <c r="N106" s="5">
        <v>162316421000</v>
      </c>
      <c r="O106" s="5">
        <v>156830130000</v>
      </c>
      <c r="P106" s="5">
        <v>176985478000</v>
      </c>
      <c r="Q106" s="5">
        <v>158028538000</v>
      </c>
      <c r="R106" s="5">
        <v>144907518000</v>
      </c>
      <c r="S106" s="5">
        <v>142236988000</v>
      </c>
      <c r="T106" s="5">
        <v>98460359000</v>
      </c>
      <c r="U106" s="5">
        <v>80925946000</v>
      </c>
      <c r="V106" s="5">
        <v>39535828000</v>
      </c>
      <c r="W106" s="5">
        <v>28907095000</v>
      </c>
      <c r="X106" s="5">
        <v>22691883713</v>
      </c>
      <c r="Y106" s="5">
        <v>18904354276</v>
      </c>
      <c r="Z106" s="5">
        <v>5997928848</v>
      </c>
    </row>
    <row r="107" spans="3:26" ht="15.5" x14ac:dyDescent="0.35">
      <c r="C107" t="s">
        <v>136</v>
      </c>
      <c r="D107" s="5">
        <v>6378758059</v>
      </c>
      <c r="E107" s="5">
        <v>12690897766</v>
      </c>
      <c r="F107" s="5">
        <v>22834060515</v>
      </c>
      <c r="G107" s="5">
        <v>42526255657</v>
      </c>
      <c r="I107" s="5">
        <v>22834060515</v>
      </c>
      <c r="J107" s="5">
        <v>62684726381</v>
      </c>
      <c r="K107" s="5">
        <v>41789333105</v>
      </c>
      <c r="L107" s="5">
        <v>9025040411</v>
      </c>
      <c r="M107" s="5">
        <v>161958249000</v>
      </c>
      <c r="N107" s="5">
        <v>162316421000</v>
      </c>
      <c r="O107" s="5">
        <v>156830130000</v>
      </c>
      <c r="P107" s="5">
        <v>176985478000</v>
      </c>
      <c r="Q107" s="5">
        <v>158028538000</v>
      </c>
      <c r="R107" s="5">
        <v>144907518000</v>
      </c>
      <c r="S107" s="5">
        <v>142236988000</v>
      </c>
      <c r="T107" s="5">
        <v>98460359000</v>
      </c>
      <c r="U107" s="5">
        <v>80925946000</v>
      </c>
      <c r="V107" s="5">
        <v>39535828000</v>
      </c>
      <c r="W107" s="5">
        <v>28907095000</v>
      </c>
      <c r="X107" s="5">
        <v>22691883713</v>
      </c>
      <c r="Y107" s="5">
        <v>18904354276</v>
      </c>
      <c r="Z107" s="5">
        <v>5997928848</v>
      </c>
    </row>
    <row r="108" spans="3:26" ht="15.5" x14ac:dyDescent="0.35">
      <c r="C108" t="s">
        <v>143</v>
      </c>
    </row>
    <row r="109" spans="3:26" ht="15.5" x14ac:dyDescent="0.35">
      <c r="C109" t="s">
        <v>144</v>
      </c>
      <c r="D109" s="5">
        <v>54550000000</v>
      </c>
      <c r="E109" s="5">
        <v>54550000000</v>
      </c>
      <c r="F109" s="5">
        <v>54550000000</v>
      </c>
      <c r="G109" s="5">
        <v>54550000000</v>
      </c>
      <c r="I109" s="5">
        <v>54550000000</v>
      </c>
      <c r="J109" s="5">
        <v>54550000000</v>
      </c>
      <c r="K109" s="5">
        <v>54550000000</v>
      </c>
    </row>
    <row r="110" spans="3:26" ht="15.5" x14ac:dyDescent="0.35">
      <c r="C110" t="s">
        <v>137</v>
      </c>
      <c r="D110" s="5">
        <v>2743500</v>
      </c>
      <c r="E110" s="5">
        <v>1880000</v>
      </c>
      <c r="F110" s="5">
        <v>25447783</v>
      </c>
      <c r="G110" s="5">
        <v>9435398</v>
      </c>
      <c r="I110" s="5">
        <v>25447783</v>
      </c>
      <c r="J110" s="5">
        <v>2630548</v>
      </c>
      <c r="K110" s="5">
        <v>9488430</v>
      </c>
      <c r="W110" s="5">
        <v>2969526000</v>
      </c>
      <c r="X110" s="5">
        <v>3225626024</v>
      </c>
      <c r="Y110" s="5">
        <v>3685478660</v>
      </c>
      <c r="Z110" s="5">
        <v>1733376028</v>
      </c>
    </row>
    <row r="111" spans="3:26" ht="15.5" x14ac:dyDescent="0.35">
      <c r="C111" t="s">
        <v>1008</v>
      </c>
      <c r="D111" s="5">
        <v>2743500</v>
      </c>
      <c r="E111" s="5">
        <v>1880000</v>
      </c>
      <c r="F111" s="5">
        <v>25447783</v>
      </c>
      <c r="G111" s="5">
        <v>9435398</v>
      </c>
      <c r="I111" s="5">
        <v>25447783</v>
      </c>
      <c r="J111" s="5">
        <v>2630548</v>
      </c>
      <c r="K111" s="5">
        <v>9488430</v>
      </c>
      <c r="L111" s="5">
        <v>30689500</v>
      </c>
      <c r="M111" s="5">
        <v>33886000</v>
      </c>
      <c r="N111" s="5">
        <v>58969000</v>
      </c>
      <c r="O111" s="5">
        <v>206787000</v>
      </c>
      <c r="P111" s="5">
        <v>63212000</v>
      </c>
      <c r="Q111" s="5">
        <v>61523000</v>
      </c>
      <c r="R111" s="5">
        <v>49835000</v>
      </c>
      <c r="S111" s="5">
        <v>682585000</v>
      </c>
      <c r="T111" s="5">
        <v>692060000</v>
      </c>
      <c r="U111" s="5">
        <v>841094000</v>
      </c>
      <c r="V111" s="5">
        <v>6842077000</v>
      </c>
      <c r="W111" s="5">
        <v>2969526000</v>
      </c>
      <c r="X111" s="5">
        <v>3225626024</v>
      </c>
      <c r="Y111" s="5">
        <v>3685478660</v>
      </c>
      <c r="Z111" s="5">
        <v>1733376028</v>
      </c>
    </row>
    <row r="112" spans="3:26" ht="15.5" x14ac:dyDescent="0.35">
      <c r="C112" t="s">
        <v>138</v>
      </c>
      <c r="D112" s="5">
        <v>107614231</v>
      </c>
      <c r="E112" s="5">
        <v>129045000</v>
      </c>
      <c r="F112" s="5">
        <v>162340000</v>
      </c>
      <c r="G112" s="5">
        <v>104960000</v>
      </c>
      <c r="I112" s="5">
        <v>162340000</v>
      </c>
      <c r="J112" s="5">
        <v>196223202</v>
      </c>
      <c r="K112" s="5">
        <v>1090162287</v>
      </c>
      <c r="L112" s="5">
        <v>1633933887</v>
      </c>
      <c r="M112" s="5">
        <v>29302964000</v>
      </c>
      <c r="N112" s="5">
        <v>26698887000</v>
      </c>
      <c r="O112" s="5">
        <v>23442679000</v>
      </c>
      <c r="P112" s="5">
        <v>20756690000</v>
      </c>
      <c r="Q112" s="5">
        <v>18174936000</v>
      </c>
      <c r="R112" s="5">
        <v>16149252000</v>
      </c>
      <c r="S112" s="5">
        <v>14554074000</v>
      </c>
      <c r="T112" s="5">
        <v>11566330000</v>
      </c>
      <c r="U112" s="5">
        <v>8192232000</v>
      </c>
      <c r="V112" s="5">
        <v>6229023000</v>
      </c>
      <c r="W112" s="5">
        <v>10920096000</v>
      </c>
      <c r="X112" s="5">
        <v>7183830091</v>
      </c>
      <c r="Y112" s="5">
        <v>10145791197</v>
      </c>
      <c r="Z112" s="5">
        <v>7495665267</v>
      </c>
    </row>
    <row r="113" spans="3:26" ht="15.5" x14ac:dyDescent="0.35">
      <c r="C113" t="s">
        <v>134</v>
      </c>
      <c r="D113" s="5">
        <v>1200000000</v>
      </c>
      <c r="E113" s="5">
        <v>1036394665</v>
      </c>
      <c r="F113" s="5">
        <v>598183790</v>
      </c>
      <c r="G113" s="5">
        <v>7378039094</v>
      </c>
      <c r="I113" s="5">
        <v>598183790</v>
      </c>
      <c r="J113" s="5">
        <v>18085258349</v>
      </c>
      <c r="K113" s="5">
        <v>23651641286</v>
      </c>
      <c r="P113" s="5">
        <v>25263365000</v>
      </c>
      <c r="Q113" s="5">
        <v>24415916000</v>
      </c>
      <c r="R113" s="5">
        <v>24999952000</v>
      </c>
      <c r="S113" s="5">
        <v>54994990000</v>
      </c>
      <c r="T113" s="5">
        <v>54993230000</v>
      </c>
      <c r="U113" s="5">
        <v>24833543000</v>
      </c>
      <c r="V113" s="5">
        <v>16695301000</v>
      </c>
      <c r="W113" s="5">
        <v>24991412000</v>
      </c>
      <c r="X113" s="5">
        <v>3525860925</v>
      </c>
      <c r="Y113" s="5">
        <v>24998517241</v>
      </c>
      <c r="Z113" s="5">
        <v>43766792257</v>
      </c>
    </row>
    <row r="114" spans="3:26" ht="15.5" x14ac:dyDescent="0.35">
      <c r="C114" t="s">
        <v>139</v>
      </c>
      <c r="X114" s="5">
        <v>190200000000</v>
      </c>
    </row>
    <row r="115" spans="3:26" ht="15.5" x14ac:dyDescent="0.35">
      <c r="C115" t="s">
        <v>485</v>
      </c>
      <c r="V115" s="5">
        <v>4294616000</v>
      </c>
      <c r="W115" s="5">
        <v>4409140000</v>
      </c>
    </row>
    <row r="116" spans="3:26" ht="15.5" x14ac:dyDescent="0.35">
      <c r="C116" t="s">
        <v>140</v>
      </c>
      <c r="D116" s="5">
        <v>15674240825</v>
      </c>
      <c r="R116" s="5">
        <v>15000000000</v>
      </c>
      <c r="T116" s="5">
        <v>13280649000</v>
      </c>
      <c r="U116" s="5">
        <v>38280649000</v>
      </c>
      <c r="V116" s="5">
        <v>158280649000</v>
      </c>
      <c r="W116" s="5">
        <v>252736185000</v>
      </c>
    </row>
    <row r="117" spans="3:26" ht="15.5" x14ac:dyDescent="0.35">
      <c r="C117" t="s">
        <v>141</v>
      </c>
      <c r="P117" s="5">
        <v>19378000</v>
      </c>
      <c r="Q117" s="5">
        <v>85268000</v>
      </c>
      <c r="R117" s="5">
        <v>153639000</v>
      </c>
      <c r="V117" s="5">
        <v>42867000</v>
      </c>
    </row>
    <row r="118" spans="3:26" ht="15.5" x14ac:dyDescent="0.35">
      <c r="C118" t="s">
        <v>732</v>
      </c>
      <c r="D118" s="5">
        <v>775369706</v>
      </c>
      <c r="E118" s="5">
        <v>1045855556</v>
      </c>
      <c r="F118" s="5">
        <v>1147238889</v>
      </c>
      <c r="G118" s="5">
        <v>1290649333</v>
      </c>
      <c r="I118" s="5">
        <v>1147238889</v>
      </c>
      <c r="J118" s="5">
        <v>246324556</v>
      </c>
      <c r="K118" s="5">
        <v>400602376</v>
      </c>
    </row>
    <row r="119" spans="3:26" ht="15.5" x14ac:dyDescent="0.35">
      <c r="C119" t="s">
        <v>142</v>
      </c>
      <c r="D119" s="5">
        <v>775369706</v>
      </c>
      <c r="E119" s="5">
        <v>1045855556</v>
      </c>
      <c r="F119" s="5">
        <v>1147238889</v>
      </c>
      <c r="G119" s="5">
        <v>1290649333</v>
      </c>
      <c r="I119" s="5">
        <v>1147238889</v>
      </c>
      <c r="J119" s="5">
        <v>246324556</v>
      </c>
      <c r="K119" s="5">
        <v>400602376</v>
      </c>
      <c r="N119" s="5">
        <v>11000000000</v>
      </c>
      <c r="O119" s="5">
        <v>12019378000</v>
      </c>
      <c r="P119" s="5">
        <v>2321498000</v>
      </c>
      <c r="Q119" s="5">
        <v>15109648000</v>
      </c>
      <c r="R119" s="5">
        <v>15050332000</v>
      </c>
      <c r="S119" s="5">
        <v>41980649000</v>
      </c>
      <c r="T119" s="5">
        <v>75000000000</v>
      </c>
      <c r="U119" s="5">
        <v>124331462000</v>
      </c>
      <c r="V119" s="5">
        <v>130826659000</v>
      </c>
      <c r="W119" s="5">
        <v>137260253000</v>
      </c>
      <c r="X119" s="5">
        <v>190200000000</v>
      </c>
    </row>
    <row r="120" spans="3:26" ht="15.5" x14ac:dyDescent="0.35">
      <c r="C120" t="s">
        <v>145</v>
      </c>
      <c r="D120" s="5">
        <v>70894416915</v>
      </c>
      <c r="E120" s="5">
        <v>56185070819</v>
      </c>
      <c r="F120" s="5">
        <v>56441738478</v>
      </c>
      <c r="G120" s="5">
        <v>56877257966</v>
      </c>
      <c r="I120" s="5">
        <v>56441738478</v>
      </c>
      <c r="J120" s="5">
        <v>59897445505</v>
      </c>
      <c r="K120" s="5">
        <v>57507875990</v>
      </c>
      <c r="L120" s="5">
        <v>500915000</v>
      </c>
      <c r="M120" s="5">
        <v>673061000</v>
      </c>
      <c r="N120" s="5">
        <v>2748074000</v>
      </c>
      <c r="O120" s="5">
        <v>3043734000</v>
      </c>
      <c r="P120" s="5">
        <v>2519943000</v>
      </c>
      <c r="Q120" s="5">
        <v>2788958000</v>
      </c>
      <c r="R120" s="5">
        <v>17294098000</v>
      </c>
      <c r="S120" s="5">
        <v>2218736000</v>
      </c>
      <c r="T120" s="5">
        <v>16771624000</v>
      </c>
      <c r="U120" s="5">
        <v>41086822000</v>
      </c>
      <c r="V120" s="5">
        <v>164912076000</v>
      </c>
      <c r="W120" s="5">
        <v>258668401000</v>
      </c>
      <c r="X120" s="5">
        <v>326278345982</v>
      </c>
      <c r="Y120" s="5">
        <v>574640641982</v>
      </c>
      <c r="Z120" s="5">
        <v>582156282116</v>
      </c>
    </row>
    <row r="121" spans="3:26" ht="15.5" x14ac:dyDescent="0.35">
      <c r="C121" t="s">
        <v>146</v>
      </c>
      <c r="D121" s="5">
        <v>70894416915</v>
      </c>
      <c r="E121" s="5">
        <v>56185070819</v>
      </c>
      <c r="F121" s="5">
        <v>56441738478</v>
      </c>
      <c r="G121" s="5">
        <v>56877257966</v>
      </c>
      <c r="I121" s="5">
        <v>56441738478</v>
      </c>
      <c r="J121" s="5">
        <v>59897445505</v>
      </c>
      <c r="K121" s="5">
        <v>57507875990</v>
      </c>
      <c r="L121" s="5">
        <v>500915000</v>
      </c>
      <c r="M121" s="5">
        <v>673061000</v>
      </c>
      <c r="N121" s="5">
        <v>2748074000</v>
      </c>
      <c r="O121" s="5">
        <v>3043734000</v>
      </c>
      <c r="P121" s="5">
        <v>2519943000</v>
      </c>
      <c r="Q121" s="5">
        <v>2788958000</v>
      </c>
      <c r="R121" s="5">
        <v>17294098000</v>
      </c>
      <c r="S121" s="5">
        <v>2218736000</v>
      </c>
      <c r="T121" s="5">
        <v>16771624000</v>
      </c>
      <c r="U121" s="5">
        <v>41086822000</v>
      </c>
      <c r="V121" s="5">
        <v>164912076000</v>
      </c>
      <c r="W121" s="5">
        <v>258668401000</v>
      </c>
      <c r="X121" s="5">
        <v>326278345982</v>
      </c>
      <c r="Y121" s="5">
        <v>574640641982</v>
      </c>
      <c r="Z121" s="5">
        <v>582156282116</v>
      </c>
    </row>
    <row r="122" spans="3:26" ht="15.5" x14ac:dyDescent="0.35">
      <c r="C122" t="s">
        <v>147</v>
      </c>
      <c r="M122" s="5">
        <v>107501000</v>
      </c>
      <c r="W122" s="5">
        <v>12245000</v>
      </c>
    </row>
    <row r="123" spans="3:26" ht="15.5" x14ac:dyDescent="0.35">
      <c r="C123" t="s">
        <v>323</v>
      </c>
      <c r="X123" s="5">
        <v>325180649001</v>
      </c>
      <c r="Y123" s="5">
        <v>573880649001</v>
      </c>
      <c r="Z123" s="5">
        <v>580948254652</v>
      </c>
    </row>
    <row r="124" spans="3:26" ht="15.5" x14ac:dyDescent="0.35">
      <c r="C124" t="s">
        <v>325</v>
      </c>
      <c r="D124" s="5">
        <v>15674240825</v>
      </c>
      <c r="E124" s="5">
        <v>64625000</v>
      </c>
      <c r="F124" s="5">
        <v>258500000</v>
      </c>
      <c r="G124" s="5">
        <v>519963889</v>
      </c>
      <c r="I124" s="5">
        <v>258500000</v>
      </c>
      <c r="J124" s="5">
        <v>3471257180</v>
      </c>
      <c r="K124" s="5">
        <v>946627180</v>
      </c>
      <c r="P124" s="5">
        <v>19378000</v>
      </c>
      <c r="Q124" s="5">
        <v>85268000</v>
      </c>
      <c r="R124" s="5">
        <v>15153639000</v>
      </c>
      <c r="T124" s="5">
        <v>13280649000</v>
      </c>
      <c r="U124" s="5">
        <v>38280649000</v>
      </c>
      <c r="V124" s="5">
        <v>162618132000</v>
      </c>
      <c r="W124" s="5">
        <v>257145325000</v>
      </c>
      <c r="X124" s="5">
        <v>325180649001</v>
      </c>
      <c r="Y124" s="5">
        <v>573880649001</v>
      </c>
      <c r="Z124" s="5">
        <v>580948254652</v>
      </c>
    </row>
    <row r="125" spans="3:26" ht="15.5" x14ac:dyDescent="0.35">
      <c r="C125" t="s">
        <v>150</v>
      </c>
      <c r="D125" s="5">
        <v>102119968868</v>
      </c>
      <c r="E125" s="5">
        <v>113709623020</v>
      </c>
      <c r="F125" s="5">
        <v>120398755716</v>
      </c>
      <c r="G125" s="5">
        <v>152730728874</v>
      </c>
      <c r="I125" s="5">
        <v>120398755716</v>
      </c>
      <c r="J125" s="5">
        <v>196705082827</v>
      </c>
      <c r="K125" s="5">
        <v>159928064074</v>
      </c>
      <c r="L125" s="5">
        <v>15489942796</v>
      </c>
      <c r="M125" s="5">
        <v>248822557000</v>
      </c>
      <c r="N125" s="5">
        <v>259194417000</v>
      </c>
      <c r="O125" s="5">
        <v>246456643000</v>
      </c>
      <c r="P125" s="5">
        <v>277224621000</v>
      </c>
      <c r="Q125" s="5">
        <v>264138654000</v>
      </c>
      <c r="R125" s="5">
        <v>263704859000</v>
      </c>
      <c r="S125" s="5">
        <v>307200178000</v>
      </c>
      <c r="T125" s="5">
        <v>302225778000</v>
      </c>
      <c r="U125" s="5">
        <v>309587174000</v>
      </c>
      <c r="V125" s="5">
        <v>443779592000</v>
      </c>
      <c r="W125" s="5">
        <v>488869123000</v>
      </c>
      <c r="X125" s="5">
        <v>567716501985</v>
      </c>
      <c r="Y125" s="5">
        <v>649160533399</v>
      </c>
      <c r="Z125" s="5">
        <v>645314780189</v>
      </c>
    </row>
    <row r="126" spans="3:26" ht="15.5" x14ac:dyDescent="0.35">
      <c r="C126" t="s">
        <v>151</v>
      </c>
    </row>
    <row r="127" spans="3:26" ht="15.5" x14ac:dyDescent="0.35">
      <c r="C127" t="s">
        <v>152</v>
      </c>
      <c r="D127" s="5">
        <v>396635013900</v>
      </c>
      <c r="E127" s="5">
        <v>396635013900</v>
      </c>
      <c r="F127" s="5">
        <v>396635013900</v>
      </c>
      <c r="G127" s="5">
        <v>396635013900</v>
      </c>
      <c r="I127" s="5">
        <v>396635013900</v>
      </c>
      <c r="J127" s="5">
        <v>396635013900</v>
      </c>
      <c r="K127" s="5">
        <v>396635013900</v>
      </c>
      <c r="L127" s="5">
        <v>396635013900</v>
      </c>
      <c r="M127" s="5">
        <v>396635014000</v>
      </c>
      <c r="N127" s="5">
        <v>396635014000</v>
      </c>
      <c r="O127" s="5">
        <v>396635014000</v>
      </c>
      <c r="P127" s="5">
        <v>396635014000</v>
      </c>
      <c r="Q127" s="5">
        <v>396635014000</v>
      </c>
      <c r="R127" s="5">
        <v>396635014000</v>
      </c>
      <c r="S127" s="5">
        <v>396635014000</v>
      </c>
      <c r="T127" s="5">
        <v>396635014000</v>
      </c>
      <c r="U127" s="5">
        <v>396635014000</v>
      </c>
      <c r="V127" s="5">
        <v>396635014000</v>
      </c>
      <c r="W127" s="5">
        <v>396635014000</v>
      </c>
      <c r="X127" s="5">
        <v>396599900000</v>
      </c>
      <c r="Y127" s="5">
        <v>396599900000</v>
      </c>
      <c r="Z127" s="5">
        <v>396597300000</v>
      </c>
    </row>
    <row r="128" spans="3:26" ht="15.5" x14ac:dyDescent="0.35">
      <c r="C128" t="s">
        <v>153</v>
      </c>
      <c r="D128" s="5">
        <v>32148364560</v>
      </c>
      <c r="E128" s="5">
        <v>32148364560</v>
      </c>
      <c r="F128" s="5">
        <v>32148364560</v>
      </c>
      <c r="G128" s="5">
        <v>32148364560</v>
      </c>
      <c r="I128" s="5">
        <v>32148364560</v>
      </c>
      <c r="J128" s="5">
        <v>32148364560</v>
      </c>
      <c r="K128" s="5">
        <v>32548364560</v>
      </c>
      <c r="L128" s="5">
        <v>32548364560</v>
      </c>
      <c r="M128" s="5">
        <v>32048365000</v>
      </c>
      <c r="N128" s="5">
        <v>32048365000</v>
      </c>
      <c r="O128" s="5">
        <v>32048365000</v>
      </c>
      <c r="P128" s="5">
        <v>32048365000</v>
      </c>
      <c r="Q128" s="5">
        <v>32048365000</v>
      </c>
      <c r="R128" s="5">
        <v>32048365000</v>
      </c>
      <c r="S128" s="5">
        <v>32048365000</v>
      </c>
      <c r="T128" s="5">
        <v>32048365000</v>
      </c>
      <c r="U128" s="5">
        <v>32048365000</v>
      </c>
      <c r="V128" s="5">
        <v>32048365000</v>
      </c>
      <c r="W128" s="5">
        <v>32048365000</v>
      </c>
      <c r="X128" s="5">
        <v>32041341780</v>
      </c>
      <c r="Y128" s="5">
        <v>32041341780</v>
      </c>
      <c r="Z128" s="5">
        <v>32040821780</v>
      </c>
    </row>
    <row r="129" spans="2:26" ht="15.5" x14ac:dyDescent="0.35">
      <c r="C129" t="s">
        <v>155</v>
      </c>
      <c r="D129" s="5">
        <v>-463905896804</v>
      </c>
      <c r="E129" s="5">
        <v>-453388884669</v>
      </c>
      <c r="F129" s="5">
        <v>-451329836225</v>
      </c>
      <c r="G129" s="5">
        <v>-451058376997</v>
      </c>
      <c r="I129" s="5">
        <v>-451329836225</v>
      </c>
      <c r="J129" s="5">
        <v>-449837937344</v>
      </c>
      <c r="K129" s="5">
        <v>-446907649945</v>
      </c>
      <c r="L129" s="5">
        <v>-445604072928</v>
      </c>
      <c r="M129" s="5">
        <v>-678737249000</v>
      </c>
      <c r="N129" s="5">
        <v>-569867166000</v>
      </c>
      <c r="O129" s="5">
        <v>-515106333000</v>
      </c>
      <c r="P129" s="5">
        <v>-431010303000</v>
      </c>
      <c r="Q129" s="5">
        <v>-186442592000</v>
      </c>
      <c r="R129" s="5">
        <v>-131271453000</v>
      </c>
      <c r="S129" s="5">
        <v>-96924500000</v>
      </c>
      <c r="T129" s="5">
        <v>-47109093000</v>
      </c>
      <c r="U129" s="5">
        <v>-3682543000</v>
      </c>
      <c r="V129" s="5">
        <v>-1038317000</v>
      </c>
      <c r="W129" s="5">
        <v>-11097393000</v>
      </c>
      <c r="X129" s="5">
        <v>-14042965873</v>
      </c>
      <c r="Y129" s="5">
        <v>-14215816185</v>
      </c>
      <c r="Z129" s="5">
        <v>-2349682311</v>
      </c>
    </row>
    <row r="130" spans="2:26" ht="15.5" x14ac:dyDescent="0.35">
      <c r="C130" t="s">
        <v>159</v>
      </c>
      <c r="D130" s="5">
        <v>31414949811</v>
      </c>
      <c r="E130" s="5">
        <v>41395951543</v>
      </c>
      <c r="F130" s="5">
        <v>42806211825</v>
      </c>
      <c r="G130" s="5">
        <v>47871945658</v>
      </c>
      <c r="I130" s="5">
        <v>42806211825</v>
      </c>
      <c r="J130" s="5">
        <v>48317342669</v>
      </c>
      <c r="K130" s="5">
        <v>60380019719</v>
      </c>
      <c r="P130" s="5">
        <v>2963385000</v>
      </c>
      <c r="Q130" s="5">
        <v>165698663000</v>
      </c>
      <c r="R130" s="5">
        <v>202225478000</v>
      </c>
      <c r="S130" s="5">
        <v>224770539000</v>
      </c>
      <c r="T130" s="5">
        <v>257487167000</v>
      </c>
      <c r="U130" s="5">
        <v>286050981000</v>
      </c>
      <c r="V130" s="5">
        <v>287651220000</v>
      </c>
      <c r="W130" s="5">
        <v>281414532000</v>
      </c>
      <c r="X130" s="5">
        <v>279349409142</v>
      </c>
      <c r="Y130" s="5">
        <v>269109955624</v>
      </c>
      <c r="Z130" s="5">
        <v>265961153922</v>
      </c>
    </row>
    <row r="131" spans="2:26" ht="15.5" x14ac:dyDescent="0.35">
      <c r="C131" t="s">
        <v>10</v>
      </c>
      <c r="D131" s="5">
        <v>-2646076643</v>
      </c>
      <c r="E131" s="5">
        <v>17861090549</v>
      </c>
      <c r="F131" s="5">
        <v>21274104371</v>
      </c>
      <c r="G131" s="5">
        <v>26717182697</v>
      </c>
      <c r="I131" s="5">
        <v>21274104371</v>
      </c>
      <c r="J131" s="5">
        <v>28344475472</v>
      </c>
      <c r="K131" s="5">
        <v>43671948595</v>
      </c>
      <c r="L131" s="5">
        <v>-15425411963</v>
      </c>
      <c r="M131" s="5">
        <v>-248744618000</v>
      </c>
      <c r="N131" s="5">
        <v>-140272865000</v>
      </c>
      <c r="O131" s="5">
        <v>-86265405000</v>
      </c>
      <c r="P131" s="5">
        <v>748095000</v>
      </c>
      <c r="Q131" s="5">
        <v>407374903000</v>
      </c>
      <c r="R131" s="5">
        <v>499068251000</v>
      </c>
      <c r="S131" s="5">
        <v>554947054000</v>
      </c>
      <c r="T131" s="5">
        <v>635870591000</v>
      </c>
      <c r="U131" s="5">
        <v>707860955000</v>
      </c>
      <c r="V131" s="5">
        <v>712105420000</v>
      </c>
      <c r="W131" s="5">
        <v>695809656000</v>
      </c>
      <c r="X131" s="5">
        <v>690789823128</v>
      </c>
      <c r="Y131" s="5">
        <v>676621936798</v>
      </c>
      <c r="Z131" s="5">
        <v>686302569806</v>
      </c>
    </row>
    <row r="132" spans="2:26" ht="15.5" x14ac:dyDescent="0.35">
      <c r="C132" t="s">
        <v>160</v>
      </c>
      <c r="D132" s="5">
        <v>99473892225</v>
      </c>
      <c r="E132" s="5">
        <v>131570713569</v>
      </c>
      <c r="F132" s="5">
        <v>141672860087</v>
      </c>
      <c r="G132" s="5">
        <v>179447911571</v>
      </c>
      <c r="I132" s="5">
        <v>141672860087</v>
      </c>
      <c r="J132" s="5">
        <v>225049558299</v>
      </c>
      <c r="K132" s="5">
        <v>203600012669</v>
      </c>
      <c r="L132" s="5">
        <v>64530833</v>
      </c>
      <c r="M132" s="5">
        <v>77939000</v>
      </c>
      <c r="N132" s="5">
        <v>118921552000</v>
      </c>
      <c r="O132" s="5">
        <v>160191238000</v>
      </c>
      <c r="P132" s="5">
        <v>277972716000</v>
      </c>
      <c r="Q132" s="5">
        <v>671513557000</v>
      </c>
      <c r="R132" s="5">
        <v>762773110000</v>
      </c>
      <c r="S132" s="5">
        <v>862147232000</v>
      </c>
      <c r="T132" s="5">
        <v>938096369000</v>
      </c>
      <c r="U132" s="5">
        <v>1017448129000</v>
      </c>
      <c r="V132" s="5">
        <v>1155885012000</v>
      </c>
      <c r="W132" s="5">
        <v>1184678779000</v>
      </c>
      <c r="X132" s="5">
        <v>1258506325113</v>
      </c>
      <c r="Y132" s="5">
        <v>1325782470197</v>
      </c>
      <c r="Z132" s="5">
        <v>1331617349995</v>
      </c>
    </row>
    <row r="133" spans="2:26" ht="15.5" x14ac:dyDescent="0.35">
      <c r="C133" t="s">
        <v>161</v>
      </c>
      <c r="D133" s="5">
        <v>3966350139</v>
      </c>
      <c r="E133" s="5">
        <v>3966350139</v>
      </c>
      <c r="F133" s="5">
        <v>3966350139</v>
      </c>
      <c r="G133" s="5">
        <v>3966350139</v>
      </c>
      <c r="I133" s="5">
        <v>3966350139</v>
      </c>
      <c r="J133" s="5">
        <v>3966350139</v>
      </c>
      <c r="K133" s="5">
        <v>3966350139</v>
      </c>
      <c r="L133" s="5">
        <v>3966350139</v>
      </c>
      <c r="M133" s="5">
        <v>3966350139</v>
      </c>
      <c r="N133" s="5">
        <v>3966350139</v>
      </c>
      <c r="O133" s="5">
        <v>3966350139</v>
      </c>
      <c r="P133" s="5">
        <v>3966350139</v>
      </c>
      <c r="Q133" s="5">
        <v>3966350139</v>
      </c>
      <c r="R133" s="5">
        <v>3966350139</v>
      </c>
      <c r="S133" s="5">
        <v>3966350139</v>
      </c>
      <c r="T133" s="5">
        <v>3966350139</v>
      </c>
      <c r="U133" s="5">
        <v>3966350139</v>
      </c>
      <c r="V133" s="5">
        <v>3966350139</v>
      </c>
      <c r="W133" s="5">
        <v>3966350139</v>
      </c>
      <c r="X133" s="5">
        <v>3965999000</v>
      </c>
      <c r="Y133" s="5">
        <v>3965999000</v>
      </c>
      <c r="Z133" s="5">
        <v>3965973000</v>
      </c>
    </row>
    <row r="135" spans="2:26" ht="15.5" x14ac:dyDescent="0.35">
      <c r="B135" t="s">
        <v>162</v>
      </c>
      <c r="C135" t="s">
        <v>163</v>
      </c>
      <c r="D135" s="5">
        <v>-3055369238</v>
      </c>
      <c r="E135" s="5">
        <v>-3131183752</v>
      </c>
      <c r="F135" s="5">
        <v>-5124198074</v>
      </c>
      <c r="G135" s="5">
        <v>3751905478</v>
      </c>
      <c r="I135" s="5">
        <v>-10078759373</v>
      </c>
      <c r="J135" s="5">
        <v>-21736158129</v>
      </c>
      <c r="K135" s="5">
        <v>15362466874</v>
      </c>
      <c r="L135" s="5">
        <v>-733948404</v>
      </c>
      <c r="M135" s="5">
        <v>-8871608000</v>
      </c>
      <c r="N135" s="5">
        <v>-4877123000</v>
      </c>
      <c r="O135" s="5">
        <v>14484263000</v>
      </c>
      <c r="P135" s="5">
        <v>7885801000</v>
      </c>
      <c r="Q135" s="5">
        <v>15205278000</v>
      </c>
      <c r="R135" s="5">
        <v>47765931000</v>
      </c>
      <c r="S135" s="5">
        <v>40393811</v>
      </c>
      <c r="T135" s="5">
        <v>22767899000</v>
      </c>
      <c r="U135" s="5">
        <v>110827503000</v>
      </c>
      <c r="V135" s="5">
        <v>112844164000</v>
      </c>
      <c r="W135" s="5">
        <v>146779997000</v>
      </c>
      <c r="X135" s="5">
        <v>85788226497</v>
      </c>
      <c r="Y135" s="5">
        <v>31526503645</v>
      </c>
      <c r="Z135" s="5">
        <v>-16839310254</v>
      </c>
    </row>
    <row r="136" spans="2:26" ht="15.5" x14ac:dyDescent="0.35">
      <c r="C136" t="s">
        <v>164</v>
      </c>
      <c r="D136" s="5">
        <v>2538507990</v>
      </c>
      <c r="E136" s="5">
        <v>5193256050</v>
      </c>
      <c r="F136" s="5">
        <v>42446234166</v>
      </c>
      <c r="G136" s="5">
        <v>76244136375</v>
      </c>
      <c r="I136" s="5">
        <v>250694100804</v>
      </c>
      <c r="J136" s="5">
        <v>225276923777</v>
      </c>
      <c r="K136" s="5">
        <v>167300578866</v>
      </c>
      <c r="N136" s="5">
        <v>18590702000</v>
      </c>
      <c r="O136" s="5">
        <v>92578652000</v>
      </c>
      <c r="P136" s="5">
        <v>84807993000</v>
      </c>
      <c r="Q136" s="5">
        <v>127190537000</v>
      </c>
      <c r="R136" s="5">
        <v>187679956000</v>
      </c>
      <c r="S136" s="5">
        <v>145797711</v>
      </c>
      <c r="T136" s="5">
        <v>172426313000</v>
      </c>
      <c r="U136" s="5">
        <v>314692984000</v>
      </c>
      <c r="V136" s="5">
        <v>337899993000</v>
      </c>
      <c r="W136" s="5">
        <v>365070274000</v>
      </c>
      <c r="X136" s="5">
        <v>299179845826</v>
      </c>
      <c r="Y136" s="5">
        <v>235390813514</v>
      </c>
      <c r="Z136" s="5">
        <v>106514710273</v>
      </c>
    </row>
    <row r="137" spans="2:26" ht="15.5" x14ac:dyDescent="0.35">
      <c r="C137" t="s">
        <v>703</v>
      </c>
      <c r="D137" s="5">
        <v>-1645338081</v>
      </c>
      <c r="E137" s="5">
        <v>-6752819053</v>
      </c>
      <c r="F137" s="5">
        <v>-35648979208</v>
      </c>
      <c r="G137" s="5">
        <v>-60061224707</v>
      </c>
      <c r="I137" s="5">
        <v>-228468742623</v>
      </c>
      <c r="J137" s="5">
        <v>-218904530262</v>
      </c>
      <c r="K137" s="5">
        <v>-137283798576</v>
      </c>
      <c r="M137" s="5">
        <v>-599936000</v>
      </c>
      <c r="N137" s="5">
        <v>-8105416000</v>
      </c>
      <c r="O137" s="5">
        <v>-63808091000</v>
      </c>
      <c r="P137" s="5">
        <v>-49803304000</v>
      </c>
      <c r="Q137" s="5">
        <v>-84926781000</v>
      </c>
      <c r="R137" s="5">
        <v>-113697544000</v>
      </c>
      <c r="S137" s="5">
        <v>-73610567</v>
      </c>
      <c r="T137" s="5">
        <v>-102337055000</v>
      </c>
      <c r="U137" s="5">
        <v>-135403207000</v>
      </c>
      <c r="V137" s="5">
        <v>-160628030000</v>
      </c>
      <c r="W137" s="5">
        <v>-141247232000</v>
      </c>
      <c r="X137" s="5">
        <v>-122001573749</v>
      </c>
      <c r="Y137" s="5">
        <v>-145853813151</v>
      </c>
      <c r="Z137" s="5">
        <v>-87608698632</v>
      </c>
    </row>
    <row r="138" spans="2:26" ht="15.5" x14ac:dyDescent="0.35">
      <c r="C138" t="s">
        <v>1009</v>
      </c>
    </row>
    <row r="139" spans="2:26" ht="15.5" x14ac:dyDescent="0.35">
      <c r="C139" t="s">
        <v>171</v>
      </c>
      <c r="D139" s="5">
        <v>-1589351814</v>
      </c>
      <c r="F139" s="5">
        <v>-1931382828</v>
      </c>
      <c r="G139" s="5">
        <v>-1967250524</v>
      </c>
      <c r="I139" s="5">
        <v>-6448884392</v>
      </c>
      <c r="J139" s="5">
        <v>-5387962749</v>
      </c>
      <c r="K139" s="5">
        <v>-2785181495</v>
      </c>
      <c r="M139" s="5">
        <v>-1633288000</v>
      </c>
      <c r="N139" s="5">
        <v>-1330521000</v>
      </c>
      <c r="O139" s="5">
        <v>-3594290000</v>
      </c>
      <c r="P139" s="5">
        <v>-3997522000</v>
      </c>
      <c r="Q139" s="5">
        <v>-6020538000</v>
      </c>
      <c r="R139" s="5">
        <v>-9191555000</v>
      </c>
      <c r="S139" s="5">
        <v>-15693879</v>
      </c>
      <c r="T139" s="5">
        <v>-19755809000</v>
      </c>
      <c r="U139" s="5">
        <v>-29493307000</v>
      </c>
      <c r="V139" s="5">
        <v>-36099615000</v>
      </c>
      <c r="W139" s="5">
        <v>-54188935000</v>
      </c>
      <c r="X139" s="5">
        <v>-70412451207</v>
      </c>
      <c r="Y139" s="5">
        <v>-47782719956</v>
      </c>
      <c r="Z139" s="5">
        <v>-31569721398</v>
      </c>
    </row>
    <row r="140" spans="2:26" ht="15.5" x14ac:dyDescent="0.35">
      <c r="C140" t="s">
        <v>1010</v>
      </c>
      <c r="M140" s="5">
        <v>-108179000</v>
      </c>
      <c r="N140" s="5">
        <v>-452249000</v>
      </c>
      <c r="O140" s="5">
        <v>-95083000</v>
      </c>
      <c r="P140" s="5">
        <v>-116195000</v>
      </c>
      <c r="Q140" s="5">
        <v>-624848000</v>
      </c>
      <c r="R140" s="5">
        <v>-642188000</v>
      </c>
      <c r="S140" s="5">
        <v>-1783273</v>
      </c>
      <c r="T140" s="5">
        <v>-942674000</v>
      </c>
      <c r="U140" s="5">
        <v>-1350450000</v>
      </c>
      <c r="V140" s="5">
        <v>-2064044000</v>
      </c>
      <c r="W140" s="5">
        <v>-2397624000</v>
      </c>
      <c r="X140" s="5">
        <v>-3826303307</v>
      </c>
      <c r="Y140" s="5">
        <v>-5614936658</v>
      </c>
      <c r="Z140" s="5">
        <v>-1050062350</v>
      </c>
    </row>
    <row r="141" spans="2:26" ht="15.5" x14ac:dyDescent="0.35">
      <c r="C141" t="s">
        <v>1011</v>
      </c>
      <c r="D141" s="5">
        <v>-1589351814</v>
      </c>
      <c r="F141" s="5">
        <v>-1931382828</v>
      </c>
      <c r="G141" s="5">
        <v>-1967250524</v>
      </c>
      <c r="I141" s="5">
        <v>-6448884392</v>
      </c>
      <c r="J141" s="5">
        <v>-5387962749</v>
      </c>
      <c r="K141" s="5">
        <v>-2785181495</v>
      </c>
      <c r="M141" s="5">
        <v>-1741467000</v>
      </c>
      <c r="N141" s="5">
        <v>-1782770000</v>
      </c>
      <c r="O141" s="5">
        <v>-3689373000</v>
      </c>
      <c r="P141" s="5">
        <v>-4113717000</v>
      </c>
      <c r="Q141" s="5">
        <v>-6645386000</v>
      </c>
      <c r="R141" s="5">
        <v>-9833743000</v>
      </c>
      <c r="S141" s="5">
        <v>-17477152</v>
      </c>
      <c r="T141" s="5">
        <v>-20698483000</v>
      </c>
      <c r="U141" s="5">
        <v>-30843757000</v>
      </c>
      <c r="V141" s="5">
        <v>-38163659000</v>
      </c>
      <c r="W141" s="5">
        <v>-56586559000</v>
      </c>
      <c r="X141" s="5">
        <v>-74238754514</v>
      </c>
      <c r="Y141" s="5">
        <v>-53397656614</v>
      </c>
      <c r="Z141" s="5">
        <v>-32619783748</v>
      </c>
    </row>
    <row r="142" spans="2:26" ht="15.5" x14ac:dyDescent="0.35">
      <c r="C142" t="s">
        <v>330</v>
      </c>
      <c r="D142" s="5">
        <v>-812487408</v>
      </c>
      <c r="E142" s="5">
        <v>-731936063</v>
      </c>
      <c r="F142" s="5">
        <v>-2479096132</v>
      </c>
      <c r="G142" s="5">
        <v>-2151319497</v>
      </c>
      <c r="I142" s="5">
        <v>-9160015502</v>
      </c>
      <c r="J142" s="5">
        <v>-8299322223</v>
      </c>
      <c r="K142" s="5">
        <v>-7419214679</v>
      </c>
      <c r="L142" s="5">
        <v>-720539500</v>
      </c>
      <c r="M142" s="5">
        <v>-4165131000</v>
      </c>
      <c r="N142" s="5">
        <v>-7453992000</v>
      </c>
      <c r="O142" s="5">
        <v>-9228649000</v>
      </c>
      <c r="P142" s="5">
        <v>-8980587000</v>
      </c>
      <c r="Q142" s="5">
        <v>-7303097000</v>
      </c>
      <c r="R142" s="5">
        <v>-7052761000</v>
      </c>
      <c r="S142" s="5">
        <v>-6646397</v>
      </c>
      <c r="T142" s="5">
        <v>-5446807000</v>
      </c>
      <c r="U142" s="5">
        <v>-5759507000</v>
      </c>
      <c r="V142" s="5">
        <v>-6175025000</v>
      </c>
      <c r="W142" s="5">
        <v>-5078917000</v>
      </c>
      <c r="X142" s="5">
        <v>-4523200070</v>
      </c>
      <c r="Y142" s="5">
        <v>-2561075260</v>
      </c>
      <c r="Z142" s="5">
        <v>-1816180860</v>
      </c>
    </row>
    <row r="143" spans="2:26" ht="15.5" x14ac:dyDescent="0.35">
      <c r="C143" t="s">
        <v>168</v>
      </c>
      <c r="K143" s="5">
        <v>-417062879</v>
      </c>
      <c r="M143" s="5">
        <v>-219992000</v>
      </c>
      <c r="N143" s="5">
        <v>-73777000</v>
      </c>
      <c r="O143" s="5">
        <v>-419078000</v>
      </c>
      <c r="P143" s="5">
        <v>-1456838000</v>
      </c>
      <c r="Q143" s="5">
        <v>-3779348000</v>
      </c>
      <c r="R143" s="5">
        <v>-3189985000</v>
      </c>
      <c r="S143" s="5">
        <v>-5891624</v>
      </c>
      <c r="T143" s="5">
        <v>-15873783000</v>
      </c>
      <c r="U143" s="5">
        <v>-671419000</v>
      </c>
      <c r="V143" s="5">
        <v>-3884149000</v>
      </c>
      <c r="W143" s="5">
        <v>-7763135000</v>
      </c>
      <c r="X143" s="5">
        <v>-7075618575</v>
      </c>
      <c r="Y143" s="5">
        <v>-2075499000</v>
      </c>
      <c r="Z143" s="5">
        <v>-1455363056</v>
      </c>
    </row>
    <row r="144" spans="2:26" ht="15.5" x14ac:dyDescent="0.35">
      <c r="C144" t="s">
        <v>334</v>
      </c>
      <c r="D144" s="5">
        <v>9014004</v>
      </c>
      <c r="F144" s="5">
        <v>230906586</v>
      </c>
      <c r="G144" s="5">
        <v>1260422</v>
      </c>
      <c r="I144" s="5">
        <v>235544564</v>
      </c>
      <c r="J144" s="5">
        <v>7873088</v>
      </c>
      <c r="K144" s="5">
        <v>2732103</v>
      </c>
    </row>
    <row r="145" spans="3:26" ht="15.5" x14ac:dyDescent="0.35">
      <c r="C145" t="s">
        <v>1012</v>
      </c>
      <c r="F145" s="5">
        <v>-16695217660</v>
      </c>
      <c r="I145" s="5">
        <v>-16695217660</v>
      </c>
      <c r="J145" s="5">
        <v>-14421266672</v>
      </c>
      <c r="K145" s="5">
        <v>-4032854363</v>
      </c>
    </row>
    <row r="146" spans="3:26" ht="15.5" x14ac:dyDescent="0.35">
      <c r="C146" t="s">
        <v>1013</v>
      </c>
      <c r="D146" s="5">
        <v>-1546699925</v>
      </c>
      <c r="E146" s="5">
        <v>-839684686</v>
      </c>
      <c r="F146" s="5">
        <v>9184243588</v>
      </c>
      <c r="G146" s="5">
        <v>-8312436169</v>
      </c>
      <c r="L146" s="5">
        <v>-13408904</v>
      </c>
      <c r="M146" s="5">
        <v>-2150516000</v>
      </c>
      <c r="N146" s="5">
        <v>-6066858000</v>
      </c>
      <c r="O146" s="5">
        <v>-998109000</v>
      </c>
      <c r="P146" s="5">
        <v>-12596702000</v>
      </c>
      <c r="Q146" s="5">
        <v>-9357604000</v>
      </c>
      <c r="R146" s="5">
        <v>-6164043000</v>
      </c>
      <c r="S146" s="5">
        <v>-1817060</v>
      </c>
      <c r="T146" s="5">
        <v>-5423403000</v>
      </c>
      <c r="U146" s="5">
        <v>-31592451000</v>
      </c>
      <c r="V146" s="5">
        <v>-16715911000</v>
      </c>
      <c r="W146" s="5">
        <v>-7699838000</v>
      </c>
      <c r="X146" s="5">
        <v>-5735017067</v>
      </c>
    </row>
    <row r="147" spans="3:26" ht="15.5" x14ac:dyDescent="0.35">
      <c r="C147" t="s">
        <v>173</v>
      </c>
      <c r="D147" s="5">
        <v>-3816429803</v>
      </c>
      <c r="E147" s="5">
        <v>3158503359</v>
      </c>
      <c r="F147" s="5">
        <v>-2910196115</v>
      </c>
      <c r="G147" s="5">
        <v>-10245217347</v>
      </c>
      <c r="I147" s="5">
        <v>-18171823540</v>
      </c>
      <c r="J147" s="5">
        <v>20639883264</v>
      </c>
      <c r="K147" s="5">
        <v>4832032856</v>
      </c>
      <c r="L147" s="5">
        <v>720539500</v>
      </c>
      <c r="M147" s="5">
        <v>-3592669000</v>
      </c>
      <c r="N147" s="5">
        <v>4438752000</v>
      </c>
      <c r="O147" s="5">
        <v>-13985364000</v>
      </c>
      <c r="P147" s="5">
        <v>-8251291000</v>
      </c>
      <c r="Q147" s="5">
        <v>-15287828000</v>
      </c>
      <c r="R147" s="5">
        <v>-46549999000</v>
      </c>
      <c r="S147" s="5">
        <v>-40508260</v>
      </c>
      <c r="T147" s="5">
        <v>-28805677000</v>
      </c>
      <c r="U147" s="5">
        <v>-115040664000</v>
      </c>
      <c r="V147" s="5">
        <v>-111864061000</v>
      </c>
      <c r="W147" s="5">
        <v>-125180529000</v>
      </c>
      <c r="X147" s="5">
        <v>-82386198415</v>
      </c>
      <c r="Y147" s="5">
        <v>4592217558</v>
      </c>
      <c r="Z147" s="5">
        <v>272905325233</v>
      </c>
    </row>
    <row r="148" spans="3:26" ht="15.5" x14ac:dyDescent="0.35">
      <c r="C148" t="s">
        <v>174</v>
      </c>
      <c r="D148" s="5">
        <v>7069424619</v>
      </c>
      <c r="F148" s="5">
        <v>7426525002</v>
      </c>
      <c r="G148" s="5">
        <v>540539666</v>
      </c>
      <c r="I148" s="5">
        <v>-747112322</v>
      </c>
      <c r="J148" s="5">
        <v>-165640533</v>
      </c>
      <c r="K148" s="5">
        <v>10278448868</v>
      </c>
      <c r="M148" s="5">
        <v>11954545000</v>
      </c>
      <c r="O148" s="5">
        <v>272731000</v>
      </c>
      <c r="Q148" s="5">
        <v>-384600000</v>
      </c>
      <c r="R148" s="5">
        <v>-300872000</v>
      </c>
      <c r="S148" s="5">
        <v>-4250</v>
      </c>
      <c r="U148" s="5">
        <v>-57310710000</v>
      </c>
      <c r="V148" s="5">
        <v>61344617000</v>
      </c>
      <c r="W148" s="5">
        <v>-19692840000</v>
      </c>
      <c r="X148" s="5">
        <v>-3728389723</v>
      </c>
      <c r="Y148" s="5">
        <v>-36017618976</v>
      </c>
      <c r="Z148" s="5">
        <v>-255841609910</v>
      </c>
    </row>
    <row r="149" spans="3:26" ht="15.5" x14ac:dyDescent="0.35">
      <c r="C149" t="s">
        <v>662</v>
      </c>
      <c r="U149" s="5">
        <v>9500000000</v>
      </c>
      <c r="V149" s="5">
        <v>4800000000</v>
      </c>
    </row>
    <row r="150" spans="3:26" ht="15.5" x14ac:dyDescent="0.35">
      <c r="C150" t="s">
        <v>1014</v>
      </c>
      <c r="U150" s="5">
        <v>-67065710000</v>
      </c>
    </row>
    <row r="151" spans="3:26" ht="15.5" x14ac:dyDescent="0.35">
      <c r="C151" t="s">
        <v>176</v>
      </c>
      <c r="G151" s="5">
        <v>-1</v>
      </c>
      <c r="I151" s="5">
        <v>-11766890</v>
      </c>
      <c r="K151" s="5">
        <v>-1789287828</v>
      </c>
      <c r="Q151" s="5">
        <v>-384600000</v>
      </c>
      <c r="R151" s="5">
        <v>-300872000</v>
      </c>
      <c r="S151" s="5">
        <v>-4250</v>
      </c>
      <c r="V151" s="5">
        <v>-474599000</v>
      </c>
      <c r="W151" s="5">
        <v>-19695298000</v>
      </c>
      <c r="X151" s="5">
        <v>-3701844803</v>
      </c>
      <c r="Y151" s="5">
        <v>-36017618976</v>
      </c>
      <c r="Z151" s="5">
        <v>-255841609910</v>
      </c>
    </row>
    <row r="152" spans="3:26" ht="15.5" x14ac:dyDescent="0.35">
      <c r="C152" t="s">
        <v>336</v>
      </c>
      <c r="M152" s="5">
        <v>11954545000</v>
      </c>
      <c r="O152" s="5">
        <v>272731000</v>
      </c>
      <c r="U152" s="5">
        <v>255000000</v>
      </c>
    </row>
    <row r="153" spans="3:26" ht="15.5" x14ac:dyDescent="0.35">
      <c r="C153" t="s">
        <v>178</v>
      </c>
    </row>
    <row r="154" spans="3:26" ht="15.5" x14ac:dyDescent="0.35">
      <c r="C154" t="s">
        <v>1015</v>
      </c>
    </row>
    <row r="155" spans="3:26" ht="15.5" x14ac:dyDescent="0.35">
      <c r="C155" t="s">
        <v>1016</v>
      </c>
      <c r="W155" s="5">
        <v>-4000000000</v>
      </c>
    </row>
    <row r="156" spans="3:26" ht="15.5" x14ac:dyDescent="0.35">
      <c r="C156" t="s">
        <v>791</v>
      </c>
    </row>
    <row r="157" spans="3:26" ht="15.5" x14ac:dyDescent="0.35">
      <c r="C157" t="s">
        <v>1017</v>
      </c>
      <c r="V157" s="5">
        <v>57019216000</v>
      </c>
    </row>
    <row r="158" spans="3:26" ht="15.5" x14ac:dyDescent="0.35">
      <c r="C158" t="s">
        <v>1018</v>
      </c>
      <c r="W158" s="5">
        <v>4002458000</v>
      </c>
      <c r="X158" s="5">
        <v>6858715080</v>
      </c>
    </row>
    <row r="159" spans="3:26" ht="15.5" x14ac:dyDescent="0.35">
      <c r="C159" t="s">
        <v>1019</v>
      </c>
    </row>
    <row r="160" spans="3:26" ht="15.5" x14ac:dyDescent="0.35">
      <c r="C160" t="s">
        <v>425</v>
      </c>
    </row>
    <row r="161" spans="3:26" ht="15.5" x14ac:dyDescent="0.35">
      <c r="C161" t="s">
        <v>1020</v>
      </c>
    </row>
    <row r="162" spans="3:26" ht="15.5" x14ac:dyDescent="0.35">
      <c r="C162" t="s">
        <v>1021</v>
      </c>
      <c r="D162" s="5">
        <v>750000000</v>
      </c>
    </row>
    <row r="163" spans="3:26" ht="15.5" x14ac:dyDescent="0.35">
      <c r="C163" t="s">
        <v>1022</v>
      </c>
      <c r="X163" s="5">
        <v>-6885260000</v>
      </c>
    </row>
    <row r="164" spans="3:26" ht="15.5" x14ac:dyDescent="0.35">
      <c r="C164" t="s">
        <v>1023</v>
      </c>
      <c r="D164" s="5">
        <v>6635410615</v>
      </c>
      <c r="F164" s="5">
        <v>7195618416</v>
      </c>
      <c r="G164" s="5">
        <v>539279245</v>
      </c>
      <c r="I164" s="5">
        <v>-970889996</v>
      </c>
      <c r="J164" s="5">
        <v>3435479381</v>
      </c>
      <c r="K164" s="5">
        <v>13900000000</v>
      </c>
    </row>
    <row r="165" spans="3:26" ht="15.5" x14ac:dyDescent="0.35">
      <c r="C165" t="s">
        <v>669</v>
      </c>
      <c r="K165" s="5">
        <v>-10229304</v>
      </c>
    </row>
    <row r="166" spans="3:26" ht="15.5" x14ac:dyDescent="0.35">
      <c r="C166" t="s">
        <v>1024</v>
      </c>
      <c r="D166" s="5">
        <v>-325000000</v>
      </c>
    </row>
    <row r="167" spans="3:26" ht="15.5" x14ac:dyDescent="0.35">
      <c r="C167" t="s">
        <v>183</v>
      </c>
      <c r="D167" s="5">
        <v>-3816429803</v>
      </c>
      <c r="E167" s="5">
        <v>3158503359</v>
      </c>
      <c r="F167" s="5">
        <v>-2910196115</v>
      </c>
      <c r="G167" s="5">
        <v>-10245217347</v>
      </c>
      <c r="I167" s="5">
        <v>-18171823540</v>
      </c>
      <c r="J167" s="5">
        <v>20639883264</v>
      </c>
      <c r="K167" s="5">
        <v>4832032856</v>
      </c>
      <c r="L167" s="5">
        <v>720539500</v>
      </c>
      <c r="M167" s="5">
        <v>-3592669000</v>
      </c>
      <c r="N167" s="5">
        <v>4438752000</v>
      </c>
      <c r="O167" s="5">
        <v>-13985364000</v>
      </c>
      <c r="P167" s="5">
        <v>-8251291000</v>
      </c>
      <c r="Q167" s="5">
        <v>-15287828000</v>
      </c>
      <c r="R167" s="5">
        <v>-46549999000</v>
      </c>
      <c r="S167" s="5">
        <v>-40508260</v>
      </c>
      <c r="T167" s="5">
        <v>-28805677000</v>
      </c>
      <c r="U167" s="5">
        <v>-115040664000</v>
      </c>
      <c r="V167" s="5">
        <v>-111864061000</v>
      </c>
      <c r="W167" s="5">
        <v>-125180529000</v>
      </c>
      <c r="X167" s="5">
        <v>-82386198415</v>
      </c>
      <c r="Y167" s="5">
        <v>4592217558</v>
      </c>
      <c r="Z167" s="5">
        <v>272905325233</v>
      </c>
    </row>
    <row r="168" spans="3:26" ht="15.5" x14ac:dyDescent="0.35">
      <c r="C168" t="s">
        <v>378</v>
      </c>
      <c r="W168" s="5">
        <v>42137000</v>
      </c>
      <c r="Z168" s="5">
        <v>299500000000</v>
      </c>
    </row>
    <row r="169" spans="3:26" ht="15.5" x14ac:dyDescent="0.35">
      <c r="C169" t="s">
        <v>638</v>
      </c>
    </row>
    <row r="170" spans="3:26" ht="15.5" x14ac:dyDescent="0.35">
      <c r="C170" t="s">
        <v>361</v>
      </c>
      <c r="D170" s="5">
        <v>3784875889</v>
      </c>
      <c r="E170" s="5">
        <v>5606000000</v>
      </c>
      <c r="I170" s="5">
        <v>2335053500</v>
      </c>
      <c r="J170" s="5">
        <v>5344098069</v>
      </c>
      <c r="K170" s="5">
        <v>59549972161</v>
      </c>
    </row>
    <row r="171" spans="3:26" ht="15.5" x14ac:dyDescent="0.35">
      <c r="C171" t="s">
        <v>362</v>
      </c>
      <c r="D171" s="5">
        <v>-7025346638</v>
      </c>
      <c r="I171" s="5">
        <v>-2147439388</v>
      </c>
      <c r="J171" s="5">
        <v>-824202941</v>
      </c>
      <c r="K171" s="5">
        <v>-11344566854</v>
      </c>
    </row>
    <row r="172" spans="3:26" ht="15.5" x14ac:dyDescent="0.35">
      <c r="C172" t="s">
        <v>1025</v>
      </c>
      <c r="D172" s="5">
        <v>15837846160</v>
      </c>
      <c r="E172" s="5">
        <v>438210875</v>
      </c>
      <c r="G172" s="5">
        <v>-5464070840</v>
      </c>
      <c r="I172" s="5">
        <v>-10707219255</v>
      </c>
      <c r="J172" s="5">
        <v>-5566382937</v>
      </c>
      <c r="K172" s="5">
        <v>-1948445508</v>
      </c>
      <c r="M172" s="5">
        <v>-11000000000</v>
      </c>
      <c r="N172" s="5">
        <v>-1000000000</v>
      </c>
      <c r="O172" s="5">
        <v>-15513365000</v>
      </c>
      <c r="P172" s="5">
        <v>-11902551000</v>
      </c>
      <c r="Q172" s="5">
        <v>-15579273000</v>
      </c>
      <c r="R172" s="5">
        <v>-41980450000</v>
      </c>
      <c r="S172" s="5">
        <v>-46298240</v>
      </c>
      <c r="T172" s="5">
        <v>-39840314000</v>
      </c>
      <c r="U172" s="5">
        <v>-112317293000</v>
      </c>
      <c r="V172" s="5">
        <v>-101289931000</v>
      </c>
      <c r="W172" s="5">
        <v>-123221094000</v>
      </c>
      <c r="X172" s="5">
        <v>-79972656316</v>
      </c>
      <c r="Y172" s="5">
        <v>-6611602442</v>
      </c>
      <c r="Z172" s="5">
        <v>407951419090</v>
      </c>
    </row>
    <row r="173" spans="3:26" ht="15.5" x14ac:dyDescent="0.35">
      <c r="C173" t="s">
        <v>1026</v>
      </c>
    </row>
    <row r="174" spans="3:26" ht="15.5" x14ac:dyDescent="0.35">
      <c r="C174" t="s">
        <v>1027</v>
      </c>
    </row>
    <row r="175" spans="3:26" ht="15.5" x14ac:dyDescent="0.35">
      <c r="C175" t="s">
        <v>1028</v>
      </c>
      <c r="D175" s="5">
        <v>-16413805214</v>
      </c>
      <c r="E175" s="5">
        <v>-2885707516</v>
      </c>
      <c r="F175" s="5">
        <v>-2910196115</v>
      </c>
      <c r="G175" s="5">
        <v>-4781146507</v>
      </c>
      <c r="I175" s="5">
        <v>-7652218397</v>
      </c>
      <c r="J175" s="5">
        <v>21686371073</v>
      </c>
      <c r="K175" s="5">
        <v>16575073057</v>
      </c>
    </row>
    <row r="176" spans="3:26" ht="15.5" x14ac:dyDescent="0.35">
      <c r="C176" t="s">
        <v>1029</v>
      </c>
    </row>
    <row r="177" spans="3:26" ht="15.5" x14ac:dyDescent="0.35">
      <c r="C177" t="s">
        <v>1030</v>
      </c>
      <c r="L177" s="5">
        <v>720539500</v>
      </c>
      <c r="M177" s="5">
        <v>7407331000</v>
      </c>
      <c r="N177" s="5">
        <v>5458131000</v>
      </c>
      <c r="O177" s="5">
        <v>1599500000</v>
      </c>
      <c r="P177" s="5">
        <v>3755300000</v>
      </c>
      <c r="Q177" s="5">
        <v>305264000</v>
      </c>
      <c r="R177" s="5">
        <v>-5278284000</v>
      </c>
      <c r="S177" s="5">
        <v>5789980</v>
      </c>
      <c r="T177" s="5">
        <v>11071483000</v>
      </c>
      <c r="U177" s="5">
        <v>-2653306000</v>
      </c>
      <c r="V177" s="5">
        <v>-10681041000</v>
      </c>
      <c r="W177" s="5">
        <v>-2001572000</v>
      </c>
      <c r="X177" s="5">
        <v>-2413542099</v>
      </c>
    </row>
    <row r="178" spans="3:26" ht="15.5" x14ac:dyDescent="0.35">
      <c r="C178" t="s">
        <v>1031</v>
      </c>
    </row>
    <row r="179" spans="3:26" ht="15.5" x14ac:dyDescent="0.35">
      <c r="C179" t="s">
        <v>1032</v>
      </c>
      <c r="L179" s="5">
        <v>720539500</v>
      </c>
      <c r="M179" s="5">
        <v>15216600000</v>
      </c>
      <c r="N179" s="5">
        <v>7850982000</v>
      </c>
      <c r="O179" s="5">
        <v>7632255000</v>
      </c>
      <c r="P179" s="5">
        <v>7569887000</v>
      </c>
      <c r="Q179" s="5">
        <v>11798926000</v>
      </c>
      <c r="R179" s="5">
        <v>13730459000</v>
      </c>
      <c r="S179" s="5">
        <v>11707306</v>
      </c>
      <c r="T179" s="5">
        <v>24254651000</v>
      </c>
      <c r="U179" s="5">
        <v>11607181000</v>
      </c>
      <c r="V179" s="5">
        <v>9535908000</v>
      </c>
      <c r="W179" s="5">
        <v>11900795000</v>
      </c>
      <c r="X179" s="5">
        <v>380927224</v>
      </c>
    </row>
    <row r="180" spans="3:26" ht="15.5" x14ac:dyDescent="0.35">
      <c r="C180" t="s">
        <v>1033</v>
      </c>
      <c r="M180" s="5">
        <v>-7809269000</v>
      </c>
      <c r="N180" s="5">
        <v>-2392851000</v>
      </c>
      <c r="O180" s="5">
        <v>-6032755000</v>
      </c>
      <c r="P180" s="5">
        <v>-3814587000</v>
      </c>
      <c r="Q180" s="5">
        <v>-11493662000</v>
      </c>
      <c r="R180" s="5">
        <v>-19008743000</v>
      </c>
      <c r="S180" s="5">
        <v>-5917326</v>
      </c>
      <c r="T180" s="5">
        <v>-13183168000</v>
      </c>
      <c r="U180" s="5">
        <v>-14260487000</v>
      </c>
      <c r="V180" s="5">
        <v>-20216949000</v>
      </c>
      <c r="W180" s="5">
        <v>-13902367000</v>
      </c>
      <c r="X180" s="5">
        <v>-2794469323</v>
      </c>
    </row>
    <row r="181" spans="3:26" ht="15.5" x14ac:dyDescent="0.35">
      <c r="C181" t="s">
        <v>1034</v>
      </c>
      <c r="Q181" s="5">
        <v>254100000</v>
      </c>
      <c r="R181" s="5">
        <v>245592000</v>
      </c>
      <c r="V181" s="5">
        <v>141000000</v>
      </c>
    </row>
    <row r="182" spans="3:26" ht="15.5" x14ac:dyDescent="0.35">
      <c r="C182" t="s">
        <v>382</v>
      </c>
      <c r="N182" s="5">
        <v>-19379000</v>
      </c>
      <c r="O182" s="5">
        <v>-71499000</v>
      </c>
      <c r="P182" s="5">
        <v>-104040000</v>
      </c>
      <c r="Q182" s="5">
        <v>-267919000</v>
      </c>
      <c r="R182" s="5">
        <v>-36857000</v>
      </c>
      <c r="T182" s="5">
        <v>-36846000</v>
      </c>
      <c r="U182" s="5">
        <v>-70065000</v>
      </c>
      <c r="V182" s="5">
        <v>-34089000</v>
      </c>
    </row>
    <row r="183" spans="3:26" ht="15.5" x14ac:dyDescent="0.35">
      <c r="C183" t="s">
        <v>670</v>
      </c>
    </row>
    <row r="184" spans="3:26" ht="15.5" x14ac:dyDescent="0.35">
      <c r="C184" t="s">
        <v>1035</v>
      </c>
    </row>
    <row r="185" spans="3:26" ht="15.5" x14ac:dyDescent="0.35">
      <c r="C185" t="s">
        <v>1036</v>
      </c>
    </row>
    <row r="186" spans="3:26" ht="15.5" x14ac:dyDescent="0.35">
      <c r="C186" t="s">
        <v>1037</v>
      </c>
    </row>
    <row r="187" spans="3:26" ht="15.5" x14ac:dyDescent="0.35">
      <c r="C187" t="s">
        <v>1038</v>
      </c>
      <c r="Y187" s="5">
        <v>11203820000</v>
      </c>
      <c r="Z187" s="5">
        <v>-434546093857</v>
      </c>
    </row>
    <row r="188" spans="3:26" ht="15.5" x14ac:dyDescent="0.35">
      <c r="C188" t="s">
        <v>1039</v>
      </c>
      <c r="K188" s="5">
        <v>-58000000000</v>
      </c>
    </row>
    <row r="189" spans="3:26" ht="15.5" x14ac:dyDescent="0.35">
      <c r="C189" t="s">
        <v>1040</v>
      </c>
      <c r="R189" s="5">
        <v>500000000</v>
      </c>
    </row>
    <row r="190" spans="3:26" ht="15.5" x14ac:dyDescent="0.35">
      <c r="C190" t="s">
        <v>1041</v>
      </c>
    </row>
    <row r="191" spans="3:26" ht="15.5" x14ac:dyDescent="0.35">
      <c r="C191" t="s">
        <v>391</v>
      </c>
      <c r="D191" s="5">
        <v>197625578</v>
      </c>
      <c r="E191" s="5">
        <v>27319607</v>
      </c>
      <c r="F191" s="5">
        <v>-607869187</v>
      </c>
      <c r="G191" s="5">
        <v>-5952772203</v>
      </c>
      <c r="I191" s="5">
        <v>-28997695235</v>
      </c>
      <c r="J191" s="5">
        <v>-1261915398</v>
      </c>
      <c r="K191" s="5">
        <v>30472948598</v>
      </c>
      <c r="L191" s="5">
        <v>-13408904</v>
      </c>
      <c r="M191" s="5">
        <v>-509732000</v>
      </c>
      <c r="N191" s="5">
        <v>-438371000</v>
      </c>
      <c r="O191" s="5">
        <v>771630000</v>
      </c>
      <c r="P191" s="5">
        <v>-365490000</v>
      </c>
      <c r="Q191" s="5">
        <v>-467150000</v>
      </c>
      <c r="R191" s="5">
        <v>915060000</v>
      </c>
      <c r="S191" s="5">
        <v>-118699</v>
      </c>
      <c r="T191" s="5">
        <v>-6037778000</v>
      </c>
      <c r="U191" s="5">
        <v>-61523871000</v>
      </c>
      <c r="V191" s="5">
        <v>62324720000</v>
      </c>
      <c r="W191" s="5">
        <v>1906628000</v>
      </c>
      <c r="X191" s="5">
        <v>-326361641</v>
      </c>
      <c r="Y191" s="5">
        <v>101102227</v>
      </c>
      <c r="Z191" s="5">
        <v>224405069</v>
      </c>
    </row>
    <row r="192" spans="3:26" ht="15.5" x14ac:dyDescent="0.35">
      <c r="C192" t="s">
        <v>193</v>
      </c>
      <c r="E192" s="5">
        <v>249891298</v>
      </c>
      <c r="I192" s="5">
        <v>29247586533</v>
      </c>
      <c r="J192" s="5">
        <v>30509501931</v>
      </c>
      <c r="K192" s="5">
        <v>36553333</v>
      </c>
      <c r="L192" s="5">
        <v>49962236</v>
      </c>
      <c r="M192" s="5">
        <v>559693000</v>
      </c>
      <c r="N192" s="5">
        <v>998064000</v>
      </c>
      <c r="O192" s="5">
        <v>226434000</v>
      </c>
      <c r="P192" s="5">
        <v>591924000</v>
      </c>
      <c r="Q192" s="5">
        <v>1059074000</v>
      </c>
      <c r="R192" s="5">
        <v>144014000</v>
      </c>
      <c r="S192" s="5">
        <v>262892</v>
      </c>
      <c r="T192" s="5">
        <v>6304266000</v>
      </c>
      <c r="U192" s="5">
        <v>67824960000</v>
      </c>
      <c r="V192" s="5">
        <v>2094899000</v>
      </c>
      <c r="W192" s="5">
        <v>188239000</v>
      </c>
      <c r="X192" s="5">
        <v>356330324</v>
      </c>
      <c r="Y192" s="5">
        <v>256587916</v>
      </c>
    </row>
    <row r="193" spans="2:26" ht="15.5" x14ac:dyDescent="0.35">
      <c r="C193" t="s">
        <v>194</v>
      </c>
      <c r="S193" s="5">
        <v>-179</v>
      </c>
      <c r="T193" s="5">
        <v>-3596000</v>
      </c>
      <c r="U193" s="5">
        <v>3176000</v>
      </c>
      <c r="V193" s="5">
        <v>3405341000</v>
      </c>
      <c r="W193" s="5">
        <v>32000</v>
      </c>
      <c r="X193" s="5">
        <v>1725634</v>
      </c>
      <c r="Y193" s="5">
        <v>-1359820</v>
      </c>
      <c r="Z193" s="5">
        <v>2081363</v>
      </c>
    </row>
    <row r="194" spans="2:26" ht="15.5" x14ac:dyDescent="0.35">
      <c r="C194" t="s">
        <v>1042</v>
      </c>
      <c r="Z194" s="5">
        <v>30101484</v>
      </c>
    </row>
    <row r="195" spans="2:26" ht="15.5" x14ac:dyDescent="0.35">
      <c r="C195" t="s">
        <v>1043</v>
      </c>
      <c r="X195" s="5">
        <v>156544530</v>
      </c>
      <c r="Y195" s="5">
        <v>156544531</v>
      </c>
      <c r="Z195" s="5">
        <v>8234028561</v>
      </c>
    </row>
    <row r="196" spans="2:26" ht="15.5" x14ac:dyDescent="0.35">
      <c r="C196" t="s">
        <v>1044</v>
      </c>
    </row>
    <row r="197" spans="2:26" ht="15.5" x14ac:dyDescent="0.35">
      <c r="C197" t="s">
        <v>195</v>
      </c>
      <c r="D197" s="5">
        <v>197625578</v>
      </c>
      <c r="E197" s="5">
        <v>277210905</v>
      </c>
      <c r="F197" s="5">
        <v>-607869187</v>
      </c>
      <c r="G197" s="5">
        <v>-5952772203</v>
      </c>
      <c r="I197" s="5">
        <v>249891298</v>
      </c>
      <c r="J197" s="5">
        <v>29247586533</v>
      </c>
      <c r="K197" s="5">
        <v>30509501931</v>
      </c>
      <c r="L197" s="5">
        <v>36553332</v>
      </c>
      <c r="M197" s="5">
        <v>49961000</v>
      </c>
      <c r="N197" s="5">
        <v>559693000</v>
      </c>
      <c r="O197" s="5">
        <v>998064000</v>
      </c>
      <c r="P197" s="5">
        <v>226434000</v>
      </c>
      <c r="Q197" s="5">
        <v>591924000</v>
      </c>
      <c r="R197" s="5">
        <v>1059074000</v>
      </c>
      <c r="S197" s="5">
        <v>144014</v>
      </c>
      <c r="T197" s="5">
        <v>262892000</v>
      </c>
      <c r="U197" s="5">
        <v>6304265000</v>
      </c>
      <c r="V197" s="5">
        <v>67824960000</v>
      </c>
      <c r="W197" s="5">
        <v>2094899000</v>
      </c>
      <c r="X197" s="5">
        <v>188238847</v>
      </c>
      <c r="Y197" s="5">
        <v>512874854</v>
      </c>
      <c r="Z197" s="5">
        <v>8490616477</v>
      </c>
    </row>
    <row r="199" spans="2:26" ht="15.5" x14ac:dyDescent="0.35">
      <c r="B199" t="s">
        <v>196</v>
      </c>
      <c r="C199" t="s">
        <v>12</v>
      </c>
      <c r="D199" s="5">
        <v>3970000000</v>
      </c>
      <c r="E199" s="5">
        <v>3970000000</v>
      </c>
      <c r="F199" s="5">
        <v>3970000000</v>
      </c>
      <c r="G199" s="5">
        <v>3970000000</v>
      </c>
      <c r="I199" s="5">
        <v>3970000000</v>
      </c>
      <c r="J199" s="5">
        <v>3970000000</v>
      </c>
      <c r="K199" s="5">
        <v>3970000000</v>
      </c>
      <c r="L199" s="5">
        <v>3970000000</v>
      </c>
      <c r="M199" s="5">
        <v>3970000000</v>
      </c>
      <c r="N199" s="5">
        <v>3970000000</v>
      </c>
      <c r="O199" s="5">
        <v>3970000000</v>
      </c>
      <c r="P199" s="5">
        <v>3970000000</v>
      </c>
      <c r="Q199" s="5">
        <v>3970000000</v>
      </c>
      <c r="R199" s="5">
        <v>3970000000</v>
      </c>
      <c r="S199" s="5">
        <v>3970000000</v>
      </c>
      <c r="T199" s="5">
        <v>3970000000</v>
      </c>
      <c r="U199" s="5">
        <v>3970000000</v>
      </c>
      <c r="V199" s="5">
        <v>3970000000</v>
      </c>
      <c r="W199" s="5">
        <v>3970000000</v>
      </c>
      <c r="X199" s="5">
        <v>3970000000</v>
      </c>
      <c r="Y199" s="5">
        <v>3970000000</v>
      </c>
      <c r="Z199" s="5">
        <v>3970000000</v>
      </c>
    </row>
    <row r="200" spans="2:26" ht="15.5" x14ac:dyDescent="0.35">
      <c r="C200" t="s">
        <v>197</v>
      </c>
      <c r="D200" s="6">
        <v>-2.65</v>
      </c>
      <c r="E200" s="6">
        <v>-0.52</v>
      </c>
      <c r="F200" s="6">
        <v>-0.75</v>
      </c>
      <c r="G200" s="6">
        <v>0.22</v>
      </c>
    </row>
    <row r="201" spans="2:26" ht="15.5" x14ac:dyDescent="0.35">
      <c r="C201" t="s">
        <v>198</v>
      </c>
      <c r="D201" s="6">
        <v>-21.51</v>
      </c>
      <c r="E201" s="6">
        <v>-140.38</v>
      </c>
      <c r="F201" s="6">
        <v>-213.33</v>
      </c>
      <c r="G201" s="6">
        <v>1045.45</v>
      </c>
    </row>
    <row r="202" spans="2:26" ht="15.5" x14ac:dyDescent="0.35">
      <c r="C202" t="s">
        <v>73</v>
      </c>
      <c r="D202" s="6">
        <v>593.27</v>
      </c>
      <c r="E202" s="6">
        <v>189.99</v>
      </c>
      <c r="F202" s="6">
        <v>33.65</v>
      </c>
      <c r="G202" s="6">
        <v>12.52</v>
      </c>
    </row>
    <row r="203" spans="2:26" ht="15.5" x14ac:dyDescent="0.35">
      <c r="C203" t="s">
        <v>199</v>
      </c>
      <c r="E203" s="5">
        <v>-1470000000</v>
      </c>
      <c r="F203" s="5">
        <v>-3480000000</v>
      </c>
      <c r="G203" s="5">
        <v>4550000000</v>
      </c>
    </row>
    <row r="204" spans="2:26" ht="15.5" x14ac:dyDescent="0.35">
      <c r="C204" t="s">
        <v>200</v>
      </c>
      <c r="D204" s="6">
        <v>-0.1057</v>
      </c>
      <c r="E204" s="6">
        <v>-1.5600000000000001E-2</v>
      </c>
      <c r="F204" s="6">
        <v>-2.1099999999999997E-2</v>
      </c>
      <c r="G204" s="6">
        <v>4.7999999999999996E-3</v>
      </c>
    </row>
    <row r="205" spans="2:26" ht="15.5" x14ac:dyDescent="0.35">
      <c r="C205" t="s">
        <v>201</v>
      </c>
      <c r="D205" s="6">
        <v>0.30879999999999996</v>
      </c>
      <c r="E205" s="6">
        <v>8.7499999999999994E-2</v>
      </c>
      <c r="F205" s="6">
        <v>0.1386</v>
      </c>
      <c r="G205" s="6">
        <v>-4.0500000000000001E-2</v>
      </c>
    </row>
    <row r="206" spans="2:26" ht="15.5" x14ac:dyDescent="0.35">
      <c r="C206" t="s">
        <v>202</v>
      </c>
      <c r="D206" s="6">
        <v>-1.38E-2</v>
      </c>
      <c r="E206" s="6">
        <v>-2.7000000000000003E-2</v>
      </c>
      <c r="F206" s="6">
        <v>-5.04E-2</v>
      </c>
      <c r="G206" s="6">
        <v>4.7899999999999998E-2</v>
      </c>
    </row>
    <row r="207" spans="2:26" ht="15.5" x14ac:dyDescent="0.35">
      <c r="C207" t="s">
        <v>203</v>
      </c>
      <c r="D207" s="6">
        <v>-9.9600000000000009</v>
      </c>
      <c r="E207" s="6">
        <v>-1.38</v>
      </c>
      <c r="F207" s="6">
        <v>-4.3</v>
      </c>
      <c r="G207" s="6">
        <v>1.72</v>
      </c>
    </row>
    <row r="208" spans="2:26" ht="15.5" x14ac:dyDescent="0.35">
      <c r="C208" t="s">
        <v>204</v>
      </c>
      <c r="D208" s="5">
        <v>-3000000000</v>
      </c>
      <c r="E208" s="5">
        <v>18000000000</v>
      </c>
      <c r="F208" s="5">
        <v>21000000000</v>
      </c>
      <c r="G208" s="5">
        <v>27000000000</v>
      </c>
    </row>
    <row r="209" spans="3:26" ht="15.5" x14ac:dyDescent="0.35">
      <c r="C209" t="s">
        <v>205</v>
      </c>
      <c r="D209" s="6">
        <v>-6.64</v>
      </c>
      <c r="E209" s="6">
        <v>-12.31</v>
      </c>
      <c r="F209" s="6">
        <v>-29.47</v>
      </c>
      <c r="G209" s="6">
        <v>-43.15</v>
      </c>
    </row>
    <row r="210" spans="3:26" ht="15.5" x14ac:dyDescent="0.35">
      <c r="C210" t="s">
        <v>206</v>
      </c>
      <c r="D210" s="6">
        <v>-8.59</v>
      </c>
      <c r="E210" s="6">
        <v>-5.93</v>
      </c>
      <c r="F210" s="6">
        <v>-5.43</v>
      </c>
      <c r="G210" s="6">
        <v>-5.33</v>
      </c>
    </row>
    <row r="211" spans="3:26" ht="15.5" x14ac:dyDescent="0.35">
      <c r="C211" t="s">
        <v>207</v>
      </c>
      <c r="D211" s="6">
        <v>-6.64</v>
      </c>
      <c r="E211" s="6">
        <v>-12.31</v>
      </c>
      <c r="F211" s="6">
        <v>-29.47</v>
      </c>
      <c r="G211" s="6">
        <v>-43.15</v>
      </c>
    </row>
    <row r="212" spans="3:26" ht="15.5" x14ac:dyDescent="0.35">
      <c r="C212" t="s">
        <v>208</v>
      </c>
      <c r="D212" s="6">
        <v>-8.59</v>
      </c>
      <c r="E212" s="6">
        <v>-5.93</v>
      </c>
      <c r="F212" s="6">
        <v>-5.43</v>
      </c>
      <c r="G212" s="6">
        <v>-5.33</v>
      </c>
    </row>
    <row r="213" spans="3:26" ht="15.5" x14ac:dyDescent="0.35">
      <c r="C213" t="s">
        <v>209</v>
      </c>
      <c r="D213" s="5">
        <v>2000000000</v>
      </c>
      <c r="E213" s="5">
        <v>2000000000</v>
      </c>
      <c r="F213" s="5">
        <v>2000000000</v>
      </c>
      <c r="G213" s="5">
        <v>9000000000</v>
      </c>
    </row>
    <row r="214" spans="3:26" ht="15.5" x14ac:dyDescent="0.35">
      <c r="C214" t="s">
        <v>210</v>
      </c>
      <c r="D214" s="5">
        <v>16000000000</v>
      </c>
    </row>
    <row r="215" spans="3:26" ht="15.5" x14ac:dyDescent="0.35">
      <c r="C215" t="s">
        <v>211</v>
      </c>
      <c r="D215" s="5">
        <v>-34000000000</v>
      </c>
      <c r="E215" s="5">
        <v>-24000000000</v>
      </c>
      <c r="F215" s="5">
        <v>-22000000000</v>
      </c>
      <c r="G215" s="5">
        <v>-21000000000</v>
      </c>
    </row>
    <row r="216" spans="3:26" ht="15.5" x14ac:dyDescent="0.35">
      <c r="C216" t="s">
        <v>24</v>
      </c>
      <c r="D216" s="5">
        <v>18000000000</v>
      </c>
      <c r="E216" s="5">
        <v>2000000000</v>
      </c>
      <c r="F216" s="5">
        <v>2000000000</v>
      </c>
      <c r="G216" s="5">
        <v>9000000000</v>
      </c>
    </row>
    <row r="217" spans="3:26" ht="15.5" x14ac:dyDescent="0.35">
      <c r="C217" t="s">
        <v>21</v>
      </c>
      <c r="D217" s="5">
        <v>17000000000</v>
      </c>
      <c r="E217" s="5">
        <v>2000000000</v>
      </c>
      <c r="F217" s="5">
        <v>1000000000</v>
      </c>
      <c r="G217" s="5">
        <v>8000000000</v>
      </c>
    </row>
    <row r="218" spans="3:26" ht="15.5" x14ac:dyDescent="0.35">
      <c r="C218" t="s">
        <v>212</v>
      </c>
      <c r="D218" s="5">
        <v>-26000000000</v>
      </c>
      <c r="E218" s="5">
        <v>-22000000000</v>
      </c>
      <c r="F218" s="5">
        <v>-19000000000</v>
      </c>
      <c r="G218" s="5">
        <v>-21000000000</v>
      </c>
    </row>
    <row r="219" spans="3:26" ht="15.5" x14ac:dyDescent="0.35">
      <c r="C219" t="s">
        <v>213</v>
      </c>
      <c r="D219" s="5">
        <v>-3000000000</v>
      </c>
      <c r="E219" s="5">
        <v>-3000000000</v>
      </c>
      <c r="F219" s="5">
        <v>-5000000000</v>
      </c>
      <c r="G219" s="5">
        <v>4000000000</v>
      </c>
    </row>
    <row r="220" spans="3:26" ht="15.5" x14ac:dyDescent="0.35">
      <c r="C220" t="s">
        <v>214</v>
      </c>
      <c r="G220" s="5">
        <v>0</v>
      </c>
    </row>
    <row r="221" spans="3:26" ht="15.5" x14ac:dyDescent="0.35">
      <c r="C221" t="s">
        <v>13</v>
      </c>
      <c r="D221" s="5">
        <v>-3000000000</v>
      </c>
      <c r="E221" s="5">
        <v>-3000000000</v>
      </c>
      <c r="F221" s="5">
        <v>-5000000000</v>
      </c>
      <c r="G221" s="5">
        <v>4000000000</v>
      </c>
    </row>
    <row r="222" spans="3:26" ht="15.5" x14ac:dyDescent="0.35">
      <c r="C222" t="s">
        <v>16</v>
      </c>
      <c r="D222" s="6">
        <v>-0.77</v>
      </c>
      <c r="E222" s="6">
        <v>-0.79</v>
      </c>
      <c r="F222" s="6">
        <v>-1.29</v>
      </c>
      <c r="G222" s="6">
        <v>0.95</v>
      </c>
    </row>
    <row r="223" spans="3:26" ht="15.5" x14ac:dyDescent="0.35">
      <c r="C223" t="s">
        <v>58</v>
      </c>
      <c r="I223" s="6">
        <v>-1.06</v>
      </c>
      <c r="J223" s="6">
        <v>-3.45</v>
      </c>
      <c r="K223" s="6">
        <v>-0.33</v>
      </c>
      <c r="L223" s="6">
        <v>58.77</v>
      </c>
      <c r="M223" s="6">
        <v>-27.45</v>
      </c>
      <c r="N223" s="6">
        <v>-13.81</v>
      </c>
      <c r="O223" s="6">
        <v>-21.2</v>
      </c>
      <c r="P223" s="6">
        <v>-61.66</v>
      </c>
      <c r="Q223" s="6">
        <v>-13.91</v>
      </c>
      <c r="R223" s="6">
        <v>-8.66</v>
      </c>
      <c r="S223" s="6">
        <v>-0.01</v>
      </c>
      <c r="T223" s="6">
        <v>-10.95</v>
      </c>
      <c r="U223" s="6">
        <v>-0.67</v>
      </c>
      <c r="V223" s="6">
        <v>2.54</v>
      </c>
      <c r="W223" s="6">
        <v>0.74</v>
      </c>
      <c r="X223" s="6">
        <v>1.96</v>
      </c>
      <c r="Y223" s="6">
        <v>0.94</v>
      </c>
      <c r="Z223" s="6">
        <v>2.66</v>
      </c>
    </row>
    <row r="224" spans="3:26" ht="15.5" x14ac:dyDescent="0.35">
      <c r="C224" t="s">
        <v>72</v>
      </c>
      <c r="I224" s="6">
        <v>-150.94</v>
      </c>
      <c r="J224" s="6">
        <v>-5.22</v>
      </c>
      <c r="K224" s="6">
        <v>-18.18</v>
      </c>
      <c r="L224" s="6">
        <v>0.85</v>
      </c>
      <c r="M224" s="6">
        <v>-1.82</v>
      </c>
      <c r="N224" s="6">
        <v>-3.62</v>
      </c>
      <c r="O224" s="6">
        <v>-2.36</v>
      </c>
      <c r="P224" s="6">
        <v>-0.81</v>
      </c>
      <c r="Q224" s="6">
        <v>-3.59</v>
      </c>
      <c r="R224" s="6">
        <v>-5.77</v>
      </c>
      <c r="S224" s="5">
        <v>-5000</v>
      </c>
      <c r="T224" s="6">
        <v>-4.57</v>
      </c>
      <c r="U224" s="6">
        <v>-168.66</v>
      </c>
      <c r="V224" s="6">
        <v>68.900000000000006</v>
      </c>
      <c r="W224" s="6">
        <v>245.95</v>
      </c>
      <c r="X224" s="6">
        <v>119.9</v>
      </c>
      <c r="Y224" s="6">
        <v>271.27999999999997</v>
      </c>
      <c r="Z224" s="6">
        <v>140.97999999999999</v>
      </c>
    </row>
    <row r="225" spans="3:26" ht="15.5" x14ac:dyDescent="0.35">
      <c r="C225" t="s">
        <v>75</v>
      </c>
      <c r="I225" s="6">
        <v>2.76</v>
      </c>
      <c r="J225" s="6">
        <v>0.32</v>
      </c>
      <c r="K225" s="6">
        <v>0.14000000000000001</v>
      </c>
      <c r="L225" s="5">
        <v>0</v>
      </c>
      <c r="M225" s="5">
        <v>0</v>
      </c>
      <c r="N225" s="6">
        <v>13.99</v>
      </c>
      <c r="O225" s="6">
        <v>2.69</v>
      </c>
      <c r="P225" s="6">
        <v>1.88</v>
      </c>
      <c r="Q225" s="6">
        <v>1.63</v>
      </c>
      <c r="R225" s="6">
        <v>1.1399999999999999</v>
      </c>
      <c r="S225" s="6">
        <v>1251.71</v>
      </c>
      <c r="T225" s="6">
        <v>1.18</v>
      </c>
      <c r="U225" s="6">
        <v>1.49</v>
      </c>
      <c r="V225" s="6">
        <v>2.06</v>
      </c>
      <c r="W225" s="6">
        <v>2.0099999999999998</v>
      </c>
      <c r="X225" s="6">
        <v>3.03</v>
      </c>
      <c r="Y225" s="6">
        <v>4.2699999999999996</v>
      </c>
      <c r="Z225" s="6">
        <v>11.9</v>
      </c>
    </row>
    <row r="226" spans="3:26" ht="15.5" x14ac:dyDescent="0.35">
      <c r="C226" t="s">
        <v>215</v>
      </c>
      <c r="I226" s="5">
        <v>670000000</v>
      </c>
      <c r="J226" s="5">
        <v>-450000000</v>
      </c>
      <c r="K226" s="5">
        <v>-6370000000</v>
      </c>
      <c r="M226" s="5">
        <v>-6420000000</v>
      </c>
      <c r="N226" s="5">
        <v>-19030000000</v>
      </c>
      <c r="O226" s="5">
        <v>-4540000000</v>
      </c>
      <c r="P226" s="5">
        <v>23440000000</v>
      </c>
    </row>
    <row r="227" spans="3:26" ht="15.5" x14ac:dyDescent="0.35">
      <c r="C227" t="s">
        <v>216</v>
      </c>
      <c r="I227" s="6">
        <v>-2.9700000000000001E-2</v>
      </c>
      <c r="J227" s="6">
        <v>-6.08E-2</v>
      </c>
      <c r="K227" s="6">
        <v>-6.4000000000000003E-3</v>
      </c>
      <c r="L227" s="6">
        <v>3612.4426000000003</v>
      </c>
      <c r="M227" s="6">
        <v>-1396.8626999999999</v>
      </c>
      <c r="N227" s="6">
        <v>-0.46049999999999996</v>
      </c>
      <c r="O227" s="6">
        <v>-0.52500000000000002</v>
      </c>
      <c r="P227" s="6">
        <v>-0.87980000000000003</v>
      </c>
      <c r="Q227" s="6">
        <v>-8.2200000000000009E-2</v>
      </c>
      <c r="R227" s="6">
        <v>-4.4999999999999998E-2</v>
      </c>
      <c r="S227" s="6">
        <v>-1E-4</v>
      </c>
      <c r="T227" s="6">
        <v>-4.6300000000000001E-2</v>
      </c>
      <c r="U227" s="6">
        <v>-2.5999999999999999E-3</v>
      </c>
      <c r="V227" s="6">
        <v>8.6999999999999994E-3</v>
      </c>
      <c r="W227" s="6">
        <v>2.5000000000000001E-3</v>
      </c>
      <c r="X227" s="6">
        <v>6.1999999999999998E-3</v>
      </c>
      <c r="Y227" s="6">
        <v>2.8000000000000004E-3</v>
      </c>
      <c r="Z227" s="6">
        <v>7.9000000000000008E-3</v>
      </c>
    </row>
    <row r="228" spans="3:26" ht="15.5" x14ac:dyDescent="0.35">
      <c r="C228" t="s">
        <v>217</v>
      </c>
      <c r="I228" s="6">
        <v>0.1953</v>
      </c>
      <c r="J228" s="6">
        <v>0.68510000000000004</v>
      </c>
      <c r="K228" s="6">
        <v>7.8E-2</v>
      </c>
      <c r="L228" s="6">
        <v>-15.112299999999999</v>
      </c>
      <c r="M228" s="6">
        <v>0.43770000000000003</v>
      </c>
      <c r="N228" s="6">
        <v>0.39039999999999997</v>
      </c>
      <c r="O228" s="6">
        <v>0.97489999999999999</v>
      </c>
      <c r="P228" s="6">
        <v>110.3999</v>
      </c>
      <c r="Q228" s="6">
        <v>-0.22829999999999998</v>
      </c>
      <c r="R228" s="6">
        <v>-0.1157</v>
      </c>
      <c r="S228" s="6">
        <v>-2.0000000000000001E-4</v>
      </c>
      <c r="T228" s="6">
        <v>-0.1148</v>
      </c>
      <c r="U228" s="6">
        <v>-6.3E-3</v>
      </c>
      <c r="V228" s="6">
        <v>2.3700000000000002E-2</v>
      </c>
      <c r="W228" s="6">
        <v>7.0999999999999995E-3</v>
      </c>
      <c r="X228" s="6">
        <v>1.89E-2</v>
      </c>
      <c r="Y228" s="6">
        <v>9.1000000000000004E-3</v>
      </c>
      <c r="Z228" s="6">
        <v>2.5099999999999997E-2</v>
      </c>
    </row>
    <row r="229" spans="3:26" ht="15.5" x14ac:dyDescent="0.35">
      <c r="C229" t="s">
        <v>218</v>
      </c>
      <c r="I229" s="6">
        <v>-2.0199999999999999E-2</v>
      </c>
      <c r="J229" s="6">
        <v>-2.7699999999999999E-2</v>
      </c>
      <c r="K229" s="6">
        <v>-0.19640000000000002</v>
      </c>
      <c r="L229" s="6">
        <v>2.2200000000000001E-2</v>
      </c>
      <c r="M229" s="6">
        <v>0.16190000000000002</v>
      </c>
      <c r="N229" s="6">
        <v>0.43819999999999998</v>
      </c>
      <c r="O229" s="6">
        <v>1.0905</v>
      </c>
      <c r="P229" s="6">
        <v>-0.2913</v>
      </c>
      <c r="Q229" s="6">
        <v>-0.1671</v>
      </c>
      <c r="R229" s="6">
        <v>-8.2599999999999993E-2</v>
      </c>
      <c r="S229" s="6">
        <v>-1E-4</v>
      </c>
      <c r="T229" s="6">
        <v>-5.5E-2</v>
      </c>
      <c r="U229" s="6">
        <v>5.0499999999999996E-2</v>
      </c>
      <c r="V229" s="6">
        <v>7.5800000000000006E-2</v>
      </c>
      <c r="W229" s="6">
        <v>0.10640000000000001</v>
      </c>
      <c r="X229" s="6">
        <v>8.0600000000000005E-2</v>
      </c>
      <c r="Y229" s="6">
        <v>4.8399999999999999E-2</v>
      </c>
      <c r="Z229" s="6">
        <v>7.5199999999999989E-2</v>
      </c>
    </row>
    <row r="230" spans="3:26" ht="15.5" x14ac:dyDescent="0.35">
      <c r="C230" t="s">
        <v>219</v>
      </c>
      <c r="I230" s="6">
        <v>-0.26</v>
      </c>
      <c r="J230" s="6">
        <v>-0.49</v>
      </c>
      <c r="K230" s="6">
        <v>-3.04</v>
      </c>
      <c r="L230" s="6">
        <v>-409.57</v>
      </c>
      <c r="M230" s="6">
        <v>-7.02</v>
      </c>
      <c r="N230" s="6">
        <v>-10.59</v>
      </c>
      <c r="O230" s="6">
        <v>-6.62</v>
      </c>
      <c r="P230" s="6">
        <v>-8.85</v>
      </c>
      <c r="Q230" s="6">
        <v>-8.2799999999999994</v>
      </c>
      <c r="R230" s="6">
        <v>-3.62</v>
      </c>
      <c r="S230" s="6">
        <v>-3.03</v>
      </c>
      <c r="T230" s="6">
        <v>-1.66</v>
      </c>
      <c r="U230" s="6">
        <v>1.27</v>
      </c>
      <c r="V230" s="6">
        <v>1.58</v>
      </c>
    </row>
    <row r="231" spans="3:26" ht="15.5" x14ac:dyDescent="0.35">
      <c r="C231" t="s">
        <v>69</v>
      </c>
      <c r="I231" s="6">
        <v>-29.47</v>
      </c>
      <c r="J231" s="6">
        <v>-3.57</v>
      </c>
      <c r="K231" s="6">
        <v>-1.43</v>
      </c>
      <c r="L231" s="6">
        <v>-12.85</v>
      </c>
      <c r="M231" s="6">
        <v>-0.8</v>
      </c>
      <c r="N231" s="6">
        <v>-1.41</v>
      </c>
      <c r="O231" s="6">
        <v>-2.2999999999999998</v>
      </c>
      <c r="P231" s="6">
        <v>-89.29</v>
      </c>
      <c r="Q231" s="6">
        <v>0.82</v>
      </c>
      <c r="R231" s="6">
        <v>0.67</v>
      </c>
      <c r="S231" s="6">
        <v>0.6</v>
      </c>
      <c r="T231" s="6">
        <v>0.52</v>
      </c>
      <c r="U231" s="6">
        <v>1.06</v>
      </c>
      <c r="V231" s="6">
        <v>1.64</v>
      </c>
      <c r="W231" s="6">
        <v>1.74</v>
      </c>
      <c r="X231" s="6">
        <v>2.27</v>
      </c>
      <c r="Y231" s="6">
        <v>2.48</v>
      </c>
      <c r="Z231" s="6">
        <v>3.54</v>
      </c>
    </row>
    <row r="232" spans="3:26" ht="15.5" x14ac:dyDescent="0.35">
      <c r="C232" t="s">
        <v>66</v>
      </c>
      <c r="I232" s="6">
        <v>-5.43</v>
      </c>
      <c r="J232" s="6">
        <v>-5.04</v>
      </c>
      <c r="K232" s="6">
        <v>-4.21</v>
      </c>
      <c r="L232" s="6">
        <v>-3.89</v>
      </c>
      <c r="M232" s="6">
        <v>-62.71</v>
      </c>
      <c r="N232" s="6">
        <v>-35.369999999999997</v>
      </c>
      <c r="O232" s="6">
        <v>-21.75</v>
      </c>
      <c r="P232" s="6">
        <v>-0.56000000000000005</v>
      </c>
      <c r="Q232" s="6">
        <v>60.93</v>
      </c>
      <c r="R232" s="6">
        <v>74.84</v>
      </c>
      <c r="S232" s="6">
        <v>83.24</v>
      </c>
      <c r="T232" s="6">
        <v>95.4</v>
      </c>
      <c r="U232" s="6">
        <v>106.35</v>
      </c>
      <c r="V232" s="6">
        <v>107.01</v>
      </c>
      <c r="W232" s="6">
        <v>104.48</v>
      </c>
      <c r="X232" s="6">
        <v>103.74</v>
      </c>
      <c r="Y232" s="6">
        <v>102.75</v>
      </c>
      <c r="Z232" s="6">
        <v>105.99</v>
      </c>
    </row>
    <row r="233" spans="3:26" ht="15.5" x14ac:dyDescent="0.35">
      <c r="C233" t="s">
        <v>220</v>
      </c>
      <c r="I233" s="6">
        <v>-29.47</v>
      </c>
      <c r="J233" s="6">
        <v>-3.57</v>
      </c>
      <c r="K233" s="6">
        <v>-1.43</v>
      </c>
      <c r="L233" s="6">
        <v>-12.85</v>
      </c>
      <c r="M233" s="6">
        <v>-0.8</v>
      </c>
      <c r="N233" s="6">
        <v>-1.41</v>
      </c>
      <c r="O233" s="6">
        <v>-2.2999999999999998</v>
      </c>
      <c r="P233" s="6">
        <v>-89.29</v>
      </c>
      <c r="Q233" s="6">
        <v>0.82</v>
      </c>
      <c r="R233" s="6">
        <v>0.67</v>
      </c>
      <c r="S233" s="6">
        <v>0.6</v>
      </c>
      <c r="T233" s="6">
        <v>0.52</v>
      </c>
      <c r="U233" s="6">
        <v>1.06</v>
      </c>
      <c r="V233" s="6">
        <v>1.64</v>
      </c>
      <c r="W233" s="6">
        <v>1.74</v>
      </c>
      <c r="X233" s="6">
        <v>2.27</v>
      </c>
      <c r="Y233" s="6">
        <v>2.5</v>
      </c>
      <c r="Z233" s="6">
        <v>3.56</v>
      </c>
    </row>
    <row r="234" spans="3:26" ht="15.5" x14ac:dyDescent="0.35">
      <c r="C234" t="s">
        <v>221</v>
      </c>
      <c r="I234" s="6">
        <v>-5.43</v>
      </c>
      <c r="J234" s="6">
        <v>-5.04</v>
      </c>
      <c r="K234" s="6">
        <v>-4.21</v>
      </c>
      <c r="L234" s="6">
        <v>-3.89</v>
      </c>
      <c r="M234" s="6">
        <v>-62.71</v>
      </c>
      <c r="N234" s="6">
        <v>-35.369999999999997</v>
      </c>
      <c r="O234" s="6">
        <v>-21.75</v>
      </c>
      <c r="P234" s="6">
        <v>-0.56000000000000005</v>
      </c>
      <c r="Q234" s="6">
        <v>60.93</v>
      </c>
      <c r="R234" s="6">
        <v>74.84</v>
      </c>
      <c r="S234" s="6">
        <v>83.24</v>
      </c>
      <c r="T234" s="6">
        <v>95.4</v>
      </c>
      <c r="U234" s="6">
        <v>106.35</v>
      </c>
      <c r="V234" s="6">
        <v>107.01</v>
      </c>
      <c r="W234" s="6">
        <v>104.48</v>
      </c>
      <c r="X234" s="6">
        <v>103.34</v>
      </c>
      <c r="Y234" s="6">
        <v>102.15</v>
      </c>
      <c r="Z234" s="6">
        <v>105.2</v>
      </c>
    </row>
    <row r="235" spans="3:26" ht="15.5" x14ac:dyDescent="0.35">
      <c r="C235" t="s">
        <v>222</v>
      </c>
      <c r="I235" s="5">
        <v>2000000000</v>
      </c>
      <c r="J235" s="5">
        <v>18000000000</v>
      </c>
      <c r="K235" s="5">
        <v>24000000000</v>
      </c>
      <c r="N235" s="5">
        <v>11000000000</v>
      </c>
      <c r="O235" s="5">
        <v>12000000000</v>
      </c>
      <c r="P235" s="5">
        <v>28000000000</v>
      </c>
      <c r="Q235" s="5">
        <v>40000000000</v>
      </c>
      <c r="R235" s="5">
        <v>40000000000</v>
      </c>
      <c r="S235" s="5">
        <v>97000000000</v>
      </c>
      <c r="T235" s="5">
        <v>130000000000</v>
      </c>
      <c r="U235" s="5">
        <v>149000000000</v>
      </c>
      <c r="V235" s="5">
        <v>148000000000</v>
      </c>
      <c r="W235" s="5">
        <v>162000000000</v>
      </c>
      <c r="X235" s="5">
        <v>194000000000</v>
      </c>
      <c r="Y235" s="5">
        <v>25000000000</v>
      </c>
      <c r="Z235" s="5">
        <v>44000000000</v>
      </c>
    </row>
    <row r="236" spans="3:26" ht="15.5" x14ac:dyDescent="0.35">
      <c r="C236" t="s">
        <v>223</v>
      </c>
      <c r="P236" s="5">
        <v>0</v>
      </c>
      <c r="Q236" s="5">
        <v>0</v>
      </c>
      <c r="R236" s="5">
        <v>15000000000</v>
      </c>
      <c r="T236" s="5">
        <v>13000000000</v>
      </c>
      <c r="U236" s="5">
        <v>38000000000</v>
      </c>
      <c r="V236" s="5">
        <v>163000000000</v>
      </c>
      <c r="W236" s="5">
        <v>257000000000</v>
      </c>
      <c r="X236" s="5">
        <v>325000000000</v>
      </c>
      <c r="Y236" s="5">
        <v>574000000000</v>
      </c>
      <c r="Z236" s="5">
        <v>581000000000</v>
      </c>
    </row>
    <row r="237" spans="3:26" ht="15.5" x14ac:dyDescent="0.35">
      <c r="C237" t="s">
        <v>26</v>
      </c>
      <c r="I237" s="5">
        <v>2000000000</v>
      </c>
      <c r="J237" s="5">
        <v>18000000000</v>
      </c>
      <c r="K237" s="5">
        <v>24000000000</v>
      </c>
      <c r="N237" s="5">
        <v>11000000000</v>
      </c>
      <c r="O237" s="5">
        <v>12000000000</v>
      </c>
      <c r="P237" s="5">
        <v>28000000000</v>
      </c>
      <c r="Q237" s="5">
        <v>40000000000</v>
      </c>
      <c r="R237" s="5">
        <v>55000000000</v>
      </c>
      <c r="S237" s="5">
        <v>97000000000</v>
      </c>
      <c r="T237" s="5">
        <v>143000000000</v>
      </c>
      <c r="U237" s="5">
        <v>187000000000</v>
      </c>
      <c r="V237" s="5">
        <v>310000000000</v>
      </c>
      <c r="W237" s="5">
        <v>419000000000</v>
      </c>
      <c r="X237" s="5">
        <v>519000000000</v>
      </c>
      <c r="Y237" s="5">
        <v>599000000000</v>
      </c>
      <c r="Z237" s="5">
        <v>625000000000</v>
      </c>
    </row>
    <row r="238" spans="3:26" ht="15.5" x14ac:dyDescent="0.35">
      <c r="C238" t="s">
        <v>23</v>
      </c>
      <c r="I238" s="5">
        <v>1000000000</v>
      </c>
      <c r="J238" s="5">
        <v>-11000000000</v>
      </c>
      <c r="K238" s="5">
        <v>-6000000000</v>
      </c>
      <c r="L238" s="5">
        <v>0</v>
      </c>
      <c r="M238" s="5">
        <v>0</v>
      </c>
      <c r="N238" s="5">
        <v>10000000000</v>
      </c>
      <c r="O238" s="5">
        <v>11000000000</v>
      </c>
      <c r="P238" s="5">
        <v>27000000000</v>
      </c>
      <c r="Q238" s="5">
        <v>39000000000</v>
      </c>
      <c r="R238" s="5">
        <v>54000000000</v>
      </c>
      <c r="S238" s="5">
        <v>97000000000</v>
      </c>
      <c r="T238" s="5">
        <v>143000000000</v>
      </c>
      <c r="U238" s="5">
        <v>181000000000</v>
      </c>
      <c r="V238" s="5">
        <v>242000000000</v>
      </c>
      <c r="W238" s="5">
        <v>417000000000</v>
      </c>
      <c r="X238" s="5">
        <v>519000000000</v>
      </c>
      <c r="Y238" s="5">
        <v>598000000000</v>
      </c>
      <c r="Z238" s="5">
        <v>616000000000</v>
      </c>
    </row>
    <row r="239" spans="3:26" ht="15.5" x14ac:dyDescent="0.35">
      <c r="C239" t="s">
        <v>224</v>
      </c>
      <c r="I239" s="5">
        <v>-19000000000</v>
      </c>
      <c r="J239" s="5">
        <v>-10000000000</v>
      </c>
      <c r="K239" s="5">
        <v>2000000000</v>
      </c>
      <c r="L239" s="5">
        <v>-15000000000</v>
      </c>
      <c r="M239" s="5">
        <v>-248000000000</v>
      </c>
      <c r="N239" s="5">
        <v>-249000000000</v>
      </c>
      <c r="O239" s="5">
        <v>-225000000000</v>
      </c>
      <c r="P239" s="5">
        <v>-232000000000</v>
      </c>
      <c r="Q239" s="5">
        <v>-226000000000</v>
      </c>
      <c r="R239" s="5">
        <v>-203000000000</v>
      </c>
      <c r="S239" s="5">
        <v>-246000000000</v>
      </c>
      <c r="T239" s="5">
        <v>-234000000000</v>
      </c>
      <c r="U239" s="5">
        <v>-222000000000</v>
      </c>
      <c r="V239" s="5">
        <v>-178000000000</v>
      </c>
      <c r="W239" s="5">
        <v>-195000000000</v>
      </c>
      <c r="X239" s="5">
        <v>-189000000000</v>
      </c>
      <c r="Y239" s="5">
        <v>-32000000000</v>
      </c>
      <c r="Z239" s="5">
        <v>124000000000</v>
      </c>
    </row>
    <row r="240" spans="3:26" ht="15.5" x14ac:dyDescent="0.35">
      <c r="C240" t="s">
        <v>225</v>
      </c>
      <c r="I240" s="5">
        <v>-10000000000</v>
      </c>
      <c r="J240" s="5">
        <v>-22000000000</v>
      </c>
      <c r="K240" s="5">
        <v>15000000000</v>
      </c>
      <c r="L240" s="5">
        <v>-1000000000</v>
      </c>
      <c r="M240" s="5">
        <v>-9000000000</v>
      </c>
      <c r="N240" s="5">
        <v>-5000000000</v>
      </c>
      <c r="O240" s="5">
        <v>14000000000</v>
      </c>
      <c r="P240" s="5">
        <v>8000000000</v>
      </c>
      <c r="Q240" s="5">
        <v>15000000000</v>
      </c>
      <c r="R240" s="5">
        <v>48000000000</v>
      </c>
      <c r="S240" s="5">
        <v>0</v>
      </c>
      <c r="T240" s="5">
        <v>23000000000</v>
      </c>
      <c r="U240" s="5">
        <v>111000000000</v>
      </c>
      <c r="V240" s="5">
        <v>113000000000</v>
      </c>
      <c r="W240" s="5">
        <v>147000000000</v>
      </c>
      <c r="X240" s="5">
        <v>86000000000</v>
      </c>
      <c r="Y240" s="5">
        <v>32000000000</v>
      </c>
      <c r="Z240" s="5">
        <v>-17000000000</v>
      </c>
    </row>
    <row r="241" spans="2:26" ht="15.5" x14ac:dyDescent="0.35">
      <c r="C241" t="s">
        <v>226</v>
      </c>
      <c r="I241" s="5">
        <v>0</v>
      </c>
      <c r="K241" s="5">
        <v>-2000000000</v>
      </c>
      <c r="Q241" s="5">
        <v>0</v>
      </c>
      <c r="R241" s="5">
        <v>0</v>
      </c>
      <c r="S241" s="5">
        <v>0</v>
      </c>
      <c r="V241" s="5">
        <v>0</v>
      </c>
      <c r="W241" s="5">
        <v>-20000000000</v>
      </c>
      <c r="X241" s="5">
        <v>-4000000000</v>
      </c>
      <c r="Y241" s="5">
        <v>-36000000000</v>
      </c>
      <c r="Z241" s="5">
        <v>-256000000000</v>
      </c>
    </row>
    <row r="242" spans="2:26" ht="15.5" x14ac:dyDescent="0.35">
      <c r="C242" t="s">
        <v>15</v>
      </c>
      <c r="I242" s="5">
        <v>-10000000000</v>
      </c>
      <c r="J242" s="5">
        <v>-22000000000</v>
      </c>
      <c r="K242" s="5">
        <v>14000000000</v>
      </c>
      <c r="L242" s="5">
        <v>-1000000000</v>
      </c>
      <c r="M242" s="5">
        <v>-9000000000</v>
      </c>
      <c r="N242" s="5">
        <v>-5000000000</v>
      </c>
      <c r="O242" s="5">
        <v>14000000000</v>
      </c>
      <c r="P242" s="5">
        <v>8000000000</v>
      </c>
      <c r="Q242" s="5">
        <v>15000000000</v>
      </c>
      <c r="R242" s="5">
        <v>47000000000</v>
      </c>
      <c r="S242" s="5">
        <v>0</v>
      </c>
      <c r="T242" s="5">
        <v>23000000000</v>
      </c>
      <c r="U242" s="5">
        <v>111000000000</v>
      </c>
      <c r="V242" s="5">
        <v>112000000000</v>
      </c>
      <c r="W242" s="5">
        <v>127000000000</v>
      </c>
      <c r="X242" s="5">
        <v>82000000000</v>
      </c>
      <c r="Y242" s="5">
        <v>-4000000000</v>
      </c>
      <c r="Z242" s="5">
        <v>-273000000000</v>
      </c>
    </row>
    <row r="243" spans="2:26" ht="15.5" x14ac:dyDescent="0.35">
      <c r="C243" t="s">
        <v>17</v>
      </c>
      <c r="I243" s="6">
        <v>-2.54</v>
      </c>
      <c r="J243" s="6">
        <v>-5.48</v>
      </c>
      <c r="K243" s="6">
        <v>3.42</v>
      </c>
      <c r="L243" s="6">
        <v>-0.19</v>
      </c>
      <c r="M243" s="6">
        <v>-2.2400000000000002</v>
      </c>
      <c r="N243" s="6">
        <v>-1.23</v>
      </c>
      <c r="O243" s="6">
        <v>3.65</v>
      </c>
      <c r="P243" s="6">
        <v>1.99</v>
      </c>
      <c r="Q243" s="6">
        <v>3.74</v>
      </c>
      <c r="R243" s="6">
        <v>11.97</v>
      </c>
      <c r="S243" s="6">
        <v>0.01</v>
      </c>
      <c r="T243" s="6">
        <v>5.74</v>
      </c>
      <c r="U243" s="6">
        <v>27.94</v>
      </c>
      <c r="V243" s="6">
        <v>28.33</v>
      </c>
      <c r="W243" s="6">
        <v>32.04</v>
      </c>
      <c r="X243" s="6">
        <v>20.7</v>
      </c>
      <c r="Y243" s="6">
        <v>-1.1299999999999999</v>
      </c>
      <c r="Z243" s="6">
        <v>-68.760000000000005</v>
      </c>
    </row>
    <row r="245" spans="2:26" ht="15.5" x14ac:dyDescent="0.35">
      <c r="B245" t="s">
        <v>227</v>
      </c>
      <c r="C245" t="s">
        <v>228</v>
      </c>
      <c r="D245" s="5">
        <v>-11000000000</v>
      </c>
      <c r="E245" s="5">
        <v>-2000000000</v>
      </c>
      <c r="F245" s="5">
        <v>-3000000000</v>
      </c>
      <c r="G245" s="5">
        <v>858000000</v>
      </c>
      <c r="H245" s="5">
        <v>-25000000000</v>
      </c>
      <c r="I245" s="5">
        <v>-4000000000</v>
      </c>
      <c r="J245" s="5">
        <v>-14000000000</v>
      </c>
      <c r="K245" s="5">
        <v>-1000000000</v>
      </c>
      <c r="L245" s="5">
        <v>233000000000</v>
      </c>
      <c r="M245" s="5">
        <v>-109000000000</v>
      </c>
      <c r="N245" s="5">
        <v>-55000000000</v>
      </c>
      <c r="O245" s="5">
        <v>-84000000000</v>
      </c>
      <c r="P245" s="5">
        <v>-245000000000</v>
      </c>
      <c r="Q245" s="5">
        <v>-55000000000</v>
      </c>
    </row>
    <row r="246" spans="2:26" ht="15.5" x14ac:dyDescent="0.35">
      <c r="C246" t="s">
        <v>57</v>
      </c>
      <c r="D246" s="6">
        <v>-2.65</v>
      </c>
      <c r="E246" s="6">
        <v>-0.52</v>
      </c>
      <c r="F246" s="6">
        <v>-0.75</v>
      </c>
      <c r="G246" s="6">
        <v>0.22</v>
      </c>
      <c r="H246" s="6">
        <v>-6.34</v>
      </c>
      <c r="I246" s="6">
        <v>-1.06</v>
      </c>
      <c r="J246" s="6">
        <v>-3.45</v>
      </c>
      <c r="K246" s="6">
        <v>-0.33</v>
      </c>
      <c r="L246" s="6">
        <v>58.77</v>
      </c>
      <c r="M246" s="6">
        <v>-27.45</v>
      </c>
      <c r="N246" s="6">
        <v>-13.81</v>
      </c>
      <c r="O246" s="6">
        <v>-21.2</v>
      </c>
      <c r="P246" s="6">
        <v>-61.66</v>
      </c>
      <c r="Q246" s="6">
        <v>-13.91</v>
      </c>
    </row>
    <row r="247" spans="2:26" ht="15.5" x14ac:dyDescent="0.35">
      <c r="C247" t="s">
        <v>233</v>
      </c>
      <c r="D247" s="5">
        <v>381000000</v>
      </c>
      <c r="E247" s="5">
        <v>2000000000</v>
      </c>
      <c r="F247" s="5">
        <v>19000000000</v>
      </c>
      <c r="G247" s="5">
        <v>73000000000</v>
      </c>
      <c r="H247" s="5">
        <v>4000000000</v>
      </c>
      <c r="I247" s="5">
        <v>230000000000</v>
      </c>
      <c r="J247" s="5">
        <v>223000000000</v>
      </c>
      <c r="K247" s="5">
        <v>174000000000</v>
      </c>
    </row>
    <row r="248" spans="2:26" ht="15.5" x14ac:dyDescent="0.35">
      <c r="C248" t="s">
        <v>237</v>
      </c>
      <c r="I248" s="6">
        <v>-9.7799999999999994</v>
      </c>
    </row>
    <row r="249" spans="2:26" ht="15.5" x14ac:dyDescent="0.35">
      <c r="C249" t="s">
        <v>238</v>
      </c>
      <c r="I249" s="6">
        <v>-16.73</v>
      </c>
    </row>
    <row r="250" spans="2:26" ht="15.5" x14ac:dyDescent="0.35">
      <c r="C250" t="s">
        <v>239</v>
      </c>
      <c r="I250" s="6">
        <v>6.95</v>
      </c>
    </row>
    <row r="251" spans="2:26" ht="15.5" x14ac:dyDescent="0.35">
      <c r="C251" t="s">
        <v>240</v>
      </c>
      <c r="I251" s="6">
        <v>-5.9800000000000006E-2</v>
      </c>
    </row>
    <row r="252" spans="2:26" ht="15.5" x14ac:dyDescent="0.35">
      <c r="C252" t="s">
        <v>241</v>
      </c>
      <c r="I252" s="6">
        <v>2.63</v>
      </c>
    </row>
    <row r="253" spans="2:26" ht="15.5" x14ac:dyDescent="0.35">
      <c r="C253" t="s">
        <v>242</v>
      </c>
      <c r="I253" s="6">
        <v>-7.22</v>
      </c>
    </row>
    <row r="254" spans="2:26" ht="15.5" x14ac:dyDescent="0.35">
      <c r="C254" t="s">
        <v>243</v>
      </c>
      <c r="I254" s="6">
        <v>-32.53</v>
      </c>
    </row>
    <row r="255" spans="2:26" ht="15.5" x14ac:dyDescent="0.35">
      <c r="C255" t="s">
        <v>244</v>
      </c>
      <c r="I255" s="6">
        <v>-32.53</v>
      </c>
    </row>
    <row r="256" spans="2:26" ht="15.5" x14ac:dyDescent="0.35">
      <c r="C256" t="s">
        <v>245</v>
      </c>
      <c r="I256" s="6">
        <v>-94.07</v>
      </c>
    </row>
    <row r="257" spans="3:9" ht="15.5" x14ac:dyDescent="0.35">
      <c r="C257" t="s">
        <v>246</v>
      </c>
      <c r="I257" s="6">
        <v>-110.52</v>
      </c>
    </row>
    <row r="258" spans="3:9" ht="15.5" x14ac:dyDescent="0.35">
      <c r="C258" t="s">
        <v>247</v>
      </c>
      <c r="I258" s="6">
        <v>-0.24</v>
      </c>
    </row>
    <row r="259" spans="3:9" ht="15.5" x14ac:dyDescent="0.35">
      <c r="C259" t="s">
        <v>249</v>
      </c>
      <c r="I259" s="6">
        <v>-3.71</v>
      </c>
    </row>
    <row r="260" spans="3:9" ht="15.5" x14ac:dyDescent="0.35">
      <c r="C260" t="s">
        <v>250</v>
      </c>
      <c r="I260" s="6">
        <v>-6.34</v>
      </c>
    </row>
    <row r="261" spans="3:9" ht="15.5" x14ac:dyDescent="0.35">
      <c r="C261" t="s">
        <v>251</v>
      </c>
      <c r="I261" s="6">
        <v>23.61</v>
      </c>
    </row>
    <row r="262" spans="3:9" ht="15.5" x14ac:dyDescent="0.35">
      <c r="C262" t="s">
        <v>252</v>
      </c>
      <c r="D262" s="6">
        <v>0.12</v>
      </c>
    </row>
    <row r="263" spans="3:9" ht="15.5" x14ac:dyDescent="0.35">
      <c r="C263" t="s">
        <v>253</v>
      </c>
      <c r="I263" s="6">
        <v>-8.59</v>
      </c>
    </row>
    <row r="264" spans="3:9" ht="15.5" x14ac:dyDescent="0.35">
      <c r="C264" t="s">
        <v>254</v>
      </c>
      <c r="I264" s="6">
        <v>-1.91</v>
      </c>
    </row>
    <row r="265" spans="3:9" ht="15.5" x14ac:dyDescent="0.35">
      <c r="C265" t="s">
        <v>255</v>
      </c>
      <c r="D265" s="6">
        <v>0.15</v>
      </c>
    </row>
    <row r="266" spans="3:9" ht="15.5" x14ac:dyDescent="0.35">
      <c r="C266" t="s">
        <v>256</v>
      </c>
      <c r="D266" s="6">
        <v>0.11</v>
      </c>
    </row>
    <row r="267" spans="3:9" ht="15.5" x14ac:dyDescent="0.35">
      <c r="C267" t="s">
        <v>395</v>
      </c>
      <c r="D267" s="6">
        <v>-6.67</v>
      </c>
    </row>
    <row r="268" spans="3:9" ht="15.5" x14ac:dyDescent="0.35">
      <c r="C268" t="s">
        <v>445</v>
      </c>
      <c r="D268" s="6">
        <v>-5.92</v>
      </c>
    </row>
    <row r="269" spans="3:9" ht="15.5" x14ac:dyDescent="0.35">
      <c r="C269" t="s">
        <v>257</v>
      </c>
      <c r="D269" s="6">
        <v>-38.590000000000003</v>
      </c>
    </row>
    <row r="270" spans="3:9" ht="15.5" x14ac:dyDescent="0.35">
      <c r="C270" t="s">
        <v>396</v>
      </c>
      <c r="D270" s="6">
        <v>0.18</v>
      </c>
    </row>
    <row r="271" spans="3:9" ht="15.5" x14ac:dyDescent="0.35">
      <c r="C271" t="s">
        <v>258</v>
      </c>
      <c r="D271" s="6">
        <v>-2.92</v>
      </c>
    </row>
    <row r="272" spans="3:9" ht="15.5" x14ac:dyDescent="0.35">
      <c r="C272" t="s">
        <v>259</v>
      </c>
      <c r="I272" s="6">
        <v>-0.65</v>
      </c>
    </row>
    <row r="273" spans="3:9" ht="15.5" x14ac:dyDescent="0.35">
      <c r="C273" t="s">
        <v>13</v>
      </c>
      <c r="D273" s="5">
        <v>-3000000000</v>
      </c>
    </row>
    <row r="274" spans="3:9" ht="15.5" x14ac:dyDescent="0.35">
      <c r="C274" t="s">
        <v>260</v>
      </c>
      <c r="I274" s="6">
        <v>-17.510000000000002</v>
      </c>
    </row>
    <row r="275" spans="3:9" ht="15.5" x14ac:dyDescent="0.35">
      <c r="C275" t="s">
        <v>261</v>
      </c>
      <c r="I275" s="6">
        <v>-0.14779999999999999</v>
      </c>
    </row>
    <row r="276" spans="3:9" ht="15.5" x14ac:dyDescent="0.35">
      <c r="C276" t="s">
        <v>262</v>
      </c>
      <c r="I276" s="6">
        <v>0.43170000000000003</v>
      </c>
    </row>
    <row r="277" spans="3:9" ht="15.5" x14ac:dyDescent="0.35">
      <c r="C277" t="s">
        <v>263</v>
      </c>
      <c r="I277" s="6">
        <v>-4.4000000000000004E-2</v>
      </c>
    </row>
    <row r="278" spans="3:9" ht="15.5" x14ac:dyDescent="0.35">
      <c r="C278" t="s">
        <v>264</v>
      </c>
      <c r="I278" s="6">
        <v>-0.1794</v>
      </c>
    </row>
    <row r="279" spans="3:9" ht="15.5" x14ac:dyDescent="0.35">
      <c r="C279" t="s">
        <v>265</v>
      </c>
      <c r="D279" s="6">
        <v>842.74</v>
      </c>
    </row>
    <row r="280" spans="3:9" ht="15.5" x14ac:dyDescent="0.35">
      <c r="C280" t="s">
        <v>266</v>
      </c>
      <c r="D280" s="6">
        <v>508.69</v>
      </c>
    </row>
    <row r="281" spans="3:9" ht="15.5" x14ac:dyDescent="0.35">
      <c r="C281" t="s">
        <v>267</v>
      </c>
      <c r="D281" s="6">
        <v>582.48</v>
      </c>
    </row>
    <row r="282" spans="3:9" ht="15.5" x14ac:dyDescent="0.35">
      <c r="C282" t="s">
        <v>268</v>
      </c>
      <c r="D282" s="6">
        <v>768.95</v>
      </c>
    </row>
    <row r="283" spans="3:9" ht="15.5" x14ac:dyDescent="0.35">
      <c r="C283" t="s">
        <v>269</v>
      </c>
      <c r="D283" s="6">
        <v>0.11</v>
      </c>
    </row>
    <row r="284" spans="3:9" ht="15.5" x14ac:dyDescent="0.35">
      <c r="C284" t="s">
        <v>270</v>
      </c>
      <c r="I284" s="6">
        <v>0.81</v>
      </c>
    </row>
    <row r="285" spans="3:9" ht="15.5" x14ac:dyDescent="0.35">
      <c r="C285" t="s">
        <v>271</v>
      </c>
      <c r="I285" s="6">
        <v>10.199999999999999</v>
      </c>
    </row>
    <row r="286" spans="3:9" ht="15.5" x14ac:dyDescent="0.35">
      <c r="C286" t="s">
        <v>53</v>
      </c>
      <c r="I286" s="5">
        <v>246000000000</v>
      </c>
    </row>
    <row r="287" spans="3:9" ht="15.5" x14ac:dyDescent="0.35">
      <c r="C287" t="s">
        <v>272</v>
      </c>
      <c r="I287" s="5">
        <v>295000000000</v>
      </c>
    </row>
    <row r="288" spans="3:9" ht="15.5" x14ac:dyDescent="0.35">
      <c r="C288" t="s">
        <v>273</v>
      </c>
      <c r="I288" s="5">
        <v>3970000000</v>
      </c>
    </row>
    <row r="289" spans="3:9" ht="15.5" x14ac:dyDescent="0.35">
      <c r="C289" t="s">
        <v>274</v>
      </c>
      <c r="I289" s="6">
        <v>0.49</v>
      </c>
    </row>
    <row r="290" spans="3:9" ht="15.5" x14ac:dyDescent="0.35">
      <c r="C290" t="s">
        <v>275</v>
      </c>
      <c r="D290" s="6">
        <v>-2.9089</v>
      </c>
    </row>
    <row r="291" spans="3:9" ht="15.5" x14ac:dyDescent="0.35">
      <c r="C291" t="s">
        <v>276</v>
      </c>
      <c r="D291" s="6">
        <v>-2.5783999999999998</v>
      </c>
    </row>
    <row r="292" spans="3:9" ht="15.5" x14ac:dyDescent="0.35">
      <c r="C292" t="s">
        <v>277</v>
      </c>
      <c r="D292" s="6">
        <v>-27.597899999999999</v>
      </c>
    </row>
    <row r="293" spans="3:9" ht="15.5" x14ac:dyDescent="0.35">
      <c r="C293" t="s">
        <v>278</v>
      </c>
      <c r="D293" s="6">
        <v>-0.995</v>
      </c>
    </row>
    <row r="294" spans="3:9" ht="15.5" x14ac:dyDescent="0.35">
      <c r="C294" t="s">
        <v>279</v>
      </c>
      <c r="D294" s="6">
        <v>-5.8622000000000005</v>
      </c>
    </row>
    <row r="295" spans="3:9" ht="15.5" x14ac:dyDescent="0.35">
      <c r="C295" t="s">
        <v>280</v>
      </c>
      <c r="D295" s="6">
        <v>-3.3264</v>
      </c>
    </row>
    <row r="296" spans="3:9" ht="15.5" x14ac:dyDescent="0.35">
      <c r="C296" t="s">
        <v>287</v>
      </c>
      <c r="I296" s="5">
        <v>3</v>
      </c>
    </row>
    <row r="297" spans="3:9" ht="15.5" x14ac:dyDescent="0.35">
      <c r="C297" t="s">
        <v>288</v>
      </c>
      <c r="I297" s="6">
        <v>0.12</v>
      </c>
    </row>
    <row r="298" spans="3:9" ht="15.5" x14ac:dyDescent="0.35">
      <c r="C298" t="s">
        <v>289</v>
      </c>
      <c r="I298" s="6">
        <v>0.24</v>
      </c>
    </row>
    <row r="299" spans="3:9" ht="15.5" x14ac:dyDescent="0.35">
      <c r="C299" t="s">
        <v>291</v>
      </c>
      <c r="I299" s="5">
        <v>1</v>
      </c>
    </row>
    <row r="300" spans="3:9" ht="15.5" x14ac:dyDescent="0.35">
      <c r="C300" t="s">
        <v>292</v>
      </c>
      <c r="I300" s="6">
        <v>0.33</v>
      </c>
    </row>
    <row r="301" spans="3:9" ht="15.5" x14ac:dyDescent="0.35">
      <c r="C301" t="s">
        <v>293</v>
      </c>
      <c r="I301" s="5">
        <v>0</v>
      </c>
    </row>
    <row r="302" spans="3:9" ht="15.5" x14ac:dyDescent="0.35">
      <c r="C302" t="s">
        <v>294</v>
      </c>
      <c r="I302" s="6">
        <v>0.08</v>
      </c>
    </row>
    <row r="303" spans="3:9" ht="15.5" x14ac:dyDescent="0.35">
      <c r="C303" t="s">
        <v>295</v>
      </c>
      <c r="I303" s="5">
        <v>94000000000</v>
      </c>
    </row>
    <row r="304" spans="3:9" ht="15.5" x14ac:dyDescent="0.35">
      <c r="C304" t="s">
        <v>296</v>
      </c>
      <c r="I304" s="5">
        <v>9000000000</v>
      </c>
    </row>
    <row r="305" spans="3:9" ht="15.5" x14ac:dyDescent="0.35">
      <c r="C305" t="s">
        <v>297</v>
      </c>
      <c r="I305" s="5">
        <v>-3000000000</v>
      </c>
    </row>
    <row r="306" spans="3:9" ht="15.5" x14ac:dyDescent="0.35">
      <c r="C306" t="s">
        <v>298</v>
      </c>
      <c r="I306" s="5">
        <v>-15000000000</v>
      </c>
    </row>
    <row r="307" spans="3:9" ht="15.5" x14ac:dyDescent="0.35">
      <c r="C307" t="s">
        <v>299</v>
      </c>
      <c r="D307" s="5">
        <v>0</v>
      </c>
    </row>
    <row r="308" spans="3:9" ht="15.5" x14ac:dyDescent="0.35">
      <c r="C308" t="s">
        <v>300</v>
      </c>
      <c r="D308" s="5">
        <v>99000000000</v>
      </c>
    </row>
    <row r="309" spans="3:9" ht="15.5" x14ac:dyDescent="0.35">
      <c r="C309" t="s">
        <v>301</v>
      </c>
      <c r="D309" s="5">
        <v>102000000000</v>
      </c>
    </row>
    <row r="310" spans="3:9" ht="15.5" x14ac:dyDescent="0.35">
      <c r="C310" t="s">
        <v>212</v>
      </c>
      <c r="D310" s="5">
        <v>-26000000000</v>
      </c>
    </row>
    <row r="311" spans="3:9" ht="15.5" x14ac:dyDescent="0.35">
      <c r="C311" t="s">
        <v>211</v>
      </c>
      <c r="I311" s="5">
        <v>-34000000000</v>
      </c>
    </row>
    <row r="312" spans="3:9" ht="15.5" x14ac:dyDescent="0.35">
      <c r="C312" t="s">
        <v>210</v>
      </c>
      <c r="D312" s="5">
        <v>16000000000</v>
      </c>
    </row>
    <row r="313" spans="3:9" ht="15.5" x14ac:dyDescent="0.35">
      <c r="C313" t="s">
        <v>209</v>
      </c>
      <c r="D313" s="5">
        <v>2000000000</v>
      </c>
    </row>
    <row r="314" spans="3:9" ht="15.5" x14ac:dyDescent="0.35">
      <c r="C314" t="s">
        <v>24</v>
      </c>
      <c r="D314" s="5">
        <v>18000000000</v>
      </c>
    </row>
    <row r="315" spans="3:9" ht="15.5" x14ac:dyDescent="0.35">
      <c r="C315" t="s">
        <v>21</v>
      </c>
      <c r="D315" s="5">
        <v>17000000000</v>
      </c>
    </row>
    <row r="316" spans="3:9" ht="15.5" x14ac:dyDescent="0.35">
      <c r="C316" t="s">
        <v>302</v>
      </c>
      <c r="I316" s="5">
        <v>-3000000000</v>
      </c>
    </row>
    <row r="317" spans="3:9" ht="15.5" x14ac:dyDescent="0.35">
      <c r="C317" t="s">
        <v>303</v>
      </c>
      <c r="I317" s="5">
        <v>-8000000000</v>
      </c>
    </row>
    <row r="318" spans="3:9" ht="15.5" x14ac:dyDescent="0.35">
      <c r="C318" t="s">
        <v>304</v>
      </c>
      <c r="I318" s="5">
        <v>15000000000</v>
      </c>
    </row>
    <row r="319" spans="3:9" ht="15.5" x14ac:dyDescent="0.35">
      <c r="C319" t="s">
        <v>305</v>
      </c>
      <c r="I319" s="5">
        <v>-14000000000</v>
      </c>
    </row>
    <row r="320" spans="3:9" ht="15.5" x14ac:dyDescent="0.35">
      <c r="C320" t="s">
        <v>306</v>
      </c>
      <c r="I320" s="5">
        <v>0</v>
      </c>
    </row>
    <row r="321" spans="3:9" ht="15.5" x14ac:dyDescent="0.35">
      <c r="C321" t="s">
        <v>307</v>
      </c>
      <c r="I321" s="5">
        <v>-8000000000</v>
      </c>
    </row>
  </sheetData>
  <pageMargins left="0.7" right="0.7" top="0.75" bottom="0.75" header="0.3" footer="0.3"/>
  <ignoredErrors>
    <ignoredError sqref="A1:Z32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1045</v>
      </c>
      <c r="D1" t="s">
        <v>1</v>
      </c>
      <c r="E1" t="s">
        <v>2</v>
      </c>
      <c r="H1" t="s">
        <v>3</v>
      </c>
      <c r="I1" s="1">
        <v>44195</v>
      </c>
      <c r="J1" s="1">
        <v>43829</v>
      </c>
      <c r="K1" s="1">
        <v>43462</v>
      </c>
      <c r="L1" s="1">
        <v>43098</v>
      </c>
      <c r="M1" s="1">
        <v>42734</v>
      </c>
      <c r="N1" s="1">
        <v>42368</v>
      </c>
      <c r="O1" s="1">
        <v>42003</v>
      </c>
      <c r="P1" s="1">
        <v>41638</v>
      </c>
      <c r="Q1" s="1">
        <v>41271</v>
      </c>
      <c r="R1" s="1">
        <v>40907</v>
      </c>
      <c r="S1" s="1">
        <v>40542</v>
      </c>
      <c r="T1" s="1">
        <v>40176</v>
      </c>
      <c r="U1" s="1">
        <v>39812</v>
      </c>
    </row>
    <row r="2" spans="1:21" ht="15.5" x14ac:dyDescent="0.35">
      <c r="C2" t="s">
        <v>1046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219">
        <f t="shared" ca="1" si="0"/>
        <v>130</v>
      </c>
      <c r="L2" s="2" vm="55">
        <f t="shared" ca="1" si="0"/>
        <v>80</v>
      </c>
      <c r="M2" s="2" vm="14">
        <f t="shared" ca="1" si="0"/>
        <v>135</v>
      </c>
      <c r="N2" s="2" vm="161">
        <f t="shared" ca="1" si="0"/>
        <v>620</v>
      </c>
      <c r="O2" s="2" vm="28">
        <f t="shared" ca="1" si="0"/>
        <v>600</v>
      </c>
      <c r="P2" s="2" vm="136">
        <f t="shared" ca="1" si="0"/>
        <v>285</v>
      </c>
      <c r="Q2" s="2" vm="126">
        <f t="shared" ca="1" si="0"/>
        <v>170</v>
      </c>
      <c r="R2" s="2" vm="220">
        <f t="shared" ca="1" si="0"/>
        <v>59</v>
      </c>
      <c r="S2" s="2" t="str">
        <f t="shared" ca="1" si="0"/>
        <v>Libur</v>
      </c>
      <c r="T2" s="2" vm="31">
        <f t="shared" ca="1" si="0"/>
        <v>50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727272728</v>
      </c>
      <c r="E4" s="2">
        <f>IFERROR(INDEX(E51:E500,MATCH($C$4,$C$51:$C$500,0)),"")</f>
        <v>545454546</v>
      </c>
      <c r="H4" s="2">
        <f>IFERROR(SUM(D4:G4)*(4/MAX(1,COUNT(D4:G4))),"")</f>
        <v>2545454548</v>
      </c>
      <c r="I4" s="2">
        <f t="shared" ref="I4:U4" si="1">IFERROR(INDEX(I51:I500,MATCH($C$4,$C$51:$C$500,0)),"")</f>
        <v>2000000000</v>
      </c>
      <c r="J4" s="2">
        <f t="shared" si="1"/>
        <v>6844216933</v>
      </c>
      <c r="K4" s="2">
        <f t="shared" si="1"/>
        <v>8510693983</v>
      </c>
      <c r="L4" s="2">
        <f t="shared" si="1"/>
        <v>6000000000</v>
      </c>
      <c r="M4" s="2">
        <f t="shared" si="1"/>
        <v>21545454546</v>
      </c>
      <c r="N4" s="2">
        <f t="shared" si="1"/>
        <v>41671880826</v>
      </c>
      <c r="O4" s="2">
        <f t="shared" si="1"/>
        <v>144288515591</v>
      </c>
      <c r="P4" s="2">
        <f t="shared" si="1"/>
        <v>11126061498</v>
      </c>
      <c r="Q4" s="2">
        <f t="shared" si="1"/>
        <v>12215577426</v>
      </c>
      <c r="R4" s="2">
        <f t="shared" si="1"/>
        <v>5058948712</v>
      </c>
      <c r="S4" s="2">
        <f t="shared" si="1"/>
        <v>11005548488</v>
      </c>
      <c r="T4" s="2">
        <f t="shared" si="1"/>
        <v>12205193327</v>
      </c>
      <c r="U4" s="2">
        <f t="shared" si="1"/>
        <v>7986342432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-196395942</v>
      </c>
      <c r="E5" s="2">
        <f>IFERROR(INDEX(E51:E500,MATCH($C$5,$C$51:$C$500,0)),"")</f>
        <v>-728332090</v>
      </c>
      <c r="H5" s="2">
        <f>IFERROR(SUM(D5:G5)*(4/MAX(1,COUNT(D5:G5))),"")</f>
        <v>-1849456064</v>
      </c>
      <c r="I5" s="2">
        <f t="shared" ref="I5:U5" si="2">IFERROR(INDEX(I51:I500,MATCH($C$5,$C$51:$C$500,0)),"")</f>
        <v>-1795480124</v>
      </c>
      <c r="J5" s="2">
        <f t="shared" si="2"/>
        <v>-5899195639</v>
      </c>
      <c r="K5" s="2">
        <f t="shared" si="2"/>
        <v>-6071759135</v>
      </c>
      <c r="L5" s="2">
        <f t="shared" si="2"/>
        <v>-11492309380</v>
      </c>
      <c r="M5" s="2">
        <f t="shared" si="2"/>
        <v>4795335635</v>
      </c>
      <c r="N5" s="2">
        <f t="shared" si="2"/>
        <v>-4348590051</v>
      </c>
      <c r="O5" s="2">
        <f t="shared" si="2"/>
        <v>-9482295586</v>
      </c>
      <c r="P5" s="2">
        <f t="shared" si="2"/>
        <v>-6121437924</v>
      </c>
      <c r="Q5" s="2">
        <f t="shared" si="2"/>
        <v>1109532576</v>
      </c>
      <c r="R5" s="2">
        <f t="shared" si="2"/>
        <v>-146451216</v>
      </c>
      <c r="S5" s="2">
        <f t="shared" si="2"/>
        <v>0</v>
      </c>
      <c r="T5" s="2">
        <f t="shared" si="2"/>
        <v>0</v>
      </c>
      <c r="U5" s="2">
        <f t="shared" si="2"/>
        <v>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1592493411990</v>
      </c>
      <c r="E6" s="2">
        <f>IFERROR(INDEX(E51:E500,MATCH($C$6,$C$51:$C$500,0)),"")</f>
        <v>1592710082615</v>
      </c>
      <c r="H6" s="2">
        <f>IFERROR(INDEX(D6:G6,COUNT(D6:G6)),"")</f>
        <v>1592710082615</v>
      </c>
      <c r="I6" s="2">
        <f t="shared" ref="I6:U6" si="3">IFERROR(INDEX(I51:I500,MATCH($C$6,$C$51:$C$500,0)),"")</f>
        <v>1593837931937</v>
      </c>
      <c r="J6" s="2">
        <f t="shared" si="3"/>
        <v>1595589896551</v>
      </c>
      <c r="K6" s="2">
        <f t="shared" si="3"/>
        <v>1602785601988</v>
      </c>
      <c r="L6" s="2">
        <f t="shared" si="3"/>
        <v>1608857361123</v>
      </c>
      <c r="M6" s="2">
        <f t="shared" si="3"/>
        <v>1622399745885</v>
      </c>
      <c r="N6" s="2">
        <f t="shared" si="3"/>
        <v>1619007074629</v>
      </c>
      <c r="O6" s="2">
        <f t="shared" si="3"/>
        <v>1619320083312</v>
      </c>
      <c r="P6" s="2">
        <f t="shared" si="3"/>
        <v>1625603013691</v>
      </c>
      <c r="Q6" s="2">
        <f t="shared" si="3"/>
        <v>156261041810</v>
      </c>
      <c r="R6" s="2">
        <f t="shared" si="3"/>
        <v>156188593776</v>
      </c>
      <c r="S6" s="2">
        <f t="shared" si="3"/>
        <v>157753264967</v>
      </c>
      <c r="T6" s="2">
        <f t="shared" si="3"/>
        <v>158292644779</v>
      </c>
      <c r="U6" s="2">
        <f t="shared" si="3"/>
        <v>159358245407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5.63</v>
      </c>
      <c r="E7" s="3">
        <f>IFERROR(INDEX(E51:E500,MATCH($C$7,$C$51:$C$500,0))/1000000000,"")</f>
        <v>5.63</v>
      </c>
      <c r="H7" s="3">
        <f>IFERROR(INDEX(D7:G7,COUNT(D7:G7)),"")</f>
        <v>5.63</v>
      </c>
      <c r="I7" s="3">
        <f t="shared" ref="I7:U7" si="4">IFERROR(INDEX(I51:I500,MATCH($C$7,$C$51:$C$500,0))/1000000000,"")</f>
        <v>5.63</v>
      </c>
      <c r="J7" s="3">
        <f t="shared" si="4"/>
        <v>5.63</v>
      </c>
      <c r="K7" s="3">
        <f t="shared" si="4"/>
        <v>5.63</v>
      </c>
      <c r="L7" s="3">
        <f t="shared" si="4"/>
        <v>5.63</v>
      </c>
      <c r="M7" s="3">
        <f t="shared" si="4"/>
        <v>5.63</v>
      </c>
      <c r="N7" s="3">
        <f t="shared" si="4"/>
        <v>5.63</v>
      </c>
      <c r="O7" s="3">
        <f t="shared" si="4"/>
        <v>5.63</v>
      </c>
      <c r="P7" s="3">
        <f t="shared" si="4"/>
        <v>5.63</v>
      </c>
      <c r="Q7" s="3">
        <f t="shared" si="4"/>
        <v>1.41</v>
      </c>
      <c r="R7" s="3">
        <f t="shared" si="4"/>
        <v>1.41</v>
      </c>
      <c r="S7" s="3">
        <f t="shared" si="4"/>
        <v>1.41</v>
      </c>
      <c r="T7" s="3">
        <f t="shared" si="4"/>
        <v>1.41</v>
      </c>
      <c r="U7" s="3">
        <f t="shared" si="4"/>
        <v>0.7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U8" si="5">IFERROR(INDEX(I51:I500,MATCH($C$8,$C$51:$C$500,0)),"")</f>
        <v>0</v>
      </c>
      <c r="J8" s="2">
        <f t="shared" si="5"/>
        <v>-7000000000</v>
      </c>
      <c r="K8" s="2">
        <f t="shared" si="5"/>
        <v>1000000000</v>
      </c>
      <c r="L8" s="2">
        <f t="shared" si="5"/>
        <v>-12000000000</v>
      </c>
      <c r="M8" s="2">
        <f t="shared" si="5"/>
        <v>27000000000</v>
      </c>
      <c r="N8" s="2">
        <f t="shared" si="5"/>
        <v>-27000000000</v>
      </c>
      <c r="O8" s="2">
        <f t="shared" si="5"/>
        <v>48000000000</v>
      </c>
      <c r="P8" s="2">
        <f t="shared" si="5"/>
        <v>-1472000000000</v>
      </c>
      <c r="Q8" s="2">
        <f t="shared" si="5"/>
        <v>5000000000</v>
      </c>
      <c r="R8" s="2">
        <f t="shared" si="5"/>
        <v>0</v>
      </c>
      <c r="S8" s="2">
        <f t="shared" si="5"/>
        <v>8000000000</v>
      </c>
      <c r="T8" s="2">
        <f t="shared" si="5"/>
        <v>0</v>
      </c>
      <c r="U8" s="2">
        <f t="shared" si="5"/>
        <v>-82000000000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0.02</v>
      </c>
      <c r="E9" s="3">
        <f>IFERROR(INDEX(E51:E500,MATCH("Free cash flow per share (Quarter)",$C$51:$C$500,0)),"")</f>
        <v>0</v>
      </c>
      <c r="H9" s="3">
        <f>IFERROR(INDEX(D9:G9,COUNT(D9:G9)),"")</f>
        <v>0</v>
      </c>
      <c r="I9" s="3">
        <f t="shared" ref="I9:U9" si="6">IFERROR(INDEX(I51:I500,MATCH($C$9,$C$51:$C$500,0)),"")</f>
        <v>0.02</v>
      </c>
      <c r="J9" s="3">
        <f t="shared" si="6"/>
        <v>-1.2</v>
      </c>
      <c r="K9" s="3">
        <f t="shared" si="6"/>
        <v>0.24</v>
      </c>
      <c r="L9" s="3">
        <f t="shared" si="6"/>
        <v>-2.1800000000000002</v>
      </c>
      <c r="M9" s="3">
        <f t="shared" si="6"/>
        <v>4.8600000000000003</v>
      </c>
      <c r="N9" s="3">
        <f t="shared" si="6"/>
        <v>-4.87</v>
      </c>
      <c r="O9" s="3">
        <f t="shared" si="6"/>
        <v>8.5299999999999994</v>
      </c>
      <c r="P9" s="3">
        <f t="shared" si="6"/>
        <v>-261.52</v>
      </c>
      <c r="Q9" s="3">
        <f t="shared" si="6"/>
        <v>3.65</v>
      </c>
      <c r="R9" s="3">
        <f t="shared" si="6"/>
        <v>-0.05</v>
      </c>
      <c r="S9" s="3">
        <f t="shared" si="6"/>
        <v>5.99</v>
      </c>
      <c r="T9" s="3">
        <f t="shared" si="6"/>
        <v>-0.15</v>
      </c>
      <c r="U9" s="3">
        <f t="shared" si="6"/>
        <v>-116.98</v>
      </c>
    </row>
    <row r="10" spans="1:21" ht="15.5" x14ac:dyDescent="0.35">
      <c r="C10" t="s">
        <v>18</v>
      </c>
      <c r="D10" s="3" t="str">
        <f ca="1">IFERROR(IF(D9=0,"",D2/D9),"")</f>
        <v/>
      </c>
      <c r="E10" s="3" t="str">
        <f>IFERROR(IF(E9=0,"",E2/E9),"")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541.66666666666674</v>
      </c>
      <c r="L10" s="3">
        <f t="shared" ca="1" si="7"/>
        <v>-36.697247706422019</v>
      </c>
      <c r="M10" s="3">
        <f t="shared" ca="1" si="7"/>
        <v>27.777777777777775</v>
      </c>
      <c r="N10" s="3">
        <f t="shared" ca="1" si="7"/>
        <v>-127.3100616016427</v>
      </c>
      <c r="O10" s="3">
        <f t="shared" ca="1" si="7"/>
        <v>70.33997655334116</v>
      </c>
      <c r="P10" s="3">
        <f t="shared" ca="1" si="7"/>
        <v>-1.0897828081982259</v>
      </c>
      <c r="Q10" s="3">
        <f t="shared" ca="1" si="7"/>
        <v>46.575342465753423</v>
      </c>
      <c r="R10" s="3">
        <f t="shared" ca="1" si="7"/>
        <v>-1180</v>
      </c>
      <c r="S10" s="3" t="str">
        <f t="shared" ca="1" si="7"/>
        <v/>
      </c>
      <c r="T10" s="3">
        <f t="shared" ca="1" si="7"/>
        <v>-333.33333333333337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910601112</v>
      </c>
      <c r="E11" s="2">
        <f>IFERROR(INDEX(E51:E500,MATCH($C$11,$C$51:$C$500,0)),"")</f>
        <v>793612842</v>
      </c>
      <c r="H11" s="2">
        <f>IFERROR(INDEX(D11:G11,COUNT(D11:G11)),"")</f>
        <v>793612842</v>
      </c>
      <c r="I11" s="2">
        <f t="shared" ref="I11:U11" si="8">IFERROR(INDEX(I51:I500,MATCH($C$11,$C$51:$C$500,0)),"")</f>
        <v>589432330</v>
      </c>
      <c r="J11" s="2">
        <f t="shared" si="8"/>
        <v>671954409</v>
      </c>
      <c r="K11" s="2">
        <f t="shared" si="8"/>
        <v>1449155708</v>
      </c>
      <c r="L11" s="2">
        <f t="shared" si="8"/>
        <v>802700167</v>
      </c>
      <c r="M11" s="2">
        <f t="shared" si="8"/>
        <v>1757382509</v>
      </c>
      <c r="N11" s="2">
        <f t="shared" si="8"/>
        <v>1848055330</v>
      </c>
      <c r="O11" s="2">
        <f t="shared" si="8"/>
        <v>6095428008</v>
      </c>
      <c r="P11" s="2">
        <f t="shared" si="8"/>
        <v>1269032193</v>
      </c>
      <c r="Q11" s="2">
        <f t="shared" si="8"/>
        <v>5004319268</v>
      </c>
      <c r="R11" s="2">
        <f t="shared" si="8"/>
        <v>806090787</v>
      </c>
      <c r="S11" s="2">
        <f t="shared" si="8"/>
        <v>743522685</v>
      </c>
      <c r="T11" s="2">
        <f t="shared" si="8"/>
        <v>1217582807</v>
      </c>
      <c r="U11" s="2">
        <f t="shared" si="8"/>
        <v>1055957883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 t="shared" ref="I12:U12" si="9">IFERROR(INDEX(I51:I500,MATCH($C$12,$C$51:$C$500,0)),"")</f>
        <v>-1000000000</v>
      </c>
      <c r="J12" s="2">
        <f t="shared" si="9"/>
        <v>-1000000000</v>
      </c>
      <c r="K12" s="2">
        <f t="shared" si="9"/>
        <v>-1000000000</v>
      </c>
      <c r="L12" s="2">
        <f t="shared" si="9"/>
        <v>-1000000000</v>
      </c>
      <c r="M12" s="2">
        <f t="shared" si="9"/>
        <v>-2000000000</v>
      </c>
      <c r="N12" s="2">
        <f t="shared" si="9"/>
        <v>-2000000000</v>
      </c>
      <c r="O12" s="2">
        <f t="shared" si="9"/>
        <v>-6000000000</v>
      </c>
      <c r="P12" s="2">
        <f t="shared" si="9"/>
        <v>17000000000</v>
      </c>
      <c r="Q12" s="2">
        <f t="shared" si="9"/>
        <v>-4000000000</v>
      </c>
      <c r="R12" s="2">
        <f t="shared" si="9"/>
        <v>2000000000</v>
      </c>
      <c r="S12" s="2">
        <f t="shared" si="9"/>
        <v>1000000000</v>
      </c>
      <c r="T12" s="2">
        <f t="shared" si="9"/>
        <v>7000000000</v>
      </c>
      <c r="U12" s="2">
        <f t="shared" si="9"/>
        <v>10000000000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18000000000</v>
      </c>
      <c r="Q13" s="2">
        <f t="shared" si="10"/>
        <v>1000000000</v>
      </c>
      <c r="R13" s="2">
        <f t="shared" si="10"/>
        <v>3000000000</v>
      </c>
      <c r="S13" s="2">
        <f t="shared" si="10"/>
        <v>2000000000</v>
      </c>
      <c r="T13" s="2">
        <f t="shared" si="10"/>
        <v>8000000000</v>
      </c>
      <c r="U13" s="2">
        <f t="shared" si="10"/>
        <v>11000000000</v>
      </c>
    </row>
    <row r="14" spans="1:21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U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-11132154</v>
      </c>
      <c r="N14" s="2">
        <f t="shared" si="11"/>
        <v>-12959840</v>
      </c>
      <c r="O14" s="2">
        <f t="shared" si="11"/>
        <v>-212953406</v>
      </c>
      <c r="P14" s="2">
        <f t="shared" si="11"/>
        <v>-9452709</v>
      </c>
      <c r="Q14" s="2">
        <f t="shared" si="11"/>
        <v>-7219058</v>
      </c>
      <c r="R14" s="2">
        <f t="shared" si="11"/>
        <v>-5624735</v>
      </c>
      <c r="S14" s="2">
        <f t="shared" si="11"/>
        <v>-44647882</v>
      </c>
      <c r="T14" s="2">
        <f t="shared" si="11"/>
        <v>-15751905</v>
      </c>
      <c r="U14" s="2">
        <f t="shared" si="11"/>
        <v>-155277683</v>
      </c>
    </row>
    <row r="15" spans="1:21" ht="15.5" x14ac:dyDescent="0.35">
      <c r="C15" t="s">
        <v>28</v>
      </c>
      <c r="D15" s="2">
        <f>IFERROR(INDEX(D51:D500,MATCH($C$15,$C$51:$C$500,0)),"")</f>
        <v>-18181820</v>
      </c>
      <c r="E15" s="2">
        <f>IFERROR(INDEX(E51:E500,MATCH($C$15,$C$51:$C$500,0)),"")</f>
        <v>-13636365</v>
      </c>
      <c r="H15" s="2">
        <f>IFERROR(SUM(D15:G15)*(4/MAX(1,COUNT(D15:G15))),"")</f>
        <v>-63636370</v>
      </c>
      <c r="I15" s="2">
        <f t="shared" ref="I15:U15" si="12">IFERROR(INDEX(I51:I500,MATCH($C$15,$C$51:$C$500,0)),"")</f>
        <v>-50000000</v>
      </c>
      <c r="J15" s="2">
        <f t="shared" si="12"/>
        <v>-171105424</v>
      </c>
      <c r="K15" s="2">
        <f t="shared" si="12"/>
        <v>-212767350</v>
      </c>
      <c r="L15" s="2">
        <f t="shared" si="12"/>
        <v>-150000000</v>
      </c>
      <c r="M15" s="2">
        <f t="shared" si="12"/>
        <v>-4806654773</v>
      </c>
      <c r="N15" s="2">
        <f t="shared" si="12"/>
        <v>-1961755439</v>
      </c>
      <c r="O15" s="2">
        <f t="shared" si="12"/>
        <v>-7211518228</v>
      </c>
      <c r="P15" s="2">
        <f t="shared" si="12"/>
        <v>-539627519</v>
      </c>
      <c r="Q15" s="2">
        <f t="shared" si="12"/>
        <v>-490892217</v>
      </c>
      <c r="R15" s="2">
        <f t="shared" si="12"/>
        <v>-168797453</v>
      </c>
      <c r="S15" s="2">
        <f t="shared" si="12"/>
        <v>-272152251</v>
      </c>
      <c r="T15" s="2">
        <f t="shared" si="12"/>
        <v>-299276079</v>
      </c>
      <c r="U15" s="2">
        <f t="shared" si="12"/>
        <v>-620488453</v>
      </c>
    </row>
    <row r="16" spans="1:21" ht="15.5" x14ac:dyDescent="0.35">
      <c r="C16" t="s">
        <v>29</v>
      </c>
      <c r="D16" s="2">
        <f>IFERROR(INDEX(D51:D500,MATCH($C$16,$C$51:$C$500,0)),"")</f>
        <v>-198488805</v>
      </c>
      <c r="E16" s="2">
        <f>IFERROR(INDEX(E51:E500,MATCH($C$16,$C$51:$C$500,0)),"")</f>
        <v>-714245362</v>
      </c>
      <c r="H16" s="2">
        <f>IFERROR(SUM(D16:G16)*(4/MAX(1,COUNT(D16:G16))),"")</f>
        <v>-1825468334</v>
      </c>
      <c r="I16" s="2">
        <f t="shared" ref="I16:U16" si="13">IFERROR(INDEX(I51:I500,MATCH($C$16,$C$51:$C$500,0)),"")</f>
        <v>-2895160589</v>
      </c>
      <c r="J16" s="2">
        <f t="shared" si="13"/>
        <v>-8702516099</v>
      </c>
      <c r="K16" s="2">
        <f t="shared" si="13"/>
        <v>-6929297611</v>
      </c>
      <c r="L16" s="2">
        <f t="shared" si="13"/>
        <v>-13244679065</v>
      </c>
      <c r="M16" s="2">
        <f t="shared" si="13"/>
        <v>7946582993</v>
      </c>
      <c r="N16" s="2">
        <f t="shared" si="13"/>
        <v>1307681647</v>
      </c>
      <c r="O16" s="2">
        <f t="shared" si="13"/>
        <v>24684793565</v>
      </c>
      <c r="P16" s="2">
        <f t="shared" si="13"/>
        <v>-5732251851</v>
      </c>
      <c r="Q16" s="2">
        <f t="shared" si="13"/>
        <v>-186659748</v>
      </c>
      <c r="R16" s="2">
        <f t="shared" si="13"/>
        <v>-1395873737</v>
      </c>
      <c r="S16" s="2">
        <f t="shared" si="13"/>
        <v>-267227561</v>
      </c>
      <c r="T16" s="2">
        <f t="shared" si="13"/>
        <v>-766324549</v>
      </c>
      <c r="U16" s="2">
        <f t="shared" si="13"/>
        <v>-6118550597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731900000000</v>
      </c>
      <c r="L20" s="2">
        <f t="shared" ca="1" si="14"/>
        <v>450400000000</v>
      </c>
      <c r="M20" s="2">
        <f t="shared" ca="1" si="14"/>
        <v>760050000000</v>
      </c>
      <c r="N20" s="2">
        <f t="shared" ca="1" si="14"/>
        <v>3490600000000</v>
      </c>
      <c r="O20" s="2">
        <f t="shared" ca="1" si="14"/>
        <v>3378000000000</v>
      </c>
      <c r="P20" s="2">
        <f t="shared" ca="1" si="14"/>
        <v>1604550000000</v>
      </c>
      <c r="Q20" s="2">
        <f t="shared" ca="1" si="14"/>
        <v>239700000000</v>
      </c>
      <c r="R20" s="2">
        <f t="shared" ca="1" si="14"/>
        <v>83190000000</v>
      </c>
      <c r="S20" s="2" t="str">
        <f t="shared" ca="1" si="14"/>
        <v/>
      </c>
      <c r="T20" s="2">
        <f t="shared" ca="1" si="14"/>
        <v>70500000000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5630000000</v>
      </c>
      <c r="E21" s="2">
        <f>IFERROR(INDEX(E51:E500,MATCH($C$7,$C$51:$C$500,0)),"")</f>
        <v>5630000000</v>
      </c>
      <c r="H21" s="2">
        <f>IFERROR(INDEX(D21:G21,COUNT(D21:G21)),"")</f>
        <v>5630000000</v>
      </c>
      <c r="I21" s="2">
        <f t="shared" ref="I21:U21" si="15">IFERROR(INDEX(I51:I500,MATCH($C$7,$C$51:$C$500,0)),"")</f>
        <v>5630000000</v>
      </c>
      <c r="J21" s="2">
        <f t="shared" si="15"/>
        <v>5630000000</v>
      </c>
      <c r="K21" s="2">
        <f t="shared" si="15"/>
        <v>5630000000</v>
      </c>
      <c r="L21" s="2">
        <f t="shared" si="15"/>
        <v>5630000000</v>
      </c>
      <c r="M21" s="2">
        <f t="shared" si="15"/>
        <v>5630000000</v>
      </c>
      <c r="N21" s="2">
        <f t="shared" si="15"/>
        <v>5630000000</v>
      </c>
      <c r="O21" s="2">
        <f t="shared" si="15"/>
        <v>5630000000</v>
      </c>
      <c r="P21" s="2">
        <f t="shared" si="15"/>
        <v>5630000000</v>
      </c>
      <c r="Q21" s="2">
        <f t="shared" si="15"/>
        <v>1410000000</v>
      </c>
      <c r="R21" s="2">
        <f t="shared" si="15"/>
        <v>1410000000</v>
      </c>
      <c r="S21" s="2">
        <f t="shared" si="15"/>
        <v>1410000000</v>
      </c>
      <c r="T21" s="2">
        <f t="shared" si="15"/>
        <v>1410000000</v>
      </c>
      <c r="U21" s="2">
        <f t="shared" si="15"/>
        <v>700000000</v>
      </c>
    </row>
    <row r="23" spans="1:21" ht="15.5" x14ac:dyDescent="0.35">
      <c r="B23" t="s">
        <v>54</v>
      </c>
      <c r="C23" t="s">
        <v>55</v>
      </c>
      <c r="D23" s="3">
        <f>IFERROR(D5/D6*100,"")</f>
        <v>-1.2332606246363127E-2</v>
      </c>
      <c r="E23" s="3">
        <f>IFERROR(E5/E6*100,"")</f>
        <v>-4.5729106505321034E-2</v>
      </c>
      <c r="H23" s="3">
        <f t="shared" ref="H23:U23" si="16">IFERROR(H5/H6*100,"")</f>
        <v>-0.11612007007348508</v>
      </c>
      <c r="I23" s="3">
        <f t="shared" si="16"/>
        <v>-0.11265136109654154</v>
      </c>
      <c r="J23" s="3">
        <f t="shared" si="16"/>
        <v>-0.36971878875340092</v>
      </c>
      <c r="K23" s="3">
        <f t="shared" si="16"/>
        <v>-0.37882541042725559</v>
      </c>
      <c r="L23" s="3">
        <f t="shared" si="16"/>
        <v>-0.71431499508310936</v>
      </c>
      <c r="M23" s="3">
        <f t="shared" si="16"/>
        <v>0.29557053661791599</v>
      </c>
      <c r="N23" s="3">
        <f t="shared" si="16"/>
        <v>-0.26859611172461934</v>
      </c>
      <c r="O23" s="3">
        <f t="shared" si="16"/>
        <v>-0.58557265383912449</v>
      </c>
      <c r="P23" s="3">
        <f t="shared" si="16"/>
        <v>-0.37656413481302659</v>
      </c>
      <c r="Q23" s="3">
        <f t="shared" si="16"/>
        <v>0.71005067107455755</v>
      </c>
      <c r="R23" s="3">
        <f t="shared" si="16"/>
        <v>-9.3765628116247085E-2</v>
      </c>
      <c r="S23" s="3">
        <f t="shared" si="16"/>
        <v>0</v>
      </c>
      <c r="T23" s="3">
        <f t="shared" si="16"/>
        <v>0</v>
      </c>
      <c r="U23" s="3">
        <f t="shared" si="16"/>
        <v>0</v>
      </c>
    </row>
    <row r="24" spans="1:21" ht="15.5" x14ac:dyDescent="0.35">
      <c r="C24" t="s">
        <v>56</v>
      </c>
      <c r="D24" s="4">
        <f>IFERROR(_xlfn.RRI(5,I23,D23),"")</f>
        <v>-0.35751397666789542</v>
      </c>
      <c r="E24" s="4">
        <f>IFERROR(_xlfn.RRI(5,J23,E23),"")</f>
        <v>-0.34163878377645673</v>
      </c>
      <c r="H24" s="4" t="str">
        <f t="shared" ref="H24:U24" si="17">IFERROR(_xlfn.RRI(5,M23,H23),"")</f>
        <v/>
      </c>
      <c r="I24" s="4">
        <f t="shared" si="17"/>
        <v>-0.15952007559103465</v>
      </c>
      <c r="J24" s="4">
        <f t="shared" si="17"/>
        <v>-8.7867044980837417E-2</v>
      </c>
      <c r="K24" s="4">
        <f t="shared" si="17"/>
        <v>1.1981297689915849E-3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0</v>
      </c>
      <c r="T24" s="4">
        <f t="shared" si="17"/>
        <v>0</v>
      </c>
      <c r="U24" s="4">
        <f t="shared" si="17"/>
        <v>0</v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-0.03</v>
      </c>
      <c r="E25" s="3">
        <f>IFERROR(INDEX(E51:E500,MATCH($A$25,$C$51:$C$500,0)),"")</f>
        <v>-0.13</v>
      </c>
      <c r="H25" s="3">
        <f>IFERROR(INDEX(D25:G25,COUNT(D25:G25)),"")</f>
        <v>-0.13</v>
      </c>
      <c r="I25" s="3">
        <f t="shared" ref="I25:U25" si="18">IFERROR(INDEX(I51:I500,MATCH($C$25,$C$51:$C$500,0)),"")</f>
        <v>-0.49</v>
      </c>
      <c r="J25" s="3">
        <f t="shared" si="18"/>
        <v>-1.27</v>
      </c>
      <c r="K25" s="3">
        <f t="shared" si="18"/>
        <v>-1.27</v>
      </c>
      <c r="L25" s="3">
        <f t="shared" si="18"/>
        <v>-2.38</v>
      </c>
      <c r="M25" s="3">
        <f t="shared" si="18"/>
        <v>0.56000000000000005</v>
      </c>
      <c r="N25" s="3">
        <f t="shared" si="18"/>
        <v>-0.12</v>
      </c>
      <c r="O25" s="3">
        <f t="shared" si="18"/>
        <v>-1.68</v>
      </c>
      <c r="P25" s="3">
        <f t="shared" si="18"/>
        <v>-1.0900000000000001</v>
      </c>
      <c r="Q25" s="3">
        <f t="shared" si="18"/>
        <v>0.79</v>
      </c>
      <c r="R25" s="3">
        <f t="shared" si="18"/>
        <v>-0.1</v>
      </c>
      <c r="S25" s="3">
        <f t="shared" si="18"/>
        <v>-0.38</v>
      </c>
      <c r="T25" s="3">
        <f t="shared" si="18"/>
        <v>-0.76</v>
      </c>
      <c r="U25" s="3">
        <f t="shared" si="18"/>
        <v>-9.58</v>
      </c>
    </row>
    <row r="26" spans="1:21" ht="15.5" x14ac:dyDescent="0.35">
      <c r="C26" t="s">
        <v>59</v>
      </c>
      <c r="D26" s="4">
        <f>IFERROR(_xlfn.RRI(5,I25,D25),"")</f>
        <v>-0.42801447958841499</v>
      </c>
      <c r="E26" s="4">
        <f>IFERROR(_xlfn.RRI(5,J25,E25),"")</f>
        <v>-0.36608952795357907</v>
      </c>
      <c r="H26" s="4" t="str">
        <f t="shared" ref="H26:U26" si="19">IFERROR(_xlfn.RRI(5,M25,H25),"")</f>
        <v/>
      </c>
      <c r="I26" s="4">
        <f t="shared" si="19"/>
        <v>0.32496060863545129</v>
      </c>
      <c r="J26" s="4">
        <f t="shared" si="19"/>
        <v>-5.4418671877810243E-2</v>
      </c>
      <c r="K26" s="4">
        <f t="shared" si="19"/>
        <v>3.1039834290719881E-2</v>
      </c>
      <c r="L26" s="4" t="str">
        <f t="shared" si="19"/>
        <v/>
      </c>
      <c r="M26" s="4" t="str">
        <f t="shared" si="19"/>
        <v/>
      </c>
      <c r="N26" s="4">
        <f t="shared" si="19"/>
        <v>-0.20589207556247546</v>
      </c>
      <c r="O26" s="4">
        <f t="shared" si="19"/>
        <v>0.17192316229445326</v>
      </c>
      <c r="P26" s="4">
        <f t="shared" si="19"/>
        <v>-0.35254111089142881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0.12917810444049735</v>
      </c>
      <c r="E27" s="3">
        <f>IFERROR(E4/E21,"")</f>
        <v>9.6883578330373005E-2</v>
      </c>
      <c r="H27" s="3">
        <f t="shared" ref="H27:U27" si="20">IFERROR(H4/H21,"")</f>
        <v>0.45212336554174065</v>
      </c>
      <c r="I27" s="3">
        <f t="shared" si="20"/>
        <v>0.35523978685612789</v>
      </c>
      <c r="J27" s="3">
        <f t="shared" si="20"/>
        <v>1.2156690822380107</v>
      </c>
      <c r="K27" s="3">
        <f t="shared" si="20"/>
        <v>1.511668558259325</v>
      </c>
      <c r="L27" s="3">
        <f t="shared" si="20"/>
        <v>1.0657193605683837</v>
      </c>
      <c r="M27" s="3">
        <f t="shared" si="20"/>
        <v>3.8269013403197158</v>
      </c>
      <c r="N27" s="3">
        <f t="shared" si="20"/>
        <v>7.4017550312611009</v>
      </c>
      <c r="O27" s="3">
        <f t="shared" si="20"/>
        <v>25.628510762166961</v>
      </c>
      <c r="P27" s="3">
        <f t="shared" si="20"/>
        <v>1.9762098575488454</v>
      </c>
      <c r="Q27" s="3">
        <f t="shared" si="20"/>
        <v>8.6635300893617018</v>
      </c>
      <c r="R27" s="3">
        <f t="shared" si="20"/>
        <v>3.5879068879432623</v>
      </c>
      <c r="S27" s="3">
        <f t="shared" si="20"/>
        <v>7.8053535375886529</v>
      </c>
      <c r="T27" s="3">
        <f t="shared" si="20"/>
        <v>8.6561654801418442</v>
      </c>
      <c r="U27" s="3">
        <f t="shared" si="20"/>
        <v>11.409060617142858</v>
      </c>
    </row>
    <row r="28" spans="1:21" ht="15.5" x14ac:dyDescent="0.35">
      <c r="C28" t="s">
        <v>61</v>
      </c>
      <c r="D28" s="4">
        <f>IFERROR(_xlfn.RRI(5,I27,D27),"")</f>
        <v>-0.18316664937843097</v>
      </c>
      <c r="E28" s="4">
        <f>IFERROR(_xlfn.RRI(5,J27,E27),"")</f>
        <v>-0.39704214143010808</v>
      </c>
      <c r="H28" s="4">
        <f t="shared" ref="H28:U28" si="21">IFERROR(_xlfn.RRI(5,M27,H27),"")</f>
        <v>-0.34764809169515121</v>
      </c>
      <c r="I28" s="4">
        <f t="shared" si="21"/>
        <v>-0.45519964907620025</v>
      </c>
      <c r="J28" s="4">
        <f t="shared" si="21"/>
        <v>-0.45647640736299433</v>
      </c>
      <c r="K28" s="4">
        <f t="shared" si="21"/>
        <v>-5.2182542013187061E-2</v>
      </c>
      <c r="L28" s="4">
        <f t="shared" si="21"/>
        <v>-0.34235792117134534</v>
      </c>
      <c r="M28" s="4">
        <f t="shared" si="21"/>
        <v>1.2980815376086197E-2</v>
      </c>
      <c r="N28" s="4">
        <f t="shared" si="21"/>
        <v>-1.0562364450888095E-2</v>
      </c>
      <c r="O28" s="4">
        <f t="shared" si="21"/>
        <v>0.24245184142726961</v>
      </c>
      <c r="P28" s="4">
        <f t="shared" si="21"/>
        <v>-0.2957665740006834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-0.73469387755102045</v>
      </c>
      <c r="I29" s="4">
        <f t="shared" si="22"/>
        <v>-0.61417322834645671</v>
      </c>
      <c r="J29" s="4">
        <f t="shared" si="22"/>
        <v>0</v>
      </c>
      <c r="K29" s="4">
        <f t="shared" si="22"/>
        <v>-0.46638655462184869</v>
      </c>
      <c r="L29" s="4">
        <f t="shared" si="22"/>
        <v>-5.2499999999999991</v>
      </c>
      <c r="M29" s="4">
        <f t="shared" si="22"/>
        <v>-5.666666666666667</v>
      </c>
      <c r="N29" s="4">
        <f t="shared" si="22"/>
        <v>-0.9285714285714286</v>
      </c>
      <c r="O29" s="4">
        <f t="shared" si="22"/>
        <v>0.54128440366972463</v>
      </c>
      <c r="P29" s="4">
        <f t="shared" si="22"/>
        <v>-2.3797468354430382</v>
      </c>
      <c r="Q29" s="4">
        <f t="shared" si="22"/>
        <v>-8.9</v>
      </c>
      <c r="R29" s="4">
        <f t="shared" si="22"/>
        <v>-0.73684210526315796</v>
      </c>
      <c r="S29" s="4">
        <f t="shared" si="22"/>
        <v>-0.5</v>
      </c>
      <c r="T29" s="4">
        <f t="shared" si="22"/>
        <v>-0.92066805845511479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0.27272727399999991</v>
      </c>
      <c r="I30" s="4">
        <f t="shared" si="23"/>
        <v>-0.70778249439218943</v>
      </c>
      <c r="J30" s="4">
        <f t="shared" si="23"/>
        <v>-0.19580977219117096</v>
      </c>
      <c r="K30" s="4">
        <f t="shared" si="23"/>
        <v>0.41844899716666661</v>
      </c>
      <c r="L30" s="4">
        <f t="shared" si="23"/>
        <v>-0.72151898734882225</v>
      </c>
      <c r="M30" s="4">
        <f t="shared" si="23"/>
        <v>-0.48297379146473945</v>
      </c>
      <c r="N30" s="4">
        <f t="shared" si="23"/>
        <v>-0.71119059160520404</v>
      </c>
      <c r="O30" s="4">
        <f t="shared" si="23"/>
        <v>11.968516812255356</v>
      </c>
      <c r="P30" s="4">
        <f t="shared" si="23"/>
        <v>-0.77189323091570805</v>
      </c>
      <c r="Q30" s="4">
        <f t="shared" si="23"/>
        <v>1.4146474141997587</v>
      </c>
      <c r="R30" s="4">
        <f t="shared" si="23"/>
        <v>-0.54032743415595597</v>
      </c>
      <c r="S30" s="4">
        <f t="shared" si="23"/>
        <v>-9.828970396938963E-2</v>
      </c>
      <c r="T30" s="4">
        <f t="shared" si="23"/>
        <v>-0.24129025424447384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283.24</v>
      </c>
      <c r="E32" s="3">
        <f>IFERROR(INDEX(E51:E500,MATCH($A$32,$C$51:$C$500,0)),"")</f>
        <v>283.27</v>
      </c>
      <c r="H32" s="3">
        <f>IFERROR(INDEX(D32:G32,COUNT(D32:G32)),"")</f>
        <v>283.27</v>
      </c>
      <c r="I32" s="3">
        <f t="shared" ref="I32:U32" si="24">IFERROR(INDEX(I51:I500,MATCH($C$32,$C$51:$C$500,0)),"")</f>
        <v>283.47000000000003</v>
      </c>
      <c r="J32" s="3">
        <f t="shared" si="24"/>
        <v>283.79000000000002</v>
      </c>
      <c r="K32" s="3">
        <f t="shared" si="24"/>
        <v>284.76</v>
      </c>
      <c r="L32" s="3">
        <f t="shared" si="24"/>
        <v>285.74</v>
      </c>
      <c r="M32" s="3">
        <f t="shared" si="24"/>
        <v>287.75</v>
      </c>
      <c r="N32" s="3">
        <f t="shared" si="24"/>
        <v>286.89999999999998</v>
      </c>
      <c r="O32" s="3">
        <f t="shared" si="24"/>
        <v>287.67</v>
      </c>
      <c r="P32" s="3">
        <f t="shared" si="24"/>
        <v>289.2</v>
      </c>
      <c r="Q32" s="3">
        <f t="shared" si="24"/>
        <v>112.76</v>
      </c>
      <c r="R32" s="3">
        <f t="shared" si="24"/>
        <v>111.98</v>
      </c>
      <c r="S32" s="3">
        <f t="shared" si="24"/>
        <v>112.08</v>
      </c>
      <c r="T32" s="3">
        <f t="shared" si="24"/>
        <v>112.46</v>
      </c>
      <c r="U32" s="3">
        <f t="shared" si="24"/>
        <v>226.44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</v>
      </c>
      <c r="E33" s="3">
        <f>IFERROR(INDEX(E51:E500,MATCH($A$33,$C$51:$C$500,0)),"")</f>
        <v>0.4</v>
      </c>
      <c r="H33" s="3">
        <f>IFERROR(INDEX(D33:G33,COUNT(D33:G33)),"")</f>
        <v>0.4</v>
      </c>
      <c r="I33" s="3">
        <f t="shared" ref="I33:U33" si="25">IFERROR(INDEX(I51:I500,MATCH($C$33,$C$51:$C$500,0)),"")</f>
        <v>0.4</v>
      </c>
      <c r="J33" s="3">
        <f t="shared" si="25"/>
        <v>0.4</v>
      </c>
      <c r="K33" s="3">
        <f t="shared" si="25"/>
        <v>0.46</v>
      </c>
      <c r="L33" s="3">
        <f t="shared" si="25"/>
        <v>0.28000000000000003</v>
      </c>
      <c r="M33" s="3">
        <f t="shared" si="25"/>
        <v>0.47</v>
      </c>
      <c r="N33" s="3">
        <f t="shared" si="25"/>
        <v>2.16</v>
      </c>
      <c r="O33" s="3">
        <f t="shared" si="25"/>
        <v>2.09</v>
      </c>
      <c r="P33" s="3">
        <f t="shared" si="25"/>
        <v>0.99</v>
      </c>
      <c r="Q33" s="3">
        <f t="shared" si="25"/>
        <v>1.82</v>
      </c>
      <c r="R33" s="3">
        <f t="shared" si="25"/>
        <v>0.63</v>
      </c>
      <c r="S33" s="3">
        <f t="shared" si="25"/>
        <v>0.54</v>
      </c>
      <c r="T33" s="3">
        <f t="shared" si="25"/>
        <v>0.53</v>
      </c>
      <c r="U33" s="3">
        <f t="shared" si="25"/>
        <v>0.26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-3800</v>
      </c>
      <c r="E34" s="3">
        <f>IFERROR(INDEX(E51:E500,MATCH($A$34,$C$51:$C$500,0)),"")</f>
        <v>-876.92</v>
      </c>
      <c r="H34" s="3">
        <f>IFERROR(INDEX(D34:G34,COUNT(D34:G34)),"")</f>
        <v>-876.92</v>
      </c>
      <c r="I34" s="3">
        <f t="shared" ref="I34:U34" si="26">IFERROR(INDEX(I51:I500,MATCH($C$34,$C$51:$C$500,0)),"")</f>
        <v>-232.65</v>
      </c>
      <c r="J34" s="3">
        <f t="shared" si="26"/>
        <v>-89.76</v>
      </c>
      <c r="K34" s="3">
        <f t="shared" si="26"/>
        <v>-102.36</v>
      </c>
      <c r="L34" s="3">
        <f t="shared" si="26"/>
        <v>-33.61</v>
      </c>
      <c r="M34" s="3">
        <f t="shared" si="26"/>
        <v>241.07</v>
      </c>
      <c r="N34" s="3">
        <f t="shared" si="26"/>
        <v>-5166.67</v>
      </c>
      <c r="O34" s="3">
        <f t="shared" si="26"/>
        <v>-357.14</v>
      </c>
      <c r="P34" s="3">
        <f t="shared" si="26"/>
        <v>-261.47000000000003</v>
      </c>
      <c r="Q34" s="3">
        <f t="shared" si="26"/>
        <v>259.49</v>
      </c>
      <c r="R34" s="3">
        <f t="shared" si="26"/>
        <v>-710</v>
      </c>
      <c r="S34" s="3">
        <f t="shared" si="26"/>
        <v>-157.88999999999999</v>
      </c>
      <c r="T34" s="3">
        <f t="shared" si="26"/>
        <v>-78.95</v>
      </c>
      <c r="U34" s="3">
        <f t="shared" si="26"/>
        <v>-6.26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882.5</v>
      </c>
      <c r="E35" s="3">
        <f>IFERROR(INDEX(E51:E500,MATCH($A$35,$C$51:$C$500,0)),"")</f>
        <v>1176.67</v>
      </c>
      <c r="H35" s="3">
        <f>IFERROR(INDEX(D35:G35,COUNT(D35:G35)),"")</f>
        <v>1176.67</v>
      </c>
      <c r="I35" s="3">
        <f t="shared" ref="I35:U35" si="27">IFERROR(INDEX(I51:I500,MATCH($C$35,$C$51:$C$500,0)),"")</f>
        <v>320.91000000000003</v>
      </c>
      <c r="J35" s="3">
        <f t="shared" si="27"/>
        <v>93.78</v>
      </c>
      <c r="K35" s="3">
        <f t="shared" si="27"/>
        <v>86</v>
      </c>
      <c r="L35" s="3">
        <f t="shared" si="27"/>
        <v>75.069999999999993</v>
      </c>
      <c r="M35" s="3">
        <f t="shared" si="27"/>
        <v>35.28</v>
      </c>
      <c r="N35" s="3">
        <f t="shared" si="27"/>
        <v>83.76</v>
      </c>
      <c r="O35" s="3">
        <f t="shared" si="27"/>
        <v>23.41</v>
      </c>
      <c r="P35" s="3">
        <f t="shared" si="27"/>
        <v>144.22</v>
      </c>
      <c r="Q35" s="3">
        <f t="shared" si="27"/>
        <v>23.62</v>
      </c>
      <c r="R35" s="3">
        <f t="shared" si="27"/>
        <v>19.75</v>
      </c>
      <c r="S35" s="3">
        <f t="shared" si="27"/>
        <v>7.67</v>
      </c>
      <c r="T35" s="3">
        <f t="shared" si="27"/>
        <v>6.92</v>
      </c>
      <c r="U35" s="3">
        <f t="shared" si="27"/>
        <v>5.29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1047</v>
      </c>
      <c r="E50" t="s">
        <v>1048</v>
      </c>
      <c r="F50" t="s">
        <v>1049</v>
      </c>
      <c r="G50" t="s">
        <v>1050</v>
      </c>
      <c r="H50" t="s">
        <v>1051</v>
      </c>
      <c r="I50" t="s">
        <v>37</v>
      </c>
      <c r="J50" t="s">
        <v>38</v>
      </c>
      <c r="K50" t="s">
        <v>39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46</v>
      </c>
      <c r="S50" t="s">
        <v>47</v>
      </c>
      <c r="T50" t="s">
        <v>48</v>
      </c>
      <c r="U50" t="s">
        <v>49</v>
      </c>
    </row>
    <row r="51" spans="2:21" ht="15.5" x14ac:dyDescent="0.35">
      <c r="B51" t="s">
        <v>85</v>
      </c>
      <c r="C51" t="s">
        <v>6</v>
      </c>
      <c r="D51" s="5">
        <v>727272728</v>
      </c>
      <c r="E51" s="5">
        <v>545454546</v>
      </c>
      <c r="F51" s="5">
        <v>363636364</v>
      </c>
      <c r="I51" s="5">
        <v>2000000000</v>
      </c>
      <c r="J51" s="5">
        <v>6844216933</v>
      </c>
      <c r="K51" s="5">
        <v>8510693983</v>
      </c>
      <c r="L51" s="5">
        <v>6000000000</v>
      </c>
      <c r="M51" s="5">
        <v>21545454546</v>
      </c>
      <c r="N51" s="5">
        <v>41671880826</v>
      </c>
      <c r="O51" s="5">
        <v>144288515591</v>
      </c>
      <c r="P51" s="5">
        <v>11126061498</v>
      </c>
      <c r="Q51" s="5">
        <v>12215577426</v>
      </c>
      <c r="R51" s="5">
        <v>5058948712</v>
      </c>
      <c r="S51" s="5">
        <v>11005548488</v>
      </c>
      <c r="T51" s="5">
        <v>12205193327</v>
      </c>
      <c r="U51" s="5">
        <v>7986342432</v>
      </c>
    </row>
    <row r="52" spans="2:21" ht="15.5" x14ac:dyDescent="0.35">
      <c r="C52" t="s">
        <v>86</v>
      </c>
      <c r="D52" s="5">
        <v>-235398536</v>
      </c>
      <c r="E52" s="5">
        <v>-176548902</v>
      </c>
      <c r="F52" s="5">
        <v>-117699268</v>
      </c>
      <c r="I52" s="5">
        <v>-647345976</v>
      </c>
      <c r="J52" s="5">
        <v>-6268986572</v>
      </c>
      <c r="K52" s="5">
        <v>-2777389809</v>
      </c>
      <c r="L52" s="5">
        <v>-2268076200</v>
      </c>
      <c r="M52" s="5">
        <v>-15282248939</v>
      </c>
      <c r="N52" s="5">
        <v>-21837585160</v>
      </c>
      <c r="O52" s="5">
        <v>-102337580723</v>
      </c>
      <c r="P52" s="5">
        <v>-8542677407</v>
      </c>
      <c r="Q52" s="5">
        <v>-8857507678</v>
      </c>
      <c r="R52" s="5">
        <v>-4311608042</v>
      </c>
      <c r="S52" s="5">
        <v>-9407441334</v>
      </c>
      <c r="T52" s="5">
        <v>-9176654591</v>
      </c>
      <c r="U52" s="5">
        <v>-4680970000</v>
      </c>
    </row>
    <row r="53" spans="2:21" ht="15.5" x14ac:dyDescent="0.35">
      <c r="C53" t="s">
        <v>87</v>
      </c>
      <c r="D53" s="5">
        <v>491874192</v>
      </c>
      <c r="E53" s="5">
        <v>368905644</v>
      </c>
      <c r="F53" s="5">
        <v>245937096</v>
      </c>
      <c r="I53" s="5">
        <v>1352654024</v>
      </c>
      <c r="J53" s="5">
        <v>575230361</v>
      </c>
      <c r="K53" s="5">
        <v>5733304174</v>
      </c>
      <c r="L53" s="5">
        <v>3731923800</v>
      </c>
      <c r="M53" s="5">
        <v>6263205607</v>
      </c>
      <c r="N53" s="5">
        <v>19834295666</v>
      </c>
      <c r="O53" s="5">
        <v>41950934868</v>
      </c>
      <c r="P53" s="5">
        <v>2583384091</v>
      </c>
      <c r="Q53" s="5">
        <v>3358069748</v>
      </c>
      <c r="R53" s="5">
        <v>747340670</v>
      </c>
      <c r="S53" s="5">
        <v>1598107154</v>
      </c>
      <c r="T53" s="5">
        <v>3028538736</v>
      </c>
      <c r="U53" s="5">
        <v>3305372432</v>
      </c>
    </row>
    <row r="54" spans="2:21" ht="15.5" x14ac:dyDescent="0.35">
      <c r="C54" t="s">
        <v>88</v>
      </c>
      <c r="D54" s="5">
        <v>-690362997</v>
      </c>
      <c r="E54" s="5">
        <v>-1082790776</v>
      </c>
      <c r="F54" s="5">
        <v>-637174011</v>
      </c>
      <c r="G54" s="5">
        <v>1916732497</v>
      </c>
      <c r="I54" s="5">
        <v>-4193242289</v>
      </c>
      <c r="J54" s="5">
        <v>-7663419321</v>
      </c>
      <c r="K54" s="5">
        <v>-10314800719</v>
      </c>
      <c r="L54" s="5">
        <v>-13389161063</v>
      </c>
      <c r="M54" s="5">
        <v>-15629749427</v>
      </c>
      <c r="N54" s="5">
        <v>-15855886437</v>
      </c>
      <c r="O54" s="5">
        <v>-15451100827</v>
      </c>
      <c r="P54" s="5">
        <v>-3467216309</v>
      </c>
      <c r="Q54" s="5">
        <v>-3609565031</v>
      </c>
      <c r="R54" s="5">
        <v>-2070951638</v>
      </c>
      <c r="S54" s="5">
        <v>-2522869358</v>
      </c>
      <c r="T54" s="5">
        <v>-4543130108</v>
      </c>
      <c r="U54" s="5">
        <v>-5225396178</v>
      </c>
    </row>
    <row r="55" spans="2:21" ht="15.5" x14ac:dyDescent="0.35">
      <c r="C55" t="s">
        <v>89</v>
      </c>
      <c r="M55" s="5">
        <v>-1284149541</v>
      </c>
      <c r="N55" s="5">
        <v>-401441000</v>
      </c>
      <c r="O55" s="5">
        <v>-3703251571</v>
      </c>
      <c r="P55" s="5">
        <v>-825993364</v>
      </c>
      <c r="Q55" s="5">
        <v>-1046527116</v>
      </c>
      <c r="R55" s="5">
        <v>-61014500</v>
      </c>
      <c r="S55" s="5">
        <v>-523223249</v>
      </c>
      <c r="T55" s="5">
        <v>-814571137</v>
      </c>
      <c r="U55" s="5">
        <v>-1091541608</v>
      </c>
    </row>
    <row r="56" spans="2:21" ht="15.5" x14ac:dyDescent="0.35">
      <c r="C56" t="s">
        <v>90</v>
      </c>
      <c r="D56" s="5">
        <v>-690531094</v>
      </c>
      <c r="E56" s="5">
        <v>-1007453582</v>
      </c>
      <c r="F56" s="5">
        <v>-637174011</v>
      </c>
      <c r="G56" s="5">
        <v>1755320571</v>
      </c>
      <c r="I56" s="5">
        <v>-4193242289</v>
      </c>
      <c r="J56" s="5">
        <v>-7663419321</v>
      </c>
      <c r="K56" s="5">
        <v>-10314800719</v>
      </c>
      <c r="L56" s="5">
        <v>-13389161063</v>
      </c>
      <c r="M56" s="5">
        <v>-14345599886</v>
      </c>
      <c r="N56" s="5">
        <v>-15454445437</v>
      </c>
      <c r="O56" s="5">
        <v>-11747849256</v>
      </c>
      <c r="P56" s="5">
        <v>-2641222945</v>
      </c>
      <c r="Q56" s="5">
        <v>-2563037915</v>
      </c>
      <c r="R56" s="5">
        <v>-2009937138</v>
      </c>
      <c r="S56" s="5">
        <v>-1999646109</v>
      </c>
      <c r="T56" s="5">
        <v>-3728558971</v>
      </c>
      <c r="U56" s="5">
        <v>-4133854570</v>
      </c>
    </row>
    <row r="57" spans="2:21" ht="15.5" x14ac:dyDescent="0.35">
      <c r="C57" t="s">
        <v>91</v>
      </c>
      <c r="E57" s="5">
        <v>-360230</v>
      </c>
      <c r="F57" s="5">
        <v>360230</v>
      </c>
      <c r="G57" s="5">
        <v>-54572324</v>
      </c>
      <c r="I57" s="5">
        <v>-54572324</v>
      </c>
      <c r="J57" s="5">
        <v>-1614327139</v>
      </c>
      <c r="K57" s="5">
        <v>-2347801066</v>
      </c>
      <c r="L57" s="5">
        <v>-3587441802</v>
      </c>
      <c r="M57" s="5">
        <v>17074427699</v>
      </c>
      <c r="N57" s="5">
        <v>-2934746199</v>
      </c>
      <c r="O57" s="5">
        <v>-1925592292</v>
      </c>
      <c r="P57" s="5">
        <v>-5006064070</v>
      </c>
      <c r="Q57" s="5">
        <v>17406339</v>
      </c>
      <c r="R57" s="5">
        <v>-88281293</v>
      </c>
      <c r="S57" s="5">
        <v>649516077</v>
      </c>
      <c r="T57" s="5">
        <v>761279168</v>
      </c>
      <c r="U57" s="5">
        <v>-4077926738</v>
      </c>
    </row>
    <row r="58" spans="2:21" ht="15.5" x14ac:dyDescent="0.35">
      <c r="C58" t="s">
        <v>92</v>
      </c>
      <c r="D58" s="5">
        <v>-198488805</v>
      </c>
      <c r="E58" s="5">
        <v>-713885132</v>
      </c>
      <c r="F58" s="5">
        <v>-391236915</v>
      </c>
      <c r="G58" s="5">
        <v>1916732497</v>
      </c>
      <c r="I58" s="5">
        <v>-2840588265</v>
      </c>
      <c r="J58" s="5">
        <v>-7088188960</v>
      </c>
      <c r="K58" s="5">
        <v>-4581496545</v>
      </c>
      <c r="L58" s="5">
        <v>-9657237263</v>
      </c>
      <c r="M58" s="5">
        <v>-9366543820</v>
      </c>
      <c r="N58" s="5">
        <v>3978409229</v>
      </c>
      <c r="O58" s="5">
        <v>26499834041</v>
      </c>
      <c r="P58" s="5">
        <v>-883832218</v>
      </c>
      <c r="Q58" s="5">
        <v>-251495283</v>
      </c>
      <c r="R58" s="5">
        <v>-1323610968</v>
      </c>
      <c r="S58" s="5">
        <v>-924762204</v>
      </c>
      <c r="T58" s="5">
        <v>-1514591372</v>
      </c>
      <c r="U58" s="5">
        <v>-1920023746</v>
      </c>
    </row>
    <row r="59" spans="2:21" ht="15.5" x14ac:dyDescent="0.35">
      <c r="C59" t="s">
        <v>93</v>
      </c>
      <c r="E59" s="5">
        <v>-360230</v>
      </c>
      <c r="F59" s="5">
        <v>360230</v>
      </c>
      <c r="G59" s="5">
        <v>-54572324</v>
      </c>
      <c r="I59" s="5">
        <v>-54572324</v>
      </c>
      <c r="J59" s="5">
        <v>-1614327139</v>
      </c>
      <c r="K59" s="5">
        <v>-2347801066</v>
      </c>
      <c r="L59" s="5">
        <v>-3587441802</v>
      </c>
      <c r="M59" s="5">
        <v>17313126813</v>
      </c>
      <c r="N59" s="5">
        <v>-2670727582</v>
      </c>
      <c r="O59" s="5">
        <v>-1815040476</v>
      </c>
      <c r="P59" s="5">
        <v>-4848419633</v>
      </c>
      <c r="Q59" s="5">
        <v>64835535</v>
      </c>
      <c r="R59" s="5">
        <v>-72262769</v>
      </c>
      <c r="S59" s="5">
        <v>657534643</v>
      </c>
      <c r="T59" s="5">
        <v>748266823</v>
      </c>
      <c r="U59" s="5">
        <v>-4198526851</v>
      </c>
    </row>
    <row r="60" spans="2:21" ht="15.5" x14ac:dyDescent="0.35">
      <c r="C60" t="s">
        <v>94</v>
      </c>
      <c r="M60" s="5">
        <v>249831268</v>
      </c>
      <c r="N60" s="5">
        <v>276978457</v>
      </c>
      <c r="O60" s="5">
        <v>323505222</v>
      </c>
      <c r="P60" s="5">
        <v>167097146</v>
      </c>
      <c r="Q60" s="5">
        <v>54648254</v>
      </c>
      <c r="R60" s="5">
        <v>21643259</v>
      </c>
      <c r="S60" s="5">
        <v>52666448</v>
      </c>
      <c r="T60" s="5">
        <v>39835575</v>
      </c>
      <c r="U60" s="5">
        <v>34677570</v>
      </c>
    </row>
    <row r="61" spans="2:21" ht="15.5" x14ac:dyDescent="0.35">
      <c r="C61" t="s">
        <v>27</v>
      </c>
      <c r="M61" s="5">
        <v>-11132154</v>
      </c>
      <c r="N61" s="5">
        <v>-12959840</v>
      </c>
      <c r="O61" s="5">
        <v>-212953406</v>
      </c>
      <c r="P61" s="5">
        <v>-9452709</v>
      </c>
      <c r="Q61" s="5">
        <v>-7219058</v>
      </c>
      <c r="R61" s="5">
        <v>-5624735</v>
      </c>
      <c r="S61" s="5">
        <v>-44647882</v>
      </c>
      <c r="T61" s="5">
        <v>-15751905</v>
      </c>
      <c r="U61" s="5">
        <v>-155277683</v>
      </c>
    </row>
    <row r="62" spans="2:21" ht="15.5" x14ac:dyDescent="0.35">
      <c r="C62" t="s">
        <v>312</v>
      </c>
      <c r="T62" s="5">
        <v>-37096015</v>
      </c>
    </row>
    <row r="63" spans="2:21" ht="15.5" x14ac:dyDescent="0.35">
      <c r="C63" t="s">
        <v>96</v>
      </c>
      <c r="E63" s="5">
        <v>-360230</v>
      </c>
      <c r="F63" s="5">
        <v>360230</v>
      </c>
      <c r="G63" s="5">
        <v>-54572324</v>
      </c>
      <c r="I63" s="5">
        <v>-54572324</v>
      </c>
      <c r="J63" s="5">
        <v>-1614327139</v>
      </c>
      <c r="K63" s="5">
        <v>-2347801066</v>
      </c>
      <c r="L63" s="5">
        <v>-3587441802</v>
      </c>
      <c r="M63" s="5">
        <v>17313126813</v>
      </c>
      <c r="N63" s="5">
        <v>-2670727582</v>
      </c>
      <c r="O63" s="5">
        <v>-1815040476</v>
      </c>
      <c r="P63" s="5">
        <v>-4848419633</v>
      </c>
      <c r="Q63" s="5">
        <v>64835535</v>
      </c>
      <c r="R63" s="5">
        <v>-72262769</v>
      </c>
      <c r="S63" s="5">
        <v>657534643</v>
      </c>
      <c r="T63" s="5">
        <v>748266823</v>
      </c>
      <c r="U63" s="5">
        <v>-4198526851</v>
      </c>
    </row>
    <row r="64" spans="2:21" ht="15.5" x14ac:dyDescent="0.35">
      <c r="C64" t="s">
        <v>103</v>
      </c>
    </row>
    <row r="65" spans="2:21" ht="15.5" x14ac:dyDescent="0.35">
      <c r="C65" t="s">
        <v>29</v>
      </c>
      <c r="D65" s="5">
        <v>-198488805</v>
      </c>
      <c r="E65" s="5">
        <v>-714245362</v>
      </c>
      <c r="F65" s="5">
        <v>-390876685</v>
      </c>
      <c r="G65" s="5">
        <v>1862160173</v>
      </c>
      <c r="I65" s="5">
        <v>-2895160589</v>
      </c>
      <c r="J65" s="5">
        <v>-8702516099</v>
      </c>
      <c r="K65" s="5">
        <v>-6929297611</v>
      </c>
      <c r="L65" s="5">
        <v>-13244679065</v>
      </c>
      <c r="M65" s="5">
        <v>7946582993</v>
      </c>
      <c r="N65" s="5">
        <v>1307681647</v>
      </c>
      <c r="O65" s="5">
        <v>24684793565</v>
      </c>
      <c r="P65" s="5">
        <v>-5732251851</v>
      </c>
      <c r="Q65" s="5">
        <v>-186659748</v>
      </c>
      <c r="R65" s="5">
        <v>-1395873737</v>
      </c>
      <c r="S65" s="5">
        <v>-267227561</v>
      </c>
      <c r="T65" s="5">
        <v>-766324549</v>
      </c>
      <c r="U65" s="5">
        <v>-6118550597</v>
      </c>
    </row>
    <row r="66" spans="2:21" ht="15.5" x14ac:dyDescent="0.35">
      <c r="C66" t="s">
        <v>28</v>
      </c>
      <c r="D66" s="5">
        <v>-18181820</v>
      </c>
      <c r="E66" s="5">
        <v>-13636365</v>
      </c>
      <c r="F66" s="5">
        <v>-9090910</v>
      </c>
      <c r="I66" s="5">
        <v>-50000000</v>
      </c>
      <c r="J66" s="5">
        <v>-171105424</v>
      </c>
      <c r="K66" s="5">
        <v>-212767350</v>
      </c>
      <c r="L66" s="5">
        <v>-150000000</v>
      </c>
      <c r="M66" s="5">
        <v>-4806654773</v>
      </c>
      <c r="N66" s="5">
        <v>-1961755439</v>
      </c>
      <c r="O66" s="5">
        <v>-7211518228</v>
      </c>
      <c r="P66" s="5">
        <v>-539627519</v>
      </c>
      <c r="Q66" s="5">
        <v>-490892217</v>
      </c>
      <c r="R66" s="5">
        <v>-168797453</v>
      </c>
      <c r="S66" s="5">
        <v>-272152251</v>
      </c>
      <c r="T66" s="5">
        <v>-299276079</v>
      </c>
      <c r="U66" s="5">
        <v>-620488453</v>
      </c>
    </row>
    <row r="67" spans="2:21" ht="15.5" x14ac:dyDescent="0.35">
      <c r="C67" t="s">
        <v>100</v>
      </c>
      <c r="D67" s="5">
        <v>-216670625</v>
      </c>
      <c r="E67" s="5">
        <v>-727881727</v>
      </c>
      <c r="F67" s="5">
        <v>-399967595</v>
      </c>
      <c r="G67" s="5">
        <v>1862160173</v>
      </c>
      <c r="I67" s="5">
        <v>-2945160589</v>
      </c>
      <c r="J67" s="5">
        <v>-8873621523</v>
      </c>
      <c r="K67" s="5">
        <v>-7142064961</v>
      </c>
      <c r="L67" s="5">
        <v>-13394679065</v>
      </c>
      <c r="M67" s="5">
        <v>3139928220</v>
      </c>
      <c r="N67" s="5">
        <v>-654073792</v>
      </c>
      <c r="O67" s="5">
        <v>17473275337</v>
      </c>
      <c r="P67" s="5">
        <v>-6271879370</v>
      </c>
      <c r="Q67" s="5">
        <v>-677551965</v>
      </c>
      <c r="R67" s="5">
        <v>-1564671190</v>
      </c>
      <c r="S67" s="5">
        <v>-539379812</v>
      </c>
      <c r="T67" s="5">
        <v>-1065600628</v>
      </c>
      <c r="U67" s="5">
        <v>-6739039050</v>
      </c>
    </row>
    <row r="68" spans="2:21" ht="15.5" x14ac:dyDescent="0.35">
      <c r="C68" t="s">
        <v>101</v>
      </c>
      <c r="U68" s="5">
        <v>175000000</v>
      </c>
    </row>
    <row r="69" spans="2:21" ht="15.5" x14ac:dyDescent="0.35">
      <c r="C69" t="s">
        <v>315</v>
      </c>
    </row>
    <row r="70" spans="2:21" ht="15.5" x14ac:dyDescent="0.35">
      <c r="C70" t="s">
        <v>104</v>
      </c>
      <c r="D70" s="5">
        <v>-216670625</v>
      </c>
      <c r="E70" s="5">
        <v>-727881727</v>
      </c>
      <c r="F70" s="5">
        <v>-399967595</v>
      </c>
      <c r="G70" s="5">
        <v>1862160173</v>
      </c>
      <c r="I70" s="5">
        <v>-2945160589</v>
      </c>
      <c r="J70" s="5">
        <v>-8873621523</v>
      </c>
      <c r="K70" s="5">
        <v>-7142064961</v>
      </c>
      <c r="L70" s="5">
        <v>-13394679065</v>
      </c>
      <c r="M70" s="5">
        <v>3139928220</v>
      </c>
      <c r="N70" s="5">
        <v>-654073792</v>
      </c>
      <c r="O70" s="5">
        <v>17473275337</v>
      </c>
      <c r="P70" s="5">
        <v>-6271879370</v>
      </c>
      <c r="Q70" s="5">
        <v>-677551965</v>
      </c>
      <c r="R70" s="5">
        <v>-1564671190</v>
      </c>
      <c r="S70" s="5">
        <v>-539379812</v>
      </c>
      <c r="T70" s="5">
        <v>-1065600628</v>
      </c>
      <c r="U70" s="5">
        <v>-6564039050</v>
      </c>
    </row>
    <row r="71" spans="2:21" ht="15.5" x14ac:dyDescent="0.35">
      <c r="C71" t="s">
        <v>105</v>
      </c>
      <c r="G71" s="5">
        <v>1193195975</v>
      </c>
      <c r="I71" s="5">
        <v>1193195975</v>
      </c>
      <c r="J71" s="5">
        <v>1677916086</v>
      </c>
      <c r="K71" s="5">
        <v>1070305826</v>
      </c>
      <c r="L71" s="5">
        <v>-297705697</v>
      </c>
      <c r="M71" s="5">
        <v>252743036</v>
      </c>
      <c r="N71" s="5">
        <v>341065109</v>
      </c>
    </row>
    <row r="72" spans="2:21" ht="15.5" x14ac:dyDescent="0.35">
      <c r="C72" t="s">
        <v>107</v>
      </c>
      <c r="D72" s="5">
        <v>-216670625</v>
      </c>
      <c r="E72" s="5">
        <v>-727881727</v>
      </c>
      <c r="F72" s="5">
        <v>-399967595</v>
      </c>
      <c r="G72" s="5">
        <v>3055356148</v>
      </c>
      <c r="I72" s="5">
        <v>-1751964614</v>
      </c>
      <c r="J72" s="5">
        <v>-7195705437</v>
      </c>
      <c r="K72" s="5">
        <v>-6071759135</v>
      </c>
      <c r="L72" s="5">
        <v>-13692384762</v>
      </c>
      <c r="M72" s="5">
        <v>3392671256</v>
      </c>
      <c r="N72" s="5">
        <v>-313008683</v>
      </c>
      <c r="O72" s="5">
        <v>17473275337</v>
      </c>
      <c r="P72" s="5">
        <v>-6271879370</v>
      </c>
      <c r="Q72" s="5">
        <v>-677551965</v>
      </c>
      <c r="R72" s="5">
        <v>-1564671190</v>
      </c>
    </row>
    <row r="73" spans="2:21" ht="15.5" x14ac:dyDescent="0.35">
      <c r="C73" t="s">
        <v>108</v>
      </c>
      <c r="D73" s="5">
        <v>-216670625</v>
      </c>
      <c r="E73" s="5">
        <v>-727881727</v>
      </c>
      <c r="F73" s="5">
        <v>-399967595</v>
      </c>
      <c r="G73" s="5">
        <v>1862160173</v>
      </c>
      <c r="I73" s="5">
        <v>-2945160589</v>
      </c>
      <c r="J73" s="5">
        <v>-8873621523</v>
      </c>
      <c r="K73" s="5">
        <v>-7142064961</v>
      </c>
      <c r="L73" s="5">
        <v>-13394679065</v>
      </c>
      <c r="M73" s="5">
        <v>3139928220</v>
      </c>
      <c r="N73" s="5">
        <v>-654073792</v>
      </c>
      <c r="O73" s="5">
        <v>17473275338</v>
      </c>
      <c r="P73" s="5">
        <v>-6271879370</v>
      </c>
      <c r="Q73" s="5">
        <v>-677551965</v>
      </c>
      <c r="R73" s="5">
        <v>-1564671190</v>
      </c>
      <c r="S73" s="5">
        <v>-539379812</v>
      </c>
      <c r="T73" s="5">
        <v>-1065600628</v>
      </c>
      <c r="U73" s="5">
        <v>-6564039050</v>
      </c>
    </row>
    <row r="74" spans="2:21" ht="15.5" x14ac:dyDescent="0.35">
      <c r="C74" t="s">
        <v>8</v>
      </c>
      <c r="D74" s="5">
        <v>-196395942</v>
      </c>
      <c r="E74" s="5">
        <v>-728332090</v>
      </c>
      <c r="F74" s="5">
        <v>-390744683</v>
      </c>
      <c r="G74" s="5">
        <v>2616898391</v>
      </c>
      <c r="I74" s="5">
        <v>-1795480124</v>
      </c>
      <c r="J74" s="5">
        <v>-5899195639</v>
      </c>
      <c r="K74" s="5">
        <v>-6071759135</v>
      </c>
      <c r="L74" s="5">
        <v>-11492309380</v>
      </c>
      <c r="M74" s="5">
        <v>4795335635</v>
      </c>
      <c r="N74" s="5">
        <v>-4348590051</v>
      </c>
      <c r="O74" s="5">
        <v>-9482295586</v>
      </c>
      <c r="P74" s="5">
        <v>-6121437924</v>
      </c>
      <c r="Q74" s="5">
        <v>1109532576</v>
      </c>
      <c r="R74" s="5">
        <v>-146451216</v>
      </c>
    </row>
    <row r="75" spans="2:21" ht="15.5" x14ac:dyDescent="0.35">
      <c r="C75" t="s">
        <v>404</v>
      </c>
      <c r="D75" s="5">
        <v>-20274683</v>
      </c>
      <c r="E75" s="5">
        <v>450363</v>
      </c>
      <c r="F75" s="5">
        <v>-9222912</v>
      </c>
      <c r="G75" s="5">
        <v>438457757</v>
      </c>
      <c r="I75" s="5">
        <v>43515510</v>
      </c>
      <c r="J75" s="5">
        <v>-1296509798</v>
      </c>
      <c r="L75" s="5">
        <v>-2200075382</v>
      </c>
      <c r="M75" s="5">
        <v>-1402664379</v>
      </c>
      <c r="N75" s="5">
        <v>4035581368</v>
      </c>
      <c r="O75" s="5">
        <v>26955570924</v>
      </c>
      <c r="P75" s="5">
        <v>-150441446</v>
      </c>
      <c r="Q75" s="5">
        <v>-1787084541</v>
      </c>
      <c r="R75" s="5">
        <v>-1418219974</v>
      </c>
    </row>
    <row r="76" spans="2:21" ht="15.5" x14ac:dyDescent="0.35">
      <c r="C76" t="s">
        <v>109</v>
      </c>
      <c r="D76" s="5">
        <v>-216670625</v>
      </c>
      <c r="E76" s="5">
        <v>-727881727</v>
      </c>
      <c r="F76" s="5">
        <v>-399967595</v>
      </c>
      <c r="G76" s="5">
        <v>1862160173</v>
      </c>
      <c r="I76" s="5">
        <v>-2945160589</v>
      </c>
      <c r="J76" s="5">
        <v>-8873621523</v>
      </c>
      <c r="K76" s="5">
        <v>-7142064961</v>
      </c>
      <c r="L76" s="5">
        <v>-13394679065</v>
      </c>
      <c r="M76" s="5">
        <v>3139928220</v>
      </c>
      <c r="N76" s="5">
        <v>-654073792</v>
      </c>
      <c r="O76" s="5">
        <v>17473275338</v>
      </c>
      <c r="P76" s="5">
        <v>-6271879370</v>
      </c>
      <c r="Q76" s="5">
        <v>-677551965</v>
      </c>
      <c r="R76" s="5">
        <v>-1564671190</v>
      </c>
      <c r="S76" s="5">
        <v>-539379812</v>
      </c>
      <c r="T76" s="5">
        <v>-1065600628</v>
      </c>
      <c r="U76" s="5">
        <v>-6564039050</v>
      </c>
    </row>
    <row r="77" spans="2:21" ht="15.5" x14ac:dyDescent="0.35">
      <c r="C77" t="s">
        <v>110</v>
      </c>
      <c r="D77" s="5">
        <v>-216670625</v>
      </c>
      <c r="E77" s="5">
        <v>-727881727</v>
      </c>
      <c r="F77" s="5">
        <v>-399967595</v>
      </c>
      <c r="G77" s="5">
        <v>3055356148</v>
      </c>
      <c r="I77" s="5">
        <v>-1751964614</v>
      </c>
      <c r="J77" s="5">
        <v>-7195705437</v>
      </c>
      <c r="K77" s="5">
        <v>-6071759135</v>
      </c>
      <c r="L77" s="5">
        <v>-13692384762</v>
      </c>
      <c r="M77" s="5">
        <v>3392671256</v>
      </c>
      <c r="N77" s="5">
        <v>-313008683</v>
      </c>
      <c r="O77" s="5">
        <v>17473275338</v>
      </c>
      <c r="P77" s="5">
        <v>-6271879370</v>
      </c>
      <c r="Q77" s="5">
        <v>-677551965</v>
      </c>
      <c r="R77" s="5">
        <v>-1564671190</v>
      </c>
    </row>
    <row r="78" spans="2:21" ht="15.5" x14ac:dyDescent="0.35">
      <c r="C78" t="s">
        <v>111</v>
      </c>
      <c r="D78" s="5">
        <v>-216670625</v>
      </c>
      <c r="E78" s="5">
        <v>-727881727</v>
      </c>
      <c r="F78" s="5">
        <v>-399967595</v>
      </c>
      <c r="G78" s="5">
        <v>3055356148</v>
      </c>
      <c r="I78" s="5">
        <v>-1751964614</v>
      </c>
      <c r="J78" s="5">
        <v>-7195705437</v>
      </c>
      <c r="K78" s="5">
        <v>-6071759135</v>
      </c>
      <c r="L78" s="5">
        <v>-13692384762</v>
      </c>
      <c r="M78" s="5">
        <v>3392671256</v>
      </c>
      <c r="N78" s="5">
        <v>-313008683</v>
      </c>
      <c r="O78" s="5">
        <v>17473275338</v>
      </c>
      <c r="P78" s="5">
        <v>-6271879370</v>
      </c>
      <c r="Q78" s="5">
        <v>-677551965</v>
      </c>
      <c r="R78" s="5">
        <v>-1564671190</v>
      </c>
    </row>
    <row r="80" spans="2:21" ht="15.5" x14ac:dyDescent="0.35">
      <c r="B80" t="s">
        <v>112</v>
      </c>
      <c r="C80" t="s">
        <v>113</v>
      </c>
    </row>
    <row r="81" spans="3:21" ht="15.5" x14ac:dyDescent="0.35">
      <c r="C81" t="s">
        <v>114</v>
      </c>
    </row>
    <row r="82" spans="3:21" ht="15.5" x14ac:dyDescent="0.35">
      <c r="C82" t="s">
        <v>20</v>
      </c>
      <c r="D82" s="5">
        <v>910601112</v>
      </c>
      <c r="E82" s="5">
        <v>793612842</v>
      </c>
      <c r="F82" s="5">
        <v>791943444</v>
      </c>
      <c r="G82" s="5">
        <v>589432330</v>
      </c>
      <c r="I82" s="5">
        <v>589432330</v>
      </c>
      <c r="J82" s="5">
        <v>671954409</v>
      </c>
      <c r="K82" s="5">
        <v>1449155708</v>
      </c>
      <c r="L82" s="5">
        <v>802700167</v>
      </c>
      <c r="M82" s="5">
        <v>1757382509</v>
      </c>
      <c r="N82" s="5">
        <v>1848055330</v>
      </c>
      <c r="O82" s="5">
        <v>6095428008</v>
      </c>
      <c r="P82" s="5">
        <v>1269032193</v>
      </c>
      <c r="Q82" s="5">
        <v>5004319268</v>
      </c>
      <c r="R82" s="5">
        <v>806090787</v>
      </c>
      <c r="S82" s="5">
        <v>743522685</v>
      </c>
      <c r="T82" s="5">
        <v>1217582807</v>
      </c>
      <c r="U82" s="5">
        <v>1055957883</v>
      </c>
    </row>
    <row r="83" spans="3:21" ht="15.5" x14ac:dyDescent="0.35">
      <c r="C83" t="s">
        <v>117</v>
      </c>
      <c r="D83" s="5">
        <v>12083361537</v>
      </c>
      <c r="E83" s="5">
        <v>11523361537</v>
      </c>
      <c r="F83" s="5">
        <v>11223361537</v>
      </c>
      <c r="G83" s="5">
        <v>11223361537</v>
      </c>
      <c r="I83" s="5">
        <v>11223361537</v>
      </c>
      <c r="J83" s="5">
        <v>11107253412</v>
      </c>
      <c r="K83" s="5">
        <v>14833013537</v>
      </c>
      <c r="L83" s="5">
        <v>8893013537</v>
      </c>
      <c r="M83" s="5">
        <v>3613013537</v>
      </c>
      <c r="N83" s="5">
        <v>3613013537</v>
      </c>
      <c r="O83" s="5">
        <v>6075996270</v>
      </c>
      <c r="P83" s="5">
        <v>1959068404</v>
      </c>
      <c r="Q83" s="5">
        <v>2041781196</v>
      </c>
      <c r="R83" s="5">
        <v>2127597000</v>
      </c>
      <c r="S83" s="5">
        <v>1821487505</v>
      </c>
      <c r="T83" s="5">
        <v>3770416005</v>
      </c>
      <c r="U83" s="5">
        <v>3316341900</v>
      </c>
    </row>
    <row r="84" spans="3:21" ht="15.5" x14ac:dyDescent="0.35">
      <c r="C84" t="s">
        <v>118</v>
      </c>
      <c r="D84" s="5">
        <v>2211073767</v>
      </c>
      <c r="E84" s="5">
        <v>2211073767</v>
      </c>
      <c r="F84" s="5">
        <v>2211073767</v>
      </c>
      <c r="G84" s="5">
        <v>2211073767</v>
      </c>
      <c r="I84" s="5">
        <v>2211073767</v>
      </c>
      <c r="J84" s="5">
        <v>2211073767</v>
      </c>
      <c r="K84" s="5">
        <v>2320683767</v>
      </c>
      <c r="L84" s="5">
        <v>2580977971</v>
      </c>
      <c r="M84" s="5">
        <v>3920163505</v>
      </c>
      <c r="N84" s="5">
        <v>3211073767</v>
      </c>
      <c r="O84" s="5">
        <v>2211073767</v>
      </c>
      <c r="P84" s="5">
        <v>2211073767</v>
      </c>
      <c r="Q84" s="5">
        <v>40749680</v>
      </c>
      <c r="R84" s="5">
        <v>292883528</v>
      </c>
      <c r="S84" s="5">
        <v>1022423360</v>
      </c>
      <c r="T84" s="5">
        <v>5056133984</v>
      </c>
      <c r="U84" s="5">
        <v>6434952437</v>
      </c>
    </row>
    <row r="85" spans="3:21" ht="15.5" x14ac:dyDescent="0.35">
      <c r="C85" t="s">
        <v>120</v>
      </c>
      <c r="D85" s="5">
        <v>12083361537</v>
      </c>
      <c r="E85" s="5">
        <v>11523361537</v>
      </c>
      <c r="F85" s="5">
        <v>11223361537</v>
      </c>
      <c r="G85" s="5">
        <v>11223361537</v>
      </c>
      <c r="I85" s="5">
        <v>11223361537</v>
      </c>
      <c r="J85" s="5">
        <v>11107253412</v>
      </c>
      <c r="K85" s="5">
        <v>14833013537</v>
      </c>
      <c r="L85" s="5">
        <v>8893013537</v>
      </c>
      <c r="M85" s="5">
        <v>3613013537</v>
      </c>
      <c r="N85" s="5">
        <v>3613013537</v>
      </c>
      <c r="O85" s="5">
        <v>6075996270</v>
      </c>
      <c r="P85" s="5">
        <v>1959068404</v>
      </c>
      <c r="Q85" s="5">
        <v>2041781196</v>
      </c>
      <c r="R85" s="5">
        <v>2127597000</v>
      </c>
      <c r="S85" s="5">
        <v>1821487505</v>
      </c>
      <c r="T85" s="5">
        <v>3770416005</v>
      </c>
      <c r="U85" s="5">
        <v>3316341900</v>
      </c>
    </row>
    <row r="86" spans="3:21" ht="15.5" x14ac:dyDescent="0.35">
      <c r="C86" t="s">
        <v>317</v>
      </c>
      <c r="D86" s="5">
        <v>123200510854</v>
      </c>
      <c r="E86" s="5">
        <v>123927510854</v>
      </c>
      <c r="F86" s="5">
        <v>124425510854</v>
      </c>
      <c r="G86" s="5">
        <v>124555010854</v>
      </c>
      <c r="I86" s="5">
        <v>124555010854</v>
      </c>
      <c r="J86" s="5">
        <v>125370410854</v>
      </c>
      <c r="K86" s="5">
        <v>131156244119</v>
      </c>
      <c r="L86" s="5">
        <v>154475045634</v>
      </c>
      <c r="S86" s="5">
        <v>999885500</v>
      </c>
      <c r="T86" s="5">
        <v>1696158500</v>
      </c>
      <c r="U86" s="5">
        <v>3128922500</v>
      </c>
    </row>
    <row r="87" spans="3:21" ht="15.5" x14ac:dyDescent="0.35">
      <c r="C87" t="s">
        <v>121</v>
      </c>
      <c r="M87" s="5">
        <v>167970712128</v>
      </c>
      <c r="N87" s="5">
        <v>41646513278</v>
      </c>
      <c r="O87" s="5">
        <v>64676697561</v>
      </c>
      <c r="P87" s="5">
        <v>9838802949</v>
      </c>
      <c r="Q87" s="5">
        <v>2719785500</v>
      </c>
      <c r="R87" s="5">
        <v>1122385500</v>
      </c>
    </row>
    <row r="88" spans="3:21" ht="15.5" x14ac:dyDescent="0.35">
      <c r="C88" t="s">
        <v>122</v>
      </c>
      <c r="M88" s="5">
        <v>167970712128</v>
      </c>
      <c r="N88" s="5">
        <v>41646513278</v>
      </c>
      <c r="O88" s="5">
        <v>64676697561</v>
      </c>
      <c r="P88" s="5">
        <v>9838802949</v>
      </c>
      <c r="Q88" s="5">
        <v>2719785500</v>
      </c>
      <c r="R88" s="5">
        <v>1122385500</v>
      </c>
    </row>
    <row r="89" spans="3:21" ht="15.5" x14ac:dyDescent="0.35">
      <c r="C89" t="s">
        <v>123</v>
      </c>
      <c r="D89" s="5">
        <v>511528436737</v>
      </c>
      <c r="E89" s="5">
        <v>511748835273</v>
      </c>
      <c r="F89" s="5">
        <v>511925384175</v>
      </c>
      <c r="G89" s="5">
        <v>512043083443</v>
      </c>
      <c r="I89" s="5">
        <v>512043083443</v>
      </c>
      <c r="J89" s="5">
        <v>512690429419</v>
      </c>
      <c r="K89" s="5">
        <v>470393459582</v>
      </c>
      <c r="L89" s="5">
        <v>356170849390</v>
      </c>
      <c r="M89" s="5">
        <v>256651425590</v>
      </c>
      <c r="N89" s="5">
        <v>130693806727</v>
      </c>
      <c r="O89" s="5">
        <v>127136915137</v>
      </c>
      <c r="P89" s="5">
        <v>107913219825</v>
      </c>
      <c r="Q89" s="5">
        <v>98181207723</v>
      </c>
      <c r="R89" s="5">
        <v>80321861363</v>
      </c>
      <c r="S89" s="5">
        <v>81737944232</v>
      </c>
      <c r="T89" s="5">
        <v>89477115966</v>
      </c>
      <c r="U89" s="5">
        <v>39967349558</v>
      </c>
    </row>
    <row r="90" spans="3:21" ht="15.5" x14ac:dyDescent="0.35">
      <c r="C90" t="s">
        <v>91</v>
      </c>
    </row>
    <row r="91" spans="3:21" ht="15.5" x14ac:dyDescent="0.35">
      <c r="C91" t="s">
        <v>124</v>
      </c>
      <c r="D91" s="5">
        <v>1472833649977</v>
      </c>
      <c r="E91" s="5">
        <v>1472377060243</v>
      </c>
      <c r="F91" s="5">
        <v>1472251939747</v>
      </c>
      <c r="G91" s="5">
        <v>1472167127901</v>
      </c>
      <c r="I91" s="5">
        <v>1472167127901</v>
      </c>
      <c r="J91" s="5">
        <v>1472697855509</v>
      </c>
      <c r="K91" s="5">
        <v>1475588349803</v>
      </c>
      <c r="L91" s="5">
        <v>1469661455033</v>
      </c>
      <c r="M91" s="5">
        <v>1469202677341</v>
      </c>
      <c r="N91" s="5">
        <v>1634480980230</v>
      </c>
      <c r="O91" s="5">
        <v>1634795747584</v>
      </c>
      <c r="P91" s="5">
        <v>1606896090131</v>
      </c>
      <c r="Q91" s="5">
        <v>141651415777</v>
      </c>
      <c r="R91" s="5">
        <v>140898575813</v>
      </c>
      <c r="S91" s="5">
        <v>141929626271</v>
      </c>
      <c r="T91" s="5">
        <v>152110356508</v>
      </c>
      <c r="U91" s="5">
        <v>126354174941</v>
      </c>
    </row>
    <row r="92" spans="3:21" ht="15.5" x14ac:dyDescent="0.35">
      <c r="C92" t="s">
        <v>125</v>
      </c>
    </row>
    <row r="93" spans="3:21" ht="15.5" x14ac:dyDescent="0.35">
      <c r="C93" t="s">
        <v>527</v>
      </c>
      <c r="D93" s="5">
        <v>25904404093</v>
      </c>
      <c r="E93" s="5">
        <v>25904404093</v>
      </c>
      <c r="F93" s="5">
        <v>25904404093</v>
      </c>
      <c r="G93" s="5">
        <v>25904404093</v>
      </c>
      <c r="I93" s="5">
        <v>25904404093</v>
      </c>
      <c r="J93" s="5">
        <v>25904404093</v>
      </c>
      <c r="K93" s="5">
        <v>25904404093</v>
      </c>
      <c r="L93" s="5">
        <v>25904404093</v>
      </c>
      <c r="M93" s="5">
        <v>25904404093</v>
      </c>
      <c r="N93" s="5">
        <v>25904404093</v>
      </c>
      <c r="O93" s="5">
        <v>25904404093</v>
      </c>
      <c r="P93" s="5">
        <v>25904404093</v>
      </c>
      <c r="Q93" s="5">
        <v>25904404093</v>
      </c>
      <c r="R93" s="5">
        <v>25904404093</v>
      </c>
      <c r="S93" s="5">
        <v>25904404093</v>
      </c>
      <c r="T93" s="5">
        <v>25904404093</v>
      </c>
      <c r="U93" s="5">
        <v>48642875128</v>
      </c>
    </row>
    <row r="94" spans="3:21" ht="15.5" x14ac:dyDescent="0.35">
      <c r="C94" t="s">
        <v>119</v>
      </c>
      <c r="M94" s="5">
        <v>1800000000</v>
      </c>
      <c r="N94" s="5">
        <v>22186179428</v>
      </c>
      <c r="O94" s="5">
        <v>39216179428</v>
      </c>
      <c r="Q94" s="5">
        <v>2211673767</v>
      </c>
    </row>
    <row r="95" spans="3:21" ht="15.5" x14ac:dyDescent="0.35">
      <c r="C95" t="s">
        <v>126</v>
      </c>
      <c r="D95" s="5">
        <v>8064886595</v>
      </c>
      <c r="E95" s="5">
        <v>8174706999</v>
      </c>
      <c r="F95" s="5">
        <v>8284527403</v>
      </c>
      <c r="G95" s="5">
        <v>8394347807</v>
      </c>
      <c r="I95" s="5">
        <v>8394347807</v>
      </c>
      <c r="J95" s="5">
        <v>8835871149</v>
      </c>
      <c r="K95" s="5">
        <v>6777979121</v>
      </c>
      <c r="L95" s="5">
        <v>385252101</v>
      </c>
      <c r="M95" s="5">
        <v>470077542</v>
      </c>
      <c r="N95" s="5">
        <v>592626673</v>
      </c>
      <c r="O95" s="5">
        <v>609663430</v>
      </c>
      <c r="P95" s="5">
        <v>287875998</v>
      </c>
      <c r="Q95" s="5">
        <v>1295562480</v>
      </c>
      <c r="R95" s="5">
        <v>1384696277</v>
      </c>
      <c r="S95" s="5">
        <v>1506237136</v>
      </c>
      <c r="T95" s="5">
        <v>1635643363</v>
      </c>
      <c r="U95" s="5">
        <v>1923890255</v>
      </c>
    </row>
    <row r="96" spans="3:21" ht="15.5" x14ac:dyDescent="0.35">
      <c r="C96" t="s">
        <v>128</v>
      </c>
    </row>
    <row r="97" spans="3:21" ht="15.5" x14ac:dyDescent="0.35">
      <c r="C97" t="s">
        <v>129</v>
      </c>
      <c r="D97" s="5">
        <v>159693071434</v>
      </c>
      <c r="E97" s="5">
        <v>160529891838</v>
      </c>
      <c r="F97" s="5">
        <v>161137712242</v>
      </c>
      <c r="G97" s="5">
        <v>161377032646</v>
      </c>
      <c r="I97" s="5">
        <v>161377032646</v>
      </c>
      <c r="J97" s="5">
        <v>162636238996</v>
      </c>
      <c r="K97" s="5">
        <v>173274398416</v>
      </c>
      <c r="L97" s="5">
        <v>190729419661</v>
      </c>
      <c r="M97" s="5">
        <v>204174907127</v>
      </c>
      <c r="N97" s="5">
        <v>77917832902</v>
      </c>
      <c r="O97" s="5">
        <v>101111075066</v>
      </c>
      <c r="P97" s="5">
        <v>45618432359</v>
      </c>
      <c r="Q97" s="5">
        <v>32146925956</v>
      </c>
      <c r="R97" s="5">
        <v>28897841758</v>
      </c>
      <c r="S97" s="5">
        <v>28768905685</v>
      </c>
      <c r="T97" s="5">
        <v>29792903809</v>
      </c>
      <c r="U97" s="5">
        <v>55039001164</v>
      </c>
    </row>
    <row r="98" spans="3:21" ht="15.5" x14ac:dyDescent="0.35">
      <c r="C98" t="s">
        <v>130</v>
      </c>
      <c r="D98" s="5">
        <v>1632526721411</v>
      </c>
      <c r="E98" s="5">
        <v>1632906952081</v>
      </c>
      <c r="F98" s="5">
        <v>1633389651989</v>
      </c>
      <c r="G98" s="5">
        <v>1633544160547</v>
      </c>
      <c r="I98" s="5">
        <v>1633544160547</v>
      </c>
      <c r="J98" s="5">
        <v>1635334094505</v>
      </c>
      <c r="K98" s="5">
        <v>1648862748219</v>
      </c>
      <c r="L98" s="5">
        <v>1660390874694</v>
      </c>
      <c r="M98" s="5">
        <v>1673377584468</v>
      </c>
      <c r="N98" s="5">
        <v>1712398813132</v>
      </c>
      <c r="O98" s="5">
        <v>1735906822650</v>
      </c>
      <c r="P98" s="5">
        <v>1652514522490</v>
      </c>
      <c r="Q98" s="5">
        <v>173798341733</v>
      </c>
      <c r="R98" s="5">
        <v>169796417571</v>
      </c>
      <c r="S98" s="5">
        <v>170698531956</v>
      </c>
      <c r="T98" s="5">
        <v>181903260317</v>
      </c>
      <c r="U98" s="5">
        <v>181393176105</v>
      </c>
    </row>
    <row r="99" spans="3:21" ht="15.5" x14ac:dyDescent="0.35">
      <c r="C99" t="s">
        <v>131</v>
      </c>
    </row>
    <row r="100" spans="3:21" ht="15.5" x14ac:dyDescent="0.35">
      <c r="C100" t="s">
        <v>132</v>
      </c>
    </row>
    <row r="101" spans="3:21" ht="15.5" x14ac:dyDescent="0.35">
      <c r="C101" t="s">
        <v>133</v>
      </c>
      <c r="D101" s="5">
        <v>36862761399</v>
      </c>
      <c r="E101" s="5">
        <v>37026321444</v>
      </c>
      <c r="F101" s="5">
        <v>36781139625</v>
      </c>
      <c r="G101" s="5">
        <v>36535680589</v>
      </c>
      <c r="I101" s="5">
        <v>36535680589</v>
      </c>
      <c r="J101" s="5">
        <v>36344828973</v>
      </c>
      <c r="K101" s="5">
        <v>41943607471</v>
      </c>
      <c r="L101" s="5">
        <v>47317474244</v>
      </c>
      <c r="M101" s="5">
        <v>48367585631</v>
      </c>
      <c r="N101" s="5">
        <v>91545442860</v>
      </c>
      <c r="O101" s="5">
        <v>115225525258</v>
      </c>
      <c r="P101" s="5">
        <v>26911508799</v>
      </c>
      <c r="Q101" s="5">
        <v>16458587235</v>
      </c>
      <c r="R101" s="5">
        <v>12322934542</v>
      </c>
      <c r="S101" s="5">
        <v>12648130489</v>
      </c>
      <c r="T101" s="5">
        <v>23374225536</v>
      </c>
      <c r="U101" s="5">
        <v>21843768752</v>
      </c>
    </row>
    <row r="102" spans="3:21" ht="15.5" x14ac:dyDescent="0.35">
      <c r="C102" t="s">
        <v>322</v>
      </c>
    </row>
    <row r="103" spans="3:21" ht="15.5" x14ac:dyDescent="0.35">
      <c r="C103" t="s">
        <v>1052</v>
      </c>
      <c r="S103" s="5">
        <v>30843210</v>
      </c>
      <c r="T103" s="5">
        <v>5600000000</v>
      </c>
      <c r="U103" s="5">
        <v>8779786042</v>
      </c>
    </row>
    <row r="104" spans="3:21" ht="15.5" x14ac:dyDescent="0.35">
      <c r="C104" t="s">
        <v>135</v>
      </c>
      <c r="K104" s="5">
        <v>7231488771</v>
      </c>
      <c r="L104" s="5">
        <v>6206907433</v>
      </c>
    </row>
    <row r="105" spans="3:21" ht="15.5" x14ac:dyDescent="0.35">
      <c r="C105" t="s">
        <v>136</v>
      </c>
      <c r="D105" s="5">
        <v>3885381128</v>
      </c>
      <c r="E105" s="5">
        <v>3885381128</v>
      </c>
      <c r="F105" s="5">
        <v>3885381128</v>
      </c>
      <c r="G105" s="5">
        <v>3885381128</v>
      </c>
      <c r="I105" s="5">
        <v>3885381128</v>
      </c>
      <c r="J105" s="5">
        <v>4367933268</v>
      </c>
      <c r="K105" s="5">
        <v>7231488771</v>
      </c>
      <c r="L105" s="5">
        <v>6206907433</v>
      </c>
      <c r="M105" s="5">
        <v>6014208261</v>
      </c>
      <c r="N105" s="5">
        <v>5512598838</v>
      </c>
      <c r="O105" s="5">
        <v>3394051654</v>
      </c>
      <c r="P105" s="5">
        <v>6502844104</v>
      </c>
      <c r="Q105" s="5">
        <v>3767475860</v>
      </c>
      <c r="R105" s="5">
        <v>3479505147</v>
      </c>
      <c r="S105" s="5">
        <v>2998097126</v>
      </c>
      <c r="T105" s="5">
        <v>7685738398</v>
      </c>
      <c r="U105" s="5">
        <v>433336000</v>
      </c>
    </row>
    <row r="106" spans="3:21" ht="15.5" x14ac:dyDescent="0.35">
      <c r="C106" t="s">
        <v>143</v>
      </c>
    </row>
    <row r="107" spans="3:21" ht="15.5" x14ac:dyDescent="0.35">
      <c r="C107" t="s">
        <v>144</v>
      </c>
      <c r="D107" s="5">
        <v>2211073767</v>
      </c>
      <c r="E107" s="5">
        <v>2211073767</v>
      </c>
      <c r="F107" s="5">
        <v>2211073767</v>
      </c>
      <c r="G107" s="5">
        <v>2211073767</v>
      </c>
      <c r="I107" s="5">
        <v>2211073767</v>
      </c>
      <c r="J107" s="5">
        <v>2211073767</v>
      </c>
      <c r="K107" s="5">
        <v>2320683767</v>
      </c>
      <c r="L107" s="5">
        <v>2580977971</v>
      </c>
      <c r="M107" s="5">
        <v>5720163505</v>
      </c>
      <c r="N107" s="5">
        <v>25397253195</v>
      </c>
      <c r="O107" s="5">
        <v>41427253195</v>
      </c>
      <c r="P107" s="5">
        <v>2211073767</v>
      </c>
      <c r="Q107" s="5">
        <v>2252423447</v>
      </c>
      <c r="R107" s="5">
        <v>292883528</v>
      </c>
      <c r="S107" s="5">
        <v>1022423360</v>
      </c>
      <c r="T107" s="5">
        <v>5056133984</v>
      </c>
      <c r="U107" s="5">
        <v>6434952437</v>
      </c>
    </row>
    <row r="108" spans="3:21" ht="15.5" x14ac:dyDescent="0.35">
      <c r="C108" t="s">
        <v>528</v>
      </c>
    </row>
    <row r="109" spans="3:21" ht="15.5" x14ac:dyDescent="0.35">
      <c r="C109" t="s">
        <v>134</v>
      </c>
      <c r="P109" s="5">
        <v>18109566169</v>
      </c>
    </row>
    <row r="110" spans="3:21" ht="15.5" x14ac:dyDescent="0.35">
      <c r="C110" t="s">
        <v>137</v>
      </c>
      <c r="D110" s="5">
        <v>15708627462</v>
      </c>
      <c r="E110" s="5">
        <v>15867718370</v>
      </c>
      <c r="F110" s="5">
        <v>15799536551</v>
      </c>
      <c r="G110" s="5">
        <v>15754082005</v>
      </c>
      <c r="I110" s="5">
        <v>15754082005</v>
      </c>
      <c r="J110" s="5">
        <v>16531705094</v>
      </c>
      <c r="K110" s="5">
        <v>19526956980</v>
      </c>
      <c r="L110" s="5">
        <v>23179416904</v>
      </c>
      <c r="M110" s="5">
        <v>21283041929</v>
      </c>
      <c r="N110" s="5">
        <v>15169838179</v>
      </c>
      <c r="O110" s="5">
        <v>24485777221</v>
      </c>
      <c r="Q110" s="5">
        <v>220225314</v>
      </c>
      <c r="R110" s="5">
        <v>475626586</v>
      </c>
      <c r="S110" s="5">
        <v>496441562</v>
      </c>
      <c r="T110" s="5">
        <v>858056123</v>
      </c>
      <c r="U110" s="5">
        <v>3043577806</v>
      </c>
    </row>
    <row r="111" spans="3:21" ht="15.5" x14ac:dyDescent="0.35">
      <c r="C111" t="s">
        <v>138</v>
      </c>
      <c r="D111" s="5">
        <v>990220725</v>
      </c>
      <c r="E111" s="5">
        <v>1137220725</v>
      </c>
      <c r="F111" s="5">
        <v>960220725</v>
      </c>
      <c r="G111" s="5">
        <v>797533426</v>
      </c>
      <c r="I111" s="5">
        <v>797533426</v>
      </c>
      <c r="J111" s="5">
        <v>346506581</v>
      </c>
      <c r="N111" s="5">
        <v>27280000000</v>
      </c>
      <c r="O111" s="5">
        <v>1072446660</v>
      </c>
    </row>
    <row r="112" spans="3:21" ht="15.5" x14ac:dyDescent="0.35">
      <c r="C112" t="s">
        <v>145</v>
      </c>
      <c r="D112" s="5">
        <v>3170548021</v>
      </c>
      <c r="E112" s="5">
        <v>3170548021</v>
      </c>
      <c r="F112" s="5">
        <v>3170548021</v>
      </c>
      <c r="G112" s="5">
        <v>3170548021</v>
      </c>
      <c r="I112" s="5">
        <v>3170548021</v>
      </c>
      <c r="J112" s="5">
        <v>3399368980</v>
      </c>
      <c r="K112" s="5">
        <v>4133538758</v>
      </c>
      <c r="L112" s="5">
        <v>4216039326</v>
      </c>
      <c r="M112" s="5">
        <v>2610252950</v>
      </c>
      <c r="N112" s="5">
        <v>1846295643</v>
      </c>
      <c r="O112" s="5">
        <v>1361214080</v>
      </c>
      <c r="Q112" s="5">
        <v>1078712687</v>
      </c>
      <c r="R112" s="5">
        <v>1284889253</v>
      </c>
      <c r="S112" s="5">
        <v>297136500</v>
      </c>
      <c r="T112" s="5">
        <v>236390002</v>
      </c>
      <c r="U112" s="5">
        <v>191161946</v>
      </c>
    </row>
    <row r="113" spans="2:21" ht="15.5" x14ac:dyDescent="0.35">
      <c r="C113" t="s">
        <v>146</v>
      </c>
      <c r="D113" s="5">
        <v>3170548021</v>
      </c>
      <c r="E113" s="5">
        <v>3170548021</v>
      </c>
      <c r="F113" s="5">
        <v>3170548021</v>
      </c>
      <c r="G113" s="5">
        <v>3170548021</v>
      </c>
      <c r="I113" s="5">
        <v>3170548021</v>
      </c>
      <c r="J113" s="5">
        <v>3399368980</v>
      </c>
      <c r="K113" s="5">
        <v>4133538758</v>
      </c>
      <c r="L113" s="5">
        <v>4216039326</v>
      </c>
      <c r="M113" s="5">
        <v>2610252950</v>
      </c>
      <c r="N113" s="5">
        <v>1846295643</v>
      </c>
      <c r="O113" s="5">
        <v>1361214080</v>
      </c>
      <c r="Q113" s="5">
        <v>1078712687</v>
      </c>
      <c r="R113" s="5">
        <v>1284889253</v>
      </c>
      <c r="S113" s="5">
        <v>297136500</v>
      </c>
      <c r="T113" s="5">
        <v>236390002</v>
      </c>
      <c r="U113" s="5">
        <v>191161946</v>
      </c>
    </row>
    <row r="114" spans="2:21" ht="15.5" x14ac:dyDescent="0.35">
      <c r="C114" t="s">
        <v>650</v>
      </c>
      <c r="Q114" s="5">
        <v>801805671</v>
      </c>
      <c r="R114" s="5">
        <v>892789512</v>
      </c>
    </row>
    <row r="115" spans="2:21" ht="15.5" x14ac:dyDescent="0.35">
      <c r="C115" t="s">
        <v>150</v>
      </c>
      <c r="D115" s="5">
        <v>40033309420</v>
      </c>
      <c r="E115" s="5">
        <v>40196869465</v>
      </c>
      <c r="F115" s="5">
        <v>39951687646</v>
      </c>
      <c r="G115" s="5">
        <v>39706228610</v>
      </c>
      <c r="I115" s="5">
        <v>39706228610</v>
      </c>
      <c r="J115" s="5">
        <v>39744197953</v>
      </c>
      <c r="K115" s="5">
        <v>46077146229</v>
      </c>
      <c r="L115" s="5">
        <v>51533513570</v>
      </c>
      <c r="M115" s="5">
        <v>50977838581</v>
      </c>
      <c r="N115" s="5">
        <v>93391738503</v>
      </c>
      <c r="O115" s="5">
        <v>116586739338</v>
      </c>
      <c r="P115" s="5">
        <v>26911508799</v>
      </c>
      <c r="Q115" s="5">
        <v>17537299922</v>
      </c>
      <c r="R115" s="5">
        <v>13607823795</v>
      </c>
      <c r="S115" s="5">
        <v>12945266989</v>
      </c>
      <c r="T115" s="5">
        <v>23610615538</v>
      </c>
      <c r="U115" s="5">
        <v>22034930698</v>
      </c>
    </row>
    <row r="116" spans="2:21" ht="15.5" x14ac:dyDescent="0.35">
      <c r="C116" t="s">
        <v>151</v>
      </c>
    </row>
    <row r="117" spans="2:21" ht="15.5" x14ac:dyDescent="0.35">
      <c r="C117" t="s">
        <v>152</v>
      </c>
      <c r="D117" s="5">
        <v>563000091400</v>
      </c>
      <c r="E117" s="5">
        <v>563000091400</v>
      </c>
      <c r="F117" s="5">
        <v>563000091400</v>
      </c>
      <c r="G117" s="5">
        <v>563000091400</v>
      </c>
      <c r="I117" s="5">
        <v>563000091400</v>
      </c>
      <c r="J117" s="5">
        <v>563000091400</v>
      </c>
      <c r="K117" s="5">
        <v>563000091400</v>
      </c>
      <c r="L117" s="5">
        <v>563000091400</v>
      </c>
      <c r="M117" s="5">
        <v>563000091400</v>
      </c>
      <c r="N117" s="5">
        <v>563000091400</v>
      </c>
      <c r="O117" s="5">
        <v>563000091400</v>
      </c>
      <c r="P117" s="5">
        <v>563000000000</v>
      </c>
      <c r="Q117" s="5">
        <v>140750000000</v>
      </c>
      <c r="R117" s="5">
        <v>140750000000</v>
      </c>
      <c r="S117" s="5">
        <v>140750000000</v>
      </c>
      <c r="T117" s="5">
        <v>140750000000</v>
      </c>
      <c r="U117" s="5">
        <v>140750000000</v>
      </c>
    </row>
    <row r="118" spans="2:21" ht="15.5" x14ac:dyDescent="0.35">
      <c r="C118" t="s">
        <v>153</v>
      </c>
      <c r="D118" s="5">
        <v>1077363037731</v>
      </c>
      <c r="E118" s="5">
        <v>1077363037731</v>
      </c>
      <c r="F118" s="5">
        <v>1077363037731</v>
      </c>
      <c r="G118" s="5">
        <v>1077363037731</v>
      </c>
      <c r="I118" s="5">
        <v>1077363037731</v>
      </c>
      <c r="J118" s="5">
        <v>1077363037731</v>
      </c>
      <c r="K118" s="5">
        <v>1077363037731</v>
      </c>
      <c r="L118" s="5">
        <v>1077363037731</v>
      </c>
      <c r="M118" s="5">
        <v>1077213037731</v>
      </c>
      <c r="N118" s="5">
        <v>1077213037731</v>
      </c>
      <c r="O118" s="5">
        <v>1077213037731</v>
      </c>
      <c r="P118" s="5">
        <v>1076330322800</v>
      </c>
      <c r="Q118" s="5">
        <v>22966471550</v>
      </c>
      <c r="R118" s="5">
        <v>22966471550</v>
      </c>
      <c r="S118" s="5">
        <v>22966471550</v>
      </c>
      <c r="T118" s="5">
        <v>22966471550</v>
      </c>
      <c r="U118" s="5">
        <v>22966471550</v>
      </c>
    </row>
    <row r="119" spans="2:21" ht="15.5" x14ac:dyDescent="0.35">
      <c r="C119" t="s">
        <v>155</v>
      </c>
      <c r="D119" s="5">
        <v>-45741092212</v>
      </c>
      <c r="E119" s="5">
        <v>-45544696270</v>
      </c>
      <c r="F119" s="5">
        <v>-44604968917</v>
      </c>
      <c r="G119" s="5">
        <v>-44425619497</v>
      </c>
      <c r="I119" s="5">
        <v>-44425619497</v>
      </c>
      <c r="J119" s="5">
        <v>-42630139373</v>
      </c>
      <c r="K119" s="5">
        <v>-37152029434</v>
      </c>
      <c r="L119" s="5">
        <v>-31649422529</v>
      </c>
      <c r="M119" s="5">
        <v>-20157113149</v>
      </c>
      <c r="N119" s="5">
        <v>-24952448784</v>
      </c>
      <c r="O119" s="5">
        <v>-20603858733</v>
      </c>
      <c r="P119" s="5">
        <v>-11121563148</v>
      </c>
      <c r="Q119" s="5">
        <v>-5000125225</v>
      </c>
      <c r="R119" s="5">
        <v>-6109657800</v>
      </c>
      <c r="S119" s="5">
        <v>-5963206583</v>
      </c>
      <c r="T119" s="5">
        <v>-5423826771</v>
      </c>
      <c r="U119" s="5">
        <v>-4358226143</v>
      </c>
    </row>
    <row r="120" spans="2:21" ht="15.5" x14ac:dyDescent="0.35">
      <c r="C120" t="s">
        <v>159</v>
      </c>
      <c r="D120" s="5">
        <v>-2128624929</v>
      </c>
      <c r="E120" s="5">
        <v>-2108350246</v>
      </c>
      <c r="F120" s="5">
        <v>-2320195872</v>
      </c>
      <c r="G120" s="5">
        <v>-2099577697</v>
      </c>
      <c r="I120" s="5">
        <v>-2099577697</v>
      </c>
      <c r="J120" s="5">
        <v>-2143093207</v>
      </c>
      <c r="K120" s="5">
        <v>-425497709</v>
      </c>
      <c r="L120" s="5">
        <v>143654521</v>
      </c>
      <c r="M120" s="5">
        <v>2343729903</v>
      </c>
      <c r="N120" s="5">
        <v>3746394282</v>
      </c>
      <c r="O120" s="5">
        <v>-289187086</v>
      </c>
      <c r="P120" s="5">
        <v>-2605745961</v>
      </c>
      <c r="Q120" s="5">
        <v>-2455304515</v>
      </c>
      <c r="R120" s="5">
        <v>-1418219974</v>
      </c>
    </row>
    <row r="121" spans="2:21" ht="15.5" x14ac:dyDescent="0.35">
      <c r="C121" t="s">
        <v>10</v>
      </c>
      <c r="D121" s="5">
        <v>1592493411990</v>
      </c>
      <c r="E121" s="5">
        <v>1592710082615</v>
      </c>
      <c r="F121" s="5">
        <v>1593437964342</v>
      </c>
      <c r="G121" s="5">
        <v>1593837931937</v>
      </c>
      <c r="I121" s="5">
        <v>1593837931937</v>
      </c>
      <c r="J121" s="5">
        <v>1595589896551</v>
      </c>
      <c r="K121" s="5">
        <v>1602785601988</v>
      </c>
      <c r="L121" s="5">
        <v>1608857361123</v>
      </c>
      <c r="M121" s="5">
        <v>1622399745885</v>
      </c>
      <c r="N121" s="5">
        <v>1619007074629</v>
      </c>
      <c r="O121" s="5">
        <v>1619320083312</v>
      </c>
      <c r="P121" s="5">
        <v>1625603013691</v>
      </c>
      <c r="Q121" s="5">
        <v>156261041810</v>
      </c>
      <c r="R121" s="5">
        <v>156188593776</v>
      </c>
      <c r="S121" s="5">
        <v>157753264967</v>
      </c>
      <c r="T121" s="5">
        <v>158292644779</v>
      </c>
      <c r="U121" s="5">
        <v>159358245407</v>
      </c>
    </row>
    <row r="122" spans="2:21" ht="15.5" x14ac:dyDescent="0.35">
      <c r="C122" t="s">
        <v>160</v>
      </c>
      <c r="D122" s="5">
        <v>1632526721410</v>
      </c>
      <c r="E122" s="5">
        <v>1632906952080</v>
      </c>
      <c r="F122" s="5">
        <v>1633389651988</v>
      </c>
      <c r="G122" s="5">
        <v>1633544160547</v>
      </c>
      <c r="I122" s="5">
        <v>1633544160547</v>
      </c>
      <c r="J122" s="5">
        <v>1635334094504</v>
      </c>
      <c r="K122" s="5">
        <v>1648862748217</v>
      </c>
      <c r="L122" s="5">
        <v>1660390874693</v>
      </c>
      <c r="M122" s="5">
        <v>1673377584466</v>
      </c>
      <c r="N122" s="5">
        <v>1712398813132</v>
      </c>
      <c r="O122" s="5">
        <v>1735906822650</v>
      </c>
      <c r="P122" s="5">
        <v>1652514522490</v>
      </c>
      <c r="Q122" s="5">
        <v>173798341732</v>
      </c>
      <c r="R122" s="5">
        <v>169796417571</v>
      </c>
      <c r="S122" s="5">
        <v>170698531956</v>
      </c>
      <c r="T122" s="5">
        <v>181903260317</v>
      </c>
      <c r="U122" s="5">
        <v>181393176105</v>
      </c>
    </row>
    <row r="123" spans="2:21" ht="15.5" x14ac:dyDescent="0.35">
      <c r="C123" t="s">
        <v>161</v>
      </c>
      <c r="D123" s="5">
        <v>5630000000</v>
      </c>
      <c r="E123" s="5">
        <v>5630000000</v>
      </c>
      <c r="F123" s="5">
        <v>5630000000</v>
      </c>
      <c r="G123" s="5">
        <v>5630000000</v>
      </c>
      <c r="I123" s="5">
        <v>5630000000</v>
      </c>
      <c r="J123" s="5">
        <v>5630000000</v>
      </c>
      <c r="K123" s="5">
        <v>5630000000</v>
      </c>
      <c r="L123" s="5">
        <v>5630000000</v>
      </c>
      <c r="M123" s="5">
        <v>5630000000</v>
      </c>
      <c r="N123" s="5">
        <v>5630000000</v>
      </c>
      <c r="O123" s="5">
        <v>5630000000</v>
      </c>
      <c r="P123" s="5">
        <v>5630000000</v>
      </c>
      <c r="Q123" s="5">
        <v>1407500000</v>
      </c>
      <c r="R123" s="5">
        <v>1407500000</v>
      </c>
      <c r="S123" s="5">
        <v>1407500000</v>
      </c>
      <c r="T123" s="5">
        <v>1407500000</v>
      </c>
      <c r="U123" s="5">
        <v>703750000</v>
      </c>
    </row>
    <row r="125" spans="2:21" ht="15.5" x14ac:dyDescent="0.35">
      <c r="B125" t="s">
        <v>162</v>
      </c>
      <c r="C125" t="s">
        <v>163</v>
      </c>
      <c r="D125" s="5">
        <v>116988270</v>
      </c>
      <c r="E125" s="5">
        <v>1669398</v>
      </c>
      <c r="F125" s="5">
        <v>202511113</v>
      </c>
      <c r="G125" s="5">
        <v>-134432875</v>
      </c>
      <c r="I125" s="5">
        <v>116677920</v>
      </c>
      <c r="J125" s="5">
        <v>-6769678271</v>
      </c>
      <c r="K125" s="5">
        <v>1345937118</v>
      </c>
      <c r="L125" s="5">
        <v>-12277002342</v>
      </c>
      <c r="M125" s="5">
        <v>27337908363</v>
      </c>
      <c r="N125" s="5">
        <v>-27309679585</v>
      </c>
      <c r="O125" s="5">
        <v>48080717087</v>
      </c>
      <c r="P125" s="5">
        <v>-672353679705</v>
      </c>
      <c r="Q125" s="5">
        <v>5141742322</v>
      </c>
      <c r="R125" s="5">
        <v>-57106418</v>
      </c>
      <c r="S125" s="5">
        <v>8436750291</v>
      </c>
      <c r="T125" s="5">
        <v>-202514541</v>
      </c>
      <c r="U125" s="5">
        <v>185957193</v>
      </c>
    </row>
    <row r="126" spans="2:21" ht="15.5" x14ac:dyDescent="0.35">
      <c r="C126" t="s">
        <v>328</v>
      </c>
      <c r="D126" s="5">
        <v>980000000</v>
      </c>
      <c r="E126" s="5">
        <v>798000000</v>
      </c>
      <c r="F126" s="5">
        <v>510000000</v>
      </c>
      <c r="G126" s="5">
        <v>1133240450</v>
      </c>
      <c r="I126" s="5">
        <v>4073689875</v>
      </c>
      <c r="J126" s="5">
        <v>13798750000</v>
      </c>
      <c r="K126" s="5">
        <v>13073000000</v>
      </c>
      <c r="L126" s="5">
        <v>720000000</v>
      </c>
      <c r="M126" s="5">
        <v>7990909091</v>
      </c>
      <c r="N126" s="5">
        <v>44134863558</v>
      </c>
      <c r="O126" s="5">
        <v>101778958545</v>
      </c>
      <c r="P126" s="5">
        <v>19099877845</v>
      </c>
      <c r="Q126" s="5">
        <v>16656610330</v>
      </c>
      <c r="R126" s="5">
        <v>4605289317</v>
      </c>
      <c r="S126" s="5">
        <v>16880505188</v>
      </c>
      <c r="T126" s="5">
        <v>12773799787</v>
      </c>
      <c r="U126" s="5">
        <v>11195744279</v>
      </c>
    </row>
    <row r="127" spans="2:21" ht="15.5" x14ac:dyDescent="0.35">
      <c r="C127" t="s">
        <v>1053</v>
      </c>
    </row>
    <row r="128" spans="2:21" ht="15.5" x14ac:dyDescent="0.35">
      <c r="C128" t="s">
        <v>1054</v>
      </c>
      <c r="D128" s="5">
        <v>-346710690</v>
      </c>
      <c r="E128" s="5">
        <v>-796762210</v>
      </c>
      <c r="F128" s="5">
        <v>-330853608</v>
      </c>
      <c r="G128" s="5">
        <v>-65000000</v>
      </c>
      <c r="I128" s="5">
        <v>-415000000</v>
      </c>
      <c r="J128" s="5">
        <v>-5180361316</v>
      </c>
      <c r="K128" s="5">
        <v>-540150000</v>
      </c>
      <c r="L128" s="5">
        <v>-287064239</v>
      </c>
      <c r="M128" s="5">
        <v>-145391043375</v>
      </c>
      <c r="N128" s="5">
        <v>-23275929567</v>
      </c>
      <c r="O128" s="5">
        <v>-55790880512</v>
      </c>
      <c r="P128" s="5">
        <v>-679447572513</v>
      </c>
      <c r="Q128" s="5">
        <v>-5081333325</v>
      </c>
      <c r="R128" s="5">
        <v>-2414117151</v>
      </c>
      <c r="S128" s="5">
        <v>-6355910873</v>
      </c>
      <c r="T128" s="5">
        <v>-3687328682</v>
      </c>
      <c r="U128" s="5">
        <v>-6425417850</v>
      </c>
    </row>
    <row r="129" spans="3:21" ht="15.5" x14ac:dyDescent="0.35">
      <c r="C129" t="s">
        <v>1055</v>
      </c>
      <c r="D129" s="5">
        <v>-354000000</v>
      </c>
      <c r="F129" s="5">
        <v>-177000000</v>
      </c>
      <c r="G129" s="5">
        <v>686985000</v>
      </c>
      <c r="I129" s="5">
        <v>-784315000</v>
      </c>
      <c r="J129" s="5">
        <v>-3398950000</v>
      </c>
      <c r="K129" s="5">
        <v>-5122200000</v>
      </c>
      <c r="L129" s="5">
        <v>-6499062096</v>
      </c>
      <c r="M129" s="5">
        <v>-8176873675</v>
      </c>
      <c r="N129" s="5">
        <v>-7940751250</v>
      </c>
      <c r="O129" s="5">
        <v>-3827180000</v>
      </c>
      <c r="P129" s="5">
        <v>-2115916206</v>
      </c>
      <c r="Q129" s="5">
        <v>-1638493785</v>
      </c>
      <c r="R129" s="5">
        <v>-1289450846</v>
      </c>
      <c r="S129" s="5">
        <v>-1159595476</v>
      </c>
      <c r="T129" s="5">
        <v>-1563976902</v>
      </c>
      <c r="U129" s="5">
        <v>-2151382254</v>
      </c>
    </row>
    <row r="130" spans="3:21" ht="15.5" x14ac:dyDescent="0.35">
      <c r="C130" t="s">
        <v>532</v>
      </c>
      <c r="D130" s="5">
        <v>-700710690</v>
      </c>
      <c r="E130" s="5">
        <v>-796762210</v>
      </c>
      <c r="F130" s="5">
        <v>-507853608</v>
      </c>
      <c r="G130" s="5">
        <v>621985000</v>
      </c>
      <c r="I130" s="5">
        <v>-1199315000</v>
      </c>
      <c r="J130" s="5">
        <v>-8579311316</v>
      </c>
      <c r="K130" s="5">
        <v>-5662350000</v>
      </c>
      <c r="L130" s="5">
        <v>-6786126335</v>
      </c>
      <c r="M130" s="5">
        <v>-153567917050</v>
      </c>
      <c r="N130" s="5">
        <v>-31216680817</v>
      </c>
      <c r="O130" s="5">
        <v>-59618060512</v>
      </c>
      <c r="P130" s="5">
        <v>-681563488719</v>
      </c>
      <c r="Q130" s="5">
        <v>-6719827110</v>
      </c>
      <c r="R130" s="5">
        <v>-3703567997</v>
      </c>
      <c r="S130" s="5">
        <v>-7515506349</v>
      </c>
      <c r="T130" s="5">
        <v>-5251305584</v>
      </c>
      <c r="U130" s="5">
        <v>-8576800104</v>
      </c>
    </row>
    <row r="131" spans="3:21" ht="15.5" x14ac:dyDescent="0.35">
      <c r="C131" t="s">
        <v>858</v>
      </c>
      <c r="D131" s="5">
        <v>87025863</v>
      </c>
      <c r="E131" s="5">
        <v>-570507</v>
      </c>
      <c r="F131" s="5">
        <v>199446991</v>
      </c>
      <c r="G131" s="5">
        <v>-890051964</v>
      </c>
      <c r="I131" s="5">
        <v>-1573729490</v>
      </c>
      <c r="J131" s="5">
        <v>-11899483524</v>
      </c>
      <c r="K131" s="5">
        <v>-3540299090</v>
      </c>
      <c r="L131" s="5">
        <v>-6295907639</v>
      </c>
      <c r="M131" s="5">
        <v>144653720121</v>
      </c>
      <c r="N131" s="5">
        <v>-31178582479</v>
      </c>
      <c r="O131" s="5">
        <v>5890001615</v>
      </c>
      <c r="P131" s="5">
        <v>-9229176897</v>
      </c>
      <c r="Q131" s="5">
        <v>-4072669024</v>
      </c>
      <c r="R131" s="5">
        <v>-806048808</v>
      </c>
      <c r="S131" s="5">
        <v>-669657586</v>
      </c>
      <c r="T131" s="5">
        <v>-5953142156</v>
      </c>
      <c r="U131" s="5">
        <v>-1329967395</v>
      </c>
    </row>
    <row r="132" spans="3:21" ht="15.5" x14ac:dyDescent="0.35">
      <c r="C132" t="s">
        <v>676</v>
      </c>
      <c r="N132" s="5">
        <v>-10319262</v>
      </c>
      <c r="O132" s="5">
        <v>-204162146</v>
      </c>
      <c r="P132" s="5">
        <v>-9452710</v>
      </c>
      <c r="Q132" s="5">
        <v>-7219058</v>
      </c>
      <c r="R132" s="5">
        <v>-5624735</v>
      </c>
      <c r="S132" s="5">
        <v>-44647882</v>
      </c>
      <c r="T132" s="5">
        <v>-1785792163</v>
      </c>
      <c r="U132" s="5">
        <v>-117593321</v>
      </c>
    </row>
    <row r="133" spans="3:21" ht="15.5" x14ac:dyDescent="0.35">
      <c r="C133" t="s">
        <v>165</v>
      </c>
      <c r="D133" s="5">
        <v>841371</v>
      </c>
      <c r="E133" s="5">
        <v>1252643</v>
      </c>
      <c r="F133" s="5">
        <v>1147162</v>
      </c>
      <c r="G133" s="5">
        <v>490935</v>
      </c>
      <c r="I133" s="5">
        <v>2056459</v>
      </c>
      <c r="J133" s="5">
        <v>170312422</v>
      </c>
      <c r="K133" s="5">
        <v>202588648</v>
      </c>
      <c r="L133" s="5">
        <v>222505269</v>
      </c>
      <c r="M133" s="5">
        <v>249831268</v>
      </c>
      <c r="N133" s="5">
        <v>276978457</v>
      </c>
      <c r="O133" s="5">
        <v>323505222</v>
      </c>
      <c r="P133" s="5">
        <v>167097146</v>
      </c>
      <c r="Q133" s="5">
        <v>54648254</v>
      </c>
      <c r="R133" s="5">
        <v>21643258</v>
      </c>
      <c r="S133" s="5">
        <v>52666448</v>
      </c>
      <c r="T133" s="5">
        <v>39835575</v>
      </c>
      <c r="U133" s="5">
        <v>34677570</v>
      </c>
    </row>
    <row r="134" spans="3:21" ht="15.5" x14ac:dyDescent="0.35">
      <c r="C134" t="s">
        <v>1056</v>
      </c>
      <c r="M134" s="5">
        <v>30000000000</v>
      </c>
    </row>
    <row r="135" spans="3:21" ht="15.5" x14ac:dyDescent="0.35">
      <c r="C135" t="s">
        <v>490</v>
      </c>
      <c r="D135" s="5">
        <v>-250168274</v>
      </c>
      <c r="E135" s="5">
        <v>-250528</v>
      </c>
      <c r="F135" s="5">
        <v>-229432</v>
      </c>
      <c r="G135" s="5">
        <v>-1000097296</v>
      </c>
      <c r="I135" s="5">
        <v>-1186023924</v>
      </c>
      <c r="J135" s="5">
        <v>-259945853</v>
      </c>
      <c r="K135" s="5">
        <v>-2727002440</v>
      </c>
      <c r="L135" s="5">
        <v>-137473637</v>
      </c>
      <c r="M135" s="5">
        <v>-1988635067</v>
      </c>
      <c r="N135" s="5">
        <v>-9315939042</v>
      </c>
      <c r="O135" s="5">
        <v>-89525637</v>
      </c>
      <c r="P135" s="5">
        <v>-818536370</v>
      </c>
      <c r="Q135" s="5">
        <v>-769801070</v>
      </c>
      <c r="R135" s="5">
        <v>-168797453</v>
      </c>
      <c r="S135" s="5">
        <v>-266609528</v>
      </c>
      <c r="T135" s="5">
        <v>-25910000</v>
      </c>
      <c r="U135" s="5">
        <v>-1020103836</v>
      </c>
    </row>
    <row r="136" spans="3:21" ht="15.5" x14ac:dyDescent="0.35">
      <c r="C136" t="s">
        <v>173</v>
      </c>
      <c r="G136" s="5">
        <v>-199200000</v>
      </c>
      <c r="I136" s="5">
        <v>-199200000</v>
      </c>
      <c r="J136" s="5">
        <v>5992476972</v>
      </c>
      <c r="K136" s="5">
        <v>5748274816</v>
      </c>
      <c r="L136" s="5">
        <v>11322320000</v>
      </c>
      <c r="M136" s="5">
        <v>-27373156678</v>
      </c>
      <c r="N136" s="5">
        <v>23030184283</v>
      </c>
      <c r="O136" s="5">
        <v>-45295839813</v>
      </c>
      <c r="P136" s="5">
        <v>1467443142630</v>
      </c>
      <c r="Q136" s="5">
        <v>-938383841</v>
      </c>
      <c r="R136" s="5">
        <v>132406470</v>
      </c>
      <c r="S136" s="5">
        <v>-8906594413</v>
      </c>
      <c r="T136" s="5">
        <v>258626105</v>
      </c>
      <c r="U136" s="5">
        <v>88656656714</v>
      </c>
    </row>
    <row r="137" spans="3:21" ht="15.5" x14ac:dyDescent="0.35">
      <c r="C137" t="s">
        <v>174</v>
      </c>
      <c r="K137" s="5">
        <v>-6447756393</v>
      </c>
      <c r="M137" s="5">
        <v>-55424506</v>
      </c>
      <c r="N137" s="5">
        <v>32122623</v>
      </c>
      <c r="O137" s="5">
        <v>-64127000</v>
      </c>
      <c r="P137" s="5">
        <v>-798824750000</v>
      </c>
      <c r="Q137" s="5">
        <v>-5130000</v>
      </c>
      <c r="R137" s="5">
        <v>-12731950</v>
      </c>
      <c r="S137" s="5">
        <v>-4216000</v>
      </c>
      <c r="T137" s="5">
        <v>105513360</v>
      </c>
      <c r="U137" s="5">
        <v>-89060104462</v>
      </c>
    </row>
    <row r="138" spans="3:21" ht="15.5" x14ac:dyDescent="0.35">
      <c r="C138" t="s">
        <v>423</v>
      </c>
      <c r="P138" s="5">
        <v>1180000000</v>
      </c>
      <c r="T138" s="5">
        <v>108413360</v>
      </c>
    </row>
    <row r="139" spans="3:21" ht="15.5" x14ac:dyDescent="0.35">
      <c r="C139" t="s">
        <v>176</v>
      </c>
      <c r="N139" s="5">
        <v>-113898501</v>
      </c>
      <c r="O139" s="5">
        <v>-64127000</v>
      </c>
      <c r="P139" s="5">
        <v>-4750000</v>
      </c>
      <c r="Q139" s="5">
        <v>-5130000</v>
      </c>
      <c r="R139" s="5">
        <v>-12731950</v>
      </c>
      <c r="S139" s="5">
        <v>-4216000</v>
      </c>
      <c r="T139" s="5">
        <v>-2900000</v>
      </c>
      <c r="U139" s="5">
        <v>-512154462</v>
      </c>
    </row>
    <row r="140" spans="3:21" ht="15.5" x14ac:dyDescent="0.35">
      <c r="C140" t="s">
        <v>1057</v>
      </c>
      <c r="U140" s="5">
        <v>12952050000</v>
      </c>
    </row>
    <row r="141" spans="3:21" ht="15.5" x14ac:dyDescent="0.35">
      <c r="C141" t="s">
        <v>674</v>
      </c>
      <c r="U141" s="5">
        <v>-19500000000</v>
      </c>
    </row>
    <row r="142" spans="3:21" ht="15.5" x14ac:dyDescent="0.35">
      <c r="C142" t="s">
        <v>1058</v>
      </c>
      <c r="M142" s="5">
        <v>-55424506</v>
      </c>
      <c r="N142" s="5">
        <v>146021124</v>
      </c>
    </row>
    <row r="143" spans="3:21" ht="15.5" x14ac:dyDescent="0.35">
      <c r="C143" t="s">
        <v>1059</v>
      </c>
      <c r="K143" s="5">
        <v>-6447756393</v>
      </c>
    </row>
    <row r="144" spans="3:21" ht="15.5" x14ac:dyDescent="0.35">
      <c r="C144" t="s">
        <v>1060</v>
      </c>
    </row>
    <row r="145" spans="3:21" ht="15.5" x14ac:dyDescent="0.35">
      <c r="C145" t="s">
        <v>713</v>
      </c>
      <c r="P145" s="5">
        <v>-800000000000</v>
      </c>
      <c r="U145" s="5">
        <v>-82000000000</v>
      </c>
    </row>
    <row r="146" spans="3:21" ht="15.5" x14ac:dyDescent="0.35">
      <c r="C146" t="s">
        <v>557</v>
      </c>
    </row>
    <row r="147" spans="3:21" ht="15.5" x14ac:dyDescent="0.35">
      <c r="C147" t="s">
        <v>183</v>
      </c>
      <c r="G147" s="5">
        <v>-199200000</v>
      </c>
      <c r="I147" s="5">
        <v>-199200000</v>
      </c>
      <c r="J147" s="5">
        <v>5992476972</v>
      </c>
      <c r="K147" s="5">
        <v>5748274816</v>
      </c>
      <c r="L147" s="5">
        <v>11322320000</v>
      </c>
      <c r="M147" s="5">
        <v>-27373156678</v>
      </c>
      <c r="N147" s="5">
        <v>23030184283</v>
      </c>
      <c r="O147" s="5">
        <v>-45295839813</v>
      </c>
      <c r="P147" s="5">
        <v>1467443142630</v>
      </c>
      <c r="Q147" s="5">
        <v>-938383841</v>
      </c>
      <c r="R147" s="5">
        <v>132406470</v>
      </c>
      <c r="S147" s="5">
        <v>-8906594413</v>
      </c>
      <c r="T147" s="5">
        <v>258626105</v>
      </c>
      <c r="U147" s="5">
        <v>88656656714</v>
      </c>
    </row>
    <row r="148" spans="3:21" ht="15.5" x14ac:dyDescent="0.35">
      <c r="C148" t="s">
        <v>1061</v>
      </c>
      <c r="Q148" s="5">
        <v>750000000</v>
      </c>
      <c r="U148" s="5">
        <v>70375000000</v>
      </c>
    </row>
    <row r="149" spans="3:21" ht="15.5" x14ac:dyDescent="0.35">
      <c r="C149" t="s">
        <v>1062</v>
      </c>
      <c r="R149" s="5">
        <v>132406470</v>
      </c>
      <c r="S149" s="5">
        <v>-4033710623</v>
      </c>
      <c r="T149" s="5">
        <v>-1378818455</v>
      </c>
      <c r="U149" s="5">
        <v>2173364255</v>
      </c>
    </row>
    <row r="150" spans="3:21" ht="15.5" x14ac:dyDescent="0.35">
      <c r="C150" t="s">
        <v>1063</v>
      </c>
    </row>
    <row r="151" spans="3:21" ht="15.5" x14ac:dyDescent="0.35">
      <c r="C151" t="s">
        <v>1064</v>
      </c>
      <c r="G151" s="5">
        <v>-199200000</v>
      </c>
      <c r="I151" s="5">
        <v>-199200000</v>
      </c>
      <c r="J151" s="5">
        <v>-900000000</v>
      </c>
      <c r="K151" s="5">
        <v>5398274816</v>
      </c>
      <c r="L151" s="5">
        <v>11322320000</v>
      </c>
      <c r="M151" s="5">
        <v>-27373156678</v>
      </c>
      <c r="N151" s="5">
        <v>23030184283</v>
      </c>
      <c r="O151" s="5">
        <v>-33246168853</v>
      </c>
      <c r="P151" s="5">
        <v>-7368902949</v>
      </c>
      <c r="Q151" s="5">
        <v>-1597400000</v>
      </c>
      <c r="S151" s="5">
        <v>696273000</v>
      </c>
      <c r="T151" s="5">
        <v>1432764000</v>
      </c>
      <c r="U151" s="5">
        <v>-3198562500</v>
      </c>
    </row>
    <row r="152" spans="3:21" ht="15.5" x14ac:dyDescent="0.35">
      <c r="C152" t="s">
        <v>1065</v>
      </c>
      <c r="J152" s="5">
        <v>6892476972</v>
      </c>
    </row>
    <row r="153" spans="3:21" ht="15.5" x14ac:dyDescent="0.35">
      <c r="C153" t="s">
        <v>434</v>
      </c>
      <c r="P153" s="5">
        <v>-801805671</v>
      </c>
      <c r="Q153" s="5">
        <v>-90983841</v>
      </c>
    </row>
    <row r="154" spans="3:21" ht="15.5" x14ac:dyDescent="0.35">
      <c r="C154" t="s">
        <v>1066</v>
      </c>
      <c r="T154" s="5">
        <v>5600000000</v>
      </c>
    </row>
    <row r="155" spans="3:21" ht="15.5" x14ac:dyDescent="0.35">
      <c r="C155" t="s">
        <v>1067</v>
      </c>
      <c r="K155" s="5">
        <v>350000000</v>
      </c>
    </row>
    <row r="156" spans="3:21" ht="15.5" x14ac:dyDescent="0.35">
      <c r="C156" t="s">
        <v>1036</v>
      </c>
      <c r="S156" s="5">
        <v>-5569156790</v>
      </c>
      <c r="T156" s="5">
        <v>-5394819440</v>
      </c>
      <c r="U156" s="5">
        <v>-539266000</v>
      </c>
    </row>
    <row r="157" spans="3:21" ht="15.5" x14ac:dyDescent="0.35">
      <c r="C157" t="s">
        <v>1068</v>
      </c>
    </row>
    <row r="158" spans="3:21" ht="15.5" x14ac:dyDescent="0.35">
      <c r="C158" t="s">
        <v>1069</v>
      </c>
    </row>
    <row r="159" spans="3:21" ht="15.5" x14ac:dyDescent="0.35">
      <c r="C159" t="s">
        <v>1070</v>
      </c>
      <c r="O159" s="5">
        <v>329040</v>
      </c>
      <c r="P159" s="5">
        <v>1475613851250</v>
      </c>
      <c r="U159" s="5">
        <v>19001250000</v>
      </c>
    </row>
    <row r="160" spans="3:21" ht="15.5" x14ac:dyDescent="0.35">
      <c r="C160" t="s">
        <v>1071</v>
      </c>
      <c r="O160" s="5">
        <v>-12050000000</v>
      </c>
      <c r="U160" s="5">
        <v>-191274400</v>
      </c>
    </row>
    <row r="161" spans="2:21" ht="15.5" x14ac:dyDescent="0.35">
      <c r="C161" t="s">
        <v>1072</v>
      </c>
      <c r="U161" s="5">
        <v>-1176028408</v>
      </c>
    </row>
    <row r="162" spans="2:21" ht="15.5" x14ac:dyDescent="0.35">
      <c r="C162" t="s">
        <v>1073</v>
      </c>
    </row>
    <row r="163" spans="2:21" ht="15.5" x14ac:dyDescent="0.35">
      <c r="C163" t="s">
        <v>152</v>
      </c>
    </row>
    <row r="164" spans="2:21" ht="15.5" x14ac:dyDescent="0.35">
      <c r="C164" t="s">
        <v>391</v>
      </c>
      <c r="D164" s="5">
        <v>116988270</v>
      </c>
      <c r="E164" s="5">
        <v>1669398</v>
      </c>
      <c r="F164" s="5">
        <v>202511113</v>
      </c>
      <c r="G164" s="5">
        <v>-333632875</v>
      </c>
      <c r="I164" s="5">
        <v>-82522080</v>
      </c>
      <c r="J164" s="5">
        <v>-777201299</v>
      </c>
      <c r="K164" s="5">
        <v>646455541</v>
      </c>
      <c r="L164" s="5">
        <v>-954682342</v>
      </c>
      <c r="M164" s="5">
        <v>-90672821</v>
      </c>
      <c r="N164" s="5">
        <v>-4247372679</v>
      </c>
      <c r="O164" s="5">
        <v>2720750274</v>
      </c>
      <c r="P164" s="5">
        <v>-3735287075</v>
      </c>
      <c r="Q164" s="5">
        <v>4198228481</v>
      </c>
      <c r="R164" s="5">
        <v>62568102</v>
      </c>
      <c r="S164" s="5">
        <v>-474060122</v>
      </c>
      <c r="T164" s="5">
        <v>161624924</v>
      </c>
      <c r="U164" s="5">
        <v>-217490555</v>
      </c>
    </row>
    <row r="165" spans="2:21" ht="15.5" x14ac:dyDescent="0.35">
      <c r="C165" t="s">
        <v>193</v>
      </c>
      <c r="F165" s="5">
        <v>589432330</v>
      </c>
      <c r="I165" s="5">
        <v>671954409</v>
      </c>
      <c r="J165" s="5">
        <v>1449155708</v>
      </c>
      <c r="K165" s="5">
        <v>802700167</v>
      </c>
      <c r="L165" s="5">
        <v>1757382509</v>
      </c>
      <c r="M165" s="5">
        <v>1848055330</v>
      </c>
      <c r="N165" s="5">
        <v>6095428008</v>
      </c>
      <c r="O165" s="5">
        <v>3374677735</v>
      </c>
      <c r="P165" s="5">
        <v>5004319268</v>
      </c>
      <c r="Q165" s="5">
        <v>806090787</v>
      </c>
      <c r="R165" s="5">
        <v>743522685</v>
      </c>
      <c r="S165" s="5">
        <v>1217582807</v>
      </c>
      <c r="T165" s="5">
        <v>1055957883</v>
      </c>
      <c r="U165" s="5">
        <v>1273448438</v>
      </c>
    </row>
    <row r="166" spans="2:21" ht="15.5" x14ac:dyDescent="0.35">
      <c r="C166" t="s">
        <v>195</v>
      </c>
      <c r="D166" s="5">
        <v>116988270</v>
      </c>
      <c r="E166" s="5">
        <v>1669398</v>
      </c>
      <c r="F166" s="5">
        <v>791943443</v>
      </c>
      <c r="G166" s="5">
        <v>-333632875</v>
      </c>
      <c r="I166" s="5">
        <v>589432329</v>
      </c>
      <c r="J166" s="5">
        <v>671954409</v>
      </c>
      <c r="K166" s="5">
        <v>1449155708</v>
      </c>
      <c r="L166" s="5">
        <v>802700167</v>
      </c>
      <c r="M166" s="5">
        <v>1757382509</v>
      </c>
      <c r="N166" s="5">
        <v>1848055329</v>
      </c>
      <c r="O166" s="5">
        <v>6095428009</v>
      </c>
      <c r="P166" s="5">
        <v>1269032193</v>
      </c>
      <c r="Q166" s="5">
        <v>5004319268</v>
      </c>
      <c r="R166" s="5">
        <v>806090787</v>
      </c>
      <c r="S166" s="5">
        <v>743522685</v>
      </c>
      <c r="T166" s="5">
        <v>1217582807</v>
      </c>
      <c r="U166" s="5">
        <v>1055957883</v>
      </c>
    </row>
    <row r="168" spans="2:21" ht="15.5" x14ac:dyDescent="0.35">
      <c r="B168" t="s">
        <v>196</v>
      </c>
      <c r="C168" t="s">
        <v>12</v>
      </c>
      <c r="D168" s="5">
        <v>5630000000</v>
      </c>
      <c r="E168" s="5">
        <v>5630000000</v>
      </c>
      <c r="F168" s="5">
        <v>5630000000</v>
      </c>
      <c r="G168" s="5">
        <v>5630000000</v>
      </c>
      <c r="I168" s="5">
        <v>5630000000</v>
      </c>
      <c r="J168" s="5">
        <v>5630000000</v>
      </c>
      <c r="K168" s="5">
        <v>5630000000</v>
      </c>
      <c r="L168" s="5">
        <v>5630000000</v>
      </c>
      <c r="M168" s="5">
        <v>5630000000</v>
      </c>
      <c r="N168" s="5">
        <v>5630000000</v>
      </c>
      <c r="O168" s="5">
        <v>5630000000</v>
      </c>
      <c r="P168" s="5">
        <v>5630000000</v>
      </c>
      <c r="Q168" s="5">
        <v>1410000000</v>
      </c>
      <c r="R168" s="5">
        <v>1410000000</v>
      </c>
      <c r="S168" s="5">
        <v>1410000000</v>
      </c>
      <c r="T168" s="5">
        <v>1410000000</v>
      </c>
      <c r="U168" s="5">
        <v>700000000</v>
      </c>
    </row>
    <row r="169" spans="2:21" ht="15.5" x14ac:dyDescent="0.35">
      <c r="C169" t="s">
        <v>197</v>
      </c>
      <c r="D169" s="6">
        <v>-0.03</v>
      </c>
      <c r="E169" s="6">
        <v>-0.13</v>
      </c>
      <c r="F169" s="6">
        <v>-7.0000000000000007E-2</v>
      </c>
      <c r="G169" s="6">
        <v>0.28999999999999998</v>
      </c>
    </row>
    <row r="170" spans="2:21" ht="15.5" x14ac:dyDescent="0.35">
      <c r="C170" t="s">
        <v>198</v>
      </c>
      <c r="D170" s="5">
        <v>-3800</v>
      </c>
      <c r="E170" s="6">
        <v>-876.92</v>
      </c>
      <c r="F170" s="6">
        <v>-1628.57</v>
      </c>
      <c r="G170" s="6">
        <v>393.1</v>
      </c>
    </row>
    <row r="171" spans="2:21" ht="15.5" x14ac:dyDescent="0.35">
      <c r="C171" t="s">
        <v>73</v>
      </c>
      <c r="D171" s="6">
        <v>882.5</v>
      </c>
      <c r="E171" s="6">
        <v>1176.67</v>
      </c>
      <c r="F171" s="5">
        <v>1765</v>
      </c>
      <c r="G171" s="5">
        <v>0</v>
      </c>
    </row>
    <row r="172" spans="2:21" ht="15.5" x14ac:dyDescent="0.35">
      <c r="C172" t="s">
        <v>199</v>
      </c>
      <c r="D172" s="5">
        <v>-90000000</v>
      </c>
      <c r="E172" s="5">
        <v>-600000000</v>
      </c>
      <c r="F172" s="5">
        <v>-280000000</v>
      </c>
      <c r="G172" s="5">
        <v>2040000000</v>
      </c>
    </row>
    <row r="173" spans="2:21" ht="15.5" x14ac:dyDescent="0.35">
      <c r="C173" t="s">
        <v>200</v>
      </c>
      <c r="D173" s="6">
        <v>-1E-4</v>
      </c>
      <c r="E173" s="6">
        <v>-4.0000000000000002E-4</v>
      </c>
      <c r="F173" s="6">
        <v>-2.0000000000000001E-4</v>
      </c>
      <c r="G173" s="6">
        <v>1E-3</v>
      </c>
    </row>
    <row r="174" spans="2:21" ht="15.5" x14ac:dyDescent="0.35">
      <c r="C174" t="s">
        <v>201</v>
      </c>
      <c r="D174" s="6">
        <v>-1E-4</v>
      </c>
      <c r="E174" s="6">
        <v>-5.0000000000000001E-4</v>
      </c>
      <c r="F174" s="6">
        <v>-2.0000000000000001E-4</v>
      </c>
      <c r="G174" s="6">
        <v>1E-3</v>
      </c>
    </row>
    <row r="175" spans="2:21" ht="15.5" x14ac:dyDescent="0.35">
      <c r="C175" t="s">
        <v>202</v>
      </c>
      <c r="D175" s="6">
        <v>-1E-4</v>
      </c>
      <c r="E175" s="6">
        <v>-4.0000000000000002E-4</v>
      </c>
      <c r="F175" s="6">
        <v>-2.0000000000000001E-4</v>
      </c>
      <c r="G175" s="6">
        <v>1.1999999999999999E-3</v>
      </c>
    </row>
    <row r="176" spans="2:21" ht="15.5" x14ac:dyDescent="0.35">
      <c r="C176" t="s">
        <v>203</v>
      </c>
    </row>
    <row r="177" spans="3:21" ht="15.5" x14ac:dyDescent="0.35">
      <c r="C177" t="s">
        <v>205</v>
      </c>
      <c r="D177" s="6">
        <v>0.4</v>
      </c>
      <c r="E177" s="6">
        <v>0.4</v>
      </c>
      <c r="F177" s="6">
        <v>0.4</v>
      </c>
      <c r="G177" s="6">
        <v>0.4</v>
      </c>
    </row>
    <row r="178" spans="3:21" ht="15.5" x14ac:dyDescent="0.35">
      <c r="C178" t="s">
        <v>206</v>
      </c>
      <c r="D178" s="6">
        <v>283.24</v>
      </c>
      <c r="E178" s="6">
        <v>283.27</v>
      </c>
      <c r="F178" s="6">
        <v>283.44</v>
      </c>
      <c r="G178" s="6">
        <v>283.47000000000003</v>
      </c>
    </row>
    <row r="179" spans="3:21" ht="15.5" x14ac:dyDescent="0.35">
      <c r="C179" t="s">
        <v>207</v>
      </c>
      <c r="D179" s="6">
        <v>0.4</v>
      </c>
      <c r="E179" s="6">
        <v>0.4</v>
      </c>
      <c r="F179" s="6">
        <v>0.4</v>
      </c>
      <c r="G179" s="6">
        <v>0.4</v>
      </c>
    </row>
    <row r="180" spans="3:21" ht="15.5" x14ac:dyDescent="0.35">
      <c r="C180" t="s">
        <v>208</v>
      </c>
      <c r="D180" s="6">
        <v>283.24</v>
      </c>
      <c r="E180" s="6">
        <v>283.27</v>
      </c>
      <c r="F180" s="6">
        <v>283.44</v>
      </c>
      <c r="G180" s="6">
        <v>283.47000000000003</v>
      </c>
    </row>
    <row r="181" spans="3:21" ht="15.5" x14ac:dyDescent="0.35">
      <c r="C181" t="s">
        <v>209</v>
      </c>
    </row>
    <row r="182" spans="3:21" ht="15.5" x14ac:dyDescent="0.35">
      <c r="C182" t="s">
        <v>210</v>
      </c>
    </row>
    <row r="183" spans="3:21" ht="15.5" x14ac:dyDescent="0.35">
      <c r="C183" t="s">
        <v>302</v>
      </c>
      <c r="D183" s="5">
        <v>1595000000000</v>
      </c>
      <c r="E183" s="5">
        <v>1595000000000</v>
      </c>
      <c r="F183" s="5">
        <v>1596000000000</v>
      </c>
      <c r="G183" s="5">
        <v>1596000000000</v>
      </c>
    </row>
    <row r="184" spans="3:21" ht="15.5" x14ac:dyDescent="0.35">
      <c r="C184" t="s">
        <v>24</v>
      </c>
    </row>
    <row r="185" spans="3:21" ht="15.5" x14ac:dyDescent="0.35">
      <c r="C185" t="s">
        <v>21</v>
      </c>
      <c r="D185" s="5">
        <v>-1000000000</v>
      </c>
      <c r="E185" s="5">
        <v>-1000000000</v>
      </c>
      <c r="F185" s="5">
        <v>-1000000000</v>
      </c>
      <c r="G185" s="5">
        <v>-1000000000</v>
      </c>
    </row>
    <row r="186" spans="3:21" ht="15.5" x14ac:dyDescent="0.35">
      <c r="C186" t="s">
        <v>212</v>
      </c>
      <c r="D186" s="5">
        <v>1436000000000</v>
      </c>
      <c r="E186" s="5">
        <v>1435000000000</v>
      </c>
      <c r="F186" s="5">
        <v>1435000000000</v>
      </c>
      <c r="G186" s="5">
        <v>1436000000000</v>
      </c>
    </row>
    <row r="187" spans="3:21" ht="15.5" x14ac:dyDescent="0.35">
      <c r="C187" t="s">
        <v>213</v>
      </c>
      <c r="D187" s="5">
        <v>0</v>
      </c>
      <c r="E187" s="5">
        <v>0</v>
      </c>
      <c r="F187" s="5">
        <v>0</v>
      </c>
      <c r="G187" s="5">
        <v>0</v>
      </c>
    </row>
    <row r="188" spans="3:21" ht="15.5" x14ac:dyDescent="0.35">
      <c r="C188" t="s">
        <v>214</v>
      </c>
    </row>
    <row r="189" spans="3:21" ht="15.5" x14ac:dyDescent="0.35">
      <c r="C189" t="s">
        <v>13</v>
      </c>
      <c r="D189" s="5">
        <v>0</v>
      </c>
      <c r="E189" s="5">
        <v>0</v>
      </c>
      <c r="F189" s="5">
        <v>0</v>
      </c>
      <c r="G189" s="5">
        <v>0</v>
      </c>
    </row>
    <row r="190" spans="3:21" ht="15.5" x14ac:dyDescent="0.35">
      <c r="C190" t="s">
        <v>16</v>
      </c>
      <c r="D190" s="6">
        <v>0.02</v>
      </c>
      <c r="E190" s="5">
        <v>0</v>
      </c>
      <c r="F190" s="6">
        <v>0.04</v>
      </c>
      <c r="G190" s="6">
        <v>-0.02</v>
      </c>
    </row>
    <row r="191" spans="3:21" ht="15.5" x14ac:dyDescent="0.35">
      <c r="C191" t="s">
        <v>58</v>
      </c>
      <c r="I191" s="6">
        <v>-0.49</v>
      </c>
      <c r="J191" s="6">
        <v>-1.27</v>
      </c>
      <c r="K191" s="6">
        <v>-1.27</v>
      </c>
      <c r="L191" s="6">
        <v>-2.38</v>
      </c>
      <c r="M191" s="6">
        <v>0.56000000000000005</v>
      </c>
      <c r="N191" s="6">
        <v>-0.12</v>
      </c>
      <c r="O191" s="6">
        <v>-1.68</v>
      </c>
      <c r="P191" s="6">
        <v>-1.0900000000000001</v>
      </c>
      <c r="Q191" s="6">
        <v>0.79</v>
      </c>
      <c r="R191" s="6">
        <v>-0.1</v>
      </c>
      <c r="S191" s="6">
        <v>-0.38</v>
      </c>
      <c r="T191" s="6">
        <v>-0.76</v>
      </c>
      <c r="U191" s="6">
        <v>-9.58</v>
      </c>
    </row>
    <row r="192" spans="3:21" ht="15.5" x14ac:dyDescent="0.35">
      <c r="C192" t="s">
        <v>72</v>
      </c>
      <c r="I192" s="6">
        <v>-232.65</v>
      </c>
      <c r="J192" s="6">
        <v>-89.76</v>
      </c>
      <c r="K192" s="6">
        <v>-102.36</v>
      </c>
      <c r="L192" s="6">
        <v>-33.61</v>
      </c>
      <c r="M192" s="6">
        <v>241.07</v>
      </c>
      <c r="N192" s="6">
        <v>-5166.67</v>
      </c>
      <c r="O192" s="6">
        <v>-357.14</v>
      </c>
      <c r="P192" s="6">
        <v>-261.47000000000003</v>
      </c>
      <c r="Q192" s="6">
        <v>259.49</v>
      </c>
      <c r="R192" s="5">
        <v>-710</v>
      </c>
      <c r="S192" s="6">
        <v>-157.88999999999999</v>
      </c>
      <c r="T192" s="6">
        <v>-78.95</v>
      </c>
      <c r="U192" s="6">
        <v>-6.26</v>
      </c>
    </row>
    <row r="193" spans="3:21" ht="15.5" x14ac:dyDescent="0.35">
      <c r="C193" t="s">
        <v>75</v>
      </c>
      <c r="I193" s="6">
        <v>320.91000000000003</v>
      </c>
      <c r="J193" s="6">
        <v>93.78</v>
      </c>
      <c r="K193" s="5">
        <v>86</v>
      </c>
      <c r="L193" s="6">
        <v>75.069999999999993</v>
      </c>
      <c r="M193" s="6">
        <v>35.28</v>
      </c>
      <c r="N193" s="6">
        <v>83.76</v>
      </c>
      <c r="O193" s="6">
        <v>23.41</v>
      </c>
      <c r="P193" s="6">
        <v>144.22</v>
      </c>
      <c r="Q193" s="6">
        <v>23.62</v>
      </c>
      <c r="R193" s="6">
        <v>19.75</v>
      </c>
      <c r="S193" s="6">
        <v>7.67</v>
      </c>
      <c r="T193" s="6">
        <v>6.92</v>
      </c>
      <c r="U193" s="6">
        <v>5.29</v>
      </c>
    </row>
    <row r="194" spans="3:21" ht="15.5" x14ac:dyDescent="0.35">
      <c r="C194" t="s">
        <v>215</v>
      </c>
      <c r="I194" s="5">
        <v>-2400000000</v>
      </c>
      <c r="J194" s="5">
        <v>-6930000000</v>
      </c>
      <c r="K194" s="5">
        <v>-4540000000</v>
      </c>
    </row>
    <row r="195" spans="3:21" ht="15.5" x14ac:dyDescent="0.35">
      <c r="C195" t="s">
        <v>216</v>
      </c>
      <c r="I195" s="6">
        <v>-1.7000000000000001E-3</v>
      </c>
      <c r="J195" s="6">
        <v>-4.4000000000000003E-3</v>
      </c>
      <c r="K195" s="6">
        <v>-4.3E-3</v>
      </c>
      <c r="L195" s="6">
        <v>-8.1000000000000013E-3</v>
      </c>
      <c r="M195" s="6">
        <v>1.9E-3</v>
      </c>
      <c r="N195" s="6">
        <v>-4.0000000000000002E-4</v>
      </c>
      <c r="O195" s="6">
        <v>-5.5000000000000005E-3</v>
      </c>
      <c r="P195" s="6">
        <v>-3.7000000000000002E-3</v>
      </c>
      <c r="Q195" s="6">
        <v>6.4000000000000003E-3</v>
      </c>
      <c r="R195" s="6">
        <v>-8.9999999999999998E-4</v>
      </c>
      <c r="S195" s="6">
        <v>-3.2000000000000002E-3</v>
      </c>
      <c r="T195" s="6">
        <v>-5.8999999999999999E-3</v>
      </c>
      <c r="U195" s="6">
        <v>-3.7200000000000004E-2</v>
      </c>
    </row>
    <row r="196" spans="3:21" ht="15.5" x14ac:dyDescent="0.35">
      <c r="C196" t="s">
        <v>217</v>
      </c>
      <c r="I196" s="6">
        <v>-1.7000000000000001E-3</v>
      </c>
      <c r="J196" s="6">
        <v>-4.5000000000000005E-3</v>
      </c>
      <c r="K196" s="6">
        <v>-4.5000000000000005E-3</v>
      </c>
      <c r="L196" s="6">
        <v>-8.3000000000000001E-3</v>
      </c>
      <c r="M196" s="6">
        <v>1.9E-3</v>
      </c>
      <c r="N196" s="6">
        <v>-4.0000000000000002E-4</v>
      </c>
      <c r="O196" s="6">
        <v>-5.8999999999999999E-3</v>
      </c>
      <c r="P196" s="6">
        <v>-3.8E-3</v>
      </c>
      <c r="Q196" s="6">
        <v>6.9999999999999993E-3</v>
      </c>
      <c r="R196" s="6">
        <v>-8.9999999999999998E-4</v>
      </c>
      <c r="S196" s="6">
        <v>-3.4000000000000002E-3</v>
      </c>
      <c r="T196" s="6">
        <v>-6.7000000000000002E-3</v>
      </c>
      <c r="U196" s="6">
        <v>-4.2300000000000004E-2</v>
      </c>
    </row>
    <row r="197" spans="3:21" ht="15.5" x14ac:dyDescent="0.35">
      <c r="C197" t="s">
        <v>218</v>
      </c>
      <c r="I197" s="6">
        <v>-1.8E-3</v>
      </c>
      <c r="J197" s="6">
        <v>-4.4000000000000003E-3</v>
      </c>
      <c r="K197" s="6">
        <v>-2.8000000000000004E-3</v>
      </c>
      <c r="L197" s="6">
        <v>-6.0000000000000001E-3</v>
      </c>
      <c r="M197" s="6">
        <v>-5.7999999999999996E-3</v>
      </c>
      <c r="N197" s="6">
        <v>2.5000000000000001E-3</v>
      </c>
      <c r="O197" s="6">
        <v>1.6299999999999999E-2</v>
      </c>
      <c r="P197" s="6">
        <v>-1E-3</v>
      </c>
      <c r="Q197" s="6">
        <v>-1.6000000000000001E-3</v>
      </c>
      <c r="R197" s="6">
        <v>-8.3999999999999995E-3</v>
      </c>
      <c r="S197" s="6">
        <v>-5.7999999999999996E-3</v>
      </c>
      <c r="T197" s="6">
        <v>-9.4999999999999998E-3</v>
      </c>
      <c r="U197" s="6">
        <v>-2.41E-2</v>
      </c>
    </row>
    <row r="198" spans="3:21" ht="15.5" x14ac:dyDescent="0.35">
      <c r="C198" t="s">
        <v>219</v>
      </c>
      <c r="M198" s="6">
        <v>-841.4</v>
      </c>
      <c r="N198" s="6">
        <v>306.98</v>
      </c>
      <c r="O198" s="6">
        <v>124.44</v>
      </c>
      <c r="P198" s="6">
        <v>-93.5</v>
      </c>
      <c r="Q198" s="6">
        <v>-34.840000000000003</v>
      </c>
      <c r="R198" s="6">
        <v>-235.32</v>
      </c>
      <c r="S198" s="6">
        <v>-20.71</v>
      </c>
      <c r="T198" s="6">
        <v>-96.15</v>
      </c>
      <c r="U198" s="6">
        <v>-12.37</v>
      </c>
    </row>
    <row r="199" spans="3:21" ht="15.5" x14ac:dyDescent="0.35">
      <c r="C199" t="s">
        <v>69</v>
      </c>
      <c r="I199" s="6">
        <v>0.4</v>
      </c>
      <c r="J199" s="6">
        <v>0.4</v>
      </c>
      <c r="K199" s="6">
        <v>0.46</v>
      </c>
      <c r="L199" s="6">
        <v>0.28000000000000003</v>
      </c>
      <c r="M199" s="6">
        <v>0.47</v>
      </c>
      <c r="N199" s="6">
        <v>2.16</v>
      </c>
      <c r="O199" s="6">
        <v>2.09</v>
      </c>
      <c r="P199" s="6">
        <v>0.99</v>
      </c>
      <c r="Q199" s="6">
        <v>1.82</v>
      </c>
      <c r="R199" s="6">
        <v>0.63</v>
      </c>
      <c r="S199" s="6">
        <v>0.54</v>
      </c>
      <c r="T199" s="6">
        <v>0.53</v>
      </c>
      <c r="U199" s="6">
        <v>0.26</v>
      </c>
    </row>
    <row r="200" spans="3:21" ht="15.5" x14ac:dyDescent="0.35">
      <c r="C200" t="s">
        <v>66</v>
      </c>
      <c r="I200" s="6">
        <v>283.47000000000003</v>
      </c>
      <c r="J200" s="6">
        <v>283.79000000000002</v>
      </c>
      <c r="K200" s="6">
        <v>284.76</v>
      </c>
      <c r="L200" s="6">
        <v>285.74</v>
      </c>
      <c r="M200" s="6">
        <v>287.75</v>
      </c>
      <c r="N200" s="6">
        <v>286.89999999999998</v>
      </c>
      <c r="O200" s="6">
        <v>287.67</v>
      </c>
      <c r="P200" s="6">
        <v>289.2</v>
      </c>
      <c r="Q200" s="6">
        <v>112.76</v>
      </c>
      <c r="R200" s="6">
        <v>111.98</v>
      </c>
      <c r="S200" s="6">
        <v>112.08</v>
      </c>
      <c r="T200" s="6">
        <v>112.46</v>
      </c>
      <c r="U200" s="6">
        <v>226.44</v>
      </c>
    </row>
    <row r="201" spans="3:21" ht="15.5" x14ac:dyDescent="0.35">
      <c r="C201" t="s">
        <v>220</v>
      </c>
      <c r="I201" s="6">
        <v>0.4</v>
      </c>
      <c r="J201" s="6">
        <v>0.4</v>
      </c>
      <c r="K201" s="6">
        <v>0.46</v>
      </c>
      <c r="L201" s="6">
        <v>0.28000000000000003</v>
      </c>
      <c r="M201" s="6">
        <v>0.47</v>
      </c>
      <c r="N201" s="6">
        <v>2.16</v>
      </c>
      <c r="O201" s="6">
        <v>2.09</v>
      </c>
      <c r="P201" s="6">
        <v>0.99</v>
      </c>
      <c r="Q201" s="6">
        <v>1.82</v>
      </c>
      <c r="R201" s="6">
        <v>0.63</v>
      </c>
      <c r="S201" s="6">
        <v>0.54</v>
      </c>
      <c r="T201" s="6">
        <v>0.53</v>
      </c>
      <c r="U201" s="6">
        <v>0.26</v>
      </c>
    </row>
    <row r="202" spans="3:21" ht="15.5" x14ac:dyDescent="0.35">
      <c r="C202" t="s">
        <v>221</v>
      </c>
      <c r="I202" s="6">
        <v>283.47000000000003</v>
      </c>
      <c r="J202" s="6">
        <v>283.79000000000002</v>
      </c>
      <c r="K202" s="6">
        <v>284.76</v>
      </c>
      <c r="L202" s="6">
        <v>285.74</v>
      </c>
      <c r="M202" s="6">
        <v>287.75</v>
      </c>
      <c r="N202" s="6">
        <v>286.89999999999998</v>
      </c>
      <c r="O202" s="6">
        <v>287.67</v>
      </c>
      <c r="P202" s="6">
        <v>289.2</v>
      </c>
      <c r="Q202" s="6">
        <v>112.76</v>
      </c>
      <c r="R202" s="6">
        <v>111.98</v>
      </c>
      <c r="S202" s="6">
        <v>112.08</v>
      </c>
      <c r="T202" s="6">
        <v>112.46</v>
      </c>
      <c r="U202" s="6">
        <v>226.44</v>
      </c>
    </row>
    <row r="203" spans="3:21" ht="15.5" x14ac:dyDescent="0.35">
      <c r="C203" t="s">
        <v>222</v>
      </c>
      <c r="P203" s="5">
        <v>18000000000</v>
      </c>
      <c r="R203" s="5">
        <v>2000000000</v>
      </c>
      <c r="S203" s="5">
        <v>2000000000</v>
      </c>
      <c r="T203" s="5">
        <v>8000000000</v>
      </c>
      <c r="U203" s="5">
        <v>11000000000</v>
      </c>
    </row>
    <row r="204" spans="3:21" ht="15.5" x14ac:dyDescent="0.35">
      <c r="C204" t="s">
        <v>223</v>
      </c>
      <c r="Q204" s="5">
        <v>1000000000</v>
      </c>
      <c r="R204" s="5">
        <v>1000000000</v>
      </c>
    </row>
    <row r="205" spans="3:21" ht="15.5" x14ac:dyDescent="0.35">
      <c r="C205" t="s">
        <v>26</v>
      </c>
      <c r="P205" s="5">
        <v>18000000000</v>
      </c>
      <c r="Q205" s="5">
        <v>1000000000</v>
      </c>
      <c r="R205" s="5">
        <v>3000000000</v>
      </c>
      <c r="S205" s="5">
        <v>2000000000</v>
      </c>
      <c r="T205" s="5">
        <v>8000000000</v>
      </c>
      <c r="U205" s="5">
        <v>11000000000</v>
      </c>
    </row>
    <row r="206" spans="3:21" ht="15.5" x14ac:dyDescent="0.35">
      <c r="C206" t="s">
        <v>23</v>
      </c>
      <c r="I206" s="5">
        <v>-1000000000</v>
      </c>
      <c r="J206" s="5">
        <v>-1000000000</v>
      </c>
      <c r="K206" s="5">
        <v>-1000000000</v>
      </c>
      <c r="L206" s="5">
        <v>-1000000000</v>
      </c>
      <c r="M206" s="5">
        <v>-2000000000</v>
      </c>
      <c r="N206" s="5">
        <v>-2000000000</v>
      </c>
      <c r="O206" s="5">
        <v>-6000000000</v>
      </c>
      <c r="P206" s="5">
        <v>17000000000</v>
      </c>
      <c r="Q206" s="5">
        <v>-4000000000</v>
      </c>
      <c r="R206" s="5">
        <v>2000000000</v>
      </c>
      <c r="S206" s="5">
        <v>1000000000</v>
      </c>
      <c r="T206" s="5">
        <v>7000000000</v>
      </c>
      <c r="U206" s="5">
        <v>10000000000</v>
      </c>
    </row>
    <row r="207" spans="3:21" ht="15.5" x14ac:dyDescent="0.35">
      <c r="C207" t="s">
        <v>224</v>
      </c>
      <c r="I207" s="5">
        <v>1436000000000</v>
      </c>
      <c r="J207" s="5">
        <v>1436000000000</v>
      </c>
      <c r="K207" s="5">
        <v>1434000000000</v>
      </c>
      <c r="L207" s="5">
        <v>1422000000000</v>
      </c>
      <c r="M207" s="5">
        <v>1421000000000</v>
      </c>
      <c r="N207" s="5">
        <v>1543000000000</v>
      </c>
      <c r="O207" s="5">
        <v>1520000000000</v>
      </c>
      <c r="P207" s="5">
        <v>1580000000000</v>
      </c>
      <c r="Q207" s="5">
        <v>125000000000</v>
      </c>
      <c r="R207" s="5">
        <v>129000000000</v>
      </c>
      <c r="S207" s="5">
        <v>129000000000</v>
      </c>
      <c r="T207" s="5">
        <v>129000000000</v>
      </c>
      <c r="U207" s="5">
        <v>105000000000</v>
      </c>
    </row>
    <row r="208" spans="3:21" ht="15.5" x14ac:dyDescent="0.35">
      <c r="C208" t="s">
        <v>225</v>
      </c>
      <c r="I208" s="5">
        <v>0</v>
      </c>
      <c r="J208" s="5">
        <v>-7000000000</v>
      </c>
      <c r="K208" s="5">
        <v>1000000000</v>
      </c>
      <c r="L208" s="5">
        <v>-12000000000</v>
      </c>
      <c r="M208" s="5">
        <v>27000000000</v>
      </c>
      <c r="N208" s="5">
        <v>-27000000000</v>
      </c>
      <c r="O208" s="5">
        <v>48000000000</v>
      </c>
      <c r="P208" s="5">
        <v>-672000000000</v>
      </c>
      <c r="Q208" s="5">
        <v>5000000000</v>
      </c>
      <c r="R208" s="5">
        <v>0</v>
      </c>
      <c r="S208" s="5">
        <v>8000000000</v>
      </c>
      <c r="T208" s="5">
        <v>0</v>
      </c>
      <c r="U208" s="5">
        <v>0</v>
      </c>
    </row>
    <row r="209" spans="2:21" ht="15.5" x14ac:dyDescent="0.35">
      <c r="C209" t="s">
        <v>226</v>
      </c>
      <c r="N209" s="5">
        <v>0</v>
      </c>
      <c r="O209" s="5">
        <v>0</v>
      </c>
      <c r="P209" s="5">
        <v>-800000000000</v>
      </c>
      <c r="Q209" s="5">
        <v>0</v>
      </c>
      <c r="R209" s="5">
        <v>0</v>
      </c>
      <c r="S209" s="5">
        <v>0</v>
      </c>
      <c r="T209" s="5">
        <v>0</v>
      </c>
      <c r="U209" s="5">
        <v>-83000000000</v>
      </c>
    </row>
    <row r="210" spans="2:21" ht="15.5" x14ac:dyDescent="0.35">
      <c r="C210" t="s">
        <v>15</v>
      </c>
      <c r="I210" s="5">
        <v>0</v>
      </c>
      <c r="J210" s="5">
        <v>-7000000000</v>
      </c>
      <c r="K210" s="5">
        <v>1000000000</v>
      </c>
      <c r="L210" s="5">
        <v>-12000000000</v>
      </c>
      <c r="M210" s="5">
        <v>27000000000</v>
      </c>
      <c r="N210" s="5">
        <v>-27000000000</v>
      </c>
      <c r="O210" s="5">
        <v>48000000000</v>
      </c>
      <c r="P210" s="5">
        <v>-1472000000000</v>
      </c>
      <c r="Q210" s="5">
        <v>5000000000</v>
      </c>
      <c r="R210" s="5">
        <v>0</v>
      </c>
      <c r="S210" s="5">
        <v>8000000000</v>
      </c>
      <c r="T210" s="5">
        <v>0</v>
      </c>
      <c r="U210" s="5">
        <v>-82000000000</v>
      </c>
    </row>
    <row r="211" spans="2:21" ht="15.5" x14ac:dyDescent="0.35">
      <c r="C211" t="s">
        <v>17</v>
      </c>
      <c r="I211" s="6">
        <v>0.02</v>
      </c>
      <c r="J211" s="6">
        <v>-1.2</v>
      </c>
      <c r="K211" s="6">
        <v>0.24</v>
      </c>
      <c r="L211" s="6">
        <v>-2.1800000000000002</v>
      </c>
      <c r="M211" s="6">
        <v>4.8600000000000003</v>
      </c>
      <c r="N211" s="6">
        <v>-4.87</v>
      </c>
      <c r="O211" s="6">
        <v>8.5299999999999994</v>
      </c>
      <c r="P211" s="6">
        <v>-261.52</v>
      </c>
      <c r="Q211" s="6">
        <v>3.65</v>
      </c>
      <c r="R211" s="6">
        <v>-0.05</v>
      </c>
      <c r="S211" s="6">
        <v>5.99</v>
      </c>
      <c r="T211" s="6">
        <v>-0.15</v>
      </c>
      <c r="U211" s="6">
        <v>-116.98</v>
      </c>
    </row>
    <row r="213" spans="2:21" ht="15.5" x14ac:dyDescent="0.35">
      <c r="B213" t="s">
        <v>227</v>
      </c>
      <c r="C213" t="s">
        <v>228</v>
      </c>
      <c r="D213" s="5">
        <v>-196000000</v>
      </c>
      <c r="E213" s="5">
        <v>-728000000</v>
      </c>
      <c r="F213" s="5">
        <v>-391000000</v>
      </c>
      <c r="G213" s="5">
        <v>2000000000</v>
      </c>
      <c r="H213" s="5">
        <v>-2000000000</v>
      </c>
      <c r="I213" s="5">
        <v>-3000000000</v>
      </c>
      <c r="J213" s="5">
        <v>-7000000000</v>
      </c>
      <c r="K213" s="5">
        <v>-7000000000</v>
      </c>
      <c r="L213" s="5">
        <v>-13000000000</v>
      </c>
      <c r="M213" s="5">
        <v>3000000000</v>
      </c>
      <c r="N213" s="5">
        <v>-654000000</v>
      </c>
      <c r="O213" s="5">
        <v>-9000000000</v>
      </c>
      <c r="P213" s="5">
        <v>-6000000000</v>
      </c>
      <c r="Q213" s="5">
        <v>1000000000</v>
      </c>
    </row>
    <row r="214" spans="2:21" ht="15.5" x14ac:dyDescent="0.35">
      <c r="C214" t="s">
        <v>57</v>
      </c>
      <c r="D214" s="6">
        <v>-0.03</v>
      </c>
      <c r="E214" s="6">
        <v>-0.13</v>
      </c>
      <c r="F214" s="6">
        <v>-7.0000000000000007E-2</v>
      </c>
      <c r="G214" s="6">
        <v>0.28999999999999998</v>
      </c>
      <c r="H214" s="6">
        <v>-0.31</v>
      </c>
      <c r="I214" s="6">
        <v>-0.49</v>
      </c>
      <c r="J214" s="6">
        <v>-1.27</v>
      </c>
      <c r="K214" s="6">
        <v>-1.27</v>
      </c>
      <c r="L214" s="6">
        <v>-2.38</v>
      </c>
      <c r="M214" s="6">
        <v>0.56000000000000005</v>
      </c>
      <c r="N214" s="6">
        <v>-0.12</v>
      </c>
      <c r="O214" s="6">
        <v>-1.68</v>
      </c>
      <c r="P214" s="6">
        <v>-1.0900000000000001</v>
      </c>
      <c r="Q214" s="6">
        <v>0.2</v>
      </c>
    </row>
    <row r="215" spans="2:21" ht="15.5" x14ac:dyDescent="0.35">
      <c r="C215" t="s">
        <v>233</v>
      </c>
      <c r="D215" s="5">
        <v>727000000</v>
      </c>
      <c r="E215" s="5">
        <v>545000000</v>
      </c>
      <c r="F215" s="5">
        <v>364000000</v>
      </c>
      <c r="G215" s="5">
        <v>1000000000</v>
      </c>
      <c r="H215" s="5">
        <v>2000000000</v>
      </c>
      <c r="I215" s="5">
        <v>2000000000</v>
      </c>
      <c r="J215" s="5">
        <v>7000000000</v>
      </c>
      <c r="K215" s="5">
        <v>9000000000</v>
      </c>
      <c r="L215" s="5">
        <v>6000000000</v>
      </c>
      <c r="M215" s="5">
        <v>22000000000</v>
      </c>
      <c r="N215" s="5">
        <v>42000000000</v>
      </c>
      <c r="O215" s="5">
        <v>144000000000</v>
      </c>
      <c r="P215" s="5">
        <v>11000000000</v>
      </c>
      <c r="Q215" s="5">
        <v>12000000000</v>
      </c>
    </row>
    <row r="216" spans="2:21" ht="15.5" x14ac:dyDescent="0.35">
      <c r="C216" t="s">
        <v>237</v>
      </c>
      <c r="I216" s="6">
        <v>-365.93</v>
      </c>
    </row>
    <row r="217" spans="2:21" ht="15.5" x14ac:dyDescent="0.35">
      <c r="C217" t="s">
        <v>238</v>
      </c>
      <c r="I217" s="6">
        <v>2008.04</v>
      </c>
    </row>
    <row r="218" spans="2:21" ht="15.5" x14ac:dyDescent="0.35">
      <c r="C218" t="s">
        <v>239</v>
      </c>
      <c r="I218" s="6">
        <v>6.95</v>
      </c>
    </row>
    <row r="219" spans="2:21" ht="15.5" x14ac:dyDescent="0.35">
      <c r="C219" t="s">
        <v>240</v>
      </c>
      <c r="I219" s="6">
        <v>5.0000000000000001E-4</v>
      </c>
    </row>
    <row r="220" spans="2:21" ht="15.5" x14ac:dyDescent="0.35">
      <c r="C220" t="s">
        <v>241</v>
      </c>
      <c r="I220" s="6">
        <v>392.22</v>
      </c>
    </row>
    <row r="221" spans="2:21" ht="15.5" x14ac:dyDescent="0.35">
      <c r="C221" t="s">
        <v>242</v>
      </c>
      <c r="I221" s="6">
        <v>0.4</v>
      </c>
    </row>
    <row r="222" spans="2:21" ht="15.5" x14ac:dyDescent="0.35">
      <c r="C222" t="s">
        <v>243</v>
      </c>
      <c r="I222" s="6">
        <v>3437.05</v>
      </c>
    </row>
    <row r="223" spans="2:21" ht="15.5" x14ac:dyDescent="0.35">
      <c r="C223" t="s">
        <v>244</v>
      </c>
      <c r="I223" s="6">
        <v>3437.05</v>
      </c>
    </row>
    <row r="224" spans="2:21" ht="15.5" x14ac:dyDescent="0.35">
      <c r="C224" t="s">
        <v>245</v>
      </c>
      <c r="I224" s="6">
        <v>1041.8499999999999</v>
      </c>
    </row>
    <row r="225" spans="3:9" ht="15.5" x14ac:dyDescent="0.35">
      <c r="C225" t="s">
        <v>246</v>
      </c>
      <c r="I225" s="6">
        <v>601.85</v>
      </c>
    </row>
    <row r="226" spans="3:9" ht="15.5" x14ac:dyDescent="0.35">
      <c r="C226" t="s">
        <v>247</v>
      </c>
      <c r="I226" s="6">
        <v>32.69</v>
      </c>
    </row>
    <row r="227" spans="3:9" ht="15.5" x14ac:dyDescent="0.35">
      <c r="C227" t="s">
        <v>248</v>
      </c>
      <c r="I227" s="6">
        <v>-49.04</v>
      </c>
    </row>
    <row r="228" spans="3:9" ht="15.5" x14ac:dyDescent="0.35">
      <c r="C228" t="s">
        <v>249</v>
      </c>
      <c r="I228" s="6">
        <v>0.06</v>
      </c>
    </row>
    <row r="229" spans="3:9" ht="15.5" x14ac:dyDescent="0.35">
      <c r="C229" t="s">
        <v>250</v>
      </c>
      <c r="I229" s="6">
        <v>-0.31</v>
      </c>
    </row>
    <row r="230" spans="3:9" ht="15.5" x14ac:dyDescent="0.35">
      <c r="C230" t="s">
        <v>251</v>
      </c>
      <c r="I230" s="6">
        <v>0.28999999999999998</v>
      </c>
    </row>
    <row r="231" spans="3:9" ht="15.5" x14ac:dyDescent="0.35">
      <c r="C231" t="s">
        <v>252</v>
      </c>
      <c r="D231" s="6">
        <v>0.16</v>
      </c>
    </row>
    <row r="232" spans="3:9" ht="15.5" x14ac:dyDescent="0.35">
      <c r="C232" t="s">
        <v>253</v>
      </c>
      <c r="I232" s="6">
        <v>283.24</v>
      </c>
    </row>
    <row r="233" spans="3:9" ht="15.5" x14ac:dyDescent="0.35">
      <c r="C233" t="s">
        <v>254</v>
      </c>
      <c r="I233" s="6">
        <v>0.03</v>
      </c>
    </row>
    <row r="234" spans="3:9" ht="15.5" x14ac:dyDescent="0.35">
      <c r="C234" t="s">
        <v>255</v>
      </c>
      <c r="D234" s="6">
        <v>39.950000000000003</v>
      </c>
    </row>
    <row r="235" spans="3:9" ht="15.5" x14ac:dyDescent="0.35">
      <c r="C235" t="s">
        <v>256</v>
      </c>
      <c r="D235" s="6">
        <v>26.08</v>
      </c>
    </row>
    <row r="236" spans="3:9" ht="15.5" x14ac:dyDescent="0.35">
      <c r="C236" t="s">
        <v>257</v>
      </c>
      <c r="D236" s="6">
        <v>0.03</v>
      </c>
    </row>
    <row r="237" spans="3:9" ht="15.5" x14ac:dyDescent="0.35">
      <c r="C237" t="s">
        <v>258</v>
      </c>
      <c r="D237" s="6">
        <v>1.02</v>
      </c>
    </row>
    <row r="238" spans="3:9" ht="15.5" x14ac:dyDescent="0.35">
      <c r="C238" t="s">
        <v>13</v>
      </c>
      <c r="D238" s="5">
        <v>0</v>
      </c>
    </row>
    <row r="239" spans="3:9" ht="15.5" x14ac:dyDescent="0.35">
      <c r="C239" t="s">
        <v>260</v>
      </c>
      <c r="I239" s="6">
        <v>47.51</v>
      </c>
    </row>
    <row r="240" spans="3:9" ht="15.5" x14ac:dyDescent="0.35">
      <c r="C240" t="s">
        <v>261</v>
      </c>
      <c r="I240" s="6">
        <v>2.0000000000000001E-4</v>
      </c>
    </row>
    <row r="241" spans="3:9" ht="15.5" x14ac:dyDescent="0.35">
      <c r="C241" t="s">
        <v>262</v>
      </c>
      <c r="I241" s="6">
        <v>2.0000000000000001E-4</v>
      </c>
    </row>
    <row r="242" spans="3:9" ht="15.5" x14ac:dyDescent="0.35">
      <c r="C242" t="s">
        <v>263</v>
      </c>
      <c r="I242" s="6">
        <v>4.0000000000000002E-4</v>
      </c>
    </row>
    <row r="243" spans="3:9" ht="15.5" x14ac:dyDescent="0.35">
      <c r="C243" t="s">
        <v>264</v>
      </c>
      <c r="I243" s="6">
        <v>4.0000000000000002E-4</v>
      </c>
    </row>
    <row r="244" spans="3:9" ht="15.5" x14ac:dyDescent="0.35">
      <c r="C244" t="s">
        <v>265</v>
      </c>
      <c r="D244" s="6">
        <v>1476.9</v>
      </c>
    </row>
    <row r="245" spans="3:9" ht="15.5" x14ac:dyDescent="0.35">
      <c r="C245" t="s">
        <v>266</v>
      </c>
      <c r="D245" s="6">
        <v>197788.47</v>
      </c>
    </row>
    <row r="246" spans="3:9" ht="15.5" x14ac:dyDescent="0.35">
      <c r="C246" t="s">
        <v>267</v>
      </c>
      <c r="D246" s="5">
        <v>1502</v>
      </c>
    </row>
    <row r="247" spans="3:9" ht="15.5" x14ac:dyDescent="0.35">
      <c r="C247" t="s">
        <v>268</v>
      </c>
      <c r="D247" s="6">
        <v>197763.37</v>
      </c>
    </row>
    <row r="248" spans="3:9" ht="15.5" x14ac:dyDescent="0.35">
      <c r="C248" t="s">
        <v>269</v>
      </c>
      <c r="D248" s="6">
        <v>0.06</v>
      </c>
    </row>
    <row r="249" spans="3:9" ht="15.5" x14ac:dyDescent="0.35">
      <c r="C249" t="s">
        <v>53</v>
      </c>
      <c r="I249" s="5">
        <v>642000000000</v>
      </c>
    </row>
    <row r="250" spans="3:9" ht="15.5" x14ac:dyDescent="0.35">
      <c r="C250" t="s">
        <v>272</v>
      </c>
      <c r="I250" s="5">
        <v>639000000000</v>
      </c>
    </row>
    <row r="251" spans="3:9" ht="15.5" x14ac:dyDescent="0.35">
      <c r="C251" t="s">
        <v>273</v>
      </c>
      <c r="I251" s="5">
        <v>5630000000</v>
      </c>
    </row>
    <row r="252" spans="3:9" ht="15.5" x14ac:dyDescent="0.35">
      <c r="C252" t="s">
        <v>275</v>
      </c>
      <c r="D252" s="6">
        <v>0.6762999999999999</v>
      </c>
    </row>
    <row r="253" spans="3:9" ht="15.5" x14ac:dyDescent="0.35">
      <c r="C253" t="s">
        <v>276</v>
      </c>
      <c r="D253" s="6">
        <v>-0.27289999999999998</v>
      </c>
    </row>
    <row r="254" spans="3:9" ht="15.5" x14ac:dyDescent="0.35">
      <c r="C254" t="s">
        <v>277</v>
      </c>
      <c r="D254" s="6">
        <v>-0.27</v>
      </c>
    </row>
    <row r="255" spans="3:9" ht="15.5" x14ac:dyDescent="0.35">
      <c r="C255" t="s">
        <v>278</v>
      </c>
      <c r="D255" s="6">
        <v>-0.33329999999999999</v>
      </c>
    </row>
    <row r="256" spans="3:9" ht="15.5" x14ac:dyDescent="0.35">
      <c r="C256" t="s">
        <v>279</v>
      </c>
      <c r="D256" s="6">
        <v>-0.33329999999999999</v>
      </c>
    </row>
    <row r="257" spans="3:9" ht="15.5" x14ac:dyDescent="0.35">
      <c r="C257" t="s">
        <v>280</v>
      </c>
      <c r="D257" s="6">
        <v>0.78890000000000005</v>
      </c>
    </row>
    <row r="258" spans="3:9" ht="15.5" x14ac:dyDescent="0.35">
      <c r="C258" t="s">
        <v>281</v>
      </c>
      <c r="I258" s="6">
        <v>0.32</v>
      </c>
    </row>
    <row r="259" spans="3:9" ht="15.5" x14ac:dyDescent="0.35">
      <c r="C259" t="s">
        <v>285</v>
      </c>
      <c r="I259" t="s">
        <v>1074</v>
      </c>
    </row>
    <row r="260" spans="3:9" ht="15.5" x14ac:dyDescent="0.35">
      <c r="C260" t="s">
        <v>287</v>
      </c>
      <c r="I260" s="5">
        <v>7</v>
      </c>
    </row>
    <row r="261" spans="3:9" ht="15.5" x14ac:dyDescent="0.35">
      <c r="C261" t="s">
        <v>288</v>
      </c>
      <c r="I261" s="6">
        <v>0.71</v>
      </c>
    </row>
    <row r="262" spans="3:9" ht="15.5" x14ac:dyDescent="0.35">
      <c r="C262" t="s">
        <v>289</v>
      </c>
      <c r="I262" s="6">
        <v>0.43</v>
      </c>
    </row>
    <row r="263" spans="3:9" ht="15.5" x14ac:dyDescent="0.35">
      <c r="C263" t="s">
        <v>290</v>
      </c>
      <c r="I263" s="6">
        <v>0.01</v>
      </c>
    </row>
    <row r="264" spans="3:9" ht="15.5" x14ac:dyDescent="0.35">
      <c r="C264" t="s">
        <v>291</v>
      </c>
      <c r="I264" s="6">
        <v>0.33</v>
      </c>
    </row>
    <row r="265" spans="3:9" ht="15.5" x14ac:dyDescent="0.35">
      <c r="C265" t="s">
        <v>292</v>
      </c>
      <c r="I265" s="6">
        <v>0.01</v>
      </c>
    </row>
    <row r="266" spans="3:9" ht="15.5" x14ac:dyDescent="0.35">
      <c r="C266" t="s">
        <v>293</v>
      </c>
      <c r="I266" s="6">
        <v>0.86</v>
      </c>
    </row>
    <row r="267" spans="3:9" ht="15.5" x14ac:dyDescent="0.35">
      <c r="C267" t="s">
        <v>294</v>
      </c>
      <c r="I267" s="6">
        <v>0.95</v>
      </c>
    </row>
    <row r="268" spans="3:9" ht="15.5" x14ac:dyDescent="0.35">
      <c r="C268" t="s">
        <v>295</v>
      </c>
      <c r="I268" s="5">
        <v>2000000000</v>
      </c>
    </row>
    <row r="269" spans="3:9" ht="15.5" x14ac:dyDescent="0.35">
      <c r="C269" t="s">
        <v>296</v>
      </c>
      <c r="I269" s="5">
        <v>1000000000</v>
      </c>
    </row>
    <row r="270" spans="3:9" ht="15.5" x14ac:dyDescent="0.35">
      <c r="C270" t="s">
        <v>297</v>
      </c>
      <c r="I270" s="5">
        <v>1000000000</v>
      </c>
    </row>
    <row r="271" spans="3:9" ht="15.5" x14ac:dyDescent="0.35">
      <c r="C271" t="s">
        <v>298</v>
      </c>
      <c r="I271" s="5">
        <v>0</v>
      </c>
    </row>
    <row r="272" spans="3:9" ht="15.5" x14ac:dyDescent="0.35">
      <c r="C272" t="s">
        <v>299</v>
      </c>
      <c r="D272" s="5">
        <v>1000000000</v>
      </c>
    </row>
    <row r="273" spans="3:9" ht="15.5" x14ac:dyDescent="0.35">
      <c r="C273" t="s">
        <v>300</v>
      </c>
      <c r="D273" s="5">
        <v>1633000000000</v>
      </c>
    </row>
    <row r="274" spans="3:9" ht="15.5" x14ac:dyDescent="0.35">
      <c r="C274" t="s">
        <v>301</v>
      </c>
      <c r="D274" s="5">
        <v>40000000000</v>
      </c>
    </row>
    <row r="275" spans="3:9" ht="15.5" x14ac:dyDescent="0.35">
      <c r="C275" t="s">
        <v>212</v>
      </c>
      <c r="D275" s="5">
        <v>1436000000000</v>
      </c>
    </row>
    <row r="276" spans="3:9" ht="15.5" x14ac:dyDescent="0.35">
      <c r="C276" t="s">
        <v>211</v>
      </c>
      <c r="I276" s="5">
        <v>1595000000000</v>
      </c>
    </row>
    <row r="277" spans="3:9" ht="15.5" x14ac:dyDescent="0.35">
      <c r="C277" t="s">
        <v>21</v>
      </c>
      <c r="D277" s="5">
        <v>-1000000000</v>
      </c>
    </row>
    <row r="278" spans="3:9" ht="15.5" x14ac:dyDescent="0.35">
      <c r="C278" t="s">
        <v>302</v>
      </c>
      <c r="I278" s="5">
        <v>1592000000000</v>
      </c>
    </row>
    <row r="279" spans="3:9" ht="15.5" x14ac:dyDescent="0.35">
      <c r="C279" t="s">
        <v>303</v>
      </c>
      <c r="I279" s="5">
        <v>0</v>
      </c>
    </row>
    <row r="280" spans="3:9" ht="15.5" x14ac:dyDescent="0.35">
      <c r="C280" t="s">
        <v>305</v>
      </c>
      <c r="I280" s="5">
        <v>0</v>
      </c>
    </row>
    <row r="281" spans="3:9" ht="15.5" x14ac:dyDescent="0.35">
      <c r="C281" t="s">
        <v>307</v>
      </c>
      <c r="I281" s="5">
        <v>0</v>
      </c>
    </row>
  </sheetData>
  <pageMargins left="0.7" right="0.7" top="0.75" bottom="0.75" header="0.3" footer="0.3"/>
  <ignoredErrors>
    <ignoredError sqref="A1:U282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1075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1076</v>
      </c>
      <c r="D2" s="2" vm="221">
        <f ca="1">IFERROR(_xlfn.STOCKHISTORY("XIDX:" &amp; $C$1, D3, , 0, 0, 1), "Libur")</f>
        <v>124</v>
      </c>
      <c r="E2" s="2" vm="222">
        <f ca="1">IFERROR(_xlfn.STOCKHISTORY("XIDX:" &amp; $C$1, E3, , 0, 0, 1), "Libur")</f>
        <v>87</v>
      </c>
      <c r="H2" s="2" vm="222">
        <f ca="1">IFERROR(INDEX(D2:G2,COUNT(D2:G2)),"")</f>
        <v>87</v>
      </c>
      <c r="I2" s="2" vm="223">
        <f t="shared" ref="I2:V2" ca="1" si="0">IFERROR(_xlfn.STOCKHISTORY("XIDX:" &amp; $C$1, I1, , 0, 0, 1), "Libur")</f>
        <v>154</v>
      </c>
      <c r="J2" s="2" vm="134">
        <f t="shared" ca="1" si="0"/>
        <v>98</v>
      </c>
      <c r="K2" s="2" vm="172">
        <f t="shared" ca="1" si="0"/>
        <v>62</v>
      </c>
      <c r="L2" s="2" vm="224">
        <f t="shared" ca="1" si="0"/>
        <v>68</v>
      </c>
      <c r="M2" s="2" vm="225">
        <f t="shared" ca="1" si="0"/>
        <v>56</v>
      </c>
      <c r="N2" s="2" vm="31">
        <f t="shared" ca="1" si="0"/>
        <v>50</v>
      </c>
      <c r="O2" s="2" vm="31">
        <f t="shared" ca="1" si="0"/>
        <v>50</v>
      </c>
      <c r="P2" s="2" vm="31">
        <f t="shared" ca="1" si="0"/>
        <v>50</v>
      </c>
      <c r="Q2" s="2" vm="226">
        <f t="shared" ca="1" si="0"/>
        <v>79</v>
      </c>
      <c r="R2" s="2" vm="227">
        <f t="shared" ca="1" si="0"/>
        <v>98.561899999999994</v>
      </c>
      <c r="S2" s="2" vm="228">
        <f t="shared" ca="1" si="0"/>
        <v>125.2749</v>
      </c>
      <c r="T2" s="2" vm="229">
        <f t="shared" ca="1" si="0"/>
        <v>652.85730000000001</v>
      </c>
      <c r="U2" s="2" vm="230">
        <f t="shared" ca="1" si="0"/>
        <v>667.82579999999996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7661575</v>
      </c>
      <c r="E4" s="2">
        <f>IFERROR(INDEX(E51:E500,MATCH($C$4,$C$51:$C$500,0)),"")</f>
        <v>7493047</v>
      </c>
      <c r="H4" s="2">
        <f>IFERROR(SUM(D4:G4)*(4/MAX(1,COUNT(D4:G4))),"")</f>
        <v>30309244</v>
      </c>
      <c r="I4" s="2">
        <f t="shared" ref="I4:V4" si="1">IFERROR(INDEX(I51:I500,MATCH($C$4,$C$51:$C$500,0)),"")</f>
        <v>40830149</v>
      </c>
      <c r="J4" s="2">
        <f t="shared" si="1"/>
        <v>46686435</v>
      </c>
      <c r="K4" s="2">
        <f t="shared" si="1"/>
        <v>32772228</v>
      </c>
      <c r="L4" s="2">
        <f t="shared" si="1"/>
        <v>29500451</v>
      </c>
      <c r="M4" s="2">
        <f t="shared" si="1"/>
        <v>28705059</v>
      </c>
      <c r="N4" s="2">
        <f t="shared" si="1"/>
        <v>25569273</v>
      </c>
      <c r="O4" s="2">
        <f t="shared" si="1"/>
        <v>25611312</v>
      </c>
      <c r="P4" s="2">
        <f t="shared" si="1"/>
        <v>26892851</v>
      </c>
      <c r="Q4" s="2">
        <f t="shared" si="1"/>
        <v>27013056</v>
      </c>
      <c r="R4" s="2">
        <f t="shared" si="1"/>
        <v>32511291</v>
      </c>
      <c r="S4" s="2">
        <f t="shared" si="1"/>
        <v>47126847</v>
      </c>
      <c r="T4" s="2">
        <f t="shared" si="1"/>
        <v>69012603</v>
      </c>
      <c r="U4" s="2">
        <f t="shared" si="1"/>
        <v>59015412</v>
      </c>
      <c r="V4" s="2">
        <f t="shared" si="1"/>
        <v>34094104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-1709471</v>
      </c>
      <c r="E5" s="2">
        <f>IFERROR(INDEX(E51:E500,MATCH($C$5,$C$51:$C$500,0)),"")</f>
        <v>-1204470</v>
      </c>
      <c r="H5" s="2">
        <f>IFERROR(SUM(D5:G5)*(4/MAX(1,COUNT(D5:G5))),"")</f>
        <v>-5827882</v>
      </c>
      <c r="I5" s="2">
        <f t="shared" ref="I5:V5" si="2">IFERROR(INDEX(I51:I500,MATCH($C$5,$C$51:$C$500,0)),"")</f>
        <v>12742741</v>
      </c>
      <c r="J5" s="2">
        <f t="shared" si="2"/>
        <v>3490276</v>
      </c>
      <c r="K5" s="2">
        <f t="shared" si="2"/>
        <v>-5350144</v>
      </c>
      <c r="L5" s="2">
        <f t="shared" si="2"/>
        <v>-6040002</v>
      </c>
      <c r="M5" s="2">
        <f t="shared" si="2"/>
        <v>-2588934</v>
      </c>
      <c r="N5" s="2">
        <f t="shared" si="2"/>
        <v>-2658316</v>
      </c>
      <c r="O5" s="2">
        <f t="shared" si="2"/>
        <v>-8889884</v>
      </c>
      <c r="P5" s="2">
        <f t="shared" si="2"/>
        <v>-45460226</v>
      </c>
      <c r="Q5" s="2">
        <f t="shared" si="2"/>
        <v>-19197256</v>
      </c>
      <c r="R5" s="2">
        <f t="shared" si="2"/>
        <v>-19885245</v>
      </c>
      <c r="S5" s="2">
        <f t="shared" si="2"/>
        <v>-1245277</v>
      </c>
      <c r="T5" s="2">
        <f t="shared" si="2"/>
        <v>19980349</v>
      </c>
      <c r="U5" s="2">
        <f t="shared" si="2"/>
        <v>16457178</v>
      </c>
      <c r="V5" s="2">
        <f t="shared" si="2"/>
        <v>8858714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54538809</v>
      </c>
      <c r="E6" s="2">
        <f>IFERROR(INDEX(E51:E500,MATCH($C$6,$C$51:$C$500,0)),"")</f>
        <v>56248308</v>
      </c>
      <c r="H6" s="2">
        <f>IFERROR(INDEX(D6:G6,COUNT(D6:G6)),"")</f>
        <v>56248308</v>
      </c>
      <c r="I6" s="2">
        <f t="shared" ref="I6:V6" si="3">IFERROR(INDEX(I51:I500,MATCH($C$6,$C$51:$C$500,0)),"")</f>
        <v>57452836</v>
      </c>
      <c r="J6" s="2">
        <f t="shared" si="3"/>
        <v>44710233</v>
      </c>
      <c r="K6" s="2">
        <f t="shared" si="3"/>
        <v>23820401</v>
      </c>
      <c r="L6" s="2">
        <f t="shared" si="3"/>
        <v>29151349</v>
      </c>
      <c r="M6" s="2">
        <f t="shared" si="3"/>
        <v>35195001</v>
      </c>
      <c r="N6" s="2">
        <f t="shared" si="3"/>
        <v>37784099</v>
      </c>
      <c r="O6" s="2">
        <f t="shared" si="3"/>
        <v>40522501</v>
      </c>
      <c r="P6" s="2">
        <f t="shared" si="3"/>
        <v>49410807</v>
      </c>
      <c r="Q6" s="2">
        <f t="shared" si="3"/>
        <v>94882371</v>
      </c>
      <c r="R6" s="2">
        <f t="shared" si="3"/>
        <v>107013158</v>
      </c>
      <c r="S6" s="2">
        <f t="shared" si="3"/>
        <v>126898403</v>
      </c>
      <c r="T6" s="2">
        <f t="shared" si="3"/>
        <v>130353841</v>
      </c>
      <c r="U6" s="2">
        <f t="shared" si="3"/>
        <v>111958939</v>
      </c>
      <c r="V6" s="2">
        <f t="shared" si="3"/>
        <v>50702487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5.8</v>
      </c>
      <c r="E7" s="3">
        <f>IFERROR(INDEX(E51:E500,MATCH($C$7,$C$51:$C$500,0))/1000000000,"")</f>
        <v>5.8</v>
      </c>
      <c r="H7" s="3">
        <f>IFERROR(INDEX(D7:G7,COUNT(D7:G7)),"")</f>
        <v>5.8</v>
      </c>
      <c r="I7" s="3">
        <f t="shared" ref="I7:V7" si="4">IFERROR(INDEX(I51:I500,MATCH($C$7,$C$51:$C$500,0))/1000000000,"")</f>
        <v>5.8</v>
      </c>
      <c r="J7" s="3">
        <f t="shared" si="4"/>
        <v>5.8</v>
      </c>
      <c r="K7" s="3">
        <f t="shared" si="4"/>
        <v>4.05</v>
      </c>
      <c r="L7" s="3">
        <f t="shared" si="4"/>
        <v>4.05</v>
      </c>
      <c r="M7" s="3">
        <f t="shared" si="4"/>
        <v>4.05</v>
      </c>
      <c r="N7" s="3">
        <f t="shared" si="4"/>
        <v>4.05</v>
      </c>
      <c r="O7" s="3">
        <f t="shared" si="4"/>
        <v>4.05</v>
      </c>
      <c r="P7" s="3">
        <f t="shared" si="4"/>
        <v>4.05</v>
      </c>
      <c r="Q7" s="3">
        <f t="shared" si="4"/>
        <v>4.05</v>
      </c>
      <c r="R7" s="3">
        <f t="shared" si="4"/>
        <v>2.58</v>
      </c>
      <c r="S7" s="3">
        <f t="shared" si="4"/>
        <v>2.58</v>
      </c>
      <c r="T7" s="3">
        <f t="shared" si="4"/>
        <v>0.64</v>
      </c>
      <c r="U7" s="3">
        <f t="shared" si="4"/>
        <v>0.64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58000000000</v>
      </c>
      <c r="E8" s="2">
        <f>IFERROR(INDEX(E51:E500,MATCH("Free cash flow (Quarter)",$C$51:$C$500,0)),"")</f>
        <v>97000000000</v>
      </c>
      <c r="H8" s="2">
        <f>IFERROR(INDEX(D8:G8,COUNT(D8:G8)),"")</f>
        <v>97000000000</v>
      </c>
      <c r="I8" s="2">
        <f t="shared" ref="I8:V8" si="5">IFERROR(INDEX(I51:I500,MATCH($C$8,$C$51:$C$500,0)),"")</f>
        <v>285000000000</v>
      </c>
      <c r="J8" s="2">
        <f t="shared" si="5"/>
        <v>270000000000</v>
      </c>
      <c r="K8" s="2">
        <f t="shared" si="5"/>
        <v>104000000000</v>
      </c>
      <c r="L8" s="2">
        <f t="shared" si="5"/>
        <v>88000000000</v>
      </c>
      <c r="M8" s="2">
        <f t="shared" si="5"/>
        <v>67000000000</v>
      </c>
      <c r="N8" s="2">
        <f t="shared" si="5"/>
        <v>105000000000</v>
      </c>
      <c r="O8" s="2">
        <f t="shared" si="5"/>
        <v>52000000000</v>
      </c>
      <c r="P8" s="2">
        <f t="shared" si="5"/>
        <v>80000000000</v>
      </c>
      <c r="Q8" s="2">
        <f t="shared" si="5"/>
        <v>126000000000</v>
      </c>
      <c r="R8" s="2">
        <f t="shared" si="5"/>
        <v>154000000000</v>
      </c>
      <c r="S8" s="2">
        <f t="shared" si="5"/>
        <v>254000000000</v>
      </c>
      <c r="T8" s="2">
        <f t="shared" si="5"/>
        <v>-40000000000</v>
      </c>
      <c r="U8" s="2">
        <f t="shared" si="5"/>
        <v>-719000000000</v>
      </c>
      <c r="V8" s="2">
        <f t="shared" si="5"/>
        <v>-334000000000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9.93</v>
      </c>
      <c r="E9" s="3">
        <f>IFERROR(INDEX(E51:E500,MATCH("Free cash flow per share (Quarter)",$C$51:$C$500,0)),"")</f>
        <v>16.78</v>
      </c>
      <c r="H9" s="3">
        <f>IFERROR(INDEX(D9:G9,COUNT(D9:G9)),"")</f>
        <v>16.78</v>
      </c>
      <c r="I9" s="3">
        <f t="shared" ref="I9:V9" si="6">IFERROR(INDEX(I51:I500,MATCH($C$9,$C$51:$C$500,0)),"")</f>
        <v>49.07</v>
      </c>
      <c r="J9" s="3">
        <f t="shared" si="6"/>
        <v>46.58</v>
      </c>
      <c r="K9" s="3">
        <f t="shared" si="6"/>
        <v>25.59</v>
      </c>
      <c r="L9" s="3">
        <f t="shared" si="6"/>
        <v>21.73</v>
      </c>
      <c r="M9" s="3">
        <f t="shared" si="6"/>
        <v>16.63</v>
      </c>
      <c r="N9" s="3">
        <f t="shared" si="6"/>
        <v>25.99</v>
      </c>
      <c r="O9" s="3">
        <f t="shared" si="6"/>
        <v>12.8</v>
      </c>
      <c r="P9" s="3">
        <f t="shared" si="6"/>
        <v>19.739999999999998</v>
      </c>
      <c r="Q9" s="3">
        <f t="shared" si="6"/>
        <v>31.19</v>
      </c>
      <c r="R9" s="3">
        <f t="shared" si="6"/>
        <v>59.77</v>
      </c>
      <c r="S9" s="3">
        <f t="shared" si="6"/>
        <v>98.56</v>
      </c>
      <c r="T9" s="3">
        <f t="shared" si="6"/>
        <v>-61.85</v>
      </c>
      <c r="U9" s="3">
        <f t="shared" si="6"/>
        <v>-1115.3900000000001</v>
      </c>
      <c r="V9" s="3">
        <f t="shared" si="6"/>
        <v>-7400301.0300000003</v>
      </c>
    </row>
    <row r="10" spans="1:22" ht="15.5" x14ac:dyDescent="0.35">
      <c r="C10" t="s">
        <v>18</v>
      </c>
      <c r="D10" s="3">
        <f ca="1">IFERROR(IF(D9=0,"",D2/D9),"")</f>
        <v>12.487411883182276</v>
      </c>
      <c r="E10" s="3">
        <f ca="1">IFERROR(IF(E9=0,"",E2/E9),"")</f>
        <v>5.1847437425506548</v>
      </c>
      <c r="I10" s="3">
        <f t="shared" ref="I10:V10" ca="1" si="7">IFERROR(IF(I9=0,"",I2/I9),"")</f>
        <v>3.1383737517831669</v>
      </c>
      <c r="J10" s="3">
        <f t="shared" ca="1" si="7"/>
        <v>2.1039072563331902</v>
      </c>
      <c r="K10" s="3">
        <f t="shared" ca="1" si="7"/>
        <v>2.4228214146150839</v>
      </c>
      <c r="L10" s="3">
        <f t="shared" ca="1" si="7"/>
        <v>3.1293143120110445</v>
      </c>
      <c r="M10" s="3">
        <f t="shared" ca="1" si="7"/>
        <v>3.3674082982561639</v>
      </c>
      <c r="N10" s="3">
        <f t="shared" ca="1" si="7"/>
        <v>1.9238168526356292</v>
      </c>
      <c r="O10" s="3">
        <f t="shared" ca="1" si="7"/>
        <v>3.90625</v>
      </c>
      <c r="P10" s="3">
        <f t="shared" ca="1" si="7"/>
        <v>2.5329280648429586</v>
      </c>
      <c r="Q10" s="3">
        <f t="shared" ca="1" si="7"/>
        <v>2.5328630971465214</v>
      </c>
      <c r="R10" s="3">
        <f t="shared" ca="1" si="7"/>
        <v>1.6490195750376442</v>
      </c>
      <c r="S10" s="3">
        <f t="shared" ca="1" si="7"/>
        <v>1.271052150974026</v>
      </c>
      <c r="T10" s="3">
        <f t="shared" ca="1" si="7"/>
        <v>-10.55549393694422</v>
      </c>
      <c r="U10" s="3">
        <f t="shared" ca="1" si="7"/>
        <v>-0.59873748195698362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4681321</v>
      </c>
      <c r="E11" s="2">
        <f>IFERROR(INDEX(E51:E500,MATCH($C$11,$C$51:$C$500,0)),"")</f>
        <v>5854982</v>
      </c>
      <c r="H11" s="2">
        <f>IFERROR(INDEX(D11:G11,COUNT(D11:G11)),"")</f>
        <v>5854982</v>
      </c>
      <c r="I11" s="2">
        <f t="shared" ref="I11:V11" si="8">IFERROR(INDEX(I51:I500,MATCH($C$11,$C$51:$C$500,0)),"")</f>
        <v>4916142</v>
      </c>
      <c r="J11" s="2">
        <f t="shared" si="8"/>
        <v>8233298</v>
      </c>
      <c r="K11" s="2">
        <f t="shared" si="8"/>
        <v>11094812</v>
      </c>
      <c r="L11" s="2">
        <f t="shared" si="8"/>
        <v>10104185</v>
      </c>
      <c r="M11" s="2">
        <f t="shared" si="8"/>
        <v>10588767</v>
      </c>
      <c r="N11" s="2">
        <f t="shared" si="8"/>
        <v>10208514</v>
      </c>
      <c r="O11" s="2">
        <f t="shared" si="8"/>
        <v>10292414</v>
      </c>
      <c r="P11" s="2">
        <f t="shared" si="8"/>
        <v>8449535</v>
      </c>
      <c r="Q11" s="2">
        <f t="shared" si="8"/>
        <v>9016695</v>
      </c>
      <c r="R11" s="2">
        <f t="shared" si="8"/>
        <v>4671311</v>
      </c>
      <c r="S11" s="2">
        <f t="shared" si="8"/>
        <v>21577794</v>
      </c>
      <c r="T11" s="2">
        <f t="shared" si="8"/>
        <v>5978159</v>
      </c>
      <c r="U11" s="2">
        <f t="shared" si="8"/>
        <v>8190008</v>
      </c>
      <c r="V11" s="2">
        <f t="shared" si="8"/>
        <v>2799444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559000000000</v>
      </c>
      <c r="E12" s="2">
        <f>IFERROR(INDEX(E51:E500,MATCH("Net Debt (Quarter)",$C$51:$C$500,0)),"")</f>
        <v>589000000000</v>
      </c>
      <c r="H12" s="2">
        <f>IFERROR(INDEX(D12:G12,COUNT(D12:G12)),"")</f>
        <v>589000000000</v>
      </c>
      <c r="I12" s="2">
        <f t="shared" ref="I12:V12" si="9">IFERROR(INDEX(I51:I500,MATCH($C$12,$C$51:$C$500,0)),"")</f>
        <v>641000000000</v>
      </c>
      <c r="J12" s="2">
        <f t="shared" si="9"/>
        <v>1098000000000</v>
      </c>
      <c r="K12" s="2">
        <f t="shared" si="9"/>
        <v>1061000000000</v>
      </c>
      <c r="L12" s="2">
        <f t="shared" si="9"/>
        <v>1151000000000</v>
      </c>
      <c r="M12" s="2">
        <f t="shared" si="9"/>
        <v>1114000000000</v>
      </c>
      <c r="N12" s="2">
        <f t="shared" si="9"/>
        <v>1150000000000</v>
      </c>
      <c r="O12" s="2">
        <f t="shared" si="9"/>
        <v>1250000000000</v>
      </c>
      <c r="P12" s="2">
        <f t="shared" si="9"/>
        <v>1355000000000</v>
      </c>
      <c r="Q12" s="2">
        <f t="shared" si="9"/>
        <v>1273000000000</v>
      </c>
      <c r="R12" s="2">
        <f t="shared" si="9"/>
        <v>1414000000000</v>
      </c>
      <c r="S12" s="2">
        <f t="shared" si="9"/>
        <v>1537000000000</v>
      </c>
      <c r="T12" s="2">
        <f t="shared" si="9"/>
        <v>1480000000000</v>
      </c>
      <c r="U12" s="2">
        <f t="shared" si="9"/>
        <v>1332000000000</v>
      </c>
      <c r="V12" s="2">
        <f t="shared" si="9"/>
        <v>812000000000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643000000000</v>
      </c>
      <c r="E13" s="2">
        <f>IFERROR(INDEX(E51:E500,MATCH("Total Debt (Quarter)",$C$51:$C$500,0)),"")</f>
        <v>689000000000</v>
      </c>
      <c r="H13" s="2">
        <f>IFERROR(INDEX(D13:G13,COUNT(D13:G13)),"")</f>
        <v>689000000000</v>
      </c>
      <c r="I13" s="2">
        <f t="shared" ref="I13:V13" si="10">IFERROR(INDEX(I51:I500,MATCH($C$13,$C$51:$C$500,0)),"")</f>
        <v>723000000000</v>
      </c>
      <c r="J13" s="2">
        <f t="shared" si="10"/>
        <v>1231000000000</v>
      </c>
      <c r="K13" s="2">
        <f t="shared" si="10"/>
        <v>1232000000000</v>
      </c>
      <c r="L13" s="2">
        <f t="shared" si="10"/>
        <v>1309000000000</v>
      </c>
      <c r="M13" s="2">
        <f t="shared" si="10"/>
        <v>1265000000000</v>
      </c>
      <c r="N13" s="2">
        <f t="shared" si="10"/>
        <v>1294000000000</v>
      </c>
      <c r="O13" s="2">
        <f t="shared" si="10"/>
        <v>1393000000000</v>
      </c>
      <c r="P13" s="2">
        <f t="shared" si="10"/>
        <v>1477000000000</v>
      </c>
      <c r="Q13" s="2">
        <f t="shared" si="10"/>
        <v>1395000000000</v>
      </c>
      <c r="R13" s="2">
        <f t="shared" si="10"/>
        <v>1477000000000</v>
      </c>
      <c r="S13" s="2">
        <f t="shared" si="10"/>
        <v>1834000000000</v>
      </c>
      <c r="T13" s="2">
        <f t="shared" si="10"/>
        <v>1555000000000</v>
      </c>
      <c r="U13" s="2">
        <f t="shared" si="10"/>
        <v>1432000000000</v>
      </c>
      <c r="V13" s="2">
        <f t="shared" si="10"/>
        <v>839000000000</v>
      </c>
    </row>
    <row r="14" spans="1:22" ht="15.5" x14ac:dyDescent="0.35">
      <c r="C14" t="s">
        <v>27</v>
      </c>
      <c r="D14" s="2">
        <f>IFERROR(INDEX(D51:D500,MATCH($C$14,$C$51:$C$500,0)),"")</f>
        <v>-756917</v>
      </c>
      <c r="E14" s="2">
        <f>IFERROR(INDEX(E51:E500,MATCH($C$14,$C$51:$C$500,0)),"")</f>
        <v>-1081541</v>
      </c>
      <c r="H14" s="2">
        <f>IFERROR(SUM(D14:G14)*(4/MAX(1,COUNT(D14:G14))),"")</f>
        <v>-3676916</v>
      </c>
      <c r="I14" s="2">
        <f t="shared" ref="I14:V14" si="11">IFERROR(INDEX(I51:I500,MATCH($C$14,$C$51:$C$500,0)),"")</f>
        <v>-6835249</v>
      </c>
      <c r="J14" s="2">
        <f t="shared" si="11"/>
        <v>-7629144</v>
      </c>
      <c r="K14" s="2">
        <f t="shared" si="11"/>
        <v>-6756288</v>
      </c>
      <c r="L14" s="2">
        <f t="shared" si="11"/>
        <v>-4083743</v>
      </c>
      <c r="M14" s="2">
        <f t="shared" si="11"/>
        <v>-2680863</v>
      </c>
      <c r="N14" s="2">
        <f t="shared" si="11"/>
        <v>-2904126</v>
      </c>
      <c r="O14" s="2">
        <f t="shared" si="11"/>
        <v>-5059337</v>
      </c>
      <c r="P14" s="2">
        <f t="shared" si="11"/>
        <v>-6852970</v>
      </c>
      <c r="Q14" s="2">
        <f t="shared" si="11"/>
        <v>-6597951</v>
      </c>
      <c r="R14" s="2">
        <f t="shared" si="11"/>
        <v>-6800977</v>
      </c>
      <c r="S14" s="2">
        <f t="shared" si="11"/>
        <v>-7278031</v>
      </c>
      <c r="T14" s="2">
        <f t="shared" si="11"/>
        <v>-6421296</v>
      </c>
      <c r="U14" s="2">
        <f t="shared" si="11"/>
        <v>-6365553</v>
      </c>
      <c r="V14" s="2">
        <f t="shared" si="11"/>
        <v>-3082283</v>
      </c>
    </row>
    <row r="15" spans="1:2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-17856</v>
      </c>
      <c r="J15" s="2">
        <f t="shared" si="12"/>
        <v>-116968</v>
      </c>
      <c r="K15" s="2">
        <f t="shared" si="12"/>
        <v>0</v>
      </c>
      <c r="L15" s="2">
        <f t="shared" si="12"/>
        <v>0</v>
      </c>
      <c r="M15" s="2">
        <f t="shared" si="12"/>
        <v>-269599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-487382</v>
      </c>
      <c r="S15" s="2">
        <f t="shared" si="12"/>
        <v>-539345</v>
      </c>
      <c r="T15" s="2">
        <f t="shared" si="12"/>
        <v>-1392173</v>
      </c>
      <c r="U15" s="2">
        <f t="shared" si="12"/>
        <v>-1072578</v>
      </c>
      <c r="V15" s="2">
        <f t="shared" si="12"/>
        <v>-563048</v>
      </c>
    </row>
    <row r="16" spans="1:22" ht="15.5" x14ac:dyDescent="0.35">
      <c r="C16" t="s">
        <v>29</v>
      </c>
      <c r="D16" s="2">
        <f>IFERROR(INDEX(D51:D500,MATCH($C$16,$C$51:$C$500,0)),"")</f>
        <v>-1702770</v>
      </c>
      <c r="E16" s="2">
        <f>IFERROR(INDEX(E51:E500,MATCH($C$16,$C$51:$C$500,0)),"")</f>
        <v>-1192886</v>
      </c>
      <c r="H16" s="2">
        <f>IFERROR(SUM(D16:G16)*(4/MAX(1,COUNT(D16:G16))),"")</f>
        <v>-5791312</v>
      </c>
      <c r="I16" s="2">
        <f t="shared" ref="I16:V16" si="13">IFERROR(INDEX(I51:I500,MATCH($C$16,$C$51:$C$500,0)),"")</f>
        <v>12795481</v>
      </c>
      <c r="J16" s="2">
        <f t="shared" si="13"/>
        <v>3655331</v>
      </c>
      <c r="K16" s="2">
        <f t="shared" si="13"/>
        <v>-5407151</v>
      </c>
      <c r="L16" s="2">
        <f t="shared" si="13"/>
        <v>-5988228</v>
      </c>
      <c r="M16" s="2">
        <f t="shared" si="13"/>
        <v>-2385288</v>
      </c>
      <c r="N16" s="2">
        <f t="shared" si="13"/>
        <v>-2692376</v>
      </c>
      <c r="O16" s="2">
        <f t="shared" si="13"/>
        <v>-8546695</v>
      </c>
      <c r="P16" s="2">
        <f t="shared" si="13"/>
        <v>-45381413</v>
      </c>
      <c r="Q16" s="2">
        <f t="shared" si="13"/>
        <v>-20178611</v>
      </c>
      <c r="R16" s="2">
        <f t="shared" si="13"/>
        <v>-20475694</v>
      </c>
      <c r="S16" s="2">
        <f t="shared" si="13"/>
        <v>588638</v>
      </c>
      <c r="T16" s="2">
        <f t="shared" si="13"/>
        <v>21372522</v>
      </c>
      <c r="U16" s="2">
        <f t="shared" si="13"/>
        <v>17529756</v>
      </c>
      <c r="V16" s="2">
        <f t="shared" si="13"/>
        <v>9421762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719200000000</v>
      </c>
      <c r="E20" s="2">
        <f ca="1">IFERROR(E21*E2,"")</f>
        <v>504600000000</v>
      </c>
      <c r="H20" s="2">
        <f t="shared" ref="H20:V20" ca="1" si="14">IFERROR(H21*H2,"")</f>
        <v>504600000000</v>
      </c>
      <c r="I20" s="2">
        <f t="shared" ca="1" si="14"/>
        <v>893200000000</v>
      </c>
      <c r="J20" s="2">
        <f t="shared" ca="1" si="14"/>
        <v>568400000000</v>
      </c>
      <c r="K20" s="2">
        <f t="shared" ca="1" si="14"/>
        <v>251100000000</v>
      </c>
      <c r="L20" s="2">
        <f t="shared" ca="1" si="14"/>
        <v>275400000000</v>
      </c>
      <c r="M20" s="2">
        <f t="shared" ca="1" si="14"/>
        <v>226800000000</v>
      </c>
      <c r="N20" s="2">
        <f t="shared" ca="1" si="14"/>
        <v>202500000000</v>
      </c>
      <c r="O20" s="2">
        <f t="shared" ca="1" si="14"/>
        <v>202500000000</v>
      </c>
      <c r="P20" s="2">
        <f t="shared" ca="1" si="14"/>
        <v>202500000000</v>
      </c>
      <c r="Q20" s="2">
        <f t="shared" ca="1" si="14"/>
        <v>319950000000</v>
      </c>
      <c r="R20" s="2">
        <f t="shared" ca="1" si="14"/>
        <v>254289702000</v>
      </c>
      <c r="S20" s="2">
        <f t="shared" ca="1" si="14"/>
        <v>323209242000</v>
      </c>
      <c r="T20" s="2">
        <f t="shared" ca="1" si="14"/>
        <v>417828672000</v>
      </c>
      <c r="U20" s="2">
        <f t="shared" ca="1" si="14"/>
        <v>427408512000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5800000000</v>
      </c>
      <c r="E21" s="2">
        <f>IFERROR(INDEX(E51:E500,MATCH($C$7,$C$51:$C$500,0)),"")</f>
        <v>5800000000</v>
      </c>
      <c r="H21" s="2">
        <f>IFERROR(INDEX(D21:G21,COUNT(D21:G21)),"")</f>
        <v>5800000000</v>
      </c>
      <c r="I21" s="2">
        <f t="shared" ref="I21:V21" si="15">IFERROR(INDEX(I51:I500,MATCH($C$7,$C$51:$C$500,0)),"")</f>
        <v>5800000000</v>
      </c>
      <c r="J21" s="2">
        <f t="shared" si="15"/>
        <v>5800000000</v>
      </c>
      <c r="K21" s="2">
        <f t="shared" si="15"/>
        <v>4050000000</v>
      </c>
      <c r="L21" s="2">
        <f t="shared" si="15"/>
        <v>4050000000</v>
      </c>
      <c r="M21" s="2">
        <f t="shared" si="15"/>
        <v>4050000000</v>
      </c>
      <c r="N21" s="2">
        <f t="shared" si="15"/>
        <v>4050000000</v>
      </c>
      <c r="O21" s="2">
        <f t="shared" si="15"/>
        <v>4050000000</v>
      </c>
      <c r="P21" s="2">
        <f t="shared" si="15"/>
        <v>4050000000</v>
      </c>
      <c r="Q21" s="2">
        <f t="shared" si="15"/>
        <v>4050000000</v>
      </c>
      <c r="R21" s="2">
        <f t="shared" si="15"/>
        <v>2580000000</v>
      </c>
      <c r="S21" s="2">
        <f t="shared" si="15"/>
        <v>2580000000</v>
      </c>
      <c r="T21" s="2">
        <f t="shared" si="15"/>
        <v>640000000</v>
      </c>
      <c r="U21" s="2">
        <f t="shared" si="15"/>
        <v>640000000</v>
      </c>
      <c r="V21" s="2">
        <f t="shared" si="15"/>
        <v>0</v>
      </c>
    </row>
    <row r="23" spans="1:22" ht="15.5" x14ac:dyDescent="0.35">
      <c r="B23" t="s">
        <v>54</v>
      </c>
      <c r="C23" t="s">
        <v>55</v>
      </c>
      <c r="D23" s="3">
        <f>IFERROR(D5/D6*100,"")</f>
        <v>-3.1344120477585049</v>
      </c>
      <c r="E23" s="3">
        <f>IFERROR(E5/E6*100,"")</f>
        <v>-2.1413444116399023</v>
      </c>
      <c r="H23" s="3">
        <f t="shared" ref="H23:V23" si="16">IFERROR(H5/H6*100,"")</f>
        <v>-10.360990769713464</v>
      </c>
      <c r="I23" s="3">
        <f t="shared" si="16"/>
        <v>22.179481270515524</v>
      </c>
      <c r="J23" s="3">
        <f t="shared" si="16"/>
        <v>7.8064366159755867</v>
      </c>
      <c r="K23" s="3">
        <f t="shared" si="16"/>
        <v>-22.460343971539352</v>
      </c>
      <c r="L23" s="3">
        <f t="shared" si="16"/>
        <v>-20.719459672346552</v>
      </c>
      <c r="M23" s="3">
        <f t="shared" si="16"/>
        <v>-7.3559708096044663</v>
      </c>
      <c r="N23" s="3">
        <f t="shared" si="16"/>
        <v>-7.0355415911862815</v>
      </c>
      <c r="O23" s="3">
        <f t="shared" si="16"/>
        <v>-21.938142465589674</v>
      </c>
      <c r="P23" s="3">
        <f t="shared" si="16"/>
        <v>-92.004621580052316</v>
      </c>
      <c r="Q23" s="3">
        <f t="shared" si="16"/>
        <v>-20.232690011509092</v>
      </c>
      <c r="R23" s="3">
        <f t="shared" si="16"/>
        <v>-18.582056049593454</v>
      </c>
      <c r="S23" s="3">
        <f t="shared" si="16"/>
        <v>-0.98131810216713289</v>
      </c>
      <c r="T23" s="3">
        <f t="shared" si="16"/>
        <v>15.327779255848704</v>
      </c>
      <c r="U23" s="3">
        <f t="shared" si="16"/>
        <v>14.69929792743034</v>
      </c>
      <c r="V23" s="3">
        <f t="shared" si="16"/>
        <v>17.471951622412526</v>
      </c>
    </row>
    <row r="24" spans="1:22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V24" si="17">IFERROR(_xlfn.RRI(5,M23,H23),"")</f>
        <v>7.0908234350156807E-2</v>
      </c>
      <c r="I24" s="4" t="str">
        <f t="shared" si="17"/>
        <v/>
      </c>
      <c r="J24" s="4" t="str">
        <f t="shared" si="17"/>
        <v/>
      </c>
      <c r="K24" s="4">
        <f t="shared" si="17"/>
        <v>-0.24573952212681049</v>
      </c>
      <c r="L24" s="4">
        <f t="shared" si="17"/>
        <v>4.7660668811217999E-3</v>
      </c>
      <c r="M24" s="4">
        <f t="shared" si="17"/>
        <v>-0.169175592924245</v>
      </c>
      <c r="N24" s="4">
        <f t="shared" si="17"/>
        <v>0.48285110415486221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-5.15</v>
      </c>
      <c r="E25" s="3">
        <f>IFERROR(INDEX(E51:E500,MATCH($A$25,$C$51:$C$500,0)),"")</f>
        <v>-3.47</v>
      </c>
      <c r="H25" s="3">
        <f>IFERROR(INDEX(D25:G25,COUNT(D25:G25)),"")</f>
        <v>-3.47</v>
      </c>
      <c r="I25" s="3">
        <f t="shared" ref="I25:V25" si="18">IFERROR(INDEX(I51:I500,MATCH($C$25,$C$51:$C$500,0)),"")</f>
        <v>36.299999999999997</v>
      </c>
      <c r="J25" s="3">
        <f t="shared" si="18"/>
        <v>9.67</v>
      </c>
      <c r="K25" s="3">
        <f t="shared" si="18"/>
        <v>-20.37</v>
      </c>
      <c r="L25" s="3">
        <f t="shared" si="18"/>
        <v>-22</v>
      </c>
      <c r="M25" s="3">
        <f t="shared" si="18"/>
        <v>-9.3800000000000008</v>
      </c>
      <c r="N25" s="3">
        <f t="shared" si="18"/>
        <v>-9.69</v>
      </c>
      <c r="O25" s="3">
        <f t="shared" si="18"/>
        <v>-29.85</v>
      </c>
      <c r="P25" s="3">
        <f t="shared" si="18"/>
        <v>-159.69</v>
      </c>
      <c r="Q25" s="3">
        <f t="shared" si="18"/>
        <v>-66.69</v>
      </c>
      <c r="R25" s="3">
        <f t="shared" si="18"/>
        <v>-108.25</v>
      </c>
      <c r="S25" s="3">
        <f t="shared" si="18"/>
        <v>0.26</v>
      </c>
      <c r="T25" s="3">
        <f t="shared" si="18"/>
        <v>385.83</v>
      </c>
      <c r="U25" s="3">
        <f t="shared" si="18"/>
        <v>311.58999999999997</v>
      </c>
      <c r="V25" s="3">
        <f t="shared" si="18"/>
        <v>1899502.51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>
        <f t="shared" ref="H26:V26" si="19">IFERROR(_xlfn.RRI(5,M25,H25),"")</f>
        <v>-0.18035588072356312</v>
      </c>
      <c r="I26" s="4" t="str">
        <f t="shared" si="19"/>
        <v/>
      </c>
      <c r="J26" s="4" t="str">
        <f t="shared" si="19"/>
        <v/>
      </c>
      <c r="K26" s="4">
        <f t="shared" si="19"/>
        <v>-0.33756592872002966</v>
      </c>
      <c r="L26" s="4">
        <f t="shared" si="19"/>
        <v>-0.19892644939883597</v>
      </c>
      <c r="M26" s="4">
        <f t="shared" si="19"/>
        <v>-0.38686658302990551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1.3209612068965518E-3</v>
      </c>
      <c r="E27" s="3">
        <f>IFERROR(E4/E21,"")</f>
        <v>1.2919046551724137E-3</v>
      </c>
      <c r="H27" s="3">
        <f t="shared" ref="H27:V27" si="20">IFERROR(H4/H21,"")</f>
        <v>5.225731724137931E-3</v>
      </c>
      <c r="I27" s="3">
        <f t="shared" si="20"/>
        <v>7.0396808620689652E-3</v>
      </c>
      <c r="J27" s="3">
        <f t="shared" si="20"/>
        <v>8.0493853448275858E-3</v>
      </c>
      <c r="K27" s="3">
        <f t="shared" si="20"/>
        <v>8.0919081481481483E-3</v>
      </c>
      <c r="L27" s="3">
        <f t="shared" si="20"/>
        <v>7.2840619753086417E-3</v>
      </c>
      <c r="M27" s="3">
        <f t="shared" si="20"/>
        <v>7.0876688888888888E-3</v>
      </c>
      <c r="N27" s="3">
        <f t="shared" si="20"/>
        <v>6.3134007407407407E-3</v>
      </c>
      <c r="O27" s="3">
        <f t="shared" si="20"/>
        <v>6.3237807407407406E-3</v>
      </c>
      <c r="P27" s="3">
        <f t="shared" si="20"/>
        <v>6.6402101234567905E-3</v>
      </c>
      <c r="Q27" s="3">
        <f t="shared" si="20"/>
        <v>6.6698903703703702E-3</v>
      </c>
      <c r="R27" s="3">
        <f t="shared" si="20"/>
        <v>1.2601275581395349E-2</v>
      </c>
      <c r="S27" s="3">
        <f t="shared" si="20"/>
        <v>1.826621976744186E-2</v>
      </c>
      <c r="T27" s="3">
        <f t="shared" si="20"/>
        <v>0.1078321921875</v>
      </c>
      <c r="U27" s="3">
        <f t="shared" si="20"/>
        <v>9.2211581249999994E-2</v>
      </c>
      <c r="V27" s="3" t="str">
        <f t="shared" si="20"/>
        <v/>
      </c>
    </row>
    <row r="28" spans="1:22" ht="15.5" x14ac:dyDescent="0.35">
      <c r="C28" t="s">
        <v>61</v>
      </c>
      <c r="D28" s="4">
        <f>IFERROR(_xlfn.RRI(5,I27,D27),"")</f>
        <v>-0.28440480046778094</v>
      </c>
      <c r="E28" s="4">
        <f>IFERROR(_xlfn.RRI(5,J27,E27),"")</f>
        <v>-0.30642481100506969</v>
      </c>
      <c r="H28" s="4">
        <f t="shared" ref="H28:V28" si="21">IFERROR(_xlfn.RRI(5,M27,H27),"")</f>
        <v>-5.9131913300151773E-2</v>
      </c>
      <c r="I28" s="4">
        <f t="shared" si="21"/>
        <v>2.2016536526679786E-2</v>
      </c>
      <c r="J28" s="4">
        <f t="shared" si="21"/>
        <v>4.9438959638171687E-2</v>
      </c>
      <c r="K28" s="4">
        <f t="shared" si="21"/>
        <v>4.033647246197547E-2</v>
      </c>
      <c r="L28" s="4">
        <f t="shared" si="21"/>
        <v>1.7773144849798861E-2</v>
      </c>
      <c r="M28" s="4">
        <f t="shared" si="21"/>
        <v>-0.10871256872710844</v>
      </c>
      <c r="N28" s="4">
        <f t="shared" si="21"/>
        <v>-0.19142011040796614</v>
      </c>
      <c r="O28" s="4">
        <f t="shared" si="21"/>
        <v>-0.43291824616494157</v>
      </c>
      <c r="P28" s="4">
        <f t="shared" si="21"/>
        <v>-0.40914723720126367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-1.0955922865013774</v>
      </c>
      <c r="I29" s="4">
        <f t="shared" si="22"/>
        <v>2.7538779731127194</v>
      </c>
      <c r="J29" s="4">
        <f t="shared" si="22"/>
        <v>-1.4747177221404024</v>
      </c>
      <c r="K29" s="4">
        <f t="shared" si="22"/>
        <v>-7.4090909090909041E-2</v>
      </c>
      <c r="L29" s="4">
        <f t="shared" si="22"/>
        <v>1.345415778251599</v>
      </c>
      <c r="M29" s="4">
        <f t="shared" si="22"/>
        <v>-3.1991744066047344E-2</v>
      </c>
      <c r="N29" s="4">
        <f t="shared" si="22"/>
        <v>-0.67537688442211063</v>
      </c>
      <c r="O29" s="4">
        <f t="shared" si="22"/>
        <v>-0.81307533345857608</v>
      </c>
      <c r="P29" s="4">
        <f t="shared" si="22"/>
        <v>1.3945119208277104</v>
      </c>
      <c r="Q29" s="4">
        <f t="shared" si="22"/>
        <v>-0.38392609699769054</v>
      </c>
      <c r="R29" s="4">
        <f t="shared" si="22"/>
        <v>-417.34615384615387</v>
      </c>
      <c r="S29" s="4">
        <f t="shared" si="22"/>
        <v>-0.99932612808749965</v>
      </c>
      <c r="T29" s="4">
        <f t="shared" si="22"/>
        <v>0.23826181841522517</v>
      </c>
      <c r="U29" s="4">
        <f t="shared" si="22"/>
        <v>-0.99983596231204763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-0.25767491076263277</v>
      </c>
      <c r="I30" s="4">
        <f t="shared" si="23"/>
        <v>-0.12543870612523744</v>
      </c>
      <c r="J30" s="4">
        <f t="shared" si="23"/>
        <v>-5.2549784972897879E-3</v>
      </c>
      <c r="K30" s="4">
        <f t="shared" si="23"/>
        <v>0.11090599936929785</v>
      </c>
      <c r="L30" s="4">
        <f t="shared" si="23"/>
        <v>2.7709122632355473E-2</v>
      </c>
      <c r="M30" s="4">
        <f t="shared" si="23"/>
        <v>0.1226388407679796</v>
      </c>
      <c r="N30" s="4">
        <f t="shared" si="23"/>
        <v>-1.6414231336528073E-3</v>
      </c>
      <c r="O30" s="4">
        <f t="shared" si="23"/>
        <v>-4.7653519517138657E-2</v>
      </c>
      <c r="P30" s="4">
        <f t="shared" si="23"/>
        <v>-4.4498852702929154E-3</v>
      </c>
      <c r="Q30" s="4">
        <f t="shared" si="23"/>
        <v>-0.47069720622427591</v>
      </c>
      <c r="R30" s="4">
        <f t="shared" si="23"/>
        <v>-0.31013226919254749</v>
      </c>
      <c r="S30" s="4">
        <f t="shared" si="23"/>
        <v>-0.83060513380196965</v>
      </c>
      <c r="T30" s="4">
        <f t="shared" si="23"/>
        <v>0.16939966461642258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168.32</v>
      </c>
      <c r="E32" s="3">
        <f>IFERROR(INDEX(E51:E500,MATCH($A$32,$C$51:$C$500,0)),"")</f>
        <v>164.87</v>
      </c>
      <c r="H32" s="3">
        <f>IFERROR(INDEX(D32:G32,COUNT(D32:G32)),"")</f>
        <v>164.87</v>
      </c>
      <c r="I32" s="3">
        <f t="shared" ref="I32:V32" si="24">IFERROR(INDEX(I51:I500,MATCH($C$32,$C$51:$C$500,0)),"")</f>
        <v>165.63</v>
      </c>
      <c r="J32" s="3">
        <f t="shared" si="24"/>
        <v>124.56</v>
      </c>
      <c r="K32" s="3">
        <f t="shared" si="24"/>
        <v>90.81</v>
      </c>
      <c r="L32" s="3">
        <f t="shared" si="24"/>
        <v>112.07</v>
      </c>
      <c r="M32" s="3">
        <f t="shared" si="24"/>
        <v>123.93</v>
      </c>
      <c r="N32" s="3">
        <f t="shared" si="24"/>
        <v>131.44</v>
      </c>
      <c r="O32" s="3">
        <f t="shared" si="24"/>
        <v>138.94</v>
      </c>
      <c r="P32" s="3">
        <f t="shared" si="24"/>
        <v>176.53</v>
      </c>
      <c r="Q32" s="3">
        <f t="shared" si="24"/>
        <v>317.27</v>
      </c>
      <c r="R32" s="3">
        <f t="shared" si="24"/>
        <v>557.94000000000005</v>
      </c>
      <c r="S32" s="3">
        <f t="shared" si="24"/>
        <v>679.3</v>
      </c>
      <c r="T32" s="3">
        <f t="shared" si="24"/>
        <v>2517.21</v>
      </c>
      <c r="U32" s="3">
        <f t="shared" si="24"/>
        <v>2119.77</v>
      </c>
      <c r="V32" s="3">
        <f t="shared" si="24"/>
        <v>10871724.890000001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0.52</v>
      </c>
      <c r="E33" s="3">
        <f>IFERROR(INDEX(E51:E500,MATCH($A$33,$C$51:$C$500,0)),"")</f>
        <v>0.73</v>
      </c>
      <c r="H33" s="3">
        <f>IFERROR(INDEX(D33:G33,COUNT(D33:G33)),"")</f>
        <v>0.73</v>
      </c>
      <c r="I33" s="3">
        <f t="shared" ref="I33:V33" si="25">IFERROR(INDEX(I51:I500,MATCH($C$33,$C$51:$C$500,0)),"")</f>
        <v>0.93</v>
      </c>
      <c r="J33" s="3">
        <f t="shared" si="25"/>
        <v>0.79</v>
      </c>
      <c r="K33" s="3">
        <f t="shared" si="25"/>
        <v>0.68</v>
      </c>
      <c r="L33" s="3">
        <f t="shared" si="25"/>
        <v>0.61</v>
      </c>
      <c r="M33" s="3">
        <f t="shared" si="25"/>
        <v>0.45</v>
      </c>
      <c r="N33" s="3">
        <f t="shared" si="25"/>
        <v>0.38</v>
      </c>
      <c r="O33" s="3">
        <f t="shared" si="25"/>
        <v>0.36</v>
      </c>
      <c r="P33" s="3">
        <f t="shared" si="25"/>
        <v>0.28000000000000003</v>
      </c>
      <c r="Q33" s="3">
        <f t="shared" si="25"/>
        <v>0.25</v>
      </c>
      <c r="R33" s="3">
        <f t="shared" si="25"/>
        <v>0.19</v>
      </c>
      <c r="S33" s="3">
        <f t="shared" si="25"/>
        <v>0.19</v>
      </c>
      <c r="T33" s="3">
        <f t="shared" si="25"/>
        <v>1.1000000000000001</v>
      </c>
      <c r="U33" s="3">
        <f t="shared" si="25"/>
        <v>1.33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-16.89</v>
      </c>
      <c r="E34" s="3">
        <f>IFERROR(INDEX(E51:E500,MATCH($A$34,$C$51:$C$500,0)),"")</f>
        <v>-34.58</v>
      </c>
      <c r="H34" s="3">
        <f>IFERROR(INDEX(D34:G34,COUNT(D34:G34)),"")</f>
        <v>-34.58</v>
      </c>
      <c r="I34" s="3">
        <f t="shared" ref="I34:V34" si="26">IFERROR(INDEX(I51:I500,MATCH($C$34,$C$51:$C$500,0)),"")</f>
        <v>4.24</v>
      </c>
      <c r="J34" s="3">
        <f t="shared" si="26"/>
        <v>10.130000000000001</v>
      </c>
      <c r="K34" s="3">
        <f t="shared" si="26"/>
        <v>-3.04</v>
      </c>
      <c r="L34" s="3">
        <f t="shared" si="26"/>
        <v>-3.09</v>
      </c>
      <c r="M34" s="3">
        <f t="shared" si="26"/>
        <v>-5.97</v>
      </c>
      <c r="N34" s="3">
        <f t="shared" si="26"/>
        <v>-5.16</v>
      </c>
      <c r="O34" s="3">
        <f t="shared" si="26"/>
        <v>-1.68</v>
      </c>
      <c r="P34" s="3">
        <f t="shared" si="26"/>
        <v>-0.31</v>
      </c>
      <c r="Q34" s="3">
        <f t="shared" si="26"/>
        <v>-1.18</v>
      </c>
      <c r="R34" s="3">
        <f t="shared" si="26"/>
        <v>-0.97</v>
      </c>
      <c r="S34" s="3">
        <f t="shared" si="26"/>
        <v>507.69</v>
      </c>
      <c r="T34" s="3">
        <f t="shared" si="26"/>
        <v>7.15</v>
      </c>
      <c r="U34" s="3">
        <f t="shared" si="26"/>
        <v>9.0500000000000007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3.75</v>
      </c>
      <c r="E35" s="3">
        <f>IFERROR(INDEX(E51:E500,MATCH($A$35,$C$51:$C$500,0)),"")</f>
        <v>5.51</v>
      </c>
      <c r="H35" s="3">
        <f>IFERROR(INDEX(D35:G35,COUNT(D35:G35)),"")</f>
        <v>5.51</v>
      </c>
      <c r="I35" s="3">
        <f t="shared" ref="I35:V35" si="27">IFERROR(INDEX(I51:I500,MATCH($C$35,$C$51:$C$500,0)),"")</f>
        <v>1.33</v>
      </c>
      <c r="J35" s="3">
        <f t="shared" si="27"/>
        <v>0.77</v>
      </c>
      <c r="K35" s="3">
        <f t="shared" si="27"/>
        <v>0.5</v>
      </c>
      <c r="L35" s="3">
        <f t="shared" si="27"/>
        <v>0.63</v>
      </c>
      <c r="M35" s="3">
        <f t="shared" si="27"/>
        <v>0.55000000000000004</v>
      </c>
      <c r="N35" s="3">
        <f t="shared" si="27"/>
        <v>0.54</v>
      </c>
      <c r="O35" s="3">
        <f t="shared" si="27"/>
        <v>0.56000000000000005</v>
      </c>
      <c r="P35" s="3">
        <f t="shared" si="27"/>
        <v>0.53</v>
      </c>
      <c r="Q35" s="3">
        <f t="shared" si="27"/>
        <v>0.88</v>
      </c>
      <c r="R35" s="3">
        <f t="shared" si="27"/>
        <v>0.63</v>
      </c>
      <c r="S35" s="3">
        <f t="shared" si="27"/>
        <v>0.54</v>
      </c>
      <c r="T35" s="3">
        <f t="shared" si="27"/>
        <v>2.0699999999999998</v>
      </c>
      <c r="U35" s="3">
        <f t="shared" si="27"/>
        <v>2.52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85</v>
      </c>
      <c r="C51" t="s">
        <v>6</v>
      </c>
      <c r="D51" s="5">
        <v>7661575</v>
      </c>
      <c r="E51" s="5">
        <v>7493047</v>
      </c>
      <c r="F51" s="5">
        <v>11323684</v>
      </c>
      <c r="G51" s="5">
        <v>11041324</v>
      </c>
      <c r="I51" s="5">
        <v>40830149</v>
      </c>
      <c r="J51" s="5">
        <v>46686435</v>
      </c>
      <c r="K51" s="5">
        <v>32772228</v>
      </c>
      <c r="L51" s="5">
        <v>29500451</v>
      </c>
      <c r="M51" s="5">
        <v>28705059</v>
      </c>
      <c r="N51" s="5">
        <v>25569273</v>
      </c>
      <c r="O51" s="5">
        <v>25611312</v>
      </c>
      <c r="P51" s="5">
        <v>26892851</v>
      </c>
      <c r="Q51" s="5">
        <v>27013056</v>
      </c>
      <c r="R51" s="5">
        <v>32511291</v>
      </c>
      <c r="S51" s="5">
        <v>47126847</v>
      </c>
      <c r="T51" s="5">
        <v>69012603</v>
      </c>
      <c r="U51" s="5">
        <v>59015412</v>
      </c>
      <c r="V51" s="5">
        <v>34094104</v>
      </c>
    </row>
    <row r="52" spans="2:22" ht="15.5" x14ac:dyDescent="0.35">
      <c r="C52" t="s">
        <v>86</v>
      </c>
      <c r="D52" s="5">
        <v>-6738433</v>
      </c>
      <c r="E52" s="5">
        <v>-6672836</v>
      </c>
      <c r="F52" s="5">
        <v>-6490226</v>
      </c>
      <c r="G52" s="5">
        <v>-7739244</v>
      </c>
      <c r="I52" s="5">
        <v>-26785778</v>
      </c>
      <c r="J52" s="5">
        <v>-31151942</v>
      </c>
      <c r="K52" s="5">
        <v>-28041316</v>
      </c>
      <c r="L52" s="5">
        <v>-25912369</v>
      </c>
      <c r="M52" s="5">
        <v>-23703693</v>
      </c>
      <c r="N52" s="5">
        <v>-20933241</v>
      </c>
      <c r="O52" s="5">
        <v>-24285650</v>
      </c>
      <c r="P52" s="5">
        <v>-25399154</v>
      </c>
      <c r="Q52" s="5">
        <v>-28016247</v>
      </c>
      <c r="R52" s="5">
        <v>-30362076</v>
      </c>
      <c r="S52" s="5">
        <v>-33544719</v>
      </c>
      <c r="T52" s="5">
        <v>-36535923</v>
      </c>
      <c r="U52" s="5">
        <v>-28915295</v>
      </c>
      <c r="V52" s="5">
        <v>-17509648</v>
      </c>
    </row>
    <row r="53" spans="2:22" ht="15.5" x14ac:dyDescent="0.35">
      <c r="C53" t="s">
        <v>87</v>
      </c>
      <c r="D53" s="5">
        <v>923142</v>
      </c>
      <c r="E53" s="5">
        <v>820211</v>
      </c>
      <c r="F53" s="5">
        <v>4833458</v>
      </c>
      <c r="G53" s="5">
        <v>3302080</v>
      </c>
      <c r="I53" s="5">
        <v>14044371</v>
      </c>
      <c r="J53" s="5">
        <v>15534493</v>
      </c>
      <c r="K53" s="5">
        <v>4730912</v>
      </c>
      <c r="L53" s="5">
        <v>3588082</v>
      </c>
      <c r="M53" s="5">
        <v>5001366</v>
      </c>
      <c r="N53" s="5">
        <v>4636032</v>
      </c>
      <c r="O53" s="5">
        <v>1325662</v>
      </c>
      <c r="P53" s="5">
        <v>1493697</v>
      </c>
      <c r="Q53" s="5">
        <v>-1003191</v>
      </c>
      <c r="R53" s="5">
        <v>2149215</v>
      </c>
      <c r="S53" s="5">
        <v>13582128</v>
      </c>
      <c r="T53" s="5">
        <v>32476680</v>
      </c>
      <c r="U53" s="5">
        <v>30100117</v>
      </c>
      <c r="V53" s="5">
        <v>16584456</v>
      </c>
    </row>
    <row r="54" spans="2:22" ht="15.5" x14ac:dyDescent="0.35">
      <c r="C54" t="s">
        <v>88</v>
      </c>
      <c r="D54" s="5">
        <v>-1807808</v>
      </c>
      <c r="E54" s="5">
        <v>-887232</v>
      </c>
      <c r="F54" s="5">
        <v>7150628</v>
      </c>
      <c r="G54" s="5">
        <v>-2004255</v>
      </c>
      <c r="I54" s="5">
        <v>2937195</v>
      </c>
      <c r="J54" s="5">
        <v>-4684657</v>
      </c>
      <c r="K54" s="5">
        <v>-3989441</v>
      </c>
      <c r="L54" s="5">
        <v>-5524838</v>
      </c>
      <c r="M54" s="5">
        <v>-4563701</v>
      </c>
      <c r="N54" s="5">
        <v>-5412988</v>
      </c>
      <c r="O54" s="5">
        <v>-4661980</v>
      </c>
      <c r="P54" s="5">
        <v>-39813965</v>
      </c>
      <c r="Q54" s="5">
        <v>-12365152</v>
      </c>
      <c r="R54" s="5">
        <v>-15941742</v>
      </c>
      <c r="S54" s="5">
        <v>-6088118</v>
      </c>
      <c r="T54" s="5">
        <v>-4715482</v>
      </c>
      <c r="U54" s="5">
        <v>-6231941</v>
      </c>
      <c r="V54" s="5">
        <v>-4117356</v>
      </c>
    </row>
    <row r="55" spans="2:22" ht="15.5" x14ac:dyDescent="0.35">
      <c r="C55" t="s">
        <v>90</v>
      </c>
      <c r="D55" s="5">
        <v>-1634351</v>
      </c>
      <c r="E55" s="5">
        <v>-1285231</v>
      </c>
      <c r="F55" s="5">
        <v>-1046186</v>
      </c>
      <c r="G55" s="5">
        <v>-2058719</v>
      </c>
      <c r="I55" s="5">
        <v>-6033522</v>
      </c>
      <c r="J55" s="5">
        <v>-6512250</v>
      </c>
      <c r="K55" s="5">
        <v>-4659220</v>
      </c>
      <c r="L55" s="5">
        <v>-4560085</v>
      </c>
      <c r="M55" s="5">
        <v>-4074590</v>
      </c>
      <c r="N55" s="5">
        <v>-4076544</v>
      </c>
      <c r="O55" s="5">
        <v>-4298341</v>
      </c>
      <c r="P55" s="5">
        <v>-3905125</v>
      </c>
      <c r="Q55" s="5">
        <v>-4305683</v>
      </c>
      <c r="R55" s="5">
        <v>-5732640</v>
      </c>
      <c r="S55" s="5">
        <v>-6394317</v>
      </c>
      <c r="T55" s="5">
        <v>-6951676</v>
      </c>
      <c r="U55" s="5">
        <v>-6562685</v>
      </c>
      <c r="V55" s="5">
        <v>-4510903</v>
      </c>
    </row>
    <row r="56" spans="2:22" ht="15.5" x14ac:dyDescent="0.35">
      <c r="C56" t="s">
        <v>91</v>
      </c>
      <c r="D56" s="5">
        <v>-28</v>
      </c>
      <c r="E56" s="5">
        <v>-56</v>
      </c>
      <c r="F56" s="5">
        <v>4</v>
      </c>
      <c r="G56" s="5">
        <v>-32</v>
      </c>
      <c r="I56" s="5">
        <v>-138</v>
      </c>
      <c r="J56" s="5">
        <v>-81</v>
      </c>
      <c r="K56" s="5">
        <v>7</v>
      </c>
      <c r="L56" s="5">
        <v>-3994</v>
      </c>
      <c r="M56" s="5">
        <v>-164</v>
      </c>
      <c r="N56" s="5">
        <v>-268</v>
      </c>
      <c r="O56" s="5">
        <v>1578</v>
      </c>
      <c r="P56" s="5">
        <v>-8261</v>
      </c>
    </row>
    <row r="57" spans="2:22" ht="15.5" x14ac:dyDescent="0.35">
      <c r="C57" t="s">
        <v>92</v>
      </c>
      <c r="D57" s="5">
        <v>-884666</v>
      </c>
      <c r="E57" s="5">
        <v>-67021</v>
      </c>
      <c r="F57" s="5">
        <v>11984086</v>
      </c>
      <c r="G57" s="5">
        <v>1297825</v>
      </c>
      <c r="I57" s="5">
        <v>16981566</v>
      </c>
      <c r="J57" s="5">
        <v>10849836</v>
      </c>
      <c r="K57" s="5">
        <v>741471</v>
      </c>
      <c r="L57" s="5">
        <v>-1936756</v>
      </c>
      <c r="M57" s="5">
        <v>437665</v>
      </c>
      <c r="N57" s="5">
        <v>-776956</v>
      </c>
      <c r="O57" s="5">
        <v>-3336318</v>
      </c>
      <c r="P57" s="5">
        <v>-38320268</v>
      </c>
      <c r="Q57" s="5">
        <v>-13368343</v>
      </c>
      <c r="R57" s="5">
        <v>-13792527</v>
      </c>
      <c r="S57" s="5">
        <v>7494010</v>
      </c>
      <c r="T57" s="5">
        <v>27761198</v>
      </c>
      <c r="U57" s="5">
        <v>23868176</v>
      </c>
      <c r="V57" s="5">
        <v>12467100</v>
      </c>
    </row>
    <row r="58" spans="2:22" ht="15.5" x14ac:dyDescent="0.35">
      <c r="C58" t="s">
        <v>93</v>
      </c>
      <c r="D58" s="5">
        <v>-818104</v>
      </c>
      <c r="E58" s="5">
        <v>-1125865</v>
      </c>
      <c r="F58" s="5">
        <v>-382986</v>
      </c>
      <c r="G58" s="5">
        <v>-465992</v>
      </c>
      <c r="I58" s="5">
        <v>-4186085</v>
      </c>
      <c r="J58" s="5">
        <v>-7194505</v>
      </c>
      <c r="K58" s="5">
        <v>-6148622</v>
      </c>
      <c r="L58" s="5">
        <v>-4051472</v>
      </c>
      <c r="M58" s="5">
        <v>-2822953</v>
      </c>
      <c r="N58" s="5">
        <v>-1915420</v>
      </c>
      <c r="O58" s="5">
        <v>-5210377</v>
      </c>
      <c r="P58" s="5">
        <v>-7061145</v>
      </c>
      <c r="Q58" s="5">
        <v>-6810268</v>
      </c>
      <c r="R58" s="5">
        <v>-6683167</v>
      </c>
      <c r="S58" s="5">
        <v>-6905372</v>
      </c>
      <c r="T58" s="5">
        <v>-6388676</v>
      </c>
      <c r="U58" s="5">
        <v>-6338420</v>
      </c>
      <c r="V58" s="5">
        <v>-3045338</v>
      </c>
    </row>
    <row r="59" spans="2:22" ht="15.5" x14ac:dyDescent="0.35">
      <c r="C59" t="s">
        <v>94</v>
      </c>
      <c r="D59" s="5">
        <v>30005</v>
      </c>
      <c r="E59" s="5">
        <v>34976</v>
      </c>
      <c r="F59" s="5">
        <v>1370011</v>
      </c>
      <c r="G59" s="5">
        <v>962256</v>
      </c>
      <c r="I59" s="5">
        <v>3107861</v>
      </c>
      <c r="J59" s="5">
        <v>945055</v>
      </c>
      <c r="K59" s="5">
        <v>967580</v>
      </c>
      <c r="L59" s="5">
        <v>371391</v>
      </c>
      <c r="M59" s="5">
        <v>192829</v>
      </c>
      <c r="N59" s="5">
        <v>1282708</v>
      </c>
      <c r="O59" s="5">
        <v>139759</v>
      </c>
      <c r="P59" s="5">
        <v>93942</v>
      </c>
      <c r="Q59" s="5">
        <v>91748</v>
      </c>
      <c r="R59" s="5">
        <v>117810</v>
      </c>
      <c r="S59" s="5">
        <v>372659</v>
      </c>
      <c r="T59" s="5">
        <v>32620</v>
      </c>
      <c r="U59" s="5">
        <v>27133</v>
      </c>
      <c r="V59" s="5">
        <v>36945</v>
      </c>
    </row>
    <row r="60" spans="2:22" ht="15.5" x14ac:dyDescent="0.35">
      <c r="C60" t="s">
        <v>27</v>
      </c>
      <c r="D60" s="5">
        <v>-756917</v>
      </c>
      <c r="E60" s="5">
        <v>-1081541</v>
      </c>
      <c r="F60" s="5">
        <v>-1294300</v>
      </c>
      <c r="G60" s="5">
        <v>-1635603</v>
      </c>
      <c r="I60" s="5">
        <v>-6835249</v>
      </c>
      <c r="J60" s="5">
        <v>-7629144</v>
      </c>
      <c r="K60" s="5">
        <v>-6756288</v>
      </c>
      <c r="L60" s="5">
        <v>-4083743</v>
      </c>
      <c r="M60" s="5">
        <v>-2680863</v>
      </c>
      <c r="N60" s="5">
        <v>-2904126</v>
      </c>
      <c r="O60" s="5">
        <v>-5059337</v>
      </c>
      <c r="P60" s="5">
        <v>-6852970</v>
      </c>
      <c r="Q60" s="5">
        <v>-6597951</v>
      </c>
      <c r="R60" s="5">
        <v>-6800977</v>
      </c>
      <c r="S60" s="5">
        <v>-7278031</v>
      </c>
      <c r="T60" s="5">
        <v>-6421296</v>
      </c>
      <c r="U60" s="5">
        <v>-6365553</v>
      </c>
      <c r="V60" s="5">
        <v>-3082283</v>
      </c>
    </row>
    <row r="61" spans="2:22" ht="15.5" x14ac:dyDescent="0.35">
      <c r="C61" t="s">
        <v>96</v>
      </c>
      <c r="D61" s="5">
        <v>-818104</v>
      </c>
      <c r="E61" s="5">
        <v>-1125865</v>
      </c>
      <c r="F61" s="5">
        <v>-382986</v>
      </c>
      <c r="G61" s="5">
        <v>-465992</v>
      </c>
      <c r="I61" s="5">
        <v>-4186085</v>
      </c>
      <c r="J61" s="5">
        <v>-7194505</v>
      </c>
      <c r="K61" s="5">
        <v>-6148622</v>
      </c>
      <c r="L61" s="5">
        <v>-4051472</v>
      </c>
      <c r="M61" s="5">
        <v>-2822953</v>
      </c>
      <c r="N61" s="5">
        <v>-1915420</v>
      </c>
      <c r="O61" s="5">
        <v>-5210377</v>
      </c>
      <c r="P61" s="5">
        <v>-7061145</v>
      </c>
      <c r="Q61" s="5">
        <v>-6810268</v>
      </c>
      <c r="R61" s="5">
        <v>-6683167</v>
      </c>
      <c r="S61" s="5">
        <v>-6905372</v>
      </c>
      <c r="T61" s="5">
        <v>-6388676</v>
      </c>
      <c r="U61" s="5">
        <v>-6338420</v>
      </c>
      <c r="V61" s="5">
        <v>-3045338</v>
      </c>
    </row>
    <row r="62" spans="2:22" ht="15.5" x14ac:dyDescent="0.35">
      <c r="C62" t="s">
        <v>29</v>
      </c>
      <c r="D62" s="5">
        <v>-1702770</v>
      </c>
      <c r="E62" s="5">
        <v>-1192886</v>
      </c>
      <c r="F62" s="5">
        <v>11601100</v>
      </c>
      <c r="G62" s="5">
        <v>831833</v>
      </c>
      <c r="I62" s="5">
        <v>12795481</v>
      </c>
      <c r="J62" s="5">
        <v>3655331</v>
      </c>
      <c r="K62" s="5">
        <v>-5407151</v>
      </c>
      <c r="L62" s="5">
        <v>-5988228</v>
      </c>
      <c r="M62" s="5">
        <v>-2385288</v>
      </c>
      <c r="N62" s="5">
        <v>-2692376</v>
      </c>
      <c r="O62" s="5">
        <v>-8546695</v>
      </c>
      <c r="P62" s="5">
        <v>-45381413</v>
      </c>
      <c r="Q62" s="5">
        <v>-20178611</v>
      </c>
      <c r="R62" s="5">
        <v>-20475694</v>
      </c>
      <c r="S62" s="5">
        <v>588638</v>
      </c>
      <c r="T62" s="5">
        <v>21372522</v>
      </c>
      <c r="U62" s="5">
        <v>17529756</v>
      </c>
      <c r="V62" s="5">
        <v>9421762</v>
      </c>
    </row>
    <row r="63" spans="2:22" ht="15.5" x14ac:dyDescent="0.35">
      <c r="C63" t="s">
        <v>28</v>
      </c>
      <c r="F63" s="5">
        <v>305539</v>
      </c>
      <c r="G63" s="5">
        <v>-129776</v>
      </c>
      <c r="I63" s="5">
        <v>-17856</v>
      </c>
      <c r="J63" s="5">
        <v>-116968</v>
      </c>
      <c r="M63" s="5">
        <v>-269599</v>
      </c>
      <c r="R63" s="5">
        <v>-487382</v>
      </c>
      <c r="S63" s="5">
        <v>-539345</v>
      </c>
      <c r="T63" s="5">
        <v>-1392173</v>
      </c>
      <c r="U63" s="5">
        <v>-1072578</v>
      </c>
      <c r="V63" s="5">
        <v>-563048</v>
      </c>
    </row>
    <row r="64" spans="2:22" ht="15.5" x14ac:dyDescent="0.35">
      <c r="C64" t="s">
        <v>104</v>
      </c>
      <c r="D64" s="5">
        <v>-1702770</v>
      </c>
      <c r="E64" s="5">
        <v>-1192886</v>
      </c>
      <c r="F64" s="5">
        <v>11906639</v>
      </c>
      <c r="G64" s="5">
        <v>702057</v>
      </c>
      <c r="I64" s="5">
        <v>12777625</v>
      </c>
      <c r="J64" s="5">
        <v>3538363</v>
      </c>
      <c r="K64" s="5">
        <v>-5407151</v>
      </c>
      <c r="L64" s="5">
        <v>-5988228</v>
      </c>
      <c r="M64" s="5">
        <v>-2654887</v>
      </c>
      <c r="N64" s="5">
        <v>-2692376</v>
      </c>
      <c r="O64" s="5">
        <v>-8546695</v>
      </c>
      <c r="P64" s="5">
        <v>-45381413</v>
      </c>
      <c r="Q64" s="5">
        <v>-20178611</v>
      </c>
      <c r="R64" s="5">
        <v>-20963076</v>
      </c>
      <c r="S64" s="5">
        <v>49293</v>
      </c>
      <c r="T64" s="5">
        <v>19980349</v>
      </c>
      <c r="U64" s="5">
        <v>16457178</v>
      </c>
      <c r="V64" s="5">
        <v>8858714</v>
      </c>
    </row>
    <row r="65" spans="2:22" ht="15.5" x14ac:dyDescent="0.35">
      <c r="C65" t="s">
        <v>105</v>
      </c>
      <c r="D65" s="5">
        <v>-6729</v>
      </c>
      <c r="E65" s="5">
        <v>-11640</v>
      </c>
      <c r="F65" s="5">
        <v>-40405</v>
      </c>
      <c r="G65" s="5">
        <v>-4329</v>
      </c>
      <c r="I65" s="5">
        <v>-35022</v>
      </c>
      <c r="J65" s="5">
        <v>-48168</v>
      </c>
      <c r="K65" s="5">
        <v>57014</v>
      </c>
      <c r="L65" s="5">
        <v>-55768</v>
      </c>
      <c r="M65" s="5">
        <v>65789</v>
      </c>
      <c r="N65" s="5">
        <v>33792</v>
      </c>
      <c r="O65" s="5">
        <v>-341611</v>
      </c>
      <c r="P65" s="5">
        <v>-87074</v>
      </c>
      <c r="Q65" s="5">
        <v>981355</v>
      </c>
      <c r="R65" s="5">
        <v>1077831</v>
      </c>
      <c r="S65" s="5">
        <v>-1294570</v>
      </c>
    </row>
    <row r="66" spans="2:22" ht="15.5" x14ac:dyDescent="0.35">
      <c r="C66" t="s">
        <v>107</v>
      </c>
      <c r="D66" s="5">
        <v>-1709499</v>
      </c>
      <c r="E66" s="5">
        <v>-1204526</v>
      </c>
      <c r="F66" s="5">
        <v>11866234</v>
      </c>
      <c r="G66" s="5">
        <v>697728</v>
      </c>
      <c r="I66" s="5">
        <v>12742603</v>
      </c>
      <c r="J66" s="5">
        <v>3490195</v>
      </c>
      <c r="K66" s="5">
        <v>-5350137</v>
      </c>
      <c r="L66" s="5">
        <v>-6043996</v>
      </c>
      <c r="M66" s="5">
        <v>-2589098</v>
      </c>
      <c r="N66" s="5">
        <v>-2658584</v>
      </c>
      <c r="O66" s="5">
        <v>-8888306</v>
      </c>
      <c r="P66" s="5">
        <v>-45468487</v>
      </c>
      <c r="Q66" s="5">
        <v>-19197256</v>
      </c>
      <c r="R66" s="5">
        <v>-19885245</v>
      </c>
      <c r="S66" s="5">
        <v>-1245277</v>
      </c>
      <c r="T66" s="5">
        <v>19980349</v>
      </c>
      <c r="U66" s="5">
        <v>16457178</v>
      </c>
      <c r="V66" s="5">
        <v>8858714</v>
      </c>
    </row>
    <row r="67" spans="2:22" ht="15.5" x14ac:dyDescent="0.35">
      <c r="C67" t="s">
        <v>108</v>
      </c>
      <c r="D67" s="5">
        <v>-1702770</v>
      </c>
      <c r="E67" s="5">
        <v>-1192886</v>
      </c>
      <c r="F67" s="5">
        <v>11906639</v>
      </c>
      <c r="G67" s="5">
        <v>702057</v>
      </c>
      <c r="I67" s="5">
        <v>12777625</v>
      </c>
      <c r="J67" s="5">
        <v>3538363</v>
      </c>
      <c r="K67" s="5">
        <v>-5407151</v>
      </c>
      <c r="L67" s="5">
        <v>-5988228</v>
      </c>
      <c r="M67" s="5">
        <v>-2654887</v>
      </c>
      <c r="N67" s="5">
        <v>-2692376</v>
      </c>
      <c r="O67" s="5">
        <v>-8546695</v>
      </c>
      <c r="P67" s="5">
        <v>-45381413</v>
      </c>
      <c r="Q67" s="5">
        <v>-20178611</v>
      </c>
      <c r="R67" s="5">
        <v>-20963076</v>
      </c>
      <c r="S67" s="5">
        <v>49293</v>
      </c>
      <c r="T67" s="5">
        <v>19980349</v>
      </c>
      <c r="U67" s="5">
        <v>16457178</v>
      </c>
      <c r="V67" s="5">
        <v>8858714</v>
      </c>
    </row>
    <row r="68" spans="2:22" ht="15.5" x14ac:dyDescent="0.35">
      <c r="C68" t="s">
        <v>8</v>
      </c>
      <c r="D68" s="5">
        <v>-1709471</v>
      </c>
      <c r="E68" s="5">
        <v>-1204470</v>
      </c>
      <c r="F68" s="5">
        <v>11866230</v>
      </c>
      <c r="G68" s="5">
        <v>697760</v>
      </c>
      <c r="I68" s="5">
        <v>12742741</v>
      </c>
      <c r="J68" s="5">
        <v>3490276</v>
      </c>
      <c r="K68" s="5">
        <v>-5350144</v>
      </c>
      <c r="L68" s="5">
        <v>-6040002</v>
      </c>
      <c r="M68" s="5">
        <v>-2588934</v>
      </c>
      <c r="N68" s="5">
        <v>-2658316</v>
      </c>
      <c r="O68" s="5">
        <v>-8889884</v>
      </c>
      <c r="P68" s="5">
        <v>-45460226</v>
      </c>
      <c r="Q68" s="5">
        <v>-19197256</v>
      </c>
      <c r="R68" s="5">
        <v>-19885245</v>
      </c>
      <c r="S68" s="5">
        <v>-1245277</v>
      </c>
      <c r="T68" s="5">
        <v>19980349</v>
      </c>
      <c r="U68" s="5">
        <v>16457178</v>
      </c>
      <c r="V68" s="5">
        <v>8858714</v>
      </c>
    </row>
    <row r="69" spans="2:22" ht="15.5" x14ac:dyDescent="0.35">
      <c r="C69" t="s">
        <v>109</v>
      </c>
      <c r="D69" s="5">
        <v>-1702770</v>
      </c>
      <c r="E69" s="5">
        <v>-1192886</v>
      </c>
      <c r="F69" s="5">
        <v>11906639</v>
      </c>
      <c r="G69" s="5">
        <v>702057</v>
      </c>
      <c r="I69" s="5">
        <v>12777625</v>
      </c>
      <c r="J69" s="5">
        <v>3538363</v>
      </c>
      <c r="K69" s="5">
        <v>-5407151</v>
      </c>
      <c r="L69" s="5">
        <v>-5988228</v>
      </c>
      <c r="M69" s="5">
        <v>-2654887</v>
      </c>
      <c r="N69" s="5">
        <v>-2692376</v>
      </c>
      <c r="O69" s="5">
        <v>-8546695</v>
      </c>
      <c r="P69" s="5">
        <v>-45381413</v>
      </c>
      <c r="Q69" s="5">
        <v>-20178611</v>
      </c>
      <c r="R69" s="5">
        <v>-20963076</v>
      </c>
      <c r="S69" s="5">
        <v>49293</v>
      </c>
      <c r="T69" s="5">
        <v>19980349</v>
      </c>
      <c r="U69" s="5">
        <v>16457178</v>
      </c>
      <c r="V69" s="5">
        <v>8858714</v>
      </c>
    </row>
    <row r="70" spans="2:22" ht="15.5" x14ac:dyDescent="0.35">
      <c r="C70" t="s">
        <v>110</v>
      </c>
      <c r="D70" s="5">
        <v>-1709499</v>
      </c>
      <c r="E70" s="5">
        <v>-1204526</v>
      </c>
      <c r="F70" s="5">
        <v>11866234</v>
      </c>
      <c r="G70" s="5">
        <v>697728</v>
      </c>
      <c r="I70" s="5">
        <v>12742603</v>
      </c>
      <c r="J70" s="5">
        <v>3490195</v>
      </c>
      <c r="K70" s="5">
        <v>-5350137</v>
      </c>
      <c r="L70" s="5">
        <v>-6043996</v>
      </c>
      <c r="M70" s="5">
        <v>-2589098</v>
      </c>
      <c r="N70" s="5">
        <v>-2658584</v>
      </c>
      <c r="O70" s="5">
        <v>-8888306</v>
      </c>
      <c r="P70" s="5">
        <v>-45468487</v>
      </c>
      <c r="Q70" s="5">
        <v>-19197256</v>
      </c>
      <c r="R70" s="5">
        <v>-19885245</v>
      </c>
      <c r="S70" s="5">
        <v>-1245277</v>
      </c>
      <c r="T70" s="5">
        <v>19980349</v>
      </c>
      <c r="U70" s="5">
        <v>16457178</v>
      </c>
      <c r="V70" s="5">
        <v>8858714</v>
      </c>
    </row>
    <row r="71" spans="2:22" ht="15.5" x14ac:dyDescent="0.35">
      <c r="C71" t="s">
        <v>111</v>
      </c>
      <c r="D71" s="5">
        <v>-1709499</v>
      </c>
      <c r="E71" s="5">
        <v>-1204526</v>
      </c>
      <c r="F71" s="5">
        <v>11866234</v>
      </c>
      <c r="G71" s="5">
        <v>697728</v>
      </c>
      <c r="I71" s="5">
        <v>12742603</v>
      </c>
      <c r="J71" s="5">
        <v>3490195</v>
      </c>
      <c r="K71" s="5">
        <v>-5350137</v>
      </c>
      <c r="L71" s="5">
        <v>-6043996</v>
      </c>
      <c r="M71" s="5">
        <v>-2589098</v>
      </c>
      <c r="N71" s="5">
        <v>-2658584</v>
      </c>
      <c r="O71" s="5">
        <v>-8888306</v>
      </c>
      <c r="P71" s="5">
        <v>-45468487</v>
      </c>
      <c r="Q71" s="5">
        <v>-19197256</v>
      </c>
      <c r="R71" s="5">
        <v>-19885245</v>
      </c>
      <c r="S71" s="5">
        <v>-1245277</v>
      </c>
      <c r="T71" s="5">
        <v>19980349</v>
      </c>
      <c r="U71" s="5">
        <v>16457178</v>
      </c>
      <c r="V71" s="5">
        <v>8858714</v>
      </c>
    </row>
    <row r="73" spans="2:22" ht="15.5" x14ac:dyDescent="0.35">
      <c r="B73" t="s">
        <v>112</v>
      </c>
      <c r="C73" t="s">
        <v>113</v>
      </c>
    </row>
    <row r="74" spans="2:22" ht="15.5" x14ac:dyDescent="0.35">
      <c r="C74" t="s">
        <v>114</v>
      </c>
    </row>
    <row r="75" spans="2:22" ht="15.5" x14ac:dyDescent="0.35">
      <c r="C75" t="s">
        <v>20</v>
      </c>
      <c r="D75" s="5">
        <v>4681321</v>
      </c>
      <c r="E75" s="5">
        <v>5854982</v>
      </c>
      <c r="F75" s="5">
        <v>4916142</v>
      </c>
      <c r="G75" s="5">
        <v>3372094</v>
      </c>
      <c r="I75" s="5">
        <v>4916142</v>
      </c>
      <c r="J75" s="5">
        <v>8233298</v>
      </c>
      <c r="K75" s="5">
        <v>11094812</v>
      </c>
      <c r="L75" s="5">
        <v>10104185</v>
      </c>
      <c r="M75" s="5">
        <v>10588767</v>
      </c>
      <c r="N75" s="5">
        <v>10208514</v>
      </c>
      <c r="O75" s="5">
        <v>10292414</v>
      </c>
      <c r="P75" s="5">
        <v>8449535</v>
      </c>
      <c r="Q75" s="5">
        <v>9016695</v>
      </c>
      <c r="R75" s="5">
        <v>4671311</v>
      </c>
      <c r="S75" s="5">
        <v>21577794</v>
      </c>
      <c r="T75" s="5">
        <v>5978159</v>
      </c>
      <c r="U75" s="5">
        <v>8190008</v>
      </c>
      <c r="V75" s="5">
        <v>2799444</v>
      </c>
    </row>
    <row r="76" spans="2:22" ht="15.5" x14ac:dyDescent="0.35">
      <c r="C76" t="s">
        <v>117</v>
      </c>
      <c r="D76" s="5">
        <v>9098841</v>
      </c>
      <c r="E76" s="5">
        <v>9317307</v>
      </c>
      <c r="F76" s="5">
        <v>13039684</v>
      </c>
      <c r="G76" s="5">
        <v>12531133</v>
      </c>
      <c r="I76" s="5">
        <v>13039684</v>
      </c>
      <c r="J76" s="5">
        <v>13000811</v>
      </c>
      <c r="K76" s="5">
        <v>11237222</v>
      </c>
      <c r="L76" s="5">
        <v>13160766</v>
      </c>
      <c r="M76" s="5">
        <v>10915773</v>
      </c>
      <c r="N76" s="5">
        <v>7821188</v>
      </c>
      <c r="O76" s="5">
        <v>8785100</v>
      </c>
      <c r="P76" s="5">
        <v>6407531</v>
      </c>
      <c r="Q76" s="5">
        <v>5282101</v>
      </c>
      <c r="R76" s="5">
        <v>7638659</v>
      </c>
      <c r="S76" s="5">
        <v>11136696</v>
      </c>
      <c r="T76" s="5">
        <v>14669868</v>
      </c>
      <c r="U76" s="5">
        <v>13423336</v>
      </c>
      <c r="V76" s="5">
        <v>7207996</v>
      </c>
    </row>
    <row r="77" spans="2:22" ht="15.5" x14ac:dyDescent="0.35">
      <c r="C77" t="s">
        <v>118</v>
      </c>
      <c r="D77" s="5">
        <v>428182</v>
      </c>
      <c r="E77" s="5">
        <v>16433</v>
      </c>
      <c r="F77" s="5">
        <v>506482</v>
      </c>
      <c r="G77" s="5">
        <v>13527</v>
      </c>
      <c r="I77" s="5">
        <v>506482</v>
      </c>
      <c r="J77" s="5">
        <v>4985</v>
      </c>
      <c r="K77" s="5">
        <v>40246</v>
      </c>
      <c r="L77" s="5">
        <v>4833</v>
      </c>
      <c r="M77" s="5">
        <v>12288</v>
      </c>
      <c r="N77" s="5">
        <v>15322</v>
      </c>
      <c r="O77" s="5">
        <v>45447</v>
      </c>
      <c r="P77" s="5">
        <v>25333</v>
      </c>
      <c r="Q77" s="5">
        <v>3495</v>
      </c>
      <c r="T77" s="5">
        <v>274852</v>
      </c>
    </row>
    <row r="78" spans="2:22" ht="15.5" x14ac:dyDescent="0.35">
      <c r="C78" t="s">
        <v>119</v>
      </c>
      <c r="D78" s="5">
        <v>8752</v>
      </c>
      <c r="E78" s="5">
        <v>9082</v>
      </c>
      <c r="F78" s="5">
        <v>9196</v>
      </c>
      <c r="G78" s="5">
        <v>38</v>
      </c>
      <c r="I78" s="5">
        <v>9196</v>
      </c>
      <c r="J78" s="5">
        <v>38</v>
      </c>
      <c r="K78" s="5">
        <v>38</v>
      </c>
      <c r="L78" s="5">
        <v>38</v>
      </c>
      <c r="M78" s="5">
        <v>38</v>
      </c>
      <c r="N78" s="5">
        <v>38</v>
      </c>
      <c r="O78" s="5">
        <v>265614</v>
      </c>
      <c r="P78" s="5">
        <v>265614</v>
      </c>
      <c r="Q78" s="5">
        <v>265614</v>
      </c>
      <c r="R78" s="5">
        <v>265575</v>
      </c>
      <c r="S78" s="5">
        <v>312678</v>
      </c>
      <c r="T78" s="5">
        <v>269115</v>
      </c>
    </row>
    <row r="79" spans="2:22" ht="15.5" x14ac:dyDescent="0.35">
      <c r="C79" t="s">
        <v>120</v>
      </c>
      <c r="D79" s="5">
        <v>9098841</v>
      </c>
      <c r="E79" s="5">
        <v>9317307</v>
      </c>
      <c r="F79" s="5">
        <v>13039684</v>
      </c>
      <c r="G79" s="5">
        <v>12531133</v>
      </c>
      <c r="I79" s="5">
        <v>13039684</v>
      </c>
      <c r="J79" s="5">
        <v>13000811</v>
      </c>
      <c r="K79" s="5">
        <v>11237222</v>
      </c>
      <c r="L79" s="5">
        <v>13160766</v>
      </c>
      <c r="M79" s="5">
        <v>10915773</v>
      </c>
      <c r="N79" s="5">
        <v>7821188</v>
      </c>
      <c r="O79" s="5">
        <v>8785100</v>
      </c>
      <c r="P79" s="5">
        <v>6407531</v>
      </c>
      <c r="Q79" s="5">
        <v>5282101</v>
      </c>
      <c r="R79" s="5">
        <v>7638659</v>
      </c>
      <c r="S79" s="5">
        <v>11136696</v>
      </c>
      <c r="T79" s="5">
        <v>14669868</v>
      </c>
      <c r="U79" s="5">
        <v>13423336</v>
      </c>
      <c r="V79" s="5">
        <v>7207996</v>
      </c>
    </row>
    <row r="80" spans="2:22" ht="15.5" x14ac:dyDescent="0.35">
      <c r="C80" t="s">
        <v>123</v>
      </c>
      <c r="D80" s="5">
        <v>1024742</v>
      </c>
      <c r="E80" s="5">
        <v>892051</v>
      </c>
      <c r="F80" s="5">
        <v>822818</v>
      </c>
      <c r="G80" s="5">
        <v>648240</v>
      </c>
      <c r="I80" s="5">
        <v>822818</v>
      </c>
      <c r="J80" s="5">
        <v>1151529</v>
      </c>
      <c r="K80" s="5">
        <v>1909850</v>
      </c>
      <c r="L80" s="5">
        <v>831190</v>
      </c>
      <c r="M80" s="5">
        <v>670356</v>
      </c>
      <c r="N80" s="5">
        <v>882772</v>
      </c>
      <c r="O80" s="5">
        <v>920518</v>
      </c>
      <c r="P80" s="5">
        <v>925861</v>
      </c>
      <c r="Q80" s="5">
        <v>524912</v>
      </c>
      <c r="R80" s="5">
        <v>629162</v>
      </c>
      <c r="S80" s="5">
        <v>1064407</v>
      </c>
      <c r="T80" s="5">
        <v>587859</v>
      </c>
      <c r="U80" s="5">
        <v>545241</v>
      </c>
      <c r="V80" s="5">
        <v>409470</v>
      </c>
    </row>
    <row r="81" spans="3:22" ht="15.5" x14ac:dyDescent="0.35">
      <c r="C81" t="s">
        <v>121</v>
      </c>
      <c r="D81" s="5">
        <v>207116</v>
      </c>
      <c r="E81" s="5">
        <v>175712</v>
      </c>
      <c r="F81" s="5">
        <v>438630</v>
      </c>
      <c r="G81" s="5">
        <v>278141</v>
      </c>
      <c r="I81" s="5">
        <v>438630</v>
      </c>
      <c r="J81" s="5">
        <v>184891</v>
      </c>
      <c r="K81" s="5">
        <v>143456</v>
      </c>
      <c r="L81" s="5">
        <v>888512</v>
      </c>
      <c r="M81" s="5">
        <v>649792</v>
      </c>
      <c r="N81" s="5">
        <v>509144</v>
      </c>
      <c r="O81" s="5">
        <v>80753</v>
      </c>
      <c r="P81" s="5">
        <v>364987</v>
      </c>
      <c r="Q81" s="5">
        <v>41418</v>
      </c>
      <c r="R81" s="5">
        <v>564538</v>
      </c>
      <c r="S81" s="5">
        <v>426682</v>
      </c>
      <c r="T81" s="5">
        <v>36571</v>
      </c>
      <c r="U81" s="5">
        <v>23937</v>
      </c>
      <c r="V81" s="5">
        <v>18955</v>
      </c>
    </row>
    <row r="82" spans="3:22" ht="15.5" x14ac:dyDescent="0.35">
      <c r="C82" t="s">
        <v>122</v>
      </c>
      <c r="D82" s="5">
        <v>207116</v>
      </c>
      <c r="E82" s="5">
        <v>175712</v>
      </c>
      <c r="F82" s="5">
        <v>438630</v>
      </c>
      <c r="G82" s="5">
        <v>278141</v>
      </c>
      <c r="I82" s="5">
        <v>438630</v>
      </c>
      <c r="J82" s="5">
        <v>184891</v>
      </c>
      <c r="K82" s="5">
        <v>143456</v>
      </c>
      <c r="L82" s="5">
        <v>888512</v>
      </c>
      <c r="M82" s="5">
        <v>649792</v>
      </c>
      <c r="N82" s="5">
        <v>509144</v>
      </c>
      <c r="O82" s="5">
        <v>80753</v>
      </c>
      <c r="P82" s="5">
        <v>364987</v>
      </c>
      <c r="Q82" s="5">
        <v>41418</v>
      </c>
      <c r="R82" s="5">
        <v>564538</v>
      </c>
      <c r="S82" s="5">
        <v>426682</v>
      </c>
      <c r="T82" s="5">
        <v>36571</v>
      </c>
      <c r="U82" s="5">
        <v>23937</v>
      </c>
      <c r="V82" s="5">
        <v>18955</v>
      </c>
    </row>
    <row r="83" spans="3:22" ht="15.5" x14ac:dyDescent="0.35">
      <c r="C83" t="s">
        <v>91</v>
      </c>
      <c r="D83" s="5">
        <v>372762</v>
      </c>
      <c r="E83" s="5">
        <v>379491</v>
      </c>
      <c r="F83" s="5">
        <v>391131</v>
      </c>
      <c r="G83" s="5">
        <v>431531</v>
      </c>
      <c r="I83" s="5">
        <v>391131</v>
      </c>
      <c r="J83" s="5">
        <v>426148</v>
      </c>
      <c r="K83" s="5">
        <v>474305</v>
      </c>
      <c r="L83" s="5">
        <v>244387</v>
      </c>
      <c r="M83" s="5">
        <v>295783</v>
      </c>
      <c r="N83" s="5">
        <v>229458</v>
      </c>
      <c r="O83" s="5">
        <v>195002</v>
      </c>
      <c r="P83" s="5">
        <v>538503</v>
      </c>
      <c r="Q83" s="5">
        <v>625577</v>
      </c>
      <c r="R83" s="5">
        <v>-355778</v>
      </c>
      <c r="S83" s="5">
        <v>-1433609</v>
      </c>
    </row>
    <row r="84" spans="3:22" ht="15.5" x14ac:dyDescent="0.35">
      <c r="C84" t="s">
        <v>124</v>
      </c>
      <c r="D84" s="5">
        <v>21640999</v>
      </c>
      <c r="E84" s="5">
        <v>25039826</v>
      </c>
      <c r="F84" s="5">
        <v>27394632</v>
      </c>
      <c r="G84" s="5">
        <v>24321894</v>
      </c>
      <c r="I84" s="5">
        <v>27394632</v>
      </c>
      <c r="J84" s="5">
        <v>38759013</v>
      </c>
      <c r="K84" s="5">
        <v>27461887</v>
      </c>
      <c r="L84" s="5">
        <v>25403107</v>
      </c>
      <c r="M84" s="5">
        <v>23735872</v>
      </c>
      <c r="N84" s="5">
        <v>19636666</v>
      </c>
      <c r="O84" s="5">
        <v>20878595</v>
      </c>
      <c r="P84" s="5">
        <v>16370793</v>
      </c>
      <c r="Q84" s="5">
        <v>15096390</v>
      </c>
      <c r="R84" s="5">
        <v>20024377</v>
      </c>
      <c r="S84" s="5">
        <v>50275020</v>
      </c>
      <c r="T84" s="5">
        <v>22808105</v>
      </c>
      <c r="U84" s="5">
        <v>24471859</v>
      </c>
      <c r="V84" s="5">
        <v>11996001</v>
      </c>
    </row>
    <row r="85" spans="3:22" ht="15.5" x14ac:dyDescent="0.35">
      <c r="C85" t="s">
        <v>125</v>
      </c>
    </row>
    <row r="86" spans="3:22" ht="15.5" x14ac:dyDescent="0.35">
      <c r="C86" t="s">
        <v>126</v>
      </c>
      <c r="D86" s="5">
        <v>72478552</v>
      </c>
      <c r="E86" s="5">
        <v>75539832</v>
      </c>
      <c r="F86" s="5">
        <v>78622214</v>
      </c>
      <c r="G86" s="5">
        <v>80417845</v>
      </c>
      <c r="I86" s="5">
        <v>78622214</v>
      </c>
      <c r="J86" s="5">
        <v>88287149</v>
      </c>
      <c r="K86" s="5">
        <v>98635830</v>
      </c>
      <c r="L86" s="5">
        <v>103864915</v>
      </c>
      <c r="M86" s="5">
        <v>111698285</v>
      </c>
      <c r="N86" s="5">
        <v>119513161</v>
      </c>
      <c r="O86" s="5">
        <v>128287021</v>
      </c>
      <c r="P86" s="5">
        <v>137271481</v>
      </c>
      <c r="Q86" s="5">
        <v>184388224</v>
      </c>
      <c r="R86" s="5">
        <v>198790635</v>
      </c>
      <c r="S86" s="5">
        <v>212945272</v>
      </c>
      <c r="T86" s="5">
        <v>235880768</v>
      </c>
      <c r="U86" s="5">
        <v>208928119</v>
      </c>
      <c r="V86" s="5">
        <v>134665454</v>
      </c>
    </row>
    <row r="87" spans="3:22" ht="15.5" x14ac:dyDescent="0.35">
      <c r="C87" t="s">
        <v>129</v>
      </c>
      <c r="D87" s="5">
        <v>76727355</v>
      </c>
      <c r="E87" s="5">
        <v>79891589</v>
      </c>
      <c r="F87" s="5">
        <v>83141015</v>
      </c>
      <c r="G87" s="5">
        <v>82123326</v>
      </c>
      <c r="I87" s="5">
        <v>83141015</v>
      </c>
      <c r="J87" s="5">
        <v>91219622</v>
      </c>
      <c r="K87" s="5">
        <v>102060534</v>
      </c>
      <c r="L87" s="5">
        <v>108357559</v>
      </c>
      <c r="M87" s="5">
        <v>112891319</v>
      </c>
      <c r="N87" s="5">
        <v>121607490</v>
      </c>
      <c r="O87" s="5">
        <v>130058699</v>
      </c>
      <c r="P87" s="5">
        <v>140295533</v>
      </c>
      <c r="Q87" s="5">
        <v>187783212</v>
      </c>
      <c r="R87" s="5">
        <v>202179752</v>
      </c>
      <c r="S87" s="5">
        <v>216960208</v>
      </c>
      <c r="T87" s="5">
        <v>239275889</v>
      </c>
      <c r="U87" s="5">
        <v>211273148</v>
      </c>
      <c r="V87" s="5">
        <v>136446827</v>
      </c>
    </row>
    <row r="88" spans="3:22" ht="15.5" x14ac:dyDescent="0.35">
      <c r="C88" t="s">
        <v>130</v>
      </c>
      <c r="D88" s="5">
        <v>98368354</v>
      </c>
      <c r="E88" s="5">
        <v>104931415</v>
      </c>
      <c r="F88" s="5">
        <v>110535647</v>
      </c>
      <c r="G88" s="5">
        <v>106445220</v>
      </c>
      <c r="I88" s="5">
        <v>110535647</v>
      </c>
      <c r="J88" s="5">
        <v>129978635</v>
      </c>
      <c r="K88" s="5">
        <v>129522421</v>
      </c>
      <c r="L88" s="5">
        <v>133760666</v>
      </c>
      <c r="M88" s="5">
        <v>136627191</v>
      </c>
      <c r="N88" s="5">
        <v>141244156</v>
      </c>
      <c r="O88" s="5">
        <v>150937294</v>
      </c>
      <c r="P88" s="5">
        <v>156666326</v>
      </c>
      <c r="Q88" s="5">
        <v>202879602</v>
      </c>
      <c r="R88" s="5">
        <v>222204129</v>
      </c>
      <c r="S88" s="5">
        <v>267235228</v>
      </c>
      <c r="T88" s="5">
        <v>262083994</v>
      </c>
      <c r="U88" s="5">
        <v>235745007</v>
      </c>
      <c r="V88" s="5">
        <v>148442828</v>
      </c>
    </row>
    <row r="89" spans="3:22" ht="15.5" x14ac:dyDescent="0.35">
      <c r="C89" t="s">
        <v>131</v>
      </c>
    </row>
    <row r="90" spans="3:22" ht="15.5" x14ac:dyDescent="0.35">
      <c r="C90" t="s">
        <v>132</v>
      </c>
    </row>
    <row r="91" spans="3:22" ht="15.5" x14ac:dyDescent="0.35">
      <c r="C91" t="s">
        <v>133</v>
      </c>
      <c r="D91" s="5">
        <v>16294946</v>
      </c>
      <c r="E91" s="5">
        <v>17261083</v>
      </c>
      <c r="F91" s="5">
        <v>19708389</v>
      </c>
      <c r="G91" s="5">
        <v>27632939</v>
      </c>
      <c r="I91" s="5">
        <v>19708389</v>
      </c>
      <c r="J91" s="5">
        <v>35757616</v>
      </c>
      <c r="K91" s="5">
        <v>11623089</v>
      </c>
      <c r="L91" s="5">
        <v>8521530</v>
      </c>
      <c r="M91" s="5">
        <v>7159516</v>
      </c>
      <c r="N91" s="5">
        <v>6055503</v>
      </c>
      <c r="O91" s="5">
        <v>15004612</v>
      </c>
      <c r="P91" s="5">
        <v>23656670</v>
      </c>
      <c r="Q91" s="5">
        <v>17041512</v>
      </c>
      <c r="R91" s="5">
        <v>14423416</v>
      </c>
      <c r="S91" s="5">
        <v>37690470</v>
      </c>
      <c r="T91" s="5">
        <v>36770228</v>
      </c>
      <c r="U91" s="5">
        <v>43133111</v>
      </c>
      <c r="V91" s="5">
        <v>37331524</v>
      </c>
    </row>
    <row r="92" spans="3:22" ht="15.5" x14ac:dyDescent="0.35">
      <c r="C92" t="s">
        <v>135</v>
      </c>
    </row>
    <row r="93" spans="3:22" ht="15.5" x14ac:dyDescent="0.35">
      <c r="C93" t="s">
        <v>136</v>
      </c>
      <c r="D93" s="5">
        <v>2049365</v>
      </c>
      <c r="E93" s="5">
        <v>2035175</v>
      </c>
      <c r="F93" s="5">
        <v>2963537</v>
      </c>
      <c r="G93" s="5">
        <v>2659197</v>
      </c>
      <c r="I93" s="5">
        <v>2963537</v>
      </c>
      <c r="J93" s="5">
        <v>1610670</v>
      </c>
      <c r="K93" s="5">
        <v>1153031</v>
      </c>
      <c r="L93" s="5">
        <v>1466534</v>
      </c>
      <c r="M93" s="5">
        <v>513463</v>
      </c>
      <c r="N93" s="5">
        <v>922123</v>
      </c>
      <c r="O93" s="5">
        <v>2330839</v>
      </c>
      <c r="P93" s="5">
        <v>1545682</v>
      </c>
      <c r="Q93" s="5">
        <v>2394249</v>
      </c>
      <c r="R93" s="5">
        <v>2807982</v>
      </c>
      <c r="S93" s="5">
        <v>3348084</v>
      </c>
      <c r="T93" s="5">
        <v>3150964</v>
      </c>
      <c r="U93" s="5">
        <v>2374587</v>
      </c>
      <c r="V93" s="5">
        <v>2303854</v>
      </c>
    </row>
    <row r="94" spans="3:22" ht="15.5" x14ac:dyDescent="0.35">
      <c r="C94" t="s">
        <v>143</v>
      </c>
      <c r="U94" s="5">
        <v>402049</v>
      </c>
      <c r="V94" s="5">
        <v>274514</v>
      </c>
    </row>
    <row r="95" spans="3:22" ht="15.5" x14ac:dyDescent="0.35">
      <c r="C95" t="s">
        <v>144</v>
      </c>
      <c r="D95" s="5">
        <v>436934</v>
      </c>
      <c r="E95" s="5">
        <v>25515</v>
      </c>
      <c r="F95" s="5">
        <v>515678</v>
      </c>
      <c r="G95" s="5">
        <v>13565</v>
      </c>
      <c r="I95" s="5">
        <v>515678</v>
      </c>
      <c r="J95" s="5">
        <v>5023</v>
      </c>
      <c r="K95" s="5">
        <v>40284</v>
      </c>
      <c r="L95" s="5">
        <v>4871</v>
      </c>
      <c r="M95" s="5">
        <v>12326</v>
      </c>
      <c r="N95" s="5">
        <v>15360</v>
      </c>
      <c r="O95" s="5">
        <v>311061</v>
      </c>
      <c r="P95" s="5">
        <v>290947</v>
      </c>
      <c r="Q95" s="5">
        <v>269109</v>
      </c>
      <c r="R95" s="5">
        <v>265575</v>
      </c>
      <c r="S95" s="5">
        <v>312678</v>
      </c>
      <c r="T95" s="5">
        <v>543967</v>
      </c>
      <c r="U95" s="5">
        <v>402049</v>
      </c>
      <c r="V95" s="5">
        <v>274514</v>
      </c>
    </row>
    <row r="96" spans="3:22" ht="15.5" x14ac:dyDescent="0.35">
      <c r="C96" t="s">
        <v>138</v>
      </c>
      <c r="G96" s="5">
        <v>140903</v>
      </c>
      <c r="J96" s="5">
        <v>968831</v>
      </c>
      <c r="K96" s="5">
        <v>19241807</v>
      </c>
      <c r="L96" s="5">
        <v>13242727</v>
      </c>
      <c r="M96" s="5">
        <v>9513956</v>
      </c>
      <c r="N96" s="5">
        <v>7228244</v>
      </c>
    </row>
    <row r="97" spans="3:22" ht="15.5" x14ac:dyDescent="0.35">
      <c r="C97" t="s">
        <v>137</v>
      </c>
      <c r="D97" s="5">
        <v>178567</v>
      </c>
      <c r="E97" s="5">
        <v>127676</v>
      </c>
      <c r="F97" s="5">
        <v>341372</v>
      </c>
      <c r="G97" s="5">
        <v>84548</v>
      </c>
      <c r="I97" s="5">
        <v>341372</v>
      </c>
      <c r="J97" s="5">
        <v>394328</v>
      </c>
      <c r="K97" s="5">
        <v>113486</v>
      </c>
      <c r="L97" s="5">
        <v>134721</v>
      </c>
      <c r="M97" s="5">
        <v>75839</v>
      </c>
      <c r="N97" s="5">
        <v>96080</v>
      </c>
      <c r="O97" s="5">
        <v>150760</v>
      </c>
      <c r="P97" s="5">
        <v>98920</v>
      </c>
      <c r="Q97" s="5">
        <v>93260</v>
      </c>
      <c r="R97" s="5">
        <v>146975</v>
      </c>
      <c r="S97" s="5">
        <v>162504</v>
      </c>
      <c r="T97" s="5">
        <v>747172</v>
      </c>
      <c r="U97" s="5">
        <v>390255</v>
      </c>
      <c r="V97" s="5">
        <v>305509</v>
      </c>
    </row>
    <row r="98" spans="3:22" ht="15.5" x14ac:dyDescent="0.35">
      <c r="C98" t="s">
        <v>322</v>
      </c>
      <c r="T98" s="5">
        <v>3400000</v>
      </c>
      <c r="U98" s="5">
        <v>15608000</v>
      </c>
      <c r="V98" s="5">
        <v>10752500</v>
      </c>
    </row>
    <row r="99" spans="3:22" ht="15.5" x14ac:dyDescent="0.35">
      <c r="C99" t="s">
        <v>408</v>
      </c>
      <c r="V99" s="5">
        <v>6542938</v>
      </c>
    </row>
    <row r="100" spans="3:22" ht="15.5" x14ac:dyDescent="0.35">
      <c r="C100" t="s">
        <v>139</v>
      </c>
    </row>
    <row r="101" spans="3:22" ht="15.5" x14ac:dyDescent="0.35">
      <c r="C101" t="s">
        <v>140</v>
      </c>
      <c r="K101" s="5">
        <v>73218868</v>
      </c>
      <c r="L101" s="5">
        <v>79818868</v>
      </c>
      <c r="M101" s="5">
        <v>83987816</v>
      </c>
      <c r="N101" s="5">
        <v>88576583</v>
      </c>
      <c r="O101" s="5">
        <v>57365104</v>
      </c>
      <c r="P101" s="5">
        <v>46110331</v>
      </c>
      <c r="Q101" s="5">
        <v>53424944</v>
      </c>
      <c r="R101" s="5">
        <v>62668156</v>
      </c>
      <c r="S101" s="5">
        <v>63206051</v>
      </c>
      <c r="T101" s="5">
        <v>94225156</v>
      </c>
      <c r="U101" s="5">
        <v>80169961</v>
      </c>
      <c r="V101" s="5">
        <v>59549724</v>
      </c>
    </row>
    <row r="102" spans="3:22" ht="15.5" x14ac:dyDescent="0.35">
      <c r="C102" t="s">
        <v>407</v>
      </c>
      <c r="D102" s="5">
        <v>24504374</v>
      </c>
      <c r="E102" s="5">
        <v>28178850</v>
      </c>
      <c r="F102" s="5">
        <v>29921380</v>
      </c>
      <c r="G102" s="5">
        <v>32425196</v>
      </c>
      <c r="I102" s="5">
        <v>29921380</v>
      </c>
      <c r="J102" s="5">
        <v>47378737</v>
      </c>
    </row>
    <row r="103" spans="3:22" ht="15.5" x14ac:dyDescent="0.35">
      <c r="C103" t="s">
        <v>450</v>
      </c>
      <c r="O103" s="5">
        <v>4759</v>
      </c>
      <c r="P103" s="5">
        <v>13006</v>
      </c>
      <c r="S103" s="5">
        <v>432</v>
      </c>
      <c r="T103" s="5">
        <v>26756</v>
      </c>
      <c r="U103" s="5">
        <v>65008</v>
      </c>
      <c r="V103" s="5">
        <v>101171</v>
      </c>
    </row>
    <row r="104" spans="3:22" ht="15.5" x14ac:dyDescent="0.35">
      <c r="C104" t="s">
        <v>141</v>
      </c>
      <c r="S104" s="5">
        <v>60867</v>
      </c>
      <c r="T104" s="5">
        <v>19619</v>
      </c>
      <c r="U104" s="5">
        <v>11083</v>
      </c>
      <c r="V104" s="5">
        <v>451111</v>
      </c>
    </row>
    <row r="105" spans="3:22" ht="15.5" x14ac:dyDescent="0.35">
      <c r="C105" t="s">
        <v>142</v>
      </c>
      <c r="D105" s="5">
        <v>12325116</v>
      </c>
      <c r="E105" s="5">
        <v>13257290</v>
      </c>
      <c r="F105" s="5">
        <v>14217645</v>
      </c>
      <c r="G105" s="5">
        <v>21921122</v>
      </c>
      <c r="I105" s="5">
        <v>14217645</v>
      </c>
      <c r="J105" s="5">
        <v>30607487</v>
      </c>
      <c r="K105" s="5">
        <v>8621203</v>
      </c>
      <c r="L105" s="5">
        <v>5682247</v>
      </c>
      <c r="M105" s="5">
        <v>5449106</v>
      </c>
      <c r="N105" s="5">
        <v>4103829</v>
      </c>
      <c r="O105" s="5">
        <v>5208669</v>
      </c>
      <c r="P105" s="5">
        <v>18844103</v>
      </c>
      <c r="Q105" s="5">
        <v>12533253</v>
      </c>
      <c r="R105" s="5">
        <v>9850937</v>
      </c>
      <c r="S105" s="5">
        <v>31056891</v>
      </c>
      <c r="T105" s="5">
        <v>27302175</v>
      </c>
      <c r="U105" s="5">
        <v>21562332</v>
      </c>
      <c r="V105" s="5">
        <v>15914260</v>
      </c>
    </row>
    <row r="106" spans="3:22" ht="15.5" x14ac:dyDescent="0.35">
      <c r="C106" t="s">
        <v>145</v>
      </c>
      <c r="D106" s="5">
        <v>27534599</v>
      </c>
      <c r="E106" s="5">
        <v>31422024</v>
      </c>
      <c r="F106" s="5">
        <v>33374422</v>
      </c>
      <c r="G106" s="5">
        <v>33225667</v>
      </c>
      <c r="I106" s="5">
        <v>33374422</v>
      </c>
      <c r="J106" s="5">
        <v>49510786</v>
      </c>
      <c r="K106" s="5">
        <v>94078931</v>
      </c>
      <c r="L106" s="5">
        <v>96087787</v>
      </c>
      <c r="M106" s="5">
        <v>94272674</v>
      </c>
      <c r="N106" s="5">
        <v>97404554</v>
      </c>
      <c r="O106" s="5">
        <v>95410181</v>
      </c>
      <c r="P106" s="5">
        <v>83598849</v>
      </c>
      <c r="Q106" s="5">
        <v>90955719</v>
      </c>
      <c r="R106" s="5">
        <v>100767555</v>
      </c>
      <c r="S106" s="5">
        <v>102646355</v>
      </c>
      <c r="T106" s="5">
        <v>94959925</v>
      </c>
      <c r="U106" s="5">
        <v>80652957</v>
      </c>
      <c r="V106" s="5">
        <v>60408817</v>
      </c>
    </row>
    <row r="107" spans="3:22" ht="15.5" x14ac:dyDescent="0.35">
      <c r="C107" t="s">
        <v>146</v>
      </c>
      <c r="D107" s="5">
        <v>27534599</v>
      </c>
      <c r="E107" s="5">
        <v>31422024</v>
      </c>
      <c r="F107" s="5">
        <v>33374422</v>
      </c>
      <c r="G107" s="5">
        <v>33225667</v>
      </c>
      <c r="I107" s="5">
        <v>33374422</v>
      </c>
      <c r="J107" s="5">
        <v>49510786</v>
      </c>
      <c r="K107" s="5">
        <v>94078931</v>
      </c>
      <c r="L107" s="5">
        <v>96087787</v>
      </c>
      <c r="M107" s="5">
        <v>94272674</v>
      </c>
      <c r="N107" s="5">
        <v>97404554</v>
      </c>
      <c r="O107" s="5">
        <v>95410181</v>
      </c>
      <c r="P107" s="5">
        <v>83598849</v>
      </c>
      <c r="Q107" s="5">
        <v>90955719</v>
      </c>
      <c r="R107" s="5">
        <v>100767555</v>
      </c>
      <c r="S107" s="5">
        <v>102646355</v>
      </c>
      <c r="T107" s="5">
        <v>94959925</v>
      </c>
      <c r="U107" s="5">
        <v>80652957</v>
      </c>
      <c r="V107" s="5">
        <v>60408817</v>
      </c>
    </row>
    <row r="108" spans="3:22" ht="15.5" x14ac:dyDescent="0.35">
      <c r="C108" t="s">
        <v>323</v>
      </c>
    </row>
    <row r="109" spans="3:22" ht="15.5" x14ac:dyDescent="0.35">
      <c r="C109" t="s">
        <v>324</v>
      </c>
      <c r="O109" s="5">
        <v>37107866</v>
      </c>
      <c r="P109" s="5">
        <v>36422721</v>
      </c>
      <c r="Q109" s="5">
        <v>37038590</v>
      </c>
      <c r="R109" s="5">
        <v>34071649</v>
      </c>
      <c r="S109" s="5">
        <v>35068383</v>
      </c>
    </row>
    <row r="110" spans="3:22" ht="15.5" x14ac:dyDescent="0.35">
      <c r="C110" t="s">
        <v>1077</v>
      </c>
      <c r="O110" s="5">
        <v>511592</v>
      </c>
      <c r="P110" s="5">
        <v>629986</v>
      </c>
      <c r="R110" s="5">
        <v>3302674</v>
      </c>
      <c r="S110" s="5">
        <v>3583504</v>
      </c>
    </row>
    <row r="111" spans="3:22" ht="15.5" x14ac:dyDescent="0.35">
      <c r="C111" t="s">
        <v>325</v>
      </c>
      <c r="D111" s="5">
        <v>26962094</v>
      </c>
      <c r="E111" s="5">
        <v>30875224</v>
      </c>
      <c r="F111" s="5">
        <v>32851138</v>
      </c>
      <c r="G111" s="5">
        <v>32610251</v>
      </c>
      <c r="I111" s="5">
        <v>32851138</v>
      </c>
      <c r="J111" s="5">
        <v>48095918</v>
      </c>
      <c r="K111" s="5">
        <v>74403391</v>
      </c>
      <c r="L111" s="5">
        <v>82468033</v>
      </c>
      <c r="M111" s="5">
        <v>84227223</v>
      </c>
      <c r="N111" s="5">
        <v>89671822</v>
      </c>
      <c r="O111" s="5">
        <v>94989321</v>
      </c>
      <c r="P111" s="5">
        <v>83176044</v>
      </c>
      <c r="Q111" s="5">
        <v>90463534</v>
      </c>
      <c r="R111" s="5">
        <v>100042479</v>
      </c>
      <c r="S111" s="5">
        <v>101919237</v>
      </c>
      <c r="T111" s="5">
        <v>94271531</v>
      </c>
      <c r="U111" s="5">
        <v>80246052</v>
      </c>
      <c r="V111" s="5">
        <v>60102006</v>
      </c>
    </row>
    <row r="112" spans="3:22" ht="15.5" x14ac:dyDescent="0.35">
      <c r="C112" t="s">
        <v>150</v>
      </c>
      <c r="D112" s="5">
        <v>43829545</v>
      </c>
      <c r="E112" s="5">
        <v>48683107</v>
      </c>
      <c r="F112" s="5">
        <v>53082811</v>
      </c>
      <c r="G112" s="5">
        <v>60858606</v>
      </c>
      <c r="I112" s="5">
        <v>53082811</v>
      </c>
      <c r="J112" s="5">
        <v>85268402</v>
      </c>
      <c r="K112" s="5">
        <v>105702020</v>
      </c>
      <c r="L112" s="5">
        <v>104609317</v>
      </c>
      <c r="M112" s="5">
        <v>101432190</v>
      </c>
      <c r="N112" s="5">
        <v>103460057</v>
      </c>
      <c r="O112" s="5">
        <v>110414793</v>
      </c>
      <c r="P112" s="5">
        <v>107255519</v>
      </c>
      <c r="Q112" s="5">
        <v>107997231</v>
      </c>
      <c r="R112" s="5">
        <v>115190971</v>
      </c>
      <c r="S112" s="5">
        <v>140336825</v>
      </c>
      <c r="T112" s="5">
        <v>131730153</v>
      </c>
      <c r="U112" s="5">
        <v>123786068</v>
      </c>
      <c r="V112" s="5">
        <v>97740341</v>
      </c>
    </row>
    <row r="113" spans="2:22" ht="15.5" x14ac:dyDescent="0.35">
      <c r="C113" t="s">
        <v>151</v>
      </c>
    </row>
    <row r="114" spans="2:22" ht="15.5" x14ac:dyDescent="0.35">
      <c r="C114" t="s">
        <v>152</v>
      </c>
      <c r="D114" s="5">
        <v>12659580</v>
      </c>
      <c r="E114" s="5">
        <v>12659580</v>
      </c>
      <c r="F114" s="5">
        <v>12659580</v>
      </c>
      <c r="G114" s="5">
        <v>12659580</v>
      </c>
      <c r="I114" s="5">
        <v>12659580</v>
      </c>
      <c r="J114" s="5">
        <v>12659580</v>
      </c>
      <c r="K114" s="5">
        <v>9901764</v>
      </c>
      <c r="L114" s="5">
        <v>9901764</v>
      </c>
      <c r="M114" s="5">
        <v>9901764</v>
      </c>
      <c r="N114" s="5">
        <v>9901764</v>
      </c>
      <c r="O114" s="5">
        <v>9901764</v>
      </c>
      <c r="P114" s="5">
        <v>9901764</v>
      </c>
      <c r="Q114" s="5">
        <v>9901764</v>
      </c>
      <c r="R114" s="5">
        <v>7151731</v>
      </c>
      <c r="S114" s="5">
        <v>7151731</v>
      </c>
      <c r="T114" s="5">
        <v>7151731</v>
      </c>
      <c r="U114" s="5">
        <v>7151731</v>
      </c>
      <c r="V114" s="5">
        <v>5529734</v>
      </c>
    </row>
    <row r="115" spans="2:22" ht="15.5" x14ac:dyDescent="0.35">
      <c r="C115" t="s">
        <v>153</v>
      </c>
      <c r="D115" s="5">
        <v>82503422</v>
      </c>
      <c r="E115" s="5">
        <v>82503422</v>
      </c>
      <c r="F115" s="5">
        <v>82503422</v>
      </c>
      <c r="G115" s="5">
        <v>82503422</v>
      </c>
      <c r="I115" s="5">
        <v>82503422</v>
      </c>
      <c r="J115" s="5">
        <v>82503422</v>
      </c>
      <c r="K115" s="5">
        <v>67861601</v>
      </c>
      <c r="L115" s="5">
        <v>67972730</v>
      </c>
      <c r="M115" s="5">
        <v>67972730</v>
      </c>
      <c r="N115" s="5">
        <v>67972730</v>
      </c>
      <c r="O115" s="5">
        <v>67972730</v>
      </c>
      <c r="P115" s="5">
        <v>67972730</v>
      </c>
      <c r="Q115" s="5">
        <v>67972730</v>
      </c>
      <c r="R115" s="5">
        <v>63706294</v>
      </c>
      <c r="S115" s="5">
        <v>63706294</v>
      </c>
      <c r="T115" s="5">
        <v>63706294</v>
      </c>
      <c r="U115" s="5">
        <v>63706294</v>
      </c>
      <c r="V115" s="5">
        <v>20529017</v>
      </c>
    </row>
    <row r="116" spans="2:22" ht="15.5" x14ac:dyDescent="0.35">
      <c r="C116" t="s">
        <v>155</v>
      </c>
      <c r="D116" s="5">
        <v>-40996926</v>
      </c>
      <c r="E116" s="5">
        <v>-39294184</v>
      </c>
      <c r="F116" s="5">
        <v>-38101352</v>
      </c>
      <c r="G116" s="5">
        <v>-50007970</v>
      </c>
      <c r="I116" s="5">
        <v>-38101352</v>
      </c>
      <c r="J116" s="5">
        <v>-50879110</v>
      </c>
      <c r="K116" s="5">
        <v>-54417543</v>
      </c>
      <c r="L116" s="5">
        <v>-49010446</v>
      </c>
      <c r="M116" s="5">
        <v>-43021840</v>
      </c>
      <c r="N116" s="5">
        <v>-40366581</v>
      </c>
      <c r="O116" s="5">
        <v>-37593991</v>
      </c>
      <c r="P116" s="5">
        <v>-29047608</v>
      </c>
      <c r="Q116" s="5">
        <v>16334773</v>
      </c>
      <c r="R116" s="5">
        <v>36510911</v>
      </c>
      <c r="S116" s="5">
        <v>57473987</v>
      </c>
      <c r="T116" s="5">
        <v>59495816</v>
      </c>
      <c r="U116" s="5">
        <v>41100914</v>
      </c>
      <c r="V116" s="5">
        <v>24643736</v>
      </c>
    </row>
    <row r="117" spans="2:22" ht="15.5" x14ac:dyDescent="0.35">
      <c r="C117" t="s">
        <v>156</v>
      </c>
      <c r="D117" s="5">
        <v>210000</v>
      </c>
      <c r="E117" s="5">
        <v>210000</v>
      </c>
      <c r="F117" s="5">
        <v>210000</v>
      </c>
      <c r="G117" s="5">
        <v>210000</v>
      </c>
      <c r="I117" s="5">
        <v>210000</v>
      </c>
      <c r="J117" s="5">
        <v>210000</v>
      </c>
      <c r="K117" s="5">
        <v>210000</v>
      </c>
      <c r="L117" s="5">
        <v>210000</v>
      </c>
      <c r="M117" s="5">
        <v>210000</v>
      </c>
      <c r="N117" s="5">
        <v>210000</v>
      </c>
      <c r="O117" s="5">
        <v>210000</v>
      </c>
      <c r="P117" s="5">
        <v>210000</v>
      </c>
      <c r="Q117" s="5">
        <v>210000</v>
      </c>
      <c r="R117" s="5">
        <v>210000</v>
      </c>
      <c r="S117" s="5">
        <v>200000</v>
      </c>
      <c r="T117" s="5">
        <v>100000</v>
      </c>
    </row>
    <row r="118" spans="2:22" ht="15.5" x14ac:dyDescent="0.35">
      <c r="C118" t="s">
        <v>157</v>
      </c>
      <c r="D118" s="5">
        <v>-41206926</v>
      </c>
      <c r="E118" s="5">
        <v>-39504184</v>
      </c>
      <c r="F118" s="5">
        <v>-38311352</v>
      </c>
      <c r="G118" s="5">
        <v>-50217970</v>
      </c>
      <c r="I118" s="5">
        <v>-38311352</v>
      </c>
      <c r="J118" s="5">
        <v>-51089110</v>
      </c>
      <c r="K118" s="5">
        <v>-54627543</v>
      </c>
      <c r="L118" s="5">
        <v>-49220446</v>
      </c>
      <c r="M118" s="5">
        <v>-43231840</v>
      </c>
      <c r="N118" s="5">
        <v>-40576581</v>
      </c>
      <c r="O118" s="5">
        <v>-37803991</v>
      </c>
      <c r="P118" s="5">
        <v>-29257608</v>
      </c>
      <c r="Q118" s="5">
        <v>16124773</v>
      </c>
      <c r="R118" s="5">
        <v>36300911</v>
      </c>
      <c r="S118" s="5">
        <v>57273987</v>
      </c>
      <c r="T118" s="5">
        <v>59395816</v>
      </c>
      <c r="U118" s="5">
        <v>41100914</v>
      </c>
      <c r="V118" s="5">
        <v>24643736</v>
      </c>
    </row>
    <row r="119" spans="2:22" ht="15.5" x14ac:dyDescent="0.35">
      <c r="C119" t="s">
        <v>158</v>
      </c>
      <c r="D119" s="5">
        <v>-40996926</v>
      </c>
      <c r="E119" s="5">
        <v>-39294184</v>
      </c>
      <c r="F119" s="5">
        <v>-38101352</v>
      </c>
      <c r="G119" s="5">
        <v>-50007970</v>
      </c>
      <c r="I119" s="5">
        <v>-38101352</v>
      </c>
      <c r="J119" s="5">
        <v>-50879110</v>
      </c>
      <c r="K119" s="5">
        <v>-54417543</v>
      </c>
      <c r="L119" s="5">
        <v>-49010446</v>
      </c>
      <c r="M119" s="5">
        <v>-43021840</v>
      </c>
      <c r="N119" s="5">
        <v>-40366581</v>
      </c>
      <c r="O119" s="5">
        <v>-37593991</v>
      </c>
      <c r="P119" s="5">
        <v>-29047608</v>
      </c>
      <c r="Q119" s="5">
        <v>16334773</v>
      </c>
      <c r="R119" s="5">
        <v>36510911</v>
      </c>
      <c r="S119" s="5">
        <v>57473987</v>
      </c>
      <c r="T119" s="5">
        <v>59495816</v>
      </c>
      <c r="U119" s="5">
        <v>41100914</v>
      </c>
      <c r="V119" s="5">
        <v>24643736</v>
      </c>
    </row>
    <row r="120" spans="2:22" ht="15.5" x14ac:dyDescent="0.35">
      <c r="C120" t="s">
        <v>159</v>
      </c>
      <c r="D120" s="5">
        <v>-29</v>
      </c>
      <c r="E120" s="5">
        <v>-1</v>
      </c>
      <c r="F120" s="5">
        <v>55</v>
      </c>
      <c r="G120" s="5">
        <v>51</v>
      </c>
      <c r="I120" s="5">
        <v>55</v>
      </c>
      <c r="J120" s="5">
        <v>193</v>
      </c>
      <c r="K120" s="5">
        <v>274</v>
      </c>
      <c r="L120" s="5">
        <v>42914</v>
      </c>
      <c r="M120" s="5">
        <v>46564</v>
      </c>
      <c r="N120" s="5">
        <v>46728</v>
      </c>
      <c r="O120" s="5">
        <v>46996</v>
      </c>
      <c r="P120" s="5">
        <v>45418</v>
      </c>
      <c r="Q120" s="5">
        <v>47527</v>
      </c>
    </row>
    <row r="121" spans="2:22" ht="15.5" x14ac:dyDescent="0.35">
      <c r="C121" t="s">
        <v>10</v>
      </c>
      <c r="D121" s="5">
        <v>54538809</v>
      </c>
      <c r="E121" s="5">
        <v>56248308</v>
      </c>
      <c r="F121" s="5">
        <v>57452836</v>
      </c>
      <c r="G121" s="5">
        <v>45586614</v>
      </c>
      <c r="I121" s="5">
        <v>57452836</v>
      </c>
      <c r="J121" s="5">
        <v>44710233</v>
      </c>
      <c r="K121" s="5">
        <v>23820401</v>
      </c>
      <c r="L121" s="5">
        <v>29151349</v>
      </c>
      <c r="M121" s="5">
        <v>35195001</v>
      </c>
      <c r="N121" s="5">
        <v>37784099</v>
      </c>
      <c r="O121" s="5">
        <v>40522501</v>
      </c>
      <c r="P121" s="5">
        <v>49410807</v>
      </c>
      <c r="Q121" s="5">
        <v>94882371</v>
      </c>
      <c r="R121" s="5">
        <v>107013158</v>
      </c>
      <c r="S121" s="5">
        <v>126898403</v>
      </c>
      <c r="T121" s="5">
        <v>130353841</v>
      </c>
      <c r="U121" s="5">
        <v>111958939</v>
      </c>
      <c r="V121" s="5">
        <v>50702487</v>
      </c>
    </row>
    <row r="122" spans="2:22" ht="15.5" x14ac:dyDescent="0.35">
      <c r="C122" t="s">
        <v>160</v>
      </c>
      <c r="D122" s="5">
        <v>98368354</v>
      </c>
      <c r="E122" s="5">
        <v>104931415</v>
      </c>
      <c r="F122" s="5">
        <v>110535647</v>
      </c>
      <c r="G122" s="5">
        <v>106445220</v>
      </c>
      <c r="I122" s="5">
        <v>110535647</v>
      </c>
      <c r="J122" s="5">
        <v>129978635</v>
      </c>
      <c r="K122" s="5">
        <v>129522421</v>
      </c>
      <c r="L122" s="5">
        <v>133760666</v>
      </c>
      <c r="M122" s="5">
        <v>136627191</v>
      </c>
      <c r="N122" s="5">
        <v>141244156</v>
      </c>
      <c r="O122" s="5">
        <v>150937294</v>
      </c>
      <c r="P122" s="5">
        <v>156666326</v>
      </c>
      <c r="Q122" s="5">
        <v>202879602</v>
      </c>
      <c r="R122" s="5">
        <v>222204129</v>
      </c>
      <c r="S122" s="5">
        <v>267235228</v>
      </c>
      <c r="T122" s="5">
        <v>262083994</v>
      </c>
      <c r="U122" s="5">
        <v>235745007</v>
      </c>
      <c r="V122" s="5">
        <v>148442828</v>
      </c>
    </row>
    <row r="123" spans="2:22" ht="15.5" x14ac:dyDescent="0.35">
      <c r="C123" t="s">
        <v>161</v>
      </c>
      <c r="D123" s="5">
        <v>5799616328</v>
      </c>
      <c r="E123" s="5">
        <v>5799616328</v>
      </c>
      <c r="F123" s="5">
        <v>5799616328</v>
      </c>
      <c r="G123" s="5">
        <v>5799616328</v>
      </c>
      <c r="I123" s="5">
        <v>5799616328</v>
      </c>
      <c r="J123" s="5">
        <v>5799616328</v>
      </c>
      <c r="K123" s="5">
        <v>4049616328</v>
      </c>
      <c r="L123" s="5">
        <v>4049616328</v>
      </c>
      <c r="M123" s="5">
        <v>4049616328</v>
      </c>
      <c r="N123" s="5">
        <v>4049616328</v>
      </c>
      <c r="O123" s="5">
        <v>4049616328</v>
      </c>
      <c r="P123" s="5">
        <v>4049616328</v>
      </c>
      <c r="Q123" s="5">
        <v>4049616328</v>
      </c>
      <c r="R123" s="5">
        <v>2577028572</v>
      </c>
      <c r="S123" s="5">
        <v>2577028572</v>
      </c>
      <c r="T123" s="5">
        <v>644257143</v>
      </c>
      <c r="U123" s="5">
        <v>644257143</v>
      </c>
      <c r="V123" s="5">
        <v>45098</v>
      </c>
    </row>
    <row r="125" spans="2:22" ht="15.5" x14ac:dyDescent="0.35">
      <c r="B125" t="s">
        <v>162</v>
      </c>
      <c r="C125" t="s">
        <v>163</v>
      </c>
      <c r="D125" s="5">
        <v>3159728</v>
      </c>
      <c r="E125" s="5">
        <v>5915678</v>
      </c>
      <c r="F125" s="5">
        <v>5533291</v>
      </c>
      <c r="G125" s="5">
        <v>6300871</v>
      </c>
      <c r="I125" s="5">
        <v>19281085</v>
      </c>
      <c r="J125" s="5">
        <v>20870111</v>
      </c>
      <c r="K125" s="5">
        <v>11138385</v>
      </c>
      <c r="L125" s="5">
        <v>7942982</v>
      </c>
      <c r="M125" s="5">
        <v>6511256</v>
      </c>
      <c r="N125" s="5">
        <v>8856580</v>
      </c>
      <c r="O125" s="5">
        <v>5877652</v>
      </c>
      <c r="P125" s="5">
        <v>6442962</v>
      </c>
      <c r="Q125" s="5">
        <v>9846076</v>
      </c>
      <c r="R125" s="5">
        <v>12145144</v>
      </c>
      <c r="S125" s="5">
        <v>22388123</v>
      </c>
      <c r="T125" s="5">
        <v>38802119</v>
      </c>
      <c r="U125" s="5">
        <v>24642766</v>
      </c>
      <c r="V125" s="5">
        <v>15097265</v>
      </c>
    </row>
    <row r="126" spans="2:22" ht="15.5" x14ac:dyDescent="0.35">
      <c r="C126" t="s">
        <v>328</v>
      </c>
      <c r="D126" s="5">
        <v>7757444</v>
      </c>
      <c r="E126" s="5">
        <v>11399042</v>
      </c>
      <c r="F126" s="5">
        <v>9991088</v>
      </c>
      <c r="G126" s="5">
        <v>9366099</v>
      </c>
      <c r="I126" s="5">
        <v>40062070</v>
      </c>
      <c r="J126" s="5">
        <v>44264656</v>
      </c>
      <c r="K126" s="5">
        <v>35017496</v>
      </c>
      <c r="L126" s="5">
        <v>25854957</v>
      </c>
      <c r="M126" s="5">
        <v>25134907</v>
      </c>
      <c r="N126" s="5">
        <v>25811398</v>
      </c>
      <c r="O126" s="5">
        <v>23227178</v>
      </c>
      <c r="P126" s="5">
        <v>25141735</v>
      </c>
      <c r="Q126" s="5">
        <v>29588669</v>
      </c>
      <c r="R126" s="5">
        <v>35508155</v>
      </c>
      <c r="S126" s="5">
        <v>49643987</v>
      </c>
      <c r="T126" s="5">
        <v>67753437</v>
      </c>
      <c r="U126" s="5">
        <v>52795090</v>
      </c>
      <c r="V126" s="5">
        <v>31811677</v>
      </c>
    </row>
    <row r="127" spans="2:22" ht="15.5" x14ac:dyDescent="0.35">
      <c r="C127" t="s">
        <v>1078</v>
      </c>
    </row>
    <row r="128" spans="2:22" ht="15.5" x14ac:dyDescent="0.35">
      <c r="C128" t="s">
        <v>1079</v>
      </c>
      <c r="D128" s="5">
        <v>-3026735</v>
      </c>
      <c r="E128" s="5">
        <v>-3746975</v>
      </c>
      <c r="F128" s="5">
        <v>-3162494</v>
      </c>
      <c r="G128" s="5">
        <v>-737977</v>
      </c>
      <c r="I128" s="5">
        <v>-13603403</v>
      </c>
      <c r="J128" s="5">
        <v>-15253913</v>
      </c>
      <c r="K128" s="5">
        <v>-16297072</v>
      </c>
      <c r="L128" s="5">
        <v>-10835859</v>
      </c>
      <c r="M128" s="5">
        <v>-11166955</v>
      </c>
      <c r="N128" s="5">
        <v>-10177854</v>
      </c>
      <c r="O128" s="5">
        <v>-10296595</v>
      </c>
      <c r="P128" s="5">
        <v>-11110807</v>
      </c>
      <c r="Q128" s="5">
        <v>-12235336</v>
      </c>
      <c r="R128" s="5">
        <v>-14916623</v>
      </c>
      <c r="S128" s="5">
        <v>-14311566</v>
      </c>
      <c r="T128" s="5">
        <v>-16589233</v>
      </c>
      <c r="U128" s="5">
        <v>-18007812</v>
      </c>
      <c r="V128" s="5">
        <v>-9795285</v>
      </c>
    </row>
    <row r="129" spans="3:22" ht="15.5" x14ac:dyDescent="0.35">
      <c r="C129" t="s">
        <v>1080</v>
      </c>
      <c r="D129" s="5">
        <v>-1747401</v>
      </c>
      <c r="E129" s="5">
        <v>-1365588</v>
      </c>
      <c r="F129" s="5">
        <v>-1427902</v>
      </c>
      <c r="G129" s="5">
        <v>-2190557</v>
      </c>
      <c r="I129" s="5">
        <v>-7154151</v>
      </c>
      <c r="J129" s="5">
        <v>-8320378</v>
      </c>
      <c r="K129" s="5">
        <v>-8078809</v>
      </c>
      <c r="L129" s="5">
        <v>-6958333</v>
      </c>
      <c r="M129" s="5">
        <v>-7024163</v>
      </c>
      <c r="N129" s="5">
        <v>-6851861</v>
      </c>
      <c r="O129" s="5">
        <v>-7261463</v>
      </c>
      <c r="P129" s="5">
        <v>-7670635</v>
      </c>
      <c r="Q129" s="5">
        <v>-7559353</v>
      </c>
      <c r="R129" s="5">
        <v>-9084843</v>
      </c>
      <c r="S129" s="5">
        <v>-12766872</v>
      </c>
      <c r="T129" s="5">
        <v>-12161297</v>
      </c>
      <c r="U129" s="5">
        <v>-8886234</v>
      </c>
      <c r="V129" s="5">
        <v>-6206303</v>
      </c>
    </row>
    <row r="130" spans="3:22" ht="15.5" x14ac:dyDescent="0.35">
      <c r="C130" t="s">
        <v>532</v>
      </c>
      <c r="D130" s="5">
        <v>-4774136</v>
      </c>
      <c r="E130" s="5">
        <v>-5112563</v>
      </c>
      <c r="F130" s="5">
        <v>-4590396</v>
      </c>
      <c r="G130" s="5">
        <v>-2928534</v>
      </c>
      <c r="I130" s="5">
        <v>-20757554</v>
      </c>
      <c r="J130" s="5">
        <v>-23574291</v>
      </c>
      <c r="K130" s="5">
        <v>-24375881</v>
      </c>
      <c r="L130" s="5">
        <v>-17794192</v>
      </c>
      <c r="M130" s="5">
        <v>-18191118</v>
      </c>
      <c r="N130" s="5">
        <v>-17029715</v>
      </c>
      <c r="O130" s="5">
        <v>-17558058</v>
      </c>
      <c r="P130" s="5">
        <v>-18781442</v>
      </c>
      <c r="Q130" s="5">
        <v>-19794689</v>
      </c>
      <c r="R130" s="5">
        <v>-24001466</v>
      </c>
      <c r="S130" s="5">
        <v>-27078438</v>
      </c>
      <c r="T130" s="5">
        <v>-28750530</v>
      </c>
      <c r="U130" s="5">
        <v>-26894046</v>
      </c>
      <c r="V130" s="5">
        <v>-16001588</v>
      </c>
    </row>
    <row r="131" spans="3:22" ht="15.5" x14ac:dyDescent="0.35">
      <c r="C131" t="s">
        <v>1081</v>
      </c>
      <c r="D131" s="5">
        <v>30005</v>
      </c>
      <c r="E131" s="5">
        <v>34976</v>
      </c>
      <c r="F131" s="5">
        <v>34483</v>
      </c>
      <c r="G131" s="5">
        <v>38234</v>
      </c>
      <c r="I131" s="5">
        <v>222693</v>
      </c>
      <c r="J131" s="5">
        <v>244046</v>
      </c>
      <c r="K131" s="5">
        <v>518005</v>
      </c>
      <c r="L131" s="5">
        <v>55481</v>
      </c>
      <c r="M131" s="5">
        <v>43624</v>
      </c>
      <c r="N131" s="5">
        <v>129577</v>
      </c>
      <c r="O131" s="5">
        <v>139759</v>
      </c>
      <c r="P131" s="5">
        <v>93942</v>
      </c>
      <c r="Q131" s="5">
        <v>91748</v>
      </c>
      <c r="R131" s="5">
        <v>117810</v>
      </c>
      <c r="S131" s="5">
        <v>372659</v>
      </c>
      <c r="T131" s="5">
        <v>32620</v>
      </c>
      <c r="U131" s="5">
        <v>27133</v>
      </c>
      <c r="V131" s="5">
        <v>36945</v>
      </c>
    </row>
    <row r="132" spans="3:22" ht="15.5" x14ac:dyDescent="0.35">
      <c r="C132" t="s">
        <v>1082</v>
      </c>
      <c r="R132" s="5">
        <v>88008</v>
      </c>
      <c r="T132" s="5">
        <v>1032215</v>
      </c>
    </row>
    <row r="133" spans="3:22" ht="15.5" x14ac:dyDescent="0.35">
      <c r="C133" t="s">
        <v>1083</v>
      </c>
    </row>
    <row r="134" spans="3:22" ht="15.5" x14ac:dyDescent="0.35">
      <c r="C134" t="s">
        <v>490</v>
      </c>
      <c r="D134" s="5">
        <v>146415</v>
      </c>
      <c r="E134" s="5">
        <v>-405777</v>
      </c>
      <c r="F134" s="5">
        <v>98116</v>
      </c>
      <c r="G134" s="5">
        <v>-174928</v>
      </c>
      <c r="I134" s="5">
        <v>-246124</v>
      </c>
      <c r="J134" s="5">
        <v>-64300</v>
      </c>
      <c r="K134" s="5">
        <v>-21235</v>
      </c>
      <c r="L134" s="5">
        <v>-173264</v>
      </c>
      <c r="M134" s="5">
        <v>-476157</v>
      </c>
      <c r="N134" s="5">
        <v>-54680</v>
      </c>
      <c r="O134" s="5">
        <v>68773</v>
      </c>
      <c r="P134" s="5">
        <v>-11273</v>
      </c>
      <c r="Q134" s="5">
        <v>-39652</v>
      </c>
      <c r="R134" s="5">
        <v>432637</v>
      </c>
      <c r="S134" s="5">
        <v>-550085</v>
      </c>
      <c r="T134" s="5">
        <v>-1265623</v>
      </c>
      <c r="U134" s="5">
        <v>-1285411</v>
      </c>
      <c r="V134" s="5">
        <v>-749769</v>
      </c>
    </row>
    <row r="135" spans="3:22" ht="15.5" x14ac:dyDescent="0.35">
      <c r="C135" t="s">
        <v>173</v>
      </c>
      <c r="D135" s="5">
        <v>-4024854</v>
      </c>
      <c r="E135" s="5">
        <v>-4715753</v>
      </c>
      <c r="F135" s="5">
        <v>-11502123</v>
      </c>
      <c r="G135" s="5">
        <v>-5731726</v>
      </c>
      <c r="I135" s="5">
        <v>-35999368</v>
      </c>
      <c r="J135" s="5">
        <v>-19758663</v>
      </c>
      <c r="K135" s="5">
        <v>-5673498</v>
      </c>
      <c r="L135" s="5">
        <v>-6109471</v>
      </c>
      <c r="M135" s="5">
        <v>-4334714</v>
      </c>
      <c r="N135" s="5">
        <v>-9155474</v>
      </c>
      <c r="O135" s="5">
        <v>-3389867</v>
      </c>
      <c r="P135" s="5">
        <v>-6221002</v>
      </c>
      <c r="Q135" s="5">
        <v>-5896703</v>
      </c>
      <c r="R135" s="5">
        <v>-28911348</v>
      </c>
      <c r="S135" s="5">
        <v>-2039142</v>
      </c>
      <c r="T135" s="5">
        <v>-1385707</v>
      </c>
      <c r="U135" s="5">
        <v>64704336</v>
      </c>
      <c r="V135" s="5">
        <v>35135708</v>
      </c>
    </row>
    <row r="136" spans="3:22" ht="15.5" x14ac:dyDescent="0.35">
      <c r="C136" t="s">
        <v>174</v>
      </c>
      <c r="D136" s="5">
        <v>-308541</v>
      </c>
      <c r="E136" s="5">
        <v>-261088</v>
      </c>
      <c r="F136" s="5">
        <v>7512877</v>
      </c>
      <c r="G136" s="5">
        <v>-2060137</v>
      </c>
      <c r="I136" s="5">
        <v>13401121</v>
      </c>
      <c r="J136" s="5">
        <v>-3997845</v>
      </c>
      <c r="K136" s="5">
        <v>-4488203</v>
      </c>
      <c r="L136" s="5">
        <v>-2315898</v>
      </c>
      <c r="M136" s="5">
        <v>-1805246</v>
      </c>
      <c r="N136" s="5">
        <v>206453</v>
      </c>
      <c r="O136" s="5">
        <v>-599406</v>
      </c>
      <c r="P136" s="5">
        <v>-823215</v>
      </c>
      <c r="Q136" s="5">
        <v>383515</v>
      </c>
      <c r="R136" s="5">
        <v>-118118</v>
      </c>
      <c r="S136" s="5">
        <v>-4748924</v>
      </c>
      <c r="T136" s="5">
        <v>-39624403</v>
      </c>
      <c r="U136" s="5">
        <v>-83942030</v>
      </c>
      <c r="V136" s="5">
        <v>-50558161</v>
      </c>
    </row>
    <row r="137" spans="3:22" ht="15.5" x14ac:dyDescent="0.35">
      <c r="C137" t="s">
        <v>176</v>
      </c>
      <c r="D137" s="5">
        <v>-229446</v>
      </c>
      <c r="E137" s="5">
        <v>-191914</v>
      </c>
      <c r="F137" s="5">
        <v>-786040</v>
      </c>
      <c r="G137" s="5">
        <v>-2670023</v>
      </c>
      <c r="I137" s="5">
        <v>-2259061</v>
      </c>
      <c r="J137" s="5">
        <v>-4151351</v>
      </c>
      <c r="K137" s="5">
        <v>-4426645</v>
      </c>
      <c r="L137" s="5">
        <v>-2299637</v>
      </c>
      <c r="M137" s="5">
        <v>-1795190</v>
      </c>
      <c r="N137" s="5">
        <v>-1394179</v>
      </c>
      <c r="O137" s="5">
        <v>-2149281</v>
      </c>
      <c r="P137" s="5">
        <v>-923954</v>
      </c>
      <c r="Q137" s="5">
        <v>-523509</v>
      </c>
      <c r="R137" s="5">
        <v>-681085</v>
      </c>
      <c r="S137" s="5">
        <v>-3977119</v>
      </c>
      <c r="T137" s="5">
        <v>-41436121</v>
      </c>
      <c r="U137" s="5">
        <v>-83452813</v>
      </c>
      <c r="V137" s="5">
        <v>-49610065</v>
      </c>
    </row>
    <row r="138" spans="3:22" ht="15.5" x14ac:dyDescent="0.35">
      <c r="C138" t="s">
        <v>1084</v>
      </c>
      <c r="D138" s="5">
        <v>-171367</v>
      </c>
      <c r="F138" s="5">
        <v>-51083</v>
      </c>
      <c r="G138" s="5">
        <v>-1585</v>
      </c>
      <c r="I138" s="5">
        <v>-416289</v>
      </c>
      <c r="J138" s="5">
        <v>23230</v>
      </c>
      <c r="K138" s="5">
        <v>-81882</v>
      </c>
      <c r="L138" s="5">
        <v>-116581</v>
      </c>
      <c r="M138" s="5">
        <v>-27887</v>
      </c>
      <c r="N138" s="5">
        <v>1600632</v>
      </c>
      <c r="O138" s="5">
        <v>574450</v>
      </c>
      <c r="P138" s="5">
        <v>-5637</v>
      </c>
      <c r="Q138" s="5">
        <v>-1451</v>
      </c>
      <c r="R138" s="5">
        <v>470693</v>
      </c>
      <c r="S138" s="5">
        <v>-1109770</v>
      </c>
      <c r="T138" s="5">
        <v>-633800</v>
      </c>
      <c r="U138" s="5">
        <v>-439000</v>
      </c>
      <c r="V138" s="5">
        <v>-991200</v>
      </c>
    </row>
    <row r="139" spans="3:22" ht="15.5" x14ac:dyDescent="0.35">
      <c r="C139" t="s">
        <v>178</v>
      </c>
      <c r="T139" s="5">
        <v>-568697</v>
      </c>
      <c r="U139" s="5">
        <v>-100945</v>
      </c>
    </row>
    <row r="140" spans="3:22" ht="15.5" x14ac:dyDescent="0.35">
      <c r="C140" t="s">
        <v>610</v>
      </c>
      <c r="D140" s="5">
        <v>76880</v>
      </c>
      <c r="E140" s="5">
        <v>-76880</v>
      </c>
    </row>
    <row r="141" spans="3:22" ht="15.5" x14ac:dyDescent="0.35">
      <c r="C141" t="s">
        <v>573</v>
      </c>
      <c r="D141" s="5">
        <v>15392</v>
      </c>
      <c r="E141" s="5">
        <v>7706</v>
      </c>
      <c r="F141" s="5">
        <v>8350000</v>
      </c>
      <c r="G141" s="5">
        <v>611471</v>
      </c>
      <c r="I141" s="5">
        <v>16076471</v>
      </c>
      <c r="J141" s="5">
        <v>130276</v>
      </c>
      <c r="K141" s="5">
        <v>20324</v>
      </c>
      <c r="L141" s="5">
        <v>100320</v>
      </c>
      <c r="M141" s="5">
        <v>17831</v>
      </c>
      <c r="O141" s="5">
        <v>975425</v>
      </c>
      <c r="P141" s="5">
        <v>106376</v>
      </c>
      <c r="Q141" s="5">
        <v>908475</v>
      </c>
      <c r="R141" s="5">
        <v>92274</v>
      </c>
      <c r="S141" s="5">
        <v>337965</v>
      </c>
      <c r="T141" s="5">
        <v>3014215</v>
      </c>
      <c r="U141" s="5">
        <v>50728</v>
      </c>
      <c r="V141" s="5">
        <v>43104</v>
      </c>
    </row>
    <row r="142" spans="3:22" ht="15.5" x14ac:dyDescent="0.35">
      <c r="C142" t="s">
        <v>183</v>
      </c>
      <c r="D142" s="5">
        <v>-4024854</v>
      </c>
      <c r="E142" s="5">
        <v>-4715753</v>
      </c>
      <c r="F142" s="5">
        <v>-11502123</v>
      </c>
      <c r="G142" s="5">
        <v>-5731726</v>
      </c>
      <c r="I142" s="5">
        <v>-35999368</v>
      </c>
      <c r="J142" s="5">
        <v>-19758663</v>
      </c>
      <c r="K142" s="5">
        <v>-5673498</v>
      </c>
      <c r="L142" s="5">
        <v>-6109471</v>
      </c>
      <c r="M142" s="5">
        <v>-4334714</v>
      </c>
      <c r="N142" s="5">
        <v>-9155474</v>
      </c>
      <c r="O142" s="5">
        <v>-3389867</v>
      </c>
      <c r="P142" s="5">
        <v>-6221002</v>
      </c>
      <c r="Q142" s="5">
        <v>-5896703</v>
      </c>
      <c r="R142" s="5">
        <v>-28911348</v>
      </c>
      <c r="S142" s="5">
        <v>-2039142</v>
      </c>
      <c r="T142" s="5">
        <v>-1385707</v>
      </c>
      <c r="U142" s="5">
        <v>64704336</v>
      </c>
      <c r="V142" s="5">
        <v>35135708</v>
      </c>
    </row>
    <row r="143" spans="3:22" ht="15.5" x14ac:dyDescent="0.35">
      <c r="C143" t="s">
        <v>764</v>
      </c>
    </row>
    <row r="144" spans="3:22" ht="15.5" x14ac:dyDescent="0.35">
      <c r="C144" t="s">
        <v>361</v>
      </c>
      <c r="U144" s="5">
        <v>21250000</v>
      </c>
      <c r="V144" s="5">
        <v>7150000</v>
      </c>
    </row>
    <row r="145" spans="3:22" ht="15.5" x14ac:dyDescent="0.35">
      <c r="C145" t="s">
        <v>362</v>
      </c>
      <c r="U145" s="5">
        <v>-27650000</v>
      </c>
      <c r="V145" s="5">
        <v>-750000</v>
      </c>
    </row>
    <row r="146" spans="3:22" ht="15.5" x14ac:dyDescent="0.35">
      <c r="C146" t="s">
        <v>765</v>
      </c>
      <c r="K146" s="5">
        <v>-4104184</v>
      </c>
      <c r="L146" s="5">
        <v>-4653530</v>
      </c>
      <c r="M146" s="5">
        <v>-3208514</v>
      </c>
      <c r="N146" s="5">
        <v>29579533</v>
      </c>
      <c r="O146" s="5">
        <v>-2536300</v>
      </c>
      <c r="P146" s="5">
        <v>-1253750</v>
      </c>
      <c r="Q146" s="5">
        <v>-6824654</v>
      </c>
      <c r="R146" s="5">
        <v>-21378338</v>
      </c>
      <c r="S146" s="5">
        <v>-27570442</v>
      </c>
      <c r="T146" s="5">
        <v>20239572</v>
      </c>
      <c r="U146" s="5">
        <v>26874357</v>
      </c>
      <c r="V146" s="5">
        <v>29370592</v>
      </c>
    </row>
    <row r="147" spans="3:22" ht="15.5" x14ac:dyDescent="0.35">
      <c r="C147" t="s">
        <v>1085</v>
      </c>
    </row>
    <row r="148" spans="3:22" ht="15.5" x14ac:dyDescent="0.35">
      <c r="C148" t="s">
        <v>1086</v>
      </c>
    </row>
    <row r="149" spans="3:22" ht="15.5" x14ac:dyDescent="0.35">
      <c r="C149" t="s">
        <v>1087</v>
      </c>
      <c r="U149" s="5">
        <v>-6400000</v>
      </c>
      <c r="V149" s="5">
        <v>6400000</v>
      </c>
    </row>
    <row r="150" spans="3:22" ht="15.5" x14ac:dyDescent="0.35">
      <c r="C150" t="s">
        <v>368</v>
      </c>
      <c r="D150" s="5">
        <v>-4652829</v>
      </c>
      <c r="E150" s="5">
        <v>-2955960</v>
      </c>
      <c r="F150" s="5">
        <v>-9570292</v>
      </c>
      <c r="G150" s="5">
        <v>-3168813</v>
      </c>
      <c r="I150" s="5">
        <v>-30706453</v>
      </c>
      <c r="J150" s="5">
        <v>-6600000</v>
      </c>
    </row>
    <row r="151" spans="3:22" ht="15.5" x14ac:dyDescent="0.35">
      <c r="C151" t="s">
        <v>723</v>
      </c>
      <c r="M151" s="5">
        <v>-4691</v>
      </c>
      <c r="N151" s="5">
        <v>-8309</v>
      </c>
      <c r="O151" s="5">
        <v>-7763</v>
      </c>
      <c r="P151" s="5">
        <v>-2891</v>
      </c>
      <c r="Q151" s="5">
        <v>445</v>
      </c>
      <c r="R151" s="5">
        <v>-24553</v>
      </c>
      <c r="S151" s="5">
        <v>-44306</v>
      </c>
      <c r="T151" s="5">
        <v>-100044</v>
      </c>
      <c r="U151" s="5">
        <v>-102619</v>
      </c>
      <c r="V151" s="5">
        <v>-114680</v>
      </c>
    </row>
    <row r="152" spans="3:22" ht="15.5" x14ac:dyDescent="0.35">
      <c r="C152" t="s">
        <v>510</v>
      </c>
      <c r="D152" s="5">
        <v>-252866</v>
      </c>
      <c r="E152" s="5">
        <v>-275673</v>
      </c>
      <c r="F152" s="5">
        <v>-439812</v>
      </c>
      <c r="G152" s="5">
        <v>-518995</v>
      </c>
      <c r="I152" s="5">
        <v>-2283043</v>
      </c>
      <c r="J152" s="5">
        <v>-1831489</v>
      </c>
      <c r="K152" s="5">
        <v>-1569314</v>
      </c>
      <c r="L152" s="5">
        <v>-1455941</v>
      </c>
      <c r="M152" s="5">
        <v>-1121378</v>
      </c>
      <c r="N152" s="5">
        <v>-991193</v>
      </c>
      <c r="Q152" s="5">
        <v>-47341</v>
      </c>
      <c r="R152" s="5">
        <v>-57665</v>
      </c>
      <c r="S152" s="5">
        <v>-61390</v>
      </c>
      <c r="T152" s="5">
        <v>-440036</v>
      </c>
      <c r="U152" s="5">
        <v>-523308</v>
      </c>
      <c r="V152" s="5">
        <v>-4832623</v>
      </c>
    </row>
    <row r="153" spans="3:22" ht="15.5" x14ac:dyDescent="0.35">
      <c r="C153" t="s">
        <v>479</v>
      </c>
      <c r="S153" s="5">
        <v>-2071565</v>
      </c>
      <c r="T153" s="5">
        <v>-1585447</v>
      </c>
    </row>
    <row r="154" spans="3:22" ht="15.5" x14ac:dyDescent="0.35">
      <c r="C154" t="s">
        <v>171</v>
      </c>
      <c r="D154" s="5">
        <v>-414589</v>
      </c>
      <c r="E154" s="5">
        <v>-606463</v>
      </c>
      <c r="F154" s="5">
        <v>-867050</v>
      </c>
      <c r="G154" s="5">
        <v>-3097538</v>
      </c>
      <c r="I154" s="5">
        <v>-6276874</v>
      </c>
      <c r="J154" s="5">
        <v>-2816698</v>
      </c>
      <c r="M154" s="5">
        <v>-131</v>
      </c>
      <c r="N154" s="5">
        <v>-65050</v>
      </c>
      <c r="O154" s="5">
        <v>-845804</v>
      </c>
      <c r="P154" s="5">
        <v>-3883745</v>
      </c>
      <c r="Q154" s="5">
        <v>-5051581</v>
      </c>
      <c r="R154" s="5">
        <v>-5346769</v>
      </c>
      <c r="S154" s="5">
        <v>-5981631</v>
      </c>
      <c r="T154" s="5">
        <v>-6858252</v>
      </c>
      <c r="U154" s="5">
        <v>-5931115</v>
      </c>
      <c r="V154" s="5">
        <v>-3390081</v>
      </c>
    </row>
    <row r="155" spans="3:22" ht="15.5" x14ac:dyDescent="0.35">
      <c r="C155" t="s">
        <v>1088</v>
      </c>
      <c r="P155" s="5">
        <v>-1080616</v>
      </c>
      <c r="Q155" s="5">
        <v>-1040041</v>
      </c>
      <c r="R155" s="5">
        <v>-2104023</v>
      </c>
      <c r="S155" s="5">
        <v>-330882</v>
      </c>
      <c r="T155" s="5">
        <v>-433500</v>
      </c>
    </row>
    <row r="156" spans="3:22" ht="15.5" x14ac:dyDescent="0.35">
      <c r="C156" t="s">
        <v>819</v>
      </c>
      <c r="D156" s="5">
        <v>1295430</v>
      </c>
      <c r="E156" s="5">
        <v>-877657</v>
      </c>
      <c r="F156" s="5">
        <v>-624969</v>
      </c>
      <c r="G156" s="5">
        <v>1053620</v>
      </c>
      <c r="I156" s="5">
        <v>3267002</v>
      </c>
      <c r="J156" s="5">
        <v>-8510476</v>
      </c>
    </row>
    <row r="157" spans="3:22" ht="15.5" x14ac:dyDescent="0.35">
      <c r="C157" t="s">
        <v>380</v>
      </c>
      <c r="U157" s="5">
        <v>16000000</v>
      </c>
    </row>
    <row r="158" spans="3:22" ht="15.5" x14ac:dyDescent="0.35">
      <c r="C158" t="s">
        <v>1089</v>
      </c>
      <c r="N158" s="5">
        <v>-37670455</v>
      </c>
    </row>
    <row r="159" spans="3:22" ht="15.5" x14ac:dyDescent="0.35">
      <c r="C159" t="s">
        <v>1090</v>
      </c>
      <c r="S159" s="5">
        <v>37593985</v>
      </c>
    </row>
    <row r="160" spans="3:22" ht="15.5" x14ac:dyDescent="0.35">
      <c r="C160" t="s">
        <v>1091</v>
      </c>
      <c r="S160" s="5">
        <v>-172911</v>
      </c>
    </row>
    <row r="161" spans="2:22" ht="15.5" x14ac:dyDescent="0.35">
      <c r="C161" t="s">
        <v>577</v>
      </c>
      <c r="Q161" s="5">
        <v>-141876</v>
      </c>
    </row>
    <row r="162" spans="2:22" ht="15.5" x14ac:dyDescent="0.35">
      <c r="C162" t="s">
        <v>836</v>
      </c>
      <c r="Q162" s="5">
        <v>50000</v>
      </c>
    </row>
    <row r="163" spans="2:22" ht="15.5" x14ac:dyDescent="0.35">
      <c r="C163" t="s">
        <v>717</v>
      </c>
      <c r="Q163" s="5">
        <v>7158345</v>
      </c>
      <c r="U163" s="5">
        <v>29931521</v>
      </c>
    </row>
    <row r="164" spans="2:22" ht="15.5" x14ac:dyDescent="0.35">
      <c r="C164" t="s">
        <v>194</v>
      </c>
      <c r="D164" s="5">
        <v>6</v>
      </c>
      <c r="E164" s="5">
        <v>3</v>
      </c>
      <c r="F164" s="5">
        <v>3</v>
      </c>
      <c r="G164" s="5">
        <v>-5</v>
      </c>
      <c r="I164" s="5">
        <v>6</v>
      </c>
      <c r="J164" s="5">
        <v>24884</v>
      </c>
      <c r="K164" s="5">
        <v>13943</v>
      </c>
      <c r="L164" s="5">
        <v>-2195</v>
      </c>
      <c r="M164" s="5">
        <v>8957</v>
      </c>
      <c r="N164" s="5">
        <v>8541</v>
      </c>
      <c r="O164" s="5">
        <v>-45500</v>
      </c>
      <c r="P164" s="5">
        <v>34095</v>
      </c>
      <c r="Q164" s="5">
        <v>12496</v>
      </c>
      <c r="R164" s="5">
        <v>-22161</v>
      </c>
      <c r="S164" s="5">
        <v>-422</v>
      </c>
      <c r="T164" s="5">
        <v>-3858</v>
      </c>
      <c r="U164" s="5">
        <v>-14508</v>
      </c>
      <c r="V164" s="5">
        <v>-1185</v>
      </c>
    </row>
    <row r="165" spans="2:22" ht="15.5" x14ac:dyDescent="0.35">
      <c r="C165" t="s">
        <v>391</v>
      </c>
      <c r="D165" s="5">
        <v>-1173661</v>
      </c>
      <c r="E165" s="5">
        <v>938840</v>
      </c>
      <c r="F165" s="5">
        <v>1544048</v>
      </c>
      <c r="G165" s="5">
        <v>-1490997</v>
      </c>
      <c r="I165" s="5">
        <v>-3317156</v>
      </c>
      <c r="J165" s="5">
        <v>-2861513</v>
      </c>
      <c r="K165" s="5">
        <v>990627</v>
      </c>
      <c r="L165" s="5">
        <v>-484582</v>
      </c>
      <c r="M165" s="5">
        <v>380253</v>
      </c>
      <c r="N165" s="5">
        <v>-83900</v>
      </c>
      <c r="O165" s="5">
        <v>1842879</v>
      </c>
      <c r="P165" s="5">
        <v>-567160</v>
      </c>
      <c r="Q165" s="5">
        <v>4345384</v>
      </c>
      <c r="R165" s="5">
        <v>-16906483</v>
      </c>
      <c r="S165" s="5">
        <v>15599635</v>
      </c>
      <c r="T165" s="5">
        <v>-2211849</v>
      </c>
      <c r="U165" s="5">
        <v>5390564</v>
      </c>
      <c r="V165" s="5">
        <v>-326373</v>
      </c>
    </row>
    <row r="166" spans="2:22" ht="15.5" x14ac:dyDescent="0.35">
      <c r="C166" t="s">
        <v>193</v>
      </c>
      <c r="E166" s="5">
        <v>4916142</v>
      </c>
      <c r="I166" s="5">
        <v>8233298</v>
      </c>
      <c r="J166" s="5">
        <v>11094812</v>
      </c>
      <c r="K166" s="5">
        <v>10104185</v>
      </c>
      <c r="L166" s="5">
        <v>10588767</v>
      </c>
      <c r="M166" s="5">
        <v>10208514</v>
      </c>
      <c r="N166" s="5">
        <v>10292414</v>
      </c>
      <c r="O166" s="5">
        <v>8449535</v>
      </c>
      <c r="P166" s="5">
        <v>9016695</v>
      </c>
      <c r="Q166" s="5">
        <v>4671311</v>
      </c>
      <c r="R166" s="5">
        <v>21577794</v>
      </c>
      <c r="S166" s="5">
        <v>5978159</v>
      </c>
      <c r="T166" s="5">
        <v>8190008</v>
      </c>
      <c r="U166" s="5">
        <v>2799444</v>
      </c>
      <c r="V166" s="5">
        <v>3125817</v>
      </c>
    </row>
    <row r="167" spans="2:22" ht="15.5" x14ac:dyDescent="0.35">
      <c r="C167" t="s">
        <v>195</v>
      </c>
      <c r="D167" s="5">
        <v>-1173661</v>
      </c>
      <c r="E167" s="5">
        <v>5854982</v>
      </c>
      <c r="F167" s="5">
        <v>1544048</v>
      </c>
      <c r="G167" s="5">
        <v>-1490997</v>
      </c>
      <c r="I167" s="5">
        <v>4916142</v>
      </c>
      <c r="J167" s="5">
        <v>8233299</v>
      </c>
      <c r="K167" s="5">
        <v>11094812</v>
      </c>
      <c r="L167" s="5">
        <v>10104185</v>
      </c>
      <c r="M167" s="5">
        <v>10588767</v>
      </c>
      <c r="N167" s="5">
        <v>10208514</v>
      </c>
      <c r="O167" s="5">
        <v>10292414</v>
      </c>
      <c r="P167" s="5">
        <v>8449535</v>
      </c>
      <c r="Q167" s="5">
        <v>9016695</v>
      </c>
      <c r="R167" s="5">
        <v>4671311</v>
      </c>
      <c r="S167" s="5">
        <v>21577794</v>
      </c>
      <c r="T167" s="5">
        <v>5978159</v>
      </c>
      <c r="U167" s="5">
        <v>8190008</v>
      </c>
      <c r="V167" s="5">
        <v>2799444</v>
      </c>
    </row>
    <row r="169" spans="2:22" ht="15.5" x14ac:dyDescent="0.35">
      <c r="B169" t="s">
        <v>196</v>
      </c>
      <c r="C169" t="s">
        <v>12</v>
      </c>
      <c r="D169" s="5">
        <v>5800000000</v>
      </c>
      <c r="E169" s="5">
        <v>5800000000</v>
      </c>
      <c r="F169" s="5">
        <v>5800000000</v>
      </c>
      <c r="G169" s="5">
        <v>5800000000</v>
      </c>
      <c r="I169" s="5">
        <v>5800000000</v>
      </c>
      <c r="J169" s="5">
        <v>5800000000</v>
      </c>
      <c r="K169" s="5">
        <v>4050000000</v>
      </c>
      <c r="L169" s="5">
        <v>4050000000</v>
      </c>
      <c r="M169" s="5">
        <v>4050000000</v>
      </c>
      <c r="N169" s="5">
        <v>4050000000</v>
      </c>
      <c r="O169" s="5">
        <v>4050000000</v>
      </c>
      <c r="P169" s="5">
        <v>4050000000</v>
      </c>
      <c r="Q169" s="5">
        <v>4050000000</v>
      </c>
      <c r="R169" s="5">
        <v>2580000000</v>
      </c>
      <c r="S169" s="5">
        <v>2580000000</v>
      </c>
      <c r="T169" s="5">
        <v>640000000</v>
      </c>
      <c r="U169" s="5">
        <v>640000000</v>
      </c>
      <c r="V169" s="5">
        <v>0</v>
      </c>
    </row>
    <row r="170" spans="2:22" ht="15.5" x14ac:dyDescent="0.35">
      <c r="C170" t="s">
        <v>197</v>
      </c>
      <c r="D170" s="6">
        <v>-5.15</v>
      </c>
      <c r="E170" s="6">
        <v>-3.47</v>
      </c>
      <c r="F170" s="6">
        <v>34.22</v>
      </c>
      <c r="G170" s="6">
        <v>1.98</v>
      </c>
    </row>
    <row r="171" spans="2:22" ht="15.5" x14ac:dyDescent="0.35">
      <c r="C171" t="s">
        <v>198</v>
      </c>
      <c r="D171" s="6">
        <v>-16.89</v>
      </c>
      <c r="E171" s="6">
        <v>-34.58</v>
      </c>
      <c r="F171" s="6">
        <v>4.5</v>
      </c>
      <c r="G171" s="6">
        <v>41.41</v>
      </c>
    </row>
    <row r="172" spans="2:22" ht="15.5" x14ac:dyDescent="0.35">
      <c r="C172" t="s">
        <v>73</v>
      </c>
      <c r="D172" s="6">
        <v>3.75</v>
      </c>
      <c r="E172" s="6">
        <v>5.51</v>
      </c>
      <c r="F172" s="6">
        <v>4.7300000000000004</v>
      </c>
      <c r="G172" s="6">
        <v>2.63</v>
      </c>
    </row>
    <row r="173" spans="2:22" ht="15.5" x14ac:dyDescent="0.35">
      <c r="C173" t="s">
        <v>199</v>
      </c>
      <c r="D173" s="5">
        <v>46420000000</v>
      </c>
      <c r="E173" s="5">
        <v>58170000000</v>
      </c>
      <c r="F173" s="5">
        <v>254450000000</v>
      </c>
      <c r="G173" s="5">
        <v>68170000000</v>
      </c>
    </row>
    <row r="174" spans="2:22" ht="15.5" x14ac:dyDescent="0.35">
      <c r="C174" t="s">
        <v>200</v>
      </c>
      <c r="D174" s="6">
        <v>-1.7000000000000001E-2</v>
      </c>
      <c r="E174" s="6">
        <v>-1.1299999999999999E-2</v>
      </c>
      <c r="F174" s="6">
        <v>0.1074</v>
      </c>
      <c r="G174" s="6">
        <v>6.5000000000000006E-3</v>
      </c>
    </row>
    <row r="175" spans="2:22" ht="15.5" x14ac:dyDescent="0.35">
      <c r="C175" t="s">
        <v>201</v>
      </c>
      <c r="D175" s="6">
        <v>-3.0600000000000002E-2</v>
      </c>
      <c r="E175" s="6">
        <v>-2.1000000000000001E-2</v>
      </c>
      <c r="F175" s="6">
        <v>0.20660000000000001</v>
      </c>
      <c r="G175" s="6">
        <v>1.5100000000000001E-2</v>
      </c>
    </row>
    <row r="176" spans="2:22" ht="15.5" x14ac:dyDescent="0.35">
      <c r="C176" t="s">
        <v>202</v>
      </c>
      <c r="D176" s="6">
        <v>-1.0500000000000001E-2</v>
      </c>
      <c r="E176" s="6">
        <v>-8.0000000000000004E-4</v>
      </c>
      <c r="F176" s="6">
        <v>0.14099999999999999</v>
      </c>
      <c r="G176" s="6">
        <v>1.55E-2</v>
      </c>
    </row>
    <row r="177" spans="3:7" ht="15.5" x14ac:dyDescent="0.35">
      <c r="C177" t="s">
        <v>203</v>
      </c>
      <c r="D177" s="6">
        <v>-1.17</v>
      </c>
      <c r="E177" s="6">
        <v>-0.06</v>
      </c>
      <c r="F177" s="6">
        <v>9.26</v>
      </c>
      <c r="G177" s="6">
        <v>0.79</v>
      </c>
    </row>
    <row r="178" spans="3:7" ht="15.5" x14ac:dyDescent="0.35">
      <c r="C178" t="s">
        <v>204</v>
      </c>
      <c r="D178" s="5">
        <v>976000000000</v>
      </c>
      <c r="E178" s="5">
        <v>956000000000</v>
      </c>
      <c r="F178" s="5">
        <v>961000000000</v>
      </c>
      <c r="G178" s="5">
        <v>761000000000</v>
      </c>
    </row>
    <row r="179" spans="3:7" ht="15.5" x14ac:dyDescent="0.35">
      <c r="C179" t="s">
        <v>205</v>
      </c>
      <c r="D179" s="6">
        <v>0.52</v>
      </c>
      <c r="E179" s="6">
        <v>0.73</v>
      </c>
      <c r="F179" s="6">
        <v>0.93</v>
      </c>
      <c r="G179" s="6">
        <v>0.62</v>
      </c>
    </row>
    <row r="180" spans="3:7" ht="15.5" x14ac:dyDescent="0.35">
      <c r="C180" t="s">
        <v>206</v>
      </c>
      <c r="D180" s="6">
        <v>168.32</v>
      </c>
      <c r="E180" s="6">
        <v>164.87</v>
      </c>
      <c r="F180" s="6">
        <v>165.63</v>
      </c>
      <c r="G180" s="6">
        <v>131.19999999999999</v>
      </c>
    </row>
    <row r="181" spans="3:7" ht="15.5" x14ac:dyDescent="0.35">
      <c r="C181" t="s">
        <v>207</v>
      </c>
      <c r="D181" s="6">
        <v>0.52</v>
      </c>
      <c r="E181" s="6">
        <v>0.73</v>
      </c>
      <c r="F181" s="6">
        <v>0.93</v>
      </c>
      <c r="G181" s="6">
        <v>0.62</v>
      </c>
    </row>
    <row r="182" spans="3:7" ht="15.5" x14ac:dyDescent="0.35">
      <c r="C182" t="s">
        <v>208</v>
      </c>
      <c r="D182" s="6">
        <v>168.32</v>
      </c>
      <c r="E182" s="6">
        <v>164.87</v>
      </c>
      <c r="F182" s="6">
        <v>165.63</v>
      </c>
      <c r="G182" s="6">
        <v>131.19999999999999</v>
      </c>
    </row>
    <row r="183" spans="3:7" ht="15.5" x14ac:dyDescent="0.35">
      <c r="C183" t="s">
        <v>209</v>
      </c>
      <c r="D183" s="5">
        <v>204000000000</v>
      </c>
      <c r="E183" s="5">
        <v>210000000000</v>
      </c>
      <c r="F183" s="5">
        <v>223000000000</v>
      </c>
      <c r="G183" s="5">
        <v>356000000000</v>
      </c>
    </row>
    <row r="184" spans="3:7" ht="15.5" x14ac:dyDescent="0.35">
      <c r="C184" t="s">
        <v>210</v>
      </c>
      <c r="D184" s="5">
        <v>439000000000</v>
      </c>
      <c r="E184" s="5">
        <v>479000000000</v>
      </c>
      <c r="F184" s="5">
        <v>500000000000</v>
      </c>
      <c r="G184" s="5">
        <v>541000000000</v>
      </c>
    </row>
    <row r="185" spans="3:7" ht="15.5" x14ac:dyDescent="0.35">
      <c r="C185" t="s">
        <v>211</v>
      </c>
      <c r="D185" s="5">
        <v>976000000000</v>
      </c>
      <c r="E185" s="5">
        <v>956000000000</v>
      </c>
      <c r="F185" s="5">
        <v>961000000000</v>
      </c>
      <c r="G185" s="5">
        <v>761000000000</v>
      </c>
    </row>
    <row r="186" spans="3:7" ht="15.5" x14ac:dyDescent="0.35">
      <c r="C186" t="s">
        <v>24</v>
      </c>
      <c r="D186" s="5">
        <v>643000000000</v>
      </c>
      <c r="E186" s="5">
        <v>689000000000</v>
      </c>
      <c r="F186" s="5">
        <v>723000000000</v>
      </c>
      <c r="G186" s="5">
        <v>898000000000</v>
      </c>
    </row>
    <row r="187" spans="3:7" ht="15.5" x14ac:dyDescent="0.35">
      <c r="C187" t="s">
        <v>21</v>
      </c>
      <c r="D187" s="5">
        <v>559000000000</v>
      </c>
      <c r="E187" s="5">
        <v>589000000000</v>
      </c>
      <c r="F187" s="5">
        <v>641000000000</v>
      </c>
      <c r="G187" s="5">
        <v>841000000000</v>
      </c>
    </row>
    <row r="188" spans="3:7" ht="15.5" x14ac:dyDescent="0.35">
      <c r="C188" t="s">
        <v>212</v>
      </c>
      <c r="D188" s="5">
        <v>96000000000</v>
      </c>
      <c r="E188" s="5">
        <v>132000000000</v>
      </c>
      <c r="F188" s="5">
        <v>129000000000</v>
      </c>
      <c r="G188" s="5">
        <v>-55000000000</v>
      </c>
    </row>
    <row r="189" spans="3:7" ht="15.5" x14ac:dyDescent="0.35">
      <c r="C189" t="s">
        <v>213</v>
      </c>
      <c r="D189" s="5">
        <v>62000000000</v>
      </c>
      <c r="E189" s="5">
        <v>101000000000</v>
      </c>
      <c r="F189" s="5">
        <v>93000000000</v>
      </c>
      <c r="G189" s="5">
        <v>109000000000</v>
      </c>
    </row>
    <row r="190" spans="3:7" ht="15.5" x14ac:dyDescent="0.35">
      <c r="C190" t="s">
        <v>214</v>
      </c>
      <c r="D190" s="5">
        <v>-4000000000</v>
      </c>
      <c r="E190" s="5">
        <v>-3000000000</v>
      </c>
      <c r="F190" s="5">
        <v>-13000000000</v>
      </c>
      <c r="G190" s="5">
        <v>-44000000000</v>
      </c>
    </row>
    <row r="191" spans="3:7" ht="15.5" x14ac:dyDescent="0.35">
      <c r="C191" t="s">
        <v>13</v>
      </c>
      <c r="D191" s="5">
        <v>58000000000</v>
      </c>
      <c r="E191" s="5">
        <v>97000000000</v>
      </c>
      <c r="F191" s="5">
        <v>80000000000</v>
      </c>
      <c r="G191" s="5">
        <v>65000000000</v>
      </c>
    </row>
    <row r="192" spans="3:7" ht="15.5" x14ac:dyDescent="0.35">
      <c r="C192" t="s">
        <v>16</v>
      </c>
      <c r="D192" s="6">
        <v>9.93</v>
      </c>
      <c r="E192" s="6">
        <v>16.78</v>
      </c>
      <c r="F192" s="6">
        <v>13.75</v>
      </c>
      <c r="G192" s="6">
        <v>11.14</v>
      </c>
    </row>
    <row r="193" spans="3:22" ht="15.5" x14ac:dyDescent="0.35">
      <c r="C193" t="s">
        <v>58</v>
      </c>
      <c r="I193" s="6">
        <v>36.299999999999997</v>
      </c>
      <c r="J193" s="6">
        <v>9.67</v>
      </c>
      <c r="K193" s="6">
        <v>-20.37</v>
      </c>
      <c r="L193" s="5">
        <v>-22</v>
      </c>
      <c r="M193" s="6">
        <v>-9.3800000000000008</v>
      </c>
      <c r="N193" s="6">
        <v>-9.69</v>
      </c>
      <c r="O193" s="6">
        <v>-29.85</v>
      </c>
      <c r="P193" s="6">
        <v>-159.69</v>
      </c>
      <c r="Q193" s="6">
        <v>-66.69</v>
      </c>
      <c r="R193" s="6">
        <v>-108.25</v>
      </c>
      <c r="S193" s="6">
        <v>0.26</v>
      </c>
      <c r="T193" s="6">
        <v>385.83</v>
      </c>
      <c r="U193" s="6">
        <v>311.58999999999997</v>
      </c>
      <c r="V193" s="6">
        <v>1899502.51</v>
      </c>
    </row>
    <row r="194" spans="3:22" ht="15.5" x14ac:dyDescent="0.35">
      <c r="C194" t="s">
        <v>72</v>
      </c>
      <c r="I194" s="6">
        <v>4.24</v>
      </c>
      <c r="J194" s="6">
        <v>10.130000000000001</v>
      </c>
      <c r="K194" s="6">
        <v>-3.04</v>
      </c>
      <c r="L194" s="6">
        <v>-3.09</v>
      </c>
      <c r="M194" s="6">
        <v>-5.97</v>
      </c>
      <c r="N194" s="6">
        <v>-5.16</v>
      </c>
      <c r="O194" s="6">
        <v>-1.68</v>
      </c>
      <c r="P194" s="6">
        <v>-0.31</v>
      </c>
      <c r="Q194" s="6">
        <v>-1.18</v>
      </c>
      <c r="R194" s="6">
        <v>-0.97</v>
      </c>
      <c r="S194" s="6">
        <v>507.69</v>
      </c>
      <c r="T194" s="6">
        <v>7.15</v>
      </c>
      <c r="U194" s="6">
        <v>9.0500000000000007</v>
      </c>
      <c r="V194" s="5">
        <v>0</v>
      </c>
    </row>
    <row r="195" spans="3:22" ht="15.5" x14ac:dyDescent="0.35">
      <c r="C195" t="s">
        <v>75</v>
      </c>
      <c r="I195" s="6">
        <v>1.33</v>
      </c>
      <c r="J195" s="6">
        <v>0.77</v>
      </c>
      <c r="K195" s="6">
        <v>0.5</v>
      </c>
      <c r="L195" s="6">
        <v>0.63</v>
      </c>
      <c r="M195" s="6">
        <v>0.55000000000000004</v>
      </c>
      <c r="N195" s="6">
        <v>0.54</v>
      </c>
      <c r="O195" s="6">
        <v>0.56000000000000005</v>
      </c>
      <c r="P195" s="6">
        <v>0.53</v>
      </c>
      <c r="Q195" s="6">
        <v>0.88</v>
      </c>
      <c r="R195" s="6">
        <v>0.63</v>
      </c>
      <c r="S195" s="6">
        <v>0.54</v>
      </c>
      <c r="T195" s="6">
        <v>2.0699999999999998</v>
      </c>
      <c r="U195" s="6">
        <v>2.52</v>
      </c>
      <c r="V195" s="5">
        <v>0</v>
      </c>
    </row>
    <row r="196" spans="3:22" ht="15.5" x14ac:dyDescent="0.35">
      <c r="C196" t="s">
        <v>215</v>
      </c>
      <c r="I196" s="5">
        <v>477600000000</v>
      </c>
      <c r="J196" s="5">
        <v>384580000000</v>
      </c>
      <c r="K196" s="5">
        <v>193550000000</v>
      </c>
      <c r="L196" s="6">
        <v>133770000000.00002</v>
      </c>
      <c r="M196" s="5">
        <v>138820000000</v>
      </c>
      <c r="N196" s="5">
        <v>123720000000</v>
      </c>
      <c r="O196" s="5">
        <v>89180000000</v>
      </c>
      <c r="P196" s="5">
        <v>-377530000000</v>
      </c>
    </row>
    <row r="197" spans="3:22" ht="15.5" x14ac:dyDescent="0.35">
      <c r="C197" t="s">
        <v>216</v>
      </c>
      <c r="I197" s="6">
        <v>0.1139</v>
      </c>
      <c r="J197" s="6">
        <v>2.6699999999999998E-2</v>
      </c>
      <c r="K197" s="6">
        <v>-4.1200000000000001E-2</v>
      </c>
      <c r="L197" s="6">
        <v>-4.2699999999999995E-2</v>
      </c>
      <c r="M197" s="6">
        <v>-1.95E-2</v>
      </c>
      <c r="N197" s="6">
        <v>-1.9699999999999999E-2</v>
      </c>
      <c r="O197" s="6">
        <v>-5.7599999999999998E-2</v>
      </c>
      <c r="P197" s="6">
        <v>-0.28499999999999998</v>
      </c>
      <c r="Q197" s="6">
        <v>-9.8299999999999998E-2</v>
      </c>
      <c r="R197" s="6">
        <v>-9.3399999999999997E-2</v>
      </c>
      <c r="S197" s="6">
        <v>2.0000000000000001E-4</v>
      </c>
      <c r="T197" s="6">
        <v>7.6200000000000004E-2</v>
      </c>
      <c r="U197" s="6">
        <v>6.9800000000000001E-2</v>
      </c>
      <c r="V197" s="6">
        <v>5.9699999999999996E-2</v>
      </c>
    </row>
    <row r="198" spans="3:22" ht="15.5" x14ac:dyDescent="0.35">
      <c r="C198" t="s">
        <v>217</v>
      </c>
      <c r="I198" s="6">
        <v>0.21920000000000001</v>
      </c>
      <c r="J198" s="6">
        <v>7.7600000000000002E-2</v>
      </c>
      <c r="K198" s="6">
        <v>-0.2243</v>
      </c>
      <c r="L198" s="6">
        <v>-0.1963</v>
      </c>
      <c r="M198" s="6">
        <v>-7.5700000000000003E-2</v>
      </c>
      <c r="N198" s="6">
        <v>-7.3700000000000002E-2</v>
      </c>
      <c r="O198" s="6">
        <v>-0.21489999999999998</v>
      </c>
      <c r="P198" s="6">
        <v>-0.90459999999999996</v>
      </c>
      <c r="Q198" s="6">
        <v>-0.2102</v>
      </c>
      <c r="R198" s="6">
        <v>-0.19399999999999998</v>
      </c>
      <c r="S198" s="6">
        <v>4.0000000000000002E-4</v>
      </c>
      <c r="T198" s="6">
        <v>0.15329999999999999</v>
      </c>
      <c r="U198" s="6">
        <v>0.14699999999999999</v>
      </c>
      <c r="V198" s="6">
        <v>0.17469999999999999</v>
      </c>
    </row>
    <row r="199" spans="3:22" ht="15.5" x14ac:dyDescent="0.35">
      <c r="C199" t="s">
        <v>218</v>
      </c>
      <c r="I199" s="6">
        <v>0.184</v>
      </c>
      <c r="J199" s="6">
        <v>0.10289999999999999</v>
      </c>
      <c r="K199" s="6">
        <v>6.0000000000000001E-3</v>
      </c>
      <c r="L199" s="6">
        <v>-1.52E-2</v>
      </c>
      <c r="M199" s="6">
        <v>3.3E-3</v>
      </c>
      <c r="N199" s="6">
        <v>-6.0000000000000001E-3</v>
      </c>
      <c r="O199" s="6">
        <v>-2.4700000000000003E-2</v>
      </c>
      <c r="P199" s="6">
        <v>-0.24579999999999999</v>
      </c>
      <c r="Q199" s="6">
        <v>-6.7400000000000002E-2</v>
      </c>
      <c r="R199" s="6">
        <v>-6.1600000000000002E-2</v>
      </c>
      <c r="S199" s="6">
        <v>3.3599999999999998E-2</v>
      </c>
      <c r="T199" s="6">
        <v>0.1341</v>
      </c>
      <c r="U199" s="6">
        <v>0.17010000000000003</v>
      </c>
      <c r="V199" s="6">
        <v>0.22440000000000002</v>
      </c>
    </row>
    <row r="200" spans="3:22" ht="15.5" x14ac:dyDescent="0.35">
      <c r="C200" t="s">
        <v>219</v>
      </c>
      <c r="I200" s="6">
        <v>2.48</v>
      </c>
      <c r="J200" s="6">
        <v>1.42</v>
      </c>
      <c r="K200" s="6">
        <v>0.11</v>
      </c>
      <c r="L200" s="6">
        <v>-0.47</v>
      </c>
      <c r="M200" s="6">
        <v>0.16</v>
      </c>
      <c r="N200" s="6">
        <v>-0.27</v>
      </c>
      <c r="O200" s="6">
        <v>-0.66</v>
      </c>
      <c r="P200" s="6">
        <v>-5.59</v>
      </c>
      <c r="Q200" s="6">
        <v>-2.0299999999999998</v>
      </c>
      <c r="R200" s="6">
        <v>-2.0299999999999998</v>
      </c>
      <c r="S200" s="6">
        <v>1.03</v>
      </c>
      <c r="T200" s="6">
        <v>4.32</v>
      </c>
      <c r="U200" s="6">
        <v>3.75</v>
      </c>
      <c r="V200" s="6">
        <v>4.04</v>
      </c>
    </row>
    <row r="201" spans="3:22" ht="15.5" x14ac:dyDescent="0.35">
      <c r="C201" t="s">
        <v>69</v>
      </c>
      <c r="I201" s="6">
        <v>0.93</v>
      </c>
      <c r="J201" s="6">
        <v>0.79</v>
      </c>
      <c r="K201" s="6">
        <v>0.68</v>
      </c>
      <c r="L201" s="6">
        <v>0.61</v>
      </c>
      <c r="M201" s="6">
        <v>0.45</v>
      </c>
      <c r="N201" s="6">
        <v>0.38</v>
      </c>
      <c r="O201" s="6">
        <v>0.36</v>
      </c>
      <c r="P201" s="6">
        <v>0.28000000000000003</v>
      </c>
      <c r="Q201" s="6">
        <v>0.25</v>
      </c>
      <c r="R201" s="6">
        <v>0.19</v>
      </c>
      <c r="S201" s="6">
        <v>0.19</v>
      </c>
      <c r="T201" s="6">
        <v>1.1000000000000001</v>
      </c>
      <c r="U201" s="6">
        <v>1.33</v>
      </c>
      <c r="V201" s="5">
        <v>0</v>
      </c>
    </row>
    <row r="202" spans="3:22" ht="15.5" x14ac:dyDescent="0.35">
      <c r="C202" t="s">
        <v>66</v>
      </c>
      <c r="I202" s="6">
        <v>165.63</v>
      </c>
      <c r="J202" s="6">
        <v>124.56</v>
      </c>
      <c r="K202" s="6">
        <v>90.81</v>
      </c>
      <c r="L202" s="6">
        <v>112.07</v>
      </c>
      <c r="M202" s="6">
        <v>123.93</v>
      </c>
      <c r="N202" s="6">
        <v>131.44</v>
      </c>
      <c r="O202" s="6">
        <v>138.94</v>
      </c>
      <c r="P202" s="6">
        <v>176.53</v>
      </c>
      <c r="Q202" s="6">
        <v>317.27</v>
      </c>
      <c r="R202" s="6">
        <v>557.94000000000005</v>
      </c>
      <c r="S202" s="6">
        <v>679.3</v>
      </c>
      <c r="T202" s="6">
        <v>2517.21</v>
      </c>
      <c r="U202" s="6">
        <v>2119.77</v>
      </c>
      <c r="V202" s="6">
        <v>10871724.890000001</v>
      </c>
    </row>
    <row r="203" spans="3:22" ht="15.5" x14ac:dyDescent="0.35">
      <c r="C203" t="s">
        <v>220</v>
      </c>
      <c r="I203" s="6">
        <v>0.93</v>
      </c>
      <c r="J203" s="6">
        <v>0.79</v>
      </c>
      <c r="K203" s="6">
        <v>0.68</v>
      </c>
      <c r="L203" s="6">
        <v>0.61</v>
      </c>
      <c r="M203" s="6">
        <v>0.45</v>
      </c>
      <c r="N203" s="6">
        <v>0.38</v>
      </c>
      <c r="O203" s="6">
        <v>0.36</v>
      </c>
      <c r="P203" s="6">
        <v>0.28000000000000003</v>
      </c>
      <c r="Q203" s="6">
        <v>0.25</v>
      </c>
      <c r="R203" s="6">
        <v>0.19</v>
      </c>
      <c r="S203" s="6">
        <v>0.19</v>
      </c>
      <c r="T203" s="6">
        <v>1.1000000000000001</v>
      </c>
      <c r="U203" s="6">
        <v>1.33</v>
      </c>
      <c r="V203" s="5">
        <v>0</v>
      </c>
    </row>
    <row r="204" spans="3:22" ht="15.5" x14ac:dyDescent="0.35">
      <c r="C204" t="s">
        <v>221</v>
      </c>
      <c r="I204" s="6">
        <v>165.63</v>
      </c>
      <c r="J204" s="6">
        <v>124.56</v>
      </c>
      <c r="K204" s="6">
        <v>90.81</v>
      </c>
      <c r="L204" s="6">
        <v>112.07</v>
      </c>
      <c r="M204" s="6">
        <v>123.93</v>
      </c>
      <c r="N204" s="6">
        <v>131.44</v>
      </c>
      <c r="O204" s="6">
        <v>138.94</v>
      </c>
      <c r="P204" s="6">
        <v>176.53</v>
      </c>
      <c r="Q204" s="6">
        <v>317.27</v>
      </c>
      <c r="R204" s="6">
        <v>557.94000000000005</v>
      </c>
      <c r="S204" s="6">
        <v>679.3</v>
      </c>
      <c r="T204" s="6">
        <v>2517.21</v>
      </c>
      <c r="U204" s="6">
        <v>2119.77</v>
      </c>
      <c r="V204" s="6">
        <v>10871724.890000001</v>
      </c>
    </row>
    <row r="205" spans="3:22" ht="15.5" x14ac:dyDescent="0.35">
      <c r="C205" t="s">
        <v>222</v>
      </c>
      <c r="I205" s="5">
        <v>223000000000</v>
      </c>
      <c r="J205" s="5">
        <v>466000000000</v>
      </c>
      <c r="K205" s="5">
        <v>102000000000</v>
      </c>
      <c r="L205" s="5">
        <v>64000000000</v>
      </c>
      <c r="M205" s="5">
        <v>66000000000</v>
      </c>
      <c r="N205" s="5">
        <v>44000000000</v>
      </c>
      <c r="O205" s="5">
        <v>72000000000</v>
      </c>
      <c r="P205" s="5">
        <v>273000000000</v>
      </c>
      <c r="Q205" s="5">
        <v>170000000000</v>
      </c>
      <c r="R205" s="5">
        <v>132000000000</v>
      </c>
      <c r="S205" s="5">
        <v>428000000000</v>
      </c>
      <c r="T205" s="5">
        <v>382000000000</v>
      </c>
      <c r="U205" s="5">
        <v>453000000000</v>
      </c>
      <c r="V205" s="5">
        <v>258000000000</v>
      </c>
    </row>
    <row r="206" spans="3:22" ht="15.5" x14ac:dyDescent="0.35">
      <c r="C206" t="s">
        <v>223</v>
      </c>
      <c r="I206" s="5">
        <v>500000000000</v>
      </c>
      <c r="J206" s="5">
        <v>765000000000</v>
      </c>
      <c r="K206" s="5">
        <v>1130000000000</v>
      </c>
      <c r="L206" s="5">
        <v>1245000000000</v>
      </c>
      <c r="M206" s="5">
        <v>1199000000000</v>
      </c>
      <c r="N206" s="5">
        <v>1249000000000</v>
      </c>
      <c r="O206" s="5">
        <v>1320000000000</v>
      </c>
      <c r="P206" s="5">
        <v>1204000000000</v>
      </c>
      <c r="Q206" s="5">
        <v>1226000000000</v>
      </c>
      <c r="R206" s="5">
        <v>1344000000000</v>
      </c>
      <c r="S206" s="5">
        <v>1406000000000</v>
      </c>
      <c r="T206" s="5">
        <v>1173000000000</v>
      </c>
      <c r="U206" s="5">
        <v>979000000000</v>
      </c>
      <c r="V206" s="5">
        <v>581000000000</v>
      </c>
    </row>
    <row r="207" spans="3:22" ht="15.5" x14ac:dyDescent="0.35">
      <c r="C207" t="s">
        <v>26</v>
      </c>
      <c r="I207" s="5">
        <v>723000000000</v>
      </c>
      <c r="J207" s="5">
        <v>1231000000000</v>
      </c>
      <c r="K207" s="5">
        <v>1232000000000</v>
      </c>
      <c r="L207" s="5">
        <v>1309000000000</v>
      </c>
      <c r="M207" s="5">
        <v>1265000000000</v>
      </c>
      <c r="N207" s="5">
        <v>1294000000000</v>
      </c>
      <c r="O207" s="5">
        <v>1393000000000</v>
      </c>
      <c r="P207" s="5">
        <v>1477000000000</v>
      </c>
      <c r="Q207" s="5">
        <v>1395000000000</v>
      </c>
      <c r="R207" s="5">
        <v>1477000000000</v>
      </c>
      <c r="S207" s="5">
        <v>1834000000000</v>
      </c>
      <c r="T207" s="5">
        <v>1555000000000</v>
      </c>
      <c r="U207" s="5">
        <v>1432000000000</v>
      </c>
      <c r="V207" s="5">
        <v>839000000000</v>
      </c>
    </row>
    <row r="208" spans="3:22" ht="15.5" x14ac:dyDescent="0.35">
      <c r="C208" t="s">
        <v>23</v>
      </c>
      <c r="I208" s="5">
        <v>641000000000</v>
      </c>
      <c r="J208" s="5">
        <v>1098000000000</v>
      </c>
      <c r="K208" s="5">
        <v>1061000000000</v>
      </c>
      <c r="L208" s="5">
        <v>1151000000000</v>
      </c>
      <c r="M208" s="5">
        <v>1114000000000</v>
      </c>
      <c r="N208" s="5">
        <v>1150000000000</v>
      </c>
      <c r="O208" s="5">
        <v>1250000000000</v>
      </c>
      <c r="P208" s="5">
        <v>1355000000000</v>
      </c>
      <c r="Q208" s="5">
        <v>1273000000000</v>
      </c>
      <c r="R208" s="5">
        <v>1414000000000</v>
      </c>
      <c r="S208" s="5">
        <v>1537000000000</v>
      </c>
      <c r="T208" s="5">
        <v>1480000000000</v>
      </c>
      <c r="U208" s="5">
        <v>1332000000000</v>
      </c>
      <c r="V208" s="5">
        <v>812000000000</v>
      </c>
    </row>
    <row r="209" spans="2:22" ht="15.5" x14ac:dyDescent="0.35">
      <c r="C209" t="s">
        <v>224</v>
      </c>
      <c r="I209" s="5">
        <v>129000000000</v>
      </c>
      <c r="J209" s="5">
        <v>48000000000</v>
      </c>
      <c r="K209" s="5">
        <v>245000000000</v>
      </c>
      <c r="L209" s="5">
        <v>263000000000</v>
      </c>
      <c r="M209" s="5">
        <v>237000000000</v>
      </c>
      <c r="N209" s="5">
        <v>192000000000</v>
      </c>
      <c r="O209" s="5">
        <v>82000000000</v>
      </c>
      <c r="P209" s="5">
        <v>-106000000000</v>
      </c>
      <c r="Q209" s="5">
        <v>-26000000000</v>
      </c>
      <c r="R209" s="5">
        <v>75000000000</v>
      </c>
      <c r="S209" s="5">
        <v>174000000000</v>
      </c>
      <c r="T209" s="5">
        <v>-174000000000</v>
      </c>
      <c r="U209" s="5">
        <v>-228000000000</v>
      </c>
      <c r="V209" s="5">
        <v>-245000000000</v>
      </c>
    </row>
    <row r="210" spans="2:22" ht="15.5" x14ac:dyDescent="0.35">
      <c r="C210" t="s">
        <v>225</v>
      </c>
      <c r="I210" s="5">
        <v>322000000000</v>
      </c>
      <c r="J210" s="5">
        <v>337000000000</v>
      </c>
      <c r="K210" s="5">
        <v>172000000000</v>
      </c>
      <c r="L210" s="5">
        <v>124000000000</v>
      </c>
      <c r="M210" s="5">
        <v>93000000000</v>
      </c>
      <c r="N210" s="5">
        <v>125000000000</v>
      </c>
      <c r="O210" s="5">
        <v>82000000000</v>
      </c>
      <c r="P210" s="5">
        <v>93000000000</v>
      </c>
      <c r="Q210" s="5">
        <v>133000000000</v>
      </c>
      <c r="R210" s="5">
        <v>163000000000</v>
      </c>
      <c r="S210" s="5">
        <v>309000000000</v>
      </c>
      <c r="T210" s="5">
        <v>483000000000</v>
      </c>
      <c r="U210" s="5">
        <v>301000000000</v>
      </c>
      <c r="V210" s="5">
        <v>146000000000</v>
      </c>
    </row>
    <row r="211" spans="2:22" ht="15.5" x14ac:dyDescent="0.35">
      <c r="C211" t="s">
        <v>226</v>
      </c>
      <c r="I211" s="5">
        <v>-38000000000</v>
      </c>
      <c r="J211" s="5">
        <v>-67000000000</v>
      </c>
      <c r="K211" s="5">
        <v>-68000000000</v>
      </c>
      <c r="L211" s="5">
        <v>-36000000000</v>
      </c>
      <c r="M211" s="5">
        <v>-26000000000</v>
      </c>
      <c r="N211" s="5">
        <v>-20000000000</v>
      </c>
      <c r="O211" s="5">
        <v>-30000000000</v>
      </c>
      <c r="P211" s="5">
        <v>-13000000000</v>
      </c>
      <c r="Q211" s="5">
        <v>-7000000000</v>
      </c>
      <c r="R211" s="5">
        <v>-9000000000</v>
      </c>
      <c r="S211" s="5">
        <v>-55000000000</v>
      </c>
      <c r="T211" s="5">
        <v>-523000000000</v>
      </c>
      <c r="U211" s="5">
        <v>-1019000000000</v>
      </c>
      <c r="V211" s="5">
        <v>-480000000000</v>
      </c>
    </row>
    <row r="212" spans="2:22" ht="15.5" x14ac:dyDescent="0.35">
      <c r="C212" t="s">
        <v>15</v>
      </c>
      <c r="I212" s="5">
        <v>285000000000</v>
      </c>
      <c r="J212" s="5">
        <v>270000000000</v>
      </c>
      <c r="K212" s="5">
        <v>104000000000</v>
      </c>
      <c r="L212" s="5">
        <v>88000000000</v>
      </c>
      <c r="M212" s="5">
        <v>67000000000</v>
      </c>
      <c r="N212" s="5">
        <v>105000000000</v>
      </c>
      <c r="O212" s="5">
        <v>52000000000</v>
      </c>
      <c r="P212" s="5">
        <v>80000000000</v>
      </c>
      <c r="Q212" s="5">
        <v>126000000000</v>
      </c>
      <c r="R212" s="5">
        <v>154000000000</v>
      </c>
      <c r="S212" s="5">
        <v>254000000000</v>
      </c>
      <c r="T212" s="5">
        <v>-40000000000</v>
      </c>
      <c r="U212" s="5">
        <v>-719000000000</v>
      </c>
      <c r="V212" s="5">
        <v>-334000000000</v>
      </c>
    </row>
    <row r="213" spans="2:22" ht="15.5" x14ac:dyDescent="0.35">
      <c r="C213" t="s">
        <v>17</v>
      </c>
      <c r="I213" s="6">
        <v>49.07</v>
      </c>
      <c r="J213" s="6">
        <v>46.58</v>
      </c>
      <c r="K213" s="6">
        <v>25.59</v>
      </c>
      <c r="L213" s="6">
        <v>21.73</v>
      </c>
      <c r="M213" s="6">
        <v>16.63</v>
      </c>
      <c r="N213" s="6">
        <v>25.99</v>
      </c>
      <c r="O213" s="6">
        <v>12.8</v>
      </c>
      <c r="P213" s="6">
        <v>19.739999999999998</v>
      </c>
      <c r="Q213" s="6">
        <v>31.19</v>
      </c>
      <c r="R213" s="6">
        <v>59.77</v>
      </c>
      <c r="S213" s="6">
        <v>98.56</v>
      </c>
      <c r="T213" s="6">
        <v>-61.85</v>
      </c>
      <c r="U213" s="6">
        <v>-1115.3900000000001</v>
      </c>
      <c r="V213" s="6">
        <v>-7400301.0300000003</v>
      </c>
    </row>
    <row r="215" spans="2:22" ht="15.5" x14ac:dyDescent="0.35">
      <c r="B215" t="s">
        <v>227</v>
      </c>
      <c r="C215" t="s">
        <v>228</v>
      </c>
      <c r="D215" s="5">
        <v>-30000000000</v>
      </c>
      <c r="E215" s="5">
        <v>-20000000000</v>
      </c>
      <c r="F215" s="5">
        <v>198000000000</v>
      </c>
      <c r="G215" s="5">
        <v>11000000000</v>
      </c>
      <c r="H215" s="5">
        <v>-100000000000</v>
      </c>
      <c r="I215" s="5">
        <v>211000000000</v>
      </c>
      <c r="J215" s="5">
        <v>56000000000</v>
      </c>
      <c r="K215" s="5">
        <v>-82000000000</v>
      </c>
      <c r="L215" s="5">
        <v>-89000000000</v>
      </c>
      <c r="M215" s="5">
        <v>-38000000000</v>
      </c>
      <c r="N215" s="5">
        <v>-39000000000</v>
      </c>
      <c r="O215" s="5">
        <v>-121000000000</v>
      </c>
      <c r="P215" s="5">
        <v>-647000000000</v>
      </c>
      <c r="Q215" s="5">
        <v>-270000000000</v>
      </c>
    </row>
    <row r="216" spans="2:22" ht="15.5" x14ac:dyDescent="0.35">
      <c r="C216" t="s">
        <v>57</v>
      </c>
      <c r="D216" s="6">
        <v>-5.15</v>
      </c>
      <c r="E216" s="6">
        <v>-3.47</v>
      </c>
      <c r="F216" s="6">
        <v>34.22</v>
      </c>
      <c r="G216" s="6">
        <v>1.98</v>
      </c>
      <c r="H216" s="6">
        <v>-17.239999999999998</v>
      </c>
      <c r="I216" s="6">
        <v>36.299999999999997</v>
      </c>
      <c r="J216" s="6">
        <v>9.67</v>
      </c>
      <c r="K216" s="6">
        <v>-14.22</v>
      </c>
      <c r="L216" s="6">
        <v>-15.36</v>
      </c>
      <c r="M216" s="6">
        <v>-6.55</v>
      </c>
      <c r="N216" s="6">
        <v>-6.77</v>
      </c>
      <c r="O216" s="6">
        <v>-20.85</v>
      </c>
      <c r="P216" s="6">
        <v>-111.5</v>
      </c>
      <c r="Q216" s="6">
        <v>-46.57</v>
      </c>
    </row>
    <row r="217" spans="2:22" ht="15.5" x14ac:dyDescent="0.35">
      <c r="C217" t="s">
        <v>233</v>
      </c>
      <c r="D217" s="5">
        <v>134000000000</v>
      </c>
      <c r="E217" s="5">
        <v>126000000000</v>
      </c>
      <c r="F217" s="5">
        <v>189000000000</v>
      </c>
      <c r="G217" s="5">
        <v>181000000000</v>
      </c>
      <c r="H217" s="5">
        <v>521000000000</v>
      </c>
      <c r="I217" s="5">
        <v>673000000000</v>
      </c>
      <c r="J217" s="5">
        <v>740000000000</v>
      </c>
      <c r="K217" s="5">
        <v>500000000000</v>
      </c>
      <c r="L217" s="5">
        <v>439000000000</v>
      </c>
      <c r="M217" s="5">
        <v>411000000000</v>
      </c>
      <c r="N217" s="5">
        <v>373000000000</v>
      </c>
      <c r="O217" s="5">
        <v>362000000000</v>
      </c>
      <c r="P217" s="5">
        <v>383000000000</v>
      </c>
      <c r="Q217" s="5">
        <v>362000000000</v>
      </c>
    </row>
    <row r="218" spans="2:22" ht="15.5" x14ac:dyDescent="0.35">
      <c r="C218" t="s">
        <v>237</v>
      </c>
      <c r="I218" s="6">
        <v>-5.0599999999999996</v>
      </c>
    </row>
    <row r="219" spans="2:22" ht="15.5" x14ac:dyDescent="0.35">
      <c r="C219" t="s">
        <v>238</v>
      </c>
      <c r="I219" s="6">
        <v>3.08</v>
      </c>
    </row>
    <row r="220" spans="2:22" ht="15.5" x14ac:dyDescent="0.35">
      <c r="C220" t="s">
        <v>239</v>
      </c>
      <c r="I220" s="6">
        <v>6.95</v>
      </c>
    </row>
    <row r="221" spans="2:22" ht="15.5" x14ac:dyDescent="0.35">
      <c r="C221" t="s">
        <v>240</v>
      </c>
      <c r="I221" s="6">
        <v>0.32420000000000004</v>
      </c>
    </row>
    <row r="222" spans="2:22" ht="15.5" x14ac:dyDescent="0.35">
      <c r="C222" t="s">
        <v>241</v>
      </c>
      <c r="I222" s="6">
        <v>0.8</v>
      </c>
    </row>
    <row r="223" spans="2:22" ht="15.5" x14ac:dyDescent="0.35">
      <c r="C223" t="s">
        <v>242</v>
      </c>
      <c r="I223" s="6">
        <v>0.52</v>
      </c>
    </row>
    <row r="224" spans="2:22" ht="15.5" x14ac:dyDescent="0.35">
      <c r="C224" t="s">
        <v>243</v>
      </c>
      <c r="I224" s="6">
        <v>1.39</v>
      </c>
    </row>
    <row r="225" spans="3:9" ht="15.5" x14ac:dyDescent="0.35">
      <c r="C225" t="s">
        <v>244</v>
      </c>
      <c r="I225" s="6">
        <v>1.69</v>
      </c>
    </row>
    <row r="226" spans="3:9" ht="15.5" x14ac:dyDescent="0.35">
      <c r="C226" t="s">
        <v>245</v>
      </c>
      <c r="I226" s="6">
        <v>5.12</v>
      </c>
    </row>
    <row r="227" spans="3:9" ht="15.5" x14ac:dyDescent="0.35">
      <c r="C227" t="s">
        <v>246</v>
      </c>
      <c r="I227" s="6">
        <v>2.46</v>
      </c>
    </row>
    <row r="228" spans="3:9" ht="15.5" x14ac:dyDescent="0.35">
      <c r="C228" t="s">
        <v>247</v>
      </c>
      <c r="I228" s="6">
        <v>0.01</v>
      </c>
    </row>
    <row r="229" spans="3:9" ht="15.5" x14ac:dyDescent="0.35">
      <c r="C229" t="s">
        <v>248</v>
      </c>
      <c r="I229" s="6">
        <v>0.17</v>
      </c>
    </row>
    <row r="230" spans="3:9" ht="15.5" x14ac:dyDescent="0.35">
      <c r="C230" t="s">
        <v>249</v>
      </c>
      <c r="I230" s="6">
        <v>28.2</v>
      </c>
    </row>
    <row r="231" spans="3:9" ht="15.5" x14ac:dyDescent="0.35">
      <c r="C231" t="s">
        <v>250</v>
      </c>
      <c r="I231" s="6">
        <v>-17.18</v>
      </c>
    </row>
    <row r="232" spans="3:9" ht="15.5" x14ac:dyDescent="0.35">
      <c r="C232" t="s">
        <v>251</v>
      </c>
      <c r="I232" s="6">
        <v>108.95</v>
      </c>
    </row>
    <row r="233" spans="3:9" ht="15.5" x14ac:dyDescent="0.35">
      <c r="C233" t="s">
        <v>252</v>
      </c>
      <c r="D233" s="6">
        <v>14.45</v>
      </c>
    </row>
    <row r="234" spans="3:9" ht="15.5" x14ac:dyDescent="0.35">
      <c r="C234" t="s">
        <v>253</v>
      </c>
      <c r="I234" s="6">
        <v>168.32</v>
      </c>
    </row>
    <row r="235" spans="3:9" ht="15.5" x14ac:dyDescent="0.35">
      <c r="C235" t="s">
        <v>254</v>
      </c>
      <c r="I235" s="6">
        <v>51.59</v>
      </c>
    </row>
    <row r="236" spans="3:9" ht="15.5" x14ac:dyDescent="0.35">
      <c r="C236" t="s">
        <v>255</v>
      </c>
      <c r="D236" s="6">
        <v>1.33</v>
      </c>
    </row>
    <row r="237" spans="3:9" ht="15.5" x14ac:dyDescent="0.35">
      <c r="C237" t="s">
        <v>256</v>
      </c>
      <c r="D237" s="6">
        <v>1.27</v>
      </c>
    </row>
    <row r="238" spans="3:9" ht="15.5" x14ac:dyDescent="0.35">
      <c r="C238" t="s">
        <v>395</v>
      </c>
      <c r="D238" s="6">
        <v>0.66</v>
      </c>
    </row>
    <row r="239" spans="3:9" ht="15.5" x14ac:dyDescent="0.35">
      <c r="C239" t="s">
        <v>445</v>
      </c>
      <c r="D239" s="6">
        <v>0.45</v>
      </c>
    </row>
    <row r="240" spans="3:9" ht="15.5" x14ac:dyDescent="0.35">
      <c r="C240" t="s">
        <v>257</v>
      </c>
      <c r="D240" s="6">
        <v>0.8</v>
      </c>
    </row>
    <row r="241" spans="3:9" ht="15.5" x14ac:dyDescent="0.35">
      <c r="C241" t="s">
        <v>396</v>
      </c>
      <c r="D241" s="6">
        <v>0.37</v>
      </c>
    </row>
    <row r="242" spans="3:9" ht="15.5" x14ac:dyDescent="0.35">
      <c r="C242" t="s">
        <v>258</v>
      </c>
      <c r="D242" s="6">
        <v>1.8</v>
      </c>
    </row>
    <row r="243" spans="3:9" ht="15.5" x14ac:dyDescent="0.35">
      <c r="C243" t="s">
        <v>259</v>
      </c>
      <c r="I243" s="6">
        <v>2.59</v>
      </c>
    </row>
    <row r="244" spans="3:9" ht="15.5" x14ac:dyDescent="0.35">
      <c r="C244" t="s">
        <v>13</v>
      </c>
      <c r="D244" s="5">
        <v>58000000000</v>
      </c>
    </row>
    <row r="245" spans="3:9" ht="15.5" x14ac:dyDescent="0.35">
      <c r="C245" t="s">
        <v>260</v>
      </c>
      <c r="I245" s="6">
        <v>1.1000000000000001</v>
      </c>
    </row>
    <row r="246" spans="3:9" ht="15.5" x14ac:dyDescent="0.35">
      <c r="C246" t="s">
        <v>261</v>
      </c>
      <c r="I246" s="6">
        <v>9.2899999999999996E-2</v>
      </c>
    </row>
    <row r="247" spans="3:9" ht="15.5" x14ac:dyDescent="0.35">
      <c r="C247" t="s">
        <v>262</v>
      </c>
      <c r="I247" s="6">
        <v>0.16760000000000003</v>
      </c>
    </row>
    <row r="248" spans="3:9" ht="15.5" x14ac:dyDescent="0.35">
      <c r="C248" t="s">
        <v>263</v>
      </c>
      <c r="I248" s="6">
        <v>0.14029999999999998</v>
      </c>
    </row>
    <row r="249" spans="3:9" ht="15.5" x14ac:dyDescent="0.35">
      <c r="C249" t="s">
        <v>264</v>
      </c>
      <c r="I249" s="6">
        <v>0.12960000000000002</v>
      </c>
    </row>
    <row r="250" spans="3:9" ht="15.5" x14ac:dyDescent="0.35">
      <c r="C250" t="s">
        <v>265</v>
      </c>
      <c r="D250" s="6">
        <v>108.74</v>
      </c>
    </row>
    <row r="251" spans="3:9" ht="15.5" x14ac:dyDescent="0.35">
      <c r="C251" t="s">
        <v>266</v>
      </c>
      <c r="D251" s="6">
        <v>12.9</v>
      </c>
    </row>
    <row r="252" spans="3:9" ht="15.5" x14ac:dyDescent="0.35">
      <c r="C252" t="s">
        <v>267</v>
      </c>
      <c r="D252" s="6">
        <v>27.43</v>
      </c>
    </row>
    <row r="253" spans="3:9" ht="15.5" x14ac:dyDescent="0.35">
      <c r="C253" t="s">
        <v>268</v>
      </c>
      <c r="D253" s="6">
        <v>94.21</v>
      </c>
    </row>
    <row r="254" spans="3:9" ht="15.5" x14ac:dyDescent="0.35">
      <c r="C254" t="s">
        <v>269</v>
      </c>
      <c r="D254" s="6">
        <v>0.84</v>
      </c>
    </row>
    <row r="255" spans="3:9" ht="15.5" x14ac:dyDescent="0.35">
      <c r="C255" t="s">
        <v>270</v>
      </c>
      <c r="I255" s="6">
        <v>0.36</v>
      </c>
    </row>
    <row r="256" spans="3:9" ht="15.5" x14ac:dyDescent="0.35">
      <c r="C256" t="s">
        <v>271</v>
      </c>
      <c r="I256" s="6">
        <v>27.79</v>
      </c>
    </row>
    <row r="257" spans="3:9" ht="15.5" x14ac:dyDescent="0.35">
      <c r="C257" t="s">
        <v>53</v>
      </c>
      <c r="I257" s="5">
        <v>505000000000</v>
      </c>
    </row>
    <row r="258" spans="3:9" ht="15.5" x14ac:dyDescent="0.35">
      <c r="C258" t="s">
        <v>272</v>
      </c>
      <c r="I258" s="5">
        <v>1063000000000</v>
      </c>
    </row>
    <row r="259" spans="3:9" ht="15.5" x14ac:dyDescent="0.35">
      <c r="C259" t="s">
        <v>273</v>
      </c>
      <c r="I259" s="5">
        <v>5800000000</v>
      </c>
    </row>
    <row r="260" spans="3:9" ht="15.5" x14ac:dyDescent="0.35">
      <c r="C260" t="s">
        <v>274</v>
      </c>
      <c r="I260" s="6">
        <v>0.374</v>
      </c>
    </row>
    <row r="261" spans="3:9" ht="15.5" x14ac:dyDescent="0.35">
      <c r="C261" t="s">
        <v>275</v>
      </c>
      <c r="D261" s="6">
        <v>0.12050000000000001</v>
      </c>
    </row>
    <row r="262" spans="3:9" ht="15.5" x14ac:dyDescent="0.35">
      <c r="C262" t="s">
        <v>276</v>
      </c>
      <c r="D262" s="6">
        <v>-0.11550000000000001</v>
      </c>
    </row>
    <row r="263" spans="3:9" ht="15.5" x14ac:dyDescent="0.35">
      <c r="C263" t="s">
        <v>277</v>
      </c>
      <c r="D263" s="6">
        <v>-0.22219999999999998</v>
      </c>
    </row>
    <row r="264" spans="3:9" ht="15.5" x14ac:dyDescent="0.35">
      <c r="C264" t="s">
        <v>278</v>
      </c>
      <c r="D264" s="6">
        <v>-6.6199999999999995E-2</v>
      </c>
    </row>
    <row r="265" spans="3:9" ht="15.5" x14ac:dyDescent="0.35">
      <c r="C265" t="s">
        <v>279</v>
      </c>
      <c r="D265" s="6">
        <v>-0.63270000000000004</v>
      </c>
    </row>
    <row r="266" spans="3:9" ht="15.5" x14ac:dyDescent="0.35">
      <c r="C266" t="s">
        <v>280</v>
      </c>
      <c r="D266" s="6">
        <v>-76.630799999999994</v>
      </c>
    </row>
    <row r="267" spans="3:9" ht="15.5" x14ac:dyDescent="0.35">
      <c r="C267" t="s">
        <v>281</v>
      </c>
      <c r="I267" s="5">
        <v>7</v>
      </c>
    </row>
    <row r="268" spans="3:9" ht="15.5" x14ac:dyDescent="0.35">
      <c r="C268" t="s">
        <v>285</v>
      </c>
      <c r="I268" t="s">
        <v>1092</v>
      </c>
    </row>
    <row r="269" spans="3:9" ht="15.5" x14ac:dyDescent="0.35">
      <c r="C269" t="s">
        <v>287</v>
      </c>
      <c r="I269" s="5">
        <v>8</v>
      </c>
    </row>
    <row r="270" spans="3:9" ht="15.5" x14ac:dyDescent="0.35">
      <c r="C270" t="s">
        <v>288</v>
      </c>
      <c r="I270" s="6">
        <v>0.28000000000000003</v>
      </c>
    </row>
    <row r="271" spans="3:9" ht="15.5" x14ac:dyDescent="0.35">
      <c r="C271" t="s">
        <v>289</v>
      </c>
      <c r="I271" s="6">
        <v>0.39</v>
      </c>
    </row>
    <row r="272" spans="3:9" ht="15.5" x14ac:dyDescent="0.35">
      <c r="C272" t="s">
        <v>290</v>
      </c>
      <c r="I272" s="6">
        <v>0.98</v>
      </c>
    </row>
    <row r="273" spans="3:9" ht="15.5" x14ac:dyDescent="0.35">
      <c r="C273" t="s">
        <v>291</v>
      </c>
      <c r="I273" s="6">
        <v>0.03</v>
      </c>
    </row>
    <row r="274" spans="3:9" ht="15.5" x14ac:dyDescent="0.35">
      <c r="C274" t="s">
        <v>292</v>
      </c>
      <c r="I274" s="6">
        <v>0.62</v>
      </c>
    </row>
    <row r="275" spans="3:9" ht="15.5" x14ac:dyDescent="0.35">
      <c r="C275" t="s">
        <v>293</v>
      </c>
      <c r="I275" s="6">
        <v>0.79</v>
      </c>
    </row>
    <row r="276" spans="3:9" ht="15.5" x14ac:dyDescent="0.35">
      <c r="C276" t="s">
        <v>294</v>
      </c>
      <c r="I276" s="6">
        <v>0.18</v>
      </c>
    </row>
    <row r="277" spans="3:9" ht="15.5" x14ac:dyDescent="0.35">
      <c r="C277" t="s">
        <v>295</v>
      </c>
      <c r="I277" s="5">
        <v>632000000000</v>
      </c>
    </row>
    <row r="278" spans="3:9" ht="15.5" x14ac:dyDescent="0.35">
      <c r="C278" t="s">
        <v>296</v>
      </c>
      <c r="I278" s="5">
        <v>166000000000</v>
      </c>
    </row>
    <row r="279" spans="3:9" ht="15.5" x14ac:dyDescent="0.35">
      <c r="C279" t="s">
        <v>297</v>
      </c>
      <c r="I279" s="5">
        <v>427000000000</v>
      </c>
    </row>
    <row r="280" spans="3:9" ht="15.5" x14ac:dyDescent="0.35">
      <c r="C280" t="s">
        <v>298</v>
      </c>
      <c r="I280" s="5">
        <v>164000000000</v>
      </c>
    </row>
    <row r="281" spans="3:9" ht="15.5" x14ac:dyDescent="0.35">
      <c r="C281" t="s">
        <v>299</v>
      </c>
      <c r="D281" s="5">
        <v>84000000000</v>
      </c>
    </row>
    <row r="282" spans="3:9" ht="15.5" x14ac:dyDescent="0.35">
      <c r="C282" t="s">
        <v>300</v>
      </c>
      <c r="D282" s="5">
        <v>1761000000000</v>
      </c>
    </row>
    <row r="283" spans="3:9" ht="15.5" x14ac:dyDescent="0.35">
      <c r="C283" t="s">
        <v>301</v>
      </c>
      <c r="D283" s="5">
        <v>785000000000</v>
      </c>
    </row>
    <row r="284" spans="3:9" ht="15.5" x14ac:dyDescent="0.35">
      <c r="C284" t="s">
        <v>212</v>
      </c>
      <c r="D284" s="5">
        <v>96000000000</v>
      </c>
    </row>
    <row r="285" spans="3:9" ht="15.5" x14ac:dyDescent="0.35">
      <c r="C285" t="s">
        <v>211</v>
      </c>
      <c r="I285" s="5">
        <v>976000000000</v>
      </c>
    </row>
    <row r="286" spans="3:9" ht="15.5" x14ac:dyDescent="0.35">
      <c r="C286" t="s">
        <v>210</v>
      </c>
      <c r="D286" s="5">
        <v>439000000000</v>
      </c>
    </row>
    <row r="287" spans="3:9" ht="15.5" x14ac:dyDescent="0.35">
      <c r="C287" t="s">
        <v>209</v>
      </c>
      <c r="D287" s="5">
        <v>204000000000</v>
      </c>
    </row>
    <row r="288" spans="3:9" ht="15.5" x14ac:dyDescent="0.35">
      <c r="C288" t="s">
        <v>24</v>
      </c>
      <c r="D288" s="5">
        <v>643000000000</v>
      </c>
    </row>
    <row r="289" spans="3:9" ht="15.5" x14ac:dyDescent="0.35">
      <c r="C289" t="s">
        <v>21</v>
      </c>
      <c r="D289" s="5">
        <v>559000000000</v>
      </c>
    </row>
    <row r="290" spans="3:9" ht="15.5" x14ac:dyDescent="0.35">
      <c r="C290" t="s">
        <v>302</v>
      </c>
      <c r="I290" s="5">
        <v>976000000000</v>
      </c>
    </row>
    <row r="291" spans="3:9" ht="15.5" x14ac:dyDescent="0.35">
      <c r="C291" t="s">
        <v>303</v>
      </c>
      <c r="I291" s="5">
        <v>364000000000</v>
      </c>
    </row>
    <row r="292" spans="3:9" ht="15.5" x14ac:dyDescent="0.35">
      <c r="C292" t="s">
        <v>304</v>
      </c>
      <c r="I292" s="5">
        <v>85000000000</v>
      </c>
    </row>
    <row r="293" spans="3:9" ht="15.5" x14ac:dyDescent="0.35">
      <c r="C293" t="s">
        <v>305</v>
      </c>
      <c r="I293" s="5">
        <v>-454000000000</v>
      </c>
    </row>
    <row r="294" spans="3:9" ht="15.5" x14ac:dyDescent="0.35">
      <c r="C294" t="s">
        <v>306</v>
      </c>
      <c r="I294" s="5">
        <v>-65000000000</v>
      </c>
    </row>
    <row r="295" spans="3:9" ht="15.5" x14ac:dyDescent="0.35">
      <c r="C295" t="s">
        <v>307</v>
      </c>
      <c r="I295" s="5">
        <v>299000000000</v>
      </c>
    </row>
  </sheetData>
  <pageMargins left="0.7" right="0.7" top="0.75" bottom="0.75" header="0.3" footer="0.3"/>
  <ignoredErrors>
    <ignoredError sqref="A1:V29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1093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1094</v>
      </c>
      <c r="D2" s="2" vm="231">
        <f ca="1">IFERROR(_xlfn.STOCKHISTORY("XIDX:" &amp; $C$1, D3, , 0, 0, 1), "Libur")</f>
        <v>1815</v>
      </c>
      <c r="E2" s="2" vm="232">
        <f ca="1">IFERROR(_xlfn.STOCKHISTORY("XIDX:" &amp; $C$1, E3, , 0, 0, 1), "Libur")</f>
        <v>1370</v>
      </c>
      <c r="H2" s="2" vm="232">
        <f ca="1">IFERROR(INDEX(D2:G2,COUNT(D2:G2)),"")</f>
        <v>1370</v>
      </c>
      <c r="I2" s="2" vm="233">
        <f t="shared" ref="I2:U2" ca="1" si="0">IFERROR(_xlfn.STOCKHISTORY("XIDX:" &amp; $C$1, I1, , 0, 0, 1), "Libur")</f>
        <v>4070</v>
      </c>
      <c r="J2" s="2" vm="234">
        <f t="shared" ca="1" si="0"/>
        <v>1200</v>
      </c>
      <c r="K2" s="2" vm="235">
        <f t="shared" ca="1" si="0"/>
        <v>1325</v>
      </c>
      <c r="L2" s="2" vm="236">
        <f t="shared" ca="1" si="0"/>
        <v>2620</v>
      </c>
      <c r="M2" s="2" vm="237">
        <f t="shared" ca="1" si="0"/>
        <v>4000</v>
      </c>
      <c r="N2" s="2" vm="238">
        <f t="shared" ca="1" si="0"/>
        <v>2410</v>
      </c>
      <c r="O2" s="2" vm="239">
        <f t="shared" ca="1" si="0"/>
        <v>3960</v>
      </c>
      <c r="P2" s="2" vm="240">
        <f t="shared" ca="1" si="0"/>
        <v>4900</v>
      </c>
      <c r="Q2" s="2" vm="241">
        <f t="shared" ca="1" si="0"/>
        <v>5500</v>
      </c>
      <c r="R2" s="2" vm="242">
        <f t="shared" ca="1" si="0"/>
        <v>5150</v>
      </c>
      <c r="S2" s="2" vm="237">
        <f t="shared" ca="1" si="0"/>
        <v>4000</v>
      </c>
      <c r="T2" s="2" vm="243">
        <f t="shared" ca="1" si="0"/>
        <v>4920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706335000000</v>
      </c>
      <c r="E4" s="2">
        <f>IFERROR(INDEX(E51:E500,MATCH($C$4,$C$51:$C$500,0)),"")</f>
        <v>661357000000</v>
      </c>
      <c r="H4" s="2">
        <f>IFERROR(SUM(D4:G4)*(4/MAX(1,COUNT(D4:G4))),"")</f>
        <v>2735384000000</v>
      </c>
      <c r="I4" s="2">
        <f t="shared" ref="I4:U4" si="1">IFERROR(INDEX(I51:I500,MATCH($C$4,$C$51:$C$500,0)),"")</f>
        <v>3081592000000</v>
      </c>
      <c r="J4" s="2">
        <f t="shared" si="1"/>
        <v>2520686000000</v>
      </c>
      <c r="K4" s="2">
        <f t="shared" si="1"/>
        <v>2551893000000</v>
      </c>
      <c r="L4" s="2">
        <f t="shared" si="1"/>
        <v>4370781000000</v>
      </c>
      <c r="M4" s="2">
        <f t="shared" si="1"/>
        <v>4464900000000</v>
      </c>
      <c r="N4" s="2">
        <f t="shared" si="1"/>
        <v>4047964000000</v>
      </c>
      <c r="O4" s="2">
        <f t="shared" si="1"/>
        <v>3755262000000</v>
      </c>
      <c r="P4" s="2">
        <f t="shared" si="1"/>
        <v>3728364000000</v>
      </c>
      <c r="Q4" s="2">
        <f t="shared" si="1"/>
        <v>3399060000000</v>
      </c>
      <c r="R4" s="2">
        <f t="shared" si="1"/>
        <v>2954161000000</v>
      </c>
      <c r="S4" s="2">
        <f t="shared" si="1"/>
        <v>2564315000000</v>
      </c>
      <c r="T4" s="2">
        <f t="shared" si="1"/>
        <v>2135958000000</v>
      </c>
      <c r="U4" s="2">
        <f t="shared" si="1"/>
        <v>1664601000000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-411420000000</v>
      </c>
      <c r="E5" s="2">
        <f>IFERROR(INDEX(E51:E500,MATCH($C$5,$C$51:$C$500,0)),"")</f>
        <v>-422278000000</v>
      </c>
      <c r="H5" s="2">
        <f>IFERROR(SUM(D5:G5)*(4/MAX(1,COUNT(D5:G5))),"")</f>
        <v>-1667396000000</v>
      </c>
      <c r="I5" s="2">
        <f t="shared" ref="I5:U5" si="2">IFERROR(INDEX(I51:I500,MATCH($C$5,$C$51:$C$500,0)),"")</f>
        <v>-1456898000000</v>
      </c>
      <c r="J5" s="2">
        <f t="shared" si="2"/>
        <v>-1177446000000</v>
      </c>
      <c r="K5" s="2">
        <f t="shared" si="2"/>
        <v>-526986000000</v>
      </c>
      <c r="L5" s="2">
        <f t="shared" si="2"/>
        <v>249890000000</v>
      </c>
      <c r="M5" s="2">
        <f t="shared" si="2"/>
        <v>909214000000</v>
      </c>
      <c r="N5" s="2">
        <f t="shared" si="2"/>
        <v>959415000000</v>
      </c>
      <c r="O5" s="2">
        <f t="shared" si="2"/>
        <v>888748000000</v>
      </c>
      <c r="P5" s="2">
        <f t="shared" si="2"/>
        <v>803997000000</v>
      </c>
      <c r="Q5" s="2">
        <f t="shared" si="2"/>
        <v>1012922000000</v>
      </c>
      <c r="R5" s="2">
        <f t="shared" si="2"/>
        <v>809923000000</v>
      </c>
      <c r="S5" s="2">
        <f t="shared" si="2"/>
        <v>633112000000</v>
      </c>
      <c r="T5" s="2">
        <f t="shared" si="2"/>
        <v>557707000000</v>
      </c>
      <c r="U5" s="2">
        <f t="shared" si="2"/>
        <v>362169000000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2723671000000</v>
      </c>
      <c r="E6" s="2">
        <f>IFERROR(INDEX(E51:E500,MATCH($C$6,$C$51:$C$500,0)),"")</f>
        <v>3135091000000</v>
      </c>
      <c r="H6" s="2">
        <f>IFERROR(INDEX(D6:G6,COUNT(D6:G6)),"")</f>
        <v>3135091000000</v>
      </c>
      <c r="I6" s="2">
        <f t="shared" ref="I6:U6" si="3">IFERROR(INDEX(I51:I500,MATCH($C$6,$C$51:$C$500,0)),"")</f>
        <v>3549589000000</v>
      </c>
      <c r="J6" s="2">
        <f t="shared" si="3"/>
        <v>5005203000000</v>
      </c>
      <c r="K6" s="2">
        <f t="shared" si="3"/>
        <v>4316106000000</v>
      </c>
      <c r="L6" s="2">
        <f t="shared" si="3"/>
        <v>4968040000000</v>
      </c>
      <c r="M6" s="2">
        <f t="shared" si="3"/>
        <v>5249342000000</v>
      </c>
      <c r="N6" s="2">
        <f t="shared" si="3"/>
        <v>4622714000000</v>
      </c>
      <c r="O6" s="2">
        <f t="shared" si="3"/>
        <v>4656415000000</v>
      </c>
      <c r="P6" s="2">
        <f t="shared" si="3"/>
        <v>4751099000000</v>
      </c>
      <c r="Q6" s="2">
        <f t="shared" si="3"/>
        <v>4524187000000</v>
      </c>
      <c r="R6" s="2">
        <f t="shared" si="3"/>
        <v>3963080000000</v>
      </c>
      <c r="S6" s="2">
        <f t="shared" si="3"/>
        <v>3667323000000</v>
      </c>
      <c r="T6" s="2">
        <f t="shared" si="3"/>
        <v>3034758000000</v>
      </c>
      <c r="U6" s="2">
        <f t="shared" si="3"/>
        <v>2519068000000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2.86</v>
      </c>
      <c r="E7" s="3">
        <f>IFERROR(INDEX(E51:E500,MATCH($C$7,$C$51:$C$500,0))/1000000000,"")</f>
        <v>2.86</v>
      </c>
      <c r="H7" s="3">
        <f>IFERROR(INDEX(D7:G7,COUNT(D7:G7)),"")</f>
        <v>2.86</v>
      </c>
      <c r="I7" s="3">
        <f t="shared" ref="I7:U7" si="4">IFERROR(INDEX(I51:I500,MATCH($C$7,$C$51:$C$500,0))/1000000000,"")</f>
        <v>2.86</v>
      </c>
      <c r="J7" s="3">
        <f t="shared" si="4"/>
        <v>2.86</v>
      </c>
      <c r="K7" s="3">
        <f t="shared" si="4"/>
        <v>2.86</v>
      </c>
      <c r="L7" s="3">
        <f t="shared" si="4"/>
        <v>2.86</v>
      </c>
      <c r="M7" s="3">
        <f t="shared" si="4"/>
        <v>2.86</v>
      </c>
      <c r="N7" s="3">
        <f t="shared" si="4"/>
        <v>2.86</v>
      </c>
      <c r="O7" s="3">
        <f t="shared" si="4"/>
        <v>2.86</v>
      </c>
      <c r="P7" s="3">
        <f t="shared" si="4"/>
        <v>3.04</v>
      </c>
      <c r="Q7" s="3">
        <f t="shared" si="4"/>
        <v>3.04</v>
      </c>
      <c r="R7" s="3">
        <f t="shared" si="4"/>
        <v>3.04</v>
      </c>
      <c r="S7" s="3">
        <f t="shared" si="4"/>
        <v>3.04</v>
      </c>
      <c r="T7" s="3">
        <f t="shared" si="4"/>
        <v>3.04</v>
      </c>
      <c r="U7" s="3">
        <f t="shared" si="4"/>
        <v>3.04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-441000000000</v>
      </c>
      <c r="E8" s="2">
        <f>IFERROR(INDEX(E51:E500,MATCH("Free cash flow (Quarter)",$C$51:$C$500,0)),"")</f>
        <v>-726000000000</v>
      </c>
      <c r="H8" s="2">
        <f>IFERROR(INDEX(D8:G8,COUNT(D8:G8)),"")</f>
        <v>-726000000000</v>
      </c>
      <c r="I8" s="2">
        <f t="shared" ref="I8:U8" si="5">IFERROR(INDEX(I51:I500,MATCH($C$8,$C$51:$C$500,0)),"")</f>
        <v>155000000000</v>
      </c>
      <c r="J8" s="2">
        <f t="shared" si="5"/>
        <v>-571000000000</v>
      </c>
      <c r="K8" s="2">
        <f t="shared" si="5"/>
        <v>-487000000000</v>
      </c>
      <c r="L8" s="2">
        <f t="shared" si="5"/>
        <v>-949000000000</v>
      </c>
      <c r="M8" s="2">
        <f t="shared" si="5"/>
        <v>-1008000000000</v>
      </c>
      <c r="N8" s="2">
        <f t="shared" si="5"/>
        <v>131000000000</v>
      </c>
      <c r="O8" s="2">
        <f t="shared" si="5"/>
        <v>34000000000</v>
      </c>
      <c r="P8" s="2">
        <f t="shared" si="5"/>
        <v>605000000000</v>
      </c>
      <c r="Q8" s="2">
        <f t="shared" si="5"/>
        <v>577000000000</v>
      </c>
      <c r="R8" s="2">
        <f t="shared" si="5"/>
        <v>665000000000</v>
      </c>
      <c r="S8" s="2">
        <f t="shared" si="5"/>
        <v>73000000000</v>
      </c>
      <c r="T8" s="2">
        <f t="shared" si="5"/>
        <v>195000000000</v>
      </c>
      <c r="U8" s="2">
        <f t="shared" si="5"/>
        <v>-115000000000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-153.88</v>
      </c>
      <c r="E9" s="3">
        <f>IFERROR(INDEX(E51:E500,MATCH("Free cash flow per share (Quarter)",$C$51:$C$500,0)),"")</f>
        <v>-253.55</v>
      </c>
      <c r="H9" s="3">
        <f>IFERROR(INDEX(D9:G9,COUNT(D9:G9)),"")</f>
        <v>-253.55</v>
      </c>
      <c r="I9" s="3">
        <f t="shared" ref="I9:U9" si="6">IFERROR(INDEX(I51:I500,MATCH($C$9,$C$51:$C$500,0)),"")</f>
        <v>54.23</v>
      </c>
      <c r="J9" s="3">
        <f t="shared" si="6"/>
        <v>-199.29</v>
      </c>
      <c r="K9" s="3">
        <f t="shared" si="6"/>
        <v>-170.02</v>
      </c>
      <c r="L9" s="3">
        <f t="shared" si="6"/>
        <v>-331.28</v>
      </c>
      <c r="M9" s="3">
        <f t="shared" si="6"/>
        <v>-352.12</v>
      </c>
      <c r="N9" s="3">
        <f t="shared" si="6"/>
        <v>45.68</v>
      </c>
      <c r="O9" s="3">
        <f t="shared" si="6"/>
        <v>11.76</v>
      </c>
      <c r="P9" s="3">
        <f t="shared" si="6"/>
        <v>198.9</v>
      </c>
      <c r="Q9" s="3">
        <f t="shared" si="6"/>
        <v>189.51</v>
      </c>
      <c r="R9" s="3">
        <f t="shared" si="6"/>
        <v>218.47</v>
      </c>
      <c r="S9" s="3">
        <f t="shared" si="6"/>
        <v>24.08</v>
      </c>
      <c r="T9" s="3">
        <f t="shared" si="6"/>
        <v>64.23</v>
      </c>
      <c r="U9" s="3">
        <f t="shared" si="6"/>
        <v>-37.75</v>
      </c>
    </row>
    <row r="10" spans="1:21" ht="15.5" x14ac:dyDescent="0.35">
      <c r="C10" t="s">
        <v>18</v>
      </c>
      <c r="D10" s="3">
        <f ca="1">IFERROR(IF(D9=0,"",D2/D9),"")</f>
        <v>-11.794905120873409</v>
      </c>
      <c r="E10" s="3">
        <f ca="1">IFERROR(IF(E9=0,"",E2/E9),"")</f>
        <v>-5.4032735160717804</v>
      </c>
      <c r="I10" s="3">
        <f t="shared" ref="I10:U10" ca="1" si="7">IFERROR(IF(I9=0,"",I2/I9),"")</f>
        <v>75.050709939148078</v>
      </c>
      <c r="J10" s="3">
        <f t="shared" ca="1" si="7"/>
        <v>-6.0213758843895828</v>
      </c>
      <c r="K10" s="3">
        <f t="shared" ca="1" si="7"/>
        <v>-7.7932007999058932</v>
      </c>
      <c r="L10" s="3">
        <f t="shared" ca="1" si="7"/>
        <v>-7.9087177010383973</v>
      </c>
      <c r="M10" s="3">
        <f t="shared" ca="1" si="7"/>
        <v>-11.359763716914689</v>
      </c>
      <c r="N10" s="3">
        <f t="shared" ca="1" si="7"/>
        <v>52.758318739054289</v>
      </c>
      <c r="O10" s="3">
        <f t="shared" ca="1" si="7"/>
        <v>336.73469387755102</v>
      </c>
      <c r="P10" s="3">
        <f t="shared" ca="1" si="7"/>
        <v>24.635495223730516</v>
      </c>
      <c r="Q10" s="3">
        <f t="shared" ca="1" si="7"/>
        <v>29.022215186533693</v>
      </c>
      <c r="R10" s="3">
        <f t="shared" ca="1" si="7"/>
        <v>23.57303062205337</v>
      </c>
      <c r="S10" s="3">
        <f t="shared" ca="1" si="7"/>
        <v>166.11295681063123</v>
      </c>
      <c r="T10" s="3">
        <f t="shared" ca="1" si="7"/>
        <v>76.599719757122841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213035000000</v>
      </c>
      <c r="E11" s="2">
        <f>IFERROR(INDEX(E51:E500,MATCH($C$11,$C$51:$C$500,0)),"")</f>
        <v>488603000000</v>
      </c>
      <c r="H11" s="2">
        <f>IFERROR(INDEX(D11:G11,COUNT(D11:G11)),"")</f>
        <v>488603000000</v>
      </c>
      <c r="I11" s="2">
        <f t="shared" ref="I11:U11" si="8">IFERROR(INDEX(I51:I500,MATCH($C$11,$C$51:$C$500,0)),"")</f>
        <v>360961000000</v>
      </c>
      <c r="J11" s="2">
        <f t="shared" si="8"/>
        <v>436038000000</v>
      </c>
      <c r="K11" s="2">
        <f t="shared" si="8"/>
        <v>236829000000</v>
      </c>
      <c r="L11" s="2">
        <f t="shared" si="8"/>
        <v>155344000000</v>
      </c>
      <c r="M11" s="2">
        <f t="shared" si="8"/>
        <v>270796000000</v>
      </c>
      <c r="N11" s="2">
        <f t="shared" si="8"/>
        <v>359642000000</v>
      </c>
      <c r="O11" s="2">
        <f t="shared" si="8"/>
        <v>298209000000</v>
      </c>
      <c r="P11" s="2">
        <f t="shared" si="8"/>
        <v>599901000000</v>
      </c>
      <c r="Q11" s="2">
        <f t="shared" si="8"/>
        <v>765948000000</v>
      </c>
      <c r="R11" s="2">
        <f t="shared" si="8"/>
        <v>546680000000</v>
      </c>
      <c r="S11" s="2">
        <f t="shared" si="8"/>
        <v>325429000000</v>
      </c>
      <c r="T11" s="2">
        <f t="shared" si="8"/>
        <v>358658000000</v>
      </c>
      <c r="U11" s="2">
        <f t="shared" si="8"/>
        <v>370020000000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8285000000000</v>
      </c>
      <c r="E12" s="2">
        <f>IFERROR(INDEX(E51:E500,MATCH("Net Debt (Quarter)",$C$51:$C$500,0)),"")</f>
        <v>7637000000000</v>
      </c>
      <c r="H12" s="2">
        <f>IFERROR(INDEX(D12:G12,COUNT(D12:G12)),"")</f>
        <v>7637000000000</v>
      </c>
      <c r="I12" s="2">
        <f t="shared" ref="I12:U12" si="9">IFERROR(INDEX(I51:I500,MATCH($C$12,$C$51:$C$500,0)),"")</f>
        <v>6642000000000</v>
      </c>
      <c r="J12" s="2">
        <f t="shared" si="9"/>
        <v>6136000000000</v>
      </c>
      <c r="K12" s="2">
        <f t="shared" si="9"/>
        <v>6638000000000</v>
      </c>
      <c r="L12" s="2">
        <f t="shared" si="9"/>
        <v>5190000000000</v>
      </c>
      <c r="M12" s="2">
        <f t="shared" si="9"/>
        <v>3075000000000</v>
      </c>
      <c r="N12" s="2">
        <f t="shared" si="9"/>
        <v>1400000000000</v>
      </c>
      <c r="O12" s="2">
        <f t="shared" si="9"/>
        <v>593000000000</v>
      </c>
      <c r="P12" s="2">
        <f t="shared" si="9"/>
        <v>-499000000000</v>
      </c>
      <c r="Q12" s="2">
        <f t="shared" si="9"/>
        <v>-635000000000</v>
      </c>
      <c r="R12" s="2">
        <f t="shared" si="9"/>
        <v>-367000000000</v>
      </c>
      <c r="S12" s="2">
        <f t="shared" si="9"/>
        <v>-224000000000</v>
      </c>
      <c r="T12" s="2">
        <f t="shared" si="9"/>
        <v>-177000000000</v>
      </c>
      <c r="U12" s="2">
        <f t="shared" si="9"/>
        <v>-94000000000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8498000000000</v>
      </c>
      <c r="E13" s="2">
        <f>IFERROR(INDEX(E51:E500,MATCH("Total Debt (Quarter)",$C$51:$C$500,0)),"")</f>
        <v>8125000000000</v>
      </c>
      <c r="H13" s="2">
        <f>IFERROR(INDEX(D13:G13,COUNT(D13:G13)),"")</f>
        <v>8125000000000</v>
      </c>
      <c r="I13" s="2">
        <f t="shared" ref="I13:U13" si="10">IFERROR(INDEX(I51:I500,MATCH($C$13,$C$51:$C$500,0)),"")</f>
        <v>7003000000000</v>
      </c>
      <c r="J13" s="2">
        <f t="shared" si="10"/>
        <v>6572000000000</v>
      </c>
      <c r="K13" s="2">
        <f t="shared" si="10"/>
        <v>6875000000000</v>
      </c>
      <c r="L13" s="2">
        <f t="shared" si="10"/>
        <v>5346000000000</v>
      </c>
      <c r="M13" s="2">
        <f t="shared" si="10"/>
        <v>3346000000000</v>
      </c>
      <c r="N13" s="2">
        <f t="shared" si="10"/>
        <v>1760000000000</v>
      </c>
      <c r="O13" s="2">
        <f t="shared" si="10"/>
        <v>891000000000</v>
      </c>
      <c r="P13" s="2">
        <f t="shared" si="10"/>
        <v>101000000000</v>
      </c>
      <c r="Q13" s="2">
        <f t="shared" si="10"/>
        <v>131000000000</v>
      </c>
      <c r="R13" s="2">
        <f t="shared" si="10"/>
        <v>179000000000</v>
      </c>
      <c r="S13" s="2">
        <f t="shared" si="10"/>
        <v>101000000000</v>
      </c>
      <c r="T13" s="2">
        <f t="shared" si="10"/>
        <v>182000000000</v>
      </c>
      <c r="U13" s="2">
        <f t="shared" si="10"/>
        <v>276000000000</v>
      </c>
    </row>
    <row r="14" spans="1:21" ht="15.5" x14ac:dyDescent="0.35">
      <c r="C14" t="s">
        <v>27</v>
      </c>
      <c r="D14" s="2">
        <f>IFERROR(INDEX(D51:D500,MATCH($C$14,$C$51:$C$500,0)),"")</f>
        <v>-140938000000</v>
      </c>
      <c r="E14" s="2">
        <f>IFERROR(INDEX(E51:E500,MATCH($C$14,$C$51:$C$500,0)),"")</f>
        <v>-117978000000</v>
      </c>
      <c r="H14" s="2">
        <f>IFERROR(SUM(D14:G14)*(4/MAX(1,COUNT(D14:G14))),"")</f>
        <v>-517832000000</v>
      </c>
      <c r="I14" s="2">
        <f t="shared" ref="I14:U14" si="11">IFERROR(INDEX(I51:I500,MATCH($C$14,$C$51:$C$500,0)),"")</f>
        <v>-514008000000</v>
      </c>
      <c r="J14" s="2">
        <f t="shared" si="11"/>
        <v>-632395000000</v>
      </c>
      <c r="K14" s="2">
        <f t="shared" si="11"/>
        <v>-514364000000</v>
      </c>
      <c r="L14" s="2">
        <f t="shared" si="11"/>
        <v>-286925000000</v>
      </c>
      <c r="M14" s="2">
        <f t="shared" si="11"/>
        <v>-203990000000</v>
      </c>
      <c r="N14" s="2">
        <f t="shared" si="11"/>
        <v>-142168000000</v>
      </c>
      <c r="O14" s="2">
        <f t="shared" si="11"/>
        <v>-59241000000</v>
      </c>
      <c r="P14" s="2">
        <f t="shared" si="11"/>
        <v>-59597000000</v>
      </c>
      <c r="Q14" s="2">
        <f t="shared" si="11"/>
        <v>-42884000000</v>
      </c>
      <c r="R14" s="2">
        <f t="shared" si="11"/>
        <v>-45657000000</v>
      </c>
      <c r="S14" s="2">
        <f t="shared" si="11"/>
        <v>-72984000000</v>
      </c>
      <c r="T14" s="2">
        <f t="shared" si="11"/>
        <v>-55728000000</v>
      </c>
      <c r="U14" s="2">
        <f t="shared" si="11"/>
        <v>-120803000000</v>
      </c>
    </row>
    <row r="15" spans="1:21" ht="15.5" x14ac:dyDescent="0.35">
      <c r="C15" t="s">
        <v>28</v>
      </c>
      <c r="D15" s="2">
        <f>IFERROR(INDEX(D51:D500,MATCH($C$15,$C$51:$C$500,0)),"")</f>
        <v>4550000000</v>
      </c>
      <c r="E15" s="2">
        <f>IFERROR(INDEX(E51:E500,MATCH($C$15,$C$51:$C$500,0)),"")</f>
        <v>5587000000</v>
      </c>
      <c r="H15" s="2">
        <f>IFERROR(SUM(D15:G15)*(4/MAX(1,COUNT(D15:G15))),"")</f>
        <v>20274000000</v>
      </c>
      <c r="I15" s="2">
        <f t="shared" ref="I15:U15" si="12">IFERROR(INDEX(I51:I500,MATCH($C$15,$C$51:$C$500,0)),"")</f>
        <v>-5712000000</v>
      </c>
      <c r="J15" s="2">
        <f t="shared" si="12"/>
        <v>16847000000</v>
      </c>
      <c r="K15" s="2">
        <f t="shared" si="12"/>
        <v>51492000000</v>
      </c>
      <c r="L15" s="2">
        <f t="shared" si="12"/>
        <v>-89312000000</v>
      </c>
      <c r="M15" s="2">
        <f t="shared" si="12"/>
        <v>-263558000000</v>
      </c>
      <c r="N15" s="2">
        <f t="shared" si="12"/>
        <v>-304922000000</v>
      </c>
      <c r="O15" s="2">
        <f t="shared" si="12"/>
        <v>-345776000000</v>
      </c>
      <c r="P15" s="2">
        <f t="shared" si="12"/>
        <v>-331578000000</v>
      </c>
      <c r="Q15" s="2">
        <f t="shared" si="12"/>
        <v>-332143000000</v>
      </c>
      <c r="R15" s="2">
        <f t="shared" si="12"/>
        <v>-270499000000</v>
      </c>
      <c r="S15" s="2">
        <f t="shared" si="12"/>
        <v>-216729000000</v>
      </c>
      <c r="T15" s="2">
        <f t="shared" si="12"/>
        <v>-198017000000</v>
      </c>
      <c r="U15" s="2">
        <f t="shared" si="12"/>
        <v>-125108000000</v>
      </c>
    </row>
    <row r="16" spans="1:21" ht="15.5" x14ac:dyDescent="0.35">
      <c r="C16" t="s">
        <v>29</v>
      </c>
      <c r="D16" s="2">
        <f>IFERROR(INDEX(D51:D500,MATCH($C$16,$C$51:$C$500,0)),"")</f>
        <v>-419212000000</v>
      </c>
      <c r="E16" s="2">
        <f>IFERROR(INDEX(E51:E500,MATCH($C$16,$C$51:$C$500,0)),"")</f>
        <v>-442507000000</v>
      </c>
      <c r="H16" s="2">
        <f>IFERROR(SUM(D16:G16)*(4/MAX(1,COUNT(D16:G16))),"")</f>
        <v>-1723438000000</v>
      </c>
      <c r="I16" s="2">
        <f t="shared" ref="I16:U16" si="13">IFERROR(INDEX(I51:I500,MATCH($C$16,$C$51:$C$500,0)),"")</f>
        <v>-1443234000000</v>
      </c>
      <c r="J16" s="2">
        <f t="shared" si="13"/>
        <v>-1771785000000</v>
      </c>
      <c r="K16" s="2">
        <f t="shared" si="13"/>
        <v>-1321731000000</v>
      </c>
      <c r="L16" s="2">
        <f t="shared" si="13"/>
        <v>330030000000</v>
      </c>
      <c r="M16" s="2">
        <f t="shared" si="13"/>
        <v>1148877000000</v>
      </c>
      <c r="N16" s="2">
        <f t="shared" si="13"/>
        <v>1246629000000</v>
      </c>
      <c r="O16" s="2">
        <f t="shared" si="13"/>
        <v>1240307000000</v>
      </c>
      <c r="P16" s="2">
        <f t="shared" si="13"/>
        <v>1120496000000</v>
      </c>
      <c r="Q16" s="2">
        <f t="shared" si="13"/>
        <v>1339421000000</v>
      </c>
      <c r="R16" s="2">
        <f t="shared" si="13"/>
        <v>1089063000000</v>
      </c>
      <c r="S16" s="2">
        <f t="shared" si="13"/>
        <v>856401000000</v>
      </c>
      <c r="T16" s="2">
        <f t="shared" si="13"/>
        <v>755904000000</v>
      </c>
      <c r="U16" s="2">
        <f t="shared" si="13"/>
        <v>487277000000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5190900000000</v>
      </c>
      <c r="E20" s="2">
        <f ca="1">IFERROR(E21*E2,"")</f>
        <v>3918200000000</v>
      </c>
      <c r="H20" s="2">
        <f t="shared" ref="H20:U20" ca="1" si="14">IFERROR(H21*H2,"")</f>
        <v>3918200000000</v>
      </c>
      <c r="I20" s="2">
        <f t="shared" ca="1" si="14"/>
        <v>11640200000000</v>
      </c>
      <c r="J20" s="2">
        <f t="shared" ca="1" si="14"/>
        <v>3432000000000</v>
      </c>
      <c r="K20" s="2">
        <f t="shared" ca="1" si="14"/>
        <v>3789500000000</v>
      </c>
      <c r="L20" s="2">
        <f t="shared" ca="1" si="14"/>
        <v>7493200000000</v>
      </c>
      <c r="M20" s="2">
        <f t="shared" ca="1" si="14"/>
        <v>11440000000000</v>
      </c>
      <c r="N20" s="2">
        <f t="shared" ca="1" si="14"/>
        <v>6892600000000</v>
      </c>
      <c r="O20" s="2">
        <f t="shared" ca="1" si="14"/>
        <v>11325600000000</v>
      </c>
      <c r="P20" s="2">
        <f t="shared" ca="1" si="14"/>
        <v>14896000000000</v>
      </c>
      <c r="Q20" s="2">
        <f t="shared" ca="1" si="14"/>
        <v>16720000000000</v>
      </c>
      <c r="R20" s="2">
        <f t="shared" ca="1" si="14"/>
        <v>15656000000000</v>
      </c>
      <c r="S20" s="2">
        <f t="shared" ca="1" si="14"/>
        <v>12160000000000</v>
      </c>
      <c r="T20" s="2">
        <f t="shared" ca="1" si="14"/>
        <v>14956800000000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2860000000</v>
      </c>
      <c r="E21" s="2">
        <f>IFERROR(INDEX(E51:E500,MATCH($C$7,$C$51:$C$500,0)),"")</f>
        <v>2860000000</v>
      </c>
      <c r="H21" s="2">
        <f>IFERROR(INDEX(D21:G21,COUNT(D21:G21)),"")</f>
        <v>2860000000</v>
      </c>
      <c r="I21" s="2">
        <f t="shared" ref="I21:U21" si="15">IFERROR(INDEX(I51:I500,MATCH($C$7,$C$51:$C$500,0)),"")</f>
        <v>2860000000</v>
      </c>
      <c r="J21" s="2">
        <f t="shared" si="15"/>
        <v>2860000000</v>
      </c>
      <c r="K21" s="2">
        <f t="shared" si="15"/>
        <v>2860000000</v>
      </c>
      <c r="L21" s="2">
        <f t="shared" si="15"/>
        <v>2860000000</v>
      </c>
      <c r="M21" s="2">
        <f t="shared" si="15"/>
        <v>2860000000</v>
      </c>
      <c r="N21" s="2">
        <f t="shared" si="15"/>
        <v>2860000000</v>
      </c>
      <c r="O21" s="2">
        <f t="shared" si="15"/>
        <v>2860000000</v>
      </c>
      <c r="P21" s="2">
        <f t="shared" si="15"/>
        <v>3040000000</v>
      </c>
      <c r="Q21" s="2">
        <f t="shared" si="15"/>
        <v>3040000000</v>
      </c>
      <c r="R21" s="2">
        <f t="shared" si="15"/>
        <v>3040000000</v>
      </c>
      <c r="S21" s="2">
        <f t="shared" si="15"/>
        <v>3040000000</v>
      </c>
      <c r="T21" s="2">
        <f t="shared" si="15"/>
        <v>3040000000</v>
      </c>
      <c r="U21" s="2">
        <f t="shared" si="15"/>
        <v>3040000000</v>
      </c>
    </row>
    <row r="23" spans="1:21" ht="15.5" x14ac:dyDescent="0.35">
      <c r="B23" t="s">
        <v>54</v>
      </c>
      <c r="C23" t="s">
        <v>55</v>
      </c>
      <c r="D23" s="3">
        <f>IFERROR(D5/D6*100,"")</f>
        <v>-15.105348626908317</v>
      </c>
      <c r="E23" s="3">
        <f>IFERROR(E5/E6*100,"")</f>
        <v>-13.469401685628901</v>
      </c>
      <c r="H23" s="3">
        <f t="shared" ref="H23:U23" si="16">IFERROR(H5/H6*100,"")</f>
        <v>-53.184931474078425</v>
      </c>
      <c r="I23" s="3">
        <f t="shared" si="16"/>
        <v>-41.044132151637832</v>
      </c>
      <c r="J23" s="3">
        <f t="shared" si="16"/>
        <v>-23.524440467249779</v>
      </c>
      <c r="K23" s="3">
        <f t="shared" si="16"/>
        <v>-12.209755738158423</v>
      </c>
      <c r="L23" s="3">
        <f t="shared" si="16"/>
        <v>5.0299514496662665</v>
      </c>
      <c r="M23" s="3">
        <f t="shared" si="16"/>
        <v>17.320532744865925</v>
      </c>
      <c r="N23" s="3">
        <f t="shared" si="16"/>
        <v>20.754366374385263</v>
      </c>
      <c r="O23" s="3">
        <f t="shared" si="16"/>
        <v>19.086529014273857</v>
      </c>
      <c r="P23" s="3">
        <f t="shared" si="16"/>
        <v>16.92233733710874</v>
      </c>
      <c r="Q23" s="3">
        <f t="shared" si="16"/>
        <v>22.389039179857065</v>
      </c>
      <c r="R23" s="3">
        <f t="shared" si="16"/>
        <v>20.436705794483078</v>
      </c>
      <c r="S23" s="3">
        <f t="shared" si="16"/>
        <v>17.263600724561211</v>
      </c>
      <c r="T23" s="3">
        <f t="shared" si="16"/>
        <v>18.377313775925462</v>
      </c>
      <c r="U23" s="3">
        <f t="shared" si="16"/>
        <v>14.37710296030119</v>
      </c>
    </row>
    <row r="24" spans="1:21" ht="15.5" x14ac:dyDescent="0.35">
      <c r="C24" t="s">
        <v>56</v>
      </c>
      <c r="D24" s="4">
        <f>IFERROR(_xlfn.RRI(5,I23,D23),"")</f>
        <v>-0.18120357994471037</v>
      </c>
      <c r="E24" s="4">
        <f>IFERROR(_xlfn.RRI(5,J23,E23),"")</f>
        <v>-0.10552995617365879</v>
      </c>
      <c r="H24" s="4" t="str">
        <f t="shared" ref="H24:U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-0.25816782227786039</v>
      </c>
      <c r="M24" s="4">
        <f t="shared" si="17"/>
        <v>-3.254656575729431E-2</v>
      </c>
      <c r="N24" s="4">
        <f t="shared" si="17"/>
        <v>3.7517950148455048E-2</v>
      </c>
      <c r="O24" s="4">
        <f t="shared" si="17"/>
        <v>7.6019173796320061E-3</v>
      </c>
      <c r="P24" s="4">
        <f t="shared" si="17"/>
        <v>3.313670915150424E-2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-144.82</v>
      </c>
      <c r="E25" s="3">
        <f>IFERROR(INDEX(E51:E500,MATCH($A$25,$C$51:$C$500,0)),"")</f>
        <v>-152.6</v>
      </c>
      <c r="H25" s="3">
        <f>IFERROR(INDEX(D25:G25,COUNT(D25:G25)),"")</f>
        <v>-152.6</v>
      </c>
      <c r="I25" s="3">
        <f t="shared" ref="I25:U25" si="18">IFERROR(INDEX(I51:I500,MATCH($C$25,$C$51:$C$500,0)),"")</f>
        <v>-506.06</v>
      </c>
      <c r="J25" s="3">
        <f t="shared" si="18"/>
        <v>-413.98</v>
      </c>
      <c r="K25" s="3">
        <f t="shared" si="18"/>
        <v>-186.15</v>
      </c>
      <c r="L25" s="3">
        <f t="shared" si="18"/>
        <v>84.07</v>
      </c>
      <c r="M25" s="3">
        <f t="shared" si="18"/>
        <v>309.20999999999998</v>
      </c>
      <c r="N25" s="3">
        <f t="shared" si="18"/>
        <v>328.9</v>
      </c>
      <c r="O25" s="3">
        <f t="shared" si="18"/>
        <v>312.42</v>
      </c>
      <c r="P25" s="3">
        <f t="shared" si="18"/>
        <v>259.29000000000002</v>
      </c>
      <c r="Q25" s="3">
        <f t="shared" si="18"/>
        <v>331.05</v>
      </c>
      <c r="R25" s="3">
        <f t="shared" si="18"/>
        <v>269.02999999999997</v>
      </c>
      <c r="S25" s="3">
        <f t="shared" si="18"/>
        <v>210.19</v>
      </c>
      <c r="T25" s="3">
        <f t="shared" si="18"/>
        <v>183.3</v>
      </c>
      <c r="U25" s="3">
        <f t="shared" si="18"/>
        <v>119.03</v>
      </c>
    </row>
    <row r="26" spans="1:21" ht="15.5" x14ac:dyDescent="0.35">
      <c r="C26" t="s">
        <v>59</v>
      </c>
      <c r="D26" s="4">
        <f>IFERROR(_xlfn.RRI(5,I25,D25),"")</f>
        <v>-0.22138044573606974</v>
      </c>
      <c r="E26" s="4">
        <f>IFERROR(_xlfn.RRI(5,J25,E25),"")</f>
        <v>-0.18094128689513633</v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-0.23976214475995039</v>
      </c>
      <c r="M26" s="4">
        <f t="shared" si="19"/>
        <v>2.8230693662137041E-2</v>
      </c>
      <c r="N26" s="4">
        <f t="shared" si="19"/>
        <v>9.3680237638124275E-2</v>
      </c>
      <c r="O26" s="4">
        <f t="shared" si="19"/>
        <v>0.1125390730803093</v>
      </c>
      <c r="P26" s="4">
        <f t="shared" si="19"/>
        <v>0.16849233215732173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246.97027972027973</v>
      </c>
      <c r="E27" s="3">
        <f>IFERROR(E4/E21,"")</f>
        <v>231.24370629370628</v>
      </c>
      <c r="H27" s="3">
        <f t="shared" ref="H27:U27" si="20">IFERROR(H4/H21,"")</f>
        <v>956.42797202797203</v>
      </c>
      <c r="I27" s="3">
        <f t="shared" si="20"/>
        <v>1077.4797202797204</v>
      </c>
      <c r="J27" s="3">
        <f t="shared" si="20"/>
        <v>881.35874125874125</v>
      </c>
      <c r="K27" s="3">
        <f t="shared" si="20"/>
        <v>892.27027972027975</v>
      </c>
      <c r="L27" s="3">
        <f t="shared" si="20"/>
        <v>1528.245104895105</v>
      </c>
      <c r="M27" s="3">
        <f t="shared" si="20"/>
        <v>1561.1538461538462</v>
      </c>
      <c r="N27" s="3">
        <f t="shared" si="20"/>
        <v>1415.372027972028</v>
      </c>
      <c r="O27" s="3">
        <f t="shared" si="20"/>
        <v>1313.0286713286714</v>
      </c>
      <c r="P27" s="3">
        <f t="shared" si="20"/>
        <v>1226.4355263157895</v>
      </c>
      <c r="Q27" s="3">
        <f t="shared" si="20"/>
        <v>1118.1118421052631</v>
      </c>
      <c r="R27" s="3">
        <f t="shared" si="20"/>
        <v>971.76348684210529</v>
      </c>
      <c r="S27" s="3">
        <f t="shared" si="20"/>
        <v>843.52467105263156</v>
      </c>
      <c r="T27" s="3">
        <f t="shared" si="20"/>
        <v>702.61776315789473</v>
      </c>
      <c r="U27" s="3">
        <f t="shared" si="20"/>
        <v>547.56611842105258</v>
      </c>
    </row>
    <row r="28" spans="1:21" ht="15.5" x14ac:dyDescent="0.35">
      <c r="C28" t="s">
        <v>61</v>
      </c>
      <c r="D28" s="4">
        <f>IFERROR(_xlfn.RRI(5,I27,D27),"")</f>
        <v>-0.25518722377727843</v>
      </c>
      <c r="E28" s="4">
        <f>IFERROR(_xlfn.RRI(5,J27,E27),"")</f>
        <v>-0.23478505913666936</v>
      </c>
      <c r="H28" s="4">
        <f t="shared" ref="H28:U28" si="21">IFERROR(_xlfn.RRI(5,M27,H27),"")</f>
        <v>-9.3346561076974921E-2</v>
      </c>
      <c r="I28" s="4">
        <f t="shared" si="21"/>
        <v>-5.3092188447535604E-2</v>
      </c>
      <c r="J28" s="4">
        <f t="shared" si="21"/>
        <v>-7.6630125465180221E-2</v>
      </c>
      <c r="K28" s="4">
        <f t="shared" si="21"/>
        <v>-6.1638153824625896E-2</v>
      </c>
      <c r="L28" s="4">
        <f t="shared" si="21"/>
        <v>6.4489919806546725E-2</v>
      </c>
      <c r="M28" s="4">
        <f t="shared" si="21"/>
        <v>9.945390293141787E-2</v>
      </c>
      <c r="N28" s="4">
        <f t="shared" si="21"/>
        <v>0.10905877877579928</v>
      </c>
      <c r="O28" s="4">
        <f t="shared" si="21"/>
        <v>0.13321161403347825</v>
      </c>
      <c r="P28" s="4">
        <f t="shared" si="21"/>
        <v>0.17501018458850992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-0.69845472868829794</v>
      </c>
      <c r="I29" s="4">
        <f t="shared" si="22"/>
        <v>0.22242620416445233</v>
      </c>
      <c r="J29" s="4">
        <f t="shared" si="22"/>
        <v>1.2239054525919957</v>
      </c>
      <c r="K29" s="4">
        <f t="shared" si="22"/>
        <v>-3.2142262400380641</v>
      </c>
      <c r="L29" s="4">
        <f t="shared" si="22"/>
        <v>-0.72811357976779534</v>
      </c>
      <c r="M29" s="4">
        <f t="shared" si="22"/>
        <v>-5.9866220735785951E-2</v>
      </c>
      <c r="N29" s="4">
        <f t="shared" si="22"/>
        <v>5.2749503872991356E-2</v>
      </c>
      <c r="O29" s="4">
        <f t="shared" si="22"/>
        <v>0.20490570403794975</v>
      </c>
      <c r="P29" s="4">
        <f t="shared" si="22"/>
        <v>-0.21676483914816488</v>
      </c>
      <c r="Q29" s="4">
        <f t="shared" si="22"/>
        <v>0.23053191093930062</v>
      </c>
      <c r="R29" s="4">
        <f t="shared" si="22"/>
        <v>0.27993719967648306</v>
      </c>
      <c r="S29" s="4">
        <f t="shared" si="22"/>
        <v>0.14669939989088918</v>
      </c>
      <c r="T29" s="4">
        <f t="shared" si="22"/>
        <v>0.53994791229101913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-0.11234712447332425</v>
      </c>
      <c r="I30" s="4">
        <f t="shared" si="23"/>
        <v>0.22252117082413292</v>
      </c>
      <c r="J30" s="4">
        <f t="shared" si="23"/>
        <v>-1.2228961010512629E-2</v>
      </c>
      <c r="K30" s="4">
        <f t="shared" si="23"/>
        <v>-0.41614713709060236</v>
      </c>
      <c r="L30" s="4">
        <f t="shared" si="23"/>
        <v>-2.1079755425653393E-2</v>
      </c>
      <c r="M30" s="4">
        <f t="shared" si="23"/>
        <v>0.10299893971389071</v>
      </c>
      <c r="N30" s="4">
        <f t="shared" si="23"/>
        <v>7.7944494951350918E-2</v>
      </c>
      <c r="O30" s="4">
        <f t="shared" si="23"/>
        <v>7.060554195866095E-2</v>
      </c>
      <c r="P30" s="4">
        <f t="shared" si="23"/>
        <v>9.6880902367125085E-2</v>
      </c>
      <c r="Q30" s="4">
        <f t="shared" si="23"/>
        <v>0.15060079663904566</v>
      </c>
      <c r="R30" s="4">
        <f t="shared" si="23"/>
        <v>0.15202734453450537</v>
      </c>
      <c r="S30" s="4">
        <f t="shared" si="23"/>
        <v>0.20054560997922244</v>
      </c>
      <c r="T30" s="4">
        <f t="shared" si="23"/>
        <v>0.28316515489297445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951.27</v>
      </c>
      <c r="E32" s="3">
        <f>IFERROR(INDEX(E51:E500,MATCH($A$32,$C$51:$C$500,0)),"")</f>
        <v>1094.96</v>
      </c>
      <c r="H32" s="3">
        <f>IFERROR(INDEX(D32:G32,COUNT(D32:G32)),"")</f>
        <v>1094.96</v>
      </c>
      <c r="I32" s="3">
        <f t="shared" ref="I32:U32" si="24">IFERROR(INDEX(I51:I500,MATCH($C$32,$C$51:$C$500,0)),"")</f>
        <v>1239.73</v>
      </c>
      <c r="J32" s="3">
        <f t="shared" si="24"/>
        <v>1748.12</v>
      </c>
      <c r="K32" s="3">
        <f t="shared" si="24"/>
        <v>1507.44</v>
      </c>
      <c r="L32" s="3">
        <f t="shared" si="24"/>
        <v>1735.14</v>
      </c>
      <c r="M32" s="3">
        <f t="shared" si="24"/>
        <v>1833.38</v>
      </c>
      <c r="N32" s="3">
        <f t="shared" si="24"/>
        <v>1614.53</v>
      </c>
      <c r="O32" s="3">
        <f t="shared" si="24"/>
        <v>1626.3</v>
      </c>
      <c r="P32" s="3">
        <f t="shared" si="24"/>
        <v>1561.5</v>
      </c>
      <c r="Q32" s="3">
        <f t="shared" si="24"/>
        <v>1486.92</v>
      </c>
      <c r="R32" s="3">
        <f t="shared" si="24"/>
        <v>1302.51</v>
      </c>
      <c r="S32" s="3">
        <f t="shared" si="24"/>
        <v>1205.26</v>
      </c>
      <c r="T32" s="3">
        <f t="shared" si="24"/>
        <v>997.41</v>
      </c>
      <c r="U32" s="3">
        <f t="shared" si="24"/>
        <v>827.92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1.44</v>
      </c>
      <c r="E33" s="3">
        <f>IFERROR(INDEX(E51:E500,MATCH($A$33,$C$51:$C$500,0)),"")</f>
        <v>1.69</v>
      </c>
      <c r="H33" s="3">
        <f>IFERROR(INDEX(D33:G33,COUNT(D33:G33)),"")</f>
        <v>1.69</v>
      </c>
      <c r="I33" s="3">
        <f t="shared" ref="I33:U33" si="25">IFERROR(INDEX(I51:I500,MATCH($C$33,$C$51:$C$500,0)),"")</f>
        <v>3.28</v>
      </c>
      <c r="J33" s="3">
        <f t="shared" si="25"/>
        <v>0.69</v>
      </c>
      <c r="K33" s="3">
        <f t="shared" si="25"/>
        <v>0.88</v>
      </c>
      <c r="L33" s="3">
        <f t="shared" si="25"/>
        <v>1.51</v>
      </c>
      <c r="M33" s="3">
        <f t="shared" si="25"/>
        <v>2.1800000000000002</v>
      </c>
      <c r="N33" s="3">
        <f t="shared" si="25"/>
        <v>1.49</v>
      </c>
      <c r="O33" s="3">
        <f t="shared" si="25"/>
        <v>2.4300000000000002</v>
      </c>
      <c r="P33" s="3">
        <f t="shared" si="25"/>
        <v>3.14</v>
      </c>
      <c r="Q33" s="3">
        <f t="shared" si="25"/>
        <v>3.7</v>
      </c>
      <c r="R33" s="3">
        <f t="shared" si="25"/>
        <v>3.95</v>
      </c>
      <c r="S33" s="3">
        <f t="shared" si="25"/>
        <v>3.32</v>
      </c>
      <c r="T33" s="3">
        <f t="shared" si="25"/>
        <v>4.93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-9.4600000000000009</v>
      </c>
      <c r="E34" s="3">
        <f>IFERROR(INDEX(E51:E500,MATCH($A$34,$C$51:$C$500,0)),"")</f>
        <v>-12.16</v>
      </c>
      <c r="H34" s="3">
        <f>IFERROR(INDEX(D34:G34,COUNT(D34:G34)),"")</f>
        <v>-12.16</v>
      </c>
      <c r="I34" s="3">
        <f t="shared" ref="I34:U34" si="26">IFERROR(INDEX(I51:I500,MATCH($C$34,$C$51:$C$500,0)),"")</f>
        <v>-8.0399999999999991</v>
      </c>
      <c r="J34" s="3">
        <f t="shared" si="26"/>
        <v>-2.9</v>
      </c>
      <c r="K34" s="3">
        <f t="shared" si="26"/>
        <v>-7.12</v>
      </c>
      <c r="L34" s="3">
        <f t="shared" si="26"/>
        <v>31.16</v>
      </c>
      <c r="M34" s="3">
        <f t="shared" si="26"/>
        <v>12.94</v>
      </c>
      <c r="N34" s="3">
        <f t="shared" si="26"/>
        <v>7.33</v>
      </c>
      <c r="O34" s="3">
        <f t="shared" si="26"/>
        <v>12.68</v>
      </c>
      <c r="P34" s="3">
        <f t="shared" si="26"/>
        <v>18.899999999999999</v>
      </c>
      <c r="Q34" s="3">
        <f t="shared" si="26"/>
        <v>16.61</v>
      </c>
      <c r="R34" s="3">
        <f t="shared" si="26"/>
        <v>19.14</v>
      </c>
      <c r="S34" s="3">
        <f t="shared" si="26"/>
        <v>19.03</v>
      </c>
      <c r="T34" s="3">
        <f t="shared" si="26"/>
        <v>26.84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5.55</v>
      </c>
      <c r="E35" s="3">
        <f>IFERROR(INDEX(E51:E500,MATCH($A$35,$C$51:$C$500,0)),"")</f>
        <v>8.0299999999999994</v>
      </c>
      <c r="H35" s="3">
        <f>IFERROR(INDEX(D35:G35,COUNT(D35:G35)),"")</f>
        <v>8.0299999999999994</v>
      </c>
      <c r="I35" s="3">
        <f t="shared" ref="I35:U35" si="27">IFERROR(INDEX(I51:I500,MATCH($C$35,$C$51:$C$500,0)),"")</f>
        <v>3.78</v>
      </c>
      <c r="J35" s="3">
        <f t="shared" si="27"/>
        <v>1.36</v>
      </c>
      <c r="K35" s="3">
        <f t="shared" si="27"/>
        <v>1.49</v>
      </c>
      <c r="L35" s="3">
        <f t="shared" si="27"/>
        <v>1.72</v>
      </c>
      <c r="M35" s="3">
        <f t="shared" si="27"/>
        <v>2.57</v>
      </c>
      <c r="N35" s="3">
        <f t="shared" si="27"/>
        <v>1.7</v>
      </c>
      <c r="O35" s="3">
        <f t="shared" si="27"/>
        <v>3.02</v>
      </c>
      <c r="P35" s="3">
        <f t="shared" si="27"/>
        <v>4</v>
      </c>
      <c r="Q35" s="3">
        <f t="shared" si="27"/>
        <v>4.92</v>
      </c>
      <c r="R35" s="3">
        <f t="shared" si="27"/>
        <v>5.3</v>
      </c>
      <c r="S35" s="3">
        <f t="shared" si="27"/>
        <v>4.75</v>
      </c>
      <c r="T35" s="3">
        <f t="shared" si="27"/>
        <v>7.01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0.54010000000000002</v>
      </c>
      <c r="M36" s="4">
        <f t="shared" si="28"/>
        <v>0.62429999999999997</v>
      </c>
      <c r="N36" s="4">
        <f t="shared" si="28"/>
        <v>0.31230000000000002</v>
      </c>
      <c r="O36" s="4">
        <f t="shared" si="28"/>
        <v>0.57229999999999992</v>
      </c>
      <c r="P36" s="4">
        <f t="shared" si="28"/>
        <v>0.84209999999999996</v>
      </c>
      <c r="Q36" s="4">
        <f t="shared" si="28"/>
        <v>0.48430000000000001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45.41</v>
      </c>
      <c r="M37" s="3">
        <f t="shared" si="29"/>
        <v>193.05</v>
      </c>
      <c r="N37" s="3">
        <f t="shared" si="29"/>
        <v>102.7</v>
      </c>
      <c r="O37" s="3">
        <f t="shared" si="29"/>
        <v>178.8</v>
      </c>
      <c r="P37" s="3">
        <f t="shared" si="29"/>
        <v>232.03</v>
      </c>
      <c r="Q37" s="3">
        <f t="shared" si="29"/>
        <v>170.39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706335000000</v>
      </c>
      <c r="E51" s="5">
        <v>661357000000</v>
      </c>
      <c r="F51" s="5">
        <v>686849000000</v>
      </c>
      <c r="G51" s="5">
        <v>818157000000</v>
      </c>
      <c r="I51" s="5">
        <v>3081592000000</v>
      </c>
      <c r="J51" s="5">
        <v>2520686000000</v>
      </c>
      <c r="K51" s="5">
        <v>2551893000000</v>
      </c>
      <c r="L51" s="5">
        <v>4370781000000</v>
      </c>
      <c r="M51" s="5">
        <v>4464900000000</v>
      </c>
      <c r="N51" s="5">
        <v>4047964000000</v>
      </c>
      <c r="O51" s="5">
        <v>3755262000000</v>
      </c>
      <c r="P51" s="5">
        <v>3728364000000</v>
      </c>
      <c r="Q51" s="5">
        <v>3399060000000</v>
      </c>
      <c r="R51" s="5">
        <v>2954161000000</v>
      </c>
      <c r="S51" s="5">
        <v>2564315000000</v>
      </c>
      <c r="T51" s="5">
        <v>2135958000000</v>
      </c>
      <c r="U51" s="5">
        <v>1664601000000</v>
      </c>
    </row>
    <row r="52" spans="2:21" ht="15.5" x14ac:dyDescent="0.35">
      <c r="C52" t="s">
        <v>86</v>
      </c>
      <c r="L52" s="5">
        <v>-995927000000</v>
      </c>
      <c r="M52" s="5">
        <v>-963317000000</v>
      </c>
      <c r="N52" s="5">
        <v>-868743000000</v>
      </c>
      <c r="O52" s="5">
        <v>-747703000000</v>
      </c>
      <c r="P52" s="5">
        <v>-774797000000</v>
      </c>
      <c r="Q52" s="5">
        <v>-706558000000</v>
      </c>
      <c r="R52" s="5">
        <v>-637174000000</v>
      </c>
      <c r="S52" s="5">
        <v>-569879000000</v>
      </c>
      <c r="T52" s="5">
        <v>-474410000000</v>
      </c>
      <c r="U52" s="5">
        <v>-353306000000</v>
      </c>
    </row>
    <row r="53" spans="2:21" ht="15.5" x14ac:dyDescent="0.35">
      <c r="C53" t="s">
        <v>87</v>
      </c>
      <c r="D53" s="5">
        <v>706335000000</v>
      </c>
      <c r="E53" s="5">
        <v>661357000000</v>
      </c>
      <c r="F53" s="5">
        <v>686849000000</v>
      </c>
      <c r="G53" s="5">
        <v>818157000000</v>
      </c>
      <c r="I53" s="5">
        <v>3081592000000</v>
      </c>
      <c r="J53" s="5">
        <v>2520686000000</v>
      </c>
      <c r="K53" s="5">
        <v>2551893000000</v>
      </c>
      <c r="L53" s="5">
        <v>3374854000000</v>
      </c>
      <c r="M53" s="5">
        <v>3501583000000</v>
      </c>
      <c r="N53" s="5">
        <v>3179221000000</v>
      </c>
      <c r="O53" s="5">
        <v>3007559000000</v>
      </c>
      <c r="P53" s="5">
        <v>2953567000000</v>
      </c>
      <c r="Q53" s="5">
        <v>2692502000000</v>
      </c>
      <c r="R53" s="5">
        <v>2316987000000</v>
      </c>
      <c r="S53" s="5">
        <v>1994436000000</v>
      </c>
      <c r="T53" s="5">
        <v>1661548000000</v>
      </c>
      <c r="U53" s="5">
        <v>1311295000000</v>
      </c>
    </row>
    <row r="54" spans="2:21" ht="15.5" x14ac:dyDescent="0.35">
      <c r="C54" t="s">
        <v>88</v>
      </c>
      <c r="D54" s="5">
        <v>-980455000000</v>
      </c>
      <c r="E54" s="5">
        <v>-981107000000</v>
      </c>
      <c r="F54" s="5">
        <v>-953224000000</v>
      </c>
      <c r="G54" s="5">
        <v>-1005490000000</v>
      </c>
      <c r="I54" s="5">
        <v>-3972299000000</v>
      </c>
      <c r="J54" s="5">
        <v>-3598785000000</v>
      </c>
      <c r="K54" s="5">
        <v>-3164411000000</v>
      </c>
      <c r="L54" s="5">
        <v>-2762792000000</v>
      </c>
      <c r="M54" s="5">
        <v>-2161913000000</v>
      </c>
      <c r="N54" s="5">
        <v>-1805473000000</v>
      </c>
      <c r="O54" s="5">
        <v>-1616384000000</v>
      </c>
      <c r="P54" s="5">
        <v>-1809274000000</v>
      </c>
      <c r="Q54" s="5">
        <v>-1335564000000</v>
      </c>
      <c r="R54" s="5">
        <v>-1195236000000</v>
      </c>
      <c r="S54" s="5">
        <v>-1059676000000</v>
      </c>
      <c r="T54" s="5">
        <v>-824293000000</v>
      </c>
      <c r="U54" s="5">
        <v>-717531000000</v>
      </c>
    </row>
    <row r="55" spans="2:21" ht="15.5" x14ac:dyDescent="0.35">
      <c r="C55" t="s">
        <v>89</v>
      </c>
      <c r="D55" s="5">
        <v>-8387000000</v>
      </c>
      <c r="E55" s="5">
        <v>-7981000000</v>
      </c>
      <c r="F55" s="5">
        <v>-10321000000</v>
      </c>
      <c r="G55" s="5">
        <v>-6624000000</v>
      </c>
      <c r="I55" s="5">
        <v>-32925000000</v>
      </c>
      <c r="J55" s="5">
        <v>-50870000000</v>
      </c>
      <c r="K55" s="5">
        <v>-50854000000</v>
      </c>
      <c r="L55" s="5">
        <v>-400574000000</v>
      </c>
      <c r="M55" s="5">
        <v>-354028000000</v>
      </c>
      <c r="N55" s="5">
        <v>-364242000000</v>
      </c>
      <c r="O55" s="5">
        <v>-301334000000</v>
      </c>
      <c r="P55" s="5">
        <v>-222697000000</v>
      </c>
      <c r="Q55" s="5">
        <v>-215212000000</v>
      </c>
      <c r="R55" s="5">
        <v>-183359000000</v>
      </c>
      <c r="S55" s="5">
        <v>-169549000000</v>
      </c>
      <c r="T55" s="5">
        <v>-144334000000</v>
      </c>
      <c r="U55" s="5">
        <v>-142309000000</v>
      </c>
    </row>
    <row r="56" spans="2:21" ht="15.5" x14ac:dyDescent="0.35">
      <c r="C56" t="s">
        <v>90</v>
      </c>
      <c r="D56" s="5">
        <v>-96325000000</v>
      </c>
      <c r="E56" s="5">
        <v>-106182000000</v>
      </c>
      <c r="F56" s="5">
        <v>-125503000000</v>
      </c>
      <c r="G56" s="5">
        <v>-78478000000</v>
      </c>
      <c r="I56" s="5">
        <v>-393238000000</v>
      </c>
      <c r="J56" s="5">
        <v>-452877000000</v>
      </c>
      <c r="K56" s="5">
        <v>-374186000000</v>
      </c>
      <c r="L56" s="5">
        <v>-864798000000</v>
      </c>
      <c r="M56" s="5">
        <v>-656976000000</v>
      </c>
      <c r="N56" s="5">
        <v>-505765000000</v>
      </c>
      <c r="O56" s="5">
        <v>-528656000000</v>
      </c>
      <c r="P56" s="5">
        <v>-869579000000</v>
      </c>
      <c r="Q56" s="5">
        <v>-481347000000</v>
      </c>
      <c r="R56" s="5">
        <v>-413075000000</v>
      </c>
      <c r="S56" s="5">
        <v>-374382000000</v>
      </c>
      <c r="T56" s="5">
        <v>-286084000000</v>
      </c>
      <c r="U56" s="5">
        <v>-294201000000</v>
      </c>
    </row>
    <row r="57" spans="2:21" ht="15.5" x14ac:dyDescent="0.35">
      <c r="C57" t="s">
        <v>310</v>
      </c>
      <c r="D57" s="5">
        <v>-448434000000</v>
      </c>
      <c r="E57" s="5">
        <v>-450872000000</v>
      </c>
      <c r="F57" s="5">
        <v>-428315000000</v>
      </c>
      <c r="G57" s="5">
        <v>-399781000000</v>
      </c>
      <c r="I57" s="5">
        <v>-1678676000000</v>
      </c>
      <c r="J57" s="5">
        <v>-1691983000000</v>
      </c>
      <c r="K57" s="5">
        <v>-1622079000000</v>
      </c>
      <c r="L57" s="5">
        <v>-1427165000000</v>
      </c>
      <c r="M57" s="5">
        <v>-1108442000000</v>
      </c>
      <c r="N57" s="5">
        <v>-884572000000</v>
      </c>
      <c r="O57" s="5">
        <v>-734712000000</v>
      </c>
      <c r="P57" s="5">
        <v>-684013000000</v>
      </c>
      <c r="Q57" s="5">
        <v>-611400000000</v>
      </c>
      <c r="R57" s="5">
        <v>-576884000000</v>
      </c>
      <c r="S57" s="5">
        <v>-491720000000</v>
      </c>
      <c r="T57" s="5">
        <v>-377240000000</v>
      </c>
      <c r="U57" s="5">
        <v>-271207000000</v>
      </c>
    </row>
    <row r="58" spans="2:21" ht="15.5" x14ac:dyDescent="0.35">
      <c r="C58" t="s">
        <v>91</v>
      </c>
      <c r="F58" s="5">
        <v>2000000</v>
      </c>
      <c r="I58" s="5">
        <v>3000000</v>
      </c>
      <c r="K58" s="5">
        <v>1000000</v>
      </c>
      <c r="L58" s="5">
        <v>1000000</v>
      </c>
      <c r="M58" s="5">
        <v>1000000</v>
      </c>
      <c r="N58" s="5">
        <v>1000000</v>
      </c>
      <c r="Q58" s="5">
        <v>1000000</v>
      </c>
      <c r="R58" s="5">
        <v>1000000</v>
      </c>
      <c r="S58" s="5">
        <v>147000000</v>
      </c>
      <c r="T58" s="5">
        <v>180000000</v>
      </c>
    </row>
    <row r="59" spans="2:21" ht="15.5" x14ac:dyDescent="0.35">
      <c r="C59" t="s">
        <v>92</v>
      </c>
      <c r="D59" s="5">
        <v>-274120000000</v>
      </c>
      <c r="E59" s="5">
        <v>-319750000000</v>
      </c>
      <c r="F59" s="5">
        <v>-266375000000</v>
      </c>
      <c r="G59" s="5">
        <v>-187333000000</v>
      </c>
      <c r="I59" s="5">
        <v>-890707000000</v>
      </c>
      <c r="J59" s="5">
        <v>-1078099000000</v>
      </c>
      <c r="K59" s="5">
        <v>-612518000000</v>
      </c>
      <c r="L59" s="5">
        <v>612062000000</v>
      </c>
      <c r="M59" s="5">
        <v>1339670000000</v>
      </c>
      <c r="N59" s="5">
        <v>1373748000000</v>
      </c>
      <c r="O59" s="5">
        <v>1391175000000</v>
      </c>
      <c r="P59" s="5">
        <v>1144293000000</v>
      </c>
      <c r="Q59" s="5">
        <v>1356938000000</v>
      </c>
      <c r="R59" s="5">
        <v>1121751000000</v>
      </c>
      <c r="S59" s="5">
        <v>934760000000</v>
      </c>
      <c r="T59" s="5">
        <v>837255000000</v>
      </c>
      <c r="U59" s="5">
        <v>593764000000</v>
      </c>
    </row>
    <row r="60" spans="2:21" ht="15.5" x14ac:dyDescent="0.35">
      <c r="C60" t="s">
        <v>93</v>
      </c>
      <c r="D60" s="5">
        <v>-145092000000</v>
      </c>
      <c r="E60" s="5">
        <v>-122757000000</v>
      </c>
      <c r="F60" s="5">
        <v>-150249000000</v>
      </c>
      <c r="G60" s="5">
        <v>-154115000000</v>
      </c>
      <c r="I60" s="5">
        <v>-552527000000</v>
      </c>
      <c r="J60" s="5">
        <v>-693686000000</v>
      </c>
      <c r="K60" s="5">
        <v>-709213000000</v>
      </c>
      <c r="L60" s="5">
        <v>-282032000000</v>
      </c>
      <c r="M60" s="5">
        <v>-190793000000</v>
      </c>
      <c r="N60" s="5">
        <v>-127119000000</v>
      </c>
      <c r="O60" s="5">
        <v>-150868000000</v>
      </c>
      <c r="P60" s="5">
        <v>-23797000000</v>
      </c>
      <c r="Q60" s="5">
        <v>-17517000000</v>
      </c>
      <c r="R60" s="5">
        <v>-32688000000</v>
      </c>
      <c r="S60" s="5">
        <v>-78359000000</v>
      </c>
      <c r="T60" s="5">
        <v>-81351000000</v>
      </c>
      <c r="U60" s="5">
        <v>-106487000000</v>
      </c>
    </row>
    <row r="61" spans="2:21" ht="15.5" x14ac:dyDescent="0.35">
      <c r="C61" t="s">
        <v>27</v>
      </c>
      <c r="D61" s="5">
        <v>-140938000000</v>
      </c>
      <c r="E61" s="5">
        <v>-117978000000</v>
      </c>
      <c r="F61" s="5">
        <v>-109468000000</v>
      </c>
      <c r="G61" s="5">
        <v>-138663000000</v>
      </c>
      <c r="I61" s="5">
        <v>-514008000000</v>
      </c>
      <c r="J61" s="5">
        <v>-632395000000</v>
      </c>
      <c r="K61" s="5">
        <v>-514364000000</v>
      </c>
      <c r="L61" s="5">
        <v>-286925000000</v>
      </c>
      <c r="M61" s="5">
        <v>-203990000000</v>
      </c>
      <c r="N61" s="5">
        <v>-142168000000</v>
      </c>
      <c r="O61" s="5">
        <v>-59241000000</v>
      </c>
      <c r="P61" s="5">
        <v>-59597000000</v>
      </c>
      <c r="Q61" s="5">
        <v>-42884000000</v>
      </c>
      <c r="R61" s="5">
        <v>-45657000000</v>
      </c>
      <c r="S61" s="5">
        <v>-72984000000</v>
      </c>
      <c r="T61" s="5">
        <v>-55728000000</v>
      </c>
      <c r="U61" s="5">
        <v>-120803000000</v>
      </c>
    </row>
    <row r="62" spans="2:21" ht="15.5" x14ac:dyDescent="0.35">
      <c r="C62" t="s">
        <v>94</v>
      </c>
      <c r="D62" s="5">
        <v>2374000000</v>
      </c>
      <c r="E62" s="5">
        <v>2392000000</v>
      </c>
      <c r="F62" s="5">
        <v>2151000000</v>
      </c>
      <c r="G62" s="5">
        <v>1135000000</v>
      </c>
      <c r="I62" s="5">
        <v>9547000000</v>
      </c>
      <c r="J62" s="5">
        <v>12363000000</v>
      </c>
      <c r="K62" s="5">
        <v>6131000000</v>
      </c>
      <c r="L62" s="5">
        <v>4893000000</v>
      </c>
      <c r="M62" s="5">
        <v>13197000000</v>
      </c>
      <c r="N62" s="5">
        <v>15049000000</v>
      </c>
      <c r="O62" s="5">
        <v>18998000000</v>
      </c>
      <c r="P62" s="5">
        <v>35800000000</v>
      </c>
      <c r="Q62" s="5">
        <v>25367000000</v>
      </c>
      <c r="R62" s="5">
        <v>12969000000</v>
      </c>
      <c r="S62" s="5">
        <v>15492000000</v>
      </c>
      <c r="T62" s="5">
        <v>17605000000</v>
      </c>
      <c r="U62" s="5">
        <v>24332000000</v>
      </c>
    </row>
    <row r="63" spans="2:21" ht="15.5" x14ac:dyDescent="0.35">
      <c r="C63" t="s">
        <v>313</v>
      </c>
      <c r="S63" s="5">
        <v>-20867000000</v>
      </c>
      <c r="T63" s="5">
        <v>-43228000000</v>
      </c>
      <c r="U63" s="5">
        <v>-10016000000</v>
      </c>
    </row>
    <row r="64" spans="2:21" ht="15.5" x14ac:dyDescent="0.35">
      <c r="C64" t="s">
        <v>96</v>
      </c>
      <c r="D64" s="5">
        <v>-145092000000</v>
      </c>
      <c r="E64" s="5">
        <v>-122757000000</v>
      </c>
      <c r="F64" s="5">
        <v>-150249000000</v>
      </c>
      <c r="G64" s="5">
        <v>-154115000000</v>
      </c>
      <c r="I64" s="5">
        <v>-552527000000</v>
      </c>
      <c r="J64" s="5">
        <v>-693686000000</v>
      </c>
      <c r="K64" s="5">
        <v>-709213000000</v>
      </c>
      <c r="L64" s="5">
        <v>-282032000000</v>
      </c>
      <c r="M64" s="5">
        <v>-190793000000</v>
      </c>
      <c r="N64" s="5">
        <v>-127119000000</v>
      </c>
      <c r="O64" s="5">
        <v>-150868000000</v>
      </c>
      <c r="P64" s="5">
        <v>-23797000000</v>
      </c>
      <c r="Q64" s="5">
        <v>-17517000000</v>
      </c>
      <c r="R64" s="5">
        <v>-32688000000</v>
      </c>
      <c r="S64" s="5">
        <v>-78359000000</v>
      </c>
      <c r="T64" s="5">
        <v>-81351000000</v>
      </c>
      <c r="U64" s="5">
        <v>-106487000000</v>
      </c>
    </row>
    <row r="65" spans="2:21" ht="15.5" x14ac:dyDescent="0.35">
      <c r="C65" t="s">
        <v>29</v>
      </c>
      <c r="D65" s="5">
        <v>-419212000000</v>
      </c>
      <c r="E65" s="5">
        <v>-442507000000</v>
      </c>
      <c r="F65" s="5">
        <v>-416624000000</v>
      </c>
      <c r="G65" s="5">
        <v>-341448000000</v>
      </c>
      <c r="I65" s="5">
        <v>-1443234000000</v>
      </c>
      <c r="J65" s="5">
        <v>-1771785000000</v>
      </c>
      <c r="K65" s="5">
        <v>-1321731000000</v>
      </c>
      <c r="L65" s="5">
        <v>330030000000</v>
      </c>
      <c r="M65" s="5">
        <v>1148877000000</v>
      </c>
      <c r="N65" s="5">
        <v>1246629000000</v>
      </c>
      <c r="O65" s="5">
        <v>1240307000000</v>
      </c>
      <c r="P65" s="5">
        <v>1120496000000</v>
      </c>
      <c r="Q65" s="5">
        <v>1339421000000</v>
      </c>
      <c r="R65" s="5">
        <v>1089063000000</v>
      </c>
      <c r="S65" s="5">
        <v>856401000000</v>
      </c>
      <c r="T65" s="5">
        <v>755904000000</v>
      </c>
      <c r="U65" s="5">
        <v>487277000000</v>
      </c>
    </row>
    <row r="66" spans="2:21" ht="15.5" x14ac:dyDescent="0.35">
      <c r="C66" t="s">
        <v>28</v>
      </c>
      <c r="D66" s="5">
        <v>4550000000</v>
      </c>
      <c r="E66" s="5">
        <v>5587000000</v>
      </c>
      <c r="F66" s="5">
        <v>-4376000000</v>
      </c>
      <c r="G66" s="5">
        <v>5200000000</v>
      </c>
      <c r="I66" s="5">
        <v>-5712000000</v>
      </c>
      <c r="J66" s="5">
        <v>16847000000</v>
      </c>
      <c r="K66" s="5">
        <v>51492000000</v>
      </c>
      <c r="L66" s="5">
        <v>-89312000000</v>
      </c>
      <c r="M66" s="5">
        <v>-263558000000</v>
      </c>
      <c r="N66" s="5">
        <v>-304922000000</v>
      </c>
      <c r="O66" s="5">
        <v>-345776000000</v>
      </c>
      <c r="P66" s="5">
        <v>-331578000000</v>
      </c>
      <c r="Q66" s="5">
        <v>-332143000000</v>
      </c>
      <c r="R66" s="5">
        <v>-270499000000</v>
      </c>
      <c r="S66" s="5">
        <v>-216729000000</v>
      </c>
      <c r="T66" s="5">
        <v>-198017000000</v>
      </c>
      <c r="U66" s="5">
        <v>-125108000000</v>
      </c>
    </row>
    <row r="67" spans="2:21" ht="15.5" x14ac:dyDescent="0.35">
      <c r="C67" t="s">
        <v>100</v>
      </c>
      <c r="D67" s="5">
        <v>-414662000000</v>
      </c>
      <c r="E67" s="5">
        <v>-436920000000</v>
      </c>
      <c r="F67" s="5">
        <v>-421000000000</v>
      </c>
      <c r="G67" s="5">
        <v>-336248000000</v>
      </c>
      <c r="I67" s="5">
        <v>-1448946000000</v>
      </c>
      <c r="J67" s="5">
        <v>-1754938000000</v>
      </c>
      <c r="K67" s="5">
        <v>-1270239000000</v>
      </c>
      <c r="L67" s="5">
        <v>240718000000</v>
      </c>
      <c r="M67" s="5">
        <v>885319000000</v>
      </c>
      <c r="N67" s="5">
        <v>941707000000</v>
      </c>
      <c r="O67" s="5">
        <v>894531000000</v>
      </c>
      <c r="P67" s="5">
        <v>788918000000</v>
      </c>
      <c r="Q67" s="5">
        <v>1007278000000</v>
      </c>
      <c r="R67" s="5">
        <v>818564000000</v>
      </c>
      <c r="S67" s="5">
        <v>639672000000</v>
      </c>
      <c r="T67" s="5">
        <v>557887000000</v>
      </c>
      <c r="U67" s="5">
        <v>362169000000</v>
      </c>
    </row>
    <row r="68" spans="2:21" ht="15.5" x14ac:dyDescent="0.35">
      <c r="C68" t="s">
        <v>315</v>
      </c>
    </row>
    <row r="69" spans="2:21" ht="15.5" x14ac:dyDescent="0.35">
      <c r="C69" t="s">
        <v>102</v>
      </c>
      <c r="J69" s="5">
        <v>569636000000</v>
      </c>
      <c r="K69" s="5">
        <v>737256000000</v>
      </c>
    </row>
    <row r="70" spans="2:21" ht="15.5" x14ac:dyDescent="0.35">
      <c r="C70" t="s">
        <v>104</v>
      </c>
      <c r="D70" s="5">
        <v>-414662000000</v>
      </c>
      <c r="E70" s="5">
        <v>-436920000000</v>
      </c>
      <c r="F70" s="5">
        <v>-421000000000</v>
      </c>
      <c r="G70" s="5">
        <v>-336248000000</v>
      </c>
      <c r="I70" s="5">
        <v>-1448946000000</v>
      </c>
      <c r="J70" s="5">
        <v>-1185302000000</v>
      </c>
      <c r="K70" s="5">
        <v>-532983000000</v>
      </c>
      <c r="L70" s="5">
        <v>240718000000</v>
      </c>
      <c r="M70" s="5">
        <v>885319000000</v>
      </c>
      <c r="N70" s="5">
        <v>941707000000</v>
      </c>
      <c r="O70" s="5">
        <v>894531000000</v>
      </c>
      <c r="P70" s="5">
        <v>788918000000</v>
      </c>
      <c r="Q70" s="5">
        <v>1007278000000</v>
      </c>
      <c r="R70" s="5">
        <v>818564000000</v>
      </c>
      <c r="S70" s="5">
        <v>639672000000</v>
      </c>
      <c r="T70" s="5">
        <v>557887000000</v>
      </c>
      <c r="U70" s="5">
        <v>362169000000</v>
      </c>
    </row>
    <row r="71" spans="2:21" ht="15.5" x14ac:dyDescent="0.35">
      <c r="C71" t="s">
        <v>105</v>
      </c>
      <c r="D71" s="5">
        <v>3242000000</v>
      </c>
      <c r="E71" s="5">
        <v>14642000000</v>
      </c>
      <c r="F71" s="5">
        <v>-2546000000</v>
      </c>
      <c r="G71" s="5">
        <v>-835000000</v>
      </c>
      <c r="I71" s="5">
        <v>-7949000000</v>
      </c>
      <c r="J71" s="5">
        <v>7856000000</v>
      </c>
      <c r="K71" s="5">
        <v>5998000000</v>
      </c>
      <c r="L71" s="5">
        <v>9173000000</v>
      </c>
      <c r="M71" s="5">
        <v>23896000000</v>
      </c>
      <c r="N71" s="5">
        <v>17709000000</v>
      </c>
      <c r="O71" s="5">
        <v>-5783000000</v>
      </c>
      <c r="P71" s="5">
        <v>15079000000</v>
      </c>
      <c r="Q71" s="5">
        <v>5645000000</v>
      </c>
      <c r="R71" s="5">
        <v>-8640000000</v>
      </c>
      <c r="S71" s="5">
        <v>-6413000000</v>
      </c>
    </row>
    <row r="72" spans="2:21" ht="15.5" x14ac:dyDescent="0.35">
      <c r="C72" t="s">
        <v>106</v>
      </c>
      <c r="D72" s="5">
        <v>3242000000</v>
      </c>
      <c r="E72" s="5">
        <v>14642000000</v>
      </c>
      <c r="F72" s="5">
        <v>-2546000000</v>
      </c>
      <c r="G72" s="5">
        <v>-835000000</v>
      </c>
      <c r="I72" s="5">
        <v>-7949000000</v>
      </c>
      <c r="J72" s="5">
        <v>7856000000</v>
      </c>
      <c r="K72" s="5">
        <v>5998000000</v>
      </c>
      <c r="L72" s="5">
        <v>9173000000</v>
      </c>
      <c r="M72" s="5">
        <v>23896000000</v>
      </c>
      <c r="N72" s="5">
        <v>17709000000</v>
      </c>
      <c r="O72" s="5">
        <v>-5783000000</v>
      </c>
      <c r="P72" s="5">
        <v>15079000000</v>
      </c>
      <c r="Q72" s="5">
        <v>5645000000</v>
      </c>
      <c r="R72" s="5">
        <v>-8640000000</v>
      </c>
      <c r="S72" s="5">
        <v>-6413000000</v>
      </c>
    </row>
    <row r="73" spans="2:21" ht="15.5" x14ac:dyDescent="0.35">
      <c r="C73" t="s">
        <v>107</v>
      </c>
      <c r="D73" s="5">
        <v>-411420000000</v>
      </c>
      <c r="E73" s="5">
        <v>-422278000000</v>
      </c>
      <c r="F73" s="5">
        <v>-423546000000</v>
      </c>
      <c r="G73" s="5">
        <v>-337083000000</v>
      </c>
      <c r="I73" s="5">
        <v>-1456895000000</v>
      </c>
      <c r="J73" s="5">
        <v>-1177446000000</v>
      </c>
      <c r="K73" s="5">
        <v>-526985000000</v>
      </c>
      <c r="L73" s="5">
        <v>249891000000</v>
      </c>
      <c r="M73" s="5">
        <v>909215000000</v>
      </c>
      <c r="N73" s="5">
        <v>959416000000</v>
      </c>
      <c r="O73" s="5">
        <v>888748000000</v>
      </c>
      <c r="P73" s="5">
        <v>803997000000</v>
      </c>
      <c r="Q73" s="5">
        <v>1012923000000</v>
      </c>
      <c r="R73" s="5">
        <v>809924000000</v>
      </c>
      <c r="S73" s="5">
        <v>633259000000</v>
      </c>
      <c r="T73" s="5">
        <v>557887000000</v>
      </c>
      <c r="U73" s="5">
        <v>362169000000</v>
      </c>
    </row>
    <row r="74" spans="2:21" ht="15.5" x14ac:dyDescent="0.35">
      <c r="C74" t="s">
        <v>108</v>
      </c>
      <c r="D74" s="5">
        <v>-414662000000</v>
      </c>
      <c r="E74" s="5">
        <v>-436920000000</v>
      </c>
      <c r="F74" s="5">
        <v>-421000000000</v>
      </c>
      <c r="G74" s="5">
        <v>-336248000000</v>
      </c>
      <c r="I74" s="5">
        <v>-1448946000000</v>
      </c>
      <c r="J74" s="5">
        <v>-1185302000000</v>
      </c>
      <c r="K74" s="5">
        <v>-532983000000</v>
      </c>
      <c r="L74" s="5">
        <v>240718000000</v>
      </c>
      <c r="M74" s="5">
        <v>885319000000</v>
      </c>
      <c r="N74" s="5">
        <v>941707000000</v>
      </c>
      <c r="O74" s="5">
        <v>894531000000</v>
      </c>
      <c r="P74" s="5">
        <v>788918000000</v>
      </c>
      <c r="Q74" s="5">
        <v>1007278000000</v>
      </c>
      <c r="R74" s="5">
        <v>818564000000</v>
      </c>
      <c r="S74" s="5">
        <v>639672000000</v>
      </c>
      <c r="T74" s="5">
        <v>557887000000</v>
      </c>
      <c r="U74" s="5">
        <v>362169000000</v>
      </c>
    </row>
    <row r="75" spans="2:21" ht="15.5" x14ac:dyDescent="0.35">
      <c r="C75" t="s">
        <v>8</v>
      </c>
      <c r="D75" s="5">
        <v>-411420000000</v>
      </c>
      <c r="E75" s="5">
        <v>-422278000000</v>
      </c>
      <c r="F75" s="5">
        <v>-423548000000</v>
      </c>
      <c r="G75" s="5">
        <v>-337083000000</v>
      </c>
      <c r="I75" s="5">
        <v>-1456898000000</v>
      </c>
      <c r="J75" s="5">
        <v>-1177446000000</v>
      </c>
      <c r="K75" s="5">
        <v>-526986000000</v>
      </c>
      <c r="L75" s="5">
        <v>249890000000</v>
      </c>
      <c r="M75" s="5">
        <v>909214000000</v>
      </c>
      <c r="N75" s="5">
        <v>959415000000</v>
      </c>
      <c r="O75" s="5">
        <v>888748000000</v>
      </c>
      <c r="P75" s="5">
        <v>803997000000</v>
      </c>
      <c r="Q75" s="5">
        <v>1012922000000</v>
      </c>
      <c r="R75" s="5">
        <v>809923000000</v>
      </c>
      <c r="S75" s="5">
        <v>633112000000</v>
      </c>
      <c r="T75" s="5">
        <v>557707000000</v>
      </c>
      <c r="U75" s="5">
        <v>362169000000</v>
      </c>
    </row>
    <row r="76" spans="2:21" ht="15.5" x14ac:dyDescent="0.35">
      <c r="C76" t="s">
        <v>109</v>
      </c>
      <c r="D76" s="5">
        <v>-414662000000</v>
      </c>
      <c r="E76" s="5">
        <v>-436920000000</v>
      </c>
      <c r="F76" s="5">
        <v>-421000000000</v>
      </c>
      <c r="G76" s="5">
        <v>-336248000000</v>
      </c>
      <c r="I76" s="5">
        <v>-1448946000000</v>
      </c>
      <c r="J76" s="5">
        <v>-1185302000000</v>
      </c>
      <c r="K76" s="5">
        <v>-532983000000</v>
      </c>
      <c r="L76" s="5">
        <v>240718000000</v>
      </c>
      <c r="M76" s="5">
        <v>885319000000</v>
      </c>
      <c r="N76" s="5">
        <v>941707000000</v>
      </c>
      <c r="O76" s="5">
        <v>894531000000</v>
      </c>
      <c r="P76" s="5">
        <v>788918000000</v>
      </c>
      <c r="Q76" s="5">
        <v>1007278000000</v>
      </c>
      <c r="R76" s="5">
        <v>818564000000</v>
      </c>
      <c r="S76" s="5">
        <v>639672000000</v>
      </c>
      <c r="T76" s="5">
        <v>557887000000</v>
      </c>
      <c r="U76" s="5">
        <v>362169000000</v>
      </c>
    </row>
    <row r="77" spans="2:21" ht="15.5" x14ac:dyDescent="0.35">
      <c r="C77" t="s">
        <v>110</v>
      </c>
      <c r="D77" s="5">
        <v>-411420000000</v>
      </c>
      <c r="E77" s="5">
        <v>-422278000000</v>
      </c>
      <c r="F77" s="5">
        <v>-423546000000</v>
      </c>
      <c r="G77" s="5">
        <v>-337083000000</v>
      </c>
      <c r="I77" s="5">
        <v>-1456895000000</v>
      </c>
      <c r="J77" s="5">
        <v>-1177446000000</v>
      </c>
      <c r="K77" s="5">
        <v>-526985000000</v>
      </c>
      <c r="L77" s="5">
        <v>249891000000</v>
      </c>
      <c r="M77" s="5">
        <v>909215000000</v>
      </c>
      <c r="N77" s="5">
        <v>959416000000</v>
      </c>
      <c r="O77" s="5">
        <v>888748000000</v>
      </c>
      <c r="P77" s="5">
        <v>803997000000</v>
      </c>
      <c r="Q77" s="5">
        <v>1012923000000</v>
      </c>
      <c r="R77" s="5">
        <v>809924000000</v>
      </c>
      <c r="S77" s="5">
        <v>633259000000</v>
      </c>
      <c r="T77" s="5">
        <v>557887000000</v>
      </c>
      <c r="U77" s="5">
        <v>362169000000</v>
      </c>
    </row>
    <row r="78" spans="2:21" ht="15.5" x14ac:dyDescent="0.35">
      <c r="C78" t="s">
        <v>111</v>
      </c>
      <c r="D78" s="5">
        <v>-411420000000</v>
      </c>
      <c r="E78" s="5">
        <v>-422278000000</v>
      </c>
      <c r="F78" s="5">
        <v>-423546000000</v>
      </c>
      <c r="G78" s="5">
        <v>-337083000000</v>
      </c>
      <c r="I78" s="5">
        <v>-1456895000000</v>
      </c>
      <c r="J78" s="5">
        <v>-1177446000000</v>
      </c>
      <c r="K78" s="5">
        <v>-526985000000</v>
      </c>
      <c r="L78" s="5">
        <v>249891000000</v>
      </c>
      <c r="M78" s="5">
        <v>909215000000</v>
      </c>
      <c r="N78" s="5">
        <v>959416000000</v>
      </c>
      <c r="O78" s="5">
        <v>888748000000</v>
      </c>
      <c r="P78" s="5">
        <v>803997000000</v>
      </c>
      <c r="Q78" s="5">
        <v>1012923000000</v>
      </c>
      <c r="R78" s="5">
        <v>809924000000</v>
      </c>
      <c r="S78" s="5">
        <v>633259000000</v>
      </c>
      <c r="T78" s="5">
        <v>557887000000</v>
      </c>
      <c r="U78" s="5">
        <v>362169000000</v>
      </c>
    </row>
    <row r="80" spans="2:21" ht="15.5" x14ac:dyDescent="0.35">
      <c r="B80" t="s">
        <v>112</v>
      </c>
      <c r="C80" t="s">
        <v>113</v>
      </c>
    </row>
    <row r="81" spans="3:21" ht="15.5" x14ac:dyDescent="0.35">
      <c r="C81" t="s">
        <v>114</v>
      </c>
    </row>
    <row r="82" spans="3:21" ht="15.5" x14ac:dyDescent="0.35">
      <c r="C82" t="s">
        <v>20</v>
      </c>
      <c r="D82" s="5">
        <v>213035000000</v>
      </c>
      <c r="E82" s="5">
        <v>488603000000</v>
      </c>
      <c r="F82" s="5">
        <v>360961000000</v>
      </c>
      <c r="G82" s="5">
        <v>235196000000</v>
      </c>
      <c r="I82" s="5">
        <v>360961000000</v>
      </c>
      <c r="J82" s="5">
        <v>436038000000</v>
      </c>
      <c r="K82" s="5">
        <v>236829000000</v>
      </c>
      <c r="L82" s="5">
        <v>155344000000</v>
      </c>
      <c r="M82" s="5">
        <v>270796000000</v>
      </c>
      <c r="N82" s="5">
        <v>359642000000</v>
      </c>
      <c r="O82" s="5">
        <v>298209000000</v>
      </c>
      <c r="P82" s="5">
        <v>599901000000</v>
      </c>
      <c r="Q82" s="5">
        <v>765948000000</v>
      </c>
      <c r="R82" s="5">
        <v>546680000000</v>
      </c>
      <c r="S82" s="5">
        <v>325429000000</v>
      </c>
      <c r="T82" s="5">
        <v>358658000000</v>
      </c>
      <c r="U82" s="5">
        <v>370020000000</v>
      </c>
    </row>
    <row r="83" spans="3:21" ht="15.5" x14ac:dyDescent="0.35">
      <c r="C83" t="s">
        <v>117</v>
      </c>
      <c r="L83" s="5">
        <v>11488000000</v>
      </c>
      <c r="M83" s="5">
        <v>11488000000</v>
      </c>
      <c r="N83" s="5">
        <v>11513000000</v>
      </c>
      <c r="O83" s="5">
        <v>11699000000</v>
      </c>
      <c r="P83" s="5">
        <v>11961000000</v>
      </c>
      <c r="Q83" s="5">
        <v>3896000000</v>
      </c>
      <c r="R83" s="5">
        <v>3854000000</v>
      </c>
      <c r="S83" s="5">
        <v>1341000000</v>
      </c>
      <c r="T83" s="5">
        <v>1202000000</v>
      </c>
      <c r="U83" s="5">
        <v>1051000000</v>
      </c>
    </row>
    <row r="84" spans="3:21" ht="15.5" x14ac:dyDescent="0.35">
      <c r="C84" t="s">
        <v>118</v>
      </c>
      <c r="D84" s="5">
        <v>3335000000</v>
      </c>
      <c r="E84" s="5">
        <v>3828000000</v>
      </c>
      <c r="F84" s="5">
        <v>3173000000</v>
      </c>
      <c r="G84" s="5">
        <v>4428000000</v>
      </c>
      <c r="I84" s="5">
        <v>3173000000</v>
      </c>
      <c r="J84" s="5">
        <v>9668000000</v>
      </c>
      <c r="K84" s="5">
        <v>11729000000</v>
      </c>
      <c r="L84" s="5">
        <v>7226000000</v>
      </c>
      <c r="M84" s="5">
        <v>4273000000</v>
      </c>
      <c r="N84" s="5">
        <v>2988000000</v>
      </c>
      <c r="O84" s="5">
        <v>1525000000</v>
      </c>
      <c r="P84" s="5">
        <v>999000000</v>
      </c>
      <c r="Q84" s="5">
        <v>98135000000</v>
      </c>
      <c r="R84" s="5">
        <v>505000000</v>
      </c>
      <c r="S84" s="5">
        <v>688000000</v>
      </c>
      <c r="T84" s="5">
        <v>427000000</v>
      </c>
    </row>
    <row r="85" spans="3:21" ht="15.5" x14ac:dyDescent="0.35">
      <c r="C85" t="s">
        <v>119</v>
      </c>
      <c r="D85" s="5">
        <v>1185794000000</v>
      </c>
      <c r="E85" s="5">
        <v>1226575000000</v>
      </c>
      <c r="F85" s="5">
        <v>1350291000000</v>
      </c>
      <c r="G85" s="5">
        <v>2548291000000</v>
      </c>
      <c r="I85" s="5">
        <v>1350291000000</v>
      </c>
      <c r="J85" s="5">
        <v>583200000000</v>
      </c>
      <c r="Q85" s="5">
        <v>52226000000</v>
      </c>
      <c r="S85" s="5">
        <v>581000000</v>
      </c>
      <c r="T85" s="5">
        <v>1184000000</v>
      </c>
    </row>
    <row r="86" spans="3:21" ht="15.5" x14ac:dyDescent="0.35">
      <c r="C86" t="s">
        <v>120</v>
      </c>
      <c r="L86" s="5">
        <v>11488000000</v>
      </c>
      <c r="M86" s="5">
        <v>11488000000</v>
      </c>
      <c r="N86" s="5">
        <v>11513000000</v>
      </c>
      <c r="O86" s="5">
        <v>11699000000</v>
      </c>
      <c r="P86" s="5">
        <v>11961000000</v>
      </c>
      <c r="Q86" s="5">
        <v>3896000000</v>
      </c>
      <c r="R86" s="5">
        <v>3854000000</v>
      </c>
      <c r="S86" s="5">
        <v>1341000000</v>
      </c>
      <c r="T86" s="5">
        <v>1202000000</v>
      </c>
      <c r="U86" s="5">
        <v>1051000000</v>
      </c>
    </row>
    <row r="87" spans="3:21" ht="15.5" x14ac:dyDescent="0.35">
      <c r="C87" t="s">
        <v>91</v>
      </c>
      <c r="D87" s="5">
        <v>-400777000000</v>
      </c>
      <c r="E87" s="5">
        <v>-400777000000</v>
      </c>
      <c r="F87" s="5">
        <v>-408968000000</v>
      </c>
      <c r="G87" s="5">
        <v>-410259000000</v>
      </c>
      <c r="I87" s="5">
        <v>-408968000000</v>
      </c>
      <c r="J87" s="5">
        <v>-410259000000</v>
      </c>
      <c r="K87" s="5">
        <v>-410259000000</v>
      </c>
      <c r="L87" s="5">
        <v>-410259000000</v>
      </c>
      <c r="M87" s="5">
        <v>-410259000000</v>
      </c>
      <c r="N87" s="5">
        <v>-410259000000</v>
      </c>
      <c r="O87" s="5">
        <v>-105088000000</v>
      </c>
      <c r="P87" s="5">
        <v>-625270000000</v>
      </c>
      <c r="Q87" s="5">
        <v>-401642000000</v>
      </c>
      <c r="R87" s="5">
        <v>-386228000000</v>
      </c>
    </row>
    <row r="88" spans="3:21" ht="15.5" x14ac:dyDescent="0.35">
      <c r="C88" t="s">
        <v>124</v>
      </c>
      <c r="D88" s="5">
        <v>2232374000000</v>
      </c>
      <c r="E88" s="5">
        <v>2066533000000</v>
      </c>
      <c r="F88" s="5">
        <v>1265409000000</v>
      </c>
      <c r="G88" s="5">
        <v>3135034000000</v>
      </c>
      <c r="I88" s="5">
        <v>1265409000000</v>
      </c>
      <c r="J88" s="5">
        <v>1545639000000</v>
      </c>
      <c r="K88" s="5">
        <v>804156000000</v>
      </c>
      <c r="L88" s="5">
        <v>895066000000</v>
      </c>
      <c r="M88" s="5">
        <v>860648000000</v>
      </c>
      <c r="N88" s="5">
        <v>774438000000</v>
      </c>
      <c r="O88" s="5">
        <v>898564000000</v>
      </c>
      <c r="P88" s="5">
        <v>1077472000000</v>
      </c>
      <c r="Q88" s="5">
        <v>1233624000000</v>
      </c>
      <c r="R88" s="5">
        <v>907153000000</v>
      </c>
      <c r="S88" s="5">
        <v>604784000000</v>
      </c>
      <c r="T88" s="5">
        <v>574906000000</v>
      </c>
      <c r="U88" s="5">
        <v>562379000000</v>
      </c>
    </row>
    <row r="89" spans="3:21" ht="15.5" x14ac:dyDescent="0.35">
      <c r="C89" t="s">
        <v>125</v>
      </c>
    </row>
    <row r="90" spans="3:21" ht="15.5" x14ac:dyDescent="0.35">
      <c r="C90" t="s">
        <v>318</v>
      </c>
      <c r="T90" s="5">
        <v>20867000000</v>
      </c>
      <c r="U90" s="5">
        <v>11595000000</v>
      </c>
    </row>
    <row r="91" spans="3:21" ht="15.5" x14ac:dyDescent="0.35">
      <c r="C91" t="s">
        <v>128</v>
      </c>
      <c r="D91" s="5">
        <v>221052000000</v>
      </c>
      <c r="E91" s="5">
        <v>216770000000</v>
      </c>
      <c r="F91" s="5">
        <v>215038000000</v>
      </c>
      <c r="G91" s="5">
        <v>213565000000</v>
      </c>
      <c r="I91" s="5">
        <v>215038000000</v>
      </c>
      <c r="J91" s="5">
        <v>209852000000</v>
      </c>
      <c r="K91" s="5">
        <v>162941000000</v>
      </c>
      <c r="L91" s="5">
        <v>105486000000</v>
      </c>
      <c r="M91" s="5">
        <v>94129000000</v>
      </c>
      <c r="N91" s="5">
        <v>96039000000</v>
      </c>
      <c r="O91" s="5">
        <v>69229000000</v>
      </c>
      <c r="P91" s="5">
        <v>53043000000</v>
      </c>
      <c r="Q91" s="5">
        <v>33702000000</v>
      </c>
      <c r="R91" s="5">
        <v>36569000000</v>
      </c>
      <c r="S91" s="5">
        <v>37404000000</v>
      </c>
      <c r="T91" s="5">
        <v>33380000000</v>
      </c>
      <c r="U91" s="5">
        <v>35898000000</v>
      </c>
    </row>
    <row r="92" spans="3:21" ht="15.5" x14ac:dyDescent="0.35">
      <c r="C92" t="s">
        <v>126</v>
      </c>
      <c r="D92" s="5">
        <v>9844701000000</v>
      </c>
      <c r="E92" s="5">
        <v>10052831000000</v>
      </c>
      <c r="F92" s="5">
        <v>10341666000000</v>
      </c>
      <c r="G92" s="5">
        <v>9828672000000</v>
      </c>
      <c r="I92" s="5">
        <v>10341666000000</v>
      </c>
      <c r="J92" s="5">
        <v>9936493000000</v>
      </c>
      <c r="K92" s="5">
        <v>9394810000000</v>
      </c>
      <c r="L92" s="5">
        <v>8009003000000</v>
      </c>
      <c r="M92" s="5">
        <v>6769630000000</v>
      </c>
      <c r="N92" s="5">
        <v>5641224000000</v>
      </c>
      <c r="O92" s="5">
        <v>4993913000000</v>
      </c>
      <c r="P92" s="5">
        <v>4568443000000</v>
      </c>
      <c r="Q92" s="5">
        <v>4117430000000</v>
      </c>
      <c r="R92" s="5">
        <v>3807397000000</v>
      </c>
      <c r="S92" s="5">
        <v>3492811000000</v>
      </c>
      <c r="T92" s="5">
        <v>2693597000000</v>
      </c>
      <c r="U92" s="5">
        <v>2295036000000</v>
      </c>
    </row>
    <row r="93" spans="3:21" ht="15.5" x14ac:dyDescent="0.35">
      <c r="C93" t="s">
        <v>319</v>
      </c>
      <c r="D93" s="5">
        <v>138396000000</v>
      </c>
      <c r="E93" s="5">
        <v>154287000000</v>
      </c>
      <c r="F93" s="5">
        <v>169219000000</v>
      </c>
      <c r="G93" s="5">
        <v>164811000000</v>
      </c>
      <c r="I93" s="5">
        <v>169219000000</v>
      </c>
      <c r="J93" s="5">
        <v>194087000000</v>
      </c>
      <c r="K93" s="5">
        <v>133964000000</v>
      </c>
      <c r="L93" s="5">
        <v>168636000000</v>
      </c>
      <c r="M93" s="5">
        <v>133020000000</v>
      </c>
      <c r="N93" s="5">
        <v>114389000000</v>
      </c>
      <c r="O93" s="5">
        <v>102482000000</v>
      </c>
      <c r="P93" s="5">
        <v>91684000000</v>
      </c>
      <c r="Q93" s="5">
        <v>82475000000</v>
      </c>
      <c r="R93" s="5">
        <v>72814000000</v>
      </c>
      <c r="S93" s="5">
        <v>66802000000</v>
      </c>
      <c r="T93" s="5">
        <v>56794000000</v>
      </c>
      <c r="U93" s="5">
        <v>36792000000</v>
      </c>
    </row>
    <row r="94" spans="3:21" ht="15.5" x14ac:dyDescent="0.35">
      <c r="C94" t="s">
        <v>129</v>
      </c>
      <c r="D94" s="5">
        <v>11298378000000</v>
      </c>
      <c r="E94" s="5">
        <v>11603068000000</v>
      </c>
      <c r="F94" s="5">
        <v>11972604000000</v>
      </c>
      <c r="G94" s="5">
        <v>11948538000000</v>
      </c>
      <c r="I94" s="5">
        <v>11972604000000</v>
      </c>
      <c r="J94" s="5">
        <v>12371148000000</v>
      </c>
      <c r="K94" s="5">
        <v>11832125000000</v>
      </c>
      <c r="L94" s="5">
        <v>10749728000000</v>
      </c>
      <c r="M94" s="5">
        <v>8886246000000</v>
      </c>
      <c r="N94" s="5">
        <v>7025365000000</v>
      </c>
      <c r="O94" s="5">
        <v>5754410000000</v>
      </c>
      <c r="P94" s="5">
        <v>4946139000000</v>
      </c>
      <c r="Q94" s="5">
        <v>4532602000000</v>
      </c>
      <c r="R94" s="5">
        <v>4147883000000</v>
      </c>
      <c r="S94" s="5">
        <v>3833332000000</v>
      </c>
      <c r="T94" s="5">
        <v>3167099000000</v>
      </c>
      <c r="U94" s="5">
        <v>2662825000000</v>
      </c>
    </row>
    <row r="95" spans="3:21" ht="15.5" x14ac:dyDescent="0.35">
      <c r="C95" t="s">
        <v>130</v>
      </c>
      <c r="D95" s="5">
        <v>13530752000000</v>
      </c>
      <c r="E95" s="5">
        <v>13669601000000</v>
      </c>
      <c r="F95" s="5">
        <v>13238013000000</v>
      </c>
      <c r="G95" s="5">
        <v>15083572000000</v>
      </c>
      <c r="I95" s="5">
        <v>13238013000000</v>
      </c>
      <c r="J95" s="5">
        <v>13916787000000</v>
      </c>
      <c r="K95" s="5">
        <v>12636281000000</v>
      </c>
      <c r="L95" s="5">
        <v>11644794000000</v>
      </c>
      <c r="M95" s="5">
        <v>9746894000000</v>
      </c>
      <c r="N95" s="5">
        <v>7799803000000</v>
      </c>
      <c r="O95" s="5">
        <v>6652974000000</v>
      </c>
      <c r="P95" s="5">
        <v>6023611000000</v>
      </c>
      <c r="Q95" s="5">
        <v>5766226000000</v>
      </c>
      <c r="R95" s="5">
        <v>5055036000000</v>
      </c>
      <c r="S95" s="5">
        <v>4438116000000</v>
      </c>
      <c r="T95" s="5">
        <v>3742005000000</v>
      </c>
      <c r="U95" s="5">
        <v>3225204000000</v>
      </c>
    </row>
    <row r="96" spans="3:21" ht="15.5" x14ac:dyDescent="0.35">
      <c r="C96" t="s">
        <v>131</v>
      </c>
    </row>
    <row r="97" spans="3:21" ht="15.5" x14ac:dyDescent="0.35">
      <c r="C97" t="s">
        <v>132</v>
      </c>
    </row>
    <row r="98" spans="3:21" ht="15.5" x14ac:dyDescent="0.35">
      <c r="C98" t="s">
        <v>133</v>
      </c>
      <c r="D98" s="5">
        <v>9585550000000</v>
      </c>
      <c r="E98" s="5">
        <v>9310638000000</v>
      </c>
      <c r="F98" s="5">
        <v>9593448000000</v>
      </c>
      <c r="G98" s="5">
        <v>11021869000000</v>
      </c>
      <c r="I98" s="5">
        <v>9593448000000</v>
      </c>
      <c r="J98" s="5">
        <v>4050168000000</v>
      </c>
      <c r="K98" s="5">
        <v>3289121000000</v>
      </c>
      <c r="L98" s="5">
        <v>4648427000000</v>
      </c>
      <c r="M98" s="5">
        <v>1964255000000</v>
      </c>
      <c r="N98" s="5">
        <v>2818011000000</v>
      </c>
      <c r="O98" s="5">
        <v>1413016000000</v>
      </c>
      <c r="P98" s="5">
        <v>1095579000000</v>
      </c>
      <c r="Q98" s="5">
        <v>1015729000000</v>
      </c>
      <c r="R98" s="5">
        <v>850763000000</v>
      </c>
      <c r="S98" s="5">
        <v>647828000000</v>
      </c>
      <c r="T98" s="5">
        <v>551365000000</v>
      </c>
      <c r="U98" s="5">
        <v>460438000000</v>
      </c>
    </row>
    <row r="99" spans="3:21" ht="15.5" x14ac:dyDescent="0.35">
      <c r="C99" t="s">
        <v>134</v>
      </c>
      <c r="D99" s="5">
        <v>7350000000000</v>
      </c>
      <c r="E99" s="5">
        <v>6973342000000</v>
      </c>
      <c r="F99" s="5">
        <v>6996702000000</v>
      </c>
      <c r="G99" s="5">
        <v>6895026000000</v>
      </c>
      <c r="I99" s="5">
        <v>6996702000000</v>
      </c>
      <c r="J99" s="5">
        <v>1025000000000</v>
      </c>
      <c r="K99" s="5">
        <v>1000000000000</v>
      </c>
      <c r="L99" s="5">
        <v>3074375000000</v>
      </c>
      <c r="M99" s="5">
        <v>496600000000</v>
      </c>
      <c r="N99" s="5">
        <v>1500000000000</v>
      </c>
      <c r="O99" s="5">
        <v>400000000000</v>
      </c>
    </row>
    <row r="100" spans="3:21" ht="15.5" x14ac:dyDescent="0.35">
      <c r="C100" t="s">
        <v>135</v>
      </c>
    </row>
    <row r="101" spans="3:21" ht="15.5" x14ac:dyDescent="0.35">
      <c r="C101" t="s">
        <v>136</v>
      </c>
      <c r="D101" s="5">
        <v>618640000000</v>
      </c>
      <c r="E101" s="5">
        <v>517485000000</v>
      </c>
      <c r="F101" s="5">
        <v>744969000000</v>
      </c>
      <c r="G101" s="5">
        <v>859400000000</v>
      </c>
      <c r="I101" s="5">
        <v>744969000000</v>
      </c>
      <c r="J101" s="5">
        <v>1004964000000</v>
      </c>
      <c r="K101" s="5">
        <v>874694000000</v>
      </c>
      <c r="L101" s="5">
        <v>860342000000</v>
      </c>
      <c r="M101" s="5">
        <v>613780000000</v>
      </c>
      <c r="N101" s="5">
        <v>787737000000</v>
      </c>
      <c r="O101" s="5">
        <v>610620000000</v>
      </c>
      <c r="P101" s="5">
        <v>566269000000</v>
      </c>
      <c r="Q101" s="5">
        <v>314429000000</v>
      </c>
      <c r="R101" s="5">
        <v>232937000000</v>
      </c>
      <c r="S101" s="5">
        <v>177204000000</v>
      </c>
      <c r="T101" s="5">
        <v>112746000000</v>
      </c>
      <c r="U101" s="5">
        <v>178753000000</v>
      </c>
    </row>
    <row r="102" spans="3:21" ht="15.5" x14ac:dyDescent="0.35">
      <c r="C102" t="s">
        <v>143</v>
      </c>
      <c r="U102" s="5">
        <v>2025000000</v>
      </c>
    </row>
    <row r="103" spans="3:21" ht="15.5" x14ac:dyDescent="0.35">
      <c r="C103" t="s">
        <v>144</v>
      </c>
      <c r="D103" s="5">
        <v>1189129000000</v>
      </c>
      <c r="E103" s="5">
        <v>1230403000000</v>
      </c>
      <c r="F103" s="5">
        <v>1353464000000</v>
      </c>
      <c r="G103" s="5">
        <v>2552719000000</v>
      </c>
      <c r="I103" s="5">
        <v>1353464000000</v>
      </c>
      <c r="J103" s="5">
        <v>592868000000</v>
      </c>
      <c r="K103" s="5">
        <v>11729000000</v>
      </c>
      <c r="L103" s="5">
        <v>7226000000</v>
      </c>
      <c r="M103" s="5">
        <v>4273000000</v>
      </c>
      <c r="N103" s="5">
        <v>2988000000</v>
      </c>
      <c r="O103" s="5">
        <v>1525000000</v>
      </c>
      <c r="P103" s="5">
        <v>999000000</v>
      </c>
      <c r="Q103" s="5">
        <v>150361000000</v>
      </c>
      <c r="R103" s="5">
        <v>505000000</v>
      </c>
      <c r="S103" s="5">
        <v>1269000000</v>
      </c>
      <c r="T103" s="5">
        <v>1611000000</v>
      </c>
      <c r="U103" s="5">
        <v>2025000000</v>
      </c>
    </row>
    <row r="104" spans="3:21" ht="15.5" x14ac:dyDescent="0.35">
      <c r="C104" t="s">
        <v>138</v>
      </c>
      <c r="D104" s="5">
        <v>392767000000</v>
      </c>
      <c r="E104" s="5">
        <v>551713000000</v>
      </c>
      <c r="F104" s="5">
        <v>455789000000</v>
      </c>
      <c r="G104" s="5">
        <v>610662000000</v>
      </c>
      <c r="I104" s="5">
        <v>455789000000</v>
      </c>
      <c r="J104" s="5">
        <v>403315000000</v>
      </c>
      <c r="K104" s="5">
        <v>227302000000</v>
      </c>
      <c r="L104" s="5">
        <v>154770000000</v>
      </c>
      <c r="M104" s="5">
        <v>190747000000</v>
      </c>
      <c r="N104" s="5">
        <v>236642000000</v>
      </c>
      <c r="O104" s="5">
        <v>220902000000</v>
      </c>
      <c r="P104" s="5">
        <v>419104000000</v>
      </c>
      <c r="Q104" s="5">
        <v>375088000000</v>
      </c>
      <c r="R104" s="5">
        <v>407624000000</v>
      </c>
      <c r="S104" s="5">
        <v>287793000000</v>
      </c>
      <c r="T104" s="5">
        <v>169668000000</v>
      </c>
      <c r="U104" s="5">
        <v>118727000000</v>
      </c>
    </row>
    <row r="105" spans="3:21" ht="15.5" x14ac:dyDescent="0.35">
      <c r="C105" t="s">
        <v>137</v>
      </c>
      <c r="D105" s="5">
        <v>14578000000</v>
      </c>
      <c r="E105" s="5">
        <v>19404000000</v>
      </c>
      <c r="F105" s="5">
        <v>15823000000</v>
      </c>
      <c r="G105" s="5">
        <v>57890000000</v>
      </c>
      <c r="I105" s="5">
        <v>15823000000</v>
      </c>
      <c r="J105" s="5">
        <v>191478000000</v>
      </c>
      <c r="K105" s="5">
        <v>24329000000</v>
      </c>
      <c r="L105" s="5">
        <v>30776000000</v>
      </c>
      <c r="M105" s="5">
        <v>125788000000</v>
      </c>
      <c r="N105" s="5">
        <v>143728000000</v>
      </c>
    </row>
    <row r="106" spans="3:21" ht="15.5" x14ac:dyDescent="0.35">
      <c r="C106" t="s">
        <v>1008</v>
      </c>
      <c r="D106" s="5">
        <v>14578000000</v>
      </c>
      <c r="E106" s="5">
        <v>19404000000</v>
      </c>
      <c r="F106" s="5">
        <v>15823000000</v>
      </c>
      <c r="G106" s="5">
        <v>57890000000</v>
      </c>
      <c r="I106" s="5">
        <v>15823000000</v>
      </c>
      <c r="J106" s="5">
        <v>191478000000</v>
      </c>
      <c r="K106" s="5">
        <v>24329000000</v>
      </c>
      <c r="L106" s="5">
        <v>30776000000</v>
      </c>
      <c r="M106" s="5">
        <v>125788000000</v>
      </c>
      <c r="N106" s="5">
        <v>143728000000</v>
      </c>
      <c r="O106" s="5">
        <v>52860000000</v>
      </c>
      <c r="P106" s="5">
        <v>15659000000</v>
      </c>
      <c r="Q106" s="5">
        <v>47135000000</v>
      </c>
      <c r="R106" s="5">
        <v>61051000000</v>
      </c>
      <c r="S106" s="5">
        <v>26917000000</v>
      </c>
      <c r="T106" s="5">
        <v>84610000000</v>
      </c>
      <c r="U106" s="5">
        <v>30871000000</v>
      </c>
    </row>
    <row r="107" spans="3:21" ht="15.5" x14ac:dyDescent="0.35">
      <c r="C107" t="s">
        <v>139</v>
      </c>
    </row>
    <row r="108" spans="3:21" ht="15.5" x14ac:dyDescent="0.35">
      <c r="C108" t="s">
        <v>140</v>
      </c>
      <c r="D108" s="5">
        <v>1147115000000</v>
      </c>
      <c r="E108" s="5">
        <v>1146227000000</v>
      </c>
      <c r="J108" s="5">
        <v>4783460000000</v>
      </c>
      <c r="K108" s="5">
        <v>4949210000000</v>
      </c>
      <c r="L108" s="5">
        <v>1818862000000</v>
      </c>
      <c r="M108" s="5">
        <v>2175824000000</v>
      </c>
      <c r="S108" s="5">
        <v>31383000000</v>
      </c>
      <c r="T108" s="5">
        <v>91274000000</v>
      </c>
      <c r="U108" s="5">
        <v>195065000000</v>
      </c>
    </row>
    <row r="109" spans="3:21" ht="15.5" x14ac:dyDescent="0.35">
      <c r="C109" t="s">
        <v>141</v>
      </c>
      <c r="D109" s="5">
        <v>188000000</v>
      </c>
      <c r="E109" s="5">
        <v>482000000</v>
      </c>
      <c r="F109" s="5">
        <v>708000000</v>
      </c>
      <c r="G109" s="5">
        <v>892000000</v>
      </c>
      <c r="I109" s="5">
        <v>708000000</v>
      </c>
      <c r="J109" s="5">
        <v>1547000000</v>
      </c>
      <c r="K109" s="5">
        <v>735000000</v>
      </c>
      <c r="L109" s="5">
        <v>64386000000</v>
      </c>
      <c r="M109" s="5">
        <v>204198000000</v>
      </c>
      <c r="N109" s="5">
        <v>165940000000</v>
      </c>
      <c r="O109" s="5">
        <v>19840000000</v>
      </c>
      <c r="P109" s="5">
        <v>57837000000</v>
      </c>
      <c r="Q109" s="5">
        <v>94280000000</v>
      </c>
      <c r="R109" s="5">
        <v>130307000000</v>
      </c>
    </row>
    <row r="110" spans="3:21" ht="15.5" x14ac:dyDescent="0.35">
      <c r="C110" t="s">
        <v>142</v>
      </c>
      <c r="D110" s="5">
        <v>10300000000</v>
      </c>
      <c r="E110" s="5">
        <v>11953000000</v>
      </c>
      <c r="F110" s="5">
        <v>11946000000</v>
      </c>
      <c r="G110" s="5">
        <v>14614000000</v>
      </c>
      <c r="I110" s="5">
        <v>11946000000</v>
      </c>
      <c r="J110" s="5">
        <v>769120000000</v>
      </c>
      <c r="K110" s="5">
        <v>1010511000000</v>
      </c>
      <c r="L110" s="5">
        <v>387936000000</v>
      </c>
      <c r="M110" s="5">
        <v>468892000000</v>
      </c>
      <c r="N110" s="5">
        <v>93859000000</v>
      </c>
      <c r="O110" s="5">
        <v>72530000000</v>
      </c>
      <c r="P110" s="5">
        <v>46609000000</v>
      </c>
      <c r="Q110" s="5">
        <v>40786000000</v>
      </c>
      <c r="R110" s="5">
        <v>52547000000</v>
      </c>
      <c r="S110" s="5">
        <v>69832000000</v>
      </c>
      <c r="T110" s="5">
        <v>90651000000</v>
      </c>
      <c r="U110" s="5">
        <v>81393000000</v>
      </c>
    </row>
    <row r="111" spans="3:21" ht="15.5" x14ac:dyDescent="0.35">
      <c r="C111" t="s">
        <v>145</v>
      </c>
      <c r="D111" s="5">
        <v>1221531000000</v>
      </c>
      <c r="E111" s="5">
        <v>1223872000000</v>
      </c>
      <c r="F111" s="5">
        <v>94976000000</v>
      </c>
      <c r="G111" s="5">
        <v>89849000000</v>
      </c>
      <c r="I111" s="5">
        <v>94976000000</v>
      </c>
      <c r="J111" s="5">
        <v>4861416000000</v>
      </c>
      <c r="K111" s="5">
        <v>5031054000000</v>
      </c>
      <c r="L111" s="5">
        <v>2028327000000</v>
      </c>
      <c r="M111" s="5">
        <v>2533297000000</v>
      </c>
      <c r="N111" s="5">
        <v>359078000000</v>
      </c>
      <c r="O111" s="5">
        <v>583543000000</v>
      </c>
      <c r="P111" s="5">
        <v>176933000000</v>
      </c>
      <c r="Q111" s="5">
        <v>226310000000</v>
      </c>
      <c r="R111" s="5">
        <v>241193000000</v>
      </c>
      <c r="S111" s="5">
        <v>122965000000</v>
      </c>
      <c r="T111" s="5">
        <v>155882000000</v>
      </c>
      <c r="U111" s="5">
        <v>245698000000</v>
      </c>
    </row>
    <row r="112" spans="3:21" ht="15.5" x14ac:dyDescent="0.35">
      <c r="C112" t="s">
        <v>146</v>
      </c>
      <c r="D112" s="5">
        <v>1221531000000</v>
      </c>
      <c r="E112" s="5">
        <v>1223872000000</v>
      </c>
      <c r="F112" s="5">
        <v>94976000000</v>
      </c>
      <c r="G112" s="5">
        <v>89849000000</v>
      </c>
      <c r="I112" s="5">
        <v>94976000000</v>
      </c>
      <c r="J112" s="5">
        <v>4861416000000</v>
      </c>
      <c r="K112" s="5">
        <v>5031054000000</v>
      </c>
      <c r="L112" s="5">
        <v>2028327000000</v>
      </c>
      <c r="M112" s="5">
        <v>2533297000000</v>
      </c>
      <c r="N112" s="5">
        <v>359078000000</v>
      </c>
      <c r="O112" s="5">
        <v>583543000000</v>
      </c>
      <c r="P112" s="5">
        <v>176933000000</v>
      </c>
      <c r="Q112" s="5">
        <v>226310000000</v>
      </c>
      <c r="R112" s="5">
        <v>241193000000</v>
      </c>
      <c r="S112" s="5">
        <v>122965000000</v>
      </c>
      <c r="T112" s="5">
        <v>155882000000</v>
      </c>
      <c r="U112" s="5">
        <v>245698000000</v>
      </c>
    </row>
    <row r="113" spans="3:21" ht="15.5" x14ac:dyDescent="0.35">
      <c r="C113" t="s">
        <v>323</v>
      </c>
    </row>
    <row r="114" spans="3:21" ht="15.5" x14ac:dyDescent="0.35">
      <c r="C114" t="s">
        <v>325</v>
      </c>
      <c r="D114" s="5">
        <v>1147303000000</v>
      </c>
      <c r="E114" s="5">
        <v>1146709000000</v>
      </c>
      <c r="F114" s="5">
        <v>708000000</v>
      </c>
      <c r="G114" s="5">
        <v>892000000</v>
      </c>
      <c r="I114" s="5">
        <v>708000000</v>
      </c>
      <c r="J114" s="5">
        <v>4785007000000</v>
      </c>
      <c r="K114" s="5">
        <v>4949945000000</v>
      </c>
      <c r="L114" s="5">
        <v>1883248000000</v>
      </c>
      <c r="M114" s="5">
        <v>2380022000000</v>
      </c>
      <c r="N114" s="5">
        <v>165940000000</v>
      </c>
      <c r="O114" s="5">
        <v>20147000000</v>
      </c>
      <c r="P114" s="5">
        <v>58626000000</v>
      </c>
      <c r="Q114" s="5">
        <v>98742000000</v>
      </c>
      <c r="R114" s="5">
        <v>138442000000</v>
      </c>
      <c r="S114" s="5">
        <v>31383000000</v>
      </c>
      <c r="T114" s="5">
        <v>91274000000</v>
      </c>
      <c r="U114" s="5">
        <v>195065000000</v>
      </c>
    </row>
    <row r="115" spans="3:21" ht="15.5" x14ac:dyDescent="0.35">
      <c r="C115" t="s">
        <v>638</v>
      </c>
      <c r="O115" s="5">
        <v>400000000000</v>
      </c>
    </row>
    <row r="116" spans="3:21" ht="15.5" x14ac:dyDescent="0.35">
      <c r="C116" t="s">
        <v>147</v>
      </c>
      <c r="N116" s="5">
        <v>28000000</v>
      </c>
    </row>
    <row r="117" spans="3:21" ht="15.5" x14ac:dyDescent="0.35">
      <c r="C117" t="s">
        <v>150</v>
      </c>
      <c r="D117" s="5">
        <v>10807081000000</v>
      </c>
      <c r="E117" s="5">
        <v>10534510000000</v>
      </c>
      <c r="F117" s="5">
        <v>9688424000000</v>
      </c>
      <c r="G117" s="5">
        <v>11111718000000</v>
      </c>
      <c r="I117" s="5">
        <v>9688424000000</v>
      </c>
      <c r="J117" s="5">
        <v>8911584000000</v>
      </c>
      <c r="K117" s="5">
        <v>8320175000000</v>
      </c>
      <c r="L117" s="5">
        <v>6676754000000</v>
      </c>
      <c r="M117" s="5">
        <v>4497552000000</v>
      </c>
      <c r="N117" s="5">
        <v>3177089000000</v>
      </c>
      <c r="O117" s="5">
        <v>1996559000000</v>
      </c>
      <c r="P117" s="5">
        <v>1272512000000</v>
      </c>
      <c r="Q117" s="5">
        <v>1242039000000</v>
      </c>
      <c r="R117" s="5">
        <v>1091956000000</v>
      </c>
      <c r="S117" s="5">
        <v>770793000000</v>
      </c>
      <c r="T117" s="5">
        <v>707247000000</v>
      </c>
      <c r="U117" s="5">
        <v>706136000000</v>
      </c>
    </row>
    <row r="118" spans="3:21" ht="15.5" x14ac:dyDescent="0.35">
      <c r="C118" t="s">
        <v>151</v>
      </c>
    </row>
    <row r="119" spans="3:21" ht="15.5" x14ac:dyDescent="0.35">
      <c r="C119" t="s">
        <v>152</v>
      </c>
      <c r="D119" s="5">
        <v>286320000000</v>
      </c>
      <c r="E119" s="5">
        <v>286320000000</v>
      </c>
      <c r="F119" s="5">
        <v>286320000000</v>
      </c>
      <c r="G119" s="5">
        <v>286320000000</v>
      </c>
      <c r="I119" s="5">
        <v>286320000000</v>
      </c>
      <c r="J119" s="5">
        <v>286320000000</v>
      </c>
      <c r="K119" s="5">
        <v>286320000000</v>
      </c>
      <c r="L119" s="5">
        <v>286320000000</v>
      </c>
      <c r="M119" s="5">
        <v>286320000000</v>
      </c>
      <c r="N119" s="5">
        <v>286320000000</v>
      </c>
      <c r="O119" s="5">
        <v>286320000000</v>
      </c>
      <c r="P119" s="5">
        <v>304265000000</v>
      </c>
      <c r="Q119" s="5">
        <v>304265000000</v>
      </c>
      <c r="R119" s="5">
        <v>304265000000</v>
      </c>
      <c r="S119" s="5">
        <v>304265000000</v>
      </c>
      <c r="T119" s="5">
        <v>304265000000</v>
      </c>
      <c r="U119" s="5">
        <v>304265000000</v>
      </c>
    </row>
    <row r="120" spans="3:21" ht="15.5" x14ac:dyDescent="0.35">
      <c r="C120" t="s">
        <v>153</v>
      </c>
      <c r="D120" s="5">
        <v>3207266000000</v>
      </c>
      <c r="E120" s="5">
        <v>3207266000000</v>
      </c>
      <c r="F120" s="5">
        <v>3207677000000</v>
      </c>
      <c r="G120" s="5">
        <v>3207687000000</v>
      </c>
      <c r="I120" s="5">
        <v>3207677000000</v>
      </c>
      <c r="J120" s="5">
        <v>3207687000000</v>
      </c>
      <c r="K120" s="5">
        <v>1341144000000</v>
      </c>
      <c r="L120" s="5">
        <v>1341144000000</v>
      </c>
      <c r="M120" s="5">
        <v>1341144000000</v>
      </c>
      <c r="N120" s="5">
        <v>1341144000000</v>
      </c>
      <c r="O120" s="5">
        <v>1341144000000</v>
      </c>
      <c r="P120" s="5">
        <v>1431054000000</v>
      </c>
      <c r="Q120" s="5">
        <v>1431054000000</v>
      </c>
      <c r="R120" s="5">
        <v>1431054000000</v>
      </c>
      <c r="S120" s="5">
        <v>1431054000000</v>
      </c>
      <c r="T120" s="5">
        <v>1431054000000</v>
      </c>
      <c r="U120" s="5">
        <v>1431054000000</v>
      </c>
    </row>
    <row r="121" spans="3:21" ht="15.5" x14ac:dyDescent="0.35">
      <c r="C121" t="s">
        <v>155</v>
      </c>
      <c r="D121" s="5">
        <v>-369147000000</v>
      </c>
      <c r="E121" s="5">
        <v>42273000000</v>
      </c>
      <c r="F121" s="5">
        <v>464551000000</v>
      </c>
      <c r="G121" s="5">
        <v>888099000000</v>
      </c>
      <c r="I121" s="5">
        <v>464551000000</v>
      </c>
      <c r="J121" s="5">
        <v>1921449000000</v>
      </c>
      <c r="K121" s="5">
        <v>3098895000000</v>
      </c>
      <c r="L121" s="5">
        <v>3750830000000</v>
      </c>
      <c r="M121" s="5">
        <v>4032133000000</v>
      </c>
      <c r="N121" s="5">
        <v>3405506000000</v>
      </c>
      <c r="O121" s="5">
        <v>3134037000000</v>
      </c>
      <c r="P121" s="5">
        <v>3641048000000</v>
      </c>
      <c r="Q121" s="5">
        <v>3190508000000</v>
      </c>
      <c r="R121" s="5">
        <v>2613988000000</v>
      </c>
      <c r="S121" s="5">
        <v>1931856000000</v>
      </c>
      <c r="T121" s="5">
        <v>1299438000000</v>
      </c>
      <c r="U121" s="5">
        <v>783749000000</v>
      </c>
    </row>
    <row r="122" spans="3:21" ht="15.5" x14ac:dyDescent="0.35">
      <c r="C122" t="s">
        <v>156</v>
      </c>
      <c r="D122" s="5">
        <v>600000000</v>
      </c>
      <c r="E122" s="5">
        <v>600000000</v>
      </c>
      <c r="F122" s="5">
        <v>600000000</v>
      </c>
      <c r="G122" s="5">
        <v>600000000</v>
      </c>
      <c r="I122" s="5">
        <v>600000000</v>
      </c>
      <c r="J122" s="5">
        <v>600000000</v>
      </c>
    </row>
    <row r="123" spans="3:21" ht="15.5" x14ac:dyDescent="0.35">
      <c r="C123" t="s">
        <v>157</v>
      </c>
      <c r="D123" s="5">
        <v>-369747000000</v>
      </c>
      <c r="E123" s="5">
        <v>41673000000</v>
      </c>
      <c r="F123" s="5">
        <v>463951000000</v>
      </c>
      <c r="G123" s="5">
        <v>887499000000</v>
      </c>
      <c r="I123" s="5">
        <v>463951000000</v>
      </c>
      <c r="J123" s="5">
        <v>1920849000000</v>
      </c>
    </row>
    <row r="124" spans="3:21" ht="15.5" x14ac:dyDescent="0.35">
      <c r="C124" t="s">
        <v>158</v>
      </c>
      <c r="D124" s="5">
        <v>-369147000000</v>
      </c>
      <c r="E124" s="5">
        <v>42273000000</v>
      </c>
      <c r="F124" s="5">
        <v>464551000000</v>
      </c>
      <c r="G124" s="5">
        <v>888099000000</v>
      </c>
      <c r="I124" s="5">
        <v>464551000000</v>
      </c>
      <c r="J124" s="5">
        <v>1921449000000</v>
      </c>
      <c r="K124" s="5">
        <v>3098895000000</v>
      </c>
      <c r="L124" s="5">
        <v>3750830000000</v>
      </c>
      <c r="M124" s="5">
        <v>4032133000000</v>
      </c>
      <c r="N124" s="5">
        <v>3405506000000</v>
      </c>
      <c r="O124" s="5">
        <v>3134037000000</v>
      </c>
      <c r="P124" s="5">
        <v>3641048000000</v>
      </c>
      <c r="Q124" s="5">
        <v>3190508000000</v>
      </c>
      <c r="R124" s="5">
        <v>2613988000000</v>
      </c>
      <c r="S124" s="5">
        <v>1931856000000</v>
      </c>
      <c r="T124" s="5">
        <v>1299438000000</v>
      </c>
      <c r="U124" s="5">
        <v>783749000000</v>
      </c>
    </row>
    <row r="125" spans="3:21" ht="15.5" x14ac:dyDescent="0.35">
      <c r="C125" t="s">
        <v>159</v>
      </c>
      <c r="D125" s="5">
        <v>9000000</v>
      </c>
      <c r="E125" s="5">
        <v>9000000</v>
      </c>
      <c r="F125" s="5">
        <v>9000000</v>
      </c>
      <c r="G125" s="5">
        <v>7000000</v>
      </c>
      <c r="I125" s="5">
        <v>9000000</v>
      </c>
      <c r="J125" s="5">
        <v>6000000</v>
      </c>
      <c r="K125" s="5">
        <v>6000000</v>
      </c>
      <c r="L125" s="5">
        <v>5000000</v>
      </c>
      <c r="M125" s="5">
        <v>4000000</v>
      </c>
      <c r="N125" s="5">
        <v>3000000</v>
      </c>
      <c r="O125" s="5">
        <v>2000000</v>
      </c>
      <c r="P125" s="5">
        <v>2000000</v>
      </c>
      <c r="Q125" s="5">
        <v>2000000</v>
      </c>
      <c r="R125" s="5">
        <v>1000000</v>
      </c>
      <c r="S125" s="5">
        <v>148000000</v>
      </c>
      <c r="T125" s="5">
        <v>1000000</v>
      </c>
    </row>
    <row r="126" spans="3:21" ht="15.5" x14ac:dyDescent="0.35">
      <c r="C126" t="s">
        <v>10</v>
      </c>
      <c r="D126" s="5">
        <v>2723671000000</v>
      </c>
      <c r="E126" s="5">
        <v>3135091000000</v>
      </c>
      <c r="F126" s="5">
        <v>3549589000000</v>
      </c>
      <c r="G126" s="5">
        <v>3971854000000</v>
      </c>
      <c r="I126" s="5">
        <v>3549589000000</v>
      </c>
      <c r="J126" s="5">
        <v>5005203000000</v>
      </c>
      <c r="K126" s="5">
        <v>4316106000000</v>
      </c>
      <c r="L126" s="5">
        <v>4968040000000</v>
      </c>
      <c r="M126" s="5">
        <v>5249342000000</v>
      </c>
      <c r="N126" s="5">
        <v>4622714000000</v>
      </c>
      <c r="O126" s="5">
        <v>4656415000000</v>
      </c>
      <c r="P126" s="5">
        <v>4751099000000</v>
      </c>
      <c r="Q126" s="5">
        <v>4524187000000</v>
      </c>
      <c r="R126" s="5">
        <v>3963080000000</v>
      </c>
      <c r="S126" s="5">
        <v>3667323000000</v>
      </c>
      <c r="T126" s="5">
        <v>3034758000000</v>
      </c>
      <c r="U126" s="5">
        <v>2519068000000</v>
      </c>
    </row>
    <row r="127" spans="3:21" ht="15.5" x14ac:dyDescent="0.35">
      <c r="C127" t="s">
        <v>160</v>
      </c>
      <c r="D127" s="5">
        <v>13530752000000</v>
      </c>
      <c r="E127" s="5">
        <v>13669601000000</v>
      </c>
      <c r="F127" s="5">
        <v>13238013000000</v>
      </c>
      <c r="G127" s="5">
        <v>15083572000000</v>
      </c>
      <c r="I127" s="5">
        <v>13238013000000</v>
      </c>
      <c r="J127" s="5">
        <v>13916787000000</v>
      </c>
      <c r="K127" s="5">
        <v>12636281000000</v>
      </c>
      <c r="L127" s="5">
        <v>11644794000000</v>
      </c>
      <c r="M127" s="5">
        <v>9746894000000</v>
      </c>
      <c r="N127" s="5">
        <v>7799803000000</v>
      </c>
      <c r="O127" s="5">
        <v>6652974000000</v>
      </c>
      <c r="P127" s="5">
        <v>6023611000000</v>
      </c>
      <c r="Q127" s="5">
        <v>5766226000000</v>
      </c>
      <c r="R127" s="5">
        <v>5055036000000</v>
      </c>
      <c r="S127" s="5">
        <v>4438116000000</v>
      </c>
      <c r="T127" s="5">
        <v>3742005000000</v>
      </c>
      <c r="U127" s="5">
        <v>3225204000000</v>
      </c>
    </row>
    <row r="128" spans="3:21" ht="15.5" x14ac:dyDescent="0.35">
      <c r="C128" t="s">
        <v>161</v>
      </c>
      <c r="D128" s="5">
        <v>2863195484</v>
      </c>
      <c r="E128" s="5">
        <v>2863195484</v>
      </c>
      <c r="F128" s="5">
        <v>2863195484</v>
      </c>
      <c r="G128" s="5">
        <v>2863195484</v>
      </c>
      <c r="I128" s="5">
        <v>2863195484</v>
      </c>
      <c r="J128" s="5">
        <v>2863195484</v>
      </c>
      <c r="K128" s="5">
        <v>2863195484</v>
      </c>
      <c r="L128" s="5">
        <v>2863195484</v>
      </c>
      <c r="M128" s="5">
        <v>2863195484</v>
      </c>
      <c r="N128" s="5">
        <v>2863195484</v>
      </c>
      <c r="O128" s="5">
        <v>2863195484</v>
      </c>
      <c r="P128" s="5">
        <v>3042649384</v>
      </c>
      <c r="Q128" s="5">
        <v>3042649384</v>
      </c>
      <c r="R128" s="5">
        <v>3042649384</v>
      </c>
      <c r="S128" s="5">
        <v>3042649384</v>
      </c>
      <c r="T128" s="5">
        <v>3042649384</v>
      </c>
      <c r="U128" s="5">
        <v>3042649384</v>
      </c>
    </row>
    <row r="130" spans="2:21" ht="15.5" x14ac:dyDescent="0.35">
      <c r="B130" t="s">
        <v>162</v>
      </c>
      <c r="C130" t="s">
        <v>163</v>
      </c>
      <c r="D130" s="5">
        <v>-272493000000</v>
      </c>
      <c r="E130" s="5">
        <v>-568745000000</v>
      </c>
      <c r="F130" s="5">
        <v>425494000000</v>
      </c>
      <c r="G130" s="5">
        <v>324148000000</v>
      </c>
      <c r="I130" s="5">
        <v>1354610000000</v>
      </c>
      <c r="J130" s="5">
        <v>1702214000000</v>
      </c>
      <c r="K130" s="5">
        <v>2374838000000</v>
      </c>
      <c r="L130" s="5">
        <v>1780043000000</v>
      </c>
      <c r="M130" s="5">
        <v>1968956000000</v>
      </c>
      <c r="N130" s="5">
        <v>1854902000000</v>
      </c>
      <c r="O130" s="5">
        <v>1757585000000</v>
      </c>
      <c r="P130" s="5">
        <v>1721611000000</v>
      </c>
      <c r="Q130" s="5">
        <v>1547163000000</v>
      </c>
      <c r="R130" s="5">
        <v>1560727000000</v>
      </c>
      <c r="S130" s="5">
        <v>1181691000000</v>
      </c>
      <c r="T130" s="5">
        <v>1148581000000</v>
      </c>
      <c r="U130" s="5">
        <v>741603000000</v>
      </c>
    </row>
    <row r="131" spans="2:21" ht="15.5" x14ac:dyDescent="0.35">
      <c r="C131" t="s">
        <v>164</v>
      </c>
      <c r="D131" s="5">
        <v>267572000000</v>
      </c>
      <c r="E131" s="5">
        <v>89407000000</v>
      </c>
      <c r="F131" s="5">
        <v>144023000000</v>
      </c>
      <c r="G131" s="5">
        <v>214715000000</v>
      </c>
      <c r="I131" s="5">
        <v>869205000000</v>
      </c>
      <c r="J131" s="5">
        <v>2974634000000</v>
      </c>
      <c r="K131" s="5">
        <v>3872101000000</v>
      </c>
      <c r="L131" s="5">
        <v>3976715000000</v>
      </c>
      <c r="M131" s="5">
        <v>4138327000000</v>
      </c>
      <c r="N131" s="5">
        <v>3958405000000</v>
      </c>
      <c r="O131" s="5">
        <v>3646433000000</v>
      </c>
      <c r="P131" s="5">
        <v>3533947000000</v>
      </c>
      <c r="Q131" s="5">
        <v>3289600000000</v>
      </c>
      <c r="R131" s="5">
        <v>2860691000000</v>
      </c>
      <c r="S131" s="5">
        <v>2485296000000</v>
      </c>
      <c r="T131" s="5">
        <v>2111367000000</v>
      </c>
      <c r="U131" s="5">
        <v>1657486000000</v>
      </c>
    </row>
    <row r="132" spans="2:21" ht="15.5" x14ac:dyDescent="0.35">
      <c r="C132" t="s">
        <v>329</v>
      </c>
      <c r="D132" s="5">
        <v>-428835000000</v>
      </c>
      <c r="E132" s="5">
        <v>-431430000000</v>
      </c>
      <c r="F132" s="5">
        <v>-184860000000</v>
      </c>
      <c r="G132" s="5">
        <v>-397768000000</v>
      </c>
      <c r="I132" s="5">
        <v>-1600963000000</v>
      </c>
      <c r="J132" s="5">
        <v>-750504000000</v>
      </c>
      <c r="K132" s="5">
        <v>-923523000000</v>
      </c>
      <c r="L132" s="5">
        <v>-1455183000000</v>
      </c>
      <c r="M132" s="5">
        <v>-1415619000000</v>
      </c>
      <c r="N132" s="5">
        <v>-1394836000000</v>
      </c>
      <c r="O132" s="5">
        <v>-1145677000000</v>
      </c>
      <c r="P132" s="5">
        <v>-1062920000000</v>
      </c>
      <c r="Q132" s="5">
        <v>-1117100000000</v>
      </c>
      <c r="R132" s="5">
        <v>-801384000000</v>
      </c>
      <c r="S132" s="5">
        <v>-766621000000</v>
      </c>
      <c r="T132" s="5">
        <v>-586415000000</v>
      </c>
      <c r="U132" s="5">
        <v>-560569000000</v>
      </c>
    </row>
    <row r="133" spans="2:21" ht="15.5" x14ac:dyDescent="0.35">
      <c r="C133" t="s">
        <v>1095</v>
      </c>
      <c r="D133" s="5">
        <v>-61882000000</v>
      </c>
      <c r="E133" s="5">
        <v>-75060000000</v>
      </c>
      <c r="F133" s="5">
        <v>-71363000000</v>
      </c>
      <c r="G133" s="5">
        <v>-57685000000</v>
      </c>
      <c r="I133" s="5">
        <v>-294751000000</v>
      </c>
      <c r="J133" s="5">
        <v>-513082000000</v>
      </c>
      <c r="K133" s="5">
        <v>-565186000000</v>
      </c>
      <c r="L133" s="5">
        <v>-542888000000</v>
      </c>
      <c r="M133" s="5">
        <v>-489808000000</v>
      </c>
      <c r="N133" s="5">
        <v>-544367000000</v>
      </c>
      <c r="O133" s="5">
        <v>-435257000000</v>
      </c>
      <c r="P133" s="5">
        <v>-410489000000</v>
      </c>
      <c r="Q133" s="5">
        <v>-299031000000</v>
      </c>
      <c r="R133" s="5">
        <v>-268149000000</v>
      </c>
      <c r="S133" s="5">
        <v>-280770000000</v>
      </c>
      <c r="T133" s="5">
        <v>-249205000000</v>
      </c>
      <c r="U133" s="5">
        <v>-200577000000</v>
      </c>
    </row>
    <row r="134" spans="2:21" ht="15.5" x14ac:dyDescent="0.35">
      <c r="C134" t="s">
        <v>490</v>
      </c>
      <c r="D134" s="5">
        <v>-13429000000</v>
      </c>
      <c r="E134" s="5">
        <v>-7246000000</v>
      </c>
      <c r="F134" s="5">
        <v>-44700000000</v>
      </c>
      <c r="G134" s="5">
        <v>-64581000000</v>
      </c>
      <c r="I134" s="5">
        <v>-184442000000</v>
      </c>
      <c r="J134" s="5">
        <v>-21197000000</v>
      </c>
      <c r="K134" s="5">
        <v>-14685000000</v>
      </c>
      <c r="L134" s="5">
        <v>-203494000000</v>
      </c>
      <c r="M134" s="5">
        <v>-277141000000</v>
      </c>
      <c r="N134" s="5">
        <v>-179349000000</v>
      </c>
      <c r="O134" s="5">
        <v>-326912000000</v>
      </c>
      <c r="P134" s="5">
        <v>-374727000000</v>
      </c>
      <c r="Q134" s="5">
        <v>-351673000000</v>
      </c>
      <c r="R134" s="5">
        <v>-243400000000</v>
      </c>
      <c r="S134" s="5">
        <v>-271099000000</v>
      </c>
      <c r="T134" s="5">
        <v>-144771000000</v>
      </c>
      <c r="U134" s="5">
        <v>-179069000000</v>
      </c>
    </row>
    <row r="135" spans="2:21" ht="15.5" x14ac:dyDescent="0.35">
      <c r="C135" t="s">
        <v>334</v>
      </c>
      <c r="D135" s="5">
        <v>2374000000</v>
      </c>
      <c r="E135" s="5">
        <v>2392000000</v>
      </c>
      <c r="F135" s="5">
        <v>2151000000</v>
      </c>
      <c r="G135" s="5">
        <v>1135000000</v>
      </c>
      <c r="I135" s="5">
        <v>9547000000</v>
      </c>
      <c r="J135" s="5">
        <v>12363000000</v>
      </c>
      <c r="K135" s="5">
        <v>6131000000</v>
      </c>
      <c r="L135" s="5">
        <v>4893000000</v>
      </c>
      <c r="M135" s="5">
        <v>13197000000</v>
      </c>
      <c r="N135" s="5">
        <v>15049000000</v>
      </c>
      <c r="O135" s="5">
        <v>18998000000</v>
      </c>
      <c r="P135" s="5">
        <v>35800000000</v>
      </c>
      <c r="Q135" s="5">
        <v>25367000000</v>
      </c>
      <c r="R135" s="5">
        <v>12969000000</v>
      </c>
      <c r="S135" s="5">
        <v>14885000000</v>
      </c>
      <c r="T135" s="5">
        <v>17605000000</v>
      </c>
      <c r="U135" s="5">
        <v>24332000000</v>
      </c>
    </row>
    <row r="136" spans="2:21" ht="15.5" x14ac:dyDescent="0.35">
      <c r="C136" t="s">
        <v>857</v>
      </c>
      <c r="D136" s="5">
        <v>119000000</v>
      </c>
      <c r="I136" s="5">
        <v>10680000000</v>
      </c>
    </row>
    <row r="137" spans="2:21" ht="15.5" x14ac:dyDescent="0.35">
      <c r="C137" t="s">
        <v>1096</v>
      </c>
      <c r="D137" s="5">
        <v>-38412000000</v>
      </c>
      <c r="E137" s="5">
        <v>-146808000000</v>
      </c>
      <c r="F137" s="5">
        <v>580243000000</v>
      </c>
      <c r="G137" s="5">
        <v>628332000000</v>
      </c>
      <c r="I137" s="5">
        <v>2545334000000</v>
      </c>
    </row>
    <row r="138" spans="2:21" ht="15.5" x14ac:dyDescent="0.35">
      <c r="C138" t="s">
        <v>173</v>
      </c>
      <c r="D138" s="5">
        <v>180598000000</v>
      </c>
      <c r="E138" s="5">
        <v>880517000000</v>
      </c>
      <c r="F138" s="5">
        <v>82669000000</v>
      </c>
      <c r="G138" s="5">
        <v>181103000000</v>
      </c>
      <c r="I138" s="5">
        <v>23727000000</v>
      </c>
      <c r="J138" s="5">
        <v>-957098000000</v>
      </c>
      <c r="K138" s="5">
        <v>920574000000</v>
      </c>
      <c r="L138" s="5">
        <v>1154451000000</v>
      </c>
      <c r="M138" s="5">
        <v>1084523000000</v>
      </c>
      <c r="N138" s="5">
        <v>-30209000000</v>
      </c>
      <c r="O138" s="5">
        <v>-265064000000</v>
      </c>
      <c r="P138" s="5">
        <v>-771950000000</v>
      </c>
      <c r="Q138" s="5">
        <v>-357712000000</v>
      </c>
      <c r="R138" s="5">
        <v>-590853000000</v>
      </c>
      <c r="S138" s="5">
        <v>-104632000000</v>
      </c>
      <c r="T138" s="5">
        <v>-155936000000</v>
      </c>
      <c r="U138" s="5">
        <v>-325107000000</v>
      </c>
    </row>
    <row r="139" spans="2:21" ht="15.5" x14ac:dyDescent="0.35">
      <c r="C139" t="s">
        <v>174</v>
      </c>
      <c r="D139" s="5">
        <v>-184159000000</v>
      </c>
      <c r="E139" s="5">
        <v>-184243000000</v>
      </c>
      <c r="F139" s="5">
        <v>-382499000000</v>
      </c>
      <c r="G139" s="5">
        <v>-408429000000</v>
      </c>
      <c r="I139" s="5">
        <v>-1453720000000</v>
      </c>
      <c r="J139" s="5">
        <v>-546411000000</v>
      </c>
      <c r="K139" s="5">
        <v>-3212879000000</v>
      </c>
      <c r="L139" s="5">
        <v>-3055170000000</v>
      </c>
      <c r="M139" s="5">
        <v>-3143008000000</v>
      </c>
      <c r="N139" s="5">
        <v>-1763808000000</v>
      </c>
      <c r="O139" s="5">
        <v>-1794186000000</v>
      </c>
      <c r="P139" s="5">
        <v>-1115813000000</v>
      </c>
      <c r="Q139" s="5">
        <v>-970550000000</v>
      </c>
      <c r="R139" s="5">
        <v>-744581000000</v>
      </c>
      <c r="S139" s="5">
        <v>-1127627000000</v>
      </c>
      <c r="T139" s="5">
        <v>-1005654000000</v>
      </c>
      <c r="U139" s="5">
        <v>-864532000000</v>
      </c>
    </row>
    <row r="140" spans="2:21" ht="15.5" x14ac:dyDescent="0.35">
      <c r="C140" t="s">
        <v>176</v>
      </c>
      <c r="D140" s="5">
        <v>-161745000000</v>
      </c>
      <c r="E140" s="5">
        <v>-157216000000</v>
      </c>
      <c r="F140" s="5">
        <v>-347689000000</v>
      </c>
      <c r="G140" s="5">
        <v>-347296000000</v>
      </c>
      <c r="I140" s="5">
        <v>-1199348000000</v>
      </c>
      <c r="J140" s="5">
        <v>-2272809000000</v>
      </c>
      <c r="K140" s="5">
        <v>-2861638000000</v>
      </c>
      <c r="L140" s="5">
        <v>-2629769000000</v>
      </c>
      <c r="M140" s="5">
        <v>-2907035000000</v>
      </c>
      <c r="N140" s="5">
        <v>-1665628000000</v>
      </c>
      <c r="O140" s="5">
        <v>-1672672000000</v>
      </c>
      <c r="P140" s="5">
        <v>-1069725000000</v>
      </c>
      <c r="Q140" s="5">
        <v>-924645000000</v>
      </c>
      <c r="R140" s="5">
        <v>-866761000000</v>
      </c>
      <c r="S140" s="5">
        <v>-1082378000000</v>
      </c>
      <c r="T140" s="5">
        <v>-953154000000</v>
      </c>
      <c r="U140" s="5">
        <v>-856465000000</v>
      </c>
    </row>
    <row r="141" spans="2:21" ht="15.5" x14ac:dyDescent="0.35">
      <c r="C141" t="s">
        <v>1097</v>
      </c>
      <c r="D141" s="5">
        <v>-21126000000</v>
      </c>
      <c r="E141" s="5">
        <v>-21975000000</v>
      </c>
      <c r="F141" s="5">
        <v>-14932000000</v>
      </c>
      <c r="G141" s="5">
        <v>-47199000000</v>
      </c>
      <c r="I141" s="5">
        <v>-202989000000</v>
      </c>
      <c r="J141" s="5">
        <v>-13978000000</v>
      </c>
      <c r="K141" s="5">
        <v>-318884000000</v>
      </c>
    </row>
    <row r="142" spans="2:21" ht="15.5" x14ac:dyDescent="0.35">
      <c r="C142" t="s">
        <v>1098</v>
      </c>
      <c r="D142" s="5">
        <v>5052000000</v>
      </c>
      <c r="E142" s="5">
        <v>-5052000000</v>
      </c>
      <c r="F142" s="5">
        <v>-19878000000</v>
      </c>
      <c r="G142" s="5">
        <v>-31505000000</v>
      </c>
      <c r="I142" s="5">
        <v>-51383000000</v>
      </c>
      <c r="J142" s="5">
        <v>-134624000000</v>
      </c>
      <c r="K142" s="5">
        <v>-32357000000</v>
      </c>
    </row>
    <row r="143" spans="2:21" ht="15.5" x14ac:dyDescent="0.35">
      <c r="C143" t="s">
        <v>573</v>
      </c>
      <c r="U143" s="5">
        <v>2125000000</v>
      </c>
    </row>
    <row r="144" spans="2:21" ht="15.5" x14ac:dyDescent="0.35">
      <c r="C144" t="s">
        <v>674</v>
      </c>
      <c r="O144" s="5">
        <v>-110625000000</v>
      </c>
      <c r="T144" s="5">
        <v>-52500000000</v>
      </c>
      <c r="U144" s="5">
        <v>-16125000000</v>
      </c>
    </row>
    <row r="145" spans="3:21" ht="15.5" x14ac:dyDescent="0.35">
      <c r="C145" t="s">
        <v>1099</v>
      </c>
      <c r="S145" s="5">
        <v>-19215000000</v>
      </c>
    </row>
    <row r="146" spans="3:21" ht="15.5" x14ac:dyDescent="0.35">
      <c r="C146" t="s">
        <v>1100</v>
      </c>
      <c r="R146" s="5">
        <v>1787000000</v>
      </c>
    </row>
    <row r="147" spans="3:21" ht="15.5" x14ac:dyDescent="0.35">
      <c r="C147" t="s">
        <v>1101</v>
      </c>
      <c r="O147" s="5">
        <v>40360000000</v>
      </c>
      <c r="R147" s="5">
        <v>145568000000</v>
      </c>
    </row>
    <row r="148" spans="3:21" ht="15.5" x14ac:dyDescent="0.35">
      <c r="C148" t="s">
        <v>808</v>
      </c>
      <c r="L148" s="5">
        <v>-326606000000</v>
      </c>
      <c r="M148" s="5">
        <v>-165871000000</v>
      </c>
      <c r="N148" s="5">
        <v>-39699000000</v>
      </c>
    </row>
    <row r="149" spans="3:21" ht="15.5" x14ac:dyDescent="0.35">
      <c r="C149" t="s">
        <v>1102</v>
      </c>
      <c r="P149" s="5">
        <v>601000000</v>
      </c>
    </row>
    <row r="150" spans="3:21" ht="15.5" x14ac:dyDescent="0.35">
      <c r="C150" t="s">
        <v>338</v>
      </c>
      <c r="D150" s="5">
        <v>-6340000000</v>
      </c>
      <c r="G150" s="5">
        <v>17571000000</v>
      </c>
      <c r="L150" s="5">
        <v>-98795000000</v>
      </c>
      <c r="M150" s="5">
        <v>-70102000000</v>
      </c>
      <c r="N150" s="5">
        <v>-58481000000</v>
      </c>
      <c r="O150" s="5">
        <v>-51249000000</v>
      </c>
      <c r="P150" s="5">
        <v>-46696000000</v>
      </c>
      <c r="Q150" s="5">
        <v>-45908000000</v>
      </c>
      <c r="R150" s="5">
        <v>-29250000000</v>
      </c>
      <c r="S150" s="5">
        <v>-26034000000</v>
      </c>
    </row>
    <row r="151" spans="3:21" ht="15.5" x14ac:dyDescent="0.35">
      <c r="C151" t="s">
        <v>865</v>
      </c>
      <c r="J151" s="5">
        <v>1875000000000</v>
      </c>
    </row>
    <row r="152" spans="3:21" ht="15.5" x14ac:dyDescent="0.35">
      <c r="C152" t="s">
        <v>183</v>
      </c>
      <c r="D152" s="5">
        <v>180598000000</v>
      </c>
      <c r="E152" s="5">
        <v>880517000000</v>
      </c>
      <c r="F152" s="5">
        <v>82669000000</v>
      </c>
      <c r="G152" s="5">
        <v>181103000000</v>
      </c>
      <c r="I152" s="5">
        <v>23727000000</v>
      </c>
      <c r="J152" s="5">
        <v>-957098000000</v>
      </c>
      <c r="K152" s="5">
        <v>920574000000</v>
      </c>
      <c r="L152" s="5">
        <v>1154451000000</v>
      </c>
      <c r="M152" s="5">
        <v>1084523000000</v>
      </c>
      <c r="N152" s="5">
        <v>-30209000000</v>
      </c>
      <c r="O152" s="5">
        <v>-265064000000</v>
      </c>
      <c r="P152" s="5">
        <v>-771950000000</v>
      </c>
      <c r="Q152" s="5">
        <v>-357712000000</v>
      </c>
      <c r="R152" s="5">
        <v>-590853000000</v>
      </c>
      <c r="S152" s="5">
        <v>-104632000000</v>
      </c>
      <c r="T152" s="5">
        <v>-155936000000</v>
      </c>
      <c r="U152" s="5">
        <v>-325107000000</v>
      </c>
    </row>
    <row r="153" spans="3:21" ht="15.5" x14ac:dyDescent="0.35">
      <c r="C153" t="s">
        <v>1103</v>
      </c>
      <c r="F153" s="5">
        <v>5658000000</v>
      </c>
      <c r="G153" s="5">
        <v>-5658000000</v>
      </c>
      <c r="P153" s="5">
        <v>-39240000000</v>
      </c>
      <c r="Q153" s="5">
        <v>-48709000000</v>
      </c>
      <c r="R153" s="5">
        <v>-68735000000</v>
      </c>
      <c r="S153" s="5">
        <v>-96760000000</v>
      </c>
      <c r="T153" s="5">
        <v>-178778000000</v>
      </c>
      <c r="U153" s="5">
        <v>-565404000000</v>
      </c>
    </row>
    <row r="154" spans="3:21" ht="15.5" x14ac:dyDescent="0.35">
      <c r="C154" t="s">
        <v>380</v>
      </c>
      <c r="D154" s="5">
        <v>-1667000000000</v>
      </c>
      <c r="E154" s="5">
        <v>1667000000000</v>
      </c>
      <c r="F154" s="5">
        <v>7155999000000</v>
      </c>
      <c r="I154" s="5">
        <v>7155999000000</v>
      </c>
      <c r="J154" s="5">
        <v>1500000000000</v>
      </c>
      <c r="K154" s="5">
        <v>6625000000000</v>
      </c>
      <c r="L154" s="5">
        <v>4325000000000</v>
      </c>
      <c r="M154" s="5">
        <v>3200000000000</v>
      </c>
      <c r="N154" s="5">
        <v>4000000000000</v>
      </c>
      <c r="O154" s="5">
        <v>1200000000000</v>
      </c>
    </row>
    <row r="155" spans="3:21" ht="15.5" x14ac:dyDescent="0.35">
      <c r="C155" t="s">
        <v>1104</v>
      </c>
      <c r="L155" s="5">
        <v>202637000000</v>
      </c>
      <c r="M155" s="5">
        <v>219548000000</v>
      </c>
      <c r="N155" s="5">
        <v>244353000000</v>
      </c>
    </row>
    <row r="156" spans="3:21" ht="15.5" x14ac:dyDescent="0.35">
      <c r="C156" t="s">
        <v>1105</v>
      </c>
      <c r="D156" s="5">
        <v>-28674000000</v>
      </c>
      <c r="E156" s="5">
        <v>-75713000000</v>
      </c>
      <c r="F156" s="5">
        <v>250000000</v>
      </c>
      <c r="G156" s="5">
        <v>-6000000000</v>
      </c>
      <c r="I156" s="5">
        <v>-15000000000</v>
      </c>
      <c r="J156" s="5">
        <v>-6492000000</v>
      </c>
      <c r="K156" s="5">
        <v>-12150000000</v>
      </c>
      <c r="L156" s="5">
        <v>-8500000000</v>
      </c>
      <c r="M156" s="5">
        <v>-25600000000</v>
      </c>
    </row>
    <row r="157" spans="3:21" ht="15.5" x14ac:dyDescent="0.35">
      <c r="C157" t="s">
        <v>510</v>
      </c>
      <c r="D157" s="5">
        <v>-4657000000</v>
      </c>
      <c r="E157" s="5">
        <v>-9449000000</v>
      </c>
      <c r="F157" s="5">
        <v>-5940000000</v>
      </c>
      <c r="G157" s="5">
        <v>5074000000</v>
      </c>
      <c r="I157" s="5">
        <v>-5940000000</v>
      </c>
      <c r="J157" s="5">
        <v>-65907000000</v>
      </c>
      <c r="K157" s="5">
        <v>-266809000000</v>
      </c>
      <c r="L157" s="5">
        <v>-276736000000</v>
      </c>
      <c r="M157" s="5">
        <v>-137073000000</v>
      </c>
      <c r="N157" s="5">
        <v>-86272000000</v>
      </c>
      <c r="O157" s="5">
        <v>-46811000000</v>
      </c>
    </row>
    <row r="158" spans="3:21" ht="15.5" x14ac:dyDescent="0.35">
      <c r="C158" t="s">
        <v>875</v>
      </c>
      <c r="D158" s="5">
        <v>-200000000000</v>
      </c>
      <c r="E158" s="5">
        <v>-525000000000</v>
      </c>
      <c r="G158" s="5">
        <v>-3943479000000</v>
      </c>
      <c r="I158" s="5">
        <v>-6733499000000</v>
      </c>
      <c r="J158" s="5">
        <v>-1747500000000</v>
      </c>
      <c r="K158" s="5">
        <v>-4825000000000</v>
      </c>
      <c r="L158" s="5">
        <v>-2300000000000</v>
      </c>
      <c r="M158" s="5">
        <v>-1700000000000</v>
      </c>
      <c r="N158" s="5">
        <v>-3300000000000</v>
      </c>
      <c r="O158" s="5">
        <v>-400000000000</v>
      </c>
    </row>
    <row r="159" spans="3:21" ht="15.5" x14ac:dyDescent="0.35">
      <c r="C159" t="s">
        <v>171</v>
      </c>
      <c r="D159" s="5">
        <v>-161071000000</v>
      </c>
      <c r="E159" s="5">
        <v>-184986000000</v>
      </c>
      <c r="F159" s="5">
        <v>-17692000000</v>
      </c>
      <c r="G159" s="5">
        <v>-118834000000</v>
      </c>
      <c r="I159" s="5">
        <v>-378226000000</v>
      </c>
      <c r="J159" s="5">
        <v>-637199000000</v>
      </c>
      <c r="K159" s="5">
        <v>-475518000000</v>
      </c>
      <c r="L159" s="5">
        <v>-256757000000</v>
      </c>
      <c r="M159" s="5">
        <v>-189765000000</v>
      </c>
      <c r="N159" s="5">
        <v>-91136000000</v>
      </c>
      <c r="O159" s="5">
        <v>-34821000000</v>
      </c>
      <c r="P159" s="5">
        <v>-5624000000</v>
      </c>
      <c r="Q159" s="5">
        <v>-7188000000</v>
      </c>
      <c r="R159" s="5">
        <v>-8099000000</v>
      </c>
      <c r="S159" s="5">
        <v>-7872000000</v>
      </c>
      <c r="T159" s="5">
        <v>-18377000000</v>
      </c>
      <c r="U159" s="5">
        <v>-6720000000</v>
      </c>
    </row>
    <row r="160" spans="3:21" ht="15.5" x14ac:dyDescent="0.35">
      <c r="C160" t="s">
        <v>1106</v>
      </c>
      <c r="E160" s="5">
        <v>8665000000</v>
      </c>
      <c r="F160" s="5">
        <v>393000000</v>
      </c>
      <c r="I160" s="5">
        <v>393000000</v>
      </c>
      <c r="N160" s="5">
        <v>-305171000000</v>
      </c>
      <c r="O160" s="5">
        <v>-309568000000</v>
      </c>
      <c r="P160" s="5">
        <v>-223628000000</v>
      </c>
      <c r="Q160" s="5">
        <v>-15414000000</v>
      </c>
      <c r="R160" s="5">
        <v>-386228000000</v>
      </c>
    </row>
    <row r="161" spans="2:21" ht="15.5" x14ac:dyDescent="0.35">
      <c r="C161" t="s">
        <v>479</v>
      </c>
      <c r="K161" s="5">
        <v>-124949000000</v>
      </c>
      <c r="L161" s="5">
        <v>-531193000000</v>
      </c>
      <c r="M161" s="5">
        <v>-282587000000</v>
      </c>
      <c r="N161" s="5">
        <v>-491983000000</v>
      </c>
      <c r="O161" s="5">
        <v>-673864000000</v>
      </c>
      <c r="P161" s="5">
        <v>-503458000000</v>
      </c>
      <c r="Q161" s="5">
        <v>-286401000000</v>
      </c>
      <c r="R161" s="5">
        <v>-127791000000</v>
      </c>
      <c r="T161" s="5">
        <v>-42018000000</v>
      </c>
    </row>
    <row r="162" spans="2:21" ht="15.5" x14ac:dyDescent="0.35">
      <c r="C162" t="s">
        <v>391</v>
      </c>
      <c r="D162" s="5">
        <v>-276054000000</v>
      </c>
      <c r="E162" s="5">
        <v>127529000000</v>
      </c>
      <c r="F162" s="5">
        <v>125664000000</v>
      </c>
      <c r="G162" s="5">
        <v>96822000000</v>
      </c>
      <c r="I162" s="5">
        <v>-75383000000</v>
      </c>
      <c r="J162" s="5">
        <v>198705000000</v>
      </c>
      <c r="K162" s="5">
        <v>82533000000</v>
      </c>
      <c r="L162" s="5">
        <v>-120676000000</v>
      </c>
      <c r="M162" s="5">
        <v>-89529000000</v>
      </c>
      <c r="N162" s="5">
        <v>60885000000</v>
      </c>
      <c r="O162" s="5">
        <v>-301665000000</v>
      </c>
      <c r="P162" s="5">
        <v>-166152000000</v>
      </c>
      <c r="Q162" s="5">
        <v>218901000000</v>
      </c>
      <c r="R162" s="5">
        <v>225293000000</v>
      </c>
      <c r="S162" s="5">
        <v>-50568000000</v>
      </c>
      <c r="T162" s="5">
        <v>-13009000000</v>
      </c>
      <c r="U162" s="5">
        <v>-448036000000</v>
      </c>
    </row>
    <row r="163" spans="2:21" ht="15.5" x14ac:dyDescent="0.35">
      <c r="C163" t="s">
        <v>193</v>
      </c>
      <c r="E163" s="5">
        <v>360961000000</v>
      </c>
      <c r="I163" s="5">
        <v>436038000000</v>
      </c>
      <c r="J163" s="5">
        <v>236829000000</v>
      </c>
      <c r="K163" s="5">
        <v>155344000000</v>
      </c>
      <c r="L163" s="5">
        <v>270796000000</v>
      </c>
      <c r="M163" s="5">
        <v>359642000000</v>
      </c>
      <c r="N163" s="5">
        <v>298209000000</v>
      </c>
      <c r="O163" s="5">
        <v>599901000000</v>
      </c>
      <c r="P163" s="5">
        <v>765948000000</v>
      </c>
      <c r="Q163" s="5">
        <v>546680000000</v>
      </c>
      <c r="R163" s="5">
        <v>325429000000</v>
      </c>
      <c r="S163" s="5">
        <v>358658000000</v>
      </c>
      <c r="T163" s="5">
        <v>370020000000</v>
      </c>
      <c r="U163" s="5">
        <v>817857000000</v>
      </c>
    </row>
    <row r="164" spans="2:21" ht="15.5" x14ac:dyDescent="0.35">
      <c r="C164" t="s">
        <v>194</v>
      </c>
      <c r="D164" s="5">
        <v>486000000</v>
      </c>
      <c r="E164" s="5">
        <v>113000000</v>
      </c>
      <c r="F164" s="5">
        <v>101000000</v>
      </c>
      <c r="G164" s="5">
        <v>163000000</v>
      </c>
      <c r="I164" s="5">
        <v>306000000</v>
      </c>
      <c r="J164" s="5">
        <v>504000000</v>
      </c>
      <c r="K164" s="5">
        <v>-1048000000</v>
      </c>
      <c r="L164" s="5">
        <v>5224000000</v>
      </c>
      <c r="M164" s="5">
        <v>683000000</v>
      </c>
      <c r="N164" s="5">
        <v>548000000</v>
      </c>
      <c r="O164" s="5">
        <v>-27000000</v>
      </c>
      <c r="P164" s="5">
        <v>105000000</v>
      </c>
      <c r="Q164" s="5">
        <v>367000000</v>
      </c>
      <c r="R164" s="5">
        <v>-2092000000</v>
      </c>
      <c r="S164" s="5">
        <v>8610000000</v>
      </c>
      <c r="T164" s="5">
        <v>1182000000</v>
      </c>
      <c r="U164" s="5">
        <v>199000000</v>
      </c>
    </row>
    <row r="165" spans="2:21" ht="15.5" x14ac:dyDescent="0.35">
      <c r="C165" t="s">
        <v>444</v>
      </c>
      <c r="R165" s="5">
        <v>-1950000000</v>
      </c>
    </row>
    <row r="166" spans="2:21" ht="15.5" x14ac:dyDescent="0.35">
      <c r="C166" t="s">
        <v>195</v>
      </c>
      <c r="D166" s="5">
        <v>-275568000000</v>
      </c>
      <c r="E166" s="5">
        <v>488603000000</v>
      </c>
      <c r="F166" s="5">
        <v>125765000000</v>
      </c>
      <c r="G166" s="5">
        <v>96985000000</v>
      </c>
      <c r="I166" s="5">
        <v>360961000000</v>
      </c>
      <c r="J166" s="5">
        <v>436038000000</v>
      </c>
      <c r="K166" s="5">
        <v>236829000000</v>
      </c>
      <c r="L166" s="5">
        <v>155344000000</v>
      </c>
      <c r="M166" s="5">
        <v>270796000000</v>
      </c>
      <c r="N166" s="5">
        <v>359642000000</v>
      </c>
      <c r="O166" s="5">
        <v>298209000000</v>
      </c>
      <c r="P166" s="5">
        <v>599901000000</v>
      </c>
      <c r="Q166" s="5">
        <v>765948000000</v>
      </c>
      <c r="R166" s="5">
        <v>546680000000</v>
      </c>
      <c r="S166" s="5">
        <v>325429000000</v>
      </c>
      <c r="T166" s="5">
        <v>358658000000</v>
      </c>
      <c r="U166" s="5">
        <v>370020000000</v>
      </c>
    </row>
    <row r="168" spans="2:21" ht="15.5" x14ac:dyDescent="0.35">
      <c r="B168" t="s">
        <v>196</v>
      </c>
      <c r="C168" t="s">
        <v>12</v>
      </c>
      <c r="D168" s="5">
        <v>2860000000</v>
      </c>
      <c r="E168" s="5">
        <v>2860000000</v>
      </c>
      <c r="F168" s="5">
        <v>2860000000</v>
      </c>
      <c r="G168" s="5">
        <v>2860000000</v>
      </c>
      <c r="I168" s="5">
        <v>2860000000</v>
      </c>
      <c r="J168" s="5">
        <v>2860000000</v>
      </c>
      <c r="K168" s="5">
        <v>2860000000</v>
      </c>
      <c r="L168" s="5">
        <v>2860000000</v>
      </c>
      <c r="M168" s="5">
        <v>2860000000</v>
      </c>
      <c r="N168" s="5">
        <v>2860000000</v>
      </c>
      <c r="O168" s="5">
        <v>2860000000</v>
      </c>
      <c r="P168" s="5">
        <v>3040000000</v>
      </c>
      <c r="Q168" s="5">
        <v>3040000000</v>
      </c>
      <c r="R168" s="5">
        <v>3040000000</v>
      </c>
      <c r="S168" s="5">
        <v>3040000000</v>
      </c>
      <c r="T168" s="5">
        <v>3040000000</v>
      </c>
      <c r="U168" s="5">
        <v>3040000000</v>
      </c>
    </row>
    <row r="169" spans="2:21" ht="15.5" x14ac:dyDescent="0.35">
      <c r="C169" t="s">
        <v>197</v>
      </c>
      <c r="D169" s="6">
        <v>-144.82</v>
      </c>
      <c r="E169" s="6">
        <v>-152.6</v>
      </c>
      <c r="F169" s="6">
        <v>-147.04</v>
      </c>
      <c r="G169" s="6">
        <v>-117.44</v>
      </c>
    </row>
    <row r="170" spans="2:21" ht="15.5" x14ac:dyDescent="0.35">
      <c r="C170" t="s">
        <v>198</v>
      </c>
      <c r="D170" s="6">
        <v>-9.4600000000000009</v>
      </c>
      <c r="E170" s="6">
        <v>-12.16</v>
      </c>
      <c r="F170" s="6">
        <v>-27.68</v>
      </c>
      <c r="G170" s="6">
        <v>-28.1</v>
      </c>
    </row>
    <row r="171" spans="2:21" ht="15.5" x14ac:dyDescent="0.35">
      <c r="C171" t="s">
        <v>73</v>
      </c>
      <c r="D171" s="6">
        <v>5.55</v>
      </c>
      <c r="E171" s="6">
        <v>8.0299999999999994</v>
      </c>
      <c r="F171" s="6">
        <v>16.97</v>
      </c>
      <c r="G171" s="6">
        <v>11.55</v>
      </c>
    </row>
    <row r="172" spans="2:21" ht="15.5" x14ac:dyDescent="0.35">
      <c r="C172" t="s">
        <v>199</v>
      </c>
      <c r="D172" s="5">
        <v>174310000000</v>
      </c>
      <c r="E172" s="5">
        <v>131120000000</v>
      </c>
      <c r="F172" s="5">
        <v>180380000000</v>
      </c>
      <c r="G172" s="5">
        <v>252100000000</v>
      </c>
    </row>
    <row r="173" spans="2:21" ht="15.5" x14ac:dyDescent="0.35">
      <c r="C173" t="s">
        <v>200</v>
      </c>
      <c r="D173" s="6">
        <v>-3.0600000000000002E-2</v>
      </c>
      <c r="E173" s="6">
        <v>-3.2000000000000001E-2</v>
      </c>
      <c r="F173" s="6">
        <v>-3.1800000000000002E-2</v>
      </c>
      <c r="G173" s="6">
        <v>-2.23E-2</v>
      </c>
    </row>
    <row r="174" spans="2:21" ht="15.5" x14ac:dyDescent="0.35">
      <c r="C174" t="s">
        <v>201</v>
      </c>
      <c r="D174" s="6">
        <v>-0.1522</v>
      </c>
      <c r="E174" s="6">
        <v>-0.1394</v>
      </c>
      <c r="F174" s="6">
        <v>-0.1186</v>
      </c>
      <c r="G174" s="6">
        <v>-8.4700000000000011E-2</v>
      </c>
    </row>
    <row r="175" spans="2:21" ht="15.5" x14ac:dyDescent="0.35">
      <c r="C175" t="s">
        <v>202</v>
      </c>
      <c r="D175" s="6">
        <v>-6.6000000000000003E-2</v>
      </c>
      <c r="E175" s="6">
        <v>-7.9899999999999999E-2</v>
      </c>
      <c r="F175" s="6">
        <v>-6.9099999999999995E-2</v>
      </c>
      <c r="G175" s="6">
        <v>-3.2500000000000001E-2</v>
      </c>
    </row>
    <row r="176" spans="2:21" ht="15.5" x14ac:dyDescent="0.35">
      <c r="C176" t="s">
        <v>203</v>
      </c>
      <c r="D176" s="6">
        <v>-1.94</v>
      </c>
      <c r="E176" s="6">
        <v>-2.71</v>
      </c>
      <c r="F176" s="6">
        <v>-2.4300000000000002</v>
      </c>
      <c r="G176" s="6">
        <v>-1.35</v>
      </c>
    </row>
    <row r="177" spans="3:21" ht="15.5" x14ac:dyDescent="0.35">
      <c r="C177" t="s">
        <v>204</v>
      </c>
      <c r="D177" s="5">
        <v>2724000000000</v>
      </c>
      <c r="E177" s="5">
        <v>3135000000000</v>
      </c>
      <c r="F177" s="5">
        <v>3550000000000</v>
      </c>
      <c r="G177" s="5">
        <v>3972000000000</v>
      </c>
    </row>
    <row r="178" spans="3:21" ht="15.5" x14ac:dyDescent="0.35">
      <c r="C178" t="s">
        <v>205</v>
      </c>
      <c r="D178" s="6">
        <v>1.44</v>
      </c>
      <c r="E178" s="6">
        <v>1.69</v>
      </c>
      <c r="F178" s="6">
        <v>3.28</v>
      </c>
      <c r="G178" s="6">
        <v>2.38</v>
      </c>
    </row>
    <row r="179" spans="3:21" ht="15.5" x14ac:dyDescent="0.35">
      <c r="C179" t="s">
        <v>206</v>
      </c>
      <c r="D179" s="6">
        <v>951.27</v>
      </c>
      <c r="E179" s="6">
        <v>1094.96</v>
      </c>
      <c r="F179" s="6">
        <v>1239.73</v>
      </c>
      <c r="G179" s="6">
        <v>1387.21</v>
      </c>
    </row>
    <row r="180" spans="3:21" ht="15.5" x14ac:dyDescent="0.35">
      <c r="C180" t="s">
        <v>207</v>
      </c>
      <c r="D180" s="6">
        <v>1.52</v>
      </c>
      <c r="E180" s="6">
        <v>1.78</v>
      </c>
      <c r="F180" s="6">
        <v>3.45</v>
      </c>
      <c r="G180" s="6">
        <v>2.48</v>
      </c>
    </row>
    <row r="181" spans="3:21" ht="15.5" x14ac:dyDescent="0.35">
      <c r="C181" t="s">
        <v>208</v>
      </c>
      <c r="D181" s="6">
        <v>902.93</v>
      </c>
      <c r="E181" s="6">
        <v>1041.07</v>
      </c>
      <c r="F181" s="6">
        <v>1180.6300000000001</v>
      </c>
      <c r="G181" s="6">
        <v>1329.65</v>
      </c>
    </row>
    <row r="182" spans="3:21" ht="15.5" x14ac:dyDescent="0.35">
      <c r="C182" t="s">
        <v>209</v>
      </c>
      <c r="D182" s="5">
        <v>7351000000000</v>
      </c>
      <c r="E182" s="5">
        <v>6979000000000</v>
      </c>
      <c r="F182" s="5">
        <v>7002000000000</v>
      </c>
      <c r="G182" s="5">
        <v>6900000000000</v>
      </c>
    </row>
    <row r="183" spans="3:21" ht="15.5" x14ac:dyDescent="0.35">
      <c r="C183" t="s">
        <v>210</v>
      </c>
      <c r="D183" s="5">
        <v>1147000000000</v>
      </c>
      <c r="E183" s="5">
        <v>1147000000000</v>
      </c>
      <c r="F183" s="5">
        <v>1000000000</v>
      </c>
      <c r="G183" s="5">
        <v>1000000000</v>
      </c>
    </row>
    <row r="184" spans="3:21" ht="15.5" x14ac:dyDescent="0.35">
      <c r="C184" t="s">
        <v>211</v>
      </c>
      <c r="D184" s="5">
        <v>2724000000000</v>
      </c>
      <c r="E184" s="5">
        <v>3135000000000</v>
      </c>
      <c r="F184" s="5">
        <v>3550000000000</v>
      </c>
      <c r="G184" s="5">
        <v>3972000000000</v>
      </c>
    </row>
    <row r="185" spans="3:21" ht="15.5" x14ac:dyDescent="0.35">
      <c r="C185" t="s">
        <v>24</v>
      </c>
      <c r="D185" s="5">
        <v>8498000000000</v>
      </c>
      <c r="E185" s="5">
        <v>8125000000000</v>
      </c>
      <c r="F185" s="5">
        <v>7003000000000</v>
      </c>
      <c r="G185" s="5">
        <v>6901000000000</v>
      </c>
    </row>
    <row r="186" spans="3:21" ht="15.5" x14ac:dyDescent="0.35">
      <c r="C186" t="s">
        <v>21</v>
      </c>
      <c r="D186" s="5">
        <v>8285000000000</v>
      </c>
      <c r="E186" s="5">
        <v>7637000000000</v>
      </c>
      <c r="F186" s="5">
        <v>6642000000000</v>
      </c>
      <c r="G186" s="5">
        <v>6666000000000</v>
      </c>
    </row>
    <row r="187" spans="3:21" ht="15.5" x14ac:dyDescent="0.35">
      <c r="C187" t="s">
        <v>212</v>
      </c>
      <c r="D187" s="5">
        <v>-7353000000000</v>
      </c>
      <c r="E187" s="5">
        <v>-7244000000000</v>
      </c>
      <c r="F187" s="5">
        <v>-8328000000000</v>
      </c>
      <c r="G187" s="5">
        <v>-7887000000000</v>
      </c>
    </row>
    <row r="188" spans="3:21" ht="15.5" x14ac:dyDescent="0.35">
      <c r="C188" t="s">
        <v>213</v>
      </c>
      <c r="D188" s="5">
        <v>-272000000000</v>
      </c>
      <c r="E188" s="5">
        <v>-569000000000</v>
      </c>
      <c r="F188" s="5">
        <v>425000000000</v>
      </c>
      <c r="G188" s="5">
        <v>324000000000</v>
      </c>
    </row>
    <row r="189" spans="3:21" ht="15.5" x14ac:dyDescent="0.35">
      <c r="C189" t="s">
        <v>214</v>
      </c>
      <c r="D189" s="5">
        <v>-168000000000</v>
      </c>
      <c r="E189" s="5">
        <v>-157000000000</v>
      </c>
      <c r="F189" s="5">
        <v>-348000000000</v>
      </c>
      <c r="G189" s="5">
        <v>-330000000000</v>
      </c>
    </row>
    <row r="190" spans="3:21" ht="15.5" x14ac:dyDescent="0.35">
      <c r="C190" t="s">
        <v>13</v>
      </c>
      <c r="D190" s="5">
        <v>-441000000000</v>
      </c>
      <c r="E190" s="5">
        <v>-726000000000</v>
      </c>
      <c r="F190" s="5">
        <v>78000000000</v>
      </c>
      <c r="G190" s="5">
        <v>-6000000000</v>
      </c>
    </row>
    <row r="191" spans="3:21" ht="15.5" x14ac:dyDescent="0.35">
      <c r="C191" t="s">
        <v>16</v>
      </c>
      <c r="D191" s="6">
        <v>-153.88</v>
      </c>
      <c r="E191" s="6">
        <v>-253.55</v>
      </c>
      <c r="F191" s="6">
        <v>27.17</v>
      </c>
      <c r="G191" s="6">
        <v>-1.95</v>
      </c>
    </row>
    <row r="192" spans="3:21" ht="15.5" x14ac:dyDescent="0.35">
      <c r="C192" t="s">
        <v>58</v>
      </c>
      <c r="I192" s="6">
        <v>-506.06</v>
      </c>
      <c r="J192" s="6">
        <v>-413.98</v>
      </c>
      <c r="K192" s="6">
        <v>-186.15</v>
      </c>
      <c r="L192" s="6">
        <v>84.07</v>
      </c>
      <c r="M192" s="6">
        <v>309.20999999999998</v>
      </c>
      <c r="N192" s="6">
        <v>328.9</v>
      </c>
      <c r="O192" s="6">
        <v>312.42</v>
      </c>
      <c r="P192" s="6">
        <v>259.29000000000002</v>
      </c>
      <c r="Q192" s="6">
        <v>331.05</v>
      </c>
      <c r="R192" s="6">
        <v>269.02999999999997</v>
      </c>
      <c r="S192" s="6">
        <v>210.19</v>
      </c>
      <c r="T192" s="6">
        <v>183.3</v>
      </c>
      <c r="U192" s="6">
        <v>119.03</v>
      </c>
    </row>
    <row r="193" spans="3:21" ht="15.5" x14ac:dyDescent="0.35">
      <c r="C193" t="s">
        <v>72</v>
      </c>
      <c r="I193" s="6">
        <v>-8.0399999999999991</v>
      </c>
      <c r="J193" s="6">
        <v>-2.9</v>
      </c>
      <c r="K193" s="6">
        <v>-7.12</v>
      </c>
      <c r="L193" s="6">
        <v>31.16</v>
      </c>
      <c r="M193" s="6">
        <v>12.94</v>
      </c>
      <c r="N193" s="6">
        <v>7.33</v>
      </c>
      <c r="O193" s="6">
        <v>12.68</v>
      </c>
      <c r="P193" s="6">
        <v>18.899999999999999</v>
      </c>
      <c r="Q193" s="6">
        <v>16.61</v>
      </c>
      <c r="R193" s="6">
        <v>19.14</v>
      </c>
      <c r="S193" s="6">
        <v>19.03</v>
      </c>
      <c r="T193" s="6">
        <v>26.84</v>
      </c>
      <c r="U193" s="5">
        <v>0</v>
      </c>
    </row>
    <row r="194" spans="3:21" ht="15.5" x14ac:dyDescent="0.35">
      <c r="C194" t="s">
        <v>75</v>
      </c>
      <c r="I194" s="6">
        <v>3.78</v>
      </c>
      <c r="J194" s="6">
        <v>1.36</v>
      </c>
      <c r="K194" s="6">
        <v>1.49</v>
      </c>
      <c r="L194" s="6">
        <v>1.72</v>
      </c>
      <c r="M194" s="6">
        <v>2.57</v>
      </c>
      <c r="N194" s="6">
        <v>1.7</v>
      </c>
      <c r="O194" s="6">
        <v>3.02</v>
      </c>
      <c r="P194" s="5">
        <v>4</v>
      </c>
      <c r="Q194" s="6">
        <v>4.92</v>
      </c>
      <c r="R194" s="6">
        <v>5.3</v>
      </c>
      <c r="S194" s="6">
        <v>4.75</v>
      </c>
      <c r="T194" s="6">
        <v>7.01</v>
      </c>
      <c r="U194" s="5">
        <v>0</v>
      </c>
    </row>
    <row r="195" spans="3:21" ht="15.5" x14ac:dyDescent="0.35">
      <c r="C195" t="s">
        <v>215</v>
      </c>
      <c r="I195" s="5">
        <v>867190000000</v>
      </c>
      <c r="J195" s="5">
        <v>688380000000</v>
      </c>
      <c r="K195" s="6">
        <v>1077359999999.9999</v>
      </c>
      <c r="L195" s="6">
        <v>2102409999999.9998</v>
      </c>
      <c r="M195" s="5">
        <v>2499580000000</v>
      </c>
      <c r="N195" s="5">
        <v>2269760000000</v>
      </c>
      <c r="O195" s="6">
        <v>2166340000000.0002</v>
      </c>
      <c r="P195" s="5">
        <v>1863100000000</v>
      </c>
    </row>
    <row r="196" spans="3:21" ht="15.5" x14ac:dyDescent="0.35">
      <c r="C196" t="s">
        <v>216</v>
      </c>
      <c r="I196" s="6">
        <v>-0.10949999999999999</v>
      </c>
      <c r="J196" s="6">
        <v>-8.5199999999999998E-2</v>
      </c>
      <c r="K196" s="6">
        <v>-4.2199999999999994E-2</v>
      </c>
      <c r="L196" s="6">
        <v>2.07E-2</v>
      </c>
      <c r="M196" s="6">
        <v>9.0800000000000006E-2</v>
      </c>
      <c r="N196" s="6">
        <v>0.1207</v>
      </c>
      <c r="O196" s="6">
        <v>0.13449999999999998</v>
      </c>
      <c r="P196" s="6">
        <v>0.13100000000000001</v>
      </c>
      <c r="Q196" s="6">
        <v>0.17469999999999999</v>
      </c>
      <c r="R196" s="6">
        <v>0.16190000000000002</v>
      </c>
      <c r="S196" s="6">
        <v>0.14410000000000001</v>
      </c>
      <c r="T196" s="6">
        <v>0.14899999999999999</v>
      </c>
      <c r="U196" s="6">
        <v>0.11230000000000001</v>
      </c>
    </row>
    <row r="197" spans="3:21" ht="15.5" x14ac:dyDescent="0.35">
      <c r="C197" t="s">
        <v>217</v>
      </c>
      <c r="I197" s="6">
        <v>-0.40820000000000001</v>
      </c>
      <c r="J197" s="6">
        <v>-0.23680000000000001</v>
      </c>
      <c r="K197" s="6">
        <v>-0.1235</v>
      </c>
      <c r="L197" s="6">
        <v>4.8499999999999995E-2</v>
      </c>
      <c r="M197" s="6">
        <v>0.16870000000000002</v>
      </c>
      <c r="N197" s="6">
        <v>0.20370000000000002</v>
      </c>
      <c r="O197" s="6">
        <v>0.19210000000000002</v>
      </c>
      <c r="P197" s="6">
        <v>0.16600000000000001</v>
      </c>
      <c r="Q197" s="6">
        <v>0.22260000000000002</v>
      </c>
      <c r="R197" s="6">
        <v>0.20649999999999999</v>
      </c>
      <c r="S197" s="6">
        <v>0.1744</v>
      </c>
      <c r="T197" s="6">
        <v>0.18379999999999999</v>
      </c>
      <c r="U197" s="6">
        <v>0.14380000000000001</v>
      </c>
    </row>
    <row r="198" spans="3:21" ht="15.5" x14ac:dyDescent="0.35">
      <c r="C198" t="s">
        <v>218</v>
      </c>
      <c r="I198" s="6">
        <v>-0.1318</v>
      </c>
      <c r="J198" s="6">
        <v>-0.11220000000000001</v>
      </c>
      <c r="K198" s="6">
        <v>-7.4999999999999997E-2</v>
      </c>
      <c r="L198" s="6">
        <v>8.2799999999999999E-2</v>
      </c>
      <c r="M198" s="6">
        <v>0.20989999999999998</v>
      </c>
      <c r="N198" s="6">
        <v>0.26879999999999998</v>
      </c>
      <c r="O198" s="6">
        <v>0.27360000000000001</v>
      </c>
      <c r="P198" s="6">
        <v>0.23649999999999999</v>
      </c>
      <c r="Q198" s="6">
        <v>0.30309999999999998</v>
      </c>
      <c r="R198" s="6">
        <v>0.28059999999999996</v>
      </c>
      <c r="S198" s="6">
        <v>0.26780000000000004</v>
      </c>
      <c r="T198" s="6">
        <v>0.28120000000000001</v>
      </c>
      <c r="U198" s="6">
        <v>0.42950000000000005</v>
      </c>
    </row>
    <row r="199" spans="3:21" ht="15.5" x14ac:dyDescent="0.35">
      <c r="C199" t="s">
        <v>219</v>
      </c>
      <c r="I199" s="6">
        <v>-1.73</v>
      </c>
      <c r="J199" s="6">
        <v>-1.7</v>
      </c>
      <c r="K199" s="6">
        <v>-1.19</v>
      </c>
      <c r="L199" s="6">
        <v>2.13</v>
      </c>
      <c r="M199" s="6">
        <v>6.57</v>
      </c>
      <c r="N199" s="6">
        <v>9.66</v>
      </c>
      <c r="O199" s="6">
        <v>23.48</v>
      </c>
      <c r="P199" s="6">
        <v>19.2</v>
      </c>
      <c r="Q199" s="6">
        <v>31.64</v>
      </c>
      <c r="R199" s="6">
        <v>24.57</v>
      </c>
      <c r="S199" s="6">
        <v>12.81</v>
      </c>
      <c r="T199" s="6">
        <v>15.02</v>
      </c>
      <c r="U199" s="6">
        <v>4.92</v>
      </c>
    </row>
    <row r="200" spans="3:21" ht="15.5" x14ac:dyDescent="0.35">
      <c r="C200" t="s">
        <v>69</v>
      </c>
      <c r="I200" s="6">
        <v>3.28</v>
      </c>
      <c r="J200" s="6">
        <v>0.69</v>
      </c>
      <c r="K200" s="6">
        <v>0.88</v>
      </c>
      <c r="L200" s="6">
        <v>1.51</v>
      </c>
      <c r="M200" s="6">
        <v>2.1800000000000002</v>
      </c>
      <c r="N200" s="6">
        <v>1.49</v>
      </c>
      <c r="O200" s="6">
        <v>2.4300000000000002</v>
      </c>
      <c r="P200" s="6">
        <v>3.14</v>
      </c>
      <c r="Q200" s="6">
        <v>3.7</v>
      </c>
      <c r="R200" s="6">
        <v>3.95</v>
      </c>
      <c r="S200" s="6">
        <v>3.32</v>
      </c>
      <c r="T200" s="6">
        <v>4.93</v>
      </c>
      <c r="U200" s="5">
        <v>0</v>
      </c>
    </row>
    <row r="201" spans="3:21" ht="15.5" x14ac:dyDescent="0.35">
      <c r="C201" t="s">
        <v>66</v>
      </c>
      <c r="I201" s="6">
        <v>1239.73</v>
      </c>
      <c r="J201" s="6">
        <v>1748.12</v>
      </c>
      <c r="K201" s="6">
        <v>1507.44</v>
      </c>
      <c r="L201" s="6">
        <v>1735.14</v>
      </c>
      <c r="M201" s="6">
        <v>1833.38</v>
      </c>
      <c r="N201" s="6">
        <v>1614.53</v>
      </c>
      <c r="O201" s="6">
        <v>1626.3</v>
      </c>
      <c r="P201" s="6">
        <v>1561.5</v>
      </c>
      <c r="Q201" s="6">
        <v>1486.92</v>
      </c>
      <c r="R201" s="6">
        <v>1302.51</v>
      </c>
      <c r="S201" s="6">
        <v>1205.26</v>
      </c>
      <c r="T201" s="6">
        <v>997.41</v>
      </c>
      <c r="U201" s="6">
        <v>827.92</v>
      </c>
    </row>
    <row r="202" spans="3:21" ht="15.5" x14ac:dyDescent="0.35">
      <c r="C202" t="s">
        <v>220</v>
      </c>
      <c r="I202" s="6">
        <v>3.45</v>
      </c>
      <c r="J202" s="6">
        <v>0.71</v>
      </c>
      <c r="K202" s="6">
        <v>0.91</v>
      </c>
      <c r="L202" s="6">
        <v>1.56</v>
      </c>
      <c r="M202" s="6">
        <v>2.2400000000000002</v>
      </c>
      <c r="N202" s="6">
        <v>1.53</v>
      </c>
      <c r="O202" s="6">
        <v>2.4900000000000002</v>
      </c>
      <c r="P202" s="6">
        <v>3.2</v>
      </c>
      <c r="Q202" s="6">
        <v>3.77</v>
      </c>
      <c r="R202" s="6">
        <v>4.03</v>
      </c>
      <c r="S202" s="6">
        <v>3.38</v>
      </c>
      <c r="T202" s="6">
        <v>5.03</v>
      </c>
      <c r="U202" s="5">
        <v>0</v>
      </c>
    </row>
    <row r="203" spans="3:21" ht="15.5" x14ac:dyDescent="0.35">
      <c r="C203" t="s">
        <v>221</v>
      </c>
      <c r="I203" s="6">
        <v>1180.6300000000001</v>
      </c>
      <c r="J203" s="6">
        <v>1680.33</v>
      </c>
      <c r="K203" s="6">
        <v>1460.65</v>
      </c>
      <c r="L203" s="6">
        <v>1676.24</v>
      </c>
      <c r="M203" s="6">
        <v>1786.93</v>
      </c>
      <c r="N203" s="6">
        <v>1574.58</v>
      </c>
      <c r="O203" s="6">
        <v>1590.51</v>
      </c>
      <c r="P203" s="6">
        <v>1531.37</v>
      </c>
      <c r="Q203" s="6">
        <v>1459.82</v>
      </c>
      <c r="R203" s="6">
        <v>1278.58</v>
      </c>
      <c r="S203" s="6">
        <v>1183.3</v>
      </c>
      <c r="T203" s="6">
        <v>978.74</v>
      </c>
      <c r="U203" s="6">
        <v>815.83</v>
      </c>
    </row>
    <row r="204" spans="3:21" ht="15.5" x14ac:dyDescent="0.35">
      <c r="C204" t="s">
        <v>222</v>
      </c>
      <c r="I204" s="5">
        <v>7002000000000</v>
      </c>
      <c r="J204" s="5">
        <v>1787000000000</v>
      </c>
      <c r="K204" s="5">
        <v>1925000000000</v>
      </c>
      <c r="L204" s="5">
        <v>3462000000000</v>
      </c>
      <c r="M204" s="5">
        <v>965000000000</v>
      </c>
      <c r="N204" s="5">
        <v>1594000000000</v>
      </c>
      <c r="O204" s="5">
        <v>471000000000</v>
      </c>
      <c r="P204" s="5">
        <v>43000000000</v>
      </c>
      <c r="Q204" s="5">
        <v>37000000000</v>
      </c>
      <c r="R204" s="5">
        <v>49000000000</v>
      </c>
      <c r="S204" s="5">
        <v>70000000000</v>
      </c>
      <c r="T204" s="5">
        <v>91000000000</v>
      </c>
      <c r="U204" s="5">
        <v>81000000000</v>
      </c>
    </row>
    <row r="205" spans="3:21" ht="15.5" x14ac:dyDescent="0.35">
      <c r="C205" t="s">
        <v>223</v>
      </c>
      <c r="I205" s="5">
        <v>1000000000</v>
      </c>
      <c r="J205" s="5">
        <v>4785000000000</v>
      </c>
      <c r="K205" s="5">
        <v>4950000000000</v>
      </c>
      <c r="L205" s="5">
        <v>1883000000000</v>
      </c>
      <c r="M205" s="5">
        <v>2380000000000</v>
      </c>
      <c r="N205" s="5">
        <v>166000000000</v>
      </c>
      <c r="O205" s="5">
        <v>420000000000</v>
      </c>
      <c r="P205" s="5">
        <v>58000000000</v>
      </c>
      <c r="Q205" s="5">
        <v>94000000000</v>
      </c>
      <c r="R205" s="5">
        <v>130000000000</v>
      </c>
      <c r="S205" s="5">
        <v>31000000000</v>
      </c>
      <c r="T205" s="5">
        <v>91000000000</v>
      </c>
      <c r="U205" s="5">
        <v>195000000000</v>
      </c>
    </row>
    <row r="206" spans="3:21" ht="15.5" x14ac:dyDescent="0.35">
      <c r="C206" t="s">
        <v>26</v>
      </c>
      <c r="I206" s="5">
        <v>7003000000000</v>
      </c>
      <c r="J206" s="5">
        <v>6572000000000</v>
      </c>
      <c r="K206" s="5">
        <v>6875000000000</v>
      </c>
      <c r="L206" s="5">
        <v>5346000000000</v>
      </c>
      <c r="M206" s="5">
        <v>3346000000000</v>
      </c>
      <c r="N206" s="5">
        <v>1760000000000</v>
      </c>
      <c r="O206" s="5">
        <v>891000000000</v>
      </c>
      <c r="P206" s="5">
        <v>101000000000</v>
      </c>
      <c r="Q206" s="5">
        <v>131000000000</v>
      </c>
      <c r="R206" s="5">
        <v>179000000000</v>
      </c>
      <c r="S206" s="5">
        <v>101000000000</v>
      </c>
      <c r="T206" s="5">
        <v>182000000000</v>
      </c>
      <c r="U206" s="5">
        <v>276000000000</v>
      </c>
    </row>
    <row r="207" spans="3:21" ht="15.5" x14ac:dyDescent="0.35">
      <c r="C207" t="s">
        <v>23</v>
      </c>
      <c r="I207" s="5">
        <v>6642000000000</v>
      </c>
      <c r="J207" s="5">
        <v>6136000000000</v>
      </c>
      <c r="K207" s="5">
        <v>6638000000000</v>
      </c>
      <c r="L207" s="5">
        <v>5190000000000</v>
      </c>
      <c r="M207" s="5">
        <v>3075000000000</v>
      </c>
      <c r="N207" s="5">
        <v>1400000000000</v>
      </c>
      <c r="O207" s="5">
        <v>593000000000</v>
      </c>
      <c r="P207" s="5">
        <v>-499000000000</v>
      </c>
      <c r="Q207" s="5">
        <v>-635000000000</v>
      </c>
      <c r="R207" s="5">
        <v>-367000000000</v>
      </c>
      <c r="S207" s="5">
        <v>-224000000000</v>
      </c>
      <c r="T207" s="5">
        <v>-177000000000</v>
      </c>
      <c r="U207" s="5">
        <v>-94000000000</v>
      </c>
    </row>
    <row r="208" spans="3:21" ht="15.5" x14ac:dyDescent="0.35">
      <c r="C208" t="s">
        <v>224</v>
      </c>
      <c r="I208" s="5">
        <v>-8328000000000</v>
      </c>
      <c r="J208" s="5">
        <v>-2505000000000</v>
      </c>
      <c r="K208" s="5">
        <v>-2485000000000</v>
      </c>
      <c r="L208" s="5">
        <v>-3753000000000</v>
      </c>
      <c r="M208" s="5">
        <v>-1104000000000</v>
      </c>
      <c r="N208" s="5">
        <v>-2044000000000</v>
      </c>
      <c r="O208" s="5">
        <v>-514000000000</v>
      </c>
      <c r="P208" s="5">
        <v>-18000000000</v>
      </c>
      <c r="Q208" s="5">
        <v>218000000000</v>
      </c>
      <c r="R208" s="5">
        <v>56000000000</v>
      </c>
      <c r="S208" s="5">
        <v>-43000000000</v>
      </c>
      <c r="T208" s="5">
        <v>24000000000</v>
      </c>
      <c r="U208" s="5">
        <v>102000000000</v>
      </c>
    </row>
    <row r="209" spans="2:21" ht="15.5" x14ac:dyDescent="0.35">
      <c r="C209" t="s">
        <v>225</v>
      </c>
      <c r="I209" s="5">
        <v>1355000000000</v>
      </c>
      <c r="J209" s="5">
        <v>1702000000000</v>
      </c>
      <c r="K209" s="5">
        <v>2375000000000</v>
      </c>
      <c r="L209" s="5">
        <v>1780000000000</v>
      </c>
      <c r="M209" s="5">
        <v>1969000000000</v>
      </c>
      <c r="N209" s="5">
        <v>1855000000000</v>
      </c>
      <c r="O209" s="5">
        <v>1758000000000</v>
      </c>
      <c r="P209" s="5">
        <v>1722000000000</v>
      </c>
      <c r="Q209" s="5">
        <v>1547000000000</v>
      </c>
      <c r="R209" s="5">
        <v>1561000000000</v>
      </c>
      <c r="S209" s="5">
        <v>1182000000000</v>
      </c>
      <c r="T209" s="5">
        <v>1149000000000</v>
      </c>
      <c r="U209" s="5">
        <v>742000000000</v>
      </c>
    </row>
    <row r="210" spans="2:21" ht="15.5" x14ac:dyDescent="0.35">
      <c r="C210" t="s">
        <v>226</v>
      </c>
      <c r="I210" s="5">
        <v>-1199000000000</v>
      </c>
      <c r="J210" s="5">
        <v>-2273000000000</v>
      </c>
      <c r="K210" s="5">
        <v>-2862000000000</v>
      </c>
      <c r="L210" s="5">
        <v>-2729000000000</v>
      </c>
      <c r="M210" s="5">
        <v>-2977000000000</v>
      </c>
      <c r="N210" s="5">
        <v>-1724000000000</v>
      </c>
      <c r="O210" s="5">
        <v>-1724000000000</v>
      </c>
      <c r="P210" s="5">
        <v>-1116000000000</v>
      </c>
      <c r="Q210" s="5">
        <v>-971000000000</v>
      </c>
      <c r="R210" s="5">
        <v>-896000000000</v>
      </c>
      <c r="S210" s="5">
        <v>-1108000000000</v>
      </c>
      <c r="T210" s="5">
        <v>-953000000000</v>
      </c>
      <c r="U210" s="5">
        <v>-856000000000</v>
      </c>
    </row>
    <row r="211" spans="2:21" ht="15.5" x14ac:dyDescent="0.35">
      <c r="C211" t="s">
        <v>15</v>
      </c>
      <c r="I211" s="5">
        <v>155000000000</v>
      </c>
      <c r="J211" s="5">
        <v>-571000000000</v>
      </c>
      <c r="K211" s="5">
        <v>-487000000000</v>
      </c>
      <c r="L211" s="5">
        <v>-949000000000</v>
      </c>
      <c r="M211" s="5">
        <v>-1008000000000</v>
      </c>
      <c r="N211" s="5">
        <v>131000000000</v>
      </c>
      <c r="O211" s="5">
        <v>34000000000</v>
      </c>
      <c r="P211" s="5">
        <v>605000000000</v>
      </c>
      <c r="Q211" s="5">
        <v>577000000000</v>
      </c>
      <c r="R211" s="5">
        <v>665000000000</v>
      </c>
      <c r="S211" s="5">
        <v>73000000000</v>
      </c>
      <c r="T211" s="5">
        <v>195000000000</v>
      </c>
      <c r="U211" s="5">
        <v>-115000000000</v>
      </c>
    </row>
    <row r="212" spans="2:21" ht="15.5" x14ac:dyDescent="0.35">
      <c r="C212" t="s">
        <v>17</v>
      </c>
      <c r="I212" s="6">
        <v>54.23</v>
      </c>
      <c r="J212" s="6">
        <v>-199.29</v>
      </c>
      <c r="K212" s="6">
        <v>-170.02</v>
      </c>
      <c r="L212" s="6">
        <v>-331.28</v>
      </c>
      <c r="M212" s="6">
        <v>-352.12</v>
      </c>
      <c r="N212" s="6">
        <v>45.68</v>
      </c>
      <c r="O212" s="6">
        <v>11.76</v>
      </c>
      <c r="P212" s="6">
        <v>198.9</v>
      </c>
      <c r="Q212" s="6">
        <v>189.51</v>
      </c>
      <c r="R212" s="6">
        <v>218.47</v>
      </c>
      <c r="S212" s="6">
        <v>24.08</v>
      </c>
      <c r="T212" s="6">
        <v>64.23</v>
      </c>
      <c r="U212" s="6">
        <v>-37.75</v>
      </c>
    </row>
    <row r="214" spans="2:21" ht="15.5" x14ac:dyDescent="0.35">
      <c r="B214" t="s">
        <v>227</v>
      </c>
      <c r="C214" t="s">
        <v>228</v>
      </c>
      <c r="D214" s="5">
        <v>-415000000000</v>
      </c>
      <c r="E214" s="5">
        <v>-437000000000</v>
      </c>
      <c r="F214" s="5">
        <v>-421000000000</v>
      </c>
      <c r="G214" s="5">
        <v>-336000000000</v>
      </c>
      <c r="H214" s="5">
        <v>-1703000000000</v>
      </c>
      <c r="I214" s="5">
        <v>-1449000000000</v>
      </c>
      <c r="J214" s="5">
        <v>-1185000000000</v>
      </c>
      <c r="K214" s="5">
        <v>-533000000000</v>
      </c>
      <c r="L214" s="5">
        <v>241000000000</v>
      </c>
      <c r="M214" s="5">
        <v>885000000000</v>
      </c>
      <c r="N214" s="5">
        <v>942000000000</v>
      </c>
      <c r="O214" s="5">
        <v>895000000000</v>
      </c>
      <c r="P214" s="5">
        <v>789000000000</v>
      </c>
      <c r="Q214" s="5">
        <v>1007000000000</v>
      </c>
    </row>
    <row r="215" spans="2:21" ht="15.5" x14ac:dyDescent="0.35">
      <c r="C215" t="s">
        <v>229</v>
      </c>
      <c r="L215" s="6">
        <v>45.41</v>
      </c>
      <c r="M215" s="6">
        <v>193.05</v>
      </c>
      <c r="N215" s="6">
        <v>102.7</v>
      </c>
      <c r="O215" s="6">
        <v>178.8</v>
      </c>
      <c r="P215" s="6">
        <v>232.03</v>
      </c>
      <c r="Q215" s="6">
        <v>170.39</v>
      </c>
    </row>
    <row r="216" spans="2:21" ht="15.5" x14ac:dyDescent="0.35">
      <c r="C216" t="s">
        <v>77</v>
      </c>
      <c r="L216" s="6">
        <v>0.54010000000000002</v>
      </c>
      <c r="M216" s="6">
        <v>0.62429999999999997</v>
      </c>
      <c r="N216" s="6">
        <v>0.31230000000000002</v>
      </c>
      <c r="O216" s="6">
        <v>0.57229999999999992</v>
      </c>
      <c r="P216" s="6">
        <v>0.84209999999999996</v>
      </c>
      <c r="Q216" s="6">
        <v>0.48430000000000001</v>
      </c>
    </row>
    <row r="217" spans="2:21" ht="15.5" x14ac:dyDescent="0.35">
      <c r="C217" t="s">
        <v>230</v>
      </c>
      <c r="L217" s="6">
        <v>2.29E-2</v>
      </c>
      <c r="M217" s="6">
        <v>5.3899999999999997E-2</v>
      </c>
      <c r="N217" s="6">
        <v>2.3199999999999998E-2</v>
      </c>
      <c r="O217" s="6">
        <v>6.88E-2</v>
      </c>
      <c r="P217" s="6">
        <v>5.4199999999999998E-2</v>
      </c>
      <c r="Q217" s="6">
        <v>3.1600000000000003E-2</v>
      </c>
    </row>
    <row r="218" spans="2:21" ht="15.5" x14ac:dyDescent="0.35">
      <c r="C218" t="s">
        <v>57</v>
      </c>
      <c r="D218" s="6">
        <v>-144.82</v>
      </c>
      <c r="E218" s="6">
        <v>-152.6</v>
      </c>
      <c r="F218" s="6">
        <v>-147.04</v>
      </c>
      <c r="G218" s="6">
        <v>-117.44</v>
      </c>
      <c r="H218" s="6">
        <v>-594.85</v>
      </c>
      <c r="I218" s="6">
        <v>-506.06</v>
      </c>
      <c r="J218" s="6">
        <v>-413.98</v>
      </c>
      <c r="K218" s="6">
        <v>-186.15</v>
      </c>
      <c r="L218" s="6">
        <v>84.07</v>
      </c>
      <c r="M218" s="6">
        <v>309.20999999999998</v>
      </c>
      <c r="N218" s="6">
        <v>328.9</v>
      </c>
      <c r="O218" s="6">
        <v>312.42</v>
      </c>
      <c r="P218" s="6">
        <v>275.54000000000002</v>
      </c>
      <c r="Q218" s="6">
        <v>351.8</v>
      </c>
    </row>
    <row r="219" spans="2:21" ht="15.5" x14ac:dyDescent="0.35">
      <c r="C219" t="s">
        <v>79</v>
      </c>
      <c r="L219" s="6">
        <v>45.41</v>
      </c>
      <c r="M219" s="6">
        <v>193.05</v>
      </c>
      <c r="N219" s="6">
        <v>102.7</v>
      </c>
      <c r="O219" s="6">
        <v>178.8</v>
      </c>
      <c r="P219" s="6">
        <v>232.03</v>
      </c>
      <c r="Q219" s="6">
        <v>170.39</v>
      </c>
    </row>
    <row r="220" spans="2:21" ht="15.5" x14ac:dyDescent="0.35">
      <c r="C220" t="s">
        <v>231</v>
      </c>
      <c r="L220" s="6">
        <v>0.54010000000000002</v>
      </c>
      <c r="M220" s="6">
        <v>0.62429999999999997</v>
      </c>
      <c r="N220" s="6">
        <v>0.31230000000000002</v>
      </c>
      <c r="O220" s="6">
        <v>0.57229999999999992</v>
      </c>
      <c r="P220" s="6">
        <v>0.84209999999999996</v>
      </c>
      <c r="Q220" s="6">
        <v>0.48430000000000001</v>
      </c>
    </row>
    <row r="221" spans="2:21" ht="15.5" x14ac:dyDescent="0.35">
      <c r="C221" t="s">
        <v>232</v>
      </c>
      <c r="L221" s="6">
        <v>2.29E-2</v>
      </c>
      <c r="M221" s="6">
        <v>5.3899999999999997E-2</v>
      </c>
      <c r="N221" s="6">
        <v>2.3199999999999998E-2</v>
      </c>
      <c r="O221" s="6">
        <v>6.88E-2</v>
      </c>
      <c r="P221" s="6">
        <v>5.4199999999999998E-2</v>
      </c>
      <c r="Q221" s="6">
        <v>3.1600000000000003E-2</v>
      </c>
    </row>
    <row r="222" spans="2:21" ht="15.5" x14ac:dyDescent="0.35">
      <c r="C222" t="s">
        <v>233</v>
      </c>
      <c r="D222" s="5">
        <v>706000000000</v>
      </c>
      <c r="E222" s="5">
        <v>661000000000</v>
      </c>
      <c r="F222" s="5">
        <v>687000000000</v>
      </c>
      <c r="G222" s="5">
        <v>818000000000</v>
      </c>
      <c r="H222" s="5">
        <v>2735000000000</v>
      </c>
      <c r="I222" s="5">
        <v>3082000000000</v>
      </c>
      <c r="J222" s="5">
        <v>2521000000000</v>
      </c>
      <c r="K222" s="5">
        <v>2552000000000</v>
      </c>
      <c r="L222" s="5">
        <v>4371000000000</v>
      </c>
      <c r="M222" s="5">
        <v>4465000000000</v>
      </c>
      <c r="N222" s="5">
        <v>4048000000000</v>
      </c>
      <c r="O222" s="5">
        <v>3755000000000</v>
      </c>
      <c r="P222" s="5">
        <v>3728000000000</v>
      </c>
      <c r="Q222" s="5">
        <v>3399000000000</v>
      </c>
    </row>
    <row r="223" spans="2:21" ht="15.5" x14ac:dyDescent="0.35">
      <c r="C223" t="s">
        <v>234</v>
      </c>
      <c r="L223" s="6">
        <v>45.41</v>
      </c>
      <c r="M223" s="6">
        <v>193.05</v>
      </c>
      <c r="N223" s="6">
        <v>102.7</v>
      </c>
      <c r="O223" s="6">
        <v>178.8</v>
      </c>
      <c r="P223" s="6">
        <v>232.03</v>
      </c>
      <c r="Q223" s="6">
        <v>170.39</v>
      </c>
    </row>
    <row r="224" spans="2:21" ht="15.5" x14ac:dyDescent="0.35">
      <c r="C224" t="s">
        <v>235</v>
      </c>
      <c r="L224" s="6">
        <v>0.54010000000000002</v>
      </c>
      <c r="M224" s="6">
        <v>0.62429999999999997</v>
      </c>
      <c r="N224" s="6">
        <v>0.31230000000000002</v>
      </c>
      <c r="O224" s="6">
        <v>0.57229999999999992</v>
      </c>
      <c r="P224" s="6">
        <v>0.84209999999999996</v>
      </c>
      <c r="Q224" s="6">
        <v>0.48430000000000001</v>
      </c>
    </row>
    <row r="225" spans="3:17" ht="15.5" x14ac:dyDescent="0.35">
      <c r="C225" t="s">
        <v>236</v>
      </c>
      <c r="L225" s="6">
        <v>2.29E-2</v>
      </c>
      <c r="M225" s="6">
        <v>5.3899999999999997E-2</v>
      </c>
      <c r="N225" s="6">
        <v>2.3199999999999998E-2</v>
      </c>
      <c r="O225" s="6">
        <v>6.88E-2</v>
      </c>
      <c r="P225" s="6">
        <v>5.4199999999999998E-2</v>
      </c>
      <c r="Q225" s="6">
        <v>3.1600000000000003E-2</v>
      </c>
    </row>
    <row r="226" spans="3:17" ht="15.5" x14ac:dyDescent="0.35">
      <c r="C226" t="s">
        <v>237</v>
      </c>
      <c r="I226" s="6">
        <v>-2.14</v>
      </c>
    </row>
    <row r="227" spans="3:17" ht="15.5" x14ac:dyDescent="0.35">
      <c r="C227" t="s">
        <v>238</v>
      </c>
      <c r="I227" s="6">
        <v>-2.27</v>
      </c>
    </row>
    <row r="228" spans="3:17" ht="15.5" x14ac:dyDescent="0.35">
      <c r="C228" t="s">
        <v>239</v>
      </c>
      <c r="I228" s="6">
        <v>6.95</v>
      </c>
    </row>
    <row r="229" spans="3:17" ht="15.5" x14ac:dyDescent="0.35">
      <c r="C229" t="s">
        <v>240</v>
      </c>
      <c r="I229" s="6">
        <v>-0.44069999999999998</v>
      </c>
    </row>
    <row r="230" spans="3:17" ht="15.5" x14ac:dyDescent="0.35">
      <c r="C230" t="s">
        <v>241</v>
      </c>
      <c r="I230" s="6">
        <v>1.27</v>
      </c>
    </row>
    <row r="231" spans="3:17" ht="15.5" x14ac:dyDescent="0.35">
      <c r="C231" t="s">
        <v>242</v>
      </c>
      <c r="I231" s="6">
        <v>1.34</v>
      </c>
    </row>
    <row r="232" spans="3:17" ht="15.5" x14ac:dyDescent="0.35">
      <c r="C232" t="s">
        <v>243</v>
      </c>
      <c r="I232" s="6">
        <v>-39.86</v>
      </c>
    </row>
    <row r="233" spans="3:17" ht="15.5" x14ac:dyDescent="0.35">
      <c r="C233" t="s">
        <v>244</v>
      </c>
      <c r="I233" s="6">
        <v>-3.34</v>
      </c>
    </row>
    <row r="234" spans="3:17" ht="15.5" x14ac:dyDescent="0.35">
      <c r="C234" t="s">
        <v>245</v>
      </c>
      <c r="I234" s="6">
        <v>-11.39</v>
      </c>
    </row>
    <row r="235" spans="3:17" ht="15.5" x14ac:dyDescent="0.35">
      <c r="C235" t="s">
        <v>246</v>
      </c>
      <c r="I235" s="6">
        <v>16.18</v>
      </c>
    </row>
    <row r="236" spans="3:17" ht="15.5" x14ac:dyDescent="0.35">
      <c r="C236" t="s">
        <v>248</v>
      </c>
      <c r="I236" s="6">
        <v>-0.03</v>
      </c>
    </row>
    <row r="237" spans="3:17" ht="15.5" x14ac:dyDescent="0.35">
      <c r="C237" t="s">
        <v>249</v>
      </c>
      <c r="I237" s="6">
        <v>-561.9</v>
      </c>
    </row>
    <row r="238" spans="3:17" ht="15.5" x14ac:dyDescent="0.35">
      <c r="C238" t="s">
        <v>250</v>
      </c>
      <c r="I238" s="6">
        <v>-594.85</v>
      </c>
    </row>
    <row r="239" spans="3:17" ht="15.5" x14ac:dyDescent="0.35">
      <c r="C239" t="s">
        <v>251</v>
      </c>
      <c r="I239" s="6">
        <v>1003.32</v>
      </c>
    </row>
    <row r="240" spans="3:17" ht="15.5" x14ac:dyDescent="0.35">
      <c r="C240" t="s">
        <v>252</v>
      </c>
      <c r="D240" s="6">
        <v>74.400000000000006</v>
      </c>
    </row>
    <row r="241" spans="3:9" ht="15.5" x14ac:dyDescent="0.35">
      <c r="C241" t="s">
        <v>253</v>
      </c>
      <c r="I241" s="6">
        <v>951.27</v>
      </c>
    </row>
    <row r="242" spans="3:9" ht="15.5" x14ac:dyDescent="0.35">
      <c r="C242" t="s">
        <v>254</v>
      </c>
      <c r="I242" s="6">
        <v>-382.2</v>
      </c>
    </row>
    <row r="243" spans="3:9" ht="15.5" x14ac:dyDescent="0.35">
      <c r="C243" t="s">
        <v>255</v>
      </c>
      <c r="D243" s="6">
        <v>0.23</v>
      </c>
    </row>
    <row r="244" spans="3:9" ht="15.5" x14ac:dyDescent="0.35">
      <c r="C244" t="s">
        <v>256</v>
      </c>
      <c r="D244" s="6">
        <v>0.23</v>
      </c>
    </row>
    <row r="245" spans="3:9" ht="15.5" x14ac:dyDescent="0.35">
      <c r="C245" t="s">
        <v>395</v>
      </c>
      <c r="D245" s="6">
        <v>3.12</v>
      </c>
    </row>
    <row r="246" spans="3:9" ht="15.5" x14ac:dyDescent="0.35">
      <c r="C246" t="s">
        <v>445</v>
      </c>
      <c r="D246" s="6">
        <v>0.42</v>
      </c>
    </row>
    <row r="247" spans="3:9" ht="15.5" x14ac:dyDescent="0.35">
      <c r="C247" t="s">
        <v>257</v>
      </c>
      <c r="D247" s="6">
        <v>3.97</v>
      </c>
    </row>
    <row r="248" spans="3:9" ht="15.5" x14ac:dyDescent="0.35">
      <c r="C248" t="s">
        <v>396</v>
      </c>
      <c r="D248" s="6">
        <v>0.63</v>
      </c>
    </row>
    <row r="249" spans="3:9" ht="15.5" x14ac:dyDescent="0.35">
      <c r="C249" t="s">
        <v>258</v>
      </c>
      <c r="D249" s="6">
        <v>4.97</v>
      </c>
    </row>
    <row r="250" spans="3:9" ht="15.5" x14ac:dyDescent="0.35">
      <c r="C250" t="s">
        <v>259</v>
      </c>
      <c r="I250" s="6">
        <v>-2.0699999999999998</v>
      </c>
    </row>
    <row r="251" spans="3:9" ht="15.5" x14ac:dyDescent="0.35">
      <c r="C251" t="s">
        <v>13</v>
      </c>
      <c r="D251" s="5">
        <v>-441000000000</v>
      </c>
    </row>
    <row r="252" spans="3:9" ht="15.5" x14ac:dyDescent="0.35">
      <c r="C252" t="s">
        <v>260</v>
      </c>
      <c r="I252" s="6">
        <v>-3.91</v>
      </c>
    </row>
    <row r="253" spans="3:9" ht="15.5" x14ac:dyDescent="0.35">
      <c r="C253" t="s">
        <v>261</v>
      </c>
      <c r="I253" s="6">
        <v>-0.11890000000000001</v>
      </c>
    </row>
    <row r="254" spans="3:9" ht="15.5" x14ac:dyDescent="0.35">
      <c r="C254" t="s">
        <v>262</v>
      </c>
      <c r="I254" s="6">
        <v>-0.5907</v>
      </c>
    </row>
    <row r="255" spans="3:9" ht="15.5" x14ac:dyDescent="0.35">
      <c r="C255" t="s">
        <v>263</v>
      </c>
      <c r="I255" s="6">
        <v>-0.25230000000000002</v>
      </c>
    </row>
    <row r="256" spans="3:9" ht="15.5" x14ac:dyDescent="0.35">
      <c r="C256" t="s">
        <v>264</v>
      </c>
      <c r="I256" s="6">
        <v>-9.3800000000000008E-2</v>
      </c>
    </row>
    <row r="257" spans="3:9" ht="15.5" x14ac:dyDescent="0.35">
      <c r="C257" t="s">
        <v>265</v>
      </c>
      <c r="D257" s="6">
        <v>194.64</v>
      </c>
    </row>
    <row r="258" spans="3:9" ht="15.5" x14ac:dyDescent="0.35">
      <c r="C258" t="s">
        <v>269</v>
      </c>
      <c r="D258" s="6">
        <v>0.47</v>
      </c>
    </row>
    <row r="259" spans="3:9" ht="15.5" x14ac:dyDescent="0.35">
      <c r="C259" t="s">
        <v>270</v>
      </c>
      <c r="I259" s="6">
        <v>0.21</v>
      </c>
    </row>
    <row r="260" spans="3:9" ht="15.5" x14ac:dyDescent="0.35">
      <c r="C260" t="s">
        <v>53</v>
      </c>
      <c r="I260" s="5">
        <v>3651000000000</v>
      </c>
    </row>
    <row r="261" spans="3:9" ht="15.5" x14ac:dyDescent="0.35">
      <c r="C261" t="s">
        <v>272</v>
      </c>
      <c r="I261" s="5">
        <v>11936000000000</v>
      </c>
    </row>
    <row r="262" spans="3:9" ht="15.5" x14ac:dyDescent="0.35">
      <c r="C262" t="s">
        <v>273</v>
      </c>
      <c r="I262" s="5">
        <v>2860000000</v>
      </c>
    </row>
    <row r="263" spans="3:9" ht="15.5" x14ac:dyDescent="0.35">
      <c r="C263" t="s">
        <v>274</v>
      </c>
      <c r="I263" s="6">
        <v>7.5800000000000006E-2</v>
      </c>
    </row>
    <row r="264" spans="3:9" ht="15.5" x14ac:dyDescent="0.35">
      <c r="C264" t="s">
        <v>275</v>
      </c>
      <c r="D264" s="5">
        <v>1</v>
      </c>
    </row>
    <row r="265" spans="3:9" ht="15.5" x14ac:dyDescent="0.35">
      <c r="C265" t="s">
        <v>276</v>
      </c>
      <c r="D265" s="6">
        <v>-0.3881</v>
      </c>
    </row>
    <row r="266" spans="3:9" ht="15.5" x14ac:dyDescent="0.35">
      <c r="C266" t="s">
        <v>277</v>
      </c>
      <c r="D266" s="6">
        <v>-0.58709999999999996</v>
      </c>
    </row>
    <row r="267" spans="3:9" ht="15.5" x14ac:dyDescent="0.35">
      <c r="C267" t="s">
        <v>278</v>
      </c>
      <c r="D267" s="6">
        <v>-7.8299999999999995E-2</v>
      </c>
    </row>
    <row r="268" spans="3:9" ht="15.5" x14ac:dyDescent="0.35">
      <c r="C268" t="s">
        <v>279</v>
      </c>
      <c r="D268" s="6">
        <v>-7.8299999999999995E-2</v>
      </c>
    </row>
    <row r="269" spans="3:9" ht="15.5" x14ac:dyDescent="0.35">
      <c r="C269" t="s">
        <v>280</v>
      </c>
      <c r="D269" s="6">
        <v>-0.23129999999999998</v>
      </c>
    </row>
    <row r="270" spans="3:9" ht="15.5" x14ac:dyDescent="0.35">
      <c r="C270" t="s">
        <v>281</v>
      </c>
      <c r="I270" s="6">
        <v>45.41</v>
      </c>
    </row>
    <row r="271" spans="3:9" ht="15.5" x14ac:dyDescent="0.35">
      <c r="C271" t="s">
        <v>285</v>
      </c>
      <c r="I271" t="s">
        <v>1107</v>
      </c>
    </row>
    <row r="272" spans="3:9" ht="15.5" x14ac:dyDescent="0.35">
      <c r="C272" t="s">
        <v>287</v>
      </c>
      <c r="I272" s="5">
        <v>3</v>
      </c>
    </row>
    <row r="273" spans="3:9" ht="15.5" x14ac:dyDescent="0.35">
      <c r="C273" t="s">
        <v>288</v>
      </c>
      <c r="I273" s="6">
        <v>0.13</v>
      </c>
    </row>
    <row r="274" spans="3:9" ht="15.5" x14ac:dyDescent="0.35">
      <c r="C274" t="s">
        <v>289</v>
      </c>
      <c r="I274" s="6">
        <v>0.73</v>
      </c>
    </row>
    <row r="275" spans="3:9" ht="15.5" x14ac:dyDescent="0.35">
      <c r="C275" t="s">
        <v>291</v>
      </c>
      <c r="I275" s="6">
        <v>0.17</v>
      </c>
    </row>
    <row r="276" spans="3:9" ht="15.5" x14ac:dyDescent="0.35">
      <c r="C276" t="s">
        <v>292</v>
      </c>
      <c r="I276" s="6">
        <v>0.51</v>
      </c>
    </row>
    <row r="277" spans="3:9" ht="15.5" x14ac:dyDescent="0.35">
      <c r="C277" t="s">
        <v>293</v>
      </c>
      <c r="I277" s="6">
        <v>0.45</v>
      </c>
    </row>
    <row r="278" spans="3:9" ht="15.5" x14ac:dyDescent="0.35">
      <c r="C278" t="s">
        <v>294</v>
      </c>
      <c r="I278" s="6">
        <v>7.0000000000000007E-2</v>
      </c>
    </row>
    <row r="279" spans="3:9" ht="15.5" x14ac:dyDescent="0.35">
      <c r="C279" t="s">
        <v>295</v>
      </c>
      <c r="I279" s="5">
        <v>2873000000000</v>
      </c>
    </row>
    <row r="280" spans="3:9" ht="15.5" x14ac:dyDescent="0.35">
      <c r="C280" t="s">
        <v>296</v>
      </c>
      <c r="I280" s="5">
        <v>2873000000000</v>
      </c>
    </row>
    <row r="281" spans="3:9" ht="15.5" x14ac:dyDescent="0.35">
      <c r="C281" t="s">
        <v>297</v>
      </c>
      <c r="I281" s="5">
        <v>738000000000</v>
      </c>
    </row>
    <row r="282" spans="3:9" ht="15.5" x14ac:dyDescent="0.35">
      <c r="C282" t="s">
        <v>298</v>
      </c>
      <c r="I282" s="5">
        <v>-1609000000000</v>
      </c>
    </row>
    <row r="283" spans="3:9" ht="15.5" x14ac:dyDescent="0.35">
      <c r="C283" t="s">
        <v>299</v>
      </c>
      <c r="D283" s="5">
        <v>213000000000</v>
      </c>
    </row>
    <row r="284" spans="3:9" ht="15.5" x14ac:dyDescent="0.35">
      <c r="C284" t="s">
        <v>300</v>
      </c>
      <c r="D284" s="5">
        <v>13531000000000</v>
      </c>
    </row>
    <row r="285" spans="3:9" ht="15.5" x14ac:dyDescent="0.35">
      <c r="C285" t="s">
        <v>301</v>
      </c>
      <c r="D285" s="5">
        <v>10807000000000</v>
      </c>
    </row>
    <row r="286" spans="3:9" ht="15.5" x14ac:dyDescent="0.35">
      <c r="C286" t="s">
        <v>212</v>
      </c>
      <c r="D286" s="5">
        <v>-7353000000000</v>
      </c>
    </row>
    <row r="287" spans="3:9" ht="15.5" x14ac:dyDescent="0.35">
      <c r="C287" t="s">
        <v>211</v>
      </c>
      <c r="I287" s="5">
        <v>2724000000000</v>
      </c>
    </row>
    <row r="288" spans="3:9" ht="15.5" x14ac:dyDescent="0.35">
      <c r="C288" t="s">
        <v>210</v>
      </c>
      <c r="D288" s="5">
        <v>1147000000000</v>
      </c>
    </row>
    <row r="289" spans="3:9" ht="15.5" x14ac:dyDescent="0.35">
      <c r="C289" t="s">
        <v>209</v>
      </c>
      <c r="D289" s="5">
        <v>7351000000000</v>
      </c>
    </row>
    <row r="290" spans="3:9" ht="15.5" x14ac:dyDescent="0.35">
      <c r="C290" t="s">
        <v>24</v>
      </c>
      <c r="D290" s="5">
        <v>8498000000000</v>
      </c>
    </row>
    <row r="291" spans="3:9" ht="15.5" x14ac:dyDescent="0.35">
      <c r="C291" t="s">
        <v>21</v>
      </c>
      <c r="D291" s="5">
        <v>8285000000000</v>
      </c>
    </row>
    <row r="292" spans="3:9" ht="15.5" x14ac:dyDescent="0.35">
      <c r="C292" t="s">
        <v>302</v>
      </c>
      <c r="I292" s="5">
        <v>2724000000000</v>
      </c>
    </row>
    <row r="293" spans="3:9" ht="15.5" x14ac:dyDescent="0.35">
      <c r="C293" t="s">
        <v>303</v>
      </c>
      <c r="I293" s="5">
        <v>-92000000000</v>
      </c>
    </row>
    <row r="294" spans="3:9" ht="15.5" x14ac:dyDescent="0.35">
      <c r="C294" t="s">
        <v>304</v>
      </c>
      <c r="I294" s="5">
        <v>-1159000000000</v>
      </c>
    </row>
    <row r="295" spans="3:9" ht="15.5" x14ac:dyDescent="0.35">
      <c r="C295" t="s">
        <v>305</v>
      </c>
      <c r="I295" s="5">
        <v>1325000000000</v>
      </c>
    </row>
    <row r="296" spans="3:9" ht="15.5" x14ac:dyDescent="0.35">
      <c r="C296" t="s">
        <v>306</v>
      </c>
      <c r="I296" s="5">
        <v>-1003000000000</v>
      </c>
    </row>
    <row r="297" spans="3:9" ht="15.5" x14ac:dyDescent="0.35">
      <c r="C297" t="s">
        <v>307</v>
      </c>
      <c r="I297" s="5">
        <v>-1094000000000</v>
      </c>
    </row>
  </sheetData>
  <pageMargins left="0.7" right="0.7" top="0.75" bottom="0.75" header="0.3" footer="0.3"/>
  <ignoredErrors>
    <ignoredError sqref="A1:U29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1109</v>
      </c>
      <c r="D2" s="2" vm="244">
        <f ca="1">IFERROR(_xlfn.STOCKHISTORY("XIDX:" &amp; $C$1, D3, , 0, 0, 1), "Libur")</f>
        <v>404</v>
      </c>
      <c r="E2" s="2" vm="245">
        <f ca="1">IFERROR(_xlfn.STOCKHISTORY("XIDX:" &amp; $C$1, E3, , 0, 0, 1), "Libur")</f>
        <v>306</v>
      </c>
      <c r="H2" s="2" vm="245">
        <f ca="1">IFERROR(INDEX(D2:G2,COUNT(D2:G2)),"")</f>
        <v>306</v>
      </c>
      <c r="I2" s="2" vm="246">
        <f t="shared" ref="I2:Z2" ca="1" si="0">IFERROR(_xlfn.STOCKHISTORY("XIDX:" &amp; $C$1, I1, , 0, 0, 1), "Libur")</f>
        <v>430</v>
      </c>
      <c r="J2" s="2" vm="247">
        <f t="shared" ca="1" si="0"/>
        <v>400</v>
      </c>
      <c r="K2" s="2" vm="248">
        <f t="shared" ca="1" si="0"/>
        <v>575</v>
      </c>
      <c r="L2" s="2" vm="249">
        <f t="shared" ca="1" si="0"/>
        <v>845</v>
      </c>
      <c r="M2" s="2" vm="186">
        <f t="shared" ca="1" si="0"/>
        <v>342</v>
      </c>
      <c r="N2" s="2" vm="250">
        <f t="shared" ca="1" si="0"/>
        <v>346</v>
      </c>
      <c r="O2" s="2" vm="209">
        <f t="shared" ca="1" si="0"/>
        <v>468</v>
      </c>
      <c r="P2" s="2" vm="120">
        <f t="shared" ca="1" si="0"/>
        <v>680</v>
      </c>
      <c r="Q2" s="2" vm="105">
        <f t="shared" ca="1" si="0"/>
        <v>765</v>
      </c>
      <c r="R2" s="2" vm="251">
        <f t="shared" ca="1" si="0"/>
        <v>1050</v>
      </c>
      <c r="S2" s="2" t="str">
        <f t="shared" ca="1" si="0"/>
        <v>Libur</v>
      </c>
      <c r="T2" s="2" t="str">
        <f t="shared" ca="1" si="0"/>
        <v>Libur</v>
      </c>
      <c r="U2" s="2" vm="234">
        <f t="shared" ca="1" si="0"/>
        <v>1200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252">
        <f t="shared" ca="1" si="0"/>
        <v>307.5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57146143308</v>
      </c>
      <c r="E4" s="2">
        <f>IFERROR(INDEX(E51:E500,MATCH($C$4,$C$51:$C$500,0)),"")</f>
        <v>66689302431</v>
      </c>
      <c r="H4" s="2">
        <f>IFERROR(SUM(D4:G4)*(4/MAX(1,COUNT(D4:G4))),"")</f>
        <v>247670891478</v>
      </c>
      <c r="I4" s="2">
        <f t="shared" ref="I4:Z4" si="1">IFERROR(INDEX(I51:I500,MATCH($C$4,$C$51:$C$500,0)),"")</f>
        <v>339124116304</v>
      </c>
      <c r="J4" s="2">
        <f t="shared" si="1"/>
        <v>425423985814</v>
      </c>
      <c r="K4" s="2">
        <f t="shared" si="1"/>
        <v>452134429435</v>
      </c>
      <c r="L4" s="2">
        <f t="shared" si="1"/>
        <v>408811497547</v>
      </c>
      <c r="M4" s="2">
        <f t="shared" si="1"/>
        <v>300280285514</v>
      </c>
      <c r="N4" s="2">
        <f t="shared" si="1"/>
        <v>298552920579</v>
      </c>
      <c r="O4" s="2">
        <f t="shared" si="1"/>
        <v>372489022928</v>
      </c>
      <c r="P4" s="2">
        <f t="shared" si="1"/>
        <v>424128420727</v>
      </c>
      <c r="Q4" s="2">
        <f t="shared" si="1"/>
        <v>349690796141</v>
      </c>
      <c r="R4" s="2">
        <f t="shared" si="1"/>
        <v>379137149036</v>
      </c>
      <c r="S4" s="2">
        <f t="shared" si="1"/>
        <v>389251192409</v>
      </c>
      <c r="T4" s="2">
        <f t="shared" si="1"/>
        <v>377622622150</v>
      </c>
      <c r="U4" s="2">
        <f t="shared" si="1"/>
        <v>333674349966</v>
      </c>
      <c r="V4" s="2">
        <f t="shared" si="1"/>
        <v>333921950207</v>
      </c>
      <c r="W4" s="2">
        <f t="shared" si="1"/>
        <v>268414285432</v>
      </c>
      <c r="X4" s="2">
        <f t="shared" si="1"/>
        <v>207832622837</v>
      </c>
      <c r="Y4" s="2">
        <f t="shared" si="1"/>
        <v>197507850435</v>
      </c>
      <c r="Z4" s="2">
        <f t="shared" si="1"/>
        <v>229607016136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-12637104480</v>
      </c>
      <c r="E5" s="2">
        <f>IFERROR(INDEX(E51:E500,MATCH($C$5,$C$51:$C$500,0)),"")</f>
        <v>-13271156239</v>
      </c>
      <c r="H5" s="2">
        <f>IFERROR(SUM(D5:G5)*(4/MAX(1,COUNT(D5:G5))),"")</f>
        <v>-51816521438</v>
      </c>
      <c r="I5" s="2">
        <f t="shared" ref="I5:Z5" si="2">IFERROR(INDEX(I51:I500,MATCH($C$5,$C$51:$C$500,0)),"")</f>
        <v>-28394659007</v>
      </c>
      <c r="J5" s="2">
        <f t="shared" si="2"/>
        <v>12271640202</v>
      </c>
      <c r="K5" s="2">
        <f t="shared" si="2"/>
        <v>18649557329</v>
      </c>
      <c r="L5" s="2">
        <f t="shared" si="2"/>
        <v>8992012725</v>
      </c>
      <c r="M5" s="2">
        <f t="shared" si="2"/>
        <v>-12873368359</v>
      </c>
      <c r="N5" s="2">
        <f t="shared" si="2"/>
        <v>-21451253664</v>
      </c>
      <c r="O5" s="2">
        <f t="shared" si="2"/>
        <v>-1269332345</v>
      </c>
      <c r="P5" s="2">
        <f t="shared" si="2"/>
        <v>30665874058</v>
      </c>
      <c r="Q5" s="2">
        <f t="shared" si="2"/>
        <v>2510394846</v>
      </c>
      <c r="R5" s="2">
        <f t="shared" si="2"/>
        <v>36809997000</v>
      </c>
      <c r="S5" s="2">
        <f t="shared" si="2"/>
        <v>49472226776</v>
      </c>
      <c r="T5" s="2">
        <f t="shared" si="2"/>
        <v>49001630102</v>
      </c>
      <c r="U5" s="2">
        <f t="shared" si="2"/>
        <v>64761350816</v>
      </c>
      <c r="V5" s="2">
        <f t="shared" si="2"/>
        <v>85373721654</v>
      </c>
      <c r="W5" s="2">
        <f t="shared" si="2"/>
        <v>52535147701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446205042239</v>
      </c>
      <c r="E6" s="2">
        <f>IFERROR(INDEX(E51:E500,MATCH($C$6,$C$51:$C$500,0)),"")</f>
        <v>458842146719</v>
      </c>
      <c r="H6" s="2">
        <f>IFERROR(INDEX(D6:G6,COUNT(D6:G6)),"")</f>
        <v>458842146719</v>
      </c>
      <c r="I6" s="2">
        <f t="shared" ref="I6:Z6" si="3">IFERROR(INDEX(I51:I500,MATCH($C$6,$C$51:$C$500,0)),"")</f>
        <v>472113302958</v>
      </c>
      <c r="J6" s="2">
        <f t="shared" si="3"/>
        <v>501054495790</v>
      </c>
      <c r="K6" s="2">
        <f t="shared" si="3"/>
        <v>491383655588</v>
      </c>
      <c r="L6" s="2">
        <f t="shared" si="3"/>
        <v>474814738259</v>
      </c>
      <c r="M6" s="2">
        <f t="shared" si="3"/>
        <v>465822725534</v>
      </c>
      <c r="N6" s="2">
        <f t="shared" si="3"/>
        <v>443141451746</v>
      </c>
      <c r="O6" s="2">
        <f t="shared" si="3"/>
        <v>468699629730</v>
      </c>
      <c r="P6" s="2">
        <f t="shared" si="3"/>
        <v>475170562075</v>
      </c>
      <c r="Q6" s="2">
        <f t="shared" si="3"/>
        <v>452307088017</v>
      </c>
      <c r="R6" s="2">
        <f t="shared" si="3"/>
        <v>470603093171</v>
      </c>
      <c r="S6" s="2">
        <f t="shared" si="3"/>
        <v>454599496171</v>
      </c>
      <c r="T6" s="2">
        <f t="shared" si="3"/>
        <v>443978957043</v>
      </c>
      <c r="U6" s="2">
        <f t="shared" si="3"/>
        <v>415784337843</v>
      </c>
      <c r="V6" s="2">
        <f t="shared" si="3"/>
        <v>371829387027</v>
      </c>
      <c r="W6" s="2">
        <f t="shared" si="3"/>
        <v>302060465373</v>
      </c>
      <c r="X6" s="2">
        <f t="shared" si="3"/>
        <v>259928517672</v>
      </c>
      <c r="Y6" s="2">
        <f t="shared" si="3"/>
        <v>227799218314</v>
      </c>
      <c r="Z6" s="2">
        <f t="shared" si="3"/>
        <v>201208049236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0.52</v>
      </c>
      <c r="E7" s="3">
        <f>IFERROR(INDEX(E51:E500,MATCH($C$7,$C$51:$C$500,0))/1000000000,"")</f>
        <v>0.52</v>
      </c>
      <c r="H7" s="3">
        <f>IFERROR(INDEX(D7:G7,COUNT(D7:G7)),"")</f>
        <v>0.52</v>
      </c>
      <c r="I7" s="3">
        <f t="shared" ref="I7:Z7" si="4">IFERROR(INDEX(I51:I500,MATCH($C$7,$C$51:$C$500,0))/1000000000,"")</f>
        <v>0.52</v>
      </c>
      <c r="J7" s="3">
        <f t="shared" si="4"/>
        <v>0.52</v>
      </c>
      <c r="K7" s="3">
        <f t="shared" si="4"/>
        <v>0.52</v>
      </c>
      <c r="L7" s="3">
        <f t="shared" si="4"/>
        <v>0.52</v>
      </c>
      <c r="M7" s="3">
        <f t="shared" si="4"/>
        <v>0.52</v>
      </c>
      <c r="N7" s="3">
        <f t="shared" si="4"/>
        <v>0.52</v>
      </c>
      <c r="O7" s="3">
        <f t="shared" si="4"/>
        <v>0.52</v>
      </c>
      <c r="P7" s="3">
        <f t="shared" si="4"/>
        <v>0.52</v>
      </c>
      <c r="Q7" s="3">
        <f t="shared" si="4"/>
        <v>0.52</v>
      </c>
      <c r="R7" s="3">
        <f t="shared" si="4"/>
        <v>0.52</v>
      </c>
      <c r="S7" s="3">
        <f t="shared" si="4"/>
        <v>0.52</v>
      </c>
      <c r="T7" s="3">
        <f t="shared" si="4"/>
        <v>0.05</v>
      </c>
      <c r="U7" s="3">
        <f t="shared" si="4"/>
        <v>0.05</v>
      </c>
      <c r="V7" s="3">
        <f t="shared" si="4"/>
        <v>0.05</v>
      </c>
      <c r="W7" s="3">
        <f t="shared" si="4"/>
        <v>0.05</v>
      </c>
      <c r="X7" s="3">
        <f t="shared" si="4"/>
        <v>0.05</v>
      </c>
      <c r="Y7" s="3">
        <f t="shared" si="4"/>
        <v>0.05</v>
      </c>
      <c r="Z7" s="3">
        <f t="shared" si="4"/>
        <v>0.05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-11000000000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 t="shared" ref="I8:Z8" si="5">IFERROR(INDEX(I51:I500,MATCH($C$8,$C$51:$C$500,0)),"")</f>
        <v>13000000000</v>
      </c>
      <c r="J8" s="2">
        <f t="shared" si="5"/>
        <v>84000000000</v>
      </c>
      <c r="K8" s="2">
        <f t="shared" si="5"/>
        <v>0</v>
      </c>
      <c r="L8" s="2">
        <f t="shared" si="5"/>
        <v>-47000000000</v>
      </c>
      <c r="M8" s="2">
        <f t="shared" si="5"/>
        <v>-13000000000</v>
      </c>
      <c r="N8" s="2">
        <f t="shared" si="5"/>
        <v>-6000000000</v>
      </c>
      <c r="O8" s="2">
        <f t="shared" si="5"/>
        <v>-16000000000</v>
      </c>
      <c r="P8" s="2">
        <f t="shared" si="5"/>
        <v>2000000000</v>
      </c>
      <c r="Q8" s="2">
        <f t="shared" si="5"/>
        <v>-36000000000</v>
      </c>
      <c r="R8" s="2">
        <f t="shared" si="5"/>
        <v>35000000000</v>
      </c>
      <c r="S8" s="2">
        <f t="shared" si="5"/>
        <v>35000000000</v>
      </c>
      <c r="T8" s="2">
        <f t="shared" si="5"/>
        <v>10000000000</v>
      </c>
      <c r="U8" s="2">
        <f t="shared" si="5"/>
        <v>18000000000</v>
      </c>
      <c r="V8" s="2">
        <f t="shared" si="5"/>
        <v>60000000000</v>
      </c>
      <c r="W8" s="2">
        <f t="shared" si="5"/>
        <v>32000000000</v>
      </c>
      <c r="X8" s="2">
        <f t="shared" si="5"/>
        <v>31000000000</v>
      </c>
      <c r="Y8" s="2">
        <f t="shared" si="5"/>
        <v>46000000000</v>
      </c>
      <c r="Z8" s="2">
        <f t="shared" si="5"/>
        <v>24000000000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-21.71</v>
      </c>
      <c r="E9" s="3">
        <f>IFERROR(INDEX(E51:E500,MATCH("Free cash flow per share (Quarter)",$C$51:$C$500,0)),"")</f>
        <v>-9.17</v>
      </c>
      <c r="H9" s="3">
        <f>IFERROR(INDEX(D9:G9,COUNT(D9:G9)),"")</f>
        <v>-9.17</v>
      </c>
      <c r="I9" s="3">
        <f t="shared" ref="I9:Z9" si="6">IFERROR(INDEX(I51:I500,MATCH($C$9,$C$51:$C$500,0)),"")</f>
        <v>24.37</v>
      </c>
      <c r="J9" s="3">
        <f t="shared" si="6"/>
        <v>162.24</v>
      </c>
      <c r="K9" s="3">
        <f t="shared" si="6"/>
        <v>-0.38</v>
      </c>
      <c r="L9" s="3">
        <f t="shared" si="6"/>
        <v>-89.75</v>
      </c>
      <c r="M9" s="3">
        <f t="shared" si="6"/>
        <v>-24.14</v>
      </c>
      <c r="N9" s="3">
        <f t="shared" si="6"/>
        <v>-10.94</v>
      </c>
      <c r="O9" s="3">
        <f t="shared" si="6"/>
        <v>-31.58</v>
      </c>
      <c r="P9" s="3">
        <f t="shared" si="6"/>
        <v>3.27</v>
      </c>
      <c r="Q9" s="3">
        <f t="shared" si="6"/>
        <v>-68.62</v>
      </c>
      <c r="R9" s="3">
        <f t="shared" si="6"/>
        <v>67.83</v>
      </c>
      <c r="S9" s="3">
        <f t="shared" si="6"/>
        <v>68.03</v>
      </c>
      <c r="T9" s="3">
        <f t="shared" si="6"/>
        <v>199.52</v>
      </c>
      <c r="U9" s="3">
        <f t="shared" si="6"/>
        <v>346.77</v>
      </c>
      <c r="V9" s="3">
        <f t="shared" si="6"/>
        <v>1155.6500000000001</v>
      </c>
      <c r="W9" s="3">
        <f t="shared" si="6"/>
        <v>613.51</v>
      </c>
      <c r="X9" s="3">
        <f t="shared" si="6"/>
        <v>588.24</v>
      </c>
      <c r="Y9" s="3">
        <f t="shared" si="6"/>
        <v>888.55</v>
      </c>
      <c r="Z9" s="3">
        <f t="shared" si="6"/>
        <v>451.81</v>
      </c>
    </row>
    <row r="10" spans="1:26" ht="15.5" x14ac:dyDescent="0.35">
      <c r="C10" t="s">
        <v>18</v>
      </c>
      <c r="D10" s="3">
        <f ca="1">IFERROR(IF(D9=0,"",D2/D9),"")</f>
        <v>-18.608935974205433</v>
      </c>
      <c r="E10" s="3">
        <f ca="1">IFERROR(IF(E9=0,"",E2/E9),"")</f>
        <v>-33.369683751363141</v>
      </c>
      <c r="I10" s="3">
        <f t="shared" ref="I10:Z10" ca="1" si="7">IFERROR(IF(I9=0,"",I2/I9),"")</f>
        <v>17.644645055395976</v>
      </c>
      <c r="J10" s="3">
        <f t="shared" ca="1" si="7"/>
        <v>2.4654832347140037</v>
      </c>
      <c r="K10" s="3">
        <f t="shared" ca="1" si="7"/>
        <v>-1513.1578947368421</v>
      </c>
      <c r="L10" s="3">
        <f t="shared" ca="1" si="7"/>
        <v>-9.415041782729805</v>
      </c>
      <c r="M10" s="3">
        <f t="shared" ca="1" si="7"/>
        <v>-14.167357083678542</v>
      </c>
      <c r="N10" s="3">
        <f t="shared" ca="1" si="7"/>
        <v>-31.627056672760514</v>
      </c>
      <c r="O10" s="3">
        <f t="shared" ca="1" si="7"/>
        <v>-14.819506016466118</v>
      </c>
      <c r="P10" s="3">
        <f t="shared" ca="1" si="7"/>
        <v>207.95107033639144</v>
      </c>
      <c r="Q10" s="3">
        <f t="shared" ca="1" si="7"/>
        <v>-11.148353249781405</v>
      </c>
      <c r="R10" s="3">
        <f t="shared" ca="1" si="7"/>
        <v>15.479876160990713</v>
      </c>
      <c r="S10" s="3" t="str">
        <f t="shared" ca="1" si="7"/>
        <v/>
      </c>
      <c r="T10" s="3" t="str">
        <f t="shared" ca="1" si="7"/>
        <v/>
      </c>
      <c r="U10" s="3">
        <f t="shared" ca="1" si="7"/>
        <v>3.4605069642702659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>
        <f t="shared" ca="1" si="7"/>
        <v>0.68059582567893584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147622666585</v>
      </c>
      <c r="E11" s="2">
        <f>IFERROR(INDEX(E51:E500,MATCH($C$11,$C$51:$C$500,0)),"")</f>
        <v>159949585384</v>
      </c>
      <c r="H11" s="2">
        <f>IFERROR(INDEX(D11:G11,COUNT(D11:G11)),"")</f>
        <v>159949585384</v>
      </c>
      <c r="I11" s="2">
        <f t="shared" ref="I11:Z11" si="8">IFERROR(INDEX(I51:I500,MATCH($C$11,$C$51:$C$500,0)),"")</f>
        <v>164776124077</v>
      </c>
      <c r="J11" s="2">
        <f t="shared" si="8"/>
        <v>144076149622</v>
      </c>
      <c r="K11" s="2">
        <f t="shared" si="8"/>
        <v>64111821075</v>
      </c>
      <c r="L11" s="2">
        <f t="shared" si="8"/>
        <v>47307400933</v>
      </c>
      <c r="M11" s="2">
        <f t="shared" si="8"/>
        <v>99398874411</v>
      </c>
      <c r="N11" s="2">
        <f t="shared" si="8"/>
        <v>129156773909</v>
      </c>
      <c r="O11" s="2">
        <f t="shared" si="8"/>
        <v>135571040816</v>
      </c>
      <c r="P11" s="2">
        <f t="shared" si="8"/>
        <v>151270510307</v>
      </c>
      <c r="Q11" s="2">
        <f t="shared" si="8"/>
        <v>153660008953</v>
      </c>
      <c r="R11" s="2">
        <f t="shared" si="8"/>
        <v>209849771599</v>
      </c>
      <c r="S11" s="2">
        <f t="shared" si="8"/>
        <v>202395371009</v>
      </c>
      <c r="T11" s="2">
        <f t="shared" si="8"/>
        <v>173492110768</v>
      </c>
      <c r="U11" s="2">
        <f t="shared" si="8"/>
        <v>203832669561</v>
      </c>
      <c r="V11" s="2">
        <f t="shared" si="8"/>
        <v>202359152678</v>
      </c>
      <c r="W11" s="2">
        <f t="shared" si="8"/>
        <v>173116991549</v>
      </c>
      <c r="X11" s="2">
        <f t="shared" si="8"/>
        <v>148965833425</v>
      </c>
      <c r="Y11" s="2">
        <f t="shared" si="8"/>
        <v>127049613035</v>
      </c>
      <c r="Z11" s="2">
        <f t="shared" si="8"/>
        <v>80467053220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-123000000000</v>
      </c>
      <c r="E12" s="2">
        <f>IFERROR(INDEX(E51:E500,MATCH("Net Debt (Quarter)",$C$51:$C$500,0)),"")</f>
        <v>-135000000000</v>
      </c>
      <c r="H12" s="2">
        <f>IFERROR(INDEX(D12:G12,COUNT(D12:G12)),"")</f>
        <v>-135000000000</v>
      </c>
      <c r="I12" s="2">
        <f t="shared" ref="I12:Z12" si="9">IFERROR(INDEX(I51:I500,MATCH($C$12,$C$51:$C$500,0)),"")</f>
        <v>-140000000000</v>
      </c>
      <c r="J12" s="2">
        <f t="shared" si="9"/>
        <v>-95000000000</v>
      </c>
      <c r="K12" s="2">
        <f t="shared" si="9"/>
        <v>6000000000</v>
      </c>
      <c r="L12" s="2">
        <f t="shared" si="9"/>
        <v>-12000000000</v>
      </c>
      <c r="M12" s="2">
        <f t="shared" si="9"/>
        <v>-64000000000</v>
      </c>
      <c r="N12" s="2">
        <f t="shared" si="9"/>
        <v>-94000000000</v>
      </c>
      <c r="O12" s="2">
        <f t="shared" si="9"/>
        <v>-101000000000</v>
      </c>
      <c r="P12" s="2">
        <f t="shared" si="9"/>
        <v>-116000000000</v>
      </c>
      <c r="Q12" s="2">
        <f t="shared" si="9"/>
        <v>-119000000000</v>
      </c>
      <c r="R12" s="2">
        <f t="shared" si="9"/>
        <v>-175000000000</v>
      </c>
      <c r="S12" s="2">
        <f t="shared" si="9"/>
        <v>-167000000000</v>
      </c>
      <c r="T12" s="2">
        <f t="shared" si="9"/>
        <v>-138000000000</v>
      </c>
      <c r="U12" s="2">
        <f t="shared" si="9"/>
        <v>-204000000000</v>
      </c>
      <c r="V12" s="2">
        <f t="shared" si="9"/>
        <v>-202000000000</v>
      </c>
      <c r="W12" s="2">
        <f t="shared" si="9"/>
        <v>-173000000000</v>
      </c>
      <c r="X12" s="2">
        <f t="shared" si="9"/>
        <v>-149000000000</v>
      </c>
      <c r="Y12" s="2">
        <f t="shared" si="9"/>
        <v>-127000000000</v>
      </c>
      <c r="Z12" s="2">
        <f t="shared" si="9"/>
        <v>-80000000000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25000000000</v>
      </c>
      <c r="E13" s="2">
        <f>IFERROR(INDEX(E51:E500,MATCH("Total Debt (Quarter)",$C$51:$C$500,0)),"")</f>
        <v>25000000000</v>
      </c>
      <c r="H13" s="2">
        <f>IFERROR(INDEX(D13:G13,COUNT(D13:G13)),"")</f>
        <v>25000000000</v>
      </c>
      <c r="I13" s="2">
        <f t="shared" ref="I13:Z13" si="10">IFERROR(INDEX(I51:I500,MATCH($C$13,$C$51:$C$500,0)),"")</f>
        <v>25000000000</v>
      </c>
      <c r="J13" s="2">
        <f t="shared" si="10"/>
        <v>49000000000</v>
      </c>
      <c r="K13" s="2">
        <f t="shared" si="10"/>
        <v>70000000000</v>
      </c>
      <c r="L13" s="2">
        <f t="shared" si="10"/>
        <v>35000000000</v>
      </c>
      <c r="M13" s="2">
        <f t="shared" si="10"/>
        <v>35000000000</v>
      </c>
      <c r="N13" s="2">
        <f t="shared" si="10"/>
        <v>35000000000</v>
      </c>
      <c r="O13" s="2">
        <f t="shared" si="10"/>
        <v>35000000000</v>
      </c>
      <c r="P13" s="2">
        <f t="shared" si="10"/>
        <v>35000000000</v>
      </c>
      <c r="Q13" s="2">
        <f t="shared" si="10"/>
        <v>35000000000</v>
      </c>
      <c r="R13" s="2">
        <f t="shared" si="10"/>
        <v>35000000000</v>
      </c>
      <c r="S13" s="2">
        <f t="shared" si="10"/>
        <v>35000000000</v>
      </c>
      <c r="T13" s="2">
        <f t="shared" si="10"/>
        <v>35000000000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-196855035</v>
      </c>
      <c r="E14" s="2">
        <f>IFERROR(INDEX(E51:E500,MATCH($C$14,$C$51:$C$500,0)),"")</f>
        <v>-192659052</v>
      </c>
      <c r="H14" s="2">
        <f>IFERROR(SUM(D14:G14)*(4/MAX(1,COUNT(D14:G14))),"")</f>
        <v>-779028174</v>
      </c>
      <c r="I14" s="2">
        <f t="shared" ref="I14:Z14" si="11">IFERROR(INDEX(I51:I500,MATCH($C$14,$C$51:$C$500,0)),"")</f>
        <v>-1908268254</v>
      </c>
      <c r="J14" s="2">
        <f t="shared" si="11"/>
        <v>-3160520551</v>
      </c>
      <c r="K14" s="2">
        <f t="shared" si="11"/>
        <v>-3509768037</v>
      </c>
      <c r="L14" s="2">
        <f t="shared" si="11"/>
        <v>-1304938252</v>
      </c>
      <c r="M14" s="2">
        <f t="shared" si="11"/>
        <v>-1510473718</v>
      </c>
      <c r="N14" s="2">
        <f t="shared" si="11"/>
        <v>-2259394908</v>
      </c>
      <c r="O14" s="2">
        <f t="shared" si="11"/>
        <v>-2169756944</v>
      </c>
      <c r="P14" s="2">
        <f t="shared" si="11"/>
        <v>-2003749999</v>
      </c>
      <c r="Q14" s="2">
        <f t="shared" si="11"/>
        <v>-2040451387</v>
      </c>
      <c r="R14" s="2">
        <f t="shared" si="11"/>
        <v>-2046041664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-792065953</v>
      </c>
      <c r="E15" s="2">
        <f>IFERROR(INDEX(E51:E500,MATCH($C$15,$C$51:$C$500,0)),"")</f>
        <v>-220883461</v>
      </c>
      <c r="H15" s="2">
        <f>IFERROR(SUM(D15:G15)*(4/MAX(1,COUNT(D15:G15))),"")</f>
        <v>-2025898828</v>
      </c>
      <c r="I15" s="2">
        <f t="shared" ref="I15:Z15" si="12">IFERROR(INDEX(I51:I500,MATCH($C$15,$C$51:$C$500,0)),"")</f>
        <v>755105607</v>
      </c>
      <c r="J15" s="2">
        <f t="shared" si="12"/>
        <v>-8278058143</v>
      </c>
      <c r="K15" s="2">
        <f t="shared" si="12"/>
        <v>-9010002462</v>
      </c>
      <c r="L15" s="2">
        <f t="shared" si="12"/>
        <v>-5179680928</v>
      </c>
      <c r="M15" s="2">
        <f t="shared" si="12"/>
        <v>-7361474890</v>
      </c>
      <c r="N15" s="2">
        <f t="shared" si="12"/>
        <v>-2461129236</v>
      </c>
      <c r="O15" s="2">
        <f t="shared" si="12"/>
        <v>-4836925088</v>
      </c>
      <c r="P15" s="2">
        <f t="shared" si="12"/>
        <v>-9228951178</v>
      </c>
      <c r="Q15" s="2">
        <f t="shared" si="12"/>
        <v>-10892495785</v>
      </c>
      <c r="R15" s="2">
        <f t="shared" si="12"/>
        <v>-12325977643</v>
      </c>
      <c r="S15" s="2">
        <f t="shared" si="12"/>
        <v>-12433164026</v>
      </c>
      <c r="T15" s="2">
        <f t="shared" si="12"/>
        <v>-13856109214</v>
      </c>
      <c r="U15" s="2">
        <f t="shared" si="12"/>
        <v>-20265714260</v>
      </c>
      <c r="V15" s="2">
        <f t="shared" si="12"/>
        <v>-18278323727</v>
      </c>
      <c r="W15" s="2">
        <f t="shared" si="12"/>
        <v>-14659467466</v>
      </c>
      <c r="X15" s="2">
        <f t="shared" si="12"/>
        <v>-11639101471</v>
      </c>
      <c r="Y15" s="2">
        <f t="shared" si="12"/>
        <v>-11372620154</v>
      </c>
      <c r="Z15" s="2">
        <f t="shared" si="12"/>
        <v>-19220208746</v>
      </c>
    </row>
    <row r="16" spans="1:26" ht="15.5" x14ac:dyDescent="0.35">
      <c r="C16" t="s">
        <v>29</v>
      </c>
      <c r="D16" s="2">
        <f>IFERROR(INDEX(D51:D500,MATCH($C$16,$C$51:$C$500,0)),"")</f>
        <v>-11845038527</v>
      </c>
      <c r="E16" s="2">
        <f>IFERROR(INDEX(E51:E500,MATCH($C$16,$C$51:$C$500,0)),"")</f>
        <v>-13050272778</v>
      </c>
      <c r="H16" s="2">
        <f>IFERROR(SUM(D16:G16)*(4/MAX(1,COUNT(D16:G16))),"")</f>
        <v>-49790622610</v>
      </c>
      <c r="I16" s="2">
        <f t="shared" ref="I16:Z16" si="13">IFERROR(INDEX(I51:I500,MATCH($C$16,$C$51:$C$500,0)),"")</f>
        <v>-26796562056</v>
      </c>
      <c r="J16" s="2">
        <f t="shared" si="13"/>
        <v>18844471659</v>
      </c>
      <c r="K16" s="2">
        <f t="shared" si="13"/>
        <v>15636326834</v>
      </c>
      <c r="L16" s="2">
        <f t="shared" si="13"/>
        <v>7494043687</v>
      </c>
      <c r="M16" s="2">
        <f t="shared" si="13"/>
        <v>-1376214766</v>
      </c>
      <c r="N16" s="2">
        <f t="shared" si="13"/>
        <v>-7110199333</v>
      </c>
      <c r="O16" s="2">
        <f t="shared" si="13"/>
        <v>5763388287</v>
      </c>
      <c r="P16" s="2">
        <f t="shared" si="13"/>
        <v>23908625171</v>
      </c>
      <c r="Q16" s="2">
        <f t="shared" si="13"/>
        <v>20175438794</v>
      </c>
      <c r="R16" s="2">
        <f t="shared" si="13"/>
        <v>54671394698</v>
      </c>
      <c r="S16" s="2">
        <f t="shared" si="13"/>
        <v>58451801513</v>
      </c>
      <c r="T16" s="2">
        <f t="shared" si="13"/>
        <v>62857739316</v>
      </c>
      <c r="U16" s="2">
        <f t="shared" si="13"/>
        <v>85027065076</v>
      </c>
      <c r="V16" s="2">
        <f t="shared" si="13"/>
        <v>103652045381</v>
      </c>
      <c r="W16" s="2">
        <f t="shared" si="13"/>
        <v>67194615167</v>
      </c>
      <c r="X16" s="2">
        <f t="shared" si="13"/>
        <v>50270400829</v>
      </c>
      <c r="Y16" s="2">
        <f t="shared" si="13"/>
        <v>44985949232</v>
      </c>
      <c r="Z16" s="2">
        <f t="shared" si="13"/>
        <v>57060601792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210080000000</v>
      </c>
      <c r="E20" s="2">
        <f ca="1">IFERROR(E21*E2,"")</f>
        <v>159120000000</v>
      </c>
      <c r="H20" s="2">
        <f t="shared" ref="H20:Z20" ca="1" si="14">IFERROR(H21*H2,"")</f>
        <v>159120000000</v>
      </c>
      <c r="I20" s="2">
        <f t="shared" ca="1" si="14"/>
        <v>223600000000</v>
      </c>
      <c r="J20" s="2">
        <f t="shared" ca="1" si="14"/>
        <v>208000000000</v>
      </c>
      <c r="K20" s="2">
        <f t="shared" ca="1" si="14"/>
        <v>299000000000</v>
      </c>
      <c r="L20" s="2">
        <f t="shared" ca="1" si="14"/>
        <v>439400000000</v>
      </c>
      <c r="M20" s="2">
        <f t="shared" ca="1" si="14"/>
        <v>177840000000</v>
      </c>
      <c r="N20" s="2">
        <f t="shared" ca="1" si="14"/>
        <v>179920000000</v>
      </c>
      <c r="O20" s="2">
        <f t="shared" ca="1" si="14"/>
        <v>243360000000</v>
      </c>
      <c r="P20" s="2">
        <f t="shared" ca="1" si="14"/>
        <v>353600000000</v>
      </c>
      <c r="Q20" s="2">
        <f t="shared" ca="1" si="14"/>
        <v>397800000000</v>
      </c>
      <c r="R20" s="2">
        <f t="shared" ca="1" si="14"/>
        <v>546000000000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60000000000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15375000000</v>
      </c>
    </row>
    <row r="21" spans="1:26" ht="15.5" x14ac:dyDescent="0.35">
      <c r="C21" t="s">
        <v>12</v>
      </c>
      <c r="D21" s="2">
        <f>IFERROR(INDEX(D51:D500,MATCH($C$7,$C$51:$C$500,0)),"")</f>
        <v>520000000</v>
      </c>
      <c r="E21" s="2">
        <f>IFERROR(INDEX(E51:E500,MATCH($C$7,$C$51:$C$500,0)),"")</f>
        <v>520000000</v>
      </c>
      <c r="H21" s="2">
        <f>IFERROR(INDEX(D21:G21,COUNT(D21:G21)),"")</f>
        <v>520000000</v>
      </c>
      <c r="I21" s="2">
        <f t="shared" ref="I21:Z21" si="15">IFERROR(INDEX(I51:I500,MATCH($C$7,$C$51:$C$500,0)),"")</f>
        <v>520000000</v>
      </c>
      <c r="J21" s="2">
        <f t="shared" si="15"/>
        <v>520000000</v>
      </c>
      <c r="K21" s="2">
        <f t="shared" si="15"/>
        <v>520000000</v>
      </c>
      <c r="L21" s="2">
        <f t="shared" si="15"/>
        <v>520000000</v>
      </c>
      <c r="M21" s="2">
        <f t="shared" si="15"/>
        <v>520000000</v>
      </c>
      <c r="N21" s="2">
        <f t="shared" si="15"/>
        <v>520000000</v>
      </c>
      <c r="O21" s="2">
        <f t="shared" si="15"/>
        <v>520000000</v>
      </c>
      <c r="P21" s="2">
        <f t="shared" si="15"/>
        <v>520000000</v>
      </c>
      <c r="Q21" s="2">
        <f t="shared" si="15"/>
        <v>520000000</v>
      </c>
      <c r="R21" s="2">
        <f t="shared" si="15"/>
        <v>520000000</v>
      </c>
      <c r="S21" s="2">
        <f t="shared" si="15"/>
        <v>520000000</v>
      </c>
      <c r="T21" s="2">
        <f t="shared" si="15"/>
        <v>50000000</v>
      </c>
      <c r="U21" s="2">
        <f t="shared" si="15"/>
        <v>50000000</v>
      </c>
      <c r="V21" s="2">
        <f t="shared" si="15"/>
        <v>50000000</v>
      </c>
      <c r="W21" s="2">
        <f t="shared" si="15"/>
        <v>50000000</v>
      </c>
      <c r="X21" s="2">
        <f t="shared" si="15"/>
        <v>50000000</v>
      </c>
      <c r="Y21" s="2">
        <f t="shared" si="15"/>
        <v>50000000</v>
      </c>
      <c r="Z21" s="2">
        <f t="shared" si="15"/>
        <v>50000000</v>
      </c>
    </row>
    <row r="23" spans="1:26" ht="15.5" x14ac:dyDescent="0.35">
      <c r="B23" t="s">
        <v>54</v>
      </c>
      <c r="C23" t="s">
        <v>55</v>
      </c>
      <c r="D23" s="3">
        <f>IFERROR(D5/D6*100,"")</f>
        <v>-2.8321294659936207</v>
      </c>
      <c r="E23" s="3">
        <f>IFERROR(E5/E6*100,"")</f>
        <v>-2.8923141289214227</v>
      </c>
      <c r="H23" s="3">
        <f t="shared" ref="H23:Z23" si="16">IFERROR(H5/H6*100,"")</f>
        <v>-11.292886193763934</v>
      </c>
      <c r="I23" s="3">
        <f t="shared" si="16"/>
        <v>-6.0143738439681371</v>
      </c>
      <c r="J23" s="3">
        <f t="shared" si="16"/>
        <v>2.4491627767258359</v>
      </c>
      <c r="K23" s="3">
        <f t="shared" si="16"/>
        <v>3.7953149472754744</v>
      </c>
      <c r="L23" s="3">
        <f t="shared" si="16"/>
        <v>1.8937939369723342</v>
      </c>
      <c r="M23" s="3">
        <f t="shared" si="16"/>
        <v>-2.763576711342818</v>
      </c>
      <c r="N23" s="3">
        <f t="shared" si="16"/>
        <v>-4.8407237868362261</v>
      </c>
      <c r="O23" s="3">
        <f t="shared" si="16"/>
        <v>-0.27082000165675701</v>
      </c>
      <c r="P23" s="3">
        <f t="shared" si="16"/>
        <v>6.4536561196229485</v>
      </c>
      <c r="Q23" s="3">
        <f t="shared" si="16"/>
        <v>0.55502001018954772</v>
      </c>
      <c r="R23" s="3">
        <f t="shared" si="16"/>
        <v>7.8218774024557014</v>
      </c>
      <c r="S23" s="3">
        <f t="shared" si="16"/>
        <v>10.882596041723451</v>
      </c>
      <c r="T23" s="3">
        <f t="shared" si="16"/>
        <v>11.036926260731345</v>
      </c>
      <c r="U23" s="3">
        <f t="shared" si="16"/>
        <v>15.575707144710647</v>
      </c>
      <c r="V23" s="3">
        <f t="shared" si="16"/>
        <v>22.960455690878646</v>
      </c>
      <c r="W23" s="3">
        <f t="shared" si="16"/>
        <v>17.392262054594553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-0.13982951494695395</v>
      </c>
      <c r="E24" s="4" t="str">
        <f>IFERROR(_xlfn.RRI(5,J23,E23),"")</f>
        <v/>
      </c>
      <c r="H24" s="4">
        <f t="shared" ref="H24:Z24" si="17">IFERROR(_xlfn.RRI(5,M23,H23),"")</f>
        <v>0.32515501796586666</v>
      </c>
      <c r="I24" s="4">
        <f t="shared" si="17"/>
        <v>4.4373932815671813E-2</v>
      </c>
      <c r="J24" s="4" t="str">
        <f t="shared" si="17"/>
        <v/>
      </c>
      <c r="K24" s="4">
        <f t="shared" si="17"/>
        <v>-0.10073353115924288</v>
      </c>
      <c r="L24" s="4">
        <f t="shared" si="17"/>
        <v>0.27821766775215351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-0.16156073322846454</v>
      </c>
      <c r="Q24" s="4">
        <f t="shared" si="17"/>
        <v>-0.52503060375529043</v>
      </c>
      <c r="R24" s="4">
        <f t="shared" si="17"/>
        <v>-0.14770294686454721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-24.29</v>
      </c>
      <c r="E25" s="3">
        <f>IFERROR(INDEX(E51:E500,MATCH($A$25,$C$51:$C$500,0)),"")</f>
        <v>-25.51</v>
      </c>
      <c r="H25" s="3">
        <f>IFERROR(INDEX(D25:G25,COUNT(D25:G25)),"")</f>
        <v>-25.51</v>
      </c>
      <c r="I25" s="3">
        <f t="shared" ref="I25:Z25" si="18">IFERROR(INDEX(I51:I500,MATCH($C$25,$C$51:$C$500,0)),"")</f>
        <v>-50.06</v>
      </c>
      <c r="J25" s="3">
        <f t="shared" si="18"/>
        <v>20.309999999999999</v>
      </c>
      <c r="K25" s="3">
        <f t="shared" si="18"/>
        <v>12.74</v>
      </c>
      <c r="L25" s="3">
        <f t="shared" si="18"/>
        <v>4.45</v>
      </c>
      <c r="M25" s="3">
        <f t="shared" si="18"/>
        <v>-16.8</v>
      </c>
      <c r="N25" s="3">
        <f t="shared" si="18"/>
        <v>-18.399999999999999</v>
      </c>
      <c r="O25" s="3">
        <f t="shared" si="18"/>
        <v>1.78</v>
      </c>
      <c r="P25" s="3">
        <f t="shared" si="18"/>
        <v>28.22</v>
      </c>
      <c r="Q25" s="3">
        <f t="shared" si="18"/>
        <v>17.850000000000001</v>
      </c>
      <c r="R25" s="3">
        <f t="shared" si="18"/>
        <v>81.41</v>
      </c>
      <c r="S25" s="3">
        <f t="shared" si="18"/>
        <v>88.47</v>
      </c>
      <c r="T25" s="3">
        <f t="shared" si="18"/>
        <v>942.05</v>
      </c>
      <c r="U25" s="3">
        <f t="shared" si="18"/>
        <v>1245.03</v>
      </c>
      <c r="V25" s="3">
        <f t="shared" si="18"/>
        <v>1641.3</v>
      </c>
      <c r="W25" s="3">
        <f t="shared" si="18"/>
        <v>1009.98</v>
      </c>
      <c r="X25" s="3">
        <f t="shared" si="18"/>
        <v>742.68</v>
      </c>
      <c r="Y25" s="3">
        <f t="shared" si="18"/>
        <v>646.21</v>
      </c>
      <c r="Z25" s="3">
        <f t="shared" si="18"/>
        <v>727.48</v>
      </c>
    </row>
    <row r="26" spans="1:26" ht="15.5" x14ac:dyDescent="0.35">
      <c r="C26" t="s">
        <v>59</v>
      </c>
      <c r="D26" s="4">
        <f>IFERROR(_xlfn.RRI(5,I25,D25),"")</f>
        <v>-0.13465889487549521</v>
      </c>
      <c r="E26" s="4" t="str">
        <f>IFERROR(_xlfn.RRI(5,J25,E25),"")</f>
        <v/>
      </c>
      <c r="H26" s="4">
        <f t="shared" ref="H26:Z26" si="19">IFERROR(_xlfn.RRI(5,M25,H25),"")</f>
        <v>8.7126883142504274E-2</v>
      </c>
      <c r="I26" s="4">
        <f t="shared" si="19"/>
        <v>0.22161569687346727</v>
      </c>
      <c r="J26" s="4">
        <f t="shared" si="19"/>
        <v>0.62726387852831778</v>
      </c>
      <c r="K26" s="4">
        <f t="shared" si="19"/>
        <v>-0.14705214039048931</v>
      </c>
      <c r="L26" s="4">
        <f t="shared" si="19"/>
        <v>-0.24256676372189945</v>
      </c>
      <c r="M26" s="4" t="str">
        <f t="shared" si="19"/>
        <v/>
      </c>
      <c r="N26" s="4" t="str">
        <f t="shared" si="19"/>
        <v/>
      </c>
      <c r="O26" s="4">
        <f t="shared" si="19"/>
        <v>-0.71472139005670454</v>
      </c>
      <c r="P26" s="4">
        <f t="shared" si="19"/>
        <v>-0.53110517607754137</v>
      </c>
      <c r="Q26" s="4">
        <f t="shared" si="19"/>
        <v>-0.59515381587643501</v>
      </c>
      <c r="R26" s="4">
        <f t="shared" si="19"/>
        <v>-0.39567161101123216</v>
      </c>
      <c r="S26" s="4">
        <f t="shared" si="19"/>
        <v>-0.3465703160129846</v>
      </c>
      <c r="T26" s="4">
        <f t="shared" si="19"/>
        <v>7.8301119025553811E-2</v>
      </c>
      <c r="U26" s="4">
        <f t="shared" si="19"/>
        <v>0.11345264589161208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109.89642943846154</v>
      </c>
      <c r="E27" s="3">
        <f>IFERROR(E4/E21,"")</f>
        <v>128.24865852115386</v>
      </c>
      <c r="H27" s="3">
        <f t="shared" ref="H27:Z27" si="20">IFERROR(H4/H21,"")</f>
        <v>476.29017591923076</v>
      </c>
      <c r="I27" s="3">
        <f t="shared" si="20"/>
        <v>652.16176212307687</v>
      </c>
      <c r="J27" s="3">
        <f t="shared" si="20"/>
        <v>818.12304964230771</v>
      </c>
      <c r="K27" s="3">
        <f t="shared" si="20"/>
        <v>869.489287375</v>
      </c>
      <c r="L27" s="3">
        <f t="shared" si="20"/>
        <v>786.17595682115382</v>
      </c>
      <c r="M27" s="3">
        <f t="shared" si="20"/>
        <v>577.46208752692303</v>
      </c>
      <c r="N27" s="3">
        <f t="shared" si="20"/>
        <v>574.14023188269232</v>
      </c>
      <c r="O27" s="3">
        <f t="shared" si="20"/>
        <v>716.32504409230773</v>
      </c>
      <c r="P27" s="3">
        <f t="shared" si="20"/>
        <v>815.63157832115382</v>
      </c>
      <c r="Q27" s="3">
        <f t="shared" si="20"/>
        <v>672.4823002711538</v>
      </c>
      <c r="R27" s="3">
        <f t="shared" si="20"/>
        <v>729.10990199230764</v>
      </c>
      <c r="S27" s="3">
        <f t="shared" si="20"/>
        <v>748.55998540192309</v>
      </c>
      <c r="T27" s="3">
        <f t="shared" si="20"/>
        <v>7552.4524430000001</v>
      </c>
      <c r="U27" s="3">
        <f t="shared" si="20"/>
        <v>6673.48699932</v>
      </c>
      <c r="V27" s="3">
        <f t="shared" si="20"/>
        <v>6678.4390041400002</v>
      </c>
      <c r="W27" s="3">
        <f t="shared" si="20"/>
        <v>5368.2857086399999</v>
      </c>
      <c r="X27" s="3">
        <f t="shared" si="20"/>
        <v>4156.6524567400002</v>
      </c>
      <c r="Y27" s="3">
        <f t="shared" si="20"/>
        <v>3950.1570087</v>
      </c>
      <c r="Z27" s="3">
        <f t="shared" si="20"/>
        <v>4592.1403227199999</v>
      </c>
    </row>
    <row r="28" spans="1:26" ht="15.5" x14ac:dyDescent="0.35">
      <c r="C28" t="s">
        <v>61</v>
      </c>
      <c r="D28" s="4">
        <f>IFERROR(_xlfn.RRI(5,I27,D27),"")</f>
        <v>-0.29963303961326304</v>
      </c>
      <c r="E28" s="4">
        <f>IFERROR(_xlfn.RRI(5,J27,E27),"")</f>
        <v>-0.30968574684765238</v>
      </c>
      <c r="H28" s="4">
        <f t="shared" ref="H28:Z28" si="21">IFERROR(_xlfn.RRI(5,M27,H27),"")</f>
        <v>-3.779052432023644E-2</v>
      </c>
      <c r="I28" s="4">
        <f t="shared" si="21"/>
        <v>2.581127971937125E-2</v>
      </c>
      <c r="J28" s="4">
        <f t="shared" si="21"/>
        <v>2.6932027553635995E-2</v>
      </c>
      <c r="K28" s="4">
        <f t="shared" si="21"/>
        <v>1.2870776001765449E-2</v>
      </c>
      <c r="L28" s="4">
        <f t="shared" si="21"/>
        <v>3.1734088666637073E-2</v>
      </c>
      <c r="M28" s="4">
        <f t="shared" si="21"/>
        <v>-4.5565573390018321E-2</v>
      </c>
      <c r="N28" s="4">
        <f t="shared" si="21"/>
        <v>-5.1672653119452017E-2</v>
      </c>
      <c r="O28" s="4">
        <f t="shared" si="21"/>
        <v>-0.37568405463386001</v>
      </c>
      <c r="P28" s="4">
        <f t="shared" si="21"/>
        <v>-0.34320741269943966</v>
      </c>
      <c r="Q28" s="4">
        <f t="shared" si="21"/>
        <v>-0.36816863822473656</v>
      </c>
      <c r="R28" s="4">
        <f t="shared" si="21"/>
        <v>-0.3292024388424496</v>
      </c>
      <c r="S28" s="4">
        <f t="shared" si="21"/>
        <v>-0.2902644179708086</v>
      </c>
      <c r="T28" s="4">
        <f t="shared" si="21"/>
        <v>0.13839958363595861</v>
      </c>
      <c r="U28" s="4">
        <f t="shared" si="21"/>
        <v>7.7624691249968292E-2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-0.4904115061925689</v>
      </c>
      <c r="I29" s="4">
        <f t="shared" si="22"/>
        <v>-3.4647956671590352</v>
      </c>
      <c r="J29" s="4">
        <f t="shared" si="22"/>
        <v>0.59419152276295117</v>
      </c>
      <c r="K29" s="4">
        <f t="shared" si="22"/>
        <v>1.8629213483146065</v>
      </c>
      <c r="L29" s="4">
        <f t="shared" si="22"/>
        <v>-1.2648809523809523</v>
      </c>
      <c r="M29" s="4">
        <f t="shared" si="22"/>
        <v>-8.6956521739130321E-2</v>
      </c>
      <c r="N29" s="4">
        <f t="shared" si="22"/>
        <v>-11.337078651685394</v>
      </c>
      <c r="O29" s="4">
        <f t="shared" si="22"/>
        <v>-0.93692416725726435</v>
      </c>
      <c r="P29" s="4">
        <f t="shared" si="22"/>
        <v>0.58095238095238078</v>
      </c>
      <c r="Q29" s="4">
        <f t="shared" si="22"/>
        <v>-0.78073946689595874</v>
      </c>
      <c r="R29" s="4">
        <f t="shared" si="22"/>
        <v>-7.9801062507064563E-2</v>
      </c>
      <c r="S29" s="4">
        <f t="shared" si="22"/>
        <v>-0.90608778727243777</v>
      </c>
      <c r="T29" s="4">
        <f t="shared" si="22"/>
        <v>-0.24335156582572309</v>
      </c>
      <c r="U29" s="4">
        <f t="shared" si="22"/>
        <v>-0.24143666605739353</v>
      </c>
      <c r="V29" s="4">
        <f t="shared" si="22"/>
        <v>0.62508168478583725</v>
      </c>
      <c r="W29" s="4">
        <f t="shared" si="22"/>
        <v>0.35991274842462445</v>
      </c>
      <c r="X29" s="4">
        <f t="shared" si="22"/>
        <v>0.14928583587378702</v>
      </c>
      <c r="Y29" s="4">
        <f t="shared" si="22"/>
        <v>-0.11171441139275304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-0.26967478993448774</v>
      </c>
      <c r="I30" s="4">
        <f t="shared" si="23"/>
        <v>-0.20285614442936295</v>
      </c>
      <c r="J30" s="4">
        <f t="shared" si="23"/>
        <v>-5.907633190946799E-2</v>
      </c>
      <c r="K30" s="4">
        <f t="shared" si="23"/>
        <v>0.10597288028333716</v>
      </c>
      <c r="L30" s="4">
        <f t="shared" si="23"/>
        <v>0.36143302530575205</v>
      </c>
      <c r="M30" s="4">
        <f t="shared" si="23"/>
        <v>5.7857914491340279E-3</v>
      </c>
      <c r="N30" s="4">
        <f t="shared" si="23"/>
        <v>-0.19849203009478064</v>
      </c>
      <c r="O30" s="4">
        <f t="shared" si="23"/>
        <v>-0.12175415575896729</v>
      </c>
      <c r="P30" s="4">
        <f t="shared" si="23"/>
        <v>0.21286698250984498</v>
      </c>
      <c r="Q30" s="4">
        <f t="shared" si="23"/>
        <v>-7.7666757187658211E-2</v>
      </c>
      <c r="R30" s="4">
        <f t="shared" si="23"/>
        <v>-2.5983333051354786E-2</v>
      </c>
      <c r="S30" s="4">
        <f t="shared" si="23"/>
        <v>-0.90088517722534933</v>
      </c>
      <c r="T30" s="4">
        <f t="shared" si="23"/>
        <v>0.1317100705777299</v>
      </c>
      <c r="U30" s="4">
        <f t="shared" si="23"/>
        <v>-7.4149136002146755E-4</v>
      </c>
      <c r="V30" s="4">
        <f t="shared" si="23"/>
        <v>0.24405431577372474</v>
      </c>
      <c r="W30" s="4">
        <f t="shared" si="23"/>
        <v>0.29149255669314855</v>
      </c>
      <c r="X30" s="4">
        <f t="shared" si="23"/>
        <v>5.2275250726795286E-2</v>
      </c>
      <c r="Y30" s="4">
        <f t="shared" si="23"/>
        <v>-0.13980045662884766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857.82</v>
      </c>
      <c r="E32" s="3">
        <f>IFERROR(INDEX(E51:E500,MATCH($A$32,$C$51:$C$500,0)),"")</f>
        <v>882.12</v>
      </c>
      <c r="H32" s="3">
        <f>IFERROR(INDEX(D32:G32,COUNT(D32:G32)),"")</f>
        <v>882.12</v>
      </c>
      <c r="I32" s="3">
        <f t="shared" ref="I32:Z32" si="24">IFERROR(INDEX(I51:I500,MATCH($C$32,$C$51:$C$500,0)),"")</f>
        <v>907.63</v>
      </c>
      <c r="J32" s="3">
        <f t="shared" si="24"/>
        <v>963.27</v>
      </c>
      <c r="K32" s="3">
        <f t="shared" si="24"/>
        <v>944.68</v>
      </c>
      <c r="L32" s="3">
        <f t="shared" si="24"/>
        <v>912.82</v>
      </c>
      <c r="M32" s="3">
        <f t="shared" si="24"/>
        <v>895.54</v>
      </c>
      <c r="N32" s="3">
        <f t="shared" si="24"/>
        <v>851.93</v>
      </c>
      <c r="O32" s="3">
        <f t="shared" si="24"/>
        <v>901.07</v>
      </c>
      <c r="P32" s="3">
        <f t="shared" si="24"/>
        <v>913.51</v>
      </c>
      <c r="Q32" s="3">
        <f t="shared" si="24"/>
        <v>869.55</v>
      </c>
      <c r="R32" s="3">
        <f t="shared" si="24"/>
        <v>904.73</v>
      </c>
      <c r="S32" s="3">
        <f t="shared" si="24"/>
        <v>873.96</v>
      </c>
      <c r="T32" s="3">
        <f t="shared" si="24"/>
        <v>8535.43</v>
      </c>
      <c r="U32" s="3">
        <f t="shared" si="24"/>
        <v>7993.39</v>
      </c>
      <c r="V32" s="3">
        <f t="shared" si="24"/>
        <v>7148.37</v>
      </c>
      <c r="W32" s="3">
        <f t="shared" si="24"/>
        <v>5807.07</v>
      </c>
      <c r="X32" s="3">
        <f t="shared" si="24"/>
        <v>4997.09</v>
      </c>
      <c r="Y32" s="3">
        <f t="shared" si="24"/>
        <v>4379.41</v>
      </c>
      <c r="Z32" s="3">
        <f t="shared" si="24"/>
        <v>3868.2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0.36</v>
      </c>
      <c r="E33" s="3">
        <f>IFERROR(INDEX(E51:E500,MATCH($A$33,$C$51:$C$500,0)),"")</f>
        <v>0.45</v>
      </c>
      <c r="H33" s="3">
        <f>IFERROR(INDEX(D33:G33,COUNT(D33:G33)),"")</f>
        <v>0.45</v>
      </c>
      <c r="I33" s="3">
        <f t="shared" ref="I33:Z33" si="25">IFERROR(INDEX(I51:I500,MATCH($C$33,$C$51:$C$500,0)),"")</f>
        <v>0.47</v>
      </c>
      <c r="J33" s="3">
        <f t="shared" si="25"/>
        <v>0.42</v>
      </c>
      <c r="K33" s="3">
        <f t="shared" si="25"/>
        <v>0.61</v>
      </c>
      <c r="L33" s="3">
        <f t="shared" si="25"/>
        <v>0.93</v>
      </c>
      <c r="M33" s="3">
        <f t="shared" si="25"/>
        <v>0.38</v>
      </c>
      <c r="N33" s="3">
        <f t="shared" si="25"/>
        <v>0.41</v>
      </c>
      <c r="O33" s="3">
        <f t="shared" si="25"/>
        <v>0.52</v>
      </c>
      <c r="P33" s="3">
        <f t="shared" si="25"/>
        <v>0.74</v>
      </c>
      <c r="Q33" s="3">
        <f t="shared" si="25"/>
        <v>0.88</v>
      </c>
      <c r="R33" s="3">
        <f t="shared" si="25"/>
        <v>1.1599999999999999</v>
      </c>
      <c r="S33" s="3">
        <f t="shared" si="25"/>
        <v>1.2</v>
      </c>
      <c r="T33" s="3">
        <f t="shared" si="25"/>
        <v>1.0900000000000001</v>
      </c>
      <c r="U33" s="3">
        <f t="shared" si="25"/>
        <v>1.5</v>
      </c>
      <c r="V33" s="3">
        <f t="shared" si="25"/>
        <v>1.45</v>
      </c>
      <c r="W33" s="3">
        <f t="shared" si="25"/>
        <v>0.9</v>
      </c>
      <c r="X33" s="3">
        <f t="shared" si="25"/>
        <v>0.76</v>
      </c>
      <c r="Y33" s="3">
        <f t="shared" si="25"/>
        <v>0.48</v>
      </c>
      <c r="Z33" s="3">
        <f t="shared" si="25"/>
        <v>0.8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-12.6</v>
      </c>
      <c r="E34" s="3">
        <f>IFERROR(INDEX(E51:E500,MATCH($A$34,$C$51:$C$500,0)),"")</f>
        <v>-15.6</v>
      </c>
      <c r="H34" s="3">
        <f>IFERROR(INDEX(D34:G34,COUNT(D34:G34)),"")</f>
        <v>-15.6</v>
      </c>
      <c r="I34" s="3">
        <f t="shared" ref="I34:Z34" si="26">IFERROR(INDEX(I51:I500,MATCH($C$34,$C$51:$C$500,0)),"")</f>
        <v>-8.59</v>
      </c>
      <c r="J34" s="3">
        <f t="shared" si="26"/>
        <v>19.690000000000001</v>
      </c>
      <c r="K34" s="3">
        <f t="shared" si="26"/>
        <v>45.13</v>
      </c>
      <c r="L34" s="3">
        <f t="shared" si="26"/>
        <v>189.89</v>
      </c>
      <c r="M34" s="3">
        <f t="shared" si="26"/>
        <v>-20.36</v>
      </c>
      <c r="N34" s="3">
        <f t="shared" si="26"/>
        <v>-18.8</v>
      </c>
      <c r="O34" s="3">
        <f t="shared" si="26"/>
        <v>262.92</v>
      </c>
      <c r="P34" s="3">
        <f t="shared" si="26"/>
        <v>24.1</v>
      </c>
      <c r="Q34" s="3">
        <f t="shared" si="26"/>
        <v>42.86</v>
      </c>
      <c r="R34" s="3">
        <f t="shared" si="26"/>
        <v>12.9</v>
      </c>
      <c r="S34" s="3">
        <f t="shared" si="26"/>
        <v>11.87</v>
      </c>
      <c r="T34" s="3">
        <f t="shared" si="26"/>
        <v>9.8699999999999992</v>
      </c>
      <c r="U34" s="3">
        <f t="shared" si="26"/>
        <v>9.64</v>
      </c>
      <c r="V34" s="3">
        <f t="shared" si="26"/>
        <v>6.34</v>
      </c>
      <c r="W34" s="3">
        <f t="shared" si="26"/>
        <v>5.2</v>
      </c>
      <c r="X34" s="3">
        <f t="shared" si="26"/>
        <v>5.12</v>
      </c>
      <c r="Y34" s="3">
        <f t="shared" si="26"/>
        <v>3.25</v>
      </c>
      <c r="Z34" s="3">
        <f t="shared" si="26"/>
        <v>4.2300000000000004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2.79</v>
      </c>
      <c r="E35" s="3">
        <f>IFERROR(INDEX(E51:E500,MATCH($A$35,$C$51:$C$500,0)),"")</f>
        <v>3.1</v>
      </c>
      <c r="H35" s="3">
        <f>IFERROR(INDEX(D35:G35,COUNT(D35:G35)),"")</f>
        <v>3.1</v>
      </c>
      <c r="I35" s="3">
        <f t="shared" ref="I35:Z35" si="27">IFERROR(INDEX(I51:I500,MATCH($C$35,$C$51:$C$500,0)),"")</f>
        <v>0.66</v>
      </c>
      <c r="J35" s="3">
        <f t="shared" si="27"/>
        <v>0.49</v>
      </c>
      <c r="K35" s="3">
        <f t="shared" si="27"/>
        <v>0.66</v>
      </c>
      <c r="L35" s="3">
        <f t="shared" si="27"/>
        <v>1.08</v>
      </c>
      <c r="M35" s="3">
        <f t="shared" si="27"/>
        <v>0.59</v>
      </c>
      <c r="N35" s="3">
        <f t="shared" si="27"/>
        <v>0.6</v>
      </c>
      <c r="O35" s="3">
        <f t="shared" si="27"/>
        <v>0.65</v>
      </c>
      <c r="P35" s="3">
        <f t="shared" si="27"/>
        <v>0.83</v>
      </c>
      <c r="Q35" s="3">
        <f t="shared" si="27"/>
        <v>1.1399999999999999</v>
      </c>
      <c r="R35" s="3">
        <f t="shared" si="27"/>
        <v>1.44</v>
      </c>
      <c r="S35" s="3">
        <f t="shared" si="27"/>
        <v>1.4</v>
      </c>
      <c r="T35" s="3">
        <f t="shared" si="27"/>
        <v>1.28</v>
      </c>
      <c r="U35" s="3">
        <f t="shared" si="27"/>
        <v>1.87</v>
      </c>
      <c r="V35" s="3">
        <f t="shared" si="27"/>
        <v>1.62</v>
      </c>
      <c r="W35" s="3">
        <f t="shared" si="27"/>
        <v>1.02</v>
      </c>
      <c r="X35" s="3">
        <f t="shared" si="27"/>
        <v>0.95</v>
      </c>
      <c r="Y35" s="3">
        <f t="shared" si="27"/>
        <v>0.55000000000000004</v>
      </c>
      <c r="Z35" s="3">
        <f t="shared" si="27"/>
        <v>0.7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-5.0199999999999995E-2</v>
      </c>
      <c r="I36" s="4">
        <f t="shared" si="28"/>
        <v>-9.9900000000000003E-2</v>
      </c>
      <c r="J36" s="4">
        <f t="shared" si="28"/>
        <v>0.24609999999999999</v>
      </c>
      <c r="K36" s="4">
        <f t="shared" si="28"/>
        <v>0.39250000000000002</v>
      </c>
      <c r="L36" s="4">
        <f t="shared" si="28"/>
        <v>0.89900000000000002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0.3543</v>
      </c>
      <c r="Q36" s="4">
        <f t="shared" si="28"/>
        <v>0.84050000000000002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5</v>
      </c>
      <c r="L37" s="3">
        <f t="shared" si="29"/>
        <v>4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10</v>
      </c>
      <c r="Q37" s="3">
        <f t="shared" si="29"/>
        <v>15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57146143308</v>
      </c>
      <c r="E51" s="5">
        <v>66689302431</v>
      </c>
      <c r="F51" s="5">
        <v>95513783038</v>
      </c>
      <c r="G51" s="5">
        <v>66995018023</v>
      </c>
      <c r="I51" s="5">
        <v>339124116304</v>
      </c>
      <c r="J51" s="5">
        <v>425423985814</v>
      </c>
      <c r="K51" s="5">
        <v>452134429435</v>
      </c>
      <c r="L51" s="5">
        <v>408811497547</v>
      </c>
      <c r="M51" s="5">
        <v>300280285514</v>
      </c>
      <c r="N51" s="5">
        <v>298552920579</v>
      </c>
      <c r="O51" s="5">
        <v>372489022928</v>
      </c>
      <c r="P51" s="5">
        <v>424128420727</v>
      </c>
      <c r="Q51" s="5">
        <v>349690796141</v>
      </c>
      <c r="R51" s="5">
        <v>379137149036</v>
      </c>
      <c r="S51" s="5">
        <v>389251192409</v>
      </c>
      <c r="T51" s="5">
        <v>377622622150</v>
      </c>
      <c r="U51" s="5">
        <v>333674349966</v>
      </c>
      <c r="V51" s="5">
        <v>333921950207</v>
      </c>
      <c r="W51" s="5">
        <v>268414285432</v>
      </c>
      <c r="X51" s="5">
        <v>207832622837</v>
      </c>
      <c r="Y51" s="5">
        <v>197507850435</v>
      </c>
      <c r="Z51" s="5">
        <v>229607016136</v>
      </c>
    </row>
    <row r="52" spans="2:26" ht="15.5" x14ac:dyDescent="0.35">
      <c r="C52" t="s">
        <v>86</v>
      </c>
      <c r="D52" s="5">
        <v>-45528146664</v>
      </c>
      <c r="E52" s="5">
        <v>-56695239663</v>
      </c>
      <c r="F52" s="5">
        <v>-60530907087</v>
      </c>
      <c r="G52" s="5">
        <v>-49548067562</v>
      </c>
      <c r="I52" s="5">
        <v>-260416112998</v>
      </c>
      <c r="J52" s="5">
        <v>-301649938356</v>
      </c>
      <c r="K52" s="5">
        <v>-311312523949</v>
      </c>
      <c r="L52" s="5">
        <v>-261709423619</v>
      </c>
      <c r="M52" s="5">
        <v>-198452832964</v>
      </c>
      <c r="N52" s="5">
        <v>-198932235453</v>
      </c>
      <c r="O52" s="5">
        <v>-237230442123</v>
      </c>
      <c r="P52" s="5">
        <v>-268502935903</v>
      </c>
      <c r="Q52" s="5">
        <v>-226264507840</v>
      </c>
      <c r="R52" s="5">
        <v>-224172295542</v>
      </c>
      <c r="S52" s="5">
        <v>-246976933512</v>
      </c>
      <c r="T52" s="5">
        <v>-231021913035</v>
      </c>
      <c r="U52" s="5">
        <v>-196602360633</v>
      </c>
      <c r="V52" s="5">
        <v>-199169768676</v>
      </c>
      <c r="W52" s="5">
        <v>-154386534782</v>
      </c>
      <c r="X52" s="5">
        <v>-114901740911</v>
      </c>
      <c r="Y52" s="5">
        <v>-107741935136</v>
      </c>
      <c r="Z52" s="5">
        <v>-131822701754</v>
      </c>
    </row>
    <row r="53" spans="2:26" ht="15.5" x14ac:dyDescent="0.35">
      <c r="C53" t="s">
        <v>87</v>
      </c>
      <c r="D53" s="5">
        <v>11617996644</v>
      </c>
      <c r="E53" s="5">
        <v>9994062768</v>
      </c>
      <c r="F53" s="5">
        <v>34982875951</v>
      </c>
      <c r="G53" s="5">
        <v>17446950461</v>
      </c>
      <c r="I53" s="5">
        <v>78708003306</v>
      </c>
      <c r="J53" s="5">
        <v>123774047458</v>
      </c>
      <c r="K53" s="5">
        <v>140821905486</v>
      </c>
      <c r="L53" s="5">
        <v>147102073928</v>
      </c>
      <c r="M53" s="5">
        <v>101827452550</v>
      </c>
      <c r="N53" s="5">
        <v>99620685126</v>
      </c>
      <c r="O53" s="5">
        <v>135258580805</v>
      </c>
      <c r="P53" s="5">
        <v>155625484824</v>
      </c>
      <c r="Q53" s="5">
        <v>123426288301</v>
      </c>
      <c r="R53" s="5">
        <v>154964853494</v>
      </c>
      <c r="S53" s="5">
        <v>142274258897</v>
      </c>
      <c r="T53" s="5">
        <v>146600709115</v>
      </c>
      <c r="U53" s="5">
        <v>137071989333</v>
      </c>
      <c r="V53" s="5">
        <v>134752181531</v>
      </c>
      <c r="W53" s="5">
        <v>114027750650</v>
      </c>
      <c r="X53" s="5">
        <v>92930881926</v>
      </c>
      <c r="Y53" s="5">
        <v>89765915299</v>
      </c>
      <c r="Z53" s="5">
        <v>97784314382</v>
      </c>
    </row>
    <row r="54" spans="2:26" ht="15.5" x14ac:dyDescent="0.35">
      <c r="C54" t="s">
        <v>88</v>
      </c>
      <c r="D54" s="5">
        <v>-25282800681</v>
      </c>
      <c r="E54" s="5">
        <v>-25358884015</v>
      </c>
      <c r="F54" s="5">
        <v>-38380166020</v>
      </c>
      <c r="G54" s="5">
        <v>-22587947607</v>
      </c>
      <c r="I54" s="5">
        <v>-115804087958</v>
      </c>
      <c r="J54" s="5">
        <v>-110872812848</v>
      </c>
      <c r="K54" s="5">
        <v>-113401702248</v>
      </c>
      <c r="L54" s="5">
        <v>-122784680645</v>
      </c>
      <c r="M54" s="5">
        <v>-111247257630</v>
      </c>
      <c r="N54" s="5">
        <v>-111620279971</v>
      </c>
      <c r="O54" s="5">
        <v>-129485349102</v>
      </c>
      <c r="P54" s="5">
        <v>-141485987870</v>
      </c>
      <c r="Q54" s="5">
        <v>-109909582337</v>
      </c>
      <c r="R54" s="5">
        <v>-105204261055</v>
      </c>
      <c r="S54" s="5">
        <v>-104130916381</v>
      </c>
      <c r="T54" s="5">
        <v>-98361393866</v>
      </c>
      <c r="U54" s="5">
        <v>-77935004606</v>
      </c>
      <c r="V54" s="5">
        <v>-66142130282</v>
      </c>
      <c r="W54" s="5">
        <v>-55109634422</v>
      </c>
      <c r="X54" s="5">
        <v>-45911173005</v>
      </c>
      <c r="Y54" s="5">
        <v>-45670043008</v>
      </c>
      <c r="Z54" s="5">
        <v>-46790102983</v>
      </c>
    </row>
    <row r="55" spans="2:26" ht="15.5" x14ac:dyDescent="0.35">
      <c r="C55" t="s">
        <v>701</v>
      </c>
      <c r="O55" s="5">
        <v>-129485349102</v>
      </c>
      <c r="P55" s="5">
        <v>-141485987870</v>
      </c>
      <c r="Q55" s="5">
        <v>-109909582337</v>
      </c>
      <c r="R55" s="5">
        <v>-105204261055</v>
      </c>
      <c r="S55" s="5">
        <v>-104130916381</v>
      </c>
      <c r="T55" s="5">
        <v>-98361393866</v>
      </c>
      <c r="U55" s="5">
        <v>-77935004606</v>
      </c>
      <c r="V55" s="5">
        <v>-66142130282</v>
      </c>
    </row>
    <row r="56" spans="2:26" ht="15.5" x14ac:dyDescent="0.35">
      <c r="C56" t="s">
        <v>90</v>
      </c>
      <c r="D56" s="5">
        <v>-19299976624</v>
      </c>
      <c r="E56" s="5">
        <v>-17718584818</v>
      </c>
      <c r="F56" s="5">
        <v>-63492075544</v>
      </c>
      <c r="G56" s="5">
        <v>17565144751</v>
      </c>
      <c r="I56" s="5">
        <v>-85245328728</v>
      </c>
      <c r="J56" s="5">
        <v>-80460637695</v>
      </c>
      <c r="K56" s="5">
        <v>-83110026062</v>
      </c>
      <c r="L56" s="5">
        <v>-89873087382</v>
      </c>
      <c r="M56" s="5">
        <v>-79152745924</v>
      </c>
      <c r="N56" s="5">
        <v>-79542355369</v>
      </c>
      <c r="W56" s="5">
        <v>-31329727867</v>
      </c>
      <c r="X56" s="5">
        <v>-27379425389</v>
      </c>
      <c r="Y56" s="5">
        <v>-27914769413</v>
      </c>
      <c r="Z56" s="5">
        <v>-25440574439</v>
      </c>
    </row>
    <row r="57" spans="2:26" ht="15.5" x14ac:dyDescent="0.35">
      <c r="C57" t="s">
        <v>89</v>
      </c>
      <c r="D57" s="5">
        <v>-5982824057</v>
      </c>
      <c r="E57" s="5">
        <v>-7640299197</v>
      </c>
      <c r="F57" s="5">
        <v>25111909524</v>
      </c>
      <c r="G57" s="5">
        <v>-40153092358</v>
      </c>
      <c r="I57" s="5">
        <v>-30558759230</v>
      </c>
      <c r="J57" s="5">
        <v>-30412175153</v>
      </c>
      <c r="K57" s="5">
        <v>-30291676186</v>
      </c>
      <c r="L57" s="5">
        <v>-32911593263</v>
      </c>
      <c r="M57" s="5">
        <v>-32094511706</v>
      </c>
      <c r="N57" s="5">
        <v>-32077924602</v>
      </c>
      <c r="W57" s="5">
        <v>-23779906555</v>
      </c>
      <c r="X57" s="5">
        <v>-18531747616</v>
      </c>
      <c r="Y57" s="5">
        <v>-17755273595</v>
      </c>
      <c r="Z57" s="5">
        <v>-21349528544</v>
      </c>
    </row>
    <row r="58" spans="2:26" ht="15.5" x14ac:dyDescent="0.35">
      <c r="C58" t="s">
        <v>92</v>
      </c>
      <c r="D58" s="5">
        <v>-13664804037</v>
      </c>
      <c r="E58" s="5">
        <v>-15364821247</v>
      </c>
      <c r="F58" s="5">
        <v>-3397290069</v>
      </c>
      <c r="G58" s="5">
        <v>-5140997146</v>
      </c>
      <c r="I58" s="5">
        <v>-37096084652</v>
      </c>
      <c r="J58" s="5">
        <v>12901234610</v>
      </c>
      <c r="K58" s="5">
        <v>27420203238</v>
      </c>
      <c r="L58" s="5">
        <v>24317393283</v>
      </c>
      <c r="M58" s="5">
        <v>-9419805080</v>
      </c>
      <c r="N58" s="5">
        <v>-11999594845</v>
      </c>
      <c r="O58" s="5">
        <v>5773231703</v>
      </c>
      <c r="P58" s="5">
        <v>14139496954</v>
      </c>
      <c r="Q58" s="5">
        <v>13516705964</v>
      </c>
      <c r="R58" s="5">
        <v>49760592439</v>
      </c>
      <c r="S58" s="5">
        <v>38143342516</v>
      </c>
      <c r="T58" s="5">
        <v>48239315249</v>
      </c>
      <c r="U58" s="5">
        <v>59136984727</v>
      </c>
      <c r="V58" s="5">
        <v>68610051249</v>
      </c>
      <c r="W58" s="5">
        <v>58918116228</v>
      </c>
      <c r="X58" s="5">
        <v>47019708921</v>
      </c>
      <c r="Y58" s="5">
        <v>44095872291</v>
      </c>
      <c r="Z58" s="5">
        <v>50994211399</v>
      </c>
    </row>
    <row r="59" spans="2:26" ht="15.5" x14ac:dyDescent="0.35">
      <c r="C59" t="s">
        <v>93</v>
      </c>
      <c r="D59" s="5">
        <v>1819765510</v>
      </c>
      <c r="E59" s="5">
        <v>2314548469</v>
      </c>
      <c r="F59" s="5">
        <v>1224561257</v>
      </c>
      <c r="G59" s="5">
        <v>2405643996</v>
      </c>
      <c r="I59" s="5">
        <v>10299522596</v>
      </c>
      <c r="J59" s="5">
        <v>5943237049</v>
      </c>
      <c r="K59" s="5">
        <v>-11783876404</v>
      </c>
      <c r="L59" s="5">
        <v>-16823349596</v>
      </c>
      <c r="M59" s="5">
        <v>8043590314</v>
      </c>
      <c r="N59" s="5">
        <v>4889395512</v>
      </c>
      <c r="O59" s="5">
        <v>-9843416</v>
      </c>
      <c r="P59" s="5">
        <v>9769128217</v>
      </c>
      <c r="Q59" s="5">
        <v>6658732830</v>
      </c>
      <c r="R59" s="5">
        <v>4910802259</v>
      </c>
      <c r="S59" s="5">
        <v>20308458997</v>
      </c>
      <c r="T59" s="5">
        <v>14618424067</v>
      </c>
      <c r="U59" s="5">
        <v>25890080349</v>
      </c>
      <c r="V59" s="5">
        <v>35041994132</v>
      </c>
      <c r="W59" s="5">
        <v>8276498939</v>
      </c>
      <c r="X59" s="5">
        <v>3250691908</v>
      </c>
      <c r="Y59" s="5">
        <v>890076941</v>
      </c>
      <c r="Z59" s="5">
        <v>6066390393</v>
      </c>
    </row>
    <row r="60" spans="2:26" ht="15.5" x14ac:dyDescent="0.35">
      <c r="C60" t="s">
        <v>94</v>
      </c>
      <c r="D60" s="5">
        <v>1085197183</v>
      </c>
      <c r="E60" s="5">
        <v>2229364235</v>
      </c>
      <c r="F60" s="5">
        <v>770229137</v>
      </c>
      <c r="G60" s="5">
        <v>2248233448</v>
      </c>
      <c r="I60" s="5">
        <v>6911011090</v>
      </c>
      <c r="J60" s="5">
        <v>5594317496</v>
      </c>
      <c r="K60" s="5">
        <v>3022023520</v>
      </c>
      <c r="L60" s="5">
        <v>2274096846</v>
      </c>
      <c r="M60" s="5">
        <v>2685081950</v>
      </c>
      <c r="N60" s="5">
        <v>4019845265</v>
      </c>
      <c r="O60" s="5">
        <v>5587594050</v>
      </c>
      <c r="P60" s="5">
        <v>5335594070</v>
      </c>
      <c r="Q60" s="5">
        <v>7156010230</v>
      </c>
      <c r="R60" s="5">
        <v>8179595283</v>
      </c>
      <c r="S60" s="5">
        <v>8453093175</v>
      </c>
      <c r="T60" s="5">
        <v>10595080725</v>
      </c>
      <c r="U60" s="5">
        <v>10552305240</v>
      </c>
      <c r="V60" s="5">
        <v>7119650218</v>
      </c>
      <c r="W60" s="5">
        <v>7069636540</v>
      </c>
      <c r="X60" s="5">
        <v>6204013268</v>
      </c>
      <c r="Y60" s="5">
        <v>6036466668</v>
      </c>
      <c r="Z60" s="5">
        <v>2782201424</v>
      </c>
    </row>
    <row r="61" spans="2:26" ht="15.5" x14ac:dyDescent="0.35">
      <c r="C61" t="s">
        <v>27</v>
      </c>
      <c r="D61" s="5">
        <v>-196855035</v>
      </c>
      <c r="E61" s="5">
        <v>-192659052</v>
      </c>
      <c r="F61" s="5">
        <v>-194610062</v>
      </c>
      <c r="G61" s="5">
        <v>-540797521</v>
      </c>
      <c r="I61" s="5">
        <v>-1908268254</v>
      </c>
      <c r="J61" s="5">
        <v>-3160520551</v>
      </c>
      <c r="K61" s="5">
        <v>-3509768037</v>
      </c>
      <c r="L61" s="5">
        <v>-1304938252</v>
      </c>
      <c r="M61" s="5">
        <v>-1510473718</v>
      </c>
      <c r="N61" s="5">
        <v>-2259394908</v>
      </c>
      <c r="O61" s="5">
        <v>-2169756944</v>
      </c>
      <c r="P61" s="5">
        <v>-2003749999</v>
      </c>
      <c r="Q61" s="5">
        <v>-2040451387</v>
      </c>
      <c r="R61" s="5">
        <v>-2046041664</v>
      </c>
    </row>
    <row r="62" spans="2:26" ht="15.5" x14ac:dyDescent="0.35">
      <c r="C62" t="s">
        <v>95</v>
      </c>
      <c r="W62" s="5">
        <v>767069453</v>
      </c>
      <c r="X62" s="5">
        <v>-1530926065</v>
      </c>
      <c r="Y62" s="5">
        <v>-4619724517</v>
      </c>
      <c r="Z62" s="5">
        <v>4504458505</v>
      </c>
    </row>
    <row r="63" spans="2:26" ht="15.5" x14ac:dyDescent="0.35">
      <c r="C63" t="s">
        <v>312</v>
      </c>
      <c r="W63" s="5">
        <v>340000000</v>
      </c>
      <c r="X63" s="5">
        <v>83757452</v>
      </c>
      <c r="Y63" s="5">
        <v>228767200</v>
      </c>
      <c r="Z63" s="5">
        <v>94990722</v>
      </c>
    </row>
    <row r="64" spans="2:26" ht="15.5" x14ac:dyDescent="0.35">
      <c r="C64" t="s">
        <v>91</v>
      </c>
      <c r="D64" s="5">
        <v>931423362</v>
      </c>
      <c r="E64" s="5">
        <v>277843286</v>
      </c>
      <c r="F64" s="5">
        <v>648942182</v>
      </c>
      <c r="G64" s="5">
        <v>698208069</v>
      </c>
      <c r="I64" s="5">
        <v>5296779760</v>
      </c>
      <c r="J64" s="5">
        <v>3509440104</v>
      </c>
      <c r="K64" s="5">
        <v>-11296131887</v>
      </c>
      <c r="L64" s="5">
        <v>-17792508190</v>
      </c>
      <c r="M64" s="5">
        <v>6868982082</v>
      </c>
      <c r="N64" s="5">
        <v>3128945155</v>
      </c>
      <c r="O64" s="5">
        <v>-3427680522</v>
      </c>
      <c r="P64" s="5">
        <v>6437284146</v>
      </c>
      <c r="Q64" s="5">
        <v>1543173987</v>
      </c>
      <c r="R64" s="5">
        <v>-1222751360</v>
      </c>
      <c r="S64" s="5">
        <v>11855365822</v>
      </c>
      <c r="T64" s="5">
        <v>4023343342</v>
      </c>
      <c r="U64" s="5">
        <v>15337775109</v>
      </c>
      <c r="V64" s="5">
        <v>27922343914</v>
      </c>
      <c r="W64" s="5">
        <v>99792946</v>
      </c>
      <c r="X64" s="5">
        <v>-1506152747</v>
      </c>
      <c r="Y64" s="5">
        <v>-755432410</v>
      </c>
      <c r="Z64" s="5">
        <v>-1315260258</v>
      </c>
    </row>
    <row r="65" spans="3:26" ht="15.5" x14ac:dyDescent="0.35">
      <c r="C65" t="s">
        <v>96</v>
      </c>
      <c r="D65" s="5">
        <v>1819765510</v>
      </c>
      <c r="E65" s="5">
        <v>2314548469</v>
      </c>
      <c r="F65" s="5">
        <v>1224561257</v>
      </c>
      <c r="G65" s="5">
        <v>2405643996</v>
      </c>
      <c r="I65" s="5">
        <v>10299522596</v>
      </c>
      <c r="J65" s="5">
        <v>5943237049</v>
      </c>
      <c r="K65" s="5">
        <v>-11783876404</v>
      </c>
      <c r="L65" s="5">
        <v>-16823349596</v>
      </c>
      <c r="M65" s="5">
        <v>8043590314</v>
      </c>
      <c r="N65" s="5">
        <v>4889395512</v>
      </c>
      <c r="O65" s="5">
        <v>-9843416</v>
      </c>
      <c r="P65" s="5">
        <v>9769128217</v>
      </c>
      <c r="Q65" s="5">
        <v>6658732830</v>
      </c>
      <c r="R65" s="5">
        <v>4910802259</v>
      </c>
      <c r="S65" s="5">
        <v>20308458997</v>
      </c>
      <c r="T65" s="5">
        <v>14618424067</v>
      </c>
      <c r="U65" s="5">
        <v>25890080349</v>
      </c>
      <c r="V65" s="5">
        <v>35041994132</v>
      </c>
      <c r="W65" s="5">
        <v>8276498939</v>
      </c>
      <c r="X65" s="5">
        <v>3250691908</v>
      </c>
      <c r="Y65" s="5">
        <v>890076941</v>
      </c>
      <c r="Z65" s="5">
        <v>6066390393</v>
      </c>
    </row>
    <row r="66" spans="3:26" ht="15.5" x14ac:dyDescent="0.35">
      <c r="C66" t="s">
        <v>29</v>
      </c>
      <c r="D66" s="5">
        <v>-11845038527</v>
      </c>
      <c r="E66" s="5">
        <v>-13050272778</v>
      </c>
      <c r="F66" s="5">
        <v>-2172728812</v>
      </c>
      <c r="G66" s="5">
        <v>-2735353150</v>
      </c>
      <c r="I66" s="5">
        <v>-26796562056</v>
      </c>
      <c r="J66" s="5">
        <v>18844471659</v>
      </c>
      <c r="K66" s="5">
        <v>15636326834</v>
      </c>
      <c r="L66" s="5">
        <v>7494043687</v>
      </c>
      <c r="M66" s="5">
        <v>-1376214766</v>
      </c>
      <c r="N66" s="5">
        <v>-7110199333</v>
      </c>
      <c r="O66" s="5">
        <v>5763388287</v>
      </c>
      <c r="P66" s="5">
        <v>23908625171</v>
      </c>
      <c r="Q66" s="5">
        <v>20175438794</v>
      </c>
      <c r="R66" s="5">
        <v>54671394698</v>
      </c>
      <c r="S66" s="5">
        <v>58451801513</v>
      </c>
      <c r="T66" s="5">
        <v>62857739316</v>
      </c>
      <c r="U66" s="5">
        <v>85027065076</v>
      </c>
      <c r="V66" s="5">
        <v>103652045381</v>
      </c>
      <c r="W66" s="5">
        <v>67194615167</v>
      </c>
      <c r="X66" s="5">
        <v>50270400829</v>
      </c>
      <c r="Y66" s="5">
        <v>44985949232</v>
      </c>
      <c r="Z66" s="5">
        <v>57060601792</v>
      </c>
    </row>
    <row r="67" spans="3:26" ht="15.5" x14ac:dyDescent="0.35">
      <c r="C67" t="s">
        <v>28</v>
      </c>
      <c r="D67" s="5">
        <v>-792065953</v>
      </c>
      <c r="E67" s="5">
        <v>-220883461</v>
      </c>
      <c r="F67" s="5">
        <v>2234124047</v>
      </c>
      <c r="G67" s="5">
        <v>-562731652</v>
      </c>
      <c r="I67" s="5">
        <v>755105607</v>
      </c>
      <c r="J67" s="5">
        <v>-8278058143</v>
      </c>
      <c r="K67" s="5">
        <v>-9010002462</v>
      </c>
      <c r="L67" s="5">
        <v>-5179680928</v>
      </c>
      <c r="M67" s="5">
        <v>-7361474890</v>
      </c>
      <c r="N67" s="5">
        <v>-2461129236</v>
      </c>
      <c r="O67" s="5">
        <v>-4836925088</v>
      </c>
      <c r="P67" s="5">
        <v>-9228951178</v>
      </c>
      <c r="Q67" s="5">
        <v>-10892495785</v>
      </c>
      <c r="R67" s="5">
        <v>-12325977643</v>
      </c>
      <c r="S67" s="5">
        <v>-12433164026</v>
      </c>
      <c r="T67" s="5">
        <v>-13856109214</v>
      </c>
      <c r="U67" s="5">
        <v>-20265714260</v>
      </c>
      <c r="V67" s="5">
        <v>-18278323727</v>
      </c>
      <c r="W67" s="5">
        <v>-14659467466</v>
      </c>
      <c r="X67" s="5">
        <v>-11639101471</v>
      </c>
      <c r="Y67" s="5">
        <v>-11372620154</v>
      </c>
      <c r="Z67" s="5">
        <v>-19220208746</v>
      </c>
    </row>
    <row r="68" spans="3:26" ht="15.5" x14ac:dyDescent="0.35">
      <c r="C68" t="s">
        <v>97</v>
      </c>
      <c r="O68" s="5">
        <v>-7670342000</v>
      </c>
      <c r="P68" s="5">
        <v>-12225921500</v>
      </c>
      <c r="Q68" s="5">
        <v>-12668959693</v>
      </c>
      <c r="R68" s="5">
        <v>-14374846750</v>
      </c>
      <c r="S68" s="5">
        <v>-13852894250</v>
      </c>
      <c r="T68" s="5">
        <v>-14770703500</v>
      </c>
      <c r="U68" s="5">
        <v>-21300974363</v>
      </c>
      <c r="V68" s="5">
        <v>-19202823250</v>
      </c>
      <c r="W68" s="5">
        <v>-15226062500</v>
      </c>
      <c r="X68" s="5">
        <v>-12366271750</v>
      </c>
      <c r="Y68" s="5">
        <v>-11481081360</v>
      </c>
      <c r="Z68" s="5">
        <v>-18877210700</v>
      </c>
    </row>
    <row r="69" spans="3:26" ht="15.5" x14ac:dyDescent="0.35">
      <c r="C69" t="s">
        <v>448</v>
      </c>
      <c r="T69" s="5">
        <v>-198000000</v>
      </c>
    </row>
    <row r="70" spans="3:26" ht="15.5" x14ac:dyDescent="0.35">
      <c r="C70" t="s">
        <v>98</v>
      </c>
      <c r="O70" s="5">
        <v>2833416912</v>
      </c>
      <c r="P70" s="5">
        <v>2996970322</v>
      </c>
      <c r="Q70" s="5">
        <v>1776463908</v>
      </c>
      <c r="R70" s="5">
        <v>2048869107</v>
      </c>
      <c r="S70" s="5">
        <v>1419730224</v>
      </c>
      <c r="T70" s="5">
        <v>1112594286</v>
      </c>
      <c r="U70" s="5">
        <v>1035260103</v>
      </c>
      <c r="V70" s="5">
        <v>924499523</v>
      </c>
      <c r="W70" s="5">
        <v>566595034</v>
      </c>
      <c r="X70" s="5">
        <v>727170279</v>
      </c>
      <c r="Y70" s="5">
        <v>108461206</v>
      </c>
      <c r="Z70" s="5">
        <v>-342998046</v>
      </c>
    </row>
    <row r="71" spans="3:26" ht="15.5" x14ac:dyDescent="0.35">
      <c r="C71" t="s">
        <v>99</v>
      </c>
      <c r="D71" s="5">
        <v>-792065953</v>
      </c>
      <c r="E71" s="5">
        <v>-220883461</v>
      </c>
      <c r="F71" s="5">
        <v>2234124047</v>
      </c>
      <c r="G71" s="5">
        <v>-562731652</v>
      </c>
      <c r="I71" s="5">
        <v>755105607</v>
      </c>
      <c r="J71" s="5">
        <v>-8278058143</v>
      </c>
      <c r="K71" s="5">
        <v>-9010002462</v>
      </c>
      <c r="L71" s="5">
        <v>-5179680928</v>
      </c>
      <c r="M71" s="5">
        <v>-7361474890</v>
      </c>
      <c r="N71" s="5">
        <v>-2461129236</v>
      </c>
      <c r="O71" s="5">
        <v>-4836925088</v>
      </c>
      <c r="P71" s="5">
        <v>-9228951178</v>
      </c>
      <c r="Q71" s="5">
        <v>-10892495785</v>
      </c>
      <c r="R71" s="5">
        <v>-12325977643</v>
      </c>
      <c r="S71" s="5">
        <v>-12433164026</v>
      </c>
      <c r="T71" s="5">
        <v>-13856109214</v>
      </c>
      <c r="U71" s="5">
        <v>-20265714260</v>
      </c>
      <c r="V71" s="5">
        <v>-18278323727</v>
      </c>
      <c r="W71" s="5">
        <v>-14659467466</v>
      </c>
      <c r="X71" s="5">
        <v>-11639101471</v>
      </c>
      <c r="Y71" s="5">
        <v>-11372620154</v>
      </c>
      <c r="Z71" s="5">
        <v>-19220208746</v>
      </c>
    </row>
    <row r="72" spans="3:26" ht="15.5" x14ac:dyDescent="0.35">
      <c r="C72" t="s">
        <v>104</v>
      </c>
      <c r="D72" s="5">
        <v>-12637104480</v>
      </c>
      <c r="E72" s="5">
        <v>-13271156239</v>
      </c>
      <c r="F72" s="5">
        <v>61395235</v>
      </c>
      <c r="G72" s="5">
        <v>-3298084802</v>
      </c>
      <c r="I72" s="5">
        <v>-26041456449</v>
      </c>
      <c r="J72" s="5">
        <v>10566413516</v>
      </c>
      <c r="K72" s="5">
        <v>6626324372</v>
      </c>
      <c r="L72" s="5">
        <v>2314362759</v>
      </c>
      <c r="M72" s="5">
        <v>-8737689656</v>
      </c>
      <c r="N72" s="5">
        <v>-9571328569</v>
      </c>
      <c r="O72" s="5">
        <v>926463199</v>
      </c>
      <c r="P72" s="5">
        <v>14679673993</v>
      </c>
      <c r="Q72" s="5">
        <v>9282943009</v>
      </c>
      <c r="R72" s="5">
        <v>42345417055</v>
      </c>
      <c r="S72" s="5">
        <v>46018637487</v>
      </c>
      <c r="T72" s="5">
        <v>49001630102</v>
      </c>
      <c r="U72" s="5">
        <v>64761350816</v>
      </c>
      <c r="V72" s="5">
        <v>85373721654</v>
      </c>
      <c r="W72" s="5">
        <v>52535147701</v>
      </c>
      <c r="X72" s="5">
        <v>38631299358</v>
      </c>
      <c r="Y72" s="5">
        <v>33613329078</v>
      </c>
      <c r="Z72" s="5">
        <v>37840393046</v>
      </c>
    </row>
    <row r="73" spans="3:26" ht="15.5" x14ac:dyDescent="0.35">
      <c r="C73" t="s">
        <v>105</v>
      </c>
      <c r="F73" s="5">
        <v>-2353202558</v>
      </c>
      <c r="I73" s="5">
        <v>-2353202558</v>
      </c>
      <c r="J73" s="5">
        <v>1705226686</v>
      </c>
      <c r="K73" s="5">
        <v>12023232957</v>
      </c>
      <c r="L73" s="5">
        <v>6677649966</v>
      </c>
      <c r="M73" s="5">
        <v>-4135678703</v>
      </c>
      <c r="N73" s="5">
        <v>-11879925095</v>
      </c>
      <c r="O73" s="5">
        <v>-2195795544</v>
      </c>
      <c r="P73" s="5">
        <v>15986200065</v>
      </c>
      <c r="Q73" s="5">
        <v>-6772548163</v>
      </c>
      <c r="R73" s="5">
        <v>-5535420055</v>
      </c>
      <c r="S73" s="5">
        <v>3453589289</v>
      </c>
    </row>
    <row r="74" spans="3:26" ht="15.5" x14ac:dyDescent="0.35">
      <c r="C74" t="s">
        <v>107</v>
      </c>
      <c r="D74" s="5">
        <v>-12637104480</v>
      </c>
      <c r="E74" s="5">
        <v>-13271156239</v>
      </c>
      <c r="F74" s="5">
        <v>-2291807323</v>
      </c>
      <c r="G74" s="5">
        <v>-3298084802</v>
      </c>
      <c r="I74" s="5">
        <v>-28394659007</v>
      </c>
      <c r="J74" s="5">
        <v>12271640202</v>
      </c>
      <c r="K74" s="5">
        <v>18649557329</v>
      </c>
      <c r="L74" s="5">
        <v>8992012725</v>
      </c>
      <c r="M74" s="5">
        <v>-12873368359</v>
      </c>
      <c r="N74" s="5">
        <v>-21451253664</v>
      </c>
      <c r="O74" s="5">
        <v>-1269332345</v>
      </c>
      <c r="P74" s="5">
        <v>30665874058</v>
      </c>
      <c r="Q74" s="5">
        <v>2510394846</v>
      </c>
      <c r="R74" s="5">
        <v>36809997000</v>
      </c>
      <c r="S74" s="5">
        <v>49472226776</v>
      </c>
      <c r="T74" s="5">
        <v>49001630102</v>
      </c>
      <c r="U74" s="5">
        <v>64761350816</v>
      </c>
      <c r="V74" s="5">
        <v>85373721654</v>
      </c>
      <c r="W74" s="5">
        <v>52535147701</v>
      </c>
    </row>
    <row r="75" spans="3:26" ht="15.5" x14ac:dyDescent="0.35">
      <c r="C75" t="s">
        <v>108</v>
      </c>
      <c r="D75" s="5">
        <v>-12637104480</v>
      </c>
      <c r="E75" s="5">
        <v>-13271156239</v>
      </c>
      <c r="F75" s="5">
        <v>61395235</v>
      </c>
      <c r="G75" s="5">
        <v>-3298084802</v>
      </c>
      <c r="I75" s="5">
        <v>-26041456449</v>
      </c>
      <c r="J75" s="5">
        <v>10566413516</v>
      </c>
      <c r="K75" s="5">
        <v>6626324372</v>
      </c>
      <c r="L75" s="5">
        <v>2314362759</v>
      </c>
      <c r="M75" s="5">
        <v>-8737689656</v>
      </c>
      <c r="N75" s="5">
        <v>-9571328569</v>
      </c>
      <c r="O75" s="5">
        <v>926463199</v>
      </c>
      <c r="P75" s="5">
        <v>14679673993</v>
      </c>
      <c r="Q75" s="5">
        <v>9282943009</v>
      </c>
      <c r="R75" s="5">
        <v>42345417055</v>
      </c>
      <c r="S75" s="5">
        <v>46018637487</v>
      </c>
      <c r="T75" s="5">
        <v>49001630102</v>
      </c>
      <c r="U75" s="5">
        <v>64761350816</v>
      </c>
      <c r="V75" s="5">
        <v>85373721654</v>
      </c>
      <c r="W75" s="5">
        <v>52535147701</v>
      </c>
      <c r="X75" s="5">
        <v>38631299358</v>
      </c>
      <c r="Y75" s="5">
        <v>33613329078</v>
      </c>
      <c r="Z75" s="5">
        <v>37840393046</v>
      </c>
    </row>
    <row r="76" spans="3:26" ht="15.5" x14ac:dyDescent="0.35">
      <c r="C76" t="s">
        <v>8</v>
      </c>
      <c r="D76" s="5">
        <v>-12637104480</v>
      </c>
      <c r="E76" s="5">
        <v>-13271156239</v>
      </c>
      <c r="F76" s="5">
        <v>-2291807323</v>
      </c>
      <c r="G76" s="5">
        <v>-3298084802</v>
      </c>
      <c r="I76" s="5">
        <v>-28394659007</v>
      </c>
      <c r="J76" s="5">
        <v>12271640202</v>
      </c>
      <c r="K76" s="5">
        <v>18649557329</v>
      </c>
      <c r="L76" s="5">
        <v>8992012725</v>
      </c>
      <c r="M76" s="5">
        <v>-12873368359</v>
      </c>
      <c r="N76" s="5">
        <v>-21451253664</v>
      </c>
      <c r="O76" s="5">
        <v>-1269332345</v>
      </c>
      <c r="P76" s="5">
        <v>30665874058</v>
      </c>
      <c r="Q76" s="5">
        <v>2510394846</v>
      </c>
      <c r="R76" s="5">
        <v>36809997000</v>
      </c>
      <c r="S76" s="5">
        <v>49472226776</v>
      </c>
      <c r="T76" s="5">
        <v>49001630102</v>
      </c>
      <c r="U76" s="5">
        <v>64761350816</v>
      </c>
      <c r="V76" s="5">
        <v>85373721654</v>
      </c>
      <c r="W76" s="5">
        <v>52535147701</v>
      </c>
    </row>
    <row r="77" spans="3:26" ht="15.5" x14ac:dyDescent="0.35">
      <c r="C77" t="s">
        <v>404</v>
      </c>
    </row>
    <row r="78" spans="3:26" ht="15.5" x14ac:dyDescent="0.35">
      <c r="C78" t="s">
        <v>109</v>
      </c>
      <c r="D78" s="5">
        <v>-12637104480</v>
      </c>
      <c r="E78" s="5">
        <v>-13271156239</v>
      </c>
      <c r="F78" s="5">
        <v>61395235</v>
      </c>
      <c r="G78" s="5">
        <v>-3298084802</v>
      </c>
      <c r="I78" s="5">
        <v>-26041456449</v>
      </c>
      <c r="J78" s="5">
        <v>10566413516</v>
      </c>
      <c r="K78" s="5">
        <v>6626324372</v>
      </c>
      <c r="L78" s="5">
        <v>2314362759</v>
      </c>
      <c r="M78" s="5">
        <v>-8737689656</v>
      </c>
      <c r="N78" s="5">
        <v>-9571328569</v>
      </c>
      <c r="O78" s="5">
        <v>926463199</v>
      </c>
      <c r="P78" s="5">
        <v>14679673993</v>
      </c>
      <c r="Q78" s="5">
        <v>9282943009</v>
      </c>
      <c r="R78" s="5">
        <v>42345417055</v>
      </c>
      <c r="S78" s="5">
        <v>46018637487</v>
      </c>
      <c r="T78" s="5">
        <v>49001630102</v>
      </c>
      <c r="U78" s="5">
        <v>64761350816</v>
      </c>
      <c r="V78" s="5">
        <v>85373721654</v>
      </c>
      <c r="W78" s="5">
        <v>52535147701</v>
      </c>
      <c r="X78" s="5">
        <v>38631299358</v>
      </c>
      <c r="Y78" s="5">
        <v>33613329078</v>
      </c>
      <c r="Z78" s="5">
        <v>37840393046</v>
      </c>
    </row>
    <row r="79" spans="3:26" ht="15.5" x14ac:dyDescent="0.35">
      <c r="C79" t="s">
        <v>110</v>
      </c>
      <c r="D79" s="5">
        <v>-12637104480</v>
      </c>
      <c r="E79" s="5">
        <v>-13271156239</v>
      </c>
      <c r="F79" s="5">
        <v>-2291807323</v>
      </c>
      <c r="G79" s="5">
        <v>-3298084802</v>
      </c>
      <c r="I79" s="5">
        <v>-28394659007</v>
      </c>
      <c r="J79" s="5">
        <v>12271640202</v>
      </c>
      <c r="K79" s="5">
        <v>18649557329</v>
      </c>
      <c r="L79" s="5">
        <v>8992012725</v>
      </c>
      <c r="M79" s="5">
        <v>-12873368359</v>
      </c>
      <c r="N79" s="5">
        <v>-21451253664</v>
      </c>
      <c r="O79" s="5">
        <v>-1269332345</v>
      </c>
      <c r="P79" s="5">
        <v>30665874058</v>
      </c>
      <c r="Q79" s="5">
        <v>2510394846</v>
      </c>
      <c r="R79" s="5">
        <v>36809997000</v>
      </c>
      <c r="S79" s="5">
        <v>49472226776</v>
      </c>
      <c r="T79" s="5">
        <v>49001630102</v>
      </c>
      <c r="U79" s="5">
        <v>64761350816</v>
      </c>
      <c r="V79" s="5">
        <v>85373721654</v>
      </c>
      <c r="W79" s="5">
        <v>52535147701</v>
      </c>
    </row>
    <row r="80" spans="3:26" ht="15.5" x14ac:dyDescent="0.35">
      <c r="C80" t="s">
        <v>111</v>
      </c>
      <c r="D80" s="5">
        <v>-12637104480</v>
      </c>
      <c r="E80" s="5">
        <v>-13271156239</v>
      </c>
      <c r="F80" s="5">
        <v>-2291807323</v>
      </c>
      <c r="G80" s="5">
        <v>-3298084802</v>
      </c>
      <c r="I80" s="5">
        <v>-28394659007</v>
      </c>
      <c r="J80" s="5">
        <v>12271640202</v>
      </c>
      <c r="K80" s="5">
        <v>18649557329</v>
      </c>
      <c r="L80" s="5">
        <v>8992012725</v>
      </c>
      <c r="M80" s="5">
        <v>-12873368359</v>
      </c>
      <c r="N80" s="5">
        <v>-21451253664</v>
      </c>
      <c r="O80" s="5">
        <v>-1269332345</v>
      </c>
      <c r="P80" s="5">
        <v>30665874058</v>
      </c>
      <c r="Q80" s="5">
        <v>2510394846</v>
      </c>
      <c r="R80" s="5">
        <v>36809997000</v>
      </c>
      <c r="S80" s="5">
        <v>49472226776</v>
      </c>
      <c r="T80" s="5">
        <v>49001630102</v>
      </c>
      <c r="U80" s="5">
        <v>64761350816</v>
      </c>
      <c r="V80" s="5">
        <v>85373721654</v>
      </c>
      <c r="W80" s="5">
        <v>52535147701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147622666585</v>
      </c>
      <c r="E84" s="5">
        <v>159949585384</v>
      </c>
      <c r="F84" s="5">
        <v>164776124077</v>
      </c>
      <c r="G84" s="5">
        <v>147450550131</v>
      </c>
      <c r="I84" s="5">
        <v>164776124077</v>
      </c>
      <c r="J84" s="5">
        <v>144076149622</v>
      </c>
      <c r="K84" s="5">
        <v>64111821075</v>
      </c>
      <c r="L84" s="5">
        <v>47307400933</v>
      </c>
      <c r="M84" s="5">
        <v>99398874411</v>
      </c>
      <c r="N84" s="5">
        <v>129156773909</v>
      </c>
      <c r="O84" s="5">
        <v>135571040816</v>
      </c>
      <c r="P84" s="5">
        <v>151270510307</v>
      </c>
      <c r="Q84" s="5">
        <v>153660008953</v>
      </c>
      <c r="R84" s="5">
        <v>209849771599</v>
      </c>
      <c r="S84" s="5">
        <v>202395371009</v>
      </c>
      <c r="T84" s="5">
        <v>173492110768</v>
      </c>
      <c r="U84" s="5">
        <v>203832669561</v>
      </c>
      <c r="V84" s="5">
        <v>202359152678</v>
      </c>
      <c r="W84" s="5">
        <v>173116991549</v>
      </c>
      <c r="X84" s="5">
        <v>148965833425</v>
      </c>
      <c r="Y84" s="5">
        <v>127049613035</v>
      </c>
      <c r="Z84" s="5">
        <v>80467053220</v>
      </c>
    </row>
    <row r="85" spans="2:26" ht="15.5" x14ac:dyDescent="0.35">
      <c r="C85" t="s">
        <v>116</v>
      </c>
    </row>
    <row r="86" spans="2:26" ht="15.5" x14ac:dyDescent="0.35">
      <c r="C86" t="s">
        <v>117</v>
      </c>
      <c r="D86" s="5">
        <v>55264566744</v>
      </c>
      <c r="E86" s="5">
        <v>78076252613</v>
      </c>
      <c r="F86" s="5">
        <v>91714801664</v>
      </c>
      <c r="G86" s="5">
        <v>76537707877</v>
      </c>
      <c r="I86" s="5">
        <v>91714801664</v>
      </c>
      <c r="J86" s="5">
        <v>142990311173</v>
      </c>
      <c r="K86" s="5">
        <v>188935880535</v>
      </c>
      <c r="L86" s="5">
        <v>141004762666</v>
      </c>
      <c r="M86" s="5">
        <v>139884800951</v>
      </c>
      <c r="N86" s="5">
        <v>124523019279</v>
      </c>
      <c r="O86" s="5">
        <v>122850911140</v>
      </c>
      <c r="P86" s="5">
        <v>135089763961</v>
      </c>
      <c r="Q86" s="5">
        <v>109192118775</v>
      </c>
      <c r="R86" s="5">
        <v>107757594823</v>
      </c>
      <c r="S86" s="5">
        <v>94307316712</v>
      </c>
      <c r="T86" s="5">
        <v>79221770890</v>
      </c>
      <c r="U86" s="5">
        <v>60832254547</v>
      </c>
      <c r="V86" s="5">
        <v>62452027446</v>
      </c>
      <c r="W86" s="5">
        <v>36227550428</v>
      </c>
      <c r="X86" s="5">
        <v>33086423326</v>
      </c>
      <c r="Y86" s="5">
        <v>36276526439</v>
      </c>
      <c r="Z86" s="5">
        <v>36163361882</v>
      </c>
    </row>
    <row r="87" spans="2:26" ht="15.5" x14ac:dyDescent="0.35">
      <c r="C87" t="s">
        <v>119</v>
      </c>
      <c r="D87" s="5">
        <v>665501136</v>
      </c>
      <c r="E87" s="5">
        <v>619150000</v>
      </c>
      <c r="F87" s="5">
        <v>800556667</v>
      </c>
      <c r="G87" s="5">
        <v>569862500</v>
      </c>
      <c r="I87" s="5">
        <v>800556667</v>
      </c>
      <c r="J87" s="5">
        <v>630231527</v>
      </c>
      <c r="K87" s="5">
        <v>504140000</v>
      </c>
      <c r="L87" s="5">
        <v>771060000</v>
      </c>
      <c r="M87" s="5">
        <v>2102742500</v>
      </c>
      <c r="N87" s="5">
        <v>2005275000</v>
      </c>
      <c r="O87" s="5">
        <v>2845725000</v>
      </c>
      <c r="P87" s="5">
        <v>2863155000</v>
      </c>
      <c r="Q87" s="5">
        <v>2976150000</v>
      </c>
      <c r="R87" s="5">
        <v>2631040000</v>
      </c>
      <c r="S87" s="5">
        <v>2554470000</v>
      </c>
      <c r="T87" s="5">
        <v>2581537500</v>
      </c>
      <c r="U87" s="5">
        <v>2518425000</v>
      </c>
      <c r="V87" s="5">
        <v>1318310000</v>
      </c>
      <c r="W87" s="5">
        <v>1187412000</v>
      </c>
      <c r="X87" s="5">
        <v>1183030000</v>
      </c>
    </row>
    <row r="88" spans="2:26" ht="15.5" x14ac:dyDescent="0.35">
      <c r="C88" t="s">
        <v>118</v>
      </c>
      <c r="Z88" s="5">
        <v>541620670</v>
      </c>
    </row>
    <row r="89" spans="2:26" ht="15.5" x14ac:dyDescent="0.35">
      <c r="C89" t="s">
        <v>120</v>
      </c>
      <c r="D89" s="5">
        <v>55264566744</v>
      </c>
      <c r="E89" s="5">
        <v>78076252613</v>
      </c>
      <c r="F89" s="5">
        <v>91714801664</v>
      </c>
      <c r="G89" s="5">
        <v>76537707877</v>
      </c>
      <c r="I89" s="5">
        <v>91714801664</v>
      </c>
      <c r="J89" s="5">
        <v>142990311173</v>
      </c>
      <c r="K89" s="5">
        <v>188935880535</v>
      </c>
      <c r="L89" s="5">
        <v>141004762666</v>
      </c>
      <c r="M89" s="5">
        <v>139884800951</v>
      </c>
      <c r="N89" s="5">
        <v>124523019279</v>
      </c>
      <c r="O89" s="5">
        <v>122850911140</v>
      </c>
      <c r="P89" s="5">
        <v>135089763961</v>
      </c>
      <c r="Q89" s="5">
        <v>109192118775</v>
      </c>
      <c r="R89" s="5">
        <v>107757594823</v>
      </c>
      <c r="S89" s="5">
        <v>94307316712</v>
      </c>
      <c r="T89" s="5">
        <v>79221770890</v>
      </c>
      <c r="U89" s="5">
        <v>60832254547</v>
      </c>
      <c r="V89" s="5">
        <v>62452027446</v>
      </c>
      <c r="W89" s="5">
        <v>36227550428</v>
      </c>
      <c r="X89" s="5">
        <v>33086423326</v>
      </c>
      <c r="Y89" s="5">
        <v>36276526439</v>
      </c>
      <c r="Z89" s="5">
        <v>36163361882</v>
      </c>
    </row>
    <row r="90" spans="2:26" ht="15.5" x14ac:dyDescent="0.35">
      <c r="C90" t="s">
        <v>121</v>
      </c>
      <c r="D90" s="5">
        <v>1051740440</v>
      </c>
      <c r="E90" s="5">
        <v>1051740440</v>
      </c>
      <c r="F90" s="5">
        <v>1051740440</v>
      </c>
      <c r="G90" s="5">
        <v>1253032689</v>
      </c>
      <c r="I90" s="5">
        <v>1051740440</v>
      </c>
      <c r="J90" s="5">
        <v>1157612315</v>
      </c>
      <c r="K90" s="5">
        <v>1414924815</v>
      </c>
      <c r="L90" s="5">
        <v>1414924815</v>
      </c>
      <c r="M90" s="5">
        <v>1414924815</v>
      </c>
      <c r="N90" s="5">
        <v>1414924815</v>
      </c>
      <c r="O90" s="5">
        <v>1414924815</v>
      </c>
      <c r="P90" s="5">
        <v>1414924815</v>
      </c>
      <c r="Q90" s="5">
        <v>1414924815</v>
      </c>
      <c r="R90" s="5">
        <v>2246886325</v>
      </c>
      <c r="S90" s="5">
        <v>1566018584</v>
      </c>
    </row>
    <row r="91" spans="2:26" ht="15.5" x14ac:dyDescent="0.35">
      <c r="C91" t="s">
        <v>122</v>
      </c>
      <c r="D91" s="5">
        <v>665501136</v>
      </c>
      <c r="E91" s="5">
        <v>619150000</v>
      </c>
      <c r="F91" s="5">
        <v>800556667</v>
      </c>
      <c r="G91" s="5">
        <v>569862500</v>
      </c>
      <c r="I91" s="5">
        <v>800556667</v>
      </c>
      <c r="J91" s="5">
        <v>630231527</v>
      </c>
      <c r="K91" s="5">
        <v>504140000</v>
      </c>
      <c r="L91" s="5">
        <v>771060000</v>
      </c>
      <c r="M91" s="5">
        <v>2102742500</v>
      </c>
      <c r="N91" s="5">
        <v>2005275000</v>
      </c>
      <c r="O91" s="5">
        <v>2845725000</v>
      </c>
      <c r="P91" s="5">
        <v>2863155000</v>
      </c>
      <c r="Q91" s="5">
        <v>2976150000</v>
      </c>
      <c r="R91" s="5">
        <v>2631040000</v>
      </c>
      <c r="S91" s="5">
        <v>2554470000</v>
      </c>
      <c r="T91" s="5">
        <v>2581537500</v>
      </c>
      <c r="U91" s="5">
        <v>2518425000</v>
      </c>
      <c r="V91" s="5">
        <v>1318310000</v>
      </c>
      <c r="W91" s="5">
        <v>1187412000</v>
      </c>
      <c r="X91" s="5">
        <v>1183030000</v>
      </c>
      <c r="Z91" s="5">
        <v>541620670</v>
      </c>
    </row>
    <row r="92" spans="2:26" ht="15.5" x14ac:dyDescent="0.35">
      <c r="C92" t="s">
        <v>123</v>
      </c>
      <c r="D92" s="5">
        <v>139971083224</v>
      </c>
      <c r="E92" s="5">
        <v>127081076622</v>
      </c>
      <c r="F92" s="5">
        <v>133363865954</v>
      </c>
      <c r="G92" s="5">
        <v>145338548639</v>
      </c>
      <c r="I92" s="5">
        <v>133363865954</v>
      </c>
      <c r="J92" s="5">
        <v>171048029745</v>
      </c>
      <c r="K92" s="5">
        <v>218803175275</v>
      </c>
      <c r="L92" s="5">
        <v>232978356169</v>
      </c>
      <c r="M92" s="5">
        <v>192548410163</v>
      </c>
      <c r="N92" s="5">
        <v>148996220302</v>
      </c>
      <c r="O92" s="5">
        <v>179591791919</v>
      </c>
      <c r="P92" s="5">
        <v>156407632232</v>
      </c>
      <c r="Q92" s="5">
        <v>168528042587</v>
      </c>
      <c r="R92" s="5">
        <v>156466742733</v>
      </c>
      <c r="S92" s="5">
        <v>147350263810</v>
      </c>
      <c r="T92" s="5">
        <v>152663366101</v>
      </c>
      <c r="U92" s="5">
        <v>131686421880</v>
      </c>
      <c r="V92" s="5">
        <v>100544652271</v>
      </c>
      <c r="W92" s="5">
        <v>103979114592</v>
      </c>
      <c r="X92" s="5">
        <v>81373479111</v>
      </c>
      <c r="Y92" s="5">
        <v>68593265698</v>
      </c>
      <c r="Z92" s="5">
        <v>91074476433</v>
      </c>
    </row>
    <row r="93" spans="2:26" ht="15.5" x14ac:dyDescent="0.35">
      <c r="C93" t="s">
        <v>91</v>
      </c>
      <c r="D93" s="5">
        <v>2054266175</v>
      </c>
      <c r="E93" s="5">
        <v>2054266175</v>
      </c>
      <c r="F93" s="5">
        <v>2054266175</v>
      </c>
      <c r="I93" s="5">
        <v>2054266175</v>
      </c>
      <c r="V93" s="5">
        <v>-27944879</v>
      </c>
      <c r="W93" s="5">
        <v>-27944879</v>
      </c>
      <c r="X93" s="5">
        <v>-27944879</v>
      </c>
      <c r="Y93" s="5">
        <v>-27944879</v>
      </c>
      <c r="Z93" s="5">
        <v>-27944879</v>
      </c>
    </row>
    <row r="94" spans="2:26" ht="15.5" x14ac:dyDescent="0.35">
      <c r="C94" t="s">
        <v>124</v>
      </c>
      <c r="D94" s="5">
        <v>355624059057</v>
      </c>
      <c r="E94" s="5">
        <v>373512635823</v>
      </c>
      <c r="F94" s="5">
        <v>394592019253</v>
      </c>
      <c r="G94" s="5">
        <v>383557518841</v>
      </c>
      <c r="I94" s="5">
        <v>394592019253</v>
      </c>
      <c r="J94" s="5">
        <v>466483293896</v>
      </c>
      <c r="K94" s="5">
        <v>481765550379</v>
      </c>
      <c r="L94" s="5">
        <v>473379372904</v>
      </c>
      <c r="M94" s="5">
        <v>473632576435</v>
      </c>
      <c r="N94" s="5">
        <v>426603517298</v>
      </c>
      <c r="O94" s="5">
        <v>503134003908</v>
      </c>
      <c r="P94" s="5">
        <v>516186639128</v>
      </c>
      <c r="Q94" s="5">
        <v>503156333673</v>
      </c>
      <c r="R94" s="5">
        <v>542813854009</v>
      </c>
      <c r="S94" s="5">
        <v>508345199844</v>
      </c>
      <c r="T94" s="5">
        <v>488268612706</v>
      </c>
      <c r="U94" s="5">
        <v>428821050227</v>
      </c>
      <c r="V94" s="5">
        <v>394802917573</v>
      </c>
      <c r="W94" s="5">
        <v>327815305997</v>
      </c>
      <c r="X94" s="5">
        <v>271268159054</v>
      </c>
      <c r="Y94" s="5">
        <v>236950797551</v>
      </c>
      <c r="Z94" s="5">
        <v>219551044849</v>
      </c>
    </row>
    <row r="95" spans="2:26" ht="15.5" x14ac:dyDescent="0.35">
      <c r="C95" t="s">
        <v>125</v>
      </c>
    </row>
    <row r="96" spans="2:26" ht="15.5" x14ac:dyDescent="0.35">
      <c r="C96" t="s">
        <v>317</v>
      </c>
      <c r="Y96" s="5">
        <v>1122005000</v>
      </c>
      <c r="Z96" s="5">
        <v>1182013000</v>
      </c>
    </row>
    <row r="97" spans="3:26" ht="15.5" x14ac:dyDescent="0.35">
      <c r="C97" t="s">
        <v>128</v>
      </c>
      <c r="D97" s="5">
        <v>24959708105</v>
      </c>
      <c r="E97" s="5">
        <v>25751774058</v>
      </c>
      <c r="F97" s="5">
        <v>25972657519</v>
      </c>
      <c r="G97" s="5">
        <v>23074809674</v>
      </c>
      <c r="I97" s="5">
        <v>25972657519</v>
      </c>
      <c r="J97" s="5">
        <v>24553828114</v>
      </c>
      <c r="K97" s="5">
        <v>24629198590</v>
      </c>
      <c r="L97" s="5">
        <v>28282153583</v>
      </c>
      <c r="M97" s="5">
        <v>25268650765</v>
      </c>
      <c r="N97" s="5">
        <v>29005920311</v>
      </c>
      <c r="O97" s="5">
        <v>34151673127</v>
      </c>
      <c r="P97" s="5">
        <v>30586324367</v>
      </c>
      <c r="Q97" s="5">
        <v>24392114032</v>
      </c>
      <c r="R97" s="5">
        <v>20358134070</v>
      </c>
      <c r="S97" s="5">
        <v>16464124942</v>
      </c>
      <c r="T97" s="5">
        <v>10227737066</v>
      </c>
      <c r="U97" s="5">
        <v>9305876180</v>
      </c>
      <c r="V97" s="5">
        <v>8270616077</v>
      </c>
      <c r="W97" s="5">
        <v>7346116554</v>
      </c>
      <c r="X97" s="5">
        <v>6779521520</v>
      </c>
      <c r="Y97" s="5">
        <v>6052351241</v>
      </c>
      <c r="Z97" s="5">
        <v>5943890035</v>
      </c>
    </row>
    <row r="98" spans="3:26" ht="15.5" x14ac:dyDescent="0.35">
      <c r="C98" t="s">
        <v>126</v>
      </c>
      <c r="D98" s="5">
        <v>78367150423</v>
      </c>
      <c r="E98" s="5">
        <v>78566381970</v>
      </c>
      <c r="F98" s="5">
        <v>79489976902</v>
      </c>
      <c r="G98" s="5">
        <v>78637963256</v>
      </c>
      <c r="I98" s="5">
        <v>79489976902</v>
      </c>
      <c r="J98" s="5">
        <v>81713198496</v>
      </c>
      <c r="K98" s="5">
        <v>80652134697</v>
      </c>
      <c r="L98" s="5">
        <v>83853311663</v>
      </c>
      <c r="M98" s="5">
        <v>87577193967</v>
      </c>
      <c r="N98" s="5">
        <v>91100397128</v>
      </c>
      <c r="O98" s="5">
        <v>78832191819</v>
      </c>
      <c r="P98" s="5">
        <v>88577346166</v>
      </c>
      <c r="Q98" s="5">
        <v>97577993791</v>
      </c>
      <c r="R98" s="5">
        <v>120394121583</v>
      </c>
      <c r="S98" s="5">
        <v>112954807003</v>
      </c>
      <c r="T98" s="5">
        <v>101606366543</v>
      </c>
      <c r="U98" s="5">
        <v>60440970754</v>
      </c>
      <c r="V98" s="5">
        <v>30423508490</v>
      </c>
      <c r="W98" s="5">
        <v>18552158660</v>
      </c>
      <c r="X98" s="5">
        <v>18208724225</v>
      </c>
      <c r="Y98" s="5">
        <v>19613637506</v>
      </c>
      <c r="Z98" s="5">
        <v>18837324480</v>
      </c>
    </row>
    <row r="99" spans="3:26" ht="15.5" x14ac:dyDescent="0.35">
      <c r="C99" t="s">
        <v>483</v>
      </c>
      <c r="D99" s="5">
        <v>65325908319</v>
      </c>
      <c r="E99" s="5">
        <v>65325908319</v>
      </c>
      <c r="F99" s="5">
        <v>64754337319</v>
      </c>
      <c r="G99" s="5">
        <v>60714163319</v>
      </c>
      <c r="I99" s="5">
        <v>64754337319</v>
      </c>
      <c r="J99" s="5">
        <v>59517253319</v>
      </c>
      <c r="K99" s="5">
        <v>59517253319</v>
      </c>
      <c r="L99" s="5">
        <v>59517253319</v>
      </c>
      <c r="M99" s="5">
        <v>59517253319</v>
      </c>
      <c r="N99" s="5">
        <v>59517253319</v>
      </c>
      <c r="O99" s="5">
        <v>70485098643</v>
      </c>
      <c r="P99" s="5">
        <v>59427393625</v>
      </c>
      <c r="Q99" s="5">
        <v>55396581425</v>
      </c>
    </row>
    <row r="100" spans="3:26" ht="15.5" x14ac:dyDescent="0.35">
      <c r="C100" t="s">
        <v>527</v>
      </c>
      <c r="W100" s="5">
        <v>9614711299</v>
      </c>
      <c r="X100" s="5">
        <v>7643569999</v>
      </c>
      <c r="Y100" s="5">
        <v>7627579999</v>
      </c>
      <c r="Z100" s="5">
        <v>7627579999</v>
      </c>
    </row>
    <row r="101" spans="3:26" ht="15.5" x14ac:dyDescent="0.35">
      <c r="C101" t="s">
        <v>129</v>
      </c>
      <c r="D101" s="5">
        <v>230479531071</v>
      </c>
      <c r="E101" s="5">
        <v>229760412873</v>
      </c>
      <c r="F101" s="5">
        <v>230255156246</v>
      </c>
      <c r="G101" s="5">
        <v>224711366021</v>
      </c>
      <c r="I101" s="5">
        <v>230255156246</v>
      </c>
      <c r="J101" s="5">
        <v>247690154830</v>
      </c>
      <c r="K101" s="5">
        <v>261121309181</v>
      </c>
      <c r="L101" s="5">
        <v>211118505577</v>
      </c>
      <c r="M101" s="5">
        <v>213173971551</v>
      </c>
      <c r="N101" s="5">
        <v>221226341624</v>
      </c>
      <c r="O101" s="5">
        <v>184883888404</v>
      </c>
      <c r="P101" s="5">
        <v>180005988973</v>
      </c>
      <c r="Q101" s="5">
        <v>178781614063</v>
      </c>
      <c r="R101" s="5">
        <v>142999141978</v>
      </c>
      <c r="S101" s="5">
        <v>130984950529</v>
      </c>
      <c r="T101" s="5">
        <v>111834103609</v>
      </c>
      <c r="U101" s="5">
        <v>69746846934</v>
      </c>
      <c r="V101" s="5">
        <v>38694124567</v>
      </c>
      <c r="W101" s="5">
        <v>38000443596</v>
      </c>
      <c r="X101" s="5">
        <v>32631815744</v>
      </c>
      <c r="Y101" s="5">
        <v>34415573746</v>
      </c>
      <c r="Z101" s="5">
        <v>33590807514</v>
      </c>
    </row>
    <row r="102" spans="3:26" ht="15.5" x14ac:dyDescent="0.35">
      <c r="C102" t="s">
        <v>130</v>
      </c>
      <c r="D102" s="5">
        <v>586103590128</v>
      </c>
      <c r="E102" s="5">
        <v>603273048696</v>
      </c>
      <c r="F102" s="5">
        <v>624847175499</v>
      </c>
      <c r="G102" s="5">
        <v>608268884862</v>
      </c>
      <c r="I102" s="5">
        <v>624847175499</v>
      </c>
      <c r="J102" s="5">
        <v>714173448726</v>
      </c>
      <c r="K102" s="5">
        <v>742886859560</v>
      </c>
      <c r="L102" s="5">
        <v>684497878481</v>
      </c>
      <c r="M102" s="5">
        <v>686806547986</v>
      </c>
      <c r="N102" s="5">
        <v>647829858922</v>
      </c>
      <c r="O102" s="5">
        <v>688017892312</v>
      </c>
      <c r="P102" s="5">
        <v>696192628101</v>
      </c>
      <c r="Q102" s="5">
        <v>681937947736</v>
      </c>
      <c r="R102" s="5">
        <v>685812995987</v>
      </c>
      <c r="S102" s="5">
        <v>639330150373</v>
      </c>
      <c r="T102" s="5">
        <v>600102716315</v>
      </c>
      <c r="U102" s="5">
        <v>498567897161</v>
      </c>
      <c r="V102" s="5">
        <v>433497042140</v>
      </c>
      <c r="W102" s="5">
        <v>365815749593</v>
      </c>
      <c r="X102" s="5">
        <v>303899974798</v>
      </c>
      <c r="Y102" s="5">
        <v>271366371297</v>
      </c>
      <c r="Z102" s="5">
        <v>253141852363</v>
      </c>
    </row>
    <row r="103" spans="3:26" ht="15.5" x14ac:dyDescent="0.35">
      <c r="C103" t="s">
        <v>131</v>
      </c>
    </row>
    <row r="104" spans="3:26" ht="15.5" x14ac:dyDescent="0.35">
      <c r="C104" t="s">
        <v>132</v>
      </c>
    </row>
    <row r="105" spans="3:26" ht="15.5" x14ac:dyDescent="0.35">
      <c r="C105" t="s">
        <v>133</v>
      </c>
      <c r="D105" s="5">
        <v>66721023048</v>
      </c>
      <c r="E105" s="5">
        <v>71253377136</v>
      </c>
      <c r="F105" s="5">
        <v>79556347700</v>
      </c>
      <c r="G105" s="5">
        <v>72563127198</v>
      </c>
      <c r="I105" s="5">
        <v>79556347700</v>
      </c>
      <c r="J105" s="5">
        <v>138833103672</v>
      </c>
      <c r="K105" s="5">
        <v>159255073682</v>
      </c>
      <c r="L105" s="5">
        <v>135297369996</v>
      </c>
      <c r="M105" s="5">
        <v>145920423985</v>
      </c>
      <c r="N105" s="5">
        <v>110454398417</v>
      </c>
      <c r="O105" s="5">
        <v>131795209943</v>
      </c>
      <c r="P105" s="5">
        <v>146900045005</v>
      </c>
      <c r="Q105" s="5">
        <v>153806819548</v>
      </c>
      <c r="R105" s="5">
        <v>152533565561</v>
      </c>
      <c r="S105" s="5">
        <v>133693524978</v>
      </c>
      <c r="T105" s="5">
        <v>132155047433</v>
      </c>
      <c r="U105" s="5">
        <v>63728680126</v>
      </c>
      <c r="V105" s="5">
        <v>42249381295</v>
      </c>
      <c r="W105" s="5">
        <v>46152721642</v>
      </c>
      <c r="X105" s="5">
        <v>28732816188</v>
      </c>
      <c r="Y105" s="5">
        <v>29755423356</v>
      </c>
      <c r="Z105" s="5">
        <v>38607410040</v>
      </c>
    </row>
    <row r="106" spans="3:26" ht="15.5" x14ac:dyDescent="0.35">
      <c r="C106" t="s">
        <v>135</v>
      </c>
      <c r="D106" s="5">
        <v>12545537632</v>
      </c>
      <c r="E106" s="5">
        <v>12951207327</v>
      </c>
      <c r="F106" s="5">
        <v>15319117560</v>
      </c>
      <c r="G106" s="5">
        <v>8438597735</v>
      </c>
      <c r="I106" s="5">
        <v>15319117560</v>
      </c>
      <c r="J106" s="5">
        <v>26858197741</v>
      </c>
      <c r="K106" s="5">
        <v>25841454707</v>
      </c>
      <c r="L106" s="5">
        <v>23603400660</v>
      </c>
      <c r="M106" s="5">
        <v>16897309385</v>
      </c>
      <c r="N106" s="5">
        <v>10970214441</v>
      </c>
      <c r="O106" s="5">
        <v>15990109860</v>
      </c>
      <c r="P106" s="5">
        <v>18439592429</v>
      </c>
      <c r="Q106" s="5">
        <v>24718005141</v>
      </c>
      <c r="R106" s="5">
        <v>17015212979</v>
      </c>
      <c r="S106" s="5">
        <v>14053994484</v>
      </c>
      <c r="T106" s="5">
        <v>17298227668</v>
      </c>
      <c r="U106" s="5">
        <v>11780136064</v>
      </c>
      <c r="V106" s="5">
        <v>9144998590</v>
      </c>
      <c r="W106" s="5">
        <v>12839674516</v>
      </c>
      <c r="X106" s="5">
        <v>6640417609</v>
      </c>
      <c r="Y106" s="5">
        <v>10272260332</v>
      </c>
      <c r="Z106" s="5">
        <v>6619642254</v>
      </c>
    </row>
    <row r="107" spans="3:26" ht="15.5" x14ac:dyDescent="0.35">
      <c r="C107" t="s">
        <v>143</v>
      </c>
      <c r="D107" s="5">
        <v>148132250</v>
      </c>
      <c r="E107" s="5">
        <v>148132250</v>
      </c>
      <c r="F107" s="5">
        <v>133842000</v>
      </c>
      <c r="G107" s="5">
        <v>52483750</v>
      </c>
      <c r="I107" s="5">
        <v>133842000</v>
      </c>
      <c r="J107" s="5">
        <v>2950000</v>
      </c>
      <c r="K107" s="5">
        <v>2950000</v>
      </c>
      <c r="L107" s="5">
        <v>2950000</v>
      </c>
      <c r="M107" s="5">
        <v>2950000</v>
      </c>
      <c r="N107" s="5">
        <v>154458134</v>
      </c>
      <c r="S107" s="5">
        <v>997559600</v>
      </c>
    </row>
    <row r="108" spans="3:26" ht="15.5" x14ac:dyDescent="0.35">
      <c r="C108" t="s">
        <v>134</v>
      </c>
      <c r="D108" s="5">
        <v>25000000000</v>
      </c>
      <c r="E108" s="5">
        <v>25000000000</v>
      </c>
      <c r="F108" s="5">
        <v>25000000000</v>
      </c>
      <c r="G108" s="5">
        <v>25000000000</v>
      </c>
      <c r="I108" s="5">
        <v>25000000000</v>
      </c>
      <c r="J108" s="5">
        <v>35000000000</v>
      </c>
      <c r="K108" s="5">
        <v>35000000000</v>
      </c>
      <c r="L108" s="5">
        <v>35000000000</v>
      </c>
      <c r="O108" s="5">
        <v>35000000000</v>
      </c>
      <c r="P108" s="5">
        <v>35000000000</v>
      </c>
      <c r="Q108" s="5">
        <v>35000000000</v>
      </c>
      <c r="R108" s="5">
        <v>35000000000</v>
      </c>
      <c r="S108" s="5">
        <v>35000000000</v>
      </c>
      <c r="T108" s="5">
        <v>35000000000</v>
      </c>
    </row>
    <row r="109" spans="3:26" ht="15.5" x14ac:dyDescent="0.35">
      <c r="C109" t="s">
        <v>137</v>
      </c>
      <c r="D109" s="5">
        <v>436827734</v>
      </c>
      <c r="E109" s="5">
        <v>2197911340</v>
      </c>
      <c r="F109" s="5">
        <v>2392970618</v>
      </c>
      <c r="G109" s="5">
        <v>2237296727</v>
      </c>
      <c r="I109" s="5">
        <v>2392970618</v>
      </c>
      <c r="J109" s="5">
        <v>2220306092</v>
      </c>
      <c r="K109" s="5">
        <v>5949290008</v>
      </c>
      <c r="L109" s="5">
        <v>10202066742</v>
      </c>
      <c r="M109" s="5">
        <v>5646716069</v>
      </c>
      <c r="N109" s="5">
        <v>3355537806</v>
      </c>
      <c r="O109" s="5">
        <v>2905991050</v>
      </c>
      <c r="P109" s="5">
        <v>6370425863</v>
      </c>
      <c r="Q109" s="5">
        <v>3002774858</v>
      </c>
      <c r="R109" s="5">
        <v>2605541590</v>
      </c>
      <c r="S109" s="5">
        <v>7946808203</v>
      </c>
      <c r="T109" s="5">
        <v>3957069257</v>
      </c>
      <c r="U109" s="5">
        <v>5264974646</v>
      </c>
      <c r="V109" s="5">
        <v>8972942034</v>
      </c>
      <c r="W109" s="5">
        <v>4355931081</v>
      </c>
      <c r="X109" s="5">
        <v>5171889470</v>
      </c>
      <c r="Y109" s="5">
        <v>6328379801</v>
      </c>
      <c r="Z109" s="5">
        <v>11054249986</v>
      </c>
    </row>
    <row r="110" spans="3:26" ht="15.5" x14ac:dyDescent="0.35">
      <c r="C110" t="s">
        <v>138</v>
      </c>
      <c r="D110" s="5">
        <v>205000000</v>
      </c>
      <c r="E110" s="5">
        <v>272964660</v>
      </c>
      <c r="F110" s="5">
        <v>2488921000</v>
      </c>
      <c r="G110" s="5">
        <v>300500000</v>
      </c>
      <c r="I110" s="5">
        <v>2488921000</v>
      </c>
      <c r="J110" s="5">
        <v>2387750000</v>
      </c>
      <c r="K110" s="5">
        <v>2142958000</v>
      </c>
      <c r="L110" s="5">
        <v>535000000</v>
      </c>
      <c r="M110" s="5">
        <v>515000000</v>
      </c>
      <c r="N110" s="5">
        <v>495000000</v>
      </c>
      <c r="O110" s="5">
        <v>1469926000</v>
      </c>
      <c r="P110" s="5">
        <v>4699800000</v>
      </c>
      <c r="Q110" s="5">
        <v>320306242</v>
      </c>
      <c r="R110" s="5">
        <v>3291400000</v>
      </c>
      <c r="S110" s="5">
        <v>3415000000</v>
      </c>
      <c r="T110" s="5">
        <v>3408000000</v>
      </c>
      <c r="U110" s="5">
        <v>2513000000</v>
      </c>
      <c r="V110" s="5">
        <v>2100000000</v>
      </c>
      <c r="W110" s="5">
        <v>2294044000</v>
      </c>
      <c r="X110" s="5">
        <v>2123000000</v>
      </c>
      <c r="Y110" s="5">
        <v>2348408162</v>
      </c>
      <c r="Z110" s="5">
        <v>4865054490</v>
      </c>
    </row>
    <row r="111" spans="3:26" ht="15.5" x14ac:dyDescent="0.35">
      <c r="C111" t="s">
        <v>139</v>
      </c>
    </row>
    <row r="112" spans="3:26" ht="15.5" x14ac:dyDescent="0.35">
      <c r="C112" t="s">
        <v>638</v>
      </c>
      <c r="J112" s="5">
        <v>10236085331</v>
      </c>
      <c r="K112" s="5">
        <v>27022727261</v>
      </c>
    </row>
    <row r="113" spans="3:26" ht="15.5" x14ac:dyDescent="0.35">
      <c r="C113" t="s">
        <v>142</v>
      </c>
      <c r="D113" s="5">
        <v>4728803717</v>
      </c>
      <c r="E113" s="5">
        <v>8312542552</v>
      </c>
      <c r="F113" s="5">
        <v>9299997329</v>
      </c>
      <c r="G113" s="5">
        <v>6677948399</v>
      </c>
      <c r="I113" s="5">
        <v>9299997329</v>
      </c>
      <c r="J113" s="5">
        <v>17611847783</v>
      </c>
      <c r="K113" s="5">
        <v>18908871634</v>
      </c>
      <c r="L113" s="5">
        <v>11063649741</v>
      </c>
      <c r="M113" s="5">
        <v>45928200442</v>
      </c>
      <c r="N113" s="5">
        <v>51207386517</v>
      </c>
      <c r="O113" s="5">
        <v>9342354208</v>
      </c>
      <c r="P113" s="5">
        <v>10789476838</v>
      </c>
      <c r="Q113" s="5">
        <v>11407400609</v>
      </c>
      <c r="R113" s="5">
        <v>8179318069</v>
      </c>
      <c r="S113" s="5">
        <v>4308910316</v>
      </c>
      <c r="T113" s="5">
        <v>6046459383</v>
      </c>
      <c r="U113" s="5">
        <v>6135367802</v>
      </c>
      <c r="V113" s="5">
        <v>2012399570</v>
      </c>
    </row>
    <row r="114" spans="3:26" ht="15.5" x14ac:dyDescent="0.35">
      <c r="C114" t="s">
        <v>145</v>
      </c>
      <c r="D114" s="5">
        <v>73177524841</v>
      </c>
      <c r="E114" s="5">
        <v>73177524841</v>
      </c>
      <c r="F114" s="5">
        <v>73177524841</v>
      </c>
      <c r="G114" s="5">
        <v>63354913558</v>
      </c>
      <c r="I114" s="5">
        <v>73177524841</v>
      </c>
      <c r="J114" s="5">
        <v>74285849264</v>
      </c>
      <c r="K114" s="5">
        <v>92248130290</v>
      </c>
      <c r="L114" s="5">
        <v>74385770226</v>
      </c>
      <c r="M114" s="5">
        <v>75063398467</v>
      </c>
      <c r="N114" s="5">
        <v>94234008759</v>
      </c>
      <c r="O114" s="5">
        <v>87523052639</v>
      </c>
      <c r="P114" s="5">
        <v>74122021021</v>
      </c>
      <c r="Q114" s="5">
        <v>75824040171</v>
      </c>
      <c r="R114" s="5">
        <v>62676337255</v>
      </c>
      <c r="S114" s="5">
        <v>51037129224</v>
      </c>
      <c r="T114" s="5">
        <v>23968711839</v>
      </c>
      <c r="U114" s="5">
        <v>19054879192</v>
      </c>
      <c r="V114" s="5">
        <v>19418273818</v>
      </c>
      <c r="W114" s="5">
        <v>17602562578</v>
      </c>
      <c r="X114" s="5">
        <v>15238640938</v>
      </c>
      <c r="Y114" s="5">
        <v>13811729627</v>
      </c>
      <c r="Z114" s="5">
        <v>13326393087</v>
      </c>
    </row>
    <row r="115" spans="3:26" ht="15.5" x14ac:dyDescent="0.35">
      <c r="C115" t="s">
        <v>146</v>
      </c>
      <c r="D115" s="5">
        <v>73177524841</v>
      </c>
      <c r="E115" s="5">
        <v>73177524841</v>
      </c>
      <c r="F115" s="5">
        <v>73177524841</v>
      </c>
      <c r="G115" s="5">
        <v>63354913558</v>
      </c>
      <c r="I115" s="5">
        <v>73177524841</v>
      </c>
      <c r="J115" s="5">
        <v>74285849264</v>
      </c>
      <c r="K115" s="5">
        <v>92248130290</v>
      </c>
      <c r="L115" s="5">
        <v>74385770226</v>
      </c>
      <c r="M115" s="5">
        <v>75063398467</v>
      </c>
      <c r="N115" s="5">
        <v>94234008759</v>
      </c>
      <c r="O115" s="5">
        <v>87523052639</v>
      </c>
      <c r="P115" s="5">
        <v>74122021021</v>
      </c>
      <c r="Q115" s="5">
        <v>75824040171</v>
      </c>
      <c r="R115" s="5">
        <v>62676337255</v>
      </c>
      <c r="S115" s="5">
        <v>51037129224</v>
      </c>
      <c r="T115" s="5">
        <v>23968711839</v>
      </c>
      <c r="U115" s="5">
        <v>19054879192</v>
      </c>
      <c r="V115" s="5">
        <v>19418273818</v>
      </c>
      <c r="W115" s="5">
        <v>17602562578</v>
      </c>
      <c r="X115" s="5">
        <v>15238640938</v>
      </c>
      <c r="Y115" s="5">
        <v>13811729627</v>
      </c>
      <c r="Z115" s="5">
        <v>13326393087</v>
      </c>
    </row>
    <row r="116" spans="3:26" ht="15.5" x14ac:dyDescent="0.35">
      <c r="C116" t="s">
        <v>323</v>
      </c>
    </row>
    <row r="117" spans="3:26" ht="15.5" x14ac:dyDescent="0.35">
      <c r="C117" t="s">
        <v>325</v>
      </c>
      <c r="D117" s="5">
        <v>73177524841</v>
      </c>
      <c r="E117" s="5">
        <v>73177524841</v>
      </c>
      <c r="F117" s="5">
        <v>73177524841</v>
      </c>
      <c r="G117" s="5">
        <v>63354913558</v>
      </c>
      <c r="I117" s="5">
        <v>73177524841</v>
      </c>
      <c r="J117" s="5">
        <v>74285849264</v>
      </c>
      <c r="K117" s="5">
        <v>92248130290</v>
      </c>
      <c r="L117" s="5">
        <v>74385770226</v>
      </c>
      <c r="M117" s="5">
        <v>75063398467</v>
      </c>
      <c r="N117" s="5">
        <v>94234008759</v>
      </c>
      <c r="O117" s="5">
        <v>87523052639</v>
      </c>
      <c r="P117" s="5">
        <v>74122021021</v>
      </c>
      <c r="Q117" s="5">
        <v>75824040171</v>
      </c>
      <c r="R117" s="5">
        <v>62676337255</v>
      </c>
      <c r="S117" s="5">
        <v>51037129224</v>
      </c>
      <c r="T117" s="5">
        <v>23968711839</v>
      </c>
      <c r="U117" s="5">
        <v>19054879192</v>
      </c>
      <c r="V117" s="5">
        <v>19418273818</v>
      </c>
      <c r="W117" s="5">
        <v>17602562578</v>
      </c>
      <c r="X117" s="5">
        <v>15238640938</v>
      </c>
      <c r="Y117" s="5">
        <v>13811729627</v>
      </c>
      <c r="Z117" s="5">
        <v>13326393087</v>
      </c>
    </row>
    <row r="118" spans="3:26" ht="15.5" x14ac:dyDescent="0.35">
      <c r="C118" t="s">
        <v>150</v>
      </c>
      <c r="D118" s="5">
        <v>139898547889</v>
      </c>
      <c r="E118" s="5">
        <v>144430901977</v>
      </c>
      <c r="F118" s="5">
        <v>152733872541</v>
      </c>
      <c r="G118" s="5">
        <v>135918040756</v>
      </c>
      <c r="I118" s="5">
        <v>152733872541</v>
      </c>
      <c r="J118" s="5">
        <v>213118952936</v>
      </c>
      <c r="K118" s="5">
        <v>251503203972</v>
      </c>
      <c r="L118" s="5">
        <v>209683140222</v>
      </c>
      <c r="M118" s="5">
        <v>220983822452</v>
      </c>
      <c r="N118" s="5">
        <v>204688407176</v>
      </c>
      <c r="O118" s="5">
        <v>219318262582</v>
      </c>
      <c r="P118" s="5">
        <v>221022066026</v>
      </c>
      <c r="Q118" s="5">
        <v>229630859719</v>
      </c>
      <c r="R118" s="5">
        <v>215209902816</v>
      </c>
      <c r="S118" s="5">
        <v>184730654202</v>
      </c>
      <c r="T118" s="5">
        <v>156123759272</v>
      </c>
      <c r="U118" s="5">
        <v>82783559318</v>
      </c>
      <c r="V118" s="5">
        <v>61667655113</v>
      </c>
      <c r="W118" s="5">
        <v>63755284220</v>
      </c>
      <c r="X118" s="5">
        <v>43971457126</v>
      </c>
      <c r="Y118" s="5">
        <v>43567152983</v>
      </c>
      <c r="Z118" s="5">
        <v>51933803127</v>
      </c>
    </row>
    <row r="119" spans="3:26" ht="15.5" x14ac:dyDescent="0.35">
      <c r="C119" t="s">
        <v>151</v>
      </c>
    </row>
    <row r="120" spans="3:26" ht="15.5" x14ac:dyDescent="0.35">
      <c r="C120" t="s">
        <v>152</v>
      </c>
      <c r="D120" s="5">
        <v>52016000000</v>
      </c>
      <c r="E120" s="5">
        <v>52016000000</v>
      </c>
      <c r="F120" s="5">
        <v>52016000000</v>
      </c>
      <c r="G120" s="5">
        <v>52016000000</v>
      </c>
      <c r="I120" s="5">
        <v>52016000000</v>
      </c>
      <c r="J120" s="5">
        <v>52016000000</v>
      </c>
      <c r="K120" s="5">
        <v>52016000000</v>
      </c>
      <c r="L120" s="5">
        <v>52016000000</v>
      </c>
      <c r="M120" s="5">
        <v>52016000000</v>
      </c>
      <c r="N120" s="5">
        <v>52016000000</v>
      </c>
      <c r="O120" s="5">
        <v>52016000000</v>
      </c>
      <c r="P120" s="5">
        <v>52016000000</v>
      </c>
      <c r="Q120" s="5">
        <v>52016000000</v>
      </c>
      <c r="R120" s="5">
        <v>52016000000</v>
      </c>
      <c r="S120" s="5">
        <v>52016000000</v>
      </c>
      <c r="T120" s="5">
        <v>52016000000</v>
      </c>
      <c r="U120" s="5">
        <v>52016000000</v>
      </c>
      <c r="V120" s="5">
        <v>52016000000</v>
      </c>
      <c r="W120" s="5">
        <v>52016000000</v>
      </c>
      <c r="X120" s="5">
        <v>52016000000</v>
      </c>
      <c r="Y120" s="5">
        <v>52016000000</v>
      </c>
      <c r="Z120" s="5">
        <v>52016000000</v>
      </c>
    </row>
    <row r="121" spans="3:26" ht="15.5" x14ac:dyDescent="0.35">
      <c r="C121" t="s">
        <v>153</v>
      </c>
      <c r="D121" s="5">
        <v>1954630221</v>
      </c>
      <c r="E121" s="5">
        <v>1954630221</v>
      </c>
      <c r="F121" s="5">
        <v>1954630221</v>
      </c>
      <c r="G121" s="5">
        <v>1954630221</v>
      </c>
      <c r="I121" s="5">
        <v>1954630221</v>
      </c>
      <c r="J121" s="5">
        <v>1954630221</v>
      </c>
      <c r="K121" s="5">
        <v>1954630221</v>
      </c>
      <c r="L121" s="5">
        <v>1954630221</v>
      </c>
      <c r="M121" s="5">
        <v>1954630221</v>
      </c>
      <c r="N121" s="5">
        <v>1954630221</v>
      </c>
      <c r="O121" s="5">
        <v>1954630221</v>
      </c>
      <c r="P121" s="5">
        <v>1954630221</v>
      </c>
      <c r="Q121" s="5">
        <v>1954630221</v>
      </c>
      <c r="R121" s="5">
        <v>1954630221</v>
      </c>
      <c r="S121" s="5">
        <v>1954630221</v>
      </c>
      <c r="T121" s="5">
        <v>1954630221</v>
      </c>
      <c r="U121" s="5">
        <v>1954630221</v>
      </c>
      <c r="V121" s="5">
        <v>1982575100</v>
      </c>
      <c r="W121" s="5">
        <v>1982575100</v>
      </c>
      <c r="X121" s="5">
        <v>1982575100</v>
      </c>
      <c r="Y121" s="5">
        <v>1982575100</v>
      </c>
      <c r="Z121" s="5">
        <v>1982575100</v>
      </c>
    </row>
    <row r="122" spans="3:26" ht="15.5" x14ac:dyDescent="0.35">
      <c r="C122" t="s">
        <v>155</v>
      </c>
      <c r="D122" s="5">
        <v>390180145843</v>
      </c>
      <c r="E122" s="5">
        <v>402817250323</v>
      </c>
      <c r="F122" s="5">
        <v>416088406562</v>
      </c>
      <c r="G122" s="5">
        <v>418380213885</v>
      </c>
      <c r="I122" s="5">
        <v>416088406562</v>
      </c>
      <c r="J122" s="5">
        <v>447083865569</v>
      </c>
      <c r="K122" s="5">
        <v>437413025367</v>
      </c>
      <c r="L122" s="5">
        <v>420844108038</v>
      </c>
      <c r="M122" s="5">
        <v>411852095313</v>
      </c>
      <c r="N122" s="5">
        <v>389170821525</v>
      </c>
      <c r="O122" s="5">
        <v>414728999509</v>
      </c>
      <c r="P122" s="5">
        <v>421199931854</v>
      </c>
      <c r="Q122" s="5">
        <v>398336457796</v>
      </c>
      <c r="R122" s="5">
        <v>416632462950</v>
      </c>
      <c r="S122" s="5">
        <v>400628865950</v>
      </c>
      <c r="T122" s="5">
        <v>390008326822</v>
      </c>
      <c r="U122" s="5">
        <v>361813707622</v>
      </c>
      <c r="V122" s="5">
        <v>317858756806</v>
      </c>
      <c r="W122" s="5">
        <v>248089835152</v>
      </c>
      <c r="X122" s="5">
        <v>205957887451</v>
      </c>
      <c r="Y122" s="5">
        <v>173828588093</v>
      </c>
      <c r="Z122" s="5">
        <v>147237419015</v>
      </c>
    </row>
    <row r="123" spans="3:26" ht="15.5" x14ac:dyDescent="0.35">
      <c r="C123" t="s">
        <v>156</v>
      </c>
      <c r="D123" s="5">
        <v>10518000000</v>
      </c>
      <c r="E123" s="5">
        <v>10518000000</v>
      </c>
      <c r="F123" s="5">
        <v>10518000000</v>
      </c>
      <c r="G123" s="5">
        <v>10518000000</v>
      </c>
      <c r="I123" s="5">
        <v>10518000000</v>
      </c>
      <c r="J123" s="5">
        <v>10318000000</v>
      </c>
      <c r="K123" s="5">
        <v>10118000000</v>
      </c>
      <c r="L123" s="5">
        <v>10018000000</v>
      </c>
      <c r="M123" s="5">
        <v>9968000000</v>
      </c>
      <c r="N123" s="5">
        <v>9918000000</v>
      </c>
      <c r="O123" s="5">
        <v>9868000000</v>
      </c>
      <c r="P123" s="5">
        <v>9768000000</v>
      </c>
      <c r="Q123" s="5">
        <v>9668000000</v>
      </c>
      <c r="R123" s="5">
        <v>9168000000</v>
      </c>
      <c r="S123" s="5">
        <v>8668000000</v>
      </c>
      <c r="T123" s="5">
        <v>8168000000</v>
      </c>
      <c r="U123" s="5">
        <v>7668000000</v>
      </c>
      <c r="V123" s="5">
        <v>7168000000</v>
      </c>
      <c r="W123" s="5">
        <v>6668000000</v>
      </c>
      <c r="X123" s="5">
        <v>6168000000</v>
      </c>
      <c r="Y123" s="5">
        <v>5668000000</v>
      </c>
      <c r="Z123" s="5">
        <v>5168000000</v>
      </c>
    </row>
    <row r="124" spans="3:26" ht="15.5" x14ac:dyDescent="0.35">
      <c r="C124" t="s">
        <v>157</v>
      </c>
      <c r="D124" s="5">
        <v>379662145843</v>
      </c>
      <c r="E124" s="5">
        <v>392299250323</v>
      </c>
      <c r="F124" s="5">
        <v>405570406562</v>
      </c>
      <c r="G124" s="5">
        <v>407862213885</v>
      </c>
      <c r="I124" s="5">
        <v>405570406562</v>
      </c>
      <c r="J124" s="5">
        <v>436765865569</v>
      </c>
      <c r="K124" s="5">
        <v>427295025367</v>
      </c>
      <c r="L124" s="5">
        <v>410826108038</v>
      </c>
      <c r="M124" s="5">
        <v>401884095313</v>
      </c>
      <c r="N124" s="5">
        <v>379252821525</v>
      </c>
      <c r="O124" s="5">
        <v>404860999509</v>
      </c>
      <c r="P124" s="5">
        <v>411431931854</v>
      </c>
      <c r="Q124" s="5">
        <v>388668457796</v>
      </c>
      <c r="R124" s="5">
        <v>407464462950</v>
      </c>
      <c r="S124" s="5">
        <v>391960865950</v>
      </c>
      <c r="T124" s="5">
        <v>381840326822</v>
      </c>
      <c r="U124" s="5">
        <v>354145707622</v>
      </c>
      <c r="V124" s="5">
        <v>310690756806</v>
      </c>
      <c r="W124" s="5">
        <v>241421835152</v>
      </c>
      <c r="X124" s="5">
        <v>199789887451</v>
      </c>
      <c r="Y124" s="5">
        <v>168160588093</v>
      </c>
      <c r="Z124" s="5">
        <v>142069419015</v>
      </c>
    </row>
    <row r="125" spans="3:26" ht="15.5" x14ac:dyDescent="0.35">
      <c r="C125" t="s">
        <v>158</v>
      </c>
      <c r="D125" s="5">
        <v>390180145843</v>
      </c>
      <c r="E125" s="5">
        <v>402817250323</v>
      </c>
      <c r="F125" s="5">
        <v>416088406562</v>
      </c>
      <c r="G125" s="5">
        <v>418380213885</v>
      </c>
      <c r="I125" s="5">
        <v>416088406562</v>
      </c>
      <c r="J125" s="5">
        <v>447083865569</v>
      </c>
      <c r="K125" s="5">
        <v>437413025367</v>
      </c>
      <c r="L125" s="5">
        <v>420844108038</v>
      </c>
      <c r="M125" s="5">
        <v>411852095313</v>
      </c>
      <c r="N125" s="5">
        <v>389170821525</v>
      </c>
      <c r="O125" s="5">
        <v>414728999509</v>
      </c>
      <c r="P125" s="5">
        <v>421199931854</v>
      </c>
      <c r="Q125" s="5">
        <v>398336457796</v>
      </c>
      <c r="R125" s="5">
        <v>416632462950</v>
      </c>
      <c r="S125" s="5">
        <v>400628865950</v>
      </c>
      <c r="T125" s="5">
        <v>390008326822</v>
      </c>
      <c r="U125" s="5">
        <v>361813707622</v>
      </c>
      <c r="V125" s="5">
        <v>317858756806</v>
      </c>
      <c r="W125" s="5">
        <v>248089835152</v>
      </c>
      <c r="X125" s="5">
        <v>205957887451</v>
      </c>
      <c r="Y125" s="5">
        <v>173828588093</v>
      </c>
      <c r="Z125" s="5">
        <v>147237419015</v>
      </c>
    </row>
    <row r="126" spans="3:26" ht="15.5" x14ac:dyDescent="0.35">
      <c r="C126" t="s">
        <v>10</v>
      </c>
      <c r="D126" s="5">
        <v>446205042239</v>
      </c>
      <c r="E126" s="5">
        <v>458842146719</v>
      </c>
      <c r="F126" s="5">
        <v>472113302958</v>
      </c>
      <c r="G126" s="5">
        <v>472350844106</v>
      </c>
      <c r="I126" s="5">
        <v>472113302958</v>
      </c>
      <c r="J126" s="5">
        <v>501054495790</v>
      </c>
      <c r="K126" s="5">
        <v>491383655588</v>
      </c>
      <c r="L126" s="5">
        <v>474814738259</v>
      </c>
      <c r="M126" s="5">
        <v>465822725534</v>
      </c>
      <c r="N126" s="5">
        <v>443141451746</v>
      </c>
      <c r="O126" s="5">
        <v>468699629730</v>
      </c>
      <c r="P126" s="5">
        <v>475170562075</v>
      </c>
      <c r="Q126" s="5">
        <v>452307088017</v>
      </c>
      <c r="R126" s="5">
        <v>470603093171</v>
      </c>
      <c r="S126" s="5">
        <v>454599496171</v>
      </c>
      <c r="T126" s="5">
        <v>443978957043</v>
      </c>
      <c r="U126" s="5">
        <v>415784337843</v>
      </c>
      <c r="V126" s="5">
        <v>371829387027</v>
      </c>
      <c r="W126" s="5">
        <v>302060465373</v>
      </c>
      <c r="X126" s="5">
        <v>259928517672</v>
      </c>
      <c r="Y126" s="5">
        <v>227799218314</v>
      </c>
      <c r="Z126" s="5">
        <v>201208049236</v>
      </c>
    </row>
    <row r="127" spans="3:26" ht="15.5" x14ac:dyDescent="0.35">
      <c r="C127" t="s">
        <v>160</v>
      </c>
      <c r="D127" s="5">
        <v>586103590128</v>
      </c>
      <c r="E127" s="5">
        <v>603273048696</v>
      </c>
      <c r="F127" s="5">
        <v>624847175499</v>
      </c>
      <c r="G127" s="5">
        <v>608268884862</v>
      </c>
      <c r="I127" s="5">
        <v>624847175499</v>
      </c>
      <c r="J127" s="5">
        <v>714173448726</v>
      </c>
      <c r="K127" s="5">
        <v>742886859560</v>
      </c>
      <c r="L127" s="5">
        <v>684497878481</v>
      </c>
      <c r="M127" s="5">
        <v>686806547986</v>
      </c>
      <c r="N127" s="5">
        <v>647829858922</v>
      </c>
      <c r="O127" s="5">
        <v>688017892312</v>
      </c>
      <c r="P127" s="5">
        <v>696192628101</v>
      </c>
      <c r="Q127" s="5">
        <v>681937947736</v>
      </c>
      <c r="R127" s="5">
        <v>685812995987</v>
      </c>
      <c r="S127" s="5">
        <v>639330150373</v>
      </c>
      <c r="T127" s="5">
        <v>600102716315</v>
      </c>
      <c r="U127" s="5">
        <v>498567897161</v>
      </c>
      <c r="V127" s="5">
        <v>433497042140</v>
      </c>
      <c r="W127" s="5">
        <v>365815749593</v>
      </c>
      <c r="X127" s="5">
        <v>303899974798</v>
      </c>
      <c r="Y127" s="5">
        <v>271366371297</v>
      </c>
      <c r="Z127" s="5">
        <v>253141852363</v>
      </c>
    </row>
    <row r="128" spans="3:26" ht="15.5" x14ac:dyDescent="0.35">
      <c r="C128" t="s">
        <v>161</v>
      </c>
      <c r="D128" s="5">
        <v>520160000</v>
      </c>
      <c r="E128" s="5">
        <v>520160000</v>
      </c>
      <c r="F128" s="5">
        <v>520160000</v>
      </c>
      <c r="G128" s="5">
        <v>520160000</v>
      </c>
      <c r="I128" s="5">
        <v>520160000</v>
      </c>
      <c r="J128" s="5">
        <v>520160000</v>
      </c>
      <c r="K128" s="5">
        <v>520160000</v>
      </c>
      <c r="L128" s="5">
        <v>520160000</v>
      </c>
      <c r="M128" s="5">
        <v>520160000</v>
      </c>
      <c r="N128" s="5">
        <v>520160000</v>
      </c>
      <c r="O128" s="5">
        <v>520160000</v>
      </c>
      <c r="P128" s="5">
        <v>520160000</v>
      </c>
      <c r="Q128" s="5">
        <v>520160000</v>
      </c>
      <c r="R128" s="5">
        <v>520160000</v>
      </c>
      <c r="S128" s="5">
        <v>520160000</v>
      </c>
      <c r="T128" s="5">
        <v>52016000</v>
      </c>
      <c r="U128" s="5">
        <v>52016000</v>
      </c>
      <c r="V128" s="5">
        <v>52016000</v>
      </c>
      <c r="W128" s="5">
        <v>52016000</v>
      </c>
      <c r="X128" s="5">
        <v>52016000</v>
      </c>
      <c r="Y128" s="5">
        <v>52016000</v>
      </c>
      <c r="Z128" s="5">
        <v>52016000</v>
      </c>
    </row>
    <row r="130" spans="2:26" ht="15.5" x14ac:dyDescent="0.35">
      <c r="B130" t="s">
        <v>162</v>
      </c>
      <c r="C130" t="s">
        <v>163</v>
      </c>
      <c r="D130" s="5">
        <v>-9824490631</v>
      </c>
      <c r="E130" s="5">
        <v>-3395304573</v>
      </c>
      <c r="F130" s="5">
        <v>13601711544</v>
      </c>
      <c r="G130" s="5">
        <v>9412577425</v>
      </c>
      <c r="I130" s="5">
        <v>22290748704</v>
      </c>
      <c r="J130" s="5">
        <v>92425767470</v>
      </c>
      <c r="K130" s="5">
        <v>3948731270</v>
      </c>
      <c r="L130" s="5">
        <v>-42408731144</v>
      </c>
      <c r="M130" s="5">
        <v>-11547720678</v>
      </c>
      <c r="N130" s="5">
        <v>5137481414</v>
      </c>
      <c r="O130" s="5">
        <v>-5161613004</v>
      </c>
      <c r="P130" s="5">
        <v>8977194202</v>
      </c>
      <c r="Q130" s="5">
        <v>9661711698</v>
      </c>
      <c r="R130" s="5">
        <v>53300060257</v>
      </c>
      <c r="S130" s="5">
        <v>59304153529</v>
      </c>
      <c r="T130" s="5">
        <v>61833303338</v>
      </c>
      <c r="U130" s="5">
        <v>52556704619</v>
      </c>
      <c r="V130" s="5">
        <v>66606219113</v>
      </c>
      <c r="W130" s="5">
        <v>40207285424</v>
      </c>
      <c r="X130" s="5">
        <v>32525842443</v>
      </c>
      <c r="Y130" s="5">
        <v>50456390635</v>
      </c>
      <c r="Z130" s="5">
        <v>28539587019</v>
      </c>
    </row>
    <row r="131" spans="2:26" ht="15.5" x14ac:dyDescent="0.35">
      <c r="C131" t="s">
        <v>328</v>
      </c>
      <c r="D131" s="5">
        <v>81243931885</v>
      </c>
      <c r="E131" s="5">
        <v>77776971296</v>
      </c>
      <c r="F131" s="5">
        <v>77292073677</v>
      </c>
      <c r="G131" s="5">
        <v>82269809884</v>
      </c>
      <c r="I131" s="5">
        <v>362443394270</v>
      </c>
      <c r="J131" s="5">
        <v>457116011874</v>
      </c>
      <c r="K131" s="5">
        <v>421030930995</v>
      </c>
      <c r="L131" s="5">
        <v>387813993206</v>
      </c>
      <c r="M131" s="5">
        <v>323444535470</v>
      </c>
      <c r="N131" s="5">
        <v>269958860815</v>
      </c>
      <c r="O131" s="5">
        <v>380182116698</v>
      </c>
      <c r="P131" s="5">
        <v>390668297468</v>
      </c>
      <c r="Q131" s="5">
        <v>341756604468</v>
      </c>
      <c r="R131" s="5">
        <v>384341860977</v>
      </c>
      <c r="S131" s="5">
        <v>375399029337</v>
      </c>
      <c r="T131" s="5">
        <v>387361993068</v>
      </c>
      <c r="U131" s="5">
        <v>353061302440</v>
      </c>
      <c r="V131" s="5">
        <v>361361360781</v>
      </c>
      <c r="W131" s="5">
        <v>268808876266</v>
      </c>
      <c r="X131" s="5">
        <v>213414596431</v>
      </c>
      <c r="Y131" s="5">
        <v>192020274205</v>
      </c>
      <c r="Z131" s="5">
        <v>230486656336</v>
      </c>
    </row>
    <row r="132" spans="2:26" ht="15.5" x14ac:dyDescent="0.35">
      <c r="C132" t="s">
        <v>703</v>
      </c>
      <c r="D132" s="5">
        <v>-56091830711</v>
      </c>
      <c r="E132" s="5">
        <v>-43151106256</v>
      </c>
      <c r="F132" s="5">
        <v>156400123900</v>
      </c>
      <c r="G132" s="5">
        <v>-37506445197</v>
      </c>
    </row>
    <row r="133" spans="2:26" ht="15.5" x14ac:dyDescent="0.35">
      <c r="C133" t="s">
        <v>330</v>
      </c>
      <c r="D133" s="5">
        <v>-35967483953</v>
      </c>
      <c r="E133" s="5">
        <v>-40160424796</v>
      </c>
      <c r="F133" s="5">
        <v>115002330379</v>
      </c>
      <c r="G133" s="5">
        <v>-33877152759</v>
      </c>
    </row>
    <row r="134" spans="2:26" ht="15.5" x14ac:dyDescent="0.35">
      <c r="C134" t="s">
        <v>1110</v>
      </c>
    </row>
    <row r="135" spans="2:26" ht="15.5" x14ac:dyDescent="0.35">
      <c r="C135" t="s">
        <v>1111</v>
      </c>
      <c r="F135" s="5">
        <v>-191160102006</v>
      </c>
      <c r="I135" s="5">
        <v>-191160102006</v>
      </c>
      <c r="J135" s="5">
        <v>-208205969337</v>
      </c>
      <c r="K135" s="5">
        <v>-252266278104</v>
      </c>
      <c r="L135" s="5">
        <v>-275124939239</v>
      </c>
      <c r="M135" s="5">
        <v>-203339447321</v>
      </c>
      <c r="N135" s="5">
        <v>-163973529784</v>
      </c>
      <c r="O135" s="5">
        <v>-258415022708</v>
      </c>
      <c r="P135" s="5">
        <v>-138152669377</v>
      </c>
      <c r="Q135" s="5">
        <v>-155172769997</v>
      </c>
      <c r="R135" s="5">
        <v>-152335670235</v>
      </c>
      <c r="S135" s="5">
        <v>-141991095018</v>
      </c>
      <c r="T135" s="5">
        <v>-179420664147</v>
      </c>
      <c r="U135" s="5">
        <v>-169879572027</v>
      </c>
      <c r="V135" s="5">
        <v>-174380308355</v>
      </c>
      <c r="W135" s="5">
        <v>-130919706694</v>
      </c>
      <c r="X135" s="5">
        <v>-98776588867</v>
      </c>
      <c r="Y135" s="5">
        <v>-55437702445</v>
      </c>
      <c r="Z135" s="5">
        <v>-124497162069</v>
      </c>
    </row>
    <row r="136" spans="2:26" ht="15.5" x14ac:dyDescent="0.35">
      <c r="C136" t="s">
        <v>1112</v>
      </c>
    </row>
    <row r="137" spans="2:26" ht="15.5" x14ac:dyDescent="0.35">
      <c r="C137" t="s">
        <v>1113</v>
      </c>
      <c r="P137" s="5">
        <v>-117137011616</v>
      </c>
      <c r="Q137" s="5">
        <v>-68946996194</v>
      </c>
      <c r="R137" s="5">
        <v>-71046218308</v>
      </c>
      <c r="S137" s="5">
        <v>-80214959524</v>
      </c>
      <c r="T137" s="5">
        <v>-53460225603</v>
      </c>
      <c r="U137" s="5">
        <v>-46799176849</v>
      </c>
      <c r="V137" s="5">
        <v>-50169975092</v>
      </c>
      <c r="W137" s="5">
        <v>-38345669591</v>
      </c>
      <c r="X137" s="5">
        <v>-29639924927</v>
      </c>
      <c r="Y137" s="5">
        <v>-24678666744</v>
      </c>
      <c r="Z137" s="5">
        <v>-29777135197</v>
      </c>
    </row>
    <row r="138" spans="2:26" ht="15.5" x14ac:dyDescent="0.35">
      <c r="C138" t="s">
        <v>896</v>
      </c>
      <c r="F138" s="5">
        <v>-145944238524</v>
      </c>
      <c r="I138" s="5">
        <v>-145944238524</v>
      </c>
      <c r="J138" s="5">
        <v>-147450828404</v>
      </c>
      <c r="K138" s="5">
        <v>-153031184296</v>
      </c>
      <c r="L138" s="5">
        <v>-151287459526</v>
      </c>
      <c r="M138" s="5">
        <v>-132465435562</v>
      </c>
      <c r="N138" s="5">
        <v>-98913722400</v>
      </c>
      <c r="O138" s="5">
        <v>-123582490434</v>
      </c>
      <c r="P138" s="5">
        <v>-72787671829</v>
      </c>
      <c r="Q138" s="5">
        <v>-68328803590</v>
      </c>
      <c r="R138" s="5">
        <v>-57877142267</v>
      </c>
      <c r="S138" s="5">
        <v>-53277982545</v>
      </c>
      <c r="T138" s="5">
        <v>-47640555313</v>
      </c>
      <c r="U138" s="5">
        <v>-36589915241</v>
      </c>
      <c r="V138" s="5">
        <v>-34038581966</v>
      </c>
      <c r="W138" s="5">
        <v>-27889174831</v>
      </c>
      <c r="X138" s="5">
        <v>-25164613312</v>
      </c>
      <c r="Y138" s="5">
        <v>-26972087565</v>
      </c>
      <c r="Z138" s="5">
        <v>-22322272869</v>
      </c>
    </row>
    <row r="139" spans="2:26" ht="15.5" x14ac:dyDescent="0.35">
      <c r="C139" t="s">
        <v>89</v>
      </c>
      <c r="P139" s="5">
        <v>-49267410867</v>
      </c>
      <c r="Q139" s="5">
        <v>-32538652043</v>
      </c>
      <c r="R139" s="5">
        <v>-38608332467</v>
      </c>
      <c r="S139" s="5">
        <v>-40495923215</v>
      </c>
      <c r="T139" s="5">
        <v>-41857051565</v>
      </c>
      <c r="U139" s="5">
        <v>-34062258686</v>
      </c>
      <c r="V139" s="5">
        <v>-26778001125</v>
      </c>
      <c r="W139" s="5">
        <v>-23306620787</v>
      </c>
      <c r="X139" s="5">
        <v>-18409621350</v>
      </c>
      <c r="Y139" s="5">
        <v>-19562913681</v>
      </c>
      <c r="Z139" s="5">
        <v>-20913551211</v>
      </c>
    </row>
    <row r="140" spans="2:26" ht="15.5" x14ac:dyDescent="0.35">
      <c r="C140" t="s">
        <v>1114</v>
      </c>
      <c r="F140" s="5">
        <v>-337104340530</v>
      </c>
      <c r="I140" s="5">
        <v>-337104340530</v>
      </c>
      <c r="J140" s="5">
        <v>-355656797741</v>
      </c>
      <c r="K140" s="5">
        <v>-405297462400</v>
      </c>
      <c r="L140" s="5">
        <v>-426412398765</v>
      </c>
      <c r="M140" s="5">
        <v>-335804882883</v>
      </c>
      <c r="N140" s="5">
        <v>-262887252184</v>
      </c>
      <c r="O140" s="5">
        <v>-381997513142</v>
      </c>
      <c r="P140" s="5">
        <v>-377344763689</v>
      </c>
      <c r="Q140" s="5">
        <v>-324987221824</v>
      </c>
      <c r="R140" s="5">
        <v>-319867363277</v>
      </c>
      <c r="S140" s="5">
        <v>-315979960302</v>
      </c>
      <c r="T140" s="5">
        <v>-322378496628</v>
      </c>
      <c r="U140" s="5">
        <v>-287330922803</v>
      </c>
      <c r="V140" s="5">
        <v>-285366866538</v>
      </c>
      <c r="W140" s="5">
        <v>-220461171903</v>
      </c>
      <c r="X140" s="5">
        <v>-171990748456</v>
      </c>
      <c r="Y140" s="5">
        <v>-126651370435</v>
      </c>
      <c r="Z140" s="5">
        <v>-197510121346</v>
      </c>
    </row>
    <row r="141" spans="2:26" ht="15.5" x14ac:dyDescent="0.35">
      <c r="C141" t="s">
        <v>1115</v>
      </c>
    </row>
    <row r="142" spans="2:26" ht="15.5" x14ac:dyDescent="0.35">
      <c r="C142" t="s">
        <v>165</v>
      </c>
      <c r="D142" s="5">
        <v>1085197183</v>
      </c>
      <c r="E142" s="5">
        <v>2229364235</v>
      </c>
      <c r="F142" s="5">
        <v>-641207252</v>
      </c>
      <c r="G142" s="5">
        <v>2248233448</v>
      </c>
      <c r="I142" s="5">
        <v>5499574701</v>
      </c>
      <c r="J142" s="5">
        <v>3842560687</v>
      </c>
      <c r="K142" s="5">
        <v>3022023520</v>
      </c>
      <c r="L142" s="5">
        <v>2274096846</v>
      </c>
      <c r="M142" s="5">
        <v>2685081950</v>
      </c>
      <c r="N142" s="5">
        <v>4019845265</v>
      </c>
      <c r="O142" s="5">
        <v>5587594050</v>
      </c>
      <c r="P142" s="5">
        <v>5335594070</v>
      </c>
      <c r="Q142" s="5">
        <v>7156010230</v>
      </c>
      <c r="R142" s="5">
        <v>8179595283</v>
      </c>
      <c r="S142" s="5">
        <v>8453093175</v>
      </c>
      <c r="T142" s="5">
        <v>10595080725</v>
      </c>
      <c r="U142" s="5">
        <v>10552305240</v>
      </c>
      <c r="V142" s="5">
        <v>7119650218</v>
      </c>
      <c r="W142" s="5">
        <v>7069636540</v>
      </c>
      <c r="X142" s="5">
        <v>6204013268</v>
      </c>
      <c r="Y142" s="5">
        <v>6036466668</v>
      </c>
      <c r="Z142" s="5">
        <v>2782201424</v>
      </c>
    </row>
    <row r="143" spans="2:26" ht="15.5" x14ac:dyDescent="0.35">
      <c r="C143" t="s">
        <v>1116</v>
      </c>
      <c r="M143" s="5">
        <v>394200000</v>
      </c>
      <c r="N143" s="5">
        <v>385200000</v>
      </c>
      <c r="O143" s="5">
        <v>367200000</v>
      </c>
      <c r="P143" s="5">
        <v>367200000</v>
      </c>
      <c r="Q143" s="5">
        <v>458325000</v>
      </c>
      <c r="R143" s="5">
        <v>488700000</v>
      </c>
      <c r="S143" s="5">
        <v>488700000</v>
      </c>
      <c r="T143" s="5">
        <v>221400000</v>
      </c>
      <c r="U143" s="5">
        <v>221400000</v>
      </c>
      <c r="V143" s="5">
        <v>221400000</v>
      </c>
      <c r="W143" s="5">
        <v>221400000</v>
      </c>
      <c r="X143" s="5">
        <v>221400000</v>
      </c>
      <c r="Y143" s="5">
        <v>221400000</v>
      </c>
      <c r="Z143" s="5">
        <v>221400000</v>
      </c>
    </row>
    <row r="144" spans="2:26" ht="15.5" x14ac:dyDescent="0.35">
      <c r="C144" t="s">
        <v>1117</v>
      </c>
      <c r="D144" s="5">
        <v>102550000</v>
      </c>
      <c r="E144" s="5">
        <v>102550000</v>
      </c>
      <c r="F144" s="5">
        <v>424511507</v>
      </c>
      <c r="G144" s="5">
        <v>-125124635</v>
      </c>
      <c r="I144" s="5">
        <v>424511507</v>
      </c>
      <c r="J144" s="5">
        <v>535137970</v>
      </c>
      <c r="K144" s="5">
        <v>-115500000</v>
      </c>
      <c r="L144" s="5">
        <v>339065000</v>
      </c>
      <c r="M144" s="5">
        <v>-214033434</v>
      </c>
      <c r="N144" s="5">
        <v>448578960</v>
      </c>
      <c r="O144" s="5">
        <v>1228941</v>
      </c>
      <c r="P144" s="5">
        <v>-65427442</v>
      </c>
      <c r="Q144" s="5">
        <v>-251300997</v>
      </c>
      <c r="W144" s="5">
        <v>-720171036</v>
      </c>
      <c r="X144" s="5">
        <v>-857316039</v>
      </c>
    </row>
    <row r="145" spans="3:26" ht="15.5" x14ac:dyDescent="0.35">
      <c r="C145" t="s">
        <v>1118</v>
      </c>
      <c r="D145" s="5">
        <v>1085197183</v>
      </c>
      <c r="E145" s="5">
        <v>2229364235</v>
      </c>
      <c r="F145" s="5">
        <v>-641207252</v>
      </c>
      <c r="G145" s="5">
        <v>2248233448</v>
      </c>
      <c r="I145" s="5">
        <v>5499574701</v>
      </c>
      <c r="J145" s="5">
        <v>3842560687</v>
      </c>
      <c r="K145" s="5">
        <v>3022023520</v>
      </c>
      <c r="L145" s="5">
        <v>2274096846</v>
      </c>
      <c r="M145" s="5">
        <v>3079281950</v>
      </c>
      <c r="N145" s="5">
        <v>4405045265</v>
      </c>
      <c r="O145" s="5">
        <v>5954794050</v>
      </c>
      <c r="P145" s="5">
        <v>5702794070</v>
      </c>
      <c r="Q145" s="5">
        <v>7614335230</v>
      </c>
      <c r="R145" s="5">
        <v>8770360638</v>
      </c>
      <c r="S145" s="5">
        <v>11022235003</v>
      </c>
      <c r="T145" s="5">
        <v>12936293287</v>
      </c>
      <c r="U145" s="5">
        <v>11835266733</v>
      </c>
      <c r="V145" s="5">
        <v>10972030879</v>
      </c>
      <c r="W145" s="5">
        <v>7291036540</v>
      </c>
      <c r="X145" s="5">
        <v>6425413268</v>
      </c>
      <c r="Y145" s="5">
        <v>834082595</v>
      </c>
      <c r="Z145" s="5">
        <v>9119913289</v>
      </c>
    </row>
    <row r="146" spans="3:26" ht="15.5" x14ac:dyDescent="0.35">
      <c r="C146" t="s">
        <v>543</v>
      </c>
    </row>
    <row r="147" spans="3:26" ht="15.5" x14ac:dyDescent="0.35">
      <c r="C147" t="s">
        <v>457</v>
      </c>
      <c r="D147" s="5">
        <v>-196855035</v>
      </c>
      <c r="E147" s="5">
        <v>-192659052</v>
      </c>
      <c r="F147" s="5">
        <v>-194610062</v>
      </c>
      <c r="G147" s="5">
        <v>-540797521</v>
      </c>
      <c r="I147" s="5">
        <v>-1908268254</v>
      </c>
      <c r="J147" s="5">
        <v>-3160520551</v>
      </c>
      <c r="K147" s="5">
        <v>-3509768036</v>
      </c>
      <c r="L147" s="5">
        <v>-1304938253</v>
      </c>
      <c r="M147" s="5">
        <v>-1510473718</v>
      </c>
      <c r="N147" s="5">
        <v>-2259394908</v>
      </c>
      <c r="O147" s="5">
        <v>-2169756944</v>
      </c>
      <c r="P147" s="5">
        <v>-2003749999</v>
      </c>
      <c r="Q147" s="5">
        <v>-2040451387</v>
      </c>
      <c r="R147" s="5">
        <v>-2046041664</v>
      </c>
    </row>
    <row r="148" spans="3:26" ht="15.5" x14ac:dyDescent="0.35">
      <c r="C148" t="s">
        <v>456</v>
      </c>
      <c r="F148" s="5">
        <v>2654004560</v>
      </c>
      <c r="G148" s="5">
        <v>-3287120430</v>
      </c>
      <c r="I148" s="5">
        <v>-7064122990</v>
      </c>
      <c r="J148" s="5">
        <v>-10250624769</v>
      </c>
      <c r="K148" s="5">
        <v>-11181492809</v>
      </c>
      <c r="L148" s="5">
        <v>-5118549178</v>
      </c>
      <c r="M148" s="5">
        <v>-542148063</v>
      </c>
      <c r="N148" s="5">
        <v>-4528356534</v>
      </c>
      <c r="O148" s="5">
        <v>-7132482607</v>
      </c>
      <c r="P148" s="5">
        <v>-7979956206</v>
      </c>
      <c r="Q148" s="5">
        <v>-12430253792</v>
      </c>
      <c r="R148" s="5">
        <v>-17898756417</v>
      </c>
      <c r="S148" s="5">
        <v>-11137150509</v>
      </c>
      <c r="U148" s="5">
        <v>-25008941751</v>
      </c>
      <c r="V148" s="5">
        <v>-20360306009</v>
      </c>
      <c r="W148" s="5">
        <v>-14711284443</v>
      </c>
      <c r="X148" s="5">
        <v>-14466102761</v>
      </c>
      <c r="Y148" s="5">
        <v>-15746595730</v>
      </c>
      <c r="Z148" s="5">
        <v>-13556861260</v>
      </c>
    </row>
    <row r="149" spans="3:26" ht="15.5" x14ac:dyDescent="0.35">
      <c r="C149" t="s">
        <v>1119</v>
      </c>
      <c r="T149" s="5">
        <v>-16086486389</v>
      </c>
    </row>
    <row r="150" spans="3:26" ht="15.5" x14ac:dyDescent="0.35">
      <c r="C150" t="s">
        <v>547</v>
      </c>
      <c r="D150" s="5">
        <v>-94305035</v>
      </c>
      <c r="E150" s="5">
        <v>-90109052</v>
      </c>
      <c r="F150" s="5">
        <v>2883906005</v>
      </c>
      <c r="G150" s="5">
        <v>-3953042586</v>
      </c>
      <c r="I150" s="5">
        <v>-8547879737</v>
      </c>
      <c r="J150" s="5">
        <v>-12876007350</v>
      </c>
      <c r="K150" s="5">
        <v>-14806760845</v>
      </c>
      <c r="L150" s="5">
        <v>-6084422431</v>
      </c>
      <c r="M150" s="5">
        <v>-2266655215</v>
      </c>
      <c r="N150" s="5">
        <v>-6339172482</v>
      </c>
      <c r="O150" s="5">
        <v>-9301010610</v>
      </c>
      <c r="P150" s="5">
        <v>-10049133647</v>
      </c>
      <c r="Q150" s="5">
        <v>-14722006176</v>
      </c>
      <c r="R150" s="5">
        <v>-19944798081</v>
      </c>
      <c r="S150" s="5">
        <v>-11137150509</v>
      </c>
      <c r="T150" s="5">
        <v>-16086486389</v>
      </c>
      <c r="U150" s="5">
        <v>-25008941751</v>
      </c>
      <c r="V150" s="5">
        <v>-20360306009</v>
      </c>
      <c r="W150" s="5">
        <v>-15431455479</v>
      </c>
      <c r="X150" s="5">
        <v>-15323418800</v>
      </c>
      <c r="Y150" s="5">
        <v>-15746595730</v>
      </c>
      <c r="Z150" s="5">
        <v>-13556861260</v>
      </c>
    </row>
    <row r="151" spans="3:26" ht="15.5" x14ac:dyDescent="0.35">
      <c r="C151" t="s">
        <v>1120</v>
      </c>
      <c r="F151" s="5">
        <v>-231174635</v>
      </c>
      <c r="G151" s="5">
        <v>231174635</v>
      </c>
    </row>
    <row r="152" spans="3:26" ht="15.5" x14ac:dyDescent="0.35">
      <c r="C152" t="s">
        <v>173</v>
      </c>
      <c r="D152" s="5">
        <v>8382815</v>
      </c>
      <c r="E152" s="5">
        <v>8284053</v>
      </c>
      <c r="F152" s="5">
        <v>8186453</v>
      </c>
      <c r="G152" s="5">
        <v>-25642258840</v>
      </c>
      <c r="I152" s="5">
        <v>-27719321087</v>
      </c>
      <c r="J152" s="5">
        <v>-23648406916</v>
      </c>
      <c r="K152" s="5">
        <v>32261200664</v>
      </c>
      <c r="L152" s="5">
        <v>-676520079</v>
      </c>
      <c r="M152" s="5">
        <v>-853000000</v>
      </c>
      <c r="N152" s="5">
        <v>-854000000</v>
      </c>
      <c r="O152" s="5">
        <v>-5169762000</v>
      </c>
      <c r="P152" s="5">
        <v>-7997504750</v>
      </c>
      <c r="Q152" s="5">
        <v>-21012107000</v>
      </c>
      <c r="R152" s="5">
        <v>-20612164000</v>
      </c>
      <c r="S152" s="5">
        <v>-20486754000</v>
      </c>
      <c r="T152" s="5">
        <v>14474802250</v>
      </c>
      <c r="U152" s="5">
        <v>-20557419062</v>
      </c>
      <c r="V152" s="5">
        <v>-15332542500</v>
      </c>
      <c r="W152" s="5">
        <v>-10204577000</v>
      </c>
      <c r="X152" s="5">
        <v>-6406073525</v>
      </c>
      <c r="Y152" s="5">
        <v>-6909836575</v>
      </c>
      <c r="Z152" s="5">
        <v>-6405463900</v>
      </c>
    </row>
    <row r="153" spans="3:26" ht="15.5" x14ac:dyDescent="0.35">
      <c r="C153" t="s">
        <v>174</v>
      </c>
      <c r="D153" s="5">
        <v>-3339684345</v>
      </c>
      <c r="E153" s="5">
        <v>-1569811459</v>
      </c>
      <c r="F153" s="5">
        <v>3639618867</v>
      </c>
      <c r="G153" s="5">
        <v>2947699328</v>
      </c>
      <c r="I153" s="5">
        <v>25659026813</v>
      </c>
      <c r="J153" s="5">
        <v>10661124863</v>
      </c>
      <c r="K153" s="5">
        <v>-19180974671</v>
      </c>
      <c r="L153" s="5">
        <v>-10800380594</v>
      </c>
      <c r="M153" s="5">
        <v>-17880451137</v>
      </c>
      <c r="N153" s="5">
        <v>-13084372650</v>
      </c>
      <c r="O153" s="5">
        <v>-1558985024</v>
      </c>
      <c r="P153" s="5">
        <v>-9573844159</v>
      </c>
      <c r="Q153" s="5">
        <v>-45667345985</v>
      </c>
      <c r="R153" s="5">
        <v>-21962145610</v>
      </c>
      <c r="S153" s="5">
        <v>-9009480129</v>
      </c>
      <c r="T153" s="5">
        <v>-106585551881</v>
      </c>
      <c r="U153" s="5">
        <v>-29204752798</v>
      </c>
      <c r="V153" s="5">
        <v>-24792591600</v>
      </c>
      <c r="W153" s="5">
        <v>-5851550300</v>
      </c>
      <c r="X153" s="5">
        <v>-4203548528</v>
      </c>
      <c r="Y153" s="5">
        <v>3036005755</v>
      </c>
      <c r="Z153" s="5">
        <v>-4819393012</v>
      </c>
    </row>
    <row r="154" spans="3:26" ht="15.5" x14ac:dyDescent="0.35">
      <c r="C154" t="s">
        <v>178</v>
      </c>
    </row>
    <row r="155" spans="3:26" ht="15.5" x14ac:dyDescent="0.35">
      <c r="C155" t="s">
        <v>176</v>
      </c>
      <c r="D155" s="5">
        <v>-1465829600</v>
      </c>
      <c r="E155" s="5">
        <v>-801637387</v>
      </c>
      <c r="F155" s="5">
        <v>-2272151281</v>
      </c>
      <c r="G155" s="5">
        <v>-1180984910</v>
      </c>
      <c r="I155" s="5">
        <v>-4379744907</v>
      </c>
      <c r="J155" s="5">
        <v>-8036330819</v>
      </c>
      <c r="K155" s="5">
        <v>-4148177500</v>
      </c>
      <c r="L155" s="5">
        <v>-4278207500</v>
      </c>
      <c r="M155" s="5">
        <v>-1009061936</v>
      </c>
      <c r="N155" s="5">
        <v>-10034605750</v>
      </c>
      <c r="O155" s="5">
        <v>-206177827</v>
      </c>
      <c r="P155" s="5">
        <v>-3243521553</v>
      </c>
      <c r="Q155" s="5">
        <v>-11193033635</v>
      </c>
      <c r="R155" s="5">
        <v>-18015306251</v>
      </c>
      <c r="S155" s="5">
        <v>-23917496421</v>
      </c>
      <c r="T155" s="5">
        <v>-51455137070</v>
      </c>
      <c r="U155" s="5">
        <v>-34518903341</v>
      </c>
      <c r="V155" s="5">
        <v>-6493742900</v>
      </c>
      <c r="W155" s="5">
        <v>-8294804325</v>
      </c>
      <c r="X155" s="5">
        <v>-1927874689</v>
      </c>
      <c r="Y155" s="5">
        <v>-4237724246</v>
      </c>
      <c r="Z155" s="5">
        <v>-5038275447</v>
      </c>
    </row>
    <row r="156" spans="3:26" ht="15.5" x14ac:dyDescent="0.35">
      <c r="C156" t="s">
        <v>336</v>
      </c>
      <c r="E156" s="5">
        <v>45000000</v>
      </c>
      <c r="F156" s="5">
        <v>155000000</v>
      </c>
      <c r="G156" s="5">
        <v>223200000</v>
      </c>
      <c r="I156" s="5">
        <v>4178200000</v>
      </c>
      <c r="K156" s="5">
        <v>108550000</v>
      </c>
      <c r="L156" s="5">
        <v>69050000</v>
      </c>
      <c r="M156" s="5">
        <v>146450000</v>
      </c>
      <c r="N156" s="5">
        <v>63000000</v>
      </c>
      <c r="O156" s="5">
        <v>13000000</v>
      </c>
      <c r="Q156" s="5">
        <v>193200000</v>
      </c>
      <c r="R156" s="5">
        <v>98500000</v>
      </c>
      <c r="T156" s="5">
        <v>165150000</v>
      </c>
      <c r="U156" s="5">
        <v>1248577150</v>
      </c>
      <c r="W156" s="5">
        <v>340000000</v>
      </c>
      <c r="X156" s="5">
        <v>84000000</v>
      </c>
      <c r="Y156" s="5">
        <v>450000000</v>
      </c>
      <c r="Z156" s="5">
        <v>95000000</v>
      </c>
    </row>
    <row r="157" spans="3:26" ht="15.5" x14ac:dyDescent="0.35">
      <c r="C157" t="s">
        <v>1121</v>
      </c>
    </row>
    <row r="158" spans="3:26" ht="15.5" x14ac:dyDescent="0.35">
      <c r="C158" t="s">
        <v>558</v>
      </c>
      <c r="E158" s="5">
        <v>-571571000</v>
      </c>
      <c r="F158" s="5">
        <v>-4040174000</v>
      </c>
      <c r="G158" s="5">
        <v>-1196910000</v>
      </c>
      <c r="I158" s="5">
        <v>-5237084000</v>
      </c>
      <c r="N158" s="5">
        <v>-793631483</v>
      </c>
      <c r="O158" s="5">
        <v>-11057705018</v>
      </c>
      <c r="P158" s="5">
        <v>-4030812200</v>
      </c>
      <c r="Q158" s="5">
        <v>-34163698790</v>
      </c>
    </row>
    <row r="159" spans="3:26" ht="15.5" x14ac:dyDescent="0.35">
      <c r="C159" t="s">
        <v>539</v>
      </c>
    </row>
    <row r="160" spans="3:26" ht="15.5" x14ac:dyDescent="0.35">
      <c r="C160" t="s">
        <v>1122</v>
      </c>
      <c r="F160" s="5">
        <v>-15130000000</v>
      </c>
      <c r="I160" s="5">
        <v>-15130000000</v>
      </c>
      <c r="J160" s="5">
        <v>-1550000000</v>
      </c>
      <c r="K160" s="5">
        <v>-15141347171</v>
      </c>
      <c r="L160" s="5">
        <v>-6591223094</v>
      </c>
      <c r="M160" s="5">
        <v>-17017839201</v>
      </c>
      <c r="N160" s="5">
        <v>-2319135417</v>
      </c>
      <c r="O160" s="5">
        <v>9691897821</v>
      </c>
      <c r="P160" s="5">
        <v>-2299510406</v>
      </c>
      <c r="Q160" s="5">
        <v>-503813560</v>
      </c>
      <c r="R160" s="5">
        <v>-4045339359</v>
      </c>
      <c r="S160" s="5">
        <v>14908016292</v>
      </c>
      <c r="T160" s="5">
        <v>-39000000000</v>
      </c>
    </row>
    <row r="161" spans="3:26" ht="15.5" x14ac:dyDescent="0.35">
      <c r="C161" t="s">
        <v>1123</v>
      </c>
      <c r="W161" s="5">
        <v>8131222000</v>
      </c>
    </row>
    <row r="162" spans="3:26" ht="15.5" x14ac:dyDescent="0.35">
      <c r="C162" t="s">
        <v>1124</v>
      </c>
      <c r="D162" s="5">
        <v>-2115457817</v>
      </c>
      <c r="F162" s="5">
        <v>43952200264</v>
      </c>
      <c r="I162" s="5">
        <v>43952200264</v>
      </c>
      <c r="J162" s="5">
        <v>22522911138</v>
      </c>
    </row>
    <row r="163" spans="3:26" ht="15.5" x14ac:dyDescent="0.35">
      <c r="C163" t="s">
        <v>1125</v>
      </c>
      <c r="D163" s="5">
        <v>241603072</v>
      </c>
      <c r="E163" s="5">
        <v>-241603072</v>
      </c>
      <c r="F163" s="5">
        <v>-19025256116</v>
      </c>
      <c r="G163" s="5">
        <v>5102394238</v>
      </c>
      <c r="I163" s="5">
        <v>2275455456</v>
      </c>
      <c r="J163" s="5">
        <v>-2275455456</v>
      </c>
      <c r="T163" s="5">
        <v>-16295564811</v>
      </c>
      <c r="U163" s="5">
        <v>4065573393</v>
      </c>
      <c r="V163" s="5">
        <v>-37100941700</v>
      </c>
      <c r="W163" s="5">
        <v>-6027967975</v>
      </c>
      <c r="X163" s="5">
        <v>-2359673839</v>
      </c>
      <c r="Y163" s="5">
        <v>6823730001</v>
      </c>
      <c r="Z163" s="5">
        <v>123882435</v>
      </c>
    </row>
    <row r="164" spans="3:26" ht="15.5" x14ac:dyDescent="0.35">
      <c r="C164" t="s">
        <v>1126</v>
      </c>
      <c r="V164" s="5">
        <v>18802093000</v>
      </c>
    </row>
    <row r="165" spans="3:26" ht="15.5" x14ac:dyDescent="0.35">
      <c r="C165" t="s">
        <v>183</v>
      </c>
      <c r="D165" s="5">
        <v>8382815</v>
      </c>
      <c r="E165" s="5">
        <v>8284053</v>
      </c>
      <c r="F165" s="5">
        <v>8186453</v>
      </c>
      <c r="G165" s="5">
        <v>-25642258840</v>
      </c>
      <c r="I165" s="5">
        <v>-27719321087</v>
      </c>
      <c r="J165" s="5">
        <v>-23648406916</v>
      </c>
      <c r="K165" s="5">
        <v>32261200664</v>
      </c>
      <c r="L165" s="5">
        <v>-676520079</v>
      </c>
      <c r="M165" s="5">
        <v>-853000000</v>
      </c>
      <c r="N165" s="5">
        <v>-854000000</v>
      </c>
      <c r="O165" s="5">
        <v>-5169762000</v>
      </c>
      <c r="P165" s="5">
        <v>-7997504750</v>
      </c>
      <c r="Q165" s="5">
        <v>-21012107000</v>
      </c>
      <c r="R165" s="5">
        <v>-20612164000</v>
      </c>
      <c r="S165" s="5">
        <v>-20486754000</v>
      </c>
      <c r="T165" s="5">
        <v>14474802250</v>
      </c>
      <c r="U165" s="5">
        <v>-20557419062</v>
      </c>
      <c r="V165" s="5">
        <v>-15332542500</v>
      </c>
      <c r="W165" s="5">
        <v>-10204577000</v>
      </c>
      <c r="X165" s="5">
        <v>-6406073525</v>
      </c>
      <c r="Y165" s="5">
        <v>-6909836575</v>
      </c>
      <c r="Z165" s="5">
        <v>-6405463900</v>
      </c>
    </row>
    <row r="166" spans="3:26" ht="15.5" x14ac:dyDescent="0.35">
      <c r="C166" t="s">
        <v>637</v>
      </c>
      <c r="G166" s="5">
        <v>-2584935500</v>
      </c>
      <c r="I166" s="5">
        <v>-2584935500</v>
      </c>
      <c r="J166" s="5">
        <v>-2556298967</v>
      </c>
      <c r="K166" s="5">
        <v>-2067882400</v>
      </c>
      <c r="O166" s="5">
        <v>-5169762000</v>
      </c>
      <c r="P166" s="5">
        <v>-7997504750</v>
      </c>
      <c r="Q166" s="5">
        <v>-21012107000</v>
      </c>
      <c r="R166" s="5">
        <v>-20612164000</v>
      </c>
      <c r="S166" s="5">
        <v>-20486754000</v>
      </c>
      <c r="T166" s="5">
        <v>-20525197750</v>
      </c>
      <c r="U166" s="5">
        <v>-20557419062</v>
      </c>
      <c r="V166" s="5">
        <v>-15332542500</v>
      </c>
      <c r="W166" s="5">
        <v>-10204577000</v>
      </c>
      <c r="X166" s="5">
        <v>-6406073525</v>
      </c>
      <c r="Y166" s="5">
        <v>-6909836575</v>
      </c>
      <c r="Z166" s="5">
        <v>-6405463900</v>
      </c>
    </row>
    <row r="167" spans="3:26" ht="15.5" x14ac:dyDescent="0.35">
      <c r="C167" t="s">
        <v>1127</v>
      </c>
    </row>
    <row r="168" spans="3:26" ht="15.5" x14ac:dyDescent="0.35">
      <c r="C168" t="s">
        <v>975</v>
      </c>
      <c r="D168" s="5">
        <v>8382815</v>
      </c>
      <c r="E168" s="5">
        <v>8284053</v>
      </c>
      <c r="F168" s="5">
        <v>8186453</v>
      </c>
      <c r="G168" s="5">
        <v>-703427240</v>
      </c>
      <c r="I168" s="5">
        <v>-662678727</v>
      </c>
      <c r="J168" s="5">
        <v>-631996629</v>
      </c>
      <c r="K168" s="5">
        <v>-602735116</v>
      </c>
      <c r="L168" s="5">
        <v>-676520079</v>
      </c>
      <c r="M168" s="5">
        <v>-853000000</v>
      </c>
      <c r="N168" s="5">
        <v>-854000000</v>
      </c>
    </row>
    <row r="169" spans="3:26" ht="15.5" x14ac:dyDescent="0.35">
      <c r="C169" t="s">
        <v>1128</v>
      </c>
      <c r="F169" s="5">
        <v>-10000000000</v>
      </c>
      <c r="I169" s="5">
        <v>-10000000000</v>
      </c>
    </row>
    <row r="170" spans="3:26" ht="15.5" x14ac:dyDescent="0.35">
      <c r="C170" t="s">
        <v>434</v>
      </c>
      <c r="G170" s="5">
        <v>-12353896100</v>
      </c>
      <c r="I170" s="5">
        <v>-14471706860</v>
      </c>
      <c r="J170" s="5">
        <v>-20460111320</v>
      </c>
      <c r="K170" s="5">
        <v>-10068181820</v>
      </c>
    </row>
    <row r="171" spans="3:26" ht="15.5" x14ac:dyDescent="0.35">
      <c r="C171" t="s">
        <v>475</v>
      </c>
      <c r="F171" s="5">
        <v>10000000000</v>
      </c>
      <c r="G171" s="5">
        <v>-10000000000</v>
      </c>
    </row>
    <row r="172" spans="3:26" ht="15.5" x14ac:dyDescent="0.35">
      <c r="C172" t="s">
        <v>1129</v>
      </c>
      <c r="K172" s="5">
        <v>45000000000</v>
      </c>
      <c r="T172" s="5">
        <v>35000000000</v>
      </c>
    </row>
    <row r="173" spans="3:26" ht="15.5" x14ac:dyDescent="0.35">
      <c r="C173" t="s">
        <v>391</v>
      </c>
      <c r="D173" s="5">
        <v>-13155792161</v>
      </c>
      <c r="E173" s="5">
        <v>-4956831979</v>
      </c>
      <c r="F173" s="5">
        <v>17249516864</v>
      </c>
      <c r="G173" s="5">
        <v>-13281982087</v>
      </c>
      <c r="I173" s="5">
        <v>20230454430</v>
      </c>
      <c r="J173" s="5">
        <v>79438485417</v>
      </c>
      <c r="K173" s="5">
        <v>17028957263</v>
      </c>
      <c r="L173" s="5">
        <v>-53885631817</v>
      </c>
      <c r="M173" s="5">
        <v>-30281171815</v>
      </c>
      <c r="N173" s="5">
        <v>-8800891236</v>
      </c>
      <c r="O173" s="5">
        <v>-11890360028</v>
      </c>
      <c r="P173" s="5">
        <v>-8594154707</v>
      </c>
      <c r="Q173" s="5">
        <v>-57017741287</v>
      </c>
      <c r="R173" s="5">
        <v>10725750647</v>
      </c>
      <c r="S173" s="5">
        <v>29807919400</v>
      </c>
      <c r="T173" s="5">
        <v>-30277446293</v>
      </c>
      <c r="U173" s="5">
        <v>2794532759</v>
      </c>
      <c r="V173" s="5">
        <v>26481085013</v>
      </c>
      <c r="W173" s="5">
        <v>24151158124</v>
      </c>
      <c r="X173" s="5">
        <v>21916220390</v>
      </c>
      <c r="Y173" s="5">
        <v>46582559815</v>
      </c>
      <c r="Z173" s="5">
        <v>17314730107</v>
      </c>
    </row>
    <row r="174" spans="3:26" ht="15.5" x14ac:dyDescent="0.35">
      <c r="C174" t="s">
        <v>193</v>
      </c>
      <c r="E174" s="5">
        <v>164776124077</v>
      </c>
      <c r="I174" s="5">
        <v>144076149622</v>
      </c>
      <c r="J174" s="5">
        <v>64111821075</v>
      </c>
      <c r="K174" s="5">
        <v>47307400933</v>
      </c>
      <c r="L174" s="5">
        <v>99398874411</v>
      </c>
      <c r="M174" s="5">
        <v>129156773909</v>
      </c>
      <c r="N174" s="5">
        <v>135571040816</v>
      </c>
      <c r="O174" s="5">
        <v>151270510307</v>
      </c>
      <c r="P174" s="5">
        <v>153660008953</v>
      </c>
      <c r="Q174" s="5">
        <v>209849771599</v>
      </c>
      <c r="R174" s="5">
        <v>202395371009</v>
      </c>
      <c r="S174" s="5">
        <v>172587451609</v>
      </c>
      <c r="T174" s="5">
        <v>203832669561</v>
      </c>
      <c r="U174" s="5">
        <v>202359152678</v>
      </c>
      <c r="V174" s="5">
        <v>173116991549</v>
      </c>
      <c r="W174" s="5">
        <v>148965833425</v>
      </c>
      <c r="X174" s="5">
        <v>127049613035</v>
      </c>
      <c r="Y174" s="5">
        <v>80467053220</v>
      </c>
      <c r="Z174" s="5">
        <v>63152323113</v>
      </c>
    </row>
    <row r="175" spans="3:26" ht="15.5" x14ac:dyDescent="0.35">
      <c r="C175" t="s">
        <v>194</v>
      </c>
      <c r="D175" s="5">
        <v>828873362</v>
      </c>
      <c r="E175" s="5">
        <v>130293286</v>
      </c>
      <c r="F175" s="5">
        <v>76057082</v>
      </c>
      <c r="G175" s="5">
        <v>368958069</v>
      </c>
      <c r="I175" s="5">
        <v>469520025</v>
      </c>
      <c r="J175" s="5">
        <v>525843130</v>
      </c>
      <c r="K175" s="5">
        <v>-224537121</v>
      </c>
      <c r="L175" s="5">
        <v>1794158339</v>
      </c>
      <c r="M175" s="5">
        <v>523272317</v>
      </c>
      <c r="N175" s="5">
        <v>2386624329</v>
      </c>
      <c r="O175" s="5">
        <v>-3809109463</v>
      </c>
      <c r="P175" s="5">
        <v>6204656061</v>
      </c>
      <c r="Q175" s="5">
        <v>827978641</v>
      </c>
      <c r="R175" s="5">
        <v>-3271350057</v>
      </c>
      <c r="T175" s="5">
        <v>-63112500</v>
      </c>
      <c r="U175" s="5">
        <v>-1321015876</v>
      </c>
      <c r="V175" s="5">
        <v>2761076116</v>
      </c>
    </row>
    <row r="176" spans="3:26" ht="15.5" x14ac:dyDescent="0.35">
      <c r="C176" t="s">
        <v>195</v>
      </c>
      <c r="D176" s="5">
        <v>-12326918799</v>
      </c>
      <c r="E176" s="5">
        <v>159949585384</v>
      </c>
      <c r="F176" s="5">
        <v>17325573946</v>
      </c>
      <c r="G176" s="5">
        <v>-12913024018</v>
      </c>
      <c r="I176" s="5">
        <v>164776124077</v>
      </c>
      <c r="J176" s="5">
        <v>144076149622</v>
      </c>
      <c r="K176" s="5">
        <v>64111821075</v>
      </c>
      <c r="L176" s="5">
        <v>47307400933</v>
      </c>
      <c r="M176" s="5">
        <v>99398874411</v>
      </c>
      <c r="N176" s="5">
        <v>129156773909</v>
      </c>
      <c r="O176" s="5">
        <v>135571040816</v>
      </c>
      <c r="P176" s="5">
        <v>151270510307</v>
      </c>
      <c r="Q176" s="5">
        <v>153660008953</v>
      </c>
      <c r="R176" s="5">
        <v>209849771599</v>
      </c>
      <c r="S176" s="5">
        <v>202395371009</v>
      </c>
      <c r="T176" s="5">
        <v>173492110768</v>
      </c>
      <c r="U176" s="5">
        <v>203832669561</v>
      </c>
      <c r="V176" s="5">
        <v>202359152678</v>
      </c>
      <c r="W176" s="5">
        <v>173116991549</v>
      </c>
      <c r="X176" s="5">
        <v>148965833425</v>
      </c>
      <c r="Y176" s="5">
        <v>127049613035</v>
      </c>
      <c r="Z176" s="5">
        <v>80467053220</v>
      </c>
    </row>
    <row r="178" spans="2:26" ht="15.5" x14ac:dyDescent="0.35">
      <c r="B178" t="s">
        <v>196</v>
      </c>
      <c r="C178" t="s">
        <v>12</v>
      </c>
      <c r="D178" s="5">
        <v>520000000</v>
      </c>
      <c r="E178" s="5">
        <v>520000000</v>
      </c>
      <c r="F178" s="5">
        <v>520000000</v>
      </c>
      <c r="G178" s="5">
        <v>520000000</v>
      </c>
      <c r="I178" s="5">
        <v>520000000</v>
      </c>
      <c r="J178" s="5">
        <v>520000000</v>
      </c>
      <c r="K178" s="5">
        <v>520000000</v>
      </c>
      <c r="L178" s="5">
        <v>520000000</v>
      </c>
      <c r="M178" s="5">
        <v>520000000</v>
      </c>
      <c r="N178" s="5">
        <v>520000000</v>
      </c>
      <c r="O178" s="5">
        <v>520000000</v>
      </c>
      <c r="P178" s="5">
        <v>520000000</v>
      </c>
      <c r="Q178" s="5">
        <v>520000000</v>
      </c>
      <c r="R178" s="5">
        <v>520000000</v>
      </c>
      <c r="S178" s="5">
        <v>520000000</v>
      </c>
      <c r="T178" s="5">
        <v>50000000</v>
      </c>
      <c r="U178" s="5">
        <v>50000000</v>
      </c>
      <c r="V178" s="5">
        <v>50000000</v>
      </c>
      <c r="W178" s="5">
        <v>50000000</v>
      </c>
      <c r="X178" s="5">
        <v>50000000</v>
      </c>
      <c r="Y178" s="5">
        <v>50000000</v>
      </c>
      <c r="Z178" s="5">
        <v>50000000</v>
      </c>
    </row>
    <row r="179" spans="2:26" ht="15.5" x14ac:dyDescent="0.35">
      <c r="C179" t="s">
        <v>197</v>
      </c>
      <c r="D179" s="6">
        <v>-24.29</v>
      </c>
      <c r="E179" s="6">
        <v>-25.51</v>
      </c>
      <c r="F179" s="6">
        <v>0.12</v>
      </c>
      <c r="G179" s="6">
        <v>-6.34</v>
      </c>
    </row>
    <row r="180" spans="2:26" ht="15.5" x14ac:dyDescent="0.35">
      <c r="C180" t="s">
        <v>198</v>
      </c>
      <c r="D180" s="6">
        <v>-12.6</v>
      </c>
      <c r="E180" s="6">
        <v>-15.6</v>
      </c>
      <c r="F180" s="6">
        <v>3583.33</v>
      </c>
      <c r="G180" s="6">
        <v>-107.26</v>
      </c>
    </row>
    <row r="181" spans="2:26" ht="15.5" x14ac:dyDescent="0.35">
      <c r="C181" t="s">
        <v>73</v>
      </c>
      <c r="D181" s="6">
        <v>2.79</v>
      </c>
      <c r="E181" s="6">
        <v>3.1</v>
      </c>
      <c r="F181" s="6">
        <v>2.34</v>
      </c>
      <c r="G181" s="6">
        <v>5.28</v>
      </c>
    </row>
    <row r="182" spans="2:26" ht="15.5" x14ac:dyDescent="0.35">
      <c r="C182" t="s">
        <v>199</v>
      </c>
      <c r="D182" s="5">
        <v>-11840000000</v>
      </c>
      <c r="E182" s="5">
        <v>-13480000000</v>
      </c>
      <c r="F182" s="5">
        <v>-1400000000</v>
      </c>
      <c r="G182" s="5">
        <v>-3230000000</v>
      </c>
    </row>
    <row r="183" spans="2:26" ht="15.5" x14ac:dyDescent="0.35">
      <c r="C183" t="s">
        <v>200</v>
      </c>
      <c r="D183" s="6">
        <v>-2.1600000000000001E-2</v>
      </c>
      <c r="E183" s="6">
        <v>-2.2000000000000002E-2</v>
      </c>
      <c r="F183" s="6">
        <v>1E-4</v>
      </c>
      <c r="G183" s="6">
        <v>-5.4000000000000003E-3</v>
      </c>
    </row>
    <row r="184" spans="2:26" ht="15.5" x14ac:dyDescent="0.35">
      <c r="C184" t="s">
        <v>201</v>
      </c>
      <c r="D184" s="6">
        <v>-2.8300000000000002E-2</v>
      </c>
      <c r="E184" s="6">
        <v>-2.8900000000000002E-2</v>
      </c>
      <c r="F184" s="6">
        <v>1E-4</v>
      </c>
      <c r="G184" s="6">
        <v>-6.9999999999999993E-3</v>
      </c>
    </row>
    <row r="185" spans="2:26" ht="15.5" x14ac:dyDescent="0.35">
      <c r="C185" t="s">
        <v>202</v>
      </c>
      <c r="D185" s="6">
        <v>-2.6000000000000002E-2</v>
      </c>
      <c r="E185" s="6">
        <v>-2.8500000000000001E-2</v>
      </c>
      <c r="F185" s="6">
        <v>-6.3E-3</v>
      </c>
      <c r="G185" s="6">
        <v>-9.3999999999999986E-3</v>
      </c>
    </row>
    <row r="186" spans="2:26" ht="15.5" x14ac:dyDescent="0.35">
      <c r="C186" t="s">
        <v>203</v>
      </c>
      <c r="D186" s="6">
        <v>-69.42</v>
      </c>
      <c r="E186" s="6">
        <v>-79.75</v>
      </c>
      <c r="F186" s="6">
        <v>-17.46</v>
      </c>
      <c r="G186" s="6">
        <v>-9.51</v>
      </c>
    </row>
    <row r="187" spans="2:26" ht="15.5" x14ac:dyDescent="0.35">
      <c r="C187" t="s">
        <v>204</v>
      </c>
      <c r="D187" s="5">
        <v>446000000000</v>
      </c>
      <c r="E187" s="5">
        <v>459000000000</v>
      </c>
      <c r="F187" s="5">
        <v>472000000000</v>
      </c>
      <c r="G187" s="5">
        <v>472000000000</v>
      </c>
    </row>
    <row r="188" spans="2:26" ht="15.5" x14ac:dyDescent="0.35">
      <c r="C188" t="s">
        <v>205</v>
      </c>
      <c r="D188" s="6">
        <v>0.36</v>
      </c>
      <c r="E188" s="6">
        <v>0.45</v>
      </c>
      <c r="F188" s="6">
        <v>0.47</v>
      </c>
      <c r="G188" s="6">
        <v>0.75</v>
      </c>
    </row>
    <row r="189" spans="2:26" ht="15.5" x14ac:dyDescent="0.35">
      <c r="C189" t="s">
        <v>206</v>
      </c>
      <c r="D189" s="6">
        <v>857.82</v>
      </c>
      <c r="E189" s="6">
        <v>882.12</v>
      </c>
      <c r="F189" s="6">
        <v>907.63</v>
      </c>
      <c r="G189" s="6">
        <v>908.09</v>
      </c>
    </row>
    <row r="190" spans="2:26" ht="15.5" x14ac:dyDescent="0.35">
      <c r="C190" t="s">
        <v>207</v>
      </c>
      <c r="D190" s="6">
        <v>0.36</v>
      </c>
      <c r="E190" s="6">
        <v>0.45</v>
      </c>
      <c r="F190" s="6">
        <v>0.47</v>
      </c>
      <c r="G190" s="6">
        <v>0.75</v>
      </c>
    </row>
    <row r="191" spans="2:26" ht="15.5" x14ac:dyDescent="0.35">
      <c r="C191" t="s">
        <v>208</v>
      </c>
      <c r="D191" s="6">
        <v>857.82</v>
      </c>
      <c r="E191" s="6">
        <v>882.12</v>
      </c>
      <c r="F191" s="6">
        <v>907.63</v>
      </c>
      <c r="G191" s="6">
        <v>908.09</v>
      </c>
    </row>
    <row r="192" spans="2:26" ht="15.5" x14ac:dyDescent="0.35">
      <c r="C192" t="s">
        <v>209</v>
      </c>
      <c r="D192" s="5">
        <v>25000000000</v>
      </c>
      <c r="E192" s="5">
        <v>25000000000</v>
      </c>
      <c r="F192" s="5">
        <v>25000000000</v>
      </c>
      <c r="G192" s="5">
        <v>25000000000</v>
      </c>
    </row>
    <row r="193" spans="3:26" ht="15.5" x14ac:dyDescent="0.35">
      <c r="C193" t="s">
        <v>210</v>
      </c>
    </row>
    <row r="194" spans="3:26" ht="15.5" x14ac:dyDescent="0.35">
      <c r="C194" t="s">
        <v>211</v>
      </c>
      <c r="D194" s="5">
        <v>446000000000</v>
      </c>
      <c r="E194" s="5">
        <v>459000000000</v>
      </c>
      <c r="F194" s="5">
        <v>472000000000</v>
      </c>
      <c r="G194" s="5">
        <v>472000000000</v>
      </c>
    </row>
    <row r="195" spans="3:26" ht="15.5" x14ac:dyDescent="0.35">
      <c r="C195" t="s">
        <v>24</v>
      </c>
      <c r="D195" s="5">
        <v>25000000000</v>
      </c>
      <c r="E195" s="5">
        <v>25000000000</v>
      </c>
      <c r="F195" s="5">
        <v>25000000000</v>
      </c>
      <c r="G195" s="5">
        <v>25000000000</v>
      </c>
    </row>
    <row r="196" spans="3:26" ht="15.5" x14ac:dyDescent="0.35">
      <c r="C196" t="s">
        <v>21</v>
      </c>
      <c r="D196" s="5">
        <v>-123000000000</v>
      </c>
      <c r="E196" s="5">
        <v>-135000000000</v>
      </c>
      <c r="F196" s="5">
        <v>-140000000000</v>
      </c>
      <c r="G196" s="5">
        <v>-122000000000</v>
      </c>
    </row>
    <row r="197" spans="3:26" ht="15.5" x14ac:dyDescent="0.35">
      <c r="C197" t="s">
        <v>212</v>
      </c>
      <c r="D197" s="5">
        <v>289000000000</v>
      </c>
      <c r="E197" s="5">
        <v>302000000000</v>
      </c>
      <c r="F197" s="5">
        <v>315000000000</v>
      </c>
      <c r="G197" s="5">
        <v>311000000000</v>
      </c>
    </row>
    <row r="198" spans="3:26" ht="15.5" x14ac:dyDescent="0.35">
      <c r="C198" t="s">
        <v>213</v>
      </c>
      <c r="D198" s="5">
        <v>-10000000000</v>
      </c>
      <c r="E198" s="5">
        <v>-3000000000</v>
      </c>
      <c r="F198" s="5">
        <v>14000000000</v>
      </c>
      <c r="G198" s="5">
        <v>9000000000</v>
      </c>
    </row>
    <row r="199" spans="3:26" ht="15.5" x14ac:dyDescent="0.35">
      <c r="C199" t="s">
        <v>214</v>
      </c>
      <c r="D199" s="5">
        <v>-1000000000</v>
      </c>
      <c r="E199" s="5">
        <v>-1000000000</v>
      </c>
      <c r="F199" s="5">
        <v>-6000000000</v>
      </c>
      <c r="G199" s="5">
        <v>-2000000000</v>
      </c>
    </row>
    <row r="200" spans="3:26" ht="15.5" x14ac:dyDescent="0.35">
      <c r="C200" t="s">
        <v>13</v>
      </c>
      <c r="D200" s="5">
        <v>-11000000000</v>
      </c>
      <c r="E200" s="5">
        <v>-5000000000</v>
      </c>
      <c r="F200" s="5">
        <v>7000000000</v>
      </c>
      <c r="G200" s="5">
        <v>7000000000</v>
      </c>
    </row>
    <row r="201" spans="3:26" ht="15.5" x14ac:dyDescent="0.35">
      <c r="C201" t="s">
        <v>16</v>
      </c>
      <c r="D201" s="6">
        <v>-21.71</v>
      </c>
      <c r="E201" s="6">
        <v>-9.17</v>
      </c>
      <c r="F201" s="6">
        <v>14.01</v>
      </c>
      <c r="G201" s="6">
        <v>13.52</v>
      </c>
    </row>
    <row r="202" spans="3:26" ht="15.5" x14ac:dyDescent="0.35">
      <c r="C202" t="s">
        <v>58</v>
      </c>
      <c r="I202" s="6">
        <v>-50.06</v>
      </c>
      <c r="J202" s="6">
        <v>20.309999999999999</v>
      </c>
      <c r="K202" s="6">
        <v>12.74</v>
      </c>
      <c r="L202" s="6">
        <v>4.45</v>
      </c>
      <c r="M202" s="6">
        <v>-16.8</v>
      </c>
      <c r="N202" s="6">
        <v>-18.399999999999999</v>
      </c>
      <c r="O202" s="6">
        <v>1.78</v>
      </c>
      <c r="P202" s="6">
        <v>28.22</v>
      </c>
      <c r="Q202" s="6">
        <v>17.850000000000001</v>
      </c>
      <c r="R202" s="6">
        <v>81.41</v>
      </c>
      <c r="S202" s="6">
        <v>88.47</v>
      </c>
      <c r="T202" s="6">
        <v>942.05</v>
      </c>
      <c r="U202" s="6">
        <v>1245.03</v>
      </c>
      <c r="V202" s="6">
        <v>1641.3</v>
      </c>
      <c r="W202" s="6">
        <v>1009.98</v>
      </c>
      <c r="X202" s="6">
        <v>742.68</v>
      </c>
      <c r="Y202" s="6">
        <v>646.21</v>
      </c>
      <c r="Z202" s="6">
        <v>727.48</v>
      </c>
    </row>
    <row r="203" spans="3:26" ht="15.5" x14ac:dyDescent="0.35">
      <c r="C203" t="s">
        <v>72</v>
      </c>
      <c r="I203" s="6">
        <v>-8.59</v>
      </c>
      <c r="J203" s="6">
        <v>19.690000000000001</v>
      </c>
      <c r="K203" s="6">
        <v>45.13</v>
      </c>
      <c r="L203" s="6">
        <v>189.89</v>
      </c>
      <c r="M203" s="6">
        <v>-20.36</v>
      </c>
      <c r="N203" s="6">
        <v>-18.8</v>
      </c>
      <c r="O203" s="6">
        <v>262.92</v>
      </c>
      <c r="P203" s="6">
        <v>24.1</v>
      </c>
      <c r="Q203" s="6">
        <v>42.86</v>
      </c>
      <c r="R203" s="6">
        <v>12.9</v>
      </c>
      <c r="S203" s="6">
        <v>11.87</v>
      </c>
      <c r="T203" s="6">
        <v>9.8699999999999992</v>
      </c>
      <c r="U203" s="6">
        <v>9.64</v>
      </c>
      <c r="V203" s="6">
        <v>6.34</v>
      </c>
      <c r="W203" s="6">
        <v>5.2</v>
      </c>
      <c r="X203" s="6">
        <v>5.12</v>
      </c>
      <c r="Y203" s="6">
        <v>3.25</v>
      </c>
      <c r="Z203" s="6">
        <v>4.2300000000000004</v>
      </c>
    </row>
    <row r="204" spans="3:26" ht="15.5" x14ac:dyDescent="0.35">
      <c r="C204" t="s">
        <v>75</v>
      </c>
      <c r="I204" s="6">
        <v>0.66</v>
      </c>
      <c r="J204" s="6">
        <v>0.49</v>
      </c>
      <c r="K204" s="6">
        <v>0.66</v>
      </c>
      <c r="L204" s="6">
        <v>1.08</v>
      </c>
      <c r="M204" s="6">
        <v>0.59</v>
      </c>
      <c r="N204" s="6">
        <v>0.6</v>
      </c>
      <c r="O204" s="6">
        <v>0.65</v>
      </c>
      <c r="P204" s="6">
        <v>0.83</v>
      </c>
      <c r="Q204" s="6">
        <v>1.1399999999999999</v>
      </c>
      <c r="R204" s="6">
        <v>1.44</v>
      </c>
      <c r="S204" s="6">
        <v>1.4</v>
      </c>
      <c r="T204" s="6">
        <v>1.28</v>
      </c>
      <c r="U204" s="6">
        <v>1.87</v>
      </c>
      <c r="V204" s="6">
        <v>1.62</v>
      </c>
      <c r="W204" s="6">
        <v>1.02</v>
      </c>
      <c r="X204" s="6">
        <v>0.95</v>
      </c>
      <c r="Y204" s="6">
        <v>0.55000000000000004</v>
      </c>
      <c r="Z204" s="6">
        <v>0.7</v>
      </c>
    </row>
    <row r="205" spans="3:26" ht="15.5" x14ac:dyDescent="0.35">
      <c r="C205" t="s">
        <v>215</v>
      </c>
      <c r="I205" s="5">
        <v>-29450000000</v>
      </c>
      <c r="J205" s="5">
        <v>20530000000</v>
      </c>
      <c r="K205" s="5">
        <v>35420000000</v>
      </c>
      <c r="L205" s="5">
        <v>32930000000</v>
      </c>
      <c r="M205" s="5">
        <v>400000000</v>
      </c>
      <c r="N205" s="5">
        <v>-1690000000</v>
      </c>
      <c r="O205" s="5">
        <v>15720000000</v>
      </c>
      <c r="P205" s="5">
        <v>26380000000</v>
      </c>
    </row>
    <row r="206" spans="3:26" ht="15.5" x14ac:dyDescent="0.35">
      <c r="C206" t="s">
        <v>216</v>
      </c>
      <c r="I206" s="6">
        <v>-4.1700000000000001E-2</v>
      </c>
      <c r="J206" s="6">
        <v>1.4800000000000001E-2</v>
      </c>
      <c r="K206" s="6">
        <v>8.8999999999999999E-3</v>
      </c>
      <c r="L206" s="6">
        <v>3.4000000000000002E-3</v>
      </c>
      <c r="M206" s="6">
        <v>-1.2699999999999999E-2</v>
      </c>
      <c r="N206" s="6">
        <v>-1.4800000000000001E-2</v>
      </c>
      <c r="O206" s="6">
        <v>1.2999999999999999E-3</v>
      </c>
      <c r="P206" s="6">
        <v>2.1099999999999997E-2</v>
      </c>
      <c r="Q206" s="6">
        <v>1.3600000000000001E-2</v>
      </c>
      <c r="R206" s="6">
        <v>6.1699999999999998E-2</v>
      </c>
      <c r="S206" s="6">
        <v>7.2000000000000008E-2</v>
      </c>
      <c r="T206" s="6">
        <v>8.1699999999999995E-2</v>
      </c>
      <c r="U206" s="6">
        <v>0.12990000000000002</v>
      </c>
      <c r="V206" s="6">
        <v>0.19690000000000002</v>
      </c>
      <c r="W206" s="6">
        <v>0.14360000000000001</v>
      </c>
      <c r="X206" s="6">
        <v>0.12710000000000002</v>
      </c>
      <c r="Y206" s="6">
        <v>0.12390000000000001</v>
      </c>
      <c r="Z206" s="6">
        <v>0.14949999999999999</v>
      </c>
    </row>
    <row r="207" spans="3:26" ht="15.5" x14ac:dyDescent="0.35">
      <c r="C207" t="s">
        <v>217</v>
      </c>
      <c r="I207" s="6">
        <v>-5.5199999999999999E-2</v>
      </c>
      <c r="J207" s="6">
        <v>2.1099999999999997E-2</v>
      </c>
      <c r="K207" s="6">
        <v>1.3500000000000002E-2</v>
      </c>
      <c r="L207" s="6">
        <v>4.8999999999999998E-3</v>
      </c>
      <c r="M207" s="6">
        <v>-1.8799999999999997E-2</v>
      </c>
      <c r="N207" s="6">
        <v>-2.1600000000000001E-2</v>
      </c>
      <c r="O207" s="6">
        <v>2E-3</v>
      </c>
      <c r="P207" s="6">
        <v>3.0899999999999997E-2</v>
      </c>
      <c r="Q207" s="6">
        <v>2.0499999999999997E-2</v>
      </c>
      <c r="R207" s="6">
        <v>0.09</v>
      </c>
      <c r="S207" s="6">
        <v>0.1012</v>
      </c>
      <c r="T207" s="6">
        <v>0.1104</v>
      </c>
      <c r="U207" s="6">
        <v>0.15579999999999999</v>
      </c>
      <c r="V207" s="6">
        <v>0.2296</v>
      </c>
      <c r="W207" s="6">
        <v>0.1739</v>
      </c>
      <c r="X207" s="6">
        <v>0.14859999999999998</v>
      </c>
      <c r="Y207" s="6">
        <v>0.14760000000000001</v>
      </c>
      <c r="Z207" s="6">
        <v>0.18809999999999999</v>
      </c>
    </row>
    <row r="208" spans="3:26" ht="15.5" x14ac:dyDescent="0.35">
      <c r="C208" t="s">
        <v>218</v>
      </c>
      <c r="I208" s="6">
        <v>-6.6199999999999995E-2</v>
      </c>
      <c r="J208" s="6">
        <v>2.23E-2</v>
      </c>
      <c r="K208" s="6">
        <v>4.8399999999999999E-2</v>
      </c>
      <c r="L208" s="6">
        <v>4.4600000000000001E-2</v>
      </c>
      <c r="M208" s="6">
        <v>-1.7500000000000002E-2</v>
      </c>
      <c r="N208" s="6">
        <v>-2.1899999999999999E-2</v>
      </c>
      <c r="O208" s="6">
        <v>1.04E-2</v>
      </c>
      <c r="P208" s="6">
        <v>2.6200000000000001E-2</v>
      </c>
      <c r="Q208" s="6">
        <v>2.5499999999999998E-2</v>
      </c>
      <c r="R208" s="6">
        <v>9.5799999999999996E-2</v>
      </c>
      <c r="S208" s="6">
        <v>7.8399999999999997E-2</v>
      </c>
      <c r="T208" s="6">
        <v>0.1069</v>
      </c>
      <c r="U208" s="6">
        <v>0.14319999999999999</v>
      </c>
      <c r="V208" s="6">
        <v>0.193</v>
      </c>
      <c r="W208" s="6">
        <v>0.1981</v>
      </c>
      <c r="X208" s="6">
        <v>0.182</v>
      </c>
      <c r="Y208" s="6">
        <v>0.19329999999999997</v>
      </c>
      <c r="Z208" s="6">
        <v>0.47539999999999999</v>
      </c>
    </row>
    <row r="209" spans="2:26" ht="15.5" x14ac:dyDescent="0.35">
      <c r="C209" t="s">
        <v>219</v>
      </c>
      <c r="I209" s="6">
        <v>-19.440000000000001</v>
      </c>
      <c r="J209" s="6">
        <v>4.08</v>
      </c>
      <c r="K209" s="6">
        <v>7.81</v>
      </c>
      <c r="L209" s="6">
        <v>18.63</v>
      </c>
      <c r="M209" s="6">
        <v>-6.24</v>
      </c>
      <c r="N209" s="6">
        <v>-5.31</v>
      </c>
      <c r="O209" s="6">
        <v>2.66</v>
      </c>
      <c r="P209" s="6">
        <v>7.06</v>
      </c>
      <c r="Q209" s="6">
        <v>6.62</v>
      </c>
      <c r="R209" s="6">
        <v>24.32</v>
      </c>
    </row>
    <row r="210" spans="2:26" ht="15.5" x14ac:dyDescent="0.35">
      <c r="C210" t="s">
        <v>69</v>
      </c>
      <c r="I210" s="6">
        <v>0.47</v>
      </c>
      <c r="J210" s="6">
        <v>0.42</v>
      </c>
      <c r="K210" s="6">
        <v>0.61</v>
      </c>
      <c r="L210" s="6">
        <v>0.93</v>
      </c>
      <c r="M210" s="6">
        <v>0.38</v>
      </c>
      <c r="N210" s="6">
        <v>0.41</v>
      </c>
      <c r="O210" s="6">
        <v>0.52</v>
      </c>
      <c r="P210" s="6">
        <v>0.74</v>
      </c>
      <c r="Q210" s="6">
        <v>0.88</v>
      </c>
      <c r="R210" s="6">
        <v>1.1599999999999999</v>
      </c>
      <c r="S210" s="6">
        <v>1.2</v>
      </c>
      <c r="T210" s="6">
        <v>1.0900000000000001</v>
      </c>
      <c r="U210" s="6">
        <v>1.5</v>
      </c>
      <c r="V210" s="6">
        <v>1.45</v>
      </c>
      <c r="W210" s="6">
        <v>0.9</v>
      </c>
      <c r="X210" s="6">
        <v>0.76</v>
      </c>
      <c r="Y210" s="6">
        <v>0.48</v>
      </c>
      <c r="Z210" s="6">
        <v>0.8</v>
      </c>
    </row>
    <row r="211" spans="2:26" ht="15.5" x14ac:dyDescent="0.35">
      <c r="C211" t="s">
        <v>66</v>
      </c>
      <c r="I211" s="6">
        <v>907.63</v>
      </c>
      <c r="J211" s="6">
        <v>963.27</v>
      </c>
      <c r="K211" s="6">
        <v>944.68</v>
      </c>
      <c r="L211" s="6">
        <v>912.82</v>
      </c>
      <c r="M211" s="6">
        <v>895.54</v>
      </c>
      <c r="N211" s="6">
        <v>851.93</v>
      </c>
      <c r="O211" s="6">
        <v>901.07</v>
      </c>
      <c r="P211" s="6">
        <v>913.51</v>
      </c>
      <c r="Q211" s="6">
        <v>869.55</v>
      </c>
      <c r="R211" s="6">
        <v>904.73</v>
      </c>
      <c r="S211" s="6">
        <v>873.96</v>
      </c>
      <c r="T211" s="6">
        <v>8535.43</v>
      </c>
      <c r="U211" s="6">
        <v>7993.39</v>
      </c>
      <c r="V211" s="6">
        <v>7148.37</v>
      </c>
      <c r="W211" s="6">
        <v>5807.07</v>
      </c>
      <c r="X211" s="6">
        <v>4997.09</v>
      </c>
      <c r="Y211" s="6">
        <v>4379.41</v>
      </c>
      <c r="Z211" s="6">
        <v>3868.2</v>
      </c>
    </row>
    <row r="212" spans="2:26" ht="15.5" x14ac:dyDescent="0.35">
      <c r="C212" t="s">
        <v>220</v>
      </c>
      <c r="I212" s="6">
        <v>0.47</v>
      </c>
      <c r="J212" s="6">
        <v>0.42</v>
      </c>
      <c r="K212" s="6">
        <v>0.61</v>
      </c>
      <c r="L212" s="6">
        <v>0.93</v>
      </c>
      <c r="M212" s="6">
        <v>0.38</v>
      </c>
      <c r="N212" s="6">
        <v>0.41</v>
      </c>
      <c r="O212" s="6">
        <v>0.52</v>
      </c>
      <c r="P212" s="6">
        <v>0.74</v>
      </c>
      <c r="Q212" s="6">
        <v>0.88</v>
      </c>
      <c r="R212" s="6">
        <v>1.1599999999999999</v>
      </c>
      <c r="S212" s="6">
        <v>1.2</v>
      </c>
      <c r="T212" s="6">
        <v>1.0900000000000001</v>
      </c>
      <c r="U212" s="6">
        <v>1.5</v>
      </c>
      <c r="V212" s="6">
        <v>1.45</v>
      </c>
      <c r="W212" s="6">
        <v>0.9</v>
      </c>
      <c r="X212" s="6">
        <v>0.76</v>
      </c>
      <c r="Y212" s="6">
        <v>0.48</v>
      </c>
      <c r="Z212" s="6">
        <v>0.8</v>
      </c>
    </row>
    <row r="213" spans="2:26" ht="15.5" x14ac:dyDescent="0.35">
      <c r="C213" t="s">
        <v>221</v>
      </c>
      <c r="I213" s="6">
        <v>907.63</v>
      </c>
      <c r="J213" s="6">
        <v>963.27</v>
      </c>
      <c r="K213" s="6">
        <v>944.68</v>
      </c>
      <c r="L213" s="6">
        <v>912.82</v>
      </c>
      <c r="M213" s="6">
        <v>895.54</v>
      </c>
      <c r="N213" s="6">
        <v>851.93</v>
      </c>
      <c r="O213" s="6">
        <v>901.07</v>
      </c>
      <c r="P213" s="6">
        <v>913.51</v>
      </c>
      <c r="Q213" s="6">
        <v>869.55</v>
      </c>
      <c r="R213" s="6">
        <v>904.73</v>
      </c>
      <c r="S213" s="6">
        <v>873.96</v>
      </c>
      <c r="T213" s="6">
        <v>8535.43</v>
      </c>
      <c r="U213" s="6">
        <v>7993.39</v>
      </c>
      <c r="V213" s="6">
        <v>7148.37</v>
      </c>
      <c r="W213" s="6">
        <v>5807.07</v>
      </c>
      <c r="X213" s="6">
        <v>4997.09</v>
      </c>
      <c r="Y213" s="6">
        <v>4379.41</v>
      </c>
      <c r="Z213" s="6">
        <v>3868.2</v>
      </c>
    </row>
    <row r="214" spans="2:26" ht="15.5" x14ac:dyDescent="0.35">
      <c r="C214" t="s">
        <v>222</v>
      </c>
      <c r="I214" s="5">
        <v>25000000000</v>
      </c>
      <c r="J214" s="5">
        <v>39000000000</v>
      </c>
      <c r="K214" s="5">
        <v>43000000000</v>
      </c>
      <c r="L214" s="5">
        <v>35000000000</v>
      </c>
      <c r="M214" s="5">
        <v>35000000000</v>
      </c>
      <c r="N214" s="5">
        <v>35000000000</v>
      </c>
      <c r="O214" s="5">
        <v>35000000000</v>
      </c>
      <c r="P214" s="5">
        <v>35000000000</v>
      </c>
      <c r="Q214" s="5">
        <v>35000000000</v>
      </c>
      <c r="R214" s="5">
        <v>35000000000</v>
      </c>
      <c r="S214" s="5">
        <v>35000000000</v>
      </c>
      <c r="T214" s="5">
        <v>35000000000</v>
      </c>
    </row>
    <row r="215" spans="2:26" ht="15.5" x14ac:dyDescent="0.35">
      <c r="C215" t="s">
        <v>223</v>
      </c>
      <c r="J215" s="5">
        <v>10000000000</v>
      </c>
      <c r="K215" s="5">
        <v>27000000000</v>
      </c>
    </row>
    <row r="216" spans="2:26" ht="15.5" x14ac:dyDescent="0.35">
      <c r="C216" t="s">
        <v>26</v>
      </c>
      <c r="I216" s="5">
        <v>25000000000</v>
      </c>
      <c r="J216" s="5">
        <v>49000000000</v>
      </c>
      <c r="K216" s="5">
        <v>70000000000</v>
      </c>
      <c r="L216" s="5">
        <v>35000000000</v>
      </c>
      <c r="M216" s="5">
        <v>35000000000</v>
      </c>
      <c r="N216" s="5">
        <v>35000000000</v>
      </c>
      <c r="O216" s="5">
        <v>35000000000</v>
      </c>
      <c r="P216" s="5">
        <v>35000000000</v>
      </c>
      <c r="Q216" s="5">
        <v>35000000000</v>
      </c>
      <c r="R216" s="5">
        <v>35000000000</v>
      </c>
      <c r="S216" s="5">
        <v>35000000000</v>
      </c>
      <c r="T216" s="5">
        <v>35000000000</v>
      </c>
    </row>
    <row r="217" spans="2:26" ht="15.5" x14ac:dyDescent="0.35">
      <c r="C217" t="s">
        <v>23</v>
      </c>
      <c r="I217" s="5">
        <v>-140000000000</v>
      </c>
      <c r="J217" s="5">
        <v>-95000000000</v>
      </c>
      <c r="K217" s="5">
        <v>6000000000</v>
      </c>
      <c r="L217" s="5">
        <v>-12000000000</v>
      </c>
      <c r="M217" s="5">
        <v>-64000000000</v>
      </c>
      <c r="N217" s="5">
        <v>-94000000000</v>
      </c>
      <c r="O217" s="5">
        <v>-101000000000</v>
      </c>
      <c r="P217" s="5">
        <v>-116000000000</v>
      </c>
      <c r="Q217" s="5">
        <v>-119000000000</v>
      </c>
      <c r="R217" s="5">
        <v>-175000000000</v>
      </c>
      <c r="S217" s="5">
        <v>-167000000000</v>
      </c>
      <c r="T217" s="5">
        <v>-138000000000</v>
      </c>
      <c r="U217" s="5">
        <v>-204000000000</v>
      </c>
      <c r="V217" s="5">
        <v>-202000000000</v>
      </c>
      <c r="W217" s="5">
        <v>-173000000000</v>
      </c>
      <c r="X217" s="5">
        <v>-149000000000</v>
      </c>
      <c r="Y217" s="5">
        <v>-127000000000</v>
      </c>
      <c r="Z217" s="5">
        <v>-80000000000</v>
      </c>
    </row>
    <row r="218" spans="2:26" ht="15.5" x14ac:dyDescent="0.35">
      <c r="C218" t="s">
        <v>224</v>
      </c>
      <c r="I218" s="5">
        <v>315000000000</v>
      </c>
      <c r="J218" s="5">
        <v>328000000000</v>
      </c>
      <c r="K218" s="5">
        <v>323000000000</v>
      </c>
      <c r="L218" s="5">
        <v>338000000000</v>
      </c>
      <c r="M218" s="5">
        <v>328000000000</v>
      </c>
      <c r="N218" s="5">
        <v>316000000000</v>
      </c>
      <c r="O218" s="5">
        <v>371000000000</v>
      </c>
      <c r="P218" s="5">
        <v>369000000000</v>
      </c>
      <c r="Q218" s="5">
        <v>349000000000</v>
      </c>
      <c r="R218" s="5">
        <v>390000000000</v>
      </c>
      <c r="S218" s="5">
        <v>375000000000</v>
      </c>
      <c r="T218" s="5">
        <v>356000000000</v>
      </c>
      <c r="U218" s="5">
        <v>365000000000</v>
      </c>
      <c r="V218" s="5">
        <v>353000000000</v>
      </c>
      <c r="W218" s="5">
        <v>282000000000</v>
      </c>
      <c r="X218" s="5">
        <v>243000000000</v>
      </c>
      <c r="Y218" s="5">
        <v>207000000000</v>
      </c>
      <c r="Z218" s="5">
        <v>181000000000</v>
      </c>
    </row>
    <row r="219" spans="2:26" ht="15.5" x14ac:dyDescent="0.35">
      <c r="C219" t="s">
        <v>225</v>
      </c>
      <c r="I219" s="5">
        <v>22000000000</v>
      </c>
      <c r="J219" s="5">
        <v>92000000000</v>
      </c>
      <c r="K219" s="5">
        <v>4000000000</v>
      </c>
      <c r="L219" s="5">
        <v>-42000000000</v>
      </c>
      <c r="M219" s="5">
        <v>-12000000000</v>
      </c>
      <c r="N219" s="5">
        <v>5000000000</v>
      </c>
      <c r="O219" s="5">
        <v>-5000000000</v>
      </c>
      <c r="P219" s="5">
        <v>9000000000</v>
      </c>
      <c r="Q219" s="5">
        <v>10000000000</v>
      </c>
      <c r="R219" s="5">
        <v>53000000000</v>
      </c>
      <c r="S219" s="5">
        <v>59000000000</v>
      </c>
      <c r="T219" s="5">
        <v>62000000000</v>
      </c>
      <c r="U219" s="5">
        <v>53000000000</v>
      </c>
      <c r="V219" s="5">
        <v>67000000000</v>
      </c>
      <c r="W219" s="5">
        <v>40000000000</v>
      </c>
      <c r="X219" s="5">
        <v>33000000000</v>
      </c>
      <c r="Y219" s="5">
        <v>50000000000</v>
      </c>
      <c r="Z219" s="5">
        <v>29000000000</v>
      </c>
    </row>
    <row r="220" spans="2:26" ht="15.5" x14ac:dyDescent="0.35">
      <c r="C220" t="s">
        <v>226</v>
      </c>
      <c r="I220" s="5">
        <v>-10000000000</v>
      </c>
      <c r="J220" s="5">
        <v>-8000000000</v>
      </c>
      <c r="K220" s="5">
        <v>-4000000000</v>
      </c>
      <c r="L220" s="5">
        <v>-4000000000</v>
      </c>
      <c r="M220" s="5">
        <v>-1000000000</v>
      </c>
      <c r="N220" s="5">
        <v>-11000000000</v>
      </c>
      <c r="O220" s="5">
        <v>-11000000000</v>
      </c>
      <c r="P220" s="5">
        <v>-7000000000</v>
      </c>
      <c r="Q220" s="5">
        <v>-45000000000</v>
      </c>
      <c r="R220" s="5">
        <v>-18000000000</v>
      </c>
      <c r="S220" s="5">
        <v>-24000000000</v>
      </c>
      <c r="T220" s="5">
        <v>-51000000000</v>
      </c>
      <c r="U220" s="5">
        <v>-35000000000</v>
      </c>
      <c r="V220" s="5">
        <v>-6000000000</v>
      </c>
      <c r="W220" s="5">
        <v>-8000000000</v>
      </c>
      <c r="X220" s="5">
        <v>-2000000000</v>
      </c>
      <c r="Y220" s="5">
        <v>-4000000000</v>
      </c>
      <c r="Z220" s="5">
        <v>-5000000000</v>
      </c>
    </row>
    <row r="221" spans="2:26" ht="15.5" x14ac:dyDescent="0.35">
      <c r="C221" t="s">
        <v>15</v>
      </c>
      <c r="I221" s="5">
        <v>13000000000</v>
      </c>
      <c r="J221" s="5">
        <v>84000000000</v>
      </c>
      <c r="K221" s="5">
        <v>0</v>
      </c>
      <c r="L221" s="5">
        <v>-47000000000</v>
      </c>
      <c r="M221" s="5">
        <v>-13000000000</v>
      </c>
      <c r="N221" s="5">
        <v>-6000000000</v>
      </c>
      <c r="O221" s="5">
        <v>-16000000000</v>
      </c>
      <c r="P221" s="5">
        <v>2000000000</v>
      </c>
      <c r="Q221" s="5">
        <v>-36000000000</v>
      </c>
      <c r="R221" s="5">
        <v>35000000000</v>
      </c>
      <c r="S221" s="5">
        <v>35000000000</v>
      </c>
      <c r="T221" s="5">
        <v>10000000000</v>
      </c>
      <c r="U221" s="5">
        <v>18000000000</v>
      </c>
      <c r="V221" s="5">
        <v>60000000000</v>
      </c>
      <c r="W221" s="5">
        <v>32000000000</v>
      </c>
      <c r="X221" s="5">
        <v>31000000000</v>
      </c>
      <c r="Y221" s="5">
        <v>46000000000</v>
      </c>
      <c r="Z221" s="5">
        <v>24000000000</v>
      </c>
    </row>
    <row r="222" spans="2:26" ht="15.5" x14ac:dyDescent="0.35">
      <c r="C222" t="s">
        <v>17</v>
      </c>
      <c r="I222" s="6">
        <v>24.37</v>
      </c>
      <c r="J222" s="6">
        <v>162.24</v>
      </c>
      <c r="K222" s="6">
        <v>-0.38</v>
      </c>
      <c r="L222" s="6">
        <v>-89.75</v>
      </c>
      <c r="M222" s="6">
        <v>-24.14</v>
      </c>
      <c r="N222" s="6">
        <v>-10.94</v>
      </c>
      <c r="O222" s="6">
        <v>-31.58</v>
      </c>
      <c r="P222" s="6">
        <v>3.27</v>
      </c>
      <c r="Q222" s="6">
        <v>-68.62</v>
      </c>
      <c r="R222" s="6">
        <v>67.83</v>
      </c>
      <c r="S222" s="6">
        <v>68.03</v>
      </c>
      <c r="T222" s="6">
        <v>199.52</v>
      </c>
      <c r="U222" s="6">
        <v>346.77</v>
      </c>
      <c r="V222" s="6">
        <v>1155.6500000000001</v>
      </c>
      <c r="W222" s="6">
        <v>613.51</v>
      </c>
      <c r="X222" s="6">
        <v>588.24</v>
      </c>
      <c r="Y222" s="6">
        <v>888.55</v>
      </c>
      <c r="Z222" s="6">
        <v>451.81</v>
      </c>
    </row>
    <row r="224" spans="2:26" ht="15.5" x14ac:dyDescent="0.35">
      <c r="B224" t="s">
        <v>227</v>
      </c>
      <c r="C224" t="s">
        <v>228</v>
      </c>
      <c r="D224" s="5">
        <v>-13000000000</v>
      </c>
      <c r="E224" s="5">
        <v>-13000000000</v>
      </c>
      <c r="F224" s="5">
        <v>61000000</v>
      </c>
      <c r="G224" s="5">
        <v>-3000000000</v>
      </c>
      <c r="H224" s="5">
        <v>-52000000000</v>
      </c>
      <c r="I224" s="5">
        <v>-26000000000</v>
      </c>
      <c r="J224" s="5">
        <v>11000000000</v>
      </c>
      <c r="K224" s="5">
        <v>7000000000</v>
      </c>
      <c r="L224" s="5">
        <v>2000000000</v>
      </c>
      <c r="M224" s="5">
        <v>-9000000000</v>
      </c>
      <c r="N224" s="5">
        <v>-10000000000</v>
      </c>
      <c r="O224" s="5">
        <v>926000000</v>
      </c>
      <c r="P224" s="5">
        <v>15000000000</v>
      </c>
      <c r="Q224" s="5">
        <v>9000000000</v>
      </c>
    </row>
    <row r="225" spans="3:17" ht="15.5" x14ac:dyDescent="0.35">
      <c r="C225" t="s">
        <v>229</v>
      </c>
      <c r="H225" s="5">
        <v>5</v>
      </c>
      <c r="I225" s="5">
        <v>5</v>
      </c>
      <c r="J225" s="5">
        <v>5</v>
      </c>
      <c r="K225" s="5">
        <v>5</v>
      </c>
      <c r="L225" s="5">
        <v>4</v>
      </c>
      <c r="P225" s="5">
        <v>10</v>
      </c>
      <c r="Q225" s="5">
        <v>15</v>
      </c>
    </row>
    <row r="226" spans="3:17" ht="15.5" x14ac:dyDescent="0.35">
      <c r="C226" t="s">
        <v>77</v>
      </c>
      <c r="H226" s="6">
        <v>-5.0199999999999995E-2</v>
      </c>
      <c r="I226" s="6">
        <v>-9.9900000000000003E-2</v>
      </c>
      <c r="J226" s="6">
        <v>0.24609999999999999</v>
      </c>
      <c r="K226" s="6">
        <v>0.39250000000000002</v>
      </c>
      <c r="L226" s="6">
        <v>0.89900000000000002</v>
      </c>
      <c r="P226" s="6">
        <v>0.3543</v>
      </c>
      <c r="Q226" s="6">
        <v>0.84050000000000002</v>
      </c>
    </row>
    <row r="227" spans="3:17" ht="15.5" x14ac:dyDescent="0.35">
      <c r="C227" t="s">
        <v>230</v>
      </c>
      <c r="H227" s="6">
        <v>1.8700000000000001E-2</v>
      </c>
      <c r="I227" s="6">
        <v>1.32E-2</v>
      </c>
      <c r="J227" s="6">
        <v>1.32E-2</v>
      </c>
      <c r="K227" s="6">
        <v>1.06E-2</v>
      </c>
      <c r="L227" s="6">
        <v>6.5000000000000006E-3</v>
      </c>
      <c r="P227" s="6">
        <v>1.8000000000000002E-2</v>
      </c>
      <c r="Q227" s="6">
        <v>2.4799999999999999E-2</v>
      </c>
    </row>
    <row r="228" spans="3:17" ht="15.5" x14ac:dyDescent="0.35">
      <c r="C228" t="s">
        <v>57</v>
      </c>
      <c r="D228" s="6">
        <v>-24.29</v>
      </c>
      <c r="E228" s="6">
        <v>-25.51</v>
      </c>
      <c r="F228" s="6">
        <v>0.12</v>
      </c>
      <c r="G228" s="6">
        <v>-6.34</v>
      </c>
      <c r="H228" s="6">
        <v>-99.62</v>
      </c>
      <c r="I228" s="6">
        <v>-50.06</v>
      </c>
      <c r="J228" s="6">
        <v>20.309999999999999</v>
      </c>
      <c r="K228" s="6">
        <v>12.74</v>
      </c>
      <c r="L228" s="6">
        <v>4.45</v>
      </c>
      <c r="M228" s="6">
        <v>-16.8</v>
      </c>
      <c r="N228" s="6">
        <v>-18.399999999999999</v>
      </c>
      <c r="O228" s="6">
        <v>1.78</v>
      </c>
      <c r="P228" s="6">
        <v>28.22</v>
      </c>
      <c r="Q228" s="6">
        <v>17.850000000000001</v>
      </c>
    </row>
    <row r="229" spans="3:17" ht="15.5" x14ac:dyDescent="0.35">
      <c r="C229" t="s">
        <v>79</v>
      </c>
      <c r="H229" s="5">
        <v>5</v>
      </c>
      <c r="I229" s="5">
        <v>5</v>
      </c>
      <c r="J229" s="5">
        <v>5</v>
      </c>
      <c r="K229" s="5">
        <v>5</v>
      </c>
      <c r="L229" s="5">
        <v>4</v>
      </c>
      <c r="P229" s="5">
        <v>10</v>
      </c>
      <c r="Q229" s="5">
        <v>15</v>
      </c>
    </row>
    <row r="230" spans="3:17" ht="15.5" x14ac:dyDescent="0.35">
      <c r="C230" t="s">
        <v>231</v>
      </c>
      <c r="H230" s="6">
        <v>-5.0199999999999995E-2</v>
      </c>
      <c r="I230" s="6">
        <v>-9.9900000000000003E-2</v>
      </c>
      <c r="J230" s="6">
        <v>0.24609999999999999</v>
      </c>
      <c r="K230" s="6">
        <v>0.39250000000000002</v>
      </c>
      <c r="L230" s="6">
        <v>0.89900000000000002</v>
      </c>
      <c r="P230" s="6">
        <v>0.3543</v>
      </c>
      <c r="Q230" s="6">
        <v>0.84050000000000002</v>
      </c>
    </row>
    <row r="231" spans="3:17" ht="15.5" x14ac:dyDescent="0.35">
      <c r="C231" t="s">
        <v>232</v>
      </c>
      <c r="H231" s="6">
        <v>1.8700000000000001E-2</v>
      </c>
      <c r="I231" s="6">
        <v>1.32E-2</v>
      </c>
      <c r="J231" s="6">
        <v>1.32E-2</v>
      </c>
      <c r="K231" s="6">
        <v>1.06E-2</v>
      </c>
      <c r="L231" s="6">
        <v>6.5000000000000006E-3</v>
      </c>
      <c r="P231" s="6">
        <v>1.8000000000000002E-2</v>
      </c>
      <c r="Q231" s="6">
        <v>2.4799999999999999E-2</v>
      </c>
    </row>
    <row r="232" spans="3:17" ht="15.5" x14ac:dyDescent="0.35">
      <c r="C232" t="s">
        <v>233</v>
      </c>
      <c r="D232" s="5">
        <v>57000000000</v>
      </c>
      <c r="E232" s="5">
        <v>67000000000</v>
      </c>
      <c r="F232" s="5">
        <v>96000000000</v>
      </c>
      <c r="G232" s="5">
        <v>67000000000</v>
      </c>
      <c r="H232" s="5">
        <v>248000000000</v>
      </c>
      <c r="I232" s="5">
        <v>339000000000</v>
      </c>
      <c r="J232" s="5">
        <v>425000000000</v>
      </c>
      <c r="K232" s="5">
        <v>452000000000</v>
      </c>
      <c r="L232" s="5">
        <v>409000000000</v>
      </c>
      <c r="M232" s="5">
        <v>300000000000</v>
      </c>
      <c r="N232" s="5">
        <v>299000000000</v>
      </c>
      <c r="O232" s="5">
        <v>372000000000</v>
      </c>
      <c r="P232" s="5">
        <v>424000000000</v>
      </c>
      <c r="Q232" s="5">
        <v>350000000000</v>
      </c>
    </row>
    <row r="233" spans="3:17" ht="15.5" x14ac:dyDescent="0.35">
      <c r="C233" t="s">
        <v>234</v>
      </c>
      <c r="H233" s="5">
        <v>5</v>
      </c>
      <c r="I233" s="5">
        <v>5</v>
      </c>
      <c r="J233" s="5">
        <v>5</v>
      </c>
      <c r="K233" s="5">
        <v>5</v>
      </c>
      <c r="L233" s="5">
        <v>4</v>
      </c>
      <c r="P233" s="5">
        <v>10</v>
      </c>
      <c r="Q233" s="5">
        <v>15</v>
      </c>
    </row>
    <row r="234" spans="3:17" ht="15.5" x14ac:dyDescent="0.35">
      <c r="C234" t="s">
        <v>235</v>
      </c>
      <c r="H234" s="6">
        <v>-5.0199999999999995E-2</v>
      </c>
      <c r="I234" s="6">
        <v>-9.9900000000000003E-2</v>
      </c>
      <c r="J234" s="6">
        <v>0.24609999999999999</v>
      </c>
      <c r="K234" s="6">
        <v>0.39250000000000002</v>
      </c>
      <c r="L234" s="6">
        <v>0.89900000000000002</v>
      </c>
      <c r="P234" s="6">
        <v>0.3543</v>
      </c>
      <c r="Q234" s="6">
        <v>0.84050000000000002</v>
      </c>
    </row>
    <row r="235" spans="3:17" ht="15.5" x14ac:dyDescent="0.35">
      <c r="C235" t="s">
        <v>236</v>
      </c>
      <c r="H235" s="6">
        <v>1.8700000000000001E-2</v>
      </c>
      <c r="I235" s="6">
        <v>1.32E-2</v>
      </c>
      <c r="J235" s="6">
        <v>1.32E-2</v>
      </c>
      <c r="K235" s="6">
        <v>1.06E-2</v>
      </c>
      <c r="L235" s="6">
        <v>6.5000000000000006E-3</v>
      </c>
      <c r="P235" s="6">
        <v>1.8000000000000002E-2</v>
      </c>
      <c r="Q235" s="6">
        <v>2.4799999999999999E-2</v>
      </c>
    </row>
    <row r="236" spans="3:17" ht="15.5" x14ac:dyDescent="0.35">
      <c r="C236" t="s">
        <v>237</v>
      </c>
      <c r="I236" s="6">
        <v>-2.69</v>
      </c>
    </row>
    <row r="237" spans="3:17" ht="15.5" x14ac:dyDescent="0.35">
      <c r="C237" t="s">
        <v>238</v>
      </c>
      <c r="I237" s="6">
        <v>-4.78</v>
      </c>
    </row>
    <row r="238" spans="3:17" ht="15.5" x14ac:dyDescent="0.35">
      <c r="C238" t="s">
        <v>239</v>
      </c>
      <c r="I238" s="6">
        <v>6.95</v>
      </c>
    </row>
    <row r="239" spans="3:17" ht="15.5" x14ac:dyDescent="0.35">
      <c r="C239" t="s">
        <v>240</v>
      </c>
      <c r="I239" s="6">
        <v>-0.20910000000000001</v>
      </c>
    </row>
    <row r="240" spans="3:17" ht="15.5" x14ac:dyDescent="0.35">
      <c r="C240" t="s">
        <v>241</v>
      </c>
      <c r="I240" s="6">
        <v>0.49</v>
      </c>
    </row>
    <row r="241" spans="3:9" ht="15.5" x14ac:dyDescent="0.35">
      <c r="C241" t="s">
        <v>242</v>
      </c>
      <c r="I241" s="6">
        <v>0.31</v>
      </c>
    </row>
    <row r="242" spans="3:9" ht="15.5" x14ac:dyDescent="0.35">
      <c r="C242" t="s">
        <v>243</v>
      </c>
      <c r="I242" s="6">
        <v>14.23</v>
      </c>
    </row>
    <row r="243" spans="3:9" ht="15.5" x14ac:dyDescent="0.35">
      <c r="C243" t="s">
        <v>244</v>
      </c>
      <c r="I243" s="6">
        <v>-80.36</v>
      </c>
    </row>
    <row r="244" spans="3:9" ht="15.5" x14ac:dyDescent="0.35">
      <c r="C244" t="s">
        <v>245</v>
      </c>
      <c r="I244" s="6">
        <v>-0.45</v>
      </c>
    </row>
    <row r="245" spans="3:9" ht="15.5" x14ac:dyDescent="0.35">
      <c r="C245" t="s">
        <v>246</v>
      </c>
      <c r="I245" s="6">
        <v>-0.56000000000000005</v>
      </c>
    </row>
    <row r="246" spans="3:9" ht="15.5" x14ac:dyDescent="0.35">
      <c r="C246" t="s">
        <v>248</v>
      </c>
      <c r="I246" s="6">
        <v>-0.04</v>
      </c>
    </row>
    <row r="247" spans="3:9" ht="15.5" x14ac:dyDescent="0.35">
      <c r="C247" t="s">
        <v>249</v>
      </c>
      <c r="I247" s="6">
        <v>-56.03</v>
      </c>
    </row>
    <row r="248" spans="3:9" ht="15.5" x14ac:dyDescent="0.35">
      <c r="C248" t="s">
        <v>250</v>
      </c>
      <c r="I248" s="6">
        <v>-99.62</v>
      </c>
    </row>
    <row r="249" spans="3:9" ht="15.5" x14ac:dyDescent="0.35">
      <c r="C249" t="s">
        <v>251</v>
      </c>
      <c r="I249" s="6">
        <v>550.49</v>
      </c>
    </row>
    <row r="250" spans="3:9" ht="15.5" x14ac:dyDescent="0.35">
      <c r="C250" t="s">
        <v>252</v>
      </c>
      <c r="D250" s="6">
        <v>283.8</v>
      </c>
    </row>
    <row r="251" spans="3:9" ht="15.5" x14ac:dyDescent="0.35">
      <c r="C251" t="s">
        <v>253</v>
      </c>
      <c r="I251" s="6">
        <v>857.82</v>
      </c>
    </row>
    <row r="252" spans="3:9" ht="15.5" x14ac:dyDescent="0.35">
      <c r="C252" t="s">
        <v>254</v>
      </c>
      <c r="I252" s="6">
        <v>-3.34</v>
      </c>
    </row>
    <row r="253" spans="3:9" ht="15.5" x14ac:dyDescent="0.35">
      <c r="C253" t="s">
        <v>255</v>
      </c>
      <c r="D253" s="6">
        <v>5.33</v>
      </c>
    </row>
    <row r="254" spans="3:9" ht="15.5" x14ac:dyDescent="0.35">
      <c r="C254" t="s">
        <v>256</v>
      </c>
      <c r="D254" s="6">
        <v>3.23</v>
      </c>
    </row>
    <row r="255" spans="3:9" ht="15.5" x14ac:dyDescent="0.35">
      <c r="C255" t="s">
        <v>395</v>
      </c>
      <c r="D255" s="6">
        <v>0.06</v>
      </c>
    </row>
    <row r="256" spans="3:9" ht="15.5" x14ac:dyDescent="0.35">
      <c r="C256" t="s">
        <v>257</v>
      </c>
      <c r="D256" s="6">
        <v>0.31</v>
      </c>
    </row>
    <row r="257" spans="3:9" ht="15.5" x14ac:dyDescent="0.35">
      <c r="C257" t="s">
        <v>396</v>
      </c>
      <c r="D257" s="6">
        <v>0.04</v>
      </c>
    </row>
    <row r="258" spans="3:9" ht="15.5" x14ac:dyDescent="0.35">
      <c r="C258" t="s">
        <v>258</v>
      </c>
      <c r="D258" s="6">
        <v>1.31</v>
      </c>
    </row>
    <row r="259" spans="3:9" ht="15.5" x14ac:dyDescent="0.35">
      <c r="C259" t="s">
        <v>259</v>
      </c>
      <c r="I259" s="6">
        <v>-33.4</v>
      </c>
    </row>
    <row r="260" spans="3:9" ht="15.5" x14ac:dyDescent="0.35">
      <c r="C260" t="s">
        <v>13</v>
      </c>
      <c r="D260" s="5">
        <v>-11000000000</v>
      </c>
    </row>
    <row r="261" spans="3:9" ht="15.5" x14ac:dyDescent="0.35">
      <c r="C261" t="s">
        <v>260</v>
      </c>
      <c r="I261" s="6">
        <v>8.32</v>
      </c>
    </row>
    <row r="262" spans="3:9" ht="15.5" x14ac:dyDescent="0.35">
      <c r="C262" t="s">
        <v>261</v>
      </c>
      <c r="I262" s="6">
        <v>-4.9699999999999994E-2</v>
      </c>
    </row>
    <row r="263" spans="3:9" ht="15.5" x14ac:dyDescent="0.35">
      <c r="C263" t="s">
        <v>262</v>
      </c>
      <c r="I263" s="6">
        <v>-6.5299999999999997E-2</v>
      </c>
    </row>
    <row r="264" spans="3:9" ht="15.5" x14ac:dyDescent="0.35">
      <c r="C264" t="s">
        <v>263</v>
      </c>
      <c r="I264" s="6">
        <v>-7.1500000000000008E-2</v>
      </c>
    </row>
    <row r="265" spans="3:9" ht="15.5" x14ac:dyDescent="0.35">
      <c r="C265" t="s">
        <v>264</v>
      </c>
      <c r="I265" s="6">
        <v>-8.0399999999999985E-2</v>
      </c>
    </row>
    <row r="266" spans="3:9" ht="15.5" x14ac:dyDescent="0.35">
      <c r="C266" t="s">
        <v>265</v>
      </c>
      <c r="D266" s="6">
        <v>106.17</v>
      </c>
    </row>
    <row r="267" spans="3:9" ht="15.5" x14ac:dyDescent="0.35">
      <c r="C267" t="s">
        <v>266</v>
      </c>
      <c r="D267" s="6">
        <v>266.89</v>
      </c>
    </row>
    <row r="268" spans="3:9" ht="15.5" x14ac:dyDescent="0.35">
      <c r="C268" t="s">
        <v>267</v>
      </c>
      <c r="D268" s="6">
        <v>25.48</v>
      </c>
    </row>
    <row r="269" spans="3:9" ht="15.5" x14ac:dyDescent="0.35">
      <c r="C269" t="s">
        <v>268</v>
      </c>
      <c r="D269" s="6">
        <v>347.58</v>
      </c>
    </row>
    <row r="270" spans="3:9" ht="15.5" x14ac:dyDescent="0.35">
      <c r="C270" t="s">
        <v>269</v>
      </c>
      <c r="D270" s="6">
        <v>0.86</v>
      </c>
    </row>
    <row r="271" spans="3:9" ht="15.5" x14ac:dyDescent="0.35">
      <c r="C271" t="s">
        <v>270</v>
      </c>
      <c r="I271" s="6">
        <v>0.48</v>
      </c>
    </row>
    <row r="272" spans="3:9" ht="15.5" x14ac:dyDescent="0.35">
      <c r="C272" t="s">
        <v>271</v>
      </c>
      <c r="I272" s="6">
        <v>1.59</v>
      </c>
    </row>
    <row r="273" spans="3:9" ht="15.5" x14ac:dyDescent="0.35">
      <c r="C273" t="s">
        <v>53</v>
      </c>
      <c r="I273" s="5">
        <v>139000000000</v>
      </c>
    </row>
    <row r="274" spans="3:9" ht="15.5" x14ac:dyDescent="0.35">
      <c r="C274" t="s">
        <v>272</v>
      </c>
      <c r="I274" s="5">
        <v>17000000000</v>
      </c>
    </row>
    <row r="275" spans="3:9" ht="15.5" x14ac:dyDescent="0.35">
      <c r="C275" t="s">
        <v>273</v>
      </c>
      <c r="I275" s="6">
        <v>520159999.99999994</v>
      </c>
    </row>
    <row r="276" spans="3:9" ht="15.5" x14ac:dyDescent="0.35">
      <c r="C276" t="s">
        <v>274</v>
      </c>
      <c r="I276" s="6">
        <v>9.7299999999999998E-2</v>
      </c>
    </row>
    <row r="277" spans="3:9" ht="15.5" x14ac:dyDescent="0.35">
      <c r="C277" t="s">
        <v>275</v>
      </c>
      <c r="D277" s="6">
        <v>0.20329999999999998</v>
      </c>
    </row>
    <row r="278" spans="3:9" ht="15.5" x14ac:dyDescent="0.35">
      <c r="C278" t="s">
        <v>276</v>
      </c>
      <c r="D278" s="6">
        <v>-0.23910000000000001</v>
      </c>
    </row>
    <row r="279" spans="3:9" ht="15.5" x14ac:dyDescent="0.35">
      <c r="C279" t="s">
        <v>277</v>
      </c>
      <c r="D279" s="6">
        <v>-0.22109999999999999</v>
      </c>
    </row>
    <row r="280" spans="3:9" ht="15.5" x14ac:dyDescent="0.35">
      <c r="C280" t="s">
        <v>278</v>
      </c>
      <c r="D280" s="6">
        <v>-0.29549999999999998</v>
      </c>
    </row>
    <row r="281" spans="3:9" ht="15.5" x14ac:dyDescent="0.35">
      <c r="C281" t="s">
        <v>279</v>
      </c>
      <c r="D281" s="6">
        <v>-0.5161</v>
      </c>
    </row>
    <row r="282" spans="3:9" ht="15.5" x14ac:dyDescent="0.35">
      <c r="C282" t="s">
        <v>280</v>
      </c>
      <c r="D282" s="6">
        <v>-0.96319999999999995</v>
      </c>
    </row>
    <row r="283" spans="3:9" ht="15.5" x14ac:dyDescent="0.35">
      <c r="C283" t="s">
        <v>281</v>
      </c>
      <c r="I283" s="5">
        <v>5</v>
      </c>
    </row>
    <row r="284" spans="3:9" ht="15.5" x14ac:dyDescent="0.35">
      <c r="C284" t="s">
        <v>282</v>
      </c>
      <c r="I284" s="5">
        <v>5</v>
      </c>
    </row>
    <row r="285" spans="3:9" ht="15.5" x14ac:dyDescent="0.35">
      <c r="C285" t="s">
        <v>283</v>
      </c>
      <c r="I285" s="6">
        <v>-5.0199999999999995E-2</v>
      </c>
    </row>
    <row r="286" spans="3:9" ht="15.5" x14ac:dyDescent="0.35">
      <c r="C286" t="s">
        <v>284</v>
      </c>
      <c r="I286" s="6">
        <v>1.8700000000000001E-2</v>
      </c>
    </row>
    <row r="287" spans="3:9" ht="15.5" x14ac:dyDescent="0.35">
      <c r="C287" t="s">
        <v>285</v>
      </c>
      <c r="I287" t="s">
        <v>1130</v>
      </c>
    </row>
    <row r="288" spans="3:9" ht="15.5" x14ac:dyDescent="0.35">
      <c r="C288" t="s">
        <v>287</v>
      </c>
      <c r="I288" s="5">
        <v>5</v>
      </c>
    </row>
    <row r="289" spans="3:9" ht="15.5" x14ac:dyDescent="0.35">
      <c r="C289" t="s">
        <v>288</v>
      </c>
      <c r="I289" s="6">
        <v>0.2</v>
      </c>
    </row>
    <row r="290" spans="3:9" ht="15.5" x14ac:dyDescent="0.35">
      <c r="C290" t="s">
        <v>289</v>
      </c>
      <c r="I290" s="6">
        <v>0.15</v>
      </c>
    </row>
    <row r="291" spans="3:9" ht="15.5" x14ac:dyDescent="0.35">
      <c r="C291" t="s">
        <v>290</v>
      </c>
      <c r="I291" s="6">
        <v>0.4</v>
      </c>
    </row>
    <row r="292" spans="3:9" ht="15.5" x14ac:dyDescent="0.35">
      <c r="C292" t="s">
        <v>291</v>
      </c>
      <c r="I292" s="6">
        <v>0.44</v>
      </c>
    </row>
    <row r="293" spans="3:9" ht="15.5" x14ac:dyDescent="0.35">
      <c r="C293" t="s">
        <v>292</v>
      </c>
      <c r="I293" s="6">
        <v>0.76</v>
      </c>
    </row>
    <row r="294" spans="3:9" ht="15.5" x14ac:dyDescent="0.35">
      <c r="C294" t="s">
        <v>293</v>
      </c>
      <c r="I294" s="6">
        <v>0.91</v>
      </c>
    </row>
    <row r="295" spans="3:9" ht="15.5" x14ac:dyDescent="0.35">
      <c r="C295" t="s">
        <v>294</v>
      </c>
      <c r="I295" s="6">
        <v>0.2</v>
      </c>
    </row>
    <row r="296" spans="3:9" ht="15.5" x14ac:dyDescent="0.35">
      <c r="C296" t="s">
        <v>295</v>
      </c>
      <c r="I296" s="5">
        <v>286000000000</v>
      </c>
    </row>
    <row r="297" spans="3:9" ht="15.5" x14ac:dyDescent="0.35">
      <c r="C297" t="s">
        <v>296</v>
      </c>
      <c r="I297" s="5">
        <v>74000000000</v>
      </c>
    </row>
    <row r="298" spans="3:9" ht="15.5" x14ac:dyDescent="0.35">
      <c r="C298" t="s">
        <v>297</v>
      </c>
      <c r="I298" s="5">
        <v>7000000000</v>
      </c>
    </row>
    <row r="299" spans="3:9" ht="15.5" x14ac:dyDescent="0.35">
      <c r="C299" t="s">
        <v>298</v>
      </c>
      <c r="I299" s="5">
        <v>-29000000000</v>
      </c>
    </row>
    <row r="300" spans="3:9" ht="15.5" x14ac:dyDescent="0.35">
      <c r="C300" t="s">
        <v>299</v>
      </c>
      <c r="D300" s="5">
        <v>148000000000</v>
      </c>
    </row>
    <row r="301" spans="3:9" ht="15.5" x14ac:dyDescent="0.35">
      <c r="C301" t="s">
        <v>300</v>
      </c>
      <c r="D301" s="5">
        <v>586000000000</v>
      </c>
    </row>
    <row r="302" spans="3:9" ht="15.5" x14ac:dyDescent="0.35">
      <c r="C302" t="s">
        <v>301</v>
      </c>
      <c r="D302" s="5">
        <v>140000000000</v>
      </c>
    </row>
    <row r="303" spans="3:9" ht="15.5" x14ac:dyDescent="0.35">
      <c r="C303" t="s">
        <v>212</v>
      </c>
      <c r="D303" s="5">
        <v>289000000000</v>
      </c>
    </row>
    <row r="304" spans="3:9" ht="15.5" x14ac:dyDescent="0.35">
      <c r="C304" t="s">
        <v>211</v>
      </c>
      <c r="I304" s="5">
        <v>446000000000</v>
      </c>
    </row>
    <row r="305" spans="3:9" ht="15.5" x14ac:dyDescent="0.35">
      <c r="C305" t="s">
        <v>209</v>
      </c>
      <c r="D305" s="5">
        <v>25000000000</v>
      </c>
    </row>
    <row r="306" spans="3:9" ht="15.5" x14ac:dyDescent="0.35">
      <c r="C306" t="s">
        <v>24</v>
      </c>
      <c r="D306" s="5">
        <v>25000000000</v>
      </c>
    </row>
    <row r="307" spans="3:9" ht="15.5" x14ac:dyDescent="0.35">
      <c r="C307" t="s">
        <v>21</v>
      </c>
      <c r="D307" s="5">
        <v>-123000000000</v>
      </c>
    </row>
    <row r="308" spans="3:9" ht="15.5" x14ac:dyDescent="0.35">
      <c r="C308" t="s">
        <v>302</v>
      </c>
      <c r="I308" s="5">
        <v>446000000000</v>
      </c>
    </row>
    <row r="309" spans="3:9" ht="15.5" x14ac:dyDescent="0.35">
      <c r="C309" t="s">
        <v>303</v>
      </c>
      <c r="I309" s="5">
        <v>10000000000</v>
      </c>
    </row>
    <row r="310" spans="3:9" ht="15.5" x14ac:dyDescent="0.35">
      <c r="C310" t="s">
        <v>304</v>
      </c>
      <c r="I310" s="5">
        <v>2000000000</v>
      </c>
    </row>
    <row r="311" spans="3:9" ht="15.5" x14ac:dyDescent="0.35">
      <c r="C311" t="s">
        <v>305</v>
      </c>
      <c r="I311" s="5">
        <v>-26000000000</v>
      </c>
    </row>
    <row r="312" spans="3:9" ht="15.5" x14ac:dyDescent="0.35">
      <c r="C312" t="s">
        <v>306</v>
      </c>
      <c r="I312" s="5">
        <v>-12000000000</v>
      </c>
    </row>
    <row r="313" spans="3:9" ht="15.5" x14ac:dyDescent="0.35">
      <c r="C313" t="s">
        <v>307</v>
      </c>
      <c r="I313" s="5">
        <v>-2000000000</v>
      </c>
    </row>
  </sheetData>
  <pageMargins left="0.7" right="0.7" top="0.75" bottom="0.75" header="0.3" footer="0.3"/>
  <ignoredErrors>
    <ignoredError sqref="A1:Z314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1131</v>
      </c>
      <c r="D1" t="s">
        <v>1</v>
      </c>
      <c r="E1" t="s">
        <v>2</v>
      </c>
      <c r="H1" t="s">
        <v>3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  <c r="P1" s="1">
        <v>42003</v>
      </c>
      <c r="Q1" s="1">
        <v>41638</v>
      </c>
    </row>
    <row r="2" spans="1:17" ht="15.5" x14ac:dyDescent="0.35">
      <c r="C2" t="s">
        <v>1132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32">
        <f t="shared" ref="I2:Q2" ca="1" si="0">IFERROR(_xlfn.STOCKHISTORY("XIDX:" &amp; $C$1, I1, , 0, 0, 1), "Libur")</f>
        <v>97</v>
      </c>
      <c r="J2" s="2" vm="31">
        <f t="shared" ca="1" si="0"/>
        <v>50</v>
      </c>
      <c r="K2" s="2" vm="177">
        <f t="shared" ca="1" si="0"/>
        <v>150</v>
      </c>
      <c r="L2" s="2" vm="253">
        <f t="shared" ca="1" si="0"/>
        <v>58</v>
      </c>
      <c r="M2" s="2" vm="172">
        <f t="shared" ca="1" si="0"/>
        <v>62</v>
      </c>
      <c r="N2" s="2" t="str">
        <f t="shared" ca="1" si="0"/>
        <v>Libur</v>
      </c>
      <c r="O2" s="2" vm="31">
        <f t="shared" ca="1" si="0"/>
        <v>50</v>
      </c>
      <c r="P2" s="2" vm="254">
        <f t="shared" ca="1" si="0"/>
        <v>51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7694057237</v>
      </c>
      <c r="E4" s="2">
        <f>IFERROR(INDEX(E51:E500,MATCH($C$4,$C$51:$C$500,0)),"")</f>
        <v>8637812810</v>
      </c>
      <c r="H4" s="2">
        <f>IFERROR(SUM(D4:G4)*(4/MAX(1,COUNT(D4:G4))),"")</f>
        <v>32663740094</v>
      </c>
      <c r="I4" s="2">
        <f t="shared" ref="I4:Q4" si="1">IFERROR(INDEX(I51:I500,MATCH($C$4,$C$51:$C$500,0)),"")</f>
        <v>39092308914</v>
      </c>
      <c r="J4" s="2">
        <f t="shared" si="1"/>
        <v>102699955629</v>
      </c>
      <c r="K4" s="2">
        <f t="shared" si="1"/>
        <v>162942467774</v>
      </c>
      <c r="L4" s="2">
        <f t="shared" si="1"/>
        <v>167097354227</v>
      </c>
      <c r="M4" s="2">
        <f t="shared" si="1"/>
        <v>189230788762</v>
      </c>
      <c r="N4" s="2">
        <f t="shared" si="1"/>
        <v>207753157392</v>
      </c>
      <c r="O4" s="2">
        <f t="shared" si="1"/>
        <v>276621096046</v>
      </c>
      <c r="P4" s="2">
        <f t="shared" si="1"/>
        <v>208640385914</v>
      </c>
      <c r="Q4" s="2">
        <f t="shared" si="1"/>
        <v>244271478903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-174223047784</v>
      </c>
      <c r="E5" s="2">
        <f>IFERROR(INDEX(E51:E500,MATCH($C$5,$C$51:$C$500,0)),"")</f>
        <v>2041064176</v>
      </c>
      <c r="H5" s="2">
        <f>IFERROR(SUM(D5:G5)*(4/MAX(1,COUNT(D5:G5))),"")</f>
        <v>-344363967216</v>
      </c>
      <c r="I5" s="2">
        <f t="shared" ref="I5:Q5" si="2">IFERROR(INDEX(I51:I500,MATCH($C$5,$C$51:$C$500,0)),"")</f>
        <v>-175160847398</v>
      </c>
      <c r="J5" s="2">
        <f t="shared" si="2"/>
        <v>-3507484177</v>
      </c>
      <c r="K5" s="2">
        <f t="shared" si="2"/>
        <v>38034344</v>
      </c>
      <c r="L5" s="2">
        <f t="shared" si="2"/>
        <v>-1101180503</v>
      </c>
      <c r="M5" s="2">
        <f t="shared" si="2"/>
        <v>3701448049</v>
      </c>
      <c r="N5" s="2">
        <f t="shared" si="2"/>
        <v>1027516598</v>
      </c>
      <c r="O5" s="2">
        <f t="shared" si="2"/>
        <v>18070290769</v>
      </c>
      <c r="P5" s="2">
        <f t="shared" si="2"/>
        <v>-3155800918</v>
      </c>
      <c r="Q5" s="2">
        <f t="shared" si="2"/>
        <v>15453405341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-165017866350</v>
      </c>
      <c r="E6" s="2">
        <f>IFERROR(INDEX(E51:E500,MATCH($C$6,$C$51:$C$500,0)),"")</f>
        <v>123399066372</v>
      </c>
      <c r="H6" s="2">
        <f>IFERROR(INDEX(D6:G6,COUNT(D6:G6)),"")</f>
        <v>123399066372</v>
      </c>
      <c r="I6" s="2">
        <f t="shared" ref="I6:Q6" si="3">IFERROR(INDEX(I51:I500,MATCH($C$6,$C$51:$C$500,0)),"")</f>
        <v>-165017866350</v>
      </c>
      <c r="J6" s="2">
        <f t="shared" si="3"/>
        <v>124216898613</v>
      </c>
      <c r="K6" s="2">
        <f t="shared" si="3"/>
        <v>128042692134</v>
      </c>
      <c r="L6" s="2">
        <f t="shared" si="3"/>
        <v>126606432464</v>
      </c>
      <c r="M6" s="2">
        <f t="shared" si="3"/>
        <v>127875439677</v>
      </c>
      <c r="N6" s="2">
        <f t="shared" si="3"/>
        <v>124201242728</v>
      </c>
      <c r="O6" s="2">
        <f t="shared" si="3"/>
        <v>124235171909</v>
      </c>
      <c r="P6" s="2">
        <f t="shared" si="3"/>
        <v>98528088028</v>
      </c>
      <c r="Q6" s="2">
        <f t="shared" si="3"/>
        <v>98495948912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0.79</v>
      </c>
      <c r="E7" s="3">
        <f>IFERROR(INDEX(E51:E500,MATCH($C$7,$C$51:$C$500,0))/1000000000,"")</f>
        <v>0.79</v>
      </c>
      <c r="H7" s="3">
        <f>IFERROR(INDEX(D7:G7,COUNT(D7:G7)),"")</f>
        <v>0.79</v>
      </c>
      <c r="I7" s="3">
        <f t="shared" ref="I7:Q7" si="4">IFERROR(INDEX(I51:I500,MATCH($C$7,$C$51:$C$500,0))/1000000000,"")</f>
        <v>0.79</v>
      </c>
      <c r="J7" s="3">
        <f t="shared" si="4"/>
        <v>0.79</v>
      </c>
      <c r="K7" s="3">
        <f t="shared" si="4"/>
        <v>0.79</v>
      </c>
      <c r="L7" s="3">
        <f t="shared" si="4"/>
        <v>0.79</v>
      </c>
      <c r="M7" s="3">
        <f t="shared" si="4"/>
        <v>0.79</v>
      </c>
      <c r="N7" s="3">
        <f t="shared" si="4"/>
        <v>0.79</v>
      </c>
      <c r="O7" s="3">
        <f t="shared" si="4"/>
        <v>0.79</v>
      </c>
      <c r="P7" s="3">
        <f t="shared" si="4"/>
        <v>0.79</v>
      </c>
      <c r="Q7" s="3">
        <f t="shared" si="4"/>
        <v>0.79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7000000000</v>
      </c>
      <c r="H8" s="2">
        <f>IFERROR(INDEX(D8:G8,COUNT(D8:G8)),"")</f>
        <v>7000000000</v>
      </c>
      <c r="I8" s="2">
        <f t="shared" ref="I8:Q8" si="5">IFERROR(INDEX(I51:I500,MATCH($C$8,$C$51:$C$500,0)),"")</f>
        <v>6000000000</v>
      </c>
      <c r="J8" s="2">
        <f t="shared" si="5"/>
        <v>28000000000</v>
      </c>
      <c r="K8" s="2">
        <f t="shared" si="5"/>
        <v>47000000000</v>
      </c>
      <c r="L8" s="2">
        <f t="shared" si="5"/>
        <v>15000000000</v>
      </c>
      <c r="M8" s="2">
        <f t="shared" si="5"/>
        <v>32000000000</v>
      </c>
      <c r="N8" s="2">
        <f t="shared" si="5"/>
        <v>25000000000</v>
      </c>
      <c r="O8" s="2">
        <f t="shared" si="5"/>
        <v>-32000000000</v>
      </c>
      <c r="P8" s="2">
        <f t="shared" si="5"/>
        <v>-57000000000</v>
      </c>
      <c r="Q8" s="2">
        <f t="shared" si="5"/>
        <v>33000000000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-1.91</v>
      </c>
      <c r="E9" s="3">
        <f>IFERROR(INDEX(E51:E500,MATCH("Free cash flow per share (Quarter)",$C$51:$C$500,0)),"")</f>
        <v>9.48</v>
      </c>
      <c r="H9" s="3">
        <f>IFERROR(INDEX(D9:G9,COUNT(D9:G9)),"")</f>
        <v>9.48</v>
      </c>
      <c r="I9" s="3">
        <f t="shared" ref="I9:Q9" si="6">IFERROR(INDEX(I51:I500,MATCH($C$9,$C$51:$C$500,0)),"")</f>
        <v>7.62</v>
      </c>
      <c r="J9" s="3">
        <f t="shared" si="6"/>
        <v>35.67</v>
      </c>
      <c r="K9" s="3">
        <f t="shared" si="6"/>
        <v>60.1</v>
      </c>
      <c r="L9" s="3">
        <f t="shared" si="6"/>
        <v>18.43</v>
      </c>
      <c r="M9" s="3">
        <f t="shared" si="6"/>
        <v>40.049999999999997</v>
      </c>
      <c r="N9" s="3">
        <f t="shared" si="6"/>
        <v>31.12</v>
      </c>
      <c r="O9" s="3">
        <f t="shared" si="6"/>
        <v>-40.81</v>
      </c>
      <c r="P9" s="3">
        <f t="shared" si="6"/>
        <v>-72.38</v>
      </c>
      <c r="Q9" s="3">
        <f t="shared" si="6"/>
        <v>42.27</v>
      </c>
    </row>
    <row r="10" spans="1:17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Q10" ca="1" si="7">IFERROR(IF(I9=0,"",I2/I9),"")</f>
        <v>12.729658792650918</v>
      </c>
      <c r="J10" s="3">
        <f t="shared" ca="1" si="7"/>
        <v>1.4017381553125876</v>
      </c>
      <c r="K10" s="3">
        <f t="shared" ca="1" si="7"/>
        <v>2.4958402662229617</v>
      </c>
      <c r="L10" s="3">
        <f t="shared" ca="1" si="7"/>
        <v>3.1470428648941944</v>
      </c>
      <c r="M10" s="3">
        <f t="shared" ca="1" si="7"/>
        <v>1.5480649188514357</v>
      </c>
      <c r="N10" s="3" t="str">
        <f t="shared" ca="1" si="7"/>
        <v/>
      </c>
      <c r="O10" s="3">
        <f t="shared" ca="1" si="7"/>
        <v>-1.2251899044351875</v>
      </c>
      <c r="P10" s="3">
        <f t="shared" ca="1" si="7"/>
        <v>-0.70461453440176847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1147063774</v>
      </c>
      <c r="E11" s="2">
        <f>IFERROR(INDEX(E51:E500,MATCH($C$11,$C$51:$C$500,0)),"")</f>
        <v>1647229048</v>
      </c>
      <c r="H11" s="2">
        <f>IFERROR(INDEX(D11:G11,COUNT(D11:G11)),"")</f>
        <v>1647229048</v>
      </c>
      <c r="I11" s="2">
        <f t="shared" ref="I11:Q11" si="8">IFERROR(INDEX(I51:I500,MATCH($C$11,$C$51:$C$500,0)),"")</f>
        <v>1147063774</v>
      </c>
      <c r="J11" s="2">
        <f t="shared" si="8"/>
        <v>2825716869</v>
      </c>
      <c r="K11" s="2">
        <f t="shared" si="8"/>
        <v>2048162340</v>
      </c>
      <c r="L11" s="2">
        <f t="shared" si="8"/>
        <v>1646912684</v>
      </c>
      <c r="M11" s="2">
        <f t="shared" si="8"/>
        <v>3987390720</v>
      </c>
      <c r="N11" s="2">
        <f t="shared" si="8"/>
        <v>6153245986</v>
      </c>
      <c r="O11" s="2">
        <f t="shared" si="8"/>
        <v>18530121074</v>
      </c>
      <c r="P11" s="2">
        <f t="shared" si="8"/>
        <v>13703561991</v>
      </c>
      <c r="Q11" s="2">
        <f t="shared" si="8"/>
        <v>24483940804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219000000000</v>
      </c>
      <c r="E12" s="2">
        <f>IFERROR(INDEX(E51:E500,MATCH("Net Debt (Quarter)",$C$51:$C$500,0)),"")</f>
        <v>78000000000</v>
      </c>
      <c r="H12" s="2">
        <f>IFERROR(INDEX(D12:G12,COUNT(D12:G12)),"")</f>
        <v>78000000000</v>
      </c>
      <c r="I12" s="2">
        <f t="shared" ref="I12:Q12" si="9">IFERROR(INDEX(I51:I500,MATCH($C$12,$C$51:$C$500,0)),"")</f>
        <v>219000000000</v>
      </c>
      <c r="J12" s="2">
        <f t="shared" si="9"/>
        <v>185000000000</v>
      </c>
      <c r="K12" s="2">
        <f t="shared" si="9"/>
        <v>280000000000</v>
      </c>
      <c r="L12" s="2">
        <f t="shared" si="9"/>
        <v>333000000000</v>
      </c>
      <c r="M12" s="2">
        <f t="shared" si="9"/>
        <v>345000000000</v>
      </c>
      <c r="N12" s="2">
        <f t="shared" si="9"/>
        <v>318000000000</v>
      </c>
      <c r="O12" s="2">
        <f t="shared" si="9"/>
        <v>389000000000</v>
      </c>
      <c r="P12" s="2">
        <f t="shared" si="9"/>
        <v>343000000000</v>
      </c>
      <c r="Q12" s="2">
        <f t="shared" si="9"/>
        <v>309000000000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220000000000</v>
      </c>
      <c r="E13" s="2">
        <f>IFERROR(INDEX(E51:E500,MATCH("Total Debt (Quarter)",$C$51:$C$500,0)),"")</f>
        <v>80000000000</v>
      </c>
      <c r="H13" s="2">
        <f>IFERROR(INDEX(D13:G13,COUNT(D13:G13)),"")</f>
        <v>80000000000</v>
      </c>
      <c r="I13" s="2">
        <f t="shared" ref="I13:Q13" si="10">IFERROR(INDEX(I51:I500,MATCH($C$13,$C$51:$C$500,0)),"")</f>
        <v>220000000000</v>
      </c>
      <c r="J13" s="2">
        <f t="shared" si="10"/>
        <v>188000000000</v>
      </c>
      <c r="K13" s="2">
        <f t="shared" si="10"/>
        <v>282000000000</v>
      </c>
      <c r="L13" s="2">
        <f t="shared" si="10"/>
        <v>334000000000</v>
      </c>
      <c r="M13" s="2">
        <f t="shared" si="10"/>
        <v>349000000000</v>
      </c>
      <c r="N13" s="2">
        <f t="shared" si="10"/>
        <v>324000000000</v>
      </c>
      <c r="O13" s="2">
        <f t="shared" si="10"/>
        <v>407000000000</v>
      </c>
      <c r="P13" s="2">
        <f t="shared" si="10"/>
        <v>356000000000</v>
      </c>
      <c r="Q13" s="2">
        <f t="shared" si="10"/>
        <v>333000000000</v>
      </c>
    </row>
    <row r="14" spans="1:17" ht="15.5" x14ac:dyDescent="0.35">
      <c r="C14" t="s">
        <v>27</v>
      </c>
      <c r="D14" s="2">
        <f>IFERROR(INDEX(D51:D500,MATCH($C$14,$C$51:$C$500,0)),"")</f>
        <v>-1676093654</v>
      </c>
      <c r="E14" s="2">
        <f>IFERROR(INDEX(E51:E500,MATCH($C$14,$C$51:$C$500,0)),"")</f>
        <v>-1568865444</v>
      </c>
      <c r="H14" s="2">
        <f>IFERROR(SUM(D14:G14)*(4/MAX(1,COUNT(D14:G14))),"")</f>
        <v>-6489918196</v>
      </c>
      <c r="I14" s="2">
        <f t="shared" ref="I14:Q14" si="11">IFERROR(INDEX(I51:I500,MATCH($C$14,$C$51:$C$500,0)),"")</f>
        <v>-7216203088</v>
      </c>
      <c r="J14" s="2">
        <f t="shared" si="11"/>
        <v>-11064595918</v>
      </c>
      <c r="K14" s="2">
        <f t="shared" si="11"/>
        <v>-13592144051</v>
      </c>
      <c r="L14" s="2">
        <f t="shared" si="11"/>
        <v>-16280610641</v>
      </c>
      <c r="M14" s="2">
        <f t="shared" si="11"/>
        <v>-17746196006</v>
      </c>
      <c r="N14" s="2">
        <f t="shared" si="11"/>
        <v>-19918088279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-1160159439</v>
      </c>
      <c r="E15" s="2">
        <f>IFERROR(INDEX(E51:E500,MATCH($C$15,$C$51:$C$500,0)),"")</f>
        <v>109948609</v>
      </c>
      <c r="H15" s="2">
        <f>IFERROR(SUM(D15:G15)*(4/MAX(1,COUNT(D15:G15))),"")</f>
        <v>-2100421660</v>
      </c>
      <c r="I15" s="2">
        <f t="shared" ref="I15:Q15" si="12">IFERROR(INDEX(I51:I500,MATCH($C$15,$C$51:$C$500,0)),"")</f>
        <v>-844848198</v>
      </c>
      <c r="J15" s="2">
        <f t="shared" si="12"/>
        <v>-1761980916</v>
      </c>
      <c r="K15" s="2">
        <f t="shared" si="12"/>
        <v>-4606509291</v>
      </c>
      <c r="L15" s="2">
        <f t="shared" si="12"/>
        <v>-5271354737</v>
      </c>
      <c r="M15" s="2">
        <f t="shared" si="12"/>
        <v>-4270071399</v>
      </c>
      <c r="N15" s="2">
        <f t="shared" si="12"/>
        <v>-4082999291</v>
      </c>
      <c r="O15" s="2">
        <f t="shared" si="12"/>
        <v>-8237270580</v>
      </c>
      <c r="P15" s="2">
        <f t="shared" si="12"/>
        <v>-3581589318</v>
      </c>
      <c r="Q15" s="2">
        <f t="shared" si="12"/>
        <v>-5169907225</v>
      </c>
    </row>
    <row r="16" spans="1:17" ht="15.5" x14ac:dyDescent="0.35">
      <c r="C16" t="s">
        <v>29</v>
      </c>
      <c r="D16" s="2">
        <f>IFERROR(INDEX(D51:D500,MATCH($C$16,$C$51:$C$500,0)),"")</f>
        <v>-286698475359</v>
      </c>
      <c r="E16" s="2">
        <f>IFERROR(INDEX(E51:E500,MATCH($C$16,$C$51:$C$500,0)),"")</f>
        <v>3551669178</v>
      </c>
      <c r="H16" s="2">
        <f>IFERROR(SUM(D16:G16)*(4/MAX(1,COUNT(D16:G16))),"")</f>
        <v>-566293612362</v>
      </c>
      <c r="I16" s="2">
        <f t="shared" ref="I16:Q16" si="13">IFERROR(INDEX(I51:I500,MATCH($C$16,$C$51:$C$500,0)),"")</f>
        <v>-287831618841</v>
      </c>
      <c r="J16" s="2">
        <f t="shared" si="13"/>
        <v>-2076517094</v>
      </c>
      <c r="K16" s="2">
        <f t="shared" si="13"/>
        <v>5406234336</v>
      </c>
      <c r="L16" s="2">
        <f t="shared" si="13"/>
        <v>3948738548</v>
      </c>
      <c r="M16" s="2">
        <f t="shared" si="13"/>
        <v>8165510848</v>
      </c>
      <c r="N16" s="2">
        <f t="shared" si="13"/>
        <v>7229239934</v>
      </c>
      <c r="O16" s="2">
        <f t="shared" si="13"/>
        <v>26307561349</v>
      </c>
      <c r="P16" s="2">
        <f t="shared" si="13"/>
        <v>-4099001188</v>
      </c>
      <c r="Q16" s="2">
        <f t="shared" si="13"/>
        <v>-222822411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43</v>
      </c>
      <c r="Q18" t="s">
        <v>44</v>
      </c>
    </row>
    <row r="19" spans="1:17" ht="15.5" x14ac:dyDescent="0.35">
      <c r="A19" t="s">
        <v>50</v>
      </c>
      <c r="C19" t="s">
        <v>51</v>
      </c>
    </row>
    <row r="20" spans="1:17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Q20" ca="1" si="14">IFERROR(H21*H2,"")</f>
        <v/>
      </c>
      <c r="I20" s="2">
        <f t="shared" ca="1" si="14"/>
        <v>76630000000</v>
      </c>
      <c r="J20" s="2">
        <f t="shared" ca="1" si="14"/>
        <v>39500000000</v>
      </c>
      <c r="K20" s="2">
        <f t="shared" ca="1" si="14"/>
        <v>118500000000</v>
      </c>
      <c r="L20" s="2">
        <f t="shared" ca="1" si="14"/>
        <v>45820000000</v>
      </c>
      <c r="M20" s="2">
        <f t="shared" ca="1" si="14"/>
        <v>48980000000</v>
      </c>
      <c r="N20" s="2" t="str">
        <f t="shared" ca="1" si="14"/>
        <v/>
      </c>
      <c r="O20" s="2">
        <f t="shared" ca="1" si="14"/>
        <v>39500000000</v>
      </c>
      <c r="P20" s="2">
        <f t="shared" ca="1" si="14"/>
        <v>40290000000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790000000</v>
      </c>
      <c r="E21" s="2">
        <f>IFERROR(INDEX(E51:E500,MATCH($C$7,$C$51:$C$500,0)),"")</f>
        <v>790000000</v>
      </c>
      <c r="H21" s="2">
        <f>IFERROR(INDEX(D21:G21,COUNT(D21:G21)),"")</f>
        <v>790000000</v>
      </c>
      <c r="I21" s="2">
        <f t="shared" ref="I21:Q21" si="15">IFERROR(INDEX(I51:I500,MATCH($C$7,$C$51:$C$500,0)),"")</f>
        <v>790000000</v>
      </c>
      <c r="J21" s="2">
        <f t="shared" si="15"/>
        <v>790000000</v>
      </c>
      <c r="K21" s="2">
        <f t="shared" si="15"/>
        <v>790000000</v>
      </c>
      <c r="L21" s="2">
        <f t="shared" si="15"/>
        <v>790000000</v>
      </c>
      <c r="M21" s="2">
        <f t="shared" si="15"/>
        <v>790000000</v>
      </c>
      <c r="N21" s="2">
        <f t="shared" si="15"/>
        <v>790000000</v>
      </c>
      <c r="O21" s="2">
        <f t="shared" si="15"/>
        <v>790000000</v>
      </c>
      <c r="P21" s="2">
        <f t="shared" si="15"/>
        <v>790000000</v>
      </c>
      <c r="Q21" s="2">
        <f t="shared" si="15"/>
        <v>790000000</v>
      </c>
    </row>
    <row r="23" spans="1:17" ht="15.5" x14ac:dyDescent="0.35">
      <c r="B23" t="s">
        <v>54</v>
      </c>
      <c r="C23" t="s">
        <v>55</v>
      </c>
      <c r="D23" s="3">
        <f>IFERROR(D5/D6*100,"")</f>
        <v>105.5782938160623</v>
      </c>
      <c r="E23" s="3">
        <f>IFERROR(E5/E6*100,"")</f>
        <v>1.6540353472748233</v>
      </c>
      <c r="H23" s="3">
        <f t="shared" ref="H23:Q23" si="16">IFERROR(H5/H6*100,"")</f>
        <v>-279.06529387983949</v>
      </c>
      <c r="I23" s="3">
        <f t="shared" si="16"/>
        <v>106.14659568224383</v>
      </c>
      <c r="J23" s="3">
        <f t="shared" si="16"/>
        <v>-2.8236771455127299</v>
      </c>
      <c r="K23" s="3">
        <f t="shared" si="16"/>
        <v>2.9704423865280868E-2</v>
      </c>
      <c r="L23" s="3">
        <f t="shared" si="16"/>
        <v>-0.86976663157546596</v>
      </c>
      <c r="M23" s="3">
        <f t="shared" si="16"/>
        <v>2.8945730770110907</v>
      </c>
      <c r="N23" s="3">
        <f t="shared" si="16"/>
        <v>0.82729977207253502</v>
      </c>
      <c r="O23" s="3">
        <f t="shared" si="16"/>
        <v>14.54522941557658</v>
      </c>
      <c r="P23" s="3">
        <f t="shared" si="16"/>
        <v>-3.2029454556178694</v>
      </c>
      <c r="Q23" s="3">
        <f t="shared" si="16"/>
        <v>15.689381656505139</v>
      </c>
    </row>
    <row r="24" spans="1:17" ht="15.5" x14ac:dyDescent="0.35">
      <c r="C24" t="s">
        <v>56</v>
      </c>
      <c r="D24" s="4">
        <f>IFERROR(_xlfn.RRI(5,I23,D23),"")</f>
        <v>-1.0730873602489144E-3</v>
      </c>
      <c r="E24" s="4" t="str">
        <f>IFERROR(_xlfn.RRI(5,J23,E23),"")</f>
        <v/>
      </c>
      <c r="H24" s="4" t="str">
        <f t="shared" ref="H24:Q24" si="17">IFERROR(_xlfn.RRI(5,M23,H23),"")</f>
        <v/>
      </c>
      <c r="I24" s="4">
        <f t="shared" si="17"/>
        <v>1.6402717752266094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57</v>
      </c>
      <c r="C25" t="s">
        <v>58</v>
      </c>
      <c r="D25" s="3">
        <f>IFERROR(INDEX(D51:D500,MATCH($A$25,$C$51:$C$500,0)),"")</f>
        <v>-220.26</v>
      </c>
      <c r="E25" s="3">
        <f>IFERROR(INDEX(E51:E500,MATCH($A$25,$C$51:$C$500,0)),"")</f>
        <v>2.59</v>
      </c>
      <c r="H25" s="3">
        <f>IFERROR(INDEX(D25:G25,COUNT(D25:G25)),"")</f>
        <v>2.59</v>
      </c>
      <c r="I25" s="3">
        <f t="shared" ref="I25:Q25" si="18">IFERROR(INDEX(I51:I500,MATCH($C$25,$C$51:$C$500,0)),"")</f>
        <v>-221.45</v>
      </c>
      <c r="J25" s="3">
        <f t="shared" si="18"/>
        <v>-4.3899999999999997</v>
      </c>
      <c r="K25" s="3">
        <f t="shared" si="18"/>
        <v>-0.46</v>
      </c>
      <c r="L25" s="3">
        <f t="shared" si="18"/>
        <v>-3.38</v>
      </c>
      <c r="M25" s="3">
        <f t="shared" si="18"/>
        <v>1.55</v>
      </c>
      <c r="N25" s="3">
        <f t="shared" si="18"/>
        <v>1.26</v>
      </c>
      <c r="O25" s="3">
        <f t="shared" si="18"/>
        <v>12.01</v>
      </c>
      <c r="P25" s="3">
        <f t="shared" si="18"/>
        <v>-9.7100000000000009</v>
      </c>
      <c r="Q25" s="3">
        <f t="shared" si="18"/>
        <v>-5.5</v>
      </c>
    </row>
    <row r="26" spans="1:17" ht="15.5" x14ac:dyDescent="0.35">
      <c r="C26" t="s">
        <v>59</v>
      </c>
      <c r="D26" s="4">
        <f>IFERROR(_xlfn.RRI(5,I25,D25),"")</f>
        <v>-1.0770522888534639E-3</v>
      </c>
      <c r="E26" s="4" t="str">
        <f>IFERROR(_xlfn.RRI(5,J25,E25),"")</f>
        <v/>
      </c>
      <c r="H26" s="4">
        <f t="shared" ref="H26:Q26" si="19">IFERROR(_xlfn.RRI(5,M25,H25),"")</f>
        <v>0.10813740121785331</v>
      </c>
      <c r="I26" s="4" t="str">
        <f t="shared" si="19"/>
        <v/>
      </c>
      <c r="J26" s="4" t="str">
        <f t="shared" si="19"/>
        <v/>
      </c>
      <c r="K26" s="4">
        <f t="shared" si="19"/>
        <v>-0.45661490654569847</v>
      </c>
      <c r="L26" s="4">
        <f t="shared" si="19"/>
        <v>-9.2783788681090162E-2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60</v>
      </c>
      <c r="D27" s="3">
        <f>IFERROR(D4/D21,"")</f>
        <v>9.7393129582278473</v>
      </c>
      <c r="E27" s="3">
        <f>IFERROR(E4/E21,"")</f>
        <v>10.933940265822784</v>
      </c>
      <c r="H27" s="3">
        <f t="shared" ref="H27:Q27" si="20">IFERROR(H4/H21,"")</f>
        <v>41.346506448101266</v>
      </c>
      <c r="I27" s="3">
        <f t="shared" si="20"/>
        <v>49.483935334177218</v>
      </c>
      <c r="J27" s="3">
        <f t="shared" si="20"/>
        <v>129.9999438341772</v>
      </c>
      <c r="K27" s="3">
        <f t="shared" si="20"/>
        <v>206.25628832151898</v>
      </c>
      <c r="L27" s="3">
        <f t="shared" si="20"/>
        <v>211.51563826202531</v>
      </c>
      <c r="M27" s="3">
        <f t="shared" si="20"/>
        <v>239.53264400253164</v>
      </c>
      <c r="N27" s="3">
        <f t="shared" si="20"/>
        <v>262.97868024303796</v>
      </c>
      <c r="O27" s="3">
        <f t="shared" si="20"/>
        <v>350.15328613417722</v>
      </c>
      <c r="P27" s="3">
        <f t="shared" si="20"/>
        <v>264.10175432151897</v>
      </c>
      <c r="Q27" s="3">
        <f t="shared" si="20"/>
        <v>309.20440367468353</v>
      </c>
    </row>
    <row r="28" spans="1:17" ht="15.5" x14ac:dyDescent="0.35">
      <c r="C28" t="s">
        <v>61</v>
      </c>
      <c r="D28" s="4">
        <f>IFERROR(_xlfn.RRI(5,I27,D27),"")</f>
        <v>-0.27754164459890762</v>
      </c>
      <c r="E28" s="4">
        <f>IFERROR(_xlfn.RRI(5,J27,E27),"")</f>
        <v>-0.39050982881617846</v>
      </c>
      <c r="H28" s="4">
        <f t="shared" ref="H28:Q28" si="21">IFERROR(_xlfn.RRI(5,M27,H27),"")</f>
        <v>-0.29625581013707902</v>
      </c>
      <c r="I28" s="4">
        <f t="shared" si="21"/>
        <v>-0.28400706357332961</v>
      </c>
      <c r="J28" s="4">
        <f t="shared" si="21"/>
        <v>-0.17976746537677157</v>
      </c>
      <c r="K28" s="4">
        <f t="shared" si="21"/>
        <v>-4.8240583289970163E-2</v>
      </c>
      <c r="L28" s="4">
        <f t="shared" si="21"/>
        <v>-7.3128854455841497E-2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62</v>
      </c>
      <c r="H29" s="4">
        <f t="shared" ref="H29:Q29" si="22">IFERROR(((H25-I25)/I25)*100%,"")</f>
        <v>-1.0116956423571912</v>
      </c>
      <c r="I29" s="4">
        <f t="shared" si="22"/>
        <v>49.44419134396356</v>
      </c>
      <c r="J29" s="4">
        <f t="shared" si="22"/>
        <v>8.5434782608695645</v>
      </c>
      <c r="K29" s="4">
        <f t="shared" si="22"/>
        <v>-0.86390532544378695</v>
      </c>
      <c r="L29" s="4">
        <f t="shared" si="22"/>
        <v>-3.1806451612903222</v>
      </c>
      <c r="M29" s="4">
        <f t="shared" si="22"/>
        <v>0.23015873015873017</v>
      </c>
      <c r="N29" s="4">
        <f t="shared" si="22"/>
        <v>-0.89508742714404665</v>
      </c>
      <c r="O29" s="4">
        <f t="shared" si="22"/>
        <v>-2.2368692070030893</v>
      </c>
      <c r="P29" s="4">
        <f t="shared" si="22"/>
        <v>0.76545454545454561</v>
      </c>
      <c r="Q29" s="4" t="str">
        <f t="shared" si="22"/>
        <v/>
      </c>
    </row>
    <row r="30" spans="1:17" ht="15.5" x14ac:dyDescent="0.35">
      <c r="C30" t="s">
        <v>63</v>
      </c>
      <c r="H30" s="4">
        <f t="shared" ref="H30:Q30" si="23">IFERROR(((H27-I27)/I27)*100%,"")</f>
        <v>-0.16444587179903716</v>
      </c>
      <c r="I30" s="4">
        <f t="shared" si="23"/>
        <v>-0.61935417912720814</v>
      </c>
      <c r="J30" s="4">
        <f t="shared" si="23"/>
        <v>-0.36971645862486829</v>
      </c>
      <c r="K30" s="4">
        <f t="shared" si="23"/>
        <v>-2.4865064274779764E-2</v>
      </c>
      <c r="L30" s="4">
        <f t="shared" si="23"/>
        <v>-0.11696529238081729</v>
      </c>
      <c r="M30" s="4">
        <f t="shared" si="23"/>
        <v>-8.9155654058489103E-2</v>
      </c>
      <c r="N30" s="4">
        <f t="shared" si="23"/>
        <v>-0.24896126737401039</v>
      </c>
      <c r="O30" s="4">
        <f t="shared" si="23"/>
        <v>0.32582718745555411</v>
      </c>
      <c r="P30" s="4">
        <f t="shared" si="23"/>
        <v>-0.1458667755606011</v>
      </c>
      <c r="Q30" s="4" t="str">
        <f t="shared" si="23"/>
        <v/>
      </c>
    </row>
    <row r="32" spans="1:1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-144.66</v>
      </c>
      <c r="E32" s="3">
        <f>IFERROR(INDEX(E51:E500,MATCH($A$32,$C$51:$C$500,0)),"")</f>
        <v>76.48</v>
      </c>
      <c r="H32" s="3">
        <f>IFERROR(INDEX(D32:G32,COUNT(D32:G32)),"")</f>
        <v>76.48</v>
      </c>
      <c r="I32" s="3">
        <f t="shared" ref="I32:Q32" si="24">IFERROR(INDEX(I51:I500,MATCH($C$32,$C$51:$C$500,0)),"")</f>
        <v>-144.66</v>
      </c>
      <c r="J32" s="3">
        <f t="shared" si="24"/>
        <v>77.67</v>
      </c>
      <c r="K32" s="3">
        <f t="shared" si="24"/>
        <v>82.12</v>
      </c>
      <c r="L32" s="3">
        <f t="shared" si="24"/>
        <v>82.07</v>
      </c>
      <c r="M32" s="3">
        <f t="shared" si="24"/>
        <v>85.17</v>
      </c>
      <c r="N32" s="3">
        <f t="shared" si="24"/>
        <v>83.86</v>
      </c>
      <c r="O32" s="3">
        <f t="shared" si="24"/>
        <v>84.84</v>
      </c>
      <c r="P32" s="3">
        <f t="shared" si="24"/>
        <v>66.040000000000006</v>
      </c>
      <c r="Q32" s="3">
        <f t="shared" si="24"/>
        <v>86.92</v>
      </c>
    </row>
    <row r="33" spans="1:1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-0.67</v>
      </c>
      <c r="E33" s="3">
        <f>IFERROR(INDEX(E51:E500,MATCH($A$33,$C$51:$C$500,0)),"")</f>
        <v>1.32</v>
      </c>
      <c r="H33" s="3">
        <f>IFERROR(INDEX(D33:G33,COUNT(D33:G33)),"")</f>
        <v>1.32</v>
      </c>
      <c r="I33" s="3">
        <f t="shared" ref="I33:Q33" si="25">IFERROR(INDEX(I51:I500,MATCH($C$33,$C$51:$C$500,0)),"")</f>
        <v>-0.67</v>
      </c>
      <c r="J33" s="3">
        <f t="shared" si="25"/>
        <v>0.64</v>
      </c>
      <c r="K33" s="3">
        <f t="shared" si="25"/>
        <v>1.83</v>
      </c>
      <c r="L33" s="3">
        <f t="shared" si="25"/>
        <v>0.71</v>
      </c>
      <c r="M33" s="3">
        <f t="shared" si="25"/>
        <v>0.73</v>
      </c>
      <c r="N33" s="3">
        <f t="shared" si="25"/>
        <v>0.6</v>
      </c>
      <c r="O33" s="3">
        <f t="shared" si="25"/>
        <v>0.59</v>
      </c>
      <c r="P33" s="3">
        <f t="shared" si="25"/>
        <v>0.77</v>
      </c>
      <c r="Q33" s="3">
        <f t="shared" si="25"/>
        <v>0.57999999999999996</v>
      </c>
    </row>
    <row r="34" spans="1:1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-0.44</v>
      </c>
      <c r="E34" s="3">
        <f>IFERROR(INDEX(E51:E500,MATCH($A$34,$C$51:$C$500,0)),"")</f>
        <v>39</v>
      </c>
      <c r="H34" s="3">
        <f>IFERROR(INDEX(D34:G34,COUNT(D34:G34)),"")</f>
        <v>39</v>
      </c>
      <c r="I34" s="3">
        <f t="shared" ref="I34:Q34" si="26">IFERROR(INDEX(I51:I500,MATCH($C$34,$C$51:$C$500,0)),"")</f>
        <v>-0.44</v>
      </c>
      <c r="J34" s="3">
        <f t="shared" si="26"/>
        <v>-11.39</v>
      </c>
      <c r="K34" s="3">
        <f t="shared" si="26"/>
        <v>-326.08999999999997</v>
      </c>
      <c r="L34" s="3">
        <f t="shared" si="26"/>
        <v>-17.16</v>
      </c>
      <c r="M34" s="3">
        <f t="shared" si="26"/>
        <v>40</v>
      </c>
      <c r="N34" s="3">
        <f t="shared" si="26"/>
        <v>39.68</v>
      </c>
      <c r="O34" s="3">
        <f t="shared" si="26"/>
        <v>4.16</v>
      </c>
      <c r="P34" s="3">
        <f t="shared" si="26"/>
        <v>-5.25</v>
      </c>
      <c r="Q34" s="3">
        <f t="shared" si="26"/>
        <v>-9.09</v>
      </c>
    </row>
    <row r="35" spans="1:1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9.93</v>
      </c>
      <c r="E35" s="3">
        <f>IFERROR(INDEX(E51:E500,MATCH($A$35,$C$51:$C$500,0)),"")</f>
        <v>9.2100000000000009</v>
      </c>
      <c r="H35" s="3">
        <f>IFERROR(INDEX(D35:G35,COUNT(D35:G35)),"")</f>
        <v>9.2100000000000009</v>
      </c>
      <c r="I35" s="3">
        <f t="shared" ref="I35:Q35" si="27">IFERROR(INDEX(I51:I500,MATCH($C$35,$C$51:$C$500,0)),"")</f>
        <v>1.95</v>
      </c>
      <c r="J35" s="3">
        <f t="shared" si="27"/>
        <v>0.38</v>
      </c>
      <c r="K35" s="3">
        <f t="shared" si="27"/>
        <v>0.73</v>
      </c>
      <c r="L35" s="3">
        <f t="shared" si="27"/>
        <v>0.27</v>
      </c>
      <c r="M35" s="3">
        <f t="shared" si="27"/>
        <v>0.26</v>
      </c>
      <c r="N35" s="3">
        <f t="shared" si="27"/>
        <v>0.19</v>
      </c>
      <c r="O35" s="3">
        <f t="shared" si="27"/>
        <v>0.14000000000000001</v>
      </c>
      <c r="P35" s="3">
        <f t="shared" si="27"/>
        <v>0.19</v>
      </c>
      <c r="Q35" s="3">
        <f t="shared" si="27"/>
        <v>0.16</v>
      </c>
    </row>
    <row r="36" spans="1:1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1133</v>
      </c>
      <c r="E50" t="s">
        <v>1047</v>
      </c>
      <c r="F50" t="s">
        <v>1048</v>
      </c>
      <c r="G50" t="s">
        <v>1049</v>
      </c>
      <c r="H50" t="s">
        <v>1051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  <c r="P50" t="s">
        <v>43</v>
      </c>
      <c r="Q50" t="s">
        <v>44</v>
      </c>
    </row>
    <row r="51" spans="2:17" ht="15.5" x14ac:dyDescent="0.35">
      <c r="B51" t="s">
        <v>85</v>
      </c>
      <c r="C51" t="s">
        <v>6</v>
      </c>
      <c r="D51" s="5">
        <v>7694057237</v>
      </c>
      <c r="E51" s="5">
        <v>8637812810</v>
      </c>
      <c r="F51" s="5">
        <v>7827105984</v>
      </c>
      <c r="G51" s="5">
        <v>14933332883</v>
      </c>
      <c r="I51" s="5">
        <v>39092308914</v>
      </c>
      <c r="J51" s="5">
        <v>102699955629</v>
      </c>
      <c r="K51" s="5">
        <v>162942467774</v>
      </c>
      <c r="L51" s="5">
        <v>167097354227</v>
      </c>
      <c r="M51" s="5">
        <v>189230788762</v>
      </c>
      <c r="N51" s="5">
        <v>207753157392</v>
      </c>
      <c r="O51" s="5">
        <v>276621096046</v>
      </c>
      <c r="P51" s="5">
        <v>208640385914</v>
      </c>
      <c r="Q51" s="5">
        <v>244271478903</v>
      </c>
    </row>
    <row r="52" spans="2:17" ht="15.5" x14ac:dyDescent="0.35">
      <c r="C52" t="s">
        <v>86</v>
      </c>
      <c r="D52" s="5">
        <v>-5873584725</v>
      </c>
      <c r="E52" s="5">
        <v>-1894215189</v>
      </c>
      <c r="F52" s="5">
        <v>-7475490515</v>
      </c>
      <c r="G52" s="5">
        <v>-6969254974</v>
      </c>
      <c r="I52" s="5">
        <v>-22212545403</v>
      </c>
      <c r="J52" s="5">
        <v>-71040000395</v>
      </c>
      <c r="K52" s="5">
        <v>-115310272962</v>
      </c>
      <c r="L52" s="5">
        <v>-110313637405</v>
      </c>
      <c r="M52" s="5">
        <v>-131456028001</v>
      </c>
      <c r="N52" s="5">
        <v>-153537315293</v>
      </c>
      <c r="O52" s="5">
        <v>-198485525480</v>
      </c>
      <c r="P52" s="5">
        <v>-157509484334</v>
      </c>
      <c r="Q52" s="5">
        <v>-170777061785</v>
      </c>
    </row>
    <row r="53" spans="2:17" ht="15.5" x14ac:dyDescent="0.35">
      <c r="C53" t="s">
        <v>87</v>
      </c>
      <c r="D53" s="5">
        <v>1820472512</v>
      </c>
      <c r="E53" s="5">
        <v>6743597621</v>
      </c>
      <c r="F53" s="5">
        <v>351615469</v>
      </c>
      <c r="G53" s="5">
        <v>7964077909</v>
      </c>
      <c r="I53" s="5">
        <v>16879763511</v>
      </c>
      <c r="J53" s="5">
        <v>31659955234</v>
      </c>
      <c r="K53" s="5">
        <v>47632194812</v>
      </c>
      <c r="L53" s="5">
        <v>56783716822</v>
      </c>
      <c r="M53" s="5">
        <v>57774760761</v>
      </c>
      <c r="N53" s="5">
        <v>54215842099</v>
      </c>
      <c r="O53" s="5">
        <v>78135570566</v>
      </c>
      <c r="P53" s="5">
        <v>51130901580</v>
      </c>
      <c r="Q53" s="5">
        <v>73494417118</v>
      </c>
    </row>
    <row r="54" spans="2:17" ht="15.5" x14ac:dyDescent="0.35">
      <c r="C54" t="s">
        <v>88</v>
      </c>
      <c r="D54" s="5">
        <v>-4918552040</v>
      </c>
      <c r="E54" s="5">
        <v>-3089444141</v>
      </c>
      <c r="F54" s="5">
        <v>-3530050609</v>
      </c>
      <c r="G54" s="5">
        <v>-3369659901</v>
      </c>
      <c r="I54" s="5">
        <v>-14907706691</v>
      </c>
      <c r="J54" s="5">
        <v>-16857399568</v>
      </c>
      <c r="K54" s="5">
        <v>-17307474534</v>
      </c>
      <c r="L54" s="5">
        <v>-22744661236</v>
      </c>
      <c r="M54" s="5">
        <v>-21728068587</v>
      </c>
      <c r="N54" s="5">
        <v>-22724422470</v>
      </c>
      <c r="O54" s="5">
        <v>-27728245076</v>
      </c>
      <c r="P54" s="5">
        <v>-33490134907</v>
      </c>
      <c r="Q54" s="5">
        <v>-30290174940</v>
      </c>
    </row>
    <row r="55" spans="2:17" ht="15.5" x14ac:dyDescent="0.35">
      <c r="C55" t="s">
        <v>89</v>
      </c>
      <c r="D55" s="5">
        <v>-429487500</v>
      </c>
      <c r="E55" s="5">
        <v>-423145400</v>
      </c>
      <c r="F55" s="5">
        <v>-554687947</v>
      </c>
      <c r="G55" s="5">
        <v>-519927801</v>
      </c>
      <c r="I55" s="5">
        <v>-1927248648</v>
      </c>
      <c r="J55" s="5">
        <v>-1934368178</v>
      </c>
      <c r="K55" s="5">
        <v>-2318406546</v>
      </c>
      <c r="L55" s="5">
        <v>-3458457123</v>
      </c>
      <c r="M55" s="5">
        <v>-2890183282</v>
      </c>
      <c r="N55" s="5">
        <v>-2693155082</v>
      </c>
      <c r="O55" s="5">
        <v>-3445272183</v>
      </c>
      <c r="P55" s="5">
        <v>-4119655181</v>
      </c>
      <c r="Q55" s="5">
        <v>-3267921299</v>
      </c>
    </row>
    <row r="56" spans="2:17" ht="15.5" x14ac:dyDescent="0.35">
      <c r="C56" t="s">
        <v>90</v>
      </c>
      <c r="D56" s="5">
        <v>-4489064540</v>
      </c>
      <c r="E56" s="5">
        <v>-2666298741</v>
      </c>
      <c r="F56" s="5">
        <v>-2975362662</v>
      </c>
      <c r="G56" s="5">
        <v>-2849732100</v>
      </c>
      <c r="I56" s="5">
        <v>-12980458043</v>
      </c>
      <c r="J56" s="5">
        <v>-14923031390</v>
      </c>
      <c r="K56" s="5">
        <v>-14989067988</v>
      </c>
      <c r="L56" s="5">
        <v>-19286204113</v>
      </c>
      <c r="M56" s="5">
        <v>-18837885305</v>
      </c>
      <c r="N56" s="5">
        <v>-20031267388</v>
      </c>
      <c r="O56" s="5">
        <v>-24282972893</v>
      </c>
      <c r="P56" s="5">
        <v>-29370479726</v>
      </c>
      <c r="Q56" s="5">
        <v>-27022253641</v>
      </c>
    </row>
    <row r="57" spans="2:17" ht="15.5" x14ac:dyDescent="0.35">
      <c r="C57" t="s">
        <v>92</v>
      </c>
      <c r="D57" s="5">
        <v>-3098079528</v>
      </c>
      <c r="E57" s="5">
        <v>3654153480</v>
      </c>
      <c r="F57" s="5">
        <v>-3178435140</v>
      </c>
      <c r="G57" s="5">
        <v>4594418008</v>
      </c>
      <c r="I57" s="5">
        <v>1972056820</v>
      </c>
      <c r="J57" s="5">
        <v>14802555666</v>
      </c>
      <c r="K57" s="5">
        <v>30324720278</v>
      </c>
      <c r="L57" s="5">
        <v>34039055586</v>
      </c>
      <c r="M57" s="5">
        <v>36046692174</v>
      </c>
      <c r="N57" s="5">
        <v>31491419629</v>
      </c>
      <c r="O57" s="5">
        <v>50407325490</v>
      </c>
      <c r="P57" s="5">
        <v>17640766673</v>
      </c>
      <c r="Q57" s="5">
        <v>43204242178</v>
      </c>
    </row>
    <row r="58" spans="2:17" ht="15.5" x14ac:dyDescent="0.35">
      <c r="C58" t="s">
        <v>93</v>
      </c>
      <c r="D58" s="5">
        <v>-283600395831</v>
      </c>
      <c r="E58" s="5">
        <v>-102484302</v>
      </c>
      <c r="F58" s="5">
        <v>-1871768403</v>
      </c>
      <c r="G58" s="5">
        <v>-4229027125</v>
      </c>
      <c r="I58" s="5">
        <v>-289803675661</v>
      </c>
      <c r="J58" s="5">
        <v>-16879072760</v>
      </c>
      <c r="K58" s="5">
        <v>-24918485942</v>
      </c>
      <c r="L58" s="5">
        <v>-30090317038</v>
      </c>
      <c r="M58" s="5">
        <v>-27881181326</v>
      </c>
      <c r="N58" s="5">
        <v>-24262179695</v>
      </c>
      <c r="O58" s="5">
        <v>-24099764141</v>
      </c>
      <c r="P58" s="5">
        <v>-21739767861</v>
      </c>
      <c r="Q58" s="5">
        <v>-43427064589</v>
      </c>
    </row>
    <row r="59" spans="2:17" ht="15.5" x14ac:dyDescent="0.35">
      <c r="C59" t="s">
        <v>94</v>
      </c>
      <c r="O59" s="5">
        <v>-24099764141</v>
      </c>
    </row>
    <row r="60" spans="2:17" ht="15.5" x14ac:dyDescent="0.35">
      <c r="C60" t="s">
        <v>27</v>
      </c>
      <c r="D60" s="5">
        <v>-1676093654</v>
      </c>
      <c r="E60" s="5">
        <v>-1568865444</v>
      </c>
      <c r="F60" s="5">
        <v>-1814666039</v>
      </c>
      <c r="G60" s="5">
        <v>-2156577951</v>
      </c>
      <c r="I60" s="5">
        <v>-7216203088</v>
      </c>
      <c r="J60" s="5">
        <v>-11064595918</v>
      </c>
      <c r="K60" s="5">
        <v>-13592144051</v>
      </c>
      <c r="L60" s="5">
        <v>-16280610641</v>
      </c>
      <c r="M60" s="5">
        <v>-17746196006</v>
      </c>
      <c r="N60" s="5">
        <v>-19918088279</v>
      </c>
    </row>
    <row r="61" spans="2:17" ht="15.5" x14ac:dyDescent="0.35">
      <c r="C61" t="s">
        <v>312</v>
      </c>
    </row>
    <row r="62" spans="2:17" ht="15.5" x14ac:dyDescent="0.35">
      <c r="C62" t="s">
        <v>95</v>
      </c>
      <c r="D62" s="5">
        <v>-312896834</v>
      </c>
      <c r="E62" s="5">
        <v>1596628295</v>
      </c>
      <c r="F62" s="5">
        <v>483525</v>
      </c>
      <c r="G62" s="5">
        <v>-2018262828</v>
      </c>
      <c r="I62" s="5">
        <v>-734047842</v>
      </c>
      <c r="J62" s="5">
        <v>-5136606038</v>
      </c>
      <c r="K62" s="5">
        <v>9095714654</v>
      </c>
      <c r="L62" s="5">
        <v>-8328721813</v>
      </c>
      <c r="M62" s="5">
        <v>-4602881779</v>
      </c>
      <c r="N62" s="5">
        <v>442237853</v>
      </c>
    </row>
    <row r="63" spans="2:17" ht="15.5" x14ac:dyDescent="0.35">
      <c r="C63" t="s">
        <v>91</v>
      </c>
      <c r="D63" s="5">
        <v>-281611405343</v>
      </c>
      <c r="E63" s="5">
        <v>-130247153</v>
      </c>
      <c r="F63" s="5">
        <v>-57585889</v>
      </c>
      <c r="G63" s="5">
        <v>-54186346</v>
      </c>
      <c r="I63" s="5">
        <v>-281853424731</v>
      </c>
      <c r="J63" s="5">
        <v>-677870804</v>
      </c>
      <c r="K63" s="5">
        <v>-20422056545</v>
      </c>
      <c r="L63" s="5">
        <v>-5480984584</v>
      </c>
      <c r="M63" s="5">
        <v>-5532103541</v>
      </c>
      <c r="N63" s="5">
        <v>-4786329269</v>
      </c>
      <c r="P63" s="5">
        <v>-21739767861</v>
      </c>
      <c r="Q63" s="5">
        <v>-43427064589</v>
      </c>
    </row>
    <row r="64" spans="2:17" ht="15.5" x14ac:dyDescent="0.35">
      <c r="C64" t="s">
        <v>96</v>
      </c>
      <c r="D64" s="5">
        <v>-283600395831</v>
      </c>
      <c r="E64" s="5">
        <v>-102484302</v>
      </c>
      <c r="F64" s="5">
        <v>-1871768403</v>
      </c>
      <c r="G64" s="5">
        <v>-4229027125</v>
      </c>
      <c r="I64" s="5">
        <v>-289803675661</v>
      </c>
      <c r="J64" s="5">
        <v>-16879072760</v>
      </c>
      <c r="K64" s="5">
        <v>-24918485942</v>
      </c>
      <c r="L64" s="5">
        <v>-30090317038</v>
      </c>
      <c r="M64" s="5">
        <v>-27881181326</v>
      </c>
      <c r="N64" s="5">
        <v>-24262179695</v>
      </c>
      <c r="O64" s="5">
        <v>-24099764141</v>
      </c>
      <c r="P64" s="5">
        <v>-21739767861</v>
      </c>
      <c r="Q64" s="5">
        <v>-43427064589</v>
      </c>
    </row>
    <row r="65" spans="3:17" ht="15.5" x14ac:dyDescent="0.35">
      <c r="C65" t="s">
        <v>29</v>
      </c>
      <c r="D65" s="5">
        <v>-286698475359</v>
      </c>
      <c r="E65" s="5">
        <v>3551669178</v>
      </c>
      <c r="F65" s="5">
        <v>-5050203543</v>
      </c>
      <c r="G65" s="5">
        <v>365390883</v>
      </c>
      <c r="I65" s="5">
        <v>-287831618841</v>
      </c>
      <c r="J65" s="5">
        <v>-2076517094</v>
      </c>
      <c r="K65" s="5">
        <v>5406234336</v>
      </c>
      <c r="L65" s="5">
        <v>3948738548</v>
      </c>
      <c r="M65" s="5">
        <v>8165510848</v>
      </c>
      <c r="N65" s="5">
        <v>7229239934</v>
      </c>
      <c r="O65" s="5">
        <v>26307561349</v>
      </c>
      <c r="P65" s="5">
        <v>-4099001188</v>
      </c>
      <c r="Q65" s="5">
        <v>-222822411</v>
      </c>
    </row>
    <row r="66" spans="3:17" ht="15.5" x14ac:dyDescent="0.35">
      <c r="C66" t="s">
        <v>28</v>
      </c>
      <c r="D66" s="5">
        <v>-1160159439</v>
      </c>
      <c r="E66" s="5">
        <v>109948609</v>
      </c>
      <c r="F66" s="5">
        <v>120309808</v>
      </c>
      <c r="G66" s="5">
        <v>85052824</v>
      </c>
      <c r="I66" s="5">
        <v>-844848198</v>
      </c>
      <c r="J66" s="5">
        <v>-1761980916</v>
      </c>
      <c r="K66" s="5">
        <v>-4606509291</v>
      </c>
      <c r="L66" s="5">
        <v>-5271354737</v>
      </c>
      <c r="M66" s="5">
        <v>-4270071399</v>
      </c>
      <c r="N66" s="5">
        <v>-4082999291</v>
      </c>
      <c r="O66" s="5">
        <v>-8237270580</v>
      </c>
      <c r="P66" s="5">
        <v>-3581589318</v>
      </c>
      <c r="Q66" s="5">
        <v>-5169907225</v>
      </c>
    </row>
    <row r="67" spans="3:17" ht="15.5" x14ac:dyDescent="0.35">
      <c r="C67" t="s">
        <v>100</v>
      </c>
      <c r="D67" s="5">
        <v>-287858634798</v>
      </c>
      <c r="E67" s="5">
        <v>3661617787</v>
      </c>
      <c r="F67" s="5">
        <v>-4929893735</v>
      </c>
      <c r="G67" s="5">
        <v>450443707</v>
      </c>
      <c r="I67" s="5">
        <v>-288676467039</v>
      </c>
      <c r="J67" s="5">
        <v>-3838498010</v>
      </c>
      <c r="K67" s="5">
        <v>799725045</v>
      </c>
      <c r="L67" s="5">
        <v>-1322616189</v>
      </c>
      <c r="M67" s="5">
        <v>3895439449</v>
      </c>
      <c r="N67" s="5">
        <v>3146240643</v>
      </c>
      <c r="O67" s="5">
        <v>18070290769</v>
      </c>
      <c r="P67" s="5">
        <v>-7680590506</v>
      </c>
      <c r="Q67" s="5">
        <v>-5392729636</v>
      </c>
    </row>
    <row r="68" spans="3:17" ht="15.5" x14ac:dyDescent="0.35">
      <c r="C68" t="s">
        <v>1134</v>
      </c>
    </row>
    <row r="69" spans="3:17" ht="15.5" x14ac:dyDescent="0.35">
      <c r="C69" t="s">
        <v>315</v>
      </c>
    </row>
    <row r="70" spans="3:17" ht="15.5" x14ac:dyDescent="0.35">
      <c r="C70" t="s">
        <v>104</v>
      </c>
      <c r="D70" s="5">
        <v>-287858634798</v>
      </c>
      <c r="E70" s="5">
        <v>3661617787</v>
      </c>
      <c r="F70" s="5">
        <v>-4929893735</v>
      </c>
      <c r="G70" s="5">
        <v>450443707</v>
      </c>
      <c r="I70" s="5">
        <v>-288676467039</v>
      </c>
      <c r="J70" s="5">
        <v>-3838498010</v>
      </c>
      <c r="K70" s="5">
        <v>799725045</v>
      </c>
      <c r="L70" s="5">
        <v>-1322616189</v>
      </c>
      <c r="M70" s="5">
        <v>3895439449</v>
      </c>
      <c r="N70" s="5">
        <v>3146240643</v>
      </c>
      <c r="O70" s="5">
        <v>18070290769</v>
      </c>
      <c r="P70" s="5">
        <v>-7680590506</v>
      </c>
      <c r="Q70" s="5">
        <v>-5392729636</v>
      </c>
    </row>
    <row r="71" spans="3:17" ht="15.5" x14ac:dyDescent="0.35">
      <c r="C71" t="s">
        <v>105</v>
      </c>
      <c r="D71" s="5">
        <v>-558297924</v>
      </c>
      <c r="I71" s="5">
        <v>-558297924</v>
      </c>
      <c r="J71" s="5">
        <v>12704489</v>
      </c>
      <c r="K71" s="5">
        <v>636534625</v>
      </c>
      <c r="L71" s="5">
        <v>53608976</v>
      </c>
      <c r="M71" s="5">
        <v>-221242500</v>
      </c>
      <c r="N71" s="5">
        <v>-3535100737</v>
      </c>
      <c r="O71" s="5">
        <v>4650735109</v>
      </c>
      <c r="P71" s="5">
        <v>7712729622</v>
      </c>
      <c r="Q71" s="5">
        <v>33082141158</v>
      </c>
    </row>
    <row r="72" spans="3:17" ht="15.5" x14ac:dyDescent="0.35">
      <c r="C72" t="s">
        <v>103</v>
      </c>
    </row>
    <row r="73" spans="3:17" ht="15.5" x14ac:dyDescent="0.35">
      <c r="C73" t="s">
        <v>106</v>
      </c>
      <c r="D73" s="5">
        <v>-558297924</v>
      </c>
      <c r="I73" s="5">
        <v>-558297924</v>
      </c>
      <c r="J73" s="5">
        <v>12704489</v>
      </c>
      <c r="K73" s="5">
        <v>636534625</v>
      </c>
      <c r="L73" s="5">
        <v>53608976</v>
      </c>
      <c r="M73" s="5">
        <v>-221242500</v>
      </c>
      <c r="N73" s="5">
        <v>-3535100737</v>
      </c>
      <c r="O73" s="5">
        <v>4650735109</v>
      </c>
      <c r="P73" s="5">
        <v>7712729622</v>
      </c>
      <c r="Q73" s="5">
        <v>33082141158</v>
      </c>
    </row>
    <row r="74" spans="3:17" ht="15.5" x14ac:dyDescent="0.35">
      <c r="C74" t="s">
        <v>107</v>
      </c>
      <c r="D74" s="5">
        <v>-288416932722</v>
      </c>
      <c r="E74" s="5">
        <v>3661617787</v>
      </c>
      <c r="F74" s="5">
        <v>-4929893735</v>
      </c>
      <c r="G74" s="5">
        <v>450443707</v>
      </c>
      <c r="I74" s="5">
        <v>-289234764963</v>
      </c>
      <c r="J74" s="5">
        <v>-3825793521</v>
      </c>
      <c r="K74" s="5">
        <v>1436259670</v>
      </c>
      <c r="L74" s="5">
        <v>-1269007213</v>
      </c>
      <c r="M74" s="5">
        <v>3674196949</v>
      </c>
      <c r="N74" s="5">
        <v>-388860094</v>
      </c>
      <c r="O74" s="5">
        <v>22721025878</v>
      </c>
      <c r="P74" s="5">
        <v>32139116</v>
      </c>
      <c r="Q74" s="5">
        <v>27689411522</v>
      </c>
    </row>
    <row r="75" spans="3:17" ht="15.5" x14ac:dyDescent="0.35">
      <c r="C75" t="s">
        <v>108</v>
      </c>
      <c r="D75" s="5">
        <v>-287858634798</v>
      </c>
      <c r="E75" s="5">
        <v>3661617787</v>
      </c>
      <c r="F75" s="5">
        <v>-4929893735</v>
      </c>
      <c r="G75" s="5">
        <v>450443707</v>
      </c>
      <c r="I75" s="5">
        <v>-288676467039</v>
      </c>
      <c r="J75" s="5">
        <v>-3838498010</v>
      </c>
      <c r="K75" s="5">
        <v>799725045</v>
      </c>
      <c r="L75" s="5">
        <v>-1322616189</v>
      </c>
      <c r="M75" s="5">
        <v>3895439449</v>
      </c>
      <c r="N75" s="5">
        <v>3146240643</v>
      </c>
      <c r="O75" s="5">
        <v>18070290769</v>
      </c>
      <c r="P75" s="5">
        <v>-7680590506</v>
      </c>
      <c r="Q75" s="5">
        <v>-5392729636</v>
      </c>
    </row>
    <row r="76" spans="3:17" ht="15.5" x14ac:dyDescent="0.35">
      <c r="C76" t="s">
        <v>8</v>
      </c>
      <c r="D76" s="5">
        <v>-174223047784</v>
      </c>
      <c r="E76" s="5">
        <v>2041064176</v>
      </c>
      <c r="F76" s="5">
        <v>-3249130014</v>
      </c>
      <c r="G76" s="5">
        <v>270266224</v>
      </c>
      <c r="I76" s="5">
        <v>-175160847398</v>
      </c>
      <c r="J76" s="5">
        <v>-3507484177</v>
      </c>
      <c r="K76" s="5">
        <v>38034344</v>
      </c>
      <c r="L76" s="5">
        <v>-1101180503</v>
      </c>
      <c r="M76" s="5">
        <v>3701448049</v>
      </c>
      <c r="N76" s="5">
        <v>1027516598</v>
      </c>
      <c r="O76" s="5">
        <v>18070290769</v>
      </c>
      <c r="P76" s="5">
        <v>-3155800918</v>
      </c>
      <c r="Q76" s="5">
        <v>15453405341</v>
      </c>
    </row>
    <row r="77" spans="3:17" ht="15.5" x14ac:dyDescent="0.35">
      <c r="C77" t="s">
        <v>404</v>
      </c>
      <c r="D77" s="5">
        <v>-114193884938</v>
      </c>
      <c r="E77" s="5">
        <v>1620553611</v>
      </c>
      <c r="F77" s="5">
        <v>-1680763721</v>
      </c>
      <c r="G77" s="5">
        <v>180177483</v>
      </c>
      <c r="I77" s="5">
        <v>-114073917565</v>
      </c>
      <c r="J77" s="5">
        <v>-318309344</v>
      </c>
      <c r="K77" s="5">
        <v>1398225326</v>
      </c>
      <c r="L77" s="5">
        <v>-167826710</v>
      </c>
      <c r="M77" s="5">
        <v>-27251100</v>
      </c>
      <c r="N77" s="5">
        <v>-1416376692</v>
      </c>
      <c r="O77" s="5">
        <v>4650735109</v>
      </c>
      <c r="P77" s="5">
        <v>3187940034</v>
      </c>
      <c r="Q77" s="5">
        <v>12236006181</v>
      </c>
    </row>
    <row r="78" spans="3:17" ht="15.5" x14ac:dyDescent="0.35">
      <c r="C78" t="s">
        <v>109</v>
      </c>
      <c r="D78" s="5">
        <v>-287858634798</v>
      </c>
      <c r="E78" s="5">
        <v>3661617787</v>
      </c>
      <c r="F78" s="5">
        <v>-4929893735</v>
      </c>
      <c r="G78" s="5">
        <v>450443707</v>
      </c>
      <c r="I78" s="5">
        <v>-288676467039</v>
      </c>
      <c r="J78" s="5">
        <v>-3838498010</v>
      </c>
      <c r="K78" s="5">
        <v>799725045</v>
      </c>
      <c r="L78" s="5">
        <v>-1322616189</v>
      </c>
      <c r="M78" s="5">
        <v>3895439449</v>
      </c>
      <c r="N78" s="5">
        <v>3146240643</v>
      </c>
      <c r="O78" s="5">
        <v>18070290769</v>
      </c>
      <c r="P78" s="5">
        <v>-7680590506</v>
      </c>
      <c r="Q78" s="5">
        <v>-5392729636</v>
      </c>
    </row>
    <row r="79" spans="3:17" ht="15.5" x14ac:dyDescent="0.35">
      <c r="C79" t="s">
        <v>110</v>
      </c>
      <c r="D79" s="5">
        <v>-288416932722</v>
      </c>
      <c r="E79" s="5">
        <v>3661617787</v>
      </c>
      <c r="F79" s="5">
        <v>-4929893735</v>
      </c>
      <c r="G79" s="5">
        <v>450443707</v>
      </c>
      <c r="I79" s="5">
        <v>-289234764963</v>
      </c>
      <c r="J79" s="5">
        <v>-3825793521</v>
      </c>
      <c r="K79" s="5">
        <v>1436259670</v>
      </c>
      <c r="L79" s="5">
        <v>-1269007213</v>
      </c>
      <c r="M79" s="5">
        <v>3674196949</v>
      </c>
      <c r="N79" s="5">
        <v>-388860094</v>
      </c>
      <c r="O79" s="5">
        <v>22721025878</v>
      </c>
      <c r="P79" s="5">
        <v>32139116</v>
      </c>
      <c r="Q79" s="5">
        <v>27689411522</v>
      </c>
    </row>
    <row r="80" spans="3:17" ht="15.5" x14ac:dyDescent="0.35">
      <c r="C80" t="s">
        <v>111</v>
      </c>
      <c r="D80" s="5">
        <v>-288416932722</v>
      </c>
      <c r="E80" s="5">
        <v>3661617787</v>
      </c>
      <c r="F80" s="5">
        <v>-4929893735</v>
      </c>
      <c r="G80" s="5">
        <v>450443707</v>
      </c>
      <c r="I80" s="5">
        <v>-289234764963</v>
      </c>
      <c r="J80" s="5">
        <v>-3825793521</v>
      </c>
      <c r="K80" s="5">
        <v>1436259670</v>
      </c>
      <c r="L80" s="5">
        <v>-1269007213</v>
      </c>
      <c r="M80" s="5">
        <v>3674196949</v>
      </c>
      <c r="N80" s="5">
        <v>-388860094</v>
      </c>
      <c r="O80" s="5">
        <v>22721025878</v>
      </c>
      <c r="P80" s="5">
        <v>32139116</v>
      </c>
      <c r="Q80" s="5">
        <v>27689411522</v>
      </c>
    </row>
    <row r="82" spans="2:17" ht="15.5" x14ac:dyDescent="0.35">
      <c r="B82" t="s">
        <v>112</v>
      </c>
      <c r="C82" t="s">
        <v>113</v>
      </c>
    </row>
    <row r="83" spans="2:17" ht="15.5" x14ac:dyDescent="0.35">
      <c r="C83" t="s">
        <v>114</v>
      </c>
    </row>
    <row r="84" spans="2:17" ht="15.5" x14ac:dyDescent="0.35">
      <c r="C84" t="s">
        <v>20</v>
      </c>
      <c r="D84" s="5">
        <v>1147063774</v>
      </c>
      <c r="E84" s="5">
        <v>1647229048</v>
      </c>
      <c r="F84" s="5">
        <v>1927440381</v>
      </c>
      <c r="G84" s="5">
        <v>1870001686</v>
      </c>
      <c r="I84" s="5">
        <v>1147063774</v>
      </c>
      <c r="J84" s="5">
        <v>2825716869</v>
      </c>
      <c r="K84" s="5">
        <v>2048162340</v>
      </c>
      <c r="L84" s="5">
        <v>1646912684</v>
      </c>
      <c r="M84" s="5">
        <v>3987390720</v>
      </c>
      <c r="N84" s="5">
        <v>6153245986</v>
      </c>
      <c r="O84" s="5">
        <v>18530121074</v>
      </c>
      <c r="P84" s="5">
        <v>13703561991</v>
      </c>
      <c r="Q84" s="5">
        <v>24483940804</v>
      </c>
    </row>
    <row r="85" spans="2:17" ht="15.5" x14ac:dyDescent="0.35">
      <c r="C85" t="s">
        <v>117</v>
      </c>
      <c r="D85" s="5">
        <v>1128284865</v>
      </c>
      <c r="E85" s="5">
        <v>880416147</v>
      </c>
      <c r="F85" s="5">
        <v>4468340671</v>
      </c>
      <c r="G85" s="5">
        <v>3316810030</v>
      </c>
      <c r="I85" s="5">
        <v>1128284865</v>
      </c>
      <c r="J85" s="5">
        <v>5236015541</v>
      </c>
      <c r="K85" s="5">
        <v>13786237299</v>
      </c>
      <c r="L85" s="5">
        <v>17374184279</v>
      </c>
      <c r="M85" s="5">
        <v>34518947619</v>
      </c>
      <c r="N85" s="5">
        <v>38931305885</v>
      </c>
      <c r="O85" s="5">
        <v>82158044014</v>
      </c>
      <c r="P85" s="5">
        <v>46913640288</v>
      </c>
      <c r="Q85" s="5">
        <v>66445240987</v>
      </c>
    </row>
    <row r="86" spans="2:17" ht="15.5" x14ac:dyDescent="0.35">
      <c r="C86" t="s">
        <v>118</v>
      </c>
      <c r="D86" s="5">
        <v>29118207</v>
      </c>
      <c r="E86" s="5">
        <v>29118213</v>
      </c>
      <c r="F86" s="5">
        <v>28942207</v>
      </c>
      <c r="G86" s="5">
        <v>28942208</v>
      </c>
      <c r="I86" s="5">
        <v>29118207</v>
      </c>
      <c r="J86" s="5">
        <v>28942207</v>
      </c>
      <c r="K86" s="5">
        <v>38038207</v>
      </c>
      <c r="L86" s="5">
        <v>29478054</v>
      </c>
      <c r="M86" s="5">
        <v>26199654</v>
      </c>
      <c r="N86" s="5">
        <v>6617239</v>
      </c>
      <c r="O86" s="5">
        <v>26011723</v>
      </c>
      <c r="P86" s="5">
        <v>20130484</v>
      </c>
      <c r="Q86" s="5">
        <v>20661550</v>
      </c>
    </row>
    <row r="87" spans="2:17" ht="15.5" x14ac:dyDescent="0.35">
      <c r="C87" t="s">
        <v>119</v>
      </c>
    </row>
    <row r="88" spans="2:17" ht="15.5" x14ac:dyDescent="0.35">
      <c r="C88" t="s">
        <v>120</v>
      </c>
      <c r="D88" s="5">
        <v>1128284865</v>
      </c>
      <c r="E88" s="5">
        <v>880416147</v>
      </c>
      <c r="F88" s="5">
        <v>4468340671</v>
      </c>
      <c r="G88" s="5">
        <v>3316810030</v>
      </c>
      <c r="I88" s="5">
        <v>1128284865</v>
      </c>
      <c r="J88" s="5">
        <v>5236015541</v>
      </c>
      <c r="K88" s="5">
        <v>13786237299</v>
      </c>
      <c r="L88" s="5">
        <v>17374184279</v>
      </c>
      <c r="M88" s="5">
        <v>34518947619</v>
      </c>
      <c r="N88" s="5">
        <v>38931305885</v>
      </c>
      <c r="O88" s="5">
        <v>82158044014</v>
      </c>
      <c r="P88" s="5">
        <v>46913640288</v>
      </c>
      <c r="Q88" s="5">
        <v>66445240987</v>
      </c>
    </row>
    <row r="89" spans="2:17" ht="15.5" x14ac:dyDescent="0.35">
      <c r="C89" t="s">
        <v>317</v>
      </c>
      <c r="D89" s="5">
        <v>3192662354</v>
      </c>
      <c r="E89" s="5">
        <v>4597587300</v>
      </c>
      <c r="F89" s="5">
        <v>9467303389</v>
      </c>
      <c r="G89" s="5">
        <v>9169701478</v>
      </c>
      <c r="I89" s="5">
        <v>3192662354</v>
      </c>
      <c r="J89" s="5">
        <v>7956904557</v>
      </c>
      <c r="K89" s="5">
        <v>4375629396</v>
      </c>
      <c r="L89" s="5">
        <v>10047070796</v>
      </c>
      <c r="M89" s="5">
        <v>18645217481</v>
      </c>
      <c r="N89" s="5">
        <v>22536484956</v>
      </c>
      <c r="O89" s="5">
        <v>22568853963</v>
      </c>
      <c r="P89" s="5">
        <v>29164903303</v>
      </c>
      <c r="Q89" s="5">
        <v>20881977123</v>
      </c>
    </row>
    <row r="90" spans="2:17" ht="15.5" x14ac:dyDescent="0.35">
      <c r="C90" t="s">
        <v>121</v>
      </c>
      <c r="L90" s="5">
        <v>91869840</v>
      </c>
      <c r="M90" s="5">
        <v>95369840</v>
      </c>
      <c r="N90" s="5">
        <v>105869840</v>
      </c>
      <c r="O90" s="5">
        <v>120369839</v>
      </c>
      <c r="P90" s="5">
        <v>134369840</v>
      </c>
      <c r="Q90" s="5">
        <v>134369839</v>
      </c>
    </row>
    <row r="91" spans="2:17" ht="15.5" x14ac:dyDescent="0.35">
      <c r="C91" t="s">
        <v>122</v>
      </c>
      <c r="D91" s="5">
        <v>560481168</v>
      </c>
      <c r="E91" s="5">
        <v>1423236702</v>
      </c>
      <c r="F91" s="5">
        <v>2043244050</v>
      </c>
      <c r="G91" s="5">
        <v>1827390099</v>
      </c>
      <c r="I91" s="5">
        <v>560481168</v>
      </c>
      <c r="J91" s="5">
        <v>1490594067</v>
      </c>
      <c r="K91" s="5">
        <v>1553018337</v>
      </c>
      <c r="L91" s="5">
        <v>1970917237</v>
      </c>
      <c r="M91" s="5">
        <v>1300462511</v>
      </c>
      <c r="N91" s="5">
        <v>697466432</v>
      </c>
      <c r="O91" s="5">
        <v>385838443</v>
      </c>
      <c r="P91" s="5">
        <v>8137208</v>
      </c>
      <c r="Q91" s="5">
        <v>294660761</v>
      </c>
    </row>
    <row r="92" spans="2:17" ht="15.5" x14ac:dyDescent="0.35">
      <c r="C92" t="s">
        <v>123</v>
      </c>
      <c r="D92" s="5">
        <v>2157123125</v>
      </c>
      <c r="E92" s="5">
        <v>75684144778</v>
      </c>
      <c r="F92" s="5">
        <v>75257914086</v>
      </c>
      <c r="G92" s="5">
        <v>74151532247</v>
      </c>
      <c r="I92" s="5">
        <v>2157123125</v>
      </c>
      <c r="J92" s="5">
        <v>73796392862</v>
      </c>
      <c r="K92" s="5">
        <v>82819489206</v>
      </c>
      <c r="L92" s="5">
        <v>119107287903</v>
      </c>
      <c r="M92" s="5">
        <v>101545226313</v>
      </c>
      <c r="N92" s="5">
        <v>104404464872</v>
      </c>
      <c r="O92" s="5">
        <v>111988683777</v>
      </c>
      <c r="P92" s="5">
        <v>52258350826</v>
      </c>
      <c r="Q92" s="5">
        <v>26504393967</v>
      </c>
    </row>
    <row r="93" spans="2:17" ht="15.5" x14ac:dyDescent="0.35">
      <c r="C93" t="s">
        <v>91</v>
      </c>
      <c r="D93" s="5">
        <v>29146639445</v>
      </c>
      <c r="E93" s="5">
        <v>29834663983</v>
      </c>
      <c r="F93" s="5">
        <v>29834663983</v>
      </c>
      <c r="G93" s="5">
        <v>29834663983</v>
      </c>
      <c r="I93" s="5">
        <v>29146639445</v>
      </c>
      <c r="J93" s="5">
        <v>29834663983</v>
      </c>
      <c r="K93" s="5">
        <v>29879995490</v>
      </c>
      <c r="L93" s="5">
        <v>29478247415</v>
      </c>
      <c r="M93" s="5">
        <v>29256811729</v>
      </c>
      <c r="N93" s="5">
        <v>29450803128</v>
      </c>
      <c r="O93" s="5">
        <v>31214596261</v>
      </c>
      <c r="P93" s="5">
        <v>25547082359</v>
      </c>
      <c r="Q93" s="5">
        <v>34350866397</v>
      </c>
    </row>
    <row r="94" spans="2:17" ht="15.5" x14ac:dyDescent="0.35">
      <c r="C94" t="s">
        <v>124</v>
      </c>
      <c r="D94" s="5">
        <v>26108113551</v>
      </c>
      <c r="E94" s="5">
        <v>311698960911</v>
      </c>
      <c r="F94" s="5">
        <v>319403585781</v>
      </c>
      <c r="G94" s="5">
        <v>315727884273</v>
      </c>
      <c r="I94" s="5">
        <v>26108113551</v>
      </c>
      <c r="J94" s="5">
        <v>307036313762</v>
      </c>
      <c r="K94" s="5">
        <v>336098941540</v>
      </c>
      <c r="L94" s="5">
        <v>399802727477</v>
      </c>
      <c r="M94" s="5">
        <v>358034114694</v>
      </c>
      <c r="N94" s="5">
        <v>341582429261</v>
      </c>
      <c r="O94" s="5">
        <v>361518515401</v>
      </c>
      <c r="P94" s="5">
        <v>273287040009</v>
      </c>
      <c r="Q94" s="5">
        <v>201659406302</v>
      </c>
    </row>
    <row r="95" spans="2:17" ht="15.5" x14ac:dyDescent="0.35">
      <c r="C95" t="s">
        <v>125</v>
      </c>
    </row>
    <row r="96" spans="2:17" ht="15.5" x14ac:dyDescent="0.35">
      <c r="C96" t="s">
        <v>589</v>
      </c>
      <c r="J96" s="5">
        <v>333384295</v>
      </c>
      <c r="K96" s="5">
        <v>316716351</v>
      </c>
      <c r="L96" s="5">
        <v>299450182</v>
      </c>
      <c r="M96" s="5">
        <v>285712872</v>
      </c>
      <c r="N96" s="5">
        <v>273059828</v>
      </c>
      <c r="O96" s="5">
        <v>361179399</v>
      </c>
      <c r="P96" s="5">
        <v>360074568</v>
      </c>
      <c r="Q96" s="5">
        <v>691358720</v>
      </c>
    </row>
    <row r="97" spans="3:17" ht="15.5" x14ac:dyDescent="0.35">
      <c r="C97" t="s">
        <v>126</v>
      </c>
      <c r="D97" s="5">
        <v>16018702123</v>
      </c>
      <c r="E97" s="5">
        <v>16652344086</v>
      </c>
      <c r="F97" s="5">
        <v>17495217393</v>
      </c>
      <c r="G97" s="5">
        <v>16286400172</v>
      </c>
      <c r="I97" s="5">
        <v>16018702123</v>
      </c>
      <c r="J97" s="5">
        <v>17044144363</v>
      </c>
      <c r="K97" s="5">
        <v>24701534008</v>
      </c>
      <c r="L97" s="5">
        <v>33625911810</v>
      </c>
      <c r="M97" s="5">
        <v>65768923808</v>
      </c>
      <c r="N97" s="5">
        <v>105149900368</v>
      </c>
      <c r="O97" s="5">
        <v>151908034034</v>
      </c>
      <c r="P97" s="5">
        <v>133943989463</v>
      </c>
      <c r="Q97" s="5">
        <v>112797197742</v>
      </c>
    </row>
    <row r="98" spans="3:17" ht="15.5" x14ac:dyDescent="0.35">
      <c r="C98" t="s">
        <v>319</v>
      </c>
      <c r="E98" s="5">
        <v>231249999</v>
      </c>
      <c r="F98" s="5">
        <v>337499999</v>
      </c>
      <c r="G98" s="5">
        <v>443750000</v>
      </c>
      <c r="J98" s="5">
        <v>549999999</v>
      </c>
      <c r="K98" s="5">
        <v>974999999</v>
      </c>
      <c r="L98" s="5">
        <v>5075601232</v>
      </c>
      <c r="M98" s="5">
        <v>12868706415</v>
      </c>
      <c r="N98" s="5">
        <v>22680399637</v>
      </c>
      <c r="O98" s="5">
        <v>34238815416</v>
      </c>
      <c r="P98" s="5">
        <v>40705677782</v>
      </c>
      <c r="Q98" s="5">
        <v>27387755287</v>
      </c>
    </row>
    <row r="99" spans="3:17" ht="15.5" x14ac:dyDescent="0.35">
      <c r="C99" t="s">
        <v>128</v>
      </c>
      <c r="D99" s="5">
        <v>4385538116</v>
      </c>
      <c r="E99" s="5">
        <v>4514879730</v>
      </c>
      <c r="F99" s="5">
        <v>4404931121</v>
      </c>
      <c r="G99" s="5">
        <v>4284621313</v>
      </c>
      <c r="I99" s="5">
        <v>4385538116</v>
      </c>
      <c r="J99" s="5">
        <v>4199568489</v>
      </c>
      <c r="K99" s="5">
        <v>3105109842</v>
      </c>
      <c r="L99" s="5">
        <v>2910022092</v>
      </c>
      <c r="M99" s="5">
        <v>3138480237</v>
      </c>
      <c r="N99" s="5">
        <v>1850154136</v>
      </c>
      <c r="O99" s="5">
        <v>968161110</v>
      </c>
      <c r="P99" s="5">
        <v>2142550269</v>
      </c>
      <c r="Q99" s="5">
        <v>1970506424</v>
      </c>
    </row>
    <row r="100" spans="3:17" ht="15.5" x14ac:dyDescent="0.35">
      <c r="C100" t="s">
        <v>129</v>
      </c>
      <c r="D100" s="5">
        <v>22802892609</v>
      </c>
      <c r="E100" s="5">
        <v>27136776474</v>
      </c>
      <c r="F100" s="5">
        <v>28343561428</v>
      </c>
      <c r="G100" s="5">
        <v>26986637822</v>
      </c>
      <c r="I100" s="5">
        <v>22802892609</v>
      </c>
      <c r="J100" s="5">
        <v>39938404967</v>
      </c>
      <c r="K100" s="5">
        <v>43467420334</v>
      </c>
      <c r="L100" s="5">
        <v>54182122641</v>
      </c>
      <c r="M100" s="5">
        <v>88305331505</v>
      </c>
      <c r="N100" s="5">
        <v>137191035703</v>
      </c>
      <c r="O100" s="5">
        <v>190958466923</v>
      </c>
      <c r="P100" s="5">
        <v>185421805255</v>
      </c>
      <c r="Q100" s="5">
        <v>144604309890</v>
      </c>
    </row>
    <row r="101" spans="3:17" ht="15.5" x14ac:dyDescent="0.35">
      <c r="C101" t="s">
        <v>130</v>
      </c>
      <c r="D101" s="5">
        <v>48911006160</v>
      </c>
      <c r="E101" s="5">
        <v>338835737385</v>
      </c>
      <c r="F101" s="5">
        <v>347747147209</v>
      </c>
      <c r="G101" s="5">
        <v>342714522095</v>
      </c>
      <c r="I101" s="5">
        <v>48911006160</v>
      </c>
      <c r="J101" s="5">
        <v>346974718729</v>
      </c>
      <c r="K101" s="5">
        <v>379566361874</v>
      </c>
      <c r="L101" s="5">
        <v>453984850118</v>
      </c>
      <c r="M101" s="5">
        <v>446339446199</v>
      </c>
      <c r="N101" s="5">
        <v>478773464964</v>
      </c>
      <c r="O101" s="5">
        <v>552476982324</v>
      </c>
      <c r="P101" s="5">
        <v>458708845264</v>
      </c>
      <c r="Q101" s="5">
        <v>346263716192</v>
      </c>
    </row>
    <row r="102" spans="3:17" ht="15.5" x14ac:dyDescent="0.35">
      <c r="C102" t="s">
        <v>131</v>
      </c>
    </row>
    <row r="103" spans="3:17" ht="15.5" x14ac:dyDescent="0.35">
      <c r="C103" t="s">
        <v>132</v>
      </c>
    </row>
    <row r="104" spans="3:17" ht="15.5" x14ac:dyDescent="0.35">
      <c r="C104" t="s">
        <v>133</v>
      </c>
      <c r="D104" s="5">
        <v>203068192756</v>
      </c>
      <c r="E104" s="5">
        <v>152978129772</v>
      </c>
      <c r="F104" s="5">
        <v>162079427742</v>
      </c>
      <c r="G104" s="5">
        <v>149466579989</v>
      </c>
      <c r="I104" s="5">
        <v>203068192756</v>
      </c>
      <c r="J104" s="5">
        <v>148591079336</v>
      </c>
      <c r="K104" s="5">
        <v>178384935302</v>
      </c>
      <c r="L104" s="5">
        <v>222453058213</v>
      </c>
      <c r="M104" s="5">
        <v>200662732923</v>
      </c>
      <c r="N104" s="5">
        <v>193209180364</v>
      </c>
      <c r="O104" s="5">
        <v>263117912698</v>
      </c>
      <c r="P104" s="5">
        <v>223991867701</v>
      </c>
      <c r="Q104" s="5">
        <v>170983066866</v>
      </c>
    </row>
    <row r="105" spans="3:17" ht="15.5" x14ac:dyDescent="0.35">
      <c r="C105" t="s">
        <v>135</v>
      </c>
    </row>
    <row r="106" spans="3:17" ht="15.5" x14ac:dyDescent="0.35">
      <c r="C106" t="s">
        <v>136</v>
      </c>
      <c r="D106" s="5">
        <v>26641890032</v>
      </c>
      <c r="E106" s="5">
        <v>26548580980</v>
      </c>
      <c r="F106" s="5">
        <v>29594876661</v>
      </c>
      <c r="G106" s="5">
        <v>30373313558</v>
      </c>
      <c r="I106" s="5">
        <v>26641890032</v>
      </c>
      <c r="J106" s="5">
        <v>24209614025</v>
      </c>
      <c r="K106" s="5">
        <v>28428515510</v>
      </c>
      <c r="L106" s="5">
        <v>64998284604</v>
      </c>
      <c r="M106" s="5">
        <v>53893831553</v>
      </c>
      <c r="N106" s="5">
        <v>51331466978</v>
      </c>
      <c r="O106" s="5">
        <v>99388205475</v>
      </c>
      <c r="P106" s="5">
        <v>79940152971</v>
      </c>
      <c r="Q106" s="5">
        <v>45919812527</v>
      </c>
    </row>
    <row r="107" spans="3:17" ht="15.5" x14ac:dyDescent="0.35">
      <c r="C107" t="s">
        <v>143</v>
      </c>
    </row>
    <row r="108" spans="3:17" ht="15.5" x14ac:dyDescent="0.35">
      <c r="C108" t="s">
        <v>144</v>
      </c>
      <c r="D108" s="5">
        <v>29118207</v>
      </c>
      <c r="E108" s="5">
        <v>29118213</v>
      </c>
      <c r="F108" s="5">
        <v>28942207</v>
      </c>
      <c r="G108" s="5">
        <v>28942208</v>
      </c>
      <c r="I108" s="5">
        <v>29118207</v>
      </c>
      <c r="J108" s="5">
        <v>28942207</v>
      </c>
      <c r="K108" s="5">
        <v>38038207</v>
      </c>
      <c r="L108" s="5">
        <v>29478054</v>
      </c>
      <c r="M108" s="5">
        <v>26199654</v>
      </c>
      <c r="N108" s="5">
        <v>6617239</v>
      </c>
      <c r="O108" s="5">
        <v>26011723</v>
      </c>
      <c r="P108" s="5">
        <v>20130484</v>
      </c>
      <c r="Q108" s="5">
        <v>20661550</v>
      </c>
    </row>
    <row r="109" spans="3:17" ht="15.5" x14ac:dyDescent="0.35">
      <c r="C109" t="s">
        <v>137</v>
      </c>
      <c r="D109" s="5">
        <v>33910606156</v>
      </c>
      <c r="E109" s="5">
        <v>33617341139</v>
      </c>
      <c r="F109" s="5">
        <v>34398760468</v>
      </c>
      <c r="G109" s="5">
        <v>32972905076</v>
      </c>
      <c r="I109" s="5">
        <v>33910606156</v>
      </c>
      <c r="J109" s="5">
        <v>32467717385</v>
      </c>
      <c r="K109" s="5">
        <v>28895136259</v>
      </c>
      <c r="L109" s="5">
        <v>21224660887</v>
      </c>
      <c r="M109" s="5">
        <v>7901573699</v>
      </c>
      <c r="N109" s="5">
        <v>13237260188</v>
      </c>
      <c r="O109" s="5">
        <v>5810056251</v>
      </c>
      <c r="P109" s="5">
        <v>4624392327</v>
      </c>
      <c r="Q109" s="5">
        <v>2203856795</v>
      </c>
    </row>
    <row r="110" spans="3:17" ht="15.5" x14ac:dyDescent="0.35">
      <c r="C110" t="s">
        <v>408</v>
      </c>
      <c r="D110" s="5">
        <v>65899855885</v>
      </c>
      <c r="E110" s="5">
        <v>63561960290</v>
      </c>
      <c r="F110" s="5">
        <v>50741960290</v>
      </c>
      <c r="G110" s="5">
        <v>26895274290</v>
      </c>
      <c r="I110" s="5">
        <v>65899855885</v>
      </c>
      <c r="J110" s="5">
        <v>26093616985</v>
      </c>
      <c r="K110" s="5">
        <v>24388616985</v>
      </c>
      <c r="L110" s="5">
        <v>21872716985</v>
      </c>
      <c r="M110" s="5">
        <v>18774716985</v>
      </c>
      <c r="N110" s="5">
        <v>17418716985</v>
      </c>
      <c r="O110" s="5">
        <v>16390420085</v>
      </c>
      <c r="P110" s="5">
        <v>12423089380</v>
      </c>
      <c r="Q110" s="5">
        <v>7834818520</v>
      </c>
    </row>
    <row r="111" spans="3:17" ht="15.5" x14ac:dyDescent="0.35">
      <c r="C111" t="s">
        <v>138</v>
      </c>
      <c r="D111" s="5">
        <v>2370606510</v>
      </c>
      <c r="E111" s="5">
        <v>1592147738</v>
      </c>
      <c r="F111" s="5">
        <v>1794332815</v>
      </c>
      <c r="G111" s="5">
        <v>1949656631</v>
      </c>
      <c r="I111" s="5">
        <v>2370606510</v>
      </c>
      <c r="J111" s="5">
        <v>2155824376</v>
      </c>
      <c r="K111" s="5">
        <v>1617390824</v>
      </c>
      <c r="L111" s="5">
        <v>1821909552</v>
      </c>
      <c r="M111" s="5">
        <v>2562555535</v>
      </c>
      <c r="N111" s="5">
        <v>1871216434</v>
      </c>
      <c r="O111" s="5">
        <v>3319981487</v>
      </c>
      <c r="P111" s="5">
        <v>6631309078</v>
      </c>
      <c r="Q111" s="5">
        <v>2174489125</v>
      </c>
    </row>
    <row r="112" spans="3:17" ht="15.5" x14ac:dyDescent="0.35">
      <c r="C112" t="s">
        <v>323</v>
      </c>
    </row>
    <row r="113" spans="3:17" ht="15.5" x14ac:dyDescent="0.35">
      <c r="C113" t="s">
        <v>638</v>
      </c>
      <c r="E113" s="5">
        <v>53380408389</v>
      </c>
      <c r="F113" s="5">
        <v>56852138030</v>
      </c>
      <c r="G113" s="5">
        <v>59502466934</v>
      </c>
      <c r="J113" s="5">
        <v>65088607928</v>
      </c>
      <c r="K113" s="5">
        <v>65173585074</v>
      </c>
      <c r="L113" s="5">
        <v>97195842016</v>
      </c>
      <c r="M113" s="5">
        <v>111045353599</v>
      </c>
      <c r="N113" s="5">
        <v>156094758836</v>
      </c>
      <c r="O113" s="5">
        <v>160590859725</v>
      </c>
      <c r="P113" s="5">
        <v>125692607402</v>
      </c>
      <c r="Q113" s="5">
        <v>66747253623</v>
      </c>
    </row>
    <row r="114" spans="3:17" ht="15.5" x14ac:dyDescent="0.35">
      <c r="C114" t="s">
        <v>450</v>
      </c>
      <c r="P114" s="5">
        <v>75424133</v>
      </c>
      <c r="Q114" s="5">
        <v>126502882</v>
      </c>
    </row>
    <row r="115" spans="3:17" ht="15.5" x14ac:dyDescent="0.35">
      <c r="C115" t="s">
        <v>141</v>
      </c>
      <c r="Q115" s="5">
        <v>96089909</v>
      </c>
    </row>
    <row r="116" spans="3:17" ht="15.5" x14ac:dyDescent="0.35">
      <c r="C116" t="s">
        <v>325</v>
      </c>
      <c r="E116" s="5">
        <v>53380408389</v>
      </c>
      <c r="F116" s="5">
        <v>56852138030</v>
      </c>
      <c r="G116" s="5">
        <v>59502466934</v>
      </c>
      <c r="J116" s="5">
        <v>65088607928</v>
      </c>
      <c r="K116" s="5">
        <v>65173585074</v>
      </c>
      <c r="L116" s="5">
        <v>97195842016</v>
      </c>
      <c r="M116" s="5">
        <v>111045353599</v>
      </c>
      <c r="N116" s="5">
        <v>156094758836</v>
      </c>
      <c r="O116" s="5">
        <v>160590859725</v>
      </c>
      <c r="P116" s="5">
        <v>125768031535</v>
      </c>
      <c r="Q116" s="5">
        <v>66969846414</v>
      </c>
    </row>
    <row r="117" spans="3:17" ht="15.5" x14ac:dyDescent="0.35">
      <c r="C117" t="s">
        <v>145</v>
      </c>
      <c r="D117" s="5">
        <v>10860679754</v>
      </c>
      <c r="E117" s="5">
        <v>62458541241</v>
      </c>
      <c r="F117" s="5">
        <v>65930270882</v>
      </c>
      <c r="G117" s="5">
        <v>68580599786</v>
      </c>
      <c r="I117" s="5">
        <v>10860679754</v>
      </c>
      <c r="J117" s="5">
        <v>74166740780</v>
      </c>
      <c r="K117" s="5">
        <v>73138734438</v>
      </c>
      <c r="L117" s="5">
        <v>104925359441</v>
      </c>
      <c r="M117" s="5">
        <v>117801273599</v>
      </c>
      <c r="N117" s="5">
        <v>161363041872</v>
      </c>
      <c r="O117" s="5">
        <v>165123897717</v>
      </c>
      <c r="P117" s="5">
        <v>136188889535</v>
      </c>
      <c r="Q117" s="5">
        <v>76784700414</v>
      </c>
    </row>
    <row r="118" spans="3:17" ht="15.5" x14ac:dyDescent="0.35">
      <c r="C118" t="s">
        <v>146</v>
      </c>
      <c r="D118" s="5">
        <v>10860679754</v>
      </c>
      <c r="E118" s="5">
        <v>62458541241</v>
      </c>
      <c r="F118" s="5">
        <v>65930270882</v>
      </c>
      <c r="G118" s="5">
        <v>68580599786</v>
      </c>
      <c r="I118" s="5">
        <v>10860679754</v>
      </c>
      <c r="J118" s="5">
        <v>74166740780</v>
      </c>
      <c r="K118" s="5">
        <v>73138734438</v>
      </c>
      <c r="L118" s="5">
        <v>104925359441</v>
      </c>
      <c r="M118" s="5">
        <v>117801273599</v>
      </c>
      <c r="N118" s="5">
        <v>161363041872</v>
      </c>
      <c r="O118" s="5">
        <v>165123897717</v>
      </c>
      <c r="P118" s="5">
        <v>136188889535</v>
      </c>
      <c r="Q118" s="5">
        <v>76784700414</v>
      </c>
    </row>
    <row r="119" spans="3:17" ht="15.5" x14ac:dyDescent="0.35">
      <c r="C119" t="s">
        <v>150</v>
      </c>
      <c r="D119" s="5">
        <v>213928872510</v>
      </c>
      <c r="E119" s="5">
        <v>215436671013</v>
      </c>
      <c r="F119" s="5">
        <v>228009698624</v>
      </c>
      <c r="G119" s="5">
        <v>218047179775</v>
      </c>
      <c r="I119" s="5">
        <v>213928872510</v>
      </c>
      <c r="J119" s="5">
        <v>222757820116</v>
      </c>
      <c r="K119" s="5">
        <v>251523669740</v>
      </c>
      <c r="L119" s="5">
        <v>327378417654</v>
      </c>
      <c r="M119" s="5">
        <v>318464006522</v>
      </c>
      <c r="N119" s="5">
        <v>354572222236</v>
      </c>
      <c r="O119" s="5">
        <v>428241810415</v>
      </c>
      <c r="P119" s="5">
        <v>360180757236</v>
      </c>
      <c r="Q119" s="5">
        <v>247767767280</v>
      </c>
    </row>
    <row r="120" spans="3:17" ht="15.5" x14ac:dyDescent="0.35">
      <c r="C120" t="s">
        <v>151</v>
      </c>
    </row>
    <row r="121" spans="3:17" ht="15.5" x14ac:dyDescent="0.35">
      <c r="C121" t="s">
        <v>152</v>
      </c>
      <c r="D121" s="5">
        <v>78785152500</v>
      </c>
      <c r="E121" s="5">
        <v>78785152500</v>
      </c>
      <c r="F121" s="5">
        <v>78785152500</v>
      </c>
      <c r="G121" s="5">
        <v>78785152500</v>
      </c>
      <c r="I121" s="5">
        <v>78785152500</v>
      </c>
      <c r="J121" s="5">
        <v>78785152500</v>
      </c>
      <c r="K121" s="5">
        <v>78785152500</v>
      </c>
      <c r="L121" s="5">
        <v>78785152500</v>
      </c>
      <c r="M121" s="5">
        <v>78785152500</v>
      </c>
      <c r="N121" s="5">
        <v>78785152500</v>
      </c>
      <c r="O121" s="5">
        <v>78785152500</v>
      </c>
      <c r="P121" s="5">
        <v>78785152500</v>
      </c>
      <c r="Q121" s="5">
        <v>78785152500</v>
      </c>
    </row>
    <row r="122" spans="3:17" ht="15.5" x14ac:dyDescent="0.35">
      <c r="C122" t="s">
        <v>153</v>
      </c>
      <c r="D122" s="5">
        <v>12869570896</v>
      </c>
      <c r="E122" s="5">
        <v>12869570896</v>
      </c>
      <c r="F122" s="5">
        <v>12869570896</v>
      </c>
      <c r="G122" s="5">
        <v>12869570896</v>
      </c>
      <c r="I122" s="5">
        <v>12869570896</v>
      </c>
      <c r="J122" s="5">
        <v>12869570896</v>
      </c>
      <c r="K122" s="5">
        <v>12869570896</v>
      </c>
      <c r="L122" s="5">
        <v>12869570896</v>
      </c>
      <c r="M122" s="5">
        <v>12869570896</v>
      </c>
      <c r="N122" s="5">
        <v>12869570897</v>
      </c>
      <c r="O122" s="5">
        <v>12869570896</v>
      </c>
      <c r="P122" s="5">
        <v>12869570896</v>
      </c>
      <c r="Q122" s="5">
        <v>12869570896</v>
      </c>
    </row>
    <row r="123" spans="3:17" ht="15.5" x14ac:dyDescent="0.35">
      <c r="C123" t="s">
        <v>155</v>
      </c>
      <c r="D123" s="5">
        <v>-234772718046</v>
      </c>
      <c r="E123" s="5">
        <v>-61237694800</v>
      </c>
      <c r="F123" s="5">
        <v>-63278758976</v>
      </c>
      <c r="G123" s="5">
        <v>-60029628962</v>
      </c>
      <c r="I123" s="5">
        <v>-234772718046</v>
      </c>
      <c r="J123" s="5">
        <v>-60299895186</v>
      </c>
      <c r="K123" s="5">
        <v>-56837742516</v>
      </c>
      <c r="L123" s="5">
        <v>-56474028785</v>
      </c>
      <c r="M123" s="5">
        <v>-53812623477</v>
      </c>
      <c r="N123" s="5">
        <v>-55037647647</v>
      </c>
      <c r="O123" s="5">
        <v>-56026770358</v>
      </c>
      <c r="P123" s="5">
        <v>-65174742032</v>
      </c>
      <c r="Q123" s="5">
        <v>-57528614552</v>
      </c>
    </row>
    <row r="124" spans="3:17" ht="15.5" x14ac:dyDescent="0.35">
      <c r="C124" t="s">
        <v>156</v>
      </c>
    </row>
    <row r="125" spans="3:17" ht="15.5" x14ac:dyDescent="0.35">
      <c r="C125" t="s">
        <v>157</v>
      </c>
    </row>
    <row r="126" spans="3:17" ht="15.5" x14ac:dyDescent="0.35">
      <c r="C126" t="s">
        <v>158</v>
      </c>
      <c r="D126" s="5">
        <v>-234772718046</v>
      </c>
      <c r="E126" s="5">
        <v>-61237694800</v>
      </c>
      <c r="F126" s="5">
        <v>-63278758976</v>
      </c>
      <c r="G126" s="5">
        <v>-60029628962</v>
      </c>
      <c r="I126" s="5">
        <v>-234772718046</v>
      </c>
      <c r="J126" s="5">
        <v>-60299895186</v>
      </c>
      <c r="K126" s="5">
        <v>-56837742516</v>
      </c>
      <c r="L126" s="5">
        <v>-56474028785</v>
      </c>
      <c r="M126" s="5">
        <v>-53812623477</v>
      </c>
      <c r="N126" s="5">
        <v>-55037647647</v>
      </c>
      <c r="O126" s="5">
        <v>-56026770358</v>
      </c>
      <c r="P126" s="5">
        <v>-65174742032</v>
      </c>
      <c r="Q126" s="5">
        <v>-57528614552</v>
      </c>
    </row>
    <row r="127" spans="3:17" ht="15.5" x14ac:dyDescent="0.35">
      <c r="C127" t="s">
        <v>159</v>
      </c>
      <c r="D127" s="5">
        <v>-51046511145</v>
      </c>
      <c r="E127" s="5">
        <v>63147373793</v>
      </c>
      <c r="F127" s="5">
        <v>61526820182</v>
      </c>
      <c r="G127" s="5">
        <v>63207583903</v>
      </c>
      <c r="I127" s="5">
        <v>-51046511145</v>
      </c>
      <c r="J127" s="5">
        <v>63027406420</v>
      </c>
      <c r="K127" s="5">
        <v>63345715764</v>
      </c>
      <c r="L127" s="5">
        <v>61947490438</v>
      </c>
      <c r="M127" s="5">
        <v>60776528029</v>
      </c>
      <c r="N127" s="5">
        <v>58133363850</v>
      </c>
      <c r="O127" s="5">
        <v>57392622610</v>
      </c>
      <c r="P127" s="5">
        <v>46501024305</v>
      </c>
      <c r="Q127" s="5">
        <v>30018973671</v>
      </c>
    </row>
    <row r="128" spans="3:17" ht="15.5" x14ac:dyDescent="0.35">
      <c r="C128" t="s">
        <v>10</v>
      </c>
      <c r="D128" s="5">
        <v>-165017866350</v>
      </c>
      <c r="E128" s="5">
        <v>123399066372</v>
      </c>
      <c r="F128" s="5">
        <v>119737448585</v>
      </c>
      <c r="G128" s="5">
        <v>124667342320</v>
      </c>
      <c r="I128" s="5">
        <v>-165017866350</v>
      </c>
      <c r="J128" s="5">
        <v>124216898613</v>
      </c>
      <c r="K128" s="5">
        <v>128042692134</v>
      </c>
      <c r="L128" s="5">
        <v>126606432464</v>
      </c>
      <c r="M128" s="5">
        <v>127875439677</v>
      </c>
      <c r="N128" s="5">
        <v>124201242728</v>
      </c>
      <c r="O128" s="5">
        <v>124235171909</v>
      </c>
      <c r="P128" s="5">
        <v>98528088028</v>
      </c>
      <c r="Q128" s="5">
        <v>98495948912</v>
      </c>
    </row>
    <row r="129" spans="2:17" ht="15.5" x14ac:dyDescent="0.35">
      <c r="C129" t="s">
        <v>160</v>
      </c>
      <c r="D129" s="5">
        <v>48911006160</v>
      </c>
      <c r="E129" s="5">
        <v>338835737385</v>
      </c>
      <c r="F129" s="5">
        <v>347747147209</v>
      </c>
      <c r="G129" s="5">
        <v>342714522095</v>
      </c>
      <c r="I129" s="5">
        <v>48911006160</v>
      </c>
      <c r="J129" s="5">
        <v>346974718729</v>
      </c>
      <c r="K129" s="5">
        <v>379566361874</v>
      </c>
      <c r="L129" s="5">
        <v>453984850118</v>
      </c>
      <c r="M129" s="5">
        <v>446339446199</v>
      </c>
      <c r="N129" s="5">
        <v>478773464964</v>
      </c>
      <c r="O129" s="5">
        <v>552476982324</v>
      </c>
      <c r="P129" s="5">
        <v>458708845264</v>
      </c>
      <c r="Q129" s="5">
        <v>346263716192</v>
      </c>
    </row>
    <row r="130" spans="2:17" ht="15.5" x14ac:dyDescent="0.35">
      <c r="C130" t="s">
        <v>161</v>
      </c>
      <c r="D130" s="5">
        <v>787851525</v>
      </c>
      <c r="E130" s="5">
        <v>787851525</v>
      </c>
      <c r="F130" s="5">
        <v>787851525</v>
      </c>
      <c r="G130" s="5">
        <v>787851525</v>
      </c>
      <c r="I130" s="5">
        <v>787851525</v>
      </c>
      <c r="J130" s="5">
        <v>787851525</v>
      </c>
      <c r="K130" s="5">
        <v>787851525</v>
      </c>
      <c r="L130" s="5">
        <v>787851525</v>
      </c>
      <c r="M130" s="5">
        <v>787851525</v>
      </c>
      <c r="N130" s="5">
        <v>787851525</v>
      </c>
      <c r="O130" s="5">
        <v>787851525</v>
      </c>
      <c r="P130" s="5">
        <v>787851525</v>
      </c>
      <c r="Q130" s="5">
        <v>787851525</v>
      </c>
    </row>
    <row r="132" spans="2:17" ht="15.5" x14ac:dyDescent="0.35">
      <c r="B132" t="s">
        <v>162</v>
      </c>
      <c r="C132" t="s">
        <v>163</v>
      </c>
      <c r="D132" s="5">
        <v>-1500377051</v>
      </c>
      <c r="E132" s="5">
        <v>7473019117</v>
      </c>
      <c r="F132" s="5">
        <v>-7207582547</v>
      </c>
      <c r="G132" s="5">
        <v>9300886015</v>
      </c>
      <c r="I132" s="5">
        <v>8065945534</v>
      </c>
      <c r="J132" s="5">
        <v>28134023383</v>
      </c>
      <c r="K132" s="5">
        <v>50056846410</v>
      </c>
      <c r="L132" s="5">
        <v>15452120211</v>
      </c>
      <c r="M132" s="5">
        <v>36469075597</v>
      </c>
      <c r="N132" s="5">
        <v>38545261668</v>
      </c>
      <c r="O132" s="5">
        <v>28885869033</v>
      </c>
      <c r="P132" s="5">
        <v>27196581431</v>
      </c>
      <c r="Q132" s="5">
        <v>56796962323</v>
      </c>
    </row>
    <row r="133" spans="2:17" ht="15.5" x14ac:dyDescent="0.35">
      <c r="C133" t="s">
        <v>164</v>
      </c>
      <c r="D133" s="5">
        <v>7446188519</v>
      </c>
      <c r="E133" s="5">
        <v>12225737334</v>
      </c>
      <c r="F133" s="5">
        <v>6675575343</v>
      </c>
      <c r="G133" s="5">
        <v>16852538394</v>
      </c>
      <c r="I133" s="5">
        <v>43200039590</v>
      </c>
      <c r="J133" s="5">
        <v>111250177387</v>
      </c>
      <c r="K133" s="5">
        <v>166530414754</v>
      </c>
      <c r="L133" s="5">
        <v>184242117567</v>
      </c>
      <c r="M133" s="5">
        <v>193643147028</v>
      </c>
      <c r="N133" s="5">
        <v>248459843163</v>
      </c>
      <c r="O133" s="5">
        <v>247063780651</v>
      </c>
      <c r="P133" s="5">
        <v>245414693807</v>
      </c>
      <c r="Q133" s="5">
        <v>236352863781</v>
      </c>
    </row>
    <row r="134" spans="2:17" ht="15.5" x14ac:dyDescent="0.35">
      <c r="C134" t="s">
        <v>329</v>
      </c>
      <c r="D134" s="5">
        <v>-7961783027</v>
      </c>
      <c r="E134" s="5">
        <v>-6553631767</v>
      </c>
      <c r="F134" s="5">
        <v>-13701801171</v>
      </c>
      <c r="G134" s="5">
        <v>-4187121369</v>
      </c>
      <c r="I134" s="5">
        <v>-32404337334</v>
      </c>
      <c r="J134" s="5">
        <v>-67279337770</v>
      </c>
      <c r="K134" s="5">
        <v>-105059750995</v>
      </c>
      <c r="L134" s="5">
        <v>-158045930469</v>
      </c>
      <c r="M134" s="5">
        <v>-136017889389</v>
      </c>
      <c r="N134" s="5">
        <v>-186812298253</v>
      </c>
      <c r="O134" s="5">
        <v>-202815246741</v>
      </c>
      <c r="P134" s="5">
        <v>-209565959683</v>
      </c>
      <c r="Q134" s="5">
        <v>-176131835941</v>
      </c>
    </row>
    <row r="135" spans="2:17" ht="15.5" x14ac:dyDescent="0.35">
      <c r="C135" t="s">
        <v>1135</v>
      </c>
      <c r="D135" s="5">
        <v>204334549</v>
      </c>
      <c r="E135" s="5">
        <v>10461737</v>
      </c>
      <c r="F135" s="5">
        <v>747866</v>
      </c>
      <c r="G135" s="5">
        <v>4843862</v>
      </c>
      <c r="I135" s="5">
        <v>220388014</v>
      </c>
      <c r="J135" s="5">
        <v>351947527</v>
      </c>
      <c r="K135" s="5">
        <v>210831410</v>
      </c>
      <c r="L135" s="5">
        <v>329708035</v>
      </c>
      <c r="M135" s="5">
        <v>368755687</v>
      </c>
      <c r="N135" s="5">
        <v>238093025</v>
      </c>
      <c r="O135" s="5">
        <v>242379867</v>
      </c>
      <c r="P135" s="5">
        <v>278304202</v>
      </c>
      <c r="Q135" s="5">
        <v>688661160</v>
      </c>
    </row>
    <row r="136" spans="2:17" ht="15.5" x14ac:dyDescent="0.35">
      <c r="C136" t="s">
        <v>1136</v>
      </c>
      <c r="F136" s="5">
        <v>86380238</v>
      </c>
      <c r="I136" s="5">
        <v>86380238</v>
      </c>
      <c r="J136" s="5">
        <v>16211120</v>
      </c>
      <c r="L136" s="5">
        <v>31826097</v>
      </c>
      <c r="M136" s="5">
        <v>107254232</v>
      </c>
      <c r="N136" s="5">
        <v>141923339</v>
      </c>
      <c r="O136" s="5">
        <v>11777670300</v>
      </c>
      <c r="P136" s="5">
        <v>8274037739</v>
      </c>
      <c r="Q136" s="5">
        <v>7251280645</v>
      </c>
    </row>
    <row r="137" spans="2:17" ht="15.5" x14ac:dyDescent="0.35">
      <c r="C137" t="s">
        <v>1137</v>
      </c>
      <c r="D137" s="5">
        <v>-1387830479</v>
      </c>
      <c r="E137" s="5">
        <v>-1568865444</v>
      </c>
      <c r="F137" s="5">
        <v>-1814666039</v>
      </c>
      <c r="G137" s="5">
        <v>-2156577951</v>
      </c>
      <c r="I137" s="5">
        <v>-6927939913</v>
      </c>
      <c r="J137" s="5">
        <v>-9752145569</v>
      </c>
      <c r="K137" s="5">
        <v>-12282521341</v>
      </c>
      <c r="L137" s="5">
        <v>-14643158431</v>
      </c>
      <c r="M137" s="5">
        <v>-16111275690</v>
      </c>
      <c r="N137" s="5">
        <v>-18484469853</v>
      </c>
      <c r="O137" s="5">
        <v>-18800872658</v>
      </c>
      <c r="P137" s="5">
        <v>-12153810458</v>
      </c>
      <c r="Q137" s="5">
        <v>-11356401386</v>
      </c>
    </row>
    <row r="138" spans="2:17" ht="15.5" x14ac:dyDescent="0.35">
      <c r="C138" t="s">
        <v>1138</v>
      </c>
      <c r="D138" s="5">
        <v>-872827264</v>
      </c>
      <c r="I138" s="5">
        <v>-872827264</v>
      </c>
      <c r="J138" s="5">
        <v>-2871554151</v>
      </c>
      <c r="K138" s="5">
        <v>-5013568818</v>
      </c>
      <c r="L138" s="5">
        <v>-5060589273</v>
      </c>
      <c r="M138" s="5">
        <v>-5520916271</v>
      </c>
      <c r="N138" s="5">
        <v>-4997829753</v>
      </c>
      <c r="O138" s="5">
        <v>-8581842386</v>
      </c>
      <c r="P138" s="5">
        <v>-5050684176</v>
      </c>
      <c r="Q138" s="5">
        <v>-7605936</v>
      </c>
    </row>
    <row r="139" spans="2:17" ht="15.5" x14ac:dyDescent="0.35">
      <c r="C139" t="s">
        <v>1139</v>
      </c>
      <c r="D139" s="5">
        <v>4764242203</v>
      </c>
      <c r="F139" s="5">
        <v>1212796921</v>
      </c>
      <c r="G139" s="5">
        <v>-1212796921</v>
      </c>
      <c r="I139" s="5">
        <v>4764242203</v>
      </c>
      <c r="J139" s="5">
        <v>-3581275161</v>
      </c>
      <c r="K139" s="5">
        <v>5671441400</v>
      </c>
      <c r="L139" s="5">
        <v>8598146685</v>
      </c>
    </row>
    <row r="140" spans="2:17" ht="15.5" x14ac:dyDescent="0.35">
      <c r="C140" t="s">
        <v>1140</v>
      </c>
      <c r="D140" s="5">
        <v>-3359317257</v>
      </c>
      <c r="E140" s="5">
        <v>3359317257</v>
      </c>
    </row>
    <row r="141" spans="2:17" ht="15.5" x14ac:dyDescent="0.35">
      <c r="C141" t="s">
        <v>1141</v>
      </c>
      <c r="D141" s="5">
        <v>-333384295</v>
      </c>
      <c r="F141" s="5">
        <v>333384295</v>
      </c>
    </row>
    <row r="142" spans="2:17" ht="15.5" x14ac:dyDescent="0.35">
      <c r="C142" t="s">
        <v>1142</v>
      </c>
    </row>
    <row r="143" spans="2:17" ht="15.5" x14ac:dyDescent="0.35">
      <c r="C143" t="s">
        <v>1143</v>
      </c>
    </row>
    <row r="144" spans="2:17" ht="15.5" x14ac:dyDescent="0.35">
      <c r="C144" t="s">
        <v>189</v>
      </c>
    </row>
    <row r="145" spans="3:17" ht="15.5" x14ac:dyDescent="0.35">
      <c r="C145" t="s">
        <v>173</v>
      </c>
      <c r="D145" s="5">
        <v>669878516</v>
      </c>
      <c r="E145" s="5">
        <v>-7751730450</v>
      </c>
      <c r="F145" s="5">
        <v>9318104342</v>
      </c>
      <c r="G145" s="5">
        <v>-10253212198</v>
      </c>
      <c r="I145" s="5">
        <v>-8016959790</v>
      </c>
      <c r="J145" s="5">
        <v>-27327173814</v>
      </c>
      <c r="K145" s="5">
        <v>-46952469422</v>
      </c>
      <c r="L145" s="5">
        <v>-16862320118</v>
      </c>
      <c r="M145" s="5">
        <v>-33718377530</v>
      </c>
      <c r="N145" s="5">
        <v>-24922398462</v>
      </c>
      <c r="O145" s="5">
        <v>33716409011</v>
      </c>
      <c r="P145" s="5">
        <v>60087524881</v>
      </c>
      <c r="Q145" s="5">
        <v>-19289169976</v>
      </c>
    </row>
    <row r="146" spans="3:17" ht="15.5" x14ac:dyDescent="0.35">
      <c r="C146" t="s">
        <v>174</v>
      </c>
      <c r="D146" s="5">
        <v>330333261</v>
      </c>
      <c r="E146" s="5">
        <v>-1500000</v>
      </c>
      <c r="F146" s="5">
        <v>-2053083100</v>
      </c>
      <c r="G146" s="5">
        <v>-3389000</v>
      </c>
      <c r="I146" s="5">
        <v>-1727638839</v>
      </c>
      <c r="J146" s="5">
        <v>-29295040</v>
      </c>
      <c r="K146" s="5">
        <v>-2703127332</v>
      </c>
      <c r="L146" s="5">
        <v>-930278129</v>
      </c>
      <c r="M146" s="5">
        <v>-4916553333</v>
      </c>
      <c r="N146" s="5">
        <v>-14023948145</v>
      </c>
      <c r="O146" s="5">
        <v>-61041414417</v>
      </c>
      <c r="P146" s="5">
        <v>-84069896046</v>
      </c>
      <c r="Q146" s="5">
        <v>-23151604242</v>
      </c>
    </row>
    <row r="147" spans="3:17" ht="15.5" x14ac:dyDescent="0.35">
      <c r="C147" t="s">
        <v>176</v>
      </c>
      <c r="D147" s="5">
        <v>-3174000</v>
      </c>
      <c r="E147" s="5">
        <v>-1500000</v>
      </c>
      <c r="F147" s="5">
        <v>-2053083100</v>
      </c>
      <c r="G147" s="5">
        <v>-3389000</v>
      </c>
      <c r="I147" s="5">
        <v>-2061146100</v>
      </c>
      <c r="J147" s="5">
        <v>-29295040</v>
      </c>
      <c r="K147" s="5">
        <v>-2103127332</v>
      </c>
      <c r="L147" s="5">
        <v>-430278129</v>
      </c>
      <c r="M147" s="5">
        <v>-4316553333</v>
      </c>
      <c r="N147" s="5">
        <v>-14013861439</v>
      </c>
      <c r="O147" s="5">
        <v>-60653150341</v>
      </c>
      <c r="P147" s="5">
        <v>-65666453725</v>
      </c>
      <c r="Q147" s="5">
        <v>-20116385386</v>
      </c>
    </row>
    <row r="148" spans="3:17" ht="15.5" x14ac:dyDescent="0.35">
      <c r="C148" t="s">
        <v>1144</v>
      </c>
      <c r="D148" s="5">
        <v>333507261</v>
      </c>
      <c r="I148" s="5">
        <v>333507261</v>
      </c>
    </row>
    <row r="149" spans="3:17" ht="15.5" x14ac:dyDescent="0.35">
      <c r="C149" t="s">
        <v>1145</v>
      </c>
      <c r="Q149" s="5">
        <v>47878392</v>
      </c>
    </row>
    <row r="150" spans="3:17" ht="15.5" x14ac:dyDescent="0.35">
      <c r="C150" t="s">
        <v>336</v>
      </c>
      <c r="P150" s="5">
        <v>152912217</v>
      </c>
      <c r="Q150" s="5">
        <v>293163321</v>
      </c>
    </row>
    <row r="151" spans="3:17" ht="15.5" x14ac:dyDescent="0.35">
      <c r="C151" t="s">
        <v>338</v>
      </c>
      <c r="K151" s="5">
        <v>-600000000</v>
      </c>
      <c r="L151" s="5">
        <v>-500000000</v>
      </c>
      <c r="M151" s="5">
        <v>-600000000</v>
      </c>
      <c r="N151" s="5">
        <v>-10086706</v>
      </c>
      <c r="O151" s="5">
        <v>-388264076</v>
      </c>
      <c r="P151" s="5">
        <v>-18556354538</v>
      </c>
      <c r="Q151" s="5">
        <v>-3376260569</v>
      </c>
    </row>
    <row r="152" spans="3:17" ht="15.5" x14ac:dyDescent="0.35">
      <c r="C152" t="s">
        <v>183</v>
      </c>
      <c r="D152" s="5">
        <v>669878516</v>
      </c>
      <c r="E152" s="5">
        <v>-7751730450</v>
      </c>
      <c r="F152" s="5">
        <v>9318104342</v>
      </c>
      <c r="G152" s="5">
        <v>-10253212198</v>
      </c>
      <c r="I152" s="5">
        <v>-8016959790</v>
      </c>
      <c r="J152" s="5">
        <v>-27327173814</v>
      </c>
      <c r="K152" s="5">
        <v>-46952469422</v>
      </c>
      <c r="L152" s="5">
        <v>-16862320118</v>
      </c>
      <c r="M152" s="5">
        <v>-33718377530</v>
      </c>
      <c r="N152" s="5">
        <v>-24922398462</v>
      </c>
      <c r="O152" s="5">
        <v>33716409011</v>
      </c>
      <c r="P152" s="5">
        <v>60087524881</v>
      </c>
      <c r="Q152" s="5">
        <v>-19289169976</v>
      </c>
    </row>
    <row r="153" spans="3:17" ht="15.5" x14ac:dyDescent="0.35">
      <c r="C153" t="s">
        <v>1146</v>
      </c>
      <c r="D153" s="5">
        <v>5155121598</v>
      </c>
      <c r="E153" s="5">
        <v>796749426</v>
      </c>
      <c r="F153" s="5">
        <v>-181115271</v>
      </c>
      <c r="G153" s="5">
        <v>786364285</v>
      </c>
      <c r="I153" s="5">
        <v>6557120038</v>
      </c>
      <c r="J153" s="5">
        <v>2426502322</v>
      </c>
      <c r="K153" s="5">
        <v>59425467</v>
      </c>
      <c r="L153" s="5">
        <v>-1196862283</v>
      </c>
      <c r="M153" s="5">
        <v>1816851281</v>
      </c>
      <c r="N153" s="5">
        <v>-1774009398</v>
      </c>
      <c r="O153" s="5">
        <v>5214856183</v>
      </c>
      <c r="P153" s="5">
        <v>-4435604651</v>
      </c>
      <c r="Q153" s="5">
        <v>-417095391</v>
      </c>
    </row>
    <row r="154" spans="3:17" ht="15.5" x14ac:dyDescent="0.35">
      <c r="C154" t="s">
        <v>1062</v>
      </c>
      <c r="D154" s="5">
        <v>2337895595</v>
      </c>
      <c r="E154" s="5">
        <v>12820000000</v>
      </c>
      <c r="F154" s="5">
        <v>23846686000</v>
      </c>
      <c r="G154" s="5">
        <v>801657305</v>
      </c>
      <c r="I154" s="5">
        <v>39806238900</v>
      </c>
      <c r="J154" s="5">
        <v>1705000000</v>
      </c>
      <c r="K154" s="5">
        <v>2515900000</v>
      </c>
      <c r="L154" s="5">
        <v>3098000000</v>
      </c>
      <c r="M154" s="5">
        <v>1356000000</v>
      </c>
      <c r="N154" s="5">
        <v>1028296900</v>
      </c>
      <c r="O154" s="5">
        <v>3967330705</v>
      </c>
      <c r="P154" s="5">
        <v>4588270860</v>
      </c>
      <c r="Q154" s="5">
        <v>5449513968</v>
      </c>
    </row>
    <row r="155" spans="3:17" ht="15.5" x14ac:dyDescent="0.35">
      <c r="C155" t="s">
        <v>748</v>
      </c>
      <c r="N155" s="5">
        <v>-18838796</v>
      </c>
      <c r="O155" s="5">
        <v>-107664026</v>
      </c>
      <c r="P155" s="5">
        <v>-106879206</v>
      </c>
      <c r="Q155" s="5">
        <v>-253381310</v>
      </c>
    </row>
    <row r="156" spans="3:17" ht="15.5" x14ac:dyDescent="0.35">
      <c r="C156" t="s">
        <v>1147</v>
      </c>
      <c r="Q156" s="5">
        <v>304003275</v>
      </c>
    </row>
    <row r="157" spans="3:17" ht="15.5" x14ac:dyDescent="0.35">
      <c r="C157" t="s">
        <v>1148</v>
      </c>
      <c r="P157" s="5">
        <v>-3297031504</v>
      </c>
      <c r="Q157" s="5">
        <v>-4315005006</v>
      </c>
    </row>
    <row r="158" spans="3:17" ht="15.5" x14ac:dyDescent="0.35">
      <c r="C158" t="s">
        <v>1149</v>
      </c>
      <c r="D158" s="5">
        <v>6040911854</v>
      </c>
      <c r="E158" s="5">
        <v>9906702837</v>
      </c>
      <c r="F158" s="5">
        <v>5627420222</v>
      </c>
      <c r="G158" s="5">
        <v>14810566738</v>
      </c>
      <c r="I158" s="5">
        <v>36385601651</v>
      </c>
      <c r="J158" s="5">
        <v>110609211449</v>
      </c>
      <c r="K158" s="5">
        <v>73681141008</v>
      </c>
      <c r="L158" s="5">
        <v>101702507946</v>
      </c>
      <c r="M158" s="5">
        <v>64269982968</v>
      </c>
      <c r="N158" s="5">
        <v>102383312808</v>
      </c>
      <c r="O158" s="5">
        <v>156937804047</v>
      </c>
      <c r="P158" s="5">
        <v>64520864381</v>
      </c>
    </row>
    <row r="159" spans="3:17" ht="15.5" x14ac:dyDescent="0.35">
      <c r="C159" t="s">
        <v>434</v>
      </c>
      <c r="D159" s="5">
        <v>-12864050531</v>
      </c>
      <c r="E159" s="5">
        <v>-31275182713</v>
      </c>
      <c r="F159" s="5">
        <v>-19974886609</v>
      </c>
      <c r="G159" s="5">
        <v>-26651800526</v>
      </c>
      <c r="I159" s="5">
        <v>-90765920379</v>
      </c>
      <c r="J159" s="5">
        <v>-142067887585</v>
      </c>
      <c r="K159" s="5">
        <v>-123208935897</v>
      </c>
      <c r="L159" s="5">
        <v>-120465965781</v>
      </c>
      <c r="M159" s="5">
        <v>-101161211779</v>
      </c>
      <c r="N159" s="5">
        <v>-126541159976</v>
      </c>
      <c r="O159" s="5">
        <v>-132295917898</v>
      </c>
      <c r="P159" s="5">
        <v>-1182094999</v>
      </c>
      <c r="Q159" s="5">
        <v>-20057205512</v>
      </c>
    </row>
    <row r="160" spans="3:17" ht="15.5" x14ac:dyDescent="0.35">
      <c r="C160" t="s">
        <v>1064</v>
      </c>
    </row>
    <row r="161" spans="2:17" ht="15.5" x14ac:dyDescent="0.35">
      <c r="C161" t="s">
        <v>391</v>
      </c>
      <c r="D161" s="5">
        <v>-500165274</v>
      </c>
      <c r="E161" s="5">
        <v>-280211333</v>
      </c>
      <c r="F161" s="5">
        <v>57438695</v>
      </c>
      <c r="G161" s="5">
        <v>-955715183</v>
      </c>
      <c r="I161" s="5">
        <v>-1678653095</v>
      </c>
      <c r="J161" s="5">
        <v>777554529</v>
      </c>
      <c r="K161" s="5">
        <v>401249656</v>
      </c>
      <c r="L161" s="5">
        <v>-2340478036</v>
      </c>
      <c r="M161" s="5">
        <v>-2165855266</v>
      </c>
      <c r="N161" s="5">
        <v>-401084939</v>
      </c>
      <c r="O161" s="5">
        <v>1560863627</v>
      </c>
      <c r="P161" s="5">
        <v>3214210266</v>
      </c>
      <c r="Q161" s="5">
        <v>14356188105</v>
      </c>
    </row>
    <row r="162" spans="2:17" ht="15.5" x14ac:dyDescent="0.35">
      <c r="C162" t="s">
        <v>193</v>
      </c>
      <c r="G162" s="5">
        <v>2825716869</v>
      </c>
      <c r="I162" s="5">
        <v>2825716869</v>
      </c>
      <c r="J162" s="5">
        <v>2048162340</v>
      </c>
      <c r="K162" s="5">
        <v>1646912684</v>
      </c>
      <c r="L162" s="5">
        <v>3987390720</v>
      </c>
      <c r="M162" s="5">
        <v>6153245986</v>
      </c>
      <c r="N162" s="5">
        <v>6724458079</v>
      </c>
      <c r="O162" s="5">
        <v>13703561991</v>
      </c>
      <c r="P162" s="5">
        <v>24483940804</v>
      </c>
      <c r="Q162" s="5">
        <v>22111262700</v>
      </c>
    </row>
    <row r="163" spans="2:17" ht="15.5" x14ac:dyDescent="0.35">
      <c r="C163" t="s">
        <v>194</v>
      </c>
      <c r="N163" s="5">
        <v>-170127154</v>
      </c>
      <c r="O163" s="5">
        <v>3265695456</v>
      </c>
      <c r="P163" s="5">
        <v>-13994589079</v>
      </c>
      <c r="Q163" s="5">
        <v>-11983510001</v>
      </c>
    </row>
    <row r="164" spans="2:17" ht="15.5" x14ac:dyDescent="0.35">
      <c r="C164" t="s">
        <v>195</v>
      </c>
      <c r="D164" s="5">
        <v>-500165274</v>
      </c>
      <c r="E164" s="5">
        <v>-280211333</v>
      </c>
      <c r="F164" s="5">
        <v>57438695</v>
      </c>
      <c r="G164" s="5">
        <v>1870001686</v>
      </c>
      <c r="I164" s="5">
        <v>1147063774</v>
      </c>
      <c r="J164" s="5">
        <v>2825716869</v>
      </c>
      <c r="K164" s="5">
        <v>2048162340</v>
      </c>
      <c r="L164" s="5">
        <v>1646912684</v>
      </c>
      <c r="M164" s="5">
        <v>3987390720</v>
      </c>
      <c r="N164" s="5">
        <v>6153245986</v>
      </c>
      <c r="O164" s="5">
        <v>18530121074</v>
      </c>
      <c r="P164" s="5">
        <v>13703561991</v>
      </c>
      <c r="Q164" s="5">
        <v>24483940804</v>
      </c>
    </row>
    <row r="166" spans="2:17" ht="15.5" x14ac:dyDescent="0.35">
      <c r="B166" t="s">
        <v>196</v>
      </c>
      <c r="C166" t="s">
        <v>12</v>
      </c>
      <c r="D166" s="5">
        <v>790000000</v>
      </c>
      <c r="E166" s="5">
        <v>790000000</v>
      </c>
      <c r="F166" s="5">
        <v>790000000</v>
      </c>
      <c r="G166" s="5">
        <v>790000000</v>
      </c>
      <c r="I166" s="5">
        <v>790000000</v>
      </c>
      <c r="J166" s="5">
        <v>790000000</v>
      </c>
      <c r="K166" s="5">
        <v>790000000</v>
      </c>
      <c r="L166" s="5">
        <v>790000000</v>
      </c>
      <c r="M166" s="5">
        <v>790000000</v>
      </c>
      <c r="N166" s="5">
        <v>790000000</v>
      </c>
      <c r="O166" s="5">
        <v>790000000</v>
      </c>
      <c r="P166" s="5">
        <v>790000000</v>
      </c>
      <c r="Q166" s="5">
        <v>790000000</v>
      </c>
    </row>
    <row r="167" spans="2:17" ht="15.5" x14ac:dyDescent="0.35">
      <c r="C167" t="s">
        <v>197</v>
      </c>
      <c r="D167" s="6">
        <v>-220.26</v>
      </c>
      <c r="E167" s="6">
        <v>2.59</v>
      </c>
      <c r="F167" s="6">
        <v>-4.12</v>
      </c>
      <c r="G167" s="6">
        <v>0.34</v>
      </c>
    </row>
    <row r="168" spans="2:17" ht="15.5" x14ac:dyDescent="0.35">
      <c r="C168" t="s">
        <v>198</v>
      </c>
      <c r="D168" s="6">
        <v>-0.44</v>
      </c>
      <c r="E168" s="5">
        <v>39</v>
      </c>
      <c r="F168" s="6">
        <v>-42.48</v>
      </c>
      <c r="G168" s="6">
        <v>147.06</v>
      </c>
    </row>
    <row r="169" spans="2:17" ht="15.5" x14ac:dyDescent="0.35">
      <c r="C169" t="s">
        <v>73</v>
      </c>
      <c r="D169" s="6">
        <v>9.93</v>
      </c>
      <c r="E169" s="6">
        <v>9.2100000000000009</v>
      </c>
      <c r="F169" s="6">
        <v>17.61</v>
      </c>
      <c r="G169" s="6">
        <v>2.64</v>
      </c>
    </row>
    <row r="170" spans="2:17" ht="15.5" x14ac:dyDescent="0.35">
      <c r="C170" t="s">
        <v>199</v>
      </c>
      <c r="D170" s="5">
        <v>-7980000000</v>
      </c>
      <c r="E170" s="5">
        <v>5170000000</v>
      </c>
      <c r="F170" s="5">
        <v>540000000</v>
      </c>
      <c r="G170" s="5">
        <v>7880000000</v>
      </c>
    </row>
    <row r="171" spans="2:17" ht="15.5" x14ac:dyDescent="0.35">
      <c r="C171" t="s">
        <v>200</v>
      </c>
      <c r="D171" s="6">
        <v>-3.548</v>
      </c>
      <c r="E171" s="6">
        <v>6.0000000000000001E-3</v>
      </c>
      <c r="F171" s="6">
        <v>-9.300000000000001E-3</v>
      </c>
      <c r="G171" s="6">
        <v>8.0000000000000004E-4</v>
      </c>
    </row>
    <row r="172" spans="2:17" ht="15.5" x14ac:dyDescent="0.35">
      <c r="C172" t="s">
        <v>201</v>
      </c>
      <c r="D172" s="6">
        <v>1.5226</v>
      </c>
      <c r="E172" s="6">
        <v>3.39E-2</v>
      </c>
      <c r="F172" s="6">
        <v>-5.5800000000000002E-2</v>
      </c>
      <c r="G172" s="6">
        <v>4.4000000000000003E-3</v>
      </c>
    </row>
    <row r="173" spans="2:17" ht="15.5" x14ac:dyDescent="0.35">
      <c r="C173" t="s">
        <v>202</v>
      </c>
      <c r="D173" s="6">
        <v>-0.19550000000000001</v>
      </c>
      <c r="E173" s="6">
        <v>1.9699999999999999E-2</v>
      </c>
      <c r="F173" s="6">
        <v>-1.6799999999999999E-2</v>
      </c>
      <c r="G173" s="6">
        <v>2.35E-2</v>
      </c>
    </row>
    <row r="174" spans="2:17" ht="15.5" x14ac:dyDescent="0.35">
      <c r="C174" t="s">
        <v>203</v>
      </c>
      <c r="D174" s="6">
        <v>-1.85</v>
      </c>
      <c r="E174" s="6">
        <v>2.33</v>
      </c>
      <c r="F174" s="6">
        <v>-1.75</v>
      </c>
      <c r="G174" s="6">
        <v>2.13</v>
      </c>
    </row>
    <row r="175" spans="2:17" ht="15.5" x14ac:dyDescent="0.35">
      <c r="C175" t="s">
        <v>205</v>
      </c>
      <c r="D175" s="6">
        <v>-0.67</v>
      </c>
      <c r="E175" s="6">
        <v>1.32</v>
      </c>
      <c r="F175" s="6">
        <v>2.37</v>
      </c>
      <c r="G175" s="6">
        <v>0.64</v>
      </c>
    </row>
    <row r="176" spans="2:17" ht="15.5" x14ac:dyDescent="0.35">
      <c r="C176" t="s">
        <v>206</v>
      </c>
      <c r="D176" s="6">
        <v>-144.66</v>
      </c>
      <c r="E176" s="6">
        <v>76.48</v>
      </c>
      <c r="F176" s="6">
        <v>73.89</v>
      </c>
      <c r="G176" s="6">
        <v>78.010000000000005</v>
      </c>
    </row>
    <row r="177" spans="3:17" ht="15.5" x14ac:dyDescent="0.35">
      <c r="C177" t="s">
        <v>207</v>
      </c>
      <c r="D177" s="6">
        <v>-0.67</v>
      </c>
      <c r="E177" s="6">
        <v>1.33</v>
      </c>
      <c r="F177" s="6">
        <v>2.38</v>
      </c>
      <c r="G177" s="6">
        <v>0.65</v>
      </c>
    </row>
    <row r="178" spans="3:17" ht="15.5" x14ac:dyDescent="0.35">
      <c r="C178" t="s">
        <v>208</v>
      </c>
      <c r="D178" s="6">
        <v>-144.66</v>
      </c>
      <c r="E178" s="6">
        <v>76.180000000000007</v>
      </c>
      <c r="F178" s="6">
        <v>73.459999999999994</v>
      </c>
      <c r="G178" s="6">
        <v>77.45</v>
      </c>
    </row>
    <row r="179" spans="3:17" ht="15.5" x14ac:dyDescent="0.35">
      <c r="C179" t="s">
        <v>209</v>
      </c>
      <c r="D179" s="5">
        <v>146000000000</v>
      </c>
      <c r="E179" s="5">
        <v>53000000000</v>
      </c>
      <c r="F179" s="5">
        <v>89000000000</v>
      </c>
      <c r="G179" s="5">
        <v>113000000000</v>
      </c>
    </row>
    <row r="180" spans="3:17" ht="15.5" x14ac:dyDescent="0.35">
      <c r="C180" t="s">
        <v>210</v>
      </c>
      <c r="D180" s="5">
        <v>73000000000</v>
      </c>
      <c r="E180" s="5">
        <v>27000000000</v>
      </c>
      <c r="F180" s="5">
        <v>45000000000</v>
      </c>
      <c r="G180" s="5">
        <v>56000000000</v>
      </c>
    </row>
    <row r="181" spans="3:17" ht="15.5" x14ac:dyDescent="0.35">
      <c r="C181" t="s">
        <v>302</v>
      </c>
      <c r="D181" s="5">
        <v>-114000000000</v>
      </c>
      <c r="E181" s="5">
        <v>60000000000</v>
      </c>
      <c r="F181" s="5">
        <v>58000000000</v>
      </c>
      <c r="G181" s="5">
        <v>61000000000</v>
      </c>
    </row>
    <row r="182" spans="3:17" ht="15.5" x14ac:dyDescent="0.35">
      <c r="C182" t="s">
        <v>24</v>
      </c>
      <c r="D182" s="5">
        <v>220000000000</v>
      </c>
      <c r="E182" s="5">
        <v>80000000000</v>
      </c>
      <c r="F182" s="5">
        <v>134000000000</v>
      </c>
      <c r="G182" s="5">
        <v>169000000000</v>
      </c>
    </row>
    <row r="183" spans="3:17" ht="15.5" x14ac:dyDescent="0.35">
      <c r="C183" t="s">
        <v>21</v>
      </c>
      <c r="D183" s="5">
        <v>219000000000</v>
      </c>
      <c r="E183" s="5">
        <v>78000000000</v>
      </c>
      <c r="F183" s="5">
        <v>132000000000</v>
      </c>
      <c r="G183" s="5">
        <v>167000000000</v>
      </c>
    </row>
    <row r="184" spans="3:17" ht="15.5" x14ac:dyDescent="0.35">
      <c r="C184" t="s">
        <v>212</v>
      </c>
      <c r="D184" s="5">
        <v>-177000000000</v>
      </c>
      <c r="E184" s="5">
        <v>159000000000</v>
      </c>
      <c r="F184" s="5">
        <v>157000000000</v>
      </c>
      <c r="G184" s="5">
        <v>166000000000</v>
      </c>
    </row>
    <row r="185" spans="3:17" ht="15.5" x14ac:dyDescent="0.35">
      <c r="C185" t="s">
        <v>213</v>
      </c>
      <c r="D185" s="5">
        <v>-2000000000</v>
      </c>
      <c r="E185" s="5">
        <v>7000000000</v>
      </c>
      <c r="F185" s="5">
        <v>-7000000000</v>
      </c>
      <c r="G185" s="5">
        <v>9000000000</v>
      </c>
    </row>
    <row r="186" spans="3:17" ht="15.5" x14ac:dyDescent="0.35">
      <c r="C186" t="s">
        <v>214</v>
      </c>
      <c r="D186" s="5">
        <v>0</v>
      </c>
      <c r="E186" s="5">
        <v>0</v>
      </c>
      <c r="F186" s="5">
        <v>-2000000000</v>
      </c>
      <c r="G186" s="5">
        <v>0</v>
      </c>
    </row>
    <row r="187" spans="3:17" ht="15.5" x14ac:dyDescent="0.35">
      <c r="C187" t="s">
        <v>13</v>
      </c>
      <c r="D187" s="5">
        <v>-2000000000</v>
      </c>
      <c r="E187" s="5">
        <v>7000000000</v>
      </c>
      <c r="F187" s="5">
        <v>-9000000000</v>
      </c>
      <c r="G187" s="5">
        <v>9000000000</v>
      </c>
    </row>
    <row r="188" spans="3:17" ht="15.5" x14ac:dyDescent="0.35">
      <c r="C188" t="s">
        <v>16</v>
      </c>
      <c r="D188" s="6">
        <v>-1.91</v>
      </c>
      <c r="E188" s="6">
        <v>9.48</v>
      </c>
      <c r="F188" s="6">
        <v>-11.75</v>
      </c>
      <c r="G188" s="6">
        <v>11.8</v>
      </c>
    </row>
    <row r="189" spans="3:17" ht="15.5" x14ac:dyDescent="0.35">
      <c r="C189" t="s">
        <v>58</v>
      </c>
      <c r="I189" s="6">
        <v>-221.45</v>
      </c>
      <c r="J189" s="6">
        <v>-4.3899999999999997</v>
      </c>
      <c r="K189" s="6">
        <v>-0.46</v>
      </c>
      <c r="L189" s="6">
        <v>-3.38</v>
      </c>
      <c r="M189" s="6">
        <v>1.55</v>
      </c>
      <c r="N189" s="6">
        <v>1.26</v>
      </c>
      <c r="O189" s="6">
        <v>12.01</v>
      </c>
      <c r="P189" s="6">
        <v>-9.7100000000000009</v>
      </c>
      <c r="Q189" s="6">
        <v>-5.5</v>
      </c>
    </row>
    <row r="190" spans="3:17" ht="15.5" x14ac:dyDescent="0.35">
      <c r="C190" t="s">
        <v>72</v>
      </c>
      <c r="I190" s="6">
        <v>-0.44</v>
      </c>
      <c r="J190" s="6">
        <v>-11.39</v>
      </c>
      <c r="K190" s="6">
        <v>-326.08999999999997</v>
      </c>
      <c r="L190" s="6">
        <v>-17.16</v>
      </c>
      <c r="M190" s="5">
        <v>40</v>
      </c>
      <c r="N190" s="6">
        <v>39.68</v>
      </c>
      <c r="O190" s="6">
        <v>4.16</v>
      </c>
      <c r="P190" s="6">
        <v>-5.25</v>
      </c>
      <c r="Q190" s="6">
        <v>-9.09</v>
      </c>
    </row>
    <row r="191" spans="3:17" ht="15.5" x14ac:dyDescent="0.35">
      <c r="C191" t="s">
        <v>75</v>
      </c>
      <c r="I191" s="6">
        <v>1.95</v>
      </c>
      <c r="J191" s="6">
        <v>0.38</v>
      </c>
      <c r="K191" s="6">
        <v>0.73</v>
      </c>
      <c r="L191" s="6">
        <v>0.27</v>
      </c>
      <c r="M191" s="6">
        <v>0.26</v>
      </c>
      <c r="N191" s="6">
        <v>0.19</v>
      </c>
      <c r="O191" s="6">
        <v>0.14000000000000001</v>
      </c>
      <c r="P191" s="6">
        <v>0.19</v>
      </c>
      <c r="Q191" s="6">
        <v>0.16</v>
      </c>
    </row>
    <row r="192" spans="3:17" ht="15.5" x14ac:dyDescent="0.35">
      <c r="C192" t="s">
        <v>215</v>
      </c>
      <c r="I192" s="5">
        <v>5610000000</v>
      </c>
      <c r="J192" s="5">
        <v>22910000000</v>
      </c>
      <c r="K192" s="5">
        <v>41860000000</v>
      </c>
      <c r="L192" s="5">
        <v>70710000000</v>
      </c>
    </row>
    <row r="193" spans="3:17" ht="15.5" x14ac:dyDescent="0.35">
      <c r="C193" t="s">
        <v>216</v>
      </c>
      <c r="I193" s="6">
        <v>-3.5670999999999999</v>
      </c>
      <c r="J193" s="6">
        <v>-0.01</v>
      </c>
      <c r="K193" s="6">
        <v>-1E-3</v>
      </c>
      <c r="L193" s="6">
        <v>-5.8999999999999999E-3</v>
      </c>
      <c r="M193" s="6">
        <v>2.7000000000000001E-3</v>
      </c>
      <c r="N193" s="6">
        <v>2.0999999999999999E-3</v>
      </c>
      <c r="O193" s="6">
        <v>1.7100000000000001E-2</v>
      </c>
      <c r="P193" s="6">
        <v>-1.67E-2</v>
      </c>
      <c r="Q193" s="6">
        <v>-1.2500000000000001E-2</v>
      </c>
    </row>
    <row r="194" spans="3:17" ht="15.5" x14ac:dyDescent="0.35">
      <c r="C194" t="s">
        <v>217</v>
      </c>
      <c r="I194" s="6">
        <v>1.5308000000000002</v>
      </c>
      <c r="J194" s="6">
        <v>-5.6600000000000004E-2</v>
      </c>
      <c r="K194" s="6">
        <v>-5.6000000000000008E-3</v>
      </c>
      <c r="L194" s="6">
        <v>-4.1200000000000001E-2</v>
      </c>
      <c r="M194" s="6">
        <v>1.83E-2</v>
      </c>
      <c r="N194" s="6">
        <v>1.4999999999999999E-2</v>
      </c>
      <c r="O194" s="6">
        <v>0.1416</v>
      </c>
      <c r="P194" s="6">
        <v>-0.14699999999999999</v>
      </c>
      <c r="Q194" s="6">
        <v>-6.3299999999999995E-2</v>
      </c>
    </row>
    <row r="195" spans="3:17" ht="15.5" x14ac:dyDescent="0.35">
      <c r="C195" t="s">
        <v>218</v>
      </c>
      <c r="I195" s="6">
        <v>8.9200000000000002E-2</v>
      </c>
      <c r="J195" s="6">
        <v>7.4099999999999999E-2</v>
      </c>
      <c r="K195" s="6">
        <v>0.14019999999999999</v>
      </c>
      <c r="L195" s="6">
        <v>0.14269999999999999</v>
      </c>
      <c r="M195" s="6">
        <v>0.13570000000000002</v>
      </c>
      <c r="N195" s="6">
        <v>0.10949999999999999</v>
      </c>
      <c r="O195" s="6">
        <v>0.19239999999999999</v>
      </c>
      <c r="P195" s="6">
        <v>8.6099999999999996E-2</v>
      </c>
      <c r="Q195" s="6">
        <v>0.49299999999999999</v>
      </c>
    </row>
    <row r="196" spans="3:17" ht="15.5" x14ac:dyDescent="0.35">
      <c r="C196" t="s">
        <v>219</v>
      </c>
      <c r="I196" s="6">
        <v>0.27</v>
      </c>
      <c r="J196" s="6">
        <v>1.34</v>
      </c>
      <c r="K196" s="6">
        <v>2.23</v>
      </c>
      <c r="L196" s="6">
        <v>2.09</v>
      </c>
      <c r="M196" s="6">
        <v>2.0299999999999998</v>
      </c>
      <c r="N196" s="6">
        <v>1.58</v>
      </c>
    </row>
    <row r="197" spans="3:17" ht="15.5" x14ac:dyDescent="0.35">
      <c r="C197" t="s">
        <v>69</v>
      </c>
      <c r="I197" s="6">
        <v>-0.67</v>
      </c>
      <c r="J197" s="6">
        <v>0.64</v>
      </c>
      <c r="K197" s="6">
        <v>1.83</v>
      </c>
      <c r="L197" s="6">
        <v>0.71</v>
      </c>
      <c r="M197" s="6">
        <v>0.73</v>
      </c>
      <c r="N197" s="6">
        <v>0.6</v>
      </c>
      <c r="O197" s="6">
        <v>0.59</v>
      </c>
      <c r="P197" s="6">
        <v>0.77</v>
      </c>
      <c r="Q197" s="6">
        <v>0.57999999999999996</v>
      </c>
    </row>
    <row r="198" spans="3:17" ht="15.5" x14ac:dyDescent="0.35">
      <c r="C198" t="s">
        <v>66</v>
      </c>
      <c r="I198" s="6">
        <v>-144.66</v>
      </c>
      <c r="J198" s="6">
        <v>77.67</v>
      </c>
      <c r="K198" s="6">
        <v>82.12</v>
      </c>
      <c r="L198" s="6">
        <v>82.07</v>
      </c>
      <c r="M198" s="6">
        <v>85.17</v>
      </c>
      <c r="N198" s="6">
        <v>83.86</v>
      </c>
      <c r="O198" s="6">
        <v>84.84</v>
      </c>
      <c r="P198" s="6">
        <v>66.040000000000006</v>
      </c>
      <c r="Q198" s="6">
        <v>86.92</v>
      </c>
    </row>
    <row r="199" spans="3:17" ht="15.5" x14ac:dyDescent="0.35">
      <c r="C199" t="s">
        <v>220</v>
      </c>
      <c r="I199" s="6">
        <v>-0.67</v>
      </c>
      <c r="J199" s="6">
        <v>0.65</v>
      </c>
      <c r="K199" s="6">
        <v>1.85</v>
      </c>
      <c r="L199" s="6">
        <v>0.77</v>
      </c>
      <c r="M199" s="6">
        <v>0.9</v>
      </c>
      <c r="N199" s="6">
        <v>0.91</v>
      </c>
      <c r="O199" s="6">
        <v>1.21</v>
      </c>
      <c r="P199" s="6">
        <v>3.55</v>
      </c>
      <c r="Q199" s="6">
        <v>0.96</v>
      </c>
    </row>
    <row r="200" spans="3:17" ht="15.5" x14ac:dyDescent="0.35">
      <c r="C200" t="s">
        <v>221</v>
      </c>
      <c r="I200" s="6">
        <v>-144.66</v>
      </c>
      <c r="J200" s="6">
        <v>76.97</v>
      </c>
      <c r="K200" s="6">
        <v>80.88</v>
      </c>
      <c r="L200" s="6">
        <v>75.63</v>
      </c>
      <c r="M200" s="6">
        <v>68.83</v>
      </c>
      <c r="N200" s="6">
        <v>55.07</v>
      </c>
      <c r="O200" s="6">
        <v>41.38</v>
      </c>
      <c r="P200" s="6">
        <v>14.37</v>
      </c>
      <c r="Q200" s="6">
        <v>52.15</v>
      </c>
    </row>
    <row r="201" spans="3:17" ht="15.5" x14ac:dyDescent="0.35">
      <c r="C201" t="s">
        <v>222</v>
      </c>
      <c r="I201" s="5">
        <v>146000000000</v>
      </c>
      <c r="J201" s="5">
        <v>125000000000</v>
      </c>
      <c r="K201" s="5">
        <v>188000000000</v>
      </c>
      <c r="L201" s="5">
        <v>223000000000</v>
      </c>
      <c r="M201" s="5">
        <v>233000000000</v>
      </c>
      <c r="N201" s="5">
        <v>216000000000</v>
      </c>
      <c r="O201" s="5">
        <v>272000000000</v>
      </c>
      <c r="P201" s="5">
        <v>238000000000</v>
      </c>
      <c r="Q201" s="5">
        <v>222000000000</v>
      </c>
    </row>
    <row r="202" spans="3:17" ht="15.5" x14ac:dyDescent="0.35">
      <c r="C202" t="s">
        <v>223</v>
      </c>
      <c r="I202" s="5">
        <v>73000000000</v>
      </c>
      <c r="J202" s="5">
        <v>63000000000</v>
      </c>
      <c r="K202" s="5">
        <v>94000000000</v>
      </c>
      <c r="L202" s="5">
        <v>111000000000</v>
      </c>
      <c r="M202" s="5">
        <v>116000000000</v>
      </c>
      <c r="N202" s="5">
        <v>108000000000</v>
      </c>
      <c r="O202" s="5">
        <v>136000000000</v>
      </c>
      <c r="P202" s="5">
        <v>119000000000</v>
      </c>
      <c r="Q202" s="5">
        <v>111000000000</v>
      </c>
    </row>
    <row r="203" spans="3:17" ht="15.5" x14ac:dyDescent="0.35">
      <c r="C203" t="s">
        <v>26</v>
      </c>
      <c r="I203" s="5">
        <v>220000000000</v>
      </c>
      <c r="J203" s="5">
        <v>188000000000</v>
      </c>
      <c r="K203" s="5">
        <v>282000000000</v>
      </c>
      <c r="L203" s="5">
        <v>334000000000</v>
      </c>
      <c r="M203" s="5">
        <v>349000000000</v>
      </c>
      <c r="N203" s="5">
        <v>324000000000</v>
      </c>
      <c r="O203" s="5">
        <v>407000000000</v>
      </c>
      <c r="P203" s="5">
        <v>356000000000</v>
      </c>
      <c r="Q203" s="5">
        <v>333000000000</v>
      </c>
    </row>
    <row r="204" spans="3:17" ht="15.5" x14ac:dyDescent="0.35">
      <c r="C204" t="s">
        <v>23</v>
      </c>
      <c r="I204" s="5">
        <v>219000000000</v>
      </c>
      <c r="J204" s="5">
        <v>185000000000</v>
      </c>
      <c r="K204" s="5">
        <v>280000000000</v>
      </c>
      <c r="L204" s="5">
        <v>333000000000</v>
      </c>
      <c r="M204" s="5">
        <v>345000000000</v>
      </c>
      <c r="N204" s="5">
        <v>318000000000</v>
      </c>
      <c r="O204" s="5">
        <v>389000000000</v>
      </c>
      <c r="P204" s="5">
        <v>343000000000</v>
      </c>
      <c r="Q204" s="5">
        <v>309000000000</v>
      </c>
    </row>
    <row r="205" spans="3:17" ht="15.5" x14ac:dyDescent="0.35">
      <c r="C205" t="s">
        <v>224</v>
      </c>
      <c r="I205" s="5">
        <v>-177000000000</v>
      </c>
      <c r="J205" s="5">
        <v>158000000000</v>
      </c>
      <c r="K205" s="5">
        <v>158000000000</v>
      </c>
      <c r="L205" s="5">
        <v>177000000000</v>
      </c>
      <c r="M205" s="5">
        <v>157000000000</v>
      </c>
      <c r="N205" s="5">
        <v>148000000000</v>
      </c>
      <c r="O205" s="5">
        <v>98000000000</v>
      </c>
      <c r="P205" s="5">
        <v>49000000000</v>
      </c>
      <c r="Q205" s="5">
        <v>31000000000</v>
      </c>
    </row>
    <row r="206" spans="3:17" ht="15.5" x14ac:dyDescent="0.35">
      <c r="C206" t="s">
        <v>225</v>
      </c>
      <c r="I206" s="5">
        <v>8000000000</v>
      </c>
      <c r="J206" s="5">
        <v>28000000000</v>
      </c>
      <c r="K206" s="5">
        <v>50000000000</v>
      </c>
      <c r="L206" s="5">
        <v>15000000000</v>
      </c>
      <c r="M206" s="5">
        <v>36000000000</v>
      </c>
      <c r="N206" s="5">
        <v>39000000000</v>
      </c>
      <c r="O206" s="5">
        <v>29000000000</v>
      </c>
      <c r="P206" s="5">
        <v>27000000000</v>
      </c>
      <c r="Q206" s="5">
        <v>57000000000</v>
      </c>
    </row>
    <row r="207" spans="3:17" ht="15.5" x14ac:dyDescent="0.35">
      <c r="C207" t="s">
        <v>226</v>
      </c>
      <c r="I207" s="5">
        <v>-2000000000</v>
      </c>
      <c r="J207" s="5">
        <v>0</v>
      </c>
      <c r="K207" s="5">
        <v>-3000000000</v>
      </c>
      <c r="L207" s="5">
        <v>-1000000000</v>
      </c>
      <c r="M207" s="5">
        <v>-5000000000</v>
      </c>
      <c r="N207" s="5">
        <v>-14000000000</v>
      </c>
      <c r="O207" s="5">
        <v>-61000000000</v>
      </c>
      <c r="P207" s="5">
        <v>-84000000000</v>
      </c>
      <c r="Q207" s="5">
        <v>-23000000000</v>
      </c>
    </row>
    <row r="208" spans="3:17" ht="15.5" x14ac:dyDescent="0.35">
      <c r="C208" t="s">
        <v>15</v>
      </c>
      <c r="I208" s="5">
        <v>6000000000</v>
      </c>
      <c r="J208" s="5">
        <v>28000000000</v>
      </c>
      <c r="K208" s="5">
        <v>47000000000</v>
      </c>
      <c r="L208" s="5">
        <v>15000000000</v>
      </c>
      <c r="M208" s="5">
        <v>32000000000</v>
      </c>
      <c r="N208" s="5">
        <v>25000000000</v>
      </c>
      <c r="O208" s="5">
        <v>-32000000000</v>
      </c>
      <c r="P208" s="5">
        <v>-57000000000</v>
      </c>
      <c r="Q208" s="5">
        <v>33000000000</v>
      </c>
    </row>
    <row r="209" spans="2:17" ht="15.5" x14ac:dyDescent="0.35">
      <c r="C209" t="s">
        <v>17</v>
      </c>
      <c r="I209" s="6">
        <v>7.62</v>
      </c>
      <c r="J209" s="6">
        <v>35.67</v>
      </c>
      <c r="K209" s="6">
        <v>60.1</v>
      </c>
      <c r="L209" s="6">
        <v>18.43</v>
      </c>
      <c r="M209" s="6">
        <v>40.049999999999997</v>
      </c>
      <c r="N209" s="6">
        <v>31.12</v>
      </c>
      <c r="O209" s="6">
        <v>-40.81</v>
      </c>
      <c r="P209" s="6">
        <v>-72.38</v>
      </c>
      <c r="Q209" s="6">
        <v>42.27</v>
      </c>
    </row>
    <row r="211" spans="2:17" ht="15.5" x14ac:dyDescent="0.35">
      <c r="B211" t="s">
        <v>227</v>
      </c>
      <c r="C211" t="s">
        <v>228</v>
      </c>
      <c r="D211" s="5">
        <v>-174000000000</v>
      </c>
      <c r="E211" s="5">
        <v>2000000000</v>
      </c>
      <c r="F211" s="5">
        <v>-3000000000</v>
      </c>
      <c r="G211" s="5">
        <v>270000000</v>
      </c>
      <c r="H211" s="5">
        <v>-174000000000</v>
      </c>
      <c r="J211" s="5">
        <v>-3000000000</v>
      </c>
      <c r="K211" s="5">
        <v>-364000000</v>
      </c>
      <c r="L211" s="5">
        <v>-3000000000</v>
      </c>
      <c r="M211" s="5">
        <v>1000000000</v>
      </c>
      <c r="N211" s="5">
        <v>989000000</v>
      </c>
      <c r="O211" s="5">
        <v>9000000000</v>
      </c>
      <c r="P211" s="5">
        <v>-8000000000</v>
      </c>
      <c r="Q211" s="5">
        <v>-4000000000</v>
      </c>
    </row>
    <row r="212" spans="2:17" ht="15.5" x14ac:dyDescent="0.35">
      <c r="C212" t="s">
        <v>57</v>
      </c>
      <c r="D212" s="6">
        <v>-220.26</v>
      </c>
      <c r="E212" s="6">
        <v>2.59</v>
      </c>
      <c r="F212" s="6">
        <v>-4.12</v>
      </c>
      <c r="G212" s="6">
        <v>0.34</v>
      </c>
      <c r="H212" s="6">
        <v>-221.45</v>
      </c>
      <c r="J212" s="6">
        <v>-4.3899999999999997</v>
      </c>
      <c r="K212" s="6">
        <v>-0.46</v>
      </c>
      <c r="L212" s="6">
        <v>-3.38</v>
      </c>
      <c r="M212" s="6">
        <v>1.55</v>
      </c>
      <c r="N212" s="6">
        <v>1.26</v>
      </c>
      <c r="O212" s="6">
        <v>12.01</v>
      </c>
      <c r="P212" s="6">
        <v>-9.7100000000000009</v>
      </c>
      <c r="Q212" s="6">
        <v>-5.5</v>
      </c>
    </row>
    <row r="213" spans="2:17" ht="15.5" x14ac:dyDescent="0.35">
      <c r="C213" t="s">
        <v>233</v>
      </c>
      <c r="D213" s="5">
        <v>8000000000</v>
      </c>
      <c r="E213" s="5">
        <v>9000000000</v>
      </c>
      <c r="F213" s="5">
        <v>8000000000</v>
      </c>
      <c r="G213" s="5">
        <v>15000000000</v>
      </c>
      <c r="H213" s="5">
        <v>39000000000</v>
      </c>
      <c r="J213" s="5">
        <v>103000000000</v>
      </c>
      <c r="K213" s="5">
        <v>163000000000</v>
      </c>
      <c r="L213" s="5">
        <v>167000000000</v>
      </c>
      <c r="M213" s="5">
        <v>189000000000</v>
      </c>
      <c r="N213" s="5">
        <v>208000000000</v>
      </c>
      <c r="O213" s="5">
        <v>277000000000</v>
      </c>
      <c r="P213" s="5">
        <v>209000000000</v>
      </c>
      <c r="Q213" s="5">
        <v>244000000000</v>
      </c>
    </row>
    <row r="214" spans="2:17" ht="15.5" x14ac:dyDescent="0.35">
      <c r="C214" t="s">
        <v>237</v>
      </c>
      <c r="I214" s="6">
        <v>-0.23</v>
      </c>
    </row>
    <row r="215" spans="2:17" ht="15.5" x14ac:dyDescent="0.35">
      <c r="C215" t="s">
        <v>238</v>
      </c>
      <c r="I215" s="6">
        <v>-0.23</v>
      </c>
    </row>
    <row r="216" spans="2:17" ht="15.5" x14ac:dyDescent="0.35">
      <c r="C216" t="s">
        <v>239</v>
      </c>
      <c r="I216" s="6">
        <v>6.95</v>
      </c>
    </row>
    <row r="217" spans="2:17" ht="15.5" x14ac:dyDescent="0.35">
      <c r="C217" t="s">
        <v>240</v>
      </c>
      <c r="I217" s="6">
        <v>-4.4291</v>
      </c>
    </row>
    <row r="218" spans="2:17" ht="15.5" x14ac:dyDescent="0.35">
      <c r="C218" t="s">
        <v>241</v>
      </c>
      <c r="I218" s="6">
        <v>1.01</v>
      </c>
    </row>
    <row r="219" spans="2:17" ht="15.5" x14ac:dyDescent="0.35">
      <c r="C219" t="s">
        <v>242</v>
      </c>
      <c r="I219" s="6">
        <v>-0.35</v>
      </c>
    </row>
    <row r="220" spans="2:17" ht="15.5" x14ac:dyDescent="0.35">
      <c r="C220" t="s">
        <v>243</v>
      </c>
      <c r="I220" s="6">
        <v>4.88</v>
      </c>
    </row>
    <row r="221" spans="2:17" ht="15.5" x14ac:dyDescent="0.35">
      <c r="C221" t="s">
        <v>244</v>
      </c>
      <c r="I221" s="6">
        <v>6.56</v>
      </c>
    </row>
    <row r="222" spans="2:17" ht="15.5" x14ac:dyDescent="0.35">
      <c r="C222" t="s">
        <v>245</v>
      </c>
      <c r="I222" s="6">
        <v>104.9</v>
      </c>
    </row>
    <row r="223" spans="2:17" ht="15.5" x14ac:dyDescent="0.35">
      <c r="C223" t="s">
        <v>246</v>
      </c>
      <c r="I223" s="6">
        <v>36.880000000000003</v>
      </c>
    </row>
    <row r="224" spans="2:17" ht="15.5" x14ac:dyDescent="0.35">
      <c r="C224" t="s">
        <v>249</v>
      </c>
      <c r="I224" s="6">
        <v>-221.45</v>
      </c>
    </row>
    <row r="225" spans="3:9" ht="15.5" x14ac:dyDescent="0.35">
      <c r="C225" t="s">
        <v>250</v>
      </c>
      <c r="I225" s="6">
        <v>-221.45</v>
      </c>
    </row>
    <row r="226" spans="3:9" ht="15.5" x14ac:dyDescent="0.35">
      <c r="C226" t="s">
        <v>251</v>
      </c>
      <c r="I226" s="6">
        <v>49.62</v>
      </c>
    </row>
    <row r="227" spans="3:9" ht="15.5" x14ac:dyDescent="0.35">
      <c r="C227" t="s">
        <v>252</v>
      </c>
      <c r="D227" s="6">
        <v>1.46</v>
      </c>
    </row>
    <row r="228" spans="3:9" ht="15.5" x14ac:dyDescent="0.35">
      <c r="C228" t="s">
        <v>253</v>
      </c>
      <c r="I228" s="6">
        <v>-144.66</v>
      </c>
    </row>
    <row r="229" spans="3:9" ht="15.5" x14ac:dyDescent="0.35">
      <c r="C229" t="s">
        <v>254</v>
      </c>
      <c r="I229" s="6">
        <v>7.62</v>
      </c>
    </row>
    <row r="230" spans="3:9" ht="15.5" x14ac:dyDescent="0.35">
      <c r="C230" t="s">
        <v>255</v>
      </c>
      <c r="D230" s="6">
        <v>0.13</v>
      </c>
    </row>
    <row r="231" spans="3:9" ht="15.5" x14ac:dyDescent="0.35">
      <c r="C231" t="s">
        <v>256</v>
      </c>
      <c r="D231" s="6">
        <v>0.12</v>
      </c>
    </row>
    <row r="232" spans="3:9" ht="15.5" x14ac:dyDescent="0.35">
      <c r="C232" t="s">
        <v>395</v>
      </c>
      <c r="D232" s="6">
        <v>-1.93</v>
      </c>
    </row>
    <row r="233" spans="3:9" ht="15.5" x14ac:dyDescent="0.35">
      <c r="C233" t="s">
        <v>445</v>
      </c>
      <c r="D233" s="6">
        <v>-0.64</v>
      </c>
    </row>
    <row r="234" spans="3:9" ht="15.5" x14ac:dyDescent="0.35">
      <c r="C234" t="s">
        <v>257</v>
      </c>
      <c r="D234" s="6">
        <v>-1.88</v>
      </c>
    </row>
    <row r="235" spans="3:9" ht="15.5" x14ac:dyDescent="0.35">
      <c r="C235" t="s">
        <v>396</v>
      </c>
      <c r="D235" s="6">
        <v>4.49</v>
      </c>
    </row>
    <row r="236" spans="3:9" ht="15.5" x14ac:dyDescent="0.35">
      <c r="C236" t="s">
        <v>258</v>
      </c>
      <c r="D236" s="6">
        <v>-0.43</v>
      </c>
    </row>
    <row r="237" spans="3:9" ht="15.5" x14ac:dyDescent="0.35">
      <c r="C237" t="s">
        <v>259</v>
      </c>
      <c r="I237" s="6">
        <v>0.27</v>
      </c>
    </row>
    <row r="238" spans="3:9" ht="15.5" x14ac:dyDescent="0.35">
      <c r="C238" t="s">
        <v>13</v>
      </c>
      <c r="D238" s="5">
        <v>-2000000000</v>
      </c>
    </row>
    <row r="239" spans="3:9" ht="15.5" x14ac:dyDescent="0.35">
      <c r="C239" t="s">
        <v>260</v>
      </c>
      <c r="I239" s="6">
        <v>-39.67</v>
      </c>
    </row>
    <row r="240" spans="3:9" ht="15.5" x14ac:dyDescent="0.35">
      <c r="C240" t="s">
        <v>261</v>
      </c>
      <c r="I240" s="6">
        <v>-3.5670999999999999</v>
      </c>
    </row>
    <row r="241" spans="3:9" ht="15.5" x14ac:dyDescent="0.35">
      <c r="C241" t="s">
        <v>262</v>
      </c>
      <c r="I241" s="6">
        <v>1.5308000000000002</v>
      </c>
    </row>
    <row r="242" spans="3:9" ht="15.5" x14ac:dyDescent="0.35">
      <c r="C242" t="s">
        <v>263</v>
      </c>
      <c r="I242" s="6">
        <v>0.1244</v>
      </c>
    </row>
    <row r="243" spans="3:9" ht="15.5" x14ac:dyDescent="0.35">
      <c r="C243" t="s">
        <v>264</v>
      </c>
      <c r="I243" s="6">
        <v>1.52E-2</v>
      </c>
    </row>
    <row r="244" spans="3:9" ht="15.5" x14ac:dyDescent="0.35">
      <c r="C244" t="s">
        <v>265</v>
      </c>
      <c r="D244" s="6">
        <v>11.88</v>
      </c>
    </row>
    <row r="245" spans="3:9" ht="15.5" x14ac:dyDescent="0.35">
      <c r="C245" t="s">
        <v>266</v>
      </c>
      <c r="D245" s="5">
        <v>603</v>
      </c>
    </row>
    <row r="246" spans="3:9" ht="15.5" x14ac:dyDescent="0.35">
      <c r="C246" t="s">
        <v>267</v>
      </c>
      <c r="D246" s="6">
        <v>412.04</v>
      </c>
    </row>
    <row r="247" spans="3:9" ht="15.5" x14ac:dyDescent="0.35">
      <c r="C247" t="s">
        <v>268</v>
      </c>
      <c r="D247" s="6">
        <v>202.84</v>
      </c>
    </row>
    <row r="248" spans="3:9" ht="15.5" x14ac:dyDescent="0.35">
      <c r="C248" t="s">
        <v>269</v>
      </c>
      <c r="D248" s="6">
        <v>7.66</v>
      </c>
    </row>
    <row r="249" spans="3:9" ht="15.5" x14ac:dyDescent="0.35">
      <c r="C249" t="s">
        <v>270</v>
      </c>
      <c r="I249" s="6">
        <v>0.2</v>
      </c>
    </row>
    <row r="250" spans="3:9" ht="15.5" x14ac:dyDescent="0.35">
      <c r="C250" t="s">
        <v>271</v>
      </c>
      <c r="I250" s="6">
        <v>0.56999999999999995</v>
      </c>
    </row>
    <row r="251" spans="3:9" ht="15.5" x14ac:dyDescent="0.35">
      <c r="C251" t="s">
        <v>53</v>
      </c>
      <c r="I251" s="5">
        <v>39000000000</v>
      </c>
    </row>
    <row r="252" spans="3:9" ht="15.5" x14ac:dyDescent="0.35">
      <c r="C252" t="s">
        <v>272</v>
      </c>
      <c r="I252" s="5">
        <v>207000000000</v>
      </c>
    </row>
    <row r="253" spans="3:9" ht="15.5" x14ac:dyDescent="0.35">
      <c r="C253" t="s">
        <v>273</v>
      </c>
      <c r="I253" s="5">
        <v>787850000</v>
      </c>
    </row>
    <row r="254" spans="3:9" ht="15.5" x14ac:dyDescent="0.35">
      <c r="C254" t="s">
        <v>274</v>
      </c>
      <c r="I254" s="6">
        <v>0.78780000000000006</v>
      </c>
    </row>
    <row r="255" spans="3:9" ht="15.5" x14ac:dyDescent="0.35">
      <c r="C255" t="s">
        <v>275</v>
      </c>
      <c r="D255" s="6">
        <v>0.2366</v>
      </c>
    </row>
    <row r="256" spans="3:9" ht="15.5" x14ac:dyDescent="0.35">
      <c r="C256" t="s">
        <v>276</v>
      </c>
      <c r="D256" s="6">
        <v>-0.40270000000000006</v>
      </c>
    </row>
    <row r="257" spans="3:9" ht="15.5" x14ac:dyDescent="0.35">
      <c r="C257" t="s">
        <v>277</v>
      </c>
      <c r="D257" s="6">
        <v>-22.554400000000001</v>
      </c>
    </row>
    <row r="258" spans="3:9" ht="15.5" x14ac:dyDescent="0.35">
      <c r="C258" t="s">
        <v>278</v>
      </c>
      <c r="D258" s="6">
        <v>-0.76439999999999997</v>
      </c>
    </row>
    <row r="259" spans="3:9" ht="15.5" x14ac:dyDescent="0.35">
      <c r="C259" t="s">
        <v>279</v>
      </c>
      <c r="D259" s="6">
        <v>-0.84349999999999992</v>
      </c>
    </row>
    <row r="260" spans="3:9" ht="15.5" x14ac:dyDescent="0.35">
      <c r="C260" t="s">
        <v>280</v>
      </c>
      <c r="D260" s="6">
        <v>-60.145600000000002</v>
      </c>
    </row>
    <row r="261" spans="3:9" ht="15.5" x14ac:dyDescent="0.35">
      <c r="C261" t="s">
        <v>287</v>
      </c>
      <c r="I261" s="5">
        <v>4</v>
      </c>
    </row>
    <row r="262" spans="3:9" ht="15.5" x14ac:dyDescent="0.35">
      <c r="C262" t="s">
        <v>288</v>
      </c>
      <c r="I262" s="6">
        <v>0.71</v>
      </c>
    </row>
    <row r="263" spans="3:9" ht="15.5" x14ac:dyDescent="0.35">
      <c r="C263" t="s">
        <v>289</v>
      </c>
      <c r="I263" s="6">
        <v>0.02</v>
      </c>
    </row>
    <row r="264" spans="3:9" ht="15.5" x14ac:dyDescent="0.35">
      <c r="C264" t="s">
        <v>291</v>
      </c>
      <c r="I264" s="6">
        <v>0.6</v>
      </c>
    </row>
    <row r="265" spans="3:9" ht="15.5" x14ac:dyDescent="0.35">
      <c r="C265" t="s">
        <v>292</v>
      </c>
      <c r="I265" s="6">
        <v>0.57999999999999996</v>
      </c>
    </row>
    <row r="266" spans="3:9" ht="15.5" x14ac:dyDescent="0.35">
      <c r="C266" t="s">
        <v>293</v>
      </c>
      <c r="I266" s="5">
        <v>0</v>
      </c>
    </row>
    <row r="267" spans="3:9" ht="15.5" x14ac:dyDescent="0.35">
      <c r="C267" t="s">
        <v>294</v>
      </c>
      <c r="I267" s="6">
        <v>0.95</v>
      </c>
    </row>
    <row r="268" spans="3:9" ht="15.5" x14ac:dyDescent="0.35">
      <c r="C268" t="s">
        <v>295</v>
      </c>
      <c r="I268" s="5">
        <v>39000000000</v>
      </c>
    </row>
    <row r="269" spans="3:9" ht="15.5" x14ac:dyDescent="0.35">
      <c r="C269" t="s">
        <v>296</v>
      </c>
      <c r="I269" s="5">
        <v>17000000000</v>
      </c>
    </row>
    <row r="270" spans="3:9" ht="15.5" x14ac:dyDescent="0.35">
      <c r="C270" t="s">
        <v>297</v>
      </c>
      <c r="I270" s="5">
        <v>6000000000</v>
      </c>
    </row>
    <row r="271" spans="3:9" ht="15.5" x14ac:dyDescent="0.35">
      <c r="C271" t="s">
        <v>298</v>
      </c>
      <c r="I271" s="5">
        <v>-174000000000</v>
      </c>
    </row>
    <row r="272" spans="3:9" ht="15.5" x14ac:dyDescent="0.35">
      <c r="C272" t="s">
        <v>299</v>
      </c>
      <c r="D272" s="5">
        <v>1000000000</v>
      </c>
    </row>
    <row r="273" spans="3:9" ht="15.5" x14ac:dyDescent="0.35">
      <c r="C273" t="s">
        <v>300</v>
      </c>
      <c r="D273" s="5">
        <v>49000000000</v>
      </c>
    </row>
    <row r="274" spans="3:9" ht="15.5" x14ac:dyDescent="0.35">
      <c r="C274" t="s">
        <v>301</v>
      </c>
      <c r="D274" s="5">
        <v>214000000000</v>
      </c>
    </row>
    <row r="275" spans="3:9" ht="15.5" x14ac:dyDescent="0.35">
      <c r="C275" t="s">
        <v>212</v>
      </c>
      <c r="D275" s="5">
        <v>-177000000000</v>
      </c>
    </row>
    <row r="276" spans="3:9" ht="15.5" x14ac:dyDescent="0.35">
      <c r="C276" t="s">
        <v>211</v>
      </c>
      <c r="I276" s="5">
        <v>-114000000000</v>
      </c>
    </row>
    <row r="277" spans="3:9" ht="15.5" x14ac:dyDescent="0.35">
      <c r="C277" t="s">
        <v>210</v>
      </c>
      <c r="D277" s="5">
        <v>73000000000</v>
      </c>
    </row>
    <row r="278" spans="3:9" ht="15.5" x14ac:dyDescent="0.35">
      <c r="C278" t="s">
        <v>209</v>
      </c>
      <c r="D278" s="5">
        <v>146000000000</v>
      </c>
    </row>
    <row r="279" spans="3:9" ht="15.5" x14ac:dyDescent="0.35">
      <c r="C279" t="s">
        <v>24</v>
      </c>
      <c r="D279" s="5">
        <v>220000000000</v>
      </c>
    </row>
    <row r="280" spans="3:9" ht="15.5" x14ac:dyDescent="0.35">
      <c r="C280" t="s">
        <v>21</v>
      </c>
      <c r="D280" s="5">
        <v>219000000000</v>
      </c>
    </row>
    <row r="281" spans="3:9" ht="15.5" x14ac:dyDescent="0.35">
      <c r="C281" t="s">
        <v>302</v>
      </c>
      <c r="I281" s="5">
        <v>-165000000000</v>
      </c>
    </row>
    <row r="282" spans="3:9" ht="15.5" x14ac:dyDescent="0.35">
      <c r="C282" t="s">
        <v>303</v>
      </c>
      <c r="I282" s="5">
        <v>8000000000</v>
      </c>
    </row>
    <row r="283" spans="3:9" ht="15.5" x14ac:dyDescent="0.35">
      <c r="C283" t="s">
        <v>304</v>
      </c>
      <c r="I283" s="5">
        <v>-2000000000</v>
      </c>
    </row>
    <row r="284" spans="3:9" ht="15.5" x14ac:dyDescent="0.35">
      <c r="C284" t="s">
        <v>305</v>
      </c>
      <c r="I284" s="5">
        <v>-8000000000</v>
      </c>
    </row>
    <row r="285" spans="3:9" ht="15.5" x14ac:dyDescent="0.35">
      <c r="C285" t="s">
        <v>306</v>
      </c>
      <c r="I285" s="5">
        <v>-2000000000</v>
      </c>
    </row>
    <row r="286" spans="3:9" ht="15.5" x14ac:dyDescent="0.35">
      <c r="C286" t="s">
        <v>307</v>
      </c>
      <c r="I286" s="5">
        <v>6000000000</v>
      </c>
    </row>
  </sheetData>
  <pageMargins left="0.7" right="0.7" top="0.75" bottom="0.75" header="0.3" footer="0.3"/>
  <ignoredErrors>
    <ignoredError sqref="A1:Q28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1151</v>
      </c>
      <c r="D2" s="2" vm="255">
        <f ca="1">IFERROR(_xlfn.STOCKHISTORY("XIDX:" &amp; $C$1, D3, , 0, 0, 1), "Libur")</f>
        <v>145</v>
      </c>
      <c r="E2" s="2" vm="179">
        <f ca="1">IFERROR(_xlfn.STOCKHISTORY("XIDX:" &amp; $C$1, E3, , 0, 0, 1), "Libur")</f>
        <v>129</v>
      </c>
      <c r="H2" s="2" vm="179">
        <f ca="1">IFERROR(INDEX(D2:G2,COUNT(D2:G2)),"")</f>
        <v>129</v>
      </c>
      <c r="I2" s="2" vm="175">
        <f t="shared" ref="I2:Z2" ca="1" si="0">IFERROR(_xlfn.STOCKHISTORY("XIDX:" &amp; $C$1, I1, , 0, 0, 1), "Libur")</f>
        <v>139</v>
      </c>
      <c r="J2" s="2" vm="174">
        <f t="shared" ca="1" si="0"/>
        <v>136</v>
      </c>
      <c r="K2" s="2" vm="256">
        <f t="shared" ca="1" si="0"/>
        <v>111</v>
      </c>
      <c r="L2" s="2" vm="257">
        <f t="shared" ca="1" si="0"/>
        <v>116</v>
      </c>
      <c r="M2" s="2" vm="258">
        <f t="shared" ca="1" si="0"/>
        <v>195</v>
      </c>
      <c r="N2" s="2" vm="138">
        <f t="shared" ca="1" si="0"/>
        <v>85</v>
      </c>
      <c r="O2" s="2" vm="259">
        <f t="shared" ca="1" si="0"/>
        <v>89</v>
      </c>
      <c r="P2" s="2" t="str">
        <f t="shared" ca="1" si="0"/>
        <v>Libur</v>
      </c>
      <c r="Q2" s="2" vm="158">
        <f t="shared" ca="1" si="0"/>
        <v>167</v>
      </c>
      <c r="R2" s="2" vm="14">
        <f t="shared" ca="1" si="0"/>
        <v>135</v>
      </c>
      <c r="S2" s="2" vm="133">
        <f t="shared" ca="1" si="0"/>
        <v>113</v>
      </c>
      <c r="T2" s="2" vm="58">
        <f t="shared" ca="1" si="0"/>
        <v>175</v>
      </c>
      <c r="U2" s="2" vm="260">
        <f t="shared" ca="1" si="0"/>
        <v>215</v>
      </c>
      <c r="V2" s="2" vm="261">
        <f t="shared" ca="1" si="0"/>
        <v>255</v>
      </c>
      <c r="W2" s="2" vm="262">
        <f t="shared" ca="1" si="0"/>
        <v>205</v>
      </c>
      <c r="X2" s="2" vm="263">
        <f t="shared" ca="1" si="0"/>
        <v>270</v>
      </c>
      <c r="Y2" s="2" vm="260">
        <f t="shared" ca="1" si="0"/>
        <v>215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38995025357</v>
      </c>
      <c r="E4" s="2">
        <f>IFERROR(INDEX(E51:E500,MATCH($C$4,$C$51:$C$500,0)),"")</f>
        <v>68843842135</v>
      </c>
      <c r="H4" s="2">
        <f>IFERROR(SUM(D4:G4)*(4/MAX(1,COUNT(D4:G4))),"")</f>
        <v>215677734984</v>
      </c>
      <c r="I4" s="2">
        <f t="shared" ref="I4:Z4" si="1">IFERROR(INDEX(I51:I500,MATCH($C$4,$C$51:$C$500,0)),"")</f>
        <v>471772460870</v>
      </c>
      <c r="J4" s="2">
        <f t="shared" si="1"/>
        <v>521341089058</v>
      </c>
      <c r="K4" s="2">
        <f t="shared" si="1"/>
        <v>544957685861</v>
      </c>
      <c r="L4" s="2">
        <f t="shared" si="1"/>
        <v>575434595241</v>
      </c>
      <c r="M4" s="2">
        <f t="shared" si="1"/>
        <v>568644535159</v>
      </c>
      <c r="N4" s="2">
        <f t="shared" si="1"/>
        <v>513607183458</v>
      </c>
      <c r="O4" s="2">
        <f t="shared" si="1"/>
        <v>517512379678</v>
      </c>
      <c r="P4" s="2">
        <f t="shared" si="1"/>
        <v>455555959093</v>
      </c>
      <c r="Q4" s="2">
        <f t="shared" si="1"/>
        <v>411144165006</v>
      </c>
      <c r="R4" s="2">
        <f t="shared" si="1"/>
        <v>411945398299</v>
      </c>
      <c r="S4" s="2">
        <f t="shared" si="1"/>
        <v>452693585202</v>
      </c>
      <c r="T4" s="2">
        <f t="shared" si="1"/>
        <v>513547309970</v>
      </c>
      <c r="U4" s="2">
        <f t="shared" si="1"/>
        <v>676111070762</v>
      </c>
      <c r="V4" s="2">
        <f t="shared" si="1"/>
        <v>598259974490</v>
      </c>
      <c r="W4" s="2">
        <f t="shared" si="1"/>
        <v>502186982451</v>
      </c>
      <c r="X4" s="2">
        <f t="shared" si="1"/>
        <v>401594186536</v>
      </c>
      <c r="Y4" s="2">
        <f t="shared" si="1"/>
        <v>381140623990</v>
      </c>
      <c r="Z4" s="2">
        <f t="shared" si="1"/>
        <v>326182642756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-75575981437</v>
      </c>
      <c r="E5" s="2">
        <f>IFERROR(INDEX(E51:E500,MATCH($C$5,$C$51:$C$500,0)),"")</f>
        <v>-23383866159</v>
      </c>
      <c r="H5" s="2">
        <f>IFERROR(SUM(D5:G5)*(4/MAX(1,COUNT(D5:G5))),"")</f>
        <v>-197919695192</v>
      </c>
      <c r="I5" s="2">
        <f t="shared" ref="I5:Z5" si="2">IFERROR(INDEX(I51:I500,MATCH($C$5,$C$51:$C$500,0)),"")</f>
        <v>-78241921655</v>
      </c>
      <c r="J5" s="2">
        <f t="shared" si="2"/>
        <v>-37820895968</v>
      </c>
      <c r="K5" s="2">
        <f t="shared" si="2"/>
        <v>-28951659103</v>
      </c>
      <c r="L5" s="2">
        <f t="shared" si="2"/>
        <v>-22041711834</v>
      </c>
      <c r="M5" s="2">
        <f t="shared" si="2"/>
        <v>-18489452342</v>
      </c>
      <c r="N5" s="2">
        <f t="shared" si="2"/>
        <v>-42826830888</v>
      </c>
      <c r="O5" s="2">
        <f t="shared" si="2"/>
        <v>-41169282980</v>
      </c>
      <c r="P5" s="2">
        <f t="shared" si="2"/>
        <v>-45765663055</v>
      </c>
      <c r="Q5" s="2">
        <f t="shared" si="2"/>
        <v>-31915791813</v>
      </c>
      <c r="R5" s="2">
        <f t="shared" si="2"/>
        <v>3041032055</v>
      </c>
      <c r="S5" s="2">
        <f t="shared" si="2"/>
        <v>5557417058</v>
      </c>
      <c r="T5" s="2">
        <f t="shared" si="2"/>
        <v>1710590575</v>
      </c>
      <c r="U5" s="2">
        <f t="shared" si="2"/>
        <v>-12040411197</v>
      </c>
      <c r="V5" s="2">
        <f t="shared" si="2"/>
        <v>2340674019</v>
      </c>
      <c r="W5" s="2">
        <f t="shared" si="2"/>
        <v>5424322790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-38010937670</v>
      </c>
      <c r="E6" s="2">
        <f>IFERROR(INDEX(E51:E500,MATCH($C$6,$C$51:$C$500,0)),"")</f>
        <v>37565043767</v>
      </c>
      <c r="H6" s="2">
        <f>IFERROR(INDEX(D6:G6,COUNT(D6:G6)),"")</f>
        <v>37565043767</v>
      </c>
      <c r="I6" s="2">
        <f t="shared" ref="I6:Z6" si="3">IFERROR(INDEX(I51:I500,MATCH($C$6,$C$51:$C$500,0)),"")</f>
        <v>60948909926</v>
      </c>
      <c r="J6" s="2">
        <f t="shared" si="3"/>
        <v>139190831581</v>
      </c>
      <c r="K6" s="2">
        <f t="shared" si="3"/>
        <v>177011727549</v>
      </c>
      <c r="L6" s="2">
        <f t="shared" si="3"/>
        <v>205963386652</v>
      </c>
      <c r="M6" s="2">
        <f t="shared" si="3"/>
        <v>228005098486</v>
      </c>
      <c r="N6" s="2">
        <f t="shared" si="3"/>
        <v>246494550828</v>
      </c>
      <c r="O6" s="2">
        <f t="shared" si="3"/>
        <v>289321381716</v>
      </c>
      <c r="P6" s="2">
        <f t="shared" si="3"/>
        <v>330490664696</v>
      </c>
      <c r="Q6" s="2">
        <f t="shared" si="3"/>
        <v>376256327751</v>
      </c>
      <c r="R6" s="2">
        <f t="shared" si="3"/>
        <v>408172119564</v>
      </c>
      <c r="S6" s="2">
        <f t="shared" si="3"/>
        <v>401211837509</v>
      </c>
      <c r="T6" s="2">
        <f t="shared" si="3"/>
        <v>399130784193</v>
      </c>
      <c r="U6" s="2">
        <f t="shared" si="3"/>
        <v>397420193618</v>
      </c>
      <c r="V6" s="2">
        <f t="shared" si="3"/>
        <v>409460604815</v>
      </c>
      <c r="W6" s="2">
        <f t="shared" si="3"/>
        <v>407119930796</v>
      </c>
      <c r="X6" s="2">
        <f t="shared" si="3"/>
        <v>401695608006</v>
      </c>
      <c r="Y6" s="2">
        <f t="shared" si="3"/>
        <v>398901503794</v>
      </c>
      <c r="Z6" s="2">
        <f t="shared" si="3"/>
        <v>392909786998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1.01</v>
      </c>
      <c r="E7" s="3">
        <f>IFERROR(INDEX(E51:E500,MATCH($C$7,$C$51:$C$500,0))/1000000000,"")</f>
        <v>1.01</v>
      </c>
      <c r="H7" s="3">
        <f>IFERROR(INDEX(D7:G7,COUNT(D7:G7)),"")</f>
        <v>1.01</v>
      </c>
      <c r="I7" s="3">
        <f t="shared" ref="I7:Z7" si="4">IFERROR(INDEX(I51:I500,MATCH($C$7,$C$51:$C$500,0))/1000000000,"")</f>
        <v>1.01</v>
      </c>
      <c r="J7" s="3">
        <f t="shared" si="4"/>
        <v>1.01</v>
      </c>
      <c r="K7" s="3">
        <f t="shared" si="4"/>
        <v>1.01</v>
      </c>
      <c r="L7" s="3">
        <f t="shared" si="4"/>
        <v>1.01</v>
      </c>
      <c r="M7" s="3">
        <f t="shared" si="4"/>
        <v>1.01</v>
      </c>
      <c r="N7" s="3">
        <f t="shared" si="4"/>
        <v>1.01</v>
      </c>
      <c r="O7" s="3">
        <f t="shared" si="4"/>
        <v>1.01</v>
      </c>
      <c r="P7" s="3">
        <f t="shared" si="4"/>
        <v>1.01</v>
      </c>
      <c r="Q7" s="3">
        <f t="shared" si="4"/>
        <v>1.01</v>
      </c>
      <c r="R7" s="3">
        <f t="shared" si="4"/>
        <v>1.01</v>
      </c>
      <c r="S7" s="3">
        <f t="shared" si="4"/>
        <v>1.01</v>
      </c>
      <c r="T7" s="3">
        <f t="shared" si="4"/>
        <v>1.01</v>
      </c>
      <c r="U7" s="3">
        <f t="shared" si="4"/>
        <v>1.01</v>
      </c>
      <c r="V7" s="3">
        <f t="shared" si="4"/>
        <v>1.01</v>
      </c>
      <c r="W7" s="3">
        <f t="shared" si="4"/>
        <v>1.01</v>
      </c>
      <c r="X7" s="3">
        <f t="shared" si="4"/>
        <v>1.01</v>
      </c>
      <c r="Y7" s="3">
        <f t="shared" si="4"/>
        <v>1.01</v>
      </c>
      <c r="Z7" s="3">
        <f t="shared" si="4"/>
        <v>1.01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-9000000000</v>
      </c>
      <c r="H8" s="2">
        <f>IFERROR(INDEX(D8:G8,COUNT(D8:G8)),"")</f>
        <v>-9000000000</v>
      </c>
      <c r="I8" s="2">
        <f t="shared" ref="I8:Z8" si="5">IFERROR(INDEX(I51:I500,MATCH($C$8,$C$51:$C$500,0)),"")</f>
        <v>14000000000</v>
      </c>
      <c r="J8" s="2">
        <f t="shared" si="5"/>
        <v>-5000000000</v>
      </c>
      <c r="K8" s="2">
        <f t="shared" si="5"/>
        <v>6000000000</v>
      </c>
      <c r="L8" s="2">
        <f t="shared" si="5"/>
        <v>20000000000</v>
      </c>
      <c r="M8" s="2">
        <f t="shared" si="5"/>
        <v>-11000000000</v>
      </c>
      <c r="N8" s="2">
        <f t="shared" si="5"/>
        <v>24000000000</v>
      </c>
      <c r="O8" s="2">
        <f t="shared" si="5"/>
        <v>4000000000</v>
      </c>
      <c r="P8" s="2">
        <f t="shared" si="5"/>
        <v>14000000000</v>
      </c>
      <c r="Q8" s="2">
        <f t="shared" si="5"/>
        <v>-33000000000</v>
      </c>
      <c r="R8" s="2">
        <f t="shared" si="5"/>
        <v>7000000000</v>
      </c>
      <c r="S8" s="2">
        <f t="shared" si="5"/>
        <v>3000000000</v>
      </c>
      <c r="T8" s="2">
        <f t="shared" si="5"/>
        <v>6000000000</v>
      </c>
      <c r="U8" s="2">
        <f t="shared" si="5"/>
        <v>-39000000000</v>
      </c>
      <c r="V8" s="2">
        <f t="shared" si="5"/>
        <v>-56000000000</v>
      </c>
      <c r="W8" s="2">
        <f t="shared" si="5"/>
        <v>-82000000000</v>
      </c>
      <c r="X8" s="2">
        <f t="shared" si="5"/>
        <v>-25000000000</v>
      </c>
      <c r="Y8" s="2">
        <f t="shared" si="5"/>
        <v>7000000000</v>
      </c>
      <c r="Z8" s="2">
        <f t="shared" si="5"/>
        <v>-21000000000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-8.61</v>
      </c>
      <c r="E9" s="3">
        <f>IFERROR(INDEX(E51:E500,MATCH("Free cash flow per share (Quarter)",$C$51:$C$500,0)),"")</f>
        <v>-8.59</v>
      </c>
      <c r="H9" s="3">
        <f>IFERROR(INDEX(D9:G9,COUNT(D9:G9)),"")</f>
        <v>-8.59</v>
      </c>
      <c r="I9" s="3">
        <f t="shared" ref="I9:Z9" si="6">IFERROR(INDEX(I51:I500,MATCH($C$9,$C$51:$C$500,0)),"")</f>
        <v>14.24</v>
      </c>
      <c r="J9" s="3">
        <f t="shared" si="6"/>
        <v>-5.28</v>
      </c>
      <c r="K9" s="3">
        <f t="shared" si="6"/>
        <v>5.64</v>
      </c>
      <c r="L9" s="3">
        <f t="shared" si="6"/>
        <v>19.45</v>
      </c>
      <c r="M9" s="3">
        <f t="shared" si="6"/>
        <v>-10.6</v>
      </c>
      <c r="N9" s="3">
        <f t="shared" si="6"/>
        <v>24.06</v>
      </c>
      <c r="O9" s="3">
        <f t="shared" si="6"/>
        <v>4.4400000000000004</v>
      </c>
      <c r="P9" s="3">
        <f t="shared" si="6"/>
        <v>13.81</v>
      </c>
      <c r="Q9" s="3">
        <f t="shared" si="6"/>
        <v>-33.200000000000003</v>
      </c>
      <c r="R9" s="3">
        <f t="shared" si="6"/>
        <v>6.56</v>
      </c>
      <c r="S9" s="3">
        <f t="shared" si="6"/>
        <v>3</v>
      </c>
      <c r="T9" s="3">
        <f t="shared" si="6"/>
        <v>5.85</v>
      </c>
      <c r="U9" s="3">
        <f t="shared" si="6"/>
        <v>-38.74</v>
      </c>
      <c r="V9" s="3">
        <f t="shared" si="6"/>
        <v>-55.58</v>
      </c>
      <c r="W9" s="3">
        <f t="shared" si="6"/>
        <v>-80.87</v>
      </c>
      <c r="X9" s="3">
        <f t="shared" si="6"/>
        <v>-24.62</v>
      </c>
      <c r="Y9" s="3">
        <f t="shared" si="6"/>
        <v>6.65</v>
      </c>
      <c r="Z9" s="3">
        <f t="shared" si="6"/>
        <v>-20.38</v>
      </c>
    </row>
    <row r="10" spans="1:26" ht="15.5" x14ac:dyDescent="0.35">
      <c r="C10" t="s">
        <v>18</v>
      </c>
      <c r="D10" s="3">
        <f ca="1">IFERROR(IF(D9=0,"",D2/D9),"")</f>
        <v>-16.840882694541232</v>
      </c>
      <c r="E10" s="3">
        <f ca="1">IFERROR(IF(E9=0,"",E2/E9),"")</f>
        <v>-15.017462165308498</v>
      </c>
      <c r="I10" s="3">
        <f t="shared" ref="I10:Z10" ca="1" si="7">IFERROR(IF(I9=0,"",I2/I9),"")</f>
        <v>9.7612359550561791</v>
      </c>
      <c r="J10" s="3">
        <f t="shared" ca="1" si="7"/>
        <v>-25.757575757575758</v>
      </c>
      <c r="K10" s="3">
        <f t="shared" ca="1" si="7"/>
        <v>19.680851063829788</v>
      </c>
      <c r="L10" s="3">
        <f t="shared" ca="1" si="7"/>
        <v>5.9640102827763499</v>
      </c>
      <c r="M10" s="3">
        <f t="shared" ca="1" si="7"/>
        <v>-18.39622641509434</v>
      </c>
      <c r="N10" s="3">
        <f t="shared" ca="1" si="7"/>
        <v>3.5328345802161265</v>
      </c>
      <c r="O10" s="3">
        <f t="shared" ca="1" si="7"/>
        <v>20.045045045045043</v>
      </c>
      <c r="P10" s="3" t="str">
        <f t="shared" ca="1" si="7"/>
        <v/>
      </c>
      <c r="Q10" s="3">
        <f t="shared" ca="1" si="7"/>
        <v>-5.0301204819277103</v>
      </c>
      <c r="R10" s="3">
        <f t="shared" ca="1" si="7"/>
        <v>20.579268292682929</v>
      </c>
      <c r="S10" s="3">
        <f t="shared" ca="1" si="7"/>
        <v>37.666666666666664</v>
      </c>
      <c r="T10" s="3">
        <f t="shared" ca="1" si="7"/>
        <v>29.914529914529915</v>
      </c>
      <c r="U10" s="3">
        <f t="shared" ca="1" si="7"/>
        <v>-5.5498193082085701</v>
      </c>
      <c r="V10" s="3">
        <f t="shared" ca="1" si="7"/>
        <v>-4.5879812882331779</v>
      </c>
      <c r="W10" s="3">
        <f t="shared" ca="1" si="7"/>
        <v>-2.5349326078892047</v>
      </c>
      <c r="X10" s="3">
        <f t="shared" ca="1" si="7"/>
        <v>-10.966693744922827</v>
      </c>
      <c r="Y10" s="3">
        <f t="shared" ca="1" si="7"/>
        <v>32.330827067669169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3619361802</v>
      </c>
      <c r="E11" s="2">
        <f>IFERROR(INDEX(E51:E500,MATCH($C$11,$C$51:$C$500,0)),"")</f>
        <v>3345120597</v>
      </c>
      <c r="H11" s="2">
        <f>IFERROR(INDEX(D11:G11,COUNT(D11:G11)),"")</f>
        <v>3345120597</v>
      </c>
      <c r="I11" s="2">
        <f t="shared" ref="I11:Z11" si="8">IFERROR(INDEX(I51:I500,MATCH($C$11,$C$51:$C$500,0)),"")</f>
        <v>7688078276</v>
      </c>
      <c r="J11" s="2">
        <f t="shared" si="8"/>
        <v>7733107660</v>
      </c>
      <c r="K11" s="2">
        <f t="shared" si="8"/>
        <v>6952387281</v>
      </c>
      <c r="L11" s="2">
        <f t="shared" si="8"/>
        <v>4257124754</v>
      </c>
      <c r="M11" s="2">
        <f t="shared" si="8"/>
        <v>2367340140</v>
      </c>
      <c r="N11" s="2">
        <f t="shared" si="8"/>
        <v>3440245455</v>
      </c>
      <c r="O11" s="2">
        <f t="shared" si="8"/>
        <v>2790388816</v>
      </c>
      <c r="P11" s="2">
        <f t="shared" si="8"/>
        <v>5225405711</v>
      </c>
      <c r="Q11" s="2">
        <f t="shared" si="8"/>
        <v>5608958599</v>
      </c>
      <c r="R11" s="2">
        <f t="shared" si="8"/>
        <v>4316460576</v>
      </c>
      <c r="S11" s="2">
        <f t="shared" si="8"/>
        <v>7429938957</v>
      </c>
      <c r="T11" s="2">
        <f t="shared" si="8"/>
        <v>9072973950</v>
      </c>
      <c r="U11" s="2">
        <f t="shared" si="8"/>
        <v>7322822553</v>
      </c>
      <c r="V11" s="2">
        <f t="shared" si="8"/>
        <v>5480049480</v>
      </c>
      <c r="W11" s="2">
        <f t="shared" si="8"/>
        <v>13382470541</v>
      </c>
      <c r="X11" s="2">
        <f t="shared" si="8"/>
        <v>35764712118</v>
      </c>
      <c r="Y11" s="2">
        <f t="shared" si="8"/>
        <v>4560360898</v>
      </c>
      <c r="Z11" s="2">
        <f t="shared" si="8"/>
        <v>5447571776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247000000000</v>
      </c>
      <c r="E12" s="2">
        <f>IFERROR(INDEX(E51:E500,MATCH("Net Debt (Quarter)",$C$51:$C$500,0)),"")</f>
        <v>247000000000</v>
      </c>
      <c r="H12" s="2">
        <f>IFERROR(INDEX(D12:G12,COUNT(D12:G12)),"")</f>
        <v>247000000000</v>
      </c>
      <c r="I12" s="2">
        <f t="shared" ref="I12:Z12" si="9">IFERROR(INDEX(I51:I500,MATCH($C$12,$C$51:$C$500,0)),"")</f>
        <v>239000000000</v>
      </c>
      <c r="J12" s="2">
        <f t="shared" si="9"/>
        <v>254000000000</v>
      </c>
      <c r="K12" s="2">
        <f t="shared" si="9"/>
        <v>244000000000</v>
      </c>
      <c r="L12" s="2">
        <f t="shared" si="9"/>
        <v>250000000000</v>
      </c>
      <c r="M12" s="2">
        <f t="shared" si="9"/>
        <v>269000000000</v>
      </c>
      <c r="N12" s="2">
        <f t="shared" si="9"/>
        <v>259000000000</v>
      </c>
      <c r="O12" s="2">
        <f t="shared" si="9"/>
        <v>280000000000</v>
      </c>
      <c r="P12" s="2">
        <f t="shared" si="9"/>
        <v>285000000000</v>
      </c>
      <c r="Q12" s="2">
        <f t="shared" si="9"/>
        <v>295000000000</v>
      </c>
      <c r="R12" s="2">
        <f t="shared" si="9"/>
        <v>264000000000</v>
      </c>
      <c r="S12" s="2">
        <f t="shared" si="9"/>
        <v>258000000000</v>
      </c>
      <c r="T12" s="2">
        <f t="shared" si="9"/>
        <v>263000000000</v>
      </c>
      <c r="U12" s="2">
        <f t="shared" si="9"/>
        <v>269000000000</v>
      </c>
      <c r="V12" s="2">
        <f t="shared" si="9"/>
        <v>231000000000</v>
      </c>
      <c r="W12" s="2">
        <f t="shared" si="9"/>
        <v>176000000000</v>
      </c>
      <c r="X12" s="2">
        <f t="shared" si="9"/>
        <v>94000000000</v>
      </c>
      <c r="Y12" s="2">
        <f t="shared" si="9"/>
        <v>72000000000</v>
      </c>
      <c r="Z12" s="2">
        <f t="shared" si="9"/>
        <v>80000000000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251000000000</v>
      </c>
      <c r="E13" s="2">
        <f>IFERROR(INDEX(E51:E500,MATCH("Total Debt (Quarter)",$C$51:$C$500,0)),"")</f>
        <v>251000000000</v>
      </c>
      <c r="H13" s="2">
        <f>IFERROR(INDEX(D13:G13,COUNT(D13:G13)),"")</f>
        <v>251000000000</v>
      </c>
      <c r="I13" s="2">
        <f t="shared" ref="I13:Z13" si="10">IFERROR(INDEX(I51:I500,MATCH($C$13,$C$51:$C$500,0)),"")</f>
        <v>246000000000</v>
      </c>
      <c r="J13" s="2">
        <f t="shared" si="10"/>
        <v>262000000000</v>
      </c>
      <c r="K13" s="2">
        <f t="shared" si="10"/>
        <v>251000000000</v>
      </c>
      <c r="L13" s="2">
        <f t="shared" si="10"/>
        <v>255000000000</v>
      </c>
      <c r="M13" s="2">
        <f t="shared" si="10"/>
        <v>272000000000</v>
      </c>
      <c r="N13" s="2">
        <f t="shared" si="10"/>
        <v>262000000000</v>
      </c>
      <c r="O13" s="2">
        <f t="shared" si="10"/>
        <v>282000000000</v>
      </c>
      <c r="P13" s="2">
        <f t="shared" si="10"/>
        <v>291000000000</v>
      </c>
      <c r="Q13" s="2">
        <f t="shared" si="10"/>
        <v>300000000000</v>
      </c>
      <c r="R13" s="2">
        <f t="shared" si="10"/>
        <v>269000000000</v>
      </c>
      <c r="S13" s="2">
        <f t="shared" si="10"/>
        <v>265000000000</v>
      </c>
      <c r="T13" s="2">
        <f t="shared" si="10"/>
        <v>272000000000</v>
      </c>
      <c r="U13" s="2">
        <f t="shared" si="10"/>
        <v>277000000000</v>
      </c>
      <c r="V13" s="2">
        <f t="shared" si="10"/>
        <v>236000000000</v>
      </c>
      <c r="W13" s="2">
        <f t="shared" si="10"/>
        <v>189000000000</v>
      </c>
      <c r="X13" s="2">
        <f t="shared" si="10"/>
        <v>130000000000</v>
      </c>
      <c r="Y13" s="2">
        <f t="shared" si="10"/>
        <v>77000000000</v>
      </c>
      <c r="Z13" s="2">
        <f t="shared" si="10"/>
        <v>85000000000</v>
      </c>
    </row>
    <row r="14" spans="1:26" ht="15.5" x14ac:dyDescent="0.35">
      <c r="C14" t="s">
        <v>27</v>
      </c>
      <c r="D14" s="2">
        <f>IFERROR(INDEX(D51:D500,MATCH($C$14,$C$51:$C$500,0)),"")</f>
        <v>-5326354308</v>
      </c>
      <c r="E14" s="2">
        <f>IFERROR(INDEX(E51:E500,MATCH($C$14,$C$51:$C$500,0)),"")</f>
        <v>-4680076640</v>
      </c>
      <c r="H14" s="2">
        <f>IFERROR(SUM(D14:G14)*(4/MAX(1,COUNT(D14:G14))),"")</f>
        <v>-20012861896</v>
      </c>
      <c r="I14" s="2">
        <f t="shared" ref="I14:Z14" si="11">IFERROR(INDEX(I51:I500,MATCH($C$14,$C$51:$C$500,0)),"")</f>
        <v>-18806139169</v>
      </c>
      <c r="J14" s="2">
        <f t="shared" si="11"/>
        <v>-19234585757</v>
      </c>
      <c r="K14" s="2">
        <f t="shared" si="11"/>
        <v>-19539945890</v>
      </c>
      <c r="L14" s="2">
        <f t="shared" si="11"/>
        <v>-21925040482</v>
      </c>
      <c r="M14" s="2">
        <f t="shared" si="11"/>
        <v>-23266867568</v>
      </c>
      <c r="N14" s="2">
        <f t="shared" si="11"/>
        <v>-23896651679</v>
      </c>
      <c r="O14" s="2">
        <f t="shared" si="11"/>
        <v>-26058836273</v>
      </c>
      <c r="P14" s="2">
        <f t="shared" si="11"/>
        <v>-27974440154</v>
      </c>
      <c r="Q14" s="2">
        <f t="shared" si="11"/>
        <v>-29955822052</v>
      </c>
      <c r="R14" s="2">
        <f t="shared" si="11"/>
        <v>-30942898687</v>
      </c>
      <c r="S14" s="2">
        <f t="shared" si="11"/>
        <v>-32026697070</v>
      </c>
      <c r="T14" s="2">
        <f t="shared" si="11"/>
        <v>-32873170855</v>
      </c>
      <c r="U14" s="2">
        <f t="shared" si="11"/>
        <v>-29383094161</v>
      </c>
      <c r="V14" s="2">
        <f t="shared" si="11"/>
        <v>-23360909410</v>
      </c>
      <c r="W14" s="2">
        <f t="shared" si="11"/>
        <v>-15341990065</v>
      </c>
      <c r="X14" s="2">
        <f t="shared" si="11"/>
        <v>-10758347214</v>
      </c>
      <c r="Y14" s="2">
        <f t="shared" si="11"/>
        <v>-11976326843</v>
      </c>
      <c r="Z14" s="2">
        <f t="shared" si="11"/>
        <v>-10896211189</v>
      </c>
    </row>
    <row r="15" spans="1:26" ht="15.5" x14ac:dyDescent="0.35">
      <c r="C15" t="s">
        <v>28</v>
      </c>
      <c r="D15" s="2">
        <f>IFERROR(INDEX(D51:D500,MATCH($C$15,$C$51:$C$500,0)),"")</f>
        <v>13554163197</v>
      </c>
      <c r="E15" s="2">
        <f>IFERROR(INDEX(E51:E500,MATCH($C$15,$C$51:$C$500,0)),"")</f>
        <v>6525542371</v>
      </c>
      <c r="H15" s="2">
        <f>IFERROR(SUM(D15:G15)*(4/MAX(1,COUNT(D15:G15))),"")</f>
        <v>40159411136</v>
      </c>
      <c r="I15" s="2">
        <f t="shared" ref="I15:Z15" si="12">IFERROR(INDEX(I51:I500,MATCH($C$15,$C$51:$C$500,0)),"")</f>
        <v>-2119630496</v>
      </c>
      <c r="J15" s="2">
        <f t="shared" si="12"/>
        <v>-1653847365</v>
      </c>
      <c r="K15" s="2">
        <f t="shared" si="12"/>
        <v>-429531922</v>
      </c>
      <c r="L15" s="2">
        <f t="shared" si="12"/>
        <v>713451974</v>
      </c>
      <c r="M15" s="2">
        <f t="shared" si="12"/>
        <v>-3776283118</v>
      </c>
      <c r="N15" s="2">
        <f t="shared" si="12"/>
        <v>7792134332</v>
      </c>
      <c r="O15" s="2">
        <f t="shared" si="12"/>
        <v>14687051040</v>
      </c>
      <c r="P15" s="2">
        <f t="shared" si="12"/>
        <v>12484288068</v>
      </c>
      <c r="Q15" s="2">
        <f t="shared" si="12"/>
        <v>3458019905</v>
      </c>
      <c r="R15" s="2">
        <f t="shared" si="12"/>
        <v>-4251042468</v>
      </c>
      <c r="S15" s="2">
        <f t="shared" si="12"/>
        <v>-2905643494</v>
      </c>
      <c r="T15" s="2">
        <f t="shared" si="12"/>
        <v>-1292356494</v>
      </c>
      <c r="U15" s="2">
        <f t="shared" si="12"/>
        <v>1979041160</v>
      </c>
      <c r="V15" s="2">
        <f t="shared" si="12"/>
        <v>-2740201815</v>
      </c>
      <c r="W15" s="2">
        <f t="shared" si="12"/>
        <v>-2320897842</v>
      </c>
      <c r="X15" s="2">
        <f t="shared" si="12"/>
        <v>-1770704763</v>
      </c>
      <c r="Y15" s="2">
        <f t="shared" si="12"/>
        <v>-1888855382</v>
      </c>
      <c r="Z15" s="2">
        <f t="shared" si="12"/>
        <v>-1521122566</v>
      </c>
    </row>
    <row r="16" spans="1:26" ht="15.5" x14ac:dyDescent="0.35">
      <c r="C16" t="s">
        <v>29</v>
      </c>
      <c r="D16" s="2">
        <f>IFERROR(INDEX(D51:D500,MATCH($C$16,$C$51:$C$500,0)),"")</f>
        <v>-89130144634</v>
      </c>
      <c r="E16" s="2">
        <f>IFERROR(INDEX(E51:E500,MATCH($C$16,$C$51:$C$500,0)),"")</f>
        <v>-29909408530</v>
      </c>
      <c r="H16" s="2">
        <f>IFERROR(SUM(D16:G16)*(4/MAX(1,COUNT(D16:G16))),"")</f>
        <v>-238079106328</v>
      </c>
      <c r="I16" s="2">
        <f t="shared" ref="I16:Z16" si="13">IFERROR(INDEX(I51:I500,MATCH($C$16,$C$51:$C$500,0)),"")</f>
        <v>-75184486208</v>
      </c>
      <c r="J16" s="2">
        <f t="shared" si="13"/>
        <v>-35688117090</v>
      </c>
      <c r="K16" s="2">
        <f t="shared" si="13"/>
        <v>-27501616816</v>
      </c>
      <c r="L16" s="2">
        <f t="shared" si="13"/>
        <v>-25324565384</v>
      </c>
      <c r="M16" s="2">
        <f t="shared" si="13"/>
        <v>-10586019650</v>
      </c>
      <c r="N16" s="2">
        <f t="shared" si="13"/>
        <v>-49123405851</v>
      </c>
      <c r="O16" s="2">
        <f t="shared" si="13"/>
        <v>-56356644949</v>
      </c>
      <c r="P16" s="2">
        <f t="shared" si="13"/>
        <v>-58874992358</v>
      </c>
      <c r="Q16" s="2">
        <f t="shared" si="13"/>
        <v>-34598578079</v>
      </c>
      <c r="R16" s="2">
        <f t="shared" si="13"/>
        <v>11184077925</v>
      </c>
      <c r="S16" s="2">
        <f t="shared" si="13"/>
        <v>6873689802</v>
      </c>
      <c r="T16" s="2">
        <f t="shared" si="13"/>
        <v>3002947069</v>
      </c>
      <c r="U16" s="2">
        <f t="shared" si="13"/>
        <v>-14019452357</v>
      </c>
      <c r="V16" s="2">
        <f t="shared" si="13"/>
        <v>5080875834</v>
      </c>
      <c r="W16" s="2">
        <f t="shared" si="13"/>
        <v>7745220632</v>
      </c>
      <c r="X16" s="2">
        <f t="shared" si="13"/>
        <v>4564808975</v>
      </c>
      <c r="Y16" s="2">
        <f t="shared" si="13"/>
        <v>7880572178</v>
      </c>
      <c r="Z16" s="2">
        <f t="shared" si="13"/>
        <v>4093062288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146450000000</v>
      </c>
      <c r="E20" s="2">
        <f ca="1">IFERROR(E21*E2,"")</f>
        <v>130290000000</v>
      </c>
      <c r="H20" s="2">
        <f t="shared" ref="H20:Z20" ca="1" si="14">IFERROR(H21*H2,"")</f>
        <v>130290000000</v>
      </c>
      <c r="I20" s="2">
        <f t="shared" ca="1" si="14"/>
        <v>140390000000</v>
      </c>
      <c r="J20" s="2">
        <f t="shared" ca="1" si="14"/>
        <v>137360000000</v>
      </c>
      <c r="K20" s="2">
        <f t="shared" ca="1" si="14"/>
        <v>112110000000</v>
      </c>
      <c r="L20" s="2">
        <f t="shared" ca="1" si="14"/>
        <v>117160000000</v>
      </c>
      <c r="M20" s="2">
        <f t="shared" ca="1" si="14"/>
        <v>196950000000</v>
      </c>
      <c r="N20" s="2">
        <f t="shared" ca="1" si="14"/>
        <v>85850000000</v>
      </c>
      <c r="O20" s="2">
        <f t="shared" ca="1" si="14"/>
        <v>89890000000</v>
      </c>
      <c r="P20" s="2" t="str">
        <f t="shared" ca="1" si="14"/>
        <v/>
      </c>
      <c r="Q20" s="2">
        <f t="shared" ca="1" si="14"/>
        <v>168670000000</v>
      </c>
      <c r="R20" s="2">
        <f t="shared" ca="1" si="14"/>
        <v>136350000000</v>
      </c>
      <c r="S20" s="2">
        <f t="shared" ca="1" si="14"/>
        <v>114130000000</v>
      </c>
      <c r="T20" s="2">
        <f t="shared" ca="1" si="14"/>
        <v>176750000000</v>
      </c>
      <c r="U20" s="2">
        <f t="shared" ca="1" si="14"/>
        <v>217150000000</v>
      </c>
      <c r="V20" s="2">
        <f t="shared" ca="1" si="14"/>
        <v>257550000000</v>
      </c>
      <c r="W20" s="2">
        <f t="shared" ca="1" si="14"/>
        <v>207050000000</v>
      </c>
      <c r="X20" s="2">
        <f t="shared" ca="1" si="14"/>
        <v>272700000000</v>
      </c>
      <c r="Y20" s="2">
        <f t="shared" ca="1" si="14"/>
        <v>217150000000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1010000000</v>
      </c>
      <c r="E21" s="2">
        <f>IFERROR(INDEX(E51:E500,MATCH($C$7,$C$51:$C$500,0)),"")</f>
        <v>1010000000</v>
      </c>
      <c r="H21" s="2">
        <f>IFERROR(INDEX(D21:G21,COUNT(D21:G21)),"")</f>
        <v>1010000000</v>
      </c>
      <c r="I21" s="2">
        <f t="shared" ref="I21:Z21" si="15">IFERROR(INDEX(I51:I500,MATCH($C$7,$C$51:$C$500,0)),"")</f>
        <v>1010000000</v>
      </c>
      <c r="J21" s="2">
        <f t="shared" si="15"/>
        <v>1010000000</v>
      </c>
      <c r="K21" s="2">
        <f t="shared" si="15"/>
        <v>1010000000</v>
      </c>
      <c r="L21" s="2">
        <f t="shared" si="15"/>
        <v>1010000000</v>
      </c>
      <c r="M21" s="2">
        <f t="shared" si="15"/>
        <v>1010000000</v>
      </c>
      <c r="N21" s="2">
        <f t="shared" si="15"/>
        <v>1010000000</v>
      </c>
      <c r="O21" s="2">
        <f t="shared" si="15"/>
        <v>1010000000</v>
      </c>
      <c r="P21" s="2">
        <f t="shared" si="15"/>
        <v>1010000000</v>
      </c>
      <c r="Q21" s="2">
        <f t="shared" si="15"/>
        <v>1010000000</v>
      </c>
      <c r="R21" s="2">
        <f t="shared" si="15"/>
        <v>1010000000</v>
      </c>
      <c r="S21" s="2">
        <f t="shared" si="15"/>
        <v>1010000000</v>
      </c>
      <c r="T21" s="2">
        <f t="shared" si="15"/>
        <v>1010000000</v>
      </c>
      <c r="U21" s="2">
        <f t="shared" si="15"/>
        <v>1010000000</v>
      </c>
      <c r="V21" s="2">
        <f t="shared" si="15"/>
        <v>1010000000</v>
      </c>
      <c r="W21" s="2">
        <f t="shared" si="15"/>
        <v>1010000000</v>
      </c>
      <c r="X21" s="2">
        <f t="shared" si="15"/>
        <v>1010000000</v>
      </c>
      <c r="Y21" s="2">
        <f t="shared" si="15"/>
        <v>1010000000</v>
      </c>
      <c r="Z21" s="2">
        <f t="shared" si="15"/>
        <v>1010000000</v>
      </c>
    </row>
    <row r="23" spans="1:26" ht="15.5" x14ac:dyDescent="0.35">
      <c r="B23" t="s">
        <v>54</v>
      </c>
      <c r="C23" t="s">
        <v>55</v>
      </c>
      <c r="D23" s="3">
        <f>IFERROR(D5/D6*100,"")</f>
        <v>198.8269326400966</v>
      </c>
      <c r="E23" s="3">
        <f>IFERROR(E5/E6*100,"")</f>
        <v>-62.249005495748079</v>
      </c>
      <c r="H23" s="3">
        <f t="shared" ref="H23:Z23" si="16">IFERROR(H5/H6*100,"")</f>
        <v>-526.8719941326616</v>
      </c>
      <c r="I23" s="3">
        <f t="shared" si="16"/>
        <v>-128.372963109588</v>
      </c>
      <c r="J23" s="3">
        <f t="shared" si="16"/>
        <v>-27.171973569243818</v>
      </c>
      <c r="K23" s="3">
        <f t="shared" si="16"/>
        <v>-16.355785858869528</v>
      </c>
      <c r="L23" s="3">
        <f t="shared" si="16"/>
        <v>-10.701762188073811</v>
      </c>
      <c r="M23" s="3">
        <f t="shared" si="16"/>
        <v>-8.1092275851609052</v>
      </c>
      <c r="N23" s="3">
        <f t="shared" si="16"/>
        <v>-17.374351986338183</v>
      </c>
      <c r="O23" s="3">
        <f t="shared" si="16"/>
        <v>-14.229602643199069</v>
      </c>
      <c r="P23" s="3">
        <f t="shared" si="16"/>
        <v>-13.847792976874942</v>
      </c>
      <c r="Q23" s="3">
        <f t="shared" si="16"/>
        <v>-8.4824598176914439</v>
      </c>
      <c r="R23" s="3">
        <f t="shared" si="16"/>
        <v>0.74503669144486395</v>
      </c>
      <c r="S23" s="3">
        <f t="shared" si="16"/>
        <v>1.3851577990580439</v>
      </c>
      <c r="T23" s="3">
        <f t="shared" si="16"/>
        <v>0.42857896277247376</v>
      </c>
      <c r="U23" s="3">
        <f t="shared" si="16"/>
        <v>-3.0296425270662604</v>
      </c>
      <c r="V23" s="3">
        <f t="shared" si="16"/>
        <v>0.57164816137990837</v>
      </c>
      <c r="W23" s="3">
        <f t="shared" si="16"/>
        <v>1.3323648339678129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0.18032674197587095</v>
      </c>
      <c r="H24" s="4">
        <f t="shared" ref="H24:Z24" si="17">IFERROR(_xlfn.RRI(5,M23,H23),"")</f>
        <v>1.3043323935621483</v>
      </c>
      <c r="I24" s="4">
        <f t="shared" si="17"/>
        <v>0.49180820005967951</v>
      </c>
      <c r="J24" s="4">
        <f t="shared" si="17"/>
        <v>0.13811378116495088</v>
      </c>
      <c r="K24" s="4">
        <f t="shared" si="17"/>
        <v>3.3851520276698022E-2</v>
      </c>
      <c r="L24" s="4">
        <f t="shared" si="17"/>
        <v>4.7578790409391614E-2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0.35518265593928899</v>
      </c>
      <c r="Q24" s="4" t="str">
        <f t="shared" si="17"/>
        <v/>
      </c>
      <c r="R24" s="4">
        <f t="shared" si="17"/>
        <v>-0.1097522187534874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-74.94</v>
      </c>
      <c r="E25" s="3">
        <f>IFERROR(INDEX(E51:E500,MATCH($A$25,$C$51:$C$500,0)),"")</f>
        <v>-23.19</v>
      </c>
      <c r="H25" s="3">
        <f>IFERROR(INDEX(D25:G25,COUNT(D25:G25)),"")</f>
        <v>-23.19</v>
      </c>
      <c r="I25" s="3">
        <f t="shared" ref="I25:Z25" si="18">IFERROR(INDEX(I51:I500,MATCH($C$25,$C$51:$C$500,0)),"")</f>
        <v>-76.650000000000006</v>
      </c>
      <c r="J25" s="3">
        <f t="shared" si="18"/>
        <v>-37.03</v>
      </c>
      <c r="K25" s="3">
        <f t="shared" si="18"/>
        <v>-27.7</v>
      </c>
      <c r="L25" s="3">
        <f t="shared" si="18"/>
        <v>-24.4</v>
      </c>
      <c r="M25" s="3">
        <f t="shared" si="18"/>
        <v>-14.24</v>
      </c>
      <c r="N25" s="3">
        <f t="shared" si="18"/>
        <v>-40.98</v>
      </c>
      <c r="O25" s="3">
        <f t="shared" si="18"/>
        <v>-41.32</v>
      </c>
      <c r="P25" s="3">
        <f t="shared" si="18"/>
        <v>-46</v>
      </c>
      <c r="Q25" s="3">
        <f t="shared" si="18"/>
        <v>-30.88</v>
      </c>
      <c r="R25" s="3">
        <f t="shared" si="18"/>
        <v>6.87</v>
      </c>
      <c r="S25" s="3">
        <f t="shared" si="18"/>
        <v>3.93</v>
      </c>
      <c r="T25" s="3">
        <f t="shared" si="18"/>
        <v>1.7</v>
      </c>
      <c r="U25" s="3">
        <f t="shared" si="18"/>
        <v>-11.94</v>
      </c>
      <c r="V25" s="3">
        <f t="shared" si="18"/>
        <v>2.3199999999999998</v>
      </c>
      <c r="W25" s="3">
        <f t="shared" si="18"/>
        <v>5.38</v>
      </c>
      <c r="X25" s="3">
        <f t="shared" si="18"/>
        <v>2.77</v>
      </c>
      <c r="Y25" s="3">
        <f t="shared" si="18"/>
        <v>5.94</v>
      </c>
      <c r="Z25" s="3">
        <f t="shared" si="18"/>
        <v>2.5499999999999998</v>
      </c>
    </row>
    <row r="26" spans="1:26" ht="15.5" x14ac:dyDescent="0.35">
      <c r="C26" t="s">
        <v>59</v>
      </c>
      <c r="D26" s="4">
        <f>IFERROR(_xlfn.RRI(5,I25,D25),"")</f>
        <v>-4.50219697903953E-3</v>
      </c>
      <c r="E26" s="4">
        <f>IFERROR(_xlfn.RRI(5,J25,E25),"")</f>
        <v>-8.9354371104074515E-2</v>
      </c>
      <c r="H26" s="4">
        <f t="shared" ref="H26:Z26" si="19">IFERROR(_xlfn.RRI(5,M25,H25),"")</f>
        <v>0.10244809631324236</v>
      </c>
      <c r="I26" s="4">
        <f t="shared" si="19"/>
        <v>0.13341261225979251</v>
      </c>
      <c r="J26" s="4">
        <f t="shared" si="19"/>
        <v>-2.1685073323639115E-2</v>
      </c>
      <c r="K26" s="4">
        <f t="shared" si="19"/>
        <v>-9.6466233504396759E-2</v>
      </c>
      <c r="L26" s="4">
        <f t="shared" si="19"/>
        <v>-4.601288944282711E-2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0.30963629034404283</v>
      </c>
      <c r="Q26" s="4" t="str">
        <f t="shared" si="19"/>
        <v/>
      </c>
      <c r="R26" s="4">
        <f t="shared" si="19"/>
        <v>5.011023714118501E-2</v>
      </c>
      <c r="S26" s="4">
        <f t="shared" si="19"/>
        <v>7.2463588509885879E-2</v>
      </c>
      <c r="T26" s="4">
        <f t="shared" si="19"/>
        <v>-0.2213675571306033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38.608935997029704</v>
      </c>
      <c r="E27" s="3">
        <f>IFERROR(E4/E21,"")</f>
        <v>68.162219935643563</v>
      </c>
      <c r="H27" s="3">
        <f t="shared" ref="H27:Z27" si="20">IFERROR(H4/H21,"")</f>
        <v>213.54231186534653</v>
      </c>
      <c r="I27" s="3">
        <f t="shared" si="20"/>
        <v>467.10144640594058</v>
      </c>
      <c r="J27" s="3">
        <f t="shared" si="20"/>
        <v>516.17929609702969</v>
      </c>
      <c r="K27" s="3">
        <f t="shared" si="20"/>
        <v>539.56206520891089</v>
      </c>
      <c r="L27" s="3">
        <f t="shared" si="20"/>
        <v>569.73722301089106</v>
      </c>
      <c r="M27" s="3">
        <f t="shared" si="20"/>
        <v>563.01439124653461</v>
      </c>
      <c r="N27" s="3">
        <f t="shared" si="20"/>
        <v>508.52196381980195</v>
      </c>
      <c r="O27" s="3">
        <f t="shared" si="20"/>
        <v>512.38849473069308</v>
      </c>
      <c r="P27" s="3">
        <f t="shared" si="20"/>
        <v>451.04550405247522</v>
      </c>
      <c r="Q27" s="3">
        <f t="shared" si="20"/>
        <v>407.07343069900992</v>
      </c>
      <c r="R27" s="3">
        <f t="shared" si="20"/>
        <v>407.86673098910893</v>
      </c>
      <c r="S27" s="3">
        <f t="shared" si="20"/>
        <v>448.21147049702972</v>
      </c>
      <c r="T27" s="3">
        <f t="shared" si="20"/>
        <v>508.46268313861384</v>
      </c>
      <c r="U27" s="3">
        <f t="shared" si="20"/>
        <v>669.41690174455448</v>
      </c>
      <c r="V27" s="3">
        <f t="shared" si="20"/>
        <v>592.33660840594064</v>
      </c>
      <c r="W27" s="3">
        <f t="shared" si="20"/>
        <v>497.21483410990101</v>
      </c>
      <c r="X27" s="3">
        <f t="shared" si="20"/>
        <v>397.61800647128712</v>
      </c>
      <c r="Y27" s="3">
        <f t="shared" si="20"/>
        <v>377.36695444554454</v>
      </c>
      <c r="Z27" s="3">
        <f t="shared" si="20"/>
        <v>322.95311163960395</v>
      </c>
    </row>
    <row r="28" spans="1:26" ht="15.5" x14ac:dyDescent="0.35">
      <c r="C28" t="s">
        <v>61</v>
      </c>
      <c r="D28" s="4">
        <f>IFERROR(_xlfn.RRI(5,I27,D27),"")</f>
        <v>-0.39262722063144906</v>
      </c>
      <c r="E28" s="4">
        <f>IFERROR(_xlfn.RRI(5,J27,E27),"")</f>
        <v>-0.33296498976948963</v>
      </c>
      <c r="H28" s="4">
        <f t="shared" ref="H28:Z28" si="21">IFERROR(_xlfn.RRI(5,M27,H27),"")</f>
        <v>-0.17625481540277466</v>
      </c>
      <c r="I28" s="4">
        <f t="shared" si="21"/>
        <v>-1.6848832401788916E-2</v>
      </c>
      <c r="J28" s="4">
        <f t="shared" si="21"/>
        <v>1.4752996052553868E-3</v>
      </c>
      <c r="K28" s="4">
        <f t="shared" si="21"/>
        <v>3.6487836824477871E-2</v>
      </c>
      <c r="L28" s="4">
        <f t="shared" si="21"/>
        <v>6.9548215427994053E-2</v>
      </c>
      <c r="M28" s="4">
        <f t="shared" si="21"/>
        <v>6.6596717499760816E-2</v>
      </c>
      <c r="N28" s="4">
        <f t="shared" si="21"/>
        <v>2.5570097752051213E-2</v>
      </c>
      <c r="O28" s="4">
        <f t="shared" si="21"/>
        <v>1.5394416146843337E-3</v>
      </c>
      <c r="P28" s="4">
        <f t="shared" si="21"/>
        <v>-7.5930285365101602E-2</v>
      </c>
      <c r="Q28" s="4">
        <f t="shared" si="21"/>
        <v>-7.2271632055819657E-2</v>
      </c>
      <c r="R28" s="4">
        <f t="shared" si="21"/>
        <v>-3.8841876183505208E-2</v>
      </c>
      <c r="S28" s="4">
        <f t="shared" si="21"/>
        <v>2.4243896413161048E-2</v>
      </c>
      <c r="T28" s="4">
        <f t="shared" si="21"/>
        <v>6.1448783397510143E-2</v>
      </c>
      <c r="U28" s="4">
        <f t="shared" si="21"/>
        <v>0.15694160745530361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-0.69745596868884541</v>
      </c>
      <c r="I29" s="4">
        <f t="shared" si="22"/>
        <v>1.0699432892249527</v>
      </c>
      <c r="J29" s="4">
        <f t="shared" si="22"/>
        <v>0.33682310469314086</v>
      </c>
      <c r="K29" s="4">
        <f t="shared" si="22"/>
        <v>0.1352459016393443</v>
      </c>
      <c r="L29" s="4">
        <f t="shared" si="22"/>
        <v>0.71348314606741559</v>
      </c>
      <c r="M29" s="4">
        <f t="shared" si="22"/>
        <v>-0.65251342118106381</v>
      </c>
      <c r="N29" s="4">
        <f t="shared" si="22"/>
        <v>-8.2284607938045359E-3</v>
      </c>
      <c r="O29" s="4">
        <f t="shared" si="22"/>
        <v>-0.1017391304347826</v>
      </c>
      <c r="P29" s="4">
        <f t="shared" si="22"/>
        <v>0.48963730569948194</v>
      </c>
      <c r="Q29" s="4">
        <f t="shared" si="22"/>
        <v>-5.4949053857350796</v>
      </c>
      <c r="R29" s="4">
        <f t="shared" si="22"/>
        <v>0.74809160305343503</v>
      </c>
      <c r="S29" s="4">
        <f t="shared" si="22"/>
        <v>1.3117647058823532</v>
      </c>
      <c r="T29" s="4">
        <f t="shared" si="22"/>
        <v>-1.1423785594639866</v>
      </c>
      <c r="U29" s="4">
        <f t="shared" si="22"/>
        <v>-6.1465517241379315</v>
      </c>
      <c r="V29" s="4">
        <f t="shared" si="22"/>
        <v>-0.56877323420074355</v>
      </c>
      <c r="W29" s="4">
        <f t="shared" si="22"/>
        <v>0.9422382671480144</v>
      </c>
      <c r="X29" s="4">
        <f t="shared" si="22"/>
        <v>-0.53367003367003374</v>
      </c>
      <c r="Y29" s="4">
        <f t="shared" si="22"/>
        <v>1.3294117647058827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-0.54283525878923355</v>
      </c>
      <c r="I30" s="4">
        <f t="shared" si="23"/>
        <v>-9.5079074387872428E-2</v>
      </c>
      <c r="J30" s="4">
        <f t="shared" si="23"/>
        <v>-4.3336569821356363E-2</v>
      </c>
      <c r="K30" s="4">
        <f t="shared" si="23"/>
        <v>-5.2963290062940711E-2</v>
      </c>
      <c r="L30" s="4">
        <f t="shared" si="23"/>
        <v>1.194078138832623E-2</v>
      </c>
      <c r="M30" s="4">
        <f t="shared" si="23"/>
        <v>0.10715845391889976</v>
      </c>
      <c r="N30" s="4">
        <f t="shared" si="23"/>
        <v>-7.5460923706402571E-3</v>
      </c>
      <c r="O30" s="4">
        <f t="shared" si="23"/>
        <v>0.13600177837285601</v>
      </c>
      <c r="P30" s="4">
        <f t="shared" si="23"/>
        <v>0.10802000336390968</v>
      </c>
      <c r="Q30" s="4">
        <f t="shared" si="23"/>
        <v>-1.9449987700031236E-3</v>
      </c>
      <c r="R30" s="4">
        <f t="shared" si="23"/>
        <v>-9.0012733193065741E-2</v>
      </c>
      <c r="S30" s="4">
        <f t="shared" si="23"/>
        <v>-0.11849682314868881</v>
      </c>
      <c r="T30" s="4">
        <f t="shared" si="23"/>
        <v>-0.24043943047521052</v>
      </c>
      <c r="U30" s="4">
        <f t="shared" si="23"/>
        <v>0.13012920735398664</v>
      </c>
      <c r="V30" s="4">
        <f t="shared" si="23"/>
        <v>0.19130920433281876</v>
      </c>
      <c r="W30" s="4">
        <f t="shared" si="23"/>
        <v>0.25048369545056304</v>
      </c>
      <c r="X30" s="4">
        <f t="shared" si="23"/>
        <v>5.3664084221409704E-2</v>
      </c>
      <c r="Y30" s="4">
        <f t="shared" si="23"/>
        <v>0.16848836826400709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-37.69</v>
      </c>
      <c r="E32" s="3">
        <f>IFERROR(INDEX(E51:E500,MATCH($A$32,$C$51:$C$500,0)),"")</f>
        <v>37.25</v>
      </c>
      <c r="H32" s="3">
        <f>IFERROR(INDEX(D32:G32,COUNT(D32:G32)),"")</f>
        <v>37.25</v>
      </c>
      <c r="I32" s="3">
        <f t="shared" ref="I32:Z32" si="24">IFERROR(INDEX(I51:I500,MATCH($C$32,$C$51:$C$500,0)),"")</f>
        <v>60.43</v>
      </c>
      <c r="J32" s="3">
        <f t="shared" si="24"/>
        <v>138.02000000000001</v>
      </c>
      <c r="K32" s="3">
        <f t="shared" si="24"/>
        <v>175.52</v>
      </c>
      <c r="L32" s="3">
        <f t="shared" si="24"/>
        <v>204.22</v>
      </c>
      <c r="M32" s="3">
        <f t="shared" si="24"/>
        <v>226.08</v>
      </c>
      <c r="N32" s="3">
        <f t="shared" si="24"/>
        <v>244.41</v>
      </c>
      <c r="O32" s="3">
        <f t="shared" si="24"/>
        <v>286.88</v>
      </c>
      <c r="P32" s="3">
        <f t="shared" si="24"/>
        <v>327.7</v>
      </c>
      <c r="Q32" s="3">
        <f t="shared" si="24"/>
        <v>373.08</v>
      </c>
      <c r="R32" s="3">
        <f t="shared" si="24"/>
        <v>404.72</v>
      </c>
      <c r="S32" s="3">
        <f t="shared" si="24"/>
        <v>397.82</v>
      </c>
      <c r="T32" s="3">
        <f t="shared" si="24"/>
        <v>395.76</v>
      </c>
      <c r="U32" s="3">
        <f t="shared" si="24"/>
        <v>394.06</v>
      </c>
      <c r="V32" s="3">
        <f t="shared" si="24"/>
        <v>406</v>
      </c>
      <c r="W32" s="3">
        <f t="shared" si="24"/>
        <v>403.68</v>
      </c>
      <c r="X32" s="3">
        <f t="shared" si="24"/>
        <v>398.3</v>
      </c>
      <c r="Y32" s="3">
        <f t="shared" si="24"/>
        <v>395.53</v>
      </c>
      <c r="Z32" s="3">
        <f t="shared" si="24"/>
        <v>389.59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-3.42</v>
      </c>
      <c r="E33" s="3">
        <f>IFERROR(INDEX(E51:E500,MATCH($A$33,$C$51:$C$500,0)),"")</f>
        <v>3.89</v>
      </c>
      <c r="H33" s="3">
        <f>IFERROR(INDEX(D33:G33,COUNT(D33:G33)),"")</f>
        <v>3.89</v>
      </c>
      <c r="I33" s="3">
        <f t="shared" ref="I33:Z33" si="25">IFERROR(INDEX(I51:I500,MATCH($C$33,$C$51:$C$500,0)),"")</f>
        <v>2.2999999999999998</v>
      </c>
      <c r="J33" s="3">
        <f t="shared" si="25"/>
        <v>0.99</v>
      </c>
      <c r="K33" s="3">
        <f t="shared" si="25"/>
        <v>0.63</v>
      </c>
      <c r="L33" s="3">
        <f t="shared" si="25"/>
        <v>0.56999999999999995</v>
      </c>
      <c r="M33" s="3">
        <f t="shared" si="25"/>
        <v>0.86</v>
      </c>
      <c r="N33" s="3">
        <f t="shared" si="25"/>
        <v>0.35</v>
      </c>
      <c r="O33" s="3">
        <f t="shared" si="25"/>
        <v>0.31</v>
      </c>
      <c r="P33" s="3">
        <f t="shared" si="25"/>
        <v>0.44</v>
      </c>
      <c r="Q33" s="3">
        <f t="shared" si="25"/>
        <v>0.45</v>
      </c>
      <c r="R33" s="3">
        <f t="shared" si="25"/>
        <v>0.33</v>
      </c>
      <c r="S33" s="3">
        <f t="shared" si="25"/>
        <v>0.28000000000000003</v>
      </c>
      <c r="T33" s="3">
        <f t="shared" si="25"/>
        <v>0.44</v>
      </c>
      <c r="U33" s="3">
        <f t="shared" si="25"/>
        <v>0.55000000000000004</v>
      </c>
      <c r="V33" s="3">
        <f t="shared" si="25"/>
        <v>0.63</v>
      </c>
      <c r="W33" s="3">
        <f t="shared" si="25"/>
        <v>0.51</v>
      </c>
      <c r="X33" s="3">
        <f t="shared" si="25"/>
        <v>0.68</v>
      </c>
      <c r="Y33" s="3">
        <f t="shared" si="25"/>
        <v>0.54</v>
      </c>
      <c r="Z33" s="3">
        <f t="shared" si="25"/>
        <v>0.18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-1.72</v>
      </c>
      <c r="E34" s="3">
        <f>IFERROR(INDEX(E51:E500,MATCH($A$34,$C$51:$C$500,0)),"")</f>
        <v>-6.25</v>
      </c>
      <c r="H34" s="3">
        <f>IFERROR(INDEX(D34:G34,COUNT(D34:G34)),"")</f>
        <v>-6.25</v>
      </c>
      <c r="I34" s="3">
        <f t="shared" ref="I34:Z34" si="26">IFERROR(INDEX(I51:I500,MATCH($C$34,$C$51:$C$500,0)),"")</f>
        <v>-1.81</v>
      </c>
      <c r="J34" s="3">
        <f t="shared" si="26"/>
        <v>-3.67</v>
      </c>
      <c r="K34" s="3">
        <f t="shared" si="26"/>
        <v>-4.01</v>
      </c>
      <c r="L34" s="3">
        <f t="shared" si="26"/>
        <v>-4.75</v>
      </c>
      <c r="M34" s="3">
        <f t="shared" si="26"/>
        <v>-13.69</v>
      </c>
      <c r="N34" s="3">
        <f t="shared" si="26"/>
        <v>-2.0699999999999998</v>
      </c>
      <c r="O34" s="3">
        <f t="shared" si="26"/>
        <v>-2.15</v>
      </c>
      <c r="P34" s="3">
        <f t="shared" si="26"/>
        <v>-3.13</v>
      </c>
      <c r="Q34" s="3">
        <f t="shared" si="26"/>
        <v>-5.41</v>
      </c>
      <c r="R34" s="3">
        <f t="shared" si="26"/>
        <v>19.649999999999999</v>
      </c>
      <c r="S34" s="3">
        <f t="shared" si="26"/>
        <v>28.75</v>
      </c>
      <c r="T34" s="3">
        <f t="shared" si="26"/>
        <v>102.94</v>
      </c>
      <c r="U34" s="3">
        <f t="shared" si="26"/>
        <v>-18.010000000000002</v>
      </c>
      <c r="V34" s="3">
        <f t="shared" si="26"/>
        <v>109.91</v>
      </c>
      <c r="W34" s="3">
        <f t="shared" si="26"/>
        <v>38.1</v>
      </c>
      <c r="X34" s="3">
        <f t="shared" si="26"/>
        <v>97.47</v>
      </c>
      <c r="Y34" s="3">
        <f t="shared" si="26"/>
        <v>36.200000000000003</v>
      </c>
      <c r="Z34" s="3">
        <f t="shared" si="26"/>
        <v>27.45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3.34</v>
      </c>
      <c r="E35" s="3">
        <f>IFERROR(INDEX(E51:E500,MATCH($A$35,$C$51:$C$500,0)),"")</f>
        <v>2.12</v>
      </c>
      <c r="H35" s="3">
        <f>IFERROR(INDEX(D35:G35,COUNT(D35:G35)),"")</f>
        <v>2.12</v>
      </c>
      <c r="I35" s="3">
        <f t="shared" ref="I35:Z35" si="27">IFERROR(INDEX(I51:I500,MATCH($C$35,$C$51:$C$500,0)),"")</f>
        <v>0.3</v>
      </c>
      <c r="J35" s="3">
        <f t="shared" si="27"/>
        <v>0.26</v>
      </c>
      <c r="K35" s="3">
        <f t="shared" si="27"/>
        <v>0.21</v>
      </c>
      <c r="L35" s="3">
        <f t="shared" si="27"/>
        <v>0.2</v>
      </c>
      <c r="M35" s="3">
        <f t="shared" si="27"/>
        <v>0.35</v>
      </c>
      <c r="N35" s="3">
        <f t="shared" si="27"/>
        <v>0.17</v>
      </c>
      <c r="O35" s="3">
        <f t="shared" si="27"/>
        <v>0.17</v>
      </c>
      <c r="P35" s="3">
        <f t="shared" si="27"/>
        <v>0.32</v>
      </c>
      <c r="Q35" s="3">
        <f t="shared" si="27"/>
        <v>0.41</v>
      </c>
      <c r="R35" s="3">
        <f t="shared" si="27"/>
        <v>0.33</v>
      </c>
      <c r="S35" s="3">
        <f t="shared" si="27"/>
        <v>0.25</v>
      </c>
      <c r="T35" s="3">
        <f t="shared" si="27"/>
        <v>0.34</v>
      </c>
      <c r="U35" s="3">
        <f t="shared" si="27"/>
        <v>0.32</v>
      </c>
      <c r="V35" s="3">
        <f t="shared" si="27"/>
        <v>0.43</v>
      </c>
      <c r="W35" s="3">
        <f t="shared" si="27"/>
        <v>0.41</v>
      </c>
      <c r="X35" s="3">
        <f t="shared" si="27"/>
        <v>0.68</v>
      </c>
      <c r="Y35" s="3">
        <f t="shared" si="27"/>
        <v>0.56999999999999995</v>
      </c>
      <c r="Z35" s="3">
        <f t="shared" si="27"/>
        <v>0.22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38995025357</v>
      </c>
      <c r="E51" s="5">
        <v>68843842135</v>
      </c>
      <c r="F51" s="5">
        <v>106683397657</v>
      </c>
      <c r="G51" s="5">
        <v>128233552770</v>
      </c>
      <c r="I51" s="5">
        <v>471772460870</v>
      </c>
      <c r="J51" s="5">
        <v>521341089058</v>
      </c>
      <c r="K51" s="5">
        <v>544957685861</v>
      </c>
      <c r="L51" s="5">
        <v>575434595241</v>
      </c>
      <c r="M51" s="5">
        <v>568644535159</v>
      </c>
      <c r="N51" s="5">
        <v>513607183458</v>
      </c>
      <c r="O51" s="5">
        <v>517512379678</v>
      </c>
      <c r="P51" s="5">
        <v>455555959093</v>
      </c>
      <c r="Q51" s="5">
        <v>411144165006</v>
      </c>
      <c r="R51" s="5">
        <v>411945398299</v>
      </c>
      <c r="S51" s="5">
        <v>452693585202</v>
      </c>
      <c r="T51" s="5">
        <v>513547309970</v>
      </c>
      <c r="U51" s="5">
        <v>676111070762</v>
      </c>
      <c r="V51" s="5">
        <v>598259974490</v>
      </c>
      <c r="W51" s="5">
        <v>502186982451</v>
      </c>
      <c r="X51" s="5">
        <v>401594186536</v>
      </c>
      <c r="Y51" s="5">
        <v>381140623990</v>
      </c>
      <c r="Z51" s="5">
        <v>326182642756</v>
      </c>
    </row>
    <row r="52" spans="2:26" ht="15.5" x14ac:dyDescent="0.35">
      <c r="C52" t="s">
        <v>86</v>
      </c>
      <c r="D52" s="5">
        <v>-83727210392</v>
      </c>
      <c r="E52" s="5">
        <v>-79320004711</v>
      </c>
      <c r="F52" s="5">
        <v>-115095161209</v>
      </c>
      <c r="G52" s="5">
        <v>-112966873782</v>
      </c>
      <c r="I52" s="5">
        <v>-438115252347</v>
      </c>
      <c r="J52" s="5">
        <v>-455905921807</v>
      </c>
      <c r="K52" s="5">
        <v>-479453627257</v>
      </c>
      <c r="L52" s="5">
        <v>-501428147046</v>
      </c>
      <c r="M52" s="5">
        <v>-489824535380</v>
      </c>
      <c r="N52" s="5">
        <v>-468817048351</v>
      </c>
      <c r="O52" s="5">
        <v>-467568796589</v>
      </c>
      <c r="P52" s="5">
        <v>-405891106620</v>
      </c>
      <c r="Q52" s="5">
        <v>-330347656497</v>
      </c>
      <c r="R52" s="5">
        <v>-309581855172</v>
      </c>
      <c r="S52" s="5">
        <v>-347849400201</v>
      </c>
      <c r="T52" s="5">
        <v>-410834974144</v>
      </c>
      <c r="U52" s="5">
        <v>-548113571921</v>
      </c>
      <c r="V52" s="5">
        <v>-486091124682</v>
      </c>
      <c r="W52" s="5">
        <v>-413111388545</v>
      </c>
      <c r="X52" s="5">
        <v>-327568495952</v>
      </c>
      <c r="Y52" s="5">
        <v>-317889570213</v>
      </c>
      <c r="Z52" s="5">
        <v>-265440126658</v>
      </c>
    </row>
    <row r="53" spans="2:26" ht="15.5" x14ac:dyDescent="0.35">
      <c r="C53" t="s">
        <v>87</v>
      </c>
      <c r="D53" s="5">
        <v>-44732185035</v>
      </c>
      <c r="E53" s="5">
        <v>-10476162576</v>
      </c>
      <c r="F53" s="5">
        <v>-8411763552</v>
      </c>
      <c r="G53" s="5">
        <v>15266678988</v>
      </c>
      <c r="I53" s="5">
        <v>33657208523</v>
      </c>
      <c r="J53" s="5">
        <v>65435167251</v>
      </c>
      <c r="K53" s="5">
        <v>65504058604</v>
      </c>
      <c r="L53" s="5">
        <v>74006448195</v>
      </c>
      <c r="M53" s="5">
        <v>78819999779</v>
      </c>
      <c r="N53" s="5">
        <v>44790135107</v>
      </c>
      <c r="O53" s="5">
        <v>49943583089</v>
      </c>
      <c r="P53" s="5">
        <v>49664852473</v>
      </c>
      <c r="Q53" s="5">
        <v>80796508509</v>
      </c>
      <c r="R53" s="5">
        <v>102363543127</v>
      </c>
      <c r="S53" s="5">
        <v>104844185001</v>
      </c>
      <c r="T53" s="5">
        <v>102712335826</v>
      </c>
      <c r="U53" s="5">
        <v>127997498841</v>
      </c>
      <c r="V53" s="5">
        <v>112168849808</v>
      </c>
      <c r="W53" s="5">
        <v>89075593906</v>
      </c>
      <c r="X53" s="5">
        <v>74025690584</v>
      </c>
      <c r="Y53" s="5">
        <v>63251053777</v>
      </c>
      <c r="Z53" s="5">
        <v>60742516098</v>
      </c>
    </row>
    <row r="54" spans="2:26" ht="15.5" x14ac:dyDescent="0.35">
      <c r="C54" t="s">
        <v>88</v>
      </c>
      <c r="D54" s="5">
        <v>-39031816535</v>
      </c>
      <c r="E54" s="5">
        <v>-14768571370</v>
      </c>
      <c r="F54" s="5">
        <v>-38652469164</v>
      </c>
      <c r="G54" s="5">
        <v>-17656957811</v>
      </c>
      <c r="I54" s="5">
        <v>-91690710147</v>
      </c>
      <c r="J54" s="5">
        <v>-81691335796</v>
      </c>
      <c r="K54" s="5">
        <v>-74518627227</v>
      </c>
      <c r="L54" s="5">
        <v>-75901554653</v>
      </c>
      <c r="M54" s="5">
        <v>-65983530367</v>
      </c>
      <c r="N54" s="5">
        <v>-66787881320</v>
      </c>
      <c r="O54" s="5">
        <v>-71044769701</v>
      </c>
      <c r="P54" s="5">
        <v>-68631756720</v>
      </c>
      <c r="Q54" s="5">
        <v>-78326586880</v>
      </c>
      <c r="R54" s="5">
        <v>-69572599520</v>
      </c>
      <c r="S54" s="5">
        <v>-61670777066</v>
      </c>
      <c r="T54" s="5">
        <v>-67600803949</v>
      </c>
      <c r="U54" s="5">
        <v>-93029637923</v>
      </c>
      <c r="V54" s="5">
        <v>-77676600508</v>
      </c>
      <c r="W54" s="5">
        <v>-65668151854</v>
      </c>
      <c r="X54" s="5">
        <v>-58447631006</v>
      </c>
      <c r="Y54" s="5">
        <v>-45340407628</v>
      </c>
      <c r="Z54" s="5">
        <v>-42064648327</v>
      </c>
    </row>
    <row r="55" spans="2:26" ht="15.5" x14ac:dyDescent="0.35">
      <c r="C55" t="s">
        <v>89</v>
      </c>
      <c r="D55" s="5">
        <v>-27732795383</v>
      </c>
      <c r="E55" s="5">
        <v>-2065173940</v>
      </c>
      <c r="F55" s="5">
        <v>-18858480922</v>
      </c>
      <c r="G55" s="5">
        <v>-4791536892</v>
      </c>
      <c r="I55" s="5">
        <v>-32768761782</v>
      </c>
      <c r="J55" s="5">
        <v>-19986179447</v>
      </c>
      <c r="K55" s="5">
        <v>-17334193875</v>
      </c>
      <c r="L55" s="5">
        <v>-19146475167</v>
      </c>
      <c r="M55" s="5">
        <v>-11870942079</v>
      </c>
      <c r="N55" s="5">
        <v>-16202036620</v>
      </c>
      <c r="O55" s="5">
        <v>-17531451960</v>
      </c>
      <c r="P55" s="5">
        <v>-17836864657</v>
      </c>
      <c r="Q55" s="5">
        <v>-26858694848</v>
      </c>
      <c r="R55" s="5">
        <v>-19415832565</v>
      </c>
      <c r="S55" s="5">
        <v>-14350472948</v>
      </c>
      <c r="T55" s="5">
        <v>-14684564372</v>
      </c>
      <c r="U55" s="5">
        <v>-38261749407</v>
      </c>
      <c r="V55" s="5">
        <v>-29814517793</v>
      </c>
      <c r="W55" s="5">
        <v>-25795807588</v>
      </c>
      <c r="X55" s="5">
        <v>-23732331474</v>
      </c>
      <c r="Y55" s="5">
        <v>-15165908124</v>
      </c>
      <c r="Z55" s="5">
        <v>-14956967344</v>
      </c>
    </row>
    <row r="56" spans="2:26" ht="15.5" x14ac:dyDescent="0.35">
      <c r="C56" t="s">
        <v>90</v>
      </c>
      <c r="D56" s="5">
        <v>-11299021152</v>
      </c>
      <c r="E56" s="5">
        <v>-12703397430</v>
      </c>
      <c r="F56" s="5">
        <v>-19793988242</v>
      </c>
      <c r="G56" s="5">
        <v>-12865420919</v>
      </c>
      <c r="I56" s="5">
        <v>-58921948365</v>
      </c>
      <c r="J56" s="5">
        <v>-61705156349</v>
      </c>
      <c r="K56" s="5">
        <v>-57184433352</v>
      </c>
      <c r="L56" s="5">
        <v>-56755079486</v>
      </c>
      <c r="M56" s="5">
        <v>-54112588288</v>
      </c>
      <c r="N56" s="5">
        <v>-50585844700</v>
      </c>
      <c r="O56" s="5">
        <v>-53513317741</v>
      </c>
      <c r="P56" s="5">
        <v>-50794892063</v>
      </c>
      <c r="Q56" s="5">
        <v>-51467892032</v>
      </c>
      <c r="R56" s="5">
        <v>-50156766955</v>
      </c>
      <c r="S56" s="5">
        <v>-47320304118</v>
      </c>
      <c r="T56" s="5">
        <v>-52916239577</v>
      </c>
      <c r="U56" s="5">
        <v>-54767888516</v>
      </c>
      <c r="V56" s="5">
        <v>-47862082715</v>
      </c>
      <c r="W56" s="5">
        <v>-39872344266</v>
      </c>
      <c r="X56" s="5">
        <v>-34715299532</v>
      </c>
      <c r="Y56" s="5">
        <v>-30174499504</v>
      </c>
      <c r="Z56" s="5">
        <v>-27107680983</v>
      </c>
    </row>
    <row r="57" spans="2:26" ht="15.5" x14ac:dyDescent="0.35">
      <c r="C57" t="s">
        <v>92</v>
      </c>
      <c r="D57" s="5">
        <v>-83764001570</v>
      </c>
      <c r="E57" s="5">
        <v>-25244733946</v>
      </c>
      <c r="F57" s="5">
        <v>-47064232716</v>
      </c>
      <c r="G57" s="5">
        <v>-2390278823</v>
      </c>
      <c r="I57" s="5">
        <v>-58033501624</v>
      </c>
      <c r="J57" s="5">
        <v>-16256168545</v>
      </c>
      <c r="K57" s="5">
        <v>-9014568623</v>
      </c>
      <c r="L57" s="5">
        <v>-1895106458</v>
      </c>
      <c r="M57" s="5">
        <v>12836469412</v>
      </c>
      <c r="N57" s="5">
        <v>-21997746213</v>
      </c>
      <c r="O57" s="5">
        <v>-21101186612</v>
      </c>
      <c r="P57" s="5">
        <v>-18966904247</v>
      </c>
      <c r="Q57" s="5">
        <v>2469921629</v>
      </c>
      <c r="R57" s="5">
        <v>32790943607</v>
      </c>
      <c r="S57" s="5">
        <v>43173407935</v>
      </c>
      <c r="T57" s="5">
        <v>35111531877</v>
      </c>
      <c r="U57" s="5">
        <v>34967860918</v>
      </c>
      <c r="V57" s="5">
        <v>34492249300</v>
      </c>
      <c r="W57" s="5">
        <v>23407442052</v>
      </c>
      <c r="X57" s="5">
        <v>15578059578</v>
      </c>
      <c r="Y57" s="5">
        <v>17910646149</v>
      </c>
      <c r="Z57" s="5">
        <v>18677867771</v>
      </c>
    </row>
    <row r="58" spans="2:26" ht="15.5" x14ac:dyDescent="0.35">
      <c r="C58" t="s">
        <v>93</v>
      </c>
      <c r="D58" s="5">
        <v>-5366143064</v>
      </c>
      <c r="E58" s="5">
        <v>-4664674584</v>
      </c>
      <c r="F58" s="5">
        <v>-4393845162</v>
      </c>
      <c r="G58" s="5">
        <v>-3972633641</v>
      </c>
      <c r="I58" s="5">
        <v>-17150984584</v>
      </c>
      <c r="J58" s="5">
        <v>-19431948545</v>
      </c>
      <c r="K58" s="5">
        <v>-18487048193</v>
      </c>
      <c r="L58" s="5">
        <v>-23429458926</v>
      </c>
      <c r="M58" s="5">
        <v>-23422489062</v>
      </c>
      <c r="N58" s="5">
        <v>-27125659638</v>
      </c>
      <c r="O58" s="5">
        <v>-35255458337</v>
      </c>
      <c r="P58" s="5">
        <v>-39908088111</v>
      </c>
      <c r="Q58" s="5">
        <v>-37068499708</v>
      </c>
      <c r="R58" s="5">
        <v>-21606865682</v>
      </c>
      <c r="S58" s="5">
        <v>-36299718133</v>
      </c>
      <c r="T58" s="5">
        <v>-32108584808</v>
      </c>
      <c r="U58" s="5">
        <v>-48987313275</v>
      </c>
      <c r="V58" s="5">
        <v>-29411373466</v>
      </c>
      <c r="W58" s="5">
        <v>-15662221420</v>
      </c>
      <c r="X58" s="5">
        <v>-11013250603</v>
      </c>
      <c r="Y58" s="5">
        <v>-10030073971</v>
      </c>
      <c r="Z58" s="5">
        <v>-14584805483</v>
      </c>
    </row>
    <row r="59" spans="2:26" ht="15.5" x14ac:dyDescent="0.35">
      <c r="C59" t="s">
        <v>312</v>
      </c>
      <c r="D59" s="5">
        <v>675000</v>
      </c>
      <c r="G59" s="5">
        <v>275000000</v>
      </c>
      <c r="I59" s="5">
        <v>275000000</v>
      </c>
      <c r="J59" s="5">
        <v>2000000</v>
      </c>
      <c r="K59" s="5">
        <v>-349334668</v>
      </c>
      <c r="M59" s="5">
        <v>650000000</v>
      </c>
      <c r="N59" s="5">
        <v>188100000</v>
      </c>
    </row>
    <row r="60" spans="2:26" ht="15.5" x14ac:dyDescent="0.35">
      <c r="C60" t="s">
        <v>94</v>
      </c>
      <c r="X60" s="5">
        <v>99209817</v>
      </c>
      <c r="Y60" s="5">
        <v>44025186</v>
      </c>
      <c r="Z60" s="5">
        <v>59800776</v>
      </c>
    </row>
    <row r="61" spans="2:26" ht="15.5" x14ac:dyDescent="0.35">
      <c r="C61" t="s">
        <v>95</v>
      </c>
      <c r="X61" s="5">
        <v>666354078</v>
      </c>
      <c r="Y61" s="5">
        <v>2684290946</v>
      </c>
      <c r="Z61" s="5">
        <v>-3718817197</v>
      </c>
    </row>
    <row r="62" spans="2:26" ht="15.5" x14ac:dyDescent="0.35">
      <c r="C62" t="s">
        <v>27</v>
      </c>
      <c r="D62" s="5">
        <v>-5326354308</v>
      </c>
      <c r="E62" s="5">
        <v>-4680076640</v>
      </c>
      <c r="F62" s="5">
        <v>-4470841305</v>
      </c>
      <c r="G62" s="5">
        <v>-4581441088</v>
      </c>
      <c r="I62" s="5">
        <v>-18806139169</v>
      </c>
      <c r="J62" s="5">
        <v>-19234585757</v>
      </c>
      <c r="K62" s="5">
        <v>-19539945890</v>
      </c>
      <c r="L62" s="5">
        <v>-21925040482</v>
      </c>
      <c r="M62" s="5">
        <v>-23266867568</v>
      </c>
      <c r="N62" s="5">
        <v>-23896651679</v>
      </c>
      <c r="O62" s="5">
        <v>-26058836273</v>
      </c>
      <c r="P62" s="5">
        <v>-27974440154</v>
      </c>
      <c r="Q62" s="5">
        <v>-29955822052</v>
      </c>
      <c r="R62" s="5">
        <v>-30942898687</v>
      </c>
      <c r="S62" s="5">
        <v>-32026697070</v>
      </c>
      <c r="T62" s="5">
        <v>-32873170855</v>
      </c>
      <c r="U62" s="5">
        <v>-29383094161</v>
      </c>
      <c r="V62" s="5">
        <v>-23360909410</v>
      </c>
      <c r="W62" s="5">
        <v>-15341990065</v>
      </c>
      <c r="X62" s="5">
        <v>-10758347214</v>
      </c>
      <c r="Y62" s="5">
        <v>-11976326843</v>
      </c>
      <c r="Z62" s="5">
        <v>-10896211189</v>
      </c>
    </row>
    <row r="63" spans="2:26" ht="15.5" x14ac:dyDescent="0.35">
      <c r="C63" t="s">
        <v>91</v>
      </c>
    </row>
    <row r="64" spans="2:26" ht="15.5" x14ac:dyDescent="0.35">
      <c r="C64" t="s">
        <v>96</v>
      </c>
      <c r="D64" s="5">
        <v>-5366143064</v>
      </c>
      <c r="E64" s="5">
        <v>-4664674584</v>
      </c>
      <c r="F64" s="5">
        <v>-4393845162</v>
      </c>
      <c r="G64" s="5">
        <v>-3972633641</v>
      </c>
      <c r="I64" s="5">
        <v>-17150984584</v>
      </c>
      <c r="J64" s="5">
        <v>-19431948545</v>
      </c>
      <c r="K64" s="5">
        <v>-18487048193</v>
      </c>
      <c r="L64" s="5">
        <v>-23429458926</v>
      </c>
      <c r="M64" s="5">
        <v>-23422489062</v>
      </c>
      <c r="N64" s="5">
        <v>-27125659638</v>
      </c>
      <c r="O64" s="5">
        <v>-35255458337</v>
      </c>
      <c r="P64" s="5">
        <v>-39908088111</v>
      </c>
      <c r="Q64" s="5">
        <v>-37068499708</v>
      </c>
      <c r="R64" s="5">
        <v>-21606865682</v>
      </c>
      <c r="S64" s="5">
        <v>-36299718133</v>
      </c>
      <c r="T64" s="5">
        <v>-32108584808</v>
      </c>
      <c r="U64" s="5">
        <v>-48987313275</v>
      </c>
      <c r="V64" s="5">
        <v>-29411373466</v>
      </c>
      <c r="W64" s="5">
        <v>-15662221420</v>
      </c>
      <c r="X64" s="5">
        <v>-11013250603</v>
      </c>
      <c r="Y64" s="5">
        <v>-10030073971</v>
      </c>
      <c r="Z64" s="5">
        <v>-14584805483</v>
      </c>
    </row>
    <row r="65" spans="2:26" ht="15.5" x14ac:dyDescent="0.35">
      <c r="C65" t="s">
        <v>29</v>
      </c>
      <c r="D65" s="5">
        <v>-89130144634</v>
      </c>
      <c r="E65" s="5">
        <v>-29909408530</v>
      </c>
      <c r="F65" s="5">
        <v>-51458077878</v>
      </c>
      <c r="G65" s="5">
        <v>-6362912464</v>
      </c>
      <c r="I65" s="5">
        <v>-75184486208</v>
      </c>
      <c r="J65" s="5">
        <v>-35688117090</v>
      </c>
      <c r="K65" s="5">
        <v>-27501616816</v>
      </c>
      <c r="L65" s="5">
        <v>-25324565384</v>
      </c>
      <c r="M65" s="5">
        <v>-10586019650</v>
      </c>
      <c r="N65" s="5">
        <v>-49123405851</v>
      </c>
      <c r="O65" s="5">
        <v>-56356644949</v>
      </c>
      <c r="P65" s="5">
        <v>-58874992358</v>
      </c>
      <c r="Q65" s="5">
        <v>-34598578079</v>
      </c>
      <c r="R65" s="5">
        <v>11184077925</v>
      </c>
      <c r="S65" s="5">
        <v>6873689802</v>
      </c>
      <c r="T65" s="5">
        <v>3002947069</v>
      </c>
      <c r="U65" s="5">
        <v>-14019452357</v>
      </c>
      <c r="V65" s="5">
        <v>5080875834</v>
      </c>
      <c r="W65" s="5">
        <v>7745220632</v>
      </c>
      <c r="X65" s="5">
        <v>4564808975</v>
      </c>
      <c r="Y65" s="5">
        <v>7880572178</v>
      </c>
      <c r="Z65" s="5">
        <v>4093062288</v>
      </c>
    </row>
    <row r="66" spans="2:26" ht="15.5" x14ac:dyDescent="0.35">
      <c r="C66" t="s">
        <v>28</v>
      </c>
      <c r="D66" s="5">
        <v>13554163197</v>
      </c>
      <c r="E66" s="5">
        <v>6525542371</v>
      </c>
      <c r="F66" s="5">
        <v>-6691386778</v>
      </c>
      <c r="G66" s="5">
        <v>1220220524</v>
      </c>
      <c r="I66" s="5">
        <v>-2119630496</v>
      </c>
      <c r="J66" s="5">
        <v>-1653847365</v>
      </c>
      <c r="K66" s="5">
        <v>-429531922</v>
      </c>
      <c r="L66" s="5">
        <v>713451974</v>
      </c>
      <c r="M66" s="5">
        <v>-3776283118</v>
      </c>
      <c r="N66" s="5">
        <v>7792134332</v>
      </c>
      <c r="O66" s="5">
        <v>14687051040</v>
      </c>
      <c r="P66" s="5">
        <v>12484288068</v>
      </c>
      <c r="Q66" s="5">
        <v>3458019905</v>
      </c>
      <c r="R66" s="5">
        <v>-4251042468</v>
      </c>
      <c r="S66" s="5">
        <v>-2905643494</v>
      </c>
      <c r="T66" s="5">
        <v>-1292356494</v>
      </c>
      <c r="U66" s="5">
        <v>1979041160</v>
      </c>
      <c r="V66" s="5">
        <v>-2740201815</v>
      </c>
      <c r="W66" s="5">
        <v>-2320897842</v>
      </c>
      <c r="X66" s="5">
        <v>-1770704763</v>
      </c>
      <c r="Y66" s="5">
        <v>-1888855382</v>
      </c>
      <c r="Z66" s="5">
        <v>-1521122566</v>
      </c>
    </row>
    <row r="67" spans="2:26" ht="15.5" x14ac:dyDescent="0.35">
      <c r="C67" t="s">
        <v>97</v>
      </c>
      <c r="Q67" s="5">
        <v>-2281106</v>
      </c>
      <c r="R67" s="5">
        <v>-516453749</v>
      </c>
      <c r="V67" s="5">
        <v>-1837052759</v>
      </c>
      <c r="W67" s="5">
        <v>-1888050500</v>
      </c>
      <c r="X67" s="5">
        <v>-2102210173</v>
      </c>
    </row>
    <row r="68" spans="2:26" ht="15.5" x14ac:dyDescent="0.35">
      <c r="C68" t="s">
        <v>98</v>
      </c>
      <c r="D68" s="5">
        <v>13554163197</v>
      </c>
      <c r="E68" s="5">
        <v>6525542371</v>
      </c>
      <c r="F68" s="5">
        <v>-6691386778</v>
      </c>
      <c r="G68" s="5">
        <v>1220220524</v>
      </c>
      <c r="I68" s="5">
        <v>-2119630496</v>
      </c>
      <c r="J68" s="5">
        <v>-1653847365</v>
      </c>
      <c r="K68" s="5">
        <v>-429531922</v>
      </c>
      <c r="L68" s="5">
        <v>713451974</v>
      </c>
      <c r="M68" s="5">
        <v>-3776283118</v>
      </c>
      <c r="N68" s="5">
        <v>7792134332</v>
      </c>
      <c r="O68" s="5">
        <v>14687051040</v>
      </c>
      <c r="P68" s="5">
        <v>12484288068</v>
      </c>
      <c r="Q68" s="5">
        <v>3460301011</v>
      </c>
      <c r="R68" s="5">
        <v>-3734588719</v>
      </c>
      <c r="T68" s="5">
        <v>-1292356494</v>
      </c>
      <c r="U68" s="5">
        <v>1979041160</v>
      </c>
      <c r="V68" s="5">
        <v>-903149056</v>
      </c>
      <c r="W68" s="5">
        <v>-432847342</v>
      </c>
      <c r="X68" s="5">
        <v>331505410</v>
      </c>
      <c r="Y68" s="5">
        <v>-1888855382</v>
      </c>
      <c r="Z68" s="5">
        <v>-1521122566</v>
      </c>
    </row>
    <row r="69" spans="2:26" ht="15.5" x14ac:dyDescent="0.35">
      <c r="C69" t="s">
        <v>99</v>
      </c>
      <c r="D69" s="5">
        <v>13554163197</v>
      </c>
      <c r="E69" s="5">
        <v>6525542371</v>
      </c>
      <c r="F69" s="5">
        <v>-6691386778</v>
      </c>
      <c r="G69" s="5">
        <v>1220220524</v>
      </c>
      <c r="I69" s="5">
        <v>-2119630496</v>
      </c>
      <c r="J69" s="5">
        <v>-1653847365</v>
      </c>
      <c r="K69" s="5">
        <v>-429531922</v>
      </c>
      <c r="L69" s="5">
        <v>713451974</v>
      </c>
      <c r="M69" s="5">
        <v>-3776283118</v>
      </c>
      <c r="N69" s="5">
        <v>7792134332</v>
      </c>
      <c r="O69" s="5">
        <v>14687051040</v>
      </c>
      <c r="P69" s="5">
        <v>12484288068</v>
      </c>
      <c r="Q69" s="5">
        <v>3458019905</v>
      </c>
      <c r="R69" s="5">
        <v>-4251042468</v>
      </c>
      <c r="S69" s="5">
        <v>-2905643494</v>
      </c>
      <c r="T69" s="5">
        <v>-1292356494</v>
      </c>
      <c r="U69" s="5">
        <v>1979041160</v>
      </c>
      <c r="V69" s="5">
        <v>-2740201815</v>
      </c>
      <c r="W69" s="5">
        <v>-2320897842</v>
      </c>
      <c r="X69" s="5">
        <v>-1770704763</v>
      </c>
      <c r="Y69" s="5">
        <v>-1888855382</v>
      </c>
      <c r="Z69" s="5">
        <v>-1521122566</v>
      </c>
    </row>
    <row r="70" spans="2:26" ht="15.5" x14ac:dyDescent="0.35">
      <c r="C70" t="s">
        <v>104</v>
      </c>
      <c r="D70" s="5">
        <v>-75575981437</v>
      </c>
      <c r="E70" s="5">
        <v>-23383866159</v>
      </c>
      <c r="F70" s="5">
        <v>-58149464656</v>
      </c>
      <c r="G70" s="5">
        <v>-5142691940</v>
      </c>
      <c r="I70" s="5">
        <v>-77304116704</v>
      </c>
      <c r="J70" s="5">
        <v>-37341964455</v>
      </c>
      <c r="K70" s="5">
        <v>-27931148738</v>
      </c>
      <c r="L70" s="5">
        <v>-24611113410</v>
      </c>
      <c r="M70" s="5">
        <v>-14362302768</v>
      </c>
      <c r="N70" s="5">
        <v>-41331271519</v>
      </c>
      <c r="O70" s="5">
        <v>-41669593909</v>
      </c>
      <c r="P70" s="5">
        <v>-46390704290</v>
      </c>
      <c r="Q70" s="5">
        <v>-31140558174</v>
      </c>
      <c r="R70" s="5">
        <v>6933035457</v>
      </c>
      <c r="S70" s="5">
        <v>3968046308</v>
      </c>
      <c r="T70" s="5">
        <v>1710590575</v>
      </c>
      <c r="U70" s="5">
        <v>-12040411197</v>
      </c>
      <c r="V70" s="5">
        <v>2340674019</v>
      </c>
      <c r="W70" s="5">
        <v>5424322790</v>
      </c>
      <c r="X70" s="5">
        <v>2794104212</v>
      </c>
      <c r="Y70" s="5">
        <v>5991716796</v>
      </c>
      <c r="Z70" s="5">
        <v>2571939722</v>
      </c>
    </row>
    <row r="71" spans="2:26" ht="15.5" x14ac:dyDescent="0.35">
      <c r="C71" t="s">
        <v>105</v>
      </c>
      <c r="F71" s="5">
        <v>-937804951</v>
      </c>
      <c r="I71" s="5">
        <v>-937804951</v>
      </c>
      <c r="J71" s="5">
        <v>-478931513</v>
      </c>
      <c r="K71" s="5">
        <v>-1020510365</v>
      </c>
      <c r="L71" s="5">
        <v>2569401576</v>
      </c>
      <c r="M71" s="5">
        <v>-4127149574</v>
      </c>
      <c r="N71" s="5">
        <v>-1495559369</v>
      </c>
      <c r="O71" s="5">
        <v>500310929</v>
      </c>
      <c r="P71" s="5">
        <v>625041235</v>
      </c>
      <c r="Q71" s="5">
        <v>-775233639</v>
      </c>
      <c r="R71" s="5">
        <v>-3892003402</v>
      </c>
      <c r="S71" s="5">
        <v>1589370750</v>
      </c>
    </row>
    <row r="72" spans="2:26" ht="15.5" x14ac:dyDescent="0.35">
      <c r="C72" t="s">
        <v>106</v>
      </c>
      <c r="F72" s="5">
        <v>-937804951</v>
      </c>
      <c r="I72" s="5">
        <v>-937804951</v>
      </c>
      <c r="J72" s="5">
        <v>-478931513</v>
      </c>
      <c r="K72" s="5">
        <v>-1020510365</v>
      </c>
      <c r="L72" s="5">
        <v>2569401576</v>
      </c>
      <c r="M72" s="5">
        <v>-4127149574</v>
      </c>
      <c r="N72" s="5">
        <v>-1495559369</v>
      </c>
      <c r="O72" s="5">
        <v>500310929</v>
      </c>
      <c r="P72" s="5">
        <v>625041235</v>
      </c>
      <c r="Q72" s="5">
        <v>-775233639</v>
      </c>
      <c r="R72" s="5">
        <v>-3892003402</v>
      </c>
      <c r="S72" s="5">
        <v>1589370750</v>
      </c>
    </row>
    <row r="73" spans="2:26" ht="15.5" x14ac:dyDescent="0.35">
      <c r="C73" t="s">
        <v>107</v>
      </c>
      <c r="D73" s="5">
        <v>-75575981437</v>
      </c>
      <c r="E73" s="5">
        <v>-23383866159</v>
      </c>
      <c r="F73" s="5">
        <v>-59087269607</v>
      </c>
      <c r="G73" s="5">
        <v>-5142691940</v>
      </c>
      <c r="I73" s="5">
        <v>-78241921655</v>
      </c>
      <c r="J73" s="5">
        <v>-37820895968</v>
      </c>
      <c r="K73" s="5">
        <v>-28951659103</v>
      </c>
      <c r="L73" s="5">
        <v>-22041711834</v>
      </c>
      <c r="M73" s="5">
        <v>-18489452342</v>
      </c>
      <c r="N73" s="5">
        <v>-42826830888</v>
      </c>
      <c r="O73" s="5">
        <v>-41169282980</v>
      </c>
      <c r="P73" s="5">
        <v>-45765663055</v>
      </c>
      <c r="Q73" s="5">
        <v>-31915791813</v>
      </c>
      <c r="R73" s="5">
        <v>3041032055</v>
      </c>
      <c r="S73" s="5">
        <v>5557417058</v>
      </c>
      <c r="T73" s="5">
        <v>1710590575</v>
      </c>
      <c r="U73" s="5">
        <v>-12040411197</v>
      </c>
      <c r="V73" s="5">
        <v>2340674019</v>
      </c>
      <c r="W73" s="5">
        <v>5424322790</v>
      </c>
    </row>
    <row r="74" spans="2:26" ht="15.5" x14ac:dyDescent="0.35">
      <c r="C74" t="s">
        <v>108</v>
      </c>
      <c r="D74" s="5">
        <v>-75575981437</v>
      </c>
      <c r="E74" s="5">
        <v>-23383866159</v>
      </c>
      <c r="F74" s="5">
        <v>-58149464656</v>
      </c>
      <c r="G74" s="5">
        <v>-5142691940</v>
      </c>
      <c r="I74" s="5">
        <v>-77304116704</v>
      </c>
      <c r="J74" s="5">
        <v>-37341964455</v>
      </c>
      <c r="K74" s="5">
        <v>-27931148738</v>
      </c>
      <c r="L74" s="5">
        <v>-24611113410</v>
      </c>
      <c r="M74" s="5">
        <v>-14362302768</v>
      </c>
      <c r="N74" s="5">
        <v>-41331271519</v>
      </c>
      <c r="O74" s="5">
        <v>-41669593909</v>
      </c>
      <c r="P74" s="5">
        <v>-46390704290</v>
      </c>
      <c r="Q74" s="5">
        <v>-31140558174</v>
      </c>
      <c r="R74" s="5">
        <v>6933035457</v>
      </c>
      <c r="S74" s="5">
        <v>3968046308</v>
      </c>
      <c r="T74" s="5">
        <v>1710590575</v>
      </c>
      <c r="U74" s="5">
        <v>-12040411197</v>
      </c>
      <c r="V74" s="5">
        <v>2340674019</v>
      </c>
      <c r="W74" s="5">
        <v>5424322790</v>
      </c>
      <c r="X74" s="5">
        <v>2794104212</v>
      </c>
      <c r="Y74" s="5">
        <v>5991716796</v>
      </c>
      <c r="Z74" s="5">
        <v>2571939722</v>
      </c>
    </row>
    <row r="75" spans="2:26" ht="15.5" x14ac:dyDescent="0.35">
      <c r="C75" t="s">
        <v>8</v>
      </c>
      <c r="D75" s="5">
        <v>-75575981437</v>
      </c>
      <c r="E75" s="5">
        <v>-23383866159</v>
      </c>
      <c r="F75" s="5">
        <v>-59087269607</v>
      </c>
      <c r="G75" s="5">
        <v>-5142691940</v>
      </c>
      <c r="I75" s="5">
        <v>-78241921655</v>
      </c>
      <c r="J75" s="5">
        <v>-37820895968</v>
      </c>
      <c r="K75" s="5">
        <v>-28951659103</v>
      </c>
      <c r="L75" s="5">
        <v>-22041711834</v>
      </c>
      <c r="M75" s="5">
        <v>-18489452342</v>
      </c>
      <c r="N75" s="5">
        <v>-42826830888</v>
      </c>
      <c r="O75" s="5">
        <v>-41169282980</v>
      </c>
      <c r="P75" s="5">
        <v>-45765663055</v>
      </c>
      <c r="Q75" s="5">
        <v>-31915791813</v>
      </c>
      <c r="R75" s="5">
        <v>3041032055</v>
      </c>
      <c r="S75" s="5">
        <v>5557417058</v>
      </c>
      <c r="T75" s="5">
        <v>1710590575</v>
      </c>
      <c r="U75" s="5">
        <v>-12040411197</v>
      </c>
      <c r="V75" s="5">
        <v>2340674019</v>
      </c>
      <c r="W75" s="5">
        <v>5424322790</v>
      </c>
    </row>
    <row r="76" spans="2:26" ht="15.5" x14ac:dyDescent="0.35">
      <c r="C76" t="s">
        <v>109</v>
      </c>
      <c r="D76" s="5">
        <v>-75575981437</v>
      </c>
      <c r="E76" s="5">
        <v>-23383866159</v>
      </c>
      <c r="F76" s="5">
        <v>-58149464656</v>
      </c>
      <c r="G76" s="5">
        <v>-5142691940</v>
      </c>
      <c r="I76" s="5">
        <v>-77304116704</v>
      </c>
      <c r="J76" s="5">
        <v>-37341964455</v>
      </c>
      <c r="K76" s="5">
        <v>-27931148738</v>
      </c>
      <c r="L76" s="5">
        <v>-24611113410</v>
      </c>
      <c r="M76" s="5">
        <v>-14362302768</v>
      </c>
      <c r="N76" s="5">
        <v>-41331271519</v>
      </c>
      <c r="O76" s="5">
        <v>-41669593909</v>
      </c>
      <c r="P76" s="5">
        <v>-46390704290</v>
      </c>
      <c r="Q76" s="5">
        <v>-31140558174</v>
      </c>
      <c r="R76" s="5">
        <v>6933035457</v>
      </c>
      <c r="S76" s="5">
        <v>3968046308</v>
      </c>
      <c r="T76" s="5">
        <v>1710590575</v>
      </c>
      <c r="U76" s="5">
        <v>-12040411197</v>
      </c>
      <c r="V76" s="5">
        <v>2340674019</v>
      </c>
      <c r="W76" s="5">
        <v>5424322790</v>
      </c>
      <c r="X76" s="5">
        <v>2794104212</v>
      </c>
      <c r="Y76" s="5">
        <v>5991716796</v>
      </c>
      <c r="Z76" s="5">
        <v>2571939722</v>
      </c>
    </row>
    <row r="77" spans="2:26" ht="15.5" x14ac:dyDescent="0.35">
      <c r="C77" t="s">
        <v>110</v>
      </c>
      <c r="D77" s="5">
        <v>-75575981437</v>
      </c>
      <c r="E77" s="5">
        <v>-23383866159</v>
      </c>
      <c r="F77" s="5">
        <v>-59087269607</v>
      </c>
      <c r="G77" s="5">
        <v>-5142691940</v>
      </c>
      <c r="I77" s="5">
        <v>-78241921655</v>
      </c>
      <c r="J77" s="5">
        <v>-37820895968</v>
      </c>
      <c r="K77" s="5">
        <v>-28951659103</v>
      </c>
      <c r="L77" s="5">
        <v>-22041711834</v>
      </c>
      <c r="M77" s="5">
        <v>-18489452342</v>
      </c>
      <c r="N77" s="5">
        <v>-42826830888</v>
      </c>
      <c r="O77" s="5">
        <v>-41169282980</v>
      </c>
      <c r="P77" s="5">
        <v>-45765663055</v>
      </c>
      <c r="Q77" s="5">
        <v>-31915791813</v>
      </c>
      <c r="R77" s="5">
        <v>3041032055</v>
      </c>
      <c r="S77" s="5">
        <v>5557417058</v>
      </c>
      <c r="T77" s="5">
        <v>1710590575</v>
      </c>
      <c r="U77" s="5">
        <v>-12040411197</v>
      </c>
      <c r="V77" s="5">
        <v>2340674019</v>
      </c>
      <c r="W77" s="5">
        <v>5424322790</v>
      </c>
    </row>
    <row r="78" spans="2:26" ht="15.5" x14ac:dyDescent="0.35">
      <c r="C78" t="s">
        <v>111</v>
      </c>
      <c r="D78" s="5">
        <v>-75575981437</v>
      </c>
      <c r="E78" s="5">
        <v>-23383866159</v>
      </c>
      <c r="F78" s="5">
        <v>-59087269607</v>
      </c>
      <c r="G78" s="5">
        <v>-5142691940</v>
      </c>
      <c r="I78" s="5">
        <v>-78241921655</v>
      </c>
      <c r="J78" s="5">
        <v>-37820895968</v>
      </c>
      <c r="K78" s="5">
        <v>-28951659103</v>
      </c>
      <c r="L78" s="5">
        <v>-22041711834</v>
      </c>
      <c r="M78" s="5">
        <v>-18489452342</v>
      </c>
      <c r="N78" s="5">
        <v>-42826830888</v>
      </c>
      <c r="O78" s="5">
        <v>-41169282980</v>
      </c>
      <c r="P78" s="5">
        <v>-45765663055</v>
      </c>
      <c r="Q78" s="5">
        <v>-31915791813</v>
      </c>
      <c r="R78" s="5">
        <v>3041032055</v>
      </c>
      <c r="S78" s="5">
        <v>5557417058</v>
      </c>
      <c r="T78" s="5">
        <v>1710590575</v>
      </c>
      <c r="U78" s="5">
        <v>-12040411197</v>
      </c>
      <c r="V78" s="5">
        <v>2340674019</v>
      </c>
      <c r="W78" s="5">
        <v>5424322790</v>
      </c>
    </row>
    <row r="80" spans="2:26" ht="15.5" x14ac:dyDescent="0.35">
      <c r="B80" t="s">
        <v>112</v>
      </c>
      <c r="C80" t="s">
        <v>113</v>
      </c>
    </row>
    <row r="81" spans="3:26" ht="15.5" x14ac:dyDescent="0.35">
      <c r="C81" t="s">
        <v>114</v>
      </c>
    </row>
    <row r="82" spans="3:26" ht="15.5" x14ac:dyDescent="0.35">
      <c r="C82" t="s">
        <v>20</v>
      </c>
      <c r="D82" s="5">
        <v>3619361802</v>
      </c>
      <c r="E82" s="5">
        <v>3345120597</v>
      </c>
      <c r="F82" s="5">
        <v>7688078276</v>
      </c>
      <c r="G82" s="5">
        <v>4633933940</v>
      </c>
      <c r="I82" s="5">
        <v>7688078276</v>
      </c>
      <c r="J82" s="5">
        <v>7733107660</v>
      </c>
      <c r="K82" s="5">
        <v>6952387281</v>
      </c>
      <c r="L82" s="5">
        <v>4257124754</v>
      </c>
      <c r="M82" s="5">
        <v>2367340140</v>
      </c>
      <c r="N82" s="5">
        <v>3440245455</v>
      </c>
      <c r="O82" s="5">
        <v>2790388816</v>
      </c>
      <c r="P82" s="5">
        <v>5225405711</v>
      </c>
      <c r="Q82" s="5">
        <v>5608958599</v>
      </c>
      <c r="R82" s="5">
        <v>4316460576</v>
      </c>
      <c r="S82" s="5">
        <v>7429938957</v>
      </c>
      <c r="T82" s="5">
        <v>9072973950</v>
      </c>
      <c r="U82" s="5">
        <v>7322822553</v>
      </c>
      <c r="V82" s="5">
        <v>5480049480</v>
      </c>
      <c r="W82" s="5">
        <v>13382470541</v>
      </c>
      <c r="X82" s="5">
        <v>35764712118</v>
      </c>
      <c r="Y82" s="5">
        <v>4560360898</v>
      </c>
      <c r="Z82" s="5">
        <v>5447571776</v>
      </c>
    </row>
    <row r="83" spans="3:26" ht="15.5" x14ac:dyDescent="0.35">
      <c r="C83" t="s">
        <v>117</v>
      </c>
      <c r="D83" s="5">
        <v>130505047575</v>
      </c>
      <c r="E83" s="5">
        <v>142365636257</v>
      </c>
      <c r="F83" s="5">
        <v>135510792957</v>
      </c>
      <c r="G83" s="5">
        <v>155724694928</v>
      </c>
      <c r="I83" s="5">
        <v>135510792957</v>
      </c>
      <c r="J83" s="5">
        <v>140435837081</v>
      </c>
      <c r="K83" s="5">
        <v>111780048632</v>
      </c>
      <c r="L83" s="5">
        <v>86617798590</v>
      </c>
      <c r="M83" s="5">
        <v>65338524042</v>
      </c>
      <c r="N83" s="5">
        <v>68371183048</v>
      </c>
      <c r="O83" s="5">
        <v>99553176330</v>
      </c>
      <c r="P83" s="5">
        <v>174993349078</v>
      </c>
      <c r="Q83" s="5">
        <v>237968647525</v>
      </c>
      <c r="R83" s="5">
        <v>259804167760</v>
      </c>
      <c r="S83" s="5">
        <v>241723792912</v>
      </c>
      <c r="T83" s="5">
        <v>249978404590</v>
      </c>
      <c r="U83" s="5">
        <v>228519632552</v>
      </c>
      <c r="V83" s="5">
        <v>201861759567</v>
      </c>
      <c r="W83" s="5">
        <v>166227897971</v>
      </c>
      <c r="X83" s="5">
        <v>134980125305</v>
      </c>
      <c r="Y83" s="5">
        <v>107281104569</v>
      </c>
      <c r="Z83" s="5">
        <v>87611210976</v>
      </c>
    </row>
    <row r="84" spans="3:26" ht="15.5" x14ac:dyDescent="0.35">
      <c r="C84" t="s">
        <v>118</v>
      </c>
      <c r="D84" s="5">
        <v>265127579</v>
      </c>
      <c r="E84" s="5">
        <v>701254523</v>
      </c>
      <c r="F84" s="5">
        <v>914187824</v>
      </c>
      <c r="G84" s="5">
        <v>1140322020</v>
      </c>
      <c r="I84" s="5">
        <v>914187824</v>
      </c>
      <c r="J84" s="5">
        <v>692664676</v>
      </c>
      <c r="K84" s="5">
        <v>512453248</v>
      </c>
      <c r="L84" s="5">
        <v>612682545</v>
      </c>
      <c r="M84" s="5">
        <v>318199400</v>
      </c>
      <c r="N84" s="5">
        <v>879955738</v>
      </c>
      <c r="O84" s="5">
        <v>807524112</v>
      </c>
      <c r="P84" s="5">
        <v>769855588</v>
      </c>
      <c r="Q84" s="5">
        <v>1473675996</v>
      </c>
      <c r="R84" s="5">
        <v>667253563</v>
      </c>
      <c r="S84" s="5">
        <v>685436073</v>
      </c>
      <c r="T84" s="5">
        <v>1010854940</v>
      </c>
      <c r="U84" s="5">
        <v>202390960</v>
      </c>
    </row>
    <row r="85" spans="3:26" ht="15.5" x14ac:dyDescent="0.35">
      <c r="C85" t="s">
        <v>119</v>
      </c>
      <c r="D85" s="5">
        <v>886739748</v>
      </c>
      <c r="E85" s="5">
        <v>907940061</v>
      </c>
      <c r="F85" s="5">
        <v>929140374</v>
      </c>
      <c r="G85" s="5">
        <v>637978805</v>
      </c>
      <c r="I85" s="5">
        <v>929140374</v>
      </c>
      <c r="J85" s="5">
        <v>747609320</v>
      </c>
      <c r="K85" s="5">
        <v>6154882</v>
      </c>
      <c r="L85" s="5">
        <v>35740295</v>
      </c>
      <c r="M85" s="5">
        <v>1346811136</v>
      </c>
      <c r="N85" s="5">
        <v>2225225723</v>
      </c>
      <c r="O85" s="5">
        <v>2388301545</v>
      </c>
      <c r="P85" s="5">
        <v>1869227809</v>
      </c>
      <c r="Q85" s="5">
        <v>1709434059</v>
      </c>
      <c r="R85" s="5">
        <v>1472464804</v>
      </c>
      <c r="S85" s="5">
        <v>1619364800</v>
      </c>
      <c r="T85" s="5">
        <v>1055520000</v>
      </c>
      <c r="U85" s="5">
        <v>505870000</v>
      </c>
    </row>
    <row r="86" spans="3:26" ht="15.5" x14ac:dyDescent="0.35">
      <c r="C86" t="s">
        <v>120</v>
      </c>
      <c r="D86" s="5">
        <v>130505047575</v>
      </c>
      <c r="E86" s="5">
        <v>142365636257</v>
      </c>
      <c r="F86" s="5">
        <v>135510792957</v>
      </c>
      <c r="G86" s="5">
        <v>155724694928</v>
      </c>
      <c r="I86" s="5">
        <v>135510792957</v>
      </c>
      <c r="J86" s="5">
        <v>140435837081</v>
      </c>
      <c r="K86" s="5">
        <v>111780048632</v>
      </c>
      <c r="L86" s="5">
        <v>86617798590</v>
      </c>
      <c r="M86" s="5">
        <v>65338524042</v>
      </c>
      <c r="N86" s="5">
        <v>68371183048</v>
      </c>
      <c r="O86" s="5">
        <v>99553176330</v>
      </c>
      <c r="P86" s="5">
        <v>174993349078</v>
      </c>
      <c r="Q86" s="5">
        <v>237968647525</v>
      </c>
      <c r="R86" s="5">
        <v>259804167760</v>
      </c>
      <c r="S86" s="5">
        <v>241723792912</v>
      </c>
      <c r="T86" s="5">
        <v>249978404590</v>
      </c>
      <c r="U86" s="5">
        <v>228519632552</v>
      </c>
      <c r="V86" s="5">
        <v>201861759567</v>
      </c>
      <c r="W86" s="5">
        <v>166227897971</v>
      </c>
      <c r="X86" s="5">
        <v>134980125305</v>
      </c>
      <c r="Y86" s="5">
        <v>107281104569</v>
      </c>
      <c r="Z86" s="5">
        <v>87611210976</v>
      </c>
    </row>
    <row r="87" spans="3:26" ht="15.5" x14ac:dyDescent="0.35">
      <c r="C87" t="s">
        <v>121</v>
      </c>
      <c r="E87" s="5">
        <v>5000000</v>
      </c>
      <c r="J87" s="5">
        <v>1250000</v>
      </c>
      <c r="K87" s="5">
        <v>25325000</v>
      </c>
      <c r="L87" s="5">
        <v>19000000</v>
      </c>
    </row>
    <row r="88" spans="3:26" ht="15.5" x14ac:dyDescent="0.35">
      <c r="C88" t="s">
        <v>122</v>
      </c>
      <c r="E88" s="5">
        <v>5000000</v>
      </c>
      <c r="J88" s="5">
        <v>1250000</v>
      </c>
      <c r="K88" s="5">
        <v>25325000</v>
      </c>
      <c r="L88" s="5">
        <v>19000000</v>
      </c>
    </row>
    <row r="89" spans="3:26" ht="15.5" x14ac:dyDescent="0.35">
      <c r="C89" t="s">
        <v>123</v>
      </c>
      <c r="D89" s="5">
        <v>157333286493</v>
      </c>
      <c r="E89" s="5">
        <v>212297915743</v>
      </c>
      <c r="F89" s="5">
        <v>229716468396</v>
      </c>
      <c r="G89" s="5">
        <v>247801968461</v>
      </c>
      <c r="I89" s="5">
        <v>229716468396</v>
      </c>
      <c r="J89" s="5">
        <v>260418417981</v>
      </c>
      <c r="K89" s="5">
        <v>261062132214</v>
      </c>
      <c r="L89" s="5">
        <v>297186995454</v>
      </c>
      <c r="M89" s="5">
        <v>313789540596</v>
      </c>
      <c r="N89" s="5">
        <v>287394620960</v>
      </c>
      <c r="O89" s="5">
        <v>290751126232</v>
      </c>
      <c r="P89" s="5">
        <v>258185107570</v>
      </c>
      <c r="Q89" s="5">
        <v>240133535437</v>
      </c>
      <c r="R89" s="5">
        <v>196262291376</v>
      </c>
      <c r="S89" s="5">
        <v>190669843103</v>
      </c>
      <c r="T89" s="5">
        <v>194645138281</v>
      </c>
      <c r="U89" s="5">
        <v>210044497976</v>
      </c>
      <c r="V89" s="5">
        <v>221482919161</v>
      </c>
      <c r="W89" s="5">
        <v>135274768179</v>
      </c>
      <c r="X89" s="5">
        <v>129888308252</v>
      </c>
      <c r="Y89" s="5">
        <v>140553149655</v>
      </c>
      <c r="Z89" s="5">
        <v>165065501820</v>
      </c>
    </row>
    <row r="90" spans="3:26" ht="15.5" x14ac:dyDescent="0.35">
      <c r="C90" t="s">
        <v>91</v>
      </c>
      <c r="D90" s="5">
        <v>-546189022170</v>
      </c>
      <c r="E90" s="5">
        <v>-470613040733</v>
      </c>
      <c r="F90" s="5">
        <v>-447229174574</v>
      </c>
      <c r="G90" s="5">
        <v>-388141904967</v>
      </c>
      <c r="I90" s="5">
        <v>-447229174574</v>
      </c>
      <c r="J90" s="5">
        <v>-368987252919</v>
      </c>
      <c r="K90" s="5">
        <v>-331166356951</v>
      </c>
      <c r="L90" s="5">
        <v>-302214697848</v>
      </c>
      <c r="M90" s="5">
        <v>-280172986014</v>
      </c>
      <c r="N90" s="5">
        <v>-261683533672</v>
      </c>
      <c r="O90" s="5">
        <v>-218856702784</v>
      </c>
      <c r="P90" s="5">
        <v>-177687419804</v>
      </c>
      <c r="Q90" s="5">
        <v>-131921756749</v>
      </c>
      <c r="R90" s="5">
        <v>-100005964936</v>
      </c>
      <c r="S90" s="5">
        <v>-1814963187</v>
      </c>
    </row>
    <row r="91" spans="3:26" ht="15.5" x14ac:dyDescent="0.35">
      <c r="C91" t="s">
        <v>124</v>
      </c>
      <c r="D91" s="5">
        <v>382020663943</v>
      </c>
      <c r="E91" s="5">
        <v>448763823849</v>
      </c>
      <c r="F91" s="5">
        <v>464796325011</v>
      </c>
      <c r="G91" s="5">
        <v>499865675735</v>
      </c>
      <c r="I91" s="5">
        <v>464796325011</v>
      </c>
      <c r="J91" s="5">
        <v>503054214762</v>
      </c>
      <c r="K91" s="5">
        <v>475963749711</v>
      </c>
      <c r="L91" s="5">
        <v>485010883834</v>
      </c>
      <c r="M91" s="5">
        <v>479910051703</v>
      </c>
      <c r="N91" s="5">
        <v>458427633362</v>
      </c>
      <c r="O91" s="5">
        <v>479994366854</v>
      </c>
      <c r="P91" s="5">
        <v>441630970063</v>
      </c>
      <c r="Q91" s="5">
        <v>487142809321</v>
      </c>
      <c r="R91" s="5">
        <v>462511739872</v>
      </c>
      <c r="S91" s="5">
        <v>442484119278</v>
      </c>
      <c r="T91" s="5">
        <v>455111382760</v>
      </c>
      <c r="U91" s="5">
        <v>449510407546</v>
      </c>
      <c r="V91" s="5">
        <v>432213030094</v>
      </c>
      <c r="W91" s="5">
        <v>323063388963</v>
      </c>
      <c r="X91" s="5">
        <v>302897670816</v>
      </c>
      <c r="Y91" s="5">
        <v>254306343314</v>
      </c>
      <c r="Z91" s="5">
        <v>259994459011</v>
      </c>
    </row>
    <row r="92" spans="3:26" ht="15.5" x14ac:dyDescent="0.35">
      <c r="C92" t="s">
        <v>125</v>
      </c>
    </row>
    <row r="93" spans="3:26" ht="15.5" x14ac:dyDescent="0.35">
      <c r="C93" t="s">
        <v>317</v>
      </c>
      <c r="V93" s="5">
        <v>69130000</v>
      </c>
      <c r="W93" s="5">
        <v>69000000</v>
      </c>
      <c r="X93" s="5">
        <v>6765000</v>
      </c>
      <c r="Y93" s="5">
        <v>701258486</v>
      </c>
      <c r="Z93" s="5">
        <v>717587922</v>
      </c>
    </row>
    <row r="94" spans="3:26" ht="15.5" x14ac:dyDescent="0.35">
      <c r="C94" t="s">
        <v>126</v>
      </c>
      <c r="D94" s="5">
        <v>150682633963</v>
      </c>
      <c r="E94" s="5">
        <v>154487277950</v>
      </c>
      <c r="F94" s="5">
        <v>158278533484</v>
      </c>
      <c r="G94" s="5">
        <v>161423405152</v>
      </c>
      <c r="I94" s="5">
        <v>158278533484</v>
      </c>
      <c r="J94" s="5">
        <v>172567061040</v>
      </c>
      <c r="K94" s="5">
        <v>187937302684</v>
      </c>
      <c r="L94" s="5">
        <v>204498098643</v>
      </c>
      <c r="M94" s="5">
        <v>217997175032</v>
      </c>
      <c r="N94" s="5">
        <v>232389521864</v>
      </c>
      <c r="O94" s="5">
        <v>257498561434</v>
      </c>
      <c r="P94" s="5">
        <v>260570405821</v>
      </c>
      <c r="Q94" s="5">
        <v>262152976679</v>
      </c>
      <c r="R94" s="5">
        <v>261611696096</v>
      </c>
      <c r="S94" s="5">
        <v>261750620000</v>
      </c>
      <c r="T94" s="5">
        <v>264086403130</v>
      </c>
      <c r="U94" s="5">
        <v>280320061937</v>
      </c>
      <c r="V94" s="5">
        <v>274266729051</v>
      </c>
      <c r="W94" s="5">
        <v>229799514619</v>
      </c>
      <c r="X94" s="5">
        <v>183886160793</v>
      </c>
      <c r="Y94" s="5">
        <v>161251671834</v>
      </c>
      <c r="Z94" s="5">
        <v>166689422871</v>
      </c>
    </row>
    <row r="95" spans="3:26" ht="15.5" x14ac:dyDescent="0.35">
      <c r="C95" t="s">
        <v>128</v>
      </c>
      <c r="D95" s="5">
        <v>20706924365</v>
      </c>
      <c r="E95" s="5">
        <v>7152761170</v>
      </c>
      <c r="F95" s="5">
        <v>627218797</v>
      </c>
      <c r="G95" s="5">
        <v>7054096488</v>
      </c>
      <c r="I95" s="5">
        <v>627218797</v>
      </c>
      <c r="J95" s="5">
        <v>2482340204</v>
      </c>
      <c r="K95" s="5">
        <v>4001104323</v>
      </c>
      <c r="L95" s="5">
        <v>4142799988</v>
      </c>
      <c r="M95" s="5">
        <v>4154051022</v>
      </c>
      <c r="N95" s="5">
        <v>6766266312</v>
      </c>
    </row>
    <row r="96" spans="3:26" ht="15.5" x14ac:dyDescent="0.35">
      <c r="C96" t="s">
        <v>129</v>
      </c>
      <c r="D96" s="5">
        <v>176802983610</v>
      </c>
      <c r="E96" s="5">
        <v>167256351293</v>
      </c>
      <c r="F96" s="5">
        <v>164654562797</v>
      </c>
      <c r="G96" s="5">
        <v>174422391735</v>
      </c>
      <c r="I96" s="5">
        <v>164654562797</v>
      </c>
      <c r="J96" s="5">
        <v>181752949229</v>
      </c>
      <c r="K96" s="5">
        <v>192006029990</v>
      </c>
      <c r="L96" s="5">
        <v>209276786700</v>
      </c>
      <c r="M96" s="5">
        <v>224160566709</v>
      </c>
      <c r="N96" s="5">
        <v>239824389617</v>
      </c>
      <c r="O96" s="5">
        <v>257647890843</v>
      </c>
      <c r="P96" s="5">
        <v>345073782920</v>
      </c>
      <c r="Q96" s="5">
        <v>347405564965</v>
      </c>
      <c r="R96" s="5">
        <v>347853084850</v>
      </c>
      <c r="S96" s="5">
        <v>350609393322</v>
      </c>
      <c r="T96" s="5">
        <v>353780855584</v>
      </c>
      <c r="U96" s="5">
        <v>372679099331</v>
      </c>
      <c r="V96" s="5">
        <v>382939995241</v>
      </c>
      <c r="W96" s="5">
        <v>362832230363</v>
      </c>
      <c r="X96" s="5">
        <v>306022432701</v>
      </c>
      <c r="Y96" s="5">
        <v>286207377181</v>
      </c>
      <c r="Z96" s="5">
        <v>300083744938</v>
      </c>
    </row>
    <row r="97" spans="3:26" ht="15.5" x14ac:dyDescent="0.35">
      <c r="C97" t="s">
        <v>130</v>
      </c>
      <c r="D97" s="5">
        <v>558823647553</v>
      </c>
      <c r="E97" s="5">
        <v>616020175142</v>
      </c>
      <c r="F97" s="5">
        <v>629450887808</v>
      </c>
      <c r="G97" s="5">
        <v>674288067470</v>
      </c>
      <c r="I97" s="5">
        <v>629450887808</v>
      </c>
      <c r="J97" s="5">
        <v>684807163991</v>
      </c>
      <c r="K97" s="5">
        <v>667969779701</v>
      </c>
      <c r="L97" s="5">
        <v>694287670534</v>
      </c>
      <c r="M97" s="5">
        <v>704070618412</v>
      </c>
      <c r="N97" s="5">
        <v>698252022979</v>
      </c>
      <c r="O97" s="5">
        <v>737642257697</v>
      </c>
      <c r="P97" s="5">
        <v>786704752983</v>
      </c>
      <c r="Q97" s="5">
        <v>834548374286</v>
      </c>
      <c r="R97" s="5">
        <v>810364824722</v>
      </c>
      <c r="S97" s="5">
        <v>793093512600</v>
      </c>
      <c r="T97" s="5">
        <v>808892238344</v>
      </c>
      <c r="U97" s="5">
        <v>822189506877</v>
      </c>
      <c r="V97" s="5">
        <v>815153025335</v>
      </c>
      <c r="W97" s="5">
        <v>685895619326</v>
      </c>
      <c r="X97" s="5">
        <v>608920103517</v>
      </c>
      <c r="Y97" s="5">
        <v>540513720495</v>
      </c>
      <c r="Z97" s="5">
        <v>560078203949</v>
      </c>
    </row>
    <row r="98" spans="3:26" ht="15.5" x14ac:dyDescent="0.35">
      <c r="C98" t="s">
        <v>131</v>
      </c>
    </row>
    <row r="99" spans="3:26" ht="15.5" x14ac:dyDescent="0.35">
      <c r="C99" t="s">
        <v>132</v>
      </c>
    </row>
    <row r="100" spans="3:26" ht="15.5" x14ac:dyDescent="0.35">
      <c r="C100" t="s">
        <v>133</v>
      </c>
      <c r="D100" s="5">
        <v>536720615681</v>
      </c>
      <c r="E100" s="5">
        <v>364254569242</v>
      </c>
      <c r="F100" s="5">
        <v>354674351552</v>
      </c>
      <c r="G100" s="5">
        <v>341269615360</v>
      </c>
      <c r="I100" s="5">
        <v>354674351552</v>
      </c>
      <c r="J100" s="5">
        <v>328992082055</v>
      </c>
      <c r="K100" s="5">
        <v>472218501987</v>
      </c>
      <c r="L100" s="5">
        <v>421462748244</v>
      </c>
      <c r="M100" s="5">
        <v>409140402432</v>
      </c>
      <c r="N100" s="5">
        <v>407671137398</v>
      </c>
      <c r="O100" s="5">
        <v>403747604778</v>
      </c>
      <c r="P100" s="5">
        <v>379536352404</v>
      </c>
      <c r="Q100" s="5">
        <v>360471900688</v>
      </c>
      <c r="R100" s="5">
        <v>364348673440</v>
      </c>
      <c r="S100" s="5">
        <v>351301587089</v>
      </c>
      <c r="T100" s="5">
        <v>366938314354</v>
      </c>
      <c r="U100" s="5">
        <v>376618147965</v>
      </c>
      <c r="V100" s="5">
        <v>348710206692</v>
      </c>
      <c r="W100" s="5">
        <v>218702472895</v>
      </c>
      <c r="X100" s="5">
        <v>171870176880</v>
      </c>
      <c r="Y100" s="5">
        <v>91336492731</v>
      </c>
      <c r="Z100" s="5">
        <v>110549090076</v>
      </c>
    </row>
    <row r="101" spans="3:26" ht="15.5" x14ac:dyDescent="0.35">
      <c r="C101" t="s">
        <v>134</v>
      </c>
      <c r="D101" s="5">
        <v>243333055082</v>
      </c>
      <c r="E101" s="5">
        <v>71109459027</v>
      </c>
      <c r="F101" s="5">
        <v>65739208249</v>
      </c>
      <c r="G101" s="5">
        <v>70692615294</v>
      </c>
      <c r="I101" s="5">
        <v>65739208249</v>
      </c>
      <c r="J101" s="5">
        <v>68465774346</v>
      </c>
      <c r="K101" s="5">
        <v>216660349888</v>
      </c>
      <c r="L101" s="5">
        <v>213539822588</v>
      </c>
      <c r="M101" s="5">
        <v>225010137016</v>
      </c>
      <c r="N101" s="5">
        <v>212407614663</v>
      </c>
      <c r="O101" s="5">
        <v>227218499296</v>
      </c>
      <c r="P101" s="5">
        <v>222361758101</v>
      </c>
      <c r="Q101" s="5">
        <v>230137675627</v>
      </c>
      <c r="R101" s="5">
        <v>268482529142</v>
      </c>
      <c r="S101" s="5">
        <v>256519693090</v>
      </c>
      <c r="T101" s="5">
        <v>255664957176</v>
      </c>
      <c r="U101" s="5">
        <v>252123345484</v>
      </c>
      <c r="V101" s="5">
        <v>202374414542</v>
      </c>
      <c r="W101" s="5">
        <v>150388773212</v>
      </c>
      <c r="X101" s="5">
        <v>107640808553</v>
      </c>
      <c r="Y101" s="5">
        <v>47622948612</v>
      </c>
      <c r="Z101" s="5">
        <v>49656871017</v>
      </c>
    </row>
    <row r="102" spans="3:26" ht="15.5" x14ac:dyDescent="0.35">
      <c r="C102" t="s">
        <v>135</v>
      </c>
      <c r="D102" s="5">
        <v>33318720991</v>
      </c>
      <c r="E102" s="5">
        <v>34937707213</v>
      </c>
      <c r="F102" s="5">
        <v>49959424930</v>
      </c>
      <c r="G102" s="5">
        <v>43176481545</v>
      </c>
      <c r="I102" s="5">
        <v>49959424930</v>
      </c>
      <c r="J102" s="5">
        <v>49428392727</v>
      </c>
      <c r="K102" s="5">
        <v>53152058992</v>
      </c>
      <c r="L102" s="5">
        <v>61176972723</v>
      </c>
      <c r="M102" s="5">
        <v>49874102006</v>
      </c>
      <c r="N102" s="5">
        <v>60050238218</v>
      </c>
      <c r="O102" s="5">
        <v>60632706418</v>
      </c>
      <c r="P102" s="5">
        <v>56810082019</v>
      </c>
      <c r="Q102" s="5">
        <v>57521110748</v>
      </c>
      <c r="R102" s="5">
        <v>57600459505</v>
      </c>
      <c r="S102" s="5">
        <v>54371859564</v>
      </c>
      <c r="T102" s="5">
        <v>85873476629</v>
      </c>
      <c r="U102" s="5">
        <v>100475757227</v>
      </c>
      <c r="V102" s="5">
        <v>124406103941</v>
      </c>
      <c r="W102" s="5">
        <v>48192034947</v>
      </c>
      <c r="X102" s="5">
        <v>37317033152</v>
      </c>
      <c r="Y102" s="5">
        <v>19599359840</v>
      </c>
      <c r="Z102" s="5">
        <v>40135957099</v>
      </c>
    </row>
    <row r="103" spans="3:26" ht="15.5" x14ac:dyDescent="0.35">
      <c r="C103" t="s">
        <v>143</v>
      </c>
      <c r="V103" s="5">
        <v>324309158</v>
      </c>
      <c r="W103" s="5">
        <v>207717325</v>
      </c>
      <c r="X103" s="5">
        <v>1212564137</v>
      </c>
      <c r="Y103" s="5">
        <v>2892987459</v>
      </c>
      <c r="Z103" s="5">
        <v>2892987459</v>
      </c>
    </row>
    <row r="104" spans="3:26" ht="15.5" x14ac:dyDescent="0.35">
      <c r="C104" t="s">
        <v>144</v>
      </c>
      <c r="D104" s="5">
        <v>1151867327</v>
      </c>
      <c r="E104" s="5">
        <v>1609194584</v>
      </c>
      <c r="F104" s="5">
        <v>1843328198</v>
      </c>
      <c r="G104" s="5">
        <v>1778300825</v>
      </c>
      <c r="I104" s="5">
        <v>1843328198</v>
      </c>
      <c r="J104" s="5">
        <v>1440273996</v>
      </c>
      <c r="K104" s="5">
        <v>518608130</v>
      </c>
      <c r="L104" s="5">
        <v>648422840</v>
      </c>
      <c r="M104" s="5">
        <v>1665010536</v>
      </c>
      <c r="N104" s="5">
        <v>3105181461</v>
      </c>
      <c r="O104" s="5">
        <v>3195825657</v>
      </c>
      <c r="P104" s="5">
        <v>2639083397</v>
      </c>
      <c r="Q104" s="5">
        <v>3183110055</v>
      </c>
      <c r="R104" s="5">
        <v>2139718367</v>
      </c>
      <c r="S104" s="5">
        <v>2304800873</v>
      </c>
      <c r="T104" s="5">
        <v>2066374940</v>
      </c>
      <c r="U104" s="5">
        <v>708260960</v>
      </c>
      <c r="V104" s="5">
        <v>324309158</v>
      </c>
      <c r="W104" s="5">
        <v>207717325</v>
      </c>
      <c r="X104" s="5">
        <v>1212564137</v>
      </c>
      <c r="Y104" s="5">
        <v>2892987459</v>
      </c>
      <c r="Z104" s="5">
        <v>2892987459</v>
      </c>
    </row>
    <row r="105" spans="3:26" ht="15.5" x14ac:dyDescent="0.35">
      <c r="C105" t="s">
        <v>139</v>
      </c>
    </row>
    <row r="106" spans="3:26" ht="15.5" x14ac:dyDescent="0.35">
      <c r="C106" t="s">
        <v>406</v>
      </c>
      <c r="D106" s="5">
        <v>7340000000</v>
      </c>
      <c r="E106" s="5">
        <v>7340000000</v>
      </c>
      <c r="F106" s="5">
        <v>7340000000</v>
      </c>
      <c r="G106" s="5">
        <v>7340000000</v>
      </c>
      <c r="I106" s="5">
        <v>7340000000</v>
      </c>
      <c r="J106" s="5">
        <v>7340000000</v>
      </c>
      <c r="K106" s="5">
        <v>7340000000</v>
      </c>
      <c r="L106" s="5">
        <v>7340000000</v>
      </c>
      <c r="M106" s="5">
        <v>7340000000</v>
      </c>
      <c r="N106" s="5">
        <v>800000000</v>
      </c>
      <c r="O106" s="5">
        <v>7340000000</v>
      </c>
      <c r="P106" s="5">
        <v>15220000000</v>
      </c>
      <c r="Q106" s="5">
        <v>15787603431</v>
      </c>
      <c r="S106" s="5">
        <v>240377486</v>
      </c>
      <c r="T106" s="5">
        <v>656264986</v>
      </c>
      <c r="U106" s="5">
        <v>657364986</v>
      </c>
      <c r="V106" s="5">
        <v>787364986</v>
      </c>
      <c r="W106" s="5">
        <v>159814992</v>
      </c>
      <c r="Y106" s="5">
        <v>361104649</v>
      </c>
    </row>
    <row r="107" spans="3:26" ht="15.5" x14ac:dyDescent="0.35">
      <c r="C107" t="s">
        <v>140</v>
      </c>
      <c r="E107" s="5">
        <v>158300000000</v>
      </c>
      <c r="F107" s="5">
        <v>161300000000</v>
      </c>
      <c r="G107" s="5">
        <v>164300000000</v>
      </c>
      <c r="I107" s="5">
        <v>161300000000</v>
      </c>
      <c r="J107" s="5">
        <v>173300000000</v>
      </c>
      <c r="L107" s="5">
        <v>26800000000</v>
      </c>
      <c r="M107" s="5">
        <v>32800000000</v>
      </c>
      <c r="N107" s="5">
        <v>32766283910</v>
      </c>
      <c r="O107" s="5">
        <v>29977787132</v>
      </c>
      <c r="P107" s="5">
        <v>39936878000</v>
      </c>
      <c r="Q107" s="5">
        <v>44915243075</v>
      </c>
      <c r="T107" s="5">
        <v>7990301724</v>
      </c>
      <c r="U107" s="5">
        <v>14977370690</v>
      </c>
      <c r="V107" s="5">
        <v>19959590517</v>
      </c>
      <c r="W107" s="5">
        <v>23787210000</v>
      </c>
      <c r="X107" s="5">
        <v>3991250000</v>
      </c>
      <c r="Y107" s="5">
        <v>18500000000</v>
      </c>
      <c r="Z107" s="5">
        <v>28000000000</v>
      </c>
    </row>
    <row r="108" spans="3:26" ht="15.5" x14ac:dyDescent="0.35">
      <c r="C108" t="s">
        <v>141</v>
      </c>
      <c r="T108" s="5">
        <v>16526192</v>
      </c>
      <c r="U108" s="5">
        <v>494872206</v>
      </c>
      <c r="V108" s="5">
        <v>3319597487</v>
      </c>
      <c r="W108" s="5">
        <v>4777566603</v>
      </c>
      <c r="X108" s="5">
        <v>1473163684</v>
      </c>
    </row>
    <row r="109" spans="3:26" ht="15.5" x14ac:dyDescent="0.35">
      <c r="C109" t="s">
        <v>485</v>
      </c>
      <c r="L109" s="5">
        <v>76890590</v>
      </c>
      <c r="M109" s="5">
        <v>373314974</v>
      </c>
      <c r="N109" s="5">
        <v>1119691178</v>
      </c>
      <c r="P109" s="5">
        <v>66003826</v>
      </c>
      <c r="Q109" s="5">
        <v>125327662</v>
      </c>
      <c r="S109" s="5">
        <v>280000000</v>
      </c>
      <c r="V109" s="5">
        <v>61832212</v>
      </c>
      <c r="Y109" s="5">
        <v>287894817</v>
      </c>
    </row>
    <row r="110" spans="3:26" ht="15.5" x14ac:dyDescent="0.35">
      <c r="C110" t="s">
        <v>142</v>
      </c>
      <c r="E110" s="5">
        <v>14000000000</v>
      </c>
      <c r="F110" s="5">
        <v>12000000000</v>
      </c>
      <c r="G110" s="5">
        <v>12000000000</v>
      </c>
      <c r="I110" s="5">
        <v>12000000000</v>
      </c>
      <c r="J110" s="5">
        <v>12400000000</v>
      </c>
      <c r="K110" s="5">
        <v>26876895450</v>
      </c>
      <c r="L110" s="5">
        <v>6896755366</v>
      </c>
      <c r="M110" s="5">
        <v>6095221528</v>
      </c>
      <c r="N110" s="5">
        <v>15078756609</v>
      </c>
      <c r="O110" s="5">
        <v>17938599537</v>
      </c>
      <c r="P110" s="5">
        <v>12956125086</v>
      </c>
      <c r="Q110" s="5">
        <v>9236451820</v>
      </c>
      <c r="R110" s="5">
        <v>280000000</v>
      </c>
      <c r="S110" s="5">
        <v>8410301724</v>
      </c>
      <c r="T110" s="5">
        <v>7441643742</v>
      </c>
      <c r="U110" s="5">
        <v>8348948463</v>
      </c>
      <c r="V110" s="5">
        <v>9903161630</v>
      </c>
      <c r="W110" s="5">
        <v>9916685413</v>
      </c>
      <c r="X110" s="5">
        <v>16973110125</v>
      </c>
      <c r="Y110" s="5">
        <v>10202334968</v>
      </c>
      <c r="Z110" s="5">
        <v>7500000000</v>
      </c>
    </row>
    <row r="111" spans="3:26" ht="15.5" x14ac:dyDescent="0.35">
      <c r="C111" t="s">
        <v>145</v>
      </c>
      <c r="D111" s="5">
        <v>60113969542</v>
      </c>
      <c r="E111" s="5">
        <v>214200562133</v>
      </c>
      <c r="F111" s="5">
        <v>213827626330</v>
      </c>
      <c r="G111" s="5">
        <v>212982272577</v>
      </c>
      <c r="I111" s="5">
        <v>213827626330</v>
      </c>
      <c r="J111" s="5">
        <v>216624250355</v>
      </c>
      <c r="K111" s="5">
        <v>18739550165</v>
      </c>
      <c r="L111" s="5">
        <v>66861535638</v>
      </c>
      <c r="M111" s="5">
        <v>66925117494</v>
      </c>
      <c r="N111" s="5">
        <v>44086334753</v>
      </c>
      <c r="O111" s="5">
        <v>44573271203</v>
      </c>
      <c r="P111" s="5">
        <v>76677735883</v>
      </c>
      <c r="Q111" s="5">
        <v>97820145847</v>
      </c>
      <c r="R111" s="5">
        <v>37844031718</v>
      </c>
      <c r="S111" s="5">
        <v>40580088002</v>
      </c>
      <c r="T111" s="5">
        <v>42823139797</v>
      </c>
      <c r="U111" s="5">
        <v>48151165294</v>
      </c>
      <c r="V111" s="5">
        <v>56982213828</v>
      </c>
      <c r="W111" s="5">
        <v>60073215635</v>
      </c>
      <c r="X111" s="5">
        <v>35354318631</v>
      </c>
      <c r="Y111" s="5">
        <v>50275723970</v>
      </c>
      <c r="Z111" s="5">
        <v>56619326875</v>
      </c>
    </row>
    <row r="112" spans="3:26" ht="15.5" x14ac:dyDescent="0.35">
      <c r="C112" t="s">
        <v>146</v>
      </c>
      <c r="D112" s="5">
        <v>60113969542</v>
      </c>
      <c r="E112" s="5">
        <v>214200562133</v>
      </c>
      <c r="F112" s="5">
        <v>213827626330</v>
      </c>
      <c r="G112" s="5">
        <v>212982272577</v>
      </c>
      <c r="I112" s="5">
        <v>213827626330</v>
      </c>
      <c r="J112" s="5">
        <v>216624250355</v>
      </c>
      <c r="K112" s="5">
        <v>18739550165</v>
      </c>
      <c r="L112" s="5">
        <v>66861535638</v>
      </c>
      <c r="M112" s="5">
        <v>66925117494</v>
      </c>
      <c r="N112" s="5">
        <v>44086334753</v>
      </c>
      <c r="O112" s="5">
        <v>44573271203</v>
      </c>
      <c r="P112" s="5">
        <v>76677735883</v>
      </c>
      <c r="Q112" s="5">
        <v>97820145847</v>
      </c>
      <c r="R112" s="5">
        <v>37844031718</v>
      </c>
      <c r="S112" s="5">
        <v>40580088002</v>
      </c>
      <c r="T112" s="5">
        <v>42823139797</v>
      </c>
      <c r="U112" s="5">
        <v>48151165294</v>
      </c>
      <c r="V112" s="5">
        <v>56982213828</v>
      </c>
      <c r="W112" s="5">
        <v>60073215635</v>
      </c>
      <c r="X112" s="5">
        <v>35354318631</v>
      </c>
      <c r="Y112" s="5">
        <v>50275723970</v>
      </c>
      <c r="Z112" s="5">
        <v>56619326875</v>
      </c>
    </row>
    <row r="113" spans="2:26" ht="15.5" x14ac:dyDescent="0.35">
      <c r="C113" t="s">
        <v>138</v>
      </c>
      <c r="D113" s="5">
        <v>38108574657</v>
      </c>
      <c r="E113" s="5">
        <v>33895167248</v>
      </c>
      <c r="F113" s="5">
        <v>30522231445</v>
      </c>
      <c r="G113" s="5">
        <v>28749753548</v>
      </c>
      <c r="I113" s="5">
        <v>30522231445</v>
      </c>
      <c r="J113" s="5">
        <v>23391731326</v>
      </c>
      <c r="L113" s="5">
        <v>23391731325</v>
      </c>
      <c r="M113" s="5">
        <v>13675180024</v>
      </c>
      <c r="N113" s="5">
        <v>1231464229</v>
      </c>
    </row>
    <row r="114" spans="2:26" ht="15.5" x14ac:dyDescent="0.35">
      <c r="C114" t="s">
        <v>323</v>
      </c>
    </row>
    <row r="115" spans="2:26" ht="15.5" x14ac:dyDescent="0.35">
      <c r="C115" t="s">
        <v>1152</v>
      </c>
    </row>
    <row r="116" spans="2:26" ht="15.5" x14ac:dyDescent="0.35">
      <c r="C116" t="s">
        <v>1153</v>
      </c>
      <c r="L116" s="5">
        <v>76890590</v>
      </c>
      <c r="M116" s="5">
        <v>373314974</v>
      </c>
      <c r="N116" s="5">
        <v>1119691178</v>
      </c>
      <c r="P116" s="5">
        <v>66003826</v>
      </c>
      <c r="Q116" s="5">
        <v>125327662</v>
      </c>
      <c r="S116" s="5">
        <v>280000000</v>
      </c>
      <c r="V116" s="5">
        <v>61832212</v>
      </c>
      <c r="Y116" s="5">
        <v>287894817</v>
      </c>
    </row>
    <row r="117" spans="2:26" ht="15.5" x14ac:dyDescent="0.35">
      <c r="C117" t="s">
        <v>325</v>
      </c>
      <c r="D117" s="5">
        <v>7340000000</v>
      </c>
      <c r="E117" s="5">
        <v>165640000000</v>
      </c>
      <c r="F117" s="5">
        <v>168640000000</v>
      </c>
      <c r="G117" s="5">
        <v>171640000000</v>
      </c>
      <c r="I117" s="5">
        <v>168640000000</v>
      </c>
      <c r="J117" s="5">
        <v>180640000000</v>
      </c>
      <c r="K117" s="5">
        <v>7340000000</v>
      </c>
      <c r="L117" s="5">
        <v>34216890590</v>
      </c>
      <c r="M117" s="5">
        <v>40513314974</v>
      </c>
      <c r="N117" s="5">
        <v>34685975088</v>
      </c>
      <c r="O117" s="5">
        <v>37317787132</v>
      </c>
      <c r="P117" s="5">
        <v>55222881826</v>
      </c>
      <c r="Q117" s="5">
        <v>60828174168</v>
      </c>
      <c r="S117" s="5">
        <v>520377486</v>
      </c>
      <c r="T117" s="5">
        <v>8663092902</v>
      </c>
      <c r="U117" s="5">
        <v>16129607882</v>
      </c>
      <c r="V117" s="5">
        <v>24128385202</v>
      </c>
      <c r="W117" s="5">
        <v>28724591595</v>
      </c>
      <c r="X117" s="5">
        <v>5464413684</v>
      </c>
      <c r="Y117" s="5">
        <v>19148999466</v>
      </c>
      <c r="Z117" s="5">
        <v>28000000000</v>
      </c>
    </row>
    <row r="118" spans="2:26" ht="15.5" x14ac:dyDescent="0.35">
      <c r="C118" t="s">
        <v>147</v>
      </c>
      <c r="O118" s="5">
        <v>1447692457</v>
      </c>
      <c r="P118" s="5">
        <v>15967973187</v>
      </c>
      <c r="Q118" s="5">
        <v>28243914177</v>
      </c>
      <c r="R118" s="5">
        <v>31962626401</v>
      </c>
      <c r="S118" s="5">
        <v>29525372149</v>
      </c>
      <c r="T118" s="5">
        <v>27248726319</v>
      </c>
      <c r="U118" s="5">
        <v>25956369824</v>
      </c>
      <c r="V118" s="5">
        <v>27935410984</v>
      </c>
      <c r="W118" s="5">
        <v>27032261928</v>
      </c>
      <c r="X118" s="5">
        <v>26599414586</v>
      </c>
      <c r="Y118" s="5">
        <v>26930919996</v>
      </c>
      <c r="Z118" s="5">
        <v>25042064614</v>
      </c>
    </row>
    <row r="119" spans="2:26" ht="15.5" x14ac:dyDescent="0.35">
      <c r="C119" t="s">
        <v>150</v>
      </c>
      <c r="D119" s="5">
        <v>596834585223</v>
      </c>
      <c r="E119" s="5">
        <v>578455131375</v>
      </c>
      <c r="F119" s="5">
        <v>568501977882</v>
      </c>
      <c r="G119" s="5">
        <v>554251887937</v>
      </c>
      <c r="I119" s="5">
        <v>568501977882</v>
      </c>
      <c r="J119" s="5">
        <v>545616332410</v>
      </c>
      <c r="K119" s="5">
        <v>490958052152</v>
      </c>
      <c r="L119" s="5">
        <v>488324283882</v>
      </c>
      <c r="M119" s="5">
        <v>476065519926</v>
      </c>
      <c r="N119" s="5">
        <v>451757472151</v>
      </c>
      <c r="O119" s="5">
        <v>448320875981</v>
      </c>
      <c r="P119" s="5">
        <v>456214088287</v>
      </c>
      <c r="Q119" s="5">
        <v>458292046535</v>
      </c>
      <c r="R119" s="5">
        <v>402192705158</v>
      </c>
      <c r="S119" s="5">
        <v>391881675091</v>
      </c>
      <c r="T119" s="5">
        <v>409761454151</v>
      </c>
      <c r="U119" s="5">
        <v>424769313259</v>
      </c>
      <c r="V119" s="5">
        <v>405692420520</v>
      </c>
      <c r="W119" s="5">
        <v>278775688530</v>
      </c>
      <c r="X119" s="5">
        <v>207224495511</v>
      </c>
      <c r="Y119" s="5">
        <v>141612216701</v>
      </c>
      <c r="Z119" s="5">
        <v>167168416951</v>
      </c>
    </row>
    <row r="120" spans="2:26" ht="15.5" x14ac:dyDescent="0.35">
      <c r="C120" t="s">
        <v>151</v>
      </c>
    </row>
    <row r="121" spans="2:26" ht="15.5" x14ac:dyDescent="0.35">
      <c r="C121" t="s">
        <v>152</v>
      </c>
      <c r="D121" s="5">
        <v>504258834500</v>
      </c>
      <c r="E121" s="5">
        <v>504258834500</v>
      </c>
      <c r="F121" s="5">
        <v>504258834500</v>
      </c>
      <c r="G121" s="5">
        <v>504258834500</v>
      </c>
      <c r="I121" s="5">
        <v>504258834500</v>
      </c>
      <c r="J121" s="5">
        <v>504258834500</v>
      </c>
      <c r="K121" s="5">
        <v>504258834500</v>
      </c>
      <c r="L121" s="5">
        <v>504258834500</v>
      </c>
      <c r="M121" s="5">
        <v>504258834500</v>
      </c>
      <c r="N121" s="5">
        <v>504258834500</v>
      </c>
      <c r="O121" s="5">
        <v>504258834500</v>
      </c>
      <c r="P121" s="5">
        <v>504258834500</v>
      </c>
      <c r="Q121" s="5">
        <v>504258834500</v>
      </c>
      <c r="R121" s="5">
        <v>504258834500</v>
      </c>
      <c r="S121" s="5">
        <v>504258834500</v>
      </c>
      <c r="T121" s="5">
        <v>504258834500</v>
      </c>
      <c r="U121" s="5">
        <v>504258834500</v>
      </c>
      <c r="V121" s="5">
        <v>504258834500</v>
      </c>
      <c r="W121" s="5">
        <v>504258834500</v>
      </c>
      <c r="X121" s="5">
        <v>504258834500</v>
      </c>
      <c r="Y121" s="5">
        <v>504258834500</v>
      </c>
      <c r="Z121" s="5">
        <v>504258834500</v>
      </c>
    </row>
    <row r="122" spans="2:26" ht="15.5" x14ac:dyDescent="0.35">
      <c r="C122" t="s">
        <v>153</v>
      </c>
      <c r="D122" s="5">
        <v>3919250000</v>
      </c>
      <c r="E122" s="5">
        <v>3919250000</v>
      </c>
      <c r="F122" s="5">
        <v>3919250000</v>
      </c>
      <c r="G122" s="5">
        <v>3919250000</v>
      </c>
      <c r="I122" s="5">
        <v>3919250000</v>
      </c>
      <c r="J122" s="5">
        <v>3919250000</v>
      </c>
      <c r="K122" s="5">
        <v>3919250000</v>
      </c>
      <c r="L122" s="5">
        <v>3919250000</v>
      </c>
      <c r="M122" s="5">
        <v>3919250000</v>
      </c>
      <c r="N122" s="5">
        <v>3919250000</v>
      </c>
      <c r="O122" s="5">
        <v>3919250000</v>
      </c>
      <c r="P122" s="5">
        <v>3919250000</v>
      </c>
      <c r="Q122" s="5">
        <v>3919250000</v>
      </c>
      <c r="R122" s="5">
        <v>3919250000</v>
      </c>
    </row>
    <row r="123" spans="2:26" ht="15.5" x14ac:dyDescent="0.35">
      <c r="C123" t="s">
        <v>155</v>
      </c>
      <c r="S123" s="5">
        <v>-101232033804</v>
      </c>
      <c r="T123" s="5">
        <v>-105128050307</v>
      </c>
      <c r="U123" s="5">
        <v>-106838640882</v>
      </c>
      <c r="V123" s="5">
        <v>-94798229685</v>
      </c>
      <c r="W123" s="5">
        <v>-97138903704</v>
      </c>
      <c r="X123" s="5">
        <v>-102563226494</v>
      </c>
      <c r="Y123" s="5">
        <v>-105357330706</v>
      </c>
      <c r="Z123" s="5">
        <v>-111349047502</v>
      </c>
    </row>
    <row r="124" spans="2:26" ht="15.5" x14ac:dyDescent="0.35">
      <c r="C124" t="s">
        <v>10</v>
      </c>
      <c r="D124" s="5">
        <v>-38010937670</v>
      </c>
      <c r="E124" s="5">
        <v>37565043767</v>
      </c>
      <c r="F124" s="5">
        <v>60948909926</v>
      </c>
      <c r="G124" s="5">
        <v>120036179533</v>
      </c>
      <c r="I124" s="5">
        <v>60948909926</v>
      </c>
      <c r="J124" s="5">
        <v>139190831581</v>
      </c>
      <c r="K124" s="5">
        <v>177011727549</v>
      </c>
      <c r="L124" s="5">
        <v>205963386652</v>
      </c>
      <c r="M124" s="5">
        <v>228005098486</v>
      </c>
      <c r="N124" s="5">
        <v>246494550828</v>
      </c>
      <c r="O124" s="5">
        <v>289321381716</v>
      </c>
      <c r="P124" s="5">
        <v>330490664696</v>
      </c>
      <c r="Q124" s="5">
        <v>376256327751</v>
      </c>
      <c r="R124" s="5">
        <v>408172119564</v>
      </c>
      <c r="S124" s="5">
        <v>401211837509</v>
      </c>
      <c r="T124" s="5">
        <v>399130784193</v>
      </c>
      <c r="U124" s="5">
        <v>397420193618</v>
      </c>
      <c r="V124" s="5">
        <v>409460604815</v>
      </c>
      <c r="W124" s="5">
        <v>407119930796</v>
      </c>
      <c r="X124" s="5">
        <v>401695608006</v>
      </c>
      <c r="Y124" s="5">
        <v>398901503794</v>
      </c>
      <c r="Z124" s="5">
        <v>392909786998</v>
      </c>
    </row>
    <row r="125" spans="2:26" ht="15.5" x14ac:dyDescent="0.35">
      <c r="C125" t="s">
        <v>160</v>
      </c>
      <c r="D125" s="5">
        <v>558823647553</v>
      </c>
      <c r="E125" s="5">
        <v>616020175142</v>
      </c>
      <c r="F125" s="5">
        <v>629450887808</v>
      </c>
      <c r="G125" s="5">
        <v>674288067470</v>
      </c>
      <c r="I125" s="5">
        <v>629450887808</v>
      </c>
      <c r="J125" s="5">
        <v>684807163991</v>
      </c>
      <c r="K125" s="5">
        <v>667969779701</v>
      </c>
      <c r="L125" s="5">
        <v>694287670534</v>
      </c>
      <c r="M125" s="5">
        <v>704070618412</v>
      </c>
      <c r="N125" s="5">
        <v>698252022979</v>
      </c>
      <c r="O125" s="5">
        <v>737642257697</v>
      </c>
      <c r="P125" s="5">
        <v>786704752983</v>
      </c>
      <c r="Q125" s="5">
        <v>834548374286</v>
      </c>
      <c r="R125" s="5">
        <v>810364824722</v>
      </c>
      <c r="S125" s="5">
        <v>793093512600</v>
      </c>
      <c r="T125" s="5">
        <v>808892238344</v>
      </c>
      <c r="U125" s="5">
        <v>822189506877</v>
      </c>
      <c r="V125" s="5">
        <v>815153025335</v>
      </c>
      <c r="W125" s="5">
        <v>685895619326</v>
      </c>
      <c r="X125" s="5">
        <v>608920103517</v>
      </c>
      <c r="Y125" s="5">
        <v>540513720495</v>
      </c>
      <c r="Z125" s="5">
        <v>560078203949</v>
      </c>
    </row>
    <row r="126" spans="2:26" ht="15.5" x14ac:dyDescent="0.35">
      <c r="C126" t="s">
        <v>161</v>
      </c>
      <c r="D126" s="5">
        <v>1008517669</v>
      </c>
      <c r="E126" s="5">
        <v>1008517669</v>
      </c>
      <c r="F126" s="5">
        <v>1008517669</v>
      </c>
      <c r="G126" s="5">
        <v>1008517669</v>
      </c>
      <c r="I126" s="5">
        <v>1008517669</v>
      </c>
      <c r="J126" s="5">
        <v>1008517669</v>
      </c>
      <c r="K126" s="5">
        <v>1008517669</v>
      </c>
      <c r="L126" s="5">
        <v>1008517669</v>
      </c>
      <c r="M126" s="5">
        <v>1008517669</v>
      </c>
      <c r="N126" s="5">
        <v>1008517699</v>
      </c>
      <c r="O126" s="5">
        <v>1008517669</v>
      </c>
      <c r="P126" s="5">
        <v>1008517669</v>
      </c>
      <c r="Q126" s="5">
        <v>1008517669</v>
      </c>
      <c r="R126" s="5">
        <v>1008517669</v>
      </c>
      <c r="S126" s="5">
        <v>1008517669</v>
      </c>
      <c r="T126" s="5">
        <v>1008517669</v>
      </c>
      <c r="U126" s="5">
        <v>1008517669</v>
      </c>
      <c r="V126" s="5">
        <v>1008517669</v>
      </c>
      <c r="W126" s="5">
        <v>1008517669</v>
      </c>
      <c r="X126" s="5">
        <v>1008517669</v>
      </c>
      <c r="Y126" s="5">
        <v>1008517669</v>
      </c>
      <c r="Z126" s="5">
        <v>1008517669</v>
      </c>
    </row>
    <row r="128" spans="2:26" ht="15.5" x14ac:dyDescent="0.35">
      <c r="B128" t="s">
        <v>162</v>
      </c>
      <c r="C128" t="s">
        <v>163</v>
      </c>
      <c r="D128" s="5">
        <v>-8677369341</v>
      </c>
      <c r="E128" s="5">
        <v>-8593558326</v>
      </c>
      <c r="F128" s="5">
        <v>11804424976</v>
      </c>
      <c r="G128" s="5">
        <v>-2270465443</v>
      </c>
      <c r="I128" s="5">
        <v>16261400774</v>
      </c>
      <c r="J128" s="5">
        <v>-3288279601</v>
      </c>
      <c r="K128" s="5">
        <v>7742640452</v>
      </c>
      <c r="L128" s="5">
        <v>23323366982</v>
      </c>
      <c r="M128" s="5">
        <v>-6098636403</v>
      </c>
      <c r="N128" s="5">
        <v>30879382236</v>
      </c>
      <c r="O128" s="5">
        <v>18147515192</v>
      </c>
      <c r="P128" s="5">
        <v>29060369596</v>
      </c>
      <c r="Q128" s="5">
        <v>-16797834611</v>
      </c>
      <c r="R128" s="5">
        <v>17977995613</v>
      </c>
      <c r="S128" s="5">
        <v>16467774299</v>
      </c>
      <c r="T128" s="5">
        <v>7786642389</v>
      </c>
      <c r="U128" s="5">
        <v>-28721183892</v>
      </c>
      <c r="V128" s="5">
        <v>-14434800236</v>
      </c>
      <c r="W128" s="5">
        <v>-3527598887</v>
      </c>
      <c r="X128" s="5">
        <v>19786335831</v>
      </c>
      <c r="Y128" s="5">
        <v>12909610155</v>
      </c>
      <c r="Z128" s="5">
        <v>-9589220981</v>
      </c>
    </row>
    <row r="129" spans="3:26" ht="15.5" x14ac:dyDescent="0.35">
      <c r="C129" t="s">
        <v>328</v>
      </c>
      <c r="D129" s="5">
        <v>25341314091</v>
      </c>
      <c r="E129" s="5">
        <v>75552661306</v>
      </c>
      <c r="F129" s="5">
        <v>136799944340</v>
      </c>
      <c r="G129" s="5">
        <v>130071257263</v>
      </c>
      <c r="I129" s="5">
        <v>524828252125</v>
      </c>
      <c r="J129" s="5">
        <v>572077888108</v>
      </c>
      <c r="K129" s="5">
        <v>579388208742</v>
      </c>
      <c r="L129" s="5">
        <v>608830373101</v>
      </c>
      <c r="M129" s="5">
        <v>626764182841</v>
      </c>
      <c r="N129" s="5">
        <v>598426094158</v>
      </c>
      <c r="O129" s="5">
        <v>645724565644</v>
      </c>
      <c r="P129" s="5">
        <v>568156597313</v>
      </c>
      <c r="Q129" s="5">
        <v>467392962651</v>
      </c>
      <c r="R129" s="5">
        <v>433961520280</v>
      </c>
      <c r="S129" s="5">
        <v>504409498607</v>
      </c>
      <c r="T129" s="5">
        <v>514332075680</v>
      </c>
      <c r="U129" s="5">
        <v>677462014683</v>
      </c>
      <c r="V129" s="5">
        <v>573549951407</v>
      </c>
      <c r="W129" s="5">
        <v>482999128929</v>
      </c>
      <c r="X129" s="5">
        <v>388956970702</v>
      </c>
      <c r="Y129" s="5">
        <v>380674253966</v>
      </c>
      <c r="Z129" s="5">
        <v>334143531270</v>
      </c>
    </row>
    <row r="130" spans="3:26" ht="15.5" x14ac:dyDescent="0.35">
      <c r="C130" t="s">
        <v>1053</v>
      </c>
    </row>
    <row r="131" spans="3:26" ht="15.5" x14ac:dyDescent="0.35">
      <c r="C131" t="s">
        <v>1154</v>
      </c>
      <c r="D131" s="5">
        <v>-27499089657</v>
      </c>
      <c r="E131" s="5">
        <v>-78694383047</v>
      </c>
      <c r="F131" s="5">
        <v>-118220265580</v>
      </c>
      <c r="G131" s="5">
        <v>-124287949980</v>
      </c>
      <c r="I131" s="5">
        <v>-476485161359</v>
      </c>
      <c r="J131" s="5">
        <v>-527044989561</v>
      </c>
      <c r="K131" s="5">
        <v>-534286241187</v>
      </c>
      <c r="L131" s="5">
        <v>-550562612322</v>
      </c>
      <c r="M131" s="5">
        <v>-597975052934</v>
      </c>
      <c r="N131" s="5">
        <v>-537955706740</v>
      </c>
      <c r="O131" s="5">
        <v>-578413761045</v>
      </c>
      <c r="P131" s="5">
        <v>-502965720372</v>
      </c>
      <c r="Q131" s="5">
        <v>-445591904700</v>
      </c>
      <c r="R131" s="5">
        <v>-373375379967</v>
      </c>
      <c r="T131" s="5">
        <v>-443258922655</v>
      </c>
      <c r="U131" s="5">
        <v>-643911597250</v>
      </c>
      <c r="V131" s="5">
        <v>-542511446488</v>
      </c>
      <c r="W131" s="5">
        <v>-371960795880</v>
      </c>
      <c r="X131" s="5">
        <v>-272734454146</v>
      </c>
      <c r="Y131" s="5">
        <v>-274621501164</v>
      </c>
      <c r="Z131" s="5">
        <v>-257504643547</v>
      </c>
    </row>
    <row r="132" spans="3:26" ht="15.5" x14ac:dyDescent="0.35">
      <c r="C132" t="s">
        <v>411</v>
      </c>
      <c r="S132" s="5">
        <v>-313919335605</v>
      </c>
    </row>
    <row r="133" spans="3:26" ht="15.5" x14ac:dyDescent="0.35">
      <c r="C133" t="s">
        <v>598</v>
      </c>
      <c r="S133" s="5">
        <v>-125885534135</v>
      </c>
    </row>
    <row r="134" spans="3:26" ht="15.5" x14ac:dyDescent="0.35">
      <c r="C134" t="s">
        <v>1155</v>
      </c>
      <c r="D134" s="5">
        <v>-27499089657</v>
      </c>
      <c r="E134" s="5">
        <v>-78694383047</v>
      </c>
      <c r="F134" s="5">
        <v>-118220265580</v>
      </c>
      <c r="G134" s="5">
        <v>-124287949980</v>
      </c>
      <c r="I134" s="5">
        <v>-476485161359</v>
      </c>
      <c r="J134" s="5">
        <v>-527044989561</v>
      </c>
      <c r="K134" s="5">
        <v>-534286241187</v>
      </c>
      <c r="L134" s="5">
        <v>-550562612322</v>
      </c>
      <c r="M134" s="5">
        <v>-597975052934</v>
      </c>
      <c r="N134" s="5">
        <v>-537955706740</v>
      </c>
      <c r="O134" s="5">
        <v>-578413761045</v>
      </c>
      <c r="P134" s="5">
        <v>-502965720372</v>
      </c>
      <c r="Q134" s="5">
        <v>-445591904700</v>
      </c>
      <c r="R134" s="5">
        <v>-373375379967</v>
      </c>
      <c r="S134" s="5">
        <v>-439804869740</v>
      </c>
      <c r="T134" s="5">
        <v>-443258922655</v>
      </c>
      <c r="U134" s="5">
        <v>-643911597250</v>
      </c>
      <c r="V134" s="5">
        <v>-542511446488</v>
      </c>
      <c r="W134" s="5">
        <v>-371960795880</v>
      </c>
      <c r="X134" s="5">
        <v>-272734454146</v>
      </c>
      <c r="Y134" s="5">
        <v>-274621501164</v>
      </c>
      <c r="Z134" s="5">
        <v>-257504643547</v>
      </c>
    </row>
    <row r="135" spans="3:26" ht="15.5" x14ac:dyDescent="0.35">
      <c r="C135" t="s">
        <v>1156</v>
      </c>
      <c r="W135" s="5">
        <v>-81414178338</v>
      </c>
      <c r="X135" s="5">
        <v>-66173964284</v>
      </c>
      <c r="Y135" s="5">
        <v>-59499308340</v>
      </c>
      <c r="Z135" s="5">
        <v>-54172084845</v>
      </c>
    </row>
    <row r="136" spans="3:26" ht="15.5" x14ac:dyDescent="0.35">
      <c r="C136" t="s">
        <v>532</v>
      </c>
      <c r="D136" s="5">
        <v>-27499089657</v>
      </c>
      <c r="E136" s="5">
        <v>-78694383047</v>
      </c>
      <c r="F136" s="5">
        <v>-118220265580</v>
      </c>
      <c r="G136" s="5">
        <v>-124287949980</v>
      </c>
      <c r="I136" s="5">
        <v>-476485161359</v>
      </c>
      <c r="J136" s="5">
        <v>-527044989561</v>
      </c>
      <c r="K136" s="5">
        <v>-534286241187</v>
      </c>
      <c r="L136" s="5">
        <v>-550562612322</v>
      </c>
      <c r="M136" s="5">
        <v>-597975052934</v>
      </c>
      <c r="N136" s="5">
        <v>-537955706740</v>
      </c>
      <c r="O136" s="5">
        <v>-578413761045</v>
      </c>
      <c r="P136" s="5">
        <v>-502965720372</v>
      </c>
      <c r="Q136" s="5">
        <v>-445591904700</v>
      </c>
      <c r="R136" s="5">
        <v>-373375379967</v>
      </c>
      <c r="S136" s="5">
        <v>-439804869740</v>
      </c>
      <c r="T136" s="5">
        <v>-443258922655</v>
      </c>
      <c r="U136" s="5">
        <v>-643911597250</v>
      </c>
      <c r="V136" s="5">
        <v>-542511446488</v>
      </c>
      <c r="W136" s="5">
        <v>-453374974218</v>
      </c>
      <c r="X136" s="5">
        <v>-338908418430</v>
      </c>
      <c r="Y136" s="5">
        <v>-334120809504</v>
      </c>
      <c r="Z136" s="5">
        <v>-311676728392</v>
      </c>
    </row>
    <row r="137" spans="3:26" ht="15.5" x14ac:dyDescent="0.35">
      <c r="C137" t="s">
        <v>1157</v>
      </c>
    </row>
    <row r="138" spans="3:26" ht="15.5" x14ac:dyDescent="0.35">
      <c r="C138" t="s">
        <v>1158</v>
      </c>
      <c r="D138" s="5">
        <v>-5053542879</v>
      </c>
      <c r="E138" s="5">
        <v>-4230315952</v>
      </c>
      <c r="F138" s="5">
        <v>-3584139941</v>
      </c>
      <c r="G138" s="5">
        <v>-5747363887</v>
      </c>
      <c r="I138" s="5">
        <v>-21038025077</v>
      </c>
      <c r="J138" s="5">
        <v>-26758570101</v>
      </c>
      <c r="K138" s="5">
        <v>-20017632521</v>
      </c>
      <c r="L138" s="5">
        <v>-22018891854</v>
      </c>
      <c r="M138" s="5">
        <v>-19455196645</v>
      </c>
      <c r="N138" s="5">
        <v>-18540152585</v>
      </c>
      <c r="O138" s="5">
        <v>-18552081977</v>
      </c>
      <c r="P138" s="5">
        <v>-11889507038</v>
      </c>
      <c r="Q138" s="5">
        <v>-10944444677</v>
      </c>
      <c r="R138" s="5">
        <v>-13427252898</v>
      </c>
      <c r="S138" s="5">
        <v>-17340600362</v>
      </c>
      <c r="T138" s="5">
        <v>-32143767510</v>
      </c>
      <c r="U138" s="5">
        <v>-32561808888</v>
      </c>
      <c r="V138" s="5">
        <v>-21228542472</v>
      </c>
      <c r="W138" s="5">
        <v>-17937651477</v>
      </c>
      <c r="X138" s="5">
        <v>-20489142621</v>
      </c>
      <c r="Y138" s="5">
        <v>-21725347540</v>
      </c>
      <c r="Z138" s="5">
        <v>-21369181531</v>
      </c>
    </row>
    <row r="139" spans="3:26" ht="15.5" x14ac:dyDescent="0.35">
      <c r="C139" t="s">
        <v>1159</v>
      </c>
      <c r="D139" s="5">
        <v>-977865526</v>
      </c>
      <c r="E139" s="5">
        <v>-1258196969</v>
      </c>
      <c r="F139" s="5">
        <v>8803013835</v>
      </c>
      <c r="G139" s="5">
        <v>-2709986226</v>
      </c>
    </row>
    <row r="140" spans="3:26" ht="15.5" x14ac:dyDescent="0.35">
      <c r="C140" t="s">
        <v>457</v>
      </c>
      <c r="F140" s="5">
        <v>-13224911390</v>
      </c>
      <c r="I140" s="5">
        <v>-13224911390</v>
      </c>
      <c r="J140" s="5">
        <v>-19039398504</v>
      </c>
      <c r="K140" s="5">
        <v>-19519037553</v>
      </c>
      <c r="L140" s="5">
        <v>-12150079613</v>
      </c>
      <c r="M140" s="5">
        <v>-16674683246</v>
      </c>
      <c r="N140" s="5">
        <v>-15762718395</v>
      </c>
      <c r="O140" s="5">
        <v>-25539380569</v>
      </c>
      <c r="P140" s="5">
        <v>-27410965756</v>
      </c>
      <c r="Q140" s="5">
        <v>-28736097722</v>
      </c>
      <c r="R140" s="5">
        <v>-30303644855</v>
      </c>
      <c r="S140" s="5">
        <v>-31381654924</v>
      </c>
      <c r="T140" s="5">
        <v>-32221906487</v>
      </c>
      <c r="U140" s="5">
        <v>-28752204787</v>
      </c>
      <c r="V140" s="5">
        <v>-22850687613</v>
      </c>
      <c r="W140" s="5">
        <v>-14718739361</v>
      </c>
      <c r="X140" s="5">
        <v>-10125012826</v>
      </c>
      <c r="Y140" s="5">
        <v>-11467153492</v>
      </c>
      <c r="Z140" s="5">
        <v>-10355301141</v>
      </c>
    </row>
    <row r="141" spans="3:26" ht="15.5" x14ac:dyDescent="0.35">
      <c r="C141" t="s">
        <v>463</v>
      </c>
      <c r="D141" s="5">
        <v>-550765653</v>
      </c>
      <c r="F141" s="5">
        <v>-98750000</v>
      </c>
      <c r="I141" s="5">
        <v>-667250000</v>
      </c>
      <c r="J141" s="5">
        <v>-1104083333</v>
      </c>
      <c r="K141" s="5">
        <v>-98750000</v>
      </c>
      <c r="L141" s="5">
        <v>-103750002</v>
      </c>
      <c r="M141" s="5">
        <v>-540000000</v>
      </c>
      <c r="N141" s="5">
        <v>-615000000</v>
      </c>
      <c r="O141" s="5">
        <v>-578750000</v>
      </c>
      <c r="P141" s="5">
        <v>-262500000</v>
      </c>
      <c r="Q141" s="5">
        <v>-650000000</v>
      </c>
      <c r="R141" s="5">
        <v>-650000000</v>
      </c>
      <c r="T141" s="5">
        <v>-650000000</v>
      </c>
      <c r="U141" s="5">
        <v>-717708339</v>
      </c>
      <c r="V141" s="5">
        <v>-595500001</v>
      </c>
      <c r="W141" s="5">
        <v>-684755534</v>
      </c>
      <c r="X141" s="5">
        <v>-812626796</v>
      </c>
      <c r="Y141" s="5">
        <v>-546529525</v>
      </c>
      <c r="Z141" s="5">
        <v>-528005323</v>
      </c>
    </row>
    <row r="142" spans="3:26" ht="15.5" x14ac:dyDescent="0.35">
      <c r="C142" t="s">
        <v>1160</v>
      </c>
      <c r="D142" s="5">
        <v>-6582174058</v>
      </c>
      <c r="E142" s="5">
        <v>-5488512921</v>
      </c>
      <c r="F142" s="5">
        <v>-8104787496</v>
      </c>
      <c r="G142" s="5">
        <v>-8457350113</v>
      </c>
      <c r="I142" s="5">
        <v>-34930186467</v>
      </c>
      <c r="J142" s="5">
        <v>-46902051938</v>
      </c>
      <c r="K142" s="5">
        <v>-39635420074</v>
      </c>
      <c r="L142" s="5">
        <v>-34272721469</v>
      </c>
      <c r="M142" s="5">
        <v>-36669879891</v>
      </c>
      <c r="N142" s="5">
        <v>-34917870980</v>
      </c>
      <c r="O142" s="5">
        <v>-44670212546</v>
      </c>
      <c r="P142" s="5">
        <v>-39562972794</v>
      </c>
      <c r="Q142" s="5">
        <v>-40330542399</v>
      </c>
      <c r="R142" s="5">
        <v>-44380897753</v>
      </c>
      <c r="S142" s="5">
        <v>-48722255286</v>
      </c>
      <c r="T142" s="5">
        <v>-65015673997</v>
      </c>
      <c r="U142" s="5">
        <v>-62031722014</v>
      </c>
      <c r="V142" s="5">
        <v>-44674730086</v>
      </c>
      <c r="W142" s="5">
        <v>-33341146372</v>
      </c>
      <c r="X142" s="5">
        <v>-31426782243</v>
      </c>
      <c r="Y142" s="5">
        <v>-33739030557</v>
      </c>
      <c r="Z142" s="5">
        <v>-32252487995</v>
      </c>
    </row>
    <row r="143" spans="3:26" ht="15.5" x14ac:dyDescent="0.35">
      <c r="C143" t="s">
        <v>1161</v>
      </c>
    </row>
    <row r="144" spans="3:26" ht="15.5" x14ac:dyDescent="0.35">
      <c r="C144" t="s">
        <v>453</v>
      </c>
      <c r="D144" s="5">
        <v>3953044</v>
      </c>
      <c r="E144" s="5">
        <v>6848026</v>
      </c>
      <c r="F144" s="5">
        <v>7714845</v>
      </c>
      <c r="G144" s="5">
        <v>7587963</v>
      </c>
      <c r="I144" s="5">
        <v>51713173</v>
      </c>
      <c r="J144" s="5">
        <v>58014704</v>
      </c>
      <c r="K144" s="5">
        <v>61620450</v>
      </c>
      <c r="L144" s="5">
        <v>64931632</v>
      </c>
      <c r="M144" s="5">
        <v>29830348</v>
      </c>
      <c r="N144" s="5">
        <v>29130560</v>
      </c>
      <c r="O144" s="5">
        <v>29008584</v>
      </c>
      <c r="P144" s="5">
        <v>29083323</v>
      </c>
      <c r="Q144" s="5">
        <v>24242929</v>
      </c>
      <c r="R144" s="5">
        <v>20476078</v>
      </c>
      <c r="S144" s="5">
        <v>28150366</v>
      </c>
      <c r="T144" s="5">
        <v>33087294</v>
      </c>
      <c r="U144" s="5">
        <v>50462900</v>
      </c>
      <c r="V144" s="5">
        <v>55209503</v>
      </c>
      <c r="W144" s="5">
        <v>147297191</v>
      </c>
      <c r="X144" s="5">
        <v>99209817</v>
      </c>
      <c r="Y144" s="5">
        <v>44025186</v>
      </c>
      <c r="Z144" s="5">
        <v>59800776</v>
      </c>
    </row>
    <row r="145" spans="3:26" ht="15.5" x14ac:dyDescent="0.35">
      <c r="C145" t="s">
        <v>1162</v>
      </c>
      <c r="X145" s="5">
        <v>260942894</v>
      </c>
    </row>
    <row r="146" spans="3:26" ht="15.5" x14ac:dyDescent="0.35">
      <c r="C146" t="s">
        <v>1163</v>
      </c>
      <c r="V146" s="5">
        <v>236652890</v>
      </c>
    </row>
    <row r="147" spans="3:26" ht="15.5" x14ac:dyDescent="0.35">
      <c r="C147" t="s">
        <v>1164</v>
      </c>
      <c r="F147" s="5">
        <v>1183160000</v>
      </c>
      <c r="I147" s="5">
        <v>1183160000</v>
      </c>
      <c r="J147" s="5">
        <v>854250000</v>
      </c>
      <c r="K147" s="5">
        <v>851150000</v>
      </c>
      <c r="L147" s="5">
        <v>868400000</v>
      </c>
      <c r="M147" s="5">
        <v>1506430800</v>
      </c>
      <c r="N147" s="5">
        <v>5519150000</v>
      </c>
      <c r="O147" s="5">
        <v>1089900000</v>
      </c>
      <c r="P147" s="5">
        <v>1061000000</v>
      </c>
      <c r="Q147" s="5">
        <v>978600001</v>
      </c>
      <c r="R147" s="5">
        <v>737750000</v>
      </c>
    </row>
    <row r="148" spans="3:26" ht="15.5" x14ac:dyDescent="0.35">
      <c r="C148" t="s">
        <v>1165</v>
      </c>
      <c r="D148" s="5">
        <v>3953044</v>
      </c>
      <c r="E148" s="5">
        <v>6848026</v>
      </c>
      <c r="F148" s="5">
        <v>1190874845</v>
      </c>
      <c r="G148" s="5">
        <v>7587963</v>
      </c>
      <c r="I148" s="5">
        <v>1234873173</v>
      </c>
      <c r="J148" s="5">
        <v>912264704</v>
      </c>
      <c r="K148" s="5">
        <v>912770450</v>
      </c>
      <c r="L148" s="5">
        <v>933331632</v>
      </c>
      <c r="M148" s="5">
        <v>1536261148</v>
      </c>
      <c r="N148" s="5">
        <v>5548280560</v>
      </c>
      <c r="O148" s="5">
        <v>1118908584</v>
      </c>
      <c r="P148" s="5">
        <v>1090083323</v>
      </c>
      <c r="Q148" s="5">
        <v>1002842930</v>
      </c>
      <c r="R148" s="5">
        <v>758226078</v>
      </c>
      <c r="S148" s="5">
        <v>28150366</v>
      </c>
      <c r="T148" s="5">
        <v>33087294</v>
      </c>
      <c r="U148" s="5">
        <v>50462900</v>
      </c>
      <c r="V148" s="5">
        <v>291862393</v>
      </c>
      <c r="W148" s="5">
        <v>147297191</v>
      </c>
      <c r="X148" s="5">
        <v>360152711</v>
      </c>
      <c r="Y148" s="5">
        <v>44025186</v>
      </c>
      <c r="Z148" s="5">
        <v>59800776</v>
      </c>
    </row>
    <row r="149" spans="3:26" ht="15.5" x14ac:dyDescent="0.35">
      <c r="C149" t="s">
        <v>495</v>
      </c>
      <c r="D149" s="5">
        <v>58627239</v>
      </c>
      <c r="E149" s="5">
        <v>29828310</v>
      </c>
      <c r="F149" s="5">
        <v>138658867</v>
      </c>
      <c r="G149" s="5">
        <v>395989424</v>
      </c>
      <c r="I149" s="5">
        <v>1613623302</v>
      </c>
      <c r="J149" s="5">
        <v>-2331390914</v>
      </c>
      <c r="K149" s="5">
        <v>1363322521</v>
      </c>
      <c r="L149" s="5">
        <v>-1605003960</v>
      </c>
      <c r="M149" s="5">
        <v>245852433</v>
      </c>
      <c r="N149" s="5">
        <v>-221414762</v>
      </c>
      <c r="O149" s="5">
        <v>-5611985445</v>
      </c>
      <c r="P149" s="5">
        <v>2342382126</v>
      </c>
      <c r="Q149" s="5">
        <v>728806907</v>
      </c>
      <c r="R149" s="5">
        <v>1014526975</v>
      </c>
      <c r="S149" s="5">
        <v>557250352</v>
      </c>
      <c r="T149" s="5">
        <v>1696076067</v>
      </c>
      <c r="U149" s="5">
        <v>-290342211</v>
      </c>
      <c r="V149" s="5">
        <v>-1090437462</v>
      </c>
      <c r="W149" s="5">
        <v>42095583</v>
      </c>
      <c r="X149" s="5">
        <v>804413091</v>
      </c>
      <c r="Y149" s="5">
        <v>51171064</v>
      </c>
      <c r="Z149" s="5">
        <v>136663360</v>
      </c>
    </row>
    <row r="150" spans="3:26" ht="15.5" x14ac:dyDescent="0.35">
      <c r="C150" t="s">
        <v>173</v>
      </c>
      <c r="D150" s="5">
        <v>-6045087107</v>
      </c>
      <c r="E150" s="5">
        <v>4321307028</v>
      </c>
      <c r="F150" s="5">
        <v>-7903600795</v>
      </c>
      <c r="G150" s="5">
        <v>423383631</v>
      </c>
      <c r="I150" s="5">
        <v>-14682521650</v>
      </c>
      <c r="J150" s="5">
        <v>10547813730</v>
      </c>
      <c r="K150" s="5">
        <v>-3941223207</v>
      </c>
      <c r="L150" s="5">
        <v>-17730537844</v>
      </c>
      <c r="M150" s="5">
        <v>8978541982</v>
      </c>
      <c r="N150" s="5">
        <v>-23799106063</v>
      </c>
      <c r="O150" s="5">
        <v>-6906489035</v>
      </c>
      <c r="P150" s="5">
        <v>-14540989951</v>
      </c>
      <c r="Q150" s="5">
        <v>34437790522</v>
      </c>
      <c r="R150" s="5">
        <v>-9921326459</v>
      </c>
      <c r="S150" s="5">
        <v>-7532252554</v>
      </c>
      <c r="T150" s="5">
        <v>-4845139044</v>
      </c>
      <c r="U150" s="5">
        <v>40093311360</v>
      </c>
      <c r="V150" s="5">
        <v>48115895271</v>
      </c>
      <c r="W150" s="5">
        <v>59044905428</v>
      </c>
      <c r="X150" s="5">
        <v>53059622494</v>
      </c>
      <c r="Y150" s="5">
        <v>-8166258535</v>
      </c>
      <c r="Z150" s="5">
        <v>20022695959</v>
      </c>
    </row>
    <row r="151" spans="3:26" ht="15.5" x14ac:dyDescent="0.35">
      <c r="C151" t="s">
        <v>174</v>
      </c>
      <c r="D151" s="5">
        <v>14994275272</v>
      </c>
      <c r="E151" s="5">
        <v>-70268783</v>
      </c>
      <c r="F151" s="5">
        <v>-852437717</v>
      </c>
      <c r="G151" s="5">
        <v>689556532</v>
      </c>
      <c r="I151" s="5">
        <v>-1624268300</v>
      </c>
      <c r="J151" s="5">
        <v>-6482817068</v>
      </c>
      <c r="K151" s="5">
        <v>-1076775103</v>
      </c>
      <c r="L151" s="5">
        <v>-3705154703</v>
      </c>
      <c r="M151" s="5">
        <v>-3946436729</v>
      </c>
      <c r="N151" s="5">
        <v>-6424652998</v>
      </c>
      <c r="O151" s="5">
        <v>-13666969288</v>
      </c>
      <c r="P151" s="5">
        <v>-14906117224</v>
      </c>
      <c r="Q151" s="5">
        <v>-16348462234</v>
      </c>
      <c r="R151" s="5">
        <v>-11167937560</v>
      </c>
      <c r="S151" s="5">
        <v>-10576057043</v>
      </c>
      <c r="T151" s="5">
        <v>-1197861190</v>
      </c>
      <c r="U151" s="5">
        <v>-9531068434</v>
      </c>
      <c r="V151" s="5">
        <v>-41584800161</v>
      </c>
      <c r="W151" s="5">
        <v>-77892964814</v>
      </c>
      <c r="X151" s="5">
        <v>-41639374259</v>
      </c>
      <c r="Y151" s="5">
        <v>-5622788935</v>
      </c>
      <c r="Z151" s="5">
        <v>-10867772574</v>
      </c>
    </row>
    <row r="152" spans="3:26" ht="15.5" x14ac:dyDescent="0.35">
      <c r="C152" t="s">
        <v>573</v>
      </c>
      <c r="D152" s="5">
        <v>15000675000</v>
      </c>
      <c r="G152" s="5">
        <v>275000000</v>
      </c>
      <c r="I152" s="5">
        <v>275000000</v>
      </c>
      <c r="J152" s="5">
        <v>2000000</v>
      </c>
      <c r="K152" s="5">
        <v>978430412</v>
      </c>
      <c r="M152" s="5">
        <v>650000000</v>
      </c>
      <c r="N152" s="5">
        <v>188100000</v>
      </c>
      <c r="P152" s="5">
        <v>226500000</v>
      </c>
      <c r="Q152" s="5">
        <v>335300000</v>
      </c>
      <c r="R152" s="5">
        <v>190909091</v>
      </c>
      <c r="S152" s="5">
        <v>2862681819</v>
      </c>
      <c r="T152" s="5">
        <v>687350000</v>
      </c>
      <c r="U152" s="5">
        <v>819500000</v>
      </c>
      <c r="V152" s="5">
        <v>31000000</v>
      </c>
      <c r="W152" s="5">
        <v>135250000</v>
      </c>
      <c r="X152" s="5">
        <v>2971952750</v>
      </c>
      <c r="Y152" s="5">
        <v>582463565</v>
      </c>
      <c r="Z152" s="5">
        <v>96000000</v>
      </c>
    </row>
    <row r="153" spans="3:26" ht="15.5" x14ac:dyDescent="0.35">
      <c r="C153" t="s">
        <v>178</v>
      </c>
      <c r="F153" s="5">
        <v>40</v>
      </c>
      <c r="G153" s="5">
        <v>804750000</v>
      </c>
      <c r="I153" s="5">
        <v>160000000</v>
      </c>
      <c r="J153" s="5">
        <v>-160000000</v>
      </c>
      <c r="M153" s="5">
        <v>-817862500</v>
      </c>
      <c r="N153" s="5">
        <v>-47913372</v>
      </c>
      <c r="R153" s="5">
        <v>-113929197</v>
      </c>
      <c r="S153" s="5">
        <v>-385298729</v>
      </c>
      <c r="T153" s="5">
        <v>-91463778</v>
      </c>
      <c r="U153" s="5">
        <v>-2110440414</v>
      </c>
      <c r="V153" s="5">
        <v>-1219441782</v>
      </c>
      <c r="W153" s="5">
        <v>-26311395976</v>
      </c>
      <c r="X153" s="5">
        <v>-8590685772</v>
      </c>
      <c r="Y153" s="5">
        <v>-386036778</v>
      </c>
      <c r="Z153" s="5">
        <v>49052892</v>
      </c>
    </row>
    <row r="154" spans="3:26" ht="15.5" x14ac:dyDescent="0.35">
      <c r="C154" t="s">
        <v>1166</v>
      </c>
      <c r="J154" s="5">
        <v>-4446544240</v>
      </c>
    </row>
    <row r="155" spans="3:26" ht="15.5" x14ac:dyDescent="0.35">
      <c r="C155" t="s">
        <v>176</v>
      </c>
      <c r="D155" s="5">
        <v>-6399728</v>
      </c>
      <c r="E155" s="5">
        <v>-70268783</v>
      </c>
      <c r="F155" s="5">
        <v>-852437757</v>
      </c>
      <c r="G155" s="5">
        <v>-390193468</v>
      </c>
      <c r="I155" s="5">
        <v>-2059268300</v>
      </c>
      <c r="J155" s="5">
        <v>-1878272828</v>
      </c>
      <c r="K155" s="5">
        <v>-2055205515</v>
      </c>
      <c r="L155" s="5">
        <v>-3705154703</v>
      </c>
      <c r="M155" s="5">
        <v>-3778574229</v>
      </c>
      <c r="N155" s="5">
        <v>-6564839626</v>
      </c>
      <c r="O155" s="5">
        <v>-13666969288</v>
      </c>
      <c r="P155" s="5">
        <v>-15132617224</v>
      </c>
      <c r="Q155" s="5">
        <v>-16683762234</v>
      </c>
      <c r="R155" s="5">
        <v>-11244917454</v>
      </c>
      <c r="S155" s="5">
        <v>-13053440133</v>
      </c>
      <c r="T155" s="5">
        <v>-1793747412</v>
      </c>
      <c r="U155" s="5">
        <v>-8240128020</v>
      </c>
      <c r="V155" s="5">
        <v>-40396358379</v>
      </c>
      <c r="W155" s="5">
        <v>-51716818838</v>
      </c>
      <c r="X155" s="5">
        <v>-36020641237</v>
      </c>
      <c r="Y155" s="5">
        <v>-5819215722</v>
      </c>
      <c r="Z155" s="5">
        <v>-11012825466</v>
      </c>
    </row>
    <row r="156" spans="3:26" ht="15.5" x14ac:dyDescent="0.35">
      <c r="C156" t="s">
        <v>183</v>
      </c>
      <c r="D156" s="5">
        <v>-6045087107</v>
      </c>
      <c r="E156" s="5">
        <v>4321307028</v>
      </c>
      <c r="F156" s="5">
        <v>-7903600795</v>
      </c>
      <c r="G156" s="5">
        <v>423383631</v>
      </c>
      <c r="I156" s="5">
        <v>-14682521650</v>
      </c>
      <c r="J156" s="5">
        <v>10547813730</v>
      </c>
      <c r="K156" s="5">
        <v>-3941223207</v>
      </c>
      <c r="L156" s="5">
        <v>-17730537844</v>
      </c>
      <c r="M156" s="5">
        <v>8978541982</v>
      </c>
      <c r="N156" s="5">
        <v>-23799106063</v>
      </c>
      <c r="O156" s="5">
        <v>-6906489035</v>
      </c>
      <c r="P156" s="5">
        <v>-14540989951</v>
      </c>
      <c r="Q156" s="5">
        <v>34437790522</v>
      </c>
      <c r="R156" s="5">
        <v>-9921326459</v>
      </c>
      <c r="S156" s="5">
        <v>-7532252554</v>
      </c>
      <c r="T156" s="5">
        <v>-4845139044</v>
      </c>
      <c r="U156" s="5">
        <v>40093311360</v>
      </c>
      <c r="V156" s="5">
        <v>48115895271</v>
      </c>
      <c r="W156" s="5">
        <v>59044905428</v>
      </c>
      <c r="X156" s="5">
        <v>53059622494</v>
      </c>
      <c r="Y156" s="5">
        <v>-8166258535</v>
      </c>
      <c r="Z156" s="5">
        <v>20022695959</v>
      </c>
    </row>
    <row r="157" spans="3:26" ht="15.5" x14ac:dyDescent="0.35">
      <c r="C157" t="s">
        <v>474</v>
      </c>
      <c r="V157" s="5">
        <v>162790000</v>
      </c>
      <c r="W157" s="5">
        <v>24837210000</v>
      </c>
      <c r="X157" s="5">
        <v>21000000000</v>
      </c>
    </row>
    <row r="158" spans="3:26" ht="15.5" x14ac:dyDescent="0.35">
      <c r="C158" t="s">
        <v>563</v>
      </c>
      <c r="U158" s="5">
        <v>-60870000</v>
      </c>
      <c r="V158" s="5">
        <v>627419994</v>
      </c>
      <c r="W158" s="5">
        <v>97579992</v>
      </c>
      <c r="X158" s="5">
        <v>333388837</v>
      </c>
      <c r="Y158" s="5">
        <v>377434085</v>
      </c>
      <c r="Z158" s="5">
        <v>481333495</v>
      </c>
    </row>
    <row r="159" spans="3:26" ht="15.5" x14ac:dyDescent="0.35">
      <c r="C159" t="s">
        <v>1167</v>
      </c>
      <c r="N159" s="5">
        <v>-7880000000</v>
      </c>
      <c r="O159" s="5">
        <v>-7700000000</v>
      </c>
      <c r="P159" s="5">
        <v>-760000000</v>
      </c>
      <c r="Q159" s="5">
        <v>23680000000</v>
      </c>
      <c r="R159" s="5">
        <v>-240377486</v>
      </c>
    </row>
    <row r="160" spans="3:26" ht="15.5" x14ac:dyDescent="0.35">
      <c r="C160" t="s">
        <v>539</v>
      </c>
      <c r="J160" s="5">
        <v>-76895450</v>
      </c>
      <c r="K160" s="5">
        <v>-296417591</v>
      </c>
      <c r="L160" s="5">
        <v>-746376204</v>
      </c>
      <c r="M160" s="5">
        <v>-746376204</v>
      </c>
      <c r="N160" s="5">
        <v>-541588587</v>
      </c>
      <c r="O160" s="5">
        <v>-264015336</v>
      </c>
      <c r="P160" s="5">
        <v>-223077036</v>
      </c>
      <c r="Q160" s="5">
        <v>-355196602</v>
      </c>
      <c r="R160" s="5">
        <v>-420000000</v>
      </c>
      <c r="S160" s="5">
        <v>-500000000</v>
      </c>
      <c r="T160" s="5">
        <v>-61832200</v>
      </c>
      <c r="U160" s="5">
        <v>-291250812</v>
      </c>
      <c r="V160" s="5">
        <v>-522166989</v>
      </c>
      <c r="W160" s="5">
        <v>-993941601</v>
      </c>
      <c r="X160" s="5">
        <v>-692538184</v>
      </c>
    </row>
    <row r="161" spans="2:26" ht="15.5" x14ac:dyDescent="0.35">
      <c r="C161" t="s">
        <v>475</v>
      </c>
      <c r="F161" s="5">
        <v>-2282521650</v>
      </c>
      <c r="I161" s="5">
        <v>-2282521650</v>
      </c>
      <c r="J161" s="5">
        <v>13454709180</v>
      </c>
      <c r="K161" s="5">
        <v>2955527299</v>
      </c>
      <c r="L161" s="5">
        <v>-11635314383</v>
      </c>
      <c r="M161" s="5">
        <v>12754918186</v>
      </c>
      <c r="N161" s="5">
        <v>-14747517476</v>
      </c>
      <c r="X161" s="5">
        <v>-51957205892</v>
      </c>
      <c r="Y161" s="5">
        <v>-2033922405</v>
      </c>
    </row>
    <row r="162" spans="2:26" ht="15.5" x14ac:dyDescent="0.35">
      <c r="C162" t="s">
        <v>382</v>
      </c>
      <c r="J162" s="5">
        <v>-630000000</v>
      </c>
      <c r="K162" s="5">
        <v>-600332915</v>
      </c>
      <c r="L162" s="5">
        <v>-548847257</v>
      </c>
      <c r="M162" s="5">
        <v>-630000000</v>
      </c>
      <c r="N162" s="5">
        <v>-630000000</v>
      </c>
      <c r="S162" s="5">
        <v>-471100968</v>
      </c>
      <c r="T162" s="5">
        <v>-3323818536</v>
      </c>
      <c r="U162" s="5">
        <v>-5789228794</v>
      </c>
      <c r="V162" s="5">
        <v>-6086664802</v>
      </c>
      <c r="W162" s="5">
        <v>-3123550192</v>
      </c>
      <c r="X162" s="5">
        <v>-675292792</v>
      </c>
    </row>
    <row r="163" spans="2:26" ht="15.5" x14ac:dyDescent="0.35">
      <c r="C163" t="s">
        <v>510</v>
      </c>
    </row>
    <row r="164" spans="2:26" ht="15.5" x14ac:dyDescent="0.35">
      <c r="C164" t="s">
        <v>1168</v>
      </c>
      <c r="O164" s="5">
        <v>1105640014</v>
      </c>
      <c r="P164" s="5">
        <v>-448907500</v>
      </c>
      <c r="Q164" s="5">
        <v>-447985000</v>
      </c>
      <c r="R164" s="5">
        <v>-208747514</v>
      </c>
      <c r="V164" s="5">
        <v>554000000</v>
      </c>
      <c r="W164" s="5">
        <v>385500000</v>
      </c>
      <c r="X164" s="5">
        <v>632000000</v>
      </c>
      <c r="Y164" s="5">
        <v>990229785</v>
      </c>
    </row>
    <row r="165" spans="2:26" ht="15.5" x14ac:dyDescent="0.35">
      <c r="C165" t="s">
        <v>381</v>
      </c>
      <c r="U165" s="5">
        <v>644558084</v>
      </c>
      <c r="V165" s="5">
        <v>5632003000</v>
      </c>
      <c r="W165" s="5">
        <v>9466220000</v>
      </c>
      <c r="X165" s="5">
        <v>3726875000</v>
      </c>
    </row>
    <row r="166" spans="2:26" ht="15.5" x14ac:dyDescent="0.35">
      <c r="C166" t="s">
        <v>1169</v>
      </c>
      <c r="S166" s="5">
        <v>-415887500</v>
      </c>
      <c r="T166" s="5">
        <v>-1100000</v>
      </c>
    </row>
    <row r="167" spans="2:26" ht="15.5" x14ac:dyDescent="0.35">
      <c r="C167" t="s">
        <v>1170</v>
      </c>
      <c r="U167" s="5">
        <v>-252578060</v>
      </c>
      <c r="V167" s="5">
        <v>669122738</v>
      </c>
      <c r="W167" s="5">
        <v>69797570</v>
      </c>
      <c r="X167" s="5">
        <v>-738920308</v>
      </c>
    </row>
    <row r="168" spans="2:26" ht="15.5" x14ac:dyDescent="0.35">
      <c r="C168" t="s">
        <v>391</v>
      </c>
      <c r="D168" s="5">
        <v>271818824</v>
      </c>
      <c r="E168" s="5">
        <v>-4342520081</v>
      </c>
      <c r="F168" s="5">
        <v>3048386464</v>
      </c>
      <c r="G168" s="5">
        <v>-1157525280</v>
      </c>
      <c r="I168" s="5">
        <v>-45389176</v>
      </c>
      <c r="J168" s="5">
        <v>776717061</v>
      </c>
      <c r="K168" s="5">
        <v>2724642142</v>
      </c>
      <c r="L168" s="5">
        <v>1887674435</v>
      </c>
      <c r="M168" s="5">
        <v>-1066531150</v>
      </c>
      <c r="N168" s="5">
        <v>655623175</v>
      </c>
      <c r="O168" s="5">
        <v>-2425943131</v>
      </c>
      <c r="P168" s="5">
        <v>-386737579</v>
      </c>
      <c r="Q168" s="5">
        <v>1291493677</v>
      </c>
      <c r="R168" s="5">
        <v>-3111268406</v>
      </c>
      <c r="S168" s="5">
        <v>-1640535298</v>
      </c>
      <c r="T168" s="5">
        <v>1743642155</v>
      </c>
      <c r="U168" s="5">
        <v>1841059034</v>
      </c>
      <c r="V168" s="5">
        <v>-7903705126</v>
      </c>
      <c r="W168" s="5">
        <v>-22375658273</v>
      </c>
      <c r="X168" s="5">
        <v>31206584066</v>
      </c>
      <c r="Y168" s="5">
        <v>-879437315</v>
      </c>
      <c r="Z168" s="5">
        <v>-434297596</v>
      </c>
    </row>
    <row r="169" spans="2:26" ht="15.5" x14ac:dyDescent="0.35">
      <c r="C169" t="s">
        <v>194</v>
      </c>
      <c r="D169" s="5">
        <v>2422381</v>
      </c>
      <c r="E169" s="5">
        <v>-437598</v>
      </c>
      <c r="F169" s="5">
        <v>5757872</v>
      </c>
      <c r="G169" s="5">
        <v>11464812</v>
      </c>
      <c r="I169" s="5">
        <v>359792</v>
      </c>
      <c r="J169" s="5">
        <v>4003318</v>
      </c>
      <c r="K169" s="5">
        <v>-29379615</v>
      </c>
      <c r="L169" s="5">
        <v>2110179</v>
      </c>
      <c r="M169" s="5">
        <v>-6374165</v>
      </c>
      <c r="N169" s="5">
        <v>-5766536</v>
      </c>
      <c r="O169" s="5">
        <v>-9073764</v>
      </c>
      <c r="P169" s="5">
        <v>3184691</v>
      </c>
      <c r="Q169" s="5">
        <v>1004346</v>
      </c>
      <c r="R169" s="5">
        <v>-2209975</v>
      </c>
      <c r="S169" s="5">
        <v>-2499695</v>
      </c>
      <c r="T169" s="5">
        <v>6509242</v>
      </c>
      <c r="U169" s="5">
        <v>1714039</v>
      </c>
      <c r="V169" s="5">
        <v>1284065</v>
      </c>
      <c r="W169" s="5">
        <v>-6583304</v>
      </c>
      <c r="X169" s="5">
        <v>-2232846</v>
      </c>
      <c r="Y169" s="5">
        <v>-7773563</v>
      </c>
      <c r="Z169" s="5">
        <v>-39718878</v>
      </c>
    </row>
    <row r="170" spans="2:26" ht="15.5" x14ac:dyDescent="0.35">
      <c r="C170" t="s">
        <v>193</v>
      </c>
      <c r="E170" s="5">
        <v>7688078276</v>
      </c>
      <c r="I170" s="5">
        <v>7733107660</v>
      </c>
      <c r="J170" s="5">
        <v>6952387281</v>
      </c>
      <c r="K170" s="5">
        <v>4257124754</v>
      </c>
      <c r="L170" s="5">
        <v>2367340140</v>
      </c>
      <c r="M170" s="5">
        <v>3440245455</v>
      </c>
      <c r="N170" s="5">
        <v>2790388816</v>
      </c>
      <c r="O170" s="5">
        <v>5225405711</v>
      </c>
      <c r="P170" s="5">
        <v>5608958599</v>
      </c>
      <c r="Q170" s="5">
        <v>4316460576</v>
      </c>
      <c r="R170" s="5">
        <v>7429938957</v>
      </c>
      <c r="S170" s="5">
        <v>9072973950</v>
      </c>
      <c r="T170" s="5">
        <v>7322822553</v>
      </c>
      <c r="U170" s="5">
        <v>5480049480</v>
      </c>
      <c r="V170" s="5">
        <v>13382470541</v>
      </c>
      <c r="W170" s="5">
        <v>35764712118</v>
      </c>
      <c r="X170" s="5">
        <v>4560360898</v>
      </c>
      <c r="Y170" s="5">
        <v>5447571776</v>
      </c>
      <c r="Z170" s="5">
        <v>5921588250</v>
      </c>
    </row>
    <row r="171" spans="2:26" ht="15.5" x14ac:dyDescent="0.35">
      <c r="C171" t="s">
        <v>195</v>
      </c>
      <c r="D171" s="5">
        <v>274241205</v>
      </c>
      <c r="E171" s="5">
        <v>3345120597</v>
      </c>
      <c r="F171" s="5">
        <v>3054144336</v>
      </c>
      <c r="G171" s="5">
        <v>-1146060468</v>
      </c>
      <c r="I171" s="5">
        <v>7688078276</v>
      </c>
      <c r="J171" s="5">
        <v>7733107660</v>
      </c>
      <c r="K171" s="5">
        <v>6952387281</v>
      </c>
      <c r="L171" s="5">
        <v>4257124754</v>
      </c>
      <c r="M171" s="5">
        <v>2367340140</v>
      </c>
      <c r="N171" s="5">
        <v>3440245455</v>
      </c>
      <c r="O171" s="5">
        <v>2790388816</v>
      </c>
      <c r="P171" s="5">
        <v>5225405711</v>
      </c>
      <c r="Q171" s="5">
        <v>5608958599</v>
      </c>
      <c r="R171" s="5">
        <v>4316460576</v>
      </c>
      <c r="S171" s="5">
        <v>7429938957</v>
      </c>
      <c r="T171" s="5">
        <v>9072973950</v>
      </c>
      <c r="U171" s="5">
        <v>7322822553</v>
      </c>
      <c r="V171" s="5">
        <v>5480049480</v>
      </c>
      <c r="W171" s="5">
        <v>13382470541</v>
      </c>
      <c r="X171" s="5">
        <v>35764712118</v>
      </c>
      <c r="Y171" s="5">
        <v>4560360898</v>
      </c>
      <c r="Z171" s="5">
        <v>5447571776</v>
      </c>
    </row>
    <row r="173" spans="2:26" ht="15.5" x14ac:dyDescent="0.35">
      <c r="B173" t="s">
        <v>196</v>
      </c>
      <c r="C173" t="s">
        <v>12</v>
      </c>
      <c r="D173" s="5">
        <v>1010000000</v>
      </c>
      <c r="E173" s="5">
        <v>1010000000</v>
      </c>
      <c r="F173" s="5">
        <v>1010000000</v>
      </c>
      <c r="G173" s="5">
        <v>1010000000</v>
      </c>
      <c r="I173" s="5">
        <v>1010000000</v>
      </c>
      <c r="J173" s="5">
        <v>1010000000</v>
      </c>
      <c r="K173" s="5">
        <v>1010000000</v>
      </c>
      <c r="L173" s="5">
        <v>1010000000</v>
      </c>
      <c r="M173" s="5">
        <v>1010000000</v>
      </c>
      <c r="N173" s="5">
        <v>1010000000</v>
      </c>
      <c r="O173" s="5">
        <v>1010000000</v>
      </c>
      <c r="P173" s="5">
        <v>1010000000</v>
      </c>
      <c r="Q173" s="5">
        <v>1010000000</v>
      </c>
      <c r="R173" s="5">
        <v>1010000000</v>
      </c>
      <c r="S173" s="5">
        <v>1010000000</v>
      </c>
      <c r="T173" s="5">
        <v>1010000000</v>
      </c>
      <c r="U173" s="5">
        <v>1010000000</v>
      </c>
      <c r="V173" s="5">
        <v>1010000000</v>
      </c>
      <c r="W173" s="5">
        <v>1010000000</v>
      </c>
      <c r="X173" s="5">
        <v>1010000000</v>
      </c>
      <c r="Y173" s="5">
        <v>1010000000</v>
      </c>
      <c r="Z173" s="5">
        <v>1010000000</v>
      </c>
    </row>
    <row r="174" spans="2:26" ht="15.5" x14ac:dyDescent="0.35">
      <c r="C174" t="s">
        <v>197</v>
      </c>
      <c r="D174" s="6">
        <v>-74.94</v>
      </c>
      <c r="E174" s="6">
        <v>-23.19</v>
      </c>
      <c r="F174" s="6">
        <v>-57.66</v>
      </c>
      <c r="G174" s="6">
        <v>-5.0999999999999996</v>
      </c>
    </row>
    <row r="175" spans="2:26" ht="15.5" x14ac:dyDescent="0.35">
      <c r="C175" t="s">
        <v>198</v>
      </c>
      <c r="D175" s="6">
        <v>-1.72</v>
      </c>
      <c r="E175" s="6">
        <v>-6.25</v>
      </c>
      <c r="F175" s="6">
        <v>-2.41</v>
      </c>
      <c r="G175" s="6">
        <v>-28.04</v>
      </c>
    </row>
    <row r="176" spans="2:26" ht="15.5" x14ac:dyDescent="0.35">
      <c r="C176" t="s">
        <v>73</v>
      </c>
      <c r="D176" s="6">
        <v>3.34</v>
      </c>
      <c r="E176" s="6">
        <v>2.12</v>
      </c>
      <c r="F176" s="6">
        <v>1.31</v>
      </c>
      <c r="G176" s="6">
        <v>1.1200000000000001</v>
      </c>
    </row>
    <row r="177" spans="3:7" ht="15.5" x14ac:dyDescent="0.35">
      <c r="C177" t="s">
        <v>199</v>
      </c>
      <c r="D177" s="5">
        <v>-80180000000</v>
      </c>
      <c r="E177" s="5">
        <v>-20940000000</v>
      </c>
      <c r="F177" s="5">
        <v>-42960000000</v>
      </c>
      <c r="G177" s="5">
        <v>1760000000</v>
      </c>
    </row>
    <row r="178" spans="3:7" ht="15.5" x14ac:dyDescent="0.35">
      <c r="C178" t="s">
        <v>200</v>
      </c>
      <c r="D178" s="6">
        <v>-0.13519999999999999</v>
      </c>
      <c r="E178" s="6">
        <v>-3.7999999999999999E-2</v>
      </c>
      <c r="F178" s="6">
        <v>-9.2399999999999996E-2</v>
      </c>
      <c r="G178" s="6">
        <v>-7.6E-3</v>
      </c>
    </row>
    <row r="179" spans="3:7" ht="15.5" x14ac:dyDescent="0.35">
      <c r="C179" t="s">
        <v>201</v>
      </c>
      <c r="D179" s="6">
        <v>1.9883000000000002</v>
      </c>
      <c r="E179" s="6">
        <v>-0.62250000000000005</v>
      </c>
      <c r="F179" s="6">
        <v>-0.95409999999999995</v>
      </c>
      <c r="G179" s="6">
        <v>-4.2800000000000005E-2</v>
      </c>
    </row>
    <row r="180" spans="3:7" ht="15.5" x14ac:dyDescent="0.35">
      <c r="C180" t="s">
        <v>202</v>
      </c>
      <c r="D180" s="6">
        <v>-0.61170000000000002</v>
      </c>
      <c r="E180" s="6">
        <v>-9.5899999999999999E-2</v>
      </c>
      <c r="F180" s="6">
        <v>-0.15490000000000001</v>
      </c>
      <c r="G180" s="6">
        <v>-7.0999999999999995E-3</v>
      </c>
    </row>
    <row r="181" spans="3:7" ht="15.5" x14ac:dyDescent="0.35">
      <c r="C181" t="s">
        <v>203</v>
      </c>
      <c r="D181" s="6">
        <v>-15.73</v>
      </c>
      <c r="E181" s="6">
        <v>-5.39</v>
      </c>
      <c r="F181" s="6">
        <v>-10.53</v>
      </c>
      <c r="G181" s="6">
        <v>-0.52</v>
      </c>
    </row>
    <row r="182" spans="3:7" ht="15.5" x14ac:dyDescent="0.35">
      <c r="C182" t="s">
        <v>204</v>
      </c>
      <c r="D182" s="5">
        <v>-38000000000</v>
      </c>
      <c r="E182" s="5">
        <v>38000000000</v>
      </c>
      <c r="F182" s="5">
        <v>61000000000</v>
      </c>
      <c r="G182" s="5">
        <v>120000000000</v>
      </c>
    </row>
    <row r="183" spans="3:7" ht="15.5" x14ac:dyDescent="0.35">
      <c r="C183" t="s">
        <v>205</v>
      </c>
      <c r="D183" s="6">
        <v>-3.42</v>
      </c>
      <c r="E183" s="6">
        <v>3.89</v>
      </c>
      <c r="F183" s="6">
        <v>2.2999999999999998</v>
      </c>
      <c r="G183" s="6">
        <v>1.2</v>
      </c>
    </row>
    <row r="184" spans="3:7" ht="15.5" x14ac:dyDescent="0.35">
      <c r="C184" t="s">
        <v>206</v>
      </c>
      <c r="D184" s="6">
        <v>-37.69</v>
      </c>
      <c r="E184" s="6">
        <v>37.25</v>
      </c>
      <c r="F184" s="6">
        <v>60.43</v>
      </c>
      <c r="G184" s="6">
        <v>119.02</v>
      </c>
    </row>
    <row r="185" spans="3:7" ht="15.5" x14ac:dyDescent="0.35">
      <c r="C185" t="s">
        <v>207</v>
      </c>
      <c r="D185" s="6">
        <v>-3.42</v>
      </c>
      <c r="E185" s="6">
        <v>3.89</v>
      </c>
      <c r="F185" s="6">
        <v>2.2999999999999998</v>
      </c>
      <c r="G185" s="6">
        <v>1.2</v>
      </c>
    </row>
    <row r="186" spans="3:7" ht="15.5" x14ac:dyDescent="0.35">
      <c r="C186" t="s">
        <v>208</v>
      </c>
      <c r="D186" s="6">
        <v>-37.69</v>
      </c>
      <c r="E186" s="6">
        <v>37.25</v>
      </c>
      <c r="F186" s="6">
        <v>60.43</v>
      </c>
      <c r="G186" s="6">
        <v>119.02</v>
      </c>
    </row>
    <row r="187" spans="3:7" ht="15.5" x14ac:dyDescent="0.35">
      <c r="C187" t="s">
        <v>209</v>
      </c>
      <c r="D187" s="5">
        <v>243000000000</v>
      </c>
      <c r="E187" s="5">
        <v>85000000000</v>
      </c>
      <c r="F187" s="5">
        <v>78000000000</v>
      </c>
      <c r="G187" s="5">
        <v>83000000000</v>
      </c>
    </row>
    <row r="188" spans="3:7" ht="15.5" x14ac:dyDescent="0.35">
      <c r="C188" t="s">
        <v>210</v>
      </c>
      <c r="D188" s="5">
        <v>7000000000</v>
      </c>
      <c r="E188" s="5">
        <v>166000000000</v>
      </c>
      <c r="F188" s="5">
        <v>169000000000</v>
      </c>
      <c r="G188" s="5">
        <v>172000000000</v>
      </c>
    </row>
    <row r="189" spans="3:7" ht="15.5" x14ac:dyDescent="0.35">
      <c r="C189" t="s">
        <v>211</v>
      </c>
      <c r="D189" s="5">
        <v>-38000000000</v>
      </c>
      <c r="E189" s="5">
        <v>38000000000</v>
      </c>
      <c r="F189" s="5">
        <v>61000000000</v>
      </c>
      <c r="G189" s="5">
        <v>120000000000</v>
      </c>
    </row>
    <row r="190" spans="3:7" ht="15.5" x14ac:dyDescent="0.35">
      <c r="C190" t="s">
        <v>24</v>
      </c>
      <c r="D190" s="5">
        <v>251000000000</v>
      </c>
      <c r="E190" s="5">
        <v>251000000000</v>
      </c>
      <c r="F190" s="5">
        <v>246000000000</v>
      </c>
      <c r="G190" s="5">
        <v>254000000000</v>
      </c>
    </row>
    <row r="191" spans="3:7" ht="15.5" x14ac:dyDescent="0.35">
      <c r="C191" t="s">
        <v>21</v>
      </c>
      <c r="D191" s="5">
        <v>247000000000</v>
      </c>
      <c r="E191" s="5">
        <v>247000000000</v>
      </c>
      <c r="F191" s="5">
        <v>239000000000</v>
      </c>
      <c r="G191" s="5">
        <v>250000000000</v>
      </c>
    </row>
    <row r="192" spans="3:7" ht="15.5" x14ac:dyDescent="0.35">
      <c r="C192" t="s">
        <v>212</v>
      </c>
      <c r="D192" s="5">
        <v>-155000000000</v>
      </c>
      <c r="E192" s="5">
        <v>85000000000</v>
      </c>
      <c r="F192" s="5">
        <v>110000000000</v>
      </c>
      <c r="G192" s="5">
        <v>159000000000</v>
      </c>
    </row>
    <row r="193" spans="3:26" ht="15.5" x14ac:dyDescent="0.35">
      <c r="C193" t="s">
        <v>213</v>
      </c>
      <c r="D193" s="5">
        <v>-9000000000</v>
      </c>
      <c r="E193" s="5">
        <v>-9000000000</v>
      </c>
      <c r="F193" s="5">
        <v>12000000000</v>
      </c>
      <c r="G193" s="5">
        <v>-2000000000</v>
      </c>
    </row>
    <row r="194" spans="3:26" ht="15.5" x14ac:dyDescent="0.35">
      <c r="C194" t="s">
        <v>214</v>
      </c>
      <c r="D194" s="5">
        <v>0</v>
      </c>
      <c r="E194" s="5">
        <v>0</v>
      </c>
      <c r="F194" s="5">
        <v>-1000000000</v>
      </c>
      <c r="G194" s="5">
        <v>0</v>
      </c>
    </row>
    <row r="195" spans="3:26" ht="15.5" x14ac:dyDescent="0.35">
      <c r="C195" t="s">
        <v>13</v>
      </c>
      <c r="D195" s="5">
        <v>-9000000000</v>
      </c>
      <c r="E195" s="5">
        <v>-9000000000</v>
      </c>
      <c r="F195" s="5">
        <v>11000000000</v>
      </c>
      <c r="G195" s="5">
        <v>-2000000000</v>
      </c>
    </row>
    <row r="196" spans="3:26" ht="15.5" x14ac:dyDescent="0.35">
      <c r="C196" t="s">
        <v>16</v>
      </c>
      <c r="D196" s="6">
        <v>-8.61</v>
      </c>
      <c r="E196" s="6">
        <v>-8.59</v>
      </c>
      <c r="F196" s="6">
        <v>10.86</v>
      </c>
      <c r="G196" s="6">
        <v>-1.84</v>
      </c>
    </row>
    <row r="197" spans="3:26" ht="15.5" x14ac:dyDescent="0.35">
      <c r="C197" t="s">
        <v>58</v>
      </c>
      <c r="I197" s="6">
        <v>-76.650000000000006</v>
      </c>
      <c r="J197" s="6">
        <v>-37.03</v>
      </c>
      <c r="K197" s="6">
        <v>-27.7</v>
      </c>
      <c r="L197" s="6">
        <v>-24.4</v>
      </c>
      <c r="M197" s="6">
        <v>-14.24</v>
      </c>
      <c r="N197" s="6">
        <v>-40.98</v>
      </c>
      <c r="O197" s="6">
        <v>-41.32</v>
      </c>
      <c r="P197" s="5">
        <v>-46</v>
      </c>
      <c r="Q197" s="6">
        <v>-30.88</v>
      </c>
      <c r="R197" s="6">
        <v>6.87</v>
      </c>
      <c r="S197" s="6">
        <v>3.93</v>
      </c>
      <c r="T197" s="6">
        <v>1.7</v>
      </c>
      <c r="U197" s="6">
        <v>-11.94</v>
      </c>
      <c r="V197" s="6">
        <v>2.3199999999999998</v>
      </c>
      <c r="W197" s="6">
        <v>5.38</v>
      </c>
      <c r="X197" s="6">
        <v>2.77</v>
      </c>
      <c r="Y197" s="6">
        <v>5.94</v>
      </c>
      <c r="Z197" s="6">
        <v>2.5499999999999998</v>
      </c>
    </row>
    <row r="198" spans="3:26" ht="15.5" x14ac:dyDescent="0.35">
      <c r="C198" t="s">
        <v>72</v>
      </c>
      <c r="I198" s="6">
        <v>-1.81</v>
      </c>
      <c r="J198" s="6">
        <v>-3.67</v>
      </c>
      <c r="K198" s="6">
        <v>-4.01</v>
      </c>
      <c r="L198" s="6">
        <v>-4.75</v>
      </c>
      <c r="M198" s="6">
        <v>-13.69</v>
      </c>
      <c r="N198" s="6">
        <v>-2.0699999999999998</v>
      </c>
      <c r="O198" s="6">
        <v>-2.15</v>
      </c>
      <c r="P198" s="6">
        <v>-3.13</v>
      </c>
      <c r="Q198" s="6">
        <v>-5.41</v>
      </c>
      <c r="R198" s="6">
        <v>19.649999999999999</v>
      </c>
      <c r="S198" s="6">
        <v>28.75</v>
      </c>
      <c r="T198" s="6">
        <v>102.94</v>
      </c>
      <c r="U198" s="6">
        <v>-18.010000000000002</v>
      </c>
      <c r="V198" s="6">
        <v>109.91</v>
      </c>
      <c r="W198" s="6">
        <v>38.1</v>
      </c>
      <c r="X198" s="6">
        <v>97.47</v>
      </c>
      <c r="Y198" s="6">
        <v>36.200000000000003</v>
      </c>
      <c r="Z198" s="6">
        <v>27.45</v>
      </c>
    </row>
    <row r="199" spans="3:26" ht="15.5" x14ac:dyDescent="0.35">
      <c r="C199" t="s">
        <v>75</v>
      </c>
      <c r="I199" s="6">
        <v>0.3</v>
      </c>
      <c r="J199" s="6">
        <v>0.26</v>
      </c>
      <c r="K199" s="6">
        <v>0.21</v>
      </c>
      <c r="L199" s="6">
        <v>0.2</v>
      </c>
      <c r="M199" s="6">
        <v>0.35</v>
      </c>
      <c r="N199" s="6">
        <v>0.17</v>
      </c>
      <c r="O199" s="6">
        <v>0.17</v>
      </c>
      <c r="P199" s="6">
        <v>0.32</v>
      </c>
      <c r="Q199" s="6">
        <v>0.41</v>
      </c>
      <c r="R199" s="6">
        <v>0.33</v>
      </c>
      <c r="S199" s="6">
        <v>0.25</v>
      </c>
      <c r="T199" s="6">
        <v>0.34</v>
      </c>
      <c r="U199" s="6">
        <v>0.32</v>
      </c>
      <c r="V199" s="6">
        <v>0.43</v>
      </c>
      <c r="W199" s="6">
        <v>0.41</v>
      </c>
      <c r="X199" s="6">
        <v>0.68</v>
      </c>
      <c r="Y199" s="6">
        <v>0.56999999999999995</v>
      </c>
      <c r="Z199" s="6">
        <v>0.22</v>
      </c>
    </row>
    <row r="200" spans="3:26" ht="15.5" x14ac:dyDescent="0.35">
      <c r="C200" t="s">
        <v>215</v>
      </c>
      <c r="I200" s="5">
        <v>-41240000000</v>
      </c>
      <c r="J200" s="5">
        <v>1600000000</v>
      </c>
      <c r="K200" s="5">
        <v>8270000000</v>
      </c>
      <c r="L200" s="6">
        <v>16129999999.999998</v>
      </c>
      <c r="M200" s="5">
        <v>31630000000</v>
      </c>
      <c r="N200" s="5">
        <v>-3350000000</v>
      </c>
      <c r="O200" s="6">
        <v>-4059999999.9999995</v>
      </c>
      <c r="P200" s="5">
        <v>-2220000000</v>
      </c>
    </row>
    <row r="201" spans="3:26" ht="15.5" x14ac:dyDescent="0.35">
      <c r="C201" t="s">
        <v>216</v>
      </c>
      <c r="I201" s="6">
        <v>-0.12279999999999999</v>
      </c>
      <c r="J201" s="6">
        <v>-5.45E-2</v>
      </c>
      <c r="K201" s="6">
        <v>-4.1799999999999997E-2</v>
      </c>
      <c r="L201" s="6">
        <v>-3.5400000000000001E-2</v>
      </c>
      <c r="M201" s="6">
        <v>-2.0400000000000001E-2</v>
      </c>
      <c r="N201" s="6">
        <v>-5.9200000000000003E-2</v>
      </c>
      <c r="O201" s="6">
        <v>-5.6500000000000002E-2</v>
      </c>
      <c r="P201" s="6">
        <v>-5.9000000000000004E-2</v>
      </c>
      <c r="Q201" s="6">
        <v>-3.73E-2</v>
      </c>
      <c r="R201" s="6">
        <v>8.6E-3</v>
      </c>
      <c r="S201" s="6">
        <v>5.0000000000000001E-3</v>
      </c>
      <c r="T201" s="6">
        <v>2.0999999999999999E-3</v>
      </c>
      <c r="U201" s="6">
        <v>-1.46E-2</v>
      </c>
      <c r="V201" s="6">
        <v>2.8999999999999998E-3</v>
      </c>
      <c r="W201" s="6">
        <v>7.9000000000000008E-3</v>
      </c>
      <c r="X201" s="6">
        <v>4.5999999999999999E-3</v>
      </c>
      <c r="Y201" s="6">
        <v>1.11E-2</v>
      </c>
      <c r="Z201" s="6">
        <v>4.5999999999999999E-3</v>
      </c>
    </row>
    <row r="202" spans="3:26" ht="15.5" x14ac:dyDescent="0.35">
      <c r="C202" t="s">
        <v>217</v>
      </c>
      <c r="I202" s="6">
        <v>-1.2683</v>
      </c>
      <c r="J202" s="6">
        <v>-0.26829999999999998</v>
      </c>
      <c r="K202" s="6">
        <v>-0.1578</v>
      </c>
      <c r="L202" s="6">
        <v>-0.1195</v>
      </c>
      <c r="M202" s="6">
        <v>-6.3E-2</v>
      </c>
      <c r="N202" s="6">
        <v>-0.16769999999999999</v>
      </c>
      <c r="O202" s="6">
        <v>-0.14400000000000002</v>
      </c>
      <c r="P202" s="6">
        <v>-0.1404</v>
      </c>
      <c r="Q202" s="6">
        <v>-8.2799999999999999E-2</v>
      </c>
      <c r="R202" s="6">
        <v>1.7000000000000001E-2</v>
      </c>
      <c r="S202" s="6">
        <v>9.8999999999999991E-3</v>
      </c>
      <c r="T202" s="6">
        <v>4.3E-3</v>
      </c>
      <c r="U202" s="6">
        <v>-3.0299999999999997E-2</v>
      </c>
      <c r="V202" s="6">
        <v>5.6999999999999993E-3</v>
      </c>
      <c r="W202" s="6">
        <v>1.3300000000000001E-2</v>
      </c>
      <c r="X202" s="6">
        <v>6.9999999999999993E-3</v>
      </c>
      <c r="Y202" s="6">
        <v>1.4999999999999999E-2</v>
      </c>
      <c r="Z202" s="6">
        <v>6.5000000000000006E-3</v>
      </c>
    </row>
    <row r="203" spans="3:26" ht="15.5" x14ac:dyDescent="0.35">
      <c r="C203" t="s">
        <v>218</v>
      </c>
      <c r="I203" s="6">
        <v>-0.18410000000000001</v>
      </c>
      <c r="J203" s="6">
        <v>-5.8899999999999994E-2</v>
      </c>
      <c r="K203" s="6">
        <v>-3.85E-2</v>
      </c>
      <c r="L203" s="6">
        <v>-6.7000000000000002E-3</v>
      </c>
      <c r="M203" s="6">
        <v>4.3799999999999999E-2</v>
      </c>
      <c r="N203" s="6">
        <v>-7.0499999999999993E-2</v>
      </c>
      <c r="O203" s="6">
        <v>-5.6900000000000006E-2</v>
      </c>
      <c r="P203" s="6">
        <v>-4.2999999999999997E-2</v>
      </c>
      <c r="Q203" s="6">
        <v>5.4000000000000003E-3</v>
      </c>
      <c r="R203" s="6">
        <v>7.3899999999999993E-2</v>
      </c>
      <c r="S203" s="6">
        <v>9.7699999999999995E-2</v>
      </c>
      <c r="T203" s="6">
        <v>7.9100000000000004E-2</v>
      </c>
      <c r="U203" s="6">
        <v>7.6700000000000004E-2</v>
      </c>
      <c r="V203" s="6">
        <v>7.3899999999999993E-2</v>
      </c>
      <c r="W203" s="6">
        <v>5.1799999999999999E-2</v>
      </c>
      <c r="X203" s="6">
        <v>3.5200000000000002E-2</v>
      </c>
      <c r="Y203" s="6">
        <v>3.9900000000000005E-2</v>
      </c>
      <c r="Z203" s="6">
        <v>8.3100000000000007E-2</v>
      </c>
    </row>
    <row r="204" spans="3:26" ht="15.5" x14ac:dyDescent="0.35">
      <c r="C204" t="s">
        <v>219</v>
      </c>
      <c r="I204" s="6">
        <v>-3.09</v>
      </c>
      <c r="J204" s="6">
        <v>-0.85</v>
      </c>
      <c r="K204" s="6">
        <v>-0.46</v>
      </c>
      <c r="L204" s="6">
        <v>-0.09</v>
      </c>
      <c r="M204" s="6">
        <v>0.55000000000000004</v>
      </c>
      <c r="N204" s="6">
        <v>-0.92</v>
      </c>
      <c r="O204" s="6">
        <v>-0.81</v>
      </c>
      <c r="P204" s="6">
        <v>-0.68</v>
      </c>
      <c r="Q204" s="6">
        <v>0.08</v>
      </c>
      <c r="R204" s="6">
        <v>1.06</v>
      </c>
      <c r="S204" s="6">
        <v>1.35</v>
      </c>
      <c r="T204" s="6">
        <v>1.07</v>
      </c>
      <c r="U204" s="6">
        <v>1.19</v>
      </c>
      <c r="V204" s="6">
        <v>1.48</v>
      </c>
      <c r="W204" s="6">
        <v>1.53</v>
      </c>
      <c r="X204" s="6">
        <v>1.45</v>
      </c>
      <c r="Y204" s="6">
        <v>1.5</v>
      </c>
      <c r="Z204" s="6">
        <v>1.71</v>
      </c>
    </row>
    <row r="205" spans="3:26" ht="15.5" x14ac:dyDescent="0.35">
      <c r="C205" t="s">
        <v>69</v>
      </c>
      <c r="I205" s="6">
        <v>2.2999999999999998</v>
      </c>
      <c r="J205" s="6">
        <v>0.99</v>
      </c>
      <c r="K205" s="6">
        <v>0.63</v>
      </c>
      <c r="L205" s="6">
        <v>0.56999999999999995</v>
      </c>
      <c r="M205" s="6">
        <v>0.86</v>
      </c>
      <c r="N205" s="6">
        <v>0.35</v>
      </c>
      <c r="O205" s="6">
        <v>0.31</v>
      </c>
      <c r="P205" s="6">
        <v>0.44</v>
      </c>
      <c r="Q205" s="6">
        <v>0.45</v>
      </c>
      <c r="R205" s="6">
        <v>0.33</v>
      </c>
      <c r="S205" s="6">
        <v>0.28000000000000003</v>
      </c>
      <c r="T205" s="6">
        <v>0.44</v>
      </c>
      <c r="U205" s="6">
        <v>0.55000000000000004</v>
      </c>
      <c r="V205" s="6">
        <v>0.63</v>
      </c>
      <c r="W205" s="6">
        <v>0.51</v>
      </c>
      <c r="X205" s="6">
        <v>0.68</v>
      </c>
      <c r="Y205" s="6">
        <v>0.54</v>
      </c>
      <c r="Z205" s="6">
        <v>0.18</v>
      </c>
    </row>
    <row r="206" spans="3:26" ht="15.5" x14ac:dyDescent="0.35">
      <c r="C206" t="s">
        <v>66</v>
      </c>
      <c r="I206" s="6">
        <v>60.43</v>
      </c>
      <c r="J206" s="6">
        <v>138.02000000000001</v>
      </c>
      <c r="K206" s="6">
        <v>175.52</v>
      </c>
      <c r="L206" s="6">
        <v>204.22</v>
      </c>
      <c r="M206" s="6">
        <v>226.08</v>
      </c>
      <c r="N206" s="6">
        <v>244.41</v>
      </c>
      <c r="O206" s="6">
        <v>286.88</v>
      </c>
      <c r="P206" s="6">
        <v>327.7</v>
      </c>
      <c r="Q206" s="6">
        <v>373.08</v>
      </c>
      <c r="R206" s="6">
        <v>404.72</v>
      </c>
      <c r="S206" s="6">
        <v>397.82</v>
      </c>
      <c r="T206" s="6">
        <v>395.76</v>
      </c>
      <c r="U206" s="6">
        <v>394.06</v>
      </c>
      <c r="V206" s="5">
        <v>406</v>
      </c>
      <c r="W206" s="6">
        <v>403.68</v>
      </c>
      <c r="X206" s="6">
        <v>398.3</v>
      </c>
      <c r="Y206" s="6">
        <v>395.53</v>
      </c>
      <c r="Z206" s="6">
        <v>389.59</v>
      </c>
    </row>
    <row r="207" spans="3:26" ht="15.5" x14ac:dyDescent="0.35">
      <c r="C207" t="s">
        <v>220</v>
      </c>
      <c r="I207" s="6">
        <v>2.2999999999999998</v>
      </c>
      <c r="J207" s="6">
        <v>0.99</v>
      </c>
      <c r="K207" s="6">
        <v>0.63</v>
      </c>
      <c r="L207" s="6">
        <v>0.56999999999999995</v>
      </c>
      <c r="M207" s="6">
        <v>0.86</v>
      </c>
      <c r="N207" s="6">
        <v>0.35</v>
      </c>
      <c r="O207" s="6">
        <v>0.31</v>
      </c>
      <c r="P207" s="6">
        <v>0.44</v>
      </c>
      <c r="Q207" s="6">
        <v>0.45</v>
      </c>
      <c r="R207" s="6">
        <v>0.33</v>
      </c>
      <c r="S207" s="6">
        <v>0.28000000000000003</v>
      </c>
      <c r="T207" s="6">
        <v>0.44</v>
      </c>
      <c r="U207" s="6">
        <v>0.55000000000000004</v>
      </c>
      <c r="V207" s="6">
        <v>0.63</v>
      </c>
      <c r="W207" s="6">
        <v>0.51</v>
      </c>
      <c r="X207" s="6">
        <v>0.68</v>
      </c>
      <c r="Y207" s="6">
        <v>0.54</v>
      </c>
      <c r="Z207" s="6">
        <v>0.18</v>
      </c>
    </row>
    <row r="208" spans="3:26" ht="15.5" x14ac:dyDescent="0.35">
      <c r="C208" t="s">
        <v>221</v>
      </c>
      <c r="I208" s="6">
        <v>60.43</v>
      </c>
      <c r="J208" s="6">
        <v>138.02000000000001</v>
      </c>
      <c r="K208" s="6">
        <v>175.52</v>
      </c>
      <c r="L208" s="6">
        <v>204.22</v>
      </c>
      <c r="M208" s="6">
        <v>226.08</v>
      </c>
      <c r="N208" s="6">
        <v>244.41</v>
      </c>
      <c r="O208" s="6">
        <v>286.88</v>
      </c>
      <c r="P208" s="6">
        <v>327.7</v>
      </c>
      <c r="Q208" s="6">
        <v>373.08</v>
      </c>
      <c r="R208" s="6">
        <v>404.72</v>
      </c>
      <c r="S208" s="6">
        <v>397.82</v>
      </c>
      <c r="T208" s="6">
        <v>395.76</v>
      </c>
      <c r="U208" s="6">
        <v>394.06</v>
      </c>
      <c r="V208" s="5">
        <v>406</v>
      </c>
      <c r="W208" s="6">
        <v>403.68</v>
      </c>
      <c r="X208" s="6">
        <v>398.3</v>
      </c>
      <c r="Y208" s="6">
        <v>395.53</v>
      </c>
      <c r="Z208" s="6">
        <v>389.59</v>
      </c>
    </row>
    <row r="209" spans="2:26" ht="15.5" x14ac:dyDescent="0.35">
      <c r="C209" t="s">
        <v>222</v>
      </c>
      <c r="I209" s="5">
        <v>78000000000</v>
      </c>
      <c r="J209" s="5">
        <v>81000000000</v>
      </c>
      <c r="K209" s="5">
        <v>244000000000</v>
      </c>
      <c r="L209" s="5">
        <v>220000000000</v>
      </c>
      <c r="M209" s="5">
        <v>231000000000</v>
      </c>
      <c r="N209" s="5">
        <v>227000000000</v>
      </c>
      <c r="O209" s="5">
        <v>245000000000</v>
      </c>
      <c r="P209" s="5">
        <v>235000000000</v>
      </c>
      <c r="Q209" s="5">
        <v>239000000000</v>
      </c>
      <c r="R209" s="5">
        <v>269000000000</v>
      </c>
      <c r="S209" s="5">
        <v>265000000000</v>
      </c>
      <c r="T209" s="5">
        <v>263000000000</v>
      </c>
      <c r="U209" s="5">
        <v>260000000000</v>
      </c>
      <c r="V209" s="5">
        <v>212000000000</v>
      </c>
      <c r="W209" s="5">
        <v>160000000000</v>
      </c>
      <c r="X209" s="5">
        <v>125000000000</v>
      </c>
      <c r="Y209" s="5">
        <v>58000000000</v>
      </c>
      <c r="Z209" s="5">
        <v>57000000000</v>
      </c>
    </row>
    <row r="210" spans="2:26" ht="15.5" x14ac:dyDescent="0.35">
      <c r="C210" t="s">
        <v>223</v>
      </c>
      <c r="I210" s="5">
        <v>169000000000</v>
      </c>
      <c r="J210" s="5">
        <v>181000000000</v>
      </c>
      <c r="K210" s="5">
        <v>7000000000</v>
      </c>
      <c r="L210" s="5">
        <v>34000000000</v>
      </c>
      <c r="M210" s="5">
        <v>41000000000</v>
      </c>
      <c r="N210" s="5">
        <v>35000000000</v>
      </c>
      <c r="O210" s="5">
        <v>37000000000</v>
      </c>
      <c r="P210" s="5">
        <v>55000000000</v>
      </c>
      <c r="Q210" s="5">
        <v>61000000000</v>
      </c>
      <c r="S210" s="5">
        <v>1000000000</v>
      </c>
      <c r="T210" s="5">
        <v>9000000000</v>
      </c>
      <c r="U210" s="5">
        <v>16000000000</v>
      </c>
      <c r="V210" s="5">
        <v>24000000000</v>
      </c>
      <c r="W210" s="5">
        <v>29000000000</v>
      </c>
      <c r="X210" s="5">
        <v>5000000000</v>
      </c>
      <c r="Y210" s="5">
        <v>19000000000</v>
      </c>
      <c r="Z210" s="5">
        <v>28000000000</v>
      </c>
    </row>
    <row r="211" spans="2:26" ht="15.5" x14ac:dyDescent="0.35">
      <c r="C211" t="s">
        <v>26</v>
      </c>
      <c r="I211" s="5">
        <v>246000000000</v>
      </c>
      <c r="J211" s="5">
        <v>262000000000</v>
      </c>
      <c r="K211" s="5">
        <v>251000000000</v>
      </c>
      <c r="L211" s="5">
        <v>255000000000</v>
      </c>
      <c r="M211" s="5">
        <v>272000000000</v>
      </c>
      <c r="N211" s="5">
        <v>262000000000</v>
      </c>
      <c r="O211" s="5">
        <v>282000000000</v>
      </c>
      <c r="P211" s="5">
        <v>291000000000</v>
      </c>
      <c r="Q211" s="5">
        <v>300000000000</v>
      </c>
      <c r="R211" s="5">
        <v>269000000000</v>
      </c>
      <c r="S211" s="5">
        <v>265000000000</v>
      </c>
      <c r="T211" s="5">
        <v>272000000000</v>
      </c>
      <c r="U211" s="5">
        <v>277000000000</v>
      </c>
      <c r="V211" s="5">
        <v>236000000000</v>
      </c>
      <c r="W211" s="5">
        <v>189000000000</v>
      </c>
      <c r="X211" s="5">
        <v>130000000000</v>
      </c>
      <c r="Y211" s="5">
        <v>77000000000</v>
      </c>
      <c r="Z211" s="5">
        <v>85000000000</v>
      </c>
    </row>
    <row r="212" spans="2:26" ht="15.5" x14ac:dyDescent="0.35">
      <c r="C212" t="s">
        <v>23</v>
      </c>
      <c r="I212" s="5">
        <v>239000000000</v>
      </c>
      <c r="J212" s="5">
        <v>254000000000</v>
      </c>
      <c r="K212" s="5">
        <v>244000000000</v>
      </c>
      <c r="L212" s="5">
        <v>250000000000</v>
      </c>
      <c r="M212" s="5">
        <v>269000000000</v>
      </c>
      <c r="N212" s="5">
        <v>259000000000</v>
      </c>
      <c r="O212" s="5">
        <v>280000000000</v>
      </c>
      <c r="P212" s="5">
        <v>285000000000</v>
      </c>
      <c r="Q212" s="5">
        <v>295000000000</v>
      </c>
      <c r="R212" s="5">
        <v>264000000000</v>
      </c>
      <c r="S212" s="5">
        <v>258000000000</v>
      </c>
      <c r="T212" s="5">
        <v>263000000000</v>
      </c>
      <c r="U212" s="5">
        <v>269000000000</v>
      </c>
      <c r="V212" s="5">
        <v>231000000000</v>
      </c>
      <c r="W212" s="5">
        <v>176000000000</v>
      </c>
      <c r="X212" s="5">
        <v>94000000000</v>
      </c>
      <c r="Y212" s="5">
        <v>72000000000</v>
      </c>
      <c r="Z212" s="5">
        <v>80000000000</v>
      </c>
    </row>
    <row r="213" spans="2:26" ht="15.5" x14ac:dyDescent="0.35">
      <c r="C213" t="s">
        <v>224</v>
      </c>
      <c r="I213" s="5">
        <v>110000000000</v>
      </c>
      <c r="J213" s="5">
        <v>174000000000</v>
      </c>
      <c r="K213" s="5">
        <v>4000000000</v>
      </c>
      <c r="L213" s="5">
        <v>64000000000</v>
      </c>
      <c r="M213" s="5">
        <v>71000000000</v>
      </c>
      <c r="N213" s="5">
        <v>51000000000</v>
      </c>
      <c r="O213" s="5">
        <v>76000000000</v>
      </c>
      <c r="P213" s="5">
        <v>62000000000</v>
      </c>
      <c r="Q213" s="5">
        <v>127000000000</v>
      </c>
      <c r="R213" s="5">
        <v>98000000000</v>
      </c>
      <c r="S213" s="5">
        <v>91000000000</v>
      </c>
      <c r="T213" s="5">
        <v>88000000000</v>
      </c>
      <c r="U213" s="5">
        <v>73000000000</v>
      </c>
      <c r="V213" s="5">
        <v>84000000000</v>
      </c>
      <c r="W213" s="5">
        <v>104000000000</v>
      </c>
      <c r="X213" s="5">
        <v>131000000000</v>
      </c>
      <c r="Y213" s="5">
        <v>163000000000</v>
      </c>
      <c r="Z213" s="5">
        <v>149000000000</v>
      </c>
    </row>
    <row r="214" spans="2:26" ht="15.5" x14ac:dyDescent="0.35">
      <c r="C214" t="s">
        <v>225</v>
      </c>
      <c r="I214" s="5">
        <v>16000000000</v>
      </c>
      <c r="J214" s="5">
        <v>-3000000000</v>
      </c>
      <c r="K214" s="5">
        <v>8000000000</v>
      </c>
      <c r="L214" s="5">
        <v>23000000000</v>
      </c>
      <c r="M214" s="5">
        <v>-6000000000</v>
      </c>
      <c r="N214" s="5">
        <v>31000000000</v>
      </c>
      <c r="O214" s="5">
        <v>18000000000</v>
      </c>
      <c r="P214" s="5">
        <v>29000000000</v>
      </c>
      <c r="Q214" s="5">
        <v>-17000000000</v>
      </c>
      <c r="R214" s="5">
        <v>18000000000</v>
      </c>
      <c r="S214" s="5">
        <v>16000000000</v>
      </c>
      <c r="T214" s="5">
        <v>8000000000</v>
      </c>
      <c r="U214" s="5">
        <v>-29000000000</v>
      </c>
      <c r="V214" s="5">
        <v>-14000000000</v>
      </c>
      <c r="W214" s="5">
        <v>-4000000000</v>
      </c>
      <c r="X214" s="5">
        <v>20000000000</v>
      </c>
      <c r="Y214" s="5">
        <v>13000000000</v>
      </c>
      <c r="Z214" s="5">
        <v>-10000000000</v>
      </c>
    </row>
    <row r="215" spans="2:26" ht="15.5" x14ac:dyDescent="0.35">
      <c r="C215" t="s">
        <v>226</v>
      </c>
      <c r="I215" s="5">
        <v>-2000000000</v>
      </c>
      <c r="J215" s="5">
        <v>-2000000000</v>
      </c>
      <c r="K215" s="5">
        <v>-2000000000</v>
      </c>
      <c r="L215" s="5">
        <v>-4000000000</v>
      </c>
      <c r="M215" s="5">
        <v>-5000000000</v>
      </c>
      <c r="N215" s="5">
        <v>-7000000000</v>
      </c>
      <c r="O215" s="5">
        <v>-14000000000</v>
      </c>
      <c r="P215" s="5">
        <v>-15000000000</v>
      </c>
      <c r="Q215" s="5">
        <v>-17000000000</v>
      </c>
      <c r="R215" s="5">
        <v>-11000000000</v>
      </c>
      <c r="S215" s="5">
        <v>-13000000000</v>
      </c>
      <c r="T215" s="5">
        <v>-2000000000</v>
      </c>
      <c r="U215" s="5">
        <v>-10000000000</v>
      </c>
      <c r="V215" s="5">
        <v>-42000000000</v>
      </c>
      <c r="W215" s="5">
        <v>-78000000000</v>
      </c>
      <c r="X215" s="5">
        <v>-45000000000</v>
      </c>
      <c r="Y215" s="5">
        <v>-6000000000</v>
      </c>
      <c r="Z215" s="5">
        <v>-11000000000</v>
      </c>
    </row>
    <row r="216" spans="2:26" ht="15.5" x14ac:dyDescent="0.35">
      <c r="C216" t="s">
        <v>15</v>
      </c>
      <c r="I216" s="5">
        <v>14000000000</v>
      </c>
      <c r="J216" s="5">
        <v>-5000000000</v>
      </c>
      <c r="K216" s="5">
        <v>6000000000</v>
      </c>
      <c r="L216" s="5">
        <v>20000000000</v>
      </c>
      <c r="M216" s="5">
        <v>-11000000000</v>
      </c>
      <c r="N216" s="5">
        <v>24000000000</v>
      </c>
      <c r="O216" s="5">
        <v>4000000000</v>
      </c>
      <c r="P216" s="5">
        <v>14000000000</v>
      </c>
      <c r="Q216" s="5">
        <v>-33000000000</v>
      </c>
      <c r="R216" s="5">
        <v>7000000000</v>
      </c>
      <c r="S216" s="5">
        <v>3000000000</v>
      </c>
      <c r="T216" s="5">
        <v>6000000000</v>
      </c>
      <c r="U216" s="5">
        <v>-39000000000</v>
      </c>
      <c r="V216" s="5">
        <v>-56000000000</v>
      </c>
      <c r="W216" s="5">
        <v>-82000000000</v>
      </c>
      <c r="X216" s="5">
        <v>-25000000000</v>
      </c>
      <c r="Y216" s="5">
        <v>7000000000</v>
      </c>
      <c r="Z216" s="5">
        <v>-21000000000</v>
      </c>
    </row>
    <row r="217" spans="2:26" ht="15.5" x14ac:dyDescent="0.35">
      <c r="C217" t="s">
        <v>17</v>
      </c>
      <c r="I217" s="6">
        <v>14.24</v>
      </c>
      <c r="J217" s="6">
        <v>-5.28</v>
      </c>
      <c r="K217" s="6">
        <v>5.64</v>
      </c>
      <c r="L217" s="6">
        <v>19.45</v>
      </c>
      <c r="M217" s="6">
        <v>-10.6</v>
      </c>
      <c r="N217" s="6">
        <v>24.06</v>
      </c>
      <c r="O217" s="6">
        <v>4.4400000000000004</v>
      </c>
      <c r="P217" s="6">
        <v>13.81</v>
      </c>
      <c r="Q217" s="6">
        <v>-33.200000000000003</v>
      </c>
      <c r="R217" s="6">
        <v>6.56</v>
      </c>
      <c r="S217" s="5">
        <v>3</v>
      </c>
      <c r="T217" s="6">
        <v>5.85</v>
      </c>
      <c r="U217" s="6">
        <v>-38.74</v>
      </c>
      <c r="V217" s="6">
        <v>-55.58</v>
      </c>
      <c r="W217" s="6">
        <v>-80.87</v>
      </c>
      <c r="X217" s="6">
        <v>-24.62</v>
      </c>
      <c r="Y217" s="6">
        <v>6.65</v>
      </c>
      <c r="Z217" s="6">
        <v>-20.38</v>
      </c>
    </row>
    <row r="219" spans="2:26" ht="15.5" x14ac:dyDescent="0.35">
      <c r="B219" t="s">
        <v>227</v>
      </c>
      <c r="C219" t="s">
        <v>228</v>
      </c>
      <c r="D219" s="5">
        <v>-76000000000</v>
      </c>
      <c r="E219" s="5">
        <v>-23000000000</v>
      </c>
      <c r="F219" s="5">
        <v>-58000000000</v>
      </c>
      <c r="G219" s="5">
        <v>-5000000000</v>
      </c>
      <c r="H219" s="5">
        <v>-198000000000</v>
      </c>
      <c r="I219" s="5">
        <v>-77000000000</v>
      </c>
      <c r="J219" s="5">
        <v>-37000000000</v>
      </c>
      <c r="K219" s="5">
        <v>-28000000000</v>
      </c>
      <c r="L219" s="5">
        <v>-25000000000</v>
      </c>
      <c r="M219" s="5">
        <v>-14000000000</v>
      </c>
      <c r="N219" s="5">
        <v>-41000000000</v>
      </c>
      <c r="O219" s="5">
        <v>-42000000000</v>
      </c>
      <c r="P219" s="5">
        <v>-46000000000</v>
      </c>
      <c r="Q219" s="5">
        <v>-31000000000</v>
      </c>
    </row>
    <row r="220" spans="2:26" ht="15.5" x14ac:dyDescent="0.35">
      <c r="C220" t="s">
        <v>57</v>
      </c>
      <c r="D220" s="6">
        <v>-74.94</v>
      </c>
      <c r="E220" s="6">
        <v>-23.19</v>
      </c>
      <c r="F220" s="6">
        <v>-57.66</v>
      </c>
      <c r="G220" s="6">
        <v>-5.0999999999999996</v>
      </c>
      <c r="H220" s="6">
        <v>-196.25</v>
      </c>
      <c r="I220" s="6">
        <v>-76.650000000000006</v>
      </c>
      <c r="J220" s="6">
        <v>-37.03</v>
      </c>
      <c r="K220" s="6">
        <v>-27.7</v>
      </c>
      <c r="L220" s="6">
        <v>-24.4</v>
      </c>
      <c r="M220" s="6">
        <v>-14.24</v>
      </c>
      <c r="N220" s="6">
        <v>-40.98</v>
      </c>
      <c r="O220" s="6">
        <v>-41.32</v>
      </c>
      <c r="P220" s="5">
        <v>-46</v>
      </c>
      <c r="Q220" s="6">
        <v>-30.88</v>
      </c>
    </row>
    <row r="221" spans="2:26" ht="15.5" x14ac:dyDescent="0.35">
      <c r="C221" t="s">
        <v>233</v>
      </c>
      <c r="D221" s="5">
        <v>39000000000</v>
      </c>
      <c r="E221" s="5">
        <v>69000000000</v>
      </c>
      <c r="F221" s="5">
        <v>107000000000</v>
      </c>
      <c r="G221" s="5">
        <v>128000000000</v>
      </c>
      <c r="H221" s="5">
        <v>216000000000</v>
      </c>
      <c r="I221" s="5">
        <v>472000000000</v>
      </c>
      <c r="J221" s="5">
        <v>521000000000</v>
      </c>
      <c r="K221" s="5">
        <v>545000000000</v>
      </c>
      <c r="L221" s="5">
        <v>575000000000</v>
      </c>
      <c r="M221" s="5">
        <v>569000000000</v>
      </c>
      <c r="N221" s="5">
        <v>514000000000</v>
      </c>
      <c r="O221" s="5">
        <v>518000000000</v>
      </c>
      <c r="P221" s="5">
        <v>456000000000</v>
      </c>
      <c r="Q221" s="5">
        <v>411000000000</v>
      </c>
    </row>
    <row r="222" spans="2:26" ht="15.5" x14ac:dyDescent="0.35">
      <c r="C222" t="s">
        <v>237</v>
      </c>
      <c r="I222" s="6">
        <v>-0.76</v>
      </c>
    </row>
    <row r="223" spans="2:26" ht="15.5" x14ac:dyDescent="0.35">
      <c r="C223" t="s">
        <v>238</v>
      </c>
      <c r="I223" s="6">
        <v>-0.93</v>
      </c>
    </row>
    <row r="224" spans="2:26" ht="15.5" x14ac:dyDescent="0.35">
      <c r="C224" t="s">
        <v>239</v>
      </c>
      <c r="I224" s="6">
        <v>6.95</v>
      </c>
    </row>
    <row r="225" spans="3:9" ht="15.5" x14ac:dyDescent="0.35">
      <c r="C225" t="s">
        <v>240</v>
      </c>
      <c r="I225" s="6">
        <v>-1.0725</v>
      </c>
    </row>
    <row r="226" spans="3:9" ht="15.5" x14ac:dyDescent="0.35">
      <c r="C226" t="s">
        <v>241</v>
      </c>
      <c r="I226" s="6">
        <v>0.44</v>
      </c>
    </row>
    <row r="227" spans="3:9" ht="15.5" x14ac:dyDescent="0.35">
      <c r="C227" t="s">
        <v>242</v>
      </c>
      <c r="I227" s="6">
        <v>-3.98</v>
      </c>
    </row>
    <row r="228" spans="3:9" ht="15.5" x14ac:dyDescent="0.35">
      <c r="C228" t="s">
        <v>243</v>
      </c>
      <c r="I228" s="6">
        <v>-19.55</v>
      </c>
    </row>
    <row r="229" spans="3:9" ht="15.5" x14ac:dyDescent="0.35">
      <c r="C229" t="s">
        <v>244</v>
      </c>
      <c r="I229" s="6">
        <v>-18.329999999999998</v>
      </c>
    </row>
    <row r="230" spans="3:9" ht="15.5" x14ac:dyDescent="0.35">
      <c r="C230" t="s">
        <v>245</v>
      </c>
      <c r="I230" s="6">
        <v>-2.5099999999999998</v>
      </c>
    </row>
    <row r="231" spans="3:9" ht="15.5" x14ac:dyDescent="0.35">
      <c r="C231" t="s">
        <v>246</v>
      </c>
      <c r="I231" s="6">
        <v>-2.8</v>
      </c>
    </row>
    <row r="232" spans="3:9" ht="15.5" x14ac:dyDescent="0.35">
      <c r="C232" t="s">
        <v>248</v>
      </c>
      <c r="I232" s="6">
        <v>-0.02</v>
      </c>
    </row>
    <row r="233" spans="3:9" ht="15.5" x14ac:dyDescent="0.35">
      <c r="C233" t="s">
        <v>249</v>
      </c>
      <c r="I233" s="6">
        <v>-160.88</v>
      </c>
    </row>
    <row r="234" spans="3:9" ht="15.5" x14ac:dyDescent="0.35">
      <c r="C234" t="s">
        <v>250</v>
      </c>
      <c r="I234" s="6">
        <v>-196.25</v>
      </c>
    </row>
    <row r="235" spans="3:9" ht="15.5" x14ac:dyDescent="0.35">
      <c r="C235" t="s">
        <v>251</v>
      </c>
      <c r="I235" s="6">
        <v>339.86</v>
      </c>
    </row>
    <row r="236" spans="3:9" ht="15.5" x14ac:dyDescent="0.35">
      <c r="C236" t="s">
        <v>252</v>
      </c>
      <c r="D236" s="6">
        <v>3.59</v>
      </c>
    </row>
    <row r="237" spans="3:9" ht="15.5" x14ac:dyDescent="0.35">
      <c r="C237" t="s">
        <v>253</v>
      </c>
      <c r="I237" s="6">
        <v>-37.69</v>
      </c>
    </row>
    <row r="238" spans="3:9" ht="15.5" x14ac:dyDescent="0.35">
      <c r="C238" t="s">
        <v>254</v>
      </c>
      <c r="I238" s="6">
        <v>-8.18</v>
      </c>
    </row>
    <row r="239" spans="3:9" ht="15.5" x14ac:dyDescent="0.35">
      <c r="C239" t="s">
        <v>255</v>
      </c>
      <c r="D239" s="6">
        <v>0.71</v>
      </c>
    </row>
    <row r="240" spans="3:9" ht="15.5" x14ac:dyDescent="0.35">
      <c r="C240" t="s">
        <v>256</v>
      </c>
      <c r="D240" s="6">
        <v>0.42</v>
      </c>
    </row>
    <row r="241" spans="3:9" ht="15.5" x14ac:dyDescent="0.35">
      <c r="C241" t="s">
        <v>395</v>
      </c>
      <c r="D241" s="6">
        <v>-6.59</v>
      </c>
    </row>
    <row r="242" spans="3:9" ht="15.5" x14ac:dyDescent="0.35">
      <c r="C242" t="s">
        <v>445</v>
      </c>
      <c r="D242" s="6">
        <v>-0.19</v>
      </c>
    </row>
    <row r="243" spans="3:9" ht="15.5" x14ac:dyDescent="0.35">
      <c r="C243" t="s">
        <v>257</v>
      </c>
      <c r="D243" s="6">
        <v>-15.7</v>
      </c>
    </row>
    <row r="244" spans="3:9" ht="15.5" x14ac:dyDescent="0.35">
      <c r="C244" t="s">
        <v>396</v>
      </c>
      <c r="D244" s="6">
        <v>0.45</v>
      </c>
    </row>
    <row r="245" spans="3:9" ht="15.5" x14ac:dyDescent="0.35">
      <c r="C245" t="s">
        <v>258</v>
      </c>
      <c r="D245" s="6">
        <v>-14.7</v>
      </c>
    </row>
    <row r="246" spans="3:9" ht="15.5" x14ac:dyDescent="0.35">
      <c r="C246" t="s">
        <v>259</v>
      </c>
      <c r="I246" s="6">
        <v>-8.31</v>
      </c>
    </row>
    <row r="247" spans="3:9" ht="15.5" x14ac:dyDescent="0.35">
      <c r="C247" t="s">
        <v>13</v>
      </c>
      <c r="D247" s="5">
        <v>-9000000000</v>
      </c>
    </row>
    <row r="248" spans="3:9" ht="15.5" x14ac:dyDescent="0.35">
      <c r="C248" t="s">
        <v>260</v>
      </c>
      <c r="I248" s="6">
        <v>-3.79</v>
      </c>
    </row>
    <row r="249" spans="3:9" ht="15.5" x14ac:dyDescent="0.35">
      <c r="C249" t="s">
        <v>261</v>
      </c>
      <c r="I249" s="6">
        <v>-0.2903</v>
      </c>
    </row>
    <row r="250" spans="3:9" ht="15.5" x14ac:dyDescent="0.35">
      <c r="C250" t="s">
        <v>262</v>
      </c>
      <c r="I250" s="6">
        <v>4.2686000000000002</v>
      </c>
    </row>
    <row r="251" spans="3:9" ht="15.5" x14ac:dyDescent="0.35">
      <c r="C251" t="s">
        <v>263</v>
      </c>
      <c r="I251" s="6">
        <v>-1.1572</v>
      </c>
    </row>
    <row r="252" spans="3:9" ht="15.5" x14ac:dyDescent="0.35">
      <c r="C252" t="s">
        <v>264</v>
      </c>
      <c r="I252" s="6">
        <v>-0.68489999999999995</v>
      </c>
    </row>
    <row r="253" spans="3:9" ht="15.5" x14ac:dyDescent="0.35">
      <c r="C253" t="s">
        <v>265</v>
      </c>
      <c r="D253" s="6">
        <v>318.39</v>
      </c>
    </row>
    <row r="254" spans="3:9" ht="15.5" x14ac:dyDescent="0.35">
      <c r="C254" t="s">
        <v>266</v>
      </c>
      <c r="D254" s="6">
        <v>200.87</v>
      </c>
    </row>
    <row r="255" spans="3:9" ht="15.5" x14ac:dyDescent="0.35">
      <c r="C255" t="s">
        <v>267</v>
      </c>
      <c r="D255" s="6">
        <v>37.090000000000003</v>
      </c>
    </row>
    <row r="256" spans="3:9" ht="15.5" x14ac:dyDescent="0.35">
      <c r="C256" t="s">
        <v>268</v>
      </c>
      <c r="D256" s="6">
        <v>482.17</v>
      </c>
    </row>
    <row r="257" spans="3:9" ht="15.5" x14ac:dyDescent="0.35">
      <c r="C257" t="s">
        <v>269</v>
      </c>
      <c r="D257" s="6">
        <v>0.28999999999999998</v>
      </c>
    </row>
    <row r="258" spans="3:9" ht="15.5" x14ac:dyDescent="0.35">
      <c r="C258" t="s">
        <v>270</v>
      </c>
      <c r="I258" s="6">
        <v>0.57999999999999996</v>
      </c>
    </row>
    <row r="259" spans="3:9" ht="15.5" x14ac:dyDescent="0.35">
      <c r="C259" t="s">
        <v>271</v>
      </c>
      <c r="I259" s="6">
        <v>2.12</v>
      </c>
    </row>
    <row r="260" spans="3:9" ht="15.5" x14ac:dyDescent="0.35">
      <c r="C260" t="s">
        <v>53</v>
      </c>
      <c r="I260" s="5">
        <v>151000000000</v>
      </c>
    </row>
    <row r="261" spans="3:9" ht="15.5" x14ac:dyDescent="0.35">
      <c r="C261" t="s">
        <v>272</v>
      </c>
      <c r="I261" s="5">
        <v>398000000000</v>
      </c>
    </row>
    <row r="262" spans="3:9" ht="15.5" x14ac:dyDescent="0.35">
      <c r="C262" t="s">
        <v>273</v>
      </c>
      <c r="I262" s="5">
        <v>1010000000</v>
      </c>
    </row>
    <row r="263" spans="3:9" ht="15.5" x14ac:dyDescent="0.35">
      <c r="C263" t="s">
        <v>274</v>
      </c>
      <c r="I263" s="6">
        <v>7.5800000000000006E-2</v>
      </c>
    </row>
    <row r="264" spans="3:9" ht="15.5" x14ac:dyDescent="0.35">
      <c r="C264" t="s">
        <v>275</v>
      </c>
      <c r="D264" s="6">
        <v>-1.1471</v>
      </c>
    </row>
    <row r="265" spans="3:9" ht="15.5" x14ac:dyDescent="0.35">
      <c r="C265" t="s">
        <v>276</v>
      </c>
      <c r="D265" s="6">
        <v>-2.1480999999999999</v>
      </c>
    </row>
    <row r="266" spans="3:9" ht="15.5" x14ac:dyDescent="0.35">
      <c r="C266" t="s">
        <v>277</v>
      </c>
      <c r="D266" s="6">
        <v>-1.9380999999999999</v>
      </c>
    </row>
    <row r="267" spans="3:9" ht="15.5" x14ac:dyDescent="0.35">
      <c r="C267" t="s">
        <v>278</v>
      </c>
      <c r="D267" s="6">
        <v>-0.65489999999999993</v>
      </c>
    </row>
    <row r="268" spans="3:9" ht="15.5" x14ac:dyDescent="0.35">
      <c r="C268" t="s">
        <v>279</v>
      </c>
      <c r="D268" s="6">
        <v>-4.5363999999999995</v>
      </c>
    </row>
    <row r="269" spans="3:9" ht="15.5" x14ac:dyDescent="0.35">
      <c r="C269" t="s">
        <v>280</v>
      </c>
      <c r="D269" s="6">
        <v>-11.3147</v>
      </c>
    </row>
    <row r="270" spans="3:9" ht="15.5" x14ac:dyDescent="0.35">
      <c r="C270" t="s">
        <v>287</v>
      </c>
      <c r="I270" s="5">
        <v>3</v>
      </c>
    </row>
    <row r="271" spans="3:9" ht="15.5" x14ac:dyDescent="0.35">
      <c r="C271" t="s">
        <v>288</v>
      </c>
      <c r="I271" s="6">
        <v>0.64</v>
      </c>
    </row>
    <row r="272" spans="3:9" ht="15.5" x14ac:dyDescent="0.35">
      <c r="C272" t="s">
        <v>289</v>
      </c>
      <c r="I272" s="6">
        <v>0.16</v>
      </c>
    </row>
    <row r="273" spans="3:9" ht="15.5" x14ac:dyDescent="0.35">
      <c r="C273" t="s">
        <v>291</v>
      </c>
      <c r="I273" s="6">
        <v>0.09</v>
      </c>
    </row>
    <row r="274" spans="3:9" ht="15.5" x14ac:dyDescent="0.35">
      <c r="C274" t="s">
        <v>292</v>
      </c>
      <c r="I274" s="6">
        <v>0.78</v>
      </c>
    </row>
    <row r="275" spans="3:9" ht="15.5" x14ac:dyDescent="0.35">
      <c r="C275" t="s">
        <v>293</v>
      </c>
      <c r="I275" s="6">
        <v>0.18</v>
      </c>
    </row>
    <row r="276" spans="3:9" ht="15.5" x14ac:dyDescent="0.35">
      <c r="C276" t="s">
        <v>294</v>
      </c>
      <c r="I276" s="6">
        <v>0.35</v>
      </c>
    </row>
    <row r="277" spans="3:9" ht="15.5" x14ac:dyDescent="0.35">
      <c r="C277" t="s">
        <v>295</v>
      </c>
      <c r="I277" s="5">
        <v>343000000000</v>
      </c>
    </row>
    <row r="278" spans="3:9" ht="15.5" x14ac:dyDescent="0.35">
      <c r="C278" t="s">
        <v>296</v>
      </c>
      <c r="I278" s="5">
        <v>-48000000000</v>
      </c>
    </row>
    <row r="279" spans="3:9" ht="15.5" x14ac:dyDescent="0.35">
      <c r="C279" t="s">
        <v>297</v>
      </c>
      <c r="I279" s="5">
        <v>-142000000000</v>
      </c>
    </row>
    <row r="280" spans="3:9" ht="15.5" x14ac:dyDescent="0.35">
      <c r="C280" t="s">
        <v>298</v>
      </c>
      <c r="I280" s="5">
        <v>-162000000000</v>
      </c>
    </row>
    <row r="281" spans="3:9" ht="15.5" x14ac:dyDescent="0.35">
      <c r="C281" t="s">
        <v>299</v>
      </c>
      <c r="D281" s="5">
        <v>4000000000</v>
      </c>
    </row>
    <row r="282" spans="3:9" ht="15.5" x14ac:dyDescent="0.35">
      <c r="C282" t="s">
        <v>300</v>
      </c>
      <c r="D282" s="5">
        <v>559000000000</v>
      </c>
    </row>
    <row r="283" spans="3:9" ht="15.5" x14ac:dyDescent="0.35">
      <c r="C283" t="s">
        <v>301</v>
      </c>
      <c r="D283" s="5">
        <v>597000000000</v>
      </c>
    </row>
    <row r="284" spans="3:9" ht="15.5" x14ac:dyDescent="0.35">
      <c r="C284" t="s">
        <v>212</v>
      </c>
      <c r="D284" s="5">
        <v>-155000000000</v>
      </c>
    </row>
    <row r="285" spans="3:9" ht="15.5" x14ac:dyDescent="0.35">
      <c r="C285" t="s">
        <v>211</v>
      </c>
      <c r="I285" s="5">
        <v>-38000000000</v>
      </c>
    </row>
    <row r="286" spans="3:9" ht="15.5" x14ac:dyDescent="0.35">
      <c r="C286" t="s">
        <v>210</v>
      </c>
      <c r="D286" s="5">
        <v>7000000000</v>
      </c>
    </row>
    <row r="287" spans="3:9" ht="15.5" x14ac:dyDescent="0.35">
      <c r="C287" t="s">
        <v>209</v>
      </c>
      <c r="D287" s="5">
        <v>243000000000</v>
      </c>
    </row>
    <row r="288" spans="3:9" ht="15.5" x14ac:dyDescent="0.35">
      <c r="C288" t="s">
        <v>24</v>
      </c>
      <c r="D288" s="5">
        <v>251000000000</v>
      </c>
    </row>
    <row r="289" spans="3:9" ht="15.5" x14ac:dyDescent="0.35">
      <c r="C289" t="s">
        <v>21</v>
      </c>
      <c r="D289" s="5">
        <v>247000000000</v>
      </c>
    </row>
    <row r="290" spans="3:9" ht="15.5" x14ac:dyDescent="0.35">
      <c r="C290" t="s">
        <v>302</v>
      </c>
      <c r="I290" s="5">
        <v>-38000000000</v>
      </c>
    </row>
    <row r="291" spans="3:9" ht="15.5" x14ac:dyDescent="0.35">
      <c r="C291" t="s">
        <v>303</v>
      </c>
      <c r="I291" s="5">
        <v>-8000000000</v>
      </c>
    </row>
    <row r="292" spans="3:9" ht="15.5" x14ac:dyDescent="0.35">
      <c r="C292" t="s">
        <v>304</v>
      </c>
      <c r="I292" s="5">
        <v>15000000000</v>
      </c>
    </row>
    <row r="293" spans="3:9" ht="15.5" x14ac:dyDescent="0.35">
      <c r="C293" t="s">
        <v>305</v>
      </c>
      <c r="I293" s="5">
        <v>-9000000000</v>
      </c>
    </row>
    <row r="294" spans="3:9" ht="15.5" x14ac:dyDescent="0.35">
      <c r="C294" t="s">
        <v>306</v>
      </c>
      <c r="I294" s="5">
        <v>-1000000000</v>
      </c>
    </row>
    <row r="295" spans="3:9" ht="15.5" x14ac:dyDescent="0.35">
      <c r="C295" t="s">
        <v>307</v>
      </c>
      <c r="I295" s="5">
        <v>-8000000000</v>
      </c>
    </row>
  </sheetData>
  <pageMargins left="0.7" right="0.7" top="0.75" bottom="0.75" header="0.3" footer="0.3"/>
  <ignoredErrors>
    <ignoredError sqref="A1:Z29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1171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1172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247">
        <f t="shared" ca="1" si="0"/>
        <v>400</v>
      </c>
      <c r="K2" s="2" t="str">
        <f t="shared" ca="1" si="0"/>
        <v>Libur</v>
      </c>
      <c r="L2" s="2" vm="264">
        <f t="shared" ca="1" si="0"/>
        <v>615</v>
      </c>
      <c r="M2" s="2" vm="265">
        <f t="shared" ca="1" si="0"/>
        <v>750</v>
      </c>
      <c r="N2" s="2" vm="266">
        <f t="shared" ca="1" si="0"/>
        <v>420</v>
      </c>
      <c r="O2" s="2" t="str">
        <f t="shared" ca="1" si="0"/>
        <v>Libur</v>
      </c>
      <c r="P2" s="2" vm="29">
        <f t="shared" ca="1" si="0"/>
        <v>580</v>
      </c>
      <c r="Q2" s="2" vm="33">
        <f t="shared" ca="1" si="0"/>
        <v>640</v>
      </c>
      <c r="R2" s="2" vm="267">
        <f t="shared" ca="1" si="0"/>
        <v>590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206">
        <f t="shared" ca="1" si="0"/>
        <v>500</v>
      </c>
      <c r="X2" s="2" t="str">
        <f t="shared" ca="1" si="0"/>
        <v>Libur</v>
      </c>
      <c r="Y2" s="2" t="str">
        <f t="shared" ca="1" si="0"/>
        <v>Libur</v>
      </c>
      <c r="Z2" s="2" vm="268">
        <f t="shared" ca="1" si="0"/>
        <v>360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29059076231</v>
      </c>
      <c r="E4" s="2">
        <f>IFERROR(INDEX(E51:E500,MATCH($C$4,$C$51:$C$500,0)),"")</f>
        <v>17245399212</v>
      </c>
      <c r="H4" s="2">
        <f>IFERROR(SUM(D4:G4)*(4/MAX(1,COUNT(D4:G4))),"")</f>
        <v>92608950886</v>
      </c>
      <c r="I4" s="2">
        <f t="shared" ref="I4:Z4" si="1">IFERROR(INDEX(I51:I500,MATCH($C$4,$C$51:$C$500,0)),"")</f>
        <v>96237695507</v>
      </c>
      <c r="J4" s="2">
        <f t="shared" si="1"/>
        <v>91618268915</v>
      </c>
      <c r="K4" s="2">
        <f t="shared" si="1"/>
        <v>112981196085</v>
      </c>
      <c r="L4" s="2">
        <f t="shared" si="1"/>
        <v>172869763600</v>
      </c>
      <c r="M4" s="2">
        <f t="shared" si="1"/>
        <v>168551904708</v>
      </c>
      <c r="N4" s="2">
        <f t="shared" si="1"/>
        <v>124814032661</v>
      </c>
      <c r="O4" s="2">
        <f t="shared" si="1"/>
        <v>177788235456</v>
      </c>
      <c r="P4" s="2">
        <f t="shared" si="1"/>
        <v>240029648845</v>
      </c>
      <c r="Q4" s="2">
        <f t="shared" si="1"/>
        <v>224371164551</v>
      </c>
      <c r="R4" s="2">
        <f t="shared" si="1"/>
        <v>157855084036</v>
      </c>
      <c r="S4" s="2">
        <f t="shared" si="1"/>
        <v>174598965938</v>
      </c>
      <c r="T4" s="2">
        <f t="shared" si="1"/>
        <v>249072012369</v>
      </c>
      <c r="U4" s="2">
        <f t="shared" si="1"/>
        <v>256210760822</v>
      </c>
      <c r="V4" s="2">
        <f t="shared" si="1"/>
        <v>223079062667</v>
      </c>
      <c r="W4" s="2">
        <f t="shared" si="1"/>
        <v>207522581381</v>
      </c>
      <c r="X4" s="2">
        <f t="shared" si="1"/>
        <v>161011674412</v>
      </c>
      <c r="Y4" s="2">
        <f t="shared" si="1"/>
        <v>124810716264</v>
      </c>
      <c r="Z4" s="2">
        <f t="shared" si="1"/>
        <v>163316661433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1441799378</v>
      </c>
      <c r="E5" s="2">
        <f>IFERROR(INDEX(E51:E500,MATCH($C$5,$C$51:$C$500,0)),"")</f>
        <v>-1025735607</v>
      </c>
      <c r="H5" s="2">
        <f>IFERROR(SUM(D5:G5)*(4/MAX(1,COUNT(D5:G5))),"")</f>
        <v>832127542</v>
      </c>
      <c r="I5" s="2">
        <f t="shared" ref="I5:Z5" si="2">IFERROR(INDEX(I51:I500,MATCH($C$5,$C$51:$C$500,0)),"")</f>
        <v>-5218696329</v>
      </c>
      <c r="J5" s="2">
        <f t="shared" si="2"/>
        <v>-6804562929</v>
      </c>
      <c r="K5" s="2">
        <f t="shared" si="2"/>
        <v>-6831459239</v>
      </c>
      <c r="L5" s="2">
        <f t="shared" si="2"/>
        <v>-3999191033</v>
      </c>
      <c r="M5" s="2">
        <f t="shared" si="2"/>
        <v>7214854331</v>
      </c>
      <c r="N5" s="2">
        <f t="shared" si="2"/>
        <v>-5131381015</v>
      </c>
      <c r="O5" s="2">
        <f t="shared" si="2"/>
        <v>-18576744403</v>
      </c>
      <c r="P5" s="2">
        <f t="shared" si="2"/>
        <v>4030205213</v>
      </c>
      <c r="Q5" s="2">
        <f t="shared" si="2"/>
        <v>13265533955</v>
      </c>
      <c r="R5" s="2">
        <f t="shared" si="2"/>
        <v>5355091978</v>
      </c>
      <c r="S5" s="2">
        <f t="shared" si="2"/>
        <v>808326453</v>
      </c>
      <c r="T5" s="2">
        <f t="shared" si="2"/>
        <v>7403115436</v>
      </c>
      <c r="U5" s="2">
        <f t="shared" si="2"/>
        <v>14382899194</v>
      </c>
      <c r="V5" s="2">
        <f t="shared" si="2"/>
        <v>41282515026</v>
      </c>
      <c r="W5" s="2">
        <f t="shared" si="2"/>
        <v>10897341682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93128453241</v>
      </c>
      <c r="E6" s="2">
        <f>IFERROR(INDEX(E51:E500,MATCH($C$6,$C$51:$C$500,0)),"")</f>
        <v>91686653863</v>
      </c>
      <c r="H6" s="2">
        <f>IFERROR(INDEX(D6:G6,COUNT(D6:G6)),"")</f>
        <v>91686653863</v>
      </c>
      <c r="I6" s="2">
        <f t="shared" ref="I6:Z6" si="3">IFERROR(INDEX(I51:I500,MATCH($C$6,$C$51:$C$500,0)),"")</f>
        <v>92712389470</v>
      </c>
      <c r="J6" s="2">
        <f t="shared" si="3"/>
        <v>97931085799</v>
      </c>
      <c r="K6" s="2">
        <f t="shared" si="3"/>
        <v>104735648728</v>
      </c>
      <c r="L6" s="2">
        <f t="shared" si="3"/>
        <v>111567107967</v>
      </c>
      <c r="M6" s="2">
        <f t="shared" si="3"/>
        <v>115566299000</v>
      </c>
      <c r="N6" s="2">
        <f t="shared" si="3"/>
        <v>108351444669</v>
      </c>
      <c r="O6" s="2">
        <f t="shared" si="3"/>
        <v>113635463887</v>
      </c>
      <c r="P6" s="2">
        <f t="shared" si="3"/>
        <v>132692208290</v>
      </c>
      <c r="Q6" s="2">
        <f t="shared" si="3"/>
        <v>129622003077</v>
      </c>
      <c r="R6" s="2">
        <f t="shared" si="3"/>
        <v>117316469122</v>
      </c>
      <c r="S6" s="2">
        <f t="shared" si="3"/>
        <v>112441377144</v>
      </c>
      <c r="T6" s="2">
        <f t="shared" si="3"/>
        <v>115951209812</v>
      </c>
      <c r="U6" s="2">
        <f t="shared" si="3"/>
        <v>110468094376</v>
      </c>
      <c r="V6" s="2">
        <f t="shared" si="3"/>
        <v>97525195182</v>
      </c>
      <c r="W6" s="2">
        <f t="shared" si="3"/>
        <v>57202680156</v>
      </c>
      <c r="X6" s="2">
        <f t="shared" si="3"/>
        <v>46785338474</v>
      </c>
      <c r="Y6" s="2">
        <f t="shared" si="3"/>
        <v>39722802130</v>
      </c>
      <c r="Z6" s="2">
        <f t="shared" si="3"/>
        <v>37898295096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0.1</v>
      </c>
      <c r="E7" s="3">
        <f>IFERROR(INDEX(E51:E500,MATCH($C$7,$C$51:$C$500,0))/1000000000,"")</f>
        <v>0.1</v>
      </c>
      <c r="H7" s="3">
        <f>IFERROR(INDEX(D7:G7,COUNT(D7:G7)),"")</f>
        <v>0.1</v>
      </c>
      <c r="I7" s="3">
        <f t="shared" ref="I7:Z7" si="4">IFERROR(INDEX(I51:I500,MATCH($C$7,$C$51:$C$500,0))/1000000000,"")</f>
        <v>0.1</v>
      </c>
      <c r="J7" s="3">
        <f t="shared" si="4"/>
        <v>0.1</v>
      </c>
      <c r="K7" s="3">
        <f t="shared" si="4"/>
        <v>0.1</v>
      </c>
      <c r="L7" s="3">
        <f t="shared" si="4"/>
        <v>0.1</v>
      </c>
      <c r="M7" s="3">
        <f t="shared" si="4"/>
        <v>0.1</v>
      </c>
      <c r="N7" s="3">
        <f t="shared" si="4"/>
        <v>0.1</v>
      </c>
      <c r="O7" s="3">
        <f t="shared" si="4"/>
        <v>0.1</v>
      </c>
      <c r="P7" s="3">
        <f t="shared" si="4"/>
        <v>0.1</v>
      </c>
      <c r="Q7" s="3">
        <f t="shared" si="4"/>
        <v>0.1</v>
      </c>
      <c r="R7" s="3">
        <f t="shared" si="4"/>
        <v>0.1</v>
      </c>
      <c r="S7" s="3">
        <f t="shared" si="4"/>
        <v>0.1</v>
      </c>
      <c r="T7" s="3">
        <f t="shared" si="4"/>
        <v>0.01</v>
      </c>
      <c r="U7" s="3">
        <f t="shared" si="4"/>
        <v>0.01</v>
      </c>
      <c r="V7" s="3">
        <f t="shared" si="4"/>
        <v>0.01</v>
      </c>
      <c r="W7" s="3">
        <f t="shared" si="4"/>
        <v>0.01</v>
      </c>
      <c r="X7" s="3">
        <f t="shared" si="4"/>
        <v>0.01</v>
      </c>
      <c r="Y7" s="3">
        <f t="shared" si="4"/>
        <v>0.01</v>
      </c>
      <c r="Z7" s="3">
        <f t="shared" si="4"/>
        <v>0.01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Z8" si="5">IFERROR(INDEX(I51:I500,MATCH($C$8,$C$51:$C$500,0)),"")</f>
        <v>-10000000000</v>
      </c>
      <c r="J8" s="2">
        <f t="shared" si="5"/>
        <v>8000000000</v>
      </c>
      <c r="K8" s="2">
        <f t="shared" si="5"/>
        <v>1000000000</v>
      </c>
      <c r="L8" s="2">
        <f t="shared" si="5"/>
        <v>12000000000</v>
      </c>
      <c r="M8" s="2">
        <f t="shared" si="5"/>
        <v>-2000000000</v>
      </c>
      <c r="N8" s="2">
        <f t="shared" si="5"/>
        <v>0</v>
      </c>
      <c r="O8" s="2">
        <f t="shared" si="5"/>
        <v>-7000000000</v>
      </c>
      <c r="P8" s="2">
        <f t="shared" si="5"/>
        <v>-3000000000</v>
      </c>
      <c r="Q8" s="2">
        <f t="shared" si="5"/>
        <v>5000000000</v>
      </c>
      <c r="R8" s="2">
        <f t="shared" si="5"/>
        <v>-14000000000</v>
      </c>
      <c r="S8" s="2">
        <f t="shared" si="5"/>
        <v>-7000000000</v>
      </c>
      <c r="T8" s="2">
        <f t="shared" si="5"/>
        <v>8000000000</v>
      </c>
      <c r="U8" s="2">
        <f t="shared" si="5"/>
        <v>-2000000000</v>
      </c>
      <c r="V8" s="2">
        <f t="shared" si="5"/>
        <v>5000000000</v>
      </c>
      <c r="W8" s="2">
        <f t="shared" si="5"/>
        <v>5000000000</v>
      </c>
      <c r="X8" s="2">
        <f t="shared" si="5"/>
        <v>9000000000</v>
      </c>
      <c r="Y8" s="2">
        <f t="shared" si="5"/>
        <v>-8000000000</v>
      </c>
      <c r="Z8" s="2">
        <f t="shared" si="5"/>
        <v>-4000000000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-41.04</v>
      </c>
      <c r="E9" s="3">
        <f>IFERROR(INDEX(E51:E500,MATCH("Free cash flow per share (Quarter)",$C$51:$C$500,0)),"")</f>
        <v>-77.27</v>
      </c>
      <c r="H9" s="3">
        <f>IFERROR(INDEX(D9:G9,COUNT(D9:G9)),"")</f>
        <v>-77.27</v>
      </c>
      <c r="I9" s="3">
        <f t="shared" ref="I9:Z9" si="6">IFERROR(INDEX(I51:I500,MATCH($C$9,$C$51:$C$500,0)),"")</f>
        <v>-107.6</v>
      </c>
      <c r="J9" s="3">
        <f t="shared" si="6"/>
        <v>87.19</v>
      </c>
      <c r="K9" s="3">
        <f t="shared" si="6"/>
        <v>8.08</v>
      </c>
      <c r="L9" s="3">
        <f t="shared" si="6"/>
        <v>122.58</v>
      </c>
      <c r="M9" s="3">
        <f t="shared" si="6"/>
        <v>-19.04</v>
      </c>
      <c r="N9" s="3">
        <f t="shared" si="6"/>
        <v>-1.68</v>
      </c>
      <c r="O9" s="3">
        <f t="shared" si="6"/>
        <v>-69.5</v>
      </c>
      <c r="P9" s="3">
        <f t="shared" si="6"/>
        <v>-28.44</v>
      </c>
      <c r="Q9" s="3">
        <f t="shared" si="6"/>
        <v>56.98</v>
      </c>
      <c r="R9" s="3">
        <f t="shared" si="6"/>
        <v>-144.74</v>
      </c>
      <c r="S9" s="3">
        <f t="shared" si="6"/>
        <v>-75.680000000000007</v>
      </c>
      <c r="T9" s="3">
        <f t="shared" si="6"/>
        <v>881.05</v>
      </c>
      <c r="U9" s="3">
        <f t="shared" si="6"/>
        <v>-255.76</v>
      </c>
      <c r="V9" s="3">
        <f t="shared" si="6"/>
        <v>545.14</v>
      </c>
      <c r="W9" s="3">
        <f t="shared" si="6"/>
        <v>479.89</v>
      </c>
      <c r="X9" s="3">
        <f t="shared" si="6"/>
        <v>978.8</v>
      </c>
      <c r="Y9" s="3">
        <f t="shared" si="6"/>
        <v>-843.41</v>
      </c>
      <c r="Z9" s="3">
        <f t="shared" si="6"/>
        <v>-429.93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4.5876820736322976</v>
      </c>
      <c r="K10" s="3" t="str">
        <f t="shared" ca="1" si="7"/>
        <v/>
      </c>
      <c r="L10" s="3">
        <f t="shared" ca="1" si="7"/>
        <v>5.0171316691140477</v>
      </c>
      <c r="M10" s="3">
        <f t="shared" ca="1" si="7"/>
        <v>-39.390756302521012</v>
      </c>
      <c r="N10" s="3">
        <f t="shared" ca="1" si="7"/>
        <v>-250</v>
      </c>
      <c r="O10" s="3" t="str">
        <f t="shared" ca="1" si="7"/>
        <v/>
      </c>
      <c r="P10" s="3">
        <f t="shared" ca="1" si="7"/>
        <v>-20.393811533052038</v>
      </c>
      <c r="Q10" s="3">
        <f t="shared" ca="1" si="7"/>
        <v>11.232011232011233</v>
      </c>
      <c r="R10" s="3">
        <f t="shared" ca="1" si="7"/>
        <v>-4.0762746994611021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1.0419054366625686</v>
      </c>
      <c r="X10" s="3" t="str">
        <f t="shared" ca="1" si="7"/>
        <v/>
      </c>
      <c r="Y10" s="3" t="str">
        <f t="shared" ca="1" si="7"/>
        <v/>
      </c>
      <c r="Z10" s="3">
        <f t="shared" ca="1" si="7"/>
        <v>-0.83734561440234456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20886793865</v>
      </c>
      <c r="E11" s="2">
        <f>IFERROR(INDEX(E51:E500,MATCH($C$11,$C$51:$C$500,0)),"")</f>
        <v>24303425234</v>
      </c>
      <c r="H11" s="2">
        <f>IFERROR(INDEX(D11:G11,COUNT(D11:G11)),"")</f>
        <v>24303425234</v>
      </c>
      <c r="I11" s="2">
        <f t="shared" ref="I11:Z11" si="8">IFERROR(INDEX(I51:I500,MATCH($C$11,$C$51:$C$500,0)),"")</f>
        <v>28374576458</v>
      </c>
      <c r="J11" s="2">
        <f t="shared" si="8"/>
        <v>37172497023</v>
      </c>
      <c r="K11" s="2">
        <f t="shared" si="8"/>
        <v>19759570520</v>
      </c>
      <c r="L11" s="2">
        <f t="shared" si="8"/>
        <v>19418900739</v>
      </c>
      <c r="M11" s="2">
        <f t="shared" si="8"/>
        <v>18614524726</v>
      </c>
      <c r="N11" s="2">
        <f t="shared" si="8"/>
        <v>20495982336</v>
      </c>
      <c r="O11" s="2">
        <f t="shared" si="8"/>
        <v>19713496376</v>
      </c>
      <c r="P11" s="2">
        <f t="shared" si="8"/>
        <v>23551292798</v>
      </c>
      <c r="Q11" s="2">
        <f t="shared" si="8"/>
        <v>30189160500</v>
      </c>
      <c r="R11" s="2">
        <f t="shared" si="8"/>
        <v>28812460126</v>
      </c>
      <c r="S11" s="2">
        <f t="shared" si="8"/>
        <v>40332082742</v>
      </c>
      <c r="T11" s="2">
        <f t="shared" si="8"/>
        <v>42978250961</v>
      </c>
      <c r="U11" s="2">
        <f t="shared" si="8"/>
        <v>41044269806</v>
      </c>
      <c r="V11" s="2">
        <f t="shared" si="8"/>
        <v>34442499058</v>
      </c>
      <c r="W11" s="2">
        <f t="shared" si="8"/>
        <v>6217476683</v>
      </c>
      <c r="X11" s="2">
        <f t="shared" si="8"/>
        <v>1174514059</v>
      </c>
      <c r="Y11" s="2">
        <f t="shared" si="8"/>
        <v>2714439392</v>
      </c>
      <c r="Z11" s="2">
        <f t="shared" si="8"/>
        <v>2948837132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-21000000000</v>
      </c>
      <c r="E12" s="2">
        <f>IFERROR(INDEX(E51:E500,MATCH("Net Debt (Quarter)",$C$51:$C$500,0)),"")</f>
        <v>-24000000000</v>
      </c>
      <c r="H12" s="2">
        <f>IFERROR(INDEX(D12:G12,COUNT(D12:G12)),"")</f>
        <v>-24000000000</v>
      </c>
      <c r="I12" s="2">
        <f t="shared" ref="I12:Z12" si="9">IFERROR(INDEX(I51:I500,MATCH($C$12,$C$51:$C$500,0)),"")</f>
        <v>-28000000000</v>
      </c>
      <c r="J12" s="2">
        <f t="shared" si="9"/>
        <v>-37000000000</v>
      </c>
      <c r="K12" s="2">
        <f t="shared" si="9"/>
        <v>-20000000000</v>
      </c>
      <c r="L12" s="2">
        <f t="shared" si="9"/>
        <v>-19000000000</v>
      </c>
      <c r="M12" s="2">
        <f t="shared" si="9"/>
        <v>-14000000000</v>
      </c>
      <c r="N12" s="2">
        <f t="shared" si="9"/>
        <v>-15000000000</v>
      </c>
      <c r="O12" s="2">
        <f t="shared" si="9"/>
        <v>-16000000000</v>
      </c>
      <c r="P12" s="2">
        <f t="shared" si="9"/>
        <v>-24000000000</v>
      </c>
      <c r="Q12" s="2">
        <f t="shared" si="9"/>
        <v>-27000000000</v>
      </c>
      <c r="R12" s="2">
        <f t="shared" si="9"/>
        <v>-23000000000</v>
      </c>
      <c r="S12" s="2">
        <f t="shared" si="9"/>
        <v>-40000000000</v>
      </c>
      <c r="T12" s="2">
        <f t="shared" si="9"/>
        <v>-39000000000</v>
      </c>
      <c r="U12" s="2">
        <f t="shared" si="9"/>
        <v>-37000000000</v>
      </c>
      <c r="V12" s="2">
        <f t="shared" si="9"/>
        <v>-32000000000</v>
      </c>
      <c r="W12" s="2">
        <f t="shared" si="9"/>
        <v>3000000000</v>
      </c>
      <c r="X12" s="2">
        <f t="shared" si="9"/>
        <v>9000000000</v>
      </c>
      <c r="Y12" s="2">
        <f t="shared" si="9"/>
        <v>17000000000</v>
      </c>
      <c r="Z12" s="2">
        <f t="shared" si="9"/>
        <v>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5000000000</v>
      </c>
      <c r="N13" s="2">
        <f t="shared" si="10"/>
        <v>5000000000</v>
      </c>
      <c r="O13" s="2">
        <f t="shared" si="10"/>
        <v>4000000000</v>
      </c>
      <c r="P13" s="2">
        <f t="shared" si="10"/>
        <v>0</v>
      </c>
      <c r="Q13" s="2">
        <f t="shared" si="10"/>
        <v>3000000000</v>
      </c>
      <c r="R13" s="2">
        <f t="shared" si="10"/>
        <v>6000000000</v>
      </c>
      <c r="S13" s="2">
        <f t="shared" si="10"/>
        <v>0</v>
      </c>
      <c r="T13" s="2">
        <f t="shared" si="10"/>
        <v>4000000000</v>
      </c>
      <c r="U13" s="2">
        <f t="shared" si="10"/>
        <v>4000000000</v>
      </c>
      <c r="V13" s="2">
        <f t="shared" si="10"/>
        <v>2000000000</v>
      </c>
      <c r="W13" s="2">
        <f t="shared" si="10"/>
        <v>9000000000</v>
      </c>
      <c r="X13" s="2">
        <f t="shared" si="10"/>
        <v>11000000000</v>
      </c>
      <c r="Y13" s="2">
        <f t="shared" si="10"/>
        <v>20000000000</v>
      </c>
      <c r="Z13" s="2">
        <f t="shared" si="10"/>
        <v>12000000000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-75000000</v>
      </c>
      <c r="L14" s="2">
        <f t="shared" si="11"/>
        <v>-325884725</v>
      </c>
      <c r="M14" s="2">
        <f t="shared" si="11"/>
        <v>-723599105</v>
      </c>
      <c r="N14" s="2">
        <f t="shared" si="11"/>
        <v>-355555923</v>
      </c>
      <c r="O14" s="2">
        <f t="shared" si="11"/>
        <v>-197972540</v>
      </c>
      <c r="P14" s="2">
        <f t="shared" si="11"/>
        <v>-737998770</v>
      </c>
      <c r="Q14" s="2">
        <f t="shared" si="11"/>
        <v>-668898671</v>
      </c>
      <c r="R14" s="2">
        <f t="shared" si="11"/>
        <v>-253661528</v>
      </c>
      <c r="S14" s="2">
        <f t="shared" si="11"/>
        <v>-488106850</v>
      </c>
      <c r="T14" s="2">
        <f t="shared" si="11"/>
        <v>-601083060</v>
      </c>
      <c r="U14" s="2">
        <f t="shared" si="11"/>
        <v>-531606916</v>
      </c>
      <c r="V14" s="2">
        <f t="shared" si="11"/>
        <v>-644878361</v>
      </c>
      <c r="W14" s="2">
        <f t="shared" si="11"/>
        <v>-1187722033</v>
      </c>
      <c r="X14" s="2">
        <f t="shared" si="11"/>
        <v>-1563188635</v>
      </c>
      <c r="Y14" s="2">
        <f t="shared" si="11"/>
        <v>-967602946</v>
      </c>
      <c r="Z14" s="2">
        <f t="shared" si="11"/>
        <v>-1411446458</v>
      </c>
    </row>
    <row r="15" spans="1:26" ht="15.5" x14ac:dyDescent="0.35">
      <c r="C15" t="s">
        <v>28</v>
      </c>
      <c r="D15" s="2">
        <f>IFERROR(INDEX(D51:D500,MATCH($C$15,$C$51:$C$500,0)),"")</f>
        <v>5570112</v>
      </c>
      <c r="E15" s="2">
        <f>IFERROR(INDEX(E51:E500,MATCH($C$15,$C$51:$C$500,0)),"")</f>
        <v>121844925</v>
      </c>
      <c r="H15" s="2">
        <f>IFERROR(SUM(D15:G15)*(4/MAX(1,COUNT(D15:G15))),"")</f>
        <v>254830074</v>
      </c>
      <c r="I15" s="2">
        <f t="shared" ref="I15:Z15" si="12">IFERROR(INDEX(I51:I500,MATCH($C$15,$C$51:$C$500,0)),"")</f>
        <v>-432411367</v>
      </c>
      <c r="J15" s="2">
        <f t="shared" si="12"/>
        <v>287189088</v>
      </c>
      <c r="K15" s="2">
        <f t="shared" si="12"/>
        <v>333696607</v>
      </c>
      <c r="L15" s="2">
        <f t="shared" si="12"/>
        <v>-250293051</v>
      </c>
      <c r="M15" s="2">
        <f t="shared" si="12"/>
        <v>557689099</v>
      </c>
      <c r="N15" s="2">
        <f t="shared" si="12"/>
        <v>-574243308</v>
      </c>
      <c r="O15" s="2">
        <f t="shared" si="12"/>
        <v>349600333</v>
      </c>
      <c r="P15" s="2">
        <f t="shared" si="12"/>
        <v>-2137833275</v>
      </c>
      <c r="Q15" s="2">
        <f t="shared" si="12"/>
        <v>-4521122499</v>
      </c>
      <c r="R15" s="2">
        <f t="shared" si="12"/>
        <v>-3171213831</v>
      </c>
      <c r="S15" s="2">
        <f t="shared" si="12"/>
        <v>-1862729485</v>
      </c>
      <c r="T15" s="2">
        <f t="shared" si="12"/>
        <v>-3603680847</v>
      </c>
      <c r="U15" s="2">
        <f t="shared" si="12"/>
        <v>-5054792013</v>
      </c>
      <c r="V15" s="2">
        <f t="shared" si="12"/>
        <v>-3788102398</v>
      </c>
      <c r="W15" s="2">
        <f t="shared" si="12"/>
        <v>-4250299434</v>
      </c>
      <c r="X15" s="2">
        <f t="shared" si="12"/>
        <v>-2965730656</v>
      </c>
      <c r="Y15" s="2">
        <f t="shared" si="12"/>
        <v>-1489570596</v>
      </c>
      <c r="Z15" s="2">
        <f t="shared" si="12"/>
        <v>-4817439794</v>
      </c>
    </row>
    <row r="16" spans="1:26" ht="15.5" x14ac:dyDescent="0.35">
      <c r="C16" t="s">
        <v>29</v>
      </c>
      <c r="D16" s="2">
        <f>IFERROR(INDEX(D51:D500,MATCH($C$16,$C$51:$C$500,0)),"")</f>
        <v>1436229266</v>
      </c>
      <c r="E16" s="2">
        <f>IFERROR(INDEX(E51:E500,MATCH($C$16,$C$51:$C$500,0)),"")</f>
        <v>-1147580532</v>
      </c>
      <c r="H16" s="2">
        <f>IFERROR(SUM(D16:G16)*(4/MAX(1,COUNT(D16:G16))),"")</f>
        <v>577297468</v>
      </c>
      <c r="I16" s="2">
        <f t="shared" ref="I16:Z16" si="13">IFERROR(INDEX(I51:I500,MATCH($C$16,$C$51:$C$500,0)),"")</f>
        <v>-4382369855</v>
      </c>
      <c r="J16" s="2">
        <f t="shared" si="13"/>
        <v>-7762584360</v>
      </c>
      <c r="K16" s="2">
        <f t="shared" si="13"/>
        <v>-6118080788</v>
      </c>
      <c r="L16" s="2">
        <f t="shared" si="13"/>
        <v>-4494256932</v>
      </c>
      <c r="M16" s="2">
        <f t="shared" si="13"/>
        <v>5956601009</v>
      </c>
      <c r="N16" s="2">
        <f t="shared" si="13"/>
        <v>-7494245384</v>
      </c>
      <c r="O16" s="2">
        <f t="shared" si="13"/>
        <v>-18595167688</v>
      </c>
      <c r="P16" s="2">
        <f t="shared" si="13"/>
        <v>5024560665</v>
      </c>
      <c r="Q16" s="2">
        <f t="shared" si="13"/>
        <v>17488236349</v>
      </c>
      <c r="R16" s="2">
        <f t="shared" si="13"/>
        <v>9424028642</v>
      </c>
      <c r="S16" s="2">
        <f t="shared" si="13"/>
        <v>3807172880</v>
      </c>
      <c r="T16" s="2">
        <f t="shared" si="13"/>
        <v>11006796283</v>
      </c>
      <c r="U16" s="2">
        <f t="shared" si="13"/>
        <v>19437691207</v>
      </c>
      <c r="V16" s="2">
        <f t="shared" si="13"/>
        <v>45070617424</v>
      </c>
      <c r="W16" s="2">
        <f t="shared" si="13"/>
        <v>15147641116</v>
      </c>
      <c r="X16" s="2">
        <f t="shared" si="13"/>
        <v>10316267000</v>
      </c>
      <c r="Y16" s="2">
        <f t="shared" si="13"/>
        <v>3890077630</v>
      </c>
      <c r="Z16" s="2">
        <f t="shared" si="13"/>
        <v>14054620672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40000000000</v>
      </c>
      <c r="K20" s="2" t="str">
        <f t="shared" ca="1" si="14"/>
        <v/>
      </c>
      <c r="L20" s="2">
        <f t="shared" ca="1" si="14"/>
        <v>61500000000</v>
      </c>
      <c r="M20" s="2">
        <f t="shared" ca="1" si="14"/>
        <v>75000000000</v>
      </c>
      <c r="N20" s="2">
        <f t="shared" ca="1" si="14"/>
        <v>42000000000</v>
      </c>
      <c r="O20" s="2" t="str">
        <f t="shared" ca="1" si="14"/>
        <v/>
      </c>
      <c r="P20" s="2">
        <f t="shared" ca="1" si="14"/>
        <v>58000000000</v>
      </c>
      <c r="Q20" s="2">
        <f t="shared" ca="1" si="14"/>
        <v>64000000000</v>
      </c>
      <c r="R20" s="2">
        <f t="shared" ca="1" si="14"/>
        <v>59000000000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5000000000</v>
      </c>
      <c r="X20" s="2" t="str">
        <f t="shared" ca="1" si="14"/>
        <v/>
      </c>
      <c r="Y20" s="2" t="str">
        <f t="shared" ca="1" si="14"/>
        <v/>
      </c>
      <c r="Z20" s="2">
        <f t="shared" ca="1" si="14"/>
        <v>3600000000</v>
      </c>
    </row>
    <row r="21" spans="1:26" ht="15.5" x14ac:dyDescent="0.35">
      <c r="C21" t="s">
        <v>12</v>
      </c>
      <c r="D21" s="2">
        <f>IFERROR(INDEX(D51:D500,MATCH($C$7,$C$51:$C$500,0)),"")</f>
        <v>100000000</v>
      </c>
      <c r="E21" s="2">
        <f>IFERROR(INDEX(E51:E500,MATCH($C$7,$C$51:$C$500,0)),"")</f>
        <v>100000000</v>
      </c>
      <c r="H21" s="2">
        <f>IFERROR(INDEX(D21:G21,COUNT(D21:G21)),"")</f>
        <v>100000000</v>
      </c>
      <c r="I21" s="2">
        <f t="shared" ref="I21:Z21" si="15">IFERROR(INDEX(I51:I500,MATCH($C$7,$C$51:$C$500,0)),"")</f>
        <v>100000000</v>
      </c>
      <c r="J21" s="2">
        <f t="shared" si="15"/>
        <v>100000000</v>
      </c>
      <c r="K21" s="2">
        <f t="shared" si="15"/>
        <v>100000000</v>
      </c>
      <c r="L21" s="2">
        <f t="shared" si="15"/>
        <v>100000000</v>
      </c>
      <c r="M21" s="2">
        <f t="shared" si="15"/>
        <v>100000000</v>
      </c>
      <c r="N21" s="2">
        <f t="shared" si="15"/>
        <v>100000000</v>
      </c>
      <c r="O21" s="2">
        <f t="shared" si="15"/>
        <v>100000000</v>
      </c>
      <c r="P21" s="2">
        <f t="shared" si="15"/>
        <v>100000000</v>
      </c>
      <c r="Q21" s="2">
        <f t="shared" si="15"/>
        <v>100000000</v>
      </c>
      <c r="R21" s="2">
        <f t="shared" si="15"/>
        <v>100000000</v>
      </c>
      <c r="S21" s="2">
        <f t="shared" si="15"/>
        <v>100000000</v>
      </c>
      <c r="T21" s="2">
        <f t="shared" si="15"/>
        <v>10000000</v>
      </c>
      <c r="U21" s="2">
        <f t="shared" si="15"/>
        <v>10000000</v>
      </c>
      <c r="V21" s="2">
        <f t="shared" si="15"/>
        <v>10000000</v>
      </c>
      <c r="W21" s="2">
        <f t="shared" si="15"/>
        <v>10000000</v>
      </c>
      <c r="X21" s="2">
        <f t="shared" si="15"/>
        <v>10000000</v>
      </c>
      <c r="Y21" s="2">
        <f t="shared" si="15"/>
        <v>10000000</v>
      </c>
      <c r="Z21" s="2">
        <f t="shared" si="15"/>
        <v>10000000</v>
      </c>
    </row>
    <row r="23" spans="1:26" ht="15.5" x14ac:dyDescent="0.35">
      <c r="B23" t="s">
        <v>54</v>
      </c>
      <c r="C23" t="s">
        <v>55</v>
      </c>
      <c r="D23" s="3">
        <f>IFERROR(D5/D6*100,"")</f>
        <v>1.548183533413658</v>
      </c>
      <c r="E23" s="3">
        <f>IFERROR(E5/E6*100,"")</f>
        <v>-1.1187403659999136</v>
      </c>
      <c r="H23" s="3">
        <f t="shared" ref="H23:Z23" si="16">IFERROR(H5/H6*100,"")</f>
        <v>0.9075776101976426</v>
      </c>
      <c r="I23" s="3">
        <f t="shared" si="16"/>
        <v>-5.6289093171184774</v>
      </c>
      <c r="J23" s="3">
        <f t="shared" si="16"/>
        <v>-6.9483176597940703</v>
      </c>
      <c r="K23" s="3">
        <f t="shared" si="16"/>
        <v>-6.5225730894562934</v>
      </c>
      <c r="L23" s="3">
        <f t="shared" si="16"/>
        <v>-3.5845609928177979</v>
      </c>
      <c r="M23" s="3">
        <f t="shared" si="16"/>
        <v>6.2430435113267757</v>
      </c>
      <c r="N23" s="3">
        <f t="shared" si="16"/>
        <v>-4.7358676487200722</v>
      </c>
      <c r="O23" s="3">
        <f t="shared" si="16"/>
        <v>-16.347664512086528</v>
      </c>
      <c r="P23" s="3">
        <f t="shared" si="16"/>
        <v>3.0372583778181994</v>
      </c>
      <c r="Q23" s="3">
        <f t="shared" si="16"/>
        <v>10.234014010044119</v>
      </c>
      <c r="R23" s="3">
        <f t="shared" si="16"/>
        <v>4.5646549185103078</v>
      </c>
      <c r="S23" s="3">
        <f t="shared" si="16"/>
        <v>0.7188870089742877</v>
      </c>
      <c r="T23" s="3">
        <f t="shared" si="16"/>
        <v>6.384681494917734</v>
      </c>
      <c r="U23" s="3">
        <f t="shared" si="16"/>
        <v>13.01995773100327</v>
      </c>
      <c r="V23" s="3">
        <f t="shared" si="16"/>
        <v>42.330102440665932</v>
      </c>
      <c r="W23" s="3">
        <f t="shared" si="16"/>
        <v>19.050404023520173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-0.30598328763833538</v>
      </c>
      <c r="H24" s="4">
        <f t="shared" ref="H24:Z24" si="17">IFERROR(_xlfn.RRI(5,M23,H23),"")</f>
        <v>-0.32001789698837713</v>
      </c>
      <c r="I24" s="4">
        <f t="shared" si="17"/>
        <v>3.5153939011348223E-2</v>
      </c>
      <c r="J24" s="4">
        <f t="shared" si="17"/>
        <v>-0.15727711126411315</v>
      </c>
      <c r="K24" s="4" t="str">
        <f t="shared" si="17"/>
        <v/>
      </c>
      <c r="L24" s="4" t="str">
        <f t="shared" si="17"/>
        <v/>
      </c>
      <c r="M24" s="4">
        <f t="shared" si="17"/>
        <v>6.4627505058491463E-2</v>
      </c>
      <c r="N24" s="4" t="str">
        <f t="shared" si="17"/>
        <v/>
      </c>
      <c r="O24" s="4" t="str">
        <f t="shared" si="17"/>
        <v/>
      </c>
      <c r="P24" s="4">
        <f t="shared" si="17"/>
        <v>-0.25256327508294152</v>
      </c>
      <c r="Q24" s="4">
        <f t="shared" si="17"/>
        <v>-0.24720047300989867</v>
      </c>
      <c r="R24" s="4">
        <f t="shared" si="17"/>
        <v>-0.2485488523260837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15.02</v>
      </c>
      <c r="E25" s="3">
        <f>IFERROR(INDEX(E51:E500,MATCH($A$25,$C$51:$C$500,0)),"")</f>
        <v>-10.68</v>
      </c>
      <c r="H25" s="3">
        <f>IFERROR(INDEX(D25:G25,COUNT(D25:G25)),"")</f>
        <v>-10.68</v>
      </c>
      <c r="I25" s="3">
        <f t="shared" ref="I25:Z25" si="18">IFERROR(INDEX(I51:I500,MATCH($C$25,$C$51:$C$500,0)),"")</f>
        <v>-50.15</v>
      </c>
      <c r="J25" s="3">
        <f t="shared" si="18"/>
        <v>-77.87</v>
      </c>
      <c r="K25" s="3">
        <f t="shared" si="18"/>
        <v>-60.25</v>
      </c>
      <c r="L25" s="3">
        <f t="shared" si="18"/>
        <v>-49.42</v>
      </c>
      <c r="M25" s="3">
        <f t="shared" si="18"/>
        <v>67.86</v>
      </c>
      <c r="N25" s="3">
        <f t="shared" si="18"/>
        <v>-84.05</v>
      </c>
      <c r="O25" s="3">
        <f t="shared" si="18"/>
        <v>-190.06</v>
      </c>
      <c r="P25" s="3">
        <f t="shared" si="18"/>
        <v>30.07</v>
      </c>
      <c r="Q25" s="3">
        <f t="shared" si="18"/>
        <v>135.07</v>
      </c>
      <c r="R25" s="3">
        <f t="shared" si="18"/>
        <v>65.13</v>
      </c>
      <c r="S25" s="3">
        <f t="shared" si="18"/>
        <v>20.25</v>
      </c>
      <c r="T25" s="3">
        <f t="shared" si="18"/>
        <v>771.16</v>
      </c>
      <c r="U25" s="3">
        <f t="shared" si="18"/>
        <v>1498.22</v>
      </c>
      <c r="V25" s="3">
        <f t="shared" si="18"/>
        <v>4300.26</v>
      </c>
      <c r="W25" s="3">
        <f t="shared" si="18"/>
        <v>1135.1400000000001</v>
      </c>
      <c r="X25" s="3">
        <f t="shared" si="18"/>
        <v>765.68</v>
      </c>
      <c r="Y25" s="3">
        <f t="shared" si="18"/>
        <v>250.05</v>
      </c>
      <c r="Z25" s="3">
        <f t="shared" si="18"/>
        <v>962.21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-0.3278902189954126</v>
      </c>
      <c r="H26" s="4" t="str">
        <f t="shared" ref="H26:Z26" si="19">IFERROR(_xlfn.RRI(5,M25,H25),"")</f>
        <v/>
      </c>
      <c r="I26" s="4">
        <f t="shared" si="19"/>
        <v>-9.812438639590837E-2</v>
      </c>
      <c r="J26" s="4">
        <f t="shared" si="19"/>
        <v>-0.16344232123917268</v>
      </c>
      <c r="K26" s="4" t="str">
        <f t="shared" si="19"/>
        <v/>
      </c>
      <c r="L26" s="4" t="str">
        <f t="shared" si="19"/>
        <v/>
      </c>
      <c r="M26" s="4">
        <f t="shared" si="19"/>
        <v>8.2461107720681603E-3</v>
      </c>
      <c r="N26" s="4" t="str">
        <f t="shared" si="19"/>
        <v/>
      </c>
      <c r="O26" s="4" t="str">
        <f t="shared" si="19"/>
        <v/>
      </c>
      <c r="P26" s="4">
        <f t="shared" si="19"/>
        <v>-0.54237307623821573</v>
      </c>
      <c r="Q26" s="4">
        <f t="shared" si="19"/>
        <v>-0.49948990994472109</v>
      </c>
      <c r="R26" s="4">
        <f t="shared" si="19"/>
        <v>-0.43539290654172358</v>
      </c>
      <c r="S26" s="4">
        <f t="shared" si="19"/>
        <v>-0.51641196732002603</v>
      </c>
      <c r="T26" s="4">
        <f t="shared" si="19"/>
        <v>0.25263207231179852</v>
      </c>
      <c r="U26" s="4">
        <f t="shared" si="19"/>
        <v>9.2599870815085028E-2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290.59076231</v>
      </c>
      <c r="E27" s="3">
        <f>IFERROR(E4/E21,"")</f>
        <v>172.45399212000001</v>
      </c>
      <c r="H27" s="3">
        <f t="shared" ref="H27:Z27" si="20">IFERROR(H4/H21,"")</f>
        <v>926.08950886000002</v>
      </c>
      <c r="I27" s="3">
        <f t="shared" si="20"/>
        <v>962.37695507000001</v>
      </c>
      <c r="J27" s="3">
        <f t="shared" si="20"/>
        <v>916.18268914999999</v>
      </c>
      <c r="K27" s="3">
        <f t="shared" si="20"/>
        <v>1129.8119608500001</v>
      </c>
      <c r="L27" s="3">
        <f t="shared" si="20"/>
        <v>1728.6976360000001</v>
      </c>
      <c r="M27" s="3">
        <f t="shared" si="20"/>
        <v>1685.5190470800001</v>
      </c>
      <c r="N27" s="3">
        <f t="shared" si="20"/>
        <v>1248.1403266100001</v>
      </c>
      <c r="O27" s="3">
        <f t="shared" si="20"/>
        <v>1777.8823545600001</v>
      </c>
      <c r="P27" s="3">
        <f t="shared" si="20"/>
        <v>2400.2964884500002</v>
      </c>
      <c r="Q27" s="3">
        <f t="shared" si="20"/>
        <v>2243.7116455099999</v>
      </c>
      <c r="R27" s="3">
        <f t="shared" si="20"/>
        <v>1578.5508403599999</v>
      </c>
      <c r="S27" s="3">
        <f t="shared" si="20"/>
        <v>1745.9896593799999</v>
      </c>
      <c r="T27" s="3">
        <f t="shared" si="20"/>
        <v>24907.2012369</v>
      </c>
      <c r="U27" s="3">
        <f t="shared" si="20"/>
        <v>25621.076082200001</v>
      </c>
      <c r="V27" s="3">
        <f t="shared" si="20"/>
        <v>22307.9062667</v>
      </c>
      <c r="W27" s="3">
        <f t="shared" si="20"/>
        <v>20752.258138100002</v>
      </c>
      <c r="X27" s="3">
        <f t="shared" si="20"/>
        <v>16101.167441199999</v>
      </c>
      <c r="Y27" s="3">
        <f t="shared" si="20"/>
        <v>12481.0716264</v>
      </c>
      <c r="Z27" s="3">
        <f t="shared" si="20"/>
        <v>16331.666143300001</v>
      </c>
    </row>
    <row r="28" spans="1:26" ht="15.5" x14ac:dyDescent="0.35">
      <c r="C28" t="s">
        <v>61</v>
      </c>
      <c r="D28" s="4">
        <f>IFERROR(_xlfn.RRI(5,I27,D27),"")</f>
        <v>-0.21297719303621476</v>
      </c>
      <c r="E28" s="4">
        <f>IFERROR(_xlfn.RRI(5,J27,E27),"")</f>
        <v>-0.28395843333733595</v>
      </c>
      <c r="H28" s="4">
        <f t="shared" ref="H28:Z28" si="21">IFERROR(_xlfn.RRI(5,M27,H27),"")</f>
        <v>-0.11287695746869442</v>
      </c>
      <c r="I28" s="4">
        <f t="shared" si="21"/>
        <v>-5.0671847944652293E-2</v>
      </c>
      <c r="J28" s="4">
        <f t="shared" si="21"/>
        <v>-0.12417807607463072</v>
      </c>
      <c r="K28" s="4">
        <f t="shared" si="21"/>
        <v>-0.13990137046586415</v>
      </c>
      <c r="L28" s="4">
        <f t="shared" si="21"/>
        <v>-5.0816021153125668E-2</v>
      </c>
      <c r="M28" s="4">
        <f t="shared" si="21"/>
        <v>1.319961983435336E-2</v>
      </c>
      <c r="N28" s="4">
        <f t="shared" si="21"/>
        <v>-6.4929513611773682E-2</v>
      </c>
      <c r="O28" s="4">
        <f t="shared" si="21"/>
        <v>-0.41018526511874775</v>
      </c>
      <c r="P28" s="4">
        <f t="shared" si="21"/>
        <v>-0.37722165257898554</v>
      </c>
      <c r="Q28" s="4">
        <f t="shared" si="21"/>
        <v>-0.36831342628279429</v>
      </c>
      <c r="R28" s="4">
        <f t="shared" si="21"/>
        <v>-0.40263655548055022</v>
      </c>
      <c r="S28" s="4">
        <f t="shared" si="21"/>
        <v>-0.35873599928386268</v>
      </c>
      <c r="T28" s="4">
        <f t="shared" si="21"/>
        <v>0.14819224909009932</v>
      </c>
      <c r="U28" s="4">
        <f t="shared" si="21"/>
        <v>9.4241985833347863E-2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-0.7870388833499502</v>
      </c>
      <c r="I29" s="4">
        <f t="shared" si="22"/>
        <v>-0.35597791190445621</v>
      </c>
      <c r="J29" s="4">
        <f t="shared" si="22"/>
        <v>0.29244813278008308</v>
      </c>
      <c r="K29" s="4">
        <f t="shared" si="22"/>
        <v>0.21914204775394572</v>
      </c>
      <c r="L29" s="4">
        <f t="shared" si="22"/>
        <v>-1.7282640730916594</v>
      </c>
      <c r="M29" s="4">
        <f t="shared" si="22"/>
        <v>-1.8073765615704938</v>
      </c>
      <c r="N29" s="4">
        <f t="shared" si="22"/>
        <v>-0.55777123013785124</v>
      </c>
      <c r="O29" s="4">
        <f t="shared" si="22"/>
        <v>-7.3205853009644164</v>
      </c>
      <c r="P29" s="4">
        <f t="shared" si="22"/>
        <v>-0.77737469460279862</v>
      </c>
      <c r="Q29" s="4">
        <f t="shared" si="22"/>
        <v>1.0738522954091816</v>
      </c>
      <c r="R29" s="4">
        <f t="shared" si="22"/>
        <v>2.2162962962962962</v>
      </c>
      <c r="S29" s="4">
        <f t="shared" si="22"/>
        <v>-0.97374085792831577</v>
      </c>
      <c r="T29" s="4">
        <f t="shared" si="22"/>
        <v>-0.48528253527519327</v>
      </c>
      <c r="U29" s="4">
        <f t="shared" si="22"/>
        <v>-0.65159781036495468</v>
      </c>
      <c r="V29" s="4">
        <f t="shared" si="22"/>
        <v>2.7883080501083564</v>
      </c>
      <c r="W29" s="4">
        <f t="shared" si="22"/>
        <v>0.4825253369553863</v>
      </c>
      <c r="X29" s="4">
        <f t="shared" si="22"/>
        <v>2.0621075784843024</v>
      </c>
      <c r="Y29" s="4">
        <f t="shared" si="22"/>
        <v>-0.74012949356169655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-3.7706063116775858E-2</v>
      </c>
      <c r="I30" s="4">
        <f t="shared" si="23"/>
        <v>5.0420365356234065E-2</v>
      </c>
      <c r="J30" s="4">
        <f t="shared" si="23"/>
        <v>-0.18908391759216175</v>
      </c>
      <c r="K30" s="4">
        <f t="shared" si="23"/>
        <v>-0.34643749298792931</v>
      </c>
      <c r="L30" s="4">
        <f t="shared" si="23"/>
        <v>2.5617384149293831E-2</v>
      </c>
      <c r="M30" s="4">
        <f t="shared" si="23"/>
        <v>0.35042431619683212</v>
      </c>
      <c r="N30" s="4">
        <f t="shared" si="23"/>
        <v>-0.29796236325271558</v>
      </c>
      <c r="O30" s="4">
        <f t="shared" si="23"/>
        <v>-0.25930718845984158</v>
      </c>
      <c r="P30" s="4">
        <f t="shared" si="23"/>
        <v>6.9788309586639521E-2</v>
      </c>
      <c r="Q30" s="4">
        <f t="shared" si="23"/>
        <v>0.42137433153455184</v>
      </c>
      <c r="R30" s="4">
        <f t="shared" si="23"/>
        <v>-9.5899089734275647E-2</v>
      </c>
      <c r="S30" s="4">
        <f t="shared" si="23"/>
        <v>-0.92990020666017992</v>
      </c>
      <c r="T30" s="4">
        <f t="shared" si="23"/>
        <v>-2.7862797136610454E-2</v>
      </c>
      <c r="U30" s="4">
        <f t="shared" si="23"/>
        <v>0.14851998102778999</v>
      </c>
      <c r="V30" s="4">
        <f t="shared" si="23"/>
        <v>7.4962836248837608E-2</v>
      </c>
      <c r="W30" s="4">
        <f t="shared" si="23"/>
        <v>0.28886667466103705</v>
      </c>
      <c r="X30" s="4">
        <f t="shared" si="23"/>
        <v>0.2900468744320609</v>
      </c>
      <c r="Y30" s="4">
        <f t="shared" si="23"/>
        <v>-0.23577475091111211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970.09</v>
      </c>
      <c r="E32" s="3">
        <f>IFERROR(INDEX(E51:E500,MATCH($A$32,$C$51:$C$500,0)),"")</f>
        <v>955.07</v>
      </c>
      <c r="H32" s="3">
        <f>IFERROR(INDEX(D32:G32,COUNT(D32:G32)),"")</f>
        <v>955.07</v>
      </c>
      <c r="I32" s="3">
        <f t="shared" ref="I32:Z32" si="24">IFERROR(INDEX(I51:I500,MATCH($C$32,$C$51:$C$500,0)),"")</f>
        <v>965.75</v>
      </c>
      <c r="J32" s="3">
        <f t="shared" si="24"/>
        <v>1020.12</v>
      </c>
      <c r="K32" s="3">
        <f t="shared" si="24"/>
        <v>1091</v>
      </c>
      <c r="L32" s="3">
        <f t="shared" si="24"/>
        <v>1162.1600000000001</v>
      </c>
      <c r="M32" s="3">
        <f t="shared" si="24"/>
        <v>1203.82</v>
      </c>
      <c r="N32" s="3">
        <f t="shared" si="24"/>
        <v>1128.6600000000001</v>
      </c>
      <c r="O32" s="3">
        <f t="shared" si="24"/>
        <v>1183.7</v>
      </c>
      <c r="P32" s="3">
        <f t="shared" si="24"/>
        <v>1382.21</v>
      </c>
      <c r="Q32" s="3">
        <f t="shared" si="24"/>
        <v>1350.23</v>
      </c>
      <c r="R32" s="3">
        <f t="shared" si="24"/>
        <v>1222.05</v>
      </c>
      <c r="S32" s="3">
        <f t="shared" si="24"/>
        <v>1171.26</v>
      </c>
      <c r="T32" s="3">
        <f t="shared" si="24"/>
        <v>12078.25</v>
      </c>
      <c r="U32" s="3">
        <f t="shared" si="24"/>
        <v>11507.09</v>
      </c>
      <c r="V32" s="3">
        <f t="shared" si="24"/>
        <v>10158.870000000001</v>
      </c>
      <c r="W32" s="3">
        <f t="shared" si="24"/>
        <v>5958.61</v>
      </c>
      <c r="X32" s="3">
        <f t="shared" si="24"/>
        <v>4873.47</v>
      </c>
      <c r="Y32" s="3">
        <f t="shared" si="24"/>
        <v>4137.79</v>
      </c>
      <c r="Z32" s="3">
        <f t="shared" si="24"/>
        <v>3947.74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0.26</v>
      </c>
      <c r="E33" s="3">
        <f>IFERROR(INDEX(E51:E500,MATCH($A$33,$C$51:$C$500,0)),"")</f>
        <v>0.27</v>
      </c>
      <c r="H33" s="3">
        <f>IFERROR(INDEX(D33:G33,COUNT(D33:G33)),"")</f>
        <v>0.27</v>
      </c>
      <c r="I33" s="3">
        <f t="shared" ref="I33:Z33" si="25">IFERROR(INDEX(I51:I500,MATCH($C$33,$C$51:$C$500,0)),"")</f>
        <v>0.27</v>
      </c>
      <c r="J33" s="3">
        <f t="shared" si="25"/>
        <v>0.39</v>
      </c>
      <c r="K33" s="3">
        <f t="shared" si="25"/>
        <v>0.4</v>
      </c>
      <c r="L33" s="3">
        <f t="shared" si="25"/>
        <v>0.53</v>
      </c>
      <c r="M33" s="3">
        <f t="shared" si="25"/>
        <v>0.62</v>
      </c>
      <c r="N33" s="3">
        <f t="shared" si="25"/>
        <v>0.37</v>
      </c>
      <c r="O33" s="3">
        <f t="shared" si="25"/>
        <v>0.4</v>
      </c>
      <c r="P33" s="3">
        <f t="shared" si="25"/>
        <v>0.42</v>
      </c>
      <c r="Q33" s="3">
        <f t="shared" si="25"/>
        <v>0.47</v>
      </c>
      <c r="R33" s="3">
        <f t="shared" si="25"/>
        <v>0.48</v>
      </c>
      <c r="S33" s="3">
        <f t="shared" si="25"/>
        <v>0.49</v>
      </c>
      <c r="T33" s="3">
        <f t="shared" si="25"/>
        <v>0.53</v>
      </c>
      <c r="U33" s="3">
        <f t="shared" si="25"/>
        <v>0.7</v>
      </c>
      <c r="V33" s="3">
        <f t="shared" si="25"/>
        <v>1.03</v>
      </c>
      <c r="W33" s="3">
        <f t="shared" si="25"/>
        <v>0.84</v>
      </c>
      <c r="X33" s="3">
        <f t="shared" si="25"/>
        <v>0.98</v>
      </c>
      <c r="Y33" s="3">
        <f t="shared" si="25"/>
        <v>0.57999999999999996</v>
      </c>
      <c r="Z33" s="3">
        <f t="shared" si="25"/>
        <v>0.91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17.04</v>
      </c>
      <c r="E34" s="3">
        <f>IFERROR(INDEX(E51:E500,MATCH($A$34,$C$51:$C$500,0)),"")</f>
        <v>-23.97</v>
      </c>
      <c r="H34" s="3">
        <f>IFERROR(INDEX(D34:G34,COUNT(D34:G34)),"")</f>
        <v>-23.97</v>
      </c>
      <c r="I34" s="3">
        <f t="shared" ref="I34:Z34" si="26">IFERROR(INDEX(I51:I500,MATCH($C$34,$C$51:$C$500,0)),"")</f>
        <v>-5.0999999999999996</v>
      </c>
      <c r="J34" s="3">
        <f t="shared" si="26"/>
        <v>-5.14</v>
      </c>
      <c r="K34" s="3">
        <f t="shared" si="26"/>
        <v>-7.3</v>
      </c>
      <c r="L34" s="3">
        <f t="shared" si="26"/>
        <v>-12.44</v>
      </c>
      <c r="M34" s="3">
        <f t="shared" si="26"/>
        <v>11.05</v>
      </c>
      <c r="N34" s="3">
        <f t="shared" si="26"/>
        <v>-5</v>
      </c>
      <c r="O34" s="3">
        <f t="shared" si="26"/>
        <v>-2.5</v>
      </c>
      <c r="P34" s="3">
        <f t="shared" si="26"/>
        <v>19.29</v>
      </c>
      <c r="Q34" s="3">
        <f t="shared" si="26"/>
        <v>4.74</v>
      </c>
      <c r="R34" s="3">
        <f t="shared" si="26"/>
        <v>9.06</v>
      </c>
      <c r="S34" s="3">
        <f t="shared" si="26"/>
        <v>28.4</v>
      </c>
      <c r="T34" s="3">
        <f t="shared" si="26"/>
        <v>8.36</v>
      </c>
      <c r="U34" s="3">
        <f t="shared" si="26"/>
        <v>5.34</v>
      </c>
      <c r="V34" s="3">
        <f t="shared" si="26"/>
        <v>2.44</v>
      </c>
      <c r="W34" s="3">
        <f t="shared" si="26"/>
        <v>4.4000000000000004</v>
      </c>
      <c r="X34" s="3">
        <f t="shared" si="26"/>
        <v>6.27</v>
      </c>
      <c r="Y34" s="3">
        <f t="shared" si="26"/>
        <v>9.6</v>
      </c>
      <c r="Z34" s="3">
        <f t="shared" si="26"/>
        <v>3.74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0.85</v>
      </c>
      <c r="E35" s="3">
        <f>IFERROR(INDEX(E51:E500,MATCH($A$35,$C$51:$C$500,0)),"")</f>
        <v>1.43</v>
      </c>
      <c r="H35" s="3">
        <f>IFERROR(INDEX(D35:G35,COUNT(D35:G35)),"")</f>
        <v>1.43</v>
      </c>
      <c r="I35" s="3">
        <f t="shared" ref="I35:Z35" si="27">IFERROR(INDEX(I51:I500,MATCH($C$35,$C$51:$C$500,0)),"")</f>
        <v>0.26</v>
      </c>
      <c r="J35" s="3">
        <f t="shared" si="27"/>
        <v>0.42</v>
      </c>
      <c r="K35" s="3">
        <f t="shared" si="27"/>
        <v>0.37</v>
      </c>
      <c r="L35" s="3">
        <f t="shared" si="27"/>
        <v>0.34</v>
      </c>
      <c r="M35" s="3">
        <f t="shared" si="27"/>
        <v>0.43</v>
      </c>
      <c r="N35" s="3">
        <f t="shared" si="27"/>
        <v>0.32</v>
      </c>
      <c r="O35" s="3">
        <f t="shared" si="27"/>
        <v>0.26</v>
      </c>
      <c r="P35" s="3">
        <f t="shared" si="27"/>
        <v>0.23</v>
      </c>
      <c r="Q35" s="3">
        <f t="shared" si="27"/>
        <v>0.27</v>
      </c>
      <c r="R35" s="3">
        <f t="shared" si="27"/>
        <v>0.36</v>
      </c>
      <c r="S35" s="3">
        <f t="shared" si="27"/>
        <v>0.32</v>
      </c>
      <c r="T35" s="3">
        <f t="shared" si="27"/>
        <v>0.25</v>
      </c>
      <c r="U35" s="3">
        <f t="shared" si="27"/>
        <v>0.3</v>
      </c>
      <c r="V35" s="3">
        <f t="shared" si="27"/>
        <v>0.45</v>
      </c>
      <c r="W35" s="3">
        <f t="shared" si="27"/>
        <v>0.23</v>
      </c>
      <c r="X35" s="3">
        <f t="shared" si="27"/>
        <v>0.28999999999999998</v>
      </c>
      <c r="Y35" s="3">
        <f t="shared" si="27"/>
        <v>0.18</v>
      </c>
      <c r="Z35" s="3">
        <f t="shared" si="27"/>
        <v>0.21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0.1663</v>
      </c>
      <c r="Q36" s="4">
        <f t="shared" si="28"/>
        <v>7.400000000000001E-2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5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29059076231</v>
      </c>
      <c r="E51" s="5">
        <v>17245399212</v>
      </c>
      <c r="F51" s="5">
        <v>27690486711</v>
      </c>
      <c r="G51" s="5">
        <v>32724498805</v>
      </c>
      <c r="I51" s="5">
        <v>96237695507</v>
      </c>
      <c r="J51" s="5">
        <v>91618268915</v>
      </c>
      <c r="K51" s="5">
        <v>112981196085</v>
      </c>
      <c r="L51" s="5">
        <v>172869763600</v>
      </c>
      <c r="M51" s="5">
        <v>168551904708</v>
      </c>
      <c r="N51" s="5">
        <v>124814032661</v>
      </c>
      <c r="O51" s="5">
        <v>177788235456</v>
      </c>
      <c r="P51" s="5">
        <v>240029648845</v>
      </c>
      <c r="Q51" s="5">
        <v>224371164551</v>
      </c>
      <c r="R51" s="5">
        <v>157855084036</v>
      </c>
      <c r="S51" s="5">
        <v>174598965938</v>
      </c>
      <c r="T51" s="5">
        <v>249072012369</v>
      </c>
      <c r="U51" s="5">
        <v>256210760822</v>
      </c>
      <c r="V51" s="5">
        <v>223079062667</v>
      </c>
      <c r="W51" s="5">
        <v>207522581381</v>
      </c>
      <c r="X51" s="5">
        <v>161011674412</v>
      </c>
      <c r="Y51" s="5">
        <v>124810716264</v>
      </c>
      <c r="Z51" s="5">
        <v>163316661433</v>
      </c>
    </row>
    <row r="52" spans="2:26" ht="15.5" x14ac:dyDescent="0.35">
      <c r="C52" t="s">
        <v>86</v>
      </c>
      <c r="D52" s="5">
        <v>-25865346206</v>
      </c>
      <c r="E52" s="5">
        <v>-16236323172</v>
      </c>
      <c r="F52" s="5">
        <v>-25720300669</v>
      </c>
      <c r="G52" s="5">
        <v>-30680386227</v>
      </c>
      <c r="I52" s="5">
        <v>-91262216110</v>
      </c>
      <c r="J52" s="5">
        <v>-91160058009</v>
      </c>
      <c r="K52" s="5">
        <v>-109185322830</v>
      </c>
      <c r="L52" s="5">
        <v>-170150266591</v>
      </c>
      <c r="M52" s="5">
        <v>-151926155179</v>
      </c>
      <c r="N52" s="5">
        <v>-122003030380</v>
      </c>
      <c r="O52" s="5">
        <v>-184715494367</v>
      </c>
      <c r="P52" s="5">
        <v>-225148051789</v>
      </c>
      <c r="Q52" s="5">
        <v>-196416750209</v>
      </c>
      <c r="R52" s="5">
        <v>-139395429411</v>
      </c>
      <c r="S52" s="5">
        <v>-164218627743</v>
      </c>
      <c r="T52" s="5">
        <v>-231920099123</v>
      </c>
      <c r="U52" s="5">
        <v>-229518465841</v>
      </c>
      <c r="V52" s="5">
        <v>-201399834325</v>
      </c>
      <c r="W52" s="5">
        <v>-184399550958</v>
      </c>
      <c r="X52" s="5">
        <v>-142989208581</v>
      </c>
      <c r="Y52" s="5">
        <v>-115081907677</v>
      </c>
      <c r="Z52" s="5">
        <v>-141419861596</v>
      </c>
    </row>
    <row r="53" spans="2:26" ht="15.5" x14ac:dyDescent="0.35">
      <c r="C53" t="s">
        <v>87</v>
      </c>
      <c r="D53" s="5">
        <v>3193730025</v>
      </c>
      <c r="E53" s="5">
        <v>1009076040</v>
      </c>
      <c r="F53" s="5">
        <v>1970186042</v>
      </c>
      <c r="G53" s="5">
        <v>2044112578</v>
      </c>
      <c r="I53" s="5">
        <v>4975479397</v>
      </c>
      <c r="J53" s="5">
        <v>458210906</v>
      </c>
      <c r="K53" s="5">
        <v>3795873255</v>
      </c>
      <c r="L53" s="5">
        <v>2719497009</v>
      </c>
      <c r="M53" s="5">
        <v>16625749529</v>
      </c>
      <c r="N53" s="5">
        <v>2811002281</v>
      </c>
      <c r="O53" s="5">
        <v>-6927258911</v>
      </c>
      <c r="P53" s="5">
        <v>14881597056</v>
      </c>
      <c r="Q53" s="5">
        <v>27954414342</v>
      </c>
      <c r="R53" s="5">
        <v>18459654625</v>
      </c>
      <c r="S53" s="5">
        <v>10380338195</v>
      </c>
      <c r="T53" s="5">
        <v>17151913246</v>
      </c>
      <c r="U53" s="5">
        <v>26692294981</v>
      </c>
      <c r="V53" s="5">
        <v>21679228342</v>
      </c>
      <c r="W53" s="5">
        <v>23123030423</v>
      </c>
      <c r="X53" s="5">
        <v>18022465831</v>
      </c>
      <c r="Y53" s="5">
        <v>9728808587</v>
      </c>
      <c r="Z53" s="5">
        <v>21896799837</v>
      </c>
    </row>
    <row r="54" spans="2:26" ht="15.5" x14ac:dyDescent="0.35">
      <c r="C54" t="s">
        <v>88</v>
      </c>
      <c r="D54" s="5">
        <v>-2600438900</v>
      </c>
      <c r="E54" s="5">
        <v>-2673395702</v>
      </c>
      <c r="F54" s="5">
        <v>-3008817079</v>
      </c>
      <c r="G54" s="5">
        <v>-2505731884</v>
      </c>
      <c r="I54" s="5">
        <v>-11223886058</v>
      </c>
      <c r="J54" s="5">
        <v>-10578747955</v>
      </c>
      <c r="K54" s="5">
        <v>-11250726668</v>
      </c>
      <c r="L54" s="5">
        <v>-9052656126</v>
      </c>
      <c r="M54" s="5">
        <v>-11181597227</v>
      </c>
      <c r="N54" s="5">
        <v>-11624712873</v>
      </c>
      <c r="O54" s="5">
        <v>-12183377066</v>
      </c>
      <c r="P54" s="5">
        <v>-10017134602</v>
      </c>
      <c r="Q54" s="5">
        <v>-10761344133</v>
      </c>
      <c r="R54" s="5">
        <v>-10648725559</v>
      </c>
      <c r="S54" s="5">
        <v>-8647643722</v>
      </c>
      <c r="T54" s="5">
        <v>-8521158825</v>
      </c>
      <c r="U54" s="5">
        <v>-8647166358</v>
      </c>
      <c r="V54" s="5">
        <v>23533281793</v>
      </c>
      <c r="W54" s="5">
        <v>-7348182538</v>
      </c>
      <c r="X54" s="5">
        <v>-6572228083</v>
      </c>
      <c r="Y54" s="5">
        <v>-5907230082</v>
      </c>
      <c r="Z54" s="5">
        <v>-6069160309</v>
      </c>
    </row>
    <row r="55" spans="2:26" ht="15.5" x14ac:dyDescent="0.35">
      <c r="C55" t="s">
        <v>701</v>
      </c>
    </row>
    <row r="56" spans="2:26" ht="15.5" x14ac:dyDescent="0.35">
      <c r="C56" t="s">
        <v>896</v>
      </c>
      <c r="D56" s="5">
        <v>-1996464144</v>
      </c>
      <c r="E56" s="5">
        <v>-2051654313</v>
      </c>
      <c r="F56" s="5">
        <v>-1978986479</v>
      </c>
      <c r="G56" s="5">
        <v>-2245640610</v>
      </c>
      <c r="I56" s="5">
        <v>-8785176122</v>
      </c>
      <c r="J56" s="5">
        <v>-8320219556</v>
      </c>
      <c r="K56" s="5">
        <v>-9122538532</v>
      </c>
      <c r="L56" s="5">
        <v>-6988580054</v>
      </c>
      <c r="M56" s="5">
        <v>-11181597227</v>
      </c>
      <c r="N56" s="5">
        <v>-11624712873</v>
      </c>
      <c r="O56" s="5">
        <v>-12584679162</v>
      </c>
      <c r="P56" s="5">
        <v>-12137370644</v>
      </c>
      <c r="Q56" s="5">
        <v>-11354188343</v>
      </c>
      <c r="R56" s="5">
        <v>-10440410223</v>
      </c>
      <c r="S56" s="5">
        <v>-9666105515</v>
      </c>
      <c r="T56" s="5">
        <v>-10162858230</v>
      </c>
      <c r="U56" s="5">
        <v>-8777083539</v>
      </c>
      <c r="V56" s="5">
        <v>-7831897594</v>
      </c>
      <c r="W56" s="5">
        <v>-5920918881</v>
      </c>
      <c r="X56" s="5">
        <v>-5361539674</v>
      </c>
      <c r="Y56" s="5">
        <v>-4962449790</v>
      </c>
      <c r="Z56" s="5">
        <v>-4914733857</v>
      </c>
    </row>
    <row r="57" spans="2:26" ht="15.5" x14ac:dyDescent="0.35">
      <c r="C57" t="s">
        <v>89</v>
      </c>
      <c r="D57" s="5">
        <v>-603974756</v>
      </c>
      <c r="E57" s="5">
        <v>-621741389</v>
      </c>
      <c r="F57" s="5">
        <v>-671263604</v>
      </c>
      <c r="G57" s="5">
        <v>-618658270</v>
      </c>
      <c r="I57" s="5">
        <v>-2438709936</v>
      </c>
      <c r="J57" s="5">
        <v>-2258528399</v>
      </c>
      <c r="K57" s="5">
        <v>-2128188136</v>
      </c>
      <c r="L57" s="5">
        <v>-2064076072</v>
      </c>
      <c r="W57" s="5">
        <v>-1427263657</v>
      </c>
      <c r="X57" s="5">
        <v>-1210688409</v>
      </c>
      <c r="Y57" s="5">
        <v>-944780292</v>
      </c>
      <c r="Z57" s="5">
        <v>-1154426452</v>
      </c>
    </row>
    <row r="58" spans="2:26" ht="15.5" x14ac:dyDescent="0.35">
      <c r="C58" t="s">
        <v>91</v>
      </c>
    </row>
    <row r="59" spans="2:26" ht="15.5" x14ac:dyDescent="0.35">
      <c r="C59" t="s">
        <v>92</v>
      </c>
      <c r="D59" s="5">
        <v>593291125</v>
      </c>
      <c r="E59" s="5">
        <v>-1664319662</v>
      </c>
      <c r="F59" s="5">
        <v>-1038631037</v>
      </c>
      <c r="G59" s="5">
        <v>-461619306</v>
      </c>
      <c r="I59" s="5">
        <v>-6248406661</v>
      </c>
      <c r="J59" s="5">
        <v>-10120537049</v>
      </c>
      <c r="K59" s="5">
        <v>-7454853413</v>
      </c>
      <c r="L59" s="5">
        <v>-6333159117</v>
      </c>
      <c r="M59" s="5">
        <v>5444152302</v>
      </c>
      <c r="N59" s="5">
        <v>-8813710592</v>
      </c>
      <c r="O59" s="5">
        <v>-19110635977</v>
      </c>
      <c r="P59" s="5">
        <v>4864462454</v>
      </c>
      <c r="Q59" s="5">
        <v>17193070209</v>
      </c>
      <c r="R59" s="5">
        <v>7810929066</v>
      </c>
      <c r="S59" s="5">
        <v>1732694473</v>
      </c>
      <c r="T59" s="5">
        <v>8630754421</v>
      </c>
      <c r="U59" s="5">
        <v>18045128623</v>
      </c>
      <c r="V59" s="5">
        <v>45212510135</v>
      </c>
      <c r="W59" s="5">
        <v>15774847885</v>
      </c>
      <c r="X59" s="5">
        <v>11450237748</v>
      </c>
      <c r="Y59" s="5">
        <v>3821578505</v>
      </c>
      <c r="Z59" s="5">
        <v>15827639528</v>
      </c>
    </row>
    <row r="60" spans="2:26" ht="15.5" x14ac:dyDescent="0.35">
      <c r="C60" t="s">
        <v>93</v>
      </c>
      <c r="D60" s="5">
        <v>842938141</v>
      </c>
      <c r="E60" s="5">
        <v>516739130</v>
      </c>
      <c r="F60" s="5">
        <v>562484005</v>
      </c>
      <c r="G60" s="5">
        <v>363708480</v>
      </c>
      <c r="I60" s="5">
        <v>1866036806</v>
      </c>
      <c r="J60" s="5">
        <v>2357952689</v>
      </c>
      <c r="K60" s="5">
        <v>1336772625</v>
      </c>
      <c r="L60" s="5">
        <v>1838902185</v>
      </c>
      <c r="M60" s="5">
        <v>512448707</v>
      </c>
      <c r="N60" s="5">
        <v>1319465208</v>
      </c>
      <c r="O60" s="5">
        <v>515468289</v>
      </c>
      <c r="P60" s="5">
        <v>160098211</v>
      </c>
      <c r="Q60" s="5">
        <v>295166140</v>
      </c>
      <c r="R60" s="5">
        <v>1613099576</v>
      </c>
      <c r="S60" s="5">
        <v>2074478407</v>
      </c>
      <c r="T60" s="5">
        <v>2376041862</v>
      </c>
      <c r="U60" s="5">
        <v>1392562584</v>
      </c>
      <c r="V60" s="5">
        <v>-141892711</v>
      </c>
      <c r="W60" s="5">
        <v>-627206769</v>
      </c>
      <c r="X60" s="5">
        <v>-1133970748</v>
      </c>
      <c r="Y60" s="5">
        <v>68499125</v>
      </c>
      <c r="Z60" s="5">
        <v>-1773018856</v>
      </c>
    </row>
    <row r="61" spans="2:26" ht="15.5" x14ac:dyDescent="0.35">
      <c r="C61" t="s">
        <v>94</v>
      </c>
      <c r="D61" s="5">
        <v>132712649</v>
      </c>
      <c r="E61" s="5">
        <v>218592757</v>
      </c>
      <c r="F61" s="5">
        <v>265119504</v>
      </c>
      <c r="G61" s="5">
        <v>271957521</v>
      </c>
      <c r="I61" s="5">
        <v>1082672305</v>
      </c>
      <c r="J61" s="5">
        <v>931998986</v>
      </c>
      <c r="K61" s="5">
        <v>618536776</v>
      </c>
      <c r="L61" s="5">
        <v>288406600</v>
      </c>
      <c r="M61" s="5">
        <v>317152237</v>
      </c>
      <c r="N61" s="5">
        <v>558342029</v>
      </c>
      <c r="O61" s="5">
        <v>713440829</v>
      </c>
      <c r="P61" s="5">
        <v>898096981</v>
      </c>
      <c r="Q61" s="5">
        <v>964064811</v>
      </c>
      <c r="R61" s="5">
        <v>1866761104</v>
      </c>
      <c r="S61" s="5">
        <v>2562585257</v>
      </c>
      <c r="T61" s="5">
        <v>2977124922</v>
      </c>
      <c r="U61" s="5">
        <v>1924169500</v>
      </c>
      <c r="V61" s="5">
        <v>502985650</v>
      </c>
      <c r="W61" s="5">
        <v>148806365</v>
      </c>
      <c r="X61" s="5">
        <v>81159492</v>
      </c>
      <c r="Y61" s="5">
        <v>128560391</v>
      </c>
      <c r="Z61" s="5">
        <v>124628468</v>
      </c>
    </row>
    <row r="62" spans="2:26" ht="15.5" x14ac:dyDescent="0.35">
      <c r="C62" t="s">
        <v>27</v>
      </c>
      <c r="K62" s="5">
        <v>-75000000</v>
      </c>
      <c r="L62" s="5">
        <v>-325884725</v>
      </c>
      <c r="M62" s="5">
        <v>-723599105</v>
      </c>
      <c r="N62" s="5">
        <v>-355555923</v>
      </c>
      <c r="O62" s="5">
        <v>-197972540</v>
      </c>
      <c r="P62" s="5">
        <v>-737998770</v>
      </c>
      <c r="Q62" s="5">
        <v>-668898671</v>
      </c>
      <c r="R62" s="5">
        <v>-253661528</v>
      </c>
      <c r="S62" s="5">
        <v>-488106850</v>
      </c>
      <c r="T62" s="5">
        <v>-601083060</v>
      </c>
      <c r="U62" s="5">
        <v>-531606916</v>
      </c>
      <c r="V62" s="5">
        <v>-644878361</v>
      </c>
      <c r="W62" s="5">
        <v>-1187722033</v>
      </c>
      <c r="X62" s="5">
        <v>-1563188635</v>
      </c>
      <c r="Y62" s="5">
        <v>-967602946</v>
      </c>
      <c r="Z62" s="5">
        <v>-1411446458</v>
      </c>
    </row>
    <row r="63" spans="2:26" ht="15.5" x14ac:dyDescent="0.35">
      <c r="C63" t="s">
        <v>95</v>
      </c>
      <c r="D63" s="5">
        <v>540591352</v>
      </c>
      <c r="E63" s="5">
        <v>131723528</v>
      </c>
      <c r="G63" s="5">
        <v>-49341386</v>
      </c>
      <c r="W63" s="5">
        <v>7107361</v>
      </c>
      <c r="X63" s="5">
        <v>139548078</v>
      </c>
      <c r="Y63" s="5">
        <v>714936740</v>
      </c>
      <c r="Z63" s="5">
        <v>-764404154</v>
      </c>
    </row>
    <row r="64" spans="2:26" ht="15.5" x14ac:dyDescent="0.35">
      <c r="C64" t="s">
        <v>312</v>
      </c>
      <c r="F64" s="5">
        <v>45305886</v>
      </c>
      <c r="I64" s="5">
        <v>45305886</v>
      </c>
      <c r="J64" s="5">
        <v>127500000</v>
      </c>
    </row>
    <row r="65" spans="2:26" ht="15.5" x14ac:dyDescent="0.35">
      <c r="C65" t="s">
        <v>96</v>
      </c>
      <c r="D65" s="5">
        <v>842938141</v>
      </c>
      <c r="E65" s="5">
        <v>516739130</v>
      </c>
      <c r="F65" s="5">
        <v>562484005</v>
      </c>
      <c r="G65" s="5">
        <v>363708480</v>
      </c>
      <c r="I65" s="5">
        <v>1866036806</v>
      </c>
      <c r="J65" s="5">
        <v>2357952689</v>
      </c>
      <c r="K65" s="5">
        <v>1336772625</v>
      </c>
      <c r="L65" s="5">
        <v>1838902185</v>
      </c>
      <c r="M65" s="5">
        <v>512448707</v>
      </c>
      <c r="N65" s="5">
        <v>1319465208</v>
      </c>
      <c r="O65" s="5">
        <v>515468289</v>
      </c>
      <c r="P65" s="5">
        <v>160098211</v>
      </c>
      <c r="Q65" s="5">
        <v>295166140</v>
      </c>
      <c r="R65" s="5">
        <v>1613099576</v>
      </c>
      <c r="S65" s="5">
        <v>2074478407</v>
      </c>
      <c r="T65" s="5">
        <v>2376041862</v>
      </c>
      <c r="U65" s="5">
        <v>1392562584</v>
      </c>
      <c r="V65" s="5">
        <v>-141892711</v>
      </c>
      <c r="W65" s="5">
        <v>-627206769</v>
      </c>
      <c r="X65" s="5">
        <v>-1133970748</v>
      </c>
      <c r="Y65" s="5">
        <v>68499125</v>
      </c>
      <c r="Z65" s="5">
        <v>-1773018856</v>
      </c>
    </row>
    <row r="66" spans="2:26" ht="15.5" x14ac:dyDescent="0.35">
      <c r="C66" t="s">
        <v>29</v>
      </c>
      <c r="D66" s="5">
        <v>1436229266</v>
      </c>
      <c r="E66" s="5">
        <v>-1147580532</v>
      </c>
      <c r="F66" s="5">
        <v>-476147032</v>
      </c>
      <c r="G66" s="5">
        <v>-97910826</v>
      </c>
      <c r="I66" s="5">
        <v>-4382369855</v>
      </c>
      <c r="J66" s="5">
        <v>-7762584360</v>
      </c>
      <c r="K66" s="5">
        <v>-6118080788</v>
      </c>
      <c r="L66" s="5">
        <v>-4494256932</v>
      </c>
      <c r="M66" s="5">
        <v>5956601009</v>
      </c>
      <c r="N66" s="5">
        <v>-7494245384</v>
      </c>
      <c r="O66" s="5">
        <v>-18595167688</v>
      </c>
      <c r="P66" s="5">
        <v>5024560665</v>
      </c>
      <c r="Q66" s="5">
        <v>17488236349</v>
      </c>
      <c r="R66" s="5">
        <v>9424028642</v>
      </c>
      <c r="S66" s="5">
        <v>3807172880</v>
      </c>
      <c r="T66" s="5">
        <v>11006796283</v>
      </c>
      <c r="U66" s="5">
        <v>19437691207</v>
      </c>
      <c r="V66" s="5">
        <v>45070617424</v>
      </c>
      <c r="W66" s="5">
        <v>15147641116</v>
      </c>
      <c r="X66" s="5">
        <v>10316267000</v>
      </c>
      <c r="Y66" s="5">
        <v>3890077630</v>
      </c>
      <c r="Z66" s="5">
        <v>14054620672</v>
      </c>
    </row>
    <row r="67" spans="2:26" ht="15.5" x14ac:dyDescent="0.35">
      <c r="C67" t="s">
        <v>28</v>
      </c>
      <c r="D67" s="5">
        <v>5570112</v>
      </c>
      <c r="E67" s="5">
        <v>121844925</v>
      </c>
      <c r="F67" s="5">
        <v>-390830575</v>
      </c>
      <c r="G67" s="5">
        <v>-95326685</v>
      </c>
      <c r="I67" s="5">
        <v>-432411367</v>
      </c>
      <c r="J67" s="5">
        <v>287189088</v>
      </c>
      <c r="K67" s="5">
        <v>333696607</v>
      </c>
      <c r="L67" s="5">
        <v>-250293051</v>
      </c>
      <c r="M67" s="5">
        <v>557689099</v>
      </c>
      <c r="N67" s="5">
        <v>-574243308</v>
      </c>
      <c r="O67" s="5">
        <v>349600333</v>
      </c>
      <c r="P67" s="5">
        <v>-2137833275</v>
      </c>
      <c r="Q67" s="5">
        <v>-4521122499</v>
      </c>
      <c r="R67" s="5">
        <v>-3171213831</v>
      </c>
      <c r="S67" s="5">
        <v>-1862729485</v>
      </c>
      <c r="T67" s="5">
        <v>-3603680847</v>
      </c>
      <c r="U67" s="5">
        <v>-5054792013</v>
      </c>
      <c r="V67" s="5">
        <v>-3788102398</v>
      </c>
      <c r="W67" s="5">
        <v>-4250299434</v>
      </c>
      <c r="X67" s="5">
        <v>-2965730656</v>
      </c>
      <c r="Y67" s="5">
        <v>-1489570596</v>
      </c>
      <c r="Z67" s="5">
        <v>-4817439794</v>
      </c>
    </row>
    <row r="68" spans="2:26" ht="15.5" x14ac:dyDescent="0.35">
      <c r="C68" t="s">
        <v>97</v>
      </c>
      <c r="P68" s="5">
        <v>-2205257500</v>
      </c>
      <c r="Q68" s="5">
        <v>-4547047250</v>
      </c>
      <c r="R68" s="5">
        <v>-2944295363</v>
      </c>
      <c r="S68" s="5">
        <v>-1345554500</v>
      </c>
      <c r="T68" s="5">
        <v>-3694983266</v>
      </c>
      <c r="U68" s="5">
        <v>-4980016000</v>
      </c>
      <c r="V68" s="5">
        <v>-3713082500</v>
      </c>
      <c r="W68" s="5">
        <v>-4526794000</v>
      </c>
      <c r="X68" s="5">
        <v>-3048072250</v>
      </c>
      <c r="Y68" s="5">
        <v>-1821472520</v>
      </c>
      <c r="Z68" s="5">
        <v>-4965518000</v>
      </c>
    </row>
    <row r="69" spans="2:26" ht="15.5" x14ac:dyDescent="0.35">
      <c r="C69" t="s">
        <v>98</v>
      </c>
      <c r="O69" s="5">
        <v>349600333</v>
      </c>
      <c r="P69" s="5">
        <v>67424225</v>
      </c>
      <c r="Q69" s="5">
        <v>25924751</v>
      </c>
      <c r="R69" s="5">
        <v>-226918468</v>
      </c>
      <c r="S69" s="5">
        <v>-517174985</v>
      </c>
      <c r="T69" s="5">
        <v>91302419</v>
      </c>
      <c r="U69" s="5">
        <v>-74776013</v>
      </c>
      <c r="V69" s="5">
        <v>-75019898</v>
      </c>
      <c r="W69" s="5">
        <v>276494566</v>
      </c>
      <c r="X69" s="5">
        <v>82341594</v>
      </c>
      <c r="Y69" s="5">
        <v>331901924</v>
      </c>
      <c r="Z69" s="5">
        <v>148078206</v>
      </c>
    </row>
    <row r="70" spans="2:26" ht="15.5" x14ac:dyDescent="0.35">
      <c r="C70" t="s">
        <v>99</v>
      </c>
      <c r="D70" s="5">
        <v>5570112</v>
      </c>
      <c r="E70" s="5">
        <v>121844925</v>
      </c>
      <c r="F70" s="5">
        <v>-390830575</v>
      </c>
      <c r="G70" s="5">
        <v>-95326685</v>
      </c>
      <c r="I70" s="5">
        <v>-432411367</v>
      </c>
      <c r="J70" s="5">
        <v>287189088</v>
      </c>
      <c r="K70" s="5">
        <v>333696607</v>
      </c>
      <c r="L70" s="5">
        <v>-250293051</v>
      </c>
      <c r="M70" s="5">
        <v>557689099</v>
      </c>
      <c r="N70" s="5">
        <v>-574243308</v>
      </c>
      <c r="O70" s="5">
        <v>349600333</v>
      </c>
      <c r="P70" s="5">
        <v>-2137833275</v>
      </c>
      <c r="Q70" s="5">
        <v>-4521122499</v>
      </c>
      <c r="R70" s="5">
        <v>-3171213831</v>
      </c>
      <c r="S70" s="5">
        <v>-1862729485</v>
      </c>
      <c r="T70" s="5">
        <v>-3603680847</v>
      </c>
      <c r="U70" s="5">
        <v>-5054792013</v>
      </c>
      <c r="V70" s="5">
        <v>-3788102398</v>
      </c>
      <c r="W70" s="5">
        <v>-4250299434</v>
      </c>
      <c r="X70" s="5">
        <v>-2965730656</v>
      </c>
      <c r="Y70" s="5">
        <v>-1489570596</v>
      </c>
      <c r="Z70" s="5">
        <v>-4817439794</v>
      </c>
    </row>
    <row r="71" spans="2:26" ht="15.5" x14ac:dyDescent="0.35">
      <c r="C71" t="s">
        <v>104</v>
      </c>
      <c r="D71" s="5">
        <v>1441799378</v>
      </c>
      <c r="E71" s="5">
        <v>-1025735607</v>
      </c>
      <c r="F71" s="5">
        <v>-866977607</v>
      </c>
      <c r="G71" s="5">
        <v>-193237511</v>
      </c>
      <c r="I71" s="5">
        <v>-4814781222</v>
      </c>
      <c r="J71" s="5">
        <v>-7475395272</v>
      </c>
      <c r="K71" s="5">
        <v>-5784384181</v>
      </c>
      <c r="L71" s="5">
        <v>-4744549983</v>
      </c>
      <c r="M71" s="5">
        <v>6514290108</v>
      </c>
      <c r="N71" s="5">
        <v>-8068488692</v>
      </c>
      <c r="O71" s="5">
        <v>-18245567355</v>
      </c>
      <c r="P71" s="5">
        <v>2886727390</v>
      </c>
      <c r="Q71" s="5">
        <v>12967113850</v>
      </c>
      <c r="R71" s="5">
        <v>6252814811</v>
      </c>
      <c r="S71" s="5">
        <v>1944443395</v>
      </c>
      <c r="T71" s="5">
        <v>7403115436</v>
      </c>
      <c r="U71" s="5">
        <v>14382899194</v>
      </c>
      <c r="V71" s="5">
        <v>41282515026</v>
      </c>
      <c r="W71" s="5">
        <v>10897341682</v>
      </c>
      <c r="X71" s="5">
        <v>7350536344</v>
      </c>
      <c r="Y71" s="5">
        <v>2400507034</v>
      </c>
      <c r="Z71" s="5">
        <v>9237180878</v>
      </c>
    </row>
    <row r="72" spans="2:26" ht="15.5" x14ac:dyDescent="0.35">
      <c r="C72" t="s">
        <v>105</v>
      </c>
      <c r="F72" s="5">
        <v>-403915107</v>
      </c>
      <c r="I72" s="5">
        <v>-403915107</v>
      </c>
      <c r="J72" s="5">
        <v>670832343</v>
      </c>
      <c r="K72" s="5">
        <v>-1047075058</v>
      </c>
      <c r="L72" s="5">
        <v>745358950</v>
      </c>
      <c r="M72" s="5">
        <v>700564223</v>
      </c>
      <c r="N72" s="5">
        <v>2937107677</v>
      </c>
      <c r="O72" s="5">
        <v>-331177048</v>
      </c>
      <c r="P72" s="5">
        <v>1143477823</v>
      </c>
      <c r="Q72" s="5">
        <v>298420105</v>
      </c>
      <c r="R72" s="5">
        <v>-897722833</v>
      </c>
      <c r="S72" s="5">
        <v>-1136116942</v>
      </c>
    </row>
    <row r="73" spans="2:26" ht="15.5" x14ac:dyDescent="0.35">
      <c r="C73" t="s">
        <v>107</v>
      </c>
      <c r="D73" s="5">
        <v>1441799378</v>
      </c>
      <c r="E73" s="5">
        <v>-1025735607</v>
      </c>
      <c r="F73" s="5">
        <v>-1270892714</v>
      </c>
      <c r="G73" s="5">
        <v>-193237511</v>
      </c>
      <c r="I73" s="5">
        <v>-5218696329</v>
      </c>
      <c r="J73" s="5">
        <v>-6804562929</v>
      </c>
      <c r="K73" s="5">
        <v>-6831459239</v>
      </c>
      <c r="L73" s="5">
        <v>-3999191033</v>
      </c>
      <c r="M73" s="5">
        <v>7214854331</v>
      </c>
      <c r="N73" s="5">
        <v>-5131381015</v>
      </c>
      <c r="O73" s="5">
        <v>-18576744403</v>
      </c>
      <c r="P73" s="5">
        <v>4030205213</v>
      </c>
      <c r="Q73" s="5">
        <v>13265533955</v>
      </c>
      <c r="R73" s="5">
        <v>5355091978</v>
      </c>
      <c r="S73" s="5">
        <v>808326453</v>
      </c>
      <c r="T73" s="5">
        <v>7403115436</v>
      </c>
      <c r="U73" s="5">
        <v>14382899194</v>
      </c>
      <c r="V73" s="5">
        <v>41282515026</v>
      </c>
      <c r="W73" s="5">
        <v>10897341682</v>
      </c>
    </row>
    <row r="74" spans="2:26" ht="15.5" x14ac:dyDescent="0.35">
      <c r="C74" t="s">
        <v>108</v>
      </c>
      <c r="D74" s="5">
        <v>1441799378</v>
      </c>
      <c r="E74" s="5">
        <v>-1025735607</v>
      </c>
      <c r="F74" s="5">
        <v>-866977607</v>
      </c>
      <c r="G74" s="5">
        <v>-193237511</v>
      </c>
      <c r="I74" s="5">
        <v>-4814781222</v>
      </c>
      <c r="J74" s="5">
        <v>-7475395272</v>
      </c>
      <c r="K74" s="5">
        <v>-5784384181</v>
      </c>
      <c r="L74" s="5">
        <v>-4744549983</v>
      </c>
      <c r="M74" s="5">
        <v>6514290108</v>
      </c>
      <c r="N74" s="5">
        <v>-8068488692</v>
      </c>
      <c r="O74" s="5">
        <v>-18245567355</v>
      </c>
      <c r="P74" s="5">
        <v>2886727390</v>
      </c>
      <c r="Q74" s="5">
        <v>12967113850</v>
      </c>
      <c r="R74" s="5">
        <v>6252814811</v>
      </c>
      <c r="S74" s="5">
        <v>1944443395</v>
      </c>
      <c r="T74" s="5">
        <v>7403115436</v>
      </c>
      <c r="U74" s="5">
        <v>14382899194</v>
      </c>
      <c r="V74" s="5">
        <v>41282515026</v>
      </c>
      <c r="W74" s="5">
        <v>10897341682</v>
      </c>
      <c r="X74" s="5">
        <v>7350536344</v>
      </c>
      <c r="Y74" s="5">
        <v>2400507034</v>
      </c>
      <c r="Z74" s="5">
        <v>9237180878</v>
      </c>
    </row>
    <row r="75" spans="2:26" ht="15.5" x14ac:dyDescent="0.35">
      <c r="C75" t="s">
        <v>8</v>
      </c>
      <c r="D75" s="5">
        <v>1441799378</v>
      </c>
      <c r="E75" s="5">
        <v>-1025735607</v>
      </c>
      <c r="F75" s="5">
        <v>-1270892714</v>
      </c>
      <c r="G75" s="5">
        <v>-193237511</v>
      </c>
      <c r="I75" s="5">
        <v>-5218696329</v>
      </c>
      <c r="J75" s="5">
        <v>-6804562929</v>
      </c>
      <c r="K75" s="5">
        <v>-6831459239</v>
      </c>
      <c r="L75" s="5">
        <v>-3999191033</v>
      </c>
      <c r="M75" s="5">
        <v>7214854331</v>
      </c>
      <c r="N75" s="5">
        <v>-5131381015</v>
      </c>
      <c r="O75" s="5">
        <v>-18576744403</v>
      </c>
      <c r="P75" s="5">
        <v>4030205213</v>
      </c>
      <c r="Q75" s="5">
        <v>13265533955</v>
      </c>
      <c r="R75" s="5">
        <v>5355091978</v>
      </c>
      <c r="S75" s="5">
        <v>808326453</v>
      </c>
      <c r="T75" s="5">
        <v>7403115436</v>
      </c>
      <c r="U75" s="5">
        <v>14382899194</v>
      </c>
      <c r="V75" s="5">
        <v>41282515026</v>
      </c>
      <c r="W75" s="5">
        <v>10897341682</v>
      </c>
    </row>
    <row r="76" spans="2:26" ht="15.5" x14ac:dyDescent="0.35">
      <c r="C76" t="s">
        <v>109</v>
      </c>
      <c r="D76" s="5">
        <v>1441799378</v>
      </c>
      <c r="E76" s="5">
        <v>-1025735607</v>
      </c>
      <c r="F76" s="5">
        <v>-866977607</v>
      </c>
      <c r="G76" s="5">
        <v>-193237511</v>
      </c>
      <c r="I76" s="5">
        <v>-4814781222</v>
      </c>
      <c r="J76" s="5">
        <v>-7475395272</v>
      </c>
      <c r="K76" s="5">
        <v>-5784384181</v>
      </c>
      <c r="L76" s="5">
        <v>-4744549983</v>
      </c>
      <c r="M76" s="5">
        <v>6514290108</v>
      </c>
      <c r="N76" s="5">
        <v>-8068488692</v>
      </c>
      <c r="O76" s="5">
        <v>-18245567355</v>
      </c>
      <c r="P76" s="5">
        <v>2886727390</v>
      </c>
      <c r="Q76" s="5">
        <v>12967113850</v>
      </c>
      <c r="R76" s="5">
        <v>6252814811</v>
      </c>
      <c r="S76" s="5">
        <v>1944443395</v>
      </c>
      <c r="T76" s="5">
        <v>7403115436</v>
      </c>
      <c r="U76" s="5">
        <v>14382899194</v>
      </c>
      <c r="V76" s="5">
        <v>41282515026</v>
      </c>
      <c r="W76" s="5">
        <v>10897341682</v>
      </c>
      <c r="X76" s="5">
        <v>7350536344</v>
      </c>
      <c r="Y76" s="5">
        <v>2400507034</v>
      </c>
      <c r="Z76" s="5">
        <v>9237180878</v>
      </c>
    </row>
    <row r="77" spans="2:26" ht="15.5" x14ac:dyDescent="0.35">
      <c r="C77" t="s">
        <v>110</v>
      </c>
      <c r="D77" s="5">
        <v>1441799378</v>
      </c>
      <c r="E77" s="5">
        <v>-1025735607</v>
      </c>
      <c r="F77" s="5">
        <v>-1270892714</v>
      </c>
      <c r="G77" s="5">
        <v>-193237511</v>
      </c>
      <c r="I77" s="5">
        <v>-5218696329</v>
      </c>
      <c r="J77" s="5">
        <v>-6804562929</v>
      </c>
      <c r="K77" s="5">
        <v>-6831459239</v>
      </c>
      <c r="L77" s="5">
        <v>-3999191033</v>
      </c>
      <c r="M77" s="5">
        <v>7214854331</v>
      </c>
      <c r="N77" s="5">
        <v>-5131381015</v>
      </c>
      <c r="O77" s="5">
        <v>-18576744403</v>
      </c>
      <c r="P77" s="5">
        <v>4030205213</v>
      </c>
      <c r="Q77" s="5">
        <v>13265533955</v>
      </c>
      <c r="R77" s="5">
        <v>5355091978</v>
      </c>
      <c r="S77" s="5">
        <v>808326453</v>
      </c>
      <c r="T77" s="5">
        <v>7403115436</v>
      </c>
      <c r="U77" s="5">
        <v>14382899194</v>
      </c>
      <c r="V77" s="5">
        <v>41282515026</v>
      </c>
      <c r="W77" s="5">
        <v>10897341682</v>
      </c>
    </row>
    <row r="78" spans="2:26" ht="15.5" x14ac:dyDescent="0.35">
      <c r="C78" t="s">
        <v>111</v>
      </c>
      <c r="D78" s="5">
        <v>1441799378</v>
      </c>
      <c r="E78" s="5">
        <v>-1025735607</v>
      </c>
      <c r="F78" s="5">
        <v>-1270892714</v>
      </c>
      <c r="G78" s="5">
        <v>-193237511</v>
      </c>
      <c r="I78" s="5">
        <v>-5218696329</v>
      </c>
      <c r="J78" s="5">
        <v>-6804562929</v>
      </c>
      <c r="K78" s="5">
        <v>-6831459239</v>
      </c>
      <c r="L78" s="5">
        <v>-3999191033</v>
      </c>
      <c r="M78" s="5">
        <v>7214854331</v>
      </c>
      <c r="N78" s="5">
        <v>-5131381015</v>
      </c>
      <c r="O78" s="5">
        <v>-18576744403</v>
      </c>
      <c r="P78" s="5">
        <v>4030205213</v>
      </c>
      <c r="Q78" s="5">
        <v>13265533955</v>
      </c>
      <c r="R78" s="5">
        <v>5355091978</v>
      </c>
      <c r="S78" s="5">
        <v>808326453</v>
      </c>
      <c r="T78" s="5">
        <v>7403115436</v>
      </c>
      <c r="U78" s="5">
        <v>14382899194</v>
      </c>
      <c r="V78" s="5">
        <v>41282515026</v>
      </c>
      <c r="W78" s="5">
        <v>10897341682</v>
      </c>
    </row>
    <row r="80" spans="2:26" ht="15.5" x14ac:dyDescent="0.35">
      <c r="B80" t="s">
        <v>112</v>
      </c>
      <c r="C80" t="s">
        <v>113</v>
      </c>
    </row>
    <row r="81" spans="3:26" ht="15.5" x14ac:dyDescent="0.35">
      <c r="C81" t="s">
        <v>114</v>
      </c>
    </row>
    <row r="82" spans="3:26" ht="15.5" x14ac:dyDescent="0.35">
      <c r="C82" t="s">
        <v>20</v>
      </c>
      <c r="D82" s="5">
        <v>20886793865</v>
      </c>
      <c r="E82" s="5">
        <v>24303425234</v>
      </c>
      <c r="F82" s="5">
        <v>28374576458</v>
      </c>
      <c r="G82" s="5">
        <v>39476181129</v>
      </c>
      <c r="I82" s="5">
        <v>28374576458</v>
      </c>
      <c r="J82" s="5">
        <v>37172497023</v>
      </c>
      <c r="K82" s="5">
        <v>19759570520</v>
      </c>
      <c r="L82" s="5">
        <v>19418900739</v>
      </c>
      <c r="M82" s="5">
        <v>18614524726</v>
      </c>
      <c r="N82" s="5">
        <v>20495982336</v>
      </c>
      <c r="O82" s="5">
        <v>19713496376</v>
      </c>
      <c r="P82" s="5">
        <v>23551292798</v>
      </c>
      <c r="Q82" s="5">
        <v>30189160500</v>
      </c>
      <c r="R82" s="5">
        <v>28812460126</v>
      </c>
      <c r="S82" s="5">
        <v>40332082742</v>
      </c>
      <c r="T82" s="5">
        <v>42978250961</v>
      </c>
      <c r="U82" s="5">
        <v>41044269806</v>
      </c>
      <c r="V82" s="5">
        <v>34442499058</v>
      </c>
      <c r="W82" s="5">
        <v>6217476683</v>
      </c>
      <c r="X82" s="5">
        <v>1174514059</v>
      </c>
      <c r="Y82" s="5">
        <v>2714439392</v>
      </c>
      <c r="Z82" s="5">
        <v>2948837132</v>
      </c>
    </row>
    <row r="83" spans="3:26" ht="15.5" x14ac:dyDescent="0.35">
      <c r="C83" t="s">
        <v>116</v>
      </c>
      <c r="D83" s="5">
        <v>2055150375</v>
      </c>
      <c r="E83" s="5">
        <v>2037687671</v>
      </c>
      <c r="F83" s="5">
        <v>5252302175</v>
      </c>
      <c r="I83" s="5">
        <v>5252302175</v>
      </c>
      <c r="J83" s="5">
        <v>6392572885</v>
      </c>
      <c r="K83" s="5">
        <v>14530699696</v>
      </c>
      <c r="L83" s="5">
        <v>14324788882</v>
      </c>
      <c r="M83" s="5">
        <v>7287791131</v>
      </c>
      <c r="N83" s="5">
        <v>7115034594</v>
      </c>
      <c r="O83" s="5">
        <v>6919604398</v>
      </c>
      <c r="P83" s="5">
        <v>6651683278</v>
      </c>
      <c r="Q83" s="5">
        <v>6433212176</v>
      </c>
      <c r="R83" s="5">
        <v>6160809065</v>
      </c>
      <c r="S83" s="5">
        <v>5346566330</v>
      </c>
      <c r="T83" s="5">
        <v>5087871481</v>
      </c>
      <c r="U83" s="5">
        <v>4283430533</v>
      </c>
      <c r="V83" s="5">
        <v>4147445885</v>
      </c>
      <c r="W83" s="5">
        <v>5145630187</v>
      </c>
      <c r="X83" s="5">
        <v>2967893375</v>
      </c>
      <c r="Y83" s="5">
        <v>2150525296</v>
      </c>
      <c r="Z83" s="5">
        <v>2447608463</v>
      </c>
    </row>
    <row r="84" spans="3:26" ht="15.5" x14ac:dyDescent="0.35">
      <c r="C84" t="s">
        <v>117</v>
      </c>
      <c r="D84" s="5">
        <v>9739411254</v>
      </c>
      <c r="E84" s="5">
        <v>7620029392</v>
      </c>
      <c r="F84" s="5">
        <v>9503800016</v>
      </c>
      <c r="G84" s="5">
        <v>9762946428</v>
      </c>
      <c r="I84" s="5">
        <v>9503800016</v>
      </c>
      <c r="J84" s="5">
        <v>9029727405</v>
      </c>
      <c r="K84" s="5">
        <v>15686550088</v>
      </c>
      <c r="L84" s="5">
        <v>13255094740</v>
      </c>
      <c r="M84" s="5">
        <v>20643093878</v>
      </c>
      <c r="N84" s="5">
        <v>14200610089</v>
      </c>
      <c r="O84" s="5">
        <v>21730722229</v>
      </c>
      <c r="P84" s="5">
        <v>20218412284</v>
      </c>
      <c r="Q84" s="5">
        <v>17642819503</v>
      </c>
      <c r="R84" s="5">
        <v>19348826694</v>
      </c>
      <c r="S84" s="5">
        <v>20876982285</v>
      </c>
      <c r="T84" s="5">
        <v>24106193844</v>
      </c>
      <c r="U84" s="5">
        <v>24299962987</v>
      </c>
      <c r="V84" s="5">
        <v>28241866692</v>
      </c>
      <c r="W84" s="5">
        <v>27648764831</v>
      </c>
      <c r="X84" s="5">
        <v>17520758610</v>
      </c>
      <c r="Y84" s="5">
        <v>16555049777</v>
      </c>
      <c r="Z84" s="5">
        <v>13262242055</v>
      </c>
    </row>
    <row r="85" spans="3:26" ht="15.5" x14ac:dyDescent="0.35">
      <c r="C85" t="s">
        <v>118</v>
      </c>
      <c r="D85" s="5">
        <v>3897925122</v>
      </c>
      <c r="E85" s="5">
        <v>3184615913</v>
      </c>
      <c r="F85" s="5">
        <v>2630996523</v>
      </c>
      <c r="G85" s="5">
        <v>6788442590</v>
      </c>
      <c r="I85" s="5">
        <v>2630996523</v>
      </c>
      <c r="J85" s="5">
        <v>5530931414</v>
      </c>
      <c r="K85" s="5">
        <v>5806535012</v>
      </c>
      <c r="L85" s="5">
        <v>6761903823</v>
      </c>
      <c r="M85" s="5">
        <v>7827544025</v>
      </c>
      <c r="N85" s="5">
        <v>12844999256</v>
      </c>
      <c r="O85" s="5">
        <v>8643260212</v>
      </c>
      <c r="P85" s="5">
        <v>9370638675</v>
      </c>
      <c r="Q85" s="5">
        <v>4866035778</v>
      </c>
      <c r="R85" s="5">
        <v>16570800363</v>
      </c>
      <c r="S85" s="5">
        <v>4285368280</v>
      </c>
      <c r="T85" s="5">
        <v>7653658367</v>
      </c>
      <c r="U85" s="5">
        <v>8571060759</v>
      </c>
      <c r="V85" s="5">
        <v>16035386337</v>
      </c>
      <c r="W85" s="5">
        <v>16848764943</v>
      </c>
      <c r="X85" s="5">
        <v>10185933810</v>
      </c>
      <c r="Y85" s="5">
        <v>6612860593</v>
      </c>
      <c r="Z85" s="5">
        <v>3954221777</v>
      </c>
    </row>
    <row r="86" spans="3:26" ht="15.5" x14ac:dyDescent="0.35">
      <c r="C86" t="s">
        <v>120</v>
      </c>
      <c r="D86" s="5">
        <v>9739411254</v>
      </c>
      <c r="E86" s="5">
        <v>7620029392</v>
      </c>
      <c r="F86" s="5">
        <v>9503800016</v>
      </c>
      <c r="G86" s="5">
        <v>9762946428</v>
      </c>
      <c r="I86" s="5">
        <v>9503800016</v>
      </c>
      <c r="J86" s="5">
        <v>9029727405</v>
      </c>
      <c r="K86" s="5">
        <v>15686550088</v>
      </c>
      <c r="L86" s="5">
        <v>13255094740</v>
      </c>
      <c r="M86" s="5">
        <v>20643093878</v>
      </c>
      <c r="N86" s="5">
        <v>14200610089</v>
      </c>
      <c r="O86" s="5">
        <v>21730722229</v>
      </c>
      <c r="P86" s="5">
        <v>20218412284</v>
      </c>
      <c r="Q86" s="5">
        <v>17642819503</v>
      </c>
      <c r="R86" s="5">
        <v>19348826694</v>
      </c>
      <c r="S86" s="5">
        <v>20876982285</v>
      </c>
      <c r="T86" s="5">
        <v>24106193844</v>
      </c>
      <c r="U86" s="5">
        <v>24299962987</v>
      </c>
      <c r="V86" s="5">
        <v>28241866692</v>
      </c>
      <c r="W86" s="5">
        <v>27648764831</v>
      </c>
      <c r="X86" s="5">
        <v>17520758610</v>
      </c>
      <c r="Y86" s="5">
        <v>16555049777</v>
      </c>
      <c r="Z86" s="5">
        <v>13262242055</v>
      </c>
    </row>
    <row r="87" spans="3:26" ht="15.5" x14ac:dyDescent="0.35">
      <c r="C87" t="s">
        <v>123</v>
      </c>
      <c r="D87" s="5">
        <v>30662994425</v>
      </c>
      <c r="E87" s="5">
        <v>24973652817</v>
      </c>
      <c r="F87" s="5">
        <v>18344335971</v>
      </c>
      <c r="G87" s="5">
        <v>17129134362</v>
      </c>
      <c r="I87" s="5">
        <v>18344335971</v>
      </c>
      <c r="J87" s="5">
        <v>15853720959</v>
      </c>
      <c r="K87" s="5">
        <v>21604523969</v>
      </c>
      <c r="L87" s="5">
        <v>29448678120</v>
      </c>
      <c r="M87" s="5">
        <v>38761194127</v>
      </c>
      <c r="N87" s="5">
        <v>37405812986</v>
      </c>
      <c r="O87" s="5">
        <v>30934265463</v>
      </c>
      <c r="P87" s="5">
        <v>31710786600</v>
      </c>
      <c r="Q87" s="5">
        <v>35272492728</v>
      </c>
      <c r="R87" s="5">
        <v>42726524501</v>
      </c>
      <c r="S87" s="5">
        <v>22493024478</v>
      </c>
      <c r="T87" s="5">
        <v>31012674869</v>
      </c>
      <c r="U87" s="5">
        <v>37794300793</v>
      </c>
      <c r="V87" s="5">
        <v>34376450775</v>
      </c>
      <c r="W87" s="5">
        <v>33884617486</v>
      </c>
      <c r="X87" s="5">
        <v>30182118066</v>
      </c>
      <c r="Y87" s="5">
        <v>25152295442</v>
      </c>
      <c r="Z87" s="5">
        <v>28538526699</v>
      </c>
    </row>
    <row r="88" spans="3:26" ht="15.5" x14ac:dyDescent="0.35">
      <c r="C88" t="s">
        <v>91</v>
      </c>
      <c r="D88" s="5">
        <v>6046669945</v>
      </c>
      <c r="E88" s="5">
        <v>6046669945</v>
      </c>
      <c r="F88" s="5">
        <v>6046669945</v>
      </c>
      <c r="G88" s="5">
        <v>5627423795</v>
      </c>
      <c r="I88" s="5">
        <v>6046669945</v>
      </c>
      <c r="J88" s="5">
        <v>5627423795</v>
      </c>
      <c r="K88" s="5">
        <v>5273045291</v>
      </c>
      <c r="L88" s="5">
        <v>7248065316</v>
      </c>
      <c r="M88" s="5">
        <v>9454043233</v>
      </c>
      <c r="N88" s="5">
        <v>10449263790</v>
      </c>
      <c r="O88" s="5">
        <v>10585197040</v>
      </c>
      <c r="P88" s="5">
        <v>8616842093</v>
      </c>
      <c r="Q88" s="5">
        <v>9208045492</v>
      </c>
      <c r="R88" s="5">
        <v>7788050539</v>
      </c>
      <c r="S88" s="5">
        <v>8757081290</v>
      </c>
      <c r="T88" s="5">
        <v>4607084953</v>
      </c>
      <c r="U88" s="5">
        <v>3710535219</v>
      </c>
      <c r="V88" s="5">
        <v>5517488681</v>
      </c>
      <c r="W88" s="5">
        <v>6920236690</v>
      </c>
      <c r="X88" s="5">
        <v>5483313899</v>
      </c>
      <c r="Y88" s="5">
        <v>4277502420</v>
      </c>
      <c r="Z88" s="5">
        <v>3567172086</v>
      </c>
    </row>
    <row r="89" spans="3:26" ht="15.5" x14ac:dyDescent="0.35">
      <c r="C89" t="s">
        <v>124</v>
      </c>
      <c r="D89" s="5">
        <v>64986131492</v>
      </c>
      <c r="E89" s="5">
        <v>61852751408</v>
      </c>
      <c r="F89" s="5">
        <v>61558642546</v>
      </c>
      <c r="G89" s="5">
        <v>66786119821</v>
      </c>
      <c r="I89" s="5">
        <v>61558642546</v>
      </c>
      <c r="J89" s="5">
        <v>68788539944</v>
      </c>
      <c r="K89" s="5">
        <v>71748434300</v>
      </c>
      <c r="L89" s="5">
        <v>76497142486</v>
      </c>
      <c r="M89" s="5">
        <v>85694063426</v>
      </c>
      <c r="N89" s="5">
        <v>79949514002</v>
      </c>
      <c r="O89" s="5">
        <v>79841884794</v>
      </c>
      <c r="P89" s="5">
        <v>91588263964</v>
      </c>
      <c r="Q89" s="5">
        <v>89570023525</v>
      </c>
      <c r="R89" s="5">
        <v>98274709046</v>
      </c>
      <c r="S89" s="5">
        <v>89126109044</v>
      </c>
      <c r="T89" s="5">
        <v>107779916138</v>
      </c>
      <c r="U89" s="5">
        <v>115485009525</v>
      </c>
      <c r="V89" s="5">
        <v>101832924451</v>
      </c>
      <c r="W89" s="5">
        <v>74303798104</v>
      </c>
      <c r="X89" s="5">
        <v>52937947446</v>
      </c>
      <c r="Y89" s="5">
        <v>46698845812</v>
      </c>
      <c r="Z89" s="5">
        <v>51255755112</v>
      </c>
    </row>
    <row r="90" spans="3:26" ht="15.5" x14ac:dyDescent="0.35">
      <c r="C90" t="s">
        <v>125</v>
      </c>
    </row>
    <row r="91" spans="3:26" ht="15.5" x14ac:dyDescent="0.35">
      <c r="C91" t="s">
        <v>128</v>
      </c>
      <c r="D91" s="5">
        <v>1809133913</v>
      </c>
      <c r="E91" s="5">
        <v>1803563801</v>
      </c>
      <c r="F91" s="5">
        <v>1681718876</v>
      </c>
      <c r="G91" s="5">
        <v>1958624677</v>
      </c>
      <c r="I91" s="5">
        <v>1681718876</v>
      </c>
      <c r="J91" s="5">
        <v>2000205469</v>
      </c>
      <c r="K91" s="5">
        <v>1902225504</v>
      </c>
      <c r="L91" s="5">
        <v>1273200035</v>
      </c>
      <c r="M91" s="5">
        <v>1733722533</v>
      </c>
      <c r="N91" s="5">
        <v>1535449930</v>
      </c>
      <c r="O91" s="5">
        <v>2629833785</v>
      </c>
      <c r="P91" s="5">
        <v>2169841103</v>
      </c>
      <c r="Q91" s="5">
        <v>2483576153</v>
      </c>
      <c r="R91" s="5">
        <v>2557124771</v>
      </c>
      <c r="S91" s="5">
        <v>2484802294</v>
      </c>
      <c r="T91" s="5">
        <v>1503885259</v>
      </c>
      <c r="U91" s="5">
        <v>1412582840</v>
      </c>
      <c r="V91" s="5">
        <v>1487358853</v>
      </c>
      <c r="W91" s="5">
        <v>1562378751</v>
      </c>
      <c r="X91" s="5">
        <v>1285884185</v>
      </c>
      <c r="Y91" s="5">
        <v>1203542591</v>
      </c>
      <c r="Z91" s="5">
        <v>871640667</v>
      </c>
    </row>
    <row r="92" spans="3:26" ht="15.5" x14ac:dyDescent="0.35">
      <c r="C92" t="s">
        <v>126</v>
      </c>
      <c r="D92" s="5">
        <v>34998666378</v>
      </c>
      <c r="E92" s="5">
        <v>35668227378</v>
      </c>
      <c r="F92" s="5">
        <v>36348139128</v>
      </c>
      <c r="G92" s="5">
        <v>37027565554</v>
      </c>
      <c r="I92" s="5">
        <v>36348139128</v>
      </c>
      <c r="J92" s="5">
        <v>38684634554</v>
      </c>
      <c r="K92" s="5">
        <v>41348200271</v>
      </c>
      <c r="L92" s="5">
        <v>43989255991</v>
      </c>
      <c r="M92" s="5">
        <v>46877108179</v>
      </c>
      <c r="N92" s="5">
        <v>49572934760</v>
      </c>
      <c r="O92" s="5">
        <v>51661745091</v>
      </c>
      <c r="P92" s="5">
        <v>53554909787</v>
      </c>
      <c r="Q92" s="5">
        <v>55856775347</v>
      </c>
      <c r="R92" s="5">
        <v>61896024068</v>
      </c>
      <c r="S92" s="5">
        <v>27799616826</v>
      </c>
      <c r="T92" s="5">
        <v>29522279223</v>
      </c>
      <c r="U92" s="5">
        <v>23305792882</v>
      </c>
      <c r="V92" s="5">
        <v>23737007239</v>
      </c>
      <c r="W92" s="5">
        <v>20218277600</v>
      </c>
      <c r="X92" s="5">
        <v>23302198938</v>
      </c>
      <c r="Y92" s="5">
        <v>24185809936</v>
      </c>
      <c r="Z92" s="5">
        <v>9185182349</v>
      </c>
    </row>
    <row r="93" spans="3:26" ht="15.5" x14ac:dyDescent="0.35">
      <c r="C93" t="s">
        <v>483</v>
      </c>
      <c r="D93" s="5">
        <v>8802309687</v>
      </c>
      <c r="E93" s="5">
        <v>8930709687</v>
      </c>
      <c r="F93" s="5">
        <v>9059109687</v>
      </c>
      <c r="G93" s="5">
        <v>9187453703</v>
      </c>
      <c r="I93" s="5">
        <v>9059109687</v>
      </c>
      <c r="J93" s="5">
        <v>9572496203</v>
      </c>
      <c r="K93" s="5">
        <v>10085882719</v>
      </c>
      <c r="L93" s="5">
        <v>10599269235</v>
      </c>
      <c r="M93" s="5">
        <v>11112655751</v>
      </c>
      <c r="N93" s="5">
        <v>11626042267</v>
      </c>
      <c r="O93" s="5">
        <v>12139428783</v>
      </c>
      <c r="P93" s="5">
        <v>12652815299</v>
      </c>
      <c r="Q93" s="5">
        <v>13166201815</v>
      </c>
      <c r="R93" s="5">
        <v>40361365</v>
      </c>
      <c r="S93" s="5">
        <v>80722730</v>
      </c>
      <c r="T93" s="5">
        <v>121084095</v>
      </c>
      <c r="U93" s="5">
        <v>161445460</v>
      </c>
      <c r="V93" s="5">
        <v>201806825</v>
      </c>
      <c r="W93" s="5">
        <v>242168190</v>
      </c>
      <c r="X93" s="5">
        <v>493904555</v>
      </c>
      <c r="Y93" s="5">
        <v>534265920</v>
      </c>
      <c r="Z93" s="5">
        <v>574627285</v>
      </c>
    </row>
    <row r="94" spans="3:26" ht="15.5" x14ac:dyDescent="0.35">
      <c r="C94" t="s">
        <v>129</v>
      </c>
      <c r="D94" s="5">
        <v>45671909983</v>
      </c>
      <c r="E94" s="5">
        <v>46473800871</v>
      </c>
      <c r="F94" s="5">
        <v>47144667696</v>
      </c>
      <c r="G94" s="5">
        <v>48218943939</v>
      </c>
      <c r="I94" s="5">
        <v>47144667696</v>
      </c>
      <c r="J94" s="5">
        <v>50317536231</v>
      </c>
      <c r="K94" s="5">
        <v>53406308496</v>
      </c>
      <c r="L94" s="5">
        <v>55901725261</v>
      </c>
      <c r="M94" s="5">
        <v>59765586463</v>
      </c>
      <c r="N94" s="5">
        <v>63536675957</v>
      </c>
      <c r="O94" s="5">
        <v>67248756659</v>
      </c>
      <c r="P94" s="5">
        <v>68439016189</v>
      </c>
      <c r="Q94" s="5">
        <v>71593403315</v>
      </c>
      <c r="R94" s="5">
        <v>64553460204</v>
      </c>
      <c r="S94" s="5">
        <v>44656641997</v>
      </c>
      <c r="T94" s="5">
        <v>32135682117</v>
      </c>
      <c r="U94" s="5">
        <v>26212589180</v>
      </c>
      <c r="V94" s="5">
        <v>26714790915</v>
      </c>
      <c r="W94" s="5">
        <v>23715334544</v>
      </c>
      <c r="X94" s="5">
        <v>25262099399</v>
      </c>
      <c r="Y94" s="5">
        <v>26132070168</v>
      </c>
      <c r="Z94" s="5">
        <v>10732050301</v>
      </c>
    </row>
    <row r="95" spans="3:26" ht="15.5" x14ac:dyDescent="0.35">
      <c r="C95" t="s">
        <v>130</v>
      </c>
      <c r="D95" s="5">
        <v>110658041475</v>
      </c>
      <c r="E95" s="5">
        <v>108326552279</v>
      </c>
      <c r="F95" s="5">
        <v>108703310242</v>
      </c>
      <c r="G95" s="5">
        <v>115005063760</v>
      </c>
      <c r="I95" s="5">
        <v>108703310242</v>
      </c>
      <c r="J95" s="5">
        <v>119106076175</v>
      </c>
      <c r="K95" s="5">
        <v>125154742796</v>
      </c>
      <c r="L95" s="5">
        <v>132398867747</v>
      </c>
      <c r="M95" s="5">
        <v>145459649889</v>
      </c>
      <c r="N95" s="5">
        <v>143486189959</v>
      </c>
      <c r="O95" s="5">
        <v>147090641453</v>
      </c>
      <c r="P95" s="5">
        <v>160027280153</v>
      </c>
      <c r="Q95" s="5">
        <v>161163426840</v>
      </c>
      <c r="R95" s="5">
        <v>162828169250</v>
      </c>
      <c r="S95" s="5">
        <v>133782751041</v>
      </c>
      <c r="T95" s="5">
        <v>139915598255</v>
      </c>
      <c r="U95" s="5">
        <v>141697598705</v>
      </c>
      <c r="V95" s="5">
        <v>128547715366</v>
      </c>
      <c r="W95" s="5">
        <v>98019132648</v>
      </c>
      <c r="X95" s="5">
        <v>78200046845</v>
      </c>
      <c r="Y95" s="5">
        <v>72830915980</v>
      </c>
      <c r="Z95" s="5">
        <v>61987805413</v>
      </c>
    </row>
    <row r="96" spans="3:26" ht="15.5" x14ac:dyDescent="0.35">
      <c r="C96" t="s">
        <v>131</v>
      </c>
    </row>
    <row r="97" spans="3:26" ht="15.5" x14ac:dyDescent="0.35">
      <c r="C97" t="s">
        <v>132</v>
      </c>
    </row>
    <row r="98" spans="3:26" ht="15.5" x14ac:dyDescent="0.35">
      <c r="C98" t="s">
        <v>133</v>
      </c>
      <c r="D98" s="5">
        <v>10431177849</v>
      </c>
      <c r="E98" s="5">
        <v>9541488031</v>
      </c>
      <c r="F98" s="5">
        <v>8892510387</v>
      </c>
      <c r="G98" s="5">
        <v>14342617341</v>
      </c>
      <c r="I98" s="5">
        <v>8892510387</v>
      </c>
      <c r="J98" s="5">
        <v>14389954266</v>
      </c>
      <c r="K98" s="5">
        <v>13731123962</v>
      </c>
      <c r="L98" s="5">
        <v>12168769649</v>
      </c>
      <c r="M98" s="5">
        <v>19024382841</v>
      </c>
      <c r="N98" s="5">
        <v>23270556685</v>
      </c>
      <c r="O98" s="5">
        <v>21455055711</v>
      </c>
      <c r="P98" s="5">
        <v>17303304955</v>
      </c>
      <c r="Q98" s="5">
        <v>20918453456</v>
      </c>
      <c r="R98" s="5">
        <v>35476763264</v>
      </c>
      <c r="S98" s="5">
        <v>11018274023</v>
      </c>
      <c r="T98" s="5">
        <v>19357303490</v>
      </c>
      <c r="U98" s="5">
        <v>27518969110</v>
      </c>
      <c r="V98" s="5">
        <v>25036281503</v>
      </c>
      <c r="W98" s="5">
        <v>31552465802</v>
      </c>
      <c r="X98" s="5">
        <v>21656364472</v>
      </c>
      <c r="Y98" s="5">
        <v>21976444763</v>
      </c>
      <c r="Z98" s="5">
        <v>18605671564</v>
      </c>
    </row>
    <row r="99" spans="3:26" ht="15.5" x14ac:dyDescent="0.35">
      <c r="C99" t="s">
        <v>134</v>
      </c>
      <c r="M99" s="5">
        <v>5000000000</v>
      </c>
      <c r="N99" s="5">
        <v>5000000000</v>
      </c>
      <c r="O99" s="5">
        <v>4000000000</v>
      </c>
      <c r="Q99" s="5">
        <v>3400000000</v>
      </c>
      <c r="R99" s="5">
        <v>4000000000</v>
      </c>
      <c r="T99" s="5">
        <v>4000000000</v>
      </c>
      <c r="U99" s="5">
        <v>4000000000</v>
      </c>
      <c r="W99" s="5">
        <v>5000000000</v>
      </c>
      <c r="X99" s="5">
        <v>3348650000</v>
      </c>
      <c r="Y99" s="5">
        <v>10542000000</v>
      </c>
      <c r="Z99" s="5">
        <v>8896500000</v>
      </c>
    </row>
    <row r="100" spans="3:26" ht="15.5" x14ac:dyDescent="0.35">
      <c r="C100" t="s">
        <v>135</v>
      </c>
    </row>
    <row r="101" spans="3:26" ht="15.5" x14ac:dyDescent="0.35">
      <c r="C101" t="s">
        <v>119</v>
      </c>
      <c r="X101" s="5">
        <v>929158081</v>
      </c>
    </row>
    <row r="102" spans="3:26" ht="15.5" x14ac:dyDescent="0.35">
      <c r="C102" t="s">
        <v>136</v>
      </c>
      <c r="D102" s="5">
        <v>3897925122</v>
      </c>
      <c r="E102" s="5">
        <v>3184615913</v>
      </c>
      <c r="F102" s="5">
        <v>2630996523</v>
      </c>
      <c r="G102" s="5">
        <v>6788442590</v>
      </c>
      <c r="I102" s="5">
        <v>2630996523</v>
      </c>
      <c r="J102" s="5">
        <v>5530931414</v>
      </c>
      <c r="K102" s="5">
        <v>5806535012</v>
      </c>
      <c r="L102" s="5">
        <v>6761903823</v>
      </c>
      <c r="M102" s="5">
        <v>7827544025</v>
      </c>
      <c r="N102" s="5">
        <v>12844999256</v>
      </c>
      <c r="O102" s="5">
        <v>8643260212</v>
      </c>
      <c r="P102" s="5">
        <v>9370638675</v>
      </c>
      <c r="Q102" s="5">
        <v>4866035778</v>
      </c>
      <c r="R102" s="5">
        <v>16570800363</v>
      </c>
      <c r="S102" s="5">
        <v>4285368280</v>
      </c>
      <c r="T102" s="5">
        <v>7653658367</v>
      </c>
      <c r="U102" s="5">
        <v>8571060759</v>
      </c>
      <c r="V102" s="5">
        <v>16035386337</v>
      </c>
      <c r="W102" s="5">
        <v>16848764943</v>
      </c>
      <c r="X102" s="5">
        <v>11115091891</v>
      </c>
      <c r="Y102" s="5">
        <v>6612860593</v>
      </c>
      <c r="Z102" s="5">
        <v>3954221777</v>
      </c>
    </row>
    <row r="103" spans="3:26" ht="15.5" x14ac:dyDescent="0.35">
      <c r="C103" t="s">
        <v>137</v>
      </c>
      <c r="D103" s="5">
        <v>80111384</v>
      </c>
      <c r="E103" s="5">
        <v>77911185</v>
      </c>
      <c r="F103" s="5">
        <v>60604746</v>
      </c>
      <c r="G103" s="5">
        <v>327681687</v>
      </c>
      <c r="I103" s="5">
        <v>60604746</v>
      </c>
      <c r="J103" s="5">
        <v>376695064</v>
      </c>
      <c r="K103" s="5">
        <v>553904742</v>
      </c>
      <c r="L103" s="5">
        <v>456194664</v>
      </c>
      <c r="M103" s="5">
        <v>32810241</v>
      </c>
      <c r="N103" s="5">
        <v>49379524</v>
      </c>
      <c r="O103" s="5">
        <v>156272101</v>
      </c>
      <c r="P103" s="5">
        <v>242547764</v>
      </c>
      <c r="Q103" s="5">
        <v>2644961560</v>
      </c>
      <c r="R103" s="5">
        <v>1709590065</v>
      </c>
      <c r="S103" s="5">
        <v>282208910</v>
      </c>
      <c r="T103" s="5">
        <v>676186678</v>
      </c>
      <c r="U103" s="5">
        <v>1975065480</v>
      </c>
      <c r="V103" s="5">
        <v>853982470</v>
      </c>
      <c r="W103" s="5">
        <v>1440982131</v>
      </c>
      <c r="X103" s="5">
        <v>1394216347</v>
      </c>
      <c r="Y103" s="5">
        <v>71808091</v>
      </c>
      <c r="Z103" s="5">
        <v>2440951708</v>
      </c>
    </row>
    <row r="104" spans="3:26" ht="15.5" x14ac:dyDescent="0.35">
      <c r="C104" t="s">
        <v>1173</v>
      </c>
      <c r="R104" s="5">
        <v>2193750000</v>
      </c>
    </row>
    <row r="105" spans="3:26" ht="15.5" x14ac:dyDescent="0.35">
      <c r="C105" t="s">
        <v>138</v>
      </c>
      <c r="D105" s="5">
        <v>153847925</v>
      </c>
      <c r="E105" s="5">
        <v>324721759</v>
      </c>
      <c r="F105" s="5">
        <v>382262545</v>
      </c>
      <c r="G105" s="5">
        <v>117308664</v>
      </c>
      <c r="I105" s="5">
        <v>382262545</v>
      </c>
      <c r="J105" s="5">
        <v>277712045</v>
      </c>
      <c r="K105" s="5">
        <v>233904008</v>
      </c>
      <c r="L105" s="5">
        <v>354838784</v>
      </c>
      <c r="M105" s="5">
        <v>502490441</v>
      </c>
      <c r="N105" s="5">
        <v>547106209</v>
      </c>
      <c r="O105" s="5">
        <v>357504733</v>
      </c>
      <c r="P105" s="5">
        <v>343104162</v>
      </c>
      <c r="Q105" s="5">
        <v>507501490</v>
      </c>
      <c r="R105" s="5">
        <v>840013221</v>
      </c>
      <c r="S105" s="5">
        <v>392957807</v>
      </c>
      <c r="T105" s="5">
        <v>727240660</v>
      </c>
      <c r="U105" s="5">
        <v>404493320</v>
      </c>
      <c r="V105" s="5">
        <v>481914523</v>
      </c>
      <c r="W105" s="5">
        <v>294294300</v>
      </c>
      <c r="X105" s="5">
        <v>355068020</v>
      </c>
      <c r="Y105" s="5">
        <v>345513935</v>
      </c>
      <c r="Z105" s="5">
        <v>494855710</v>
      </c>
    </row>
    <row r="106" spans="3:26" ht="15.5" x14ac:dyDescent="0.35">
      <c r="C106" t="s">
        <v>139</v>
      </c>
    </row>
    <row r="107" spans="3:26" ht="15.5" x14ac:dyDescent="0.35">
      <c r="C107" t="s">
        <v>140</v>
      </c>
      <c r="V107" s="5">
        <v>468750000</v>
      </c>
      <c r="W107" s="5">
        <v>2343750000</v>
      </c>
      <c r="X107" s="5">
        <v>4218750000</v>
      </c>
      <c r="Y107" s="5">
        <v>6854166667</v>
      </c>
      <c r="Z107" s="5">
        <v>1916666667</v>
      </c>
    </row>
    <row r="108" spans="3:26" ht="15.5" x14ac:dyDescent="0.35">
      <c r="C108" t="s">
        <v>141</v>
      </c>
      <c r="X108" s="5">
        <v>56280000</v>
      </c>
    </row>
    <row r="109" spans="3:26" ht="15.5" x14ac:dyDescent="0.35">
      <c r="C109" t="s">
        <v>142</v>
      </c>
      <c r="U109" s="5">
        <v>468750000</v>
      </c>
      <c r="V109" s="5">
        <v>1875000000</v>
      </c>
      <c r="W109" s="5">
        <v>1931280000</v>
      </c>
      <c r="X109" s="5">
        <v>2960506667</v>
      </c>
      <c r="Y109" s="5">
        <v>2562500000</v>
      </c>
      <c r="Z109" s="5">
        <v>1000000000</v>
      </c>
    </row>
    <row r="110" spans="3:26" ht="15.5" x14ac:dyDescent="0.35">
      <c r="C110" t="s">
        <v>145</v>
      </c>
      <c r="D110" s="5">
        <v>7098410385</v>
      </c>
      <c r="E110" s="5">
        <v>7098410385</v>
      </c>
      <c r="F110" s="5">
        <v>7098410385</v>
      </c>
      <c r="G110" s="5">
        <v>6679164235</v>
      </c>
      <c r="I110" s="5">
        <v>7098410385</v>
      </c>
      <c r="J110" s="5">
        <v>6785036110</v>
      </c>
      <c r="K110" s="5">
        <v>6687970106</v>
      </c>
      <c r="L110" s="5">
        <v>8662990131</v>
      </c>
      <c r="M110" s="5">
        <v>10868968048</v>
      </c>
      <c r="N110" s="5">
        <v>11864188605</v>
      </c>
      <c r="O110" s="5">
        <v>12000121855</v>
      </c>
      <c r="P110" s="5">
        <v>10031766908</v>
      </c>
      <c r="Q110" s="5">
        <v>10622970307</v>
      </c>
      <c r="R110" s="5">
        <v>10034936864</v>
      </c>
      <c r="S110" s="5">
        <v>10323099874</v>
      </c>
      <c r="T110" s="5">
        <v>4607084953</v>
      </c>
      <c r="U110" s="5">
        <v>3710535219</v>
      </c>
      <c r="V110" s="5">
        <v>5986238681</v>
      </c>
      <c r="W110" s="5">
        <v>9263986690</v>
      </c>
      <c r="X110" s="5">
        <v>9758343899</v>
      </c>
      <c r="Y110" s="5">
        <v>11131669087</v>
      </c>
      <c r="Z110" s="5">
        <v>5483838753</v>
      </c>
    </row>
    <row r="111" spans="3:26" ht="15.5" x14ac:dyDescent="0.35">
      <c r="C111" t="s">
        <v>146</v>
      </c>
      <c r="D111" s="5">
        <v>7098410385</v>
      </c>
      <c r="E111" s="5">
        <v>7098410385</v>
      </c>
      <c r="F111" s="5">
        <v>7098410385</v>
      </c>
      <c r="G111" s="5">
        <v>6679164235</v>
      </c>
      <c r="I111" s="5">
        <v>7098410385</v>
      </c>
      <c r="J111" s="5">
        <v>6785036110</v>
      </c>
      <c r="K111" s="5">
        <v>6687970106</v>
      </c>
      <c r="L111" s="5">
        <v>8662990131</v>
      </c>
      <c r="M111" s="5">
        <v>10868968048</v>
      </c>
      <c r="N111" s="5">
        <v>11864188605</v>
      </c>
      <c r="O111" s="5">
        <v>12000121855</v>
      </c>
      <c r="P111" s="5">
        <v>10031766908</v>
      </c>
      <c r="Q111" s="5">
        <v>10622970307</v>
      </c>
      <c r="R111" s="5">
        <v>10034936864</v>
      </c>
      <c r="S111" s="5">
        <v>10323099874</v>
      </c>
      <c r="T111" s="5">
        <v>4607084953</v>
      </c>
      <c r="U111" s="5">
        <v>3710535219</v>
      </c>
      <c r="V111" s="5">
        <v>5986238681</v>
      </c>
      <c r="W111" s="5">
        <v>9263986690</v>
      </c>
      <c r="X111" s="5">
        <v>9758343899</v>
      </c>
      <c r="Y111" s="5">
        <v>11131669087</v>
      </c>
      <c r="Z111" s="5">
        <v>5483838753</v>
      </c>
    </row>
    <row r="112" spans="3:26" ht="15.5" x14ac:dyDescent="0.35">
      <c r="C112" t="s">
        <v>143</v>
      </c>
      <c r="D112" s="5">
        <v>1051740440</v>
      </c>
      <c r="E112" s="5">
        <v>1051740440</v>
      </c>
      <c r="F112" s="5">
        <v>1051740440</v>
      </c>
      <c r="G112" s="5">
        <v>1051740440</v>
      </c>
      <c r="I112" s="5">
        <v>1051740440</v>
      </c>
      <c r="J112" s="5">
        <v>1157612315</v>
      </c>
      <c r="K112" s="5">
        <v>1414924815</v>
      </c>
      <c r="L112" s="5">
        <v>1414924815</v>
      </c>
      <c r="M112" s="5">
        <v>1414924815</v>
      </c>
      <c r="N112" s="5">
        <v>1414924815</v>
      </c>
      <c r="O112" s="5">
        <v>1414924815</v>
      </c>
      <c r="P112" s="5">
        <v>1414924815</v>
      </c>
      <c r="Q112" s="5">
        <v>1414924815</v>
      </c>
      <c r="R112" s="5">
        <v>2246886325</v>
      </c>
      <c r="S112" s="5">
        <v>1566018584</v>
      </c>
    </row>
    <row r="113" spans="2:26" ht="15.5" x14ac:dyDescent="0.35">
      <c r="C113" t="s">
        <v>323</v>
      </c>
    </row>
    <row r="114" spans="2:26" ht="15.5" x14ac:dyDescent="0.35">
      <c r="C114" t="s">
        <v>325</v>
      </c>
      <c r="V114" s="5">
        <v>468750000</v>
      </c>
      <c r="W114" s="5">
        <v>2343750000</v>
      </c>
      <c r="X114" s="5">
        <v>4275030000</v>
      </c>
      <c r="Y114" s="5">
        <v>6854166667</v>
      </c>
      <c r="Z114" s="5">
        <v>1916666667</v>
      </c>
    </row>
    <row r="115" spans="2:26" ht="15.5" x14ac:dyDescent="0.35">
      <c r="C115" t="s">
        <v>150</v>
      </c>
      <c r="D115" s="5">
        <v>17529588234</v>
      </c>
      <c r="E115" s="5">
        <v>16639898416</v>
      </c>
      <c r="F115" s="5">
        <v>15990920772</v>
      </c>
      <c r="G115" s="5">
        <v>21021781576</v>
      </c>
      <c r="I115" s="5">
        <v>15990920772</v>
      </c>
      <c r="J115" s="5">
        <v>21174990376</v>
      </c>
      <c r="K115" s="5">
        <v>20419094068</v>
      </c>
      <c r="L115" s="5">
        <v>20831759780</v>
      </c>
      <c r="M115" s="5">
        <v>29893350889</v>
      </c>
      <c r="N115" s="5">
        <v>35134745290</v>
      </c>
      <c r="O115" s="5">
        <v>33455177566</v>
      </c>
      <c r="P115" s="5">
        <v>27335071863</v>
      </c>
      <c r="Q115" s="5">
        <v>31541423763</v>
      </c>
      <c r="R115" s="5">
        <v>45511700128</v>
      </c>
      <c r="S115" s="5">
        <v>21341373897</v>
      </c>
      <c r="T115" s="5">
        <v>23964388443</v>
      </c>
      <c r="U115" s="5">
        <v>31229504329</v>
      </c>
      <c r="V115" s="5">
        <v>31022520184</v>
      </c>
      <c r="W115" s="5">
        <v>40816452492</v>
      </c>
      <c r="X115" s="5">
        <v>31414708371</v>
      </c>
      <c r="Y115" s="5">
        <v>33108113850</v>
      </c>
      <c r="Z115" s="5">
        <v>24089510317</v>
      </c>
    </row>
    <row r="116" spans="2:26" ht="15.5" x14ac:dyDescent="0.35">
      <c r="C116" t="s">
        <v>151</v>
      </c>
    </row>
    <row r="117" spans="2:26" ht="15.5" x14ac:dyDescent="0.35">
      <c r="C117" t="s">
        <v>152</v>
      </c>
      <c r="D117" s="5">
        <v>9600000000</v>
      </c>
      <c r="E117" s="5">
        <v>9600000000</v>
      </c>
      <c r="F117" s="5">
        <v>9600000000</v>
      </c>
      <c r="G117" s="5">
        <v>9600000000</v>
      </c>
      <c r="I117" s="5">
        <v>9600000000</v>
      </c>
      <c r="J117" s="5">
        <v>9600000000</v>
      </c>
      <c r="K117" s="5">
        <v>9600000000</v>
      </c>
      <c r="L117" s="5">
        <v>9600000000</v>
      </c>
      <c r="M117" s="5">
        <v>9600000000</v>
      </c>
      <c r="N117" s="5">
        <v>9600000000</v>
      </c>
      <c r="O117" s="5">
        <v>9600000000</v>
      </c>
      <c r="P117" s="5">
        <v>9600000000</v>
      </c>
      <c r="Q117" s="5">
        <v>9600000000</v>
      </c>
      <c r="R117" s="5">
        <v>9600000000</v>
      </c>
      <c r="S117" s="5">
        <v>9600000000</v>
      </c>
      <c r="T117" s="5">
        <v>9600000000</v>
      </c>
      <c r="U117" s="5">
        <v>9600000000</v>
      </c>
      <c r="V117" s="5">
        <v>9600000000</v>
      </c>
      <c r="W117" s="5">
        <v>9600000000</v>
      </c>
      <c r="X117" s="5">
        <v>9600000000</v>
      </c>
      <c r="Y117" s="5">
        <v>9600000000</v>
      </c>
      <c r="Z117" s="5">
        <v>9600000000</v>
      </c>
    </row>
    <row r="118" spans="2:26" ht="15.5" x14ac:dyDescent="0.35">
      <c r="C118" t="s">
        <v>153</v>
      </c>
      <c r="D118" s="5">
        <v>164137360</v>
      </c>
      <c r="E118" s="5">
        <v>164137360</v>
      </c>
      <c r="F118" s="5">
        <v>164137360</v>
      </c>
      <c r="G118" s="5">
        <v>164137360</v>
      </c>
      <c r="I118" s="5">
        <v>164137360</v>
      </c>
      <c r="J118" s="5">
        <v>164137360</v>
      </c>
      <c r="K118" s="5">
        <v>164137360</v>
      </c>
      <c r="L118" s="5">
        <v>164137360</v>
      </c>
      <c r="M118" s="5">
        <v>164137360</v>
      </c>
      <c r="N118" s="5">
        <v>164137360</v>
      </c>
      <c r="O118" s="5">
        <v>164137360</v>
      </c>
      <c r="P118" s="5">
        <v>164137360</v>
      </c>
      <c r="Q118" s="5">
        <v>164137360</v>
      </c>
      <c r="R118" s="5">
        <v>164137360</v>
      </c>
      <c r="S118" s="5">
        <v>164137360</v>
      </c>
      <c r="T118" s="5">
        <v>164137360</v>
      </c>
      <c r="U118" s="5">
        <v>164137360</v>
      </c>
      <c r="V118" s="5">
        <v>164137360</v>
      </c>
      <c r="W118" s="5">
        <v>164137360</v>
      </c>
      <c r="X118" s="5">
        <v>164137360</v>
      </c>
      <c r="Y118" s="5">
        <v>164137360</v>
      </c>
      <c r="Z118" s="5">
        <v>164137360</v>
      </c>
    </row>
    <row r="119" spans="2:26" ht="15.5" x14ac:dyDescent="0.35">
      <c r="C119" t="s">
        <v>155</v>
      </c>
      <c r="D119" s="5">
        <v>83364315881</v>
      </c>
      <c r="E119" s="5">
        <v>81922516503</v>
      </c>
      <c r="F119" s="5">
        <v>82948252110</v>
      </c>
      <c r="G119" s="5">
        <v>84219144824</v>
      </c>
      <c r="I119" s="5">
        <v>82948252110</v>
      </c>
      <c r="J119" s="5">
        <v>88166948439</v>
      </c>
      <c r="K119" s="5">
        <v>94971511368</v>
      </c>
      <c r="L119" s="5">
        <v>101802970607</v>
      </c>
      <c r="M119" s="5">
        <v>105802161640</v>
      </c>
      <c r="N119" s="5">
        <v>98587307309</v>
      </c>
      <c r="O119" s="5">
        <v>103871326527</v>
      </c>
      <c r="P119" s="5">
        <v>122928070930</v>
      </c>
      <c r="Q119" s="5">
        <v>119857865717</v>
      </c>
      <c r="R119" s="5">
        <v>107552331762</v>
      </c>
      <c r="S119" s="5">
        <v>102677239784</v>
      </c>
      <c r="T119" s="5">
        <v>106187072452</v>
      </c>
      <c r="U119" s="5">
        <v>100703957016</v>
      </c>
      <c r="V119" s="5">
        <v>87761057822</v>
      </c>
      <c r="W119" s="5">
        <v>47438542796</v>
      </c>
      <c r="X119" s="5">
        <v>37021201114</v>
      </c>
      <c r="Y119" s="5">
        <v>29958664770</v>
      </c>
      <c r="Z119" s="5">
        <v>28134157736</v>
      </c>
    </row>
    <row r="120" spans="2:26" ht="15.5" x14ac:dyDescent="0.35">
      <c r="C120" t="s">
        <v>156</v>
      </c>
      <c r="D120" s="5">
        <v>1132200000</v>
      </c>
      <c r="E120" s="5">
        <v>1132200000</v>
      </c>
      <c r="F120" s="5">
        <v>1132200000</v>
      </c>
      <c r="G120" s="5">
        <v>1132200000</v>
      </c>
      <c r="I120" s="5">
        <v>1132200000</v>
      </c>
      <c r="J120" s="5">
        <v>1132200000</v>
      </c>
      <c r="K120" s="5">
        <v>1132200000</v>
      </c>
      <c r="L120" s="5">
        <v>1132200000</v>
      </c>
      <c r="M120" s="5">
        <v>1132200000</v>
      </c>
      <c r="N120" s="5">
        <v>1132200000</v>
      </c>
      <c r="O120" s="5">
        <v>1132200000</v>
      </c>
      <c r="P120" s="5">
        <v>1032200000</v>
      </c>
      <c r="Q120" s="5">
        <v>932200000</v>
      </c>
      <c r="R120" s="5">
        <v>832200000</v>
      </c>
      <c r="S120" s="5">
        <v>732200000</v>
      </c>
      <c r="T120" s="5">
        <v>632200000</v>
      </c>
      <c r="U120" s="5">
        <v>432200000</v>
      </c>
      <c r="V120" s="5">
        <v>332200000</v>
      </c>
      <c r="W120" s="5">
        <v>292200000</v>
      </c>
      <c r="X120" s="5">
        <v>262200000</v>
      </c>
      <c r="Y120" s="5">
        <v>240200000</v>
      </c>
      <c r="Z120" s="5">
        <v>210200000</v>
      </c>
    </row>
    <row r="121" spans="2:26" ht="15.5" x14ac:dyDescent="0.35">
      <c r="C121" t="s">
        <v>157</v>
      </c>
      <c r="D121" s="5">
        <v>82232115881</v>
      </c>
      <c r="E121" s="5">
        <v>80790316503</v>
      </c>
      <c r="F121" s="5">
        <v>81816052110</v>
      </c>
      <c r="G121" s="5">
        <v>83086944824</v>
      </c>
      <c r="I121" s="5">
        <v>81816052110</v>
      </c>
      <c r="J121" s="5">
        <v>87034748439</v>
      </c>
      <c r="K121" s="5">
        <v>93839311368</v>
      </c>
      <c r="L121" s="5">
        <v>100670770607</v>
      </c>
      <c r="M121" s="5">
        <v>104669961640</v>
      </c>
      <c r="N121" s="5">
        <v>97455107309</v>
      </c>
      <c r="O121" s="5">
        <v>102739126527</v>
      </c>
      <c r="P121" s="5">
        <v>121895870930</v>
      </c>
      <c r="Q121" s="5">
        <v>118925665717</v>
      </c>
      <c r="R121" s="5">
        <v>106720131762</v>
      </c>
      <c r="S121" s="5">
        <v>101945039784</v>
      </c>
      <c r="T121" s="5">
        <v>105554872452</v>
      </c>
      <c r="U121" s="5">
        <v>100271757016</v>
      </c>
      <c r="V121" s="5">
        <v>87428857822</v>
      </c>
      <c r="W121" s="5">
        <v>47146342796</v>
      </c>
      <c r="X121" s="5">
        <v>36759001114</v>
      </c>
      <c r="Y121" s="5">
        <v>29718464770</v>
      </c>
      <c r="Z121" s="5">
        <v>27923957736</v>
      </c>
    </row>
    <row r="122" spans="2:26" ht="15.5" x14ac:dyDescent="0.35">
      <c r="C122" t="s">
        <v>158</v>
      </c>
      <c r="D122" s="5">
        <v>83364315881</v>
      </c>
      <c r="E122" s="5">
        <v>81922516503</v>
      </c>
      <c r="F122" s="5">
        <v>82948252110</v>
      </c>
      <c r="G122" s="5">
        <v>84219144824</v>
      </c>
      <c r="I122" s="5">
        <v>82948252110</v>
      </c>
      <c r="J122" s="5">
        <v>88166948439</v>
      </c>
      <c r="K122" s="5">
        <v>94971511368</v>
      </c>
      <c r="L122" s="5">
        <v>101802970607</v>
      </c>
      <c r="M122" s="5">
        <v>105802161640</v>
      </c>
      <c r="N122" s="5">
        <v>98587307309</v>
      </c>
      <c r="O122" s="5">
        <v>103871326527</v>
      </c>
      <c r="P122" s="5">
        <v>122928070930</v>
      </c>
      <c r="Q122" s="5">
        <v>119857865717</v>
      </c>
      <c r="R122" s="5">
        <v>107552331762</v>
      </c>
      <c r="S122" s="5">
        <v>102677239784</v>
      </c>
      <c r="T122" s="5">
        <v>106187072452</v>
      </c>
      <c r="U122" s="5">
        <v>100703957016</v>
      </c>
      <c r="V122" s="5">
        <v>87761057822</v>
      </c>
      <c r="W122" s="5">
        <v>47438542796</v>
      </c>
      <c r="X122" s="5">
        <v>37021201114</v>
      </c>
      <c r="Y122" s="5">
        <v>29958664770</v>
      </c>
      <c r="Z122" s="5">
        <v>28134157736</v>
      </c>
    </row>
    <row r="123" spans="2:26" ht="15.5" x14ac:dyDescent="0.35">
      <c r="C123" t="s">
        <v>10</v>
      </c>
      <c r="D123" s="5">
        <v>93128453241</v>
      </c>
      <c r="E123" s="5">
        <v>91686653863</v>
      </c>
      <c r="F123" s="5">
        <v>92712389470</v>
      </c>
      <c r="G123" s="5">
        <v>93983282184</v>
      </c>
      <c r="I123" s="5">
        <v>92712389470</v>
      </c>
      <c r="J123" s="5">
        <v>97931085799</v>
      </c>
      <c r="K123" s="5">
        <v>104735648728</v>
      </c>
      <c r="L123" s="5">
        <v>111567107967</v>
      </c>
      <c r="M123" s="5">
        <v>115566299000</v>
      </c>
      <c r="N123" s="5">
        <v>108351444669</v>
      </c>
      <c r="O123" s="5">
        <v>113635463887</v>
      </c>
      <c r="P123" s="5">
        <v>132692208290</v>
      </c>
      <c r="Q123" s="5">
        <v>129622003077</v>
      </c>
      <c r="R123" s="5">
        <v>117316469122</v>
      </c>
      <c r="S123" s="5">
        <v>112441377144</v>
      </c>
      <c r="T123" s="5">
        <v>115951209812</v>
      </c>
      <c r="U123" s="5">
        <v>110468094376</v>
      </c>
      <c r="V123" s="5">
        <v>97525195182</v>
      </c>
      <c r="W123" s="5">
        <v>57202680156</v>
      </c>
      <c r="X123" s="5">
        <v>46785338474</v>
      </c>
      <c r="Y123" s="5">
        <v>39722802130</v>
      </c>
      <c r="Z123" s="5">
        <v>37898295096</v>
      </c>
    </row>
    <row r="124" spans="2:26" ht="15.5" x14ac:dyDescent="0.35">
      <c r="C124" t="s">
        <v>160</v>
      </c>
      <c r="D124" s="5">
        <v>110658041475</v>
      </c>
      <c r="E124" s="5">
        <v>108326552279</v>
      </c>
      <c r="F124" s="5">
        <v>108703310242</v>
      </c>
      <c r="G124" s="5">
        <v>115005063760</v>
      </c>
      <c r="I124" s="5">
        <v>108703310242</v>
      </c>
      <c r="J124" s="5">
        <v>119106076175</v>
      </c>
      <c r="K124" s="5">
        <v>125154742796</v>
      </c>
      <c r="L124" s="5">
        <v>132398867747</v>
      </c>
      <c r="M124" s="5">
        <v>145459649889</v>
      </c>
      <c r="N124" s="5">
        <v>143486189959</v>
      </c>
      <c r="O124" s="5">
        <v>147090641453</v>
      </c>
      <c r="P124" s="5">
        <v>160027280153</v>
      </c>
      <c r="Q124" s="5">
        <v>161163426840</v>
      </c>
      <c r="R124" s="5">
        <v>162828169250</v>
      </c>
      <c r="S124" s="5">
        <v>133782751041</v>
      </c>
      <c r="T124" s="5">
        <v>139915598255</v>
      </c>
      <c r="U124" s="5">
        <v>141697598705</v>
      </c>
      <c r="V124" s="5">
        <v>128547715366</v>
      </c>
      <c r="W124" s="5">
        <v>98019132648</v>
      </c>
      <c r="X124" s="5">
        <v>78200046845</v>
      </c>
      <c r="Y124" s="5">
        <v>72830915980</v>
      </c>
      <c r="Z124" s="5">
        <v>61987805413</v>
      </c>
    </row>
    <row r="125" spans="2:26" ht="15.5" x14ac:dyDescent="0.35">
      <c r="C125" t="s">
        <v>161</v>
      </c>
      <c r="D125" s="5">
        <v>96000000</v>
      </c>
      <c r="E125" s="5">
        <v>96000000</v>
      </c>
      <c r="F125" s="5">
        <v>96000000</v>
      </c>
      <c r="G125" s="5">
        <v>96000000</v>
      </c>
      <c r="I125" s="5">
        <v>96000000</v>
      </c>
      <c r="J125" s="5">
        <v>96000000</v>
      </c>
      <c r="K125" s="5">
        <v>96000000</v>
      </c>
      <c r="L125" s="5">
        <v>96000000</v>
      </c>
      <c r="M125" s="5">
        <v>96000000</v>
      </c>
      <c r="N125" s="5">
        <v>96000000</v>
      </c>
      <c r="O125" s="5">
        <v>96000000</v>
      </c>
      <c r="P125" s="5">
        <v>96000000</v>
      </c>
      <c r="Q125" s="5">
        <v>96000000</v>
      </c>
      <c r="R125" s="5">
        <v>96000000</v>
      </c>
      <c r="S125" s="5">
        <v>96000000</v>
      </c>
      <c r="T125" s="5">
        <v>9600000</v>
      </c>
      <c r="U125" s="5">
        <v>9600000</v>
      </c>
      <c r="V125" s="5">
        <v>9600000</v>
      </c>
      <c r="W125" s="5">
        <v>9600000</v>
      </c>
      <c r="X125" s="5">
        <v>9600000</v>
      </c>
      <c r="Y125" s="5">
        <v>9600000</v>
      </c>
      <c r="Z125" s="5">
        <v>9600000</v>
      </c>
    </row>
    <row r="127" spans="2:26" ht="15.5" x14ac:dyDescent="0.35">
      <c r="B127" t="s">
        <v>162</v>
      </c>
      <c r="C127" t="s">
        <v>163</v>
      </c>
      <c r="D127" s="5">
        <v>-3939760017</v>
      </c>
      <c r="E127" s="5">
        <v>-7417489256</v>
      </c>
      <c r="F127" s="5">
        <v>-5903599006</v>
      </c>
      <c r="G127" s="5">
        <v>8358004107</v>
      </c>
      <c r="I127" s="5">
        <v>-9950534255</v>
      </c>
      <c r="J127" s="5">
        <v>8390249574</v>
      </c>
      <c r="K127" s="5">
        <v>900494679</v>
      </c>
      <c r="L127" s="5">
        <v>11767823179</v>
      </c>
      <c r="M127" s="5">
        <v>-1471329430</v>
      </c>
      <c r="N127" s="5">
        <v>782078950</v>
      </c>
      <c r="O127" s="5">
        <v>-5608946676</v>
      </c>
      <c r="P127" s="5">
        <v>-1984921568</v>
      </c>
      <c r="Q127" s="5">
        <v>15388660677</v>
      </c>
      <c r="R127" s="5">
        <v>6871373245</v>
      </c>
      <c r="S127" s="5">
        <v>10910801951</v>
      </c>
      <c r="T127" s="5">
        <v>9999770412</v>
      </c>
      <c r="U127" s="5">
        <v>13814790256</v>
      </c>
      <c r="V127" s="5">
        <v>10588729023</v>
      </c>
      <c r="W127" s="5">
        <v>5100086069</v>
      </c>
      <c r="X127" s="5">
        <v>9647718776</v>
      </c>
      <c r="Y127" s="5">
        <v>4064913956</v>
      </c>
      <c r="Z127" s="5">
        <v>4351799510</v>
      </c>
    </row>
    <row r="128" spans="2:26" ht="15.5" x14ac:dyDescent="0.35">
      <c r="C128" t="s">
        <v>328</v>
      </c>
      <c r="D128" s="5">
        <v>27521283613</v>
      </c>
      <c r="E128" s="5">
        <v>18964762437</v>
      </c>
      <c r="F128" s="5">
        <v>27546734937</v>
      </c>
      <c r="G128" s="5">
        <v>31016515720</v>
      </c>
      <c r="I128" s="5">
        <v>94348460867</v>
      </c>
      <c r="J128" s="5">
        <v>99820500823</v>
      </c>
      <c r="K128" s="5">
        <v>108770017368</v>
      </c>
      <c r="L128" s="5">
        <v>179882279479</v>
      </c>
      <c r="M128" s="5">
        <v>164094763714</v>
      </c>
      <c r="N128" s="5">
        <v>131361447117</v>
      </c>
      <c r="O128" s="5">
        <v>178746888611</v>
      </c>
      <c r="P128" s="5">
        <v>235793898817</v>
      </c>
      <c r="Q128" s="5">
        <v>228770966698</v>
      </c>
      <c r="R128" s="5">
        <v>161961010125</v>
      </c>
      <c r="S128" s="5">
        <v>176608401952</v>
      </c>
      <c r="T128" s="5">
        <v>243846933901</v>
      </c>
      <c r="U128" s="5">
        <v>264166680440</v>
      </c>
      <c r="V128" s="5">
        <v>224325892611</v>
      </c>
      <c r="W128" s="5">
        <v>197025464892</v>
      </c>
      <c r="X128" s="5">
        <v>160687726557</v>
      </c>
      <c r="Y128" s="5">
        <v>121173518012</v>
      </c>
      <c r="Z128" s="5">
        <v>162576217818</v>
      </c>
    </row>
    <row r="129" spans="3:26" ht="15.5" x14ac:dyDescent="0.35">
      <c r="C129" t="s">
        <v>703</v>
      </c>
      <c r="D129" s="5">
        <v>-28991340088</v>
      </c>
      <c r="E129" s="5">
        <v>-23007509091</v>
      </c>
      <c r="F129" s="5">
        <v>-30018071479</v>
      </c>
      <c r="G129" s="5">
        <v>-20324216741</v>
      </c>
      <c r="I129" s="5">
        <v>-93827788814</v>
      </c>
      <c r="J129" s="5">
        <v>-83068383553</v>
      </c>
      <c r="K129" s="5">
        <v>-100276252709</v>
      </c>
      <c r="L129" s="5">
        <v>-158547440818</v>
      </c>
      <c r="M129" s="5">
        <v>-155379261111</v>
      </c>
      <c r="N129" s="5">
        <v>-119898246171</v>
      </c>
      <c r="O129" s="5">
        <v>-173856077104</v>
      </c>
    </row>
    <row r="130" spans="3:26" ht="15.5" x14ac:dyDescent="0.35">
      <c r="C130" t="s">
        <v>330</v>
      </c>
      <c r="D130" s="5">
        <v>-2824364345</v>
      </c>
      <c r="E130" s="5">
        <v>-3275279408</v>
      </c>
      <c r="F130" s="5">
        <v>-3875327399</v>
      </c>
      <c r="G130" s="5">
        <v>-3245003255</v>
      </c>
      <c r="I130" s="5">
        <v>-12256584499</v>
      </c>
      <c r="J130" s="5">
        <v>-9737483936</v>
      </c>
      <c r="K130" s="5">
        <v>-9279626558</v>
      </c>
      <c r="L130" s="5">
        <v>-10580017323</v>
      </c>
      <c r="M130" s="5">
        <v>-9809583693</v>
      </c>
      <c r="N130" s="5">
        <v>-10964524569</v>
      </c>
      <c r="O130" s="5">
        <v>-10233112841</v>
      </c>
    </row>
    <row r="131" spans="3:26" ht="15.5" x14ac:dyDescent="0.35">
      <c r="C131" t="s">
        <v>1174</v>
      </c>
    </row>
    <row r="132" spans="3:26" ht="15.5" x14ac:dyDescent="0.35">
      <c r="C132" t="s">
        <v>1111</v>
      </c>
      <c r="P132" s="5">
        <v>-210830932564</v>
      </c>
      <c r="Q132" s="5">
        <v>-181386562320</v>
      </c>
      <c r="R132" s="5">
        <v>-132401457317</v>
      </c>
      <c r="S132" s="5">
        <v>-141609704194</v>
      </c>
      <c r="T132" s="5">
        <v>-207814492062</v>
      </c>
      <c r="U132" s="5">
        <v>-222836805878</v>
      </c>
      <c r="V132" s="5">
        <v>-189739947401</v>
      </c>
      <c r="W132" s="5">
        <v>-171222254601</v>
      </c>
      <c r="X132" s="5">
        <v>-133660380977</v>
      </c>
      <c r="Y132" s="5">
        <v>-100643909264</v>
      </c>
      <c r="Z132" s="5">
        <v>-140106665947</v>
      </c>
    </row>
    <row r="133" spans="3:26" ht="15.5" x14ac:dyDescent="0.35">
      <c r="C133" t="s">
        <v>1113</v>
      </c>
      <c r="P133" s="5">
        <v>-9425155583</v>
      </c>
      <c r="Q133" s="5">
        <v>-16587218693</v>
      </c>
      <c r="R133" s="5">
        <v>-14059345336</v>
      </c>
      <c r="S133" s="5">
        <v>-15235008395</v>
      </c>
      <c r="T133" s="5">
        <v>-16183390761</v>
      </c>
      <c r="U133" s="5">
        <v>-14101619534</v>
      </c>
      <c r="V133" s="5">
        <v>-10888093642</v>
      </c>
      <c r="W133" s="5">
        <v>-9152619312</v>
      </c>
      <c r="X133" s="5">
        <v>-8512833716</v>
      </c>
      <c r="Y133" s="5">
        <v>-7311977168</v>
      </c>
      <c r="Z133" s="5">
        <v>-7453054045</v>
      </c>
    </row>
    <row r="134" spans="3:26" ht="15.5" x14ac:dyDescent="0.35">
      <c r="C134" t="s">
        <v>896</v>
      </c>
      <c r="P134" s="5">
        <v>-11283115425</v>
      </c>
      <c r="Q134" s="5">
        <v>-9703105570</v>
      </c>
      <c r="R134" s="5">
        <v>-7619960085</v>
      </c>
      <c r="S134" s="5">
        <v>-7606691459</v>
      </c>
      <c r="T134" s="5">
        <v>-7409888802</v>
      </c>
      <c r="U134" s="5">
        <v>-9360571743</v>
      </c>
      <c r="V134" s="5">
        <v>-5853065622</v>
      </c>
      <c r="W134" s="5">
        <v>-4474205828</v>
      </c>
      <c r="X134" s="5">
        <v>-4081114693</v>
      </c>
      <c r="Y134" s="5">
        <v>-4332306776</v>
      </c>
      <c r="Z134" s="5">
        <v>-4393883034</v>
      </c>
    </row>
    <row r="135" spans="3:26" ht="15.5" x14ac:dyDescent="0.35">
      <c r="C135" t="s">
        <v>89</v>
      </c>
      <c r="P135" s="5">
        <v>-2520389948</v>
      </c>
      <c r="Q135" s="5">
        <v>-2335110734</v>
      </c>
      <c r="R135" s="5">
        <v>-2219726698</v>
      </c>
      <c r="S135" s="5">
        <v>-1834446617</v>
      </c>
      <c r="T135" s="5">
        <v>-1882359255</v>
      </c>
      <c r="U135" s="5">
        <v>-1712666612</v>
      </c>
      <c r="V135" s="5">
        <v>-1586474906</v>
      </c>
      <c r="W135" s="5">
        <v>-1266999804</v>
      </c>
      <c r="X135" s="5">
        <v>-1093981379</v>
      </c>
      <c r="Y135" s="5">
        <v>-875705345</v>
      </c>
      <c r="Z135" s="5">
        <v>-1088124916</v>
      </c>
    </row>
    <row r="136" spans="3:26" ht="15.5" x14ac:dyDescent="0.35">
      <c r="C136" t="s">
        <v>1114</v>
      </c>
      <c r="P136" s="5">
        <v>-234059593520</v>
      </c>
      <c r="Q136" s="5">
        <v>-210011997317</v>
      </c>
      <c r="R136" s="5">
        <v>-156300489436</v>
      </c>
      <c r="S136" s="5">
        <v>-166285850665</v>
      </c>
      <c r="T136" s="5">
        <v>-233290130880</v>
      </c>
      <c r="U136" s="5">
        <v>-248011663767</v>
      </c>
      <c r="V136" s="5">
        <v>-208067581571</v>
      </c>
      <c r="W136" s="5">
        <v>-186116079545</v>
      </c>
      <c r="X136" s="5">
        <v>-147348310765</v>
      </c>
      <c r="Y136" s="5">
        <v>-113163898553</v>
      </c>
      <c r="Z136" s="5">
        <v>-153041727942</v>
      </c>
    </row>
    <row r="137" spans="3:26" ht="15.5" x14ac:dyDescent="0.35">
      <c r="C137" t="s">
        <v>1175</v>
      </c>
    </row>
    <row r="138" spans="3:26" ht="15.5" x14ac:dyDescent="0.35">
      <c r="C138" t="s">
        <v>1116</v>
      </c>
      <c r="D138" s="5">
        <v>162000000</v>
      </c>
      <c r="E138" s="5">
        <v>162000000</v>
      </c>
      <c r="F138" s="5">
        <v>108000000</v>
      </c>
      <c r="G138" s="5">
        <v>180000000</v>
      </c>
      <c r="I138" s="5">
        <v>648000000</v>
      </c>
      <c r="J138" s="5">
        <v>648000000</v>
      </c>
      <c r="K138" s="5">
        <v>648000000</v>
      </c>
      <c r="L138" s="5">
        <v>717825000</v>
      </c>
    </row>
    <row r="139" spans="3:26" ht="15.5" x14ac:dyDescent="0.35">
      <c r="C139" t="s">
        <v>165</v>
      </c>
      <c r="D139" s="5">
        <v>132712649</v>
      </c>
      <c r="E139" s="5">
        <v>218592757</v>
      </c>
      <c r="F139" s="5">
        <v>265119504</v>
      </c>
      <c r="G139" s="5">
        <v>271957521</v>
      </c>
      <c r="I139" s="5">
        <v>1082672305</v>
      </c>
      <c r="J139" s="5">
        <v>717816243</v>
      </c>
      <c r="K139" s="5">
        <v>618536776</v>
      </c>
      <c r="L139" s="5">
        <v>288406600</v>
      </c>
      <c r="M139" s="5">
        <v>317152237</v>
      </c>
      <c r="N139" s="5">
        <v>558342029</v>
      </c>
      <c r="O139" s="5">
        <v>713440829</v>
      </c>
      <c r="P139" s="5">
        <v>898096981</v>
      </c>
      <c r="Q139" s="5">
        <v>964064811</v>
      </c>
      <c r="R139" s="5">
        <v>1866761104</v>
      </c>
      <c r="S139" s="5">
        <v>2562585257</v>
      </c>
      <c r="T139" s="5">
        <v>2977124922</v>
      </c>
      <c r="U139" s="5">
        <v>1924169500</v>
      </c>
      <c r="V139" s="5">
        <v>502985650</v>
      </c>
      <c r="W139" s="5">
        <v>148806365</v>
      </c>
      <c r="X139" s="5">
        <v>81159492</v>
      </c>
      <c r="Y139" s="5">
        <v>128560391</v>
      </c>
      <c r="Z139" s="5">
        <v>124628468</v>
      </c>
    </row>
    <row r="140" spans="3:26" ht="15.5" x14ac:dyDescent="0.35">
      <c r="C140" t="s">
        <v>1117</v>
      </c>
      <c r="D140" s="5">
        <v>17134140</v>
      </c>
      <c r="E140" s="5">
        <v>-11177155</v>
      </c>
      <c r="F140" s="5">
        <v>58767360</v>
      </c>
      <c r="G140" s="5">
        <v>-8269129</v>
      </c>
      <c r="I140" s="5">
        <v>54705886</v>
      </c>
      <c r="J140" s="5">
        <v>9799997</v>
      </c>
      <c r="K140" s="5">
        <v>141137697</v>
      </c>
      <c r="L140" s="5">
        <v>27516759</v>
      </c>
      <c r="M140" s="5">
        <v>29198528</v>
      </c>
      <c r="N140" s="5">
        <v>80616467</v>
      </c>
      <c r="O140" s="5">
        <v>60881057</v>
      </c>
      <c r="P140" s="5">
        <v>714107363</v>
      </c>
      <c r="Q140" s="5">
        <v>38677201</v>
      </c>
      <c r="R140" s="5">
        <v>37523879</v>
      </c>
      <c r="S140" s="5">
        <v>1100217</v>
      </c>
      <c r="T140" s="5">
        <v>1660320860</v>
      </c>
      <c r="U140" s="5">
        <v>126143989</v>
      </c>
      <c r="V140" s="5">
        <v>-604138808</v>
      </c>
      <c r="W140" s="5">
        <v>-374572139</v>
      </c>
      <c r="X140" s="5">
        <v>-484003879</v>
      </c>
      <c r="Y140" s="5">
        <v>854606836</v>
      </c>
      <c r="Z140" s="5">
        <v>503003432</v>
      </c>
    </row>
    <row r="141" spans="3:26" ht="15.5" x14ac:dyDescent="0.35">
      <c r="C141" t="s">
        <v>461</v>
      </c>
      <c r="K141" s="5">
        <v>353682105</v>
      </c>
      <c r="L141" s="5">
        <v>305138207</v>
      </c>
      <c r="R141" s="5">
        <v>522567927</v>
      </c>
      <c r="T141" s="5">
        <v>172806232</v>
      </c>
    </row>
    <row r="142" spans="3:26" ht="15.5" x14ac:dyDescent="0.35">
      <c r="C142" t="s">
        <v>1176</v>
      </c>
      <c r="D142" s="5">
        <v>294712649</v>
      </c>
      <c r="E142" s="5">
        <v>380592757</v>
      </c>
      <c r="F142" s="5">
        <v>373119504</v>
      </c>
      <c r="G142" s="5">
        <v>451957521</v>
      </c>
      <c r="I142" s="5">
        <v>1730672305</v>
      </c>
      <c r="J142" s="5">
        <v>1365816243</v>
      </c>
      <c r="K142" s="5">
        <v>1620218881</v>
      </c>
      <c r="L142" s="5">
        <v>1311369807</v>
      </c>
      <c r="M142" s="5">
        <v>317152237</v>
      </c>
      <c r="N142" s="5">
        <v>558342029</v>
      </c>
      <c r="O142" s="5">
        <v>713440829</v>
      </c>
      <c r="P142" s="5">
        <v>898096981</v>
      </c>
      <c r="Q142" s="5">
        <v>964064811</v>
      </c>
      <c r="R142" s="5">
        <v>2389329031</v>
      </c>
      <c r="S142" s="5">
        <v>2562585257</v>
      </c>
      <c r="T142" s="5">
        <v>3149931154</v>
      </c>
      <c r="U142" s="5">
        <v>1924169500</v>
      </c>
      <c r="V142" s="5">
        <v>502985650</v>
      </c>
      <c r="W142" s="5">
        <v>148806365</v>
      </c>
      <c r="X142" s="5">
        <v>81159492</v>
      </c>
      <c r="Y142" s="5">
        <v>128560391</v>
      </c>
      <c r="Z142" s="5">
        <v>124628468</v>
      </c>
    </row>
    <row r="143" spans="3:26" ht="15.5" x14ac:dyDescent="0.35">
      <c r="C143" t="s">
        <v>1177</v>
      </c>
    </row>
    <row r="144" spans="3:26" ht="15.5" x14ac:dyDescent="0.35">
      <c r="C144" t="s">
        <v>456</v>
      </c>
      <c r="D144" s="5">
        <v>42814014</v>
      </c>
      <c r="E144" s="5">
        <v>-468878796</v>
      </c>
      <c r="F144" s="5">
        <v>11178071</v>
      </c>
      <c r="G144" s="5">
        <v>467019991</v>
      </c>
      <c r="O144" s="5">
        <v>-842994688</v>
      </c>
      <c r="P144" s="5">
        <v>-4593432439</v>
      </c>
      <c r="Q144" s="5">
        <v>-3704152045</v>
      </c>
      <c r="R144" s="5">
        <v>-962338826</v>
      </c>
      <c r="S144" s="5">
        <v>-1483827960</v>
      </c>
      <c r="T144" s="5">
        <v>-4769701563</v>
      </c>
      <c r="U144" s="5">
        <v>-3858932990</v>
      </c>
      <c r="V144" s="5">
        <v>-4923550498</v>
      </c>
      <c r="W144" s="5">
        <v>-4395811471</v>
      </c>
      <c r="X144" s="5">
        <v>-1725663994</v>
      </c>
      <c r="Y144" s="5">
        <v>-3960269784</v>
      </c>
      <c r="Z144" s="5">
        <v>-4398875808</v>
      </c>
    </row>
    <row r="145" spans="3:26" ht="15.5" x14ac:dyDescent="0.35">
      <c r="C145" t="s">
        <v>457</v>
      </c>
      <c r="K145" s="5">
        <v>-75000000</v>
      </c>
      <c r="L145" s="5">
        <v>-325884725</v>
      </c>
      <c r="M145" s="5">
        <v>-723599105</v>
      </c>
      <c r="N145" s="5">
        <v>-355555923</v>
      </c>
      <c r="O145" s="5">
        <v>-197972540</v>
      </c>
      <c r="P145" s="5">
        <v>-737998770</v>
      </c>
      <c r="Q145" s="5">
        <v>-668898671</v>
      </c>
      <c r="R145" s="5">
        <v>-253661528</v>
      </c>
      <c r="S145" s="5">
        <v>-491606850</v>
      </c>
      <c r="T145" s="5">
        <v>-597583060</v>
      </c>
      <c r="U145" s="5">
        <v>-531606916</v>
      </c>
      <c r="V145" s="5">
        <v>-644878361</v>
      </c>
      <c r="W145" s="5">
        <v>-1187722033</v>
      </c>
      <c r="X145" s="5">
        <v>-1563188635</v>
      </c>
      <c r="Y145" s="5">
        <v>-967602946</v>
      </c>
      <c r="Z145" s="5">
        <v>-1411446458</v>
      </c>
    </row>
    <row r="146" spans="3:26" ht="15.5" x14ac:dyDescent="0.35">
      <c r="C146" t="s">
        <v>1178</v>
      </c>
      <c r="D146" s="5">
        <v>59948154</v>
      </c>
      <c r="E146" s="5">
        <v>-480055951</v>
      </c>
      <c r="F146" s="5">
        <v>69945431</v>
      </c>
      <c r="G146" s="5">
        <v>458750862</v>
      </c>
      <c r="I146" s="5">
        <v>54705886</v>
      </c>
      <c r="J146" s="5">
        <v>9799997</v>
      </c>
      <c r="K146" s="5">
        <v>66137697</v>
      </c>
      <c r="L146" s="5">
        <v>-298367966</v>
      </c>
      <c r="M146" s="5">
        <v>-694400577</v>
      </c>
      <c r="N146" s="5">
        <v>-274939456</v>
      </c>
      <c r="O146" s="5">
        <v>-980086171</v>
      </c>
      <c r="P146" s="5">
        <v>-4617323846</v>
      </c>
      <c r="Q146" s="5">
        <v>-4334373515</v>
      </c>
      <c r="R146" s="5">
        <v>-1178476475</v>
      </c>
      <c r="S146" s="5">
        <v>-1974334593</v>
      </c>
      <c r="T146" s="5">
        <v>-3706963763</v>
      </c>
      <c r="U146" s="5">
        <v>-4264395917</v>
      </c>
      <c r="V146" s="5">
        <v>-6172567667</v>
      </c>
      <c r="W146" s="5">
        <v>-5958105643</v>
      </c>
      <c r="X146" s="5">
        <v>-3772856508</v>
      </c>
      <c r="Y146" s="5">
        <v>-4073265894</v>
      </c>
      <c r="Z146" s="5">
        <v>-5307318834</v>
      </c>
    </row>
    <row r="147" spans="3:26" ht="15.5" x14ac:dyDescent="0.35">
      <c r="C147" t="s">
        <v>173</v>
      </c>
      <c r="L147" s="5">
        <v>-5000000000</v>
      </c>
      <c r="N147" s="5">
        <v>1000000000</v>
      </c>
      <c r="O147" s="5">
        <v>3524145325</v>
      </c>
      <c r="P147" s="5">
        <v>-4351894750</v>
      </c>
      <c r="Q147" s="5">
        <v>-3899656250</v>
      </c>
      <c r="R147" s="5">
        <v>3432424375</v>
      </c>
      <c r="S147" s="5">
        <v>-4801875450</v>
      </c>
      <c r="T147" s="5">
        <v>-2627055750</v>
      </c>
      <c r="U147" s="5">
        <v>1470645465</v>
      </c>
      <c r="V147" s="5">
        <v>-7632205450</v>
      </c>
      <c r="W147" s="5">
        <v>-1776888542</v>
      </c>
      <c r="X147" s="5">
        <v>-10145571575</v>
      </c>
      <c r="Y147" s="5">
        <v>7565264100</v>
      </c>
      <c r="Z147" s="5">
        <v>-3506960312</v>
      </c>
    </row>
    <row r="148" spans="3:26" ht="15.5" x14ac:dyDescent="0.35">
      <c r="C148" t="s">
        <v>174</v>
      </c>
      <c r="D148" s="5">
        <v>-17462704</v>
      </c>
      <c r="E148" s="5">
        <v>3214614504</v>
      </c>
      <c r="F148" s="5">
        <v>-5261377175</v>
      </c>
      <c r="G148" s="5">
        <v>13975000</v>
      </c>
      <c r="I148" s="5">
        <v>765713710</v>
      </c>
      <c r="J148" s="5">
        <v>8850572256</v>
      </c>
      <c r="K148" s="5">
        <v>-330950540</v>
      </c>
      <c r="L148" s="5">
        <v>-7036997751</v>
      </c>
      <c r="M148" s="5">
        <v>-529650227</v>
      </c>
      <c r="N148" s="5">
        <v>-1138480239</v>
      </c>
      <c r="O148" s="5">
        <v>-1330766110</v>
      </c>
      <c r="P148" s="5">
        <v>-963980063</v>
      </c>
      <c r="Q148" s="5">
        <v>-10191221064</v>
      </c>
      <c r="R148" s="5">
        <v>-21581081020</v>
      </c>
      <c r="S148" s="5">
        <v>-9655863652</v>
      </c>
      <c r="T148" s="5">
        <v>-5832558030</v>
      </c>
      <c r="U148" s="5">
        <v>-8975089665</v>
      </c>
      <c r="V148" s="5">
        <v>25211957017</v>
      </c>
      <c r="W148" s="5">
        <v>1719765097</v>
      </c>
      <c r="X148" s="5">
        <v>-1042072534</v>
      </c>
      <c r="Y148" s="5">
        <v>-11864575796</v>
      </c>
      <c r="Z148" s="5">
        <v>-1215176954</v>
      </c>
    </row>
    <row r="149" spans="3:26" ht="15.5" x14ac:dyDescent="0.35">
      <c r="C149" t="s">
        <v>1123</v>
      </c>
      <c r="W149" s="5">
        <v>3952600000</v>
      </c>
    </row>
    <row r="150" spans="3:26" ht="15.5" x14ac:dyDescent="0.35">
      <c r="C150" t="s">
        <v>1179</v>
      </c>
      <c r="W150" s="5">
        <v>438030000</v>
      </c>
    </row>
    <row r="151" spans="3:26" ht="15.5" x14ac:dyDescent="0.35">
      <c r="C151" t="s">
        <v>336</v>
      </c>
      <c r="F151" s="5">
        <v>4900000</v>
      </c>
      <c r="I151" s="5">
        <v>4900000</v>
      </c>
      <c r="J151" s="5">
        <v>127500000</v>
      </c>
      <c r="U151" s="5">
        <v>28000000</v>
      </c>
      <c r="X151" s="5">
        <v>26500000</v>
      </c>
    </row>
    <row r="152" spans="3:26" ht="15.5" x14ac:dyDescent="0.35">
      <c r="C152" t="s">
        <v>1125</v>
      </c>
      <c r="D152" s="5">
        <v>2037687671</v>
      </c>
      <c r="E152" s="5">
        <v>3214614504</v>
      </c>
      <c r="I152" s="5">
        <v>6392572885</v>
      </c>
      <c r="J152" s="5">
        <v>8743168256</v>
      </c>
      <c r="K152" s="5">
        <v>-205910814</v>
      </c>
      <c r="L152" s="5">
        <v>-7036997751</v>
      </c>
      <c r="M152" s="5">
        <v>-172756537</v>
      </c>
      <c r="N152" s="5">
        <v>-195430196</v>
      </c>
      <c r="O152" s="5">
        <v>-267921120</v>
      </c>
      <c r="P152" s="5">
        <v>-218471102</v>
      </c>
      <c r="Q152" s="5">
        <v>-272403111</v>
      </c>
      <c r="R152" s="5">
        <v>-814242735</v>
      </c>
      <c r="S152" s="5">
        <v>-258694849</v>
      </c>
      <c r="T152" s="5">
        <v>-804440948</v>
      </c>
      <c r="U152" s="5">
        <v>-135984648</v>
      </c>
      <c r="V152" s="5">
        <v>998184302</v>
      </c>
      <c r="W152" s="5">
        <v>-2177736812</v>
      </c>
      <c r="X152" s="5">
        <v>-817368079</v>
      </c>
      <c r="Y152" s="5">
        <v>297083167</v>
      </c>
      <c r="Z152" s="5">
        <v>3214462635</v>
      </c>
    </row>
    <row r="153" spans="3:26" ht="15.5" x14ac:dyDescent="0.35">
      <c r="C153" t="s">
        <v>611</v>
      </c>
      <c r="D153" s="5">
        <v>-2055150375</v>
      </c>
      <c r="F153" s="5">
        <v>-5252302175</v>
      </c>
      <c r="I153" s="5">
        <v>-5252302175</v>
      </c>
    </row>
    <row r="154" spans="3:26" ht="15.5" x14ac:dyDescent="0.35">
      <c r="C154" t="s">
        <v>176</v>
      </c>
      <c r="F154" s="5">
        <v>-13975000</v>
      </c>
      <c r="G154" s="5">
        <v>13975000</v>
      </c>
      <c r="I154" s="5">
        <v>-379457000</v>
      </c>
      <c r="J154" s="5">
        <v>-20096000</v>
      </c>
      <c r="K154" s="5">
        <v>-125039726</v>
      </c>
      <c r="M154" s="5">
        <v>-356893690</v>
      </c>
      <c r="N154" s="5">
        <v>-943050043</v>
      </c>
      <c r="O154" s="5">
        <v>-1062844990</v>
      </c>
      <c r="P154" s="5">
        <v>-745508961</v>
      </c>
      <c r="Q154" s="5">
        <v>-9918817953</v>
      </c>
      <c r="R154" s="5">
        <v>-20766838285</v>
      </c>
      <c r="S154" s="5">
        <v>-618352196</v>
      </c>
      <c r="T154" s="5">
        <v>-8514515494</v>
      </c>
      <c r="U154" s="5">
        <v>-1464118646</v>
      </c>
      <c r="V154" s="5">
        <v>-5355422285</v>
      </c>
      <c r="W154" s="5">
        <v>-493128091</v>
      </c>
      <c r="X154" s="5">
        <v>-251204455</v>
      </c>
      <c r="Y154" s="5">
        <v>-12161658963</v>
      </c>
      <c r="Z154" s="5">
        <v>-380134589</v>
      </c>
    </row>
    <row r="155" spans="3:26" ht="15.5" x14ac:dyDescent="0.35">
      <c r="C155" t="s">
        <v>1126</v>
      </c>
      <c r="V155" s="5">
        <v>29569195000</v>
      </c>
    </row>
    <row r="156" spans="3:26" ht="15.5" x14ac:dyDescent="0.35">
      <c r="C156" t="s">
        <v>1180</v>
      </c>
      <c r="S156" s="5">
        <v>-8778816607</v>
      </c>
      <c r="T156" s="5">
        <v>3486398412</v>
      </c>
      <c r="U156" s="5">
        <v>-7402986371</v>
      </c>
      <c r="Z156" s="5">
        <v>-4049505000</v>
      </c>
    </row>
    <row r="157" spans="3:26" ht="15.5" x14ac:dyDescent="0.35">
      <c r="C157" t="s">
        <v>183</v>
      </c>
      <c r="L157" s="5">
        <v>-5000000000</v>
      </c>
      <c r="N157" s="5">
        <v>1000000000</v>
      </c>
      <c r="O157" s="5">
        <v>3524145325</v>
      </c>
      <c r="P157" s="5">
        <v>-4351894750</v>
      </c>
      <c r="Q157" s="5">
        <v>-3899656250</v>
      </c>
      <c r="R157" s="5">
        <v>3432424375</v>
      </c>
      <c r="S157" s="5">
        <v>-4801875450</v>
      </c>
      <c r="T157" s="5">
        <v>-2627055750</v>
      </c>
      <c r="U157" s="5">
        <v>1470645465</v>
      </c>
      <c r="V157" s="5">
        <v>-7632205450</v>
      </c>
      <c r="W157" s="5">
        <v>-1776888542</v>
      </c>
      <c r="X157" s="5">
        <v>-10145571575</v>
      </c>
      <c r="Y157" s="5">
        <v>7565264100</v>
      </c>
      <c r="Z157" s="5">
        <v>-3506960312</v>
      </c>
    </row>
    <row r="158" spans="3:26" ht="15.5" x14ac:dyDescent="0.35">
      <c r="C158" t="s">
        <v>779</v>
      </c>
      <c r="L158" s="5">
        <v>27500000000</v>
      </c>
      <c r="N158" s="5">
        <v>13000000000</v>
      </c>
      <c r="O158" s="5">
        <v>18500000000</v>
      </c>
      <c r="R158" s="5">
        <v>4000000000</v>
      </c>
      <c r="T158" s="5">
        <v>46000000000</v>
      </c>
      <c r="U158" s="5">
        <v>4000000000</v>
      </c>
      <c r="W158" s="5">
        <v>2000000000</v>
      </c>
      <c r="X158" s="5">
        <v>2000000000</v>
      </c>
      <c r="Y158" s="5">
        <v>13000000000</v>
      </c>
      <c r="Z158" s="5">
        <v>1624470000</v>
      </c>
    </row>
    <row r="159" spans="3:26" ht="15.5" x14ac:dyDescent="0.35">
      <c r="C159" t="s">
        <v>434</v>
      </c>
      <c r="L159" s="5">
        <v>-32500000000</v>
      </c>
      <c r="N159" s="5">
        <v>-12000000000</v>
      </c>
      <c r="O159" s="5">
        <v>-14500000000</v>
      </c>
      <c r="P159" s="5">
        <v>-3400000000</v>
      </c>
      <c r="Q159" s="5">
        <v>-600000000</v>
      </c>
      <c r="S159" s="5">
        <v>-4000000000</v>
      </c>
      <c r="T159" s="5">
        <v>-46468750000</v>
      </c>
      <c r="U159" s="5">
        <v>-1406250000</v>
      </c>
      <c r="V159" s="5">
        <v>-6875000000</v>
      </c>
      <c r="W159" s="5">
        <v>-3140316667</v>
      </c>
      <c r="X159" s="5">
        <v>-11599600000</v>
      </c>
      <c r="Y159" s="5">
        <v>-4854500000</v>
      </c>
      <c r="Z159" s="5">
        <v>-4737470000</v>
      </c>
    </row>
    <row r="160" spans="3:26" ht="15.5" x14ac:dyDescent="0.35">
      <c r="C160" t="s">
        <v>637</v>
      </c>
      <c r="O160" s="5">
        <v>-475854675</v>
      </c>
      <c r="P160" s="5">
        <v>-951894750</v>
      </c>
      <c r="Q160" s="5">
        <v>-1105906250</v>
      </c>
      <c r="R160" s="5">
        <v>-567575625</v>
      </c>
      <c r="S160" s="5">
        <v>-801875450</v>
      </c>
      <c r="T160" s="5">
        <v>-2158305750</v>
      </c>
      <c r="U160" s="5">
        <v>-1123104535</v>
      </c>
      <c r="V160" s="5">
        <v>-700925450</v>
      </c>
      <c r="W160" s="5">
        <v>-467731875</v>
      </c>
      <c r="X160" s="5">
        <v>-288691575</v>
      </c>
      <c r="Y160" s="5">
        <v>-580235900</v>
      </c>
      <c r="Z160" s="5">
        <v>-393960312</v>
      </c>
    </row>
    <row r="161" spans="2:26" ht="15.5" x14ac:dyDescent="0.35">
      <c r="C161" t="s">
        <v>1181</v>
      </c>
    </row>
    <row r="162" spans="2:26" ht="15.5" x14ac:dyDescent="0.35">
      <c r="C162" t="s">
        <v>593</v>
      </c>
    </row>
    <row r="163" spans="2:26" ht="15.5" x14ac:dyDescent="0.35">
      <c r="C163" t="s">
        <v>382</v>
      </c>
      <c r="V163" s="5">
        <v>-56280000</v>
      </c>
      <c r="W163" s="5">
        <v>-168840000</v>
      </c>
      <c r="X163" s="5">
        <v>-112560000</v>
      </c>
    </row>
    <row r="164" spans="2:26" ht="15.5" x14ac:dyDescent="0.35">
      <c r="C164" t="s">
        <v>1182</v>
      </c>
      <c r="Q164" s="5">
        <v>-2193750000</v>
      </c>
    </row>
    <row r="165" spans="2:26" ht="15.5" x14ac:dyDescent="0.35">
      <c r="C165" t="s">
        <v>1183</v>
      </c>
      <c r="X165" s="5">
        <v>-144720000</v>
      </c>
    </row>
    <row r="166" spans="2:26" ht="15.5" x14ac:dyDescent="0.35">
      <c r="C166" t="s">
        <v>391</v>
      </c>
      <c r="D166" s="5">
        <v>-3957222721</v>
      </c>
      <c r="E166" s="5">
        <v>-4202874752</v>
      </c>
      <c r="F166" s="5">
        <v>-11164976181</v>
      </c>
      <c r="G166" s="5">
        <v>8371979107</v>
      </c>
      <c r="I166" s="5">
        <v>-9184820545</v>
      </c>
      <c r="J166" s="5">
        <v>17240821830</v>
      </c>
      <c r="K166" s="5">
        <v>569544139</v>
      </c>
      <c r="L166" s="5">
        <v>-269174572</v>
      </c>
      <c r="M166" s="5">
        <v>-2000979657</v>
      </c>
      <c r="N166" s="5">
        <v>643598711</v>
      </c>
      <c r="O166" s="5">
        <v>-3415567461</v>
      </c>
      <c r="P166" s="5">
        <v>-7300796381</v>
      </c>
      <c r="Q166" s="5">
        <v>1297783363</v>
      </c>
      <c r="R166" s="5">
        <v>-11277283400</v>
      </c>
      <c r="S166" s="5">
        <v>-3546937151</v>
      </c>
      <c r="T166" s="5">
        <v>1540156632</v>
      </c>
      <c r="U166" s="5">
        <v>6310346056</v>
      </c>
      <c r="V166" s="5">
        <v>28168480590</v>
      </c>
      <c r="W166" s="5">
        <v>5042962624</v>
      </c>
      <c r="X166" s="5">
        <v>-1539925333</v>
      </c>
      <c r="Y166" s="5">
        <v>-234397740</v>
      </c>
      <c r="Z166" s="5">
        <v>-370337756</v>
      </c>
    </row>
    <row r="167" spans="2:26" ht="15.5" x14ac:dyDescent="0.35">
      <c r="C167" t="s">
        <v>193</v>
      </c>
      <c r="E167" s="5">
        <v>28374576458</v>
      </c>
      <c r="I167" s="5">
        <v>37172497023</v>
      </c>
      <c r="J167" s="5">
        <v>19759570520</v>
      </c>
      <c r="K167" s="5">
        <v>19418900739</v>
      </c>
      <c r="L167" s="5">
        <v>18614524726</v>
      </c>
      <c r="M167" s="5">
        <v>20495982336</v>
      </c>
      <c r="N167" s="5">
        <v>19713496376</v>
      </c>
      <c r="O167" s="5">
        <v>23551292798</v>
      </c>
      <c r="P167" s="5">
        <v>30189160500</v>
      </c>
      <c r="Q167" s="5">
        <v>28812460126</v>
      </c>
      <c r="R167" s="5">
        <v>40332082742</v>
      </c>
      <c r="S167" s="5">
        <v>42978250961</v>
      </c>
      <c r="T167" s="5">
        <v>41044269806</v>
      </c>
      <c r="U167" s="5">
        <v>34442499058</v>
      </c>
      <c r="V167" s="5">
        <v>6217476683</v>
      </c>
      <c r="W167" s="5">
        <v>1174514059</v>
      </c>
      <c r="X167" s="5">
        <v>2714439392</v>
      </c>
      <c r="Y167" s="5">
        <v>2948837132</v>
      </c>
      <c r="Z167" s="5">
        <v>3319174888</v>
      </c>
    </row>
    <row r="168" spans="2:26" ht="15.5" x14ac:dyDescent="0.35">
      <c r="C168" t="s">
        <v>194</v>
      </c>
      <c r="D168" s="5">
        <v>540591352</v>
      </c>
      <c r="E168" s="5">
        <v>131723528</v>
      </c>
      <c r="F168" s="5">
        <v>63371510</v>
      </c>
      <c r="G168" s="5">
        <v>274187084</v>
      </c>
      <c r="I168" s="5">
        <v>386899980</v>
      </c>
      <c r="J168" s="5">
        <v>172104673</v>
      </c>
      <c r="K168" s="5">
        <v>-228874358</v>
      </c>
      <c r="L168" s="5">
        <v>1073550585</v>
      </c>
      <c r="M168" s="5">
        <v>119522047</v>
      </c>
      <c r="N168" s="5">
        <v>138887249</v>
      </c>
      <c r="O168" s="5">
        <v>-422228961</v>
      </c>
      <c r="P168" s="5">
        <v>662928679</v>
      </c>
      <c r="Q168" s="5">
        <v>78917011</v>
      </c>
      <c r="R168" s="5">
        <v>-242339216</v>
      </c>
      <c r="S168" s="5">
        <v>900768932</v>
      </c>
      <c r="T168" s="5">
        <v>393824523</v>
      </c>
      <c r="U168" s="5">
        <v>291424692</v>
      </c>
      <c r="V168" s="5">
        <v>56541785</v>
      </c>
    </row>
    <row r="169" spans="2:26" ht="15.5" x14ac:dyDescent="0.35">
      <c r="C169" t="s">
        <v>195</v>
      </c>
      <c r="D169" s="5">
        <v>-3416631369</v>
      </c>
      <c r="E169" s="5">
        <v>24303425234</v>
      </c>
      <c r="F169" s="5">
        <v>-11101604671</v>
      </c>
      <c r="G169" s="5">
        <v>8646166191</v>
      </c>
      <c r="I169" s="5">
        <v>28374576458</v>
      </c>
      <c r="J169" s="5">
        <v>37172497023</v>
      </c>
      <c r="K169" s="5">
        <v>19759570520</v>
      </c>
      <c r="L169" s="5">
        <v>19418900739</v>
      </c>
      <c r="M169" s="5">
        <v>18614524726</v>
      </c>
      <c r="N169" s="5">
        <v>20495982336</v>
      </c>
      <c r="O169" s="5">
        <v>19713496376</v>
      </c>
      <c r="P169" s="5">
        <v>23551292798</v>
      </c>
      <c r="Q169" s="5">
        <v>30189160500</v>
      </c>
      <c r="R169" s="5">
        <v>28812460126</v>
      </c>
      <c r="S169" s="5">
        <v>40332082742</v>
      </c>
      <c r="T169" s="5">
        <v>42978250961</v>
      </c>
      <c r="U169" s="5">
        <v>41044269806</v>
      </c>
      <c r="V169" s="5">
        <v>34442499058</v>
      </c>
      <c r="W169" s="5">
        <v>6217476683</v>
      </c>
      <c r="X169" s="5">
        <v>1174514059</v>
      </c>
      <c r="Y169" s="5">
        <v>2714439392</v>
      </c>
      <c r="Z169" s="5">
        <v>2948837132</v>
      </c>
    </row>
    <row r="171" spans="2:26" ht="15.5" x14ac:dyDescent="0.35">
      <c r="B171" t="s">
        <v>196</v>
      </c>
      <c r="C171" t="s">
        <v>12</v>
      </c>
      <c r="D171" s="5">
        <v>100000000</v>
      </c>
      <c r="E171" s="5">
        <v>100000000</v>
      </c>
      <c r="F171" s="5">
        <v>100000000</v>
      </c>
      <c r="G171" s="5">
        <v>100000000</v>
      </c>
      <c r="I171" s="5">
        <v>100000000</v>
      </c>
      <c r="J171" s="5">
        <v>100000000</v>
      </c>
      <c r="K171" s="5">
        <v>100000000</v>
      </c>
      <c r="L171" s="5">
        <v>100000000</v>
      </c>
      <c r="M171" s="5">
        <v>100000000</v>
      </c>
      <c r="N171" s="5">
        <v>100000000</v>
      </c>
      <c r="O171" s="5">
        <v>100000000</v>
      </c>
      <c r="P171" s="5">
        <v>100000000</v>
      </c>
      <c r="Q171" s="5">
        <v>100000000</v>
      </c>
      <c r="R171" s="5">
        <v>100000000</v>
      </c>
      <c r="S171" s="5">
        <v>100000000</v>
      </c>
      <c r="T171" s="5">
        <v>10000000</v>
      </c>
      <c r="U171" s="5">
        <v>10000000</v>
      </c>
      <c r="V171" s="5">
        <v>10000000</v>
      </c>
      <c r="W171" s="5">
        <v>10000000</v>
      </c>
      <c r="X171" s="5">
        <v>10000000</v>
      </c>
      <c r="Y171" s="5">
        <v>10000000</v>
      </c>
      <c r="Z171" s="5">
        <v>10000000</v>
      </c>
    </row>
    <row r="172" spans="2:26" ht="15.5" x14ac:dyDescent="0.35">
      <c r="C172" t="s">
        <v>197</v>
      </c>
      <c r="D172" s="6">
        <v>15.02</v>
      </c>
      <c r="E172" s="6">
        <v>-10.68</v>
      </c>
      <c r="F172" s="6">
        <v>-9.0299999999999994</v>
      </c>
      <c r="G172" s="6">
        <v>-2.0099999999999998</v>
      </c>
    </row>
    <row r="173" spans="2:26" ht="15.5" x14ac:dyDescent="0.35">
      <c r="C173" t="s">
        <v>198</v>
      </c>
      <c r="D173" s="6">
        <v>17.04</v>
      </c>
      <c r="E173" s="6">
        <v>-23.97</v>
      </c>
      <c r="F173" s="6">
        <v>-28.35</v>
      </c>
      <c r="G173" s="6">
        <v>-127.36</v>
      </c>
    </row>
    <row r="174" spans="2:26" ht="15.5" x14ac:dyDescent="0.35">
      <c r="C174" t="s">
        <v>73</v>
      </c>
      <c r="D174" s="6">
        <v>0.85</v>
      </c>
      <c r="E174" s="6">
        <v>1.43</v>
      </c>
      <c r="F174" s="6">
        <v>0.89</v>
      </c>
      <c r="G174" s="6">
        <v>0.75</v>
      </c>
    </row>
    <row r="175" spans="2:26" ht="15.5" x14ac:dyDescent="0.35">
      <c r="C175" t="s">
        <v>199</v>
      </c>
      <c r="D175" s="5">
        <v>1260000000</v>
      </c>
      <c r="E175" s="5">
        <v>-980000000</v>
      </c>
      <c r="F175" s="5">
        <v>-360000000</v>
      </c>
      <c r="G175" s="5">
        <v>220000000</v>
      </c>
    </row>
    <row r="176" spans="2:26" ht="15.5" x14ac:dyDescent="0.35">
      <c r="C176" t="s">
        <v>200</v>
      </c>
      <c r="D176" s="6">
        <v>1.3000000000000001E-2</v>
      </c>
      <c r="E176" s="6">
        <v>-9.4999999999999998E-3</v>
      </c>
      <c r="F176" s="6">
        <v>-8.0000000000000002E-3</v>
      </c>
      <c r="G176" s="6">
        <v>-1.7000000000000001E-3</v>
      </c>
    </row>
    <row r="177" spans="3:7" ht="15.5" x14ac:dyDescent="0.35">
      <c r="C177" t="s">
        <v>201</v>
      </c>
      <c r="D177" s="6">
        <v>1.55E-2</v>
      </c>
      <c r="E177" s="6">
        <v>-1.1200000000000002E-2</v>
      </c>
      <c r="F177" s="6">
        <v>-9.3999999999999986E-3</v>
      </c>
      <c r="G177" s="6">
        <v>-2.0999999999999999E-3</v>
      </c>
    </row>
    <row r="178" spans="3:7" ht="15.5" x14ac:dyDescent="0.35">
      <c r="C178" t="s">
        <v>202</v>
      </c>
      <c r="D178" s="6">
        <v>6.0000000000000001E-3</v>
      </c>
      <c r="E178" s="6">
        <v>-1.6799999999999999E-2</v>
      </c>
      <c r="F178" s="6">
        <v>-1.04E-2</v>
      </c>
      <c r="G178" s="6">
        <v>-4.5999999999999999E-3</v>
      </c>
    </row>
    <row r="179" spans="3:7" ht="15.5" x14ac:dyDescent="0.35">
      <c r="C179" t="s">
        <v>203</v>
      </c>
    </row>
    <row r="180" spans="3:7" ht="15.5" x14ac:dyDescent="0.35">
      <c r="C180" t="s">
        <v>204</v>
      </c>
      <c r="D180" s="5">
        <v>93000000000</v>
      </c>
      <c r="E180" s="5">
        <v>92000000000</v>
      </c>
      <c r="F180" s="5">
        <v>93000000000</v>
      </c>
      <c r="G180" s="5">
        <v>94000000000</v>
      </c>
    </row>
    <row r="181" spans="3:7" ht="15.5" x14ac:dyDescent="0.35">
      <c r="C181" t="s">
        <v>205</v>
      </c>
      <c r="D181" s="6">
        <v>0.26</v>
      </c>
      <c r="E181" s="6">
        <v>0.27</v>
      </c>
      <c r="F181" s="6">
        <v>0.27</v>
      </c>
      <c r="G181" s="6">
        <v>0.26</v>
      </c>
    </row>
    <row r="182" spans="3:7" ht="15.5" x14ac:dyDescent="0.35">
      <c r="C182" t="s">
        <v>206</v>
      </c>
      <c r="D182" s="6">
        <v>970.09</v>
      </c>
      <c r="E182" s="6">
        <v>955.07</v>
      </c>
      <c r="F182" s="6">
        <v>965.75</v>
      </c>
      <c r="G182" s="6">
        <v>978.99</v>
      </c>
    </row>
    <row r="183" spans="3:7" ht="15.5" x14ac:dyDescent="0.35">
      <c r="C183" t="s">
        <v>207</v>
      </c>
      <c r="D183" s="6">
        <v>0.26</v>
      </c>
      <c r="E183" s="6">
        <v>0.27</v>
      </c>
      <c r="F183" s="6">
        <v>0.27</v>
      </c>
      <c r="G183" s="6">
        <v>0.26</v>
      </c>
    </row>
    <row r="184" spans="3:7" ht="15.5" x14ac:dyDescent="0.35">
      <c r="C184" t="s">
        <v>208</v>
      </c>
      <c r="D184" s="6">
        <v>970.09</v>
      </c>
      <c r="E184" s="6">
        <v>955.07</v>
      </c>
      <c r="F184" s="6">
        <v>965.75</v>
      </c>
      <c r="G184" s="6">
        <v>978.99</v>
      </c>
    </row>
    <row r="185" spans="3:7" ht="15.5" x14ac:dyDescent="0.35">
      <c r="C185" t="s">
        <v>209</v>
      </c>
    </row>
    <row r="186" spans="3:7" ht="15.5" x14ac:dyDescent="0.35">
      <c r="C186" t="s">
        <v>210</v>
      </c>
    </row>
    <row r="187" spans="3:7" ht="15.5" x14ac:dyDescent="0.35">
      <c r="C187" t="s">
        <v>211</v>
      </c>
      <c r="D187" s="5">
        <v>93000000000</v>
      </c>
      <c r="E187" s="5">
        <v>92000000000</v>
      </c>
      <c r="F187" s="5">
        <v>93000000000</v>
      </c>
      <c r="G187" s="5">
        <v>94000000000</v>
      </c>
    </row>
    <row r="188" spans="3:7" ht="15.5" x14ac:dyDescent="0.35">
      <c r="C188" t="s">
        <v>24</v>
      </c>
    </row>
    <row r="189" spans="3:7" ht="15.5" x14ac:dyDescent="0.35">
      <c r="C189" t="s">
        <v>21</v>
      </c>
      <c r="D189" s="5">
        <v>-21000000000</v>
      </c>
      <c r="E189" s="5">
        <v>-24000000000</v>
      </c>
      <c r="F189" s="5">
        <v>-28000000000</v>
      </c>
      <c r="G189" s="5">
        <v>-39000000000</v>
      </c>
    </row>
    <row r="190" spans="3:7" ht="15.5" x14ac:dyDescent="0.35">
      <c r="C190" t="s">
        <v>212</v>
      </c>
      <c r="D190" s="5">
        <v>55000000000</v>
      </c>
      <c r="E190" s="5">
        <v>52000000000</v>
      </c>
      <c r="F190" s="5">
        <v>53000000000</v>
      </c>
      <c r="G190" s="5">
        <v>52000000000</v>
      </c>
    </row>
    <row r="191" spans="3:7" ht="15.5" x14ac:dyDescent="0.35">
      <c r="C191" t="s">
        <v>213</v>
      </c>
      <c r="D191" s="5">
        <v>-4000000000</v>
      </c>
      <c r="E191" s="5">
        <v>-7000000000</v>
      </c>
      <c r="F191" s="5">
        <v>-6000000000</v>
      </c>
      <c r="G191" s="5">
        <v>8000000000</v>
      </c>
    </row>
    <row r="192" spans="3:7" ht="15.5" x14ac:dyDescent="0.35">
      <c r="C192" t="s">
        <v>214</v>
      </c>
      <c r="F192" s="5">
        <v>0</v>
      </c>
      <c r="G192" s="5">
        <v>0</v>
      </c>
    </row>
    <row r="193" spans="3:26" ht="15.5" x14ac:dyDescent="0.35">
      <c r="C193" t="s">
        <v>13</v>
      </c>
      <c r="D193" s="5">
        <v>-4000000000</v>
      </c>
      <c r="E193" s="5">
        <v>-7000000000</v>
      </c>
      <c r="F193" s="5">
        <v>-6000000000</v>
      </c>
      <c r="G193" s="5">
        <v>8000000000</v>
      </c>
    </row>
    <row r="194" spans="3:26" ht="15.5" x14ac:dyDescent="0.35">
      <c r="C194" t="s">
        <v>16</v>
      </c>
      <c r="D194" s="6">
        <v>-41.04</v>
      </c>
      <c r="E194" s="6">
        <v>-77.27</v>
      </c>
      <c r="F194" s="6">
        <v>-61.64</v>
      </c>
      <c r="G194" s="6">
        <v>87.21</v>
      </c>
    </row>
    <row r="195" spans="3:26" ht="15.5" x14ac:dyDescent="0.35">
      <c r="C195" t="s">
        <v>58</v>
      </c>
      <c r="I195" s="6">
        <v>-50.15</v>
      </c>
      <c r="J195" s="6">
        <v>-77.87</v>
      </c>
      <c r="K195" s="6">
        <v>-60.25</v>
      </c>
      <c r="L195" s="6">
        <v>-49.42</v>
      </c>
      <c r="M195" s="6">
        <v>67.86</v>
      </c>
      <c r="N195" s="6">
        <v>-84.05</v>
      </c>
      <c r="O195" s="6">
        <v>-190.06</v>
      </c>
      <c r="P195" s="6">
        <v>30.07</v>
      </c>
      <c r="Q195" s="6">
        <v>135.07</v>
      </c>
      <c r="R195" s="6">
        <v>65.13</v>
      </c>
      <c r="S195" s="6">
        <v>20.25</v>
      </c>
      <c r="T195" s="6">
        <v>771.16</v>
      </c>
      <c r="U195" s="6">
        <v>1498.22</v>
      </c>
      <c r="V195" s="6">
        <v>4300.26</v>
      </c>
      <c r="W195" s="6">
        <v>1135.1400000000001</v>
      </c>
      <c r="X195" s="6">
        <v>765.68</v>
      </c>
      <c r="Y195" s="6">
        <v>250.05</v>
      </c>
      <c r="Z195" s="6">
        <v>962.21</v>
      </c>
    </row>
    <row r="196" spans="3:26" ht="15.5" x14ac:dyDescent="0.35">
      <c r="C196" t="s">
        <v>72</v>
      </c>
      <c r="I196" s="6">
        <v>-5.0999999999999996</v>
      </c>
      <c r="J196" s="6">
        <v>-5.14</v>
      </c>
      <c r="K196" s="6">
        <v>-7.3</v>
      </c>
      <c r="L196" s="6">
        <v>-12.44</v>
      </c>
      <c r="M196" s="6">
        <v>11.05</v>
      </c>
      <c r="N196" s="5">
        <v>-5</v>
      </c>
      <c r="O196" s="6">
        <v>-2.5</v>
      </c>
      <c r="P196" s="6">
        <v>19.29</v>
      </c>
      <c r="Q196" s="6">
        <v>4.74</v>
      </c>
      <c r="R196" s="6">
        <v>9.06</v>
      </c>
      <c r="S196" s="6">
        <v>28.4</v>
      </c>
      <c r="T196" s="6">
        <v>8.36</v>
      </c>
      <c r="U196" s="6">
        <v>5.34</v>
      </c>
      <c r="V196" s="6">
        <v>2.44</v>
      </c>
      <c r="W196" s="6">
        <v>4.4000000000000004</v>
      </c>
      <c r="X196" s="6">
        <v>6.27</v>
      </c>
      <c r="Y196" s="6">
        <v>9.6</v>
      </c>
      <c r="Z196" s="6">
        <v>3.74</v>
      </c>
    </row>
    <row r="197" spans="3:26" ht="15.5" x14ac:dyDescent="0.35">
      <c r="C197" t="s">
        <v>75</v>
      </c>
      <c r="I197" s="6">
        <v>0.26</v>
      </c>
      <c r="J197" s="6">
        <v>0.42</v>
      </c>
      <c r="K197" s="6">
        <v>0.37</v>
      </c>
      <c r="L197" s="6">
        <v>0.34</v>
      </c>
      <c r="M197" s="6">
        <v>0.43</v>
      </c>
      <c r="N197" s="6">
        <v>0.32</v>
      </c>
      <c r="O197" s="6">
        <v>0.26</v>
      </c>
      <c r="P197" s="6">
        <v>0.23</v>
      </c>
      <c r="Q197" s="6">
        <v>0.27</v>
      </c>
      <c r="R197" s="6">
        <v>0.36</v>
      </c>
      <c r="S197" s="6">
        <v>0.32</v>
      </c>
      <c r="T197" s="6">
        <v>0.25</v>
      </c>
      <c r="U197" s="6">
        <v>0.3</v>
      </c>
      <c r="V197" s="6">
        <v>0.45</v>
      </c>
      <c r="W197" s="6">
        <v>0.23</v>
      </c>
      <c r="X197" s="6">
        <v>0.28999999999999998</v>
      </c>
      <c r="Y197" s="6">
        <v>0.18</v>
      </c>
      <c r="Z197" s="6">
        <v>0.21</v>
      </c>
    </row>
    <row r="198" spans="3:26" ht="15.5" x14ac:dyDescent="0.35">
      <c r="C198" t="s">
        <v>215</v>
      </c>
      <c r="I198" s="5">
        <v>-3530000000</v>
      </c>
      <c r="J198" s="5">
        <v>-7440000000</v>
      </c>
      <c r="K198" s="5">
        <v>-4690000000</v>
      </c>
      <c r="L198" s="5">
        <v>-3450000000</v>
      </c>
      <c r="M198" s="5">
        <v>8500000000</v>
      </c>
      <c r="N198" s="5">
        <v>-5780000000</v>
      </c>
      <c r="O198" s="6">
        <v>-16149999999.999998</v>
      </c>
      <c r="P198" s="5">
        <v>7910000000</v>
      </c>
    </row>
    <row r="199" spans="3:26" ht="15.5" x14ac:dyDescent="0.35">
      <c r="C199" t="s">
        <v>216</v>
      </c>
      <c r="I199" s="6">
        <v>-4.4299999999999999E-2</v>
      </c>
      <c r="J199" s="6">
        <v>-6.2800000000000009E-2</v>
      </c>
      <c r="K199" s="6">
        <v>-4.6199999999999998E-2</v>
      </c>
      <c r="L199" s="6">
        <v>-3.5799999999999998E-2</v>
      </c>
      <c r="M199" s="6">
        <v>4.4800000000000006E-2</v>
      </c>
      <c r="N199" s="6">
        <v>-5.62E-2</v>
      </c>
      <c r="O199" s="6">
        <v>-0.124</v>
      </c>
      <c r="P199" s="6">
        <v>1.8000000000000002E-2</v>
      </c>
      <c r="Q199" s="6">
        <v>8.0500000000000002E-2</v>
      </c>
      <c r="R199" s="6">
        <v>3.8399999999999997E-2</v>
      </c>
      <c r="S199" s="6">
        <v>1.4499999999999999E-2</v>
      </c>
      <c r="T199" s="6">
        <v>5.2900000000000003E-2</v>
      </c>
      <c r="U199" s="6">
        <v>0.10150000000000001</v>
      </c>
      <c r="V199" s="6">
        <v>0.3211</v>
      </c>
      <c r="W199" s="6">
        <v>0.11119999999999999</v>
      </c>
      <c r="X199" s="6">
        <v>9.4E-2</v>
      </c>
      <c r="Y199" s="6">
        <v>3.3000000000000002E-2</v>
      </c>
      <c r="Z199" s="6">
        <v>0.14899999999999999</v>
      </c>
    </row>
    <row r="200" spans="3:26" ht="15.5" x14ac:dyDescent="0.35">
      <c r="C200" t="s">
        <v>217</v>
      </c>
      <c r="I200" s="6">
        <v>-5.1900000000000002E-2</v>
      </c>
      <c r="J200" s="6">
        <v>-7.6299999999999993E-2</v>
      </c>
      <c r="K200" s="6">
        <v>-5.5199999999999999E-2</v>
      </c>
      <c r="L200" s="6">
        <v>-4.2500000000000003E-2</v>
      </c>
      <c r="M200" s="6">
        <v>5.6399999999999999E-2</v>
      </c>
      <c r="N200" s="6">
        <v>-7.4499999999999997E-2</v>
      </c>
      <c r="O200" s="6">
        <v>-0.16059999999999999</v>
      </c>
      <c r="P200" s="6">
        <v>2.18E-2</v>
      </c>
      <c r="Q200" s="6">
        <v>0.1</v>
      </c>
      <c r="R200" s="6">
        <v>5.33E-2</v>
      </c>
      <c r="S200" s="6">
        <v>1.7299999999999999E-2</v>
      </c>
      <c r="T200" s="6">
        <v>6.3799999999999996E-2</v>
      </c>
      <c r="U200" s="6">
        <v>0.13019999999999998</v>
      </c>
      <c r="V200" s="6">
        <v>0.42330000000000001</v>
      </c>
      <c r="W200" s="6">
        <v>0.1905</v>
      </c>
      <c r="X200" s="6">
        <v>0.15710000000000002</v>
      </c>
      <c r="Y200" s="6">
        <v>6.0400000000000002E-2</v>
      </c>
      <c r="Z200" s="6">
        <v>0.2437</v>
      </c>
    </row>
    <row r="201" spans="3:26" ht="15.5" x14ac:dyDescent="0.35">
      <c r="C201" t="s">
        <v>218</v>
      </c>
      <c r="I201" s="6">
        <v>-6.1100000000000002E-2</v>
      </c>
      <c r="J201" s="6">
        <v>-9.3599999999999989E-2</v>
      </c>
      <c r="K201" s="6">
        <v>-6.4399999999999999E-2</v>
      </c>
      <c r="L201" s="6">
        <v>-5.1399999999999994E-2</v>
      </c>
      <c r="M201" s="6">
        <v>4.41E-2</v>
      </c>
      <c r="N201" s="6">
        <v>-7.17E-2</v>
      </c>
      <c r="O201" s="6">
        <v>-0.1424</v>
      </c>
      <c r="P201" s="6">
        <v>3.44E-2</v>
      </c>
      <c r="Q201" s="6">
        <v>0.1285</v>
      </c>
      <c r="R201" s="6">
        <v>6.25E-2</v>
      </c>
      <c r="S201" s="6">
        <v>1.4199999999999999E-2</v>
      </c>
      <c r="T201" s="6">
        <v>7.3499999999999996E-2</v>
      </c>
      <c r="U201" s="6">
        <v>0.16579999999999998</v>
      </c>
      <c r="V201" s="6">
        <v>0.53200000000000003</v>
      </c>
      <c r="W201" s="6">
        <v>0.25650000000000001</v>
      </c>
      <c r="X201" s="6">
        <v>0.2132</v>
      </c>
      <c r="Y201" s="6">
        <v>8.1099999999999992E-2</v>
      </c>
      <c r="Z201" s="6">
        <v>0.72970000000000002</v>
      </c>
    </row>
    <row r="202" spans="3:26" ht="15.5" x14ac:dyDescent="0.35">
      <c r="C202" t="s">
        <v>219</v>
      </c>
      <c r="K202" s="6">
        <v>-99.4</v>
      </c>
      <c r="L202" s="6">
        <v>-19.43</v>
      </c>
      <c r="M202" s="6">
        <v>7.52</v>
      </c>
      <c r="N202" s="6">
        <v>-24.79</v>
      </c>
      <c r="O202" s="6">
        <v>-96.53</v>
      </c>
      <c r="P202" s="6">
        <v>6.59</v>
      </c>
      <c r="Q202" s="6">
        <v>25.7</v>
      </c>
      <c r="R202" s="6">
        <v>30.79</v>
      </c>
      <c r="S202" s="6">
        <v>3.55</v>
      </c>
      <c r="T202" s="6">
        <v>14.36</v>
      </c>
      <c r="U202" s="6">
        <v>33.94</v>
      </c>
      <c r="V202" s="6">
        <v>70.11</v>
      </c>
      <c r="W202" s="6">
        <v>13.28</v>
      </c>
      <c r="X202" s="6">
        <v>7.32</v>
      </c>
      <c r="Y202" s="6">
        <v>3.95</v>
      </c>
      <c r="Z202" s="6">
        <v>11.21</v>
      </c>
    </row>
    <row r="203" spans="3:26" ht="15.5" x14ac:dyDescent="0.35">
      <c r="C203" t="s">
        <v>69</v>
      </c>
      <c r="I203" s="6">
        <v>0.27</v>
      </c>
      <c r="J203" s="6">
        <v>0.39</v>
      </c>
      <c r="K203" s="6">
        <v>0.4</v>
      </c>
      <c r="L203" s="6">
        <v>0.53</v>
      </c>
      <c r="M203" s="6">
        <v>0.62</v>
      </c>
      <c r="N203" s="6">
        <v>0.37</v>
      </c>
      <c r="O203" s="6">
        <v>0.4</v>
      </c>
      <c r="P203" s="6">
        <v>0.42</v>
      </c>
      <c r="Q203" s="6">
        <v>0.47</v>
      </c>
      <c r="R203" s="6">
        <v>0.48</v>
      </c>
      <c r="S203" s="6">
        <v>0.49</v>
      </c>
      <c r="T203" s="6">
        <v>0.53</v>
      </c>
      <c r="U203" s="6">
        <v>0.7</v>
      </c>
      <c r="V203" s="6">
        <v>1.03</v>
      </c>
      <c r="W203" s="6">
        <v>0.84</v>
      </c>
      <c r="X203" s="6">
        <v>0.98</v>
      </c>
      <c r="Y203" s="6">
        <v>0.57999999999999996</v>
      </c>
      <c r="Z203" s="6">
        <v>0.91</v>
      </c>
    </row>
    <row r="204" spans="3:26" ht="15.5" x14ac:dyDescent="0.35">
      <c r="C204" t="s">
        <v>66</v>
      </c>
      <c r="I204" s="6">
        <v>965.75</v>
      </c>
      <c r="J204" s="6">
        <v>1020.12</v>
      </c>
      <c r="K204" s="5">
        <v>1091</v>
      </c>
      <c r="L204" s="6">
        <v>1162.1600000000001</v>
      </c>
      <c r="M204" s="6">
        <v>1203.82</v>
      </c>
      <c r="N204" s="6">
        <v>1128.6600000000001</v>
      </c>
      <c r="O204" s="6">
        <v>1183.7</v>
      </c>
      <c r="P204" s="6">
        <v>1382.21</v>
      </c>
      <c r="Q204" s="6">
        <v>1350.23</v>
      </c>
      <c r="R204" s="6">
        <v>1222.05</v>
      </c>
      <c r="S204" s="6">
        <v>1171.26</v>
      </c>
      <c r="T204" s="6">
        <v>12078.25</v>
      </c>
      <c r="U204" s="6">
        <v>11507.09</v>
      </c>
      <c r="V204" s="6">
        <v>10158.870000000001</v>
      </c>
      <c r="W204" s="6">
        <v>5958.61</v>
      </c>
      <c r="X204" s="6">
        <v>4873.47</v>
      </c>
      <c r="Y204" s="6">
        <v>4137.79</v>
      </c>
      <c r="Z204" s="6">
        <v>3947.74</v>
      </c>
    </row>
    <row r="205" spans="3:26" ht="15.5" x14ac:dyDescent="0.35">
      <c r="C205" t="s">
        <v>220</v>
      </c>
      <c r="I205" s="6">
        <v>0.27</v>
      </c>
      <c r="J205" s="6">
        <v>0.39</v>
      </c>
      <c r="K205" s="6">
        <v>0.4</v>
      </c>
      <c r="L205" s="6">
        <v>0.53</v>
      </c>
      <c r="M205" s="6">
        <v>0.62</v>
      </c>
      <c r="N205" s="6">
        <v>0.37</v>
      </c>
      <c r="O205" s="6">
        <v>0.4</v>
      </c>
      <c r="P205" s="6">
        <v>0.42</v>
      </c>
      <c r="Q205" s="6">
        <v>0.47</v>
      </c>
      <c r="R205" s="6">
        <v>0.48</v>
      </c>
      <c r="S205" s="6">
        <v>0.49</v>
      </c>
      <c r="T205" s="6">
        <v>0.53</v>
      </c>
      <c r="U205" s="6">
        <v>0.7</v>
      </c>
      <c r="V205" s="6">
        <v>1.03</v>
      </c>
      <c r="W205" s="6">
        <v>0.84</v>
      </c>
      <c r="X205" s="6">
        <v>0.98</v>
      </c>
      <c r="Y205" s="6">
        <v>0.57999999999999996</v>
      </c>
      <c r="Z205" s="6">
        <v>0.91</v>
      </c>
    </row>
    <row r="206" spans="3:26" ht="15.5" x14ac:dyDescent="0.35">
      <c r="C206" t="s">
        <v>221</v>
      </c>
      <c r="I206" s="6">
        <v>965.75</v>
      </c>
      <c r="J206" s="6">
        <v>1020.12</v>
      </c>
      <c r="K206" s="5">
        <v>1091</v>
      </c>
      <c r="L206" s="6">
        <v>1162.1600000000001</v>
      </c>
      <c r="M206" s="6">
        <v>1203.82</v>
      </c>
      <c r="N206" s="6">
        <v>1128.6600000000001</v>
      </c>
      <c r="O206" s="6">
        <v>1183.7</v>
      </c>
      <c r="P206" s="6">
        <v>1382.21</v>
      </c>
      <c r="Q206" s="6">
        <v>1350.23</v>
      </c>
      <c r="R206" s="6">
        <v>1222.05</v>
      </c>
      <c r="S206" s="6">
        <v>1171.26</v>
      </c>
      <c r="T206" s="6">
        <v>12078.25</v>
      </c>
      <c r="U206" s="6">
        <v>11507.09</v>
      </c>
      <c r="V206" s="6">
        <v>10158.870000000001</v>
      </c>
      <c r="W206" s="6">
        <v>5958.61</v>
      </c>
      <c r="X206" s="6">
        <v>4873.47</v>
      </c>
      <c r="Y206" s="6">
        <v>4137.79</v>
      </c>
      <c r="Z206" s="6">
        <v>3947.74</v>
      </c>
    </row>
    <row r="207" spans="3:26" ht="15.5" x14ac:dyDescent="0.35">
      <c r="C207" t="s">
        <v>222</v>
      </c>
      <c r="M207" s="5">
        <v>5000000000</v>
      </c>
      <c r="N207" s="5">
        <v>5000000000</v>
      </c>
      <c r="O207" s="5">
        <v>4000000000</v>
      </c>
      <c r="Q207" s="5">
        <v>3000000000</v>
      </c>
      <c r="R207" s="5">
        <v>6000000000</v>
      </c>
      <c r="T207" s="5">
        <v>4000000000</v>
      </c>
      <c r="U207" s="5">
        <v>4000000000</v>
      </c>
      <c r="V207" s="5">
        <v>2000000000</v>
      </c>
      <c r="W207" s="5">
        <v>7000000000</v>
      </c>
      <c r="X207" s="5">
        <v>6000000000</v>
      </c>
      <c r="Y207" s="5">
        <v>13000000000</v>
      </c>
      <c r="Z207" s="5">
        <v>10000000000</v>
      </c>
    </row>
    <row r="208" spans="3:26" ht="15.5" x14ac:dyDescent="0.35">
      <c r="C208" t="s">
        <v>223</v>
      </c>
      <c r="V208" s="5">
        <v>0</v>
      </c>
      <c r="W208" s="5">
        <v>2000000000</v>
      </c>
      <c r="X208" s="5">
        <v>4000000000</v>
      </c>
      <c r="Y208" s="5">
        <v>7000000000</v>
      </c>
      <c r="Z208" s="5">
        <v>2000000000</v>
      </c>
    </row>
    <row r="209" spans="2:26" ht="15.5" x14ac:dyDescent="0.35">
      <c r="C209" t="s">
        <v>26</v>
      </c>
      <c r="M209" s="5">
        <v>5000000000</v>
      </c>
      <c r="N209" s="5">
        <v>5000000000</v>
      </c>
      <c r="O209" s="5">
        <v>4000000000</v>
      </c>
      <c r="Q209" s="5">
        <v>3000000000</v>
      </c>
      <c r="R209" s="5">
        <v>6000000000</v>
      </c>
      <c r="T209" s="5">
        <v>4000000000</v>
      </c>
      <c r="U209" s="5">
        <v>4000000000</v>
      </c>
      <c r="V209" s="5">
        <v>2000000000</v>
      </c>
      <c r="W209" s="5">
        <v>9000000000</v>
      </c>
      <c r="X209" s="5">
        <v>11000000000</v>
      </c>
      <c r="Y209" s="5">
        <v>20000000000</v>
      </c>
      <c r="Z209" s="5">
        <v>12000000000</v>
      </c>
    </row>
    <row r="210" spans="2:26" ht="15.5" x14ac:dyDescent="0.35">
      <c r="C210" t="s">
        <v>23</v>
      </c>
      <c r="I210" s="5">
        <v>-28000000000</v>
      </c>
      <c r="J210" s="5">
        <v>-37000000000</v>
      </c>
      <c r="K210" s="5">
        <v>-20000000000</v>
      </c>
      <c r="L210" s="5">
        <v>-19000000000</v>
      </c>
      <c r="M210" s="5">
        <v>-14000000000</v>
      </c>
      <c r="N210" s="5">
        <v>-15000000000</v>
      </c>
      <c r="O210" s="5">
        <v>-16000000000</v>
      </c>
      <c r="P210" s="5">
        <v>-24000000000</v>
      </c>
      <c r="Q210" s="5">
        <v>-27000000000</v>
      </c>
      <c r="R210" s="5">
        <v>-23000000000</v>
      </c>
      <c r="S210" s="5">
        <v>-40000000000</v>
      </c>
      <c r="T210" s="5">
        <v>-39000000000</v>
      </c>
      <c r="U210" s="5">
        <v>-37000000000</v>
      </c>
      <c r="V210" s="5">
        <v>-32000000000</v>
      </c>
      <c r="W210" s="5">
        <v>3000000000</v>
      </c>
      <c r="X210" s="5">
        <v>9000000000</v>
      </c>
      <c r="Y210" s="5">
        <v>17000000000</v>
      </c>
      <c r="Z210" s="5">
        <v>9000000000</v>
      </c>
    </row>
    <row r="211" spans="2:26" ht="15.5" x14ac:dyDescent="0.35">
      <c r="C211" t="s">
        <v>224</v>
      </c>
      <c r="I211" s="5">
        <v>53000000000</v>
      </c>
      <c r="J211" s="5">
        <v>54000000000</v>
      </c>
      <c r="K211" s="5">
        <v>58000000000</v>
      </c>
      <c r="L211" s="5">
        <v>64000000000</v>
      </c>
      <c r="M211" s="5">
        <v>67000000000</v>
      </c>
      <c r="N211" s="5">
        <v>57000000000</v>
      </c>
      <c r="O211" s="5">
        <v>58000000000</v>
      </c>
      <c r="P211" s="5">
        <v>74000000000</v>
      </c>
      <c r="Q211" s="5">
        <v>69000000000</v>
      </c>
      <c r="R211" s="5">
        <v>63000000000</v>
      </c>
      <c r="S211" s="5">
        <v>78000000000</v>
      </c>
      <c r="T211" s="5">
        <v>88000000000</v>
      </c>
      <c r="U211" s="5">
        <v>88000000000</v>
      </c>
      <c r="V211" s="5">
        <v>77000000000</v>
      </c>
      <c r="W211" s="5">
        <v>43000000000</v>
      </c>
      <c r="X211" s="5">
        <v>31000000000</v>
      </c>
      <c r="Y211" s="5">
        <v>25000000000</v>
      </c>
      <c r="Z211" s="5">
        <v>33000000000</v>
      </c>
    </row>
    <row r="212" spans="2:26" ht="15.5" x14ac:dyDescent="0.35">
      <c r="C212" t="s">
        <v>225</v>
      </c>
      <c r="I212" s="5">
        <v>-10000000000</v>
      </c>
      <c r="J212" s="5">
        <v>8000000000</v>
      </c>
      <c r="K212" s="5">
        <v>1000000000</v>
      </c>
      <c r="L212" s="5">
        <v>12000000000</v>
      </c>
      <c r="M212" s="5">
        <v>-1000000000</v>
      </c>
      <c r="N212" s="5">
        <v>1000000000</v>
      </c>
      <c r="O212" s="5">
        <v>-6000000000</v>
      </c>
      <c r="P212" s="5">
        <v>-2000000000</v>
      </c>
      <c r="Q212" s="5">
        <v>15000000000</v>
      </c>
      <c r="R212" s="5">
        <v>7000000000</v>
      </c>
      <c r="S212" s="5">
        <v>11000000000</v>
      </c>
      <c r="T212" s="5">
        <v>10000000000</v>
      </c>
      <c r="U212" s="5">
        <v>14000000000</v>
      </c>
      <c r="V212" s="5">
        <v>11000000000</v>
      </c>
      <c r="W212" s="5">
        <v>5000000000</v>
      </c>
      <c r="X212" s="5">
        <v>10000000000</v>
      </c>
      <c r="Y212" s="5">
        <v>4000000000</v>
      </c>
      <c r="Z212" s="5">
        <v>4000000000</v>
      </c>
    </row>
    <row r="213" spans="2:26" ht="15.5" x14ac:dyDescent="0.35">
      <c r="C213" t="s">
        <v>226</v>
      </c>
      <c r="I213" s="5">
        <v>0</v>
      </c>
      <c r="J213" s="5">
        <v>0</v>
      </c>
      <c r="K213" s="5">
        <v>0</v>
      </c>
      <c r="M213" s="5">
        <v>0</v>
      </c>
      <c r="N213" s="5">
        <v>-1000000000</v>
      </c>
      <c r="O213" s="5">
        <v>-1000000000</v>
      </c>
      <c r="P213" s="5">
        <v>-1000000000</v>
      </c>
      <c r="Q213" s="5">
        <v>-10000000000</v>
      </c>
      <c r="R213" s="5">
        <v>-21000000000</v>
      </c>
      <c r="S213" s="5">
        <v>-18000000000</v>
      </c>
      <c r="T213" s="5">
        <v>-2000000000</v>
      </c>
      <c r="U213" s="5">
        <v>-16000000000</v>
      </c>
      <c r="V213" s="5">
        <v>-5000000000</v>
      </c>
      <c r="W213" s="5">
        <v>0</v>
      </c>
      <c r="X213" s="5">
        <v>0</v>
      </c>
      <c r="Y213" s="5">
        <v>-12000000000</v>
      </c>
      <c r="Z213" s="5">
        <v>-8000000000</v>
      </c>
    </row>
    <row r="214" spans="2:26" ht="15.5" x14ac:dyDescent="0.35">
      <c r="C214" t="s">
        <v>15</v>
      </c>
      <c r="I214" s="5">
        <v>-10000000000</v>
      </c>
      <c r="J214" s="5">
        <v>8000000000</v>
      </c>
      <c r="K214" s="5">
        <v>1000000000</v>
      </c>
      <c r="L214" s="5">
        <v>12000000000</v>
      </c>
      <c r="M214" s="5">
        <v>-2000000000</v>
      </c>
      <c r="N214" s="5">
        <v>0</v>
      </c>
      <c r="O214" s="5">
        <v>-7000000000</v>
      </c>
      <c r="P214" s="5">
        <v>-3000000000</v>
      </c>
      <c r="Q214" s="5">
        <v>5000000000</v>
      </c>
      <c r="R214" s="5">
        <v>-14000000000</v>
      </c>
      <c r="S214" s="5">
        <v>-7000000000</v>
      </c>
      <c r="T214" s="5">
        <v>8000000000</v>
      </c>
      <c r="U214" s="5">
        <v>-2000000000</v>
      </c>
      <c r="V214" s="5">
        <v>5000000000</v>
      </c>
      <c r="W214" s="5">
        <v>5000000000</v>
      </c>
      <c r="X214" s="5">
        <v>9000000000</v>
      </c>
      <c r="Y214" s="5">
        <v>-8000000000</v>
      </c>
      <c r="Z214" s="5">
        <v>-4000000000</v>
      </c>
    </row>
    <row r="215" spans="2:26" ht="15.5" x14ac:dyDescent="0.35">
      <c r="C215" t="s">
        <v>17</v>
      </c>
      <c r="I215" s="6">
        <v>-107.6</v>
      </c>
      <c r="J215" s="6">
        <v>87.19</v>
      </c>
      <c r="K215" s="6">
        <v>8.08</v>
      </c>
      <c r="L215" s="6">
        <v>122.58</v>
      </c>
      <c r="M215" s="6">
        <v>-19.04</v>
      </c>
      <c r="N215" s="6">
        <v>-1.68</v>
      </c>
      <c r="O215" s="6">
        <v>-69.5</v>
      </c>
      <c r="P215" s="6">
        <v>-28.44</v>
      </c>
      <c r="Q215" s="6">
        <v>56.98</v>
      </c>
      <c r="R215" s="6">
        <v>-144.74</v>
      </c>
      <c r="S215" s="6">
        <v>-75.680000000000007</v>
      </c>
      <c r="T215" s="6">
        <v>881.05</v>
      </c>
      <c r="U215" s="6">
        <v>-255.76</v>
      </c>
      <c r="V215" s="6">
        <v>545.14</v>
      </c>
      <c r="W215" s="6">
        <v>479.89</v>
      </c>
      <c r="X215" s="6">
        <v>978.8</v>
      </c>
      <c r="Y215" s="6">
        <v>-843.41</v>
      </c>
      <c r="Z215" s="6">
        <v>-429.93</v>
      </c>
    </row>
    <row r="217" spans="2:26" ht="15.5" x14ac:dyDescent="0.35">
      <c r="B217" t="s">
        <v>227</v>
      </c>
      <c r="C217" t="s">
        <v>228</v>
      </c>
      <c r="D217" s="5">
        <v>1000000000</v>
      </c>
      <c r="E217" s="5">
        <v>-1000000000</v>
      </c>
      <c r="F217" s="5">
        <v>-867000000</v>
      </c>
      <c r="G217" s="5">
        <v>-193000000</v>
      </c>
      <c r="H217" s="5">
        <v>832000000</v>
      </c>
      <c r="I217" s="5">
        <v>-5000000000</v>
      </c>
      <c r="J217" s="5">
        <v>-7000000000</v>
      </c>
      <c r="K217" s="5">
        <v>-6000000000</v>
      </c>
      <c r="L217" s="5">
        <v>-5000000000</v>
      </c>
      <c r="M217" s="5">
        <v>7000000000</v>
      </c>
      <c r="N217" s="5">
        <v>-8000000000</v>
      </c>
      <c r="O217" s="5">
        <v>-18000000000</v>
      </c>
      <c r="P217" s="5">
        <v>3000000000</v>
      </c>
      <c r="Q217" s="5">
        <v>13000000000</v>
      </c>
    </row>
    <row r="218" spans="2:26" ht="15.5" x14ac:dyDescent="0.35">
      <c r="C218" t="s">
        <v>229</v>
      </c>
      <c r="P218" s="5">
        <v>5</v>
      </c>
      <c r="Q218" s="5">
        <v>10</v>
      </c>
    </row>
    <row r="219" spans="2:26" ht="15.5" x14ac:dyDescent="0.35">
      <c r="C219" t="s">
        <v>77</v>
      </c>
      <c r="P219" s="6">
        <v>0.1663</v>
      </c>
      <c r="Q219" s="6">
        <v>7.400000000000001E-2</v>
      </c>
    </row>
    <row r="220" spans="2:26" ht="15.5" x14ac:dyDescent="0.35">
      <c r="C220" t="s">
        <v>230</v>
      </c>
      <c r="P220" s="6">
        <v>9.7000000000000003E-3</v>
      </c>
      <c r="Q220" s="6">
        <v>1.4499999999999999E-2</v>
      </c>
    </row>
    <row r="221" spans="2:26" ht="15.5" x14ac:dyDescent="0.35">
      <c r="C221" t="s">
        <v>57</v>
      </c>
      <c r="D221" s="6">
        <v>15.02</v>
      </c>
      <c r="E221" s="6">
        <v>-10.68</v>
      </c>
      <c r="F221" s="6">
        <v>-9.0299999999999994</v>
      </c>
      <c r="G221" s="6">
        <v>-2.0099999999999998</v>
      </c>
      <c r="H221" s="6">
        <v>8.67</v>
      </c>
      <c r="I221" s="6">
        <v>-50.15</v>
      </c>
      <c r="J221" s="6">
        <v>-77.87</v>
      </c>
      <c r="K221" s="6">
        <v>-60.25</v>
      </c>
      <c r="L221" s="6">
        <v>-49.42</v>
      </c>
      <c r="M221" s="6">
        <v>67.86</v>
      </c>
      <c r="N221" s="6">
        <v>-84.05</v>
      </c>
      <c r="O221" s="6">
        <v>-190.06</v>
      </c>
      <c r="P221" s="6">
        <v>30.07</v>
      </c>
      <c r="Q221" s="6">
        <v>135.07</v>
      </c>
    </row>
    <row r="222" spans="2:26" ht="15.5" x14ac:dyDescent="0.35">
      <c r="C222" t="s">
        <v>79</v>
      </c>
      <c r="P222" s="5">
        <v>5</v>
      </c>
      <c r="Q222" s="5">
        <v>10</v>
      </c>
    </row>
    <row r="223" spans="2:26" ht="15.5" x14ac:dyDescent="0.35">
      <c r="C223" t="s">
        <v>231</v>
      </c>
      <c r="P223" s="6">
        <v>0.1663</v>
      </c>
      <c r="Q223" s="6">
        <v>7.400000000000001E-2</v>
      </c>
    </row>
    <row r="224" spans="2:26" ht="15.5" x14ac:dyDescent="0.35">
      <c r="C224" t="s">
        <v>232</v>
      </c>
      <c r="P224" s="6">
        <v>9.7000000000000003E-3</v>
      </c>
      <c r="Q224" s="6">
        <v>1.4499999999999999E-2</v>
      </c>
    </row>
    <row r="225" spans="3:17" ht="15.5" x14ac:dyDescent="0.35">
      <c r="C225" t="s">
        <v>233</v>
      </c>
      <c r="D225" s="5">
        <v>29000000000</v>
      </c>
      <c r="E225" s="5">
        <v>17000000000</v>
      </c>
      <c r="F225" s="5">
        <v>28000000000</v>
      </c>
      <c r="G225" s="5">
        <v>33000000000</v>
      </c>
      <c r="H225" s="5">
        <v>93000000000</v>
      </c>
      <c r="I225" s="5">
        <v>96000000000</v>
      </c>
      <c r="J225" s="5">
        <v>92000000000</v>
      </c>
      <c r="K225" s="5">
        <v>113000000000</v>
      </c>
      <c r="L225" s="5">
        <v>173000000000</v>
      </c>
      <c r="M225" s="5">
        <v>169000000000</v>
      </c>
      <c r="N225" s="5">
        <v>125000000000</v>
      </c>
      <c r="O225" s="5">
        <v>178000000000</v>
      </c>
      <c r="P225" s="5">
        <v>240000000000</v>
      </c>
      <c r="Q225" s="5">
        <v>224000000000</v>
      </c>
    </row>
    <row r="226" spans="3:17" ht="15.5" x14ac:dyDescent="0.35">
      <c r="C226" t="s">
        <v>234</v>
      </c>
      <c r="P226" s="5">
        <v>5</v>
      </c>
      <c r="Q226" s="5">
        <v>10</v>
      </c>
    </row>
    <row r="227" spans="3:17" ht="15.5" x14ac:dyDescent="0.35">
      <c r="C227" t="s">
        <v>235</v>
      </c>
      <c r="P227" s="6">
        <v>0.1663</v>
      </c>
      <c r="Q227" s="6">
        <v>7.400000000000001E-2</v>
      </c>
    </row>
    <row r="228" spans="3:17" ht="15.5" x14ac:dyDescent="0.35">
      <c r="C228" t="s">
        <v>236</v>
      </c>
      <c r="P228" s="6">
        <v>9.7000000000000003E-3</v>
      </c>
      <c r="Q228" s="6">
        <v>1.4499999999999999E-2</v>
      </c>
    </row>
    <row r="229" spans="3:17" ht="15.5" x14ac:dyDescent="0.35">
      <c r="C229" t="s">
        <v>237</v>
      </c>
      <c r="I229" s="6">
        <v>29.53</v>
      </c>
    </row>
    <row r="230" spans="3:17" ht="15.5" x14ac:dyDescent="0.35">
      <c r="C230" t="s">
        <v>238</v>
      </c>
      <c r="I230" s="6">
        <v>-38.15</v>
      </c>
    </row>
    <row r="231" spans="3:17" ht="15.5" x14ac:dyDescent="0.35">
      <c r="C231" t="s">
        <v>239</v>
      </c>
      <c r="I231" s="6">
        <v>6.95</v>
      </c>
    </row>
    <row r="232" spans="3:17" ht="15.5" x14ac:dyDescent="0.35">
      <c r="C232" t="s">
        <v>240</v>
      </c>
      <c r="I232" s="6">
        <v>-2.6200000000000001E-2</v>
      </c>
    </row>
    <row r="233" spans="3:17" ht="15.5" x14ac:dyDescent="0.35">
      <c r="C233" t="s">
        <v>241</v>
      </c>
      <c r="I233" s="6">
        <v>0.23</v>
      </c>
    </row>
    <row r="234" spans="3:17" ht="15.5" x14ac:dyDescent="0.35">
      <c r="C234" t="s">
        <v>242</v>
      </c>
      <c r="I234" s="6">
        <v>0.26</v>
      </c>
    </row>
    <row r="235" spans="3:17" ht="15.5" x14ac:dyDescent="0.35">
      <c r="C235" t="s">
        <v>243</v>
      </c>
      <c r="I235" s="6">
        <v>-2.76</v>
      </c>
    </row>
    <row r="236" spans="3:17" ht="15.5" x14ac:dyDescent="0.35">
      <c r="C236" t="s">
        <v>244</v>
      </c>
      <c r="I236" s="6">
        <v>-2.76</v>
      </c>
    </row>
    <row r="237" spans="3:17" ht="15.5" x14ac:dyDescent="0.35">
      <c r="C237" t="s">
        <v>245</v>
      </c>
      <c r="I237" s="6">
        <v>-1.43</v>
      </c>
    </row>
    <row r="238" spans="3:17" ht="15.5" x14ac:dyDescent="0.35">
      <c r="C238" t="s">
        <v>246</v>
      </c>
      <c r="I238" s="6">
        <v>26.94</v>
      </c>
    </row>
    <row r="239" spans="3:17" ht="15.5" x14ac:dyDescent="0.35">
      <c r="C239" t="s">
        <v>247</v>
      </c>
      <c r="I239" s="6">
        <v>-1.07</v>
      </c>
    </row>
    <row r="240" spans="3:17" ht="15.5" x14ac:dyDescent="0.35">
      <c r="C240" t="s">
        <v>248</v>
      </c>
      <c r="I240" s="6">
        <v>-77.86</v>
      </c>
    </row>
    <row r="241" spans="3:9" ht="15.5" x14ac:dyDescent="0.35">
      <c r="C241" t="s">
        <v>249</v>
      </c>
      <c r="I241" s="6">
        <v>-6.71</v>
      </c>
    </row>
    <row r="242" spans="3:9" ht="15.5" x14ac:dyDescent="0.35">
      <c r="C242" t="s">
        <v>250</v>
      </c>
      <c r="I242" s="6">
        <v>8.67</v>
      </c>
    </row>
    <row r="243" spans="3:9" ht="15.5" x14ac:dyDescent="0.35">
      <c r="C243" t="s">
        <v>251</v>
      </c>
      <c r="I243" s="6">
        <v>1111.6600000000001</v>
      </c>
    </row>
    <row r="244" spans="3:9" ht="15.5" x14ac:dyDescent="0.35">
      <c r="C244" t="s">
        <v>252</v>
      </c>
      <c r="D244" s="6">
        <v>217.57</v>
      </c>
    </row>
    <row r="245" spans="3:9" ht="15.5" x14ac:dyDescent="0.35">
      <c r="C245" t="s">
        <v>253</v>
      </c>
      <c r="I245" s="6">
        <v>970.09</v>
      </c>
    </row>
    <row r="246" spans="3:9" ht="15.5" x14ac:dyDescent="0.35">
      <c r="C246" t="s">
        <v>254</v>
      </c>
      <c r="I246" s="6">
        <v>-92.74</v>
      </c>
    </row>
    <row r="247" spans="3:9" ht="15.5" x14ac:dyDescent="0.35">
      <c r="C247" t="s">
        <v>255</v>
      </c>
      <c r="D247" s="6">
        <v>6.23</v>
      </c>
    </row>
    <row r="248" spans="3:9" ht="15.5" x14ac:dyDescent="0.35">
      <c r="C248" t="s">
        <v>256</v>
      </c>
      <c r="D248" s="6">
        <v>3.29</v>
      </c>
    </row>
    <row r="249" spans="3:9" ht="15.5" x14ac:dyDescent="0.35">
      <c r="C249" t="s">
        <v>257</v>
      </c>
      <c r="D249" s="6">
        <v>0.19</v>
      </c>
    </row>
    <row r="250" spans="3:9" ht="15.5" x14ac:dyDescent="0.35">
      <c r="C250" t="s">
        <v>258</v>
      </c>
      <c r="D250" s="6">
        <v>1.19</v>
      </c>
    </row>
    <row r="251" spans="3:9" ht="15.5" x14ac:dyDescent="0.35">
      <c r="C251" t="s">
        <v>13</v>
      </c>
      <c r="D251" s="5">
        <v>-4000000000</v>
      </c>
    </row>
    <row r="252" spans="3:9" ht="15.5" x14ac:dyDescent="0.35">
      <c r="C252" t="s">
        <v>260</v>
      </c>
      <c r="I252" s="6">
        <v>11.11</v>
      </c>
    </row>
    <row r="253" spans="3:9" ht="15.5" x14ac:dyDescent="0.35">
      <c r="C253" t="s">
        <v>261</v>
      </c>
      <c r="I253" s="6">
        <v>-5.7999999999999996E-3</v>
      </c>
    </row>
    <row r="254" spans="3:9" ht="15.5" x14ac:dyDescent="0.35">
      <c r="C254" t="s">
        <v>262</v>
      </c>
      <c r="I254" s="6">
        <v>-6.8999999999999999E-3</v>
      </c>
    </row>
    <row r="255" spans="3:9" ht="15.5" x14ac:dyDescent="0.35">
      <c r="C255" t="s">
        <v>263</v>
      </c>
      <c r="I255" s="6">
        <v>-2.58E-2</v>
      </c>
    </row>
    <row r="256" spans="3:9" ht="15.5" x14ac:dyDescent="0.35">
      <c r="C256" t="s">
        <v>264</v>
      </c>
      <c r="I256" s="6">
        <v>7.0999999999999995E-3</v>
      </c>
    </row>
    <row r="257" spans="3:9" ht="15.5" x14ac:dyDescent="0.35">
      <c r="C257" t="s">
        <v>265</v>
      </c>
      <c r="D257" s="6">
        <v>27.18</v>
      </c>
    </row>
    <row r="258" spans="3:9" ht="15.5" x14ac:dyDescent="0.35">
      <c r="C258" t="s">
        <v>266</v>
      </c>
      <c r="D258" s="6">
        <v>97.87</v>
      </c>
    </row>
    <row r="259" spans="3:9" ht="15.5" x14ac:dyDescent="0.35">
      <c r="C259" t="s">
        <v>267</v>
      </c>
      <c r="D259" s="6">
        <v>12.46</v>
      </c>
    </row>
    <row r="260" spans="3:9" ht="15.5" x14ac:dyDescent="0.35">
      <c r="C260" t="s">
        <v>268</v>
      </c>
      <c r="D260" s="6">
        <v>112.59</v>
      </c>
    </row>
    <row r="261" spans="3:9" ht="15.5" x14ac:dyDescent="0.35">
      <c r="C261" t="s">
        <v>269</v>
      </c>
      <c r="D261" s="6">
        <v>3.35</v>
      </c>
    </row>
    <row r="262" spans="3:9" ht="15.5" x14ac:dyDescent="0.35">
      <c r="C262" t="s">
        <v>270</v>
      </c>
      <c r="I262" s="6">
        <v>0.97</v>
      </c>
    </row>
    <row r="263" spans="3:9" ht="15.5" x14ac:dyDescent="0.35">
      <c r="C263" t="s">
        <v>271</v>
      </c>
      <c r="I263" s="6">
        <v>3.54</v>
      </c>
    </row>
    <row r="264" spans="3:9" ht="15.5" x14ac:dyDescent="0.35">
      <c r="C264" t="s">
        <v>53</v>
      </c>
      <c r="I264" s="5">
        <v>25000000000</v>
      </c>
    </row>
    <row r="265" spans="3:9" ht="15.5" x14ac:dyDescent="0.35">
      <c r="C265" t="s">
        <v>272</v>
      </c>
      <c r="I265" s="5">
        <v>4000000000</v>
      </c>
    </row>
    <row r="266" spans="3:9" ht="15.5" x14ac:dyDescent="0.35">
      <c r="C266" t="s">
        <v>273</v>
      </c>
      <c r="I266" s="5">
        <v>96000000</v>
      </c>
    </row>
    <row r="267" spans="3:9" ht="15.5" x14ac:dyDescent="0.35">
      <c r="C267" t="s">
        <v>274</v>
      </c>
      <c r="I267" s="6">
        <v>9.2499999999999999E-2</v>
      </c>
    </row>
    <row r="268" spans="3:9" ht="15.5" x14ac:dyDescent="0.35">
      <c r="C268" t="s">
        <v>275</v>
      </c>
      <c r="D268" s="6">
        <v>0.1099</v>
      </c>
    </row>
    <row r="269" spans="3:9" ht="15.5" x14ac:dyDescent="0.35">
      <c r="C269" t="s">
        <v>276</v>
      </c>
      <c r="D269" s="6">
        <v>2.0400000000000001E-2</v>
      </c>
    </row>
    <row r="270" spans="3:9" ht="15.5" x14ac:dyDescent="0.35">
      <c r="C270" t="s">
        <v>277</v>
      </c>
      <c r="D270" s="6">
        <v>4.9599999999999998E-2</v>
      </c>
    </row>
    <row r="271" spans="3:9" ht="15.5" x14ac:dyDescent="0.35">
      <c r="C271" t="s">
        <v>278</v>
      </c>
      <c r="D271" s="6">
        <v>0.6603</v>
      </c>
    </row>
    <row r="272" spans="3:9" ht="15.5" x14ac:dyDescent="0.35">
      <c r="C272" t="s">
        <v>279</v>
      </c>
      <c r="D272" s="6">
        <v>18.604100000000003</v>
      </c>
    </row>
    <row r="273" spans="3:9" ht="15.5" x14ac:dyDescent="0.35">
      <c r="C273" t="s">
        <v>280</v>
      </c>
      <c r="D273" s="6">
        <v>1.5288999999999999</v>
      </c>
    </row>
    <row r="274" spans="3:9" ht="15.5" x14ac:dyDescent="0.35">
      <c r="C274" t="s">
        <v>281</v>
      </c>
      <c r="I274" s="5">
        <v>10</v>
      </c>
    </row>
    <row r="275" spans="3:9" ht="15.5" x14ac:dyDescent="0.35">
      <c r="C275" t="s">
        <v>285</v>
      </c>
      <c r="I275" t="s">
        <v>1184</v>
      </c>
    </row>
    <row r="276" spans="3:9" ht="15.5" x14ac:dyDescent="0.35">
      <c r="C276" t="s">
        <v>287</v>
      </c>
      <c r="I276" s="5">
        <v>5</v>
      </c>
    </row>
    <row r="277" spans="3:9" ht="15.5" x14ac:dyDescent="0.35">
      <c r="C277" t="s">
        <v>288</v>
      </c>
      <c r="I277" s="6">
        <v>0.71</v>
      </c>
    </row>
    <row r="278" spans="3:9" ht="15.5" x14ac:dyDescent="0.35">
      <c r="C278" t="s">
        <v>289</v>
      </c>
      <c r="I278" s="6">
        <v>0.01</v>
      </c>
    </row>
    <row r="279" spans="3:9" ht="15.5" x14ac:dyDescent="0.35">
      <c r="C279" t="s">
        <v>291</v>
      </c>
      <c r="I279" s="6">
        <v>0.13</v>
      </c>
    </row>
    <row r="280" spans="3:9" ht="15.5" x14ac:dyDescent="0.35">
      <c r="C280" t="s">
        <v>292</v>
      </c>
      <c r="I280" s="6">
        <v>0.9</v>
      </c>
    </row>
    <row r="281" spans="3:9" ht="15.5" x14ac:dyDescent="0.35">
      <c r="C281" t="s">
        <v>293</v>
      </c>
      <c r="I281" s="6">
        <v>0.94</v>
      </c>
    </row>
    <row r="282" spans="3:9" ht="15.5" x14ac:dyDescent="0.35">
      <c r="C282" t="s">
        <v>294</v>
      </c>
      <c r="I282" s="6">
        <v>0.95</v>
      </c>
    </row>
    <row r="283" spans="3:9" ht="15.5" x14ac:dyDescent="0.35">
      <c r="C283" t="s">
        <v>295</v>
      </c>
      <c r="I283" s="5">
        <v>107000000000</v>
      </c>
    </row>
    <row r="284" spans="3:9" ht="15.5" x14ac:dyDescent="0.35">
      <c r="C284" t="s">
        <v>296</v>
      </c>
      <c r="I284" s="5">
        <v>8000000000</v>
      </c>
    </row>
    <row r="285" spans="3:9" ht="15.5" x14ac:dyDescent="0.35">
      <c r="C285" t="s">
        <v>297</v>
      </c>
      <c r="I285" s="5">
        <v>6000000000</v>
      </c>
    </row>
    <row r="286" spans="3:9" ht="15.5" x14ac:dyDescent="0.35">
      <c r="C286" t="s">
        <v>298</v>
      </c>
      <c r="I286" s="5">
        <v>-1000000000</v>
      </c>
    </row>
    <row r="287" spans="3:9" ht="15.5" x14ac:dyDescent="0.35">
      <c r="C287" t="s">
        <v>299</v>
      </c>
      <c r="D287" s="5">
        <v>21000000000</v>
      </c>
    </row>
    <row r="288" spans="3:9" ht="15.5" x14ac:dyDescent="0.35">
      <c r="C288" t="s">
        <v>300</v>
      </c>
      <c r="D288" s="5">
        <v>111000000000</v>
      </c>
    </row>
    <row r="289" spans="3:9" ht="15.5" x14ac:dyDescent="0.35">
      <c r="C289" t="s">
        <v>301</v>
      </c>
      <c r="D289" s="5">
        <v>18000000000</v>
      </c>
    </row>
    <row r="290" spans="3:9" ht="15.5" x14ac:dyDescent="0.35">
      <c r="C290" t="s">
        <v>212</v>
      </c>
      <c r="D290" s="5">
        <v>55000000000</v>
      </c>
    </row>
    <row r="291" spans="3:9" ht="15.5" x14ac:dyDescent="0.35">
      <c r="C291" t="s">
        <v>211</v>
      </c>
      <c r="I291" s="5">
        <v>93000000000</v>
      </c>
    </row>
    <row r="292" spans="3:9" ht="15.5" x14ac:dyDescent="0.35">
      <c r="C292" t="s">
        <v>21</v>
      </c>
      <c r="D292" s="5">
        <v>-21000000000</v>
      </c>
    </row>
    <row r="293" spans="3:9" ht="15.5" x14ac:dyDescent="0.35">
      <c r="C293" t="s">
        <v>302</v>
      </c>
      <c r="I293" s="5">
        <v>93000000000</v>
      </c>
    </row>
    <row r="294" spans="3:9" ht="15.5" x14ac:dyDescent="0.35">
      <c r="C294" t="s">
        <v>303</v>
      </c>
      <c r="I294" s="5">
        <v>-9000000000</v>
      </c>
    </row>
    <row r="295" spans="3:9" ht="15.5" x14ac:dyDescent="0.35">
      <c r="C295" t="s">
        <v>304</v>
      </c>
      <c r="I295" s="5">
        <v>-2000000000</v>
      </c>
    </row>
    <row r="296" spans="3:9" ht="15.5" x14ac:dyDescent="0.35">
      <c r="C296" t="s">
        <v>307</v>
      </c>
      <c r="I296" s="5">
        <v>-9000000000</v>
      </c>
    </row>
  </sheetData>
  <pageMargins left="0.7" right="0.7" top="0.75" bottom="0.75" header="0.3" footer="0.3"/>
  <ignoredErrors>
    <ignoredError sqref="A1:Z297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1186</v>
      </c>
      <c r="D2" s="2" vm="269">
        <f ca="1">IFERROR(_xlfn.STOCKHISTORY("XIDX:" &amp; $C$1, D3, , 0, 0, 1), "Libur")</f>
        <v>625</v>
      </c>
      <c r="E2" s="2" vm="206">
        <f ca="1">IFERROR(_xlfn.STOCKHISTORY("XIDX:" &amp; $C$1, E3, , 0, 0, 1), "Libur")</f>
        <v>500</v>
      </c>
      <c r="H2" s="2" vm="206">
        <f ca="1">IFERROR(INDEX(D2:G2,COUNT(D2:G2)),"")</f>
        <v>500</v>
      </c>
      <c r="I2" s="2" vm="248">
        <f t="shared" ref="I2:Z2" ca="1" si="0">IFERROR(_xlfn.STOCKHISTORY("XIDX:" &amp; $C$1, I1, , 0, 0, 1), "Libur")</f>
        <v>575</v>
      </c>
      <c r="J2" s="2" vm="270">
        <f t="shared" ca="1" si="0"/>
        <v>504.74189999999999</v>
      </c>
      <c r="K2" s="2" vm="271">
        <f t="shared" ca="1" si="0"/>
        <v>791.75199999999995</v>
      </c>
      <c r="L2" s="2" vm="272">
        <f t="shared" ca="1" si="0"/>
        <v>989.69</v>
      </c>
      <c r="M2" s="2" vm="273">
        <f t="shared" ca="1" si="0"/>
        <v>1192.5764999999999</v>
      </c>
      <c r="N2" s="2" vm="274">
        <f t="shared" ca="1" si="0"/>
        <v>1405.3598</v>
      </c>
      <c r="O2" s="2" vm="275">
        <f t="shared" ca="1" si="0"/>
        <v>1004.5354</v>
      </c>
      <c r="P2" s="2" vm="276">
        <f t="shared" ca="1" si="0"/>
        <v>1459.7927</v>
      </c>
      <c r="Q2" s="2" vm="277">
        <f t="shared" ca="1" si="0"/>
        <v>3107.6266000000001</v>
      </c>
      <c r="R2" s="2" vm="278">
        <f t="shared" ca="1" si="0"/>
        <v>4997.9345000000003</v>
      </c>
      <c r="S2" s="2" vm="279">
        <f t="shared" ca="1" si="0"/>
        <v>7175.2524999999996</v>
      </c>
      <c r="T2" s="2" vm="280">
        <f t="shared" ca="1" si="0"/>
        <v>10292.776</v>
      </c>
      <c r="U2" s="2" vm="281">
        <f t="shared" ca="1" si="0"/>
        <v>4824.7386999999999</v>
      </c>
      <c r="V2" s="2" vm="282">
        <f t="shared" ca="1" si="0"/>
        <v>3191.7503000000002</v>
      </c>
      <c r="W2" s="2" vm="283">
        <f t="shared" ca="1" si="0"/>
        <v>1771.5451</v>
      </c>
      <c r="X2" s="2" vm="284">
        <f t="shared" ca="1" si="0"/>
        <v>390.92759999999998</v>
      </c>
      <c r="Y2" s="2" vm="285">
        <f t="shared" ca="1" si="0"/>
        <v>222.68029999999999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845739000000</v>
      </c>
      <c r="E4" s="2">
        <f>IFERROR(INDEX(E51:E500,MATCH($C$4,$C$51:$C$500,0)),"")</f>
        <v>744268000000</v>
      </c>
      <c r="H4" s="2">
        <f>IFERROR(SUM(D4:G4)*(4/MAX(1,COUNT(D4:G4))),"")</f>
        <v>3180014000000</v>
      </c>
      <c r="I4" s="2">
        <f t="shared" ref="I4:Z4" si="1">IFERROR(INDEX(I51:I500,MATCH($C$4,$C$51:$C$500,0)),"")</f>
        <v>4419087000000</v>
      </c>
      <c r="J4" s="2">
        <f t="shared" si="1"/>
        <v>1943838000000</v>
      </c>
      <c r="K4" s="2">
        <f t="shared" si="1"/>
        <v>1048645000000</v>
      </c>
      <c r="L4" s="2">
        <f t="shared" si="1"/>
        <v>1243608000000</v>
      </c>
      <c r="M4" s="2">
        <f t="shared" si="1"/>
        <v>1805184000000</v>
      </c>
      <c r="N4" s="2">
        <f t="shared" si="1"/>
        <v>1802557000000</v>
      </c>
      <c r="O4" s="2">
        <f t="shared" si="1"/>
        <v>1658434000000</v>
      </c>
      <c r="P4" s="2">
        <f t="shared" si="1"/>
        <v>2124392000000</v>
      </c>
      <c r="Q4" s="2">
        <f t="shared" si="1"/>
        <v>1457524000000</v>
      </c>
      <c r="R4" s="2">
        <f t="shared" si="1"/>
        <v>1484560416872</v>
      </c>
      <c r="S4" s="2">
        <f t="shared" si="1"/>
        <v>2035065102622</v>
      </c>
      <c r="T4" s="2">
        <f t="shared" si="1"/>
        <v>1792376641870</v>
      </c>
      <c r="U4" s="2">
        <f t="shared" si="1"/>
        <v>1327909165616</v>
      </c>
      <c r="V4" s="2">
        <f t="shared" si="1"/>
        <v>1013069147506</v>
      </c>
      <c r="W4" s="2">
        <f t="shared" si="1"/>
        <v>902455446998</v>
      </c>
      <c r="X4" s="2">
        <f t="shared" si="1"/>
        <v>0</v>
      </c>
      <c r="Y4" s="2">
        <f t="shared" si="1"/>
        <v>323158797330</v>
      </c>
      <c r="Z4" s="2">
        <f t="shared" si="1"/>
        <v>276557519426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123953000000</v>
      </c>
      <c r="E5" s="2">
        <f>IFERROR(INDEX(E51:E500,MATCH($C$5,$C$51:$C$500,0)),"")</f>
        <v>64466000000</v>
      </c>
      <c r="H5" s="2">
        <f>IFERROR(SUM(D5:G5)*(4/MAX(1,COUNT(D5:G5))),"")</f>
        <v>376838000000</v>
      </c>
      <c r="I5" s="2">
        <f t="shared" ref="I5:Z5" si="2">IFERROR(INDEX(I51:I500,MATCH($C$5,$C$51:$C$500,0)),"")</f>
        <v>214505000000</v>
      </c>
      <c r="J5" s="2">
        <f t="shared" si="2"/>
        <v>-1585062000000</v>
      </c>
      <c r="K5" s="2">
        <f t="shared" si="2"/>
        <v>154061000000</v>
      </c>
      <c r="L5" s="2">
        <f t="shared" si="2"/>
        <v>299120000000</v>
      </c>
      <c r="M5" s="2">
        <f t="shared" si="2"/>
        <v>157724000000</v>
      </c>
      <c r="N5" s="2">
        <f t="shared" si="2"/>
        <v>-3691871000000</v>
      </c>
      <c r="O5" s="2">
        <f t="shared" si="2"/>
        <v>312458000000</v>
      </c>
      <c r="P5" s="2">
        <f t="shared" si="2"/>
        <v>2152456000000</v>
      </c>
      <c r="Q5" s="2">
        <f t="shared" si="2"/>
        <v>365929000000</v>
      </c>
      <c r="R5" s="2">
        <f t="shared" si="2"/>
        <v>574765686995</v>
      </c>
      <c r="S5" s="2">
        <f t="shared" si="2"/>
        <v>895066957575</v>
      </c>
      <c r="T5" s="2">
        <f t="shared" si="2"/>
        <v>844123308897</v>
      </c>
      <c r="U5" s="2">
        <f t="shared" si="2"/>
        <v>590616930141</v>
      </c>
      <c r="V5" s="2">
        <f t="shared" si="2"/>
        <v>407021908297</v>
      </c>
      <c r="W5" s="2">
        <f t="shared" si="2"/>
        <v>257680751130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6819010000000</v>
      </c>
      <c r="E6" s="2">
        <f>IFERROR(INDEX(E51:E500,MATCH($C$6,$C$51:$C$500,0)),"")</f>
        <v>6718662000000</v>
      </c>
      <c r="H6" s="2">
        <f>IFERROR(INDEX(D6:G6,COUNT(D6:G6)),"")</f>
        <v>6718662000000</v>
      </c>
      <c r="I6" s="2">
        <f t="shared" ref="I6:Z6" si="3">IFERROR(INDEX(I51:I500,MATCH($C$6,$C$51:$C$500,0)),"")</f>
        <v>6667901000000</v>
      </c>
      <c r="J6" s="2">
        <f t="shared" si="3"/>
        <v>5970829000000</v>
      </c>
      <c r="K6" s="2">
        <f t="shared" si="3"/>
        <v>6791326000000</v>
      </c>
      <c r="L6" s="2">
        <f t="shared" si="3"/>
        <v>6695171000000</v>
      </c>
      <c r="M6" s="2">
        <f t="shared" si="3"/>
        <v>6406946000000</v>
      </c>
      <c r="N6" s="2">
        <f t="shared" si="3"/>
        <v>6579162000000</v>
      </c>
      <c r="O6" s="2">
        <f t="shared" si="3"/>
        <v>10882522000000</v>
      </c>
      <c r="P6" s="2">
        <f t="shared" si="3"/>
        <v>6894233000000</v>
      </c>
      <c r="Q6" s="2">
        <f t="shared" si="3"/>
        <v>7720736000000</v>
      </c>
      <c r="R6" s="2">
        <f t="shared" si="3"/>
        <v>4242691529702</v>
      </c>
      <c r="S6" s="2">
        <f t="shared" si="3"/>
        <v>3633295768357</v>
      </c>
      <c r="T6" s="2">
        <f t="shared" si="3"/>
        <v>2671459587885</v>
      </c>
      <c r="U6" s="2">
        <f t="shared" si="3"/>
        <v>1819086078988</v>
      </c>
      <c r="V6" s="2">
        <f t="shared" si="3"/>
        <v>1228469148847</v>
      </c>
      <c r="W6" s="2">
        <f t="shared" si="3"/>
        <v>0</v>
      </c>
      <c r="X6" s="2">
        <f t="shared" si="3"/>
        <v>0</v>
      </c>
      <c r="Y6" s="2">
        <f t="shared" si="3"/>
        <v>498455046672</v>
      </c>
      <c r="Z6" s="2">
        <f t="shared" si="3"/>
        <v>472786700495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5.13</v>
      </c>
      <c r="E7" s="3">
        <f>IFERROR(INDEX(E51:E500,MATCH($C$7,$C$51:$C$500,0))/1000000000,"")</f>
        <v>5.13</v>
      </c>
      <c r="H7" s="3">
        <f>IFERROR(INDEX(D7:G7,COUNT(D7:G7)),"")</f>
        <v>5.13</v>
      </c>
      <c r="I7" s="3">
        <f t="shared" ref="I7:Z7" si="4">IFERROR(INDEX(I51:I500,MATCH($C$7,$C$51:$C$500,0))/1000000000,"")</f>
        <v>5.13</v>
      </c>
      <c r="J7" s="3">
        <f t="shared" si="4"/>
        <v>2.68</v>
      </c>
      <c r="K7" s="3">
        <f t="shared" si="4"/>
        <v>2.68</v>
      </c>
      <c r="L7" s="3">
        <f t="shared" si="4"/>
        <v>2.68</v>
      </c>
      <c r="M7" s="3">
        <f t="shared" si="4"/>
        <v>2.68</v>
      </c>
      <c r="N7" s="3">
        <f t="shared" si="4"/>
        <v>2.68</v>
      </c>
      <c r="O7" s="3">
        <f t="shared" si="4"/>
        <v>2.68</v>
      </c>
      <c r="P7" s="3">
        <f t="shared" si="4"/>
        <v>0.7</v>
      </c>
      <c r="Q7" s="3">
        <f t="shared" si="4"/>
        <v>0.7</v>
      </c>
      <c r="R7" s="3">
        <f t="shared" si="4"/>
        <v>0.7</v>
      </c>
      <c r="S7" s="3">
        <f t="shared" si="4"/>
        <v>0.7</v>
      </c>
      <c r="T7" s="3">
        <f t="shared" si="4"/>
        <v>0.7</v>
      </c>
      <c r="U7" s="3">
        <f t="shared" si="4"/>
        <v>0.7</v>
      </c>
      <c r="V7" s="3">
        <f t="shared" si="4"/>
        <v>0.7</v>
      </c>
      <c r="W7" s="3">
        <f t="shared" si="4"/>
        <v>0.7</v>
      </c>
      <c r="X7" s="3">
        <f t="shared" si="4"/>
        <v>0.7</v>
      </c>
      <c r="Y7" s="3">
        <f t="shared" si="4"/>
        <v>0.7</v>
      </c>
      <c r="Z7" s="3">
        <f t="shared" si="4"/>
        <v>0.7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-55000000000</v>
      </c>
      <c r="E8" s="2">
        <f>IFERROR(INDEX(E51:E500,MATCH("Free cash flow (Quarter)",$C$51:$C$500,0)),"")</f>
        <v>-57000000000</v>
      </c>
      <c r="H8" s="2">
        <f>IFERROR(INDEX(D8:G8,COUNT(D8:G8)),"")</f>
        <v>-57000000000</v>
      </c>
      <c r="I8" s="2">
        <f t="shared" ref="I8:Z8" si="5">IFERROR(INDEX(I51:I500,MATCH($C$8,$C$51:$C$500,0)),"")</f>
        <v>-950000000000</v>
      </c>
      <c r="J8" s="2">
        <f t="shared" si="5"/>
        <v>77000000000</v>
      </c>
      <c r="K8" s="2">
        <f t="shared" si="5"/>
        <v>18000000000</v>
      </c>
      <c r="L8" s="2">
        <f t="shared" si="5"/>
        <v>-89000000000</v>
      </c>
      <c r="M8" s="2">
        <f t="shared" si="5"/>
        <v>73000000000</v>
      </c>
      <c r="N8" s="2">
        <f t="shared" si="5"/>
        <v>-703000000000</v>
      </c>
      <c r="O8" s="2">
        <f t="shared" si="5"/>
        <v>-267000000000</v>
      </c>
      <c r="P8" s="2">
        <f t="shared" si="5"/>
        <v>-549000000000</v>
      </c>
      <c r="Q8" s="2">
        <f t="shared" si="5"/>
        <v>-3447000000000</v>
      </c>
      <c r="R8" s="2">
        <f t="shared" si="5"/>
        <v>225000000000</v>
      </c>
      <c r="S8" s="2">
        <f t="shared" si="5"/>
        <v>274000000000</v>
      </c>
      <c r="T8" s="2">
        <f t="shared" si="5"/>
        <v>-68000000000</v>
      </c>
      <c r="U8" s="2">
        <f t="shared" si="5"/>
        <v>-11000000000</v>
      </c>
      <c r="V8" s="2">
        <f t="shared" si="5"/>
        <v>421000000000</v>
      </c>
      <c r="W8" s="2">
        <f t="shared" si="5"/>
        <v>459000000000</v>
      </c>
      <c r="X8" s="2">
        <f t="shared" si="5"/>
        <v>210000000000</v>
      </c>
      <c r="Y8" s="2">
        <f t="shared" si="5"/>
        <v>63000000000</v>
      </c>
      <c r="Z8" s="2">
        <f t="shared" si="5"/>
        <v>63000000000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-10.78</v>
      </c>
      <c r="E9" s="3">
        <f>IFERROR(INDEX(E51:E500,MATCH("Free cash flow per share (Quarter)",$C$51:$C$500,0)),"")</f>
        <v>-11.14</v>
      </c>
      <c r="H9" s="3">
        <f>IFERROR(INDEX(D9:G9,COUNT(D9:G9)),"")</f>
        <v>-11.14</v>
      </c>
      <c r="I9" s="3">
        <f t="shared" ref="I9:Z9" si="6">IFERROR(INDEX(I51:I500,MATCH($C$9,$C$51:$C$500,0)),"")</f>
        <v>-185</v>
      </c>
      <c r="J9" s="3">
        <f t="shared" si="6"/>
        <v>28.8</v>
      </c>
      <c r="K9" s="3">
        <f t="shared" si="6"/>
        <v>6.77</v>
      </c>
      <c r="L9" s="3">
        <f t="shared" si="6"/>
        <v>-33.14</v>
      </c>
      <c r="M9" s="3">
        <f t="shared" si="6"/>
        <v>27.34</v>
      </c>
      <c r="N9" s="3">
        <f t="shared" si="6"/>
        <v>-262.38</v>
      </c>
      <c r="O9" s="3">
        <f t="shared" si="6"/>
        <v>-99.52</v>
      </c>
      <c r="P9" s="3">
        <f t="shared" si="6"/>
        <v>-788.92</v>
      </c>
      <c r="Q9" s="3">
        <f t="shared" si="6"/>
        <v>-4953.25</v>
      </c>
      <c r="R9" s="3">
        <f t="shared" si="6"/>
        <v>323.23</v>
      </c>
      <c r="S9" s="3">
        <f t="shared" si="6"/>
        <v>393.38</v>
      </c>
      <c r="T9" s="3">
        <f t="shared" si="6"/>
        <v>-98.4</v>
      </c>
      <c r="U9" s="3">
        <f t="shared" si="6"/>
        <v>-15.58</v>
      </c>
      <c r="V9" s="3">
        <f t="shared" si="6"/>
        <v>604.96</v>
      </c>
      <c r="W9" s="3">
        <f t="shared" si="6"/>
        <v>659.26</v>
      </c>
      <c r="X9" s="3">
        <f t="shared" si="6"/>
        <v>301.85000000000002</v>
      </c>
      <c r="Y9" s="3">
        <f t="shared" si="6"/>
        <v>90.96</v>
      </c>
      <c r="Z9" s="3">
        <f t="shared" si="6"/>
        <v>91.17</v>
      </c>
    </row>
    <row r="10" spans="1:26" ht="15.5" x14ac:dyDescent="0.35">
      <c r="C10" t="s">
        <v>18</v>
      </c>
      <c r="D10" s="3">
        <f ca="1">IFERROR(IF(D9=0,"",D2/D9),"")</f>
        <v>-57.977736549165122</v>
      </c>
      <c r="E10" s="3">
        <f ca="1">IFERROR(IF(E9=0,"",E2/E9),"")</f>
        <v>-44.88330341113106</v>
      </c>
      <c r="I10" s="3">
        <f t="shared" ref="I10:Z10" ca="1" si="7">IFERROR(IF(I9=0,"",I2/I9),"")</f>
        <v>-3.1081081081081079</v>
      </c>
      <c r="J10" s="3">
        <f t="shared" ca="1" si="7"/>
        <v>17.525760416666667</v>
      </c>
      <c r="K10" s="3">
        <f t="shared" ca="1" si="7"/>
        <v>116.95007385524373</v>
      </c>
      <c r="L10" s="3">
        <f t="shared" ca="1" si="7"/>
        <v>-29.863910681955343</v>
      </c>
      <c r="M10" s="3">
        <f t="shared" ca="1" si="7"/>
        <v>43.620208485735184</v>
      </c>
      <c r="N10" s="3">
        <f t="shared" ca="1" si="7"/>
        <v>-5.3562001676957083</v>
      </c>
      <c r="O10" s="3">
        <f t="shared" ca="1" si="7"/>
        <v>-10.093804260450161</v>
      </c>
      <c r="P10" s="3">
        <f t="shared" ca="1" si="7"/>
        <v>-1.8503684784262029</v>
      </c>
      <c r="Q10" s="3">
        <f t="shared" ca="1" si="7"/>
        <v>-0.62739142986927776</v>
      </c>
      <c r="R10" s="3">
        <f t="shared" ca="1" si="7"/>
        <v>15.462470995885283</v>
      </c>
      <c r="S10" s="3">
        <f t="shared" ca="1" si="7"/>
        <v>18.240003304692664</v>
      </c>
      <c r="T10" s="3">
        <f t="shared" ca="1" si="7"/>
        <v>-104.60138211382113</v>
      </c>
      <c r="U10" s="3">
        <f t="shared" ca="1" si="7"/>
        <v>-309.67514120667522</v>
      </c>
      <c r="V10" s="3">
        <f t="shared" ca="1" si="7"/>
        <v>5.2759691549854537</v>
      </c>
      <c r="W10" s="3">
        <f t="shared" ca="1" si="7"/>
        <v>2.6871721323908626</v>
      </c>
      <c r="X10" s="3">
        <f t="shared" ca="1" si="7"/>
        <v>1.2951055159847604</v>
      </c>
      <c r="Y10" s="3">
        <f t="shared" ca="1" si="7"/>
        <v>2.4481123570800354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264084000000</v>
      </c>
      <c r="E11" s="2">
        <f>IFERROR(INDEX(E51:E500,MATCH($C$11,$C$51:$C$500,0)),"")</f>
        <v>318409000000</v>
      </c>
      <c r="H11" s="2">
        <f>IFERROR(INDEX(D11:G11,COUNT(D11:G11)),"")</f>
        <v>318409000000</v>
      </c>
      <c r="I11" s="2">
        <f t="shared" ref="I11:Z11" si="8">IFERROR(INDEX(I51:I500,MATCH($C$11,$C$51:$C$500,0)),"")</f>
        <v>247480000000</v>
      </c>
      <c r="J11" s="2">
        <f t="shared" si="8"/>
        <v>675008000000</v>
      </c>
      <c r="K11" s="2">
        <f t="shared" si="8"/>
        <v>206107000000</v>
      </c>
      <c r="L11" s="2">
        <f t="shared" si="8"/>
        <v>206730000000</v>
      </c>
      <c r="M11" s="2">
        <f t="shared" si="8"/>
        <v>376198000000</v>
      </c>
      <c r="N11" s="2">
        <f t="shared" si="8"/>
        <v>635427000000</v>
      </c>
      <c r="O11" s="2">
        <f t="shared" si="8"/>
        <v>522698000000</v>
      </c>
      <c r="P11" s="2">
        <f t="shared" si="8"/>
        <v>623125000000</v>
      </c>
      <c r="Q11" s="2">
        <f t="shared" si="8"/>
        <v>578705000000</v>
      </c>
      <c r="R11" s="2">
        <f t="shared" si="8"/>
        <v>680390947973</v>
      </c>
      <c r="S11" s="2">
        <f t="shared" si="8"/>
        <v>506775141351</v>
      </c>
      <c r="T11" s="2">
        <f t="shared" si="8"/>
        <v>246051565884</v>
      </c>
      <c r="U11" s="2">
        <f t="shared" si="8"/>
        <v>308287552112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29626902296</v>
      </c>
      <c r="Z11" s="2">
        <f t="shared" si="8"/>
        <v>14704292975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850000000000</v>
      </c>
      <c r="E12" s="2">
        <f>IFERROR(INDEX(E51:E500,MATCH("Net Debt (Quarter)",$C$51:$C$500,0)),"")</f>
        <v>798000000000</v>
      </c>
      <c r="H12" s="2">
        <f>IFERROR(INDEX(D12:G12,COUNT(D12:G12)),"")</f>
        <v>798000000000</v>
      </c>
      <c r="I12" s="2">
        <f t="shared" ref="I12:Z12" si="9">IFERROR(INDEX(I51:I500,MATCH($C$12,$C$51:$C$500,0)),"")</f>
        <v>728000000000</v>
      </c>
      <c r="J12" s="2">
        <f t="shared" si="9"/>
        <v>128000000000</v>
      </c>
      <c r="K12" s="2">
        <f t="shared" si="9"/>
        <v>769000000000</v>
      </c>
      <c r="L12" s="2">
        <f t="shared" si="9"/>
        <v>785000000000</v>
      </c>
      <c r="M12" s="2">
        <f t="shared" si="9"/>
        <v>700000000000</v>
      </c>
      <c r="N12" s="2">
        <f t="shared" si="9"/>
        <v>521000000000</v>
      </c>
      <c r="O12" s="2">
        <f t="shared" si="9"/>
        <v>-145000000000</v>
      </c>
      <c r="P12" s="2">
        <f t="shared" si="9"/>
        <v>-282000000000</v>
      </c>
      <c r="Q12" s="2">
        <f t="shared" si="9"/>
        <v>-210000000000</v>
      </c>
      <c r="R12" s="2">
        <f t="shared" si="9"/>
        <v>-504000000000</v>
      </c>
      <c r="S12" s="2">
        <f t="shared" si="9"/>
        <v>-275000000000</v>
      </c>
      <c r="T12" s="2">
        <f t="shared" si="9"/>
        <v>-209000000000</v>
      </c>
      <c r="U12" s="2">
        <f t="shared" si="9"/>
        <v>-256000000000</v>
      </c>
      <c r="V12" s="2">
        <f t="shared" si="9"/>
        <v>15000000000</v>
      </c>
      <c r="W12" s="2">
        <f t="shared" si="9"/>
        <v>0</v>
      </c>
      <c r="X12" s="2">
        <f t="shared" si="9"/>
        <v>0</v>
      </c>
      <c r="Y12" s="2">
        <f t="shared" si="9"/>
        <v>437000000000</v>
      </c>
      <c r="Z12" s="2">
        <f t="shared" si="9"/>
        <v>502000000000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1114000000000</v>
      </c>
      <c r="E13" s="2">
        <f>IFERROR(INDEX(E51:E500,MATCH("Total Debt (Quarter)",$C$51:$C$500,0)),"")</f>
        <v>1116000000000</v>
      </c>
      <c r="H13" s="2">
        <f>IFERROR(INDEX(D13:G13,COUNT(D13:G13)),"")</f>
        <v>1116000000000</v>
      </c>
      <c r="I13" s="2">
        <f t="shared" ref="I13:Z13" si="10">IFERROR(INDEX(I51:I500,MATCH($C$13,$C$51:$C$500,0)),"")</f>
        <v>975000000000</v>
      </c>
      <c r="J13" s="2">
        <f t="shared" si="10"/>
        <v>803000000000</v>
      </c>
      <c r="K13" s="2">
        <f t="shared" si="10"/>
        <v>975000000000</v>
      </c>
      <c r="L13" s="2">
        <f t="shared" si="10"/>
        <v>992000000000</v>
      </c>
      <c r="M13" s="2">
        <f t="shared" si="10"/>
        <v>1077000000000</v>
      </c>
      <c r="N13" s="2">
        <f t="shared" si="10"/>
        <v>1156000000000</v>
      </c>
      <c r="O13" s="2">
        <f t="shared" si="10"/>
        <v>377000000000</v>
      </c>
      <c r="P13" s="2">
        <f t="shared" si="10"/>
        <v>342000000000</v>
      </c>
      <c r="Q13" s="2">
        <f t="shared" si="10"/>
        <v>368000000000</v>
      </c>
      <c r="R13" s="2">
        <f t="shared" si="10"/>
        <v>177000000000</v>
      </c>
      <c r="S13" s="2">
        <f t="shared" si="10"/>
        <v>232000000000</v>
      </c>
      <c r="T13" s="2">
        <f t="shared" si="10"/>
        <v>37000000000</v>
      </c>
      <c r="U13" s="2">
        <f t="shared" si="10"/>
        <v>52000000000</v>
      </c>
      <c r="V13" s="2">
        <f t="shared" si="10"/>
        <v>15000000000</v>
      </c>
      <c r="W13" s="2">
        <f t="shared" si="10"/>
        <v>0</v>
      </c>
      <c r="X13" s="2">
        <f t="shared" si="10"/>
        <v>0</v>
      </c>
      <c r="Y13" s="2">
        <f t="shared" si="10"/>
        <v>466000000000</v>
      </c>
      <c r="Z13" s="2">
        <f t="shared" si="10"/>
        <v>516000000000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-47607000000</v>
      </c>
      <c r="J14" s="2">
        <f t="shared" si="11"/>
        <v>-79950000000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-16079382658</v>
      </c>
      <c r="X14" s="2">
        <f t="shared" si="11"/>
        <v>-40870603767</v>
      </c>
      <c r="Y14" s="2">
        <f t="shared" si="11"/>
        <v>-46967003213</v>
      </c>
      <c r="Z14" s="2">
        <f t="shared" si="11"/>
        <v>-46499254475</v>
      </c>
    </row>
    <row r="15" spans="1:26" ht="15.5" x14ac:dyDescent="0.35">
      <c r="C15" t="s">
        <v>28</v>
      </c>
      <c r="D15" s="2">
        <f>IFERROR(INDEX(D51:D500,MATCH($C$15,$C$51:$C$500,0)),"")</f>
        <v>-8278000000</v>
      </c>
      <c r="E15" s="2">
        <f>IFERROR(INDEX(E51:E500,MATCH($C$15,$C$51:$C$500,0)),"")</f>
        <v>-9143000000</v>
      </c>
      <c r="H15" s="2">
        <f>IFERROR(SUM(D15:G15)*(4/MAX(1,COUNT(D15:G15))),"")</f>
        <v>-34842000000</v>
      </c>
      <c r="I15" s="2">
        <f t="shared" ref="I15:Z15" si="12">IFERROR(INDEX(I51:I500,MATCH($C$15,$C$51:$C$500,0)),"")</f>
        <v>-38808000000</v>
      </c>
      <c r="J15" s="2">
        <f t="shared" si="12"/>
        <v>-92692000000</v>
      </c>
      <c r="K15" s="2">
        <f t="shared" si="12"/>
        <v>-33684000000</v>
      </c>
      <c r="L15" s="2">
        <f t="shared" si="12"/>
        <v>-36402000000</v>
      </c>
      <c r="M15" s="2">
        <f t="shared" si="12"/>
        <v>-35603000000</v>
      </c>
      <c r="N15" s="2">
        <f t="shared" si="12"/>
        <v>-41980000000</v>
      </c>
      <c r="O15" s="2">
        <f t="shared" si="12"/>
        <v>-38261000000</v>
      </c>
      <c r="P15" s="2">
        <f t="shared" si="12"/>
        <v>-27338000000</v>
      </c>
      <c r="Q15" s="2">
        <f t="shared" si="12"/>
        <v>-12308000000</v>
      </c>
      <c r="R15" s="2">
        <f t="shared" si="12"/>
        <v>-10075893458</v>
      </c>
      <c r="S15" s="2">
        <f t="shared" si="12"/>
        <v>-15528253551</v>
      </c>
      <c r="T15" s="2">
        <f t="shared" si="12"/>
        <v>-98170839604</v>
      </c>
      <c r="U15" s="2">
        <f t="shared" si="12"/>
        <v>-75065688080</v>
      </c>
      <c r="V15" s="2">
        <f t="shared" si="12"/>
        <v>-50583453848</v>
      </c>
      <c r="W15" s="2">
        <f t="shared" si="12"/>
        <v>-43898996516</v>
      </c>
      <c r="X15" s="2">
        <f t="shared" si="12"/>
        <v>-19943504389</v>
      </c>
      <c r="Y15" s="2">
        <f t="shared" si="12"/>
        <v>-15493636669</v>
      </c>
      <c r="Z15" s="2">
        <f t="shared" si="12"/>
        <v>-13558883172</v>
      </c>
    </row>
    <row r="16" spans="1:26" ht="15.5" x14ac:dyDescent="0.35">
      <c r="C16" t="s">
        <v>29</v>
      </c>
      <c r="D16" s="2">
        <f>IFERROR(INDEX(D51:D500,MATCH($C$16,$C$51:$C$500,0)),"")</f>
        <v>157494000000</v>
      </c>
      <c r="E16" s="2">
        <f>IFERROR(INDEX(E51:E500,MATCH($C$16,$C$51:$C$500,0)),"")</f>
        <v>88278000000</v>
      </c>
      <c r="H16" s="2">
        <f>IFERROR(SUM(D16:G16)*(4/MAX(1,COUNT(D16:G16))),"")</f>
        <v>491544000000</v>
      </c>
      <c r="I16" s="2">
        <f t="shared" ref="I16:Z16" si="13">IFERROR(INDEX(I51:I500,MATCH($C$16,$C$51:$C$500,0)),"")</f>
        <v>254574000000</v>
      </c>
      <c r="J16" s="2">
        <f t="shared" si="13"/>
        <v>-1525091000000</v>
      </c>
      <c r="K16" s="2">
        <f t="shared" si="13"/>
        <v>142267000000</v>
      </c>
      <c r="L16" s="2">
        <f t="shared" si="13"/>
        <v>339216000000</v>
      </c>
      <c r="M16" s="2">
        <f t="shared" si="13"/>
        <v>175972000000</v>
      </c>
      <c r="N16" s="2">
        <f t="shared" si="13"/>
        <v>-3604406000000</v>
      </c>
      <c r="O16" s="2">
        <f t="shared" si="13"/>
        <v>422293000000</v>
      </c>
      <c r="P16" s="2">
        <f t="shared" si="13"/>
        <v>2248060000000</v>
      </c>
      <c r="Q16" s="2">
        <f t="shared" si="13"/>
        <v>380748000000</v>
      </c>
      <c r="R16" s="2">
        <f t="shared" si="13"/>
        <v>549870873335</v>
      </c>
      <c r="S16" s="2">
        <f t="shared" si="13"/>
        <v>930517532765</v>
      </c>
      <c r="T16" s="2">
        <f t="shared" si="13"/>
        <v>942294098501</v>
      </c>
      <c r="U16" s="2">
        <f t="shared" si="13"/>
        <v>665682618221</v>
      </c>
      <c r="V16" s="2">
        <f t="shared" si="13"/>
        <v>457605362145</v>
      </c>
      <c r="W16" s="2">
        <f t="shared" si="13"/>
        <v>301579747646</v>
      </c>
      <c r="X16" s="2">
        <f t="shared" si="13"/>
        <v>85250987137</v>
      </c>
      <c r="Y16" s="2">
        <f t="shared" si="13"/>
        <v>41174742846</v>
      </c>
      <c r="Z16" s="2">
        <f t="shared" si="13"/>
        <v>27732324322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3206250000000</v>
      </c>
      <c r="E20" s="2">
        <f ca="1">IFERROR(E21*E2,"")</f>
        <v>2565000000000</v>
      </c>
      <c r="H20" s="2">
        <f t="shared" ref="H20:Z20" ca="1" si="14">IFERROR(H21*H2,"")</f>
        <v>2565000000000</v>
      </c>
      <c r="I20" s="2">
        <f t="shared" ca="1" si="14"/>
        <v>2949750000000</v>
      </c>
      <c r="J20" s="2">
        <f t="shared" ca="1" si="14"/>
        <v>1352708292000</v>
      </c>
      <c r="K20" s="2">
        <f t="shared" ca="1" si="14"/>
        <v>2121895359999.9998</v>
      </c>
      <c r="L20" s="2">
        <f t="shared" ca="1" si="14"/>
        <v>2652369200000</v>
      </c>
      <c r="M20" s="2">
        <f t="shared" ca="1" si="14"/>
        <v>3196105019999.9995</v>
      </c>
      <c r="N20" s="2">
        <f t="shared" ca="1" si="14"/>
        <v>3766364264000</v>
      </c>
      <c r="O20" s="2">
        <f t="shared" ca="1" si="14"/>
        <v>2692154872000</v>
      </c>
      <c r="P20" s="2">
        <f t="shared" ca="1" si="14"/>
        <v>1021854890000</v>
      </c>
      <c r="Q20" s="2">
        <f t="shared" ca="1" si="14"/>
        <v>2175338620000</v>
      </c>
      <c r="R20" s="2">
        <f t="shared" ca="1" si="14"/>
        <v>3498554150000</v>
      </c>
      <c r="S20" s="2">
        <f t="shared" ca="1" si="14"/>
        <v>5022676750000</v>
      </c>
      <c r="T20" s="2">
        <f t="shared" ca="1" si="14"/>
        <v>7204943200000</v>
      </c>
      <c r="U20" s="2">
        <f t="shared" ca="1" si="14"/>
        <v>3377317090000</v>
      </c>
      <c r="V20" s="2">
        <f t="shared" ca="1" si="14"/>
        <v>2234225210000</v>
      </c>
      <c r="W20" s="2">
        <f t="shared" ca="1" si="14"/>
        <v>1240081570000</v>
      </c>
      <c r="X20" s="2">
        <f t="shared" ca="1" si="14"/>
        <v>273649320000</v>
      </c>
      <c r="Y20" s="2">
        <f t="shared" ca="1" si="14"/>
        <v>155876210000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5130000000</v>
      </c>
      <c r="E21" s="2">
        <f>IFERROR(INDEX(E51:E500,MATCH($C$7,$C$51:$C$500,0)),"")</f>
        <v>5130000000</v>
      </c>
      <c r="H21" s="2">
        <f>IFERROR(INDEX(D21:G21,COUNT(D21:G21)),"")</f>
        <v>5130000000</v>
      </c>
      <c r="I21" s="2">
        <f t="shared" ref="I21:Z21" si="15">IFERROR(INDEX(I51:I500,MATCH($C$7,$C$51:$C$500,0)),"")</f>
        <v>5130000000</v>
      </c>
      <c r="J21" s="2">
        <f t="shared" si="15"/>
        <v>2680000000</v>
      </c>
      <c r="K21" s="2">
        <f t="shared" si="15"/>
        <v>2680000000</v>
      </c>
      <c r="L21" s="2">
        <f t="shared" si="15"/>
        <v>2680000000</v>
      </c>
      <c r="M21" s="2">
        <f t="shared" si="15"/>
        <v>2680000000</v>
      </c>
      <c r="N21" s="2">
        <f t="shared" si="15"/>
        <v>2680000000</v>
      </c>
      <c r="O21" s="2">
        <f t="shared" si="15"/>
        <v>2680000000</v>
      </c>
      <c r="P21" s="2">
        <f t="shared" si="15"/>
        <v>700000000</v>
      </c>
      <c r="Q21" s="2">
        <f t="shared" si="15"/>
        <v>700000000</v>
      </c>
      <c r="R21" s="2">
        <f t="shared" si="15"/>
        <v>700000000</v>
      </c>
      <c r="S21" s="2">
        <f t="shared" si="15"/>
        <v>700000000</v>
      </c>
      <c r="T21" s="2">
        <f t="shared" si="15"/>
        <v>700000000</v>
      </c>
      <c r="U21" s="2">
        <f t="shared" si="15"/>
        <v>700000000</v>
      </c>
      <c r="V21" s="2">
        <f t="shared" si="15"/>
        <v>700000000</v>
      </c>
      <c r="W21" s="2">
        <f t="shared" si="15"/>
        <v>700000000</v>
      </c>
      <c r="X21" s="2">
        <f t="shared" si="15"/>
        <v>700000000</v>
      </c>
      <c r="Y21" s="2">
        <f t="shared" si="15"/>
        <v>700000000</v>
      </c>
      <c r="Z21" s="2">
        <f t="shared" si="15"/>
        <v>700000000</v>
      </c>
    </row>
    <row r="23" spans="1:26" ht="15.5" x14ac:dyDescent="0.35">
      <c r="B23" t="s">
        <v>54</v>
      </c>
      <c r="C23" t="s">
        <v>55</v>
      </c>
      <c r="D23" s="3">
        <f>IFERROR(D5/D6*100,"")</f>
        <v>1.8177565365060326</v>
      </c>
      <c r="E23" s="3">
        <f>IFERROR(E5/E6*100,"")</f>
        <v>0.95950652079238397</v>
      </c>
      <c r="H23" s="3">
        <f t="shared" ref="H23:Z23" si="16">IFERROR(H5/H6*100,"")</f>
        <v>5.6088250904718828</v>
      </c>
      <c r="I23" s="3">
        <f t="shared" si="16"/>
        <v>3.2169793762684842</v>
      </c>
      <c r="J23" s="3">
        <f t="shared" si="16"/>
        <v>-26.54676595159567</v>
      </c>
      <c r="K23" s="3">
        <f t="shared" si="16"/>
        <v>2.2684966087624123</v>
      </c>
      <c r="L23" s="3">
        <f t="shared" si="16"/>
        <v>4.4676976883786832</v>
      </c>
      <c r="M23" s="3">
        <f t="shared" si="16"/>
        <v>2.4617657148975503</v>
      </c>
      <c r="N23" s="3">
        <f t="shared" si="16"/>
        <v>-56.114608517011746</v>
      </c>
      <c r="O23" s="3">
        <f t="shared" si="16"/>
        <v>2.8711910713343833</v>
      </c>
      <c r="P23" s="3">
        <f t="shared" si="16"/>
        <v>31.221109005164173</v>
      </c>
      <c r="Q23" s="3">
        <f t="shared" si="16"/>
        <v>4.7395610988382453</v>
      </c>
      <c r="R23" s="3">
        <f t="shared" si="16"/>
        <v>13.547194816573683</v>
      </c>
      <c r="S23" s="3">
        <f t="shared" si="16"/>
        <v>24.635125094144346</v>
      </c>
      <c r="T23" s="3">
        <f t="shared" si="16"/>
        <v>31.597831864089475</v>
      </c>
      <c r="U23" s="3">
        <f t="shared" si="16"/>
        <v>32.46778351850034</v>
      </c>
      <c r="V23" s="3">
        <f t="shared" si="16"/>
        <v>33.132448517654446</v>
      </c>
      <c r="W23" s="3" t="str">
        <f t="shared" si="16"/>
        <v/>
      </c>
      <c r="X23" s="3" t="str">
        <f t="shared" si="16"/>
        <v/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-0.10789188963082041</v>
      </c>
      <c r="E24" s="4" t="str">
        <f>IFERROR(_xlfn.RRI(5,J23,E23),"")</f>
        <v/>
      </c>
      <c r="H24" s="4">
        <f t="shared" ref="H24:Z24" si="17">IFERROR(_xlfn.RRI(5,M23,H23),"")</f>
        <v>0.17903048833965918</v>
      </c>
      <c r="I24" s="4" t="str">
        <f t="shared" si="17"/>
        <v/>
      </c>
      <c r="J24" s="4" t="str">
        <f t="shared" si="17"/>
        <v/>
      </c>
      <c r="K24" s="4">
        <f t="shared" si="17"/>
        <v>-0.40808688632207912</v>
      </c>
      <c r="L24" s="4">
        <f t="shared" si="17"/>
        <v>-1.1744749374718255E-2</v>
      </c>
      <c r="M24" s="4">
        <f t="shared" si="17"/>
        <v>-0.28898384484953765</v>
      </c>
      <c r="N24" s="4" t="str">
        <f t="shared" si="17"/>
        <v/>
      </c>
      <c r="O24" s="4">
        <f t="shared" si="17"/>
        <v>-0.38101380648528504</v>
      </c>
      <c r="P24" s="4">
        <f t="shared" si="17"/>
        <v>-7.8001962657859858E-3</v>
      </c>
      <c r="Q24" s="4">
        <f t="shared" si="17"/>
        <v>-0.32220725034110387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29.06</v>
      </c>
      <c r="E25" s="3">
        <f>IFERROR(INDEX(E51:E500,MATCH($A$25,$C$51:$C$500,0)),"")</f>
        <v>15.41</v>
      </c>
      <c r="H25" s="3">
        <f>IFERROR(INDEX(D25:G25,COUNT(D25:G25)),"")</f>
        <v>15.41</v>
      </c>
      <c r="I25" s="3">
        <f t="shared" ref="I25:Z25" si="18">IFERROR(INDEX(I51:I500,MATCH($C$25,$C$51:$C$500,0)),"")</f>
        <v>42.02</v>
      </c>
      <c r="J25" s="3">
        <f t="shared" si="18"/>
        <v>-601.76</v>
      </c>
      <c r="K25" s="3">
        <f t="shared" si="18"/>
        <v>60.43</v>
      </c>
      <c r="L25" s="3">
        <f t="shared" si="18"/>
        <v>115.39</v>
      </c>
      <c r="M25" s="3">
        <f t="shared" si="18"/>
        <v>69.16</v>
      </c>
      <c r="N25" s="3">
        <f t="shared" si="18"/>
        <v>-1363.69</v>
      </c>
      <c r="O25" s="3">
        <f t="shared" si="18"/>
        <v>116.03</v>
      </c>
      <c r="P25" s="3">
        <f t="shared" si="18"/>
        <v>3096.19</v>
      </c>
      <c r="Q25" s="3">
        <f t="shared" si="18"/>
        <v>526.96</v>
      </c>
      <c r="R25" s="3">
        <f t="shared" si="18"/>
        <v>775.6</v>
      </c>
      <c r="S25" s="3">
        <f t="shared" si="18"/>
        <v>1308.3</v>
      </c>
      <c r="T25" s="3">
        <f t="shared" si="18"/>
        <v>1212.82</v>
      </c>
      <c r="U25" s="3">
        <f t="shared" si="18"/>
        <v>848.59</v>
      </c>
      <c r="V25" s="3">
        <f t="shared" si="18"/>
        <v>584.79999999999995</v>
      </c>
      <c r="W25" s="3">
        <f t="shared" si="18"/>
        <v>370.23</v>
      </c>
      <c r="X25" s="3">
        <f t="shared" si="18"/>
        <v>93.83</v>
      </c>
      <c r="Y25" s="3">
        <f t="shared" si="18"/>
        <v>36.9</v>
      </c>
      <c r="Z25" s="3">
        <f t="shared" si="18"/>
        <v>20.36</v>
      </c>
    </row>
    <row r="26" spans="1:26" ht="15.5" x14ac:dyDescent="0.35">
      <c r="C26" t="s">
        <v>59</v>
      </c>
      <c r="D26" s="4">
        <f>IFERROR(_xlfn.RRI(5,I25,D25),"")</f>
        <v>-7.1102246882171594E-2</v>
      </c>
      <c r="E26" s="4" t="str">
        <f>IFERROR(_xlfn.RRI(5,J25,E25),"")</f>
        <v/>
      </c>
      <c r="H26" s="4">
        <f t="shared" ref="H26:Z26" si="19">IFERROR(_xlfn.RRI(5,M25,H25),"")</f>
        <v>-0.25939006981605495</v>
      </c>
      <c r="I26" s="4" t="str">
        <f t="shared" si="19"/>
        <v/>
      </c>
      <c r="J26" s="4" t="str">
        <f t="shared" si="19"/>
        <v/>
      </c>
      <c r="K26" s="4">
        <f t="shared" si="19"/>
        <v>-0.54492288295989888</v>
      </c>
      <c r="L26" s="4">
        <f t="shared" si="19"/>
        <v>-0.26196305143240961</v>
      </c>
      <c r="M26" s="4">
        <f t="shared" si="19"/>
        <v>-0.3833433250609487</v>
      </c>
      <c r="N26" s="4" t="str">
        <f t="shared" si="19"/>
        <v/>
      </c>
      <c r="O26" s="4">
        <f t="shared" si="19"/>
        <v>-0.37460444749950916</v>
      </c>
      <c r="P26" s="4">
        <f t="shared" si="19"/>
        <v>0.29546576003814673</v>
      </c>
      <c r="Q26" s="4">
        <f t="shared" si="19"/>
        <v>-2.0613626401914997E-2</v>
      </c>
      <c r="R26" s="4">
        <f t="shared" si="19"/>
        <v>0.15939984687058972</v>
      </c>
      <c r="S26" s="4">
        <f t="shared" si="19"/>
        <v>0.6938428881308174</v>
      </c>
      <c r="T26" s="4">
        <f t="shared" si="19"/>
        <v>1.0107311072669956</v>
      </c>
      <c r="U26" s="4">
        <f t="shared" si="19"/>
        <v>1.1085505986523132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164.86140350877193</v>
      </c>
      <c r="E27" s="3">
        <f>IFERROR(E4/E21,"")</f>
        <v>145.08148148148149</v>
      </c>
      <c r="H27" s="3">
        <f t="shared" ref="H27:Z27" si="20">IFERROR(H4/H21,"")</f>
        <v>619.88576998050678</v>
      </c>
      <c r="I27" s="3">
        <f t="shared" si="20"/>
        <v>861.42046783625733</v>
      </c>
      <c r="J27" s="3">
        <f t="shared" si="20"/>
        <v>725.31268656716418</v>
      </c>
      <c r="K27" s="3">
        <f t="shared" si="20"/>
        <v>391.28544776119401</v>
      </c>
      <c r="L27" s="3">
        <f t="shared" si="20"/>
        <v>464.03283582089551</v>
      </c>
      <c r="M27" s="3">
        <f t="shared" si="20"/>
        <v>673.57611940298511</v>
      </c>
      <c r="N27" s="3">
        <f t="shared" si="20"/>
        <v>672.5958955223881</v>
      </c>
      <c r="O27" s="3">
        <f t="shared" si="20"/>
        <v>618.81865671641788</v>
      </c>
      <c r="P27" s="3">
        <f t="shared" si="20"/>
        <v>3034.8457142857142</v>
      </c>
      <c r="Q27" s="3">
        <f t="shared" si="20"/>
        <v>2082.1771428571428</v>
      </c>
      <c r="R27" s="3">
        <f t="shared" si="20"/>
        <v>2120.8005955314284</v>
      </c>
      <c r="S27" s="3">
        <f t="shared" si="20"/>
        <v>2907.2358608885716</v>
      </c>
      <c r="T27" s="3">
        <f t="shared" si="20"/>
        <v>2560.5380598142856</v>
      </c>
      <c r="U27" s="3">
        <f t="shared" si="20"/>
        <v>1897.0130937371428</v>
      </c>
      <c r="V27" s="3">
        <f t="shared" si="20"/>
        <v>1447.2416392942857</v>
      </c>
      <c r="W27" s="3">
        <f t="shared" si="20"/>
        <v>1289.22206714</v>
      </c>
      <c r="X27" s="3">
        <f t="shared" si="20"/>
        <v>0</v>
      </c>
      <c r="Y27" s="3">
        <f t="shared" si="20"/>
        <v>461.65542475714284</v>
      </c>
      <c r="Z27" s="3">
        <f t="shared" si="20"/>
        <v>395.0821706085714</v>
      </c>
    </row>
    <row r="28" spans="1:26" ht="15.5" x14ac:dyDescent="0.35">
      <c r="C28" t="s">
        <v>61</v>
      </c>
      <c r="D28" s="4">
        <f>IFERROR(_xlfn.RRI(5,I27,D27),"")</f>
        <v>-0.28157611730159438</v>
      </c>
      <c r="E28" s="4">
        <f>IFERROR(_xlfn.RRI(5,J27,E27),"")</f>
        <v>-0.27520140706486573</v>
      </c>
      <c r="H28" s="4">
        <f t="shared" ref="H28:Z28" si="21">IFERROR(_xlfn.RRI(5,M27,H27),"")</f>
        <v>-1.6475920722781701E-2</v>
      </c>
      <c r="I28" s="4">
        <f t="shared" si="21"/>
        <v>5.0732570738236005E-2</v>
      </c>
      <c r="J28" s="4">
        <f t="shared" si="21"/>
        <v>3.2267787202835185E-2</v>
      </c>
      <c r="K28" s="4">
        <f t="shared" si="21"/>
        <v>-0.33614777403455554</v>
      </c>
      <c r="L28" s="4">
        <f t="shared" si="21"/>
        <v>-0.25936162992561174</v>
      </c>
      <c r="M28" s="4">
        <f t="shared" si="21"/>
        <v>-0.20498125432038417</v>
      </c>
      <c r="N28" s="4">
        <f t="shared" si="21"/>
        <v>-0.25380078274939377</v>
      </c>
      <c r="O28" s="4">
        <f t="shared" si="21"/>
        <v>-0.2472575077142285</v>
      </c>
      <c r="P28" s="4">
        <f t="shared" si="21"/>
        <v>9.8533379582590008E-2</v>
      </c>
      <c r="Q28" s="4">
        <f t="shared" si="21"/>
        <v>7.5462632180063105E-2</v>
      </c>
      <c r="R28" s="4">
        <f t="shared" si="21"/>
        <v>0.10467473460229426</v>
      </c>
      <c r="S28" s="4" t="str">
        <f t="shared" si="21"/>
        <v/>
      </c>
      <c r="T28" s="4">
        <f t="shared" si="21"/>
        <v>0.40864856919848003</v>
      </c>
      <c r="U28" s="4">
        <f t="shared" si="21"/>
        <v>0.3686001380767594</v>
      </c>
      <c r="V28" s="4" t="str">
        <f t="shared" si="21"/>
        <v/>
      </c>
      <c r="W28" s="4" t="str">
        <f t="shared" si="21"/>
        <v/>
      </c>
      <c r="X28" s="4">
        <f t="shared" si="21"/>
        <v>0</v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-0.63326987148976677</v>
      </c>
      <c r="I29" s="4">
        <f t="shared" si="22"/>
        <v>-1.0698285030576975</v>
      </c>
      <c r="J29" s="4">
        <f t="shared" si="22"/>
        <v>-10.957967896740028</v>
      </c>
      <c r="K29" s="4">
        <f t="shared" si="22"/>
        <v>-0.47629777277060403</v>
      </c>
      <c r="L29" s="4">
        <f t="shared" si="22"/>
        <v>0.66844997108155013</v>
      </c>
      <c r="M29" s="4">
        <f t="shared" si="22"/>
        <v>-1.0507153385300179</v>
      </c>
      <c r="N29" s="4">
        <f t="shared" si="22"/>
        <v>-12.752908730500733</v>
      </c>
      <c r="O29" s="4">
        <f t="shared" si="22"/>
        <v>-0.96252490964701776</v>
      </c>
      <c r="P29" s="4">
        <f t="shared" si="22"/>
        <v>4.8755693031729157</v>
      </c>
      <c r="Q29" s="4">
        <f t="shared" si="22"/>
        <v>-0.3205776173285198</v>
      </c>
      <c r="R29" s="4">
        <f t="shared" si="22"/>
        <v>-0.40716960941680042</v>
      </c>
      <c r="S29" s="4">
        <f t="shared" si="22"/>
        <v>7.8725614683135187E-2</v>
      </c>
      <c r="T29" s="4">
        <f t="shared" si="22"/>
        <v>0.42921787906998654</v>
      </c>
      <c r="U29" s="4">
        <f t="shared" si="22"/>
        <v>0.45107729138166913</v>
      </c>
      <c r="V29" s="4">
        <f t="shared" si="22"/>
        <v>0.57955865272938423</v>
      </c>
      <c r="W29" s="4">
        <f t="shared" si="22"/>
        <v>2.9457529574762873</v>
      </c>
      <c r="X29" s="4">
        <f t="shared" si="22"/>
        <v>1.5428184281842818</v>
      </c>
      <c r="Y29" s="4">
        <f t="shared" si="22"/>
        <v>0.81237721021610998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-0.2803911758243276</v>
      </c>
      <c r="I30" s="4">
        <f t="shared" si="23"/>
        <v>0.18765393710852943</v>
      </c>
      <c r="J30" s="4">
        <f t="shared" si="23"/>
        <v>0.8536663980660758</v>
      </c>
      <c r="K30" s="4">
        <f t="shared" si="23"/>
        <v>-0.15677206965538984</v>
      </c>
      <c r="L30" s="4">
        <f t="shared" si="23"/>
        <v>-0.31109072537757931</v>
      </c>
      <c r="M30" s="4">
        <f t="shared" si="23"/>
        <v>1.4573741634799811E-3</v>
      </c>
      <c r="N30" s="4">
        <f t="shared" si="23"/>
        <v>8.6903066386723987E-2</v>
      </c>
      <c r="O30" s="4">
        <f t="shared" si="23"/>
        <v>-0.79609551358624364</v>
      </c>
      <c r="P30" s="4">
        <f t="shared" si="23"/>
        <v>0.45753483304563075</v>
      </c>
      <c r="Q30" s="4">
        <f t="shared" si="23"/>
        <v>-1.8211732284339213E-2</v>
      </c>
      <c r="R30" s="4">
        <f t="shared" si="23"/>
        <v>-0.27050961909804455</v>
      </c>
      <c r="S30" s="4">
        <f t="shared" si="23"/>
        <v>0.13540037014698064</v>
      </c>
      <c r="T30" s="4">
        <f t="shared" si="23"/>
        <v>0.3497735299074764</v>
      </c>
      <c r="U30" s="4">
        <f t="shared" si="23"/>
        <v>0.31077840923798861</v>
      </c>
      <c r="V30" s="4">
        <f t="shared" si="23"/>
        <v>0.12256970787417179</v>
      </c>
      <c r="W30" s="4" t="str">
        <f t="shared" si="23"/>
        <v/>
      </c>
      <c r="X30" s="4">
        <f t="shared" si="23"/>
        <v>-1</v>
      </c>
      <c r="Y30" s="4">
        <f t="shared" si="23"/>
        <v>0.16850483039015457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1338.93</v>
      </c>
      <c r="E32" s="3">
        <f>IFERROR(INDEX(E51:E500,MATCH($A$32,$C$51:$C$500,0)),"")</f>
        <v>1314.79</v>
      </c>
      <c r="H32" s="3">
        <f>IFERROR(INDEX(D32:G32,COUNT(D32:G32)),"")</f>
        <v>1314.79</v>
      </c>
      <c r="I32" s="3">
        <f t="shared" ref="I32:Z32" si="24">IFERROR(INDEX(I51:I500,MATCH($C$32,$C$51:$C$500,0)),"")</f>
        <v>1302.23</v>
      </c>
      <c r="J32" s="3">
        <f t="shared" si="24"/>
        <v>2238.7600000000002</v>
      </c>
      <c r="K32" s="3">
        <f t="shared" si="24"/>
        <v>2550.4</v>
      </c>
      <c r="L32" s="3">
        <f t="shared" si="24"/>
        <v>2492.91</v>
      </c>
      <c r="M32" s="3">
        <f t="shared" si="24"/>
        <v>2379.34</v>
      </c>
      <c r="N32" s="3">
        <f t="shared" si="24"/>
        <v>2366.61</v>
      </c>
      <c r="O32" s="3">
        <f t="shared" si="24"/>
        <v>3944.75</v>
      </c>
      <c r="P32" s="3">
        <f t="shared" si="24"/>
        <v>9570.7900000000009</v>
      </c>
      <c r="Q32" s="3">
        <f t="shared" si="24"/>
        <v>10985.44</v>
      </c>
      <c r="R32" s="3">
        <f t="shared" si="24"/>
        <v>5994.27</v>
      </c>
      <c r="S32" s="3">
        <f t="shared" si="24"/>
        <v>5165.58</v>
      </c>
      <c r="T32" s="3">
        <f t="shared" si="24"/>
        <v>3826.45</v>
      </c>
      <c r="U32" s="3">
        <f t="shared" si="24"/>
        <v>2613.63</v>
      </c>
      <c r="V32" s="3">
        <f t="shared" si="24"/>
        <v>1765.04</v>
      </c>
      <c r="W32" s="3">
        <f t="shared" si="24"/>
        <v>0</v>
      </c>
      <c r="X32" s="3">
        <f t="shared" si="24"/>
        <v>0</v>
      </c>
      <c r="Y32" s="3">
        <f t="shared" si="24"/>
        <v>716.17</v>
      </c>
      <c r="Z32" s="3">
        <f t="shared" si="24"/>
        <v>679.29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0.37</v>
      </c>
      <c r="E33" s="3">
        <f>IFERROR(INDEX(E51:E500,MATCH($A$33,$C$51:$C$500,0)),"")</f>
        <v>0.48</v>
      </c>
      <c r="H33" s="3">
        <f>IFERROR(INDEX(D33:G33,COUNT(D33:G33)),"")</f>
        <v>0.48</v>
      </c>
      <c r="I33" s="3">
        <f t="shared" ref="I33:Z33" si="25">IFERROR(INDEX(I51:I500,MATCH($C$33,$C$51:$C$500,0)),"")</f>
        <v>0.44</v>
      </c>
      <c r="J33" s="3">
        <f t="shared" si="25"/>
        <v>0.23</v>
      </c>
      <c r="K33" s="3">
        <f t="shared" si="25"/>
        <v>0.31</v>
      </c>
      <c r="L33" s="3">
        <f t="shared" si="25"/>
        <v>0.4</v>
      </c>
      <c r="M33" s="3">
        <f t="shared" si="25"/>
        <v>0.51</v>
      </c>
      <c r="N33" s="3">
        <f t="shared" si="25"/>
        <v>0.6</v>
      </c>
      <c r="O33" s="3">
        <f t="shared" si="25"/>
        <v>0.26</v>
      </c>
      <c r="P33" s="3">
        <f t="shared" si="25"/>
        <v>0.56999999999999995</v>
      </c>
      <c r="Q33" s="3">
        <f t="shared" si="25"/>
        <v>1.05</v>
      </c>
      <c r="R33" s="3">
        <f t="shared" si="25"/>
        <v>3.11</v>
      </c>
      <c r="S33" s="3">
        <f t="shared" si="25"/>
        <v>5.18</v>
      </c>
      <c r="T33" s="3">
        <f t="shared" si="25"/>
        <v>10.029999999999999</v>
      </c>
      <c r="U33" s="3">
        <f t="shared" si="25"/>
        <v>6.88</v>
      </c>
      <c r="V33" s="3">
        <f t="shared" si="25"/>
        <v>6.74</v>
      </c>
      <c r="W33" s="3">
        <f t="shared" si="25"/>
        <v>0</v>
      </c>
      <c r="X33" s="3">
        <f t="shared" si="25"/>
        <v>0</v>
      </c>
      <c r="Y33" s="3">
        <f t="shared" si="25"/>
        <v>1.1599999999999999</v>
      </c>
      <c r="Z33" s="3">
        <f t="shared" si="25"/>
        <v>1.1100000000000001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17.21</v>
      </c>
      <c r="E34" s="3">
        <f>IFERROR(INDEX(E51:E500,MATCH($A$34,$C$51:$C$500,0)),"")</f>
        <v>40.56</v>
      </c>
      <c r="H34" s="3">
        <f>IFERROR(INDEX(D34:G34,COUNT(D34:G34)),"")</f>
        <v>40.56</v>
      </c>
      <c r="I34" s="3">
        <f t="shared" ref="I34:Z34" si="26">IFERROR(INDEX(I51:I500,MATCH($C$34,$C$51:$C$500,0)),"")</f>
        <v>13.68</v>
      </c>
      <c r="J34" s="3">
        <f t="shared" si="26"/>
        <v>-0.85</v>
      </c>
      <c r="K34" s="3">
        <f t="shared" si="26"/>
        <v>13.24</v>
      </c>
      <c r="L34" s="3">
        <f t="shared" si="26"/>
        <v>8.67</v>
      </c>
      <c r="M34" s="3">
        <f t="shared" si="26"/>
        <v>17.420000000000002</v>
      </c>
      <c r="N34" s="3">
        <f t="shared" si="26"/>
        <v>-1.04</v>
      </c>
      <c r="O34" s="3">
        <f t="shared" si="26"/>
        <v>8.75</v>
      </c>
      <c r="P34" s="3">
        <f t="shared" si="26"/>
        <v>1.76</v>
      </c>
      <c r="Q34" s="3">
        <f t="shared" si="26"/>
        <v>21.99</v>
      </c>
      <c r="R34" s="3">
        <f t="shared" si="26"/>
        <v>24.03</v>
      </c>
      <c r="S34" s="3">
        <f t="shared" si="26"/>
        <v>20.45</v>
      </c>
      <c r="T34" s="3">
        <f t="shared" si="26"/>
        <v>31.64</v>
      </c>
      <c r="U34" s="3">
        <f t="shared" si="26"/>
        <v>21.2</v>
      </c>
      <c r="V34" s="3">
        <f t="shared" si="26"/>
        <v>20.350000000000001</v>
      </c>
      <c r="W34" s="3">
        <f t="shared" si="26"/>
        <v>17.84</v>
      </c>
      <c r="X34" s="3">
        <f t="shared" si="26"/>
        <v>15.52</v>
      </c>
      <c r="Y34" s="3">
        <f t="shared" si="26"/>
        <v>22.49</v>
      </c>
      <c r="Z34" s="3">
        <f t="shared" si="26"/>
        <v>37.18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3.04</v>
      </c>
      <c r="E35" s="3">
        <f>IFERROR(INDEX(E51:E500,MATCH($A$35,$C$51:$C$500,0)),"")</f>
        <v>4.3099999999999996</v>
      </c>
      <c r="H35" s="3">
        <f>IFERROR(INDEX(D35:G35,COUNT(D35:G35)),"")</f>
        <v>4.3099999999999996</v>
      </c>
      <c r="I35" s="3">
        <f t="shared" ref="I35:Z35" si="27">IFERROR(INDEX(I51:I500,MATCH($C$35,$C$51:$C$500,0)),"")</f>
        <v>0.67</v>
      </c>
      <c r="J35" s="3">
        <f t="shared" si="27"/>
        <v>0.7</v>
      </c>
      <c r="K35" s="3">
        <f t="shared" si="27"/>
        <v>2.04</v>
      </c>
      <c r="L35" s="3">
        <f t="shared" si="27"/>
        <v>2.15</v>
      </c>
      <c r="M35" s="3">
        <f t="shared" si="27"/>
        <v>1.79</v>
      </c>
      <c r="N35" s="3">
        <f t="shared" si="27"/>
        <v>2.11</v>
      </c>
      <c r="O35" s="3">
        <f t="shared" si="27"/>
        <v>1.64</v>
      </c>
      <c r="P35" s="3">
        <f t="shared" si="27"/>
        <v>1.78</v>
      </c>
      <c r="Q35" s="3">
        <f t="shared" si="27"/>
        <v>5.53</v>
      </c>
      <c r="R35" s="3">
        <f t="shared" si="27"/>
        <v>8.74</v>
      </c>
      <c r="S35" s="3">
        <f t="shared" si="27"/>
        <v>9.15</v>
      </c>
      <c r="T35" s="3">
        <f t="shared" si="27"/>
        <v>14.9</v>
      </c>
      <c r="U35" s="3">
        <f t="shared" si="27"/>
        <v>9.43</v>
      </c>
      <c r="V35" s="3">
        <f t="shared" si="27"/>
        <v>8.18</v>
      </c>
      <c r="W35" s="3">
        <f t="shared" si="27"/>
        <v>5.09</v>
      </c>
      <c r="X35" s="3">
        <f t="shared" si="27"/>
        <v>0</v>
      </c>
      <c r="Y35" s="3">
        <f t="shared" si="27"/>
        <v>1.79</v>
      </c>
      <c r="Z35" s="3">
        <f t="shared" si="27"/>
        <v>1.91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0.58430000000000004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56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845739000000</v>
      </c>
      <c r="E51" s="5">
        <v>744268000000</v>
      </c>
      <c r="F51" s="5">
        <v>1051686000000</v>
      </c>
      <c r="G51" s="5">
        <v>1179062000000</v>
      </c>
      <c r="I51" s="5">
        <v>4419087000000</v>
      </c>
      <c r="J51" s="5">
        <v>1943838000000</v>
      </c>
      <c r="K51" s="5">
        <v>1048645000000</v>
      </c>
      <c r="L51" s="5">
        <v>1243608000000</v>
      </c>
      <c r="M51" s="5">
        <v>1805184000000</v>
      </c>
      <c r="N51" s="5">
        <v>1802557000000</v>
      </c>
      <c r="O51" s="5">
        <v>1658434000000</v>
      </c>
      <c r="P51" s="5">
        <v>2124392000000</v>
      </c>
      <c r="Q51" s="5">
        <v>1457524000000</v>
      </c>
      <c r="R51" s="5">
        <v>1484560416872</v>
      </c>
      <c r="S51" s="5">
        <v>2035065102622</v>
      </c>
      <c r="T51" s="5">
        <v>1792376641870</v>
      </c>
      <c r="U51" s="5">
        <v>1327909165616</v>
      </c>
      <c r="V51" s="5">
        <v>1013069147506</v>
      </c>
      <c r="W51" s="5">
        <v>902455446998</v>
      </c>
      <c r="Y51" s="5">
        <v>323158797330</v>
      </c>
      <c r="Z51" s="5">
        <v>276557519426</v>
      </c>
    </row>
    <row r="52" spans="2:26" ht="15.5" x14ac:dyDescent="0.35">
      <c r="C52" t="s">
        <v>448</v>
      </c>
      <c r="D52" s="5">
        <v>-19033000000</v>
      </c>
      <c r="E52" s="5">
        <v>-15902000000</v>
      </c>
      <c r="F52" s="5">
        <v>-23304000000</v>
      </c>
      <c r="G52" s="5">
        <v>-27026000000</v>
      </c>
      <c r="I52" s="5">
        <v>-100083000000</v>
      </c>
      <c r="K52" s="5">
        <v>-26829000000</v>
      </c>
      <c r="L52" s="5">
        <v>-24117000000</v>
      </c>
      <c r="M52" s="5">
        <v>-39555000000</v>
      </c>
      <c r="N52" s="5">
        <v>-41816000000</v>
      </c>
      <c r="O52" s="5">
        <v>-36375000000</v>
      </c>
      <c r="P52" s="5">
        <v>-85189000000</v>
      </c>
      <c r="Q52" s="5">
        <v>-43654000000</v>
      </c>
      <c r="R52" s="5">
        <v>-60337710410</v>
      </c>
    </row>
    <row r="53" spans="2:26" ht="15.5" x14ac:dyDescent="0.35">
      <c r="C53" t="s">
        <v>91</v>
      </c>
      <c r="D53" s="5">
        <v>-23605000000</v>
      </c>
      <c r="E53" s="5">
        <v>-13705000000</v>
      </c>
      <c r="F53" s="5">
        <v>8756000000</v>
      </c>
      <c r="G53" s="5">
        <v>3426000000</v>
      </c>
      <c r="I53" s="5">
        <v>9136000000</v>
      </c>
      <c r="J53" s="5">
        <v>14501000000</v>
      </c>
      <c r="K53" s="5">
        <v>-57906000000</v>
      </c>
      <c r="L53" s="5">
        <v>-9690000000</v>
      </c>
      <c r="M53" s="5">
        <v>-63217000000</v>
      </c>
      <c r="N53" s="5">
        <v>-21931000000</v>
      </c>
      <c r="O53" s="5">
        <v>79209000000</v>
      </c>
      <c r="P53" s="5">
        <v>61970000000</v>
      </c>
      <c r="Q53" s="5">
        <v>4369000000</v>
      </c>
      <c r="R53" s="5">
        <v>32630074350</v>
      </c>
      <c r="S53" s="5">
        <v>-7202064719</v>
      </c>
      <c r="T53" s="5">
        <v>-50000</v>
      </c>
    </row>
    <row r="54" spans="2:26" ht="15.5" x14ac:dyDescent="0.35">
      <c r="C54" t="s">
        <v>86</v>
      </c>
      <c r="D54" s="5">
        <v>-582266000000</v>
      </c>
      <c r="E54" s="5">
        <v>-531645000000</v>
      </c>
      <c r="F54" s="5">
        <v>-962121000000</v>
      </c>
      <c r="G54" s="5">
        <v>-1012926000000</v>
      </c>
      <c r="I54" s="5">
        <v>-3736179000000</v>
      </c>
      <c r="J54" s="5">
        <v>-1357952000000</v>
      </c>
      <c r="K54" s="5">
        <v>-548621000000</v>
      </c>
      <c r="L54" s="5">
        <v>-595238000000</v>
      </c>
      <c r="M54" s="5">
        <v>-1154219000000</v>
      </c>
      <c r="N54" s="5">
        <v>-1138339000000</v>
      </c>
      <c r="O54" s="5">
        <v>-1013749000000</v>
      </c>
      <c r="P54" s="5">
        <v>-869943000000</v>
      </c>
      <c r="Q54" s="5">
        <v>-823825000000</v>
      </c>
      <c r="R54" s="5">
        <v>-773298127082</v>
      </c>
      <c r="S54" s="5">
        <v>-922629750742</v>
      </c>
      <c r="T54" s="5">
        <v>-735380351408</v>
      </c>
      <c r="U54" s="5">
        <v>-585190934219</v>
      </c>
      <c r="V54" s="5">
        <v>-492798453193</v>
      </c>
      <c r="W54" s="5">
        <v>-513603262818</v>
      </c>
      <c r="X54" s="5">
        <v>-225641211221</v>
      </c>
      <c r="Y54" s="5">
        <v>-174939302388</v>
      </c>
      <c r="Z54" s="5">
        <v>-153314308614</v>
      </c>
    </row>
    <row r="55" spans="2:26" ht="15.5" x14ac:dyDescent="0.35">
      <c r="C55" t="s">
        <v>87</v>
      </c>
      <c r="D55" s="5">
        <v>263473000000</v>
      </c>
      <c r="E55" s="5">
        <v>212623000000</v>
      </c>
      <c r="F55" s="5">
        <v>89565000000</v>
      </c>
      <c r="G55" s="5">
        <v>166136000000</v>
      </c>
      <c r="I55" s="5">
        <v>682908000000</v>
      </c>
      <c r="J55" s="5">
        <v>585886000000</v>
      </c>
      <c r="K55" s="5">
        <v>500024000000</v>
      </c>
      <c r="L55" s="5">
        <v>648370000000</v>
      </c>
      <c r="M55" s="5">
        <v>650965000000</v>
      </c>
      <c r="N55" s="5">
        <v>664218000000</v>
      </c>
      <c r="O55" s="5">
        <v>644685000000</v>
      </c>
      <c r="P55" s="5">
        <v>1254449000000</v>
      </c>
      <c r="Q55" s="5">
        <v>633699000000</v>
      </c>
      <c r="R55" s="5">
        <v>711262289790</v>
      </c>
      <c r="S55" s="5">
        <v>1112435351880</v>
      </c>
      <c r="T55" s="5">
        <v>1056996290462</v>
      </c>
      <c r="U55" s="5">
        <v>742718231397</v>
      </c>
      <c r="V55" s="5">
        <v>520270694313</v>
      </c>
      <c r="W55" s="5">
        <v>388852184180</v>
      </c>
      <c r="X55" s="5">
        <v>179019028107</v>
      </c>
      <c r="Y55" s="5">
        <v>148219494942</v>
      </c>
      <c r="Z55" s="5">
        <v>123243210812</v>
      </c>
    </row>
    <row r="56" spans="2:26" ht="15.5" x14ac:dyDescent="0.35">
      <c r="C56" t="s">
        <v>88</v>
      </c>
      <c r="D56" s="5">
        <v>-105790000000</v>
      </c>
      <c r="E56" s="5">
        <v>-124392000000</v>
      </c>
      <c r="F56" s="5">
        <v>-113957000000</v>
      </c>
      <c r="G56" s="5">
        <v>-112599000000</v>
      </c>
      <c r="I56" s="5">
        <v>-442562000000</v>
      </c>
      <c r="J56" s="5">
        <v>-2067317000000</v>
      </c>
      <c r="K56" s="5">
        <v>-269671000000</v>
      </c>
      <c r="L56" s="5">
        <v>-249969000000</v>
      </c>
      <c r="M56" s="5">
        <v>-352259000000</v>
      </c>
      <c r="N56" s="5">
        <v>-2470860000000</v>
      </c>
      <c r="O56" s="5">
        <v>-302853000000</v>
      </c>
      <c r="P56" s="5">
        <v>-178042000000</v>
      </c>
      <c r="Q56" s="5">
        <v>-259856000000</v>
      </c>
      <c r="R56" s="5">
        <v>-181527548266</v>
      </c>
      <c r="S56" s="5">
        <v>-197814293290</v>
      </c>
      <c r="T56" s="5">
        <v>-131793771838</v>
      </c>
      <c r="U56" s="5">
        <v>-104370292845</v>
      </c>
      <c r="V56" s="5">
        <v>-73201223689</v>
      </c>
      <c r="W56" s="5">
        <v>-73761985677</v>
      </c>
      <c r="X56" s="5">
        <v>-65516426200</v>
      </c>
      <c r="Y56" s="5">
        <v>-51972916884</v>
      </c>
      <c r="Z56" s="5">
        <v>-53034290925</v>
      </c>
    </row>
    <row r="57" spans="2:26" ht="15.5" x14ac:dyDescent="0.35">
      <c r="C57" t="s">
        <v>701</v>
      </c>
      <c r="D57" s="5">
        <v>-106811000000</v>
      </c>
      <c r="E57" s="5">
        <v>-120214000000</v>
      </c>
      <c r="F57" s="5">
        <v>-114055000000</v>
      </c>
      <c r="G57" s="5">
        <v>-123347000000</v>
      </c>
      <c r="K57" s="5">
        <v>-252311000000</v>
      </c>
      <c r="L57" s="5">
        <v>-270557000000</v>
      </c>
      <c r="M57" s="5">
        <v>-249511000000</v>
      </c>
      <c r="N57" s="5">
        <v>-300605000000</v>
      </c>
      <c r="O57" s="5">
        <v>-210869000000</v>
      </c>
      <c r="P57" s="5">
        <v>-305020000000</v>
      </c>
      <c r="Q57" s="5">
        <v>-278210000000</v>
      </c>
      <c r="R57" s="5">
        <v>-191634669148</v>
      </c>
      <c r="S57" s="5">
        <v>-204842333701</v>
      </c>
      <c r="T57" s="5">
        <v>-143020173013</v>
      </c>
      <c r="U57" s="5">
        <v>-108828335316</v>
      </c>
      <c r="V57" s="5">
        <v>-83431561036</v>
      </c>
    </row>
    <row r="58" spans="2:26" ht="15.5" x14ac:dyDescent="0.35">
      <c r="C58" t="s">
        <v>89</v>
      </c>
      <c r="I58" s="5">
        <v>-453423000000</v>
      </c>
      <c r="J58" s="5">
        <v>-108417000000</v>
      </c>
      <c r="W58" s="5">
        <v>-45466022918</v>
      </c>
      <c r="X58" s="5">
        <v>-39450817632</v>
      </c>
      <c r="Y58" s="5">
        <v>-28056548527</v>
      </c>
      <c r="Z58" s="5">
        <v>-31451611087</v>
      </c>
    </row>
    <row r="59" spans="2:26" ht="15.5" x14ac:dyDescent="0.35">
      <c r="C59" t="s">
        <v>896</v>
      </c>
      <c r="J59" s="5">
        <v>-180624000000</v>
      </c>
      <c r="W59" s="5">
        <v>-38874053320</v>
      </c>
      <c r="X59" s="5">
        <v>-26065608568</v>
      </c>
      <c r="Y59" s="5">
        <v>-23916368357</v>
      </c>
      <c r="Z59" s="5">
        <v>-21582679838</v>
      </c>
    </row>
    <row r="60" spans="2:26" ht="15.5" x14ac:dyDescent="0.35">
      <c r="C60" t="s">
        <v>103</v>
      </c>
    </row>
    <row r="61" spans="2:26" ht="15.5" x14ac:dyDescent="0.35">
      <c r="C61" t="s">
        <v>92</v>
      </c>
      <c r="D61" s="5">
        <v>157683000000</v>
      </c>
      <c r="E61" s="5">
        <v>88231000000</v>
      </c>
      <c r="F61" s="5">
        <v>-24392000000</v>
      </c>
      <c r="G61" s="5">
        <v>53537000000</v>
      </c>
      <c r="I61" s="5">
        <v>240346000000</v>
      </c>
      <c r="J61" s="5">
        <v>-1481431000000</v>
      </c>
      <c r="K61" s="5">
        <v>230353000000</v>
      </c>
      <c r="L61" s="5">
        <v>398401000000</v>
      </c>
      <c r="M61" s="5">
        <v>298706000000</v>
      </c>
      <c r="N61" s="5">
        <v>-1806642000000</v>
      </c>
      <c r="O61" s="5">
        <v>341832000000</v>
      </c>
      <c r="P61" s="5">
        <v>1038816000000</v>
      </c>
      <c r="Q61" s="5">
        <v>353437000000</v>
      </c>
      <c r="R61" s="5">
        <v>529734741524</v>
      </c>
      <c r="S61" s="5">
        <v>914621058590</v>
      </c>
      <c r="T61" s="5">
        <v>925202518624</v>
      </c>
      <c r="U61" s="5">
        <v>638347938552</v>
      </c>
      <c r="V61" s="5">
        <v>447069470624</v>
      </c>
      <c r="W61" s="5">
        <v>315090198503</v>
      </c>
      <c r="X61" s="5">
        <v>113502601907</v>
      </c>
      <c r="Y61" s="5">
        <v>96246578058</v>
      </c>
      <c r="Z61" s="5">
        <v>70208919887</v>
      </c>
    </row>
    <row r="62" spans="2:26" ht="15.5" x14ac:dyDescent="0.35">
      <c r="C62" t="s">
        <v>93</v>
      </c>
      <c r="D62" s="5">
        <v>-189000000</v>
      </c>
      <c r="E62" s="5">
        <v>47000000</v>
      </c>
      <c r="F62" s="5">
        <v>-5374000000</v>
      </c>
      <c r="G62" s="5">
        <v>5497000000</v>
      </c>
      <c r="I62" s="5">
        <v>14228000000</v>
      </c>
      <c r="J62" s="5">
        <v>-43660000000</v>
      </c>
      <c r="K62" s="5">
        <v>-88086000000</v>
      </c>
      <c r="L62" s="5">
        <v>-59185000000</v>
      </c>
      <c r="M62" s="5">
        <v>-122734000000</v>
      </c>
      <c r="N62" s="5">
        <v>-1797764000000</v>
      </c>
      <c r="O62" s="5">
        <v>80461000000</v>
      </c>
      <c r="P62" s="5">
        <v>1209244000000</v>
      </c>
      <c r="Q62" s="5">
        <v>27311000000</v>
      </c>
      <c r="R62" s="5">
        <v>20136131811</v>
      </c>
      <c r="S62" s="5">
        <v>15896474175</v>
      </c>
      <c r="T62" s="5">
        <v>17091579877</v>
      </c>
      <c r="U62" s="5">
        <v>27334679669</v>
      </c>
      <c r="V62" s="5">
        <v>10535891521</v>
      </c>
      <c r="W62" s="5">
        <v>-13510450857</v>
      </c>
      <c r="X62" s="5">
        <v>-34131212983</v>
      </c>
      <c r="Y62" s="5">
        <v>-55071835212</v>
      </c>
      <c r="Z62" s="5">
        <v>-42476595565</v>
      </c>
    </row>
    <row r="63" spans="2:26" ht="15.5" x14ac:dyDescent="0.35">
      <c r="C63" t="s">
        <v>94</v>
      </c>
      <c r="D63" s="5">
        <v>-1322000000</v>
      </c>
      <c r="E63" s="5">
        <v>-1047000000</v>
      </c>
      <c r="F63" s="5">
        <v>41601000000</v>
      </c>
      <c r="G63" s="5">
        <v>4716000000</v>
      </c>
      <c r="I63" s="5">
        <v>58599000000</v>
      </c>
      <c r="J63" s="5">
        <v>32335000000</v>
      </c>
      <c r="K63" s="5">
        <v>-91503000000</v>
      </c>
      <c r="L63" s="5">
        <v>-62200000000</v>
      </c>
      <c r="M63" s="5">
        <v>-126319000000</v>
      </c>
      <c r="N63" s="5">
        <v>-129153000000</v>
      </c>
      <c r="O63" s="5">
        <v>125416000000</v>
      </c>
      <c r="P63" s="5">
        <v>-11216000000</v>
      </c>
      <c r="Q63" s="5">
        <v>7689000000</v>
      </c>
      <c r="R63" s="5">
        <v>25325438117</v>
      </c>
      <c r="S63" s="5">
        <v>16044151775</v>
      </c>
      <c r="T63" s="5">
        <v>11603815830</v>
      </c>
      <c r="U63" s="5">
        <v>22202679203</v>
      </c>
      <c r="V63" s="5">
        <v>4336044191</v>
      </c>
      <c r="X63" s="5">
        <v>1447506994</v>
      </c>
      <c r="Y63" s="5">
        <v>468882066</v>
      </c>
      <c r="Z63" s="5">
        <v>852472514</v>
      </c>
    </row>
    <row r="64" spans="2:26" ht="15.5" x14ac:dyDescent="0.35">
      <c r="C64" t="s">
        <v>27</v>
      </c>
      <c r="F64" s="5">
        <v>-47607000000</v>
      </c>
      <c r="I64" s="5">
        <v>-47607000000</v>
      </c>
      <c r="J64" s="5">
        <v>-79950000000</v>
      </c>
      <c r="W64" s="5">
        <v>-16079382658</v>
      </c>
      <c r="X64" s="5">
        <v>-40870603767</v>
      </c>
      <c r="Y64" s="5">
        <v>-46967003213</v>
      </c>
      <c r="Z64" s="5">
        <v>-46499254475</v>
      </c>
    </row>
    <row r="65" spans="3:26" ht="15.5" x14ac:dyDescent="0.35">
      <c r="C65" t="s">
        <v>312</v>
      </c>
      <c r="X65" s="5">
        <v>134246484</v>
      </c>
      <c r="Y65" s="5">
        <v>13737488</v>
      </c>
      <c r="Z65" s="5">
        <v>256736521</v>
      </c>
    </row>
    <row r="66" spans="3:26" ht="15.5" x14ac:dyDescent="0.35">
      <c r="C66" t="s">
        <v>95</v>
      </c>
      <c r="X66" s="5">
        <v>-755579389</v>
      </c>
      <c r="Y66" s="5">
        <v>-2353470599</v>
      </c>
      <c r="Z66" s="5">
        <v>1890954976</v>
      </c>
    </row>
    <row r="67" spans="3:26" ht="15.5" x14ac:dyDescent="0.35">
      <c r="C67" t="s">
        <v>313</v>
      </c>
      <c r="D67" s="5">
        <v>1133000000</v>
      </c>
      <c r="E67" s="5">
        <v>1094000000</v>
      </c>
      <c r="F67" s="5">
        <v>632000000</v>
      </c>
      <c r="G67" s="5">
        <v>781000000</v>
      </c>
      <c r="I67" s="5">
        <v>3236000000</v>
      </c>
      <c r="J67" s="5">
        <v>3955000000</v>
      </c>
      <c r="K67" s="5">
        <v>3417000000</v>
      </c>
      <c r="L67" s="5">
        <v>3015000000</v>
      </c>
      <c r="M67" s="5">
        <v>3585000000</v>
      </c>
      <c r="N67" s="5">
        <v>-1668611000000</v>
      </c>
      <c r="O67" s="5">
        <v>-44955000000</v>
      </c>
      <c r="P67" s="5">
        <v>-1137334000000</v>
      </c>
      <c r="Q67" s="5">
        <v>19622000000</v>
      </c>
      <c r="R67" s="5">
        <v>-5189306306</v>
      </c>
      <c r="S67" s="5">
        <v>-147677600</v>
      </c>
      <c r="T67" s="5">
        <v>5487764047</v>
      </c>
      <c r="U67" s="5">
        <v>5132000466</v>
      </c>
      <c r="V67" s="5">
        <v>6199847330</v>
      </c>
      <c r="W67" s="5">
        <v>2568931801</v>
      </c>
      <c r="Y67" s="5">
        <v>4905533301</v>
      </c>
      <c r="Z67" s="5">
        <v>8307621996</v>
      </c>
    </row>
    <row r="68" spans="3:26" ht="15.5" x14ac:dyDescent="0.35">
      <c r="C68" t="s">
        <v>96</v>
      </c>
      <c r="D68" s="5">
        <v>-189000000</v>
      </c>
      <c r="E68" s="5">
        <v>47000000</v>
      </c>
      <c r="F68" s="5">
        <v>-5374000000</v>
      </c>
      <c r="G68" s="5">
        <v>5497000000</v>
      </c>
      <c r="I68" s="5">
        <v>14228000000</v>
      </c>
      <c r="J68" s="5">
        <v>-43660000000</v>
      </c>
      <c r="K68" s="5">
        <v>-88086000000</v>
      </c>
      <c r="L68" s="5">
        <v>-59185000000</v>
      </c>
      <c r="M68" s="5">
        <v>-122734000000</v>
      </c>
      <c r="N68" s="5">
        <v>-1797764000000</v>
      </c>
      <c r="O68" s="5">
        <v>80461000000</v>
      </c>
      <c r="P68" s="5">
        <v>1209244000000</v>
      </c>
      <c r="Q68" s="5">
        <v>27311000000</v>
      </c>
      <c r="R68" s="5">
        <v>20136131811</v>
      </c>
      <c r="S68" s="5">
        <v>15896474175</v>
      </c>
      <c r="T68" s="5">
        <v>17091579877</v>
      </c>
      <c r="U68" s="5">
        <v>27334679669</v>
      </c>
      <c r="V68" s="5">
        <v>10535891521</v>
      </c>
      <c r="W68" s="5">
        <v>-13510450857</v>
      </c>
      <c r="X68" s="5">
        <v>-34131212983</v>
      </c>
      <c r="Y68" s="5">
        <v>-55071835212</v>
      </c>
      <c r="Z68" s="5">
        <v>-42476595565</v>
      </c>
    </row>
    <row r="69" spans="3:26" ht="15.5" x14ac:dyDescent="0.35">
      <c r="C69" t="s">
        <v>29</v>
      </c>
      <c r="D69" s="5">
        <v>157494000000</v>
      </c>
      <c r="E69" s="5">
        <v>88278000000</v>
      </c>
      <c r="F69" s="5">
        <v>-29766000000</v>
      </c>
      <c r="G69" s="5">
        <v>59034000000</v>
      </c>
      <c r="I69" s="5">
        <v>254574000000</v>
      </c>
      <c r="J69" s="5">
        <v>-1525091000000</v>
      </c>
      <c r="K69" s="5">
        <v>142267000000</v>
      </c>
      <c r="L69" s="5">
        <v>339216000000</v>
      </c>
      <c r="M69" s="5">
        <v>175972000000</v>
      </c>
      <c r="N69" s="5">
        <v>-3604406000000</v>
      </c>
      <c r="O69" s="5">
        <v>422293000000</v>
      </c>
      <c r="P69" s="5">
        <v>2248060000000</v>
      </c>
      <c r="Q69" s="5">
        <v>380748000000</v>
      </c>
      <c r="R69" s="5">
        <v>549870873335</v>
      </c>
      <c r="S69" s="5">
        <v>930517532765</v>
      </c>
      <c r="T69" s="5">
        <v>942294098501</v>
      </c>
      <c r="U69" s="5">
        <v>665682618221</v>
      </c>
      <c r="V69" s="5">
        <v>457605362145</v>
      </c>
      <c r="W69" s="5">
        <v>301579747646</v>
      </c>
      <c r="X69" s="5">
        <v>85250987137</v>
      </c>
      <c r="Y69" s="5">
        <v>41174742846</v>
      </c>
      <c r="Z69" s="5">
        <v>27732324322</v>
      </c>
    </row>
    <row r="70" spans="3:26" ht="15.5" x14ac:dyDescent="0.35">
      <c r="C70" t="s">
        <v>28</v>
      </c>
      <c r="D70" s="5">
        <v>-8278000000</v>
      </c>
      <c r="E70" s="5">
        <v>-9143000000</v>
      </c>
      <c r="F70" s="5">
        <v>-19314000000</v>
      </c>
      <c r="G70" s="5">
        <v>-2397000000</v>
      </c>
      <c r="I70" s="5">
        <v>-38808000000</v>
      </c>
      <c r="J70" s="5">
        <v>-92692000000</v>
      </c>
      <c r="K70" s="5">
        <v>-33684000000</v>
      </c>
      <c r="L70" s="5">
        <v>-36402000000</v>
      </c>
      <c r="M70" s="5">
        <v>-35603000000</v>
      </c>
      <c r="N70" s="5">
        <v>-41980000000</v>
      </c>
      <c r="O70" s="5">
        <v>-38261000000</v>
      </c>
      <c r="P70" s="5">
        <v>-27338000000</v>
      </c>
      <c r="Q70" s="5">
        <v>-12308000000</v>
      </c>
      <c r="R70" s="5">
        <v>-10075893458</v>
      </c>
      <c r="S70" s="5">
        <v>-15528253551</v>
      </c>
      <c r="T70" s="5">
        <v>-98170839604</v>
      </c>
      <c r="U70" s="5">
        <v>-75065688080</v>
      </c>
      <c r="V70" s="5">
        <v>-50583453848</v>
      </c>
      <c r="W70" s="5">
        <v>-43898996516</v>
      </c>
      <c r="X70" s="5">
        <v>-19943504389</v>
      </c>
      <c r="Y70" s="5">
        <v>-15493636669</v>
      </c>
      <c r="Z70" s="5">
        <v>-13558883172</v>
      </c>
    </row>
    <row r="71" spans="3:26" ht="15.5" x14ac:dyDescent="0.35">
      <c r="C71" t="s">
        <v>97</v>
      </c>
      <c r="K71" s="5">
        <v>-33684000000</v>
      </c>
      <c r="L71" s="5">
        <v>-36402000000</v>
      </c>
      <c r="M71" s="5">
        <v>-35603000000</v>
      </c>
      <c r="N71" s="5">
        <v>-41980000000</v>
      </c>
      <c r="O71" s="5">
        <v>-38261000000</v>
      </c>
      <c r="P71" s="5">
        <v>-27338000000</v>
      </c>
      <c r="Q71" s="5">
        <v>-13781000000</v>
      </c>
      <c r="R71" s="5">
        <v>-15525850298</v>
      </c>
      <c r="S71" s="5">
        <v>-15771065685</v>
      </c>
      <c r="T71" s="5">
        <v>-98513372865</v>
      </c>
      <c r="U71" s="5">
        <v>-74767827955</v>
      </c>
      <c r="W71" s="5">
        <v>-43986271731</v>
      </c>
      <c r="X71" s="5">
        <v>-19702487813</v>
      </c>
      <c r="Y71" s="5">
        <v>-14889958153</v>
      </c>
      <c r="Z71" s="5">
        <v>-5123363100</v>
      </c>
    </row>
    <row r="72" spans="3:26" ht="15.5" x14ac:dyDescent="0.35">
      <c r="C72" t="s">
        <v>98</v>
      </c>
      <c r="Q72" s="5">
        <v>1473000000</v>
      </c>
      <c r="R72" s="5">
        <v>5449956840</v>
      </c>
      <c r="S72" s="5">
        <v>242812134</v>
      </c>
      <c r="T72" s="5">
        <v>342533261</v>
      </c>
      <c r="U72" s="5">
        <v>-297860125</v>
      </c>
      <c r="W72" s="5">
        <v>87275215</v>
      </c>
      <c r="X72" s="5">
        <v>-241016576</v>
      </c>
      <c r="Y72" s="5">
        <v>-603678516</v>
      </c>
      <c r="Z72" s="5">
        <v>-8435520072</v>
      </c>
    </row>
    <row r="73" spans="3:26" ht="15.5" x14ac:dyDescent="0.35">
      <c r="C73" t="s">
        <v>99</v>
      </c>
      <c r="D73" s="5">
        <v>-8278000000</v>
      </c>
      <c r="E73" s="5">
        <v>-9143000000</v>
      </c>
      <c r="F73" s="5">
        <v>-19314000000</v>
      </c>
      <c r="G73" s="5">
        <v>-2397000000</v>
      </c>
      <c r="I73" s="5">
        <v>-38808000000</v>
      </c>
      <c r="J73" s="5">
        <v>-92692000000</v>
      </c>
      <c r="K73" s="5">
        <v>-33684000000</v>
      </c>
      <c r="L73" s="5">
        <v>-36402000000</v>
      </c>
      <c r="M73" s="5">
        <v>-35603000000</v>
      </c>
      <c r="N73" s="5">
        <v>-41980000000</v>
      </c>
      <c r="O73" s="5">
        <v>-38261000000</v>
      </c>
      <c r="P73" s="5">
        <v>-27338000000</v>
      </c>
      <c r="Q73" s="5">
        <v>-12308000000</v>
      </c>
      <c r="R73" s="5">
        <v>-10075893458</v>
      </c>
      <c r="S73" s="5">
        <v>-15528253551</v>
      </c>
      <c r="T73" s="5">
        <v>-98170839604</v>
      </c>
      <c r="U73" s="5">
        <v>-75065688080</v>
      </c>
      <c r="V73" s="5">
        <v>-50583453848</v>
      </c>
      <c r="W73" s="5">
        <v>-43898996516</v>
      </c>
      <c r="X73" s="5">
        <v>-19943504389</v>
      </c>
      <c r="Y73" s="5">
        <v>-15493636669</v>
      </c>
      <c r="Z73" s="5">
        <v>-13558883172</v>
      </c>
    </row>
    <row r="74" spans="3:26" ht="15.5" x14ac:dyDescent="0.35">
      <c r="C74" t="s">
        <v>100</v>
      </c>
    </row>
    <row r="75" spans="3:26" ht="15.5" x14ac:dyDescent="0.35">
      <c r="C75" t="s">
        <v>315</v>
      </c>
    </row>
    <row r="76" spans="3:26" ht="15.5" x14ac:dyDescent="0.35">
      <c r="C76" t="s">
        <v>1187</v>
      </c>
    </row>
    <row r="77" spans="3:26" ht="15.5" x14ac:dyDescent="0.35">
      <c r="C77" t="s">
        <v>104</v>
      </c>
      <c r="D77" s="5">
        <v>149216000000</v>
      </c>
      <c r="E77" s="5">
        <v>79135000000</v>
      </c>
      <c r="F77" s="5">
        <v>-49080000000</v>
      </c>
      <c r="G77" s="5">
        <v>56637000000</v>
      </c>
      <c r="I77" s="5">
        <v>215766000000</v>
      </c>
      <c r="J77" s="5">
        <v>-1617783000000</v>
      </c>
      <c r="K77" s="5">
        <v>108583000000</v>
      </c>
      <c r="L77" s="5">
        <v>302814000000</v>
      </c>
      <c r="M77" s="5">
        <v>140369000000</v>
      </c>
      <c r="N77" s="5">
        <v>-3646386000000</v>
      </c>
      <c r="O77" s="5">
        <v>384032000000</v>
      </c>
      <c r="P77" s="5">
        <v>2220722000000</v>
      </c>
      <c r="Q77" s="5">
        <v>368440000000</v>
      </c>
      <c r="R77" s="5">
        <v>539794979877</v>
      </c>
      <c r="S77" s="5">
        <v>914989279214</v>
      </c>
      <c r="T77" s="5">
        <v>844123258897</v>
      </c>
      <c r="U77" s="5">
        <v>590616930141</v>
      </c>
      <c r="V77" s="5">
        <v>407021908297</v>
      </c>
      <c r="W77" s="5">
        <v>257680751130</v>
      </c>
      <c r="X77" s="5">
        <v>65307482748</v>
      </c>
      <c r="Y77" s="5">
        <v>25681106177</v>
      </c>
      <c r="Z77" s="5">
        <v>14173441150</v>
      </c>
    </row>
    <row r="78" spans="3:26" ht="15.5" x14ac:dyDescent="0.35">
      <c r="C78" t="s">
        <v>105</v>
      </c>
      <c r="D78" s="5">
        <v>-48868000000</v>
      </c>
      <c r="E78" s="5">
        <v>-28374000000</v>
      </c>
      <c r="F78" s="5">
        <v>16514000000</v>
      </c>
      <c r="G78" s="5">
        <v>-2333000000</v>
      </c>
      <c r="I78" s="5">
        <v>7875000000</v>
      </c>
      <c r="J78" s="5">
        <v>47222000000</v>
      </c>
      <c r="K78" s="5">
        <v>-12428000000</v>
      </c>
      <c r="L78" s="5">
        <v>-13384000000</v>
      </c>
      <c r="M78" s="5">
        <v>-45862000000</v>
      </c>
      <c r="N78" s="5">
        <v>-67416000000</v>
      </c>
      <c r="O78" s="5">
        <v>7635000000</v>
      </c>
      <c r="P78" s="5">
        <v>-6296000000</v>
      </c>
      <c r="Q78" s="5">
        <v>1857000000</v>
      </c>
      <c r="R78" s="5">
        <v>67600781468</v>
      </c>
      <c r="S78" s="5">
        <v>-27124386358</v>
      </c>
    </row>
    <row r="79" spans="3:26" ht="15.5" x14ac:dyDescent="0.35">
      <c r="C79" t="s">
        <v>106</v>
      </c>
      <c r="D79" s="5">
        <v>-48868000000</v>
      </c>
      <c r="E79" s="5">
        <v>-28374000000</v>
      </c>
      <c r="F79" s="5">
        <v>16514000000</v>
      </c>
      <c r="G79" s="5">
        <v>-2333000000</v>
      </c>
      <c r="I79" s="5">
        <v>7875000000</v>
      </c>
      <c r="J79" s="5">
        <v>47222000000</v>
      </c>
      <c r="K79" s="5">
        <v>-12428000000</v>
      </c>
      <c r="L79" s="5">
        <v>-13384000000</v>
      </c>
      <c r="M79" s="5">
        <v>-45862000000</v>
      </c>
      <c r="N79" s="5">
        <v>-67416000000</v>
      </c>
      <c r="O79" s="5">
        <v>7635000000</v>
      </c>
      <c r="P79" s="5">
        <v>-6296000000</v>
      </c>
      <c r="Q79" s="5">
        <v>1857000000</v>
      </c>
      <c r="R79" s="5">
        <v>67600781468</v>
      </c>
      <c r="S79" s="5">
        <v>-27124386358</v>
      </c>
    </row>
    <row r="80" spans="3:26" ht="15.5" x14ac:dyDescent="0.35">
      <c r="C80" t="s">
        <v>107</v>
      </c>
      <c r="D80" s="5">
        <v>100348000000</v>
      </c>
      <c r="E80" s="5">
        <v>50761000000</v>
      </c>
      <c r="F80" s="5">
        <v>-32566000000</v>
      </c>
      <c r="G80" s="5">
        <v>54304000000</v>
      </c>
      <c r="I80" s="5">
        <v>223641000000</v>
      </c>
      <c r="J80" s="5">
        <v>-1570561000000</v>
      </c>
      <c r="K80" s="5">
        <v>96155000000</v>
      </c>
      <c r="L80" s="5">
        <v>289430000000</v>
      </c>
      <c r="M80" s="5">
        <v>94507000000</v>
      </c>
      <c r="N80" s="5">
        <v>-3713802000000</v>
      </c>
      <c r="O80" s="5">
        <v>391667000000</v>
      </c>
      <c r="P80" s="5">
        <v>2214426000000</v>
      </c>
      <c r="Q80" s="5">
        <v>370297000000</v>
      </c>
      <c r="R80" s="5">
        <v>607395761345</v>
      </c>
      <c r="S80" s="5">
        <v>887864892856</v>
      </c>
      <c r="T80" s="5">
        <v>844123258897</v>
      </c>
      <c r="U80" s="5">
        <v>590616930141</v>
      </c>
      <c r="V80" s="5">
        <v>407021908297</v>
      </c>
      <c r="W80" s="5">
        <v>257680751130</v>
      </c>
    </row>
    <row r="81" spans="2:26" ht="15.5" x14ac:dyDescent="0.35">
      <c r="C81" t="s">
        <v>108</v>
      </c>
      <c r="D81" s="5">
        <v>149216000000</v>
      </c>
      <c r="E81" s="5">
        <v>79135000000</v>
      </c>
      <c r="F81" s="5">
        <v>-49080000000</v>
      </c>
      <c r="G81" s="5">
        <v>56637000000</v>
      </c>
      <c r="I81" s="5">
        <v>215766000000</v>
      </c>
      <c r="J81" s="5">
        <v>-1617783000000</v>
      </c>
      <c r="K81" s="5">
        <v>108583000000</v>
      </c>
      <c r="L81" s="5">
        <v>302814000000</v>
      </c>
      <c r="M81" s="5">
        <v>140369000000</v>
      </c>
      <c r="N81" s="5">
        <v>-3646386000000</v>
      </c>
      <c r="O81" s="5">
        <v>384032000000</v>
      </c>
      <c r="P81" s="5">
        <v>2220722000000</v>
      </c>
      <c r="Q81" s="5">
        <v>368440000000</v>
      </c>
      <c r="R81" s="5">
        <v>539794979877</v>
      </c>
      <c r="S81" s="5">
        <v>914989279214</v>
      </c>
      <c r="T81" s="5">
        <v>844123258897</v>
      </c>
      <c r="U81" s="5">
        <v>590616930141</v>
      </c>
      <c r="V81" s="5">
        <v>407021908297</v>
      </c>
      <c r="W81" s="5">
        <v>257680751130</v>
      </c>
      <c r="X81" s="5">
        <v>65307482748</v>
      </c>
      <c r="Y81" s="5">
        <v>25681106177</v>
      </c>
      <c r="Z81" s="5">
        <v>14173441150</v>
      </c>
    </row>
    <row r="82" spans="2:26" ht="15.5" x14ac:dyDescent="0.35">
      <c r="C82" t="s">
        <v>8</v>
      </c>
      <c r="D82" s="5">
        <v>123953000000</v>
      </c>
      <c r="E82" s="5">
        <v>64466000000</v>
      </c>
      <c r="F82" s="5">
        <v>-41322000000</v>
      </c>
      <c r="G82" s="5">
        <v>50878000000</v>
      </c>
      <c r="I82" s="5">
        <v>214505000000</v>
      </c>
      <c r="J82" s="5">
        <v>-1585062000000</v>
      </c>
      <c r="K82" s="5">
        <v>154061000000</v>
      </c>
      <c r="L82" s="5">
        <v>299120000000</v>
      </c>
      <c r="M82" s="5">
        <v>157724000000</v>
      </c>
      <c r="N82" s="5">
        <v>-3691871000000</v>
      </c>
      <c r="O82" s="5">
        <v>312458000000</v>
      </c>
      <c r="P82" s="5">
        <v>2152456000000</v>
      </c>
      <c r="Q82" s="5">
        <v>365929000000</v>
      </c>
      <c r="R82" s="5">
        <v>574765686995</v>
      </c>
      <c r="S82" s="5">
        <v>895066957575</v>
      </c>
      <c r="T82" s="5">
        <v>844123308897</v>
      </c>
      <c r="U82" s="5">
        <v>590616930141</v>
      </c>
      <c r="V82" s="5">
        <v>407021908297</v>
      </c>
      <c r="W82" s="5">
        <v>257680751130</v>
      </c>
    </row>
    <row r="83" spans="2:26" ht="15.5" x14ac:dyDescent="0.35">
      <c r="C83" t="s">
        <v>109</v>
      </c>
      <c r="D83" s="5">
        <v>149216000000</v>
      </c>
      <c r="E83" s="5">
        <v>79135000000</v>
      </c>
      <c r="F83" s="5">
        <v>-49080000000</v>
      </c>
      <c r="G83" s="5">
        <v>56637000000</v>
      </c>
      <c r="I83" s="5">
        <v>215766000000</v>
      </c>
      <c r="J83" s="5">
        <v>-1617783000000</v>
      </c>
      <c r="K83" s="5">
        <v>108583000000</v>
      </c>
      <c r="L83" s="5">
        <v>302814000000</v>
      </c>
      <c r="M83" s="5">
        <v>140369000000</v>
      </c>
      <c r="N83" s="5">
        <v>-3646386000000</v>
      </c>
      <c r="O83" s="5">
        <v>384032000000</v>
      </c>
      <c r="P83" s="5">
        <v>2220722000000</v>
      </c>
      <c r="Q83" s="5">
        <v>368440000000</v>
      </c>
      <c r="R83" s="5">
        <v>539794979877</v>
      </c>
      <c r="S83" s="5">
        <v>914989279214</v>
      </c>
      <c r="T83" s="5">
        <v>844123258897</v>
      </c>
      <c r="U83" s="5">
        <v>590616930141</v>
      </c>
      <c r="V83" s="5">
        <v>407021908297</v>
      </c>
      <c r="W83" s="5">
        <v>257680751130</v>
      </c>
      <c r="X83" s="5">
        <v>65307482748</v>
      </c>
      <c r="Y83" s="5">
        <v>25681106177</v>
      </c>
      <c r="Z83" s="5">
        <v>14173441150</v>
      </c>
    </row>
    <row r="84" spans="2:26" ht="15.5" x14ac:dyDescent="0.35">
      <c r="C84" t="s">
        <v>110</v>
      </c>
      <c r="D84" s="5">
        <v>100348000000</v>
      </c>
      <c r="E84" s="5">
        <v>50761000000</v>
      </c>
      <c r="F84" s="5">
        <v>-32566000000</v>
      </c>
      <c r="G84" s="5">
        <v>54304000000</v>
      </c>
      <c r="I84" s="5">
        <v>223641000000</v>
      </c>
      <c r="J84" s="5">
        <v>-1570561000000</v>
      </c>
      <c r="K84" s="5">
        <v>96155000000</v>
      </c>
      <c r="L84" s="5">
        <v>289430000000</v>
      </c>
      <c r="M84" s="5">
        <v>94507000000</v>
      </c>
      <c r="N84" s="5">
        <v>-3713802000000</v>
      </c>
      <c r="O84" s="5">
        <v>391667000000</v>
      </c>
      <c r="P84" s="5">
        <v>2214426000000</v>
      </c>
      <c r="Q84" s="5">
        <v>370298000000</v>
      </c>
      <c r="R84" s="5">
        <v>607395761345</v>
      </c>
      <c r="S84" s="5">
        <v>887864892856</v>
      </c>
      <c r="T84" s="5">
        <v>844123258897</v>
      </c>
      <c r="U84" s="5">
        <v>590616930141</v>
      </c>
      <c r="V84" s="5">
        <v>407021908297</v>
      </c>
      <c r="W84" s="5">
        <v>257680751130</v>
      </c>
    </row>
    <row r="85" spans="2:26" ht="15.5" x14ac:dyDescent="0.35">
      <c r="C85" t="s">
        <v>111</v>
      </c>
      <c r="D85" s="5">
        <v>100348000000</v>
      </c>
      <c r="E85" s="5">
        <v>50761000000</v>
      </c>
      <c r="F85" s="5">
        <v>-32566000000</v>
      </c>
      <c r="G85" s="5">
        <v>54304000000</v>
      </c>
      <c r="I85" s="5">
        <v>223641000000</v>
      </c>
      <c r="J85" s="5">
        <v>-1570561000000</v>
      </c>
      <c r="K85" s="5">
        <v>96155000000</v>
      </c>
      <c r="L85" s="5">
        <v>289430000000</v>
      </c>
      <c r="M85" s="5">
        <v>94507000000</v>
      </c>
      <c r="N85" s="5">
        <v>-3713802000000</v>
      </c>
      <c r="O85" s="5">
        <v>391667000000</v>
      </c>
      <c r="P85" s="5">
        <v>2214426000000</v>
      </c>
      <c r="Q85" s="5">
        <v>370298000000</v>
      </c>
      <c r="R85" s="5">
        <v>607395761345</v>
      </c>
      <c r="S85" s="5">
        <v>887864892856</v>
      </c>
      <c r="T85" s="5">
        <v>844123258897</v>
      </c>
      <c r="U85" s="5">
        <v>590616930141</v>
      </c>
      <c r="V85" s="5">
        <v>407021908297</v>
      </c>
      <c r="W85" s="5">
        <v>257680751130</v>
      </c>
    </row>
    <row r="87" spans="2:26" ht="15.5" x14ac:dyDescent="0.35">
      <c r="B87" t="s">
        <v>112</v>
      </c>
      <c r="C87" t="s">
        <v>113</v>
      </c>
    </row>
    <row r="88" spans="2:26" ht="15.5" x14ac:dyDescent="0.35">
      <c r="C88" t="s">
        <v>114</v>
      </c>
    </row>
    <row r="89" spans="2:26" ht="15.5" x14ac:dyDescent="0.35">
      <c r="C89" t="s">
        <v>20</v>
      </c>
      <c r="D89" s="5">
        <v>264084000000</v>
      </c>
      <c r="E89" s="5">
        <v>318409000000</v>
      </c>
      <c r="F89" s="5">
        <v>247480000000</v>
      </c>
      <c r="G89" s="5">
        <v>313136000000</v>
      </c>
      <c r="I89" s="5">
        <v>247480000000</v>
      </c>
      <c r="J89" s="5">
        <v>675008000000</v>
      </c>
      <c r="K89" s="5">
        <v>206107000000</v>
      </c>
      <c r="L89" s="5">
        <v>206730000000</v>
      </c>
      <c r="M89" s="5">
        <v>376198000000</v>
      </c>
      <c r="N89" s="5">
        <v>635427000000</v>
      </c>
      <c r="O89" s="5">
        <v>522698000000</v>
      </c>
      <c r="P89" s="5">
        <v>623125000000</v>
      </c>
      <c r="Q89" s="5">
        <v>578705000000</v>
      </c>
      <c r="R89" s="5">
        <v>680390947973</v>
      </c>
      <c r="S89" s="5">
        <v>506775141351</v>
      </c>
      <c r="T89" s="5">
        <v>246051565884</v>
      </c>
      <c r="U89" s="5">
        <v>308287552112</v>
      </c>
      <c r="Y89" s="5">
        <v>29626902296</v>
      </c>
      <c r="Z89" s="5">
        <v>14704292975</v>
      </c>
    </row>
    <row r="90" spans="2:26" ht="15.5" x14ac:dyDescent="0.35">
      <c r="C90" t="s">
        <v>117</v>
      </c>
      <c r="D90" s="5">
        <v>42486000000</v>
      </c>
      <c r="E90" s="5">
        <v>41320000000</v>
      </c>
      <c r="F90" s="5">
        <v>35509000000</v>
      </c>
      <c r="G90" s="5">
        <v>25542000000</v>
      </c>
      <c r="I90" s="5">
        <v>35509000000</v>
      </c>
      <c r="J90" s="5">
        <v>15453000000</v>
      </c>
      <c r="K90" s="5">
        <v>21282000000</v>
      </c>
      <c r="L90" s="5">
        <v>25461000000</v>
      </c>
      <c r="M90" s="5">
        <v>26092000000</v>
      </c>
      <c r="N90" s="5">
        <v>21189000000</v>
      </c>
      <c r="O90" s="5">
        <v>266930000000</v>
      </c>
      <c r="P90" s="5">
        <v>295251000000</v>
      </c>
      <c r="Q90" s="5">
        <v>248008000000</v>
      </c>
      <c r="R90" s="5">
        <v>185285395625</v>
      </c>
      <c r="S90" s="5">
        <v>209660603616</v>
      </c>
      <c r="T90" s="5">
        <v>65539228311</v>
      </c>
      <c r="U90" s="5">
        <v>60458302338</v>
      </c>
      <c r="Y90" s="5">
        <v>67433324857</v>
      </c>
      <c r="Z90" s="5">
        <v>53680477670</v>
      </c>
    </row>
    <row r="91" spans="2:26" ht="15.5" x14ac:dyDescent="0.35">
      <c r="C91" t="s">
        <v>119</v>
      </c>
      <c r="D91" s="5">
        <v>244000000</v>
      </c>
      <c r="G91" s="5">
        <v>286000000</v>
      </c>
      <c r="K91" s="5">
        <v>7755000000</v>
      </c>
      <c r="L91" s="5">
        <v>9732000000</v>
      </c>
      <c r="M91" s="5">
        <v>4554000000</v>
      </c>
      <c r="Y91" s="5">
        <v>450888034</v>
      </c>
      <c r="Z91" s="5">
        <v>450888034</v>
      </c>
    </row>
    <row r="92" spans="2:26" ht="15.5" x14ac:dyDescent="0.35">
      <c r="C92" t="s">
        <v>118</v>
      </c>
    </row>
    <row r="93" spans="2:26" ht="15.5" x14ac:dyDescent="0.35">
      <c r="C93" t="s">
        <v>120</v>
      </c>
      <c r="D93" s="5">
        <v>42486000000</v>
      </c>
      <c r="E93" s="5">
        <v>41320000000</v>
      </c>
      <c r="F93" s="5">
        <v>35509000000</v>
      </c>
      <c r="G93" s="5">
        <v>25542000000</v>
      </c>
      <c r="I93" s="5">
        <v>35509000000</v>
      </c>
      <c r="J93" s="5">
        <v>15453000000</v>
      </c>
      <c r="K93" s="5">
        <v>21282000000</v>
      </c>
      <c r="L93" s="5">
        <v>25461000000</v>
      </c>
      <c r="M93" s="5">
        <v>26092000000</v>
      </c>
      <c r="N93" s="5">
        <v>21189000000</v>
      </c>
      <c r="O93" s="5">
        <v>266930000000</v>
      </c>
      <c r="P93" s="5">
        <v>295251000000</v>
      </c>
      <c r="Q93" s="5">
        <v>248008000000</v>
      </c>
      <c r="R93" s="5">
        <v>185285395625</v>
      </c>
      <c r="S93" s="5">
        <v>209660603616</v>
      </c>
      <c r="T93" s="5">
        <v>65539228311</v>
      </c>
      <c r="U93" s="5">
        <v>60458302338</v>
      </c>
      <c r="Y93" s="5">
        <v>67433324857</v>
      </c>
      <c r="Z93" s="5">
        <v>53680477670</v>
      </c>
    </row>
    <row r="94" spans="2:26" ht="15.5" x14ac:dyDescent="0.35">
      <c r="C94" t="s">
        <v>123</v>
      </c>
      <c r="D94" s="5">
        <v>8205039000000</v>
      </c>
      <c r="E94" s="5">
        <v>8350668000000</v>
      </c>
      <c r="F94" s="5">
        <v>8404529000000</v>
      </c>
      <c r="G94" s="5">
        <v>8963938000000</v>
      </c>
      <c r="I94" s="5">
        <v>8404529000000</v>
      </c>
      <c r="J94" s="5">
        <v>10408056000000</v>
      </c>
      <c r="K94" s="5">
        <v>6318080000000</v>
      </c>
      <c r="L94" s="5">
        <v>5807186000000</v>
      </c>
      <c r="M94" s="5">
        <v>5531275000000</v>
      </c>
      <c r="N94" s="5">
        <v>5724998000000</v>
      </c>
      <c r="O94" s="5">
        <v>5078166000000</v>
      </c>
      <c r="P94" s="5">
        <v>3967168000000</v>
      </c>
      <c r="Q94" s="5">
        <v>7968491000000</v>
      </c>
      <c r="R94" s="5">
        <v>2843763737370</v>
      </c>
      <c r="S94" s="5">
        <v>2764560724663</v>
      </c>
      <c r="T94" s="5">
        <v>2882167964180</v>
      </c>
      <c r="U94" s="5">
        <v>2509523464941</v>
      </c>
      <c r="Y94" s="5">
        <v>930788320688</v>
      </c>
      <c r="Z94" s="5">
        <v>837321837442</v>
      </c>
    </row>
    <row r="95" spans="2:26" ht="15.5" x14ac:dyDescent="0.35">
      <c r="C95" t="s">
        <v>91</v>
      </c>
      <c r="D95" s="5">
        <v>2031059000000</v>
      </c>
      <c r="E95" s="5">
        <v>2056322000000</v>
      </c>
      <c r="F95" s="5">
        <v>2070991000000</v>
      </c>
      <c r="G95" s="5">
        <v>2061992000000</v>
      </c>
      <c r="I95" s="5">
        <v>2070991000000</v>
      </c>
      <c r="J95" s="5">
        <v>2045242000000</v>
      </c>
      <c r="K95" s="5">
        <v>2040396000000</v>
      </c>
      <c r="L95" s="5">
        <v>2045286000000</v>
      </c>
      <c r="M95" s="5">
        <v>2052563000000</v>
      </c>
      <c r="N95" s="5">
        <v>2045684000000</v>
      </c>
      <c r="O95" s="5">
        <v>2077479000000</v>
      </c>
      <c r="P95" s="5">
        <v>51833000000</v>
      </c>
      <c r="Q95" s="5">
        <v>3163657000000</v>
      </c>
      <c r="R95" s="5">
        <v>53214852521</v>
      </c>
      <c r="S95" s="5">
        <v>17837558332</v>
      </c>
      <c r="Y95" s="5">
        <v>-3960000</v>
      </c>
      <c r="Z95" s="5">
        <v>8800000</v>
      </c>
    </row>
    <row r="96" spans="2:26" ht="15.5" x14ac:dyDescent="0.35">
      <c r="C96" t="s">
        <v>124</v>
      </c>
      <c r="D96" s="5">
        <v>9007839000000</v>
      </c>
      <c r="E96" s="5">
        <v>9254132000000</v>
      </c>
      <c r="F96" s="5">
        <v>9249000000000</v>
      </c>
      <c r="G96" s="5">
        <v>9858282000000</v>
      </c>
      <c r="I96" s="5">
        <v>9249000000000</v>
      </c>
      <c r="J96" s="5">
        <v>11608063000000</v>
      </c>
      <c r="K96" s="5">
        <v>6841039000000</v>
      </c>
      <c r="L96" s="5">
        <v>6341540000000</v>
      </c>
      <c r="M96" s="5">
        <v>6226638000000</v>
      </c>
      <c r="N96" s="5">
        <v>6755890000000</v>
      </c>
      <c r="O96" s="5">
        <v>6298071000000</v>
      </c>
      <c r="P96" s="5">
        <v>5852962000000</v>
      </c>
      <c r="Q96" s="5">
        <v>10052058000000</v>
      </c>
      <c r="R96" s="5">
        <v>4584789803654</v>
      </c>
      <c r="S96" s="5">
        <v>4283677477706</v>
      </c>
      <c r="T96" s="5">
        <v>3661704025836</v>
      </c>
      <c r="U96" s="5">
        <v>3158466218156</v>
      </c>
      <c r="Y96" s="5">
        <v>1054852255317</v>
      </c>
      <c r="Z96" s="5">
        <v>933083149673</v>
      </c>
    </row>
    <row r="97" spans="3:26" ht="15.5" x14ac:dyDescent="0.35">
      <c r="C97" t="s">
        <v>125</v>
      </c>
    </row>
    <row r="98" spans="3:26" ht="15.5" x14ac:dyDescent="0.35">
      <c r="C98" t="s">
        <v>317</v>
      </c>
      <c r="D98" s="5">
        <v>849000000</v>
      </c>
      <c r="E98" s="5">
        <v>849000000</v>
      </c>
      <c r="F98" s="5">
        <v>848000000</v>
      </c>
      <c r="G98" s="5">
        <v>848000000</v>
      </c>
      <c r="I98" s="5">
        <v>848000000</v>
      </c>
      <c r="J98" s="5">
        <v>848000000</v>
      </c>
      <c r="K98" s="5">
        <v>6622000000</v>
      </c>
      <c r="L98" s="5">
        <v>6835000000</v>
      </c>
      <c r="M98" s="5">
        <v>7382000000</v>
      </c>
      <c r="N98" s="5">
        <v>7435000000</v>
      </c>
      <c r="O98" s="5">
        <v>8908000000</v>
      </c>
      <c r="P98" s="5">
        <v>411355000000</v>
      </c>
      <c r="Q98" s="5">
        <v>535000000</v>
      </c>
      <c r="R98" s="5">
        <v>15698329015</v>
      </c>
      <c r="S98" s="5">
        <v>802921512</v>
      </c>
      <c r="T98" s="5">
        <v>828228634</v>
      </c>
      <c r="U98" s="5">
        <v>1597974406</v>
      </c>
      <c r="Y98" s="5">
        <v>2044703558</v>
      </c>
      <c r="Z98" s="5">
        <v>2311613150</v>
      </c>
    </row>
    <row r="99" spans="3:26" ht="15.5" x14ac:dyDescent="0.35">
      <c r="C99" t="s">
        <v>527</v>
      </c>
      <c r="D99" s="5">
        <v>715249000000</v>
      </c>
      <c r="E99" s="5">
        <v>739280000000</v>
      </c>
      <c r="F99" s="5">
        <v>818545000000</v>
      </c>
      <c r="G99" s="5">
        <v>849126000000</v>
      </c>
      <c r="I99" s="5">
        <v>818545000000</v>
      </c>
      <c r="J99" s="5">
        <v>856334000000</v>
      </c>
      <c r="K99" s="5">
        <v>441332000000</v>
      </c>
      <c r="L99" s="5">
        <v>446827000000</v>
      </c>
      <c r="M99" s="5">
        <v>360242000000</v>
      </c>
      <c r="N99" s="5">
        <v>404691000000</v>
      </c>
      <c r="O99" s="5">
        <v>338625000000</v>
      </c>
      <c r="P99" s="5">
        <v>305754000000</v>
      </c>
      <c r="Q99" s="5">
        <v>309664000000</v>
      </c>
      <c r="R99" s="5">
        <v>518615522833</v>
      </c>
      <c r="S99" s="5">
        <v>617764424257</v>
      </c>
      <c r="T99" s="5">
        <v>419680028359</v>
      </c>
      <c r="U99" s="5">
        <v>491222312833</v>
      </c>
      <c r="Y99" s="5">
        <v>446235838724</v>
      </c>
      <c r="Z99" s="5">
        <v>421927516623</v>
      </c>
    </row>
    <row r="100" spans="3:26" ht="15.5" x14ac:dyDescent="0.35">
      <c r="C100" t="s">
        <v>318</v>
      </c>
      <c r="D100" s="5">
        <v>22020000000</v>
      </c>
      <c r="E100" s="5">
        <v>23543000000</v>
      </c>
      <c r="F100" s="5">
        <v>22448000000</v>
      </c>
      <c r="G100" s="5">
        <v>21817000000</v>
      </c>
      <c r="I100" s="5">
        <v>22448000000</v>
      </c>
      <c r="J100" s="5">
        <v>21912000000</v>
      </c>
      <c r="K100" s="5">
        <v>19307000000</v>
      </c>
      <c r="L100" s="5">
        <v>15890000000</v>
      </c>
      <c r="M100" s="5">
        <v>15575000000</v>
      </c>
      <c r="N100" s="5">
        <v>16490000000</v>
      </c>
      <c r="O100" s="5">
        <v>1690051000000</v>
      </c>
      <c r="P100" s="5">
        <v>1103261000000</v>
      </c>
      <c r="Q100" s="5">
        <v>15940000000</v>
      </c>
      <c r="R100" s="5">
        <v>16596706063</v>
      </c>
      <c r="S100" s="5">
        <v>110868797918</v>
      </c>
      <c r="T100" s="5">
        <v>13516475519</v>
      </c>
      <c r="U100" s="5">
        <v>27823711473</v>
      </c>
    </row>
    <row r="101" spans="3:26" ht="15.5" x14ac:dyDescent="0.35">
      <c r="C101" t="s">
        <v>483</v>
      </c>
      <c r="D101" s="5">
        <v>239756000000</v>
      </c>
      <c r="E101" s="5">
        <v>246017000000</v>
      </c>
      <c r="F101" s="5">
        <v>252384000000</v>
      </c>
      <c r="G101" s="5">
        <v>256290000000</v>
      </c>
      <c r="I101" s="5">
        <v>252384000000</v>
      </c>
      <c r="J101" s="5">
        <v>266596000000</v>
      </c>
      <c r="K101" s="5">
        <v>150876000000</v>
      </c>
      <c r="L101" s="5">
        <v>148486000000</v>
      </c>
      <c r="M101" s="5">
        <v>162391000000</v>
      </c>
      <c r="N101" s="5">
        <v>167141000000</v>
      </c>
      <c r="O101" s="5">
        <v>174597000000</v>
      </c>
      <c r="P101" s="5">
        <v>175376000000</v>
      </c>
      <c r="Q101" s="5">
        <v>181330000000</v>
      </c>
      <c r="R101" s="5">
        <v>189591972293</v>
      </c>
      <c r="S101" s="5">
        <v>185248561109</v>
      </c>
      <c r="T101" s="5">
        <v>63746658326</v>
      </c>
      <c r="U101" s="5">
        <v>45145376080</v>
      </c>
    </row>
    <row r="102" spans="3:26" ht="15.5" x14ac:dyDescent="0.35">
      <c r="C102" t="s">
        <v>126</v>
      </c>
      <c r="D102" s="5">
        <v>467693000000</v>
      </c>
      <c r="E102" s="5">
        <v>475657000000</v>
      </c>
      <c r="F102" s="5">
        <v>490613000000</v>
      </c>
      <c r="G102" s="5">
        <v>498639000000</v>
      </c>
      <c r="I102" s="5">
        <v>490613000000</v>
      </c>
      <c r="J102" s="5">
        <v>517076000000</v>
      </c>
      <c r="K102" s="5">
        <v>33005000000</v>
      </c>
      <c r="L102" s="5">
        <v>53328000000</v>
      </c>
      <c r="M102" s="5">
        <v>65953000000</v>
      </c>
      <c r="N102" s="5">
        <v>77482000000</v>
      </c>
      <c r="O102" s="5">
        <v>94457000000</v>
      </c>
      <c r="P102" s="5">
        <v>94116000000</v>
      </c>
      <c r="Q102" s="5">
        <v>99723000000</v>
      </c>
      <c r="R102" s="5">
        <v>87630994036</v>
      </c>
      <c r="S102" s="5">
        <v>80993650320</v>
      </c>
      <c r="T102" s="5">
        <v>54301178262</v>
      </c>
      <c r="U102" s="5">
        <v>52564522686</v>
      </c>
      <c r="Y102" s="5">
        <v>22068786105</v>
      </c>
      <c r="Z102" s="5">
        <v>21763048481</v>
      </c>
    </row>
    <row r="103" spans="3:26" ht="15.5" x14ac:dyDescent="0.35">
      <c r="C103" t="s">
        <v>128</v>
      </c>
      <c r="D103" s="5">
        <v>246338000000</v>
      </c>
      <c r="E103" s="5">
        <v>246338000000</v>
      </c>
      <c r="F103" s="5">
        <v>246338000000</v>
      </c>
      <c r="G103" s="5">
        <v>246338000000</v>
      </c>
      <c r="I103" s="5">
        <v>246338000000</v>
      </c>
      <c r="J103" s="5">
        <v>246338000000</v>
      </c>
      <c r="K103" s="5">
        <v>246338000000</v>
      </c>
      <c r="L103" s="5">
        <v>244932000000</v>
      </c>
      <c r="M103" s="5">
        <v>244932000000</v>
      </c>
      <c r="N103" s="5">
        <v>244932000000</v>
      </c>
      <c r="O103" s="5">
        <v>244932000000</v>
      </c>
      <c r="P103" s="5">
        <v>18568000000</v>
      </c>
      <c r="Q103" s="5">
        <v>12451000000</v>
      </c>
      <c r="R103" s="5">
        <v>9860044058</v>
      </c>
      <c r="S103" s="5">
        <v>3479008118</v>
      </c>
      <c r="T103" s="5">
        <v>3236195984</v>
      </c>
      <c r="U103" s="5">
        <v>2893662723</v>
      </c>
      <c r="Y103" s="5">
        <v>3070992463</v>
      </c>
      <c r="Z103" s="5">
        <v>3674670980</v>
      </c>
    </row>
    <row r="104" spans="3:26" ht="15.5" x14ac:dyDescent="0.35">
      <c r="C104" t="s">
        <v>129</v>
      </c>
      <c r="D104" s="5">
        <v>1767150000000</v>
      </c>
      <c r="E104" s="5">
        <v>1809498000000</v>
      </c>
      <c r="F104" s="5">
        <v>1923688000000</v>
      </c>
      <c r="G104" s="5">
        <v>1989832000000</v>
      </c>
      <c r="I104" s="5">
        <v>1923688000000</v>
      </c>
      <c r="J104" s="5">
        <v>2000211000000</v>
      </c>
      <c r="K104" s="5">
        <v>2840686000000</v>
      </c>
      <c r="L104" s="5">
        <v>3008073000000</v>
      </c>
      <c r="M104" s="5">
        <v>2907899000000</v>
      </c>
      <c r="N104" s="5">
        <v>2963680000000</v>
      </c>
      <c r="O104" s="5">
        <v>5921157000000</v>
      </c>
      <c r="P104" s="5">
        <v>2736865000000</v>
      </c>
      <c r="Q104" s="5">
        <v>2326169000000</v>
      </c>
      <c r="R104" s="5">
        <v>1068363380851</v>
      </c>
      <c r="S104" s="5">
        <v>1193079858803</v>
      </c>
      <c r="T104" s="5">
        <v>648120208429</v>
      </c>
      <c r="U104" s="5">
        <v>695700127189</v>
      </c>
      <c r="Y104" s="5">
        <v>496168234124</v>
      </c>
      <c r="Z104" s="5">
        <v>468325656855</v>
      </c>
    </row>
    <row r="105" spans="3:26" ht="15.5" x14ac:dyDescent="0.35">
      <c r="C105" t="s">
        <v>130</v>
      </c>
      <c r="D105" s="5">
        <v>10774989000000</v>
      </c>
      <c r="E105" s="5">
        <v>11063630000000</v>
      </c>
      <c r="F105" s="5">
        <v>11172688000000</v>
      </c>
      <c r="G105" s="5">
        <v>11848114000000</v>
      </c>
      <c r="I105" s="5">
        <v>11172688000000</v>
      </c>
      <c r="J105" s="5">
        <v>13608274000000</v>
      </c>
      <c r="K105" s="5">
        <v>9681725000000</v>
      </c>
      <c r="L105" s="5">
        <v>9349613000000</v>
      </c>
      <c r="M105" s="5">
        <v>9134537000000</v>
      </c>
      <c r="N105" s="5">
        <v>9719570000000</v>
      </c>
      <c r="O105" s="5">
        <v>12219228000000</v>
      </c>
      <c r="P105" s="5">
        <v>8589827000000</v>
      </c>
      <c r="Q105" s="5">
        <v>12378227000000</v>
      </c>
      <c r="R105" s="5">
        <v>5653153184505</v>
      </c>
      <c r="S105" s="5">
        <v>5476757336509</v>
      </c>
      <c r="T105" s="5">
        <v>4309824234265</v>
      </c>
      <c r="U105" s="5">
        <v>3854166345345</v>
      </c>
      <c r="Y105" s="5">
        <v>1551020489441</v>
      </c>
      <c r="Z105" s="5">
        <v>1401408806528</v>
      </c>
    </row>
    <row r="106" spans="3:26" ht="15.5" x14ac:dyDescent="0.35">
      <c r="C106" t="s">
        <v>131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  <c r="D108" s="5">
        <v>3049380000000</v>
      </c>
      <c r="E108" s="5">
        <v>3348130000000</v>
      </c>
      <c r="F108" s="5">
        <v>3530425000000</v>
      </c>
      <c r="G108" s="5">
        <v>3830007000000</v>
      </c>
      <c r="I108" s="5">
        <v>3530425000000</v>
      </c>
      <c r="J108" s="5">
        <v>5729733000000</v>
      </c>
      <c r="K108" s="5">
        <v>1852774000000</v>
      </c>
      <c r="L108" s="5">
        <v>1878838000000</v>
      </c>
      <c r="M108" s="5">
        <v>1966681000000</v>
      </c>
      <c r="N108" s="5">
        <v>2158098000000</v>
      </c>
      <c r="O108" s="5">
        <v>950785000000</v>
      </c>
      <c r="P108" s="5">
        <v>982490000000</v>
      </c>
      <c r="Q108" s="5">
        <v>1743341000000</v>
      </c>
      <c r="R108" s="5">
        <v>922152443756</v>
      </c>
      <c r="S108" s="5">
        <v>1140995759536</v>
      </c>
      <c r="T108" s="5">
        <v>1530034755092</v>
      </c>
      <c r="U108" s="5">
        <v>1953762768112</v>
      </c>
      <c r="Y108" s="5">
        <v>352319657563</v>
      </c>
      <c r="Z108" s="5">
        <v>268319011771</v>
      </c>
    </row>
    <row r="109" spans="3:26" ht="15.5" x14ac:dyDescent="0.35">
      <c r="C109" t="s">
        <v>322</v>
      </c>
      <c r="Q109" s="5">
        <v>200000000000</v>
      </c>
    </row>
    <row r="110" spans="3:26" ht="15.5" x14ac:dyDescent="0.35">
      <c r="C110" t="s">
        <v>1052</v>
      </c>
      <c r="Q110" s="5">
        <v>200000000000</v>
      </c>
      <c r="Z110" s="5">
        <v>26458030357</v>
      </c>
    </row>
    <row r="111" spans="3:26" ht="15.5" x14ac:dyDescent="0.35">
      <c r="C111" t="s">
        <v>134</v>
      </c>
      <c r="D111" s="5">
        <v>790000000000</v>
      </c>
      <c r="E111" s="5">
        <v>790000000000</v>
      </c>
      <c r="F111" s="5">
        <v>610300000000</v>
      </c>
      <c r="G111" s="5">
        <v>430300000000</v>
      </c>
      <c r="I111" s="5">
        <v>610300000000</v>
      </c>
      <c r="J111" s="5">
        <v>400000000000</v>
      </c>
      <c r="K111" s="5">
        <v>450000000000</v>
      </c>
      <c r="L111" s="5">
        <v>450000000000</v>
      </c>
      <c r="M111" s="5">
        <v>500000000000</v>
      </c>
      <c r="N111" s="5">
        <v>500000000000</v>
      </c>
      <c r="O111" s="5">
        <v>200000000000</v>
      </c>
      <c r="S111" s="5">
        <v>30000000000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</row>
    <row r="114" spans="3:26" ht="15.5" x14ac:dyDescent="0.35">
      <c r="C114" t="s">
        <v>143</v>
      </c>
      <c r="Y114" s="5">
        <v>11455905004</v>
      </c>
      <c r="Z114" s="5">
        <v>9835843374</v>
      </c>
    </row>
    <row r="115" spans="3:26" ht="15.5" x14ac:dyDescent="0.35">
      <c r="C115" t="s">
        <v>138</v>
      </c>
      <c r="D115" s="5">
        <v>609552000000</v>
      </c>
      <c r="E115" s="5">
        <v>596529000000</v>
      </c>
      <c r="F115" s="5">
        <v>588858000000</v>
      </c>
      <c r="G115" s="5">
        <v>651776000000</v>
      </c>
      <c r="I115" s="5">
        <v>588858000000</v>
      </c>
      <c r="J115" s="5">
        <v>688536000000</v>
      </c>
      <c r="K115" s="5">
        <v>177467000000</v>
      </c>
      <c r="L115" s="5">
        <v>222280000000</v>
      </c>
      <c r="M115" s="5">
        <v>310760000000</v>
      </c>
      <c r="N115" s="5">
        <v>144255000000</v>
      </c>
      <c r="O115" s="5">
        <v>160668000000</v>
      </c>
      <c r="P115" s="5">
        <v>112732000000</v>
      </c>
      <c r="Q115" s="5">
        <v>249859000000</v>
      </c>
      <c r="R115" s="5">
        <v>137529745051</v>
      </c>
      <c r="S115" s="5">
        <v>85370023347</v>
      </c>
      <c r="T115" s="5">
        <v>68820900587</v>
      </c>
      <c r="U115" s="5">
        <v>58847975327</v>
      </c>
      <c r="Y115" s="5">
        <v>301424872400</v>
      </c>
      <c r="Z115" s="5">
        <v>213890362973</v>
      </c>
    </row>
    <row r="116" spans="3:26" ht="15.5" x14ac:dyDescent="0.35">
      <c r="C116" t="s">
        <v>137</v>
      </c>
      <c r="D116" s="5">
        <v>11892000000</v>
      </c>
      <c r="E116" s="5">
        <v>18938000000</v>
      </c>
      <c r="F116" s="5">
        <v>17256000000</v>
      </c>
      <c r="G116" s="5">
        <v>31633000000</v>
      </c>
      <c r="I116" s="5">
        <v>17256000000</v>
      </c>
      <c r="J116" s="5">
        <v>32051000000</v>
      </c>
      <c r="K116" s="5">
        <v>8250000000</v>
      </c>
      <c r="L116" s="5">
        <v>13960000000</v>
      </c>
      <c r="M116" s="5">
        <v>38018000000</v>
      </c>
      <c r="N116" s="5">
        <v>36933000000</v>
      </c>
      <c r="O116" s="5">
        <v>45285000000</v>
      </c>
      <c r="P116" s="5">
        <v>34692000000</v>
      </c>
      <c r="Q116" s="5">
        <v>205158000000</v>
      </c>
      <c r="R116" s="5">
        <v>18984863117</v>
      </c>
      <c r="S116" s="5">
        <v>25842513865</v>
      </c>
      <c r="T116" s="5">
        <v>15796891186</v>
      </c>
      <c r="U116" s="5">
        <v>19584109144</v>
      </c>
      <c r="Y116" s="5">
        <v>20527852765</v>
      </c>
      <c r="Z116" s="5">
        <v>8458853023</v>
      </c>
    </row>
    <row r="117" spans="3:26" ht="15.5" x14ac:dyDescent="0.35">
      <c r="C117" t="s">
        <v>327</v>
      </c>
      <c r="D117" s="5">
        <v>9509000000</v>
      </c>
      <c r="E117" s="5">
        <v>11401000000</v>
      </c>
      <c r="F117" s="5">
        <v>13243000000</v>
      </c>
      <c r="G117" s="5">
        <v>15038000000</v>
      </c>
      <c r="I117" s="5">
        <v>13243000000</v>
      </c>
      <c r="J117" s="5">
        <v>20149000000</v>
      </c>
      <c r="S117" s="5">
        <v>1399622748</v>
      </c>
      <c r="T117" s="5">
        <v>1082936240</v>
      </c>
      <c r="U117" s="5">
        <v>1141367207</v>
      </c>
    </row>
    <row r="118" spans="3:26" ht="15.5" x14ac:dyDescent="0.35">
      <c r="C118" t="s">
        <v>139</v>
      </c>
    </row>
    <row r="119" spans="3:26" ht="15.5" x14ac:dyDescent="0.35">
      <c r="C119" t="s">
        <v>140</v>
      </c>
      <c r="F119" s="5">
        <v>50000000000</v>
      </c>
      <c r="G119" s="5">
        <v>90000000000</v>
      </c>
      <c r="I119" s="5">
        <v>50000000000</v>
      </c>
      <c r="J119" s="5">
        <v>155000000000</v>
      </c>
      <c r="K119" s="5">
        <v>140000000000</v>
      </c>
      <c r="L119" s="5">
        <v>120000000000</v>
      </c>
      <c r="M119" s="5">
        <v>89208000000</v>
      </c>
      <c r="N119" s="5">
        <v>71358000000</v>
      </c>
    </row>
    <row r="120" spans="3:26" ht="15.5" x14ac:dyDescent="0.35">
      <c r="C120" t="s">
        <v>142</v>
      </c>
      <c r="F120" s="5">
        <v>50000000000</v>
      </c>
      <c r="G120" s="5">
        <v>90000000000</v>
      </c>
      <c r="I120" s="5">
        <v>50000000000</v>
      </c>
      <c r="J120" s="5">
        <v>155000000000</v>
      </c>
      <c r="K120" s="5">
        <v>140000000000</v>
      </c>
      <c r="L120" s="5">
        <v>120000000000</v>
      </c>
      <c r="M120" s="5">
        <v>89208000000</v>
      </c>
      <c r="N120" s="5">
        <v>71358000000</v>
      </c>
    </row>
    <row r="121" spans="3:26" ht="15.5" x14ac:dyDescent="0.35">
      <c r="C121" t="s">
        <v>145</v>
      </c>
      <c r="D121" s="5">
        <v>906599000000</v>
      </c>
      <c r="E121" s="5">
        <v>996838000000</v>
      </c>
      <c r="F121" s="5">
        <v>974362000000</v>
      </c>
      <c r="G121" s="5">
        <v>1317640000000</v>
      </c>
      <c r="I121" s="5">
        <v>974362000000</v>
      </c>
      <c r="J121" s="5">
        <v>1907712000000</v>
      </c>
      <c r="K121" s="5">
        <v>1037625000000</v>
      </c>
      <c r="L121" s="5">
        <v>775604000000</v>
      </c>
      <c r="M121" s="5">
        <v>760910000000</v>
      </c>
      <c r="N121" s="5">
        <v>982310000000</v>
      </c>
      <c r="O121" s="5">
        <v>385921000000</v>
      </c>
      <c r="P121" s="5">
        <v>713104000000</v>
      </c>
      <c r="Q121" s="5">
        <v>2914150000000</v>
      </c>
      <c r="R121" s="5">
        <v>488309211047</v>
      </c>
      <c r="S121" s="5">
        <v>702465808616</v>
      </c>
      <c r="T121" s="5">
        <v>108329891288</v>
      </c>
      <c r="U121" s="5">
        <v>81317498245</v>
      </c>
      <c r="V121" s="5">
        <v>94841118936</v>
      </c>
      <c r="Y121" s="5">
        <v>700245785206</v>
      </c>
      <c r="Z121" s="5">
        <v>660303094262</v>
      </c>
    </row>
    <row r="122" spans="3:26" ht="15.5" x14ac:dyDescent="0.35">
      <c r="C122" t="s">
        <v>146</v>
      </c>
      <c r="D122" s="5">
        <v>906599000000</v>
      </c>
      <c r="E122" s="5">
        <v>996838000000</v>
      </c>
      <c r="F122" s="5">
        <v>974362000000</v>
      </c>
      <c r="G122" s="5">
        <v>1317640000000</v>
      </c>
      <c r="I122" s="5">
        <v>974362000000</v>
      </c>
      <c r="J122" s="5">
        <v>1907712000000</v>
      </c>
      <c r="K122" s="5">
        <v>1037625000000</v>
      </c>
      <c r="L122" s="5">
        <v>775604000000</v>
      </c>
      <c r="M122" s="5">
        <v>760910000000</v>
      </c>
      <c r="N122" s="5">
        <v>982310000000</v>
      </c>
      <c r="O122" s="5">
        <v>385921000000</v>
      </c>
      <c r="P122" s="5">
        <v>713104000000</v>
      </c>
      <c r="Q122" s="5">
        <v>2914150000000</v>
      </c>
      <c r="R122" s="5">
        <v>488309211047</v>
      </c>
      <c r="S122" s="5">
        <v>702465808616</v>
      </c>
      <c r="T122" s="5">
        <v>108329891288</v>
      </c>
      <c r="U122" s="5">
        <v>81317498245</v>
      </c>
      <c r="V122" s="5">
        <v>94841118936</v>
      </c>
      <c r="Y122" s="5">
        <v>700245785206</v>
      </c>
      <c r="Z122" s="5">
        <v>660303094262</v>
      </c>
    </row>
    <row r="123" spans="3:26" ht="15.5" x14ac:dyDescent="0.35">
      <c r="C123" t="s">
        <v>650</v>
      </c>
      <c r="J123" s="5">
        <v>55000000000</v>
      </c>
      <c r="K123" s="5">
        <v>210000000000</v>
      </c>
      <c r="L123" s="5">
        <v>250000000000</v>
      </c>
      <c r="M123" s="5">
        <v>316832000000</v>
      </c>
      <c r="N123" s="5">
        <v>406040000000</v>
      </c>
    </row>
    <row r="124" spans="3:26" ht="15.5" x14ac:dyDescent="0.35">
      <c r="C124" t="s">
        <v>148</v>
      </c>
      <c r="D124" s="5">
        <v>2415000000</v>
      </c>
      <c r="E124" s="5">
        <v>2276000000</v>
      </c>
      <c r="F124" s="5">
        <v>2270000000</v>
      </c>
      <c r="G124" s="5">
        <v>2005000000</v>
      </c>
      <c r="I124" s="5">
        <v>2270000000</v>
      </c>
      <c r="J124" s="5">
        <v>1994000000</v>
      </c>
      <c r="K124" s="5">
        <v>1875000000</v>
      </c>
      <c r="L124" s="5">
        <v>1881000000</v>
      </c>
      <c r="M124" s="5">
        <v>2006000000</v>
      </c>
      <c r="N124" s="5">
        <v>1966000000</v>
      </c>
      <c r="O124" s="5">
        <v>1517000000</v>
      </c>
      <c r="P124" s="5">
        <v>107825000000</v>
      </c>
      <c r="Q124" s="5">
        <v>2798000000</v>
      </c>
      <c r="R124" s="5">
        <v>9721818571</v>
      </c>
      <c r="S124" s="5">
        <v>16036366242</v>
      </c>
      <c r="T124" s="5">
        <v>15294608611</v>
      </c>
      <c r="U124" s="5">
        <v>29991475089</v>
      </c>
      <c r="V124" s="5">
        <v>14715904414</v>
      </c>
      <c r="Y124" s="5">
        <v>466180149328</v>
      </c>
      <c r="Z124" s="5">
        <v>489946546835</v>
      </c>
    </row>
    <row r="125" spans="3:26" ht="15.5" x14ac:dyDescent="0.35">
      <c r="C125" t="s">
        <v>150</v>
      </c>
      <c r="D125" s="5">
        <v>3955979000000</v>
      </c>
      <c r="E125" s="5">
        <v>4344968000000</v>
      </c>
      <c r="F125" s="5">
        <v>4504787000000</v>
      </c>
      <c r="G125" s="5">
        <v>5147647000000</v>
      </c>
      <c r="I125" s="5">
        <v>4504787000000</v>
      </c>
      <c r="J125" s="5">
        <v>7637445000000</v>
      </c>
      <c r="K125" s="5">
        <v>2890399000000</v>
      </c>
      <c r="L125" s="5">
        <v>2654442000000</v>
      </c>
      <c r="M125" s="5">
        <v>2727591000000</v>
      </c>
      <c r="N125" s="5">
        <v>3140408000000</v>
      </c>
      <c r="O125" s="5">
        <v>1336706000000</v>
      </c>
      <c r="P125" s="5">
        <v>1695594000000</v>
      </c>
      <c r="Q125" s="5">
        <v>4657491000000</v>
      </c>
      <c r="R125" s="5">
        <v>1410461654803</v>
      </c>
      <c r="S125" s="5">
        <v>1843461568152</v>
      </c>
      <c r="T125" s="5">
        <v>1638364646380</v>
      </c>
      <c r="U125" s="5">
        <v>2035080266357</v>
      </c>
      <c r="V125" s="5">
        <v>94841118936</v>
      </c>
      <c r="Y125" s="5">
        <v>1052565442769</v>
      </c>
      <c r="Z125" s="5">
        <v>928622106033</v>
      </c>
    </row>
    <row r="126" spans="3:26" ht="15.5" x14ac:dyDescent="0.35">
      <c r="C126" t="s">
        <v>151</v>
      </c>
    </row>
    <row r="127" spans="3:26" ht="15.5" x14ac:dyDescent="0.35">
      <c r="C127" t="s">
        <v>152</v>
      </c>
      <c r="D127" s="5">
        <v>2567343000000</v>
      </c>
      <c r="E127" s="5">
        <v>2567343000000</v>
      </c>
      <c r="F127" s="5">
        <v>2567343000000</v>
      </c>
      <c r="G127" s="5">
        <v>2567343000000</v>
      </c>
      <c r="I127" s="5">
        <v>2567343000000</v>
      </c>
      <c r="J127" s="5">
        <v>1339800000000</v>
      </c>
      <c r="K127" s="5">
        <v>1339800000000</v>
      </c>
      <c r="L127" s="5">
        <v>1339800000000</v>
      </c>
      <c r="M127" s="5">
        <v>1339800000000</v>
      </c>
      <c r="N127" s="5">
        <v>1339800000000</v>
      </c>
      <c r="O127" s="5">
        <v>1339800000000</v>
      </c>
      <c r="P127" s="5">
        <v>348000000000</v>
      </c>
      <c r="Q127" s="5">
        <v>348000000000</v>
      </c>
      <c r="R127" s="5">
        <v>348000000000</v>
      </c>
      <c r="S127" s="5">
        <v>348000000000</v>
      </c>
      <c r="T127" s="5">
        <v>348000000000</v>
      </c>
      <c r="U127" s="5">
        <v>348000000000</v>
      </c>
      <c r="V127" s="5">
        <v>348000000000</v>
      </c>
      <c r="Y127" s="5">
        <v>348000000000</v>
      </c>
      <c r="Z127" s="5">
        <v>348000000000</v>
      </c>
    </row>
    <row r="128" spans="3:26" ht="15.5" x14ac:dyDescent="0.35">
      <c r="C128" t="s">
        <v>153</v>
      </c>
      <c r="D128" s="5">
        <v>1977073000000</v>
      </c>
      <c r="E128" s="5">
        <v>1977073000000</v>
      </c>
      <c r="F128" s="5">
        <v>1977073000000</v>
      </c>
      <c r="G128" s="5">
        <v>1977073000000</v>
      </c>
      <c r="I128" s="5">
        <v>1977073000000</v>
      </c>
      <c r="J128" s="5">
        <v>2731185000000</v>
      </c>
      <c r="K128" s="5">
        <v>1981185000000</v>
      </c>
      <c r="L128" s="5">
        <v>1981185000000</v>
      </c>
      <c r="M128" s="5">
        <v>1981185000000</v>
      </c>
      <c r="N128" s="5">
        <v>1981185000000</v>
      </c>
      <c r="O128" s="5">
        <v>1981185000000</v>
      </c>
      <c r="P128" s="5">
        <v>12158000000</v>
      </c>
      <c r="Q128" s="5">
        <v>41458000000</v>
      </c>
      <c r="R128" s="5">
        <v>41457701079</v>
      </c>
      <c r="S128" s="5">
        <v>39457701079</v>
      </c>
      <c r="T128" s="5">
        <v>39457701079</v>
      </c>
      <c r="U128" s="5">
        <v>39457701079</v>
      </c>
      <c r="V128" s="5">
        <v>39457701079</v>
      </c>
      <c r="Y128" s="5">
        <v>39457701079</v>
      </c>
      <c r="Z128" s="5">
        <v>39457701079</v>
      </c>
    </row>
    <row r="129" spans="2:26" ht="15.5" x14ac:dyDescent="0.35">
      <c r="C129" t="s">
        <v>155</v>
      </c>
      <c r="D129" s="5">
        <v>299498000000</v>
      </c>
      <c r="E129" s="5">
        <v>150282000000</v>
      </c>
      <c r="F129" s="5">
        <v>71147000000</v>
      </c>
      <c r="G129" s="5">
        <v>121841000000</v>
      </c>
      <c r="I129" s="5">
        <v>71147000000</v>
      </c>
      <c r="J129" s="5">
        <v>-117236000000</v>
      </c>
      <c r="K129" s="5">
        <v>1472672000000</v>
      </c>
      <c r="L129" s="5">
        <v>1313721000000</v>
      </c>
      <c r="M129" s="5">
        <v>1002138000000</v>
      </c>
      <c r="N129" s="5">
        <v>974906000000</v>
      </c>
      <c r="O129" s="5">
        <v>5171888000000</v>
      </c>
      <c r="P129" s="5">
        <v>6249281000000</v>
      </c>
      <c r="Q129" s="5">
        <v>4092749000000</v>
      </c>
      <c r="R129" s="5">
        <v>3729336569758</v>
      </c>
      <c r="S129" s="5">
        <v>3189948176952</v>
      </c>
      <c r="T129" s="5">
        <v>2275751686806</v>
      </c>
      <c r="U129" s="5">
        <v>1431628377909</v>
      </c>
      <c r="V129" s="5">
        <v>841011447768</v>
      </c>
      <c r="Y129" s="5">
        <v>111001305593</v>
      </c>
      <c r="Z129" s="5">
        <v>85320199416</v>
      </c>
    </row>
    <row r="130" spans="2:26" ht="15.5" x14ac:dyDescent="0.35">
      <c r="C130" t="s">
        <v>156</v>
      </c>
      <c r="J130" s="5">
        <v>4150000000</v>
      </c>
      <c r="T130" s="5">
        <v>1850000000</v>
      </c>
      <c r="U130" s="5">
        <v>1650000000</v>
      </c>
      <c r="V130" s="5">
        <v>1450000000</v>
      </c>
      <c r="Y130" s="5">
        <v>850000000</v>
      </c>
      <c r="Z130" s="5">
        <v>650000000</v>
      </c>
    </row>
    <row r="131" spans="2:26" ht="15.5" x14ac:dyDescent="0.35">
      <c r="C131" t="s">
        <v>157</v>
      </c>
      <c r="J131" s="5">
        <v>-121386000000</v>
      </c>
      <c r="T131" s="5">
        <v>2273901686806</v>
      </c>
      <c r="U131" s="5">
        <v>1429978377909</v>
      </c>
      <c r="V131" s="5">
        <v>839561447768</v>
      </c>
      <c r="Y131" s="5">
        <v>110151305593</v>
      </c>
      <c r="Z131" s="5">
        <v>84670199416</v>
      </c>
    </row>
    <row r="132" spans="2:26" ht="15.5" x14ac:dyDescent="0.35">
      <c r="C132" t="s">
        <v>158</v>
      </c>
      <c r="D132" s="5">
        <v>299498000000</v>
      </c>
      <c r="E132" s="5">
        <v>150282000000</v>
      </c>
      <c r="F132" s="5">
        <v>71147000000</v>
      </c>
      <c r="G132" s="5">
        <v>121841000000</v>
      </c>
      <c r="I132" s="5">
        <v>71147000000</v>
      </c>
      <c r="J132" s="5">
        <v>-117236000000</v>
      </c>
      <c r="K132" s="5">
        <v>1472672000000</v>
      </c>
      <c r="L132" s="5">
        <v>1313721000000</v>
      </c>
      <c r="M132" s="5">
        <v>1002138000000</v>
      </c>
      <c r="N132" s="5">
        <v>974906000000</v>
      </c>
      <c r="O132" s="5">
        <v>5171888000000</v>
      </c>
      <c r="P132" s="5">
        <v>6249281000000</v>
      </c>
      <c r="Q132" s="5">
        <v>4092749000000</v>
      </c>
      <c r="R132" s="5">
        <v>3729336569758</v>
      </c>
      <c r="S132" s="5">
        <v>3189948176952</v>
      </c>
      <c r="T132" s="5">
        <v>2275751686806</v>
      </c>
      <c r="U132" s="5">
        <v>1431628377909</v>
      </c>
      <c r="V132" s="5">
        <v>841011447768</v>
      </c>
      <c r="Y132" s="5">
        <v>111001305593</v>
      </c>
      <c r="Z132" s="5">
        <v>85320199416</v>
      </c>
    </row>
    <row r="133" spans="2:26" ht="15.5" x14ac:dyDescent="0.35">
      <c r="C133" t="s">
        <v>159</v>
      </c>
      <c r="D133" s="5">
        <v>-55963000000</v>
      </c>
      <c r="E133" s="5">
        <v>-32358000000</v>
      </c>
      <c r="F133" s="5">
        <v>-18653000000</v>
      </c>
      <c r="G133" s="5">
        <v>-27782000000</v>
      </c>
      <c r="I133" s="5">
        <v>-18653000000</v>
      </c>
      <c r="J133" s="5">
        <v>-28162000000</v>
      </c>
      <c r="K133" s="5">
        <v>-42727000000</v>
      </c>
      <c r="L133" s="5">
        <v>15179000000</v>
      </c>
      <c r="M133" s="5">
        <v>31260000000</v>
      </c>
      <c r="N133" s="5">
        <v>237587000000</v>
      </c>
      <c r="O133" s="5">
        <v>312170000000</v>
      </c>
      <c r="P133" s="5">
        <v>232961000000</v>
      </c>
      <c r="Q133" s="5">
        <v>74872000000</v>
      </c>
      <c r="R133" s="5">
        <v>70682406344</v>
      </c>
      <c r="S133" s="5">
        <v>38052331994</v>
      </c>
      <c r="T133" s="5">
        <v>8250200000</v>
      </c>
    </row>
    <row r="134" spans="2:26" ht="15.5" x14ac:dyDescent="0.35">
      <c r="C134" t="s">
        <v>10</v>
      </c>
      <c r="D134" s="5">
        <v>6819010000000</v>
      </c>
      <c r="E134" s="5">
        <v>6718662000000</v>
      </c>
      <c r="F134" s="5">
        <v>6667901000000</v>
      </c>
      <c r="G134" s="5">
        <v>6700467000000</v>
      </c>
      <c r="I134" s="5">
        <v>6667901000000</v>
      </c>
      <c r="J134" s="5">
        <v>5970829000000</v>
      </c>
      <c r="K134" s="5">
        <v>6791326000000</v>
      </c>
      <c r="L134" s="5">
        <v>6695171000000</v>
      </c>
      <c r="M134" s="5">
        <v>6406946000000</v>
      </c>
      <c r="N134" s="5">
        <v>6579162000000</v>
      </c>
      <c r="O134" s="5">
        <v>10882522000000</v>
      </c>
      <c r="P134" s="5">
        <v>6894233000000</v>
      </c>
      <c r="Q134" s="5">
        <v>7720736000000</v>
      </c>
      <c r="R134" s="5">
        <v>4242691529702</v>
      </c>
      <c r="S134" s="5">
        <v>3633295768357</v>
      </c>
      <c r="T134" s="5">
        <v>2671459587885</v>
      </c>
      <c r="U134" s="5">
        <v>1819086078988</v>
      </c>
      <c r="V134" s="5">
        <v>1228469148847</v>
      </c>
      <c r="Y134" s="5">
        <v>498455046672</v>
      </c>
      <c r="Z134" s="5">
        <v>472786700495</v>
      </c>
    </row>
    <row r="135" spans="2:26" ht="15.5" x14ac:dyDescent="0.35">
      <c r="C135" t="s">
        <v>160</v>
      </c>
      <c r="D135" s="5">
        <v>10774989000000</v>
      </c>
      <c r="E135" s="5">
        <v>11063630000000</v>
      </c>
      <c r="F135" s="5">
        <v>11172688000000</v>
      </c>
      <c r="G135" s="5">
        <v>11848114000000</v>
      </c>
      <c r="I135" s="5">
        <v>11172688000000</v>
      </c>
      <c r="J135" s="5">
        <v>13608274000000</v>
      </c>
      <c r="K135" s="5">
        <v>9681725000000</v>
      </c>
      <c r="L135" s="5">
        <v>9349613000000</v>
      </c>
      <c r="M135" s="5">
        <v>9134537000000</v>
      </c>
      <c r="N135" s="5">
        <v>9719570000000</v>
      </c>
      <c r="O135" s="5">
        <v>12219228000000</v>
      </c>
      <c r="P135" s="5">
        <v>8589827000000</v>
      </c>
      <c r="Q135" s="5">
        <v>12378227000000</v>
      </c>
      <c r="R135" s="5">
        <v>5653153184505</v>
      </c>
      <c r="S135" s="5">
        <v>5476757336509</v>
      </c>
      <c r="T135" s="5">
        <v>4309824234265</v>
      </c>
      <c r="U135" s="5">
        <v>3854166345345</v>
      </c>
      <c r="V135" s="5">
        <v>1323310267783</v>
      </c>
      <c r="Y135" s="5">
        <v>1551020489441</v>
      </c>
      <c r="Z135" s="5">
        <v>1401408806528</v>
      </c>
    </row>
    <row r="136" spans="2:26" ht="15.5" x14ac:dyDescent="0.35">
      <c r="C136" t="s">
        <v>161</v>
      </c>
      <c r="D136" s="5">
        <v>5134685692</v>
      </c>
      <c r="E136" s="5">
        <v>5134685692</v>
      </c>
      <c r="F136" s="5">
        <v>5134685692</v>
      </c>
      <c r="G136" s="5">
        <v>5134685692</v>
      </c>
      <c r="I136" s="5">
        <v>5134685692</v>
      </c>
      <c r="J136" s="5">
        <v>2679600000</v>
      </c>
      <c r="K136" s="5">
        <v>2679600000</v>
      </c>
      <c r="L136" s="5">
        <v>2679600000</v>
      </c>
      <c r="M136" s="5">
        <v>2679600000</v>
      </c>
      <c r="N136" s="5">
        <v>2679600000</v>
      </c>
      <c r="O136" s="5">
        <v>2679600000</v>
      </c>
      <c r="P136" s="5">
        <v>696000000</v>
      </c>
      <c r="Q136" s="5">
        <v>696000000</v>
      </c>
      <c r="R136" s="5">
        <v>696000000</v>
      </c>
      <c r="S136" s="5">
        <v>696000000</v>
      </c>
      <c r="T136" s="5">
        <v>696000000</v>
      </c>
      <c r="U136" s="5">
        <v>696000000</v>
      </c>
      <c r="V136" s="5">
        <v>696000000</v>
      </c>
      <c r="W136" s="5">
        <v>696000000</v>
      </c>
      <c r="X136" s="5">
        <v>696000000</v>
      </c>
      <c r="Y136" s="5">
        <v>696000000</v>
      </c>
      <c r="Z136" s="5">
        <v>696000000</v>
      </c>
    </row>
    <row r="138" spans="2:26" ht="15.5" x14ac:dyDescent="0.35">
      <c r="B138" t="s">
        <v>162</v>
      </c>
      <c r="C138" t="s">
        <v>163</v>
      </c>
      <c r="D138" s="5">
        <v>-51838000000</v>
      </c>
      <c r="E138" s="5">
        <v>-55738000000</v>
      </c>
      <c r="F138" s="5">
        <v>-196807000000</v>
      </c>
      <c r="G138" s="5">
        <v>-250400000000</v>
      </c>
      <c r="I138" s="5">
        <v>-928881000000</v>
      </c>
      <c r="J138" s="5">
        <v>81370000000</v>
      </c>
      <c r="K138" s="5">
        <v>22343000000</v>
      </c>
      <c r="L138" s="5">
        <v>-86753000000</v>
      </c>
      <c r="M138" s="5">
        <v>84726000000</v>
      </c>
      <c r="N138" s="5">
        <v>-692629000000</v>
      </c>
      <c r="O138" s="5">
        <v>-248099000000</v>
      </c>
      <c r="P138" s="5">
        <v>-475306000000</v>
      </c>
      <c r="Q138" s="5">
        <v>-3427301000000</v>
      </c>
      <c r="R138" s="5">
        <v>262666659879</v>
      </c>
      <c r="S138" s="5">
        <v>349056823669</v>
      </c>
      <c r="T138" s="5">
        <v>-35472067553</v>
      </c>
      <c r="U138" s="5">
        <v>13631600894</v>
      </c>
      <c r="V138" s="5">
        <v>432537904830</v>
      </c>
      <c r="W138" s="5">
        <v>478557047120</v>
      </c>
      <c r="X138" s="5">
        <v>248446261967</v>
      </c>
      <c r="Y138" s="5">
        <v>67554133296</v>
      </c>
      <c r="Z138" s="5">
        <v>70591142839</v>
      </c>
    </row>
    <row r="139" spans="2:26" ht="15.5" x14ac:dyDescent="0.35">
      <c r="C139" t="s">
        <v>328</v>
      </c>
      <c r="D139" s="5">
        <v>452802000000</v>
      </c>
      <c r="E139" s="5">
        <v>416959000000</v>
      </c>
      <c r="F139" s="5">
        <v>383918000000</v>
      </c>
      <c r="G139" s="5">
        <v>500418000000</v>
      </c>
      <c r="I139" s="5">
        <v>1515318000000</v>
      </c>
      <c r="J139" s="5">
        <v>2144309000000</v>
      </c>
      <c r="K139" s="5">
        <v>1365503000000</v>
      </c>
      <c r="L139" s="5">
        <v>1453575000000</v>
      </c>
      <c r="M139" s="5">
        <v>1290419000000</v>
      </c>
      <c r="N139" s="5">
        <v>1117658000000</v>
      </c>
      <c r="O139" s="5">
        <v>1463147000000</v>
      </c>
      <c r="P139" s="5">
        <v>3630751000000</v>
      </c>
      <c r="Q139" s="5">
        <v>4162661000000</v>
      </c>
      <c r="R139" s="5">
        <v>1165429018968</v>
      </c>
      <c r="S139" s="5">
        <v>1865838100640</v>
      </c>
      <c r="T139" s="5">
        <v>1417576816098</v>
      </c>
      <c r="U139" s="5">
        <v>2115970784345</v>
      </c>
      <c r="V139" s="5">
        <v>1720466392546</v>
      </c>
      <c r="W139" s="5">
        <v>1341827843210</v>
      </c>
      <c r="X139" s="5">
        <v>637752883843</v>
      </c>
      <c r="Y139" s="5">
        <v>386330449490</v>
      </c>
      <c r="Z139" s="5">
        <v>376896406042</v>
      </c>
    </row>
    <row r="140" spans="2:26" ht="15.5" x14ac:dyDescent="0.35">
      <c r="C140" t="s">
        <v>1188</v>
      </c>
    </row>
    <row r="141" spans="2:26" ht="15.5" x14ac:dyDescent="0.35">
      <c r="C141" t="s">
        <v>1189</v>
      </c>
      <c r="S141" s="5">
        <v>-339618638719</v>
      </c>
      <c r="T141" s="5">
        <v>-266517425047</v>
      </c>
    </row>
    <row r="142" spans="2:26" ht="15.5" x14ac:dyDescent="0.35">
      <c r="C142" t="s">
        <v>1190</v>
      </c>
      <c r="D142" s="5">
        <v>-492787000000</v>
      </c>
      <c r="E142" s="5">
        <v>-491965000000</v>
      </c>
      <c r="F142" s="5">
        <v>-580526000000</v>
      </c>
      <c r="G142" s="5">
        <v>-664849000000</v>
      </c>
      <c r="I142" s="5">
        <v>-2276208000000</v>
      </c>
      <c r="J142" s="5">
        <v>-1805664000000</v>
      </c>
      <c r="K142" s="5">
        <v>-1135256000000</v>
      </c>
      <c r="L142" s="5">
        <v>-1166826000000</v>
      </c>
      <c r="M142" s="5">
        <v>-915945000000</v>
      </c>
      <c r="N142" s="5">
        <v>-1430225000000</v>
      </c>
      <c r="O142" s="5">
        <v>-1674929000000</v>
      </c>
      <c r="P142" s="5">
        <v>-3625541000000</v>
      </c>
      <c r="Q142" s="5">
        <v>-6990660000000</v>
      </c>
      <c r="R142" s="5">
        <v>-830227344754</v>
      </c>
      <c r="S142" s="5">
        <v>-869777737673</v>
      </c>
      <c r="T142" s="5">
        <v>-964229090151</v>
      </c>
      <c r="U142" s="5">
        <v>-1822593904817</v>
      </c>
      <c r="V142" s="5">
        <v>-1070661481517</v>
      </c>
      <c r="W142" s="5">
        <v>-687312666062</v>
      </c>
      <c r="X142" s="5">
        <v>-291901300820</v>
      </c>
      <c r="Y142" s="5">
        <v>-249102968656</v>
      </c>
      <c r="Z142" s="5">
        <v>-239122056168</v>
      </c>
    </row>
    <row r="143" spans="2:26" ht="15.5" x14ac:dyDescent="0.35">
      <c r="C143" t="s">
        <v>1191</v>
      </c>
      <c r="D143" s="5">
        <v>-35335000000</v>
      </c>
      <c r="E143" s="5">
        <v>-38157000000</v>
      </c>
      <c r="F143" s="5">
        <v>-22825000000</v>
      </c>
      <c r="G143" s="5">
        <v>-46245000000</v>
      </c>
      <c r="I143" s="5">
        <v>-141118000000</v>
      </c>
      <c r="J143" s="5">
        <v>-87969000000</v>
      </c>
      <c r="K143" s="5">
        <v>-95186000000</v>
      </c>
      <c r="L143" s="5">
        <v>-124883000000</v>
      </c>
      <c r="M143" s="5">
        <v>-171780000000</v>
      </c>
      <c r="N143" s="5">
        <v>-144090000000</v>
      </c>
      <c r="O143" s="5">
        <v>-111499000000</v>
      </c>
      <c r="P143" s="5">
        <v>-99254000000</v>
      </c>
      <c r="Q143" s="5">
        <v>-92165000000</v>
      </c>
      <c r="R143" s="5">
        <v>-88447325077</v>
      </c>
      <c r="S143" s="5">
        <v>-78894189731</v>
      </c>
      <c r="T143" s="5">
        <v>-60390908901</v>
      </c>
      <c r="U143" s="5">
        <v>-63210870040</v>
      </c>
      <c r="V143" s="5">
        <v>-47391405336</v>
      </c>
      <c r="W143" s="5">
        <v>-35965534929</v>
      </c>
      <c r="X143" s="5">
        <v>-43933012858</v>
      </c>
      <c r="Y143" s="5">
        <v>-41123948760</v>
      </c>
      <c r="Z143" s="5">
        <v>-35897840822</v>
      </c>
    </row>
    <row r="144" spans="2:26" ht="15.5" x14ac:dyDescent="0.35">
      <c r="C144" t="s">
        <v>1192</v>
      </c>
      <c r="D144" s="5">
        <v>-9169000000</v>
      </c>
      <c r="E144" s="5">
        <v>-12546000000</v>
      </c>
      <c r="F144" s="5">
        <v>-2801000000</v>
      </c>
      <c r="G144" s="5">
        <v>-18673000000</v>
      </c>
      <c r="I144" s="5">
        <v>-48610000000</v>
      </c>
      <c r="J144" s="5">
        <v>-39419000000</v>
      </c>
      <c r="K144" s="5">
        <v>-75956000000</v>
      </c>
      <c r="L144" s="5">
        <v>-105619000000</v>
      </c>
      <c r="M144" s="5">
        <v>-60724000000</v>
      </c>
      <c r="N144" s="5">
        <v>-74427000000</v>
      </c>
      <c r="O144" s="5">
        <v>-58144000000</v>
      </c>
      <c r="P144" s="5">
        <v>-100444000000</v>
      </c>
      <c r="Q144" s="5">
        <v>-129892000000</v>
      </c>
      <c r="R144" s="5">
        <v>-55379961070</v>
      </c>
      <c r="S144" s="5">
        <v>-244672572521</v>
      </c>
      <c r="T144" s="5">
        <v>-174085986404</v>
      </c>
      <c r="U144" s="5">
        <v>-239401331170</v>
      </c>
      <c r="V144" s="5">
        <v>-175764158407</v>
      </c>
      <c r="W144" s="5">
        <v>-135194270257</v>
      </c>
      <c r="X144" s="5">
        <v>-54919815192</v>
      </c>
      <c r="Y144" s="5">
        <v>-26352064109</v>
      </c>
      <c r="Z144" s="5">
        <v>-20898077800</v>
      </c>
    </row>
    <row r="145" spans="3:26" ht="15.5" x14ac:dyDescent="0.35">
      <c r="C145" t="s">
        <v>1193</v>
      </c>
      <c r="D145" s="5">
        <v>135293000000</v>
      </c>
      <c r="E145" s="5">
        <v>-13359000000</v>
      </c>
      <c r="F145" s="5">
        <v>-8894000000</v>
      </c>
      <c r="G145" s="5">
        <v>-57852000000</v>
      </c>
      <c r="I145" s="5">
        <v>-40826000000</v>
      </c>
      <c r="J145" s="5">
        <v>-48687000000</v>
      </c>
      <c r="K145" s="5">
        <v>-62595000000</v>
      </c>
      <c r="L145" s="5">
        <v>-62273000000</v>
      </c>
      <c r="M145" s="5">
        <v>-104166000000</v>
      </c>
      <c r="N145" s="5">
        <v>-71650000000</v>
      </c>
      <c r="O145" s="5">
        <v>-18754000000</v>
      </c>
      <c r="P145" s="5">
        <v>-22637000000</v>
      </c>
      <c r="Q145" s="5">
        <v>-14393000000</v>
      </c>
      <c r="R145" s="5">
        <v>-2949967516</v>
      </c>
      <c r="V145" s="5">
        <v>-2584197399</v>
      </c>
      <c r="W145" s="5">
        <v>-7404740562</v>
      </c>
      <c r="Y145" s="5">
        <v>-2666216735</v>
      </c>
      <c r="Z145" s="5">
        <v>-11171338122</v>
      </c>
    </row>
    <row r="146" spans="3:26" ht="15.5" x14ac:dyDescent="0.35">
      <c r="C146" t="s">
        <v>532</v>
      </c>
      <c r="D146" s="5">
        <v>-401998000000</v>
      </c>
      <c r="E146" s="5">
        <v>-556027000000</v>
      </c>
      <c r="F146" s="5">
        <v>-615046000000</v>
      </c>
      <c r="G146" s="5">
        <v>-787619000000</v>
      </c>
      <c r="I146" s="5">
        <v>-2506762000000</v>
      </c>
      <c r="J146" s="5">
        <v>-1981739000000</v>
      </c>
      <c r="K146" s="5">
        <v>-1368993000000</v>
      </c>
      <c r="L146" s="5">
        <v>-1459601000000</v>
      </c>
      <c r="M146" s="5">
        <v>-1252615000000</v>
      </c>
      <c r="N146" s="5">
        <v>-1720392000000</v>
      </c>
      <c r="O146" s="5">
        <v>-1863326000000</v>
      </c>
      <c r="P146" s="5">
        <v>-3847876000000</v>
      </c>
      <c r="Q146" s="5">
        <v>-7227110000000</v>
      </c>
      <c r="R146" s="5">
        <v>-977004598417</v>
      </c>
      <c r="S146" s="5">
        <v>-1532963138644</v>
      </c>
      <c r="T146" s="5">
        <v>-1465223410503</v>
      </c>
      <c r="U146" s="5">
        <v>-2125206106027</v>
      </c>
      <c r="V146" s="5">
        <v>-1296401242659</v>
      </c>
      <c r="W146" s="5">
        <v>-865877211810</v>
      </c>
      <c r="X146" s="5">
        <v>-390754128870</v>
      </c>
      <c r="Y146" s="5">
        <v>-319245198260</v>
      </c>
      <c r="Z146" s="5">
        <v>-307089312912</v>
      </c>
    </row>
    <row r="147" spans="3:26" ht="15.5" x14ac:dyDescent="0.35">
      <c r="C147" t="s">
        <v>1194</v>
      </c>
      <c r="D147" s="5">
        <v>-106906000000</v>
      </c>
      <c r="E147" s="5">
        <v>79173000000</v>
      </c>
      <c r="F147" s="5">
        <v>30591000000</v>
      </c>
      <c r="G147" s="5">
        <v>32157000000</v>
      </c>
      <c r="I147" s="5">
        <v>38533000000</v>
      </c>
      <c r="J147" s="5">
        <v>-86970000000</v>
      </c>
      <c r="K147" s="5">
        <v>5342000000</v>
      </c>
      <c r="L147" s="5">
        <v>-103819000000</v>
      </c>
      <c r="M147" s="5">
        <v>15265000000</v>
      </c>
      <c r="N147" s="5">
        <v>-136406000000</v>
      </c>
      <c r="O147" s="5">
        <v>7910000000</v>
      </c>
      <c r="P147" s="5">
        <v>-269602000000</v>
      </c>
      <c r="Q147" s="5">
        <v>-384934000000</v>
      </c>
      <c r="R147" s="5">
        <v>45966833695</v>
      </c>
    </row>
    <row r="148" spans="3:26" ht="15.5" x14ac:dyDescent="0.35">
      <c r="C148" t="s">
        <v>165</v>
      </c>
      <c r="D148" s="5">
        <v>4264000000</v>
      </c>
      <c r="E148" s="5">
        <v>4157000000</v>
      </c>
      <c r="F148" s="5">
        <v>3730000000</v>
      </c>
      <c r="G148" s="5">
        <v>4644000000</v>
      </c>
      <c r="I148" s="5">
        <v>24030000000</v>
      </c>
      <c r="J148" s="5">
        <v>5770000000</v>
      </c>
      <c r="K148" s="5">
        <v>20491000000</v>
      </c>
      <c r="L148" s="5">
        <v>23092000000</v>
      </c>
      <c r="M148" s="5">
        <v>31657000000</v>
      </c>
      <c r="N148" s="5">
        <v>46511000000</v>
      </c>
      <c r="O148" s="5">
        <v>144170000000</v>
      </c>
      <c r="P148" s="5">
        <v>11421000000</v>
      </c>
      <c r="Q148" s="5">
        <v>22082000000</v>
      </c>
      <c r="R148" s="5">
        <v>28275405633</v>
      </c>
      <c r="S148" s="5">
        <v>16181861673</v>
      </c>
      <c r="T148" s="5">
        <v>12174526852</v>
      </c>
      <c r="U148" s="5">
        <v>22866922576</v>
      </c>
      <c r="V148" s="5">
        <v>8472754943</v>
      </c>
      <c r="W148" s="5">
        <v>2606415720</v>
      </c>
      <c r="X148" s="5">
        <v>1447506994</v>
      </c>
      <c r="Y148" s="5">
        <v>468882066</v>
      </c>
      <c r="Z148" s="5">
        <v>784049709</v>
      </c>
    </row>
    <row r="149" spans="3:26" ht="15.5" x14ac:dyDescent="0.35">
      <c r="C149" t="s">
        <v>173</v>
      </c>
      <c r="D149" s="5">
        <v>-1756000000</v>
      </c>
      <c r="E149" s="5">
        <v>127864000000</v>
      </c>
      <c r="F149" s="5">
        <v>138470000000</v>
      </c>
      <c r="G149" s="5">
        <v>38388000000</v>
      </c>
      <c r="I149" s="5">
        <v>517101000000</v>
      </c>
      <c r="J149" s="5">
        <v>355742000000</v>
      </c>
      <c r="K149" s="5">
        <v>-20006000000</v>
      </c>
      <c r="L149" s="5">
        <v>-86165000000</v>
      </c>
      <c r="M149" s="5">
        <v>-280131000000</v>
      </c>
      <c r="N149" s="5">
        <v>777847000000</v>
      </c>
      <c r="O149" s="5">
        <v>3456966000000</v>
      </c>
      <c r="P149" s="5">
        <v>342752000000</v>
      </c>
      <c r="Q149" s="5">
        <v>3364894000000</v>
      </c>
      <c r="R149" s="5">
        <v>-51209955174</v>
      </c>
      <c r="S149" s="5">
        <v>30000000000</v>
      </c>
      <c r="T149" s="5">
        <v>-14700000000</v>
      </c>
      <c r="V149" s="5">
        <v>-140676985466</v>
      </c>
      <c r="W149" s="5">
        <v>-454078056422</v>
      </c>
      <c r="X149" s="5">
        <v>-210125000000</v>
      </c>
      <c r="Y149" s="5">
        <v>-52458030357</v>
      </c>
      <c r="Z149" s="5">
        <v>-64335266601</v>
      </c>
    </row>
    <row r="150" spans="3:26" ht="15.5" x14ac:dyDescent="0.35">
      <c r="C150" t="s">
        <v>174</v>
      </c>
      <c r="D150" s="5">
        <v>-731000000</v>
      </c>
      <c r="E150" s="5">
        <v>-1197000000</v>
      </c>
      <c r="F150" s="5">
        <v>-7319000000</v>
      </c>
      <c r="G150" s="5">
        <v>-1290000000</v>
      </c>
      <c r="I150" s="5">
        <v>-15748000000</v>
      </c>
      <c r="J150" s="5">
        <v>31789000000</v>
      </c>
      <c r="K150" s="5">
        <v>-2960000000</v>
      </c>
      <c r="L150" s="5">
        <v>3245000000</v>
      </c>
      <c r="M150" s="5">
        <v>-63786000000</v>
      </c>
      <c r="N150" s="5">
        <v>27569000000</v>
      </c>
      <c r="O150" s="5">
        <v>-3309209000000</v>
      </c>
      <c r="P150" s="5">
        <v>-68489000000</v>
      </c>
      <c r="Q150" s="5">
        <v>-39288000000</v>
      </c>
      <c r="R150" s="5">
        <v>-37825839131</v>
      </c>
      <c r="S150" s="5">
        <v>-172037743100</v>
      </c>
      <c r="T150" s="5">
        <v>-12161012252</v>
      </c>
      <c r="U150" s="5">
        <v>-16791246214</v>
      </c>
      <c r="V150" s="5">
        <v>-18847762046</v>
      </c>
      <c r="W150" s="5">
        <v>-22619041477</v>
      </c>
      <c r="X150" s="5">
        <v>-32248093030</v>
      </c>
      <c r="Y150" s="5">
        <v>391870261</v>
      </c>
      <c r="Z150" s="5">
        <v>-3085733865</v>
      </c>
    </row>
    <row r="151" spans="3:26" ht="15.5" x14ac:dyDescent="0.35">
      <c r="C151" t="s">
        <v>626</v>
      </c>
      <c r="D151" s="5">
        <v>2700000000</v>
      </c>
      <c r="G151" s="5">
        <v>4321000000</v>
      </c>
      <c r="I151" s="5">
        <v>4321000000</v>
      </c>
      <c r="J151" s="5">
        <v>3210000000</v>
      </c>
      <c r="K151" s="5">
        <v>1080000000</v>
      </c>
      <c r="L151" s="5">
        <v>2700000000</v>
      </c>
      <c r="M151" s="5">
        <v>7210000000</v>
      </c>
      <c r="N151" s="5">
        <v>4950000000</v>
      </c>
      <c r="O151" s="5">
        <v>4050000000</v>
      </c>
      <c r="P151" s="5">
        <v>5290000000</v>
      </c>
      <c r="Q151" s="5">
        <v>5592000000</v>
      </c>
      <c r="R151" s="5">
        <v>32000000</v>
      </c>
      <c r="S151" s="5">
        <v>4761591675</v>
      </c>
      <c r="T151" s="5">
        <v>5557372900</v>
      </c>
      <c r="U151" s="5">
        <v>7685068500</v>
      </c>
      <c r="V151" s="5">
        <v>4867750000</v>
      </c>
      <c r="W151" s="5">
        <v>4933389500</v>
      </c>
      <c r="X151" s="5">
        <v>5239100540</v>
      </c>
      <c r="Y151" s="5">
        <v>4590676042</v>
      </c>
      <c r="Z151" s="5">
        <v>3683796000</v>
      </c>
    </row>
    <row r="152" spans="3:26" ht="15.5" x14ac:dyDescent="0.35">
      <c r="C152" t="s">
        <v>336</v>
      </c>
      <c r="D152" s="5">
        <v>81000000</v>
      </c>
      <c r="E152" s="5">
        <v>243000000</v>
      </c>
      <c r="F152" s="5">
        <v>364000000</v>
      </c>
      <c r="I152" s="5">
        <v>962000000</v>
      </c>
      <c r="J152" s="5">
        <v>2000000</v>
      </c>
      <c r="Q152" s="5">
        <v>24000000</v>
      </c>
      <c r="S152" s="5">
        <v>463922254</v>
      </c>
      <c r="U152" s="5">
        <v>2000000</v>
      </c>
      <c r="V152" s="5">
        <v>100620333</v>
      </c>
      <c r="W152" s="5">
        <v>157513757</v>
      </c>
      <c r="X152" s="5">
        <v>872673263</v>
      </c>
      <c r="Y152" s="5">
        <v>50562958</v>
      </c>
      <c r="Z152" s="5">
        <v>366560780</v>
      </c>
    </row>
    <row r="153" spans="3:26" ht="15.5" x14ac:dyDescent="0.35">
      <c r="C153" t="s">
        <v>1195</v>
      </c>
      <c r="S153" s="5">
        <v>-102000000000</v>
      </c>
      <c r="W153" s="5">
        <v>-6000000000</v>
      </c>
    </row>
    <row r="154" spans="3:26" ht="15.5" x14ac:dyDescent="0.35">
      <c r="C154" t="s">
        <v>556</v>
      </c>
      <c r="T154" s="5">
        <v>15295000000</v>
      </c>
      <c r="V154" s="5">
        <v>-12331745706</v>
      </c>
      <c r="W154" s="5">
        <v>-2000000000</v>
      </c>
    </row>
    <row r="155" spans="3:26" ht="15.5" x14ac:dyDescent="0.35">
      <c r="C155" t="s">
        <v>371</v>
      </c>
      <c r="O155" s="5">
        <v>-2960827000000</v>
      </c>
    </row>
    <row r="156" spans="3:26" ht="15.5" x14ac:dyDescent="0.35">
      <c r="C156" t="s">
        <v>433</v>
      </c>
      <c r="N156" s="5">
        <v>1473000000</v>
      </c>
      <c r="O156" s="5">
        <v>2919767000000</v>
      </c>
    </row>
    <row r="157" spans="3:26" ht="15.5" x14ac:dyDescent="0.35">
      <c r="C157" t="s">
        <v>663</v>
      </c>
      <c r="L157" s="5">
        <v>-1205000000</v>
      </c>
      <c r="M157" s="5">
        <v>-57865000000</v>
      </c>
    </row>
    <row r="158" spans="3:26" ht="15.5" x14ac:dyDescent="0.35">
      <c r="C158" t="s">
        <v>1196</v>
      </c>
      <c r="J158" s="5">
        <v>-265000000</v>
      </c>
      <c r="K158" s="5">
        <v>153000000</v>
      </c>
      <c r="L158" s="5">
        <v>3795000000</v>
      </c>
    </row>
    <row r="159" spans="3:26" ht="15.5" x14ac:dyDescent="0.35">
      <c r="C159" t="s">
        <v>1197</v>
      </c>
      <c r="M159" s="5">
        <v>-1655000000</v>
      </c>
      <c r="Q159" s="5">
        <v>-24898000000</v>
      </c>
    </row>
    <row r="160" spans="3:26" ht="15.5" x14ac:dyDescent="0.35">
      <c r="C160" t="s">
        <v>1198</v>
      </c>
      <c r="N160" s="5">
        <v>31600000000</v>
      </c>
      <c r="O160" s="5">
        <v>-3253623000000</v>
      </c>
    </row>
    <row r="161" spans="3:26" ht="15.5" x14ac:dyDescent="0.35">
      <c r="C161" t="s">
        <v>669</v>
      </c>
      <c r="R161" s="5">
        <v>-157500000</v>
      </c>
    </row>
    <row r="162" spans="3:26" ht="15.5" x14ac:dyDescent="0.35">
      <c r="C162" t="s">
        <v>1199</v>
      </c>
      <c r="J162" s="5">
        <v>33040000000</v>
      </c>
      <c r="Q162" s="5">
        <v>158000000</v>
      </c>
    </row>
    <row r="163" spans="3:26" ht="15.5" x14ac:dyDescent="0.35">
      <c r="C163" t="s">
        <v>558</v>
      </c>
      <c r="D163" s="5">
        <v>-105000000</v>
      </c>
      <c r="F163" s="5">
        <v>544000000</v>
      </c>
      <c r="G163" s="5">
        <v>-396000000</v>
      </c>
      <c r="I163" s="5">
        <v>-1717000000</v>
      </c>
      <c r="J163" s="5">
        <v>-803000000</v>
      </c>
      <c r="K163" s="5">
        <v>-639000000</v>
      </c>
      <c r="L163" s="5">
        <v>-664000000</v>
      </c>
      <c r="M163" s="5">
        <v>-7774000000</v>
      </c>
      <c r="N163" s="5">
        <v>-1178000000</v>
      </c>
      <c r="O163" s="5">
        <v>-6999000000</v>
      </c>
      <c r="P163" s="5">
        <v>-3993000000</v>
      </c>
      <c r="Q163" s="5">
        <v>-1436000000</v>
      </c>
      <c r="R163" s="5">
        <v>-18658672063</v>
      </c>
      <c r="S163" s="5">
        <v>-38808811476</v>
      </c>
      <c r="T163" s="5">
        <v>-20560603323</v>
      </c>
      <c r="U163" s="5">
        <v>-12194784978</v>
      </c>
      <c r="V163" s="5">
        <v>-953002486</v>
      </c>
    </row>
    <row r="164" spans="3:26" ht="15.5" x14ac:dyDescent="0.35">
      <c r="C164" t="s">
        <v>176</v>
      </c>
      <c r="D164" s="5">
        <v>-3407000000</v>
      </c>
      <c r="E164" s="5">
        <v>-1440000000</v>
      </c>
      <c r="F164" s="5">
        <v>-8227000000</v>
      </c>
      <c r="G164" s="5">
        <v>-5215000000</v>
      </c>
      <c r="I164" s="5">
        <v>-19314000000</v>
      </c>
      <c r="J164" s="5">
        <v>-3395000000</v>
      </c>
      <c r="K164" s="5">
        <v>-3554000000</v>
      </c>
      <c r="L164" s="5">
        <v>-1381000000</v>
      </c>
      <c r="M164" s="5">
        <v>-3702000000</v>
      </c>
      <c r="N164" s="5">
        <v>-9276000000</v>
      </c>
      <c r="O164" s="5">
        <v>-11577000000</v>
      </c>
      <c r="P164" s="5">
        <v>-69786000000</v>
      </c>
      <c r="Q164" s="5">
        <v>-18728000000</v>
      </c>
      <c r="R164" s="5">
        <v>-19041667068</v>
      </c>
      <c r="S164" s="5">
        <v>-36454445553</v>
      </c>
      <c r="T164" s="5">
        <v>-12452781829</v>
      </c>
      <c r="U164" s="5">
        <v>-12283529736</v>
      </c>
      <c r="V164" s="5">
        <v>-10531384187</v>
      </c>
      <c r="W164" s="5">
        <v>-19709944734</v>
      </c>
      <c r="X164" s="5">
        <v>-38359866833</v>
      </c>
      <c r="Y164" s="5">
        <v>-4249368739</v>
      </c>
      <c r="Z164" s="5">
        <v>-7136090645</v>
      </c>
    </row>
    <row r="165" spans="3:26" ht="15.5" x14ac:dyDescent="0.35">
      <c r="C165" t="s">
        <v>573</v>
      </c>
    </row>
    <row r="166" spans="3:26" ht="15.5" x14ac:dyDescent="0.35">
      <c r="C166" t="s">
        <v>183</v>
      </c>
      <c r="D166" s="5">
        <v>-1756000000</v>
      </c>
      <c r="E166" s="5">
        <v>127864000000</v>
      </c>
      <c r="F166" s="5">
        <v>138470000000</v>
      </c>
      <c r="G166" s="5">
        <v>38388000000</v>
      </c>
      <c r="I166" s="5">
        <v>517101000000</v>
      </c>
      <c r="J166" s="5">
        <v>355742000000</v>
      </c>
      <c r="K166" s="5">
        <v>-20006000000</v>
      </c>
      <c r="L166" s="5">
        <v>-86165000000</v>
      </c>
      <c r="M166" s="5">
        <v>-280131000000</v>
      </c>
      <c r="N166" s="5">
        <v>777847000000</v>
      </c>
      <c r="O166" s="5">
        <v>3456966000000</v>
      </c>
      <c r="P166" s="5">
        <v>342752000000</v>
      </c>
      <c r="Q166" s="5">
        <v>3364894000000</v>
      </c>
      <c r="R166" s="5">
        <v>-51209955174</v>
      </c>
      <c r="S166" s="5">
        <v>30000000000</v>
      </c>
      <c r="T166" s="5">
        <v>-14700000000</v>
      </c>
      <c r="V166" s="5">
        <v>-140676985466</v>
      </c>
      <c r="W166" s="5">
        <v>-454078056422</v>
      </c>
      <c r="X166" s="5">
        <v>-210125000000</v>
      </c>
      <c r="Y166" s="5">
        <v>-52458030357</v>
      </c>
      <c r="Z166" s="5">
        <v>-64335266601</v>
      </c>
    </row>
    <row r="167" spans="3:26" ht="15.5" x14ac:dyDescent="0.35">
      <c r="C167" t="s">
        <v>434</v>
      </c>
      <c r="I167" s="5">
        <v>-100000000000</v>
      </c>
      <c r="J167" s="5">
        <v>-33901000000</v>
      </c>
      <c r="L167" s="5">
        <v>-50000000000</v>
      </c>
      <c r="M167" s="5">
        <v>-500000000000</v>
      </c>
      <c r="V167" s="5">
        <v>-160000000000</v>
      </c>
      <c r="Y167" s="5">
        <v>-26458030357</v>
      </c>
      <c r="Z167" s="5">
        <v>-39335266601</v>
      </c>
    </row>
    <row r="168" spans="3:26" ht="15.5" x14ac:dyDescent="0.35">
      <c r="C168" t="s">
        <v>1200</v>
      </c>
      <c r="D168" s="5">
        <v>-3734000000</v>
      </c>
      <c r="F168" s="5">
        <v>-1795000000</v>
      </c>
      <c r="G168" s="5">
        <v>-1748000000</v>
      </c>
      <c r="I168" s="5">
        <v>-6906000000</v>
      </c>
    </row>
    <row r="169" spans="3:26" ht="15.5" x14ac:dyDescent="0.35">
      <c r="C169" t="s">
        <v>191</v>
      </c>
      <c r="F169" s="5">
        <v>4112000000</v>
      </c>
      <c r="G169" s="5">
        <v>130000000</v>
      </c>
      <c r="I169" s="5">
        <v>477543000000</v>
      </c>
    </row>
    <row r="170" spans="3:26" ht="15.5" x14ac:dyDescent="0.35">
      <c r="C170" t="s">
        <v>836</v>
      </c>
    </row>
    <row r="171" spans="3:26" ht="15.5" x14ac:dyDescent="0.35">
      <c r="C171" t="s">
        <v>1201</v>
      </c>
      <c r="P171" s="5">
        <v>57797000000</v>
      </c>
      <c r="Q171" s="5">
        <v>49395000000</v>
      </c>
    </row>
    <row r="172" spans="3:26" ht="15.5" x14ac:dyDescent="0.35">
      <c r="C172" t="s">
        <v>1202</v>
      </c>
    </row>
    <row r="173" spans="3:26" ht="15.5" x14ac:dyDescent="0.35">
      <c r="C173" t="s">
        <v>1203</v>
      </c>
      <c r="D173" s="5">
        <v>1842000000</v>
      </c>
      <c r="E173" s="5">
        <v>-1842000000</v>
      </c>
      <c r="J173" s="5">
        <v>750000000000</v>
      </c>
      <c r="P173" s="5">
        <v>942252000000</v>
      </c>
    </row>
    <row r="174" spans="3:26" ht="15.5" x14ac:dyDescent="0.35">
      <c r="C174" t="s">
        <v>1204</v>
      </c>
      <c r="P174" s="5">
        <v>-30228000000</v>
      </c>
      <c r="Q174" s="5">
        <v>-488000000</v>
      </c>
    </row>
    <row r="175" spans="3:26" ht="15.5" x14ac:dyDescent="0.35">
      <c r="C175" t="s">
        <v>990</v>
      </c>
      <c r="O175" s="5">
        <v>2965482000000</v>
      </c>
    </row>
    <row r="176" spans="3:26" ht="15.5" x14ac:dyDescent="0.35">
      <c r="C176" t="s">
        <v>1205</v>
      </c>
      <c r="Q176" s="5">
        <v>3107748000000</v>
      </c>
    </row>
    <row r="177" spans="2:26" ht="15.5" x14ac:dyDescent="0.35">
      <c r="C177" t="s">
        <v>988</v>
      </c>
      <c r="F177" s="5">
        <v>-4112000000</v>
      </c>
      <c r="I177" s="5">
        <v>-4112000000</v>
      </c>
      <c r="O177" s="5">
        <v>-4655000000</v>
      </c>
    </row>
    <row r="178" spans="2:26" ht="15.5" x14ac:dyDescent="0.35">
      <c r="C178" t="s">
        <v>474</v>
      </c>
      <c r="D178" s="5">
        <v>50000000000</v>
      </c>
      <c r="E178" s="5">
        <v>-50000000000</v>
      </c>
      <c r="F178" s="5">
        <v>310300000000</v>
      </c>
      <c r="I178" s="5">
        <v>310300000000</v>
      </c>
      <c r="J178" s="5">
        <v>300000000000</v>
      </c>
      <c r="K178" s="5">
        <v>100000000000</v>
      </c>
      <c r="L178" s="5">
        <v>400000000000</v>
      </c>
      <c r="N178" s="5">
        <v>495800000000</v>
      </c>
    </row>
    <row r="179" spans="2:26" ht="15.5" x14ac:dyDescent="0.35">
      <c r="C179" t="s">
        <v>475</v>
      </c>
      <c r="D179" s="5">
        <v>-50000000000</v>
      </c>
      <c r="F179" s="5">
        <v>-40000000000</v>
      </c>
      <c r="G179" s="5">
        <v>-40000000000</v>
      </c>
      <c r="I179" s="5">
        <v>-160000000000</v>
      </c>
      <c r="J179" s="5">
        <v>-661336000000</v>
      </c>
      <c r="K179" s="5">
        <v>-120000000000</v>
      </c>
      <c r="L179" s="5">
        <v>-436040000000</v>
      </c>
      <c r="M179" s="5">
        <v>-71358000000</v>
      </c>
      <c r="N179" s="5">
        <v>-18402000000</v>
      </c>
    </row>
    <row r="180" spans="2:26" ht="15.5" x14ac:dyDescent="0.35">
      <c r="C180" t="s">
        <v>1206</v>
      </c>
      <c r="M180" s="5">
        <v>-58800000000</v>
      </c>
    </row>
    <row r="181" spans="2:26" ht="15.5" x14ac:dyDescent="0.35">
      <c r="C181" t="s">
        <v>451</v>
      </c>
      <c r="D181" s="5">
        <v>136000000</v>
      </c>
      <c r="E181" s="5">
        <v>6000000</v>
      </c>
      <c r="F181" s="5">
        <v>265000000</v>
      </c>
      <c r="G181" s="5">
        <v>6000000</v>
      </c>
      <c r="I181" s="5">
        <v>276000000</v>
      </c>
      <c r="J181" s="5">
        <v>979000000</v>
      </c>
      <c r="K181" s="5">
        <v>-6000000</v>
      </c>
      <c r="L181" s="5">
        <v>-125000000</v>
      </c>
      <c r="M181" s="5">
        <v>40000000</v>
      </c>
      <c r="N181" s="5">
        <v>449000000</v>
      </c>
      <c r="O181" s="5">
        <v>296139000000</v>
      </c>
      <c r="P181" s="5">
        <v>-412369000000</v>
      </c>
      <c r="Q181" s="5">
        <v>8239000000</v>
      </c>
      <c r="R181" s="5">
        <v>-21209955174</v>
      </c>
      <c r="T181" s="5">
        <v>-14700000000</v>
      </c>
      <c r="V181" s="5">
        <v>-676985466</v>
      </c>
      <c r="W181" s="5">
        <v>-594078056422</v>
      </c>
      <c r="X181" s="5">
        <v>-210125000000</v>
      </c>
      <c r="Y181" s="5">
        <v>-26000000000</v>
      </c>
      <c r="Z181" s="5">
        <v>-25000000000</v>
      </c>
    </row>
    <row r="182" spans="2:26" ht="15.5" x14ac:dyDescent="0.35">
      <c r="C182" t="s">
        <v>675</v>
      </c>
      <c r="E182" s="5">
        <v>179700000000</v>
      </c>
      <c r="F182" s="5">
        <v>-130300000000</v>
      </c>
      <c r="G182" s="5">
        <v>80000000000</v>
      </c>
      <c r="M182" s="5">
        <v>500000000000</v>
      </c>
      <c r="N182" s="5">
        <v>300000000000</v>
      </c>
      <c r="O182" s="5">
        <v>200000000000</v>
      </c>
      <c r="P182" s="5">
        <v>-200000000000</v>
      </c>
      <c r="Q182" s="5">
        <v>200000000000</v>
      </c>
      <c r="R182" s="5">
        <v>-30000000000</v>
      </c>
      <c r="S182" s="5">
        <v>30000000000</v>
      </c>
      <c r="V182" s="5">
        <v>20000000000</v>
      </c>
      <c r="W182" s="5">
        <v>140000000000</v>
      </c>
    </row>
    <row r="183" spans="2:26" ht="15.5" x14ac:dyDescent="0.35">
      <c r="C183" t="s">
        <v>1207</v>
      </c>
      <c r="M183" s="5">
        <v>-150013000000</v>
      </c>
      <c r="P183" s="5">
        <v>-14700000000</v>
      </c>
    </row>
    <row r="184" spans="2:26" ht="15.5" x14ac:dyDescent="0.35">
      <c r="C184" t="s">
        <v>391</v>
      </c>
      <c r="D184" s="5">
        <v>-54325000000</v>
      </c>
      <c r="E184" s="5">
        <v>70929000000</v>
      </c>
      <c r="F184" s="5">
        <v>-65656000000</v>
      </c>
      <c r="G184" s="5">
        <v>-213302000000</v>
      </c>
      <c r="I184" s="5">
        <v>-427528000000</v>
      </c>
      <c r="J184" s="5">
        <v>468901000000</v>
      </c>
      <c r="K184" s="5">
        <v>-623000000</v>
      </c>
      <c r="L184" s="5">
        <v>-169673000000</v>
      </c>
      <c r="M184" s="5">
        <v>-259191000000</v>
      </c>
      <c r="N184" s="5">
        <v>112787000000</v>
      </c>
      <c r="O184" s="5">
        <v>-100342000000</v>
      </c>
      <c r="P184" s="5">
        <v>-201043000000</v>
      </c>
      <c r="Q184" s="5">
        <v>-101695000000</v>
      </c>
      <c r="R184" s="5">
        <v>173630865574</v>
      </c>
      <c r="S184" s="5">
        <v>207019080569</v>
      </c>
      <c r="T184" s="5">
        <v>-62333079805</v>
      </c>
      <c r="U184" s="5">
        <v>-3159645320</v>
      </c>
      <c r="V184" s="5">
        <v>273013157318</v>
      </c>
      <c r="W184" s="5">
        <v>1859949221</v>
      </c>
      <c r="X184" s="5">
        <v>6073168937</v>
      </c>
      <c r="Y184" s="5">
        <v>15487973200</v>
      </c>
      <c r="Z184" s="5">
        <v>3170142373</v>
      </c>
    </row>
    <row r="185" spans="2:26" ht="15.5" x14ac:dyDescent="0.35">
      <c r="C185" t="s">
        <v>193</v>
      </c>
      <c r="E185" s="5">
        <v>247480000000</v>
      </c>
      <c r="I185" s="5">
        <v>675008000000</v>
      </c>
      <c r="J185" s="5">
        <v>206107000000</v>
      </c>
      <c r="K185" s="5">
        <v>206730000000</v>
      </c>
      <c r="L185" s="5">
        <v>376198000000</v>
      </c>
      <c r="M185" s="5">
        <v>635427000000</v>
      </c>
      <c r="N185" s="5">
        <v>522698000000</v>
      </c>
      <c r="O185" s="5">
        <v>623125000000</v>
      </c>
      <c r="P185" s="5">
        <v>578710000000</v>
      </c>
      <c r="Q185" s="5">
        <v>680391000000</v>
      </c>
      <c r="R185" s="5">
        <v>506775141351</v>
      </c>
      <c r="S185" s="5">
        <v>299525912718</v>
      </c>
      <c r="T185" s="5">
        <v>308287552112</v>
      </c>
      <c r="U185" s="5">
        <v>310472781137</v>
      </c>
      <c r="V185" s="5">
        <v>37357605877</v>
      </c>
      <c r="W185" s="5">
        <v>35489063225</v>
      </c>
      <c r="X185" s="5">
        <v>29626902296</v>
      </c>
      <c r="Y185" s="5">
        <v>14704292975</v>
      </c>
      <c r="Z185" s="5">
        <v>10975716989</v>
      </c>
    </row>
    <row r="186" spans="2:26" ht="15.5" x14ac:dyDescent="0.35">
      <c r="C186" t="s">
        <v>1208</v>
      </c>
      <c r="P186" s="5">
        <v>-91205000000</v>
      </c>
    </row>
    <row r="187" spans="2:26" ht="15.5" x14ac:dyDescent="0.35">
      <c r="C187" t="s">
        <v>194</v>
      </c>
      <c r="L187" s="5">
        <v>205000000</v>
      </c>
      <c r="M187" s="5">
        <v>-38000000</v>
      </c>
      <c r="N187" s="5">
        <v>-58000000</v>
      </c>
      <c r="O187" s="5">
        <v>-85000000</v>
      </c>
      <c r="P187" s="5">
        <v>121000000</v>
      </c>
      <c r="Q187" s="5">
        <v>9000000</v>
      </c>
      <c r="R187" s="5">
        <v>-15058952</v>
      </c>
      <c r="S187" s="5">
        <v>230148064</v>
      </c>
      <c r="T187" s="5">
        <v>97093577</v>
      </c>
      <c r="U187" s="5">
        <v>974416295</v>
      </c>
      <c r="V187" s="5">
        <v>102017942</v>
      </c>
      <c r="W187" s="5">
        <v>8593431</v>
      </c>
      <c r="X187" s="5">
        <v>-211008008</v>
      </c>
      <c r="Y187" s="5">
        <v>-565363879</v>
      </c>
      <c r="Z187" s="5">
        <v>558433613</v>
      </c>
    </row>
    <row r="188" spans="2:26" ht="15.5" x14ac:dyDescent="0.35">
      <c r="C188" t="s">
        <v>195</v>
      </c>
      <c r="D188" s="5">
        <v>-54325000000</v>
      </c>
      <c r="E188" s="5">
        <v>318409000000</v>
      </c>
      <c r="F188" s="5">
        <v>-65656000000</v>
      </c>
      <c r="G188" s="5">
        <v>-213302000000</v>
      </c>
      <c r="I188" s="5">
        <v>247480000000</v>
      </c>
      <c r="J188" s="5">
        <v>675008000000</v>
      </c>
      <c r="K188" s="5">
        <v>206107000000</v>
      </c>
      <c r="L188" s="5">
        <v>206730000000</v>
      </c>
      <c r="M188" s="5">
        <v>376198000000</v>
      </c>
      <c r="N188" s="5">
        <v>635427000000</v>
      </c>
      <c r="O188" s="5">
        <v>522698000000</v>
      </c>
      <c r="P188" s="5">
        <v>623125000000</v>
      </c>
      <c r="Q188" s="5">
        <v>578705000000</v>
      </c>
      <c r="R188" s="5">
        <v>680390947973</v>
      </c>
      <c r="S188" s="5">
        <v>506775141351</v>
      </c>
      <c r="T188" s="5">
        <v>246051565884</v>
      </c>
      <c r="U188" s="5">
        <v>308287552112</v>
      </c>
      <c r="V188" s="5">
        <v>310472781137</v>
      </c>
      <c r="W188" s="5">
        <v>37357605877</v>
      </c>
      <c r="X188" s="5">
        <v>35489063225</v>
      </c>
      <c r="Y188" s="5">
        <v>29626902296</v>
      </c>
      <c r="Z188" s="5">
        <v>14704292975</v>
      </c>
    </row>
    <row r="190" spans="2:26" ht="15.5" x14ac:dyDescent="0.35">
      <c r="B190" t="s">
        <v>196</v>
      </c>
      <c r="C190" t="s">
        <v>12</v>
      </c>
      <c r="D190" s="5">
        <v>5130000000</v>
      </c>
      <c r="E190" s="5">
        <v>5130000000</v>
      </c>
      <c r="F190" s="5">
        <v>5130000000</v>
      </c>
      <c r="G190" s="5">
        <v>5130000000</v>
      </c>
      <c r="I190" s="5">
        <v>5130000000</v>
      </c>
      <c r="J190" s="5">
        <v>2680000000</v>
      </c>
      <c r="K190" s="5">
        <v>2680000000</v>
      </c>
      <c r="L190" s="5">
        <v>2680000000</v>
      </c>
      <c r="M190" s="5">
        <v>2680000000</v>
      </c>
      <c r="N190" s="5">
        <v>2680000000</v>
      </c>
      <c r="O190" s="5">
        <v>2680000000</v>
      </c>
      <c r="P190" s="5">
        <v>700000000</v>
      </c>
      <c r="Q190" s="5">
        <v>700000000</v>
      </c>
      <c r="R190" s="5">
        <v>700000000</v>
      </c>
      <c r="S190" s="5">
        <v>700000000</v>
      </c>
      <c r="T190" s="5">
        <v>700000000</v>
      </c>
      <c r="U190" s="5">
        <v>700000000</v>
      </c>
      <c r="V190" s="5">
        <v>700000000</v>
      </c>
      <c r="W190" s="5">
        <v>700000000</v>
      </c>
      <c r="X190" s="5">
        <v>700000000</v>
      </c>
      <c r="Y190" s="5">
        <v>700000000</v>
      </c>
      <c r="Z190" s="5">
        <v>700000000</v>
      </c>
    </row>
    <row r="191" spans="2:26" ht="15.5" x14ac:dyDescent="0.35">
      <c r="C191" t="s">
        <v>197</v>
      </c>
      <c r="D191" s="6">
        <v>29.06</v>
      </c>
      <c r="E191" s="6">
        <v>15.41</v>
      </c>
      <c r="F191" s="6">
        <v>-9.56</v>
      </c>
      <c r="G191" s="6">
        <v>11.03</v>
      </c>
    </row>
    <row r="192" spans="2:26" ht="15.5" x14ac:dyDescent="0.35">
      <c r="C192" t="s">
        <v>198</v>
      </c>
      <c r="D192" s="6">
        <v>17.21</v>
      </c>
      <c r="E192" s="6">
        <v>40.56</v>
      </c>
      <c r="F192" s="6">
        <v>-60.15</v>
      </c>
      <c r="G192" s="6">
        <v>61.2</v>
      </c>
    </row>
    <row r="193" spans="3:7" ht="15.5" x14ac:dyDescent="0.35">
      <c r="C193" t="s">
        <v>73</v>
      </c>
      <c r="D193" s="6">
        <v>3.04</v>
      </c>
      <c r="E193" s="6">
        <v>4.3099999999999996</v>
      </c>
      <c r="F193" s="6">
        <v>2.81</v>
      </c>
      <c r="G193" s="6">
        <v>2.94</v>
      </c>
    </row>
    <row r="194" spans="3:7" ht="15.5" x14ac:dyDescent="0.35">
      <c r="C194" t="s">
        <v>199</v>
      </c>
      <c r="D194" s="5">
        <v>182620000000</v>
      </c>
      <c r="E194" s="5">
        <v>105170000000</v>
      </c>
      <c r="F194" s="5">
        <v>-4870000000</v>
      </c>
      <c r="G194" s="6">
        <v>64370000000.000008</v>
      </c>
    </row>
    <row r="195" spans="3:7" ht="15.5" x14ac:dyDescent="0.35">
      <c r="C195" t="s">
        <v>200</v>
      </c>
      <c r="D195" s="6">
        <v>1.38E-2</v>
      </c>
      <c r="E195" s="6">
        <v>7.1999999999999998E-3</v>
      </c>
      <c r="F195" s="6">
        <v>-4.4000000000000003E-3</v>
      </c>
      <c r="G195" s="6">
        <v>4.7999999999999996E-3</v>
      </c>
    </row>
    <row r="196" spans="3:7" ht="15.5" x14ac:dyDescent="0.35">
      <c r="C196" t="s">
        <v>201</v>
      </c>
      <c r="D196" s="6">
        <v>2.1700000000000001E-2</v>
      </c>
      <c r="E196" s="6">
        <v>1.1699999999999999E-2</v>
      </c>
      <c r="F196" s="6">
        <v>-7.3000000000000001E-3</v>
      </c>
      <c r="G196" s="6">
        <v>8.3999999999999995E-3</v>
      </c>
    </row>
    <row r="197" spans="3:7" ht="15.5" x14ac:dyDescent="0.35">
      <c r="C197" t="s">
        <v>202</v>
      </c>
      <c r="D197" s="6">
        <v>2.0400000000000001E-2</v>
      </c>
      <c r="E197" s="6">
        <v>1.15E-2</v>
      </c>
      <c r="F197" s="6">
        <v>-3.0999999999999999E-3</v>
      </c>
      <c r="G197" s="6">
        <v>6.7000000000000002E-3</v>
      </c>
    </row>
    <row r="198" spans="3:7" ht="15.5" x14ac:dyDescent="0.35">
      <c r="C198" t="s">
        <v>203</v>
      </c>
      <c r="F198" s="6">
        <v>-0.51</v>
      </c>
    </row>
    <row r="199" spans="3:7" ht="15.5" x14ac:dyDescent="0.35">
      <c r="C199" t="s">
        <v>204</v>
      </c>
      <c r="D199" s="5">
        <v>6819000000000</v>
      </c>
      <c r="E199" s="5">
        <v>6719000000000</v>
      </c>
      <c r="F199" s="5">
        <v>6668000000000</v>
      </c>
      <c r="G199" s="5">
        <v>6700000000000</v>
      </c>
    </row>
    <row r="200" spans="3:7" ht="15.5" x14ac:dyDescent="0.35">
      <c r="C200" t="s">
        <v>205</v>
      </c>
      <c r="D200" s="6">
        <v>0.37</v>
      </c>
      <c r="E200" s="6">
        <v>0.48</v>
      </c>
      <c r="F200" s="6">
        <v>0.44</v>
      </c>
      <c r="G200" s="6">
        <v>0.52</v>
      </c>
    </row>
    <row r="201" spans="3:7" ht="15.5" x14ac:dyDescent="0.35">
      <c r="C201" t="s">
        <v>206</v>
      </c>
      <c r="D201" s="6">
        <v>1338.93</v>
      </c>
      <c r="E201" s="6">
        <v>1314.79</v>
      </c>
      <c r="F201" s="6">
        <v>1302.23</v>
      </c>
      <c r="G201" s="6">
        <v>1310.3499999999999</v>
      </c>
    </row>
    <row r="202" spans="3:7" ht="15.5" x14ac:dyDescent="0.35">
      <c r="C202" t="s">
        <v>207</v>
      </c>
      <c r="D202" s="6">
        <v>0.37</v>
      </c>
      <c r="E202" s="6">
        <v>0.48</v>
      </c>
      <c r="F202" s="6">
        <v>0.44</v>
      </c>
      <c r="G202" s="6">
        <v>0.52</v>
      </c>
    </row>
    <row r="203" spans="3:7" ht="15.5" x14ac:dyDescent="0.35">
      <c r="C203" t="s">
        <v>208</v>
      </c>
      <c r="D203" s="6">
        <v>1338.93</v>
      </c>
      <c r="E203" s="6">
        <v>1314.79</v>
      </c>
      <c r="F203" s="6">
        <v>1302.23</v>
      </c>
      <c r="G203" s="6">
        <v>1310.3499999999999</v>
      </c>
    </row>
    <row r="204" spans="3:7" ht="15.5" x14ac:dyDescent="0.35">
      <c r="C204" t="s">
        <v>209</v>
      </c>
      <c r="D204" s="5">
        <v>1102000000000</v>
      </c>
      <c r="E204" s="5">
        <v>1103000000000</v>
      </c>
      <c r="F204" s="5">
        <v>960000000000</v>
      </c>
      <c r="G204" s="5">
        <v>769000000000</v>
      </c>
    </row>
    <row r="205" spans="3:7" ht="15.5" x14ac:dyDescent="0.35">
      <c r="C205" t="s">
        <v>210</v>
      </c>
      <c r="D205" s="5">
        <v>12000000000</v>
      </c>
      <c r="E205" s="5">
        <v>14000000000</v>
      </c>
      <c r="F205" s="5">
        <v>16000000000</v>
      </c>
      <c r="G205" s="5">
        <v>17000000000</v>
      </c>
    </row>
    <row r="206" spans="3:7" ht="15.5" x14ac:dyDescent="0.35">
      <c r="C206" t="s">
        <v>211</v>
      </c>
      <c r="D206" s="5">
        <v>6875000000000</v>
      </c>
      <c r="E206" s="5">
        <v>6751000000000</v>
      </c>
      <c r="F206" s="5">
        <v>6687000000000</v>
      </c>
      <c r="G206" s="5">
        <v>6728000000000</v>
      </c>
    </row>
    <row r="207" spans="3:7" ht="15.5" x14ac:dyDescent="0.35">
      <c r="C207" t="s">
        <v>24</v>
      </c>
      <c r="D207" s="5">
        <v>1114000000000</v>
      </c>
      <c r="E207" s="5">
        <v>1116000000000</v>
      </c>
      <c r="F207" s="5">
        <v>975000000000</v>
      </c>
      <c r="G207" s="5">
        <v>786000000000</v>
      </c>
    </row>
    <row r="208" spans="3:7" ht="15.5" x14ac:dyDescent="0.35">
      <c r="C208" t="s">
        <v>21</v>
      </c>
      <c r="D208" s="5">
        <v>850000000000</v>
      </c>
      <c r="E208" s="5">
        <v>798000000000</v>
      </c>
      <c r="F208" s="5">
        <v>728000000000</v>
      </c>
      <c r="G208" s="5">
        <v>473000000000</v>
      </c>
    </row>
    <row r="209" spans="3:26" ht="15.5" x14ac:dyDescent="0.35">
      <c r="C209" t="s">
        <v>212</v>
      </c>
      <c r="D209" s="5">
        <v>5958000000000</v>
      </c>
      <c r="E209" s="5">
        <v>5906000000000</v>
      </c>
      <c r="F209" s="5">
        <v>5719000000000</v>
      </c>
      <c r="G209" s="5">
        <v>6028000000000</v>
      </c>
    </row>
    <row r="210" spans="3:26" ht="15.5" x14ac:dyDescent="0.35">
      <c r="C210" t="s">
        <v>213</v>
      </c>
      <c r="D210" s="5">
        <v>-52000000000</v>
      </c>
      <c r="E210" s="5">
        <v>-56000000000</v>
      </c>
      <c r="F210" s="5">
        <v>-197000000000</v>
      </c>
      <c r="G210" s="5">
        <v>-250000000000</v>
      </c>
    </row>
    <row r="211" spans="3:26" ht="15.5" x14ac:dyDescent="0.35">
      <c r="C211" t="s">
        <v>214</v>
      </c>
      <c r="D211" s="5">
        <v>-4000000000</v>
      </c>
      <c r="E211" s="5">
        <v>-1000000000</v>
      </c>
      <c r="F211" s="5">
        <v>-8000000000</v>
      </c>
      <c r="G211" s="5">
        <v>-6000000000</v>
      </c>
    </row>
    <row r="212" spans="3:26" ht="15.5" x14ac:dyDescent="0.35">
      <c r="C212" t="s">
        <v>13</v>
      </c>
      <c r="D212" s="5">
        <v>-55000000000</v>
      </c>
      <c r="E212" s="5">
        <v>-57000000000</v>
      </c>
      <c r="F212" s="5">
        <v>-204000000000</v>
      </c>
      <c r="G212" s="5">
        <v>-256000000000</v>
      </c>
    </row>
    <row r="213" spans="3:26" ht="15.5" x14ac:dyDescent="0.35">
      <c r="C213" t="s">
        <v>16</v>
      </c>
      <c r="D213" s="6">
        <v>-10.78</v>
      </c>
      <c r="E213" s="6">
        <v>-11.14</v>
      </c>
      <c r="F213" s="6">
        <v>-39.83</v>
      </c>
      <c r="G213" s="6">
        <v>-49.86</v>
      </c>
    </row>
    <row r="214" spans="3:26" ht="15.5" x14ac:dyDescent="0.35">
      <c r="C214" t="s">
        <v>58</v>
      </c>
      <c r="I214" s="6">
        <v>42.02</v>
      </c>
      <c r="J214" s="6">
        <v>-601.76</v>
      </c>
      <c r="K214" s="6">
        <v>60.43</v>
      </c>
      <c r="L214" s="6">
        <v>115.39</v>
      </c>
      <c r="M214" s="6">
        <v>69.16</v>
      </c>
      <c r="N214" s="6">
        <v>-1363.69</v>
      </c>
      <c r="O214" s="6">
        <v>116.03</v>
      </c>
      <c r="P214" s="6">
        <v>3096.19</v>
      </c>
      <c r="Q214" s="6">
        <v>526.96</v>
      </c>
      <c r="R214" s="6">
        <v>775.6</v>
      </c>
      <c r="S214" s="6">
        <v>1308.3</v>
      </c>
      <c r="T214" s="6">
        <v>1212.82</v>
      </c>
      <c r="U214" s="6">
        <v>848.59</v>
      </c>
      <c r="V214" s="6">
        <v>584.79999999999995</v>
      </c>
      <c r="W214" s="6">
        <v>370.23</v>
      </c>
      <c r="X214" s="6">
        <v>93.83</v>
      </c>
      <c r="Y214" s="6">
        <v>36.9</v>
      </c>
      <c r="Z214" s="6">
        <v>20.36</v>
      </c>
    </row>
    <row r="215" spans="3:26" ht="15.5" x14ac:dyDescent="0.35">
      <c r="C215" t="s">
        <v>72</v>
      </c>
      <c r="I215" s="6">
        <v>13.68</v>
      </c>
      <c r="J215" s="6">
        <v>-0.85</v>
      </c>
      <c r="K215" s="6">
        <v>13.24</v>
      </c>
      <c r="L215" s="6">
        <v>8.67</v>
      </c>
      <c r="M215" s="6">
        <v>17.420000000000002</v>
      </c>
      <c r="N215" s="6">
        <v>-1.04</v>
      </c>
      <c r="O215" s="6">
        <v>8.75</v>
      </c>
      <c r="P215" s="6">
        <v>1.76</v>
      </c>
      <c r="Q215" s="6">
        <v>21.99</v>
      </c>
      <c r="R215" s="6">
        <v>24.03</v>
      </c>
      <c r="S215" s="6">
        <v>20.45</v>
      </c>
      <c r="T215" s="6">
        <v>31.64</v>
      </c>
      <c r="U215" s="6">
        <v>21.2</v>
      </c>
      <c r="V215" s="6">
        <v>20.350000000000001</v>
      </c>
      <c r="W215" s="6">
        <v>17.84</v>
      </c>
      <c r="X215" s="6">
        <v>15.52</v>
      </c>
      <c r="Y215" s="6">
        <v>22.49</v>
      </c>
      <c r="Z215" s="6">
        <v>37.18</v>
      </c>
    </row>
    <row r="216" spans="3:26" ht="15.5" x14ac:dyDescent="0.35">
      <c r="C216" t="s">
        <v>75</v>
      </c>
      <c r="I216" s="6">
        <v>0.67</v>
      </c>
      <c r="J216" s="6">
        <v>0.7</v>
      </c>
      <c r="K216" s="6">
        <v>2.04</v>
      </c>
      <c r="L216" s="6">
        <v>2.15</v>
      </c>
      <c r="M216" s="6">
        <v>1.79</v>
      </c>
      <c r="N216" s="6">
        <v>2.11</v>
      </c>
      <c r="O216" s="6">
        <v>1.64</v>
      </c>
      <c r="P216" s="6">
        <v>1.78</v>
      </c>
      <c r="Q216" s="6">
        <v>5.53</v>
      </c>
      <c r="R216" s="6">
        <v>8.74</v>
      </c>
      <c r="S216" s="6">
        <v>9.15</v>
      </c>
      <c r="T216" s="6">
        <v>14.9</v>
      </c>
      <c r="U216" s="6">
        <v>9.43</v>
      </c>
      <c r="V216" s="6">
        <v>8.18</v>
      </c>
      <c r="W216" s="6">
        <v>5.09</v>
      </c>
      <c r="X216" s="5">
        <v>0</v>
      </c>
      <c r="Y216" s="6">
        <v>1.79</v>
      </c>
      <c r="Z216" s="6">
        <v>1.91</v>
      </c>
    </row>
    <row r="217" spans="3:26" ht="15.5" x14ac:dyDescent="0.35">
      <c r="C217" t="s">
        <v>215</v>
      </c>
      <c r="I217" s="5">
        <v>292040000000</v>
      </c>
      <c r="J217" s="5">
        <v>-1458900000000</v>
      </c>
      <c r="K217" s="5">
        <v>252500000000</v>
      </c>
      <c r="L217" s="5">
        <v>427080000000</v>
      </c>
      <c r="M217" s="5">
        <v>326140000000</v>
      </c>
      <c r="N217" s="5">
        <v>-1767240000000</v>
      </c>
      <c r="O217" s="5">
        <v>368210000000</v>
      </c>
      <c r="P217" s="5">
        <v>1070440000000</v>
      </c>
    </row>
    <row r="218" spans="3:26" ht="15.5" x14ac:dyDescent="0.35">
      <c r="C218" t="s">
        <v>216</v>
      </c>
      <c r="I218" s="6">
        <v>1.9299999999999998E-2</v>
      </c>
      <c r="J218" s="6">
        <v>-0.11849999999999999</v>
      </c>
      <c r="K218" s="6">
        <v>1.67E-2</v>
      </c>
      <c r="L218" s="6">
        <v>3.3099999999999997E-2</v>
      </c>
      <c r="M218" s="6">
        <v>2.0299999999999999E-2</v>
      </c>
      <c r="N218" s="6">
        <v>-0.376</v>
      </c>
      <c r="O218" s="6">
        <v>2.5399999999999999E-2</v>
      </c>
      <c r="P218" s="6">
        <v>0.25090000000000001</v>
      </c>
      <c r="Q218" s="6">
        <v>2.9600000000000001E-2</v>
      </c>
      <c r="R218" s="6">
        <v>9.5500000000000002E-2</v>
      </c>
      <c r="S218" s="6">
        <v>0.1663</v>
      </c>
      <c r="T218" s="6">
        <v>0.19589999999999999</v>
      </c>
      <c r="U218" s="6">
        <v>0.1532</v>
      </c>
      <c r="V218" s="5">
        <v>0</v>
      </c>
      <c r="W218" s="5">
        <v>0</v>
      </c>
      <c r="X218" s="5">
        <v>0</v>
      </c>
      <c r="Y218" s="6">
        <v>1.66E-2</v>
      </c>
      <c r="Z218" s="6">
        <v>1.01E-2</v>
      </c>
    </row>
    <row r="219" spans="3:26" ht="15.5" x14ac:dyDescent="0.35">
      <c r="C219" t="s">
        <v>217</v>
      </c>
      <c r="I219" s="6">
        <v>3.2300000000000002E-2</v>
      </c>
      <c r="J219" s="6">
        <v>-0.26879999999999998</v>
      </c>
      <c r="K219" s="6">
        <v>2.3700000000000002E-2</v>
      </c>
      <c r="L219" s="6">
        <v>4.6300000000000001E-2</v>
      </c>
      <c r="M219" s="6">
        <v>2.9100000000000001E-2</v>
      </c>
      <c r="N219" s="6">
        <v>-0.57619999999999993</v>
      </c>
      <c r="O219" s="6">
        <v>2.9399999999999999E-2</v>
      </c>
      <c r="P219" s="6">
        <v>0.32350000000000001</v>
      </c>
      <c r="Q219" s="6">
        <v>4.8000000000000001E-2</v>
      </c>
      <c r="R219" s="6">
        <v>0.12939999999999999</v>
      </c>
      <c r="S219" s="6">
        <v>0.25329999999999997</v>
      </c>
      <c r="T219" s="6">
        <v>0.317</v>
      </c>
      <c r="U219" s="6">
        <v>0.32469999999999999</v>
      </c>
      <c r="V219" s="6">
        <v>0.33130000000000004</v>
      </c>
      <c r="W219" s="5">
        <v>0</v>
      </c>
      <c r="X219" s="5">
        <v>0</v>
      </c>
      <c r="Y219" s="6">
        <v>5.1500000000000004E-2</v>
      </c>
      <c r="Z219" s="6">
        <v>0.03</v>
      </c>
    </row>
    <row r="220" spans="3:26" ht="15.5" x14ac:dyDescent="0.35">
      <c r="C220" t="s">
        <v>218</v>
      </c>
      <c r="I220" s="6">
        <v>3.1E-2</v>
      </c>
      <c r="J220" s="6">
        <v>-0.18859999999999999</v>
      </c>
      <c r="K220" s="6">
        <v>3.0099999999999998E-2</v>
      </c>
      <c r="L220" s="6">
        <v>5.4400000000000004E-2</v>
      </c>
      <c r="M220" s="6">
        <v>4.0599999999999997E-2</v>
      </c>
      <c r="N220" s="6">
        <v>-0.19190000000000002</v>
      </c>
      <c r="O220" s="6">
        <v>3.6200000000000003E-2</v>
      </c>
      <c r="P220" s="6">
        <v>0.1139</v>
      </c>
      <c r="Q220" s="6">
        <v>4.5999999999999999E-2</v>
      </c>
      <c r="R220" s="6">
        <v>0.11689999999999999</v>
      </c>
      <c r="S220" s="6">
        <v>0.2571</v>
      </c>
      <c r="T220" s="6">
        <v>0.39539999999999997</v>
      </c>
      <c r="U220" s="6">
        <v>0.67180000000000006</v>
      </c>
      <c r="V220" s="5">
        <v>0</v>
      </c>
      <c r="W220" s="5">
        <v>0</v>
      </c>
      <c r="X220" s="6">
        <v>0.18940000000000001</v>
      </c>
      <c r="Y220" s="6">
        <v>8.2599999999999993E-2</v>
      </c>
      <c r="Z220" s="6">
        <v>0.12390000000000001</v>
      </c>
    </row>
    <row r="221" spans="3:26" ht="15.5" x14ac:dyDescent="0.35">
      <c r="C221" t="s">
        <v>219</v>
      </c>
      <c r="I221" s="6">
        <v>5.05</v>
      </c>
      <c r="J221" s="6">
        <v>-18.53</v>
      </c>
      <c r="W221" s="6">
        <v>19.600000000000001</v>
      </c>
      <c r="X221" s="6">
        <v>2.78</v>
      </c>
      <c r="Y221" s="6">
        <v>2.0499999999999998</v>
      </c>
      <c r="Z221" s="6">
        <v>1.51</v>
      </c>
    </row>
    <row r="222" spans="3:26" ht="15.5" x14ac:dyDescent="0.35">
      <c r="C222" t="s">
        <v>69</v>
      </c>
      <c r="I222" s="6">
        <v>0.44</v>
      </c>
      <c r="J222" s="6">
        <v>0.23</v>
      </c>
      <c r="K222" s="6">
        <v>0.31</v>
      </c>
      <c r="L222" s="6">
        <v>0.4</v>
      </c>
      <c r="M222" s="6">
        <v>0.51</v>
      </c>
      <c r="N222" s="6">
        <v>0.6</v>
      </c>
      <c r="O222" s="6">
        <v>0.26</v>
      </c>
      <c r="P222" s="6">
        <v>0.56999999999999995</v>
      </c>
      <c r="Q222" s="6">
        <v>1.05</v>
      </c>
      <c r="R222" s="6">
        <v>3.11</v>
      </c>
      <c r="S222" s="6">
        <v>5.18</v>
      </c>
      <c r="T222" s="6">
        <v>10.029999999999999</v>
      </c>
      <c r="U222" s="6">
        <v>6.88</v>
      </c>
      <c r="V222" s="6">
        <v>6.74</v>
      </c>
      <c r="W222" s="5">
        <v>0</v>
      </c>
      <c r="X222" s="5">
        <v>0</v>
      </c>
      <c r="Y222" s="6">
        <v>1.1599999999999999</v>
      </c>
      <c r="Z222" s="6">
        <v>1.1100000000000001</v>
      </c>
    </row>
    <row r="223" spans="3:26" ht="15.5" x14ac:dyDescent="0.35">
      <c r="C223" t="s">
        <v>66</v>
      </c>
      <c r="I223" s="6">
        <v>1302.23</v>
      </c>
      <c r="J223" s="6">
        <v>2238.7600000000002</v>
      </c>
      <c r="K223" s="6">
        <v>2550.4</v>
      </c>
      <c r="L223" s="6">
        <v>2492.91</v>
      </c>
      <c r="M223" s="6">
        <v>2379.34</v>
      </c>
      <c r="N223" s="6">
        <v>2366.61</v>
      </c>
      <c r="O223" s="6">
        <v>3944.75</v>
      </c>
      <c r="P223" s="6">
        <v>9570.7900000000009</v>
      </c>
      <c r="Q223" s="6">
        <v>10985.44</v>
      </c>
      <c r="R223" s="6">
        <v>5994.27</v>
      </c>
      <c r="S223" s="6">
        <v>5165.58</v>
      </c>
      <c r="T223" s="6">
        <v>3826.45</v>
      </c>
      <c r="U223" s="6">
        <v>2613.63</v>
      </c>
      <c r="V223" s="6">
        <v>1765.04</v>
      </c>
      <c r="W223" s="5">
        <v>0</v>
      </c>
      <c r="X223" s="5">
        <v>0</v>
      </c>
      <c r="Y223" s="6">
        <v>716.17</v>
      </c>
      <c r="Z223" s="6">
        <v>679.29</v>
      </c>
    </row>
    <row r="224" spans="3:26" ht="15.5" x14ac:dyDescent="0.35">
      <c r="C224" t="s">
        <v>220</v>
      </c>
      <c r="I224" s="6">
        <v>0.44</v>
      </c>
      <c r="J224" s="6">
        <v>0.23</v>
      </c>
      <c r="K224" s="6">
        <v>0.31</v>
      </c>
      <c r="L224" s="6">
        <v>0.4</v>
      </c>
      <c r="M224" s="6">
        <v>0.51</v>
      </c>
      <c r="N224" s="6">
        <v>0.6</v>
      </c>
      <c r="O224" s="6">
        <v>0.26</v>
      </c>
      <c r="P224" s="6">
        <v>0.56999999999999995</v>
      </c>
      <c r="Q224" s="6">
        <v>1.05</v>
      </c>
      <c r="R224" s="6">
        <v>3.11</v>
      </c>
      <c r="S224" s="6">
        <v>5.18</v>
      </c>
      <c r="T224" s="6">
        <v>10.029999999999999</v>
      </c>
      <c r="U224" s="6">
        <v>6.88</v>
      </c>
      <c r="V224" s="6">
        <v>6.74</v>
      </c>
      <c r="W224" s="5">
        <v>0</v>
      </c>
      <c r="X224" s="5">
        <v>0</v>
      </c>
      <c r="Y224" s="6">
        <v>1.1599999999999999</v>
      </c>
      <c r="Z224" s="6">
        <v>1.1100000000000001</v>
      </c>
    </row>
    <row r="225" spans="2:26" ht="15.5" x14ac:dyDescent="0.35">
      <c r="C225" t="s">
        <v>221</v>
      </c>
      <c r="I225" s="6">
        <v>1302.23</v>
      </c>
      <c r="J225" s="6">
        <v>2238.7600000000002</v>
      </c>
      <c r="K225" s="6">
        <v>2550.4</v>
      </c>
      <c r="L225" s="6">
        <v>2492.91</v>
      </c>
      <c r="M225" s="6">
        <v>2379.34</v>
      </c>
      <c r="N225" s="6">
        <v>2366.61</v>
      </c>
      <c r="O225" s="6">
        <v>3944.75</v>
      </c>
      <c r="P225" s="6">
        <v>9570.7900000000009</v>
      </c>
      <c r="Q225" s="6">
        <v>10985.44</v>
      </c>
      <c r="R225" s="6">
        <v>5994.27</v>
      </c>
      <c r="S225" s="6">
        <v>5165.58</v>
      </c>
      <c r="T225" s="6">
        <v>3826.45</v>
      </c>
      <c r="U225" s="6">
        <v>2613.63</v>
      </c>
      <c r="V225" s="6">
        <v>1765.04</v>
      </c>
      <c r="W225" s="5">
        <v>0</v>
      </c>
      <c r="X225" s="5">
        <v>0</v>
      </c>
      <c r="Y225" s="6">
        <v>716.17</v>
      </c>
      <c r="Z225" s="6">
        <v>679.29</v>
      </c>
    </row>
    <row r="226" spans="2:26" ht="15.5" x14ac:dyDescent="0.35">
      <c r="C226" t="s">
        <v>222</v>
      </c>
      <c r="I226" s="5">
        <v>960000000000</v>
      </c>
      <c r="J226" s="5">
        <v>726000000000</v>
      </c>
      <c r="K226" s="5">
        <v>763000000000</v>
      </c>
      <c r="L226" s="5">
        <v>740000000000</v>
      </c>
      <c r="M226" s="5">
        <v>758000000000</v>
      </c>
      <c r="N226" s="5">
        <v>748000000000</v>
      </c>
      <c r="O226" s="5">
        <v>376000000000</v>
      </c>
      <c r="P226" s="5">
        <v>234000000000</v>
      </c>
      <c r="Q226" s="5">
        <v>366000000000</v>
      </c>
      <c r="R226" s="5">
        <v>167000000000</v>
      </c>
      <c r="S226" s="5">
        <v>214000000000</v>
      </c>
      <c r="T226" s="5">
        <v>21000000000</v>
      </c>
      <c r="U226" s="5">
        <v>21000000000</v>
      </c>
      <c r="Z226" s="5">
        <v>26000000000</v>
      </c>
    </row>
    <row r="227" spans="2:26" ht="15.5" x14ac:dyDescent="0.35">
      <c r="C227" t="s">
        <v>223</v>
      </c>
      <c r="I227" s="5">
        <v>16000000000</v>
      </c>
      <c r="J227" s="5">
        <v>77000000000</v>
      </c>
      <c r="K227" s="5">
        <v>212000000000</v>
      </c>
      <c r="L227" s="5">
        <v>252000000000</v>
      </c>
      <c r="M227" s="5">
        <v>319000000000</v>
      </c>
      <c r="N227" s="5">
        <v>408000000000</v>
      </c>
      <c r="O227" s="5">
        <v>2000000000</v>
      </c>
      <c r="P227" s="5">
        <v>108000000000</v>
      </c>
      <c r="Q227" s="5">
        <v>3000000000</v>
      </c>
      <c r="R227" s="5">
        <v>10000000000</v>
      </c>
      <c r="S227" s="5">
        <v>17000000000</v>
      </c>
      <c r="T227" s="5">
        <v>16000000000</v>
      </c>
      <c r="U227" s="5">
        <v>31000000000</v>
      </c>
      <c r="V227" s="5">
        <v>15000000000</v>
      </c>
      <c r="Y227" s="5">
        <v>466000000000</v>
      </c>
      <c r="Z227" s="5">
        <v>490000000000</v>
      </c>
    </row>
    <row r="228" spans="2:26" ht="15.5" x14ac:dyDescent="0.35">
      <c r="C228" t="s">
        <v>26</v>
      </c>
      <c r="I228" s="5">
        <v>975000000000</v>
      </c>
      <c r="J228" s="5">
        <v>803000000000</v>
      </c>
      <c r="K228" s="5">
        <v>975000000000</v>
      </c>
      <c r="L228" s="5">
        <v>992000000000</v>
      </c>
      <c r="M228" s="5">
        <v>1077000000000</v>
      </c>
      <c r="N228" s="5">
        <v>1156000000000</v>
      </c>
      <c r="O228" s="5">
        <v>377000000000</v>
      </c>
      <c r="P228" s="5">
        <v>342000000000</v>
      </c>
      <c r="Q228" s="5">
        <v>368000000000</v>
      </c>
      <c r="R228" s="5">
        <v>177000000000</v>
      </c>
      <c r="S228" s="5">
        <v>232000000000</v>
      </c>
      <c r="T228" s="5">
        <v>37000000000</v>
      </c>
      <c r="U228" s="5">
        <v>52000000000</v>
      </c>
      <c r="V228" s="5">
        <v>15000000000</v>
      </c>
      <c r="Y228" s="5">
        <v>466000000000</v>
      </c>
      <c r="Z228" s="5">
        <v>516000000000</v>
      </c>
    </row>
    <row r="229" spans="2:26" ht="15.5" x14ac:dyDescent="0.35">
      <c r="C229" t="s">
        <v>23</v>
      </c>
      <c r="I229" s="5">
        <v>728000000000</v>
      </c>
      <c r="J229" s="5">
        <v>128000000000</v>
      </c>
      <c r="K229" s="5">
        <v>769000000000</v>
      </c>
      <c r="L229" s="5">
        <v>785000000000</v>
      </c>
      <c r="M229" s="5">
        <v>700000000000</v>
      </c>
      <c r="N229" s="5">
        <v>521000000000</v>
      </c>
      <c r="O229" s="5">
        <v>-145000000000</v>
      </c>
      <c r="P229" s="5">
        <v>-282000000000</v>
      </c>
      <c r="Q229" s="5">
        <v>-210000000000</v>
      </c>
      <c r="R229" s="5">
        <v>-504000000000</v>
      </c>
      <c r="S229" s="5">
        <v>-275000000000</v>
      </c>
      <c r="T229" s="5">
        <v>-209000000000</v>
      </c>
      <c r="U229" s="5">
        <v>-256000000000</v>
      </c>
      <c r="V229" s="5">
        <v>15000000000</v>
      </c>
      <c r="Y229" s="5">
        <v>437000000000</v>
      </c>
      <c r="Z229" s="5">
        <v>502000000000</v>
      </c>
    </row>
    <row r="230" spans="2:26" ht="15.5" x14ac:dyDescent="0.35">
      <c r="C230" t="s">
        <v>224</v>
      </c>
      <c r="I230" s="5">
        <v>5719000000000</v>
      </c>
      <c r="J230" s="5">
        <v>5878000000000</v>
      </c>
      <c r="K230" s="5">
        <v>4988000000000</v>
      </c>
      <c r="L230" s="5">
        <v>4463000000000</v>
      </c>
      <c r="M230" s="5">
        <v>4260000000000</v>
      </c>
      <c r="N230" s="5">
        <v>4598000000000</v>
      </c>
      <c r="O230" s="5">
        <v>5347000000000</v>
      </c>
      <c r="P230" s="5">
        <v>4870000000000</v>
      </c>
      <c r="Q230" s="5">
        <v>8309000000000</v>
      </c>
      <c r="R230" s="5">
        <v>3663000000000</v>
      </c>
      <c r="S230" s="5">
        <v>3143000000000</v>
      </c>
      <c r="T230" s="5">
        <v>2132000000000</v>
      </c>
      <c r="U230" s="5">
        <v>1205000000000</v>
      </c>
      <c r="Y230" s="5">
        <v>703000000000</v>
      </c>
      <c r="Z230" s="5">
        <v>665000000000</v>
      </c>
    </row>
    <row r="231" spans="2:26" ht="15.5" x14ac:dyDescent="0.35">
      <c r="C231" t="s">
        <v>225</v>
      </c>
      <c r="I231" s="5">
        <v>-929000000000</v>
      </c>
      <c r="J231" s="5">
        <v>81000000000</v>
      </c>
      <c r="K231" s="5">
        <v>22000000000</v>
      </c>
      <c r="L231" s="5">
        <v>-87000000000</v>
      </c>
      <c r="M231" s="5">
        <v>85000000000</v>
      </c>
      <c r="N231" s="5">
        <v>-693000000000</v>
      </c>
      <c r="O231" s="5">
        <v>-248000000000</v>
      </c>
      <c r="P231" s="5">
        <v>-475000000000</v>
      </c>
      <c r="Q231" s="5">
        <v>-3427000000000</v>
      </c>
      <c r="R231" s="5">
        <v>263000000000</v>
      </c>
      <c r="S231" s="5">
        <v>349000000000</v>
      </c>
      <c r="T231" s="5">
        <v>-35000000000</v>
      </c>
      <c r="U231" s="5">
        <v>14000000000</v>
      </c>
      <c r="V231" s="5">
        <v>433000000000</v>
      </c>
      <c r="W231" s="5">
        <v>479000000000</v>
      </c>
      <c r="X231" s="5">
        <v>248000000000</v>
      </c>
      <c r="Y231" s="5">
        <v>68000000000</v>
      </c>
      <c r="Z231" s="5">
        <v>71000000000</v>
      </c>
    </row>
    <row r="232" spans="2:26" ht="15.5" x14ac:dyDescent="0.35">
      <c r="C232" t="s">
        <v>226</v>
      </c>
      <c r="I232" s="5">
        <v>-21000000000</v>
      </c>
      <c r="J232" s="5">
        <v>-4000000000</v>
      </c>
      <c r="K232" s="5">
        <v>-4000000000</v>
      </c>
      <c r="L232" s="5">
        <v>-2000000000</v>
      </c>
      <c r="M232" s="5">
        <v>-11000000000</v>
      </c>
      <c r="N232" s="5">
        <v>-10000000000</v>
      </c>
      <c r="O232" s="5">
        <v>-19000000000</v>
      </c>
      <c r="P232" s="5">
        <v>-74000000000</v>
      </c>
      <c r="Q232" s="5">
        <v>-20000000000</v>
      </c>
      <c r="R232" s="5">
        <v>-38000000000</v>
      </c>
      <c r="S232" s="5">
        <v>-75000000000</v>
      </c>
      <c r="T232" s="5">
        <v>-33000000000</v>
      </c>
      <c r="U232" s="5">
        <v>-24000000000</v>
      </c>
      <c r="V232" s="5">
        <v>-11000000000</v>
      </c>
      <c r="W232" s="5">
        <v>-20000000000</v>
      </c>
      <c r="X232" s="5">
        <v>-38000000000</v>
      </c>
      <c r="Y232" s="5">
        <v>-4000000000</v>
      </c>
      <c r="Z232" s="5">
        <v>-7000000000</v>
      </c>
    </row>
    <row r="233" spans="2:26" ht="15.5" x14ac:dyDescent="0.35">
      <c r="C233" t="s">
        <v>15</v>
      </c>
      <c r="I233" s="5">
        <v>-950000000000</v>
      </c>
      <c r="J233" s="5">
        <v>77000000000</v>
      </c>
      <c r="K233" s="5">
        <v>18000000000</v>
      </c>
      <c r="L233" s="5">
        <v>-89000000000</v>
      </c>
      <c r="M233" s="5">
        <v>73000000000</v>
      </c>
      <c r="N233" s="5">
        <v>-703000000000</v>
      </c>
      <c r="O233" s="5">
        <v>-267000000000</v>
      </c>
      <c r="P233" s="5">
        <v>-549000000000</v>
      </c>
      <c r="Q233" s="5">
        <v>-3447000000000</v>
      </c>
      <c r="R233" s="5">
        <v>225000000000</v>
      </c>
      <c r="S233" s="5">
        <v>274000000000</v>
      </c>
      <c r="T233" s="5">
        <v>-68000000000</v>
      </c>
      <c r="U233" s="5">
        <v>-11000000000</v>
      </c>
      <c r="V233" s="5">
        <v>421000000000</v>
      </c>
      <c r="W233" s="5">
        <v>459000000000</v>
      </c>
      <c r="X233" s="5">
        <v>210000000000</v>
      </c>
      <c r="Y233" s="5">
        <v>63000000000</v>
      </c>
      <c r="Z233" s="5">
        <v>63000000000</v>
      </c>
    </row>
    <row r="234" spans="2:26" ht="15.5" x14ac:dyDescent="0.35">
      <c r="C234" t="s">
        <v>17</v>
      </c>
      <c r="I234" s="5">
        <v>-185</v>
      </c>
      <c r="J234" s="6">
        <v>28.8</v>
      </c>
      <c r="K234" s="6">
        <v>6.77</v>
      </c>
      <c r="L234" s="6">
        <v>-33.14</v>
      </c>
      <c r="M234" s="6">
        <v>27.34</v>
      </c>
      <c r="N234" s="6">
        <v>-262.38</v>
      </c>
      <c r="O234" s="6">
        <v>-99.52</v>
      </c>
      <c r="P234" s="6">
        <v>-788.92</v>
      </c>
      <c r="Q234" s="6">
        <v>-4953.25</v>
      </c>
      <c r="R234" s="6">
        <v>323.23</v>
      </c>
      <c r="S234" s="6">
        <v>393.38</v>
      </c>
      <c r="T234" s="6">
        <v>-98.4</v>
      </c>
      <c r="U234" s="6">
        <v>-15.58</v>
      </c>
      <c r="V234" s="6">
        <v>604.96</v>
      </c>
      <c r="W234" s="6">
        <v>659.26</v>
      </c>
      <c r="X234" s="6">
        <v>301.85000000000002</v>
      </c>
      <c r="Y234" s="6">
        <v>90.96</v>
      </c>
      <c r="Z234" s="6">
        <v>91.17</v>
      </c>
    </row>
    <row r="236" spans="2:26" ht="15.5" x14ac:dyDescent="0.35">
      <c r="B236" t="s">
        <v>227</v>
      </c>
      <c r="C236" t="s">
        <v>228</v>
      </c>
      <c r="D236" s="5">
        <v>149000000000</v>
      </c>
      <c r="E236" s="5">
        <v>79000000000</v>
      </c>
      <c r="F236" s="5">
        <v>-49000000000</v>
      </c>
      <c r="G236" s="5">
        <v>57000000000</v>
      </c>
      <c r="H236" s="5">
        <v>457000000000</v>
      </c>
      <c r="I236" s="5">
        <v>216000000000</v>
      </c>
      <c r="J236" s="5">
        <v>-1612000000000</v>
      </c>
      <c r="K236" s="5">
        <v>162000000000</v>
      </c>
      <c r="L236" s="5">
        <v>309000000000</v>
      </c>
      <c r="M236" s="5">
        <v>185000000000</v>
      </c>
      <c r="N236" s="5">
        <v>-3654000000000</v>
      </c>
      <c r="O236" s="5">
        <v>311000000000</v>
      </c>
      <c r="P236" s="5">
        <v>2155000000000</v>
      </c>
      <c r="Q236" s="5">
        <v>367000000000</v>
      </c>
    </row>
    <row r="237" spans="2:26" ht="15.5" x14ac:dyDescent="0.35">
      <c r="C237" t="s">
        <v>229</v>
      </c>
      <c r="M237" s="5">
        <v>56</v>
      </c>
    </row>
    <row r="238" spans="2:26" ht="15.5" x14ac:dyDescent="0.35">
      <c r="C238" t="s">
        <v>77</v>
      </c>
      <c r="M238" s="6">
        <v>0.58430000000000004</v>
      </c>
    </row>
    <row r="239" spans="2:26" ht="15.5" x14ac:dyDescent="0.35">
      <c r="C239" t="s">
        <v>230</v>
      </c>
      <c r="M239" s="6">
        <v>5.7800000000000004E-2</v>
      </c>
    </row>
    <row r="240" spans="2:26" ht="15.5" x14ac:dyDescent="0.35">
      <c r="C240" t="s">
        <v>57</v>
      </c>
      <c r="D240" s="6">
        <v>29.06</v>
      </c>
      <c r="E240" s="6">
        <v>15.41</v>
      </c>
      <c r="F240" s="6">
        <v>-9.56</v>
      </c>
      <c r="G240" s="6">
        <v>11.03</v>
      </c>
      <c r="H240" s="6">
        <v>88.94</v>
      </c>
      <c r="I240" s="6">
        <v>42.02</v>
      </c>
      <c r="J240" s="6">
        <v>-314.04000000000002</v>
      </c>
      <c r="K240" s="6">
        <v>31.53</v>
      </c>
      <c r="L240" s="6">
        <v>60.22</v>
      </c>
      <c r="M240" s="6">
        <v>36.090000000000003</v>
      </c>
      <c r="N240" s="6">
        <v>-711.66</v>
      </c>
      <c r="O240" s="6">
        <v>60.55</v>
      </c>
      <c r="P240" s="6">
        <v>419.68</v>
      </c>
      <c r="Q240" s="6">
        <v>71.430000000000007</v>
      </c>
    </row>
    <row r="241" spans="3:17" ht="15.5" x14ac:dyDescent="0.35">
      <c r="C241" t="s">
        <v>79</v>
      </c>
      <c r="M241" s="5">
        <v>56</v>
      </c>
    </row>
    <row r="242" spans="3:17" ht="15.5" x14ac:dyDescent="0.35">
      <c r="C242" t="s">
        <v>231</v>
      </c>
      <c r="M242" s="6">
        <v>0.58430000000000004</v>
      </c>
    </row>
    <row r="243" spans="3:17" ht="15.5" x14ac:dyDescent="0.35">
      <c r="C243" t="s">
        <v>232</v>
      </c>
      <c r="M243" s="6">
        <v>5.7800000000000004E-2</v>
      </c>
    </row>
    <row r="244" spans="3:17" ht="15.5" x14ac:dyDescent="0.35">
      <c r="C244" t="s">
        <v>233</v>
      </c>
      <c r="D244" s="5">
        <v>846000000000</v>
      </c>
      <c r="E244" s="5">
        <v>744000000000</v>
      </c>
      <c r="F244" s="5">
        <v>1052000000000</v>
      </c>
      <c r="G244" s="5">
        <v>1179000000000</v>
      </c>
      <c r="H244" s="5">
        <v>3180000000000</v>
      </c>
      <c r="I244" s="5">
        <v>4419000000000</v>
      </c>
      <c r="J244" s="5">
        <v>1944000000000</v>
      </c>
      <c r="K244" s="5">
        <v>1049000000000</v>
      </c>
      <c r="L244" s="5">
        <v>1244000000000</v>
      </c>
      <c r="M244" s="5">
        <v>1805000000000</v>
      </c>
      <c r="N244" s="5">
        <v>1803000000000</v>
      </c>
      <c r="O244" s="5">
        <v>1658000000000</v>
      </c>
      <c r="P244" s="5">
        <v>2124000000000</v>
      </c>
      <c r="Q244" s="5">
        <v>1458000000000</v>
      </c>
    </row>
    <row r="245" spans="3:17" ht="15.5" x14ac:dyDescent="0.35">
      <c r="C245" t="s">
        <v>234</v>
      </c>
      <c r="M245" s="5">
        <v>56</v>
      </c>
    </row>
    <row r="246" spans="3:17" ht="15.5" x14ac:dyDescent="0.35">
      <c r="C246" t="s">
        <v>235</v>
      </c>
      <c r="M246" s="6">
        <v>0.58430000000000004</v>
      </c>
    </row>
    <row r="247" spans="3:17" ht="15.5" x14ac:dyDescent="0.35">
      <c r="C247" t="s">
        <v>236</v>
      </c>
      <c r="M247" s="6">
        <v>5.7800000000000004E-2</v>
      </c>
    </row>
    <row r="248" spans="3:17" ht="15.5" x14ac:dyDescent="0.35">
      <c r="C248" t="s">
        <v>237</v>
      </c>
      <c r="I248" s="6">
        <v>5.6</v>
      </c>
    </row>
    <row r="249" spans="3:17" ht="15.5" x14ac:dyDescent="0.35">
      <c r="C249" t="s">
        <v>238</v>
      </c>
      <c r="I249" s="6">
        <v>10.84</v>
      </c>
    </row>
    <row r="250" spans="3:17" ht="15.5" x14ac:dyDescent="0.35">
      <c r="C250" t="s">
        <v>239</v>
      </c>
      <c r="I250" s="6">
        <v>6.95</v>
      </c>
    </row>
    <row r="251" spans="3:17" ht="15.5" x14ac:dyDescent="0.35">
      <c r="C251" t="s">
        <v>240</v>
      </c>
      <c r="I251" s="6">
        <v>9.2300000000000007E-2</v>
      </c>
    </row>
    <row r="252" spans="3:17" ht="15.5" x14ac:dyDescent="0.35">
      <c r="C252" t="s">
        <v>241</v>
      </c>
      <c r="I252" s="6">
        <v>0.67</v>
      </c>
    </row>
    <row r="253" spans="3:17" ht="15.5" x14ac:dyDescent="0.35">
      <c r="C253" t="s">
        <v>242</v>
      </c>
      <c r="I253" s="6">
        <v>0.37</v>
      </c>
    </row>
    <row r="254" spans="3:17" ht="15.5" x14ac:dyDescent="0.35">
      <c r="C254" t="s">
        <v>243</v>
      </c>
      <c r="I254" s="6">
        <v>-4.6100000000000003</v>
      </c>
    </row>
    <row r="255" spans="3:17" ht="15.5" x14ac:dyDescent="0.35">
      <c r="C255" t="s">
        <v>244</v>
      </c>
      <c r="I255" s="6">
        <v>-4.46</v>
      </c>
    </row>
    <row r="256" spans="3:17" ht="15.5" x14ac:dyDescent="0.35">
      <c r="C256" t="s">
        <v>245</v>
      </c>
      <c r="I256" s="6">
        <v>12.18</v>
      </c>
    </row>
    <row r="257" spans="3:9" ht="15.5" x14ac:dyDescent="0.35">
      <c r="C257" t="s">
        <v>246</v>
      </c>
      <c r="I257" s="6">
        <v>9.65</v>
      </c>
    </row>
    <row r="258" spans="3:9" ht="15.5" x14ac:dyDescent="0.35">
      <c r="C258" t="s">
        <v>247</v>
      </c>
      <c r="I258" s="6">
        <v>0.1</v>
      </c>
    </row>
    <row r="259" spans="3:9" ht="15.5" x14ac:dyDescent="0.35">
      <c r="C259" t="s">
        <v>248</v>
      </c>
      <c r="I259" s="6">
        <v>-0.38</v>
      </c>
    </row>
    <row r="260" spans="3:9" ht="15.5" x14ac:dyDescent="0.35">
      <c r="C260" t="s">
        <v>249</v>
      </c>
      <c r="I260" s="6">
        <v>45.94</v>
      </c>
    </row>
    <row r="261" spans="3:9" ht="15.5" x14ac:dyDescent="0.35">
      <c r="C261" t="s">
        <v>250</v>
      </c>
      <c r="I261" s="6">
        <v>88.94</v>
      </c>
    </row>
    <row r="262" spans="3:9" ht="15.5" x14ac:dyDescent="0.35">
      <c r="C262" t="s">
        <v>251</v>
      </c>
      <c r="I262" s="6">
        <v>744.11</v>
      </c>
    </row>
    <row r="263" spans="3:9" ht="15.5" x14ac:dyDescent="0.35">
      <c r="C263" t="s">
        <v>252</v>
      </c>
      <c r="D263" s="6">
        <v>51.43</v>
      </c>
    </row>
    <row r="264" spans="3:9" ht="15.5" x14ac:dyDescent="0.35">
      <c r="C264" t="s">
        <v>253</v>
      </c>
      <c r="I264" s="6">
        <v>1338.93</v>
      </c>
    </row>
    <row r="265" spans="3:9" ht="15.5" x14ac:dyDescent="0.35">
      <c r="C265" t="s">
        <v>254</v>
      </c>
      <c r="I265" s="6">
        <v>-111.6</v>
      </c>
    </row>
    <row r="266" spans="3:9" ht="15.5" x14ac:dyDescent="0.35">
      <c r="C266" t="s">
        <v>255</v>
      </c>
      <c r="D266" s="6">
        <v>2.95</v>
      </c>
    </row>
    <row r="267" spans="3:9" ht="15.5" x14ac:dyDescent="0.35">
      <c r="C267" t="s">
        <v>256</v>
      </c>
      <c r="D267" s="6">
        <v>0.26</v>
      </c>
    </row>
    <row r="268" spans="3:9" ht="15.5" x14ac:dyDescent="0.35">
      <c r="C268" t="s">
        <v>395</v>
      </c>
      <c r="D268" s="6">
        <v>0.16</v>
      </c>
    </row>
    <row r="269" spans="3:9" ht="15.5" x14ac:dyDescent="0.35">
      <c r="C269" t="s">
        <v>257</v>
      </c>
      <c r="D269" s="6">
        <v>0.57999999999999996</v>
      </c>
    </row>
    <row r="270" spans="3:9" ht="15.5" x14ac:dyDescent="0.35">
      <c r="C270" t="s">
        <v>396</v>
      </c>
      <c r="D270" s="6">
        <v>0.1</v>
      </c>
    </row>
    <row r="271" spans="3:9" ht="15.5" x14ac:dyDescent="0.35">
      <c r="C271" t="s">
        <v>258</v>
      </c>
      <c r="D271" s="6">
        <v>1.57</v>
      </c>
    </row>
    <row r="272" spans="3:9" ht="15.5" x14ac:dyDescent="0.35">
      <c r="C272" t="s">
        <v>259</v>
      </c>
      <c r="I272" s="6">
        <v>5.78</v>
      </c>
    </row>
    <row r="273" spans="3:9" ht="15.5" x14ac:dyDescent="0.35">
      <c r="C273" t="s">
        <v>13</v>
      </c>
      <c r="D273" s="5">
        <v>-55000000000</v>
      </c>
    </row>
    <row r="274" spans="3:9" ht="15.5" x14ac:dyDescent="0.35">
      <c r="C274" t="s">
        <v>260</v>
      </c>
      <c r="I274" s="6">
        <v>5.71</v>
      </c>
    </row>
    <row r="275" spans="3:9" ht="15.5" x14ac:dyDescent="0.35">
      <c r="C275" t="s">
        <v>261</v>
      </c>
      <c r="I275" s="6">
        <v>2.1899999999999999E-2</v>
      </c>
    </row>
    <row r="276" spans="3:9" ht="15.5" x14ac:dyDescent="0.35">
      <c r="C276" t="s">
        <v>262</v>
      </c>
      <c r="I276" s="6">
        <v>3.4300000000000004E-2</v>
      </c>
    </row>
    <row r="277" spans="3:9" ht="15.5" x14ac:dyDescent="0.35">
      <c r="C277" t="s">
        <v>263</v>
      </c>
      <c r="I277" s="6">
        <v>3.56E-2</v>
      </c>
    </row>
    <row r="278" spans="3:9" ht="15.5" x14ac:dyDescent="0.35">
      <c r="C278" t="s">
        <v>264</v>
      </c>
      <c r="I278" s="6">
        <v>2.9900000000000003E-2</v>
      </c>
    </row>
    <row r="279" spans="3:9" ht="15.5" x14ac:dyDescent="0.35">
      <c r="C279" t="s">
        <v>265</v>
      </c>
      <c r="D279" s="6">
        <v>4.51</v>
      </c>
    </row>
    <row r="280" spans="3:9" ht="15.5" x14ac:dyDescent="0.35">
      <c r="C280" t="s">
        <v>266</v>
      </c>
      <c r="D280" s="6">
        <v>1293.71</v>
      </c>
    </row>
    <row r="281" spans="3:9" ht="15.5" x14ac:dyDescent="0.35">
      <c r="C281" t="s">
        <v>267</v>
      </c>
      <c r="D281" s="6">
        <v>42.1</v>
      </c>
    </row>
    <row r="282" spans="3:9" ht="15.5" x14ac:dyDescent="0.35">
      <c r="C282" t="s">
        <v>268</v>
      </c>
      <c r="D282" s="6">
        <v>1256.1199999999999</v>
      </c>
    </row>
    <row r="283" spans="3:9" ht="15.5" x14ac:dyDescent="0.35">
      <c r="C283" t="s">
        <v>269</v>
      </c>
      <c r="D283" s="6">
        <v>20.18</v>
      </c>
    </row>
    <row r="284" spans="3:9" ht="15.5" x14ac:dyDescent="0.35">
      <c r="C284" t="s">
        <v>270</v>
      </c>
      <c r="I284" s="6">
        <v>0.35</v>
      </c>
    </row>
    <row r="285" spans="3:9" ht="15.5" x14ac:dyDescent="0.35">
      <c r="C285" t="s">
        <v>271</v>
      </c>
      <c r="I285" s="6">
        <v>0.37</v>
      </c>
    </row>
    <row r="286" spans="3:9" ht="15.5" x14ac:dyDescent="0.35">
      <c r="C286" t="s">
        <v>53</v>
      </c>
      <c r="I286" s="5">
        <v>2557000000000</v>
      </c>
    </row>
    <row r="287" spans="3:9" ht="15.5" x14ac:dyDescent="0.35">
      <c r="C287" t="s">
        <v>272</v>
      </c>
      <c r="I287" s="5">
        <v>3351000000000</v>
      </c>
    </row>
    <row r="288" spans="3:9" ht="15.5" x14ac:dyDescent="0.35">
      <c r="C288" t="s">
        <v>273</v>
      </c>
      <c r="I288" s="5">
        <v>5130000000</v>
      </c>
    </row>
    <row r="289" spans="3:9" ht="15.5" x14ac:dyDescent="0.35">
      <c r="C289" t="s">
        <v>274</v>
      </c>
      <c r="I289" s="6">
        <v>9.3299999999999994E-2</v>
      </c>
    </row>
    <row r="290" spans="3:9" ht="15.5" x14ac:dyDescent="0.35">
      <c r="C290" t="s">
        <v>275</v>
      </c>
      <c r="D290" s="6">
        <v>0.3115</v>
      </c>
    </row>
    <row r="291" spans="3:9" ht="15.5" x14ac:dyDescent="0.35">
      <c r="C291" t="s">
        <v>276</v>
      </c>
      <c r="D291" s="6">
        <v>0.18640000000000001</v>
      </c>
    </row>
    <row r="292" spans="3:9" ht="15.5" x14ac:dyDescent="0.35">
      <c r="C292" t="s">
        <v>277</v>
      </c>
      <c r="D292" s="6">
        <v>0.1764</v>
      </c>
    </row>
    <row r="293" spans="3:9" ht="15.5" x14ac:dyDescent="0.35">
      <c r="C293" t="s">
        <v>278</v>
      </c>
      <c r="D293" s="6">
        <v>-0.24359999999999998</v>
      </c>
    </row>
    <row r="294" spans="3:9" ht="15.5" x14ac:dyDescent="0.35">
      <c r="C294" t="s">
        <v>279</v>
      </c>
      <c r="D294" s="6">
        <v>0.55710000000000004</v>
      </c>
    </row>
    <row r="295" spans="3:9" ht="15.5" x14ac:dyDescent="0.35">
      <c r="C295" t="s">
        <v>280</v>
      </c>
      <c r="D295" s="6">
        <v>1.2812000000000001</v>
      </c>
    </row>
    <row r="296" spans="3:9" ht="15.5" x14ac:dyDescent="0.35">
      <c r="C296" t="s">
        <v>281</v>
      </c>
      <c r="I296" s="5">
        <v>56</v>
      </c>
    </row>
    <row r="297" spans="3:9" ht="15.5" x14ac:dyDescent="0.35">
      <c r="C297" t="s">
        <v>285</v>
      </c>
      <c r="I297" t="s">
        <v>1209</v>
      </c>
    </row>
    <row r="298" spans="3:9" ht="15.5" x14ac:dyDescent="0.35">
      <c r="C298" t="s">
        <v>287</v>
      </c>
      <c r="I298" s="5">
        <v>6</v>
      </c>
    </row>
    <row r="299" spans="3:9" ht="15.5" x14ac:dyDescent="0.35">
      <c r="C299" t="s">
        <v>288</v>
      </c>
      <c r="I299" s="6">
        <v>0.34</v>
      </c>
    </row>
    <row r="300" spans="3:9" ht="15.5" x14ac:dyDescent="0.35">
      <c r="C300" t="s">
        <v>289</v>
      </c>
      <c r="I300" s="6">
        <v>0.67</v>
      </c>
    </row>
    <row r="301" spans="3:9" ht="15.5" x14ac:dyDescent="0.35">
      <c r="C301" t="s">
        <v>290</v>
      </c>
      <c r="I301" s="6">
        <v>0.56999999999999995</v>
      </c>
    </row>
    <row r="302" spans="3:9" ht="15.5" x14ac:dyDescent="0.35">
      <c r="C302" t="s">
        <v>291</v>
      </c>
      <c r="I302" s="6">
        <v>0.71</v>
      </c>
    </row>
    <row r="303" spans="3:9" ht="15.5" x14ac:dyDescent="0.35">
      <c r="C303" t="s">
        <v>292</v>
      </c>
      <c r="I303" s="6">
        <v>0.68</v>
      </c>
    </row>
    <row r="304" spans="3:9" ht="15.5" x14ac:dyDescent="0.35">
      <c r="C304" t="s">
        <v>293</v>
      </c>
      <c r="I304" s="6">
        <v>0.88</v>
      </c>
    </row>
    <row r="305" spans="3:9" ht="15.5" x14ac:dyDescent="0.35">
      <c r="C305" t="s">
        <v>294</v>
      </c>
      <c r="I305" s="6">
        <v>0.3</v>
      </c>
    </row>
    <row r="306" spans="3:9" ht="15.5" x14ac:dyDescent="0.35">
      <c r="C306" t="s">
        <v>295</v>
      </c>
      <c r="I306" s="5">
        <v>3821000000000</v>
      </c>
    </row>
    <row r="307" spans="3:9" ht="15.5" x14ac:dyDescent="0.35">
      <c r="C307" t="s">
        <v>296</v>
      </c>
      <c r="I307" s="5">
        <v>732000000000</v>
      </c>
    </row>
    <row r="308" spans="3:9" ht="15.5" x14ac:dyDescent="0.35">
      <c r="C308" t="s">
        <v>297</v>
      </c>
      <c r="I308" s="5">
        <v>347000000000</v>
      </c>
    </row>
    <row r="309" spans="3:9" ht="15.5" x14ac:dyDescent="0.35">
      <c r="C309" t="s">
        <v>298</v>
      </c>
      <c r="I309" s="5">
        <v>236000000000</v>
      </c>
    </row>
    <row r="310" spans="3:9" ht="15.5" x14ac:dyDescent="0.35">
      <c r="C310" t="s">
        <v>299</v>
      </c>
      <c r="D310" s="5">
        <v>264000000000</v>
      </c>
    </row>
    <row r="311" spans="3:9" ht="15.5" x14ac:dyDescent="0.35">
      <c r="C311" t="s">
        <v>300</v>
      </c>
      <c r="D311" s="5">
        <v>10775000000000</v>
      </c>
    </row>
    <row r="312" spans="3:9" ht="15.5" x14ac:dyDescent="0.35">
      <c r="C312" t="s">
        <v>301</v>
      </c>
      <c r="D312" s="5">
        <v>3956000000000</v>
      </c>
    </row>
    <row r="313" spans="3:9" ht="15.5" x14ac:dyDescent="0.35">
      <c r="C313" t="s">
        <v>212</v>
      </c>
      <c r="D313" s="5">
        <v>5958000000000</v>
      </c>
    </row>
    <row r="314" spans="3:9" ht="15.5" x14ac:dyDescent="0.35">
      <c r="C314" t="s">
        <v>211</v>
      </c>
      <c r="I314" s="5">
        <v>6875000000000</v>
      </c>
    </row>
    <row r="315" spans="3:9" ht="15.5" x14ac:dyDescent="0.35">
      <c r="C315" t="s">
        <v>210</v>
      </c>
      <c r="D315" s="5">
        <v>12000000000</v>
      </c>
    </row>
    <row r="316" spans="3:9" ht="15.5" x14ac:dyDescent="0.35">
      <c r="C316" t="s">
        <v>209</v>
      </c>
      <c r="D316" s="5">
        <v>1102000000000</v>
      </c>
    </row>
    <row r="317" spans="3:9" ht="15.5" x14ac:dyDescent="0.35">
      <c r="C317" t="s">
        <v>24</v>
      </c>
      <c r="D317" s="5">
        <v>1114000000000</v>
      </c>
    </row>
    <row r="318" spans="3:9" ht="15.5" x14ac:dyDescent="0.35">
      <c r="C318" t="s">
        <v>21</v>
      </c>
      <c r="D318" s="5">
        <v>850000000000</v>
      </c>
    </row>
    <row r="319" spans="3:9" ht="15.5" x14ac:dyDescent="0.35">
      <c r="C319" t="s">
        <v>302</v>
      </c>
      <c r="I319" s="5">
        <v>6819000000000</v>
      </c>
    </row>
    <row r="320" spans="3:9" ht="15.5" x14ac:dyDescent="0.35">
      <c r="C320" t="s">
        <v>303</v>
      </c>
      <c r="I320" s="5">
        <v>-555000000000</v>
      </c>
    </row>
    <row r="321" spans="3:9" ht="15.5" x14ac:dyDescent="0.35">
      <c r="C321" t="s">
        <v>304</v>
      </c>
      <c r="I321" s="5">
        <v>-11000000000</v>
      </c>
    </row>
    <row r="322" spans="3:9" ht="15.5" x14ac:dyDescent="0.35">
      <c r="C322" t="s">
        <v>305</v>
      </c>
      <c r="I322" s="5">
        <v>303000000000</v>
      </c>
    </row>
    <row r="323" spans="3:9" ht="15.5" x14ac:dyDescent="0.35">
      <c r="C323" t="s">
        <v>306</v>
      </c>
      <c r="I323" s="5">
        <v>-18000000000</v>
      </c>
    </row>
    <row r="324" spans="3:9" ht="15.5" x14ac:dyDescent="0.35">
      <c r="C324" t="s">
        <v>307</v>
      </c>
      <c r="I324" s="5">
        <v>-573000000000</v>
      </c>
    </row>
  </sheetData>
  <pageMargins left="0.7" right="0.7" top="0.75" bottom="0.75" header="0.3" footer="0.3"/>
  <ignoredErrors>
    <ignoredError sqref="A1:Z32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1211</v>
      </c>
      <c r="D2" s="2" vm="286">
        <f ca="1">IFERROR(_xlfn.STOCKHISTORY("XIDX:" &amp; $C$1, D3, , 0, 0, 1), "Libur")</f>
        <v>670</v>
      </c>
      <c r="E2" s="2" vm="120">
        <f ca="1">IFERROR(_xlfn.STOCKHISTORY("XIDX:" &amp; $C$1, E3, , 0, 0, 1), "Libur")</f>
        <v>680</v>
      </c>
      <c r="H2" s="2" vm="120">
        <f ca="1">IFERROR(INDEX(D2:G2,COUNT(D2:G2)),"")</f>
        <v>680</v>
      </c>
      <c r="I2" s="2" vm="105">
        <f t="shared" ref="I2:Z2" ca="1" si="0">IFERROR(_xlfn.STOCKHISTORY("XIDX:" &amp; $C$1, I1, , 0, 0, 1), "Libur")</f>
        <v>765</v>
      </c>
      <c r="J2" s="2" vm="287">
        <f t="shared" ca="1" si="0"/>
        <v>322</v>
      </c>
      <c r="K2" s="2" t="str">
        <f t="shared" ca="1" si="0"/>
        <v>Libur</v>
      </c>
      <c r="L2" s="2" vm="160">
        <f t="shared" ca="1" si="0"/>
        <v>585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260">
        <f t="shared" ca="1" si="0"/>
        <v>215</v>
      </c>
      <c r="Q2" s="2" t="str">
        <f t="shared" ca="1" si="0"/>
        <v>Libur</v>
      </c>
      <c r="R2" s="2" vm="263">
        <f t="shared" ca="1" si="0"/>
        <v>270</v>
      </c>
      <c r="S2" s="2" vm="288">
        <f t="shared" ca="1" si="0"/>
        <v>262.5</v>
      </c>
      <c r="T2" s="2" vm="12">
        <f t="shared" ca="1" si="0"/>
        <v>240</v>
      </c>
      <c r="U2" s="2" vm="289">
        <f t="shared" ca="1" si="0"/>
        <v>163.75</v>
      </c>
      <c r="V2" s="2" vm="290">
        <f t="shared" ca="1" si="0"/>
        <v>99.5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-1206632614897</v>
      </c>
      <c r="E4" s="2">
        <f>IFERROR(INDEX(E51:E500,MATCH($C$4,$C$51:$C$500,0)),"")</f>
        <v>1344350909278</v>
      </c>
      <c r="H4" s="2">
        <f>IFERROR(SUM(D4:G4)*(4/MAX(1,COUNT(D4:G4))),"")</f>
        <v>275436588762</v>
      </c>
      <c r="I4" s="2">
        <f t="shared" ref="I4:Z4" si="1">IFERROR(INDEX(I51:I500,MATCH($C$4,$C$51:$C$500,0)),"")</f>
        <v>4152629233339</v>
      </c>
      <c r="J4" s="2">
        <f t="shared" si="1"/>
        <v>3409974360777</v>
      </c>
      <c r="K4" s="2">
        <f t="shared" si="1"/>
        <v>3019681482377</v>
      </c>
      <c r="L4" s="2">
        <f t="shared" si="1"/>
        <v>2076116617010</v>
      </c>
      <c r="M4" s="2">
        <f t="shared" si="1"/>
        <v>1753770002196</v>
      </c>
      <c r="N4" s="2">
        <f t="shared" si="1"/>
        <v>1220142637207</v>
      </c>
      <c r="O4" s="2">
        <f t="shared" si="1"/>
        <v>1167490752228</v>
      </c>
      <c r="P4" s="2">
        <f t="shared" si="1"/>
        <v>1132421357486</v>
      </c>
      <c r="Q4" s="2">
        <f t="shared" si="1"/>
        <v>1107453771288</v>
      </c>
      <c r="R4" s="2">
        <f t="shared" si="1"/>
        <v>991830802449</v>
      </c>
      <c r="S4" s="2">
        <f t="shared" si="1"/>
        <v>938014375199</v>
      </c>
      <c r="T4" s="2">
        <f t="shared" si="1"/>
        <v>817564673523</v>
      </c>
      <c r="U4" s="2">
        <f t="shared" si="1"/>
        <v>646489819605</v>
      </c>
      <c r="V4" s="2">
        <f t="shared" si="1"/>
        <v>446833887725</v>
      </c>
      <c r="W4" s="2">
        <f t="shared" si="1"/>
        <v>355829206778</v>
      </c>
      <c r="X4" s="2">
        <f t="shared" si="1"/>
        <v>321439894566</v>
      </c>
      <c r="Y4" s="2">
        <f t="shared" si="1"/>
        <v>202011922225</v>
      </c>
      <c r="Z4" s="2">
        <f t="shared" si="1"/>
        <v>174671479994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70231843700</v>
      </c>
      <c r="E5" s="2">
        <f>IFERROR(INDEX(E51:E500,MATCH($C$5,$C$51:$C$500,0)),"")</f>
        <v>48093166427</v>
      </c>
      <c r="H5" s="2">
        <f>IFERROR(SUM(D5:G5)*(4/MAX(1,COUNT(D5:G5))),"")</f>
        <v>236650020254</v>
      </c>
      <c r="I5" s="2">
        <f t="shared" ref="I5:Z5" si="2">IFERROR(INDEX(I51:I500,MATCH($C$5,$C$51:$C$500,0)),"")</f>
        <v>145450510671</v>
      </c>
      <c r="J5" s="2">
        <f t="shared" si="2"/>
        <v>60110849844</v>
      </c>
      <c r="K5" s="2">
        <f t="shared" si="2"/>
        <v>116037664848</v>
      </c>
      <c r="L5" s="2">
        <f t="shared" si="2"/>
        <v>-16460725686</v>
      </c>
      <c r="M5" s="2">
        <f t="shared" si="2"/>
        <v>52605237916</v>
      </c>
      <c r="N5" s="2">
        <f t="shared" si="2"/>
        <v>44781312438</v>
      </c>
      <c r="O5" s="2">
        <f t="shared" si="2"/>
        <v>17442239322</v>
      </c>
      <c r="P5" s="2">
        <f t="shared" si="2"/>
        <v>-154968828144</v>
      </c>
      <c r="Q5" s="2">
        <f t="shared" si="2"/>
        <v>-89021568845</v>
      </c>
      <c r="R5" s="2">
        <f t="shared" si="2"/>
        <v>-64914666721</v>
      </c>
      <c r="S5" s="2">
        <f t="shared" si="2"/>
        <v>-19968957269</v>
      </c>
      <c r="T5" s="2">
        <f t="shared" si="2"/>
        <v>260090320832</v>
      </c>
      <c r="U5" s="2">
        <f t="shared" si="2"/>
        <v>101995610636</v>
      </c>
      <c r="V5" s="2">
        <f t="shared" si="2"/>
        <v>353836893690</v>
      </c>
      <c r="W5" s="2">
        <f t="shared" si="2"/>
        <v>-18750583285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1116382932707</v>
      </c>
      <c r="E6" s="2">
        <f>IFERROR(INDEX(E51:E500,MATCH($C$6,$C$51:$C$500,0)),"")</f>
        <v>1076151089006</v>
      </c>
      <c r="H6" s="2">
        <f>IFERROR(INDEX(D6:G6,COUNT(D6:G6)),"")</f>
        <v>1076151089006</v>
      </c>
      <c r="I6" s="2">
        <f t="shared" ref="I6:Z6" si="3">IFERROR(INDEX(I51:I500,MATCH($C$6,$C$51:$C$500,0)),"")</f>
        <v>1028057922579</v>
      </c>
      <c r="J6" s="2">
        <f t="shared" si="3"/>
        <v>900607411909</v>
      </c>
      <c r="K6" s="2">
        <f t="shared" si="3"/>
        <v>843744702806</v>
      </c>
      <c r="L6" s="2">
        <f t="shared" si="3"/>
        <v>730148693223</v>
      </c>
      <c r="M6" s="2">
        <f t="shared" si="3"/>
        <v>871834713331</v>
      </c>
      <c r="N6" s="2">
        <f t="shared" si="3"/>
        <v>861079475415</v>
      </c>
      <c r="O6" s="2">
        <f t="shared" si="3"/>
        <v>848511733189</v>
      </c>
      <c r="P6" s="2">
        <f t="shared" si="3"/>
        <v>879819493867</v>
      </c>
      <c r="Q6" s="2">
        <f t="shared" si="3"/>
        <v>1071538322010</v>
      </c>
      <c r="R6" s="2">
        <f t="shared" si="3"/>
        <v>1186059890855</v>
      </c>
      <c r="S6" s="2">
        <f t="shared" si="3"/>
        <v>1275724557576</v>
      </c>
      <c r="T6" s="2">
        <f t="shared" si="3"/>
        <v>1324996014972</v>
      </c>
      <c r="U6" s="2">
        <f t="shared" si="3"/>
        <v>1088177561406</v>
      </c>
      <c r="V6" s="2">
        <f t="shared" si="3"/>
        <v>999681950768</v>
      </c>
      <c r="W6" s="2">
        <f t="shared" si="3"/>
        <v>658895057079</v>
      </c>
      <c r="X6" s="2">
        <f t="shared" si="3"/>
        <v>694445640364</v>
      </c>
      <c r="Y6" s="2">
        <f t="shared" si="3"/>
        <v>483501327397</v>
      </c>
      <c r="Z6" s="2">
        <f t="shared" si="3"/>
        <v>591958509390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</v>
      </c>
      <c r="E7" s="3">
        <f>IFERROR(INDEX(E51:E500,MATCH($C$7,$C$51:$C$500,0))/1000000000,"")</f>
        <v>3</v>
      </c>
      <c r="H7" s="3">
        <f>IFERROR(INDEX(D7:G7,COUNT(D7:G7)),"")</f>
        <v>3</v>
      </c>
      <c r="I7" s="3">
        <f t="shared" ref="I7:Z7" si="4">IFERROR(INDEX(I51:I500,MATCH($C$7,$C$51:$C$500,0))/1000000000,"")</f>
        <v>3</v>
      </c>
      <c r="J7" s="3">
        <f t="shared" si="4"/>
        <v>3</v>
      </c>
      <c r="K7" s="3">
        <f t="shared" si="4"/>
        <v>0.3</v>
      </c>
      <c r="L7" s="3">
        <f t="shared" si="4"/>
        <v>0.3</v>
      </c>
      <c r="M7" s="3">
        <f t="shared" si="4"/>
        <v>0.15</v>
      </c>
      <c r="N7" s="3">
        <f t="shared" si="4"/>
        <v>0.15</v>
      </c>
      <c r="O7" s="3">
        <f t="shared" si="4"/>
        <v>0.15</v>
      </c>
      <c r="P7" s="3">
        <f t="shared" si="4"/>
        <v>0.15</v>
      </c>
      <c r="Q7" s="3">
        <f t="shared" si="4"/>
        <v>0.15</v>
      </c>
      <c r="R7" s="3">
        <f t="shared" si="4"/>
        <v>0.15</v>
      </c>
      <c r="S7" s="3">
        <f t="shared" si="4"/>
        <v>0.15</v>
      </c>
      <c r="T7" s="3">
        <f t="shared" si="4"/>
        <v>0.15</v>
      </c>
      <c r="U7" s="3">
        <f t="shared" si="4"/>
        <v>0.15</v>
      </c>
      <c r="V7" s="3">
        <f t="shared" si="4"/>
        <v>0.15</v>
      </c>
      <c r="W7" s="3">
        <f t="shared" si="4"/>
        <v>0.15</v>
      </c>
      <c r="X7" s="3">
        <f t="shared" si="4"/>
        <v>0.15</v>
      </c>
      <c r="Y7" s="3">
        <f t="shared" si="4"/>
        <v>0.15</v>
      </c>
      <c r="Z7" s="3">
        <f t="shared" si="4"/>
        <v>0.15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-55000000000</v>
      </c>
      <c r="E8" s="2">
        <f>IFERROR(INDEX(E51:E500,MATCH("Free cash flow (Quarter)",$C$51:$C$500,0)),"")</f>
        <v>328000000000</v>
      </c>
      <c r="H8" s="2">
        <f>IFERROR(INDEX(D8:G8,COUNT(D8:G8)),"")</f>
        <v>328000000000</v>
      </c>
      <c r="I8" s="2">
        <f t="shared" ref="I8:Z8" si="5">IFERROR(INDEX(I51:I500,MATCH($C$8,$C$51:$C$500,0)),"")</f>
        <v>495000000000</v>
      </c>
      <c r="J8" s="2">
        <f t="shared" si="5"/>
        <v>131000000000</v>
      </c>
      <c r="K8" s="2">
        <f t="shared" si="5"/>
        <v>-16000000000</v>
      </c>
      <c r="L8" s="2">
        <f t="shared" si="5"/>
        <v>-4000000000</v>
      </c>
      <c r="M8" s="2">
        <f t="shared" si="5"/>
        <v>160000000000</v>
      </c>
      <c r="N8" s="2">
        <f t="shared" si="5"/>
        <v>204000000000</v>
      </c>
      <c r="O8" s="2">
        <f t="shared" si="5"/>
        <v>-11000000000</v>
      </c>
      <c r="P8" s="2">
        <f t="shared" si="5"/>
        <v>81000000000</v>
      </c>
      <c r="Q8" s="2">
        <f t="shared" si="5"/>
        <v>123000000000</v>
      </c>
      <c r="R8" s="2">
        <f t="shared" si="5"/>
        <v>-37000000000</v>
      </c>
      <c r="S8" s="2">
        <f t="shared" si="5"/>
        <v>-9000000000</v>
      </c>
      <c r="T8" s="2">
        <f t="shared" si="5"/>
        <v>-142000000000</v>
      </c>
      <c r="U8" s="2">
        <f t="shared" si="5"/>
        <v>7000000000</v>
      </c>
      <c r="V8" s="2">
        <f t="shared" si="5"/>
        <v>38000000000</v>
      </c>
      <c r="W8" s="2">
        <f t="shared" si="5"/>
        <v>16000000000</v>
      </c>
      <c r="X8" s="2">
        <f t="shared" si="5"/>
        <v>-8000000000</v>
      </c>
      <c r="Y8" s="2">
        <f t="shared" si="5"/>
        <v>-23000000000</v>
      </c>
      <c r="Z8" s="2">
        <f t="shared" si="5"/>
        <v>32000000000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-18.48</v>
      </c>
      <c r="E9" s="3">
        <f>IFERROR(INDEX(E51:E500,MATCH("Free cash flow per share (Quarter)",$C$51:$C$500,0)),"")</f>
        <v>109.32</v>
      </c>
      <c r="H9" s="3">
        <f>IFERROR(INDEX(D9:G9,COUNT(D9:G9)),"")</f>
        <v>109.32</v>
      </c>
      <c r="I9" s="3">
        <f t="shared" ref="I9:Z9" si="6">IFERROR(INDEX(I51:I500,MATCH($C$9,$C$51:$C$500,0)),"")</f>
        <v>165.09</v>
      </c>
      <c r="J9" s="3">
        <f t="shared" si="6"/>
        <v>43.53</v>
      </c>
      <c r="K9" s="3">
        <f t="shared" si="6"/>
        <v>-53.93</v>
      </c>
      <c r="L9" s="3">
        <f t="shared" si="6"/>
        <v>-12.14</v>
      </c>
      <c r="M9" s="3">
        <f t="shared" si="6"/>
        <v>1063.79</v>
      </c>
      <c r="N9" s="3">
        <f t="shared" si="6"/>
        <v>1356.71</v>
      </c>
      <c r="O9" s="3">
        <f t="shared" si="6"/>
        <v>-73.53</v>
      </c>
      <c r="P9" s="3">
        <f t="shared" si="6"/>
        <v>541.29</v>
      </c>
      <c r="Q9" s="3">
        <f t="shared" si="6"/>
        <v>821.58</v>
      </c>
      <c r="R9" s="3">
        <f t="shared" si="6"/>
        <v>-249.07</v>
      </c>
      <c r="S9" s="3">
        <f t="shared" si="6"/>
        <v>-62.2</v>
      </c>
      <c r="T9" s="3">
        <f t="shared" si="6"/>
        <v>-946.33</v>
      </c>
      <c r="U9" s="3">
        <f t="shared" si="6"/>
        <v>48.9</v>
      </c>
      <c r="V9" s="3">
        <f t="shared" si="6"/>
        <v>254.77</v>
      </c>
      <c r="W9" s="3">
        <f t="shared" si="6"/>
        <v>109.86</v>
      </c>
      <c r="X9" s="3">
        <f t="shared" si="6"/>
        <v>-50.87</v>
      </c>
      <c r="Y9" s="3">
        <f t="shared" si="6"/>
        <v>-155.5</v>
      </c>
      <c r="Z9" s="3">
        <f t="shared" si="6"/>
        <v>216.57</v>
      </c>
    </row>
    <row r="10" spans="1:26" ht="15.5" x14ac:dyDescent="0.35">
      <c r="C10" t="s">
        <v>18</v>
      </c>
      <c r="D10" s="3">
        <f ca="1">IFERROR(IF(D9=0,"",D2/D9),"")</f>
        <v>-36.255411255411254</v>
      </c>
      <c r="E10" s="3">
        <f ca="1">IFERROR(IF(E9=0,"",E2/E9),"")</f>
        <v>6.220270764727406</v>
      </c>
      <c r="I10" s="3">
        <f t="shared" ref="I10:Z10" ca="1" si="7">IFERROR(IF(I9=0,"",I2/I9),"")</f>
        <v>4.6338360894057784</v>
      </c>
      <c r="J10" s="3">
        <f t="shared" ca="1" si="7"/>
        <v>7.3971973351711462</v>
      </c>
      <c r="K10" s="3" t="str">
        <f t="shared" ca="1" si="7"/>
        <v/>
      </c>
      <c r="L10" s="3">
        <f t="shared" ca="1" si="7"/>
        <v>-48.187808896210868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0.39719928319385173</v>
      </c>
      <c r="Q10" s="3" t="str">
        <f t="shared" ca="1" si="7"/>
        <v/>
      </c>
      <c r="R10" s="3">
        <f t="shared" ca="1" si="7"/>
        <v>-1.0840326012767496</v>
      </c>
      <c r="S10" s="3">
        <f t="shared" ca="1" si="7"/>
        <v>-4.220257234726688</v>
      </c>
      <c r="T10" s="3">
        <f t="shared" ca="1" si="7"/>
        <v>-0.25361131951856114</v>
      </c>
      <c r="U10" s="3">
        <f t="shared" ca="1" si="7"/>
        <v>3.3486707566462171</v>
      </c>
      <c r="V10" s="3">
        <f t="shared" ca="1" si="7"/>
        <v>0.3905483377163716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Z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-3757223708</v>
      </c>
      <c r="E15" s="2">
        <f>IFERROR(INDEX(E51:E500,MATCH($C$15,$C$51:$C$500,0)),"")</f>
        <v>-8050361014</v>
      </c>
      <c r="H15" s="2">
        <f>IFERROR(SUM(D15:G15)*(4/MAX(1,COUNT(D15:G15))),"")</f>
        <v>-23615169444</v>
      </c>
      <c r="I15" s="2">
        <f t="shared" ref="I15:Z15" si="12">IFERROR(INDEX(I51:I500,MATCH($C$15,$C$51:$C$500,0)),"")</f>
        <v>-23746960369</v>
      </c>
      <c r="J15" s="2">
        <f t="shared" si="12"/>
        <v>-13039426246</v>
      </c>
      <c r="K15" s="2">
        <f t="shared" si="12"/>
        <v>10011472312</v>
      </c>
      <c r="L15" s="2">
        <f t="shared" si="12"/>
        <v>-24759467839</v>
      </c>
      <c r="M15" s="2">
        <f t="shared" si="12"/>
        <v>-48878538652</v>
      </c>
      <c r="N15" s="2">
        <f t="shared" si="12"/>
        <v>-19005851331</v>
      </c>
      <c r="O15" s="2">
        <f t="shared" si="12"/>
        <v>-7771486906</v>
      </c>
      <c r="P15" s="2">
        <f t="shared" si="12"/>
        <v>-9406512964</v>
      </c>
      <c r="Q15" s="2">
        <f t="shared" si="12"/>
        <v>-4924919889</v>
      </c>
      <c r="R15" s="2">
        <f t="shared" si="12"/>
        <v>-2773686745</v>
      </c>
      <c r="S15" s="2">
        <f t="shared" si="12"/>
        <v>-17145664544</v>
      </c>
      <c r="T15" s="2">
        <f t="shared" si="12"/>
        <v>-15051659469</v>
      </c>
      <c r="U15" s="2">
        <f t="shared" si="12"/>
        <v>-21218753510</v>
      </c>
      <c r="V15" s="2">
        <f t="shared" si="12"/>
        <v>-10319943564</v>
      </c>
      <c r="W15" s="2">
        <f t="shared" si="12"/>
        <v>-11201946997</v>
      </c>
      <c r="X15" s="2">
        <f t="shared" si="12"/>
        <v>-15701762035</v>
      </c>
      <c r="Y15" s="2">
        <f t="shared" si="12"/>
        <v>-1461061204</v>
      </c>
      <c r="Z15" s="2">
        <f t="shared" si="12"/>
        <v>-2701346350</v>
      </c>
    </row>
    <row r="16" spans="1:26" ht="15.5" x14ac:dyDescent="0.35">
      <c r="C16" t="s">
        <v>29</v>
      </c>
      <c r="D16" s="2">
        <f>IFERROR(INDEX(D51:D500,MATCH($C$16,$C$51:$C$500,0)),"")</f>
        <v>73567969737</v>
      </c>
      <c r="E16" s="2">
        <f>IFERROR(INDEX(E51:E500,MATCH($C$16,$C$51:$C$500,0)),"")</f>
        <v>56886582757</v>
      </c>
      <c r="H16" s="2">
        <f>IFERROR(SUM(D16:G16)*(4/MAX(1,COUNT(D16:G16))),"")</f>
        <v>260909104988</v>
      </c>
      <c r="I16" s="2">
        <f t="shared" ref="I16:Z16" si="13">IFERROR(INDEX(I51:I500,MATCH($C$16,$C$51:$C$500,0)),"")</f>
        <v>168478413461</v>
      </c>
      <c r="J16" s="2">
        <f t="shared" si="13"/>
        <v>77168941349</v>
      </c>
      <c r="K16" s="2">
        <f t="shared" si="13"/>
        <v>14873855445</v>
      </c>
      <c r="L16" s="2">
        <f t="shared" si="13"/>
        <v>98598182213</v>
      </c>
      <c r="M16" s="2">
        <f t="shared" si="13"/>
        <v>147263305972</v>
      </c>
      <c r="N16" s="2">
        <f t="shared" si="13"/>
        <v>111914336371</v>
      </c>
      <c r="O16" s="2">
        <f t="shared" si="13"/>
        <v>87774030433</v>
      </c>
      <c r="P16" s="2">
        <f t="shared" si="13"/>
        <v>78093636746</v>
      </c>
      <c r="Q16" s="2">
        <f t="shared" si="13"/>
        <v>96799303814</v>
      </c>
      <c r="R16" s="2">
        <f t="shared" si="13"/>
        <v>85931797553</v>
      </c>
      <c r="S16" s="2">
        <f t="shared" si="13"/>
        <v>94803867025</v>
      </c>
      <c r="T16" s="2">
        <f t="shared" si="13"/>
        <v>142924684165</v>
      </c>
      <c r="U16" s="2">
        <f t="shared" si="13"/>
        <v>100352624167</v>
      </c>
      <c r="V16" s="2">
        <f t="shared" si="13"/>
        <v>52941812797</v>
      </c>
      <c r="W16" s="2">
        <f t="shared" si="13"/>
        <v>53216353458</v>
      </c>
      <c r="X16" s="2">
        <f t="shared" si="13"/>
        <v>69760517852</v>
      </c>
      <c r="Y16" s="2">
        <f t="shared" si="13"/>
        <v>24588239319</v>
      </c>
      <c r="Z16" s="2">
        <f t="shared" si="13"/>
        <v>14795399628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2010000000000</v>
      </c>
      <c r="E20" s="2">
        <f ca="1">IFERROR(E21*E2,"")</f>
        <v>2040000000000</v>
      </c>
      <c r="H20" s="2">
        <f t="shared" ref="H20:Z20" ca="1" si="14">IFERROR(H21*H2,"")</f>
        <v>2040000000000</v>
      </c>
      <c r="I20" s="2">
        <f t="shared" ca="1" si="14"/>
        <v>2295000000000</v>
      </c>
      <c r="J20" s="2">
        <f t="shared" ca="1" si="14"/>
        <v>966000000000</v>
      </c>
      <c r="K20" s="2" t="str">
        <f t="shared" ca="1" si="14"/>
        <v/>
      </c>
      <c r="L20" s="2">
        <f t="shared" ca="1" si="14"/>
        <v>175500000000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32250000000</v>
      </c>
      <c r="Q20" s="2" t="str">
        <f t="shared" ca="1" si="14"/>
        <v/>
      </c>
      <c r="R20" s="2">
        <f t="shared" ca="1" si="14"/>
        <v>40500000000</v>
      </c>
      <c r="S20" s="2">
        <f t="shared" ca="1" si="14"/>
        <v>39375000000</v>
      </c>
      <c r="T20" s="2">
        <f t="shared" ca="1" si="14"/>
        <v>36000000000</v>
      </c>
      <c r="U20" s="2">
        <f t="shared" ca="1" si="14"/>
        <v>24562500000</v>
      </c>
      <c r="V20" s="2">
        <f t="shared" ca="1" si="14"/>
        <v>14925000000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3000000000</v>
      </c>
      <c r="E21" s="2">
        <f>IFERROR(INDEX(E51:E500,MATCH($C$7,$C$51:$C$500,0)),"")</f>
        <v>3000000000</v>
      </c>
      <c r="H21" s="2">
        <f>IFERROR(INDEX(D21:G21,COUNT(D21:G21)),"")</f>
        <v>3000000000</v>
      </c>
      <c r="I21" s="2">
        <f t="shared" ref="I21:Z21" si="15">IFERROR(INDEX(I51:I500,MATCH($C$7,$C$51:$C$500,0)),"")</f>
        <v>3000000000</v>
      </c>
      <c r="J21" s="2">
        <f t="shared" si="15"/>
        <v>3000000000</v>
      </c>
      <c r="K21" s="2">
        <f t="shared" si="15"/>
        <v>300000000</v>
      </c>
      <c r="L21" s="2">
        <f t="shared" si="15"/>
        <v>300000000</v>
      </c>
      <c r="M21" s="2">
        <f t="shared" si="15"/>
        <v>150000000</v>
      </c>
      <c r="N21" s="2">
        <f t="shared" si="15"/>
        <v>150000000</v>
      </c>
      <c r="O21" s="2">
        <f t="shared" si="15"/>
        <v>150000000</v>
      </c>
      <c r="P21" s="2">
        <f t="shared" si="15"/>
        <v>150000000</v>
      </c>
      <c r="Q21" s="2">
        <f t="shared" si="15"/>
        <v>150000000</v>
      </c>
      <c r="R21" s="2">
        <f t="shared" si="15"/>
        <v>150000000</v>
      </c>
      <c r="S21" s="2">
        <f t="shared" si="15"/>
        <v>150000000</v>
      </c>
      <c r="T21" s="2">
        <f t="shared" si="15"/>
        <v>150000000</v>
      </c>
      <c r="U21" s="2">
        <f t="shared" si="15"/>
        <v>150000000</v>
      </c>
      <c r="V21" s="2">
        <f t="shared" si="15"/>
        <v>150000000</v>
      </c>
      <c r="W21" s="2">
        <f t="shared" si="15"/>
        <v>150000000</v>
      </c>
      <c r="X21" s="2">
        <f t="shared" si="15"/>
        <v>150000000</v>
      </c>
      <c r="Y21" s="2">
        <f t="shared" si="15"/>
        <v>150000000</v>
      </c>
      <c r="Z21" s="2">
        <f t="shared" si="15"/>
        <v>150000000</v>
      </c>
    </row>
    <row r="23" spans="1:26" ht="15.5" x14ac:dyDescent="0.35">
      <c r="B23" t="s">
        <v>54</v>
      </c>
      <c r="C23" t="s">
        <v>55</v>
      </c>
      <c r="D23" s="3">
        <f>IFERROR(D5/D6*100,"")</f>
        <v>6.2910173241095837</v>
      </c>
      <c r="E23" s="3">
        <f>IFERROR(E5/E6*100,"")</f>
        <v>4.4689976080795342</v>
      </c>
      <c r="H23" s="3">
        <f t="shared" ref="H23:Z23" si="16">IFERROR(H5/H6*100,"")</f>
        <v>21.990408472530063</v>
      </c>
      <c r="I23" s="3">
        <f t="shared" si="16"/>
        <v>14.148085188247068</v>
      </c>
      <c r="J23" s="3">
        <f t="shared" si="16"/>
        <v>6.6744786961706435</v>
      </c>
      <c r="K23" s="3">
        <f t="shared" si="16"/>
        <v>13.752698471717723</v>
      </c>
      <c r="L23" s="3">
        <f t="shared" si="16"/>
        <v>-2.2544347252529575</v>
      </c>
      <c r="M23" s="3">
        <f t="shared" si="16"/>
        <v>6.0338544808582242</v>
      </c>
      <c r="N23" s="3">
        <f t="shared" si="16"/>
        <v>5.2006015375546495</v>
      </c>
      <c r="O23" s="3">
        <f t="shared" si="16"/>
        <v>2.0556273578499669</v>
      </c>
      <c r="P23" s="3">
        <f t="shared" si="16"/>
        <v>-17.613707041529388</v>
      </c>
      <c r="Q23" s="3">
        <f t="shared" si="16"/>
        <v>-8.3078287557660691</v>
      </c>
      <c r="R23" s="3">
        <f t="shared" si="16"/>
        <v>-5.4731356503595014</v>
      </c>
      <c r="S23" s="3">
        <f t="shared" si="16"/>
        <v>-1.5653031957731496</v>
      </c>
      <c r="T23" s="3">
        <f t="shared" si="16"/>
        <v>19.629517213113751</v>
      </c>
      <c r="U23" s="3">
        <f t="shared" si="16"/>
        <v>9.3730668829648245</v>
      </c>
      <c r="V23" s="3">
        <f t="shared" si="16"/>
        <v>35.394946704616082</v>
      </c>
      <c r="W23" s="3">
        <f t="shared" si="16"/>
        <v>-2.8457617163080111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-0.14963643688614758</v>
      </c>
      <c r="E24" s="4">
        <f>IFERROR(_xlfn.RRI(5,J23,E23),"")</f>
        <v>-7.7091694786514786E-2</v>
      </c>
      <c r="H24" s="4">
        <f t="shared" ref="H24:Z24" si="17">IFERROR(_xlfn.RRI(5,M23,H23),"")</f>
        <v>0.29517273346413875</v>
      </c>
      <c r="I24" s="4">
        <f t="shared" si="17"/>
        <v>0.22159941821060958</v>
      </c>
      <c r="J24" s="4">
        <f t="shared" si="17"/>
        <v>0.26559453974367986</v>
      </c>
      <c r="K24" s="4" t="str">
        <f t="shared" si="17"/>
        <v/>
      </c>
      <c r="L24" s="4">
        <f t="shared" si="17"/>
        <v>-0.22961108381522166</v>
      </c>
      <c r="M24" s="4" t="str">
        <f t="shared" si="17"/>
        <v/>
      </c>
      <c r="N24" s="4" t="str">
        <f t="shared" si="17"/>
        <v/>
      </c>
      <c r="O24" s="4">
        <f t="shared" si="17"/>
        <v>-0.36319428232576501</v>
      </c>
      <c r="P24" s="4" t="str">
        <f t="shared" si="17"/>
        <v/>
      </c>
      <c r="Q24" s="4" t="str">
        <f t="shared" si="17"/>
        <v/>
      </c>
      <c r="R24" s="4">
        <f t="shared" si="17"/>
        <v>0.13974458080558105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23.27</v>
      </c>
      <c r="E25" s="3">
        <f>IFERROR(INDEX(E51:E500,MATCH($A$25,$C$51:$C$500,0)),"")</f>
        <v>16.28</v>
      </c>
      <c r="H25" s="3">
        <f>IFERROR(INDEX(D25:G25,COUNT(D25:G25)),"")</f>
        <v>16.28</v>
      </c>
      <c r="I25" s="3">
        <f t="shared" ref="I25:Z25" si="18">IFERROR(INDEX(I51:I500,MATCH($C$25,$C$51:$C$500,0)),"")</f>
        <v>48.24</v>
      </c>
      <c r="J25" s="3">
        <f t="shared" si="18"/>
        <v>21.38</v>
      </c>
      <c r="K25" s="3">
        <f t="shared" si="18"/>
        <v>82.95</v>
      </c>
      <c r="L25" s="3">
        <f t="shared" si="18"/>
        <v>246.13</v>
      </c>
      <c r="M25" s="3">
        <f t="shared" si="18"/>
        <v>655.9</v>
      </c>
      <c r="N25" s="3">
        <f t="shared" si="18"/>
        <v>619.39</v>
      </c>
      <c r="O25" s="3">
        <f t="shared" si="18"/>
        <v>533.35</v>
      </c>
      <c r="P25" s="3">
        <f t="shared" si="18"/>
        <v>457.91</v>
      </c>
      <c r="Q25" s="3">
        <f t="shared" si="18"/>
        <v>612.5</v>
      </c>
      <c r="R25" s="3">
        <f t="shared" si="18"/>
        <v>554.39</v>
      </c>
      <c r="S25" s="3">
        <f t="shared" si="18"/>
        <v>517.72</v>
      </c>
      <c r="T25" s="3">
        <f t="shared" si="18"/>
        <v>852.49</v>
      </c>
      <c r="U25" s="3">
        <f t="shared" si="18"/>
        <v>527.55999999999995</v>
      </c>
      <c r="V25" s="3">
        <f t="shared" si="18"/>
        <v>284.14999999999998</v>
      </c>
      <c r="W25" s="3">
        <f t="shared" si="18"/>
        <v>280.10000000000002</v>
      </c>
      <c r="X25" s="3">
        <f t="shared" si="18"/>
        <v>360.39</v>
      </c>
      <c r="Y25" s="3">
        <f t="shared" si="18"/>
        <v>154.18</v>
      </c>
      <c r="Z25" s="3">
        <f t="shared" si="18"/>
        <v>80.63</v>
      </c>
    </row>
    <row r="26" spans="1:26" ht="15.5" x14ac:dyDescent="0.35">
      <c r="C26" t="s">
        <v>59</v>
      </c>
      <c r="D26" s="4">
        <f>IFERROR(_xlfn.RRI(5,I25,D25),"")</f>
        <v>-0.1356735233174633</v>
      </c>
      <c r="E26" s="4">
        <f>IFERROR(_xlfn.RRI(5,J25,E25),"")</f>
        <v>-5.3045003409033065E-2</v>
      </c>
      <c r="H26" s="4">
        <f t="shared" ref="H26:Z26" si="19">IFERROR(_xlfn.RRI(5,M25,H25),"")</f>
        <v>-0.52251101889383089</v>
      </c>
      <c r="I26" s="4">
        <f t="shared" si="19"/>
        <v>-0.39981018416174019</v>
      </c>
      <c r="J26" s="4">
        <f t="shared" si="19"/>
        <v>-0.47446810329966249</v>
      </c>
      <c r="K26" s="4">
        <f t="shared" si="19"/>
        <v>-0.28942937057186269</v>
      </c>
      <c r="L26" s="4">
        <f t="shared" si="19"/>
        <v>-0.16668021769240626</v>
      </c>
      <c r="M26" s="4">
        <f t="shared" si="19"/>
        <v>3.4199797959698852E-2</v>
      </c>
      <c r="N26" s="4">
        <f t="shared" si="19"/>
        <v>3.6510842408477906E-2</v>
      </c>
      <c r="O26" s="4">
        <f t="shared" si="19"/>
        <v>-8.9532178457073619E-2</v>
      </c>
      <c r="P26" s="4">
        <f t="shared" si="19"/>
        <v>-2.7920792788221904E-2</v>
      </c>
      <c r="Q26" s="4">
        <f t="shared" si="19"/>
        <v>0.16603526854336792</v>
      </c>
      <c r="R26" s="4">
        <f t="shared" si="19"/>
        <v>0.14630571024686834</v>
      </c>
      <c r="S26" s="4">
        <f t="shared" si="19"/>
        <v>7.5138569824271029E-2</v>
      </c>
      <c r="T26" s="4">
        <f t="shared" si="19"/>
        <v>0.40777176457154951</v>
      </c>
      <c r="U26" s="4">
        <f t="shared" si="19"/>
        <v>0.45597876159596962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-402.21087163233335</v>
      </c>
      <c r="E27" s="3">
        <f>IFERROR(E4/E21,"")</f>
        <v>448.11696975933336</v>
      </c>
      <c r="H27" s="3">
        <f t="shared" ref="H27:Z27" si="20">IFERROR(H4/H21,"")</f>
        <v>91.812196254</v>
      </c>
      <c r="I27" s="3">
        <f t="shared" si="20"/>
        <v>1384.2097444463334</v>
      </c>
      <c r="J27" s="3">
        <f t="shared" si="20"/>
        <v>1136.658120259</v>
      </c>
      <c r="K27" s="3">
        <f t="shared" si="20"/>
        <v>10065.604941256666</v>
      </c>
      <c r="L27" s="3">
        <f t="shared" si="20"/>
        <v>6920.3887233666665</v>
      </c>
      <c r="M27" s="3">
        <f t="shared" si="20"/>
        <v>11691.800014640001</v>
      </c>
      <c r="N27" s="3">
        <f t="shared" si="20"/>
        <v>8134.284248046667</v>
      </c>
      <c r="O27" s="3">
        <f t="shared" si="20"/>
        <v>7783.2716815200001</v>
      </c>
      <c r="P27" s="3">
        <f t="shared" si="20"/>
        <v>7549.4757165733336</v>
      </c>
      <c r="Q27" s="3">
        <f t="shared" si="20"/>
        <v>7383.0251419200004</v>
      </c>
      <c r="R27" s="3">
        <f t="shared" si="20"/>
        <v>6612.2053496600001</v>
      </c>
      <c r="S27" s="3">
        <f t="shared" si="20"/>
        <v>6253.4291679933331</v>
      </c>
      <c r="T27" s="3">
        <f t="shared" si="20"/>
        <v>5450.4311568200001</v>
      </c>
      <c r="U27" s="3">
        <f t="shared" si="20"/>
        <v>4309.9321307</v>
      </c>
      <c r="V27" s="3">
        <f t="shared" si="20"/>
        <v>2978.8925848333333</v>
      </c>
      <c r="W27" s="3">
        <f t="shared" si="20"/>
        <v>2372.1947118533335</v>
      </c>
      <c r="X27" s="3">
        <f t="shared" si="20"/>
        <v>2142.9326304400001</v>
      </c>
      <c r="Y27" s="3">
        <f t="shared" si="20"/>
        <v>1346.7461481666667</v>
      </c>
      <c r="Z27" s="3">
        <f t="shared" si="20"/>
        <v>1164.4765332933334</v>
      </c>
    </row>
    <row r="28" spans="1:26" ht="15.5" x14ac:dyDescent="0.35">
      <c r="C28" t="s">
        <v>61</v>
      </c>
      <c r="D28" s="4" t="str">
        <f>IFERROR(_xlfn.RRI(5,I27,D27),"")</f>
        <v/>
      </c>
      <c r="E28" s="4">
        <f>IFERROR(_xlfn.RRI(5,J27,E27),"")</f>
        <v>-0.16985815420078454</v>
      </c>
      <c r="H28" s="4">
        <f t="shared" ref="H28:Z28" si="21">IFERROR(_xlfn.RRI(5,M27,H27),"")</f>
        <v>-0.62068169640563742</v>
      </c>
      <c r="I28" s="4">
        <f t="shared" si="21"/>
        <v>-0.29825954916252984</v>
      </c>
      <c r="J28" s="4">
        <f t="shared" si="21"/>
        <v>-0.31939750982563675</v>
      </c>
      <c r="K28" s="4">
        <f t="shared" si="21"/>
        <v>5.9216208087040201E-2</v>
      </c>
      <c r="L28" s="4">
        <f t="shared" si="21"/>
        <v>-1.2858913221973745E-2</v>
      </c>
      <c r="M28" s="4">
        <f t="shared" si="21"/>
        <v>0.1207455138217024</v>
      </c>
      <c r="N28" s="4">
        <f t="shared" si="21"/>
        <v>5.3999055991629463E-2</v>
      </c>
      <c r="O28" s="4">
        <f t="shared" si="21"/>
        <v>7.3856539740985383E-2</v>
      </c>
      <c r="P28" s="4">
        <f t="shared" si="21"/>
        <v>0.11863723775229995</v>
      </c>
      <c r="Q28" s="4">
        <f t="shared" si="21"/>
        <v>0.19904615509865264</v>
      </c>
      <c r="R28" s="4">
        <f t="shared" si="21"/>
        <v>0.22755002600611851</v>
      </c>
      <c r="S28" s="4">
        <f t="shared" si="21"/>
        <v>0.2388591802807063</v>
      </c>
      <c r="T28" s="4">
        <f t="shared" si="21"/>
        <v>0.32260153768683675</v>
      </c>
      <c r="U28" s="4">
        <f t="shared" si="21"/>
        <v>0.29917584719574641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-0.66252072968490883</v>
      </c>
      <c r="I29" s="4">
        <f t="shared" si="22"/>
        <v>1.2563143124415344</v>
      </c>
      <c r="J29" s="4">
        <f t="shared" si="22"/>
        <v>-0.74225437010247142</v>
      </c>
      <c r="K29" s="4">
        <f t="shared" si="22"/>
        <v>-0.66298297647584614</v>
      </c>
      <c r="L29" s="4">
        <f t="shared" si="22"/>
        <v>-0.624744625705138</v>
      </c>
      <c r="M29" s="4">
        <f t="shared" si="22"/>
        <v>5.894509113805517E-2</v>
      </c>
      <c r="N29" s="4">
        <f t="shared" si="22"/>
        <v>0.16131995875128896</v>
      </c>
      <c r="O29" s="4">
        <f t="shared" si="22"/>
        <v>0.16474853137079337</v>
      </c>
      <c r="P29" s="4">
        <f t="shared" si="22"/>
        <v>-0.25239183673469384</v>
      </c>
      <c r="Q29" s="4">
        <f t="shared" si="22"/>
        <v>0.10481790797092302</v>
      </c>
      <c r="R29" s="4">
        <f t="shared" si="22"/>
        <v>7.0829792165649302E-2</v>
      </c>
      <c r="S29" s="4">
        <f t="shared" si="22"/>
        <v>-0.39269668852420553</v>
      </c>
      <c r="T29" s="4">
        <f t="shared" si="22"/>
        <v>0.61591098642808417</v>
      </c>
      <c r="U29" s="4">
        <f t="shared" si="22"/>
        <v>0.8566250219954249</v>
      </c>
      <c r="V29" s="4">
        <f t="shared" si="22"/>
        <v>1.4459121742234753E-2</v>
      </c>
      <c r="W29" s="4">
        <f t="shared" si="22"/>
        <v>-0.22278642581647651</v>
      </c>
      <c r="X29" s="4">
        <f t="shared" si="22"/>
        <v>1.3374627059281357</v>
      </c>
      <c r="Y29" s="4">
        <f t="shared" si="22"/>
        <v>0.91219149200049632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-0.93367175991762463</v>
      </c>
      <c r="I30" s="4">
        <f t="shared" si="23"/>
        <v>0.21778899017668213</v>
      </c>
      <c r="J30" s="4">
        <f t="shared" si="23"/>
        <v>-0.88707503156615131</v>
      </c>
      <c r="K30" s="4">
        <f t="shared" si="23"/>
        <v>0.45448548392522942</v>
      </c>
      <c r="L30" s="4">
        <f t="shared" si="23"/>
        <v>-0.40809894843383959</v>
      </c>
      <c r="M30" s="4">
        <f t="shared" si="23"/>
        <v>0.43734834659209515</v>
      </c>
      <c r="N30" s="4">
        <f t="shared" si="23"/>
        <v>4.5098331510139117E-2</v>
      </c>
      <c r="O30" s="4">
        <f t="shared" si="23"/>
        <v>3.0968503472819341E-2</v>
      </c>
      <c r="P30" s="4">
        <f t="shared" si="23"/>
        <v>2.2545036953517231E-2</v>
      </c>
      <c r="Q30" s="4">
        <f t="shared" si="23"/>
        <v>0.11657529545715573</v>
      </c>
      <c r="R30" s="4">
        <f t="shared" si="23"/>
        <v>5.7372710560627489E-2</v>
      </c>
      <c r="S30" s="4">
        <f t="shared" si="23"/>
        <v>0.14732742934814613</v>
      </c>
      <c r="T30" s="4">
        <f t="shared" si="23"/>
        <v>0.2646211103873613</v>
      </c>
      <c r="U30" s="4">
        <f t="shared" si="23"/>
        <v>0.44682361245366531</v>
      </c>
      <c r="V30" s="4">
        <f t="shared" si="23"/>
        <v>0.25575382574982752</v>
      </c>
      <c r="W30" s="4">
        <f t="shared" si="23"/>
        <v>0.10698520250086437</v>
      </c>
      <c r="X30" s="4">
        <f t="shared" si="23"/>
        <v>0.59119269311234846</v>
      </c>
      <c r="Y30" s="4">
        <f t="shared" si="23"/>
        <v>0.15652493602240694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372.13</v>
      </c>
      <c r="E32" s="3">
        <f>IFERROR(INDEX(E51:E500,MATCH($A$32,$C$51:$C$500,0)),"")</f>
        <v>358.72</v>
      </c>
      <c r="H32" s="3">
        <f>IFERROR(INDEX(D32:G32,COUNT(D32:G32)),"")</f>
        <v>358.72</v>
      </c>
      <c r="I32" s="3">
        <f t="shared" ref="I32:Z32" si="24">IFERROR(INDEX(I51:I500,MATCH($C$32,$C$51:$C$500,0)),"")</f>
        <v>342.69</v>
      </c>
      <c r="J32" s="3">
        <f t="shared" si="24"/>
        <v>300.2</v>
      </c>
      <c r="K32" s="3">
        <f t="shared" si="24"/>
        <v>2812.48</v>
      </c>
      <c r="L32" s="3">
        <f t="shared" si="24"/>
        <v>2433.83</v>
      </c>
      <c r="M32" s="3">
        <f t="shared" si="24"/>
        <v>5812.23</v>
      </c>
      <c r="N32" s="3">
        <f t="shared" si="24"/>
        <v>5740.53</v>
      </c>
      <c r="O32" s="3">
        <f t="shared" si="24"/>
        <v>5656.74</v>
      </c>
      <c r="P32" s="3">
        <f t="shared" si="24"/>
        <v>5865.46</v>
      </c>
      <c r="Q32" s="3">
        <f t="shared" si="24"/>
        <v>7143.59</v>
      </c>
      <c r="R32" s="3">
        <f t="shared" si="24"/>
        <v>7907.07</v>
      </c>
      <c r="S32" s="3">
        <f t="shared" si="24"/>
        <v>8504.83</v>
      </c>
      <c r="T32" s="3">
        <f t="shared" si="24"/>
        <v>8833.31</v>
      </c>
      <c r="U32" s="3">
        <f t="shared" si="24"/>
        <v>7254.52</v>
      </c>
      <c r="V32" s="3">
        <f t="shared" si="24"/>
        <v>6664.55</v>
      </c>
      <c r="W32" s="3">
        <f t="shared" si="24"/>
        <v>4392.63</v>
      </c>
      <c r="X32" s="3">
        <f t="shared" si="24"/>
        <v>4629.6400000000003</v>
      </c>
      <c r="Y32" s="3">
        <f t="shared" si="24"/>
        <v>3223.34</v>
      </c>
      <c r="Z32" s="3">
        <f t="shared" si="24"/>
        <v>3946.39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1.83</v>
      </c>
      <c r="E33" s="3">
        <f>IFERROR(INDEX(E51:E500,MATCH($A$33,$C$51:$C$500,0)),"")</f>
        <v>1.84</v>
      </c>
      <c r="H33" s="3">
        <f>IFERROR(INDEX(D33:G33,COUNT(D33:G33)),"")</f>
        <v>1.84</v>
      </c>
      <c r="I33" s="3">
        <f t="shared" ref="I33:Z33" si="25">IFERROR(INDEX(I51:I500,MATCH($C$33,$C$51:$C$500,0)),"")</f>
        <v>2.23</v>
      </c>
      <c r="J33" s="3">
        <f t="shared" si="25"/>
        <v>1.07</v>
      </c>
      <c r="K33" s="3">
        <f t="shared" si="25"/>
        <v>1.44</v>
      </c>
      <c r="L33" s="3">
        <f t="shared" si="25"/>
        <v>2.4</v>
      </c>
      <c r="M33" s="3">
        <f t="shared" si="25"/>
        <v>0.84</v>
      </c>
      <c r="N33" s="3">
        <f t="shared" si="25"/>
        <v>0.59</v>
      </c>
      <c r="O33" s="3">
        <f t="shared" si="25"/>
        <v>0.64</v>
      </c>
      <c r="P33" s="3">
        <f t="shared" si="25"/>
        <v>0.73</v>
      </c>
      <c r="Q33" s="3">
        <f t="shared" si="25"/>
        <v>0.68</v>
      </c>
      <c r="R33" s="3">
        <f t="shared" si="25"/>
        <v>0.68</v>
      </c>
      <c r="S33" s="3">
        <f t="shared" si="25"/>
        <v>0.62</v>
      </c>
      <c r="T33" s="3">
        <f t="shared" si="25"/>
        <v>0.54</v>
      </c>
      <c r="U33" s="3">
        <f t="shared" si="25"/>
        <v>0.45</v>
      </c>
      <c r="V33" s="3">
        <f t="shared" si="25"/>
        <v>0.3</v>
      </c>
      <c r="W33" s="3">
        <f t="shared" si="25"/>
        <v>0.38</v>
      </c>
      <c r="X33" s="3">
        <f t="shared" si="25"/>
        <v>0.25</v>
      </c>
      <c r="Y33" s="3">
        <f t="shared" si="25"/>
        <v>0.18</v>
      </c>
      <c r="Z33" s="3">
        <f t="shared" si="25"/>
        <v>0.09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29.22</v>
      </c>
      <c r="E34" s="3">
        <f>IFERROR(INDEX(E51:E500,MATCH($A$34,$C$51:$C$500,0)),"")</f>
        <v>40.54</v>
      </c>
      <c r="H34" s="3">
        <f>IFERROR(INDEX(D34:G34,COUNT(D34:G34)),"")</f>
        <v>40.54</v>
      </c>
      <c r="I34" s="3">
        <f t="shared" ref="I34:Z34" si="26">IFERROR(INDEX(I51:I500,MATCH($C$34,$C$51:$C$500,0)),"")</f>
        <v>15.86</v>
      </c>
      <c r="J34" s="3">
        <f t="shared" si="26"/>
        <v>15.06</v>
      </c>
      <c r="K34" s="3">
        <f t="shared" si="26"/>
        <v>48.82</v>
      </c>
      <c r="L34" s="3">
        <f t="shared" si="26"/>
        <v>23.77</v>
      </c>
      <c r="M34" s="3">
        <f t="shared" si="26"/>
        <v>7.47</v>
      </c>
      <c r="N34" s="3">
        <f t="shared" si="26"/>
        <v>5.47</v>
      </c>
      <c r="O34" s="3">
        <f t="shared" si="26"/>
        <v>6.75</v>
      </c>
      <c r="P34" s="3">
        <f t="shared" si="26"/>
        <v>9.39</v>
      </c>
      <c r="Q34" s="3">
        <f t="shared" si="26"/>
        <v>7.95</v>
      </c>
      <c r="R34" s="3">
        <f t="shared" si="26"/>
        <v>9.74</v>
      </c>
      <c r="S34" s="3">
        <f t="shared" si="26"/>
        <v>10.14</v>
      </c>
      <c r="T34" s="3">
        <f t="shared" si="26"/>
        <v>5.63</v>
      </c>
      <c r="U34" s="3">
        <f t="shared" si="26"/>
        <v>6.21</v>
      </c>
      <c r="V34" s="3">
        <f t="shared" si="26"/>
        <v>7</v>
      </c>
      <c r="W34" s="3">
        <f t="shared" si="26"/>
        <v>6.03</v>
      </c>
      <c r="X34" s="3">
        <f t="shared" si="26"/>
        <v>3.22</v>
      </c>
      <c r="Y34" s="3">
        <f t="shared" si="26"/>
        <v>3.7</v>
      </c>
      <c r="Z34" s="3">
        <f t="shared" si="26"/>
        <v>4.59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-1.69</v>
      </c>
      <c r="E35" s="3">
        <f>IFERROR(INDEX(E51:E500,MATCH($A$35,$C$51:$C$500,0)),"")</f>
        <v>1.47</v>
      </c>
      <c r="H35" s="3">
        <f>IFERROR(INDEX(D35:G35,COUNT(D35:G35)),"")</f>
        <v>1.47</v>
      </c>
      <c r="I35" s="3">
        <f t="shared" ref="I35:Z35" si="27">IFERROR(INDEX(I51:I500,MATCH($C$35,$C$51:$C$500,0)),"")</f>
        <v>0.55000000000000004</v>
      </c>
      <c r="J35" s="3">
        <f t="shared" si="27"/>
        <v>0.28000000000000003</v>
      </c>
      <c r="K35" s="3">
        <f t="shared" si="27"/>
        <v>0.4</v>
      </c>
      <c r="L35" s="3">
        <f t="shared" si="27"/>
        <v>0.85</v>
      </c>
      <c r="M35" s="3">
        <f t="shared" si="27"/>
        <v>0.42</v>
      </c>
      <c r="N35" s="3">
        <f t="shared" si="27"/>
        <v>0.42</v>
      </c>
      <c r="O35" s="3">
        <f t="shared" si="27"/>
        <v>0.46</v>
      </c>
      <c r="P35" s="3">
        <f t="shared" si="27"/>
        <v>0.56999999999999995</v>
      </c>
      <c r="Q35" s="3">
        <f t="shared" si="27"/>
        <v>0.66</v>
      </c>
      <c r="R35" s="3">
        <f t="shared" si="27"/>
        <v>0.82</v>
      </c>
      <c r="S35" s="3">
        <f t="shared" si="27"/>
        <v>0.84</v>
      </c>
      <c r="T35" s="3">
        <f t="shared" si="27"/>
        <v>0.88</v>
      </c>
      <c r="U35" s="3">
        <f t="shared" si="27"/>
        <v>0.76</v>
      </c>
      <c r="V35" s="3">
        <f t="shared" si="27"/>
        <v>0.67</v>
      </c>
      <c r="W35" s="3">
        <f t="shared" si="27"/>
        <v>0.71</v>
      </c>
      <c r="X35" s="3">
        <f t="shared" si="27"/>
        <v>0.54</v>
      </c>
      <c r="Y35" s="3">
        <f t="shared" si="27"/>
        <v>0.42</v>
      </c>
      <c r="Z35" s="3">
        <f t="shared" si="27"/>
        <v>0.32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0.12640000000000001</v>
      </c>
      <c r="I36" s="4">
        <f t="shared" si="28"/>
        <v>0.20730000000000001</v>
      </c>
      <c r="J36" s="4">
        <f t="shared" si="28"/>
        <v>0.28070000000000001</v>
      </c>
      <c r="K36" s="4">
        <f t="shared" si="28"/>
        <v>0.32549999999999996</v>
      </c>
      <c r="L36" s="4">
        <f t="shared" si="28"/>
        <v>0.21940000000000001</v>
      </c>
      <c r="M36" s="4">
        <f t="shared" si="28"/>
        <v>1.0164</v>
      </c>
      <c r="N36" s="4">
        <f t="shared" si="28"/>
        <v>0.45039999999999997</v>
      </c>
      <c r="O36" s="4">
        <f t="shared" si="28"/>
        <v>0.4012</v>
      </c>
      <c r="P36" s="4">
        <f t="shared" si="28"/>
        <v>0.7097</v>
      </c>
      <c r="Q36" s="4">
        <f t="shared" si="28"/>
        <v>0.4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10</v>
      </c>
      <c r="I37" s="3">
        <f t="shared" si="29"/>
        <v>10</v>
      </c>
      <c r="J37" s="3">
        <f t="shared" si="29"/>
        <v>6</v>
      </c>
      <c r="K37" s="3">
        <f t="shared" si="29"/>
        <v>2.7</v>
      </c>
      <c r="L37" s="3">
        <f t="shared" si="29"/>
        <v>5.4</v>
      </c>
      <c r="M37" s="3">
        <f t="shared" si="29"/>
        <v>33.33</v>
      </c>
      <c r="N37" s="3">
        <f t="shared" si="29"/>
        <v>13.95</v>
      </c>
      <c r="O37" s="3">
        <f t="shared" si="29"/>
        <v>10.7</v>
      </c>
      <c r="P37" s="3">
        <f t="shared" si="29"/>
        <v>16.25</v>
      </c>
      <c r="Q37" s="3">
        <f t="shared" si="29"/>
        <v>12.25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-1206632614897</v>
      </c>
      <c r="E51" s="5">
        <v>1344350909278</v>
      </c>
      <c r="F51" s="5">
        <v>1615710176905</v>
      </c>
      <c r="G51" s="5">
        <v>2408031308613</v>
      </c>
      <c r="I51" s="5">
        <v>4152629233339</v>
      </c>
      <c r="J51" s="5">
        <v>3409974360777</v>
      </c>
      <c r="K51" s="5">
        <v>3019681482377</v>
      </c>
      <c r="L51" s="5">
        <v>2076116617010</v>
      </c>
      <c r="M51" s="5">
        <v>1753770002196</v>
      </c>
      <c r="N51" s="5">
        <v>1220142637207</v>
      </c>
      <c r="O51" s="5">
        <v>1167490752228</v>
      </c>
      <c r="P51" s="5">
        <v>1132421357486</v>
      </c>
      <c r="Q51" s="5">
        <v>1107453771288</v>
      </c>
      <c r="R51" s="5">
        <v>991830802449</v>
      </c>
      <c r="S51" s="5">
        <v>938014375199</v>
      </c>
      <c r="T51" s="5">
        <v>817564673523</v>
      </c>
      <c r="U51" s="5">
        <v>646489819605</v>
      </c>
      <c r="V51" s="5">
        <v>446833887725</v>
      </c>
      <c r="W51" s="5">
        <v>355829206778</v>
      </c>
      <c r="X51" s="5">
        <v>321439894566</v>
      </c>
      <c r="Y51" s="5">
        <v>202011922225</v>
      </c>
      <c r="Z51" s="5">
        <v>174671479994</v>
      </c>
    </row>
    <row r="52" spans="2:26" ht="15.5" x14ac:dyDescent="0.35">
      <c r="C52" t="s">
        <v>1212</v>
      </c>
    </row>
    <row r="53" spans="2:26" ht="15.5" x14ac:dyDescent="0.35">
      <c r="C53" t="s">
        <v>91</v>
      </c>
      <c r="D53" s="5">
        <v>421097671</v>
      </c>
      <c r="E53" s="5">
        <v>-743055316</v>
      </c>
      <c r="F53" s="5">
        <v>2823675885</v>
      </c>
      <c r="G53" s="5">
        <v>-588210792</v>
      </c>
      <c r="I53" s="5">
        <v>719057579</v>
      </c>
      <c r="J53" s="5">
        <v>-4018665259</v>
      </c>
      <c r="K53" s="5">
        <v>91152337091</v>
      </c>
      <c r="L53" s="5">
        <v>-90299440060</v>
      </c>
      <c r="M53" s="5">
        <v>-45779529404</v>
      </c>
      <c r="N53" s="5">
        <v>-48127172602</v>
      </c>
      <c r="O53" s="5">
        <v>-62560304205</v>
      </c>
      <c r="P53" s="5">
        <v>-223655951926</v>
      </c>
      <c r="Q53" s="5">
        <v>-180895952770</v>
      </c>
      <c r="R53" s="5">
        <v>-148072777529</v>
      </c>
      <c r="S53" s="5">
        <v>-97627159750</v>
      </c>
      <c r="T53" s="5">
        <v>132217296136</v>
      </c>
      <c r="U53" s="5">
        <v>22861739979</v>
      </c>
      <c r="V53" s="5">
        <v>311215024457</v>
      </c>
      <c r="W53" s="5">
        <v>-60764989746</v>
      </c>
    </row>
    <row r="54" spans="2:26" ht="15.5" x14ac:dyDescent="0.35">
      <c r="C54" t="s">
        <v>1213</v>
      </c>
      <c r="D54" s="5">
        <v>1138474098939</v>
      </c>
      <c r="E54" s="5">
        <v>1125424126557</v>
      </c>
      <c r="F54" s="5">
        <v>1085642383514</v>
      </c>
      <c r="G54" s="5">
        <v>1001449267063</v>
      </c>
      <c r="I54" s="5">
        <v>3769972066236</v>
      </c>
      <c r="J54" s="5">
        <v>3129389071625</v>
      </c>
      <c r="K54" s="5">
        <v>3474306631967</v>
      </c>
      <c r="L54" s="5">
        <v>2670789617487</v>
      </c>
      <c r="M54" s="5">
        <v>2167276669374</v>
      </c>
      <c r="N54" s="5">
        <v>1693224032388</v>
      </c>
      <c r="O54" s="5">
        <v>1459602169507</v>
      </c>
      <c r="P54" s="5">
        <v>1472998049980</v>
      </c>
      <c r="Q54" s="5">
        <v>1392846361476</v>
      </c>
      <c r="R54" s="5">
        <v>1285917785838</v>
      </c>
      <c r="S54" s="5">
        <v>1212613539243</v>
      </c>
      <c r="T54" s="5">
        <v>1005543585536</v>
      </c>
      <c r="U54" s="5">
        <v>790244659783</v>
      </c>
      <c r="V54" s="5">
        <v>542005165595</v>
      </c>
      <c r="W54" s="5">
        <v>411639439574</v>
      </c>
      <c r="X54" s="5">
        <v>319180468870</v>
      </c>
      <c r="Y54" s="5">
        <v>250146168429</v>
      </c>
      <c r="Z54" s="5">
        <v>224628816296</v>
      </c>
    </row>
    <row r="55" spans="2:26" ht="15.5" x14ac:dyDescent="0.35">
      <c r="C55" t="s">
        <v>1214</v>
      </c>
    </row>
    <row r="56" spans="2:26" ht="15.5" x14ac:dyDescent="0.35">
      <c r="C56" t="s">
        <v>1215</v>
      </c>
      <c r="D56" s="5">
        <v>-2404983668492</v>
      </c>
      <c r="E56" s="5">
        <v>196758395691</v>
      </c>
      <c r="F56" s="5">
        <v>285460696166</v>
      </c>
      <c r="G56" s="5">
        <v>1429198435160</v>
      </c>
      <c r="I56" s="5">
        <v>285460696166</v>
      </c>
      <c r="J56" s="5">
        <v>195366337136</v>
      </c>
      <c r="K56" s="5">
        <v>-584239138476</v>
      </c>
      <c r="L56" s="5">
        <v>-552259318630</v>
      </c>
      <c r="M56" s="5">
        <v>-466764683134</v>
      </c>
      <c r="N56" s="5">
        <v>-471791156962</v>
      </c>
      <c r="O56" s="5">
        <v>-383033686482</v>
      </c>
      <c r="P56" s="5">
        <v>-338039207612</v>
      </c>
      <c r="Q56" s="5">
        <v>-354262067468</v>
      </c>
      <c r="R56" s="5">
        <v>-341077277319</v>
      </c>
      <c r="S56" s="5">
        <v>-356767208924</v>
      </c>
      <c r="T56" s="5">
        <v>-242628213113</v>
      </c>
      <c r="U56" s="5">
        <v>-122056272963</v>
      </c>
      <c r="V56" s="5">
        <v>-90909921331</v>
      </c>
      <c r="W56" s="5">
        <v>-81301833081</v>
      </c>
      <c r="X56" s="5">
        <v>-76073801021</v>
      </c>
      <c r="Y56" s="5">
        <v>-69319007987</v>
      </c>
      <c r="Z56" s="5">
        <v>-67439013753</v>
      </c>
    </row>
    <row r="57" spans="2:26" ht="15.5" x14ac:dyDescent="0.35">
      <c r="C57" t="s">
        <v>1216</v>
      </c>
      <c r="K57" s="5">
        <v>69935430354</v>
      </c>
      <c r="L57" s="5">
        <v>-88891034633</v>
      </c>
      <c r="M57" s="5">
        <v>-18700265916</v>
      </c>
      <c r="N57" s="5">
        <v>-40273339769</v>
      </c>
      <c r="O57" s="5">
        <v>14860424927</v>
      </c>
      <c r="P57" s="5">
        <v>-61612518295</v>
      </c>
      <c r="Q57" s="5">
        <v>-31259577417</v>
      </c>
      <c r="R57" s="5">
        <v>-52184738340</v>
      </c>
      <c r="S57" s="5">
        <v>-4764723946</v>
      </c>
      <c r="T57" s="5">
        <v>-69585131266</v>
      </c>
      <c r="U57" s="5">
        <v>-94517535380</v>
      </c>
      <c r="V57" s="5">
        <v>-62465852000</v>
      </c>
      <c r="W57" s="5">
        <v>-25994368491</v>
      </c>
      <c r="X57" s="5">
        <v>-17404884864</v>
      </c>
      <c r="Y57" s="5">
        <v>-8464461029</v>
      </c>
      <c r="Z57" s="5">
        <v>-912645839</v>
      </c>
    </row>
    <row r="58" spans="2:26" ht="15.5" x14ac:dyDescent="0.35">
      <c r="C58" t="s">
        <v>588</v>
      </c>
      <c r="V58" s="5">
        <v>10887550073</v>
      </c>
    </row>
    <row r="59" spans="2:26" ht="15.5" x14ac:dyDescent="0.35">
      <c r="C59" t="s">
        <v>1217</v>
      </c>
      <c r="D59" s="5">
        <v>28458036342</v>
      </c>
      <c r="E59" s="5">
        <v>22168387030</v>
      </c>
      <c r="F59" s="5">
        <v>24623437311</v>
      </c>
      <c r="G59" s="5">
        <v>26945423436</v>
      </c>
      <c r="I59" s="5">
        <v>97196470937</v>
      </c>
      <c r="J59" s="5">
        <v>85218952016</v>
      </c>
      <c r="K59" s="5">
        <v>62937036069</v>
      </c>
      <c r="L59" s="5">
        <v>44896620314</v>
      </c>
      <c r="M59" s="5">
        <v>67077296315</v>
      </c>
      <c r="N59" s="5">
        <v>39658198559</v>
      </c>
      <c r="O59" s="5">
        <v>83076073880</v>
      </c>
      <c r="P59" s="5">
        <v>61864792882</v>
      </c>
      <c r="Q59" s="5">
        <v>106812844875</v>
      </c>
      <c r="R59" s="5">
        <v>100807855085</v>
      </c>
      <c r="S59" s="5">
        <v>86932768826</v>
      </c>
      <c r="T59" s="5">
        <v>124234432366</v>
      </c>
      <c r="U59" s="5">
        <v>72818968165</v>
      </c>
      <c r="V59" s="5">
        <v>41643474707</v>
      </c>
      <c r="W59" s="5">
        <v>51485968776</v>
      </c>
      <c r="X59" s="5">
        <v>95738111581</v>
      </c>
      <c r="Y59" s="5">
        <v>29649222812</v>
      </c>
      <c r="Z59" s="5">
        <v>18394323290</v>
      </c>
    </row>
    <row r="60" spans="2:26" ht="15.5" x14ac:dyDescent="0.35">
      <c r="C60" t="s">
        <v>88</v>
      </c>
      <c r="D60" s="5">
        <v>1278403061646</v>
      </c>
      <c r="E60" s="5">
        <v>-1298124077084</v>
      </c>
      <c r="F60" s="5">
        <v>-1582876068241</v>
      </c>
      <c r="G60" s="5">
        <v>-2403271729210</v>
      </c>
      <c r="I60" s="5">
        <v>-4010873590469</v>
      </c>
      <c r="J60" s="5">
        <v>-3358848354565</v>
      </c>
      <c r="K60" s="5">
        <v>-3004807626932</v>
      </c>
      <c r="L60" s="5">
        <v>-1977518434797</v>
      </c>
      <c r="M60" s="5">
        <v>-1606506696224</v>
      </c>
      <c r="N60" s="5">
        <v>-1108228300836</v>
      </c>
      <c r="O60" s="5">
        <v>-1079716721795</v>
      </c>
      <c r="P60" s="5">
        <v>-1054327720740</v>
      </c>
      <c r="Q60" s="5">
        <v>-1010654467474</v>
      </c>
      <c r="R60" s="5">
        <v>-905899004896</v>
      </c>
      <c r="S60" s="5">
        <v>-844591063899</v>
      </c>
      <c r="T60" s="5">
        <v>-683151332918</v>
      </c>
      <c r="U60" s="5">
        <v>-548027539560</v>
      </c>
      <c r="V60" s="5">
        <v>-389551531177</v>
      </c>
      <c r="W60" s="5">
        <v>-303750744036</v>
      </c>
      <c r="X60" s="5">
        <v>-252062238118</v>
      </c>
      <c r="Y60" s="5">
        <v>-180024115778</v>
      </c>
      <c r="Z60" s="5">
        <v>-163523254282</v>
      </c>
    </row>
    <row r="61" spans="2:26" ht="15.5" x14ac:dyDescent="0.35">
      <c r="C61" t="s">
        <v>1218</v>
      </c>
    </row>
    <row r="62" spans="2:26" ht="15.5" x14ac:dyDescent="0.35">
      <c r="C62" t="s">
        <v>1219</v>
      </c>
      <c r="D62" s="5">
        <v>1167919001126</v>
      </c>
      <c r="E62" s="5">
        <v>-1167919001126</v>
      </c>
      <c r="F62" s="5">
        <v>-1048882579313</v>
      </c>
      <c r="G62" s="5">
        <v>-2375661300213</v>
      </c>
      <c r="I62" s="5">
        <v>-3424543879526</v>
      </c>
      <c r="J62" s="5">
        <v>-2867348328805</v>
      </c>
      <c r="K62" s="5">
        <v>-2957736135136</v>
      </c>
      <c r="L62" s="5">
        <v>-1978037490348</v>
      </c>
      <c r="M62" s="5">
        <v>-1440777590798</v>
      </c>
      <c r="N62" s="5">
        <v>-957761143852</v>
      </c>
      <c r="O62" s="5">
        <v>-1057789982510</v>
      </c>
      <c r="P62" s="5">
        <v>-1006735031477</v>
      </c>
      <c r="Q62" s="5">
        <v>-860849662100</v>
      </c>
      <c r="R62" s="5">
        <v>-860538749822</v>
      </c>
      <c r="S62" s="5">
        <v>-750340411135</v>
      </c>
      <c r="T62" s="5">
        <v>-646381400806</v>
      </c>
      <c r="U62" s="5">
        <v>-531556939200</v>
      </c>
      <c r="V62" s="5">
        <v>-281071243846</v>
      </c>
      <c r="W62" s="5">
        <v>-240824584964</v>
      </c>
      <c r="X62" s="5">
        <v>-190214264620</v>
      </c>
      <c r="Y62" s="5">
        <v>-170434404939</v>
      </c>
      <c r="Z62" s="5">
        <v>-142750006785</v>
      </c>
    </row>
    <row r="63" spans="2:26" ht="15.5" x14ac:dyDescent="0.35">
      <c r="C63" t="s">
        <v>1220</v>
      </c>
    </row>
    <row r="64" spans="2:26" ht="15.5" x14ac:dyDescent="0.35">
      <c r="C64" t="s">
        <v>1221</v>
      </c>
      <c r="D64" s="5">
        <v>121508483564</v>
      </c>
      <c r="E64" s="5">
        <v>-121508483564</v>
      </c>
      <c r="F64" s="5">
        <v>-510340705588</v>
      </c>
      <c r="I64" s="5">
        <v>-510340705588</v>
      </c>
      <c r="J64" s="5">
        <v>-452255247057</v>
      </c>
      <c r="K64" s="5">
        <v>311888382894</v>
      </c>
      <c r="L64" s="5">
        <v>331315958340</v>
      </c>
      <c r="M64" s="5">
        <v>253959971589</v>
      </c>
      <c r="N64" s="5">
        <v>281744535308</v>
      </c>
      <c r="O64" s="5">
        <v>241656627673</v>
      </c>
      <c r="P64" s="5">
        <v>245292508552</v>
      </c>
      <c r="Q64" s="5">
        <v>143652671858</v>
      </c>
      <c r="R64" s="5">
        <v>152128912691</v>
      </c>
      <c r="S64" s="5">
        <v>142177157446</v>
      </c>
      <c r="T64" s="5">
        <v>169346067885</v>
      </c>
      <c r="U64" s="5">
        <v>147470740262</v>
      </c>
      <c r="V64" s="5">
        <v>24671190266</v>
      </c>
      <c r="W64" s="5">
        <v>25282187325</v>
      </c>
      <c r="X64" s="5">
        <v>37208566512</v>
      </c>
      <c r="Y64" s="5">
        <v>41876408434</v>
      </c>
      <c r="Z64" s="5">
        <v>32133596380</v>
      </c>
    </row>
    <row r="65" spans="3:26" ht="15.5" x14ac:dyDescent="0.35">
      <c r="C65" t="s">
        <v>1222</v>
      </c>
      <c r="K65" s="5">
        <v>-1846788266</v>
      </c>
      <c r="L65" s="5">
        <v>-36422075716</v>
      </c>
      <c r="M65" s="5">
        <v>-44393446484</v>
      </c>
      <c r="N65" s="5">
        <v>-42635699588</v>
      </c>
      <c r="O65" s="5">
        <v>7933178627</v>
      </c>
      <c r="P65" s="5">
        <v>-25984816725</v>
      </c>
      <c r="Q65" s="5">
        <v>-48042220750</v>
      </c>
      <c r="R65" s="5">
        <v>20427219382</v>
      </c>
      <c r="S65" s="5">
        <v>-32331726713</v>
      </c>
      <c r="T65" s="5">
        <v>-28788653616</v>
      </c>
      <c r="U65" s="5">
        <v>-15141053062</v>
      </c>
      <c r="V65" s="5">
        <v>-1215686342</v>
      </c>
      <c r="W65" s="5">
        <v>5003003699</v>
      </c>
      <c r="X65" s="5">
        <v>-23276818708</v>
      </c>
      <c r="Y65" s="5">
        <v>10703763846</v>
      </c>
      <c r="Z65" s="5">
        <v>-2448843204</v>
      </c>
    </row>
    <row r="66" spans="3:26" ht="15.5" x14ac:dyDescent="0.35">
      <c r="C66" t="s">
        <v>701</v>
      </c>
      <c r="D66" s="5">
        <v>-7934952007</v>
      </c>
      <c r="E66" s="5">
        <v>-11861746121</v>
      </c>
      <c r="F66" s="5">
        <v>-9844484589</v>
      </c>
      <c r="G66" s="5">
        <v>-11207490031</v>
      </c>
      <c r="I66" s="5">
        <v>-42126856446</v>
      </c>
      <c r="J66" s="5">
        <v>-29578599179</v>
      </c>
    </row>
    <row r="67" spans="3:26" ht="15.5" x14ac:dyDescent="0.35">
      <c r="C67" t="s">
        <v>895</v>
      </c>
      <c r="K67" s="5">
        <v>-83377042277</v>
      </c>
      <c r="L67" s="5">
        <v>-106651413477</v>
      </c>
      <c r="M67" s="5">
        <v>-83865434469</v>
      </c>
      <c r="N67" s="5">
        <v>-64891464450</v>
      </c>
      <c r="O67" s="5">
        <v>-76083532127</v>
      </c>
      <c r="P67" s="5">
        <v>-90864350482</v>
      </c>
      <c r="Q67" s="5">
        <v>-76114533902</v>
      </c>
      <c r="R67" s="5">
        <v>-60552485965</v>
      </c>
      <c r="S67" s="5">
        <v>-66603279329</v>
      </c>
      <c r="T67" s="5">
        <v>-84022914948</v>
      </c>
      <c r="U67" s="5">
        <v>-78297831520</v>
      </c>
      <c r="V67" s="5">
        <v>-67412339902</v>
      </c>
      <c r="W67" s="5">
        <v>-41721094057</v>
      </c>
      <c r="X67" s="5">
        <v>-29556801392</v>
      </c>
      <c r="Y67" s="5">
        <v>-19097985453</v>
      </c>
      <c r="Z67" s="5">
        <v>-12358576319</v>
      </c>
    </row>
    <row r="68" spans="3:26" ht="15.5" x14ac:dyDescent="0.35">
      <c r="C68" t="s">
        <v>1223</v>
      </c>
      <c r="K68" s="5">
        <v>-70601725623</v>
      </c>
      <c r="L68" s="5">
        <v>35249772742</v>
      </c>
      <c r="M68" s="5">
        <v>-51483112452</v>
      </c>
      <c r="N68" s="5">
        <v>-118483345506</v>
      </c>
      <c r="O68" s="5">
        <v>-5326115191</v>
      </c>
      <c r="P68" s="5">
        <v>-35651848288</v>
      </c>
      <c r="Q68" s="5">
        <v>-23026258242</v>
      </c>
      <c r="R68" s="5">
        <v>-16057552897</v>
      </c>
      <c r="S68" s="5">
        <v>-2820201869</v>
      </c>
    </row>
    <row r="69" spans="3:26" ht="15.5" x14ac:dyDescent="0.35">
      <c r="C69" t="s">
        <v>896</v>
      </c>
      <c r="K69" s="5">
        <v>-203134318524</v>
      </c>
      <c r="L69" s="5">
        <v>-222973186338</v>
      </c>
      <c r="M69" s="5">
        <v>-239947083610</v>
      </c>
      <c r="N69" s="5">
        <v>-206201182748</v>
      </c>
      <c r="O69" s="5">
        <v>-190106898267</v>
      </c>
      <c r="P69" s="5">
        <v>-140384182320</v>
      </c>
      <c r="Q69" s="5">
        <v>-146274464338</v>
      </c>
      <c r="R69" s="5">
        <v>-141306348285</v>
      </c>
      <c r="S69" s="5">
        <v>-134672602299</v>
      </c>
      <c r="T69" s="5">
        <v>-93304431433</v>
      </c>
      <c r="U69" s="5">
        <v>-70502456040</v>
      </c>
      <c r="V69" s="5">
        <v>-64523451353</v>
      </c>
      <c r="W69" s="5">
        <v>-51490256039</v>
      </c>
      <c r="X69" s="5">
        <v>-46222919910</v>
      </c>
      <c r="Y69" s="5">
        <v>-43071897666</v>
      </c>
      <c r="Z69" s="5">
        <v>-38099424354</v>
      </c>
    </row>
    <row r="70" spans="3:26" ht="15.5" x14ac:dyDescent="0.35">
      <c r="C70" t="s">
        <v>92</v>
      </c>
      <c r="D70" s="5">
        <v>71770446749</v>
      </c>
      <c r="E70" s="5">
        <v>46226832194</v>
      </c>
      <c r="F70" s="5">
        <v>32834108664</v>
      </c>
      <c r="G70" s="5">
        <v>4759579403</v>
      </c>
      <c r="I70" s="5">
        <v>141755642870</v>
      </c>
      <c r="J70" s="5">
        <v>51126006212</v>
      </c>
      <c r="K70" s="5">
        <v>14873855445</v>
      </c>
      <c r="L70" s="5">
        <v>98598182213</v>
      </c>
      <c r="M70" s="5">
        <v>147263305972</v>
      </c>
      <c r="N70" s="5">
        <v>111914336371</v>
      </c>
      <c r="O70" s="5">
        <v>87774030433</v>
      </c>
      <c r="P70" s="5">
        <v>78093636746</v>
      </c>
      <c r="Q70" s="5">
        <v>96799303814</v>
      </c>
      <c r="R70" s="5">
        <v>85931797553</v>
      </c>
      <c r="S70" s="5">
        <v>93423311300</v>
      </c>
      <c r="T70" s="5">
        <v>134413340605</v>
      </c>
      <c r="U70" s="5">
        <v>98462280045</v>
      </c>
      <c r="V70" s="5">
        <v>57282356548</v>
      </c>
      <c r="W70" s="5">
        <v>52078462742</v>
      </c>
      <c r="X70" s="5">
        <v>69377656448</v>
      </c>
      <c r="Y70" s="5">
        <v>21987806447</v>
      </c>
      <c r="Z70" s="5">
        <v>11148225712</v>
      </c>
    </row>
    <row r="71" spans="3:26" ht="15.5" x14ac:dyDescent="0.35">
      <c r="C71" t="s">
        <v>93</v>
      </c>
      <c r="D71" s="5">
        <v>1797522988</v>
      </c>
      <c r="E71" s="5">
        <v>10659750563</v>
      </c>
      <c r="F71" s="5">
        <v>4290220248</v>
      </c>
      <c r="G71" s="5">
        <v>8108913496</v>
      </c>
      <c r="I71" s="5">
        <v>26722770591</v>
      </c>
      <c r="J71" s="5">
        <v>26042935137</v>
      </c>
      <c r="S71" s="5">
        <v>1380555725</v>
      </c>
      <c r="T71" s="5">
        <v>8511343560</v>
      </c>
      <c r="U71" s="5">
        <v>1890344122</v>
      </c>
      <c r="V71" s="5">
        <v>-4340543751</v>
      </c>
      <c r="W71" s="5">
        <v>1137890716</v>
      </c>
      <c r="X71" s="5">
        <v>382861404</v>
      </c>
      <c r="Y71" s="5">
        <v>2600432872</v>
      </c>
      <c r="Z71" s="5">
        <v>3647173916</v>
      </c>
    </row>
    <row r="72" spans="3:26" ht="15.5" x14ac:dyDescent="0.35">
      <c r="C72" t="s">
        <v>29</v>
      </c>
      <c r="D72" s="5">
        <v>73567969737</v>
      </c>
      <c r="E72" s="5">
        <v>56886582757</v>
      </c>
      <c r="F72" s="5">
        <v>37124328912</v>
      </c>
      <c r="G72" s="5">
        <v>12868492899</v>
      </c>
      <c r="I72" s="5">
        <v>168478413461</v>
      </c>
      <c r="J72" s="5">
        <v>77168941349</v>
      </c>
      <c r="K72" s="5">
        <v>14873855445</v>
      </c>
      <c r="L72" s="5">
        <v>98598182213</v>
      </c>
      <c r="M72" s="5">
        <v>147263305972</v>
      </c>
      <c r="N72" s="5">
        <v>111914336371</v>
      </c>
      <c r="O72" s="5">
        <v>87774030433</v>
      </c>
      <c r="P72" s="5">
        <v>78093636746</v>
      </c>
      <c r="Q72" s="5">
        <v>96799303814</v>
      </c>
      <c r="R72" s="5">
        <v>85931797553</v>
      </c>
      <c r="S72" s="5">
        <v>94803867025</v>
      </c>
      <c r="T72" s="5">
        <v>142924684165</v>
      </c>
      <c r="U72" s="5">
        <v>100352624167</v>
      </c>
      <c r="V72" s="5">
        <v>52941812797</v>
      </c>
      <c r="W72" s="5">
        <v>53216353458</v>
      </c>
      <c r="X72" s="5">
        <v>69760517852</v>
      </c>
      <c r="Y72" s="5">
        <v>24588239319</v>
      </c>
      <c r="Z72" s="5">
        <v>14795399628</v>
      </c>
    </row>
    <row r="73" spans="3:26" ht="15.5" x14ac:dyDescent="0.35">
      <c r="C73" t="s">
        <v>28</v>
      </c>
      <c r="D73" s="5">
        <v>-3757223708</v>
      </c>
      <c r="E73" s="5">
        <v>-8050361014</v>
      </c>
      <c r="F73" s="5">
        <v>-10329329125</v>
      </c>
      <c r="G73" s="5">
        <v>-638561775</v>
      </c>
      <c r="I73" s="5">
        <v>-23746960369</v>
      </c>
      <c r="J73" s="5">
        <v>-13039426246</v>
      </c>
      <c r="K73" s="5">
        <v>10011472312</v>
      </c>
      <c r="L73" s="5">
        <v>-24759467839</v>
      </c>
      <c r="M73" s="5">
        <v>-48878538652</v>
      </c>
      <c r="N73" s="5">
        <v>-19005851331</v>
      </c>
      <c r="O73" s="5">
        <v>-7771486906</v>
      </c>
      <c r="P73" s="5">
        <v>-9406512964</v>
      </c>
      <c r="Q73" s="5">
        <v>-4924919889</v>
      </c>
      <c r="R73" s="5">
        <v>-2773686745</v>
      </c>
      <c r="S73" s="5">
        <v>-17145664544</v>
      </c>
      <c r="T73" s="5">
        <v>-15051659469</v>
      </c>
      <c r="U73" s="5">
        <v>-21218753510</v>
      </c>
      <c r="V73" s="5">
        <v>-10319943564</v>
      </c>
      <c r="W73" s="5">
        <v>-11201946997</v>
      </c>
      <c r="X73" s="5">
        <v>-15701762035</v>
      </c>
      <c r="Y73" s="5">
        <v>-1461061204</v>
      </c>
      <c r="Z73" s="5">
        <v>-2701346350</v>
      </c>
    </row>
    <row r="74" spans="3:26" ht="15.5" x14ac:dyDescent="0.35">
      <c r="C74" t="s">
        <v>97</v>
      </c>
    </row>
    <row r="75" spans="3:26" ht="15.5" x14ac:dyDescent="0.35">
      <c r="C75" t="s">
        <v>98</v>
      </c>
    </row>
    <row r="76" spans="3:26" ht="15.5" x14ac:dyDescent="0.35">
      <c r="C76" t="s">
        <v>99</v>
      </c>
      <c r="D76" s="5">
        <v>-3757223708</v>
      </c>
      <c r="E76" s="5">
        <v>-8050361014</v>
      </c>
      <c r="F76" s="5">
        <v>-10329329125</v>
      </c>
      <c r="G76" s="5">
        <v>-638561775</v>
      </c>
      <c r="I76" s="5">
        <v>-23746960369</v>
      </c>
      <c r="J76" s="5">
        <v>-13039426246</v>
      </c>
      <c r="K76" s="5">
        <v>10011472312</v>
      </c>
      <c r="L76" s="5">
        <v>-24759467839</v>
      </c>
      <c r="M76" s="5">
        <v>-48878538652</v>
      </c>
      <c r="N76" s="5">
        <v>-19005851331</v>
      </c>
      <c r="O76" s="5">
        <v>-7771486906</v>
      </c>
      <c r="P76" s="5">
        <v>-9406512964</v>
      </c>
      <c r="Q76" s="5">
        <v>-4924919889</v>
      </c>
      <c r="R76" s="5">
        <v>-2773686745</v>
      </c>
      <c r="S76" s="5">
        <v>-17145664544</v>
      </c>
      <c r="T76" s="5">
        <v>-15051659469</v>
      </c>
      <c r="U76" s="5">
        <v>-21218753510</v>
      </c>
      <c r="V76" s="5">
        <v>-10319943564</v>
      </c>
      <c r="W76" s="5">
        <v>-11201946997</v>
      </c>
      <c r="X76" s="5">
        <v>-15701762035</v>
      </c>
      <c r="Y76" s="5">
        <v>-1461061204</v>
      </c>
      <c r="Z76" s="5">
        <v>-2701346350</v>
      </c>
    </row>
    <row r="77" spans="3:26" ht="15.5" x14ac:dyDescent="0.35">
      <c r="C77" t="s">
        <v>104</v>
      </c>
      <c r="D77" s="5">
        <v>69810746029</v>
      </c>
      <c r="E77" s="5">
        <v>48836221743</v>
      </c>
      <c r="F77" s="5">
        <v>26794999787</v>
      </c>
      <c r="G77" s="5">
        <v>12229931124</v>
      </c>
      <c r="I77" s="5">
        <v>144731453092</v>
      </c>
      <c r="J77" s="5">
        <v>64129515103</v>
      </c>
      <c r="K77" s="5">
        <v>24885327757</v>
      </c>
      <c r="L77" s="5">
        <v>73838714374</v>
      </c>
      <c r="M77" s="5">
        <v>98384767320</v>
      </c>
      <c r="N77" s="5">
        <v>92908485040</v>
      </c>
      <c r="O77" s="5">
        <v>80002543527</v>
      </c>
      <c r="P77" s="5">
        <v>68687123782</v>
      </c>
      <c r="Q77" s="5">
        <v>91874383925</v>
      </c>
      <c r="R77" s="5">
        <v>83158110808</v>
      </c>
      <c r="S77" s="5">
        <v>77658202481</v>
      </c>
      <c r="T77" s="5">
        <v>127873024696</v>
      </c>
      <c r="U77" s="5">
        <v>79133870657</v>
      </c>
      <c r="V77" s="5">
        <v>42621869233</v>
      </c>
      <c r="W77" s="5">
        <v>42014406461</v>
      </c>
      <c r="X77" s="5">
        <v>54058755817</v>
      </c>
      <c r="Y77" s="5">
        <v>23127178115</v>
      </c>
      <c r="Z77" s="5">
        <v>12094053278</v>
      </c>
    </row>
    <row r="78" spans="3:26" ht="15.5" x14ac:dyDescent="0.35">
      <c r="C78" t="s">
        <v>105</v>
      </c>
      <c r="D78" s="5">
        <v>421097671</v>
      </c>
      <c r="E78" s="5">
        <v>-743055316</v>
      </c>
      <c r="F78" s="5">
        <v>2823675885</v>
      </c>
      <c r="G78" s="5">
        <v>-588210792</v>
      </c>
      <c r="I78" s="5">
        <v>719057579</v>
      </c>
      <c r="J78" s="5">
        <v>-4018665259</v>
      </c>
      <c r="K78" s="5">
        <v>91152337091</v>
      </c>
      <c r="L78" s="5">
        <v>-90299440060</v>
      </c>
      <c r="M78" s="5">
        <v>-45779529404</v>
      </c>
      <c r="N78" s="5">
        <v>-48127172602</v>
      </c>
      <c r="O78" s="5">
        <v>-62560304205</v>
      </c>
      <c r="P78" s="5">
        <v>-223655951926</v>
      </c>
      <c r="Q78" s="5">
        <v>-180895952770</v>
      </c>
      <c r="R78" s="5">
        <v>-148072777529</v>
      </c>
      <c r="S78" s="5">
        <v>-97627159750</v>
      </c>
      <c r="T78" s="5">
        <v>132217296136</v>
      </c>
      <c r="U78" s="5">
        <v>22861739979</v>
      </c>
      <c r="V78" s="5">
        <v>311215024457</v>
      </c>
      <c r="W78" s="5">
        <v>-60764989746</v>
      </c>
    </row>
    <row r="79" spans="3:26" ht="15.5" x14ac:dyDescent="0.35">
      <c r="C79" t="s">
        <v>106</v>
      </c>
      <c r="D79" s="5">
        <v>421097671</v>
      </c>
      <c r="E79" s="5">
        <v>-743055316</v>
      </c>
      <c r="F79" s="5">
        <v>2823675885</v>
      </c>
      <c r="G79" s="5">
        <v>-588210792</v>
      </c>
      <c r="I79" s="5">
        <v>719057579</v>
      </c>
      <c r="J79" s="5">
        <v>-4018665259</v>
      </c>
      <c r="K79" s="5">
        <v>91152337091</v>
      </c>
      <c r="L79" s="5">
        <v>-90299440060</v>
      </c>
      <c r="M79" s="5">
        <v>-45779529404</v>
      </c>
      <c r="N79" s="5">
        <v>-48127172602</v>
      </c>
      <c r="O79" s="5">
        <v>-62560304205</v>
      </c>
      <c r="P79" s="5">
        <v>-223655951926</v>
      </c>
      <c r="Q79" s="5">
        <v>-180895952770</v>
      </c>
      <c r="R79" s="5">
        <v>-148072777529</v>
      </c>
      <c r="S79" s="5">
        <v>-97627159750</v>
      </c>
      <c r="T79" s="5">
        <v>132217296136</v>
      </c>
      <c r="U79" s="5">
        <v>22861739979</v>
      </c>
      <c r="V79" s="5">
        <v>311215024457</v>
      </c>
      <c r="W79" s="5">
        <v>-60764989746</v>
      </c>
    </row>
    <row r="80" spans="3:26" ht="15.5" x14ac:dyDescent="0.35">
      <c r="C80" t="s">
        <v>107</v>
      </c>
      <c r="D80" s="5">
        <v>70231843700</v>
      </c>
      <c r="E80" s="5">
        <v>48093166427</v>
      </c>
      <c r="F80" s="5">
        <v>29618675672</v>
      </c>
      <c r="G80" s="5">
        <v>11641720332</v>
      </c>
      <c r="I80" s="5">
        <v>145450510671</v>
      </c>
      <c r="J80" s="5">
        <v>60110849844</v>
      </c>
      <c r="K80" s="5">
        <v>116037664848</v>
      </c>
      <c r="L80" s="5">
        <v>-16460725686</v>
      </c>
      <c r="M80" s="5">
        <v>52605237916</v>
      </c>
      <c r="N80" s="5">
        <v>44781312438</v>
      </c>
      <c r="O80" s="5">
        <v>17442239322</v>
      </c>
      <c r="P80" s="5">
        <v>-154968828144</v>
      </c>
      <c r="Q80" s="5">
        <v>-89021568845</v>
      </c>
      <c r="R80" s="5">
        <v>-64914666721</v>
      </c>
      <c r="S80" s="5">
        <v>-19968957269</v>
      </c>
      <c r="T80" s="5">
        <v>260090320832</v>
      </c>
      <c r="U80" s="5">
        <v>101995610636</v>
      </c>
      <c r="V80" s="5">
        <v>353836893690</v>
      </c>
      <c r="W80" s="5">
        <v>-18750583285</v>
      </c>
    </row>
    <row r="81" spans="2:26" ht="15.5" x14ac:dyDescent="0.35">
      <c r="C81" t="s">
        <v>108</v>
      </c>
      <c r="D81" s="5">
        <v>69810746029</v>
      </c>
      <c r="E81" s="5">
        <v>48836221743</v>
      </c>
      <c r="F81" s="5">
        <v>26794999787</v>
      </c>
      <c r="G81" s="5">
        <v>12229931124</v>
      </c>
      <c r="I81" s="5">
        <v>144731453092</v>
      </c>
      <c r="J81" s="5">
        <v>64129515103</v>
      </c>
      <c r="K81" s="5">
        <v>24885327757</v>
      </c>
      <c r="L81" s="5">
        <v>73838714374</v>
      </c>
      <c r="M81" s="5">
        <v>98384767320</v>
      </c>
      <c r="N81" s="5">
        <v>92908485040</v>
      </c>
      <c r="O81" s="5">
        <v>80002543527</v>
      </c>
      <c r="P81" s="5">
        <v>68687123782</v>
      </c>
      <c r="Q81" s="5">
        <v>91874383925</v>
      </c>
      <c r="R81" s="5">
        <v>83158110808</v>
      </c>
      <c r="S81" s="5">
        <v>77658202481</v>
      </c>
      <c r="T81" s="5">
        <v>127873024696</v>
      </c>
      <c r="U81" s="5">
        <v>79133870657</v>
      </c>
      <c r="V81" s="5">
        <v>42621869233</v>
      </c>
      <c r="W81" s="5">
        <v>42014406461</v>
      </c>
      <c r="X81" s="5">
        <v>54058755817</v>
      </c>
      <c r="Y81" s="5">
        <v>23127178115</v>
      </c>
      <c r="Z81" s="5">
        <v>12094053278</v>
      </c>
    </row>
    <row r="82" spans="2:26" ht="15.5" x14ac:dyDescent="0.35">
      <c r="C82" t="s">
        <v>8</v>
      </c>
      <c r="D82" s="5">
        <v>70231843700</v>
      </c>
      <c r="E82" s="5">
        <v>48093166427</v>
      </c>
      <c r="F82" s="5">
        <v>29618675672</v>
      </c>
      <c r="G82" s="5">
        <v>11641720332</v>
      </c>
      <c r="I82" s="5">
        <v>145450510671</v>
      </c>
      <c r="J82" s="5">
        <v>60110849844</v>
      </c>
      <c r="K82" s="5">
        <v>116037664848</v>
      </c>
      <c r="L82" s="5">
        <v>-16460725686</v>
      </c>
      <c r="M82" s="5">
        <v>52605237916</v>
      </c>
      <c r="N82" s="5">
        <v>44781312438</v>
      </c>
      <c r="O82" s="5">
        <v>17442239322</v>
      </c>
      <c r="P82" s="5">
        <v>-154968828144</v>
      </c>
      <c r="Q82" s="5">
        <v>-89021568845</v>
      </c>
      <c r="R82" s="5">
        <v>-64914666721</v>
      </c>
      <c r="S82" s="5">
        <v>-19968957269</v>
      </c>
      <c r="T82" s="5">
        <v>260090320832</v>
      </c>
      <c r="U82" s="5">
        <v>101995610636</v>
      </c>
      <c r="V82" s="5">
        <v>353836893690</v>
      </c>
      <c r="W82" s="5">
        <v>-18750583285</v>
      </c>
    </row>
    <row r="83" spans="2:26" ht="15.5" x14ac:dyDescent="0.35">
      <c r="C83" t="s">
        <v>404</v>
      </c>
    </row>
    <row r="84" spans="2:26" ht="15.5" x14ac:dyDescent="0.35">
      <c r="C84" t="s">
        <v>109</v>
      </c>
      <c r="D84" s="5">
        <v>69810746029</v>
      </c>
      <c r="E84" s="5">
        <v>48836221743</v>
      </c>
      <c r="F84" s="5">
        <v>26794999787</v>
      </c>
      <c r="G84" s="5">
        <v>12229931124</v>
      </c>
      <c r="I84" s="5">
        <v>144731453092</v>
      </c>
      <c r="J84" s="5">
        <v>64129515103</v>
      </c>
      <c r="K84" s="5">
        <v>24885327757</v>
      </c>
      <c r="L84" s="5">
        <v>73838714374</v>
      </c>
      <c r="M84" s="5">
        <v>98384767320</v>
      </c>
      <c r="N84" s="5">
        <v>92908485040</v>
      </c>
      <c r="O84" s="5">
        <v>80002543527</v>
      </c>
      <c r="P84" s="5">
        <v>68687123782</v>
      </c>
      <c r="Q84" s="5">
        <v>91874383925</v>
      </c>
      <c r="R84" s="5">
        <v>83158110808</v>
      </c>
      <c r="S84" s="5">
        <v>77658202481</v>
      </c>
      <c r="T84" s="5">
        <v>127873024696</v>
      </c>
      <c r="U84" s="5">
        <v>79133870657</v>
      </c>
      <c r="V84" s="5">
        <v>42621869233</v>
      </c>
      <c r="W84" s="5">
        <v>42014406461</v>
      </c>
      <c r="X84" s="5">
        <v>54058755817</v>
      </c>
      <c r="Y84" s="5">
        <v>23127178115</v>
      </c>
      <c r="Z84" s="5">
        <v>12094053278</v>
      </c>
    </row>
    <row r="85" spans="2:26" ht="15.5" x14ac:dyDescent="0.35">
      <c r="C85" t="s">
        <v>110</v>
      </c>
      <c r="D85" s="5">
        <v>70231843700</v>
      </c>
      <c r="E85" s="5">
        <v>48093166427</v>
      </c>
      <c r="F85" s="5">
        <v>29618675672</v>
      </c>
      <c r="G85" s="5">
        <v>11641720332</v>
      </c>
      <c r="I85" s="5">
        <v>145450510671</v>
      </c>
      <c r="J85" s="5">
        <v>60110849844</v>
      </c>
      <c r="K85" s="5">
        <v>116037664848</v>
      </c>
      <c r="L85" s="5">
        <v>-16460725686</v>
      </c>
      <c r="M85" s="5">
        <v>52605237916</v>
      </c>
      <c r="N85" s="5">
        <v>44781312438</v>
      </c>
      <c r="O85" s="5">
        <v>17442239322</v>
      </c>
      <c r="P85" s="5">
        <v>-154968828144</v>
      </c>
      <c r="Q85" s="5">
        <v>-89021568845</v>
      </c>
      <c r="R85" s="5">
        <v>-64914666721</v>
      </c>
      <c r="S85" s="5">
        <v>-19968957269</v>
      </c>
      <c r="T85" s="5">
        <v>260090320832</v>
      </c>
      <c r="U85" s="5">
        <v>101995610636</v>
      </c>
      <c r="V85" s="5">
        <v>353836893690</v>
      </c>
      <c r="W85" s="5">
        <v>-18750583285</v>
      </c>
    </row>
    <row r="86" spans="2:26" ht="15.5" x14ac:dyDescent="0.35">
      <c r="C86" t="s">
        <v>111</v>
      </c>
      <c r="D86" s="5">
        <v>70231843700</v>
      </c>
      <c r="E86" s="5">
        <v>48093166427</v>
      </c>
      <c r="F86" s="5">
        <v>29618675672</v>
      </c>
      <c r="G86" s="5">
        <v>11641720332</v>
      </c>
      <c r="I86" s="5">
        <v>145450510671</v>
      </c>
      <c r="J86" s="5">
        <v>60110849844</v>
      </c>
      <c r="K86" s="5">
        <v>116037664848</v>
      </c>
      <c r="L86" s="5">
        <v>-16460725686</v>
      </c>
      <c r="M86" s="5">
        <v>52605237916</v>
      </c>
      <c r="N86" s="5">
        <v>44781312438</v>
      </c>
      <c r="O86" s="5">
        <v>17442239322</v>
      </c>
      <c r="P86" s="5">
        <v>-154968828144</v>
      </c>
      <c r="Q86" s="5">
        <v>-89021568845</v>
      </c>
      <c r="R86" s="5">
        <v>-64914666721</v>
      </c>
      <c r="S86" s="5">
        <v>-19968957269</v>
      </c>
      <c r="T86" s="5">
        <v>260090320832</v>
      </c>
      <c r="U86" s="5">
        <v>101995610636</v>
      </c>
      <c r="V86" s="5">
        <v>353836893690</v>
      </c>
      <c r="W86" s="5">
        <v>-18750583285</v>
      </c>
    </row>
    <row r="88" spans="2:26" ht="15.5" x14ac:dyDescent="0.35">
      <c r="B88" t="s">
        <v>112</v>
      </c>
      <c r="C88" t="s">
        <v>113</v>
      </c>
    </row>
    <row r="89" spans="2:26" ht="15.5" x14ac:dyDescent="0.35">
      <c r="C89" t="s">
        <v>20</v>
      </c>
    </row>
    <row r="90" spans="2:26" ht="15.5" x14ac:dyDescent="0.35">
      <c r="C90" t="s">
        <v>118</v>
      </c>
      <c r="W90" s="5">
        <v>104153044064</v>
      </c>
      <c r="X90" s="5">
        <v>77067318731</v>
      </c>
      <c r="Y90" s="5">
        <v>59318790465</v>
      </c>
      <c r="Z90" s="5">
        <v>52244029575</v>
      </c>
    </row>
    <row r="91" spans="2:26" ht="15.5" x14ac:dyDescent="0.35">
      <c r="C91" t="s">
        <v>119</v>
      </c>
      <c r="W91" s="5">
        <v>608398375</v>
      </c>
      <c r="X91" s="5">
        <v>1699755217</v>
      </c>
      <c r="Y91" s="5">
        <v>2043398619</v>
      </c>
      <c r="Z91" s="5">
        <v>653698480</v>
      </c>
    </row>
    <row r="92" spans="2:26" ht="15.5" x14ac:dyDescent="0.35">
      <c r="C92" t="s">
        <v>1224</v>
      </c>
      <c r="D92" s="5">
        <v>15585204627</v>
      </c>
      <c r="E92" s="5">
        <v>18099443877</v>
      </c>
      <c r="F92" s="5">
        <v>13513381578</v>
      </c>
      <c r="G92" s="5">
        <v>19540056866</v>
      </c>
      <c r="I92" s="5">
        <v>13513381578</v>
      </c>
      <c r="J92" s="5">
        <v>15387497994</v>
      </c>
      <c r="K92" s="5">
        <v>21023141057</v>
      </c>
      <c r="L92" s="5">
        <v>40321961783</v>
      </c>
      <c r="M92" s="5">
        <v>29526483066</v>
      </c>
      <c r="N92" s="5">
        <v>24104264372</v>
      </c>
      <c r="O92" s="5">
        <v>17515063757</v>
      </c>
      <c r="P92" s="5">
        <v>16493397856</v>
      </c>
      <c r="Q92" s="5">
        <v>24275265494</v>
      </c>
      <c r="R92" s="5">
        <v>17690624602</v>
      </c>
      <c r="S92" s="5">
        <v>20680546948</v>
      </c>
      <c r="T92" s="5">
        <v>11778592974</v>
      </c>
      <c r="U92" s="5">
        <v>14011678221</v>
      </c>
      <c r="V92" s="5">
        <v>11998289792</v>
      </c>
      <c r="W92" s="5">
        <v>5422478350</v>
      </c>
      <c r="X92" s="5">
        <v>3225227903</v>
      </c>
      <c r="Y92" s="5">
        <v>1511597079</v>
      </c>
      <c r="Z92" s="5">
        <v>3845943795</v>
      </c>
    </row>
    <row r="93" spans="2:26" ht="15.5" x14ac:dyDescent="0.35">
      <c r="C93" t="s">
        <v>91</v>
      </c>
      <c r="D93" s="5">
        <v>-5182726688</v>
      </c>
      <c r="E93" s="5">
        <v>-5603824359</v>
      </c>
      <c r="F93" s="5">
        <v>-4860769043</v>
      </c>
      <c r="G93" s="5">
        <v>-7684444926</v>
      </c>
      <c r="I93" s="5">
        <v>-4860769043</v>
      </c>
      <c r="J93" s="5">
        <v>-5579826622</v>
      </c>
      <c r="K93" s="5">
        <v>865164077</v>
      </c>
      <c r="L93" s="5">
        <v>-190851346816</v>
      </c>
      <c r="M93" s="5">
        <v>-103388182779</v>
      </c>
      <c r="N93" s="5">
        <v>-53755765474</v>
      </c>
      <c r="O93" s="5">
        <v>-3813835107</v>
      </c>
      <c r="P93" s="5">
        <v>57217333093</v>
      </c>
      <c r="Q93" s="5">
        <v>281691705330</v>
      </c>
      <c r="R93" s="5">
        <v>460196397438</v>
      </c>
      <c r="S93" s="5">
        <v>607980919678</v>
      </c>
      <c r="T93" s="5">
        <v>705633165553</v>
      </c>
      <c r="U93" s="5">
        <v>573415869417</v>
      </c>
      <c r="V93" s="5">
        <v>550554129439</v>
      </c>
      <c r="W93" s="5">
        <v>239339104982</v>
      </c>
      <c r="X93" s="5">
        <v>300104094728</v>
      </c>
      <c r="Y93" s="5">
        <v>138718537578</v>
      </c>
      <c r="Z93" s="5">
        <v>267302897686</v>
      </c>
    </row>
    <row r="94" spans="2:26" ht="15.5" x14ac:dyDescent="0.35">
      <c r="C94" t="s">
        <v>1225</v>
      </c>
      <c r="D94" s="5">
        <v>2286045367727</v>
      </c>
      <c r="E94" s="5">
        <v>2281266743968</v>
      </c>
      <c r="F94" s="5">
        <v>1966156718005</v>
      </c>
      <c r="G94" s="5">
        <v>1900386074837</v>
      </c>
      <c r="I94" s="5">
        <v>1966156718005</v>
      </c>
      <c r="J94" s="5">
        <v>1525266002189</v>
      </c>
      <c r="K94" s="5">
        <v>1346541044011</v>
      </c>
      <c r="L94" s="5">
        <v>1029576093039</v>
      </c>
      <c r="M94" s="5">
        <v>1116414193826</v>
      </c>
      <c r="N94" s="5">
        <v>920876330013</v>
      </c>
      <c r="O94" s="5">
        <v>719254238281</v>
      </c>
      <c r="P94" s="5">
        <v>730634764109</v>
      </c>
      <c r="Q94" s="5">
        <v>762478210211</v>
      </c>
      <c r="R94" s="5">
        <v>517532778813</v>
      </c>
      <c r="S94" s="5">
        <v>617037406394</v>
      </c>
      <c r="T94" s="5">
        <v>580305721030</v>
      </c>
      <c r="U94" s="5">
        <v>461741034396</v>
      </c>
      <c r="V94" s="5">
        <v>340520833897</v>
      </c>
      <c r="W94" s="5">
        <v>261560684916</v>
      </c>
      <c r="X94" s="5">
        <v>243448587010</v>
      </c>
      <c r="Y94" s="5">
        <v>493630072700</v>
      </c>
      <c r="Z94" s="5">
        <v>599681360253</v>
      </c>
    </row>
    <row r="95" spans="2:26" ht="15.5" x14ac:dyDescent="0.35">
      <c r="C95" t="s">
        <v>1226</v>
      </c>
      <c r="D95" s="5">
        <v>58421671534</v>
      </c>
      <c r="E95" s="5">
        <v>132779333998</v>
      </c>
      <c r="F95" s="5">
        <v>113141624691</v>
      </c>
      <c r="G95" s="5">
        <v>56000000000</v>
      </c>
      <c r="I95" s="5">
        <v>113141624691</v>
      </c>
      <c r="L95" s="5">
        <v>242887441424</v>
      </c>
      <c r="M95" s="5">
        <v>331632633970</v>
      </c>
      <c r="N95" s="5">
        <v>418377231379</v>
      </c>
      <c r="O95" s="5">
        <v>466145673116</v>
      </c>
      <c r="P95" s="5">
        <v>513946953580</v>
      </c>
      <c r="Q95" s="5">
        <v>592373073888</v>
      </c>
      <c r="R95" s="5">
        <v>824129186400</v>
      </c>
      <c r="S95" s="5">
        <v>818043023450</v>
      </c>
      <c r="T95" s="5">
        <v>899994398400</v>
      </c>
      <c r="U95" s="5">
        <v>767547832700</v>
      </c>
      <c r="V95" s="5">
        <v>795158474000</v>
      </c>
      <c r="W95" s="5">
        <v>507624676200</v>
      </c>
      <c r="X95" s="5">
        <v>532438043600</v>
      </c>
      <c r="Y95" s="5">
        <v>54809701927</v>
      </c>
      <c r="Z95" s="5">
        <v>70719038037</v>
      </c>
    </row>
    <row r="96" spans="2:26" ht="15.5" x14ac:dyDescent="0.35">
      <c r="C96" t="s">
        <v>1227</v>
      </c>
    </row>
    <row r="97" spans="3:26" ht="15.5" x14ac:dyDescent="0.35">
      <c r="C97" t="s">
        <v>1228</v>
      </c>
      <c r="K97" s="5">
        <v>324768246261</v>
      </c>
      <c r="L97" s="5">
        <v>478455026894</v>
      </c>
      <c r="M97" s="5">
        <v>416816488615</v>
      </c>
      <c r="N97" s="5">
        <v>448922767297</v>
      </c>
      <c r="O97" s="5">
        <v>333260381217</v>
      </c>
      <c r="P97" s="5">
        <v>333536100347</v>
      </c>
      <c r="Q97" s="5">
        <v>334903292675</v>
      </c>
      <c r="R97" s="5">
        <v>371628955438</v>
      </c>
      <c r="S97" s="5">
        <v>319669225491</v>
      </c>
      <c r="T97" s="5">
        <v>261427509586</v>
      </c>
      <c r="U97" s="5">
        <v>180008286528</v>
      </c>
      <c r="V97" s="5">
        <v>121033330034</v>
      </c>
      <c r="W97" s="5">
        <v>56764697408</v>
      </c>
      <c r="X97" s="5">
        <v>39426139012</v>
      </c>
      <c r="Y97" s="5">
        <v>28031551358</v>
      </c>
      <c r="Z97" s="5">
        <v>19850242246</v>
      </c>
    </row>
    <row r="98" spans="3:26" ht="15.5" x14ac:dyDescent="0.35">
      <c r="C98" t="s">
        <v>1229</v>
      </c>
    </row>
    <row r="99" spans="3:26" ht="15.5" x14ac:dyDescent="0.35">
      <c r="C99" t="s">
        <v>1230</v>
      </c>
      <c r="K99" s="5">
        <v>130701803775</v>
      </c>
      <c r="L99" s="5">
        <v>80951730887</v>
      </c>
      <c r="M99" s="5">
        <v>78491556014</v>
      </c>
      <c r="N99" s="5">
        <v>30797795466</v>
      </c>
      <c r="O99" s="5">
        <v>35785130295</v>
      </c>
      <c r="P99" s="5">
        <v>22336884805</v>
      </c>
      <c r="Q99" s="5">
        <v>27520398775</v>
      </c>
      <c r="R99" s="5">
        <v>19313937652</v>
      </c>
      <c r="S99" s="5">
        <v>16821674520</v>
      </c>
      <c r="T99" s="5">
        <v>5977909185</v>
      </c>
      <c r="U99" s="5">
        <v>14581814652</v>
      </c>
      <c r="V99" s="5">
        <v>4332884803</v>
      </c>
      <c r="W99" s="5">
        <v>14290931741</v>
      </c>
      <c r="X99" s="5">
        <v>21528392732</v>
      </c>
      <c r="Y99" s="5">
        <v>14753849214</v>
      </c>
      <c r="Z99" s="5">
        <v>10763402685</v>
      </c>
    </row>
    <row r="100" spans="3:26" ht="15.5" x14ac:dyDescent="0.35">
      <c r="C100" t="s">
        <v>1231</v>
      </c>
      <c r="D100" s="5">
        <v>1071861687453</v>
      </c>
      <c r="E100" s="5">
        <v>1050121474696</v>
      </c>
      <c r="F100" s="5">
        <v>878683875364</v>
      </c>
      <c r="G100" s="5">
        <v>834320090874</v>
      </c>
      <c r="I100" s="5">
        <v>878683875364</v>
      </c>
      <c r="J100" s="5">
        <v>768691086850</v>
      </c>
      <c r="K100" s="5">
        <v>877326373539</v>
      </c>
      <c r="L100" s="5">
        <v>994286521384</v>
      </c>
      <c r="M100" s="5">
        <v>866685394407</v>
      </c>
      <c r="N100" s="5">
        <v>863572391437</v>
      </c>
      <c r="O100" s="5">
        <v>742227875663</v>
      </c>
      <c r="P100" s="5">
        <v>781007063525</v>
      </c>
      <c r="Q100" s="5">
        <v>537482831112</v>
      </c>
      <c r="R100" s="5">
        <v>435355517769</v>
      </c>
      <c r="S100" s="5">
        <v>338263317504</v>
      </c>
      <c r="T100" s="5">
        <v>324591125317</v>
      </c>
      <c r="U100" s="5">
        <v>198043263699</v>
      </c>
      <c r="V100" s="5">
        <v>100470783864</v>
      </c>
    </row>
    <row r="101" spans="3:26" ht="15.5" x14ac:dyDescent="0.35">
      <c r="C101" t="s">
        <v>121</v>
      </c>
      <c r="D101" s="5">
        <v>28093352227</v>
      </c>
      <c r="E101" s="5">
        <v>27226557091</v>
      </c>
      <c r="F101" s="5">
        <v>69748579616</v>
      </c>
      <c r="G101" s="5">
        <v>70436409606</v>
      </c>
      <c r="I101" s="5">
        <v>69748579616</v>
      </c>
      <c r="J101" s="5">
        <v>67616214671</v>
      </c>
      <c r="K101" s="5">
        <v>19313567140</v>
      </c>
      <c r="L101" s="5">
        <v>12833093268</v>
      </c>
      <c r="M101" s="5">
        <v>13459874320</v>
      </c>
      <c r="N101" s="5">
        <v>24597554524</v>
      </c>
      <c r="O101" s="5">
        <v>15088812307</v>
      </c>
      <c r="P101" s="5">
        <v>11515026237</v>
      </c>
      <c r="Q101" s="5">
        <v>10763097971</v>
      </c>
      <c r="R101" s="5">
        <v>13329238602</v>
      </c>
      <c r="S101" s="5">
        <v>14865913302</v>
      </c>
      <c r="T101" s="5">
        <v>21007361144</v>
      </c>
      <c r="U101" s="5">
        <v>13979742384</v>
      </c>
      <c r="V101" s="5">
        <v>9838028760</v>
      </c>
      <c r="W101" s="5">
        <v>8025744000</v>
      </c>
      <c r="X101" s="5">
        <v>23407070319</v>
      </c>
      <c r="Y101" s="5">
        <v>6004429616</v>
      </c>
      <c r="Z101" s="5">
        <v>4035433819</v>
      </c>
    </row>
    <row r="102" spans="3:26" ht="15.5" x14ac:dyDescent="0.35">
      <c r="C102" t="s">
        <v>317</v>
      </c>
      <c r="W102" s="5">
        <v>95000000</v>
      </c>
      <c r="X102" s="5">
        <v>257110</v>
      </c>
      <c r="Y102" s="5">
        <v>11600000</v>
      </c>
      <c r="Z102" s="5">
        <v>14078500</v>
      </c>
    </row>
    <row r="103" spans="3:26" ht="15.5" x14ac:dyDescent="0.35">
      <c r="C103" t="s">
        <v>126</v>
      </c>
      <c r="D103" s="5">
        <v>44162393238</v>
      </c>
      <c r="E103" s="5">
        <v>43637388942</v>
      </c>
      <c r="F103" s="5">
        <v>44124497411</v>
      </c>
      <c r="G103" s="5">
        <v>43618078049</v>
      </c>
      <c r="I103" s="5">
        <v>44124497411</v>
      </c>
      <c r="J103" s="5">
        <v>44551195297</v>
      </c>
      <c r="K103" s="5">
        <v>47283295498</v>
      </c>
      <c r="L103" s="5">
        <v>51062037563</v>
      </c>
      <c r="M103" s="5">
        <v>52301087217</v>
      </c>
      <c r="N103" s="5">
        <v>61211166120</v>
      </c>
      <c r="O103" s="5">
        <v>59931111698</v>
      </c>
      <c r="P103" s="5">
        <v>41712464138</v>
      </c>
      <c r="Q103" s="5">
        <v>45194558106</v>
      </c>
      <c r="R103" s="5">
        <v>47652980708</v>
      </c>
      <c r="S103" s="5">
        <v>43072257562</v>
      </c>
      <c r="T103" s="5">
        <v>49728722467</v>
      </c>
      <c r="U103" s="5">
        <v>49063053297</v>
      </c>
      <c r="V103" s="5">
        <v>40173369275</v>
      </c>
      <c r="W103" s="5">
        <v>28960473335</v>
      </c>
      <c r="X103" s="5">
        <v>12769176998</v>
      </c>
      <c r="Y103" s="5">
        <v>9226727465</v>
      </c>
      <c r="Z103" s="5">
        <v>5998745776</v>
      </c>
    </row>
    <row r="104" spans="3:26" ht="15.5" x14ac:dyDescent="0.35">
      <c r="C104" t="s">
        <v>483</v>
      </c>
    </row>
    <row r="105" spans="3:26" ht="15.5" x14ac:dyDescent="0.35">
      <c r="C105" t="s">
        <v>319</v>
      </c>
      <c r="D105" s="5">
        <v>19272959588</v>
      </c>
      <c r="E105" s="5">
        <v>20669869026</v>
      </c>
      <c r="F105" s="5">
        <v>22070371797</v>
      </c>
      <c r="G105" s="5">
        <v>23478061235</v>
      </c>
      <c r="I105" s="5">
        <v>22070371797</v>
      </c>
      <c r="J105" s="5">
        <v>1888210640</v>
      </c>
      <c r="K105" s="5">
        <v>1203704712</v>
      </c>
      <c r="L105" s="5">
        <v>6259961233</v>
      </c>
      <c r="M105" s="5">
        <v>7515000586</v>
      </c>
      <c r="N105" s="5">
        <v>6061775311</v>
      </c>
      <c r="O105" s="5">
        <v>7091478136</v>
      </c>
      <c r="P105" s="5">
        <v>8539903082</v>
      </c>
      <c r="Q105" s="5">
        <v>8703397378</v>
      </c>
      <c r="R105" s="5">
        <v>8844450620</v>
      </c>
      <c r="S105" s="5">
        <v>2573607001</v>
      </c>
      <c r="T105" s="5">
        <v>1674020175</v>
      </c>
      <c r="U105" s="5">
        <v>687606535</v>
      </c>
      <c r="V105" s="5">
        <v>535902139</v>
      </c>
      <c r="W105" s="5">
        <v>431956396</v>
      </c>
      <c r="X105" s="5">
        <v>561720101</v>
      </c>
      <c r="Y105" s="5">
        <v>953554027</v>
      </c>
      <c r="Z105" s="5">
        <v>2380478703</v>
      </c>
    </row>
    <row r="106" spans="3:26" ht="15.5" x14ac:dyDescent="0.35">
      <c r="C106" t="s">
        <v>128</v>
      </c>
      <c r="L106" s="5">
        <v>2287373940</v>
      </c>
      <c r="M106" s="5">
        <v>1538671493</v>
      </c>
      <c r="N106" s="5">
        <v>4763566712</v>
      </c>
      <c r="O106" s="5">
        <v>12267741949</v>
      </c>
      <c r="P106" s="5">
        <v>7645418481</v>
      </c>
      <c r="Q106" s="5">
        <v>6521117052</v>
      </c>
      <c r="R106" s="5">
        <v>4704456705</v>
      </c>
      <c r="S106" s="5">
        <v>3473565290</v>
      </c>
      <c r="T106" s="5">
        <v>9870401836</v>
      </c>
      <c r="U106" s="5">
        <v>2251338449</v>
      </c>
      <c r="V106" s="5">
        <v>2237649318</v>
      </c>
      <c r="Y106" s="5">
        <v>2206808664</v>
      </c>
      <c r="Z106" s="5">
        <v>2201886747</v>
      </c>
    </row>
    <row r="107" spans="3:26" ht="15.5" x14ac:dyDescent="0.35">
      <c r="C107" t="s">
        <v>130</v>
      </c>
      <c r="D107" s="5">
        <v>3550815818182</v>
      </c>
      <c r="E107" s="5">
        <v>3593199163477</v>
      </c>
      <c r="F107" s="5">
        <v>3121591205147</v>
      </c>
      <c r="G107" s="5">
        <v>2962322969616</v>
      </c>
      <c r="I107" s="5">
        <v>3121591205147</v>
      </c>
      <c r="J107" s="5">
        <v>2450751633346</v>
      </c>
      <c r="K107" s="5">
        <v>2769428113972</v>
      </c>
      <c r="L107" s="5">
        <v>2930664711078</v>
      </c>
      <c r="M107" s="5">
        <v>2923286260687</v>
      </c>
      <c r="N107" s="5">
        <v>2815578393095</v>
      </c>
      <c r="O107" s="5">
        <v>2423706043201</v>
      </c>
      <c r="P107" s="5">
        <v>2485186649117</v>
      </c>
      <c r="Q107" s="5">
        <v>2363109344956</v>
      </c>
      <c r="R107" s="5">
        <v>2300958312318</v>
      </c>
      <c r="S107" s="5">
        <v>2228730234130</v>
      </c>
      <c r="T107" s="5">
        <v>2188478244910</v>
      </c>
      <c r="U107" s="5">
        <v>1712065603832</v>
      </c>
      <c r="V107" s="5">
        <v>1447602269215</v>
      </c>
      <c r="W107" s="5">
        <v>894611734937</v>
      </c>
      <c r="X107" s="5">
        <v>883222640369</v>
      </c>
      <c r="Y107" s="5">
        <v>616236644718</v>
      </c>
      <c r="Z107" s="5">
        <v>724796521295</v>
      </c>
    </row>
    <row r="108" spans="3:26" ht="15.5" x14ac:dyDescent="0.35">
      <c r="C108" t="s">
        <v>131</v>
      </c>
    </row>
    <row r="109" spans="3:26" ht="15.5" x14ac:dyDescent="0.35">
      <c r="C109" t="s">
        <v>132</v>
      </c>
    </row>
    <row r="110" spans="3:26" ht="15.5" x14ac:dyDescent="0.35">
      <c r="C110" t="s">
        <v>1232</v>
      </c>
      <c r="K110" s="5">
        <v>19519236792</v>
      </c>
      <c r="L110" s="5">
        <v>24000449577</v>
      </c>
      <c r="M110" s="5">
        <v>26285631820</v>
      </c>
      <c r="N110" s="5">
        <v>17105872604</v>
      </c>
      <c r="O110" s="5">
        <v>11069169301</v>
      </c>
      <c r="P110" s="5">
        <v>8942404146</v>
      </c>
      <c r="Q110" s="5">
        <v>19127020486</v>
      </c>
      <c r="R110" s="5">
        <v>20163417036</v>
      </c>
      <c r="S110" s="5">
        <v>11011617669</v>
      </c>
      <c r="T110" s="5">
        <v>2494443567</v>
      </c>
      <c r="U110" s="5">
        <v>7114037103</v>
      </c>
      <c r="V110" s="5">
        <v>2484217799</v>
      </c>
      <c r="W110" s="5">
        <v>2115622114</v>
      </c>
      <c r="X110" s="5">
        <v>2130558844</v>
      </c>
      <c r="Y110" s="5">
        <v>1317710622</v>
      </c>
      <c r="Z110" s="5">
        <v>749146569</v>
      </c>
    </row>
    <row r="111" spans="3:26" ht="15.5" x14ac:dyDescent="0.35">
      <c r="C111" t="s">
        <v>1233</v>
      </c>
      <c r="K111" s="5">
        <v>19519236792</v>
      </c>
      <c r="L111" s="5">
        <v>24000449577</v>
      </c>
      <c r="M111" s="5">
        <v>26285631820</v>
      </c>
      <c r="N111" s="5">
        <v>17105872604</v>
      </c>
      <c r="O111" s="5">
        <v>11069169301</v>
      </c>
      <c r="P111" s="5">
        <v>8942404146</v>
      </c>
      <c r="Q111" s="5">
        <v>19127020486</v>
      </c>
      <c r="R111" s="5">
        <v>20163417036</v>
      </c>
      <c r="S111" s="5">
        <v>11011617669</v>
      </c>
      <c r="T111" s="5">
        <v>2494443567</v>
      </c>
      <c r="U111" s="5">
        <v>7114037103</v>
      </c>
      <c r="V111" s="5">
        <v>2484217799</v>
      </c>
      <c r="W111" s="5">
        <v>2115622114</v>
      </c>
      <c r="X111" s="5">
        <v>2130558844</v>
      </c>
      <c r="Y111" s="5">
        <v>1317710622</v>
      </c>
      <c r="Z111" s="5">
        <v>749146569</v>
      </c>
    </row>
    <row r="112" spans="3:26" ht="15.5" x14ac:dyDescent="0.35">
      <c r="C112" t="s">
        <v>1234</v>
      </c>
      <c r="D112" s="5">
        <v>6871480</v>
      </c>
      <c r="K112" s="5">
        <v>187813498219</v>
      </c>
      <c r="L112" s="5">
        <v>144350304986</v>
      </c>
      <c r="M112" s="5">
        <v>149937459658</v>
      </c>
      <c r="N112" s="5">
        <v>160930886067</v>
      </c>
      <c r="O112" s="5">
        <v>108760958228</v>
      </c>
      <c r="P112" s="5">
        <v>95557620902</v>
      </c>
      <c r="Q112" s="5">
        <v>94701299942</v>
      </c>
      <c r="R112" s="5">
        <v>100945542723</v>
      </c>
      <c r="S112" s="5">
        <v>95672591620</v>
      </c>
      <c r="T112" s="5">
        <v>37006378627</v>
      </c>
      <c r="U112" s="5">
        <v>34597224498</v>
      </c>
      <c r="V112" s="5">
        <v>19111818981</v>
      </c>
      <c r="W112" s="5">
        <v>14492842493</v>
      </c>
      <c r="X112" s="5">
        <v>18349873828</v>
      </c>
      <c r="Y112" s="5">
        <v>15391963407</v>
      </c>
      <c r="Z112" s="5">
        <v>13694504601</v>
      </c>
    </row>
    <row r="113" spans="3:26" ht="15.5" x14ac:dyDescent="0.35">
      <c r="C113" t="s">
        <v>1235</v>
      </c>
      <c r="D113" s="5">
        <v>6871480</v>
      </c>
      <c r="K113" s="5">
        <v>187813498219</v>
      </c>
      <c r="L113" s="5">
        <v>144350304986</v>
      </c>
      <c r="M113" s="5">
        <v>149937459658</v>
      </c>
      <c r="N113" s="5">
        <v>160930886067</v>
      </c>
      <c r="O113" s="5">
        <v>108760958228</v>
      </c>
      <c r="P113" s="5">
        <v>95557620902</v>
      </c>
      <c r="Q113" s="5">
        <v>94701299942</v>
      </c>
      <c r="R113" s="5">
        <v>100945542723</v>
      </c>
      <c r="S113" s="5">
        <v>95672591620</v>
      </c>
      <c r="T113" s="5">
        <v>37006378627</v>
      </c>
      <c r="U113" s="5">
        <v>34597224498</v>
      </c>
      <c r="V113" s="5">
        <v>19111818981</v>
      </c>
      <c r="W113" s="5">
        <v>14492842493</v>
      </c>
      <c r="X113" s="5">
        <v>18349873828</v>
      </c>
      <c r="Y113" s="5">
        <v>15391963407</v>
      </c>
      <c r="Z113" s="5">
        <v>13694504601</v>
      </c>
    </row>
    <row r="114" spans="3:26" ht="15.5" x14ac:dyDescent="0.35">
      <c r="C114" t="s">
        <v>137</v>
      </c>
      <c r="D114" s="5">
        <v>9253285437</v>
      </c>
      <c r="E114" s="5">
        <v>26202801856</v>
      </c>
      <c r="F114" s="5">
        <v>23312186644</v>
      </c>
      <c r="G114" s="5">
        <v>3819718785</v>
      </c>
      <c r="I114" s="5">
        <v>23312186644</v>
      </c>
      <c r="J114" s="5">
        <v>2901670782</v>
      </c>
      <c r="K114" s="5">
        <v>18405615210</v>
      </c>
      <c r="L114" s="5">
        <v>2916459294</v>
      </c>
      <c r="M114" s="5">
        <v>3254388432</v>
      </c>
      <c r="N114" s="5">
        <v>9748336182</v>
      </c>
      <c r="O114" s="5">
        <v>8467750904</v>
      </c>
      <c r="P114" s="5">
        <v>10649278606</v>
      </c>
      <c r="Q114" s="5">
        <v>7424908357</v>
      </c>
      <c r="R114" s="5">
        <v>1893957137</v>
      </c>
      <c r="S114" s="5">
        <v>1224670837</v>
      </c>
      <c r="T114" s="5">
        <v>11866575213</v>
      </c>
      <c r="U114" s="5">
        <v>13809585747</v>
      </c>
      <c r="V114" s="5">
        <v>10548166954</v>
      </c>
      <c r="W114" s="5">
        <v>1929893737</v>
      </c>
      <c r="X114" s="5">
        <v>1988841763</v>
      </c>
      <c r="Y114" s="5">
        <v>298478505</v>
      </c>
      <c r="Z114" s="5">
        <v>236177542</v>
      </c>
    </row>
    <row r="115" spans="3:26" ht="15.5" x14ac:dyDescent="0.35">
      <c r="C115" t="s">
        <v>1236</v>
      </c>
      <c r="W115" s="5">
        <v>104761442439</v>
      </c>
      <c r="X115" s="5">
        <v>78767073948</v>
      </c>
      <c r="Y115" s="5">
        <v>61362189084</v>
      </c>
      <c r="Z115" s="5">
        <v>52897728055</v>
      </c>
    </row>
    <row r="116" spans="3:26" ht="15.5" x14ac:dyDescent="0.35">
      <c r="C116" t="s">
        <v>1237</v>
      </c>
      <c r="W116" s="5">
        <v>104761442439</v>
      </c>
      <c r="X116" s="5">
        <v>78767073948</v>
      </c>
      <c r="Y116" s="5">
        <v>61362189084</v>
      </c>
      <c r="Z116" s="5">
        <v>52897728055</v>
      </c>
    </row>
    <row r="117" spans="3:26" ht="15.5" x14ac:dyDescent="0.35">
      <c r="C117" t="s">
        <v>1238</v>
      </c>
      <c r="D117" s="5">
        <v>2274073058039</v>
      </c>
      <c r="E117" s="5">
        <v>2288174166013</v>
      </c>
      <c r="F117" s="5">
        <v>1820855442550</v>
      </c>
      <c r="G117" s="5">
        <v>1732889981979</v>
      </c>
      <c r="I117" s="5">
        <v>1820855442550</v>
      </c>
      <c r="J117" s="5">
        <v>1379476358492</v>
      </c>
      <c r="K117" s="5">
        <v>1606664351365</v>
      </c>
      <c r="L117" s="5">
        <v>1892031324960</v>
      </c>
      <c r="M117" s="5">
        <v>1639117087632</v>
      </c>
      <c r="N117" s="5">
        <v>1572910372263</v>
      </c>
      <c r="O117" s="5">
        <v>1368656817132</v>
      </c>
      <c r="P117" s="5">
        <v>1430229608548</v>
      </c>
      <c r="Q117" s="5">
        <v>1099108041112</v>
      </c>
      <c r="R117" s="5">
        <v>917678929599</v>
      </c>
      <c r="S117" s="5">
        <v>788829210377</v>
      </c>
      <c r="T117" s="5">
        <v>738060567536</v>
      </c>
      <c r="U117" s="5">
        <v>513138921036</v>
      </c>
      <c r="V117" s="5">
        <v>305907852759</v>
      </c>
    </row>
    <row r="118" spans="3:26" ht="15.5" x14ac:dyDescent="0.35">
      <c r="C118" t="s">
        <v>914</v>
      </c>
      <c r="D118" s="5">
        <v>29348139673</v>
      </c>
      <c r="E118" s="5">
        <v>29581756760</v>
      </c>
      <c r="F118" s="5">
        <v>30302922550</v>
      </c>
      <c r="G118" s="5">
        <v>41584510211</v>
      </c>
      <c r="I118" s="5">
        <v>30302922550</v>
      </c>
      <c r="J118" s="5">
        <v>32950307173</v>
      </c>
      <c r="K118" s="5">
        <v>22796291166</v>
      </c>
      <c r="L118" s="5">
        <v>49558856309</v>
      </c>
      <c r="M118" s="5">
        <v>35539914791</v>
      </c>
      <c r="W118" s="5">
        <v>1232549868</v>
      </c>
      <c r="X118" s="5">
        <v>40094371</v>
      </c>
    </row>
    <row r="119" spans="3:26" ht="15.5" x14ac:dyDescent="0.35">
      <c r="C119" t="s">
        <v>143</v>
      </c>
      <c r="D119" s="5">
        <v>97766280857</v>
      </c>
      <c r="E119" s="5">
        <v>139637676449</v>
      </c>
      <c r="F119" s="5">
        <v>186525670244</v>
      </c>
      <c r="G119" s="5">
        <v>167689003206</v>
      </c>
      <c r="I119" s="5">
        <v>186525670244</v>
      </c>
      <c r="J119" s="5">
        <v>108876136867</v>
      </c>
      <c r="K119" s="5">
        <v>48185964023</v>
      </c>
      <c r="L119" s="5">
        <v>47210161871</v>
      </c>
      <c r="M119" s="5">
        <v>152137999236</v>
      </c>
      <c r="N119" s="5">
        <v>164133703655</v>
      </c>
      <c r="O119" s="5">
        <v>49246620124</v>
      </c>
      <c r="P119" s="5">
        <v>38753285938</v>
      </c>
      <c r="Q119" s="5">
        <v>33793080403</v>
      </c>
      <c r="R119" s="5">
        <v>41354345118</v>
      </c>
      <c r="S119" s="5">
        <v>31024214789</v>
      </c>
      <c r="T119" s="5">
        <v>58271361875</v>
      </c>
      <c r="U119" s="5">
        <v>33719812554</v>
      </c>
      <c r="V119" s="5">
        <v>99486126284</v>
      </c>
      <c r="W119" s="5">
        <v>22401012079</v>
      </c>
      <c r="X119" s="5">
        <v>21508547149</v>
      </c>
      <c r="Y119" s="5">
        <v>14818067493</v>
      </c>
      <c r="Z119" s="5">
        <v>13325725338</v>
      </c>
    </row>
    <row r="120" spans="3:26" ht="15.5" x14ac:dyDescent="0.35">
      <c r="C120" t="s">
        <v>150</v>
      </c>
      <c r="D120" s="5">
        <v>2434432885474</v>
      </c>
      <c r="E120" s="5">
        <v>2517048074471</v>
      </c>
      <c r="F120" s="5">
        <v>2093533282568</v>
      </c>
      <c r="G120" s="5">
        <v>1963883722706</v>
      </c>
      <c r="I120" s="5">
        <v>2093533282568</v>
      </c>
      <c r="J120" s="5">
        <v>1550144221435</v>
      </c>
      <c r="K120" s="5">
        <v>1925683411166</v>
      </c>
      <c r="L120" s="5">
        <v>2200516017855</v>
      </c>
      <c r="M120" s="5">
        <v>2051451547356</v>
      </c>
      <c r="N120" s="5">
        <v>1954498917680</v>
      </c>
      <c r="O120" s="5">
        <v>1575194310012</v>
      </c>
      <c r="P120" s="5">
        <v>1605367155250</v>
      </c>
      <c r="Q120" s="5">
        <v>1291571022946</v>
      </c>
      <c r="R120" s="5">
        <v>1114898421463</v>
      </c>
      <c r="S120" s="5">
        <v>953005676554</v>
      </c>
      <c r="T120" s="5">
        <v>863482229938</v>
      </c>
      <c r="U120" s="5">
        <v>623888042426</v>
      </c>
      <c r="V120" s="5">
        <v>447920318447</v>
      </c>
      <c r="W120" s="5">
        <v>235716677858</v>
      </c>
      <c r="X120" s="5">
        <v>188777000005</v>
      </c>
      <c r="Y120" s="5">
        <v>132735317321</v>
      </c>
      <c r="Z120" s="5">
        <v>132838011905</v>
      </c>
    </row>
    <row r="121" spans="3:26" ht="15.5" x14ac:dyDescent="0.35">
      <c r="C121" t="s">
        <v>151</v>
      </c>
    </row>
    <row r="122" spans="3:26" ht="15.5" x14ac:dyDescent="0.35">
      <c r="C122" t="s">
        <v>152</v>
      </c>
      <c r="D122" s="5">
        <v>150000000000</v>
      </c>
      <c r="E122" s="5">
        <v>150000000000</v>
      </c>
      <c r="F122" s="5">
        <v>150000000000</v>
      </c>
      <c r="G122" s="5">
        <v>150000000000</v>
      </c>
      <c r="I122" s="5">
        <v>150000000000</v>
      </c>
      <c r="J122" s="5">
        <v>150000000000</v>
      </c>
      <c r="K122" s="5">
        <v>150000000000</v>
      </c>
      <c r="L122" s="5">
        <v>150000000000</v>
      </c>
      <c r="M122" s="5">
        <v>75000000000</v>
      </c>
      <c r="N122" s="5">
        <v>75000000000</v>
      </c>
      <c r="O122" s="5">
        <v>75000000000</v>
      </c>
      <c r="P122" s="5">
        <v>75000000000</v>
      </c>
      <c r="Q122" s="5">
        <v>75000000000</v>
      </c>
      <c r="R122" s="5">
        <v>75000000000</v>
      </c>
      <c r="S122" s="5">
        <v>75000000000</v>
      </c>
      <c r="T122" s="5">
        <v>75000000000</v>
      </c>
      <c r="U122" s="5">
        <v>75000000000</v>
      </c>
      <c r="V122" s="5">
        <v>75000000000</v>
      </c>
      <c r="W122" s="5">
        <v>75000000000</v>
      </c>
      <c r="X122" s="5">
        <v>75000000000</v>
      </c>
      <c r="Y122" s="5">
        <v>75000000000</v>
      </c>
      <c r="Z122" s="5">
        <v>75000000000</v>
      </c>
    </row>
    <row r="123" spans="3:26" ht="15.5" x14ac:dyDescent="0.35">
      <c r="C123" t="s">
        <v>153</v>
      </c>
      <c r="D123" s="5">
        <v>45489768820</v>
      </c>
      <c r="E123" s="5">
        <v>45489768820</v>
      </c>
      <c r="F123" s="5">
        <v>45489768820</v>
      </c>
      <c r="G123" s="5">
        <v>45489768820</v>
      </c>
      <c r="I123" s="5">
        <v>45489768820</v>
      </c>
      <c r="J123" s="5">
        <v>45489768820</v>
      </c>
      <c r="K123" s="5">
        <v>45489768820</v>
      </c>
      <c r="L123" s="5">
        <v>27724933405</v>
      </c>
      <c r="M123" s="5">
        <v>102724933405</v>
      </c>
      <c r="N123" s="5">
        <v>102724933405</v>
      </c>
      <c r="O123" s="5">
        <v>102724933405</v>
      </c>
      <c r="P123" s="5">
        <v>102724933405</v>
      </c>
      <c r="Q123" s="5">
        <v>102724933405</v>
      </c>
      <c r="R123" s="5">
        <v>102724933405</v>
      </c>
      <c r="S123" s="5">
        <v>102724933405</v>
      </c>
      <c r="T123" s="5">
        <v>102724933405</v>
      </c>
      <c r="U123" s="5">
        <v>102724933405</v>
      </c>
      <c r="V123" s="5">
        <v>102724933405</v>
      </c>
      <c r="W123" s="5">
        <v>102724933405</v>
      </c>
      <c r="X123" s="5">
        <v>102724933405</v>
      </c>
      <c r="Y123" s="5">
        <v>102724933405</v>
      </c>
      <c r="Z123" s="5">
        <v>102724933405</v>
      </c>
    </row>
    <row r="124" spans="3:26" ht="15.5" x14ac:dyDescent="0.35">
      <c r="C124" t="s">
        <v>155</v>
      </c>
      <c r="D124" s="5">
        <v>926075890575</v>
      </c>
      <c r="E124" s="5">
        <v>886265144545</v>
      </c>
      <c r="F124" s="5">
        <v>837428922802</v>
      </c>
      <c r="G124" s="5">
        <v>810633923016</v>
      </c>
      <c r="I124" s="5">
        <v>837428922802</v>
      </c>
      <c r="J124" s="5">
        <v>710697469711</v>
      </c>
      <c r="K124" s="5">
        <v>647389769909</v>
      </c>
      <c r="L124" s="5">
        <v>743275106634</v>
      </c>
      <c r="M124" s="5">
        <v>797497962705</v>
      </c>
      <c r="N124" s="5">
        <v>737110307484</v>
      </c>
      <c r="O124" s="5">
        <v>674600634891</v>
      </c>
      <c r="P124" s="5">
        <v>644877227369</v>
      </c>
      <c r="Q124" s="5">
        <v>612121683275</v>
      </c>
      <c r="R124" s="5">
        <v>548138560012</v>
      </c>
      <c r="S124" s="5">
        <v>490018704493</v>
      </c>
      <c r="T124" s="5">
        <v>441637916014</v>
      </c>
      <c r="U124" s="5">
        <v>337036758584</v>
      </c>
      <c r="V124" s="5">
        <v>271402887924</v>
      </c>
      <c r="W124" s="5">
        <v>241831018692</v>
      </c>
      <c r="X124" s="5">
        <v>216616612231</v>
      </c>
      <c r="Y124" s="5">
        <v>167057856414</v>
      </c>
      <c r="Z124" s="5">
        <v>146930678299</v>
      </c>
    </row>
    <row r="125" spans="3:26" ht="15.5" x14ac:dyDescent="0.35">
      <c r="C125" t="s">
        <v>156</v>
      </c>
      <c r="D125" s="5">
        <v>25000000000</v>
      </c>
      <c r="E125" s="5">
        <v>24000000000</v>
      </c>
      <c r="F125" s="5">
        <v>24000000000</v>
      </c>
      <c r="G125" s="5">
        <v>24000000000</v>
      </c>
      <c r="I125" s="5">
        <v>24000000000</v>
      </c>
      <c r="J125" s="5">
        <v>23000000000</v>
      </c>
      <c r="K125" s="5">
        <v>22000000000</v>
      </c>
      <c r="L125" s="5">
        <v>21000000000</v>
      </c>
      <c r="M125" s="5">
        <v>20000000000</v>
      </c>
      <c r="N125" s="5">
        <v>19000000000</v>
      </c>
      <c r="O125" s="5">
        <v>18000000000</v>
      </c>
      <c r="P125" s="5">
        <v>17000000000</v>
      </c>
      <c r="Q125" s="5">
        <v>16000000000</v>
      </c>
      <c r="R125" s="5">
        <v>15000000000</v>
      </c>
      <c r="S125" s="5">
        <v>14000000000</v>
      </c>
      <c r="T125" s="5">
        <v>13000000000</v>
      </c>
      <c r="U125" s="5">
        <v>12000000000</v>
      </c>
      <c r="V125" s="5">
        <v>11000000000</v>
      </c>
      <c r="W125" s="5">
        <v>10000000000</v>
      </c>
      <c r="X125" s="5">
        <v>9000000000</v>
      </c>
      <c r="Y125" s="5">
        <v>8000000000</v>
      </c>
      <c r="Z125" s="5">
        <v>7000000000</v>
      </c>
    </row>
    <row r="126" spans="3:26" ht="15.5" x14ac:dyDescent="0.35">
      <c r="C126" t="s">
        <v>157</v>
      </c>
      <c r="D126" s="5">
        <v>901075890575</v>
      </c>
      <c r="E126" s="5">
        <v>862265144545</v>
      </c>
      <c r="F126" s="5">
        <v>813428922802</v>
      </c>
      <c r="G126" s="5">
        <v>786633923016</v>
      </c>
      <c r="I126" s="5">
        <v>813428922802</v>
      </c>
      <c r="J126" s="5">
        <v>687697469711</v>
      </c>
      <c r="K126" s="5">
        <v>625389769909</v>
      </c>
      <c r="L126" s="5">
        <v>722275106634</v>
      </c>
      <c r="M126" s="5">
        <v>777497962705</v>
      </c>
      <c r="N126" s="5">
        <v>718110307484</v>
      </c>
      <c r="O126" s="5">
        <v>656600634891</v>
      </c>
      <c r="P126" s="5">
        <v>627877227369</v>
      </c>
      <c r="Q126" s="5">
        <v>596121683275</v>
      </c>
      <c r="R126" s="5">
        <v>533138560012</v>
      </c>
      <c r="S126" s="5">
        <v>476018704493</v>
      </c>
      <c r="T126" s="5">
        <v>428637916014</v>
      </c>
      <c r="U126" s="5">
        <v>325036758584</v>
      </c>
      <c r="V126" s="5">
        <v>260402887924</v>
      </c>
      <c r="W126" s="5">
        <v>231831018692</v>
      </c>
      <c r="X126" s="5">
        <v>207616612231</v>
      </c>
      <c r="Y126" s="5">
        <v>159057856414</v>
      </c>
      <c r="Z126" s="5">
        <v>139930678299</v>
      </c>
    </row>
    <row r="127" spans="3:26" ht="15.5" x14ac:dyDescent="0.35">
      <c r="C127" t="s">
        <v>158</v>
      </c>
      <c r="D127" s="5">
        <v>926075890575</v>
      </c>
      <c r="E127" s="5">
        <v>886265144545</v>
      </c>
      <c r="F127" s="5">
        <v>837428922802</v>
      </c>
      <c r="G127" s="5">
        <v>810633923016</v>
      </c>
      <c r="I127" s="5">
        <v>837428922802</v>
      </c>
      <c r="J127" s="5">
        <v>710697469711</v>
      </c>
      <c r="K127" s="5">
        <v>647389769909</v>
      </c>
      <c r="L127" s="5">
        <v>743275106634</v>
      </c>
      <c r="M127" s="5">
        <v>797497962705</v>
      </c>
      <c r="N127" s="5">
        <v>737110307484</v>
      </c>
      <c r="O127" s="5">
        <v>674600634891</v>
      </c>
      <c r="P127" s="5">
        <v>644877227369</v>
      </c>
      <c r="Q127" s="5">
        <v>612121683275</v>
      </c>
      <c r="R127" s="5">
        <v>548138560012</v>
      </c>
      <c r="S127" s="5">
        <v>490018704493</v>
      </c>
      <c r="T127" s="5">
        <v>441637916014</v>
      </c>
      <c r="U127" s="5">
        <v>337036758584</v>
      </c>
      <c r="V127" s="5">
        <v>271402887924</v>
      </c>
      <c r="W127" s="5">
        <v>241831018692</v>
      </c>
      <c r="X127" s="5">
        <v>216616612231</v>
      </c>
      <c r="Y127" s="5">
        <v>167057856414</v>
      </c>
      <c r="Z127" s="5">
        <v>146930678299</v>
      </c>
    </row>
    <row r="128" spans="3:26" ht="15.5" x14ac:dyDescent="0.35">
      <c r="C128" t="s">
        <v>10</v>
      </c>
      <c r="D128" s="5">
        <v>1116382932707</v>
      </c>
      <c r="E128" s="5">
        <v>1076151089006</v>
      </c>
      <c r="F128" s="5">
        <v>1028057922579</v>
      </c>
      <c r="G128" s="5">
        <v>998439246910</v>
      </c>
      <c r="I128" s="5">
        <v>1028057922579</v>
      </c>
      <c r="J128" s="5">
        <v>900607411909</v>
      </c>
      <c r="K128" s="5">
        <v>843744702806</v>
      </c>
      <c r="L128" s="5">
        <v>730148693223</v>
      </c>
      <c r="M128" s="5">
        <v>871834713331</v>
      </c>
      <c r="N128" s="5">
        <v>861079475415</v>
      </c>
      <c r="O128" s="5">
        <v>848511733189</v>
      </c>
      <c r="P128" s="5">
        <v>879819493867</v>
      </c>
      <c r="Q128" s="5">
        <v>1071538322010</v>
      </c>
      <c r="R128" s="5">
        <v>1186059890855</v>
      </c>
      <c r="S128" s="5">
        <v>1275724557576</v>
      </c>
      <c r="T128" s="5">
        <v>1324996014972</v>
      </c>
      <c r="U128" s="5">
        <v>1088177561406</v>
      </c>
      <c r="V128" s="5">
        <v>999681950768</v>
      </c>
      <c r="W128" s="5">
        <v>658895057079</v>
      </c>
      <c r="X128" s="5">
        <v>694445640364</v>
      </c>
      <c r="Y128" s="5">
        <v>483501327397</v>
      </c>
      <c r="Z128" s="5">
        <v>591958509390</v>
      </c>
    </row>
    <row r="129" spans="2:26" ht="15.5" x14ac:dyDescent="0.35">
      <c r="C129" t="s">
        <v>160</v>
      </c>
      <c r="D129" s="5">
        <v>3550815818181</v>
      </c>
      <c r="E129" s="5">
        <v>3593199163477</v>
      </c>
      <c r="F129" s="5">
        <v>3121591205147</v>
      </c>
      <c r="G129" s="5">
        <v>2962322969616</v>
      </c>
      <c r="I129" s="5">
        <v>3121591205147</v>
      </c>
      <c r="J129" s="5">
        <v>2450751633344</v>
      </c>
      <c r="K129" s="5">
        <v>2769428113972</v>
      </c>
      <c r="L129" s="5">
        <v>2930664711078</v>
      </c>
      <c r="M129" s="5">
        <v>2923286260687</v>
      </c>
      <c r="N129" s="5">
        <v>2815578393095</v>
      </c>
      <c r="O129" s="5">
        <v>2423706043201</v>
      </c>
      <c r="P129" s="5">
        <v>2485186649117</v>
      </c>
      <c r="Q129" s="5">
        <v>2363109344956</v>
      </c>
      <c r="R129" s="5">
        <v>2300958312318</v>
      </c>
      <c r="S129" s="5">
        <v>2228730234130</v>
      </c>
      <c r="T129" s="5">
        <v>2188478244910</v>
      </c>
      <c r="U129" s="5">
        <v>1712065603832</v>
      </c>
      <c r="V129" s="5">
        <v>1447602269215</v>
      </c>
      <c r="W129" s="5">
        <v>894611734937</v>
      </c>
      <c r="X129" s="5">
        <v>883222640369</v>
      </c>
      <c r="Y129" s="5">
        <v>616236644718</v>
      </c>
      <c r="Z129" s="5">
        <v>724796521295</v>
      </c>
    </row>
    <row r="130" spans="2:26" ht="15.5" x14ac:dyDescent="0.35">
      <c r="C130" t="s">
        <v>161</v>
      </c>
      <c r="D130" s="5">
        <v>3000000000</v>
      </c>
      <c r="E130" s="5">
        <v>3000000000</v>
      </c>
      <c r="F130" s="5">
        <v>3000000000</v>
      </c>
      <c r="G130" s="5">
        <v>3000000000</v>
      </c>
      <c r="I130" s="5">
        <v>3000000000</v>
      </c>
      <c r="J130" s="5">
        <v>3000000000</v>
      </c>
      <c r="K130" s="5">
        <v>300000000</v>
      </c>
      <c r="L130" s="5">
        <v>300000000</v>
      </c>
      <c r="M130" s="5">
        <v>150000000</v>
      </c>
      <c r="N130" s="5">
        <v>150000000</v>
      </c>
      <c r="O130" s="5">
        <v>150000000</v>
      </c>
      <c r="P130" s="5">
        <v>150000000</v>
      </c>
      <c r="Q130" s="5">
        <v>150000000</v>
      </c>
      <c r="R130" s="5">
        <v>150000000</v>
      </c>
      <c r="S130" s="5">
        <v>150000000</v>
      </c>
      <c r="T130" s="5">
        <v>150000000</v>
      </c>
      <c r="U130" s="5">
        <v>150000000</v>
      </c>
      <c r="V130" s="5">
        <v>150000000</v>
      </c>
      <c r="W130" s="5">
        <v>150000000</v>
      </c>
      <c r="X130" s="5">
        <v>150000000</v>
      </c>
      <c r="Y130" s="5">
        <v>150000000</v>
      </c>
      <c r="Z130" s="5">
        <v>150000000</v>
      </c>
    </row>
    <row r="132" spans="2:26" ht="15.5" x14ac:dyDescent="0.35">
      <c r="B132" t="s">
        <v>162</v>
      </c>
      <c r="C132" t="s">
        <v>163</v>
      </c>
      <c r="D132" s="5">
        <v>-51106236523</v>
      </c>
      <c r="E132" s="5">
        <v>330129759459</v>
      </c>
      <c r="F132" s="5">
        <v>19636504542</v>
      </c>
      <c r="G132" s="5">
        <v>31852961555</v>
      </c>
      <c r="I132" s="5">
        <v>505352898014</v>
      </c>
      <c r="J132" s="5">
        <v>138346855107</v>
      </c>
      <c r="K132" s="5">
        <v>-9172518461</v>
      </c>
      <c r="L132" s="5">
        <v>5829651587</v>
      </c>
      <c r="M132" s="5">
        <v>174208871674</v>
      </c>
      <c r="N132" s="5">
        <v>214592619848</v>
      </c>
      <c r="O132" s="5">
        <v>6448963952</v>
      </c>
      <c r="P132" s="5">
        <v>85776511784</v>
      </c>
      <c r="Q132" s="5">
        <v>128680346724</v>
      </c>
      <c r="R132" s="5">
        <v>-23850676069</v>
      </c>
      <c r="S132" s="5">
        <v>750912904</v>
      </c>
      <c r="T132" s="5">
        <v>-134298752858</v>
      </c>
      <c r="U132" s="5">
        <v>22566084216</v>
      </c>
      <c r="V132" s="5">
        <v>53280541797</v>
      </c>
      <c r="W132" s="5">
        <v>27508392824</v>
      </c>
      <c r="X132" s="5">
        <v>-1806743192</v>
      </c>
      <c r="Y132" s="5">
        <v>-19510172879</v>
      </c>
      <c r="Z132" s="5">
        <v>33343389171</v>
      </c>
    </row>
    <row r="133" spans="2:26" ht="15.5" x14ac:dyDescent="0.35">
      <c r="C133" t="s">
        <v>1239</v>
      </c>
      <c r="F133" s="5">
        <v>-117936453305</v>
      </c>
      <c r="G133" s="5">
        <v>117936453305</v>
      </c>
    </row>
    <row r="134" spans="2:26" ht="15.5" x14ac:dyDescent="0.35">
      <c r="C134" t="s">
        <v>537</v>
      </c>
      <c r="F134" s="5">
        <v>65629004024</v>
      </c>
      <c r="G134" s="5">
        <v>-65629004024</v>
      </c>
    </row>
    <row r="135" spans="2:26" ht="15.5" x14ac:dyDescent="0.35">
      <c r="C135" t="s">
        <v>1240</v>
      </c>
      <c r="F135" s="5">
        <v>-10583197789</v>
      </c>
      <c r="G135" s="5">
        <v>10583197789</v>
      </c>
    </row>
    <row r="136" spans="2:26" ht="15.5" x14ac:dyDescent="0.35">
      <c r="C136" t="s">
        <v>1241</v>
      </c>
      <c r="F136" s="5">
        <v>-8634203038</v>
      </c>
      <c r="G136" s="5">
        <v>8634203038</v>
      </c>
    </row>
    <row r="137" spans="2:26" ht="15.5" x14ac:dyDescent="0.35">
      <c r="C137" t="s">
        <v>1242</v>
      </c>
      <c r="F137" s="5">
        <v>-60777919876</v>
      </c>
      <c r="G137" s="5">
        <v>60777919876</v>
      </c>
    </row>
    <row r="138" spans="2:26" ht="15.5" x14ac:dyDescent="0.35">
      <c r="C138" t="s">
        <v>1243</v>
      </c>
      <c r="D138" s="5">
        <v>1101719768443</v>
      </c>
      <c r="E138" s="5">
        <v>1436290298942</v>
      </c>
      <c r="F138" s="5">
        <v>3953099942473</v>
      </c>
      <c r="G138" s="5">
        <v>-2104839121645</v>
      </c>
      <c r="I138" s="5">
        <v>3953099942473</v>
      </c>
      <c r="J138" s="5">
        <v>3078621722993</v>
      </c>
      <c r="K138" s="5">
        <v>3687334363370</v>
      </c>
      <c r="L138" s="5">
        <v>2641686857127</v>
      </c>
      <c r="M138" s="5">
        <v>2200367527430</v>
      </c>
      <c r="N138" s="5">
        <v>1577254866433</v>
      </c>
      <c r="O138" s="5">
        <v>1459517427608</v>
      </c>
      <c r="P138" s="5">
        <v>1473932046316</v>
      </c>
      <c r="Q138" s="5">
        <v>1428534310279</v>
      </c>
      <c r="R138" s="5">
        <v>1232841361681</v>
      </c>
      <c r="S138" s="5">
        <v>1150029710222</v>
      </c>
      <c r="T138" s="5">
        <v>920144158071</v>
      </c>
      <c r="U138" s="5">
        <v>676486483286</v>
      </c>
      <c r="V138" s="5">
        <v>509352675049</v>
      </c>
      <c r="W138" s="5">
        <v>420382700719</v>
      </c>
      <c r="X138" s="5">
        <v>308133926227</v>
      </c>
      <c r="Y138" s="5">
        <v>239696825103</v>
      </c>
      <c r="Z138" s="5">
        <v>236356873566</v>
      </c>
    </row>
    <row r="139" spans="2:26" ht="15.5" x14ac:dyDescent="0.35">
      <c r="C139" t="s">
        <v>1244</v>
      </c>
      <c r="D139" s="5">
        <v>41202280322</v>
      </c>
      <c r="E139" s="5">
        <v>63228058307</v>
      </c>
      <c r="F139" s="5">
        <v>224059252948</v>
      </c>
      <c r="G139" s="5">
        <v>-122220432197</v>
      </c>
      <c r="I139" s="5">
        <v>224059252948</v>
      </c>
      <c r="J139" s="5">
        <v>302123421210</v>
      </c>
      <c r="K139" s="5">
        <v>316883186742</v>
      </c>
      <c r="L139" s="5">
        <v>330292644342</v>
      </c>
      <c r="M139" s="5">
        <v>206266211040</v>
      </c>
      <c r="N139" s="5">
        <v>286731870138</v>
      </c>
      <c r="O139" s="5">
        <v>228208382183</v>
      </c>
      <c r="P139" s="5">
        <v>250476022522</v>
      </c>
      <c r="Q139" s="5">
        <v>135446210736</v>
      </c>
      <c r="R139" s="5">
        <v>149636649559</v>
      </c>
      <c r="S139" s="5">
        <v>131333392112</v>
      </c>
      <c r="T139" s="5">
        <v>177949973353</v>
      </c>
      <c r="U139" s="5">
        <v>137221810413</v>
      </c>
      <c r="V139" s="5">
        <v>34629237204</v>
      </c>
      <c r="W139" s="5">
        <v>32519651136</v>
      </c>
      <c r="X139" s="5">
        <v>30434022994</v>
      </c>
      <c r="Y139" s="5">
        <v>37885961905</v>
      </c>
      <c r="Z139" s="5">
        <v>43781551444</v>
      </c>
    </row>
    <row r="140" spans="2:26" ht="15.5" x14ac:dyDescent="0.35">
      <c r="C140" t="s">
        <v>1245</v>
      </c>
    </row>
    <row r="141" spans="2:26" ht="15.5" x14ac:dyDescent="0.35">
      <c r="C141" t="s">
        <v>1246</v>
      </c>
      <c r="D141" s="5">
        <v>-911104456467</v>
      </c>
      <c r="E141" s="5">
        <v>-891118952490</v>
      </c>
      <c r="F141" s="5">
        <v>-2765872859249</v>
      </c>
      <c r="G141" s="5">
        <v>1314202392562</v>
      </c>
      <c r="I141" s="5">
        <v>-2765872859249</v>
      </c>
      <c r="J141" s="5">
        <v>-2395831153618</v>
      </c>
      <c r="K141" s="5">
        <v>-2961438044993</v>
      </c>
      <c r="L141" s="5">
        <v>-1980322672591</v>
      </c>
      <c r="M141" s="5">
        <v>-1431597831580</v>
      </c>
      <c r="N141" s="5">
        <v>-951724442350</v>
      </c>
      <c r="O141" s="5">
        <v>-1055663220956</v>
      </c>
      <c r="P141" s="5">
        <v>-1016919649616</v>
      </c>
      <c r="Q141" s="5">
        <v>-861886060450</v>
      </c>
      <c r="R141" s="5">
        <v>-851961057513</v>
      </c>
      <c r="S141" s="5">
        <v>-748094786827</v>
      </c>
      <c r="T141" s="5">
        <v>-651000994341</v>
      </c>
      <c r="U141" s="5">
        <v>-526927119896</v>
      </c>
      <c r="V141" s="5">
        <v>-280702648161</v>
      </c>
      <c r="W141" s="5">
        <v>-240839524515</v>
      </c>
      <c r="X141" s="5">
        <v>-189401416398</v>
      </c>
      <c r="Y141" s="5">
        <v>-169865840886</v>
      </c>
      <c r="Z141" s="5">
        <v>-142811252068</v>
      </c>
    </row>
    <row r="142" spans="2:26" ht="15.5" x14ac:dyDescent="0.35">
      <c r="C142" t="s">
        <v>1247</v>
      </c>
      <c r="D142" s="5">
        <v>-119330439161</v>
      </c>
      <c r="E142" s="5">
        <v>-128070468090</v>
      </c>
      <c r="F142" s="5">
        <v>-438327773701</v>
      </c>
      <c r="G142" s="5">
        <v>248107152162</v>
      </c>
      <c r="I142" s="5">
        <v>-438327773701</v>
      </c>
      <c r="J142" s="5">
        <v>-393979628954</v>
      </c>
      <c r="K142" s="5">
        <v>-85462280129</v>
      </c>
      <c r="L142" s="5">
        <v>-105719078488</v>
      </c>
      <c r="M142" s="5">
        <v>-82200724516</v>
      </c>
      <c r="N142" s="5">
        <v>-67178365346</v>
      </c>
      <c r="O142" s="5">
        <v>-75206275203</v>
      </c>
      <c r="P142" s="5">
        <v>-124499809331</v>
      </c>
      <c r="Q142" s="5">
        <v>-95249753343</v>
      </c>
      <c r="R142" s="5">
        <v>-73668329078</v>
      </c>
      <c r="S142" s="5">
        <v>-69968382065</v>
      </c>
      <c r="T142" s="5">
        <v>-85529398254</v>
      </c>
      <c r="U142" s="5">
        <v>-78807737537</v>
      </c>
      <c r="V142" s="5">
        <v>-58518654517</v>
      </c>
      <c r="W142" s="5">
        <v>-45115189747</v>
      </c>
      <c r="X142" s="5">
        <v>-29678094388</v>
      </c>
      <c r="Y142" s="5">
        <v>-19064803996</v>
      </c>
      <c r="Z142" s="5">
        <v>-13063618808</v>
      </c>
    </row>
    <row r="143" spans="2:26" ht="15.5" x14ac:dyDescent="0.35">
      <c r="C143" t="s">
        <v>1248</v>
      </c>
      <c r="D143" s="5">
        <v>-22151395320</v>
      </c>
      <c r="F143" s="5">
        <v>-24650280633</v>
      </c>
      <c r="G143" s="5">
        <v>5736296725</v>
      </c>
      <c r="I143" s="5">
        <v>-24650280633</v>
      </c>
      <c r="J143" s="5">
        <v>-13710016905</v>
      </c>
    </row>
    <row r="144" spans="2:26" ht="15.5" x14ac:dyDescent="0.35">
      <c r="C144" t="s">
        <v>1249</v>
      </c>
      <c r="D144" s="5">
        <v>-94223598096</v>
      </c>
      <c r="E144" s="5">
        <v>-148359385976</v>
      </c>
      <c r="F144" s="5">
        <v>-556953993700</v>
      </c>
      <c r="G144" s="5">
        <v>344854601374</v>
      </c>
      <c r="I144" s="5">
        <v>-556953993700</v>
      </c>
      <c r="J144" s="5">
        <v>-455428207779</v>
      </c>
      <c r="K144" s="5">
        <v>-642250198296</v>
      </c>
      <c r="L144" s="5">
        <v>-557846473302</v>
      </c>
      <c r="M144" s="5">
        <v>-477758109543</v>
      </c>
      <c r="N144" s="5">
        <v>-419621229123</v>
      </c>
      <c r="O144" s="5">
        <v>-369830349156</v>
      </c>
      <c r="P144" s="5">
        <v>-337182886651</v>
      </c>
      <c r="Q144" s="5">
        <v>-360506310249</v>
      </c>
      <c r="R144" s="5">
        <v>-335778829161</v>
      </c>
      <c r="S144" s="5">
        <v>-300520605684</v>
      </c>
      <c r="T144" s="5">
        <v>-240219058985</v>
      </c>
      <c r="U144" s="5">
        <v>-106570867446</v>
      </c>
      <c r="V144" s="5">
        <v>-86290944843</v>
      </c>
      <c r="W144" s="5">
        <v>-85158864416</v>
      </c>
      <c r="X144" s="5">
        <v>-73115890601</v>
      </c>
      <c r="Y144" s="5">
        <v>-67621549181</v>
      </c>
      <c r="Z144" s="5">
        <v>-66509573850</v>
      </c>
    </row>
    <row r="145" spans="3:26" ht="15.5" x14ac:dyDescent="0.35">
      <c r="C145" t="s">
        <v>1250</v>
      </c>
      <c r="D145" s="5">
        <v>9996707311</v>
      </c>
      <c r="E145" s="5">
        <v>-9996707311</v>
      </c>
      <c r="K145" s="5">
        <v>-263773526610</v>
      </c>
      <c r="L145" s="5">
        <v>-222902677258</v>
      </c>
      <c r="M145" s="5">
        <v>-162148418682</v>
      </c>
      <c r="N145" s="5">
        <v>-80610672951</v>
      </c>
      <c r="O145" s="5">
        <v>-166873645811</v>
      </c>
      <c r="P145" s="5">
        <v>-150187487113</v>
      </c>
      <c r="Q145" s="5">
        <v>-119886750134</v>
      </c>
      <c r="R145" s="5">
        <v>-138740504110</v>
      </c>
      <c r="S145" s="5">
        <v>-141342942054</v>
      </c>
      <c r="T145" s="5">
        <v>-74995370805</v>
      </c>
      <c r="U145" s="5">
        <v>-60410761890</v>
      </c>
      <c r="V145" s="5">
        <v>-61705625148</v>
      </c>
      <c r="W145" s="5">
        <v>-44501961769</v>
      </c>
      <c r="X145" s="5">
        <v>-40150527335</v>
      </c>
      <c r="Y145" s="5">
        <v>-42383460139</v>
      </c>
      <c r="Z145" s="5">
        <v>-24729526538</v>
      </c>
    </row>
    <row r="146" spans="3:26" ht="15.5" x14ac:dyDescent="0.35">
      <c r="C146" t="s">
        <v>773</v>
      </c>
      <c r="D146" s="5">
        <v>-34691934097</v>
      </c>
      <c r="E146" s="5">
        <v>16714154438</v>
      </c>
      <c r="F146" s="5">
        <v>120681312033</v>
      </c>
      <c r="G146" s="5">
        <v>-141349201721</v>
      </c>
      <c r="I146" s="5">
        <v>120681312033</v>
      </c>
      <c r="J146" s="5">
        <v>34076808428</v>
      </c>
      <c r="K146" s="5">
        <v>-58942611984</v>
      </c>
      <c r="L146" s="5">
        <v>-93944322163</v>
      </c>
      <c r="M146" s="5">
        <v>-61872724044</v>
      </c>
      <c r="N146" s="5">
        <v>-119268938492</v>
      </c>
      <c r="O146" s="5">
        <v>317048238</v>
      </c>
      <c r="P146" s="5">
        <v>-2511396341</v>
      </c>
      <c r="Q146" s="5">
        <v>2463680665</v>
      </c>
      <c r="R146" s="5">
        <v>-3089401947</v>
      </c>
      <c r="S146" s="5">
        <v>-122404765</v>
      </c>
      <c r="T146" s="5">
        <v>-155901978860</v>
      </c>
      <c r="U146" s="5">
        <v>119290993</v>
      </c>
      <c r="V146" s="5">
        <v>75582759</v>
      </c>
      <c r="W146" s="5">
        <v>82477187</v>
      </c>
      <c r="X146" s="5">
        <v>58098045</v>
      </c>
      <c r="Y146" s="5">
        <v>44838250</v>
      </c>
      <c r="Z146" s="5">
        <v>42647306</v>
      </c>
    </row>
    <row r="147" spans="3:26" ht="15.5" x14ac:dyDescent="0.35">
      <c r="C147" t="s">
        <v>334</v>
      </c>
      <c r="D147" s="5">
        <v>14743042924</v>
      </c>
      <c r="E147" s="5">
        <v>16488078135</v>
      </c>
      <c r="F147" s="5">
        <v>78577200276</v>
      </c>
      <c r="G147" s="5">
        <v>-29760398583</v>
      </c>
      <c r="I147" s="5">
        <v>78577200276</v>
      </c>
      <c r="J147" s="5">
        <v>67301785720</v>
      </c>
      <c r="K147" s="5">
        <v>38691859644</v>
      </c>
      <c r="L147" s="5">
        <v>8811931617</v>
      </c>
      <c r="M147" s="5">
        <v>20904727033</v>
      </c>
      <c r="N147" s="5">
        <v>24351821522</v>
      </c>
      <c r="O147" s="5">
        <v>20806070258</v>
      </c>
      <c r="P147" s="5">
        <v>24972173588</v>
      </c>
      <c r="Q147" s="5">
        <v>20191245822</v>
      </c>
      <c r="R147" s="5">
        <v>19109043498</v>
      </c>
      <c r="S147" s="5">
        <v>24885686286</v>
      </c>
      <c r="T147" s="5">
        <v>20208569275</v>
      </c>
      <c r="U147" s="5">
        <v>147068696</v>
      </c>
      <c r="V147" s="5">
        <v>13908945730</v>
      </c>
      <c r="W147" s="5">
        <v>15203039343</v>
      </c>
      <c r="X147" s="5">
        <v>11247869371</v>
      </c>
      <c r="Y147" s="5">
        <v>9483522046</v>
      </c>
      <c r="Z147" s="5">
        <v>8111056185</v>
      </c>
    </row>
    <row r="148" spans="3:26" ht="15.5" x14ac:dyDescent="0.35">
      <c r="C148" t="s">
        <v>710</v>
      </c>
      <c r="D148" s="5">
        <v>-22523169458</v>
      </c>
      <c r="E148" s="5">
        <v>-8557238361</v>
      </c>
      <c r="F148" s="5">
        <v>-6682702157</v>
      </c>
      <c r="G148" s="5">
        <v>1644880823</v>
      </c>
      <c r="I148" s="5">
        <v>-6682702157</v>
      </c>
      <c r="J148" s="5">
        <v>-17526090268</v>
      </c>
      <c r="K148" s="5">
        <v>-1523406561</v>
      </c>
      <c r="L148" s="5">
        <v>-5414626080</v>
      </c>
      <c r="M148" s="5">
        <v>-16847058431</v>
      </c>
      <c r="N148" s="5">
        <v>-10990468461</v>
      </c>
      <c r="O148" s="5">
        <v>-14020402951</v>
      </c>
      <c r="P148" s="5">
        <v>-7330328002</v>
      </c>
      <c r="Q148" s="5">
        <v>-234980780</v>
      </c>
      <c r="R148" s="5">
        <v>-3090565500</v>
      </c>
      <c r="S148" s="5">
        <v>-20563068035</v>
      </c>
      <c r="T148" s="5">
        <v>-24746083037</v>
      </c>
      <c r="U148" s="5">
        <v>-18545013707</v>
      </c>
      <c r="V148" s="5">
        <v>-3559080546</v>
      </c>
      <c r="W148" s="5">
        <v>-9860895771</v>
      </c>
      <c r="X148" s="5">
        <v>-8086861736</v>
      </c>
      <c r="Y148" s="5">
        <v>1797856065</v>
      </c>
      <c r="Z148" s="5">
        <v>276288119</v>
      </c>
    </row>
    <row r="149" spans="3:26" ht="15.5" x14ac:dyDescent="0.35">
      <c r="C149" t="s">
        <v>173</v>
      </c>
      <c r="D149" s="5">
        <v>-29994500000</v>
      </c>
      <c r="F149" s="5">
        <v>1</v>
      </c>
      <c r="G149" s="5">
        <v>-2</v>
      </c>
      <c r="I149" s="5">
        <v>-17997597000</v>
      </c>
      <c r="J149" s="5">
        <v>-9298223542</v>
      </c>
      <c r="K149" s="5">
        <v>-17881388764</v>
      </c>
      <c r="L149" s="5">
        <v>-101561815001</v>
      </c>
      <c r="M149" s="5">
        <v>-43156438638</v>
      </c>
      <c r="N149" s="5">
        <v>-33786533412</v>
      </c>
      <c r="O149" s="5">
        <v>-48726600000</v>
      </c>
      <c r="P149" s="5">
        <v>-36732360000</v>
      </c>
      <c r="Q149" s="5">
        <v>-25487675000</v>
      </c>
      <c r="R149" s="5">
        <v>-24744967500</v>
      </c>
      <c r="S149" s="5">
        <v>-11988012000</v>
      </c>
      <c r="T149" s="5">
        <v>-25041319800</v>
      </c>
      <c r="U149" s="5">
        <v>-13493965500</v>
      </c>
      <c r="V149" s="5">
        <v>-13048591350</v>
      </c>
      <c r="W149" s="5">
        <v>-17007621650</v>
      </c>
      <c r="X149" s="5">
        <v>-4564175439</v>
      </c>
      <c r="Y149" s="5">
        <v>-3542209144</v>
      </c>
      <c r="Z149" s="5">
        <v>-3796194663</v>
      </c>
    </row>
    <row r="150" spans="3:26" ht="15.5" x14ac:dyDescent="0.35">
      <c r="C150" t="s">
        <v>174</v>
      </c>
      <c r="D150" s="5">
        <v>78586497272</v>
      </c>
      <c r="E150" s="5">
        <v>-325543697160</v>
      </c>
      <c r="F150" s="5">
        <v>-27990126042</v>
      </c>
      <c r="G150" s="5">
        <v>-29646076577</v>
      </c>
      <c r="I150" s="5">
        <v>-489451745335</v>
      </c>
      <c r="J150" s="5">
        <v>-134786958438</v>
      </c>
      <c r="K150" s="5">
        <v>7774606475</v>
      </c>
      <c r="L150" s="5">
        <v>106372443272</v>
      </c>
      <c r="M150" s="5">
        <v>-125655257827</v>
      </c>
      <c r="N150" s="5">
        <v>-174272381033</v>
      </c>
      <c r="O150" s="5">
        <v>43589092126</v>
      </c>
      <c r="P150" s="5">
        <v>-56935756374</v>
      </c>
      <c r="Q150" s="5">
        <v>-96622087452</v>
      </c>
      <c r="R150" s="5">
        <v>45952034792</v>
      </c>
      <c r="S150" s="5">
        <v>20139053069</v>
      </c>
      <c r="T150" s="5">
        <v>159072018706</v>
      </c>
      <c r="U150" s="5">
        <v>-7058730287</v>
      </c>
      <c r="V150" s="5">
        <v>-33656139005</v>
      </c>
      <c r="W150" s="5">
        <v>-8303520727</v>
      </c>
      <c r="X150" s="5">
        <v>8084549455</v>
      </c>
      <c r="Y150" s="5">
        <v>20718035307</v>
      </c>
      <c r="Z150" s="5">
        <v>-26577067761</v>
      </c>
    </row>
    <row r="151" spans="3:26" ht="15.5" x14ac:dyDescent="0.35">
      <c r="C151" t="s">
        <v>1251</v>
      </c>
      <c r="D151" s="5">
        <v>-1580544409064</v>
      </c>
      <c r="E151" s="5">
        <v>-1419584452742</v>
      </c>
      <c r="F151" s="5">
        <v>-3212047605125</v>
      </c>
      <c r="G151" s="5">
        <v>1605371400683</v>
      </c>
      <c r="I151" s="5">
        <v>-3212047605125</v>
      </c>
      <c r="J151" s="5">
        <v>-2508315170517</v>
      </c>
      <c r="K151" s="5">
        <v>-3448558653015</v>
      </c>
      <c r="L151" s="5">
        <v>-1461262131248</v>
      </c>
      <c r="M151" s="5">
        <v>-1389269456775</v>
      </c>
      <c r="N151" s="5">
        <v>-1692093387109</v>
      </c>
      <c r="O151" s="5">
        <v>-972419669790</v>
      </c>
      <c r="P151" s="5">
        <v>-959878292905</v>
      </c>
      <c r="Q151" s="5">
        <v>-1043952041259</v>
      </c>
      <c r="R151" s="5">
        <v>-1193237339210</v>
      </c>
      <c r="S151" s="5">
        <v>-791611138707</v>
      </c>
      <c r="T151" s="5">
        <v>-107796646697</v>
      </c>
      <c r="U151" s="5">
        <v>-164321875210</v>
      </c>
      <c r="V151" s="5">
        <v>-654157369399</v>
      </c>
      <c r="W151" s="5">
        <v>-633790160000</v>
      </c>
      <c r="X151" s="5">
        <v>-443440662250</v>
      </c>
      <c r="Y151" s="5">
        <v>-180746408253</v>
      </c>
      <c r="Z151" s="5">
        <v>-247192575140</v>
      </c>
    </row>
    <row r="152" spans="3:26" ht="15.5" x14ac:dyDescent="0.35">
      <c r="C152" t="s">
        <v>1252</v>
      </c>
      <c r="D152" s="5">
        <v>1648713125320</v>
      </c>
      <c r="E152" s="5">
        <v>1081394820615</v>
      </c>
      <c r="F152" s="5">
        <v>2665734821321</v>
      </c>
      <c r="G152" s="5">
        <v>-1168522722912</v>
      </c>
      <c r="I152" s="5">
        <v>2665734821321</v>
      </c>
      <c r="J152" s="5">
        <v>2324970598135</v>
      </c>
      <c r="K152" s="5">
        <v>3337666652051</v>
      </c>
      <c r="L152" s="5">
        <v>1549074329796</v>
      </c>
      <c r="M152" s="5">
        <v>1242334445588</v>
      </c>
      <c r="N152" s="5">
        <v>1485371514350</v>
      </c>
      <c r="O152" s="5">
        <v>996480143075</v>
      </c>
      <c r="P152" s="5">
        <v>868345843475</v>
      </c>
      <c r="Q152" s="5">
        <v>918506403038</v>
      </c>
      <c r="R152" s="5">
        <v>1212565809267</v>
      </c>
      <c r="S152" s="5">
        <v>773201833620</v>
      </c>
      <c r="T152" s="5">
        <v>215433001673</v>
      </c>
      <c r="U152" s="5">
        <v>136930131692</v>
      </c>
      <c r="V152" s="5">
        <v>606023713971</v>
      </c>
      <c r="W152" s="5">
        <v>571369600000</v>
      </c>
      <c r="X152" s="5">
        <v>405386435690</v>
      </c>
      <c r="Y152" s="5">
        <v>188617622256</v>
      </c>
      <c r="Z152" s="5">
        <v>208745410691</v>
      </c>
    </row>
    <row r="153" spans="3:26" ht="15.5" x14ac:dyDescent="0.35">
      <c r="C153" t="s">
        <v>1253</v>
      </c>
      <c r="G153" s="5">
        <v>25452260853</v>
      </c>
      <c r="L153" s="5">
        <v>-1057838307</v>
      </c>
      <c r="M153" s="5">
        <v>-3526206230</v>
      </c>
      <c r="N153" s="5">
        <v>-1031709180</v>
      </c>
      <c r="O153" s="5">
        <v>-776752826</v>
      </c>
      <c r="P153" s="5">
        <v>-718879343</v>
      </c>
      <c r="Q153" s="5">
        <v>-712115115</v>
      </c>
      <c r="R153" s="5">
        <v>-7006112683</v>
      </c>
      <c r="S153" s="5">
        <v>-1090414403</v>
      </c>
      <c r="T153" s="5">
        <v>-1325155570</v>
      </c>
      <c r="U153" s="5">
        <v>-327155571</v>
      </c>
      <c r="V153" s="5">
        <v>-348462424</v>
      </c>
      <c r="W153" s="5">
        <v>-259033670</v>
      </c>
      <c r="X153" s="5">
        <v>-80771486</v>
      </c>
      <c r="Z153" s="5">
        <v>-114859060</v>
      </c>
    </row>
    <row r="154" spans="3:26" ht="15.5" x14ac:dyDescent="0.35">
      <c r="C154" t="s">
        <v>1254</v>
      </c>
      <c r="K154" s="5">
        <v>79199322487</v>
      </c>
    </row>
    <row r="155" spans="3:26" ht="15.5" x14ac:dyDescent="0.35">
      <c r="C155" t="s">
        <v>176</v>
      </c>
      <c r="D155" s="5">
        <v>-4320075850</v>
      </c>
      <c r="E155" s="5">
        <v>-2181174814</v>
      </c>
      <c r="F155" s="5">
        <v>20259036784</v>
      </c>
      <c r="G155" s="5">
        <v>-30341546642</v>
      </c>
      <c r="I155" s="5">
        <v>-10082509858</v>
      </c>
      <c r="J155" s="5">
        <v>-7761693621</v>
      </c>
      <c r="K155" s="5">
        <v>-7005865670</v>
      </c>
      <c r="L155" s="5">
        <v>-8413313898</v>
      </c>
      <c r="M155" s="5">
        <v>-11114729036</v>
      </c>
      <c r="N155" s="5">
        <v>-10054810989</v>
      </c>
      <c r="O155" s="5">
        <v>-16702306900</v>
      </c>
      <c r="P155" s="5">
        <v>-3864217886</v>
      </c>
      <c r="Q155" s="5">
        <v>-4731323076</v>
      </c>
      <c r="R155" s="5">
        <v>-6503499961</v>
      </c>
      <c r="S155" s="5">
        <v>-8990311912</v>
      </c>
      <c r="T155" s="5">
        <v>-6325167751</v>
      </c>
      <c r="U155" s="5">
        <v>-14903697740</v>
      </c>
      <c r="V155" s="5">
        <v>-14717151199</v>
      </c>
      <c r="W155" s="5">
        <v>-10770750184</v>
      </c>
      <c r="X155" s="5">
        <v>-5743066349</v>
      </c>
      <c r="Y155" s="5">
        <v>-3814270190</v>
      </c>
      <c r="Z155" s="5">
        <v>-742696000</v>
      </c>
    </row>
    <row r="156" spans="3:26" ht="15.5" x14ac:dyDescent="0.35">
      <c r="C156" t="s">
        <v>423</v>
      </c>
      <c r="D156" s="5">
        <v>354504505</v>
      </c>
      <c r="E156" s="5">
        <v>339684684</v>
      </c>
      <c r="F156" s="5">
        <v>1828768001</v>
      </c>
      <c r="G156" s="5">
        <v>-971647751</v>
      </c>
      <c r="I156" s="5">
        <v>1828768001</v>
      </c>
      <c r="J156" s="5">
        <v>2243572542</v>
      </c>
      <c r="K156" s="5">
        <v>2797771658</v>
      </c>
      <c r="L156" s="5">
        <v>1619165538</v>
      </c>
      <c r="M156" s="5">
        <v>4699238681</v>
      </c>
      <c r="N156" s="5">
        <v>665000001</v>
      </c>
      <c r="O156" s="5">
        <v>1282178952</v>
      </c>
      <c r="P156" s="5">
        <v>328194683</v>
      </c>
      <c r="Q156" s="5">
        <v>499971779</v>
      </c>
      <c r="R156" s="5">
        <v>5389121092</v>
      </c>
      <c r="S156" s="5">
        <v>2494874742</v>
      </c>
      <c r="T156" s="5">
        <v>2828264356</v>
      </c>
      <c r="U156" s="5">
        <v>1889607363</v>
      </c>
      <c r="V156" s="5">
        <v>3127308808</v>
      </c>
      <c r="W156" s="5">
        <v>144555000</v>
      </c>
      <c r="X156" s="5">
        <v>589757500</v>
      </c>
      <c r="Y156" s="5">
        <v>1533402000</v>
      </c>
      <c r="Z156" s="5">
        <v>210802000</v>
      </c>
    </row>
    <row r="157" spans="3:26" ht="15.5" x14ac:dyDescent="0.35">
      <c r="C157" t="s">
        <v>1255</v>
      </c>
      <c r="D157" s="5">
        <v>-26597301</v>
      </c>
      <c r="E157" s="5">
        <v>232847301</v>
      </c>
      <c r="F157" s="5">
        <v>257850162</v>
      </c>
      <c r="G157" s="5">
        <v>-78633684</v>
      </c>
      <c r="I157" s="5">
        <v>257850162</v>
      </c>
      <c r="J157" s="5">
        <v>297284617</v>
      </c>
      <c r="K157" s="5">
        <v>116699315</v>
      </c>
      <c r="L157" s="5">
        <v>302825356</v>
      </c>
      <c r="M157" s="5">
        <v>461374343</v>
      </c>
      <c r="N157" s="5">
        <v>91066525</v>
      </c>
      <c r="O157" s="5">
        <v>194335854</v>
      </c>
      <c r="Q157" s="5">
        <v>1200000000</v>
      </c>
      <c r="R157" s="5">
        <v>541525978</v>
      </c>
      <c r="S157" s="5">
        <v>667359050</v>
      </c>
      <c r="T157" s="5">
        <v>1284916720</v>
      </c>
      <c r="U157" s="5">
        <v>1056713978</v>
      </c>
      <c r="V157" s="5">
        <v>121161420</v>
      </c>
    </row>
    <row r="158" spans="3:26" ht="15.5" x14ac:dyDescent="0.35">
      <c r="C158" t="s">
        <v>626</v>
      </c>
      <c r="D158" s="5">
        <v>175682308</v>
      </c>
      <c r="F158" s="5">
        <v>142999353</v>
      </c>
      <c r="G158" s="5">
        <v>-142999353</v>
      </c>
      <c r="I158" s="5">
        <v>142999353</v>
      </c>
      <c r="J158" s="5">
        <v>271624548</v>
      </c>
      <c r="K158" s="5">
        <v>83990148</v>
      </c>
      <c r="L158" s="5">
        <v>808602997</v>
      </c>
      <c r="M158" s="5">
        <v>153083567</v>
      </c>
      <c r="N158" s="5">
        <v>2032848860</v>
      </c>
      <c r="O158" s="5">
        <v>57543580</v>
      </c>
      <c r="P158" s="5">
        <v>13879422014</v>
      </c>
      <c r="Q158" s="5">
        <v>12375771359</v>
      </c>
      <c r="R158" s="5">
        <v>15093486811</v>
      </c>
      <c r="S158" s="5">
        <v>19197831060</v>
      </c>
      <c r="T158" s="5">
        <v>34764236700</v>
      </c>
      <c r="U158" s="5">
        <v>32470476505</v>
      </c>
      <c r="V158" s="5">
        <v>12385714088</v>
      </c>
      <c r="W158" s="5">
        <v>49799228784</v>
      </c>
      <c r="X158" s="5">
        <v>40124986979</v>
      </c>
      <c r="Y158" s="5">
        <v>5644167448</v>
      </c>
      <c r="Z158" s="5">
        <v>4405793563</v>
      </c>
    </row>
    <row r="159" spans="3:26" ht="15.5" x14ac:dyDescent="0.35">
      <c r="C159" t="s">
        <v>500</v>
      </c>
      <c r="D159" s="5">
        <v>-757927936</v>
      </c>
      <c r="E159" s="5">
        <v>-2477235806</v>
      </c>
      <c r="F159" s="5">
        <v>-1418440776</v>
      </c>
      <c r="G159" s="5">
        <v>712018930</v>
      </c>
      <c r="I159" s="5">
        <v>-1418440776</v>
      </c>
      <c r="J159" s="5">
        <v>2271244775</v>
      </c>
    </row>
    <row r="160" spans="3:26" ht="15.5" x14ac:dyDescent="0.35">
      <c r="C160" t="s">
        <v>1256</v>
      </c>
      <c r="F160" s="5">
        <v>-13433312806</v>
      </c>
      <c r="I160" s="5">
        <v>-13433312806</v>
      </c>
      <c r="J160" s="5">
        <v>-16675092445</v>
      </c>
    </row>
    <row r="161" spans="2:26" ht="15.5" x14ac:dyDescent="0.35">
      <c r="C161" t="s">
        <v>1257</v>
      </c>
      <c r="F161" s="5">
        <v>431120072651</v>
      </c>
      <c r="G161" s="5">
        <v>-431120072651</v>
      </c>
    </row>
    <row r="162" spans="2:26" ht="15.5" x14ac:dyDescent="0.35">
      <c r="C162" t="s">
        <v>1258</v>
      </c>
    </row>
    <row r="163" spans="2:26" ht="15.5" x14ac:dyDescent="0.35">
      <c r="C163" t="s">
        <v>1259</v>
      </c>
      <c r="D163" s="5">
        <v>249152366</v>
      </c>
      <c r="E163" s="5">
        <v>243735467</v>
      </c>
      <c r="F163" s="5">
        <v>988484117</v>
      </c>
      <c r="G163" s="5">
        <v>-243735467</v>
      </c>
      <c r="I163" s="5">
        <v>988484117</v>
      </c>
      <c r="J163" s="5">
        <v>608887808</v>
      </c>
      <c r="K163" s="5">
        <v>4782829857</v>
      </c>
      <c r="L163" s="5">
        <v>16488871421</v>
      </c>
      <c r="M163" s="5">
        <v>9702265002</v>
      </c>
      <c r="N163" s="5">
        <v>16395274987</v>
      </c>
      <c r="O163" s="5">
        <v>14667549923</v>
      </c>
      <c r="S163" s="5">
        <v>1383333333</v>
      </c>
    </row>
    <row r="164" spans="2:26" ht="15.5" x14ac:dyDescent="0.35">
      <c r="C164" t="s">
        <v>1260</v>
      </c>
    </row>
    <row r="165" spans="2:26" ht="15.5" x14ac:dyDescent="0.35">
      <c r="C165" t="s">
        <v>103</v>
      </c>
    </row>
    <row r="166" spans="2:26" ht="15.5" x14ac:dyDescent="0.35">
      <c r="C166" t="s">
        <v>183</v>
      </c>
      <c r="D166" s="5">
        <v>-29994500000</v>
      </c>
      <c r="F166" s="5">
        <v>1</v>
      </c>
      <c r="G166" s="5">
        <v>-2</v>
      </c>
      <c r="I166" s="5">
        <v>-17997597000</v>
      </c>
      <c r="J166" s="5">
        <v>-9298223542</v>
      </c>
      <c r="K166" s="5">
        <v>-17881388764</v>
      </c>
      <c r="L166" s="5">
        <v>-101561815001</v>
      </c>
      <c r="M166" s="5">
        <v>-43156438638</v>
      </c>
      <c r="N166" s="5">
        <v>-33786533412</v>
      </c>
      <c r="O166" s="5">
        <v>-48726600000</v>
      </c>
      <c r="P166" s="5">
        <v>-36732360000</v>
      </c>
      <c r="Q166" s="5">
        <v>-25487675000</v>
      </c>
      <c r="R166" s="5">
        <v>-24744967500</v>
      </c>
      <c r="S166" s="5">
        <v>-11988012000</v>
      </c>
      <c r="T166" s="5">
        <v>-25041319800</v>
      </c>
      <c r="U166" s="5">
        <v>-13493965500</v>
      </c>
      <c r="V166" s="5">
        <v>-13048591350</v>
      </c>
      <c r="W166" s="5">
        <v>-17007621650</v>
      </c>
      <c r="X166" s="5">
        <v>-4564175439</v>
      </c>
      <c r="Y166" s="5">
        <v>-3542209144</v>
      </c>
      <c r="Z166" s="5">
        <v>-3796194663</v>
      </c>
    </row>
    <row r="167" spans="2:26" ht="15.5" x14ac:dyDescent="0.35">
      <c r="C167" t="s">
        <v>479</v>
      </c>
      <c r="D167" s="5">
        <v>-29994500000</v>
      </c>
      <c r="F167" s="5">
        <v>1</v>
      </c>
      <c r="G167" s="5">
        <v>-2</v>
      </c>
      <c r="I167" s="5">
        <v>-17997597000</v>
      </c>
      <c r="J167" s="5">
        <v>-8108235000</v>
      </c>
      <c r="K167" s="5">
        <v>-16274156135</v>
      </c>
      <c r="L167" s="5">
        <v>-99952499765</v>
      </c>
      <c r="M167" s="5">
        <v>-41830134000</v>
      </c>
      <c r="N167" s="5">
        <v>-32084592000</v>
      </c>
      <c r="O167" s="5">
        <v>-48726600000</v>
      </c>
      <c r="P167" s="5">
        <v>-36732360000</v>
      </c>
      <c r="Q167" s="5">
        <v>-25487675000</v>
      </c>
      <c r="R167" s="5">
        <v>-24744967500</v>
      </c>
      <c r="S167" s="5">
        <v>-11988012000</v>
      </c>
      <c r="T167" s="5">
        <v>-25041319800</v>
      </c>
      <c r="U167" s="5">
        <v>-13493965500</v>
      </c>
      <c r="V167" s="5">
        <v>-13048591350</v>
      </c>
      <c r="W167" s="5">
        <v>-17007621650</v>
      </c>
      <c r="X167" s="5">
        <v>-4497975000</v>
      </c>
      <c r="Y167" s="5">
        <v>-2998650000</v>
      </c>
      <c r="Z167" s="5">
        <v>-3148207649</v>
      </c>
    </row>
    <row r="168" spans="2:26" ht="15.5" x14ac:dyDescent="0.35">
      <c r="C168" t="s">
        <v>1261</v>
      </c>
      <c r="J168" s="5">
        <v>-1189988542</v>
      </c>
      <c r="K168" s="5">
        <v>-1607232629</v>
      </c>
      <c r="L168" s="5">
        <v>-1609315236</v>
      </c>
      <c r="M168" s="5">
        <v>-1326304638</v>
      </c>
      <c r="N168" s="5">
        <v>-1701941412</v>
      </c>
      <c r="X168" s="5">
        <v>-66200439</v>
      </c>
      <c r="Y168" s="5">
        <v>-543559144</v>
      </c>
      <c r="Z168" s="5">
        <v>-647987014</v>
      </c>
    </row>
    <row r="169" spans="2:26" ht="15.5" x14ac:dyDescent="0.35">
      <c r="C169" t="s">
        <v>391</v>
      </c>
      <c r="D169" s="5">
        <v>-2514239251</v>
      </c>
      <c r="E169" s="5">
        <v>4586062299</v>
      </c>
      <c r="F169" s="5">
        <v>-8353621499</v>
      </c>
      <c r="G169" s="5">
        <v>2206884976</v>
      </c>
      <c r="I169" s="5">
        <v>-2096444321</v>
      </c>
      <c r="J169" s="5">
        <v>-5738326873</v>
      </c>
      <c r="K169" s="5">
        <v>-19279300750</v>
      </c>
      <c r="L169" s="5">
        <v>10640279858</v>
      </c>
      <c r="M169" s="5">
        <v>5397175209</v>
      </c>
      <c r="N169" s="5">
        <v>6533705403</v>
      </c>
      <c r="O169" s="5">
        <v>1311456078</v>
      </c>
      <c r="P169" s="5">
        <v>-7891604590</v>
      </c>
      <c r="Q169" s="5">
        <v>6570584272</v>
      </c>
      <c r="R169" s="5">
        <v>-2643608777</v>
      </c>
      <c r="S169" s="5">
        <v>8901953973</v>
      </c>
      <c r="T169" s="5">
        <v>-268053952</v>
      </c>
      <c r="U169" s="5">
        <v>2013388429</v>
      </c>
      <c r="V169" s="5">
        <v>6575811442</v>
      </c>
      <c r="W169" s="5">
        <v>2197250447</v>
      </c>
      <c r="X169" s="5">
        <v>1713630824</v>
      </c>
      <c r="Y169" s="5">
        <v>-2334346716</v>
      </c>
      <c r="Z169" s="5">
        <v>2970126747</v>
      </c>
    </row>
    <row r="170" spans="2:26" ht="15.5" x14ac:dyDescent="0.35">
      <c r="C170" t="s">
        <v>193</v>
      </c>
      <c r="E170" s="5">
        <v>13513381578</v>
      </c>
      <c r="I170" s="5">
        <v>15387497994</v>
      </c>
      <c r="J170" s="5">
        <v>21023141057</v>
      </c>
      <c r="K170" s="5">
        <v>40321961783</v>
      </c>
      <c r="L170" s="5">
        <v>29526483066</v>
      </c>
      <c r="M170" s="5">
        <v>24104264372</v>
      </c>
      <c r="N170" s="5">
        <v>17515063757</v>
      </c>
      <c r="O170" s="5">
        <v>16493397856</v>
      </c>
      <c r="P170" s="5">
        <v>24275265494</v>
      </c>
      <c r="Q170" s="5">
        <v>17690624602</v>
      </c>
      <c r="R170" s="5">
        <v>20680546948</v>
      </c>
      <c r="S170" s="5">
        <v>11778592974</v>
      </c>
      <c r="T170" s="5">
        <v>14665444230</v>
      </c>
      <c r="U170" s="5">
        <v>11998289792</v>
      </c>
      <c r="V170" s="5">
        <v>5422478350</v>
      </c>
      <c r="W170" s="5">
        <v>3225227903</v>
      </c>
      <c r="X170" s="5">
        <v>1511597079</v>
      </c>
      <c r="Y170" s="5">
        <v>3845943795</v>
      </c>
      <c r="Z170" s="5">
        <v>875817048</v>
      </c>
    </row>
    <row r="171" spans="2:26" ht="15.5" x14ac:dyDescent="0.35">
      <c r="C171" t="s">
        <v>194</v>
      </c>
      <c r="F171" s="5">
        <v>2326946211</v>
      </c>
      <c r="G171" s="5">
        <v>-2104618306</v>
      </c>
      <c r="I171" s="5">
        <v>222327905</v>
      </c>
      <c r="J171" s="5">
        <v>102683810</v>
      </c>
      <c r="K171" s="5">
        <v>-19519975</v>
      </c>
      <c r="L171" s="5">
        <v>155198859</v>
      </c>
      <c r="M171" s="5">
        <v>25043485</v>
      </c>
      <c r="N171" s="5">
        <v>55495212</v>
      </c>
      <c r="O171" s="5">
        <v>-289790177</v>
      </c>
      <c r="P171" s="5">
        <v>109736952</v>
      </c>
      <c r="Q171" s="5">
        <v>14056621</v>
      </c>
      <c r="R171" s="5">
        <v>-346313569</v>
      </c>
      <c r="S171" s="5">
        <v>9508785273</v>
      </c>
      <c r="T171" s="5">
        <v>-2618797303</v>
      </c>
    </row>
    <row r="172" spans="2:26" ht="15.5" x14ac:dyDescent="0.35">
      <c r="C172" t="s">
        <v>195</v>
      </c>
      <c r="D172" s="5">
        <v>-2514239251</v>
      </c>
      <c r="E172" s="5">
        <v>18099443877</v>
      </c>
      <c r="F172" s="5">
        <v>-6026675288</v>
      </c>
      <c r="G172" s="5">
        <v>102266670</v>
      </c>
      <c r="I172" s="5">
        <v>13513381578</v>
      </c>
      <c r="J172" s="5">
        <v>15387497994</v>
      </c>
      <c r="K172" s="5">
        <v>21023141058</v>
      </c>
      <c r="L172" s="5">
        <v>40321961783</v>
      </c>
      <c r="M172" s="5">
        <v>29526483066</v>
      </c>
      <c r="N172" s="5">
        <v>24104264372</v>
      </c>
      <c r="O172" s="5">
        <v>17515063757</v>
      </c>
      <c r="P172" s="5">
        <v>16493397856</v>
      </c>
      <c r="Q172" s="5">
        <v>24275265495</v>
      </c>
      <c r="R172" s="5">
        <v>17690624602</v>
      </c>
      <c r="S172" s="5">
        <v>30189332220</v>
      </c>
      <c r="T172" s="5">
        <v>11778592975</v>
      </c>
      <c r="U172" s="5">
        <v>14011678221</v>
      </c>
      <c r="V172" s="5">
        <v>11998289792</v>
      </c>
      <c r="W172" s="5">
        <v>5422478350</v>
      </c>
      <c r="X172" s="5">
        <v>3225227903</v>
      </c>
      <c r="Y172" s="5">
        <v>1511597079</v>
      </c>
      <c r="Z172" s="5">
        <v>3845943795</v>
      </c>
    </row>
    <row r="174" spans="2:26" ht="15.5" x14ac:dyDescent="0.35">
      <c r="B174" t="s">
        <v>196</v>
      </c>
      <c r="C174" t="s">
        <v>12</v>
      </c>
      <c r="D174" s="5">
        <v>3000000000</v>
      </c>
      <c r="E174" s="5">
        <v>3000000000</v>
      </c>
      <c r="F174" s="5">
        <v>3000000000</v>
      </c>
      <c r="G174" s="5">
        <v>3000000000</v>
      </c>
      <c r="I174" s="5">
        <v>3000000000</v>
      </c>
      <c r="J174" s="5">
        <v>3000000000</v>
      </c>
      <c r="K174" s="5">
        <v>300000000</v>
      </c>
      <c r="L174" s="5">
        <v>300000000</v>
      </c>
      <c r="M174" s="5">
        <v>150000000</v>
      </c>
      <c r="N174" s="5">
        <v>150000000</v>
      </c>
      <c r="O174" s="5">
        <v>150000000</v>
      </c>
      <c r="P174" s="5">
        <v>150000000</v>
      </c>
      <c r="Q174" s="5">
        <v>150000000</v>
      </c>
      <c r="R174" s="5">
        <v>150000000</v>
      </c>
      <c r="S174" s="5">
        <v>150000000</v>
      </c>
      <c r="T174" s="5">
        <v>150000000</v>
      </c>
      <c r="U174" s="5">
        <v>150000000</v>
      </c>
      <c r="V174" s="5">
        <v>150000000</v>
      </c>
      <c r="W174" s="5">
        <v>150000000</v>
      </c>
      <c r="X174" s="5">
        <v>150000000</v>
      </c>
      <c r="Y174" s="5">
        <v>150000000</v>
      </c>
      <c r="Z174" s="5">
        <v>150000000</v>
      </c>
    </row>
    <row r="175" spans="2:26" ht="15.5" x14ac:dyDescent="0.35">
      <c r="C175" t="s">
        <v>197</v>
      </c>
      <c r="D175" s="6">
        <v>23.27</v>
      </c>
      <c r="E175" s="6">
        <v>16.28</v>
      </c>
      <c r="F175" s="6">
        <v>8.93</v>
      </c>
      <c r="G175" s="6">
        <v>4.08</v>
      </c>
    </row>
    <row r="176" spans="2:26" ht="15.5" x14ac:dyDescent="0.35">
      <c r="C176" t="s">
        <v>198</v>
      </c>
      <c r="D176" s="6">
        <v>29.22</v>
      </c>
      <c r="E176" s="6">
        <v>40.54</v>
      </c>
      <c r="F176" s="6">
        <v>85.67</v>
      </c>
      <c r="G176" s="6">
        <v>112.75</v>
      </c>
    </row>
    <row r="177" spans="3:7" ht="15.5" x14ac:dyDescent="0.35">
      <c r="C177" t="s">
        <v>73</v>
      </c>
      <c r="D177" s="6">
        <v>-1.69</v>
      </c>
      <c r="E177" s="6">
        <v>1.47</v>
      </c>
      <c r="F177" s="6">
        <v>1.42</v>
      </c>
      <c r="G177" s="6">
        <v>0.56999999999999995</v>
      </c>
    </row>
    <row r="178" spans="3:7" ht="15.5" x14ac:dyDescent="0.35">
      <c r="C178" t="s">
        <v>199</v>
      </c>
      <c r="D178" s="5">
        <v>75960000000</v>
      </c>
      <c r="E178" s="5">
        <v>50300000000</v>
      </c>
      <c r="F178" s="5">
        <v>38940000000</v>
      </c>
      <c r="G178" s="6">
        <v>8310000000.000001</v>
      </c>
    </row>
    <row r="179" spans="3:7" ht="15.5" x14ac:dyDescent="0.35">
      <c r="C179" t="s">
        <v>200</v>
      </c>
      <c r="D179" s="6">
        <v>1.9699999999999999E-2</v>
      </c>
      <c r="E179" s="6">
        <v>1.3600000000000001E-2</v>
      </c>
      <c r="F179" s="6">
        <v>8.6E-3</v>
      </c>
      <c r="G179" s="6">
        <v>4.0999999999999995E-3</v>
      </c>
    </row>
    <row r="180" spans="3:7" ht="15.5" x14ac:dyDescent="0.35">
      <c r="C180" t="s">
        <v>201</v>
      </c>
      <c r="D180" s="6">
        <v>6.25E-2</v>
      </c>
      <c r="E180" s="6">
        <v>4.5400000000000003E-2</v>
      </c>
      <c r="F180" s="6">
        <v>2.6099999999999998E-2</v>
      </c>
      <c r="G180" s="6">
        <v>1.2199999999999999E-2</v>
      </c>
    </row>
    <row r="181" spans="3:7" ht="15.5" x14ac:dyDescent="0.35">
      <c r="C181" t="s">
        <v>202</v>
      </c>
      <c r="D181" s="6">
        <v>2.0099999999999996E-2</v>
      </c>
      <c r="E181" s="6">
        <v>1.38E-2</v>
      </c>
      <c r="F181" s="6">
        <v>1.0800000000000001E-2</v>
      </c>
      <c r="G181" s="6">
        <v>1.6000000000000001E-3</v>
      </c>
    </row>
    <row r="182" spans="3:7" ht="15.5" x14ac:dyDescent="0.35">
      <c r="C182" t="s">
        <v>203</v>
      </c>
    </row>
    <row r="183" spans="3:7" ht="15.5" x14ac:dyDescent="0.35">
      <c r="C183" t="s">
        <v>204</v>
      </c>
      <c r="D183" s="5">
        <v>1116000000000</v>
      </c>
      <c r="E183" s="5">
        <v>1076000000000</v>
      </c>
      <c r="F183" s="5">
        <v>1028000000000</v>
      </c>
      <c r="G183" s="5">
        <v>998000000000</v>
      </c>
    </row>
    <row r="184" spans="3:7" ht="15.5" x14ac:dyDescent="0.35">
      <c r="C184" t="s">
        <v>205</v>
      </c>
      <c r="D184" s="6">
        <v>1.83</v>
      </c>
      <c r="E184" s="6">
        <v>1.84</v>
      </c>
      <c r="F184" s="6">
        <v>2.23</v>
      </c>
      <c r="G184" s="6">
        <v>1.38</v>
      </c>
    </row>
    <row r="185" spans="3:7" ht="15.5" x14ac:dyDescent="0.35">
      <c r="C185" t="s">
        <v>206</v>
      </c>
      <c r="D185" s="6">
        <v>372.13</v>
      </c>
      <c r="E185" s="6">
        <v>358.72</v>
      </c>
      <c r="F185" s="6">
        <v>342.69</v>
      </c>
      <c r="G185" s="6">
        <v>332.81</v>
      </c>
    </row>
    <row r="186" spans="3:7" ht="15.5" x14ac:dyDescent="0.35">
      <c r="C186" t="s">
        <v>207</v>
      </c>
      <c r="D186" s="6">
        <v>1.86</v>
      </c>
      <c r="E186" s="6">
        <v>1.88</v>
      </c>
      <c r="F186" s="6">
        <v>2.2799999999999998</v>
      </c>
      <c r="G186" s="6">
        <v>1.42</v>
      </c>
    </row>
    <row r="187" spans="3:7" ht="15.5" x14ac:dyDescent="0.35">
      <c r="C187" t="s">
        <v>208</v>
      </c>
      <c r="D187" s="6">
        <v>365.7</v>
      </c>
      <c r="E187" s="6">
        <v>351.83</v>
      </c>
      <c r="F187" s="6">
        <v>335.33</v>
      </c>
      <c r="G187" s="6">
        <v>324.99</v>
      </c>
    </row>
    <row r="188" spans="3:7" ht="15.5" x14ac:dyDescent="0.35">
      <c r="C188" t="s">
        <v>209</v>
      </c>
    </row>
    <row r="189" spans="3:7" ht="15.5" x14ac:dyDescent="0.35">
      <c r="C189" t="s">
        <v>210</v>
      </c>
    </row>
    <row r="190" spans="3:7" ht="15.5" x14ac:dyDescent="0.35">
      <c r="C190" t="s">
        <v>211</v>
      </c>
      <c r="D190" s="5">
        <v>1116000000000</v>
      </c>
      <c r="E190" s="5">
        <v>1076000000000</v>
      </c>
      <c r="F190" s="5">
        <v>1028000000000</v>
      </c>
      <c r="G190" s="5">
        <v>998000000000</v>
      </c>
    </row>
    <row r="191" spans="3:7" ht="15.5" x14ac:dyDescent="0.35">
      <c r="C191" t="s">
        <v>24</v>
      </c>
    </row>
    <row r="192" spans="3:7" ht="15.5" x14ac:dyDescent="0.35">
      <c r="C192" t="s">
        <v>21</v>
      </c>
    </row>
    <row r="193" spans="3:26" ht="15.5" x14ac:dyDescent="0.35">
      <c r="C193" t="s">
        <v>212</v>
      </c>
    </row>
    <row r="194" spans="3:26" ht="15.5" x14ac:dyDescent="0.35">
      <c r="C194" t="s">
        <v>213</v>
      </c>
      <c r="D194" s="5">
        <v>-51000000000</v>
      </c>
      <c r="E194" s="5">
        <v>330000000000</v>
      </c>
      <c r="F194" s="5">
        <v>20000000000</v>
      </c>
      <c r="G194" s="5">
        <v>32000000000</v>
      </c>
    </row>
    <row r="195" spans="3:26" ht="15.5" x14ac:dyDescent="0.35">
      <c r="C195" t="s">
        <v>214</v>
      </c>
      <c r="D195" s="5">
        <v>-4000000000</v>
      </c>
      <c r="E195" s="5">
        <v>-2000000000</v>
      </c>
      <c r="F195" s="5">
        <v>20000000000</v>
      </c>
      <c r="G195" s="5">
        <v>-5000000000</v>
      </c>
    </row>
    <row r="196" spans="3:26" ht="15.5" x14ac:dyDescent="0.35">
      <c r="C196" t="s">
        <v>13</v>
      </c>
      <c r="D196" s="5">
        <v>-55000000000</v>
      </c>
      <c r="E196" s="5">
        <v>328000000000</v>
      </c>
      <c r="F196" s="5">
        <v>40000000000</v>
      </c>
      <c r="G196" s="5">
        <v>27000000000</v>
      </c>
    </row>
    <row r="197" spans="3:26" ht="15.5" x14ac:dyDescent="0.35">
      <c r="C197" t="s">
        <v>16</v>
      </c>
      <c r="D197" s="6">
        <v>-18.48</v>
      </c>
      <c r="E197" s="6">
        <v>109.32</v>
      </c>
      <c r="F197" s="6">
        <v>13.3</v>
      </c>
      <c r="G197" s="6">
        <v>8.99</v>
      </c>
    </row>
    <row r="198" spans="3:26" ht="15.5" x14ac:dyDescent="0.35">
      <c r="C198" t="s">
        <v>58</v>
      </c>
      <c r="I198" s="6">
        <v>48.24</v>
      </c>
      <c r="J198" s="6">
        <v>21.38</v>
      </c>
      <c r="K198" s="6">
        <v>82.95</v>
      </c>
      <c r="L198" s="6">
        <v>246.13</v>
      </c>
      <c r="M198" s="6">
        <v>655.9</v>
      </c>
      <c r="N198" s="6">
        <v>619.39</v>
      </c>
      <c r="O198" s="6">
        <v>533.35</v>
      </c>
      <c r="P198" s="6">
        <v>457.91</v>
      </c>
      <c r="Q198" s="6">
        <v>612.5</v>
      </c>
      <c r="R198" s="6">
        <v>554.39</v>
      </c>
      <c r="S198" s="6">
        <v>517.72</v>
      </c>
      <c r="T198" s="6">
        <v>852.49</v>
      </c>
      <c r="U198" s="6">
        <v>527.55999999999995</v>
      </c>
      <c r="V198" s="6">
        <v>284.14999999999998</v>
      </c>
      <c r="W198" s="6">
        <v>280.10000000000002</v>
      </c>
      <c r="X198" s="6">
        <v>360.39</v>
      </c>
      <c r="Y198" s="6">
        <v>154.18</v>
      </c>
      <c r="Z198" s="6">
        <v>80.63</v>
      </c>
    </row>
    <row r="199" spans="3:26" ht="15.5" x14ac:dyDescent="0.35">
      <c r="C199" t="s">
        <v>72</v>
      </c>
      <c r="I199" s="6">
        <v>15.86</v>
      </c>
      <c r="J199" s="6">
        <v>15.06</v>
      </c>
      <c r="K199" s="6">
        <v>48.82</v>
      </c>
      <c r="L199" s="6">
        <v>23.77</v>
      </c>
      <c r="M199" s="6">
        <v>7.47</v>
      </c>
      <c r="N199" s="6">
        <v>5.47</v>
      </c>
      <c r="O199" s="6">
        <v>6.75</v>
      </c>
      <c r="P199" s="6">
        <v>9.39</v>
      </c>
      <c r="Q199" s="6">
        <v>7.95</v>
      </c>
      <c r="R199" s="6">
        <v>9.74</v>
      </c>
      <c r="S199" s="6">
        <v>10.14</v>
      </c>
      <c r="T199" s="6">
        <v>5.63</v>
      </c>
      <c r="U199" s="6">
        <v>6.21</v>
      </c>
      <c r="V199" s="5">
        <v>7</v>
      </c>
      <c r="W199" s="6">
        <v>6.03</v>
      </c>
      <c r="X199" s="6">
        <v>3.22</v>
      </c>
      <c r="Y199" s="6">
        <v>3.7</v>
      </c>
      <c r="Z199" s="6">
        <v>4.59</v>
      </c>
    </row>
    <row r="200" spans="3:26" ht="15.5" x14ac:dyDescent="0.35">
      <c r="C200" t="s">
        <v>75</v>
      </c>
      <c r="I200" s="6">
        <v>0.55000000000000004</v>
      </c>
      <c r="J200" s="6">
        <v>0.28000000000000003</v>
      </c>
      <c r="K200" s="6">
        <v>0.4</v>
      </c>
      <c r="L200" s="6">
        <v>0.85</v>
      </c>
      <c r="M200" s="6">
        <v>0.42</v>
      </c>
      <c r="N200" s="6">
        <v>0.42</v>
      </c>
      <c r="O200" s="6">
        <v>0.46</v>
      </c>
      <c r="P200" s="6">
        <v>0.56999999999999995</v>
      </c>
      <c r="Q200" s="6">
        <v>0.66</v>
      </c>
      <c r="R200" s="6">
        <v>0.82</v>
      </c>
      <c r="S200" s="6">
        <v>0.84</v>
      </c>
      <c r="T200" s="6">
        <v>0.88</v>
      </c>
      <c r="U200" s="6">
        <v>0.76</v>
      </c>
      <c r="V200" s="6">
        <v>0.67</v>
      </c>
      <c r="W200" s="6">
        <v>0.71</v>
      </c>
      <c r="X200" s="6">
        <v>0.54</v>
      </c>
      <c r="Y200" s="6">
        <v>0.42</v>
      </c>
      <c r="Z200" s="6">
        <v>0.32</v>
      </c>
    </row>
    <row r="201" spans="3:26" ht="15.5" x14ac:dyDescent="0.35">
      <c r="C201" t="s">
        <v>215</v>
      </c>
      <c r="I201" s="5">
        <v>158450000000</v>
      </c>
      <c r="J201" s="5">
        <v>63390000000</v>
      </c>
      <c r="K201" s="5">
        <v>26510000000</v>
      </c>
      <c r="L201" s="5">
        <v>112350000000</v>
      </c>
      <c r="M201" s="5">
        <v>159530000000</v>
      </c>
      <c r="N201" s="5">
        <v>122750000000</v>
      </c>
      <c r="O201" s="5">
        <v>98120000000</v>
      </c>
      <c r="P201" s="5">
        <v>86290000000</v>
      </c>
    </row>
    <row r="202" spans="3:26" ht="15.5" x14ac:dyDescent="0.35">
      <c r="C202" t="s">
        <v>216</v>
      </c>
      <c r="I202" s="6">
        <v>4.6399999999999997E-2</v>
      </c>
      <c r="J202" s="6">
        <v>2.6200000000000001E-2</v>
      </c>
      <c r="K202" s="6">
        <v>9.0000000000000011E-3</v>
      </c>
      <c r="L202" s="6">
        <v>2.52E-2</v>
      </c>
      <c r="M202" s="6">
        <v>3.3700000000000001E-2</v>
      </c>
      <c r="N202" s="6">
        <v>3.3000000000000002E-2</v>
      </c>
      <c r="O202" s="6">
        <v>3.3000000000000002E-2</v>
      </c>
      <c r="P202" s="6">
        <v>2.76E-2</v>
      </c>
      <c r="Q202" s="6">
        <v>3.8900000000000004E-2</v>
      </c>
      <c r="R202" s="6">
        <v>3.61E-2</v>
      </c>
      <c r="S202" s="6">
        <v>3.4799999999999998E-2</v>
      </c>
      <c r="T202" s="6">
        <v>5.8400000000000001E-2</v>
      </c>
      <c r="U202" s="6">
        <v>4.6199999999999998E-2</v>
      </c>
      <c r="V202" s="6">
        <v>2.9399999999999999E-2</v>
      </c>
      <c r="W202" s="6">
        <v>4.7E-2</v>
      </c>
      <c r="X202" s="6">
        <v>6.1200000000000004E-2</v>
      </c>
      <c r="Y202" s="6">
        <v>3.7499999999999999E-2</v>
      </c>
      <c r="Z202" s="6">
        <v>1.67E-2</v>
      </c>
    </row>
    <row r="203" spans="3:26" ht="15.5" x14ac:dyDescent="0.35">
      <c r="C203" t="s">
        <v>217</v>
      </c>
      <c r="I203" s="6">
        <v>0.14080000000000001</v>
      </c>
      <c r="J203" s="6">
        <v>7.1199999999999999E-2</v>
      </c>
      <c r="K203" s="6">
        <v>2.9500000000000002E-2</v>
      </c>
      <c r="L203" s="6">
        <v>0.1011</v>
      </c>
      <c r="M203" s="6">
        <v>0.1128</v>
      </c>
      <c r="N203" s="6">
        <v>0.1079</v>
      </c>
      <c r="O203" s="6">
        <v>9.4299999999999995E-2</v>
      </c>
      <c r="P203" s="6">
        <v>7.8100000000000003E-2</v>
      </c>
      <c r="Q203" s="6">
        <v>8.5699999999999998E-2</v>
      </c>
      <c r="R203" s="6">
        <v>7.0099999999999996E-2</v>
      </c>
      <c r="S203" s="6">
        <v>6.0899999999999996E-2</v>
      </c>
      <c r="T203" s="6">
        <v>9.6500000000000002E-2</v>
      </c>
      <c r="U203" s="6">
        <v>7.2700000000000001E-2</v>
      </c>
      <c r="V203" s="6">
        <v>4.2599999999999999E-2</v>
      </c>
      <c r="W203" s="6">
        <v>6.3799999999999996E-2</v>
      </c>
      <c r="X203" s="6">
        <v>7.7800000000000008E-2</v>
      </c>
      <c r="Y203" s="6">
        <v>4.7800000000000002E-2</v>
      </c>
      <c r="Z203" s="6">
        <v>2.0400000000000001E-2</v>
      </c>
    </row>
    <row r="204" spans="3:26" ht="15.5" x14ac:dyDescent="0.35">
      <c r="C204" t="s">
        <v>218</v>
      </c>
      <c r="I204" s="6">
        <v>5.0900000000000001E-2</v>
      </c>
      <c r="J204" s="6">
        <v>1.9599999999999999E-2</v>
      </c>
      <c r="K204" s="6">
        <v>5.1999999999999998E-3</v>
      </c>
      <c r="L204" s="6">
        <v>3.3700000000000001E-2</v>
      </c>
      <c r="M204" s="6">
        <v>5.1299999999999998E-2</v>
      </c>
      <c r="N204" s="6">
        <v>4.2699999999999995E-2</v>
      </c>
      <c r="O204" s="6">
        <v>3.5799999999999998E-2</v>
      </c>
      <c r="P204" s="6">
        <v>3.2199999999999999E-2</v>
      </c>
      <c r="Q204" s="6">
        <v>4.1500000000000002E-2</v>
      </c>
      <c r="R204" s="6">
        <v>3.7900000000000003E-2</v>
      </c>
      <c r="S204" s="6">
        <v>4.2300000000000004E-2</v>
      </c>
      <c r="T204" s="6">
        <v>6.8900000000000003E-2</v>
      </c>
      <c r="U204" s="6">
        <v>6.2300000000000001E-2</v>
      </c>
      <c r="V204" s="6">
        <v>4.8899999999999999E-2</v>
      </c>
      <c r="W204" s="6">
        <v>5.8600000000000006E-2</v>
      </c>
      <c r="X204" s="6">
        <v>9.2499999999999999E-2</v>
      </c>
      <c r="Y204" s="6">
        <v>3.2799999999999996E-2</v>
      </c>
      <c r="Z204" s="6">
        <v>3.0800000000000001E-2</v>
      </c>
    </row>
    <row r="205" spans="3:26" ht="15.5" x14ac:dyDescent="0.35">
      <c r="C205" t="s">
        <v>219</v>
      </c>
    </row>
    <row r="206" spans="3:26" ht="15.5" x14ac:dyDescent="0.35">
      <c r="C206" t="s">
        <v>69</v>
      </c>
      <c r="I206" s="6">
        <v>2.23</v>
      </c>
      <c r="J206" s="6">
        <v>1.07</v>
      </c>
      <c r="K206" s="6">
        <v>1.44</v>
      </c>
      <c r="L206" s="6">
        <v>2.4</v>
      </c>
      <c r="M206" s="6">
        <v>0.84</v>
      </c>
      <c r="N206" s="6">
        <v>0.59</v>
      </c>
      <c r="O206" s="6">
        <v>0.64</v>
      </c>
      <c r="P206" s="6">
        <v>0.73</v>
      </c>
      <c r="Q206" s="6">
        <v>0.68</v>
      </c>
      <c r="R206" s="6">
        <v>0.68</v>
      </c>
      <c r="S206" s="6">
        <v>0.62</v>
      </c>
      <c r="T206" s="6">
        <v>0.54</v>
      </c>
      <c r="U206" s="6">
        <v>0.45</v>
      </c>
      <c r="V206" s="6">
        <v>0.3</v>
      </c>
      <c r="W206" s="6">
        <v>0.38</v>
      </c>
      <c r="X206" s="6">
        <v>0.25</v>
      </c>
      <c r="Y206" s="6">
        <v>0.18</v>
      </c>
      <c r="Z206" s="6">
        <v>0.09</v>
      </c>
    </row>
    <row r="207" spans="3:26" ht="15.5" x14ac:dyDescent="0.35">
      <c r="C207" t="s">
        <v>66</v>
      </c>
      <c r="I207" s="6">
        <v>342.69</v>
      </c>
      <c r="J207" s="6">
        <v>300.2</v>
      </c>
      <c r="K207" s="6">
        <v>2812.48</v>
      </c>
      <c r="L207" s="6">
        <v>2433.83</v>
      </c>
      <c r="M207" s="6">
        <v>5812.23</v>
      </c>
      <c r="N207" s="6">
        <v>5740.53</v>
      </c>
      <c r="O207" s="6">
        <v>5656.74</v>
      </c>
      <c r="P207" s="6">
        <v>5865.46</v>
      </c>
      <c r="Q207" s="6">
        <v>7143.59</v>
      </c>
      <c r="R207" s="6">
        <v>7907.07</v>
      </c>
      <c r="S207" s="6">
        <v>8504.83</v>
      </c>
      <c r="T207" s="6">
        <v>8833.31</v>
      </c>
      <c r="U207" s="6">
        <v>7254.52</v>
      </c>
      <c r="V207" s="6">
        <v>6664.55</v>
      </c>
      <c r="W207" s="6">
        <v>4392.63</v>
      </c>
      <c r="X207" s="6">
        <v>4629.6400000000003</v>
      </c>
      <c r="Y207" s="6">
        <v>3223.34</v>
      </c>
      <c r="Z207" s="6">
        <v>3946.39</v>
      </c>
    </row>
    <row r="208" spans="3:26" ht="15.5" x14ac:dyDescent="0.35">
      <c r="C208" t="s">
        <v>220</v>
      </c>
      <c r="I208" s="6">
        <v>2.2799999999999998</v>
      </c>
      <c r="J208" s="6">
        <v>1.07</v>
      </c>
      <c r="K208" s="6">
        <v>1.44</v>
      </c>
      <c r="L208" s="6">
        <v>2.42</v>
      </c>
      <c r="M208" s="6">
        <v>0.85</v>
      </c>
      <c r="N208" s="6">
        <v>0.59</v>
      </c>
      <c r="O208" s="6">
        <v>0.64</v>
      </c>
      <c r="P208" s="6">
        <v>0.74</v>
      </c>
      <c r="Q208" s="6">
        <v>0.69</v>
      </c>
      <c r="R208" s="6">
        <v>0.69</v>
      </c>
      <c r="S208" s="6">
        <v>0.62</v>
      </c>
      <c r="T208" s="6">
        <v>0.54</v>
      </c>
      <c r="U208" s="6">
        <v>0.45</v>
      </c>
      <c r="V208" s="6">
        <v>0.3</v>
      </c>
      <c r="W208" s="6">
        <v>0.38</v>
      </c>
      <c r="X208" s="6">
        <v>0.25</v>
      </c>
      <c r="Y208" s="6">
        <v>0.18</v>
      </c>
      <c r="Z208" s="6">
        <v>0.09</v>
      </c>
    </row>
    <row r="209" spans="2:26" ht="15.5" x14ac:dyDescent="0.35">
      <c r="C209" t="s">
        <v>221</v>
      </c>
      <c r="I209" s="6">
        <v>335.33</v>
      </c>
      <c r="J209" s="6">
        <v>299.57</v>
      </c>
      <c r="K209" s="6">
        <v>2808.47</v>
      </c>
      <c r="L209" s="6">
        <v>2412.96</v>
      </c>
      <c r="M209" s="6">
        <v>5762.13</v>
      </c>
      <c r="N209" s="6">
        <v>5700.12</v>
      </c>
      <c r="O209" s="6">
        <v>5609.47</v>
      </c>
      <c r="P209" s="6">
        <v>5808.53</v>
      </c>
      <c r="Q209" s="6">
        <v>7085.57</v>
      </c>
      <c r="R209" s="6">
        <v>7848.1</v>
      </c>
      <c r="S209" s="6">
        <v>8487.67</v>
      </c>
      <c r="T209" s="6">
        <v>8822.15</v>
      </c>
      <c r="U209" s="6">
        <v>7249.93</v>
      </c>
      <c r="V209" s="6">
        <v>6660.97</v>
      </c>
      <c r="W209" s="6">
        <v>4389.75</v>
      </c>
      <c r="X209" s="6">
        <v>4625.8900000000003</v>
      </c>
      <c r="Y209" s="6">
        <v>3216.99</v>
      </c>
      <c r="Z209" s="6">
        <v>3930.52</v>
      </c>
    </row>
    <row r="210" spans="2:26" ht="15.5" x14ac:dyDescent="0.35">
      <c r="C210" t="s">
        <v>222</v>
      </c>
    </row>
    <row r="211" spans="2:26" ht="15.5" x14ac:dyDescent="0.35">
      <c r="C211" t="s">
        <v>223</v>
      </c>
    </row>
    <row r="212" spans="2:26" ht="15.5" x14ac:dyDescent="0.35">
      <c r="C212" t="s">
        <v>26</v>
      </c>
    </row>
    <row r="213" spans="2:26" ht="15.5" x14ac:dyDescent="0.35">
      <c r="C213" t="s">
        <v>23</v>
      </c>
    </row>
    <row r="214" spans="2:26" ht="15.5" x14ac:dyDescent="0.35">
      <c r="C214" t="s">
        <v>224</v>
      </c>
    </row>
    <row r="215" spans="2:26" ht="15.5" x14ac:dyDescent="0.35">
      <c r="C215" t="s">
        <v>225</v>
      </c>
      <c r="I215" s="5">
        <v>505000000000</v>
      </c>
      <c r="J215" s="5">
        <v>138000000000</v>
      </c>
      <c r="K215" s="5">
        <v>-9000000000</v>
      </c>
      <c r="L215" s="5">
        <v>6000000000</v>
      </c>
      <c r="M215" s="5">
        <v>174000000000</v>
      </c>
      <c r="N215" s="5">
        <v>215000000000</v>
      </c>
      <c r="O215" s="5">
        <v>6000000000</v>
      </c>
      <c r="P215" s="5">
        <v>86000000000</v>
      </c>
      <c r="Q215" s="5">
        <v>129000000000</v>
      </c>
      <c r="R215" s="5">
        <v>-24000000000</v>
      </c>
      <c r="S215" s="5">
        <v>1000000000</v>
      </c>
      <c r="T215" s="5">
        <v>-134000000000</v>
      </c>
      <c r="U215" s="5">
        <v>23000000000</v>
      </c>
      <c r="V215" s="5">
        <v>53000000000</v>
      </c>
      <c r="W215" s="5">
        <v>28000000000</v>
      </c>
      <c r="X215" s="5">
        <v>-2000000000</v>
      </c>
      <c r="Y215" s="5">
        <v>-20000000000</v>
      </c>
      <c r="Z215" s="5">
        <v>33000000000</v>
      </c>
    </row>
    <row r="216" spans="2:26" ht="15.5" x14ac:dyDescent="0.35">
      <c r="C216" t="s">
        <v>226</v>
      </c>
      <c r="I216" s="5">
        <v>-10000000000</v>
      </c>
      <c r="J216" s="5">
        <v>-8000000000</v>
      </c>
      <c r="K216" s="5">
        <v>-7000000000</v>
      </c>
      <c r="L216" s="5">
        <v>-9000000000</v>
      </c>
      <c r="M216" s="5">
        <v>-15000000000</v>
      </c>
      <c r="N216" s="5">
        <v>-11000000000</v>
      </c>
      <c r="O216" s="5">
        <v>-17000000000</v>
      </c>
      <c r="P216" s="5">
        <v>-5000000000</v>
      </c>
      <c r="Q216" s="5">
        <v>-5000000000</v>
      </c>
      <c r="R216" s="5">
        <v>-14000000000</v>
      </c>
      <c r="S216" s="5">
        <v>-10000000000</v>
      </c>
      <c r="T216" s="5">
        <v>-8000000000</v>
      </c>
      <c r="U216" s="5">
        <v>-15000000000</v>
      </c>
      <c r="V216" s="5">
        <v>-15000000000</v>
      </c>
      <c r="W216" s="5">
        <v>-11000000000</v>
      </c>
      <c r="X216" s="5">
        <v>-6000000000</v>
      </c>
      <c r="Y216" s="5">
        <v>-4000000000</v>
      </c>
      <c r="Z216" s="5">
        <v>-1000000000</v>
      </c>
    </row>
    <row r="217" spans="2:26" ht="15.5" x14ac:dyDescent="0.35">
      <c r="C217" t="s">
        <v>15</v>
      </c>
      <c r="I217" s="5">
        <v>495000000000</v>
      </c>
      <c r="J217" s="5">
        <v>131000000000</v>
      </c>
      <c r="K217" s="5">
        <v>-16000000000</v>
      </c>
      <c r="L217" s="5">
        <v>-4000000000</v>
      </c>
      <c r="M217" s="5">
        <v>160000000000</v>
      </c>
      <c r="N217" s="5">
        <v>204000000000</v>
      </c>
      <c r="O217" s="5">
        <v>-11000000000</v>
      </c>
      <c r="P217" s="5">
        <v>81000000000</v>
      </c>
      <c r="Q217" s="5">
        <v>123000000000</v>
      </c>
      <c r="R217" s="5">
        <v>-37000000000</v>
      </c>
      <c r="S217" s="5">
        <v>-9000000000</v>
      </c>
      <c r="T217" s="5">
        <v>-142000000000</v>
      </c>
      <c r="U217" s="5">
        <v>7000000000</v>
      </c>
      <c r="V217" s="5">
        <v>38000000000</v>
      </c>
      <c r="W217" s="5">
        <v>16000000000</v>
      </c>
      <c r="X217" s="5">
        <v>-8000000000</v>
      </c>
      <c r="Y217" s="5">
        <v>-23000000000</v>
      </c>
      <c r="Z217" s="5">
        <v>32000000000</v>
      </c>
    </row>
    <row r="218" spans="2:26" ht="15.5" x14ac:dyDescent="0.35">
      <c r="C218" t="s">
        <v>17</v>
      </c>
      <c r="I218" s="6">
        <v>165.09</v>
      </c>
      <c r="J218" s="6">
        <v>43.53</v>
      </c>
      <c r="K218" s="6">
        <v>-53.93</v>
      </c>
      <c r="L218" s="6">
        <v>-12.14</v>
      </c>
      <c r="M218" s="6">
        <v>1063.79</v>
      </c>
      <c r="N218" s="6">
        <v>1356.71</v>
      </c>
      <c r="O218" s="6">
        <v>-73.53</v>
      </c>
      <c r="P218" s="6">
        <v>541.29</v>
      </c>
      <c r="Q218" s="6">
        <v>821.58</v>
      </c>
      <c r="R218" s="6">
        <v>-249.07</v>
      </c>
      <c r="S218" s="6">
        <v>-62.2</v>
      </c>
      <c r="T218" s="6">
        <v>-946.33</v>
      </c>
      <c r="U218" s="6">
        <v>48.9</v>
      </c>
      <c r="V218" s="6">
        <v>254.77</v>
      </c>
      <c r="W218" s="6">
        <v>109.86</v>
      </c>
      <c r="X218" s="6">
        <v>-50.87</v>
      </c>
      <c r="Y218" s="6">
        <v>-155.5</v>
      </c>
      <c r="Z218" s="6">
        <v>216.57</v>
      </c>
    </row>
    <row r="220" spans="2:26" ht="15.5" x14ac:dyDescent="0.35">
      <c r="B220" t="s">
        <v>227</v>
      </c>
      <c r="C220" t="s">
        <v>228</v>
      </c>
      <c r="D220" s="5">
        <v>70000000000</v>
      </c>
      <c r="E220" s="5">
        <v>49000000000</v>
      </c>
      <c r="F220" s="5">
        <v>27000000000</v>
      </c>
      <c r="G220" s="5">
        <v>12000000000</v>
      </c>
      <c r="H220" s="5">
        <v>237000000000</v>
      </c>
      <c r="I220" s="5">
        <v>145000000000</v>
      </c>
      <c r="J220" s="5">
        <v>64000000000</v>
      </c>
      <c r="K220" s="5">
        <v>25000000000</v>
      </c>
      <c r="L220" s="5">
        <v>74000000000</v>
      </c>
      <c r="M220" s="5">
        <v>98000000000</v>
      </c>
      <c r="N220" s="5">
        <v>93000000000</v>
      </c>
      <c r="O220" s="5">
        <v>80000000000</v>
      </c>
      <c r="P220" s="5">
        <v>69000000000</v>
      </c>
      <c r="Q220" s="5">
        <v>92000000000</v>
      </c>
    </row>
    <row r="221" spans="2:26" ht="15.5" x14ac:dyDescent="0.35">
      <c r="C221" t="s">
        <v>229</v>
      </c>
      <c r="H221" s="5">
        <v>10</v>
      </c>
      <c r="I221" s="5">
        <v>10</v>
      </c>
      <c r="J221" s="5">
        <v>6</v>
      </c>
      <c r="K221" s="6">
        <v>2.7</v>
      </c>
      <c r="L221" s="6">
        <v>5.4</v>
      </c>
      <c r="M221" s="6">
        <v>33.33</v>
      </c>
      <c r="N221" s="6">
        <v>13.95</v>
      </c>
      <c r="O221" s="6">
        <v>10.7</v>
      </c>
      <c r="P221" s="6">
        <v>16.25</v>
      </c>
      <c r="Q221" s="6">
        <v>12.25</v>
      </c>
    </row>
    <row r="222" spans="2:26" ht="15.5" x14ac:dyDescent="0.35">
      <c r="C222" t="s">
        <v>77</v>
      </c>
      <c r="H222" s="6">
        <v>0.12640000000000001</v>
      </c>
      <c r="I222" s="6">
        <v>0.20730000000000001</v>
      </c>
      <c r="J222" s="6">
        <v>0.28070000000000001</v>
      </c>
      <c r="K222" s="6">
        <v>0.32549999999999996</v>
      </c>
      <c r="L222" s="6">
        <v>0.21940000000000001</v>
      </c>
      <c r="M222" s="6">
        <v>1.0164</v>
      </c>
      <c r="N222" s="6">
        <v>0.45039999999999997</v>
      </c>
      <c r="O222" s="6">
        <v>0.4012</v>
      </c>
      <c r="P222" s="6">
        <v>0.7097</v>
      </c>
      <c r="Q222" s="6">
        <v>0.4</v>
      </c>
    </row>
    <row r="223" spans="2:26" ht="15.5" x14ac:dyDescent="0.35">
      <c r="C223" t="s">
        <v>230</v>
      </c>
      <c r="H223" s="6">
        <v>1.67E-2</v>
      </c>
      <c r="I223" s="6">
        <v>1.4499999999999999E-2</v>
      </c>
      <c r="J223" s="6">
        <v>1.38E-2</v>
      </c>
      <c r="K223" s="6">
        <v>7.0999999999999995E-3</v>
      </c>
      <c r="L223" s="6">
        <v>8.8000000000000005E-3</v>
      </c>
      <c r="M223" s="6">
        <v>3.27E-2</v>
      </c>
      <c r="N223" s="6">
        <v>6.9400000000000003E-2</v>
      </c>
      <c r="O223" s="6">
        <v>5.5E-2</v>
      </c>
      <c r="P223" s="6">
        <v>0.10830000000000001</v>
      </c>
      <c r="Q223" s="6">
        <v>6.1200000000000004E-2</v>
      </c>
    </row>
    <row r="224" spans="2:26" ht="15.5" x14ac:dyDescent="0.35">
      <c r="C224" t="s">
        <v>57</v>
      </c>
      <c r="D224" s="6">
        <v>23.27</v>
      </c>
      <c r="E224" s="6">
        <v>16.28</v>
      </c>
      <c r="F224" s="6">
        <v>8.93</v>
      </c>
      <c r="G224" s="6">
        <v>4.08</v>
      </c>
      <c r="H224" s="6">
        <v>79.099999999999994</v>
      </c>
      <c r="I224" s="6">
        <v>48.24</v>
      </c>
      <c r="J224" s="6">
        <v>21.38</v>
      </c>
      <c r="K224" s="6">
        <v>8.3000000000000007</v>
      </c>
      <c r="L224" s="6">
        <v>24.61</v>
      </c>
      <c r="M224" s="6">
        <v>32.79</v>
      </c>
      <c r="N224" s="6">
        <v>30.97</v>
      </c>
      <c r="O224" s="6">
        <v>26.67</v>
      </c>
      <c r="P224" s="6">
        <v>22.9</v>
      </c>
      <c r="Q224" s="6">
        <v>30.62</v>
      </c>
    </row>
    <row r="225" spans="3:17" ht="15.5" x14ac:dyDescent="0.35">
      <c r="C225" t="s">
        <v>79</v>
      </c>
      <c r="H225" s="5">
        <v>10</v>
      </c>
      <c r="I225" s="5">
        <v>10</v>
      </c>
      <c r="J225" s="5">
        <v>6</v>
      </c>
      <c r="K225" s="6">
        <v>2.7</v>
      </c>
      <c r="L225" s="6">
        <v>5.4</v>
      </c>
      <c r="M225" s="6">
        <v>33.33</v>
      </c>
      <c r="N225" s="6">
        <v>13.95</v>
      </c>
      <c r="O225" s="6">
        <v>10.7</v>
      </c>
      <c r="P225" s="6">
        <v>16.25</v>
      </c>
      <c r="Q225" s="6">
        <v>12.25</v>
      </c>
    </row>
    <row r="226" spans="3:17" ht="15.5" x14ac:dyDescent="0.35">
      <c r="C226" t="s">
        <v>231</v>
      </c>
      <c r="H226" s="6">
        <v>0.12640000000000001</v>
      </c>
      <c r="I226" s="6">
        <v>0.20730000000000001</v>
      </c>
      <c r="J226" s="6">
        <v>0.28070000000000001</v>
      </c>
      <c r="K226" s="6">
        <v>0.32549999999999996</v>
      </c>
      <c r="L226" s="6">
        <v>0.21940000000000001</v>
      </c>
      <c r="M226" s="6">
        <v>1.0164</v>
      </c>
      <c r="N226" s="6">
        <v>0.45039999999999997</v>
      </c>
      <c r="O226" s="6">
        <v>0.4012</v>
      </c>
      <c r="P226" s="6">
        <v>0.7097</v>
      </c>
      <c r="Q226" s="6">
        <v>0.4</v>
      </c>
    </row>
    <row r="227" spans="3:17" ht="15.5" x14ac:dyDescent="0.35">
      <c r="C227" t="s">
        <v>232</v>
      </c>
      <c r="H227" s="6">
        <v>1.67E-2</v>
      </c>
      <c r="I227" s="6">
        <v>1.4499999999999999E-2</v>
      </c>
      <c r="J227" s="6">
        <v>1.38E-2</v>
      </c>
      <c r="K227" s="6">
        <v>7.0999999999999995E-3</v>
      </c>
      <c r="L227" s="6">
        <v>8.8000000000000005E-3</v>
      </c>
      <c r="M227" s="6">
        <v>3.27E-2</v>
      </c>
      <c r="N227" s="6">
        <v>6.9400000000000003E-2</v>
      </c>
      <c r="O227" s="6">
        <v>5.5E-2</v>
      </c>
      <c r="P227" s="6">
        <v>0.10830000000000001</v>
      </c>
      <c r="Q227" s="6">
        <v>6.1200000000000004E-2</v>
      </c>
    </row>
    <row r="228" spans="3:17" ht="15.5" x14ac:dyDescent="0.35">
      <c r="C228" t="s">
        <v>233</v>
      </c>
      <c r="D228" s="5">
        <v>-1207000000000</v>
      </c>
      <c r="E228" s="5">
        <v>1344000000000</v>
      </c>
      <c r="F228" s="5">
        <v>1616000000000</v>
      </c>
      <c r="G228" s="5">
        <v>2408000000000</v>
      </c>
      <c r="H228" s="5">
        <v>275000000000</v>
      </c>
      <c r="I228" s="5">
        <v>4153000000000</v>
      </c>
      <c r="J228" s="5">
        <v>3410000000000</v>
      </c>
      <c r="K228" s="5">
        <v>3020000000000</v>
      </c>
      <c r="L228" s="5">
        <v>2076000000000</v>
      </c>
      <c r="M228" s="5">
        <v>1754000000000</v>
      </c>
      <c r="N228" s="5">
        <v>1220000000000</v>
      </c>
      <c r="O228" s="5">
        <v>1167000000000</v>
      </c>
      <c r="P228" s="5">
        <v>1132000000000</v>
      </c>
      <c r="Q228" s="5">
        <v>1107000000000</v>
      </c>
    </row>
    <row r="229" spans="3:17" ht="15.5" x14ac:dyDescent="0.35">
      <c r="C229" t="s">
        <v>234</v>
      </c>
      <c r="H229" s="5">
        <v>10</v>
      </c>
      <c r="I229" s="5">
        <v>10</v>
      </c>
      <c r="J229" s="5">
        <v>6</v>
      </c>
      <c r="K229" s="6">
        <v>2.7</v>
      </c>
      <c r="L229" s="6">
        <v>5.4</v>
      </c>
      <c r="M229" s="6">
        <v>33.33</v>
      </c>
      <c r="N229" s="6">
        <v>13.95</v>
      </c>
      <c r="O229" s="6">
        <v>10.7</v>
      </c>
      <c r="P229" s="6">
        <v>16.25</v>
      </c>
      <c r="Q229" s="6">
        <v>12.25</v>
      </c>
    </row>
    <row r="230" spans="3:17" ht="15.5" x14ac:dyDescent="0.35">
      <c r="C230" t="s">
        <v>235</v>
      </c>
      <c r="H230" s="6">
        <v>0.12640000000000001</v>
      </c>
      <c r="I230" s="6">
        <v>0.20730000000000001</v>
      </c>
      <c r="J230" s="6">
        <v>0.28070000000000001</v>
      </c>
      <c r="K230" s="6">
        <v>0.32549999999999996</v>
      </c>
      <c r="L230" s="6">
        <v>0.21940000000000001</v>
      </c>
      <c r="M230" s="6">
        <v>1.0164</v>
      </c>
      <c r="N230" s="6">
        <v>0.45039999999999997</v>
      </c>
      <c r="O230" s="6">
        <v>0.4012</v>
      </c>
      <c r="P230" s="6">
        <v>0.7097</v>
      </c>
      <c r="Q230" s="6">
        <v>0.4</v>
      </c>
    </row>
    <row r="231" spans="3:17" ht="15.5" x14ac:dyDescent="0.35">
      <c r="C231" t="s">
        <v>236</v>
      </c>
      <c r="H231" s="6">
        <v>1.67E-2</v>
      </c>
      <c r="I231" s="6">
        <v>1.4499999999999999E-2</v>
      </c>
      <c r="J231" s="6">
        <v>1.38E-2</v>
      </c>
      <c r="K231" s="6">
        <v>7.0999999999999995E-3</v>
      </c>
      <c r="L231" s="6">
        <v>8.8000000000000005E-3</v>
      </c>
      <c r="M231" s="6">
        <v>3.27E-2</v>
      </c>
      <c r="N231" s="6">
        <v>6.9400000000000003E-2</v>
      </c>
      <c r="O231" s="6">
        <v>5.5E-2</v>
      </c>
      <c r="P231" s="6">
        <v>0.10830000000000001</v>
      </c>
      <c r="Q231" s="6">
        <v>6.1200000000000004E-2</v>
      </c>
    </row>
    <row r="232" spans="3:17" ht="15.5" x14ac:dyDescent="0.35">
      <c r="C232" t="s">
        <v>237</v>
      </c>
      <c r="I232" s="6">
        <v>7.59</v>
      </c>
    </row>
    <row r="233" spans="3:17" ht="15.5" x14ac:dyDescent="0.35">
      <c r="C233" t="s">
        <v>238</v>
      </c>
      <c r="I233" s="6">
        <v>11.42</v>
      </c>
    </row>
    <row r="234" spans="3:17" ht="15.5" x14ac:dyDescent="0.35">
      <c r="C234" t="s">
        <v>239</v>
      </c>
      <c r="I234" s="6">
        <v>6.95</v>
      </c>
    </row>
    <row r="235" spans="3:17" ht="15.5" x14ac:dyDescent="0.35">
      <c r="C235" t="s">
        <v>240</v>
      </c>
      <c r="I235" s="6">
        <v>8.7599999999999997E-2</v>
      </c>
    </row>
    <row r="236" spans="3:17" ht="15.5" x14ac:dyDescent="0.35">
      <c r="C236" t="s">
        <v>241</v>
      </c>
      <c r="I236" s="6">
        <v>0.43</v>
      </c>
    </row>
    <row r="237" spans="3:17" ht="15.5" x14ac:dyDescent="0.35">
      <c r="C237" t="s">
        <v>242</v>
      </c>
      <c r="I237" s="6">
        <v>1.61</v>
      </c>
    </row>
    <row r="238" spans="3:17" ht="15.5" x14ac:dyDescent="0.35">
      <c r="C238" t="s">
        <v>243</v>
      </c>
      <c r="I238" s="6">
        <v>5.45</v>
      </c>
    </row>
    <row r="239" spans="3:17" ht="15.5" x14ac:dyDescent="0.35">
      <c r="C239" t="s">
        <v>244</v>
      </c>
      <c r="I239" s="6">
        <v>5.3</v>
      </c>
    </row>
    <row r="240" spans="3:17" ht="15.5" x14ac:dyDescent="0.35">
      <c r="C240" t="s">
        <v>245</v>
      </c>
      <c r="I240" s="6">
        <v>11.47</v>
      </c>
    </row>
    <row r="241" spans="3:9" ht="15.5" x14ac:dyDescent="0.35">
      <c r="C241" t="s">
        <v>246</v>
      </c>
      <c r="I241" s="6">
        <v>10.28</v>
      </c>
    </row>
    <row r="242" spans="3:9" ht="15.5" x14ac:dyDescent="0.35">
      <c r="C242" t="s">
        <v>247</v>
      </c>
      <c r="I242" s="6">
        <v>0.09</v>
      </c>
    </row>
    <row r="243" spans="3:9" ht="15.5" x14ac:dyDescent="0.35">
      <c r="C243" t="s">
        <v>248</v>
      </c>
      <c r="I243" s="6">
        <v>-0.27</v>
      </c>
    </row>
    <row r="244" spans="3:9" ht="15.5" x14ac:dyDescent="0.35">
      <c r="C244" t="s">
        <v>249</v>
      </c>
      <c r="I244" s="6">
        <v>52.56</v>
      </c>
    </row>
    <row r="245" spans="3:9" ht="15.5" x14ac:dyDescent="0.35">
      <c r="C245" t="s">
        <v>250</v>
      </c>
      <c r="I245" s="6">
        <v>79.099999999999994</v>
      </c>
    </row>
    <row r="246" spans="3:9" ht="15.5" x14ac:dyDescent="0.35">
      <c r="C246" t="s">
        <v>251</v>
      </c>
      <c r="I246" s="6">
        <v>1387.15</v>
      </c>
    </row>
    <row r="247" spans="3:9" ht="15.5" x14ac:dyDescent="0.35">
      <c r="C247" t="s">
        <v>252</v>
      </c>
      <c r="D247" s="6">
        <v>5.2</v>
      </c>
    </row>
    <row r="248" spans="3:9" ht="15.5" x14ac:dyDescent="0.35">
      <c r="C248" t="s">
        <v>253</v>
      </c>
      <c r="I248" s="6">
        <v>372.13</v>
      </c>
    </row>
    <row r="249" spans="3:9" ht="15.5" x14ac:dyDescent="0.35">
      <c r="C249" t="s">
        <v>254</v>
      </c>
      <c r="I249" s="6">
        <v>113.13</v>
      </c>
    </row>
    <row r="250" spans="3:9" ht="15.5" x14ac:dyDescent="0.35">
      <c r="C250" t="s">
        <v>257</v>
      </c>
      <c r="D250" s="6">
        <v>2.1800000000000002</v>
      </c>
    </row>
    <row r="251" spans="3:9" ht="15.5" x14ac:dyDescent="0.35">
      <c r="C251" t="s">
        <v>258</v>
      </c>
      <c r="D251" s="6">
        <v>3.18</v>
      </c>
    </row>
    <row r="252" spans="3:9" ht="15.5" x14ac:dyDescent="0.35">
      <c r="C252" t="s">
        <v>13</v>
      </c>
      <c r="D252" s="5">
        <v>-55000000000</v>
      </c>
    </row>
    <row r="253" spans="3:9" ht="15.5" x14ac:dyDescent="0.35">
      <c r="C253" t="s">
        <v>260</v>
      </c>
      <c r="I253" s="6">
        <v>1.63</v>
      </c>
    </row>
    <row r="254" spans="3:9" ht="15.5" x14ac:dyDescent="0.35">
      <c r="C254" t="s">
        <v>261</v>
      </c>
      <c r="I254" s="6">
        <v>4.4400000000000002E-2</v>
      </c>
    </row>
    <row r="255" spans="3:9" ht="15.5" x14ac:dyDescent="0.35">
      <c r="C255" t="s">
        <v>262</v>
      </c>
      <c r="I255" s="6">
        <v>0.14119999999999999</v>
      </c>
    </row>
    <row r="256" spans="3:9" ht="15.5" x14ac:dyDescent="0.35">
      <c r="C256" t="s">
        <v>263</v>
      </c>
      <c r="I256" s="6">
        <v>4.36E-2</v>
      </c>
    </row>
    <row r="257" spans="3:9" ht="15.5" x14ac:dyDescent="0.35">
      <c r="C257" t="s">
        <v>264</v>
      </c>
      <c r="I257" s="6">
        <v>0.124</v>
      </c>
    </row>
    <row r="258" spans="3:9" ht="15.5" x14ac:dyDescent="0.35">
      <c r="C258" t="s">
        <v>270</v>
      </c>
      <c r="I258" s="6">
        <v>1.17</v>
      </c>
    </row>
    <row r="259" spans="3:9" ht="15.5" x14ac:dyDescent="0.35">
      <c r="C259" t="s">
        <v>53</v>
      </c>
      <c r="I259" s="5">
        <v>1800000000000</v>
      </c>
    </row>
    <row r="260" spans="3:9" ht="15.5" x14ac:dyDescent="0.35">
      <c r="C260" t="s">
        <v>272</v>
      </c>
      <c r="I260" s="5">
        <v>1784000000000</v>
      </c>
    </row>
    <row r="261" spans="3:9" ht="15.5" x14ac:dyDescent="0.35">
      <c r="C261" t="s">
        <v>273</v>
      </c>
      <c r="I261" s="5">
        <v>3000000000</v>
      </c>
    </row>
    <row r="262" spans="3:9" ht="15.5" x14ac:dyDescent="0.35">
      <c r="C262" t="s">
        <v>274</v>
      </c>
      <c r="I262" s="6">
        <v>7.5199999999999989E-2</v>
      </c>
    </row>
    <row r="263" spans="3:9" ht="15.5" x14ac:dyDescent="0.35">
      <c r="C263" t="s">
        <v>276</v>
      </c>
      <c r="D263" s="6">
        <v>-5.9500000000000004E-2</v>
      </c>
    </row>
    <row r="264" spans="3:9" ht="15.5" x14ac:dyDescent="0.35">
      <c r="C264" t="s">
        <v>277</v>
      </c>
      <c r="D264" s="6">
        <v>-5.79E-2</v>
      </c>
    </row>
    <row r="265" spans="3:9" ht="15.5" x14ac:dyDescent="0.35">
      <c r="C265" t="s">
        <v>278</v>
      </c>
      <c r="D265" s="6">
        <v>-0.78129999999999999</v>
      </c>
    </row>
    <row r="266" spans="3:9" ht="15.5" x14ac:dyDescent="0.35">
      <c r="C266" t="s">
        <v>280</v>
      </c>
      <c r="D266" s="6">
        <v>0.33500000000000002</v>
      </c>
    </row>
    <row r="267" spans="3:9" ht="15.5" x14ac:dyDescent="0.35">
      <c r="C267" t="s">
        <v>281</v>
      </c>
      <c r="I267" s="5">
        <v>10</v>
      </c>
    </row>
    <row r="268" spans="3:9" ht="15.5" x14ac:dyDescent="0.35">
      <c r="C268" t="s">
        <v>282</v>
      </c>
      <c r="I268" s="5">
        <v>10</v>
      </c>
    </row>
    <row r="269" spans="3:9" ht="15.5" x14ac:dyDescent="0.35">
      <c r="C269" t="s">
        <v>283</v>
      </c>
      <c r="I269" s="6">
        <v>0.12640000000000001</v>
      </c>
    </row>
    <row r="270" spans="3:9" ht="15.5" x14ac:dyDescent="0.35">
      <c r="C270" t="s">
        <v>284</v>
      </c>
      <c r="I270" s="6">
        <v>1.67E-2</v>
      </c>
    </row>
    <row r="271" spans="3:9" ht="15.5" x14ac:dyDescent="0.35">
      <c r="C271" t="s">
        <v>285</v>
      </c>
      <c r="I271" t="s">
        <v>1262</v>
      </c>
    </row>
    <row r="272" spans="3:9" ht="15.5" x14ac:dyDescent="0.35">
      <c r="C272" t="s">
        <v>287</v>
      </c>
      <c r="I272" s="5">
        <v>6</v>
      </c>
    </row>
    <row r="273" spans="3:9" ht="15.5" x14ac:dyDescent="0.35">
      <c r="C273" t="s">
        <v>288</v>
      </c>
      <c r="I273" s="6">
        <v>0.51</v>
      </c>
    </row>
    <row r="274" spans="3:9" ht="15.5" x14ac:dyDescent="0.35">
      <c r="C274" t="s">
        <v>289</v>
      </c>
      <c r="I274" s="6">
        <v>0.61</v>
      </c>
    </row>
    <row r="275" spans="3:9" ht="15.5" x14ac:dyDescent="0.35">
      <c r="C275" t="s">
        <v>290</v>
      </c>
      <c r="I275" s="6">
        <v>0.56000000000000005</v>
      </c>
    </row>
    <row r="276" spans="3:9" ht="15.5" x14ac:dyDescent="0.35">
      <c r="C276" t="s">
        <v>291</v>
      </c>
      <c r="I276" s="6">
        <v>0.23</v>
      </c>
    </row>
    <row r="277" spans="3:9" ht="15.5" x14ac:dyDescent="0.35">
      <c r="C277" t="s">
        <v>292</v>
      </c>
      <c r="I277" s="6">
        <v>0.78</v>
      </c>
    </row>
    <row r="278" spans="3:9" ht="15.5" x14ac:dyDescent="0.35">
      <c r="C278" t="s">
        <v>293</v>
      </c>
      <c r="I278" s="6">
        <v>0.39</v>
      </c>
    </row>
    <row r="279" spans="3:9" ht="15.5" x14ac:dyDescent="0.35">
      <c r="C279" t="s">
        <v>294</v>
      </c>
      <c r="I279" s="6">
        <v>0.59</v>
      </c>
    </row>
    <row r="280" spans="3:9" ht="15.5" x14ac:dyDescent="0.35">
      <c r="C280" t="s">
        <v>295</v>
      </c>
      <c r="I280" s="5">
        <v>4161000000000</v>
      </c>
    </row>
    <row r="281" spans="3:9" ht="15.5" x14ac:dyDescent="0.35">
      <c r="C281" t="s">
        <v>297</v>
      </c>
      <c r="I281" s="5">
        <v>174000000000</v>
      </c>
    </row>
    <row r="282" spans="3:9" ht="15.5" x14ac:dyDescent="0.35">
      <c r="C282" t="s">
        <v>298</v>
      </c>
      <c r="I282" s="5">
        <v>158000000000</v>
      </c>
    </row>
    <row r="283" spans="3:9" ht="15.5" x14ac:dyDescent="0.35">
      <c r="C283" t="s">
        <v>299</v>
      </c>
      <c r="D283" s="5">
        <v>16000000000</v>
      </c>
    </row>
    <row r="284" spans="3:9" ht="15.5" x14ac:dyDescent="0.35">
      <c r="C284" t="s">
        <v>300</v>
      </c>
      <c r="D284" s="5">
        <v>3551000000000</v>
      </c>
    </row>
    <row r="285" spans="3:9" ht="15.5" x14ac:dyDescent="0.35">
      <c r="C285" t="s">
        <v>301</v>
      </c>
      <c r="D285" s="5">
        <v>2434000000000</v>
      </c>
    </row>
    <row r="286" spans="3:9" ht="15.5" x14ac:dyDescent="0.35">
      <c r="C286" t="s">
        <v>211</v>
      </c>
      <c r="I286" s="5">
        <v>1116000000000</v>
      </c>
    </row>
    <row r="287" spans="3:9" ht="15.5" x14ac:dyDescent="0.35">
      <c r="C287" t="s">
        <v>302</v>
      </c>
      <c r="I287" s="5">
        <v>1116000000000</v>
      </c>
    </row>
    <row r="288" spans="3:9" ht="15.5" x14ac:dyDescent="0.35">
      <c r="C288" t="s">
        <v>303</v>
      </c>
      <c r="I288" s="5">
        <v>331000000000</v>
      </c>
    </row>
    <row r="289" spans="3:9" ht="15.5" x14ac:dyDescent="0.35">
      <c r="C289" t="s">
        <v>304</v>
      </c>
      <c r="I289" s="5">
        <v>-305000000000</v>
      </c>
    </row>
    <row r="290" spans="3:9" ht="15.5" x14ac:dyDescent="0.35">
      <c r="C290" t="s">
        <v>305</v>
      </c>
      <c r="I290" s="5">
        <v>-30000000000</v>
      </c>
    </row>
    <row r="291" spans="3:9" ht="15.5" x14ac:dyDescent="0.35">
      <c r="C291" t="s">
        <v>306</v>
      </c>
      <c r="I291" s="5">
        <v>9000000000</v>
      </c>
    </row>
    <row r="292" spans="3:9" ht="15.5" x14ac:dyDescent="0.35">
      <c r="C292" t="s">
        <v>307</v>
      </c>
      <c r="I292" s="5">
        <v>339000000000</v>
      </c>
    </row>
  </sheetData>
  <pageMargins left="0.7" right="0.7" top="0.75" bottom="0.75" header="0.3" footer="0.3"/>
  <ignoredErrors>
    <ignoredError sqref="A1:Z293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1263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1264</v>
      </c>
      <c r="D2" s="2" vm="291">
        <f ca="1">IFERROR(_xlfn.STOCKHISTORY("XIDX:" &amp; $C$1, D3, , 0, 0, 1), "Libur")</f>
        <v>456</v>
      </c>
      <c r="E2" s="2" vm="247">
        <f ca="1">IFERROR(_xlfn.STOCKHISTORY("XIDX:" &amp; $C$1, E3, , 0, 0, 1), "Libur")</f>
        <v>400</v>
      </c>
      <c r="H2" s="2" vm="247">
        <f ca="1">IFERROR(INDEX(D2:G2,COUNT(D2:G2)),"")</f>
        <v>400</v>
      </c>
      <c r="I2" s="2" vm="292">
        <f t="shared" ref="I2:Z2" ca="1" si="0">IFERROR(_xlfn.STOCKHISTORY("XIDX:" &amp; $C$1, I1, , 0, 0, 1), "Libur")</f>
        <v>432</v>
      </c>
      <c r="J2" s="2" vm="293">
        <f t="shared" ca="1" si="0"/>
        <v>398</v>
      </c>
      <c r="K2" s="2" vm="294">
        <f t="shared" ca="1" si="0"/>
        <v>362</v>
      </c>
      <c r="L2" s="2" vm="295">
        <f t="shared" ca="1" si="0"/>
        <v>390</v>
      </c>
      <c r="M2" s="2" vm="296">
        <f t="shared" ca="1" si="0"/>
        <v>1175</v>
      </c>
      <c r="N2" s="2" vm="6">
        <f t="shared" ca="1" si="0"/>
        <v>244</v>
      </c>
      <c r="O2" s="2" t="str">
        <f t="shared" ca="1" si="0"/>
        <v>Libur</v>
      </c>
      <c r="P2" s="2" vm="297">
        <f t="shared" ca="1" si="0"/>
        <v>248.75</v>
      </c>
      <c r="Q2" s="2" vm="298">
        <f t="shared" ca="1" si="0"/>
        <v>326.25</v>
      </c>
      <c r="R2" s="2" t="str">
        <f t="shared" ca="1" si="0"/>
        <v>Libur</v>
      </c>
      <c r="S2" s="2" vm="299">
        <f t="shared" ca="1" si="0"/>
        <v>268.75</v>
      </c>
      <c r="T2" s="2" t="str">
        <f t="shared" ca="1" si="0"/>
        <v>Libur</v>
      </c>
      <c r="U2" s="2" t="str">
        <f t="shared" ca="1" si="0"/>
        <v>Libur</v>
      </c>
      <c r="V2" s="2" vm="300">
        <f t="shared" ca="1" si="0"/>
        <v>382.5</v>
      </c>
      <c r="W2" s="2" vm="143">
        <f t="shared" ca="1" si="0"/>
        <v>110</v>
      </c>
      <c r="X2" s="2" vm="301">
        <f t="shared" ca="1" si="0"/>
        <v>156.25</v>
      </c>
      <c r="Y2" s="2" vm="211">
        <f t="shared" ca="1" si="0"/>
        <v>55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58646051822</v>
      </c>
      <c r="E4" s="2">
        <f>IFERROR(INDEX(E51:E500,MATCH($C$4,$C$51:$C$500,0)),"")</f>
        <v>42248857815</v>
      </c>
      <c r="H4" s="2">
        <f>IFERROR(SUM(D4:G4)*(4/MAX(1,COUNT(D4:G4))),"")</f>
        <v>201789819274</v>
      </c>
      <c r="I4" s="2">
        <f t="shared" ref="I4:Z4" si="1">IFERROR(INDEX(I51:I500,MATCH($C$4,$C$51:$C$500,0)),"")</f>
        <v>165686850851</v>
      </c>
      <c r="J4" s="2">
        <f t="shared" si="1"/>
        <v>153766517418</v>
      </c>
      <c r="K4" s="2">
        <f t="shared" si="1"/>
        <v>137411829907</v>
      </c>
      <c r="L4" s="2">
        <f t="shared" si="1"/>
        <v>172638332781</v>
      </c>
      <c r="M4" s="2">
        <f t="shared" si="1"/>
        <v>120475047471</v>
      </c>
      <c r="N4" s="2">
        <f t="shared" si="1"/>
        <v>103066288012</v>
      </c>
      <c r="O4" s="2">
        <f t="shared" si="1"/>
        <v>88357595957</v>
      </c>
      <c r="P4" s="2">
        <f t="shared" si="1"/>
        <v>95212682098</v>
      </c>
      <c r="Q4" s="2">
        <f t="shared" si="1"/>
        <v>102949173758</v>
      </c>
      <c r="R4" s="2">
        <f t="shared" si="1"/>
        <v>141746864032</v>
      </c>
      <c r="S4" s="2">
        <f t="shared" si="1"/>
        <v>77790171689</v>
      </c>
      <c r="T4" s="2">
        <f t="shared" si="1"/>
        <v>70155464867</v>
      </c>
      <c r="U4" s="2">
        <f t="shared" si="1"/>
        <v>77231127337</v>
      </c>
      <c r="V4" s="2">
        <f t="shared" si="1"/>
        <v>68736656643</v>
      </c>
      <c r="W4" s="2">
        <f t="shared" si="1"/>
        <v>62958088306</v>
      </c>
      <c r="X4" s="2">
        <f t="shared" si="1"/>
        <v>59519384547</v>
      </c>
      <c r="Y4" s="2">
        <f t="shared" si="1"/>
        <v>58088299182</v>
      </c>
      <c r="Z4" s="2">
        <f t="shared" si="1"/>
        <v>59249037246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11428488738</v>
      </c>
      <c r="E5" s="2">
        <f>IFERROR(INDEX(E51:E500,MATCH($C$5,$C$51:$C$500,0)),"")</f>
        <v>5568718500</v>
      </c>
      <c r="H5" s="2">
        <f>IFERROR(SUM(D5:G5)*(4/MAX(1,COUNT(D5:G5))),"")</f>
        <v>33994414476</v>
      </c>
      <c r="I5" s="2">
        <f t="shared" ref="I5:Z5" si="2">IFERROR(INDEX(I51:I500,MATCH($C$5,$C$51:$C$500,0)),"")</f>
        <v>32679466671</v>
      </c>
      <c r="J5" s="2">
        <f t="shared" si="2"/>
        <v>34536935306</v>
      </c>
      <c r="K5" s="2">
        <f t="shared" si="2"/>
        <v>19278312621</v>
      </c>
      <c r="L5" s="2">
        <f t="shared" si="2"/>
        <v>27111187216</v>
      </c>
      <c r="M5" s="2">
        <f t="shared" si="2"/>
        <v>23784521588</v>
      </c>
      <c r="N5" s="2">
        <f t="shared" si="2"/>
        <v>6665125505</v>
      </c>
      <c r="O5" s="2">
        <f t="shared" si="2"/>
        <v>29728455691</v>
      </c>
      <c r="P5" s="2">
        <f t="shared" si="2"/>
        <v>34311320498</v>
      </c>
      <c r="Q5" s="2">
        <f t="shared" si="2"/>
        <v>191258769953</v>
      </c>
      <c r="R5" s="2">
        <f t="shared" si="2"/>
        <v>-51736358621</v>
      </c>
      <c r="S5" s="2">
        <f t="shared" si="2"/>
        <v>-13616099727</v>
      </c>
      <c r="T5" s="2">
        <f t="shared" si="2"/>
        <v>-4130648465</v>
      </c>
      <c r="U5" s="2">
        <f t="shared" si="2"/>
        <v>8554996356</v>
      </c>
      <c r="V5" s="2">
        <f t="shared" si="2"/>
        <v>16599848712</v>
      </c>
      <c r="W5" s="2">
        <f t="shared" si="2"/>
        <v>11319403810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353001486175</v>
      </c>
      <c r="E6" s="2">
        <f>IFERROR(INDEX(E51:E500,MATCH($C$6,$C$51:$C$500,0)),"")</f>
        <v>360697997437</v>
      </c>
      <c r="H6" s="2">
        <f>IFERROR(INDEX(D6:G6,COUNT(D6:G6)),"")</f>
        <v>360697997437</v>
      </c>
      <c r="I6" s="2">
        <f t="shared" ref="I6:Z6" si="3">IFERROR(INDEX(I51:I500,MATCH($C$6,$C$51:$C$500,0)),"")</f>
        <v>355129278937</v>
      </c>
      <c r="J6" s="2">
        <f t="shared" si="3"/>
        <v>341574812266</v>
      </c>
      <c r="K6" s="2">
        <f t="shared" si="3"/>
        <v>317662876960</v>
      </c>
      <c r="L6" s="2">
        <f t="shared" si="3"/>
        <v>304759564339</v>
      </c>
      <c r="M6" s="2">
        <f t="shared" si="3"/>
        <v>284023377123</v>
      </c>
      <c r="N6" s="2">
        <f t="shared" si="3"/>
        <v>309963828867</v>
      </c>
      <c r="O6" s="2">
        <f t="shared" si="3"/>
        <v>303298783362</v>
      </c>
      <c r="P6" s="2">
        <f t="shared" si="3"/>
        <v>273570407671</v>
      </c>
      <c r="Q6" s="2">
        <f t="shared" si="3"/>
        <v>231461832583</v>
      </c>
      <c r="R6" s="2">
        <f t="shared" si="3"/>
        <v>51595020389</v>
      </c>
      <c r="S6" s="2">
        <f t="shared" si="3"/>
        <v>116490714202</v>
      </c>
      <c r="T6" s="2">
        <f t="shared" si="3"/>
        <v>139279961392</v>
      </c>
      <c r="U6" s="2">
        <f t="shared" si="3"/>
        <v>143410609857</v>
      </c>
      <c r="V6" s="2">
        <f t="shared" si="3"/>
        <v>134855613501</v>
      </c>
      <c r="W6" s="2">
        <f t="shared" si="3"/>
        <v>118255764789</v>
      </c>
      <c r="X6" s="2">
        <f t="shared" si="3"/>
        <v>106936360979</v>
      </c>
      <c r="Y6" s="2">
        <f t="shared" si="3"/>
        <v>92813925675</v>
      </c>
      <c r="Z6" s="2">
        <f t="shared" si="3"/>
        <v>82653024146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0.42</v>
      </c>
      <c r="E7" s="3">
        <f>IFERROR(INDEX(E51:E500,MATCH($C$7,$C$51:$C$500,0))/1000000000,"")</f>
        <v>0.42</v>
      </c>
      <c r="H7" s="3">
        <f>IFERROR(INDEX(D7:G7,COUNT(D7:G7)),"")</f>
        <v>0.42</v>
      </c>
      <c r="I7" s="3">
        <f t="shared" ref="I7:Z7" si="4">IFERROR(INDEX(I51:I500,MATCH($C$7,$C$51:$C$500,0))/1000000000,"")</f>
        <v>0.42</v>
      </c>
      <c r="J7" s="3">
        <f t="shared" si="4"/>
        <v>0.42</v>
      </c>
      <c r="K7" s="3">
        <f t="shared" si="4"/>
        <v>0.42</v>
      </c>
      <c r="L7" s="3">
        <f t="shared" si="4"/>
        <v>0.42</v>
      </c>
      <c r="M7" s="3">
        <f t="shared" si="4"/>
        <v>0.42</v>
      </c>
      <c r="N7" s="3">
        <f t="shared" si="4"/>
        <v>0.42</v>
      </c>
      <c r="O7" s="3">
        <f t="shared" si="4"/>
        <v>0.42</v>
      </c>
      <c r="P7" s="3">
        <f t="shared" si="4"/>
        <v>0.11</v>
      </c>
      <c r="Q7" s="3">
        <f t="shared" si="4"/>
        <v>0.11</v>
      </c>
      <c r="R7" s="3">
        <f t="shared" si="4"/>
        <v>0.02</v>
      </c>
      <c r="S7" s="3">
        <f t="shared" si="4"/>
        <v>0.02</v>
      </c>
      <c r="T7" s="3">
        <f t="shared" si="4"/>
        <v>0.02</v>
      </c>
      <c r="U7" s="3">
        <f t="shared" si="4"/>
        <v>0.02</v>
      </c>
      <c r="V7" s="3">
        <f t="shared" si="4"/>
        <v>0.02</v>
      </c>
      <c r="W7" s="3">
        <f t="shared" si="4"/>
        <v>0.02</v>
      </c>
      <c r="X7" s="3">
        <f t="shared" si="4"/>
        <v>0.02</v>
      </c>
      <c r="Y7" s="3">
        <f t="shared" si="4"/>
        <v>0.02</v>
      </c>
      <c r="Z7" s="3">
        <f t="shared" si="4"/>
        <v>0.02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18000000000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Z8" si="5">IFERROR(INDEX(I51:I500,MATCH($C$8,$C$51:$C$500,0)),"")</f>
        <v>-1000000000</v>
      </c>
      <c r="J8" s="2">
        <f t="shared" si="5"/>
        <v>37000000000</v>
      </c>
      <c r="K8" s="2">
        <f t="shared" si="5"/>
        <v>21000000000</v>
      </c>
      <c r="L8" s="2">
        <f t="shared" si="5"/>
        <v>-20000000000</v>
      </c>
      <c r="M8" s="2">
        <f t="shared" si="5"/>
        <v>-2000000000</v>
      </c>
      <c r="N8" s="2">
        <f t="shared" si="5"/>
        <v>16000000000</v>
      </c>
      <c r="O8" s="2">
        <f t="shared" si="5"/>
        <v>15000000000</v>
      </c>
      <c r="P8" s="2">
        <f t="shared" si="5"/>
        <v>-15000000000</v>
      </c>
      <c r="Q8" s="2">
        <f t="shared" si="5"/>
        <v>-5000000000</v>
      </c>
      <c r="R8" s="2">
        <f t="shared" si="5"/>
        <v>-105000000000</v>
      </c>
      <c r="S8" s="2">
        <f t="shared" si="5"/>
        <v>-23000000000</v>
      </c>
      <c r="T8" s="2">
        <f t="shared" si="5"/>
        <v>-20000000000</v>
      </c>
      <c r="U8" s="2">
        <f t="shared" si="5"/>
        <v>-9000000000</v>
      </c>
      <c r="V8" s="2">
        <f t="shared" si="5"/>
        <v>5000000000</v>
      </c>
      <c r="W8" s="2">
        <f t="shared" si="5"/>
        <v>3000000000</v>
      </c>
      <c r="X8" s="2">
        <f t="shared" si="5"/>
        <v>17000000000</v>
      </c>
      <c r="Y8" s="2">
        <f t="shared" si="5"/>
        <v>1000000000</v>
      </c>
      <c r="Z8" s="2">
        <f t="shared" si="5"/>
        <v>-26000000000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42.21</v>
      </c>
      <c r="E9" s="3">
        <f>IFERROR(INDEX(E51:E500,MATCH("Free cash flow per share (Quarter)",$C$51:$C$500,0)),"")</f>
        <v>12.34</v>
      </c>
      <c r="H9" s="3">
        <f>IFERROR(INDEX(D9:G9,COUNT(D9:G9)),"")</f>
        <v>12.34</v>
      </c>
      <c r="I9" s="3">
        <f t="shared" ref="I9:Z9" si="6">IFERROR(INDEX(I51:I500,MATCH($C$9,$C$51:$C$500,0)),"")</f>
        <v>-2</v>
      </c>
      <c r="J9" s="3">
        <f t="shared" si="6"/>
        <v>86.2</v>
      </c>
      <c r="K9" s="3">
        <f t="shared" si="6"/>
        <v>49.79</v>
      </c>
      <c r="L9" s="3">
        <f t="shared" si="6"/>
        <v>-47.91</v>
      </c>
      <c r="M9" s="3">
        <f t="shared" si="6"/>
        <v>-5.61</v>
      </c>
      <c r="N9" s="3">
        <f t="shared" si="6"/>
        <v>36.86</v>
      </c>
      <c r="O9" s="3">
        <f t="shared" si="6"/>
        <v>35.9</v>
      </c>
      <c r="P9" s="3">
        <f t="shared" si="6"/>
        <v>-144.71</v>
      </c>
      <c r="Q9" s="3">
        <f t="shared" si="6"/>
        <v>-49.57</v>
      </c>
      <c r="R9" s="3">
        <f t="shared" si="6"/>
        <v>-4960.59</v>
      </c>
      <c r="S9" s="3">
        <f t="shared" si="6"/>
        <v>-1062.2</v>
      </c>
      <c r="T9" s="3">
        <f t="shared" si="6"/>
        <v>-933.52</v>
      </c>
      <c r="U9" s="3">
        <f t="shared" si="6"/>
        <v>-408.42</v>
      </c>
      <c r="V9" s="3">
        <f t="shared" si="6"/>
        <v>214.84</v>
      </c>
      <c r="W9" s="3">
        <f t="shared" si="6"/>
        <v>154.47</v>
      </c>
      <c r="X9" s="3">
        <f t="shared" si="6"/>
        <v>803.52</v>
      </c>
      <c r="Y9" s="3">
        <f t="shared" si="6"/>
        <v>56.66</v>
      </c>
      <c r="Z9" s="3">
        <f t="shared" si="6"/>
        <v>-1244.92</v>
      </c>
    </row>
    <row r="10" spans="1:26" ht="15.5" x14ac:dyDescent="0.35">
      <c r="C10" t="s">
        <v>18</v>
      </c>
      <c r="D10" s="3">
        <f ca="1">IFERROR(IF(D9=0,"",D2/D9),"")</f>
        <v>10.803127221037668</v>
      </c>
      <c r="E10" s="3">
        <f ca="1">IFERROR(IF(E9=0,"",E2/E9),"")</f>
        <v>32.414910858995135</v>
      </c>
      <c r="I10" s="3">
        <f t="shared" ref="I10:Z10" ca="1" si="7">IFERROR(IF(I9=0,"",I2/I9),"")</f>
        <v>-216</v>
      </c>
      <c r="J10" s="3">
        <f t="shared" ca="1" si="7"/>
        <v>4.617169373549884</v>
      </c>
      <c r="K10" s="3">
        <f t="shared" ca="1" si="7"/>
        <v>7.2705362522594896</v>
      </c>
      <c r="L10" s="3">
        <f t="shared" ca="1" si="7"/>
        <v>-8.1402629931120849</v>
      </c>
      <c r="M10" s="3">
        <f t="shared" ca="1" si="7"/>
        <v>-209.44741532976826</v>
      </c>
      <c r="N10" s="3">
        <f t="shared" ca="1" si="7"/>
        <v>6.6196418882257193</v>
      </c>
      <c r="O10" s="3" t="str">
        <f t="shared" ca="1" si="7"/>
        <v/>
      </c>
      <c r="P10" s="3">
        <f t="shared" ca="1" si="7"/>
        <v>-1.7189551516826755</v>
      </c>
      <c r="Q10" s="3">
        <f t="shared" ca="1" si="7"/>
        <v>-6.5816017752672984</v>
      </c>
      <c r="R10" s="3" t="str">
        <f t="shared" ca="1" si="7"/>
        <v/>
      </c>
      <c r="S10" s="3">
        <f t="shared" ca="1" si="7"/>
        <v>-0.25301261532668046</v>
      </c>
      <c r="T10" s="3" t="str">
        <f t="shared" ca="1" si="7"/>
        <v/>
      </c>
      <c r="U10" s="3" t="str">
        <f t="shared" ca="1" si="7"/>
        <v/>
      </c>
      <c r="V10" s="3">
        <f t="shared" ca="1" si="7"/>
        <v>1.78039471234407</v>
      </c>
      <c r="W10" s="3">
        <f t="shared" ca="1" si="7"/>
        <v>0.71211238428173751</v>
      </c>
      <c r="X10" s="3">
        <f t="shared" ca="1" si="7"/>
        <v>0.19445688968538433</v>
      </c>
      <c r="Y10" s="3">
        <f t="shared" ca="1" si="7"/>
        <v>0.97070243558065661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87548192343</v>
      </c>
      <c r="E11" s="2">
        <f>IFERROR(INDEX(E51:E500,MATCH($C$11,$C$51:$C$500,0)),"")</f>
        <v>65429213184</v>
      </c>
      <c r="H11" s="2">
        <f>IFERROR(INDEX(D11:G11,COUNT(D11:G11)),"")</f>
        <v>65429213184</v>
      </c>
      <c r="I11" s="2">
        <f t="shared" ref="I11:Z11" si="8">IFERROR(INDEX(I51:I500,MATCH($C$11,$C$51:$C$500,0)),"")</f>
        <v>57838472443</v>
      </c>
      <c r="J11" s="2">
        <f t="shared" si="8"/>
        <v>68318498167</v>
      </c>
      <c r="K11" s="2">
        <f t="shared" si="8"/>
        <v>35393308445</v>
      </c>
      <c r="L11" s="2">
        <f t="shared" si="8"/>
        <v>13626302964</v>
      </c>
      <c r="M11" s="2">
        <f t="shared" si="8"/>
        <v>45785308601</v>
      </c>
      <c r="N11" s="2">
        <f t="shared" si="8"/>
        <v>97779892758</v>
      </c>
      <c r="O11" s="2">
        <f t="shared" si="8"/>
        <v>79637832199</v>
      </c>
      <c r="P11" s="2">
        <f t="shared" si="8"/>
        <v>60458218872</v>
      </c>
      <c r="Q11" s="2">
        <f t="shared" si="8"/>
        <v>31173712687</v>
      </c>
      <c r="R11" s="2">
        <f t="shared" si="8"/>
        <v>91025490677</v>
      </c>
      <c r="S11" s="2">
        <f t="shared" si="8"/>
        <v>56031044402</v>
      </c>
      <c r="T11" s="2">
        <f t="shared" si="8"/>
        <v>7817288377</v>
      </c>
      <c r="U11" s="2">
        <f t="shared" si="8"/>
        <v>51901435008</v>
      </c>
      <c r="V11" s="2">
        <f t="shared" si="8"/>
        <v>49136731150</v>
      </c>
      <c r="W11" s="2">
        <f t="shared" si="8"/>
        <v>36507160248</v>
      </c>
      <c r="X11" s="2">
        <f t="shared" si="8"/>
        <v>38730689769</v>
      </c>
      <c r="Y11" s="2">
        <f t="shared" si="8"/>
        <v>17997848258</v>
      </c>
      <c r="Z11" s="2">
        <f t="shared" si="8"/>
        <v>20393792989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-88000000000</v>
      </c>
      <c r="E12" s="2">
        <f>IFERROR(INDEX(E51:E500,MATCH("Net Debt (Quarter)",$C$51:$C$500,0)),"")</f>
        <v>-65000000000</v>
      </c>
      <c r="H12" s="2">
        <f>IFERROR(INDEX(D12:G12,COUNT(D12:G12)),"")</f>
        <v>-65000000000</v>
      </c>
      <c r="I12" s="2">
        <f t="shared" ref="I12:Z12" si="9">IFERROR(INDEX(I51:I500,MATCH($C$12,$C$51:$C$500,0)),"")</f>
        <v>-58000000000</v>
      </c>
      <c r="J12" s="2">
        <f t="shared" si="9"/>
        <v>-68000000000</v>
      </c>
      <c r="K12" s="2">
        <f t="shared" si="9"/>
        <v>-35000000000</v>
      </c>
      <c r="L12" s="2">
        <f t="shared" si="9"/>
        <v>-14000000000</v>
      </c>
      <c r="M12" s="2">
        <f t="shared" si="9"/>
        <v>-46000000000</v>
      </c>
      <c r="N12" s="2">
        <f t="shared" si="9"/>
        <v>-98000000000</v>
      </c>
      <c r="O12" s="2">
        <f t="shared" si="9"/>
        <v>-80000000000</v>
      </c>
      <c r="P12" s="2">
        <f t="shared" si="9"/>
        <v>-60000000000</v>
      </c>
      <c r="Q12" s="2">
        <f t="shared" si="9"/>
        <v>-31000000000</v>
      </c>
      <c r="R12" s="2">
        <f t="shared" si="9"/>
        <v>65000000000</v>
      </c>
      <c r="S12" s="2">
        <f t="shared" si="9"/>
        <v>-29000000000</v>
      </c>
      <c r="T12" s="2">
        <f t="shared" si="9"/>
        <v>-2000000000</v>
      </c>
      <c r="U12" s="2">
        <f t="shared" si="9"/>
        <v>-46000000000</v>
      </c>
      <c r="V12" s="2">
        <f t="shared" si="9"/>
        <v>-44000000000</v>
      </c>
      <c r="W12" s="2">
        <f t="shared" si="9"/>
        <v>-30000000000</v>
      </c>
      <c r="X12" s="2">
        <f t="shared" si="9"/>
        <v>-28000000000</v>
      </c>
      <c r="Y12" s="2">
        <f t="shared" si="9"/>
        <v>-4000000000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156000000000</v>
      </c>
      <c r="S13" s="2">
        <f t="shared" si="10"/>
        <v>27000000000</v>
      </c>
      <c r="T13" s="2">
        <f t="shared" si="10"/>
        <v>6000000000</v>
      </c>
      <c r="U13" s="2">
        <f t="shared" si="10"/>
        <v>6000000000</v>
      </c>
      <c r="V13" s="2">
        <f t="shared" si="10"/>
        <v>5000000000</v>
      </c>
      <c r="W13" s="2">
        <f t="shared" si="10"/>
        <v>7000000000</v>
      </c>
      <c r="X13" s="2">
        <f t="shared" si="10"/>
        <v>11000000000</v>
      </c>
      <c r="Y13" s="2">
        <f t="shared" si="10"/>
        <v>14000000000</v>
      </c>
      <c r="Z13" s="2">
        <f t="shared" si="10"/>
        <v>21000000000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-1023972</v>
      </c>
      <c r="O14" s="2">
        <f t="shared" si="11"/>
        <v>0</v>
      </c>
      <c r="P14" s="2">
        <f t="shared" si="11"/>
        <v>-20659544</v>
      </c>
      <c r="Q14" s="2">
        <f t="shared" si="11"/>
        <v>-8481352920</v>
      </c>
      <c r="R14" s="2">
        <f t="shared" si="11"/>
        <v>-35428608083</v>
      </c>
      <c r="S14" s="2">
        <f t="shared" si="11"/>
        <v>-10980692259</v>
      </c>
      <c r="T14" s="2">
        <f t="shared" si="11"/>
        <v>-1378580080</v>
      </c>
      <c r="U14" s="2">
        <f t="shared" si="11"/>
        <v>-733361911</v>
      </c>
      <c r="V14" s="2">
        <f t="shared" si="11"/>
        <v>-954954427</v>
      </c>
      <c r="W14" s="2">
        <f t="shared" si="11"/>
        <v>-287364013</v>
      </c>
      <c r="X14" s="2">
        <f t="shared" si="11"/>
        <v>-547837185</v>
      </c>
      <c r="Y14" s="2">
        <f t="shared" si="11"/>
        <v>-815283902</v>
      </c>
      <c r="Z14" s="2">
        <f t="shared" si="11"/>
        <v>-3188622086</v>
      </c>
    </row>
    <row r="15" spans="1:26" ht="15.5" x14ac:dyDescent="0.35">
      <c r="C15" t="s">
        <v>28</v>
      </c>
      <c r="D15" s="2">
        <f>IFERROR(INDEX(D51:D500,MATCH($C$15,$C$51:$C$500,0)),"")</f>
        <v>-2642783000</v>
      </c>
      <c r="E15" s="2">
        <f>IFERROR(INDEX(E51:E500,MATCH($C$15,$C$51:$C$500,0)),"")</f>
        <v>-1431318680</v>
      </c>
      <c r="H15" s="2">
        <f>IFERROR(SUM(D15:G15)*(4/MAX(1,COUNT(D15:G15))),"")</f>
        <v>-8148203360</v>
      </c>
      <c r="I15" s="2">
        <f t="shared" ref="I15:Z15" si="12">IFERROR(INDEX(I51:I500,MATCH($C$15,$C$51:$C$500,0)),"")</f>
        <v>-5777136040</v>
      </c>
      <c r="J15" s="2">
        <f t="shared" si="12"/>
        <v>-4529656265</v>
      </c>
      <c r="K15" s="2">
        <f t="shared" si="12"/>
        <v>-10114910056</v>
      </c>
      <c r="L15" s="2">
        <f t="shared" si="12"/>
        <v>-5097683584</v>
      </c>
      <c r="M15" s="2">
        <f t="shared" si="12"/>
        <v>-2074648875</v>
      </c>
      <c r="N15" s="2">
        <f t="shared" si="12"/>
        <v>-1663218113</v>
      </c>
      <c r="O15" s="2">
        <f t="shared" si="12"/>
        <v>-1456658691</v>
      </c>
      <c r="P15" s="2">
        <f t="shared" si="12"/>
        <v>-2376697675</v>
      </c>
      <c r="Q15" s="2">
        <f t="shared" si="12"/>
        <v>-3171900465</v>
      </c>
      <c r="R15" s="2">
        <f t="shared" si="12"/>
        <v>22154660456</v>
      </c>
      <c r="S15" s="2">
        <f t="shared" si="12"/>
        <v>525764644</v>
      </c>
      <c r="T15" s="2">
        <f t="shared" si="12"/>
        <v>-1592030756</v>
      </c>
      <c r="U15" s="2">
        <f t="shared" si="12"/>
        <v>-4341438114</v>
      </c>
      <c r="V15" s="2">
        <f t="shared" si="12"/>
        <v>-2996149769</v>
      </c>
      <c r="W15" s="2">
        <f t="shared" si="12"/>
        <v>-4602232589</v>
      </c>
      <c r="X15" s="2">
        <f t="shared" si="12"/>
        <v>-4402145515</v>
      </c>
      <c r="Y15" s="2">
        <f t="shared" si="12"/>
        <v>-2978290770</v>
      </c>
      <c r="Z15" s="2">
        <f t="shared" si="12"/>
        <v>-3209418062</v>
      </c>
    </row>
    <row r="16" spans="1:26" ht="15.5" x14ac:dyDescent="0.35">
      <c r="C16" t="s">
        <v>29</v>
      </c>
      <c r="D16" s="2">
        <f>IFERROR(INDEX(D51:D500,MATCH($C$16,$C$51:$C$500,0)),"")</f>
        <v>14071271738</v>
      </c>
      <c r="E16" s="2">
        <f>IFERROR(INDEX(E51:E500,MATCH($C$16,$C$51:$C$500,0)),"")</f>
        <v>7000037180</v>
      </c>
      <c r="H16" s="2">
        <f>IFERROR(SUM(D16:G16)*(4/MAX(1,COUNT(D16:G16))),"")</f>
        <v>42142617836</v>
      </c>
      <c r="I16" s="2">
        <f t="shared" ref="I16:Z16" si="13">IFERROR(INDEX(I51:I500,MATCH($C$16,$C$51:$C$500,0)),"")</f>
        <v>38818420531</v>
      </c>
      <c r="J16" s="2">
        <f t="shared" si="13"/>
        <v>38728733791</v>
      </c>
      <c r="K16" s="2">
        <f t="shared" si="13"/>
        <v>29080423957</v>
      </c>
      <c r="L16" s="2">
        <f t="shared" si="13"/>
        <v>31770915490</v>
      </c>
      <c r="M16" s="2">
        <f t="shared" si="13"/>
        <v>25483321670</v>
      </c>
      <c r="N16" s="2">
        <f t="shared" si="13"/>
        <v>8395696968</v>
      </c>
      <c r="O16" s="2">
        <f t="shared" si="13"/>
        <v>31375178612</v>
      </c>
      <c r="P16" s="2">
        <f t="shared" si="13"/>
        <v>35132528263</v>
      </c>
      <c r="Q16" s="2">
        <f t="shared" si="13"/>
        <v>195149603918</v>
      </c>
      <c r="R16" s="2">
        <f t="shared" si="13"/>
        <v>-86192120269</v>
      </c>
      <c r="S16" s="2">
        <f t="shared" si="13"/>
        <v>-18699419952</v>
      </c>
      <c r="T16" s="2">
        <f t="shared" si="13"/>
        <v>-2538617709</v>
      </c>
      <c r="U16" s="2">
        <f t="shared" si="13"/>
        <v>12896434470</v>
      </c>
      <c r="V16" s="2">
        <f t="shared" si="13"/>
        <v>19595998481</v>
      </c>
      <c r="W16" s="2">
        <f t="shared" si="13"/>
        <v>15921636399</v>
      </c>
      <c r="X16" s="2">
        <f t="shared" si="13"/>
        <v>18524580819</v>
      </c>
      <c r="Y16" s="2">
        <f t="shared" si="13"/>
        <v>13189042299</v>
      </c>
      <c r="Z16" s="2">
        <f t="shared" si="13"/>
        <v>7972597712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191520000000</v>
      </c>
      <c r="E20" s="2">
        <f ca="1">IFERROR(E21*E2,"")</f>
        <v>168000000000</v>
      </c>
      <c r="H20" s="2">
        <f t="shared" ref="H20:Z20" ca="1" si="14">IFERROR(H21*H2,"")</f>
        <v>168000000000</v>
      </c>
      <c r="I20" s="2">
        <f t="shared" ca="1" si="14"/>
        <v>181440000000</v>
      </c>
      <c r="J20" s="2">
        <f t="shared" ca="1" si="14"/>
        <v>167160000000</v>
      </c>
      <c r="K20" s="2">
        <f t="shared" ca="1" si="14"/>
        <v>152040000000</v>
      </c>
      <c r="L20" s="2">
        <f t="shared" ca="1" si="14"/>
        <v>163800000000</v>
      </c>
      <c r="M20" s="2">
        <f t="shared" ca="1" si="14"/>
        <v>493500000000</v>
      </c>
      <c r="N20" s="2">
        <f t="shared" ca="1" si="14"/>
        <v>102480000000</v>
      </c>
      <c r="O20" s="2" t="str">
        <f t="shared" ca="1" si="14"/>
        <v/>
      </c>
      <c r="P20" s="2">
        <f t="shared" ca="1" si="14"/>
        <v>27362500000</v>
      </c>
      <c r="Q20" s="2">
        <f t="shared" ca="1" si="14"/>
        <v>35887500000</v>
      </c>
      <c r="R20" s="2" t="str">
        <f t="shared" ca="1" si="14"/>
        <v/>
      </c>
      <c r="S20" s="2">
        <f t="shared" ca="1" si="14"/>
        <v>5375000000</v>
      </c>
      <c r="T20" s="2" t="str">
        <f t="shared" ca="1" si="14"/>
        <v/>
      </c>
      <c r="U20" s="2" t="str">
        <f t="shared" ca="1" si="14"/>
        <v/>
      </c>
      <c r="V20" s="2">
        <f t="shared" ca="1" si="14"/>
        <v>7650000000</v>
      </c>
      <c r="W20" s="2">
        <f t="shared" ca="1" si="14"/>
        <v>2200000000</v>
      </c>
      <c r="X20" s="2">
        <f t="shared" ca="1" si="14"/>
        <v>3125000000</v>
      </c>
      <c r="Y20" s="2">
        <f t="shared" ca="1" si="14"/>
        <v>1100000000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420000000</v>
      </c>
      <c r="E21" s="2">
        <f>IFERROR(INDEX(E51:E500,MATCH($C$7,$C$51:$C$500,0)),"")</f>
        <v>420000000</v>
      </c>
      <c r="H21" s="2">
        <f>IFERROR(INDEX(D21:G21,COUNT(D21:G21)),"")</f>
        <v>420000000</v>
      </c>
      <c r="I21" s="2">
        <f t="shared" ref="I21:Z21" si="15">IFERROR(INDEX(I51:I500,MATCH($C$7,$C$51:$C$500,0)),"")</f>
        <v>420000000</v>
      </c>
      <c r="J21" s="2">
        <f t="shared" si="15"/>
        <v>420000000</v>
      </c>
      <c r="K21" s="2">
        <f t="shared" si="15"/>
        <v>420000000</v>
      </c>
      <c r="L21" s="2">
        <f t="shared" si="15"/>
        <v>420000000</v>
      </c>
      <c r="M21" s="2">
        <f t="shared" si="15"/>
        <v>420000000</v>
      </c>
      <c r="N21" s="2">
        <f t="shared" si="15"/>
        <v>420000000</v>
      </c>
      <c r="O21" s="2">
        <f t="shared" si="15"/>
        <v>420000000</v>
      </c>
      <c r="P21" s="2">
        <f t="shared" si="15"/>
        <v>110000000</v>
      </c>
      <c r="Q21" s="2">
        <f t="shared" si="15"/>
        <v>110000000</v>
      </c>
      <c r="R21" s="2">
        <f t="shared" si="15"/>
        <v>20000000</v>
      </c>
      <c r="S21" s="2">
        <f t="shared" si="15"/>
        <v>20000000</v>
      </c>
      <c r="T21" s="2">
        <f t="shared" si="15"/>
        <v>20000000</v>
      </c>
      <c r="U21" s="2">
        <f t="shared" si="15"/>
        <v>20000000</v>
      </c>
      <c r="V21" s="2">
        <f t="shared" si="15"/>
        <v>20000000</v>
      </c>
      <c r="W21" s="2">
        <f t="shared" si="15"/>
        <v>20000000</v>
      </c>
      <c r="X21" s="2">
        <f t="shared" si="15"/>
        <v>20000000</v>
      </c>
      <c r="Y21" s="2">
        <f t="shared" si="15"/>
        <v>20000000</v>
      </c>
      <c r="Z21" s="2">
        <f t="shared" si="15"/>
        <v>20000000</v>
      </c>
    </row>
    <row r="23" spans="1:26" ht="15.5" x14ac:dyDescent="0.35">
      <c r="B23" t="s">
        <v>54</v>
      </c>
      <c r="C23" t="s">
        <v>55</v>
      </c>
      <c r="D23" s="3">
        <f>IFERROR(D5/D6*100,"")</f>
        <v>3.2375185900306218</v>
      </c>
      <c r="E23" s="3">
        <f>IFERROR(E5/E6*100,"")</f>
        <v>1.5438728630514895</v>
      </c>
      <c r="H23" s="3">
        <f t="shared" ref="H23:Z23" si="16">IFERROR(H5/H6*100,"")</f>
        <v>9.4246196867054994</v>
      </c>
      <c r="I23" s="3">
        <f t="shared" si="16"/>
        <v>9.2021324653429506</v>
      </c>
      <c r="J23" s="3">
        <f t="shared" si="16"/>
        <v>10.111089596121772</v>
      </c>
      <c r="K23" s="3">
        <f t="shared" si="16"/>
        <v>6.0687962047978052</v>
      </c>
      <c r="L23" s="3">
        <f t="shared" si="16"/>
        <v>8.8959266216310802</v>
      </c>
      <c r="M23" s="3">
        <f t="shared" si="16"/>
        <v>8.3741422374890657</v>
      </c>
      <c r="N23" s="3">
        <f t="shared" si="16"/>
        <v>2.1502913837923612</v>
      </c>
      <c r="O23" s="3">
        <f t="shared" si="16"/>
        <v>9.8017062124241434</v>
      </c>
      <c r="P23" s="3">
        <f t="shared" si="16"/>
        <v>12.542043852660893</v>
      </c>
      <c r="Q23" s="3">
        <f t="shared" si="16"/>
        <v>82.630802590062629</v>
      </c>
      <c r="R23" s="3">
        <f t="shared" si="16"/>
        <v>-100.27393773843751</v>
      </c>
      <c r="S23" s="3">
        <f t="shared" si="16"/>
        <v>-11.688570904792538</v>
      </c>
      <c r="T23" s="3">
        <f t="shared" si="16"/>
        <v>-2.9657162622083102</v>
      </c>
      <c r="U23" s="3">
        <f t="shared" si="16"/>
        <v>5.9653859393879589</v>
      </c>
      <c r="V23" s="3">
        <f t="shared" si="16"/>
        <v>12.309349444972796</v>
      </c>
      <c r="W23" s="3">
        <f t="shared" si="16"/>
        <v>9.5719678699781383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-0.18854440693214058</v>
      </c>
      <c r="E24" s="4">
        <f>IFERROR(_xlfn.RRI(5,J23,E23),"")</f>
        <v>-0.31330685033611771</v>
      </c>
      <c r="H24" s="4">
        <f t="shared" ref="H24:Z24" si="17">IFERROR(_xlfn.RRI(5,M23,H23),"")</f>
        <v>2.3916873995060595E-2</v>
      </c>
      <c r="I24" s="4">
        <f t="shared" si="17"/>
        <v>0.33745208830858298</v>
      </c>
      <c r="J24" s="4">
        <f t="shared" si="17"/>
        <v>6.234620338597896E-3</v>
      </c>
      <c r="K24" s="4">
        <f t="shared" si="17"/>
        <v>-0.13513793604174285</v>
      </c>
      <c r="L24" s="4">
        <f t="shared" si="17"/>
        <v>-0.35966116109669422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0.16023497689601141</v>
      </c>
      <c r="Q24" s="4">
        <f t="shared" si="17"/>
        <v>0.4634617436918298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26.89</v>
      </c>
      <c r="E25" s="3">
        <f>IFERROR(INDEX(E51:E500,MATCH($A$25,$C$51:$C$500,0)),"")</f>
        <v>13.1</v>
      </c>
      <c r="H25" s="3">
        <f>IFERROR(INDEX(D25:G25,COUNT(D25:G25)),"")</f>
        <v>13.1</v>
      </c>
      <c r="I25" s="3">
        <f t="shared" ref="I25:Z25" si="18">IFERROR(INDEX(I51:I500,MATCH($C$25,$C$51:$C$500,0)),"")</f>
        <v>77.739999999999995</v>
      </c>
      <c r="J25" s="3">
        <f t="shared" si="18"/>
        <v>80.47</v>
      </c>
      <c r="K25" s="3">
        <f t="shared" si="18"/>
        <v>44.62</v>
      </c>
      <c r="L25" s="3">
        <f t="shared" si="18"/>
        <v>62.76</v>
      </c>
      <c r="M25" s="3">
        <f t="shared" si="18"/>
        <v>55.08</v>
      </c>
      <c r="N25" s="3">
        <f t="shared" si="18"/>
        <v>15.84</v>
      </c>
      <c r="O25" s="3">
        <f t="shared" si="18"/>
        <v>70.400000000000006</v>
      </c>
      <c r="P25" s="3">
        <f t="shared" si="18"/>
        <v>310.2</v>
      </c>
      <c r="Q25" s="3">
        <f t="shared" si="18"/>
        <v>1806.85</v>
      </c>
      <c r="R25" s="3">
        <f t="shared" si="18"/>
        <v>-2394.2600000000002</v>
      </c>
      <c r="S25" s="3">
        <f t="shared" si="18"/>
        <v>-664.72</v>
      </c>
      <c r="T25" s="3">
        <f t="shared" si="18"/>
        <v>-194.38</v>
      </c>
      <c r="U25" s="3">
        <f t="shared" si="18"/>
        <v>402.59</v>
      </c>
      <c r="V25" s="3">
        <f t="shared" si="18"/>
        <v>781.17</v>
      </c>
      <c r="W25" s="3">
        <f t="shared" si="18"/>
        <v>532.67999999999995</v>
      </c>
      <c r="X25" s="3">
        <f t="shared" si="18"/>
        <v>664.59</v>
      </c>
      <c r="Y25" s="3">
        <f t="shared" si="18"/>
        <v>480.51</v>
      </c>
      <c r="Z25" s="3">
        <f t="shared" si="18"/>
        <v>224.15</v>
      </c>
    </row>
    <row r="26" spans="1:26" ht="15.5" x14ac:dyDescent="0.35">
      <c r="C26" t="s">
        <v>59</v>
      </c>
      <c r="D26" s="4">
        <f>IFERROR(_xlfn.RRI(5,I25,D25),"")</f>
        <v>-0.19129662945130632</v>
      </c>
      <c r="E26" s="4">
        <f>IFERROR(_xlfn.RRI(5,J25,E25),"")</f>
        <v>-0.30445143513631456</v>
      </c>
      <c r="H26" s="4">
        <f t="shared" ref="H26:Z26" si="19">IFERROR(_xlfn.RRI(5,M25,H25),"")</f>
        <v>-0.24966453720800708</v>
      </c>
      <c r="I26" s="4">
        <f t="shared" si="19"/>
        <v>0.37460484973782782</v>
      </c>
      <c r="J26" s="4">
        <f t="shared" si="19"/>
        <v>2.7098910256914355E-2</v>
      </c>
      <c r="K26" s="4">
        <f t="shared" si="19"/>
        <v>-0.32145671889613048</v>
      </c>
      <c r="L26" s="4">
        <f t="shared" si="19"/>
        <v>-0.48931609927003239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-5.0804300151531923E-2</v>
      </c>
      <c r="Q26" s="4">
        <f t="shared" si="19"/>
        <v>0.18259301293641039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0.12425505248145274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139.63345671904762</v>
      </c>
      <c r="E27" s="3">
        <f>IFERROR(E4/E21,"")</f>
        <v>100.59251860714286</v>
      </c>
      <c r="H27" s="3">
        <f t="shared" ref="H27:Z27" si="20">IFERROR(H4/H21,"")</f>
        <v>480.45195065238096</v>
      </c>
      <c r="I27" s="3">
        <f t="shared" si="20"/>
        <v>394.49250202619049</v>
      </c>
      <c r="J27" s="3">
        <f t="shared" si="20"/>
        <v>366.11075575714284</v>
      </c>
      <c r="K27" s="3">
        <f t="shared" si="20"/>
        <v>327.17102358809524</v>
      </c>
      <c r="L27" s="3">
        <f t="shared" si="20"/>
        <v>411.04364947857141</v>
      </c>
      <c r="M27" s="3">
        <f t="shared" si="20"/>
        <v>286.84535112142856</v>
      </c>
      <c r="N27" s="3">
        <f t="shared" si="20"/>
        <v>245.39592383809523</v>
      </c>
      <c r="O27" s="3">
        <f t="shared" si="20"/>
        <v>210.37522846904761</v>
      </c>
      <c r="P27" s="3">
        <f t="shared" si="20"/>
        <v>865.5698372545454</v>
      </c>
      <c r="Q27" s="3">
        <f t="shared" si="20"/>
        <v>935.90157961818181</v>
      </c>
      <c r="R27" s="3">
        <f t="shared" si="20"/>
        <v>7087.3432015999997</v>
      </c>
      <c r="S27" s="3">
        <f t="shared" si="20"/>
        <v>3889.5085844499999</v>
      </c>
      <c r="T27" s="3">
        <f t="shared" si="20"/>
        <v>3507.77324335</v>
      </c>
      <c r="U27" s="3">
        <f t="shared" si="20"/>
        <v>3861.5563668499999</v>
      </c>
      <c r="V27" s="3">
        <f t="shared" si="20"/>
        <v>3436.8328321499998</v>
      </c>
      <c r="W27" s="3">
        <f t="shared" si="20"/>
        <v>3147.9044153</v>
      </c>
      <c r="X27" s="3">
        <f t="shared" si="20"/>
        <v>2975.96922735</v>
      </c>
      <c r="Y27" s="3">
        <f t="shared" si="20"/>
        <v>2904.4149591</v>
      </c>
      <c r="Z27" s="3">
        <f t="shared" si="20"/>
        <v>2962.4518622999999</v>
      </c>
    </row>
    <row r="28" spans="1:26" ht="15.5" x14ac:dyDescent="0.35">
      <c r="C28" t="s">
        <v>61</v>
      </c>
      <c r="D28" s="4">
        <f>IFERROR(_xlfn.RRI(5,I27,D27),"")</f>
        <v>-0.18756215176317392</v>
      </c>
      <c r="E28" s="4">
        <f>IFERROR(_xlfn.RRI(5,J27,E27),"")</f>
        <v>-0.22769181276870332</v>
      </c>
      <c r="H28" s="4">
        <f t="shared" ref="H28:Z28" si="21">IFERROR(_xlfn.RRI(5,M27,H27),"")</f>
        <v>0.10866523426842556</v>
      </c>
      <c r="I28" s="4">
        <f t="shared" si="21"/>
        <v>9.9598862008636546E-2</v>
      </c>
      <c r="J28" s="4">
        <f t="shared" si="21"/>
        <v>0.11718109378856467</v>
      </c>
      <c r="K28" s="4">
        <f t="shared" si="21"/>
        <v>-0.17682050516719794</v>
      </c>
      <c r="L28" s="4">
        <f t="shared" si="21"/>
        <v>-0.1517349913408198</v>
      </c>
      <c r="M28" s="4">
        <f t="shared" si="21"/>
        <v>-0.47345817984012151</v>
      </c>
      <c r="N28" s="4">
        <f t="shared" si="21"/>
        <v>-0.42456732090254157</v>
      </c>
      <c r="O28" s="4">
        <f t="shared" si="21"/>
        <v>-0.43037030923586117</v>
      </c>
      <c r="P28" s="4">
        <f t="shared" si="21"/>
        <v>-0.25850547767616117</v>
      </c>
      <c r="Q28" s="4">
        <f t="shared" si="21"/>
        <v>-0.22907105052592924</v>
      </c>
      <c r="R28" s="4">
        <f t="shared" si="21"/>
        <v>0.1762303613820535</v>
      </c>
      <c r="S28" s="4">
        <f t="shared" si="21"/>
        <v>5.5001943408865328E-2</v>
      </c>
      <c r="T28" s="4">
        <f t="shared" si="21"/>
        <v>3.8471469032993033E-2</v>
      </c>
      <c r="U28" s="4">
        <f t="shared" si="21"/>
        <v>5.4440832412046003E-2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-0.83148958065346035</v>
      </c>
      <c r="I29" s="4">
        <f t="shared" si="22"/>
        <v>-3.3925686591276302E-2</v>
      </c>
      <c r="J29" s="4">
        <f t="shared" si="22"/>
        <v>0.80345136709995524</v>
      </c>
      <c r="K29" s="4">
        <f t="shared" si="22"/>
        <v>-0.28903760356915237</v>
      </c>
      <c r="L29" s="4">
        <f t="shared" si="22"/>
        <v>0.13943355119825707</v>
      </c>
      <c r="M29" s="4">
        <f t="shared" si="22"/>
        <v>2.4772727272727271</v>
      </c>
      <c r="N29" s="4">
        <f t="shared" si="22"/>
        <v>-0.77500000000000002</v>
      </c>
      <c r="O29" s="4">
        <f t="shared" si="22"/>
        <v>-0.77304964539007093</v>
      </c>
      <c r="P29" s="4">
        <f t="shared" si="22"/>
        <v>-0.8283200044275949</v>
      </c>
      <c r="Q29" s="4">
        <f t="shared" si="22"/>
        <v>-1.7546590595841722</v>
      </c>
      <c r="R29" s="4">
        <f t="shared" si="22"/>
        <v>2.6019075701047059</v>
      </c>
      <c r="S29" s="4">
        <f t="shared" si="22"/>
        <v>2.4196933840930139</v>
      </c>
      <c r="T29" s="4">
        <f t="shared" si="22"/>
        <v>-1.4828237164360765</v>
      </c>
      <c r="U29" s="4">
        <f t="shared" si="22"/>
        <v>-0.48463202631949515</v>
      </c>
      <c r="V29" s="4">
        <f t="shared" si="22"/>
        <v>0.46649020049560719</v>
      </c>
      <c r="W29" s="4">
        <f t="shared" si="22"/>
        <v>-0.19848327540288008</v>
      </c>
      <c r="X29" s="4">
        <f t="shared" si="22"/>
        <v>0.38309296372604118</v>
      </c>
      <c r="Y29" s="4">
        <f t="shared" si="22"/>
        <v>1.1436984162391257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0.21789881476754555</v>
      </c>
      <c r="I30" s="4">
        <f t="shared" si="23"/>
        <v>7.7522295706260264E-2</v>
      </c>
      <c r="J30" s="4">
        <f t="shared" si="23"/>
        <v>0.11901950161109714</v>
      </c>
      <c r="K30" s="4">
        <f t="shared" si="23"/>
        <v>-0.20404797883843387</v>
      </c>
      <c r="L30" s="4">
        <f t="shared" si="23"/>
        <v>0.43297999382450059</v>
      </c>
      <c r="M30" s="4">
        <f t="shared" si="23"/>
        <v>0.1689083772666102</v>
      </c>
      <c r="N30" s="4">
        <f t="shared" si="23"/>
        <v>0.16646777105794178</v>
      </c>
      <c r="O30" s="4">
        <f t="shared" si="23"/>
        <v>-0.75695175661813097</v>
      </c>
      <c r="P30" s="4">
        <f t="shared" si="23"/>
        <v>-7.5148652267826632E-2</v>
      </c>
      <c r="Q30" s="4">
        <f t="shared" si="23"/>
        <v>-0.86794747298156827</v>
      </c>
      <c r="R30" s="4">
        <f t="shared" si="23"/>
        <v>0.82216931720750863</v>
      </c>
      <c r="S30" s="4">
        <f t="shared" si="23"/>
        <v>0.10882554675496479</v>
      </c>
      <c r="T30" s="4">
        <f t="shared" si="23"/>
        <v>-9.1616718724370855E-2</v>
      </c>
      <c r="U30" s="4">
        <f t="shared" si="23"/>
        <v>0.12357992240032904</v>
      </c>
      <c r="V30" s="4">
        <f t="shared" si="23"/>
        <v>9.1784367862537061E-2</v>
      </c>
      <c r="W30" s="4">
        <f t="shared" si="23"/>
        <v>5.7774518086365585E-2</v>
      </c>
      <c r="X30" s="4">
        <f t="shared" si="23"/>
        <v>2.4636379187419104E-2</v>
      </c>
      <c r="Y30" s="4">
        <f t="shared" si="23"/>
        <v>-1.9590834179813797E-2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812.25</v>
      </c>
      <c r="E32" s="3">
        <f>IFERROR(INDEX(E51:E500,MATCH($A$32,$C$51:$C$500,0)),"")</f>
        <v>830.36</v>
      </c>
      <c r="H32" s="3">
        <f>IFERROR(INDEX(D32:G32,COUNT(D32:G32)),"")</f>
        <v>830.36</v>
      </c>
      <c r="I32" s="3">
        <f t="shared" ref="I32:Z32" si="24">IFERROR(INDEX(I51:I500,MATCH($C$32,$C$51:$C$500,0)),"")</f>
        <v>817.25</v>
      </c>
      <c r="J32" s="3">
        <f t="shared" si="24"/>
        <v>785.36</v>
      </c>
      <c r="K32" s="3">
        <f t="shared" si="24"/>
        <v>729.1</v>
      </c>
      <c r="L32" s="3">
        <f t="shared" si="24"/>
        <v>698.74</v>
      </c>
      <c r="M32" s="3">
        <f t="shared" si="24"/>
        <v>649.94000000000005</v>
      </c>
      <c r="N32" s="3">
        <f t="shared" si="24"/>
        <v>710.98</v>
      </c>
      <c r="O32" s="3">
        <f t="shared" si="24"/>
        <v>695.3</v>
      </c>
      <c r="P32" s="3">
        <f t="shared" si="24"/>
        <v>2501.39</v>
      </c>
      <c r="Q32" s="3">
        <f t="shared" si="24"/>
        <v>2178.46</v>
      </c>
      <c r="R32" s="3">
        <f t="shared" si="24"/>
        <v>3143.66</v>
      </c>
      <c r="S32" s="3">
        <f t="shared" si="24"/>
        <v>5578.31</v>
      </c>
      <c r="T32" s="3">
        <f t="shared" si="24"/>
        <v>6554.35</v>
      </c>
      <c r="U32" s="3">
        <f t="shared" si="24"/>
        <v>6748.73</v>
      </c>
      <c r="V32" s="3">
        <f t="shared" si="24"/>
        <v>6346.15</v>
      </c>
      <c r="W32" s="3">
        <f t="shared" si="24"/>
        <v>5564.98</v>
      </c>
      <c r="X32" s="3">
        <f t="shared" si="24"/>
        <v>5032.3</v>
      </c>
      <c r="Y32" s="3">
        <f t="shared" si="24"/>
        <v>4367.71</v>
      </c>
      <c r="Z32" s="3">
        <f t="shared" si="24"/>
        <v>3887.21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0.49</v>
      </c>
      <c r="E33" s="3">
        <f>IFERROR(INDEX(E51:E500,MATCH($A$33,$C$51:$C$500,0)),"")</f>
        <v>0.55000000000000004</v>
      </c>
      <c r="H33" s="3">
        <f>IFERROR(INDEX(D33:G33,COUNT(D33:G33)),"")</f>
        <v>0.55000000000000004</v>
      </c>
      <c r="I33" s="3">
        <f t="shared" ref="I33:Z33" si="25">IFERROR(INDEX(I51:I500,MATCH($C$33,$C$51:$C$500,0)),"")</f>
        <v>0.53</v>
      </c>
      <c r="J33" s="3">
        <f t="shared" si="25"/>
        <v>0.51</v>
      </c>
      <c r="K33" s="3">
        <f t="shared" si="25"/>
        <v>0.5</v>
      </c>
      <c r="L33" s="3">
        <f t="shared" si="25"/>
        <v>0.56000000000000005</v>
      </c>
      <c r="M33" s="3">
        <f t="shared" si="25"/>
        <v>1.81</v>
      </c>
      <c r="N33" s="3">
        <f t="shared" si="25"/>
        <v>0.34</v>
      </c>
      <c r="O33" s="3">
        <f t="shared" si="25"/>
        <v>0.41</v>
      </c>
      <c r="P33" s="3">
        <f t="shared" si="25"/>
        <v>0.4</v>
      </c>
      <c r="Q33" s="3">
        <f t="shared" si="25"/>
        <v>0.6</v>
      </c>
      <c r="R33" s="3">
        <f t="shared" si="25"/>
        <v>1.72</v>
      </c>
      <c r="S33" s="3">
        <f t="shared" si="25"/>
        <v>0.96</v>
      </c>
      <c r="T33" s="3">
        <f t="shared" si="25"/>
        <v>0.95</v>
      </c>
      <c r="U33" s="3">
        <f t="shared" si="25"/>
        <v>0.74</v>
      </c>
      <c r="V33" s="3">
        <f t="shared" si="25"/>
        <v>1.21</v>
      </c>
      <c r="W33" s="3">
        <f t="shared" si="25"/>
        <v>0.4</v>
      </c>
      <c r="X33" s="3">
        <f t="shared" si="25"/>
        <v>0.62</v>
      </c>
      <c r="Y33" s="3">
        <f t="shared" si="25"/>
        <v>0.25</v>
      </c>
      <c r="Z33" s="3">
        <f t="shared" si="25"/>
        <v>0.28000000000000003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14.88</v>
      </c>
      <c r="E34" s="3">
        <f>IFERROR(INDEX(E51:E500,MATCH($A$34,$C$51:$C$500,0)),"")</f>
        <v>34.659999999999997</v>
      </c>
      <c r="H34" s="3">
        <f>IFERROR(INDEX(D34:G34,COUNT(D34:G34)),"")</f>
        <v>34.659999999999997</v>
      </c>
      <c r="I34" s="3">
        <f t="shared" ref="I34:Z34" si="26">IFERROR(INDEX(I51:I500,MATCH($C$34,$C$51:$C$500,0)),"")</f>
        <v>5.56</v>
      </c>
      <c r="J34" s="3">
        <f t="shared" si="26"/>
        <v>4.95</v>
      </c>
      <c r="K34" s="3">
        <f t="shared" si="26"/>
        <v>8.11</v>
      </c>
      <c r="L34" s="3">
        <f t="shared" si="26"/>
        <v>6.21</v>
      </c>
      <c r="M34" s="3">
        <f t="shared" si="26"/>
        <v>21.33</v>
      </c>
      <c r="N34" s="3">
        <f t="shared" si="26"/>
        <v>15.4</v>
      </c>
      <c r="O34" s="3">
        <f t="shared" si="26"/>
        <v>4.03</v>
      </c>
      <c r="P34" s="3">
        <f t="shared" si="26"/>
        <v>3.21</v>
      </c>
      <c r="Q34" s="3">
        <f t="shared" si="26"/>
        <v>0.72</v>
      </c>
      <c r="R34" s="3">
        <f t="shared" si="26"/>
        <v>-2.2599999999999998</v>
      </c>
      <c r="S34" s="3">
        <f t="shared" si="26"/>
        <v>-8.09</v>
      </c>
      <c r="T34" s="3">
        <f t="shared" si="26"/>
        <v>-31.9</v>
      </c>
      <c r="U34" s="3">
        <f t="shared" si="26"/>
        <v>12.42</v>
      </c>
      <c r="V34" s="3">
        <f t="shared" si="26"/>
        <v>9.81</v>
      </c>
      <c r="W34" s="3">
        <f t="shared" si="26"/>
        <v>4.13</v>
      </c>
      <c r="X34" s="3">
        <f t="shared" si="26"/>
        <v>4.6900000000000004</v>
      </c>
      <c r="Y34" s="3">
        <f t="shared" si="26"/>
        <v>2.29</v>
      </c>
      <c r="Z34" s="3">
        <f t="shared" si="26"/>
        <v>4.91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2.9</v>
      </c>
      <c r="E35" s="3">
        <f>IFERROR(INDEX(E51:E500,MATCH($A$35,$C$51:$C$500,0)),"")</f>
        <v>4.57</v>
      </c>
      <c r="H35" s="3">
        <f>IFERROR(INDEX(D35:G35,COUNT(D35:G35)),"")</f>
        <v>4.57</v>
      </c>
      <c r="I35" s="3">
        <f t="shared" ref="I35:Z35" si="27">IFERROR(INDEX(I51:I500,MATCH($C$35,$C$51:$C$500,0)),"")</f>
        <v>1.1100000000000001</v>
      </c>
      <c r="J35" s="3">
        <f t="shared" si="27"/>
        <v>1.1000000000000001</v>
      </c>
      <c r="K35" s="3">
        <f t="shared" si="27"/>
        <v>1.1200000000000001</v>
      </c>
      <c r="L35" s="3">
        <f t="shared" si="27"/>
        <v>0.96</v>
      </c>
      <c r="M35" s="3">
        <f t="shared" si="27"/>
        <v>4.1500000000000004</v>
      </c>
      <c r="N35" s="3">
        <f t="shared" si="27"/>
        <v>1.01</v>
      </c>
      <c r="O35" s="3">
        <f t="shared" si="27"/>
        <v>1.37</v>
      </c>
      <c r="P35" s="3">
        <f t="shared" si="27"/>
        <v>1.1100000000000001</v>
      </c>
      <c r="Q35" s="3">
        <f t="shared" si="27"/>
        <v>1.35</v>
      </c>
      <c r="R35" s="3">
        <f t="shared" si="27"/>
        <v>0.81</v>
      </c>
      <c r="S35" s="3">
        <f t="shared" si="27"/>
        <v>1.47</v>
      </c>
      <c r="T35" s="3">
        <f t="shared" si="27"/>
        <v>1.88</v>
      </c>
      <c r="U35" s="3">
        <f t="shared" si="27"/>
        <v>1.38</v>
      </c>
      <c r="V35" s="3">
        <f t="shared" si="27"/>
        <v>2.37</v>
      </c>
      <c r="W35" s="3">
        <f t="shared" si="27"/>
        <v>0.74</v>
      </c>
      <c r="X35" s="3">
        <f t="shared" si="27"/>
        <v>1.1100000000000001</v>
      </c>
      <c r="Y35" s="3">
        <f t="shared" si="27"/>
        <v>0.4</v>
      </c>
      <c r="Z35" s="3">
        <f t="shared" si="27"/>
        <v>0.39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0.56259999999999999</v>
      </c>
      <c r="I36" s="4">
        <f t="shared" si="28"/>
        <v>0.57879999999999998</v>
      </c>
      <c r="J36" s="4">
        <f t="shared" si="28"/>
        <v>0.55920000000000003</v>
      </c>
      <c r="K36" s="4">
        <f t="shared" si="28"/>
        <v>0.56020000000000003</v>
      </c>
      <c r="L36" s="4">
        <f t="shared" si="28"/>
        <v>0.23899999999999999</v>
      </c>
      <c r="M36" s="4">
        <f t="shared" si="28"/>
        <v>0.27229999999999999</v>
      </c>
      <c r="N36" s="4">
        <f t="shared" si="28"/>
        <v>7.3858000000000006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45</v>
      </c>
      <c r="I37" s="3">
        <f t="shared" si="29"/>
        <v>45</v>
      </c>
      <c r="J37" s="3">
        <f t="shared" si="29"/>
        <v>45</v>
      </c>
      <c r="K37" s="3">
        <f t="shared" si="29"/>
        <v>25</v>
      </c>
      <c r="L37" s="3">
        <f t="shared" si="29"/>
        <v>15</v>
      </c>
      <c r="M37" s="3">
        <f t="shared" si="29"/>
        <v>15</v>
      </c>
      <c r="N37" s="3">
        <f t="shared" si="29"/>
        <v>117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58646051822</v>
      </c>
      <c r="E51" s="5">
        <v>42248857815</v>
      </c>
      <c r="F51" s="5">
        <v>39795410050</v>
      </c>
      <c r="G51" s="5">
        <v>34552535133</v>
      </c>
      <c r="I51" s="5">
        <v>165686850851</v>
      </c>
      <c r="J51" s="5">
        <v>153766517418</v>
      </c>
      <c r="K51" s="5">
        <v>137411829907</v>
      </c>
      <c r="L51" s="5">
        <v>172638332781</v>
      </c>
      <c r="M51" s="5">
        <v>120475047471</v>
      </c>
      <c r="N51" s="5">
        <v>103066288012</v>
      </c>
      <c r="O51" s="5">
        <v>88357595957</v>
      </c>
      <c r="P51" s="5">
        <v>95212682098</v>
      </c>
      <c r="Q51" s="5">
        <v>102949173758</v>
      </c>
      <c r="R51" s="5">
        <v>141746864032</v>
      </c>
      <c r="S51" s="5">
        <v>77790171689</v>
      </c>
      <c r="T51" s="5">
        <v>70155464867</v>
      </c>
      <c r="U51" s="5">
        <v>77231127337</v>
      </c>
      <c r="V51" s="5">
        <v>68736656643</v>
      </c>
      <c r="W51" s="5">
        <v>62958088306</v>
      </c>
      <c r="X51" s="5">
        <v>59519384547</v>
      </c>
      <c r="Y51" s="5">
        <v>58088299182</v>
      </c>
      <c r="Z51" s="5">
        <v>59249037246</v>
      </c>
    </row>
    <row r="52" spans="2:26" ht="15.5" x14ac:dyDescent="0.35">
      <c r="C52" t="s">
        <v>86</v>
      </c>
      <c r="D52" s="5">
        <v>-39507209093</v>
      </c>
      <c r="E52" s="5">
        <v>-29389098722</v>
      </c>
      <c r="F52" s="5">
        <v>-26355085073</v>
      </c>
      <c r="G52" s="5">
        <v>-22780247264</v>
      </c>
      <c r="I52" s="5">
        <v>-114524372833</v>
      </c>
      <c r="J52" s="5">
        <v>-108201301732</v>
      </c>
      <c r="K52" s="5">
        <v>-96774448397</v>
      </c>
      <c r="L52" s="5">
        <v>-130518349049</v>
      </c>
      <c r="M52" s="5">
        <v>-93774038323</v>
      </c>
      <c r="N52" s="5">
        <v>-79902338052</v>
      </c>
      <c r="O52" s="5">
        <v>-70119229179</v>
      </c>
      <c r="P52" s="5">
        <v>-71669536050</v>
      </c>
      <c r="Q52" s="5">
        <v>-77203138724</v>
      </c>
      <c r="R52" s="5">
        <v>-90087524287</v>
      </c>
      <c r="S52" s="5">
        <v>-55239227613</v>
      </c>
      <c r="T52" s="5">
        <v>-50818758741</v>
      </c>
      <c r="U52" s="5">
        <v>-49769316612</v>
      </c>
      <c r="V52" s="5">
        <v>-41513569091</v>
      </c>
      <c r="W52" s="5">
        <v>-35262458733</v>
      </c>
      <c r="X52" s="5">
        <v>-34610634342</v>
      </c>
      <c r="Y52" s="5">
        <v>-37496035554</v>
      </c>
      <c r="Z52" s="5">
        <v>-42536973786</v>
      </c>
    </row>
    <row r="53" spans="2:26" ht="15.5" x14ac:dyDescent="0.35">
      <c r="C53" t="s">
        <v>103</v>
      </c>
    </row>
    <row r="54" spans="2:26" ht="15.5" x14ac:dyDescent="0.35">
      <c r="C54" t="s">
        <v>87</v>
      </c>
      <c r="D54" s="5">
        <v>19138842729</v>
      </c>
      <c r="E54" s="5">
        <v>12859759093</v>
      </c>
      <c r="F54" s="5">
        <v>13440324977</v>
      </c>
      <c r="G54" s="5">
        <v>11772287869</v>
      </c>
      <c r="I54" s="5">
        <v>51162478018</v>
      </c>
      <c r="J54" s="5">
        <v>45565215686</v>
      </c>
      <c r="K54" s="5">
        <v>40637381510</v>
      </c>
      <c r="L54" s="5">
        <v>42119983732</v>
      </c>
      <c r="M54" s="5">
        <v>26701009148</v>
      </c>
      <c r="N54" s="5">
        <v>23163949960</v>
      </c>
      <c r="O54" s="5">
        <v>18238366778</v>
      </c>
      <c r="P54" s="5">
        <v>23543146048</v>
      </c>
      <c r="Q54" s="5">
        <v>25746035034</v>
      </c>
      <c r="R54" s="5">
        <v>51659339745</v>
      </c>
      <c r="S54" s="5">
        <v>22550944076</v>
      </c>
      <c r="T54" s="5">
        <v>19336706126</v>
      </c>
      <c r="U54" s="5">
        <v>27461810725</v>
      </c>
      <c r="V54" s="5">
        <v>27223087552</v>
      </c>
      <c r="W54" s="5">
        <v>27695629573</v>
      </c>
      <c r="X54" s="5">
        <v>24908750205</v>
      </c>
      <c r="Y54" s="5">
        <v>20592263628</v>
      </c>
      <c r="Z54" s="5">
        <v>16712063460</v>
      </c>
    </row>
    <row r="55" spans="2:26" ht="15.5" x14ac:dyDescent="0.35">
      <c r="C55" t="s">
        <v>88</v>
      </c>
      <c r="D55" s="5">
        <v>-6557525872</v>
      </c>
      <c r="E55" s="5">
        <v>-6015956975</v>
      </c>
      <c r="F55" s="5">
        <v>-5353907856</v>
      </c>
      <c r="G55" s="5">
        <v>-6728482390</v>
      </c>
      <c r="I55" s="5">
        <v>-23592611436</v>
      </c>
      <c r="J55" s="5">
        <v>-24422850097</v>
      </c>
      <c r="K55" s="5">
        <v>-23558070415</v>
      </c>
      <c r="L55" s="5">
        <v>-16346066380</v>
      </c>
      <c r="M55" s="5">
        <v>-16637293292</v>
      </c>
      <c r="N55" s="5">
        <v>-17221149211</v>
      </c>
      <c r="O55" s="5">
        <v>-14377313747</v>
      </c>
      <c r="P55" s="5">
        <v>-12457591352</v>
      </c>
      <c r="Q55" s="5">
        <v>162329296521</v>
      </c>
      <c r="R55" s="5">
        <v>-123689776218</v>
      </c>
      <c r="S55" s="5">
        <v>-17459896797</v>
      </c>
      <c r="T55" s="5">
        <v>-19831267780</v>
      </c>
      <c r="U55" s="5">
        <v>-21164103738</v>
      </c>
      <c r="V55" s="5">
        <v>-15717107425</v>
      </c>
      <c r="W55" s="5">
        <v>-21369010871</v>
      </c>
      <c r="X55" s="5">
        <v>-15511633545</v>
      </c>
      <c r="Y55" s="5">
        <v>-13483365715</v>
      </c>
      <c r="Z55" s="5">
        <v>-11260236777</v>
      </c>
    </row>
    <row r="56" spans="2:26" ht="15.5" x14ac:dyDescent="0.35">
      <c r="C56" t="s">
        <v>701</v>
      </c>
      <c r="D56" s="5">
        <v>-7255283582</v>
      </c>
      <c r="E56" s="5">
        <v>-6473688334</v>
      </c>
      <c r="F56" s="5">
        <v>-5714192949</v>
      </c>
      <c r="G56" s="5">
        <v>-6736592116</v>
      </c>
      <c r="I56" s="5">
        <v>-25002185083</v>
      </c>
      <c r="J56" s="5">
        <v>-25435934477</v>
      </c>
      <c r="K56" s="5">
        <v>-23446802616</v>
      </c>
      <c r="L56" s="5">
        <v>-22554739505</v>
      </c>
      <c r="M56" s="5">
        <v>-21032249347</v>
      </c>
      <c r="N56" s="5">
        <v>-20843958081</v>
      </c>
      <c r="O56" s="5">
        <v>-20547105416</v>
      </c>
      <c r="P56" s="5">
        <v>-20580523589</v>
      </c>
      <c r="Q56" s="5">
        <v>-19804727722</v>
      </c>
      <c r="R56" s="5">
        <v>-66121468186</v>
      </c>
      <c r="S56" s="5">
        <v>-59631544317</v>
      </c>
      <c r="T56" s="5">
        <v>-20348851653</v>
      </c>
      <c r="U56" s="5">
        <v>-20730215363</v>
      </c>
      <c r="V56" s="5">
        <v>-20880140098</v>
      </c>
    </row>
    <row r="57" spans="2:26" ht="15.5" x14ac:dyDescent="0.35">
      <c r="C57" t="s">
        <v>90</v>
      </c>
      <c r="R57" s="5">
        <v>-55066771024</v>
      </c>
      <c r="X57" s="5">
        <v>-11675600850</v>
      </c>
      <c r="Y57" s="5">
        <v>-9831606179</v>
      </c>
      <c r="Z57" s="5">
        <v>-7351900909</v>
      </c>
    </row>
    <row r="58" spans="2:26" ht="15.5" x14ac:dyDescent="0.35">
      <c r="C58" t="s">
        <v>89</v>
      </c>
      <c r="X58" s="5">
        <v>-3836032695</v>
      </c>
      <c r="Y58" s="5">
        <v>-3651759536</v>
      </c>
      <c r="Z58" s="5">
        <v>-3908335868</v>
      </c>
    </row>
    <row r="59" spans="2:26" ht="15.5" x14ac:dyDescent="0.35">
      <c r="C59" t="s">
        <v>91</v>
      </c>
      <c r="M59" s="5">
        <v>26667</v>
      </c>
      <c r="N59" s="5">
        <v>-80000</v>
      </c>
      <c r="O59" s="5">
        <v>-80000</v>
      </c>
      <c r="P59" s="5">
        <v>-202743410</v>
      </c>
      <c r="R59" s="5">
        <v>-13159335192</v>
      </c>
      <c r="S59" s="5">
        <v>-4048376831</v>
      </c>
    </row>
    <row r="60" spans="2:26" ht="15.5" x14ac:dyDescent="0.35">
      <c r="C60" t="s">
        <v>92</v>
      </c>
      <c r="D60" s="5">
        <v>12581316857</v>
      </c>
      <c r="E60" s="5">
        <v>6843802118</v>
      </c>
      <c r="F60" s="5">
        <v>8086417121</v>
      </c>
      <c r="G60" s="5">
        <v>5043805479</v>
      </c>
      <c r="I60" s="5">
        <v>27569866582</v>
      </c>
      <c r="J60" s="5">
        <v>21142365589</v>
      </c>
      <c r="K60" s="5">
        <v>17079311095</v>
      </c>
      <c r="L60" s="5">
        <v>25773917352</v>
      </c>
      <c r="M60" s="5">
        <v>10063715856</v>
      </c>
      <c r="N60" s="5">
        <v>5942800749</v>
      </c>
      <c r="O60" s="5">
        <v>3861053031</v>
      </c>
      <c r="P60" s="5">
        <v>11085554696</v>
      </c>
      <c r="Q60" s="5">
        <v>188075331555</v>
      </c>
      <c r="R60" s="5">
        <v>-72030436473</v>
      </c>
      <c r="S60" s="5">
        <v>5091047279</v>
      </c>
      <c r="T60" s="5">
        <v>-494561654</v>
      </c>
      <c r="U60" s="5">
        <v>6297706987</v>
      </c>
      <c r="V60" s="5">
        <v>11505980127</v>
      </c>
      <c r="W60" s="5">
        <v>11488868678</v>
      </c>
      <c r="X60" s="5">
        <v>9397116660</v>
      </c>
      <c r="Y60" s="5">
        <v>7108897913</v>
      </c>
      <c r="Z60" s="5">
        <v>5451826683</v>
      </c>
    </row>
    <row r="61" spans="2:26" ht="15.5" x14ac:dyDescent="0.35">
      <c r="C61" t="s">
        <v>93</v>
      </c>
      <c r="D61" s="5">
        <v>1489954881</v>
      </c>
      <c r="E61" s="5">
        <v>156235062</v>
      </c>
      <c r="F61" s="5">
        <v>2518643353</v>
      </c>
      <c r="G61" s="5">
        <v>2352673756</v>
      </c>
      <c r="I61" s="5">
        <v>11248553949</v>
      </c>
      <c r="J61" s="5">
        <v>17586368202</v>
      </c>
      <c r="K61" s="5">
        <v>12001112862</v>
      </c>
      <c r="L61" s="5">
        <v>5996998138</v>
      </c>
      <c r="M61" s="5">
        <v>15419605814</v>
      </c>
      <c r="N61" s="5">
        <v>2452896219</v>
      </c>
      <c r="O61" s="5">
        <v>27514125581</v>
      </c>
      <c r="P61" s="5">
        <v>24046973567</v>
      </c>
      <c r="Q61" s="5">
        <v>7074272363</v>
      </c>
      <c r="R61" s="5">
        <v>-14161683796</v>
      </c>
      <c r="S61" s="5">
        <v>-23790467231</v>
      </c>
      <c r="T61" s="5">
        <v>-2044056055</v>
      </c>
      <c r="U61" s="5">
        <v>6598727483</v>
      </c>
      <c r="V61" s="5">
        <v>8090018354</v>
      </c>
      <c r="W61" s="5">
        <v>4432767721</v>
      </c>
      <c r="X61" s="5">
        <v>9127464159</v>
      </c>
      <c r="Y61" s="5">
        <v>6080144386</v>
      </c>
      <c r="Z61" s="5">
        <v>2520771029</v>
      </c>
    </row>
    <row r="62" spans="2:26" ht="15.5" x14ac:dyDescent="0.35">
      <c r="C62" t="s">
        <v>95</v>
      </c>
      <c r="X62" s="5">
        <v>1419785628</v>
      </c>
      <c r="Y62" s="5">
        <v>3037854884</v>
      </c>
      <c r="Z62" s="5">
        <v>-2568299231</v>
      </c>
    </row>
    <row r="63" spans="2:26" ht="15.5" x14ac:dyDescent="0.35">
      <c r="C63" t="s">
        <v>94</v>
      </c>
      <c r="R63" s="5">
        <v>5603872828</v>
      </c>
      <c r="X63" s="5">
        <v>4463362337</v>
      </c>
      <c r="Y63" s="5">
        <v>277626119</v>
      </c>
      <c r="Z63" s="5">
        <v>1639670582</v>
      </c>
    </row>
    <row r="64" spans="2:26" ht="15.5" x14ac:dyDescent="0.35">
      <c r="C64" t="s">
        <v>312</v>
      </c>
      <c r="X64" s="5">
        <v>146000000</v>
      </c>
      <c r="Z64" s="5">
        <v>-5524328</v>
      </c>
    </row>
    <row r="65" spans="3:26" ht="15.5" x14ac:dyDescent="0.35">
      <c r="C65" t="s">
        <v>27</v>
      </c>
      <c r="N65" s="5">
        <v>-1023972</v>
      </c>
      <c r="P65" s="5">
        <v>-20659544</v>
      </c>
      <c r="Q65" s="5">
        <v>-8481352920</v>
      </c>
      <c r="R65" s="5">
        <v>-35428608083</v>
      </c>
      <c r="S65" s="5">
        <v>-10980692259</v>
      </c>
      <c r="T65" s="5">
        <v>-1378580080</v>
      </c>
      <c r="U65" s="5">
        <v>-733361911</v>
      </c>
      <c r="V65" s="5">
        <v>-954954427</v>
      </c>
      <c r="W65" s="5">
        <v>-287364013</v>
      </c>
      <c r="X65" s="5">
        <v>-547837185</v>
      </c>
      <c r="Y65" s="5">
        <v>-815283902</v>
      </c>
      <c r="Z65" s="5">
        <v>-3188622086</v>
      </c>
    </row>
    <row r="66" spans="3:26" ht="15.5" x14ac:dyDescent="0.35">
      <c r="C66" t="s">
        <v>313</v>
      </c>
      <c r="D66" s="5">
        <v>1489954881</v>
      </c>
      <c r="E66" s="5">
        <v>156235062</v>
      </c>
      <c r="F66" s="5">
        <v>2518643353</v>
      </c>
      <c r="G66" s="5">
        <v>2352673756</v>
      </c>
      <c r="I66" s="5">
        <v>11248553949</v>
      </c>
      <c r="J66" s="5">
        <v>17586368202</v>
      </c>
      <c r="K66" s="5">
        <v>12001112862</v>
      </c>
      <c r="L66" s="5">
        <v>5996998138</v>
      </c>
      <c r="M66" s="5">
        <v>15419605814</v>
      </c>
      <c r="N66" s="5">
        <v>2453920191</v>
      </c>
      <c r="O66" s="5">
        <v>27514125581</v>
      </c>
      <c r="P66" s="5">
        <v>24067633111</v>
      </c>
      <c r="Q66" s="5">
        <v>15555625283</v>
      </c>
      <c r="R66" s="5">
        <v>15663051459</v>
      </c>
      <c r="S66" s="5">
        <v>-12809774972</v>
      </c>
      <c r="T66" s="5">
        <v>-665475975</v>
      </c>
      <c r="U66" s="5">
        <v>7332089394</v>
      </c>
      <c r="V66" s="5">
        <v>9044972781</v>
      </c>
      <c r="W66" s="5">
        <v>4720131734</v>
      </c>
      <c r="X66" s="5">
        <v>3003974918</v>
      </c>
      <c r="Y66" s="5">
        <v>1105093140</v>
      </c>
      <c r="Z66" s="5">
        <v>4522982360</v>
      </c>
    </row>
    <row r="67" spans="3:26" ht="15.5" x14ac:dyDescent="0.35">
      <c r="C67" t="s">
        <v>96</v>
      </c>
      <c r="D67" s="5">
        <v>1489954881</v>
      </c>
      <c r="E67" s="5">
        <v>156235062</v>
      </c>
      <c r="F67" s="5">
        <v>2518643353</v>
      </c>
      <c r="G67" s="5">
        <v>2352673756</v>
      </c>
      <c r="I67" s="5">
        <v>11248553949</v>
      </c>
      <c r="J67" s="5">
        <v>17586368202</v>
      </c>
      <c r="K67" s="5">
        <v>12001112862</v>
      </c>
      <c r="L67" s="5">
        <v>5996998138</v>
      </c>
      <c r="M67" s="5">
        <v>15419605814</v>
      </c>
      <c r="N67" s="5">
        <v>2452896219</v>
      </c>
      <c r="O67" s="5">
        <v>27514125581</v>
      </c>
      <c r="P67" s="5">
        <v>24046973567</v>
      </c>
      <c r="Q67" s="5">
        <v>7074272363</v>
      </c>
      <c r="R67" s="5">
        <v>-14161683796</v>
      </c>
      <c r="S67" s="5">
        <v>-23790467231</v>
      </c>
      <c r="T67" s="5">
        <v>-2044056055</v>
      </c>
      <c r="U67" s="5">
        <v>6598727483</v>
      </c>
      <c r="V67" s="5">
        <v>8090018354</v>
      </c>
      <c r="W67" s="5">
        <v>4432767721</v>
      </c>
      <c r="X67" s="5">
        <v>9127464159</v>
      </c>
      <c r="Y67" s="5">
        <v>6080144386</v>
      </c>
      <c r="Z67" s="5">
        <v>2520771029</v>
      </c>
    </row>
    <row r="68" spans="3:26" ht="15.5" x14ac:dyDescent="0.35">
      <c r="C68" t="s">
        <v>29</v>
      </c>
      <c r="D68" s="5">
        <v>14071271738</v>
      </c>
      <c r="E68" s="5">
        <v>7000037180</v>
      </c>
      <c r="F68" s="5">
        <v>10605060474</v>
      </c>
      <c r="G68" s="5">
        <v>7396479235</v>
      </c>
      <c r="I68" s="5">
        <v>38818420531</v>
      </c>
      <c r="J68" s="5">
        <v>38728733791</v>
      </c>
      <c r="K68" s="5">
        <v>29080423957</v>
      </c>
      <c r="L68" s="5">
        <v>31770915490</v>
      </c>
      <c r="M68" s="5">
        <v>25483321670</v>
      </c>
      <c r="N68" s="5">
        <v>8395696968</v>
      </c>
      <c r="O68" s="5">
        <v>31375178612</v>
      </c>
      <c r="P68" s="5">
        <v>35132528263</v>
      </c>
      <c r="Q68" s="5">
        <v>195149603918</v>
      </c>
      <c r="R68" s="5">
        <v>-86192120269</v>
      </c>
      <c r="S68" s="5">
        <v>-18699419952</v>
      </c>
      <c r="T68" s="5">
        <v>-2538617709</v>
      </c>
      <c r="U68" s="5">
        <v>12896434470</v>
      </c>
      <c r="V68" s="5">
        <v>19595998481</v>
      </c>
      <c r="W68" s="5">
        <v>15921636399</v>
      </c>
      <c r="X68" s="5">
        <v>18524580819</v>
      </c>
      <c r="Y68" s="5">
        <v>13189042299</v>
      </c>
      <c r="Z68" s="5">
        <v>7972597712</v>
      </c>
    </row>
    <row r="69" spans="3:26" ht="15.5" x14ac:dyDescent="0.35">
      <c r="C69" t="s">
        <v>28</v>
      </c>
      <c r="D69" s="5">
        <v>-2642783000</v>
      </c>
      <c r="E69" s="5">
        <v>-1431318680</v>
      </c>
      <c r="F69" s="5">
        <v>-1958458980</v>
      </c>
      <c r="G69" s="5">
        <v>-880528220</v>
      </c>
      <c r="I69" s="5">
        <v>-5777136040</v>
      </c>
      <c r="J69" s="5">
        <v>-4529656265</v>
      </c>
      <c r="K69" s="5">
        <v>-10114910056</v>
      </c>
      <c r="L69" s="5">
        <v>-5097683584</v>
      </c>
      <c r="M69" s="5">
        <v>-2074648875</v>
      </c>
      <c r="N69" s="5">
        <v>-1663218113</v>
      </c>
      <c r="O69" s="5">
        <v>-1456658691</v>
      </c>
      <c r="P69" s="5">
        <v>-2376697675</v>
      </c>
      <c r="Q69" s="5">
        <v>-3171900465</v>
      </c>
      <c r="R69" s="5">
        <v>22154660456</v>
      </c>
      <c r="S69" s="5">
        <v>525764644</v>
      </c>
      <c r="T69" s="5">
        <v>-1592030756</v>
      </c>
      <c r="U69" s="5">
        <v>-4341438114</v>
      </c>
      <c r="V69" s="5">
        <v>-2996149769</v>
      </c>
      <c r="W69" s="5">
        <v>-4602232589</v>
      </c>
      <c r="X69" s="5">
        <v>-4402145515</v>
      </c>
      <c r="Y69" s="5">
        <v>-2978290770</v>
      </c>
      <c r="Z69" s="5">
        <v>-3209418062</v>
      </c>
    </row>
    <row r="70" spans="3:26" ht="15.5" x14ac:dyDescent="0.35">
      <c r="C70" t="s">
        <v>97</v>
      </c>
      <c r="D70" s="5">
        <v>-2726361660</v>
      </c>
      <c r="E70" s="5">
        <v>-1514897340</v>
      </c>
      <c r="F70" s="5">
        <v>-1959918840</v>
      </c>
      <c r="G70" s="5">
        <v>-949680160</v>
      </c>
      <c r="I70" s="5">
        <v>-5986051720</v>
      </c>
      <c r="J70" s="5">
        <v>-4733152600</v>
      </c>
      <c r="K70" s="5">
        <v>-4214589060</v>
      </c>
      <c r="L70" s="5">
        <v>-4861251340</v>
      </c>
      <c r="M70" s="5">
        <v>-2262562060</v>
      </c>
      <c r="N70" s="5">
        <v>-1617069520</v>
      </c>
      <c r="O70" s="5">
        <v>-793801500</v>
      </c>
      <c r="P70" s="5">
        <v>-2791469941</v>
      </c>
      <c r="Q70" s="5">
        <v>-3005668675</v>
      </c>
      <c r="S70" s="5">
        <v>-7302403324</v>
      </c>
      <c r="T70" s="5">
        <v>-1850294250</v>
      </c>
      <c r="U70" s="5">
        <v>-4604627000</v>
      </c>
      <c r="V70" s="5">
        <v>-4066619750</v>
      </c>
      <c r="W70" s="5">
        <v>-5188931500</v>
      </c>
      <c r="X70" s="5">
        <v>-4463188250</v>
      </c>
      <c r="Y70" s="5">
        <v>-3192217000</v>
      </c>
      <c r="Z70" s="5">
        <v>-3220882501</v>
      </c>
    </row>
    <row r="71" spans="3:26" ht="15.5" x14ac:dyDescent="0.35">
      <c r="C71" t="s">
        <v>98</v>
      </c>
      <c r="D71" s="5">
        <v>83578660</v>
      </c>
      <c r="E71" s="5">
        <v>83578660</v>
      </c>
      <c r="F71" s="5">
        <v>1459860</v>
      </c>
      <c r="G71" s="5">
        <v>69151940</v>
      </c>
      <c r="I71" s="5">
        <v>208915680</v>
      </c>
      <c r="J71" s="5">
        <v>203496335</v>
      </c>
      <c r="K71" s="5">
        <v>-5900320996</v>
      </c>
      <c r="L71" s="5">
        <v>-236432244</v>
      </c>
      <c r="M71" s="5">
        <v>187913185</v>
      </c>
      <c r="N71" s="5">
        <v>-46148593</v>
      </c>
      <c r="O71" s="5">
        <v>-662857191</v>
      </c>
      <c r="P71" s="5">
        <v>414772266</v>
      </c>
      <c r="Q71" s="5">
        <v>-166231790</v>
      </c>
      <c r="S71" s="5">
        <v>7828167968</v>
      </c>
      <c r="T71" s="5">
        <v>258718767</v>
      </c>
      <c r="U71" s="5">
        <v>263524124</v>
      </c>
      <c r="V71" s="5">
        <v>1070469981</v>
      </c>
      <c r="W71" s="5">
        <v>586698911</v>
      </c>
      <c r="X71" s="5">
        <v>61042735</v>
      </c>
      <c r="Y71" s="5">
        <v>213926230</v>
      </c>
      <c r="Z71" s="5">
        <v>11464439</v>
      </c>
    </row>
    <row r="72" spans="3:26" ht="15.5" x14ac:dyDescent="0.35">
      <c r="C72" t="s">
        <v>448</v>
      </c>
      <c r="T72" s="5">
        <v>-455273</v>
      </c>
      <c r="U72" s="5">
        <v>-335238</v>
      </c>
    </row>
    <row r="73" spans="3:26" ht="15.5" x14ac:dyDescent="0.35">
      <c r="C73" t="s">
        <v>99</v>
      </c>
      <c r="D73" s="5">
        <v>-2642783000</v>
      </c>
      <c r="E73" s="5">
        <v>-1431318680</v>
      </c>
      <c r="F73" s="5">
        <v>-1958458980</v>
      </c>
      <c r="G73" s="5">
        <v>-880528220</v>
      </c>
      <c r="I73" s="5">
        <v>-5777136040</v>
      </c>
      <c r="J73" s="5">
        <v>-4529656265</v>
      </c>
      <c r="K73" s="5">
        <v>-10114910056</v>
      </c>
      <c r="L73" s="5">
        <v>-5097683584</v>
      </c>
      <c r="M73" s="5">
        <v>-2074648875</v>
      </c>
      <c r="N73" s="5">
        <v>-1663218113</v>
      </c>
      <c r="O73" s="5">
        <v>-1456658691</v>
      </c>
      <c r="P73" s="5">
        <v>-2376697675</v>
      </c>
      <c r="Q73" s="5">
        <v>-3171900465</v>
      </c>
      <c r="R73" s="5">
        <v>22154660456</v>
      </c>
      <c r="S73" s="5">
        <v>525764644</v>
      </c>
      <c r="T73" s="5">
        <v>-1592030756</v>
      </c>
      <c r="U73" s="5">
        <v>-4341438114</v>
      </c>
      <c r="V73" s="5">
        <v>-2996149769</v>
      </c>
      <c r="W73" s="5">
        <v>-4602232589</v>
      </c>
      <c r="X73" s="5">
        <v>-4402145515</v>
      </c>
      <c r="Y73" s="5">
        <v>-2978290770</v>
      </c>
      <c r="Z73" s="5">
        <v>-3209418062</v>
      </c>
    </row>
    <row r="74" spans="3:26" ht="15.5" x14ac:dyDescent="0.35">
      <c r="C74" t="s">
        <v>100</v>
      </c>
      <c r="D74" s="5">
        <v>11428488738</v>
      </c>
      <c r="E74" s="5">
        <v>5568718500</v>
      </c>
      <c r="F74" s="5">
        <v>8646601494</v>
      </c>
      <c r="G74" s="5">
        <v>6515951015</v>
      </c>
      <c r="I74" s="5">
        <v>33041284491</v>
      </c>
      <c r="J74" s="5">
        <v>34199077526</v>
      </c>
      <c r="K74" s="5">
        <v>18965513901</v>
      </c>
      <c r="L74" s="5">
        <v>26673231906</v>
      </c>
      <c r="M74" s="5">
        <v>23408672795</v>
      </c>
      <c r="N74" s="5">
        <v>6732478855</v>
      </c>
      <c r="O74" s="5">
        <v>29918519921</v>
      </c>
      <c r="P74" s="5">
        <v>32755830588</v>
      </c>
      <c r="Q74" s="5">
        <v>191977703453</v>
      </c>
      <c r="R74" s="5">
        <v>-64037459813</v>
      </c>
      <c r="S74" s="5">
        <v>-18173655308</v>
      </c>
      <c r="T74" s="5">
        <v>-4130648465</v>
      </c>
      <c r="U74" s="5">
        <v>8554996356</v>
      </c>
      <c r="V74" s="5">
        <v>16599848712</v>
      </c>
      <c r="W74" s="5">
        <v>11319403810</v>
      </c>
      <c r="X74" s="5">
        <v>14122435304</v>
      </c>
      <c r="Y74" s="5">
        <v>10210751529</v>
      </c>
      <c r="Z74" s="5">
        <v>4763179650</v>
      </c>
    </row>
    <row r="75" spans="3:26" ht="15.5" x14ac:dyDescent="0.35">
      <c r="C75" t="s">
        <v>101</v>
      </c>
      <c r="Z75" s="5">
        <v>150000</v>
      </c>
    </row>
    <row r="76" spans="3:26" ht="15.5" x14ac:dyDescent="0.35">
      <c r="C76" t="s">
        <v>104</v>
      </c>
      <c r="D76" s="5">
        <v>11428488738</v>
      </c>
      <c r="E76" s="5">
        <v>5568718500</v>
      </c>
      <c r="F76" s="5">
        <v>8646601494</v>
      </c>
      <c r="G76" s="5">
        <v>6515951015</v>
      </c>
      <c r="I76" s="5">
        <v>33041284491</v>
      </c>
      <c r="J76" s="5">
        <v>34199077526</v>
      </c>
      <c r="K76" s="5">
        <v>18965513901</v>
      </c>
      <c r="L76" s="5">
        <v>26673231906</v>
      </c>
      <c r="M76" s="5">
        <v>23408672795</v>
      </c>
      <c r="N76" s="5">
        <v>6732478855</v>
      </c>
      <c r="O76" s="5">
        <v>29918519921</v>
      </c>
      <c r="P76" s="5">
        <v>32755830588</v>
      </c>
      <c r="Q76" s="5">
        <v>191977703453</v>
      </c>
      <c r="R76" s="5">
        <v>-64037459813</v>
      </c>
      <c r="S76" s="5">
        <v>-18173655308</v>
      </c>
      <c r="T76" s="5">
        <v>-4130648465</v>
      </c>
      <c r="U76" s="5">
        <v>8554996356</v>
      </c>
      <c r="V76" s="5">
        <v>16599848712</v>
      </c>
      <c r="W76" s="5">
        <v>11319403810</v>
      </c>
      <c r="X76" s="5">
        <v>14122435304</v>
      </c>
      <c r="Y76" s="5">
        <v>10210751529</v>
      </c>
      <c r="Z76" s="5">
        <v>4763329650</v>
      </c>
    </row>
    <row r="77" spans="3:26" ht="15.5" x14ac:dyDescent="0.35">
      <c r="C77" t="s">
        <v>105</v>
      </c>
      <c r="F77" s="5">
        <v>-361817820</v>
      </c>
      <c r="I77" s="5">
        <v>-361817820</v>
      </c>
      <c r="J77" s="5">
        <v>337857780</v>
      </c>
      <c r="K77" s="5">
        <v>312798720</v>
      </c>
      <c r="L77" s="5">
        <v>437955310</v>
      </c>
      <c r="M77" s="5">
        <v>375875460</v>
      </c>
      <c r="N77" s="5">
        <v>-67433350</v>
      </c>
      <c r="O77" s="5">
        <v>-190144230</v>
      </c>
      <c r="P77" s="5">
        <v>1352746500</v>
      </c>
      <c r="Q77" s="5">
        <v>-718933500</v>
      </c>
      <c r="R77" s="5">
        <v>-858234000</v>
      </c>
      <c r="S77" s="5">
        <v>509178750</v>
      </c>
    </row>
    <row r="78" spans="3:26" ht="15.5" x14ac:dyDescent="0.35">
      <c r="C78" t="s">
        <v>106</v>
      </c>
      <c r="F78" s="5">
        <v>-361817820</v>
      </c>
      <c r="I78" s="5">
        <v>-361817820</v>
      </c>
      <c r="J78" s="5">
        <v>337857780</v>
      </c>
      <c r="K78" s="5">
        <v>312798720</v>
      </c>
      <c r="L78" s="5">
        <v>437955310</v>
      </c>
      <c r="M78" s="5">
        <v>375875460</v>
      </c>
      <c r="N78" s="5">
        <v>-67433350</v>
      </c>
      <c r="O78" s="5">
        <v>-190144230</v>
      </c>
      <c r="P78" s="5">
        <v>1352746500</v>
      </c>
      <c r="Q78" s="5">
        <v>-718933500</v>
      </c>
      <c r="R78" s="5">
        <v>-858234000</v>
      </c>
      <c r="S78" s="5">
        <v>509178750</v>
      </c>
    </row>
    <row r="79" spans="3:26" ht="15.5" x14ac:dyDescent="0.35">
      <c r="C79" t="s">
        <v>107</v>
      </c>
      <c r="D79" s="5">
        <v>11428488738</v>
      </c>
      <c r="E79" s="5">
        <v>5568718500</v>
      </c>
      <c r="F79" s="5">
        <v>8284783674</v>
      </c>
      <c r="G79" s="5">
        <v>6515951015</v>
      </c>
      <c r="I79" s="5">
        <v>32679466671</v>
      </c>
      <c r="J79" s="5">
        <v>34536935306</v>
      </c>
      <c r="K79" s="5">
        <v>19278312621</v>
      </c>
      <c r="L79" s="5">
        <v>27111187216</v>
      </c>
      <c r="M79" s="5">
        <v>23784548255</v>
      </c>
      <c r="N79" s="5">
        <v>6665045505</v>
      </c>
      <c r="O79" s="5">
        <v>29728375691</v>
      </c>
      <c r="P79" s="5">
        <v>34108577088</v>
      </c>
      <c r="Q79" s="5">
        <v>191258769953</v>
      </c>
      <c r="R79" s="5">
        <v>-64895693813</v>
      </c>
      <c r="S79" s="5">
        <v>-17664476558</v>
      </c>
      <c r="T79" s="5">
        <v>-4130648465</v>
      </c>
      <c r="U79" s="5">
        <v>8554996356</v>
      </c>
      <c r="V79" s="5">
        <v>16599848712</v>
      </c>
      <c r="W79" s="5">
        <v>11319403810</v>
      </c>
    </row>
    <row r="80" spans="3:26" ht="15.5" x14ac:dyDescent="0.35">
      <c r="C80" t="s">
        <v>108</v>
      </c>
      <c r="D80" s="5">
        <v>11428488738</v>
      </c>
      <c r="E80" s="5">
        <v>5568718500</v>
      </c>
      <c r="F80" s="5">
        <v>8646601494</v>
      </c>
      <c r="G80" s="5">
        <v>6515951015</v>
      </c>
      <c r="I80" s="5">
        <v>33041284491</v>
      </c>
      <c r="J80" s="5">
        <v>34199077526</v>
      </c>
      <c r="K80" s="5">
        <v>18965513901</v>
      </c>
      <c r="L80" s="5">
        <v>26673231906</v>
      </c>
      <c r="M80" s="5">
        <v>23408672795</v>
      </c>
      <c r="N80" s="5">
        <v>6732478855</v>
      </c>
      <c r="O80" s="5">
        <v>29918519921</v>
      </c>
      <c r="P80" s="5">
        <v>32755830588</v>
      </c>
      <c r="Q80" s="5">
        <v>191977703453</v>
      </c>
      <c r="R80" s="5">
        <v>-64037459813</v>
      </c>
      <c r="S80" s="5">
        <v>-18173655308</v>
      </c>
      <c r="T80" s="5">
        <v>-4130648465</v>
      </c>
      <c r="U80" s="5">
        <v>8554996356</v>
      </c>
      <c r="V80" s="5">
        <v>16599848712</v>
      </c>
      <c r="W80" s="5">
        <v>11319403810</v>
      </c>
      <c r="X80" s="5">
        <v>14122435304</v>
      </c>
      <c r="Y80" s="5">
        <v>10210751529</v>
      </c>
      <c r="Z80" s="5">
        <v>4763329650</v>
      </c>
    </row>
    <row r="81" spans="2:26" ht="15.5" x14ac:dyDescent="0.35">
      <c r="C81" t="s">
        <v>8</v>
      </c>
      <c r="D81" s="5">
        <v>11428488738</v>
      </c>
      <c r="E81" s="5">
        <v>5568718500</v>
      </c>
      <c r="F81" s="5">
        <v>8284783674</v>
      </c>
      <c r="G81" s="5">
        <v>6515951015</v>
      </c>
      <c r="I81" s="5">
        <v>32679466671</v>
      </c>
      <c r="J81" s="5">
        <v>34536935306</v>
      </c>
      <c r="K81" s="5">
        <v>19278312621</v>
      </c>
      <c r="L81" s="5">
        <v>27111187216</v>
      </c>
      <c r="M81" s="5">
        <v>23784521588</v>
      </c>
      <c r="N81" s="5">
        <v>6665125505</v>
      </c>
      <c r="O81" s="5">
        <v>29728455691</v>
      </c>
      <c r="P81" s="5">
        <v>34311320498</v>
      </c>
      <c r="Q81" s="5">
        <v>191258769953</v>
      </c>
      <c r="R81" s="5">
        <v>-51736358621</v>
      </c>
      <c r="S81" s="5">
        <v>-13616099727</v>
      </c>
      <c r="T81" s="5">
        <v>-4130648465</v>
      </c>
      <c r="U81" s="5">
        <v>8554996356</v>
      </c>
      <c r="V81" s="5">
        <v>16599848712</v>
      </c>
      <c r="W81" s="5">
        <v>11319403810</v>
      </c>
    </row>
    <row r="82" spans="2:26" ht="15.5" x14ac:dyDescent="0.35">
      <c r="C82" t="s">
        <v>109</v>
      </c>
      <c r="D82" s="5">
        <v>11428488738</v>
      </c>
      <c r="E82" s="5">
        <v>5568718500</v>
      </c>
      <c r="F82" s="5">
        <v>8646601494</v>
      </c>
      <c r="G82" s="5">
        <v>6515951015</v>
      </c>
      <c r="I82" s="5">
        <v>33041284491</v>
      </c>
      <c r="J82" s="5">
        <v>34199077526</v>
      </c>
      <c r="K82" s="5">
        <v>18965513901</v>
      </c>
      <c r="L82" s="5">
        <v>26673231906</v>
      </c>
      <c r="M82" s="5">
        <v>23408672795</v>
      </c>
      <c r="N82" s="5">
        <v>6732478855</v>
      </c>
      <c r="O82" s="5">
        <v>29918519921</v>
      </c>
      <c r="P82" s="5">
        <v>32755830588</v>
      </c>
      <c r="Q82" s="5">
        <v>191977703453</v>
      </c>
      <c r="R82" s="5">
        <v>-64037459813</v>
      </c>
      <c r="S82" s="5">
        <v>-18173655308</v>
      </c>
      <c r="T82" s="5">
        <v>-4130648465</v>
      </c>
      <c r="U82" s="5">
        <v>8554996356</v>
      </c>
      <c r="V82" s="5">
        <v>16599848712</v>
      </c>
      <c r="W82" s="5">
        <v>11319403810</v>
      </c>
      <c r="X82" s="5">
        <v>14122435304</v>
      </c>
      <c r="Y82" s="5">
        <v>10210751529</v>
      </c>
      <c r="Z82" s="5">
        <v>4763329650</v>
      </c>
    </row>
    <row r="83" spans="2:26" ht="15.5" x14ac:dyDescent="0.35">
      <c r="C83" t="s">
        <v>110</v>
      </c>
      <c r="D83" s="5">
        <v>11428488738</v>
      </c>
      <c r="E83" s="5">
        <v>5568718500</v>
      </c>
      <c r="F83" s="5">
        <v>8284783674</v>
      </c>
      <c r="G83" s="5">
        <v>6515951015</v>
      </c>
      <c r="I83" s="5">
        <v>32679466671</v>
      </c>
      <c r="J83" s="5">
        <v>34536935306</v>
      </c>
      <c r="K83" s="5">
        <v>19278312621</v>
      </c>
      <c r="L83" s="5">
        <v>27111187216</v>
      </c>
      <c r="M83" s="5">
        <v>23784548255</v>
      </c>
      <c r="N83" s="5">
        <v>6665045505</v>
      </c>
      <c r="O83" s="5">
        <v>29728375691</v>
      </c>
      <c r="P83" s="5">
        <v>34108577088</v>
      </c>
      <c r="Q83" s="5">
        <v>191258769953</v>
      </c>
      <c r="R83" s="5">
        <v>-64895693813</v>
      </c>
      <c r="S83" s="5">
        <v>-17664476558</v>
      </c>
      <c r="T83" s="5">
        <v>-4130648465</v>
      </c>
      <c r="U83" s="5">
        <v>8554996356</v>
      </c>
      <c r="V83" s="5">
        <v>16599848712</v>
      </c>
      <c r="W83" s="5">
        <v>11319403810</v>
      </c>
    </row>
    <row r="84" spans="2:26" ht="15.5" x14ac:dyDescent="0.35">
      <c r="C84" t="s">
        <v>111</v>
      </c>
      <c r="D84" s="5">
        <v>11428488738</v>
      </c>
      <c r="E84" s="5">
        <v>5568718500</v>
      </c>
      <c r="F84" s="5">
        <v>8284783674</v>
      </c>
      <c r="G84" s="5">
        <v>6515951015</v>
      </c>
      <c r="I84" s="5">
        <v>32679466671</v>
      </c>
      <c r="J84" s="5">
        <v>34536935306</v>
      </c>
      <c r="K84" s="5">
        <v>19278312621</v>
      </c>
      <c r="L84" s="5">
        <v>27111187216</v>
      </c>
      <c r="M84" s="5">
        <v>23784548255</v>
      </c>
      <c r="N84" s="5">
        <v>6665045505</v>
      </c>
      <c r="O84" s="5">
        <v>29728375691</v>
      </c>
      <c r="P84" s="5">
        <v>34108577088</v>
      </c>
      <c r="Q84" s="5">
        <v>191258769953</v>
      </c>
      <c r="R84" s="5">
        <v>-64895693813</v>
      </c>
      <c r="S84" s="5">
        <v>-17664476558</v>
      </c>
      <c r="T84" s="5">
        <v>-4130648465</v>
      </c>
      <c r="U84" s="5">
        <v>8554996356</v>
      </c>
      <c r="V84" s="5">
        <v>16599848712</v>
      </c>
      <c r="W84" s="5">
        <v>11319403810</v>
      </c>
    </row>
    <row r="86" spans="2:26" ht="15.5" x14ac:dyDescent="0.35">
      <c r="B86" t="s">
        <v>112</v>
      </c>
      <c r="C86" t="s">
        <v>113</v>
      </c>
    </row>
    <row r="87" spans="2:26" ht="15.5" x14ac:dyDescent="0.35">
      <c r="C87" t="s">
        <v>114</v>
      </c>
    </row>
    <row r="88" spans="2:26" ht="15.5" x14ac:dyDescent="0.35">
      <c r="C88" t="s">
        <v>20</v>
      </c>
      <c r="D88" s="5">
        <v>87548192343</v>
      </c>
      <c r="E88" s="5">
        <v>65429213184</v>
      </c>
      <c r="F88" s="5">
        <v>57838472443</v>
      </c>
      <c r="G88" s="5">
        <v>58130382335</v>
      </c>
      <c r="I88" s="5">
        <v>57838472443</v>
      </c>
      <c r="J88" s="5">
        <v>68318498167</v>
      </c>
      <c r="K88" s="5">
        <v>35393308445</v>
      </c>
      <c r="L88" s="5">
        <v>13626302964</v>
      </c>
      <c r="M88" s="5">
        <v>45785308601</v>
      </c>
      <c r="N88" s="5">
        <v>97779892758</v>
      </c>
      <c r="O88" s="5">
        <v>79637832199</v>
      </c>
      <c r="P88" s="5">
        <v>60458218872</v>
      </c>
      <c r="Q88" s="5">
        <v>31173712687</v>
      </c>
      <c r="R88" s="5">
        <v>91025490677</v>
      </c>
      <c r="S88" s="5">
        <v>56031044402</v>
      </c>
      <c r="T88" s="5">
        <v>7817288377</v>
      </c>
      <c r="U88" s="5">
        <v>51901435008</v>
      </c>
      <c r="V88" s="5">
        <v>49136731150</v>
      </c>
      <c r="W88" s="5">
        <v>36507160248</v>
      </c>
      <c r="X88" s="5">
        <v>38730689769</v>
      </c>
      <c r="Y88" s="5">
        <v>17997848258</v>
      </c>
      <c r="Z88" s="5">
        <v>20393792989</v>
      </c>
    </row>
    <row r="89" spans="2:26" ht="15.5" x14ac:dyDescent="0.35">
      <c r="C89" t="s">
        <v>119</v>
      </c>
      <c r="R89" s="5">
        <v>2750716034</v>
      </c>
      <c r="S89" s="5">
        <v>745985134</v>
      </c>
    </row>
    <row r="90" spans="2:26" ht="15.5" x14ac:dyDescent="0.35">
      <c r="C90" t="s">
        <v>118</v>
      </c>
      <c r="S90" s="5">
        <v>36080107986</v>
      </c>
    </row>
    <row r="91" spans="2:26" ht="15.5" x14ac:dyDescent="0.35">
      <c r="C91" t="s">
        <v>1265</v>
      </c>
      <c r="D91" s="5">
        <v>87548192343</v>
      </c>
      <c r="E91" s="5">
        <v>65429213184</v>
      </c>
      <c r="F91" s="5">
        <v>57838472443</v>
      </c>
      <c r="G91" s="5">
        <v>58130382335</v>
      </c>
      <c r="I91" s="5">
        <v>57838472443</v>
      </c>
      <c r="J91" s="5">
        <v>68318498167</v>
      </c>
      <c r="K91" s="5">
        <v>35393308445</v>
      </c>
      <c r="L91" s="5">
        <v>13626302964</v>
      </c>
      <c r="M91" s="5">
        <v>45785308601</v>
      </c>
      <c r="N91" s="5">
        <v>97779892758</v>
      </c>
      <c r="O91" s="5">
        <v>79637832199</v>
      </c>
      <c r="P91" s="5">
        <v>60458218872</v>
      </c>
      <c r="Q91" s="5">
        <v>31173712687</v>
      </c>
      <c r="R91" s="5">
        <v>91025490677</v>
      </c>
      <c r="S91" s="5">
        <v>56031044402</v>
      </c>
      <c r="T91" s="5">
        <v>7817288377</v>
      </c>
      <c r="U91" s="5">
        <v>51901435008</v>
      </c>
      <c r="V91" s="5">
        <v>49136731150</v>
      </c>
      <c r="W91" s="5">
        <v>36507160248</v>
      </c>
      <c r="X91" s="5">
        <v>38730689769</v>
      </c>
      <c r="Y91" s="5">
        <v>17997848258</v>
      </c>
      <c r="Z91" s="5">
        <v>20393792989</v>
      </c>
    </row>
    <row r="92" spans="2:26" ht="15.5" x14ac:dyDescent="0.35">
      <c r="C92" t="s">
        <v>115</v>
      </c>
      <c r="W92" s="5">
        <v>10000000000</v>
      </c>
      <c r="X92" s="5">
        <v>8000000000</v>
      </c>
      <c r="Y92" s="5">
        <v>14000000000</v>
      </c>
      <c r="Z92" s="5">
        <v>14000000000</v>
      </c>
    </row>
    <row r="93" spans="2:26" ht="15.5" x14ac:dyDescent="0.35">
      <c r="C93" t="s">
        <v>1266</v>
      </c>
      <c r="W93" s="5">
        <v>10000000000</v>
      </c>
      <c r="X93" s="5">
        <v>8000000000</v>
      </c>
      <c r="Y93" s="5">
        <v>14000000000</v>
      </c>
      <c r="Z93" s="5">
        <v>14000000000</v>
      </c>
    </row>
    <row r="94" spans="2:26" ht="15.5" x14ac:dyDescent="0.35">
      <c r="C94" t="s">
        <v>117</v>
      </c>
      <c r="D94" s="5">
        <v>53528865946</v>
      </c>
      <c r="E94" s="5">
        <v>50149137310</v>
      </c>
      <c r="F94" s="5">
        <v>40285797247</v>
      </c>
      <c r="G94" s="5">
        <v>36900220749</v>
      </c>
      <c r="I94" s="5">
        <v>40285797247</v>
      </c>
      <c r="J94" s="5">
        <v>37693172150</v>
      </c>
      <c r="K94" s="5">
        <v>34383534765</v>
      </c>
      <c r="L94" s="5">
        <v>47772604236</v>
      </c>
      <c r="M94" s="5">
        <v>29588994576</v>
      </c>
      <c r="N94" s="5">
        <v>27988292918</v>
      </c>
      <c r="O94" s="5">
        <v>23629312970</v>
      </c>
      <c r="P94" s="5">
        <v>23454699528</v>
      </c>
      <c r="Q94" s="5">
        <v>24170705935</v>
      </c>
      <c r="R94" s="5">
        <v>20211708795</v>
      </c>
      <c r="S94" s="5">
        <v>19097955832</v>
      </c>
      <c r="T94" s="5">
        <v>18762929663</v>
      </c>
      <c r="U94" s="5">
        <v>15566376186</v>
      </c>
      <c r="V94" s="5">
        <v>18124176465</v>
      </c>
      <c r="W94" s="5">
        <v>15098998318</v>
      </c>
      <c r="X94" s="5">
        <v>15561673379</v>
      </c>
      <c r="Y94" s="5">
        <v>11930845866</v>
      </c>
      <c r="Z94" s="5">
        <v>10671860289</v>
      </c>
    </row>
    <row r="95" spans="2:26" ht="15.5" x14ac:dyDescent="0.35">
      <c r="C95" t="s">
        <v>121</v>
      </c>
      <c r="D95" s="5">
        <v>18748800000</v>
      </c>
      <c r="F95" s="5">
        <v>2430000000</v>
      </c>
      <c r="G95" s="5">
        <v>4860000000</v>
      </c>
      <c r="I95" s="5">
        <v>2430000000</v>
      </c>
      <c r="J95" s="5">
        <v>4860000000</v>
      </c>
      <c r="K95" s="5">
        <v>4860000000</v>
      </c>
      <c r="L95" s="5">
        <v>5777634082</v>
      </c>
      <c r="M95" s="5">
        <v>1178632330</v>
      </c>
      <c r="N95" s="5">
        <v>605414376</v>
      </c>
      <c r="O95" s="5">
        <v>2639013071</v>
      </c>
      <c r="P95" s="5">
        <v>2449501745</v>
      </c>
      <c r="Q95" s="5">
        <v>35152679920</v>
      </c>
      <c r="R95" s="5">
        <v>4450261742</v>
      </c>
      <c r="S95" s="5">
        <v>74721544</v>
      </c>
      <c r="T95" s="5">
        <v>922212539</v>
      </c>
      <c r="U95" s="5">
        <v>236048810</v>
      </c>
      <c r="V95" s="5">
        <v>100094069</v>
      </c>
      <c r="W95" s="5">
        <v>10089497103</v>
      </c>
      <c r="X95" s="5">
        <v>9861464560</v>
      </c>
      <c r="Y95" s="5">
        <v>24349027319</v>
      </c>
      <c r="Z95" s="5">
        <v>3351352448</v>
      </c>
    </row>
    <row r="96" spans="2:26" ht="15.5" x14ac:dyDescent="0.35">
      <c r="C96" t="s">
        <v>122</v>
      </c>
      <c r="D96" s="5">
        <v>18748800000</v>
      </c>
      <c r="F96" s="5">
        <v>2430000000</v>
      </c>
      <c r="G96" s="5">
        <v>4860000000</v>
      </c>
      <c r="I96" s="5">
        <v>2430000000</v>
      </c>
      <c r="J96" s="5">
        <v>4860000000</v>
      </c>
      <c r="K96" s="5">
        <v>4860000000</v>
      </c>
      <c r="L96" s="5">
        <v>5777634082</v>
      </c>
      <c r="M96" s="5">
        <v>1178632330</v>
      </c>
      <c r="N96" s="5">
        <v>605414376</v>
      </c>
      <c r="O96" s="5">
        <v>2639013071</v>
      </c>
      <c r="P96" s="5">
        <v>2449501745</v>
      </c>
      <c r="Q96" s="5">
        <v>35152679920</v>
      </c>
      <c r="R96" s="5">
        <v>4450261742</v>
      </c>
      <c r="S96" s="5">
        <v>74721544</v>
      </c>
      <c r="T96" s="5">
        <v>922212539</v>
      </c>
      <c r="U96" s="5">
        <v>236048810</v>
      </c>
      <c r="V96" s="5">
        <v>100094069</v>
      </c>
      <c r="W96" s="5">
        <v>10089497103</v>
      </c>
      <c r="X96" s="5">
        <v>9861464560</v>
      </c>
      <c r="Y96" s="5">
        <v>24349027319</v>
      </c>
      <c r="Z96" s="5">
        <v>3351352448</v>
      </c>
    </row>
    <row r="97" spans="3:26" ht="15.5" x14ac:dyDescent="0.35">
      <c r="C97" t="s">
        <v>123</v>
      </c>
      <c r="D97" s="5">
        <v>45956542741</v>
      </c>
      <c r="E97" s="5">
        <v>56231528144</v>
      </c>
      <c r="F97" s="5">
        <v>56451015158</v>
      </c>
      <c r="G97" s="5">
        <v>51860625988</v>
      </c>
      <c r="I97" s="5">
        <v>56451015158</v>
      </c>
      <c r="J97" s="5">
        <v>43222547073</v>
      </c>
      <c r="K97" s="5">
        <v>59202576742</v>
      </c>
      <c r="L97" s="5">
        <v>61982744848</v>
      </c>
      <c r="M97" s="5">
        <v>28118231892</v>
      </c>
      <c r="N97" s="5">
        <v>23042603188</v>
      </c>
      <c r="O97" s="5">
        <v>32088139948</v>
      </c>
      <c r="P97" s="5">
        <v>48251547358</v>
      </c>
      <c r="Q97" s="5">
        <v>39845465230</v>
      </c>
      <c r="R97" s="5">
        <v>40987802787</v>
      </c>
      <c r="S97" s="5">
        <v>39606789768</v>
      </c>
      <c r="T97" s="5">
        <v>53259970197</v>
      </c>
      <c r="U97" s="5">
        <v>46082485435</v>
      </c>
      <c r="V97" s="5">
        <v>26665573944</v>
      </c>
      <c r="W97" s="5">
        <v>24924985092</v>
      </c>
      <c r="X97" s="5">
        <v>27453118876</v>
      </c>
      <c r="Y97" s="5">
        <v>24538069986</v>
      </c>
      <c r="Z97" s="5">
        <v>72229306545</v>
      </c>
    </row>
    <row r="98" spans="3:26" ht="15.5" x14ac:dyDescent="0.35">
      <c r="C98" t="s">
        <v>91</v>
      </c>
      <c r="D98" s="5">
        <v>18483551941</v>
      </c>
      <c r="E98" s="5">
        <v>18483551941</v>
      </c>
      <c r="F98" s="5">
        <v>18483551941</v>
      </c>
      <c r="G98" s="5">
        <v>18845369761</v>
      </c>
      <c r="I98" s="5">
        <v>18483551941</v>
      </c>
      <c r="J98" s="5">
        <v>18845369761</v>
      </c>
      <c r="K98" s="5">
        <v>18507511981</v>
      </c>
      <c r="L98" s="5">
        <v>18194713261</v>
      </c>
      <c r="M98" s="5">
        <v>17756757951</v>
      </c>
      <c r="N98" s="5">
        <v>17380882491</v>
      </c>
      <c r="O98" s="5">
        <v>17448315841</v>
      </c>
      <c r="P98" s="5">
        <v>17638460071</v>
      </c>
      <c r="Q98" s="5">
        <v>16285713571</v>
      </c>
      <c r="R98" s="5">
        <v>49345982103</v>
      </c>
      <c r="S98" s="5">
        <v>50204216103</v>
      </c>
      <c r="T98" s="5">
        <v>51577636353</v>
      </c>
      <c r="U98" s="5">
        <v>51577636353</v>
      </c>
      <c r="V98" s="5">
        <v>45835971101</v>
      </c>
      <c r="W98" s="5">
        <v>45835971101</v>
      </c>
      <c r="X98" s="5">
        <v>45835971101</v>
      </c>
      <c r="Y98" s="5">
        <v>45835971101</v>
      </c>
      <c r="Z98" s="5">
        <v>45835971101</v>
      </c>
    </row>
    <row r="99" spans="3:26" ht="15.5" x14ac:dyDescent="0.35">
      <c r="C99" t="s">
        <v>124</v>
      </c>
      <c r="D99" s="5">
        <v>206968723900</v>
      </c>
      <c r="E99" s="5">
        <v>173179862036</v>
      </c>
      <c r="F99" s="5">
        <v>158848455668</v>
      </c>
      <c r="G99" s="5">
        <v>153152324565</v>
      </c>
      <c r="I99" s="5">
        <v>158848455668</v>
      </c>
      <c r="J99" s="5">
        <v>155050932024</v>
      </c>
      <c r="K99" s="5">
        <v>134963304476</v>
      </c>
      <c r="L99" s="5">
        <v>132350242904</v>
      </c>
      <c r="M99" s="5">
        <v>111057260486</v>
      </c>
      <c r="N99" s="5">
        <v>151757194700</v>
      </c>
      <c r="O99" s="5">
        <v>140615409896</v>
      </c>
      <c r="P99" s="5">
        <v>137578748642</v>
      </c>
      <c r="Q99" s="5">
        <v>133470797422</v>
      </c>
      <c r="R99" s="5">
        <v>187053339566</v>
      </c>
      <c r="S99" s="5">
        <v>142576406096</v>
      </c>
      <c r="T99" s="5">
        <v>84882248726</v>
      </c>
      <c r="U99" s="5">
        <v>117583929998</v>
      </c>
      <c r="V99" s="5">
        <v>95789068363</v>
      </c>
      <c r="W99" s="5">
        <v>101654005630</v>
      </c>
      <c r="X99" s="5">
        <v>101174738361</v>
      </c>
      <c r="Y99" s="5">
        <v>95004281416</v>
      </c>
      <c r="Z99" s="5">
        <v>126689457809</v>
      </c>
    </row>
    <row r="100" spans="3:26" ht="15.5" x14ac:dyDescent="0.35">
      <c r="C100" t="s">
        <v>125</v>
      </c>
    </row>
    <row r="101" spans="3:26" ht="15.5" x14ac:dyDescent="0.35">
      <c r="C101" t="s">
        <v>128</v>
      </c>
      <c r="D101" s="5">
        <v>2461682192</v>
      </c>
      <c r="E101" s="5">
        <v>2378103532</v>
      </c>
      <c r="F101" s="5">
        <v>2294524872</v>
      </c>
      <c r="G101" s="5">
        <v>2191013832</v>
      </c>
      <c r="I101" s="5">
        <v>2294524872</v>
      </c>
      <c r="J101" s="5">
        <v>1983558012</v>
      </c>
      <c r="K101" s="5">
        <v>1875354897</v>
      </c>
      <c r="L101" s="5">
        <v>7863901173</v>
      </c>
      <c r="M101" s="5">
        <v>8190035107</v>
      </c>
      <c r="N101" s="5">
        <v>8079106461</v>
      </c>
      <c r="O101" s="5">
        <v>8111443404</v>
      </c>
      <c r="P101" s="5">
        <v>8913207826</v>
      </c>
      <c r="Q101" s="5">
        <v>8949351060</v>
      </c>
      <c r="R101" s="5">
        <v>35616974243</v>
      </c>
      <c r="S101" s="5">
        <v>11599799037</v>
      </c>
      <c r="T101" s="5">
        <v>3363661069</v>
      </c>
      <c r="U101" s="5">
        <v>3104942302</v>
      </c>
      <c r="V101" s="5">
        <v>2841418178</v>
      </c>
      <c r="W101" s="5">
        <v>1770948197</v>
      </c>
      <c r="X101" s="5">
        <v>1184249286</v>
      </c>
      <c r="Y101" s="5">
        <v>1123206551</v>
      </c>
      <c r="Z101" s="5">
        <v>909280321</v>
      </c>
    </row>
    <row r="102" spans="3:26" ht="15.5" x14ac:dyDescent="0.35">
      <c r="C102" t="s">
        <v>317</v>
      </c>
      <c r="L102" s="5">
        <v>733050000</v>
      </c>
      <c r="M102" s="5">
        <v>733050000</v>
      </c>
      <c r="N102" s="5">
        <v>733050000</v>
      </c>
      <c r="O102" s="5">
        <v>733050000</v>
      </c>
      <c r="P102" s="5">
        <v>765466470</v>
      </c>
      <c r="Q102" s="5">
        <v>22834480399</v>
      </c>
      <c r="R102" s="5">
        <v>2003737788</v>
      </c>
      <c r="S102" s="5">
        <v>3562555501</v>
      </c>
      <c r="T102" s="5">
        <v>5367229419</v>
      </c>
      <c r="U102" s="5">
        <v>7834318913</v>
      </c>
      <c r="V102" s="5">
        <v>8229729205</v>
      </c>
      <c r="W102" s="5">
        <v>5048032757</v>
      </c>
      <c r="X102" s="5">
        <v>4891696338</v>
      </c>
      <c r="Y102" s="5">
        <v>1893197620</v>
      </c>
      <c r="Z102" s="5">
        <v>1497713615</v>
      </c>
    </row>
    <row r="103" spans="3:26" ht="15.5" x14ac:dyDescent="0.35">
      <c r="C103" t="s">
        <v>318</v>
      </c>
      <c r="D103" s="5">
        <v>168002882951</v>
      </c>
      <c r="E103" s="5">
        <v>208852978070</v>
      </c>
      <c r="F103" s="5">
        <v>208696743008</v>
      </c>
      <c r="G103" s="5">
        <v>206178099655</v>
      </c>
      <c r="I103" s="5">
        <v>208696743008</v>
      </c>
      <c r="J103" s="5">
        <v>204753039059</v>
      </c>
      <c r="K103" s="5">
        <v>194462070857</v>
      </c>
      <c r="L103" s="5">
        <v>188540679995</v>
      </c>
      <c r="M103" s="5">
        <v>182543681857</v>
      </c>
      <c r="N103" s="5">
        <v>167124076043</v>
      </c>
      <c r="O103" s="5">
        <v>164670155852</v>
      </c>
      <c r="P103" s="5">
        <v>143519480271</v>
      </c>
      <c r="Q103" s="5">
        <v>91451847157</v>
      </c>
      <c r="R103" s="5">
        <v>102984723584</v>
      </c>
      <c r="S103" s="5">
        <v>87321672128</v>
      </c>
      <c r="T103" s="5">
        <v>80564678985</v>
      </c>
      <c r="U103" s="5">
        <v>56230154960</v>
      </c>
      <c r="V103" s="5">
        <v>48898065566</v>
      </c>
      <c r="W103" s="5">
        <v>39853092785</v>
      </c>
      <c r="X103" s="5">
        <v>35132961051</v>
      </c>
    </row>
    <row r="104" spans="3:26" ht="15.5" x14ac:dyDescent="0.35">
      <c r="C104" t="s">
        <v>126</v>
      </c>
      <c r="D104" s="5">
        <v>6855863477</v>
      </c>
      <c r="E104" s="5">
        <v>6963512494</v>
      </c>
      <c r="F104" s="5">
        <v>7100623260</v>
      </c>
      <c r="G104" s="5">
        <v>7302018105</v>
      </c>
      <c r="I104" s="5">
        <v>7100623260</v>
      </c>
      <c r="J104" s="5">
        <v>7783652520</v>
      </c>
      <c r="K104" s="5">
        <v>6534652185</v>
      </c>
      <c r="L104" s="5">
        <v>7022071409</v>
      </c>
      <c r="M104" s="5">
        <v>7656850652</v>
      </c>
      <c r="N104" s="5">
        <v>4477922056</v>
      </c>
      <c r="O104" s="5">
        <v>4934489419</v>
      </c>
      <c r="P104" s="5">
        <v>5010991451</v>
      </c>
      <c r="Q104" s="5">
        <v>5603518132</v>
      </c>
      <c r="R104" s="5">
        <v>136748543809</v>
      </c>
      <c r="S104" s="5">
        <v>69344314572</v>
      </c>
      <c r="T104" s="5">
        <v>5536585377</v>
      </c>
      <c r="U104" s="5">
        <v>5634725301</v>
      </c>
      <c r="V104" s="5">
        <v>5648252931</v>
      </c>
      <c r="W104" s="5">
        <v>2390594594</v>
      </c>
      <c r="X104" s="5">
        <v>1666705301</v>
      </c>
      <c r="Y104" s="5">
        <v>711290210</v>
      </c>
      <c r="Z104" s="5">
        <v>1378301797</v>
      </c>
    </row>
    <row r="105" spans="3:26" ht="15.5" x14ac:dyDescent="0.35">
      <c r="C105" t="s">
        <v>483</v>
      </c>
      <c r="D105" s="5">
        <v>2484553558</v>
      </c>
      <c r="E105" s="5">
        <v>2484553558</v>
      </c>
      <c r="F105" s="5">
        <v>2484553558</v>
      </c>
      <c r="G105" s="5">
        <v>2484553558</v>
      </c>
      <c r="I105" s="5">
        <v>2484553558</v>
      </c>
      <c r="J105" s="5">
        <v>2484553558</v>
      </c>
      <c r="K105" s="5">
        <v>2484553558</v>
      </c>
      <c r="L105" s="5">
        <v>636693750</v>
      </c>
      <c r="M105" s="5">
        <v>636693750</v>
      </c>
      <c r="N105" s="5">
        <v>5496693750</v>
      </c>
      <c r="O105" s="5">
        <v>5496693750</v>
      </c>
      <c r="P105" s="5">
        <v>5496693750</v>
      </c>
      <c r="Q105" s="5">
        <v>5496693750</v>
      </c>
      <c r="R105" s="5">
        <v>5496693749</v>
      </c>
      <c r="S105" s="5">
        <v>5496693749</v>
      </c>
      <c r="T105" s="5">
        <v>5496693749</v>
      </c>
      <c r="U105" s="5">
        <v>5496693750</v>
      </c>
      <c r="V105" s="5">
        <v>5496693750</v>
      </c>
    </row>
    <row r="106" spans="3:26" ht="15.5" x14ac:dyDescent="0.35">
      <c r="C106" t="s">
        <v>319</v>
      </c>
      <c r="R106" s="5">
        <v>3699004740</v>
      </c>
      <c r="S106" s="5">
        <v>1365466750</v>
      </c>
    </row>
    <row r="107" spans="3:26" ht="15.5" x14ac:dyDescent="0.35">
      <c r="C107" t="s">
        <v>129</v>
      </c>
      <c r="D107" s="5">
        <v>179892482178</v>
      </c>
      <c r="E107" s="5">
        <v>220785147654</v>
      </c>
      <c r="F107" s="5">
        <v>220721544698</v>
      </c>
      <c r="G107" s="5">
        <v>218347885150</v>
      </c>
      <c r="I107" s="5">
        <v>220721544698</v>
      </c>
      <c r="J107" s="5">
        <v>217189903149</v>
      </c>
      <c r="K107" s="5">
        <v>205651731497</v>
      </c>
      <c r="L107" s="5">
        <v>205092696327</v>
      </c>
      <c r="M107" s="5">
        <v>199822811366</v>
      </c>
      <c r="N107" s="5">
        <v>186035198310</v>
      </c>
      <c r="O107" s="5">
        <v>184300792833</v>
      </c>
      <c r="P107" s="5">
        <v>164017700176</v>
      </c>
      <c r="Q107" s="5">
        <v>134645700908</v>
      </c>
      <c r="R107" s="5">
        <v>290784966690</v>
      </c>
      <c r="S107" s="5">
        <v>181478379187</v>
      </c>
      <c r="T107" s="5">
        <v>100713499599</v>
      </c>
      <c r="U107" s="5">
        <v>78806886226</v>
      </c>
      <c r="V107" s="5">
        <v>76479759630</v>
      </c>
      <c r="W107" s="5">
        <v>55717460622</v>
      </c>
      <c r="X107" s="5">
        <v>49762428671</v>
      </c>
      <c r="Y107" s="5">
        <v>42905378522</v>
      </c>
      <c r="Z107" s="5">
        <v>56250413415</v>
      </c>
    </row>
    <row r="108" spans="3:26" ht="15.5" x14ac:dyDescent="0.35">
      <c r="C108" t="s">
        <v>130</v>
      </c>
      <c r="D108" s="5">
        <v>386861206078</v>
      </c>
      <c r="E108" s="5">
        <v>393965009690</v>
      </c>
      <c r="F108" s="5">
        <v>379570000366</v>
      </c>
      <c r="G108" s="5">
        <v>371500209715</v>
      </c>
      <c r="I108" s="5">
        <v>379570000366</v>
      </c>
      <c r="J108" s="5">
        <v>372240835173</v>
      </c>
      <c r="K108" s="5">
        <v>340615035973</v>
      </c>
      <c r="L108" s="5">
        <v>337442939231</v>
      </c>
      <c r="M108" s="5">
        <v>310880071852</v>
      </c>
      <c r="N108" s="5">
        <v>337792393010</v>
      </c>
      <c r="O108" s="5">
        <v>324916202729</v>
      </c>
      <c r="P108" s="5">
        <v>301596448818</v>
      </c>
      <c r="Q108" s="5">
        <v>268116498330</v>
      </c>
      <c r="R108" s="5">
        <v>477838306256</v>
      </c>
      <c r="S108" s="5">
        <v>324054785283</v>
      </c>
      <c r="T108" s="5">
        <v>185595748325</v>
      </c>
      <c r="U108" s="5">
        <v>196390816224</v>
      </c>
      <c r="V108" s="5">
        <v>172268827993</v>
      </c>
      <c r="W108" s="5">
        <v>157371466252</v>
      </c>
      <c r="X108" s="5">
        <v>150937167032</v>
      </c>
      <c r="Y108" s="5">
        <v>137909659938</v>
      </c>
      <c r="Z108" s="5">
        <v>182939871224</v>
      </c>
    </row>
    <row r="109" spans="3:26" ht="15.5" x14ac:dyDescent="0.35">
      <c r="C109" t="s">
        <v>131</v>
      </c>
    </row>
    <row r="110" spans="3:26" ht="15.5" x14ac:dyDescent="0.35">
      <c r="C110" t="s">
        <v>132</v>
      </c>
    </row>
    <row r="111" spans="3:26" ht="15.5" x14ac:dyDescent="0.35">
      <c r="C111" t="s">
        <v>133</v>
      </c>
      <c r="D111" s="5">
        <v>23670984903</v>
      </c>
      <c r="E111" s="5">
        <v>23458180253</v>
      </c>
      <c r="F111" s="5">
        <v>15011792429</v>
      </c>
      <c r="G111" s="5">
        <v>16001192452</v>
      </c>
      <c r="I111" s="5">
        <v>15011792429</v>
      </c>
      <c r="J111" s="5">
        <v>22954481907</v>
      </c>
      <c r="K111" s="5">
        <v>15683739013</v>
      </c>
      <c r="L111" s="5">
        <v>25505187892</v>
      </c>
      <c r="M111" s="5">
        <v>15307172729</v>
      </c>
      <c r="N111" s="5">
        <v>16764338143</v>
      </c>
      <c r="O111" s="5">
        <v>10782089367</v>
      </c>
      <c r="P111" s="5">
        <v>17360517147</v>
      </c>
      <c r="Q111" s="5">
        <v>25635299203</v>
      </c>
      <c r="R111" s="5">
        <v>259411514985</v>
      </c>
      <c r="S111" s="5">
        <v>180556111049</v>
      </c>
      <c r="T111" s="5">
        <v>39239103933</v>
      </c>
      <c r="U111" s="5">
        <v>47334458367</v>
      </c>
      <c r="V111" s="5">
        <v>32995214492</v>
      </c>
      <c r="W111" s="5">
        <v>34628303463</v>
      </c>
      <c r="X111" s="5">
        <v>40203320053</v>
      </c>
      <c r="Y111" s="5">
        <v>41850603263</v>
      </c>
      <c r="Z111" s="5">
        <v>97360910078</v>
      </c>
    </row>
    <row r="112" spans="3:26" ht="15.5" x14ac:dyDescent="0.35">
      <c r="C112" t="s">
        <v>134</v>
      </c>
      <c r="R112" s="5">
        <v>6663882747</v>
      </c>
      <c r="S112" s="5">
        <v>6841936775</v>
      </c>
      <c r="T112" s="5">
        <v>6169894417</v>
      </c>
      <c r="U112" s="5">
        <v>6045405390</v>
      </c>
      <c r="V112" s="5">
        <v>4796051367</v>
      </c>
      <c r="W112" s="5">
        <v>6609762409</v>
      </c>
      <c r="X112" s="5">
        <v>10534453637</v>
      </c>
      <c r="Y112" s="5">
        <v>14422290750</v>
      </c>
      <c r="Z112" s="5">
        <v>20623245440</v>
      </c>
    </row>
    <row r="113" spans="3:26" ht="15.5" x14ac:dyDescent="0.35">
      <c r="C113" t="s">
        <v>135</v>
      </c>
    </row>
    <row r="114" spans="3:26" ht="15.5" x14ac:dyDescent="0.35">
      <c r="C114" t="s">
        <v>136</v>
      </c>
      <c r="D114" s="5">
        <v>9762681451</v>
      </c>
      <c r="E114" s="5">
        <v>9372989301</v>
      </c>
      <c r="F114" s="5">
        <v>5584416264</v>
      </c>
      <c r="G114" s="5">
        <v>7477368391</v>
      </c>
      <c r="I114" s="5">
        <v>5584416264</v>
      </c>
      <c r="J114" s="5">
        <v>13057761306</v>
      </c>
      <c r="K114" s="5">
        <v>8698265840</v>
      </c>
      <c r="L114" s="5">
        <v>18206548788</v>
      </c>
      <c r="M114" s="5">
        <v>8328444138</v>
      </c>
      <c r="N114" s="5">
        <v>10295513698</v>
      </c>
      <c r="O114" s="5">
        <v>7160566492</v>
      </c>
      <c r="P114" s="5">
        <v>13141267964</v>
      </c>
      <c r="Q114" s="5">
        <v>14686126311</v>
      </c>
      <c r="R114" s="5">
        <v>23373233353</v>
      </c>
      <c r="S114" s="5">
        <v>8425207333</v>
      </c>
      <c r="T114" s="5">
        <v>3848476760</v>
      </c>
      <c r="U114" s="5">
        <v>13827632283</v>
      </c>
      <c r="V114" s="5">
        <v>6888295688</v>
      </c>
      <c r="W114" s="5">
        <v>4548978637</v>
      </c>
      <c r="X114" s="5">
        <v>6956114653</v>
      </c>
      <c r="Y114" s="5">
        <v>4724972282</v>
      </c>
      <c r="Z114" s="5">
        <v>51657995244</v>
      </c>
    </row>
    <row r="115" spans="3:26" ht="15.5" x14ac:dyDescent="0.35">
      <c r="C115" t="s">
        <v>143</v>
      </c>
      <c r="E115" s="5">
        <v>8607758</v>
      </c>
    </row>
    <row r="116" spans="3:26" ht="15.5" x14ac:dyDescent="0.35">
      <c r="C116" t="s">
        <v>144</v>
      </c>
      <c r="E116" s="5">
        <v>8607758</v>
      </c>
      <c r="L116" s="5">
        <v>202050000</v>
      </c>
      <c r="M116" s="5">
        <v>131884500</v>
      </c>
      <c r="N116" s="5">
        <v>2680000</v>
      </c>
      <c r="Q116" s="5">
        <v>366231545</v>
      </c>
      <c r="R116" s="5">
        <v>168336548729</v>
      </c>
      <c r="S116" s="5">
        <v>113085213554</v>
      </c>
      <c r="T116" s="5">
        <v>29972000</v>
      </c>
      <c r="W116" s="5">
        <v>1844894560</v>
      </c>
      <c r="X116" s="5">
        <v>1845014560</v>
      </c>
      <c r="Y116" s="5">
        <v>2129979559</v>
      </c>
      <c r="Z116" s="5">
        <v>2809775159</v>
      </c>
    </row>
    <row r="117" spans="3:26" ht="15.5" x14ac:dyDescent="0.35">
      <c r="C117" t="s">
        <v>138</v>
      </c>
      <c r="D117" s="5">
        <v>10269031835</v>
      </c>
      <c r="E117" s="5">
        <v>9980173810</v>
      </c>
      <c r="F117" s="5">
        <v>6460224208</v>
      </c>
      <c r="G117" s="5">
        <v>6148801721</v>
      </c>
      <c r="I117" s="5">
        <v>6460224208</v>
      </c>
      <c r="J117" s="5">
        <v>6901977035</v>
      </c>
      <c r="K117" s="5">
        <v>3813349476</v>
      </c>
      <c r="L117" s="5">
        <v>5752483383</v>
      </c>
      <c r="M117" s="5">
        <v>5950849856</v>
      </c>
      <c r="N117" s="5">
        <v>5102585697</v>
      </c>
      <c r="O117" s="5">
        <v>2886235722</v>
      </c>
      <c r="P117" s="5">
        <v>3202222048</v>
      </c>
      <c r="Q117" s="5">
        <v>8923947785</v>
      </c>
      <c r="R117" s="5">
        <v>40581191428</v>
      </c>
      <c r="T117" s="5">
        <v>27455510321</v>
      </c>
      <c r="U117" s="5">
        <v>26783382027</v>
      </c>
      <c r="V117" s="5">
        <v>20152232761</v>
      </c>
      <c r="W117" s="5">
        <v>19717141148</v>
      </c>
      <c r="X117" s="5">
        <v>19199775271</v>
      </c>
      <c r="Y117" s="5">
        <v>19507612269</v>
      </c>
      <c r="Z117" s="5">
        <v>21584744745</v>
      </c>
    </row>
    <row r="118" spans="3:26" ht="15.5" x14ac:dyDescent="0.35">
      <c r="C118" t="s">
        <v>1267</v>
      </c>
      <c r="D118" s="5">
        <v>10269031835</v>
      </c>
      <c r="E118" s="5">
        <v>9980173810</v>
      </c>
      <c r="F118" s="5">
        <v>6460224208</v>
      </c>
      <c r="G118" s="5">
        <v>6148801721</v>
      </c>
      <c r="I118" s="5">
        <v>6460224208</v>
      </c>
      <c r="J118" s="5">
        <v>6901977035</v>
      </c>
      <c r="K118" s="5">
        <v>3813349476</v>
      </c>
      <c r="L118" s="5">
        <v>5752483383</v>
      </c>
      <c r="M118" s="5">
        <v>5950849856</v>
      </c>
      <c r="N118" s="5">
        <v>5102585697</v>
      </c>
      <c r="O118" s="5">
        <v>2886235722</v>
      </c>
      <c r="P118" s="5">
        <v>3202222048</v>
      </c>
      <c r="Q118" s="5">
        <v>8923947785</v>
      </c>
      <c r="R118" s="5">
        <v>40581191428</v>
      </c>
      <c r="S118" s="5">
        <v>36826093120</v>
      </c>
      <c r="T118" s="5">
        <v>27455510321</v>
      </c>
      <c r="U118" s="5">
        <v>26783382027</v>
      </c>
      <c r="V118" s="5">
        <v>20152232761</v>
      </c>
      <c r="W118" s="5">
        <v>19717141148</v>
      </c>
      <c r="X118" s="5">
        <v>19199775271</v>
      </c>
      <c r="Y118" s="5">
        <v>19507612269</v>
      </c>
      <c r="Z118" s="5">
        <v>21584744745</v>
      </c>
    </row>
    <row r="119" spans="3:26" ht="15.5" x14ac:dyDescent="0.35">
      <c r="C119" t="s">
        <v>915</v>
      </c>
      <c r="K119" s="5">
        <v>128267037</v>
      </c>
    </row>
    <row r="120" spans="3:26" ht="15.5" x14ac:dyDescent="0.35">
      <c r="C120" t="s">
        <v>139</v>
      </c>
    </row>
    <row r="121" spans="3:26" ht="15.5" x14ac:dyDescent="0.35">
      <c r="C121" t="s">
        <v>141</v>
      </c>
      <c r="Q121" s="5">
        <v>138667544</v>
      </c>
      <c r="R121" s="5">
        <v>5409837</v>
      </c>
      <c r="S121" s="5">
        <v>16051468032</v>
      </c>
    </row>
    <row r="122" spans="3:26" ht="15.5" x14ac:dyDescent="0.35">
      <c r="C122" t="s">
        <v>142</v>
      </c>
      <c r="M122" s="5">
        <v>146919000</v>
      </c>
      <c r="P122" s="5">
        <v>138667546</v>
      </c>
      <c r="Q122" s="5">
        <v>126532456</v>
      </c>
      <c r="S122" s="5">
        <v>4062931968</v>
      </c>
    </row>
    <row r="123" spans="3:26" ht="15.5" x14ac:dyDescent="0.35">
      <c r="C123" t="s">
        <v>137</v>
      </c>
      <c r="D123" s="5">
        <v>3030103917</v>
      </c>
      <c r="E123" s="5">
        <v>3593369684</v>
      </c>
      <c r="F123" s="5">
        <v>2464112257</v>
      </c>
      <c r="G123" s="5">
        <v>1863302640</v>
      </c>
      <c r="I123" s="5">
        <v>2464112257</v>
      </c>
      <c r="J123" s="5">
        <v>2589098766</v>
      </c>
      <c r="K123" s="5">
        <v>2697171860</v>
      </c>
      <c r="L123" s="5">
        <v>1032796921</v>
      </c>
      <c r="M123" s="5">
        <v>473142435</v>
      </c>
      <c r="N123" s="5">
        <v>1363558748</v>
      </c>
      <c r="O123" s="5">
        <v>735287153</v>
      </c>
      <c r="P123" s="5">
        <v>878359589</v>
      </c>
      <c r="Q123" s="5">
        <v>1532461106</v>
      </c>
      <c r="R123" s="5">
        <v>18624395291</v>
      </c>
      <c r="S123" s="5">
        <v>10935973174</v>
      </c>
      <c r="T123" s="5">
        <v>1709246810</v>
      </c>
      <c r="U123" s="5">
        <v>652035042</v>
      </c>
      <c r="V123" s="5">
        <v>1132631051</v>
      </c>
      <c r="W123" s="5">
        <v>1881523084</v>
      </c>
      <c r="X123" s="5">
        <v>1641958307</v>
      </c>
      <c r="Y123" s="5">
        <v>1039744778</v>
      </c>
      <c r="Z123" s="5">
        <v>654996589</v>
      </c>
    </row>
    <row r="124" spans="3:26" ht="15.5" x14ac:dyDescent="0.35">
      <c r="C124" t="s">
        <v>103</v>
      </c>
    </row>
    <row r="125" spans="3:26" ht="15.5" x14ac:dyDescent="0.35">
      <c r="C125" t="s">
        <v>145</v>
      </c>
      <c r="D125" s="5">
        <v>10188735000</v>
      </c>
      <c r="E125" s="5">
        <v>9808832000</v>
      </c>
      <c r="F125" s="5">
        <v>9428929000</v>
      </c>
      <c r="G125" s="5">
        <v>8654522000</v>
      </c>
      <c r="I125" s="5">
        <v>9428929000</v>
      </c>
      <c r="J125" s="5">
        <v>7711541000</v>
      </c>
      <c r="K125" s="5">
        <v>7268420000</v>
      </c>
      <c r="L125" s="5">
        <v>7178187000</v>
      </c>
      <c r="M125" s="5">
        <v>11549522000</v>
      </c>
      <c r="N125" s="5">
        <v>11064226000</v>
      </c>
      <c r="O125" s="5">
        <v>10835330000</v>
      </c>
      <c r="P125" s="5">
        <v>10665524000</v>
      </c>
      <c r="Q125" s="5">
        <v>11019366544</v>
      </c>
      <c r="R125" s="5">
        <v>164081054848</v>
      </c>
      <c r="S125" s="5">
        <v>27007960032</v>
      </c>
      <c r="T125" s="5">
        <v>7076683000</v>
      </c>
      <c r="U125" s="5">
        <v>5645748000</v>
      </c>
      <c r="V125" s="5">
        <v>4418000000</v>
      </c>
      <c r="W125" s="5">
        <v>4487398000</v>
      </c>
      <c r="X125" s="5">
        <v>3797486000</v>
      </c>
      <c r="Y125" s="5">
        <v>3245131000</v>
      </c>
      <c r="Z125" s="5">
        <v>2925937000</v>
      </c>
    </row>
    <row r="126" spans="3:26" ht="15.5" x14ac:dyDescent="0.35">
      <c r="C126" t="s">
        <v>146</v>
      </c>
      <c r="D126" s="5">
        <v>10188735000</v>
      </c>
      <c r="E126" s="5">
        <v>9808832000</v>
      </c>
      <c r="F126" s="5">
        <v>9428929000</v>
      </c>
      <c r="G126" s="5">
        <v>8654522000</v>
      </c>
      <c r="I126" s="5">
        <v>9428929000</v>
      </c>
      <c r="J126" s="5">
        <v>7711541000</v>
      </c>
      <c r="K126" s="5">
        <v>7268420000</v>
      </c>
      <c r="L126" s="5">
        <v>7178187000</v>
      </c>
      <c r="M126" s="5">
        <v>11549522000</v>
      </c>
      <c r="N126" s="5">
        <v>11064226000</v>
      </c>
      <c r="O126" s="5">
        <v>10835330000</v>
      </c>
      <c r="P126" s="5">
        <v>10665524000</v>
      </c>
      <c r="Q126" s="5">
        <v>11019366544</v>
      </c>
      <c r="R126" s="5">
        <v>164081054848</v>
      </c>
      <c r="S126" s="5">
        <v>27007960032</v>
      </c>
      <c r="T126" s="5">
        <v>7076683000</v>
      </c>
      <c r="U126" s="5">
        <v>5645748000</v>
      </c>
      <c r="V126" s="5">
        <v>4418000000</v>
      </c>
      <c r="W126" s="5">
        <v>4487398000</v>
      </c>
      <c r="X126" s="5">
        <v>3797486000</v>
      </c>
      <c r="Y126" s="5">
        <v>3245131000</v>
      </c>
      <c r="Z126" s="5">
        <v>2925937000</v>
      </c>
    </row>
    <row r="127" spans="3:26" ht="15.5" x14ac:dyDescent="0.35">
      <c r="C127" t="s">
        <v>323</v>
      </c>
    </row>
    <row r="128" spans="3:26" ht="15.5" x14ac:dyDescent="0.35">
      <c r="C128" t="s">
        <v>140</v>
      </c>
      <c r="R128" s="5">
        <v>149345102011</v>
      </c>
    </row>
    <row r="129" spans="2:26" ht="15.5" x14ac:dyDescent="0.35">
      <c r="C129" t="s">
        <v>325</v>
      </c>
      <c r="Q129" s="5">
        <v>138667544</v>
      </c>
      <c r="R129" s="5">
        <v>149350511848</v>
      </c>
      <c r="S129" s="5">
        <v>16051468032</v>
      </c>
    </row>
    <row r="130" spans="2:26" ht="15.5" x14ac:dyDescent="0.35">
      <c r="C130" t="s">
        <v>150</v>
      </c>
      <c r="D130" s="5">
        <v>33859719903</v>
      </c>
      <c r="E130" s="5">
        <v>33267012253</v>
      </c>
      <c r="F130" s="5">
        <v>24440721429</v>
      </c>
      <c r="G130" s="5">
        <v>24655714452</v>
      </c>
      <c r="I130" s="5">
        <v>24440721429</v>
      </c>
      <c r="J130" s="5">
        <v>30666022907</v>
      </c>
      <c r="K130" s="5">
        <v>22952159013</v>
      </c>
      <c r="L130" s="5">
        <v>32683374892</v>
      </c>
      <c r="M130" s="5">
        <v>26856694729</v>
      </c>
      <c r="N130" s="5">
        <v>27828564143</v>
      </c>
      <c r="O130" s="5">
        <v>21617419367</v>
      </c>
      <c r="P130" s="5">
        <v>28026041147</v>
      </c>
      <c r="Q130" s="5">
        <v>36654665747</v>
      </c>
      <c r="R130" s="5">
        <v>423492569833</v>
      </c>
      <c r="S130" s="5">
        <v>207564071081</v>
      </c>
      <c r="T130" s="5">
        <v>46315786933</v>
      </c>
      <c r="U130" s="5">
        <v>52980206367</v>
      </c>
      <c r="V130" s="5">
        <v>37413214492</v>
      </c>
      <c r="W130" s="5">
        <v>39115701463</v>
      </c>
      <c r="X130" s="5">
        <v>44000806053</v>
      </c>
      <c r="Y130" s="5">
        <v>45095734263</v>
      </c>
      <c r="Z130" s="5">
        <v>100286847078</v>
      </c>
    </row>
    <row r="131" spans="2:26" ht="15.5" x14ac:dyDescent="0.35">
      <c r="C131" t="s">
        <v>151</v>
      </c>
    </row>
    <row r="132" spans="2:26" ht="15.5" x14ac:dyDescent="0.35">
      <c r="C132" t="s">
        <v>152</v>
      </c>
      <c r="D132" s="5">
        <v>10625000000</v>
      </c>
      <c r="E132" s="5">
        <v>10625000000</v>
      </c>
      <c r="F132" s="5">
        <v>10625000000</v>
      </c>
      <c r="G132" s="5">
        <v>10625000000</v>
      </c>
      <c r="I132" s="5">
        <v>10625000000</v>
      </c>
      <c r="J132" s="5">
        <v>10625000000</v>
      </c>
      <c r="K132" s="5">
        <v>10625000000</v>
      </c>
      <c r="L132" s="5">
        <v>10625000000</v>
      </c>
      <c r="M132" s="5">
        <v>10625000000</v>
      </c>
      <c r="N132" s="5">
        <v>10625000000</v>
      </c>
      <c r="O132" s="5">
        <v>10625000000</v>
      </c>
      <c r="P132" s="5">
        <v>10625000000</v>
      </c>
      <c r="Q132" s="5">
        <v>10625000000</v>
      </c>
      <c r="R132" s="5">
        <v>10625000000</v>
      </c>
      <c r="S132" s="5">
        <v>10625000000</v>
      </c>
      <c r="T132" s="5">
        <v>10625000000</v>
      </c>
      <c r="U132" s="5">
        <v>10625000000</v>
      </c>
      <c r="V132" s="5">
        <v>10625000000</v>
      </c>
      <c r="W132" s="5">
        <v>10625000000</v>
      </c>
      <c r="X132" s="5">
        <v>10625000000</v>
      </c>
      <c r="Y132" s="5">
        <v>10625000000</v>
      </c>
      <c r="Z132" s="5">
        <v>10625000000</v>
      </c>
    </row>
    <row r="133" spans="2:26" ht="15.5" x14ac:dyDescent="0.35">
      <c r="C133" t="s">
        <v>153</v>
      </c>
      <c r="D133" s="5">
        <v>60237500000</v>
      </c>
      <c r="E133" s="5">
        <v>60237500000</v>
      </c>
      <c r="F133" s="5">
        <v>60237500000</v>
      </c>
      <c r="G133" s="5">
        <v>60237500000</v>
      </c>
      <c r="I133" s="5">
        <v>60237500000</v>
      </c>
      <c r="J133" s="5">
        <v>60237500000</v>
      </c>
      <c r="K133" s="5">
        <v>60237500000</v>
      </c>
      <c r="L133" s="5">
        <v>60237500000</v>
      </c>
      <c r="M133" s="5">
        <v>60237500000</v>
      </c>
      <c r="N133" s="5">
        <v>60237500000</v>
      </c>
      <c r="O133" s="5">
        <v>60237500000</v>
      </c>
      <c r="P133" s="5">
        <v>60237500000</v>
      </c>
      <c r="Q133" s="5">
        <v>60237500000</v>
      </c>
      <c r="R133" s="5">
        <v>54495834748</v>
      </c>
      <c r="S133" s="5">
        <v>54495834748</v>
      </c>
      <c r="T133" s="5">
        <v>54495834748</v>
      </c>
      <c r="U133" s="5">
        <v>54495834748</v>
      </c>
      <c r="V133" s="5">
        <v>60237500000</v>
      </c>
      <c r="W133" s="5">
        <v>60237500000</v>
      </c>
      <c r="X133" s="5">
        <v>60237500000</v>
      </c>
      <c r="Y133" s="5">
        <v>60237500000</v>
      </c>
      <c r="Z133" s="5">
        <v>60237500000</v>
      </c>
    </row>
    <row r="134" spans="2:26" ht="15.5" x14ac:dyDescent="0.35">
      <c r="C134" t="s">
        <v>155</v>
      </c>
      <c r="D134" s="5">
        <v>255858312977</v>
      </c>
      <c r="E134" s="5">
        <v>263554824239</v>
      </c>
      <c r="F134" s="5">
        <v>257986105739</v>
      </c>
      <c r="G134" s="5">
        <v>249339504245</v>
      </c>
      <c r="I134" s="5">
        <v>257986105739</v>
      </c>
      <c r="J134" s="5">
        <v>244069821248</v>
      </c>
      <c r="K134" s="5">
        <v>220495743722</v>
      </c>
      <c r="L134" s="5">
        <v>207905229821</v>
      </c>
      <c r="M134" s="5">
        <v>187606997915</v>
      </c>
      <c r="N134" s="5">
        <v>213923351786</v>
      </c>
      <c r="O134" s="5">
        <v>207190792931</v>
      </c>
      <c r="P134" s="5">
        <v>177272193010</v>
      </c>
      <c r="Q134" s="5">
        <v>144313619012</v>
      </c>
      <c r="R134" s="5">
        <v>-47664084439</v>
      </c>
      <c r="S134" s="5">
        <v>3214040182</v>
      </c>
      <c r="T134" s="5">
        <v>22581490291</v>
      </c>
      <c r="U134" s="5">
        <v>26712138756</v>
      </c>
      <c r="V134" s="5">
        <v>18157142400</v>
      </c>
      <c r="W134" s="5">
        <v>1557293688</v>
      </c>
      <c r="X134" s="5">
        <v>-9762110122</v>
      </c>
      <c r="Y134" s="5">
        <v>-23884545426</v>
      </c>
      <c r="Z134" s="5">
        <v>-34095296955</v>
      </c>
    </row>
    <row r="135" spans="2:26" ht="15.5" x14ac:dyDescent="0.35">
      <c r="C135" t="s">
        <v>156</v>
      </c>
      <c r="D135" s="5">
        <v>1000000000</v>
      </c>
      <c r="E135" s="5">
        <v>1000000000</v>
      </c>
      <c r="F135" s="5">
        <v>1000000000</v>
      </c>
      <c r="G135" s="5">
        <v>1000000000</v>
      </c>
      <c r="I135" s="5">
        <v>1000000000</v>
      </c>
      <c r="J135" s="5">
        <v>800000000</v>
      </c>
      <c r="K135" s="5">
        <v>600000000</v>
      </c>
    </row>
    <row r="136" spans="2:26" ht="15.5" x14ac:dyDescent="0.35">
      <c r="C136" t="s">
        <v>157</v>
      </c>
      <c r="D136" s="5">
        <v>254858312977</v>
      </c>
      <c r="E136" s="5">
        <v>262554824239</v>
      </c>
      <c r="F136" s="5">
        <v>256986105739</v>
      </c>
      <c r="G136" s="5">
        <v>248339504245</v>
      </c>
      <c r="I136" s="5">
        <v>256986105739</v>
      </c>
      <c r="J136" s="5">
        <v>243269821248</v>
      </c>
      <c r="K136" s="5">
        <v>219895743722</v>
      </c>
    </row>
    <row r="137" spans="2:26" ht="15.5" x14ac:dyDescent="0.35">
      <c r="C137" t="s">
        <v>158</v>
      </c>
      <c r="D137" s="5">
        <v>255858312977</v>
      </c>
      <c r="E137" s="5">
        <v>263554824239</v>
      </c>
      <c r="F137" s="5">
        <v>257986105739</v>
      </c>
      <c r="G137" s="5">
        <v>249339504245</v>
      </c>
      <c r="I137" s="5">
        <v>257986105739</v>
      </c>
      <c r="J137" s="5">
        <v>244069821248</v>
      </c>
      <c r="K137" s="5">
        <v>220495743722</v>
      </c>
      <c r="L137" s="5">
        <v>207905229821</v>
      </c>
      <c r="M137" s="5">
        <v>187606997915</v>
      </c>
      <c r="N137" s="5">
        <v>213923351786</v>
      </c>
      <c r="O137" s="5">
        <v>207190792931</v>
      </c>
      <c r="P137" s="5">
        <v>177272193010</v>
      </c>
      <c r="Q137" s="5">
        <v>144313619012</v>
      </c>
      <c r="R137" s="5">
        <v>-47664084439</v>
      </c>
      <c r="S137" s="5">
        <v>3214040182</v>
      </c>
      <c r="T137" s="5">
        <v>22581490291</v>
      </c>
      <c r="U137" s="5">
        <v>26712138756</v>
      </c>
      <c r="V137" s="5">
        <v>18157142400</v>
      </c>
      <c r="W137" s="5">
        <v>1557293688</v>
      </c>
      <c r="X137" s="5">
        <v>-9762110122</v>
      </c>
      <c r="Y137" s="5">
        <v>-23884545426</v>
      </c>
      <c r="Z137" s="5">
        <v>-34095296955</v>
      </c>
    </row>
    <row r="138" spans="2:26" ht="15.5" x14ac:dyDescent="0.35">
      <c r="C138" t="s">
        <v>159</v>
      </c>
      <c r="D138" s="5">
        <v>7797121257</v>
      </c>
      <c r="E138" s="5">
        <v>7797121257</v>
      </c>
      <c r="F138" s="5">
        <v>7797121257</v>
      </c>
      <c r="G138" s="5">
        <v>7797121257</v>
      </c>
      <c r="I138" s="5">
        <v>7797121257</v>
      </c>
      <c r="J138" s="5">
        <v>7797121257</v>
      </c>
      <c r="K138" s="5">
        <v>7797121257</v>
      </c>
      <c r="L138" s="5">
        <v>7797121257</v>
      </c>
      <c r="M138" s="5">
        <v>7797121257</v>
      </c>
      <c r="N138" s="5">
        <v>7797094590</v>
      </c>
      <c r="O138" s="5">
        <v>7797174590</v>
      </c>
      <c r="P138" s="5">
        <v>7797254590</v>
      </c>
      <c r="R138" s="5">
        <v>-15207712023</v>
      </c>
      <c r="S138" s="5">
        <v>-2048376831</v>
      </c>
      <c r="Z138" s="5">
        <v>49850000</v>
      </c>
    </row>
    <row r="139" spans="2:26" ht="15.5" x14ac:dyDescent="0.35">
      <c r="C139" t="s">
        <v>10</v>
      </c>
      <c r="D139" s="5">
        <v>353001486175</v>
      </c>
      <c r="E139" s="5">
        <v>360697997437</v>
      </c>
      <c r="F139" s="5">
        <v>355129278937</v>
      </c>
      <c r="G139" s="5">
        <v>346844495263</v>
      </c>
      <c r="I139" s="5">
        <v>355129278937</v>
      </c>
      <c r="J139" s="5">
        <v>341574812266</v>
      </c>
      <c r="K139" s="5">
        <v>317662876960</v>
      </c>
      <c r="L139" s="5">
        <v>304759564339</v>
      </c>
      <c r="M139" s="5">
        <v>284023377123</v>
      </c>
      <c r="N139" s="5">
        <v>309963828867</v>
      </c>
      <c r="O139" s="5">
        <v>303298783362</v>
      </c>
      <c r="P139" s="5">
        <v>273570407671</v>
      </c>
      <c r="Q139" s="5">
        <v>231461832583</v>
      </c>
      <c r="R139" s="5">
        <v>51595020389</v>
      </c>
      <c r="S139" s="5">
        <v>116490714202</v>
      </c>
      <c r="T139" s="5">
        <v>139279961392</v>
      </c>
      <c r="U139" s="5">
        <v>143410609857</v>
      </c>
      <c r="V139" s="5">
        <v>134855613501</v>
      </c>
      <c r="W139" s="5">
        <v>118255764789</v>
      </c>
      <c r="X139" s="5">
        <v>106936360979</v>
      </c>
      <c r="Y139" s="5">
        <v>92813925675</v>
      </c>
      <c r="Z139" s="5">
        <v>82653024146</v>
      </c>
    </row>
    <row r="140" spans="2:26" ht="15.5" x14ac:dyDescent="0.35">
      <c r="C140" t="s">
        <v>160</v>
      </c>
      <c r="D140" s="5">
        <v>386861206078</v>
      </c>
      <c r="E140" s="5">
        <v>393965009690</v>
      </c>
      <c r="F140" s="5">
        <v>379570000366</v>
      </c>
      <c r="G140" s="5">
        <v>371500209715</v>
      </c>
      <c r="I140" s="5">
        <v>379570000366</v>
      </c>
      <c r="J140" s="5">
        <v>372240835173</v>
      </c>
      <c r="K140" s="5">
        <v>340615035973</v>
      </c>
      <c r="L140" s="5">
        <v>337442939231</v>
      </c>
      <c r="M140" s="5">
        <v>310880071852</v>
      </c>
      <c r="N140" s="5">
        <v>337792393010</v>
      </c>
      <c r="O140" s="5">
        <v>324916202729</v>
      </c>
      <c r="P140" s="5">
        <v>301596448818</v>
      </c>
      <c r="Q140" s="5">
        <v>268116498330</v>
      </c>
      <c r="R140" s="5">
        <v>475087590222</v>
      </c>
      <c r="S140" s="5">
        <v>324054785283</v>
      </c>
      <c r="T140" s="5">
        <v>185595748325</v>
      </c>
      <c r="U140" s="5">
        <v>196390816224</v>
      </c>
      <c r="V140" s="5">
        <v>172268827993</v>
      </c>
      <c r="W140" s="5">
        <v>157371466252</v>
      </c>
      <c r="X140" s="5">
        <v>150937167032</v>
      </c>
      <c r="Y140" s="5">
        <v>137909659938</v>
      </c>
      <c r="Z140" s="5">
        <v>182939871224</v>
      </c>
    </row>
    <row r="141" spans="2:26" ht="15.5" x14ac:dyDescent="0.35">
      <c r="C141" t="s">
        <v>161</v>
      </c>
      <c r="D141" s="5">
        <v>425000000</v>
      </c>
      <c r="E141" s="5">
        <v>425000000</v>
      </c>
      <c r="F141" s="5">
        <v>425000000</v>
      </c>
      <c r="G141" s="5">
        <v>425000000</v>
      </c>
      <c r="I141" s="5">
        <v>425000000</v>
      </c>
      <c r="J141" s="5">
        <v>425000000</v>
      </c>
      <c r="K141" s="5">
        <v>425000000</v>
      </c>
      <c r="L141" s="5">
        <v>425000000</v>
      </c>
      <c r="M141" s="5">
        <v>425000000</v>
      </c>
      <c r="N141" s="5">
        <v>425000000</v>
      </c>
      <c r="O141" s="5">
        <v>425000000</v>
      </c>
      <c r="P141" s="5">
        <v>106250000</v>
      </c>
      <c r="Q141" s="5">
        <v>106250000</v>
      </c>
      <c r="R141" s="5">
        <v>21250000</v>
      </c>
      <c r="S141" s="5">
        <v>21250000</v>
      </c>
      <c r="T141" s="5">
        <v>21250000</v>
      </c>
      <c r="U141" s="5">
        <v>21250000</v>
      </c>
      <c r="V141" s="5">
        <v>21250000</v>
      </c>
      <c r="W141" s="5">
        <v>21250000</v>
      </c>
      <c r="X141" s="5">
        <v>21250000</v>
      </c>
      <c r="Y141" s="5">
        <v>21250000</v>
      </c>
      <c r="Z141" s="5">
        <v>21250000</v>
      </c>
    </row>
    <row r="143" spans="2:26" ht="15.5" x14ac:dyDescent="0.35">
      <c r="B143" t="s">
        <v>162</v>
      </c>
      <c r="C143" t="s">
        <v>163</v>
      </c>
      <c r="D143" s="5">
        <v>18023763292</v>
      </c>
      <c r="E143" s="5">
        <v>5313574878</v>
      </c>
      <c r="F143" s="5">
        <v>-2664051540</v>
      </c>
      <c r="G143" s="5">
        <v>7970382571</v>
      </c>
      <c r="I143" s="5">
        <v>-622271884</v>
      </c>
      <c r="J143" s="5">
        <v>38769215039</v>
      </c>
      <c r="K143" s="5">
        <v>21595180785</v>
      </c>
      <c r="L143" s="5">
        <v>-19965136674</v>
      </c>
      <c r="M143" s="5">
        <v>1705694178</v>
      </c>
      <c r="N143" s="5">
        <v>16264824363</v>
      </c>
      <c r="O143" s="5">
        <v>16077052533</v>
      </c>
      <c r="P143" s="5">
        <v>-15037977639</v>
      </c>
      <c r="Q143" s="5">
        <v>-3669565549</v>
      </c>
      <c r="R143" s="5">
        <v>-17348531716</v>
      </c>
      <c r="S143" s="5">
        <v>46282975488</v>
      </c>
      <c r="T143" s="5">
        <v>-19166579997</v>
      </c>
      <c r="U143" s="5">
        <v>-7926543671</v>
      </c>
      <c r="V143" s="5">
        <v>6624356960</v>
      </c>
      <c r="W143" s="5">
        <v>4337681132</v>
      </c>
      <c r="X143" s="5">
        <v>18375198099</v>
      </c>
      <c r="Y143" s="5">
        <v>1227655269</v>
      </c>
      <c r="Z143" s="5">
        <v>-26309108075</v>
      </c>
    </row>
    <row r="144" spans="2:26" ht="15.5" x14ac:dyDescent="0.35">
      <c r="C144" t="s">
        <v>164</v>
      </c>
      <c r="D144" s="5">
        <v>55266323187</v>
      </c>
      <c r="E144" s="5">
        <v>32385517752</v>
      </c>
      <c r="F144" s="5">
        <v>36409833552</v>
      </c>
      <c r="G144" s="5">
        <v>48761772344</v>
      </c>
      <c r="I144" s="5">
        <v>163094225754</v>
      </c>
      <c r="J144" s="5">
        <v>150456880033</v>
      </c>
      <c r="K144" s="5">
        <v>150800899379</v>
      </c>
      <c r="L144" s="5">
        <v>154454723120</v>
      </c>
      <c r="M144" s="5">
        <v>118874345813</v>
      </c>
      <c r="N144" s="5">
        <v>106772479507</v>
      </c>
      <c r="O144" s="5">
        <v>96044708161</v>
      </c>
      <c r="P144" s="5">
        <v>95928688502</v>
      </c>
      <c r="Q144" s="5">
        <v>98841536090</v>
      </c>
      <c r="R144" s="5">
        <v>142086619381</v>
      </c>
      <c r="S144" s="5">
        <v>77807897020</v>
      </c>
      <c r="T144" s="5">
        <v>66965458248</v>
      </c>
      <c r="U144" s="5">
        <v>79803542227</v>
      </c>
      <c r="V144" s="5">
        <v>65707342276</v>
      </c>
      <c r="W144" s="5">
        <v>63428164409</v>
      </c>
      <c r="X144" s="5">
        <v>55865299101</v>
      </c>
      <c r="Y144" s="5">
        <v>56825164329</v>
      </c>
      <c r="Z144" s="5">
        <v>59967009402</v>
      </c>
    </row>
    <row r="145" spans="3:26" ht="15.5" x14ac:dyDescent="0.35">
      <c r="C145" t="s">
        <v>1268</v>
      </c>
    </row>
    <row r="146" spans="3:26" ht="15.5" x14ac:dyDescent="0.35">
      <c r="C146" t="s">
        <v>411</v>
      </c>
      <c r="D146" s="5">
        <v>-27180026464</v>
      </c>
      <c r="E146" s="5">
        <v>-20662410218</v>
      </c>
      <c r="F146" s="5">
        <v>-32306831310</v>
      </c>
      <c r="G146" s="5">
        <v>-32331994178</v>
      </c>
      <c r="I146" s="5">
        <v>-133659297181</v>
      </c>
      <c r="J146" s="5">
        <v>-82249834860</v>
      </c>
      <c r="K146" s="5">
        <v>-103420151862</v>
      </c>
      <c r="L146" s="5">
        <v>-151338632565</v>
      </c>
      <c r="M146" s="5">
        <v>-98552985334</v>
      </c>
      <c r="N146" s="5">
        <v>-61393091472</v>
      </c>
      <c r="O146" s="5">
        <v>-44415009526</v>
      </c>
      <c r="P146" s="5">
        <v>-63731634091</v>
      </c>
      <c r="Q146" s="5">
        <v>-60513471120</v>
      </c>
      <c r="R146" s="5">
        <v>-98820193230</v>
      </c>
      <c r="S146" s="5">
        <v>-41760952789</v>
      </c>
      <c r="T146" s="5">
        <v>-63340146746</v>
      </c>
      <c r="U146" s="5">
        <v>-58091761880</v>
      </c>
      <c r="V146" s="5">
        <v>-38118293043</v>
      </c>
      <c r="W146" s="5">
        <v>-36278738798</v>
      </c>
      <c r="X146" s="5">
        <v>-23865277819</v>
      </c>
      <c r="Y146" s="5">
        <v>-47759993567</v>
      </c>
      <c r="Z146" s="5">
        <v>-69698107939</v>
      </c>
    </row>
    <row r="147" spans="3:26" ht="15.5" x14ac:dyDescent="0.35">
      <c r="C147" t="s">
        <v>1269</v>
      </c>
      <c r="Y147" s="5">
        <v>-1301242475</v>
      </c>
      <c r="Z147" s="5">
        <v>-1301242475</v>
      </c>
    </row>
    <row r="148" spans="3:26" ht="15.5" x14ac:dyDescent="0.35">
      <c r="C148" t="s">
        <v>1270</v>
      </c>
      <c r="R148" s="5">
        <v>-9386634882</v>
      </c>
      <c r="S148" s="5">
        <v>-6463969839</v>
      </c>
      <c r="T148" s="5">
        <v>-5784632175</v>
      </c>
      <c r="U148" s="5">
        <v>-8885445964</v>
      </c>
      <c r="V148" s="5">
        <v>-6216472544</v>
      </c>
      <c r="W148" s="5">
        <v>-11175860473</v>
      </c>
      <c r="X148" s="5">
        <v>-4475034775</v>
      </c>
    </row>
    <row r="149" spans="3:26" ht="15.5" x14ac:dyDescent="0.35">
      <c r="C149" t="s">
        <v>1271</v>
      </c>
      <c r="D149" s="5">
        <v>-6772906004</v>
      </c>
      <c r="E149" s="5">
        <v>-5959911104</v>
      </c>
      <c r="F149" s="5">
        <v>-5175127267</v>
      </c>
      <c r="G149" s="5">
        <v>-6383669124</v>
      </c>
      <c r="I149" s="5">
        <v>-23219257118</v>
      </c>
      <c r="J149" s="5">
        <v>-23981174930</v>
      </c>
      <c r="K149" s="5">
        <v>-21910982435</v>
      </c>
      <c r="L149" s="5">
        <v>-24630814051</v>
      </c>
      <c r="M149" s="5">
        <v>-17723967382</v>
      </c>
      <c r="N149" s="5">
        <v>-16966980419</v>
      </c>
      <c r="O149" s="5">
        <v>-20525699732</v>
      </c>
      <c r="P149" s="5">
        <v>-41281590428</v>
      </c>
      <c r="Q149" s="5">
        <v>-17217950032</v>
      </c>
      <c r="R149" s="5">
        <v>-59888842921</v>
      </c>
      <c r="S149" s="5">
        <v>-28725551234</v>
      </c>
      <c r="T149" s="5">
        <v>-15961944772</v>
      </c>
      <c r="U149" s="5">
        <v>-15269987545</v>
      </c>
      <c r="V149" s="5">
        <v>-11903860752</v>
      </c>
      <c r="W149" s="5">
        <v>-9319068753</v>
      </c>
      <c r="X149" s="5">
        <v>-8243146412</v>
      </c>
      <c r="Y149" s="5">
        <v>-6851622486</v>
      </c>
      <c r="Z149" s="5">
        <v>-6851622486</v>
      </c>
    </row>
    <row r="150" spans="3:26" ht="15.5" x14ac:dyDescent="0.35">
      <c r="C150" t="s">
        <v>1272</v>
      </c>
      <c r="Y150" s="5">
        <v>-687821200</v>
      </c>
      <c r="Z150" s="5">
        <v>-687821200</v>
      </c>
    </row>
    <row r="151" spans="3:26" ht="15.5" x14ac:dyDescent="0.35">
      <c r="C151" t="s">
        <v>1273</v>
      </c>
      <c r="Y151" s="5">
        <v>-1021416350</v>
      </c>
      <c r="Z151" s="5">
        <v>-1021416350</v>
      </c>
    </row>
    <row r="152" spans="3:26" ht="15.5" x14ac:dyDescent="0.35">
      <c r="C152" t="s">
        <v>1274</v>
      </c>
      <c r="Y152" s="5">
        <v>-1353184409</v>
      </c>
      <c r="Z152" s="5">
        <v>-1353184409</v>
      </c>
    </row>
    <row r="153" spans="3:26" ht="15.5" x14ac:dyDescent="0.35">
      <c r="C153" t="s">
        <v>757</v>
      </c>
      <c r="D153" s="5">
        <v>-33952932468</v>
      </c>
      <c r="E153" s="5">
        <v>-26622321322</v>
      </c>
      <c r="F153" s="5">
        <v>-37481958577</v>
      </c>
      <c r="G153" s="5">
        <v>-38715663302</v>
      </c>
      <c r="I153" s="5">
        <v>-156878554299</v>
      </c>
      <c r="J153" s="5">
        <v>-106231009790</v>
      </c>
      <c r="K153" s="5">
        <v>-125331134297</v>
      </c>
      <c r="L153" s="5">
        <v>-175969446616</v>
      </c>
      <c r="M153" s="5">
        <v>-116276952716</v>
      </c>
      <c r="N153" s="5">
        <v>-78360071891</v>
      </c>
      <c r="O153" s="5">
        <v>-64940709258</v>
      </c>
      <c r="P153" s="5">
        <v>-105013224519</v>
      </c>
      <c r="Q153" s="5">
        <v>-77731421152</v>
      </c>
      <c r="R153" s="5">
        <v>-168095671033</v>
      </c>
      <c r="S153" s="5">
        <v>-76950473862</v>
      </c>
      <c r="T153" s="5">
        <v>-85086723693</v>
      </c>
      <c r="U153" s="5">
        <v>-82247195389</v>
      </c>
      <c r="V153" s="5">
        <v>-56238626339</v>
      </c>
      <c r="W153" s="5">
        <v>-56773668024</v>
      </c>
      <c r="X153" s="5">
        <v>-36583459006</v>
      </c>
      <c r="Y153" s="5">
        <v>-58975280487</v>
      </c>
      <c r="Z153" s="5">
        <v>-80913394859</v>
      </c>
    </row>
    <row r="154" spans="3:26" ht="15.5" x14ac:dyDescent="0.35">
      <c r="C154" t="s">
        <v>334</v>
      </c>
    </row>
    <row r="155" spans="3:26" ht="15.5" x14ac:dyDescent="0.35">
      <c r="C155" t="s">
        <v>171</v>
      </c>
      <c r="Q155" s="5">
        <v>-8481352920</v>
      </c>
      <c r="U155" s="5">
        <v>-300000000</v>
      </c>
      <c r="V155" s="5">
        <v>-1451665514</v>
      </c>
    </row>
    <row r="156" spans="3:26" ht="15.5" x14ac:dyDescent="0.35">
      <c r="C156" t="s">
        <v>1275</v>
      </c>
      <c r="D156" s="5">
        <v>-3289627427</v>
      </c>
      <c r="E156" s="5">
        <v>-341261995</v>
      </c>
      <c r="F156" s="5">
        <v>-1403487141</v>
      </c>
      <c r="G156" s="5">
        <v>-1581638653</v>
      </c>
      <c r="I156" s="5">
        <v>-6155416147</v>
      </c>
      <c r="J156" s="5">
        <v>-4841225694</v>
      </c>
      <c r="K156" s="5">
        <v>-2010678175</v>
      </c>
      <c r="L156" s="5">
        <v>-4815416361</v>
      </c>
      <c r="M156" s="5">
        <v>-2892805111</v>
      </c>
      <c r="N156" s="5">
        <v>-2109694854</v>
      </c>
      <c r="O156" s="5">
        <v>-10242175215</v>
      </c>
      <c r="P156" s="5">
        <v>-13609385146</v>
      </c>
      <c r="Q156" s="5">
        <v>-2934285318</v>
      </c>
      <c r="R156" s="5">
        <v>8660821911</v>
      </c>
      <c r="S156" s="5">
        <v>-1899305674</v>
      </c>
      <c r="T156" s="5">
        <v>-2097716216</v>
      </c>
      <c r="U156" s="5">
        <v>-6333840149</v>
      </c>
      <c r="V156" s="5">
        <v>-4705105487</v>
      </c>
      <c r="W156" s="5">
        <v>-4821022738</v>
      </c>
      <c r="X156" s="5">
        <v>-3844571277</v>
      </c>
      <c r="Y156" s="5">
        <v>1496799816</v>
      </c>
      <c r="Z156" s="5">
        <v>-9499376355</v>
      </c>
    </row>
    <row r="157" spans="3:26" ht="15.5" x14ac:dyDescent="0.35">
      <c r="C157" t="s">
        <v>1276</v>
      </c>
      <c r="D157" s="5">
        <v>108359557</v>
      </c>
      <c r="E157" s="5">
        <v>-108359557</v>
      </c>
      <c r="F157" s="5">
        <v>-188439374</v>
      </c>
      <c r="G157" s="5">
        <v>-494087818</v>
      </c>
      <c r="I157" s="5">
        <v>-682527192</v>
      </c>
      <c r="J157" s="5">
        <v>-615429510</v>
      </c>
      <c r="K157" s="5">
        <v>-1863906122</v>
      </c>
      <c r="L157" s="5">
        <v>6365003183</v>
      </c>
      <c r="M157" s="5">
        <v>2001106192</v>
      </c>
      <c r="N157" s="5">
        <v>-10037888399</v>
      </c>
      <c r="O157" s="5">
        <v>-4784771155</v>
      </c>
      <c r="P157" s="5">
        <v>7655943524</v>
      </c>
      <c r="Q157" s="5">
        <v>-13364042249</v>
      </c>
      <c r="Y157" s="5">
        <v>-1006258755</v>
      </c>
    </row>
    <row r="158" spans="3:26" ht="15.5" x14ac:dyDescent="0.35">
      <c r="C158" t="s">
        <v>416</v>
      </c>
      <c r="D158" s="5">
        <v>-108359557</v>
      </c>
      <c r="R158" s="5">
        <v>-491702430</v>
      </c>
      <c r="S158" s="5">
        <v>46806488596</v>
      </c>
      <c r="U158" s="5">
        <v>254976600</v>
      </c>
      <c r="V158" s="5">
        <v>1509163272</v>
      </c>
      <c r="W158" s="5">
        <v>620225963</v>
      </c>
      <c r="X158" s="5">
        <v>1127388150</v>
      </c>
      <c r="Z158" s="5">
        <v>2496983155</v>
      </c>
    </row>
    <row r="159" spans="3:26" ht="15.5" x14ac:dyDescent="0.35">
      <c r="C159" t="s">
        <v>103</v>
      </c>
      <c r="T159" s="5">
        <v>478415909</v>
      </c>
    </row>
    <row r="160" spans="3:26" ht="15.5" x14ac:dyDescent="0.35">
      <c r="C160" t="s">
        <v>173</v>
      </c>
      <c r="D160" s="5">
        <v>-18996390900</v>
      </c>
      <c r="F160" s="5">
        <v>-8680000</v>
      </c>
      <c r="I160" s="5">
        <v>-19005520000</v>
      </c>
      <c r="J160" s="5">
        <v>-10701132000</v>
      </c>
      <c r="K160" s="5">
        <v>-6486984000</v>
      </c>
      <c r="L160" s="5">
        <v>-4599001752</v>
      </c>
      <c r="M160" s="5">
        <v>-573217954</v>
      </c>
      <c r="N160" s="5">
        <v>1653903686</v>
      </c>
      <c r="O160" s="5">
        <v>-1992369136</v>
      </c>
      <c r="P160" s="5">
        <v>54315431728</v>
      </c>
      <c r="Q160" s="5">
        <v>-63897890666</v>
      </c>
      <c r="R160" s="5">
        <v>140297314754</v>
      </c>
      <c r="S160" s="5">
        <v>82722546484</v>
      </c>
      <c r="T160" s="5">
        <v>-24296374882</v>
      </c>
      <c r="U160" s="5">
        <v>726564530</v>
      </c>
      <c r="V160" s="5">
        <v>2435701244</v>
      </c>
      <c r="W160" s="5">
        <v>-3637062687</v>
      </c>
      <c r="X160" s="5">
        <v>-3300000000</v>
      </c>
      <c r="Y160" s="5">
        <v>-3600000000</v>
      </c>
      <c r="Z160" s="5">
        <v>-3600000000</v>
      </c>
    </row>
    <row r="161" spans="3:26" ht="15.5" x14ac:dyDescent="0.35">
      <c r="C161" t="s">
        <v>174</v>
      </c>
      <c r="D161" s="5">
        <v>23054676104</v>
      </c>
      <c r="E161" s="5">
        <v>2361269380</v>
      </c>
      <c r="F161" s="5">
        <v>2411526837</v>
      </c>
      <c r="G161" s="5">
        <v>7204051000</v>
      </c>
      <c r="I161" s="5">
        <v>9506418236</v>
      </c>
      <c r="J161" s="5">
        <v>5159300178</v>
      </c>
      <c r="K161" s="5">
        <v>6077333374</v>
      </c>
      <c r="L161" s="5">
        <v>-6771867850</v>
      </c>
      <c r="M161" s="5">
        <v>-53639895542</v>
      </c>
      <c r="N161" s="5">
        <v>190717499</v>
      </c>
      <c r="O161" s="5">
        <v>5544638150</v>
      </c>
      <c r="P161" s="5">
        <v>-10337850016</v>
      </c>
      <c r="Q161" s="5">
        <v>7671784910</v>
      </c>
      <c r="R161" s="5">
        <v>-88490524265</v>
      </c>
      <c r="S161" s="5">
        <v>-80813088338</v>
      </c>
      <c r="T161" s="5">
        <v>-670812000</v>
      </c>
      <c r="U161" s="5">
        <v>4247559849</v>
      </c>
      <c r="V161" s="5">
        <v>3040977892</v>
      </c>
      <c r="W161" s="5">
        <v>-3023204879</v>
      </c>
      <c r="X161" s="5">
        <v>4845546408</v>
      </c>
      <c r="Y161" s="5">
        <v>-23600000</v>
      </c>
      <c r="Z161" s="5">
        <v>-14068415220</v>
      </c>
    </row>
    <row r="162" spans="3:26" ht="15.5" x14ac:dyDescent="0.35">
      <c r="C162" t="s">
        <v>423</v>
      </c>
      <c r="M162" s="5">
        <v>55000000</v>
      </c>
      <c r="N162" s="5">
        <v>790000000</v>
      </c>
      <c r="Q162" s="5">
        <v>292500000</v>
      </c>
      <c r="R162" s="5">
        <v>73467386</v>
      </c>
      <c r="V162" s="5">
        <v>100000000</v>
      </c>
      <c r="W162" s="5">
        <v>32000000</v>
      </c>
      <c r="X162" s="5">
        <v>146000000</v>
      </c>
      <c r="Z162" s="5">
        <v>77000000</v>
      </c>
    </row>
    <row r="163" spans="3:26" ht="15.5" x14ac:dyDescent="0.35">
      <c r="C163" t="s">
        <v>1277</v>
      </c>
      <c r="D163" s="5">
        <v>23591250000</v>
      </c>
    </row>
    <row r="164" spans="3:26" ht="15.5" x14ac:dyDescent="0.35">
      <c r="C164" t="s">
        <v>176</v>
      </c>
      <c r="D164" s="5">
        <v>-86573896</v>
      </c>
      <c r="E164" s="5">
        <v>-68730620</v>
      </c>
      <c r="F164" s="5">
        <v>-18473163</v>
      </c>
      <c r="G164" s="5">
        <v>-100799000</v>
      </c>
      <c r="I164" s="5">
        <v>-228431764</v>
      </c>
      <c r="J164" s="5">
        <v>-2136099822</v>
      </c>
      <c r="K164" s="5">
        <v>-435438626</v>
      </c>
      <c r="L164" s="5">
        <v>-396867850</v>
      </c>
      <c r="M164" s="5">
        <v>-4089141042</v>
      </c>
      <c r="N164" s="5">
        <v>-599282501</v>
      </c>
      <c r="O164" s="5">
        <v>-818811850</v>
      </c>
      <c r="P164" s="5">
        <v>-337850016</v>
      </c>
      <c r="Q164" s="5">
        <v>-1596865087</v>
      </c>
      <c r="R164" s="5">
        <v>-85097560859</v>
      </c>
      <c r="S164" s="5">
        <v>-67428445539</v>
      </c>
      <c r="T164" s="5">
        <v>-670812000</v>
      </c>
      <c r="U164" s="5">
        <v>-752440151</v>
      </c>
      <c r="V164" s="5">
        <v>-2059022108</v>
      </c>
      <c r="W164" s="5">
        <v>-1055204879</v>
      </c>
      <c r="X164" s="5">
        <v>-1300453592</v>
      </c>
      <c r="Y164" s="5">
        <v>-23600000</v>
      </c>
      <c r="Z164" s="5">
        <v>-145415220</v>
      </c>
    </row>
    <row r="165" spans="3:26" ht="15.5" x14ac:dyDescent="0.35">
      <c r="C165" t="s">
        <v>1278</v>
      </c>
      <c r="P165" s="5">
        <v>-10000000000</v>
      </c>
      <c r="V165" s="5">
        <v>10000000000</v>
      </c>
      <c r="W165" s="5">
        <v>-2000000000</v>
      </c>
      <c r="X165" s="5">
        <v>6000000000</v>
      </c>
    </row>
    <row r="166" spans="3:26" ht="15.5" x14ac:dyDescent="0.35">
      <c r="C166" t="s">
        <v>1279</v>
      </c>
      <c r="R166" s="5">
        <v>-500000000</v>
      </c>
      <c r="S166" s="5">
        <v>-15000000000</v>
      </c>
      <c r="Z166" s="5">
        <v>-14000000000</v>
      </c>
    </row>
    <row r="167" spans="3:26" ht="15.5" x14ac:dyDescent="0.35">
      <c r="C167" t="s">
        <v>657</v>
      </c>
    </row>
    <row r="168" spans="3:26" ht="15.5" x14ac:dyDescent="0.35">
      <c r="C168" t="s">
        <v>479</v>
      </c>
      <c r="D168" s="5">
        <v>-18996390900</v>
      </c>
      <c r="F168" s="5">
        <v>-19005520000</v>
      </c>
      <c r="G168" s="5">
        <v>18996840000</v>
      </c>
      <c r="I168" s="5">
        <v>-19005520000</v>
      </c>
      <c r="J168" s="5">
        <v>-10553772000</v>
      </c>
      <c r="K168" s="5">
        <v>-6339624000</v>
      </c>
    </row>
    <row r="169" spans="3:26" ht="15.5" x14ac:dyDescent="0.35">
      <c r="C169" t="s">
        <v>626</v>
      </c>
      <c r="G169" s="5">
        <v>7304850000</v>
      </c>
      <c r="I169" s="5">
        <v>7304850000</v>
      </c>
      <c r="J169" s="5">
        <v>7295400000</v>
      </c>
      <c r="K169" s="5">
        <v>6884100000</v>
      </c>
      <c r="O169" s="5">
        <v>6363450000</v>
      </c>
      <c r="Q169" s="5">
        <v>8976149997</v>
      </c>
      <c r="S169" s="5">
        <v>3041550001</v>
      </c>
    </row>
    <row r="170" spans="3:26" ht="15.5" x14ac:dyDescent="0.35">
      <c r="C170" t="s">
        <v>621</v>
      </c>
      <c r="V170" s="5">
        <v>5000000000</v>
      </c>
    </row>
    <row r="171" spans="3:26" ht="15.5" x14ac:dyDescent="0.35">
      <c r="C171" t="s">
        <v>1280</v>
      </c>
      <c r="K171" s="5">
        <v>-71328000</v>
      </c>
    </row>
    <row r="172" spans="3:26" ht="15.5" x14ac:dyDescent="0.35">
      <c r="C172" t="s">
        <v>796</v>
      </c>
      <c r="K172" s="5">
        <v>-300000000</v>
      </c>
    </row>
    <row r="173" spans="3:26" ht="15.5" x14ac:dyDescent="0.35">
      <c r="C173" t="s">
        <v>1281</v>
      </c>
      <c r="D173" s="5">
        <v>-450000000</v>
      </c>
    </row>
    <row r="174" spans="3:26" ht="15.5" x14ac:dyDescent="0.35">
      <c r="C174" t="s">
        <v>1282</v>
      </c>
      <c r="M174" s="5">
        <v>134675750</v>
      </c>
    </row>
    <row r="175" spans="3:26" ht="15.5" x14ac:dyDescent="0.35">
      <c r="C175" t="s">
        <v>1283</v>
      </c>
      <c r="M175" s="5">
        <v>-15430250</v>
      </c>
    </row>
    <row r="176" spans="3:26" ht="15.5" x14ac:dyDescent="0.35">
      <c r="C176" t="s">
        <v>1284</v>
      </c>
    </row>
    <row r="177" spans="3:26" ht="15.5" x14ac:dyDescent="0.35">
      <c r="C177" t="s">
        <v>338</v>
      </c>
      <c r="R177" s="5">
        <v>-2966430792</v>
      </c>
      <c r="S177" s="5">
        <v>-1426192800</v>
      </c>
    </row>
    <row r="178" spans="3:26" ht="15.5" x14ac:dyDescent="0.35">
      <c r="C178" t="s">
        <v>1285</v>
      </c>
      <c r="U178" s="5">
        <v>5000000000</v>
      </c>
      <c r="V178" s="5">
        <v>-5000000000</v>
      </c>
    </row>
    <row r="179" spans="3:26" ht="15.5" x14ac:dyDescent="0.35">
      <c r="C179" t="s">
        <v>183</v>
      </c>
      <c r="D179" s="5">
        <v>-18996390900</v>
      </c>
      <c r="F179" s="5">
        <v>-8680000</v>
      </c>
      <c r="I179" s="5">
        <v>-19005520000</v>
      </c>
      <c r="J179" s="5">
        <v>-10701132000</v>
      </c>
      <c r="K179" s="5">
        <v>-6486984000</v>
      </c>
      <c r="L179" s="5">
        <v>-4599001752</v>
      </c>
      <c r="M179" s="5">
        <v>-573217954</v>
      </c>
      <c r="N179" s="5">
        <v>1653903686</v>
      </c>
      <c r="O179" s="5">
        <v>-1992369136</v>
      </c>
      <c r="P179" s="5">
        <v>54315431728</v>
      </c>
      <c r="Q179" s="5">
        <v>-63897890666</v>
      </c>
      <c r="R179" s="5">
        <v>140297314754</v>
      </c>
      <c r="S179" s="5">
        <v>82722546484</v>
      </c>
      <c r="T179" s="5">
        <v>-24296374882</v>
      </c>
      <c r="U179" s="5">
        <v>726564530</v>
      </c>
      <c r="V179" s="5">
        <v>2435701244</v>
      </c>
      <c r="W179" s="5">
        <v>-3637062687</v>
      </c>
      <c r="X179" s="5">
        <v>-3300000000</v>
      </c>
      <c r="Y179" s="5">
        <v>-3600000000</v>
      </c>
      <c r="Z179" s="5">
        <v>-3600000000</v>
      </c>
    </row>
    <row r="180" spans="3:26" ht="15.5" x14ac:dyDescent="0.35">
      <c r="C180" t="s">
        <v>1286</v>
      </c>
      <c r="L180" s="5">
        <v>-4599001752</v>
      </c>
      <c r="M180" s="5">
        <v>-573217954</v>
      </c>
      <c r="N180" s="5">
        <v>1653903686</v>
      </c>
      <c r="O180" s="5">
        <v>-1853701590</v>
      </c>
      <c r="P180" s="5">
        <v>54441964184</v>
      </c>
      <c r="Q180" s="5">
        <v>-191927557121</v>
      </c>
      <c r="R180" s="5">
        <v>-7653749686</v>
      </c>
      <c r="S180" s="5">
        <v>-4063778265</v>
      </c>
      <c r="T180" s="5">
        <v>723600118</v>
      </c>
      <c r="U180" s="5">
        <v>726564530</v>
      </c>
      <c r="V180" s="5">
        <v>-415964268</v>
      </c>
      <c r="W180" s="5">
        <v>262937313</v>
      </c>
    </row>
    <row r="181" spans="3:26" ht="15.5" x14ac:dyDescent="0.35">
      <c r="C181" t="s">
        <v>1287</v>
      </c>
      <c r="O181" s="5">
        <v>-138667546</v>
      </c>
      <c r="P181" s="5">
        <v>-126532456</v>
      </c>
      <c r="S181" s="5">
        <v>20114400000</v>
      </c>
    </row>
    <row r="182" spans="3:26" ht="15.5" x14ac:dyDescent="0.35">
      <c r="C182" t="s">
        <v>1288</v>
      </c>
    </row>
    <row r="183" spans="3:26" ht="15.5" x14ac:dyDescent="0.35">
      <c r="C183" t="s">
        <v>1289</v>
      </c>
      <c r="R183" s="5">
        <v>52139819794</v>
      </c>
      <c r="S183" s="5">
        <v>104098003278</v>
      </c>
      <c r="T183" s="5">
        <v>-19975000</v>
      </c>
    </row>
    <row r="184" spans="3:26" ht="15.5" x14ac:dyDescent="0.35">
      <c r="C184" t="s">
        <v>1290</v>
      </c>
      <c r="S184" s="5">
        <v>-28000000000</v>
      </c>
      <c r="T184" s="5">
        <v>-25000000000</v>
      </c>
    </row>
    <row r="185" spans="3:26" ht="15.5" x14ac:dyDescent="0.35">
      <c r="C185" t="s">
        <v>1291</v>
      </c>
      <c r="J185" s="5">
        <v>-147360000</v>
      </c>
      <c r="K185" s="5">
        <v>-147360000</v>
      </c>
      <c r="R185" s="5">
        <v>-20108990163</v>
      </c>
    </row>
    <row r="186" spans="3:26" ht="15.5" x14ac:dyDescent="0.35">
      <c r="C186" t="s">
        <v>187</v>
      </c>
      <c r="F186" s="5">
        <v>18996840000</v>
      </c>
      <c r="G186" s="5">
        <v>-18996840000</v>
      </c>
    </row>
    <row r="187" spans="3:26" ht="15.5" x14ac:dyDescent="0.35">
      <c r="C187" t="s">
        <v>1292</v>
      </c>
      <c r="R187" s="5">
        <v>-33424867202</v>
      </c>
      <c r="S187" s="5">
        <v>-9426078529</v>
      </c>
    </row>
    <row r="188" spans="3:26" ht="15.5" x14ac:dyDescent="0.35">
      <c r="C188" t="s">
        <v>567</v>
      </c>
      <c r="R188" s="5">
        <v>149345102011</v>
      </c>
    </row>
    <row r="189" spans="3:26" ht="15.5" x14ac:dyDescent="0.35">
      <c r="C189" t="s">
        <v>1293</v>
      </c>
    </row>
    <row r="190" spans="3:26" ht="15.5" x14ac:dyDescent="0.35">
      <c r="C190" t="s">
        <v>434</v>
      </c>
      <c r="Q190" s="5">
        <v>-37235194709</v>
      </c>
      <c r="V190" s="5">
        <v>-2148334488</v>
      </c>
      <c r="W190" s="5">
        <v>-3900000000</v>
      </c>
      <c r="X190" s="5">
        <v>-3300000000</v>
      </c>
      <c r="Y190" s="5">
        <v>-3600000000</v>
      </c>
      <c r="Z190" s="5">
        <v>-3600000000</v>
      </c>
    </row>
    <row r="191" spans="3:26" ht="15.5" x14ac:dyDescent="0.35">
      <c r="C191" t="s">
        <v>1294</v>
      </c>
      <c r="Q191" s="5">
        <v>15500000000</v>
      </c>
    </row>
    <row r="192" spans="3:26" ht="15.5" x14ac:dyDescent="0.35">
      <c r="C192" t="s">
        <v>1295</v>
      </c>
      <c r="Q192" s="5">
        <v>149764861164</v>
      </c>
    </row>
    <row r="193" spans="2:26" ht="15.5" x14ac:dyDescent="0.35">
      <c r="C193" t="s">
        <v>192</v>
      </c>
      <c r="D193" s="5">
        <v>22082048496</v>
      </c>
      <c r="E193" s="5">
        <v>7674844258</v>
      </c>
      <c r="F193" s="5">
        <v>-261204703</v>
      </c>
      <c r="G193" s="5">
        <v>15174433571</v>
      </c>
      <c r="I193" s="5">
        <v>-10121373648</v>
      </c>
      <c r="J193" s="5">
        <v>33227383217</v>
      </c>
      <c r="K193" s="5">
        <v>21185530159</v>
      </c>
      <c r="L193" s="5">
        <v>-31336006276</v>
      </c>
      <c r="M193" s="5">
        <v>-52507419318</v>
      </c>
      <c r="N193" s="5">
        <v>18109445548</v>
      </c>
      <c r="O193" s="5">
        <v>19629321547</v>
      </c>
      <c r="P193" s="5">
        <v>28939604073</v>
      </c>
      <c r="Q193" s="5">
        <v>-59895671305</v>
      </c>
      <c r="R193" s="5">
        <v>34458258773</v>
      </c>
      <c r="S193" s="5">
        <v>48192433634</v>
      </c>
      <c r="T193" s="5">
        <v>-44133766879</v>
      </c>
      <c r="U193" s="5">
        <v>-2952419292</v>
      </c>
      <c r="V193" s="5">
        <v>12101036096</v>
      </c>
      <c r="W193" s="5">
        <v>-2322586434</v>
      </c>
      <c r="X193" s="5">
        <v>19920744507</v>
      </c>
      <c r="Y193" s="5">
        <v>-2395944731</v>
      </c>
      <c r="Z193" s="5">
        <v>-43977523295</v>
      </c>
    </row>
    <row r="194" spans="2:26" ht="15.5" x14ac:dyDescent="0.35">
      <c r="C194" t="s">
        <v>194</v>
      </c>
      <c r="D194" s="5">
        <v>36930663</v>
      </c>
      <c r="E194" s="5">
        <v>-84103517</v>
      </c>
      <c r="F194" s="5">
        <v>-30705189</v>
      </c>
      <c r="G194" s="5">
        <v>-40595434</v>
      </c>
      <c r="I194" s="5">
        <v>-358652076</v>
      </c>
      <c r="J194" s="5">
        <v>-302193495</v>
      </c>
      <c r="K194" s="5">
        <v>581475322</v>
      </c>
      <c r="L194" s="5">
        <v>-822999361</v>
      </c>
      <c r="M194" s="5">
        <v>512835161</v>
      </c>
      <c r="N194" s="5">
        <v>32615011</v>
      </c>
      <c r="O194" s="5">
        <v>-449708220</v>
      </c>
      <c r="P194" s="5">
        <v>344902110</v>
      </c>
      <c r="Q194" s="5">
        <v>43893360</v>
      </c>
      <c r="R194" s="5">
        <v>536187502</v>
      </c>
      <c r="S194" s="5">
        <v>21322391</v>
      </c>
      <c r="T194" s="5">
        <v>49620248</v>
      </c>
      <c r="U194" s="5">
        <v>5717123150</v>
      </c>
      <c r="V194" s="5">
        <v>528534806</v>
      </c>
      <c r="W194" s="5">
        <v>99056913</v>
      </c>
      <c r="X194" s="5">
        <v>812097004</v>
      </c>
    </row>
    <row r="195" spans="2:26" ht="15.5" x14ac:dyDescent="0.35">
      <c r="C195" t="s">
        <v>193</v>
      </c>
      <c r="E195" s="5">
        <v>57838472443</v>
      </c>
      <c r="I195" s="5">
        <v>68318498167</v>
      </c>
      <c r="J195" s="5">
        <v>35393308445</v>
      </c>
      <c r="K195" s="5">
        <v>13626302964</v>
      </c>
      <c r="L195" s="5">
        <v>45785308601</v>
      </c>
      <c r="M195" s="5">
        <v>97779892758</v>
      </c>
      <c r="N195" s="5">
        <v>79637832199</v>
      </c>
      <c r="O195" s="5">
        <v>60458218872</v>
      </c>
      <c r="P195" s="5">
        <v>31173712687</v>
      </c>
      <c r="Q195" s="5">
        <v>91025490677</v>
      </c>
      <c r="R195" s="5">
        <v>56031044402</v>
      </c>
      <c r="S195" s="5">
        <v>7817288377</v>
      </c>
      <c r="T195" s="5">
        <v>51901435008</v>
      </c>
      <c r="U195" s="5">
        <v>49136731150</v>
      </c>
      <c r="V195" s="5">
        <v>36507160248</v>
      </c>
      <c r="W195" s="5">
        <v>38730689769</v>
      </c>
      <c r="X195" s="5">
        <v>17997848258</v>
      </c>
      <c r="Y195" s="5">
        <v>20393792989</v>
      </c>
      <c r="Z195" s="5">
        <v>64371316284</v>
      </c>
    </row>
    <row r="196" spans="2:26" ht="15.5" x14ac:dyDescent="0.35">
      <c r="C196" t="s">
        <v>195</v>
      </c>
      <c r="D196" s="5">
        <v>22118979159</v>
      </c>
      <c r="E196" s="5">
        <v>65429213184</v>
      </c>
      <c r="F196" s="5">
        <v>-291909892</v>
      </c>
      <c r="G196" s="5">
        <v>15133838137</v>
      </c>
      <c r="I196" s="5">
        <v>57838472443</v>
      </c>
      <c r="J196" s="5">
        <v>68318498167</v>
      </c>
      <c r="K196" s="5">
        <v>35393308445</v>
      </c>
      <c r="L196" s="5">
        <v>13626302964</v>
      </c>
      <c r="M196" s="5">
        <v>45785308601</v>
      </c>
      <c r="N196" s="5">
        <v>97779892758</v>
      </c>
      <c r="O196" s="5">
        <v>79637832199</v>
      </c>
      <c r="P196" s="5">
        <v>60458218870</v>
      </c>
      <c r="Q196" s="5">
        <v>31173712732</v>
      </c>
      <c r="R196" s="5">
        <v>91025490677</v>
      </c>
      <c r="S196" s="5">
        <v>56031044402</v>
      </c>
      <c r="T196" s="5">
        <v>7817288377</v>
      </c>
      <c r="U196" s="5">
        <v>51901435008</v>
      </c>
      <c r="V196" s="5">
        <v>49136731150</v>
      </c>
      <c r="W196" s="5">
        <v>36507160248</v>
      </c>
      <c r="X196" s="5">
        <v>38730689769</v>
      </c>
      <c r="Y196" s="5">
        <v>17997848258</v>
      </c>
      <c r="Z196" s="5">
        <v>20393792989</v>
      </c>
    </row>
    <row r="198" spans="2:26" ht="15.5" x14ac:dyDescent="0.35">
      <c r="B198" t="s">
        <v>196</v>
      </c>
      <c r="C198" t="s">
        <v>12</v>
      </c>
      <c r="D198" s="5">
        <v>420000000</v>
      </c>
      <c r="E198" s="5">
        <v>420000000</v>
      </c>
      <c r="F198" s="5">
        <v>420000000</v>
      </c>
      <c r="G198" s="5">
        <v>420000000</v>
      </c>
      <c r="I198" s="5">
        <v>420000000</v>
      </c>
      <c r="J198" s="5">
        <v>420000000</v>
      </c>
      <c r="K198" s="5">
        <v>420000000</v>
      </c>
      <c r="L198" s="5">
        <v>420000000</v>
      </c>
      <c r="M198" s="5">
        <v>420000000</v>
      </c>
      <c r="N198" s="5">
        <v>420000000</v>
      </c>
      <c r="O198" s="5">
        <v>420000000</v>
      </c>
      <c r="P198" s="5">
        <v>110000000</v>
      </c>
      <c r="Q198" s="5">
        <v>110000000</v>
      </c>
      <c r="R198" s="5">
        <v>20000000</v>
      </c>
      <c r="S198" s="5">
        <v>20000000</v>
      </c>
      <c r="T198" s="5">
        <v>20000000</v>
      </c>
      <c r="U198" s="5">
        <v>20000000</v>
      </c>
      <c r="V198" s="5">
        <v>20000000</v>
      </c>
      <c r="W198" s="5">
        <v>20000000</v>
      </c>
      <c r="X198" s="5">
        <v>20000000</v>
      </c>
      <c r="Y198" s="5">
        <v>20000000</v>
      </c>
      <c r="Z198" s="5">
        <v>20000000</v>
      </c>
    </row>
    <row r="199" spans="2:26" ht="15.5" x14ac:dyDescent="0.35">
      <c r="C199" t="s">
        <v>197</v>
      </c>
      <c r="D199" s="6">
        <v>26.89</v>
      </c>
      <c r="E199" s="6">
        <v>13.1</v>
      </c>
      <c r="F199" s="6">
        <v>20.34</v>
      </c>
      <c r="G199" s="6">
        <v>15.33</v>
      </c>
    </row>
    <row r="200" spans="2:26" ht="15.5" x14ac:dyDescent="0.35">
      <c r="C200" t="s">
        <v>198</v>
      </c>
      <c r="D200" s="6">
        <v>14.88</v>
      </c>
      <c r="E200" s="6">
        <v>34.659999999999997</v>
      </c>
      <c r="F200" s="6">
        <v>21.24</v>
      </c>
      <c r="G200" s="6">
        <v>31.57</v>
      </c>
    </row>
    <row r="201" spans="2:26" ht="15.5" x14ac:dyDescent="0.35">
      <c r="C201" t="s">
        <v>73</v>
      </c>
      <c r="D201" s="6">
        <v>2.9</v>
      </c>
      <c r="E201" s="6">
        <v>4.57</v>
      </c>
      <c r="F201" s="6">
        <v>4.6100000000000003</v>
      </c>
      <c r="G201" s="6">
        <v>5.95</v>
      </c>
    </row>
    <row r="202" spans="2:26" ht="15.5" x14ac:dyDescent="0.35">
      <c r="C202" t="s">
        <v>199</v>
      </c>
      <c r="D202" s="5">
        <v>12780000000</v>
      </c>
      <c r="E202" s="5">
        <v>7050000000</v>
      </c>
      <c r="F202" s="6">
        <v>8310000000.000001</v>
      </c>
      <c r="G202" s="5">
        <v>5270000000</v>
      </c>
    </row>
    <row r="203" spans="2:26" ht="15.5" x14ac:dyDescent="0.35">
      <c r="C203" t="s">
        <v>200</v>
      </c>
      <c r="D203" s="6">
        <v>2.9500000000000002E-2</v>
      </c>
      <c r="E203" s="6">
        <v>1.41E-2</v>
      </c>
      <c r="F203" s="6">
        <v>2.2799999999999997E-2</v>
      </c>
      <c r="G203" s="6">
        <v>1.7500000000000002E-2</v>
      </c>
    </row>
    <row r="204" spans="2:26" ht="15.5" x14ac:dyDescent="0.35">
      <c r="C204" t="s">
        <v>201</v>
      </c>
      <c r="D204" s="6">
        <v>3.3099999999999997E-2</v>
      </c>
      <c r="E204" s="6">
        <v>1.5800000000000002E-2</v>
      </c>
      <c r="F204" s="6">
        <v>2.4900000000000002E-2</v>
      </c>
      <c r="G204" s="6">
        <v>1.9199999999999998E-2</v>
      </c>
    </row>
    <row r="205" spans="2:26" ht="15.5" x14ac:dyDescent="0.35">
      <c r="C205" t="s">
        <v>202</v>
      </c>
      <c r="D205" s="6">
        <v>3.4300000000000004E-2</v>
      </c>
      <c r="E205" s="6">
        <v>1.8600000000000002E-2</v>
      </c>
      <c r="F205" s="6">
        <v>2.2499999999999999E-2</v>
      </c>
      <c r="G205" s="6">
        <v>1.43E-2</v>
      </c>
    </row>
    <row r="206" spans="2:26" ht="15.5" x14ac:dyDescent="0.35">
      <c r="C206" t="s">
        <v>203</v>
      </c>
    </row>
    <row r="207" spans="2:26" ht="15.5" x14ac:dyDescent="0.35">
      <c r="C207" t="s">
        <v>204</v>
      </c>
      <c r="D207" s="5">
        <v>353000000000</v>
      </c>
      <c r="E207" s="5">
        <v>361000000000</v>
      </c>
      <c r="F207" s="5">
        <v>355000000000</v>
      </c>
      <c r="G207" s="5">
        <v>347000000000</v>
      </c>
    </row>
    <row r="208" spans="2:26" ht="15.5" x14ac:dyDescent="0.35">
      <c r="C208" t="s">
        <v>205</v>
      </c>
      <c r="D208" s="6">
        <v>0.49</v>
      </c>
      <c r="E208" s="6">
        <v>0.55000000000000004</v>
      </c>
      <c r="F208" s="6">
        <v>0.53</v>
      </c>
      <c r="G208" s="6">
        <v>0.61</v>
      </c>
    </row>
    <row r="209" spans="3:26" ht="15.5" x14ac:dyDescent="0.35">
      <c r="C209" t="s">
        <v>206</v>
      </c>
      <c r="D209" s="6">
        <v>812.25</v>
      </c>
      <c r="E209" s="6">
        <v>830.36</v>
      </c>
      <c r="F209" s="6">
        <v>817.25</v>
      </c>
      <c r="G209" s="6">
        <v>797.76</v>
      </c>
    </row>
    <row r="210" spans="3:26" ht="15.5" x14ac:dyDescent="0.35">
      <c r="C210" t="s">
        <v>207</v>
      </c>
      <c r="D210" s="6">
        <v>0.49</v>
      </c>
      <c r="E210" s="6">
        <v>0.55000000000000004</v>
      </c>
      <c r="F210" s="6">
        <v>0.53</v>
      </c>
      <c r="G210" s="6">
        <v>0.61</v>
      </c>
    </row>
    <row r="211" spans="3:26" ht="15.5" x14ac:dyDescent="0.35">
      <c r="C211" t="s">
        <v>208</v>
      </c>
      <c r="D211" s="6">
        <v>812.25</v>
      </c>
      <c r="E211" s="6">
        <v>830.36</v>
      </c>
      <c r="F211" s="6">
        <v>817.25</v>
      </c>
      <c r="G211" s="6">
        <v>797.76</v>
      </c>
    </row>
    <row r="212" spans="3:26" ht="15.5" x14ac:dyDescent="0.35">
      <c r="C212" t="s">
        <v>209</v>
      </c>
    </row>
    <row r="213" spans="3:26" ht="15.5" x14ac:dyDescent="0.35">
      <c r="C213" t="s">
        <v>210</v>
      </c>
    </row>
    <row r="214" spans="3:26" ht="15.5" x14ac:dyDescent="0.35">
      <c r="C214" t="s">
        <v>211</v>
      </c>
      <c r="D214" s="5">
        <v>345000000000</v>
      </c>
      <c r="E214" s="5">
        <v>353000000000</v>
      </c>
      <c r="F214" s="5">
        <v>347000000000</v>
      </c>
      <c r="G214" s="5">
        <v>339000000000</v>
      </c>
    </row>
    <row r="215" spans="3:26" ht="15.5" x14ac:dyDescent="0.35">
      <c r="C215" t="s">
        <v>24</v>
      </c>
    </row>
    <row r="216" spans="3:26" ht="15.5" x14ac:dyDescent="0.35">
      <c r="C216" t="s">
        <v>21</v>
      </c>
      <c r="D216" s="5">
        <v>-88000000000</v>
      </c>
      <c r="E216" s="5">
        <v>-65000000000</v>
      </c>
      <c r="F216" s="5">
        <v>-58000000000</v>
      </c>
      <c r="G216" s="5">
        <v>-58000000000</v>
      </c>
    </row>
    <row r="217" spans="3:26" ht="15.5" x14ac:dyDescent="0.35">
      <c r="C217" t="s">
        <v>212</v>
      </c>
      <c r="D217" s="5">
        <v>183000000000</v>
      </c>
      <c r="E217" s="5">
        <v>150000000000</v>
      </c>
      <c r="F217" s="5">
        <v>144000000000</v>
      </c>
      <c r="G217" s="5">
        <v>137000000000</v>
      </c>
    </row>
    <row r="218" spans="3:26" ht="15.5" x14ac:dyDescent="0.35">
      <c r="C218" t="s">
        <v>213</v>
      </c>
      <c r="D218" s="5">
        <v>18000000000</v>
      </c>
      <c r="E218" s="5">
        <v>5000000000</v>
      </c>
      <c r="F218" s="5">
        <v>-3000000000</v>
      </c>
      <c r="G218" s="5">
        <v>8000000000</v>
      </c>
    </row>
    <row r="219" spans="3:26" ht="15.5" x14ac:dyDescent="0.35">
      <c r="C219" t="s">
        <v>214</v>
      </c>
      <c r="D219" s="5">
        <v>0</v>
      </c>
      <c r="E219" s="5">
        <v>0</v>
      </c>
      <c r="F219" s="5">
        <v>0</v>
      </c>
      <c r="G219" s="5">
        <v>0</v>
      </c>
    </row>
    <row r="220" spans="3:26" ht="15.5" x14ac:dyDescent="0.35">
      <c r="C220" t="s">
        <v>13</v>
      </c>
      <c r="D220" s="5">
        <v>18000000000</v>
      </c>
      <c r="E220" s="5">
        <v>5000000000</v>
      </c>
      <c r="F220" s="5">
        <v>-3000000000</v>
      </c>
      <c r="G220" s="5">
        <v>8000000000</v>
      </c>
    </row>
    <row r="221" spans="3:26" ht="15.5" x14ac:dyDescent="0.35">
      <c r="C221" t="s">
        <v>16</v>
      </c>
      <c r="D221" s="6">
        <v>42.21</v>
      </c>
      <c r="E221" s="6">
        <v>12.34</v>
      </c>
      <c r="F221" s="6">
        <v>-6.31</v>
      </c>
      <c r="G221" s="6">
        <v>18.52</v>
      </c>
    </row>
    <row r="222" spans="3:26" ht="15.5" x14ac:dyDescent="0.35">
      <c r="C222" t="s">
        <v>58</v>
      </c>
      <c r="I222" s="6">
        <v>77.739999999999995</v>
      </c>
      <c r="J222" s="6">
        <v>80.47</v>
      </c>
      <c r="K222" s="6">
        <v>44.62</v>
      </c>
      <c r="L222" s="6">
        <v>62.76</v>
      </c>
      <c r="M222" s="6">
        <v>55.08</v>
      </c>
      <c r="N222" s="6">
        <v>15.84</v>
      </c>
      <c r="O222" s="6">
        <v>70.400000000000006</v>
      </c>
      <c r="P222" s="6">
        <v>310.2</v>
      </c>
      <c r="Q222" s="6">
        <v>1806.85</v>
      </c>
      <c r="R222" s="6">
        <v>-2394.2600000000002</v>
      </c>
      <c r="S222" s="6">
        <v>-664.72</v>
      </c>
      <c r="T222" s="6">
        <v>-194.38</v>
      </c>
      <c r="U222" s="6">
        <v>402.59</v>
      </c>
      <c r="V222" s="6">
        <v>781.17</v>
      </c>
      <c r="W222" s="6">
        <v>532.67999999999995</v>
      </c>
      <c r="X222" s="6">
        <v>664.59</v>
      </c>
      <c r="Y222" s="6">
        <v>480.51</v>
      </c>
      <c r="Z222" s="6">
        <v>224.15</v>
      </c>
    </row>
    <row r="223" spans="3:26" ht="15.5" x14ac:dyDescent="0.35">
      <c r="C223" t="s">
        <v>72</v>
      </c>
      <c r="I223" s="6">
        <v>5.56</v>
      </c>
      <c r="J223" s="6">
        <v>4.95</v>
      </c>
      <c r="K223" s="6">
        <v>8.11</v>
      </c>
      <c r="L223" s="6">
        <v>6.21</v>
      </c>
      <c r="M223" s="6">
        <v>21.33</v>
      </c>
      <c r="N223" s="6">
        <v>15.4</v>
      </c>
      <c r="O223" s="6">
        <v>4.03</v>
      </c>
      <c r="P223" s="6">
        <v>3.21</v>
      </c>
      <c r="Q223" s="6">
        <v>0.72</v>
      </c>
      <c r="R223" s="6">
        <v>-2.2599999999999998</v>
      </c>
      <c r="S223" s="6">
        <v>-8.09</v>
      </c>
      <c r="T223" s="6">
        <v>-31.9</v>
      </c>
      <c r="U223" s="6">
        <v>12.42</v>
      </c>
      <c r="V223" s="6">
        <v>9.81</v>
      </c>
      <c r="W223" s="6">
        <v>4.13</v>
      </c>
      <c r="X223" s="6">
        <v>4.6900000000000004</v>
      </c>
      <c r="Y223" s="6">
        <v>2.29</v>
      </c>
      <c r="Z223" s="6">
        <v>4.91</v>
      </c>
    </row>
    <row r="224" spans="3:26" ht="15.5" x14ac:dyDescent="0.35">
      <c r="C224" t="s">
        <v>75</v>
      </c>
      <c r="I224" s="6">
        <v>1.1100000000000001</v>
      </c>
      <c r="J224" s="6">
        <v>1.1000000000000001</v>
      </c>
      <c r="K224" s="6">
        <v>1.1200000000000001</v>
      </c>
      <c r="L224" s="6">
        <v>0.96</v>
      </c>
      <c r="M224" s="6">
        <v>4.1500000000000004</v>
      </c>
      <c r="N224" s="6">
        <v>1.01</v>
      </c>
      <c r="O224" s="6">
        <v>1.37</v>
      </c>
      <c r="P224" s="6">
        <v>1.1100000000000001</v>
      </c>
      <c r="Q224" s="6">
        <v>1.35</v>
      </c>
      <c r="R224" s="6">
        <v>0.81</v>
      </c>
      <c r="S224" s="6">
        <v>1.47</v>
      </c>
      <c r="T224" s="6">
        <v>1.88</v>
      </c>
      <c r="U224" s="6">
        <v>1.38</v>
      </c>
      <c r="V224" s="6">
        <v>2.37</v>
      </c>
      <c r="W224" s="6">
        <v>0.74</v>
      </c>
      <c r="X224" s="6">
        <v>1.1100000000000001</v>
      </c>
      <c r="Y224" s="6">
        <v>0.4</v>
      </c>
      <c r="Z224" s="6">
        <v>0.39</v>
      </c>
    </row>
    <row r="225" spans="3:26" ht="15.5" x14ac:dyDescent="0.35">
      <c r="C225" t="s">
        <v>215</v>
      </c>
      <c r="I225" s="5">
        <v>28480000000</v>
      </c>
      <c r="J225" s="5">
        <v>22030000000</v>
      </c>
      <c r="K225" s="5">
        <v>17980000000</v>
      </c>
      <c r="L225" s="5">
        <v>26810000000</v>
      </c>
      <c r="M225" s="5">
        <v>10980000000</v>
      </c>
      <c r="N225" s="5">
        <v>6660000000</v>
      </c>
      <c r="O225" s="5">
        <v>4760000000</v>
      </c>
      <c r="P225" s="5">
        <v>12020000000</v>
      </c>
    </row>
    <row r="226" spans="3:26" ht="15.5" x14ac:dyDescent="0.35">
      <c r="C226" t="s">
        <v>216</v>
      </c>
      <c r="I226" s="6">
        <v>8.6999999999999994E-2</v>
      </c>
      <c r="J226" s="6">
        <v>9.1899999999999996E-2</v>
      </c>
      <c r="K226" s="6">
        <v>5.57E-2</v>
      </c>
      <c r="L226" s="6">
        <v>7.9000000000000001E-2</v>
      </c>
      <c r="M226" s="6">
        <v>7.5300000000000006E-2</v>
      </c>
      <c r="N226" s="6">
        <v>1.9900000000000001E-2</v>
      </c>
      <c r="O226" s="6">
        <v>9.2100000000000015E-2</v>
      </c>
      <c r="P226" s="6">
        <v>0.10929999999999999</v>
      </c>
      <c r="Q226" s="6">
        <v>0.71599999999999997</v>
      </c>
      <c r="R226" s="6">
        <v>-0.1065</v>
      </c>
      <c r="S226" s="6">
        <v>-4.36E-2</v>
      </c>
      <c r="T226" s="6">
        <v>-2.23E-2</v>
      </c>
      <c r="U226" s="6">
        <v>4.36E-2</v>
      </c>
      <c r="V226" s="6">
        <v>9.64E-2</v>
      </c>
      <c r="W226" s="6">
        <v>7.1900000000000006E-2</v>
      </c>
      <c r="X226" s="6">
        <v>9.3599999999999989E-2</v>
      </c>
      <c r="Y226" s="6">
        <v>7.400000000000001E-2</v>
      </c>
      <c r="Z226" s="6">
        <v>2.6000000000000002E-2</v>
      </c>
    </row>
    <row r="227" spans="3:26" ht="15.5" x14ac:dyDescent="0.35">
      <c r="C227" t="s">
        <v>217</v>
      </c>
      <c r="I227" s="6">
        <v>9.5100000000000004E-2</v>
      </c>
      <c r="J227" s="6">
        <v>0.10249999999999999</v>
      </c>
      <c r="K227" s="6">
        <v>6.1200000000000004E-2</v>
      </c>
      <c r="L227" s="6">
        <v>8.9800000000000005E-2</v>
      </c>
      <c r="M227" s="6">
        <v>8.4700000000000011E-2</v>
      </c>
      <c r="N227" s="6">
        <v>2.23E-2</v>
      </c>
      <c r="O227" s="6">
        <v>0.1012</v>
      </c>
      <c r="P227" s="6">
        <v>0.124</v>
      </c>
      <c r="Q227" s="6">
        <v>0.82940000000000003</v>
      </c>
      <c r="R227" s="6">
        <v>-0.76159999999999994</v>
      </c>
      <c r="S227" s="6">
        <v>-0.1192</v>
      </c>
      <c r="T227" s="6">
        <v>-2.9700000000000001E-2</v>
      </c>
      <c r="U227" s="6">
        <v>5.9699999999999996E-2</v>
      </c>
      <c r="V227" s="6">
        <v>0.1231</v>
      </c>
      <c r="W227" s="6">
        <v>9.5700000000000007E-2</v>
      </c>
      <c r="X227" s="6">
        <v>0.1321</v>
      </c>
      <c r="Y227" s="6">
        <v>0.11</v>
      </c>
      <c r="Z227" s="6">
        <v>5.7699999999999994E-2</v>
      </c>
    </row>
    <row r="228" spans="3:26" ht="15.5" x14ac:dyDescent="0.35">
      <c r="C228" t="s">
        <v>218</v>
      </c>
      <c r="I228" s="6">
        <v>7.7199999999999991E-2</v>
      </c>
      <c r="J228" s="6">
        <v>6.2699999999999992E-2</v>
      </c>
      <c r="K228" s="6">
        <v>5.3600000000000002E-2</v>
      </c>
      <c r="L228" s="6">
        <v>8.4900000000000003E-2</v>
      </c>
      <c r="M228" s="6">
        <v>3.2599999999999997E-2</v>
      </c>
      <c r="N228" s="6">
        <v>1.8700000000000001E-2</v>
      </c>
      <c r="O228" s="6">
        <v>1.29E-2</v>
      </c>
      <c r="P228" s="6">
        <v>4.2099999999999999E-2</v>
      </c>
      <c r="Q228" s="6">
        <v>0.82099999999999995</v>
      </c>
      <c r="R228" s="6">
        <v>-0.40110000000000001</v>
      </c>
      <c r="S228" s="6">
        <v>3.5099999999999999E-2</v>
      </c>
      <c r="T228" s="6">
        <v>-3.3E-3</v>
      </c>
      <c r="U228" s="6">
        <v>4.3700000000000003E-2</v>
      </c>
      <c r="V228" s="6">
        <v>8.7799999999999989E-2</v>
      </c>
      <c r="W228" s="6">
        <v>9.8400000000000001E-2</v>
      </c>
      <c r="X228" s="6">
        <v>9.0899999999999995E-2</v>
      </c>
      <c r="Y228" s="6">
        <v>7.8299999999999995E-2</v>
      </c>
      <c r="Z228" s="6">
        <v>0.12740000000000001</v>
      </c>
    </row>
    <row r="229" spans="3:26" ht="15.5" x14ac:dyDescent="0.35">
      <c r="C229" t="s">
        <v>219</v>
      </c>
      <c r="N229" s="6">
        <v>5803.68</v>
      </c>
      <c r="P229" s="6">
        <v>536.58000000000004</v>
      </c>
      <c r="Q229" s="6">
        <v>22.18</v>
      </c>
      <c r="R229" s="6">
        <v>-2.0299999999999998</v>
      </c>
      <c r="S229" s="6">
        <v>0.46</v>
      </c>
      <c r="T229" s="6">
        <v>-0.36</v>
      </c>
      <c r="U229" s="6">
        <v>8.59</v>
      </c>
      <c r="V229" s="6">
        <v>12.05</v>
      </c>
      <c r="W229" s="6">
        <v>39.979999999999997</v>
      </c>
      <c r="X229" s="6">
        <v>17.149999999999999</v>
      </c>
      <c r="Y229" s="6">
        <v>8.7200000000000006</v>
      </c>
      <c r="Z229" s="6">
        <v>1.71</v>
      </c>
    </row>
    <row r="230" spans="3:26" ht="15.5" x14ac:dyDescent="0.35">
      <c r="C230" t="s">
        <v>69</v>
      </c>
      <c r="I230" s="6">
        <v>0.53</v>
      </c>
      <c r="J230" s="6">
        <v>0.51</v>
      </c>
      <c r="K230" s="6">
        <v>0.5</v>
      </c>
      <c r="L230" s="6">
        <v>0.56000000000000005</v>
      </c>
      <c r="M230" s="6">
        <v>1.81</v>
      </c>
      <c r="N230" s="6">
        <v>0.34</v>
      </c>
      <c r="O230" s="6">
        <v>0.41</v>
      </c>
      <c r="P230" s="6">
        <v>0.4</v>
      </c>
      <c r="Q230" s="6">
        <v>0.6</v>
      </c>
      <c r="R230" s="6">
        <v>1.72</v>
      </c>
      <c r="S230" s="6">
        <v>0.96</v>
      </c>
      <c r="T230" s="6">
        <v>0.95</v>
      </c>
      <c r="U230" s="6">
        <v>0.74</v>
      </c>
      <c r="V230" s="6">
        <v>1.21</v>
      </c>
      <c r="W230" s="6">
        <v>0.4</v>
      </c>
      <c r="X230" s="6">
        <v>0.62</v>
      </c>
      <c r="Y230" s="6">
        <v>0.25</v>
      </c>
      <c r="Z230" s="6">
        <v>0.28000000000000003</v>
      </c>
    </row>
    <row r="231" spans="3:26" ht="15.5" x14ac:dyDescent="0.35">
      <c r="C231" t="s">
        <v>66</v>
      </c>
      <c r="I231" s="6">
        <v>817.25</v>
      </c>
      <c r="J231" s="6">
        <v>785.36</v>
      </c>
      <c r="K231" s="6">
        <v>729.1</v>
      </c>
      <c r="L231" s="6">
        <v>698.74</v>
      </c>
      <c r="M231" s="6">
        <v>649.94000000000005</v>
      </c>
      <c r="N231" s="6">
        <v>710.98</v>
      </c>
      <c r="O231" s="6">
        <v>695.3</v>
      </c>
      <c r="P231" s="6">
        <v>2501.39</v>
      </c>
      <c r="Q231" s="6">
        <v>2178.46</v>
      </c>
      <c r="R231" s="6">
        <v>3143.66</v>
      </c>
      <c r="S231" s="6">
        <v>5578.31</v>
      </c>
      <c r="T231" s="6">
        <v>6554.35</v>
      </c>
      <c r="U231" s="6">
        <v>6748.73</v>
      </c>
      <c r="V231" s="6">
        <v>6346.15</v>
      </c>
      <c r="W231" s="6">
        <v>5564.98</v>
      </c>
      <c r="X231" s="6">
        <v>5032.3</v>
      </c>
      <c r="Y231" s="6">
        <v>4367.71</v>
      </c>
      <c r="Z231" s="6">
        <v>3887.21</v>
      </c>
    </row>
    <row r="232" spans="3:26" ht="15.5" x14ac:dyDescent="0.35">
      <c r="C232" t="s">
        <v>220</v>
      </c>
      <c r="I232" s="6">
        <v>0.53</v>
      </c>
      <c r="J232" s="6">
        <v>0.51</v>
      </c>
      <c r="K232" s="6">
        <v>0.5</v>
      </c>
      <c r="L232" s="6">
        <v>0.56000000000000005</v>
      </c>
      <c r="M232" s="6">
        <v>1.81</v>
      </c>
      <c r="N232" s="6">
        <v>0.34</v>
      </c>
      <c r="O232" s="6">
        <v>0.41</v>
      </c>
      <c r="P232" s="6">
        <v>0.4</v>
      </c>
      <c r="Q232" s="6">
        <v>0.6</v>
      </c>
      <c r="R232" s="6">
        <v>1.82</v>
      </c>
      <c r="S232" s="6">
        <v>0.98</v>
      </c>
      <c r="T232" s="6">
        <v>0.95</v>
      </c>
      <c r="U232" s="6">
        <v>0.74</v>
      </c>
      <c r="V232" s="6">
        <v>1.21</v>
      </c>
      <c r="W232" s="6">
        <v>0.4</v>
      </c>
      <c r="X232" s="6">
        <v>0.62</v>
      </c>
      <c r="Y232" s="6">
        <v>0.25</v>
      </c>
      <c r="Z232" s="6">
        <v>0.28000000000000003</v>
      </c>
    </row>
    <row r="233" spans="3:26" ht="15.5" x14ac:dyDescent="0.35">
      <c r="C233" t="s">
        <v>221</v>
      </c>
      <c r="I233" s="6">
        <v>817.25</v>
      </c>
      <c r="J233" s="6">
        <v>785.36</v>
      </c>
      <c r="K233" s="6">
        <v>729.1</v>
      </c>
      <c r="L233" s="6">
        <v>698.74</v>
      </c>
      <c r="M233" s="6">
        <v>649.94000000000005</v>
      </c>
      <c r="N233" s="6">
        <v>710.98</v>
      </c>
      <c r="O233" s="6">
        <v>695.3</v>
      </c>
      <c r="P233" s="6">
        <v>2501.39</v>
      </c>
      <c r="Q233" s="6">
        <v>2178.46</v>
      </c>
      <c r="R233" s="6">
        <v>2969.59</v>
      </c>
      <c r="S233" s="6">
        <v>5514.05</v>
      </c>
      <c r="T233" s="6">
        <v>6554.35</v>
      </c>
      <c r="U233" s="6">
        <v>6748.73</v>
      </c>
      <c r="V233" s="6">
        <v>6346.15</v>
      </c>
      <c r="W233" s="6">
        <v>5564.98</v>
      </c>
      <c r="X233" s="6">
        <v>5032.3</v>
      </c>
      <c r="Y233" s="6">
        <v>4367.71</v>
      </c>
      <c r="Z233" s="6">
        <v>3887.21</v>
      </c>
    </row>
    <row r="234" spans="3:26" ht="15.5" x14ac:dyDescent="0.35">
      <c r="C234" t="s">
        <v>222</v>
      </c>
      <c r="K234" s="5">
        <v>0</v>
      </c>
      <c r="M234" s="5">
        <v>0</v>
      </c>
      <c r="P234" s="5">
        <v>0</v>
      </c>
      <c r="Q234" s="5">
        <v>0</v>
      </c>
      <c r="R234" s="5">
        <v>7000000000</v>
      </c>
      <c r="S234" s="5">
        <v>11000000000</v>
      </c>
      <c r="T234" s="5">
        <v>6000000000</v>
      </c>
      <c r="U234" s="5">
        <v>6000000000</v>
      </c>
      <c r="V234" s="5">
        <v>5000000000</v>
      </c>
      <c r="W234" s="5">
        <v>7000000000</v>
      </c>
      <c r="X234" s="5">
        <v>11000000000</v>
      </c>
      <c r="Y234" s="5">
        <v>14000000000</v>
      </c>
      <c r="Z234" s="5">
        <v>21000000000</v>
      </c>
    </row>
    <row r="235" spans="3:26" ht="15.5" x14ac:dyDescent="0.35">
      <c r="C235" t="s">
        <v>223</v>
      </c>
      <c r="Q235" s="5">
        <v>0</v>
      </c>
      <c r="R235" s="5">
        <v>149000000000</v>
      </c>
      <c r="S235" s="5">
        <v>16000000000</v>
      </c>
    </row>
    <row r="236" spans="3:26" ht="15.5" x14ac:dyDescent="0.35">
      <c r="C236" t="s">
        <v>26</v>
      </c>
      <c r="K236" s="5">
        <v>0</v>
      </c>
      <c r="M236" s="5">
        <v>0</v>
      </c>
      <c r="P236" s="5">
        <v>0</v>
      </c>
      <c r="Q236" s="5">
        <v>0</v>
      </c>
      <c r="R236" s="5">
        <v>156000000000</v>
      </c>
      <c r="S236" s="5">
        <v>27000000000</v>
      </c>
      <c r="T236" s="5">
        <v>6000000000</v>
      </c>
      <c r="U236" s="5">
        <v>6000000000</v>
      </c>
      <c r="V236" s="5">
        <v>5000000000</v>
      </c>
      <c r="W236" s="5">
        <v>7000000000</v>
      </c>
      <c r="X236" s="5">
        <v>11000000000</v>
      </c>
      <c r="Y236" s="5">
        <v>14000000000</v>
      </c>
      <c r="Z236" s="5">
        <v>21000000000</v>
      </c>
    </row>
    <row r="237" spans="3:26" ht="15.5" x14ac:dyDescent="0.35">
      <c r="C237" t="s">
        <v>23</v>
      </c>
      <c r="I237" s="5">
        <v>-58000000000</v>
      </c>
      <c r="J237" s="5">
        <v>-68000000000</v>
      </c>
      <c r="K237" s="5">
        <v>-35000000000</v>
      </c>
      <c r="L237" s="5">
        <v>-14000000000</v>
      </c>
      <c r="M237" s="5">
        <v>-46000000000</v>
      </c>
      <c r="N237" s="5">
        <v>-98000000000</v>
      </c>
      <c r="O237" s="5">
        <v>-80000000000</v>
      </c>
      <c r="P237" s="5">
        <v>-60000000000</v>
      </c>
      <c r="Q237" s="5">
        <v>-31000000000</v>
      </c>
      <c r="R237" s="5">
        <v>65000000000</v>
      </c>
      <c r="S237" s="5">
        <v>-29000000000</v>
      </c>
      <c r="T237" s="5">
        <v>-2000000000</v>
      </c>
      <c r="U237" s="5">
        <v>-46000000000</v>
      </c>
      <c r="V237" s="5">
        <v>-44000000000</v>
      </c>
      <c r="W237" s="5">
        <v>-30000000000</v>
      </c>
      <c r="X237" s="5">
        <v>-28000000000</v>
      </c>
      <c r="Y237" s="5">
        <v>-4000000000</v>
      </c>
      <c r="Z237" s="5">
        <v>0</v>
      </c>
    </row>
    <row r="238" spans="3:26" ht="15.5" x14ac:dyDescent="0.35">
      <c r="C238" t="s">
        <v>224</v>
      </c>
      <c r="I238" s="5">
        <v>144000000000</v>
      </c>
      <c r="J238" s="5">
        <v>132000000000</v>
      </c>
      <c r="K238" s="5">
        <v>119000000000</v>
      </c>
      <c r="L238" s="5">
        <v>107000000000</v>
      </c>
      <c r="M238" s="5">
        <v>96000000000</v>
      </c>
      <c r="N238" s="5">
        <v>135000000000</v>
      </c>
      <c r="O238" s="5">
        <v>130000000000</v>
      </c>
      <c r="P238" s="5">
        <v>120000000000</v>
      </c>
      <c r="Q238" s="5">
        <v>108000000000</v>
      </c>
      <c r="R238" s="5">
        <v>-75000000000</v>
      </c>
      <c r="S238" s="5">
        <v>-38000000000</v>
      </c>
      <c r="T238" s="5">
        <v>46000000000</v>
      </c>
      <c r="U238" s="5">
        <v>70000000000</v>
      </c>
      <c r="V238" s="5">
        <v>63000000000</v>
      </c>
      <c r="W238" s="5">
        <v>67000000000</v>
      </c>
      <c r="X238" s="5">
        <v>61000000000</v>
      </c>
      <c r="Y238" s="5">
        <v>53000000000</v>
      </c>
      <c r="Z238" s="5">
        <v>29000000000</v>
      </c>
    </row>
    <row r="239" spans="3:26" ht="15.5" x14ac:dyDescent="0.35">
      <c r="C239" t="s">
        <v>225</v>
      </c>
      <c r="I239" s="5">
        <v>-1000000000</v>
      </c>
      <c r="J239" s="5">
        <v>39000000000</v>
      </c>
      <c r="K239" s="5">
        <v>22000000000</v>
      </c>
      <c r="L239" s="5">
        <v>-20000000000</v>
      </c>
      <c r="M239" s="5">
        <v>2000000000</v>
      </c>
      <c r="N239" s="5">
        <v>16000000000</v>
      </c>
      <c r="O239" s="5">
        <v>16000000000</v>
      </c>
      <c r="P239" s="5">
        <v>-15000000000</v>
      </c>
      <c r="Q239" s="5">
        <v>-4000000000</v>
      </c>
      <c r="R239" s="5">
        <v>-17000000000</v>
      </c>
      <c r="S239" s="5">
        <v>46000000000</v>
      </c>
      <c r="T239" s="5">
        <v>-19000000000</v>
      </c>
      <c r="U239" s="5">
        <v>-8000000000</v>
      </c>
      <c r="V239" s="5">
        <v>7000000000</v>
      </c>
      <c r="W239" s="5">
        <v>4000000000</v>
      </c>
      <c r="X239" s="5">
        <v>18000000000</v>
      </c>
      <c r="Y239" s="5">
        <v>1000000000</v>
      </c>
      <c r="Z239" s="5">
        <v>-26000000000</v>
      </c>
    </row>
    <row r="240" spans="3:26" ht="15.5" x14ac:dyDescent="0.35">
      <c r="C240" t="s">
        <v>226</v>
      </c>
      <c r="I240" s="5">
        <v>0</v>
      </c>
      <c r="J240" s="5">
        <v>-2000000000</v>
      </c>
      <c r="K240" s="5">
        <v>0</v>
      </c>
      <c r="L240" s="5">
        <v>0</v>
      </c>
      <c r="M240" s="5">
        <v>-4000000000</v>
      </c>
      <c r="N240" s="5">
        <v>-1000000000</v>
      </c>
      <c r="O240" s="5">
        <v>-1000000000</v>
      </c>
      <c r="P240" s="5">
        <v>0</v>
      </c>
      <c r="Q240" s="5">
        <v>-2000000000</v>
      </c>
      <c r="R240" s="5">
        <v>-88000000000</v>
      </c>
      <c r="S240" s="5">
        <v>-69000000000</v>
      </c>
      <c r="T240" s="5">
        <v>-1000000000</v>
      </c>
      <c r="U240" s="5">
        <v>-1000000000</v>
      </c>
      <c r="V240" s="5">
        <v>-2000000000</v>
      </c>
      <c r="W240" s="5">
        <v>-1000000000</v>
      </c>
      <c r="X240" s="5">
        <v>-1000000000</v>
      </c>
      <c r="Y240" s="5">
        <v>0</v>
      </c>
      <c r="Z240" s="5">
        <v>0</v>
      </c>
    </row>
    <row r="241" spans="2:26" ht="15.5" x14ac:dyDescent="0.35">
      <c r="C241" t="s">
        <v>15</v>
      </c>
      <c r="I241" s="5">
        <v>-1000000000</v>
      </c>
      <c r="J241" s="5">
        <v>37000000000</v>
      </c>
      <c r="K241" s="5">
        <v>21000000000</v>
      </c>
      <c r="L241" s="5">
        <v>-20000000000</v>
      </c>
      <c r="M241" s="5">
        <v>-2000000000</v>
      </c>
      <c r="N241" s="5">
        <v>16000000000</v>
      </c>
      <c r="O241" s="5">
        <v>15000000000</v>
      </c>
      <c r="P241" s="5">
        <v>-15000000000</v>
      </c>
      <c r="Q241" s="5">
        <v>-5000000000</v>
      </c>
      <c r="R241" s="5">
        <v>-105000000000</v>
      </c>
      <c r="S241" s="5">
        <v>-23000000000</v>
      </c>
      <c r="T241" s="5">
        <v>-20000000000</v>
      </c>
      <c r="U241" s="5">
        <v>-9000000000</v>
      </c>
      <c r="V241" s="5">
        <v>5000000000</v>
      </c>
      <c r="W241" s="5">
        <v>3000000000</v>
      </c>
      <c r="X241" s="5">
        <v>17000000000</v>
      </c>
      <c r="Y241" s="5">
        <v>1000000000</v>
      </c>
      <c r="Z241" s="5">
        <v>-26000000000</v>
      </c>
    </row>
    <row r="242" spans="2:26" ht="15.5" x14ac:dyDescent="0.35">
      <c r="C242" t="s">
        <v>17</v>
      </c>
      <c r="I242" s="5">
        <v>-2</v>
      </c>
      <c r="J242" s="6">
        <v>86.2</v>
      </c>
      <c r="K242" s="6">
        <v>49.79</v>
      </c>
      <c r="L242" s="6">
        <v>-47.91</v>
      </c>
      <c r="M242" s="6">
        <v>-5.61</v>
      </c>
      <c r="N242" s="6">
        <v>36.86</v>
      </c>
      <c r="O242" s="6">
        <v>35.9</v>
      </c>
      <c r="P242" s="6">
        <v>-144.71</v>
      </c>
      <c r="Q242" s="6">
        <v>-49.57</v>
      </c>
      <c r="R242" s="6">
        <v>-4960.59</v>
      </c>
      <c r="S242" s="6">
        <v>-1062.2</v>
      </c>
      <c r="T242" s="6">
        <v>-933.52</v>
      </c>
      <c r="U242" s="6">
        <v>-408.42</v>
      </c>
      <c r="V242" s="6">
        <v>214.84</v>
      </c>
      <c r="W242" s="6">
        <v>154.47</v>
      </c>
      <c r="X242" s="6">
        <v>803.52</v>
      </c>
      <c r="Y242" s="6">
        <v>56.66</v>
      </c>
      <c r="Z242" s="6">
        <v>-1244.92</v>
      </c>
    </row>
    <row r="244" spans="2:26" ht="15.5" x14ac:dyDescent="0.35">
      <c r="B244" t="s">
        <v>227</v>
      </c>
      <c r="C244" t="s">
        <v>228</v>
      </c>
      <c r="D244" s="5">
        <v>11000000000</v>
      </c>
      <c r="E244" s="5">
        <v>6000000000</v>
      </c>
      <c r="F244" s="5">
        <v>9000000000</v>
      </c>
      <c r="G244" s="5">
        <v>7000000000</v>
      </c>
      <c r="H244" s="5">
        <v>34000000000</v>
      </c>
      <c r="I244" s="5">
        <v>33000000000</v>
      </c>
      <c r="J244" s="5">
        <v>34000000000</v>
      </c>
      <c r="K244" s="5">
        <v>19000000000</v>
      </c>
      <c r="L244" s="5">
        <v>27000000000</v>
      </c>
      <c r="M244" s="5">
        <v>23000000000</v>
      </c>
      <c r="N244" s="5">
        <v>7000000000</v>
      </c>
      <c r="O244" s="5">
        <v>30000000000</v>
      </c>
      <c r="P244" s="5">
        <v>33000000000</v>
      </c>
      <c r="Q244" s="5">
        <v>192000000000</v>
      </c>
    </row>
    <row r="245" spans="2:26" ht="15.5" x14ac:dyDescent="0.35">
      <c r="C245" t="s">
        <v>229</v>
      </c>
      <c r="H245" s="5">
        <v>45</v>
      </c>
      <c r="I245" s="5">
        <v>45</v>
      </c>
      <c r="J245" s="5">
        <v>45</v>
      </c>
      <c r="K245" s="5">
        <v>25</v>
      </c>
      <c r="L245" s="5">
        <v>15</v>
      </c>
      <c r="M245" s="5">
        <v>15</v>
      </c>
      <c r="N245" s="5">
        <v>117</v>
      </c>
    </row>
    <row r="246" spans="2:26" ht="15.5" x14ac:dyDescent="0.35">
      <c r="C246" t="s">
        <v>77</v>
      </c>
      <c r="H246" s="6">
        <v>0.56259999999999999</v>
      </c>
      <c r="I246" s="6">
        <v>0.57879999999999998</v>
      </c>
      <c r="J246" s="6">
        <v>0.55920000000000003</v>
      </c>
      <c r="K246" s="6">
        <v>0.56020000000000003</v>
      </c>
      <c r="L246" s="6">
        <v>0.23899999999999999</v>
      </c>
      <c r="M246" s="6">
        <v>0.27229999999999999</v>
      </c>
      <c r="N246" s="6">
        <v>7.3858000000000006</v>
      </c>
    </row>
    <row r="247" spans="2:26" ht="15.5" x14ac:dyDescent="0.35">
      <c r="C247" t="s">
        <v>230</v>
      </c>
      <c r="H247" s="6">
        <v>0.1032</v>
      </c>
      <c r="I247" s="6">
        <v>9.3000000000000013E-2</v>
      </c>
      <c r="J247" s="6">
        <v>0.1</v>
      </c>
      <c r="K247" s="6">
        <v>7.5800000000000006E-2</v>
      </c>
      <c r="L247" s="6">
        <v>3.7100000000000001E-2</v>
      </c>
      <c r="M247" s="6">
        <v>3.2500000000000001E-2</v>
      </c>
      <c r="N247" s="6">
        <v>0.18</v>
      </c>
    </row>
    <row r="248" spans="2:26" ht="15.5" x14ac:dyDescent="0.35">
      <c r="C248" t="s">
        <v>57</v>
      </c>
      <c r="D248" s="6">
        <v>26.89</v>
      </c>
      <c r="E248" s="6">
        <v>13.1</v>
      </c>
      <c r="F248" s="6">
        <v>20.34</v>
      </c>
      <c r="G248" s="6">
        <v>15.33</v>
      </c>
      <c r="H248" s="6">
        <v>79.989999999999995</v>
      </c>
      <c r="I248" s="6">
        <v>77.739999999999995</v>
      </c>
      <c r="J248" s="6">
        <v>80.47</v>
      </c>
      <c r="K248" s="6">
        <v>44.62</v>
      </c>
      <c r="L248" s="6">
        <v>62.76</v>
      </c>
      <c r="M248" s="6">
        <v>55.08</v>
      </c>
      <c r="N248" s="6">
        <v>15.84</v>
      </c>
      <c r="O248" s="6">
        <v>70.400000000000006</v>
      </c>
      <c r="P248" s="6">
        <v>77.55</v>
      </c>
      <c r="Q248" s="6">
        <v>451.71</v>
      </c>
    </row>
    <row r="249" spans="2:26" ht="15.5" x14ac:dyDescent="0.35">
      <c r="C249" t="s">
        <v>79</v>
      </c>
      <c r="H249" s="5">
        <v>45</v>
      </c>
      <c r="I249" s="5">
        <v>45</v>
      </c>
      <c r="J249" s="5">
        <v>45</v>
      </c>
      <c r="K249" s="5">
        <v>25</v>
      </c>
      <c r="L249" s="5">
        <v>15</v>
      </c>
      <c r="M249" s="5">
        <v>15</v>
      </c>
      <c r="N249" s="5">
        <v>117</v>
      </c>
    </row>
    <row r="250" spans="2:26" ht="15.5" x14ac:dyDescent="0.35">
      <c r="C250" t="s">
        <v>231</v>
      </c>
      <c r="H250" s="6">
        <v>0.56259999999999999</v>
      </c>
      <c r="I250" s="6">
        <v>0.57879999999999998</v>
      </c>
      <c r="J250" s="6">
        <v>0.55920000000000003</v>
      </c>
      <c r="K250" s="6">
        <v>0.56020000000000003</v>
      </c>
      <c r="L250" s="6">
        <v>0.23899999999999999</v>
      </c>
      <c r="M250" s="6">
        <v>0.27229999999999999</v>
      </c>
      <c r="N250" s="6">
        <v>7.3858000000000006</v>
      </c>
    </row>
    <row r="251" spans="2:26" ht="15.5" x14ac:dyDescent="0.35">
      <c r="C251" t="s">
        <v>232</v>
      </c>
      <c r="H251" s="6">
        <v>0.1032</v>
      </c>
      <c r="I251" s="6">
        <v>9.3000000000000013E-2</v>
      </c>
      <c r="J251" s="6">
        <v>0.1</v>
      </c>
      <c r="K251" s="6">
        <v>7.5800000000000006E-2</v>
      </c>
      <c r="L251" s="6">
        <v>3.7100000000000001E-2</v>
      </c>
      <c r="M251" s="6">
        <v>3.2500000000000001E-2</v>
      </c>
      <c r="N251" s="6">
        <v>0.18</v>
      </c>
    </row>
    <row r="252" spans="2:26" ht="15.5" x14ac:dyDescent="0.35">
      <c r="C252" t="s">
        <v>233</v>
      </c>
      <c r="D252" s="5">
        <v>59000000000</v>
      </c>
      <c r="E252" s="5">
        <v>42000000000</v>
      </c>
      <c r="F252" s="5">
        <v>40000000000</v>
      </c>
      <c r="G252" s="5">
        <v>35000000000</v>
      </c>
      <c r="H252" s="5">
        <v>202000000000</v>
      </c>
      <c r="I252" s="5">
        <v>166000000000</v>
      </c>
      <c r="J252" s="5">
        <v>154000000000</v>
      </c>
      <c r="K252" s="5">
        <v>137000000000</v>
      </c>
      <c r="L252" s="5">
        <v>173000000000</v>
      </c>
      <c r="M252" s="5">
        <v>120000000000</v>
      </c>
      <c r="N252" s="5">
        <v>103000000000</v>
      </c>
      <c r="O252" s="5">
        <v>88000000000</v>
      </c>
      <c r="P252" s="5">
        <v>95000000000</v>
      </c>
      <c r="Q252" s="5">
        <v>103000000000</v>
      </c>
    </row>
    <row r="253" spans="2:26" ht="15.5" x14ac:dyDescent="0.35">
      <c r="C253" t="s">
        <v>234</v>
      </c>
      <c r="H253" s="5">
        <v>45</v>
      </c>
      <c r="I253" s="5">
        <v>45</v>
      </c>
      <c r="J253" s="5">
        <v>45</v>
      </c>
      <c r="K253" s="5">
        <v>25</v>
      </c>
      <c r="L253" s="5">
        <v>15</v>
      </c>
      <c r="M253" s="5">
        <v>15</v>
      </c>
      <c r="N253" s="5">
        <v>117</v>
      </c>
    </row>
    <row r="254" spans="2:26" ht="15.5" x14ac:dyDescent="0.35">
      <c r="C254" t="s">
        <v>235</v>
      </c>
      <c r="H254" s="6">
        <v>0.56259999999999999</v>
      </c>
      <c r="I254" s="6">
        <v>0.57879999999999998</v>
      </c>
      <c r="J254" s="6">
        <v>0.55920000000000003</v>
      </c>
      <c r="K254" s="6">
        <v>0.56020000000000003</v>
      </c>
      <c r="L254" s="6">
        <v>0.23899999999999999</v>
      </c>
      <c r="M254" s="6">
        <v>0.27229999999999999</v>
      </c>
      <c r="N254" s="6">
        <v>7.3858000000000006</v>
      </c>
    </row>
    <row r="255" spans="2:26" ht="15.5" x14ac:dyDescent="0.35">
      <c r="C255" t="s">
        <v>236</v>
      </c>
      <c r="H255" s="6">
        <v>0.1032</v>
      </c>
      <c r="I255" s="6">
        <v>9.3000000000000013E-2</v>
      </c>
      <c r="J255" s="6">
        <v>0.1</v>
      </c>
      <c r="K255" s="6">
        <v>7.5800000000000006E-2</v>
      </c>
      <c r="L255" s="6">
        <v>3.7100000000000001E-2</v>
      </c>
      <c r="M255" s="6">
        <v>3.2500000000000001E-2</v>
      </c>
      <c r="N255" s="6">
        <v>0.18</v>
      </c>
    </row>
    <row r="256" spans="2:26" ht="15.5" x14ac:dyDescent="0.35">
      <c r="C256" t="s">
        <v>237</v>
      </c>
      <c r="I256" s="6">
        <v>5.45</v>
      </c>
    </row>
    <row r="257" spans="3:9" ht="15.5" x14ac:dyDescent="0.35">
      <c r="C257" t="s">
        <v>238</v>
      </c>
      <c r="I257" s="6">
        <v>5.76</v>
      </c>
    </row>
    <row r="258" spans="3:9" ht="15.5" x14ac:dyDescent="0.35">
      <c r="C258" t="s">
        <v>239</v>
      </c>
      <c r="I258" s="6">
        <v>6.95</v>
      </c>
    </row>
    <row r="259" spans="3:9" ht="15.5" x14ac:dyDescent="0.35">
      <c r="C259" t="s">
        <v>240</v>
      </c>
      <c r="I259" s="6">
        <v>0.1736</v>
      </c>
    </row>
    <row r="260" spans="3:9" ht="15.5" x14ac:dyDescent="0.35">
      <c r="C260" t="s">
        <v>241</v>
      </c>
      <c r="I260" s="6">
        <v>1.06</v>
      </c>
    </row>
    <row r="261" spans="3:9" ht="15.5" x14ac:dyDescent="0.35">
      <c r="C261" t="s">
        <v>242</v>
      </c>
      <c r="I261" s="6">
        <v>0.54</v>
      </c>
    </row>
    <row r="262" spans="3:9" ht="15.5" x14ac:dyDescent="0.35">
      <c r="C262" t="s">
        <v>243</v>
      </c>
      <c r="I262" s="6">
        <v>6.47</v>
      </c>
    </row>
    <row r="263" spans="3:9" ht="15.5" x14ac:dyDescent="0.35">
      <c r="C263" t="s">
        <v>244</v>
      </c>
      <c r="I263" s="6">
        <v>6.53</v>
      </c>
    </row>
    <row r="264" spans="3:9" ht="15.5" x14ac:dyDescent="0.35">
      <c r="C264" t="s">
        <v>245</v>
      </c>
      <c r="I264" s="6">
        <v>3.24</v>
      </c>
    </row>
    <row r="265" spans="3:9" ht="15.5" x14ac:dyDescent="0.35">
      <c r="C265" t="s">
        <v>246</v>
      </c>
      <c r="I265" s="6">
        <v>3.16</v>
      </c>
    </row>
    <row r="266" spans="3:9" ht="15.5" x14ac:dyDescent="0.35">
      <c r="C266" t="s">
        <v>247</v>
      </c>
      <c r="I266" s="6">
        <v>-1.7</v>
      </c>
    </row>
    <row r="267" spans="3:9" ht="15.5" x14ac:dyDescent="0.35">
      <c r="C267" t="s">
        <v>248</v>
      </c>
      <c r="I267" s="6">
        <v>0.78</v>
      </c>
    </row>
    <row r="268" spans="3:9" ht="15.5" x14ac:dyDescent="0.35">
      <c r="C268" t="s">
        <v>249</v>
      </c>
      <c r="I268" s="6">
        <v>75.67</v>
      </c>
    </row>
    <row r="269" spans="3:9" ht="15.5" x14ac:dyDescent="0.35">
      <c r="C269" t="s">
        <v>250</v>
      </c>
      <c r="I269" s="6">
        <v>79.989999999999995</v>
      </c>
    </row>
    <row r="270" spans="3:9" ht="15.5" x14ac:dyDescent="0.35">
      <c r="C270" t="s">
        <v>251</v>
      </c>
      <c r="I270" s="6">
        <v>412.34</v>
      </c>
    </row>
    <row r="271" spans="3:9" ht="15.5" x14ac:dyDescent="0.35">
      <c r="C271" t="s">
        <v>252</v>
      </c>
      <c r="D271" s="5">
        <v>206</v>
      </c>
    </row>
    <row r="272" spans="3:9" ht="15.5" x14ac:dyDescent="0.35">
      <c r="C272" t="s">
        <v>253</v>
      </c>
      <c r="I272" s="6">
        <v>812.25</v>
      </c>
    </row>
    <row r="273" spans="3:9" ht="15.5" x14ac:dyDescent="0.35">
      <c r="C273" t="s">
        <v>254</v>
      </c>
      <c r="I273" s="6">
        <v>66.75</v>
      </c>
    </row>
    <row r="274" spans="3:9" ht="15.5" x14ac:dyDescent="0.35">
      <c r="C274" t="s">
        <v>255</v>
      </c>
      <c r="D274" s="6">
        <v>8.74</v>
      </c>
    </row>
    <row r="275" spans="3:9" ht="15.5" x14ac:dyDescent="0.35">
      <c r="C275" t="s">
        <v>256</v>
      </c>
      <c r="D275" s="6">
        <v>6.8</v>
      </c>
    </row>
    <row r="276" spans="3:9" ht="15.5" x14ac:dyDescent="0.35">
      <c r="C276" t="s">
        <v>257</v>
      </c>
      <c r="D276" s="6">
        <v>0.1</v>
      </c>
    </row>
    <row r="277" spans="3:9" ht="15.5" x14ac:dyDescent="0.35">
      <c r="C277" t="s">
        <v>258</v>
      </c>
      <c r="D277" s="6">
        <v>1.1200000000000001</v>
      </c>
    </row>
    <row r="278" spans="3:9" ht="15.5" x14ac:dyDescent="0.35">
      <c r="C278" t="s">
        <v>13</v>
      </c>
      <c r="D278" s="5">
        <v>18000000000</v>
      </c>
    </row>
    <row r="279" spans="3:9" ht="15.5" x14ac:dyDescent="0.35">
      <c r="C279" t="s">
        <v>260</v>
      </c>
      <c r="I279" s="6">
        <v>16.53</v>
      </c>
    </row>
    <row r="280" spans="3:9" ht="15.5" x14ac:dyDescent="0.35">
      <c r="C280" t="s">
        <v>261</v>
      </c>
      <c r="I280" s="6">
        <v>8.3100000000000007E-2</v>
      </c>
    </row>
    <row r="281" spans="3:9" ht="15.5" x14ac:dyDescent="0.35">
      <c r="C281" t="s">
        <v>262</v>
      </c>
      <c r="I281" s="6">
        <v>9.3200000000000005E-2</v>
      </c>
    </row>
    <row r="282" spans="3:9" ht="15.5" x14ac:dyDescent="0.35">
      <c r="C282" t="s">
        <v>263</v>
      </c>
      <c r="I282" s="6">
        <v>8.8699999999999987E-2</v>
      </c>
    </row>
    <row r="283" spans="3:9" ht="15.5" x14ac:dyDescent="0.35">
      <c r="C283" t="s">
        <v>264</v>
      </c>
      <c r="I283" s="6">
        <v>7.51E-2</v>
      </c>
    </row>
    <row r="284" spans="3:9" ht="15.5" x14ac:dyDescent="0.35">
      <c r="C284" t="s">
        <v>265</v>
      </c>
      <c r="D284" s="6">
        <v>80.44</v>
      </c>
    </row>
    <row r="285" spans="3:9" ht="15.5" x14ac:dyDescent="0.35">
      <c r="C285" t="s">
        <v>266</v>
      </c>
      <c r="D285" s="6">
        <v>117.69</v>
      </c>
    </row>
    <row r="286" spans="3:9" ht="15.5" x14ac:dyDescent="0.35">
      <c r="C286" t="s">
        <v>267</v>
      </c>
      <c r="D286" s="6">
        <v>22.04</v>
      </c>
    </row>
    <row r="287" spans="3:9" ht="15.5" x14ac:dyDescent="0.35">
      <c r="C287" t="s">
        <v>268</v>
      </c>
      <c r="D287" s="6">
        <v>176.09</v>
      </c>
    </row>
    <row r="288" spans="3:9" ht="15.5" x14ac:dyDescent="0.35">
      <c r="C288" t="s">
        <v>269</v>
      </c>
      <c r="D288" s="6">
        <v>1.1299999999999999</v>
      </c>
    </row>
    <row r="289" spans="3:9" ht="15.5" x14ac:dyDescent="0.35">
      <c r="C289" t="s">
        <v>270</v>
      </c>
      <c r="I289" s="6">
        <v>0.45</v>
      </c>
    </row>
    <row r="290" spans="3:9" ht="15.5" x14ac:dyDescent="0.35">
      <c r="C290" t="s">
        <v>271</v>
      </c>
      <c r="I290" s="6">
        <v>2.31</v>
      </c>
    </row>
    <row r="291" spans="3:9" ht="15.5" x14ac:dyDescent="0.35">
      <c r="C291" t="s">
        <v>53</v>
      </c>
      <c r="I291" s="5">
        <v>185000000000</v>
      </c>
    </row>
    <row r="292" spans="3:9" ht="15.5" x14ac:dyDescent="0.35">
      <c r="C292" t="s">
        <v>272</v>
      </c>
      <c r="I292" s="5">
        <v>106000000000</v>
      </c>
    </row>
    <row r="293" spans="3:9" ht="15.5" x14ac:dyDescent="0.35">
      <c r="C293" t="s">
        <v>273</v>
      </c>
      <c r="I293" s="5">
        <v>425000000</v>
      </c>
    </row>
    <row r="294" spans="3:9" ht="15.5" x14ac:dyDescent="0.35">
      <c r="C294" t="s">
        <v>274</v>
      </c>
      <c r="I294" s="6">
        <v>0.17430000000000001</v>
      </c>
    </row>
    <row r="295" spans="3:9" ht="15.5" x14ac:dyDescent="0.35">
      <c r="C295" t="s">
        <v>275</v>
      </c>
      <c r="D295" s="6">
        <v>0.32630000000000003</v>
      </c>
    </row>
    <row r="296" spans="3:9" ht="15.5" x14ac:dyDescent="0.35">
      <c r="C296" t="s">
        <v>276</v>
      </c>
      <c r="D296" s="6">
        <v>0.2145</v>
      </c>
    </row>
    <row r="297" spans="3:9" ht="15.5" x14ac:dyDescent="0.35">
      <c r="C297" t="s">
        <v>277</v>
      </c>
      <c r="D297" s="6">
        <v>0.19489999999999999</v>
      </c>
    </row>
    <row r="298" spans="3:9" ht="15.5" x14ac:dyDescent="0.35">
      <c r="C298" t="s">
        <v>278</v>
      </c>
      <c r="D298" s="6">
        <v>0.12089999999999999</v>
      </c>
    </row>
    <row r="299" spans="3:9" ht="15.5" x14ac:dyDescent="0.35">
      <c r="C299" t="s">
        <v>279</v>
      </c>
      <c r="D299" s="6">
        <v>0.31090000000000001</v>
      </c>
    </row>
    <row r="300" spans="3:9" ht="15.5" x14ac:dyDescent="0.35">
      <c r="C300" t="s">
        <v>280</v>
      </c>
      <c r="D300" s="6">
        <v>-3.1899999999999998E-2</v>
      </c>
    </row>
    <row r="301" spans="3:9" ht="15.5" x14ac:dyDescent="0.35">
      <c r="C301" t="s">
        <v>281</v>
      </c>
      <c r="I301" s="5">
        <v>45</v>
      </c>
    </row>
    <row r="302" spans="3:9" ht="15.5" x14ac:dyDescent="0.35">
      <c r="C302" t="s">
        <v>282</v>
      </c>
      <c r="I302" s="5">
        <v>45</v>
      </c>
    </row>
    <row r="303" spans="3:9" ht="15.5" x14ac:dyDescent="0.35">
      <c r="C303" t="s">
        <v>283</v>
      </c>
      <c r="I303" s="6">
        <v>0.56259999999999999</v>
      </c>
    </row>
    <row r="304" spans="3:9" ht="15.5" x14ac:dyDescent="0.35">
      <c r="C304" t="s">
        <v>284</v>
      </c>
      <c r="I304" s="6">
        <v>0.1032</v>
      </c>
    </row>
    <row r="305" spans="3:9" ht="15.5" x14ac:dyDescent="0.35">
      <c r="C305" t="s">
        <v>285</v>
      </c>
      <c r="I305" t="s">
        <v>1296</v>
      </c>
    </row>
    <row r="306" spans="3:9" ht="15.5" x14ac:dyDescent="0.35">
      <c r="C306" t="s">
        <v>287</v>
      </c>
      <c r="I306" s="5">
        <v>6</v>
      </c>
    </row>
    <row r="307" spans="3:9" ht="15.5" x14ac:dyDescent="0.35">
      <c r="C307" t="s">
        <v>288</v>
      </c>
      <c r="I307" s="6">
        <v>0.65</v>
      </c>
    </row>
    <row r="308" spans="3:9" ht="15.5" x14ac:dyDescent="0.35">
      <c r="C308" t="s">
        <v>289</v>
      </c>
      <c r="I308" s="6">
        <v>0.19</v>
      </c>
    </row>
    <row r="309" spans="3:9" ht="15.5" x14ac:dyDescent="0.35">
      <c r="C309" t="s">
        <v>290</v>
      </c>
      <c r="I309" s="6">
        <v>0.88</v>
      </c>
    </row>
    <row r="310" spans="3:9" ht="15.5" x14ac:dyDescent="0.35">
      <c r="C310" t="s">
        <v>291</v>
      </c>
      <c r="I310" s="6">
        <v>0.9</v>
      </c>
    </row>
    <row r="311" spans="3:9" ht="15.5" x14ac:dyDescent="0.35">
      <c r="C311" t="s">
        <v>292</v>
      </c>
      <c r="I311" s="6">
        <v>0.56000000000000005</v>
      </c>
    </row>
    <row r="312" spans="3:9" ht="15.5" x14ac:dyDescent="0.35">
      <c r="C312" t="s">
        <v>293</v>
      </c>
      <c r="I312" s="6">
        <v>0.78</v>
      </c>
    </row>
    <row r="313" spans="3:9" ht="15.5" x14ac:dyDescent="0.35">
      <c r="C313" t="s">
        <v>294</v>
      </c>
      <c r="I313" s="6">
        <v>0.85</v>
      </c>
    </row>
    <row r="314" spans="3:9" ht="15.5" x14ac:dyDescent="0.35">
      <c r="C314" t="s">
        <v>295</v>
      </c>
      <c r="I314" s="5">
        <v>175000000000</v>
      </c>
    </row>
    <row r="315" spans="3:9" ht="15.5" x14ac:dyDescent="0.35">
      <c r="C315" t="s">
        <v>296</v>
      </c>
      <c r="I315" s="5">
        <v>57000000000</v>
      </c>
    </row>
    <row r="316" spans="3:9" ht="15.5" x14ac:dyDescent="0.35">
      <c r="C316" t="s">
        <v>297</v>
      </c>
      <c r="I316" s="5">
        <v>33000000000</v>
      </c>
    </row>
    <row r="317" spans="3:9" ht="15.5" x14ac:dyDescent="0.35">
      <c r="C317" t="s">
        <v>298</v>
      </c>
      <c r="I317" s="5">
        <v>32000000000</v>
      </c>
    </row>
    <row r="318" spans="3:9" ht="15.5" x14ac:dyDescent="0.35">
      <c r="C318" t="s">
        <v>299</v>
      </c>
      <c r="D318" s="5">
        <v>88000000000</v>
      </c>
    </row>
    <row r="319" spans="3:9" ht="15.5" x14ac:dyDescent="0.35">
      <c r="C319" t="s">
        <v>300</v>
      </c>
      <c r="D319" s="5">
        <v>387000000000</v>
      </c>
    </row>
    <row r="320" spans="3:9" ht="15.5" x14ac:dyDescent="0.35">
      <c r="C320" t="s">
        <v>301</v>
      </c>
      <c r="D320" s="5">
        <v>34000000000</v>
      </c>
    </row>
    <row r="321" spans="3:9" ht="15.5" x14ac:dyDescent="0.35">
      <c r="C321" t="s">
        <v>212</v>
      </c>
      <c r="D321" s="5">
        <v>183000000000</v>
      </c>
    </row>
    <row r="322" spans="3:9" ht="15.5" x14ac:dyDescent="0.35">
      <c r="C322" t="s">
        <v>211</v>
      </c>
      <c r="I322" s="5">
        <v>345000000000</v>
      </c>
    </row>
    <row r="323" spans="3:9" ht="15.5" x14ac:dyDescent="0.35">
      <c r="C323" t="s">
        <v>21</v>
      </c>
      <c r="D323" s="5">
        <v>-88000000000</v>
      </c>
    </row>
    <row r="324" spans="3:9" ht="15.5" x14ac:dyDescent="0.35">
      <c r="C324" t="s">
        <v>302</v>
      </c>
      <c r="I324" s="5">
        <v>353000000000</v>
      </c>
    </row>
    <row r="325" spans="3:9" ht="15.5" x14ac:dyDescent="0.35">
      <c r="C325" t="s">
        <v>303</v>
      </c>
      <c r="I325" s="5">
        <v>29000000000</v>
      </c>
    </row>
    <row r="326" spans="3:9" ht="15.5" x14ac:dyDescent="0.35">
      <c r="C326" t="s">
        <v>304</v>
      </c>
      <c r="I326" s="5">
        <v>35000000000</v>
      </c>
    </row>
    <row r="327" spans="3:9" ht="15.5" x14ac:dyDescent="0.35">
      <c r="C327" t="s">
        <v>305</v>
      </c>
      <c r="I327" s="5">
        <v>-19000000000</v>
      </c>
    </row>
    <row r="328" spans="3:9" ht="15.5" x14ac:dyDescent="0.35">
      <c r="C328" t="s">
        <v>306</v>
      </c>
      <c r="I328" s="5">
        <v>0</v>
      </c>
    </row>
    <row r="329" spans="3:9" ht="15.5" x14ac:dyDescent="0.35">
      <c r="C329" t="s">
        <v>307</v>
      </c>
      <c r="I329" s="5">
        <v>28000000000</v>
      </c>
    </row>
  </sheetData>
  <pageMargins left="0.7" right="0.7" top="0.75" bottom="0.75" header="0.3" footer="0.3"/>
  <ignoredErrors>
    <ignoredError sqref="A1:Z330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3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1298</v>
      </c>
      <c r="D2" s="2" vm="302">
        <f ca="1">IFERROR(_xlfn.STOCKHISTORY("XIDX:" &amp; $C$1, D3, , 0, 0, 1), "Libur")</f>
        <v>76</v>
      </c>
      <c r="E2" s="2" vm="225">
        <f ca="1">IFERROR(_xlfn.STOCKHISTORY("XIDX:" &amp; $C$1, E3, , 0, 0, 1), "Libur")</f>
        <v>56</v>
      </c>
      <c r="H2" s="2" vm="225">
        <f ca="1">IFERROR(INDEX(D2:G2,COUNT(D2:G2)),"")</f>
        <v>56</v>
      </c>
      <c r="I2" s="2" vm="205">
        <f t="shared" ref="I2:Z2" ca="1" si="0">IFERROR(_xlfn.STOCKHISTORY("XIDX:" &amp; $C$1, I1, , 0, 0, 1), "Libur")</f>
        <v>84</v>
      </c>
      <c r="J2" s="2" vm="168">
        <f t="shared" ca="1" si="0"/>
        <v>102</v>
      </c>
      <c r="K2" s="2" vm="32">
        <f t="shared" ca="1" si="0"/>
        <v>97</v>
      </c>
      <c r="L2" s="2" vm="226">
        <f t="shared" ca="1" si="0"/>
        <v>79</v>
      </c>
      <c r="M2" s="2" vm="178">
        <f t="shared" ca="1" si="0"/>
        <v>141</v>
      </c>
      <c r="N2" s="2" vm="77">
        <f t="shared" ca="1" si="0"/>
        <v>214</v>
      </c>
      <c r="O2" s="2" vm="303">
        <f t="shared" ca="1" si="0"/>
        <v>242</v>
      </c>
      <c r="P2" s="2" vm="304">
        <f t="shared" ca="1" si="0"/>
        <v>254</v>
      </c>
      <c r="Q2" s="2" vm="305">
        <f t="shared" ca="1" si="0"/>
        <v>488</v>
      </c>
      <c r="R2" s="2" vm="306">
        <f t="shared" ca="1" si="0"/>
        <v>720</v>
      </c>
      <c r="S2" s="2" vm="307">
        <f t="shared" ca="1" si="0"/>
        <v>1035</v>
      </c>
      <c r="T2" s="2" vm="308">
        <f t="shared" ca="1" si="0"/>
        <v>1020</v>
      </c>
      <c r="U2" s="2" vm="309">
        <f t="shared" ca="1" si="0"/>
        <v>910</v>
      </c>
      <c r="V2" s="2" vm="310">
        <f t="shared" ca="1" si="0"/>
        <v>1000</v>
      </c>
      <c r="W2" s="2" vm="311">
        <f t="shared" ca="1" si="0"/>
        <v>660</v>
      </c>
      <c r="X2" s="2" vm="120">
        <f t="shared" ca="1" si="0"/>
        <v>680</v>
      </c>
      <c r="Y2" s="2" vm="312">
        <f t="shared" ca="1" si="0"/>
        <v>484.8494</v>
      </c>
      <c r="Z2" s="2" vm="313">
        <f t="shared" ca="1" si="0"/>
        <v>760.548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1769264000000</v>
      </c>
      <c r="E4" s="2">
        <f>IFERROR(INDEX(E51:E500,MATCH($C$4,$C$51:$C$500,0)),"")</f>
        <v>1763791000000</v>
      </c>
      <c r="H4" s="2">
        <f>IFERROR(SUM(D4:G4)*(4/MAX(1,COUNT(D4:G4))),"")</f>
        <v>7066110000000</v>
      </c>
      <c r="I4" s="2">
        <f t="shared" ref="I4:Z4" si="1">IFERROR(INDEX(I51:I500,MATCH($C$4,$C$51:$C$500,0)),"")</f>
        <v>8843888000000</v>
      </c>
      <c r="J4" s="2">
        <f t="shared" si="1"/>
        <v>11347979000000</v>
      </c>
      <c r="K4" s="2">
        <f t="shared" si="1"/>
        <v>16846905000000</v>
      </c>
      <c r="L4" s="2">
        <f t="shared" si="1"/>
        <v>14674086000000</v>
      </c>
      <c r="M4" s="2">
        <f t="shared" si="1"/>
        <v>16138531000000</v>
      </c>
      <c r="N4" s="2">
        <f t="shared" si="1"/>
        <v>11810955000000</v>
      </c>
      <c r="O4" s="2">
        <f t="shared" si="1"/>
        <v>12177173000000</v>
      </c>
      <c r="P4" s="2">
        <f t="shared" si="1"/>
        <v>12282444000000</v>
      </c>
      <c r="Q4" s="2">
        <f t="shared" si="1"/>
        <v>10902928000000</v>
      </c>
      <c r="R4" s="2">
        <f t="shared" si="1"/>
        <v>10537827000000</v>
      </c>
      <c r="S4" s="2">
        <f t="shared" si="1"/>
        <v>8910177991351</v>
      </c>
      <c r="T4" s="2">
        <f t="shared" si="1"/>
        <v>11655041747007</v>
      </c>
      <c r="U4" s="2">
        <f t="shared" si="1"/>
        <v>6666214436739</v>
      </c>
      <c r="V4" s="2">
        <f t="shared" si="1"/>
        <v>6160214023204</v>
      </c>
      <c r="W4" s="2">
        <f t="shared" si="1"/>
        <v>4189580354855</v>
      </c>
      <c r="X4" s="2">
        <f t="shared" si="1"/>
        <v>3125312604025</v>
      </c>
      <c r="Y4" s="2">
        <f t="shared" si="1"/>
        <v>2565101010425</v>
      </c>
      <c r="Z4" s="2">
        <f t="shared" si="1"/>
        <v>2553306718090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637935000000</v>
      </c>
      <c r="E5" s="2">
        <f>IFERROR(INDEX(E51:E500,MATCH($C$5,$C$51:$C$500,0)),"")</f>
        <v>-338012000000</v>
      </c>
      <c r="H5" s="2">
        <f>IFERROR(SUM(D5:G5)*(4/MAX(1,COUNT(D5:G5))),"")</f>
        <v>599846000000</v>
      </c>
      <c r="I5" s="2">
        <f t="shared" ref="I5:Z5" si="2">IFERROR(INDEX(I51:I500,MATCH($C$5,$C$51:$C$500,0)),"")</f>
        <v>-8198000000</v>
      </c>
      <c r="J5" s="2">
        <f t="shared" si="2"/>
        <v>18791503000000</v>
      </c>
      <c r="K5" s="2">
        <f t="shared" si="2"/>
        <v>-14227000000</v>
      </c>
      <c r="L5" s="2">
        <f t="shared" si="2"/>
        <v>-3281757000000</v>
      </c>
      <c r="M5" s="2">
        <f t="shared" si="2"/>
        <v>-1788197000000</v>
      </c>
      <c r="N5" s="2">
        <f t="shared" si="2"/>
        <v>-8702836000000</v>
      </c>
      <c r="O5" s="2">
        <f t="shared" si="2"/>
        <v>-2202399000000</v>
      </c>
      <c r="P5" s="2">
        <f t="shared" si="2"/>
        <v>-2077684000000</v>
      </c>
      <c r="Q5" s="2">
        <f t="shared" si="2"/>
        <v>1605347000000</v>
      </c>
      <c r="R5" s="2">
        <f t="shared" si="2"/>
        <v>1279844000000</v>
      </c>
      <c r="S5" s="2">
        <f t="shared" si="2"/>
        <v>148483248571</v>
      </c>
      <c r="T5" s="2">
        <f t="shared" si="2"/>
        <v>2408953261669</v>
      </c>
      <c r="U5" s="2">
        <f t="shared" si="2"/>
        <v>1311886960187</v>
      </c>
      <c r="V5" s="2">
        <f t="shared" si="2"/>
        <v>2219922715582</v>
      </c>
      <c r="W5" s="2">
        <f t="shared" si="2"/>
        <v>474105255477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31360781000000</v>
      </c>
      <c r="E6" s="2">
        <f>IFERROR(INDEX(E51:E500,MATCH($C$6,$C$51:$C$500,0)),"")</f>
        <v>30713234000000</v>
      </c>
      <c r="H6" s="2">
        <f>IFERROR(INDEX(D6:G6,COUNT(D6:G6)),"")</f>
        <v>30713234000000</v>
      </c>
      <c r="I6" s="2">
        <f t="shared" ref="I6:Z6" si="3">IFERROR(INDEX(I51:I500,MATCH($C$6,$C$51:$C$500,0)),"")</f>
        <v>31051015000000</v>
      </c>
      <c r="J6" s="2">
        <f t="shared" si="3"/>
        <v>30947069000000</v>
      </c>
      <c r="K6" s="2">
        <f t="shared" si="3"/>
        <v>19606431000000</v>
      </c>
      <c r="L6" s="2">
        <f t="shared" si="3"/>
        <v>19139891000000</v>
      </c>
      <c r="M6" s="2">
        <f t="shared" si="3"/>
        <v>22486009000000</v>
      </c>
      <c r="N6" s="2">
        <f t="shared" si="3"/>
        <v>23573655000000</v>
      </c>
      <c r="O6" s="2">
        <f t="shared" si="3"/>
        <v>34376339000000</v>
      </c>
      <c r="P6" s="2">
        <f t="shared" si="3"/>
        <v>25470018000000</v>
      </c>
      <c r="Q6" s="2">
        <f t="shared" si="3"/>
        <v>29860294000000</v>
      </c>
      <c r="R6" s="2">
        <f t="shared" si="3"/>
        <v>22075139000000</v>
      </c>
      <c r="S6" s="2">
        <f t="shared" si="3"/>
        <v>18916764558342</v>
      </c>
      <c r="T6" s="2">
        <f t="shared" si="3"/>
        <v>17646449043205</v>
      </c>
      <c r="U6" s="2">
        <f t="shared" si="3"/>
        <v>14177573305225</v>
      </c>
      <c r="V6" s="2">
        <f t="shared" si="3"/>
        <v>11470106390475</v>
      </c>
      <c r="W6" s="2">
        <f t="shared" si="3"/>
        <v>9409018194454</v>
      </c>
      <c r="X6" s="2">
        <f t="shared" si="3"/>
        <v>8179417320938</v>
      </c>
      <c r="Y6" s="2">
        <f t="shared" si="3"/>
        <v>5288931594918</v>
      </c>
      <c r="Z6" s="2">
        <f t="shared" si="3"/>
        <v>4859966328156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70.900000000000006</v>
      </c>
      <c r="E7" s="3">
        <f>IFERROR(INDEX(E51:E500,MATCH($C$7,$C$51:$C$500,0))/1000000000,"")</f>
        <v>70.900000000000006</v>
      </c>
      <c r="H7" s="3">
        <f>IFERROR(INDEX(D7:G7,COUNT(D7:G7)),"")</f>
        <v>70.900000000000006</v>
      </c>
      <c r="I7" s="3">
        <f t="shared" ref="I7:Z7" si="4">IFERROR(INDEX(I51:I500,MATCH($C$7,$C$51:$C$500,0))/1000000000,"")</f>
        <v>70.900000000000006</v>
      </c>
      <c r="J7" s="3">
        <f t="shared" si="4"/>
        <v>70.900000000000006</v>
      </c>
      <c r="K7" s="3">
        <f t="shared" si="4"/>
        <v>70.900000000000006</v>
      </c>
      <c r="L7" s="3">
        <f t="shared" si="4"/>
        <v>70.900000000000006</v>
      </c>
      <c r="M7" s="3">
        <f t="shared" si="4"/>
        <v>70.900000000000006</v>
      </c>
      <c r="N7" s="3">
        <f t="shared" si="4"/>
        <v>70.900000000000006</v>
      </c>
      <c r="O7" s="3">
        <f t="shared" si="4"/>
        <v>70.900000000000006</v>
      </c>
      <c r="P7" s="3">
        <f t="shared" si="4"/>
        <v>23.08</v>
      </c>
      <c r="Q7" s="3">
        <f t="shared" si="4"/>
        <v>23.08</v>
      </c>
      <c r="R7" s="3">
        <f t="shared" si="4"/>
        <v>23.08</v>
      </c>
      <c r="S7" s="3">
        <f t="shared" si="4"/>
        <v>23.08</v>
      </c>
      <c r="T7" s="3">
        <f t="shared" si="4"/>
        <v>23.08</v>
      </c>
      <c r="U7" s="3">
        <f t="shared" si="4"/>
        <v>23.08</v>
      </c>
      <c r="V7" s="3">
        <f t="shared" si="4"/>
        <v>23.08</v>
      </c>
      <c r="W7" s="3">
        <f t="shared" si="4"/>
        <v>23.08</v>
      </c>
      <c r="X7" s="3">
        <f t="shared" si="4"/>
        <v>21.63</v>
      </c>
      <c r="Y7" s="3">
        <f t="shared" si="4"/>
        <v>17.3</v>
      </c>
      <c r="Z7" s="3">
        <f t="shared" si="4"/>
        <v>17.3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195000000000</v>
      </c>
      <c r="E8" s="2">
        <f>IFERROR(INDEX(E51:E500,MATCH("Free cash flow (Quarter)",$C$51:$C$500,0)),"")</f>
        <v>-525000000000</v>
      </c>
      <c r="H8" s="2">
        <f>IFERROR(INDEX(D8:G8,COUNT(D8:G8)),"")</f>
        <v>-525000000000</v>
      </c>
      <c r="I8" s="2">
        <f t="shared" ref="I8:Z8" si="5">IFERROR(INDEX(I51:I500,MATCH($C$8,$C$51:$C$500,0)),"")</f>
        <v>-1861000000000</v>
      </c>
      <c r="J8" s="2">
        <f t="shared" si="5"/>
        <v>1252000000000</v>
      </c>
      <c r="K8" s="2">
        <f t="shared" si="5"/>
        <v>997000000000</v>
      </c>
      <c r="L8" s="2">
        <f t="shared" si="5"/>
        <v>-1123000000000</v>
      </c>
      <c r="M8" s="2">
        <f t="shared" si="5"/>
        <v>1257000000000</v>
      </c>
      <c r="N8" s="2">
        <f t="shared" si="5"/>
        <v>-2778000000000</v>
      </c>
      <c r="O8" s="2">
        <f t="shared" si="5"/>
        <v>-5212000000000</v>
      </c>
      <c r="P8" s="2">
        <f t="shared" si="5"/>
        <v>-2881000000000</v>
      </c>
      <c r="Q8" s="2">
        <f t="shared" si="5"/>
        <v>-5685000000000</v>
      </c>
      <c r="R8" s="2">
        <f t="shared" si="5"/>
        <v>-1134000000000</v>
      </c>
      <c r="S8" s="2">
        <f t="shared" si="5"/>
        <v>-3224000000000</v>
      </c>
      <c r="T8" s="2">
        <f t="shared" si="5"/>
        <v>64000000000</v>
      </c>
      <c r="U8" s="2">
        <f t="shared" si="5"/>
        <v>-3413000000000</v>
      </c>
      <c r="V8" s="2">
        <f t="shared" si="5"/>
        <v>326000000000</v>
      </c>
      <c r="W8" s="2">
        <f t="shared" si="5"/>
        <v>-50000000000</v>
      </c>
      <c r="X8" s="2">
        <f t="shared" si="5"/>
        <v>-1021000000000</v>
      </c>
      <c r="Y8" s="2">
        <f t="shared" si="5"/>
        <v>-49000000000</v>
      </c>
      <c r="Z8" s="2">
        <f t="shared" si="5"/>
        <v>-506000000000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2.75</v>
      </c>
      <c r="E9" s="3">
        <f>IFERROR(INDEX(E51:E500,MATCH("Free cash flow per share (Quarter)",$C$51:$C$500,0)),"")</f>
        <v>-7.41</v>
      </c>
      <c r="H9" s="3">
        <f>IFERROR(INDEX(D9:G9,COUNT(D9:G9)),"")</f>
        <v>-7.41</v>
      </c>
      <c r="I9" s="3">
        <f t="shared" ref="I9:Z9" si="6">IFERROR(INDEX(I51:I500,MATCH($C$9,$C$51:$C$500,0)),"")</f>
        <v>-26.25</v>
      </c>
      <c r="J9" s="3">
        <f t="shared" si="6"/>
        <v>17.66</v>
      </c>
      <c r="K9" s="3">
        <f t="shared" si="6"/>
        <v>14.06</v>
      </c>
      <c r="L9" s="3">
        <f t="shared" si="6"/>
        <v>-15.84</v>
      </c>
      <c r="M9" s="3">
        <f t="shared" si="6"/>
        <v>17.73</v>
      </c>
      <c r="N9" s="3">
        <f t="shared" si="6"/>
        <v>-39.18</v>
      </c>
      <c r="O9" s="3">
        <f t="shared" si="6"/>
        <v>-73.510000000000005</v>
      </c>
      <c r="P9" s="3">
        <f t="shared" si="6"/>
        <v>-124.84</v>
      </c>
      <c r="Q9" s="3">
        <f t="shared" si="6"/>
        <v>-246.34</v>
      </c>
      <c r="R9" s="3">
        <f t="shared" si="6"/>
        <v>-49.14</v>
      </c>
      <c r="S9" s="3">
        <f t="shared" si="6"/>
        <v>-139.69999999999999</v>
      </c>
      <c r="T9" s="3">
        <f t="shared" si="6"/>
        <v>2.75</v>
      </c>
      <c r="U9" s="3">
        <f t="shared" si="6"/>
        <v>-147.88999999999999</v>
      </c>
      <c r="V9" s="3">
        <f t="shared" si="6"/>
        <v>14.13</v>
      </c>
      <c r="W9" s="3">
        <f t="shared" si="6"/>
        <v>-2.16</v>
      </c>
      <c r="X9" s="3">
        <f t="shared" si="6"/>
        <v>-47.19</v>
      </c>
      <c r="Y9" s="3">
        <f t="shared" si="6"/>
        <v>-2.85</v>
      </c>
      <c r="Z9" s="3">
        <f t="shared" si="6"/>
        <v>-29.25</v>
      </c>
    </row>
    <row r="10" spans="1:26" ht="15.5" x14ac:dyDescent="0.35">
      <c r="C10" t="s">
        <v>18</v>
      </c>
      <c r="D10" s="3">
        <f ca="1">IFERROR(IF(D9=0,"",D2/D9),"")</f>
        <v>27.636363636363637</v>
      </c>
      <c r="E10" s="3">
        <f ca="1">IFERROR(IF(E9=0,"",E2/E9),"")</f>
        <v>-7.5573549257759787</v>
      </c>
      <c r="I10" s="3">
        <f t="shared" ref="I10:Z10" ca="1" si="7">IFERROR(IF(I9=0,"",I2/I9),"")</f>
        <v>-3.2</v>
      </c>
      <c r="J10" s="3">
        <f t="shared" ca="1" si="7"/>
        <v>5.7757644394110983</v>
      </c>
      <c r="K10" s="3">
        <f t="shared" ca="1" si="7"/>
        <v>6.8990042674253198</v>
      </c>
      <c r="L10" s="3">
        <f t="shared" ca="1" si="7"/>
        <v>-4.987373737373737</v>
      </c>
      <c r="M10" s="3">
        <f t="shared" ca="1" si="7"/>
        <v>7.9526226734348562</v>
      </c>
      <c r="N10" s="3">
        <f t="shared" ca="1" si="7"/>
        <v>-5.4619703930576824</v>
      </c>
      <c r="O10" s="3">
        <f t="shared" ca="1" si="7"/>
        <v>-3.2920691062440484</v>
      </c>
      <c r="P10" s="3">
        <f t="shared" ca="1" si="7"/>
        <v>-2.0346042934956743</v>
      </c>
      <c r="Q10" s="3">
        <f t="shared" ca="1" si="7"/>
        <v>-1.9810018673378258</v>
      </c>
      <c r="R10" s="3">
        <f t="shared" ca="1" si="7"/>
        <v>-14.652014652014651</v>
      </c>
      <c r="S10" s="3">
        <f t="shared" ca="1" si="7"/>
        <v>-7.4087329992841813</v>
      </c>
      <c r="T10" s="3">
        <f t="shared" ca="1" si="7"/>
        <v>370.90909090909093</v>
      </c>
      <c r="U10" s="3">
        <f t="shared" ca="1" si="7"/>
        <v>-6.1532219893163846</v>
      </c>
      <c r="V10" s="3">
        <f t="shared" ca="1" si="7"/>
        <v>70.771408351026182</v>
      </c>
      <c r="W10" s="3">
        <f t="shared" ca="1" si="7"/>
        <v>-305.55555555555554</v>
      </c>
      <c r="X10" s="3">
        <f t="shared" ca="1" si="7"/>
        <v>-14.409832591650774</v>
      </c>
      <c r="Y10" s="3">
        <f t="shared" ca="1" si="7"/>
        <v>-170.12259649122805</v>
      </c>
      <c r="Z10" s="3">
        <f t="shared" ca="1" si="7"/>
        <v>-26.001641025641025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1411564000000</v>
      </c>
      <c r="E11" s="2">
        <f>IFERROR(INDEX(E51:E500,MATCH($C$11,$C$51:$C$500,0)),"")</f>
        <v>1614517000000</v>
      </c>
      <c r="H11" s="2">
        <f>IFERROR(INDEX(D11:G11,COUNT(D11:G11)),"")</f>
        <v>1614517000000</v>
      </c>
      <c r="I11" s="2">
        <f t="shared" ref="I11:Z11" si="8">IFERROR(INDEX(I51:I500,MATCH($C$11,$C$51:$C$500,0)),"")</f>
        <v>1956313000000</v>
      </c>
      <c r="J11" s="2">
        <f t="shared" si="8"/>
        <v>5328028000000</v>
      </c>
      <c r="K11" s="2">
        <f t="shared" si="8"/>
        <v>2649845000000</v>
      </c>
      <c r="L11" s="2">
        <f t="shared" si="8"/>
        <v>2625920000000</v>
      </c>
      <c r="M11" s="2">
        <f t="shared" si="8"/>
        <v>4888494000000</v>
      </c>
      <c r="N11" s="2">
        <f t="shared" si="8"/>
        <v>2993464000000</v>
      </c>
      <c r="O11" s="2">
        <f t="shared" si="8"/>
        <v>4685129000000</v>
      </c>
      <c r="P11" s="2">
        <f t="shared" si="8"/>
        <v>1818430000000</v>
      </c>
      <c r="Q11" s="2">
        <f t="shared" si="8"/>
        <v>2538160000000</v>
      </c>
      <c r="R11" s="2">
        <f t="shared" si="8"/>
        <v>3249702000000</v>
      </c>
      <c r="S11" s="2">
        <f t="shared" si="8"/>
        <v>1839366003277</v>
      </c>
      <c r="T11" s="2">
        <f t="shared" si="8"/>
        <v>3529169475504</v>
      </c>
      <c r="U11" s="2">
        <f t="shared" si="8"/>
        <v>1855051780961</v>
      </c>
      <c r="V11" s="2">
        <f t="shared" si="8"/>
        <v>3337357407919</v>
      </c>
      <c r="W11" s="2">
        <f t="shared" si="8"/>
        <v>2174560697339</v>
      </c>
      <c r="X11" s="2">
        <f t="shared" si="8"/>
        <v>3660087191120</v>
      </c>
      <c r="Y11" s="2">
        <f t="shared" si="8"/>
        <v>1533259921843</v>
      </c>
      <c r="Z11" s="2">
        <f t="shared" si="8"/>
        <v>1699917347675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9406000000000</v>
      </c>
      <c r="E12" s="2">
        <f>IFERROR(INDEX(E51:E500,MATCH("Net Debt (Quarter)",$C$51:$C$500,0)),"")</f>
        <v>9150000000000</v>
      </c>
      <c r="H12" s="2">
        <f>IFERROR(INDEX(D12:G12,COUNT(D12:G12)),"")</f>
        <v>9150000000000</v>
      </c>
      <c r="I12" s="2">
        <f t="shared" ref="I12:Z12" si="9">IFERROR(INDEX(I51:I500,MATCH($C$12,$C$51:$C$500,0)),"")</f>
        <v>8553000000000</v>
      </c>
      <c r="J12" s="2">
        <f t="shared" si="9"/>
        <v>5315000000000</v>
      </c>
      <c r="K12" s="2">
        <f t="shared" si="9"/>
        <v>18193000000000</v>
      </c>
      <c r="L12" s="2">
        <f t="shared" si="9"/>
        <v>19193000000000</v>
      </c>
      <c r="M12" s="2">
        <f t="shared" si="9"/>
        <v>16742000000000</v>
      </c>
      <c r="N12" s="2">
        <f t="shared" si="9"/>
        <v>16193000000000</v>
      </c>
      <c r="O12" s="2">
        <f t="shared" si="9"/>
        <v>9544000000000</v>
      </c>
      <c r="P12" s="2">
        <f t="shared" si="9"/>
        <v>13899000000000</v>
      </c>
      <c r="Q12" s="2">
        <f t="shared" si="9"/>
        <v>11767000000000</v>
      </c>
      <c r="R12" s="2">
        <f t="shared" si="9"/>
        <v>10862000000000</v>
      </c>
      <c r="S12" s="2">
        <f t="shared" si="9"/>
        <v>10959000000000</v>
      </c>
      <c r="T12" s="2">
        <f t="shared" si="9"/>
        <v>6946000000000</v>
      </c>
      <c r="U12" s="2">
        <f t="shared" si="9"/>
        <v>6307000000000</v>
      </c>
      <c r="V12" s="2">
        <f t="shared" si="9"/>
        <v>2945000000000</v>
      </c>
      <c r="W12" s="2">
        <f t="shared" si="9"/>
        <v>1583000000000</v>
      </c>
      <c r="X12" s="2">
        <f t="shared" si="9"/>
        <v>-274000000000</v>
      </c>
      <c r="Y12" s="2">
        <f t="shared" si="9"/>
        <v>1374000000000</v>
      </c>
      <c r="Z12" s="2">
        <f t="shared" si="9"/>
        <v>1522000000000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10818000000000</v>
      </c>
      <c r="E13" s="2">
        <f>IFERROR(INDEX(E51:E500,MATCH("Total Debt (Quarter)",$C$51:$C$500,0)),"")</f>
        <v>10765000000000</v>
      </c>
      <c r="H13" s="2">
        <f>IFERROR(INDEX(D13:G13,COUNT(D13:G13)),"")</f>
        <v>10765000000000</v>
      </c>
      <c r="I13" s="2">
        <f t="shared" ref="I13:Z13" si="10">IFERROR(INDEX(I51:I500,MATCH($C$13,$C$51:$C$500,0)),"")</f>
        <v>10509000000000</v>
      </c>
      <c r="J13" s="2">
        <f t="shared" si="10"/>
        <v>10643000000000</v>
      </c>
      <c r="K13" s="2">
        <f t="shared" si="10"/>
        <v>20842000000000</v>
      </c>
      <c r="L13" s="2">
        <f t="shared" si="10"/>
        <v>21819000000000</v>
      </c>
      <c r="M13" s="2">
        <f t="shared" si="10"/>
        <v>21630000000000</v>
      </c>
      <c r="N13" s="2">
        <f t="shared" si="10"/>
        <v>19186000000000</v>
      </c>
      <c r="O13" s="2">
        <f t="shared" si="10"/>
        <v>14230000000000</v>
      </c>
      <c r="P13" s="2">
        <f t="shared" si="10"/>
        <v>15718000000000</v>
      </c>
      <c r="Q13" s="2">
        <f t="shared" si="10"/>
        <v>14305000000000</v>
      </c>
      <c r="R13" s="2">
        <f t="shared" si="10"/>
        <v>14112000000000</v>
      </c>
      <c r="S13" s="2">
        <f t="shared" si="10"/>
        <v>12798000000000</v>
      </c>
      <c r="T13" s="2">
        <f t="shared" si="10"/>
        <v>10475000000000</v>
      </c>
      <c r="U13" s="2">
        <f t="shared" si="10"/>
        <v>8163000000000</v>
      </c>
      <c r="V13" s="2">
        <f t="shared" si="10"/>
        <v>6283000000000</v>
      </c>
      <c r="W13" s="2">
        <f t="shared" si="10"/>
        <v>3758000000000</v>
      </c>
      <c r="X13" s="2">
        <f t="shared" si="10"/>
        <v>3386000000000</v>
      </c>
      <c r="Y13" s="2">
        <f t="shared" si="10"/>
        <v>2907000000000</v>
      </c>
      <c r="Z13" s="2">
        <f t="shared" si="10"/>
        <v>3222000000000</v>
      </c>
    </row>
    <row r="14" spans="1:26" ht="15.5" x14ac:dyDescent="0.35">
      <c r="C14" t="s">
        <v>27</v>
      </c>
      <c r="D14" s="2">
        <f>IFERROR(INDEX(D51:D500,MATCH($C$14,$C$51:$C$500,0)),"")</f>
        <v>-199564000000</v>
      </c>
      <c r="E14" s="2">
        <f>IFERROR(INDEX(E51:E500,MATCH($C$14,$C$51:$C$500,0)),"")</f>
        <v>-203783000000</v>
      </c>
      <c r="H14" s="2">
        <f>IFERROR(SUM(D14:G14)*(4/MAX(1,COUNT(D14:G14))),"")</f>
        <v>-806694000000</v>
      </c>
      <c r="I14" s="2">
        <f t="shared" ref="I14:Z14" si="11">IFERROR(INDEX(I51:I500,MATCH($C$14,$C$51:$C$500,0)),"")</f>
        <v>-825356000000</v>
      </c>
      <c r="J14" s="2">
        <f t="shared" si="11"/>
        <v>-1245965000000</v>
      </c>
      <c r="K14" s="2">
        <f t="shared" si="11"/>
        <v>-1818700000000</v>
      </c>
      <c r="L14" s="2">
        <f t="shared" si="11"/>
        <v>-1851616000000</v>
      </c>
      <c r="M14" s="2">
        <f t="shared" si="11"/>
        <v>-2519804000000</v>
      </c>
      <c r="N14" s="2">
        <f t="shared" si="11"/>
        <v>-1865013000000</v>
      </c>
      <c r="O14" s="2">
        <f t="shared" si="11"/>
        <v>-904143000000</v>
      </c>
      <c r="P14" s="2">
        <f t="shared" si="11"/>
        <v>-134073000000</v>
      </c>
      <c r="Q14" s="2">
        <f t="shared" si="11"/>
        <v>-132897000000</v>
      </c>
      <c r="R14" s="2">
        <f t="shared" si="11"/>
        <v>-240915000000</v>
      </c>
      <c r="S14" s="2">
        <f t="shared" si="11"/>
        <v>-177007309352</v>
      </c>
      <c r="T14" s="2">
        <f t="shared" si="11"/>
        <v>-122050717802</v>
      </c>
      <c r="U14" s="2">
        <f t="shared" si="11"/>
        <v>-26711729704</v>
      </c>
      <c r="V14" s="2">
        <f t="shared" si="11"/>
        <v>1632727916</v>
      </c>
      <c r="W14" s="2">
        <f t="shared" si="11"/>
        <v>-776546729</v>
      </c>
      <c r="X14" s="2">
        <f t="shared" si="11"/>
        <v>-21502225224</v>
      </c>
      <c r="Y14" s="2">
        <f t="shared" si="11"/>
        <v>10819166632</v>
      </c>
      <c r="Z14" s="2">
        <f t="shared" si="11"/>
        <v>14929059636</v>
      </c>
    </row>
    <row r="15" spans="1:26" ht="15.5" x14ac:dyDescent="0.35">
      <c r="C15" t="s">
        <v>28</v>
      </c>
      <c r="D15" s="2">
        <f>IFERROR(INDEX(D51:D500,MATCH($C$15,$C$51:$C$500,0)),"")</f>
        <v>-25238000000</v>
      </c>
      <c r="E15" s="2">
        <f>IFERROR(INDEX(E51:E500,MATCH($C$15,$C$51:$C$500,0)),"")</f>
        <v>-15013000000</v>
      </c>
      <c r="H15" s="2">
        <f>IFERROR(SUM(D15:G15)*(4/MAX(1,COUNT(D15:G15))),"")</f>
        <v>-80502000000</v>
      </c>
      <c r="I15" s="2">
        <f t="shared" ref="I15:Z15" si="12">IFERROR(INDEX(I51:I500,MATCH($C$15,$C$51:$C$500,0)),"")</f>
        <v>-97709000000</v>
      </c>
      <c r="J15" s="2">
        <f t="shared" si="12"/>
        <v>-363619000000</v>
      </c>
      <c r="K15" s="2">
        <f t="shared" si="12"/>
        <v>-611119000000</v>
      </c>
      <c r="L15" s="2">
        <f t="shared" si="12"/>
        <v>-433879000000</v>
      </c>
      <c r="M15" s="2">
        <f t="shared" si="12"/>
        <v>-514932000000</v>
      </c>
      <c r="N15" s="2">
        <f t="shared" si="12"/>
        <v>-326447000000</v>
      </c>
      <c r="O15" s="2">
        <f t="shared" si="12"/>
        <v>-396253000000</v>
      </c>
      <c r="P15" s="2">
        <f t="shared" si="12"/>
        <v>-397480000000</v>
      </c>
      <c r="Q15" s="2">
        <f t="shared" si="12"/>
        <v>-310145000000</v>
      </c>
      <c r="R15" s="2">
        <f t="shared" si="12"/>
        <v>-330373000000</v>
      </c>
      <c r="S15" s="2">
        <f t="shared" si="12"/>
        <v>-260709216880</v>
      </c>
      <c r="T15" s="2">
        <f t="shared" si="12"/>
        <v>-559762631282</v>
      </c>
      <c r="U15" s="2">
        <f t="shared" si="12"/>
        <v>-332339012284</v>
      </c>
      <c r="V15" s="2">
        <f t="shared" si="12"/>
        <v>-254241267447</v>
      </c>
      <c r="W15" s="2">
        <f t="shared" si="12"/>
        <v>-170715956132</v>
      </c>
      <c r="X15" s="2">
        <f t="shared" si="12"/>
        <v>-124732732990</v>
      </c>
      <c r="Y15" s="2">
        <f t="shared" si="12"/>
        <v>-90172627542</v>
      </c>
      <c r="Z15" s="2">
        <f t="shared" si="12"/>
        <v>-74827540819</v>
      </c>
    </row>
    <row r="16" spans="1:26" ht="15.5" x14ac:dyDescent="0.35">
      <c r="C16" t="s">
        <v>29</v>
      </c>
      <c r="D16" s="2">
        <f>IFERROR(INDEX(D51:D500,MATCH($C$16,$C$51:$C$500,0)),"")</f>
        <v>345944000000</v>
      </c>
      <c r="E16" s="2">
        <f>IFERROR(INDEX(E51:E500,MATCH($C$16,$C$51:$C$500,0)),"")</f>
        <v>137422000000</v>
      </c>
      <c r="H16" s="2">
        <f>IFERROR(SUM(D16:G16)*(4/MAX(1,COUNT(D16:G16))),"")</f>
        <v>966732000000</v>
      </c>
      <c r="I16" s="2">
        <f t="shared" ref="I16:Z16" si="13">IFERROR(INDEX(I51:I500,MATCH($C$16,$C$51:$C$500,0)),"")</f>
        <v>670254000000</v>
      </c>
      <c r="J16" s="2">
        <f t="shared" si="13"/>
        <v>19090744000000</v>
      </c>
      <c r="K16" s="2">
        <f t="shared" si="13"/>
        <v>1264818000000</v>
      </c>
      <c r="L16" s="2">
        <f t="shared" si="13"/>
        <v>-1893616000000</v>
      </c>
      <c r="M16" s="2">
        <f t="shared" si="13"/>
        <v>-1108251000000</v>
      </c>
      <c r="N16" s="2">
        <f t="shared" si="13"/>
        <v>-9310773000000</v>
      </c>
      <c r="O16" s="2">
        <f t="shared" si="13"/>
        <v>-1665165000000</v>
      </c>
      <c r="P16" s="2">
        <f t="shared" si="13"/>
        <v>2123565000000</v>
      </c>
      <c r="Q16" s="2">
        <f t="shared" si="13"/>
        <v>1167129000000</v>
      </c>
      <c r="R16" s="2">
        <f t="shared" si="13"/>
        <v>1557747000000</v>
      </c>
      <c r="S16" s="2">
        <f t="shared" si="13"/>
        <v>1284829851140</v>
      </c>
      <c r="T16" s="2">
        <f t="shared" si="13"/>
        <v>3694978541909</v>
      </c>
      <c r="U16" s="2">
        <f t="shared" si="13"/>
        <v>1924830226980</v>
      </c>
      <c r="V16" s="2">
        <f t="shared" si="13"/>
        <v>1577088286385</v>
      </c>
      <c r="W16" s="2">
        <f t="shared" si="13"/>
        <v>984810305058</v>
      </c>
      <c r="X16" s="2">
        <f t="shared" si="13"/>
        <v>719253651772</v>
      </c>
      <c r="Y16" s="2">
        <f t="shared" si="13"/>
        <v>526658019870</v>
      </c>
      <c r="Z16" s="2">
        <f t="shared" si="13"/>
        <v>471685528609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5388400000000</v>
      </c>
      <c r="E20" s="2">
        <f ca="1">IFERROR(E21*E2,"")</f>
        <v>3970400000000</v>
      </c>
      <c r="H20" s="2">
        <f t="shared" ref="H20:Z20" ca="1" si="14">IFERROR(H21*H2,"")</f>
        <v>3970400000000</v>
      </c>
      <c r="I20" s="2">
        <f t="shared" ca="1" si="14"/>
        <v>5955600000000</v>
      </c>
      <c r="J20" s="2">
        <f t="shared" ca="1" si="14"/>
        <v>7231800000000</v>
      </c>
      <c r="K20" s="2">
        <f t="shared" ca="1" si="14"/>
        <v>6877300000000</v>
      </c>
      <c r="L20" s="2">
        <f t="shared" ca="1" si="14"/>
        <v>5601100000000</v>
      </c>
      <c r="M20" s="2">
        <f t="shared" ca="1" si="14"/>
        <v>9996900000000</v>
      </c>
      <c r="N20" s="2">
        <f t="shared" ca="1" si="14"/>
        <v>15172600000000</v>
      </c>
      <c r="O20" s="2">
        <f t="shared" ca="1" si="14"/>
        <v>17157800000000</v>
      </c>
      <c r="P20" s="2">
        <f t="shared" ca="1" si="14"/>
        <v>5862320000000</v>
      </c>
      <c r="Q20" s="2">
        <f t="shared" ca="1" si="14"/>
        <v>11263040000000</v>
      </c>
      <c r="R20" s="2">
        <f t="shared" ca="1" si="14"/>
        <v>16617600000000</v>
      </c>
      <c r="S20" s="2">
        <f t="shared" ca="1" si="14"/>
        <v>23887800000000</v>
      </c>
      <c r="T20" s="2">
        <f t="shared" ca="1" si="14"/>
        <v>23541600000000</v>
      </c>
      <c r="U20" s="2">
        <f t="shared" ca="1" si="14"/>
        <v>21002800000000</v>
      </c>
      <c r="V20" s="2">
        <f t="shared" ca="1" si="14"/>
        <v>23080000000000</v>
      </c>
      <c r="W20" s="2">
        <f t="shared" ca="1" si="14"/>
        <v>15232800000000</v>
      </c>
      <c r="X20" s="2">
        <f t="shared" ca="1" si="14"/>
        <v>14708400000000</v>
      </c>
      <c r="Y20" s="2">
        <f t="shared" ca="1" si="14"/>
        <v>8387894620000</v>
      </c>
      <c r="Z20" s="2">
        <f t="shared" ca="1" si="14"/>
        <v>13157480400000</v>
      </c>
    </row>
    <row r="21" spans="1:26" ht="15.5" x14ac:dyDescent="0.35">
      <c r="C21" t="s">
        <v>12</v>
      </c>
      <c r="D21" s="2">
        <f>IFERROR(INDEX(D51:D500,MATCH($C$7,$C$51:$C$500,0)),"")</f>
        <v>70900000000</v>
      </c>
      <c r="E21" s="2">
        <f>IFERROR(INDEX(E51:E500,MATCH($C$7,$C$51:$C$500,0)),"")</f>
        <v>70900000000</v>
      </c>
      <c r="H21" s="2">
        <f>IFERROR(INDEX(D21:G21,COUNT(D21:G21)),"")</f>
        <v>70900000000</v>
      </c>
      <c r="I21" s="2">
        <f t="shared" ref="I21:Z21" si="15">IFERROR(INDEX(I51:I500,MATCH($C$7,$C$51:$C$500,0)),"")</f>
        <v>70900000000</v>
      </c>
      <c r="J21" s="2">
        <f t="shared" si="15"/>
        <v>70900000000</v>
      </c>
      <c r="K21" s="2">
        <f t="shared" si="15"/>
        <v>70900000000</v>
      </c>
      <c r="L21" s="2">
        <f t="shared" si="15"/>
        <v>70900000000</v>
      </c>
      <c r="M21" s="2">
        <f t="shared" si="15"/>
        <v>70900000000</v>
      </c>
      <c r="N21" s="2">
        <f t="shared" si="15"/>
        <v>70900000000</v>
      </c>
      <c r="O21" s="2">
        <f t="shared" si="15"/>
        <v>70900000000</v>
      </c>
      <c r="P21" s="2">
        <f t="shared" si="15"/>
        <v>23080000000</v>
      </c>
      <c r="Q21" s="2">
        <f t="shared" si="15"/>
        <v>23080000000</v>
      </c>
      <c r="R21" s="2">
        <f t="shared" si="15"/>
        <v>23080000000</v>
      </c>
      <c r="S21" s="2">
        <f t="shared" si="15"/>
        <v>23080000000</v>
      </c>
      <c r="T21" s="2">
        <f t="shared" si="15"/>
        <v>23080000000</v>
      </c>
      <c r="U21" s="2">
        <f t="shared" si="15"/>
        <v>23080000000</v>
      </c>
      <c r="V21" s="2">
        <f t="shared" si="15"/>
        <v>23080000000</v>
      </c>
      <c r="W21" s="2">
        <f t="shared" si="15"/>
        <v>23080000000</v>
      </c>
      <c r="X21" s="2">
        <f t="shared" si="15"/>
        <v>21630000000</v>
      </c>
      <c r="Y21" s="2">
        <f t="shared" si="15"/>
        <v>17300000000</v>
      </c>
      <c r="Z21" s="2">
        <f t="shared" si="15"/>
        <v>17300000000</v>
      </c>
    </row>
    <row r="23" spans="1:26" ht="15.5" x14ac:dyDescent="0.35">
      <c r="B23" t="s">
        <v>54</v>
      </c>
      <c r="C23" t="s">
        <v>55</v>
      </c>
      <c r="D23" s="3">
        <f>IFERROR(D5/D6*100,"")</f>
        <v>2.0341808451772931</v>
      </c>
      <c r="E23" s="3">
        <f>IFERROR(E5/E6*100,"")</f>
        <v>-1.1005418706476824</v>
      </c>
      <c r="H23" s="3">
        <f t="shared" ref="H23:Z23" si="16">IFERROR(H5/H6*100,"")</f>
        <v>1.9530538529416992</v>
      </c>
      <c r="I23" s="3">
        <f t="shared" si="16"/>
        <v>-2.6401713438352983E-2</v>
      </c>
      <c r="J23" s="3">
        <f t="shared" si="16"/>
        <v>60.721430517377918</v>
      </c>
      <c r="K23" s="3">
        <f t="shared" si="16"/>
        <v>-7.2562925909361073E-2</v>
      </c>
      <c r="L23" s="3">
        <f t="shared" si="16"/>
        <v>-17.146163476061595</v>
      </c>
      <c r="M23" s="3">
        <f t="shared" si="16"/>
        <v>-7.9524872555196424</v>
      </c>
      <c r="N23" s="3">
        <f t="shared" si="16"/>
        <v>-36.917635385772805</v>
      </c>
      <c r="O23" s="3">
        <f t="shared" si="16"/>
        <v>-6.4067293495098472</v>
      </c>
      <c r="P23" s="3">
        <f t="shared" si="16"/>
        <v>-8.1573715417083719</v>
      </c>
      <c r="Q23" s="3">
        <f t="shared" si="16"/>
        <v>5.3761928800834982</v>
      </c>
      <c r="R23" s="3">
        <f t="shared" si="16"/>
        <v>5.7976713079813447</v>
      </c>
      <c r="S23" s="3">
        <f t="shared" si="16"/>
        <v>0.78492941069841249</v>
      </c>
      <c r="T23" s="3">
        <f t="shared" si="16"/>
        <v>13.651206856240572</v>
      </c>
      <c r="U23" s="3">
        <f t="shared" si="16"/>
        <v>9.2532546433987921</v>
      </c>
      <c r="V23" s="3">
        <f t="shared" si="16"/>
        <v>19.353985394812614</v>
      </c>
      <c r="W23" s="3">
        <f t="shared" si="16"/>
        <v>5.0388387574428757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-0.76510182244074731</v>
      </c>
      <c r="J24" s="4" t="str">
        <f t="shared" si="17"/>
        <v/>
      </c>
      <c r="K24" s="4">
        <f t="shared" si="17"/>
        <v>-0.61110450833494101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-0.22600013224460647</v>
      </c>
      <c r="R24" s="4">
        <f t="shared" si="17"/>
        <v>2.8453417715649465E-2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3.93</v>
      </c>
      <c r="E25" s="3">
        <f>IFERROR(INDEX(E51:E500,MATCH($A$25,$C$51:$C$500,0)),"")</f>
        <v>1.51</v>
      </c>
      <c r="H25" s="3">
        <f>IFERROR(INDEX(D25:G25,COUNT(D25:G25)),"")</f>
        <v>1.51</v>
      </c>
      <c r="I25" s="3">
        <f t="shared" ref="I25:Z25" si="18">IFERROR(INDEX(I51:I500,MATCH($C$25,$C$51:$C$500,0)),"")</f>
        <v>6.62</v>
      </c>
      <c r="J25" s="3">
        <f t="shared" si="18"/>
        <v>264.41000000000003</v>
      </c>
      <c r="K25" s="3">
        <f t="shared" si="18"/>
        <v>0.71</v>
      </c>
      <c r="L25" s="3">
        <f t="shared" si="18"/>
        <v>-37.97</v>
      </c>
      <c r="M25" s="3">
        <f t="shared" si="18"/>
        <v>-22.61</v>
      </c>
      <c r="N25" s="3">
        <f t="shared" si="18"/>
        <v>-125.41</v>
      </c>
      <c r="O25" s="3">
        <f t="shared" si="18"/>
        <v>-27.97</v>
      </c>
      <c r="P25" s="3">
        <f t="shared" si="18"/>
        <v>30.12</v>
      </c>
      <c r="Q25" s="3">
        <f t="shared" si="18"/>
        <v>26.61</v>
      </c>
      <c r="R25" s="3">
        <f t="shared" si="18"/>
        <v>38.24</v>
      </c>
      <c r="S25" s="3">
        <f t="shared" si="18"/>
        <v>23.2</v>
      </c>
      <c r="T25" s="3">
        <f t="shared" si="18"/>
        <v>110.38</v>
      </c>
      <c r="U25" s="3">
        <f t="shared" si="18"/>
        <v>53.22</v>
      </c>
      <c r="V25" s="3">
        <f t="shared" si="18"/>
        <v>45.94</v>
      </c>
      <c r="W25" s="3">
        <f t="shared" si="18"/>
        <v>30.69</v>
      </c>
      <c r="X25" s="3">
        <f t="shared" si="18"/>
        <v>27.49</v>
      </c>
      <c r="Y25" s="3">
        <f t="shared" si="18"/>
        <v>25.23</v>
      </c>
      <c r="Z25" s="3">
        <f t="shared" si="18"/>
        <v>22.94</v>
      </c>
    </row>
    <row r="26" spans="1:26" ht="15.5" x14ac:dyDescent="0.35">
      <c r="C26" t="s">
        <v>59</v>
      </c>
      <c r="D26" s="4">
        <f>IFERROR(_xlfn.RRI(5,I25,D25),"")</f>
        <v>-9.9037091099736907E-2</v>
      </c>
      <c r="E26" s="4">
        <f>IFERROR(_xlfn.RRI(5,J25,E25),"")</f>
        <v>-0.64409030839700865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-0.52741419108890453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-0.10760727847378881</v>
      </c>
      <c r="Q26" s="4">
        <f t="shared" si="19"/>
        <v>-0.10345771694067829</v>
      </c>
      <c r="R26" s="4">
        <f t="shared" si="19"/>
        <v>4.4970906030757707E-2</v>
      </c>
      <c r="S26" s="4">
        <f t="shared" si="19"/>
        <v>-3.3364704082079477E-2</v>
      </c>
      <c r="T26" s="4">
        <f t="shared" si="19"/>
        <v>0.34336685231091701</v>
      </c>
      <c r="U26" s="4">
        <f t="shared" si="19"/>
        <v>0.18330388757439753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24.95435825105783</v>
      </c>
      <c r="E27" s="3">
        <f>IFERROR(E4/E21,"")</f>
        <v>24.877165021156557</v>
      </c>
      <c r="H27" s="3">
        <f t="shared" ref="H27:Z27" si="20">IFERROR(H4/H21,"")</f>
        <v>99.663046544428767</v>
      </c>
      <c r="I27" s="3">
        <f t="shared" si="20"/>
        <v>124.73748942172074</v>
      </c>
      <c r="J27" s="3">
        <f t="shared" si="20"/>
        <v>160.05612129760226</v>
      </c>
      <c r="K27" s="3">
        <f t="shared" si="20"/>
        <v>237.61502115655853</v>
      </c>
      <c r="L27" s="3">
        <f t="shared" si="20"/>
        <v>206.96877291960507</v>
      </c>
      <c r="M27" s="3">
        <f t="shared" si="20"/>
        <v>227.62385049365304</v>
      </c>
      <c r="N27" s="3">
        <f t="shared" si="20"/>
        <v>166.58610719322991</v>
      </c>
      <c r="O27" s="3">
        <f t="shared" si="20"/>
        <v>171.75138222849083</v>
      </c>
      <c r="P27" s="3">
        <f t="shared" si="20"/>
        <v>532.16828422876949</v>
      </c>
      <c r="Q27" s="3">
        <f t="shared" si="20"/>
        <v>472.39722703639512</v>
      </c>
      <c r="R27" s="3">
        <f t="shared" si="20"/>
        <v>456.57829289428076</v>
      </c>
      <c r="S27" s="3">
        <f t="shared" si="20"/>
        <v>386.05623879337088</v>
      </c>
      <c r="T27" s="3">
        <f t="shared" si="20"/>
        <v>504.98447777326692</v>
      </c>
      <c r="U27" s="3">
        <f t="shared" si="20"/>
        <v>288.83078148782494</v>
      </c>
      <c r="V27" s="3">
        <f t="shared" si="20"/>
        <v>266.90702006949738</v>
      </c>
      <c r="W27" s="3">
        <f t="shared" si="20"/>
        <v>181.52427880654247</v>
      </c>
      <c r="X27" s="3">
        <f t="shared" si="20"/>
        <v>144.48971817036522</v>
      </c>
      <c r="Y27" s="3">
        <f t="shared" si="20"/>
        <v>148.27173470664741</v>
      </c>
      <c r="Z27" s="3">
        <f t="shared" si="20"/>
        <v>147.58998370462427</v>
      </c>
    </row>
    <row r="28" spans="1:26" ht="15.5" x14ac:dyDescent="0.35">
      <c r="C28" t="s">
        <v>61</v>
      </c>
      <c r="D28" s="4">
        <f>IFERROR(_xlfn.RRI(5,I27,D27),"")</f>
        <v>-0.27518047895897035</v>
      </c>
      <c r="E28" s="4">
        <f>IFERROR(_xlfn.RRI(5,J27,E27),"")</f>
        <v>-0.31086275912895678</v>
      </c>
      <c r="H28" s="4">
        <f t="shared" ref="H28:Z28" si="21">IFERROR(_xlfn.RRI(5,M27,H27),"")</f>
        <v>-0.1522588227234114</v>
      </c>
      <c r="I28" s="4">
        <f t="shared" si="21"/>
        <v>-5.6218100627525747E-2</v>
      </c>
      <c r="J28" s="4">
        <f t="shared" si="21"/>
        <v>-1.4005688264854821E-2</v>
      </c>
      <c r="K28" s="4">
        <f t="shared" si="21"/>
        <v>-0.14893059048953261</v>
      </c>
      <c r="L28" s="4">
        <f t="shared" si="21"/>
        <v>-0.15214907750273621</v>
      </c>
      <c r="M28" s="4">
        <f t="shared" si="21"/>
        <v>-0.12995743290630046</v>
      </c>
      <c r="N28" s="4">
        <f t="shared" si="21"/>
        <v>-0.15472574641680525</v>
      </c>
      <c r="O28" s="4">
        <f t="shared" si="21"/>
        <v>-0.19401967105446949</v>
      </c>
      <c r="P28" s="4">
        <f t="shared" si="21"/>
        <v>0.13000691878535631</v>
      </c>
      <c r="Q28" s="4">
        <f t="shared" si="21"/>
        <v>0.12095832997529921</v>
      </c>
      <c r="R28" s="4">
        <f t="shared" si="21"/>
        <v>0.20258590123620035</v>
      </c>
      <c r="S28" s="4">
        <f t="shared" si="21"/>
        <v>0.21720219327808787</v>
      </c>
      <c r="T28" s="4">
        <f t="shared" si="21"/>
        <v>0.27774424062657821</v>
      </c>
      <c r="U28" s="4">
        <f t="shared" si="21"/>
        <v>0.1437136861974484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-0.77190332326283995</v>
      </c>
      <c r="I29" s="4">
        <f t="shared" si="22"/>
        <v>-0.97496312544911312</v>
      </c>
      <c r="J29" s="4">
        <f t="shared" si="22"/>
        <v>371.40845070422546</v>
      </c>
      <c r="K29" s="4">
        <f t="shared" si="22"/>
        <v>-1.0186989728733211</v>
      </c>
      <c r="L29" s="4">
        <f t="shared" si="22"/>
        <v>0.67934542237947815</v>
      </c>
      <c r="M29" s="4">
        <f t="shared" si="22"/>
        <v>-0.8197113467825532</v>
      </c>
      <c r="N29" s="4">
        <f t="shared" si="22"/>
        <v>3.4837325706113695</v>
      </c>
      <c r="O29" s="4">
        <f t="shared" si="22"/>
        <v>-1.9286188579017265</v>
      </c>
      <c r="P29" s="4">
        <f t="shared" si="22"/>
        <v>0.13190529875986479</v>
      </c>
      <c r="Q29" s="4">
        <f t="shared" si="22"/>
        <v>-0.30413179916317995</v>
      </c>
      <c r="R29" s="4">
        <f t="shared" si="22"/>
        <v>0.6482758620689657</v>
      </c>
      <c r="S29" s="4">
        <f t="shared" si="22"/>
        <v>-0.78981699583257836</v>
      </c>
      <c r="T29" s="4">
        <f t="shared" si="22"/>
        <v>1.074032318677189</v>
      </c>
      <c r="U29" s="4">
        <f t="shared" si="22"/>
        <v>0.15846756639094475</v>
      </c>
      <c r="V29" s="4">
        <f t="shared" si="22"/>
        <v>0.49690452916259353</v>
      </c>
      <c r="W29" s="4">
        <f t="shared" si="22"/>
        <v>0.11640596580574765</v>
      </c>
      <c r="X29" s="4">
        <f t="shared" si="22"/>
        <v>8.9575901704320171E-2</v>
      </c>
      <c r="Y29" s="4">
        <f t="shared" si="22"/>
        <v>9.9825632083696561E-2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-0.20101769719381349</v>
      </c>
      <c r="I30" s="4">
        <f t="shared" si="23"/>
        <v>-0.22066404951930205</v>
      </c>
      <c r="J30" s="4">
        <f t="shared" si="23"/>
        <v>-0.32640571072253327</v>
      </c>
      <c r="K30" s="4">
        <f t="shared" si="23"/>
        <v>0.14807184583762151</v>
      </c>
      <c r="L30" s="4">
        <f t="shared" si="23"/>
        <v>-9.0742149951566264E-2</v>
      </c>
      <c r="M30" s="4">
        <f t="shared" si="23"/>
        <v>0.36640356347137043</v>
      </c>
      <c r="N30" s="4">
        <f t="shared" si="23"/>
        <v>-3.0074139539612285E-2</v>
      </c>
      <c r="O30" s="4">
        <f t="shared" si="23"/>
        <v>-0.67726114592229625</v>
      </c>
      <c r="P30" s="4">
        <f t="shared" si="23"/>
        <v>0.12652711271687758</v>
      </c>
      <c r="Q30" s="4">
        <f t="shared" si="23"/>
        <v>3.464670657432499E-2</v>
      </c>
      <c r="R30" s="4">
        <f t="shared" si="23"/>
        <v>0.18267300723161076</v>
      </c>
      <c r="S30" s="4">
        <f t="shared" si="23"/>
        <v>-0.23550870217696801</v>
      </c>
      <c r="T30" s="4">
        <f t="shared" si="23"/>
        <v>0.74837486216666793</v>
      </c>
      <c r="U30" s="4">
        <f t="shared" si="23"/>
        <v>8.2140070398369583E-2</v>
      </c>
      <c r="V30" s="4">
        <f t="shared" si="23"/>
        <v>0.47036540689937484</v>
      </c>
      <c r="W30" s="4">
        <f t="shared" si="23"/>
        <v>0.25631277508971584</v>
      </c>
      <c r="X30" s="4">
        <f t="shared" si="23"/>
        <v>-2.5507333166127903E-2</v>
      </c>
      <c r="Y30" s="4">
        <f t="shared" si="23"/>
        <v>4.6192226932387235E-3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429.1</v>
      </c>
      <c r="E32" s="3">
        <f>IFERROR(INDEX(E51:E500,MATCH($A$32,$C$51:$C$500,0)),"")</f>
        <v>420.18</v>
      </c>
      <c r="H32" s="3">
        <f>IFERROR(INDEX(D32:G32,COUNT(D32:G32)),"")</f>
        <v>420.18</v>
      </c>
      <c r="I32" s="3">
        <f t="shared" ref="I32:Z32" si="24">IFERROR(INDEX(I51:I500,MATCH($C$32,$C$51:$C$500,0)),"")</f>
        <v>424.95</v>
      </c>
      <c r="J32" s="3">
        <f t="shared" si="24"/>
        <v>421.29</v>
      </c>
      <c r="K32" s="3">
        <f t="shared" si="24"/>
        <v>216.01</v>
      </c>
      <c r="L32" s="3">
        <f t="shared" si="24"/>
        <v>216.12</v>
      </c>
      <c r="M32" s="3">
        <f t="shared" si="24"/>
        <v>264.49</v>
      </c>
      <c r="N32" s="3">
        <f t="shared" si="24"/>
        <v>274.73</v>
      </c>
      <c r="O32" s="3">
        <f t="shared" si="24"/>
        <v>405.86</v>
      </c>
      <c r="P32" s="3">
        <f t="shared" si="24"/>
        <v>812.52</v>
      </c>
      <c r="Q32" s="3">
        <f t="shared" si="24"/>
        <v>989.23</v>
      </c>
      <c r="R32" s="3">
        <f t="shared" si="24"/>
        <v>804.78</v>
      </c>
      <c r="S32" s="3">
        <f t="shared" si="24"/>
        <v>710.39</v>
      </c>
      <c r="T32" s="3">
        <f t="shared" si="24"/>
        <v>676.2</v>
      </c>
      <c r="U32" s="3">
        <f t="shared" si="24"/>
        <v>554.69000000000005</v>
      </c>
      <c r="V32" s="3">
        <f t="shared" si="24"/>
        <v>461.75</v>
      </c>
      <c r="W32" s="3">
        <f t="shared" si="24"/>
        <v>382.78</v>
      </c>
      <c r="X32" s="3">
        <f t="shared" si="24"/>
        <v>356.48</v>
      </c>
      <c r="Y32" s="3">
        <f t="shared" si="24"/>
        <v>282.45999999999998</v>
      </c>
      <c r="Z32" s="3">
        <f t="shared" si="24"/>
        <v>260.11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0.13</v>
      </c>
      <c r="E33" s="3">
        <f>IFERROR(INDEX(E51:E500,MATCH($A$33,$C$51:$C$500,0)),"")</f>
        <v>0.18</v>
      </c>
      <c r="H33" s="3">
        <f>IFERROR(INDEX(D33:G33,COUNT(D33:G33)),"")</f>
        <v>0.18</v>
      </c>
      <c r="I33" s="3">
        <f t="shared" ref="I33:Z33" si="25">IFERROR(INDEX(I51:I500,MATCH($C$33,$C$51:$C$500,0)),"")</f>
        <v>0.2</v>
      </c>
      <c r="J33" s="3">
        <f t="shared" si="25"/>
        <v>0.24</v>
      </c>
      <c r="K33" s="3">
        <f t="shared" si="25"/>
        <v>0.45</v>
      </c>
      <c r="L33" s="3">
        <f t="shared" si="25"/>
        <v>0.37</v>
      </c>
      <c r="M33" s="3">
        <f t="shared" si="25"/>
        <v>0.53</v>
      </c>
      <c r="N33" s="3">
        <f t="shared" si="25"/>
        <v>0.78</v>
      </c>
      <c r="O33" s="3">
        <f t="shared" si="25"/>
        <v>0.6</v>
      </c>
      <c r="P33" s="3">
        <f t="shared" si="25"/>
        <v>0.27</v>
      </c>
      <c r="Q33" s="3">
        <f t="shared" si="25"/>
        <v>0.43</v>
      </c>
      <c r="R33" s="3">
        <f t="shared" si="25"/>
        <v>0.77</v>
      </c>
      <c r="S33" s="3">
        <f t="shared" si="25"/>
        <v>1.26</v>
      </c>
      <c r="T33" s="3">
        <f t="shared" si="25"/>
        <v>1.31</v>
      </c>
      <c r="U33" s="3">
        <f t="shared" si="25"/>
        <v>1.42</v>
      </c>
      <c r="V33" s="3">
        <f t="shared" si="25"/>
        <v>1.88</v>
      </c>
      <c r="W33" s="3">
        <f t="shared" si="25"/>
        <v>1.49</v>
      </c>
      <c r="X33" s="3">
        <f t="shared" si="25"/>
        <v>1.65</v>
      </c>
      <c r="Y33" s="3">
        <f t="shared" si="25"/>
        <v>1.49</v>
      </c>
      <c r="Z33" s="3">
        <f t="shared" si="25"/>
        <v>2.5299999999999998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14.25</v>
      </c>
      <c r="E34" s="3">
        <f>IFERROR(INDEX(E51:E500,MATCH($A$34,$C$51:$C$500,0)),"")</f>
        <v>50.33</v>
      </c>
      <c r="H34" s="3">
        <f>IFERROR(INDEX(D34:G34,COUNT(D34:G34)),"")</f>
        <v>50.33</v>
      </c>
      <c r="I34" s="3">
        <f t="shared" ref="I34:Z34" si="26">IFERROR(INDEX(I51:I500,MATCH($C$34,$C$51:$C$500,0)),"")</f>
        <v>12.69</v>
      </c>
      <c r="J34" s="3">
        <f t="shared" si="26"/>
        <v>0.39</v>
      </c>
      <c r="K34" s="3">
        <f t="shared" si="26"/>
        <v>136.62</v>
      </c>
      <c r="L34" s="3">
        <f t="shared" si="26"/>
        <v>-2.08</v>
      </c>
      <c r="M34" s="3">
        <f t="shared" si="26"/>
        <v>-6.24</v>
      </c>
      <c r="N34" s="3">
        <f t="shared" si="26"/>
        <v>-1.71</v>
      </c>
      <c r="O34" s="3">
        <f t="shared" si="26"/>
        <v>-8.65</v>
      </c>
      <c r="P34" s="3">
        <f t="shared" si="26"/>
        <v>7.3</v>
      </c>
      <c r="Q34" s="3">
        <f t="shared" si="26"/>
        <v>15.86</v>
      </c>
      <c r="R34" s="3">
        <f t="shared" si="26"/>
        <v>16.29</v>
      </c>
      <c r="S34" s="3">
        <f t="shared" si="26"/>
        <v>38.619999999999997</v>
      </c>
      <c r="T34" s="3">
        <f t="shared" si="26"/>
        <v>8</v>
      </c>
      <c r="U34" s="3">
        <f t="shared" si="26"/>
        <v>14.81</v>
      </c>
      <c r="V34" s="3">
        <f t="shared" si="26"/>
        <v>18.850000000000001</v>
      </c>
      <c r="W34" s="3">
        <f t="shared" si="26"/>
        <v>18.64</v>
      </c>
      <c r="X34" s="3">
        <f t="shared" si="26"/>
        <v>21.43</v>
      </c>
      <c r="Y34" s="3">
        <f t="shared" si="26"/>
        <v>16.649999999999999</v>
      </c>
      <c r="Z34" s="3">
        <f t="shared" si="26"/>
        <v>28.73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2.2400000000000002</v>
      </c>
      <c r="E35" s="3">
        <f>IFERROR(INDEX(E51:E500,MATCH($A$35,$C$51:$C$500,0)),"")</f>
        <v>3.05</v>
      </c>
      <c r="H35" s="3">
        <f>IFERROR(INDEX(D35:G35,COUNT(D35:G35)),"")</f>
        <v>3.05</v>
      </c>
      <c r="I35" s="3">
        <f t="shared" ref="I35:Z35" si="27">IFERROR(INDEX(I51:I500,MATCH($C$35,$C$51:$C$500,0)),"")</f>
        <v>0.67</v>
      </c>
      <c r="J35" s="3">
        <f t="shared" si="27"/>
        <v>0.64</v>
      </c>
      <c r="K35" s="3">
        <f t="shared" si="27"/>
        <v>0.41</v>
      </c>
      <c r="L35" s="3">
        <f t="shared" si="27"/>
        <v>0.38</v>
      </c>
      <c r="M35" s="3">
        <f t="shared" si="27"/>
        <v>0.62</v>
      </c>
      <c r="N35" s="3">
        <f t="shared" si="27"/>
        <v>1.28</v>
      </c>
      <c r="O35" s="3">
        <f t="shared" si="27"/>
        <v>1.41</v>
      </c>
      <c r="P35" s="3">
        <f t="shared" si="27"/>
        <v>0.41</v>
      </c>
      <c r="Q35" s="3">
        <f t="shared" si="27"/>
        <v>0.89</v>
      </c>
      <c r="R35" s="3">
        <f t="shared" si="27"/>
        <v>1.39</v>
      </c>
      <c r="S35" s="3">
        <f t="shared" si="27"/>
        <v>2.38</v>
      </c>
      <c r="T35" s="3">
        <f t="shared" si="27"/>
        <v>1.75</v>
      </c>
      <c r="U35" s="3">
        <f t="shared" si="27"/>
        <v>2.73</v>
      </c>
      <c r="V35" s="3">
        <f t="shared" si="27"/>
        <v>3.24</v>
      </c>
      <c r="W35" s="3">
        <f t="shared" si="27"/>
        <v>3.15</v>
      </c>
      <c r="X35" s="3">
        <f t="shared" si="27"/>
        <v>4.08</v>
      </c>
      <c r="Y35" s="3">
        <f t="shared" si="27"/>
        <v>2.83</v>
      </c>
      <c r="Z35" s="3">
        <f t="shared" si="27"/>
        <v>4.47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0.31170000000000003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2.7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1769264000000</v>
      </c>
      <c r="E51" s="5">
        <v>1763791000000</v>
      </c>
      <c r="F51" s="5">
        <v>2471474000000</v>
      </c>
      <c r="G51" s="5">
        <v>2341294000000</v>
      </c>
      <c r="I51" s="5">
        <v>8843888000000</v>
      </c>
      <c r="J51" s="5">
        <v>11347979000000</v>
      </c>
      <c r="K51" s="5">
        <v>16846905000000</v>
      </c>
      <c r="L51" s="5">
        <v>14674086000000</v>
      </c>
      <c r="M51" s="5">
        <v>16138531000000</v>
      </c>
      <c r="N51" s="5">
        <v>11810955000000</v>
      </c>
      <c r="O51" s="5">
        <v>12177173000000</v>
      </c>
      <c r="P51" s="5">
        <v>12282444000000</v>
      </c>
      <c r="Q51" s="5">
        <v>10902928000000</v>
      </c>
      <c r="R51" s="5">
        <v>10537827000000</v>
      </c>
      <c r="S51" s="5">
        <v>8910177991351</v>
      </c>
      <c r="T51" s="5">
        <v>11655041747007</v>
      </c>
      <c r="U51" s="5">
        <v>6666214436739</v>
      </c>
      <c r="V51" s="5">
        <v>6160214023204</v>
      </c>
      <c r="W51" s="5">
        <v>4189580354855</v>
      </c>
      <c r="X51" s="5">
        <v>3125312604025</v>
      </c>
      <c r="Y51" s="5">
        <v>2565101010425</v>
      </c>
      <c r="Z51" s="5">
        <v>2553306718090</v>
      </c>
    </row>
    <row r="52" spans="2:26" ht="15.5" x14ac:dyDescent="0.35">
      <c r="C52" t="s">
        <v>448</v>
      </c>
      <c r="D52" s="5">
        <v>-38617000000</v>
      </c>
      <c r="E52" s="5">
        <v>-36817000000</v>
      </c>
      <c r="F52" s="5">
        <v>-53196000000</v>
      </c>
      <c r="G52" s="5">
        <v>-49888000000</v>
      </c>
      <c r="I52" s="5">
        <v>-189434000000</v>
      </c>
      <c r="J52" s="5">
        <v>-157193000000</v>
      </c>
      <c r="K52" s="5">
        <v>-143189000000</v>
      </c>
      <c r="L52" s="5">
        <v>-134484000000</v>
      </c>
      <c r="M52" s="5">
        <v>-391285000000</v>
      </c>
      <c r="N52" s="5">
        <v>-155344000000</v>
      </c>
      <c r="O52" s="5">
        <v>-143075000000</v>
      </c>
      <c r="P52" s="5">
        <v>-177780000000</v>
      </c>
      <c r="Q52" s="5">
        <v>-161191000000</v>
      </c>
      <c r="R52" s="5">
        <v>-213194000000</v>
      </c>
      <c r="S52" s="5">
        <v>-206527925189</v>
      </c>
    </row>
    <row r="53" spans="2:26" ht="15.5" x14ac:dyDescent="0.35">
      <c r="C53" t="s">
        <v>91</v>
      </c>
      <c r="K53" s="5">
        <v>-72606000000</v>
      </c>
      <c r="L53" s="5">
        <v>-584523000000</v>
      </c>
      <c r="M53" s="5">
        <v>-212184000000</v>
      </c>
      <c r="N53" s="5">
        <v>148293000000</v>
      </c>
      <c r="O53" s="5">
        <v>-213378000000</v>
      </c>
      <c r="P53" s="5">
        <v>-2779595000000</v>
      </c>
      <c r="Q53" s="5">
        <v>1001341000000</v>
      </c>
      <c r="R53" s="5">
        <v>408782000000</v>
      </c>
      <c r="S53" s="5">
        <v>-407206499373</v>
      </c>
      <c r="T53" s="5">
        <v>-138332048770</v>
      </c>
      <c r="U53" s="5">
        <v>83656737311</v>
      </c>
      <c r="V53" s="5">
        <v>1159700781153</v>
      </c>
      <c r="W53" s="5">
        <v>-234177073133</v>
      </c>
    </row>
    <row r="54" spans="2:26" ht="15.5" x14ac:dyDescent="0.35">
      <c r="C54" t="s">
        <v>86</v>
      </c>
      <c r="D54" s="5">
        <v>-992945000000</v>
      </c>
      <c r="E54" s="5">
        <v>-1007251000000</v>
      </c>
      <c r="F54" s="5">
        <v>-1683391000000</v>
      </c>
      <c r="G54" s="5">
        <v>-1550235000000</v>
      </c>
      <c r="I54" s="5">
        <v>-5860629000000</v>
      </c>
      <c r="J54" s="5">
        <v>-6553900000000</v>
      </c>
      <c r="K54" s="5">
        <v>-9479002000000</v>
      </c>
      <c r="L54" s="5">
        <v>-8524887000000</v>
      </c>
      <c r="M54" s="5">
        <v>-10588709000000</v>
      </c>
      <c r="N54" s="5">
        <v>-7679572000000</v>
      </c>
      <c r="O54" s="5">
        <v>-7724006000000</v>
      </c>
      <c r="P54" s="5">
        <v>-6500907000000</v>
      </c>
      <c r="Q54" s="5">
        <v>-6335929000000</v>
      </c>
      <c r="R54" s="5">
        <v>-6020661000000</v>
      </c>
      <c r="S54" s="5">
        <v>-4791656100182</v>
      </c>
      <c r="T54" s="5">
        <v>-6257664110188</v>
      </c>
      <c r="U54" s="5">
        <v>-3619571510440</v>
      </c>
      <c r="V54" s="5">
        <v>-3339267470227</v>
      </c>
      <c r="W54" s="5">
        <v>-2293260256746</v>
      </c>
      <c r="X54" s="5">
        <v>-1601542288803</v>
      </c>
      <c r="Y54" s="5">
        <v>-1378533339426</v>
      </c>
      <c r="Z54" s="5">
        <v>-1334494092559</v>
      </c>
    </row>
    <row r="55" spans="2:26" ht="15.5" x14ac:dyDescent="0.35">
      <c r="C55" t="s">
        <v>87</v>
      </c>
      <c r="D55" s="5">
        <v>776319000000</v>
      </c>
      <c r="E55" s="5">
        <v>756540000000</v>
      </c>
      <c r="F55" s="5">
        <v>788083000000</v>
      </c>
      <c r="G55" s="5">
        <v>791059000000</v>
      </c>
      <c r="I55" s="5">
        <v>2983259000000</v>
      </c>
      <c r="J55" s="5">
        <v>4794079000000</v>
      </c>
      <c r="K55" s="5">
        <v>7367903000000</v>
      </c>
      <c r="L55" s="5">
        <v>6149199000000</v>
      </c>
      <c r="M55" s="5">
        <v>5549822000000</v>
      </c>
      <c r="N55" s="5">
        <v>4131383000000</v>
      </c>
      <c r="O55" s="5">
        <v>4453167000000</v>
      </c>
      <c r="P55" s="5">
        <v>5781537000000</v>
      </c>
      <c r="Q55" s="5">
        <v>4566999000000</v>
      </c>
      <c r="R55" s="5">
        <v>4303972000000</v>
      </c>
      <c r="S55" s="5">
        <v>3911993965980</v>
      </c>
      <c r="T55" s="5">
        <v>5397377636819</v>
      </c>
      <c r="U55" s="5">
        <v>3046642926299</v>
      </c>
      <c r="V55" s="5">
        <v>2820946552977</v>
      </c>
      <c r="W55" s="5">
        <v>1896320098109</v>
      </c>
      <c r="X55" s="5">
        <v>1523770315222</v>
      </c>
      <c r="Y55" s="5">
        <v>1186567670999</v>
      </c>
      <c r="Z55" s="5">
        <v>1218812625531</v>
      </c>
    </row>
    <row r="56" spans="2:26" ht="15.5" x14ac:dyDescent="0.35">
      <c r="C56" t="s">
        <v>88</v>
      </c>
      <c r="D56" s="5">
        <v>-544344000000</v>
      </c>
      <c r="E56" s="5">
        <v>-570868000000</v>
      </c>
      <c r="F56" s="5">
        <v>-597748000000</v>
      </c>
      <c r="G56" s="5">
        <v>-584860000000</v>
      </c>
      <c r="I56" s="5">
        <v>-2327942000000</v>
      </c>
      <c r="J56" s="5">
        <v>15484395000000</v>
      </c>
      <c r="K56" s="5">
        <v>-3674154000000</v>
      </c>
      <c r="L56" s="5">
        <v>-6036136000000</v>
      </c>
      <c r="M56" s="5">
        <v>-4094152000000</v>
      </c>
      <c r="N56" s="5">
        <v>-9093801000000</v>
      </c>
      <c r="O56" s="5">
        <v>-5357390000000</v>
      </c>
      <c r="P56" s="5">
        <v>-4934044000000</v>
      </c>
      <c r="Q56" s="5">
        <v>-3385833000000</v>
      </c>
      <c r="R56" s="5">
        <v>-2489599000000</v>
      </c>
      <c r="S56" s="5">
        <v>-2421661347026</v>
      </c>
      <c r="T56" s="5">
        <v>-1588587520330</v>
      </c>
      <c r="U56" s="5">
        <v>-1103622577321</v>
      </c>
      <c r="V56" s="5">
        <v>-1271753309270</v>
      </c>
      <c r="W56" s="5">
        <v>-968323966017</v>
      </c>
      <c r="X56" s="5">
        <v>-802410993415</v>
      </c>
      <c r="Y56" s="5">
        <v>-705860900053</v>
      </c>
      <c r="Z56" s="5">
        <v>-753359631367</v>
      </c>
    </row>
    <row r="57" spans="2:26" ht="15.5" x14ac:dyDescent="0.35">
      <c r="C57" t="s">
        <v>701</v>
      </c>
      <c r="D57" s="5">
        <v>-518596000000</v>
      </c>
      <c r="E57" s="5">
        <v>-580714000000</v>
      </c>
      <c r="F57" s="5">
        <v>-595948000000</v>
      </c>
      <c r="G57" s="5">
        <v>-587352000000</v>
      </c>
      <c r="I57" s="5">
        <v>-2272109000000</v>
      </c>
      <c r="J57" s="5">
        <v>-3182811000000</v>
      </c>
      <c r="K57" s="5">
        <v>-4538886000000</v>
      </c>
      <c r="L57" s="5">
        <v>-4302208000000</v>
      </c>
      <c r="M57" s="5">
        <v>-4441966000000</v>
      </c>
      <c r="N57" s="5">
        <v>-4069362000000</v>
      </c>
      <c r="O57" s="5">
        <v>-4003429000000</v>
      </c>
      <c r="P57" s="5">
        <v>-3506467000000</v>
      </c>
      <c r="Q57" s="5">
        <v>-3139469000000</v>
      </c>
      <c r="R57" s="5">
        <v>-2771009000000</v>
      </c>
      <c r="S57" s="5">
        <v>-2391092211267</v>
      </c>
      <c r="T57" s="5">
        <v>-2120565543596</v>
      </c>
      <c r="U57" s="5">
        <v>-1534231202817</v>
      </c>
      <c r="V57" s="5">
        <v>-1343938696897</v>
      </c>
    </row>
    <row r="58" spans="2:26" ht="15.5" x14ac:dyDescent="0.35">
      <c r="C58" t="s">
        <v>89</v>
      </c>
      <c r="W58" s="5">
        <v>-217781474334</v>
      </c>
      <c r="X58" s="5">
        <v>-185968223638</v>
      </c>
      <c r="Y58" s="5">
        <v>-134910105988</v>
      </c>
      <c r="Z58" s="5">
        <v>-148530857460</v>
      </c>
    </row>
    <row r="59" spans="2:26" ht="15.5" x14ac:dyDescent="0.35">
      <c r="C59" t="s">
        <v>90</v>
      </c>
      <c r="W59" s="5">
        <v>-750542491683</v>
      </c>
      <c r="X59" s="5">
        <v>-616442769777</v>
      </c>
      <c r="Y59" s="5">
        <v>-570950794065</v>
      </c>
      <c r="Z59" s="5">
        <v>-604828773907</v>
      </c>
    </row>
    <row r="60" spans="2:26" ht="15.5" x14ac:dyDescent="0.35">
      <c r="C60" t="s">
        <v>92</v>
      </c>
      <c r="D60" s="5">
        <v>231975000000</v>
      </c>
      <c r="E60" s="5">
        <v>185672000000</v>
      </c>
      <c r="F60" s="5">
        <v>190335000000</v>
      </c>
      <c r="G60" s="5">
        <v>206199000000</v>
      </c>
      <c r="I60" s="5">
        <v>655317000000</v>
      </c>
      <c r="J60" s="5">
        <v>20278474000000</v>
      </c>
      <c r="K60" s="5">
        <v>3693749000000</v>
      </c>
      <c r="L60" s="5">
        <v>113063000000</v>
      </c>
      <c r="M60" s="5">
        <v>1455670000000</v>
      </c>
      <c r="N60" s="5">
        <v>-4962418000000</v>
      </c>
      <c r="O60" s="5">
        <v>-904223000000</v>
      </c>
      <c r="P60" s="5">
        <v>847493000000</v>
      </c>
      <c r="Q60" s="5">
        <v>1181166000000</v>
      </c>
      <c r="R60" s="5">
        <v>1814373000000</v>
      </c>
      <c r="S60" s="5">
        <v>1490332618954</v>
      </c>
      <c r="T60" s="5">
        <v>3808790116489</v>
      </c>
      <c r="U60" s="5">
        <v>1943020348978</v>
      </c>
      <c r="V60" s="5">
        <v>1549193243707</v>
      </c>
      <c r="W60" s="5">
        <v>927996132092</v>
      </c>
      <c r="X60" s="5">
        <v>721359321807</v>
      </c>
      <c r="Y60" s="5">
        <v>480706770946</v>
      </c>
      <c r="Z60" s="5">
        <v>465452994164</v>
      </c>
    </row>
    <row r="61" spans="2:26" ht="15.5" x14ac:dyDescent="0.35">
      <c r="C61" t="s">
        <v>93</v>
      </c>
      <c r="D61" s="5">
        <v>113969000000</v>
      </c>
      <c r="E61" s="5">
        <v>-48250000000</v>
      </c>
      <c r="F61" s="5">
        <v>-31921000000</v>
      </c>
      <c r="G61" s="5">
        <v>55760000000</v>
      </c>
      <c r="I61" s="5">
        <v>14937000000</v>
      </c>
      <c r="J61" s="5">
        <v>-1187730000000</v>
      </c>
      <c r="K61" s="5">
        <v>-2428931000000</v>
      </c>
      <c r="L61" s="5">
        <v>-2006679000000</v>
      </c>
      <c r="M61" s="5">
        <v>-2563921000000</v>
      </c>
      <c r="N61" s="5">
        <v>-4348355000000</v>
      </c>
      <c r="O61" s="5">
        <v>-760942000000</v>
      </c>
      <c r="P61" s="5">
        <v>1276072000000</v>
      </c>
      <c r="Q61" s="5">
        <v>-14037000000</v>
      </c>
      <c r="R61" s="5">
        <v>-256626000000</v>
      </c>
      <c r="S61" s="5">
        <v>-205502767814</v>
      </c>
      <c r="T61" s="5">
        <v>-113811574580</v>
      </c>
      <c r="U61" s="5">
        <v>-18190121998</v>
      </c>
      <c r="V61" s="5">
        <v>27895042678</v>
      </c>
      <c r="W61" s="5">
        <v>56814172966</v>
      </c>
      <c r="X61" s="5">
        <v>-2105670035</v>
      </c>
      <c r="Y61" s="5">
        <v>45951248924</v>
      </c>
      <c r="Z61" s="5">
        <v>6232534445</v>
      </c>
    </row>
    <row r="62" spans="2:26" ht="15.5" x14ac:dyDescent="0.35">
      <c r="C62" t="s">
        <v>95</v>
      </c>
      <c r="W62" s="5">
        <v>-6727591726</v>
      </c>
      <c r="X62" s="5">
        <v>92714434789</v>
      </c>
      <c r="Y62" s="5">
        <v>-91160995148</v>
      </c>
      <c r="Z62" s="5">
        <v>68369099431</v>
      </c>
    </row>
    <row r="63" spans="2:26" ht="15.5" x14ac:dyDescent="0.35">
      <c r="C63" t="s">
        <v>312</v>
      </c>
      <c r="X63" s="5">
        <v>6173682595</v>
      </c>
      <c r="Y63" s="5">
        <v>265958104</v>
      </c>
      <c r="Z63" s="5">
        <v>832130395</v>
      </c>
    </row>
    <row r="64" spans="2:26" ht="15.5" x14ac:dyDescent="0.35">
      <c r="C64" t="s">
        <v>27</v>
      </c>
      <c r="D64" s="5">
        <v>-199564000000</v>
      </c>
      <c r="E64" s="5">
        <v>-203783000000</v>
      </c>
      <c r="F64" s="5">
        <v>-373256000000</v>
      </c>
      <c r="G64" s="5">
        <v>-169030000000</v>
      </c>
      <c r="I64" s="5">
        <v>-825356000000</v>
      </c>
      <c r="J64" s="5">
        <v>-1245965000000</v>
      </c>
      <c r="K64" s="5">
        <v>-1818700000000</v>
      </c>
      <c r="L64" s="5">
        <v>-1851616000000</v>
      </c>
      <c r="M64" s="5">
        <v>-2519804000000</v>
      </c>
      <c r="N64" s="5">
        <v>-1865013000000</v>
      </c>
      <c r="O64" s="5">
        <v>-904143000000</v>
      </c>
      <c r="P64" s="5">
        <v>-134073000000</v>
      </c>
      <c r="Q64" s="5">
        <v>-132897000000</v>
      </c>
      <c r="R64" s="5">
        <v>-240915000000</v>
      </c>
      <c r="S64" s="5">
        <v>-177007309352</v>
      </c>
      <c r="T64" s="5">
        <v>-122050717802</v>
      </c>
      <c r="U64" s="5">
        <v>-26711729704</v>
      </c>
      <c r="V64" s="5">
        <v>1632727916</v>
      </c>
      <c r="W64" s="5">
        <v>-776546729</v>
      </c>
      <c r="X64" s="5">
        <v>-21502225224</v>
      </c>
      <c r="Y64" s="5">
        <v>10819166632</v>
      </c>
      <c r="Z64" s="5">
        <v>14929059636</v>
      </c>
    </row>
    <row r="65" spans="3:26" ht="15.5" x14ac:dyDescent="0.35">
      <c r="C65" t="s">
        <v>313</v>
      </c>
      <c r="D65" s="5">
        <v>270643000000</v>
      </c>
      <c r="E65" s="5">
        <v>101519000000</v>
      </c>
      <c r="F65" s="5">
        <v>-498958000000</v>
      </c>
      <c r="G65" s="5">
        <v>224790000000</v>
      </c>
      <c r="P65" s="5">
        <v>-1122809000000</v>
      </c>
      <c r="Q65" s="5">
        <v>11549000000</v>
      </c>
      <c r="R65" s="5">
        <v>-15711000000</v>
      </c>
      <c r="S65" s="5">
        <v>-13057606802</v>
      </c>
      <c r="T65" s="5">
        <v>8239143222</v>
      </c>
      <c r="U65" s="5">
        <v>8521607706</v>
      </c>
      <c r="V65" s="5">
        <v>26262314762</v>
      </c>
      <c r="W65" s="5">
        <v>2366381400</v>
      </c>
      <c r="X65" s="5">
        <v>6156047508</v>
      </c>
      <c r="Y65" s="5">
        <v>15220649633</v>
      </c>
      <c r="Z65" s="5">
        <v>9458073114</v>
      </c>
    </row>
    <row r="66" spans="3:26" ht="15.5" x14ac:dyDescent="0.35">
      <c r="C66" t="s">
        <v>96</v>
      </c>
      <c r="D66" s="5">
        <v>113969000000</v>
      </c>
      <c r="E66" s="5">
        <v>-48250000000</v>
      </c>
      <c r="F66" s="5">
        <v>-31921000000</v>
      </c>
      <c r="G66" s="5">
        <v>55760000000</v>
      </c>
      <c r="I66" s="5">
        <v>14937000000</v>
      </c>
      <c r="J66" s="5">
        <v>-1187730000000</v>
      </c>
      <c r="K66" s="5">
        <v>-2428931000000</v>
      </c>
      <c r="L66" s="5">
        <v>-2006679000000</v>
      </c>
      <c r="M66" s="5">
        <v>-2563921000000</v>
      </c>
      <c r="N66" s="5">
        <v>-4348355000000</v>
      </c>
      <c r="O66" s="5">
        <v>-760942000000</v>
      </c>
      <c r="P66" s="5">
        <v>1276072000000</v>
      </c>
      <c r="Q66" s="5">
        <v>-14037000000</v>
      </c>
      <c r="R66" s="5">
        <v>-256626000000</v>
      </c>
      <c r="S66" s="5">
        <v>-205502767814</v>
      </c>
      <c r="T66" s="5">
        <v>-113811574580</v>
      </c>
      <c r="U66" s="5">
        <v>-18190121998</v>
      </c>
      <c r="V66" s="5">
        <v>27895042678</v>
      </c>
      <c r="W66" s="5">
        <v>56814172966</v>
      </c>
      <c r="X66" s="5">
        <v>-2105670035</v>
      </c>
      <c r="Y66" s="5">
        <v>45951248924</v>
      </c>
      <c r="Z66" s="5">
        <v>6232534445</v>
      </c>
    </row>
    <row r="67" spans="3:26" ht="15.5" x14ac:dyDescent="0.35">
      <c r="C67" t="s">
        <v>29</v>
      </c>
      <c r="D67" s="5">
        <v>345944000000</v>
      </c>
      <c r="E67" s="5">
        <v>137422000000</v>
      </c>
      <c r="F67" s="5">
        <v>158414000000</v>
      </c>
      <c r="G67" s="5">
        <v>261959000000</v>
      </c>
      <c r="I67" s="5">
        <v>670254000000</v>
      </c>
      <c r="J67" s="5">
        <v>19090744000000</v>
      </c>
      <c r="K67" s="5">
        <v>1264818000000</v>
      </c>
      <c r="L67" s="5">
        <v>-1893616000000</v>
      </c>
      <c r="M67" s="5">
        <v>-1108251000000</v>
      </c>
      <c r="N67" s="5">
        <v>-9310773000000</v>
      </c>
      <c r="O67" s="5">
        <v>-1665165000000</v>
      </c>
      <c r="P67" s="5">
        <v>2123565000000</v>
      </c>
      <c r="Q67" s="5">
        <v>1167129000000</v>
      </c>
      <c r="R67" s="5">
        <v>1557747000000</v>
      </c>
      <c r="S67" s="5">
        <v>1284829851140</v>
      </c>
      <c r="T67" s="5">
        <v>3694978541909</v>
      </c>
      <c r="U67" s="5">
        <v>1924830226980</v>
      </c>
      <c r="V67" s="5">
        <v>1577088286385</v>
      </c>
      <c r="W67" s="5">
        <v>984810305058</v>
      </c>
      <c r="X67" s="5">
        <v>719253651772</v>
      </c>
      <c r="Y67" s="5">
        <v>526658019870</v>
      </c>
      <c r="Z67" s="5">
        <v>471685528609</v>
      </c>
    </row>
    <row r="68" spans="3:26" ht="15.5" x14ac:dyDescent="0.35">
      <c r="C68" t="s">
        <v>28</v>
      </c>
      <c r="D68" s="5">
        <v>-25238000000</v>
      </c>
      <c r="E68" s="5">
        <v>-15013000000</v>
      </c>
      <c r="F68" s="5">
        <v>-35351000000</v>
      </c>
      <c r="G68" s="5">
        <v>-14937000000</v>
      </c>
      <c r="I68" s="5">
        <v>-97709000000</v>
      </c>
      <c r="J68" s="5">
        <v>-363619000000</v>
      </c>
      <c r="K68" s="5">
        <v>-611119000000</v>
      </c>
      <c r="L68" s="5">
        <v>-433879000000</v>
      </c>
      <c r="M68" s="5">
        <v>-514932000000</v>
      </c>
      <c r="N68" s="5">
        <v>-326447000000</v>
      </c>
      <c r="O68" s="5">
        <v>-396253000000</v>
      </c>
      <c r="P68" s="5">
        <v>-397480000000</v>
      </c>
      <c r="Q68" s="5">
        <v>-310145000000</v>
      </c>
      <c r="R68" s="5">
        <v>-330373000000</v>
      </c>
      <c r="S68" s="5">
        <v>-260709216880</v>
      </c>
      <c r="T68" s="5">
        <v>-559762631282</v>
      </c>
      <c r="U68" s="5">
        <v>-332339012284</v>
      </c>
      <c r="V68" s="5">
        <v>-254241267447</v>
      </c>
      <c r="W68" s="5">
        <v>-170715956132</v>
      </c>
      <c r="X68" s="5">
        <v>-124732732990</v>
      </c>
      <c r="Y68" s="5">
        <v>-90172627542</v>
      </c>
      <c r="Z68" s="5">
        <v>-74827540819</v>
      </c>
    </row>
    <row r="69" spans="3:26" ht="15.5" x14ac:dyDescent="0.35">
      <c r="C69" t="s">
        <v>97</v>
      </c>
      <c r="W69" s="5">
        <v>-175560142390</v>
      </c>
      <c r="X69" s="5">
        <v>-136239927283</v>
      </c>
      <c r="Y69" s="5">
        <v>-82284732636</v>
      </c>
      <c r="Z69" s="5">
        <v>-46771645647</v>
      </c>
    </row>
    <row r="70" spans="3:26" ht="15.5" x14ac:dyDescent="0.35">
      <c r="C70" t="s">
        <v>98</v>
      </c>
      <c r="G70" s="5">
        <v>-14937000000</v>
      </c>
      <c r="W70" s="5">
        <v>4844186258</v>
      </c>
      <c r="X70" s="5">
        <v>11507194293</v>
      </c>
      <c r="Y70" s="5">
        <v>-7887894906</v>
      </c>
      <c r="Z70" s="5">
        <v>-28055895172</v>
      </c>
    </row>
    <row r="71" spans="3:26" ht="15.5" x14ac:dyDescent="0.35">
      <c r="C71" t="s">
        <v>99</v>
      </c>
      <c r="D71" s="5">
        <v>-25238000000</v>
      </c>
      <c r="E71" s="5">
        <v>-15013000000</v>
      </c>
      <c r="F71" s="5">
        <v>-35351000000</v>
      </c>
      <c r="G71" s="5">
        <v>-14937000000</v>
      </c>
      <c r="I71" s="5">
        <v>-97709000000</v>
      </c>
      <c r="J71" s="5">
        <v>-363619000000</v>
      </c>
      <c r="K71" s="5">
        <v>-611119000000</v>
      </c>
      <c r="L71" s="5">
        <v>-433879000000</v>
      </c>
      <c r="M71" s="5">
        <v>-514932000000</v>
      </c>
      <c r="N71" s="5">
        <v>-326447000000</v>
      </c>
      <c r="O71" s="5">
        <v>-396253000000</v>
      </c>
      <c r="P71" s="5">
        <v>-397480000000</v>
      </c>
      <c r="Q71" s="5">
        <v>-310145000000</v>
      </c>
      <c r="R71" s="5">
        <v>-330373000000</v>
      </c>
      <c r="S71" s="5">
        <v>-260709216880</v>
      </c>
      <c r="T71" s="5">
        <v>-559762631282</v>
      </c>
      <c r="U71" s="5">
        <v>-332339012284</v>
      </c>
      <c r="V71" s="5">
        <v>-254241267447</v>
      </c>
      <c r="W71" s="5">
        <v>-170715956132</v>
      </c>
      <c r="X71" s="5">
        <v>-124732732990</v>
      </c>
      <c r="Y71" s="5">
        <v>-90172627542</v>
      </c>
      <c r="Z71" s="5">
        <v>-74827540819</v>
      </c>
    </row>
    <row r="72" spans="3:26" ht="15.5" x14ac:dyDescent="0.35">
      <c r="C72" t="s">
        <v>100</v>
      </c>
      <c r="D72" s="5">
        <v>320706000000</v>
      </c>
      <c r="E72" s="5">
        <v>122409000000</v>
      </c>
      <c r="F72" s="5">
        <v>123063000000</v>
      </c>
      <c r="G72" s="5">
        <v>247022000000</v>
      </c>
      <c r="I72" s="5">
        <v>572545000000</v>
      </c>
      <c r="J72" s="5">
        <v>18727125000000</v>
      </c>
      <c r="K72" s="5">
        <v>653699000000</v>
      </c>
      <c r="L72" s="5">
        <v>-2327495000000</v>
      </c>
      <c r="M72" s="5">
        <v>-1623183000000</v>
      </c>
      <c r="N72" s="5">
        <v>-9637220000000</v>
      </c>
      <c r="O72" s="5">
        <v>-2061418000000</v>
      </c>
      <c r="P72" s="5">
        <v>1726085000000</v>
      </c>
      <c r="Q72" s="5">
        <v>856984000000</v>
      </c>
      <c r="R72" s="5">
        <v>1227374000000</v>
      </c>
      <c r="S72" s="5">
        <v>1024120634260</v>
      </c>
      <c r="T72" s="5">
        <v>3135215910627</v>
      </c>
      <c r="U72" s="5">
        <v>1592491214696</v>
      </c>
      <c r="V72" s="5">
        <v>1322847018938</v>
      </c>
      <c r="W72" s="5">
        <v>814094348926</v>
      </c>
      <c r="X72" s="5">
        <v>594520918782</v>
      </c>
      <c r="Y72" s="5">
        <v>436485392328</v>
      </c>
      <c r="Z72" s="5">
        <v>396857987790</v>
      </c>
    </row>
    <row r="73" spans="3:26" ht="15.5" x14ac:dyDescent="0.35">
      <c r="C73" t="s">
        <v>101</v>
      </c>
      <c r="X73" s="5">
        <v>-69175132762</v>
      </c>
      <c r="Y73" s="5">
        <v>-48431896701</v>
      </c>
      <c r="Z73" s="5">
        <v>-25985654034</v>
      </c>
    </row>
    <row r="74" spans="3:26" ht="15.5" x14ac:dyDescent="0.35">
      <c r="C74" t="s">
        <v>104</v>
      </c>
      <c r="D74" s="5">
        <v>320706000000</v>
      </c>
      <c r="E74" s="5">
        <v>122409000000</v>
      </c>
      <c r="F74" s="5">
        <v>123063000000</v>
      </c>
      <c r="G74" s="5">
        <v>247022000000</v>
      </c>
      <c r="I74" s="5">
        <v>572545000000</v>
      </c>
      <c r="J74" s="5">
        <v>18727125000000</v>
      </c>
      <c r="K74" s="5">
        <v>653699000000</v>
      </c>
      <c r="L74" s="5">
        <v>-2327495000000</v>
      </c>
      <c r="M74" s="5">
        <v>-1623183000000</v>
      </c>
      <c r="N74" s="5">
        <v>-9637220000000</v>
      </c>
      <c r="O74" s="5">
        <v>-2061418000000</v>
      </c>
      <c r="P74" s="5">
        <v>1726085000000</v>
      </c>
      <c r="Q74" s="5">
        <v>856984000000</v>
      </c>
      <c r="R74" s="5">
        <v>1227374000000</v>
      </c>
      <c r="S74" s="5">
        <v>1024120634260</v>
      </c>
      <c r="T74" s="5">
        <v>3135215910627</v>
      </c>
      <c r="U74" s="5">
        <v>1592491214696</v>
      </c>
      <c r="V74" s="5">
        <v>1322847018938</v>
      </c>
      <c r="W74" s="5">
        <v>814094348926</v>
      </c>
      <c r="X74" s="5">
        <v>525345786020</v>
      </c>
      <c r="Y74" s="5">
        <v>388053495627</v>
      </c>
      <c r="Z74" s="5">
        <v>370872333756</v>
      </c>
    </row>
    <row r="75" spans="3:26" ht="15.5" x14ac:dyDescent="0.35">
      <c r="C75" t="s">
        <v>105</v>
      </c>
      <c r="D75" s="5">
        <v>334090000000</v>
      </c>
      <c r="E75" s="5">
        <v>-460190000000</v>
      </c>
      <c r="F75" s="5">
        <v>-57280000000</v>
      </c>
      <c r="G75" s="5">
        <v>-590076000000</v>
      </c>
      <c r="I75" s="5">
        <v>-468837000000</v>
      </c>
      <c r="J75" s="5">
        <v>70461000000</v>
      </c>
      <c r="K75" s="5">
        <v>-72606000000</v>
      </c>
      <c r="L75" s="5">
        <v>-584523000000</v>
      </c>
      <c r="M75" s="5">
        <v>-212184000000</v>
      </c>
      <c r="N75" s="5">
        <v>148293000000</v>
      </c>
      <c r="O75" s="5">
        <v>-213378000000</v>
      </c>
      <c r="P75" s="5">
        <v>-2779595000000</v>
      </c>
      <c r="Q75" s="5">
        <v>1001341000000</v>
      </c>
      <c r="R75" s="5">
        <v>408782000000</v>
      </c>
      <c r="S75" s="5">
        <v>-407206499373</v>
      </c>
      <c r="T75" s="5">
        <v>-138332048770</v>
      </c>
      <c r="U75" s="5">
        <v>83656737311</v>
      </c>
      <c r="V75" s="5">
        <v>1159700781153</v>
      </c>
      <c r="W75" s="5">
        <v>-234177073133</v>
      </c>
    </row>
    <row r="76" spans="3:26" ht="15.5" x14ac:dyDescent="0.35">
      <c r="C76" t="s">
        <v>106</v>
      </c>
      <c r="D76" s="5">
        <v>334090000000</v>
      </c>
      <c r="E76" s="5">
        <v>-460190000000</v>
      </c>
      <c r="F76" s="5">
        <v>-57280000000</v>
      </c>
      <c r="G76" s="5">
        <v>-590076000000</v>
      </c>
      <c r="I76" s="5">
        <v>-468837000000</v>
      </c>
      <c r="J76" s="5">
        <v>70461000000</v>
      </c>
      <c r="K76" s="5">
        <v>-72606000000</v>
      </c>
      <c r="L76" s="5">
        <v>-584523000000</v>
      </c>
      <c r="M76" s="5">
        <v>-212184000000</v>
      </c>
      <c r="N76" s="5">
        <v>148293000000</v>
      </c>
      <c r="O76" s="5">
        <v>-213378000000</v>
      </c>
      <c r="P76" s="5">
        <v>-2779595000000</v>
      </c>
      <c r="Q76" s="5">
        <v>1001341000000</v>
      </c>
      <c r="R76" s="5">
        <v>408782000000</v>
      </c>
      <c r="S76" s="5">
        <v>-407206499373</v>
      </c>
      <c r="T76" s="5">
        <v>-138332048770</v>
      </c>
      <c r="U76" s="5">
        <v>83656737311</v>
      </c>
      <c r="V76" s="5">
        <v>1159700781153</v>
      </c>
      <c r="W76" s="5">
        <v>-234177073133</v>
      </c>
    </row>
    <row r="77" spans="3:26" ht="15.5" x14ac:dyDescent="0.35">
      <c r="C77" t="s">
        <v>107</v>
      </c>
      <c r="D77" s="5">
        <v>654796000000</v>
      </c>
      <c r="E77" s="5">
        <v>-337781000000</v>
      </c>
      <c r="F77" s="5">
        <v>65783000000</v>
      </c>
      <c r="G77" s="5">
        <v>-343054000000</v>
      </c>
      <c r="I77" s="5">
        <v>103708000000</v>
      </c>
      <c r="J77" s="5">
        <v>18797586000000</v>
      </c>
      <c r="K77" s="5">
        <v>581093000000</v>
      </c>
      <c r="L77" s="5">
        <v>-2912018000000</v>
      </c>
      <c r="M77" s="5">
        <v>-1835367000000</v>
      </c>
      <c r="N77" s="5">
        <v>-9488927000000</v>
      </c>
      <c r="O77" s="5">
        <v>-2274796000000</v>
      </c>
      <c r="P77" s="5">
        <v>-1053510000000</v>
      </c>
      <c r="Q77" s="5">
        <v>1858325000000</v>
      </c>
      <c r="R77" s="5">
        <v>1636156000000</v>
      </c>
      <c r="S77" s="5">
        <v>616914134887</v>
      </c>
      <c r="T77" s="5">
        <v>2996883861857</v>
      </c>
      <c r="U77" s="5">
        <v>1676147952007</v>
      </c>
      <c r="V77" s="5">
        <v>2482547800091</v>
      </c>
      <c r="W77" s="5">
        <v>579917275793</v>
      </c>
    </row>
    <row r="78" spans="3:26" ht="15.5" x14ac:dyDescent="0.35">
      <c r="C78" t="s">
        <v>108</v>
      </c>
      <c r="D78" s="5">
        <v>320706000000</v>
      </c>
      <c r="E78" s="5">
        <v>122409000000</v>
      </c>
      <c r="F78" s="5">
        <v>123063000000</v>
      </c>
      <c r="G78" s="5">
        <v>247022000000</v>
      </c>
      <c r="I78" s="5">
        <v>572545000000</v>
      </c>
      <c r="J78" s="5">
        <v>18727125000000</v>
      </c>
      <c r="K78" s="5">
        <v>653699000000</v>
      </c>
      <c r="L78" s="5">
        <v>-2327495000000</v>
      </c>
      <c r="M78" s="5">
        <v>-1623183000000</v>
      </c>
      <c r="N78" s="5">
        <v>-9637220000000</v>
      </c>
      <c r="O78" s="5">
        <v>-2061418000000</v>
      </c>
      <c r="P78" s="5">
        <v>1726085000000</v>
      </c>
      <c r="Q78" s="5">
        <v>856984000000</v>
      </c>
      <c r="R78" s="5">
        <v>1227374000000</v>
      </c>
      <c r="S78" s="5">
        <v>1024120634260</v>
      </c>
      <c r="T78" s="5">
        <v>3135215910627</v>
      </c>
      <c r="U78" s="5">
        <v>1592491214696</v>
      </c>
      <c r="V78" s="5">
        <v>1322847018938</v>
      </c>
      <c r="W78" s="5">
        <v>814094348926</v>
      </c>
      <c r="X78" s="5">
        <v>525345786020</v>
      </c>
      <c r="Y78" s="5">
        <v>388053495627</v>
      </c>
      <c r="Z78" s="5">
        <v>370872333756</v>
      </c>
    </row>
    <row r="79" spans="3:26" ht="15.5" x14ac:dyDescent="0.35">
      <c r="C79" t="s">
        <v>8</v>
      </c>
      <c r="D79" s="5">
        <v>637935000000</v>
      </c>
      <c r="E79" s="5">
        <v>-338012000000</v>
      </c>
      <c r="F79" s="5">
        <v>34256000000</v>
      </c>
      <c r="G79" s="5">
        <v>-363549000000</v>
      </c>
      <c r="I79" s="5">
        <v>-8198000000</v>
      </c>
      <c r="J79" s="5">
        <v>18791503000000</v>
      </c>
      <c r="K79" s="5">
        <v>-14227000000</v>
      </c>
      <c r="L79" s="5">
        <v>-3281757000000</v>
      </c>
      <c r="M79" s="5">
        <v>-1788197000000</v>
      </c>
      <c r="N79" s="5">
        <v>-8702836000000</v>
      </c>
      <c r="O79" s="5">
        <v>-2202399000000</v>
      </c>
      <c r="P79" s="5">
        <v>-2077684000000</v>
      </c>
      <c r="Q79" s="5">
        <v>1605347000000</v>
      </c>
      <c r="R79" s="5">
        <v>1279844000000</v>
      </c>
      <c r="S79" s="5">
        <v>148483248571</v>
      </c>
      <c r="T79" s="5">
        <v>2408953261669</v>
      </c>
      <c r="U79" s="5">
        <v>1311886960187</v>
      </c>
      <c r="V79" s="5">
        <v>2219922715582</v>
      </c>
      <c r="W79" s="5">
        <v>474105255477</v>
      </c>
    </row>
    <row r="80" spans="3:26" ht="15.5" x14ac:dyDescent="0.35">
      <c r="C80" t="s">
        <v>404</v>
      </c>
      <c r="D80" s="5">
        <v>16861000000</v>
      </c>
      <c r="E80" s="5">
        <v>231000000</v>
      </c>
      <c r="F80" s="5">
        <v>31527000000</v>
      </c>
      <c r="G80" s="5">
        <v>20495000000</v>
      </c>
      <c r="I80" s="5">
        <v>111906000000</v>
      </c>
      <c r="J80" s="5">
        <v>6083000000</v>
      </c>
      <c r="K80" s="5">
        <v>595320000000</v>
      </c>
      <c r="L80" s="5">
        <v>369739000000</v>
      </c>
      <c r="M80" s="5">
        <v>-47170000000</v>
      </c>
      <c r="N80" s="5">
        <v>-786091000000</v>
      </c>
      <c r="O80" s="5">
        <v>-72397000000</v>
      </c>
      <c r="P80" s="5">
        <v>1024174000000</v>
      </c>
      <c r="Q80" s="5">
        <v>252978000000</v>
      </c>
      <c r="R80" s="5">
        <v>356312000000</v>
      </c>
      <c r="S80" s="5">
        <v>468430886315</v>
      </c>
      <c r="T80" s="5">
        <v>587930600188</v>
      </c>
      <c r="U80" s="5">
        <v>364260991820</v>
      </c>
      <c r="V80" s="5">
        <v>262625084509</v>
      </c>
      <c r="W80" s="5">
        <v>105812020316</v>
      </c>
    </row>
    <row r="81" spans="2:26" ht="15.5" x14ac:dyDescent="0.35">
      <c r="C81" t="s">
        <v>109</v>
      </c>
      <c r="D81" s="5">
        <v>320706000000</v>
      </c>
      <c r="E81" s="5">
        <v>122409000000</v>
      </c>
      <c r="F81" s="5">
        <v>123063000000</v>
      </c>
      <c r="G81" s="5">
        <v>247022000000</v>
      </c>
      <c r="I81" s="5">
        <v>572545000000</v>
      </c>
      <c r="J81" s="5">
        <v>18727125000000</v>
      </c>
      <c r="K81" s="5">
        <v>653699000000</v>
      </c>
      <c r="L81" s="5">
        <v>-2327495000000</v>
      </c>
      <c r="M81" s="5">
        <v>-1623183000000</v>
      </c>
      <c r="N81" s="5">
        <v>-9637220000000</v>
      </c>
      <c r="O81" s="5">
        <v>-2061418000000</v>
      </c>
      <c r="P81" s="5">
        <v>1726085000000</v>
      </c>
      <c r="Q81" s="5">
        <v>856984000000</v>
      </c>
      <c r="R81" s="5">
        <v>1227374000000</v>
      </c>
      <c r="S81" s="5">
        <v>1024120634260</v>
      </c>
      <c r="T81" s="5">
        <v>3135215910627</v>
      </c>
      <c r="U81" s="5">
        <v>1592491214696</v>
      </c>
      <c r="V81" s="5">
        <v>1322847018938</v>
      </c>
      <c r="W81" s="5">
        <v>814094348926</v>
      </c>
      <c r="X81" s="5">
        <v>525345786020</v>
      </c>
      <c r="Y81" s="5">
        <v>388053495627</v>
      </c>
      <c r="Z81" s="5">
        <v>370872333756</v>
      </c>
    </row>
    <row r="82" spans="2:26" ht="15.5" x14ac:dyDescent="0.35">
      <c r="C82" t="s">
        <v>110</v>
      </c>
      <c r="D82" s="5">
        <v>654796000000</v>
      </c>
      <c r="E82" s="5">
        <v>-337781000000</v>
      </c>
      <c r="F82" s="5">
        <v>65783000000</v>
      </c>
      <c r="G82" s="5">
        <v>-343054000000</v>
      </c>
      <c r="I82" s="5">
        <v>103708000000</v>
      </c>
      <c r="J82" s="5">
        <v>18797586000000</v>
      </c>
      <c r="K82" s="5">
        <v>581093000000</v>
      </c>
      <c r="L82" s="5">
        <v>-2912018000000</v>
      </c>
      <c r="M82" s="5">
        <v>-1835367000000</v>
      </c>
      <c r="N82" s="5">
        <v>-9488927000000</v>
      </c>
      <c r="O82" s="5">
        <v>-2274796000000</v>
      </c>
      <c r="P82" s="5">
        <v>-1053510000000</v>
      </c>
      <c r="Q82" s="5">
        <v>1858325000000</v>
      </c>
      <c r="R82" s="5">
        <v>1636156000000</v>
      </c>
      <c r="S82" s="5">
        <v>616914134886</v>
      </c>
      <c r="T82" s="5">
        <v>2996883861857</v>
      </c>
      <c r="U82" s="5">
        <v>1676147952007</v>
      </c>
      <c r="V82" s="5">
        <v>2482547800091</v>
      </c>
      <c r="W82" s="5">
        <v>579917275793</v>
      </c>
    </row>
    <row r="83" spans="2:26" ht="15.5" x14ac:dyDescent="0.35">
      <c r="C83" t="s">
        <v>103</v>
      </c>
    </row>
    <row r="84" spans="2:26" ht="15.5" x14ac:dyDescent="0.35">
      <c r="C84" t="s">
        <v>111</v>
      </c>
      <c r="D84" s="5">
        <v>654796000000</v>
      </c>
      <c r="E84" s="5">
        <v>-337781000000</v>
      </c>
      <c r="F84" s="5">
        <v>65783000000</v>
      </c>
      <c r="G84" s="5">
        <v>-343054000000</v>
      </c>
      <c r="I84" s="5">
        <v>103708000000</v>
      </c>
      <c r="J84" s="5">
        <v>18797586000000</v>
      </c>
      <c r="K84" s="5">
        <v>581093000000</v>
      </c>
      <c r="L84" s="5">
        <v>-2912018000000</v>
      </c>
      <c r="M84" s="5">
        <v>-1835367000000</v>
      </c>
      <c r="N84" s="5">
        <v>-9488927000000</v>
      </c>
      <c r="O84" s="5">
        <v>-2274796000000</v>
      </c>
      <c r="P84" s="5">
        <v>-1053510000000</v>
      </c>
      <c r="Q84" s="5">
        <v>1858325000000</v>
      </c>
      <c r="R84" s="5">
        <v>1636156000000</v>
      </c>
      <c r="S84" s="5">
        <v>616914134886</v>
      </c>
      <c r="T84" s="5">
        <v>2996883861857</v>
      </c>
      <c r="U84" s="5">
        <v>1676147952007</v>
      </c>
      <c r="V84" s="5">
        <v>2482547800091</v>
      </c>
      <c r="W84" s="5">
        <v>579917275793</v>
      </c>
    </row>
    <row r="86" spans="2:26" ht="15.5" x14ac:dyDescent="0.35">
      <c r="B86" t="s">
        <v>112</v>
      </c>
      <c r="C86" t="s">
        <v>113</v>
      </c>
    </row>
    <row r="87" spans="2:26" ht="15.5" x14ac:dyDescent="0.35">
      <c r="C87" t="s">
        <v>114</v>
      </c>
    </row>
    <row r="88" spans="2:26" ht="15.5" x14ac:dyDescent="0.35">
      <c r="C88" t="s">
        <v>20</v>
      </c>
      <c r="D88" s="5">
        <v>1411564000000</v>
      </c>
      <c r="E88" s="5">
        <v>1614517000000</v>
      </c>
      <c r="F88" s="5">
        <v>1956313000000</v>
      </c>
      <c r="G88" s="5">
        <v>2177638000000</v>
      </c>
      <c r="I88" s="5">
        <v>1956313000000</v>
      </c>
      <c r="J88" s="5">
        <v>5328028000000</v>
      </c>
      <c r="K88" s="5">
        <v>2649845000000</v>
      </c>
      <c r="L88" s="5">
        <v>2625920000000</v>
      </c>
      <c r="M88" s="5">
        <v>4888494000000</v>
      </c>
      <c r="N88" s="5">
        <v>2993464000000</v>
      </c>
      <c r="O88" s="5">
        <v>4685129000000</v>
      </c>
      <c r="P88" s="5">
        <v>1818430000000</v>
      </c>
      <c r="Q88" s="5">
        <v>2538160000000</v>
      </c>
      <c r="R88" s="5">
        <v>3249702000000</v>
      </c>
      <c r="S88" s="5">
        <v>1839366003277</v>
      </c>
      <c r="T88" s="5">
        <v>3529169475504</v>
      </c>
      <c r="U88" s="5">
        <v>1855051780961</v>
      </c>
      <c r="V88" s="5">
        <v>3337357407919</v>
      </c>
      <c r="W88" s="5">
        <v>2174560697339</v>
      </c>
      <c r="X88" s="5">
        <v>3660087191120</v>
      </c>
      <c r="Y88" s="5">
        <v>1533259921843</v>
      </c>
      <c r="Z88" s="5">
        <v>1699917347675</v>
      </c>
    </row>
    <row r="89" spans="2:26" ht="15.5" x14ac:dyDescent="0.35">
      <c r="C89" t="s">
        <v>117</v>
      </c>
      <c r="D89" s="5">
        <v>559820000000</v>
      </c>
      <c r="E89" s="5">
        <v>609511000000</v>
      </c>
      <c r="F89" s="5">
        <v>597215000000</v>
      </c>
      <c r="G89" s="5">
        <v>568170000000</v>
      </c>
      <c r="I89" s="5">
        <v>597215000000</v>
      </c>
      <c r="J89" s="5">
        <v>516892000000</v>
      </c>
      <c r="K89" s="5">
        <v>1934065000000</v>
      </c>
      <c r="L89" s="5">
        <v>1741571000000</v>
      </c>
      <c r="M89" s="5">
        <v>1633466000000</v>
      </c>
      <c r="N89" s="5">
        <v>1882320000000</v>
      </c>
      <c r="O89" s="5">
        <v>2151980000000</v>
      </c>
      <c r="P89" s="5">
        <v>2401538000000</v>
      </c>
      <c r="Q89" s="5">
        <v>2262430000000</v>
      </c>
      <c r="R89" s="5">
        <v>1822596000000</v>
      </c>
      <c r="S89" s="5">
        <v>1434347507641</v>
      </c>
      <c r="T89" s="5">
        <v>951103629896</v>
      </c>
      <c r="U89" s="5">
        <v>771671659700</v>
      </c>
      <c r="V89" s="5">
        <v>594377013788</v>
      </c>
      <c r="W89" s="5">
        <v>564635560727</v>
      </c>
      <c r="X89" s="5">
        <v>661687646280</v>
      </c>
      <c r="Y89" s="5">
        <v>538135627311</v>
      </c>
      <c r="Z89" s="5">
        <v>800234908287</v>
      </c>
    </row>
    <row r="90" spans="2:26" ht="15.5" x14ac:dyDescent="0.35">
      <c r="C90" t="s">
        <v>118</v>
      </c>
    </row>
    <row r="91" spans="2:26" ht="15.5" x14ac:dyDescent="0.35">
      <c r="C91" t="s">
        <v>119</v>
      </c>
    </row>
    <row r="92" spans="2:26" ht="15.5" x14ac:dyDescent="0.35">
      <c r="C92" t="s">
        <v>120</v>
      </c>
      <c r="D92" s="5">
        <v>559820000000</v>
      </c>
      <c r="E92" s="5">
        <v>609511000000</v>
      </c>
      <c r="F92" s="5">
        <v>597215000000</v>
      </c>
      <c r="G92" s="5">
        <v>568170000000</v>
      </c>
      <c r="I92" s="5">
        <v>597215000000</v>
      </c>
      <c r="J92" s="5">
        <v>516892000000</v>
      </c>
      <c r="K92" s="5">
        <v>1934065000000</v>
      </c>
      <c r="L92" s="5">
        <v>1741571000000</v>
      </c>
      <c r="M92" s="5">
        <v>1633466000000</v>
      </c>
      <c r="N92" s="5">
        <v>1882320000000</v>
      </c>
      <c r="O92" s="5">
        <v>2151980000000</v>
      </c>
      <c r="P92" s="5">
        <v>2401538000000</v>
      </c>
      <c r="Q92" s="5">
        <v>2262430000000</v>
      </c>
      <c r="R92" s="5">
        <v>1822596000000</v>
      </c>
      <c r="S92" s="5">
        <v>1434347507641</v>
      </c>
      <c r="T92" s="5">
        <v>951103629896</v>
      </c>
      <c r="U92" s="5">
        <v>771671659700</v>
      </c>
      <c r="V92" s="5">
        <v>594377013788</v>
      </c>
      <c r="W92" s="5">
        <v>564635560727</v>
      </c>
      <c r="X92" s="5">
        <v>661687646280</v>
      </c>
      <c r="Y92" s="5">
        <v>538135627311</v>
      </c>
      <c r="Z92" s="5">
        <v>800234908287</v>
      </c>
    </row>
    <row r="93" spans="2:26" ht="15.5" x14ac:dyDescent="0.35">
      <c r="C93" t="s">
        <v>121</v>
      </c>
      <c r="W93" s="5">
        <v>358920595562</v>
      </c>
      <c r="X93" s="5">
        <v>141624955538</v>
      </c>
      <c r="Y93" s="5">
        <v>183522948292</v>
      </c>
      <c r="Z93" s="5">
        <v>617971203410</v>
      </c>
    </row>
    <row r="94" spans="2:26" ht="15.5" x14ac:dyDescent="0.35">
      <c r="C94" t="s">
        <v>123</v>
      </c>
      <c r="D94" s="5">
        <v>25983062000000</v>
      </c>
      <c r="E94" s="5">
        <v>25685625000000</v>
      </c>
      <c r="F94" s="5">
        <v>25756455000000</v>
      </c>
      <c r="G94" s="5">
        <v>26082437000000</v>
      </c>
      <c r="I94" s="5">
        <v>25756455000000</v>
      </c>
      <c r="J94" s="5">
        <v>27505392000000</v>
      </c>
      <c r="K94" s="5">
        <v>24067186000000</v>
      </c>
      <c r="L94" s="5">
        <v>23386561000000</v>
      </c>
      <c r="M94" s="5">
        <v>23409584000000</v>
      </c>
      <c r="N94" s="5">
        <v>26607446000000</v>
      </c>
      <c r="O94" s="5">
        <v>27501173000000</v>
      </c>
      <c r="P94" s="5">
        <v>26968557000000</v>
      </c>
      <c r="Q94" s="5">
        <v>29232296000000</v>
      </c>
      <c r="R94" s="5">
        <v>23370271000000</v>
      </c>
      <c r="S94" s="5">
        <v>20458990316986</v>
      </c>
      <c r="T94" s="5">
        <v>16553035543518</v>
      </c>
      <c r="U94" s="5">
        <v>13894009358067</v>
      </c>
      <c r="V94" s="5">
        <v>10504909573401</v>
      </c>
      <c r="W94" s="5">
        <v>7892170591837</v>
      </c>
      <c r="X94" s="5">
        <v>7068539007802</v>
      </c>
      <c r="Y94" s="5">
        <v>5893283214333</v>
      </c>
      <c r="Z94" s="5">
        <v>5330086982218</v>
      </c>
    </row>
    <row r="95" spans="2:26" ht="15.5" x14ac:dyDescent="0.35">
      <c r="C95" t="s">
        <v>91</v>
      </c>
      <c r="D95" s="5">
        <v>3160546000000</v>
      </c>
      <c r="E95" s="5">
        <v>2815586000000</v>
      </c>
      <c r="F95" s="5">
        <v>3260705000000</v>
      </c>
      <c r="G95" s="5">
        <v>3347599000000</v>
      </c>
      <c r="I95" s="5">
        <v>3260705000000</v>
      </c>
      <c r="J95" s="5">
        <v>3471965000000</v>
      </c>
      <c r="K95" s="5">
        <v>7681562000000</v>
      </c>
      <c r="L95" s="5">
        <v>7739698000000</v>
      </c>
      <c r="M95" s="5">
        <v>8466905000000</v>
      </c>
      <c r="N95" s="5">
        <v>8495800000000</v>
      </c>
      <c r="O95" s="5">
        <v>8150379000000</v>
      </c>
      <c r="P95" s="5">
        <v>3235225000000</v>
      </c>
      <c r="Q95" s="5">
        <v>7948619000000</v>
      </c>
      <c r="R95" s="5">
        <v>4238752000000</v>
      </c>
      <c r="S95" s="5">
        <v>2921785021099</v>
      </c>
      <c r="T95" s="5">
        <v>2258516928610</v>
      </c>
      <c r="U95" s="5">
        <v>1681504836825</v>
      </c>
      <c r="V95" s="5">
        <v>494976731867</v>
      </c>
      <c r="W95" s="5">
        <v>-425185523338</v>
      </c>
      <c r="X95" s="5">
        <v>48400736333</v>
      </c>
      <c r="Y95" s="5">
        <v>74318253219</v>
      </c>
      <c r="Z95" s="5">
        <v>75624521717</v>
      </c>
    </row>
    <row r="96" spans="2:26" ht="15.5" x14ac:dyDescent="0.35">
      <c r="C96" t="s">
        <v>124</v>
      </c>
      <c r="D96" s="5">
        <v>29105067000000</v>
      </c>
      <c r="E96" s="5">
        <v>29063892000000</v>
      </c>
      <c r="F96" s="5">
        <v>29476186000000</v>
      </c>
      <c r="G96" s="5">
        <v>29992059000000</v>
      </c>
      <c r="I96" s="5">
        <v>29476186000000</v>
      </c>
      <c r="J96" s="5">
        <v>34520772000000</v>
      </c>
      <c r="K96" s="5">
        <v>29816689000000</v>
      </c>
      <c r="L96" s="5">
        <v>29144101000000</v>
      </c>
      <c r="M96" s="5">
        <v>31374902000000</v>
      </c>
      <c r="N96" s="5">
        <v>33078230000000</v>
      </c>
      <c r="O96" s="5">
        <v>37197250000000</v>
      </c>
      <c r="P96" s="5">
        <v>37181317000000</v>
      </c>
      <c r="Q96" s="5">
        <v>44921927000000</v>
      </c>
      <c r="R96" s="5">
        <v>37453409000000</v>
      </c>
      <c r="S96" s="5">
        <v>33576937023270</v>
      </c>
      <c r="T96" s="5">
        <v>29962691722606</v>
      </c>
      <c r="U96" s="5">
        <v>24013127662910</v>
      </c>
      <c r="V96" s="5">
        <v>19479450841694</v>
      </c>
      <c r="W96" s="5">
        <v>13730754972073</v>
      </c>
      <c r="X96" s="5">
        <v>12321799883850</v>
      </c>
      <c r="Y96" s="5">
        <v>8877503673633</v>
      </c>
      <c r="Z96" s="5">
        <v>8930908818805</v>
      </c>
    </row>
    <row r="97" spans="3:26" ht="15.5" x14ac:dyDescent="0.35">
      <c r="C97" t="s">
        <v>125</v>
      </c>
    </row>
    <row r="98" spans="3:26" ht="15.5" x14ac:dyDescent="0.35">
      <c r="C98" t="s">
        <v>317</v>
      </c>
      <c r="D98" s="5">
        <v>9074000000</v>
      </c>
      <c r="E98" s="5">
        <v>9344000000</v>
      </c>
      <c r="F98" s="5">
        <v>9344000000</v>
      </c>
      <c r="G98" s="5">
        <v>10854000000</v>
      </c>
      <c r="I98" s="5">
        <v>9344000000</v>
      </c>
      <c r="J98" s="5">
        <v>11078000000</v>
      </c>
      <c r="K98" s="5">
        <v>55755000000</v>
      </c>
      <c r="L98" s="5">
        <v>115361000000</v>
      </c>
      <c r="M98" s="5">
        <v>112232000000</v>
      </c>
      <c r="N98" s="5">
        <v>40972000000</v>
      </c>
      <c r="O98" s="5">
        <v>40494000000</v>
      </c>
      <c r="P98" s="5">
        <v>447082000000</v>
      </c>
      <c r="Q98" s="5">
        <v>36470000000</v>
      </c>
      <c r="R98" s="5">
        <v>45029000000</v>
      </c>
      <c r="S98" s="5">
        <v>37093485060</v>
      </c>
      <c r="T98" s="5">
        <v>14788363567</v>
      </c>
      <c r="U98" s="5">
        <v>9737396584</v>
      </c>
      <c r="V98" s="5">
        <v>11460650042</v>
      </c>
      <c r="W98" s="5">
        <v>10102936910</v>
      </c>
      <c r="X98" s="5">
        <v>9373247862</v>
      </c>
      <c r="Y98" s="5">
        <v>12887018903</v>
      </c>
      <c r="Z98" s="5">
        <v>12046789830</v>
      </c>
    </row>
    <row r="99" spans="3:26" ht="15.5" x14ac:dyDescent="0.35">
      <c r="C99" t="s">
        <v>318</v>
      </c>
      <c r="D99" s="5">
        <v>11715777000000</v>
      </c>
      <c r="E99" s="5">
        <v>11082251000000</v>
      </c>
      <c r="F99" s="5">
        <v>11027635000000</v>
      </c>
      <c r="G99" s="5">
        <v>11053685000000</v>
      </c>
      <c r="I99" s="5">
        <v>11027635000000</v>
      </c>
      <c r="J99" s="5">
        <v>10949521000000</v>
      </c>
      <c r="K99" s="5">
        <v>748126000000</v>
      </c>
      <c r="L99" s="5">
        <v>1206718000000</v>
      </c>
      <c r="M99" s="5">
        <v>2275269000000</v>
      </c>
      <c r="N99" s="5">
        <v>2097325000000</v>
      </c>
      <c r="O99" s="5">
        <v>4491322000000</v>
      </c>
      <c r="P99" s="5">
        <v>1288345000000</v>
      </c>
      <c r="Q99" s="5">
        <v>273868000000</v>
      </c>
      <c r="R99" s="5">
        <v>261942000000</v>
      </c>
      <c r="S99" s="5">
        <v>153843414817</v>
      </c>
      <c r="T99" s="5">
        <v>123283762281</v>
      </c>
      <c r="U99" s="5">
        <v>130431496396</v>
      </c>
      <c r="V99" s="5">
        <v>85783638690</v>
      </c>
    </row>
    <row r="100" spans="3:26" ht="15.5" x14ac:dyDescent="0.35">
      <c r="C100" t="s">
        <v>483</v>
      </c>
      <c r="D100" s="5">
        <v>922186000000</v>
      </c>
      <c r="E100" s="5">
        <v>933236000000</v>
      </c>
      <c r="F100" s="5">
        <v>951280000000</v>
      </c>
      <c r="G100" s="5">
        <v>929302000000</v>
      </c>
      <c r="I100" s="5">
        <v>951280000000</v>
      </c>
      <c r="J100" s="5">
        <v>969447000000</v>
      </c>
      <c r="K100" s="5">
        <v>905435000000</v>
      </c>
      <c r="L100" s="5">
        <v>926626000000</v>
      </c>
      <c r="M100" s="5">
        <v>896074000000</v>
      </c>
      <c r="N100" s="5">
        <v>1083739000000</v>
      </c>
      <c r="O100" s="5">
        <v>431828000000</v>
      </c>
      <c r="P100" s="5">
        <v>432505000000</v>
      </c>
      <c r="Q100" s="5">
        <v>453060000000</v>
      </c>
      <c r="R100" s="5">
        <v>625125000000</v>
      </c>
      <c r="S100" s="5">
        <v>417000308256</v>
      </c>
      <c r="T100" s="5">
        <v>310304754503</v>
      </c>
      <c r="U100" s="5">
        <v>306361105208</v>
      </c>
      <c r="V100" s="5">
        <v>301745856881</v>
      </c>
      <c r="W100" s="5">
        <v>528400307942</v>
      </c>
      <c r="X100" s="5">
        <v>517985863654</v>
      </c>
      <c r="Y100" s="5">
        <v>421018137130</v>
      </c>
      <c r="Z100" s="5">
        <v>17315554439</v>
      </c>
    </row>
    <row r="101" spans="3:26" ht="15.5" x14ac:dyDescent="0.35">
      <c r="C101" t="s">
        <v>126</v>
      </c>
      <c r="D101" s="5">
        <v>3804977000000</v>
      </c>
      <c r="E101" s="5">
        <v>3894582000000</v>
      </c>
      <c r="F101" s="5">
        <v>3979952000000</v>
      </c>
      <c r="G101" s="5">
        <v>3712676000000</v>
      </c>
      <c r="I101" s="5">
        <v>3979952000000</v>
      </c>
      <c r="J101" s="5">
        <v>3873589000000</v>
      </c>
      <c r="K101" s="5">
        <v>11697587000000</v>
      </c>
      <c r="L101" s="5">
        <v>11490955000000</v>
      </c>
      <c r="M101" s="5">
        <v>11109411000000</v>
      </c>
      <c r="N101" s="5">
        <v>8787101000000</v>
      </c>
      <c r="O101" s="5">
        <v>5369030000000</v>
      </c>
      <c r="P101" s="5">
        <v>5397911000000</v>
      </c>
      <c r="Q101" s="5">
        <v>3854458000000</v>
      </c>
      <c r="R101" s="5">
        <v>2902208000000</v>
      </c>
      <c r="S101" s="5">
        <v>2731532523878</v>
      </c>
      <c r="T101" s="5">
        <v>3208762510252</v>
      </c>
      <c r="U101" s="5">
        <v>2810892282327</v>
      </c>
      <c r="V101" s="5">
        <v>2222377300854</v>
      </c>
      <c r="W101" s="5">
        <v>1556124819331</v>
      </c>
      <c r="X101" s="5">
        <v>1206374544429</v>
      </c>
      <c r="Y101" s="5">
        <v>1245661350665</v>
      </c>
      <c r="Z101" s="5">
        <v>1268960681947</v>
      </c>
    </row>
    <row r="102" spans="3:26" ht="15.5" x14ac:dyDescent="0.35">
      <c r="C102" t="s">
        <v>405</v>
      </c>
      <c r="D102" s="5">
        <v>146264000000</v>
      </c>
      <c r="E102" s="5">
        <v>146264000000</v>
      </c>
      <c r="F102" s="5">
        <v>146264000000</v>
      </c>
      <c r="G102" s="5">
        <v>146264000000</v>
      </c>
      <c r="I102" s="5">
        <v>146264000000</v>
      </c>
      <c r="J102" s="5">
        <v>146264000000</v>
      </c>
      <c r="K102" s="5">
        <v>550240000000</v>
      </c>
      <c r="L102" s="5">
        <v>550240000000</v>
      </c>
      <c r="M102" s="5">
        <v>550240000000</v>
      </c>
      <c r="N102" s="5">
        <v>550240000000</v>
      </c>
      <c r="O102" s="5">
        <v>666593000000</v>
      </c>
      <c r="P102" s="5">
        <v>583979000000</v>
      </c>
      <c r="Q102" s="5">
        <v>583979000000</v>
      </c>
    </row>
    <row r="103" spans="3:26" ht="15.5" x14ac:dyDescent="0.35">
      <c r="C103" t="s">
        <v>319</v>
      </c>
      <c r="D103" s="5">
        <v>13802000000</v>
      </c>
      <c r="E103" s="5">
        <v>13602000000</v>
      </c>
      <c r="F103" s="5">
        <v>12888000000</v>
      </c>
      <c r="G103" s="5">
        <v>13162000000</v>
      </c>
      <c r="I103" s="5">
        <v>12888000000</v>
      </c>
      <c r="J103" s="5">
        <v>12190000000</v>
      </c>
      <c r="K103" s="5">
        <v>95806000000</v>
      </c>
      <c r="L103" s="5">
        <v>127747000000</v>
      </c>
      <c r="M103" s="5">
        <v>130893000000</v>
      </c>
      <c r="N103" s="5">
        <v>117468000000</v>
      </c>
      <c r="O103" s="5">
        <v>94073000000</v>
      </c>
      <c r="P103" s="5">
        <v>123645000000</v>
      </c>
      <c r="Q103" s="5">
        <v>98715000000</v>
      </c>
      <c r="R103" s="5">
        <v>571630000000</v>
      </c>
      <c r="S103" s="5">
        <v>534930482004</v>
      </c>
      <c r="T103" s="5">
        <v>522577738505</v>
      </c>
      <c r="U103" s="5">
        <v>331840973411</v>
      </c>
      <c r="V103" s="5">
        <v>214637574108</v>
      </c>
      <c r="W103" s="5">
        <v>210276495852</v>
      </c>
      <c r="X103" s="5">
        <v>104623556841</v>
      </c>
      <c r="Y103" s="5">
        <v>133888176502</v>
      </c>
      <c r="Z103" s="5">
        <v>163432474016</v>
      </c>
    </row>
    <row r="104" spans="3:26" ht="15.5" x14ac:dyDescent="0.35">
      <c r="C104" t="s">
        <v>128</v>
      </c>
      <c r="D104" s="5">
        <v>81301000000</v>
      </c>
      <c r="E104" s="5">
        <v>86635000000</v>
      </c>
      <c r="F104" s="5">
        <v>86693000000</v>
      </c>
      <c r="G104" s="5">
        <v>89183000000</v>
      </c>
      <c r="I104" s="5">
        <v>86693000000</v>
      </c>
      <c r="J104" s="5">
        <v>81374000000</v>
      </c>
      <c r="K104" s="5">
        <v>88220000000</v>
      </c>
      <c r="L104" s="5">
        <v>97503000000</v>
      </c>
      <c r="M104" s="5">
        <v>91783000000</v>
      </c>
      <c r="N104" s="5">
        <v>140185000000</v>
      </c>
      <c r="O104" s="5">
        <v>107271000000</v>
      </c>
      <c r="P104" s="5">
        <v>66774000000</v>
      </c>
      <c r="Q104" s="5">
        <v>56297000000</v>
      </c>
      <c r="R104" s="5">
        <v>41129000000</v>
      </c>
      <c r="S104" s="5">
        <v>46950367278</v>
      </c>
      <c r="T104" s="5">
        <v>52255688231</v>
      </c>
      <c r="U104" s="5">
        <v>50363528322</v>
      </c>
      <c r="V104" s="5">
        <v>76454612653</v>
      </c>
      <c r="W104" s="5">
        <v>77480992299</v>
      </c>
      <c r="X104" s="5">
        <v>72636806041</v>
      </c>
      <c r="Y104" s="5">
        <v>61129611748</v>
      </c>
      <c r="Z104" s="5">
        <v>69017506654</v>
      </c>
    </row>
    <row r="105" spans="3:26" ht="15.5" x14ac:dyDescent="0.35">
      <c r="C105" t="s">
        <v>527</v>
      </c>
      <c r="D105" s="5">
        <v>561241000000</v>
      </c>
      <c r="E105" s="5">
        <v>552859000000</v>
      </c>
      <c r="F105" s="5">
        <v>552859000000</v>
      </c>
      <c r="G105" s="5">
        <v>552859000000</v>
      </c>
      <c r="I105" s="5">
        <v>552859000000</v>
      </c>
      <c r="J105" s="5">
        <v>552859000000</v>
      </c>
      <c r="K105" s="5">
        <v>607985000000</v>
      </c>
      <c r="L105" s="5">
        <v>953478000000</v>
      </c>
      <c r="M105" s="5">
        <v>899163000000</v>
      </c>
      <c r="N105" s="5">
        <v>941465000000</v>
      </c>
      <c r="O105" s="5">
        <v>1047199000000</v>
      </c>
      <c r="P105" s="5">
        <v>1121631000000</v>
      </c>
      <c r="Q105" s="5">
        <v>1113684000000</v>
      </c>
      <c r="R105" s="5">
        <v>1299027000000</v>
      </c>
      <c r="S105" s="5">
        <v>1369660864310</v>
      </c>
      <c r="T105" s="5">
        <v>1136227496536</v>
      </c>
      <c r="U105" s="5">
        <v>1611411858630</v>
      </c>
      <c r="V105" s="5">
        <v>929483420264</v>
      </c>
      <c r="W105" s="5">
        <v>987757345136</v>
      </c>
      <c r="X105" s="5">
        <v>953759187924</v>
      </c>
      <c r="Y105" s="5">
        <v>985301853498</v>
      </c>
      <c r="Z105" s="5">
        <v>957533566870</v>
      </c>
    </row>
    <row r="106" spans="3:26" ht="15.5" x14ac:dyDescent="0.35">
      <c r="C106" t="s">
        <v>103</v>
      </c>
    </row>
    <row r="107" spans="3:26" ht="15.5" x14ac:dyDescent="0.35">
      <c r="C107" t="s">
        <v>129</v>
      </c>
      <c r="D107" s="5">
        <v>20116280000000</v>
      </c>
      <c r="E107" s="5">
        <v>19638319000000</v>
      </c>
      <c r="F107" s="5">
        <v>19771035000000</v>
      </c>
      <c r="G107" s="5">
        <v>19361017000000</v>
      </c>
      <c r="I107" s="5">
        <v>19771035000000</v>
      </c>
      <c r="J107" s="5">
        <v>19263087000000</v>
      </c>
      <c r="K107" s="5">
        <v>19754135000000</v>
      </c>
      <c r="L107" s="5">
        <v>20726796000000</v>
      </c>
      <c r="M107" s="5">
        <v>20706034000000</v>
      </c>
      <c r="N107" s="5">
        <v>18787250000000</v>
      </c>
      <c r="O107" s="5">
        <v>17882335000000</v>
      </c>
      <c r="P107" s="5">
        <v>12625093000000</v>
      </c>
      <c r="Q107" s="5">
        <v>11850189000000</v>
      </c>
      <c r="R107" s="5">
        <v>8150274000000</v>
      </c>
      <c r="S107" s="5">
        <v>7749621154779</v>
      </c>
      <c r="T107" s="5">
        <v>7798528971089</v>
      </c>
      <c r="U107" s="5">
        <v>7287234767356</v>
      </c>
      <c r="V107" s="5">
        <v>5389844891399</v>
      </c>
      <c r="W107" s="5">
        <v>4528416442811</v>
      </c>
      <c r="X107" s="5">
        <v>3833585036076</v>
      </c>
      <c r="Y107" s="5">
        <v>3250140337163</v>
      </c>
      <c r="Z107" s="5">
        <v>2856868391804</v>
      </c>
    </row>
    <row r="108" spans="3:26" ht="15.5" x14ac:dyDescent="0.35">
      <c r="C108" t="s">
        <v>130</v>
      </c>
      <c r="D108" s="5">
        <v>49221347000000</v>
      </c>
      <c r="E108" s="5">
        <v>48702211000000</v>
      </c>
      <c r="F108" s="5">
        <v>49247221000000</v>
      </c>
      <c r="G108" s="5">
        <v>49353076000000</v>
      </c>
      <c r="I108" s="5">
        <v>49247221000000</v>
      </c>
      <c r="J108" s="5">
        <v>53783859000000</v>
      </c>
      <c r="K108" s="5">
        <v>49570824000000</v>
      </c>
      <c r="L108" s="5">
        <v>49870897000000</v>
      </c>
      <c r="M108" s="5">
        <v>52080936000000</v>
      </c>
      <c r="N108" s="5">
        <v>51865480000000</v>
      </c>
      <c r="O108" s="5">
        <v>55079585000000</v>
      </c>
      <c r="P108" s="5">
        <v>49806410000000</v>
      </c>
      <c r="Q108" s="5">
        <v>56772116000000</v>
      </c>
      <c r="R108" s="5">
        <v>45603683000000</v>
      </c>
      <c r="S108" s="5">
        <v>41326558178049</v>
      </c>
      <c r="T108" s="5">
        <v>37761220693695</v>
      </c>
      <c r="U108" s="5">
        <v>31300362430266</v>
      </c>
      <c r="V108" s="5">
        <v>24869295733093</v>
      </c>
      <c r="W108" s="5">
        <v>18259171414884</v>
      </c>
      <c r="X108" s="5">
        <v>16155384919926</v>
      </c>
      <c r="Y108" s="5">
        <v>12127644010796</v>
      </c>
      <c r="Z108" s="5">
        <v>11787777210609</v>
      </c>
    </row>
    <row r="109" spans="3:26" ht="15.5" x14ac:dyDescent="0.35">
      <c r="C109" t="s">
        <v>131</v>
      </c>
    </row>
    <row r="110" spans="3:26" ht="15.5" x14ac:dyDescent="0.35">
      <c r="C110" t="s">
        <v>132</v>
      </c>
    </row>
    <row r="111" spans="3:26" ht="15.5" x14ac:dyDescent="0.35">
      <c r="C111" t="s">
        <v>133</v>
      </c>
      <c r="D111" s="5">
        <v>7669799000000</v>
      </c>
      <c r="E111" s="5">
        <v>7458053000000</v>
      </c>
      <c r="F111" s="5">
        <v>7236845000000</v>
      </c>
      <c r="G111" s="5">
        <v>6760561000000</v>
      </c>
      <c r="I111" s="5">
        <v>7236845000000</v>
      </c>
      <c r="J111" s="5">
        <v>11107982000000</v>
      </c>
      <c r="K111" s="5">
        <v>9923981000000</v>
      </c>
      <c r="L111" s="5">
        <v>9325960000000</v>
      </c>
      <c r="M111" s="5">
        <v>9605967000000</v>
      </c>
      <c r="N111" s="5">
        <v>10573858000000</v>
      </c>
      <c r="O111" s="5">
        <v>6881251000000</v>
      </c>
      <c r="P111" s="5">
        <v>8204921000000</v>
      </c>
      <c r="Q111" s="5">
        <v>8745186000000</v>
      </c>
      <c r="R111" s="5">
        <v>6866309000000</v>
      </c>
      <c r="S111" s="5">
        <v>4856883553932</v>
      </c>
      <c r="T111" s="5">
        <v>5725392423352</v>
      </c>
      <c r="U111" s="5">
        <v>4841563711972</v>
      </c>
      <c r="V111" s="5">
        <v>3479207471491</v>
      </c>
      <c r="W111" s="5">
        <v>1035266894987</v>
      </c>
      <c r="X111" s="5">
        <v>1187547579825</v>
      </c>
      <c r="Y111" s="5">
        <v>1078031454651</v>
      </c>
      <c r="Z111" s="5">
        <v>1181518955207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  <c r="D113" s="5">
        <v>463213000000</v>
      </c>
      <c r="E113" s="5">
        <v>483552000000</v>
      </c>
      <c r="F113" s="5">
        <v>456530000000</v>
      </c>
      <c r="G113" s="5">
        <v>554491000000</v>
      </c>
      <c r="I113" s="5">
        <v>456530000000</v>
      </c>
      <c r="J113" s="5">
        <v>655173000000</v>
      </c>
      <c r="K113" s="5">
        <v>907855000000</v>
      </c>
      <c r="L113" s="5">
        <v>773679000000</v>
      </c>
      <c r="M113" s="5">
        <v>937867000000</v>
      </c>
      <c r="N113" s="5">
        <v>1176811000000</v>
      </c>
      <c r="O113" s="5">
        <v>1203503000000</v>
      </c>
      <c r="P113" s="5">
        <v>1373425000000</v>
      </c>
      <c r="Q113" s="5">
        <v>1112069000000</v>
      </c>
      <c r="R113" s="5">
        <v>818572000000</v>
      </c>
      <c r="S113" s="5">
        <v>782916296824</v>
      </c>
      <c r="T113" s="5">
        <v>395133955463</v>
      </c>
      <c r="U113" s="5">
        <v>397748177608</v>
      </c>
      <c r="V113" s="5">
        <v>575701267461</v>
      </c>
      <c r="W113" s="5">
        <v>416870564924</v>
      </c>
      <c r="X113" s="5">
        <v>275531113435</v>
      </c>
      <c r="Y113" s="5">
        <v>294507158707</v>
      </c>
      <c r="Z113" s="5">
        <v>368253848082</v>
      </c>
    </row>
    <row r="114" spans="3:26" ht="15.5" x14ac:dyDescent="0.35">
      <c r="C114" t="s">
        <v>134</v>
      </c>
      <c r="D114" s="5">
        <v>2340000000000</v>
      </c>
      <c r="E114" s="5">
        <v>2160000000000</v>
      </c>
      <c r="F114" s="5">
        <v>1730300000000</v>
      </c>
      <c r="G114" s="5">
        <v>780300000000</v>
      </c>
      <c r="I114" s="5">
        <v>1730300000000</v>
      </c>
      <c r="J114" s="5">
        <v>900000000000</v>
      </c>
      <c r="K114" s="5">
        <v>2295000000000</v>
      </c>
      <c r="L114" s="5">
        <v>1882402000000</v>
      </c>
      <c r="M114" s="5">
        <v>2019501000000</v>
      </c>
      <c r="N114" s="5">
        <v>1936047000000</v>
      </c>
      <c r="O114" s="5">
        <v>1727891000000</v>
      </c>
      <c r="P114" s="5">
        <v>1384050000000</v>
      </c>
      <c r="Q114" s="5">
        <v>1338400000000</v>
      </c>
      <c r="R114" s="5">
        <v>1332728000000</v>
      </c>
      <c r="S114" s="5">
        <v>962173564967</v>
      </c>
      <c r="T114" s="5">
        <v>173540195011</v>
      </c>
      <c r="U114" s="5">
        <v>4927167196</v>
      </c>
      <c r="V114" s="5">
        <v>4853583896</v>
      </c>
    </row>
    <row r="115" spans="3:26" ht="15.5" x14ac:dyDescent="0.35">
      <c r="C115" t="s">
        <v>139</v>
      </c>
    </row>
    <row r="116" spans="3:26" ht="15.5" x14ac:dyDescent="0.35">
      <c r="C116" t="s">
        <v>140</v>
      </c>
      <c r="D116" s="5">
        <v>3649347000000</v>
      </c>
      <c r="E116" s="5">
        <v>3745879000000</v>
      </c>
      <c r="F116" s="5">
        <v>3842412000000</v>
      </c>
      <c r="G116" s="5">
        <v>3723219000000</v>
      </c>
      <c r="I116" s="5">
        <v>3842412000000</v>
      </c>
      <c r="J116" s="5">
        <v>3932762000000</v>
      </c>
      <c r="K116" s="5">
        <v>4997874000000</v>
      </c>
      <c r="L116" s="5">
        <v>392188000000</v>
      </c>
      <c r="M116" s="5">
        <v>396625000000</v>
      </c>
      <c r="N116" s="5">
        <v>463368000000</v>
      </c>
      <c r="O116" s="5">
        <v>170916000000</v>
      </c>
      <c r="P116" s="5">
        <v>387875000000</v>
      </c>
      <c r="Q116" s="5">
        <v>914086000000</v>
      </c>
      <c r="R116" s="5">
        <v>1463260000000</v>
      </c>
      <c r="S116" s="5">
        <v>471749633437</v>
      </c>
      <c r="T116" s="5">
        <v>30525083739</v>
      </c>
      <c r="U116" s="5">
        <v>42960940232</v>
      </c>
      <c r="V116" s="5">
        <v>54753114466</v>
      </c>
      <c r="W116" s="5">
        <v>3753098394403</v>
      </c>
      <c r="X116" s="5">
        <v>3375862742114</v>
      </c>
    </row>
    <row r="117" spans="3:26" ht="15.5" x14ac:dyDescent="0.35">
      <c r="C117" t="s">
        <v>141</v>
      </c>
      <c r="D117" s="5">
        <v>313289000000</v>
      </c>
      <c r="E117" s="5">
        <v>314801000000</v>
      </c>
      <c r="F117" s="5">
        <v>306506000000</v>
      </c>
      <c r="G117" s="5">
        <v>308398000000</v>
      </c>
      <c r="I117" s="5">
        <v>306506000000</v>
      </c>
      <c r="J117" s="5">
        <v>295796000000</v>
      </c>
      <c r="K117" s="5">
        <v>575112000000</v>
      </c>
      <c r="L117" s="5">
        <v>600435000000</v>
      </c>
      <c r="M117" s="5">
        <v>622563000000</v>
      </c>
      <c r="N117" s="5">
        <v>771259000000</v>
      </c>
      <c r="O117" s="5">
        <v>61156000000</v>
      </c>
      <c r="P117" s="5">
        <v>45186000000</v>
      </c>
      <c r="Q117" s="5">
        <v>27512000000</v>
      </c>
      <c r="R117" s="5">
        <v>21995000000</v>
      </c>
    </row>
    <row r="118" spans="3:26" ht="15.5" x14ac:dyDescent="0.35">
      <c r="C118" t="s">
        <v>142</v>
      </c>
      <c r="D118" s="5">
        <v>668039000000</v>
      </c>
      <c r="E118" s="5">
        <v>668426000000</v>
      </c>
      <c r="F118" s="5">
        <v>709006000000</v>
      </c>
      <c r="G118" s="5">
        <v>734230000000</v>
      </c>
      <c r="I118" s="5">
        <v>709006000000</v>
      </c>
      <c r="J118" s="5">
        <v>866130000000</v>
      </c>
      <c r="K118" s="5">
        <v>1066987000000</v>
      </c>
      <c r="L118" s="5">
        <v>763925000000</v>
      </c>
      <c r="M118" s="5">
        <v>809196000000</v>
      </c>
      <c r="N118" s="5">
        <v>954143000000</v>
      </c>
      <c r="O118" s="5">
        <v>155415000000</v>
      </c>
      <c r="P118" s="5">
        <v>156348000000</v>
      </c>
      <c r="Q118" s="5">
        <v>608253000000</v>
      </c>
      <c r="R118" s="5">
        <v>75538000000</v>
      </c>
      <c r="S118" s="5">
        <v>48261246570</v>
      </c>
      <c r="T118" s="5">
        <v>12435856488</v>
      </c>
      <c r="U118" s="5">
        <v>11792174233</v>
      </c>
      <c r="V118" s="5">
        <v>11218103420</v>
      </c>
    </row>
    <row r="119" spans="3:26" ht="15.5" x14ac:dyDescent="0.35">
      <c r="C119" t="s">
        <v>324</v>
      </c>
      <c r="K119" s="5">
        <v>6595277000000</v>
      </c>
      <c r="L119" s="5">
        <v>12750071000000</v>
      </c>
      <c r="M119" s="5">
        <v>11725635000000</v>
      </c>
      <c r="N119" s="5">
        <v>11539187000000</v>
      </c>
      <c r="O119" s="5">
        <v>11161549000000</v>
      </c>
      <c r="P119" s="5">
        <v>12737646000000</v>
      </c>
      <c r="Q119" s="5">
        <v>10830302000000</v>
      </c>
      <c r="R119" s="5">
        <v>10686105000000</v>
      </c>
      <c r="S119" s="5">
        <v>10883059011816</v>
      </c>
      <c r="T119" s="5">
        <v>9780611296551</v>
      </c>
      <c r="U119" s="5">
        <v>7747839607892</v>
      </c>
      <c r="V119" s="5">
        <v>5943529636435</v>
      </c>
    </row>
    <row r="120" spans="3:26" ht="15.5" x14ac:dyDescent="0.35">
      <c r="C120" t="s">
        <v>143</v>
      </c>
      <c r="W120" s="5">
        <v>80304858641</v>
      </c>
      <c r="X120" s="5">
        <v>194951414425</v>
      </c>
      <c r="Y120" s="5">
        <v>139372907832</v>
      </c>
      <c r="Z120" s="5">
        <v>208215983874</v>
      </c>
    </row>
    <row r="121" spans="3:26" ht="15.5" x14ac:dyDescent="0.35">
      <c r="C121" t="s">
        <v>144</v>
      </c>
      <c r="W121" s="5">
        <v>80304858641</v>
      </c>
      <c r="X121" s="5">
        <v>194951414425</v>
      </c>
      <c r="Y121" s="5">
        <v>139372907832</v>
      </c>
      <c r="Z121" s="5">
        <v>208215983874</v>
      </c>
    </row>
    <row r="122" spans="3:26" ht="15.5" x14ac:dyDescent="0.35">
      <c r="C122" t="s">
        <v>327</v>
      </c>
      <c r="D122" s="5">
        <v>505278000000</v>
      </c>
      <c r="E122" s="5">
        <v>517746000000</v>
      </c>
      <c r="F122" s="5">
        <v>512535000000</v>
      </c>
      <c r="G122" s="5">
        <v>256975000000</v>
      </c>
      <c r="I122" s="5">
        <v>512535000000</v>
      </c>
      <c r="J122" s="5">
        <v>209381000000</v>
      </c>
      <c r="K122" s="5">
        <v>239340000000</v>
      </c>
      <c r="L122" s="5">
        <v>267466000000</v>
      </c>
      <c r="M122" s="5">
        <v>366127000000</v>
      </c>
      <c r="N122" s="5">
        <v>308032000000</v>
      </c>
      <c r="O122" s="5">
        <v>266482000000</v>
      </c>
      <c r="P122" s="5">
        <v>281254000000</v>
      </c>
      <c r="Q122" s="5">
        <v>165149000000</v>
      </c>
      <c r="R122" s="5">
        <v>108706000000</v>
      </c>
      <c r="S122" s="5">
        <v>85551631230</v>
      </c>
      <c r="T122" s="5">
        <v>67387383763</v>
      </c>
      <c r="U122" s="5">
        <v>50996677731</v>
      </c>
      <c r="V122" s="5">
        <v>85634498079</v>
      </c>
    </row>
    <row r="123" spans="3:26" ht="15.5" x14ac:dyDescent="0.35">
      <c r="C123" t="s">
        <v>137</v>
      </c>
      <c r="D123" s="5">
        <v>64440000000</v>
      </c>
      <c r="E123" s="5">
        <v>86892000000</v>
      </c>
      <c r="F123" s="5">
        <v>94947000000</v>
      </c>
      <c r="G123" s="5">
        <v>71939000000</v>
      </c>
      <c r="I123" s="5">
        <v>94947000000</v>
      </c>
      <c r="J123" s="5">
        <v>117552000000</v>
      </c>
      <c r="K123" s="5">
        <v>309547000000</v>
      </c>
      <c r="L123" s="5">
        <v>282745000000</v>
      </c>
      <c r="M123" s="5">
        <v>390477000000</v>
      </c>
      <c r="N123" s="5">
        <v>250346000000</v>
      </c>
      <c r="O123" s="5">
        <v>284554000000</v>
      </c>
      <c r="P123" s="5">
        <v>331181000000</v>
      </c>
      <c r="Q123" s="5">
        <v>587400000000</v>
      </c>
      <c r="R123" s="5">
        <v>299318000000</v>
      </c>
      <c r="S123" s="5">
        <v>228973968765</v>
      </c>
      <c r="T123" s="5">
        <v>647229469182</v>
      </c>
      <c r="U123" s="5">
        <v>253597145454</v>
      </c>
      <c r="V123" s="5">
        <v>199078158108</v>
      </c>
      <c r="W123" s="5">
        <v>166090643179</v>
      </c>
      <c r="X123" s="5">
        <v>202293996406</v>
      </c>
      <c r="Y123" s="5">
        <v>148238887532</v>
      </c>
      <c r="Z123" s="5">
        <v>180305520657</v>
      </c>
    </row>
    <row r="124" spans="3:26" ht="15.5" x14ac:dyDescent="0.35">
      <c r="C124" t="s">
        <v>138</v>
      </c>
      <c r="D124" s="5">
        <v>1555697000000</v>
      </c>
      <c r="E124" s="5">
        <v>1230986000000</v>
      </c>
      <c r="F124" s="5">
        <v>1272053000000</v>
      </c>
      <c r="G124" s="5">
        <v>1337825000000</v>
      </c>
      <c r="I124" s="5">
        <v>1272053000000</v>
      </c>
      <c r="J124" s="5">
        <v>1532568000000</v>
      </c>
      <c r="K124" s="5">
        <v>1924096000000</v>
      </c>
      <c r="L124" s="5">
        <v>2067906000000</v>
      </c>
      <c r="M124" s="5">
        <v>1165000000000</v>
      </c>
      <c r="N124" s="5">
        <v>1540000000000</v>
      </c>
      <c r="O124" s="5">
        <v>653174000000</v>
      </c>
      <c r="P124" s="5">
        <v>1345089000000</v>
      </c>
      <c r="Q124" s="5">
        <v>1268638000000</v>
      </c>
      <c r="R124" s="5">
        <v>1289951000000</v>
      </c>
      <c r="S124" s="5">
        <v>1006468547643</v>
      </c>
      <c r="T124" s="5">
        <v>1125429552800</v>
      </c>
      <c r="U124" s="5">
        <v>551608473508</v>
      </c>
      <c r="V124" s="5">
        <v>487335826278</v>
      </c>
      <c r="W124" s="5">
        <v>329498785935</v>
      </c>
      <c r="X124" s="5">
        <v>487353660423</v>
      </c>
      <c r="Y124" s="5">
        <v>480201717418</v>
      </c>
      <c r="Z124" s="5">
        <v>412012195151</v>
      </c>
    </row>
    <row r="125" spans="3:26" ht="15.5" x14ac:dyDescent="0.35">
      <c r="C125" t="s">
        <v>145</v>
      </c>
      <c r="D125" s="5">
        <v>10190767000000</v>
      </c>
      <c r="E125" s="5">
        <v>10530924000000</v>
      </c>
      <c r="F125" s="5">
        <v>10959361000000</v>
      </c>
      <c r="G125" s="5">
        <v>11583633000000</v>
      </c>
      <c r="I125" s="5">
        <v>10959361000000</v>
      </c>
      <c r="J125" s="5">
        <v>11728808000000</v>
      </c>
      <c r="K125" s="5">
        <v>20040412000000</v>
      </c>
      <c r="L125" s="5">
        <v>21405046000000</v>
      </c>
      <c r="M125" s="5">
        <v>19988960000000</v>
      </c>
      <c r="N125" s="5">
        <v>17717967000000</v>
      </c>
      <c r="O125" s="5">
        <v>13821995000000</v>
      </c>
      <c r="P125" s="5">
        <v>16131471000000</v>
      </c>
      <c r="Q125" s="5">
        <v>18166636000000</v>
      </c>
      <c r="R125" s="5">
        <v>16662235000000</v>
      </c>
      <c r="S125" s="5">
        <v>17552910065775</v>
      </c>
      <c r="T125" s="5">
        <v>14389379227138</v>
      </c>
      <c r="U125" s="5">
        <v>12281225413069</v>
      </c>
      <c r="V125" s="5">
        <v>9919981871127</v>
      </c>
      <c r="W125" s="5">
        <v>7814886325443</v>
      </c>
      <c r="X125" s="5">
        <v>6788420019163</v>
      </c>
      <c r="Y125" s="5">
        <v>5760680961227</v>
      </c>
      <c r="Z125" s="5">
        <v>5746291927246</v>
      </c>
    </row>
    <row r="126" spans="3:26" ht="15.5" x14ac:dyDescent="0.35">
      <c r="C126" t="s">
        <v>146</v>
      </c>
      <c r="D126" s="5">
        <v>10190767000000</v>
      </c>
      <c r="E126" s="5">
        <v>10530924000000</v>
      </c>
      <c r="F126" s="5">
        <v>10959361000000</v>
      </c>
      <c r="G126" s="5">
        <v>11583633000000</v>
      </c>
      <c r="I126" s="5">
        <v>10959361000000</v>
      </c>
      <c r="J126" s="5">
        <v>11728808000000</v>
      </c>
      <c r="K126" s="5">
        <v>20040412000000</v>
      </c>
      <c r="L126" s="5">
        <v>21405046000000</v>
      </c>
      <c r="M126" s="5">
        <v>19988960000000</v>
      </c>
      <c r="N126" s="5">
        <v>17717967000000</v>
      </c>
      <c r="O126" s="5">
        <v>13821995000000</v>
      </c>
      <c r="P126" s="5">
        <v>16131471000000</v>
      </c>
      <c r="Q126" s="5">
        <v>18166636000000</v>
      </c>
      <c r="R126" s="5">
        <v>16662235000000</v>
      </c>
      <c r="S126" s="5">
        <v>17552910065775</v>
      </c>
      <c r="T126" s="5">
        <v>14389379227138</v>
      </c>
      <c r="U126" s="5">
        <v>12281225413069</v>
      </c>
      <c r="V126" s="5">
        <v>9919981871127</v>
      </c>
      <c r="W126" s="5">
        <v>7814886325443</v>
      </c>
      <c r="X126" s="5">
        <v>6788420019163</v>
      </c>
      <c r="Y126" s="5">
        <v>5760680961227</v>
      </c>
      <c r="Z126" s="5">
        <v>5746291927246</v>
      </c>
    </row>
    <row r="127" spans="3:26" ht="15.5" x14ac:dyDescent="0.35">
      <c r="C127" t="s">
        <v>323</v>
      </c>
    </row>
    <row r="128" spans="3:26" ht="15.5" x14ac:dyDescent="0.35">
      <c r="C128" t="s">
        <v>1152</v>
      </c>
      <c r="Z128" s="5">
        <v>5498225669</v>
      </c>
    </row>
    <row r="129" spans="3:26" ht="15.5" x14ac:dyDescent="0.35">
      <c r="C129" t="s">
        <v>1299</v>
      </c>
      <c r="D129" s="5">
        <v>3649347000000</v>
      </c>
      <c r="E129" s="5">
        <v>3745879000000</v>
      </c>
      <c r="F129" s="5">
        <v>3842412000000</v>
      </c>
      <c r="G129" s="5">
        <v>3723219000000</v>
      </c>
      <c r="I129" s="5">
        <v>3842412000000</v>
      </c>
      <c r="J129" s="5">
        <v>3932762000000</v>
      </c>
      <c r="K129" s="5">
        <v>4997874000000</v>
      </c>
      <c r="L129" s="5">
        <v>392188000000</v>
      </c>
      <c r="M129" s="5">
        <v>396625000000</v>
      </c>
      <c r="N129" s="5">
        <v>463368000000</v>
      </c>
      <c r="O129" s="5">
        <v>170916000000</v>
      </c>
      <c r="P129" s="5">
        <v>387875000000</v>
      </c>
      <c r="Q129" s="5">
        <v>914086000000</v>
      </c>
      <c r="R129" s="5">
        <v>1463260000000</v>
      </c>
      <c r="S129" s="5">
        <v>471749633437</v>
      </c>
      <c r="T129" s="5">
        <v>30525083739</v>
      </c>
      <c r="U129" s="5">
        <v>42960940232</v>
      </c>
      <c r="V129" s="5">
        <v>54753114466</v>
      </c>
      <c r="W129" s="5">
        <v>3753098394403</v>
      </c>
      <c r="X129" s="5">
        <v>3375862742114</v>
      </c>
      <c r="Y129" s="5">
        <v>2883801146170</v>
      </c>
      <c r="Z129" s="5">
        <v>3198531392833</v>
      </c>
    </row>
    <row r="130" spans="3:26" ht="15.5" x14ac:dyDescent="0.35">
      <c r="C130" t="s">
        <v>325</v>
      </c>
      <c r="D130" s="5">
        <v>3649347000000</v>
      </c>
      <c r="E130" s="5">
        <v>3745879000000</v>
      </c>
      <c r="F130" s="5">
        <v>3842412000000</v>
      </c>
      <c r="G130" s="5">
        <v>3723219000000</v>
      </c>
      <c r="I130" s="5">
        <v>3842412000000</v>
      </c>
      <c r="J130" s="5">
        <v>3932762000000</v>
      </c>
      <c r="K130" s="5">
        <v>4997874000000</v>
      </c>
      <c r="L130" s="5">
        <v>392188000000</v>
      </c>
      <c r="M130" s="5">
        <v>396625000000</v>
      </c>
      <c r="N130" s="5">
        <v>463368000000</v>
      </c>
      <c r="O130" s="5">
        <v>170916000000</v>
      </c>
      <c r="P130" s="5">
        <v>387875000000</v>
      </c>
      <c r="Q130" s="5">
        <v>914086000000</v>
      </c>
      <c r="R130" s="5">
        <v>1463260000000</v>
      </c>
      <c r="S130" s="5">
        <v>471749633437</v>
      </c>
      <c r="T130" s="5">
        <v>30525083739</v>
      </c>
      <c r="U130" s="5">
        <v>42960940232</v>
      </c>
      <c r="V130" s="5">
        <v>54753114466</v>
      </c>
      <c r="W130" s="5">
        <v>3753098394403</v>
      </c>
      <c r="X130" s="5">
        <v>3375862742114</v>
      </c>
      <c r="Y130" s="5">
        <v>2883801146170</v>
      </c>
      <c r="Z130" s="5">
        <v>3198531392833</v>
      </c>
    </row>
    <row r="131" spans="3:26" ht="15.5" x14ac:dyDescent="0.35">
      <c r="C131" t="s">
        <v>148</v>
      </c>
      <c r="L131" s="5">
        <v>228000000</v>
      </c>
      <c r="M131" s="5">
        <v>228000000</v>
      </c>
      <c r="N131" s="5">
        <v>225000000</v>
      </c>
      <c r="O131" s="5">
        <v>1384000000</v>
      </c>
      <c r="P131" s="5">
        <v>2205000000</v>
      </c>
      <c r="Q131" s="5">
        <v>2226000000</v>
      </c>
      <c r="R131" s="5">
        <v>2425000000</v>
      </c>
      <c r="S131" s="5">
        <v>7528997776</v>
      </c>
      <c r="T131" s="5">
        <v>3379278119</v>
      </c>
      <c r="U131" s="5">
        <v>3828292119</v>
      </c>
      <c r="V131" s="5">
        <v>3188994396</v>
      </c>
      <c r="W131" s="5">
        <v>4447347258</v>
      </c>
      <c r="X131" s="5">
        <v>10307468479</v>
      </c>
      <c r="Y131" s="5">
        <v>23643836417</v>
      </c>
      <c r="Z131" s="5">
        <v>23037354205</v>
      </c>
    </row>
    <row r="132" spans="3:26" ht="15.5" x14ac:dyDescent="0.35">
      <c r="C132" t="s">
        <v>529</v>
      </c>
      <c r="D132" s="5">
        <v>3280035000000</v>
      </c>
      <c r="E132" s="5">
        <v>3312711000000</v>
      </c>
      <c r="F132" s="5">
        <v>3357514000000</v>
      </c>
      <c r="G132" s="5">
        <v>3388815000000</v>
      </c>
      <c r="I132" s="5">
        <v>3357514000000</v>
      </c>
      <c r="J132" s="5">
        <v>3477722000000</v>
      </c>
      <c r="K132" s="5">
        <v>5315141000000</v>
      </c>
      <c r="L132" s="5">
        <v>5402258000000</v>
      </c>
      <c r="M132" s="5">
        <v>5699746000000</v>
      </c>
      <c r="N132" s="5">
        <v>3423900000000</v>
      </c>
      <c r="O132" s="5">
        <v>89749000000</v>
      </c>
      <c r="P132" s="5">
        <v>131404000000</v>
      </c>
      <c r="Q132" s="5">
        <v>145621000000</v>
      </c>
      <c r="R132" s="5">
        <v>105042000000</v>
      </c>
      <c r="X132" s="5">
        <v>3860271</v>
      </c>
      <c r="Y132" s="5">
        <v>3860271</v>
      </c>
      <c r="Z132" s="5">
        <v>200871169</v>
      </c>
    </row>
    <row r="133" spans="3:26" ht="15.5" x14ac:dyDescent="0.35">
      <c r="C133" t="s">
        <v>147</v>
      </c>
      <c r="D133" s="5">
        <v>17132000000</v>
      </c>
      <c r="E133" s="5">
        <v>17925000000</v>
      </c>
      <c r="F133" s="5">
        <v>17989000000</v>
      </c>
      <c r="G133" s="5">
        <v>17896000000</v>
      </c>
      <c r="I133" s="5">
        <v>17989000000</v>
      </c>
      <c r="J133" s="5">
        <v>19412000000</v>
      </c>
      <c r="K133" s="5">
        <v>70537000000</v>
      </c>
      <c r="L133" s="5">
        <v>70833000000</v>
      </c>
      <c r="M133" s="5">
        <v>59558000000</v>
      </c>
      <c r="N133" s="5">
        <v>64279000000</v>
      </c>
      <c r="O133" s="5">
        <v>69792000000</v>
      </c>
      <c r="P133" s="5">
        <v>63050000000</v>
      </c>
      <c r="Q133" s="5">
        <v>50731000000</v>
      </c>
      <c r="R133" s="5">
        <v>32585000000</v>
      </c>
      <c r="S133" s="5">
        <v>39593675631</v>
      </c>
      <c r="T133" s="5">
        <v>28147868966</v>
      </c>
      <c r="U133" s="5">
        <v>11983104371</v>
      </c>
      <c r="V133" s="5">
        <v>6653250000</v>
      </c>
    </row>
    <row r="134" spans="3:26" ht="15.5" x14ac:dyDescent="0.35">
      <c r="C134" t="s">
        <v>150</v>
      </c>
      <c r="D134" s="5">
        <v>17860566000000</v>
      </c>
      <c r="E134" s="5">
        <v>17988977000000</v>
      </c>
      <c r="F134" s="5">
        <v>18196206000000</v>
      </c>
      <c r="G134" s="5">
        <v>18344194000000</v>
      </c>
      <c r="I134" s="5">
        <v>18196206000000</v>
      </c>
      <c r="J134" s="5">
        <v>22836790000000</v>
      </c>
      <c r="K134" s="5">
        <v>29964393000000</v>
      </c>
      <c r="L134" s="5">
        <v>30731006000000</v>
      </c>
      <c r="M134" s="5">
        <v>29594927000000</v>
      </c>
      <c r="N134" s="5">
        <v>28291825000000</v>
      </c>
      <c r="O134" s="5">
        <v>20703246000000</v>
      </c>
      <c r="P134" s="5">
        <v>24336392000000</v>
      </c>
      <c r="Q134" s="5">
        <v>26911822000000</v>
      </c>
      <c r="R134" s="5">
        <v>23528544000000</v>
      </c>
      <c r="S134" s="5">
        <v>22409793619707</v>
      </c>
      <c r="T134" s="5">
        <v>20114771650490</v>
      </c>
      <c r="U134" s="5">
        <v>17122789125041</v>
      </c>
      <c r="V134" s="5">
        <v>13399189342618</v>
      </c>
      <c r="W134" s="5">
        <v>8850153220430</v>
      </c>
      <c r="X134" s="5">
        <v>7975967598988</v>
      </c>
      <c r="Y134" s="5">
        <v>6838712415878</v>
      </c>
      <c r="Z134" s="5">
        <v>6927810882453</v>
      </c>
    </row>
    <row r="135" spans="3:26" ht="15.5" x14ac:dyDescent="0.35">
      <c r="C135" t="s">
        <v>151</v>
      </c>
    </row>
    <row r="136" spans="3:26" ht="15.5" x14ac:dyDescent="0.35">
      <c r="C136" t="s">
        <v>152</v>
      </c>
      <c r="D136" s="5">
        <v>7089802000000</v>
      </c>
      <c r="E136" s="5">
        <v>7089802000000</v>
      </c>
      <c r="F136" s="5">
        <v>7089802000000</v>
      </c>
      <c r="G136" s="5">
        <v>7089802000000</v>
      </c>
      <c r="I136" s="5">
        <v>7089802000000</v>
      </c>
      <c r="J136" s="5">
        <v>7089802000000</v>
      </c>
      <c r="K136" s="5">
        <v>7089802000000</v>
      </c>
      <c r="L136" s="5">
        <v>7089802000000</v>
      </c>
      <c r="M136" s="5">
        <v>7089802000000</v>
      </c>
      <c r="N136" s="5">
        <v>7089802000000</v>
      </c>
      <c r="O136" s="5">
        <v>7089802000000</v>
      </c>
      <c r="P136" s="5">
        <v>2307769000000</v>
      </c>
      <c r="Q136" s="5">
        <v>2307769000000</v>
      </c>
      <c r="R136" s="5">
        <v>2307769000000</v>
      </c>
      <c r="S136" s="5">
        <v>2307768961900</v>
      </c>
      <c r="T136" s="5">
        <v>2307768961900</v>
      </c>
      <c r="U136" s="5">
        <v>2307768961900</v>
      </c>
      <c r="V136" s="5">
        <v>2307768961900</v>
      </c>
      <c r="W136" s="5">
        <v>2307768961900</v>
      </c>
      <c r="X136" s="5">
        <v>2162768961900</v>
      </c>
      <c r="Y136" s="5">
        <v>1730215169500</v>
      </c>
      <c r="Z136" s="5">
        <v>1730215169500</v>
      </c>
    </row>
    <row r="137" spans="3:26" ht="15.5" x14ac:dyDescent="0.35">
      <c r="C137" t="s">
        <v>153</v>
      </c>
      <c r="D137" s="5">
        <v>11450514000000</v>
      </c>
      <c r="E137" s="5">
        <v>11454783000000</v>
      </c>
      <c r="F137" s="5">
        <v>11454783000000</v>
      </c>
      <c r="G137" s="5">
        <v>11454783000000</v>
      </c>
      <c r="I137" s="5">
        <v>11454783000000</v>
      </c>
      <c r="J137" s="5">
        <v>11454783000000</v>
      </c>
      <c r="K137" s="5">
        <v>11454783000000</v>
      </c>
      <c r="L137" s="5">
        <v>11454783000000</v>
      </c>
      <c r="M137" s="5">
        <v>11467162000000</v>
      </c>
      <c r="N137" s="5">
        <v>10509171000000</v>
      </c>
      <c r="O137" s="5">
        <v>10529940000000</v>
      </c>
      <c r="P137" s="5">
        <v>4080770000000</v>
      </c>
      <c r="Q137" s="5">
        <v>4080770000000</v>
      </c>
      <c r="R137" s="5">
        <v>4080770000000</v>
      </c>
      <c r="S137" s="5">
        <v>4063148621880</v>
      </c>
      <c r="T137" s="5">
        <v>4063148621880</v>
      </c>
      <c r="U137" s="5">
        <v>4063148621880</v>
      </c>
      <c r="V137" s="5">
        <v>4063148621880</v>
      </c>
      <c r="W137" s="5">
        <v>4043613274615</v>
      </c>
      <c r="X137" s="5">
        <v>3244737189310</v>
      </c>
      <c r="Y137" s="5">
        <v>1304222206548</v>
      </c>
      <c r="Z137" s="5">
        <v>1304222206548</v>
      </c>
    </row>
    <row r="138" spans="3:26" ht="15.5" x14ac:dyDescent="0.35">
      <c r="C138" t="s">
        <v>155</v>
      </c>
      <c r="D138" s="5">
        <v>8721318000000</v>
      </c>
      <c r="E138" s="5">
        <v>8429591000000</v>
      </c>
      <c r="F138" s="5">
        <v>8322484000000</v>
      </c>
      <c r="G138" s="5">
        <v>8201707000000</v>
      </c>
      <c r="I138" s="5">
        <v>8322484000000</v>
      </c>
      <c r="J138" s="5">
        <v>7851982000000</v>
      </c>
      <c r="K138" s="5">
        <v>-10911544000000</v>
      </c>
      <c r="L138" s="5">
        <v>-10961724000000</v>
      </c>
      <c r="M138" s="5">
        <v>-8271890000000</v>
      </c>
      <c r="N138" s="5">
        <v>-6617294000000</v>
      </c>
      <c r="O138" s="5">
        <v>3004896000000</v>
      </c>
      <c r="P138" s="5">
        <v>9127208000000</v>
      </c>
      <c r="Q138" s="5">
        <v>8491948000000</v>
      </c>
      <c r="R138" s="5">
        <v>7945093000000</v>
      </c>
      <c r="S138" s="5">
        <v>7101438271572</v>
      </c>
      <c r="T138" s="5">
        <v>6975737954433</v>
      </c>
      <c r="U138" s="5">
        <v>4748452643994</v>
      </c>
      <c r="V138" s="5">
        <v>3790222421118</v>
      </c>
      <c r="W138" s="5">
        <v>2907500486689</v>
      </c>
      <c r="X138" s="5">
        <v>2254001459123</v>
      </c>
      <c r="Y138" s="5">
        <v>1778485869998</v>
      </c>
      <c r="Z138" s="5">
        <v>1390432374371</v>
      </c>
    </row>
    <row r="139" spans="3:26" ht="15.5" x14ac:dyDescent="0.35">
      <c r="C139" t="s">
        <v>156</v>
      </c>
      <c r="W139" s="5">
        <v>5000000000</v>
      </c>
      <c r="X139" s="5">
        <v>4000000000</v>
      </c>
      <c r="Y139" s="5">
        <v>3000000000</v>
      </c>
      <c r="Z139" s="5">
        <v>2000000000</v>
      </c>
    </row>
    <row r="140" spans="3:26" ht="15.5" x14ac:dyDescent="0.35">
      <c r="C140" t="s">
        <v>157</v>
      </c>
      <c r="W140" s="5">
        <v>2902500486689</v>
      </c>
      <c r="X140" s="5">
        <v>2250001459123</v>
      </c>
      <c r="Y140" s="5">
        <v>1775485869998</v>
      </c>
      <c r="Z140" s="5">
        <v>1388432374371</v>
      </c>
    </row>
    <row r="141" spans="3:26" ht="15.5" x14ac:dyDescent="0.35">
      <c r="C141" t="s">
        <v>158</v>
      </c>
      <c r="D141" s="5">
        <v>8721318000000</v>
      </c>
      <c r="E141" s="5">
        <v>8429591000000</v>
      </c>
      <c r="F141" s="5">
        <v>8322484000000</v>
      </c>
      <c r="G141" s="5">
        <v>8201707000000</v>
      </c>
      <c r="I141" s="5">
        <v>8322484000000</v>
      </c>
      <c r="J141" s="5">
        <v>7851982000000</v>
      </c>
      <c r="K141" s="5">
        <v>-10911544000000</v>
      </c>
      <c r="L141" s="5">
        <v>-10961724000000</v>
      </c>
      <c r="M141" s="5">
        <v>-8271890000000</v>
      </c>
      <c r="N141" s="5">
        <v>-6617294000000</v>
      </c>
      <c r="O141" s="5">
        <v>3004896000000</v>
      </c>
      <c r="P141" s="5">
        <v>9127208000000</v>
      </c>
      <c r="Q141" s="5">
        <v>8491948000000</v>
      </c>
      <c r="R141" s="5">
        <v>7945093000000</v>
      </c>
      <c r="S141" s="5">
        <v>7101438271572</v>
      </c>
      <c r="T141" s="5">
        <v>6975737954433</v>
      </c>
      <c r="U141" s="5">
        <v>4748452643994</v>
      </c>
      <c r="V141" s="5">
        <v>3790222421118</v>
      </c>
      <c r="W141" s="5">
        <v>2907500486689</v>
      </c>
      <c r="X141" s="5">
        <v>2254001459123</v>
      </c>
      <c r="Y141" s="5">
        <v>1778485869998</v>
      </c>
      <c r="Z141" s="5">
        <v>1390432374371</v>
      </c>
    </row>
    <row r="142" spans="3:26" ht="15.5" x14ac:dyDescent="0.35">
      <c r="C142" t="s">
        <v>159</v>
      </c>
      <c r="D142" s="5">
        <v>938601000000</v>
      </c>
      <c r="E142" s="5">
        <v>923472000000</v>
      </c>
      <c r="F142" s="5">
        <v>923241000000</v>
      </c>
      <c r="G142" s="5">
        <v>914991000000</v>
      </c>
      <c r="I142" s="5">
        <v>923241000000</v>
      </c>
      <c r="J142" s="5">
        <v>1078537000000</v>
      </c>
      <c r="K142" s="5">
        <v>4291828000000</v>
      </c>
      <c r="L142" s="5">
        <v>3817332000000</v>
      </c>
      <c r="M142" s="5">
        <v>3734030000000</v>
      </c>
      <c r="N142" s="5">
        <v>4096176000000</v>
      </c>
      <c r="O142" s="5">
        <v>5601322000000</v>
      </c>
      <c r="P142" s="5">
        <v>6719046000000</v>
      </c>
      <c r="Q142" s="5">
        <v>7031188000000</v>
      </c>
      <c r="R142" s="5">
        <v>3502755000000</v>
      </c>
      <c r="S142" s="5">
        <v>2522623681891</v>
      </c>
      <c r="T142" s="5">
        <v>2041276576382</v>
      </c>
      <c r="U142" s="5">
        <v>1376698240626</v>
      </c>
      <c r="V142" s="5">
        <v>813989653710</v>
      </c>
      <c r="W142" s="5">
        <v>575320994588</v>
      </c>
      <c r="X142" s="5">
        <v>469508974272</v>
      </c>
      <c r="Y142" s="5">
        <v>401690095653</v>
      </c>
      <c r="Z142" s="5">
        <v>359472056020</v>
      </c>
    </row>
    <row r="143" spans="3:26" ht="15.5" x14ac:dyDescent="0.35">
      <c r="C143" t="s">
        <v>10</v>
      </c>
      <c r="D143" s="5">
        <v>31360781000000</v>
      </c>
      <c r="E143" s="5">
        <v>30713234000000</v>
      </c>
      <c r="F143" s="5">
        <v>31051015000000</v>
      </c>
      <c r="G143" s="5">
        <v>31008882000000</v>
      </c>
      <c r="I143" s="5">
        <v>31051015000000</v>
      </c>
      <c r="J143" s="5">
        <v>30947069000000</v>
      </c>
      <c r="K143" s="5">
        <v>19606431000000</v>
      </c>
      <c r="L143" s="5">
        <v>19139891000000</v>
      </c>
      <c r="M143" s="5">
        <v>22486009000000</v>
      </c>
      <c r="N143" s="5">
        <v>23573655000000</v>
      </c>
      <c r="O143" s="5">
        <v>34376339000000</v>
      </c>
      <c r="P143" s="5">
        <v>25470018000000</v>
      </c>
      <c r="Q143" s="5">
        <v>29860294000000</v>
      </c>
      <c r="R143" s="5">
        <v>22075139000000</v>
      </c>
      <c r="S143" s="5">
        <v>18916764558342</v>
      </c>
      <c r="T143" s="5">
        <v>17646449043205</v>
      </c>
      <c r="U143" s="5">
        <v>14177573305225</v>
      </c>
      <c r="V143" s="5">
        <v>11470106390475</v>
      </c>
      <c r="W143" s="5">
        <v>9409018194454</v>
      </c>
      <c r="X143" s="5">
        <v>8179417320938</v>
      </c>
      <c r="Y143" s="5">
        <v>5288931594918</v>
      </c>
      <c r="Z143" s="5">
        <v>4859966328156</v>
      </c>
    </row>
    <row r="144" spans="3:26" ht="15.5" x14ac:dyDescent="0.35">
      <c r="C144" t="s">
        <v>160</v>
      </c>
      <c r="D144" s="5">
        <v>49221347000000</v>
      </c>
      <c r="E144" s="5">
        <v>48702211000000</v>
      </c>
      <c r="F144" s="5">
        <v>49247221000000</v>
      </c>
      <c r="G144" s="5">
        <v>49353076000000</v>
      </c>
      <c r="I144" s="5">
        <v>49247221000000</v>
      </c>
      <c r="J144" s="5">
        <v>53783859000000</v>
      </c>
      <c r="K144" s="5">
        <v>49570824000000</v>
      </c>
      <c r="L144" s="5">
        <v>49870897000000</v>
      </c>
      <c r="M144" s="5">
        <v>52080936000000</v>
      </c>
      <c r="N144" s="5">
        <v>51865480000000</v>
      </c>
      <c r="O144" s="5">
        <v>55079585000000</v>
      </c>
      <c r="P144" s="5">
        <v>49806410000000</v>
      </c>
      <c r="Q144" s="5">
        <v>56772116000000</v>
      </c>
      <c r="R144" s="5">
        <v>45603683000000</v>
      </c>
      <c r="S144" s="5">
        <v>41326558178049</v>
      </c>
      <c r="T144" s="5">
        <v>37761220693695</v>
      </c>
      <c r="U144" s="5">
        <v>31300362430266</v>
      </c>
      <c r="V144" s="5">
        <v>24869295733093</v>
      </c>
      <c r="W144" s="5">
        <v>18259171414884</v>
      </c>
      <c r="X144" s="5">
        <v>16155384919926</v>
      </c>
      <c r="Y144" s="5">
        <v>12127644010796</v>
      </c>
      <c r="Z144" s="5">
        <v>11787777210609</v>
      </c>
    </row>
    <row r="145" spans="2:26" ht="15.5" x14ac:dyDescent="0.35">
      <c r="C145" t="s">
        <v>161</v>
      </c>
      <c r="D145" s="5">
        <v>70898018369</v>
      </c>
      <c r="E145" s="5">
        <v>70898018369</v>
      </c>
      <c r="F145" s="5">
        <v>70898018369</v>
      </c>
      <c r="G145" s="5">
        <v>70898018369</v>
      </c>
      <c r="I145" s="5">
        <v>70898018369</v>
      </c>
      <c r="J145" s="5">
        <v>70898018369</v>
      </c>
      <c r="K145" s="5">
        <v>70898018369</v>
      </c>
      <c r="L145" s="5">
        <v>70898018369</v>
      </c>
      <c r="M145" s="5">
        <v>70898018369</v>
      </c>
      <c r="N145" s="5">
        <v>70898018369</v>
      </c>
      <c r="O145" s="5">
        <v>70898018369</v>
      </c>
      <c r="P145" s="5">
        <v>23077689619</v>
      </c>
      <c r="Q145" s="5">
        <v>23077689619</v>
      </c>
      <c r="R145" s="5">
        <v>23077689619</v>
      </c>
      <c r="S145" s="5">
        <v>23077689619</v>
      </c>
      <c r="T145" s="5">
        <v>23077689619</v>
      </c>
      <c r="U145" s="5">
        <v>23077689619</v>
      </c>
      <c r="V145" s="5">
        <v>23077689619</v>
      </c>
      <c r="W145" s="5">
        <v>23077689619</v>
      </c>
      <c r="X145" s="5">
        <v>21627689619</v>
      </c>
      <c r="Y145" s="5">
        <v>17302151695</v>
      </c>
      <c r="Z145" s="5">
        <v>17302151695</v>
      </c>
    </row>
    <row r="147" spans="2:26" ht="15.5" x14ac:dyDescent="0.35">
      <c r="B147" t="s">
        <v>162</v>
      </c>
      <c r="C147" t="s">
        <v>163</v>
      </c>
      <c r="D147" s="5">
        <v>219700000000</v>
      </c>
      <c r="E147" s="5">
        <v>-498999000000</v>
      </c>
      <c r="F147" s="5">
        <v>-421172000000</v>
      </c>
      <c r="G147" s="5">
        <v>-318216000000</v>
      </c>
      <c r="I147" s="5">
        <v>-1633710000000</v>
      </c>
      <c r="J147" s="5">
        <v>1743280000000</v>
      </c>
      <c r="K147" s="5">
        <v>2060530000000</v>
      </c>
      <c r="L147" s="5">
        <v>-235055000000</v>
      </c>
      <c r="M147" s="5">
        <v>1627995000000</v>
      </c>
      <c r="N147" s="5">
        <v>-2373039000000</v>
      </c>
      <c r="O147" s="5">
        <v>-4538962000000</v>
      </c>
      <c r="P147" s="5">
        <v>-1955605000000</v>
      </c>
      <c r="Q147" s="5">
        <v>-4507226000000</v>
      </c>
      <c r="R147" s="5">
        <v>-558962000000</v>
      </c>
      <c r="S147" s="5">
        <v>-2710700676429</v>
      </c>
      <c r="T147" s="5">
        <v>731470095313</v>
      </c>
      <c r="U147" s="5">
        <v>-2078824228757</v>
      </c>
      <c r="V147" s="5">
        <v>1288793481006</v>
      </c>
      <c r="W147" s="5">
        <v>374527460106</v>
      </c>
      <c r="X147" s="5">
        <v>-689995773786</v>
      </c>
      <c r="Y147" s="5">
        <v>115733565255</v>
      </c>
      <c r="Z147" s="5">
        <v>-239041705492</v>
      </c>
    </row>
    <row r="148" spans="2:26" ht="15.5" x14ac:dyDescent="0.35">
      <c r="C148" t="s">
        <v>328</v>
      </c>
      <c r="D148" s="5">
        <v>1325661000000</v>
      </c>
      <c r="E148" s="5">
        <v>1218633000000</v>
      </c>
      <c r="F148" s="5">
        <v>1624946000000</v>
      </c>
      <c r="G148" s="5">
        <v>1318061000000</v>
      </c>
      <c r="I148" s="5">
        <v>5263176000000</v>
      </c>
      <c r="J148" s="5">
        <v>12274002000000</v>
      </c>
      <c r="K148" s="5">
        <v>16661498000000</v>
      </c>
      <c r="L148" s="5">
        <v>14490666000000</v>
      </c>
      <c r="M148" s="5">
        <v>15613463000000</v>
      </c>
      <c r="N148" s="5">
        <v>11687050000000</v>
      </c>
      <c r="O148" s="5">
        <v>10551701000000</v>
      </c>
      <c r="P148" s="5">
        <v>11742915000000</v>
      </c>
      <c r="Q148" s="5">
        <v>12828491000000</v>
      </c>
      <c r="R148" s="5">
        <v>10079228000000</v>
      </c>
      <c r="S148" s="5">
        <v>8638670900068</v>
      </c>
      <c r="T148" s="5">
        <v>10860045389639</v>
      </c>
      <c r="U148" s="5">
        <v>7810716658086</v>
      </c>
      <c r="V148" s="5">
        <v>7636269050885</v>
      </c>
      <c r="W148" s="5">
        <v>4972581629604</v>
      </c>
      <c r="X148" s="5">
        <v>3421406787564</v>
      </c>
      <c r="Y148" s="5">
        <v>3281496666236</v>
      </c>
      <c r="Z148" s="5">
        <v>2676012411179</v>
      </c>
    </row>
    <row r="149" spans="2:26" ht="15.5" x14ac:dyDescent="0.35">
      <c r="C149" t="s">
        <v>166</v>
      </c>
      <c r="D149" s="5">
        <v>-818612000000</v>
      </c>
      <c r="E149" s="5">
        <v>-1416717000000</v>
      </c>
      <c r="F149" s="5">
        <v>-1723940000000</v>
      </c>
      <c r="G149" s="5">
        <v>-1376698000000</v>
      </c>
      <c r="I149" s="5">
        <v>-5446963000000</v>
      </c>
      <c r="J149" s="5">
        <v>-7537300000000</v>
      </c>
      <c r="K149" s="5">
        <v>-10162007000000</v>
      </c>
      <c r="L149" s="5">
        <v>-9855154000000</v>
      </c>
      <c r="M149" s="5">
        <v>-9131300000000</v>
      </c>
      <c r="N149" s="5">
        <v>-8748683000000</v>
      </c>
      <c r="O149" s="5">
        <v>-11618856000000</v>
      </c>
      <c r="P149" s="5">
        <v>-11270676000000</v>
      </c>
      <c r="Q149" s="5">
        <v>-14282481000000</v>
      </c>
      <c r="R149" s="5">
        <v>-7475659000000</v>
      </c>
      <c r="S149" s="5">
        <v>-8597735478623</v>
      </c>
      <c r="T149" s="5">
        <v>-7656034420150</v>
      </c>
      <c r="U149" s="5">
        <v>-8002801477895</v>
      </c>
      <c r="V149" s="5">
        <v>-4851031998739</v>
      </c>
      <c r="W149" s="5">
        <v>-3402713135032</v>
      </c>
      <c r="X149" s="5">
        <v>-2913401562035</v>
      </c>
      <c r="Y149" s="5">
        <v>-2232745043684</v>
      </c>
      <c r="Z149" s="5">
        <v>-2065651030995</v>
      </c>
    </row>
    <row r="150" spans="2:26" ht="15.5" x14ac:dyDescent="0.35">
      <c r="C150" t="s">
        <v>330</v>
      </c>
      <c r="D150" s="5">
        <v>-163818000000</v>
      </c>
      <c r="E150" s="5">
        <v>-230501000000</v>
      </c>
      <c r="F150" s="5">
        <v>-272413000000</v>
      </c>
      <c r="G150" s="5">
        <v>-234005000000</v>
      </c>
      <c r="I150" s="5">
        <v>-918947000000</v>
      </c>
      <c r="J150" s="5">
        <v>-1716832000000</v>
      </c>
      <c r="K150" s="5">
        <v>-2463294000000</v>
      </c>
      <c r="L150" s="5">
        <v>-2409961000000</v>
      </c>
      <c r="M150" s="5">
        <v>-2536691000000</v>
      </c>
      <c r="N150" s="5">
        <v>-2206235000000</v>
      </c>
      <c r="O150" s="5">
        <v>-2020790000000</v>
      </c>
      <c r="P150" s="5">
        <v>-1830211000000</v>
      </c>
      <c r="Q150" s="5">
        <v>-1441219000000</v>
      </c>
      <c r="R150" s="5">
        <v>-1635605000000</v>
      </c>
      <c r="S150" s="5">
        <v>-1364088264631</v>
      </c>
      <c r="T150" s="5">
        <v>-1288080174631</v>
      </c>
      <c r="U150" s="5">
        <v>-926561441291</v>
      </c>
      <c r="V150" s="5">
        <v>-684851925524</v>
      </c>
      <c r="W150" s="5">
        <v>-408083017261</v>
      </c>
      <c r="X150" s="5">
        <v>-363783374404</v>
      </c>
      <c r="Y150" s="5">
        <v>-323459478619</v>
      </c>
      <c r="Z150" s="5">
        <v>-347844919633</v>
      </c>
    </row>
    <row r="151" spans="2:26" ht="15.5" x14ac:dyDescent="0.35">
      <c r="C151" t="s">
        <v>1300</v>
      </c>
      <c r="W151" s="5">
        <v>-316064203550</v>
      </c>
      <c r="X151" s="5">
        <v>-451007651518</v>
      </c>
      <c r="Y151" s="5">
        <v>-369372948348</v>
      </c>
      <c r="Z151" s="5">
        <v>-247319436953</v>
      </c>
    </row>
    <row r="152" spans="2:26" ht="15.5" x14ac:dyDescent="0.35">
      <c r="C152" t="s">
        <v>171</v>
      </c>
      <c r="D152" s="5">
        <v>-109292000000</v>
      </c>
      <c r="E152" s="5">
        <v>-105756000000</v>
      </c>
      <c r="F152" s="5">
        <v>-84741000000</v>
      </c>
      <c r="G152" s="5">
        <v>-31590000000</v>
      </c>
      <c r="I152" s="5">
        <v>-362777000000</v>
      </c>
      <c r="J152" s="5">
        <v>-1063560000000</v>
      </c>
      <c r="K152" s="5">
        <v>-1258380000000</v>
      </c>
      <c r="L152" s="5">
        <v>-1272764000000</v>
      </c>
      <c r="M152" s="5">
        <v>-2037354000000</v>
      </c>
      <c r="N152" s="5">
        <v>-1505513000000</v>
      </c>
      <c r="O152" s="5">
        <v>-1201957000000</v>
      </c>
      <c r="P152" s="5">
        <v>-1288230000000</v>
      </c>
      <c r="Q152" s="5">
        <v>-1152740000000</v>
      </c>
      <c r="R152" s="5">
        <v>-1258485000000</v>
      </c>
      <c r="S152" s="5">
        <v>-863970420919</v>
      </c>
      <c r="T152" s="5">
        <v>-798918462470</v>
      </c>
      <c r="U152" s="5">
        <v>-560124264854</v>
      </c>
      <c r="V152" s="5">
        <v>-452595838532</v>
      </c>
    </row>
    <row r="153" spans="2:26" ht="15.5" x14ac:dyDescent="0.35">
      <c r="C153" t="s">
        <v>334</v>
      </c>
      <c r="D153" s="5">
        <v>21301000000</v>
      </c>
      <c r="E153" s="5">
        <v>20546000000</v>
      </c>
      <c r="F153" s="5">
        <v>17585000000</v>
      </c>
      <c r="G153" s="5">
        <v>30640000000</v>
      </c>
      <c r="I153" s="5">
        <v>120859000000</v>
      </c>
      <c r="J153" s="5">
        <v>128929000000</v>
      </c>
      <c r="K153" s="5">
        <v>110890000000</v>
      </c>
      <c r="L153" s="5">
        <v>129762000000</v>
      </c>
      <c r="M153" s="5">
        <v>83404000000</v>
      </c>
      <c r="N153" s="5">
        <v>88242000000</v>
      </c>
      <c r="O153" s="5">
        <v>233412000000</v>
      </c>
      <c r="P153" s="5">
        <v>108414000000</v>
      </c>
      <c r="Q153" s="5">
        <v>82615000000</v>
      </c>
      <c r="R153" s="5">
        <v>77255000000</v>
      </c>
      <c r="S153" s="5">
        <v>83693332829</v>
      </c>
      <c r="T153" s="5">
        <v>64860824565</v>
      </c>
      <c r="U153" s="5">
        <v>93717333882</v>
      </c>
      <c r="V153" s="5">
        <v>81486812047</v>
      </c>
    </row>
    <row r="154" spans="2:26" ht="15.5" x14ac:dyDescent="0.35">
      <c r="C154" t="s">
        <v>1301</v>
      </c>
      <c r="D154" s="5">
        <v>-87991000000</v>
      </c>
      <c r="E154" s="5">
        <v>-85210000000</v>
      </c>
      <c r="F154" s="5">
        <v>-67156000000</v>
      </c>
      <c r="G154" s="5">
        <v>-950000000</v>
      </c>
      <c r="I154" s="5">
        <v>-241918000000</v>
      </c>
      <c r="J154" s="5">
        <v>-934631000000</v>
      </c>
      <c r="K154" s="5">
        <v>-1147490000000</v>
      </c>
      <c r="L154" s="5">
        <v>-1143002000000</v>
      </c>
      <c r="M154" s="5">
        <v>-1953950000000</v>
      </c>
      <c r="N154" s="5">
        <v>-1417271000000</v>
      </c>
      <c r="O154" s="5">
        <v>-968545000000</v>
      </c>
      <c r="P154" s="5">
        <v>-1179816000000</v>
      </c>
      <c r="Q154" s="5">
        <v>-1070125000000</v>
      </c>
      <c r="R154" s="5">
        <v>-1181230000000</v>
      </c>
      <c r="S154" s="5">
        <v>-780277088090</v>
      </c>
      <c r="T154" s="5">
        <v>-734057637905</v>
      </c>
      <c r="U154" s="5">
        <v>-466406930972</v>
      </c>
      <c r="V154" s="5">
        <v>-371109026485</v>
      </c>
      <c r="W154" s="5">
        <v>-316064203550</v>
      </c>
      <c r="X154" s="5">
        <v>-451007651518</v>
      </c>
      <c r="Y154" s="5">
        <v>-369372948348</v>
      </c>
      <c r="Z154" s="5">
        <v>-247319436953</v>
      </c>
    </row>
    <row r="155" spans="2:26" ht="15.5" x14ac:dyDescent="0.35">
      <c r="C155" t="s">
        <v>626</v>
      </c>
      <c r="D155" s="5">
        <v>2700000000</v>
      </c>
      <c r="F155" s="5">
        <v>3000000</v>
      </c>
      <c r="G155" s="5">
        <v>4321000000</v>
      </c>
      <c r="I155" s="5">
        <v>4324000000</v>
      </c>
      <c r="J155" s="5">
        <v>3210000000</v>
      </c>
      <c r="K155" s="5">
        <v>17617000000</v>
      </c>
      <c r="L155" s="5">
        <v>144743000000</v>
      </c>
      <c r="M155" s="5">
        <v>5041000000</v>
      </c>
      <c r="N155" s="5">
        <v>105961000000</v>
      </c>
      <c r="O155" s="5">
        <v>255952000000</v>
      </c>
      <c r="P155" s="5">
        <v>4950000000</v>
      </c>
      <c r="Q155" s="5">
        <v>42045000000</v>
      </c>
      <c r="R155" s="5">
        <v>200670000000</v>
      </c>
      <c r="S155" s="5">
        <v>190006743444</v>
      </c>
      <c r="T155" s="5">
        <v>247350342124</v>
      </c>
      <c r="U155" s="5">
        <v>102000000000</v>
      </c>
      <c r="V155" s="5">
        <v>270941921449</v>
      </c>
      <c r="W155" s="5">
        <v>35370007588</v>
      </c>
      <c r="X155" s="5">
        <v>37314903005</v>
      </c>
      <c r="Y155" s="5">
        <v>36271003286</v>
      </c>
      <c r="Z155" s="5">
        <v>34358739614</v>
      </c>
    </row>
    <row r="156" spans="2:26" ht="15.5" x14ac:dyDescent="0.35">
      <c r="C156" t="s">
        <v>1302</v>
      </c>
      <c r="N156" s="5">
        <v>859926000000</v>
      </c>
    </row>
    <row r="157" spans="2:26" ht="15.5" x14ac:dyDescent="0.35">
      <c r="C157" t="s">
        <v>1303</v>
      </c>
      <c r="D157" s="5">
        <v>19787000000</v>
      </c>
      <c r="E157" s="5">
        <v>94521000000</v>
      </c>
      <c r="F157" s="5">
        <v>88063000000</v>
      </c>
      <c r="G157" s="5">
        <v>55435000000</v>
      </c>
      <c r="I157" s="5">
        <v>25163000000</v>
      </c>
      <c r="J157" s="5">
        <v>192105000000</v>
      </c>
      <c r="K157" s="5">
        <v>20852000000</v>
      </c>
      <c r="L157" s="5">
        <v>-683984000000</v>
      </c>
      <c r="M157" s="5">
        <v>596535000000</v>
      </c>
      <c r="N157" s="5">
        <v>-1220962000000</v>
      </c>
      <c r="O157" s="5">
        <v>61881000000</v>
      </c>
      <c r="P157" s="5">
        <v>-356797000000</v>
      </c>
      <c r="Q157" s="5">
        <v>-391002000000</v>
      </c>
      <c r="R157" s="5">
        <v>194789000000</v>
      </c>
    </row>
    <row r="158" spans="2:26" ht="15.5" x14ac:dyDescent="0.35">
      <c r="C158" t="s">
        <v>1304</v>
      </c>
      <c r="P158" s="5">
        <v>1070419000000</v>
      </c>
    </row>
    <row r="159" spans="2:26" ht="15.5" x14ac:dyDescent="0.35">
      <c r="C159" t="s">
        <v>1305</v>
      </c>
      <c r="J159" s="5">
        <v>895000000</v>
      </c>
      <c r="V159" s="5">
        <v>89887095477</v>
      </c>
    </row>
    <row r="160" spans="2:26" ht="15.5" x14ac:dyDescent="0.35">
      <c r="C160" t="s">
        <v>168</v>
      </c>
      <c r="D160" s="5">
        <v>-55327000000</v>
      </c>
      <c r="E160" s="5">
        <v>-79725000000</v>
      </c>
      <c r="F160" s="5">
        <v>-70672000000</v>
      </c>
      <c r="G160" s="5">
        <v>-80059000000</v>
      </c>
      <c r="I160" s="5">
        <v>-314221000000</v>
      </c>
      <c r="J160" s="5">
        <v>-752627000000</v>
      </c>
      <c r="K160" s="5">
        <v>-849898000000</v>
      </c>
      <c r="L160" s="5">
        <v>-633891000000</v>
      </c>
      <c r="M160" s="5">
        <v>-960062000000</v>
      </c>
      <c r="N160" s="5">
        <v>-466938000000</v>
      </c>
      <c r="O160" s="5">
        <v>-544353000000</v>
      </c>
      <c r="P160" s="5">
        <v>-514770000000</v>
      </c>
      <c r="Q160" s="5">
        <v>-573721000000</v>
      </c>
      <c r="R160" s="5">
        <v>-540485000000</v>
      </c>
      <c r="S160" s="5">
        <v>-607270745153</v>
      </c>
      <c r="T160" s="5">
        <v>-450403061640</v>
      </c>
      <c r="U160" s="5">
        <v>-493771036685</v>
      </c>
      <c r="V160" s="5">
        <v>-530369714608</v>
      </c>
      <c r="W160" s="5">
        <v>-471193813655</v>
      </c>
      <c r="X160" s="5">
        <v>-383209973393</v>
      </c>
      <c r="Y160" s="5">
        <v>-240185630330</v>
      </c>
      <c r="Z160" s="5">
        <v>-254238729090</v>
      </c>
    </row>
    <row r="161" spans="3:26" ht="15.5" x14ac:dyDescent="0.35">
      <c r="C161" t="s">
        <v>173</v>
      </c>
      <c r="D161" s="5">
        <v>-10740000000</v>
      </c>
      <c r="E161" s="5">
        <v>192415000000</v>
      </c>
      <c r="F161" s="5">
        <v>930592000000</v>
      </c>
      <c r="G161" s="5">
        <v>-3974892000000</v>
      </c>
      <c r="I161" s="5">
        <v>-885911000000</v>
      </c>
      <c r="J161" s="5">
        <v>-8442396000000</v>
      </c>
      <c r="K161" s="5">
        <v>-1056094000000</v>
      </c>
      <c r="L161" s="5">
        <v>-532093000000</v>
      </c>
      <c r="M161" s="5">
        <v>2327313000000</v>
      </c>
      <c r="N161" s="5">
        <v>1096245000000</v>
      </c>
      <c r="O161" s="5">
        <v>10115476000000</v>
      </c>
      <c r="P161" s="5">
        <v>547476000000</v>
      </c>
      <c r="Q161" s="5">
        <v>5864108000000</v>
      </c>
      <c r="R161" s="5">
        <v>1350745000000</v>
      </c>
      <c r="S161" s="5">
        <v>753472031246</v>
      </c>
      <c r="T161" s="5">
        <v>1320131773997</v>
      </c>
      <c r="U161" s="5">
        <v>1141962270359</v>
      </c>
      <c r="V161" s="5">
        <v>1536825247903</v>
      </c>
      <c r="W161" s="5">
        <v>1037745192843</v>
      </c>
      <c r="X161" s="5">
        <v>2953056766427</v>
      </c>
      <c r="Y161" s="5">
        <v>60176167384</v>
      </c>
      <c r="Z161" s="5">
        <v>-67692372466</v>
      </c>
    </row>
    <row r="162" spans="3:26" ht="15.5" x14ac:dyDescent="0.35">
      <c r="C162" t="s">
        <v>174</v>
      </c>
      <c r="D162" s="5">
        <v>-415803000000</v>
      </c>
      <c r="E162" s="5">
        <v>-36175000000</v>
      </c>
      <c r="F162" s="5">
        <v>-731344000000</v>
      </c>
      <c r="G162" s="5">
        <v>-30958000000</v>
      </c>
      <c r="I162" s="5">
        <v>-856189000000</v>
      </c>
      <c r="J162" s="5">
        <v>9376693000000</v>
      </c>
      <c r="K162" s="5">
        <v>-978844000000</v>
      </c>
      <c r="L162" s="5">
        <v>-1513117000000</v>
      </c>
      <c r="M162" s="5">
        <v>-2061077000000</v>
      </c>
      <c r="N162" s="5">
        <v>-420556000000</v>
      </c>
      <c r="O162" s="5">
        <v>-2717201000000</v>
      </c>
      <c r="P162" s="5">
        <v>363071000000</v>
      </c>
      <c r="Q162" s="5">
        <v>-2073113000000</v>
      </c>
      <c r="R162" s="5">
        <v>629579000000</v>
      </c>
      <c r="S162" s="5">
        <v>204819718850</v>
      </c>
      <c r="T162" s="5">
        <v>-348598401294</v>
      </c>
      <c r="U162" s="5">
        <v>-580321132581</v>
      </c>
      <c r="V162" s="5">
        <v>-1704701448032</v>
      </c>
      <c r="W162" s="5">
        <v>-2905342041622</v>
      </c>
      <c r="X162" s="5">
        <v>-93733631489</v>
      </c>
      <c r="Y162" s="5">
        <v>-118138581449</v>
      </c>
      <c r="Z162" s="5">
        <v>-273799625602</v>
      </c>
    </row>
    <row r="163" spans="3:26" ht="15.5" x14ac:dyDescent="0.35">
      <c r="C163" t="s">
        <v>1306</v>
      </c>
      <c r="U163" s="5">
        <v>1404900000000</v>
      </c>
    </row>
    <row r="164" spans="3:26" ht="15.5" x14ac:dyDescent="0.35">
      <c r="C164" t="s">
        <v>1307</v>
      </c>
      <c r="Q164" s="5">
        <v>138000000000</v>
      </c>
      <c r="R164" s="5">
        <v>138000000000</v>
      </c>
      <c r="S164" s="5">
        <v>120000000000</v>
      </c>
      <c r="T164" s="5">
        <v>156000000000</v>
      </c>
      <c r="V164" s="5">
        <v>61000000000</v>
      </c>
    </row>
    <row r="165" spans="3:26" ht="15.5" x14ac:dyDescent="0.35">
      <c r="C165" t="s">
        <v>1308</v>
      </c>
      <c r="U165" s="5">
        <v>814869309976</v>
      </c>
      <c r="V165" s="5">
        <v>31878000000</v>
      </c>
      <c r="W165" s="5">
        <v>4495500000</v>
      </c>
      <c r="X165" s="5">
        <v>9400000000</v>
      </c>
      <c r="Y165" s="5">
        <v>10950000000</v>
      </c>
      <c r="Z165" s="5">
        <v>-5014994000</v>
      </c>
    </row>
    <row r="166" spans="3:26" ht="15.5" x14ac:dyDescent="0.35">
      <c r="C166" t="s">
        <v>1309</v>
      </c>
      <c r="D166" s="5">
        <v>-6318000000</v>
      </c>
      <c r="E166" s="5">
        <v>-122000000</v>
      </c>
      <c r="F166" s="5">
        <v>4167000000</v>
      </c>
      <c r="G166" s="5">
        <v>-496000000</v>
      </c>
      <c r="M166" s="5">
        <v>-8441000000</v>
      </c>
    </row>
    <row r="167" spans="3:26" ht="15.5" x14ac:dyDescent="0.35">
      <c r="C167" t="s">
        <v>1310</v>
      </c>
      <c r="M167" s="5">
        <v>19535000000</v>
      </c>
    </row>
    <row r="168" spans="3:26" ht="15.5" x14ac:dyDescent="0.35">
      <c r="C168" t="s">
        <v>336</v>
      </c>
      <c r="D168" s="5">
        <v>118000000</v>
      </c>
      <c r="E168" s="5">
        <v>333000000</v>
      </c>
      <c r="F168" s="5">
        <v>458000000</v>
      </c>
      <c r="G168" s="5">
        <v>10000000</v>
      </c>
      <c r="I168" s="5">
        <v>1106000000</v>
      </c>
      <c r="J168" s="5">
        <v>273000000</v>
      </c>
      <c r="K168" s="5">
        <v>2409000000</v>
      </c>
      <c r="L168" s="5">
        <v>156590000000</v>
      </c>
      <c r="M168" s="5">
        <v>9615000000</v>
      </c>
      <c r="N168" s="5">
        <v>6764000000</v>
      </c>
      <c r="O168" s="5">
        <v>333000000</v>
      </c>
      <c r="P168" s="5">
        <v>2524000000</v>
      </c>
      <c r="Q168" s="5">
        <v>532896000000</v>
      </c>
      <c r="R168" s="5">
        <v>176513000000</v>
      </c>
      <c r="S168" s="5">
        <v>86214960</v>
      </c>
      <c r="T168" s="5">
        <v>665198588</v>
      </c>
      <c r="V168" s="5">
        <v>467759850643</v>
      </c>
      <c r="W168" s="5">
        <v>1590421400</v>
      </c>
      <c r="X168" s="5">
        <v>220929025288</v>
      </c>
      <c r="Y168" s="5">
        <v>3287966850</v>
      </c>
      <c r="Z168" s="5">
        <v>5559505309</v>
      </c>
    </row>
    <row r="169" spans="3:26" ht="15.5" x14ac:dyDescent="0.35">
      <c r="C169" t="s">
        <v>176</v>
      </c>
      <c r="D169" s="5">
        <v>-24626000000</v>
      </c>
      <c r="E169" s="5">
        <v>-26244000000</v>
      </c>
      <c r="F169" s="5">
        <v>-45191000000</v>
      </c>
      <c r="G169" s="5">
        <v>-42390000000</v>
      </c>
      <c r="I169" s="5">
        <v>-193478000000</v>
      </c>
      <c r="J169" s="5">
        <v>-485753000000</v>
      </c>
      <c r="K169" s="5">
        <v>-1056577000000</v>
      </c>
      <c r="L169" s="5">
        <v>-887796000000</v>
      </c>
      <c r="M169" s="5">
        <v>-370720000000</v>
      </c>
      <c r="N169" s="5">
        <v>-404586000000</v>
      </c>
      <c r="O169" s="5">
        <v>-603504000000</v>
      </c>
      <c r="P169" s="5">
        <v>-909710000000</v>
      </c>
      <c r="Q169" s="5">
        <v>-1129627000000</v>
      </c>
      <c r="R169" s="5">
        <v>-529937000000</v>
      </c>
      <c r="S169" s="5">
        <v>-496606674144</v>
      </c>
      <c r="T169" s="5">
        <v>-625009364434</v>
      </c>
      <c r="U169" s="5">
        <v>-1288374464375</v>
      </c>
      <c r="V169" s="5">
        <v>-940731518620</v>
      </c>
    </row>
    <row r="170" spans="3:26" ht="15.5" x14ac:dyDescent="0.35">
      <c r="C170" t="s">
        <v>1311</v>
      </c>
      <c r="F170" s="5">
        <v>-17046000000</v>
      </c>
      <c r="I170" s="5">
        <v>-17046000000</v>
      </c>
      <c r="J170" s="5">
        <v>-2746000000</v>
      </c>
      <c r="K170" s="5">
        <v>-3668000000</v>
      </c>
      <c r="O170" s="5">
        <v>-34789000000</v>
      </c>
      <c r="P170" s="5">
        <v>-7833000000</v>
      </c>
      <c r="Q170" s="5">
        <v>-24041000000</v>
      </c>
      <c r="R170" s="5">
        <v>-22594000000</v>
      </c>
      <c r="S170" s="5">
        <v>-8304892095</v>
      </c>
      <c r="T170" s="5">
        <v>-21460468648</v>
      </c>
      <c r="U170" s="5">
        <v>-22911940070</v>
      </c>
      <c r="V170" s="5">
        <v>-10981513930</v>
      </c>
    </row>
    <row r="171" spans="3:26" ht="15.5" x14ac:dyDescent="0.35">
      <c r="C171" t="s">
        <v>1312</v>
      </c>
      <c r="D171" s="5">
        <v>-24626000000</v>
      </c>
      <c r="E171" s="5">
        <v>-26244000000</v>
      </c>
      <c r="F171" s="5">
        <v>-62237000000</v>
      </c>
      <c r="G171" s="5">
        <v>-42390000000</v>
      </c>
      <c r="I171" s="5">
        <v>-210524000000</v>
      </c>
      <c r="J171" s="5">
        <v>-488499000000</v>
      </c>
      <c r="K171" s="5">
        <v>-1060245000000</v>
      </c>
      <c r="L171" s="5">
        <v>-887796000000</v>
      </c>
      <c r="M171" s="5">
        <v>-370720000000</v>
      </c>
      <c r="N171" s="5">
        <v>-404586000000</v>
      </c>
      <c r="O171" s="5">
        <v>-638293000000</v>
      </c>
      <c r="P171" s="5">
        <v>-917543000000</v>
      </c>
      <c r="Q171" s="5">
        <v>-1153668000000</v>
      </c>
      <c r="R171" s="5">
        <v>-552531000000</v>
      </c>
      <c r="S171" s="5">
        <v>-504911566239</v>
      </c>
      <c r="T171" s="5">
        <v>-646469833082</v>
      </c>
      <c r="U171" s="5">
        <v>-1311286404445</v>
      </c>
      <c r="V171" s="5">
        <v>-951713032550</v>
      </c>
      <c r="W171" s="5">
        <v>-424456041894</v>
      </c>
      <c r="X171" s="5">
        <v>-330627012618</v>
      </c>
      <c r="Y171" s="5">
        <v>-164967043144</v>
      </c>
      <c r="Z171" s="5">
        <v>-267016671933</v>
      </c>
    </row>
    <row r="172" spans="3:26" ht="15.5" x14ac:dyDescent="0.35">
      <c r="C172" t="s">
        <v>1313</v>
      </c>
      <c r="F172" s="5">
        <v>-1598000000</v>
      </c>
      <c r="I172" s="5">
        <v>-1598000000</v>
      </c>
      <c r="J172" s="5">
        <v>-58470000000</v>
      </c>
      <c r="K172" s="5">
        <v>-49470000000</v>
      </c>
      <c r="L172" s="5">
        <v>-40765000000</v>
      </c>
      <c r="M172" s="5">
        <v>-82765000000</v>
      </c>
      <c r="N172" s="5">
        <v>-105326000000</v>
      </c>
      <c r="O172" s="5">
        <v>-47344000000</v>
      </c>
      <c r="P172" s="5">
        <v>-20909000000</v>
      </c>
      <c r="Q172" s="5">
        <v>-1736036000000</v>
      </c>
      <c r="R172" s="5">
        <v>-61760000000</v>
      </c>
      <c r="S172" s="5">
        <v>-319197200722</v>
      </c>
      <c r="T172" s="5">
        <v>-626756261175</v>
      </c>
      <c r="U172" s="5">
        <v>-2520000000</v>
      </c>
    </row>
    <row r="173" spans="3:26" ht="15.5" x14ac:dyDescent="0.35">
      <c r="C173" t="s">
        <v>1314</v>
      </c>
      <c r="K173" s="5">
        <v>-150945000000</v>
      </c>
      <c r="L173" s="5">
        <v>-5946000000</v>
      </c>
    </row>
    <row r="174" spans="3:26" ht="15.5" x14ac:dyDescent="0.35">
      <c r="C174" t="s">
        <v>1315</v>
      </c>
      <c r="P174" s="5">
        <v>-13754000000</v>
      </c>
      <c r="Q174" s="5">
        <v>-2000000000</v>
      </c>
      <c r="R174" s="5">
        <v>-42756000000</v>
      </c>
      <c r="S174" s="5">
        <v>-40692527564</v>
      </c>
      <c r="T174" s="5">
        <v>-45030000000</v>
      </c>
      <c r="U174" s="5">
        <v>-160815519862</v>
      </c>
      <c r="V174" s="5">
        <v>-77464500000</v>
      </c>
      <c r="W174" s="5">
        <v>-221067000000</v>
      </c>
    </row>
    <row r="175" spans="3:26" ht="15.5" x14ac:dyDescent="0.35">
      <c r="C175" t="s">
        <v>1316</v>
      </c>
      <c r="D175" s="5">
        <v>16092000000</v>
      </c>
      <c r="R175" s="5">
        <v>1196564000000</v>
      </c>
      <c r="S175" s="5">
        <v>1136800000000</v>
      </c>
      <c r="T175" s="5">
        <v>858000000000</v>
      </c>
    </row>
    <row r="176" spans="3:26" ht="15.5" x14ac:dyDescent="0.35">
      <c r="C176" t="s">
        <v>1317</v>
      </c>
      <c r="O176" s="5">
        <v>-12107000000</v>
      </c>
      <c r="P176" s="5">
        <v>-92800000000</v>
      </c>
      <c r="Q176" s="5">
        <v>-12116000000</v>
      </c>
      <c r="R176" s="5">
        <v>-47000000000</v>
      </c>
      <c r="S176" s="5">
        <v>-43000000000</v>
      </c>
    </row>
    <row r="177" spans="3:23" ht="15.5" x14ac:dyDescent="0.35">
      <c r="C177" t="s">
        <v>1318</v>
      </c>
      <c r="K177" s="5">
        <v>48538000000</v>
      </c>
      <c r="M177" s="5">
        <v>42708000000</v>
      </c>
    </row>
    <row r="178" spans="3:23" ht="15.5" x14ac:dyDescent="0.35">
      <c r="C178" t="s">
        <v>1319</v>
      </c>
      <c r="M178" s="5">
        <v>-12030000000</v>
      </c>
      <c r="N178" s="5">
        <v>-30491000000</v>
      </c>
      <c r="O178" s="5">
        <v>60173000000</v>
      </c>
      <c r="P178" s="5">
        <v>74948000000</v>
      </c>
    </row>
    <row r="179" spans="3:23" ht="15.5" x14ac:dyDescent="0.35">
      <c r="C179" t="s">
        <v>1320</v>
      </c>
      <c r="K179" s="5">
        <v>48538000000</v>
      </c>
      <c r="M179" s="5">
        <v>30678000000</v>
      </c>
      <c r="N179" s="5">
        <v>-30491000000</v>
      </c>
      <c r="O179" s="5">
        <v>-12107000000</v>
      </c>
      <c r="P179" s="5">
        <v>-92800000000</v>
      </c>
      <c r="Q179" s="5">
        <v>-12116000000</v>
      </c>
      <c r="R179" s="5">
        <v>-47000000000</v>
      </c>
      <c r="S179" s="5">
        <v>-43000000000</v>
      </c>
    </row>
    <row r="180" spans="3:23" ht="15.5" x14ac:dyDescent="0.35">
      <c r="C180" t="s">
        <v>616</v>
      </c>
      <c r="D180" s="5">
        <v>-397548000000</v>
      </c>
      <c r="M180" s="5">
        <v>-756064000000</v>
      </c>
      <c r="N180" s="5">
        <v>1367000000</v>
      </c>
      <c r="O180" s="5">
        <v>-10170000000</v>
      </c>
      <c r="P180" s="5">
        <v>-68801000000</v>
      </c>
      <c r="Q180" s="5">
        <v>-192166000000</v>
      </c>
      <c r="R180" s="5">
        <v>1417000000</v>
      </c>
      <c r="T180" s="5">
        <v>-206525706710</v>
      </c>
      <c r="U180" s="5">
        <v>321102682275</v>
      </c>
      <c r="V180" s="5">
        <v>-501676697309</v>
      </c>
    </row>
    <row r="181" spans="3:23" ht="15.5" x14ac:dyDescent="0.35">
      <c r="C181" t="s">
        <v>1321</v>
      </c>
      <c r="J181" s="5">
        <v>2839450000000</v>
      </c>
      <c r="M181" s="5">
        <v>-680244000000</v>
      </c>
      <c r="P181" s="5">
        <v>1059879000000</v>
      </c>
      <c r="Q181" s="5">
        <v>-64021000000</v>
      </c>
      <c r="R181" s="5">
        <v>-4021000000</v>
      </c>
      <c r="U181" s="5">
        <v>53100000000</v>
      </c>
    </row>
    <row r="182" spans="3:23" ht="15.5" x14ac:dyDescent="0.35">
      <c r="C182" t="s">
        <v>1251</v>
      </c>
      <c r="D182" s="5">
        <v>10142000000</v>
      </c>
      <c r="E182" s="5">
        <v>-10142000000</v>
      </c>
      <c r="R182" s="5">
        <v>-98095000000</v>
      </c>
      <c r="T182" s="5">
        <v>15295000000</v>
      </c>
      <c r="U182" s="5">
        <v>-593399462251</v>
      </c>
      <c r="V182" s="5">
        <v>-856005945917</v>
      </c>
      <c r="W182" s="5">
        <v>-2199746371810</v>
      </c>
    </row>
    <row r="183" spans="3:23" ht="15.5" x14ac:dyDescent="0.35">
      <c r="C183" t="s">
        <v>1322</v>
      </c>
      <c r="P183" s="5">
        <v>-42997000000</v>
      </c>
    </row>
    <row r="184" spans="3:23" ht="15.5" x14ac:dyDescent="0.35">
      <c r="C184" t="s">
        <v>1323</v>
      </c>
    </row>
    <row r="185" spans="3:23" ht="15.5" x14ac:dyDescent="0.35">
      <c r="C185" t="s">
        <v>1324</v>
      </c>
      <c r="J185" s="5">
        <v>151044000000</v>
      </c>
    </row>
    <row r="186" spans="3:23" ht="15.5" x14ac:dyDescent="0.35">
      <c r="C186" t="s">
        <v>669</v>
      </c>
      <c r="F186" s="5">
        <v>-400000000000</v>
      </c>
      <c r="I186" s="5">
        <v>-400000000000</v>
      </c>
      <c r="J186" s="5">
        <v>-9275000000</v>
      </c>
      <c r="L186" s="5">
        <v>-63626000000</v>
      </c>
      <c r="M186" s="5">
        <v>-120000000000</v>
      </c>
      <c r="N186" s="5">
        <v>-13988000000</v>
      </c>
      <c r="Q186" s="5">
        <v>-995000000</v>
      </c>
      <c r="S186" s="5">
        <v>-10000000000</v>
      </c>
    </row>
    <row r="187" spans="3:23" ht="15.5" x14ac:dyDescent="0.35">
      <c r="C187" t="s">
        <v>1325</v>
      </c>
      <c r="J187" s="5">
        <v>6859951000000</v>
      </c>
      <c r="N187" s="5">
        <v>445696000000</v>
      </c>
      <c r="O187" s="5">
        <v>511935000000</v>
      </c>
    </row>
    <row r="188" spans="3:23" ht="15.5" x14ac:dyDescent="0.35">
      <c r="C188" t="s">
        <v>1326</v>
      </c>
      <c r="P188" s="5">
        <v>93918000000</v>
      </c>
      <c r="Q188" s="5">
        <v>158000000</v>
      </c>
      <c r="R188" s="5">
        <v>-100158000000</v>
      </c>
      <c r="S188" s="5">
        <v>-38589000000</v>
      </c>
    </row>
    <row r="189" spans="3:23" ht="15.5" x14ac:dyDescent="0.35">
      <c r="C189" t="s">
        <v>1327</v>
      </c>
    </row>
    <row r="190" spans="3:23" ht="15.5" x14ac:dyDescent="0.35">
      <c r="C190" t="s">
        <v>1328</v>
      </c>
    </row>
    <row r="191" spans="3:23" ht="15.5" x14ac:dyDescent="0.35">
      <c r="C191" t="s">
        <v>1329</v>
      </c>
      <c r="N191" s="5">
        <v>876000000</v>
      </c>
      <c r="O191" s="5">
        <v>275000000000</v>
      </c>
    </row>
    <row r="192" spans="3:23" ht="15.5" x14ac:dyDescent="0.35">
      <c r="C192" t="s">
        <v>1330</v>
      </c>
    </row>
    <row r="193" spans="3:26" ht="15.5" x14ac:dyDescent="0.35">
      <c r="C193" t="s">
        <v>1331</v>
      </c>
      <c r="L193" s="5">
        <v>-387591000000</v>
      </c>
      <c r="M193" s="5">
        <v>-57865000000</v>
      </c>
      <c r="N193" s="5">
        <v>-452500000000</v>
      </c>
    </row>
    <row r="194" spans="3:26" ht="15.5" x14ac:dyDescent="0.35">
      <c r="C194" t="s">
        <v>1332</v>
      </c>
      <c r="N194" s="5">
        <v>94737000000</v>
      </c>
    </row>
    <row r="195" spans="3:26" ht="15.5" x14ac:dyDescent="0.35">
      <c r="C195" t="s">
        <v>1333</v>
      </c>
      <c r="D195" s="5">
        <v>-16363000000</v>
      </c>
      <c r="G195" s="5">
        <v>7597000000</v>
      </c>
    </row>
    <row r="196" spans="3:26" ht="15.5" x14ac:dyDescent="0.35">
      <c r="C196" t="s">
        <v>611</v>
      </c>
      <c r="N196" s="5">
        <v>-12600000000</v>
      </c>
    </row>
    <row r="197" spans="3:26" ht="15.5" x14ac:dyDescent="0.35">
      <c r="C197" t="s">
        <v>1334</v>
      </c>
      <c r="M197" s="5">
        <v>-48252000000</v>
      </c>
      <c r="N197" s="5">
        <v>-49271000000</v>
      </c>
    </row>
    <row r="198" spans="3:26" ht="15.5" x14ac:dyDescent="0.35">
      <c r="C198" t="s">
        <v>1335</v>
      </c>
      <c r="J198" s="5">
        <v>2000000000</v>
      </c>
      <c r="N198" s="5">
        <v>-1595000000</v>
      </c>
    </row>
    <row r="199" spans="3:26" ht="15.5" x14ac:dyDescent="0.35">
      <c r="C199" t="s">
        <v>1336</v>
      </c>
      <c r="K199" s="5">
        <v>-1445000000</v>
      </c>
      <c r="L199" s="5">
        <v>-4675000000</v>
      </c>
      <c r="M199" s="5">
        <v>-1595000000</v>
      </c>
      <c r="N199" s="5">
        <v>-37200000000</v>
      </c>
    </row>
    <row r="200" spans="3:26" ht="15.5" x14ac:dyDescent="0.35">
      <c r="C200" t="s">
        <v>389</v>
      </c>
    </row>
    <row r="201" spans="3:26" ht="15.5" x14ac:dyDescent="0.35">
      <c r="C201" t="s">
        <v>390</v>
      </c>
      <c r="P201" s="5">
        <v>5000000000</v>
      </c>
      <c r="Q201" s="5">
        <v>135000000000</v>
      </c>
      <c r="R201" s="5">
        <v>-140000000000</v>
      </c>
      <c r="S201" s="5">
        <v>-124258289681</v>
      </c>
      <c r="T201" s="5">
        <v>-101127141039</v>
      </c>
      <c r="U201" s="5">
        <v>-116166840489</v>
      </c>
      <c r="V201" s="5">
        <v>-149421044348</v>
      </c>
      <c r="W201" s="5">
        <v>-101528556906</v>
      </c>
      <c r="X201" s="5">
        <v>-30750547164</v>
      </c>
      <c r="Y201" s="5">
        <v>-3680508441</v>
      </c>
      <c r="Z201" s="5">
        <v>-41686204592</v>
      </c>
    </row>
    <row r="202" spans="3:26" ht="15.5" x14ac:dyDescent="0.35">
      <c r="C202" t="s">
        <v>580</v>
      </c>
      <c r="F202" s="5">
        <v>-269071000000</v>
      </c>
      <c r="I202" s="5">
        <v>-269071000000</v>
      </c>
      <c r="J202" s="5">
        <v>33040000000</v>
      </c>
      <c r="L202" s="5">
        <v>-429997000000</v>
      </c>
    </row>
    <row r="203" spans="3:26" ht="15.5" x14ac:dyDescent="0.35">
      <c r="C203" t="s">
        <v>1337</v>
      </c>
    </row>
    <row r="204" spans="3:26" ht="15.5" x14ac:dyDescent="0.35">
      <c r="C204" t="s">
        <v>1338</v>
      </c>
      <c r="I204" s="5">
        <v>22640000000</v>
      </c>
      <c r="J204" s="5">
        <v>43969000000</v>
      </c>
      <c r="K204" s="5">
        <v>63752000000</v>
      </c>
      <c r="P204" s="5">
        <v>5000000000</v>
      </c>
      <c r="Q204" s="5">
        <v>4000000000</v>
      </c>
    </row>
    <row r="205" spans="3:26" ht="15.5" x14ac:dyDescent="0.35">
      <c r="C205" t="s">
        <v>1339</v>
      </c>
      <c r="S205" s="5">
        <v>-10206914400</v>
      </c>
    </row>
    <row r="206" spans="3:26" ht="15.5" x14ac:dyDescent="0.35">
      <c r="C206" t="s">
        <v>1340</v>
      </c>
      <c r="P206" s="5">
        <v>348604000000</v>
      </c>
      <c r="Q206" s="5">
        <v>249125000000</v>
      </c>
      <c r="S206" s="5">
        <v>62139466275</v>
      </c>
    </row>
    <row r="207" spans="3:26" ht="15.5" x14ac:dyDescent="0.35">
      <c r="C207" t="s">
        <v>103</v>
      </c>
    </row>
    <row r="208" spans="3:26" ht="15.5" x14ac:dyDescent="0.35">
      <c r="C208" t="s">
        <v>183</v>
      </c>
      <c r="D208" s="5">
        <v>-10740000000</v>
      </c>
      <c r="E208" s="5">
        <v>192415000000</v>
      </c>
      <c r="F208" s="5">
        <v>930592000000</v>
      </c>
      <c r="G208" s="5">
        <v>-3974892000000</v>
      </c>
      <c r="I208" s="5">
        <v>-885911000000</v>
      </c>
      <c r="J208" s="5">
        <v>-8442396000000</v>
      </c>
      <c r="K208" s="5">
        <v>-1056094000000</v>
      </c>
      <c r="L208" s="5">
        <v>-532093000000</v>
      </c>
      <c r="M208" s="5">
        <v>2327313000000</v>
      </c>
      <c r="N208" s="5">
        <v>1096245000000</v>
      </c>
      <c r="O208" s="5">
        <v>10115476000000</v>
      </c>
      <c r="P208" s="5">
        <v>547476000000</v>
      </c>
      <c r="Q208" s="5">
        <v>5864108000000</v>
      </c>
      <c r="R208" s="5">
        <v>1350745000000</v>
      </c>
      <c r="S208" s="5">
        <v>753472031246</v>
      </c>
      <c r="T208" s="5">
        <v>1320131773997</v>
      </c>
      <c r="U208" s="5">
        <v>1141962270359</v>
      </c>
      <c r="V208" s="5">
        <v>1536825247903</v>
      </c>
      <c r="W208" s="5">
        <v>1037745192843</v>
      </c>
      <c r="X208" s="5">
        <v>2953056766427</v>
      </c>
      <c r="Y208" s="5">
        <v>60176167384</v>
      </c>
      <c r="Z208" s="5">
        <v>-67692372466</v>
      </c>
    </row>
    <row r="209" spans="3:26" ht="15.5" x14ac:dyDescent="0.35">
      <c r="C209" t="s">
        <v>689</v>
      </c>
    </row>
    <row r="210" spans="3:26" ht="15.5" x14ac:dyDescent="0.35">
      <c r="C210" t="s">
        <v>1341</v>
      </c>
    </row>
    <row r="211" spans="3:26" ht="15.5" x14ac:dyDescent="0.35">
      <c r="C211" t="s">
        <v>1342</v>
      </c>
      <c r="X211" s="5">
        <v>2373068775162</v>
      </c>
    </row>
    <row r="212" spans="3:26" ht="15.5" x14ac:dyDescent="0.35">
      <c r="C212" t="s">
        <v>1343</v>
      </c>
      <c r="N212" s="5">
        <v>6138223000000</v>
      </c>
      <c r="P212" s="5">
        <v>1041525000000</v>
      </c>
      <c r="R212" s="5">
        <v>8900463000000</v>
      </c>
      <c r="T212" s="5">
        <v>1716600000000</v>
      </c>
      <c r="U212" s="5">
        <v>1347241187500</v>
      </c>
      <c r="V212" s="5">
        <v>2458404100000</v>
      </c>
    </row>
    <row r="213" spans="3:26" ht="15.5" x14ac:dyDescent="0.35">
      <c r="C213" t="s">
        <v>1344</v>
      </c>
      <c r="I213" s="5">
        <v>-1035064000000</v>
      </c>
      <c r="J213" s="5">
        <v>-5737431000000</v>
      </c>
      <c r="K213" s="5">
        <v>-5278002000000</v>
      </c>
      <c r="L213" s="5">
        <v>-178408000000</v>
      </c>
      <c r="N213" s="5">
        <v>-5964320000000</v>
      </c>
      <c r="O213" s="5">
        <v>-1162709000000</v>
      </c>
      <c r="R213" s="5">
        <v>-9024338000000</v>
      </c>
      <c r="U213" s="5">
        <v>-1211305833210</v>
      </c>
      <c r="V213" s="5">
        <v>-218228248000</v>
      </c>
    </row>
    <row r="214" spans="3:26" ht="15.5" x14ac:dyDescent="0.35">
      <c r="C214" t="s">
        <v>1345</v>
      </c>
      <c r="N214" s="5">
        <v>-220757000000</v>
      </c>
      <c r="P214" s="5">
        <v>-13520000000</v>
      </c>
      <c r="R214" s="5">
        <v>-218890000000</v>
      </c>
      <c r="T214" s="5">
        <v>-127071741361</v>
      </c>
      <c r="U214" s="5">
        <v>-23419111967</v>
      </c>
      <c r="V214" s="5">
        <v>-212607080000</v>
      </c>
    </row>
    <row r="215" spans="3:26" ht="15.5" x14ac:dyDescent="0.35">
      <c r="C215" t="s">
        <v>1346</v>
      </c>
      <c r="I215" s="5">
        <v>-1035064000000</v>
      </c>
      <c r="J215" s="5">
        <v>-5737431000000</v>
      </c>
      <c r="K215" s="5">
        <v>-5278002000000</v>
      </c>
      <c r="L215" s="5">
        <v>-178408000000</v>
      </c>
      <c r="N215" s="5">
        <v>-46854000000</v>
      </c>
      <c r="O215" s="5">
        <v>-1162709000000</v>
      </c>
      <c r="P215" s="5">
        <v>1028005000000</v>
      </c>
      <c r="R215" s="5">
        <v>-342765000000</v>
      </c>
      <c r="T215" s="5">
        <v>1589528258639</v>
      </c>
      <c r="U215" s="5">
        <v>112516242323</v>
      </c>
      <c r="V215" s="5">
        <v>2027568772000</v>
      </c>
      <c r="W215" s="5">
        <v>568970232006</v>
      </c>
      <c r="X215" s="5">
        <v>721760391601</v>
      </c>
    </row>
    <row r="216" spans="3:26" ht="15.5" x14ac:dyDescent="0.35">
      <c r="C216" t="s">
        <v>1347</v>
      </c>
      <c r="M216" s="5">
        <v>-58800000000</v>
      </c>
    </row>
    <row r="217" spans="3:26" ht="15.5" x14ac:dyDescent="0.35">
      <c r="C217" t="s">
        <v>371</v>
      </c>
    </row>
    <row r="218" spans="3:26" ht="15.5" x14ac:dyDescent="0.35">
      <c r="C218" t="s">
        <v>1348</v>
      </c>
      <c r="J218" s="5">
        <v>-23726000000</v>
      </c>
      <c r="K218" s="5">
        <v>-25047000000</v>
      </c>
      <c r="L218" s="5">
        <v>12760000000</v>
      </c>
      <c r="M218" s="5">
        <v>3466000000</v>
      </c>
      <c r="N218" s="5">
        <v>-50059000000</v>
      </c>
    </row>
    <row r="219" spans="3:26" ht="15.5" x14ac:dyDescent="0.35">
      <c r="C219" t="s">
        <v>1349</v>
      </c>
      <c r="J219" s="5">
        <v>5475000000</v>
      </c>
      <c r="K219" s="5">
        <v>30352000000</v>
      </c>
    </row>
    <row r="220" spans="3:26" ht="15.5" x14ac:dyDescent="0.35">
      <c r="C220" t="s">
        <v>1350</v>
      </c>
      <c r="M220" s="5">
        <v>-32396000000</v>
      </c>
    </row>
    <row r="221" spans="3:26" ht="15.5" x14ac:dyDescent="0.35">
      <c r="C221" t="s">
        <v>1351</v>
      </c>
      <c r="Y221" s="5">
        <v>-26458030357</v>
      </c>
      <c r="Z221" s="5">
        <v>-39335266601</v>
      </c>
    </row>
    <row r="222" spans="3:26" ht="15.5" x14ac:dyDescent="0.35">
      <c r="C222" t="s">
        <v>1352</v>
      </c>
      <c r="T222" s="5">
        <v>-1899274884</v>
      </c>
      <c r="U222" s="5">
        <v>-78466324884</v>
      </c>
    </row>
    <row r="223" spans="3:26" ht="15.5" x14ac:dyDescent="0.35">
      <c r="C223" t="s">
        <v>382</v>
      </c>
      <c r="D223" s="5">
        <v>91660000000</v>
      </c>
      <c r="E223" s="5">
        <v>-91660000000</v>
      </c>
      <c r="F223" s="5">
        <v>-91127000000</v>
      </c>
      <c r="G223" s="5">
        <v>-269076000000</v>
      </c>
      <c r="I223" s="5">
        <v>-360203000000</v>
      </c>
      <c r="J223" s="5">
        <v>-581227000000</v>
      </c>
      <c r="K223" s="5">
        <v>-859624000000</v>
      </c>
      <c r="L223" s="5">
        <v>-864491000000</v>
      </c>
      <c r="M223" s="5">
        <v>-669579000000</v>
      </c>
      <c r="N223" s="5">
        <v>-908940000000</v>
      </c>
      <c r="O223" s="5">
        <v>-52274000000</v>
      </c>
      <c r="P223" s="5">
        <v>-37438000000</v>
      </c>
      <c r="Q223" s="5">
        <v>-33630000000</v>
      </c>
      <c r="R223" s="5">
        <v>-19467000000</v>
      </c>
      <c r="Y223" s="5">
        <v>-197010898</v>
      </c>
      <c r="Z223" s="5">
        <v>-432718351</v>
      </c>
    </row>
    <row r="224" spans="3:26" ht="15.5" x14ac:dyDescent="0.35">
      <c r="C224" t="s">
        <v>1353</v>
      </c>
    </row>
    <row r="225" spans="3:26" ht="15.5" x14ac:dyDescent="0.35">
      <c r="C225" t="s">
        <v>451</v>
      </c>
      <c r="K225" s="5">
        <v>21333000000</v>
      </c>
      <c r="L225" s="5">
        <v>-3129000000</v>
      </c>
      <c r="M225" s="5">
        <v>-71257000000</v>
      </c>
      <c r="N225" s="5">
        <v>-1637000000</v>
      </c>
      <c r="O225" s="5">
        <v>455045000000</v>
      </c>
      <c r="P225" s="5">
        <v>-410633000000</v>
      </c>
      <c r="Q225" s="5">
        <v>8360000000</v>
      </c>
      <c r="R225" s="5">
        <v>-13039000000</v>
      </c>
      <c r="S225" s="5">
        <v>-18155401836</v>
      </c>
      <c r="T225" s="5">
        <v>-5499980983</v>
      </c>
      <c r="U225" s="5">
        <v>2362551181</v>
      </c>
      <c r="V225" s="5">
        <v>-2616065994</v>
      </c>
      <c r="W225" s="5">
        <v>-6339182135</v>
      </c>
      <c r="X225" s="5">
        <v>-3005038778</v>
      </c>
      <c r="Y225" s="5">
        <v>16881273</v>
      </c>
      <c r="Z225" s="5">
        <v>-6730794855</v>
      </c>
    </row>
    <row r="226" spans="3:26" ht="15.5" x14ac:dyDescent="0.35">
      <c r="C226" t="s">
        <v>1354</v>
      </c>
    </row>
    <row r="227" spans="3:26" ht="15.5" x14ac:dyDescent="0.35">
      <c r="C227" t="s">
        <v>361</v>
      </c>
      <c r="Q227" s="5">
        <v>2874536000000</v>
      </c>
    </row>
    <row r="228" spans="3:26" ht="15.5" x14ac:dyDescent="0.35">
      <c r="C228" t="s">
        <v>1355</v>
      </c>
      <c r="L228" s="5">
        <v>-158215000000</v>
      </c>
      <c r="N228" s="5">
        <v>-20665000000</v>
      </c>
      <c r="O228" s="5">
        <v>-74000000000</v>
      </c>
      <c r="P228" s="5">
        <v>-10121000000</v>
      </c>
      <c r="Q228" s="5">
        <v>-488000000</v>
      </c>
    </row>
    <row r="229" spans="3:26" ht="15.5" x14ac:dyDescent="0.35">
      <c r="C229" t="s">
        <v>1356</v>
      </c>
      <c r="L229" s="5">
        <v>-71051000000</v>
      </c>
      <c r="M229" s="5">
        <v>71051000000</v>
      </c>
      <c r="N229" s="5">
        <v>-20665000000</v>
      </c>
      <c r="O229" s="5">
        <v>-53335000000</v>
      </c>
      <c r="P229" s="5">
        <v>75579000000</v>
      </c>
      <c r="Q229" s="5">
        <v>10907000000</v>
      </c>
    </row>
    <row r="230" spans="3:26" ht="15.5" x14ac:dyDescent="0.35">
      <c r="C230" t="s">
        <v>567</v>
      </c>
      <c r="F230" s="5">
        <v>1668141000000</v>
      </c>
      <c r="G230" s="5">
        <v>430000000000</v>
      </c>
      <c r="I230" s="5">
        <v>6330300000000</v>
      </c>
      <c r="J230" s="5">
        <v>3503500000000</v>
      </c>
      <c r="K230" s="5">
        <v>6923872000000</v>
      </c>
      <c r="L230" s="5">
        <v>3970138000000</v>
      </c>
      <c r="M230" s="5">
        <v>4440462000000</v>
      </c>
      <c r="N230" s="5">
        <v>1670000000000</v>
      </c>
      <c r="O230" s="5">
        <v>-730876000000</v>
      </c>
      <c r="P230" s="5">
        <v>-1000000000</v>
      </c>
      <c r="Q230" s="5">
        <v>1000000000</v>
      </c>
      <c r="R230" s="5">
        <v>351304000000</v>
      </c>
      <c r="S230" s="5">
        <v>788633369956</v>
      </c>
      <c r="T230" s="5">
        <v>570000000000</v>
      </c>
      <c r="U230" s="5">
        <v>73583300</v>
      </c>
      <c r="V230" s="5">
        <v>45000000000</v>
      </c>
      <c r="W230" s="5">
        <v>140000000000</v>
      </c>
      <c r="Y230" s="5">
        <v>138038243681</v>
      </c>
      <c r="Z230" s="5">
        <v>80593724254</v>
      </c>
    </row>
    <row r="231" spans="3:26" ht="15.5" x14ac:dyDescent="0.35">
      <c r="C231" t="s">
        <v>572</v>
      </c>
      <c r="F231" s="5">
        <v>-622772000000</v>
      </c>
      <c r="G231" s="5">
        <v>-4313087000000</v>
      </c>
      <c r="I231" s="5">
        <v>-5821182000000</v>
      </c>
      <c r="J231" s="5">
        <v>-5586716000000</v>
      </c>
      <c r="K231" s="5">
        <v>-1592441000000</v>
      </c>
      <c r="L231" s="5">
        <v>-3300958000000</v>
      </c>
      <c r="M231" s="5">
        <v>-1158339000000</v>
      </c>
      <c r="N231" s="5">
        <v>-402097000000</v>
      </c>
      <c r="T231" s="5">
        <v>-401386972185</v>
      </c>
      <c r="U231" s="5">
        <v>-11218103421</v>
      </c>
      <c r="V231" s="5">
        <v>-192566768420</v>
      </c>
      <c r="W231" s="5">
        <v>-459622201824</v>
      </c>
      <c r="X231" s="5">
        <v>-88937164665</v>
      </c>
      <c r="Y231" s="5">
        <v>-51223916315</v>
      </c>
      <c r="Z231" s="5">
        <v>-101787316913</v>
      </c>
    </row>
    <row r="232" spans="3:26" ht="15.5" x14ac:dyDescent="0.35">
      <c r="C232" t="s">
        <v>1357</v>
      </c>
      <c r="L232" s="5">
        <v>20422000000</v>
      </c>
    </row>
    <row r="233" spans="3:26" ht="15.5" x14ac:dyDescent="0.35">
      <c r="C233" t="s">
        <v>1358</v>
      </c>
      <c r="V233" s="5">
        <v>-154792655006</v>
      </c>
      <c r="W233" s="5">
        <v>-61731458788</v>
      </c>
    </row>
    <row r="234" spans="3:26" ht="15.5" x14ac:dyDescent="0.35">
      <c r="C234" t="s">
        <v>1359</v>
      </c>
    </row>
    <row r="235" spans="3:26" ht="15.5" x14ac:dyDescent="0.35">
      <c r="C235" t="s">
        <v>988</v>
      </c>
      <c r="O235" s="5">
        <v>-6575000000</v>
      </c>
      <c r="R235" s="5">
        <v>-4199000000</v>
      </c>
    </row>
    <row r="236" spans="3:26" ht="15.5" x14ac:dyDescent="0.35">
      <c r="C236" t="s">
        <v>1360</v>
      </c>
      <c r="I236" s="5">
        <v>25518000000</v>
      </c>
      <c r="O236" s="5">
        <v>-6575000000</v>
      </c>
      <c r="R236" s="5">
        <v>489840000000</v>
      </c>
    </row>
    <row r="237" spans="3:26" ht="15.5" x14ac:dyDescent="0.35">
      <c r="C237" t="s">
        <v>1202</v>
      </c>
    </row>
    <row r="238" spans="3:26" ht="15.5" x14ac:dyDescent="0.35">
      <c r="C238" t="s">
        <v>562</v>
      </c>
      <c r="Q238" s="5">
        <v>3107748000000</v>
      </c>
    </row>
    <row r="239" spans="3:26" ht="15.5" x14ac:dyDescent="0.35">
      <c r="C239" t="s">
        <v>1201</v>
      </c>
    </row>
    <row r="240" spans="3:26" ht="15.5" x14ac:dyDescent="0.35">
      <c r="C240" t="s">
        <v>1361</v>
      </c>
      <c r="O240" s="5">
        <v>665721000000</v>
      </c>
    </row>
    <row r="241" spans="3:26" ht="15.5" x14ac:dyDescent="0.35">
      <c r="C241" t="s">
        <v>1362</v>
      </c>
    </row>
    <row r="242" spans="3:26" ht="15.5" x14ac:dyDescent="0.35">
      <c r="C242" t="s">
        <v>1363</v>
      </c>
      <c r="P242" s="5">
        <v>-1990000000</v>
      </c>
      <c r="Q242" s="5">
        <v>-7762000000</v>
      </c>
    </row>
    <row r="243" spans="3:26" ht="15.5" x14ac:dyDescent="0.35">
      <c r="C243" t="s">
        <v>1364</v>
      </c>
      <c r="P243" s="5">
        <v>-1990000000</v>
      </c>
      <c r="Q243" s="5">
        <v>2866774000000</v>
      </c>
    </row>
    <row r="244" spans="3:26" ht="15.5" x14ac:dyDescent="0.35">
      <c r="C244" t="s">
        <v>1365</v>
      </c>
      <c r="O244" s="5">
        <v>11237778000000</v>
      </c>
      <c r="W244" s="5">
        <v>956394200000</v>
      </c>
    </row>
    <row r="245" spans="3:26" ht="15.5" x14ac:dyDescent="0.35">
      <c r="C245" t="s">
        <v>1203</v>
      </c>
    </row>
    <row r="246" spans="3:26" ht="15.5" x14ac:dyDescent="0.35">
      <c r="C246" t="s">
        <v>1366</v>
      </c>
      <c r="D246" s="5">
        <v>-183795000000</v>
      </c>
      <c r="G246" s="5">
        <v>178901000000</v>
      </c>
    </row>
    <row r="247" spans="3:26" ht="15.5" x14ac:dyDescent="0.35">
      <c r="C247" t="s">
        <v>1367</v>
      </c>
      <c r="D247" s="5">
        <v>-1732000000</v>
      </c>
      <c r="F247" s="5">
        <v>-25280000000</v>
      </c>
      <c r="I247" s="5">
        <v>-25280000000</v>
      </c>
      <c r="J247" s="5">
        <v>-22271000000</v>
      </c>
      <c r="K247" s="5">
        <v>-125592000000</v>
      </c>
      <c r="L247" s="5">
        <v>-111430000000</v>
      </c>
      <c r="M247" s="5">
        <v>-197295000000</v>
      </c>
      <c r="O247" s="5">
        <v>-3437000000</v>
      </c>
      <c r="P247" s="5">
        <v>-15394000000</v>
      </c>
      <c r="Q247" s="5">
        <v>-1085000000</v>
      </c>
      <c r="R247" s="5">
        <v>-6835000000</v>
      </c>
      <c r="S247" s="5">
        <v>-137465876654</v>
      </c>
      <c r="T247" s="5">
        <v>-29228373877</v>
      </c>
      <c r="V247" s="5">
        <v>-8268034677</v>
      </c>
    </row>
    <row r="248" spans="3:26" ht="15.5" x14ac:dyDescent="0.35">
      <c r="C248" t="s">
        <v>479</v>
      </c>
      <c r="F248" s="5">
        <v>1630000000</v>
      </c>
      <c r="G248" s="5">
        <v>-1630000000</v>
      </c>
      <c r="P248" s="5">
        <v>-61360000000</v>
      </c>
      <c r="Q248" s="5">
        <v>-44177000000</v>
      </c>
      <c r="R248" s="5">
        <v>-80000000000</v>
      </c>
      <c r="S248" s="5">
        <v>-380000000000</v>
      </c>
      <c r="T248" s="5">
        <v>-320000000000</v>
      </c>
      <c r="U248" s="5">
        <v>-288205678140</v>
      </c>
      <c r="V248" s="5">
        <v>-177500000000</v>
      </c>
      <c r="W248" s="5">
        <v>-99926396416</v>
      </c>
      <c r="X248" s="5">
        <v>-49830196893</v>
      </c>
    </row>
    <row r="249" spans="3:26" ht="15.5" x14ac:dyDescent="0.35">
      <c r="C249" t="s">
        <v>474</v>
      </c>
      <c r="D249" s="5">
        <v>675000000000</v>
      </c>
      <c r="E249" s="5">
        <v>799700000000</v>
      </c>
      <c r="P249" s="5">
        <v>942252000000</v>
      </c>
    </row>
    <row r="250" spans="3:26" ht="15.5" x14ac:dyDescent="0.35">
      <c r="C250" t="s">
        <v>365</v>
      </c>
      <c r="D250" s="5">
        <v>-95625000000</v>
      </c>
      <c r="E250" s="5">
        <v>-145625000000</v>
      </c>
      <c r="O250" s="5">
        <v>-251247000000</v>
      </c>
      <c r="P250" s="5">
        <v>-1015545000000</v>
      </c>
      <c r="Q250" s="5">
        <v>-374494000000</v>
      </c>
      <c r="R250" s="5">
        <v>-260891000000</v>
      </c>
      <c r="S250" s="5">
        <v>-54731287634</v>
      </c>
      <c r="T250" s="5">
        <v>-81381882713</v>
      </c>
    </row>
    <row r="251" spans="3:26" ht="15.5" x14ac:dyDescent="0.35">
      <c r="C251" t="s">
        <v>364</v>
      </c>
      <c r="O251" s="5">
        <v>17385000000</v>
      </c>
      <c r="P251" s="5">
        <v>45000000000</v>
      </c>
      <c r="Q251" s="5">
        <v>322705000000</v>
      </c>
      <c r="R251" s="5">
        <v>1232598000000</v>
      </c>
      <c r="S251" s="5">
        <v>531781227414</v>
      </c>
    </row>
    <row r="252" spans="3:26" ht="15.5" x14ac:dyDescent="0.35">
      <c r="C252" t="s">
        <v>1368</v>
      </c>
      <c r="S252" s="5">
        <v>23410000000</v>
      </c>
    </row>
    <row r="253" spans="3:26" ht="15.5" x14ac:dyDescent="0.35">
      <c r="C253" t="s">
        <v>391</v>
      </c>
      <c r="D253" s="5">
        <v>-206843000000</v>
      </c>
      <c r="E253" s="5">
        <v>-342759000000</v>
      </c>
      <c r="F253" s="5">
        <v>-221924000000</v>
      </c>
      <c r="G253" s="5">
        <v>-4324066000000</v>
      </c>
      <c r="I253" s="5">
        <v>-3375810000000</v>
      </c>
      <c r="J253" s="5">
        <v>2677577000000</v>
      </c>
      <c r="K253" s="5">
        <v>25592000000</v>
      </c>
      <c r="L253" s="5">
        <v>-2280265000000</v>
      </c>
      <c r="M253" s="5">
        <v>1894231000000</v>
      </c>
      <c r="N253" s="5">
        <v>-1697350000000</v>
      </c>
      <c r="O253" s="5">
        <v>2919486000000</v>
      </c>
      <c r="P253" s="5">
        <v>-970110000000</v>
      </c>
      <c r="Q253" s="5">
        <v>-716231000000</v>
      </c>
      <c r="R253" s="5">
        <v>1421362000000</v>
      </c>
      <c r="S253" s="5">
        <v>-1752408926333</v>
      </c>
      <c r="T253" s="5">
        <v>1703003468016</v>
      </c>
      <c r="U253" s="5">
        <v>-1517183090979</v>
      </c>
      <c r="V253" s="5">
        <v>1120917280877</v>
      </c>
      <c r="W253" s="5">
        <v>-1493069388673</v>
      </c>
      <c r="X253" s="5">
        <v>2169327361152</v>
      </c>
      <c r="Y253" s="5">
        <v>57771151190</v>
      </c>
      <c r="Z253" s="5">
        <v>-580533703560</v>
      </c>
    </row>
    <row r="254" spans="3:26" ht="15.5" x14ac:dyDescent="0.35">
      <c r="C254" t="s">
        <v>193</v>
      </c>
      <c r="E254" s="5">
        <v>1956313000000</v>
      </c>
      <c r="I254" s="5">
        <v>5328028000000</v>
      </c>
      <c r="J254" s="5">
        <v>2649845000000</v>
      </c>
      <c r="K254" s="5">
        <v>2625920000000</v>
      </c>
      <c r="L254" s="5">
        <v>4888494000000</v>
      </c>
      <c r="M254" s="5">
        <v>2993464000000</v>
      </c>
      <c r="N254" s="5">
        <v>4685129000000</v>
      </c>
      <c r="O254" s="5">
        <v>1818430000000</v>
      </c>
      <c r="P254" s="5">
        <v>2538160000000</v>
      </c>
      <c r="Q254" s="5">
        <v>3249702000000</v>
      </c>
      <c r="R254" s="5">
        <v>1839366000000</v>
      </c>
      <c r="S254" s="5">
        <v>3582643822338</v>
      </c>
      <c r="T254" s="5">
        <v>1855051780961</v>
      </c>
      <c r="U254" s="5">
        <v>3337357407919</v>
      </c>
      <c r="V254" s="5">
        <v>2174560697339</v>
      </c>
      <c r="W254" s="5">
        <v>3660087191120</v>
      </c>
      <c r="X254" s="5">
        <v>1533259921843</v>
      </c>
      <c r="Y254" s="5">
        <v>1699917347675</v>
      </c>
      <c r="Z254" s="5">
        <v>2028987176903</v>
      </c>
    </row>
    <row r="255" spans="3:26" ht="15.5" x14ac:dyDescent="0.35">
      <c r="C255" t="s">
        <v>194</v>
      </c>
      <c r="D255" s="5">
        <v>3890000000</v>
      </c>
      <c r="E255" s="5">
        <v>963000000</v>
      </c>
      <c r="F255" s="5">
        <v>599000000</v>
      </c>
      <c r="G255" s="5">
        <v>802000000</v>
      </c>
      <c r="I255" s="5">
        <v>4095000000</v>
      </c>
      <c r="J255" s="5">
        <v>606000000</v>
      </c>
      <c r="K255" s="5">
        <v>-1667000000</v>
      </c>
      <c r="L255" s="5">
        <v>17691000000</v>
      </c>
      <c r="M255" s="5">
        <v>799000000</v>
      </c>
      <c r="N255" s="5">
        <v>5685000000</v>
      </c>
      <c r="O255" s="5">
        <v>-52787000000</v>
      </c>
      <c r="P255" s="5">
        <v>5043000000</v>
      </c>
      <c r="Q255" s="5">
        <v>4689000000</v>
      </c>
      <c r="R255" s="5">
        <v>-11026000000</v>
      </c>
      <c r="S255" s="5">
        <v>9131107272</v>
      </c>
      <c r="T255" s="5">
        <v>-28885773473</v>
      </c>
      <c r="U255" s="5">
        <v>34877464021</v>
      </c>
      <c r="V255" s="5">
        <v>41625407203</v>
      </c>
      <c r="W255" s="5">
        <v>7542894892</v>
      </c>
      <c r="X255" s="5">
        <v>-42500091875</v>
      </c>
      <c r="Y255" s="5">
        <v>-224428577022</v>
      </c>
      <c r="Z255" s="5">
        <v>251463874332</v>
      </c>
    </row>
    <row r="256" spans="3:26" ht="15.5" x14ac:dyDescent="0.35">
      <c r="C256" t="s">
        <v>1208</v>
      </c>
      <c r="P256" s="5">
        <v>336542000000</v>
      </c>
    </row>
    <row r="257" spans="2:26" ht="15.5" x14ac:dyDescent="0.35">
      <c r="C257" t="s">
        <v>195</v>
      </c>
      <c r="D257" s="5">
        <v>-202953000000</v>
      </c>
      <c r="E257" s="5">
        <v>1614517000000</v>
      </c>
      <c r="F257" s="5">
        <v>-221325000000</v>
      </c>
      <c r="G257" s="5">
        <v>-4323264000000</v>
      </c>
      <c r="I257" s="5">
        <v>1956313000000</v>
      </c>
      <c r="J257" s="5">
        <v>5328028000000</v>
      </c>
      <c r="K257" s="5">
        <v>2649845000000</v>
      </c>
      <c r="L257" s="5">
        <v>2625920000000</v>
      </c>
      <c r="M257" s="5">
        <v>4888494000000</v>
      </c>
      <c r="N257" s="5">
        <v>2993464000000</v>
      </c>
      <c r="O257" s="5">
        <v>4685129000000</v>
      </c>
      <c r="P257" s="5">
        <v>1818430000000</v>
      </c>
      <c r="Q257" s="5">
        <v>2538160000000</v>
      </c>
      <c r="R257" s="5">
        <v>3249702000000</v>
      </c>
      <c r="S257" s="5">
        <v>1839366003277</v>
      </c>
      <c r="T257" s="5">
        <v>3529169475504</v>
      </c>
      <c r="U257" s="5">
        <v>1855051780961</v>
      </c>
      <c r="V257" s="5">
        <v>3337103385419</v>
      </c>
      <c r="W257" s="5">
        <v>2174560697339</v>
      </c>
      <c r="X257" s="5">
        <v>3660087191120</v>
      </c>
      <c r="Y257" s="5">
        <v>1533259921843</v>
      </c>
      <c r="Z257" s="5">
        <v>1699917347675</v>
      </c>
    </row>
    <row r="259" spans="2:26" ht="15.5" x14ac:dyDescent="0.35">
      <c r="B259" t="s">
        <v>196</v>
      </c>
      <c r="C259" t="s">
        <v>12</v>
      </c>
      <c r="D259" s="5">
        <v>70900000000</v>
      </c>
      <c r="E259" s="5">
        <v>70900000000</v>
      </c>
      <c r="F259" s="5">
        <v>70900000000</v>
      </c>
      <c r="G259" s="5">
        <v>70900000000</v>
      </c>
      <c r="I259" s="5">
        <v>70900000000</v>
      </c>
      <c r="J259" s="5">
        <v>70900000000</v>
      </c>
      <c r="K259" s="5">
        <v>70900000000</v>
      </c>
      <c r="L259" s="5">
        <v>70900000000</v>
      </c>
      <c r="M259" s="5">
        <v>70900000000</v>
      </c>
      <c r="N259" s="5">
        <v>70900000000</v>
      </c>
      <c r="O259" s="5">
        <v>70900000000</v>
      </c>
      <c r="P259" s="5">
        <v>23080000000</v>
      </c>
      <c r="Q259" s="5">
        <v>23080000000</v>
      </c>
      <c r="R259" s="5">
        <v>23080000000</v>
      </c>
      <c r="S259" s="5">
        <v>23080000000</v>
      </c>
      <c r="T259" s="5">
        <v>23080000000</v>
      </c>
      <c r="U259" s="5">
        <v>23080000000</v>
      </c>
      <c r="V259" s="5">
        <v>23080000000</v>
      </c>
      <c r="W259" s="5">
        <v>23080000000</v>
      </c>
      <c r="X259" s="5">
        <v>21630000000</v>
      </c>
      <c r="Y259" s="5">
        <v>17300000000</v>
      </c>
      <c r="Z259" s="5">
        <v>17300000000</v>
      </c>
    </row>
    <row r="260" spans="2:26" ht="15.5" x14ac:dyDescent="0.35">
      <c r="C260" t="s">
        <v>197</v>
      </c>
      <c r="D260" s="6">
        <v>3.93</v>
      </c>
      <c r="E260" s="6">
        <v>1.51</v>
      </c>
      <c r="F260" s="6">
        <v>1.43</v>
      </c>
      <c r="G260" s="6">
        <v>3.25</v>
      </c>
    </row>
    <row r="261" spans="2:26" ht="15.5" x14ac:dyDescent="0.35">
      <c r="C261" t="s">
        <v>198</v>
      </c>
      <c r="D261" s="6">
        <v>14.25</v>
      </c>
      <c r="E261" s="6">
        <v>50.33</v>
      </c>
      <c r="F261" s="6">
        <v>58.74</v>
      </c>
      <c r="G261" s="6">
        <v>31.69</v>
      </c>
    </row>
    <row r="262" spans="2:26" ht="15.5" x14ac:dyDescent="0.35">
      <c r="C262" t="s">
        <v>73</v>
      </c>
      <c r="D262" s="6">
        <v>2.2400000000000002</v>
      </c>
      <c r="E262" s="6">
        <v>3.05</v>
      </c>
      <c r="F262" s="6">
        <v>2.41</v>
      </c>
      <c r="G262" s="6">
        <v>3.12</v>
      </c>
    </row>
    <row r="263" spans="2:26" ht="15.5" x14ac:dyDescent="0.35">
      <c r="C263" t="s">
        <v>199</v>
      </c>
      <c r="D263" s="5">
        <v>357910000000</v>
      </c>
      <c r="E263" s="5">
        <v>316450000000</v>
      </c>
      <c r="F263" s="5">
        <v>318260000000</v>
      </c>
      <c r="G263" s="5">
        <v>325140000000</v>
      </c>
    </row>
    <row r="264" spans="2:26" ht="15.5" x14ac:dyDescent="0.35">
      <c r="C264" t="s">
        <v>200</v>
      </c>
      <c r="D264" s="6">
        <v>5.6999999999999993E-3</v>
      </c>
      <c r="E264" s="6">
        <v>2.2000000000000001E-3</v>
      </c>
      <c r="F264" s="6">
        <v>2.0999999999999999E-3</v>
      </c>
      <c r="G264" s="6">
        <v>4.6999999999999993E-3</v>
      </c>
    </row>
    <row r="265" spans="2:26" ht="15.5" x14ac:dyDescent="0.35">
      <c r="C265" t="s">
        <v>201</v>
      </c>
      <c r="D265" s="6">
        <v>9.1000000000000004E-3</v>
      </c>
      <c r="E265" s="6">
        <v>3.5999999999999999E-3</v>
      </c>
      <c r="F265" s="6">
        <v>3.4000000000000002E-3</v>
      </c>
      <c r="G265" s="6">
        <v>7.7000000000000002E-3</v>
      </c>
    </row>
    <row r="266" spans="2:26" ht="15.5" x14ac:dyDescent="0.35">
      <c r="C266" t="s">
        <v>202</v>
      </c>
      <c r="D266" s="6">
        <v>5.6000000000000008E-3</v>
      </c>
      <c r="E266" s="6">
        <v>4.5000000000000005E-3</v>
      </c>
      <c r="F266" s="6">
        <v>4.5000000000000005E-3</v>
      </c>
      <c r="G266" s="6">
        <v>4.5999999999999999E-3</v>
      </c>
    </row>
    <row r="267" spans="2:26" ht="15.5" x14ac:dyDescent="0.35">
      <c r="C267" t="s">
        <v>203</v>
      </c>
      <c r="D267" s="6">
        <v>1.1599999999999999</v>
      </c>
      <c r="E267" s="6">
        <v>0.91</v>
      </c>
      <c r="F267" s="6">
        <v>0.51</v>
      </c>
      <c r="G267" s="6">
        <v>1.22</v>
      </c>
    </row>
    <row r="268" spans="2:26" ht="15.5" x14ac:dyDescent="0.35">
      <c r="C268" t="s">
        <v>204</v>
      </c>
      <c r="D268" s="5">
        <v>31361000000000</v>
      </c>
      <c r="E268" s="5">
        <v>30713000000000</v>
      </c>
      <c r="F268" s="5">
        <v>31051000000000</v>
      </c>
      <c r="G268" s="5">
        <v>31009000000000</v>
      </c>
    </row>
    <row r="269" spans="2:26" ht="15.5" x14ac:dyDescent="0.35">
      <c r="C269" t="s">
        <v>205</v>
      </c>
      <c r="D269" s="6">
        <v>0.13</v>
      </c>
      <c r="E269" s="6">
        <v>0.18</v>
      </c>
      <c r="F269" s="6">
        <v>0.2</v>
      </c>
      <c r="G269" s="6">
        <v>0.24</v>
      </c>
    </row>
    <row r="270" spans="2:26" ht="15.5" x14ac:dyDescent="0.35">
      <c r="C270" t="s">
        <v>206</v>
      </c>
      <c r="D270" s="6">
        <v>429.1</v>
      </c>
      <c r="E270" s="6">
        <v>420.18</v>
      </c>
      <c r="F270" s="6">
        <v>424.95</v>
      </c>
      <c r="G270" s="6">
        <v>424.47</v>
      </c>
    </row>
    <row r="271" spans="2:26" ht="15.5" x14ac:dyDescent="0.35">
      <c r="C271" t="s">
        <v>207</v>
      </c>
      <c r="D271" s="6">
        <v>0.13</v>
      </c>
      <c r="E271" s="6">
        <v>0.18</v>
      </c>
      <c r="F271" s="6">
        <v>0.2</v>
      </c>
      <c r="G271" s="6">
        <v>0.24</v>
      </c>
    </row>
    <row r="272" spans="2:26" ht="15.5" x14ac:dyDescent="0.35">
      <c r="C272" t="s">
        <v>208</v>
      </c>
      <c r="D272" s="6">
        <v>426.84</v>
      </c>
      <c r="E272" s="6">
        <v>417.92</v>
      </c>
      <c r="F272" s="6">
        <v>422.7</v>
      </c>
      <c r="G272" s="6">
        <v>422.22</v>
      </c>
    </row>
    <row r="273" spans="3:26" ht="15.5" x14ac:dyDescent="0.35">
      <c r="C273" t="s">
        <v>209</v>
      </c>
      <c r="D273" s="5">
        <v>3383000000000</v>
      </c>
      <c r="E273" s="5">
        <v>3189000000000</v>
      </c>
      <c r="F273" s="5">
        <v>2797000000000</v>
      </c>
      <c r="G273" s="5">
        <v>1823000000000</v>
      </c>
    </row>
    <row r="274" spans="3:26" ht="15.5" x14ac:dyDescent="0.35">
      <c r="C274" t="s">
        <v>210</v>
      </c>
      <c r="D274" s="5">
        <v>7435000000000</v>
      </c>
      <c r="E274" s="5">
        <v>7576000000000</v>
      </c>
      <c r="F274" s="5">
        <v>7712000000000</v>
      </c>
      <c r="G274" s="5">
        <v>7369000000000</v>
      </c>
    </row>
    <row r="275" spans="3:26" ht="15.5" x14ac:dyDescent="0.35">
      <c r="C275" t="s">
        <v>211</v>
      </c>
      <c r="D275" s="5">
        <v>30422000000000</v>
      </c>
      <c r="E275" s="5">
        <v>29790000000000</v>
      </c>
      <c r="F275" s="5">
        <v>30128000000000</v>
      </c>
      <c r="G275" s="5">
        <v>30094000000000</v>
      </c>
    </row>
    <row r="276" spans="3:26" ht="15.5" x14ac:dyDescent="0.35">
      <c r="C276" t="s">
        <v>24</v>
      </c>
      <c r="D276" s="5">
        <v>10818000000000</v>
      </c>
      <c r="E276" s="5">
        <v>10765000000000</v>
      </c>
      <c r="F276" s="5">
        <v>10509000000000</v>
      </c>
      <c r="G276" s="5">
        <v>9192000000000</v>
      </c>
    </row>
    <row r="277" spans="3:26" ht="15.5" x14ac:dyDescent="0.35">
      <c r="C277" t="s">
        <v>21</v>
      </c>
      <c r="D277" s="5">
        <v>9406000000000</v>
      </c>
      <c r="E277" s="5">
        <v>9150000000000</v>
      </c>
      <c r="F277" s="5">
        <v>8553000000000</v>
      </c>
      <c r="G277" s="5">
        <v>7014000000000</v>
      </c>
    </row>
    <row r="278" spans="3:26" ht="15.5" x14ac:dyDescent="0.35">
      <c r="C278" t="s">
        <v>212</v>
      </c>
      <c r="D278" s="5">
        <v>21435000000000</v>
      </c>
      <c r="E278" s="5">
        <v>21606000000000</v>
      </c>
      <c r="F278" s="5">
        <v>22239000000000</v>
      </c>
      <c r="G278" s="5">
        <v>23231000000000</v>
      </c>
    </row>
    <row r="279" spans="3:26" ht="15.5" x14ac:dyDescent="0.35">
      <c r="C279" t="s">
        <v>213</v>
      </c>
      <c r="D279" s="5">
        <v>220000000000</v>
      </c>
      <c r="E279" s="5">
        <v>-499000000000</v>
      </c>
      <c r="F279" s="5">
        <v>-421000000000</v>
      </c>
      <c r="G279" s="5">
        <v>-318000000000</v>
      </c>
    </row>
    <row r="280" spans="3:26" ht="15.5" x14ac:dyDescent="0.35">
      <c r="C280" t="s">
        <v>214</v>
      </c>
      <c r="D280" s="5">
        <v>-25000000000</v>
      </c>
      <c r="E280" s="5">
        <v>-26000000000</v>
      </c>
      <c r="F280" s="5">
        <v>-79000000000</v>
      </c>
      <c r="G280" s="5">
        <v>-42000000000</v>
      </c>
    </row>
    <row r="281" spans="3:26" ht="15.5" x14ac:dyDescent="0.35">
      <c r="C281" t="s">
        <v>13</v>
      </c>
      <c r="D281" s="5">
        <v>195000000000</v>
      </c>
      <c r="E281" s="5">
        <v>-525000000000</v>
      </c>
      <c r="F281" s="5">
        <v>-500000000000</v>
      </c>
      <c r="G281" s="5">
        <v>-361000000000</v>
      </c>
    </row>
    <row r="282" spans="3:26" ht="15.5" x14ac:dyDescent="0.35">
      <c r="C282" t="s">
        <v>16</v>
      </c>
      <c r="D282" s="6">
        <v>2.75</v>
      </c>
      <c r="E282" s="6">
        <v>-7.41</v>
      </c>
      <c r="F282" s="6">
        <v>-7.06</v>
      </c>
      <c r="G282" s="6">
        <v>-5.09</v>
      </c>
    </row>
    <row r="283" spans="3:26" ht="15.5" x14ac:dyDescent="0.35">
      <c r="C283" t="s">
        <v>58</v>
      </c>
      <c r="I283" s="6">
        <v>6.62</v>
      </c>
      <c r="J283" s="6">
        <v>264.41000000000003</v>
      </c>
      <c r="K283" s="6">
        <v>0.71</v>
      </c>
      <c r="L283" s="6">
        <v>-37.97</v>
      </c>
      <c r="M283" s="6">
        <v>-22.61</v>
      </c>
      <c r="N283" s="6">
        <v>-125.41</v>
      </c>
      <c r="O283" s="6">
        <v>-27.97</v>
      </c>
      <c r="P283" s="6">
        <v>30.12</v>
      </c>
      <c r="Q283" s="6">
        <v>26.61</v>
      </c>
      <c r="R283" s="6">
        <v>38.24</v>
      </c>
      <c r="S283" s="6">
        <v>23.2</v>
      </c>
      <c r="T283" s="6">
        <v>110.38</v>
      </c>
      <c r="U283" s="6">
        <v>53.22</v>
      </c>
      <c r="V283" s="6">
        <v>45.94</v>
      </c>
      <c r="W283" s="6">
        <v>30.69</v>
      </c>
      <c r="X283" s="6">
        <v>27.49</v>
      </c>
      <c r="Y283" s="6">
        <v>25.23</v>
      </c>
      <c r="Z283" s="6">
        <v>22.94</v>
      </c>
    </row>
    <row r="284" spans="3:26" ht="15.5" x14ac:dyDescent="0.35">
      <c r="C284" t="s">
        <v>72</v>
      </c>
      <c r="I284" s="6">
        <v>12.69</v>
      </c>
      <c r="J284" s="6">
        <v>0.39</v>
      </c>
      <c r="K284" s="6">
        <v>136.62</v>
      </c>
      <c r="L284" s="6">
        <v>-2.08</v>
      </c>
      <c r="M284" s="6">
        <v>-6.24</v>
      </c>
      <c r="N284" s="6">
        <v>-1.71</v>
      </c>
      <c r="O284" s="6">
        <v>-8.65</v>
      </c>
      <c r="P284" s="6">
        <v>7.3</v>
      </c>
      <c r="Q284" s="6">
        <v>15.86</v>
      </c>
      <c r="R284" s="6">
        <v>16.29</v>
      </c>
      <c r="S284" s="6">
        <v>38.619999999999997</v>
      </c>
      <c r="T284" s="5">
        <v>8</v>
      </c>
      <c r="U284" s="6">
        <v>14.81</v>
      </c>
      <c r="V284" s="6">
        <v>18.850000000000001</v>
      </c>
      <c r="W284" s="6">
        <v>18.64</v>
      </c>
      <c r="X284" s="6">
        <v>21.43</v>
      </c>
      <c r="Y284" s="6">
        <v>16.649999999999999</v>
      </c>
      <c r="Z284" s="6">
        <v>28.73</v>
      </c>
    </row>
    <row r="285" spans="3:26" ht="15.5" x14ac:dyDescent="0.35">
      <c r="C285" t="s">
        <v>75</v>
      </c>
      <c r="I285" s="6">
        <v>0.67</v>
      </c>
      <c r="J285" s="6">
        <v>0.64</v>
      </c>
      <c r="K285" s="6">
        <v>0.41</v>
      </c>
      <c r="L285" s="6">
        <v>0.38</v>
      </c>
      <c r="M285" s="6">
        <v>0.62</v>
      </c>
      <c r="N285" s="6">
        <v>1.28</v>
      </c>
      <c r="O285" s="6">
        <v>1.41</v>
      </c>
      <c r="P285" s="6">
        <v>0.41</v>
      </c>
      <c r="Q285" s="6">
        <v>0.89</v>
      </c>
      <c r="R285" s="6">
        <v>1.39</v>
      </c>
      <c r="S285" s="6">
        <v>2.38</v>
      </c>
      <c r="T285" s="6">
        <v>1.75</v>
      </c>
      <c r="U285" s="6">
        <v>2.73</v>
      </c>
      <c r="V285" s="6">
        <v>3.24</v>
      </c>
      <c r="W285" s="6">
        <v>3.15</v>
      </c>
      <c r="X285" s="6">
        <v>4.08</v>
      </c>
      <c r="Y285" s="6">
        <v>2.83</v>
      </c>
      <c r="Z285" s="6">
        <v>4.47</v>
      </c>
    </row>
    <row r="286" spans="3:26" ht="15.5" x14ac:dyDescent="0.35">
      <c r="C286" t="s">
        <v>215</v>
      </c>
      <c r="I286" s="5">
        <v>1129100000000</v>
      </c>
      <c r="J286" s="5">
        <v>21063580000000</v>
      </c>
      <c r="K286" s="5">
        <v>5026640000000</v>
      </c>
      <c r="L286" s="5">
        <v>1176990000000</v>
      </c>
      <c r="M286" s="5">
        <v>3679490000000</v>
      </c>
      <c r="N286" s="5">
        <v>-3177440000000</v>
      </c>
      <c r="O286" s="5">
        <v>-4370000000</v>
      </c>
      <c r="P286" s="5">
        <v>1665070000000</v>
      </c>
    </row>
    <row r="287" spans="3:26" ht="15.5" x14ac:dyDescent="0.35">
      <c r="C287" t="s">
        <v>216</v>
      </c>
      <c r="I287" s="6">
        <v>9.4999999999999998E-3</v>
      </c>
      <c r="J287" s="6">
        <v>0.34850000000000003</v>
      </c>
      <c r="K287" s="6">
        <v>1E-3</v>
      </c>
      <c r="L287" s="6">
        <v>-5.4000000000000006E-2</v>
      </c>
      <c r="M287" s="6">
        <v>-3.0800000000000001E-2</v>
      </c>
      <c r="N287" s="6">
        <v>-0.1714</v>
      </c>
      <c r="O287" s="6">
        <v>-3.6000000000000004E-2</v>
      </c>
      <c r="P287" s="6">
        <v>1.3999999999999999E-2</v>
      </c>
      <c r="Q287" s="6">
        <v>1.0800000000000001E-2</v>
      </c>
      <c r="R287" s="6">
        <v>1.9299999999999998E-2</v>
      </c>
      <c r="S287" s="6">
        <v>1.3000000000000001E-2</v>
      </c>
      <c r="T287" s="6">
        <v>6.7500000000000004E-2</v>
      </c>
      <c r="U287" s="6">
        <v>3.9199999999999999E-2</v>
      </c>
      <c r="V287" s="6">
        <v>4.2599999999999999E-2</v>
      </c>
      <c r="W287" s="6">
        <v>3.8800000000000001E-2</v>
      </c>
      <c r="X287" s="6">
        <v>3.6799999999999999E-2</v>
      </c>
      <c r="Y287" s="6">
        <v>3.6000000000000004E-2</v>
      </c>
      <c r="Z287" s="6">
        <v>3.3700000000000001E-2</v>
      </c>
    </row>
    <row r="288" spans="3:26" ht="15.5" x14ac:dyDescent="0.35">
      <c r="C288" t="s">
        <v>217</v>
      </c>
      <c r="I288" s="6">
        <v>1.5600000000000001E-2</v>
      </c>
      <c r="J288" s="6">
        <v>0.62759999999999994</v>
      </c>
      <c r="K288" s="6">
        <v>3.3E-3</v>
      </c>
      <c r="L288" s="6">
        <v>-0.1757</v>
      </c>
      <c r="M288" s="6">
        <v>-8.5500000000000007E-2</v>
      </c>
      <c r="N288" s="6">
        <v>-0.45649999999999996</v>
      </c>
      <c r="O288" s="6">
        <v>-6.8900000000000003E-2</v>
      </c>
      <c r="P288" s="6">
        <v>3.7100000000000001E-2</v>
      </c>
      <c r="Q288" s="6">
        <v>2.69E-2</v>
      </c>
      <c r="R288" s="6">
        <v>4.7500000000000001E-2</v>
      </c>
      <c r="S288" s="6">
        <v>3.27E-2</v>
      </c>
      <c r="T288" s="6">
        <v>0.16320000000000001</v>
      </c>
      <c r="U288" s="6">
        <v>9.5899999999999999E-2</v>
      </c>
      <c r="V288" s="6">
        <v>9.9499999999999991E-2</v>
      </c>
      <c r="W288" s="6">
        <v>8.0199999999999994E-2</v>
      </c>
      <c r="X288" s="6">
        <v>7.7100000000000002E-2</v>
      </c>
      <c r="Y288" s="6">
        <v>8.929999999999999E-2</v>
      </c>
      <c r="Z288" s="6">
        <v>8.8200000000000001E-2</v>
      </c>
    </row>
    <row r="289" spans="3:26" ht="15.5" x14ac:dyDescent="0.35">
      <c r="C289" t="s">
        <v>218</v>
      </c>
      <c r="I289" s="6">
        <v>1.55E-2</v>
      </c>
      <c r="J289" s="6">
        <v>0.49270000000000003</v>
      </c>
      <c r="K289" s="6">
        <v>9.2100000000000015E-2</v>
      </c>
      <c r="L289" s="6">
        <v>2.7000000000000001E-3</v>
      </c>
      <c r="M289" s="6">
        <v>3.4799999999999998E-2</v>
      </c>
      <c r="N289" s="6">
        <v>-0.1109</v>
      </c>
      <c r="O289" s="6">
        <v>-2.0099999999999996E-2</v>
      </c>
      <c r="P289" s="6">
        <v>1.89E-2</v>
      </c>
      <c r="Q289" s="6">
        <v>2.7200000000000002E-2</v>
      </c>
      <c r="R289" s="6">
        <v>4.8300000000000003E-2</v>
      </c>
      <c r="S289" s="6">
        <v>4.3499999999999997E-2</v>
      </c>
      <c r="T289" s="6">
        <v>0.13019999999999998</v>
      </c>
      <c r="U289" s="6">
        <v>8.1199999999999994E-2</v>
      </c>
      <c r="V289" s="6">
        <v>8.0199999999999994E-2</v>
      </c>
      <c r="W289" s="6">
        <v>5.7699999999999994E-2</v>
      </c>
      <c r="X289" s="6">
        <v>5.5500000000000001E-2</v>
      </c>
      <c r="Y289" s="6">
        <v>4.4400000000000002E-2</v>
      </c>
      <c r="Z289" s="6">
        <v>8.7799999999999989E-2</v>
      </c>
    </row>
    <row r="290" spans="3:26" ht="15.5" x14ac:dyDescent="0.35">
      <c r="C290" t="s">
        <v>219</v>
      </c>
      <c r="I290" s="6">
        <v>0.79</v>
      </c>
      <c r="J290" s="6">
        <v>16.28</v>
      </c>
      <c r="K290" s="6">
        <v>2.0299999999999998</v>
      </c>
      <c r="L290" s="6">
        <v>0.06</v>
      </c>
      <c r="M290" s="6">
        <v>0.57999999999999996</v>
      </c>
      <c r="N290" s="6">
        <v>-2.66</v>
      </c>
      <c r="O290" s="5">
        <v>-1</v>
      </c>
      <c r="P290" s="6">
        <v>6.32</v>
      </c>
      <c r="Q290" s="6">
        <v>8.89</v>
      </c>
      <c r="R290" s="6">
        <v>7.53</v>
      </c>
      <c r="S290" s="6">
        <v>8.42</v>
      </c>
      <c r="T290" s="6">
        <v>31.21</v>
      </c>
      <c r="U290" s="6">
        <v>72.739999999999995</v>
      </c>
      <c r="V290" s="6">
        <v>948.84</v>
      </c>
      <c r="W290" s="6">
        <v>1195.03</v>
      </c>
      <c r="X290" s="6">
        <v>33.549999999999997</v>
      </c>
      <c r="Y290" s="6">
        <v>44.43</v>
      </c>
      <c r="Z290" s="6">
        <v>31.18</v>
      </c>
    </row>
    <row r="291" spans="3:26" ht="15.5" x14ac:dyDescent="0.35">
      <c r="C291" t="s">
        <v>69</v>
      </c>
      <c r="I291" s="6">
        <v>0.2</v>
      </c>
      <c r="J291" s="6">
        <v>0.24</v>
      </c>
      <c r="K291" s="6">
        <v>0.45</v>
      </c>
      <c r="L291" s="6">
        <v>0.37</v>
      </c>
      <c r="M291" s="6">
        <v>0.53</v>
      </c>
      <c r="N291" s="6">
        <v>0.78</v>
      </c>
      <c r="O291" s="6">
        <v>0.6</v>
      </c>
      <c r="P291" s="6">
        <v>0.27</v>
      </c>
      <c r="Q291" s="6">
        <v>0.43</v>
      </c>
      <c r="R291" s="6">
        <v>0.77</v>
      </c>
      <c r="S291" s="6">
        <v>1.26</v>
      </c>
      <c r="T291" s="6">
        <v>1.31</v>
      </c>
      <c r="U291" s="6">
        <v>1.42</v>
      </c>
      <c r="V291" s="6">
        <v>1.88</v>
      </c>
      <c r="W291" s="6">
        <v>1.49</v>
      </c>
      <c r="X291" s="6">
        <v>1.65</v>
      </c>
      <c r="Y291" s="6">
        <v>1.49</v>
      </c>
      <c r="Z291" s="6">
        <v>2.5299999999999998</v>
      </c>
    </row>
    <row r="292" spans="3:26" ht="15.5" x14ac:dyDescent="0.35">
      <c r="C292" t="s">
        <v>66</v>
      </c>
      <c r="I292" s="6">
        <v>424.95</v>
      </c>
      <c r="J292" s="6">
        <v>421.29</v>
      </c>
      <c r="K292" s="6">
        <v>216.01</v>
      </c>
      <c r="L292" s="6">
        <v>216.12</v>
      </c>
      <c r="M292" s="6">
        <v>264.49</v>
      </c>
      <c r="N292" s="6">
        <v>274.73</v>
      </c>
      <c r="O292" s="6">
        <v>405.86</v>
      </c>
      <c r="P292" s="6">
        <v>812.52</v>
      </c>
      <c r="Q292" s="6">
        <v>989.23</v>
      </c>
      <c r="R292" s="6">
        <v>804.78</v>
      </c>
      <c r="S292" s="6">
        <v>710.39</v>
      </c>
      <c r="T292" s="6">
        <v>676.2</v>
      </c>
      <c r="U292" s="6">
        <v>554.69000000000005</v>
      </c>
      <c r="V292" s="6">
        <v>461.75</v>
      </c>
      <c r="W292" s="6">
        <v>382.78</v>
      </c>
      <c r="X292" s="6">
        <v>356.48</v>
      </c>
      <c r="Y292" s="6">
        <v>282.45999999999998</v>
      </c>
      <c r="Z292" s="6">
        <v>260.11</v>
      </c>
    </row>
    <row r="293" spans="3:26" ht="15.5" x14ac:dyDescent="0.35">
      <c r="C293" t="s">
        <v>220</v>
      </c>
      <c r="I293" s="6">
        <v>0.2</v>
      </c>
      <c r="J293" s="6">
        <v>0.24</v>
      </c>
      <c r="K293" s="6">
        <v>0.47</v>
      </c>
      <c r="L293" s="6">
        <v>0.38</v>
      </c>
      <c r="M293" s="6">
        <v>0.55000000000000004</v>
      </c>
      <c r="N293" s="6">
        <v>0.81</v>
      </c>
      <c r="O293" s="6">
        <v>0.61</v>
      </c>
      <c r="P293" s="6">
        <v>0.28000000000000003</v>
      </c>
      <c r="Q293" s="6">
        <v>0.44</v>
      </c>
      <c r="R293" s="6">
        <v>0.8</v>
      </c>
      <c r="S293" s="6">
        <v>1.3</v>
      </c>
      <c r="T293" s="6">
        <v>1.35</v>
      </c>
      <c r="U293" s="6">
        <v>1.46</v>
      </c>
      <c r="V293" s="6">
        <v>1.91</v>
      </c>
      <c r="W293" s="6">
        <v>1.53</v>
      </c>
      <c r="X293" s="6">
        <v>1.67</v>
      </c>
      <c r="Y293" s="6">
        <v>1.53</v>
      </c>
      <c r="Z293" s="6">
        <v>2.63</v>
      </c>
    </row>
    <row r="294" spans="3:26" ht="15.5" x14ac:dyDescent="0.35">
      <c r="C294" t="s">
        <v>221</v>
      </c>
      <c r="I294" s="6">
        <v>422.7</v>
      </c>
      <c r="J294" s="6">
        <v>419.05</v>
      </c>
      <c r="K294" s="6">
        <v>206.9</v>
      </c>
      <c r="L294" s="6">
        <v>206.56</v>
      </c>
      <c r="M294" s="6">
        <v>254.89</v>
      </c>
      <c r="N294" s="6">
        <v>265.31</v>
      </c>
      <c r="O294" s="6">
        <v>395.14</v>
      </c>
      <c r="P294" s="6">
        <v>781.85</v>
      </c>
      <c r="Q294" s="6">
        <v>959.65</v>
      </c>
      <c r="R294" s="6">
        <v>780.01</v>
      </c>
      <c r="S294" s="6">
        <v>687.21</v>
      </c>
      <c r="T294" s="6">
        <v>653.55999999999995</v>
      </c>
      <c r="U294" s="6">
        <v>540.30999999999995</v>
      </c>
      <c r="V294" s="6">
        <v>452.45</v>
      </c>
      <c r="W294" s="6">
        <v>373.67</v>
      </c>
      <c r="X294" s="6">
        <v>351.65</v>
      </c>
      <c r="Y294" s="6">
        <v>274.73</v>
      </c>
      <c r="Z294" s="6">
        <v>250.67</v>
      </c>
    </row>
    <row r="295" spans="3:26" ht="15.5" x14ac:dyDescent="0.35">
      <c r="C295" t="s">
        <v>222</v>
      </c>
      <c r="I295" s="5">
        <v>2797000000000</v>
      </c>
      <c r="J295" s="5">
        <v>3024000000000</v>
      </c>
      <c r="K295" s="5">
        <v>3695000000000</v>
      </c>
      <c r="L295" s="5">
        <v>3007000000000</v>
      </c>
      <c r="M295" s="5">
        <v>3442000000000</v>
      </c>
      <c r="N295" s="5">
        <v>3452000000000</v>
      </c>
      <c r="O295" s="5">
        <v>2539000000000</v>
      </c>
      <c r="P295" s="5">
        <v>2177000000000</v>
      </c>
      <c r="Q295" s="5">
        <v>2248000000000</v>
      </c>
      <c r="R295" s="5">
        <v>1746000000000</v>
      </c>
      <c r="S295" s="5">
        <v>1350000000000</v>
      </c>
      <c r="T295" s="5">
        <v>593000000000</v>
      </c>
      <c r="U295" s="5">
        <v>317000000000</v>
      </c>
      <c r="V295" s="5">
        <v>196000000000</v>
      </c>
    </row>
    <row r="296" spans="3:26" ht="15.5" x14ac:dyDescent="0.35">
      <c r="C296" t="s">
        <v>223</v>
      </c>
      <c r="I296" s="5">
        <v>7712000000000</v>
      </c>
      <c r="J296" s="5">
        <v>7620000000000</v>
      </c>
      <c r="K296" s="5">
        <v>17148000000000</v>
      </c>
      <c r="L296" s="5">
        <v>18812000000000</v>
      </c>
      <c r="M296" s="5">
        <v>18188000000000</v>
      </c>
      <c r="N296" s="5">
        <v>15735000000000</v>
      </c>
      <c r="O296" s="5">
        <v>11690000000000</v>
      </c>
      <c r="P296" s="5">
        <v>13540000000000</v>
      </c>
      <c r="Q296" s="5">
        <v>12057000000000</v>
      </c>
      <c r="R296" s="5">
        <v>12366000000000</v>
      </c>
      <c r="S296" s="5">
        <v>11448000000000</v>
      </c>
      <c r="T296" s="5">
        <v>9882000000000</v>
      </c>
      <c r="U296" s="5">
        <v>7846000000000</v>
      </c>
      <c r="V296" s="5">
        <v>6087000000000</v>
      </c>
      <c r="W296" s="5">
        <v>3758000000000</v>
      </c>
      <c r="X296" s="5">
        <v>3386000000000</v>
      </c>
      <c r="Y296" s="5">
        <v>2907000000000</v>
      </c>
      <c r="Z296" s="5">
        <v>3222000000000</v>
      </c>
    </row>
    <row r="297" spans="3:26" ht="15.5" x14ac:dyDescent="0.35">
      <c r="C297" t="s">
        <v>26</v>
      </c>
      <c r="I297" s="5">
        <v>10509000000000</v>
      </c>
      <c r="J297" s="5">
        <v>10643000000000</v>
      </c>
      <c r="K297" s="5">
        <v>20842000000000</v>
      </c>
      <c r="L297" s="5">
        <v>21819000000000</v>
      </c>
      <c r="M297" s="5">
        <v>21630000000000</v>
      </c>
      <c r="N297" s="5">
        <v>19186000000000</v>
      </c>
      <c r="O297" s="5">
        <v>14230000000000</v>
      </c>
      <c r="P297" s="5">
        <v>15718000000000</v>
      </c>
      <c r="Q297" s="5">
        <v>14305000000000</v>
      </c>
      <c r="R297" s="5">
        <v>14112000000000</v>
      </c>
      <c r="S297" s="5">
        <v>12798000000000</v>
      </c>
      <c r="T297" s="5">
        <v>10475000000000</v>
      </c>
      <c r="U297" s="5">
        <v>8163000000000</v>
      </c>
      <c r="V297" s="5">
        <v>6283000000000</v>
      </c>
      <c r="W297" s="5">
        <v>3758000000000</v>
      </c>
      <c r="X297" s="5">
        <v>3386000000000</v>
      </c>
      <c r="Y297" s="5">
        <v>2907000000000</v>
      </c>
      <c r="Z297" s="5">
        <v>3222000000000</v>
      </c>
    </row>
    <row r="298" spans="3:26" ht="15.5" x14ac:dyDescent="0.35">
      <c r="C298" t="s">
        <v>23</v>
      </c>
      <c r="I298" s="5">
        <v>8553000000000</v>
      </c>
      <c r="J298" s="5">
        <v>5315000000000</v>
      </c>
      <c r="K298" s="5">
        <v>18193000000000</v>
      </c>
      <c r="L298" s="5">
        <v>19193000000000</v>
      </c>
      <c r="M298" s="5">
        <v>16742000000000</v>
      </c>
      <c r="N298" s="5">
        <v>16193000000000</v>
      </c>
      <c r="O298" s="5">
        <v>9544000000000</v>
      </c>
      <c r="P298" s="5">
        <v>13899000000000</v>
      </c>
      <c r="Q298" s="5">
        <v>11767000000000</v>
      </c>
      <c r="R298" s="5">
        <v>10862000000000</v>
      </c>
      <c r="S298" s="5">
        <v>10959000000000</v>
      </c>
      <c r="T298" s="5">
        <v>6946000000000</v>
      </c>
      <c r="U298" s="5">
        <v>6307000000000</v>
      </c>
      <c r="V298" s="5">
        <v>2945000000000</v>
      </c>
      <c r="W298" s="5">
        <v>1583000000000</v>
      </c>
      <c r="X298" s="5">
        <v>-274000000000</v>
      </c>
      <c r="Y298" s="5">
        <v>1374000000000</v>
      </c>
      <c r="Z298" s="5">
        <v>1522000000000</v>
      </c>
    </row>
    <row r="299" spans="3:26" ht="15.5" x14ac:dyDescent="0.35">
      <c r="C299" t="s">
        <v>224</v>
      </c>
      <c r="I299" s="5">
        <v>22239000000000</v>
      </c>
      <c r="J299" s="5">
        <v>23413000000000</v>
      </c>
      <c r="K299" s="5">
        <v>19893000000000</v>
      </c>
      <c r="L299" s="5">
        <v>19818000000000</v>
      </c>
      <c r="M299" s="5">
        <v>21769000000000</v>
      </c>
      <c r="N299" s="5">
        <v>22504000000000</v>
      </c>
      <c r="O299" s="5">
        <v>30316000000000</v>
      </c>
      <c r="P299" s="5">
        <v>28976000000000</v>
      </c>
      <c r="Q299" s="5">
        <v>36177000000000</v>
      </c>
      <c r="R299" s="5">
        <v>30587000000000</v>
      </c>
      <c r="S299" s="5">
        <v>28720000000000</v>
      </c>
      <c r="T299" s="5">
        <v>24237000000000</v>
      </c>
      <c r="U299" s="5">
        <v>19172000000000</v>
      </c>
      <c r="V299" s="5">
        <v>16000000000000</v>
      </c>
      <c r="W299" s="5">
        <v>12695000000000</v>
      </c>
      <c r="X299" s="5">
        <v>11134000000000</v>
      </c>
      <c r="Y299" s="5">
        <v>7799000000000</v>
      </c>
      <c r="Z299" s="5">
        <v>7749000000000</v>
      </c>
    </row>
    <row r="300" spans="3:26" ht="15.5" x14ac:dyDescent="0.35">
      <c r="C300" t="s">
        <v>225</v>
      </c>
      <c r="I300" s="5">
        <v>-1634000000000</v>
      </c>
      <c r="J300" s="5">
        <v>1743000000000</v>
      </c>
      <c r="K300" s="5">
        <v>2061000000000</v>
      </c>
      <c r="L300" s="5">
        <v>-235000000000</v>
      </c>
      <c r="M300" s="5">
        <v>1628000000000</v>
      </c>
      <c r="N300" s="5">
        <v>-2373000000000</v>
      </c>
      <c r="O300" s="5">
        <v>-4539000000000</v>
      </c>
      <c r="P300" s="5">
        <v>-1956000000000</v>
      </c>
      <c r="Q300" s="5">
        <v>-4507000000000</v>
      </c>
      <c r="R300" s="5">
        <v>-559000000000</v>
      </c>
      <c r="S300" s="5">
        <v>-2711000000000</v>
      </c>
      <c r="T300" s="5">
        <v>731000000000</v>
      </c>
      <c r="U300" s="5">
        <v>-2079000000000</v>
      </c>
      <c r="V300" s="5">
        <v>1289000000000</v>
      </c>
      <c r="W300" s="5">
        <v>375000000000</v>
      </c>
      <c r="X300" s="5">
        <v>-690000000000</v>
      </c>
      <c r="Y300" s="5">
        <v>116000000000</v>
      </c>
      <c r="Z300" s="5">
        <v>-239000000000</v>
      </c>
    </row>
    <row r="301" spans="3:26" ht="15.5" x14ac:dyDescent="0.35">
      <c r="C301" t="s">
        <v>226</v>
      </c>
      <c r="I301" s="5">
        <v>-228000000000</v>
      </c>
      <c r="J301" s="5">
        <v>-491000000000</v>
      </c>
      <c r="K301" s="5">
        <v>-1064000000000</v>
      </c>
      <c r="L301" s="5">
        <v>-888000000000</v>
      </c>
      <c r="M301" s="5">
        <v>-371000000000</v>
      </c>
      <c r="N301" s="5">
        <v>-405000000000</v>
      </c>
      <c r="O301" s="5">
        <v>-673000000000</v>
      </c>
      <c r="P301" s="5">
        <v>-925000000000</v>
      </c>
      <c r="Q301" s="5">
        <v>-1178000000000</v>
      </c>
      <c r="R301" s="5">
        <v>-575000000000</v>
      </c>
      <c r="S301" s="5">
        <v>-513000000000</v>
      </c>
      <c r="T301" s="5">
        <v>-668000000000</v>
      </c>
      <c r="U301" s="5">
        <v>-1334000000000</v>
      </c>
      <c r="V301" s="5">
        <v>-963000000000</v>
      </c>
      <c r="W301" s="5">
        <v>-424000000000</v>
      </c>
      <c r="X301" s="5">
        <v>-331000000000</v>
      </c>
      <c r="Y301" s="5">
        <v>-165000000000</v>
      </c>
      <c r="Z301" s="5">
        <v>-267000000000</v>
      </c>
    </row>
    <row r="302" spans="3:26" ht="15.5" x14ac:dyDescent="0.35">
      <c r="C302" t="s">
        <v>15</v>
      </c>
      <c r="I302" s="5">
        <v>-1861000000000</v>
      </c>
      <c r="J302" s="5">
        <v>1252000000000</v>
      </c>
      <c r="K302" s="5">
        <v>997000000000</v>
      </c>
      <c r="L302" s="5">
        <v>-1123000000000</v>
      </c>
      <c r="M302" s="5">
        <v>1257000000000</v>
      </c>
      <c r="N302" s="5">
        <v>-2778000000000</v>
      </c>
      <c r="O302" s="5">
        <v>-5212000000000</v>
      </c>
      <c r="P302" s="5">
        <v>-2881000000000</v>
      </c>
      <c r="Q302" s="5">
        <v>-5685000000000</v>
      </c>
      <c r="R302" s="5">
        <v>-1134000000000</v>
      </c>
      <c r="S302" s="5">
        <v>-3224000000000</v>
      </c>
      <c r="T302" s="5">
        <v>64000000000</v>
      </c>
      <c r="U302" s="5">
        <v>-3413000000000</v>
      </c>
      <c r="V302" s="5">
        <v>326000000000</v>
      </c>
      <c r="W302" s="5">
        <v>-50000000000</v>
      </c>
      <c r="X302" s="5">
        <v>-1021000000000</v>
      </c>
      <c r="Y302" s="5">
        <v>-49000000000</v>
      </c>
      <c r="Z302" s="5">
        <v>-506000000000</v>
      </c>
    </row>
    <row r="303" spans="3:26" ht="15.5" x14ac:dyDescent="0.35">
      <c r="C303" t="s">
        <v>17</v>
      </c>
      <c r="I303" s="6">
        <v>-26.25</v>
      </c>
      <c r="J303" s="6">
        <v>17.66</v>
      </c>
      <c r="K303" s="6">
        <v>14.06</v>
      </c>
      <c r="L303" s="6">
        <v>-15.84</v>
      </c>
      <c r="M303" s="6">
        <v>17.73</v>
      </c>
      <c r="N303" s="6">
        <v>-39.18</v>
      </c>
      <c r="O303" s="6">
        <v>-73.510000000000005</v>
      </c>
      <c r="P303" s="6">
        <v>-124.84</v>
      </c>
      <c r="Q303" s="6">
        <v>-246.34</v>
      </c>
      <c r="R303" s="6">
        <v>-49.14</v>
      </c>
      <c r="S303" s="6">
        <v>-139.69999999999999</v>
      </c>
      <c r="T303" s="6">
        <v>2.75</v>
      </c>
      <c r="U303" s="6">
        <v>-147.88999999999999</v>
      </c>
      <c r="V303" s="6">
        <v>14.13</v>
      </c>
      <c r="W303" s="6">
        <v>-2.16</v>
      </c>
      <c r="X303" s="6">
        <v>-47.19</v>
      </c>
      <c r="Y303" s="6">
        <v>-2.85</v>
      </c>
      <c r="Z303" s="6">
        <v>-29.25</v>
      </c>
    </row>
    <row r="305" spans="2:17" ht="15.5" x14ac:dyDescent="0.35">
      <c r="B305" t="s">
        <v>227</v>
      </c>
      <c r="C305" t="s">
        <v>228</v>
      </c>
      <c r="D305" s="5">
        <v>278000000000</v>
      </c>
      <c r="E305" s="5">
        <v>107000000000</v>
      </c>
      <c r="F305" s="5">
        <v>101000000000</v>
      </c>
      <c r="G305" s="5">
        <v>230000000000</v>
      </c>
      <c r="H305" s="5">
        <v>771000000000</v>
      </c>
      <c r="I305" s="5">
        <v>470000000000</v>
      </c>
      <c r="J305" s="5">
        <v>18746000000000</v>
      </c>
      <c r="K305" s="5">
        <v>50000000000</v>
      </c>
      <c r="L305" s="5">
        <v>-2692000000000</v>
      </c>
      <c r="M305" s="5">
        <v>-1603000000000</v>
      </c>
      <c r="N305" s="5">
        <v>-8891000000000</v>
      </c>
      <c r="O305" s="5">
        <v>-1983000000000</v>
      </c>
      <c r="P305" s="5">
        <v>695000000000</v>
      </c>
      <c r="Q305" s="5">
        <v>614000000000</v>
      </c>
    </row>
    <row r="306" spans="2:17" ht="15.5" x14ac:dyDescent="0.35">
      <c r="C306" t="s">
        <v>229</v>
      </c>
      <c r="Q306" s="6">
        <v>2.7</v>
      </c>
    </row>
    <row r="307" spans="2:17" ht="15.5" x14ac:dyDescent="0.35">
      <c r="C307" t="s">
        <v>77</v>
      </c>
      <c r="Q307" s="6">
        <v>0.31170000000000003</v>
      </c>
    </row>
    <row r="308" spans="2:17" ht="15.5" x14ac:dyDescent="0.35">
      <c r="C308" t="s">
        <v>230</v>
      </c>
      <c r="Q308" s="6">
        <v>1.01E-2</v>
      </c>
    </row>
    <row r="309" spans="2:17" ht="15.5" x14ac:dyDescent="0.35">
      <c r="C309" t="s">
        <v>57</v>
      </c>
      <c r="D309" s="6">
        <v>3.93</v>
      </c>
      <c r="E309" s="6">
        <v>1.51</v>
      </c>
      <c r="F309" s="6">
        <v>1.43</v>
      </c>
      <c r="G309" s="6">
        <v>3.25</v>
      </c>
      <c r="H309" s="6">
        <v>10.87</v>
      </c>
      <c r="I309" s="6">
        <v>6.62</v>
      </c>
      <c r="J309" s="6">
        <v>264.41000000000003</v>
      </c>
      <c r="K309" s="6">
        <v>0.71</v>
      </c>
      <c r="L309" s="6">
        <v>-37.97</v>
      </c>
      <c r="M309" s="6">
        <v>-22.61</v>
      </c>
      <c r="N309" s="6">
        <v>-125.41</v>
      </c>
      <c r="O309" s="6">
        <v>-27.97</v>
      </c>
      <c r="P309" s="6">
        <v>9.8000000000000007</v>
      </c>
      <c r="Q309" s="6">
        <v>8.66</v>
      </c>
    </row>
    <row r="310" spans="2:17" ht="15.5" x14ac:dyDescent="0.35">
      <c r="C310" t="s">
        <v>79</v>
      </c>
      <c r="Q310" s="6">
        <v>2.7</v>
      </c>
    </row>
    <row r="311" spans="2:17" ht="15.5" x14ac:dyDescent="0.35">
      <c r="C311" t="s">
        <v>231</v>
      </c>
      <c r="Q311" s="6">
        <v>0.31170000000000003</v>
      </c>
    </row>
    <row r="312" spans="2:17" ht="15.5" x14ac:dyDescent="0.35">
      <c r="C312" t="s">
        <v>232</v>
      </c>
      <c r="Q312" s="6">
        <v>1.01E-2</v>
      </c>
    </row>
    <row r="313" spans="2:17" ht="15.5" x14ac:dyDescent="0.35">
      <c r="C313" t="s">
        <v>233</v>
      </c>
      <c r="D313" s="5">
        <v>1769000000000</v>
      </c>
      <c r="E313" s="5">
        <v>1764000000000</v>
      </c>
      <c r="F313" s="5">
        <v>2471000000000</v>
      </c>
      <c r="G313" s="5">
        <v>2341000000000</v>
      </c>
      <c r="H313" s="5">
        <v>7066000000000</v>
      </c>
      <c r="I313" s="5">
        <v>8844000000000</v>
      </c>
      <c r="J313" s="5">
        <v>11348000000000</v>
      </c>
      <c r="K313" s="5">
        <v>16847000000000</v>
      </c>
      <c r="L313" s="5">
        <v>14674000000000</v>
      </c>
      <c r="M313" s="5">
        <v>16139000000000</v>
      </c>
      <c r="N313" s="5">
        <v>11811000000000</v>
      </c>
      <c r="O313" s="5">
        <v>12177000000000</v>
      </c>
      <c r="P313" s="5">
        <v>12282000000000</v>
      </c>
      <c r="Q313" s="5">
        <v>10903000000000</v>
      </c>
    </row>
    <row r="314" spans="2:17" ht="15.5" x14ac:dyDescent="0.35">
      <c r="C314" t="s">
        <v>234</v>
      </c>
      <c r="Q314" s="6">
        <v>2.7</v>
      </c>
    </row>
    <row r="315" spans="2:17" ht="15.5" x14ac:dyDescent="0.35">
      <c r="C315" t="s">
        <v>235</v>
      </c>
      <c r="Q315" s="6">
        <v>0.31170000000000003</v>
      </c>
    </row>
    <row r="316" spans="2:17" ht="15.5" x14ac:dyDescent="0.35">
      <c r="C316" t="s">
        <v>236</v>
      </c>
      <c r="Q316" s="6">
        <v>1.01E-2</v>
      </c>
    </row>
    <row r="317" spans="2:17" ht="15.5" x14ac:dyDescent="0.35">
      <c r="C317" t="s">
        <v>237</v>
      </c>
      <c r="I317" s="6">
        <v>3.95</v>
      </c>
    </row>
    <row r="318" spans="2:17" ht="15.5" x14ac:dyDescent="0.35">
      <c r="C318" t="s">
        <v>238</v>
      </c>
      <c r="I318" s="6">
        <v>4.25</v>
      </c>
    </row>
    <row r="319" spans="2:17" ht="15.5" x14ac:dyDescent="0.35">
      <c r="C319" t="s">
        <v>239</v>
      </c>
      <c r="I319" s="6">
        <v>6.95</v>
      </c>
    </row>
    <row r="320" spans="2:17" ht="15.5" x14ac:dyDescent="0.35">
      <c r="C320" t="s">
        <v>240</v>
      </c>
      <c r="I320" s="6">
        <v>0.23519999999999999</v>
      </c>
    </row>
    <row r="321" spans="3:9" ht="15.5" x14ac:dyDescent="0.35">
      <c r="C321" t="s">
        <v>241</v>
      </c>
      <c r="I321" s="6">
        <v>0.37</v>
      </c>
    </row>
    <row r="322" spans="3:9" ht="15.5" x14ac:dyDescent="0.35">
      <c r="C322" t="s">
        <v>242</v>
      </c>
      <c r="I322" s="6">
        <v>0.1</v>
      </c>
    </row>
    <row r="323" spans="3:9" ht="15.5" x14ac:dyDescent="0.35">
      <c r="C323" t="s">
        <v>243</v>
      </c>
      <c r="I323" s="6">
        <v>-2.99</v>
      </c>
    </row>
    <row r="324" spans="3:9" ht="15.5" x14ac:dyDescent="0.35">
      <c r="C324" t="s">
        <v>244</v>
      </c>
      <c r="I324" s="6">
        <v>-2.56</v>
      </c>
    </row>
    <row r="325" spans="3:9" ht="15.5" x14ac:dyDescent="0.35">
      <c r="C325" t="s">
        <v>245</v>
      </c>
      <c r="I325" s="6">
        <v>16.45</v>
      </c>
    </row>
    <row r="326" spans="3:9" ht="15.5" x14ac:dyDescent="0.35">
      <c r="C326" t="s">
        <v>246</v>
      </c>
      <c r="I326" s="6">
        <v>10.16</v>
      </c>
    </row>
    <row r="327" spans="3:9" ht="15.5" x14ac:dyDescent="0.35">
      <c r="C327" t="s">
        <v>247</v>
      </c>
      <c r="I327" s="6">
        <v>-0.04</v>
      </c>
    </row>
    <row r="328" spans="3:9" ht="15.5" x14ac:dyDescent="0.35">
      <c r="C328" t="s">
        <v>248</v>
      </c>
      <c r="I328" s="6">
        <v>-0.1</v>
      </c>
    </row>
    <row r="329" spans="3:9" ht="15.5" x14ac:dyDescent="0.35">
      <c r="C329" t="s">
        <v>249</v>
      </c>
      <c r="I329" s="6">
        <v>10.11</v>
      </c>
    </row>
    <row r="330" spans="3:9" ht="15.5" x14ac:dyDescent="0.35">
      <c r="C330" t="s">
        <v>250</v>
      </c>
      <c r="I330" s="6">
        <v>10.87</v>
      </c>
    </row>
    <row r="331" spans="3:9" ht="15.5" x14ac:dyDescent="0.35">
      <c r="C331" t="s">
        <v>251</v>
      </c>
      <c r="I331" s="6">
        <v>117.72</v>
      </c>
    </row>
    <row r="332" spans="3:9" ht="15.5" x14ac:dyDescent="0.35">
      <c r="C332" t="s">
        <v>252</v>
      </c>
      <c r="D332" s="6">
        <v>19.91</v>
      </c>
    </row>
    <row r="333" spans="3:9" ht="15.5" x14ac:dyDescent="0.35">
      <c r="C333" t="s">
        <v>253</v>
      </c>
      <c r="I333" s="6">
        <v>429.1</v>
      </c>
    </row>
    <row r="334" spans="3:9" ht="15.5" x14ac:dyDescent="0.35">
      <c r="C334" t="s">
        <v>254</v>
      </c>
      <c r="I334" s="6">
        <v>-16.8</v>
      </c>
    </row>
    <row r="335" spans="3:9" ht="15.5" x14ac:dyDescent="0.35">
      <c r="C335" t="s">
        <v>255</v>
      </c>
      <c r="D335" s="6">
        <v>3.79</v>
      </c>
    </row>
    <row r="336" spans="3:9" ht="15.5" x14ac:dyDescent="0.35">
      <c r="C336" t="s">
        <v>256</v>
      </c>
      <c r="D336" s="6">
        <v>0.41</v>
      </c>
    </row>
    <row r="337" spans="3:9" ht="15.5" x14ac:dyDescent="0.35">
      <c r="C337" t="s">
        <v>395</v>
      </c>
      <c r="D337" s="6">
        <v>0.36</v>
      </c>
    </row>
    <row r="338" spans="3:9" ht="15.5" x14ac:dyDescent="0.35">
      <c r="C338" t="s">
        <v>445</v>
      </c>
      <c r="D338" s="6">
        <v>0.24</v>
      </c>
    </row>
    <row r="339" spans="3:9" ht="15.5" x14ac:dyDescent="0.35">
      <c r="C339" t="s">
        <v>257</v>
      </c>
      <c r="D339" s="6">
        <v>0.59</v>
      </c>
    </row>
    <row r="340" spans="3:9" ht="15.5" x14ac:dyDescent="0.35">
      <c r="C340" t="s">
        <v>396</v>
      </c>
      <c r="D340" s="6">
        <v>0.22</v>
      </c>
    </row>
    <row r="341" spans="3:9" ht="15.5" x14ac:dyDescent="0.35">
      <c r="C341" t="s">
        <v>258</v>
      </c>
      <c r="D341" s="6">
        <v>1.62</v>
      </c>
    </row>
    <row r="342" spans="3:9" ht="15.5" x14ac:dyDescent="0.35">
      <c r="C342" t="s">
        <v>259</v>
      </c>
      <c r="I342" s="6">
        <v>0.86</v>
      </c>
    </row>
    <row r="343" spans="3:9" ht="15.5" x14ac:dyDescent="0.35">
      <c r="C343" t="s">
        <v>13</v>
      </c>
      <c r="D343" s="5">
        <v>195000000000</v>
      </c>
    </row>
    <row r="344" spans="3:9" ht="15.5" x14ac:dyDescent="0.35">
      <c r="C344" t="s">
        <v>260</v>
      </c>
      <c r="I344" s="6">
        <v>5.33</v>
      </c>
    </row>
    <row r="345" spans="3:9" ht="15.5" x14ac:dyDescent="0.35">
      <c r="C345" t="s">
        <v>261</v>
      </c>
      <c r="I345" s="6">
        <v>1.46E-2</v>
      </c>
    </row>
    <row r="346" spans="3:9" ht="15.5" x14ac:dyDescent="0.35">
      <c r="C346" t="s">
        <v>262</v>
      </c>
      <c r="I346" s="6">
        <v>2.3599999999999999E-2</v>
      </c>
    </row>
    <row r="347" spans="3:9" ht="15.5" x14ac:dyDescent="0.35">
      <c r="C347" t="s">
        <v>263</v>
      </c>
      <c r="I347" s="6">
        <v>1.9699999999999999E-2</v>
      </c>
    </row>
    <row r="348" spans="3:9" ht="15.5" x14ac:dyDescent="0.35">
      <c r="C348" t="s">
        <v>264</v>
      </c>
      <c r="I348" s="6">
        <v>1.7500000000000002E-2</v>
      </c>
    </row>
    <row r="349" spans="3:9" ht="15.5" x14ac:dyDescent="0.35">
      <c r="C349" t="s">
        <v>265</v>
      </c>
      <c r="D349" s="6">
        <v>30.07</v>
      </c>
    </row>
    <row r="350" spans="3:9" ht="15.5" x14ac:dyDescent="0.35">
      <c r="C350" t="s">
        <v>266</v>
      </c>
      <c r="D350" s="6">
        <v>2367.63</v>
      </c>
    </row>
    <row r="351" spans="3:9" ht="15.5" x14ac:dyDescent="0.35">
      <c r="C351" t="s">
        <v>267</v>
      </c>
      <c r="D351" s="6">
        <v>43.38</v>
      </c>
    </row>
    <row r="352" spans="3:9" ht="15.5" x14ac:dyDescent="0.35">
      <c r="C352" t="s">
        <v>268</v>
      </c>
      <c r="D352" s="6">
        <v>2354.3200000000002</v>
      </c>
    </row>
    <row r="353" spans="3:9" ht="15.5" x14ac:dyDescent="0.35">
      <c r="C353" t="s">
        <v>269</v>
      </c>
      <c r="D353" s="6">
        <v>3.03</v>
      </c>
    </row>
    <row r="354" spans="3:9" ht="15.5" x14ac:dyDescent="0.35">
      <c r="C354" t="s">
        <v>270</v>
      </c>
      <c r="I354" s="6">
        <v>0.17</v>
      </c>
    </row>
    <row r="355" spans="3:9" ht="15.5" x14ac:dyDescent="0.35">
      <c r="C355" t="s">
        <v>271</v>
      </c>
      <c r="I355" s="6">
        <v>0.2</v>
      </c>
    </row>
    <row r="356" spans="3:9" ht="15.5" x14ac:dyDescent="0.35">
      <c r="C356" t="s">
        <v>53</v>
      </c>
      <c r="I356" s="5">
        <v>3049000000000</v>
      </c>
    </row>
    <row r="357" spans="3:9" ht="15.5" x14ac:dyDescent="0.35">
      <c r="C357" t="s">
        <v>272</v>
      </c>
      <c r="I357" s="5">
        <v>13394000000000</v>
      </c>
    </row>
    <row r="358" spans="3:9" ht="15.5" x14ac:dyDescent="0.35">
      <c r="C358" t="s">
        <v>273</v>
      </c>
      <c r="I358" s="5">
        <v>70900000000</v>
      </c>
    </row>
    <row r="359" spans="3:9" ht="15.5" x14ac:dyDescent="0.35">
      <c r="C359" t="s">
        <v>274</v>
      </c>
      <c r="I359" s="6">
        <v>0.38079999999999997</v>
      </c>
    </row>
    <row r="360" spans="3:9" ht="15.5" x14ac:dyDescent="0.35">
      <c r="C360" t="s">
        <v>275</v>
      </c>
      <c r="D360" s="6">
        <v>0.43880000000000002</v>
      </c>
    </row>
    <row r="361" spans="3:9" ht="15.5" x14ac:dyDescent="0.35">
      <c r="C361" t="s">
        <v>276</v>
      </c>
      <c r="D361" s="6">
        <v>0.13109999999999999</v>
      </c>
    </row>
    <row r="362" spans="3:9" ht="15.5" x14ac:dyDescent="0.35">
      <c r="C362" t="s">
        <v>277</v>
      </c>
      <c r="D362" s="6">
        <v>0.1573</v>
      </c>
    </row>
    <row r="363" spans="3:9" ht="15.5" x14ac:dyDescent="0.35">
      <c r="C363" t="s">
        <v>278</v>
      </c>
      <c r="D363" s="6">
        <v>-0.12050000000000001</v>
      </c>
    </row>
    <row r="364" spans="3:9" ht="15.5" x14ac:dyDescent="0.35">
      <c r="C364" t="s">
        <v>279</v>
      </c>
      <c r="D364" s="6">
        <v>0.21809999999999999</v>
      </c>
    </row>
    <row r="365" spans="3:9" ht="15.5" x14ac:dyDescent="0.35">
      <c r="C365" t="s">
        <v>280</v>
      </c>
      <c r="D365" s="6">
        <v>9.8167999999999989</v>
      </c>
    </row>
    <row r="366" spans="3:9" ht="15.5" x14ac:dyDescent="0.35">
      <c r="C366" t="s">
        <v>281</v>
      </c>
      <c r="I366" s="6">
        <v>14.05</v>
      </c>
    </row>
    <row r="367" spans="3:9" ht="15.5" x14ac:dyDescent="0.35">
      <c r="C367" t="s">
        <v>285</v>
      </c>
      <c r="I367" t="s">
        <v>1369</v>
      </c>
    </row>
    <row r="368" spans="3:9" ht="15.5" x14ac:dyDescent="0.35">
      <c r="C368" t="s">
        <v>287</v>
      </c>
      <c r="I368" s="5">
        <v>5</v>
      </c>
    </row>
    <row r="369" spans="3:9" ht="15.5" x14ac:dyDescent="0.35">
      <c r="C369" t="s">
        <v>288</v>
      </c>
      <c r="I369" s="6">
        <v>0.06</v>
      </c>
    </row>
    <row r="370" spans="3:9" ht="15.5" x14ac:dyDescent="0.35">
      <c r="C370" t="s">
        <v>289</v>
      </c>
      <c r="I370" s="6">
        <v>0.7</v>
      </c>
    </row>
    <row r="371" spans="3:9" ht="15.5" x14ac:dyDescent="0.35">
      <c r="C371" t="s">
        <v>290</v>
      </c>
      <c r="I371" s="6">
        <v>0.95</v>
      </c>
    </row>
    <row r="372" spans="3:9" ht="15.5" x14ac:dyDescent="0.35">
      <c r="C372" t="s">
        <v>291</v>
      </c>
      <c r="I372" s="6">
        <v>0.36</v>
      </c>
    </row>
    <row r="373" spans="3:9" ht="15.5" x14ac:dyDescent="0.35">
      <c r="C373" t="s">
        <v>292</v>
      </c>
      <c r="I373" s="6">
        <v>0.82</v>
      </c>
    </row>
    <row r="374" spans="3:9" ht="15.5" x14ac:dyDescent="0.35">
      <c r="C374" t="s">
        <v>293</v>
      </c>
      <c r="I374" s="6">
        <v>0.99</v>
      </c>
    </row>
    <row r="375" spans="3:9" ht="15.5" x14ac:dyDescent="0.35">
      <c r="C375" t="s">
        <v>294</v>
      </c>
      <c r="I375" s="6">
        <v>0.13</v>
      </c>
    </row>
    <row r="376" spans="3:9" ht="15.5" x14ac:dyDescent="0.35">
      <c r="C376" t="s">
        <v>295</v>
      </c>
      <c r="I376" s="5">
        <v>8346000000000</v>
      </c>
    </row>
    <row r="377" spans="3:9" ht="15.5" x14ac:dyDescent="0.35">
      <c r="C377" t="s">
        <v>296</v>
      </c>
      <c r="I377" s="5">
        <v>3112000000000</v>
      </c>
    </row>
    <row r="378" spans="3:9" ht="15.5" x14ac:dyDescent="0.35">
      <c r="C378" t="s">
        <v>297</v>
      </c>
      <c r="I378" s="5">
        <v>1318000000000</v>
      </c>
    </row>
    <row r="379" spans="3:9" ht="15.5" x14ac:dyDescent="0.35">
      <c r="C379" t="s">
        <v>298</v>
      </c>
      <c r="I379" s="5">
        <v>717000000000</v>
      </c>
    </row>
    <row r="380" spans="3:9" ht="15.5" x14ac:dyDescent="0.35">
      <c r="C380" t="s">
        <v>299</v>
      </c>
      <c r="D380" s="5">
        <v>1412000000000</v>
      </c>
    </row>
    <row r="381" spans="3:9" ht="15.5" x14ac:dyDescent="0.35">
      <c r="C381" t="s">
        <v>300</v>
      </c>
      <c r="D381" s="5">
        <v>49221000000000</v>
      </c>
    </row>
    <row r="382" spans="3:9" ht="15.5" x14ac:dyDescent="0.35">
      <c r="C382" t="s">
        <v>301</v>
      </c>
      <c r="D382" s="5">
        <v>17861000000000</v>
      </c>
    </row>
    <row r="383" spans="3:9" ht="15.5" x14ac:dyDescent="0.35">
      <c r="C383" t="s">
        <v>212</v>
      </c>
      <c r="D383" s="5">
        <v>21435000000000</v>
      </c>
    </row>
    <row r="384" spans="3:9" ht="15.5" x14ac:dyDescent="0.35">
      <c r="C384" t="s">
        <v>211</v>
      </c>
      <c r="I384" s="5">
        <v>30422000000000</v>
      </c>
    </row>
    <row r="385" spans="3:9" ht="15.5" x14ac:dyDescent="0.35">
      <c r="C385" t="s">
        <v>210</v>
      </c>
      <c r="D385" s="5">
        <v>7435000000000</v>
      </c>
    </row>
    <row r="386" spans="3:9" ht="15.5" x14ac:dyDescent="0.35">
      <c r="C386" t="s">
        <v>209</v>
      </c>
      <c r="D386" s="5">
        <v>3383000000000</v>
      </c>
    </row>
    <row r="387" spans="3:9" ht="15.5" x14ac:dyDescent="0.35">
      <c r="C387" t="s">
        <v>24</v>
      </c>
      <c r="D387" s="5">
        <v>10818000000000</v>
      </c>
    </row>
    <row r="388" spans="3:9" ht="15.5" x14ac:dyDescent="0.35">
      <c r="C388" t="s">
        <v>21</v>
      </c>
      <c r="D388" s="5">
        <v>9406000000000</v>
      </c>
    </row>
    <row r="389" spans="3:9" ht="15.5" x14ac:dyDescent="0.35">
      <c r="C389" t="s">
        <v>302</v>
      </c>
      <c r="I389" s="5">
        <v>31361000000000</v>
      </c>
    </row>
    <row r="390" spans="3:9" ht="15.5" x14ac:dyDescent="0.35">
      <c r="C390" t="s">
        <v>303</v>
      </c>
      <c r="I390" s="5">
        <v>-1019000000000</v>
      </c>
    </row>
    <row r="391" spans="3:9" ht="15.5" x14ac:dyDescent="0.35">
      <c r="C391" t="s">
        <v>304</v>
      </c>
      <c r="I391" s="5">
        <v>-1214000000000</v>
      </c>
    </row>
    <row r="392" spans="3:9" ht="15.5" x14ac:dyDescent="0.35">
      <c r="C392" t="s">
        <v>305</v>
      </c>
      <c r="I392" s="5">
        <v>-2863000000000</v>
      </c>
    </row>
    <row r="393" spans="3:9" ht="15.5" x14ac:dyDescent="0.35">
      <c r="C393" t="s">
        <v>306</v>
      </c>
      <c r="I393" s="5">
        <v>-173000000000</v>
      </c>
    </row>
    <row r="394" spans="3:9" ht="15.5" x14ac:dyDescent="0.35">
      <c r="C394" t="s">
        <v>307</v>
      </c>
      <c r="I394" s="5">
        <v>-1191000000000</v>
      </c>
    </row>
  </sheetData>
  <pageMargins left="0.7" right="0.7" top="0.75" bottom="0.75" header="0.3" footer="0.3"/>
  <ignoredErrors>
    <ignoredError sqref="A1:Z39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1370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1371</v>
      </c>
      <c r="D2" s="2" vm="78">
        <f ca="1">IFERROR(_xlfn.STOCKHISTORY("XIDX:" &amp; $C$1, D3, , 0, 0, 1), "Libur")</f>
        <v>292</v>
      </c>
      <c r="E2" s="2" vm="314">
        <f ca="1">IFERROR(_xlfn.STOCKHISTORY("XIDX:" &amp; $C$1, E3, , 0, 0, 1), "Libur")</f>
        <v>218</v>
      </c>
      <c r="H2" s="2" vm="314">
        <f ca="1">IFERROR(INDEX(D2:G2,COUNT(D2:G2)),"")</f>
        <v>218</v>
      </c>
      <c r="I2" s="2" vm="315">
        <f t="shared" ref="I2:Z2" ca="1" si="0">IFERROR(_xlfn.STOCKHISTORY("XIDX:" &amp; $C$1, I1, , 0, 0, 1), "Libur")</f>
        <v>350</v>
      </c>
      <c r="J2" s="2" vm="304">
        <f t="shared" ca="1" si="0"/>
        <v>254</v>
      </c>
      <c r="K2" s="2" vm="316">
        <f t="shared" ca="1" si="0"/>
        <v>234</v>
      </c>
      <c r="L2" s="2" vm="317">
        <f t="shared" ca="1" si="0"/>
        <v>274</v>
      </c>
      <c r="M2" s="2" vm="317">
        <f t="shared" ca="1" si="0"/>
        <v>274</v>
      </c>
      <c r="N2" s="2" vm="138">
        <f t="shared" ca="1" si="0"/>
        <v>85</v>
      </c>
      <c r="O2" s="2" vm="168">
        <f t="shared" ca="1" si="0"/>
        <v>102</v>
      </c>
      <c r="P2" s="2" vm="318">
        <f t="shared" ca="1" si="0"/>
        <v>107</v>
      </c>
      <c r="Q2" s="2" vm="219">
        <f t="shared" ca="1" si="0"/>
        <v>130</v>
      </c>
      <c r="R2" s="2" vm="319">
        <f t="shared" ca="1" si="0"/>
        <v>232</v>
      </c>
      <c r="S2" s="2" vm="145">
        <f t="shared" ca="1" si="0"/>
        <v>180</v>
      </c>
      <c r="T2" s="2" vm="28">
        <f t="shared" ca="1" si="0"/>
        <v>600</v>
      </c>
      <c r="U2" s="2" vm="156">
        <f t="shared" ca="1" si="0"/>
        <v>480</v>
      </c>
      <c r="V2" s="2" vm="320">
        <f t="shared" ca="1" si="0"/>
        <v>275</v>
      </c>
      <c r="W2" s="2" vm="262">
        <f t="shared" ca="1" si="0"/>
        <v>205</v>
      </c>
      <c r="X2" s="2" vm="321">
        <f t="shared" ca="1" si="0"/>
        <v>245</v>
      </c>
      <c r="Y2" s="2" vm="322">
        <f t="shared" ca="1" si="0"/>
        <v>143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2457000000</v>
      </c>
      <c r="E4" s="2">
        <f>IFERROR(INDEX(E51:E500,MATCH($C$4,$C$51:$C$500,0)),"")</f>
        <v>2458000000</v>
      </c>
      <c r="H4" s="2">
        <f>IFERROR(SUM(D4:G4)*(4/MAX(1,COUNT(D4:G4))),"")</f>
        <v>9830000000</v>
      </c>
      <c r="I4" s="2">
        <f t="shared" ref="I4:Z4" si="1">IFERROR(INDEX(I51:I500,MATCH($C$4,$C$51:$C$500,0)),"")</f>
        <v>16602000000</v>
      </c>
      <c r="J4" s="2">
        <f t="shared" si="1"/>
        <v>20611000000</v>
      </c>
      <c r="K4" s="2">
        <f t="shared" si="1"/>
        <v>21040000000</v>
      </c>
      <c r="L4" s="2">
        <f t="shared" si="1"/>
        <v>25021000000</v>
      </c>
      <c r="M4" s="2">
        <f t="shared" si="1"/>
        <v>6210000000</v>
      </c>
      <c r="N4" s="2">
        <f t="shared" si="1"/>
        <v>14937000000</v>
      </c>
      <c r="O4" s="2">
        <f t="shared" si="1"/>
        <v>64235000000</v>
      </c>
      <c r="P4" s="2">
        <f t="shared" si="1"/>
        <v>83375000000</v>
      </c>
      <c r="Q4" s="2">
        <f t="shared" si="1"/>
        <v>90689000000</v>
      </c>
      <c r="R4" s="2">
        <f t="shared" si="1"/>
        <v>86161000000</v>
      </c>
      <c r="S4" s="2">
        <f t="shared" si="1"/>
        <v>98059000000</v>
      </c>
      <c r="T4" s="2">
        <f t="shared" si="1"/>
        <v>93679000000</v>
      </c>
      <c r="U4" s="2">
        <f t="shared" si="1"/>
        <v>94540000000</v>
      </c>
      <c r="V4" s="2">
        <f t="shared" si="1"/>
        <v>92940000000</v>
      </c>
      <c r="W4" s="2">
        <f t="shared" si="1"/>
        <v>100262000000</v>
      </c>
      <c r="X4" s="2">
        <f t="shared" si="1"/>
        <v>72402000000</v>
      </c>
      <c r="Y4" s="2">
        <f t="shared" si="1"/>
        <v>81133000000</v>
      </c>
      <c r="Z4" s="2">
        <f t="shared" si="1"/>
        <v>31365000000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-144467000000</v>
      </c>
      <c r="E5" s="2">
        <f>IFERROR(INDEX(E51:E500,MATCH($C$5,$C$51:$C$500,0)),"")</f>
        <v>-1111634000000</v>
      </c>
      <c r="H5" s="2">
        <f>IFERROR(SUM(D5:G5)*(4/MAX(1,COUNT(D5:G5))),"")</f>
        <v>-2512202000000</v>
      </c>
      <c r="I5" s="2">
        <f t="shared" ref="I5:Z5" si="2">IFERROR(INDEX(I51:I500,MATCH($C$5,$C$51:$C$500,0)),"")</f>
        <v>1230605000000</v>
      </c>
      <c r="J5" s="2">
        <f t="shared" si="2"/>
        <v>135822000000</v>
      </c>
      <c r="K5" s="2">
        <f t="shared" si="2"/>
        <v>504727000000</v>
      </c>
      <c r="L5" s="2">
        <f t="shared" si="2"/>
        <v>149503000000</v>
      </c>
      <c r="M5" s="2">
        <f t="shared" si="2"/>
        <v>222611000000</v>
      </c>
      <c r="N5" s="2">
        <f t="shared" si="2"/>
        <v>-57776000000</v>
      </c>
      <c r="O5" s="2">
        <f t="shared" si="2"/>
        <v>-59267000000</v>
      </c>
      <c r="P5" s="2">
        <f t="shared" si="2"/>
        <v>-325771000000</v>
      </c>
      <c r="Q5" s="2">
        <f t="shared" si="2"/>
        <v>-443346000000</v>
      </c>
      <c r="R5" s="2">
        <f t="shared" si="2"/>
        <v>-320214000000</v>
      </c>
      <c r="S5" s="2">
        <f t="shared" si="2"/>
        <v>-292544000000</v>
      </c>
      <c r="T5" s="2">
        <f t="shared" si="2"/>
        <v>604356000000</v>
      </c>
      <c r="U5" s="2">
        <f t="shared" si="2"/>
        <v>283793000000</v>
      </c>
      <c r="V5" s="2">
        <f t="shared" si="2"/>
        <v>430625000000</v>
      </c>
      <c r="W5" s="2">
        <f t="shared" si="2"/>
        <v>-200727000000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1726430000000</v>
      </c>
      <c r="E6" s="2">
        <f>IFERROR(INDEX(E51:E500,MATCH($C$6,$C$51:$C$500,0)),"")</f>
        <v>1870897000000</v>
      </c>
      <c r="H6" s="2">
        <f>IFERROR(INDEX(D6:G6,COUNT(D6:G6)),"")</f>
        <v>1870897000000</v>
      </c>
      <c r="I6" s="2">
        <f t="shared" ref="I6:Z6" si="3">IFERROR(INDEX(I51:I500,MATCH($C$6,$C$51:$C$500,0)),"")</f>
        <v>2982531000000</v>
      </c>
      <c r="J6" s="2">
        <f t="shared" si="3"/>
        <v>1751926000000</v>
      </c>
      <c r="K6" s="2">
        <f t="shared" si="3"/>
        <v>1616104000000</v>
      </c>
      <c r="L6" s="2">
        <f t="shared" si="3"/>
        <v>1111377000000</v>
      </c>
      <c r="M6" s="2">
        <f t="shared" si="3"/>
        <v>961874000000</v>
      </c>
      <c r="N6" s="2">
        <f t="shared" si="3"/>
        <v>739263000000</v>
      </c>
      <c r="O6" s="2">
        <f t="shared" si="3"/>
        <v>796771000000</v>
      </c>
      <c r="P6" s="2">
        <f t="shared" si="3"/>
        <v>1010334000000</v>
      </c>
      <c r="Q6" s="2">
        <f t="shared" si="3"/>
        <v>1336102000000</v>
      </c>
      <c r="R6" s="2">
        <f t="shared" si="3"/>
        <v>1779448000000</v>
      </c>
      <c r="S6" s="2">
        <f t="shared" si="3"/>
        <v>2099660000000</v>
      </c>
      <c r="T6" s="2">
        <f t="shared" si="3"/>
        <v>2393479000000</v>
      </c>
      <c r="U6" s="2">
        <f t="shared" si="3"/>
        <v>1789123000000</v>
      </c>
      <c r="V6" s="2">
        <f t="shared" si="3"/>
        <v>1505330000000</v>
      </c>
      <c r="W6" s="2">
        <f t="shared" si="3"/>
        <v>1074704000000</v>
      </c>
      <c r="X6" s="2">
        <f t="shared" si="3"/>
        <v>1275431000000</v>
      </c>
      <c r="Y6" s="2">
        <f t="shared" si="3"/>
        <v>867015000000</v>
      </c>
      <c r="Z6" s="2">
        <f t="shared" si="3"/>
        <v>1018998000000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1.17</v>
      </c>
      <c r="E7" s="3">
        <f>IFERROR(INDEX(E51:E500,MATCH($C$7,$C$51:$C$500,0))/1000000000,"")</f>
        <v>1.17</v>
      </c>
      <c r="H7" s="3">
        <f>IFERROR(INDEX(D7:G7,COUNT(D7:G7)),"")</f>
        <v>1.17</v>
      </c>
      <c r="I7" s="3">
        <f t="shared" ref="I7:Z7" si="4">IFERROR(INDEX(I51:I500,MATCH($C$7,$C$51:$C$500,0))/1000000000,"")</f>
        <v>1.17</v>
      </c>
      <c r="J7" s="3">
        <f t="shared" si="4"/>
        <v>1.17</v>
      </c>
      <c r="K7" s="3">
        <f t="shared" si="4"/>
        <v>1.17</v>
      </c>
      <c r="L7" s="3">
        <f t="shared" si="4"/>
        <v>1.17</v>
      </c>
      <c r="M7" s="3">
        <f t="shared" si="4"/>
        <v>1.17</v>
      </c>
      <c r="N7" s="3">
        <f t="shared" si="4"/>
        <v>1.17</v>
      </c>
      <c r="O7" s="3">
        <f t="shared" si="4"/>
        <v>1.17</v>
      </c>
      <c r="P7" s="3">
        <f t="shared" si="4"/>
        <v>1.17</v>
      </c>
      <c r="Q7" s="3">
        <f t="shared" si="4"/>
        <v>1.17</v>
      </c>
      <c r="R7" s="3">
        <f t="shared" si="4"/>
        <v>1.17</v>
      </c>
      <c r="S7" s="3">
        <f t="shared" si="4"/>
        <v>1.17</v>
      </c>
      <c r="T7" s="3">
        <f t="shared" si="4"/>
        <v>1.17</v>
      </c>
      <c r="U7" s="3">
        <f t="shared" si="4"/>
        <v>1.17</v>
      </c>
      <c r="V7" s="3">
        <f t="shared" si="4"/>
        <v>1.17</v>
      </c>
      <c r="W7" s="3">
        <f t="shared" si="4"/>
        <v>1.17</v>
      </c>
      <c r="X7" s="3">
        <f t="shared" si="4"/>
        <v>1.17</v>
      </c>
      <c r="Y7" s="3">
        <f t="shared" si="4"/>
        <v>1.17</v>
      </c>
      <c r="Z7" s="3">
        <f t="shared" si="4"/>
        <v>1.17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Z8" si="5">IFERROR(INDEX(I51:I500,MATCH($C$8,$C$51:$C$500,0)),"")</f>
        <v>-8000000000</v>
      </c>
      <c r="J8" s="2">
        <f t="shared" si="5"/>
        <v>-112000000000</v>
      </c>
      <c r="K8" s="2">
        <f t="shared" si="5"/>
        <v>-39000000000</v>
      </c>
      <c r="L8" s="2">
        <f t="shared" si="5"/>
        <v>-19000000000</v>
      </c>
      <c r="M8" s="2">
        <f t="shared" si="5"/>
        <v>-38000000000</v>
      </c>
      <c r="N8" s="2">
        <f t="shared" si="5"/>
        <v>-28000000000</v>
      </c>
      <c r="O8" s="2">
        <f t="shared" si="5"/>
        <v>-67000000000</v>
      </c>
      <c r="P8" s="2">
        <f t="shared" si="5"/>
        <v>-44000000000</v>
      </c>
      <c r="Q8" s="2">
        <f t="shared" si="5"/>
        <v>-62000000000</v>
      </c>
      <c r="R8" s="2">
        <f t="shared" si="5"/>
        <v>-40000000000</v>
      </c>
      <c r="S8" s="2">
        <f t="shared" si="5"/>
        <v>-353000000000</v>
      </c>
      <c r="T8" s="2">
        <f t="shared" si="5"/>
        <v>-106000000000</v>
      </c>
      <c r="U8" s="2">
        <f t="shared" si="5"/>
        <v>-72000000000</v>
      </c>
      <c r="V8" s="2">
        <f t="shared" si="5"/>
        <v>-96000000000</v>
      </c>
      <c r="W8" s="2">
        <f t="shared" si="5"/>
        <v>-121000000000</v>
      </c>
      <c r="X8" s="2">
        <f t="shared" si="5"/>
        <v>-100000000000</v>
      </c>
      <c r="Y8" s="2">
        <f t="shared" si="5"/>
        <v>-82000000000</v>
      </c>
      <c r="Z8" s="2">
        <f t="shared" si="5"/>
        <v>-6000000000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0.66</v>
      </c>
      <c r="E9" s="3">
        <f>IFERROR(INDEX(E51:E500,MATCH("Free cash flow per share (Quarter)",$C$51:$C$500,0)),"")</f>
        <v>-1.78</v>
      </c>
      <c r="H9" s="3">
        <f>IFERROR(INDEX(D9:G9,COUNT(D9:G9)),"")</f>
        <v>-1.78</v>
      </c>
      <c r="I9" s="3">
        <f t="shared" ref="I9:Z9" si="6">IFERROR(INDEX(I51:I500,MATCH($C$9,$C$51:$C$500,0)),"")</f>
        <v>-7.22</v>
      </c>
      <c r="J9" s="3">
        <f t="shared" si="6"/>
        <v>-95.59</v>
      </c>
      <c r="K9" s="3">
        <f t="shared" si="6"/>
        <v>-32.9</v>
      </c>
      <c r="L9" s="3">
        <f t="shared" si="6"/>
        <v>-16.510000000000002</v>
      </c>
      <c r="M9" s="3">
        <f t="shared" si="6"/>
        <v>-32.19</v>
      </c>
      <c r="N9" s="3">
        <f t="shared" si="6"/>
        <v>-24.21</v>
      </c>
      <c r="O9" s="3">
        <f t="shared" si="6"/>
        <v>-57.2</v>
      </c>
      <c r="P9" s="3">
        <f t="shared" si="6"/>
        <v>-38.020000000000003</v>
      </c>
      <c r="Q9" s="3">
        <f t="shared" si="6"/>
        <v>-52.59</v>
      </c>
      <c r="R9" s="3">
        <f t="shared" si="6"/>
        <v>-34.4</v>
      </c>
      <c r="S9" s="3">
        <f t="shared" si="6"/>
        <v>-301.27999999999997</v>
      </c>
      <c r="T9" s="3">
        <f t="shared" si="6"/>
        <v>-90.37</v>
      </c>
      <c r="U9" s="3">
        <f t="shared" si="6"/>
        <v>-61.42</v>
      </c>
      <c r="V9" s="3">
        <f t="shared" si="6"/>
        <v>-81.81</v>
      </c>
      <c r="W9" s="3">
        <f t="shared" si="6"/>
        <v>-103.1</v>
      </c>
      <c r="X9" s="3">
        <f t="shared" si="6"/>
        <v>-85.53</v>
      </c>
      <c r="Y9" s="3">
        <f t="shared" si="6"/>
        <v>-70.06</v>
      </c>
      <c r="Z9" s="3">
        <f t="shared" si="6"/>
        <v>-4.96</v>
      </c>
    </row>
    <row r="10" spans="1:26" ht="15.5" x14ac:dyDescent="0.35">
      <c r="C10" t="s">
        <v>18</v>
      </c>
      <c r="D10" s="3">
        <f ca="1">IFERROR(IF(D9=0,"",D2/D9),"")</f>
        <v>442.42424242424238</v>
      </c>
      <c r="E10" s="3">
        <f ca="1">IFERROR(IF(E9=0,"",E2/E9),"")</f>
        <v>-122.47191011235955</v>
      </c>
      <c r="I10" s="3">
        <f t="shared" ref="I10:Z10" ca="1" si="7">IFERROR(IF(I9=0,"",I2/I9),"")</f>
        <v>-48.476454293628812</v>
      </c>
      <c r="J10" s="3">
        <f t="shared" ca="1" si="7"/>
        <v>-2.6571817135683649</v>
      </c>
      <c r="K10" s="3">
        <f t="shared" ca="1" si="7"/>
        <v>-7.1124620060790278</v>
      </c>
      <c r="L10" s="3">
        <f t="shared" ca="1" si="7"/>
        <v>-16.596002422774074</v>
      </c>
      <c r="M10" s="3">
        <f t="shared" ca="1" si="7"/>
        <v>-8.511960236098167</v>
      </c>
      <c r="N10" s="3">
        <f t="shared" ca="1" si="7"/>
        <v>-3.5109458901280459</v>
      </c>
      <c r="O10" s="3">
        <f t="shared" ca="1" si="7"/>
        <v>-1.7832167832167831</v>
      </c>
      <c r="P10" s="3">
        <f t="shared" ca="1" si="7"/>
        <v>-2.8143082588111517</v>
      </c>
      <c r="Q10" s="3">
        <f t="shared" ca="1" si="7"/>
        <v>-2.4719528427457691</v>
      </c>
      <c r="R10" s="3">
        <f t="shared" ca="1" si="7"/>
        <v>-6.7441860465116283</v>
      </c>
      <c r="S10" s="3">
        <f t="shared" ca="1" si="7"/>
        <v>-0.59745087626128524</v>
      </c>
      <c r="T10" s="3">
        <f t="shared" ca="1" si="7"/>
        <v>-6.6393714728339051</v>
      </c>
      <c r="U10" s="3">
        <f t="shared" ca="1" si="7"/>
        <v>-7.8150439596222725</v>
      </c>
      <c r="V10" s="3">
        <f t="shared" ca="1" si="7"/>
        <v>-3.3614472558366946</v>
      </c>
      <c r="W10" s="3">
        <f t="shared" ca="1" si="7"/>
        <v>-1.9883608147429681</v>
      </c>
      <c r="X10" s="3">
        <f t="shared" ca="1" si="7"/>
        <v>-2.864491991114229</v>
      </c>
      <c r="Y10" s="3">
        <f t="shared" ca="1" si="7"/>
        <v>-2.0411076220382527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73356000000</v>
      </c>
      <c r="E11" s="2">
        <f>IFERROR(INDEX(E51:E500,MATCH($C$11,$C$51:$C$500,0)),"")</f>
        <v>69154000000</v>
      </c>
      <c r="H11" s="2">
        <f>IFERROR(INDEX(D11:G11,COUNT(D11:G11)),"")</f>
        <v>69154000000</v>
      </c>
      <c r="I11" s="2">
        <f t="shared" ref="I11:Z11" si="8">IFERROR(INDEX(I51:I500,MATCH($C$11,$C$51:$C$500,0)),"")</f>
        <v>71204000000</v>
      </c>
      <c r="J11" s="2">
        <f t="shared" si="8"/>
        <v>385375000000</v>
      </c>
      <c r="K11" s="2">
        <f t="shared" si="8"/>
        <v>151001000000</v>
      </c>
      <c r="L11" s="2">
        <f t="shared" si="8"/>
        <v>64800000000</v>
      </c>
      <c r="M11" s="2">
        <f t="shared" si="8"/>
        <v>254144000000</v>
      </c>
      <c r="N11" s="2">
        <f t="shared" si="8"/>
        <v>18218000000</v>
      </c>
      <c r="O11" s="2">
        <f t="shared" si="8"/>
        <v>31925000000</v>
      </c>
      <c r="P11" s="2">
        <f t="shared" si="8"/>
        <v>20806000000</v>
      </c>
      <c r="Q11" s="2">
        <f t="shared" si="8"/>
        <v>22489000000</v>
      </c>
      <c r="R11" s="2">
        <f t="shared" si="8"/>
        <v>47520000000</v>
      </c>
      <c r="S11" s="2">
        <f t="shared" si="8"/>
        <v>180836000000</v>
      </c>
      <c r="T11" s="2">
        <f t="shared" si="8"/>
        <v>539085000000</v>
      </c>
      <c r="U11" s="2">
        <f t="shared" si="8"/>
        <v>101762000000</v>
      </c>
      <c r="V11" s="2">
        <f t="shared" si="8"/>
        <v>174844000000</v>
      </c>
      <c r="W11" s="2">
        <f t="shared" si="8"/>
        <v>96938000000</v>
      </c>
      <c r="X11" s="2">
        <f t="shared" si="8"/>
        <v>57928000000</v>
      </c>
      <c r="Y11" s="2">
        <f t="shared" si="8"/>
        <v>28390000000</v>
      </c>
      <c r="Z11" s="2">
        <f t="shared" si="8"/>
        <v>24956000000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-60000000000</v>
      </c>
      <c r="E12" s="2">
        <f>IFERROR(INDEX(E51:E500,MATCH("Net Debt (Quarter)",$C$51:$C$500,0)),"")</f>
        <v>-52000000000</v>
      </c>
      <c r="H12" s="2">
        <f>IFERROR(INDEX(D12:G12,COUNT(D12:G12)),"")</f>
        <v>-52000000000</v>
      </c>
      <c r="I12" s="2">
        <f t="shared" ref="I12:Z12" si="9">IFERROR(INDEX(I51:I500,MATCH($C$12,$C$51:$C$500,0)),"")</f>
        <v>-54000000000</v>
      </c>
      <c r="J12" s="2">
        <f t="shared" si="9"/>
        <v>-377000000000</v>
      </c>
      <c r="K12" s="2">
        <f t="shared" si="9"/>
        <v>-148000000000</v>
      </c>
      <c r="L12" s="2">
        <f t="shared" si="9"/>
        <v>-63000000000</v>
      </c>
      <c r="M12" s="2">
        <f t="shared" si="9"/>
        <v>-248000000000</v>
      </c>
      <c r="N12" s="2">
        <f t="shared" si="9"/>
        <v>166000000000</v>
      </c>
      <c r="O12" s="2">
        <f t="shared" si="9"/>
        <v>161000000000</v>
      </c>
      <c r="P12" s="2">
        <f t="shared" si="9"/>
        <v>197000000000</v>
      </c>
      <c r="Q12" s="2">
        <f t="shared" si="9"/>
        <v>211000000000</v>
      </c>
      <c r="R12" s="2">
        <f t="shared" si="9"/>
        <v>207000000000</v>
      </c>
      <c r="S12" s="2">
        <f t="shared" si="9"/>
        <v>91000000000</v>
      </c>
      <c r="T12" s="2">
        <f t="shared" si="9"/>
        <v>-532000000000</v>
      </c>
      <c r="U12" s="2">
        <f t="shared" si="9"/>
        <v>-93000000000</v>
      </c>
      <c r="V12" s="2">
        <f t="shared" si="9"/>
        <v>-168000000000</v>
      </c>
      <c r="W12" s="2">
        <f t="shared" si="9"/>
        <v>-95000000000</v>
      </c>
      <c r="X12" s="2">
        <f t="shared" si="9"/>
        <v>-53000000000</v>
      </c>
      <c r="Y12" s="2">
        <f t="shared" si="9"/>
        <v>-20000000000</v>
      </c>
      <c r="Z12" s="2">
        <f t="shared" si="9"/>
        <v>-17000000000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13000000000</v>
      </c>
      <c r="E13" s="2">
        <f>IFERROR(INDEX(E51:E500,MATCH("Total Debt (Quarter)",$C$51:$C$500,0)),"")</f>
        <v>17000000000</v>
      </c>
      <c r="H13" s="2">
        <f>IFERROR(INDEX(D13:G13,COUNT(D13:G13)),"")</f>
        <v>17000000000</v>
      </c>
      <c r="I13" s="2">
        <f t="shared" ref="I13:Z13" si="10">IFERROR(INDEX(I51:I500,MATCH($C$13,$C$51:$C$500,0)),"")</f>
        <v>17000000000</v>
      </c>
      <c r="J13" s="2">
        <f t="shared" si="10"/>
        <v>8000000000</v>
      </c>
      <c r="K13" s="2">
        <f t="shared" si="10"/>
        <v>3000000000</v>
      </c>
      <c r="L13" s="2">
        <f t="shared" si="10"/>
        <v>2000000000</v>
      </c>
      <c r="M13" s="2">
        <f t="shared" si="10"/>
        <v>6000000000</v>
      </c>
      <c r="N13" s="2">
        <f t="shared" si="10"/>
        <v>185000000000</v>
      </c>
      <c r="O13" s="2">
        <f t="shared" si="10"/>
        <v>193000000000</v>
      </c>
      <c r="P13" s="2">
        <f t="shared" si="10"/>
        <v>218000000000</v>
      </c>
      <c r="Q13" s="2">
        <f t="shared" si="10"/>
        <v>233000000000</v>
      </c>
      <c r="R13" s="2">
        <f t="shared" si="10"/>
        <v>255000000000</v>
      </c>
      <c r="S13" s="2">
        <f t="shared" si="10"/>
        <v>272000000000</v>
      </c>
      <c r="T13" s="2">
        <f t="shared" si="10"/>
        <v>7000000000</v>
      </c>
      <c r="U13" s="2">
        <f t="shared" si="10"/>
        <v>9000000000</v>
      </c>
      <c r="V13" s="2">
        <f t="shared" si="10"/>
        <v>7000000000</v>
      </c>
      <c r="W13" s="2">
        <f t="shared" si="10"/>
        <v>2000000000</v>
      </c>
      <c r="X13" s="2">
        <f t="shared" si="10"/>
        <v>5000000000</v>
      </c>
      <c r="Y13" s="2">
        <f t="shared" si="10"/>
        <v>8000000000</v>
      </c>
      <c r="Z13" s="2">
        <f t="shared" si="10"/>
        <v>8000000000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-12623000000</v>
      </c>
      <c r="N14" s="2">
        <f t="shared" si="11"/>
        <v>-17984000000</v>
      </c>
      <c r="O14" s="2">
        <f t="shared" si="11"/>
        <v>-24529000000</v>
      </c>
      <c r="P14" s="2">
        <f t="shared" si="11"/>
        <v>-25675000000</v>
      </c>
      <c r="Q14" s="2">
        <f t="shared" si="11"/>
        <v>-29520000000</v>
      </c>
      <c r="R14" s="2">
        <f t="shared" si="11"/>
        <v>-32650000000</v>
      </c>
      <c r="S14" s="2">
        <f t="shared" si="11"/>
        <v>-23391000000</v>
      </c>
      <c r="T14" s="2">
        <f t="shared" si="11"/>
        <v>-510000000</v>
      </c>
      <c r="U14" s="2">
        <f t="shared" si="11"/>
        <v>-281000000</v>
      </c>
      <c r="V14" s="2">
        <f t="shared" si="11"/>
        <v>-153000000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-352000000</v>
      </c>
      <c r="E15" s="2">
        <f>IFERROR(INDEX(E51:E500,MATCH($C$15,$C$51:$C$500,0)),"")</f>
        <v>-250000000</v>
      </c>
      <c r="H15" s="2">
        <f>IFERROR(SUM(D15:G15)*(4/MAX(1,COUNT(D15:G15))),"")</f>
        <v>-1204000000</v>
      </c>
      <c r="I15" s="2">
        <f t="shared" ref="I15:Z15" si="12">IFERROR(INDEX(I51:I500,MATCH($C$15,$C$51:$C$500,0)),"")</f>
        <v>-1791000000</v>
      </c>
      <c r="J15" s="2">
        <f t="shared" si="12"/>
        <v>-2011000000</v>
      </c>
      <c r="K15" s="2">
        <f t="shared" si="12"/>
        <v>-19231000000</v>
      </c>
      <c r="L15" s="2">
        <f t="shared" si="12"/>
        <v>-5012000000</v>
      </c>
      <c r="M15" s="2">
        <f t="shared" si="12"/>
        <v>-2437000000</v>
      </c>
      <c r="N15" s="2">
        <f t="shared" si="12"/>
        <v>-1154000000</v>
      </c>
      <c r="O15" s="2">
        <f t="shared" si="12"/>
        <v>-4696000000</v>
      </c>
      <c r="P15" s="2">
        <f t="shared" si="12"/>
        <v>-1488000000</v>
      </c>
      <c r="Q15" s="2">
        <f t="shared" si="12"/>
        <v>-1347000000</v>
      </c>
      <c r="R15" s="2">
        <f t="shared" si="12"/>
        <v>-7425000000</v>
      </c>
      <c r="S15" s="2">
        <f t="shared" si="12"/>
        <v>-4585000000</v>
      </c>
      <c r="T15" s="2">
        <f t="shared" si="12"/>
        <v>-16537000000</v>
      </c>
      <c r="U15" s="2">
        <f t="shared" si="12"/>
        <v>-11602000000</v>
      </c>
      <c r="V15" s="2">
        <f t="shared" si="12"/>
        <v>3407000000</v>
      </c>
      <c r="W15" s="2">
        <f t="shared" si="12"/>
        <v>-24249000000</v>
      </c>
      <c r="X15" s="2">
        <f t="shared" si="12"/>
        <v>-38888000000</v>
      </c>
      <c r="Y15" s="2">
        <f t="shared" si="12"/>
        <v>3236000000</v>
      </c>
      <c r="Z15" s="2">
        <f t="shared" si="12"/>
        <v>0</v>
      </c>
    </row>
    <row r="16" spans="1:26" ht="15.5" x14ac:dyDescent="0.35">
      <c r="C16" t="s">
        <v>29</v>
      </c>
      <c r="D16" s="2">
        <f>IFERROR(INDEX(D51:D500,MATCH($C$16,$C$51:$C$500,0)),"")</f>
        <v>-98400000000</v>
      </c>
      <c r="E16" s="2">
        <f>IFERROR(INDEX(E51:E500,MATCH($C$16,$C$51:$C$500,0)),"")</f>
        <v>-4388000000</v>
      </c>
      <c r="H16" s="2">
        <f>IFERROR(SUM(D16:G16)*(4/MAX(1,COUNT(D16:G16))),"")</f>
        <v>-205576000000</v>
      </c>
      <c r="I16" s="2">
        <f t="shared" ref="I16:Z16" si="13">IFERROR(INDEX(I51:I500,MATCH($C$16,$C$51:$C$500,0)),"")</f>
        <v>857176000000</v>
      </c>
      <c r="J16" s="2">
        <f t="shared" si="13"/>
        <v>42787000000</v>
      </c>
      <c r="K16" s="2">
        <f t="shared" si="13"/>
        <v>337387000000</v>
      </c>
      <c r="L16" s="2">
        <f t="shared" si="13"/>
        <v>43685000000</v>
      </c>
      <c r="M16" s="2">
        <f t="shared" si="13"/>
        <v>250699000000</v>
      </c>
      <c r="N16" s="2">
        <f t="shared" si="13"/>
        <v>-19963000000</v>
      </c>
      <c r="O16" s="2">
        <f t="shared" si="13"/>
        <v>-14756000000</v>
      </c>
      <c r="P16" s="2">
        <f t="shared" si="13"/>
        <v>-60457000000</v>
      </c>
      <c r="Q16" s="2">
        <f t="shared" si="13"/>
        <v>-343376000000</v>
      </c>
      <c r="R16" s="2">
        <f t="shared" si="13"/>
        <v>-205599000000</v>
      </c>
      <c r="S16" s="2">
        <f t="shared" si="13"/>
        <v>-302498000000</v>
      </c>
      <c r="T16" s="2">
        <f t="shared" si="13"/>
        <v>543848000000</v>
      </c>
      <c r="U16" s="2">
        <f t="shared" si="13"/>
        <v>291111000000</v>
      </c>
      <c r="V16" s="2">
        <f t="shared" si="13"/>
        <v>288597000000</v>
      </c>
      <c r="W16" s="2">
        <f t="shared" si="13"/>
        <v>-180702000000</v>
      </c>
      <c r="X16" s="2">
        <f t="shared" si="13"/>
        <v>365160000000</v>
      </c>
      <c r="Y16" s="2">
        <f t="shared" si="13"/>
        <v>-131249000000</v>
      </c>
      <c r="Z16" s="2">
        <f t="shared" si="13"/>
        <v>12378000000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341640000000</v>
      </c>
      <c r="E20" s="2">
        <f ca="1">IFERROR(E21*E2,"")</f>
        <v>255060000000</v>
      </c>
      <c r="H20" s="2">
        <f t="shared" ref="H20:Z20" ca="1" si="14">IFERROR(H21*H2,"")</f>
        <v>255060000000</v>
      </c>
      <c r="I20" s="2">
        <f t="shared" ca="1" si="14"/>
        <v>409500000000</v>
      </c>
      <c r="J20" s="2">
        <f t="shared" ca="1" si="14"/>
        <v>297180000000</v>
      </c>
      <c r="K20" s="2">
        <f t="shared" ca="1" si="14"/>
        <v>273780000000</v>
      </c>
      <c r="L20" s="2">
        <f t="shared" ca="1" si="14"/>
        <v>320580000000</v>
      </c>
      <c r="M20" s="2">
        <f t="shared" ca="1" si="14"/>
        <v>320580000000</v>
      </c>
      <c r="N20" s="2">
        <f t="shared" ca="1" si="14"/>
        <v>99450000000</v>
      </c>
      <c r="O20" s="2">
        <f t="shared" ca="1" si="14"/>
        <v>119340000000</v>
      </c>
      <c r="P20" s="2">
        <f t="shared" ca="1" si="14"/>
        <v>125190000000</v>
      </c>
      <c r="Q20" s="2">
        <f t="shared" ca="1" si="14"/>
        <v>152100000000</v>
      </c>
      <c r="R20" s="2">
        <f t="shared" ca="1" si="14"/>
        <v>271440000000</v>
      </c>
      <c r="S20" s="2">
        <f t="shared" ca="1" si="14"/>
        <v>210600000000</v>
      </c>
      <c r="T20" s="2">
        <f t="shared" ca="1" si="14"/>
        <v>702000000000</v>
      </c>
      <c r="U20" s="2">
        <f t="shared" ca="1" si="14"/>
        <v>561600000000</v>
      </c>
      <c r="V20" s="2">
        <f t="shared" ca="1" si="14"/>
        <v>321750000000</v>
      </c>
      <c r="W20" s="2">
        <f t="shared" ca="1" si="14"/>
        <v>239850000000</v>
      </c>
      <c r="X20" s="2">
        <f t="shared" ca="1" si="14"/>
        <v>286650000000</v>
      </c>
      <c r="Y20" s="2">
        <f t="shared" ca="1" si="14"/>
        <v>167310000000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1170000000</v>
      </c>
      <c r="E21" s="2">
        <f>IFERROR(INDEX(E51:E500,MATCH($C$7,$C$51:$C$500,0)),"")</f>
        <v>1170000000</v>
      </c>
      <c r="H21" s="2">
        <f>IFERROR(INDEX(D21:G21,COUNT(D21:G21)),"")</f>
        <v>1170000000</v>
      </c>
      <c r="I21" s="2">
        <f t="shared" ref="I21:Z21" si="15">IFERROR(INDEX(I51:I500,MATCH($C$7,$C$51:$C$500,0)),"")</f>
        <v>1170000000</v>
      </c>
      <c r="J21" s="2">
        <f t="shared" si="15"/>
        <v>1170000000</v>
      </c>
      <c r="K21" s="2">
        <f t="shared" si="15"/>
        <v>1170000000</v>
      </c>
      <c r="L21" s="2">
        <f t="shared" si="15"/>
        <v>1170000000</v>
      </c>
      <c r="M21" s="2">
        <f t="shared" si="15"/>
        <v>1170000000</v>
      </c>
      <c r="N21" s="2">
        <f t="shared" si="15"/>
        <v>1170000000</v>
      </c>
      <c r="O21" s="2">
        <f t="shared" si="15"/>
        <v>1170000000</v>
      </c>
      <c r="P21" s="2">
        <f t="shared" si="15"/>
        <v>1170000000</v>
      </c>
      <c r="Q21" s="2">
        <f t="shared" si="15"/>
        <v>1170000000</v>
      </c>
      <c r="R21" s="2">
        <f t="shared" si="15"/>
        <v>1170000000</v>
      </c>
      <c r="S21" s="2">
        <f t="shared" si="15"/>
        <v>1170000000</v>
      </c>
      <c r="T21" s="2">
        <f t="shared" si="15"/>
        <v>1170000000</v>
      </c>
      <c r="U21" s="2">
        <f t="shared" si="15"/>
        <v>1170000000</v>
      </c>
      <c r="V21" s="2">
        <f t="shared" si="15"/>
        <v>1170000000</v>
      </c>
      <c r="W21" s="2">
        <f t="shared" si="15"/>
        <v>1170000000</v>
      </c>
      <c r="X21" s="2">
        <f t="shared" si="15"/>
        <v>1170000000</v>
      </c>
      <c r="Y21" s="2">
        <f t="shared" si="15"/>
        <v>1170000000</v>
      </c>
      <c r="Z21" s="2">
        <f t="shared" si="15"/>
        <v>1170000000</v>
      </c>
    </row>
    <row r="23" spans="1:26" ht="15.5" x14ac:dyDescent="0.35">
      <c r="B23" t="s">
        <v>54</v>
      </c>
      <c r="C23" t="s">
        <v>55</v>
      </c>
      <c r="D23" s="3">
        <f>IFERROR(D5/D6*100,"")</f>
        <v>-8.3679616318066774</v>
      </c>
      <c r="E23" s="3">
        <f>IFERROR(E5/E6*100,"")</f>
        <v>-59.417167273238448</v>
      </c>
      <c r="H23" s="3">
        <f t="shared" ref="H23:Z23" si="16">IFERROR(H5/H6*100,"")</f>
        <v>-134.27794261255431</v>
      </c>
      <c r="I23" s="3">
        <f t="shared" si="16"/>
        <v>41.260426128010067</v>
      </c>
      <c r="J23" s="3">
        <f t="shared" si="16"/>
        <v>7.7527247155416381</v>
      </c>
      <c r="K23" s="3">
        <f t="shared" si="16"/>
        <v>31.23109651359071</v>
      </c>
      <c r="L23" s="3">
        <f t="shared" si="16"/>
        <v>13.452050924213834</v>
      </c>
      <c r="M23" s="3">
        <f t="shared" si="16"/>
        <v>23.14346785545716</v>
      </c>
      <c r="N23" s="3">
        <f t="shared" si="16"/>
        <v>-7.8153512349461565</v>
      </c>
      <c r="O23" s="3">
        <f t="shared" si="16"/>
        <v>-7.4383982348755167</v>
      </c>
      <c r="P23" s="3">
        <f t="shared" si="16"/>
        <v>-32.243891623958014</v>
      </c>
      <c r="Q23" s="3">
        <f t="shared" si="16"/>
        <v>-33.182047478411079</v>
      </c>
      <c r="R23" s="3">
        <f t="shared" si="16"/>
        <v>-17.995131074355644</v>
      </c>
      <c r="S23" s="3">
        <f t="shared" si="16"/>
        <v>-13.932922473162321</v>
      </c>
      <c r="T23" s="3">
        <f t="shared" si="16"/>
        <v>25.250106643927104</v>
      </c>
      <c r="U23" s="3">
        <f t="shared" si="16"/>
        <v>15.86212909900549</v>
      </c>
      <c r="V23" s="3">
        <f t="shared" si="16"/>
        <v>28.606684248636512</v>
      </c>
      <c r="W23" s="3">
        <f t="shared" si="16"/>
        <v>-18.677421876163113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-0.10919785108609403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-7.415207210449859E-3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-84.37</v>
      </c>
      <c r="E25" s="3">
        <f>IFERROR(INDEX(E51:E500,MATCH($A$25,$C$51:$C$500,0)),"")</f>
        <v>-3.96</v>
      </c>
      <c r="H25" s="3">
        <f>IFERROR(INDEX(D25:G25,COUNT(D25:G25)),"")</f>
        <v>-3.96</v>
      </c>
      <c r="I25" s="3">
        <f t="shared" ref="I25:Z25" si="18">IFERROR(INDEX(I51:I500,MATCH($C$25,$C$51:$C$500,0)),"")</f>
        <v>730.83</v>
      </c>
      <c r="J25" s="3">
        <f t="shared" si="18"/>
        <v>34.840000000000003</v>
      </c>
      <c r="K25" s="3">
        <f t="shared" si="18"/>
        <v>271.83</v>
      </c>
      <c r="L25" s="3">
        <f t="shared" si="18"/>
        <v>33.04</v>
      </c>
      <c r="M25" s="3">
        <f t="shared" si="18"/>
        <v>212.11</v>
      </c>
      <c r="N25" s="3">
        <f t="shared" si="18"/>
        <v>-18.04</v>
      </c>
      <c r="O25" s="3">
        <f t="shared" si="18"/>
        <v>-19.420000000000002</v>
      </c>
      <c r="P25" s="3">
        <f t="shared" si="18"/>
        <v>-52.92</v>
      </c>
      <c r="Q25" s="3">
        <f t="shared" si="18"/>
        <v>-294.52999999999997</v>
      </c>
      <c r="R25" s="3">
        <f t="shared" si="18"/>
        <v>-182.01</v>
      </c>
      <c r="S25" s="3">
        <f t="shared" si="18"/>
        <v>-262.37</v>
      </c>
      <c r="T25" s="3">
        <f t="shared" si="18"/>
        <v>450.52</v>
      </c>
      <c r="U25" s="3">
        <f t="shared" si="18"/>
        <v>238.81</v>
      </c>
      <c r="V25" s="3">
        <f t="shared" si="18"/>
        <v>249.48</v>
      </c>
      <c r="W25" s="3">
        <f t="shared" si="18"/>
        <v>-175.11</v>
      </c>
      <c r="X25" s="3">
        <f t="shared" si="18"/>
        <v>278.76</v>
      </c>
      <c r="Y25" s="3">
        <f t="shared" si="18"/>
        <v>-109.37</v>
      </c>
      <c r="Z25" s="3">
        <f t="shared" si="18"/>
        <v>10.58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-0.41458415687234729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7.7594059113357261E-3</v>
      </c>
      <c r="S26" s="4" t="str">
        <f t="shared" si="19"/>
        <v/>
      </c>
      <c r="T26" s="4" t="str">
        <f t="shared" si="19"/>
        <v/>
      </c>
      <c r="U26" s="4">
        <f t="shared" si="19"/>
        <v>0.86514829755847278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2.1</v>
      </c>
      <c r="E27" s="3">
        <f>IFERROR(E4/E21,"")</f>
        <v>2.1008547008547009</v>
      </c>
      <c r="H27" s="3">
        <f t="shared" ref="H27:Z27" si="20">IFERROR(H4/H21,"")</f>
        <v>8.4017094017094021</v>
      </c>
      <c r="I27" s="3">
        <f t="shared" si="20"/>
        <v>14.189743589743589</v>
      </c>
      <c r="J27" s="3">
        <f t="shared" si="20"/>
        <v>17.616239316239316</v>
      </c>
      <c r="K27" s="3">
        <f t="shared" si="20"/>
        <v>17.982905982905983</v>
      </c>
      <c r="L27" s="3">
        <f t="shared" si="20"/>
        <v>21.385470085470086</v>
      </c>
      <c r="M27" s="3">
        <f t="shared" si="20"/>
        <v>5.3076923076923075</v>
      </c>
      <c r="N27" s="3">
        <f t="shared" si="20"/>
        <v>12.766666666666667</v>
      </c>
      <c r="O27" s="3">
        <f t="shared" si="20"/>
        <v>54.901709401709404</v>
      </c>
      <c r="P27" s="3">
        <f t="shared" si="20"/>
        <v>71.260683760683762</v>
      </c>
      <c r="Q27" s="3">
        <f t="shared" si="20"/>
        <v>77.511965811965808</v>
      </c>
      <c r="R27" s="3">
        <f t="shared" si="20"/>
        <v>73.641880341880338</v>
      </c>
      <c r="S27" s="3">
        <f t="shared" si="20"/>
        <v>83.811111111111117</v>
      </c>
      <c r="T27" s="3">
        <f t="shared" si="20"/>
        <v>80.067521367521366</v>
      </c>
      <c r="U27" s="3">
        <f t="shared" si="20"/>
        <v>80.803418803418808</v>
      </c>
      <c r="V27" s="3">
        <f t="shared" si="20"/>
        <v>79.435897435897431</v>
      </c>
      <c r="W27" s="3">
        <f t="shared" si="20"/>
        <v>85.694017094017099</v>
      </c>
      <c r="X27" s="3">
        <f t="shared" si="20"/>
        <v>61.882051282051279</v>
      </c>
      <c r="Y27" s="3">
        <f t="shared" si="20"/>
        <v>69.344444444444449</v>
      </c>
      <c r="Z27" s="3">
        <f t="shared" si="20"/>
        <v>26.807692307692307</v>
      </c>
    </row>
    <row r="28" spans="1:26" ht="15.5" x14ac:dyDescent="0.35">
      <c r="C28" t="s">
        <v>61</v>
      </c>
      <c r="D28" s="4">
        <f>IFERROR(_xlfn.RRI(5,I27,D27),"")</f>
        <v>-0.31758439503554625</v>
      </c>
      <c r="E28" s="4">
        <f>IFERROR(_xlfn.RRI(5,J27,E27),"")</f>
        <v>-0.34642329722679477</v>
      </c>
      <c r="H28" s="4">
        <f t="shared" ref="H28:Z28" si="21">IFERROR(_xlfn.RRI(5,M27,H27),"")</f>
        <v>9.6206526808325865E-2</v>
      </c>
      <c r="I28" s="4">
        <f t="shared" si="21"/>
        <v>2.136131777073591E-2</v>
      </c>
      <c r="J28" s="4">
        <f t="shared" si="21"/>
        <v>-0.20335384022523062</v>
      </c>
      <c r="K28" s="4">
        <f t="shared" si="21"/>
        <v>-0.24071996971486798</v>
      </c>
      <c r="L28" s="4">
        <f t="shared" si="21"/>
        <v>-0.22705247666078343</v>
      </c>
      <c r="M28" s="4">
        <f t="shared" si="21"/>
        <v>-0.40904260191325814</v>
      </c>
      <c r="N28" s="4">
        <f t="shared" si="21"/>
        <v>-0.31363491325480486</v>
      </c>
      <c r="O28" s="4">
        <f t="shared" si="21"/>
        <v>-7.2687964538235783E-2</v>
      </c>
      <c r="P28" s="4">
        <f t="shared" si="21"/>
        <v>-2.4821652525816917E-2</v>
      </c>
      <c r="Q28" s="4">
        <f t="shared" si="21"/>
        <v>-4.8916074956210087E-3</v>
      </c>
      <c r="R28" s="4">
        <f t="shared" si="21"/>
        <v>-2.9858967899487832E-2</v>
      </c>
      <c r="S28" s="4">
        <f t="shared" si="21"/>
        <v>6.2545115968241305E-2</v>
      </c>
      <c r="T28" s="4">
        <f t="shared" si="21"/>
        <v>2.9174322614940351E-2</v>
      </c>
      <c r="U28" s="4">
        <f t="shared" si="21"/>
        <v>0.24690699480800826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-1.0054184967776365</v>
      </c>
      <c r="I29" s="4">
        <f t="shared" si="22"/>
        <v>19.976750861079218</v>
      </c>
      <c r="J29" s="4">
        <f t="shared" si="22"/>
        <v>-0.87183165949306551</v>
      </c>
      <c r="K29" s="4">
        <f t="shared" si="22"/>
        <v>7.2273002421307506</v>
      </c>
      <c r="L29" s="4">
        <f t="shared" si="22"/>
        <v>-0.84423176653623122</v>
      </c>
      <c r="M29" s="4">
        <f t="shared" si="22"/>
        <v>-12.757760532150776</v>
      </c>
      <c r="N29" s="4">
        <f t="shared" si="22"/>
        <v>-7.1060762100927002E-2</v>
      </c>
      <c r="O29" s="4">
        <f t="shared" si="22"/>
        <v>-0.63303099017384734</v>
      </c>
      <c r="P29" s="4">
        <f t="shared" si="22"/>
        <v>-0.82032390588395065</v>
      </c>
      <c r="Q29" s="4">
        <f t="shared" si="22"/>
        <v>0.6182077907807263</v>
      </c>
      <c r="R29" s="4">
        <f t="shared" si="22"/>
        <v>-0.30628501734192176</v>
      </c>
      <c r="S29" s="4">
        <f t="shared" si="22"/>
        <v>-1.5823714818432035</v>
      </c>
      <c r="T29" s="4">
        <f t="shared" si="22"/>
        <v>0.88652066496377868</v>
      </c>
      <c r="U29" s="4">
        <f t="shared" si="22"/>
        <v>-4.2768959435626051E-2</v>
      </c>
      <c r="V29" s="4">
        <f t="shared" si="22"/>
        <v>-2.424704471475073</v>
      </c>
      <c r="W29" s="4">
        <f t="shared" si="22"/>
        <v>-1.628174773999139</v>
      </c>
      <c r="X29" s="4">
        <f t="shared" si="22"/>
        <v>-3.5487793727713264</v>
      </c>
      <c r="Y29" s="4">
        <f t="shared" si="22"/>
        <v>-11.337429111531192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-0.40790266232983974</v>
      </c>
      <c r="I30" s="4">
        <f t="shared" si="23"/>
        <v>-0.19450778710397362</v>
      </c>
      <c r="J30" s="4">
        <f t="shared" si="23"/>
        <v>-2.0389733840304208E-2</v>
      </c>
      <c r="K30" s="4">
        <f t="shared" si="23"/>
        <v>-0.15910635066544104</v>
      </c>
      <c r="L30" s="4">
        <f t="shared" si="23"/>
        <v>3.0291465378421902</v>
      </c>
      <c r="M30" s="4">
        <f t="shared" si="23"/>
        <v>-0.58425386623820053</v>
      </c>
      <c r="N30" s="4">
        <f t="shared" si="23"/>
        <v>-0.76746322098544406</v>
      </c>
      <c r="O30" s="4">
        <f t="shared" si="23"/>
        <v>-0.22956521739130434</v>
      </c>
      <c r="P30" s="4">
        <f t="shared" si="23"/>
        <v>-8.0649251838701447E-2</v>
      </c>
      <c r="Q30" s="4">
        <f t="shared" si="23"/>
        <v>5.2552779099592634E-2</v>
      </c>
      <c r="R30" s="4">
        <f t="shared" si="23"/>
        <v>-0.1213351145738791</v>
      </c>
      <c r="S30" s="4">
        <f t="shared" si="23"/>
        <v>4.6755409430075147E-2</v>
      </c>
      <c r="T30" s="4">
        <f t="shared" si="23"/>
        <v>-9.1072561878570695E-3</v>
      </c>
      <c r="U30" s="4">
        <f t="shared" si="23"/>
        <v>1.7215407789972145E-2</v>
      </c>
      <c r="V30" s="4">
        <f t="shared" si="23"/>
        <v>-7.302866489796743E-2</v>
      </c>
      <c r="W30" s="4">
        <f t="shared" si="23"/>
        <v>0.38479600011049431</v>
      </c>
      <c r="X30" s="4">
        <f t="shared" si="23"/>
        <v>-0.10761342487027484</v>
      </c>
      <c r="Y30" s="4">
        <f t="shared" si="23"/>
        <v>1.5867368085445563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1475.04</v>
      </c>
      <c r="E32" s="3">
        <f>IFERROR(INDEX(E51:E500,MATCH($A$32,$C$51:$C$500,0)),"")</f>
        <v>1598.47</v>
      </c>
      <c r="H32" s="3">
        <f>IFERROR(INDEX(D32:G32,COUNT(D32:G32)),"")</f>
        <v>1598.47</v>
      </c>
      <c r="I32" s="3">
        <f t="shared" ref="I32:Z32" si="24">IFERROR(INDEX(I51:I500,MATCH($C$32,$C$51:$C$500,0)),"")</f>
        <v>2548.23</v>
      </c>
      <c r="J32" s="3">
        <f t="shared" si="24"/>
        <v>1496.82</v>
      </c>
      <c r="K32" s="3">
        <f t="shared" si="24"/>
        <v>1380.77</v>
      </c>
      <c r="L32" s="3">
        <f t="shared" si="24"/>
        <v>949.54</v>
      </c>
      <c r="M32" s="3">
        <f t="shared" si="24"/>
        <v>821.81</v>
      </c>
      <c r="N32" s="3">
        <f t="shared" si="24"/>
        <v>631.62</v>
      </c>
      <c r="O32" s="3">
        <f t="shared" si="24"/>
        <v>677.94</v>
      </c>
      <c r="P32" s="3">
        <f t="shared" si="24"/>
        <v>863.21</v>
      </c>
      <c r="Q32" s="3">
        <f t="shared" si="24"/>
        <v>1141.54</v>
      </c>
      <c r="R32" s="3">
        <f t="shared" si="24"/>
        <v>1520.33</v>
      </c>
      <c r="S32" s="3">
        <f t="shared" si="24"/>
        <v>1793.91</v>
      </c>
      <c r="T32" s="3">
        <f t="shared" si="24"/>
        <v>2044.95</v>
      </c>
      <c r="U32" s="3">
        <f t="shared" si="24"/>
        <v>1528.6</v>
      </c>
      <c r="V32" s="3">
        <f t="shared" si="24"/>
        <v>1286.1300000000001</v>
      </c>
      <c r="W32" s="3">
        <f t="shared" si="24"/>
        <v>918.21</v>
      </c>
      <c r="X32" s="3">
        <f t="shared" si="24"/>
        <v>1089.71</v>
      </c>
      <c r="Y32" s="3">
        <f t="shared" si="24"/>
        <v>740.76</v>
      </c>
      <c r="Z32" s="3">
        <f t="shared" si="24"/>
        <v>840.09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0.15</v>
      </c>
      <c r="E33" s="3">
        <f>IFERROR(INDEX(E51:E500,MATCH($A$33,$C$51:$C$500,0)),"")</f>
        <v>0.18</v>
      </c>
      <c r="H33" s="3">
        <f>IFERROR(INDEX(D33:G33,COUNT(D33:G33)),"")</f>
        <v>0.18</v>
      </c>
      <c r="I33" s="3">
        <f t="shared" ref="I33:Z33" si="25">IFERROR(INDEX(I51:I500,MATCH($C$33,$C$51:$C$500,0)),"")</f>
        <v>0.14000000000000001</v>
      </c>
      <c r="J33" s="3">
        <f t="shared" si="25"/>
        <v>0.17</v>
      </c>
      <c r="K33" s="3">
        <f t="shared" si="25"/>
        <v>0.17</v>
      </c>
      <c r="L33" s="3">
        <f t="shared" si="25"/>
        <v>0.28999999999999998</v>
      </c>
      <c r="M33" s="3">
        <f t="shared" si="25"/>
        <v>0.33</v>
      </c>
      <c r="N33" s="3">
        <f t="shared" si="25"/>
        <v>0.13</v>
      </c>
      <c r="O33" s="3">
        <f t="shared" si="25"/>
        <v>0.15</v>
      </c>
      <c r="P33" s="3">
        <f t="shared" si="25"/>
        <v>0.12</v>
      </c>
      <c r="Q33" s="3">
        <f t="shared" si="25"/>
        <v>0.11</v>
      </c>
      <c r="R33" s="3">
        <f t="shared" si="25"/>
        <v>0.15</v>
      </c>
      <c r="S33" s="3">
        <f t="shared" si="25"/>
        <v>0.1</v>
      </c>
      <c r="T33" s="3">
        <f t="shared" si="25"/>
        <v>0.28999999999999998</v>
      </c>
      <c r="U33" s="3">
        <f t="shared" si="25"/>
        <v>0.31</v>
      </c>
      <c r="V33" s="3">
        <f t="shared" si="25"/>
        <v>0.21</v>
      </c>
      <c r="W33" s="3">
        <f t="shared" si="25"/>
        <v>0.22</v>
      </c>
      <c r="X33" s="3">
        <f t="shared" si="25"/>
        <v>0.22</v>
      </c>
      <c r="Y33" s="3">
        <f t="shared" si="25"/>
        <v>0.18</v>
      </c>
      <c r="Z33" s="3">
        <f t="shared" si="25"/>
        <v>0.14000000000000001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-2.58</v>
      </c>
      <c r="E34" s="3">
        <f>IFERROR(INDEX(E51:E500,MATCH($A$34,$C$51:$C$500,0)),"")</f>
        <v>-72.73</v>
      </c>
      <c r="H34" s="3">
        <f>IFERROR(INDEX(D34:G34,COUNT(D34:G34)),"")</f>
        <v>-72.73</v>
      </c>
      <c r="I34" s="3">
        <f t="shared" ref="I34:Z34" si="26">IFERROR(INDEX(I51:I500,MATCH($C$34,$C$51:$C$500,0)),"")</f>
        <v>0.48</v>
      </c>
      <c r="J34" s="3">
        <f t="shared" si="26"/>
        <v>7.29</v>
      </c>
      <c r="K34" s="3">
        <f t="shared" si="26"/>
        <v>0.86</v>
      </c>
      <c r="L34" s="3">
        <f t="shared" si="26"/>
        <v>8.2899999999999991</v>
      </c>
      <c r="M34" s="3">
        <f t="shared" si="26"/>
        <v>1.29</v>
      </c>
      <c r="N34" s="3">
        <f t="shared" si="26"/>
        <v>-4.71</v>
      </c>
      <c r="O34" s="3">
        <f t="shared" si="26"/>
        <v>-5.25</v>
      </c>
      <c r="P34" s="3">
        <f t="shared" si="26"/>
        <v>-2.02</v>
      </c>
      <c r="Q34" s="3">
        <f t="shared" si="26"/>
        <v>-0.44</v>
      </c>
      <c r="R34" s="3">
        <f t="shared" si="26"/>
        <v>-1.27</v>
      </c>
      <c r="S34" s="3">
        <f t="shared" si="26"/>
        <v>-0.69</v>
      </c>
      <c r="T34" s="3">
        <f t="shared" si="26"/>
        <v>1.33</v>
      </c>
      <c r="U34" s="3">
        <f t="shared" si="26"/>
        <v>2.0099999999999998</v>
      </c>
      <c r="V34" s="3">
        <f t="shared" si="26"/>
        <v>1.1000000000000001</v>
      </c>
      <c r="W34" s="3">
        <f t="shared" si="26"/>
        <v>-1.17</v>
      </c>
      <c r="X34" s="3">
        <f t="shared" si="26"/>
        <v>0.88</v>
      </c>
      <c r="Y34" s="3">
        <f t="shared" si="26"/>
        <v>-1.25</v>
      </c>
      <c r="Z34" s="3">
        <f t="shared" si="26"/>
        <v>10.96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103.85</v>
      </c>
      <c r="E35" s="3">
        <f>IFERROR(INDEX(E51:E500,MATCH($A$35,$C$51:$C$500,0)),"")</f>
        <v>137.13999999999999</v>
      </c>
      <c r="H35" s="3">
        <f>IFERROR(INDEX(D35:G35,COUNT(D35:G35)),"")</f>
        <v>137.13999999999999</v>
      </c>
      <c r="I35" s="3">
        <f t="shared" ref="I35:Z35" si="27">IFERROR(INDEX(I51:I500,MATCH($C$35,$C$51:$C$500,0)),"")</f>
        <v>24.67</v>
      </c>
      <c r="J35" s="3">
        <f t="shared" si="27"/>
        <v>14.42</v>
      </c>
      <c r="K35" s="3">
        <f t="shared" si="27"/>
        <v>13.02</v>
      </c>
      <c r="L35" s="3">
        <f t="shared" si="27"/>
        <v>12.82</v>
      </c>
      <c r="M35" s="3">
        <f t="shared" si="27"/>
        <v>51.64</v>
      </c>
      <c r="N35" s="3">
        <f t="shared" si="27"/>
        <v>6.66</v>
      </c>
      <c r="O35" s="3">
        <f t="shared" si="27"/>
        <v>1.86</v>
      </c>
      <c r="P35" s="3">
        <f t="shared" si="27"/>
        <v>1.5</v>
      </c>
      <c r="Q35" s="3">
        <f t="shared" si="27"/>
        <v>1.68</v>
      </c>
      <c r="R35" s="3">
        <f t="shared" si="27"/>
        <v>3.15</v>
      </c>
      <c r="S35" s="3">
        <f t="shared" si="27"/>
        <v>2.15</v>
      </c>
      <c r="T35" s="3">
        <f t="shared" si="27"/>
        <v>7.5</v>
      </c>
      <c r="U35" s="3">
        <f t="shared" si="27"/>
        <v>5.94</v>
      </c>
      <c r="V35" s="3">
        <f t="shared" si="27"/>
        <v>3.46</v>
      </c>
      <c r="W35" s="3">
        <f t="shared" si="27"/>
        <v>2.39</v>
      </c>
      <c r="X35" s="3">
        <f t="shared" si="27"/>
        <v>3.96</v>
      </c>
      <c r="Y35" s="3">
        <f t="shared" si="27"/>
        <v>1.98</v>
      </c>
      <c r="Z35" s="3">
        <f t="shared" si="27"/>
        <v>4.33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2457000000</v>
      </c>
      <c r="E51" s="5">
        <v>2458000000</v>
      </c>
      <c r="F51" s="5">
        <v>3362000000</v>
      </c>
      <c r="G51" s="5">
        <v>4518000000</v>
      </c>
      <c r="I51" s="5">
        <v>16602000000</v>
      </c>
      <c r="J51" s="5">
        <v>20611000000</v>
      </c>
      <c r="K51" s="5">
        <v>21040000000</v>
      </c>
      <c r="L51" s="5">
        <v>25021000000</v>
      </c>
      <c r="M51" s="5">
        <v>6210000000</v>
      </c>
      <c r="N51" s="5">
        <v>14937000000</v>
      </c>
      <c r="O51" s="5">
        <v>64235000000</v>
      </c>
      <c r="P51" s="5">
        <v>83375000000</v>
      </c>
      <c r="Q51" s="5">
        <v>90689000000</v>
      </c>
      <c r="R51" s="5">
        <v>86161000000</v>
      </c>
      <c r="S51" s="5">
        <v>98059000000</v>
      </c>
      <c r="T51" s="5">
        <v>93679000000</v>
      </c>
      <c r="U51" s="5">
        <v>94540000000</v>
      </c>
      <c r="V51" s="5">
        <v>92940000000</v>
      </c>
      <c r="W51" s="5">
        <v>100262000000</v>
      </c>
      <c r="X51" s="5">
        <v>72402000000</v>
      </c>
      <c r="Y51" s="5">
        <v>81133000000</v>
      </c>
      <c r="Z51" s="5">
        <v>31365000000</v>
      </c>
    </row>
    <row r="52" spans="2:26" ht="15.5" x14ac:dyDescent="0.35">
      <c r="C52" t="s">
        <v>86</v>
      </c>
      <c r="D52" s="5">
        <v>-1887000000</v>
      </c>
      <c r="E52" s="5">
        <v>-1887000000</v>
      </c>
      <c r="F52" s="5">
        <v>-2059000000</v>
      </c>
      <c r="G52" s="5">
        <v>-3855000000</v>
      </c>
      <c r="I52" s="5">
        <v>-13401000000</v>
      </c>
      <c r="J52" s="5">
        <v>-19086000000</v>
      </c>
      <c r="K52" s="5">
        <v>-21510000000</v>
      </c>
      <c r="L52" s="5">
        <v>-29411000000</v>
      </c>
      <c r="M52" s="5">
        <v>-13251000000</v>
      </c>
      <c r="N52" s="5">
        <v>-15775000000</v>
      </c>
      <c r="O52" s="5">
        <v>-34792000000</v>
      </c>
      <c r="P52" s="5">
        <v>-42972000000</v>
      </c>
      <c r="Q52" s="5">
        <v>-42679000000</v>
      </c>
      <c r="R52" s="5">
        <v>-44032000000</v>
      </c>
      <c r="S52" s="5">
        <v>-46796000000</v>
      </c>
      <c r="T52" s="5">
        <v>-51993000000</v>
      </c>
      <c r="U52" s="5">
        <v>-59416000000</v>
      </c>
      <c r="V52" s="5">
        <v>-72942000000</v>
      </c>
      <c r="W52" s="5">
        <v>-87028000000</v>
      </c>
      <c r="X52" s="5">
        <v>-64907000000</v>
      </c>
      <c r="Y52" s="5">
        <v>-72652000000</v>
      </c>
      <c r="Z52" s="5">
        <v>-27138000000</v>
      </c>
    </row>
    <row r="53" spans="2:26" ht="15.5" x14ac:dyDescent="0.35">
      <c r="C53" t="s">
        <v>87</v>
      </c>
      <c r="D53" s="5">
        <v>570000000</v>
      </c>
      <c r="E53" s="5">
        <v>571000000</v>
      </c>
      <c r="F53" s="5">
        <v>1303000000</v>
      </c>
      <c r="G53" s="5">
        <v>663000000</v>
      </c>
      <c r="I53" s="5">
        <v>3201000000</v>
      </c>
      <c r="J53" s="5">
        <v>1525000000</v>
      </c>
      <c r="K53" s="5">
        <v>-470000000</v>
      </c>
      <c r="L53" s="5">
        <v>-4390000000</v>
      </c>
      <c r="M53" s="5">
        <v>-7041000000</v>
      </c>
      <c r="N53" s="5">
        <v>-838000000</v>
      </c>
      <c r="O53" s="5">
        <v>29443000000</v>
      </c>
      <c r="P53" s="5">
        <v>40403000000</v>
      </c>
      <c r="Q53" s="5">
        <v>48010000000</v>
      </c>
      <c r="R53" s="5">
        <v>42129000000</v>
      </c>
      <c r="S53" s="5">
        <v>51263000000</v>
      </c>
      <c r="T53" s="5">
        <v>41686000000</v>
      </c>
      <c r="U53" s="5">
        <v>35124000000</v>
      </c>
      <c r="V53" s="5">
        <v>19998000000</v>
      </c>
      <c r="W53" s="5">
        <v>13234000000</v>
      </c>
      <c r="X53" s="5">
        <v>7495000000</v>
      </c>
      <c r="Y53" s="5">
        <v>8481000000</v>
      </c>
      <c r="Z53" s="5">
        <v>4227000000</v>
      </c>
    </row>
    <row r="54" spans="2:26" ht="15.5" x14ac:dyDescent="0.35">
      <c r="C54" t="s">
        <v>88</v>
      </c>
      <c r="D54" s="5">
        <v>-98970000000</v>
      </c>
      <c r="E54" s="5">
        <v>-4959000000</v>
      </c>
      <c r="F54" s="5">
        <v>-266717000000</v>
      </c>
      <c r="G54" s="5">
        <v>123007000000</v>
      </c>
      <c r="I54" s="5">
        <v>58771000000</v>
      </c>
      <c r="J54" s="5">
        <v>5945000000</v>
      </c>
      <c r="K54" s="5">
        <v>29554000000</v>
      </c>
      <c r="L54" s="5">
        <v>26904000000</v>
      </c>
      <c r="M54" s="5">
        <v>146983000000</v>
      </c>
      <c r="N54" s="5">
        <v>-7470000000</v>
      </c>
      <c r="O54" s="5">
        <v>-22700000000</v>
      </c>
      <c r="P54" s="5">
        <v>-50028000000</v>
      </c>
      <c r="Q54" s="5">
        <v>-59719000000</v>
      </c>
      <c r="R54" s="5">
        <v>-235936000000</v>
      </c>
      <c r="S54" s="5">
        <v>-347645000000</v>
      </c>
      <c r="T54" s="5">
        <v>490989000000</v>
      </c>
      <c r="U54" s="5">
        <v>239749000000</v>
      </c>
      <c r="V54" s="5">
        <v>259001000000</v>
      </c>
      <c r="W54" s="5">
        <v>-125629000000</v>
      </c>
      <c r="X54" s="5">
        <v>-114057000000</v>
      </c>
      <c r="Y54" s="5">
        <v>-145075000000</v>
      </c>
      <c r="Z54" s="5">
        <v>-32582000000</v>
      </c>
    </row>
    <row r="55" spans="2:26" ht="15.5" x14ac:dyDescent="0.35">
      <c r="C55" t="s">
        <v>701</v>
      </c>
      <c r="D55" s="5">
        <v>-4047000000</v>
      </c>
      <c r="E55" s="5">
        <v>-4325000000</v>
      </c>
      <c r="F55" s="5">
        <v>-4214000000</v>
      </c>
      <c r="G55" s="5">
        <v>-13791000000</v>
      </c>
      <c r="I55" s="5">
        <v>-26454000000</v>
      </c>
      <c r="J55" s="5">
        <v>-37564000000</v>
      </c>
      <c r="K55" s="5">
        <v>-22011000000</v>
      </c>
      <c r="L55" s="5">
        <v>-14590000000</v>
      </c>
      <c r="M55" s="5">
        <v>-14550000000</v>
      </c>
      <c r="N55" s="5">
        <v>-15010000000</v>
      </c>
      <c r="O55" s="5">
        <v>-53278000000</v>
      </c>
      <c r="P55" s="5">
        <v>-24698000000</v>
      </c>
      <c r="Q55" s="5">
        <v>-80677000000</v>
      </c>
      <c r="R55" s="5">
        <v>-81005000000</v>
      </c>
      <c r="S55" s="5">
        <v>-128293000000</v>
      </c>
      <c r="T55" s="5">
        <v>-123952000000</v>
      </c>
      <c r="U55" s="5">
        <v>-113493000000</v>
      </c>
      <c r="V55" s="5">
        <v>-114689000000</v>
      </c>
    </row>
    <row r="56" spans="2:26" ht="15.5" x14ac:dyDescent="0.35">
      <c r="C56" t="s">
        <v>89</v>
      </c>
      <c r="W56" s="5">
        <v>-42312000000</v>
      </c>
      <c r="X56" s="5">
        <v>-28225000000</v>
      </c>
      <c r="Y56" s="5">
        <v>-39152000000</v>
      </c>
    </row>
    <row r="57" spans="2:26" ht="15.5" x14ac:dyDescent="0.35">
      <c r="C57" t="s">
        <v>90</v>
      </c>
      <c r="P57" s="5">
        <v>-59897000000</v>
      </c>
      <c r="W57" s="5">
        <v>-83092000000</v>
      </c>
      <c r="X57" s="5">
        <v>-87762000000</v>
      </c>
      <c r="Y57" s="5">
        <v>-103775000000</v>
      </c>
      <c r="Z57" s="5">
        <v>-32521000000</v>
      </c>
    </row>
    <row r="58" spans="2:26" ht="15.5" x14ac:dyDescent="0.35">
      <c r="C58" t="s">
        <v>1372</v>
      </c>
      <c r="D58" s="5">
        <v>-120640000000</v>
      </c>
      <c r="E58" s="5">
        <v>-8834000000</v>
      </c>
      <c r="F58" s="5">
        <v>-290122000000</v>
      </c>
      <c r="G58" s="5">
        <v>100728000000</v>
      </c>
    </row>
    <row r="59" spans="2:26" ht="15.5" x14ac:dyDescent="0.35">
      <c r="C59" t="s">
        <v>91</v>
      </c>
      <c r="O59" s="5">
        <v>3277000000</v>
      </c>
      <c r="P59" s="5">
        <v>3000000</v>
      </c>
      <c r="R59" s="5">
        <v>2000000</v>
      </c>
      <c r="S59" s="5">
        <v>2000000</v>
      </c>
    </row>
    <row r="60" spans="2:26" ht="15.5" x14ac:dyDescent="0.35">
      <c r="C60" t="s">
        <v>92</v>
      </c>
      <c r="D60" s="5">
        <v>-98400000000</v>
      </c>
      <c r="E60" s="5">
        <v>-4388000000</v>
      </c>
      <c r="F60" s="5">
        <v>-265414000000</v>
      </c>
      <c r="G60" s="5">
        <v>123670000000</v>
      </c>
      <c r="I60" s="5">
        <v>61972000000</v>
      </c>
      <c r="J60" s="5">
        <v>7470000000</v>
      </c>
      <c r="K60" s="5">
        <v>29084000000</v>
      </c>
      <c r="L60" s="5">
        <v>22514000000</v>
      </c>
      <c r="M60" s="5">
        <v>139942000000</v>
      </c>
      <c r="N60" s="5">
        <v>-8308000000</v>
      </c>
      <c r="O60" s="5">
        <v>6743000000</v>
      </c>
      <c r="P60" s="5">
        <v>-9625000000</v>
      </c>
      <c r="Q60" s="5">
        <v>-11709000000</v>
      </c>
      <c r="R60" s="5">
        <v>-193807000000</v>
      </c>
      <c r="S60" s="5">
        <v>-296382000000</v>
      </c>
      <c r="T60" s="5">
        <v>532675000000</v>
      </c>
      <c r="U60" s="5">
        <v>274873000000</v>
      </c>
      <c r="V60" s="5">
        <v>278999000000</v>
      </c>
      <c r="W60" s="5">
        <v>-112395000000</v>
      </c>
      <c r="X60" s="5">
        <v>-106562000000</v>
      </c>
      <c r="Y60" s="5">
        <v>-136594000000</v>
      </c>
      <c r="Z60" s="5">
        <v>-28355000000</v>
      </c>
    </row>
    <row r="61" spans="2:26" ht="15.5" x14ac:dyDescent="0.35">
      <c r="C61" t="s">
        <v>93</v>
      </c>
      <c r="F61" s="5">
        <v>795204000000</v>
      </c>
      <c r="I61" s="5">
        <v>795204000000</v>
      </c>
      <c r="J61" s="5">
        <v>35317000000</v>
      </c>
      <c r="K61" s="5">
        <v>308303000000</v>
      </c>
      <c r="L61" s="5">
        <v>21171000000</v>
      </c>
      <c r="M61" s="5">
        <v>110757000000</v>
      </c>
      <c r="N61" s="5">
        <v>-11655000000</v>
      </c>
      <c r="O61" s="5">
        <v>-21499000000</v>
      </c>
      <c r="P61" s="5">
        <v>-50832000000</v>
      </c>
      <c r="Q61" s="5">
        <v>-331667000000</v>
      </c>
      <c r="R61" s="5">
        <v>-11792000000</v>
      </c>
      <c r="S61" s="5">
        <v>-6116000000</v>
      </c>
      <c r="T61" s="5">
        <v>11173000000</v>
      </c>
      <c r="U61" s="5">
        <v>16238000000</v>
      </c>
      <c r="V61" s="5">
        <v>9598000000</v>
      </c>
      <c r="W61" s="5">
        <v>-68307000000</v>
      </c>
      <c r="X61" s="5">
        <v>471722000000</v>
      </c>
      <c r="Y61" s="5">
        <v>5345000000</v>
      </c>
      <c r="Z61" s="5">
        <v>40733000000</v>
      </c>
    </row>
    <row r="62" spans="2:26" ht="15.5" x14ac:dyDescent="0.35">
      <c r="C62" t="s">
        <v>94</v>
      </c>
      <c r="W62" s="5">
        <v>16696000000</v>
      </c>
      <c r="X62" s="5">
        <v>4113000000</v>
      </c>
      <c r="Y62" s="5">
        <v>7238000000</v>
      </c>
      <c r="Z62" s="5">
        <v>13088000000</v>
      </c>
    </row>
    <row r="63" spans="2:26" ht="15.5" x14ac:dyDescent="0.35">
      <c r="C63" t="s">
        <v>95</v>
      </c>
      <c r="W63" s="5">
        <v>99000000</v>
      </c>
      <c r="X63" s="5">
        <v>471000000</v>
      </c>
      <c r="Y63" s="5">
        <v>1860000000</v>
      </c>
      <c r="Z63" s="5">
        <v>157000000</v>
      </c>
    </row>
    <row r="64" spans="2:26" ht="15.5" x14ac:dyDescent="0.35">
      <c r="C64" t="s">
        <v>313</v>
      </c>
      <c r="N64" s="5">
        <v>33342000000</v>
      </c>
      <c r="O64" s="5">
        <v>28633000000</v>
      </c>
      <c r="P64" s="5">
        <v>30112000000</v>
      </c>
      <c r="Q64" s="5">
        <v>23291000000</v>
      </c>
      <c r="R64" s="5">
        <v>20858000000</v>
      </c>
      <c r="S64" s="5">
        <v>17275000000</v>
      </c>
      <c r="T64" s="5">
        <v>11683000000</v>
      </c>
      <c r="U64" s="5">
        <v>16519000000</v>
      </c>
      <c r="V64" s="5">
        <v>9751000000</v>
      </c>
      <c r="W64" s="5">
        <v>6897000000</v>
      </c>
      <c r="X64" s="5">
        <v>6511000000</v>
      </c>
      <c r="Y64" s="5">
        <v>4815000000</v>
      </c>
      <c r="Z64" s="5">
        <v>8758000000</v>
      </c>
    </row>
    <row r="65" spans="3:26" ht="15.5" x14ac:dyDescent="0.35">
      <c r="C65" t="s">
        <v>1134</v>
      </c>
    </row>
    <row r="66" spans="3:26" ht="15.5" x14ac:dyDescent="0.35">
      <c r="C66" t="s">
        <v>27</v>
      </c>
      <c r="M66" s="5">
        <v>-12623000000</v>
      </c>
      <c r="N66" s="5">
        <v>-17984000000</v>
      </c>
      <c r="O66" s="5">
        <v>-24529000000</v>
      </c>
      <c r="P66" s="5">
        <v>-25675000000</v>
      </c>
      <c r="Q66" s="5">
        <v>-29520000000</v>
      </c>
      <c r="R66" s="5">
        <v>-32650000000</v>
      </c>
      <c r="S66" s="5">
        <v>-23391000000</v>
      </c>
      <c r="T66" s="5">
        <v>-510000000</v>
      </c>
      <c r="U66" s="5">
        <v>-281000000</v>
      </c>
      <c r="V66" s="5">
        <v>-153000000</v>
      </c>
    </row>
    <row r="67" spans="3:26" ht="15.5" x14ac:dyDescent="0.35">
      <c r="C67" t="s">
        <v>96</v>
      </c>
      <c r="F67" s="5">
        <v>795204000000</v>
      </c>
      <c r="I67" s="5">
        <v>795204000000</v>
      </c>
      <c r="J67" s="5">
        <v>35317000000</v>
      </c>
      <c r="K67" s="5">
        <v>308303000000</v>
      </c>
      <c r="L67" s="5">
        <v>21171000000</v>
      </c>
      <c r="M67" s="5">
        <v>110757000000</v>
      </c>
      <c r="N67" s="5">
        <v>-11655000000</v>
      </c>
      <c r="O67" s="5">
        <v>-21499000000</v>
      </c>
      <c r="P67" s="5">
        <v>-50832000000</v>
      </c>
      <c r="Q67" s="5">
        <v>-331667000000</v>
      </c>
      <c r="R67" s="5">
        <v>-11792000000</v>
      </c>
      <c r="S67" s="5">
        <v>-6116000000</v>
      </c>
      <c r="T67" s="5">
        <v>11173000000</v>
      </c>
      <c r="U67" s="5">
        <v>16238000000</v>
      </c>
      <c r="V67" s="5">
        <v>9598000000</v>
      </c>
      <c r="W67" s="5">
        <v>-68307000000</v>
      </c>
      <c r="X67" s="5">
        <v>471722000000</v>
      </c>
      <c r="Y67" s="5">
        <v>5345000000</v>
      </c>
      <c r="Z67" s="5">
        <v>40733000000</v>
      </c>
    </row>
    <row r="68" spans="3:26" ht="15.5" x14ac:dyDescent="0.35">
      <c r="C68" t="s">
        <v>29</v>
      </c>
      <c r="D68" s="5">
        <v>-98400000000</v>
      </c>
      <c r="E68" s="5">
        <v>-4388000000</v>
      </c>
      <c r="F68" s="5">
        <v>529790000000</v>
      </c>
      <c r="G68" s="5">
        <v>123670000000</v>
      </c>
      <c r="I68" s="5">
        <v>857176000000</v>
      </c>
      <c r="J68" s="5">
        <v>42787000000</v>
      </c>
      <c r="K68" s="5">
        <v>337387000000</v>
      </c>
      <c r="L68" s="5">
        <v>43685000000</v>
      </c>
      <c r="M68" s="5">
        <v>250699000000</v>
      </c>
      <c r="N68" s="5">
        <v>-19963000000</v>
      </c>
      <c r="O68" s="5">
        <v>-14756000000</v>
      </c>
      <c r="P68" s="5">
        <v>-60457000000</v>
      </c>
      <c r="Q68" s="5">
        <v>-343376000000</v>
      </c>
      <c r="R68" s="5">
        <v>-205599000000</v>
      </c>
      <c r="S68" s="5">
        <v>-302498000000</v>
      </c>
      <c r="T68" s="5">
        <v>543848000000</v>
      </c>
      <c r="U68" s="5">
        <v>291111000000</v>
      </c>
      <c r="V68" s="5">
        <v>288597000000</v>
      </c>
      <c r="W68" s="5">
        <v>-180702000000</v>
      </c>
      <c r="X68" s="5">
        <v>365160000000</v>
      </c>
      <c r="Y68" s="5">
        <v>-131249000000</v>
      </c>
      <c r="Z68" s="5">
        <v>12378000000</v>
      </c>
    </row>
    <row r="69" spans="3:26" ht="15.5" x14ac:dyDescent="0.35">
      <c r="C69" t="s">
        <v>28</v>
      </c>
      <c r="D69" s="5">
        <v>-352000000</v>
      </c>
      <c r="E69" s="5">
        <v>-250000000</v>
      </c>
      <c r="F69" s="5">
        <v>-642000000</v>
      </c>
      <c r="G69" s="5">
        <v>-611000000</v>
      </c>
      <c r="I69" s="5">
        <v>-1791000000</v>
      </c>
      <c r="J69" s="5">
        <v>-2011000000</v>
      </c>
      <c r="K69" s="5">
        <v>-19231000000</v>
      </c>
      <c r="L69" s="5">
        <v>-5012000000</v>
      </c>
      <c r="M69" s="5">
        <v>-2437000000</v>
      </c>
      <c r="N69" s="5">
        <v>-1154000000</v>
      </c>
      <c r="O69" s="5">
        <v>-4696000000</v>
      </c>
      <c r="P69" s="5">
        <v>-1488000000</v>
      </c>
      <c r="Q69" s="5">
        <v>-1347000000</v>
      </c>
      <c r="R69" s="5">
        <v>-7425000000</v>
      </c>
      <c r="S69" s="5">
        <v>-4585000000</v>
      </c>
      <c r="T69" s="5">
        <v>-16537000000</v>
      </c>
      <c r="U69" s="5">
        <v>-11602000000</v>
      </c>
      <c r="V69" s="5">
        <v>3407000000</v>
      </c>
      <c r="W69" s="5">
        <v>-24249000000</v>
      </c>
      <c r="X69" s="5">
        <v>-38888000000</v>
      </c>
      <c r="Y69" s="5">
        <v>3236000000</v>
      </c>
    </row>
    <row r="70" spans="3:26" ht="15.5" x14ac:dyDescent="0.35">
      <c r="C70" t="s">
        <v>97</v>
      </c>
      <c r="W70" s="5">
        <v>-26913000000</v>
      </c>
      <c r="X70" s="5">
        <v>-40673000000</v>
      </c>
      <c r="Y70" s="5">
        <v>-1087000000</v>
      </c>
    </row>
    <row r="71" spans="3:26" ht="15.5" x14ac:dyDescent="0.35">
      <c r="C71" t="s">
        <v>98</v>
      </c>
      <c r="W71" s="5">
        <v>2664000000</v>
      </c>
      <c r="X71" s="5">
        <v>1785000000</v>
      </c>
      <c r="Y71" s="5">
        <v>4323000000</v>
      </c>
    </row>
    <row r="72" spans="3:26" ht="15.5" x14ac:dyDescent="0.35">
      <c r="C72" t="s">
        <v>99</v>
      </c>
      <c r="D72" s="5">
        <v>-352000000</v>
      </c>
      <c r="E72" s="5">
        <v>-250000000</v>
      </c>
      <c r="F72" s="5">
        <v>-642000000</v>
      </c>
      <c r="G72" s="5">
        <v>-611000000</v>
      </c>
      <c r="I72" s="5">
        <v>-1791000000</v>
      </c>
      <c r="J72" s="5">
        <v>-2011000000</v>
      </c>
      <c r="K72" s="5">
        <v>-19231000000</v>
      </c>
      <c r="L72" s="5">
        <v>-5012000000</v>
      </c>
      <c r="M72" s="5">
        <v>-2437000000</v>
      </c>
      <c r="N72" s="5">
        <v>-1154000000</v>
      </c>
      <c r="O72" s="5">
        <v>-4696000000</v>
      </c>
      <c r="P72" s="5">
        <v>-1488000000</v>
      </c>
      <c r="Q72" s="5">
        <v>-1347000000</v>
      </c>
      <c r="R72" s="5">
        <v>-7425000000</v>
      </c>
      <c r="S72" s="5">
        <v>-4585000000</v>
      </c>
      <c r="T72" s="5">
        <v>-16537000000</v>
      </c>
      <c r="U72" s="5">
        <v>-11602000000</v>
      </c>
      <c r="V72" s="5">
        <v>3407000000</v>
      </c>
      <c r="W72" s="5">
        <v>-24249000000</v>
      </c>
      <c r="X72" s="5">
        <v>-38888000000</v>
      </c>
      <c r="Y72" s="5">
        <v>3236000000</v>
      </c>
    </row>
    <row r="73" spans="3:26" ht="15.5" x14ac:dyDescent="0.35">
      <c r="C73" t="s">
        <v>100</v>
      </c>
      <c r="D73" s="5">
        <v>-98752000000</v>
      </c>
      <c r="E73" s="5">
        <v>-4638000000</v>
      </c>
      <c r="F73" s="5">
        <v>529148000000</v>
      </c>
      <c r="G73" s="5">
        <v>123059000000</v>
      </c>
      <c r="I73" s="5">
        <v>855385000000</v>
      </c>
      <c r="J73" s="5">
        <v>40776000000</v>
      </c>
      <c r="K73" s="5">
        <v>318156000000</v>
      </c>
      <c r="L73" s="5">
        <v>38673000000</v>
      </c>
      <c r="M73" s="5">
        <v>248262000000</v>
      </c>
      <c r="N73" s="5">
        <v>-21117000000</v>
      </c>
      <c r="O73" s="5">
        <v>-19452000000</v>
      </c>
      <c r="P73" s="5">
        <v>-61945000000</v>
      </c>
      <c r="Q73" s="5">
        <v>-344723000000</v>
      </c>
      <c r="R73" s="5">
        <v>-213024000000</v>
      </c>
      <c r="S73" s="5">
        <v>-307083000000</v>
      </c>
      <c r="T73" s="5">
        <v>527311000000</v>
      </c>
      <c r="U73" s="5">
        <v>279509000000</v>
      </c>
      <c r="V73" s="5">
        <v>292004000000</v>
      </c>
      <c r="W73" s="5">
        <v>-204951000000</v>
      </c>
      <c r="X73" s="5">
        <v>326272000000</v>
      </c>
      <c r="Y73" s="5">
        <v>-128013000000</v>
      </c>
      <c r="Z73" s="5">
        <v>12378000000</v>
      </c>
    </row>
    <row r="74" spans="3:26" ht="15.5" x14ac:dyDescent="0.35">
      <c r="C74" t="s">
        <v>101</v>
      </c>
      <c r="Y74" s="5">
        <v>10000000000</v>
      </c>
    </row>
    <row r="75" spans="3:26" ht="15.5" x14ac:dyDescent="0.35">
      <c r="C75" t="s">
        <v>102</v>
      </c>
    </row>
    <row r="76" spans="3:26" ht="15.5" x14ac:dyDescent="0.35">
      <c r="C76" t="s">
        <v>104</v>
      </c>
      <c r="D76" s="5">
        <v>-98752000000</v>
      </c>
      <c r="E76" s="5">
        <v>-4638000000</v>
      </c>
      <c r="F76" s="5">
        <v>529148000000</v>
      </c>
      <c r="G76" s="5">
        <v>123059000000</v>
      </c>
      <c r="I76" s="5">
        <v>855385000000</v>
      </c>
      <c r="J76" s="5">
        <v>40776000000</v>
      </c>
      <c r="K76" s="5">
        <v>318156000000</v>
      </c>
      <c r="L76" s="5">
        <v>38673000000</v>
      </c>
      <c r="M76" s="5">
        <v>248262000000</v>
      </c>
      <c r="N76" s="5">
        <v>-21117000000</v>
      </c>
      <c r="O76" s="5">
        <v>-19452000000</v>
      </c>
      <c r="P76" s="5">
        <v>-61945000000</v>
      </c>
      <c r="Q76" s="5">
        <v>-344723000000</v>
      </c>
      <c r="R76" s="5">
        <v>-213024000000</v>
      </c>
      <c r="S76" s="5">
        <v>-307083000000</v>
      </c>
      <c r="T76" s="5">
        <v>527311000000</v>
      </c>
      <c r="U76" s="5">
        <v>279509000000</v>
      </c>
      <c r="V76" s="5">
        <v>292004000000</v>
      </c>
      <c r="W76" s="5">
        <v>-204951000000</v>
      </c>
      <c r="X76" s="5">
        <v>326272000000</v>
      </c>
      <c r="Y76" s="5">
        <v>-118013000000</v>
      </c>
      <c r="Z76" s="5">
        <v>12378000000</v>
      </c>
    </row>
    <row r="77" spans="3:26" ht="15.5" x14ac:dyDescent="0.35">
      <c r="C77" t="s">
        <v>105</v>
      </c>
      <c r="D77" s="5">
        <v>-45715000000</v>
      </c>
      <c r="E77" s="5">
        <v>-1106996000000</v>
      </c>
      <c r="F77" s="5">
        <v>-812541000000</v>
      </c>
      <c r="G77" s="5">
        <v>911238000000</v>
      </c>
      <c r="I77" s="5">
        <v>375220000000</v>
      </c>
      <c r="J77" s="5">
        <v>95046000000</v>
      </c>
      <c r="K77" s="5">
        <v>186571000000</v>
      </c>
      <c r="L77" s="5">
        <v>110830000000</v>
      </c>
      <c r="M77" s="5">
        <v>-25651000000</v>
      </c>
      <c r="N77" s="5">
        <v>-36659000000</v>
      </c>
      <c r="O77" s="5">
        <v>-36538000000</v>
      </c>
      <c r="P77" s="5">
        <v>-263823000000</v>
      </c>
      <c r="Q77" s="5">
        <v>-98623000000</v>
      </c>
      <c r="R77" s="5">
        <v>-107188000000</v>
      </c>
      <c r="S77" s="5">
        <v>14541000000</v>
      </c>
      <c r="T77" s="5">
        <v>77048000000</v>
      </c>
      <c r="U77" s="5">
        <v>4284000000</v>
      </c>
      <c r="V77" s="5">
        <v>138621000000</v>
      </c>
      <c r="W77" s="5">
        <v>4223000000</v>
      </c>
    </row>
    <row r="78" spans="3:26" ht="15.5" x14ac:dyDescent="0.35">
      <c r="C78" t="s">
        <v>103</v>
      </c>
    </row>
    <row r="79" spans="3:26" ht="15.5" x14ac:dyDescent="0.35">
      <c r="C79" t="s">
        <v>106</v>
      </c>
      <c r="D79" s="5">
        <v>-45715000000</v>
      </c>
      <c r="E79" s="5">
        <v>-1106996000000</v>
      </c>
      <c r="F79" s="5">
        <v>-812541000000</v>
      </c>
      <c r="G79" s="5">
        <v>911238000000</v>
      </c>
      <c r="I79" s="5">
        <v>375220000000</v>
      </c>
      <c r="J79" s="5">
        <v>95046000000</v>
      </c>
      <c r="K79" s="5">
        <v>186571000000</v>
      </c>
      <c r="L79" s="5">
        <v>110830000000</v>
      </c>
      <c r="M79" s="5">
        <v>-25651000000</v>
      </c>
      <c r="N79" s="5">
        <v>-36659000000</v>
      </c>
      <c r="O79" s="5">
        <v>-36538000000</v>
      </c>
      <c r="P79" s="5">
        <v>-263823000000</v>
      </c>
      <c r="Q79" s="5">
        <v>-98623000000</v>
      </c>
      <c r="R79" s="5">
        <v>-107188000000</v>
      </c>
      <c r="S79" s="5">
        <v>14541000000</v>
      </c>
      <c r="T79" s="5">
        <v>77048000000</v>
      </c>
      <c r="U79" s="5">
        <v>4284000000</v>
      </c>
      <c r="V79" s="5">
        <v>138621000000</v>
      </c>
      <c r="W79" s="5">
        <v>4223000000</v>
      </c>
    </row>
    <row r="80" spans="3:26" ht="15.5" x14ac:dyDescent="0.35">
      <c r="C80" t="s">
        <v>107</v>
      </c>
      <c r="D80" s="5">
        <v>-144467000000</v>
      </c>
      <c r="E80" s="5">
        <v>-1111634000000</v>
      </c>
      <c r="F80" s="5">
        <v>-283393000000</v>
      </c>
      <c r="G80" s="5">
        <v>1034297000000</v>
      </c>
      <c r="I80" s="5">
        <v>1230605000000</v>
      </c>
      <c r="J80" s="5">
        <v>135822000000</v>
      </c>
      <c r="K80" s="5">
        <v>504727000000</v>
      </c>
      <c r="L80" s="5">
        <v>149503000000</v>
      </c>
      <c r="M80" s="5">
        <v>222611000000</v>
      </c>
      <c r="N80" s="5">
        <v>-57776000000</v>
      </c>
      <c r="O80" s="5">
        <v>-55990000000</v>
      </c>
      <c r="P80" s="5">
        <v>-325768000000</v>
      </c>
      <c r="Q80" s="5">
        <v>-443346000000</v>
      </c>
      <c r="R80" s="5">
        <v>-320212000000</v>
      </c>
      <c r="S80" s="5">
        <v>-292542000000</v>
      </c>
      <c r="T80" s="5">
        <v>604359000000</v>
      </c>
      <c r="U80" s="5">
        <v>283793000000</v>
      </c>
      <c r="V80" s="5">
        <v>430625000000</v>
      </c>
      <c r="W80" s="5">
        <v>-200728000000</v>
      </c>
    </row>
    <row r="81" spans="2:26" ht="15.5" x14ac:dyDescent="0.35">
      <c r="C81" t="s">
        <v>108</v>
      </c>
      <c r="D81" s="5">
        <v>-98752000000</v>
      </c>
      <c r="E81" s="5">
        <v>-4638000000</v>
      </c>
      <c r="F81" s="5">
        <v>529148000000</v>
      </c>
      <c r="G81" s="5">
        <v>123059000000</v>
      </c>
      <c r="I81" s="5">
        <v>855385000000</v>
      </c>
      <c r="J81" s="5">
        <v>40776000000</v>
      </c>
      <c r="K81" s="5">
        <v>318156000000</v>
      </c>
      <c r="L81" s="5">
        <v>38673000000</v>
      </c>
      <c r="M81" s="5">
        <v>248262000000</v>
      </c>
      <c r="N81" s="5">
        <v>-21117000000</v>
      </c>
      <c r="O81" s="5">
        <v>-19452000000</v>
      </c>
      <c r="P81" s="5">
        <v>-61945000000</v>
      </c>
      <c r="Q81" s="5">
        <v>-344723000000</v>
      </c>
      <c r="R81" s="5">
        <v>-213024000000</v>
      </c>
      <c r="S81" s="5">
        <v>-307083000000</v>
      </c>
      <c r="T81" s="5">
        <v>527308000000</v>
      </c>
      <c r="U81" s="5">
        <v>279509000000</v>
      </c>
      <c r="V81" s="5">
        <v>292004000000</v>
      </c>
      <c r="W81" s="5">
        <v>-204950000000</v>
      </c>
      <c r="X81" s="5">
        <v>326272000000</v>
      </c>
      <c r="Y81" s="5">
        <v>-118013000000</v>
      </c>
      <c r="Z81" s="5">
        <v>12378000000</v>
      </c>
    </row>
    <row r="82" spans="2:26" ht="15.5" x14ac:dyDescent="0.35">
      <c r="C82" t="s">
        <v>8</v>
      </c>
      <c r="D82" s="5">
        <v>-144467000000</v>
      </c>
      <c r="E82" s="5">
        <v>-1111634000000</v>
      </c>
      <c r="F82" s="5">
        <v>-283393000000</v>
      </c>
      <c r="G82" s="5">
        <v>1034297000000</v>
      </c>
      <c r="I82" s="5">
        <v>1230605000000</v>
      </c>
      <c r="J82" s="5">
        <v>135822000000</v>
      </c>
      <c r="K82" s="5">
        <v>504727000000</v>
      </c>
      <c r="L82" s="5">
        <v>149503000000</v>
      </c>
      <c r="M82" s="5">
        <v>222611000000</v>
      </c>
      <c r="N82" s="5">
        <v>-57776000000</v>
      </c>
      <c r="O82" s="5">
        <v>-59267000000</v>
      </c>
      <c r="P82" s="5">
        <v>-325771000000</v>
      </c>
      <c r="Q82" s="5">
        <v>-443346000000</v>
      </c>
      <c r="R82" s="5">
        <v>-320214000000</v>
      </c>
      <c r="S82" s="5">
        <v>-292544000000</v>
      </c>
      <c r="T82" s="5">
        <v>604356000000</v>
      </c>
      <c r="U82" s="5">
        <v>283793000000</v>
      </c>
      <c r="V82" s="5">
        <v>430625000000</v>
      </c>
      <c r="W82" s="5">
        <v>-200727000000</v>
      </c>
    </row>
    <row r="83" spans="2:26" ht="15.5" x14ac:dyDescent="0.35">
      <c r="C83" t="s">
        <v>109</v>
      </c>
      <c r="D83" s="5">
        <v>-98752000000</v>
      </c>
      <c r="E83" s="5">
        <v>-4638000000</v>
      </c>
      <c r="F83" s="5">
        <v>529148000000</v>
      </c>
      <c r="G83" s="5">
        <v>123059000000</v>
      </c>
      <c r="I83" s="5">
        <v>855385000000</v>
      </c>
      <c r="J83" s="5">
        <v>40776000000</v>
      </c>
      <c r="K83" s="5">
        <v>318156000000</v>
      </c>
      <c r="L83" s="5">
        <v>38673000000</v>
      </c>
      <c r="M83" s="5">
        <v>248262000000</v>
      </c>
      <c r="N83" s="5">
        <v>-21117000000</v>
      </c>
      <c r="O83" s="5">
        <v>-19452000000</v>
      </c>
      <c r="P83" s="5">
        <v>-61945000000</v>
      </c>
      <c r="Q83" s="5">
        <v>-344723000000</v>
      </c>
      <c r="R83" s="5">
        <v>-213024000000</v>
      </c>
      <c r="S83" s="5">
        <v>-307083000000</v>
      </c>
      <c r="T83" s="5">
        <v>527308000000</v>
      </c>
      <c r="U83" s="5">
        <v>279509000000</v>
      </c>
      <c r="V83" s="5">
        <v>292004000000</v>
      </c>
      <c r="W83" s="5">
        <v>-204950000000</v>
      </c>
      <c r="X83" s="5">
        <v>326272000000</v>
      </c>
      <c r="Y83" s="5">
        <v>-118013000000</v>
      </c>
      <c r="Z83" s="5">
        <v>12378000000</v>
      </c>
    </row>
    <row r="84" spans="2:26" ht="15.5" x14ac:dyDescent="0.35">
      <c r="C84" t="s">
        <v>110</v>
      </c>
      <c r="D84" s="5">
        <v>-144467000000</v>
      </c>
      <c r="E84" s="5">
        <v>-1111634000000</v>
      </c>
      <c r="F84" s="5">
        <v>-283393000000</v>
      </c>
      <c r="G84" s="5">
        <v>1034297000000</v>
      </c>
      <c r="I84" s="5">
        <v>1230605000000</v>
      </c>
      <c r="J84" s="5">
        <v>135822000000</v>
      </c>
      <c r="K84" s="5">
        <v>504727000000</v>
      </c>
      <c r="L84" s="5">
        <v>149503000000</v>
      </c>
      <c r="M84" s="5">
        <v>222611000000</v>
      </c>
      <c r="N84" s="5">
        <v>-57776000000</v>
      </c>
      <c r="O84" s="5">
        <v>-55990000000</v>
      </c>
      <c r="P84" s="5">
        <v>-325768000000</v>
      </c>
      <c r="Q84" s="5">
        <v>-443346000000</v>
      </c>
      <c r="R84" s="5">
        <v>-320212000000</v>
      </c>
      <c r="S84" s="5">
        <v>-292542000000</v>
      </c>
      <c r="T84" s="5">
        <v>604356000000</v>
      </c>
      <c r="U84" s="5">
        <v>283793000000</v>
      </c>
      <c r="V84" s="5">
        <v>430625000000</v>
      </c>
      <c r="W84" s="5">
        <v>-200727000000</v>
      </c>
    </row>
    <row r="85" spans="2:26" ht="15.5" x14ac:dyDescent="0.35">
      <c r="C85" t="s">
        <v>111</v>
      </c>
      <c r="D85" s="5">
        <v>-144467000000</v>
      </c>
      <c r="E85" s="5">
        <v>-1111634000000</v>
      </c>
      <c r="F85" s="5">
        <v>-283393000000</v>
      </c>
      <c r="G85" s="5">
        <v>1034297000000</v>
      </c>
      <c r="I85" s="5">
        <v>1230605000000</v>
      </c>
      <c r="J85" s="5">
        <v>135822000000</v>
      </c>
      <c r="K85" s="5">
        <v>504727000000</v>
      </c>
      <c r="L85" s="5">
        <v>149503000000</v>
      </c>
      <c r="M85" s="5">
        <v>222611000000</v>
      </c>
      <c r="N85" s="5">
        <v>-57776000000</v>
      </c>
      <c r="O85" s="5">
        <v>-55990000000</v>
      </c>
      <c r="P85" s="5">
        <v>-325768000000</v>
      </c>
      <c r="Q85" s="5">
        <v>-443346000000</v>
      </c>
      <c r="R85" s="5">
        <v>-320212000000</v>
      </c>
      <c r="S85" s="5">
        <v>-292542000000</v>
      </c>
      <c r="T85" s="5">
        <v>604356000000</v>
      </c>
      <c r="U85" s="5">
        <v>283793000000</v>
      </c>
      <c r="V85" s="5">
        <v>430625000000</v>
      </c>
      <c r="W85" s="5">
        <v>-200727000000</v>
      </c>
    </row>
    <row r="87" spans="2:26" ht="15.5" x14ac:dyDescent="0.35">
      <c r="B87" t="s">
        <v>112</v>
      </c>
      <c r="C87" t="s">
        <v>113</v>
      </c>
    </row>
    <row r="88" spans="2:26" ht="15.5" x14ac:dyDescent="0.35">
      <c r="C88" t="s">
        <v>114</v>
      </c>
    </row>
    <row r="89" spans="2:26" ht="15.5" x14ac:dyDescent="0.35">
      <c r="C89" t="s">
        <v>20</v>
      </c>
      <c r="D89" s="5">
        <v>73356000000</v>
      </c>
      <c r="E89" s="5">
        <v>69154000000</v>
      </c>
      <c r="F89" s="5">
        <v>71204000000</v>
      </c>
      <c r="G89" s="5">
        <v>862103000000</v>
      </c>
      <c r="I89" s="5">
        <v>71204000000</v>
      </c>
      <c r="J89" s="5">
        <v>385375000000</v>
      </c>
      <c r="K89" s="5">
        <v>151001000000</v>
      </c>
      <c r="L89" s="5">
        <v>64800000000</v>
      </c>
      <c r="M89" s="5">
        <v>254144000000</v>
      </c>
      <c r="N89" s="5">
        <v>18218000000</v>
      </c>
      <c r="O89" s="5">
        <v>31925000000</v>
      </c>
      <c r="P89" s="5">
        <v>20806000000</v>
      </c>
      <c r="Q89" s="5">
        <v>22489000000</v>
      </c>
      <c r="R89" s="5">
        <v>47520000000</v>
      </c>
      <c r="S89" s="5">
        <v>180836000000</v>
      </c>
      <c r="T89" s="5">
        <v>539085000000</v>
      </c>
      <c r="U89" s="5">
        <v>101762000000</v>
      </c>
      <c r="V89" s="5">
        <v>174844000000</v>
      </c>
      <c r="W89" s="5">
        <v>96938000000</v>
      </c>
      <c r="X89" s="5">
        <v>57928000000</v>
      </c>
      <c r="Y89" s="5">
        <v>28390000000</v>
      </c>
      <c r="Z89" s="5">
        <v>24956000000</v>
      </c>
    </row>
    <row r="90" spans="2:26" ht="15.5" x14ac:dyDescent="0.35">
      <c r="C90" t="s">
        <v>115</v>
      </c>
      <c r="W90" s="5">
        <v>865607000000</v>
      </c>
      <c r="X90" s="5">
        <v>1031261000000</v>
      </c>
      <c r="Y90" s="5">
        <v>691996000000</v>
      </c>
      <c r="Z90" s="5">
        <v>838225000000</v>
      </c>
    </row>
    <row r="91" spans="2:26" ht="15.5" x14ac:dyDescent="0.35">
      <c r="C91" t="s">
        <v>91</v>
      </c>
      <c r="D91" s="5">
        <v>-388772000000</v>
      </c>
      <c r="E91" s="5">
        <v>-290020000000</v>
      </c>
      <c r="F91" s="5">
        <v>-285382000000</v>
      </c>
      <c r="G91" s="5">
        <v>-503300000000</v>
      </c>
      <c r="I91" s="5">
        <v>-285382000000</v>
      </c>
      <c r="J91" s="5">
        <v>-736177000000</v>
      </c>
      <c r="K91" s="5">
        <v>-849810000000</v>
      </c>
      <c r="L91" s="5">
        <v>-1492487000000</v>
      </c>
      <c r="M91" s="5">
        <v>-1531384000000</v>
      </c>
      <c r="N91" s="5">
        <v>-1782014000000</v>
      </c>
      <c r="O91" s="5">
        <v>-179871000000</v>
      </c>
      <c r="P91" s="5">
        <v>-147149000000</v>
      </c>
      <c r="Q91" s="5">
        <v>121928000000</v>
      </c>
      <c r="R91" s="5">
        <v>217376000000</v>
      </c>
      <c r="S91" s="5">
        <v>319489000000</v>
      </c>
      <c r="T91" s="5">
        <v>306300000000</v>
      </c>
      <c r="U91" s="5">
        <v>229252000000</v>
      </c>
      <c r="V91" s="5">
        <v>224967000000</v>
      </c>
      <c r="W91" s="5">
        <v>86346000000</v>
      </c>
      <c r="X91" s="5">
        <v>82123000000</v>
      </c>
      <c r="Y91" s="5">
        <v>-22000000</v>
      </c>
      <c r="Z91" s="5">
        <v>95804000000</v>
      </c>
    </row>
    <row r="92" spans="2:26" ht="15.5" x14ac:dyDescent="0.35">
      <c r="C92" t="s">
        <v>1266</v>
      </c>
      <c r="W92" s="5">
        <v>865607000000</v>
      </c>
      <c r="X92" s="5">
        <v>1031261000000</v>
      </c>
      <c r="Y92" s="5">
        <v>691996000000</v>
      </c>
      <c r="Z92" s="5">
        <v>838225000000</v>
      </c>
    </row>
    <row r="93" spans="2:26" ht="15.5" x14ac:dyDescent="0.35">
      <c r="C93" t="s">
        <v>117</v>
      </c>
      <c r="D93" s="5">
        <v>281000000</v>
      </c>
      <c r="E93" s="5">
        <v>1450000000</v>
      </c>
      <c r="F93" s="5">
        <v>528000000</v>
      </c>
      <c r="G93" s="5">
        <v>1442000000</v>
      </c>
      <c r="I93" s="5">
        <v>528000000</v>
      </c>
      <c r="J93" s="5">
        <v>1373000000</v>
      </c>
      <c r="K93" s="5">
        <v>4388000000</v>
      </c>
      <c r="L93" s="5">
        <v>8195000000</v>
      </c>
      <c r="M93" s="5">
        <v>7702000000</v>
      </c>
      <c r="N93" s="5">
        <v>7079000000</v>
      </c>
      <c r="O93" s="5">
        <v>7634000000</v>
      </c>
      <c r="P93" s="5">
        <v>28771000000</v>
      </c>
      <c r="Q93" s="5">
        <v>27256000000</v>
      </c>
      <c r="R93" s="5">
        <v>26064000000</v>
      </c>
      <c r="S93" s="5">
        <v>21762000000</v>
      </c>
      <c r="T93" s="5">
        <v>35001000000</v>
      </c>
      <c r="U93" s="5">
        <v>41927000000</v>
      </c>
      <c r="V93" s="5">
        <v>40368000000</v>
      </c>
      <c r="W93" s="5">
        <v>37914000000</v>
      </c>
      <c r="X93" s="5">
        <v>29403000000</v>
      </c>
      <c r="Y93" s="5">
        <v>19013000000</v>
      </c>
      <c r="Z93" s="5">
        <v>29283000000</v>
      </c>
    </row>
    <row r="94" spans="2:26" ht="15.5" x14ac:dyDescent="0.35">
      <c r="C94" t="s">
        <v>118</v>
      </c>
      <c r="W94" s="5">
        <v>4340000000</v>
      </c>
      <c r="X94" s="5">
        <v>5458000000</v>
      </c>
      <c r="Y94" s="5">
        <v>1706000000</v>
      </c>
      <c r="Z94" s="5">
        <v>1299000000</v>
      </c>
    </row>
    <row r="95" spans="2:26" ht="15.5" x14ac:dyDescent="0.35">
      <c r="C95" t="s">
        <v>119</v>
      </c>
      <c r="W95" s="5">
        <v>176000000</v>
      </c>
      <c r="X95" s="5">
        <v>176000000</v>
      </c>
      <c r="Y95" s="5">
        <v>176000000</v>
      </c>
      <c r="Z95" s="5">
        <v>202000000</v>
      </c>
    </row>
    <row r="96" spans="2:26" ht="15.5" x14ac:dyDescent="0.35">
      <c r="C96" t="s">
        <v>120</v>
      </c>
      <c r="D96" s="5">
        <v>281000000</v>
      </c>
      <c r="E96" s="5">
        <v>1450000000</v>
      </c>
      <c r="F96" s="5">
        <v>528000000</v>
      </c>
      <c r="G96" s="5">
        <v>1442000000</v>
      </c>
      <c r="I96" s="5">
        <v>528000000</v>
      </c>
      <c r="J96" s="5">
        <v>1373000000</v>
      </c>
      <c r="K96" s="5">
        <v>4388000000</v>
      </c>
      <c r="L96" s="5">
        <v>8195000000</v>
      </c>
      <c r="M96" s="5">
        <v>7702000000</v>
      </c>
      <c r="N96" s="5">
        <v>7079000000</v>
      </c>
      <c r="O96" s="5">
        <v>7634000000</v>
      </c>
      <c r="P96" s="5">
        <v>28771000000</v>
      </c>
      <c r="Q96" s="5">
        <v>27256000000</v>
      </c>
      <c r="R96" s="5">
        <v>26064000000</v>
      </c>
      <c r="S96" s="5">
        <v>21762000000</v>
      </c>
      <c r="T96" s="5">
        <v>35001000000</v>
      </c>
      <c r="U96" s="5">
        <v>41927000000</v>
      </c>
      <c r="V96" s="5">
        <v>40368000000</v>
      </c>
      <c r="W96" s="5">
        <v>37914000000</v>
      </c>
      <c r="X96" s="5">
        <v>29403000000</v>
      </c>
      <c r="Y96" s="5">
        <v>19013000000</v>
      </c>
      <c r="Z96" s="5">
        <v>29283000000</v>
      </c>
    </row>
    <row r="97" spans="3:26" ht="15.5" x14ac:dyDescent="0.35">
      <c r="C97" t="s">
        <v>121</v>
      </c>
      <c r="Y97" s="5">
        <v>10110000000</v>
      </c>
      <c r="Z97" s="5">
        <v>18423000000</v>
      </c>
    </row>
    <row r="98" spans="3:26" ht="15.5" x14ac:dyDescent="0.35">
      <c r="C98" t="s">
        <v>122</v>
      </c>
      <c r="Y98" s="5">
        <v>10110000000</v>
      </c>
      <c r="Z98" s="5">
        <v>18423000000</v>
      </c>
    </row>
    <row r="99" spans="3:26" ht="15.5" x14ac:dyDescent="0.35">
      <c r="C99" t="s">
        <v>123</v>
      </c>
    </row>
    <row r="100" spans="3:26" ht="15.5" x14ac:dyDescent="0.35">
      <c r="C100" t="s">
        <v>124</v>
      </c>
      <c r="D100" s="5">
        <v>909363000000</v>
      </c>
      <c r="E100" s="5">
        <v>1006336000000</v>
      </c>
      <c r="F100" s="5">
        <v>1460040000000</v>
      </c>
      <c r="G100" s="5">
        <v>2638932000000</v>
      </c>
      <c r="I100" s="5">
        <v>1460040000000</v>
      </c>
      <c r="J100" s="5">
        <v>1136487000000</v>
      </c>
      <c r="K100" s="5">
        <v>1185528000000</v>
      </c>
      <c r="L100" s="5">
        <v>818135000000</v>
      </c>
      <c r="M100" s="5">
        <v>679725000000</v>
      </c>
      <c r="N100" s="5">
        <v>558890000000</v>
      </c>
      <c r="O100" s="5">
        <v>634053000000</v>
      </c>
      <c r="P100" s="5">
        <v>725542000000</v>
      </c>
      <c r="Q100" s="5">
        <v>1050979000000</v>
      </c>
      <c r="R100" s="5">
        <v>1508832000000</v>
      </c>
      <c r="S100" s="5">
        <v>1963439000000</v>
      </c>
      <c r="T100" s="5">
        <v>2323811000000</v>
      </c>
      <c r="U100" s="5">
        <v>1715951000000</v>
      </c>
      <c r="V100" s="5">
        <v>1434143000000</v>
      </c>
      <c r="W100" s="5">
        <v>1014632000000</v>
      </c>
      <c r="X100" s="5">
        <v>1205967000000</v>
      </c>
      <c r="Y100" s="5">
        <v>754268000000</v>
      </c>
      <c r="Z100" s="5">
        <v>939349000000</v>
      </c>
    </row>
    <row r="101" spans="3:26" ht="15.5" x14ac:dyDescent="0.35">
      <c r="C101" t="s">
        <v>125</v>
      </c>
    </row>
    <row r="102" spans="3:26" ht="15.5" x14ac:dyDescent="0.35">
      <c r="C102" t="s">
        <v>318</v>
      </c>
      <c r="D102" s="5">
        <v>1400000000</v>
      </c>
      <c r="E102" s="5">
        <v>1400000000</v>
      </c>
      <c r="F102" s="5">
        <v>1400000000</v>
      </c>
      <c r="G102" s="5">
        <v>1400000000</v>
      </c>
      <c r="I102" s="5">
        <v>1400000000</v>
      </c>
      <c r="J102" s="5">
        <v>1400000000</v>
      </c>
      <c r="K102" s="5">
        <v>1400000000</v>
      </c>
      <c r="L102" s="5">
        <v>1400000000</v>
      </c>
      <c r="M102" s="5">
        <v>1400000000</v>
      </c>
      <c r="N102" s="5">
        <v>81603000000</v>
      </c>
      <c r="O102" s="5">
        <v>65763000000</v>
      </c>
      <c r="P102" s="5">
        <v>56950000000</v>
      </c>
      <c r="Q102" s="5">
        <v>56442000000</v>
      </c>
      <c r="R102" s="5">
        <v>49651000000</v>
      </c>
      <c r="S102" s="5">
        <v>42793000000</v>
      </c>
      <c r="T102" s="5">
        <v>34103000000</v>
      </c>
      <c r="U102" s="5">
        <v>32463000000</v>
      </c>
      <c r="V102" s="5">
        <v>22944000000</v>
      </c>
      <c r="W102" s="5">
        <v>19693000000</v>
      </c>
      <c r="X102" s="5">
        <v>19296000000</v>
      </c>
      <c r="Y102" s="5">
        <v>17585000000</v>
      </c>
      <c r="Z102" s="5">
        <v>19521000000</v>
      </c>
    </row>
    <row r="103" spans="3:26" ht="15.5" x14ac:dyDescent="0.35">
      <c r="C103" t="s">
        <v>483</v>
      </c>
      <c r="D103" s="5">
        <v>42361000000</v>
      </c>
      <c r="E103" s="5">
        <v>42361000000</v>
      </c>
      <c r="F103" s="5">
        <v>42361000000</v>
      </c>
      <c r="G103" s="5">
        <v>42361000000</v>
      </c>
      <c r="I103" s="5">
        <v>42361000000</v>
      </c>
      <c r="J103" s="5">
        <v>42361000000</v>
      </c>
      <c r="K103" s="5">
        <v>7373000000</v>
      </c>
      <c r="L103" s="5">
        <v>273937000000</v>
      </c>
      <c r="M103" s="5">
        <v>277215000000</v>
      </c>
      <c r="N103" s="5">
        <v>286677000000</v>
      </c>
      <c r="O103" s="5">
        <v>294986000000</v>
      </c>
      <c r="P103" s="5">
        <v>303299000000</v>
      </c>
      <c r="Q103" s="5">
        <v>311612000000</v>
      </c>
      <c r="R103" s="5">
        <v>319924000000</v>
      </c>
      <c r="S103" s="5">
        <v>328236000000</v>
      </c>
      <c r="T103" s="5">
        <v>3487000000</v>
      </c>
      <c r="U103" s="5">
        <v>3487000000</v>
      </c>
      <c r="V103" s="5">
        <v>3487000000</v>
      </c>
      <c r="W103" s="5">
        <v>3487000000</v>
      </c>
      <c r="X103" s="5">
        <v>3487000000</v>
      </c>
    </row>
    <row r="104" spans="3:26" ht="15.5" x14ac:dyDescent="0.35">
      <c r="C104" t="s">
        <v>126</v>
      </c>
      <c r="D104" s="5">
        <v>1162000000</v>
      </c>
      <c r="E104" s="5">
        <v>1167000000</v>
      </c>
      <c r="F104" s="5">
        <v>1172000000</v>
      </c>
      <c r="G104" s="5">
        <v>1177000000</v>
      </c>
      <c r="I104" s="5">
        <v>1172000000</v>
      </c>
      <c r="J104" s="5">
        <v>1190000000</v>
      </c>
      <c r="K104" s="5">
        <v>1157000000</v>
      </c>
      <c r="L104" s="5">
        <v>5865000000</v>
      </c>
      <c r="M104" s="5">
        <v>7884000000</v>
      </c>
      <c r="N104" s="5">
        <v>5178000000</v>
      </c>
      <c r="O104" s="5">
        <v>6645000000</v>
      </c>
      <c r="P104" s="5">
        <v>12488000000</v>
      </c>
      <c r="Q104" s="5">
        <v>14728000000</v>
      </c>
      <c r="R104" s="5">
        <v>14936000000</v>
      </c>
      <c r="S104" s="5">
        <v>15782000000</v>
      </c>
      <c r="T104" s="5">
        <v>24466000000</v>
      </c>
      <c r="U104" s="5">
        <v>23826000000</v>
      </c>
      <c r="V104" s="5">
        <v>34052000000</v>
      </c>
      <c r="W104" s="5">
        <v>41744000000</v>
      </c>
      <c r="X104" s="5">
        <v>40395000000</v>
      </c>
      <c r="Y104" s="5">
        <v>55327000000</v>
      </c>
      <c r="Z104" s="5">
        <v>35045000000</v>
      </c>
    </row>
    <row r="105" spans="3:26" ht="15.5" x14ac:dyDescent="0.35">
      <c r="C105" t="s">
        <v>405</v>
      </c>
      <c r="W105" s="5">
        <v>80879000000</v>
      </c>
      <c r="X105" s="5">
        <v>80879000000</v>
      </c>
    </row>
    <row r="106" spans="3:26" ht="15.5" x14ac:dyDescent="0.35">
      <c r="C106" t="s">
        <v>319</v>
      </c>
      <c r="P106" s="5">
        <v>201987000000</v>
      </c>
      <c r="Q106" s="5">
        <v>204108000000</v>
      </c>
      <c r="R106" s="5">
        <v>204108000000</v>
      </c>
      <c r="S106" s="5">
        <v>80879000000</v>
      </c>
      <c r="T106" s="5">
        <v>80879000000</v>
      </c>
      <c r="U106" s="5">
        <v>80879000000</v>
      </c>
      <c r="V106" s="5">
        <v>80879000000</v>
      </c>
      <c r="W106" s="5">
        <v>11983000000</v>
      </c>
      <c r="X106" s="5">
        <v>9319000000</v>
      </c>
    </row>
    <row r="107" spans="3:26" ht="15.5" x14ac:dyDescent="0.35">
      <c r="C107" t="s">
        <v>128</v>
      </c>
      <c r="D107" s="5">
        <v>747000000</v>
      </c>
      <c r="E107" s="5">
        <v>747000000</v>
      </c>
      <c r="F107" s="5">
        <v>747000000</v>
      </c>
      <c r="G107" s="5">
        <v>835000000</v>
      </c>
      <c r="I107" s="5">
        <v>747000000</v>
      </c>
      <c r="J107" s="5">
        <v>723000000</v>
      </c>
      <c r="K107" s="5">
        <v>445000000</v>
      </c>
      <c r="L107" s="5">
        <v>371000000</v>
      </c>
      <c r="M107" s="5">
        <v>391000000</v>
      </c>
      <c r="N107" s="5">
        <v>607000000</v>
      </c>
      <c r="O107" s="5">
        <v>684000000</v>
      </c>
      <c r="P107" s="5">
        <v>8460000000</v>
      </c>
      <c r="Q107" s="5">
        <v>7232000000</v>
      </c>
      <c r="R107" s="5">
        <v>5851000000</v>
      </c>
      <c r="S107" s="5">
        <v>7526000000</v>
      </c>
      <c r="T107" s="5">
        <v>10294000000</v>
      </c>
      <c r="U107" s="5">
        <v>10231000000</v>
      </c>
      <c r="V107" s="5">
        <v>9954000000</v>
      </c>
      <c r="W107" s="5">
        <v>2015000000</v>
      </c>
      <c r="X107" s="5">
        <v>1137000000</v>
      </c>
      <c r="Y107" s="5">
        <v>7534000000</v>
      </c>
      <c r="Z107" s="5">
        <v>3015000000</v>
      </c>
    </row>
    <row r="108" spans="3:26" ht="15.5" x14ac:dyDescent="0.35">
      <c r="C108" t="s">
        <v>129</v>
      </c>
      <c r="D108" s="5">
        <v>835576000000</v>
      </c>
      <c r="E108" s="5">
        <v>885888000000</v>
      </c>
      <c r="F108" s="5">
        <v>1544969000000</v>
      </c>
      <c r="G108" s="5">
        <v>632869000000</v>
      </c>
      <c r="I108" s="5">
        <v>1544969000000</v>
      </c>
      <c r="J108" s="5">
        <v>631699000000</v>
      </c>
      <c r="K108" s="5">
        <v>498139000000</v>
      </c>
      <c r="L108" s="5">
        <v>307401000000</v>
      </c>
      <c r="M108" s="5">
        <v>294344000000</v>
      </c>
      <c r="N108" s="5">
        <v>376307000000</v>
      </c>
      <c r="O108" s="5">
        <v>370366000000</v>
      </c>
      <c r="P108" s="5">
        <v>586189000000</v>
      </c>
      <c r="Q108" s="5">
        <v>598585000000</v>
      </c>
      <c r="R108" s="5">
        <v>598933000000</v>
      </c>
      <c r="S108" s="5">
        <v>479710000000</v>
      </c>
      <c r="T108" s="5">
        <v>167815000000</v>
      </c>
      <c r="U108" s="5">
        <v>154724000000</v>
      </c>
      <c r="V108" s="5">
        <v>156288000000</v>
      </c>
      <c r="W108" s="5">
        <v>163084000000</v>
      </c>
      <c r="X108" s="5">
        <v>158003000000</v>
      </c>
      <c r="Y108" s="5">
        <v>202951000000</v>
      </c>
      <c r="Z108" s="5">
        <v>145882000000</v>
      </c>
    </row>
    <row r="109" spans="3:26" ht="15.5" x14ac:dyDescent="0.35">
      <c r="C109" t="s">
        <v>130</v>
      </c>
      <c r="D109" s="5">
        <v>1744939000000</v>
      </c>
      <c r="E109" s="5">
        <v>1892224000000</v>
      </c>
      <c r="F109" s="5">
        <v>3005009000000</v>
      </c>
      <c r="G109" s="5">
        <v>3271801000000</v>
      </c>
      <c r="I109" s="5">
        <v>3005009000000</v>
      </c>
      <c r="J109" s="5">
        <v>1768186000000</v>
      </c>
      <c r="K109" s="5">
        <v>1683667000000</v>
      </c>
      <c r="L109" s="5">
        <v>1125536000000</v>
      </c>
      <c r="M109" s="5">
        <v>974069000000</v>
      </c>
      <c r="N109" s="5">
        <v>935197000000</v>
      </c>
      <c r="O109" s="5">
        <v>1004419000000</v>
      </c>
      <c r="P109" s="5">
        <v>1311731000000</v>
      </c>
      <c r="Q109" s="5">
        <v>1649564000000</v>
      </c>
      <c r="R109" s="5">
        <v>2107765000000</v>
      </c>
      <c r="S109" s="5">
        <v>2443149000000</v>
      </c>
      <c r="T109" s="5">
        <v>2491626000000</v>
      </c>
      <c r="U109" s="5">
        <v>1870675000000</v>
      </c>
      <c r="V109" s="5">
        <v>1590431000000</v>
      </c>
      <c r="W109" s="5">
        <v>1177716000000</v>
      </c>
      <c r="X109" s="5">
        <v>1363970000000</v>
      </c>
      <c r="Y109" s="5">
        <v>957219000000</v>
      </c>
      <c r="Z109" s="5">
        <v>1085231000000</v>
      </c>
    </row>
    <row r="110" spans="3:26" ht="15.5" x14ac:dyDescent="0.35">
      <c r="C110" t="s">
        <v>131</v>
      </c>
    </row>
    <row r="111" spans="3:26" ht="15.5" x14ac:dyDescent="0.35">
      <c r="C111" t="s">
        <v>132</v>
      </c>
    </row>
    <row r="112" spans="3:26" ht="15.5" x14ac:dyDescent="0.35">
      <c r="C112" t="s">
        <v>133</v>
      </c>
      <c r="D112" s="5">
        <v>12371000000</v>
      </c>
      <c r="E112" s="5">
        <v>10912000000</v>
      </c>
      <c r="F112" s="5">
        <v>11885000000</v>
      </c>
      <c r="G112" s="5">
        <v>3383000000</v>
      </c>
      <c r="I112" s="5">
        <v>11885000000</v>
      </c>
      <c r="J112" s="5">
        <v>14182000000</v>
      </c>
      <c r="K112" s="5">
        <v>65842000000</v>
      </c>
      <c r="L112" s="5">
        <v>12473000000</v>
      </c>
      <c r="M112" s="5">
        <v>10417000000</v>
      </c>
      <c r="N112" s="5">
        <v>129099000000</v>
      </c>
      <c r="O112" s="5">
        <v>141193000000</v>
      </c>
      <c r="P112" s="5">
        <v>191650000000</v>
      </c>
      <c r="Q112" s="5">
        <v>87890000000</v>
      </c>
      <c r="R112" s="5">
        <v>89983000000</v>
      </c>
      <c r="S112" s="5">
        <v>66996000000</v>
      </c>
      <c r="T112" s="5">
        <v>71148000000</v>
      </c>
      <c r="U112" s="5">
        <v>59138000000</v>
      </c>
      <c r="V112" s="5">
        <v>65830000000</v>
      </c>
      <c r="W112" s="5">
        <v>81136000000</v>
      </c>
      <c r="X112" s="5">
        <v>75617000000</v>
      </c>
      <c r="Y112" s="5">
        <v>73707000000</v>
      </c>
      <c r="Z112" s="5">
        <v>48602000000</v>
      </c>
    </row>
    <row r="113" spans="3:26" ht="15.5" x14ac:dyDescent="0.35">
      <c r="C113" t="s">
        <v>134</v>
      </c>
      <c r="N113" s="5">
        <v>98000000000</v>
      </c>
      <c r="O113" s="5">
        <v>99000000000</v>
      </c>
      <c r="P113" s="5">
        <v>104211000000</v>
      </c>
      <c r="Q113" s="5">
        <v>3577000000</v>
      </c>
      <c r="R113" s="5">
        <v>5413000000</v>
      </c>
      <c r="S113" s="5">
        <v>3918000000</v>
      </c>
      <c r="T113" s="5">
        <v>4902000000</v>
      </c>
      <c r="U113" s="5">
        <v>2353000000</v>
      </c>
      <c r="V113" s="5">
        <v>1983000000</v>
      </c>
      <c r="W113" s="5">
        <v>1979000000</v>
      </c>
      <c r="X113" s="5">
        <v>2896000000</v>
      </c>
      <c r="Y113" s="5">
        <v>3453000000</v>
      </c>
      <c r="Z113" s="5">
        <v>1785000000</v>
      </c>
    </row>
    <row r="114" spans="3:26" ht="15.5" x14ac:dyDescent="0.35">
      <c r="C114" t="s">
        <v>135</v>
      </c>
    </row>
    <row r="115" spans="3:26" ht="15.5" x14ac:dyDescent="0.35">
      <c r="C115" t="s">
        <v>136</v>
      </c>
      <c r="F115" s="5">
        <v>331000000</v>
      </c>
      <c r="G115" s="5">
        <v>991000000</v>
      </c>
      <c r="I115" s="5">
        <v>331000000</v>
      </c>
      <c r="J115" s="5">
        <v>1150000000</v>
      </c>
      <c r="K115" s="5">
        <v>1587000000</v>
      </c>
      <c r="L115" s="5">
        <v>3977000000</v>
      </c>
      <c r="M115" s="5">
        <v>1701000000</v>
      </c>
      <c r="N115" s="5">
        <v>1713000000</v>
      </c>
      <c r="O115" s="5">
        <v>2937000000</v>
      </c>
      <c r="P115" s="5">
        <v>16449000000</v>
      </c>
      <c r="Q115" s="5">
        <v>15738000000</v>
      </c>
      <c r="R115" s="5">
        <v>19940000000</v>
      </c>
      <c r="S115" s="5">
        <v>17287000000</v>
      </c>
      <c r="T115" s="5">
        <v>20663000000</v>
      </c>
      <c r="U115" s="5">
        <v>12769000000</v>
      </c>
      <c r="V115" s="5">
        <v>17405000000</v>
      </c>
      <c r="W115" s="5">
        <v>22207000000</v>
      </c>
      <c r="X115" s="5">
        <v>17923000000</v>
      </c>
      <c r="Y115" s="5">
        <v>25490000000</v>
      </c>
      <c r="Z115" s="5">
        <v>24375000000</v>
      </c>
    </row>
    <row r="116" spans="3:26" ht="15.5" x14ac:dyDescent="0.35">
      <c r="C116" t="s">
        <v>143</v>
      </c>
    </row>
    <row r="117" spans="3:26" ht="15.5" x14ac:dyDescent="0.35">
      <c r="C117" t="s">
        <v>144</v>
      </c>
      <c r="W117" s="5">
        <v>4516000000</v>
      </c>
      <c r="X117" s="5">
        <v>5634000000</v>
      </c>
      <c r="Y117" s="5">
        <v>1882000000</v>
      </c>
      <c r="Z117" s="5">
        <v>1501000000</v>
      </c>
    </row>
    <row r="118" spans="3:26" ht="15.5" x14ac:dyDescent="0.35">
      <c r="C118" t="s">
        <v>138</v>
      </c>
      <c r="D118" s="5">
        <v>2034000000</v>
      </c>
      <c r="E118" s="5">
        <v>1499000000</v>
      </c>
      <c r="F118" s="5">
        <v>1357000000</v>
      </c>
      <c r="G118" s="5">
        <v>449000000</v>
      </c>
      <c r="I118" s="5">
        <v>1357000000</v>
      </c>
      <c r="J118" s="5">
        <v>4895000000</v>
      </c>
      <c r="K118" s="5">
        <v>37143000000</v>
      </c>
      <c r="L118" s="5">
        <v>1821000000</v>
      </c>
      <c r="M118" s="5">
        <v>819000000</v>
      </c>
      <c r="N118" s="5">
        <v>5976000000</v>
      </c>
      <c r="O118" s="5">
        <v>5570000000</v>
      </c>
      <c r="P118" s="5">
        <v>24111000000</v>
      </c>
      <c r="Q118" s="5">
        <v>22178000000</v>
      </c>
      <c r="R118" s="5">
        <v>24420000000</v>
      </c>
      <c r="S118" s="5">
        <v>18995000000</v>
      </c>
      <c r="T118" s="5">
        <v>20100000000</v>
      </c>
      <c r="U118" s="5">
        <v>19628000000</v>
      </c>
      <c r="V118" s="5">
        <v>22978000000</v>
      </c>
      <c r="W118" s="5">
        <v>27303000000</v>
      </c>
      <c r="X118" s="5">
        <v>19979000000</v>
      </c>
      <c r="Y118" s="5">
        <v>26560000000</v>
      </c>
      <c r="Z118" s="5">
        <v>9242000000</v>
      </c>
    </row>
    <row r="119" spans="3:26" ht="15.5" x14ac:dyDescent="0.35">
      <c r="C119" t="s">
        <v>327</v>
      </c>
      <c r="D119" s="5">
        <v>1693000000</v>
      </c>
      <c r="E119" s="5">
        <v>1693000000</v>
      </c>
      <c r="F119" s="5">
        <v>1732000000</v>
      </c>
      <c r="G119" s="5">
        <v>1709000000</v>
      </c>
      <c r="I119" s="5">
        <v>1732000000</v>
      </c>
      <c r="J119" s="5">
        <v>8109000000</v>
      </c>
      <c r="K119" s="5">
        <v>3440000000</v>
      </c>
      <c r="L119" s="5">
        <v>1810000000</v>
      </c>
      <c r="M119" s="5">
        <v>5781000000</v>
      </c>
      <c r="N119" s="5">
        <v>8004000000</v>
      </c>
      <c r="O119" s="5">
        <v>6878000000</v>
      </c>
      <c r="P119" s="5">
        <v>12005000000</v>
      </c>
      <c r="Q119" s="5">
        <v>9284000000</v>
      </c>
      <c r="R119" s="5">
        <v>9810000000</v>
      </c>
      <c r="S119" s="5">
        <v>7817000000</v>
      </c>
      <c r="T119" s="5">
        <v>1827000000</v>
      </c>
      <c r="U119" s="5">
        <v>6829000000</v>
      </c>
      <c r="V119" s="5">
        <v>5253000000</v>
      </c>
    </row>
    <row r="120" spans="3:26" ht="15.5" x14ac:dyDescent="0.35">
      <c r="C120" t="s">
        <v>137</v>
      </c>
      <c r="D120" s="5">
        <v>260000000</v>
      </c>
      <c r="E120" s="5">
        <v>175000000</v>
      </c>
      <c r="F120" s="5">
        <v>931000000</v>
      </c>
      <c r="G120" s="5">
        <v>234000000</v>
      </c>
      <c r="I120" s="5">
        <v>931000000</v>
      </c>
      <c r="J120" s="5">
        <v>28000000</v>
      </c>
      <c r="K120" s="5">
        <v>23672000000</v>
      </c>
      <c r="L120" s="5">
        <v>3082000000</v>
      </c>
      <c r="M120" s="5">
        <v>815000000</v>
      </c>
      <c r="N120" s="5">
        <v>107000000</v>
      </c>
      <c r="O120" s="5">
        <v>345000000</v>
      </c>
      <c r="P120" s="5">
        <v>12303000000</v>
      </c>
      <c r="Q120" s="5">
        <v>8329000000</v>
      </c>
      <c r="R120" s="5">
        <v>7045000000</v>
      </c>
      <c r="S120" s="5">
        <v>12107000000</v>
      </c>
      <c r="T120" s="5">
        <v>22031000000</v>
      </c>
      <c r="U120" s="5">
        <v>16441000000</v>
      </c>
      <c r="V120" s="5">
        <v>16898000000</v>
      </c>
      <c r="W120" s="5">
        <v>22824000000</v>
      </c>
      <c r="X120" s="5">
        <v>23651000000</v>
      </c>
      <c r="Y120" s="5">
        <v>10492000000</v>
      </c>
      <c r="Z120" s="5">
        <v>5808000000</v>
      </c>
    </row>
    <row r="121" spans="3:26" ht="15.5" x14ac:dyDescent="0.35">
      <c r="C121" t="s">
        <v>139</v>
      </c>
    </row>
    <row r="122" spans="3:26" ht="15.5" x14ac:dyDescent="0.35">
      <c r="C122" t="s">
        <v>140</v>
      </c>
      <c r="N122" s="5">
        <v>64073000000</v>
      </c>
      <c r="O122" s="5">
        <v>63583000000</v>
      </c>
      <c r="P122" s="5">
        <v>87836000000</v>
      </c>
      <c r="Q122" s="5">
        <v>199604000000</v>
      </c>
      <c r="R122" s="5">
        <v>219226000000</v>
      </c>
      <c r="S122" s="5">
        <v>255883000000</v>
      </c>
    </row>
    <row r="123" spans="3:26" ht="15.5" x14ac:dyDescent="0.35">
      <c r="C123" t="s">
        <v>141</v>
      </c>
      <c r="D123" s="5">
        <v>3252000000</v>
      </c>
      <c r="E123" s="5">
        <v>7762000000</v>
      </c>
      <c r="F123" s="5">
        <v>8103000000</v>
      </c>
      <c r="I123" s="5">
        <v>8103000000</v>
      </c>
      <c r="Y123" s="5">
        <v>2239000000</v>
      </c>
      <c r="Z123" s="5">
        <v>4223000000</v>
      </c>
    </row>
    <row r="124" spans="3:26" ht="15.5" x14ac:dyDescent="0.35">
      <c r="C124" t="s">
        <v>142</v>
      </c>
      <c r="D124" s="5">
        <v>8384000000</v>
      </c>
      <c r="E124" s="5">
        <v>7545000000</v>
      </c>
      <c r="F124" s="5">
        <v>7534000000</v>
      </c>
      <c r="I124" s="5">
        <v>7534000000</v>
      </c>
      <c r="N124" s="5">
        <v>14535000000</v>
      </c>
      <c r="O124" s="5">
        <v>23498000000</v>
      </c>
      <c r="P124" s="5">
        <v>14121000000</v>
      </c>
      <c r="Q124" s="5">
        <v>20942000000</v>
      </c>
      <c r="R124" s="5">
        <v>20376000000</v>
      </c>
      <c r="S124" s="5">
        <v>4095000000</v>
      </c>
      <c r="X124" s="5">
        <v>2239000000</v>
      </c>
      <c r="Y124" s="5">
        <v>2355000000</v>
      </c>
      <c r="Z124" s="5">
        <v>2088000000</v>
      </c>
    </row>
    <row r="125" spans="3:26" ht="15.5" x14ac:dyDescent="0.35">
      <c r="C125" t="s">
        <v>145</v>
      </c>
      <c r="D125" s="5">
        <v>6138000000</v>
      </c>
      <c r="E125" s="5">
        <v>10415000000</v>
      </c>
      <c r="F125" s="5">
        <v>10593000000</v>
      </c>
      <c r="G125" s="5">
        <v>2494000000</v>
      </c>
      <c r="I125" s="5">
        <v>10593000000</v>
      </c>
      <c r="J125" s="5">
        <v>2078000000</v>
      </c>
      <c r="K125" s="5">
        <v>1721000000</v>
      </c>
      <c r="L125" s="5">
        <v>1686000000</v>
      </c>
      <c r="M125" s="5">
        <v>1778000000</v>
      </c>
      <c r="N125" s="5">
        <v>66835000000</v>
      </c>
      <c r="O125" s="5">
        <v>66455000000</v>
      </c>
      <c r="P125" s="5">
        <v>109747000000</v>
      </c>
      <c r="Q125" s="5">
        <v>225572000000</v>
      </c>
      <c r="R125" s="5">
        <v>238334000000</v>
      </c>
      <c r="S125" s="5">
        <v>276494000000</v>
      </c>
      <c r="T125" s="5">
        <v>26996000000</v>
      </c>
      <c r="U125" s="5">
        <v>22414000000</v>
      </c>
      <c r="V125" s="5">
        <v>19271000000</v>
      </c>
      <c r="W125" s="5">
        <v>21874000000</v>
      </c>
      <c r="X125" s="5">
        <v>12919000000</v>
      </c>
      <c r="Y125" s="5">
        <v>16496000000</v>
      </c>
      <c r="Z125" s="5">
        <v>17631000000</v>
      </c>
    </row>
    <row r="126" spans="3:26" ht="15.5" x14ac:dyDescent="0.35">
      <c r="C126" t="s">
        <v>146</v>
      </c>
      <c r="D126" s="5">
        <v>6138000000</v>
      </c>
      <c r="E126" s="5">
        <v>10415000000</v>
      </c>
      <c r="F126" s="5">
        <v>10593000000</v>
      </c>
      <c r="G126" s="5">
        <v>2494000000</v>
      </c>
      <c r="I126" s="5">
        <v>10593000000</v>
      </c>
      <c r="J126" s="5">
        <v>2078000000</v>
      </c>
      <c r="K126" s="5">
        <v>1721000000</v>
      </c>
      <c r="L126" s="5">
        <v>1686000000</v>
      </c>
      <c r="M126" s="5">
        <v>1778000000</v>
      </c>
      <c r="N126" s="5">
        <v>66835000000</v>
      </c>
      <c r="O126" s="5">
        <v>66455000000</v>
      </c>
      <c r="P126" s="5">
        <v>109747000000</v>
      </c>
      <c r="Q126" s="5">
        <v>225572000000</v>
      </c>
      <c r="R126" s="5">
        <v>238334000000</v>
      </c>
      <c r="S126" s="5">
        <v>276494000000</v>
      </c>
      <c r="T126" s="5">
        <v>26996000000</v>
      </c>
      <c r="U126" s="5">
        <v>22414000000</v>
      </c>
      <c r="V126" s="5">
        <v>19271000000</v>
      </c>
      <c r="W126" s="5">
        <v>21874000000</v>
      </c>
      <c r="X126" s="5">
        <v>12919000000</v>
      </c>
      <c r="Y126" s="5">
        <v>16496000000</v>
      </c>
      <c r="Z126" s="5">
        <v>17631000000</v>
      </c>
    </row>
    <row r="127" spans="3:26" ht="15.5" x14ac:dyDescent="0.35">
      <c r="C127" t="s">
        <v>323</v>
      </c>
    </row>
    <row r="128" spans="3:26" ht="15.5" x14ac:dyDescent="0.35">
      <c r="C128" t="s">
        <v>325</v>
      </c>
      <c r="D128" s="5">
        <v>3252000000</v>
      </c>
      <c r="E128" s="5">
        <v>7762000000</v>
      </c>
      <c r="F128" s="5">
        <v>8103000000</v>
      </c>
      <c r="I128" s="5">
        <v>8103000000</v>
      </c>
      <c r="N128" s="5">
        <v>64073000000</v>
      </c>
      <c r="O128" s="5">
        <v>63583000000</v>
      </c>
      <c r="P128" s="5">
        <v>87836000000</v>
      </c>
      <c r="Q128" s="5">
        <v>199604000000</v>
      </c>
      <c r="R128" s="5">
        <v>219226000000</v>
      </c>
      <c r="S128" s="5">
        <v>255883000000</v>
      </c>
      <c r="Y128" s="5">
        <v>2239000000</v>
      </c>
      <c r="Z128" s="5">
        <v>4223000000</v>
      </c>
    </row>
    <row r="129" spans="2:26" ht="15.5" x14ac:dyDescent="0.35">
      <c r="C129" t="s">
        <v>150</v>
      </c>
      <c r="D129" s="5">
        <v>18509000000</v>
      </c>
      <c r="E129" s="5">
        <v>21327000000</v>
      </c>
      <c r="F129" s="5">
        <v>22478000000</v>
      </c>
      <c r="G129" s="5">
        <v>5877000000</v>
      </c>
      <c r="I129" s="5">
        <v>22478000000</v>
      </c>
      <c r="J129" s="5">
        <v>16260000000</v>
      </c>
      <c r="K129" s="5">
        <v>67563000000</v>
      </c>
      <c r="L129" s="5">
        <v>14159000000</v>
      </c>
      <c r="M129" s="5">
        <v>12195000000</v>
      </c>
      <c r="N129" s="5">
        <v>195934000000</v>
      </c>
      <c r="O129" s="5">
        <v>207648000000</v>
      </c>
      <c r="P129" s="5">
        <v>301397000000</v>
      </c>
      <c r="Q129" s="5">
        <v>313462000000</v>
      </c>
      <c r="R129" s="5">
        <v>328317000000</v>
      </c>
      <c r="S129" s="5">
        <v>343490000000</v>
      </c>
      <c r="T129" s="5">
        <v>98144000000</v>
      </c>
      <c r="U129" s="5">
        <v>81552000000</v>
      </c>
      <c r="V129" s="5">
        <v>85101000000</v>
      </c>
      <c r="W129" s="5">
        <v>103010000000</v>
      </c>
      <c r="X129" s="5">
        <v>88536000000</v>
      </c>
      <c r="Y129" s="5">
        <v>90203000000</v>
      </c>
      <c r="Z129" s="5">
        <v>66233000000</v>
      </c>
    </row>
    <row r="130" spans="2:26" ht="15.5" x14ac:dyDescent="0.35">
      <c r="C130" t="s">
        <v>151</v>
      </c>
    </row>
    <row r="131" spans="2:26" ht="15.5" x14ac:dyDescent="0.35">
      <c r="C131" t="s">
        <v>152</v>
      </c>
      <c r="D131" s="5">
        <v>1519201000000</v>
      </c>
      <c r="E131" s="5">
        <v>1519201000000</v>
      </c>
      <c r="F131" s="5">
        <v>1519201000000</v>
      </c>
      <c r="G131" s="5">
        <v>1519201000000</v>
      </c>
      <c r="I131" s="5">
        <v>1519201000000</v>
      </c>
      <c r="J131" s="5">
        <v>1519201000000</v>
      </c>
      <c r="K131" s="5">
        <v>1519201000000</v>
      </c>
      <c r="L131" s="5">
        <v>1519201000000</v>
      </c>
      <c r="M131" s="5">
        <v>1519201000000</v>
      </c>
      <c r="N131" s="5">
        <v>1519201000000</v>
      </c>
      <c r="O131" s="5">
        <v>1519201000000</v>
      </c>
      <c r="P131" s="5">
        <v>1519201000000</v>
      </c>
      <c r="Q131" s="5">
        <v>1519201000000</v>
      </c>
      <c r="R131" s="5">
        <v>1519201000000</v>
      </c>
      <c r="S131" s="5">
        <v>1519201000000</v>
      </c>
      <c r="T131" s="5">
        <v>1519201000000</v>
      </c>
      <c r="U131" s="5">
        <v>1519201000000</v>
      </c>
      <c r="V131" s="5">
        <v>1519201000000</v>
      </c>
      <c r="W131" s="5">
        <v>1519201000000</v>
      </c>
      <c r="X131" s="5">
        <v>1519201000000</v>
      </c>
      <c r="Y131" s="5">
        <v>1519201000000</v>
      </c>
      <c r="Z131" s="5">
        <v>1447175000000</v>
      </c>
    </row>
    <row r="132" spans="2:26" ht="15.5" x14ac:dyDescent="0.35">
      <c r="C132" t="s">
        <v>153</v>
      </c>
      <c r="D132" s="5">
        <v>1213570000000</v>
      </c>
      <c r="E132" s="5">
        <v>1213570000000</v>
      </c>
      <c r="F132" s="5">
        <v>1213570000000</v>
      </c>
      <c r="G132" s="5">
        <v>1213570000000</v>
      </c>
      <c r="I132" s="5">
        <v>1213570000000</v>
      </c>
      <c r="J132" s="5">
        <v>1213570000000</v>
      </c>
      <c r="K132" s="5">
        <v>1218027000000</v>
      </c>
      <c r="L132" s="5">
        <v>1218027000000</v>
      </c>
      <c r="M132" s="5">
        <v>1218027000000</v>
      </c>
      <c r="N132" s="5">
        <v>1218027000000</v>
      </c>
      <c r="O132" s="5">
        <v>1214472000000</v>
      </c>
      <c r="P132" s="5">
        <v>1372045000000</v>
      </c>
      <c r="Q132" s="5">
        <v>1372045000000</v>
      </c>
      <c r="R132" s="5">
        <v>1372045000000</v>
      </c>
      <c r="S132" s="5">
        <v>1372045000000</v>
      </c>
      <c r="T132" s="5">
        <v>1372045000000</v>
      </c>
      <c r="U132" s="5">
        <v>1372045000000</v>
      </c>
      <c r="V132" s="5">
        <v>1372045000000</v>
      </c>
      <c r="W132" s="5">
        <v>1372045000000</v>
      </c>
      <c r="X132" s="5">
        <v>1372045000000</v>
      </c>
      <c r="Y132" s="5">
        <v>1372045000000</v>
      </c>
      <c r="Z132" s="5">
        <v>1346488000000</v>
      </c>
    </row>
    <row r="133" spans="2:26" ht="15.5" x14ac:dyDescent="0.35">
      <c r="C133" t="s">
        <v>155</v>
      </c>
      <c r="D133" s="5">
        <v>-617569000000</v>
      </c>
      <c r="E133" s="5">
        <v>-571854000000</v>
      </c>
      <c r="F133" s="5">
        <v>535142000000</v>
      </c>
      <c r="G133" s="5">
        <v>1036453000000</v>
      </c>
      <c r="I133" s="5">
        <v>535142000000</v>
      </c>
      <c r="J133" s="5">
        <v>-244668000000</v>
      </c>
      <c r="K133" s="5">
        <v>-271314000000</v>
      </c>
      <c r="L133" s="5">
        <v>-133364000000</v>
      </c>
      <c r="M133" s="5">
        <v>-243970000000</v>
      </c>
      <c r="N133" s="5">
        <v>-215951000000</v>
      </c>
      <c r="O133" s="5">
        <v>-1760318000000</v>
      </c>
      <c r="P133" s="5">
        <v>-1733773000000</v>
      </c>
      <c r="Q133" s="5">
        <v>-1677079000000</v>
      </c>
      <c r="R133" s="5">
        <v>-1329181000000</v>
      </c>
      <c r="S133" s="5">
        <v>-1111080000000</v>
      </c>
      <c r="T133" s="5">
        <v>-804067000000</v>
      </c>
      <c r="U133" s="5">
        <v>-1331375000000</v>
      </c>
      <c r="V133" s="5">
        <v>-1610883000000</v>
      </c>
      <c r="W133" s="5">
        <v>-1902888000000</v>
      </c>
      <c r="X133" s="5">
        <v>-1697938000000</v>
      </c>
      <c r="Y133" s="5">
        <v>-2024209000000</v>
      </c>
      <c r="Z133" s="5">
        <v>-1906194000000</v>
      </c>
    </row>
    <row r="134" spans="2:26" ht="15.5" x14ac:dyDescent="0.35">
      <c r="C134" t="s">
        <v>159</v>
      </c>
      <c r="O134" s="5">
        <v>3287000000</v>
      </c>
      <c r="P134" s="5">
        <v>10000000</v>
      </c>
      <c r="Q134" s="5">
        <v>7000000</v>
      </c>
      <c r="R134" s="5">
        <v>7000000</v>
      </c>
      <c r="S134" s="5">
        <v>5000000</v>
      </c>
      <c r="Z134" s="5">
        <v>35725000000</v>
      </c>
    </row>
    <row r="135" spans="2:26" ht="15.5" x14ac:dyDescent="0.35">
      <c r="C135" t="s">
        <v>10</v>
      </c>
      <c r="D135" s="5">
        <v>1726430000000</v>
      </c>
      <c r="E135" s="5">
        <v>1870897000000</v>
      </c>
      <c r="F135" s="5">
        <v>2982531000000</v>
      </c>
      <c r="G135" s="5">
        <v>3265924000000</v>
      </c>
      <c r="I135" s="5">
        <v>2982531000000</v>
      </c>
      <c r="J135" s="5">
        <v>1751926000000</v>
      </c>
      <c r="K135" s="5">
        <v>1616104000000</v>
      </c>
      <c r="L135" s="5">
        <v>1111377000000</v>
      </c>
      <c r="M135" s="5">
        <v>961874000000</v>
      </c>
      <c r="N135" s="5">
        <v>739263000000</v>
      </c>
      <c r="O135" s="5">
        <v>796771000000</v>
      </c>
      <c r="P135" s="5">
        <v>1010334000000</v>
      </c>
      <c r="Q135" s="5">
        <v>1336102000000</v>
      </c>
      <c r="R135" s="5">
        <v>1779448000000</v>
      </c>
      <c r="S135" s="5">
        <v>2099660000000</v>
      </c>
      <c r="T135" s="5">
        <v>2393479000000</v>
      </c>
      <c r="U135" s="5">
        <v>1789123000000</v>
      </c>
      <c r="V135" s="5">
        <v>1505330000000</v>
      </c>
      <c r="W135" s="5">
        <v>1074704000000</v>
      </c>
      <c r="X135" s="5">
        <v>1275431000000</v>
      </c>
      <c r="Y135" s="5">
        <v>867015000000</v>
      </c>
      <c r="Z135" s="5">
        <v>1018998000000</v>
      </c>
    </row>
    <row r="136" spans="2:26" ht="15.5" x14ac:dyDescent="0.35">
      <c r="C136" t="s">
        <v>160</v>
      </c>
      <c r="D136" s="5">
        <v>1744939000000</v>
      </c>
      <c r="E136" s="5">
        <v>1892224000000</v>
      </c>
      <c r="F136" s="5">
        <v>3005009000000</v>
      </c>
      <c r="G136" s="5">
        <v>3271801000000</v>
      </c>
      <c r="I136" s="5">
        <v>3005009000000</v>
      </c>
      <c r="J136" s="5">
        <v>1768186000000</v>
      </c>
      <c r="K136" s="5">
        <v>1683667000000</v>
      </c>
      <c r="L136" s="5">
        <v>1125536000000</v>
      </c>
      <c r="M136" s="5">
        <v>974069000000</v>
      </c>
      <c r="N136" s="5">
        <v>935197000000</v>
      </c>
      <c r="O136" s="5">
        <v>1004419000000</v>
      </c>
      <c r="P136" s="5">
        <v>1311731000000</v>
      </c>
      <c r="Q136" s="5">
        <v>1649564000000</v>
      </c>
      <c r="R136" s="5">
        <v>2107765000000</v>
      </c>
      <c r="S136" s="5">
        <v>2443150000000</v>
      </c>
      <c r="T136" s="5">
        <v>2491623000000</v>
      </c>
      <c r="U136" s="5">
        <v>1870675000000</v>
      </c>
      <c r="V136" s="5">
        <v>1590431000000</v>
      </c>
      <c r="W136" s="5">
        <v>1177714000000</v>
      </c>
      <c r="X136" s="5">
        <v>1363967000000</v>
      </c>
      <c r="Y136" s="5">
        <v>957218000000</v>
      </c>
      <c r="Z136" s="5">
        <v>1085231000000</v>
      </c>
    </row>
    <row r="137" spans="2:26" ht="15.5" x14ac:dyDescent="0.35">
      <c r="C137" t="s">
        <v>161</v>
      </c>
      <c r="D137" s="5">
        <v>1170432803</v>
      </c>
      <c r="E137" s="5">
        <v>1170432803</v>
      </c>
      <c r="F137" s="5">
        <v>1170432803</v>
      </c>
      <c r="G137" s="5">
        <v>1170432803</v>
      </c>
      <c r="I137" s="5">
        <v>1170432803</v>
      </c>
      <c r="J137" s="5">
        <v>1170432803</v>
      </c>
      <c r="K137" s="5">
        <v>1170432803</v>
      </c>
      <c r="L137" s="5">
        <v>1170432803</v>
      </c>
      <c r="M137" s="5">
        <v>1170432803</v>
      </c>
      <c r="N137" s="5">
        <v>1170432803</v>
      </c>
      <c r="O137" s="5">
        <v>1170432803</v>
      </c>
      <c r="P137" s="5">
        <v>1170432803</v>
      </c>
      <c r="Q137" s="5">
        <v>1170432803</v>
      </c>
      <c r="R137" s="5">
        <v>1170432803</v>
      </c>
      <c r="S137" s="5">
        <v>1170432803</v>
      </c>
      <c r="T137" s="5">
        <v>1170432803</v>
      </c>
      <c r="U137" s="5">
        <v>1170432803</v>
      </c>
      <c r="V137" s="5">
        <v>1170432803</v>
      </c>
      <c r="W137" s="5">
        <v>1170432803</v>
      </c>
      <c r="X137" s="5">
        <v>1170432803</v>
      </c>
      <c r="Y137" s="5">
        <v>1170432803</v>
      </c>
      <c r="Z137" s="5">
        <v>1170432803</v>
      </c>
    </row>
    <row r="139" spans="2:26" ht="15.5" x14ac:dyDescent="0.35">
      <c r="B139" t="s">
        <v>162</v>
      </c>
      <c r="C139" t="s">
        <v>163</v>
      </c>
      <c r="D139" s="5">
        <v>768000000</v>
      </c>
      <c r="E139" s="5">
        <v>-2086000000</v>
      </c>
      <c r="F139" s="5">
        <v>-2173000000</v>
      </c>
      <c r="G139" s="5">
        <v>-3634000000</v>
      </c>
      <c r="I139" s="5">
        <v>-8448000000</v>
      </c>
      <c r="J139" s="5">
        <v>-76837000000</v>
      </c>
      <c r="K139" s="5">
        <v>-38483000000</v>
      </c>
      <c r="L139" s="5">
        <v>-14166000000</v>
      </c>
      <c r="M139" s="5">
        <v>-37584000000</v>
      </c>
      <c r="N139" s="5">
        <v>-27829000000</v>
      </c>
      <c r="O139" s="5">
        <v>-66555000000</v>
      </c>
      <c r="P139" s="5">
        <v>-40885000000</v>
      </c>
      <c r="Q139" s="5">
        <v>-57556000000</v>
      </c>
      <c r="R139" s="5">
        <v>-36345000000</v>
      </c>
      <c r="S139" s="5">
        <v>-84693000000</v>
      </c>
      <c r="T139" s="5">
        <v>-96565000000</v>
      </c>
      <c r="U139" s="5">
        <v>-69877000000</v>
      </c>
      <c r="V139" s="5">
        <v>-90119000000</v>
      </c>
      <c r="W139" s="5">
        <v>-91608000000</v>
      </c>
      <c r="X139" s="5">
        <v>-100106000000</v>
      </c>
      <c r="Y139" s="5">
        <v>-53999000000</v>
      </c>
      <c r="Z139" s="5">
        <v>-5403000000</v>
      </c>
    </row>
    <row r="140" spans="2:26" ht="15.5" x14ac:dyDescent="0.35">
      <c r="C140" t="s">
        <v>328</v>
      </c>
      <c r="D140" s="5">
        <v>3549000000</v>
      </c>
      <c r="E140" s="5">
        <v>1646000000</v>
      </c>
      <c r="F140" s="5">
        <v>4226000000</v>
      </c>
      <c r="G140" s="5">
        <v>6176000000</v>
      </c>
      <c r="I140" s="5">
        <v>17538000000</v>
      </c>
      <c r="J140" s="5">
        <v>23544000000</v>
      </c>
      <c r="K140" s="5">
        <v>21267000000</v>
      </c>
      <c r="L140" s="5">
        <v>24528000000</v>
      </c>
      <c r="M140" s="5">
        <v>6603000000</v>
      </c>
      <c r="N140" s="5">
        <v>14479000000</v>
      </c>
      <c r="O140" s="5">
        <v>65402000000</v>
      </c>
      <c r="P140" s="5">
        <v>85424000000</v>
      </c>
      <c r="Q140" s="5">
        <v>101858000000</v>
      </c>
      <c r="R140" s="5">
        <v>92526000000</v>
      </c>
      <c r="S140" s="5">
        <v>105102000000</v>
      </c>
      <c r="T140" s="5">
        <v>90984000000</v>
      </c>
      <c r="U140" s="5">
        <v>95808000000</v>
      </c>
      <c r="V140" s="5">
        <v>90096000000</v>
      </c>
      <c r="W140" s="5">
        <v>92150000000</v>
      </c>
      <c r="X140" s="5">
        <v>67643000000</v>
      </c>
      <c r="Y140" s="5">
        <v>97472000000</v>
      </c>
      <c r="Z140" s="5">
        <v>46386000000</v>
      </c>
    </row>
    <row r="141" spans="2:26" ht="15.5" x14ac:dyDescent="0.35">
      <c r="C141" t="s">
        <v>334</v>
      </c>
      <c r="D141" s="5">
        <v>3029000000</v>
      </c>
      <c r="E141" s="5">
        <v>2185000000</v>
      </c>
      <c r="F141" s="5">
        <v>905000000</v>
      </c>
      <c r="G141" s="5">
        <v>7869000000</v>
      </c>
      <c r="I141" s="5">
        <v>14581000000</v>
      </c>
      <c r="J141" s="5">
        <v>12720000000</v>
      </c>
      <c r="K141" s="5">
        <v>4073000000</v>
      </c>
      <c r="L141" s="5">
        <v>3953000000</v>
      </c>
      <c r="M141" s="5">
        <v>1477000000</v>
      </c>
      <c r="N141" s="5">
        <v>405000000</v>
      </c>
      <c r="O141" s="5">
        <v>591000000</v>
      </c>
      <c r="P141" s="5">
        <v>16899000000</v>
      </c>
      <c r="Q141" s="5">
        <v>1028000000</v>
      </c>
      <c r="R141" s="5">
        <v>19542000000</v>
      </c>
      <c r="S141" s="5">
        <v>32964000000</v>
      </c>
      <c r="T141" s="5">
        <v>26685000000</v>
      </c>
      <c r="U141" s="5">
        <v>5369000000</v>
      </c>
      <c r="V141" s="5">
        <v>783000000</v>
      </c>
    </row>
    <row r="142" spans="2:26" ht="15.5" x14ac:dyDescent="0.35">
      <c r="C142" t="s">
        <v>703</v>
      </c>
      <c r="D142" s="5">
        <v>-6000000000</v>
      </c>
      <c r="F142" s="5">
        <v>-4528000000</v>
      </c>
      <c r="G142" s="5">
        <v>-10118000000</v>
      </c>
      <c r="I142" s="5">
        <v>-24568000000</v>
      </c>
      <c r="J142" s="5">
        <v>-74105000000</v>
      </c>
      <c r="K142" s="5">
        <v>-54746000000</v>
      </c>
      <c r="L142" s="5">
        <v>-33712000000</v>
      </c>
      <c r="M142" s="5">
        <v>-25484000000</v>
      </c>
      <c r="N142" s="5">
        <v>-16625000000</v>
      </c>
      <c r="O142" s="5">
        <v>-53801000000</v>
      </c>
      <c r="V142" s="5">
        <v>-107368000000</v>
      </c>
      <c r="W142" s="5">
        <v>-68443000000</v>
      </c>
      <c r="X142" s="5">
        <v>-72840000000</v>
      </c>
      <c r="Y142" s="5">
        <v>-89494000000</v>
      </c>
      <c r="Z142" s="5">
        <v>-29311000000</v>
      </c>
    </row>
    <row r="143" spans="2:26" ht="15.5" x14ac:dyDescent="0.35">
      <c r="C143" t="s">
        <v>330</v>
      </c>
      <c r="D143" s="5">
        <v>-2557000000</v>
      </c>
      <c r="E143" s="5">
        <v>-1866000000</v>
      </c>
      <c r="F143" s="5">
        <v>-1961000000</v>
      </c>
      <c r="G143" s="5">
        <v>-4415000000</v>
      </c>
      <c r="I143" s="5">
        <v>-10732000000</v>
      </c>
      <c r="J143" s="5">
        <v>-10377000000</v>
      </c>
      <c r="K143" s="5">
        <v>-3502000000</v>
      </c>
      <c r="L143" s="5">
        <v>-2919000000</v>
      </c>
      <c r="M143" s="5">
        <v>-4209000000</v>
      </c>
      <c r="N143" s="5">
        <v>-6050000000</v>
      </c>
      <c r="O143" s="5">
        <v>-45598000000</v>
      </c>
      <c r="P143" s="5">
        <v>-59699000000</v>
      </c>
      <c r="Q143" s="5">
        <v>-64221000000</v>
      </c>
      <c r="R143" s="5">
        <v>-46219000000</v>
      </c>
      <c r="S143" s="5">
        <v>-113515000000</v>
      </c>
      <c r="T143" s="5">
        <v>-138732000000</v>
      </c>
      <c r="U143" s="5">
        <v>-88685000000</v>
      </c>
      <c r="V143" s="5">
        <v>-70598000000</v>
      </c>
    </row>
    <row r="144" spans="2:26" ht="15.5" x14ac:dyDescent="0.35">
      <c r="C144" t="s">
        <v>709</v>
      </c>
      <c r="W144" s="5">
        <v>-520000000</v>
      </c>
    </row>
    <row r="145" spans="3:26" ht="15.5" x14ac:dyDescent="0.35">
      <c r="C145" t="s">
        <v>1373</v>
      </c>
      <c r="M145" s="5">
        <v>-11802000000</v>
      </c>
      <c r="N145" s="5">
        <v>-18495000000</v>
      </c>
      <c r="O145" s="5">
        <v>-24707000000</v>
      </c>
      <c r="P145" s="5">
        <v>-23705000000</v>
      </c>
      <c r="Q145" s="5">
        <v>-30735000000</v>
      </c>
      <c r="R145" s="5">
        <v>-33127000000</v>
      </c>
      <c r="S145" s="5">
        <v>-23391000000</v>
      </c>
      <c r="T145" s="5">
        <v>-776000000</v>
      </c>
      <c r="U145" s="5">
        <v>-511000000</v>
      </c>
      <c r="V145" s="5">
        <v>5469000000</v>
      </c>
    </row>
    <row r="146" spans="3:26" ht="15.5" x14ac:dyDescent="0.35">
      <c r="C146" t="s">
        <v>168</v>
      </c>
      <c r="D146" s="5">
        <v>-1304000000</v>
      </c>
      <c r="F146" s="5">
        <v>4452000000</v>
      </c>
      <c r="G146" s="5">
        <v>-3146000000</v>
      </c>
      <c r="V146" s="5">
        <v>-8271000000</v>
      </c>
    </row>
    <row r="147" spans="3:26" ht="15.5" x14ac:dyDescent="0.35">
      <c r="C147" t="s">
        <v>1374</v>
      </c>
      <c r="P147" s="5">
        <v>828000000</v>
      </c>
    </row>
    <row r="148" spans="3:26" ht="15.5" x14ac:dyDescent="0.35">
      <c r="C148" t="s">
        <v>974</v>
      </c>
      <c r="D148" s="5">
        <v>1559000000</v>
      </c>
      <c r="E148" s="5">
        <v>-1559000000</v>
      </c>
      <c r="F148" s="5">
        <v>-5267000000</v>
      </c>
      <c r="I148" s="5">
        <v>-5267000000</v>
      </c>
      <c r="J148" s="5">
        <v>-28619000000</v>
      </c>
      <c r="K148" s="5">
        <v>-5575000000</v>
      </c>
      <c r="L148" s="5">
        <v>-6016000000</v>
      </c>
      <c r="M148" s="5">
        <v>-4169000000</v>
      </c>
      <c r="N148" s="5">
        <v>-1543000000</v>
      </c>
      <c r="O148" s="5">
        <v>-8442000000</v>
      </c>
      <c r="P148" s="5">
        <v>-7773000000</v>
      </c>
      <c r="Q148" s="5">
        <v>-8273000000</v>
      </c>
      <c r="R148" s="5">
        <v>-12904000000</v>
      </c>
      <c r="S148" s="5">
        <v>-11063000000</v>
      </c>
      <c r="T148" s="5">
        <v>-3587000000</v>
      </c>
      <c r="U148" s="5">
        <v>-14703000000</v>
      </c>
      <c r="W148" s="5">
        <v>-115315000000</v>
      </c>
      <c r="X148" s="5">
        <v>-94909000000</v>
      </c>
      <c r="Y148" s="5">
        <v>-61977000000</v>
      </c>
      <c r="Z148" s="5">
        <v>-22478000000</v>
      </c>
    </row>
    <row r="149" spans="3:26" ht="15.5" x14ac:dyDescent="0.35">
      <c r="C149" t="s">
        <v>173</v>
      </c>
      <c r="M149" s="5">
        <v>-177428000000</v>
      </c>
      <c r="N149" s="5">
        <v>-9825000000</v>
      </c>
      <c r="O149" s="5">
        <v>-15121000000</v>
      </c>
      <c r="P149" s="5">
        <v>-18308000000</v>
      </c>
      <c r="Q149" s="5">
        <v>-21243000000</v>
      </c>
      <c r="R149" s="5">
        <v>-19234000000</v>
      </c>
      <c r="S149" s="5">
        <v>204760000000</v>
      </c>
      <c r="T149" s="5">
        <v>2549000000</v>
      </c>
      <c r="U149" s="5">
        <v>370000000</v>
      </c>
      <c r="V149" s="5">
        <v>4000000</v>
      </c>
      <c r="W149" s="5">
        <v>-1437000000</v>
      </c>
      <c r="X149" s="5">
        <v>-1426000000</v>
      </c>
      <c r="Y149" s="5">
        <v>101355000000</v>
      </c>
    </row>
    <row r="150" spans="3:26" ht="15.5" x14ac:dyDescent="0.35">
      <c r="C150" t="s">
        <v>174</v>
      </c>
      <c r="D150" s="5">
        <v>3193000000</v>
      </c>
      <c r="E150" s="5">
        <v>-13000000</v>
      </c>
      <c r="F150" s="5">
        <v>-788469000000</v>
      </c>
      <c r="G150" s="5">
        <v>45561000000</v>
      </c>
      <c r="I150" s="5">
        <v>-322440000000</v>
      </c>
      <c r="J150" s="5">
        <v>308638000000</v>
      </c>
      <c r="K150" s="5">
        <v>124684000000</v>
      </c>
      <c r="L150" s="5">
        <v>-175178000000</v>
      </c>
      <c r="M150" s="5">
        <v>450938000000</v>
      </c>
      <c r="N150" s="5">
        <v>23947000000</v>
      </c>
      <c r="O150" s="5">
        <v>92795000000</v>
      </c>
      <c r="P150" s="5">
        <v>57510000000</v>
      </c>
      <c r="Q150" s="5">
        <v>53768000000</v>
      </c>
      <c r="R150" s="5">
        <v>-80923000000</v>
      </c>
      <c r="S150" s="5">
        <v>-478316000000</v>
      </c>
      <c r="T150" s="5">
        <v>531339000000</v>
      </c>
      <c r="U150" s="5">
        <v>-3575000000</v>
      </c>
      <c r="V150" s="5">
        <v>168021000000</v>
      </c>
      <c r="W150" s="5">
        <v>132054000000</v>
      </c>
      <c r="X150" s="5">
        <v>131072000000</v>
      </c>
      <c r="Y150" s="5">
        <v>-43922000000</v>
      </c>
      <c r="Z150" s="5">
        <v>-91159000000</v>
      </c>
    </row>
    <row r="151" spans="3:26" ht="15.5" x14ac:dyDescent="0.35">
      <c r="C151" t="s">
        <v>573</v>
      </c>
      <c r="O151" s="5">
        <v>4278000000</v>
      </c>
    </row>
    <row r="152" spans="3:26" ht="15.5" x14ac:dyDescent="0.35">
      <c r="C152" t="s">
        <v>1375</v>
      </c>
      <c r="D152" s="5">
        <v>1855000000</v>
      </c>
      <c r="F152" s="5">
        <v>5756000000</v>
      </c>
      <c r="G152" s="5">
        <v>4594000000</v>
      </c>
      <c r="I152" s="5">
        <v>11164000000</v>
      </c>
      <c r="J152" s="5">
        <v>3363000000</v>
      </c>
      <c r="K152" s="5">
        <v>3154000000</v>
      </c>
      <c r="L152" s="5">
        <v>23743000000</v>
      </c>
      <c r="M152" s="5">
        <v>11436000000</v>
      </c>
      <c r="N152" s="5">
        <v>24452000000</v>
      </c>
      <c r="O152" s="5">
        <v>34286000000</v>
      </c>
      <c r="P152" s="5">
        <v>38175000000</v>
      </c>
      <c r="Q152" s="5">
        <v>22540000000</v>
      </c>
      <c r="R152" s="5">
        <v>13477000000</v>
      </c>
      <c r="S152" s="5">
        <v>27339000000</v>
      </c>
      <c r="T152" s="5">
        <v>74861000000</v>
      </c>
      <c r="U152" s="5">
        <v>70234000000</v>
      </c>
      <c r="V152" s="5">
        <v>15342000000</v>
      </c>
      <c r="W152" s="5">
        <v>150162000000</v>
      </c>
      <c r="X152" s="5">
        <v>127429000000</v>
      </c>
      <c r="Y152" s="5">
        <v>9870000000</v>
      </c>
      <c r="Z152" s="5">
        <v>7384000000</v>
      </c>
    </row>
    <row r="153" spans="3:26" ht="15.5" x14ac:dyDescent="0.35">
      <c r="C153" t="s">
        <v>1376</v>
      </c>
      <c r="X153" s="5">
        <v>-3279000000</v>
      </c>
    </row>
    <row r="154" spans="3:26" ht="15.5" x14ac:dyDescent="0.35">
      <c r="C154" t="s">
        <v>176</v>
      </c>
      <c r="F154" s="5">
        <v>3000000</v>
      </c>
      <c r="G154" s="5">
        <v>-3000000</v>
      </c>
      <c r="J154" s="5">
        <v>-52000000</v>
      </c>
      <c r="K154" s="5">
        <v>-30000000</v>
      </c>
      <c r="L154" s="5">
        <v>-124000000</v>
      </c>
      <c r="M154" s="5">
        <v>-97000000</v>
      </c>
      <c r="N154" s="5">
        <v>-505000000</v>
      </c>
      <c r="O154" s="5">
        <v>-390000000</v>
      </c>
      <c r="P154" s="5">
        <v>-3610000000</v>
      </c>
      <c r="Q154" s="5">
        <v>-3994000000</v>
      </c>
      <c r="R154" s="5">
        <v>-3917000000</v>
      </c>
      <c r="S154" s="5">
        <v>-459000000</v>
      </c>
      <c r="T154" s="5">
        <v>-9206000000</v>
      </c>
      <c r="U154" s="5">
        <v>-2008000000</v>
      </c>
      <c r="V154" s="5">
        <v>-5631000000</v>
      </c>
      <c r="W154" s="5">
        <v>-29062000000</v>
      </c>
      <c r="Y154" s="5">
        <v>-27998000000</v>
      </c>
      <c r="Z154" s="5">
        <v>-399000000</v>
      </c>
    </row>
    <row r="155" spans="3:26" ht="15.5" x14ac:dyDescent="0.35">
      <c r="C155" t="s">
        <v>336</v>
      </c>
      <c r="K155" s="5">
        <v>25000000</v>
      </c>
      <c r="W155" s="5">
        <v>2650000000</v>
      </c>
      <c r="Z155" s="5">
        <v>130000000</v>
      </c>
    </row>
    <row r="156" spans="3:26" ht="15.5" x14ac:dyDescent="0.35">
      <c r="C156" t="s">
        <v>1377</v>
      </c>
      <c r="F156" s="5">
        <v>3000000</v>
      </c>
      <c r="G156" s="5">
        <v>-3000000</v>
      </c>
      <c r="J156" s="5">
        <v>-52000000</v>
      </c>
      <c r="K156" s="5">
        <v>-5000000</v>
      </c>
      <c r="L156" s="5">
        <v>-124000000</v>
      </c>
      <c r="M156" s="5">
        <v>-97000000</v>
      </c>
      <c r="N156" s="5">
        <v>-505000000</v>
      </c>
      <c r="O156" s="5">
        <v>-390000000</v>
      </c>
      <c r="P156" s="5">
        <v>-3610000000</v>
      </c>
      <c r="Q156" s="5">
        <v>-3994000000</v>
      </c>
      <c r="R156" s="5">
        <v>-3917000000</v>
      </c>
      <c r="S156" s="5">
        <v>-459000000</v>
      </c>
      <c r="T156" s="5">
        <v>-9206000000</v>
      </c>
      <c r="U156" s="5">
        <v>-2008000000</v>
      </c>
      <c r="V156" s="5">
        <v>-5631000000</v>
      </c>
      <c r="W156" s="5">
        <v>-26412000000</v>
      </c>
      <c r="X156" s="5">
        <v>-3279000000</v>
      </c>
      <c r="Y156" s="5">
        <v>-27998000000</v>
      </c>
      <c r="Z156" s="5">
        <v>-269000000</v>
      </c>
    </row>
    <row r="157" spans="3:26" ht="15.5" x14ac:dyDescent="0.35">
      <c r="C157" t="s">
        <v>838</v>
      </c>
      <c r="M157" s="5">
        <v>-1400000000</v>
      </c>
    </row>
    <row r="158" spans="3:26" ht="15.5" x14ac:dyDescent="0.35">
      <c r="C158" t="s">
        <v>1378</v>
      </c>
      <c r="F158" s="5">
        <v>20175000000</v>
      </c>
      <c r="G158" s="5">
        <v>2545000000</v>
      </c>
      <c r="I158" s="5">
        <v>22720000000</v>
      </c>
      <c r="J158" s="5">
        <v>332750000000</v>
      </c>
      <c r="K158" s="5">
        <v>-83838000000</v>
      </c>
      <c r="L158" s="5">
        <v>-174925000000</v>
      </c>
      <c r="M158" s="5">
        <v>-5213000000</v>
      </c>
    </row>
    <row r="159" spans="3:26" ht="15.5" x14ac:dyDescent="0.35">
      <c r="C159" t="s">
        <v>865</v>
      </c>
      <c r="M159" s="5">
        <v>200000000000</v>
      </c>
    </row>
    <row r="160" spans="3:26" ht="15.5" x14ac:dyDescent="0.35">
      <c r="C160" t="s">
        <v>390</v>
      </c>
    </row>
    <row r="161" spans="3:26" ht="15.5" x14ac:dyDescent="0.35">
      <c r="C161" t="s">
        <v>1379</v>
      </c>
      <c r="F161" s="5">
        <v>-356324000000</v>
      </c>
      <c r="I161" s="5">
        <v>-356324000000</v>
      </c>
      <c r="J161" s="5">
        <v>7565000000</v>
      </c>
      <c r="K161" s="5">
        <v>205373000000</v>
      </c>
      <c r="L161" s="5">
        <v>-18838000000</v>
      </c>
      <c r="M161" s="5">
        <v>-141397000000</v>
      </c>
      <c r="P161" s="5">
        <v>-460345000000</v>
      </c>
      <c r="Q161" s="5">
        <v>-270266000000</v>
      </c>
      <c r="R161" s="5">
        <v>-773794000000</v>
      </c>
      <c r="S161" s="5">
        <v>-723320000000</v>
      </c>
      <c r="T161" s="5">
        <v>-113349000000</v>
      </c>
      <c r="U161" s="5">
        <v>-81159000000</v>
      </c>
      <c r="W161" s="5">
        <v>-30015000000</v>
      </c>
      <c r="X161" s="5">
        <v>-30787000000</v>
      </c>
    </row>
    <row r="162" spans="3:26" ht="15.5" x14ac:dyDescent="0.35">
      <c r="C162" t="s">
        <v>1380</v>
      </c>
      <c r="D162" s="5">
        <v>-15000000</v>
      </c>
      <c r="E162" s="5">
        <v>-13000000</v>
      </c>
      <c r="F162" s="5">
        <v>-458079000000</v>
      </c>
      <c r="G162" s="5">
        <v>38425000000</v>
      </c>
      <c r="M162" s="5">
        <v>352912000000</v>
      </c>
      <c r="O162" s="5">
        <v>11766000000</v>
      </c>
      <c r="P162" s="5">
        <v>459080000000</v>
      </c>
      <c r="Q162" s="5">
        <v>280967000000</v>
      </c>
      <c r="R162" s="5">
        <v>659784000000</v>
      </c>
      <c r="S162" s="5">
        <v>535552000000</v>
      </c>
      <c r="T162" s="5">
        <v>589033000000</v>
      </c>
      <c r="U162" s="5">
        <v>8899000000</v>
      </c>
      <c r="X162" s="5">
        <v>33122000000</v>
      </c>
      <c r="Y162" s="5">
        <v>57849000000</v>
      </c>
    </row>
    <row r="163" spans="3:26" ht="15.5" x14ac:dyDescent="0.35">
      <c r="C163" t="s">
        <v>1381</v>
      </c>
      <c r="W163" s="5">
        <v>21187000000</v>
      </c>
    </row>
    <row r="164" spans="3:26" ht="15.5" x14ac:dyDescent="0.35">
      <c r="C164" t="s">
        <v>658</v>
      </c>
      <c r="U164" s="5">
        <v>459000000</v>
      </c>
      <c r="V164" s="5">
        <v>6021000000</v>
      </c>
      <c r="W164" s="5">
        <v>17132000000</v>
      </c>
      <c r="X164" s="5">
        <v>4587000000</v>
      </c>
      <c r="Y164" s="5">
        <v>6825000000</v>
      </c>
      <c r="Z164" s="5">
        <v>11926000000</v>
      </c>
    </row>
    <row r="165" spans="3:26" ht="15.5" x14ac:dyDescent="0.35">
      <c r="C165" t="s">
        <v>1382</v>
      </c>
      <c r="T165" s="5">
        <v>-10000000000</v>
      </c>
    </row>
    <row r="166" spans="3:26" ht="15.5" x14ac:dyDescent="0.35">
      <c r="C166" t="s">
        <v>558</v>
      </c>
      <c r="J166" s="5">
        <v>-34988000000</v>
      </c>
      <c r="L166" s="5">
        <v>-5034000000</v>
      </c>
      <c r="S166" s="5">
        <v>-267477000000</v>
      </c>
    </row>
    <row r="167" spans="3:26" ht="15.5" x14ac:dyDescent="0.35">
      <c r="C167" t="s">
        <v>1383</v>
      </c>
      <c r="O167" s="5">
        <v>42855000000</v>
      </c>
      <c r="P167" s="5">
        <v>24210000000</v>
      </c>
      <c r="Q167" s="5">
        <v>24521000000</v>
      </c>
      <c r="R167" s="5">
        <v>23527000000</v>
      </c>
      <c r="S167" s="5">
        <v>18582000000</v>
      </c>
    </row>
    <row r="168" spans="3:26" ht="15.5" x14ac:dyDescent="0.35">
      <c r="C168" t="s">
        <v>1384</v>
      </c>
      <c r="S168" s="5">
        <v>-68533000000</v>
      </c>
    </row>
    <row r="169" spans="3:26" ht="15.5" x14ac:dyDescent="0.35">
      <c r="C169" t="s">
        <v>1385</v>
      </c>
    </row>
    <row r="170" spans="3:26" ht="15.5" x14ac:dyDescent="0.35">
      <c r="C170" t="s">
        <v>1386</v>
      </c>
      <c r="Y170" s="5">
        <v>-90468000000</v>
      </c>
      <c r="Z170" s="5">
        <v>-110200000000</v>
      </c>
    </row>
    <row r="171" spans="3:26" ht="15.5" x14ac:dyDescent="0.35">
      <c r="C171" t="s">
        <v>183</v>
      </c>
      <c r="M171" s="5">
        <v>-177428000000</v>
      </c>
      <c r="N171" s="5">
        <v>-9825000000</v>
      </c>
      <c r="O171" s="5">
        <v>-15121000000</v>
      </c>
      <c r="P171" s="5">
        <v>-18308000000</v>
      </c>
      <c r="Q171" s="5">
        <v>-21243000000</v>
      </c>
      <c r="R171" s="5">
        <v>-19234000000</v>
      </c>
      <c r="S171" s="5">
        <v>204760000000</v>
      </c>
      <c r="T171" s="5">
        <v>2549000000</v>
      </c>
      <c r="U171" s="5">
        <v>370000000</v>
      </c>
      <c r="V171" s="5">
        <v>4000000</v>
      </c>
      <c r="W171" s="5">
        <v>-1437000000</v>
      </c>
      <c r="X171" s="5">
        <v>-1426000000</v>
      </c>
      <c r="Y171" s="5">
        <v>101355000000</v>
      </c>
    </row>
    <row r="172" spans="3:26" ht="15.5" x14ac:dyDescent="0.35">
      <c r="C172" t="s">
        <v>380</v>
      </c>
      <c r="P172" s="5">
        <v>29373000000</v>
      </c>
      <c r="Q172" s="5">
        <v>25161000000</v>
      </c>
      <c r="R172" s="5">
        <v>32481000000</v>
      </c>
      <c r="S172" s="5">
        <v>333319000000</v>
      </c>
      <c r="T172" s="5">
        <v>60774000000</v>
      </c>
      <c r="U172" s="5">
        <v>86175000000</v>
      </c>
      <c r="V172" s="5">
        <v>36225000000</v>
      </c>
      <c r="W172" s="5">
        <v>50652000000</v>
      </c>
      <c r="X172" s="5">
        <v>23444000000</v>
      </c>
      <c r="Y172" s="5">
        <v>1734000000</v>
      </c>
    </row>
    <row r="173" spans="3:26" ht="15.5" x14ac:dyDescent="0.35">
      <c r="C173" t="s">
        <v>171</v>
      </c>
      <c r="X173" s="5">
        <v>-870000000</v>
      </c>
    </row>
    <row r="174" spans="3:26" ht="15.5" x14ac:dyDescent="0.35">
      <c r="C174" t="s">
        <v>572</v>
      </c>
      <c r="M174" s="5">
        <v>-177428000000</v>
      </c>
      <c r="N174" s="5">
        <v>-9825000000</v>
      </c>
      <c r="O174" s="5">
        <v>-15121000000</v>
      </c>
      <c r="P174" s="5">
        <v>-47681000000</v>
      </c>
      <c r="Q174" s="5">
        <v>-46404000000</v>
      </c>
      <c r="R174" s="5">
        <v>-51715000000</v>
      </c>
      <c r="S174" s="5">
        <v>-74559000000</v>
      </c>
      <c r="T174" s="5">
        <v>-58225000000</v>
      </c>
      <c r="U174" s="5">
        <v>-85805000000</v>
      </c>
      <c r="V174" s="5">
        <v>-36221000000</v>
      </c>
      <c r="W174" s="5">
        <v>-51569000000</v>
      </c>
      <c r="X174" s="5">
        <v>-24000000000</v>
      </c>
      <c r="Y174" s="5">
        <v>-496000000</v>
      </c>
    </row>
    <row r="175" spans="3:26" ht="15.5" x14ac:dyDescent="0.35">
      <c r="C175" t="s">
        <v>550</v>
      </c>
    </row>
    <row r="176" spans="3:26" ht="15.5" x14ac:dyDescent="0.35">
      <c r="C176" t="s">
        <v>670</v>
      </c>
      <c r="S176" s="5">
        <v>-54000000000</v>
      </c>
    </row>
    <row r="177" spans="2:26" ht="15.5" x14ac:dyDescent="0.35">
      <c r="C177" t="s">
        <v>717</v>
      </c>
      <c r="Y177" s="5">
        <v>100117000000</v>
      </c>
    </row>
    <row r="178" spans="2:26" ht="15.5" x14ac:dyDescent="0.35">
      <c r="C178" t="s">
        <v>391</v>
      </c>
      <c r="D178" s="5">
        <v>3961000000</v>
      </c>
      <c r="E178" s="5">
        <v>-2099000000</v>
      </c>
      <c r="F178" s="5">
        <v>-790642000000</v>
      </c>
      <c r="G178" s="5">
        <v>41927000000</v>
      </c>
      <c r="I178" s="5">
        <v>-330888000000</v>
      </c>
      <c r="J178" s="5">
        <v>231801000000</v>
      </c>
      <c r="K178" s="5">
        <v>86201000000</v>
      </c>
      <c r="L178" s="5">
        <v>-189344000000</v>
      </c>
      <c r="M178" s="5">
        <v>235926000000</v>
      </c>
      <c r="N178" s="5">
        <v>-13707000000</v>
      </c>
      <c r="O178" s="5">
        <v>11119000000</v>
      </c>
      <c r="P178" s="5">
        <v>-1683000000</v>
      </c>
      <c r="Q178" s="5">
        <v>-25031000000</v>
      </c>
      <c r="R178" s="5">
        <v>-136502000000</v>
      </c>
      <c r="S178" s="5">
        <v>-358249000000</v>
      </c>
      <c r="T178" s="5">
        <v>437323000000</v>
      </c>
      <c r="U178" s="5">
        <v>-73082000000</v>
      </c>
      <c r="V178" s="5">
        <v>77906000000</v>
      </c>
      <c r="W178" s="5">
        <v>39009000000</v>
      </c>
      <c r="X178" s="5">
        <v>29540000000</v>
      </c>
      <c r="Y178" s="5">
        <v>3434000000</v>
      </c>
      <c r="Z178" s="5">
        <v>-96562000000</v>
      </c>
    </row>
    <row r="179" spans="2:26" ht="15.5" x14ac:dyDescent="0.35">
      <c r="C179" t="s">
        <v>1387</v>
      </c>
      <c r="D179" s="5">
        <v>241000000</v>
      </c>
      <c r="E179" s="5">
        <v>49000000</v>
      </c>
      <c r="F179" s="5">
        <v>-257000000</v>
      </c>
      <c r="G179" s="5">
        <v>8320000000</v>
      </c>
      <c r="I179" s="5">
        <v>16717000000</v>
      </c>
      <c r="J179" s="5">
        <v>2573000000</v>
      </c>
      <c r="R179" s="5">
        <v>3186000000</v>
      </c>
    </row>
    <row r="180" spans="2:26" ht="15.5" x14ac:dyDescent="0.35">
      <c r="C180" t="s">
        <v>193</v>
      </c>
      <c r="E180" s="5">
        <v>71204000000</v>
      </c>
      <c r="I180" s="5">
        <v>385375000000</v>
      </c>
      <c r="J180" s="5">
        <v>151001000000</v>
      </c>
      <c r="K180" s="5">
        <v>64800000000</v>
      </c>
      <c r="L180" s="5">
        <v>254144000000</v>
      </c>
      <c r="M180" s="5">
        <v>18218000000</v>
      </c>
      <c r="N180" s="5">
        <v>31925000000</v>
      </c>
      <c r="O180" s="5">
        <v>20806000000</v>
      </c>
      <c r="P180" s="5">
        <v>22489000000</v>
      </c>
      <c r="Q180" s="5">
        <v>47520000000</v>
      </c>
      <c r="R180" s="5">
        <v>180836000000</v>
      </c>
      <c r="S180" s="5">
        <v>539085000000</v>
      </c>
      <c r="T180" s="5">
        <v>101762000000</v>
      </c>
      <c r="U180" s="5">
        <v>174844000000</v>
      </c>
      <c r="V180" s="5">
        <v>96938000000</v>
      </c>
      <c r="W180" s="5">
        <v>57928000000</v>
      </c>
      <c r="X180" s="5">
        <v>28390000000</v>
      </c>
      <c r="Y180" s="5">
        <v>24956000000</v>
      </c>
      <c r="Z180" s="5">
        <v>121518000000</v>
      </c>
    </row>
    <row r="181" spans="2:26" ht="15.5" x14ac:dyDescent="0.35">
      <c r="C181" t="s">
        <v>195</v>
      </c>
      <c r="D181" s="5">
        <v>4202000000</v>
      </c>
      <c r="E181" s="5">
        <v>69154000000</v>
      </c>
      <c r="F181" s="5">
        <v>-790899000000</v>
      </c>
      <c r="G181" s="5">
        <v>50247000000</v>
      </c>
      <c r="I181" s="5">
        <v>71204000000</v>
      </c>
      <c r="J181" s="5">
        <v>385375000000</v>
      </c>
      <c r="K181" s="5">
        <v>151001000000</v>
      </c>
      <c r="L181" s="5">
        <v>64800000000</v>
      </c>
      <c r="M181" s="5">
        <v>254144000000</v>
      </c>
      <c r="N181" s="5">
        <v>18218000000</v>
      </c>
      <c r="O181" s="5">
        <v>31925000000</v>
      </c>
      <c r="P181" s="5">
        <v>20806000000</v>
      </c>
      <c r="Q181" s="5">
        <v>22489000000</v>
      </c>
      <c r="R181" s="5">
        <v>47520000000</v>
      </c>
      <c r="S181" s="5">
        <v>180836000000</v>
      </c>
      <c r="T181" s="5">
        <v>539085000000</v>
      </c>
      <c r="U181" s="5">
        <v>101762000000</v>
      </c>
      <c r="V181" s="5">
        <v>174844000000</v>
      </c>
      <c r="W181" s="5">
        <v>96937000000</v>
      </c>
      <c r="X181" s="5">
        <v>57930000000</v>
      </c>
      <c r="Y181" s="5">
        <v>28390000000</v>
      </c>
      <c r="Z181" s="5">
        <v>24956000000</v>
      </c>
    </row>
    <row r="183" spans="2:26" ht="15.5" x14ac:dyDescent="0.35">
      <c r="B183" t="s">
        <v>196</v>
      </c>
      <c r="C183" t="s">
        <v>12</v>
      </c>
      <c r="D183" s="5">
        <v>1170000000</v>
      </c>
      <c r="E183" s="5">
        <v>1170000000</v>
      </c>
      <c r="F183" s="5">
        <v>1170000000</v>
      </c>
      <c r="G183" s="5">
        <v>1170000000</v>
      </c>
      <c r="I183" s="5">
        <v>1170000000</v>
      </c>
      <c r="J183" s="5">
        <v>1170000000</v>
      </c>
      <c r="K183" s="5">
        <v>1170000000</v>
      </c>
      <c r="L183" s="5">
        <v>1170000000</v>
      </c>
      <c r="M183" s="5">
        <v>1170000000</v>
      </c>
      <c r="N183" s="5">
        <v>1170000000</v>
      </c>
      <c r="O183" s="5">
        <v>1170000000</v>
      </c>
      <c r="P183" s="5">
        <v>1170000000</v>
      </c>
      <c r="Q183" s="5">
        <v>1170000000</v>
      </c>
      <c r="R183" s="5">
        <v>1170000000</v>
      </c>
      <c r="S183" s="5">
        <v>1170000000</v>
      </c>
      <c r="T183" s="5">
        <v>1170000000</v>
      </c>
      <c r="U183" s="5">
        <v>1170000000</v>
      </c>
      <c r="V183" s="5">
        <v>1170000000</v>
      </c>
      <c r="W183" s="5">
        <v>1170000000</v>
      </c>
      <c r="X183" s="5">
        <v>1170000000</v>
      </c>
      <c r="Y183" s="5">
        <v>1170000000</v>
      </c>
      <c r="Z183" s="5">
        <v>1170000000</v>
      </c>
    </row>
    <row r="184" spans="2:26" ht="15.5" x14ac:dyDescent="0.35">
      <c r="C184" t="s">
        <v>197</v>
      </c>
      <c r="D184" s="6">
        <v>-84.37</v>
      </c>
      <c r="E184" s="6">
        <v>-3.96</v>
      </c>
      <c r="F184" s="6">
        <v>452.1</v>
      </c>
      <c r="G184" s="6">
        <v>105.14</v>
      </c>
    </row>
    <row r="185" spans="2:26" ht="15.5" x14ac:dyDescent="0.35">
      <c r="C185" t="s">
        <v>198</v>
      </c>
      <c r="D185" s="6">
        <v>-2.58</v>
      </c>
      <c r="E185" s="6">
        <v>-72.73</v>
      </c>
      <c r="F185" s="6">
        <v>0.77</v>
      </c>
      <c r="G185" s="6">
        <v>8.56</v>
      </c>
    </row>
    <row r="186" spans="2:26" ht="15.5" x14ac:dyDescent="0.35">
      <c r="C186" t="s">
        <v>73</v>
      </c>
      <c r="D186" s="6">
        <v>103.85</v>
      </c>
      <c r="E186" s="6">
        <v>137.13999999999999</v>
      </c>
      <c r="F186" s="6">
        <v>121.85</v>
      </c>
      <c r="G186" s="6">
        <v>233.15</v>
      </c>
    </row>
    <row r="187" spans="2:26" ht="15.5" x14ac:dyDescent="0.35">
      <c r="C187" t="s">
        <v>199</v>
      </c>
      <c r="D187" s="5">
        <v>-96510000000</v>
      </c>
      <c r="E187" s="5">
        <v>-2500000000</v>
      </c>
      <c r="F187" s="5">
        <v>-257860000000</v>
      </c>
      <c r="G187" s="5">
        <v>123680000000</v>
      </c>
    </row>
    <row r="188" spans="2:26" ht="15.5" x14ac:dyDescent="0.35">
      <c r="C188" t="s">
        <v>200</v>
      </c>
      <c r="D188" s="6">
        <v>-5.6600000000000004E-2</v>
      </c>
      <c r="E188" s="6">
        <v>-2.5000000000000001E-3</v>
      </c>
      <c r="F188" s="6">
        <v>0.17610000000000001</v>
      </c>
      <c r="G188" s="6">
        <v>3.7599999999999995E-2</v>
      </c>
    </row>
    <row r="189" spans="2:26" ht="15.5" x14ac:dyDescent="0.35">
      <c r="C189" t="s">
        <v>201</v>
      </c>
      <c r="D189" s="6">
        <v>-5.7200000000000001E-2</v>
      </c>
      <c r="E189" s="6">
        <v>-2.5000000000000001E-3</v>
      </c>
      <c r="F189" s="6">
        <v>0.17739999999999997</v>
      </c>
      <c r="G189" s="6">
        <v>3.7699999999999997E-2</v>
      </c>
    </row>
    <row r="190" spans="2:26" ht="15.5" x14ac:dyDescent="0.35">
      <c r="C190" t="s">
        <v>202</v>
      </c>
      <c r="D190" s="6">
        <v>-5.45E-2</v>
      </c>
      <c r="E190" s="6">
        <v>-1.8E-3</v>
      </c>
      <c r="F190" s="6">
        <v>-8.48E-2</v>
      </c>
      <c r="G190" s="6">
        <v>4.4999999999999998E-2</v>
      </c>
    </row>
    <row r="191" spans="2:26" ht="15.5" x14ac:dyDescent="0.35">
      <c r="C191" t="s">
        <v>203</v>
      </c>
    </row>
    <row r="192" spans="2:26" ht="15.5" x14ac:dyDescent="0.35">
      <c r="C192" t="s">
        <v>204</v>
      </c>
      <c r="D192" s="5">
        <v>1726000000000</v>
      </c>
      <c r="E192" s="5">
        <v>1871000000000</v>
      </c>
      <c r="F192" s="5">
        <v>2983000000000</v>
      </c>
      <c r="G192" s="5">
        <v>3266000000000</v>
      </c>
    </row>
    <row r="193" spans="3:26" ht="15.5" x14ac:dyDescent="0.35">
      <c r="C193" t="s">
        <v>205</v>
      </c>
      <c r="D193" s="6">
        <v>0.15</v>
      </c>
      <c r="E193" s="6">
        <v>0.18</v>
      </c>
      <c r="F193" s="6">
        <v>0.14000000000000001</v>
      </c>
      <c r="G193" s="6">
        <v>0.32</v>
      </c>
    </row>
    <row r="194" spans="3:26" ht="15.5" x14ac:dyDescent="0.35">
      <c r="C194" t="s">
        <v>206</v>
      </c>
      <c r="D194" s="6">
        <v>1475.04</v>
      </c>
      <c r="E194" s="6">
        <v>1598.47</v>
      </c>
      <c r="F194" s="6">
        <v>2548.23</v>
      </c>
      <c r="G194" s="6">
        <v>2790.36</v>
      </c>
    </row>
    <row r="195" spans="3:26" ht="15.5" x14ac:dyDescent="0.35">
      <c r="C195" t="s">
        <v>207</v>
      </c>
      <c r="D195" s="6">
        <v>0.15</v>
      </c>
      <c r="E195" s="6">
        <v>0.18</v>
      </c>
      <c r="F195" s="6">
        <v>0.14000000000000001</v>
      </c>
      <c r="G195" s="6">
        <v>0.32</v>
      </c>
    </row>
    <row r="196" spans="3:26" ht="15.5" x14ac:dyDescent="0.35">
      <c r="C196" t="s">
        <v>208</v>
      </c>
      <c r="D196" s="6">
        <v>1475.04</v>
      </c>
      <c r="E196" s="6">
        <v>1598.47</v>
      </c>
      <c r="F196" s="6">
        <v>2548.23</v>
      </c>
      <c r="G196" s="6">
        <v>2790.36</v>
      </c>
    </row>
    <row r="197" spans="3:26" ht="15.5" x14ac:dyDescent="0.35">
      <c r="C197" t="s">
        <v>209</v>
      </c>
      <c r="D197" s="5">
        <v>10000000000</v>
      </c>
      <c r="E197" s="5">
        <v>9000000000</v>
      </c>
      <c r="F197" s="5">
        <v>9000000000</v>
      </c>
      <c r="G197" s="5">
        <v>2000000000</v>
      </c>
    </row>
    <row r="198" spans="3:26" ht="15.5" x14ac:dyDescent="0.35">
      <c r="C198" t="s">
        <v>210</v>
      </c>
      <c r="D198" s="5">
        <v>3000000000</v>
      </c>
      <c r="E198" s="5">
        <v>8000000000</v>
      </c>
      <c r="F198" s="5">
        <v>8000000000</v>
      </c>
    </row>
    <row r="199" spans="3:26" ht="15.5" x14ac:dyDescent="0.35">
      <c r="C199" t="s">
        <v>211</v>
      </c>
      <c r="D199" s="5">
        <v>1726000000000</v>
      </c>
      <c r="E199" s="5">
        <v>1871000000000</v>
      </c>
      <c r="F199" s="5">
        <v>2983000000000</v>
      </c>
      <c r="G199" s="5">
        <v>3266000000000</v>
      </c>
    </row>
    <row r="200" spans="3:26" ht="15.5" x14ac:dyDescent="0.35">
      <c r="C200" t="s">
        <v>24</v>
      </c>
      <c r="D200" s="5">
        <v>13000000000</v>
      </c>
      <c r="E200" s="5">
        <v>17000000000</v>
      </c>
      <c r="F200" s="5">
        <v>17000000000</v>
      </c>
      <c r="G200" s="5">
        <v>2000000000</v>
      </c>
    </row>
    <row r="201" spans="3:26" ht="15.5" x14ac:dyDescent="0.35">
      <c r="C201" t="s">
        <v>21</v>
      </c>
      <c r="D201" s="5">
        <v>-60000000000</v>
      </c>
      <c r="E201" s="5">
        <v>-52000000000</v>
      </c>
      <c r="F201" s="5">
        <v>-54000000000</v>
      </c>
      <c r="G201" s="5">
        <v>-860000000000</v>
      </c>
    </row>
    <row r="202" spans="3:26" ht="15.5" x14ac:dyDescent="0.35">
      <c r="C202" t="s">
        <v>212</v>
      </c>
      <c r="D202" s="5">
        <v>897000000000</v>
      </c>
      <c r="E202" s="5">
        <v>995000000000</v>
      </c>
      <c r="F202" s="5">
        <v>1448000000000</v>
      </c>
      <c r="G202" s="5">
        <v>2636000000000</v>
      </c>
    </row>
    <row r="203" spans="3:26" ht="15.5" x14ac:dyDescent="0.35">
      <c r="C203" t="s">
        <v>213</v>
      </c>
      <c r="D203" s="5">
        <v>1000000000</v>
      </c>
      <c r="E203" s="5">
        <v>-2000000000</v>
      </c>
      <c r="F203" s="5">
        <v>-2000000000</v>
      </c>
      <c r="G203" s="5">
        <v>-4000000000</v>
      </c>
    </row>
    <row r="204" spans="3:26" ht="15.5" x14ac:dyDescent="0.35">
      <c r="C204" t="s">
        <v>214</v>
      </c>
      <c r="F204" s="5">
        <v>0</v>
      </c>
      <c r="G204" s="5">
        <v>0</v>
      </c>
    </row>
    <row r="205" spans="3:26" ht="15.5" x14ac:dyDescent="0.35">
      <c r="C205" t="s">
        <v>13</v>
      </c>
      <c r="D205" s="5">
        <v>1000000000</v>
      </c>
      <c r="E205" s="5">
        <v>-2000000000</v>
      </c>
      <c r="F205" s="5">
        <v>-2000000000</v>
      </c>
      <c r="G205" s="5">
        <v>-4000000000</v>
      </c>
    </row>
    <row r="206" spans="3:26" ht="15.5" x14ac:dyDescent="0.35">
      <c r="C206" t="s">
        <v>16</v>
      </c>
      <c r="D206" s="6">
        <v>0.66</v>
      </c>
      <c r="E206" s="6">
        <v>-1.78</v>
      </c>
      <c r="F206" s="6">
        <v>-1.85</v>
      </c>
      <c r="G206" s="6">
        <v>-3.11</v>
      </c>
    </row>
    <row r="207" spans="3:26" ht="15.5" x14ac:dyDescent="0.35">
      <c r="C207" t="s">
        <v>58</v>
      </c>
      <c r="I207" s="6">
        <v>730.83</v>
      </c>
      <c r="J207" s="6">
        <v>34.840000000000003</v>
      </c>
      <c r="K207" s="6">
        <v>271.83</v>
      </c>
      <c r="L207" s="6">
        <v>33.04</v>
      </c>
      <c r="M207" s="6">
        <v>212.11</v>
      </c>
      <c r="N207" s="6">
        <v>-18.04</v>
      </c>
      <c r="O207" s="6">
        <v>-19.420000000000002</v>
      </c>
      <c r="P207" s="6">
        <v>-52.92</v>
      </c>
      <c r="Q207" s="6">
        <v>-294.52999999999997</v>
      </c>
      <c r="R207" s="6">
        <v>-182.01</v>
      </c>
      <c r="S207" s="6">
        <v>-262.37</v>
      </c>
      <c r="T207" s="6">
        <v>450.52</v>
      </c>
      <c r="U207" s="6">
        <v>238.81</v>
      </c>
      <c r="V207" s="6">
        <v>249.48</v>
      </c>
      <c r="W207" s="6">
        <v>-175.11</v>
      </c>
      <c r="X207" s="6">
        <v>278.76</v>
      </c>
      <c r="Y207" s="6">
        <v>-109.37</v>
      </c>
      <c r="Z207" s="6">
        <v>10.58</v>
      </c>
    </row>
    <row r="208" spans="3:26" ht="15.5" x14ac:dyDescent="0.35">
      <c r="C208" t="s">
        <v>72</v>
      </c>
      <c r="I208" s="6">
        <v>0.48</v>
      </c>
      <c r="J208" s="6">
        <v>7.29</v>
      </c>
      <c r="K208" s="6">
        <v>0.86</v>
      </c>
      <c r="L208" s="6">
        <v>8.2899999999999991</v>
      </c>
      <c r="M208" s="6">
        <v>1.29</v>
      </c>
      <c r="N208" s="6">
        <v>-4.71</v>
      </c>
      <c r="O208" s="6">
        <v>-5.25</v>
      </c>
      <c r="P208" s="6">
        <v>-2.02</v>
      </c>
      <c r="Q208" s="6">
        <v>-0.44</v>
      </c>
      <c r="R208" s="6">
        <v>-1.27</v>
      </c>
      <c r="S208" s="6">
        <v>-0.69</v>
      </c>
      <c r="T208" s="6">
        <v>1.33</v>
      </c>
      <c r="U208" s="6">
        <v>2.0099999999999998</v>
      </c>
      <c r="V208" s="6">
        <v>1.1000000000000001</v>
      </c>
      <c r="W208" s="6">
        <v>-1.17</v>
      </c>
      <c r="X208" s="6">
        <v>0.88</v>
      </c>
      <c r="Y208" s="6">
        <v>-1.25</v>
      </c>
      <c r="Z208" s="6">
        <v>10.96</v>
      </c>
    </row>
    <row r="209" spans="3:26" ht="15.5" x14ac:dyDescent="0.35">
      <c r="C209" t="s">
        <v>75</v>
      </c>
      <c r="I209" s="6">
        <v>24.67</v>
      </c>
      <c r="J209" s="6">
        <v>14.42</v>
      </c>
      <c r="K209" s="6">
        <v>13.02</v>
      </c>
      <c r="L209" s="6">
        <v>12.82</v>
      </c>
      <c r="M209" s="6">
        <v>51.64</v>
      </c>
      <c r="N209" s="6">
        <v>6.66</v>
      </c>
      <c r="O209" s="6">
        <v>1.86</v>
      </c>
      <c r="P209" s="6">
        <v>1.5</v>
      </c>
      <c r="Q209" s="6">
        <v>1.68</v>
      </c>
      <c r="R209" s="6">
        <v>3.15</v>
      </c>
      <c r="S209" s="6">
        <v>2.15</v>
      </c>
      <c r="T209" s="6">
        <v>7.5</v>
      </c>
      <c r="U209" s="6">
        <v>5.94</v>
      </c>
      <c r="V209" s="6">
        <v>3.46</v>
      </c>
      <c r="W209" s="6">
        <v>2.39</v>
      </c>
      <c r="X209" s="6">
        <v>3.96</v>
      </c>
      <c r="Y209" s="6">
        <v>1.98</v>
      </c>
      <c r="Z209" s="6">
        <v>4.33</v>
      </c>
    </row>
    <row r="210" spans="3:26" ht="15.5" x14ac:dyDescent="0.35">
      <c r="C210" t="s">
        <v>215</v>
      </c>
      <c r="I210" s="5">
        <v>69540000000</v>
      </c>
      <c r="J210" s="5">
        <v>7490000000</v>
      </c>
      <c r="K210" s="5">
        <v>29390000000</v>
      </c>
      <c r="L210" s="5">
        <v>24660000000</v>
      </c>
      <c r="M210" s="5">
        <v>141670000000</v>
      </c>
      <c r="N210" s="5">
        <v>-6340000000</v>
      </c>
      <c r="O210" s="5">
        <v>8670000000</v>
      </c>
      <c r="P210" s="5">
        <v>-5480000000</v>
      </c>
    </row>
    <row r="211" spans="3:26" ht="15.5" x14ac:dyDescent="0.35">
      <c r="C211" t="s">
        <v>216</v>
      </c>
      <c r="I211" s="6">
        <v>0.28470000000000001</v>
      </c>
      <c r="J211" s="6">
        <v>2.3099999999999999E-2</v>
      </c>
      <c r="K211" s="6">
        <v>0.18899999999999997</v>
      </c>
      <c r="L211" s="6">
        <v>3.44E-2</v>
      </c>
      <c r="M211" s="6">
        <v>0.25489999999999996</v>
      </c>
      <c r="N211" s="6">
        <v>-2.2599999999999999E-2</v>
      </c>
      <c r="O211" s="6">
        <v>-2.2599999999999999E-2</v>
      </c>
      <c r="P211" s="6">
        <v>-4.7199999999999999E-2</v>
      </c>
      <c r="Q211" s="6">
        <v>-0.20899999999999999</v>
      </c>
      <c r="R211" s="6">
        <v>-0.1011</v>
      </c>
      <c r="S211" s="6">
        <v>-0.12570000000000001</v>
      </c>
      <c r="T211" s="6">
        <v>0.21160000000000001</v>
      </c>
      <c r="U211" s="6">
        <v>0.14940000000000001</v>
      </c>
      <c r="V211" s="6">
        <v>0.18359999999999999</v>
      </c>
      <c r="W211" s="6">
        <v>-0.17399999999999999</v>
      </c>
      <c r="X211" s="6">
        <v>0.23920000000000002</v>
      </c>
      <c r="Y211" s="6">
        <v>-0.13369999999999999</v>
      </c>
      <c r="Z211" s="6">
        <v>1.1399999999999999E-2</v>
      </c>
    </row>
    <row r="212" spans="3:26" ht="15.5" x14ac:dyDescent="0.35">
      <c r="C212" t="s">
        <v>217</v>
      </c>
      <c r="I212" s="6">
        <v>0.2868</v>
      </c>
      <c r="J212" s="6">
        <v>2.3300000000000001E-2</v>
      </c>
      <c r="K212" s="6">
        <v>0.19690000000000002</v>
      </c>
      <c r="L212" s="6">
        <v>3.4799999999999998E-2</v>
      </c>
      <c r="M212" s="6">
        <v>0.2581</v>
      </c>
      <c r="N212" s="6">
        <v>-2.86E-2</v>
      </c>
      <c r="O212" s="6">
        <v>-2.86E-2</v>
      </c>
      <c r="P212" s="6">
        <v>-6.13E-2</v>
      </c>
      <c r="Q212" s="6">
        <v>-0.25800000000000001</v>
      </c>
      <c r="R212" s="6">
        <v>-0.1197</v>
      </c>
      <c r="S212" s="6">
        <v>-0.14630000000000001</v>
      </c>
      <c r="T212" s="6">
        <v>0.22030000000000002</v>
      </c>
      <c r="U212" s="6">
        <v>0.15620000000000001</v>
      </c>
      <c r="V212" s="6">
        <v>0.19399999999999998</v>
      </c>
      <c r="W212" s="6">
        <v>-0.19070000000000001</v>
      </c>
      <c r="X212" s="6">
        <v>0.25579999999999997</v>
      </c>
      <c r="Y212" s="6">
        <v>-0.14760000000000001</v>
      </c>
      <c r="Z212" s="6">
        <v>1.26E-2</v>
      </c>
    </row>
    <row r="213" spans="3:26" ht="15.5" x14ac:dyDescent="0.35">
      <c r="C213" t="s">
        <v>218</v>
      </c>
      <c r="I213" s="6">
        <v>2.6099999999999998E-2</v>
      </c>
      <c r="J213" s="6">
        <v>4.4000000000000003E-3</v>
      </c>
      <c r="K213" s="6">
        <v>2.1299999999999999E-2</v>
      </c>
      <c r="L213" s="6">
        <v>2.1700000000000001E-2</v>
      </c>
      <c r="M213" s="6">
        <v>0.15810000000000002</v>
      </c>
      <c r="N213" s="6">
        <v>-0.01</v>
      </c>
      <c r="O213" s="6">
        <v>6.8000000000000005E-3</v>
      </c>
      <c r="P213" s="6">
        <v>-7.1999999999999998E-3</v>
      </c>
      <c r="Q213" s="6">
        <v>-6.5000000000000006E-3</v>
      </c>
      <c r="R213" s="6">
        <v>-8.8200000000000001E-2</v>
      </c>
      <c r="S213" s="6">
        <v>-0.12359999999999999</v>
      </c>
      <c r="T213" s="6">
        <v>0.25170000000000003</v>
      </c>
      <c r="U213" s="6">
        <v>0.1648</v>
      </c>
      <c r="V213" s="6">
        <v>0.21289999999999998</v>
      </c>
      <c r="W213" s="6">
        <v>-9.4299999999999995E-2</v>
      </c>
      <c r="X213" s="6">
        <v>-9.8100000000000007E-2</v>
      </c>
      <c r="Y213" s="6">
        <v>-0.14230000000000001</v>
      </c>
      <c r="Z213" s="6">
        <v>-5.4699999999999999E-2</v>
      </c>
    </row>
    <row r="214" spans="3:26" ht="15.5" x14ac:dyDescent="0.35">
      <c r="C214" t="s">
        <v>219</v>
      </c>
      <c r="M214" s="6">
        <v>11.09</v>
      </c>
      <c r="N214" s="6">
        <v>-0.46</v>
      </c>
      <c r="O214" s="6">
        <v>0.27</v>
      </c>
      <c r="P214" s="6">
        <v>-0.37</v>
      </c>
      <c r="Q214" s="6">
        <v>-0.4</v>
      </c>
      <c r="R214" s="6">
        <v>-5.94</v>
      </c>
      <c r="S214" s="6">
        <v>-12.67</v>
      </c>
      <c r="T214" s="6">
        <v>1044.46</v>
      </c>
      <c r="U214" s="6">
        <v>978.2</v>
      </c>
      <c r="V214" s="6">
        <v>1823.52</v>
      </c>
    </row>
    <row r="215" spans="3:26" ht="15.5" x14ac:dyDescent="0.35">
      <c r="C215" t="s">
        <v>69</v>
      </c>
      <c r="I215" s="6">
        <v>0.14000000000000001</v>
      </c>
      <c r="J215" s="6">
        <v>0.17</v>
      </c>
      <c r="K215" s="6">
        <v>0.17</v>
      </c>
      <c r="L215" s="6">
        <v>0.28999999999999998</v>
      </c>
      <c r="M215" s="6">
        <v>0.33</v>
      </c>
      <c r="N215" s="6">
        <v>0.13</v>
      </c>
      <c r="O215" s="6">
        <v>0.15</v>
      </c>
      <c r="P215" s="6">
        <v>0.12</v>
      </c>
      <c r="Q215" s="6">
        <v>0.11</v>
      </c>
      <c r="R215" s="6">
        <v>0.15</v>
      </c>
      <c r="S215" s="6">
        <v>0.1</v>
      </c>
      <c r="T215" s="6">
        <v>0.28999999999999998</v>
      </c>
      <c r="U215" s="6">
        <v>0.31</v>
      </c>
      <c r="V215" s="6">
        <v>0.21</v>
      </c>
      <c r="W215" s="6">
        <v>0.22</v>
      </c>
      <c r="X215" s="6">
        <v>0.22</v>
      </c>
      <c r="Y215" s="6">
        <v>0.18</v>
      </c>
      <c r="Z215" s="6">
        <v>0.14000000000000001</v>
      </c>
    </row>
    <row r="216" spans="3:26" ht="15.5" x14ac:dyDescent="0.35">
      <c r="C216" t="s">
        <v>66</v>
      </c>
      <c r="I216" s="6">
        <v>2548.23</v>
      </c>
      <c r="J216" s="6">
        <v>1496.82</v>
      </c>
      <c r="K216" s="6">
        <v>1380.77</v>
      </c>
      <c r="L216" s="6">
        <v>949.54</v>
      </c>
      <c r="M216" s="6">
        <v>821.81</v>
      </c>
      <c r="N216" s="6">
        <v>631.62</v>
      </c>
      <c r="O216" s="6">
        <v>677.94</v>
      </c>
      <c r="P216" s="6">
        <v>863.21</v>
      </c>
      <c r="Q216" s="6">
        <v>1141.54</v>
      </c>
      <c r="R216" s="6">
        <v>1520.33</v>
      </c>
      <c r="S216" s="6">
        <v>1793.91</v>
      </c>
      <c r="T216" s="6">
        <v>2044.95</v>
      </c>
      <c r="U216" s="6">
        <v>1528.6</v>
      </c>
      <c r="V216" s="6">
        <v>1286.1300000000001</v>
      </c>
      <c r="W216" s="6">
        <v>918.21</v>
      </c>
      <c r="X216" s="6">
        <v>1089.71</v>
      </c>
      <c r="Y216" s="6">
        <v>740.76</v>
      </c>
      <c r="Z216" s="6">
        <v>840.09</v>
      </c>
    </row>
    <row r="217" spans="3:26" ht="15.5" x14ac:dyDescent="0.35">
      <c r="C217" t="s">
        <v>220</v>
      </c>
      <c r="I217" s="6">
        <v>0.14000000000000001</v>
      </c>
      <c r="J217" s="6">
        <v>0.17</v>
      </c>
      <c r="K217" s="6">
        <v>0.17</v>
      </c>
      <c r="L217" s="6">
        <v>0.28999999999999998</v>
      </c>
      <c r="M217" s="6">
        <v>0.33</v>
      </c>
      <c r="N217" s="6">
        <v>0.13</v>
      </c>
      <c r="O217" s="6">
        <v>0.15</v>
      </c>
      <c r="P217" s="6">
        <v>0.15</v>
      </c>
      <c r="Q217" s="6">
        <v>0.13</v>
      </c>
      <c r="R217" s="6">
        <v>0.17</v>
      </c>
      <c r="S217" s="6">
        <v>0.1</v>
      </c>
      <c r="T217" s="6">
        <v>0.3</v>
      </c>
      <c r="U217" s="6">
        <v>0.33</v>
      </c>
      <c r="V217" s="6">
        <v>0.23</v>
      </c>
      <c r="W217" s="6">
        <v>0.24</v>
      </c>
      <c r="X217" s="6">
        <v>0.24</v>
      </c>
      <c r="Y217" s="6">
        <v>0.18</v>
      </c>
      <c r="Z217" s="6">
        <v>0.14000000000000001</v>
      </c>
    </row>
    <row r="218" spans="3:26" ht="15.5" x14ac:dyDescent="0.35">
      <c r="C218" t="s">
        <v>221</v>
      </c>
      <c r="I218" s="6">
        <v>2548.23</v>
      </c>
      <c r="J218" s="6">
        <v>1496.82</v>
      </c>
      <c r="K218" s="6">
        <v>1380.77</v>
      </c>
      <c r="L218" s="6">
        <v>949.54</v>
      </c>
      <c r="M218" s="6">
        <v>821.81</v>
      </c>
      <c r="N218" s="6">
        <v>631.62</v>
      </c>
      <c r="O218" s="6">
        <v>677.94</v>
      </c>
      <c r="P218" s="6">
        <v>690.63</v>
      </c>
      <c r="Q218" s="6">
        <v>967.15</v>
      </c>
      <c r="R218" s="6">
        <v>1345.94</v>
      </c>
      <c r="S218" s="6">
        <v>1724.81</v>
      </c>
      <c r="T218" s="6">
        <v>1975.85</v>
      </c>
      <c r="U218" s="6">
        <v>1459.5</v>
      </c>
      <c r="V218" s="6">
        <v>1217.03</v>
      </c>
      <c r="W218" s="6">
        <v>838.87</v>
      </c>
      <c r="X218" s="6">
        <v>1012.65</v>
      </c>
      <c r="Y218" s="6">
        <v>740.76</v>
      </c>
      <c r="Z218" s="6">
        <v>840.09</v>
      </c>
    </row>
    <row r="219" spans="3:26" ht="15.5" x14ac:dyDescent="0.35">
      <c r="C219" t="s">
        <v>222</v>
      </c>
      <c r="I219" s="5">
        <v>9000000000</v>
      </c>
      <c r="J219" s="5">
        <v>8000000000</v>
      </c>
      <c r="K219" s="5">
        <v>3000000000</v>
      </c>
      <c r="L219" s="5">
        <v>2000000000</v>
      </c>
      <c r="M219" s="5">
        <v>6000000000</v>
      </c>
      <c r="N219" s="5">
        <v>121000000000</v>
      </c>
      <c r="O219" s="5">
        <v>129000000000</v>
      </c>
      <c r="P219" s="5">
        <v>130000000000</v>
      </c>
      <c r="Q219" s="5">
        <v>34000000000</v>
      </c>
      <c r="R219" s="5">
        <v>36000000000</v>
      </c>
      <c r="S219" s="5">
        <v>16000000000</v>
      </c>
      <c r="T219" s="5">
        <v>7000000000</v>
      </c>
      <c r="U219" s="5">
        <v>9000000000</v>
      </c>
      <c r="V219" s="5">
        <v>7000000000</v>
      </c>
      <c r="W219" s="5">
        <v>2000000000</v>
      </c>
      <c r="X219" s="5">
        <v>5000000000</v>
      </c>
      <c r="Y219" s="5">
        <v>6000000000</v>
      </c>
      <c r="Z219" s="5">
        <v>4000000000</v>
      </c>
    </row>
    <row r="220" spans="3:26" ht="15.5" x14ac:dyDescent="0.35">
      <c r="C220" t="s">
        <v>223</v>
      </c>
      <c r="I220" s="5">
        <v>8000000000</v>
      </c>
      <c r="N220" s="5">
        <v>64000000000</v>
      </c>
      <c r="O220" s="5">
        <v>64000000000</v>
      </c>
      <c r="P220" s="5">
        <v>88000000000</v>
      </c>
      <c r="Q220" s="5">
        <v>200000000000</v>
      </c>
      <c r="R220" s="5">
        <v>219000000000</v>
      </c>
      <c r="S220" s="5">
        <v>256000000000</v>
      </c>
      <c r="Y220" s="5">
        <v>2000000000</v>
      </c>
      <c r="Z220" s="5">
        <v>4000000000</v>
      </c>
    </row>
    <row r="221" spans="3:26" ht="15.5" x14ac:dyDescent="0.35">
      <c r="C221" t="s">
        <v>26</v>
      </c>
      <c r="I221" s="5">
        <v>17000000000</v>
      </c>
      <c r="J221" s="5">
        <v>8000000000</v>
      </c>
      <c r="K221" s="5">
        <v>3000000000</v>
      </c>
      <c r="L221" s="5">
        <v>2000000000</v>
      </c>
      <c r="M221" s="5">
        <v>6000000000</v>
      </c>
      <c r="N221" s="5">
        <v>185000000000</v>
      </c>
      <c r="O221" s="5">
        <v>193000000000</v>
      </c>
      <c r="P221" s="5">
        <v>218000000000</v>
      </c>
      <c r="Q221" s="5">
        <v>233000000000</v>
      </c>
      <c r="R221" s="5">
        <v>255000000000</v>
      </c>
      <c r="S221" s="5">
        <v>272000000000</v>
      </c>
      <c r="T221" s="5">
        <v>7000000000</v>
      </c>
      <c r="U221" s="5">
        <v>9000000000</v>
      </c>
      <c r="V221" s="5">
        <v>7000000000</v>
      </c>
      <c r="W221" s="5">
        <v>2000000000</v>
      </c>
      <c r="X221" s="5">
        <v>5000000000</v>
      </c>
      <c r="Y221" s="5">
        <v>8000000000</v>
      </c>
      <c r="Z221" s="5">
        <v>8000000000</v>
      </c>
    </row>
    <row r="222" spans="3:26" ht="15.5" x14ac:dyDescent="0.35">
      <c r="C222" t="s">
        <v>23</v>
      </c>
      <c r="I222" s="5">
        <v>-54000000000</v>
      </c>
      <c r="J222" s="5">
        <v>-377000000000</v>
      </c>
      <c r="K222" s="5">
        <v>-148000000000</v>
      </c>
      <c r="L222" s="5">
        <v>-63000000000</v>
      </c>
      <c r="M222" s="5">
        <v>-248000000000</v>
      </c>
      <c r="N222" s="5">
        <v>166000000000</v>
      </c>
      <c r="O222" s="5">
        <v>161000000000</v>
      </c>
      <c r="P222" s="5">
        <v>197000000000</v>
      </c>
      <c r="Q222" s="5">
        <v>211000000000</v>
      </c>
      <c r="R222" s="5">
        <v>207000000000</v>
      </c>
      <c r="S222" s="5">
        <v>91000000000</v>
      </c>
      <c r="T222" s="5">
        <v>-532000000000</v>
      </c>
      <c r="U222" s="5">
        <v>-93000000000</v>
      </c>
      <c r="V222" s="5">
        <v>-168000000000</v>
      </c>
      <c r="W222" s="5">
        <v>-95000000000</v>
      </c>
      <c r="X222" s="5">
        <v>-53000000000</v>
      </c>
      <c r="Y222" s="5">
        <v>-20000000000</v>
      </c>
      <c r="Z222" s="5">
        <v>-17000000000</v>
      </c>
    </row>
    <row r="223" spans="3:26" ht="15.5" x14ac:dyDescent="0.35">
      <c r="C223" t="s">
        <v>224</v>
      </c>
      <c r="I223" s="5">
        <v>1448000000000</v>
      </c>
      <c r="J223" s="5">
        <v>1122000000000</v>
      </c>
      <c r="K223" s="5">
        <v>1120000000000</v>
      </c>
      <c r="L223" s="5">
        <v>806000000000</v>
      </c>
      <c r="M223" s="5">
        <v>669000000000</v>
      </c>
      <c r="N223" s="5">
        <v>430000000000</v>
      </c>
      <c r="O223" s="5">
        <v>493000000000</v>
      </c>
      <c r="P223" s="5">
        <v>534000000000</v>
      </c>
      <c r="Q223" s="5">
        <v>963000000000</v>
      </c>
      <c r="R223" s="5">
        <v>1419000000000</v>
      </c>
      <c r="S223" s="5">
        <v>1896000000000</v>
      </c>
      <c r="T223" s="5">
        <v>2253000000000</v>
      </c>
      <c r="U223" s="5">
        <v>1657000000000</v>
      </c>
      <c r="V223" s="5">
        <v>1368000000000</v>
      </c>
      <c r="W223" s="5">
        <v>933000000000</v>
      </c>
      <c r="X223" s="5">
        <v>1130000000000</v>
      </c>
      <c r="Y223" s="5">
        <v>681000000000</v>
      </c>
      <c r="Z223" s="5">
        <v>891000000000</v>
      </c>
    </row>
    <row r="224" spans="3:26" ht="15.5" x14ac:dyDescent="0.35">
      <c r="C224" t="s">
        <v>225</v>
      </c>
      <c r="I224" s="5">
        <v>-8000000000</v>
      </c>
      <c r="J224" s="5">
        <v>-77000000000</v>
      </c>
      <c r="K224" s="5">
        <v>-38000000000</v>
      </c>
      <c r="L224" s="5">
        <v>-14000000000</v>
      </c>
      <c r="M224" s="5">
        <v>-38000000000</v>
      </c>
      <c r="N224" s="5">
        <v>-28000000000</v>
      </c>
      <c r="O224" s="5">
        <v>-67000000000</v>
      </c>
      <c r="P224" s="5">
        <v>-41000000000</v>
      </c>
      <c r="Q224" s="5">
        <v>-58000000000</v>
      </c>
      <c r="R224" s="5">
        <v>-36000000000</v>
      </c>
      <c r="S224" s="5">
        <v>-85000000000</v>
      </c>
      <c r="T224" s="5">
        <v>-97000000000</v>
      </c>
      <c r="U224" s="5">
        <v>-70000000000</v>
      </c>
      <c r="V224" s="5">
        <v>-90000000000</v>
      </c>
      <c r="W224" s="5">
        <v>-92000000000</v>
      </c>
      <c r="X224" s="5">
        <v>-100000000000</v>
      </c>
      <c r="Y224" s="5">
        <v>-54000000000</v>
      </c>
      <c r="Z224" s="5">
        <v>-5000000000</v>
      </c>
    </row>
    <row r="225" spans="2:26" ht="15.5" x14ac:dyDescent="0.35">
      <c r="C225" t="s">
        <v>226</v>
      </c>
      <c r="J225" s="5">
        <v>-35000000000</v>
      </c>
      <c r="K225" s="5">
        <v>0</v>
      </c>
      <c r="L225" s="5">
        <v>-5000000000</v>
      </c>
      <c r="M225" s="5">
        <v>0</v>
      </c>
      <c r="N225" s="5">
        <v>-1000000000</v>
      </c>
      <c r="O225" s="5">
        <v>0</v>
      </c>
      <c r="P225" s="5">
        <v>-4000000000</v>
      </c>
      <c r="Q225" s="5">
        <v>-4000000000</v>
      </c>
      <c r="R225" s="5">
        <v>-4000000000</v>
      </c>
      <c r="S225" s="5">
        <v>-268000000000</v>
      </c>
      <c r="T225" s="5">
        <v>-9000000000</v>
      </c>
      <c r="U225" s="5">
        <v>-2000000000</v>
      </c>
      <c r="V225" s="5">
        <v>-6000000000</v>
      </c>
      <c r="W225" s="5">
        <v>-29000000000</v>
      </c>
      <c r="Y225" s="5">
        <v>-28000000000</v>
      </c>
      <c r="Z225" s="5">
        <v>0</v>
      </c>
    </row>
    <row r="226" spans="2:26" ht="15.5" x14ac:dyDescent="0.35">
      <c r="C226" t="s">
        <v>15</v>
      </c>
      <c r="I226" s="5">
        <v>-8000000000</v>
      </c>
      <c r="J226" s="5">
        <v>-112000000000</v>
      </c>
      <c r="K226" s="5">
        <v>-39000000000</v>
      </c>
      <c r="L226" s="5">
        <v>-19000000000</v>
      </c>
      <c r="M226" s="5">
        <v>-38000000000</v>
      </c>
      <c r="N226" s="5">
        <v>-28000000000</v>
      </c>
      <c r="O226" s="5">
        <v>-67000000000</v>
      </c>
      <c r="P226" s="5">
        <v>-44000000000</v>
      </c>
      <c r="Q226" s="5">
        <v>-62000000000</v>
      </c>
      <c r="R226" s="5">
        <v>-40000000000</v>
      </c>
      <c r="S226" s="5">
        <v>-353000000000</v>
      </c>
      <c r="T226" s="5">
        <v>-106000000000</v>
      </c>
      <c r="U226" s="5">
        <v>-72000000000</v>
      </c>
      <c r="V226" s="5">
        <v>-96000000000</v>
      </c>
      <c r="W226" s="5">
        <v>-121000000000</v>
      </c>
      <c r="X226" s="5">
        <v>-100000000000</v>
      </c>
      <c r="Y226" s="5">
        <v>-82000000000</v>
      </c>
      <c r="Z226" s="5">
        <v>-6000000000</v>
      </c>
    </row>
    <row r="227" spans="2:26" ht="15.5" x14ac:dyDescent="0.35">
      <c r="C227" t="s">
        <v>17</v>
      </c>
      <c r="I227" s="6">
        <v>-7.22</v>
      </c>
      <c r="J227" s="6">
        <v>-95.59</v>
      </c>
      <c r="K227" s="6">
        <v>-32.9</v>
      </c>
      <c r="L227" s="6">
        <v>-16.510000000000002</v>
      </c>
      <c r="M227" s="6">
        <v>-32.19</v>
      </c>
      <c r="N227" s="6">
        <v>-24.21</v>
      </c>
      <c r="O227" s="6">
        <v>-57.2</v>
      </c>
      <c r="P227" s="6">
        <v>-38.020000000000003</v>
      </c>
      <c r="Q227" s="6">
        <v>-52.59</v>
      </c>
      <c r="R227" s="6">
        <v>-34.4</v>
      </c>
      <c r="S227" s="6">
        <v>-301.27999999999997</v>
      </c>
      <c r="T227" s="6">
        <v>-90.37</v>
      </c>
      <c r="U227" s="6">
        <v>-61.42</v>
      </c>
      <c r="V227" s="6">
        <v>-81.81</v>
      </c>
      <c r="W227" s="6">
        <v>-103.1</v>
      </c>
      <c r="X227" s="6">
        <v>-85.53</v>
      </c>
      <c r="Y227" s="6">
        <v>-70.06</v>
      </c>
      <c r="Z227" s="6">
        <v>-4.96</v>
      </c>
    </row>
    <row r="229" spans="2:26" ht="15.5" x14ac:dyDescent="0.35">
      <c r="B229" t="s">
        <v>227</v>
      </c>
      <c r="C229" t="s">
        <v>228</v>
      </c>
      <c r="D229" s="5">
        <v>-99000000000</v>
      </c>
      <c r="E229" s="5">
        <v>-5000000000</v>
      </c>
      <c r="F229" s="5">
        <v>529000000000</v>
      </c>
      <c r="G229" s="5">
        <v>123000000000</v>
      </c>
      <c r="H229" s="5">
        <v>-207000000000</v>
      </c>
      <c r="I229" s="5">
        <v>855000000000</v>
      </c>
      <c r="J229" s="5">
        <v>41000000000</v>
      </c>
      <c r="K229" s="5">
        <v>318000000000</v>
      </c>
      <c r="L229" s="5">
        <v>39000000000</v>
      </c>
      <c r="M229" s="5">
        <v>248000000000</v>
      </c>
      <c r="N229" s="5">
        <v>-21000000000</v>
      </c>
      <c r="O229" s="5">
        <v>-23000000000</v>
      </c>
      <c r="P229" s="5">
        <v>-62000000000</v>
      </c>
      <c r="Q229" s="5">
        <v>-345000000000</v>
      </c>
    </row>
    <row r="230" spans="2:26" ht="15.5" x14ac:dyDescent="0.35">
      <c r="C230" t="s">
        <v>57</v>
      </c>
      <c r="D230" s="6">
        <v>-84.37</v>
      </c>
      <c r="E230" s="6">
        <v>-3.96</v>
      </c>
      <c r="F230" s="6">
        <v>452.1</v>
      </c>
      <c r="G230" s="6">
        <v>105.14</v>
      </c>
      <c r="H230" s="6">
        <v>-176.67</v>
      </c>
      <c r="I230" s="6">
        <v>730.83</v>
      </c>
      <c r="J230" s="6">
        <v>34.840000000000003</v>
      </c>
      <c r="K230" s="6">
        <v>271.83</v>
      </c>
      <c r="L230" s="6">
        <v>33.04</v>
      </c>
      <c r="M230" s="6">
        <v>212.11</v>
      </c>
      <c r="N230" s="6">
        <v>-18.04</v>
      </c>
      <c r="O230" s="6">
        <v>-19.420000000000002</v>
      </c>
      <c r="P230" s="6">
        <v>-52.92</v>
      </c>
      <c r="Q230" s="6">
        <v>-294.52999999999997</v>
      </c>
    </row>
    <row r="231" spans="2:26" ht="15.5" x14ac:dyDescent="0.35">
      <c r="C231" t="s">
        <v>233</v>
      </c>
      <c r="D231" s="5">
        <v>2000000000</v>
      </c>
      <c r="E231" s="5">
        <v>2000000000</v>
      </c>
      <c r="F231" s="5">
        <v>3000000000</v>
      </c>
      <c r="G231" s="5">
        <v>5000000000</v>
      </c>
      <c r="H231" s="5">
        <v>10000000000</v>
      </c>
      <c r="I231" s="5">
        <v>17000000000</v>
      </c>
      <c r="J231" s="5">
        <v>21000000000</v>
      </c>
      <c r="K231" s="5">
        <v>21000000000</v>
      </c>
      <c r="L231" s="5">
        <v>25000000000</v>
      </c>
      <c r="M231" s="5">
        <v>6000000000</v>
      </c>
      <c r="N231" s="5">
        <v>15000000000</v>
      </c>
      <c r="O231" s="5">
        <v>64000000000</v>
      </c>
      <c r="P231" s="5">
        <v>83000000000</v>
      </c>
      <c r="Q231" s="5">
        <v>91000000000</v>
      </c>
    </row>
    <row r="232" spans="2:26" ht="15.5" x14ac:dyDescent="0.35">
      <c r="C232" t="s">
        <v>237</v>
      </c>
      <c r="I232" s="6">
        <v>-1.1000000000000001</v>
      </c>
    </row>
    <row r="233" spans="2:26" ht="15.5" x14ac:dyDescent="0.35">
      <c r="C233" t="s">
        <v>238</v>
      </c>
      <c r="I233" s="6">
        <v>0.42</v>
      </c>
    </row>
    <row r="234" spans="2:26" ht="15.5" x14ac:dyDescent="0.35">
      <c r="C234" t="s">
        <v>239</v>
      </c>
      <c r="I234" s="6">
        <v>6.95</v>
      </c>
    </row>
    <row r="235" spans="2:26" ht="15.5" x14ac:dyDescent="0.35">
      <c r="C235" t="s">
        <v>240</v>
      </c>
      <c r="I235" s="6">
        <v>2.4046000000000003</v>
      </c>
    </row>
    <row r="236" spans="2:26" ht="15.5" x14ac:dyDescent="0.35">
      <c r="C236" t="s">
        <v>241</v>
      </c>
      <c r="I236" s="6">
        <v>17.84</v>
      </c>
    </row>
    <row r="237" spans="2:26" ht="15.5" x14ac:dyDescent="0.35">
      <c r="C237" t="s">
        <v>242</v>
      </c>
      <c r="I237" s="6">
        <v>0.13</v>
      </c>
    </row>
    <row r="238" spans="2:26" ht="15.5" x14ac:dyDescent="0.35">
      <c r="C238" t="s">
        <v>243</v>
      </c>
      <c r="I238" s="6">
        <v>-32.03</v>
      </c>
    </row>
    <row r="239" spans="2:26" ht="15.5" x14ac:dyDescent="0.35">
      <c r="C239" t="s">
        <v>244</v>
      </c>
      <c r="I239" s="6">
        <v>-32.03</v>
      </c>
    </row>
    <row r="240" spans="2:26" ht="15.5" x14ac:dyDescent="0.35">
      <c r="C240" t="s">
        <v>245</v>
      </c>
      <c r="I240" s="6">
        <v>-0.69</v>
      </c>
    </row>
    <row r="241" spans="3:9" ht="15.5" x14ac:dyDescent="0.35">
      <c r="C241" t="s">
        <v>246</v>
      </c>
      <c r="I241" s="6">
        <v>-0.72</v>
      </c>
    </row>
    <row r="242" spans="3:9" ht="15.5" x14ac:dyDescent="0.35">
      <c r="C242" t="s">
        <v>249</v>
      </c>
      <c r="I242" s="6">
        <v>468.9</v>
      </c>
    </row>
    <row r="243" spans="3:9" ht="15.5" x14ac:dyDescent="0.35">
      <c r="C243" t="s">
        <v>250</v>
      </c>
      <c r="I243" s="6">
        <v>-176.67</v>
      </c>
    </row>
    <row r="244" spans="3:9" ht="15.5" x14ac:dyDescent="0.35">
      <c r="C244" t="s">
        <v>251</v>
      </c>
      <c r="I244" s="6">
        <v>10.93</v>
      </c>
    </row>
    <row r="245" spans="3:9" ht="15.5" x14ac:dyDescent="0.35">
      <c r="C245" t="s">
        <v>252</v>
      </c>
      <c r="D245" s="6">
        <v>62.67</v>
      </c>
    </row>
    <row r="246" spans="3:9" ht="15.5" x14ac:dyDescent="0.35">
      <c r="C246" t="s">
        <v>253</v>
      </c>
      <c r="I246" s="6">
        <v>1475.04</v>
      </c>
    </row>
    <row r="247" spans="3:9" ht="15.5" x14ac:dyDescent="0.35">
      <c r="C247" t="s">
        <v>254</v>
      </c>
      <c r="I247" s="6">
        <v>-6.09</v>
      </c>
    </row>
    <row r="248" spans="3:9" ht="15.5" x14ac:dyDescent="0.35">
      <c r="C248" t="s">
        <v>255</v>
      </c>
      <c r="D248" s="6">
        <v>73.510000000000005</v>
      </c>
    </row>
    <row r="249" spans="3:9" ht="15.5" x14ac:dyDescent="0.35">
      <c r="C249" t="s">
        <v>256</v>
      </c>
      <c r="D249" s="6">
        <v>73.510000000000005</v>
      </c>
    </row>
    <row r="250" spans="3:9" ht="15.5" x14ac:dyDescent="0.35">
      <c r="C250" t="s">
        <v>395</v>
      </c>
      <c r="D250" s="6">
        <v>0.01</v>
      </c>
    </row>
    <row r="251" spans="3:9" ht="15.5" x14ac:dyDescent="0.35">
      <c r="C251" t="s">
        <v>257</v>
      </c>
      <c r="D251" s="6">
        <v>0.01</v>
      </c>
    </row>
    <row r="252" spans="3:9" ht="15.5" x14ac:dyDescent="0.35">
      <c r="C252" t="s">
        <v>396</v>
      </c>
      <c r="D252" s="6">
        <v>0.01</v>
      </c>
    </row>
    <row r="253" spans="3:9" ht="15.5" x14ac:dyDescent="0.35">
      <c r="C253" t="s">
        <v>258</v>
      </c>
      <c r="D253" s="6">
        <v>1.01</v>
      </c>
    </row>
    <row r="254" spans="3:9" ht="15.5" x14ac:dyDescent="0.35">
      <c r="C254" t="s">
        <v>13</v>
      </c>
      <c r="D254" s="5">
        <v>1000000000</v>
      </c>
    </row>
    <row r="255" spans="3:9" ht="15.5" x14ac:dyDescent="0.35">
      <c r="C255" t="s">
        <v>260</v>
      </c>
      <c r="I255" s="6">
        <v>99.22</v>
      </c>
    </row>
    <row r="256" spans="3:9" ht="15.5" x14ac:dyDescent="0.35">
      <c r="C256" t="s">
        <v>261</v>
      </c>
      <c r="I256" s="6">
        <v>0.3145</v>
      </c>
    </row>
    <row r="257" spans="3:9" ht="15.5" x14ac:dyDescent="0.35">
      <c r="C257" t="s">
        <v>262</v>
      </c>
      <c r="I257" s="6">
        <v>0.31790000000000002</v>
      </c>
    </row>
    <row r="258" spans="3:9" ht="15.5" x14ac:dyDescent="0.35">
      <c r="C258" t="s">
        <v>263</v>
      </c>
      <c r="I258" s="6">
        <v>-0.1353</v>
      </c>
    </row>
    <row r="259" spans="3:9" ht="15.5" x14ac:dyDescent="0.35">
      <c r="C259" t="s">
        <v>264</v>
      </c>
      <c r="I259" s="6">
        <v>-0.13439999999999999</v>
      </c>
    </row>
    <row r="260" spans="3:9" ht="15.5" x14ac:dyDescent="0.35">
      <c r="C260" t="s">
        <v>265</v>
      </c>
      <c r="D260" s="6">
        <v>32.06</v>
      </c>
    </row>
    <row r="261" spans="3:9" ht="15.5" x14ac:dyDescent="0.35">
      <c r="C261" t="s">
        <v>268</v>
      </c>
      <c r="D261" s="6">
        <v>32.06</v>
      </c>
    </row>
    <row r="262" spans="3:9" ht="15.5" x14ac:dyDescent="0.35">
      <c r="C262" t="s">
        <v>269</v>
      </c>
      <c r="D262" s="6">
        <v>2.84</v>
      </c>
    </row>
    <row r="263" spans="3:9" ht="15.5" x14ac:dyDescent="0.35">
      <c r="C263" t="s">
        <v>270</v>
      </c>
      <c r="I263" s="6">
        <v>0.01</v>
      </c>
    </row>
    <row r="264" spans="3:9" ht="15.5" x14ac:dyDescent="0.35">
      <c r="C264" t="s">
        <v>53</v>
      </c>
      <c r="I264" s="5">
        <v>228000000000</v>
      </c>
    </row>
    <row r="265" spans="3:9" ht="15.5" x14ac:dyDescent="0.35">
      <c r="C265" t="s">
        <v>272</v>
      </c>
      <c r="I265" s="5">
        <v>168000000000</v>
      </c>
    </row>
    <row r="266" spans="3:9" ht="15.5" x14ac:dyDescent="0.35">
      <c r="C266" t="s">
        <v>273</v>
      </c>
      <c r="I266" s="5">
        <v>1170000000</v>
      </c>
    </row>
    <row r="267" spans="3:9" ht="15.5" x14ac:dyDescent="0.35">
      <c r="C267" t="s">
        <v>274</v>
      </c>
      <c r="I267" s="6">
        <v>0.316</v>
      </c>
    </row>
    <row r="268" spans="3:9" ht="15.5" x14ac:dyDescent="0.35">
      <c r="C268" t="s">
        <v>275</v>
      </c>
      <c r="D268" s="6">
        <v>0.23199999999999998</v>
      </c>
    </row>
    <row r="269" spans="3:9" ht="15.5" x14ac:dyDescent="0.35">
      <c r="C269" t="s">
        <v>276</v>
      </c>
      <c r="D269" s="6">
        <v>-40.0488</v>
      </c>
    </row>
    <row r="270" spans="3:9" ht="15.5" x14ac:dyDescent="0.35">
      <c r="C270" t="s">
        <v>277</v>
      </c>
      <c r="D270" s="6">
        <v>-40.192100000000003</v>
      </c>
    </row>
    <row r="271" spans="3:9" ht="15.5" x14ac:dyDescent="0.35">
      <c r="C271" t="s">
        <v>278</v>
      </c>
      <c r="D271" s="6">
        <v>-0.41600000000000004</v>
      </c>
    </row>
    <row r="272" spans="3:9" ht="15.5" x14ac:dyDescent="0.35">
      <c r="C272" t="s">
        <v>279</v>
      </c>
      <c r="D272" s="6">
        <v>-7.0099999999999996E-2</v>
      </c>
    </row>
    <row r="273" spans="3:9" ht="15.5" x14ac:dyDescent="0.35">
      <c r="C273" t="s">
        <v>280</v>
      </c>
      <c r="D273" s="6">
        <v>-1.5569</v>
      </c>
    </row>
    <row r="274" spans="3:9" ht="15.5" x14ac:dyDescent="0.35">
      <c r="C274" t="s">
        <v>287</v>
      </c>
      <c r="I274" s="5">
        <v>5</v>
      </c>
    </row>
    <row r="275" spans="3:9" ht="15.5" x14ac:dyDescent="0.35">
      <c r="C275" t="s">
        <v>288</v>
      </c>
      <c r="I275" s="6">
        <v>0.08</v>
      </c>
    </row>
    <row r="276" spans="3:9" ht="15.5" x14ac:dyDescent="0.35">
      <c r="C276" t="s">
        <v>289</v>
      </c>
      <c r="I276" s="6">
        <v>0.23</v>
      </c>
    </row>
    <row r="277" spans="3:9" ht="15.5" x14ac:dyDescent="0.35">
      <c r="C277" t="s">
        <v>290</v>
      </c>
      <c r="I277" s="5">
        <v>1</v>
      </c>
    </row>
    <row r="278" spans="3:9" ht="15.5" x14ac:dyDescent="0.35">
      <c r="C278" t="s">
        <v>291</v>
      </c>
      <c r="I278" s="6">
        <v>0.99</v>
      </c>
    </row>
    <row r="279" spans="3:9" ht="15.5" x14ac:dyDescent="0.35">
      <c r="C279" t="s">
        <v>292</v>
      </c>
      <c r="I279" s="6">
        <v>0.1</v>
      </c>
    </row>
    <row r="280" spans="3:9" ht="15.5" x14ac:dyDescent="0.35">
      <c r="C280" t="s">
        <v>293</v>
      </c>
      <c r="I280" s="6">
        <v>0.98</v>
      </c>
    </row>
    <row r="281" spans="3:9" ht="15.5" x14ac:dyDescent="0.35">
      <c r="C281" t="s">
        <v>294</v>
      </c>
      <c r="I281" s="6">
        <v>0.06</v>
      </c>
    </row>
    <row r="282" spans="3:9" ht="15.5" x14ac:dyDescent="0.35">
      <c r="C282" t="s">
        <v>295</v>
      </c>
      <c r="I282" s="5">
        <v>13000000000</v>
      </c>
    </row>
    <row r="283" spans="3:9" ht="15.5" x14ac:dyDescent="0.35">
      <c r="C283" t="s">
        <v>296</v>
      </c>
      <c r="I283" s="5">
        <v>3000000000</v>
      </c>
    </row>
    <row r="284" spans="3:9" ht="15.5" x14ac:dyDescent="0.35">
      <c r="C284" t="s">
        <v>297</v>
      </c>
      <c r="I284" s="5">
        <v>-233000000000</v>
      </c>
    </row>
    <row r="285" spans="3:9" ht="15.5" x14ac:dyDescent="0.35">
      <c r="C285" t="s">
        <v>298</v>
      </c>
      <c r="I285" s="5">
        <v>549000000000</v>
      </c>
    </row>
    <row r="286" spans="3:9" ht="15.5" x14ac:dyDescent="0.35">
      <c r="C286" t="s">
        <v>299</v>
      </c>
      <c r="D286" s="5">
        <v>73000000000</v>
      </c>
    </row>
    <row r="287" spans="3:9" ht="15.5" x14ac:dyDescent="0.35">
      <c r="C287" t="s">
        <v>300</v>
      </c>
      <c r="D287" s="5">
        <v>1745000000000</v>
      </c>
    </row>
    <row r="288" spans="3:9" ht="15.5" x14ac:dyDescent="0.35">
      <c r="C288" t="s">
        <v>301</v>
      </c>
      <c r="D288" s="5">
        <v>19000000000</v>
      </c>
    </row>
    <row r="289" spans="3:9" ht="15.5" x14ac:dyDescent="0.35">
      <c r="C289" t="s">
        <v>212</v>
      </c>
      <c r="D289" s="5">
        <v>897000000000</v>
      </c>
    </row>
    <row r="290" spans="3:9" ht="15.5" x14ac:dyDescent="0.35">
      <c r="C290" t="s">
        <v>211</v>
      </c>
      <c r="I290" s="5">
        <v>1726000000000</v>
      </c>
    </row>
    <row r="291" spans="3:9" ht="15.5" x14ac:dyDescent="0.35">
      <c r="C291" t="s">
        <v>210</v>
      </c>
      <c r="D291" s="5">
        <v>3000000000</v>
      </c>
    </row>
    <row r="292" spans="3:9" ht="15.5" x14ac:dyDescent="0.35">
      <c r="C292" t="s">
        <v>209</v>
      </c>
      <c r="D292" s="5">
        <v>10000000000</v>
      </c>
    </row>
    <row r="293" spans="3:9" ht="15.5" x14ac:dyDescent="0.35">
      <c r="C293" t="s">
        <v>24</v>
      </c>
      <c r="D293" s="5">
        <v>13000000000</v>
      </c>
    </row>
    <row r="294" spans="3:9" ht="15.5" x14ac:dyDescent="0.35">
      <c r="C294" t="s">
        <v>21</v>
      </c>
      <c r="D294" s="5">
        <v>-60000000000</v>
      </c>
    </row>
    <row r="295" spans="3:9" ht="15.5" x14ac:dyDescent="0.35">
      <c r="C295" t="s">
        <v>302</v>
      </c>
      <c r="I295" s="5">
        <v>1726000000000</v>
      </c>
    </row>
    <row r="296" spans="3:9" ht="15.5" x14ac:dyDescent="0.35">
      <c r="C296" t="s">
        <v>303</v>
      </c>
      <c r="I296" s="5">
        <v>-7000000000</v>
      </c>
    </row>
    <row r="297" spans="3:9" ht="15.5" x14ac:dyDescent="0.35">
      <c r="C297" t="s">
        <v>304</v>
      </c>
      <c r="I297" s="5">
        <v>-740000000000</v>
      </c>
    </row>
    <row r="298" spans="3:9" ht="15.5" x14ac:dyDescent="0.35">
      <c r="C298" t="s">
        <v>307</v>
      </c>
      <c r="I298" s="5">
        <v>-7000000000</v>
      </c>
    </row>
  </sheetData>
  <pageMargins left="0.7" right="0.7" top="0.75" bottom="0.75" header="0.3" footer="0.3"/>
  <ignoredErrors>
    <ignoredError sqref="A1:Z299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1388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1389</v>
      </c>
      <c r="D2" s="2" vm="117">
        <f ca="1">IFERROR(_xlfn.STOCKHISTORY("XIDX:" &amp; $C$1, D3, , 0, 0, 1), "Libur")</f>
        <v>1830</v>
      </c>
      <c r="E2" s="2" vm="111">
        <f ca="1">IFERROR(_xlfn.STOCKHISTORY("XIDX:" &amp; $C$1, E3, , 0, 0, 1), "Libur")</f>
        <v>1480</v>
      </c>
      <c r="H2" s="2" vm="111">
        <f ca="1">IFERROR(INDEX(D2:G2,COUNT(D2:G2)),"")</f>
        <v>1480</v>
      </c>
      <c r="I2" s="2" vm="323">
        <f t="shared" ref="I2:Z2" ca="1" si="0">IFERROR(_xlfn.STOCKHISTORY("XIDX:" &amp; $C$1, I1, , 0, 0, 1), "Libur")</f>
        <v>1700</v>
      </c>
      <c r="J2" s="2" vm="324">
        <f t="shared" ca="1" si="0"/>
        <v>1405</v>
      </c>
      <c r="K2" s="2" vm="325">
        <f t="shared" ca="1" si="0"/>
        <v>2000</v>
      </c>
      <c r="L2" s="2" vm="326">
        <f t="shared" ca="1" si="0"/>
        <v>4750</v>
      </c>
      <c r="M2" s="2" vm="327">
        <f t="shared" ca="1" si="0"/>
        <v>4150</v>
      </c>
      <c r="N2" s="2" vm="328">
        <f t="shared" ca="1" si="0"/>
        <v>1275</v>
      </c>
      <c r="O2" s="2" vm="329">
        <f t="shared" ca="1" si="0"/>
        <v>4210</v>
      </c>
      <c r="P2" s="2" vm="330">
        <f t="shared" ca="1" si="0"/>
        <v>5600</v>
      </c>
      <c r="Q2" s="2" vm="331">
        <f t="shared" ca="1" si="0"/>
        <v>10000</v>
      </c>
      <c r="R2" s="2" vm="332">
        <f t="shared" ca="1" si="0"/>
        <v>15125</v>
      </c>
      <c r="S2" s="2" vm="333">
        <f t="shared" ca="1" si="0"/>
        <v>17600</v>
      </c>
      <c r="T2" s="2" vm="334">
        <f t="shared" ca="1" si="0"/>
        <v>15000</v>
      </c>
      <c r="U2" s="2" vm="335">
        <f t="shared" ca="1" si="0"/>
        <v>11000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vm="336">
        <f t="shared" ca="1" si="0"/>
        <v>560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1011375000000</v>
      </c>
      <c r="E4" s="2">
        <f>IFERROR(INDEX(E51:E500,MATCH($C$4,$C$51:$C$500,0)),"")</f>
        <v>2488328000000</v>
      </c>
      <c r="H4" s="2">
        <f>IFERROR(SUM(D4:G4)*(4/MAX(1,COUNT(D4:G4))),"")</f>
        <v>6999406000000</v>
      </c>
      <c r="I4" s="2">
        <f t="shared" ref="I4:Z4" si="1">IFERROR(INDEX(I51:I500,MATCH($C$4,$C$51:$C$500,0)),"")</f>
        <v>5784718000000</v>
      </c>
      <c r="J4" s="2">
        <f t="shared" si="1"/>
        <v>6398770000000</v>
      </c>
      <c r="K4" s="2">
        <f t="shared" si="1"/>
        <v>6538586000000</v>
      </c>
      <c r="L4" s="2">
        <f t="shared" si="1"/>
        <v>6454583000000</v>
      </c>
      <c r="M4" s="2">
        <f t="shared" si="1"/>
        <v>5585975000000</v>
      </c>
      <c r="N4" s="2">
        <f t="shared" si="1"/>
        <v>4839058000000</v>
      </c>
      <c r="O4" s="2">
        <f t="shared" si="1"/>
        <v>10276431000000</v>
      </c>
      <c r="P4" s="2">
        <f t="shared" si="1"/>
        <v>10245173000000</v>
      </c>
      <c r="Q4" s="2">
        <f t="shared" si="1"/>
        <v>10023961000000</v>
      </c>
      <c r="R4" s="2">
        <f t="shared" si="1"/>
        <v>9897046000000</v>
      </c>
      <c r="S4" s="2">
        <f t="shared" si="1"/>
        <v>9006893000000</v>
      </c>
      <c r="T4" s="2">
        <f t="shared" si="1"/>
        <v>7925547000000</v>
      </c>
      <c r="U4" s="2">
        <f t="shared" si="1"/>
        <v>6754326000000</v>
      </c>
      <c r="V4" s="2">
        <f t="shared" si="1"/>
        <v>5616932000000</v>
      </c>
      <c r="W4" s="2">
        <f t="shared" si="1"/>
        <v>4700712000000</v>
      </c>
      <c r="X4" s="2">
        <f t="shared" si="1"/>
        <v>4091903000000</v>
      </c>
      <c r="Y4" s="2">
        <f t="shared" si="1"/>
        <v>617423000000</v>
      </c>
      <c r="Z4" s="2">
        <f t="shared" si="1"/>
        <v>11400000000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-151379000000</v>
      </c>
      <c r="E5" s="2">
        <f>IFERROR(INDEX(E51:E500,MATCH($C$5,$C$51:$C$500,0)),"")</f>
        <v>735773000000</v>
      </c>
      <c r="H5" s="2">
        <f>IFERROR(SUM(D5:G5)*(4/MAX(1,COUNT(D5:G5))),"")</f>
        <v>1168788000000</v>
      </c>
      <c r="I5" s="2">
        <f t="shared" ref="I5:Z5" si="2">IFERROR(INDEX(I51:I500,MATCH($C$5,$C$51:$C$500,0)),"")</f>
        <v>677801000000</v>
      </c>
      <c r="J5" s="2">
        <f t="shared" si="2"/>
        <v>748424000000</v>
      </c>
      <c r="K5" s="2">
        <f t="shared" si="2"/>
        <v>817897000000</v>
      </c>
      <c r="L5" s="2">
        <f t="shared" si="2"/>
        <v>1283182000000</v>
      </c>
      <c r="M5" s="2">
        <f t="shared" si="2"/>
        <v>879859000000</v>
      </c>
      <c r="N5" s="2">
        <f t="shared" si="2"/>
        <v>-828643000000</v>
      </c>
      <c r="O5" s="2">
        <f t="shared" si="2"/>
        <v>1400225000000</v>
      </c>
      <c r="P5" s="2">
        <f t="shared" si="2"/>
        <v>1146299000000</v>
      </c>
      <c r="Q5" s="2">
        <f t="shared" si="2"/>
        <v>1886765000000</v>
      </c>
      <c r="R5" s="2">
        <f t="shared" si="2"/>
        <v>1995902000000</v>
      </c>
      <c r="S5" s="2">
        <f t="shared" si="2"/>
        <v>1780848000000</v>
      </c>
      <c r="T5" s="2">
        <f t="shared" si="2"/>
        <v>1419118000000</v>
      </c>
      <c r="U5" s="2">
        <f t="shared" si="2"/>
        <v>1150160000000</v>
      </c>
      <c r="V5" s="2">
        <f t="shared" si="2"/>
        <v>770881000000</v>
      </c>
      <c r="W5" s="2">
        <f t="shared" si="2"/>
        <v>465648000000</v>
      </c>
      <c r="X5" s="2">
        <f t="shared" si="2"/>
        <v>624537000000</v>
      </c>
      <c r="Y5" s="2">
        <f t="shared" si="2"/>
        <v>-18314000000</v>
      </c>
      <c r="Z5" s="2">
        <f t="shared" si="2"/>
        <v>-3699000000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300479000000</v>
      </c>
      <c r="E6" s="2">
        <f>IFERROR(INDEX(E51:E500,MATCH($C$6,$C$51:$C$500,0)),"")</f>
        <v>1008678000000</v>
      </c>
      <c r="H6" s="2">
        <f>IFERROR(INDEX(D6:G6,COUNT(D6:G6)),"")</f>
        <v>1008678000000</v>
      </c>
      <c r="I6" s="2">
        <f t="shared" ref="I6:Z6" si="3">IFERROR(INDEX(I51:I500,MATCH($C$6,$C$51:$C$500,0)),"")</f>
        <v>272905000000</v>
      </c>
      <c r="J6" s="2">
        <f t="shared" si="3"/>
        <v>325786000000</v>
      </c>
      <c r="K6" s="2">
        <f t="shared" si="3"/>
        <v>30738000000</v>
      </c>
      <c r="L6" s="2">
        <f t="shared" si="3"/>
        <v>580164000000</v>
      </c>
      <c r="M6" s="2">
        <f t="shared" si="3"/>
        <v>1005972000000</v>
      </c>
      <c r="N6" s="2">
        <f t="shared" si="3"/>
        <v>581118000000</v>
      </c>
      <c r="O6" s="2">
        <f t="shared" si="3"/>
        <v>1746627000000</v>
      </c>
      <c r="P6" s="2">
        <f t="shared" si="3"/>
        <v>1815828000000</v>
      </c>
      <c r="Q6" s="2">
        <f t="shared" si="3"/>
        <v>2327985000000</v>
      </c>
      <c r="R6" s="2">
        <f t="shared" si="3"/>
        <v>1855243000000</v>
      </c>
      <c r="S6" s="2">
        <f t="shared" si="3"/>
        <v>1106167000000</v>
      </c>
      <c r="T6" s="2">
        <f t="shared" si="3"/>
        <v>177590000000</v>
      </c>
      <c r="U6" s="2">
        <f t="shared" si="3"/>
        <v>-781372000000</v>
      </c>
      <c r="V6" s="2">
        <f t="shared" si="3"/>
        <v>-1931532000000</v>
      </c>
      <c r="W6" s="2">
        <f t="shared" si="3"/>
        <v>-2702413000000</v>
      </c>
      <c r="X6" s="2">
        <f t="shared" si="3"/>
        <v>1074248000000</v>
      </c>
      <c r="Y6" s="2">
        <f t="shared" si="3"/>
        <v>238877000000</v>
      </c>
      <c r="Z6" s="2">
        <f t="shared" si="3"/>
        <v>43601000000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2.2599999999999998</v>
      </c>
      <c r="E7" s="3">
        <f>IFERROR(INDEX(E51:E500,MATCH($C$7,$C$51:$C$500,0))/1000000000,"")</f>
        <v>2.2599999999999998</v>
      </c>
      <c r="H7" s="3">
        <f>IFERROR(INDEX(D7:G7,COUNT(D7:G7)),"")</f>
        <v>2.2599999999999998</v>
      </c>
      <c r="I7" s="3">
        <f t="shared" ref="I7:Z7" si="4">IFERROR(INDEX(I51:I500,MATCH($C$7,$C$51:$C$500,0))/1000000000,"")</f>
        <v>2.2599999999999998</v>
      </c>
      <c r="J7" s="3">
        <f t="shared" si="4"/>
        <v>2.2599999999999998</v>
      </c>
      <c r="K7" s="3">
        <f t="shared" si="4"/>
        <v>2.2599999999999998</v>
      </c>
      <c r="L7" s="3">
        <f t="shared" si="4"/>
        <v>2.36</v>
      </c>
      <c r="M7" s="3">
        <f t="shared" si="4"/>
        <v>2.63</v>
      </c>
      <c r="N7" s="3">
        <f t="shared" si="4"/>
        <v>2.63</v>
      </c>
      <c r="O7" s="3">
        <f t="shared" si="4"/>
        <v>2.8</v>
      </c>
      <c r="P7" s="3">
        <f t="shared" si="4"/>
        <v>2.92</v>
      </c>
      <c r="Q7" s="3">
        <f t="shared" si="4"/>
        <v>2.92</v>
      </c>
      <c r="R7" s="3">
        <f t="shared" si="4"/>
        <v>2.92</v>
      </c>
      <c r="S7" s="3">
        <f t="shared" si="4"/>
        <v>2.92</v>
      </c>
      <c r="T7" s="3">
        <f t="shared" si="4"/>
        <v>2.92</v>
      </c>
      <c r="U7" s="3">
        <f t="shared" si="4"/>
        <v>2.92</v>
      </c>
      <c r="V7" s="3">
        <f t="shared" si="4"/>
        <v>2.92</v>
      </c>
      <c r="W7" s="3">
        <f t="shared" si="4"/>
        <v>2.92</v>
      </c>
      <c r="X7" s="3">
        <f t="shared" si="4"/>
        <v>2.92</v>
      </c>
      <c r="Y7" s="3">
        <f t="shared" si="4"/>
        <v>0.27</v>
      </c>
      <c r="Z7" s="3">
        <f t="shared" si="4"/>
        <v>1.33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-1629000000000</v>
      </c>
      <c r="E8" s="2">
        <f>IFERROR(INDEX(E51:E500,MATCH("Free cash flow (Quarter)",$C$51:$C$500,0)),"")</f>
        <v>2243000000000</v>
      </c>
      <c r="H8" s="2">
        <f>IFERROR(INDEX(D8:G8,COUNT(D8:G8)),"")</f>
        <v>2243000000000</v>
      </c>
      <c r="I8" s="2">
        <f t="shared" ref="I8:Z8" si="5">IFERROR(INDEX(I51:I500,MATCH($C$8,$C$51:$C$500,0)),"")</f>
        <v>1527000000000</v>
      </c>
      <c r="J8" s="2">
        <f t="shared" si="5"/>
        <v>1668000000000</v>
      </c>
      <c r="K8" s="2">
        <f t="shared" si="5"/>
        <v>1742000000000</v>
      </c>
      <c r="L8" s="2">
        <f t="shared" si="5"/>
        <v>2052000000000</v>
      </c>
      <c r="M8" s="2">
        <f t="shared" si="5"/>
        <v>2220000000000</v>
      </c>
      <c r="N8" s="2">
        <f t="shared" si="5"/>
        <v>-21000000000</v>
      </c>
      <c r="O8" s="2">
        <f t="shared" si="5"/>
        <v>1452000000000</v>
      </c>
      <c r="P8" s="2">
        <f t="shared" si="5"/>
        <v>1281000000000</v>
      </c>
      <c r="Q8" s="2">
        <f t="shared" si="5"/>
        <v>1889000000000</v>
      </c>
      <c r="R8" s="2">
        <f t="shared" si="5"/>
        <v>2119000000000</v>
      </c>
      <c r="S8" s="2">
        <f t="shared" si="5"/>
        <v>1870000000000</v>
      </c>
      <c r="T8" s="2">
        <f t="shared" si="5"/>
        <v>1604000000000</v>
      </c>
      <c r="U8" s="2">
        <f t="shared" si="5"/>
        <v>1432000000000</v>
      </c>
      <c r="V8" s="2">
        <f t="shared" si="5"/>
        <v>1359000000000</v>
      </c>
      <c r="W8" s="2">
        <f t="shared" si="5"/>
        <v>988000000000</v>
      </c>
      <c r="X8" s="2">
        <f t="shared" si="5"/>
        <v>559000000000</v>
      </c>
      <c r="Y8" s="2">
        <f t="shared" si="5"/>
        <v>29000000000</v>
      </c>
      <c r="Z8" s="2">
        <f t="shared" si="5"/>
        <v>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-721.54</v>
      </c>
      <c r="E9" s="3">
        <f>IFERROR(INDEX(E51:E500,MATCH("Free cash flow per share (Quarter)",$C$51:$C$500,0)),"")</f>
        <v>993.01</v>
      </c>
      <c r="H9" s="3">
        <f>IFERROR(INDEX(D9:G9,COUNT(D9:G9)),"")</f>
        <v>993.01</v>
      </c>
      <c r="I9" s="3">
        <f t="shared" ref="I9:Z9" si="6">IFERROR(INDEX(I51:I500,MATCH($C$9,$C$51:$C$500,0)),"")</f>
        <v>676.28</v>
      </c>
      <c r="J9" s="3">
        <f t="shared" si="6"/>
        <v>738.4</v>
      </c>
      <c r="K9" s="3">
        <f t="shared" si="6"/>
        <v>770.61</v>
      </c>
      <c r="L9" s="3">
        <f t="shared" si="6"/>
        <v>868.02</v>
      </c>
      <c r="M9" s="3">
        <f t="shared" si="6"/>
        <v>845.2</v>
      </c>
      <c r="N9" s="3">
        <f t="shared" si="6"/>
        <v>-8.07</v>
      </c>
      <c r="O9" s="3">
        <f t="shared" si="6"/>
        <v>517.52</v>
      </c>
      <c r="P9" s="3">
        <f t="shared" si="6"/>
        <v>439.14</v>
      </c>
      <c r="Q9" s="3">
        <f t="shared" si="6"/>
        <v>647.35</v>
      </c>
      <c r="R9" s="3">
        <f t="shared" si="6"/>
        <v>726.21</v>
      </c>
      <c r="S9" s="3">
        <f t="shared" si="6"/>
        <v>641.04</v>
      </c>
      <c r="T9" s="3">
        <f t="shared" si="6"/>
        <v>549.6</v>
      </c>
      <c r="U9" s="3">
        <f t="shared" si="6"/>
        <v>490.65</v>
      </c>
      <c r="V9" s="3">
        <f t="shared" si="6"/>
        <v>465.63</v>
      </c>
      <c r="W9" s="3">
        <f t="shared" si="6"/>
        <v>338.6</v>
      </c>
      <c r="X9" s="3">
        <f t="shared" si="6"/>
        <v>191.42</v>
      </c>
      <c r="Y9" s="3">
        <f t="shared" si="6"/>
        <v>108.11</v>
      </c>
      <c r="Z9" s="3">
        <f t="shared" si="6"/>
        <v>5.14</v>
      </c>
    </row>
    <row r="10" spans="1:26" ht="15.5" x14ac:dyDescent="0.35">
      <c r="C10" t="s">
        <v>18</v>
      </c>
      <c r="D10" s="3">
        <f ca="1">IFERROR(IF(D9=0,"",D2/D9),"")</f>
        <v>-2.5362419269894949</v>
      </c>
      <c r="E10" s="3">
        <f ca="1">IFERROR(IF(E9=0,"",E2/E9),"")</f>
        <v>1.4904180219735954</v>
      </c>
      <c r="I10" s="3">
        <f t="shared" ref="I10:Z10" ca="1" si="7">IFERROR(IF(I9=0,"",I2/I9),"")</f>
        <v>2.5137517004790917</v>
      </c>
      <c r="J10" s="3">
        <f t="shared" ca="1" si="7"/>
        <v>1.902762730227519</v>
      </c>
      <c r="K10" s="3">
        <f t="shared" ca="1" si="7"/>
        <v>2.5953465436472403</v>
      </c>
      <c r="L10" s="3">
        <f t="shared" ca="1" si="7"/>
        <v>5.4722241423008686</v>
      </c>
      <c r="M10" s="3">
        <f t="shared" ca="1" si="7"/>
        <v>4.9100804543303358</v>
      </c>
      <c r="N10" s="3">
        <f t="shared" ca="1" si="7"/>
        <v>-157.99256505576207</v>
      </c>
      <c r="O10" s="3">
        <f t="shared" ca="1" si="7"/>
        <v>8.134951306229711</v>
      </c>
      <c r="P10" s="3">
        <f t="shared" ca="1" si="7"/>
        <v>12.752197476886643</v>
      </c>
      <c r="Q10" s="3">
        <f t="shared" ca="1" si="7"/>
        <v>15.447594037228701</v>
      </c>
      <c r="R10" s="3">
        <f t="shared" ca="1" si="7"/>
        <v>20.827308905137631</v>
      </c>
      <c r="S10" s="3">
        <f t="shared" ca="1" si="7"/>
        <v>27.455384999376015</v>
      </c>
      <c r="T10" s="3">
        <f t="shared" ca="1" si="7"/>
        <v>27.292576419213972</v>
      </c>
      <c r="U10" s="3">
        <f t="shared" ca="1" si="7"/>
        <v>22.419239783960055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>
        <f t="shared" ca="1" si="7"/>
        <v>5.179909351586347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240076000000</v>
      </c>
      <c r="E11" s="2">
        <f>IFERROR(INDEX(E51:E500,MATCH($C$11,$C$51:$C$500,0)),"")</f>
        <v>2508517000000</v>
      </c>
      <c r="H11" s="2">
        <f>IFERROR(INDEX(D11:G11,COUNT(D11:G11)),"")</f>
        <v>2508517000000</v>
      </c>
      <c r="I11" s="2">
        <f t="shared" ref="I11:Z11" si="8">IFERROR(INDEX(I51:I500,MATCH($C$11,$C$51:$C$500,0)),"")</f>
        <v>448275000000</v>
      </c>
      <c r="J11" s="2">
        <f t="shared" si="8"/>
        <v>398782000000</v>
      </c>
      <c r="K11" s="2">
        <f t="shared" si="8"/>
        <v>507631000000</v>
      </c>
      <c r="L11" s="2">
        <f t="shared" si="8"/>
        <v>354281000000</v>
      </c>
      <c r="M11" s="2">
        <f t="shared" si="8"/>
        <v>661391000000</v>
      </c>
      <c r="N11" s="2">
        <f t="shared" si="8"/>
        <v>523954000000</v>
      </c>
      <c r="O11" s="2">
        <f t="shared" si="8"/>
        <v>1172506000000</v>
      </c>
      <c r="P11" s="2">
        <f t="shared" si="8"/>
        <v>1184080000000</v>
      </c>
      <c r="Q11" s="2">
        <f t="shared" si="8"/>
        <v>1582817000000</v>
      </c>
      <c r="R11" s="2">
        <f t="shared" si="8"/>
        <v>1712844000000</v>
      </c>
      <c r="S11" s="2">
        <f t="shared" si="8"/>
        <v>946658000000</v>
      </c>
      <c r="T11" s="2">
        <f t="shared" si="8"/>
        <v>785895000000</v>
      </c>
      <c r="U11" s="2">
        <f t="shared" si="8"/>
        <v>772217000000</v>
      </c>
      <c r="V11" s="2">
        <f t="shared" si="8"/>
        <v>999872000000</v>
      </c>
      <c r="W11" s="2">
        <f t="shared" si="8"/>
        <v>918974000000</v>
      </c>
      <c r="X11" s="2">
        <f t="shared" si="8"/>
        <v>956105000000</v>
      </c>
      <c r="Y11" s="2">
        <f t="shared" si="8"/>
        <v>360159000000</v>
      </c>
      <c r="Z11" s="2">
        <f t="shared" si="8"/>
        <v>822000000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2250000000000</v>
      </c>
      <c r="E12" s="2">
        <f>IFERROR(INDEX(E51:E500,MATCH("Net Debt (Quarter)",$C$51:$C$500,0)),"")</f>
        <v>-76000000000</v>
      </c>
      <c r="H12" s="2">
        <f>IFERROR(INDEX(D12:G12,COUNT(D12:G12)),"")</f>
        <v>-76000000000</v>
      </c>
      <c r="I12" s="2">
        <f t="shared" ref="I12:Z12" si="9">IFERROR(INDEX(I51:I500,MATCH($C$12,$C$51:$C$500,0)),"")</f>
        <v>2122000000000</v>
      </c>
      <c r="J12" s="2">
        <f t="shared" si="9"/>
        <v>2444000000000</v>
      </c>
      <c r="K12" s="2">
        <f t="shared" si="9"/>
        <v>3093000000000</v>
      </c>
      <c r="L12" s="2">
        <f t="shared" si="9"/>
        <v>2579000000000</v>
      </c>
      <c r="M12" s="2">
        <f t="shared" si="9"/>
        <v>2139000000000</v>
      </c>
      <c r="N12" s="2">
        <f t="shared" si="9"/>
        <v>3337000000000</v>
      </c>
      <c r="O12" s="2">
        <f t="shared" si="9"/>
        <v>-1173000000000</v>
      </c>
      <c r="P12" s="2">
        <f t="shared" si="9"/>
        <v>-1184000000000</v>
      </c>
      <c r="Q12" s="2">
        <f t="shared" si="9"/>
        <v>-1583000000000</v>
      </c>
      <c r="R12" s="2">
        <f t="shared" si="9"/>
        <v>-1713000000000</v>
      </c>
      <c r="S12" s="2">
        <f t="shared" si="9"/>
        <v>-947000000000</v>
      </c>
      <c r="T12" s="2">
        <f t="shared" si="9"/>
        <v>-97000000000</v>
      </c>
      <c r="U12" s="2">
        <f t="shared" si="9"/>
        <v>823000000000</v>
      </c>
      <c r="V12" s="2">
        <f t="shared" si="9"/>
        <v>1959000000000</v>
      </c>
      <c r="W12" s="2">
        <f t="shared" si="9"/>
        <v>2327000000000</v>
      </c>
      <c r="X12" s="2">
        <f t="shared" si="9"/>
        <v>2011000000000</v>
      </c>
      <c r="Y12" s="2">
        <f t="shared" si="9"/>
        <v>-360000000000</v>
      </c>
      <c r="Z12" s="2">
        <f t="shared" si="9"/>
        <v>12000000000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2490000000000</v>
      </c>
      <c r="E13" s="2">
        <f>IFERROR(INDEX(E51:E500,MATCH("Total Debt (Quarter)",$C$51:$C$500,0)),"")</f>
        <v>2433000000000</v>
      </c>
      <c r="H13" s="2">
        <f>IFERROR(INDEX(D13:G13,COUNT(D13:G13)),"")</f>
        <v>2433000000000</v>
      </c>
      <c r="I13" s="2">
        <f t="shared" ref="I13:Z13" si="10">IFERROR(INDEX(I51:I500,MATCH($C$13,$C$51:$C$500,0)),"")</f>
        <v>2570000000000</v>
      </c>
      <c r="J13" s="2">
        <f t="shared" si="10"/>
        <v>2843000000000</v>
      </c>
      <c r="K13" s="2">
        <f t="shared" si="10"/>
        <v>3601000000000</v>
      </c>
      <c r="L13" s="2">
        <f t="shared" si="10"/>
        <v>2933000000000</v>
      </c>
      <c r="M13" s="2">
        <f t="shared" si="10"/>
        <v>2800000000000</v>
      </c>
      <c r="N13" s="2">
        <f t="shared" si="10"/>
        <v>3861000000000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689000000000</v>
      </c>
      <c r="U13" s="2">
        <f t="shared" si="10"/>
        <v>1596000000000</v>
      </c>
      <c r="V13" s="2">
        <f t="shared" si="10"/>
        <v>2959000000000</v>
      </c>
      <c r="W13" s="2">
        <f t="shared" si="10"/>
        <v>3246000000000</v>
      </c>
      <c r="X13" s="2">
        <f t="shared" si="10"/>
        <v>2967000000000</v>
      </c>
      <c r="Y13" s="2">
        <f t="shared" si="10"/>
        <v>0</v>
      </c>
      <c r="Z13" s="2">
        <f t="shared" si="10"/>
        <v>13000000000</v>
      </c>
    </row>
    <row r="14" spans="1:26" ht="15.5" x14ac:dyDescent="0.35">
      <c r="C14" t="s">
        <v>27</v>
      </c>
      <c r="D14" s="2">
        <f>IFERROR(INDEX(D51:D500,MATCH($C$14,$C$51:$C$500,0)),"")</f>
        <v>-52955000000</v>
      </c>
      <c r="E14" s="2">
        <f>IFERROR(INDEX(E51:E500,MATCH($C$14,$C$51:$C$500,0)),"")</f>
        <v>-52764000000</v>
      </c>
      <c r="H14" s="2">
        <f>IFERROR(SUM(D14:G14)*(4/MAX(1,COUNT(D14:G14))),"")</f>
        <v>-211438000000</v>
      </c>
      <c r="I14" s="2">
        <f t="shared" ref="I14:Z14" si="11">IFERROR(INDEX(I51:I500,MATCH($C$14,$C$51:$C$500,0)),"")</f>
        <v>-246217000000</v>
      </c>
      <c r="J14" s="2">
        <f t="shared" si="11"/>
        <v>-269625000000</v>
      </c>
      <c r="K14" s="2">
        <f t="shared" si="11"/>
        <v>-350942000000</v>
      </c>
      <c r="L14" s="2">
        <f t="shared" si="11"/>
        <v>-218535000000</v>
      </c>
      <c r="M14" s="2">
        <f t="shared" si="11"/>
        <v>-36713000000</v>
      </c>
      <c r="N14" s="2">
        <f t="shared" si="11"/>
        <v>-81709000000</v>
      </c>
      <c r="O14" s="2">
        <f t="shared" si="11"/>
        <v>-56958000000</v>
      </c>
      <c r="P14" s="2">
        <f t="shared" si="11"/>
        <v>-31182000000</v>
      </c>
      <c r="Q14" s="2">
        <f t="shared" si="11"/>
        <v>-18273000000</v>
      </c>
      <c r="R14" s="2">
        <f t="shared" si="11"/>
        <v>-31781000000</v>
      </c>
      <c r="S14" s="2">
        <f t="shared" si="11"/>
        <v>-123660000000</v>
      </c>
      <c r="T14" s="2">
        <f t="shared" si="11"/>
        <v>-255951000000</v>
      </c>
      <c r="U14" s="2">
        <f t="shared" si="11"/>
        <v>-309174000000</v>
      </c>
      <c r="V14" s="2">
        <f t="shared" si="11"/>
        <v>-451507000000</v>
      </c>
      <c r="W14" s="2">
        <f t="shared" si="11"/>
        <v>-536773000000</v>
      </c>
      <c r="X14" s="2">
        <f t="shared" si="11"/>
        <v>-314959000000</v>
      </c>
      <c r="Y14" s="2">
        <f t="shared" si="11"/>
        <v>-608000000</v>
      </c>
      <c r="Z14" s="2">
        <f t="shared" si="11"/>
        <v>-1895000000</v>
      </c>
    </row>
    <row r="15" spans="1:26" ht="15.5" x14ac:dyDescent="0.35">
      <c r="C15" t="s">
        <v>28</v>
      </c>
      <c r="D15" s="2">
        <f>IFERROR(INDEX(D51:D500,MATCH($C$15,$C$51:$C$500,0)),"")</f>
        <v>8927000000</v>
      </c>
      <c r="E15" s="2">
        <f>IFERROR(INDEX(E51:E500,MATCH($C$15,$C$51:$C$500,0)),"")</f>
        <v>-162732000000</v>
      </c>
      <c r="H15" s="2">
        <f>IFERROR(SUM(D15:G15)*(4/MAX(1,COUNT(D15:G15))),"")</f>
        <v>-307610000000</v>
      </c>
      <c r="I15" s="2">
        <f t="shared" ref="I15:Z15" si="12">IFERROR(INDEX(I51:I500,MATCH($C$15,$C$51:$C$500,0)),"")</f>
        <v>-167202000000</v>
      </c>
      <c r="J15" s="2">
        <f t="shared" si="12"/>
        <v>-185236000000</v>
      </c>
      <c r="K15" s="2">
        <f t="shared" si="12"/>
        <v>-155222000000</v>
      </c>
      <c r="L15" s="2">
        <f t="shared" si="12"/>
        <v>-253664000000</v>
      </c>
      <c r="M15" s="2">
        <f t="shared" si="12"/>
        <v>-190045000000</v>
      </c>
      <c r="N15" s="2">
        <f t="shared" si="12"/>
        <v>61223000000</v>
      </c>
      <c r="O15" s="2">
        <f t="shared" si="12"/>
        <v>-396125000000</v>
      </c>
      <c r="P15" s="2">
        <f t="shared" si="12"/>
        <v>-477989000000</v>
      </c>
      <c r="Q15" s="2">
        <f t="shared" si="12"/>
        <v>-489223000000</v>
      </c>
      <c r="R15" s="2">
        <f t="shared" si="12"/>
        <v>-512961000000</v>
      </c>
      <c r="S15" s="2">
        <f t="shared" si="12"/>
        <v>-463973000000</v>
      </c>
      <c r="T15" s="2">
        <f t="shared" si="12"/>
        <v>-431426000000</v>
      </c>
      <c r="U15" s="2">
        <f t="shared" si="12"/>
        <v>-373462000000</v>
      </c>
      <c r="V15" s="2">
        <f t="shared" si="12"/>
        <v>-388114000000</v>
      </c>
      <c r="W15" s="2">
        <f t="shared" si="12"/>
        <v>-269946000000</v>
      </c>
      <c r="X15" s="2">
        <f t="shared" si="12"/>
        <v>-234057000000</v>
      </c>
      <c r="Y15" s="2">
        <f t="shared" si="12"/>
        <v>-301000000</v>
      </c>
      <c r="Z15" s="2">
        <f t="shared" si="12"/>
        <v>0</v>
      </c>
    </row>
    <row r="16" spans="1:26" ht="15.5" x14ac:dyDescent="0.35">
      <c r="C16" t="s">
        <v>29</v>
      </c>
      <c r="D16" s="2">
        <f>IFERROR(INDEX(D51:D500,MATCH($C$16,$C$51:$C$500,0)),"")</f>
        <v>-49650000000</v>
      </c>
      <c r="E16" s="2">
        <f>IFERROR(INDEX(E51:E500,MATCH($C$16,$C$51:$C$500,0)),"")</f>
        <v>854825000000</v>
      </c>
      <c r="H16" s="2">
        <f>IFERROR(SUM(D16:G16)*(4/MAX(1,COUNT(D16:G16))),"")</f>
        <v>1610350000000</v>
      </c>
      <c r="I16" s="2">
        <f t="shared" ref="I16:Z16" si="13">IFERROR(INDEX(I51:I500,MATCH($C$16,$C$51:$C$500,0)),"")</f>
        <v>892581000000</v>
      </c>
      <c r="J16" s="2">
        <f t="shared" si="13"/>
        <v>1012889000000</v>
      </c>
      <c r="K16" s="2">
        <f t="shared" si="13"/>
        <v>830582000000</v>
      </c>
      <c r="L16" s="2">
        <f t="shared" si="13"/>
        <v>1636886000000</v>
      </c>
      <c r="M16" s="2">
        <f t="shared" si="13"/>
        <v>1102899000000</v>
      </c>
      <c r="N16" s="2">
        <f t="shared" si="13"/>
        <v>-934404000000</v>
      </c>
      <c r="O16" s="2">
        <f t="shared" si="13"/>
        <v>1763009000000</v>
      </c>
      <c r="P16" s="2">
        <f t="shared" si="13"/>
        <v>1575321000000</v>
      </c>
      <c r="Q16" s="2">
        <f t="shared" si="13"/>
        <v>2396300000000</v>
      </c>
      <c r="R16" s="2">
        <f t="shared" si="13"/>
        <v>2532666000000</v>
      </c>
      <c r="S16" s="2">
        <f t="shared" si="13"/>
        <v>2244821000000</v>
      </c>
      <c r="T16" s="2">
        <f t="shared" si="13"/>
        <v>1850544000000</v>
      </c>
      <c r="U16" s="2">
        <f t="shared" si="13"/>
        <v>1523622000000</v>
      </c>
      <c r="V16" s="2">
        <f t="shared" si="13"/>
        <v>1158995000000</v>
      </c>
      <c r="W16" s="2">
        <f t="shared" si="13"/>
        <v>735594000000</v>
      </c>
      <c r="X16" s="2">
        <f t="shared" si="13"/>
        <v>1069428000000</v>
      </c>
      <c r="Y16" s="2">
        <f t="shared" si="13"/>
        <v>-18013000000</v>
      </c>
      <c r="Z16" s="2">
        <f t="shared" si="13"/>
        <v>-3699000000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4135800000000</v>
      </c>
      <c r="E20" s="2">
        <f ca="1">IFERROR(E21*E2,"")</f>
        <v>3344800000000</v>
      </c>
      <c r="H20" s="2">
        <f t="shared" ref="H20:Z20" ca="1" si="14">IFERROR(H21*H2,"")</f>
        <v>3344800000000</v>
      </c>
      <c r="I20" s="2">
        <f t="shared" ca="1" si="14"/>
        <v>3842000000000</v>
      </c>
      <c r="J20" s="2">
        <f t="shared" ca="1" si="14"/>
        <v>3175300000000</v>
      </c>
      <c r="K20" s="2">
        <f t="shared" ca="1" si="14"/>
        <v>4520000000000</v>
      </c>
      <c r="L20" s="2">
        <f t="shared" ca="1" si="14"/>
        <v>11210000000000</v>
      </c>
      <c r="M20" s="2">
        <f t="shared" ca="1" si="14"/>
        <v>10914500000000</v>
      </c>
      <c r="N20" s="2">
        <f t="shared" ca="1" si="14"/>
        <v>3353250000000</v>
      </c>
      <c r="O20" s="2">
        <f t="shared" ca="1" si="14"/>
        <v>11788000000000</v>
      </c>
      <c r="P20" s="2">
        <f t="shared" ca="1" si="14"/>
        <v>16352000000000</v>
      </c>
      <c r="Q20" s="2">
        <f t="shared" ca="1" si="14"/>
        <v>29200000000000</v>
      </c>
      <c r="R20" s="2">
        <f t="shared" ca="1" si="14"/>
        <v>44165000000000</v>
      </c>
      <c r="S20" s="2">
        <f t="shared" ca="1" si="14"/>
        <v>51392000000000</v>
      </c>
      <c r="T20" s="2">
        <f t="shared" ca="1" si="14"/>
        <v>43800000000000</v>
      </c>
      <c r="U20" s="2">
        <f t="shared" ca="1" si="14"/>
        <v>32120000000000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>
        <f t="shared" ca="1" si="14"/>
        <v>151200000000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2260000000</v>
      </c>
      <c r="E21" s="2">
        <f>IFERROR(INDEX(E51:E500,MATCH($C$7,$C$51:$C$500,0)),"")</f>
        <v>2260000000</v>
      </c>
      <c r="H21" s="2">
        <f>IFERROR(INDEX(D21:G21,COUNT(D21:G21)),"")</f>
        <v>2260000000</v>
      </c>
      <c r="I21" s="2">
        <f t="shared" ref="I21:Z21" si="15">IFERROR(INDEX(I51:I500,MATCH($C$7,$C$51:$C$500,0)),"")</f>
        <v>2260000000</v>
      </c>
      <c r="J21" s="2">
        <f t="shared" si="15"/>
        <v>2260000000</v>
      </c>
      <c r="K21" s="2">
        <f t="shared" si="15"/>
        <v>2260000000</v>
      </c>
      <c r="L21" s="2">
        <f t="shared" si="15"/>
        <v>2360000000</v>
      </c>
      <c r="M21" s="2">
        <f t="shared" si="15"/>
        <v>2630000000</v>
      </c>
      <c r="N21" s="2">
        <f t="shared" si="15"/>
        <v>2630000000</v>
      </c>
      <c r="O21" s="2">
        <f t="shared" si="15"/>
        <v>2800000000</v>
      </c>
      <c r="P21" s="2">
        <f t="shared" si="15"/>
        <v>2920000000</v>
      </c>
      <c r="Q21" s="2">
        <f t="shared" si="15"/>
        <v>2920000000</v>
      </c>
      <c r="R21" s="2">
        <f t="shared" si="15"/>
        <v>2920000000</v>
      </c>
      <c r="S21" s="2">
        <f t="shared" si="15"/>
        <v>2920000000</v>
      </c>
      <c r="T21" s="2">
        <f t="shared" si="15"/>
        <v>2920000000</v>
      </c>
      <c r="U21" s="2">
        <f t="shared" si="15"/>
        <v>2920000000</v>
      </c>
      <c r="V21" s="2">
        <f t="shared" si="15"/>
        <v>2920000000</v>
      </c>
      <c r="W21" s="2">
        <f t="shared" si="15"/>
        <v>2920000000</v>
      </c>
      <c r="X21" s="2">
        <f t="shared" si="15"/>
        <v>2920000000</v>
      </c>
      <c r="Y21" s="2">
        <f t="shared" si="15"/>
        <v>270000000</v>
      </c>
      <c r="Z21" s="2">
        <f t="shared" si="15"/>
        <v>1330000000</v>
      </c>
    </row>
    <row r="23" spans="1:26" ht="15.5" x14ac:dyDescent="0.35">
      <c r="B23" t="s">
        <v>54</v>
      </c>
      <c r="C23" t="s">
        <v>55</v>
      </c>
      <c r="D23" s="3">
        <f>IFERROR(D5/D6*100,"")</f>
        <v>-50.379227832893477</v>
      </c>
      <c r="E23" s="3">
        <f>IFERROR(E5/E6*100,"")</f>
        <v>72.944289456099966</v>
      </c>
      <c r="H23" s="3">
        <f t="shared" ref="H23:Z23" si="16">IFERROR(H5/H6*100,"")</f>
        <v>115.87325191983963</v>
      </c>
      <c r="I23" s="3">
        <f t="shared" si="16"/>
        <v>248.36518202304831</v>
      </c>
      <c r="J23" s="3">
        <f t="shared" si="16"/>
        <v>229.72871762445286</v>
      </c>
      <c r="K23" s="3">
        <f t="shared" si="16"/>
        <v>2660.8660290194548</v>
      </c>
      <c r="L23" s="3">
        <f t="shared" si="16"/>
        <v>221.17573651588174</v>
      </c>
      <c r="M23" s="3">
        <f t="shared" si="16"/>
        <v>87.463567574445406</v>
      </c>
      <c r="N23" s="3">
        <f t="shared" si="16"/>
        <v>-142.59461933720863</v>
      </c>
      <c r="O23" s="3">
        <f t="shared" si="16"/>
        <v>80.167374030059079</v>
      </c>
      <c r="P23" s="3">
        <f t="shared" si="16"/>
        <v>63.128170729826834</v>
      </c>
      <c r="Q23" s="3">
        <f t="shared" si="16"/>
        <v>81.047128740090685</v>
      </c>
      <c r="R23" s="3">
        <f t="shared" si="16"/>
        <v>107.5817022352328</v>
      </c>
      <c r="S23" s="3">
        <f t="shared" si="16"/>
        <v>160.99268916899527</v>
      </c>
      <c r="T23" s="3">
        <f t="shared" si="16"/>
        <v>799.09792218030293</v>
      </c>
      <c r="U23" s="3">
        <f t="shared" si="16"/>
        <v>-147.19749363939329</v>
      </c>
      <c r="V23" s="3">
        <f t="shared" si="16"/>
        <v>-39.910340600103957</v>
      </c>
      <c r="W23" s="3">
        <f t="shared" si="16"/>
        <v>-17.230822971914357</v>
      </c>
      <c r="X23" s="3">
        <f t="shared" si="16"/>
        <v>58.137134069600314</v>
      </c>
      <c r="Y23" s="3">
        <f t="shared" si="16"/>
        <v>-7.6667071337968906</v>
      </c>
      <c r="Z23" s="3">
        <f t="shared" si="16"/>
        <v>-8.4837503726978731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-0.20502183213194525</v>
      </c>
      <c r="H24" s="4">
        <f t="shared" ref="H24:Z24" si="17">IFERROR(_xlfn.RRI(5,M23,H23),"")</f>
        <v>5.7867321281199979E-2</v>
      </c>
      <c r="I24" s="4" t="str">
        <f t="shared" si="17"/>
        <v/>
      </c>
      <c r="J24" s="4">
        <f t="shared" si="17"/>
        <v>0.23436479278657929</v>
      </c>
      <c r="K24" s="4">
        <f t="shared" si="17"/>
        <v>1.1132941985598102</v>
      </c>
      <c r="L24" s="4">
        <f t="shared" si="17"/>
        <v>0.22236236397346199</v>
      </c>
      <c r="M24" s="4">
        <f t="shared" si="17"/>
        <v>-4.0560144552706179E-2</v>
      </c>
      <c r="N24" s="4" t="str">
        <f t="shared" si="17"/>
        <v/>
      </c>
      <c r="O24" s="4">
        <f t="shared" si="17"/>
        <v>-0.368636412468338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0.22594364628967312</v>
      </c>
      <c r="T24" s="4" t="str">
        <f t="shared" si="17"/>
        <v/>
      </c>
      <c r="U24" s="4">
        <f t="shared" si="17"/>
        <v>0.76954864856254224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-18.28</v>
      </c>
      <c r="E25" s="3">
        <f>IFERROR(INDEX(E51:E500,MATCH($A$25,$C$51:$C$500,0)),"")</f>
        <v>310.73</v>
      </c>
      <c r="H25" s="3">
        <f>IFERROR(INDEX(D25:G25,COUNT(D25:G25)),"")</f>
        <v>310.73</v>
      </c>
      <c r="I25" s="3">
        <f t="shared" ref="I25:Z25" si="18">IFERROR(INDEX(I51:I500,MATCH($C$25,$C$51:$C$500,0)),"")</f>
        <v>321.20999999999998</v>
      </c>
      <c r="J25" s="3">
        <f t="shared" si="18"/>
        <v>366.33</v>
      </c>
      <c r="K25" s="3">
        <f t="shared" si="18"/>
        <v>298.79000000000002</v>
      </c>
      <c r="L25" s="3">
        <f t="shared" si="18"/>
        <v>585.01</v>
      </c>
      <c r="M25" s="3">
        <f t="shared" si="18"/>
        <v>347.6</v>
      </c>
      <c r="N25" s="3">
        <f t="shared" si="18"/>
        <v>-332.49</v>
      </c>
      <c r="O25" s="3">
        <f t="shared" si="18"/>
        <v>487.32</v>
      </c>
      <c r="P25" s="3">
        <f t="shared" si="18"/>
        <v>376.07</v>
      </c>
      <c r="Q25" s="3">
        <f t="shared" si="18"/>
        <v>653.57000000000005</v>
      </c>
      <c r="R25" s="3">
        <f t="shared" si="18"/>
        <v>692.17</v>
      </c>
      <c r="S25" s="3">
        <f t="shared" si="18"/>
        <v>610.30999999999995</v>
      </c>
      <c r="T25" s="3">
        <f t="shared" si="18"/>
        <v>486.35</v>
      </c>
      <c r="U25" s="3">
        <f t="shared" si="18"/>
        <v>394.17</v>
      </c>
      <c r="V25" s="3">
        <f t="shared" si="18"/>
        <v>264.19</v>
      </c>
      <c r="W25" s="3">
        <f t="shared" si="18"/>
        <v>159.58000000000001</v>
      </c>
      <c r="X25" s="3">
        <f t="shared" si="18"/>
        <v>286.29000000000002</v>
      </c>
      <c r="Y25" s="3">
        <f t="shared" si="18"/>
        <v>-69.040000000000006</v>
      </c>
      <c r="Z25" s="3">
        <f t="shared" si="18"/>
        <v>-2.79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-3.2386007895900071E-2</v>
      </c>
      <c r="H26" s="4">
        <f t="shared" ref="H26:Z26" si="19">IFERROR(_xlfn.RRI(5,M25,H25),"")</f>
        <v>-2.2176020393389506E-2</v>
      </c>
      <c r="I26" s="4" t="str">
        <f t="shared" si="19"/>
        <v/>
      </c>
      <c r="J26" s="4">
        <f t="shared" si="19"/>
        <v>-5.5478930760114786E-2</v>
      </c>
      <c r="K26" s="4">
        <f t="shared" si="19"/>
        <v>-4.4964591433473755E-2</v>
      </c>
      <c r="L26" s="4">
        <f t="shared" si="19"/>
        <v>-2.192032046749004E-2</v>
      </c>
      <c r="M26" s="4">
        <f t="shared" si="19"/>
        <v>-0.12868859427223411</v>
      </c>
      <c r="N26" s="4" t="str">
        <f t="shared" si="19"/>
        <v/>
      </c>
      <c r="O26" s="4">
        <f t="shared" si="19"/>
        <v>3.9857184280900348E-4</v>
      </c>
      <c r="P26" s="4">
        <f t="shared" si="19"/>
        <v>-9.3573434308781289E-3</v>
      </c>
      <c r="Q26" s="4">
        <f t="shared" si="19"/>
        <v>0.19860241072059215</v>
      </c>
      <c r="R26" s="4">
        <f t="shared" si="19"/>
        <v>0.34105584169243564</v>
      </c>
      <c r="S26" s="4">
        <f t="shared" si="19"/>
        <v>0.16345304741672728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447.51106194690266</v>
      </c>
      <c r="E27" s="3">
        <f>IFERROR(E4/E21,"")</f>
        <v>1101.0300884955752</v>
      </c>
      <c r="H27" s="3">
        <f t="shared" ref="H27:Z27" si="20">IFERROR(H4/H21,"")</f>
        <v>3097.0823008849557</v>
      </c>
      <c r="I27" s="3">
        <f t="shared" si="20"/>
        <v>2559.6097345132744</v>
      </c>
      <c r="J27" s="3">
        <f t="shared" si="20"/>
        <v>2831.3141592920356</v>
      </c>
      <c r="K27" s="3">
        <f t="shared" si="20"/>
        <v>2893.1796460176993</v>
      </c>
      <c r="L27" s="3">
        <f t="shared" si="20"/>
        <v>2734.9927966101695</v>
      </c>
      <c r="M27" s="3">
        <f t="shared" si="20"/>
        <v>2123.944866920152</v>
      </c>
      <c r="N27" s="3">
        <f t="shared" si="20"/>
        <v>1839.9460076045627</v>
      </c>
      <c r="O27" s="3">
        <f t="shared" si="20"/>
        <v>3670.1539285714284</v>
      </c>
      <c r="P27" s="3">
        <f t="shared" si="20"/>
        <v>3508.620890410959</v>
      </c>
      <c r="Q27" s="3">
        <f t="shared" si="20"/>
        <v>3432.8633561643837</v>
      </c>
      <c r="R27" s="3">
        <f t="shared" si="20"/>
        <v>3389.3993150684933</v>
      </c>
      <c r="S27" s="3">
        <f t="shared" si="20"/>
        <v>3084.5523972602741</v>
      </c>
      <c r="T27" s="3">
        <f t="shared" si="20"/>
        <v>2714.2284246575341</v>
      </c>
      <c r="U27" s="3">
        <f t="shared" si="20"/>
        <v>2313.1253424657534</v>
      </c>
      <c r="V27" s="3">
        <f t="shared" si="20"/>
        <v>1923.6068493150685</v>
      </c>
      <c r="W27" s="3">
        <f t="shared" si="20"/>
        <v>1609.8328767123287</v>
      </c>
      <c r="X27" s="3">
        <f t="shared" si="20"/>
        <v>1401.3366438356165</v>
      </c>
      <c r="Y27" s="3">
        <f t="shared" si="20"/>
        <v>2286.7518518518518</v>
      </c>
      <c r="Z27" s="3">
        <f t="shared" si="20"/>
        <v>8.5714285714285712</v>
      </c>
    </row>
    <row r="28" spans="1:26" ht="15.5" x14ac:dyDescent="0.35">
      <c r="C28" t="s">
        <v>61</v>
      </c>
      <c r="D28" s="4">
        <f>IFERROR(_xlfn.RRI(5,I27,D27),"")</f>
        <v>-0.29445291097489168</v>
      </c>
      <c r="E28" s="4">
        <f>IFERROR(_xlfn.RRI(5,J27,E27),"")</f>
        <v>-0.17212984711530266</v>
      </c>
      <c r="H28" s="4">
        <f t="shared" ref="H28:Z28" si="21">IFERROR(_xlfn.RRI(5,M27,H27),"")</f>
        <v>7.835536018913225E-2</v>
      </c>
      <c r="I28" s="4">
        <f t="shared" si="21"/>
        <v>6.8252049804345738E-2</v>
      </c>
      <c r="J28" s="4">
        <f t="shared" si="21"/>
        <v>-5.0574796540143629E-2</v>
      </c>
      <c r="K28" s="4">
        <f t="shared" si="21"/>
        <v>-3.7838907139118638E-2</v>
      </c>
      <c r="L28" s="4">
        <f t="shared" si="21"/>
        <v>-4.4435660587652248E-2</v>
      </c>
      <c r="M28" s="4">
        <f t="shared" si="21"/>
        <v>-8.9239681359063239E-2</v>
      </c>
      <c r="N28" s="4">
        <f t="shared" si="21"/>
        <v>-9.8174346009441416E-2</v>
      </c>
      <c r="O28" s="4">
        <f t="shared" si="21"/>
        <v>6.2203130385104943E-2</v>
      </c>
      <c r="P28" s="4">
        <f t="shared" si="21"/>
        <v>8.6894661466276668E-2</v>
      </c>
      <c r="Q28" s="4">
        <f t="shared" si="21"/>
        <v>0.1228145722477596</v>
      </c>
      <c r="R28" s="4">
        <f t="shared" si="21"/>
        <v>0.16056211359753414</v>
      </c>
      <c r="S28" s="4">
        <f t="shared" si="21"/>
        <v>0.17092730821230528</v>
      </c>
      <c r="T28" s="4">
        <f t="shared" si="21"/>
        <v>3.4869222397349908E-2</v>
      </c>
      <c r="U28" s="4">
        <f t="shared" si="21"/>
        <v>2.0635797574894279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-3.2626630553220515E-2</v>
      </c>
      <c r="I29" s="4">
        <f t="shared" si="22"/>
        <v>-0.12316763573826879</v>
      </c>
      <c r="J29" s="4">
        <f t="shared" si="22"/>
        <v>0.22604504836172548</v>
      </c>
      <c r="K29" s="4">
        <f t="shared" si="22"/>
        <v>-0.48925659390437765</v>
      </c>
      <c r="L29" s="4">
        <f t="shared" si="22"/>
        <v>0.68299769850402747</v>
      </c>
      <c r="M29" s="4">
        <f t="shared" si="22"/>
        <v>-2.0454449757887456</v>
      </c>
      <c r="N29" s="4">
        <f t="shared" si="22"/>
        <v>-1.6822826889928588</v>
      </c>
      <c r="O29" s="4">
        <f t="shared" si="22"/>
        <v>0.29582258622065044</v>
      </c>
      <c r="P29" s="4">
        <f t="shared" si="22"/>
        <v>-0.42459109200238693</v>
      </c>
      <c r="Q29" s="4">
        <f t="shared" si="22"/>
        <v>-5.57666469219988E-2</v>
      </c>
      <c r="R29" s="4">
        <f t="shared" si="22"/>
        <v>0.13412855761825962</v>
      </c>
      <c r="S29" s="4">
        <f t="shared" si="22"/>
        <v>0.25487817415441538</v>
      </c>
      <c r="T29" s="4">
        <f t="shared" si="22"/>
        <v>0.23385848745465154</v>
      </c>
      <c r="U29" s="4">
        <f t="shared" si="22"/>
        <v>0.49199439797115718</v>
      </c>
      <c r="V29" s="4">
        <f t="shared" si="22"/>
        <v>0.65553327484647184</v>
      </c>
      <c r="W29" s="4">
        <f t="shared" si="22"/>
        <v>-0.44259317475287296</v>
      </c>
      <c r="X29" s="4">
        <f t="shared" si="22"/>
        <v>-5.1467265353418306</v>
      </c>
      <c r="Y29" s="4">
        <f t="shared" si="22"/>
        <v>23.745519713261647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0.2099822324960352</v>
      </c>
      <c r="I30" s="4">
        <f t="shared" si="23"/>
        <v>-9.5964068094336927E-2</v>
      </c>
      <c r="J30" s="4">
        <f t="shared" si="23"/>
        <v>-2.1383216493596615E-2</v>
      </c>
      <c r="K30" s="4">
        <f t="shared" si="23"/>
        <v>5.7838122865841245E-2</v>
      </c>
      <c r="L30" s="4">
        <f t="shared" si="23"/>
        <v>0.2876948169450716</v>
      </c>
      <c r="M30" s="4">
        <f t="shared" si="23"/>
        <v>0.15435173539974095</v>
      </c>
      <c r="N30" s="4">
        <f t="shared" si="23"/>
        <v>-0.49867334084247966</v>
      </c>
      <c r="O30" s="4">
        <f t="shared" si="23"/>
        <v>4.6038897676844583E-2</v>
      </c>
      <c r="P30" s="4">
        <f t="shared" si="23"/>
        <v>2.2068322093431895E-2</v>
      </c>
      <c r="Q30" s="4">
        <f t="shared" si="23"/>
        <v>1.2823523301801386E-2</v>
      </c>
      <c r="R30" s="4">
        <f t="shared" si="23"/>
        <v>9.8830195939931767E-2</v>
      </c>
      <c r="S30" s="4">
        <f t="shared" si="23"/>
        <v>0.13643802755822418</v>
      </c>
      <c r="T30" s="4">
        <f t="shared" si="23"/>
        <v>0.17340309010847266</v>
      </c>
      <c r="U30" s="4">
        <f t="shared" si="23"/>
        <v>0.20249381690930207</v>
      </c>
      <c r="V30" s="4">
        <f t="shared" si="23"/>
        <v>0.19491089860429661</v>
      </c>
      <c r="W30" s="4">
        <f t="shared" si="23"/>
        <v>0.14878382991972181</v>
      </c>
      <c r="X30" s="4">
        <f t="shared" si="23"/>
        <v>-0.38719339280263859</v>
      </c>
      <c r="Y30" s="4">
        <f t="shared" si="23"/>
        <v>265.78771604938271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133.06</v>
      </c>
      <c r="E32" s="3">
        <f>IFERROR(INDEX(E51:E500,MATCH($A$32,$C$51:$C$500,0)),"")</f>
        <v>446.66</v>
      </c>
      <c r="H32" s="3">
        <f>IFERROR(INDEX(D32:G32,COUNT(D32:G32)),"")</f>
        <v>446.66</v>
      </c>
      <c r="I32" s="3">
        <f t="shared" ref="I32:Z32" si="24">IFERROR(INDEX(I51:I500,MATCH($C$32,$C$51:$C$500,0)),"")</f>
        <v>120.85</v>
      </c>
      <c r="J32" s="3">
        <f t="shared" si="24"/>
        <v>144.19999999999999</v>
      </c>
      <c r="K32" s="3">
        <f t="shared" si="24"/>
        <v>13.6</v>
      </c>
      <c r="L32" s="3">
        <f t="shared" si="24"/>
        <v>245.37</v>
      </c>
      <c r="M32" s="3">
        <f t="shared" si="24"/>
        <v>383.06</v>
      </c>
      <c r="N32" s="3">
        <f t="shared" si="24"/>
        <v>221.28</v>
      </c>
      <c r="O32" s="3">
        <f t="shared" si="24"/>
        <v>622.71</v>
      </c>
      <c r="P32" s="3">
        <f t="shared" si="24"/>
        <v>622.29999999999995</v>
      </c>
      <c r="Q32" s="3">
        <f t="shared" si="24"/>
        <v>797.82</v>
      </c>
      <c r="R32" s="3">
        <f t="shared" si="24"/>
        <v>635.80999999999995</v>
      </c>
      <c r="S32" s="3">
        <f t="shared" si="24"/>
        <v>379.09</v>
      </c>
      <c r="T32" s="3">
        <f t="shared" si="24"/>
        <v>60.86</v>
      </c>
      <c r="U32" s="3">
        <f t="shared" si="24"/>
        <v>-267.77999999999997</v>
      </c>
      <c r="V32" s="3">
        <f t="shared" si="24"/>
        <v>-661.96</v>
      </c>
      <c r="W32" s="3">
        <f t="shared" si="24"/>
        <v>-926.14</v>
      </c>
      <c r="X32" s="3">
        <f t="shared" si="24"/>
        <v>368.16</v>
      </c>
      <c r="Y32" s="3">
        <f t="shared" si="24"/>
        <v>900.52</v>
      </c>
      <c r="Z32" s="3">
        <f t="shared" si="24"/>
        <v>32.869999999999997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11.12</v>
      </c>
      <c r="E33" s="3">
        <f>IFERROR(INDEX(E51:E500,MATCH($A$33,$C$51:$C$500,0)),"")</f>
        <v>4.0999999999999996</v>
      </c>
      <c r="H33" s="3">
        <f>IFERROR(INDEX(D33:G33,COUNT(D33:G33)),"")</f>
        <v>4.0999999999999996</v>
      </c>
      <c r="I33" s="3">
        <f t="shared" ref="I33:Z33" si="25">IFERROR(INDEX(I51:I500,MATCH($C$33,$C$51:$C$500,0)),"")</f>
        <v>14.07</v>
      </c>
      <c r="J33" s="3">
        <f t="shared" si="25"/>
        <v>9.74</v>
      </c>
      <c r="K33" s="3">
        <f t="shared" si="25"/>
        <v>147.06</v>
      </c>
      <c r="L33" s="3">
        <f t="shared" si="25"/>
        <v>19.36</v>
      </c>
      <c r="M33" s="3">
        <f t="shared" si="25"/>
        <v>10.83</v>
      </c>
      <c r="N33" s="3">
        <f t="shared" si="25"/>
        <v>5.76</v>
      </c>
      <c r="O33" s="3">
        <f t="shared" si="25"/>
        <v>6.76</v>
      </c>
      <c r="P33" s="3">
        <f t="shared" si="25"/>
        <v>9</v>
      </c>
      <c r="Q33" s="3">
        <f t="shared" si="25"/>
        <v>12.53</v>
      </c>
      <c r="R33" s="3">
        <f t="shared" si="25"/>
        <v>23.79</v>
      </c>
      <c r="S33" s="3">
        <f t="shared" si="25"/>
        <v>46.43</v>
      </c>
      <c r="T33" s="3">
        <f t="shared" si="25"/>
        <v>246.47</v>
      </c>
      <c r="U33" s="3">
        <f t="shared" si="25"/>
        <v>-41.08</v>
      </c>
      <c r="V33" s="3">
        <f t="shared" si="25"/>
        <v>-4.08</v>
      </c>
      <c r="W33" s="3">
        <f t="shared" si="25"/>
        <v>-2.59</v>
      </c>
      <c r="X33" s="3">
        <f t="shared" si="25"/>
        <v>6.93</v>
      </c>
      <c r="Y33" s="3">
        <f t="shared" si="25"/>
        <v>0.78</v>
      </c>
      <c r="Z33" s="3">
        <f t="shared" si="25"/>
        <v>1.43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-82.09</v>
      </c>
      <c r="E34" s="3">
        <f>IFERROR(INDEX(E51:E500,MATCH($A$34,$C$51:$C$500,0)),"")</f>
        <v>5.97</v>
      </c>
      <c r="H34" s="3">
        <f>IFERROR(INDEX(D34:G34,COUNT(D34:G34)),"")</f>
        <v>5.97</v>
      </c>
      <c r="I34" s="3">
        <f t="shared" ref="I34:Z34" si="26">IFERROR(INDEX(I51:I500,MATCH($C$34,$C$51:$C$500,0)),"")</f>
        <v>5.29</v>
      </c>
      <c r="J34" s="3">
        <f t="shared" si="26"/>
        <v>3.84</v>
      </c>
      <c r="K34" s="3">
        <f t="shared" si="26"/>
        <v>6.69</v>
      </c>
      <c r="L34" s="3">
        <f t="shared" si="26"/>
        <v>8.1199999999999992</v>
      </c>
      <c r="M34" s="3">
        <f t="shared" si="26"/>
        <v>11.94</v>
      </c>
      <c r="N34" s="3">
        <f t="shared" si="26"/>
        <v>-3.83</v>
      </c>
      <c r="O34" s="3">
        <f t="shared" si="26"/>
        <v>8.64</v>
      </c>
      <c r="P34" s="3">
        <f t="shared" si="26"/>
        <v>14.89</v>
      </c>
      <c r="Q34" s="3">
        <f t="shared" si="26"/>
        <v>15.3</v>
      </c>
      <c r="R34" s="3">
        <f t="shared" si="26"/>
        <v>21.85</v>
      </c>
      <c r="S34" s="3">
        <f t="shared" si="26"/>
        <v>28.84</v>
      </c>
      <c r="T34" s="3">
        <f t="shared" si="26"/>
        <v>30.84</v>
      </c>
      <c r="U34" s="3">
        <f t="shared" si="26"/>
        <v>27.91</v>
      </c>
      <c r="V34" s="3">
        <f t="shared" si="26"/>
        <v>10.220000000000001</v>
      </c>
      <c r="W34" s="3">
        <f t="shared" si="26"/>
        <v>15.04</v>
      </c>
      <c r="X34" s="3">
        <f t="shared" si="26"/>
        <v>8.91</v>
      </c>
      <c r="Y34" s="3">
        <f t="shared" si="26"/>
        <v>-10.14</v>
      </c>
      <c r="Z34" s="3">
        <f t="shared" si="26"/>
        <v>-16.850000000000001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3.3</v>
      </c>
      <c r="E35" s="3">
        <f>IFERROR(INDEX(E51:E500,MATCH($A$35,$C$51:$C$500,0)),"")</f>
        <v>1.66</v>
      </c>
      <c r="H35" s="3">
        <f>IFERROR(INDEX(D35:G35,COUNT(D35:G35)),"")</f>
        <v>1.66</v>
      </c>
      <c r="I35" s="3">
        <f t="shared" ref="I35:Z35" si="27">IFERROR(INDEX(I51:I500,MATCH($C$35,$C$51:$C$500,0)),"")</f>
        <v>0.66</v>
      </c>
      <c r="J35" s="3">
        <f t="shared" si="27"/>
        <v>0.5</v>
      </c>
      <c r="K35" s="3">
        <f t="shared" si="27"/>
        <v>0.69</v>
      </c>
      <c r="L35" s="3">
        <f t="shared" si="27"/>
        <v>1.74</v>
      </c>
      <c r="M35" s="3">
        <f t="shared" si="27"/>
        <v>1.95</v>
      </c>
      <c r="N35" s="3">
        <f t="shared" si="27"/>
        <v>0.69</v>
      </c>
      <c r="O35" s="3">
        <f t="shared" si="27"/>
        <v>1.1499999999999999</v>
      </c>
      <c r="P35" s="3">
        <f t="shared" si="27"/>
        <v>1.59</v>
      </c>
      <c r="Q35" s="3">
        <f t="shared" si="27"/>
        <v>2.91</v>
      </c>
      <c r="R35" s="3">
        <f t="shared" si="27"/>
        <v>4.46</v>
      </c>
      <c r="S35" s="3">
        <f t="shared" si="27"/>
        <v>5.7</v>
      </c>
      <c r="T35" s="3">
        <f t="shared" si="27"/>
        <v>5.52</v>
      </c>
      <c r="U35" s="3">
        <f t="shared" si="27"/>
        <v>4.75</v>
      </c>
      <c r="V35" s="3">
        <f t="shared" si="27"/>
        <v>1.4</v>
      </c>
      <c r="W35" s="3">
        <f t="shared" si="27"/>
        <v>1.49</v>
      </c>
      <c r="X35" s="3">
        <f t="shared" si="27"/>
        <v>1.82</v>
      </c>
      <c r="Y35" s="3">
        <f t="shared" si="27"/>
        <v>0.3</v>
      </c>
      <c r="Z35" s="3">
        <f t="shared" si="27"/>
        <v>5.47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0.4274</v>
      </c>
      <c r="I36" s="4">
        <f t="shared" si="28"/>
        <v>0.76760000000000006</v>
      </c>
      <c r="J36" s="4">
        <f t="shared" si="28"/>
        <v>0.81859999999999999</v>
      </c>
      <c r="K36" s="4">
        <f t="shared" si="28"/>
        <v>0.66909999999999992</v>
      </c>
      <c r="L36" s="4">
        <f t="shared" si="28"/>
        <v>0.85750000000000004</v>
      </c>
      <c r="M36" s="4">
        <f t="shared" si="28"/>
        <v>0.86620000000000008</v>
      </c>
      <c r="N36" s="4">
        <f t="shared" si="28"/>
        <v>0</v>
      </c>
      <c r="O36" s="4">
        <f t="shared" si="28"/>
        <v>0</v>
      </c>
      <c r="P36" s="4">
        <f t="shared" si="28"/>
        <v>0.68559999999999999</v>
      </c>
      <c r="Q36" s="4">
        <f t="shared" si="28"/>
        <v>0.54200000000000004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250</v>
      </c>
      <c r="I37" s="3">
        <f t="shared" si="29"/>
        <v>250</v>
      </c>
      <c r="J37" s="3">
        <f t="shared" si="29"/>
        <v>300</v>
      </c>
      <c r="K37" s="3">
        <f t="shared" si="29"/>
        <v>200</v>
      </c>
      <c r="L37" s="3">
        <f t="shared" si="29"/>
        <v>525</v>
      </c>
      <c r="M37" s="3">
        <f t="shared" si="29"/>
        <v>350</v>
      </c>
      <c r="N37" s="3">
        <f t="shared" si="29"/>
        <v>0</v>
      </c>
      <c r="O37" s="3">
        <f t="shared" si="29"/>
        <v>0</v>
      </c>
      <c r="P37" s="3">
        <f t="shared" si="29"/>
        <v>333</v>
      </c>
      <c r="Q37" s="3">
        <f t="shared" si="29"/>
        <v>457.5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1011375000000</v>
      </c>
      <c r="E51" s="5">
        <v>2488328000000</v>
      </c>
      <c r="F51" s="5">
        <v>1358902000000</v>
      </c>
      <c r="G51" s="5">
        <v>1024568000000</v>
      </c>
      <c r="I51" s="5">
        <v>5784718000000</v>
      </c>
      <c r="J51" s="5">
        <v>6398770000000</v>
      </c>
      <c r="K51" s="5">
        <v>6538586000000</v>
      </c>
      <c r="L51" s="5">
        <v>6454583000000</v>
      </c>
      <c r="M51" s="5">
        <v>5585975000000</v>
      </c>
      <c r="N51" s="5">
        <v>4839058000000</v>
      </c>
      <c r="O51" s="5">
        <v>10276431000000</v>
      </c>
      <c r="P51" s="5">
        <v>10245173000000</v>
      </c>
      <c r="Q51" s="5">
        <v>10023961000000</v>
      </c>
      <c r="R51" s="5">
        <v>9897046000000</v>
      </c>
      <c r="S51" s="5">
        <v>9006893000000</v>
      </c>
      <c r="T51" s="5">
        <v>7925547000000</v>
      </c>
      <c r="U51" s="5">
        <v>6754326000000</v>
      </c>
      <c r="V51" s="5">
        <v>5616932000000</v>
      </c>
      <c r="W51" s="5">
        <v>4700712000000</v>
      </c>
      <c r="X51" s="5">
        <v>4091903000000</v>
      </c>
      <c r="Y51" s="5">
        <v>617423000000</v>
      </c>
      <c r="Z51" s="5">
        <v>11400000000</v>
      </c>
    </row>
    <row r="52" spans="2:26" ht="15.5" x14ac:dyDescent="0.35">
      <c r="C52" t="s">
        <v>91</v>
      </c>
    </row>
    <row r="53" spans="2:26" ht="15.5" x14ac:dyDescent="0.35">
      <c r="C53" t="s">
        <v>86</v>
      </c>
      <c r="D53" s="5">
        <v>-380383000000</v>
      </c>
      <c r="E53" s="5">
        <v>-842805000000</v>
      </c>
      <c r="F53" s="5">
        <v>-485387000000</v>
      </c>
      <c r="G53" s="5">
        <v>-373990000000</v>
      </c>
      <c r="I53" s="5">
        <v>-1972464000000</v>
      </c>
      <c r="J53" s="5">
        <v>-2130800000000</v>
      </c>
      <c r="K53" s="5">
        <v>-2225239000000</v>
      </c>
      <c r="L53" s="5">
        <v>-2053486000000</v>
      </c>
      <c r="M53" s="5">
        <v>-2006509000000</v>
      </c>
      <c r="N53" s="5">
        <v>-2008706000000</v>
      </c>
      <c r="O53" s="5">
        <v>-4120083000000</v>
      </c>
      <c r="P53" s="5">
        <v>-3867104000000</v>
      </c>
      <c r="Q53" s="5">
        <v>-3762021000000</v>
      </c>
      <c r="R53" s="5">
        <v>-3685279000000</v>
      </c>
      <c r="S53" s="5">
        <v>-3335638000000</v>
      </c>
      <c r="T53" s="5">
        <v>-2877507000000</v>
      </c>
      <c r="U53" s="5">
        <v>-2391274000000</v>
      </c>
      <c r="V53" s="5">
        <v>-1910789000000</v>
      </c>
      <c r="W53" s="5">
        <v>-1595216000000</v>
      </c>
      <c r="X53" s="5">
        <v>-1458713000000</v>
      </c>
      <c r="Y53" s="5">
        <v>-236315000000</v>
      </c>
    </row>
    <row r="54" spans="2:26" ht="15.5" x14ac:dyDescent="0.35">
      <c r="C54" t="s">
        <v>87</v>
      </c>
      <c r="D54" s="5">
        <v>630992000000</v>
      </c>
      <c r="E54" s="5">
        <v>1645523000000</v>
      </c>
      <c r="F54" s="5">
        <v>873515000000</v>
      </c>
      <c r="G54" s="5">
        <v>650578000000</v>
      </c>
      <c r="I54" s="5">
        <v>3812254000000</v>
      </c>
      <c r="J54" s="5">
        <v>4267970000000</v>
      </c>
      <c r="K54" s="5">
        <v>4313347000000</v>
      </c>
      <c r="L54" s="5">
        <v>4401097000000</v>
      </c>
      <c r="M54" s="5">
        <v>3579466000000</v>
      </c>
      <c r="N54" s="5">
        <v>2830352000000</v>
      </c>
      <c r="O54" s="5">
        <v>6156348000000</v>
      </c>
      <c r="P54" s="5">
        <v>6378069000000</v>
      </c>
      <c r="Q54" s="5">
        <v>6261940000000</v>
      </c>
      <c r="R54" s="5">
        <v>6211767000000</v>
      </c>
      <c r="S54" s="5">
        <v>5671255000000</v>
      </c>
      <c r="T54" s="5">
        <v>5048040000000</v>
      </c>
      <c r="U54" s="5">
        <v>4363052000000</v>
      </c>
      <c r="V54" s="5">
        <v>3706143000000</v>
      </c>
      <c r="W54" s="5">
        <v>3105496000000</v>
      </c>
      <c r="X54" s="5">
        <v>2633190000000</v>
      </c>
      <c r="Y54" s="5">
        <v>381108000000</v>
      </c>
      <c r="Z54" s="5">
        <v>11400000000</v>
      </c>
    </row>
    <row r="55" spans="2:26" ht="15.5" x14ac:dyDescent="0.35">
      <c r="C55" t="s">
        <v>88</v>
      </c>
      <c r="D55" s="5">
        <v>-631405000000</v>
      </c>
      <c r="E55" s="5">
        <v>-742427000000</v>
      </c>
      <c r="F55" s="5">
        <v>-662710000000</v>
      </c>
      <c r="G55" s="5">
        <v>-594732000000</v>
      </c>
      <c r="I55" s="5">
        <v>-2684216000000</v>
      </c>
      <c r="J55" s="5">
        <v>-2992218000000</v>
      </c>
      <c r="K55" s="5">
        <v>-3137524000000</v>
      </c>
      <c r="L55" s="5">
        <v>-2553111000000</v>
      </c>
      <c r="M55" s="5">
        <v>-2457086000000</v>
      </c>
      <c r="N55" s="5">
        <v>-3700389000000</v>
      </c>
      <c r="O55" s="5">
        <v>-4363739000000</v>
      </c>
      <c r="P55" s="5">
        <v>-4041445000000</v>
      </c>
      <c r="Q55" s="5">
        <v>-3885277000000</v>
      </c>
      <c r="R55" s="5">
        <v>-3677856000000</v>
      </c>
      <c r="S55" s="5">
        <v>-3333607000000</v>
      </c>
      <c r="T55" s="5">
        <v>-2964128000000</v>
      </c>
      <c r="U55" s="5">
        <v>-2548184000000</v>
      </c>
      <c r="V55" s="5">
        <v>-2121792000000</v>
      </c>
      <c r="W55" s="5">
        <v>-1864195000000</v>
      </c>
      <c r="X55" s="5">
        <v>-1539854000000</v>
      </c>
      <c r="Y55" s="5">
        <v>-401805000000</v>
      </c>
      <c r="Z55" s="5">
        <v>-5421000000</v>
      </c>
    </row>
    <row r="56" spans="2:26" ht="15.5" x14ac:dyDescent="0.35">
      <c r="C56" t="s">
        <v>701</v>
      </c>
      <c r="D56" s="5">
        <v>-652263000000</v>
      </c>
      <c r="E56" s="5">
        <v>-773363000000</v>
      </c>
      <c r="F56" s="5">
        <v>-652618000000</v>
      </c>
      <c r="G56" s="5">
        <v>-641631000000</v>
      </c>
      <c r="I56" s="5">
        <v>-2787589000000</v>
      </c>
      <c r="J56" s="5">
        <v>-2972187000000</v>
      </c>
      <c r="K56" s="5">
        <v>-3109153000000</v>
      </c>
      <c r="L56" s="5">
        <v>-2808709000000</v>
      </c>
      <c r="M56" s="5">
        <v>-2542414000000</v>
      </c>
      <c r="N56" s="5">
        <v>-3457058000000</v>
      </c>
      <c r="O56" s="5">
        <v>-4390744000000</v>
      </c>
      <c r="P56" s="5">
        <v>-4048291000000</v>
      </c>
      <c r="Q56" s="5">
        <v>-3852799000000</v>
      </c>
      <c r="R56" s="5">
        <v>-3683671000000</v>
      </c>
      <c r="S56" s="5">
        <v>-3341741000000</v>
      </c>
      <c r="T56" s="5">
        <v>-2937013000000</v>
      </c>
      <c r="U56" s="5">
        <v>-2581920000000</v>
      </c>
    </row>
    <row r="57" spans="2:26" ht="15.5" x14ac:dyDescent="0.35">
      <c r="C57" t="s">
        <v>89</v>
      </c>
      <c r="V57" s="5">
        <v>-1049593000000</v>
      </c>
      <c r="W57" s="5">
        <v>-912909000000</v>
      </c>
      <c r="X57" s="5">
        <v>-833768000000</v>
      </c>
      <c r="Y57" s="5">
        <v>-131116000000</v>
      </c>
    </row>
    <row r="58" spans="2:26" ht="15.5" x14ac:dyDescent="0.35">
      <c r="C58" t="s">
        <v>896</v>
      </c>
      <c r="V58" s="5">
        <v>-1082623000000</v>
      </c>
      <c r="W58" s="5">
        <v>-937439000000</v>
      </c>
      <c r="X58" s="5">
        <v>-706086000000</v>
      </c>
      <c r="Y58" s="5">
        <v>-270689000000</v>
      </c>
      <c r="Z58" s="5">
        <v>-5421000000</v>
      </c>
    </row>
    <row r="59" spans="2:26" ht="15.5" x14ac:dyDescent="0.35">
      <c r="C59" t="s">
        <v>92</v>
      </c>
      <c r="D59" s="5">
        <v>-413000000</v>
      </c>
      <c r="E59" s="5">
        <v>903096000000</v>
      </c>
      <c r="F59" s="5">
        <v>210805000000</v>
      </c>
      <c r="G59" s="5">
        <v>55846000000</v>
      </c>
      <c r="I59" s="5">
        <v>1128038000000</v>
      </c>
      <c r="J59" s="5">
        <v>1275752000000</v>
      </c>
      <c r="K59" s="5">
        <v>1175823000000</v>
      </c>
      <c r="L59" s="5">
        <v>1847986000000</v>
      </c>
      <c r="M59" s="5">
        <v>1122380000000</v>
      </c>
      <c r="N59" s="5">
        <v>-870037000000</v>
      </c>
      <c r="O59" s="5">
        <v>1792609000000</v>
      </c>
      <c r="P59" s="5">
        <v>2336624000000</v>
      </c>
      <c r="Q59" s="5">
        <v>2376663000000</v>
      </c>
      <c r="R59" s="5">
        <v>2533911000000</v>
      </c>
      <c r="S59" s="5">
        <v>2337648000000</v>
      </c>
      <c r="T59" s="5">
        <v>2083912000000</v>
      </c>
      <c r="U59" s="5">
        <v>1814868000000</v>
      </c>
      <c r="V59" s="5">
        <v>1584351000000</v>
      </c>
      <c r="W59" s="5">
        <v>1241301000000</v>
      </c>
      <c r="X59" s="5">
        <v>1093336000000</v>
      </c>
      <c r="Y59" s="5">
        <v>-20697000000</v>
      </c>
      <c r="Z59" s="5">
        <v>5979000000</v>
      </c>
    </row>
    <row r="60" spans="2:26" ht="15.5" x14ac:dyDescent="0.35">
      <c r="C60" t="s">
        <v>93</v>
      </c>
      <c r="D60" s="5">
        <v>-49237000000</v>
      </c>
      <c r="E60" s="5">
        <v>-48271000000</v>
      </c>
      <c r="F60" s="5">
        <v>-58420000000</v>
      </c>
      <c r="G60" s="5">
        <v>-59309000000</v>
      </c>
      <c r="I60" s="5">
        <v>-235457000000</v>
      </c>
      <c r="J60" s="5">
        <v>-262863000000</v>
      </c>
      <c r="K60" s="5">
        <v>-345241000000</v>
      </c>
      <c r="L60" s="5">
        <v>-211100000000</v>
      </c>
      <c r="M60" s="5">
        <v>-19481000000</v>
      </c>
      <c r="N60" s="5">
        <v>-64367000000</v>
      </c>
      <c r="O60" s="5">
        <v>-29600000000</v>
      </c>
      <c r="P60" s="5">
        <v>-761303000000</v>
      </c>
      <c r="Q60" s="5">
        <v>19637000000</v>
      </c>
      <c r="R60" s="5">
        <v>-1245000000</v>
      </c>
      <c r="S60" s="5">
        <v>-92827000000</v>
      </c>
      <c r="T60" s="5">
        <v>-233368000000</v>
      </c>
      <c r="U60" s="5">
        <v>-291246000000</v>
      </c>
      <c r="V60" s="5">
        <v>-425356000000</v>
      </c>
      <c r="W60" s="5">
        <v>-505707000000</v>
      </c>
      <c r="X60" s="5">
        <v>-23908000000</v>
      </c>
      <c r="Y60" s="5">
        <v>2684000000</v>
      </c>
      <c r="Z60" s="5">
        <v>-9678000000</v>
      </c>
    </row>
    <row r="61" spans="2:26" ht="15.5" x14ac:dyDescent="0.35">
      <c r="C61" t="s">
        <v>94</v>
      </c>
      <c r="D61" s="5">
        <v>3718000000</v>
      </c>
      <c r="E61" s="5">
        <v>4493000000</v>
      </c>
      <c r="F61" s="5">
        <v>899000000</v>
      </c>
      <c r="G61" s="5">
        <v>930000000</v>
      </c>
      <c r="I61" s="5">
        <v>10760000000</v>
      </c>
      <c r="J61" s="5">
        <v>6762000000</v>
      </c>
      <c r="K61" s="5">
        <v>5701000000</v>
      </c>
      <c r="L61" s="5">
        <v>7435000000</v>
      </c>
      <c r="M61" s="5">
        <v>17232000000</v>
      </c>
      <c r="N61" s="5">
        <v>35742000000</v>
      </c>
      <c r="O61" s="5">
        <v>32358000000</v>
      </c>
      <c r="P61" s="5">
        <v>39652000000</v>
      </c>
      <c r="Q61" s="5">
        <v>37910000000</v>
      </c>
      <c r="R61" s="5">
        <v>30536000000</v>
      </c>
      <c r="S61" s="5">
        <v>30833000000</v>
      </c>
      <c r="T61" s="5">
        <v>22583000000</v>
      </c>
      <c r="U61" s="5">
        <v>17928000000</v>
      </c>
      <c r="V61" s="5">
        <v>26151000000</v>
      </c>
      <c r="W61" s="5">
        <v>31066000000</v>
      </c>
      <c r="X61" s="5">
        <v>306878000000</v>
      </c>
    </row>
    <row r="62" spans="2:26" ht="15.5" x14ac:dyDescent="0.35">
      <c r="C62" t="s">
        <v>27</v>
      </c>
      <c r="D62" s="5">
        <v>-52955000000</v>
      </c>
      <c r="E62" s="5">
        <v>-52764000000</v>
      </c>
      <c r="F62" s="5">
        <v>-59319000000</v>
      </c>
      <c r="G62" s="5">
        <v>-60239000000</v>
      </c>
      <c r="I62" s="5">
        <v>-246217000000</v>
      </c>
      <c r="J62" s="5">
        <v>-269625000000</v>
      </c>
      <c r="K62" s="5">
        <v>-350942000000</v>
      </c>
      <c r="L62" s="5">
        <v>-218535000000</v>
      </c>
      <c r="M62" s="5">
        <v>-36713000000</v>
      </c>
      <c r="N62" s="5">
        <v>-81709000000</v>
      </c>
      <c r="O62" s="5">
        <v>-56958000000</v>
      </c>
      <c r="P62" s="5">
        <v>-31182000000</v>
      </c>
      <c r="Q62" s="5">
        <v>-18273000000</v>
      </c>
      <c r="R62" s="5">
        <v>-31781000000</v>
      </c>
      <c r="S62" s="5">
        <v>-123660000000</v>
      </c>
      <c r="T62" s="5">
        <v>-255951000000</v>
      </c>
      <c r="U62" s="5">
        <v>-309174000000</v>
      </c>
      <c r="V62" s="5">
        <v>-451507000000</v>
      </c>
      <c r="W62" s="5">
        <v>-536773000000</v>
      </c>
      <c r="X62" s="5">
        <v>-314959000000</v>
      </c>
      <c r="Y62" s="5">
        <v>-608000000</v>
      </c>
      <c r="Z62" s="5">
        <v>-1895000000</v>
      </c>
    </row>
    <row r="63" spans="2:26" ht="15.5" x14ac:dyDescent="0.35">
      <c r="C63" t="s">
        <v>312</v>
      </c>
      <c r="X63" s="5">
        <v>275000000</v>
      </c>
    </row>
    <row r="64" spans="2:26" ht="15.5" x14ac:dyDescent="0.35">
      <c r="C64" t="s">
        <v>95</v>
      </c>
      <c r="X64" s="5">
        <v>-41000000</v>
      </c>
    </row>
    <row r="65" spans="3:26" ht="15.5" x14ac:dyDescent="0.35">
      <c r="C65" t="s">
        <v>313</v>
      </c>
      <c r="Y65" s="5">
        <v>1948000000</v>
      </c>
      <c r="Z65" s="5">
        <v>-7750000000</v>
      </c>
    </row>
    <row r="66" spans="3:26" ht="15.5" x14ac:dyDescent="0.35">
      <c r="C66" t="s">
        <v>96</v>
      </c>
      <c r="D66" s="5">
        <v>-49237000000</v>
      </c>
      <c r="E66" s="5">
        <v>-48271000000</v>
      </c>
      <c r="F66" s="5">
        <v>-58420000000</v>
      </c>
      <c r="G66" s="5">
        <v>-59309000000</v>
      </c>
      <c r="I66" s="5">
        <v>-235457000000</v>
      </c>
      <c r="J66" s="5">
        <v>-262863000000</v>
      </c>
      <c r="K66" s="5">
        <v>-345241000000</v>
      </c>
      <c r="L66" s="5">
        <v>-211100000000</v>
      </c>
      <c r="M66" s="5">
        <v>-19481000000</v>
      </c>
      <c r="N66" s="5">
        <v>-64367000000</v>
      </c>
      <c r="O66" s="5">
        <v>-29600000000</v>
      </c>
      <c r="P66" s="5">
        <v>-761303000000</v>
      </c>
      <c r="Q66" s="5">
        <v>19637000000</v>
      </c>
      <c r="R66" s="5">
        <v>-1245000000</v>
      </c>
      <c r="S66" s="5">
        <v>-92827000000</v>
      </c>
      <c r="T66" s="5">
        <v>-233368000000</v>
      </c>
      <c r="U66" s="5">
        <v>-291246000000</v>
      </c>
      <c r="V66" s="5">
        <v>-425356000000</v>
      </c>
      <c r="W66" s="5">
        <v>-505707000000</v>
      </c>
      <c r="X66" s="5">
        <v>-23908000000</v>
      </c>
      <c r="Y66" s="5">
        <v>2684000000</v>
      </c>
      <c r="Z66" s="5">
        <v>-9678000000</v>
      </c>
    </row>
    <row r="67" spans="3:26" ht="15.5" x14ac:dyDescent="0.35">
      <c r="C67" t="s">
        <v>29</v>
      </c>
      <c r="D67" s="5">
        <v>-49650000000</v>
      </c>
      <c r="E67" s="5">
        <v>854825000000</v>
      </c>
      <c r="F67" s="5">
        <v>152385000000</v>
      </c>
      <c r="G67" s="5">
        <v>-3463000000</v>
      </c>
      <c r="I67" s="5">
        <v>892581000000</v>
      </c>
      <c r="J67" s="5">
        <v>1012889000000</v>
      </c>
      <c r="K67" s="5">
        <v>830582000000</v>
      </c>
      <c r="L67" s="5">
        <v>1636886000000</v>
      </c>
      <c r="M67" s="5">
        <v>1102899000000</v>
      </c>
      <c r="N67" s="5">
        <v>-934404000000</v>
      </c>
      <c r="O67" s="5">
        <v>1763009000000</v>
      </c>
      <c r="P67" s="5">
        <v>1575321000000</v>
      </c>
      <c r="Q67" s="5">
        <v>2396300000000</v>
      </c>
      <c r="R67" s="5">
        <v>2532666000000</v>
      </c>
      <c r="S67" s="5">
        <v>2244821000000</v>
      </c>
      <c r="T67" s="5">
        <v>1850544000000</v>
      </c>
      <c r="U67" s="5">
        <v>1523622000000</v>
      </c>
      <c r="V67" s="5">
        <v>1158995000000</v>
      </c>
      <c r="W67" s="5">
        <v>735594000000</v>
      </c>
      <c r="X67" s="5">
        <v>1069428000000</v>
      </c>
      <c r="Y67" s="5">
        <v>-18013000000</v>
      </c>
      <c r="Z67" s="5">
        <v>-3699000000</v>
      </c>
    </row>
    <row r="68" spans="3:26" ht="15.5" x14ac:dyDescent="0.35">
      <c r="C68" t="s">
        <v>28</v>
      </c>
      <c r="D68" s="5">
        <v>8927000000</v>
      </c>
      <c r="E68" s="5">
        <v>-162732000000</v>
      </c>
      <c r="F68" s="5">
        <v>-28154000000</v>
      </c>
      <c r="G68" s="5">
        <v>574000000</v>
      </c>
      <c r="I68" s="5">
        <v>-167202000000</v>
      </c>
      <c r="J68" s="5">
        <v>-185236000000</v>
      </c>
      <c r="K68" s="5">
        <v>-155222000000</v>
      </c>
      <c r="L68" s="5">
        <v>-253664000000</v>
      </c>
      <c r="M68" s="5">
        <v>-190045000000</v>
      </c>
      <c r="N68" s="5">
        <v>61223000000</v>
      </c>
      <c r="O68" s="5">
        <v>-396125000000</v>
      </c>
      <c r="P68" s="5">
        <v>-477989000000</v>
      </c>
      <c r="Q68" s="5">
        <v>-489223000000</v>
      </c>
      <c r="R68" s="5">
        <v>-512961000000</v>
      </c>
      <c r="S68" s="5">
        <v>-463973000000</v>
      </c>
      <c r="T68" s="5">
        <v>-431426000000</v>
      </c>
      <c r="U68" s="5">
        <v>-373462000000</v>
      </c>
      <c r="V68" s="5">
        <v>-388114000000</v>
      </c>
      <c r="W68" s="5">
        <v>-269946000000</v>
      </c>
      <c r="X68" s="5">
        <v>-234057000000</v>
      </c>
      <c r="Y68" s="5">
        <v>-301000000</v>
      </c>
    </row>
    <row r="69" spans="3:26" ht="15.5" x14ac:dyDescent="0.35">
      <c r="C69" t="s">
        <v>97</v>
      </c>
      <c r="Y69" s="5">
        <v>-25916000000</v>
      </c>
    </row>
    <row r="70" spans="3:26" ht="15.5" x14ac:dyDescent="0.35">
      <c r="C70" t="s">
        <v>98</v>
      </c>
      <c r="Y70" s="5">
        <v>25615000000</v>
      </c>
    </row>
    <row r="71" spans="3:26" ht="15.5" x14ac:dyDescent="0.35">
      <c r="C71" t="s">
        <v>99</v>
      </c>
      <c r="D71" s="5">
        <v>8927000000</v>
      </c>
      <c r="E71" s="5">
        <v>-162732000000</v>
      </c>
      <c r="F71" s="5">
        <v>-28154000000</v>
      </c>
      <c r="G71" s="5">
        <v>574000000</v>
      </c>
      <c r="I71" s="5">
        <v>-167202000000</v>
      </c>
      <c r="J71" s="5">
        <v>-185236000000</v>
      </c>
      <c r="K71" s="5">
        <v>-155222000000</v>
      </c>
      <c r="L71" s="5">
        <v>-253664000000</v>
      </c>
      <c r="M71" s="5">
        <v>-190045000000</v>
      </c>
      <c r="N71" s="5">
        <v>61223000000</v>
      </c>
      <c r="O71" s="5">
        <v>-396125000000</v>
      </c>
      <c r="P71" s="5">
        <v>-477989000000</v>
      </c>
      <c r="Q71" s="5">
        <v>-489223000000</v>
      </c>
      <c r="R71" s="5">
        <v>-512961000000</v>
      </c>
      <c r="S71" s="5">
        <v>-463973000000</v>
      </c>
      <c r="T71" s="5">
        <v>-431426000000</v>
      </c>
      <c r="U71" s="5">
        <v>-373462000000</v>
      </c>
      <c r="V71" s="5">
        <v>-388114000000</v>
      </c>
      <c r="W71" s="5">
        <v>-269946000000</v>
      </c>
      <c r="X71" s="5">
        <v>-234057000000</v>
      </c>
      <c r="Y71" s="5">
        <v>-301000000</v>
      </c>
    </row>
    <row r="72" spans="3:26" ht="15.5" x14ac:dyDescent="0.35">
      <c r="C72" t="s">
        <v>104</v>
      </c>
      <c r="D72" s="5">
        <v>-40723000000</v>
      </c>
      <c r="E72" s="5">
        <v>692093000000</v>
      </c>
      <c r="F72" s="5">
        <v>124231000000</v>
      </c>
      <c r="G72" s="5">
        <v>-2889000000</v>
      </c>
      <c r="I72" s="5">
        <v>725379000000</v>
      </c>
      <c r="J72" s="5">
        <v>827653000000</v>
      </c>
      <c r="K72" s="5">
        <v>675360000000</v>
      </c>
      <c r="L72" s="5">
        <v>1383222000000</v>
      </c>
      <c r="M72" s="5">
        <v>912854000000</v>
      </c>
      <c r="N72" s="5">
        <v>-873181000000</v>
      </c>
      <c r="O72" s="5">
        <v>1366884000000</v>
      </c>
      <c r="P72" s="5">
        <v>1097332000000</v>
      </c>
      <c r="Q72" s="5">
        <v>1907077000000</v>
      </c>
      <c r="R72" s="5">
        <v>2019705000000</v>
      </c>
      <c r="S72" s="5">
        <v>1780848000000</v>
      </c>
      <c r="T72" s="5">
        <v>1419118000000</v>
      </c>
      <c r="U72" s="5">
        <v>1150160000000</v>
      </c>
      <c r="V72" s="5">
        <v>770881000000</v>
      </c>
      <c r="W72" s="5">
        <v>465648000000</v>
      </c>
      <c r="X72" s="5">
        <v>835371000000</v>
      </c>
      <c r="Y72" s="5">
        <v>-18314000000</v>
      </c>
      <c r="Z72" s="5">
        <v>-3699000000</v>
      </c>
    </row>
    <row r="73" spans="3:26" ht="15.5" x14ac:dyDescent="0.35">
      <c r="C73" t="s">
        <v>105</v>
      </c>
      <c r="D73" s="5">
        <v>-110656000000</v>
      </c>
      <c r="E73" s="5">
        <v>43680000000</v>
      </c>
      <c r="F73" s="5">
        <v>-33018000000</v>
      </c>
      <c r="G73" s="5">
        <v>-189280000000</v>
      </c>
      <c r="I73" s="5">
        <v>-47578000000</v>
      </c>
      <c r="J73" s="5">
        <v>-79229000000</v>
      </c>
      <c r="K73" s="5">
        <v>142537000000</v>
      </c>
      <c r="L73" s="5">
        <v>-100040000000</v>
      </c>
      <c r="M73" s="5">
        <v>-32995000000</v>
      </c>
      <c r="N73" s="5">
        <v>44538000000</v>
      </c>
      <c r="O73" s="5">
        <v>33341000000</v>
      </c>
      <c r="P73" s="5">
        <v>48967000000</v>
      </c>
      <c r="Q73" s="5">
        <v>-20312000000</v>
      </c>
      <c r="R73" s="5">
        <v>-23803000000</v>
      </c>
      <c r="X73" s="5">
        <v>-210834000000</v>
      </c>
    </row>
    <row r="74" spans="3:26" ht="15.5" x14ac:dyDescent="0.35">
      <c r="C74" t="s">
        <v>106</v>
      </c>
      <c r="D74" s="5">
        <v>-110656000000</v>
      </c>
      <c r="E74" s="5">
        <v>43680000000</v>
      </c>
      <c r="F74" s="5">
        <v>-33018000000</v>
      </c>
      <c r="G74" s="5">
        <v>-189280000000</v>
      </c>
      <c r="I74" s="5">
        <v>-47578000000</v>
      </c>
      <c r="J74" s="5">
        <v>-79229000000</v>
      </c>
      <c r="K74" s="5">
        <v>142537000000</v>
      </c>
      <c r="L74" s="5">
        <v>-100040000000</v>
      </c>
      <c r="M74" s="5">
        <v>-32995000000</v>
      </c>
      <c r="N74" s="5">
        <v>44538000000</v>
      </c>
      <c r="O74" s="5">
        <v>33341000000</v>
      </c>
      <c r="P74" s="5">
        <v>48967000000</v>
      </c>
      <c r="Q74" s="5">
        <v>-20312000000</v>
      </c>
      <c r="R74" s="5">
        <v>-23803000000</v>
      </c>
      <c r="X74" s="5">
        <v>-210834000000</v>
      </c>
    </row>
    <row r="75" spans="3:26" ht="15.5" x14ac:dyDescent="0.35">
      <c r="C75" t="s">
        <v>107</v>
      </c>
      <c r="D75" s="5">
        <v>-151379000000</v>
      </c>
      <c r="E75" s="5">
        <v>735773000000</v>
      </c>
      <c r="F75" s="5">
        <v>91213000000</v>
      </c>
      <c r="G75" s="5">
        <v>-192169000000</v>
      </c>
      <c r="I75" s="5">
        <v>677801000000</v>
      </c>
      <c r="J75" s="5">
        <v>748424000000</v>
      </c>
      <c r="K75" s="5">
        <v>817897000000</v>
      </c>
      <c r="L75" s="5">
        <v>1283182000000</v>
      </c>
      <c r="M75" s="5">
        <v>879859000000</v>
      </c>
      <c r="N75" s="5">
        <v>-828643000000</v>
      </c>
      <c r="O75" s="5">
        <v>1400225000000</v>
      </c>
      <c r="P75" s="5">
        <v>1146299000000</v>
      </c>
      <c r="Q75" s="5">
        <v>1886765000000</v>
      </c>
      <c r="R75" s="5">
        <v>1995902000000</v>
      </c>
      <c r="S75" s="5">
        <v>1780848000000</v>
      </c>
      <c r="T75" s="5">
        <v>1419118000000</v>
      </c>
      <c r="U75" s="5">
        <v>1150160000000</v>
      </c>
      <c r="V75" s="5">
        <v>770881000000</v>
      </c>
      <c r="W75" s="5">
        <v>465648000000</v>
      </c>
      <c r="X75" s="5">
        <v>624537000000</v>
      </c>
      <c r="Y75" s="5">
        <v>-18314000000</v>
      </c>
      <c r="Z75" s="5">
        <v>-3699000000</v>
      </c>
    </row>
    <row r="76" spans="3:26" ht="15.5" x14ac:dyDescent="0.35">
      <c r="C76" t="s">
        <v>108</v>
      </c>
      <c r="D76" s="5">
        <v>-40723000000</v>
      </c>
      <c r="E76" s="5">
        <v>692093000000</v>
      </c>
      <c r="F76" s="5">
        <v>124231000000</v>
      </c>
      <c r="G76" s="5">
        <v>-2889000000</v>
      </c>
      <c r="I76" s="5">
        <v>725379000000</v>
      </c>
      <c r="J76" s="5">
        <v>827653000000</v>
      </c>
      <c r="K76" s="5">
        <v>675360000000</v>
      </c>
      <c r="L76" s="5">
        <v>1383222000000</v>
      </c>
      <c r="M76" s="5">
        <v>912854000000</v>
      </c>
      <c r="N76" s="5">
        <v>-873181000000</v>
      </c>
      <c r="O76" s="5">
        <v>1366884000000</v>
      </c>
      <c r="P76" s="5">
        <v>1097332000000</v>
      </c>
      <c r="Q76" s="5">
        <v>1907077000000</v>
      </c>
      <c r="R76" s="5">
        <v>2019705000000</v>
      </c>
      <c r="S76" s="5">
        <v>1780848000000</v>
      </c>
      <c r="T76" s="5">
        <v>1419118000000</v>
      </c>
      <c r="U76" s="5">
        <v>1150160000000</v>
      </c>
      <c r="V76" s="5">
        <v>770881000000</v>
      </c>
      <c r="W76" s="5">
        <v>465648000000</v>
      </c>
      <c r="X76" s="5">
        <v>835371000000</v>
      </c>
      <c r="Y76" s="5">
        <v>-18314000000</v>
      </c>
      <c r="Z76" s="5">
        <v>-3699000000</v>
      </c>
    </row>
    <row r="77" spans="3:26" ht="15.5" x14ac:dyDescent="0.35">
      <c r="C77" t="s">
        <v>8</v>
      </c>
      <c r="D77" s="5">
        <v>-151379000000</v>
      </c>
      <c r="E77" s="5">
        <v>735773000000</v>
      </c>
      <c r="F77" s="5">
        <v>91213000000</v>
      </c>
      <c r="G77" s="5">
        <v>-192169000000</v>
      </c>
      <c r="I77" s="5">
        <v>677801000000</v>
      </c>
      <c r="J77" s="5">
        <v>748424000000</v>
      </c>
      <c r="K77" s="5">
        <v>817897000000</v>
      </c>
      <c r="L77" s="5">
        <v>1283182000000</v>
      </c>
      <c r="M77" s="5">
        <v>879859000000</v>
      </c>
      <c r="N77" s="5">
        <v>-828643000000</v>
      </c>
      <c r="O77" s="5">
        <v>1400225000000</v>
      </c>
      <c r="P77" s="5">
        <v>1146299000000</v>
      </c>
      <c r="Q77" s="5">
        <v>1886765000000</v>
      </c>
      <c r="R77" s="5">
        <v>1995902000000</v>
      </c>
      <c r="S77" s="5">
        <v>1780848000000</v>
      </c>
      <c r="T77" s="5">
        <v>1419118000000</v>
      </c>
      <c r="U77" s="5">
        <v>1150160000000</v>
      </c>
      <c r="V77" s="5">
        <v>770881000000</v>
      </c>
      <c r="W77" s="5">
        <v>465648000000</v>
      </c>
      <c r="X77" s="5">
        <v>624537000000</v>
      </c>
      <c r="Y77" s="5">
        <v>-18314000000</v>
      </c>
      <c r="Z77" s="5">
        <v>-3699000000</v>
      </c>
    </row>
    <row r="78" spans="3:26" ht="15.5" x14ac:dyDescent="0.35">
      <c r="C78" t="s">
        <v>109</v>
      </c>
      <c r="D78" s="5">
        <v>-40723000000</v>
      </c>
      <c r="E78" s="5">
        <v>692093000000</v>
      </c>
      <c r="F78" s="5">
        <v>124231000000</v>
      </c>
      <c r="G78" s="5">
        <v>-2889000000</v>
      </c>
      <c r="I78" s="5">
        <v>725379000000</v>
      </c>
      <c r="J78" s="5">
        <v>827653000000</v>
      </c>
      <c r="K78" s="5">
        <v>675360000000</v>
      </c>
      <c r="L78" s="5">
        <v>1383222000000</v>
      </c>
      <c r="M78" s="5">
        <v>912854000000</v>
      </c>
      <c r="N78" s="5">
        <v>-873181000000</v>
      </c>
      <c r="O78" s="5">
        <v>1366884000000</v>
      </c>
      <c r="P78" s="5">
        <v>1097332000000</v>
      </c>
      <c r="Q78" s="5">
        <v>1907077000000</v>
      </c>
      <c r="R78" s="5">
        <v>2019705000000</v>
      </c>
      <c r="S78" s="5">
        <v>1780848000000</v>
      </c>
      <c r="T78" s="5">
        <v>1419118000000</v>
      </c>
      <c r="U78" s="5">
        <v>1150160000000</v>
      </c>
      <c r="V78" s="5">
        <v>770881000000</v>
      </c>
      <c r="W78" s="5">
        <v>465648000000</v>
      </c>
      <c r="X78" s="5">
        <v>835371000000</v>
      </c>
      <c r="Y78" s="5">
        <v>-18314000000</v>
      </c>
      <c r="Z78" s="5">
        <v>-3699000000</v>
      </c>
    </row>
    <row r="79" spans="3:26" ht="15.5" x14ac:dyDescent="0.35">
      <c r="C79" t="s">
        <v>110</v>
      </c>
      <c r="D79" s="5">
        <v>-151379000000</v>
      </c>
      <c r="E79" s="5">
        <v>735773000000</v>
      </c>
      <c r="F79" s="5">
        <v>91213000000</v>
      </c>
      <c r="G79" s="5">
        <v>-192169000000</v>
      </c>
      <c r="I79" s="5">
        <v>677801000000</v>
      </c>
      <c r="J79" s="5">
        <v>748424000000</v>
      </c>
      <c r="K79" s="5">
        <v>817897000000</v>
      </c>
      <c r="L79" s="5">
        <v>1283182000000</v>
      </c>
      <c r="M79" s="5">
        <v>879859000000</v>
      </c>
      <c r="N79" s="5">
        <v>-828643000000</v>
      </c>
      <c r="O79" s="5">
        <v>1400225000000</v>
      </c>
      <c r="P79" s="5">
        <v>1146299000000</v>
      </c>
      <c r="Q79" s="5">
        <v>1886765000000</v>
      </c>
      <c r="R79" s="5">
        <v>1995902000000</v>
      </c>
      <c r="S79" s="5">
        <v>1780848000000</v>
      </c>
      <c r="T79" s="5">
        <v>1419118000000</v>
      </c>
      <c r="U79" s="5">
        <v>1150160000000</v>
      </c>
      <c r="V79" s="5">
        <v>770881000000</v>
      </c>
      <c r="W79" s="5">
        <v>465648000000</v>
      </c>
      <c r="X79" s="5">
        <v>624537000000</v>
      </c>
      <c r="Y79" s="5">
        <v>-18314000000</v>
      </c>
      <c r="Z79" s="5">
        <v>-3699000000</v>
      </c>
    </row>
    <row r="80" spans="3:26" ht="15.5" x14ac:dyDescent="0.35">
      <c r="C80" t="s">
        <v>111</v>
      </c>
      <c r="D80" s="5">
        <v>-151379000000</v>
      </c>
      <c r="E80" s="5">
        <v>735773000000</v>
      </c>
      <c r="F80" s="5">
        <v>91213000000</v>
      </c>
      <c r="G80" s="5">
        <v>-192169000000</v>
      </c>
      <c r="I80" s="5">
        <v>677801000000</v>
      </c>
      <c r="J80" s="5">
        <v>748424000000</v>
      </c>
      <c r="K80" s="5">
        <v>817897000000</v>
      </c>
      <c r="L80" s="5">
        <v>1283182000000</v>
      </c>
      <c r="M80" s="5">
        <v>879859000000</v>
      </c>
      <c r="N80" s="5">
        <v>-828643000000</v>
      </c>
      <c r="O80" s="5">
        <v>1400225000000</v>
      </c>
      <c r="P80" s="5">
        <v>1146299000000</v>
      </c>
      <c r="Q80" s="5">
        <v>1886765000000</v>
      </c>
      <c r="R80" s="5">
        <v>1995902000000</v>
      </c>
      <c r="S80" s="5">
        <v>1780848000000</v>
      </c>
      <c r="T80" s="5">
        <v>1419118000000</v>
      </c>
      <c r="U80" s="5">
        <v>1150160000000</v>
      </c>
      <c r="V80" s="5">
        <v>770881000000</v>
      </c>
      <c r="W80" s="5">
        <v>465648000000</v>
      </c>
      <c r="X80" s="5">
        <v>624537000000</v>
      </c>
      <c r="Y80" s="5">
        <v>-18314000000</v>
      </c>
      <c r="Z80" s="5">
        <v>-3699000000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240076000000</v>
      </c>
      <c r="E84" s="5">
        <v>2508517000000</v>
      </c>
      <c r="F84" s="5">
        <v>448275000000</v>
      </c>
      <c r="G84" s="5">
        <v>121102000000</v>
      </c>
      <c r="I84" s="5">
        <v>448275000000</v>
      </c>
      <c r="J84" s="5">
        <v>398782000000</v>
      </c>
      <c r="K84" s="5">
        <v>507631000000</v>
      </c>
      <c r="L84" s="5">
        <v>354281000000</v>
      </c>
      <c r="M84" s="5">
        <v>661391000000</v>
      </c>
      <c r="N84" s="5">
        <v>523954000000</v>
      </c>
      <c r="O84" s="5">
        <v>1172506000000</v>
      </c>
      <c r="P84" s="5">
        <v>1184080000000</v>
      </c>
      <c r="Q84" s="5">
        <v>1582817000000</v>
      </c>
      <c r="R84" s="5">
        <v>1712844000000</v>
      </c>
      <c r="S84" s="5">
        <v>946658000000</v>
      </c>
      <c r="T84" s="5">
        <v>785895000000</v>
      </c>
      <c r="U84" s="5">
        <v>772217000000</v>
      </c>
      <c r="V84" s="5">
        <v>999872000000</v>
      </c>
      <c r="W84" s="5">
        <v>918974000000</v>
      </c>
      <c r="X84" s="5">
        <v>956105000000</v>
      </c>
      <c r="Y84" s="5">
        <v>360159000000</v>
      </c>
      <c r="Z84" s="5">
        <v>822000000</v>
      </c>
    </row>
    <row r="85" spans="2:26" ht="15.5" x14ac:dyDescent="0.35">
      <c r="C85" t="s">
        <v>115</v>
      </c>
      <c r="Z85" s="5">
        <v>33000000</v>
      </c>
    </row>
    <row r="86" spans="2:26" ht="15.5" x14ac:dyDescent="0.35">
      <c r="C86" t="s">
        <v>117</v>
      </c>
      <c r="V86" s="5">
        <v>2413000000</v>
      </c>
    </row>
    <row r="87" spans="2:26" ht="15.5" x14ac:dyDescent="0.35">
      <c r="C87" t="s">
        <v>118</v>
      </c>
      <c r="D87" s="5">
        <v>294104000000</v>
      </c>
      <c r="E87" s="5">
        <v>358568000000</v>
      </c>
      <c r="F87" s="5">
        <v>308330000000</v>
      </c>
      <c r="G87" s="5">
        <v>291321000000</v>
      </c>
      <c r="I87" s="5">
        <v>308330000000</v>
      </c>
      <c r="J87" s="5">
        <v>273837000000</v>
      </c>
      <c r="K87" s="5">
        <v>269521000000</v>
      </c>
      <c r="L87" s="5">
        <v>224788000000</v>
      </c>
      <c r="M87" s="5">
        <v>390126000000</v>
      </c>
      <c r="N87" s="5">
        <v>569274000000</v>
      </c>
      <c r="O87" s="5">
        <v>674869000000</v>
      </c>
      <c r="P87" s="5">
        <v>581199000000</v>
      </c>
      <c r="Q87" s="5">
        <v>489959000000</v>
      </c>
      <c r="R87" s="5">
        <v>405378000000</v>
      </c>
      <c r="S87" s="5">
        <v>280046000000</v>
      </c>
      <c r="T87" s="5">
        <v>211756000000</v>
      </c>
      <c r="U87" s="5">
        <v>272571000000</v>
      </c>
    </row>
    <row r="88" spans="2:26" ht="15.5" x14ac:dyDescent="0.35">
      <c r="C88" t="s">
        <v>120</v>
      </c>
      <c r="V88" s="5">
        <v>2413000000</v>
      </c>
    </row>
    <row r="89" spans="2:26" ht="15.5" x14ac:dyDescent="0.35">
      <c r="C89" t="s">
        <v>121</v>
      </c>
      <c r="X89" s="5">
        <v>3221680000000</v>
      </c>
      <c r="Y89" s="5">
        <v>24769000000</v>
      </c>
      <c r="Z89" s="5">
        <v>276000000</v>
      </c>
    </row>
    <row r="90" spans="2:26" ht="15.5" x14ac:dyDescent="0.35">
      <c r="C90" t="s">
        <v>119</v>
      </c>
      <c r="D90" s="5">
        <v>11008000000</v>
      </c>
      <c r="E90" s="5">
        <v>8096000000</v>
      </c>
      <c r="F90" s="5">
        <v>6487000000</v>
      </c>
      <c r="G90" s="5">
        <v>11388000000</v>
      </c>
      <c r="I90" s="5">
        <v>6487000000</v>
      </c>
      <c r="J90" s="5">
        <v>5718000000</v>
      </c>
      <c r="K90" s="5">
        <v>26740000000</v>
      </c>
      <c r="L90" s="5">
        <v>14279000000</v>
      </c>
      <c r="M90" s="5">
        <v>7456000000</v>
      </c>
      <c r="N90" s="5">
        <v>15272000000</v>
      </c>
      <c r="O90" s="5">
        <v>9877000000</v>
      </c>
      <c r="P90" s="5">
        <v>18002000000</v>
      </c>
      <c r="Q90" s="5">
        <v>20382000000</v>
      </c>
      <c r="R90" s="5">
        <v>45329000000</v>
      </c>
      <c r="S90" s="5">
        <v>51134000000</v>
      </c>
      <c r="T90" s="5">
        <v>45122000000</v>
      </c>
      <c r="U90" s="5">
        <v>31034000000</v>
      </c>
    </row>
    <row r="91" spans="2:26" ht="15.5" x14ac:dyDescent="0.35">
      <c r="C91" t="s">
        <v>122</v>
      </c>
      <c r="X91" s="5">
        <v>3221680000000</v>
      </c>
      <c r="Y91" s="5">
        <v>24769000000</v>
      </c>
      <c r="Z91" s="5">
        <v>276000000</v>
      </c>
    </row>
    <row r="92" spans="2:26" ht="15.5" x14ac:dyDescent="0.35">
      <c r="C92" t="s">
        <v>123</v>
      </c>
      <c r="D92" s="5">
        <v>682161000000</v>
      </c>
      <c r="E92" s="5">
        <v>793841000000</v>
      </c>
      <c r="F92" s="5">
        <v>954753000000</v>
      </c>
      <c r="G92" s="5">
        <v>739137000000</v>
      </c>
      <c r="I92" s="5">
        <v>954753000000</v>
      </c>
      <c r="J92" s="5">
        <v>727549000000</v>
      </c>
      <c r="K92" s="5">
        <v>792781000000</v>
      </c>
      <c r="L92" s="5">
        <v>896012000000</v>
      </c>
      <c r="M92" s="5">
        <v>746771000000</v>
      </c>
      <c r="N92" s="5">
        <v>889484000000</v>
      </c>
      <c r="O92" s="5">
        <v>1098516000000</v>
      </c>
      <c r="P92" s="5">
        <v>1290570000000</v>
      </c>
      <c r="Q92" s="5">
        <v>1005484000000</v>
      </c>
      <c r="R92" s="5">
        <v>995276000000</v>
      </c>
      <c r="S92" s="5">
        <v>1007811000000</v>
      </c>
      <c r="T92" s="5">
        <v>955231000000</v>
      </c>
      <c r="U92" s="5">
        <v>723809000000</v>
      </c>
      <c r="V92" s="5">
        <v>519601000000</v>
      </c>
      <c r="W92" s="5">
        <v>462013000000</v>
      </c>
      <c r="X92" s="5">
        <v>20806000000</v>
      </c>
      <c r="Y92" s="5">
        <v>364063000000</v>
      </c>
    </row>
    <row r="93" spans="2:26" ht="15.5" x14ac:dyDescent="0.35">
      <c r="C93" t="s">
        <v>91</v>
      </c>
      <c r="D93" s="5">
        <v>-245336000000</v>
      </c>
      <c r="E93" s="5">
        <v>-197178000000</v>
      </c>
      <c r="F93" s="5">
        <v>-240858000000</v>
      </c>
      <c r="G93" s="5">
        <v>-208098000000</v>
      </c>
      <c r="I93" s="5">
        <v>-240858000000</v>
      </c>
      <c r="J93" s="5">
        <v>-132557000000</v>
      </c>
      <c r="K93" s="5">
        <v>-15898000000</v>
      </c>
      <c r="L93" s="5">
        <v>-460182000000</v>
      </c>
      <c r="M93" s="5">
        <v>-232874000000</v>
      </c>
      <c r="N93" s="5">
        <v>50960000000</v>
      </c>
      <c r="O93" s="5">
        <v>-358311000000</v>
      </c>
      <c r="P93" s="5">
        <v>-323508000000</v>
      </c>
      <c r="V93" s="5">
        <v>-3767126000000</v>
      </c>
      <c r="W93" s="5">
        <v>-3767126000000</v>
      </c>
      <c r="Y93" s="5">
        <v>-343109000000</v>
      </c>
      <c r="Z93" s="5">
        <v>-113961000000</v>
      </c>
    </row>
    <row r="94" spans="2:26" ht="15.5" x14ac:dyDescent="0.35">
      <c r="C94" t="s">
        <v>124</v>
      </c>
      <c r="D94" s="5">
        <v>1149376000000</v>
      </c>
      <c r="E94" s="5">
        <v>3435428000000</v>
      </c>
      <c r="F94" s="5">
        <v>1631073000000</v>
      </c>
      <c r="G94" s="5">
        <v>1112950000000</v>
      </c>
      <c r="I94" s="5">
        <v>1631073000000</v>
      </c>
      <c r="J94" s="5">
        <v>1276107000000</v>
      </c>
      <c r="K94" s="5">
        <v>1448030000000</v>
      </c>
      <c r="L94" s="5">
        <v>1445948000000</v>
      </c>
      <c r="M94" s="5">
        <v>1513483000000</v>
      </c>
      <c r="N94" s="5">
        <v>1610213000000</v>
      </c>
      <c r="O94" s="5">
        <v>2748781000000</v>
      </c>
      <c r="P94" s="5">
        <v>3014408000000</v>
      </c>
      <c r="Q94" s="5">
        <v>2973749000000</v>
      </c>
      <c r="R94" s="5">
        <v>2974052000000</v>
      </c>
      <c r="S94" s="5">
        <v>2272941000000</v>
      </c>
      <c r="T94" s="5">
        <v>2117507000000</v>
      </c>
      <c r="U94" s="5">
        <v>1703067000000</v>
      </c>
      <c r="V94" s="5">
        <v>1744220000000</v>
      </c>
      <c r="W94" s="5">
        <v>1567335000000</v>
      </c>
      <c r="X94" s="5">
        <v>1471328000000</v>
      </c>
      <c r="Y94" s="5">
        <v>812478000000</v>
      </c>
      <c r="Z94" s="5">
        <v>2211000000</v>
      </c>
    </row>
    <row r="95" spans="2:26" ht="15.5" x14ac:dyDescent="0.35">
      <c r="C95" t="s">
        <v>125</v>
      </c>
    </row>
    <row r="96" spans="2:26" ht="15.5" x14ac:dyDescent="0.35">
      <c r="C96" t="s">
        <v>128</v>
      </c>
      <c r="D96" s="5">
        <v>166038000000</v>
      </c>
      <c r="E96" s="5">
        <v>163072000000</v>
      </c>
      <c r="F96" s="5">
        <v>166163000000</v>
      </c>
      <c r="G96" s="5">
        <v>157284000000</v>
      </c>
      <c r="I96" s="5">
        <v>166163000000</v>
      </c>
      <c r="J96" s="5">
        <v>159947000000</v>
      </c>
      <c r="K96" s="5">
        <v>152798000000</v>
      </c>
      <c r="L96" s="5">
        <v>117251000000</v>
      </c>
      <c r="M96" s="5">
        <v>99455000000</v>
      </c>
      <c r="N96" s="5">
        <v>103718000000</v>
      </c>
      <c r="O96" s="5">
        <v>27088000000</v>
      </c>
      <c r="P96" s="5">
        <v>32351000000</v>
      </c>
      <c r="Q96" s="5">
        <v>35245000000</v>
      </c>
      <c r="R96" s="5">
        <v>40219000000</v>
      </c>
      <c r="S96" s="5">
        <v>38416000000</v>
      </c>
      <c r="T96" s="5">
        <v>44668000000</v>
      </c>
      <c r="U96" s="5">
        <v>43005000000</v>
      </c>
      <c r="V96" s="5">
        <v>53851000000</v>
      </c>
      <c r="W96" s="5">
        <v>58619000000</v>
      </c>
      <c r="X96" s="5">
        <v>15990000000</v>
      </c>
      <c r="Y96" s="5">
        <v>26177000000</v>
      </c>
      <c r="Z96" s="5">
        <v>562000000</v>
      </c>
    </row>
    <row r="97" spans="3:26" ht="15.5" x14ac:dyDescent="0.35">
      <c r="C97" t="s">
        <v>318</v>
      </c>
      <c r="Z97" s="5">
        <v>55440000000</v>
      </c>
    </row>
    <row r="98" spans="3:26" ht="15.5" x14ac:dyDescent="0.35">
      <c r="C98" t="s">
        <v>589</v>
      </c>
      <c r="Z98" s="5">
        <v>100000000</v>
      </c>
    </row>
    <row r="99" spans="3:26" ht="15.5" x14ac:dyDescent="0.35">
      <c r="C99" t="s">
        <v>483</v>
      </c>
      <c r="D99" s="5">
        <v>195479000000</v>
      </c>
      <c r="E99" s="5">
        <v>195479000000</v>
      </c>
      <c r="F99" s="5">
        <v>195479000000</v>
      </c>
      <c r="G99" s="5">
        <v>191500000000</v>
      </c>
      <c r="I99" s="5">
        <v>195479000000</v>
      </c>
      <c r="J99" s="5">
        <v>191500000000</v>
      </c>
      <c r="K99" s="5">
        <v>191500000000</v>
      </c>
      <c r="L99" s="5">
        <v>191500000000</v>
      </c>
      <c r="M99" s="5">
        <v>191500000000</v>
      </c>
      <c r="N99" s="5">
        <v>191500000000</v>
      </c>
    </row>
    <row r="100" spans="3:26" ht="15.5" x14ac:dyDescent="0.35">
      <c r="C100" t="s">
        <v>126</v>
      </c>
      <c r="D100" s="5">
        <v>481842000000</v>
      </c>
      <c r="E100" s="5">
        <v>504406000000</v>
      </c>
      <c r="F100" s="5">
        <v>520456000000</v>
      </c>
      <c r="G100" s="5">
        <v>528848000000</v>
      </c>
      <c r="I100" s="5">
        <v>520456000000</v>
      </c>
      <c r="J100" s="5">
        <v>549004000000</v>
      </c>
      <c r="K100" s="5">
        <v>705296000000</v>
      </c>
      <c r="L100" s="5">
        <v>685609000000</v>
      </c>
      <c r="M100" s="5">
        <v>647318000000</v>
      </c>
      <c r="N100" s="5">
        <v>862026000000</v>
      </c>
      <c r="O100" s="5">
        <v>1433305000000</v>
      </c>
      <c r="P100" s="5">
        <v>1249153000000</v>
      </c>
      <c r="Q100" s="5">
        <v>973698000000</v>
      </c>
      <c r="R100" s="5">
        <v>979858000000</v>
      </c>
      <c r="S100" s="5">
        <v>876566000000</v>
      </c>
      <c r="T100" s="5">
        <v>725954000000</v>
      </c>
      <c r="U100" s="5">
        <v>727186000000</v>
      </c>
      <c r="V100" s="5">
        <v>694005000000</v>
      </c>
      <c r="W100" s="5">
        <v>622891000000</v>
      </c>
      <c r="X100" s="5">
        <v>572099000000</v>
      </c>
      <c r="Y100" s="5">
        <v>529865000000</v>
      </c>
      <c r="Z100" s="5">
        <v>459000000</v>
      </c>
    </row>
    <row r="101" spans="3:26" ht="15.5" x14ac:dyDescent="0.35">
      <c r="C101" t="s">
        <v>1390</v>
      </c>
      <c r="D101" s="5">
        <v>481842000000</v>
      </c>
      <c r="E101" s="5">
        <v>504406000000</v>
      </c>
      <c r="F101" s="5">
        <v>520456000000</v>
      </c>
      <c r="G101" s="5">
        <v>528848000000</v>
      </c>
      <c r="I101" s="5">
        <v>520456000000</v>
      </c>
      <c r="J101" s="5">
        <v>549004000000</v>
      </c>
      <c r="K101" s="5">
        <v>705296000000</v>
      </c>
      <c r="L101" s="5">
        <v>685609000000</v>
      </c>
      <c r="M101" s="5">
        <v>647318000000</v>
      </c>
      <c r="N101" s="5">
        <v>862026000000</v>
      </c>
      <c r="O101" s="5">
        <v>1433305000000</v>
      </c>
      <c r="P101" s="5">
        <v>1249153000000</v>
      </c>
      <c r="Q101" s="5">
        <v>973698000000</v>
      </c>
      <c r="R101" s="5">
        <v>979858000000</v>
      </c>
      <c r="S101" s="5">
        <v>876566000000</v>
      </c>
      <c r="T101" s="5">
        <v>725954000000</v>
      </c>
      <c r="U101" s="5">
        <v>727186000000</v>
      </c>
      <c r="V101" s="5">
        <v>694005000000</v>
      </c>
      <c r="W101" s="5">
        <v>622891000000</v>
      </c>
      <c r="X101" s="5">
        <v>572099000000</v>
      </c>
      <c r="Y101" s="5">
        <v>529865000000</v>
      </c>
      <c r="Z101" s="5">
        <v>459000000</v>
      </c>
    </row>
    <row r="102" spans="3:26" ht="15.5" x14ac:dyDescent="0.35">
      <c r="C102" t="s">
        <v>129</v>
      </c>
      <c r="D102" s="5">
        <v>3219680000000</v>
      </c>
      <c r="E102" s="5">
        <v>3389302000000</v>
      </c>
      <c r="F102" s="5">
        <v>3507556000000</v>
      </c>
      <c r="G102" s="5">
        <v>3391023000000</v>
      </c>
      <c r="I102" s="5">
        <v>3507556000000</v>
      </c>
      <c r="J102" s="5">
        <v>3864644000000</v>
      </c>
      <c r="K102" s="5">
        <v>4432366000000</v>
      </c>
      <c r="L102" s="5">
        <v>4304269000000</v>
      </c>
      <c r="M102" s="5">
        <v>4337746000000</v>
      </c>
      <c r="N102" s="5">
        <v>4708861000000</v>
      </c>
      <c r="O102" s="5">
        <v>2084129000000</v>
      </c>
      <c r="P102" s="5">
        <v>2021988000000</v>
      </c>
      <c r="Q102" s="5">
        <v>2453677000000</v>
      </c>
      <c r="R102" s="5">
        <v>1884826000000</v>
      </c>
      <c r="S102" s="5">
        <v>1616350000000</v>
      </c>
      <c r="T102" s="5">
        <v>1290865000000</v>
      </c>
      <c r="U102" s="5">
        <v>1233815000000</v>
      </c>
      <c r="V102" s="5">
        <v>1185532000000</v>
      </c>
      <c r="W102" s="5">
        <v>855137000000</v>
      </c>
      <c r="X102" s="5">
        <v>3942542000000</v>
      </c>
      <c r="Y102" s="5">
        <v>711311000000</v>
      </c>
      <c r="Z102" s="5">
        <v>57149000000</v>
      </c>
    </row>
    <row r="103" spans="3:26" ht="15.5" x14ac:dyDescent="0.35">
      <c r="C103" t="s">
        <v>130</v>
      </c>
      <c r="D103" s="5">
        <v>4369056000000</v>
      </c>
      <c r="E103" s="5">
        <v>6824730000000</v>
      </c>
      <c r="F103" s="5">
        <v>5138629000000</v>
      </c>
      <c r="G103" s="5">
        <v>4503973000000</v>
      </c>
      <c r="I103" s="5">
        <v>5138629000000</v>
      </c>
      <c r="J103" s="5">
        <v>5140751000000</v>
      </c>
      <c r="K103" s="5">
        <v>5880396000000</v>
      </c>
      <c r="L103" s="5">
        <v>5750217000000</v>
      </c>
      <c r="M103" s="5">
        <v>5851229000000</v>
      </c>
      <c r="N103" s="5">
        <v>6319074000000</v>
      </c>
      <c r="O103" s="5">
        <v>4832910000000</v>
      </c>
      <c r="P103" s="5">
        <v>5036396000000</v>
      </c>
      <c r="Q103" s="5">
        <v>5427426000000</v>
      </c>
      <c r="R103" s="5">
        <v>4858878000000</v>
      </c>
      <c r="S103" s="5">
        <v>3889291000000</v>
      </c>
      <c r="T103" s="5">
        <v>3408372000000</v>
      </c>
      <c r="U103" s="5">
        <v>2936882000000</v>
      </c>
      <c r="V103" s="5">
        <v>2929752000000</v>
      </c>
      <c r="W103" s="5">
        <v>2422472000000</v>
      </c>
      <c r="X103" s="5">
        <v>5413870000000</v>
      </c>
      <c r="Y103" s="5">
        <v>1523789000000</v>
      </c>
      <c r="Z103" s="5">
        <v>59360000000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1895630000000</v>
      </c>
      <c r="E106" s="5">
        <v>3584425000000</v>
      </c>
      <c r="F106" s="5">
        <v>2507268000000</v>
      </c>
      <c r="G106" s="5">
        <v>2130259000000</v>
      </c>
      <c r="I106" s="5">
        <v>2507268000000</v>
      </c>
      <c r="J106" s="5">
        <v>2189173000000</v>
      </c>
      <c r="K106" s="5">
        <v>2952977000000</v>
      </c>
      <c r="L106" s="5">
        <v>2355863000000</v>
      </c>
      <c r="M106" s="5">
        <v>2070044000000</v>
      </c>
      <c r="N106" s="5">
        <v>2856300000000</v>
      </c>
      <c r="O106" s="5">
        <v>2597839000000</v>
      </c>
      <c r="P106" s="5">
        <v>2739811000000</v>
      </c>
      <c r="Q106" s="5">
        <v>2610824000000</v>
      </c>
      <c r="R106" s="5">
        <v>2588354000000</v>
      </c>
      <c r="S106" s="5">
        <v>2439014000000</v>
      </c>
      <c r="T106" s="5">
        <v>2518521000000</v>
      </c>
      <c r="U106" s="5">
        <v>1890181000000</v>
      </c>
      <c r="V106" s="5">
        <v>2170205000000</v>
      </c>
      <c r="W106" s="5">
        <v>1708305000000</v>
      </c>
      <c r="X106" s="5">
        <v>1464894000000</v>
      </c>
      <c r="Y106" s="5">
        <v>1174536000000</v>
      </c>
      <c r="Z106" s="5">
        <v>5688000000</v>
      </c>
    </row>
    <row r="107" spans="3:26" ht="15.5" x14ac:dyDescent="0.35">
      <c r="C107" t="s">
        <v>134</v>
      </c>
      <c r="D107" s="5">
        <v>105000000000</v>
      </c>
      <c r="G107" s="5">
        <v>300000000000</v>
      </c>
      <c r="K107" s="5">
        <v>550003000000</v>
      </c>
      <c r="N107" s="5">
        <v>1011000000000</v>
      </c>
    </row>
    <row r="108" spans="3:26" ht="15.5" x14ac:dyDescent="0.35">
      <c r="C108" t="s">
        <v>135</v>
      </c>
    </row>
    <row r="109" spans="3:26" ht="15.5" x14ac:dyDescent="0.35">
      <c r="C109" t="s">
        <v>136</v>
      </c>
      <c r="D109" s="5">
        <v>598511000000</v>
      </c>
      <c r="E109" s="5">
        <v>2179542000000</v>
      </c>
      <c r="F109" s="5">
        <v>1306065000000</v>
      </c>
      <c r="G109" s="5">
        <v>715576000000</v>
      </c>
      <c r="I109" s="5">
        <v>1306065000000</v>
      </c>
      <c r="J109" s="5">
        <v>1036596000000</v>
      </c>
      <c r="K109" s="5">
        <v>1227130000000</v>
      </c>
      <c r="L109" s="5">
        <v>1210310000000</v>
      </c>
      <c r="M109" s="5">
        <v>730365000000</v>
      </c>
      <c r="N109" s="5">
        <v>348369000000</v>
      </c>
      <c r="O109" s="5">
        <v>1470488000000</v>
      </c>
      <c r="P109" s="5">
        <v>1698142000000</v>
      </c>
      <c r="Q109" s="5">
        <v>1644581000000</v>
      </c>
      <c r="R109" s="5">
        <v>1662533000000</v>
      </c>
      <c r="S109" s="5">
        <v>1551619000000</v>
      </c>
      <c r="T109" s="5">
        <v>1410802000000</v>
      </c>
      <c r="U109" s="5">
        <v>1265953000000</v>
      </c>
      <c r="V109" s="5">
        <v>1054745000000</v>
      </c>
      <c r="W109" s="5">
        <v>284947000000</v>
      </c>
      <c r="X109" s="5">
        <v>718478000000</v>
      </c>
      <c r="Y109" s="5">
        <v>871316000000</v>
      </c>
    </row>
    <row r="110" spans="3:26" ht="15.5" x14ac:dyDescent="0.35">
      <c r="C110" t="s">
        <v>137</v>
      </c>
      <c r="Y110" s="5">
        <v>31804000000</v>
      </c>
      <c r="Z110" s="5">
        <v>430000000</v>
      </c>
    </row>
    <row r="111" spans="3:26" ht="15.5" x14ac:dyDescent="0.35">
      <c r="C111" t="s">
        <v>1008</v>
      </c>
      <c r="D111" s="5">
        <v>55399000000</v>
      </c>
      <c r="E111" s="5">
        <v>212607000000</v>
      </c>
      <c r="F111" s="5">
        <v>39414000000</v>
      </c>
      <c r="G111" s="5">
        <v>16488000000</v>
      </c>
      <c r="I111" s="5">
        <v>39414000000</v>
      </c>
      <c r="J111" s="5">
        <v>65858000000</v>
      </c>
      <c r="K111" s="5">
        <v>71778000000</v>
      </c>
      <c r="L111" s="5">
        <v>59644000000</v>
      </c>
      <c r="M111" s="5">
        <v>97753000000</v>
      </c>
      <c r="N111" s="5">
        <v>48105000000</v>
      </c>
      <c r="O111" s="5">
        <v>39597000000</v>
      </c>
      <c r="P111" s="5">
        <v>71205000000</v>
      </c>
      <c r="Q111" s="5">
        <v>67099000000</v>
      </c>
      <c r="R111" s="5">
        <v>34944000000</v>
      </c>
      <c r="S111" s="5">
        <v>110357000000</v>
      </c>
      <c r="T111" s="5">
        <v>143539000000</v>
      </c>
      <c r="U111" s="5">
        <v>87065000000</v>
      </c>
      <c r="V111" s="5">
        <v>191015000000</v>
      </c>
      <c r="W111" s="5">
        <v>171404000000</v>
      </c>
      <c r="X111" s="5">
        <v>155610000000</v>
      </c>
      <c r="Y111" s="5">
        <v>31804000000</v>
      </c>
      <c r="Z111" s="5">
        <v>430000000</v>
      </c>
    </row>
    <row r="112" spans="3:26" ht="15.5" x14ac:dyDescent="0.35">
      <c r="C112" t="s">
        <v>138</v>
      </c>
      <c r="W112" s="5">
        <v>91478000000</v>
      </c>
    </row>
    <row r="113" spans="3:26" ht="15.5" x14ac:dyDescent="0.35">
      <c r="C113" t="s">
        <v>1267</v>
      </c>
      <c r="D113" s="5">
        <v>305112000000</v>
      </c>
      <c r="E113" s="5">
        <v>366664000000</v>
      </c>
      <c r="F113" s="5">
        <v>314817000000</v>
      </c>
      <c r="G113" s="5">
        <v>302709000000</v>
      </c>
      <c r="I113" s="5">
        <v>314817000000</v>
      </c>
      <c r="J113" s="5">
        <v>279555000000</v>
      </c>
      <c r="K113" s="5">
        <v>296261000000</v>
      </c>
      <c r="L113" s="5">
        <v>239067000000</v>
      </c>
      <c r="M113" s="5">
        <v>397582000000</v>
      </c>
      <c r="N113" s="5">
        <v>584546000000</v>
      </c>
      <c r="O113" s="5">
        <v>684746000000</v>
      </c>
      <c r="P113" s="5">
        <v>599201000000</v>
      </c>
      <c r="Q113" s="5">
        <v>510341000000</v>
      </c>
      <c r="R113" s="5">
        <v>450707000000</v>
      </c>
      <c r="S113" s="5">
        <v>331180000000</v>
      </c>
      <c r="T113" s="5">
        <v>256878000000</v>
      </c>
      <c r="U113" s="5">
        <v>303605000000</v>
      </c>
      <c r="V113" s="5">
        <v>270766000000</v>
      </c>
      <c r="W113" s="5">
        <v>14011000000</v>
      </c>
      <c r="X113" s="5">
        <v>206029000000</v>
      </c>
      <c r="Y113" s="5">
        <v>220003000000</v>
      </c>
      <c r="Z113" s="5">
        <v>260000000</v>
      </c>
    </row>
    <row r="114" spans="3:26" ht="15.5" x14ac:dyDescent="0.35">
      <c r="C114" t="s">
        <v>529</v>
      </c>
      <c r="D114" s="5">
        <v>1828522000000</v>
      </c>
      <c r="E114" s="5">
        <v>1882250000000</v>
      </c>
      <c r="F114" s="5">
        <v>2018450000000</v>
      </c>
      <c r="G114" s="5">
        <v>1860922000000</v>
      </c>
      <c r="I114" s="5">
        <v>2018450000000</v>
      </c>
      <c r="J114" s="5">
        <v>2305838000000</v>
      </c>
      <c r="K114" s="5">
        <v>2528246000000</v>
      </c>
      <c r="L114" s="5">
        <v>2471025000000</v>
      </c>
      <c r="M114" s="5">
        <v>2364932000000</v>
      </c>
      <c r="N114" s="5">
        <v>2404695000000</v>
      </c>
    </row>
    <row r="115" spans="3:26" ht="15.5" x14ac:dyDescent="0.35">
      <c r="C115" t="s">
        <v>139</v>
      </c>
    </row>
    <row r="116" spans="3:26" ht="15.5" x14ac:dyDescent="0.35">
      <c r="C116" t="s">
        <v>140</v>
      </c>
      <c r="T116" s="5">
        <v>410191000000</v>
      </c>
      <c r="U116" s="5">
        <v>1566531000000</v>
      </c>
      <c r="V116" s="5">
        <v>2475161000000</v>
      </c>
      <c r="W116" s="5">
        <v>2082511000000</v>
      </c>
      <c r="X116" s="5">
        <v>2733774000000</v>
      </c>
      <c r="Z116" s="5">
        <v>7850000000</v>
      </c>
    </row>
    <row r="117" spans="3:26" ht="15.5" x14ac:dyDescent="0.35">
      <c r="C117" t="s">
        <v>142</v>
      </c>
      <c r="T117" s="5">
        <v>278978000000</v>
      </c>
      <c r="U117" s="5">
        <v>29149000000</v>
      </c>
      <c r="V117" s="5">
        <v>483935000000</v>
      </c>
      <c r="W117" s="5">
        <v>93388000000</v>
      </c>
      <c r="X117" s="5">
        <v>233255000000</v>
      </c>
      <c r="Z117" s="5">
        <v>4800000000</v>
      </c>
    </row>
    <row r="118" spans="3:26" ht="15.5" x14ac:dyDescent="0.35">
      <c r="C118" t="s">
        <v>145</v>
      </c>
      <c r="D118" s="5">
        <v>2172947000000</v>
      </c>
      <c r="E118" s="5">
        <v>2231627000000</v>
      </c>
      <c r="F118" s="5">
        <v>2358456000000</v>
      </c>
      <c r="G118" s="5">
        <v>2192022000000</v>
      </c>
      <c r="I118" s="5">
        <v>2358456000000</v>
      </c>
      <c r="J118" s="5">
        <v>2625792000000</v>
      </c>
      <c r="K118" s="5">
        <v>2896681000000</v>
      </c>
      <c r="L118" s="5">
        <v>2814190000000</v>
      </c>
      <c r="M118" s="5">
        <v>2775213000000</v>
      </c>
      <c r="N118" s="5">
        <v>2881656000000</v>
      </c>
      <c r="O118" s="5">
        <v>488444000000</v>
      </c>
      <c r="P118" s="5">
        <v>480757000000</v>
      </c>
      <c r="Q118" s="5">
        <v>488617000000</v>
      </c>
      <c r="R118" s="5">
        <v>415281000000</v>
      </c>
      <c r="S118" s="5">
        <v>344110000000</v>
      </c>
      <c r="T118" s="5">
        <v>712261000000</v>
      </c>
      <c r="U118" s="5">
        <v>1828073000000</v>
      </c>
      <c r="V118" s="5">
        <v>2691079000000</v>
      </c>
      <c r="W118" s="5">
        <v>3416580000000</v>
      </c>
      <c r="X118" s="5">
        <v>2874728000000</v>
      </c>
      <c r="Y118" s="5">
        <v>110376000000</v>
      </c>
      <c r="Z118" s="5">
        <v>10071000000</v>
      </c>
    </row>
    <row r="119" spans="3:26" ht="15.5" x14ac:dyDescent="0.35">
      <c r="C119" t="s">
        <v>146</v>
      </c>
      <c r="D119" s="5">
        <v>2172947000000</v>
      </c>
      <c r="E119" s="5">
        <v>2231627000000</v>
      </c>
      <c r="F119" s="5">
        <v>2358456000000</v>
      </c>
      <c r="G119" s="5">
        <v>2192022000000</v>
      </c>
      <c r="I119" s="5">
        <v>2358456000000</v>
      </c>
      <c r="J119" s="5">
        <v>2625792000000</v>
      </c>
      <c r="K119" s="5">
        <v>2896681000000</v>
      </c>
      <c r="L119" s="5">
        <v>2814190000000</v>
      </c>
      <c r="M119" s="5">
        <v>2775213000000</v>
      </c>
      <c r="N119" s="5">
        <v>2881656000000</v>
      </c>
      <c r="O119" s="5">
        <v>488444000000</v>
      </c>
      <c r="P119" s="5">
        <v>480757000000</v>
      </c>
      <c r="Q119" s="5">
        <v>488617000000</v>
      </c>
      <c r="R119" s="5">
        <v>415281000000</v>
      </c>
      <c r="S119" s="5">
        <v>344110000000</v>
      </c>
      <c r="T119" s="5">
        <v>712261000000</v>
      </c>
      <c r="U119" s="5">
        <v>1828073000000</v>
      </c>
      <c r="V119" s="5">
        <v>2691079000000</v>
      </c>
      <c r="W119" s="5">
        <v>3416580000000</v>
      </c>
      <c r="X119" s="5">
        <v>2874728000000</v>
      </c>
      <c r="Y119" s="5">
        <v>110376000000</v>
      </c>
      <c r="Z119" s="5">
        <v>10071000000</v>
      </c>
    </row>
    <row r="120" spans="3:26" ht="15.5" x14ac:dyDescent="0.35">
      <c r="C120" t="s">
        <v>323</v>
      </c>
    </row>
    <row r="121" spans="3:26" ht="15.5" x14ac:dyDescent="0.35">
      <c r="C121" t="s">
        <v>325</v>
      </c>
      <c r="T121" s="5">
        <v>410191000000</v>
      </c>
      <c r="U121" s="5">
        <v>1566531000000</v>
      </c>
      <c r="V121" s="5">
        <v>2475161000000</v>
      </c>
      <c r="W121" s="5">
        <v>2082511000000</v>
      </c>
      <c r="X121" s="5">
        <v>2733774000000</v>
      </c>
      <c r="Z121" s="5">
        <v>7850000000</v>
      </c>
    </row>
    <row r="122" spans="3:26" ht="15.5" x14ac:dyDescent="0.35">
      <c r="C122" t="s">
        <v>1391</v>
      </c>
      <c r="W122" s="5">
        <v>1069746000000</v>
      </c>
    </row>
    <row r="123" spans="3:26" ht="15.5" x14ac:dyDescent="0.35">
      <c r="C123" t="s">
        <v>150</v>
      </c>
      <c r="D123" s="5">
        <v>4068577000000</v>
      </c>
      <c r="E123" s="5">
        <v>5816052000000</v>
      </c>
      <c r="F123" s="5">
        <v>4865724000000</v>
      </c>
      <c r="G123" s="5">
        <v>4322281000000</v>
      </c>
      <c r="I123" s="5">
        <v>4865724000000</v>
      </c>
      <c r="J123" s="5">
        <v>4814965000000</v>
      </c>
      <c r="K123" s="5">
        <v>5849658000000</v>
      </c>
      <c r="L123" s="5">
        <v>5170053000000</v>
      </c>
      <c r="M123" s="5">
        <v>4845257000000</v>
      </c>
      <c r="N123" s="5">
        <v>5737956000000</v>
      </c>
      <c r="O123" s="5">
        <v>3086283000000</v>
      </c>
      <c r="P123" s="5">
        <v>3220568000000</v>
      </c>
      <c r="Q123" s="5">
        <v>3099441000000</v>
      </c>
      <c r="R123" s="5">
        <v>3003635000000</v>
      </c>
      <c r="S123" s="5">
        <v>2783124000000</v>
      </c>
      <c r="T123" s="5">
        <v>3230782000000</v>
      </c>
      <c r="U123" s="5">
        <v>3718254000000</v>
      </c>
      <c r="V123" s="5">
        <v>4861284000000</v>
      </c>
      <c r="W123" s="5">
        <v>5124885000000</v>
      </c>
      <c r="X123" s="5">
        <v>4339622000000</v>
      </c>
      <c r="Y123" s="5">
        <v>1284912000000</v>
      </c>
      <c r="Z123" s="5">
        <v>15759000000</v>
      </c>
    </row>
    <row r="124" spans="3:26" ht="15.5" x14ac:dyDescent="0.35">
      <c r="C124" t="s">
        <v>151</v>
      </c>
    </row>
    <row r="125" spans="3:26" ht="15.5" x14ac:dyDescent="0.35">
      <c r="C125" t="s">
        <v>152</v>
      </c>
      <c r="D125" s="5">
        <v>240573000000</v>
      </c>
      <c r="E125" s="5">
        <v>243673000000</v>
      </c>
      <c r="F125" s="5">
        <v>243673000000</v>
      </c>
      <c r="G125" s="5">
        <v>243673000000</v>
      </c>
      <c r="I125" s="5">
        <v>243673000000</v>
      </c>
      <c r="J125" s="5">
        <v>243774000000</v>
      </c>
      <c r="K125" s="5">
        <v>243874000000</v>
      </c>
      <c r="L125" s="5">
        <v>254287000000</v>
      </c>
      <c r="M125" s="5">
        <v>280461000000</v>
      </c>
      <c r="N125" s="5">
        <v>280461000000</v>
      </c>
      <c r="O125" s="5">
        <v>325040000000</v>
      </c>
      <c r="P125" s="5">
        <v>386794000000</v>
      </c>
      <c r="Q125" s="5">
        <v>386794000000</v>
      </c>
      <c r="R125" s="5">
        <v>386794000000</v>
      </c>
      <c r="S125" s="5">
        <v>386794000000</v>
      </c>
      <c r="T125" s="5">
        <v>386794000000</v>
      </c>
      <c r="U125" s="5">
        <v>386794000000</v>
      </c>
      <c r="V125" s="5">
        <v>386794000000</v>
      </c>
      <c r="W125" s="5">
        <v>386794000000</v>
      </c>
      <c r="X125" s="5">
        <v>386794000000</v>
      </c>
      <c r="Y125" s="5">
        <v>386794000000</v>
      </c>
      <c r="Z125" s="5">
        <v>121529000000</v>
      </c>
    </row>
    <row r="126" spans="3:26" ht="15.5" x14ac:dyDescent="0.35">
      <c r="C126" t="s">
        <v>153</v>
      </c>
      <c r="D126" s="5">
        <v>-3631887000000</v>
      </c>
      <c r="E126" s="5">
        <v>-3630027000000</v>
      </c>
      <c r="F126" s="5">
        <v>-3630027000000</v>
      </c>
      <c r="G126" s="5">
        <v>-3630027000000</v>
      </c>
      <c r="I126" s="5">
        <v>-3630027000000</v>
      </c>
      <c r="J126" s="5">
        <v>-3629966000000</v>
      </c>
      <c r="K126" s="5">
        <v>-3629906000000</v>
      </c>
      <c r="L126" s="5">
        <v>-3623658000000</v>
      </c>
      <c r="M126" s="5">
        <v>-3607955000000</v>
      </c>
      <c r="N126" s="5">
        <v>-3607955000000</v>
      </c>
      <c r="O126" s="5">
        <v>-3591683000000</v>
      </c>
      <c r="P126" s="5">
        <v>-3571934000000</v>
      </c>
      <c r="Q126" s="5">
        <v>-3571934000000</v>
      </c>
      <c r="R126" s="5">
        <v>-3571934000000</v>
      </c>
      <c r="S126" s="5">
        <v>-3571934000000</v>
      </c>
      <c r="T126" s="5">
        <v>-3571934000000</v>
      </c>
      <c r="U126" s="5">
        <v>-3571934000000</v>
      </c>
      <c r="V126" s="5">
        <v>195192000000</v>
      </c>
      <c r="W126" s="5">
        <v>195192000000</v>
      </c>
      <c r="X126" s="5">
        <v>195192000000</v>
      </c>
      <c r="Y126" s="5">
        <v>195192000000</v>
      </c>
      <c r="Z126" s="5">
        <v>36033000000</v>
      </c>
    </row>
    <row r="127" spans="3:26" ht="15.5" x14ac:dyDescent="0.35">
      <c r="C127" t="s">
        <v>155</v>
      </c>
      <c r="D127" s="5">
        <v>3937129000000</v>
      </c>
      <c r="E127" s="5">
        <v>4592210000000</v>
      </c>
      <c r="F127" s="5">
        <v>3900117000000</v>
      </c>
      <c r="G127" s="5">
        <v>3776144000000</v>
      </c>
      <c r="I127" s="5">
        <v>3900117000000</v>
      </c>
      <c r="J127" s="5">
        <v>3844535000000</v>
      </c>
      <c r="K127" s="5">
        <v>3432668000000</v>
      </c>
      <c r="L127" s="5">
        <v>4409717000000</v>
      </c>
      <c r="M127" s="5">
        <v>4566340000000</v>
      </c>
      <c r="N127" s="5">
        <v>3857652000000</v>
      </c>
      <c r="O127" s="5">
        <v>5371581000000</v>
      </c>
      <c r="P127" s="5">
        <v>5324476000000</v>
      </c>
      <c r="Q127" s="5">
        <v>5513125000000</v>
      </c>
      <c r="R127" s="5">
        <v>5040383000000</v>
      </c>
      <c r="S127" s="5">
        <v>4291307000000</v>
      </c>
      <c r="T127" s="5">
        <v>3362730000000</v>
      </c>
      <c r="U127" s="5">
        <v>2403768000000</v>
      </c>
      <c r="V127" s="5">
        <v>1253608000000</v>
      </c>
      <c r="W127" s="5">
        <v>482727000000</v>
      </c>
      <c r="X127" s="5">
        <v>492262000000</v>
      </c>
    </row>
    <row r="128" spans="3:26" ht="15.5" x14ac:dyDescent="0.35">
      <c r="C128" t="s">
        <v>156</v>
      </c>
      <c r="D128" s="5">
        <v>50857000000</v>
      </c>
      <c r="E128" s="5">
        <v>50857000000</v>
      </c>
      <c r="F128" s="5">
        <v>50857000000</v>
      </c>
      <c r="G128" s="5">
        <v>50857000000</v>
      </c>
      <c r="I128" s="5">
        <v>50857000000</v>
      </c>
      <c r="J128" s="5">
        <v>50857000000</v>
      </c>
      <c r="K128" s="5">
        <v>50857000000</v>
      </c>
      <c r="L128" s="5">
        <v>116397000000</v>
      </c>
      <c r="M128" s="5">
        <v>116397000000</v>
      </c>
      <c r="N128" s="5">
        <v>116397000000</v>
      </c>
      <c r="O128" s="5">
        <v>116397000000</v>
      </c>
      <c r="P128" s="5">
        <v>116397000000</v>
      </c>
      <c r="Q128" s="5">
        <v>116397000000</v>
      </c>
      <c r="R128" s="5">
        <v>116397000000</v>
      </c>
      <c r="S128" s="5">
        <v>116397000000</v>
      </c>
      <c r="T128" s="5">
        <v>116397000000</v>
      </c>
      <c r="U128" s="5">
        <v>116397000000</v>
      </c>
      <c r="V128" s="5">
        <v>10950000000</v>
      </c>
      <c r="W128" s="5">
        <v>6250000000</v>
      </c>
    </row>
    <row r="129" spans="2:26" ht="15.5" x14ac:dyDescent="0.35">
      <c r="C129" t="s">
        <v>157</v>
      </c>
      <c r="D129" s="5">
        <v>3886272000000</v>
      </c>
      <c r="E129" s="5">
        <v>4541353000000</v>
      </c>
      <c r="F129" s="5">
        <v>3849260000000</v>
      </c>
      <c r="G129" s="5">
        <v>3725287000000</v>
      </c>
      <c r="I129" s="5">
        <v>3849260000000</v>
      </c>
      <c r="J129" s="5">
        <v>3793678000000</v>
      </c>
      <c r="K129" s="5">
        <v>3381811000000</v>
      </c>
      <c r="L129" s="5">
        <v>4293320000000</v>
      </c>
      <c r="M129" s="5">
        <v>4449943000000</v>
      </c>
      <c r="N129" s="5">
        <v>3741255000000</v>
      </c>
      <c r="O129" s="5">
        <v>5255184000000</v>
      </c>
      <c r="P129" s="5">
        <v>5208079000000</v>
      </c>
      <c r="Q129" s="5">
        <v>5396728000000</v>
      </c>
      <c r="R129" s="5">
        <v>4923986000000</v>
      </c>
      <c r="S129" s="5">
        <v>4174910000000</v>
      </c>
      <c r="T129" s="5">
        <v>3246333000000</v>
      </c>
      <c r="U129" s="5">
        <v>2287371000000</v>
      </c>
      <c r="V129" s="5">
        <v>1242658000000</v>
      </c>
      <c r="W129" s="5">
        <v>476477000000</v>
      </c>
    </row>
    <row r="130" spans="2:26" ht="15.5" x14ac:dyDescent="0.35">
      <c r="C130" t="s">
        <v>158</v>
      </c>
      <c r="D130" s="5">
        <v>3937129000000</v>
      </c>
      <c r="E130" s="5">
        <v>4592210000000</v>
      </c>
      <c r="F130" s="5">
        <v>3900117000000</v>
      </c>
      <c r="G130" s="5">
        <v>3776144000000</v>
      </c>
      <c r="I130" s="5">
        <v>3900117000000</v>
      </c>
      <c r="J130" s="5">
        <v>3844535000000</v>
      </c>
      <c r="K130" s="5">
        <v>3432668000000</v>
      </c>
      <c r="L130" s="5">
        <v>4409717000000</v>
      </c>
      <c r="M130" s="5">
        <v>4566340000000</v>
      </c>
      <c r="N130" s="5">
        <v>3857652000000</v>
      </c>
      <c r="O130" s="5">
        <v>5371581000000</v>
      </c>
      <c r="P130" s="5">
        <v>5324476000000</v>
      </c>
      <c r="Q130" s="5">
        <v>5513125000000</v>
      </c>
      <c r="R130" s="5">
        <v>5040383000000</v>
      </c>
      <c r="S130" s="5">
        <v>4291307000000</v>
      </c>
      <c r="T130" s="5">
        <v>3362730000000</v>
      </c>
      <c r="U130" s="5">
        <v>2403768000000</v>
      </c>
      <c r="V130" s="5">
        <v>1253608000000</v>
      </c>
      <c r="W130" s="5">
        <v>482727000000</v>
      </c>
      <c r="X130" s="5">
        <v>492262000000</v>
      </c>
    </row>
    <row r="131" spans="2:26" ht="15.5" x14ac:dyDescent="0.35">
      <c r="C131" t="s">
        <v>10</v>
      </c>
      <c r="D131" s="5">
        <v>300479000000</v>
      </c>
      <c r="E131" s="5">
        <v>1008678000000</v>
      </c>
      <c r="F131" s="5">
        <v>272905000000</v>
      </c>
      <c r="G131" s="5">
        <v>181692000000</v>
      </c>
      <c r="I131" s="5">
        <v>272905000000</v>
      </c>
      <c r="J131" s="5">
        <v>325786000000</v>
      </c>
      <c r="K131" s="5">
        <v>30738000000</v>
      </c>
      <c r="L131" s="5">
        <v>580164000000</v>
      </c>
      <c r="M131" s="5">
        <v>1005972000000</v>
      </c>
      <c r="N131" s="5">
        <v>581118000000</v>
      </c>
      <c r="O131" s="5">
        <v>1746627000000</v>
      </c>
      <c r="P131" s="5">
        <v>1815828000000</v>
      </c>
      <c r="Q131" s="5">
        <v>2327985000000</v>
      </c>
      <c r="R131" s="5">
        <v>1855243000000</v>
      </c>
      <c r="S131" s="5">
        <v>1106167000000</v>
      </c>
      <c r="T131" s="5">
        <v>177590000000</v>
      </c>
      <c r="U131" s="5">
        <v>-781372000000</v>
      </c>
      <c r="V131" s="5">
        <v>-1931532000000</v>
      </c>
      <c r="W131" s="5">
        <v>-2702413000000</v>
      </c>
      <c r="X131" s="5">
        <v>1074248000000</v>
      </c>
      <c r="Y131" s="5">
        <v>238877000000</v>
      </c>
      <c r="Z131" s="5">
        <v>43601000000</v>
      </c>
    </row>
    <row r="132" spans="2:26" ht="15.5" x14ac:dyDescent="0.35">
      <c r="C132" t="s">
        <v>160</v>
      </c>
      <c r="D132" s="5">
        <v>4369056000000</v>
      </c>
      <c r="E132" s="5">
        <v>6824730000000</v>
      </c>
      <c r="F132" s="5">
        <v>5138629000000</v>
      </c>
      <c r="G132" s="5">
        <v>4503973000000</v>
      </c>
      <c r="I132" s="5">
        <v>5138629000000</v>
      </c>
      <c r="J132" s="5">
        <v>5140751000000</v>
      </c>
      <c r="K132" s="5">
        <v>5880396000000</v>
      </c>
      <c r="L132" s="5">
        <v>5750217000000</v>
      </c>
      <c r="M132" s="5">
        <v>5851229000000</v>
      </c>
      <c r="N132" s="5">
        <v>6319074000000</v>
      </c>
      <c r="O132" s="5">
        <v>4832910000000</v>
      </c>
      <c r="P132" s="5">
        <v>5036396000000</v>
      </c>
      <c r="Q132" s="5">
        <v>5427426000000</v>
      </c>
      <c r="R132" s="5">
        <v>4858878000000</v>
      </c>
      <c r="S132" s="5">
        <v>3889291000000</v>
      </c>
      <c r="T132" s="5">
        <v>3408372000000</v>
      </c>
      <c r="U132" s="5">
        <v>2936882000000</v>
      </c>
      <c r="V132" s="5">
        <v>2929752000000</v>
      </c>
      <c r="W132" s="5">
        <v>2422472000000</v>
      </c>
      <c r="X132" s="5">
        <v>5413870000000</v>
      </c>
      <c r="Y132" s="5">
        <v>1523789000000</v>
      </c>
      <c r="Z132" s="5">
        <v>59360000000</v>
      </c>
    </row>
    <row r="133" spans="2:26" ht="15.5" x14ac:dyDescent="0.35">
      <c r="C133" t="s">
        <v>161</v>
      </c>
      <c r="D133" s="5">
        <v>2258279280</v>
      </c>
      <c r="E133" s="5">
        <v>2258279280</v>
      </c>
      <c r="F133" s="5">
        <v>2258279280</v>
      </c>
      <c r="G133" s="5">
        <v>2258279280</v>
      </c>
      <c r="I133" s="5">
        <v>2258279280</v>
      </c>
      <c r="J133" s="5">
        <v>2259292880</v>
      </c>
      <c r="K133" s="5">
        <v>2260292880</v>
      </c>
      <c r="L133" s="5">
        <v>2364423580</v>
      </c>
      <c r="M133" s="5">
        <v>2626148780</v>
      </c>
      <c r="N133" s="5">
        <v>2626148780</v>
      </c>
      <c r="O133" s="5">
        <v>2804883280</v>
      </c>
      <c r="P133" s="5">
        <v>2917918080</v>
      </c>
      <c r="Q133" s="5">
        <v>2917918080</v>
      </c>
      <c r="R133" s="5">
        <v>2917918080</v>
      </c>
      <c r="S133" s="5">
        <v>2917918080</v>
      </c>
      <c r="T133" s="5">
        <v>2917918080</v>
      </c>
      <c r="U133" s="5">
        <v>2917918080</v>
      </c>
      <c r="V133" s="5">
        <v>2917918080</v>
      </c>
      <c r="W133" s="5">
        <v>2917918080</v>
      </c>
      <c r="X133" s="5">
        <v>2917918080</v>
      </c>
      <c r="Y133" s="5">
        <v>265265280</v>
      </c>
      <c r="Z133" s="5">
        <v>1326326400</v>
      </c>
    </row>
    <row r="135" spans="2:26" ht="15.5" x14ac:dyDescent="0.35">
      <c r="B135" t="s">
        <v>162</v>
      </c>
      <c r="C135" t="s">
        <v>163</v>
      </c>
      <c r="D135" s="5">
        <v>-1603770000000</v>
      </c>
      <c r="E135" s="5">
        <v>2270539000000</v>
      </c>
      <c r="F135" s="5">
        <v>846905000000</v>
      </c>
      <c r="G135" s="5">
        <v>132811000000</v>
      </c>
      <c r="I135" s="5">
        <v>1667526000000</v>
      </c>
      <c r="J135" s="5">
        <v>1810449000000</v>
      </c>
      <c r="K135" s="5">
        <v>2038662000000</v>
      </c>
      <c r="L135" s="5">
        <v>2331433000000</v>
      </c>
      <c r="M135" s="5">
        <v>2408423000000</v>
      </c>
      <c r="N135" s="5">
        <v>90050000000</v>
      </c>
      <c r="O135" s="5">
        <v>1909218000000</v>
      </c>
      <c r="P135" s="5">
        <v>1971466000000</v>
      </c>
      <c r="Q135" s="5">
        <v>2213567000000</v>
      </c>
      <c r="R135" s="5">
        <v>2531383000000</v>
      </c>
      <c r="S135" s="5">
        <v>2249020000000</v>
      </c>
      <c r="T135" s="5">
        <v>1874402000000</v>
      </c>
      <c r="U135" s="5">
        <v>1670935000000</v>
      </c>
      <c r="V135" s="5">
        <v>1599781000000</v>
      </c>
      <c r="W135" s="5">
        <v>1223674000000</v>
      </c>
      <c r="X135" s="5">
        <v>707459000000</v>
      </c>
      <c r="Y135" s="5">
        <v>481500000000</v>
      </c>
      <c r="Z135" s="5">
        <v>7058000000</v>
      </c>
    </row>
    <row r="136" spans="2:26" ht="15.5" x14ac:dyDescent="0.35">
      <c r="C136" t="s">
        <v>890</v>
      </c>
      <c r="Y136" s="5">
        <v>1184477000000</v>
      </c>
      <c r="Z136" s="5">
        <v>12741000000</v>
      </c>
    </row>
    <row r="137" spans="2:26" ht="15.5" x14ac:dyDescent="0.35">
      <c r="C137" t="s">
        <v>164</v>
      </c>
      <c r="D137" s="5">
        <v>2030715000000</v>
      </c>
      <c r="E137" s="5">
        <v>5143102000000</v>
      </c>
      <c r="F137" s="5">
        <v>2805890000000</v>
      </c>
      <c r="G137" s="5">
        <v>2146174000000</v>
      </c>
      <c r="I137" s="5">
        <v>12229159000000</v>
      </c>
      <c r="J137" s="5">
        <v>13632606000000</v>
      </c>
      <c r="K137" s="5">
        <v>13865427000000</v>
      </c>
      <c r="L137" s="5">
        <v>13664097000000</v>
      </c>
      <c r="M137" s="5">
        <v>11333432000000</v>
      </c>
      <c r="N137" s="5">
        <v>9505393000000</v>
      </c>
      <c r="O137" s="5">
        <v>19949426000000</v>
      </c>
      <c r="P137" s="5">
        <v>19689976000000</v>
      </c>
      <c r="Q137" s="5">
        <v>19228772000000</v>
      </c>
      <c r="R137" s="5">
        <v>19054364000000</v>
      </c>
      <c r="S137" s="5">
        <v>17667069000000</v>
      </c>
      <c r="T137" s="5">
        <v>15927265000000</v>
      </c>
      <c r="U137" s="5">
        <v>13937039000000</v>
      </c>
      <c r="V137" s="5">
        <v>11975982000000</v>
      </c>
      <c r="W137" s="5">
        <v>10025226000000</v>
      </c>
      <c r="X137" s="5">
        <v>8528714000000</v>
      </c>
    </row>
    <row r="138" spans="2:26" ht="15.5" x14ac:dyDescent="0.35">
      <c r="C138" t="s">
        <v>1392</v>
      </c>
      <c r="Y138" s="5">
        <v>892000000</v>
      </c>
    </row>
    <row r="139" spans="2:26" ht="15.5" x14ac:dyDescent="0.35">
      <c r="C139" t="s">
        <v>1393</v>
      </c>
      <c r="Y139" s="5">
        <v>-86978000000</v>
      </c>
    </row>
    <row r="140" spans="2:26" ht="15.5" x14ac:dyDescent="0.35">
      <c r="C140" t="s">
        <v>703</v>
      </c>
      <c r="D140" s="5">
        <v>-2802301000000</v>
      </c>
      <c r="E140" s="5">
        <v>-2277560000000</v>
      </c>
      <c r="F140" s="5">
        <v>-1469842000000</v>
      </c>
      <c r="G140" s="5">
        <v>-1422206000000</v>
      </c>
      <c r="I140" s="5">
        <v>-7974433000000</v>
      </c>
      <c r="J140" s="5">
        <v>-9049496000000</v>
      </c>
      <c r="K140" s="5">
        <v>-9037837000000</v>
      </c>
      <c r="L140" s="5">
        <v>-8493346000000</v>
      </c>
      <c r="M140" s="5">
        <v>-6823214000000</v>
      </c>
      <c r="N140" s="5">
        <v>-7235170000000</v>
      </c>
      <c r="O140" s="5">
        <v>-13233807000000</v>
      </c>
      <c r="P140" s="5">
        <v>-12953263000000</v>
      </c>
      <c r="Q140" s="5">
        <v>-12470819000000</v>
      </c>
      <c r="R140" s="5">
        <v>-12176537000000</v>
      </c>
      <c r="S140" s="5">
        <v>-11418081000000</v>
      </c>
      <c r="T140" s="5">
        <v>-10477757000000</v>
      </c>
      <c r="U140" s="5">
        <v>-9244711000000</v>
      </c>
      <c r="V140" s="5">
        <v>-7831342000000</v>
      </c>
      <c r="W140" s="5">
        <v>-6511193000000</v>
      </c>
      <c r="X140" s="5">
        <v>-5968930000000</v>
      </c>
    </row>
    <row r="141" spans="2:26" ht="15.5" x14ac:dyDescent="0.35">
      <c r="C141" t="s">
        <v>1394</v>
      </c>
      <c r="Y141" s="5">
        <v>-43603000000</v>
      </c>
    </row>
    <row r="142" spans="2:26" ht="15.5" x14ac:dyDescent="0.35">
      <c r="C142" t="s">
        <v>330</v>
      </c>
      <c r="D142" s="5">
        <v>-719854000000</v>
      </c>
      <c r="E142" s="5">
        <v>-547655000000</v>
      </c>
      <c r="F142" s="5">
        <v>-437033000000</v>
      </c>
      <c r="G142" s="5">
        <v>-591769000000</v>
      </c>
      <c r="I142" s="5">
        <v>-2395347000000</v>
      </c>
      <c r="J142" s="5">
        <v>-2600248000000</v>
      </c>
      <c r="K142" s="5">
        <v>-2597453000000</v>
      </c>
      <c r="L142" s="5">
        <v>-2523614000000</v>
      </c>
      <c r="M142" s="5">
        <v>-1992654000000</v>
      </c>
      <c r="N142" s="5">
        <v>-2215060000000</v>
      </c>
      <c r="O142" s="5">
        <v>-4462306000000</v>
      </c>
      <c r="P142" s="5">
        <v>-4309068000000</v>
      </c>
      <c r="Q142" s="5">
        <v>-4140774000000</v>
      </c>
      <c r="R142" s="5">
        <v>-3775510000000</v>
      </c>
      <c r="S142" s="5">
        <v>-3542080000000</v>
      </c>
      <c r="T142" s="5">
        <v>-3219894000000</v>
      </c>
      <c r="U142" s="5">
        <v>-2568884000000</v>
      </c>
      <c r="V142" s="5">
        <v>-2255168000000</v>
      </c>
      <c r="W142" s="5">
        <v>-1985384000000</v>
      </c>
      <c r="X142" s="5">
        <v>-1488996000000</v>
      </c>
      <c r="Y142" s="5">
        <v>-59216000000</v>
      </c>
      <c r="Z142" s="5">
        <v>-2755000000</v>
      </c>
    </row>
    <row r="143" spans="2:26" ht="15.5" x14ac:dyDescent="0.35">
      <c r="C143" t="s">
        <v>535</v>
      </c>
      <c r="D143" s="5">
        <v>3718000000</v>
      </c>
      <c r="E143" s="5">
        <v>4493000000</v>
      </c>
      <c r="F143" s="5">
        <v>899000000</v>
      </c>
      <c r="G143" s="5">
        <v>930000000</v>
      </c>
      <c r="I143" s="5">
        <v>10760000000</v>
      </c>
      <c r="J143" s="5">
        <v>6762000000</v>
      </c>
      <c r="K143" s="5">
        <v>5701000000</v>
      </c>
      <c r="L143" s="5">
        <v>7435000000</v>
      </c>
      <c r="M143" s="5">
        <v>17232000000</v>
      </c>
      <c r="N143" s="5">
        <v>35742000000</v>
      </c>
      <c r="O143" s="5">
        <v>32358000000</v>
      </c>
      <c r="P143" s="5">
        <v>39652000000</v>
      </c>
      <c r="Q143" s="5">
        <v>37910000000</v>
      </c>
      <c r="R143" s="5">
        <v>30536000000</v>
      </c>
      <c r="S143" s="5">
        <v>30833000000</v>
      </c>
      <c r="T143" s="5">
        <v>22583000000</v>
      </c>
      <c r="U143" s="5">
        <v>17928000000</v>
      </c>
      <c r="V143" s="5">
        <v>26151000000</v>
      </c>
      <c r="W143" s="5">
        <v>32455000000</v>
      </c>
      <c r="X143" s="5">
        <v>61234000000</v>
      </c>
    </row>
    <row r="144" spans="2:26" ht="15.5" x14ac:dyDescent="0.35">
      <c r="C144" t="s">
        <v>676</v>
      </c>
      <c r="D144" s="5">
        <v>-3910000000</v>
      </c>
      <c r="E144" s="5">
        <v>-746000000</v>
      </c>
      <c r="F144" s="5">
        <v>-6073000000</v>
      </c>
      <c r="G144" s="5">
        <v>-7830000000</v>
      </c>
      <c r="I144" s="5">
        <v>-20820000000</v>
      </c>
      <c r="J144" s="5">
        <v>-33246000000</v>
      </c>
      <c r="K144" s="5">
        <v>-73566000000</v>
      </c>
      <c r="L144" s="5">
        <v>-22401000000</v>
      </c>
      <c r="M144" s="5">
        <v>-19703000000</v>
      </c>
      <c r="N144" s="5">
        <v>-105009000000</v>
      </c>
      <c r="S144" s="5">
        <v>-73702000000</v>
      </c>
      <c r="T144" s="5">
        <v>-169097000000</v>
      </c>
      <c r="U144" s="5">
        <v>-274281000000</v>
      </c>
      <c r="V144" s="5">
        <v>-325445000000</v>
      </c>
      <c r="W144" s="5">
        <v>-413574000000</v>
      </c>
      <c r="Y144" s="5">
        <v>-1485000000</v>
      </c>
      <c r="Z144" s="5">
        <v>-1906000000</v>
      </c>
    </row>
    <row r="145" spans="3:26" ht="15.5" x14ac:dyDescent="0.35">
      <c r="C145" t="s">
        <v>1395</v>
      </c>
      <c r="Y145" s="5">
        <v>10710000000</v>
      </c>
      <c r="Z145" s="5">
        <v>1055000000</v>
      </c>
    </row>
    <row r="146" spans="3:26" ht="15.5" x14ac:dyDescent="0.35">
      <c r="C146" t="s">
        <v>1396</v>
      </c>
      <c r="Y146" s="5">
        <v>-23747000000</v>
      </c>
      <c r="Z146" s="5">
        <v>-3983000000</v>
      </c>
    </row>
    <row r="147" spans="3:26" ht="15.5" x14ac:dyDescent="0.35">
      <c r="C147" t="s">
        <v>168</v>
      </c>
      <c r="D147" s="5">
        <v>-116550000000</v>
      </c>
      <c r="E147" s="5">
        <v>-51841000000</v>
      </c>
      <c r="F147" s="5">
        <v>-53008000000</v>
      </c>
      <c r="G147" s="5">
        <v>-318000000</v>
      </c>
      <c r="I147" s="5">
        <v>-203959000000</v>
      </c>
      <c r="J147" s="5">
        <v>-182582000000</v>
      </c>
      <c r="K147" s="5">
        <v>-197176000000</v>
      </c>
      <c r="L147" s="5">
        <v>-323139000000</v>
      </c>
      <c r="M147" s="5">
        <v>-126373000000</v>
      </c>
      <c r="N147" s="5">
        <v>-855000000</v>
      </c>
      <c r="O147" s="5">
        <v>-376453000000</v>
      </c>
      <c r="P147" s="5">
        <v>-495831000000</v>
      </c>
      <c r="Q147" s="5">
        <v>-441522000000</v>
      </c>
      <c r="R147" s="5">
        <v>-601470000000</v>
      </c>
      <c r="S147" s="5">
        <v>-488721000000</v>
      </c>
      <c r="T147" s="5">
        <v>-377795000000</v>
      </c>
      <c r="U147" s="5">
        <v>-470437000000</v>
      </c>
      <c r="V147" s="5">
        <v>-315842000000</v>
      </c>
      <c r="W147" s="5">
        <v>-337430000000</v>
      </c>
      <c r="X147" s="5">
        <v>-112593000000</v>
      </c>
    </row>
    <row r="148" spans="3:26" ht="15.5" x14ac:dyDescent="0.35">
      <c r="C148" t="s">
        <v>1397</v>
      </c>
      <c r="D148" s="5">
        <v>502000000</v>
      </c>
      <c r="F148" s="5">
        <v>-1000000</v>
      </c>
      <c r="I148" s="5">
        <v>1346000000</v>
      </c>
      <c r="J148" s="5">
        <v>3407000000</v>
      </c>
    </row>
    <row r="149" spans="3:26" ht="15.5" x14ac:dyDescent="0.35">
      <c r="C149" t="s">
        <v>1398</v>
      </c>
      <c r="Y149" s="5">
        <v>-500271000000</v>
      </c>
    </row>
    <row r="150" spans="3:26" ht="15.5" x14ac:dyDescent="0.35">
      <c r="C150" t="s">
        <v>1399</v>
      </c>
      <c r="Y150" s="5">
        <v>-764000000</v>
      </c>
    </row>
    <row r="151" spans="3:26" ht="15.5" x14ac:dyDescent="0.35">
      <c r="C151" t="s">
        <v>173</v>
      </c>
      <c r="D151" s="5">
        <v>-639580000000</v>
      </c>
      <c r="E151" s="5">
        <v>-182464000000</v>
      </c>
      <c r="F151" s="5">
        <v>-483960000000</v>
      </c>
      <c r="G151" s="5">
        <v>-162872000000</v>
      </c>
      <c r="I151" s="5">
        <v>-1481027000000</v>
      </c>
      <c r="J151" s="5">
        <v>-1779346000000</v>
      </c>
      <c r="K151" s="5">
        <v>-1638718000000</v>
      </c>
      <c r="L151" s="5">
        <v>-2360130000000</v>
      </c>
      <c r="M151" s="5">
        <v>-2084192000000</v>
      </c>
      <c r="N151" s="5">
        <v>-143872000000</v>
      </c>
      <c r="O151" s="5">
        <v>-1463983000000</v>
      </c>
      <c r="P151" s="5">
        <v>-1681134000000</v>
      </c>
      <c r="Q151" s="5">
        <v>-1429497000000</v>
      </c>
      <c r="R151" s="5">
        <v>-1258576000000</v>
      </c>
      <c r="S151" s="5">
        <v>-1625150000000</v>
      </c>
      <c r="T151" s="5">
        <v>-1617306000000</v>
      </c>
      <c r="U151" s="5">
        <v>-1674281000000</v>
      </c>
      <c r="V151" s="5">
        <v>-1004020000000</v>
      </c>
      <c r="W151" s="5">
        <v>-1042385000000</v>
      </c>
      <c r="X151" s="5">
        <v>93765000000</v>
      </c>
      <c r="Y151" s="5">
        <v>407110000000</v>
      </c>
      <c r="Z151" s="5">
        <v>-6706000000</v>
      </c>
    </row>
    <row r="152" spans="3:26" ht="15.5" x14ac:dyDescent="0.35">
      <c r="C152" t="s">
        <v>174</v>
      </c>
      <c r="D152" s="5">
        <v>-25091000000</v>
      </c>
      <c r="E152" s="5">
        <v>-27833000000</v>
      </c>
      <c r="F152" s="5">
        <v>-35772000000</v>
      </c>
      <c r="G152" s="5">
        <v>-38851000000</v>
      </c>
      <c r="I152" s="5">
        <v>-137006000000</v>
      </c>
      <c r="J152" s="5">
        <v>-139952000000</v>
      </c>
      <c r="K152" s="5">
        <v>-296597000000</v>
      </c>
      <c r="L152" s="5">
        <v>-278413000000</v>
      </c>
      <c r="M152" s="5">
        <v>-186794000000</v>
      </c>
      <c r="N152" s="5">
        <v>-594730000000</v>
      </c>
      <c r="O152" s="5">
        <v>-456809000000</v>
      </c>
      <c r="P152" s="5">
        <v>-689069000000</v>
      </c>
      <c r="Q152" s="5">
        <v>-914097000000</v>
      </c>
      <c r="R152" s="5">
        <v>-506621000000</v>
      </c>
      <c r="S152" s="5">
        <v>-463107000000</v>
      </c>
      <c r="T152" s="5">
        <v>-268997000000</v>
      </c>
      <c r="U152" s="5">
        <v>-237917000000</v>
      </c>
      <c r="V152" s="5">
        <v>-512806000000</v>
      </c>
      <c r="W152" s="5">
        <v>-260512000000</v>
      </c>
      <c r="X152" s="5">
        <v>-169191000000</v>
      </c>
      <c r="Y152" s="5">
        <v>-404613000000</v>
      </c>
      <c r="Z152" s="5">
        <v>-236000000</v>
      </c>
    </row>
    <row r="153" spans="3:26" ht="15.5" x14ac:dyDescent="0.35">
      <c r="C153" t="s">
        <v>176</v>
      </c>
      <c r="D153" s="5">
        <v>-21199000000</v>
      </c>
      <c r="E153" s="5">
        <v>-20535000000</v>
      </c>
      <c r="F153" s="5">
        <v>-21990000000</v>
      </c>
      <c r="G153" s="5">
        <v>-19766000000</v>
      </c>
      <c r="I153" s="5">
        <v>-75796000000</v>
      </c>
      <c r="J153" s="5">
        <v>-68993000000</v>
      </c>
      <c r="K153" s="5">
        <v>-114562000000</v>
      </c>
      <c r="L153" s="5">
        <v>-80399000000</v>
      </c>
      <c r="M153" s="5">
        <v>-127789000000</v>
      </c>
      <c r="N153" s="5">
        <v>-64592000000</v>
      </c>
      <c r="O153" s="5">
        <v>-406006000000</v>
      </c>
      <c r="P153" s="5">
        <v>-629587000000</v>
      </c>
      <c r="Q153" s="5">
        <v>-294993000000</v>
      </c>
      <c r="R153" s="5">
        <v>-332152000000</v>
      </c>
      <c r="S153" s="5">
        <v>-334288000000</v>
      </c>
      <c r="T153" s="5">
        <v>-171197000000</v>
      </c>
      <c r="U153" s="5">
        <v>-162307000000</v>
      </c>
      <c r="V153" s="5">
        <v>-161808000000</v>
      </c>
      <c r="W153" s="5">
        <v>-139926000000</v>
      </c>
      <c r="X153" s="5">
        <v>-95389000000</v>
      </c>
      <c r="Y153" s="5">
        <v>-436787000000</v>
      </c>
      <c r="Z153" s="5">
        <v>-236000000</v>
      </c>
    </row>
    <row r="154" spans="3:26" ht="15.5" x14ac:dyDescent="0.35">
      <c r="C154" t="s">
        <v>178</v>
      </c>
      <c r="D154" s="5">
        <v>-4460000000</v>
      </c>
      <c r="E154" s="5">
        <v>-7502000000</v>
      </c>
      <c r="F154" s="5">
        <v>-14049000000</v>
      </c>
      <c r="G154" s="5">
        <v>-21416000000</v>
      </c>
      <c r="I154" s="5">
        <v>-64504000000</v>
      </c>
      <c r="J154" s="5">
        <v>-73192000000</v>
      </c>
      <c r="K154" s="5">
        <v>-182298000000</v>
      </c>
      <c r="L154" s="5">
        <v>-198666000000</v>
      </c>
      <c r="M154" s="5">
        <v>-61004000000</v>
      </c>
      <c r="N154" s="5">
        <v>-46641000000</v>
      </c>
      <c r="O154" s="5">
        <v>-51625000000</v>
      </c>
      <c r="P154" s="5">
        <v>-60515000000</v>
      </c>
      <c r="Q154" s="5">
        <v>-29653000000</v>
      </c>
      <c r="R154" s="5">
        <v>-80220000000</v>
      </c>
      <c r="S154" s="5">
        <v>-44235000000</v>
      </c>
      <c r="T154" s="5">
        <v>-99523000000</v>
      </c>
      <c r="U154" s="5">
        <v>-76965000000</v>
      </c>
      <c r="V154" s="5">
        <v>-79295000000</v>
      </c>
      <c r="W154" s="5">
        <v>-95741000000</v>
      </c>
      <c r="X154" s="5">
        <v>-53525000000</v>
      </c>
      <c r="Y154" s="5">
        <v>-16034000000</v>
      </c>
    </row>
    <row r="155" spans="3:26" ht="15.5" x14ac:dyDescent="0.35">
      <c r="C155" t="s">
        <v>1400</v>
      </c>
      <c r="V155" s="5">
        <v>-272761000000</v>
      </c>
      <c r="W155" s="5">
        <v>-25355000000</v>
      </c>
      <c r="X155" s="5">
        <v>-20931000000</v>
      </c>
      <c r="Y155" s="5">
        <v>-3500000000</v>
      </c>
    </row>
    <row r="156" spans="3:26" ht="15.5" x14ac:dyDescent="0.35">
      <c r="C156" t="s">
        <v>871</v>
      </c>
      <c r="D156" s="5">
        <v>568000000</v>
      </c>
      <c r="E156" s="5">
        <v>204000000</v>
      </c>
      <c r="F156" s="5">
        <v>267000000</v>
      </c>
      <c r="G156" s="5">
        <v>2331000000</v>
      </c>
      <c r="I156" s="5">
        <v>3294000000</v>
      </c>
      <c r="J156" s="5">
        <v>2233000000</v>
      </c>
      <c r="K156" s="5">
        <v>263000000</v>
      </c>
      <c r="L156" s="5">
        <v>652000000</v>
      </c>
      <c r="M156" s="5">
        <v>1999000000</v>
      </c>
      <c r="N156" s="5">
        <v>66143000000</v>
      </c>
      <c r="O156" s="5">
        <v>822000000</v>
      </c>
      <c r="P156" s="5">
        <v>1033000000</v>
      </c>
      <c r="Q156" s="5">
        <v>549000000</v>
      </c>
      <c r="R156" s="5">
        <v>631000000</v>
      </c>
      <c r="S156" s="5">
        <v>309000000</v>
      </c>
      <c r="T156" s="5">
        <v>1723000000</v>
      </c>
      <c r="U156" s="5">
        <v>1355000000</v>
      </c>
      <c r="V156" s="5">
        <v>1058000000</v>
      </c>
      <c r="W156" s="5">
        <v>510000000</v>
      </c>
      <c r="X156" s="5">
        <v>654000000</v>
      </c>
      <c r="Y156" s="5">
        <v>-1273000000</v>
      </c>
    </row>
    <row r="157" spans="3:26" ht="15.5" x14ac:dyDescent="0.35">
      <c r="C157" t="s">
        <v>657</v>
      </c>
      <c r="Y157" s="5">
        <v>100000000</v>
      </c>
    </row>
    <row r="158" spans="3:26" ht="15.5" x14ac:dyDescent="0.35">
      <c r="C158" t="s">
        <v>611</v>
      </c>
    </row>
    <row r="159" spans="3:26" ht="15.5" x14ac:dyDescent="0.35">
      <c r="C159" t="s">
        <v>1401</v>
      </c>
      <c r="N159" s="5">
        <v>-549640000000</v>
      </c>
    </row>
    <row r="160" spans="3:26" ht="15.5" x14ac:dyDescent="0.35">
      <c r="C160" t="s">
        <v>1402</v>
      </c>
      <c r="Q160" s="5">
        <v>-590000000000</v>
      </c>
      <c r="R160" s="5">
        <v>-94880000000</v>
      </c>
      <c r="S160" s="5">
        <v>-84893000000</v>
      </c>
    </row>
    <row r="161" spans="3:26" ht="15.5" x14ac:dyDescent="0.35">
      <c r="C161" t="s">
        <v>1403</v>
      </c>
      <c r="Y161" s="5">
        <v>89000000</v>
      </c>
    </row>
    <row r="162" spans="3:26" ht="15.5" x14ac:dyDescent="0.35">
      <c r="C162" t="s">
        <v>183</v>
      </c>
      <c r="D162" s="5">
        <v>-639580000000</v>
      </c>
      <c r="E162" s="5">
        <v>-182464000000</v>
      </c>
      <c r="F162" s="5">
        <v>-483960000000</v>
      </c>
      <c r="G162" s="5">
        <v>-162872000000</v>
      </c>
      <c r="I162" s="5">
        <v>-1481027000000</v>
      </c>
      <c r="J162" s="5">
        <v>-1779346000000</v>
      </c>
      <c r="K162" s="5">
        <v>-1638718000000</v>
      </c>
      <c r="L162" s="5">
        <v>-2360130000000</v>
      </c>
      <c r="M162" s="5">
        <v>-2084192000000</v>
      </c>
      <c r="N162" s="5">
        <v>-143872000000</v>
      </c>
      <c r="O162" s="5">
        <v>-1463983000000</v>
      </c>
      <c r="P162" s="5">
        <v>-1681134000000</v>
      </c>
      <c r="Q162" s="5">
        <v>-1429497000000</v>
      </c>
      <c r="R162" s="5">
        <v>-1258576000000</v>
      </c>
      <c r="S162" s="5">
        <v>-1625150000000</v>
      </c>
      <c r="T162" s="5">
        <v>-1617306000000</v>
      </c>
      <c r="U162" s="5">
        <v>-1674281000000</v>
      </c>
      <c r="V162" s="5">
        <v>-1004020000000</v>
      </c>
      <c r="W162" s="5">
        <v>-1042385000000</v>
      </c>
      <c r="X162" s="5">
        <v>93765000000</v>
      </c>
      <c r="Y162" s="5">
        <v>407110000000</v>
      </c>
      <c r="Z162" s="5">
        <v>-6706000000</v>
      </c>
    </row>
    <row r="163" spans="3:26" ht="15.5" x14ac:dyDescent="0.35">
      <c r="C163" t="s">
        <v>572</v>
      </c>
      <c r="D163" s="5">
        <v>105000000000</v>
      </c>
      <c r="G163" s="5">
        <v>-275000000000</v>
      </c>
      <c r="O163" s="5">
        <v>-48719000000</v>
      </c>
      <c r="P163" s="5">
        <v>-22678000000</v>
      </c>
      <c r="Q163" s="5">
        <v>-15474000000</v>
      </c>
      <c r="R163" s="5">
        <v>-11750000000</v>
      </c>
      <c r="S163" s="5">
        <v>-700000000000</v>
      </c>
      <c r="T163" s="5">
        <v>-2647253000000</v>
      </c>
      <c r="U163" s="5">
        <v>-1650000000000</v>
      </c>
      <c r="V163" s="5">
        <v>-616931000000</v>
      </c>
      <c r="W163" s="5">
        <v>-626315000000</v>
      </c>
      <c r="X163" s="5">
        <v>-162500000000</v>
      </c>
      <c r="Y163" s="5">
        <v>-12650000000</v>
      </c>
      <c r="Z163" s="5">
        <v>-4800000000</v>
      </c>
    </row>
    <row r="164" spans="3:26" ht="15.5" x14ac:dyDescent="0.35">
      <c r="C164" t="s">
        <v>370</v>
      </c>
      <c r="V164" s="5">
        <v>-1237817000000</v>
      </c>
    </row>
    <row r="165" spans="3:26" ht="15.5" x14ac:dyDescent="0.35">
      <c r="C165" t="s">
        <v>479</v>
      </c>
      <c r="D165" s="5">
        <v>-556820000000</v>
      </c>
      <c r="I165" s="5">
        <v>-668184000000</v>
      </c>
      <c r="J165" s="5">
        <v>-451859000000</v>
      </c>
      <c r="K165" s="5">
        <v>-1186129000000</v>
      </c>
      <c r="L165" s="5">
        <v>-596290000000</v>
      </c>
      <c r="M165" s="5">
        <v>-254891000000</v>
      </c>
      <c r="O165" s="5">
        <v>-933600000000</v>
      </c>
      <c r="P165" s="5">
        <v>-1334948000000</v>
      </c>
      <c r="Q165" s="5">
        <v>-1414023000000</v>
      </c>
      <c r="R165" s="5">
        <v>-1246826000000</v>
      </c>
      <c r="S165" s="5">
        <v>-851448000000</v>
      </c>
      <c r="T165" s="5">
        <v>-460156000000</v>
      </c>
      <c r="W165" s="5">
        <v>-2496000000</v>
      </c>
      <c r="Y165" s="5">
        <v>852000000</v>
      </c>
    </row>
    <row r="166" spans="3:26" ht="15.5" x14ac:dyDescent="0.35">
      <c r="C166" t="s">
        <v>1404</v>
      </c>
      <c r="D166" s="5">
        <v>-183850000000</v>
      </c>
      <c r="E166" s="5">
        <v>-181718000000</v>
      </c>
      <c r="F166" s="5">
        <v>-177887000000</v>
      </c>
      <c r="G166" s="5">
        <v>-180042000000</v>
      </c>
      <c r="I166" s="5">
        <v>-729525000000</v>
      </c>
      <c r="J166" s="5">
        <v>-742721000000</v>
      </c>
      <c r="K166" s="5">
        <v>-697829000000</v>
      </c>
      <c r="L166" s="5">
        <v>-628739000000</v>
      </c>
      <c r="M166" s="5">
        <v>-598484000000</v>
      </c>
      <c r="N166" s="5">
        <v>-712997000000</v>
      </c>
    </row>
    <row r="167" spans="3:26" ht="15.5" x14ac:dyDescent="0.35">
      <c r="C167" t="s">
        <v>567</v>
      </c>
      <c r="F167" s="5">
        <v>-300000000000</v>
      </c>
      <c r="G167" s="5">
        <v>300000000000</v>
      </c>
      <c r="J167" s="5">
        <v>-550003000000</v>
      </c>
      <c r="K167" s="5">
        <v>500000000000</v>
      </c>
      <c r="M167" s="5">
        <v>-1011000000000</v>
      </c>
      <c r="N167" s="5">
        <v>1011000000000</v>
      </c>
      <c r="T167" s="5">
        <v>1659200000000</v>
      </c>
      <c r="U167" s="5">
        <v>250000000000</v>
      </c>
      <c r="V167" s="5">
        <v>1176173000000</v>
      </c>
      <c r="X167" s="5">
        <v>3108893000000</v>
      </c>
    </row>
    <row r="168" spans="3:26" ht="15.5" x14ac:dyDescent="0.35">
      <c r="C168" t="s">
        <v>1405</v>
      </c>
      <c r="X168" s="5">
        <v>-2852628000000</v>
      </c>
    </row>
    <row r="169" spans="3:26" ht="15.5" x14ac:dyDescent="0.35">
      <c r="C169" t="s">
        <v>369</v>
      </c>
    </row>
    <row r="170" spans="3:26" ht="15.5" x14ac:dyDescent="0.35">
      <c r="C170" t="s">
        <v>569</v>
      </c>
      <c r="I170" s="5">
        <v>-62498000000</v>
      </c>
      <c r="J170" s="5">
        <v>-1517000000</v>
      </c>
      <c r="K170" s="5">
        <v>-181194000000</v>
      </c>
      <c r="L170" s="5">
        <v>-1112700000000</v>
      </c>
      <c r="M170" s="5">
        <v>-200114000000</v>
      </c>
      <c r="N170" s="5">
        <v>-336866000000</v>
      </c>
      <c r="O170" s="5">
        <v>-481664000000</v>
      </c>
      <c r="P170" s="5">
        <v>-323508000000</v>
      </c>
    </row>
    <row r="171" spans="3:26" ht="15.5" x14ac:dyDescent="0.35">
      <c r="C171" t="s">
        <v>1406</v>
      </c>
      <c r="Y171" s="5">
        <v>420393000000</v>
      </c>
    </row>
    <row r="172" spans="3:26" ht="15.5" x14ac:dyDescent="0.35">
      <c r="C172" t="s">
        <v>1407</v>
      </c>
    </row>
    <row r="173" spans="3:26" ht="15.5" x14ac:dyDescent="0.35">
      <c r="C173" t="s">
        <v>391</v>
      </c>
      <c r="D173" s="5">
        <v>-2268441000000</v>
      </c>
      <c r="E173" s="5">
        <v>2060242000000</v>
      </c>
      <c r="F173" s="5">
        <v>327173000000</v>
      </c>
      <c r="G173" s="5">
        <v>-68912000000</v>
      </c>
      <c r="I173" s="5">
        <v>49493000000</v>
      </c>
      <c r="J173" s="5">
        <v>-108849000000</v>
      </c>
      <c r="K173" s="5">
        <v>103347000000</v>
      </c>
      <c r="L173" s="5">
        <v>-307110000000</v>
      </c>
      <c r="M173" s="5">
        <v>137437000000</v>
      </c>
      <c r="N173" s="5">
        <v>-648552000000</v>
      </c>
      <c r="O173" s="5">
        <v>-11574000000</v>
      </c>
      <c r="P173" s="5">
        <v>-398737000000</v>
      </c>
      <c r="Q173" s="5">
        <v>-130027000000</v>
      </c>
      <c r="R173" s="5">
        <v>766186000000</v>
      </c>
      <c r="S173" s="5">
        <v>160763000000</v>
      </c>
      <c r="T173" s="5">
        <v>-11901000000</v>
      </c>
      <c r="U173" s="5">
        <v>-241263000000</v>
      </c>
      <c r="V173" s="5">
        <v>82955000000</v>
      </c>
      <c r="W173" s="5">
        <v>-79223000000</v>
      </c>
      <c r="X173" s="5">
        <v>632033000000</v>
      </c>
      <c r="Y173" s="5">
        <v>483997000000</v>
      </c>
      <c r="Z173" s="5">
        <v>116000000</v>
      </c>
    </row>
    <row r="174" spans="3:26" ht="15.5" x14ac:dyDescent="0.35">
      <c r="C174" t="s">
        <v>193</v>
      </c>
      <c r="E174" s="5">
        <v>448275000000</v>
      </c>
      <c r="I174" s="5">
        <v>398782000000</v>
      </c>
      <c r="J174" s="5">
        <v>507631000000</v>
      </c>
      <c r="K174" s="5">
        <v>354281000000</v>
      </c>
      <c r="L174" s="5">
        <v>661391000000</v>
      </c>
      <c r="M174" s="5">
        <v>523954000000</v>
      </c>
      <c r="N174" s="5">
        <v>1172506000000</v>
      </c>
      <c r="O174" s="5">
        <v>1184080000000</v>
      </c>
      <c r="P174" s="5">
        <v>1582817000000</v>
      </c>
      <c r="Q174" s="5">
        <v>1712844000000</v>
      </c>
      <c r="R174" s="5">
        <v>946658000000</v>
      </c>
      <c r="S174" s="5">
        <v>785895000000</v>
      </c>
      <c r="T174" s="5">
        <v>797796000000</v>
      </c>
      <c r="U174" s="5">
        <v>1039059000000</v>
      </c>
      <c r="V174" s="5">
        <v>956104000000</v>
      </c>
      <c r="W174" s="5">
        <v>1035327000000</v>
      </c>
      <c r="X174" s="5">
        <v>360159000000</v>
      </c>
      <c r="Y174" s="5">
        <v>822000000</v>
      </c>
      <c r="Z174" s="5">
        <v>706000000</v>
      </c>
    </row>
    <row r="175" spans="3:26" ht="15.5" x14ac:dyDescent="0.35">
      <c r="C175" t="s">
        <v>1408</v>
      </c>
      <c r="U175" s="5">
        <v>-25579000000</v>
      </c>
      <c r="V175" s="5">
        <v>-39187000000</v>
      </c>
      <c r="W175" s="5">
        <v>-37130000000</v>
      </c>
      <c r="X175" s="5">
        <v>-36087000000</v>
      </c>
    </row>
    <row r="176" spans="3:26" ht="15.5" x14ac:dyDescent="0.35">
      <c r="C176" t="s">
        <v>195</v>
      </c>
      <c r="D176" s="5">
        <v>-2268441000000</v>
      </c>
      <c r="E176" s="5">
        <v>2508517000000</v>
      </c>
      <c r="F176" s="5">
        <v>327173000000</v>
      </c>
      <c r="G176" s="5">
        <v>-68912000000</v>
      </c>
      <c r="I176" s="5">
        <v>448275000000</v>
      </c>
      <c r="J176" s="5">
        <v>398782000000</v>
      </c>
      <c r="K176" s="5">
        <v>457628000000</v>
      </c>
      <c r="L176" s="5">
        <v>354281000000</v>
      </c>
      <c r="M176" s="5">
        <v>661391000000</v>
      </c>
      <c r="N176" s="5">
        <v>523954000000</v>
      </c>
      <c r="O176" s="5">
        <v>1172506000000</v>
      </c>
      <c r="P176" s="5">
        <v>1184080000000</v>
      </c>
      <c r="Q176" s="5">
        <v>1582817000000</v>
      </c>
      <c r="R176" s="5">
        <v>1712844000000</v>
      </c>
      <c r="S176" s="5">
        <v>946658000000</v>
      </c>
      <c r="T176" s="5">
        <v>785895000000</v>
      </c>
      <c r="U176" s="5">
        <v>772217000000</v>
      </c>
      <c r="V176" s="5">
        <v>999872000000</v>
      </c>
      <c r="W176" s="5">
        <v>918974000000</v>
      </c>
      <c r="X176" s="5">
        <v>956105000000</v>
      </c>
      <c r="Y176" s="5">
        <v>484819000000</v>
      </c>
      <c r="Z176" s="5">
        <v>822000000</v>
      </c>
    </row>
    <row r="178" spans="2:26" ht="15.5" x14ac:dyDescent="0.35">
      <c r="B178" t="s">
        <v>196</v>
      </c>
      <c r="C178" t="s">
        <v>12</v>
      </c>
      <c r="D178" s="5">
        <v>2260000000</v>
      </c>
      <c r="E178" s="5">
        <v>2260000000</v>
      </c>
      <c r="F178" s="5">
        <v>2260000000</v>
      </c>
      <c r="G178" s="5">
        <v>2260000000</v>
      </c>
      <c r="I178" s="5">
        <v>2260000000</v>
      </c>
      <c r="J178" s="5">
        <v>2260000000</v>
      </c>
      <c r="K178" s="5">
        <v>2260000000</v>
      </c>
      <c r="L178" s="5">
        <v>2360000000</v>
      </c>
      <c r="M178" s="5">
        <v>2630000000</v>
      </c>
      <c r="N178" s="5">
        <v>2630000000</v>
      </c>
      <c r="O178" s="5">
        <v>2800000000</v>
      </c>
      <c r="P178" s="5">
        <v>2920000000</v>
      </c>
      <c r="Q178" s="5">
        <v>2920000000</v>
      </c>
      <c r="R178" s="5">
        <v>2920000000</v>
      </c>
      <c r="S178" s="5">
        <v>2920000000</v>
      </c>
      <c r="T178" s="5">
        <v>2920000000</v>
      </c>
      <c r="U178" s="5">
        <v>2920000000</v>
      </c>
      <c r="V178" s="5">
        <v>2920000000</v>
      </c>
      <c r="W178" s="5">
        <v>2920000000</v>
      </c>
      <c r="X178" s="5">
        <v>2920000000</v>
      </c>
      <c r="Y178" s="5">
        <v>270000000</v>
      </c>
      <c r="Z178" s="5">
        <v>1330000000</v>
      </c>
    </row>
    <row r="179" spans="2:26" ht="15.5" x14ac:dyDescent="0.35">
      <c r="C179" t="s">
        <v>197</v>
      </c>
      <c r="D179" s="6">
        <v>-18.03</v>
      </c>
      <c r="E179" s="6">
        <v>306.47000000000003</v>
      </c>
      <c r="F179" s="6">
        <v>55.01</v>
      </c>
      <c r="G179" s="6">
        <v>-1.28</v>
      </c>
    </row>
    <row r="180" spans="2:26" ht="15.5" x14ac:dyDescent="0.35">
      <c r="C180" t="s">
        <v>198</v>
      </c>
      <c r="D180" s="6">
        <v>-82.09</v>
      </c>
      <c r="E180" s="6">
        <v>5.97</v>
      </c>
      <c r="F180" s="6">
        <v>30.9</v>
      </c>
      <c r="G180" s="6">
        <v>-1261.72</v>
      </c>
    </row>
    <row r="181" spans="2:26" ht="15.5" x14ac:dyDescent="0.35">
      <c r="C181" t="s">
        <v>73</v>
      </c>
      <c r="D181" s="6">
        <v>3.3</v>
      </c>
      <c r="E181" s="6">
        <v>1.66</v>
      </c>
      <c r="F181" s="6">
        <v>2.83</v>
      </c>
      <c r="G181" s="6">
        <v>3.56</v>
      </c>
    </row>
    <row r="182" spans="2:26" ht="15.5" x14ac:dyDescent="0.35">
      <c r="C182" t="s">
        <v>199</v>
      </c>
      <c r="D182" s="5">
        <v>177480000000</v>
      </c>
      <c r="E182" s="5">
        <v>1085000000000</v>
      </c>
      <c r="F182" s="5">
        <v>390940000000</v>
      </c>
      <c r="G182" s="5">
        <v>233240000000</v>
      </c>
    </row>
    <row r="183" spans="2:26" ht="15.5" x14ac:dyDescent="0.35">
      <c r="C183" t="s">
        <v>200</v>
      </c>
      <c r="D183" s="6">
        <v>-9.300000000000001E-3</v>
      </c>
      <c r="E183" s="6">
        <v>0.1014</v>
      </c>
      <c r="F183" s="6">
        <v>2.4199999999999999E-2</v>
      </c>
      <c r="G183" s="6">
        <v>-5.9999999999999995E-4</v>
      </c>
    </row>
    <row r="184" spans="2:26" ht="15.5" x14ac:dyDescent="0.35">
      <c r="C184" t="s">
        <v>201</v>
      </c>
      <c r="D184" s="6">
        <v>-0.13550000000000001</v>
      </c>
      <c r="E184" s="6">
        <v>0.68610000000000004</v>
      </c>
      <c r="F184" s="6">
        <v>0.45520000000000005</v>
      </c>
      <c r="G184" s="6">
        <v>-1.5900000000000001E-2</v>
      </c>
    </row>
    <row r="185" spans="2:26" ht="15.5" x14ac:dyDescent="0.35">
      <c r="C185" t="s">
        <v>202</v>
      </c>
      <c r="D185" s="6">
        <v>-1E-4</v>
      </c>
      <c r="E185" s="6">
        <v>0.30760000000000004</v>
      </c>
      <c r="F185" s="6">
        <v>8.4199999999999997E-2</v>
      </c>
      <c r="G185" s="6">
        <v>2.2099999999999998E-2</v>
      </c>
    </row>
    <row r="186" spans="2:26" ht="15.5" x14ac:dyDescent="0.35">
      <c r="C186" t="s">
        <v>203</v>
      </c>
      <c r="D186" s="6">
        <v>-0.01</v>
      </c>
      <c r="E186" s="6">
        <v>17.12</v>
      </c>
      <c r="F186" s="6">
        <v>3.55</v>
      </c>
      <c r="G186" s="6">
        <v>0.93</v>
      </c>
    </row>
    <row r="187" spans="2:26" ht="15.5" x14ac:dyDescent="0.35">
      <c r="C187" t="s">
        <v>204</v>
      </c>
      <c r="D187" s="5">
        <v>300000000000</v>
      </c>
      <c r="E187" s="5">
        <v>1009000000000</v>
      </c>
      <c r="F187" s="5">
        <v>273000000000</v>
      </c>
      <c r="G187" s="5">
        <v>182000000000</v>
      </c>
    </row>
    <row r="188" spans="2:26" ht="15.5" x14ac:dyDescent="0.35">
      <c r="C188" t="s">
        <v>205</v>
      </c>
      <c r="D188" s="6">
        <v>11.12</v>
      </c>
      <c r="E188" s="6">
        <v>4.0999999999999996</v>
      </c>
      <c r="F188" s="6">
        <v>14.07</v>
      </c>
      <c r="G188" s="6">
        <v>20.07</v>
      </c>
    </row>
    <row r="189" spans="2:26" ht="15.5" x14ac:dyDescent="0.35">
      <c r="C189" t="s">
        <v>206</v>
      </c>
      <c r="D189" s="6">
        <v>133.06</v>
      </c>
      <c r="E189" s="6">
        <v>446.66</v>
      </c>
      <c r="F189" s="6">
        <v>120.85</v>
      </c>
      <c r="G189" s="6">
        <v>80.459999999999994</v>
      </c>
    </row>
    <row r="190" spans="2:26" ht="15.5" x14ac:dyDescent="0.35">
      <c r="C190" t="s">
        <v>207</v>
      </c>
      <c r="D190" s="6">
        <v>11.12</v>
      </c>
      <c r="E190" s="6">
        <v>4.0999999999999996</v>
      </c>
      <c r="F190" s="6">
        <v>14.07</v>
      </c>
      <c r="G190" s="6">
        <v>20.07</v>
      </c>
    </row>
    <row r="191" spans="2:26" ht="15.5" x14ac:dyDescent="0.35">
      <c r="C191" t="s">
        <v>208</v>
      </c>
      <c r="D191" s="6">
        <v>133.06</v>
      </c>
      <c r="E191" s="6">
        <v>446.66</v>
      </c>
      <c r="F191" s="6">
        <v>120.85</v>
      </c>
      <c r="G191" s="6">
        <v>80.459999999999994</v>
      </c>
    </row>
    <row r="192" spans="2:26" ht="15.5" x14ac:dyDescent="0.35">
      <c r="C192" t="s">
        <v>209</v>
      </c>
      <c r="D192" s="5">
        <v>662000000000</v>
      </c>
      <c r="E192" s="5">
        <v>550000000000</v>
      </c>
      <c r="F192" s="5">
        <v>551000000000</v>
      </c>
      <c r="G192" s="5">
        <v>828000000000</v>
      </c>
    </row>
    <row r="193" spans="3:26" ht="15.5" x14ac:dyDescent="0.35">
      <c r="C193" t="s">
        <v>210</v>
      </c>
      <c r="D193" s="5">
        <v>1829000000000</v>
      </c>
      <c r="E193" s="5">
        <v>1882000000000</v>
      </c>
      <c r="F193" s="5">
        <v>2018000000000</v>
      </c>
      <c r="G193" s="5">
        <v>1861000000000</v>
      </c>
    </row>
    <row r="194" spans="3:26" ht="15.5" x14ac:dyDescent="0.35">
      <c r="C194" t="s">
        <v>211</v>
      </c>
      <c r="D194" s="5">
        <v>300000000000</v>
      </c>
      <c r="E194" s="5">
        <v>1009000000000</v>
      </c>
      <c r="F194" s="5">
        <v>273000000000</v>
      </c>
      <c r="G194" s="5">
        <v>182000000000</v>
      </c>
    </row>
    <row r="195" spans="3:26" ht="15.5" x14ac:dyDescent="0.35">
      <c r="C195" t="s">
        <v>24</v>
      </c>
      <c r="D195" s="5">
        <v>2490000000000</v>
      </c>
      <c r="E195" s="5">
        <v>2433000000000</v>
      </c>
      <c r="F195" s="5">
        <v>2570000000000</v>
      </c>
      <c r="G195" s="5">
        <v>2689000000000</v>
      </c>
    </row>
    <row r="196" spans="3:26" ht="15.5" x14ac:dyDescent="0.35">
      <c r="C196" t="s">
        <v>21</v>
      </c>
      <c r="D196" s="5">
        <v>2250000000000</v>
      </c>
      <c r="E196" s="5">
        <v>-76000000000</v>
      </c>
      <c r="F196" s="5">
        <v>2122000000000</v>
      </c>
      <c r="G196" s="5">
        <v>2568000000000</v>
      </c>
    </row>
    <row r="197" spans="3:26" ht="15.5" x14ac:dyDescent="0.35">
      <c r="C197" t="s">
        <v>212</v>
      </c>
      <c r="D197" s="5">
        <v>-746000000000</v>
      </c>
      <c r="E197" s="5">
        <v>-149000000000</v>
      </c>
      <c r="F197" s="5">
        <v>-876000000000</v>
      </c>
      <c r="G197" s="5">
        <v>-1017000000000</v>
      </c>
    </row>
    <row r="198" spans="3:26" ht="15.5" x14ac:dyDescent="0.35">
      <c r="C198" t="s">
        <v>213</v>
      </c>
      <c r="D198" s="5">
        <v>-1604000000000</v>
      </c>
      <c r="E198" s="5">
        <v>2271000000000</v>
      </c>
      <c r="F198" s="5">
        <v>847000000000</v>
      </c>
      <c r="G198" s="5">
        <v>133000000000</v>
      </c>
    </row>
    <row r="199" spans="3:26" ht="15.5" x14ac:dyDescent="0.35">
      <c r="C199" t="s">
        <v>214</v>
      </c>
      <c r="D199" s="5">
        <v>-26000000000</v>
      </c>
      <c r="E199" s="5">
        <v>-28000000000</v>
      </c>
      <c r="F199" s="5">
        <v>-36000000000</v>
      </c>
      <c r="G199" s="5">
        <v>-41000000000</v>
      </c>
    </row>
    <row r="200" spans="3:26" ht="15.5" x14ac:dyDescent="0.35">
      <c r="C200" t="s">
        <v>13</v>
      </c>
      <c r="D200" s="5">
        <v>-1629000000000</v>
      </c>
      <c r="E200" s="5">
        <v>2243000000000</v>
      </c>
      <c r="F200" s="5">
        <v>811000000000</v>
      </c>
      <c r="G200" s="5">
        <v>92000000000</v>
      </c>
    </row>
    <row r="201" spans="3:26" ht="15.5" x14ac:dyDescent="0.35">
      <c r="C201" t="s">
        <v>16</v>
      </c>
      <c r="D201" s="6">
        <v>-721.54</v>
      </c>
      <c r="E201" s="6">
        <v>993.01</v>
      </c>
      <c r="F201" s="6">
        <v>359.06</v>
      </c>
      <c r="G201" s="6">
        <v>40.57</v>
      </c>
    </row>
    <row r="202" spans="3:26" ht="15.5" x14ac:dyDescent="0.35">
      <c r="C202" t="s">
        <v>58</v>
      </c>
      <c r="I202" s="6">
        <v>321.20999999999998</v>
      </c>
      <c r="J202" s="6">
        <v>366.33</v>
      </c>
      <c r="K202" s="6">
        <v>298.79000000000002</v>
      </c>
      <c r="L202" s="6">
        <v>585.01</v>
      </c>
      <c r="M202" s="6">
        <v>347.6</v>
      </c>
      <c r="N202" s="6">
        <v>-332.49</v>
      </c>
      <c r="O202" s="6">
        <v>487.32</v>
      </c>
      <c r="P202" s="6">
        <v>376.07</v>
      </c>
      <c r="Q202" s="6">
        <v>653.57000000000005</v>
      </c>
      <c r="R202" s="6">
        <v>692.17</v>
      </c>
      <c r="S202" s="6">
        <v>610.30999999999995</v>
      </c>
      <c r="T202" s="6">
        <v>486.35</v>
      </c>
      <c r="U202" s="6">
        <v>394.17</v>
      </c>
      <c r="V202" s="6">
        <v>264.19</v>
      </c>
      <c r="W202" s="6">
        <v>159.58000000000001</v>
      </c>
      <c r="X202" s="6">
        <v>286.29000000000002</v>
      </c>
      <c r="Y202" s="6">
        <v>-69.040000000000006</v>
      </c>
      <c r="Z202" s="6">
        <v>-2.79</v>
      </c>
    </row>
    <row r="203" spans="3:26" ht="15.5" x14ac:dyDescent="0.35">
      <c r="C203" t="s">
        <v>72</v>
      </c>
      <c r="I203" s="6">
        <v>5.29</v>
      </c>
      <c r="J203" s="6">
        <v>3.84</v>
      </c>
      <c r="K203" s="6">
        <v>6.69</v>
      </c>
      <c r="L203" s="6">
        <v>8.1199999999999992</v>
      </c>
      <c r="M203" s="6">
        <v>11.94</v>
      </c>
      <c r="N203" s="6">
        <v>-3.83</v>
      </c>
      <c r="O203" s="6">
        <v>8.64</v>
      </c>
      <c r="P203" s="6">
        <v>14.89</v>
      </c>
      <c r="Q203" s="6">
        <v>15.3</v>
      </c>
      <c r="R203" s="6">
        <v>21.85</v>
      </c>
      <c r="S203" s="6">
        <v>28.84</v>
      </c>
      <c r="T203" s="6">
        <v>30.84</v>
      </c>
      <c r="U203" s="6">
        <v>27.91</v>
      </c>
      <c r="V203" s="6">
        <v>10.220000000000001</v>
      </c>
      <c r="W203" s="6">
        <v>15.04</v>
      </c>
      <c r="X203" s="6">
        <v>8.91</v>
      </c>
      <c r="Y203" s="6">
        <v>-10.14</v>
      </c>
      <c r="Z203" s="6">
        <v>-16.850000000000001</v>
      </c>
    </row>
    <row r="204" spans="3:26" ht="15.5" x14ac:dyDescent="0.35">
      <c r="C204" t="s">
        <v>75</v>
      </c>
      <c r="I204" s="6">
        <v>0.66</v>
      </c>
      <c r="J204" s="6">
        <v>0.5</v>
      </c>
      <c r="K204" s="6">
        <v>0.69</v>
      </c>
      <c r="L204" s="6">
        <v>1.74</v>
      </c>
      <c r="M204" s="6">
        <v>1.95</v>
      </c>
      <c r="N204" s="6">
        <v>0.69</v>
      </c>
      <c r="O204" s="6">
        <v>1.1499999999999999</v>
      </c>
      <c r="P204" s="6">
        <v>1.59</v>
      </c>
      <c r="Q204" s="6">
        <v>2.91</v>
      </c>
      <c r="R204" s="6">
        <v>4.46</v>
      </c>
      <c r="S204" s="6">
        <v>5.7</v>
      </c>
      <c r="T204" s="6">
        <v>5.52</v>
      </c>
      <c r="U204" s="6">
        <v>4.75</v>
      </c>
      <c r="V204" s="6">
        <v>1.4</v>
      </c>
      <c r="W204" s="6">
        <v>1.49</v>
      </c>
      <c r="X204" s="6">
        <v>1.82</v>
      </c>
      <c r="Y204" s="6">
        <v>0.3</v>
      </c>
      <c r="Z204" s="6">
        <v>5.47</v>
      </c>
    </row>
    <row r="205" spans="3:26" ht="15.5" x14ac:dyDescent="0.35">
      <c r="C205" t="s">
        <v>215</v>
      </c>
      <c r="I205" s="5">
        <v>1851810000000</v>
      </c>
      <c r="J205" s="5">
        <v>2038570000000</v>
      </c>
      <c r="K205" s="5">
        <v>1996450000000</v>
      </c>
      <c r="L205" s="5">
        <v>2624470000000</v>
      </c>
      <c r="M205" s="5">
        <v>2035400000000</v>
      </c>
      <c r="N205" s="5">
        <v>90150000000</v>
      </c>
      <c r="O205" s="6">
        <v>2134360000000.0002</v>
      </c>
      <c r="P205" s="5">
        <v>2664420000000</v>
      </c>
    </row>
    <row r="206" spans="3:26" ht="15.5" x14ac:dyDescent="0.35">
      <c r="C206" t="s">
        <v>216</v>
      </c>
      <c r="I206" s="6">
        <v>0.14119999999999999</v>
      </c>
      <c r="J206" s="6">
        <v>0.161</v>
      </c>
      <c r="K206" s="6">
        <v>0.1148</v>
      </c>
      <c r="L206" s="6">
        <v>0.24059999999999998</v>
      </c>
      <c r="M206" s="6">
        <v>0.156</v>
      </c>
      <c r="N206" s="6">
        <v>-0.13819999999999999</v>
      </c>
      <c r="O206" s="6">
        <v>0.2828</v>
      </c>
      <c r="P206" s="6">
        <v>0.21789999999999998</v>
      </c>
      <c r="Q206" s="6">
        <v>0.35139999999999999</v>
      </c>
      <c r="R206" s="6">
        <v>0.41570000000000001</v>
      </c>
      <c r="S206" s="6">
        <v>0.45789999999999997</v>
      </c>
      <c r="T206" s="6">
        <v>0.41639999999999999</v>
      </c>
      <c r="U206" s="6">
        <v>0.39159999999999995</v>
      </c>
      <c r="V206" s="6">
        <v>0.2631</v>
      </c>
      <c r="W206" s="6">
        <v>0.19219999999999998</v>
      </c>
      <c r="X206" s="6">
        <v>0.15429999999999999</v>
      </c>
      <c r="Y206" s="6">
        <v>-1.2E-2</v>
      </c>
      <c r="Z206" s="6">
        <v>-6.2300000000000001E-2</v>
      </c>
    </row>
    <row r="207" spans="3:26" ht="15.5" x14ac:dyDescent="0.35">
      <c r="C207" t="s">
        <v>217</v>
      </c>
      <c r="I207" s="6">
        <v>2.6579999999999999</v>
      </c>
      <c r="J207" s="6">
        <v>2.5405000000000002</v>
      </c>
      <c r="K207" s="6">
        <v>21.971500000000002</v>
      </c>
      <c r="L207" s="6">
        <v>2.3841999999999999</v>
      </c>
      <c r="M207" s="6">
        <v>0.90739999999999998</v>
      </c>
      <c r="N207" s="6">
        <v>-1.5025999999999999</v>
      </c>
      <c r="O207" s="6">
        <v>0.78260000000000007</v>
      </c>
      <c r="P207" s="6">
        <v>0.60429999999999995</v>
      </c>
      <c r="Q207" s="6">
        <v>0.81920000000000004</v>
      </c>
      <c r="R207" s="6">
        <v>1.0886</v>
      </c>
      <c r="S207" s="6">
        <v>1.6099000000000001</v>
      </c>
      <c r="T207" s="6">
        <v>7.9910000000000005</v>
      </c>
      <c r="U207" s="6">
        <v>-1.472</v>
      </c>
      <c r="V207" s="6">
        <v>-0.39909999999999995</v>
      </c>
      <c r="W207" s="6">
        <v>-0.17230000000000001</v>
      </c>
      <c r="X207" s="6">
        <v>0.77760000000000007</v>
      </c>
      <c r="Y207" s="6">
        <v>-7.6700000000000004E-2</v>
      </c>
      <c r="Z207" s="6">
        <v>-8.48E-2</v>
      </c>
    </row>
    <row r="208" spans="3:26" ht="15.5" x14ac:dyDescent="0.35">
      <c r="C208" t="s">
        <v>218</v>
      </c>
      <c r="I208" s="6">
        <v>0.40409999999999996</v>
      </c>
      <c r="J208" s="6">
        <v>0.434</v>
      </c>
      <c r="K208" s="6">
        <v>0.37200000000000005</v>
      </c>
      <c r="L208" s="6">
        <v>0.5151</v>
      </c>
      <c r="M208" s="6">
        <v>0.30990000000000001</v>
      </c>
      <c r="N208" s="6">
        <v>-0.3054</v>
      </c>
      <c r="O208" s="6">
        <v>0.79110000000000003</v>
      </c>
      <c r="P208" s="6">
        <v>0.91400000000000003</v>
      </c>
      <c r="Q208" s="6">
        <v>0.93440000000000001</v>
      </c>
      <c r="R208" s="6">
        <v>1.3619999999999999</v>
      </c>
      <c r="S208" s="6">
        <v>1.9979</v>
      </c>
      <c r="T208" s="6">
        <v>2.1522000000000001</v>
      </c>
      <c r="U208" s="6">
        <v>2.0095000000000001</v>
      </c>
      <c r="V208" s="6">
        <v>2.1501000000000001</v>
      </c>
      <c r="W208" s="6">
        <v>0.53239999999999998</v>
      </c>
      <c r="X208" s="6">
        <v>0.50869999999999993</v>
      </c>
      <c r="Y208" s="6">
        <v>-0.1027</v>
      </c>
      <c r="Z208" s="6">
        <v>0.2228</v>
      </c>
    </row>
    <row r="209" spans="2:26" ht="15.5" x14ac:dyDescent="0.35">
      <c r="C209" t="s">
        <v>219</v>
      </c>
      <c r="I209" s="6">
        <v>4.58</v>
      </c>
      <c r="J209" s="6">
        <v>4.7300000000000004</v>
      </c>
      <c r="K209" s="6">
        <v>3.35</v>
      </c>
      <c r="L209" s="6">
        <v>8.4600000000000009</v>
      </c>
      <c r="M209" s="6">
        <v>30.57</v>
      </c>
      <c r="N209" s="6">
        <v>-10.65</v>
      </c>
      <c r="O209" s="6">
        <v>31.47</v>
      </c>
      <c r="P209" s="6">
        <v>74.94</v>
      </c>
      <c r="Q209" s="6">
        <v>130.06</v>
      </c>
      <c r="R209" s="6">
        <v>79.73</v>
      </c>
      <c r="S209" s="6">
        <v>18.899999999999999</v>
      </c>
      <c r="T209" s="6">
        <v>8.14</v>
      </c>
      <c r="U209" s="6">
        <v>5.87</v>
      </c>
      <c r="V209" s="6">
        <v>3.51</v>
      </c>
      <c r="W209" s="6">
        <v>2.31</v>
      </c>
      <c r="X209" s="6">
        <v>3.47</v>
      </c>
      <c r="Y209" s="6">
        <v>-34.04</v>
      </c>
      <c r="Z209" s="6">
        <v>3.16</v>
      </c>
    </row>
    <row r="210" spans="2:26" ht="15.5" x14ac:dyDescent="0.35">
      <c r="C210" t="s">
        <v>69</v>
      </c>
      <c r="I210" s="6">
        <v>14.07</v>
      </c>
      <c r="J210" s="6">
        <v>9.74</v>
      </c>
      <c r="K210" s="6">
        <v>147.06</v>
      </c>
      <c r="L210" s="6">
        <v>19.36</v>
      </c>
      <c r="M210" s="6">
        <v>10.83</v>
      </c>
      <c r="N210" s="6">
        <v>5.76</v>
      </c>
      <c r="O210" s="6">
        <v>6.76</v>
      </c>
      <c r="P210" s="5">
        <v>9</v>
      </c>
      <c r="Q210" s="6">
        <v>12.53</v>
      </c>
      <c r="R210" s="6">
        <v>23.79</v>
      </c>
      <c r="S210" s="6">
        <v>46.43</v>
      </c>
      <c r="T210" s="6">
        <v>246.47</v>
      </c>
      <c r="U210" s="6">
        <v>-41.08</v>
      </c>
      <c r="V210" s="6">
        <v>-4.08</v>
      </c>
      <c r="W210" s="6">
        <v>-2.59</v>
      </c>
      <c r="X210" s="6">
        <v>6.93</v>
      </c>
      <c r="Y210" s="6">
        <v>0.78</v>
      </c>
      <c r="Z210" s="6">
        <v>1.43</v>
      </c>
    </row>
    <row r="211" spans="2:26" ht="15.5" x14ac:dyDescent="0.35">
      <c r="C211" t="s">
        <v>66</v>
      </c>
      <c r="I211" s="6">
        <v>120.85</v>
      </c>
      <c r="J211" s="6">
        <v>144.19999999999999</v>
      </c>
      <c r="K211" s="6">
        <v>13.6</v>
      </c>
      <c r="L211" s="6">
        <v>245.37</v>
      </c>
      <c r="M211" s="6">
        <v>383.06</v>
      </c>
      <c r="N211" s="6">
        <v>221.28</v>
      </c>
      <c r="O211" s="6">
        <v>622.71</v>
      </c>
      <c r="P211" s="6">
        <v>622.29999999999995</v>
      </c>
      <c r="Q211" s="6">
        <v>797.82</v>
      </c>
      <c r="R211" s="6">
        <v>635.80999999999995</v>
      </c>
      <c r="S211" s="6">
        <v>379.09</v>
      </c>
      <c r="T211" s="6">
        <v>60.86</v>
      </c>
      <c r="U211" s="6">
        <v>-267.77999999999997</v>
      </c>
      <c r="V211" s="6">
        <v>-661.96</v>
      </c>
      <c r="W211" s="6">
        <v>-926.14</v>
      </c>
      <c r="X211" s="6">
        <v>368.16</v>
      </c>
      <c r="Y211" s="6">
        <v>900.52</v>
      </c>
      <c r="Z211" s="6">
        <v>32.869999999999997</v>
      </c>
    </row>
    <row r="212" spans="2:26" ht="15.5" x14ac:dyDescent="0.35">
      <c r="C212" t="s">
        <v>220</v>
      </c>
      <c r="I212" s="6">
        <v>14.07</v>
      </c>
      <c r="J212" s="6">
        <v>9.74</v>
      </c>
      <c r="K212" s="6">
        <v>147.06</v>
      </c>
      <c r="L212" s="6">
        <v>19.36</v>
      </c>
      <c r="M212" s="6">
        <v>10.83</v>
      </c>
      <c r="N212" s="6">
        <v>5.76</v>
      </c>
      <c r="O212" s="6">
        <v>6.76</v>
      </c>
      <c r="P212" s="5">
        <v>9</v>
      </c>
      <c r="Q212" s="6">
        <v>12.53</v>
      </c>
      <c r="R212" s="6">
        <v>23.79</v>
      </c>
      <c r="S212" s="6">
        <v>46.43</v>
      </c>
      <c r="T212" s="6">
        <v>246.47</v>
      </c>
      <c r="U212" s="6">
        <v>-41.08</v>
      </c>
      <c r="V212" s="6">
        <v>-4.08</v>
      </c>
      <c r="W212" s="6">
        <v>-2.59</v>
      </c>
      <c r="X212" s="6">
        <v>6.93</v>
      </c>
      <c r="Y212" s="6">
        <v>0.78</v>
      </c>
      <c r="Z212" s="6">
        <v>1.43</v>
      </c>
    </row>
    <row r="213" spans="2:26" ht="15.5" x14ac:dyDescent="0.35">
      <c r="C213" t="s">
        <v>221</v>
      </c>
      <c r="I213" s="6">
        <v>120.85</v>
      </c>
      <c r="J213" s="6">
        <v>144.19999999999999</v>
      </c>
      <c r="K213" s="6">
        <v>13.6</v>
      </c>
      <c r="L213" s="6">
        <v>245.37</v>
      </c>
      <c r="M213" s="6">
        <v>383.06</v>
      </c>
      <c r="N213" s="6">
        <v>221.28</v>
      </c>
      <c r="O213" s="6">
        <v>622.71</v>
      </c>
      <c r="P213" s="6">
        <v>622.29999999999995</v>
      </c>
      <c r="Q213" s="6">
        <v>797.82</v>
      </c>
      <c r="R213" s="6">
        <v>635.80999999999995</v>
      </c>
      <c r="S213" s="6">
        <v>379.09</v>
      </c>
      <c r="T213" s="6">
        <v>60.86</v>
      </c>
      <c r="U213" s="6">
        <v>-267.77999999999997</v>
      </c>
      <c r="V213" s="6">
        <v>-661.96</v>
      </c>
      <c r="W213" s="6">
        <v>-926.14</v>
      </c>
      <c r="X213" s="6">
        <v>368.16</v>
      </c>
      <c r="Y213" s="6">
        <v>900.52</v>
      </c>
      <c r="Z213" s="6">
        <v>32.869999999999997</v>
      </c>
    </row>
    <row r="214" spans="2:26" ht="15.5" x14ac:dyDescent="0.35">
      <c r="C214" t="s">
        <v>222</v>
      </c>
      <c r="I214" s="5">
        <v>551000000000</v>
      </c>
      <c r="J214" s="5">
        <v>537000000000</v>
      </c>
      <c r="K214" s="5">
        <v>1072000000000</v>
      </c>
      <c r="L214" s="5">
        <v>462000000000</v>
      </c>
      <c r="M214" s="5">
        <v>436000000000</v>
      </c>
      <c r="N214" s="5">
        <v>1456000000000</v>
      </c>
      <c r="T214" s="5">
        <v>279000000000</v>
      </c>
      <c r="U214" s="5">
        <v>29000000000</v>
      </c>
      <c r="V214" s="5">
        <v>484000000000</v>
      </c>
      <c r="W214" s="5">
        <v>93000000000</v>
      </c>
      <c r="X214" s="5">
        <v>233000000000</v>
      </c>
      <c r="Z214" s="5">
        <v>5000000000</v>
      </c>
    </row>
    <row r="215" spans="2:26" ht="15.5" x14ac:dyDescent="0.35">
      <c r="C215" t="s">
        <v>223</v>
      </c>
      <c r="I215" s="5">
        <v>2018000000000</v>
      </c>
      <c r="J215" s="5">
        <v>2306000000000</v>
      </c>
      <c r="K215" s="5">
        <v>2528000000000</v>
      </c>
      <c r="L215" s="5">
        <v>2471000000000</v>
      </c>
      <c r="M215" s="5">
        <v>2365000000000</v>
      </c>
      <c r="N215" s="5">
        <v>2405000000000</v>
      </c>
      <c r="T215" s="5">
        <v>410000000000</v>
      </c>
      <c r="U215" s="5">
        <v>1567000000000</v>
      </c>
      <c r="V215" s="5">
        <v>2475000000000</v>
      </c>
      <c r="W215" s="5">
        <v>3152000000000</v>
      </c>
      <c r="X215" s="5">
        <v>2734000000000</v>
      </c>
      <c r="Z215" s="5">
        <v>8000000000</v>
      </c>
    </row>
    <row r="216" spans="2:26" ht="15.5" x14ac:dyDescent="0.35">
      <c r="C216" t="s">
        <v>26</v>
      </c>
      <c r="I216" s="5">
        <v>2570000000000</v>
      </c>
      <c r="J216" s="5">
        <v>2843000000000</v>
      </c>
      <c r="K216" s="5">
        <v>3601000000000</v>
      </c>
      <c r="L216" s="5">
        <v>2933000000000</v>
      </c>
      <c r="M216" s="5">
        <v>2800000000000</v>
      </c>
      <c r="N216" s="5">
        <v>3861000000000</v>
      </c>
      <c r="T216" s="5">
        <v>689000000000</v>
      </c>
      <c r="U216" s="5">
        <v>1596000000000</v>
      </c>
      <c r="V216" s="5">
        <v>2959000000000</v>
      </c>
      <c r="W216" s="5">
        <v>3246000000000</v>
      </c>
      <c r="X216" s="5">
        <v>2967000000000</v>
      </c>
      <c r="Z216" s="5">
        <v>13000000000</v>
      </c>
    </row>
    <row r="217" spans="2:26" ht="15.5" x14ac:dyDescent="0.35">
      <c r="C217" t="s">
        <v>23</v>
      </c>
      <c r="I217" s="5">
        <v>2122000000000</v>
      </c>
      <c r="J217" s="5">
        <v>2444000000000</v>
      </c>
      <c r="K217" s="5">
        <v>3093000000000</v>
      </c>
      <c r="L217" s="5">
        <v>2579000000000</v>
      </c>
      <c r="M217" s="5">
        <v>2139000000000</v>
      </c>
      <c r="N217" s="5">
        <v>3337000000000</v>
      </c>
      <c r="O217" s="5">
        <v>-1173000000000</v>
      </c>
      <c r="P217" s="5">
        <v>-1184000000000</v>
      </c>
      <c r="Q217" s="5">
        <v>-1583000000000</v>
      </c>
      <c r="R217" s="5">
        <v>-1713000000000</v>
      </c>
      <c r="S217" s="5">
        <v>-947000000000</v>
      </c>
      <c r="T217" s="5">
        <v>-97000000000</v>
      </c>
      <c r="U217" s="5">
        <v>823000000000</v>
      </c>
      <c r="V217" s="5">
        <v>1959000000000</v>
      </c>
      <c r="W217" s="5">
        <v>2327000000000</v>
      </c>
      <c r="X217" s="5">
        <v>2011000000000</v>
      </c>
      <c r="Y217" s="5">
        <v>-360000000000</v>
      </c>
      <c r="Z217" s="5">
        <v>12000000000</v>
      </c>
    </row>
    <row r="218" spans="2:26" ht="15.5" x14ac:dyDescent="0.35">
      <c r="C218" t="s">
        <v>224</v>
      </c>
      <c r="I218" s="5">
        <v>-876000000000</v>
      </c>
      <c r="J218" s="5">
        <v>-913000000000</v>
      </c>
      <c r="K218" s="5">
        <v>-1505000000000</v>
      </c>
      <c r="L218" s="5">
        <v>-910000000000</v>
      </c>
      <c r="M218" s="5">
        <v>-557000000000</v>
      </c>
      <c r="N218" s="5">
        <v>-1246000000000</v>
      </c>
      <c r="O218" s="5">
        <v>151000000000</v>
      </c>
      <c r="P218" s="5">
        <v>275000000000</v>
      </c>
      <c r="Q218" s="5">
        <v>363000000000</v>
      </c>
      <c r="R218" s="5">
        <v>386000000000</v>
      </c>
      <c r="S218" s="5">
        <v>-166000000000</v>
      </c>
      <c r="T218" s="5">
        <v>-401000000000</v>
      </c>
      <c r="U218" s="5">
        <v>-187000000000</v>
      </c>
      <c r="V218" s="5">
        <v>-426000000000</v>
      </c>
      <c r="W218" s="5">
        <v>-141000000000</v>
      </c>
      <c r="X218" s="5">
        <v>6000000000</v>
      </c>
      <c r="Y218" s="5">
        <v>-362000000000</v>
      </c>
      <c r="Z218" s="5">
        <v>-3000000000</v>
      </c>
    </row>
    <row r="219" spans="2:26" ht="15.5" x14ac:dyDescent="0.35">
      <c r="C219" t="s">
        <v>225</v>
      </c>
      <c r="I219" s="5">
        <v>1668000000000</v>
      </c>
      <c r="J219" s="5">
        <v>1810000000000</v>
      </c>
      <c r="K219" s="5">
        <v>2039000000000</v>
      </c>
      <c r="L219" s="5">
        <v>2331000000000</v>
      </c>
      <c r="M219" s="5">
        <v>2408000000000</v>
      </c>
      <c r="N219" s="5">
        <v>90000000000</v>
      </c>
      <c r="O219" s="5">
        <v>1909000000000</v>
      </c>
      <c r="P219" s="5">
        <v>1971000000000</v>
      </c>
      <c r="Q219" s="5">
        <v>2214000000000</v>
      </c>
      <c r="R219" s="5">
        <v>2531000000000</v>
      </c>
      <c r="S219" s="5">
        <v>2249000000000</v>
      </c>
      <c r="T219" s="5">
        <v>1874000000000</v>
      </c>
      <c r="U219" s="5">
        <v>1671000000000</v>
      </c>
      <c r="V219" s="5">
        <v>1600000000000</v>
      </c>
      <c r="W219" s="5">
        <v>1224000000000</v>
      </c>
      <c r="X219" s="5">
        <v>707000000000</v>
      </c>
      <c r="Y219" s="5">
        <v>482000000000</v>
      </c>
      <c r="Z219" s="5">
        <v>7000000000</v>
      </c>
    </row>
    <row r="220" spans="2:26" ht="15.5" x14ac:dyDescent="0.35">
      <c r="C220" t="s">
        <v>226</v>
      </c>
      <c r="I220" s="5">
        <v>-140000000000</v>
      </c>
      <c r="J220" s="5">
        <v>-142000000000</v>
      </c>
      <c r="K220" s="5">
        <v>-297000000000</v>
      </c>
      <c r="L220" s="5">
        <v>-279000000000</v>
      </c>
      <c r="M220" s="5">
        <v>-189000000000</v>
      </c>
      <c r="N220" s="5">
        <v>-111000000000</v>
      </c>
      <c r="O220" s="5">
        <v>-458000000000</v>
      </c>
      <c r="P220" s="5">
        <v>-690000000000</v>
      </c>
      <c r="Q220" s="5">
        <v>-325000000000</v>
      </c>
      <c r="R220" s="5">
        <v>-412000000000</v>
      </c>
      <c r="S220" s="5">
        <v>-379000000000</v>
      </c>
      <c r="T220" s="5">
        <v>-271000000000</v>
      </c>
      <c r="U220" s="5">
        <v>-239000000000</v>
      </c>
      <c r="V220" s="5">
        <v>-241000000000</v>
      </c>
      <c r="W220" s="5">
        <v>-236000000000</v>
      </c>
      <c r="X220" s="5">
        <v>-149000000000</v>
      </c>
      <c r="Y220" s="5">
        <v>-453000000000</v>
      </c>
      <c r="Z220" s="5">
        <v>0</v>
      </c>
    </row>
    <row r="221" spans="2:26" ht="15.5" x14ac:dyDescent="0.35">
      <c r="C221" t="s">
        <v>15</v>
      </c>
      <c r="I221" s="5">
        <v>1527000000000</v>
      </c>
      <c r="J221" s="5">
        <v>1668000000000</v>
      </c>
      <c r="K221" s="5">
        <v>1742000000000</v>
      </c>
      <c r="L221" s="5">
        <v>2052000000000</v>
      </c>
      <c r="M221" s="5">
        <v>2220000000000</v>
      </c>
      <c r="N221" s="5">
        <v>-21000000000</v>
      </c>
      <c r="O221" s="5">
        <v>1452000000000</v>
      </c>
      <c r="P221" s="5">
        <v>1281000000000</v>
      </c>
      <c r="Q221" s="5">
        <v>1889000000000</v>
      </c>
      <c r="R221" s="5">
        <v>2119000000000</v>
      </c>
      <c r="S221" s="5">
        <v>1870000000000</v>
      </c>
      <c r="T221" s="5">
        <v>1604000000000</v>
      </c>
      <c r="U221" s="5">
        <v>1432000000000</v>
      </c>
      <c r="V221" s="5">
        <v>1359000000000</v>
      </c>
      <c r="W221" s="5">
        <v>988000000000</v>
      </c>
      <c r="X221" s="5">
        <v>559000000000</v>
      </c>
      <c r="Y221" s="5">
        <v>29000000000</v>
      </c>
      <c r="Z221" s="5">
        <v>7000000000</v>
      </c>
    </row>
    <row r="222" spans="2:26" ht="15.5" x14ac:dyDescent="0.35">
      <c r="C222" t="s">
        <v>17</v>
      </c>
      <c r="I222" s="6">
        <v>676.28</v>
      </c>
      <c r="J222" s="6">
        <v>738.4</v>
      </c>
      <c r="K222" s="6">
        <v>770.61</v>
      </c>
      <c r="L222" s="6">
        <v>868.02</v>
      </c>
      <c r="M222" s="6">
        <v>845.2</v>
      </c>
      <c r="N222" s="6">
        <v>-8.07</v>
      </c>
      <c r="O222" s="6">
        <v>517.52</v>
      </c>
      <c r="P222" s="6">
        <v>439.14</v>
      </c>
      <c r="Q222" s="6">
        <v>647.35</v>
      </c>
      <c r="R222" s="6">
        <v>726.21</v>
      </c>
      <c r="S222" s="6">
        <v>641.04</v>
      </c>
      <c r="T222" s="6">
        <v>549.6</v>
      </c>
      <c r="U222" s="6">
        <v>490.65</v>
      </c>
      <c r="V222" s="6">
        <v>465.63</v>
      </c>
      <c r="W222" s="6">
        <v>338.6</v>
      </c>
      <c r="X222" s="6">
        <v>191.42</v>
      </c>
      <c r="Y222" s="6">
        <v>108.11</v>
      </c>
      <c r="Z222" s="6">
        <v>5.14</v>
      </c>
    </row>
    <row r="224" spans="2:26" ht="15.5" x14ac:dyDescent="0.35">
      <c r="B224" t="s">
        <v>227</v>
      </c>
      <c r="C224" t="s">
        <v>228</v>
      </c>
      <c r="D224" s="5">
        <v>-41000000000</v>
      </c>
      <c r="E224" s="5">
        <v>692000000000</v>
      </c>
      <c r="F224" s="5">
        <v>124000000000</v>
      </c>
      <c r="G224" s="5">
        <v>-3000000000</v>
      </c>
      <c r="H224" s="5">
        <v>1303000000000</v>
      </c>
      <c r="I224" s="5">
        <v>725000000000</v>
      </c>
      <c r="J224" s="5">
        <v>828000000000</v>
      </c>
      <c r="K224" s="5">
        <v>675000000000</v>
      </c>
      <c r="L224" s="5">
        <v>1383000000000</v>
      </c>
      <c r="M224" s="5">
        <v>913000000000</v>
      </c>
      <c r="N224" s="5">
        <v>-873000000000</v>
      </c>
      <c r="O224" s="5">
        <v>1367000000000</v>
      </c>
      <c r="P224" s="5">
        <v>1097000000000</v>
      </c>
      <c r="Q224" s="5">
        <v>1907000000000</v>
      </c>
    </row>
    <row r="225" spans="3:17" ht="15.5" x14ac:dyDescent="0.35">
      <c r="C225" t="s">
        <v>229</v>
      </c>
      <c r="H225" s="5">
        <v>250</v>
      </c>
      <c r="I225" s="5">
        <v>250</v>
      </c>
      <c r="J225" s="5">
        <v>300</v>
      </c>
      <c r="K225" s="5">
        <v>200</v>
      </c>
      <c r="L225" s="5">
        <v>525</v>
      </c>
      <c r="M225" s="5">
        <v>350</v>
      </c>
      <c r="P225" s="5">
        <v>333</v>
      </c>
      <c r="Q225" s="6">
        <v>457.5</v>
      </c>
    </row>
    <row r="226" spans="3:17" ht="15.5" x14ac:dyDescent="0.35">
      <c r="C226" t="s">
        <v>77</v>
      </c>
      <c r="H226" s="6">
        <v>0.4274</v>
      </c>
      <c r="I226" s="6">
        <v>0.76760000000000006</v>
      </c>
      <c r="J226" s="6">
        <v>0.81859999999999999</v>
      </c>
      <c r="K226" s="6">
        <v>0.66909999999999992</v>
      </c>
      <c r="L226" s="6">
        <v>0.85750000000000004</v>
      </c>
      <c r="M226" s="6">
        <v>0.86620000000000008</v>
      </c>
      <c r="P226" s="6">
        <v>0.68559999999999999</v>
      </c>
      <c r="Q226" s="6">
        <v>0.54200000000000004</v>
      </c>
    </row>
    <row r="227" spans="3:17" ht="15.5" x14ac:dyDescent="0.35">
      <c r="C227" t="s">
        <v>230</v>
      </c>
      <c r="H227" s="6">
        <v>0.15770000000000001</v>
      </c>
      <c r="I227" s="6">
        <v>0.12890000000000001</v>
      </c>
      <c r="J227" s="6">
        <v>0.1515</v>
      </c>
      <c r="K227" s="6">
        <v>0.11199999999999999</v>
      </c>
      <c r="L227" s="6">
        <v>0.10400000000000001</v>
      </c>
      <c r="M227" s="6">
        <v>5.8299999999999998E-2</v>
      </c>
      <c r="P227" s="6">
        <v>8.2400000000000001E-2</v>
      </c>
      <c r="Q227" s="6">
        <v>4.87E-2</v>
      </c>
    </row>
    <row r="228" spans="3:17" ht="15.5" x14ac:dyDescent="0.35">
      <c r="C228" t="s">
        <v>57</v>
      </c>
      <c r="D228" s="6">
        <v>-18.28</v>
      </c>
      <c r="E228" s="6">
        <v>310.73</v>
      </c>
      <c r="F228" s="6">
        <v>55.78</v>
      </c>
      <c r="G228" s="6">
        <v>-1.3</v>
      </c>
      <c r="H228" s="6">
        <v>584.9</v>
      </c>
      <c r="I228" s="6">
        <v>325.68</v>
      </c>
      <c r="J228" s="6">
        <v>371.6</v>
      </c>
      <c r="K228" s="6">
        <v>303.22000000000003</v>
      </c>
      <c r="L228" s="6">
        <v>621.04</v>
      </c>
      <c r="M228" s="6">
        <v>409.85</v>
      </c>
      <c r="N228" s="6">
        <v>-392.04</v>
      </c>
      <c r="O228" s="6">
        <v>613.70000000000005</v>
      </c>
      <c r="P228" s="6">
        <v>492.68</v>
      </c>
      <c r="Q228" s="6">
        <v>856.24</v>
      </c>
    </row>
    <row r="229" spans="3:17" ht="15.5" x14ac:dyDescent="0.35">
      <c r="C229" t="s">
        <v>79</v>
      </c>
      <c r="H229" s="5">
        <v>250</v>
      </c>
      <c r="I229" s="5">
        <v>250</v>
      </c>
      <c r="J229" s="5">
        <v>300</v>
      </c>
      <c r="K229" s="5">
        <v>200</v>
      </c>
      <c r="L229" s="5">
        <v>525</v>
      </c>
      <c r="M229" s="5">
        <v>350</v>
      </c>
      <c r="P229" s="5">
        <v>333</v>
      </c>
      <c r="Q229" s="6">
        <v>457.5</v>
      </c>
    </row>
    <row r="230" spans="3:17" ht="15.5" x14ac:dyDescent="0.35">
      <c r="C230" t="s">
        <v>231</v>
      </c>
      <c r="H230" s="6">
        <v>0.4274</v>
      </c>
      <c r="I230" s="6">
        <v>0.76760000000000006</v>
      </c>
      <c r="J230" s="6">
        <v>0.81859999999999999</v>
      </c>
      <c r="K230" s="6">
        <v>0.66909999999999992</v>
      </c>
      <c r="L230" s="6">
        <v>0.85750000000000004</v>
      </c>
      <c r="M230" s="6">
        <v>0.86620000000000008</v>
      </c>
      <c r="P230" s="6">
        <v>0.68559999999999999</v>
      </c>
      <c r="Q230" s="6">
        <v>0.54200000000000004</v>
      </c>
    </row>
    <row r="231" spans="3:17" ht="15.5" x14ac:dyDescent="0.35">
      <c r="C231" t="s">
        <v>232</v>
      </c>
      <c r="H231" s="6">
        <v>0.15770000000000001</v>
      </c>
      <c r="I231" s="6">
        <v>0.12890000000000001</v>
      </c>
      <c r="J231" s="6">
        <v>0.1515</v>
      </c>
      <c r="K231" s="6">
        <v>0.11199999999999999</v>
      </c>
      <c r="L231" s="6">
        <v>0.10400000000000001</v>
      </c>
      <c r="M231" s="6">
        <v>5.8299999999999998E-2</v>
      </c>
      <c r="P231" s="6">
        <v>8.2400000000000001E-2</v>
      </c>
      <c r="Q231" s="6">
        <v>4.87E-2</v>
      </c>
    </row>
    <row r="232" spans="3:17" ht="15.5" x14ac:dyDescent="0.35">
      <c r="C232" t="s">
        <v>233</v>
      </c>
      <c r="D232" s="5">
        <v>1011000000000</v>
      </c>
      <c r="E232" s="5">
        <v>2488000000000</v>
      </c>
      <c r="F232" s="5">
        <v>1359000000000</v>
      </c>
      <c r="G232" s="5">
        <v>1025000000000</v>
      </c>
      <c r="H232" s="5">
        <v>6999000000000</v>
      </c>
      <c r="I232" s="5">
        <v>5785000000000</v>
      </c>
      <c r="J232" s="5">
        <v>6399000000000</v>
      </c>
      <c r="K232" s="5">
        <v>6539000000000</v>
      </c>
      <c r="L232" s="5">
        <v>6455000000000</v>
      </c>
      <c r="M232" s="5">
        <v>5586000000000</v>
      </c>
      <c r="N232" s="5">
        <v>4839000000000</v>
      </c>
      <c r="O232" s="5">
        <v>10276000000000</v>
      </c>
      <c r="P232" s="5">
        <v>10245000000000</v>
      </c>
      <c r="Q232" s="5">
        <v>10024000000000</v>
      </c>
    </row>
    <row r="233" spans="3:17" ht="15.5" x14ac:dyDescent="0.35">
      <c r="C233" t="s">
        <v>234</v>
      </c>
      <c r="H233" s="5">
        <v>250</v>
      </c>
      <c r="I233" s="5">
        <v>250</v>
      </c>
      <c r="J233" s="5">
        <v>300</v>
      </c>
      <c r="K233" s="5">
        <v>200</v>
      </c>
      <c r="L233" s="5">
        <v>525</v>
      </c>
      <c r="M233" s="5">
        <v>350</v>
      </c>
      <c r="P233" s="5">
        <v>333</v>
      </c>
      <c r="Q233" s="6">
        <v>457.5</v>
      </c>
    </row>
    <row r="234" spans="3:17" ht="15.5" x14ac:dyDescent="0.35">
      <c r="C234" t="s">
        <v>235</v>
      </c>
      <c r="H234" s="6">
        <v>0.4274</v>
      </c>
      <c r="I234" s="6">
        <v>0.76760000000000006</v>
      </c>
      <c r="J234" s="6">
        <v>0.81859999999999999</v>
      </c>
      <c r="K234" s="6">
        <v>0.66909999999999992</v>
      </c>
      <c r="L234" s="6">
        <v>0.85750000000000004</v>
      </c>
      <c r="M234" s="6">
        <v>0.86620000000000008</v>
      </c>
      <c r="P234" s="6">
        <v>0.68559999999999999</v>
      </c>
      <c r="Q234" s="6">
        <v>0.54200000000000004</v>
      </c>
    </row>
    <row r="235" spans="3:17" ht="15.5" x14ac:dyDescent="0.35">
      <c r="C235" t="s">
        <v>236</v>
      </c>
      <c r="H235" s="6">
        <v>0.15770000000000001</v>
      </c>
      <c r="I235" s="6">
        <v>0.12890000000000001</v>
      </c>
      <c r="J235" s="6">
        <v>0.1515</v>
      </c>
      <c r="K235" s="6">
        <v>0.11199999999999999</v>
      </c>
      <c r="L235" s="6">
        <v>0.10400000000000001</v>
      </c>
      <c r="M235" s="6">
        <v>5.8299999999999998E-2</v>
      </c>
      <c r="P235" s="6">
        <v>8.2400000000000001E-2</v>
      </c>
      <c r="Q235" s="6">
        <v>4.87E-2</v>
      </c>
    </row>
    <row r="236" spans="3:17" ht="15.5" x14ac:dyDescent="0.35">
      <c r="C236" t="s">
        <v>237</v>
      </c>
      <c r="I236" s="6">
        <v>2.71</v>
      </c>
    </row>
    <row r="237" spans="3:17" ht="15.5" x14ac:dyDescent="0.35">
      <c r="C237" t="s">
        <v>238</v>
      </c>
      <c r="I237" s="6">
        <v>4.57</v>
      </c>
    </row>
    <row r="238" spans="3:17" ht="15.5" x14ac:dyDescent="0.35">
      <c r="C238" t="s">
        <v>696</v>
      </c>
      <c r="I238" s="6">
        <v>4.26</v>
      </c>
    </row>
    <row r="239" spans="3:17" ht="15.5" x14ac:dyDescent="0.35">
      <c r="C239" t="s">
        <v>239</v>
      </c>
      <c r="I239" s="6">
        <v>6.95</v>
      </c>
    </row>
    <row r="240" spans="3:17" ht="15.5" x14ac:dyDescent="0.35">
      <c r="C240" t="s">
        <v>240</v>
      </c>
      <c r="I240" s="6">
        <v>0.21890000000000001</v>
      </c>
    </row>
    <row r="241" spans="3:9" ht="15.5" x14ac:dyDescent="0.35">
      <c r="C241" t="s">
        <v>241</v>
      </c>
      <c r="I241" s="6">
        <v>0.6</v>
      </c>
    </row>
    <row r="242" spans="3:9" ht="15.5" x14ac:dyDescent="0.35">
      <c r="C242" t="s">
        <v>242</v>
      </c>
      <c r="I242" s="6">
        <v>11.75</v>
      </c>
    </row>
    <row r="243" spans="3:9" ht="15.5" x14ac:dyDescent="0.35">
      <c r="C243" t="s">
        <v>243</v>
      </c>
      <c r="I243" s="6">
        <v>2.14</v>
      </c>
    </row>
    <row r="244" spans="3:9" ht="15.5" x14ac:dyDescent="0.35">
      <c r="C244" t="s">
        <v>244</v>
      </c>
      <c r="I244" s="6">
        <v>2.33</v>
      </c>
    </row>
    <row r="245" spans="3:9" ht="15.5" x14ac:dyDescent="0.35">
      <c r="C245" t="s">
        <v>245</v>
      </c>
      <c r="I245" s="6">
        <v>4.9400000000000004</v>
      </c>
    </row>
    <row r="246" spans="3:9" ht="15.5" x14ac:dyDescent="0.35">
      <c r="C246" t="s">
        <v>246</v>
      </c>
      <c r="I246" s="6">
        <v>3.06</v>
      </c>
    </row>
    <row r="247" spans="3:9" ht="15.5" x14ac:dyDescent="0.35">
      <c r="C247" t="s">
        <v>247</v>
      </c>
      <c r="I247" s="6">
        <v>-0.37</v>
      </c>
    </row>
    <row r="248" spans="3:9" ht="15.5" x14ac:dyDescent="0.35">
      <c r="C248" t="s">
        <v>248</v>
      </c>
      <c r="I248" s="6">
        <v>-0.25</v>
      </c>
    </row>
    <row r="249" spans="3:9" ht="15.5" x14ac:dyDescent="0.35">
      <c r="C249" t="s">
        <v>697</v>
      </c>
      <c r="I249" s="6">
        <v>-0.04</v>
      </c>
    </row>
    <row r="250" spans="3:9" ht="15.5" x14ac:dyDescent="0.35">
      <c r="C250" t="s">
        <v>249</v>
      </c>
      <c r="I250" s="6">
        <v>346.93</v>
      </c>
    </row>
    <row r="251" spans="3:9" ht="15.5" x14ac:dyDescent="0.35">
      <c r="C251" t="s">
        <v>250</v>
      </c>
      <c r="I251" s="6">
        <v>584.9</v>
      </c>
    </row>
    <row r="252" spans="3:9" ht="15.5" x14ac:dyDescent="0.35">
      <c r="C252" t="s">
        <v>251</v>
      </c>
      <c r="I252" s="6">
        <v>2641.42</v>
      </c>
    </row>
    <row r="253" spans="3:9" ht="15.5" x14ac:dyDescent="0.35">
      <c r="C253" t="s">
        <v>252</v>
      </c>
      <c r="D253" s="6">
        <v>107.79</v>
      </c>
    </row>
    <row r="254" spans="3:9" ht="15.5" x14ac:dyDescent="0.35">
      <c r="C254" t="s">
        <v>253</v>
      </c>
      <c r="I254" s="6">
        <v>134.91</v>
      </c>
    </row>
    <row r="255" spans="3:9" ht="15.5" x14ac:dyDescent="0.35">
      <c r="C255" t="s">
        <v>254</v>
      </c>
      <c r="I255" s="6">
        <v>680.46</v>
      </c>
    </row>
    <row r="256" spans="3:9" ht="15.5" x14ac:dyDescent="0.35">
      <c r="C256" t="s">
        <v>255</v>
      </c>
      <c r="D256" s="6">
        <v>0.61</v>
      </c>
    </row>
    <row r="257" spans="3:9" ht="15.5" x14ac:dyDescent="0.35">
      <c r="C257" t="s">
        <v>256</v>
      </c>
      <c r="D257" s="6">
        <v>0.25</v>
      </c>
    </row>
    <row r="258" spans="3:9" ht="15.5" x14ac:dyDescent="0.35">
      <c r="C258" t="s">
        <v>395</v>
      </c>
      <c r="D258" s="6">
        <v>8.2899999999999991</v>
      </c>
    </row>
    <row r="259" spans="3:9" ht="15.5" x14ac:dyDescent="0.35">
      <c r="C259" t="s">
        <v>445</v>
      </c>
      <c r="D259" s="6">
        <v>6.09</v>
      </c>
    </row>
    <row r="260" spans="3:9" ht="15.5" x14ac:dyDescent="0.35">
      <c r="C260" t="s">
        <v>257</v>
      </c>
      <c r="D260" s="6">
        <v>13.54</v>
      </c>
    </row>
    <row r="261" spans="3:9" ht="15.5" x14ac:dyDescent="0.35">
      <c r="C261" t="s">
        <v>396</v>
      </c>
      <c r="D261" s="6">
        <v>0.56999999999999995</v>
      </c>
    </row>
    <row r="262" spans="3:9" ht="15.5" x14ac:dyDescent="0.35">
      <c r="C262" t="s">
        <v>258</v>
      </c>
      <c r="D262" s="6">
        <v>14.54</v>
      </c>
    </row>
    <row r="263" spans="3:9" ht="15.5" x14ac:dyDescent="0.35">
      <c r="C263" t="s">
        <v>259</v>
      </c>
      <c r="I263" s="6">
        <v>5.19</v>
      </c>
    </row>
    <row r="264" spans="3:9" ht="15.5" x14ac:dyDescent="0.35">
      <c r="C264" t="s">
        <v>13</v>
      </c>
      <c r="D264" s="5">
        <v>-1629000000000</v>
      </c>
    </row>
    <row r="265" spans="3:9" ht="15.5" x14ac:dyDescent="0.35">
      <c r="C265" t="s">
        <v>260</v>
      </c>
      <c r="I265" s="6">
        <v>3.69</v>
      </c>
    </row>
    <row r="266" spans="3:9" ht="15.5" x14ac:dyDescent="0.35">
      <c r="C266" t="s">
        <v>261</v>
      </c>
      <c r="I266" s="6">
        <v>0.1769</v>
      </c>
    </row>
    <row r="267" spans="3:9" ht="15.5" x14ac:dyDescent="0.35">
      <c r="C267" t="s">
        <v>262</v>
      </c>
      <c r="I267" s="6">
        <v>2.5716000000000001</v>
      </c>
    </row>
    <row r="268" spans="3:9" ht="15.5" x14ac:dyDescent="0.35">
      <c r="C268" t="s">
        <v>263</v>
      </c>
      <c r="I268" s="6">
        <v>0.4093</v>
      </c>
    </row>
    <row r="269" spans="3:9" ht="15.5" x14ac:dyDescent="0.35">
      <c r="C269" t="s">
        <v>264</v>
      </c>
      <c r="I269" s="6">
        <v>0.3039</v>
      </c>
    </row>
    <row r="270" spans="3:9" ht="15.5" x14ac:dyDescent="0.35">
      <c r="C270" t="s">
        <v>265</v>
      </c>
      <c r="D270" s="6">
        <v>1.93</v>
      </c>
    </row>
    <row r="271" spans="3:9" ht="15.5" x14ac:dyDescent="0.35">
      <c r="C271" t="s">
        <v>266</v>
      </c>
      <c r="D271" s="6">
        <v>176.55</v>
      </c>
    </row>
    <row r="272" spans="3:9" ht="15.5" x14ac:dyDescent="0.35">
      <c r="C272" t="s">
        <v>267</v>
      </c>
      <c r="D272" s="6">
        <v>332.3</v>
      </c>
    </row>
    <row r="273" spans="3:9" ht="15.5" x14ac:dyDescent="0.35">
      <c r="C273" t="s">
        <v>268</v>
      </c>
      <c r="D273" s="6">
        <v>-153.82</v>
      </c>
    </row>
    <row r="274" spans="3:9" ht="15.5" x14ac:dyDescent="0.35">
      <c r="C274" t="s">
        <v>269</v>
      </c>
      <c r="D274" s="6">
        <v>47.14</v>
      </c>
    </row>
    <row r="275" spans="3:9" ht="15.5" x14ac:dyDescent="0.35">
      <c r="C275" t="s">
        <v>270</v>
      </c>
      <c r="I275" s="6">
        <v>1.05</v>
      </c>
    </row>
    <row r="276" spans="3:9" ht="15.5" x14ac:dyDescent="0.35">
      <c r="C276" t="s">
        <v>271</v>
      </c>
      <c r="I276" s="6">
        <v>2.82</v>
      </c>
    </row>
    <row r="277" spans="3:9" ht="15.5" x14ac:dyDescent="0.35">
      <c r="C277" t="s">
        <v>53</v>
      </c>
      <c r="I277" s="5">
        <v>3530000000000</v>
      </c>
    </row>
    <row r="278" spans="3:9" ht="15.5" x14ac:dyDescent="0.35">
      <c r="C278" t="s">
        <v>272</v>
      </c>
      <c r="I278" s="5">
        <v>5780000000000</v>
      </c>
    </row>
    <row r="279" spans="3:9" ht="15.5" x14ac:dyDescent="0.35">
      <c r="C279" t="s">
        <v>273</v>
      </c>
      <c r="I279" s="5">
        <v>2230000000</v>
      </c>
    </row>
    <row r="280" spans="3:9" ht="15.5" x14ac:dyDescent="0.35">
      <c r="C280" t="s">
        <v>274</v>
      </c>
      <c r="I280" s="6">
        <v>0.47450000000000003</v>
      </c>
    </row>
    <row r="281" spans="3:9" ht="15.5" x14ac:dyDescent="0.35">
      <c r="C281" t="s">
        <v>275</v>
      </c>
      <c r="D281" s="6">
        <v>0.62390000000000001</v>
      </c>
    </row>
    <row r="282" spans="3:9" ht="15.5" x14ac:dyDescent="0.35">
      <c r="C282" t="s">
        <v>276</v>
      </c>
      <c r="D282" s="6">
        <v>-4.0000000000000002E-4</v>
      </c>
    </row>
    <row r="283" spans="3:9" ht="15.5" x14ac:dyDescent="0.35">
      <c r="C283" t="s">
        <v>277</v>
      </c>
      <c r="D283" s="6">
        <v>-4.0300000000000002E-2</v>
      </c>
    </row>
    <row r="284" spans="3:9" ht="15.5" x14ac:dyDescent="0.35">
      <c r="C284" t="s">
        <v>278</v>
      </c>
      <c r="D284" s="6">
        <v>6.5000000000000006E-3</v>
      </c>
    </row>
    <row r="285" spans="3:9" ht="15.5" x14ac:dyDescent="0.35">
      <c r="C285" t="s">
        <v>279</v>
      </c>
      <c r="D285" s="6">
        <v>-3.32E-2</v>
      </c>
    </row>
    <row r="286" spans="3:9" ht="15.5" x14ac:dyDescent="0.35">
      <c r="C286" t="s">
        <v>280</v>
      </c>
      <c r="D286" s="6">
        <v>-3.6400000000000002E-2</v>
      </c>
    </row>
    <row r="287" spans="3:9" ht="15.5" x14ac:dyDescent="0.35">
      <c r="C287" t="s">
        <v>281</v>
      </c>
      <c r="I287" s="5">
        <v>250</v>
      </c>
    </row>
    <row r="288" spans="3:9" ht="15.5" x14ac:dyDescent="0.35">
      <c r="C288" t="s">
        <v>282</v>
      </c>
      <c r="I288" s="5">
        <v>250</v>
      </c>
    </row>
    <row r="289" spans="3:9" ht="15.5" x14ac:dyDescent="0.35">
      <c r="C289" t="s">
        <v>283</v>
      </c>
      <c r="I289" s="6">
        <v>0.4274</v>
      </c>
    </row>
    <row r="290" spans="3:9" ht="15.5" x14ac:dyDescent="0.35">
      <c r="C290" t="s">
        <v>284</v>
      </c>
      <c r="I290" s="6">
        <v>0.15770000000000001</v>
      </c>
    </row>
    <row r="291" spans="3:9" ht="15.5" x14ac:dyDescent="0.35">
      <c r="C291" t="s">
        <v>285</v>
      </c>
      <c r="I291" t="s">
        <v>1409</v>
      </c>
    </row>
    <row r="292" spans="3:9" ht="15.5" x14ac:dyDescent="0.35">
      <c r="C292" t="s">
        <v>287</v>
      </c>
      <c r="I292" s="5">
        <v>7</v>
      </c>
    </row>
    <row r="293" spans="3:9" ht="15.5" x14ac:dyDescent="0.35">
      <c r="C293" t="s">
        <v>288</v>
      </c>
      <c r="I293" s="6">
        <v>0.56999999999999995</v>
      </c>
    </row>
    <row r="294" spans="3:9" ht="15.5" x14ac:dyDescent="0.35">
      <c r="C294" t="s">
        <v>289</v>
      </c>
      <c r="I294" s="6">
        <v>0.72</v>
      </c>
    </row>
    <row r="295" spans="3:9" ht="15.5" x14ac:dyDescent="0.35">
      <c r="C295" t="s">
        <v>290</v>
      </c>
      <c r="I295" s="6">
        <v>0.94</v>
      </c>
    </row>
    <row r="296" spans="3:9" ht="15.5" x14ac:dyDescent="0.35">
      <c r="C296" t="s">
        <v>291</v>
      </c>
      <c r="I296" s="6">
        <v>0.94</v>
      </c>
    </row>
    <row r="297" spans="3:9" ht="15.5" x14ac:dyDescent="0.35">
      <c r="C297" t="s">
        <v>292</v>
      </c>
      <c r="I297" s="6">
        <v>0.71</v>
      </c>
    </row>
    <row r="298" spans="3:9" ht="15.5" x14ac:dyDescent="0.35">
      <c r="C298" t="s">
        <v>293</v>
      </c>
      <c r="I298" s="6">
        <v>0.06</v>
      </c>
    </row>
    <row r="299" spans="3:9" ht="15.5" x14ac:dyDescent="0.35">
      <c r="C299" t="s">
        <v>294</v>
      </c>
      <c r="I299" s="6">
        <v>0.79</v>
      </c>
    </row>
    <row r="300" spans="3:9" ht="15.5" x14ac:dyDescent="0.35">
      <c r="C300" t="s">
        <v>295</v>
      </c>
      <c r="I300" s="5">
        <v>5883000000000</v>
      </c>
    </row>
    <row r="301" spans="3:9" ht="15.5" x14ac:dyDescent="0.35">
      <c r="C301" t="s">
        <v>296</v>
      </c>
      <c r="I301" s="5">
        <v>3801000000000</v>
      </c>
    </row>
    <row r="302" spans="3:9" ht="15.5" x14ac:dyDescent="0.35">
      <c r="C302" t="s">
        <v>297</v>
      </c>
      <c r="I302" s="5">
        <v>1887000000000</v>
      </c>
    </row>
    <row r="303" spans="3:9" ht="15.5" x14ac:dyDescent="0.35">
      <c r="C303" t="s">
        <v>298</v>
      </c>
      <c r="I303" s="5">
        <v>773000000000</v>
      </c>
    </row>
    <row r="304" spans="3:9" ht="15.5" x14ac:dyDescent="0.35">
      <c r="C304" t="s">
        <v>299</v>
      </c>
      <c r="D304" s="5">
        <v>240000000000</v>
      </c>
    </row>
    <row r="305" spans="3:9" ht="15.5" x14ac:dyDescent="0.35">
      <c r="C305" t="s">
        <v>300</v>
      </c>
      <c r="D305" s="5">
        <v>4369000000000</v>
      </c>
    </row>
    <row r="306" spans="3:9" ht="15.5" x14ac:dyDescent="0.35">
      <c r="C306" t="s">
        <v>301</v>
      </c>
      <c r="D306" s="5">
        <v>4069000000000</v>
      </c>
    </row>
    <row r="307" spans="3:9" ht="15.5" x14ac:dyDescent="0.35">
      <c r="C307" t="s">
        <v>212</v>
      </c>
      <c r="D307" s="5">
        <v>-746000000000</v>
      </c>
    </row>
    <row r="308" spans="3:9" ht="15.5" x14ac:dyDescent="0.35">
      <c r="C308" t="s">
        <v>211</v>
      </c>
      <c r="I308" s="5">
        <v>300000000000</v>
      </c>
    </row>
    <row r="309" spans="3:9" ht="15.5" x14ac:dyDescent="0.35">
      <c r="C309" t="s">
        <v>210</v>
      </c>
      <c r="D309" s="5">
        <v>1829000000000</v>
      </c>
    </row>
    <row r="310" spans="3:9" ht="15.5" x14ac:dyDescent="0.35">
      <c r="C310" t="s">
        <v>209</v>
      </c>
      <c r="D310" s="5">
        <v>662000000000</v>
      </c>
    </row>
    <row r="311" spans="3:9" ht="15.5" x14ac:dyDescent="0.35">
      <c r="C311" t="s">
        <v>24</v>
      </c>
      <c r="D311" s="5">
        <v>2490000000000</v>
      </c>
    </row>
    <row r="312" spans="3:9" ht="15.5" x14ac:dyDescent="0.35">
      <c r="C312" t="s">
        <v>21</v>
      </c>
      <c r="D312" s="5">
        <v>2250000000000</v>
      </c>
    </row>
    <row r="313" spans="3:9" ht="15.5" x14ac:dyDescent="0.35">
      <c r="C313" t="s">
        <v>302</v>
      </c>
      <c r="I313" s="5">
        <v>300000000000</v>
      </c>
    </row>
    <row r="314" spans="3:9" ht="15.5" x14ac:dyDescent="0.35">
      <c r="C314" t="s">
        <v>303</v>
      </c>
      <c r="I314" s="5">
        <v>1646000000000</v>
      </c>
    </row>
    <row r="315" spans="3:9" ht="15.5" x14ac:dyDescent="0.35">
      <c r="C315" t="s">
        <v>304</v>
      </c>
      <c r="I315" s="5">
        <v>-128000000000</v>
      </c>
    </row>
    <row r="316" spans="3:9" ht="15.5" x14ac:dyDescent="0.35">
      <c r="C316" t="s">
        <v>305</v>
      </c>
      <c r="I316" s="5">
        <v>-1469000000000</v>
      </c>
    </row>
    <row r="317" spans="3:9" ht="15.5" x14ac:dyDescent="0.35">
      <c r="C317" t="s">
        <v>306</v>
      </c>
      <c r="I317" s="5">
        <v>-131000000000</v>
      </c>
    </row>
    <row r="318" spans="3:9" ht="15.5" x14ac:dyDescent="0.35">
      <c r="C318" t="s">
        <v>307</v>
      </c>
      <c r="I318" s="5">
        <v>1516000000000</v>
      </c>
    </row>
  </sheetData>
  <pageMargins left="0.7" right="0.7" top="0.75" bottom="0.75" header="0.3" footer="0.3"/>
  <ignoredErrors>
    <ignoredError sqref="A1:Z319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1411</v>
      </c>
      <c r="D2" s="2" vm="226">
        <f ca="1">IFERROR(_xlfn.STOCKHISTORY("XIDX:" &amp; $C$1, D3, , 0, 0, 1), "Libur")</f>
        <v>79</v>
      </c>
      <c r="E2" s="2" vm="337">
        <f ca="1">IFERROR(_xlfn.STOCKHISTORY("XIDX:" &amp; $C$1, E3, , 0, 0, 1), "Libur")</f>
        <v>65</v>
      </c>
      <c r="H2" s="2" vm="337">
        <f ca="1">IFERROR(INDEX(D2:G2,COUNT(D2:G2)),"")</f>
        <v>65</v>
      </c>
      <c r="I2" s="2" vm="318">
        <f t="shared" ref="I2:Z2" ca="1" si="0">IFERROR(_xlfn.STOCKHISTORY("XIDX:" &amp; $C$1, I1, , 0, 0, 1), "Libur")</f>
        <v>107</v>
      </c>
      <c r="J2" s="2" vm="225">
        <f t="shared" ca="1" si="0"/>
        <v>56</v>
      </c>
      <c r="K2" s="2" vm="337">
        <f t="shared" ca="1" si="0"/>
        <v>65</v>
      </c>
      <c r="L2" s="2" vm="140">
        <f t="shared" ca="1" si="0"/>
        <v>81</v>
      </c>
      <c r="M2" s="2" vm="72">
        <f t="shared" ca="1" si="0"/>
        <v>112</v>
      </c>
      <c r="N2" s="2" vm="338">
        <f t="shared" ca="1" si="0"/>
        <v>88</v>
      </c>
      <c r="O2" s="2" vm="55">
        <f t="shared" ca="1" si="0"/>
        <v>80</v>
      </c>
      <c r="P2" s="2" vm="168">
        <f t="shared" ca="1" si="0"/>
        <v>102</v>
      </c>
      <c r="Q2" s="2" vm="138">
        <f t="shared" ca="1" si="0"/>
        <v>85</v>
      </c>
      <c r="R2" s="2" vm="318">
        <f t="shared" ca="1" si="0"/>
        <v>107</v>
      </c>
      <c r="S2" s="2" vm="338">
        <f t="shared" ca="1" si="0"/>
        <v>88</v>
      </c>
      <c r="T2" s="2" vm="339">
        <f t="shared" ca="1" si="0"/>
        <v>219</v>
      </c>
      <c r="U2" s="2" vm="340">
        <f t="shared" ca="1" si="0"/>
        <v>194</v>
      </c>
      <c r="V2" s="2" vm="158">
        <f t="shared" ca="1" si="0"/>
        <v>167</v>
      </c>
      <c r="W2" s="2" vm="72">
        <f t="shared" ca="1" si="0"/>
        <v>112</v>
      </c>
      <c r="X2" s="2" vm="341">
        <f t="shared" ca="1" si="0"/>
        <v>200</v>
      </c>
      <c r="Y2" s="2" vm="342">
        <f t="shared" ca="1" si="0"/>
        <v>100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44000000</v>
      </c>
      <c r="E4" s="2">
        <f>IFERROR(INDEX(E51:E500,MATCH($C$4,$C$51:$C$500,0)),"")</f>
        <v>85000000</v>
      </c>
      <c r="H4" s="2">
        <f>IFERROR(SUM(D4:G4)*(4/MAX(1,COUNT(D4:G4))),"")</f>
        <v>258000000</v>
      </c>
      <c r="I4" s="2">
        <f t="shared" ref="I4:Z4" si="1">IFERROR(INDEX(I51:I500,MATCH($C$4,$C$51:$C$500,0)),"")</f>
        <v>252000000</v>
      </c>
      <c r="J4" s="2">
        <f t="shared" si="1"/>
        <v>249000000</v>
      </c>
      <c r="K4" s="2">
        <f t="shared" si="1"/>
        <v>240000000</v>
      </c>
      <c r="L4" s="2">
        <f t="shared" si="1"/>
        <v>225000000</v>
      </c>
      <c r="M4" s="2">
        <f t="shared" si="1"/>
        <v>180000000</v>
      </c>
      <c r="N4" s="2">
        <f t="shared" si="1"/>
        <v>60000000</v>
      </c>
      <c r="O4" s="2">
        <f t="shared" si="1"/>
        <v>-3407000855</v>
      </c>
      <c r="P4" s="2">
        <f t="shared" si="1"/>
        <v>-1016336867</v>
      </c>
      <c r="Q4" s="2">
        <f t="shared" si="1"/>
        <v>10648899205</v>
      </c>
      <c r="R4" s="2">
        <f t="shared" si="1"/>
        <v>9741272576</v>
      </c>
      <c r="S4" s="2">
        <f t="shared" si="1"/>
        <v>1902497246</v>
      </c>
      <c r="T4" s="2">
        <f t="shared" si="1"/>
        <v>1480022328</v>
      </c>
      <c r="U4" s="2">
        <f t="shared" si="1"/>
        <v>732879815</v>
      </c>
      <c r="V4" s="2">
        <f t="shared" si="1"/>
        <v>472250869</v>
      </c>
      <c r="W4" s="2">
        <f t="shared" si="1"/>
        <v>-319455770</v>
      </c>
      <c r="X4" s="2">
        <f t="shared" si="1"/>
        <v>2311900247</v>
      </c>
      <c r="Y4" s="2">
        <f t="shared" si="1"/>
        <v>85815202</v>
      </c>
      <c r="Z4" s="2">
        <f t="shared" si="1"/>
        <v>1807129411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2183891458</v>
      </c>
      <c r="E5" s="2">
        <f>IFERROR(INDEX(E51:E500,MATCH($C$5,$C$51:$C$500,0)),"")</f>
        <v>-337353495347</v>
      </c>
      <c r="H5" s="2">
        <f>IFERROR(SUM(D5:G5)*(4/MAX(1,COUNT(D5:G5))),"")</f>
        <v>-670339207778</v>
      </c>
      <c r="I5" s="2">
        <f t="shared" ref="I5:Z5" si="2">IFERROR(INDEX(I51:I500,MATCH($C$5,$C$51:$C$500,0)),"")</f>
        <v>68277641357</v>
      </c>
      <c r="J5" s="2">
        <f t="shared" si="2"/>
        <v>-47465877816</v>
      </c>
      <c r="K5" s="2">
        <f t="shared" si="2"/>
        <v>23317681636</v>
      </c>
      <c r="L5" s="2">
        <f t="shared" si="2"/>
        <v>-248746382429</v>
      </c>
      <c r="M5" s="2">
        <f t="shared" si="2"/>
        <v>111421881713</v>
      </c>
      <c r="N5" s="2">
        <f t="shared" si="2"/>
        <v>13386381060</v>
      </c>
      <c r="O5" s="2">
        <f t="shared" si="2"/>
        <v>-136915385232</v>
      </c>
      <c r="P5" s="2">
        <f t="shared" si="2"/>
        <v>36460832823</v>
      </c>
      <c r="Q5" s="2">
        <f t="shared" si="2"/>
        <v>-3493825335</v>
      </c>
      <c r="R5" s="2">
        <f t="shared" si="2"/>
        <v>46898279355</v>
      </c>
      <c r="S5" s="2">
        <f t="shared" si="2"/>
        <v>-23018718567</v>
      </c>
      <c r="T5" s="2">
        <f t="shared" si="2"/>
        <v>239390136062</v>
      </c>
      <c r="U5" s="2">
        <f t="shared" si="2"/>
        <v>178166819618</v>
      </c>
      <c r="V5" s="2">
        <f t="shared" si="2"/>
        <v>148126663593</v>
      </c>
      <c r="W5" s="2">
        <f t="shared" si="2"/>
        <v>16464034701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701201303630</v>
      </c>
      <c r="E6" s="2">
        <f>IFERROR(INDEX(E51:E500,MATCH($C$6,$C$51:$C$500,0)),"")</f>
        <v>699017412172</v>
      </c>
      <c r="H6" s="2">
        <f>IFERROR(INDEX(D6:G6,COUNT(D6:G6)),"")</f>
        <v>699017412172</v>
      </c>
      <c r="I6" s="2">
        <f t="shared" ref="I6:Z6" si="3">IFERROR(INDEX(I51:I500,MATCH($C$6,$C$51:$C$500,0)),"")</f>
        <v>1036370907519</v>
      </c>
      <c r="J6" s="2">
        <f t="shared" si="3"/>
        <v>968093266162</v>
      </c>
      <c r="K6" s="2">
        <f t="shared" si="3"/>
        <v>1015559143978</v>
      </c>
      <c r="L6" s="2">
        <f t="shared" si="3"/>
        <v>992241462342</v>
      </c>
      <c r="M6" s="2">
        <f t="shared" si="3"/>
        <v>1213823173740</v>
      </c>
      <c r="N6" s="2">
        <f t="shared" si="3"/>
        <v>1094749591636</v>
      </c>
      <c r="O6" s="2">
        <f t="shared" si="3"/>
        <v>1081443323334</v>
      </c>
      <c r="P6" s="2">
        <f t="shared" si="3"/>
        <v>1249952221267</v>
      </c>
      <c r="Q6" s="2">
        <f t="shared" si="3"/>
        <v>1213491388444</v>
      </c>
      <c r="R6" s="2">
        <f t="shared" si="3"/>
        <v>1216985213779</v>
      </c>
      <c r="S6" s="2">
        <f t="shared" si="3"/>
        <v>1154604401569</v>
      </c>
      <c r="T6" s="2">
        <f t="shared" si="3"/>
        <v>1178638959708</v>
      </c>
      <c r="U6" s="2">
        <f t="shared" si="3"/>
        <v>939248823646</v>
      </c>
      <c r="V6" s="2">
        <f t="shared" si="3"/>
        <v>761082004028</v>
      </c>
      <c r="W6" s="2">
        <f t="shared" si="3"/>
        <v>612955340435</v>
      </c>
      <c r="X6" s="2">
        <f t="shared" si="3"/>
        <v>410979631244</v>
      </c>
      <c r="Y6" s="2">
        <f t="shared" si="3"/>
        <v>259483112152</v>
      </c>
      <c r="Z6" s="2">
        <f t="shared" si="3"/>
        <v>299331948909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2.59</v>
      </c>
      <c r="E7" s="3">
        <f>IFERROR(INDEX(E51:E500,MATCH($C$7,$C$51:$C$500,0))/1000000000,"")</f>
        <v>2.59</v>
      </c>
      <c r="H7" s="3">
        <f>IFERROR(INDEX(D7:G7,COUNT(D7:G7)),"")</f>
        <v>2.59</v>
      </c>
      <c r="I7" s="3">
        <f t="shared" ref="I7:Z7" si="4">IFERROR(INDEX(I51:I500,MATCH($C$7,$C$51:$C$500,0))/1000000000,"")</f>
        <v>2.59</v>
      </c>
      <c r="J7" s="3">
        <f t="shared" si="4"/>
        <v>2.59</v>
      </c>
      <c r="K7" s="3">
        <f t="shared" si="4"/>
        <v>2.59</v>
      </c>
      <c r="L7" s="3">
        <f t="shared" si="4"/>
        <v>2.59</v>
      </c>
      <c r="M7" s="3">
        <f t="shared" si="4"/>
        <v>2.59</v>
      </c>
      <c r="N7" s="3">
        <f t="shared" si="4"/>
        <v>2.59</v>
      </c>
      <c r="O7" s="3">
        <f t="shared" si="4"/>
        <v>2.59</v>
      </c>
      <c r="P7" s="3">
        <f t="shared" si="4"/>
        <v>2.59</v>
      </c>
      <c r="Q7" s="3">
        <f t="shared" si="4"/>
        <v>2.59</v>
      </c>
      <c r="R7" s="3">
        <f t="shared" si="4"/>
        <v>2.59</v>
      </c>
      <c r="S7" s="3">
        <f t="shared" si="4"/>
        <v>2.59</v>
      </c>
      <c r="T7" s="3">
        <f t="shared" si="4"/>
        <v>2.59</v>
      </c>
      <c r="U7" s="3">
        <f t="shared" si="4"/>
        <v>2.59</v>
      </c>
      <c r="V7" s="3">
        <f t="shared" si="4"/>
        <v>2.59</v>
      </c>
      <c r="W7" s="3">
        <f t="shared" si="4"/>
        <v>2.59</v>
      </c>
      <c r="X7" s="3">
        <f t="shared" si="4"/>
        <v>2.2200000000000002</v>
      </c>
      <c r="Y7" s="3">
        <f t="shared" si="4"/>
        <v>2.2200000000000002</v>
      </c>
      <c r="Z7" s="3">
        <f t="shared" si="4"/>
        <v>2.2200000000000002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Z8" si="5">IFERROR(INDEX(I51:I500,MATCH($C$8,$C$51:$C$500,0)),"")</f>
        <v>1000000000</v>
      </c>
      <c r="J8" s="2">
        <f t="shared" si="5"/>
        <v>1000000000</v>
      </c>
      <c r="K8" s="2">
        <f t="shared" si="5"/>
        <v>0</v>
      </c>
      <c r="L8" s="2">
        <f t="shared" si="5"/>
        <v>-1000000000</v>
      </c>
      <c r="M8" s="2">
        <f t="shared" si="5"/>
        <v>-5000000000</v>
      </c>
      <c r="N8" s="2">
        <f t="shared" si="5"/>
        <v>-6000000000</v>
      </c>
      <c r="O8" s="2">
        <f t="shared" si="5"/>
        <v>-9000000000</v>
      </c>
      <c r="P8" s="2">
        <f t="shared" si="5"/>
        <v>-22000000000</v>
      </c>
      <c r="Q8" s="2">
        <f t="shared" si="5"/>
        <v>-11000000000</v>
      </c>
      <c r="R8" s="2">
        <f t="shared" si="5"/>
        <v>-31000000000</v>
      </c>
      <c r="S8" s="2">
        <f t="shared" si="5"/>
        <v>-15000000000</v>
      </c>
      <c r="T8" s="2">
        <f t="shared" si="5"/>
        <v>-34000000000</v>
      </c>
      <c r="U8" s="2">
        <f t="shared" si="5"/>
        <v>-26000000000</v>
      </c>
      <c r="V8" s="2">
        <f t="shared" si="5"/>
        <v>-29000000000</v>
      </c>
      <c r="W8" s="2">
        <f t="shared" si="5"/>
        <v>-69000000000</v>
      </c>
      <c r="X8" s="2">
        <f t="shared" si="5"/>
        <v>-5000000000</v>
      </c>
      <c r="Y8" s="2">
        <f t="shared" si="5"/>
        <v>-4000000000</v>
      </c>
      <c r="Z8" s="2">
        <f t="shared" si="5"/>
        <v>10000000000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-0.09</v>
      </c>
      <c r="E9" s="3">
        <f>IFERROR(INDEX(E51:E500,MATCH("Free cash flow per share (Quarter)",$C$51:$C$500,0)),"")</f>
        <v>0.36</v>
      </c>
      <c r="H9" s="3">
        <f>IFERROR(INDEX(D9:G9,COUNT(D9:G9)),"")</f>
        <v>0.36</v>
      </c>
      <c r="I9" s="3">
        <f t="shared" ref="I9:Z9" si="6">IFERROR(INDEX(I51:I500,MATCH($C$9,$C$51:$C$500,0)),"")</f>
        <v>0.32</v>
      </c>
      <c r="J9" s="3">
        <f t="shared" si="6"/>
        <v>0.53</v>
      </c>
      <c r="K9" s="3">
        <f t="shared" si="6"/>
        <v>-0.15</v>
      </c>
      <c r="L9" s="3">
        <f t="shared" si="6"/>
        <v>-0.39</v>
      </c>
      <c r="M9" s="3">
        <f t="shared" si="6"/>
        <v>-1.92</v>
      </c>
      <c r="N9" s="3">
        <f t="shared" si="6"/>
        <v>-2.41</v>
      </c>
      <c r="O9" s="3">
        <f t="shared" si="6"/>
        <v>-3.39</v>
      </c>
      <c r="P9" s="3">
        <f t="shared" si="6"/>
        <v>-8.33</v>
      </c>
      <c r="Q9" s="3">
        <f t="shared" si="6"/>
        <v>-4.42</v>
      </c>
      <c r="R9" s="3">
        <f t="shared" si="6"/>
        <v>-12.11</v>
      </c>
      <c r="S9" s="3">
        <f t="shared" si="6"/>
        <v>-5.72</v>
      </c>
      <c r="T9" s="3">
        <f t="shared" si="6"/>
        <v>-13.08</v>
      </c>
      <c r="U9" s="3">
        <f t="shared" si="6"/>
        <v>-10.16</v>
      </c>
      <c r="V9" s="3">
        <f t="shared" si="6"/>
        <v>-11.05</v>
      </c>
      <c r="W9" s="3">
        <f t="shared" si="6"/>
        <v>-26.79</v>
      </c>
      <c r="X9" s="3">
        <f t="shared" si="6"/>
        <v>-2.2599999999999998</v>
      </c>
      <c r="Y9" s="3">
        <f t="shared" si="6"/>
        <v>-1.62</v>
      </c>
      <c r="Z9" s="3">
        <f t="shared" si="6"/>
        <v>4.6900000000000004</v>
      </c>
    </row>
    <row r="10" spans="1:26" ht="15.5" x14ac:dyDescent="0.35">
      <c r="C10" t="s">
        <v>18</v>
      </c>
      <c r="D10" s="3">
        <f ca="1">IFERROR(IF(D9=0,"",D2/D9),"")</f>
        <v>-877.77777777777783</v>
      </c>
      <c r="E10" s="3">
        <f ca="1">IFERROR(IF(E9=0,"",E2/E9),"")</f>
        <v>180.55555555555557</v>
      </c>
      <c r="I10" s="3">
        <f t="shared" ref="I10:Z10" ca="1" si="7">IFERROR(IF(I9=0,"",I2/I9),"")</f>
        <v>334.375</v>
      </c>
      <c r="J10" s="3">
        <f t="shared" ca="1" si="7"/>
        <v>105.66037735849056</v>
      </c>
      <c r="K10" s="3">
        <f t="shared" ca="1" si="7"/>
        <v>-433.33333333333337</v>
      </c>
      <c r="L10" s="3">
        <f t="shared" ca="1" si="7"/>
        <v>-207.69230769230768</v>
      </c>
      <c r="M10" s="3">
        <f t="shared" ca="1" si="7"/>
        <v>-58.333333333333336</v>
      </c>
      <c r="N10" s="3">
        <f t="shared" ca="1" si="7"/>
        <v>-36.514522821576762</v>
      </c>
      <c r="O10" s="3">
        <f t="shared" ca="1" si="7"/>
        <v>-23.598820058997049</v>
      </c>
      <c r="P10" s="3">
        <f t="shared" ca="1" si="7"/>
        <v>-12.244897959183673</v>
      </c>
      <c r="Q10" s="3">
        <f t="shared" ca="1" si="7"/>
        <v>-19.23076923076923</v>
      </c>
      <c r="R10" s="3">
        <f t="shared" ca="1" si="7"/>
        <v>-8.8356729975227086</v>
      </c>
      <c r="S10" s="3">
        <f t="shared" ca="1" si="7"/>
        <v>-15.384615384615385</v>
      </c>
      <c r="T10" s="3">
        <f t="shared" ca="1" si="7"/>
        <v>-16.743119266055047</v>
      </c>
      <c r="U10" s="3">
        <f t="shared" ca="1" si="7"/>
        <v>-19.094488188976378</v>
      </c>
      <c r="V10" s="3">
        <f t="shared" ca="1" si="7"/>
        <v>-15.113122171945701</v>
      </c>
      <c r="W10" s="3">
        <f t="shared" ca="1" si="7"/>
        <v>-4.1806644270250093</v>
      </c>
      <c r="X10" s="3">
        <f t="shared" ca="1" si="7"/>
        <v>-88.495575221238951</v>
      </c>
      <c r="Y10" s="3">
        <f t="shared" ca="1" si="7"/>
        <v>-61.728395061728392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121001362057</v>
      </c>
      <c r="E11" s="2">
        <f>IFERROR(INDEX(E51:E500,MATCH($C$11,$C$51:$C$500,0)),"")</f>
        <v>120720923440</v>
      </c>
      <c r="H11" s="2">
        <f>IFERROR(INDEX(D11:G11,COUNT(D11:G11)),"")</f>
        <v>120720923440</v>
      </c>
      <c r="I11" s="2">
        <f t="shared" ref="I11:Z11" si="8">IFERROR(INDEX(I51:I500,MATCH($C$11,$C$51:$C$500,0)),"")</f>
        <v>128760612939</v>
      </c>
      <c r="J11" s="2">
        <f t="shared" si="8"/>
        <v>33999485508</v>
      </c>
      <c r="K11" s="2">
        <f t="shared" si="8"/>
        <v>52757251964</v>
      </c>
      <c r="L11" s="2">
        <f t="shared" si="8"/>
        <v>19192815117</v>
      </c>
      <c r="M11" s="2">
        <f t="shared" si="8"/>
        <v>12792949944</v>
      </c>
      <c r="N11" s="2">
        <f t="shared" si="8"/>
        <v>1771431314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57925094613</v>
      </c>
      <c r="X11" s="2">
        <f t="shared" si="8"/>
        <v>11200995454</v>
      </c>
      <c r="Y11" s="2">
        <f t="shared" si="8"/>
        <v>3726638456</v>
      </c>
      <c r="Z11" s="2">
        <f t="shared" si="8"/>
        <v>17968471701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-3744934086</v>
      </c>
      <c r="X14" s="2">
        <f t="shared" si="11"/>
        <v>-7613135189</v>
      </c>
      <c r="Y14" s="2">
        <f t="shared" si="11"/>
        <v>-7784661161</v>
      </c>
      <c r="Z14" s="2">
        <f t="shared" si="11"/>
        <v>-9328902269</v>
      </c>
    </row>
    <row r="15" spans="1:26" ht="15.5" x14ac:dyDescent="0.35">
      <c r="C15" t="s">
        <v>28</v>
      </c>
      <c r="D15" s="2">
        <f>IFERROR(INDEX(D51:D500,MATCH($C$15,$C$51:$C$500,0)),"")</f>
        <v>1575365</v>
      </c>
      <c r="E15" s="2">
        <f>IFERROR(INDEX(E51:E500,MATCH($C$15,$C$51:$C$500,0)),"")</f>
        <v>1575365</v>
      </c>
      <c r="H15" s="2">
        <f>IFERROR(SUM(D15:G15)*(4/MAX(1,COUNT(D15:G15))),"")</f>
        <v>6301460</v>
      </c>
      <c r="I15" s="2">
        <f t="shared" ref="I15:Z15" si="12">IFERROR(INDEX(I51:I500,MATCH($C$15,$C$51:$C$500,0)),"")</f>
        <v>3798520</v>
      </c>
      <c r="J15" s="2">
        <f t="shared" si="12"/>
        <v>-169620</v>
      </c>
      <c r="K15" s="2">
        <f t="shared" si="12"/>
        <v>10411940</v>
      </c>
      <c r="L15" s="2">
        <f t="shared" si="12"/>
        <v>4369531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0</v>
      </c>
      <c r="S15" s="2">
        <f t="shared" si="12"/>
        <v>0</v>
      </c>
      <c r="T15" s="2">
        <f t="shared" si="12"/>
        <v>0</v>
      </c>
      <c r="U15" s="2">
        <f t="shared" si="12"/>
        <v>0</v>
      </c>
      <c r="V15" s="2">
        <f t="shared" si="12"/>
        <v>0</v>
      </c>
      <c r="W15" s="2">
        <f t="shared" si="12"/>
        <v>0</v>
      </c>
      <c r="X15" s="2">
        <f t="shared" si="12"/>
        <v>0</v>
      </c>
      <c r="Y15" s="2">
        <f t="shared" si="12"/>
        <v>0</v>
      </c>
      <c r="Z15" s="2">
        <f t="shared" si="12"/>
        <v>-156888241</v>
      </c>
    </row>
    <row r="16" spans="1:26" ht="15.5" x14ac:dyDescent="0.35">
      <c r="C16" t="s">
        <v>29</v>
      </c>
      <c r="D16" s="2">
        <f>IFERROR(INDEX(D51:D500,MATCH($C$16,$C$51:$C$500,0)),"")</f>
        <v>-10095993907</v>
      </c>
      <c r="E16" s="2">
        <f>IFERROR(INDEX(E51:E500,MATCH($C$16,$C$51:$C$500,0)),"")</f>
        <v>-69913720712</v>
      </c>
      <c r="H16" s="2">
        <f>IFERROR(SUM(D16:G16)*(4/MAX(1,COUNT(D16:G16))),"")</f>
        <v>-160019429238</v>
      </c>
      <c r="I16" s="2">
        <f t="shared" ref="I16:Z16" si="13">IFERROR(INDEX(I51:I500,MATCH($C$16,$C$51:$C$500,0)),"")</f>
        <v>53574464483</v>
      </c>
      <c r="J16" s="2">
        <f t="shared" si="13"/>
        <v>-36085326811</v>
      </c>
      <c r="K16" s="2">
        <f t="shared" si="13"/>
        <v>23313774896</v>
      </c>
      <c r="L16" s="2">
        <f t="shared" si="13"/>
        <v>-270501865345</v>
      </c>
      <c r="M16" s="2">
        <f t="shared" si="13"/>
        <v>117016768947</v>
      </c>
      <c r="N16" s="2">
        <f t="shared" si="13"/>
        <v>19678005232</v>
      </c>
      <c r="O16" s="2">
        <f t="shared" si="13"/>
        <v>-40516442135</v>
      </c>
      <c r="P16" s="2">
        <f t="shared" si="13"/>
        <v>36602219324</v>
      </c>
      <c r="Q16" s="2">
        <f t="shared" si="13"/>
        <v>-710301425</v>
      </c>
      <c r="R16" s="2">
        <f t="shared" si="13"/>
        <v>38002910562</v>
      </c>
      <c r="S16" s="2">
        <f t="shared" si="13"/>
        <v>3195269171</v>
      </c>
      <c r="T16" s="2">
        <f t="shared" si="13"/>
        <v>207349114578</v>
      </c>
      <c r="U16" s="2">
        <f t="shared" si="13"/>
        <v>168786715838</v>
      </c>
      <c r="V16" s="2">
        <f t="shared" si="13"/>
        <v>120333158272</v>
      </c>
      <c r="W16" s="2">
        <f t="shared" si="13"/>
        <v>15617333604</v>
      </c>
      <c r="X16" s="2">
        <f t="shared" si="13"/>
        <v>132976852050</v>
      </c>
      <c r="Y16" s="2">
        <f t="shared" si="13"/>
        <v>29073647309</v>
      </c>
      <c r="Z16" s="2">
        <f t="shared" si="13"/>
        <v>-1262279876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204610000000</v>
      </c>
      <c r="E20" s="2">
        <f ca="1">IFERROR(E21*E2,"")</f>
        <v>168350000000</v>
      </c>
      <c r="H20" s="2">
        <f t="shared" ref="H20:Z20" ca="1" si="14">IFERROR(H21*H2,"")</f>
        <v>168350000000</v>
      </c>
      <c r="I20" s="2">
        <f t="shared" ca="1" si="14"/>
        <v>277130000000</v>
      </c>
      <c r="J20" s="2">
        <f t="shared" ca="1" si="14"/>
        <v>145040000000</v>
      </c>
      <c r="K20" s="2">
        <f t="shared" ca="1" si="14"/>
        <v>168350000000</v>
      </c>
      <c r="L20" s="2">
        <f t="shared" ca="1" si="14"/>
        <v>209790000000</v>
      </c>
      <c r="M20" s="2">
        <f t="shared" ca="1" si="14"/>
        <v>290080000000</v>
      </c>
      <c r="N20" s="2">
        <f t="shared" ca="1" si="14"/>
        <v>227920000000</v>
      </c>
      <c r="O20" s="2">
        <f t="shared" ca="1" si="14"/>
        <v>207200000000</v>
      </c>
      <c r="P20" s="2">
        <f t="shared" ca="1" si="14"/>
        <v>264180000000</v>
      </c>
      <c r="Q20" s="2">
        <f t="shared" ca="1" si="14"/>
        <v>220150000000</v>
      </c>
      <c r="R20" s="2">
        <f t="shared" ca="1" si="14"/>
        <v>277130000000</v>
      </c>
      <c r="S20" s="2">
        <f t="shared" ca="1" si="14"/>
        <v>227920000000</v>
      </c>
      <c r="T20" s="2">
        <f t="shared" ca="1" si="14"/>
        <v>567210000000</v>
      </c>
      <c r="U20" s="2">
        <f t="shared" ca="1" si="14"/>
        <v>502460000000</v>
      </c>
      <c r="V20" s="2">
        <f t="shared" ca="1" si="14"/>
        <v>432530000000</v>
      </c>
      <c r="W20" s="2">
        <f t="shared" ca="1" si="14"/>
        <v>290080000000</v>
      </c>
      <c r="X20" s="2">
        <f t="shared" ca="1" si="14"/>
        <v>444000000000</v>
      </c>
      <c r="Y20" s="2">
        <f t="shared" ca="1" si="14"/>
        <v>222000000000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2590000000</v>
      </c>
      <c r="E21" s="2">
        <f>IFERROR(INDEX(E51:E500,MATCH($C$7,$C$51:$C$500,0)),"")</f>
        <v>2590000000</v>
      </c>
      <c r="H21" s="2">
        <f>IFERROR(INDEX(D21:G21,COUNT(D21:G21)),"")</f>
        <v>2590000000</v>
      </c>
      <c r="I21" s="2">
        <f t="shared" ref="I21:Z21" si="15">IFERROR(INDEX(I51:I500,MATCH($C$7,$C$51:$C$500,0)),"")</f>
        <v>2590000000</v>
      </c>
      <c r="J21" s="2">
        <f t="shared" si="15"/>
        <v>2590000000</v>
      </c>
      <c r="K21" s="2">
        <f t="shared" si="15"/>
        <v>2590000000</v>
      </c>
      <c r="L21" s="2">
        <f t="shared" si="15"/>
        <v>2590000000</v>
      </c>
      <c r="M21" s="2">
        <f t="shared" si="15"/>
        <v>2590000000</v>
      </c>
      <c r="N21" s="2">
        <f t="shared" si="15"/>
        <v>2590000000</v>
      </c>
      <c r="O21" s="2">
        <f t="shared" si="15"/>
        <v>2590000000</v>
      </c>
      <c r="P21" s="2">
        <f t="shared" si="15"/>
        <v>2590000000</v>
      </c>
      <c r="Q21" s="2">
        <f t="shared" si="15"/>
        <v>2590000000</v>
      </c>
      <c r="R21" s="2">
        <f t="shared" si="15"/>
        <v>2590000000</v>
      </c>
      <c r="S21" s="2">
        <f t="shared" si="15"/>
        <v>2590000000</v>
      </c>
      <c r="T21" s="2">
        <f t="shared" si="15"/>
        <v>2590000000</v>
      </c>
      <c r="U21" s="2">
        <f t="shared" si="15"/>
        <v>2590000000</v>
      </c>
      <c r="V21" s="2">
        <f t="shared" si="15"/>
        <v>2590000000</v>
      </c>
      <c r="W21" s="2">
        <f t="shared" si="15"/>
        <v>2590000000</v>
      </c>
      <c r="X21" s="2">
        <f t="shared" si="15"/>
        <v>2220000000</v>
      </c>
      <c r="Y21" s="2">
        <f t="shared" si="15"/>
        <v>2220000000</v>
      </c>
      <c r="Z21" s="2">
        <f t="shared" si="15"/>
        <v>2220000000</v>
      </c>
    </row>
    <row r="23" spans="1:26" ht="15.5" x14ac:dyDescent="0.35">
      <c r="B23" t="s">
        <v>54</v>
      </c>
      <c r="C23" t="s">
        <v>55</v>
      </c>
      <c r="D23" s="3">
        <f>IFERROR(D5/D6*100,"")</f>
        <v>0.31144999969257975</v>
      </c>
      <c r="E23" s="3">
        <f>IFERROR(E5/E6*100,"")</f>
        <v>-48.261100435076273</v>
      </c>
      <c r="H23" s="3">
        <f t="shared" ref="H23:Z23" si="16">IFERROR(H5/H6*100,"")</f>
        <v>-95.897354787645341</v>
      </c>
      <c r="I23" s="3">
        <f t="shared" si="16"/>
        <v>6.588147241652309</v>
      </c>
      <c r="J23" s="3">
        <f t="shared" si="16"/>
        <v>-4.9030273709245176</v>
      </c>
      <c r="K23" s="3">
        <f t="shared" si="16"/>
        <v>2.2960436892590401</v>
      </c>
      <c r="L23" s="3">
        <f t="shared" si="16"/>
        <v>-25.069138094862591</v>
      </c>
      <c r="M23" s="3">
        <f t="shared" si="16"/>
        <v>9.1794162546501585</v>
      </c>
      <c r="N23" s="3">
        <f t="shared" si="16"/>
        <v>1.222780183000143</v>
      </c>
      <c r="O23" s="3">
        <f t="shared" si="16"/>
        <v>-12.660430951656462</v>
      </c>
      <c r="P23" s="3">
        <f t="shared" si="16"/>
        <v>2.9169781214550654</v>
      </c>
      <c r="Q23" s="3">
        <f t="shared" si="16"/>
        <v>-0.2879151321774075</v>
      </c>
      <c r="R23" s="3">
        <f t="shared" si="16"/>
        <v>3.8536441383187214</v>
      </c>
      <c r="S23" s="3">
        <f t="shared" si="16"/>
        <v>-1.9936454889414681</v>
      </c>
      <c r="T23" s="3">
        <f t="shared" si="16"/>
        <v>20.310726545243959</v>
      </c>
      <c r="U23" s="3">
        <f t="shared" si="16"/>
        <v>18.969075620067056</v>
      </c>
      <c r="V23" s="3">
        <f t="shared" si="16"/>
        <v>19.462641713907935</v>
      </c>
      <c r="W23" s="3">
        <f t="shared" si="16"/>
        <v>2.6860088516915215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-0.456843466930825</v>
      </c>
      <c r="E24" s="4">
        <f>IFERROR(_xlfn.RRI(5,J23,E23),"")</f>
        <v>0.57988901895385925</v>
      </c>
      <c r="H24" s="4" t="str">
        <f t="shared" ref="H24:Z24" si="17">IFERROR(_xlfn.RRI(5,M23,H23),"")</f>
        <v/>
      </c>
      <c r="I24" s="4">
        <f t="shared" si="17"/>
        <v>0.40049957391130242</v>
      </c>
      <c r="J24" s="4">
        <f t="shared" si="17"/>
        <v>-0.17281401848484168</v>
      </c>
      <c r="K24" s="4">
        <f t="shared" si="17"/>
        <v>-4.6744334356602746E-2</v>
      </c>
      <c r="L24" s="4">
        <f t="shared" si="17"/>
        <v>1.4432898021693963</v>
      </c>
      <c r="M24" s="4">
        <f t="shared" si="17"/>
        <v>0.18956640686429838</v>
      </c>
      <c r="N24" s="4" t="str">
        <f t="shared" si="17"/>
        <v/>
      </c>
      <c r="O24" s="4" t="str">
        <f t="shared" si="17"/>
        <v/>
      </c>
      <c r="P24" s="4">
        <f t="shared" si="17"/>
        <v>-0.31233423979434205</v>
      </c>
      <c r="Q24" s="4" t="str">
        <f t="shared" si="17"/>
        <v/>
      </c>
      <c r="R24" s="4">
        <f t="shared" si="17"/>
        <v>7.4862307461737609E-2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-3.9</v>
      </c>
      <c r="E25" s="3">
        <f>IFERROR(INDEX(E51:E500,MATCH($A$25,$C$51:$C$500,0)),"")</f>
        <v>-27.01</v>
      </c>
      <c r="H25" s="3">
        <f>IFERROR(INDEX(D25:G25,COUNT(D25:G25)),"")</f>
        <v>-27.01</v>
      </c>
      <c r="I25" s="3">
        <f t="shared" ref="I25:Z25" si="18">IFERROR(INDEX(I51:I500,MATCH($C$25,$C$51:$C$500,0)),"")</f>
        <v>20.7</v>
      </c>
      <c r="J25" s="3">
        <f t="shared" si="18"/>
        <v>-13.94</v>
      </c>
      <c r="K25" s="3">
        <f t="shared" si="18"/>
        <v>9.01</v>
      </c>
      <c r="L25" s="3">
        <f t="shared" si="18"/>
        <v>-104.51</v>
      </c>
      <c r="M25" s="3">
        <f t="shared" si="18"/>
        <v>45.21</v>
      </c>
      <c r="N25" s="3">
        <f t="shared" si="18"/>
        <v>6.04</v>
      </c>
      <c r="O25" s="3">
        <f t="shared" si="18"/>
        <v>-15.65</v>
      </c>
      <c r="P25" s="3">
        <f t="shared" si="18"/>
        <v>14.14</v>
      </c>
      <c r="Q25" s="3">
        <f t="shared" si="18"/>
        <v>-0.27</v>
      </c>
      <c r="R25" s="3">
        <f t="shared" si="18"/>
        <v>14.68</v>
      </c>
      <c r="S25" s="3">
        <f t="shared" si="18"/>
        <v>1.23</v>
      </c>
      <c r="T25" s="3">
        <f t="shared" si="18"/>
        <v>80.11</v>
      </c>
      <c r="U25" s="3">
        <f t="shared" si="18"/>
        <v>65.209999999999994</v>
      </c>
      <c r="V25" s="3">
        <f t="shared" si="18"/>
        <v>46.49</v>
      </c>
      <c r="W25" s="3">
        <f t="shared" si="18"/>
        <v>6.03</v>
      </c>
      <c r="X25" s="3">
        <f t="shared" si="18"/>
        <v>59.94</v>
      </c>
      <c r="Y25" s="3">
        <f t="shared" si="18"/>
        <v>13.11</v>
      </c>
      <c r="Z25" s="3">
        <f t="shared" si="18"/>
        <v>-0.64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0.1414380930046788</v>
      </c>
      <c r="H26" s="4" t="str">
        <f t="shared" ref="H26:Z26" si="19">IFERROR(_xlfn.RRI(5,M25,H25),"")</f>
        <v/>
      </c>
      <c r="I26" s="4">
        <f t="shared" si="19"/>
        <v>0.27934206960749131</v>
      </c>
      <c r="J26" s="4">
        <f t="shared" si="19"/>
        <v>-2.2875986787402547E-2</v>
      </c>
      <c r="K26" s="4">
        <f t="shared" si="19"/>
        <v>-8.6191746444979844E-2</v>
      </c>
      <c r="L26" s="4">
        <f t="shared" si="19"/>
        <v>2.2927504419562803</v>
      </c>
      <c r="M26" s="4">
        <f t="shared" si="19"/>
        <v>0.25228070851239992</v>
      </c>
      <c r="N26" s="4">
        <f t="shared" si="19"/>
        <v>0.3747583476540195</v>
      </c>
      <c r="O26" s="4" t="str">
        <f t="shared" si="19"/>
        <v/>
      </c>
      <c r="P26" s="4">
        <f t="shared" si="19"/>
        <v>-0.26340792519599243</v>
      </c>
      <c r="Q26" s="4" t="str">
        <f t="shared" si="19"/>
        <v/>
      </c>
      <c r="R26" s="4">
        <f t="shared" si="19"/>
        <v>0.19476295595516668</v>
      </c>
      <c r="S26" s="4">
        <f t="shared" si="19"/>
        <v>-0.54033898197860242</v>
      </c>
      <c r="T26" s="4">
        <f t="shared" si="19"/>
        <v>0.43620623570124417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1.698841698841699E-2</v>
      </c>
      <c r="E27" s="3">
        <f>IFERROR(E4/E21,"")</f>
        <v>3.2818532818532815E-2</v>
      </c>
      <c r="H27" s="3">
        <f t="shared" ref="H27:Z27" si="20">IFERROR(H4/H21,"")</f>
        <v>9.9613899613899617E-2</v>
      </c>
      <c r="I27" s="3">
        <f t="shared" si="20"/>
        <v>9.7297297297297303E-2</v>
      </c>
      <c r="J27" s="3">
        <f t="shared" si="20"/>
        <v>9.6138996138996138E-2</v>
      </c>
      <c r="K27" s="3">
        <f t="shared" si="20"/>
        <v>9.2664092664092659E-2</v>
      </c>
      <c r="L27" s="3">
        <f t="shared" si="20"/>
        <v>8.6872586872586879E-2</v>
      </c>
      <c r="M27" s="3">
        <f t="shared" si="20"/>
        <v>6.9498069498069498E-2</v>
      </c>
      <c r="N27" s="3">
        <f t="shared" si="20"/>
        <v>2.3166023166023165E-2</v>
      </c>
      <c r="O27" s="3">
        <f t="shared" si="20"/>
        <v>-1.3154443455598455</v>
      </c>
      <c r="P27" s="3">
        <f t="shared" si="20"/>
        <v>-0.39240805675675677</v>
      </c>
      <c r="Q27" s="3">
        <f t="shared" si="20"/>
        <v>4.1115440945945947</v>
      </c>
      <c r="R27" s="3">
        <f t="shared" si="20"/>
        <v>3.7611091027027026</v>
      </c>
      <c r="S27" s="3">
        <f t="shared" si="20"/>
        <v>0.73455492123552124</v>
      </c>
      <c r="T27" s="3">
        <f t="shared" si="20"/>
        <v>0.57143719227799228</v>
      </c>
      <c r="U27" s="3">
        <f t="shared" si="20"/>
        <v>0.28296517953667955</v>
      </c>
      <c r="V27" s="3">
        <f t="shared" si="20"/>
        <v>0.18233624285714287</v>
      </c>
      <c r="W27" s="3">
        <f t="shared" si="20"/>
        <v>-0.12334199613899614</v>
      </c>
      <c r="X27" s="3">
        <f t="shared" si="20"/>
        <v>1.0413965076576577</v>
      </c>
      <c r="Y27" s="3">
        <f t="shared" si="20"/>
        <v>3.8655496396396399E-2</v>
      </c>
      <c r="Z27" s="3">
        <f t="shared" si="20"/>
        <v>0.81402225720720722</v>
      </c>
    </row>
    <row r="28" spans="1:26" ht="15.5" x14ac:dyDescent="0.35">
      <c r="C28" t="s">
        <v>61</v>
      </c>
      <c r="D28" s="4">
        <f>IFERROR(_xlfn.RRI(5,I27,D27),"")</f>
        <v>-0.29464065070506862</v>
      </c>
      <c r="E28" s="4">
        <f>IFERROR(_xlfn.RRI(5,J27,E27),"")</f>
        <v>-0.19342656207182418</v>
      </c>
      <c r="H28" s="4">
        <f t="shared" ref="H28:Z28" si="21">IFERROR(_xlfn.RRI(5,M27,H27),"")</f>
        <v>7.4655931692266808E-2</v>
      </c>
      <c r="I28" s="4">
        <f t="shared" si="21"/>
        <v>0.33244673837449668</v>
      </c>
      <c r="J28" s="4" t="str">
        <f t="shared" si="21"/>
        <v/>
      </c>
      <c r="K28" s="4" t="str">
        <f t="shared" si="21"/>
        <v/>
      </c>
      <c r="L28" s="4">
        <f t="shared" si="21"/>
        <v>-0.53764499806403965</v>
      </c>
      <c r="M28" s="4">
        <f t="shared" si="21"/>
        <v>-0.54987683711539925</v>
      </c>
      <c r="N28" s="4">
        <f t="shared" si="21"/>
        <v>-0.49908337854495033</v>
      </c>
      <c r="O28" s="4" t="str">
        <f t="shared" si="21"/>
        <v/>
      </c>
      <c r="P28" s="4" t="str">
        <f t="shared" si="21"/>
        <v/>
      </c>
      <c r="Q28" s="4">
        <f t="shared" si="21"/>
        <v>0.8647747935041199</v>
      </c>
      <c r="R28" s="4" t="str">
        <f t="shared" si="21"/>
        <v/>
      </c>
      <c r="S28" s="4">
        <f t="shared" si="21"/>
        <v>-6.7429590503674697E-2</v>
      </c>
      <c r="T28" s="4">
        <f t="shared" si="21"/>
        <v>0.71376571294707869</v>
      </c>
      <c r="U28" s="4">
        <f t="shared" si="21"/>
        <v>-0.19049535827259978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-2.3048309178743964</v>
      </c>
      <c r="I29" s="4">
        <f t="shared" si="22"/>
        <v>-2.4849354375896699</v>
      </c>
      <c r="J29" s="4">
        <f t="shared" si="22"/>
        <v>-2.5471698113207548</v>
      </c>
      <c r="K29" s="4">
        <f t="shared" si="22"/>
        <v>-1.086211845756387</v>
      </c>
      <c r="L29" s="4">
        <f t="shared" si="22"/>
        <v>-3.3116567131165668</v>
      </c>
      <c r="M29" s="4">
        <f t="shared" si="22"/>
        <v>6.4850993377483448</v>
      </c>
      <c r="N29" s="4">
        <f t="shared" si="22"/>
        <v>-1.3859424920127796</v>
      </c>
      <c r="O29" s="4">
        <f t="shared" si="22"/>
        <v>-2.1067892503536068</v>
      </c>
      <c r="P29" s="4">
        <f t="shared" si="22"/>
        <v>-53.370370370370367</v>
      </c>
      <c r="Q29" s="4">
        <f t="shared" si="22"/>
        <v>-1.0183923705722071</v>
      </c>
      <c r="R29" s="4">
        <f t="shared" si="22"/>
        <v>10.934959349593495</v>
      </c>
      <c r="S29" s="4">
        <f t="shared" si="22"/>
        <v>-0.98464611159655469</v>
      </c>
      <c r="T29" s="4">
        <f t="shared" si="22"/>
        <v>0.22849256249041569</v>
      </c>
      <c r="U29" s="4">
        <f t="shared" si="22"/>
        <v>0.40266724026672385</v>
      </c>
      <c r="V29" s="4">
        <f t="shared" si="22"/>
        <v>6.7097844112769485</v>
      </c>
      <c r="W29" s="4">
        <f t="shared" si="22"/>
        <v>-0.89939939939939939</v>
      </c>
      <c r="X29" s="4">
        <f t="shared" si="22"/>
        <v>3.5720823798627004</v>
      </c>
      <c r="Y29" s="4">
        <f t="shared" si="22"/>
        <v>-21.484375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2.3809523809523791E-2</v>
      </c>
      <c r="I30" s="4">
        <f t="shared" si="23"/>
        <v>1.20481927710844E-2</v>
      </c>
      <c r="J30" s="4">
        <f t="shared" si="23"/>
        <v>3.7500000000000047E-2</v>
      </c>
      <c r="K30" s="4">
        <f t="shared" si="23"/>
        <v>6.6666666666666527E-2</v>
      </c>
      <c r="L30" s="4">
        <f t="shared" si="23"/>
        <v>0.25000000000000011</v>
      </c>
      <c r="M30" s="4">
        <f t="shared" si="23"/>
        <v>2.0000000000000004</v>
      </c>
      <c r="N30" s="4">
        <f t="shared" si="23"/>
        <v>-1.0176107968719603</v>
      </c>
      <c r="O30" s="4">
        <f t="shared" si="23"/>
        <v>2.3522358241876113</v>
      </c>
      <c r="P30" s="4">
        <f t="shared" si="23"/>
        <v>-1.0954405565715937</v>
      </c>
      <c r="Q30" s="4">
        <f t="shared" si="23"/>
        <v>9.3173311999929051E-2</v>
      </c>
      <c r="R30" s="4">
        <f t="shared" si="23"/>
        <v>4.1202558092953998</v>
      </c>
      <c r="S30" s="4">
        <f t="shared" si="23"/>
        <v>0.28545171921217122</v>
      </c>
      <c r="T30" s="4">
        <f t="shared" si="23"/>
        <v>1.0194611690867759</v>
      </c>
      <c r="U30" s="4">
        <f t="shared" si="23"/>
        <v>0.55188664141981703</v>
      </c>
      <c r="V30" s="4">
        <f t="shared" si="23"/>
        <v>-2.4782981349812525</v>
      </c>
      <c r="W30" s="4">
        <f t="shared" si="23"/>
        <v>-1.1184390337705481</v>
      </c>
      <c r="X30" s="4">
        <f t="shared" si="23"/>
        <v>25.940451028711674</v>
      </c>
      <c r="Y30" s="4">
        <f t="shared" si="23"/>
        <v>-0.95251297362676812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270.92</v>
      </c>
      <c r="E32" s="3">
        <f>IFERROR(INDEX(E51:E500,MATCH($A$32,$C$51:$C$500,0)),"")</f>
        <v>270.07</v>
      </c>
      <c r="H32" s="3">
        <f>IFERROR(INDEX(D32:G32,COUNT(D32:G32)),"")</f>
        <v>270.07</v>
      </c>
      <c r="I32" s="3">
        <f t="shared" ref="I32:Z32" si="24">IFERROR(INDEX(I51:I500,MATCH($C$32,$C$51:$C$500,0)),"")</f>
        <v>400.41</v>
      </c>
      <c r="J32" s="3">
        <f t="shared" si="24"/>
        <v>374.03</v>
      </c>
      <c r="K32" s="3">
        <f t="shared" si="24"/>
        <v>392.37</v>
      </c>
      <c r="L32" s="3">
        <f t="shared" si="24"/>
        <v>383.36</v>
      </c>
      <c r="M32" s="3">
        <f t="shared" si="24"/>
        <v>468.97</v>
      </c>
      <c r="N32" s="3">
        <f t="shared" si="24"/>
        <v>422.97</v>
      </c>
      <c r="O32" s="3">
        <f t="shared" si="24"/>
        <v>417.83</v>
      </c>
      <c r="P32" s="3">
        <f t="shared" si="24"/>
        <v>482.93</v>
      </c>
      <c r="Q32" s="3">
        <f t="shared" si="24"/>
        <v>468.85</v>
      </c>
      <c r="R32" s="3">
        <f t="shared" si="24"/>
        <v>470.2</v>
      </c>
      <c r="S32" s="3">
        <f t="shared" si="24"/>
        <v>446.09</v>
      </c>
      <c r="T32" s="3">
        <f t="shared" si="24"/>
        <v>455.38</v>
      </c>
      <c r="U32" s="3">
        <f t="shared" si="24"/>
        <v>362.89</v>
      </c>
      <c r="V32" s="3">
        <f t="shared" si="24"/>
        <v>294.05</v>
      </c>
      <c r="W32" s="3">
        <f t="shared" si="24"/>
        <v>236.82</v>
      </c>
      <c r="X32" s="3">
        <f t="shared" si="24"/>
        <v>185.25</v>
      </c>
      <c r="Y32" s="3">
        <f t="shared" si="24"/>
        <v>116.96</v>
      </c>
      <c r="Z32" s="3">
        <f t="shared" si="24"/>
        <v>134.93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0.24</v>
      </c>
      <c r="E33" s="3">
        <f>IFERROR(INDEX(E51:E500,MATCH($A$33,$C$51:$C$500,0)),"")</f>
        <v>0.3</v>
      </c>
      <c r="H33" s="3">
        <f>IFERROR(INDEX(D33:G33,COUNT(D33:G33)),"")</f>
        <v>0.3</v>
      </c>
      <c r="I33" s="3">
        <f t="shared" ref="I33:Z33" si="25">IFERROR(INDEX(I51:I500,MATCH($C$33,$C$51:$C$500,0)),"")</f>
        <v>0.27</v>
      </c>
      <c r="J33" s="3">
        <f t="shared" si="25"/>
        <v>0.15</v>
      </c>
      <c r="K33" s="3">
        <f t="shared" si="25"/>
        <v>0.17</v>
      </c>
      <c r="L33" s="3">
        <f t="shared" si="25"/>
        <v>0.21</v>
      </c>
      <c r="M33" s="3">
        <f t="shared" si="25"/>
        <v>0.24</v>
      </c>
      <c r="N33" s="3">
        <f t="shared" si="25"/>
        <v>0.21</v>
      </c>
      <c r="O33" s="3">
        <f t="shared" si="25"/>
        <v>0.19</v>
      </c>
      <c r="P33" s="3">
        <f t="shared" si="25"/>
        <v>0.21</v>
      </c>
      <c r="Q33" s="3">
        <f t="shared" si="25"/>
        <v>0.18</v>
      </c>
      <c r="R33" s="3">
        <f t="shared" si="25"/>
        <v>0.23</v>
      </c>
      <c r="S33" s="3">
        <f t="shared" si="25"/>
        <v>0.2</v>
      </c>
      <c r="T33" s="3">
        <f t="shared" si="25"/>
        <v>0.48</v>
      </c>
      <c r="U33" s="3">
        <f t="shared" si="25"/>
        <v>0.53</v>
      </c>
      <c r="V33" s="3">
        <f t="shared" si="25"/>
        <v>0.56999999999999995</v>
      </c>
      <c r="W33" s="3">
        <f t="shared" si="25"/>
        <v>0.47</v>
      </c>
      <c r="X33" s="3">
        <f t="shared" si="25"/>
        <v>0.55000000000000004</v>
      </c>
      <c r="Y33" s="3">
        <f t="shared" si="25"/>
        <v>0.44</v>
      </c>
      <c r="Z33" s="3">
        <f t="shared" si="25"/>
        <v>0.38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-16.670000000000002</v>
      </c>
      <c r="E34" s="3">
        <f>IFERROR(INDEX(E51:E500,MATCH($A$34,$C$51:$C$500,0)),"")</f>
        <v>-2.96</v>
      </c>
      <c r="H34" s="3">
        <f>IFERROR(INDEX(D34:G34,COUNT(D34:G34)),"")</f>
        <v>-2.96</v>
      </c>
      <c r="I34" s="3">
        <f t="shared" ref="I34:Z34" si="26">IFERROR(INDEX(I51:I500,MATCH($C$34,$C$51:$C$500,0)),"")</f>
        <v>5.17</v>
      </c>
      <c r="J34" s="3">
        <f t="shared" si="26"/>
        <v>-4.0199999999999996</v>
      </c>
      <c r="K34" s="3">
        <f t="shared" si="26"/>
        <v>7.21</v>
      </c>
      <c r="L34" s="3">
        <f t="shared" si="26"/>
        <v>-0.78</v>
      </c>
      <c r="M34" s="3">
        <f t="shared" si="26"/>
        <v>2.48</v>
      </c>
      <c r="N34" s="3">
        <f t="shared" si="26"/>
        <v>14.57</v>
      </c>
      <c r="O34" s="3">
        <f t="shared" si="26"/>
        <v>-5.1100000000000003</v>
      </c>
      <c r="P34" s="3">
        <f t="shared" si="26"/>
        <v>7.21</v>
      </c>
      <c r="Q34" s="3">
        <f t="shared" si="26"/>
        <v>-314.81</v>
      </c>
      <c r="R34" s="3">
        <f t="shared" si="26"/>
        <v>7.29</v>
      </c>
      <c r="S34" s="3">
        <f t="shared" si="26"/>
        <v>71.540000000000006</v>
      </c>
      <c r="T34" s="3">
        <f t="shared" si="26"/>
        <v>2.73</v>
      </c>
      <c r="U34" s="3">
        <f t="shared" si="26"/>
        <v>2.98</v>
      </c>
      <c r="V34" s="3">
        <f t="shared" si="26"/>
        <v>3.59</v>
      </c>
      <c r="W34" s="3">
        <f t="shared" si="26"/>
        <v>18.57</v>
      </c>
      <c r="X34" s="3">
        <f t="shared" si="26"/>
        <v>1.69</v>
      </c>
      <c r="Y34" s="3">
        <f t="shared" si="26"/>
        <v>3.89</v>
      </c>
      <c r="Z34" s="3">
        <f t="shared" si="26"/>
        <v>-79.69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3823.55</v>
      </c>
      <c r="E35" s="3">
        <f>IFERROR(INDEX(E51:E500,MATCH($A$35,$C$51:$C$500,0)),"")</f>
        <v>2436</v>
      </c>
      <c r="H35" s="3">
        <f>IFERROR(INDEX(D35:G35,COUNT(D35:G35)),"")</f>
        <v>2436</v>
      </c>
      <c r="I35" s="3">
        <f t="shared" ref="I35:Z35" si="27">IFERROR(INDEX(I51:I500,MATCH($C$35,$C$51:$C$500,0)),"")</f>
        <v>1098.98</v>
      </c>
      <c r="J35" s="3">
        <f t="shared" si="27"/>
        <v>582.1</v>
      </c>
      <c r="K35" s="3">
        <f t="shared" si="27"/>
        <v>700.98</v>
      </c>
      <c r="L35" s="3">
        <f t="shared" si="27"/>
        <v>931.77</v>
      </c>
      <c r="M35" s="3">
        <f t="shared" si="27"/>
        <v>1610.47</v>
      </c>
      <c r="N35" s="3">
        <f t="shared" si="27"/>
        <v>3796.1</v>
      </c>
      <c r="O35" s="3">
        <f t="shared" si="27"/>
        <v>-60.77</v>
      </c>
      <c r="P35" s="3">
        <f t="shared" si="27"/>
        <v>-259.76</v>
      </c>
      <c r="Q35" s="3">
        <f t="shared" si="27"/>
        <v>20.66</v>
      </c>
      <c r="R35" s="3">
        <f t="shared" si="27"/>
        <v>28.43</v>
      </c>
      <c r="S35" s="3">
        <f t="shared" si="27"/>
        <v>119.72</v>
      </c>
      <c r="T35" s="3">
        <f t="shared" si="27"/>
        <v>382.99</v>
      </c>
      <c r="U35" s="3">
        <f t="shared" si="27"/>
        <v>685.13</v>
      </c>
      <c r="V35" s="3">
        <f t="shared" si="27"/>
        <v>915.27</v>
      </c>
      <c r="W35" s="3">
        <f t="shared" si="27"/>
        <v>-907.43</v>
      </c>
      <c r="X35" s="3">
        <f t="shared" si="27"/>
        <v>96.92</v>
      </c>
      <c r="Y35" s="3">
        <f t="shared" si="27"/>
        <v>1318.46</v>
      </c>
      <c r="Z35" s="3">
        <f t="shared" si="27"/>
        <v>62.61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44000000</v>
      </c>
      <c r="E51" s="5">
        <v>85000000</v>
      </c>
      <c r="F51" s="5">
        <v>63000000</v>
      </c>
      <c r="G51" s="5">
        <v>63000000</v>
      </c>
      <c r="I51" s="5">
        <v>252000000</v>
      </c>
      <c r="J51" s="5">
        <v>249000000</v>
      </c>
      <c r="K51" s="5">
        <v>240000000</v>
      </c>
      <c r="L51" s="5">
        <v>225000000</v>
      </c>
      <c r="M51" s="5">
        <v>180000000</v>
      </c>
      <c r="N51" s="5">
        <v>60000000</v>
      </c>
      <c r="O51" s="5">
        <v>-3407000855</v>
      </c>
      <c r="P51" s="5">
        <v>-1016336867</v>
      </c>
      <c r="Q51" s="5">
        <v>10648899205</v>
      </c>
      <c r="R51" s="5">
        <v>9741272576</v>
      </c>
      <c r="S51" s="5">
        <v>1902497246</v>
      </c>
      <c r="T51" s="5">
        <v>1480022328</v>
      </c>
      <c r="U51" s="5">
        <v>732879815</v>
      </c>
      <c r="V51" s="5">
        <v>472250869</v>
      </c>
      <c r="W51" s="5">
        <v>-319455770</v>
      </c>
      <c r="X51" s="5">
        <v>2311900247</v>
      </c>
      <c r="Y51" s="5">
        <v>85815202</v>
      </c>
      <c r="Z51" s="5">
        <v>1807129411</v>
      </c>
    </row>
    <row r="52" spans="2:26" ht="15.5" x14ac:dyDescent="0.35">
      <c r="C52" t="s">
        <v>1412</v>
      </c>
    </row>
    <row r="53" spans="2:26" ht="15.5" x14ac:dyDescent="0.35">
      <c r="C53" t="s">
        <v>891</v>
      </c>
      <c r="O53" s="5">
        <v>2860228288</v>
      </c>
      <c r="P53" s="5">
        <v>2414841846</v>
      </c>
      <c r="Q53" s="5">
        <v>2285454213</v>
      </c>
      <c r="R53" s="5">
        <v>2064030075</v>
      </c>
      <c r="S53" s="5">
        <v>1352951666</v>
      </c>
      <c r="T53" s="5">
        <v>876511382</v>
      </c>
      <c r="U53" s="5">
        <v>732879815</v>
      </c>
      <c r="V53" s="5">
        <v>472250869</v>
      </c>
      <c r="W53" s="5">
        <v>152738564</v>
      </c>
      <c r="X53" s="5">
        <v>7397260</v>
      </c>
    </row>
    <row r="54" spans="2:26" ht="15.5" x14ac:dyDescent="0.35">
      <c r="C54" t="s">
        <v>91</v>
      </c>
      <c r="D54" s="5">
        <v>12278310000</v>
      </c>
      <c r="E54" s="5">
        <v>-267441350000</v>
      </c>
      <c r="F54" s="5">
        <v>6555246720</v>
      </c>
      <c r="G54" s="5">
        <v>37857107634</v>
      </c>
      <c r="I54" s="5">
        <v>14699378354</v>
      </c>
      <c r="J54" s="5">
        <v>-11380381385</v>
      </c>
      <c r="K54" s="5">
        <v>-6505200</v>
      </c>
      <c r="L54" s="5">
        <v>21751113385</v>
      </c>
      <c r="M54" s="5">
        <v>-5594887234</v>
      </c>
      <c r="N54" s="5">
        <v>-2258895531</v>
      </c>
      <c r="O54" s="5">
        <v>-96398943097</v>
      </c>
      <c r="P54" s="5">
        <v>-141386501</v>
      </c>
      <c r="Q54" s="5">
        <v>-2783523910</v>
      </c>
      <c r="R54" s="5">
        <v>8895368793</v>
      </c>
      <c r="S54" s="5">
        <v>-26213987738</v>
      </c>
      <c r="T54" s="5">
        <v>32041021484</v>
      </c>
      <c r="U54" s="5">
        <v>9380103780</v>
      </c>
      <c r="V54" s="5">
        <v>27793505321</v>
      </c>
      <c r="W54" s="5">
        <v>846701097</v>
      </c>
    </row>
    <row r="55" spans="2:26" ht="15.5" x14ac:dyDescent="0.35">
      <c r="C55" t="s">
        <v>88</v>
      </c>
      <c r="D55" s="5">
        <v>-485474117</v>
      </c>
      <c r="E55" s="5">
        <v>-491370070</v>
      </c>
      <c r="F55" s="5">
        <v>-391819272</v>
      </c>
      <c r="G55" s="5">
        <v>-384359661</v>
      </c>
      <c r="I55" s="5">
        <v>-1771497424</v>
      </c>
      <c r="J55" s="5">
        <v>-1761664018</v>
      </c>
      <c r="K55" s="5">
        <v>-1776397737</v>
      </c>
      <c r="L55" s="5">
        <v>-1889030935</v>
      </c>
      <c r="M55" s="5">
        <v>-1726407737</v>
      </c>
      <c r="N55" s="5">
        <v>-10335471969</v>
      </c>
      <c r="O55" s="5">
        <v>-38109266181</v>
      </c>
      <c r="P55" s="5">
        <v>-38940512526</v>
      </c>
      <c r="Q55" s="5">
        <v>-20059460093</v>
      </c>
      <c r="R55" s="5">
        <v>-12549870398</v>
      </c>
      <c r="S55" s="5">
        <v>-11577028902</v>
      </c>
      <c r="T55" s="5">
        <v>-10731993049</v>
      </c>
      <c r="U55" s="5">
        <v>-9720062227</v>
      </c>
      <c r="V55" s="5">
        <v>-6703237649</v>
      </c>
      <c r="W55" s="5">
        <v>9646436056</v>
      </c>
      <c r="X55" s="5">
        <v>-5523203705</v>
      </c>
      <c r="Y55" s="5">
        <v>-4011603603</v>
      </c>
      <c r="Z55" s="5">
        <v>-5474599786</v>
      </c>
    </row>
    <row r="56" spans="2:26" ht="15.5" x14ac:dyDescent="0.35">
      <c r="C56" t="s">
        <v>894</v>
      </c>
      <c r="O56" s="5">
        <v>-34468088242</v>
      </c>
      <c r="P56" s="5">
        <v>-36971321170</v>
      </c>
      <c r="Q56" s="5">
        <v>-18430811708</v>
      </c>
      <c r="R56" s="5">
        <v>-10958673240</v>
      </c>
      <c r="S56" s="5">
        <v>-9762866429</v>
      </c>
      <c r="T56" s="5">
        <v>-9319436885</v>
      </c>
      <c r="U56" s="5">
        <v>-8117695716</v>
      </c>
      <c r="V56" s="5">
        <v>-5198154523</v>
      </c>
      <c r="X56" s="5">
        <v>-4549196518</v>
      </c>
      <c r="Y56" s="5">
        <v>-2999471998</v>
      </c>
      <c r="Z56" s="5">
        <v>-2663210112</v>
      </c>
    </row>
    <row r="57" spans="2:26" ht="15.5" x14ac:dyDescent="0.35">
      <c r="C57" t="s">
        <v>701</v>
      </c>
      <c r="D57" s="5">
        <v>-485474117</v>
      </c>
      <c r="E57" s="5">
        <v>-491370070</v>
      </c>
      <c r="F57" s="5">
        <v>-391819272</v>
      </c>
      <c r="G57" s="5">
        <v>-384359661</v>
      </c>
      <c r="I57" s="5">
        <v>-1771497424</v>
      </c>
      <c r="J57" s="5">
        <v>-1761664018</v>
      </c>
      <c r="K57" s="5">
        <v>-1776397737</v>
      </c>
      <c r="L57" s="5">
        <v>-1889030935</v>
      </c>
      <c r="M57" s="5">
        <v>-1726407737</v>
      </c>
      <c r="N57" s="5">
        <v>-10335471969</v>
      </c>
      <c r="W57" s="5">
        <v>9646436056</v>
      </c>
    </row>
    <row r="58" spans="2:26" ht="15.5" x14ac:dyDescent="0.35">
      <c r="C58" t="s">
        <v>731</v>
      </c>
      <c r="X58" s="5">
        <v>-50850900</v>
      </c>
      <c r="Y58" s="5">
        <v>-48782800</v>
      </c>
      <c r="Z58" s="5">
        <v>-109283000</v>
      </c>
    </row>
    <row r="59" spans="2:26" ht="15.5" x14ac:dyDescent="0.35">
      <c r="C59" t="s">
        <v>310</v>
      </c>
      <c r="O59" s="5">
        <v>-84611508</v>
      </c>
      <c r="P59" s="5">
        <v>-87242668</v>
      </c>
      <c r="Q59" s="5">
        <v>-86340533</v>
      </c>
      <c r="R59" s="5">
        <v>-88190367</v>
      </c>
      <c r="S59" s="5">
        <v>-77581534</v>
      </c>
      <c r="T59" s="5">
        <v>-120358241</v>
      </c>
      <c r="U59" s="5">
        <v>-193096499</v>
      </c>
      <c r="V59" s="5">
        <v>-318341223</v>
      </c>
      <c r="X59" s="5">
        <v>-42191823</v>
      </c>
      <c r="Y59" s="5">
        <v>-41335460</v>
      </c>
      <c r="Z59" s="5">
        <v>-53461698</v>
      </c>
    </row>
    <row r="60" spans="2:26" ht="15.5" x14ac:dyDescent="0.35">
      <c r="C60" t="s">
        <v>103</v>
      </c>
    </row>
    <row r="61" spans="2:26" ht="15.5" x14ac:dyDescent="0.35">
      <c r="C61" t="s">
        <v>92</v>
      </c>
      <c r="D61" s="5">
        <v>-441474117</v>
      </c>
      <c r="E61" s="5">
        <v>-406370070</v>
      </c>
      <c r="F61" s="5">
        <v>-328819272</v>
      </c>
      <c r="G61" s="5">
        <v>-321359661</v>
      </c>
      <c r="I61" s="5">
        <v>-1519497424</v>
      </c>
      <c r="J61" s="5">
        <v>-1512664018</v>
      </c>
      <c r="K61" s="5">
        <v>-1536397737</v>
      </c>
      <c r="L61" s="5">
        <v>-1664030935</v>
      </c>
      <c r="M61" s="5">
        <v>-1546407737</v>
      </c>
      <c r="N61" s="5">
        <v>-10275471969</v>
      </c>
      <c r="O61" s="5">
        <v>-41516267036</v>
      </c>
      <c r="P61" s="5">
        <v>-39956849393</v>
      </c>
      <c r="Q61" s="5">
        <v>-9410560888</v>
      </c>
      <c r="R61" s="5">
        <v>-2808597822</v>
      </c>
      <c r="S61" s="5">
        <v>-9674531656</v>
      </c>
      <c r="T61" s="5">
        <v>-9251970721</v>
      </c>
      <c r="U61" s="5">
        <v>-8987182412</v>
      </c>
      <c r="V61" s="5">
        <v>-6230986780</v>
      </c>
      <c r="W61" s="5">
        <v>9326980286</v>
      </c>
      <c r="X61" s="5">
        <v>-3211303458</v>
      </c>
      <c r="Y61" s="5">
        <v>-3925788401</v>
      </c>
      <c r="Z61" s="5">
        <v>-3667470375</v>
      </c>
    </row>
    <row r="62" spans="2:26" ht="15.5" x14ac:dyDescent="0.35">
      <c r="C62" t="s">
        <v>93</v>
      </c>
      <c r="D62" s="5">
        <v>-9654519790</v>
      </c>
      <c r="E62" s="5">
        <v>-69507350642</v>
      </c>
      <c r="F62" s="5">
        <v>33651064141</v>
      </c>
      <c r="G62" s="5">
        <v>16666496739</v>
      </c>
      <c r="I62" s="5">
        <v>55093961907</v>
      </c>
      <c r="J62" s="5">
        <v>-34572662793</v>
      </c>
      <c r="K62" s="5">
        <v>24850172633</v>
      </c>
      <c r="L62" s="5">
        <v>-268837834410</v>
      </c>
      <c r="M62" s="5">
        <v>118563176684</v>
      </c>
      <c r="N62" s="5">
        <v>29953477201</v>
      </c>
      <c r="O62" s="5">
        <v>999824901</v>
      </c>
      <c r="P62" s="5">
        <v>76559068717</v>
      </c>
      <c r="Q62" s="5">
        <v>8700259463</v>
      </c>
      <c r="R62" s="5">
        <v>40811508384</v>
      </c>
      <c r="S62" s="5">
        <v>12869800827</v>
      </c>
      <c r="T62" s="5">
        <v>216601085299</v>
      </c>
      <c r="U62" s="5">
        <v>177773898250</v>
      </c>
      <c r="V62" s="5">
        <v>126564145052</v>
      </c>
      <c r="W62" s="5">
        <v>6290353318</v>
      </c>
      <c r="X62" s="5">
        <v>136188155508</v>
      </c>
      <c r="Y62" s="5">
        <v>32999435710</v>
      </c>
      <c r="Z62" s="5">
        <v>2405190499</v>
      </c>
    </row>
    <row r="63" spans="2:26" ht="15.5" x14ac:dyDescent="0.35">
      <c r="C63" t="s">
        <v>313</v>
      </c>
      <c r="D63" s="5">
        <v>-10577555104</v>
      </c>
      <c r="E63" s="5">
        <v>-69746050347</v>
      </c>
      <c r="F63" s="5">
        <v>33970694195</v>
      </c>
      <c r="G63" s="5">
        <v>16617274565</v>
      </c>
      <c r="I63" s="5">
        <v>37874209082</v>
      </c>
      <c r="J63" s="5">
        <v>-43520258308</v>
      </c>
      <c r="K63" s="5">
        <v>-4973909430</v>
      </c>
      <c r="L63" s="5">
        <v>-85474331621</v>
      </c>
      <c r="M63" s="5">
        <v>112592060420</v>
      </c>
      <c r="N63" s="5">
        <v>28403202717</v>
      </c>
      <c r="O63" s="5">
        <v>-1613650080</v>
      </c>
      <c r="P63" s="5">
        <v>73984996220</v>
      </c>
      <c r="Q63" s="5">
        <v>6453114852</v>
      </c>
      <c r="R63" s="5">
        <v>39115051817</v>
      </c>
      <c r="S63" s="5">
        <v>10255148398</v>
      </c>
      <c r="T63" s="5">
        <v>207614342632</v>
      </c>
      <c r="U63" s="5">
        <v>171869225602</v>
      </c>
      <c r="V63" s="5">
        <v>120681177197</v>
      </c>
      <c r="W63" s="5">
        <v>6330677838</v>
      </c>
      <c r="X63" s="5">
        <v>142381213343</v>
      </c>
      <c r="Y63" s="5">
        <v>37468902871</v>
      </c>
      <c r="Z63" s="5">
        <v>14086174473</v>
      </c>
    </row>
    <row r="64" spans="2:26" ht="15.5" x14ac:dyDescent="0.35">
      <c r="C64" t="s">
        <v>888</v>
      </c>
      <c r="T64" s="5">
        <v>6606202265</v>
      </c>
      <c r="U64" s="5">
        <v>3112364800</v>
      </c>
      <c r="V64" s="5">
        <v>4102461323</v>
      </c>
    </row>
    <row r="65" spans="3:26" ht="15.5" x14ac:dyDescent="0.35">
      <c r="C65" t="s">
        <v>94</v>
      </c>
      <c r="D65" s="5">
        <v>1246132724</v>
      </c>
      <c r="E65" s="5">
        <v>1411150360</v>
      </c>
      <c r="F65" s="5">
        <v>564794143</v>
      </c>
      <c r="G65" s="5">
        <v>1293398293</v>
      </c>
      <c r="I65" s="5">
        <v>2303952195</v>
      </c>
      <c r="J65" s="5">
        <v>2944225383</v>
      </c>
      <c r="K65" s="5">
        <v>1328692290</v>
      </c>
      <c r="L65" s="5">
        <v>619548008</v>
      </c>
      <c r="M65" s="5">
        <v>207214028</v>
      </c>
      <c r="N65" s="5">
        <v>282481342</v>
      </c>
      <c r="O65" s="5">
        <v>2536577228</v>
      </c>
      <c r="P65" s="5">
        <v>2513427136</v>
      </c>
      <c r="Q65" s="5">
        <v>2242604788</v>
      </c>
      <c r="R65" s="5">
        <v>2308634751</v>
      </c>
      <c r="S65" s="5">
        <v>2510206100</v>
      </c>
      <c r="T65" s="5">
        <v>2353261736</v>
      </c>
      <c r="U65" s="5">
        <v>1757506921</v>
      </c>
      <c r="V65" s="5">
        <v>1494569383</v>
      </c>
      <c r="W65" s="5">
        <v>1099625419</v>
      </c>
      <c r="X65" s="5">
        <v>567375661</v>
      </c>
      <c r="Y65" s="5">
        <v>311864683</v>
      </c>
      <c r="Z65" s="5">
        <v>530015828</v>
      </c>
    </row>
    <row r="66" spans="3:26" ht="15.5" x14ac:dyDescent="0.35">
      <c r="C66" t="s">
        <v>95</v>
      </c>
      <c r="D66" s="5">
        <v>556572954</v>
      </c>
      <c r="E66" s="5">
        <v>154924265</v>
      </c>
      <c r="F66" s="5">
        <v>-84238387</v>
      </c>
      <c r="G66" s="5">
        <v>-237994287</v>
      </c>
      <c r="I66" s="5">
        <v>263600937</v>
      </c>
      <c r="J66" s="5">
        <v>-209417943</v>
      </c>
      <c r="K66" s="5">
        <v>-1897159171</v>
      </c>
      <c r="L66" s="5">
        <v>586020713</v>
      </c>
      <c r="M66" s="5">
        <v>-2285500</v>
      </c>
      <c r="N66" s="5">
        <v>29170746</v>
      </c>
      <c r="O66" s="5">
        <v>-9728322</v>
      </c>
      <c r="P66" s="5">
        <v>62786462</v>
      </c>
      <c r="Q66" s="5">
        <v>7355760</v>
      </c>
      <c r="R66" s="5">
        <v>-20714673</v>
      </c>
      <c r="S66" s="5">
        <v>108559329</v>
      </c>
      <c r="T66" s="5">
        <v>1490615</v>
      </c>
      <c r="U66" s="5">
        <v>986974041</v>
      </c>
      <c r="V66" s="5">
        <v>260531271</v>
      </c>
      <c r="W66" s="5">
        <v>605938746</v>
      </c>
      <c r="X66" s="5">
        <v>864329308</v>
      </c>
      <c r="Y66" s="5">
        <v>3005970026</v>
      </c>
      <c r="Z66" s="5">
        <v>-2879743393</v>
      </c>
    </row>
    <row r="67" spans="3:26" ht="15.5" x14ac:dyDescent="0.35">
      <c r="C67" t="s">
        <v>27</v>
      </c>
      <c r="W67" s="5">
        <v>-3744934086</v>
      </c>
      <c r="X67" s="5">
        <v>-7613135189</v>
      </c>
      <c r="Y67" s="5">
        <v>-7784661161</v>
      </c>
      <c r="Z67" s="5">
        <v>-9328902269</v>
      </c>
    </row>
    <row r="68" spans="3:26" ht="15.5" x14ac:dyDescent="0.35">
      <c r="C68" t="s">
        <v>96</v>
      </c>
      <c r="D68" s="5">
        <v>-9654519790</v>
      </c>
      <c r="E68" s="5">
        <v>-69507350642</v>
      </c>
      <c r="F68" s="5">
        <v>33651064141</v>
      </c>
      <c r="G68" s="5">
        <v>16666496739</v>
      </c>
      <c r="I68" s="5">
        <v>55093961907</v>
      </c>
      <c r="J68" s="5">
        <v>-34572662793</v>
      </c>
      <c r="K68" s="5">
        <v>24850172633</v>
      </c>
      <c r="L68" s="5">
        <v>-268837834410</v>
      </c>
      <c r="M68" s="5">
        <v>118563176684</v>
      </c>
      <c r="N68" s="5">
        <v>29953477201</v>
      </c>
      <c r="O68" s="5">
        <v>999824901</v>
      </c>
      <c r="P68" s="5">
        <v>76559068717</v>
      </c>
      <c r="Q68" s="5">
        <v>8700259463</v>
      </c>
      <c r="R68" s="5">
        <v>40811508384</v>
      </c>
      <c r="S68" s="5">
        <v>12869800827</v>
      </c>
      <c r="T68" s="5">
        <v>216601085299</v>
      </c>
      <c r="U68" s="5">
        <v>177773898250</v>
      </c>
      <c r="V68" s="5">
        <v>126564145052</v>
      </c>
      <c r="W68" s="5">
        <v>6290353318</v>
      </c>
      <c r="X68" s="5">
        <v>136188155508</v>
      </c>
      <c r="Y68" s="5">
        <v>32999435710</v>
      </c>
      <c r="Z68" s="5">
        <v>2405190499</v>
      </c>
    </row>
    <row r="69" spans="3:26" ht="15.5" x14ac:dyDescent="0.35">
      <c r="C69" t="s">
        <v>29</v>
      </c>
      <c r="D69" s="5">
        <v>-10095993907</v>
      </c>
      <c r="E69" s="5">
        <v>-69913720712</v>
      </c>
      <c r="F69" s="5">
        <v>33322244869</v>
      </c>
      <c r="G69" s="5">
        <v>16345137078</v>
      </c>
      <c r="I69" s="5">
        <v>53574464483</v>
      </c>
      <c r="J69" s="5">
        <v>-36085326811</v>
      </c>
      <c r="K69" s="5">
        <v>23313774896</v>
      </c>
      <c r="L69" s="5">
        <v>-270501865345</v>
      </c>
      <c r="M69" s="5">
        <v>117016768947</v>
      </c>
      <c r="N69" s="5">
        <v>19678005232</v>
      </c>
      <c r="O69" s="5">
        <v>-40516442135</v>
      </c>
      <c r="P69" s="5">
        <v>36602219324</v>
      </c>
      <c r="Q69" s="5">
        <v>-710301425</v>
      </c>
      <c r="R69" s="5">
        <v>38002910562</v>
      </c>
      <c r="S69" s="5">
        <v>3195269171</v>
      </c>
      <c r="T69" s="5">
        <v>207349114578</v>
      </c>
      <c r="U69" s="5">
        <v>168786715838</v>
      </c>
      <c r="V69" s="5">
        <v>120333158272</v>
      </c>
      <c r="W69" s="5">
        <v>15617333604</v>
      </c>
      <c r="X69" s="5">
        <v>132976852050</v>
      </c>
      <c r="Y69" s="5">
        <v>29073647309</v>
      </c>
      <c r="Z69" s="5">
        <v>-1262279876</v>
      </c>
    </row>
    <row r="70" spans="3:26" ht="15.5" x14ac:dyDescent="0.35">
      <c r="C70" t="s">
        <v>28</v>
      </c>
      <c r="D70" s="5">
        <v>1575365</v>
      </c>
      <c r="E70" s="5">
        <v>1575365</v>
      </c>
      <c r="F70" s="5">
        <v>-1105280</v>
      </c>
      <c r="G70" s="5">
        <v>1634600</v>
      </c>
      <c r="I70" s="5">
        <v>3798520</v>
      </c>
      <c r="J70" s="5">
        <v>-169620</v>
      </c>
      <c r="K70" s="5">
        <v>10411940</v>
      </c>
      <c r="L70" s="5">
        <v>4369531</v>
      </c>
      <c r="Z70" s="5">
        <v>-156888241</v>
      </c>
    </row>
    <row r="71" spans="3:26" ht="15.5" x14ac:dyDescent="0.35">
      <c r="C71" t="s">
        <v>97</v>
      </c>
      <c r="D71" s="5">
        <v>1575365</v>
      </c>
      <c r="E71" s="5">
        <v>1575365</v>
      </c>
      <c r="F71" s="5">
        <v>-1105280</v>
      </c>
      <c r="G71" s="5">
        <v>1634600</v>
      </c>
      <c r="I71" s="5">
        <v>3798520</v>
      </c>
      <c r="J71" s="5">
        <v>-169620</v>
      </c>
      <c r="K71" s="5">
        <v>10411940</v>
      </c>
      <c r="L71" s="5">
        <v>4369531</v>
      </c>
    </row>
    <row r="72" spans="3:26" ht="15.5" x14ac:dyDescent="0.35">
      <c r="C72" t="s">
        <v>98</v>
      </c>
      <c r="Z72" s="5">
        <v>-156888241</v>
      </c>
    </row>
    <row r="73" spans="3:26" ht="15.5" x14ac:dyDescent="0.35">
      <c r="C73" t="s">
        <v>99</v>
      </c>
      <c r="D73" s="5">
        <v>1575365</v>
      </c>
      <c r="E73" s="5">
        <v>1575365</v>
      </c>
      <c r="F73" s="5">
        <v>-1105280</v>
      </c>
      <c r="G73" s="5">
        <v>1634600</v>
      </c>
      <c r="I73" s="5">
        <v>3798520</v>
      </c>
      <c r="J73" s="5">
        <v>-169620</v>
      </c>
      <c r="K73" s="5">
        <v>10411940</v>
      </c>
      <c r="L73" s="5">
        <v>4369531</v>
      </c>
      <c r="Z73" s="5">
        <v>-156888241</v>
      </c>
    </row>
    <row r="74" spans="3:26" ht="15.5" x14ac:dyDescent="0.35">
      <c r="C74" t="s">
        <v>104</v>
      </c>
      <c r="D74" s="5">
        <v>-10094418542</v>
      </c>
      <c r="E74" s="5">
        <v>-69912145347</v>
      </c>
      <c r="F74" s="5">
        <v>33321139589</v>
      </c>
      <c r="G74" s="5">
        <v>16346771678</v>
      </c>
      <c r="I74" s="5">
        <v>53578263003</v>
      </c>
      <c r="J74" s="5">
        <v>-36085496431</v>
      </c>
      <c r="K74" s="5">
        <v>23324186836</v>
      </c>
      <c r="L74" s="5">
        <v>-270497495814</v>
      </c>
      <c r="M74" s="5">
        <v>117016768947</v>
      </c>
      <c r="N74" s="5">
        <v>15645276591</v>
      </c>
      <c r="O74" s="5">
        <v>-40516442135</v>
      </c>
      <c r="P74" s="5">
        <v>36602219324</v>
      </c>
      <c r="Q74" s="5">
        <v>-710301425</v>
      </c>
      <c r="R74" s="5">
        <v>38002910562</v>
      </c>
      <c r="S74" s="5">
        <v>3195269171</v>
      </c>
      <c r="T74" s="5">
        <v>207349114578</v>
      </c>
      <c r="U74" s="5">
        <v>168786715838</v>
      </c>
      <c r="V74" s="5">
        <v>120333158272</v>
      </c>
      <c r="W74" s="5">
        <v>15617333604</v>
      </c>
      <c r="X74" s="5">
        <v>132976852050</v>
      </c>
      <c r="Y74" s="5">
        <v>29073647309</v>
      </c>
      <c r="Z74" s="5">
        <v>-1419168117</v>
      </c>
    </row>
    <row r="75" spans="3:26" ht="15.5" x14ac:dyDescent="0.35">
      <c r="C75" t="s">
        <v>105</v>
      </c>
      <c r="D75" s="5">
        <v>12278310000</v>
      </c>
      <c r="E75" s="5">
        <v>-267441350000</v>
      </c>
      <c r="F75" s="5">
        <v>6555246720</v>
      </c>
      <c r="G75" s="5">
        <v>37857107634</v>
      </c>
      <c r="I75" s="5">
        <v>14699378354</v>
      </c>
      <c r="J75" s="5">
        <v>-11380381385</v>
      </c>
      <c r="K75" s="5">
        <v>-6505200</v>
      </c>
      <c r="L75" s="5">
        <v>21751113385</v>
      </c>
      <c r="M75" s="5">
        <v>-5594887234</v>
      </c>
      <c r="N75" s="5">
        <v>-2258895531</v>
      </c>
      <c r="O75" s="5">
        <v>-96398943097</v>
      </c>
      <c r="P75" s="5">
        <v>-141386501</v>
      </c>
      <c r="Q75" s="5">
        <v>-2783523910</v>
      </c>
      <c r="R75" s="5">
        <v>8895368793</v>
      </c>
      <c r="S75" s="5">
        <v>-26213987738</v>
      </c>
      <c r="T75" s="5">
        <v>32041021484</v>
      </c>
      <c r="U75" s="5">
        <v>9380103780</v>
      </c>
      <c r="V75" s="5">
        <v>27793505321</v>
      </c>
      <c r="W75" s="5">
        <v>846701097</v>
      </c>
    </row>
    <row r="76" spans="3:26" ht="15.5" x14ac:dyDescent="0.35">
      <c r="C76" t="s">
        <v>106</v>
      </c>
      <c r="D76" s="5">
        <v>12278310000</v>
      </c>
      <c r="E76" s="5">
        <v>-267441350000</v>
      </c>
      <c r="F76" s="5">
        <v>6555246720</v>
      </c>
      <c r="G76" s="5">
        <v>37857107634</v>
      </c>
      <c r="I76" s="5">
        <v>14699378354</v>
      </c>
      <c r="J76" s="5">
        <v>-11380381385</v>
      </c>
      <c r="K76" s="5">
        <v>-6505200</v>
      </c>
      <c r="L76" s="5">
        <v>21751113385</v>
      </c>
      <c r="M76" s="5">
        <v>-5594887234</v>
      </c>
      <c r="N76" s="5">
        <v>-2258895531</v>
      </c>
      <c r="O76" s="5">
        <v>-96398943097</v>
      </c>
      <c r="P76" s="5">
        <v>-141386501</v>
      </c>
      <c r="Q76" s="5">
        <v>-2783523910</v>
      </c>
      <c r="R76" s="5">
        <v>8895368793</v>
      </c>
      <c r="S76" s="5">
        <v>-26213987738</v>
      </c>
      <c r="T76" s="5">
        <v>32041021484</v>
      </c>
      <c r="U76" s="5">
        <v>9380103780</v>
      </c>
      <c r="V76" s="5">
        <v>27793505321</v>
      </c>
      <c r="W76" s="5">
        <v>846701097</v>
      </c>
    </row>
    <row r="77" spans="3:26" ht="15.5" x14ac:dyDescent="0.35">
      <c r="C77" t="s">
        <v>107</v>
      </c>
      <c r="D77" s="5">
        <v>2183891458</v>
      </c>
      <c r="E77" s="5">
        <v>-337353495347</v>
      </c>
      <c r="F77" s="5">
        <v>39876386309</v>
      </c>
      <c r="G77" s="5">
        <v>54203879312</v>
      </c>
      <c r="I77" s="5">
        <v>68277641357</v>
      </c>
      <c r="J77" s="5">
        <v>-47465877816</v>
      </c>
      <c r="K77" s="5">
        <v>23317681636</v>
      </c>
      <c r="L77" s="5">
        <v>-248746382429</v>
      </c>
      <c r="M77" s="5">
        <v>111421881713</v>
      </c>
      <c r="N77" s="5">
        <v>13386381060</v>
      </c>
      <c r="O77" s="5">
        <v>-136915385232</v>
      </c>
      <c r="P77" s="5">
        <v>36460832823</v>
      </c>
      <c r="Q77" s="5">
        <v>-3493825335</v>
      </c>
      <c r="R77" s="5">
        <v>46898279355</v>
      </c>
      <c r="S77" s="5">
        <v>-23018718567</v>
      </c>
      <c r="T77" s="5">
        <v>239390136062</v>
      </c>
      <c r="U77" s="5">
        <v>178166819618</v>
      </c>
      <c r="V77" s="5">
        <v>148126663593</v>
      </c>
      <c r="W77" s="5">
        <v>16464034701</v>
      </c>
    </row>
    <row r="78" spans="3:26" ht="15.5" x14ac:dyDescent="0.35">
      <c r="C78" t="s">
        <v>108</v>
      </c>
      <c r="D78" s="5">
        <v>-10094418542</v>
      </c>
      <c r="E78" s="5">
        <v>-69912145347</v>
      </c>
      <c r="F78" s="5">
        <v>33321139589</v>
      </c>
      <c r="G78" s="5">
        <v>16346771678</v>
      </c>
      <c r="I78" s="5">
        <v>53578263003</v>
      </c>
      <c r="J78" s="5">
        <v>-36085496431</v>
      </c>
      <c r="K78" s="5">
        <v>23324186836</v>
      </c>
      <c r="L78" s="5">
        <v>-270497495814</v>
      </c>
      <c r="M78" s="5">
        <v>117016768947</v>
      </c>
      <c r="N78" s="5">
        <v>15645276591</v>
      </c>
      <c r="O78" s="5">
        <v>-40516442135</v>
      </c>
      <c r="P78" s="5">
        <v>36602219324</v>
      </c>
      <c r="Q78" s="5">
        <v>-710301425</v>
      </c>
      <c r="R78" s="5">
        <v>38002910562</v>
      </c>
      <c r="S78" s="5">
        <v>3195269171</v>
      </c>
      <c r="T78" s="5">
        <v>207349114578</v>
      </c>
      <c r="U78" s="5">
        <v>168786715838</v>
      </c>
      <c r="V78" s="5">
        <v>120333158272</v>
      </c>
      <c r="W78" s="5">
        <v>15617333604</v>
      </c>
      <c r="X78" s="5">
        <v>132976852050</v>
      </c>
      <c r="Y78" s="5">
        <v>29073647309</v>
      </c>
      <c r="Z78" s="5">
        <v>-1419168117</v>
      </c>
    </row>
    <row r="79" spans="3:26" ht="15.5" x14ac:dyDescent="0.35">
      <c r="C79" t="s">
        <v>8</v>
      </c>
      <c r="D79" s="5">
        <v>2183891458</v>
      </c>
      <c r="E79" s="5">
        <v>-337353495347</v>
      </c>
      <c r="F79" s="5">
        <v>39876386309</v>
      </c>
      <c r="G79" s="5">
        <v>54203879312</v>
      </c>
      <c r="I79" s="5">
        <v>68277641357</v>
      </c>
      <c r="J79" s="5">
        <v>-47465877816</v>
      </c>
      <c r="K79" s="5">
        <v>23317681636</v>
      </c>
      <c r="L79" s="5">
        <v>-248746382429</v>
      </c>
      <c r="M79" s="5">
        <v>111421881713</v>
      </c>
      <c r="N79" s="5">
        <v>13386381060</v>
      </c>
      <c r="O79" s="5">
        <v>-136915385232</v>
      </c>
      <c r="P79" s="5">
        <v>36460832823</v>
      </c>
      <c r="Q79" s="5">
        <v>-3493825335</v>
      </c>
      <c r="R79" s="5">
        <v>46898279355</v>
      </c>
      <c r="S79" s="5">
        <v>-23018718567</v>
      </c>
      <c r="T79" s="5">
        <v>239390136062</v>
      </c>
      <c r="U79" s="5">
        <v>178166819618</v>
      </c>
      <c r="V79" s="5">
        <v>148126663593</v>
      </c>
      <c r="W79" s="5">
        <v>16464034701</v>
      </c>
    </row>
    <row r="80" spans="3:26" ht="15.5" x14ac:dyDescent="0.35">
      <c r="C80" t="s">
        <v>404</v>
      </c>
    </row>
    <row r="81" spans="2:26" ht="15.5" x14ac:dyDescent="0.35">
      <c r="C81" t="s">
        <v>109</v>
      </c>
      <c r="D81" s="5">
        <v>-10094418542</v>
      </c>
      <c r="E81" s="5">
        <v>-69912145347</v>
      </c>
      <c r="F81" s="5">
        <v>33321139589</v>
      </c>
      <c r="G81" s="5">
        <v>16346771678</v>
      </c>
      <c r="I81" s="5">
        <v>53578263003</v>
      </c>
      <c r="J81" s="5">
        <v>-36085496431</v>
      </c>
      <c r="K81" s="5">
        <v>23324186836</v>
      </c>
      <c r="L81" s="5">
        <v>-270497495814</v>
      </c>
      <c r="M81" s="5">
        <v>117016768947</v>
      </c>
      <c r="N81" s="5">
        <v>15645276591</v>
      </c>
      <c r="O81" s="5">
        <v>-40516442135</v>
      </c>
      <c r="P81" s="5">
        <v>36602219324</v>
      </c>
      <c r="Q81" s="5">
        <v>-710301425</v>
      </c>
      <c r="R81" s="5">
        <v>38002910562</v>
      </c>
      <c r="S81" s="5">
        <v>3195269171</v>
      </c>
      <c r="T81" s="5">
        <v>207349114578</v>
      </c>
      <c r="U81" s="5">
        <v>168786715838</v>
      </c>
      <c r="V81" s="5">
        <v>120333158272</v>
      </c>
      <c r="W81" s="5">
        <v>15617333604</v>
      </c>
      <c r="X81" s="5">
        <v>132976852050</v>
      </c>
      <c r="Y81" s="5">
        <v>29073647309</v>
      </c>
      <c r="Z81" s="5">
        <v>-1419168117</v>
      </c>
    </row>
    <row r="82" spans="2:26" ht="15.5" x14ac:dyDescent="0.35">
      <c r="C82" t="s">
        <v>110</v>
      </c>
      <c r="D82" s="5">
        <v>2183891458</v>
      </c>
      <c r="E82" s="5">
        <v>-337353495347</v>
      </c>
      <c r="F82" s="5">
        <v>39876386309</v>
      </c>
      <c r="G82" s="5">
        <v>54203879312</v>
      </c>
      <c r="I82" s="5">
        <v>68277641357</v>
      </c>
      <c r="J82" s="5">
        <v>-47465877816</v>
      </c>
      <c r="K82" s="5">
        <v>23317681636</v>
      </c>
      <c r="L82" s="5">
        <v>-248746382429</v>
      </c>
      <c r="M82" s="5">
        <v>111421881713</v>
      </c>
      <c r="N82" s="5">
        <v>13386381060</v>
      </c>
      <c r="O82" s="5">
        <v>-136915385232</v>
      </c>
      <c r="P82" s="5">
        <v>36460832823</v>
      </c>
      <c r="Q82" s="5">
        <v>-3493825335</v>
      </c>
      <c r="R82" s="5">
        <v>46898279355</v>
      </c>
      <c r="S82" s="5">
        <v>-23018718567</v>
      </c>
      <c r="T82" s="5">
        <v>239390136062</v>
      </c>
      <c r="U82" s="5">
        <v>178166819618</v>
      </c>
      <c r="V82" s="5">
        <v>148126663593</v>
      </c>
      <c r="W82" s="5">
        <v>16464034701</v>
      </c>
    </row>
    <row r="83" spans="2:26" ht="15.5" x14ac:dyDescent="0.35">
      <c r="C83" t="s">
        <v>111</v>
      </c>
      <c r="D83" s="5">
        <v>2183891458</v>
      </c>
      <c r="E83" s="5">
        <v>-337353495347</v>
      </c>
      <c r="F83" s="5">
        <v>39876386309</v>
      </c>
      <c r="G83" s="5">
        <v>54203879312</v>
      </c>
      <c r="I83" s="5">
        <v>68277641357</v>
      </c>
      <c r="J83" s="5">
        <v>-47465877816</v>
      </c>
      <c r="K83" s="5">
        <v>23317681636</v>
      </c>
      <c r="L83" s="5">
        <v>-248746382429</v>
      </c>
      <c r="M83" s="5">
        <v>111421881713</v>
      </c>
      <c r="N83" s="5">
        <v>13386381060</v>
      </c>
      <c r="O83" s="5">
        <v>-136915385232</v>
      </c>
      <c r="P83" s="5">
        <v>36460832823</v>
      </c>
      <c r="Q83" s="5">
        <v>-3493825335</v>
      </c>
      <c r="R83" s="5">
        <v>46898279355</v>
      </c>
      <c r="S83" s="5">
        <v>-23018718567</v>
      </c>
      <c r="T83" s="5">
        <v>239390136062</v>
      </c>
      <c r="U83" s="5">
        <v>178166819618</v>
      </c>
      <c r="V83" s="5">
        <v>148126663593</v>
      </c>
      <c r="W83" s="5">
        <v>16464034701</v>
      </c>
    </row>
    <row r="85" spans="2:26" ht="15.5" x14ac:dyDescent="0.35">
      <c r="B85" t="s">
        <v>112</v>
      </c>
      <c r="C85" t="s">
        <v>113</v>
      </c>
    </row>
    <row r="86" spans="2:26" ht="15.5" x14ac:dyDescent="0.35">
      <c r="C86" t="s">
        <v>20</v>
      </c>
      <c r="D86" s="5">
        <v>121001362057</v>
      </c>
      <c r="E86" s="5">
        <v>120720923440</v>
      </c>
      <c r="F86" s="5">
        <v>128760612939</v>
      </c>
      <c r="G86" s="5">
        <v>304631180141</v>
      </c>
      <c r="I86" s="5">
        <v>128760612939</v>
      </c>
      <c r="J86" s="5">
        <v>33999485508</v>
      </c>
      <c r="K86" s="5">
        <v>52757251964</v>
      </c>
      <c r="L86" s="5">
        <v>19192815117</v>
      </c>
      <c r="M86" s="5">
        <v>12792949944</v>
      </c>
      <c r="N86" s="5">
        <v>1771431314</v>
      </c>
      <c r="W86" s="5">
        <v>57925094613</v>
      </c>
      <c r="X86" s="5">
        <v>11200995454</v>
      </c>
      <c r="Y86" s="5">
        <v>3726638456</v>
      </c>
      <c r="Z86" s="5">
        <v>17968471701</v>
      </c>
    </row>
    <row r="87" spans="2:26" ht="15.5" x14ac:dyDescent="0.35">
      <c r="C87" t="s">
        <v>119</v>
      </c>
      <c r="X87" s="5">
        <v>3605697851</v>
      </c>
      <c r="Y87" s="5">
        <v>3541332500</v>
      </c>
      <c r="Z87" s="5">
        <v>3413347250</v>
      </c>
    </row>
    <row r="88" spans="2:26" ht="15.5" x14ac:dyDescent="0.35">
      <c r="C88" t="s">
        <v>118</v>
      </c>
      <c r="X88" s="5">
        <v>57016601098</v>
      </c>
      <c r="Y88" s="5">
        <v>49686126253</v>
      </c>
      <c r="Z88" s="5">
        <v>42587124070</v>
      </c>
    </row>
    <row r="89" spans="2:26" ht="15.5" x14ac:dyDescent="0.35">
      <c r="C89" t="s">
        <v>1224</v>
      </c>
      <c r="D89" s="5">
        <v>121001362057</v>
      </c>
      <c r="E89" s="5">
        <v>120720923440</v>
      </c>
      <c r="F89" s="5">
        <v>128760612939</v>
      </c>
      <c r="G89" s="5">
        <v>304631180141</v>
      </c>
      <c r="I89" s="5">
        <v>128760612939</v>
      </c>
      <c r="J89" s="5">
        <v>33999485508</v>
      </c>
      <c r="K89" s="5">
        <v>52757251964</v>
      </c>
      <c r="L89" s="5">
        <v>19192815117</v>
      </c>
      <c r="M89" s="5">
        <v>12792949944</v>
      </c>
      <c r="N89" s="5">
        <v>1771431314</v>
      </c>
      <c r="O89" s="5">
        <v>74298652853</v>
      </c>
      <c r="P89" s="5">
        <v>58455241161</v>
      </c>
      <c r="Q89" s="5">
        <v>56465951755</v>
      </c>
      <c r="R89" s="5">
        <v>43297838366</v>
      </c>
      <c r="S89" s="5">
        <v>53245309432</v>
      </c>
      <c r="T89" s="5">
        <v>38242357857</v>
      </c>
      <c r="U89" s="5">
        <v>37297964282</v>
      </c>
      <c r="V89" s="5">
        <v>43918601843</v>
      </c>
      <c r="W89" s="5">
        <v>57925094613</v>
      </c>
      <c r="X89" s="5">
        <v>11200995454</v>
      </c>
      <c r="Y89" s="5">
        <v>3726638456</v>
      </c>
      <c r="Z89" s="5">
        <v>17968471701</v>
      </c>
    </row>
    <row r="90" spans="2:26" ht="15.5" x14ac:dyDescent="0.35">
      <c r="C90" t="s">
        <v>117</v>
      </c>
    </row>
    <row r="91" spans="2:26" ht="15.5" x14ac:dyDescent="0.35">
      <c r="C91" t="s">
        <v>120</v>
      </c>
      <c r="D91" s="5">
        <v>23980000</v>
      </c>
      <c r="E91" s="5">
        <v>44890000</v>
      </c>
      <c r="F91" s="5">
        <v>22890000</v>
      </c>
      <c r="G91" s="5">
        <v>22890000</v>
      </c>
      <c r="I91" s="5">
        <v>22890000</v>
      </c>
      <c r="J91" s="5">
        <v>45780000</v>
      </c>
      <c r="K91" s="5">
        <v>43600000</v>
      </c>
      <c r="L91" s="5">
        <v>21800000</v>
      </c>
    </row>
    <row r="92" spans="2:26" ht="15.5" x14ac:dyDescent="0.35">
      <c r="C92" t="s">
        <v>116</v>
      </c>
      <c r="Q92" s="5">
        <v>677400000</v>
      </c>
      <c r="R92" s="5">
        <v>671800000</v>
      </c>
      <c r="S92" s="5">
        <v>689750000</v>
      </c>
    </row>
    <row r="93" spans="2:26" ht="15.5" x14ac:dyDescent="0.35">
      <c r="C93" t="s">
        <v>898</v>
      </c>
    </row>
    <row r="94" spans="2:26" ht="15.5" x14ac:dyDescent="0.35">
      <c r="C94" t="s">
        <v>899</v>
      </c>
      <c r="D94" s="5">
        <v>11571293630</v>
      </c>
      <c r="E94" s="5">
        <v>10997749764</v>
      </c>
      <c r="F94" s="5">
        <v>3184276333</v>
      </c>
      <c r="G94" s="5">
        <v>50853333866</v>
      </c>
      <c r="I94" s="5">
        <v>3184276333</v>
      </c>
      <c r="J94" s="5">
        <v>198577830763</v>
      </c>
      <c r="K94" s="5">
        <v>118948882493</v>
      </c>
      <c r="L94" s="5">
        <v>124182029904</v>
      </c>
      <c r="M94" s="5">
        <v>68538137873</v>
      </c>
      <c r="N94" s="5">
        <v>78687736301</v>
      </c>
      <c r="O94" s="5">
        <v>92720175079</v>
      </c>
      <c r="P94" s="5">
        <v>119993566137</v>
      </c>
      <c r="Q94" s="5">
        <v>136966171862</v>
      </c>
      <c r="R94" s="5">
        <v>130178956609</v>
      </c>
      <c r="S94" s="5">
        <v>97728797950</v>
      </c>
      <c r="T94" s="5">
        <v>88853204286</v>
      </c>
      <c r="U94" s="5">
        <v>54239002021</v>
      </c>
      <c r="V94" s="5">
        <v>31126637221</v>
      </c>
      <c r="W94" s="5">
        <v>3524175898</v>
      </c>
      <c r="X94" s="5">
        <v>4326152575</v>
      </c>
      <c r="Y94" s="5">
        <v>2564963865</v>
      </c>
      <c r="Z94" s="5">
        <v>3396675179</v>
      </c>
    </row>
    <row r="95" spans="2:26" ht="15.5" x14ac:dyDescent="0.35">
      <c r="C95" t="s">
        <v>121</v>
      </c>
      <c r="O95" s="5">
        <v>941179</v>
      </c>
      <c r="P95" s="5">
        <v>463473418</v>
      </c>
      <c r="T95" s="5">
        <v>142763562</v>
      </c>
      <c r="U95" s="5">
        <v>14657588</v>
      </c>
      <c r="V95" s="5">
        <v>9553684</v>
      </c>
      <c r="W95" s="5">
        <v>91619378</v>
      </c>
      <c r="Y95" s="5">
        <v>13323583</v>
      </c>
      <c r="Z95" s="5">
        <v>27351492</v>
      </c>
    </row>
    <row r="96" spans="2:26" ht="15.5" x14ac:dyDescent="0.35">
      <c r="C96" t="s">
        <v>903</v>
      </c>
      <c r="O96" s="5">
        <v>941179</v>
      </c>
      <c r="P96" s="5">
        <v>463473418</v>
      </c>
      <c r="T96" s="5">
        <v>142763562</v>
      </c>
      <c r="U96" s="5">
        <v>14657588</v>
      </c>
      <c r="V96" s="5">
        <v>9553684</v>
      </c>
      <c r="W96" s="5">
        <v>91619378</v>
      </c>
      <c r="X96" s="5">
        <v>11289240</v>
      </c>
      <c r="Y96" s="5">
        <v>13323583</v>
      </c>
      <c r="Z96" s="5">
        <v>27351492</v>
      </c>
    </row>
    <row r="97" spans="3:26" ht="15.5" x14ac:dyDescent="0.35">
      <c r="C97" t="s">
        <v>901</v>
      </c>
    </row>
    <row r="98" spans="3:26" ht="15.5" x14ac:dyDescent="0.35">
      <c r="C98" t="s">
        <v>902</v>
      </c>
      <c r="X98" s="5">
        <v>7397260</v>
      </c>
    </row>
    <row r="99" spans="3:26" ht="15.5" x14ac:dyDescent="0.35">
      <c r="C99" t="s">
        <v>559</v>
      </c>
      <c r="D99" s="5">
        <v>470002739219</v>
      </c>
      <c r="E99" s="5">
        <v>480580294323</v>
      </c>
      <c r="F99" s="5">
        <v>550326344670</v>
      </c>
      <c r="G99" s="5">
        <v>639074667475</v>
      </c>
      <c r="I99" s="5">
        <v>550326344670</v>
      </c>
      <c r="J99" s="5">
        <v>733635968588</v>
      </c>
      <c r="K99" s="5">
        <v>777156226896</v>
      </c>
      <c r="L99" s="5">
        <v>782130136326</v>
      </c>
      <c r="M99" s="5">
        <v>1065625160775</v>
      </c>
      <c r="N99" s="5">
        <v>950999274198</v>
      </c>
      <c r="O99" s="5">
        <v>925342343770</v>
      </c>
      <c r="P99" s="5">
        <v>1081494988650</v>
      </c>
      <c r="Q99" s="5">
        <v>1031717749931</v>
      </c>
      <c r="R99" s="5">
        <v>1052648535989</v>
      </c>
      <c r="S99" s="5">
        <v>1010271264024</v>
      </c>
      <c r="T99" s="5">
        <v>1055461144435</v>
      </c>
      <c r="U99" s="5">
        <v>850558068319</v>
      </c>
      <c r="V99" s="5">
        <v>687951893437</v>
      </c>
      <c r="W99" s="5">
        <v>553776329418</v>
      </c>
      <c r="X99" s="5">
        <v>569767142483</v>
      </c>
      <c r="Y99" s="5">
        <v>421355365598</v>
      </c>
      <c r="Z99" s="5">
        <v>441283619342</v>
      </c>
    </row>
    <row r="100" spans="3:26" ht="15.5" x14ac:dyDescent="0.35">
      <c r="C100" t="s">
        <v>126</v>
      </c>
      <c r="D100" s="5">
        <v>325980304</v>
      </c>
      <c r="E100" s="5">
        <v>330786244</v>
      </c>
      <c r="F100" s="5">
        <v>335592183</v>
      </c>
      <c r="G100" s="5">
        <v>341252677</v>
      </c>
      <c r="I100" s="5">
        <v>335592183</v>
      </c>
      <c r="J100" s="5">
        <v>358234155</v>
      </c>
      <c r="K100" s="5">
        <v>376208870</v>
      </c>
      <c r="L100" s="5">
        <v>401869527</v>
      </c>
      <c r="M100" s="5">
        <v>434321573</v>
      </c>
      <c r="N100" s="5">
        <v>488353479</v>
      </c>
      <c r="O100" s="5">
        <v>544048165</v>
      </c>
      <c r="P100" s="5">
        <v>604523211</v>
      </c>
      <c r="Q100" s="5">
        <v>612065879</v>
      </c>
      <c r="R100" s="5">
        <v>673861539</v>
      </c>
      <c r="S100" s="5">
        <v>207051906</v>
      </c>
      <c r="T100" s="5">
        <v>188237940</v>
      </c>
      <c r="U100" s="5">
        <v>301484681</v>
      </c>
      <c r="V100" s="5">
        <v>354761855</v>
      </c>
      <c r="W100" s="5">
        <v>611468897</v>
      </c>
      <c r="X100" s="5">
        <v>570055269</v>
      </c>
      <c r="Y100" s="5">
        <v>53902092</v>
      </c>
      <c r="Z100" s="5">
        <v>89612552</v>
      </c>
    </row>
    <row r="101" spans="3:26" ht="15.5" x14ac:dyDescent="0.35">
      <c r="C101" t="s">
        <v>128</v>
      </c>
      <c r="D101" s="5">
        <v>22804761</v>
      </c>
      <c r="E101" s="5">
        <v>21229396</v>
      </c>
      <c r="F101" s="5">
        <v>19654031</v>
      </c>
      <c r="G101" s="5">
        <v>20773171</v>
      </c>
      <c r="I101" s="5">
        <v>19654031</v>
      </c>
      <c r="J101" s="5">
        <v>15869371</v>
      </c>
      <c r="K101" s="5">
        <v>16694371</v>
      </c>
      <c r="L101" s="5">
        <v>4447631</v>
      </c>
    </row>
    <row r="102" spans="3:26" ht="15.5" x14ac:dyDescent="0.35">
      <c r="C102" t="s">
        <v>91</v>
      </c>
      <c r="D102" s="5">
        <v>-245193642224</v>
      </c>
      <c r="E102" s="5">
        <v>-257471952224</v>
      </c>
      <c r="F102" s="5">
        <v>9969397776</v>
      </c>
      <c r="G102" s="5">
        <v>3287678972</v>
      </c>
      <c r="I102" s="5">
        <v>9969397776</v>
      </c>
      <c r="J102" s="5">
        <v>-7928481689</v>
      </c>
      <c r="K102" s="5">
        <v>3440159136</v>
      </c>
      <c r="L102" s="5">
        <v>3440159136</v>
      </c>
      <c r="M102" s="5">
        <v>-45475902180</v>
      </c>
      <c r="N102" s="5">
        <v>-47509728337</v>
      </c>
      <c r="O102" s="5">
        <v>-44763456048</v>
      </c>
      <c r="P102" s="5">
        <v>86356252182</v>
      </c>
      <c r="Q102" s="5">
        <v>90287300498</v>
      </c>
      <c r="R102" s="5">
        <v>91849774246</v>
      </c>
      <c r="S102" s="5">
        <v>66004321491</v>
      </c>
      <c r="T102" s="5">
        <v>295005838724</v>
      </c>
      <c r="U102" s="5">
        <v>262964817240</v>
      </c>
      <c r="V102" s="5">
        <v>-6523878958</v>
      </c>
      <c r="W102" s="5">
        <v>-34317384279</v>
      </c>
      <c r="X102" s="5">
        <v>-35164085376</v>
      </c>
      <c r="Y102" s="5">
        <v>-53683752418</v>
      </c>
      <c r="Z102" s="5">
        <v>15238731648</v>
      </c>
    </row>
    <row r="103" spans="3:26" ht="15.5" x14ac:dyDescent="0.35">
      <c r="C103" t="s">
        <v>130</v>
      </c>
      <c r="D103" s="5">
        <v>701813077634</v>
      </c>
      <c r="E103" s="5">
        <v>699219325260</v>
      </c>
      <c r="F103" s="5">
        <v>1036590247400</v>
      </c>
      <c r="G103" s="5">
        <v>996634092980</v>
      </c>
      <c r="I103" s="5">
        <v>1036590247400</v>
      </c>
      <c r="J103" s="5">
        <v>968269318385</v>
      </c>
      <c r="K103" s="5">
        <v>1015758277211</v>
      </c>
      <c r="L103" s="5">
        <v>992402611122</v>
      </c>
      <c r="M103" s="5">
        <v>1213947255400</v>
      </c>
      <c r="N103" s="5">
        <v>1098807182384</v>
      </c>
      <c r="O103" s="5">
        <v>1093765589044</v>
      </c>
      <c r="P103" s="5">
        <v>1262027127785</v>
      </c>
      <c r="Q103" s="5">
        <v>1227574829158</v>
      </c>
      <c r="R103" s="5">
        <v>1228373601747</v>
      </c>
      <c r="S103" s="5">
        <v>1163568229894</v>
      </c>
      <c r="T103" s="5">
        <v>1184065625533</v>
      </c>
      <c r="U103" s="5">
        <v>943602542240</v>
      </c>
      <c r="V103" s="5">
        <v>764459016557</v>
      </c>
      <c r="W103" s="5">
        <v>616895672122</v>
      </c>
      <c r="X103" s="5">
        <v>586579741418</v>
      </c>
      <c r="Y103" s="5">
        <v>428345104380</v>
      </c>
      <c r="Z103" s="5">
        <v>463889025497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137</v>
      </c>
      <c r="D106" s="5">
        <v>15074601</v>
      </c>
      <c r="E106" s="5">
        <v>23029568</v>
      </c>
      <c r="F106" s="5">
        <v>10811135</v>
      </c>
      <c r="G106" s="5">
        <v>22091389</v>
      </c>
      <c r="I106" s="5">
        <v>10811135</v>
      </c>
      <c r="J106" s="5">
        <v>20205585</v>
      </c>
      <c r="K106" s="5">
        <v>38074639</v>
      </c>
      <c r="L106" s="5">
        <v>34205729</v>
      </c>
      <c r="M106" s="5">
        <v>34897605</v>
      </c>
      <c r="N106" s="5">
        <v>7306497</v>
      </c>
      <c r="O106" s="5">
        <v>659677095</v>
      </c>
      <c r="P106" s="5">
        <v>855493261</v>
      </c>
      <c r="Q106" s="5">
        <v>678812409</v>
      </c>
      <c r="R106" s="5">
        <v>214000791</v>
      </c>
      <c r="S106" s="5">
        <v>302022970</v>
      </c>
      <c r="T106" s="5">
        <v>348370269</v>
      </c>
      <c r="U106" s="5">
        <v>333862998</v>
      </c>
      <c r="V106" s="5">
        <v>220355494</v>
      </c>
      <c r="W106" s="5">
        <v>117582174</v>
      </c>
      <c r="X106" s="5">
        <v>106170466</v>
      </c>
      <c r="Y106" s="5">
        <v>128616482</v>
      </c>
      <c r="Z106" s="5">
        <v>105753489</v>
      </c>
    </row>
    <row r="107" spans="3:26" ht="15.5" x14ac:dyDescent="0.35">
      <c r="C107" t="s">
        <v>143</v>
      </c>
      <c r="D107" s="5">
        <v>25428571</v>
      </c>
      <c r="E107" s="5">
        <v>25428571</v>
      </c>
      <c r="F107" s="5">
        <v>25428571</v>
      </c>
      <c r="I107" s="5">
        <v>25428571</v>
      </c>
      <c r="K107" s="5">
        <v>1406512</v>
      </c>
      <c r="L107" s="5">
        <v>1136511</v>
      </c>
      <c r="M107" s="5">
        <v>11136510</v>
      </c>
      <c r="N107" s="5">
        <v>2794889</v>
      </c>
      <c r="O107" s="5">
        <v>72124350</v>
      </c>
      <c r="P107" s="5">
        <v>95617110</v>
      </c>
      <c r="Q107" s="5">
        <v>251908305</v>
      </c>
      <c r="R107" s="5">
        <v>63426177</v>
      </c>
      <c r="S107" s="5">
        <v>54211355</v>
      </c>
      <c r="T107" s="5">
        <v>52758556</v>
      </c>
      <c r="U107" s="5">
        <v>46433596</v>
      </c>
      <c r="V107" s="5">
        <v>30353035</v>
      </c>
      <c r="W107" s="5">
        <v>25581513</v>
      </c>
      <c r="X107" s="5">
        <v>2023668740</v>
      </c>
      <c r="Y107" s="5">
        <v>2011910660</v>
      </c>
      <c r="Z107" s="5">
        <v>2508549146</v>
      </c>
    </row>
    <row r="108" spans="3:26" ht="15.5" x14ac:dyDescent="0.35">
      <c r="C108" t="s">
        <v>910</v>
      </c>
      <c r="D108" s="5">
        <v>25428571</v>
      </c>
      <c r="E108" s="5">
        <v>25428571</v>
      </c>
      <c r="F108" s="5">
        <v>25428571</v>
      </c>
      <c r="I108" s="5">
        <v>25428571</v>
      </c>
      <c r="K108" s="5">
        <v>1406512</v>
      </c>
      <c r="L108" s="5">
        <v>1136511</v>
      </c>
      <c r="M108" s="5">
        <v>11136510</v>
      </c>
      <c r="N108" s="5">
        <v>2794889</v>
      </c>
      <c r="O108" s="5">
        <v>72124350</v>
      </c>
      <c r="P108" s="5">
        <v>95617110</v>
      </c>
      <c r="Q108" s="5">
        <v>251908305</v>
      </c>
      <c r="R108" s="5">
        <v>63426177</v>
      </c>
      <c r="S108" s="5">
        <v>54211355</v>
      </c>
      <c r="T108" s="5">
        <v>52758556</v>
      </c>
      <c r="U108" s="5">
        <v>46433596</v>
      </c>
      <c r="V108" s="5">
        <v>30353035</v>
      </c>
      <c r="W108" s="5">
        <v>25581513</v>
      </c>
      <c r="X108" s="5">
        <v>2023668740</v>
      </c>
      <c r="Y108" s="5">
        <v>2011910660</v>
      </c>
      <c r="Z108" s="5">
        <v>2508549146</v>
      </c>
    </row>
    <row r="109" spans="3:26" ht="15.5" x14ac:dyDescent="0.35">
      <c r="C109" t="s">
        <v>138</v>
      </c>
      <c r="D109" s="5">
        <v>467612826</v>
      </c>
      <c r="E109" s="5">
        <v>56957693</v>
      </c>
      <c r="F109" s="5">
        <v>93763669</v>
      </c>
      <c r="G109" s="5">
        <v>23056875</v>
      </c>
      <c r="I109" s="5">
        <v>93763669</v>
      </c>
      <c r="J109" s="5">
        <v>83713132</v>
      </c>
      <c r="K109" s="5">
        <v>83768576</v>
      </c>
      <c r="L109" s="5">
        <v>105590034</v>
      </c>
      <c r="M109" s="5">
        <v>76707039</v>
      </c>
      <c r="N109" s="5">
        <v>64014640</v>
      </c>
      <c r="Q109" s="5">
        <v>585000000</v>
      </c>
      <c r="X109" s="5">
        <v>60622298949</v>
      </c>
      <c r="Y109" s="5">
        <v>53227458753</v>
      </c>
      <c r="Z109" s="5">
        <v>46000471320</v>
      </c>
    </row>
    <row r="110" spans="3:26" ht="15.5" x14ac:dyDescent="0.35">
      <c r="C110" t="s">
        <v>1267</v>
      </c>
      <c r="D110" s="5">
        <v>467612826</v>
      </c>
      <c r="E110" s="5">
        <v>56957693</v>
      </c>
      <c r="F110" s="5">
        <v>93763669</v>
      </c>
      <c r="G110" s="5">
        <v>23056875</v>
      </c>
      <c r="I110" s="5">
        <v>93763669</v>
      </c>
      <c r="J110" s="5">
        <v>83713132</v>
      </c>
      <c r="K110" s="5">
        <v>83768576</v>
      </c>
      <c r="L110" s="5">
        <v>105590034</v>
      </c>
      <c r="M110" s="5">
        <v>76707039</v>
      </c>
      <c r="N110" s="5">
        <v>64014640</v>
      </c>
      <c r="Q110" s="5">
        <v>585000000</v>
      </c>
      <c r="X110" s="5">
        <v>60622298949</v>
      </c>
      <c r="Y110" s="5">
        <v>53227458753</v>
      </c>
      <c r="Z110" s="5">
        <v>46000471320</v>
      </c>
    </row>
    <row r="111" spans="3:26" ht="15.5" x14ac:dyDescent="0.35">
      <c r="C111" t="s">
        <v>1413</v>
      </c>
      <c r="X111" s="5">
        <v>98334273933</v>
      </c>
      <c r="Y111" s="5">
        <v>98334273933</v>
      </c>
      <c r="Z111" s="5">
        <v>98334273933</v>
      </c>
    </row>
    <row r="112" spans="3:26" ht="15.5" x14ac:dyDescent="0.35">
      <c r="C112" t="s">
        <v>150</v>
      </c>
      <c r="D112" s="5">
        <v>611774004</v>
      </c>
      <c r="E112" s="5">
        <v>201913088</v>
      </c>
      <c r="F112" s="5">
        <v>219339881</v>
      </c>
      <c r="G112" s="5">
        <v>139571770</v>
      </c>
      <c r="I112" s="5">
        <v>219339881</v>
      </c>
      <c r="J112" s="5">
        <v>176052223</v>
      </c>
      <c r="K112" s="5">
        <v>199133233</v>
      </c>
      <c r="L112" s="5">
        <v>161148780</v>
      </c>
      <c r="M112" s="5">
        <v>124081660</v>
      </c>
      <c r="N112" s="5">
        <v>4057590748</v>
      </c>
      <c r="O112" s="5">
        <v>12322265710</v>
      </c>
      <c r="P112" s="5">
        <v>12074906518</v>
      </c>
      <c r="Q112" s="5">
        <v>14083440714</v>
      </c>
      <c r="R112" s="5">
        <v>11388387968</v>
      </c>
      <c r="S112" s="5">
        <v>8963828325</v>
      </c>
      <c r="T112" s="5">
        <v>5426665825</v>
      </c>
      <c r="U112" s="5">
        <v>4353718594</v>
      </c>
      <c r="V112" s="5">
        <v>3377012529</v>
      </c>
      <c r="W112" s="5">
        <v>3940331687</v>
      </c>
      <c r="X112" s="5">
        <v>175600110174</v>
      </c>
      <c r="Y112" s="5">
        <v>168861992228</v>
      </c>
      <c r="Z112" s="5">
        <v>164557076588</v>
      </c>
    </row>
    <row r="113" spans="2:26" ht="15.5" x14ac:dyDescent="0.35">
      <c r="C113" t="s">
        <v>151</v>
      </c>
    </row>
    <row r="114" spans="2:26" ht="15.5" x14ac:dyDescent="0.35">
      <c r="C114" t="s">
        <v>152</v>
      </c>
      <c r="D114" s="5">
        <v>1257150000000</v>
      </c>
      <c r="E114" s="5">
        <v>1257150000000</v>
      </c>
      <c r="F114" s="5">
        <v>1257150000000</v>
      </c>
      <c r="G114" s="5">
        <v>1257150000000</v>
      </c>
      <c r="I114" s="5">
        <v>1257150000000</v>
      </c>
      <c r="J114" s="5">
        <v>1257150000000</v>
      </c>
      <c r="K114" s="5">
        <v>1257150000000</v>
      </c>
      <c r="L114" s="5">
        <v>1257150000000</v>
      </c>
      <c r="M114" s="5">
        <v>1257150000000</v>
      </c>
      <c r="N114" s="5">
        <v>1257150000000</v>
      </c>
      <c r="O114" s="5">
        <v>1257150000000</v>
      </c>
      <c r="P114" s="5">
        <v>1257150000000</v>
      </c>
      <c r="Q114" s="5">
        <v>1257150000000</v>
      </c>
      <c r="R114" s="5">
        <v>1257150000000</v>
      </c>
      <c r="S114" s="5">
        <v>1257150000000</v>
      </c>
      <c r="T114" s="5">
        <v>1257150000000</v>
      </c>
      <c r="U114" s="5">
        <v>1257150000000</v>
      </c>
      <c r="V114" s="5">
        <v>1257150000000</v>
      </c>
      <c r="W114" s="5">
        <v>1257150000000</v>
      </c>
      <c r="X114" s="5">
        <v>1109250000000</v>
      </c>
      <c r="Y114" s="5">
        <v>1109250000000</v>
      </c>
      <c r="Z114" s="5">
        <v>1109250000000</v>
      </c>
    </row>
    <row r="115" spans="2:26" ht="15.5" x14ac:dyDescent="0.35">
      <c r="C115" t="s">
        <v>153</v>
      </c>
      <c r="D115" s="5">
        <v>-202679045816</v>
      </c>
      <c r="E115" s="5">
        <v>-202679045816</v>
      </c>
      <c r="F115" s="5">
        <v>-202679045816</v>
      </c>
      <c r="G115" s="5">
        <v>-202679045816</v>
      </c>
      <c r="I115" s="5">
        <v>-202679045816</v>
      </c>
      <c r="J115" s="5">
        <v>-202679045816</v>
      </c>
      <c r="K115" s="5">
        <v>-202679045816</v>
      </c>
      <c r="L115" s="5">
        <v>-202679045816</v>
      </c>
      <c r="M115" s="5">
        <v>-202679045816</v>
      </c>
      <c r="N115" s="5">
        <v>-202679045816</v>
      </c>
      <c r="O115" s="5">
        <v>-202679045816</v>
      </c>
      <c r="P115" s="5">
        <v>-202679045816</v>
      </c>
      <c r="Q115" s="5">
        <v>-202679045816</v>
      </c>
      <c r="R115" s="5">
        <v>-202679045816</v>
      </c>
      <c r="S115" s="5">
        <v>-203204045816</v>
      </c>
      <c r="T115" s="5">
        <v>-203204045816</v>
      </c>
      <c r="U115" s="5">
        <v>-203204045816</v>
      </c>
      <c r="V115" s="5">
        <v>56904546602</v>
      </c>
      <c r="W115" s="5">
        <v>56904546602</v>
      </c>
    </row>
    <row r="116" spans="2:26" ht="15.5" x14ac:dyDescent="0.35">
      <c r="C116" t="s">
        <v>155</v>
      </c>
      <c r="D116" s="5">
        <v>-108076008330</v>
      </c>
      <c r="E116" s="5">
        <v>-97981589788</v>
      </c>
      <c r="F116" s="5">
        <v>-28069444441</v>
      </c>
      <c r="G116" s="5">
        <v>-61264111946</v>
      </c>
      <c r="I116" s="5">
        <v>-28069444441</v>
      </c>
      <c r="J116" s="5">
        <v>-78449206333</v>
      </c>
      <c r="K116" s="5">
        <v>-42351969342</v>
      </c>
      <c r="L116" s="5">
        <v>-65669650978</v>
      </c>
      <c r="M116" s="5">
        <v>204828121736</v>
      </c>
      <c r="N116" s="5">
        <v>87788365789</v>
      </c>
      <c r="O116" s="5">
        <v>71735825198</v>
      </c>
      <c r="P116" s="5">
        <v>109125014901</v>
      </c>
      <c r="Q116" s="5">
        <v>68733133762</v>
      </c>
      <c r="R116" s="5">
        <v>70664485349</v>
      </c>
      <c r="S116" s="5">
        <v>34654125894</v>
      </c>
      <c r="T116" s="5">
        <v>-170312833200</v>
      </c>
      <c r="U116" s="5">
        <v>-377661947778</v>
      </c>
      <c r="V116" s="5">
        <v>-546448663616</v>
      </c>
      <c r="W116" s="5">
        <v>-666781821888</v>
      </c>
      <c r="X116" s="5">
        <v>-663106283380</v>
      </c>
      <c r="Y116" s="5">
        <v>-796083135430</v>
      </c>
      <c r="Z116" s="5">
        <v>-825156782739</v>
      </c>
    </row>
    <row r="117" spans="2:26" ht="15.5" x14ac:dyDescent="0.35">
      <c r="C117" t="s">
        <v>156</v>
      </c>
      <c r="D117" s="5">
        <v>2500000000</v>
      </c>
      <c r="E117" s="5">
        <v>2500000000</v>
      </c>
      <c r="F117" s="5">
        <v>2500000000</v>
      </c>
      <c r="G117" s="5">
        <v>2500000000</v>
      </c>
      <c r="I117" s="5">
        <v>2500000000</v>
      </c>
      <c r="J117" s="5">
        <v>2500000000</v>
      </c>
      <c r="K117" s="5">
        <v>2500000000</v>
      </c>
      <c r="L117" s="5">
        <v>2500000000</v>
      </c>
      <c r="M117" s="5">
        <v>2000000000</v>
      </c>
      <c r="N117" s="5">
        <v>1500000000</v>
      </c>
      <c r="O117" s="5">
        <v>1500000000</v>
      </c>
      <c r="P117" s="5">
        <v>1000000000</v>
      </c>
      <c r="Q117" s="5">
        <v>1000000000</v>
      </c>
    </row>
    <row r="118" spans="2:26" ht="15.5" x14ac:dyDescent="0.35">
      <c r="C118" t="s">
        <v>157</v>
      </c>
      <c r="D118" s="5">
        <v>-110576008330</v>
      </c>
      <c r="E118" s="5">
        <v>-100481589788</v>
      </c>
      <c r="F118" s="5">
        <v>-30569444441</v>
      </c>
      <c r="G118" s="5">
        <v>-63764111946</v>
      </c>
      <c r="I118" s="5">
        <v>-30569444441</v>
      </c>
      <c r="J118" s="5">
        <v>-80949206333</v>
      </c>
      <c r="K118" s="5">
        <v>-44851969342</v>
      </c>
      <c r="L118" s="5">
        <v>-68169650978</v>
      </c>
      <c r="M118" s="5">
        <v>202828121736</v>
      </c>
      <c r="N118" s="5">
        <v>86288365789</v>
      </c>
      <c r="O118" s="5">
        <v>70235825198</v>
      </c>
      <c r="P118" s="5">
        <v>108125014901</v>
      </c>
      <c r="Q118" s="5">
        <v>67733133762</v>
      </c>
    </row>
    <row r="119" spans="2:26" ht="15.5" x14ac:dyDescent="0.35">
      <c r="C119" t="s">
        <v>158</v>
      </c>
      <c r="D119" s="5">
        <v>-108076008330</v>
      </c>
      <c r="E119" s="5">
        <v>-97981589788</v>
      </c>
      <c r="F119" s="5">
        <v>-28069444441</v>
      </c>
      <c r="G119" s="5">
        <v>-61264111946</v>
      </c>
      <c r="I119" s="5">
        <v>-28069444441</v>
      </c>
      <c r="J119" s="5">
        <v>-78449206333</v>
      </c>
      <c r="K119" s="5">
        <v>-42351969342</v>
      </c>
      <c r="L119" s="5">
        <v>-65669650978</v>
      </c>
      <c r="M119" s="5">
        <v>204828121736</v>
      </c>
      <c r="N119" s="5">
        <v>87788365789</v>
      </c>
      <c r="O119" s="5">
        <v>71735825198</v>
      </c>
      <c r="P119" s="5">
        <v>109125014901</v>
      </c>
      <c r="Q119" s="5">
        <v>68733133762</v>
      </c>
      <c r="R119" s="5">
        <v>70664485349</v>
      </c>
      <c r="S119" s="5">
        <v>34654125894</v>
      </c>
      <c r="T119" s="5">
        <v>-170312833200</v>
      </c>
      <c r="U119" s="5">
        <v>-377661947778</v>
      </c>
      <c r="V119" s="5">
        <v>-546448663616</v>
      </c>
      <c r="W119" s="5">
        <v>-666781821888</v>
      </c>
      <c r="X119" s="5">
        <v>-663106283380</v>
      </c>
      <c r="Y119" s="5">
        <v>-796083135430</v>
      </c>
      <c r="Z119" s="5">
        <v>-825156782739</v>
      </c>
    </row>
    <row r="120" spans="2:26" ht="15.5" x14ac:dyDescent="0.35">
      <c r="C120" t="s">
        <v>10</v>
      </c>
      <c r="D120" s="5">
        <v>701201303630</v>
      </c>
      <c r="E120" s="5">
        <v>699017412172</v>
      </c>
      <c r="F120" s="5">
        <v>1036370907519</v>
      </c>
      <c r="G120" s="5">
        <v>996494521210</v>
      </c>
      <c r="I120" s="5">
        <v>1036370907519</v>
      </c>
      <c r="J120" s="5">
        <v>968093266162</v>
      </c>
      <c r="K120" s="5">
        <v>1015559143978</v>
      </c>
      <c r="L120" s="5">
        <v>992241462342</v>
      </c>
      <c r="M120" s="5">
        <v>1213823173740</v>
      </c>
      <c r="N120" s="5">
        <v>1094749591636</v>
      </c>
      <c r="O120" s="5">
        <v>1081443323334</v>
      </c>
      <c r="P120" s="5">
        <v>1249952221267</v>
      </c>
      <c r="Q120" s="5">
        <v>1213491388444</v>
      </c>
      <c r="R120" s="5">
        <v>1216985213779</v>
      </c>
      <c r="S120" s="5">
        <v>1154604401569</v>
      </c>
      <c r="T120" s="5">
        <v>1178638959708</v>
      </c>
      <c r="U120" s="5">
        <v>939248823646</v>
      </c>
      <c r="V120" s="5">
        <v>761082004028</v>
      </c>
      <c r="W120" s="5">
        <v>612955340435</v>
      </c>
      <c r="X120" s="5">
        <v>410979631244</v>
      </c>
      <c r="Y120" s="5">
        <v>259483112152</v>
      </c>
      <c r="Z120" s="5">
        <v>299331948909</v>
      </c>
    </row>
    <row r="121" spans="2:26" ht="15.5" x14ac:dyDescent="0.35">
      <c r="C121" t="s">
        <v>160</v>
      </c>
      <c r="D121" s="5">
        <v>701813077634</v>
      </c>
      <c r="E121" s="5">
        <v>699219325260</v>
      </c>
      <c r="F121" s="5">
        <v>1036590247400</v>
      </c>
      <c r="G121" s="5">
        <v>996634092980</v>
      </c>
      <c r="I121" s="5">
        <v>1036590247400</v>
      </c>
      <c r="J121" s="5">
        <v>968269318385</v>
      </c>
      <c r="K121" s="5">
        <v>1015758277211</v>
      </c>
      <c r="L121" s="5">
        <v>992402611122</v>
      </c>
      <c r="M121" s="5">
        <v>1213947255400</v>
      </c>
      <c r="N121" s="5">
        <v>1098807182384</v>
      </c>
      <c r="O121" s="5">
        <v>1093765589044</v>
      </c>
      <c r="P121" s="5">
        <v>1262027127785</v>
      </c>
      <c r="Q121" s="5">
        <v>1227574829158</v>
      </c>
      <c r="R121" s="5">
        <v>1228373601747</v>
      </c>
      <c r="S121" s="5">
        <v>1163568229894</v>
      </c>
      <c r="T121" s="5">
        <v>1184065625533</v>
      </c>
      <c r="U121" s="5">
        <v>943602542240</v>
      </c>
      <c r="V121" s="5">
        <v>764459016557</v>
      </c>
      <c r="W121" s="5">
        <v>616895672122</v>
      </c>
      <c r="X121" s="5">
        <v>586579741418</v>
      </c>
      <c r="Y121" s="5">
        <v>428345104380</v>
      </c>
      <c r="Z121" s="5">
        <v>463889025497</v>
      </c>
    </row>
    <row r="122" spans="2:26" ht="15.5" x14ac:dyDescent="0.35">
      <c r="C122" t="s">
        <v>161</v>
      </c>
      <c r="D122" s="5">
        <v>2588250000</v>
      </c>
      <c r="E122" s="5">
        <v>2588250000</v>
      </c>
      <c r="F122" s="5">
        <v>2588250000</v>
      </c>
      <c r="G122" s="5">
        <v>2588250000</v>
      </c>
      <c r="I122" s="5">
        <v>2588250000</v>
      </c>
      <c r="J122" s="5">
        <v>2588250000</v>
      </c>
      <c r="K122" s="5">
        <v>2588250000</v>
      </c>
      <c r="L122" s="5">
        <v>2588250000</v>
      </c>
      <c r="M122" s="5">
        <v>2588250000</v>
      </c>
      <c r="N122" s="5">
        <v>2588250000</v>
      </c>
      <c r="O122" s="5">
        <v>2588250000</v>
      </c>
      <c r="P122" s="5">
        <v>2588250000</v>
      </c>
      <c r="Q122" s="5">
        <v>2588250000</v>
      </c>
      <c r="R122" s="5">
        <v>2588250000</v>
      </c>
      <c r="S122" s="5">
        <v>2588250000</v>
      </c>
      <c r="T122" s="5">
        <v>2588250000</v>
      </c>
      <c r="U122" s="5">
        <v>2588250000</v>
      </c>
      <c r="V122" s="5">
        <v>2588250000</v>
      </c>
      <c r="W122" s="5">
        <v>2588250000</v>
      </c>
      <c r="X122" s="5">
        <v>2218500000</v>
      </c>
      <c r="Y122" s="5">
        <v>2218500000</v>
      </c>
      <c r="Z122" s="5">
        <v>2218500000</v>
      </c>
    </row>
    <row r="124" spans="2:26" ht="15.5" x14ac:dyDescent="0.35">
      <c r="B124" t="s">
        <v>162</v>
      </c>
      <c r="C124" t="s">
        <v>163</v>
      </c>
      <c r="D124" s="5">
        <v>-239302573</v>
      </c>
      <c r="E124" s="5">
        <v>943020650</v>
      </c>
      <c r="F124" s="5">
        <v>86977667</v>
      </c>
      <c r="G124" s="5">
        <v>1068068659</v>
      </c>
      <c r="I124" s="5">
        <v>835543116</v>
      </c>
      <c r="J124" s="5">
        <v>1397124129</v>
      </c>
      <c r="K124" s="5">
        <v>-380934876</v>
      </c>
      <c r="L124" s="5">
        <v>-998923682</v>
      </c>
      <c r="M124" s="5">
        <v>-4981770349</v>
      </c>
      <c r="N124" s="5">
        <v>-6227434668</v>
      </c>
      <c r="O124" s="5">
        <v>-8740028775</v>
      </c>
      <c r="P124" s="5">
        <v>-21474310486</v>
      </c>
      <c r="Q124" s="5">
        <v>-11424583096</v>
      </c>
      <c r="R124" s="5">
        <v>-31323879522</v>
      </c>
      <c r="S124" s="5">
        <v>-14702977628</v>
      </c>
      <c r="T124" s="5">
        <v>-33842719179</v>
      </c>
      <c r="U124" s="5">
        <v>-26165321535</v>
      </c>
      <c r="V124" s="5">
        <v>-28534942954</v>
      </c>
      <c r="W124" s="5">
        <v>-69005338265</v>
      </c>
      <c r="X124" s="5">
        <v>-4465580762</v>
      </c>
      <c r="Y124" s="5">
        <v>-3590336331</v>
      </c>
      <c r="Z124" s="5">
        <v>10433474521</v>
      </c>
    </row>
    <row r="125" spans="2:26" ht="15.5" x14ac:dyDescent="0.35">
      <c r="C125" t="s">
        <v>1414</v>
      </c>
    </row>
    <row r="126" spans="2:26" ht="15.5" x14ac:dyDescent="0.35">
      <c r="C126" t="s">
        <v>165</v>
      </c>
      <c r="D126" s="5">
        <v>1246132723</v>
      </c>
      <c r="E126" s="5">
        <v>1411150361</v>
      </c>
      <c r="F126" s="5">
        <v>564794143</v>
      </c>
      <c r="G126" s="5">
        <v>1293398293</v>
      </c>
      <c r="I126" s="5">
        <v>2303952195</v>
      </c>
      <c r="J126" s="5">
        <v>2944225382</v>
      </c>
      <c r="K126" s="5">
        <v>1328692290</v>
      </c>
      <c r="L126" s="5">
        <v>606206114</v>
      </c>
      <c r="M126" s="5">
        <v>302163889</v>
      </c>
      <c r="N126" s="5">
        <v>264149634</v>
      </c>
      <c r="O126" s="5">
        <v>2536577228</v>
      </c>
      <c r="P126" s="5">
        <v>2513427136</v>
      </c>
      <c r="Q126" s="5">
        <v>2242604788</v>
      </c>
      <c r="R126" s="5">
        <v>2308634751</v>
      </c>
      <c r="S126" s="5">
        <v>2948522765</v>
      </c>
      <c r="T126" s="5">
        <v>2956772682</v>
      </c>
      <c r="U126" s="5">
        <v>1737609756</v>
      </c>
      <c r="V126" s="5">
        <v>1494569383</v>
      </c>
      <c r="W126" s="5">
        <v>1010470255</v>
      </c>
      <c r="X126" s="5">
        <v>567375661</v>
      </c>
      <c r="Y126" s="5">
        <v>311864683</v>
      </c>
      <c r="Z126" s="5">
        <v>530015828</v>
      </c>
    </row>
    <row r="127" spans="2:26" ht="15.5" x14ac:dyDescent="0.35">
      <c r="C127" t="s">
        <v>1415</v>
      </c>
      <c r="N127" s="5">
        <v>1632839879</v>
      </c>
      <c r="Q127" s="5">
        <v>388906499</v>
      </c>
      <c r="W127" s="5">
        <v>300286004</v>
      </c>
      <c r="X127" s="5">
        <v>861472017</v>
      </c>
      <c r="Y127" s="5">
        <v>71723559</v>
      </c>
      <c r="Z127" s="5">
        <v>14944843607</v>
      </c>
    </row>
    <row r="128" spans="2:26" ht="15.5" x14ac:dyDescent="0.35">
      <c r="C128" t="s">
        <v>1416</v>
      </c>
      <c r="P128" s="5">
        <v>882715528</v>
      </c>
      <c r="Q128" s="5">
        <v>1179400887</v>
      </c>
      <c r="R128" s="5">
        <v>1217923835</v>
      </c>
      <c r="S128" s="5">
        <v>1182062320</v>
      </c>
    </row>
    <row r="129" spans="3:26" ht="15.5" x14ac:dyDescent="0.35">
      <c r="C129" t="s">
        <v>1417</v>
      </c>
      <c r="D129" s="5">
        <v>70850000</v>
      </c>
      <c r="E129" s="5">
        <v>68670000</v>
      </c>
      <c r="F129" s="5">
        <v>68670000</v>
      </c>
      <c r="G129" s="5">
        <v>68670000</v>
      </c>
      <c r="I129" s="5">
        <v>297570000</v>
      </c>
      <c r="J129" s="5">
        <v>269230000</v>
      </c>
      <c r="K129" s="5">
        <v>239800000</v>
      </c>
      <c r="L129" s="5">
        <v>239200000</v>
      </c>
      <c r="M129" s="5">
        <v>194400000</v>
      </c>
      <c r="N129" s="5">
        <v>48600000</v>
      </c>
    </row>
    <row r="130" spans="3:26" ht="15.5" x14ac:dyDescent="0.35">
      <c r="C130" t="s">
        <v>1418</v>
      </c>
      <c r="N130" s="5">
        <v>1843005</v>
      </c>
      <c r="O130" s="5">
        <v>4697728</v>
      </c>
      <c r="P130" s="5">
        <v>12138603</v>
      </c>
      <c r="Q130" s="5">
        <v>8237955</v>
      </c>
      <c r="R130" s="5">
        <v>11643590</v>
      </c>
      <c r="S130" s="5">
        <v>45572929</v>
      </c>
    </row>
    <row r="131" spans="3:26" ht="15.5" x14ac:dyDescent="0.35">
      <c r="C131" t="s">
        <v>1419</v>
      </c>
      <c r="N131" s="5">
        <v>759918029</v>
      </c>
      <c r="O131" s="5">
        <v>2830933321</v>
      </c>
      <c r="P131" s="5">
        <v>2404300758</v>
      </c>
      <c r="Q131" s="5">
        <v>2270886537</v>
      </c>
      <c r="R131" s="5">
        <v>2017840237</v>
      </c>
      <c r="S131" s="5">
        <v>1302929009</v>
      </c>
      <c r="T131" s="5">
        <v>901401161</v>
      </c>
      <c r="U131" s="5">
        <v>686249726</v>
      </c>
      <c r="V131" s="5">
        <v>472250869</v>
      </c>
      <c r="W131" s="5">
        <v>154702578</v>
      </c>
      <c r="Y131" s="5">
        <v>512765956</v>
      </c>
      <c r="Z131" s="5">
        <v>800000000</v>
      </c>
    </row>
    <row r="132" spans="3:26" ht="15.5" x14ac:dyDescent="0.35">
      <c r="C132" t="s">
        <v>1420</v>
      </c>
    </row>
    <row r="133" spans="3:26" ht="15.5" x14ac:dyDescent="0.35">
      <c r="C133" t="s">
        <v>1421</v>
      </c>
      <c r="N133" s="5">
        <v>34910303800</v>
      </c>
      <c r="O133" s="5">
        <v>21001358279</v>
      </c>
      <c r="P133" s="5">
        <v>13370743900</v>
      </c>
      <c r="T133" s="5">
        <v>1000000000</v>
      </c>
    </row>
    <row r="134" spans="3:26" ht="15.5" x14ac:dyDescent="0.35">
      <c r="C134" t="s">
        <v>627</v>
      </c>
    </row>
    <row r="135" spans="3:26" ht="15.5" x14ac:dyDescent="0.35">
      <c r="C135" t="s">
        <v>760</v>
      </c>
      <c r="D135" s="5">
        <v>1316982723</v>
      </c>
      <c r="E135" s="5">
        <v>1479820361</v>
      </c>
      <c r="F135" s="5">
        <v>398319753</v>
      </c>
      <c r="G135" s="5">
        <v>1440133565</v>
      </c>
      <c r="I135" s="5">
        <v>2601522195</v>
      </c>
      <c r="J135" s="5">
        <v>3213455382</v>
      </c>
      <c r="K135" s="5">
        <v>1568492290</v>
      </c>
      <c r="L135" s="5">
        <v>845406114</v>
      </c>
      <c r="M135" s="5">
        <v>496563889</v>
      </c>
      <c r="N135" s="5">
        <v>16373994347</v>
      </c>
      <c r="O135" s="5">
        <v>26373566556</v>
      </c>
      <c r="P135" s="5">
        <v>19183325925</v>
      </c>
      <c r="Q135" s="5">
        <v>6090036666</v>
      </c>
      <c r="R135" s="5">
        <v>5556042413</v>
      </c>
      <c r="S135" s="5">
        <v>5479087023</v>
      </c>
      <c r="T135" s="5">
        <v>4858173843</v>
      </c>
      <c r="U135" s="5">
        <v>2423859482</v>
      </c>
      <c r="V135" s="5">
        <v>1966820252</v>
      </c>
      <c r="W135" s="5">
        <v>1465458837</v>
      </c>
      <c r="X135" s="5">
        <v>1428847678</v>
      </c>
      <c r="Y135" s="5">
        <v>896354198</v>
      </c>
      <c r="Z135" s="5">
        <v>16274859435</v>
      </c>
    </row>
    <row r="136" spans="3:26" ht="15.5" x14ac:dyDescent="0.35">
      <c r="C136" t="s">
        <v>1110</v>
      </c>
    </row>
    <row r="137" spans="3:26" ht="15.5" x14ac:dyDescent="0.35">
      <c r="C137" t="s">
        <v>1422</v>
      </c>
      <c r="D137" s="5">
        <v>-1375605472</v>
      </c>
      <c r="E137" s="5">
        <v>-338905984</v>
      </c>
      <c r="F137" s="5">
        <v>-92036486</v>
      </c>
      <c r="G137" s="5">
        <v>-101905619</v>
      </c>
      <c r="I137" s="5">
        <v>-795913624</v>
      </c>
      <c r="J137" s="5">
        <v>-820135076</v>
      </c>
      <c r="K137" s="5">
        <v>-1014273293</v>
      </c>
      <c r="L137" s="5">
        <v>-971017830</v>
      </c>
      <c r="M137" s="5">
        <v>-946066228</v>
      </c>
      <c r="N137" s="5">
        <v>-1256550142</v>
      </c>
      <c r="O137" s="5">
        <v>-4553493148</v>
      </c>
      <c r="P137" s="5">
        <v>-2866186965</v>
      </c>
      <c r="Q137" s="5">
        <v>-524424454</v>
      </c>
      <c r="R137" s="5">
        <v>-1473635111</v>
      </c>
      <c r="S137" s="5">
        <v>-1635203222</v>
      </c>
      <c r="T137" s="5">
        <v>-1429009137</v>
      </c>
      <c r="U137" s="5">
        <v>-1270305173</v>
      </c>
      <c r="V137" s="5">
        <v>-1132744683</v>
      </c>
      <c r="W137" s="5">
        <v>-1393615337</v>
      </c>
      <c r="X137" s="5">
        <v>-1017706922</v>
      </c>
      <c r="Y137" s="5">
        <v>-1487218531</v>
      </c>
      <c r="Z137" s="5">
        <v>-3142174802</v>
      </c>
    </row>
    <row r="138" spans="3:26" ht="15.5" x14ac:dyDescent="0.35">
      <c r="C138" t="s">
        <v>545</v>
      </c>
      <c r="D138" s="5">
        <v>-180679824</v>
      </c>
      <c r="E138" s="5">
        <v>-197893727</v>
      </c>
      <c r="F138" s="5">
        <v>-219305600</v>
      </c>
      <c r="G138" s="5">
        <v>-270159287</v>
      </c>
      <c r="I138" s="5">
        <v>-970065455</v>
      </c>
      <c r="J138" s="5">
        <v>-996196177</v>
      </c>
      <c r="K138" s="5">
        <v>-935153873</v>
      </c>
      <c r="L138" s="5">
        <v>-873311966</v>
      </c>
      <c r="M138" s="5">
        <v>-4532268010</v>
      </c>
      <c r="N138" s="5">
        <v>-21344878873</v>
      </c>
      <c r="O138" s="5">
        <v>-30560102183</v>
      </c>
      <c r="P138" s="5">
        <v>-37067278425</v>
      </c>
      <c r="Q138" s="5">
        <v>-16989879708</v>
      </c>
      <c r="R138" s="5">
        <v>-9403803240</v>
      </c>
      <c r="S138" s="5">
        <v>-8554861429</v>
      </c>
      <c r="T138" s="5">
        <v>-8263883885</v>
      </c>
      <c r="U138" s="5">
        <v>-7318875844</v>
      </c>
      <c r="V138" s="5">
        <v>-5869018523</v>
      </c>
      <c r="W138" s="5">
        <v>-4709948730</v>
      </c>
      <c r="X138" s="5">
        <v>-4549196518</v>
      </c>
      <c r="Y138" s="5">
        <v>-2999471998</v>
      </c>
      <c r="Z138" s="5">
        <v>-2663210112</v>
      </c>
    </row>
    <row r="139" spans="3:26" ht="15.5" x14ac:dyDescent="0.35">
      <c r="C139" t="s">
        <v>1423</v>
      </c>
      <c r="P139" s="5">
        <v>-724171021</v>
      </c>
      <c r="Q139" s="5">
        <v>-315600</v>
      </c>
      <c r="R139" s="5">
        <v>-26002483584</v>
      </c>
      <c r="S139" s="5">
        <v>-9992000000</v>
      </c>
      <c r="T139" s="5">
        <v>-29008000000</v>
      </c>
      <c r="U139" s="5">
        <v>-20000000000</v>
      </c>
      <c r="V139" s="5">
        <v>-23500000000</v>
      </c>
      <c r="X139" s="5">
        <v>-327525000</v>
      </c>
    </row>
    <row r="140" spans="3:26" ht="15.5" x14ac:dyDescent="0.35">
      <c r="C140" t="s">
        <v>457</v>
      </c>
      <c r="W140" s="5">
        <v>-64367233035</v>
      </c>
    </row>
    <row r="141" spans="3:26" ht="15.5" x14ac:dyDescent="0.35">
      <c r="C141" t="s">
        <v>168</v>
      </c>
      <c r="Z141" s="5">
        <v>-36000000</v>
      </c>
    </row>
    <row r="142" spans="3:26" ht="15.5" x14ac:dyDescent="0.35">
      <c r="C142" t="s">
        <v>1114</v>
      </c>
      <c r="D142" s="5">
        <v>-1556285296</v>
      </c>
      <c r="E142" s="5">
        <v>-536799711</v>
      </c>
      <c r="F142" s="5">
        <v>-311342086</v>
      </c>
      <c r="G142" s="5">
        <v>-372064906</v>
      </c>
      <c r="I142" s="5">
        <v>-1765979079</v>
      </c>
      <c r="J142" s="5">
        <v>-1816331253</v>
      </c>
      <c r="K142" s="5">
        <v>-1949427166</v>
      </c>
      <c r="L142" s="5">
        <v>-1844329796</v>
      </c>
      <c r="M142" s="5">
        <v>-5478334238</v>
      </c>
      <c r="N142" s="5">
        <v>-22601429015</v>
      </c>
      <c r="O142" s="5">
        <v>-35113595331</v>
      </c>
      <c r="P142" s="5">
        <v>-40657636411</v>
      </c>
      <c r="Q142" s="5">
        <v>-17514619762</v>
      </c>
      <c r="R142" s="5">
        <v>-36879921935</v>
      </c>
      <c r="S142" s="5">
        <v>-20182064651</v>
      </c>
      <c r="T142" s="5">
        <v>-38700893022</v>
      </c>
      <c r="U142" s="5">
        <v>-28589181017</v>
      </c>
      <c r="V142" s="5">
        <v>-30501763206</v>
      </c>
      <c r="W142" s="5">
        <v>-70470797102</v>
      </c>
      <c r="X142" s="5">
        <v>-5894428440</v>
      </c>
      <c r="Y142" s="5">
        <v>-4486690529</v>
      </c>
      <c r="Z142" s="5">
        <v>-5841384914</v>
      </c>
    </row>
    <row r="143" spans="3:26" ht="15.5" x14ac:dyDescent="0.35">
      <c r="C143" t="s">
        <v>173</v>
      </c>
      <c r="W143" s="5">
        <v>92874513329</v>
      </c>
    </row>
    <row r="144" spans="3:26" ht="15.5" x14ac:dyDescent="0.35">
      <c r="C144" t="s">
        <v>174</v>
      </c>
      <c r="D144" s="5">
        <v>486342111</v>
      </c>
      <c r="E144" s="5">
        <v>-8991787574</v>
      </c>
      <c r="F144" s="5">
        <v>-174851227885</v>
      </c>
      <c r="G144" s="5">
        <v>230563226191</v>
      </c>
      <c r="I144" s="5">
        <v>94766633606</v>
      </c>
      <c r="J144" s="5">
        <v>-17853490202</v>
      </c>
      <c r="K144" s="5">
        <v>33897064658</v>
      </c>
      <c r="L144" s="5">
        <v>7399649543</v>
      </c>
      <c r="M144" s="5">
        <v>16005574479</v>
      </c>
      <c r="N144" s="5">
        <v>-66328957617</v>
      </c>
      <c r="O144" s="5">
        <v>24592067538</v>
      </c>
      <c r="P144" s="5">
        <v>23451689000</v>
      </c>
      <c r="Q144" s="5">
        <v>24591659127</v>
      </c>
      <c r="R144" s="5">
        <v>21379178500</v>
      </c>
      <c r="S144" s="5">
        <v>30288233000</v>
      </c>
      <c r="T144" s="5">
        <v>34785622139</v>
      </c>
      <c r="U144" s="5">
        <v>18556999762</v>
      </c>
      <c r="V144" s="5">
        <v>14267918913</v>
      </c>
      <c r="W144" s="5">
        <v>22854924095</v>
      </c>
      <c r="X144" s="5">
        <v>11939937760</v>
      </c>
      <c r="Y144" s="5">
        <v>-10651496914</v>
      </c>
      <c r="Z144" s="5">
        <v>5052387334</v>
      </c>
    </row>
    <row r="145" spans="3:26" ht="15.5" x14ac:dyDescent="0.35">
      <c r="C145" t="s">
        <v>1424</v>
      </c>
      <c r="D145" s="5">
        <v>486342111</v>
      </c>
      <c r="F145" s="5">
        <v>122719018500</v>
      </c>
      <c r="G145" s="5">
        <v>98465032733</v>
      </c>
      <c r="I145" s="5">
        <v>221221519306</v>
      </c>
      <c r="J145" s="5">
        <v>23387103128</v>
      </c>
      <c r="K145" s="5">
        <v>13259332</v>
      </c>
      <c r="L145" s="5">
        <v>13227688</v>
      </c>
      <c r="M145" s="5">
        <v>1337680917</v>
      </c>
      <c r="O145" s="5">
        <v>24616204000</v>
      </c>
      <c r="P145" s="5">
        <v>22806189000</v>
      </c>
      <c r="Q145" s="5">
        <v>24616204000</v>
      </c>
      <c r="R145" s="5">
        <v>21539178500</v>
      </c>
      <c r="S145" s="5">
        <v>30589253500</v>
      </c>
      <c r="T145" s="5">
        <v>34792733639</v>
      </c>
      <c r="U145" s="5">
        <v>18696819087</v>
      </c>
      <c r="V145" s="5">
        <v>14329553094</v>
      </c>
      <c r="W145" s="5">
        <v>23197688340</v>
      </c>
      <c r="X145" s="5">
        <v>12498282760</v>
      </c>
      <c r="Y145" s="5">
        <v>5069997537</v>
      </c>
      <c r="Z145" s="5">
        <v>5078439728</v>
      </c>
    </row>
    <row r="146" spans="3:26" ht="15.5" x14ac:dyDescent="0.35">
      <c r="C146" t="s">
        <v>1425</v>
      </c>
      <c r="J146" s="5">
        <v>66324308166</v>
      </c>
      <c r="K146" s="5">
        <v>31287424600</v>
      </c>
    </row>
    <row r="147" spans="3:26" ht="15.5" x14ac:dyDescent="0.35">
      <c r="C147" t="s">
        <v>1426</v>
      </c>
      <c r="P147" s="5">
        <v>725200000</v>
      </c>
    </row>
    <row r="148" spans="3:26" ht="15.5" x14ac:dyDescent="0.35">
      <c r="C148" t="s">
        <v>662</v>
      </c>
      <c r="L148" s="5">
        <v>63634072339</v>
      </c>
    </row>
    <row r="149" spans="3:26" ht="15.5" x14ac:dyDescent="0.35">
      <c r="C149" t="s">
        <v>1427</v>
      </c>
      <c r="M149" s="5">
        <v>51821473318</v>
      </c>
    </row>
    <row r="150" spans="3:26" ht="15.5" x14ac:dyDescent="0.35">
      <c r="C150" t="s">
        <v>1428</v>
      </c>
      <c r="F150" s="5">
        <v>-171098908303</v>
      </c>
      <c r="G150" s="5">
        <v>132081741076</v>
      </c>
      <c r="J150" s="5">
        <v>11512388356</v>
      </c>
      <c r="L150" s="5">
        <v>4552340542</v>
      </c>
      <c r="M150" s="5">
        <v>4066762671</v>
      </c>
    </row>
    <row r="151" spans="3:26" ht="15.5" x14ac:dyDescent="0.35">
      <c r="C151" t="s">
        <v>1429</v>
      </c>
      <c r="F151" s="5">
        <v>-126726520373</v>
      </c>
      <c r="I151" s="5">
        <v>-126726520373</v>
      </c>
      <c r="J151" s="5">
        <v>-162918882605</v>
      </c>
      <c r="M151" s="5">
        <v>-44217442427</v>
      </c>
    </row>
    <row r="152" spans="3:26" ht="15.5" x14ac:dyDescent="0.35">
      <c r="C152" t="s">
        <v>1430</v>
      </c>
      <c r="F152" s="5">
        <v>271634673</v>
      </c>
      <c r="I152" s="5">
        <v>271634673</v>
      </c>
      <c r="J152" s="5">
        <v>356964588</v>
      </c>
      <c r="K152" s="5">
        <v>2596380726</v>
      </c>
      <c r="L152" s="5">
        <v>2508638677</v>
      </c>
    </row>
    <row r="153" spans="3:26" ht="15.5" x14ac:dyDescent="0.35">
      <c r="C153" t="s">
        <v>176</v>
      </c>
      <c r="J153" s="5">
        <v>-15371835</v>
      </c>
      <c r="N153" s="5">
        <v>-5695000</v>
      </c>
      <c r="O153" s="5">
        <v>-24136462</v>
      </c>
      <c r="P153" s="5">
        <v>-79700000</v>
      </c>
      <c r="Q153" s="5">
        <v>-24544873</v>
      </c>
      <c r="R153" s="5">
        <v>-30000000</v>
      </c>
      <c r="S153" s="5">
        <v>-96395500</v>
      </c>
      <c r="T153" s="5">
        <v>-7111500</v>
      </c>
      <c r="U153" s="5">
        <v>-139819325</v>
      </c>
      <c r="V153" s="5">
        <v>-61634181</v>
      </c>
      <c r="W153" s="5">
        <v>-342764245</v>
      </c>
      <c r="X153" s="5">
        <v>-558345000</v>
      </c>
      <c r="Y153" s="5">
        <v>-5625000</v>
      </c>
      <c r="Z153" s="5">
        <v>-26052394</v>
      </c>
    </row>
    <row r="154" spans="3:26" ht="15.5" x14ac:dyDescent="0.35">
      <c r="C154" t="s">
        <v>1431</v>
      </c>
    </row>
    <row r="155" spans="3:26" ht="15.5" x14ac:dyDescent="0.35">
      <c r="C155" t="s">
        <v>1432</v>
      </c>
      <c r="E155" s="5">
        <v>-8991787574</v>
      </c>
      <c r="L155" s="5">
        <v>-63311624703</v>
      </c>
    </row>
    <row r="156" spans="3:26" ht="15.5" x14ac:dyDescent="0.35">
      <c r="C156" t="s">
        <v>1380</v>
      </c>
      <c r="J156" s="5">
        <v>43500000000</v>
      </c>
      <c r="M156" s="5">
        <v>3000000000</v>
      </c>
    </row>
    <row r="157" spans="3:26" ht="15.5" x14ac:dyDescent="0.35">
      <c r="C157" t="s">
        <v>336</v>
      </c>
      <c r="L157" s="5">
        <v>2995000</v>
      </c>
      <c r="M157" s="5">
        <v>22000000</v>
      </c>
    </row>
    <row r="158" spans="3:26" ht="15.5" x14ac:dyDescent="0.35">
      <c r="C158" t="s">
        <v>1433</v>
      </c>
      <c r="R158" s="5">
        <v>-130000000</v>
      </c>
      <c r="S158" s="5">
        <v>-204625000</v>
      </c>
    </row>
    <row r="159" spans="3:26" ht="15.5" x14ac:dyDescent="0.35">
      <c r="C159" t="s">
        <v>1434</v>
      </c>
      <c r="F159" s="5">
        <v>-16452382</v>
      </c>
      <c r="G159" s="5">
        <v>16452382</v>
      </c>
      <c r="M159" s="5">
        <v>-24900000</v>
      </c>
      <c r="N159" s="5">
        <v>-66323262617</v>
      </c>
    </row>
    <row r="160" spans="3:26" ht="15.5" x14ac:dyDescent="0.35">
      <c r="C160" t="s">
        <v>1403</v>
      </c>
      <c r="Y160" s="5">
        <v>-15715869451</v>
      </c>
    </row>
    <row r="161" spans="2:26" ht="15.5" x14ac:dyDescent="0.35">
      <c r="C161" t="s">
        <v>183</v>
      </c>
      <c r="W161" s="5">
        <v>92874513329</v>
      </c>
    </row>
    <row r="162" spans="2:26" ht="15.5" x14ac:dyDescent="0.35">
      <c r="C162" t="s">
        <v>1342</v>
      </c>
      <c r="W162" s="5">
        <v>204804546602</v>
      </c>
    </row>
    <row r="163" spans="2:26" ht="15.5" x14ac:dyDescent="0.35">
      <c r="C163" t="s">
        <v>1435</v>
      </c>
    </row>
    <row r="164" spans="2:26" ht="15.5" x14ac:dyDescent="0.35">
      <c r="C164" t="s">
        <v>1436</v>
      </c>
    </row>
    <row r="165" spans="2:26" ht="15.5" x14ac:dyDescent="0.35">
      <c r="C165" t="s">
        <v>430</v>
      </c>
      <c r="W165" s="5">
        <v>-111930033273</v>
      </c>
    </row>
    <row r="166" spans="2:26" ht="15.5" x14ac:dyDescent="0.35">
      <c r="C166" t="s">
        <v>391</v>
      </c>
      <c r="D166" s="5">
        <v>247039538</v>
      </c>
      <c r="E166" s="5">
        <v>-8048766924</v>
      </c>
      <c r="F166" s="5">
        <v>-174764250218</v>
      </c>
      <c r="G166" s="5">
        <v>231631294850</v>
      </c>
      <c r="I166" s="5">
        <v>95602176722</v>
      </c>
      <c r="J166" s="5">
        <v>-16456366073</v>
      </c>
      <c r="K166" s="5">
        <v>33516129782</v>
      </c>
      <c r="L166" s="5">
        <v>6400725861</v>
      </c>
      <c r="M166" s="5">
        <v>11023804130</v>
      </c>
      <c r="N166" s="5">
        <v>-72556392285</v>
      </c>
      <c r="O166" s="5">
        <v>15852038763</v>
      </c>
      <c r="P166" s="5">
        <v>1977378514</v>
      </c>
      <c r="Q166" s="5">
        <v>13167076031</v>
      </c>
      <c r="R166" s="5">
        <v>-9944701022</v>
      </c>
      <c r="S166" s="5">
        <v>15585255372</v>
      </c>
      <c r="T166" s="5">
        <v>942902960</v>
      </c>
      <c r="U166" s="5">
        <v>-7608321773</v>
      </c>
      <c r="V166" s="5">
        <v>-14267024041</v>
      </c>
      <c r="W166" s="5">
        <v>46724099159</v>
      </c>
      <c r="X166" s="5">
        <v>7474356998</v>
      </c>
      <c r="Y166" s="5">
        <v>-14241833245</v>
      </c>
      <c r="Z166" s="5">
        <v>15485861855</v>
      </c>
    </row>
    <row r="167" spans="2:26" ht="15.5" x14ac:dyDescent="0.35">
      <c r="C167" t="s">
        <v>194</v>
      </c>
      <c r="D167" s="5">
        <v>33399079</v>
      </c>
      <c r="E167" s="5">
        <v>9077425</v>
      </c>
      <c r="F167" s="5">
        <v>-1106316984</v>
      </c>
      <c r="G167" s="5">
        <v>-305585014</v>
      </c>
      <c r="I167" s="5">
        <v>-841049291</v>
      </c>
      <c r="J167" s="5">
        <v>-2301400383</v>
      </c>
      <c r="K167" s="5">
        <v>48307065</v>
      </c>
      <c r="L167" s="5">
        <v>-860688</v>
      </c>
      <c r="M167" s="5">
        <v>-2285500</v>
      </c>
      <c r="N167" s="5">
        <v>29170746</v>
      </c>
      <c r="O167" s="5">
        <v>-8627071</v>
      </c>
      <c r="P167" s="5">
        <v>11910892</v>
      </c>
      <c r="Q167" s="5">
        <v>1037358</v>
      </c>
      <c r="R167" s="5">
        <v>-2770044</v>
      </c>
      <c r="S167" s="5">
        <v>8346203</v>
      </c>
      <c r="T167" s="5">
        <v>1490615</v>
      </c>
      <c r="U167" s="5">
        <v>987684212</v>
      </c>
      <c r="V167" s="5">
        <v>260531271</v>
      </c>
    </row>
    <row r="168" spans="2:26" ht="15.5" x14ac:dyDescent="0.35">
      <c r="C168" t="s">
        <v>193</v>
      </c>
      <c r="E168" s="5">
        <v>128760612939</v>
      </c>
      <c r="I168" s="5">
        <v>33999485508</v>
      </c>
      <c r="J168" s="5">
        <v>52757251964</v>
      </c>
      <c r="K168" s="5">
        <v>19192815117</v>
      </c>
      <c r="L168" s="5">
        <v>12792949944</v>
      </c>
      <c r="M168" s="5">
        <v>1771431314</v>
      </c>
      <c r="N168" s="5">
        <v>74298652853</v>
      </c>
      <c r="O168" s="5">
        <v>58455241161</v>
      </c>
      <c r="P168" s="5">
        <v>56465951755</v>
      </c>
      <c r="Q168" s="5">
        <v>43297838366</v>
      </c>
      <c r="R168" s="5">
        <v>53245309432</v>
      </c>
      <c r="S168" s="5">
        <v>37651707857</v>
      </c>
      <c r="T168" s="5">
        <v>37297964282</v>
      </c>
      <c r="U168" s="5">
        <v>43918601843</v>
      </c>
      <c r="V168" s="5">
        <v>57925094613</v>
      </c>
      <c r="W168" s="5">
        <v>11200995454</v>
      </c>
      <c r="X168" s="5">
        <v>3726638456</v>
      </c>
      <c r="Y168" s="5">
        <v>17968471701</v>
      </c>
      <c r="Z168" s="5">
        <v>2482609846</v>
      </c>
    </row>
    <row r="169" spans="2:26" ht="15.5" x14ac:dyDescent="0.35">
      <c r="C169" t="s">
        <v>195</v>
      </c>
      <c r="D169" s="5">
        <v>280438617</v>
      </c>
      <c r="E169" s="5">
        <v>120720923440</v>
      </c>
      <c r="F169" s="5">
        <v>-175870567202</v>
      </c>
      <c r="G169" s="5">
        <v>231325709836</v>
      </c>
      <c r="I169" s="5">
        <v>128760612939</v>
      </c>
      <c r="J169" s="5">
        <v>33999485508</v>
      </c>
      <c r="K169" s="5">
        <v>52757251964</v>
      </c>
      <c r="L169" s="5">
        <v>19192815117</v>
      </c>
      <c r="M169" s="5">
        <v>12792949944</v>
      </c>
      <c r="N169" s="5">
        <v>1771431314</v>
      </c>
      <c r="O169" s="5">
        <v>74298652853</v>
      </c>
      <c r="P169" s="5">
        <v>58455241161</v>
      </c>
      <c r="Q169" s="5">
        <v>56465951755</v>
      </c>
      <c r="R169" s="5">
        <v>43297838366</v>
      </c>
      <c r="S169" s="5">
        <v>53245309432</v>
      </c>
      <c r="T169" s="5">
        <v>38242357857</v>
      </c>
      <c r="U169" s="5">
        <v>37297964282</v>
      </c>
      <c r="V169" s="5">
        <v>43918601843</v>
      </c>
      <c r="W169" s="5">
        <v>57925094613</v>
      </c>
      <c r="X169" s="5">
        <v>11200995454</v>
      </c>
      <c r="Y169" s="5">
        <v>3726638456</v>
      </c>
      <c r="Z169" s="5">
        <v>17968471701</v>
      </c>
    </row>
    <row r="171" spans="2:26" ht="15.5" x14ac:dyDescent="0.35">
      <c r="B171" t="s">
        <v>196</v>
      </c>
      <c r="C171" t="s">
        <v>12</v>
      </c>
      <c r="D171" s="5">
        <v>2590000000</v>
      </c>
      <c r="E171" s="5">
        <v>2590000000</v>
      </c>
      <c r="F171" s="5">
        <v>2590000000</v>
      </c>
      <c r="G171" s="5">
        <v>2590000000</v>
      </c>
      <c r="I171" s="5">
        <v>2590000000</v>
      </c>
      <c r="J171" s="5">
        <v>2590000000</v>
      </c>
      <c r="K171" s="5">
        <v>2590000000</v>
      </c>
      <c r="L171" s="5">
        <v>2590000000</v>
      </c>
      <c r="M171" s="5">
        <v>2590000000</v>
      </c>
      <c r="N171" s="5">
        <v>2590000000</v>
      </c>
      <c r="O171" s="5">
        <v>2590000000</v>
      </c>
      <c r="P171" s="5">
        <v>2590000000</v>
      </c>
      <c r="Q171" s="5">
        <v>2590000000</v>
      </c>
      <c r="R171" s="5">
        <v>2590000000</v>
      </c>
      <c r="S171" s="5">
        <v>2590000000</v>
      </c>
      <c r="T171" s="5">
        <v>2590000000</v>
      </c>
      <c r="U171" s="5">
        <v>2590000000</v>
      </c>
      <c r="V171" s="5">
        <v>2590000000</v>
      </c>
      <c r="W171" s="5">
        <v>2590000000</v>
      </c>
      <c r="X171" s="5">
        <v>2220000000</v>
      </c>
      <c r="Y171" s="5">
        <v>2220000000</v>
      </c>
      <c r="Z171" s="5">
        <v>2220000000</v>
      </c>
    </row>
    <row r="172" spans="2:26" ht="15.5" x14ac:dyDescent="0.35">
      <c r="C172" t="s">
        <v>197</v>
      </c>
      <c r="D172" s="6">
        <v>-3.9</v>
      </c>
      <c r="E172" s="6">
        <v>-27.01</v>
      </c>
      <c r="F172" s="6">
        <v>12.87</v>
      </c>
      <c r="G172" s="6">
        <v>6.32</v>
      </c>
    </row>
    <row r="173" spans="2:26" ht="15.5" x14ac:dyDescent="0.35">
      <c r="C173" t="s">
        <v>198</v>
      </c>
      <c r="D173" s="6">
        <v>-16.670000000000002</v>
      </c>
      <c r="E173" s="6">
        <v>-2.96</v>
      </c>
      <c r="F173" s="6">
        <v>8.31</v>
      </c>
      <c r="G173" s="6">
        <v>26.9</v>
      </c>
    </row>
    <row r="174" spans="2:26" ht="15.5" x14ac:dyDescent="0.35">
      <c r="C174" t="s">
        <v>73</v>
      </c>
      <c r="D174" s="6">
        <v>3823.55</v>
      </c>
      <c r="E174" s="5">
        <v>2436</v>
      </c>
      <c r="F174" s="6">
        <v>4395.92</v>
      </c>
      <c r="G174" s="6">
        <v>6984.17</v>
      </c>
    </row>
    <row r="175" spans="2:26" ht="15.5" x14ac:dyDescent="0.35">
      <c r="C175" t="s">
        <v>199</v>
      </c>
      <c r="D175" s="5">
        <v>-440000000</v>
      </c>
      <c r="E175" s="5">
        <v>-400000000</v>
      </c>
      <c r="F175" s="5">
        <v>-320000000</v>
      </c>
      <c r="G175" s="5">
        <v>-320000000</v>
      </c>
    </row>
    <row r="176" spans="2:26" ht="15.5" x14ac:dyDescent="0.35">
      <c r="C176" t="s">
        <v>200</v>
      </c>
      <c r="D176" s="6">
        <v>-1.44E-2</v>
      </c>
      <c r="E176" s="6">
        <v>-0.1</v>
      </c>
      <c r="F176" s="6">
        <v>3.2099999999999997E-2</v>
      </c>
      <c r="G176" s="6">
        <v>1.6399999999999998E-2</v>
      </c>
    </row>
    <row r="177" spans="3:7" ht="15.5" x14ac:dyDescent="0.35">
      <c r="C177" t="s">
        <v>201</v>
      </c>
      <c r="D177" s="6">
        <v>-1.44E-2</v>
      </c>
      <c r="E177" s="6">
        <v>-0.1</v>
      </c>
      <c r="F177" s="6">
        <v>3.2199999999999999E-2</v>
      </c>
      <c r="G177" s="6">
        <v>1.6399999999999998E-2</v>
      </c>
    </row>
    <row r="178" spans="3:7" ht="15.5" x14ac:dyDescent="0.35">
      <c r="C178" t="s">
        <v>202</v>
      </c>
      <c r="D178" s="6">
        <v>-5.9999999999999995E-4</v>
      </c>
      <c r="E178" s="6">
        <v>-5.0000000000000001E-4</v>
      </c>
      <c r="F178" s="6">
        <v>-2.9999999999999997E-4</v>
      </c>
      <c r="G178" s="6">
        <v>-2.9999999999999997E-4</v>
      </c>
    </row>
    <row r="179" spans="3:7" ht="15.5" x14ac:dyDescent="0.35">
      <c r="C179" t="s">
        <v>203</v>
      </c>
    </row>
    <row r="180" spans="3:7" ht="15.5" x14ac:dyDescent="0.35">
      <c r="C180" t="s">
        <v>204</v>
      </c>
      <c r="D180" s="5">
        <v>701000000000</v>
      </c>
      <c r="E180" s="5">
        <v>699000000000</v>
      </c>
      <c r="F180" s="5">
        <v>1036000000000</v>
      </c>
      <c r="G180" s="5">
        <v>996000000000</v>
      </c>
    </row>
    <row r="181" spans="3:7" ht="15.5" x14ac:dyDescent="0.35">
      <c r="C181" t="s">
        <v>205</v>
      </c>
      <c r="D181" s="6">
        <v>0.24</v>
      </c>
      <c r="E181" s="6">
        <v>0.3</v>
      </c>
      <c r="F181" s="6">
        <v>0.27</v>
      </c>
      <c r="G181" s="6">
        <v>0.44</v>
      </c>
    </row>
    <row r="182" spans="3:7" ht="15.5" x14ac:dyDescent="0.35">
      <c r="C182" t="s">
        <v>206</v>
      </c>
      <c r="D182" s="6">
        <v>270.92</v>
      </c>
      <c r="E182" s="6">
        <v>270.07</v>
      </c>
      <c r="F182" s="6">
        <v>400.41</v>
      </c>
      <c r="G182" s="6">
        <v>385.01</v>
      </c>
    </row>
    <row r="183" spans="3:7" ht="15.5" x14ac:dyDescent="0.35">
      <c r="C183" t="s">
        <v>207</v>
      </c>
      <c r="D183" s="6">
        <v>0.24</v>
      </c>
      <c r="E183" s="6">
        <v>0.3</v>
      </c>
      <c r="F183" s="6">
        <v>0.27</v>
      </c>
      <c r="G183" s="6">
        <v>0.44</v>
      </c>
    </row>
    <row r="184" spans="3:7" ht="15.5" x14ac:dyDescent="0.35">
      <c r="C184" t="s">
        <v>208</v>
      </c>
      <c r="D184" s="6">
        <v>270.92</v>
      </c>
      <c r="E184" s="6">
        <v>270.07</v>
      </c>
      <c r="F184" s="6">
        <v>400.41</v>
      </c>
      <c r="G184" s="6">
        <v>385.01</v>
      </c>
    </row>
    <row r="185" spans="3:7" ht="15.5" x14ac:dyDescent="0.35">
      <c r="C185" t="s">
        <v>209</v>
      </c>
    </row>
    <row r="186" spans="3:7" ht="15.5" x14ac:dyDescent="0.35">
      <c r="C186" t="s">
        <v>210</v>
      </c>
    </row>
    <row r="187" spans="3:7" ht="15.5" x14ac:dyDescent="0.35">
      <c r="C187" t="s">
        <v>211</v>
      </c>
      <c r="D187" s="5">
        <v>701000000000</v>
      </c>
      <c r="E187" s="5">
        <v>699000000000</v>
      </c>
      <c r="F187" s="5">
        <v>1036000000000</v>
      </c>
      <c r="G187" s="5">
        <v>996000000000</v>
      </c>
    </row>
    <row r="188" spans="3:7" ht="15.5" x14ac:dyDescent="0.35">
      <c r="C188" t="s">
        <v>24</v>
      </c>
    </row>
    <row r="189" spans="3:7" ht="15.5" x14ac:dyDescent="0.35">
      <c r="C189" t="s">
        <v>21</v>
      </c>
    </row>
    <row r="190" spans="3:7" ht="15.5" x14ac:dyDescent="0.35">
      <c r="C190" t="s">
        <v>212</v>
      </c>
    </row>
    <row r="191" spans="3:7" ht="15.5" x14ac:dyDescent="0.35">
      <c r="C191" t="s">
        <v>213</v>
      </c>
      <c r="D191" s="5">
        <v>0</v>
      </c>
      <c r="E191" s="5">
        <v>1000000000</v>
      </c>
      <c r="F191" s="5">
        <v>0</v>
      </c>
      <c r="G191" s="5">
        <v>1000000000</v>
      </c>
    </row>
    <row r="192" spans="3:7" ht="15.5" x14ac:dyDescent="0.35">
      <c r="C192" t="s">
        <v>214</v>
      </c>
    </row>
    <row r="193" spans="3:26" ht="15.5" x14ac:dyDescent="0.35">
      <c r="C193" t="s">
        <v>13</v>
      </c>
      <c r="D193" s="5">
        <v>0</v>
      </c>
      <c r="E193" s="5">
        <v>1000000000</v>
      </c>
      <c r="F193" s="5">
        <v>0</v>
      </c>
      <c r="G193" s="5">
        <v>1000000000</v>
      </c>
    </row>
    <row r="194" spans="3:26" ht="15.5" x14ac:dyDescent="0.35">
      <c r="C194" t="s">
        <v>16</v>
      </c>
      <c r="D194" s="6">
        <v>-0.09</v>
      </c>
      <c r="E194" s="6">
        <v>0.36</v>
      </c>
      <c r="F194" s="6">
        <v>0.03</v>
      </c>
      <c r="G194" s="6">
        <v>0.41</v>
      </c>
    </row>
    <row r="195" spans="3:26" ht="15.5" x14ac:dyDescent="0.35">
      <c r="C195" t="s">
        <v>58</v>
      </c>
      <c r="I195" s="6">
        <v>20.7</v>
      </c>
      <c r="J195" s="6">
        <v>-13.94</v>
      </c>
      <c r="K195" s="6">
        <v>9.01</v>
      </c>
      <c r="L195" s="6">
        <v>-104.51</v>
      </c>
      <c r="M195" s="6">
        <v>45.21</v>
      </c>
      <c r="N195" s="6">
        <v>6.04</v>
      </c>
      <c r="O195" s="6">
        <v>-15.65</v>
      </c>
      <c r="P195" s="6">
        <v>14.14</v>
      </c>
      <c r="Q195" s="6">
        <v>-0.27</v>
      </c>
      <c r="R195" s="6">
        <v>14.68</v>
      </c>
      <c r="S195" s="6">
        <v>1.23</v>
      </c>
      <c r="T195" s="6">
        <v>80.11</v>
      </c>
      <c r="U195" s="6">
        <v>65.209999999999994</v>
      </c>
      <c r="V195" s="6">
        <v>46.49</v>
      </c>
      <c r="W195" s="6">
        <v>6.03</v>
      </c>
      <c r="X195" s="6">
        <v>59.94</v>
      </c>
      <c r="Y195" s="6">
        <v>13.11</v>
      </c>
      <c r="Z195" s="6">
        <v>-0.64</v>
      </c>
    </row>
    <row r="196" spans="3:26" ht="15.5" x14ac:dyDescent="0.35">
      <c r="C196" t="s">
        <v>72</v>
      </c>
      <c r="I196" s="6">
        <v>5.17</v>
      </c>
      <c r="J196" s="6">
        <v>-4.0199999999999996</v>
      </c>
      <c r="K196" s="6">
        <v>7.21</v>
      </c>
      <c r="L196" s="6">
        <v>-0.78</v>
      </c>
      <c r="M196" s="6">
        <v>2.48</v>
      </c>
      <c r="N196" s="6">
        <v>14.57</v>
      </c>
      <c r="O196" s="6">
        <v>-5.1100000000000003</v>
      </c>
      <c r="P196" s="6">
        <v>7.21</v>
      </c>
      <c r="Q196" s="6">
        <v>-314.81</v>
      </c>
      <c r="R196" s="6">
        <v>7.29</v>
      </c>
      <c r="S196" s="6">
        <v>71.540000000000006</v>
      </c>
      <c r="T196" s="6">
        <v>2.73</v>
      </c>
      <c r="U196" s="6">
        <v>2.98</v>
      </c>
      <c r="V196" s="6">
        <v>3.59</v>
      </c>
      <c r="W196" s="6">
        <v>18.57</v>
      </c>
      <c r="X196" s="6">
        <v>1.69</v>
      </c>
      <c r="Y196" s="6">
        <v>3.89</v>
      </c>
      <c r="Z196" s="6">
        <v>-79.69</v>
      </c>
    </row>
    <row r="197" spans="3:26" ht="15.5" x14ac:dyDescent="0.35">
      <c r="C197" t="s">
        <v>75</v>
      </c>
      <c r="I197" s="6">
        <v>1098.98</v>
      </c>
      <c r="J197" s="6">
        <v>582.1</v>
      </c>
      <c r="K197" s="6">
        <v>700.98</v>
      </c>
      <c r="L197" s="6">
        <v>931.77</v>
      </c>
      <c r="M197" s="6">
        <v>1610.47</v>
      </c>
      <c r="N197" s="6">
        <v>3796.1</v>
      </c>
      <c r="O197" s="6">
        <v>-60.77</v>
      </c>
      <c r="P197" s="6">
        <v>-259.76</v>
      </c>
      <c r="Q197" s="6">
        <v>20.66</v>
      </c>
      <c r="R197" s="6">
        <v>28.43</v>
      </c>
      <c r="S197" s="6">
        <v>119.72</v>
      </c>
      <c r="T197" s="6">
        <v>382.99</v>
      </c>
      <c r="U197" s="6">
        <v>685.13</v>
      </c>
      <c r="V197" s="6">
        <v>915.27</v>
      </c>
      <c r="W197" s="6">
        <v>-907.43</v>
      </c>
      <c r="X197" s="6">
        <v>96.92</v>
      </c>
      <c r="Y197" s="6">
        <v>1318.46</v>
      </c>
      <c r="Z197" s="6">
        <v>62.61</v>
      </c>
    </row>
    <row r="198" spans="3:26" ht="15.5" x14ac:dyDescent="0.35">
      <c r="C198" t="s">
        <v>215</v>
      </c>
      <c r="I198" s="5">
        <v>-1500000000</v>
      </c>
      <c r="J198" s="5">
        <v>-1480000000</v>
      </c>
      <c r="K198" s="5">
        <v>-1510000000</v>
      </c>
      <c r="L198" s="5">
        <v>-1630000000</v>
      </c>
      <c r="M198" s="5">
        <v>-1500000000</v>
      </c>
      <c r="N198" s="5">
        <v>-10210000000</v>
      </c>
      <c r="O198" s="5">
        <v>-41430000000</v>
      </c>
      <c r="P198" s="5">
        <v>-39870000000</v>
      </c>
    </row>
    <row r="199" spans="3:26" ht="15.5" x14ac:dyDescent="0.35">
      <c r="C199" t="s">
        <v>216</v>
      </c>
      <c r="I199" s="6">
        <v>5.1699999999999996E-2</v>
      </c>
      <c r="J199" s="6">
        <v>-3.73E-2</v>
      </c>
      <c r="K199" s="6">
        <v>2.3E-2</v>
      </c>
      <c r="L199" s="6">
        <v>-0.27260000000000001</v>
      </c>
      <c r="M199" s="6">
        <v>9.64E-2</v>
      </c>
      <c r="N199" s="6">
        <v>1.4199999999999999E-2</v>
      </c>
      <c r="O199" s="6">
        <v>-3.7000000000000005E-2</v>
      </c>
      <c r="P199" s="6">
        <v>2.8999999999999998E-2</v>
      </c>
      <c r="Q199" s="6">
        <v>-5.9999999999999995E-4</v>
      </c>
      <c r="R199" s="6">
        <v>3.0899999999999997E-2</v>
      </c>
      <c r="S199" s="6">
        <v>2.7000000000000001E-3</v>
      </c>
      <c r="T199" s="6">
        <v>0.17510000000000001</v>
      </c>
      <c r="U199" s="6">
        <v>0.1789</v>
      </c>
      <c r="V199" s="6">
        <v>0.15740000000000001</v>
      </c>
      <c r="W199" s="6">
        <v>2.53E-2</v>
      </c>
      <c r="X199" s="6">
        <v>0.22670000000000001</v>
      </c>
      <c r="Y199" s="6">
        <v>6.7900000000000002E-2</v>
      </c>
      <c r="Z199" s="6">
        <v>-3.0999999999999999E-3</v>
      </c>
    </row>
    <row r="200" spans="3:26" ht="15.5" x14ac:dyDescent="0.35">
      <c r="C200" t="s">
        <v>217</v>
      </c>
      <c r="I200" s="6">
        <v>5.1699999999999996E-2</v>
      </c>
      <c r="J200" s="6">
        <v>-3.73E-2</v>
      </c>
      <c r="K200" s="6">
        <v>2.3E-2</v>
      </c>
      <c r="L200" s="6">
        <v>-0.27260000000000001</v>
      </c>
      <c r="M200" s="6">
        <v>9.64E-2</v>
      </c>
      <c r="N200" s="6">
        <v>1.43E-2</v>
      </c>
      <c r="O200" s="6">
        <v>-3.7499999999999999E-2</v>
      </c>
      <c r="P200" s="6">
        <v>2.9300000000000003E-2</v>
      </c>
      <c r="Q200" s="6">
        <v>-5.9999999999999995E-4</v>
      </c>
      <c r="R200" s="6">
        <v>3.1200000000000002E-2</v>
      </c>
      <c r="S200" s="6">
        <v>2.8000000000000004E-3</v>
      </c>
      <c r="T200" s="6">
        <v>0.1759</v>
      </c>
      <c r="U200" s="6">
        <v>0.1797</v>
      </c>
      <c r="V200" s="6">
        <v>0.15810000000000002</v>
      </c>
      <c r="W200" s="6">
        <v>2.5499999999999998E-2</v>
      </c>
      <c r="X200" s="6">
        <v>0.3236</v>
      </c>
      <c r="Y200" s="6">
        <v>0.11199999999999999</v>
      </c>
      <c r="Z200" s="6">
        <v>-4.6999999999999993E-3</v>
      </c>
    </row>
    <row r="201" spans="3:26" ht="15.5" x14ac:dyDescent="0.35">
      <c r="C201" t="s">
        <v>218</v>
      </c>
      <c r="I201" s="6">
        <v>-1.5E-3</v>
      </c>
      <c r="J201" s="6">
        <v>-1.5E-3</v>
      </c>
      <c r="K201" s="6">
        <v>-1.5E-3</v>
      </c>
      <c r="L201" s="6">
        <v>-1.5E-3</v>
      </c>
      <c r="M201" s="6">
        <v>-1.2999999999999999E-3</v>
      </c>
      <c r="N201" s="6">
        <v>-9.3999999999999986E-3</v>
      </c>
      <c r="O201" s="6">
        <v>-3.5200000000000002E-2</v>
      </c>
      <c r="P201" s="6">
        <v>-3.2099999999999997E-2</v>
      </c>
      <c r="Q201" s="6">
        <v>-7.7000000000000002E-3</v>
      </c>
      <c r="R201" s="6">
        <v>-2.3E-3</v>
      </c>
      <c r="S201" s="6">
        <v>-8.199999999999999E-3</v>
      </c>
      <c r="T201" s="6">
        <v>-8.6999999999999994E-3</v>
      </c>
      <c r="U201" s="6">
        <v>-1.0500000000000001E-2</v>
      </c>
      <c r="V201" s="6">
        <v>-9.0000000000000011E-3</v>
      </c>
      <c r="W201" s="6">
        <v>1.55E-2</v>
      </c>
      <c r="X201" s="6">
        <v>-6.3E-3</v>
      </c>
      <c r="Y201" s="6">
        <v>-8.8000000000000005E-3</v>
      </c>
      <c r="Z201" s="6">
        <v>-1.5800000000000002E-2</v>
      </c>
    </row>
    <row r="202" spans="3:26" ht="15.5" x14ac:dyDescent="0.35">
      <c r="C202" t="s">
        <v>219</v>
      </c>
      <c r="W202" s="6">
        <v>2.4900000000000002</v>
      </c>
      <c r="X202" s="6">
        <v>-0.42</v>
      </c>
      <c r="Y202" s="6">
        <v>-0.5</v>
      </c>
      <c r="Z202" s="6">
        <v>-0.39</v>
      </c>
    </row>
    <row r="203" spans="3:26" ht="15.5" x14ac:dyDescent="0.35">
      <c r="C203" t="s">
        <v>69</v>
      </c>
      <c r="I203" s="6">
        <v>0.27</v>
      </c>
      <c r="J203" s="6">
        <v>0.15</v>
      </c>
      <c r="K203" s="6">
        <v>0.17</v>
      </c>
      <c r="L203" s="6">
        <v>0.21</v>
      </c>
      <c r="M203" s="6">
        <v>0.24</v>
      </c>
      <c r="N203" s="6">
        <v>0.21</v>
      </c>
      <c r="O203" s="6">
        <v>0.19</v>
      </c>
      <c r="P203" s="6">
        <v>0.21</v>
      </c>
      <c r="Q203" s="6">
        <v>0.18</v>
      </c>
      <c r="R203" s="6">
        <v>0.23</v>
      </c>
      <c r="S203" s="6">
        <v>0.2</v>
      </c>
      <c r="T203" s="6">
        <v>0.48</v>
      </c>
      <c r="U203" s="6">
        <v>0.53</v>
      </c>
      <c r="V203" s="6">
        <v>0.56999999999999995</v>
      </c>
      <c r="W203" s="6">
        <v>0.47</v>
      </c>
      <c r="X203" s="6">
        <v>0.55000000000000004</v>
      </c>
      <c r="Y203" s="6">
        <v>0.44</v>
      </c>
      <c r="Z203" s="6">
        <v>0.38</v>
      </c>
    </row>
    <row r="204" spans="3:26" ht="15.5" x14ac:dyDescent="0.35">
      <c r="C204" t="s">
        <v>66</v>
      </c>
      <c r="I204" s="6">
        <v>400.41</v>
      </c>
      <c r="J204" s="6">
        <v>374.03</v>
      </c>
      <c r="K204" s="6">
        <v>392.37</v>
      </c>
      <c r="L204" s="6">
        <v>383.36</v>
      </c>
      <c r="M204" s="6">
        <v>468.97</v>
      </c>
      <c r="N204" s="6">
        <v>422.97</v>
      </c>
      <c r="O204" s="6">
        <v>417.83</v>
      </c>
      <c r="P204" s="6">
        <v>482.93</v>
      </c>
      <c r="Q204" s="6">
        <v>468.85</v>
      </c>
      <c r="R204" s="6">
        <v>470.2</v>
      </c>
      <c r="S204" s="6">
        <v>446.09</v>
      </c>
      <c r="T204" s="6">
        <v>455.38</v>
      </c>
      <c r="U204" s="6">
        <v>362.89</v>
      </c>
      <c r="V204" s="6">
        <v>294.05</v>
      </c>
      <c r="W204" s="6">
        <v>236.82</v>
      </c>
      <c r="X204" s="6">
        <v>185.25</v>
      </c>
      <c r="Y204" s="6">
        <v>116.96</v>
      </c>
      <c r="Z204" s="6">
        <v>134.93</v>
      </c>
    </row>
    <row r="205" spans="3:26" ht="15.5" x14ac:dyDescent="0.35">
      <c r="C205" t="s">
        <v>220</v>
      </c>
      <c r="I205" s="6">
        <v>0.27</v>
      </c>
      <c r="J205" s="6">
        <v>0.15</v>
      </c>
      <c r="K205" s="6">
        <v>0.17</v>
      </c>
      <c r="L205" s="6">
        <v>0.21</v>
      </c>
      <c r="M205" s="6">
        <v>0.24</v>
      </c>
      <c r="N205" s="6">
        <v>0.21</v>
      </c>
      <c r="O205" s="6">
        <v>0.19</v>
      </c>
      <c r="P205" s="6">
        <v>0.21</v>
      </c>
      <c r="Q205" s="6">
        <v>0.18</v>
      </c>
      <c r="R205" s="6">
        <v>0.23</v>
      </c>
      <c r="S205" s="6">
        <v>0.2</v>
      </c>
      <c r="T205" s="6">
        <v>0.48</v>
      </c>
      <c r="U205" s="6">
        <v>0.53</v>
      </c>
      <c r="V205" s="6">
        <v>0.56999999999999995</v>
      </c>
      <c r="W205" s="6">
        <v>0.47</v>
      </c>
      <c r="X205" s="6">
        <v>0.55000000000000004</v>
      </c>
      <c r="Y205" s="6">
        <v>0.44</v>
      </c>
      <c r="Z205" s="6">
        <v>0.38</v>
      </c>
    </row>
    <row r="206" spans="3:26" ht="15.5" x14ac:dyDescent="0.35">
      <c r="C206" t="s">
        <v>221</v>
      </c>
      <c r="I206" s="6">
        <v>400.41</v>
      </c>
      <c r="J206" s="6">
        <v>374.03</v>
      </c>
      <c r="K206" s="6">
        <v>392.37</v>
      </c>
      <c r="L206" s="6">
        <v>383.36</v>
      </c>
      <c r="M206" s="6">
        <v>468.97</v>
      </c>
      <c r="N206" s="6">
        <v>422.97</v>
      </c>
      <c r="O206" s="6">
        <v>417.83</v>
      </c>
      <c r="P206" s="6">
        <v>482.93</v>
      </c>
      <c r="Q206" s="6">
        <v>468.85</v>
      </c>
      <c r="R206" s="6">
        <v>470.2</v>
      </c>
      <c r="S206" s="6">
        <v>446.09</v>
      </c>
      <c r="T206" s="6">
        <v>455.38</v>
      </c>
      <c r="U206" s="6">
        <v>362.89</v>
      </c>
      <c r="V206" s="6">
        <v>294.05</v>
      </c>
      <c r="W206" s="6">
        <v>236.82</v>
      </c>
      <c r="X206" s="6">
        <v>185.25</v>
      </c>
      <c r="Y206" s="6">
        <v>116.96</v>
      </c>
      <c r="Z206" s="6">
        <v>134.93</v>
      </c>
    </row>
    <row r="207" spans="3:26" ht="15.5" x14ac:dyDescent="0.35">
      <c r="C207" t="s">
        <v>222</v>
      </c>
    </row>
    <row r="208" spans="3:26" ht="15.5" x14ac:dyDescent="0.35">
      <c r="C208" t="s">
        <v>223</v>
      </c>
    </row>
    <row r="209" spans="2:26" ht="15.5" x14ac:dyDescent="0.35">
      <c r="C209" t="s">
        <v>26</v>
      </c>
    </row>
    <row r="210" spans="2:26" ht="15.5" x14ac:dyDescent="0.35">
      <c r="C210" t="s">
        <v>23</v>
      </c>
    </row>
    <row r="211" spans="2:26" ht="15.5" x14ac:dyDescent="0.35">
      <c r="C211" t="s">
        <v>224</v>
      </c>
    </row>
    <row r="212" spans="2:26" ht="15.5" x14ac:dyDescent="0.35">
      <c r="C212" t="s">
        <v>225</v>
      </c>
      <c r="I212" s="5">
        <v>1000000000</v>
      </c>
      <c r="J212" s="5">
        <v>1000000000</v>
      </c>
      <c r="K212" s="5">
        <v>0</v>
      </c>
      <c r="L212" s="5">
        <v>-1000000000</v>
      </c>
      <c r="M212" s="5">
        <v>-5000000000</v>
      </c>
      <c r="N212" s="5">
        <v>-6000000000</v>
      </c>
      <c r="O212" s="5">
        <v>-9000000000</v>
      </c>
      <c r="P212" s="5">
        <v>-21000000000</v>
      </c>
      <c r="Q212" s="5">
        <v>-11000000000</v>
      </c>
      <c r="R212" s="5">
        <v>-31000000000</v>
      </c>
      <c r="S212" s="5">
        <v>-15000000000</v>
      </c>
      <c r="T212" s="5">
        <v>-34000000000</v>
      </c>
      <c r="U212" s="5">
        <v>-26000000000</v>
      </c>
      <c r="V212" s="5">
        <v>-29000000000</v>
      </c>
      <c r="W212" s="5">
        <v>-69000000000</v>
      </c>
      <c r="X212" s="5">
        <v>-4000000000</v>
      </c>
      <c r="Y212" s="5">
        <v>-4000000000</v>
      </c>
      <c r="Z212" s="5">
        <v>10000000000</v>
      </c>
    </row>
    <row r="213" spans="2:26" ht="15.5" x14ac:dyDescent="0.35">
      <c r="C213" t="s">
        <v>226</v>
      </c>
      <c r="J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-1000000000</v>
      </c>
      <c r="Y213" s="5">
        <v>0</v>
      </c>
      <c r="Z213" s="5">
        <v>0</v>
      </c>
    </row>
    <row r="214" spans="2:26" ht="15.5" x14ac:dyDescent="0.35">
      <c r="C214" t="s">
        <v>15</v>
      </c>
      <c r="I214" s="5">
        <v>1000000000</v>
      </c>
      <c r="J214" s="5">
        <v>1000000000</v>
      </c>
      <c r="K214" s="5">
        <v>0</v>
      </c>
      <c r="L214" s="5">
        <v>-1000000000</v>
      </c>
      <c r="M214" s="5">
        <v>-5000000000</v>
      </c>
      <c r="N214" s="5">
        <v>-6000000000</v>
      </c>
      <c r="O214" s="5">
        <v>-9000000000</v>
      </c>
      <c r="P214" s="5">
        <v>-22000000000</v>
      </c>
      <c r="Q214" s="5">
        <v>-11000000000</v>
      </c>
      <c r="R214" s="5">
        <v>-31000000000</v>
      </c>
      <c r="S214" s="5">
        <v>-15000000000</v>
      </c>
      <c r="T214" s="5">
        <v>-34000000000</v>
      </c>
      <c r="U214" s="5">
        <v>-26000000000</v>
      </c>
      <c r="V214" s="5">
        <v>-29000000000</v>
      </c>
      <c r="W214" s="5">
        <v>-69000000000</v>
      </c>
      <c r="X214" s="5">
        <v>-5000000000</v>
      </c>
      <c r="Y214" s="5">
        <v>-4000000000</v>
      </c>
      <c r="Z214" s="5">
        <v>10000000000</v>
      </c>
    </row>
    <row r="215" spans="2:26" ht="15.5" x14ac:dyDescent="0.35">
      <c r="C215" t="s">
        <v>17</v>
      </c>
      <c r="I215" s="6">
        <v>0.32</v>
      </c>
      <c r="J215" s="6">
        <v>0.53</v>
      </c>
      <c r="K215" s="6">
        <v>-0.15</v>
      </c>
      <c r="L215" s="6">
        <v>-0.39</v>
      </c>
      <c r="M215" s="6">
        <v>-1.92</v>
      </c>
      <c r="N215" s="6">
        <v>-2.41</v>
      </c>
      <c r="O215" s="6">
        <v>-3.39</v>
      </c>
      <c r="P215" s="6">
        <v>-8.33</v>
      </c>
      <c r="Q215" s="6">
        <v>-4.42</v>
      </c>
      <c r="R215" s="6">
        <v>-12.11</v>
      </c>
      <c r="S215" s="6">
        <v>-5.72</v>
      </c>
      <c r="T215" s="6">
        <v>-13.08</v>
      </c>
      <c r="U215" s="6">
        <v>-10.16</v>
      </c>
      <c r="V215" s="6">
        <v>-11.05</v>
      </c>
      <c r="W215" s="6">
        <v>-26.79</v>
      </c>
      <c r="X215" s="6">
        <v>-2.2599999999999998</v>
      </c>
      <c r="Y215" s="6">
        <v>-1.62</v>
      </c>
      <c r="Z215" s="6">
        <v>4.6900000000000004</v>
      </c>
    </row>
    <row r="217" spans="2:26" ht="15.5" x14ac:dyDescent="0.35">
      <c r="B217" t="s">
        <v>227</v>
      </c>
      <c r="C217" t="s">
        <v>228</v>
      </c>
      <c r="D217" s="5">
        <v>-10000000000</v>
      </c>
      <c r="E217" s="5">
        <v>-70000000000</v>
      </c>
      <c r="F217" s="5">
        <v>33000000000</v>
      </c>
      <c r="G217" s="5">
        <v>16000000000</v>
      </c>
      <c r="H217" s="5">
        <v>-160000000000</v>
      </c>
      <c r="I217" s="5">
        <v>54000000000</v>
      </c>
      <c r="J217" s="5">
        <v>-36000000000</v>
      </c>
      <c r="K217" s="5">
        <v>23000000000</v>
      </c>
      <c r="L217" s="5">
        <v>-270000000000</v>
      </c>
      <c r="M217" s="5">
        <v>117000000000</v>
      </c>
      <c r="N217" s="5">
        <v>16000000000</v>
      </c>
      <c r="O217" s="5">
        <v>-41000000000</v>
      </c>
      <c r="P217" s="5">
        <v>37000000000</v>
      </c>
      <c r="Q217" s="5">
        <v>-710000000</v>
      </c>
    </row>
    <row r="218" spans="2:26" ht="15.5" x14ac:dyDescent="0.35">
      <c r="C218" t="s">
        <v>57</v>
      </c>
      <c r="D218" s="6">
        <v>-3.9</v>
      </c>
      <c r="E218" s="6">
        <v>-27.01</v>
      </c>
      <c r="F218" s="6">
        <v>12.87</v>
      </c>
      <c r="G218" s="6">
        <v>6.32</v>
      </c>
      <c r="H218" s="6">
        <v>-61.82</v>
      </c>
      <c r="I218" s="6">
        <v>20.7</v>
      </c>
      <c r="J218" s="6">
        <v>-13.94</v>
      </c>
      <c r="K218" s="6">
        <v>9.01</v>
      </c>
      <c r="L218" s="6">
        <v>-104.51</v>
      </c>
      <c r="M218" s="6">
        <v>45.21</v>
      </c>
      <c r="N218" s="6">
        <v>6.04</v>
      </c>
      <c r="O218" s="6">
        <v>-15.65</v>
      </c>
      <c r="P218" s="6">
        <v>14.14</v>
      </c>
      <c r="Q218" s="6">
        <v>-0.27</v>
      </c>
    </row>
    <row r="219" spans="2:26" ht="15.5" x14ac:dyDescent="0.35">
      <c r="C219" t="s">
        <v>233</v>
      </c>
      <c r="D219" s="5">
        <v>44000000</v>
      </c>
      <c r="E219" s="5">
        <v>85000000</v>
      </c>
      <c r="F219" s="5">
        <v>63000000</v>
      </c>
      <c r="G219" s="5">
        <v>63000000</v>
      </c>
      <c r="H219" s="5">
        <v>258000000</v>
      </c>
      <c r="I219" s="5">
        <v>252000000</v>
      </c>
      <c r="J219" s="5">
        <v>249000000</v>
      </c>
      <c r="K219" s="5">
        <v>240000000</v>
      </c>
      <c r="L219" s="5">
        <v>225000000</v>
      </c>
      <c r="M219" s="5">
        <v>180000000</v>
      </c>
      <c r="N219" s="5">
        <v>60000000</v>
      </c>
      <c r="O219" s="5">
        <v>-3000000000</v>
      </c>
      <c r="P219" s="5">
        <v>-1000000000</v>
      </c>
      <c r="Q219" s="5">
        <v>11000000000</v>
      </c>
    </row>
    <row r="220" spans="2:26" ht="15.5" x14ac:dyDescent="0.35">
      <c r="C220" t="s">
        <v>237</v>
      </c>
      <c r="I220" s="6">
        <v>-0.92</v>
      </c>
    </row>
    <row r="221" spans="2:26" ht="15.5" x14ac:dyDescent="0.35">
      <c r="C221" t="s">
        <v>238</v>
      </c>
      <c r="I221" s="6">
        <v>-4.8600000000000003</v>
      </c>
    </row>
    <row r="222" spans="2:26" ht="15.5" x14ac:dyDescent="0.35">
      <c r="C222" t="s">
        <v>239</v>
      </c>
      <c r="I222" s="6">
        <v>6.95</v>
      </c>
    </row>
    <row r="223" spans="2:26" ht="15.5" x14ac:dyDescent="0.35">
      <c r="C223" t="s">
        <v>240</v>
      </c>
      <c r="I223" s="6">
        <v>-0.20559999999999998</v>
      </c>
    </row>
    <row r="224" spans="2:26" ht="15.5" x14ac:dyDescent="0.35">
      <c r="C224" t="s">
        <v>241</v>
      </c>
      <c r="I224" s="6">
        <v>578.54999999999995</v>
      </c>
    </row>
    <row r="225" spans="3:9" ht="15.5" x14ac:dyDescent="0.35">
      <c r="C225" t="s">
        <v>242</v>
      </c>
      <c r="I225" s="6">
        <v>0.21</v>
      </c>
    </row>
    <row r="226" spans="3:9" ht="15.5" x14ac:dyDescent="0.35">
      <c r="C226" t="s">
        <v>243</v>
      </c>
      <c r="I226" s="6">
        <v>79.37</v>
      </c>
    </row>
    <row r="227" spans="3:9" ht="15.5" x14ac:dyDescent="0.35">
      <c r="C227" t="s">
        <v>244</v>
      </c>
      <c r="I227" s="6">
        <v>79.37</v>
      </c>
    </row>
    <row r="228" spans="3:9" ht="15.5" x14ac:dyDescent="0.35">
      <c r="C228" t="s">
        <v>245</v>
      </c>
      <c r="I228" s="6">
        <v>-17.71</v>
      </c>
    </row>
    <row r="229" spans="3:9" ht="15.5" x14ac:dyDescent="0.35">
      <c r="C229" t="s">
        <v>246</v>
      </c>
      <c r="I229" s="6">
        <v>-17.96</v>
      </c>
    </row>
    <row r="230" spans="3:9" ht="15.5" x14ac:dyDescent="0.35">
      <c r="C230" t="s">
        <v>247</v>
      </c>
      <c r="I230" s="6">
        <v>-0.02</v>
      </c>
    </row>
    <row r="231" spans="3:9" ht="15.5" x14ac:dyDescent="0.35">
      <c r="C231" t="s">
        <v>249</v>
      </c>
      <c r="I231" s="6">
        <v>-11.72</v>
      </c>
    </row>
    <row r="232" spans="3:9" ht="15.5" x14ac:dyDescent="0.35">
      <c r="C232" t="s">
        <v>250</v>
      </c>
      <c r="I232" s="6">
        <v>-61.82</v>
      </c>
    </row>
    <row r="233" spans="3:9" ht="15.5" x14ac:dyDescent="0.35">
      <c r="C233" t="s">
        <v>251</v>
      </c>
      <c r="I233" s="6">
        <v>0.1</v>
      </c>
    </row>
    <row r="234" spans="3:9" ht="15.5" x14ac:dyDescent="0.35">
      <c r="C234" t="s">
        <v>252</v>
      </c>
      <c r="D234" s="6">
        <v>46.75</v>
      </c>
    </row>
    <row r="235" spans="3:9" ht="15.5" x14ac:dyDescent="0.35">
      <c r="C235" t="s">
        <v>253</v>
      </c>
      <c r="I235" s="6">
        <v>270.92</v>
      </c>
    </row>
    <row r="236" spans="3:9" ht="15.5" x14ac:dyDescent="0.35">
      <c r="C236" t="s">
        <v>254</v>
      </c>
      <c r="I236" s="6">
        <v>0.72</v>
      </c>
    </row>
    <row r="237" spans="3:9" ht="15.5" x14ac:dyDescent="0.35">
      <c r="C237" t="s">
        <v>258</v>
      </c>
      <c r="D237" s="5">
        <v>1</v>
      </c>
    </row>
    <row r="238" spans="3:9" ht="15.5" x14ac:dyDescent="0.35">
      <c r="C238" t="s">
        <v>13</v>
      </c>
      <c r="D238" s="5">
        <v>0</v>
      </c>
    </row>
    <row r="239" spans="3:9" ht="15.5" x14ac:dyDescent="0.35">
      <c r="C239" t="s">
        <v>260</v>
      </c>
      <c r="I239" s="6">
        <v>1202.97</v>
      </c>
    </row>
    <row r="240" spans="3:9" ht="15.5" x14ac:dyDescent="0.35">
      <c r="C240" t="s">
        <v>261</v>
      </c>
      <c r="I240" s="6">
        <v>-4.3200000000000002E-2</v>
      </c>
    </row>
    <row r="241" spans="3:9" ht="15.5" x14ac:dyDescent="0.35">
      <c r="C241" t="s">
        <v>262</v>
      </c>
      <c r="I241" s="6">
        <v>-4.3299999999999998E-2</v>
      </c>
    </row>
    <row r="242" spans="3:9" ht="15.5" x14ac:dyDescent="0.35">
      <c r="C242" t="s">
        <v>263</v>
      </c>
      <c r="I242" s="6">
        <v>-2.0999999999999999E-3</v>
      </c>
    </row>
    <row r="243" spans="3:9" ht="15.5" x14ac:dyDescent="0.35">
      <c r="C243" t="s">
        <v>264</v>
      </c>
      <c r="I243" s="6">
        <v>-2.0999999999999999E-3</v>
      </c>
    </row>
    <row r="244" spans="3:9" ht="15.5" x14ac:dyDescent="0.35">
      <c r="C244" t="s">
        <v>265</v>
      </c>
      <c r="D244" s="6">
        <v>71.22</v>
      </c>
    </row>
    <row r="245" spans="3:9" ht="15.5" x14ac:dyDescent="0.35">
      <c r="C245" t="s">
        <v>53</v>
      </c>
      <c r="I245" s="5">
        <v>148000000000</v>
      </c>
    </row>
    <row r="246" spans="3:9" ht="15.5" x14ac:dyDescent="0.35">
      <c r="C246" t="s">
        <v>272</v>
      </c>
      <c r="I246" s="5">
        <v>27000000000</v>
      </c>
    </row>
    <row r="247" spans="3:9" ht="15.5" x14ac:dyDescent="0.35">
      <c r="C247" t="s">
        <v>273</v>
      </c>
      <c r="I247" s="5">
        <v>2590000000</v>
      </c>
    </row>
    <row r="248" spans="3:9" ht="15.5" x14ac:dyDescent="0.35">
      <c r="C248" t="s">
        <v>274</v>
      </c>
      <c r="I248" s="6">
        <v>0.32200000000000001</v>
      </c>
    </row>
    <row r="249" spans="3:9" ht="15.5" x14ac:dyDescent="0.35">
      <c r="C249" t="s">
        <v>276</v>
      </c>
      <c r="D249" s="6">
        <v>-10.0335</v>
      </c>
    </row>
    <row r="250" spans="3:9" ht="15.5" x14ac:dyDescent="0.35">
      <c r="C250" t="s">
        <v>277</v>
      </c>
      <c r="D250" s="6">
        <v>-229.4186</v>
      </c>
    </row>
    <row r="251" spans="3:9" ht="15.5" x14ac:dyDescent="0.35">
      <c r="C251" t="s">
        <v>278</v>
      </c>
      <c r="D251" s="6">
        <v>4.7599999999999996E-2</v>
      </c>
    </row>
    <row r="252" spans="3:9" ht="15.5" x14ac:dyDescent="0.35">
      <c r="C252" t="s">
        <v>280</v>
      </c>
      <c r="D252" s="6">
        <v>-1.2975999999999999</v>
      </c>
    </row>
    <row r="253" spans="3:9" ht="15.5" x14ac:dyDescent="0.35">
      <c r="C253" t="s">
        <v>287</v>
      </c>
      <c r="I253" s="5">
        <v>4</v>
      </c>
    </row>
    <row r="254" spans="3:9" ht="15.5" x14ac:dyDescent="0.35">
      <c r="C254" t="s">
        <v>288</v>
      </c>
      <c r="I254" s="6">
        <v>0.09</v>
      </c>
    </row>
    <row r="255" spans="3:9" ht="15.5" x14ac:dyDescent="0.35">
      <c r="C255" t="s">
        <v>289</v>
      </c>
      <c r="I255" s="6">
        <v>0.16</v>
      </c>
    </row>
    <row r="256" spans="3:9" ht="15.5" x14ac:dyDescent="0.35">
      <c r="C256" t="s">
        <v>290</v>
      </c>
      <c r="I256" s="6">
        <v>0.48</v>
      </c>
    </row>
    <row r="257" spans="3:9" ht="15.5" x14ac:dyDescent="0.35">
      <c r="C257" t="s">
        <v>291</v>
      </c>
      <c r="I257" s="6">
        <v>0.88</v>
      </c>
    </row>
    <row r="258" spans="3:9" ht="15.5" x14ac:dyDescent="0.35">
      <c r="C258" t="s">
        <v>292</v>
      </c>
      <c r="I258" s="6">
        <v>0.01</v>
      </c>
    </row>
    <row r="259" spans="3:9" ht="15.5" x14ac:dyDescent="0.35">
      <c r="C259" t="s">
        <v>293</v>
      </c>
      <c r="I259" s="6">
        <v>0.96</v>
      </c>
    </row>
    <row r="260" spans="3:9" ht="15.5" x14ac:dyDescent="0.35">
      <c r="C260" t="s">
        <v>294</v>
      </c>
      <c r="I260" s="6">
        <v>0.21</v>
      </c>
    </row>
    <row r="261" spans="3:9" ht="15.5" x14ac:dyDescent="0.35">
      <c r="C261" t="s">
        <v>295</v>
      </c>
      <c r="I261" s="5">
        <v>0</v>
      </c>
    </row>
    <row r="262" spans="3:9" ht="15.5" x14ac:dyDescent="0.35">
      <c r="C262" t="s">
        <v>297</v>
      </c>
      <c r="I262" s="5">
        <v>-1000000000</v>
      </c>
    </row>
    <row r="263" spans="3:9" ht="15.5" x14ac:dyDescent="0.35">
      <c r="C263" t="s">
        <v>298</v>
      </c>
      <c r="I263" s="5">
        <v>-30000000000</v>
      </c>
    </row>
    <row r="264" spans="3:9" ht="15.5" x14ac:dyDescent="0.35">
      <c r="C264" t="s">
        <v>299</v>
      </c>
      <c r="D264" s="5">
        <v>121000000000</v>
      </c>
    </row>
    <row r="265" spans="3:9" ht="15.5" x14ac:dyDescent="0.35">
      <c r="C265" t="s">
        <v>300</v>
      </c>
      <c r="D265" s="5">
        <v>702000000000</v>
      </c>
    </row>
    <row r="266" spans="3:9" ht="15.5" x14ac:dyDescent="0.35">
      <c r="C266" t="s">
        <v>301</v>
      </c>
      <c r="D266" s="5">
        <v>1000000000</v>
      </c>
    </row>
    <row r="267" spans="3:9" ht="15.5" x14ac:dyDescent="0.35">
      <c r="C267" t="s">
        <v>211</v>
      </c>
      <c r="I267" s="5">
        <v>701000000000</v>
      </c>
    </row>
    <row r="268" spans="3:9" ht="15.5" x14ac:dyDescent="0.35">
      <c r="C268" t="s">
        <v>302</v>
      </c>
      <c r="I268" s="5">
        <v>701000000000</v>
      </c>
    </row>
    <row r="269" spans="3:9" ht="15.5" x14ac:dyDescent="0.35">
      <c r="C269" t="s">
        <v>303</v>
      </c>
      <c r="I269" s="5">
        <v>2000000000</v>
      </c>
    </row>
    <row r="270" spans="3:9" ht="15.5" x14ac:dyDescent="0.35">
      <c r="C270" t="s">
        <v>304</v>
      </c>
      <c r="I270" s="5">
        <v>47000000000</v>
      </c>
    </row>
    <row r="271" spans="3:9" ht="15.5" x14ac:dyDescent="0.35">
      <c r="C271" t="s">
        <v>307</v>
      </c>
      <c r="I271" s="5">
        <v>2000000000</v>
      </c>
    </row>
  </sheetData>
  <pageMargins left="0.7" right="0.7" top="0.75" bottom="0.75" header="0.3" footer="0.3"/>
  <ignoredErrors>
    <ignoredError sqref="A1:Z272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1437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1438</v>
      </c>
      <c r="D2" s="2" vm="125">
        <f ca="1">IFERROR(_xlfn.STOCKHISTORY("XIDX:" &amp; $C$1, D3, , 0, 0, 1), "Libur")</f>
        <v>204</v>
      </c>
      <c r="E2" s="2" vm="58">
        <f ca="1">IFERROR(_xlfn.STOCKHISTORY("XIDX:" &amp; $C$1, E3, , 0, 0, 1), "Libur")</f>
        <v>175</v>
      </c>
      <c r="H2" s="2" vm="58">
        <f ca="1">IFERROR(INDEX(D2:G2,COUNT(D2:G2)),"")</f>
        <v>175</v>
      </c>
      <c r="I2" s="2" vm="9">
        <f t="shared" ref="I2:V2" ca="1" si="0">IFERROR(_xlfn.STOCKHISTORY("XIDX:" &amp; $C$1, I1, , 0, 0, 1), "Libur")</f>
        <v>304</v>
      </c>
      <c r="J2" s="2" vm="343">
        <f t="shared" ca="1" si="0"/>
        <v>163</v>
      </c>
      <c r="K2" s="2" vm="145">
        <f t="shared" ca="1" si="0"/>
        <v>180</v>
      </c>
      <c r="L2" s="2" vm="185">
        <f t="shared" ca="1" si="0"/>
        <v>188</v>
      </c>
      <c r="M2" s="2" vm="344">
        <f t="shared" ca="1" si="0"/>
        <v>202</v>
      </c>
      <c r="N2" s="2" vm="341">
        <f t="shared" ca="1" si="0"/>
        <v>200</v>
      </c>
      <c r="O2" s="2" t="str">
        <f t="shared" ca="1" si="0"/>
        <v>Libur</v>
      </c>
      <c r="P2" s="2" vm="318">
        <f t="shared" ca="1" si="0"/>
        <v>107</v>
      </c>
      <c r="Q2" s="2" vm="60">
        <f t="shared" ca="1" si="0"/>
        <v>94</v>
      </c>
      <c r="R2" s="2" vm="345">
        <f t="shared" ca="1" si="0"/>
        <v>220</v>
      </c>
      <c r="S2" s="2" vm="346">
        <f t="shared" ca="1" si="0"/>
        <v>122</v>
      </c>
      <c r="T2" s="2" vm="125">
        <f t="shared" ca="1" si="0"/>
        <v>204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12248171040</v>
      </c>
      <c r="E4" s="2">
        <f>IFERROR(INDEX(E51:E500,MATCH($C$4,$C$51:$C$500,0)),"")</f>
        <v>14384186788</v>
      </c>
      <c r="H4" s="2">
        <f>IFERROR(SUM(D4:G4)*(4/MAX(1,COUNT(D4:G4))),"")</f>
        <v>53264715656</v>
      </c>
      <c r="I4" s="2">
        <f t="shared" ref="I4:V4" si="1">IFERROR(INDEX(I51:I500,MATCH($C$4,$C$51:$C$500,0)),"")</f>
        <v>59520969532</v>
      </c>
      <c r="J4" s="2">
        <f t="shared" si="1"/>
        <v>80930286372</v>
      </c>
      <c r="K4" s="2">
        <f t="shared" si="1"/>
        <v>92958603499</v>
      </c>
      <c r="L4" s="2">
        <f t="shared" si="1"/>
        <v>93102920936</v>
      </c>
      <c r="M4" s="2">
        <f t="shared" si="1"/>
        <v>70200908124</v>
      </c>
      <c r="N4" s="2">
        <f t="shared" si="1"/>
        <v>65046772361</v>
      </c>
      <c r="O4" s="2">
        <f t="shared" si="1"/>
        <v>124579469969</v>
      </c>
      <c r="P4" s="2">
        <f t="shared" si="1"/>
        <v>102242420595</v>
      </c>
      <c r="Q4" s="2">
        <f t="shared" si="1"/>
        <v>106619379454</v>
      </c>
      <c r="R4" s="2">
        <f t="shared" si="1"/>
        <v>126776881434</v>
      </c>
      <c r="S4" s="2">
        <f t="shared" si="1"/>
        <v>163031175724</v>
      </c>
      <c r="T4" s="2">
        <f t="shared" si="1"/>
        <v>141974513746</v>
      </c>
      <c r="U4" s="2">
        <f t="shared" si="1"/>
        <v>154314270873</v>
      </c>
      <c r="V4" s="2">
        <f t="shared" si="1"/>
        <v>172009765156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-9150004071</v>
      </c>
      <c r="E5" s="2">
        <f>IFERROR(INDEX(E51:E500,MATCH($C$5,$C$51:$C$500,0)),"")</f>
        <v>-6673755806</v>
      </c>
      <c r="H5" s="2">
        <f>IFERROR(SUM(D5:G5)*(4/MAX(1,COUNT(D5:G5))),"")</f>
        <v>-31647519754</v>
      </c>
      <c r="I5" s="2">
        <f t="shared" ref="I5:V5" si="2">IFERROR(INDEX(I51:I500,MATCH($C$5,$C$51:$C$500,0)),"")</f>
        <v>-23130820054</v>
      </c>
      <c r="J5" s="2">
        <f t="shared" si="2"/>
        <v>-16707397096</v>
      </c>
      <c r="K5" s="2">
        <f t="shared" si="2"/>
        <v>135871548699</v>
      </c>
      <c r="L5" s="2">
        <f t="shared" si="2"/>
        <v>-21323509436</v>
      </c>
      <c r="M5" s="2">
        <f t="shared" si="2"/>
        <v>-26124514721</v>
      </c>
      <c r="N5" s="2">
        <f t="shared" si="2"/>
        <v>-43018317663</v>
      </c>
      <c r="O5" s="2">
        <f t="shared" si="2"/>
        <v>-6870643326</v>
      </c>
      <c r="P5" s="2">
        <f t="shared" si="2"/>
        <v>55397406511</v>
      </c>
      <c r="Q5" s="2">
        <f t="shared" si="2"/>
        <v>-38469826879</v>
      </c>
      <c r="R5" s="2">
        <f t="shared" si="2"/>
        <v>-28406632889</v>
      </c>
      <c r="S5" s="2">
        <f t="shared" si="2"/>
        <v>-1101760987</v>
      </c>
      <c r="T5" s="2">
        <f t="shared" si="2"/>
        <v>2159119230</v>
      </c>
      <c r="U5" s="2">
        <f t="shared" si="2"/>
        <v>6548491365</v>
      </c>
      <c r="V5" s="2">
        <f t="shared" si="2"/>
        <v>7176079060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250917397340</v>
      </c>
      <c r="E6" s="2">
        <f>IFERROR(INDEX(E51:E500,MATCH($C$6,$C$51:$C$500,0)),"")</f>
        <v>260067401411</v>
      </c>
      <c r="H6" s="2">
        <f>IFERROR(INDEX(D6:G6,COUNT(D6:G6)),"")</f>
        <v>260067401411</v>
      </c>
      <c r="I6" s="2">
        <f t="shared" ref="I6:V6" si="3">IFERROR(INDEX(I51:I500,MATCH($C$6,$C$51:$C$500,0)),"")</f>
        <v>266741157217</v>
      </c>
      <c r="J6" s="2">
        <f t="shared" si="3"/>
        <v>289871977271</v>
      </c>
      <c r="K6" s="2">
        <f t="shared" si="3"/>
        <v>306579374367</v>
      </c>
      <c r="L6" s="2">
        <f t="shared" si="3"/>
        <v>170707825668</v>
      </c>
      <c r="M6" s="2">
        <f t="shared" si="3"/>
        <v>192031335104</v>
      </c>
      <c r="N6" s="2">
        <f t="shared" si="3"/>
        <v>218155849825</v>
      </c>
      <c r="O6" s="2">
        <f t="shared" si="3"/>
        <v>261174167488</v>
      </c>
      <c r="P6" s="2">
        <f t="shared" si="3"/>
        <v>268044810814</v>
      </c>
      <c r="Q6" s="2">
        <f t="shared" si="3"/>
        <v>211881509900</v>
      </c>
      <c r="R6" s="2">
        <f t="shared" si="3"/>
        <v>250351336777</v>
      </c>
      <c r="S6" s="2">
        <f t="shared" si="3"/>
        <v>271950044500</v>
      </c>
      <c r="T6" s="2">
        <f t="shared" si="3"/>
        <v>273590739857</v>
      </c>
      <c r="U6" s="2">
        <f t="shared" si="3"/>
        <v>144571063777</v>
      </c>
      <c r="V6" s="2">
        <f t="shared" si="3"/>
        <v>138022572412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0.35</v>
      </c>
      <c r="E7" s="3">
        <f>IFERROR(INDEX(E51:E500,MATCH($C$7,$C$51:$C$500,0))/1000000000,"")</f>
        <v>0.35</v>
      </c>
      <c r="H7" s="3">
        <f>IFERROR(INDEX(D7:G7,COUNT(D7:G7)),"")</f>
        <v>0.35</v>
      </c>
      <c r="I7" s="3">
        <f t="shared" ref="I7:V7" si="4">IFERROR(INDEX(I51:I500,MATCH($C$7,$C$51:$C$500,0))/1000000000,"")</f>
        <v>0.35</v>
      </c>
      <c r="J7" s="3">
        <f t="shared" si="4"/>
        <v>0.35</v>
      </c>
      <c r="K7" s="3">
        <f t="shared" si="4"/>
        <v>0.35</v>
      </c>
      <c r="L7" s="3">
        <f t="shared" si="4"/>
        <v>0.35</v>
      </c>
      <c r="M7" s="3">
        <f t="shared" si="4"/>
        <v>0.35</v>
      </c>
      <c r="N7" s="3">
        <f t="shared" si="4"/>
        <v>0.35</v>
      </c>
      <c r="O7" s="3">
        <f t="shared" si="4"/>
        <v>0.35</v>
      </c>
      <c r="P7" s="3">
        <f t="shared" si="4"/>
        <v>0.35</v>
      </c>
      <c r="Q7" s="3">
        <f t="shared" si="4"/>
        <v>0.35</v>
      </c>
      <c r="R7" s="3">
        <f t="shared" si="4"/>
        <v>0.35</v>
      </c>
      <c r="S7" s="3">
        <f t="shared" si="4"/>
        <v>0.35</v>
      </c>
      <c r="T7" s="3">
        <f t="shared" si="4"/>
        <v>0.35</v>
      </c>
      <c r="U7" s="3">
        <f t="shared" si="4"/>
        <v>1</v>
      </c>
      <c r="V7" s="3">
        <f t="shared" si="4"/>
        <v>1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V8" si="5">IFERROR(INDEX(I51:I500,MATCH($C$8,$C$51:$C$500,0)),"")</f>
        <v>-5000000000</v>
      </c>
      <c r="J8" s="2">
        <f t="shared" si="5"/>
        <v>0</v>
      </c>
      <c r="K8" s="2">
        <f t="shared" si="5"/>
        <v>2000000000</v>
      </c>
      <c r="L8" s="2">
        <f t="shared" si="5"/>
        <v>7000000000</v>
      </c>
      <c r="M8" s="2">
        <f t="shared" si="5"/>
        <v>1000000000</v>
      </c>
      <c r="N8" s="2">
        <f t="shared" si="5"/>
        <v>-7000000000</v>
      </c>
      <c r="O8" s="2">
        <f t="shared" si="5"/>
        <v>21000000000</v>
      </c>
      <c r="P8" s="2">
        <f t="shared" si="5"/>
        <v>-1000000000</v>
      </c>
      <c r="Q8" s="2">
        <f t="shared" si="5"/>
        <v>-29000000000</v>
      </c>
      <c r="R8" s="2">
        <f t="shared" si="5"/>
        <v>-14000000000</v>
      </c>
      <c r="S8" s="2">
        <f t="shared" si="5"/>
        <v>-2000000000</v>
      </c>
      <c r="T8" s="2">
        <f t="shared" si="5"/>
        <v>-68000000000</v>
      </c>
      <c r="U8" s="2">
        <f t="shared" si="5"/>
        <v>24000000000</v>
      </c>
      <c r="V8" s="2">
        <f t="shared" si="5"/>
        <v>8000000000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-13.9</v>
      </c>
      <c r="E9" s="3">
        <f>IFERROR(INDEX(E51:E500,MATCH("Free cash flow per share (Quarter)",$C$51:$C$500,0)),"")</f>
        <v>-6.91</v>
      </c>
      <c r="H9" s="3">
        <f>IFERROR(INDEX(D9:G9,COUNT(D9:G9)),"")</f>
        <v>-6.91</v>
      </c>
      <c r="I9" s="3">
        <f t="shared" ref="I9:V9" si="6">IFERROR(INDEX(I51:I500,MATCH($C$9,$C$51:$C$500,0)),"")</f>
        <v>-14.64</v>
      </c>
      <c r="J9" s="3">
        <f t="shared" si="6"/>
        <v>0.83</v>
      </c>
      <c r="K9" s="3">
        <f t="shared" si="6"/>
        <v>6.51</v>
      </c>
      <c r="L9" s="3">
        <f t="shared" si="6"/>
        <v>19.89</v>
      </c>
      <c r="M9" s="3">
        <f t="shared" si="6"/>
        <v>3.1</v>
      </c>
      <c r="N9" s="3">
        <f t="shared" si="6"/>
        <v>-19.68</v>
      </c>
      <c r="O9" s="3">
        <f t="shared" si="6"/>
        <v>60.05</v>
      </c>
      <c r="P9" s="3">
        <f t="shared" si="6"/>
        <v>-2.64</v>
      </c>
      <c r="Q9" s="3">
        <f t="shared" si="6"/>
        <v>-81.53</v>
      </c>
      <c r="R9" s="3">
        <f t="shared" si="6"/>
        <v>-39.659999999999997</v>
      </c>
      <c r="S9" s="3">
        <f t="shared" si="6"/>
        <v>-4.4400000000000004</v>
      </c>
      <c r="T9" s="3">
        <f t="shared" si="6"/>
        <v>-193.58</v>
      </c>
      <c r="U9" s="3">
        <f t="shared" si="6"/>
        <v>23.58</v>
      </c>
      <c r="V9" s="3">
        <f t="shared" si="6"/>
        <v>7.77</v>
      </c>
    </row>
    <row r="10" spans="1:22" ht="15.5" x14ac:dyDescent="0.35">
      <c r="C10" t="s">
        <v>18</v>
      </c>
      <c r="D10" s="3">
        <f ca="1">IFERROR(IF(D9=0,"",D2/D9),"")</f>
        <v>-14.676258992805755</v>
      </c>
      <c r="E10" s="3">
        <f ca="1">IFERROR(IF(E9=0,"",E2/E9),"")</f>
        <v>-25.32561505065123</v>
      </c>
      <c r="I10" s="3">
        <f t="shared" ref="I10:V10" ca="1" si="7">IFERROR(IF(I9=0,"",I2/I9),"")</f>
        <v>-20.765027322404372</v>
      </c>
      <c r="J10" s="3">
        <f t="shared" ca="1" si="7"/>
        <v>196.3855421686747</v>
      </c>
      <c r="K10" s="3">
        <f t="shared" ca="1" si="7"/>
        <v>27.649769585253456</v>
      </c>
      <c r="L10" s="3">
        <f t="shared" ca="1" si="7"/>
        <v>9.451985922574158</v>
      </c>
      <c r="M10" s="3">
        <f t="shared" ca="1" si="7"/>
        <v>65.161290322580641</v>
      </c>
      <c r="N10" s="3">
        <f t="shared" ca="1" si="7"/>
        <v>-10.16260162601626</v>
      </c>
      <c r="O10" s="3" t="str">
        <f t="shared" ca="1" si="7"/>
        <v/>
      </c>
      <c r="P10" s="3">
        <f t="shared" ca="1" si="7"/>
        <v>-40.530303030303031</v>
      </c>
      <c r="Q10" s="3">
        <f t="shared" ca="1" si="7"/>
        <v>-1.152949834416779</v>
      </c>
      <c r="R10" s="3">
        <f t="shared" ca="1" si="7"/>
        <v>-5.5471507816439747</v>
      </c>
      <c r="S10" s="3">
        <f t="shared" ca="1" si="7"/>
        <v>-27.477477477477475</v>
      </c>
      <c r="T10" s="3">
        <f t="shared" ca="1" si="7"/>
        <v>-1.0538278747804524</v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527789126</v>
      </c>
      <c r="E11" s="2">
        <f>IFERROR(INDEX(E51:E500,MATCH($C$11,$C$51:$C$500,0)),"")</f>
        <v>1322254849</v>
      </c>
      <c r="H11" s="2">
        <f>IFERROR(INDEX(D11:G11,COUNT(D11:G11)),"")</f>
        <v>1322254849</v>
      </c>
      <c r="I11" s="2">
        <f t="shared" ref="I11:V11" si="8">IFERROR(INDEX(I51:I500,MATCH($C$11,$C$51:$C$500,0)),"")</f>
        <v>609046479</v>
      </c>
      <c r="J11" s="2">
        <f t="shared" si="8"/>
        <v>720509285</v>
      </c>
      <c r="K11" s="2">
        <f t="shared" si="8"/>
        <v>986483139</v>
      </c>
      <c r="L11" s="2">
        <f t="shared" si="8"/>
        <v>1189289890</v>
      </c>
      <c r="M11" s="2">
        <f t="shared" si="8"/>
        <v>1017139040</v>
      </c>
      <c r="N11" s="2">
        <f t="shared" si="8"/>
        <v>886458653</v>
      </c>
      <c r="O11" s="2">
        <f t="shared" si="8"/>
        <v>16550456508</v>
      </c>
      <c r="P11" s="2">
        <f t="shared" si="8"/>
        <v>16884545148</v>
      </c>
      <c r="Q11" s="2">
        <f t="shared" si="8"/>
        <v>17548223723</v>
      </c>
      <c r="R11" s="2">
        <f t="shared" si="8"/>
        <v>17965627321</v>
      </c>
      <c r="S11" s="2">
        <f t="shared" si="8"/>
        <v>17180107251</v>
      </c>
      <c r="T11" s="2">
        <f t="shared" si="8"/>
        <v>17238937430</v>
      </c>
      <c r="U11" s="2">
        <f t="shared" si="8"/>
        <v>1039401888</v>
      </c>
      <c r="V11" s="2">
        <f t="shared" si="8"/>
        <v>1683834257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V12" si="9">IFERROR(INDEX(I51:I500,MATCH($C$12,$C$51:$C$500,0)),"")</f>
        <v>4000000000</v>
      </c>
      <c r="J12" s="2">
        <f t="shared" si="9"/>
        <v>5000000000</v>
      </c>
      <c r="K12" s="2">
        <f t="shared" si="9"/>
        <v>6000000000</v>
      </c>
      <c r="L12" s="2">
        <f t="shared" si="9"/>
        <v>7000000000</v>
      </c>
      <c r="M12" s="2">
        <f t="shared" si="9"/>
        <v>11000000000</v>
      </c>
      <c r="N12" s="2">
        <f t="shared" si="9"/>
        <v>15000000000</v>
      </c>
      <c r="O12" s="2">
        <f t="shared" si="9"/>
        <v>-1000000000</v>
      </c>
      <c r="P12" s="2">
        <f t="shared" si="9"/>
        <v>-1000000000</v>
      </c>
      <c r="Q12" s="2">
        <f t="shared" si="9"/>
        <v>-10000000000</v>
      </c>
      <c r="R12" s="2">
        <f t="shared" si="9"/>
        <v>10000000000</v>
      </c>
      <c r="S12" s="2">
        <f t="shared" si="9"/>
        <v>6000000000</v>
      </c>
      <c r="T12" s="2">
        <f t="shared" si="9"/>
        <v>22000000000</v>
      </c>
      <c r="U12" s="2">
        <f t="shared" si="9"/>
        <v>58000000000</v>
      </c>
      <c r="V12" s="2">
        <f t="shared" si="9"/>
        <v>55000000000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4000000000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 t="shared" ref="I13:V13" si="10">IFERROR(INDEX(I51:I500,MATCH($C$13,$C$51:$C$500,0)),"")</f>
        <v>5000000000</v>
      </c>
      <c r="J13" s="2">
        <f t="shared" si="10"/>
        <v>6000000000</v>
      </c>
      <c r="K13" s="2">
        <f t="shared" si="10"/>
        <v>7000000000</v>
      </c>
      <c r="L13" s="2">
        <f t="shared" si="10"/>
        <v>8000000000</v>
      </c>
      <c r="M13" s="2">
        <f t="shared" si="10"/>
        <v>12000000000</v>
      </c>
      <c r="N13" s="2">
        <f t="shared" si="10"/>
        <v>15000000000</v>
      </c>
      <c r="O13" s="2">
        <f t="shared" si="10"/>
        <v>15000000000</v>
      </c>
      <c r="P13" s="2">
        <f t="shared" si="10"/>
        <v>16000000000</v>
      </c>
      <c r="Q13" s="2">
        <f t="shared" si="10"/>
        <v>8000000000</v>
      </c>
      <c r="R13" s="2">
        <f t="shared" si="10"/>
        <v>28000000000</v>
      </c>
      <c r="S13" s="2">
        <f t="shared" si="10"/>
        <v>23000000000</v>
      </c>
      <c r="T13" s="2">
        <f t="shared" si="10"/>
        <v>39000000000</v>
      </c>
      <c r="U13" s="2">
        <f t="shared" si="10"/>
        <v>59000000000</v>
      </c>
      <c r="V13" s="2">
        <f t="shared" si="10"/>
        <v>57000000000</v>
      </c>
    </row>
    <row r="14" spans="1:22" ht="15.5" x14ac:dyDescent="0.35">
      <c r="C14" t="s">
        <v>27</v>
      </c>
      <c r="D14" s="2">
        <f>IFERROR(INDEX(D51:D500,MATCH($C$14,$C$51:$C$500,0)),"")</f>
        <v>-165080249</v>
      </c>
      <c r="E14" s="2">
        <f>IFERROR(INDEX(E51:E500,MATCH($C$14,$C$51:$C$500,0)),"")</f>
        <v>-162494387</v>
      </c>
      <c r="H14" s="2">
        <f>IFERROR(SUM(D14:G14)*(4/MAX(1,COUNT(D14:G14))),"")</f>
        <v>-655149272</v>
      </c>
      <c r="I14" s="2">
        <f t="shared" ref="I14:V14" si="11">IFERROR(INDEX(I51:I500,MATCH($C$14,$C$51:$C$500,0)),"")</f>
        <v>-449548706</v>
      </c>
      <c r="J14" s="2">
        <f t="shared" si="11"/>
        <v>-798118880</v>
      </c>
      <c r="K14" s="2">
        <f t="shared" si="11"/>
        <v>-1066052248</v>
      </c>
      <c r="L14" s="2">
        <f t="shared" si="11"/>
        <v>-1220344209</v>
      </c>
      <c r="M14" s="2">
        <f t="shared" si="11"/>
        <v>-1430523394</v>
      </c>
      <c r="N14" s="2">
        <f t="shared" si="11"/>
        <v>-1684770292</v>
      </c>
      <c r="O14" s="2">
        <f t="shared" si="11"/>
        <v>-1874297083</v>
      </c>
      <c r="P14" s="2">
        <f t="shared" si="11"/>
        <v>-1544164109</v>
      </c>
      <c r="Q14" s="2">
        <f t="shared" si="11"/>
        <v>-3613035798</v>
      </c>
      <c r="R14" s="2">
        <f t="shared" si="11"/>
        <v>-3610190136</v>
      </c>
      <c r="S14" s="2">
        <f t="shared" si="11"/>
        <v>-5516614508</v>
      </c>
      <c r="T14" s="2">
        <f t="shared" si="11"/>
        <v>-6356581189</v>
      </c>
      <c r="U14" s="2">
        <f t="shared" si="11"/>
        <v>-8285024993</v>
      </c>
      <c r="V14" s="2">
        <f t="shared" si="11"/>
        <v>-8414623836</v>
      </c>
    </row>
    <row r="15" spans="1:2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2297569051</v>
      </c>
      <c r="J15" s="2">
        <f t="shared" si="12"/>
        <v>5604732531</v>
      </c>
      <c r="K15" s="2">
        <f t="shared" si="12"/>
        <v>-338483213</v>
      </c>
      <c r="L15" s="2">
        <f t="shared" si="12"/>
        <v>-3266999192</v>
      </c>
      <c r="M15" s="2">
        <f t="shared" si="12"/>
        <v>-3203285726</v>
      </c>
      <c r="N15" s="2">
        <f t="shared" si="12"/>
        <v>-4270673152</v>
      </c>
      <c r="O15" s="2">
        <f t="shared" si="12"/>
        <v>-375449764</v>
      </c>
      <c r="P15" s="2">
        <f t="shared" si="12"/>
        <v>-1547903207</v>
      </c>
      <c r="Q15" s="2">
        <f t="shared" si="12"/>
        <v>-1263238344</v>
      </c>
      <c r="R15" s="2">
        <f t="shared" si="12"/>
        <v>-153519781</v>
      </c>
      <c r="S15" s="2">
        <f t="shared" si="12"/>
        <v>519289209</v>
      </c>
      <c r="T15" s="2">
        <f t="shared" si="12"/>
        <v>-197077289</v>
      </c>
      <c r="U15" s="2">
        <f t="shared" si="12"/>
        <v>74887098</v>
      </c>
      <c r="V15" s="2">
        <f t="shared" si="12"/>
        <v>-3347979988</v>
      </c>
    </row>
    <row r="16" spans="1:22" ht="15.5" x14ac:dyDescent="0.35">
      <c r="C16" t="s">
        <v>29</v>
      </c>
      <c r="D16" s="2">
        <f>IFERROR(INDEX(D51:D500,MATCH($C$16,$C$51:$C$500,0)),"")</f>
        <v>-9150004071</v>
      </c>
      <c r="E16" s="2">
        <f>IFERROR(INDEX(E51:E500,MATCH($C$16,$C$51:$C$500,0)),"")</f>
        <v>-6673755806</v>
      </c>
      <c r="H16" s="2">
        <f>IFERROR(SUM(D16:G16)*(4/MAX(1,COUNT(D16:G16))),"")</f>
        <v>-31647519754</v>
      </c>
      <c r="I16" s="2">
        <f t="shared" ref="I16:V16" si="13">IFERROR(INDEX(I51:I500,MATCH($C$16,$C$51:$C$500,0)),"")</f>
        <v>-25419822499</v>
      </c>
      <c r="J16" s="2">
        <f t="shared" si="13"/>
        <v>-22305151475</v>
      </c>
      <c r="K16" s="2">
        <f t="shared" si="13"/>
        <v>-438719218</v>
      </c>
      <c r="L16" s="2">
        <f t="shared" si="13"/>
        <v>-18044925635</v>
      </c>
      <c r="M16" s="2">
        <f t="shared" si="13"/>
        <v>-23263547027</v>
      </c>
      <c r="N16" s="2">
        <f t="shared" si="13"/>
        <v>-38756386237</v>
      </c>
      <c r="O16" s="2">
        <f t="shared" si="13"/>
        <v>-6481690867</v>
      </c>
      <c r="P16" s="2">
        <f t="shared" si="13"/>
        <v>-28326165609</v>
      </c>
      <c r="Q16" s="2">
        <f t="shared" si="13"/>
        <v>-37220172117</v>
      </c>
      <c r="R16" s="2">
        <f t="shared" si="13"/>
        <v>-28335466229</v>
      </c>
      <c r="S16" s="2">
        <f t="shared" si="13"/>
        <v>-2175470773</v>
      </c>
      <c r="T16" s="2">
        <f t="shared" si="13"/>
        <v>2164973276</v>
      </c>
      <c r="U16" s="2">
        <f t="shared" si="13"/>
        <v>3119369552</v>
      </c>
      <c r="V16" s="2">
        <f t="shared" si="13"/>
        <v>10524059048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71400000000</v>
      </c>
      <c r="E20" s="2">
        <f ca="1">IFERROR(E21*E2,"")</f>
        <v>61250000000</v>
      </c>
      <c r="H20" s="2">
        <f t="shared" ref="H20:V20" ca="1" si="14">IFERROR(H21*H2,"")</f>
        <v>61250000000</v>
      </c>
      <c r="I20" s="2">
        <f t="shared" ca="1" si="14"/>
        <v>106400000000</v>
      </c>
      <c r="J20" s="2">
        <f t="shared" ca="1" si="14"/>
        <v>57050000000</v>
      </c>
      <c r="K20" s="2">
        <f t="shared" ca="1" si="14"/>
        <v>63000000000</v>
      </c>
      <c r="L20" s="2">
        <f t="shared" ca="1" si="14"/>
        <v>65800000000</v>
      </c>
      <c r="M20" s="2">
        <f t="shared" ca="1" si="14"/>
        <v>70700000000</v>
      </c>
      <c r="N20" s="2">
        <f t="shared" ca="1" si="14"/>
        <v>70000000000</v>
      </c>
      <c r="O20" s="2" t="str">
        <f t="shared" ca="1" si="14"/>
        <v/>
      </c>
      <c r="P20" s="2">
        <f t="shared" ca="1" si="14"/>
        <v>37450000000</v>
      </c>
      <c r="Q20" s="2">
        <f t="shared" ca="1" si="14"/>
        <v>32900000000</v>
      </c>
      <c r="R20" s="2">
        <f t="shared" ca="1" si="14"/>
        <v>77000000000</v>
      </c>
      <c r="S20" s="2">
        <f t="shared" ca="1" si="14"/>
        <v>42700000000</v>
      </c>
      <c r="T20" s="2">
        <f t="shared" ca="1" si="14"/>
        <v>71400000000</v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350000000</v>
      </c>
      <c r="E21" s="2">
        <f>IFERROR(INDEX(E51:E500,MATCH($C$7,$C$51:$C$500,0)),"")</f>
        <v>350000000</v>
      </c>
      <c r="H21" s="2">
        <f>IFERROR(INDEX(D21:G21,COUNT(D21:G21)),"")</f>
        <v>350000000</v>
      </c>
      <c r="I21" s="2">
        <f t="shared" ref="I21:V21" si="15">IFERROR(INDEX(I51:I500,MATCH($C$7,$C$51:$C$500,0)),"")</f>
        <v>350000000</v>
      </c>
      <c r="J21" s="2">
        <f t="shared" si="15"/>
        <v>350000000</v>
      </c>
      <c r="K21" s="2">
        <f t="shared" si="15"/>
        <v>350000000</v>
      </c>
      <c r="L21" s="2">
        <f t="shared" si="15"/>
        <v>350000000</v>
      </c>
      <c r="M21" s="2">
        <f t="shared" si="15"/>
        <v>350000000</v>
      </c>
      <c r="N21" s="2">
        <f t="shared" si="15"/>
        <v>350000000</v>
      </c>
      <c r="O21" s="2">
        <f t="shared" si="15"/>
        <v>350000000</v>
      </c>
      <c r="P21" s="2">
        <f t="shared" si="15"/>
        <v>350000000</v>
      </c>
      <c r="Q21" s="2">
        <f t="shared" si="15"/>
        <v>350000000</v>
      </c>
      <c r="R21" s="2">
        <f t="shared" si="15"/>
        <v>350000000</v>
      </c>
      <c r="S21" s="2">
        <f t="shared" si="15"/>
        <v>350000000</v>
      </c>
      <c r="T21" s="2">
        <f t="shared" si="15"/>
        <v>350000000</v>
      </c>
      <c r="U21" s="2">
        <f t="shared" si="15"/>
        <v>1000000000</v>
      </c>
      <c r="V21" s="2">
        <f t="shared" si="15"/>
        <v>1000000000</v>
      </c>
    </row>
    <row r="23" spans="1:22" ht="15.5" x14ac:dyDescent="0.35">
      <c r="B23" t="s">
        <v>54</v>
      </c>
      <c r="C23" t="s">
        <v>55</v>
      </c>
      <c r="D23" s="3">
        <f>IFERROR(D5/D6*100,"")</f>
        <v>-3.6466200303367136</v>
      </c>
      <c r="E23" s="3">
        <f>IFERROR(E5/E6*100,"")</f>
        <v>-2.5661639135821819</v>
      </c>
      <c r="H23" s="3">
        <f t="shared" ref="H23:V23" si="16">IFERROR(H5/H6*100,"")</f>
        <v>-12.168968345242755</v>
      </c>
      <c r="I23" s="3">
        <f t="shared" si="16"/>
        <v>-8.6716351894591774</v>
      </c>
      <c r="J23" s="3">
        <f t="shared" si="16"/>
        <v>-5.7637158490764806</v>
      </c>
      <c r="K23" s="3">
        <f t="shared" si="16"/>
        <v>44.318555016799962</v>
      </c>
      <c r="L23" s="3">
        <f t="shared" si="16"/>
        <v>-12.491231349563838</v>
      </c>
      <c r="M23" s="3">
        <f t="shared" si="16"/>
        <v>-13.604297812568729</v>
      </c>
      <c r="N23" s="3">
        <f t="shared" si="16"/>
        <v>-19.719075925540565</v>
      </c>
      <c r="O23" s="3">
        <f t="shared" si="16"/>
        <v>-2.6306749216748937</v>
      </c>
      <c r="P23" s="3">
        <f t="shared" si="16"/>
        <v>20.667218418729629</v>
      </c>
      <c r="Q23" s="3">
        <f t="shared" si="16"/>
        <v>-18.156292588794695</v>
      </c>
      <c r="R23" s="3">
        <f t="shared" si="16"/>
        <v>-11.346707093600687</v>
      </c>
      <c r="S23" s="3">
        <f t="shared" si="16"/>
        <v>-0.4051335932029973</v>
      </c>
      <c r="T23" s="3">
        <f t="shared" si="16"/>
        <v>0.78917847553192955</v>
      </c>
      <c r="U23" s="3">
        <f t="shared" si="16"/>
        <v>4.5296003182912239</v>
      </c>
      <c r="V23" s="3">
        <f t="shared" si="16"/>
        <v>5.1992068649316776</v>
      </c>
    </row>
    <row r="24" spans="1:22" ht="15.5" x14ac:dyDescent="0.35">
      <c r="C24" t="s">
        <v>56</v>
      </c>
      <c r="D24" s="4">
        <f>IFERROR(_xlfn.RRI(5,I23,D23),"")</f>
        <v>-0.15907376283323138</v>
      </c>
      <c r="E24" s="4">
        <f>IFERROR(_xlfn.RRI(5,J23,E23),"")</f>
        <v>-0.14941765068654822</v>
      </c>
      <c r="H24" s="4">
        <f t="shared" ref="H24:V24" si="17">IFERROR(_xlfn.RRI(5,M23,H23),"")</f>
        <v>-2.2052532959060733E-2</v>
      </c>
      <c r="I24" s="4">
        <f t="shared" si="17"/>
        <v>-0.15151750277953091</v>
      </c>
      <c r="J24" s="4">
        <f t="shared" si="17"/>
        <v>0.16984163902027083</v>
      </c>
      <c r="K24" s="4">
        <f t="shared" si="17"/>
        <v>0.16482507899486154</v>
      </c>
      <c r="L24" s="4">
        <f t="shared" si="17"/>
        <v>-7.206914504975015E-2</v>
      </c>
      <c r="M24" s="4">
        <f t="shared" si="17"/>
        <v>3.6958216853786086E-2</v>
      </c>
      <c r="N24" s="4">
        <f t="shared" si="17"/>
        <v>1.1749919838872218</v>
      </c>
      <c r="O24" s="4" t="str">
        <f t="shared" si="17"/>
        <v/>
      </c>
      <c r="P24" s="4">
        <f t="shared" si="17"/>
        <v>0.35470405056816978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-26.14</v>
      </c>
      <c r="E25" s="3">
        <f>IFERROR(INDEX(E51:E500,MATCH($A$25,$C$51:$C$500,0)),"")</f>
        <v>-19.07</v>
      </c>
      <c r="H25" s="3">
        <f>IFERROR(INDEX(D25:G25,COUNT(D25:G25)),"")</f>
        <v>-19.07</v>
      </c>
      <c r="I25" s="3">
        <f t="shared" ref="I25:V25" si="18">IFERROR(INDEX(I51:I500,MATCH($C$25,$C$51:$C$500,0)),"")</f>
        <v>-66.06</v>
      </c>
      <c r="J25" s="3">
        <f t="shared" si="18"/>
        <v>-47.72</v>
      </c>
      <c r="K25" s="3">
        <f t="shared" si="18"/>
        <v>-2.2200000000000002</v>
      </c>
      <c r="L25" s="3">
        <f t="shared" si="18"/>
        <v>-60.89</v>
      </c>
      <c r="M25" s="3">
        <f t="shared" si="18"/>
        <v>-75.62</v>
      </c>
      <c r="N25" s="3">
        <f t="shared" si="18"/>
        <v>-122.93</v>
      </c>
      <c r="O25" s="3">
        <f t="shared" si="18"/>
        <v>-19.59</v>
      </c>
      <c r="P25" s="3">
        <f t="shared" si="18"/>
        <v>-85.35</v>
      </c>
      <c r="Q25" s="3">
        <f t="shared" si="18"/>
        <v>-109.95</v>
      </c>
      <c r="R25" s="3">
        <f t="shared" si="18"/>
        <v>-81.400000000000006</v>
      </c>
      <c r="S25" s="3">
        <f t="shared" si="18"/>
        <v>-4.7300000000000004</v>
      </c>
      <c r="T25" s="3">
        <f t="shared" si="18"/>
        <v>5.62</v>
      </c>
      <c r="U25" s="3">
        <f t="shared" si="18"/>
        <v>3.19</v>
      </c>
      <c r="V25" s="3">
        <f t="shared" si="18"/>
        <v>7.18</v>
      </c>
    </row>
    <row r="26" spans="1:22" ht="15.5" x14ac:dyDescent="0.35">
      <c r="C26" t="s">
        <v>59</v>
      </c>
      <c r="D26" s="4">
        <f>IFERROR(_xlfn.RRI(5,I25,D25),"")</f>
        <v>-0.1692441603103102</v>
      </c>
      <c r="E26" s="4">
        <f>IFERROR(_xlfn.RRI(5,J25,E25),"")</f>
        <v>-0.16760387153402312</v>
      </c>
      <c r="H26" s="4">
        <f t="shared" ref="H26:V26" si="19">IFERROR(_xlfn.RRI(5,M25,H25),"")</f>
        <v>-0.24082341646719285</v>
      </c>
      <c r="I26" s="4">
        <f t="shared" si="19"/>
        <v>-0.11680594399020028</v>
      </c>
      <c r="J26" s="4">
        <f t="shared" si="19"/>
        <v>0.19490450858258068</v>
      </c>
      <c r="K26" s="4">
        <f t="shared" si="19"/>
        <v>-0.51801903175079911</v>
      </c>
      <c r="L26" s="4">
        <f t="shared" si="19"/>
        <v>-0.11147398477328996</v>
      </c>
      <c r="M26" s="4">
        <f t="shared" si="19"/>
        <v>-1.4622926086028332E-2</v>
      </c>
      <c r="N26" s="4">
        <f t="shared" si="19"/>
        <v>0.91848915346517246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34.994774399999997</v>
      </c>
      <c r="E27" s="3">
        <f>IFERROR(E4/E21,"")</f>
        <v>41.09767653714286</v>
      </c>
      <c r="H27" s="3">
        <f t="shared" ref="H27:V27" si="20">IFERROR(H4/H21,"")</f>
        <v>152.18490187428571</v>
      </c>
      <c r="I27" s="3">
        <f t="shared" si="20"/>
        <v>170.05991294857142</v>
      </c>
      <c r="J27" s="3">
        <f t="shared" si="20"/>
        <v>231.22938963428572</v>
      </c>
      <c r="K27" s="3">
        <f t="shared" si="20"/>
        <v>265.59600999714286</v>
      </c>
      <c r="L27" s="3">
        <f t="shared" si="20"/>
        <v>266.00834553142857</v>
      </c>
      <c r="M27" s="3">
        <f t="shared" si="20"/>
        <v>200.57402321142857</v>
      </c>
      <c r="N27" s="3">
        <f t="shared" si="20"/>
        <v>185.84792103142857</v>
      </c>
      <c r="O27" s="3">
        <f t="shared" si="20"/>
        <v>355.94134276857142</v>
      </c>
      <c r="P27" s="3">
        <f t="shared" si="20"/>
        <v>292.12120169999997</v>
      </c>
      <c r="Q27" s="3">
        <f t="shared" si="20"/>
        <v>304.62679844000002</v>
      </c>
      <c r="R27" s="3">
        <f t="shared" si="20"/>
        <v>362.21966123999999</v>
      </c>
      <c r="S27" s="3">
        <f t="shared" si="20"/>
        <v>465.80335921142859</v>
      </c>
      <c r="T27" s="3">
        <f t="shared" si="20"/>
        <v>405.64146784571426</v>
      </c>
      <c r="U27" s="3">
        <f t="shared" si="20"/>
        <v>154.314270873</v>
      </c>
      <c r="V27" s="3">
        <f t="shared" si="20"/>
        <v>172.00976515599999</v>
      </c>
    </row>
    <row r="28" spans="1:22" ht="15.5" x14ac:dyDescent="0.35">
      <c r="C28" t="s">
        <v>61</v>
      </c>
      <c r="D28" s="4">
        <f>IFERROR(_xlfn.RRI(5,I27,D27),"")</f>
        <v>-0.27107935778679959</v>
      </c>
      <c r="E28" s="4">
        <f>IFERROR(_xlfn.RRI(5,J27,E27),"")</f>
        <v>-0.29212781532834176</v>
      </c>
      <c r="H28" s="4">
        <f t="shared" ref="H28:V28" si="21">IFERROR(_xlfn.RRI(5,M27,H27),"")</f>
        <v>-5.3720620236851646E-2</v>
      </c>
      <c r="I28" s="4">
        <f t="shared" si="21"/>
        <v>-1.7598879747396712E-2</v>
      </c>
      <c r="J28" s="4">
        <f t="shared" si="21"/>
        <v>-8.2654532151071769E-2</v>
      </c>
      <c r="K28" s="4">
        <f t="shared" si="21"/>
        <v>-1.8858391944432285E-2</v>
      </c>
      <c r="L28" s="4">
        <f t="shared" si="21"/>
        <v>-2.6747716905735408E-2</v>
      </c>
      <c r="M28" s="4">
        <f t="shared" si="21"/>
        <v>-0.11149365576393222</v>
      </c>
      <c r="N28" s="4">
        <f t="shared" si="21"/>
        <v>-0.16787030903389211</v>
      </c>
      <c r="O28" s="4">
        <f t="shared" si="21"/>
        <v>-2.5802035590439254E-2</v>
      </c>
      <c r="P28" s="4">
        <f t="shared" si="21"/>
        <v>0.13613881542127793</v>
      </c>
      <c r="Q28" s="4">
        <f t="shared" si="21"/>
        <v>0.12109651012417832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-0.71132303966091437</v>
      </c>
      <c r="I29" s="4">
        <f t="shared" si="22"/>
        <v>0.38432523051131612</v>
      </c>
      <c r="J29" s="4">
        <f t="shared" si="22"/>
        <v>20.495495495495494</v>
      </c>
      <c r="K29" s="4">
        <f t="shared" si="22"/>
        <v>-0.96354081129906388</v>
      </c>
      <c r="L29" s="4">
        <f t="shared" si="22"/>
        <v>-0.19478973816450679</v>
      </c>
      <c r="M29" s="4">
        <f t="shared" si="22"/>
        <v>-0.3848531684698609</v>
      </c>
      <c r="N29" s="4">
        <f t="shared" si="22"/>
        <v>5.2751403777437469</v>
      </c>
      <c r="O29" s="4">
        <f t="shared" si="22"/>
        <v>-0.77047451669595779</v>
      </c>
      <c r="P29" s="4">
        <f t="shared" si="22"/>
        <v>-0.22373806275579816</v>
      </c>
      <c r="Q29" s="4">
        <f t="shared" si="22"/>
        <v>0.35073710073710068</v>
      </c>
      <c r="R29" s="4">
        <f t="shared" si="22"/>
        <v>16.209302325581394</v>
      </c>
      <c r="S29" s="4">
        <f t="shared" si="22"/>
        <v>-1.8416370106761568</v>
      </c>
      <c r="T29" s="4">
        <f t="shared" si="22"/>
        <v>0.76175548589341702</v>
      </c>
      <c r="U29" s="4">
        <f t="shared" si="22"/>
        <v>-0.55571030640668517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-0.10511008011447924</v>
      </c>
      <c r="I30" s="4">
        <f t="shared" si="23"/>
        <v>-0.26454023332613746</v>
      </c>
      <c r="J30" s="4">
        <f t="shared" si="23"/>
        <v>-0.12939433978404583</v>
      </c>
      <c r="K30" s="4">
        <f t="shared" si="23"/>
        <v>-1.5500849548985287E-3</v>
      </c>
      <c r="L30" s="4">
        <f t="shared" si="23"/>
        <v>0.32623527848880285</v>
      </c>
      <c r="M30" s="4">
        <f t="shared" si="23"/>
        <v>7.9237379133822436E-2</v>
      </c>
      <c r="N30" s="4">
        <f t="shared" si="23"/>
        <v>-0.4778692478208002</v>
      </c>
      <c r="O30" s="4">
        <f t="shared" si="23"/>
        <v>0.21847144506174149</v>
      </c>
      <c r="P30" s="4">
        <f t="shared" si="23"/>
        <v>-4.1052188461558399E-2</v>
      </c>
      <c r="Q30" s="4">
        <f t="shared" si="23"/>
        <v>-0.15899982514157349</v>
      </c>
      <c r="R30" s="4">
        <f t="shared" si="23"/>
        <v>-0.22237645118486973</v>
      </c>
      <c r="S30" s="4">
        <f t="shared" si="23"/>
        <v>0.14831297126800877</v>
      </c>
      <c r="T30" s="4">
        <f t="shared" si="23"/>
        <v>1.6286711238752214</v>
      </c>
      <c r="U30" s="4">
        <f t="shared" si="23"/>
        <v>-0.10287494007652123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716.91</v>
      </c>
      <c r="E32" s="3">
        <f>IFERROR(INDEX(E51:E500,MATCH($A$32,$C$51:$C$500,0)),"")</f>
        <v>743.05</v>
      </c>
      <c r="H32" s="3">
        <f>IFERROR(INDEX(D32:G32,COUNT(D32:G32)),"")</f>
        <v>743.05</v>
      </c>
      <c r="I32" s="3">
        <f t="shared" ref="I32:V32" si="24">IFERROR(INDEX(I51:I500,MATCH($C$32,$C$51:$C$500,0)),"")</f>
        <v>762.12</v>
      </c>
      <c r="J32" s="3">
        <f t="shared" si="24"/>
        <v>828.21</v>
      </c>
      <c r="K32" s="3">
        <f t="shared" si="24"/>
        <v>875.94</v>
      </c>
      <c r="L32" s="3">
        <f t="shared" si="24"/>
        <v>487.74</v>
      </c>
      <c r="M32" s="3">
        <f t="shared" si="24"/>
        <v>548.66</v>
      </c>
      <c r="N32" s="3">
        <f t="shared" si="24"/>
        <v>623.29999999999995</v>
      </c>
      <c r="O32" s="3">
        <f t="shared" si="24"/>
        <v>746.21</v>
      </c>
      <c r="P32" s="3">
        <f t="shared" si="24"/>
        <v>765.84</v>
      </c>
      <c r="Q32" s="3">
        <f t="shared" si="24"/>
        <v>605.38</v>
      </c>
      <c r="R32" s="3">
        <f t="shared" si="24"/>
        <v>715.29</v>
      </c>
      <c r="S32" s="3">
        <f t="shared" si="24"/>
        <v>777</v>
      </c>
      <c r="T32" s="3">
        <f t="shared" si="24"/>
        <v>781.69</v>
      </c>
      <c r="U32" s="3">
        <f t="shared" si="24"/>
        <v>144.57</v>
      </c>
      <c r="V32" s="3">
        <f t="shared" si="24"/>
        <v>138.02000000000001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0.24</v>
      </c>
      <c r="E33" s="3">
        <f>IFERROR(INDEX(E51:E500,MATCH($A$33,$C$51:$C$500,0)),"")</f>
        <v>0.27</v>
      </c>
      <c r="H33" s="3">
        <f>IFERROR(INDEX(D33:G33,COUNT(D33:G33)),"")</f>
        <v>0.27</v>
      </c>
      <c r="I33" s="3">
        <f t="shared" ref="I33:V33" si="25">IFERROR(INDEX(I51:I500,MATCH($C$33,$C$51:$C$500,0)),"")</f>
        <v>0.4</v>
      </c>
      <c r="J33" s="3">
        <f t="shared" si="25"/>
        <v>0.2</v>
      </c>
      <c r="K33" s="3">
        <f t="shared" si="25"/>
        <v>0.21</v>
      </c>
      <c r="L33" s="3">
        <f t="shared" si="25"/>
        <v>0.39</v>
      </c>
      <c r="M33" s="3">
        <f t="shared" si="25"/>
        <v>0.37</v>
      </c>
      <c r="N33" s="3">
        <f t="shared" si="25"/>
        <v>0.32</v>
      </c>
      <c r="O33" s="3">
        <f t="shared" si="25"/>
        <v>0.18</v>
      </c>
      <c r="P33" s="3">
        <f t="shared" si="25"/>
        <v>0.14000000000000001</v>
      </c>
      <c r="Q33" s="3">
        <f t="shared" si="25"/>
        <v>0.16</v>
      </c>
      <c r="R33" s="3">
        <f t="shared" si="25"/>
        <v>0.31</v>
      </c>
      <c r="S33" s="3">
        <f t="shared" si="25"/>
        <v>0.16</v>
      </c>
      <c r="T33" s="3">
        <f t="shared" si="25"/>
        <v>0.26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-6.69</v>
      </c>
      <c r="E34" s="3">
        <f>IFERROR(INDEX(E51:E500,MATCH($A$34,$C$51:$C$500,0)),"")</f>
        <v>-10.59</v>
      </c>
      <c r="H34" s="3">
        <f>IFERROR(INDEX(D34:G34,COUNT(D34:G34)),"")</f>
        <v>-10.59</v>
      </c>
      <c r="I34" s="3">
        <f t="shared" ref="I34:V34" si="26">IFERROR(INDEX(I51:I500,MATCH($C$34,$C$51:$C$500,0)),"")</f>
        <v>-4.5999999999999996</v>
      </c>
      <c r="J34" s="3">
        <f t="shared" si="26"/>
        <v>-3.42</v>
      </c>
      <c r="K34" s="3">
        <f t="shared" si="26"/>
        <v>-81.08</v>
      </c>
      <c r="L34" s="3">
        <f t="shared" si="26"/>
        <v>-3.09</v>
      </c>
      <c r="M34" s="3">
        <f t="shared" si="26"/>
        <v>-2.67</v>
      </c>
      <c r="N34" s="3">
        <f t="shared" si="26"/>
        <v>-1.63</v>
      </c>
      <c r="O34" s="3">
        <f t="shared" si="26"/>
        <v>-6.69</v>
      </c>
      <c r="P34" s="3">
        <f t="shared" si="26"/>
        <v>-1.25</v>
      </c>
      <c r="Q34" s="3">
        <f t="shared" si="26"/>
        <v>-0.85</v>
      </c>
      <c r="R34" s="3">
        <f t="shared" si="26"/>
        <v>-2.7</v>
      </c>
      <c r="S34" s="3">
        <f t="shared" si="26"/>
        <v>-25.79</v>
      </c>
      <c r="T34" s="3">
        <f t="shared" si="26"/>
        <v>36.299999999999997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</v>
      </c>
      <c r="E35" s="3">
        <f>IFERROR(INDEX(E51:E500,MATCH($A$35,$C$51:$C$500,0)),"")</f>
        <v>4.92</v>
      </c>
      <c r="H35" s="3">
        <f>IFERROR(INDEX(D35:G35,COUNT(D35:G35)),"")</f>
        <v>4.92</v>
      </c>
      <c r="I35" s="3">
        <f t="shared" ref="I35:V35" si="27">IFERROR(INDEX(I51:I500,MATCH($C$35,$C$51:$C$500,0)),"")</f>
        <v>1.79</v>
      </c>
      <c r="J35" s="3">
        <f t="shared" si="27"/>
        <v>0.7</v>
      </c>
      <c r="K35" s="3">
        <f t="shared" si="27"/>
        <v>0.68</v>
      </c>
      <c r="L35" s="3">
        <f t="shared" si="27"/>
        <v>0.71</v>
      </c>
      <c r="M35" s="3">
        <f t="shared" si="27"/>
        <v>1.01</v>
      </c>
      <c r="N35" s="3">
        <f t="shared" si="27"/>
        <v>1.08</v>
      </c>
      <c r="O35" s="3">
        <f t="shared" si="27"/>
        <v>0.37</v>
      </c>
      <c r="P35" s="3">
        <f t="shared" si="27"/>
        <v>0.37</v>
      </c>
      <c r="Q35" s="3">
        <f t="shared" si="27"/>
        <v>0.31</v>
      </c>
      <c r="R35" s="3">
        <f t="shared" si="27"/>
        <v>0.61</v>
      </c>
      <c r="S35" s="3">
        <f t="shared" si="27"/>
        <v>0.26</v>
      </c>
      <c r="T35" s="3">
        <f t="shared" si="27"/>
        <v>0.5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85</v>
      </c>
      <c r="C51" t="s">
        <v>6</v>
      </c>
      <c r="D51" s="5">
        <v>12248171040</v>
      </c>
      <c r="E51" s="5">
        <v>14384186788</v>
      </c>
      <c r="F51" s="5">
        <v>12102257540</v>
      </c>
      <c r="G51" s="5">
        <v>12464767333</v>
      </c>
      <c r="I51" s="5">
        <v>59520969532</v>
      </c>
      <c r="J51" s="5">
        <v>80930286372</v>
      </c>
      <c r="K51" s="5">
        <v>92958603499</v>
      </c>
      <c r="L51" s="5">
        <v>93102920936</v>
      </c>
      <c r="M51" s="5">
        <v>70200908124</v>
      </c>
      <c r="N51" s="5">
        <v>65046772361</v>
      </c>
      <c r="O51" s="5">
        <v>124579469969</v>
      </c>
      <c r="P51" s="5">
        <v>102242420595</v>
      </c>
      <c r="Q51" s="5">
        <v>106619379454</v>
      </c>
      <c r="R51" s="5">
        <v>126776881434</v>
      </c>
      <c r="S51" s="5">
        <v>163031175724</v>
      </c>
      <c r="T51" s="5">
        <v>141974513746</v>
      </c>
      <c r="U51" s="5">
        <v>154314270873</v>
      </c>
      <c r="V51" s="5">
        <v>172009765156</v>
      </c>
    </row>
    <row r="52" spans="2:22" ht="15.5" x14ac:dyDescent="0.35">
      <c r="C52" t="s">
        <v>86</v>
      </c>
      <c r="D52" s="5">
        <v>-15379335956</v>
      </c>
      <c r="E52" s="5">
        <v>-12406433239</v>
      </c>
      <c r="F52" s="5">
        <v>-10539977998</v>
      </c>
      <c r="G52" s="5">
        <v>-19356798409</v>
      </c>
      <c r="I52" s="5">
        <v>-60782961398</v>
      </c>
      <c r="J52" s="5">
        <v>-77209806753</v>
      </c>
      <c r="K52" s="5">
        <v>-67401421482</v>
      </c>
      <c r="L52" s="5">
        <v>-86210578018</v>
      </c>
      <c r="M52" s="5">
        <v>-71774683185</v>
      </c>
      <c r="N52" s="5">
        <v>-74506125178</v>
      </c>
      <c r="O52" s="5">
        <v>-94356024169</v>
      </c>
      <c r="P52" s="5">
        <v>-94195593541</v>
      </c>
      <c r="Q52" s="5">
        <v>-106227365359</v>
      </c>
      <c r="R52" s="5">
        <v>-113986439003</v>
      </c>
      <c r="S52" s="5">
        <v>-122518302636</v>
      </c>
      <c r="T52" s="5">
        <v>-93121970927</v>
      </c>
      <c r="U52" s="5">
        <v>-108588619462</v>
      </c>
      <c r="V52" s="5">
        <v>-125844777517</v>
      </c>
    </row>
    <row r="53" spans="2:22" ht="15.5" x14ac:dyDescent="0.35">
      <c r="C53" t="s">
        <v>87</v>
      </c>
      <c r="D53" s="5">
        <v>-3131164916</v>
      </c>
      <c r="E53" s="5">
        <v>1977753549</v>
      </c>
      <c r="F53" s="5">
        <v>1562279542</v>
      </c>
      <c r="G53" s="5">
        <v>-6892031076</v>
      </c>
      <c r="I53" s="5">
        <v>-1261991866</v>
      </c>
      <c r="J53" s="5">
        <v>3720479619</v>
      </c>
      <c r="K53" s="5">
        <v>25557182017</v>
      </c>
      <c r="L53" s="5">
        <v>6892342918</v>
      </c>
      <c r="M53" s="5">
        <v>-1573775061</v>
      </c>
      <c r="N53" s="5">
        <v>-9459352817</v>
      </c>
      <c r="O53" s="5">
        <v>30223445800</v>
      </c>
      <c r="P53" s="5">
        <v>8046827054</v>
      </c>
      <c r="Q53" s="5">
        <v>392014095</v>
      </c>
      <c r="R53" s="5">
        <v>12790442431</v>
      </c>
      <c r="S53" s="5">
        <v>40512873088</v>
      </c>
      <c r="T53" s="5">
        <v>48852542819</v>
      </c>
      <c r="U53" s="5">
        <v>45725651411</v>
      </c>
      <c r="V53" s="5">
        <v>46164987639</v>
      </c>
    </row>
    <row r="54" spans="2:22" ht="15.5" x14ac:dyDescent="0.35">
      <c r="C54" t="s">
        <v>88</v>
      </c>
      <c r="D54" s="5">
        <v>-6298063269</v>
      </c>
      <c r="E54" s="5">
        <v>-8993610425</v>
      </c>
      <c r="F54" s="5">
        <v>-5006050691</v>
      </c>
      <c r="G54" s="5">
        <v>-3495528730</v>
      </c>
      <c r="I54" s="5">
        <v>-25992470147</v>
      </c>
      <c r="J54" s="5">
        <v>-28074893905</v>
      </c>
      <c r="K54" s="5">
        <v>-27702548191</v>
      </c>
      <c r="L54" s="5">
        <v>-26205058286</v>
      </c>
      <c r="M54" s="5">
        <v>-22781881441</v>
      </c>
      <c r="N54" s="5">
        <v>-30754604058</v>
      </c>
      <c r="O54" s="5">
        <v>-37567999092</v>
      </c>
      <c r="P54" s="5">
        <v>-36692799126</v>
      </c>
      <c r="Q54" s="5">
        <v>-37926192567</v>
      </c>
      <c r="R54" s="5">
        <v>-42817734949</v>
      </c>
      <c r="S54" s="5">
        <v>-42911275838</v>
      </c>
      <c r="T54" s="5">
        <v>-44120539411</v>
      </c>
      <c r="U54" s="5">
        <v>-34860432259</v>
      </c>
      <c r="V54" s="5">
        <v>-27279850718</v>
      </c>
    </row>
    <row r="55" spans="2:22" ht="15.5" x14ac:dyDescent="0.35">
      <c r="C55" t="s">
        <v>90</v>
      </c>
      <c r="D55" s="5">
        <v>-6323913139</v>
      </c>
      <c r="E55" s="5">
        <v>-9172397042</v>
      </c>
      <c r="F55" s="5">
        <v>-5073007120</v>
      </c>
      <c r="G55" s="5">
        <v>-3693003714</v>
      </c>
      <c r="I55" s="5">
        <v>-26584421283</v>
      </c>
      <c r="J55" s="5">
        <v>-28362921759</v>
      </c>
      <c r="K55" s="5">
        <v>-28112556634</v>
      </c>
      <c r="L55" s="5">
        <v>-26706687403</v>
      </c>
      <c r="M55" s="5">
        <v>-23432953882</v>
      </c>
      <c r="N55" s="5">
        <v>-31715688174</v>
      </c>
      <c r="O55" s="5">
        <v>-37238596573</v>
      </c>
      <c r="P55" s="5">
        <v>-39825136641</v>
      </c>
      <c r="Q55" s="5">
        <v>-38910360558</v>
      </c>
      <c r="R55" s="5">
        <v>-44515701200</v>
      </c>
      <c r="S55" s="5">
        <v>-46204594933</v>
      </c>
      <c r="T55" s="5">
        <v>-44897642463</v>
      </c>
      <c r="U55" s="5">
        <v>-40209349362</v>
      </c>
      <c r="V55" s="5">
        <v>-34218033458</v>
      </c>
    </row>
    <row r="56" spans="2:22" ht="15.5" x14ac:dyDescent="0.35">
      <c r="C56" t="s">
        <v>312</v>
      </c>
      <c r="J56" s="5">
        <v>-261320721</v>
      </c>
      <c r="O56" s="5">
        <v>-1067791667</v>
      </c>
      <c r="P56" s="5">
        <v>2141612770</v>
      </c>
      <c r="Q56" s="5">
        <v>314053251</v>
      </c>
      <c r="R56" s="5">
        <v>48752421</v>
      </c>
      <c r="S56" s="5">
        <v>40969614</v>
      </c>
      <c r="T56" s="5">
        <v>-557407913</v>
      </c>
      <c r="U56" s="5">
        <v>509040736</v>
      </c>
      <c r="V56" s="5">
        <v>399139583</v>
      </c>
    </row>
    <row r="57" spans="2:22" ht="15.5" x14ac:dyDescent="0.35">
      <c r="C57" t="s">
        <v>91</v>
      </c>
      <c r="D57" s="5">
        <v>25849870</v>
      </c>
      <c r="E57" s="5">
        <v>178786617</v>
      </c>
      <c r="F57" s="5">
        <v>66956429</v>
      </c>
      <c r="G57" s="5">
        <v>197474984</v>
      </c>
      <c r="I57" s="5">
        <v>591951136</v>
      </c>
      <c r="J57" s="5">
        <v>549348575</v>
      </c>
      <c r="K57" s="5">
        <v>410008443</v>
      </c>
      <c r="L57" s="5">
        <v>501629117</v>
      </c>
      <c r="M57" s="5">
        <v>651072441</v>
      </c>
      <c r="N57" s="5">
        <v>961084116</v>
      </c>
      <c r="O57" s="5">
        <v>738389148</v>
      </c>
      <c r="P57" s="5">
        <v>990724745</v>
      </c>
      <c r="Q57" s="5">
        <v>670114740</v>
      </c>
      <c r="R57" s="5">
        <v>1649213830</v>
      </c>
      <c r="S57" s="5">
        <v>3252349481</v>
      </c>
      <c r="T57" s="5">
        <v>1334510965</v>
      </c>
      <c r="U57" s="5">
        <v>4839876367</v>
      </c>
      <c r="V57" s="5">
        <v>6539043157</v>
      </c>
    </row>
    <row r="58" spans="2:22" ht="15.5" x14ac:dyDescent="0.35">
      <c r="C58" t="s">
        <v>103</v>
      </c>
    </row>
    <row r="59" spans="2:22" ht="15.5" x14ac:dyDescent="0.35">
      <c r="C59" t="s">
        <v>92</v>
      </c>
      <c r="D59" s="5">
        <v>-9429228185</v>
      </c>
      <c r="E59" s="5">
        <v>-7015856876</v>
      </c>
      <c r="F59" s="5">
        <v>-3443771149</v>
      </c>
      <c r="G59" s="5">
        <v>-10387559806</v>
      </c>
      <c r="I59" s="5">
        <v>-27254462013</v>
      </c>
      <c r="J59" s="5">
        <v>-24354414286</v>
      </c>
      <c r="K59" s="5">
        <v>-2145366174</v>
      </c>
      <c r="L59" s="5">
        <v>-19312715368</v>
      </c>
      <c r="M59" s="5">
        <v>-24355656502</v>
      </c>
      <c r="N59" s="5">
        <v>-40213956875</v>
      </c>
      <c r="O59" s="5">
        <v>-7344553292</v>
      </c>
      <c r="P59" s="5">
        <v>-28645972072</v>
      </c>
      <c r="Q59" s="5">
        <v>-37534178472</v>
      </c>
      <c r="R59" s="5">
        <v>-30027292518</v>
      </c>
      <c r="S59" s="5">
        <v>-2398402750</v>
      </c>
      <c r="T59" s="5">
        <v>4732003408</v>
      </c>
      <c r="U59" s="5">
        <v>10865219152</v>
      </c>
      <c r="V59" s="5">
        <v>18885136921</v>
      </c>
    </row>
    <row r="60" spans="2:22" ht="15.5" x14ac:dyDescent="0.35">
      <c r="C60" t="s">
        <v>93</v>
      </c>
      <c r="D60" s="5">
        <v>279224114</v>
      </c>
      <c r="E60" s="5">
        <v>342101070</v>
      </c>
      <c r="F60" s="5">
        <v>509977336</v>
      </c>
      <c r="G60" s="5">
        <v>238964035</v>
      </c>
      <c r="I60" s="5">
        <v>1834639514</v>
      </c>
      <c r="J60" s="5">
        <v>2049262811</v>
      </c>
      <c r="K60" s="5">
        <v>1706646956</v>
      </c>
      <c r="L60" s="5">
        <v>1267789733</v>
      </c>
      <c r="M60" s="5">
        <v>1092109475</v>
      </c>
      <c r="N60" s="5">
        <v>1457570638</v>
      </c>
      <c r="O60" s="5">
        <v>862862425</v>
      </c>
      <c r="P60" s="5">
        <v>319806463</v>
      </c>
      <c r="Q60" s="5">
        <v>314006355</v>
      </c>
      <c r="R60" s="5">
        <v>1691826289</v>
      </c>
      <c r="S60" s="5">
        <v>222931977</v>
      </c>
      <c r="T60" s="5">
        <v>-2567030132</v>
      </c>
      <c r="U60" s="5">
        <v>-7745849600</v>
      </c>
      <c r="V60" s="5">
        <v>-8361077873</v>
      </c>
    </row>
    <row r="61" spans="2:22" ht="15.5" x14ac:dyDescent="0.35">
      <c r="C61" t="s">
        <v>94</v>
      </c>
      <c r="D61" s="5">
        <v>444304363</v>
      </c>
      <c r="E61" s="5">
        <v>504595457</v>
      </c>
      <c r="F61" s="5">
        <v>384184345</v>
      </c>
      <c r="G61" s="5">
        <v>503742281</v>
      </c>
      <c r="I61" s="5">
        <v>2284188220</v>
      </c>
      <c r="J61" s="5">
        <v>2847381691</v>
      </c>
      <c r="K61" s="5">
        <v>2772699204</v>
      </c>
      <c r="L61" s="5">
        <v>2488133942</v>
      </c>
      <c r="M61" s="5">
        <v>2522632869</v>
      </c>
      <c r="N61" s="5">
        <v>3142340930</v>
      </c>
      <c r="O61" s="5">
        <v>2737159508</v>
      </c>
      <c r="P61" s="5">
        <v>1863970572</v>
      </c>
      <c r="Q61" s="5">
        <v>3927042153</v>
      </c>
      <c r="R61" s="5">
        <v>5302016425</v>
      </c>
      <c r="S61" s="5">
        <v>5739546485</v>
      </c>
      <c r="T61" s="5">
        <v>3789551057</v>
      </c>
      <c r="U61" s="5">
        <v>539175393</v>
      </c>
      <c r="V61" s="5">
        <v>53545963</v>
      </c>
    </row>
    <row r="62" spans="2:22" ht="15.5" x14ac:dyDescent="0.35">
      <c r="C62" t="s">
        <v>27</v>
      </c>
      <c r="D62" s="5">
        <v>-165080249</v>
      </c>
      <c r="E62" s="5">
        <v>-162494387</v>
      </c>
      <c r="F62" s="5">
        <v>125792991</v>
      </c>
      <c r="G62" s="5">
        <v>-264778246</v>
      </c>
      <c r="I62" s="5">
        <v>-449548706</v>
      </c>
      <c r="J62" s="5">
        <v>-798118880</v>
      </c>
      <c r="K62" s="5">
        <v>-1066052248</v>
      </c>
      <c r="L62" s="5">
        <v>-1220344209</v>
      </c>
      <c r="M62" s="5">
        <v>-1430523394</v>
      </c>
      <c r="N62" s="5">
        <v>-1684770292</v>
      </c>
      <c r="O62" s="5">
        <v>-1874297083</v>
      </c>
      <c r="P62" s="5">
        <v>-1544164109</v>
      </c>
      <c r="Q62" s="5">
        <v>-3613035798</v>
      </c>
      <c r="R62" s="5">
        <v>-3610190136</v>
      </c>
      <c r="S62" s="5">
        <v>-5516614508</v>
      </c>
      <c r="T62" s="5">
        <v>-6356581189</v>
      </c>
      <c r="U62" s="5">
        <v>-8285024993</v>
      </c>
      <c r="V62" s="5">
        <v>-8414623836</v>
      </c>
    </row>
    <row r="63" spans="2:22" ht="15.5" x14ac:dyDescent="0.35">
      <c r="C63" t="s">
        <v>96</v>
      </c>
      <c r="D63" s="5">
        <v>279224114</v>
      </c>
      <c r="E63" s="5">
        <v>342101070</v>
      </c>
      <c r="F63" s="5">
        <v>509977336</v>
      </c>
      <c r="G63" s="5">
        <v>238964035</v>
      </c>
      <c r="I63" s="5">
        <v>1834639514</v>
      </c>
      <c r="J63" s="5">
        <v>2049262811</v>
      </c>
      <c r="K63" s="5">
        <v>1706646956</v>
      </c>
      <c r="L63" s="5">
        <v>1267789733</v>
      </c>
      <c r="M63" s="5">
        <v>1092109475</v>
      </c>
      <c r="N63" s="5">
        <v>1457570638</v>
      </c>
      <c r="O63" s="5">
        <v>862862425</v>
      </c>
      <c r="P63" s="5">
        <v>319806463</v>
      </c>
      <c r="Q63" s="5">
        <v>314006355</v>
      </c>
      <c r="R63" s="5">
        <v>1691826289</v>
      </c>
      <c r="S63" s="5">
        <v>222931977</v>
      </c>
      <c r="T63" s="5">
        <v>-2567030132</v>
      </c>
      <c r="U63" s="5">
        <v>-7745849600</v>
      </c>
      <c r="V63" s="5">
        <v>-8361077873</v>
      </c>
    </row>
    <row r="64" spans="2:22" ht="15.5" x14ac:dyDescent="0.35">
      <c r="C64" t="s">
        <v>29</v>
      </c>
      <c r="D64" s="5">
        <v>-9150004071</v>
      </c>
      <c r="E64" s="5">
        <v>-6673755806</v>
      </c>
      <c r="F64" s="5">
        <v>-2933793813</v>
      </c>
      <c r="G64" s="5">
        <v>-10148595771</v>
      </c>
      <c r="I64" s="5">
        <v>-25419822499</v>
      </c>
      <c r="J64" s="5">
        <v>-22305151475</v>
      </c>
      <c r="K64" s="5">
        <v>-438719218</v>
      </c>
      <c r="L64" s="5">
        <v>-18044925635</v>
      </c>
      <c r="M64" s="5">
        <v>-23263547027</v>
      </c>
      <c r="N64" s="5">
        <v>-38756386237</v>
      </c>
      <c r="O64" s="5">
        <v>-6481690867</v>
      </c>
      <c r="P64" s="5">
        <v>-28326165609</v>
      </c>
      <c r="Q64" s="5">
        <v>-37220172117</v>
      </c>
      <c r="R64" s="5">
        <v>-28335466229</v>
      </c>
      <c r="S64" s="5">
        <v>-2175470773</v>
      </c>
      <c r="T64" s="5">
        <v>2164973276</v>
      </c>
      <c r="U64" s="5">
        <v>3119369552</v>
      </c>
      <c r="V64" s="5">
        <v>10524059048</v>
      </c>
    </row>
    <row r="65" spans="2:22" ht="15.5" x14ac:dyDescent="0.35">
      <c r="C65" t="s">
        <v>28</v>
      </c>
      <c r="F65" s="5">
        <v>2297569051</v>
      </c>
      <c r="I65" s="5">
        <v>2297569051</v>
      </c>
      <c r="J65" s="5">
        <v>5604732531</v>
      </c>
      <c r="K65" s="5">
        <v>-338483213</v>
      </c>
      <c r="L65" s="5">
        <v>-3266999192</v>
      </c>
      <c r="M65" s="5">
        <v>-3203285726</v>
      </c>
      <c r="N65" s="5">
        <v>-4270673152</v>
      </c>
      <c r="O65" s="5">
        <v>-375449764</v>
      </c>
      <c r="P65" s="5">
        <v>-1547903207</v>
      </c>
      <c r="Q65" s="5">
        <v>-1263238344</v>
      </c>
      <c r="R65" s="5">
        <v>-153519781</v>
      </c>
      <c r="S65" s="5">
        <v>519289209</v>
      </c>
      <c r="T65" s="5">
        <v>-197077289</v>
      </c>
      <c r="U65" s="5">
        <v>74887098</v>
      </c>
      <c r="V65" s="5">
        <v>-3347979988</v>
      </c>
    </row>
    <row r="66" spans="2:22" ht="15.5" x14ac:dyDescent="0.35">
      <c r="C66" t="s">
        <v>104</v>
      </c>
      <c r="D66" s="5">
        <v>-9150004071</v>
      </c>
      <c r="E66" s="5">
        <v>-6673755806</v>
      </c>
      <c r="F66" s="5">
        <v>-636224762</v>
      </c>
      <c r="G66" s="5">
        <v>-10148595771</v>
      </c>
      <c r="I66" s="5">
        <v>-23122253448</v>
      </c>
      <c r="J66" s="5">
        <v>-16700418944</v>
      </c>
      <c r="K66" s="5">
        <v>-777202431</v>
      </c>
      <c r="L66" s="5">
        <v>-21311924827</v>
      </c>
      <c r="M66" s="5">
        <v>-26466832753</v>
      </c>
      <c r="N66" s="5">
        <v>-43027059389</v>
      </c>
      <c r="O66" s="5">
        <v>-6857140631</v>
      </c>
      <c r="P66" s="5">
        <v>-29874068816</v>
      </c>
      <c r="Q66" s="5">
        <v>-38483410461</v>
      </c>
      <c r="R66" s="5">
        <v>-28488986010</v>
      </c>
      <c r="S66" s="5">
        <v>-1656181564</v>
      </c>
      <c r="T66" s="5">
        <v>1967895987</v>
      </c>
      <c r="U66" s="5">
        <v>3194256650</v>
      </c>
      <c r="V66" s="5">
        <v>7176079060</v>
      </c>
    </row>
    <row r="67" spans="2:22" ht="15.5" x14ac:dyDescent="0.35">
      <c r="C67" t="s">
        <v>105</v>
      </c>
      <c r="F67" s="5">
        <v>-8566606</v>
      </c>
      <c r="I67" s="5">
        <v>-8566606</v>
      </c>
      <c r="J67" s="5">
        <v>-6978152</v>
      </c>
      <c r="K67" s="5">
        <v>136648751130</v>
      </c>
      <c r="L67" s="5">
        <v>-11584609</v>
      </c>
      <c r="M67" s="5">
        <v>342318032</v>
      </c>
      <c r="N67" s="5">
        <v>8741726</v>
      </c>
      <c r="O67" s="5">
        <v>-13502695</v>
      </c>
      <c r="P67" s="5">
        <v>85271475327</v>
      </c>
      <c r="Q67" s="5">
        <v>13583582</v>
      </c>
      <c r="R67" s="5">
        <v>82353121</v>
      </c>
      <c r="S67" s="5">
        <v>554420577</v>
      </c>
      <c r="T67" s="5">
        <v>191223243</v>
      </c>
      <c r="U67" s="5">
        <v>3354234715</v>
      </c>
    </row>
    <row r="68" spans="2:22" ht="15.5" x14ac:dyDescent="0.35">
      <c r="C68" t="s">
        <v>107</v>
      </c>
      <c r="D68" s="5">
        <v>-9150004071</v>
      </c>
      <c r="E68" s="5">
        <v>-6673755806</v>
      </c>
      <c r="F68" s="5">
        <v>-644791368</v>
      </c>
      <c r="G68" s="5">
        <v>-10148595771</v>
      </c>
      <c r="I68" s="5">
        <v>-23130820054</v>
      </c>
      <c r="J68" s="5">
        <v>-16707397096</v>
      </c>
      <c r="K68" s="5">
        <v>135871548699</v>
      </c>
      <c r="L68" s="5">
        <v>-21323509436</v>
      </c>
      <c r="M68" s="5">
        <v>-26124514721</v>
      </c>
      <c r="N68" s="5">
        <v>-43018317663</v>
      </c>
      <c r="O68" s="5">
        <v>-6870643326</v>
      </c>
      <c r="P68" s="5">
        <v>55397406511</v>
      </c>
      <c r="Q68" s="5">
        <v>-38469826879</v>
      </c>
      <c r="R68" s="5">
        <v>-28406632889</v>
      </c>
      <c r="S68" s="5">
        <v>-1101760987</v>
      </c>
      <c r="T68" s="5">
        <v>2159119230</v>
      </c>
      <c r="U68" s="5">
        <v>6548491365</v>
      </c>
      <c r="V68" s="5">
        <v>7176079060</v>
      </c>
    </row>
    <row r="69" spans="2:22" ht="15.5" x14ac:dyDescent="0.35">
      <c r="C69" t="s">
        <v>108</v>
      </c>
      <c r="D69" s="5">
        <v>-9150004071</v>
      </c>
      <c r="E69" s="5">
        <v>-6673755806</v>
      </c>
      <c r="F69" s="5">
        <v>-636224762</v>
      </c>
      <c r="G69" s="5">
        <v>-10148595771</v>
      </c>
      <c r="I69" s="5">
        <v>-23122253448</v>
      </c>
      <c r="J69" s="5">
        <v>-16700418944</v>
      </c>
      <c r="K69" s="5">
        <v>-777202431</v>
      </c>
      <c r="L69" s="5">
        <v>-21311924827</v>
      </c>
      <c r="M69" s="5">
        <v>-26466832753</v>
      </c>
      <c r="N69" s="5">
        <v>-43027059389</v>
      </c>
      <c r="O69" s="5">
        <v>-6857140631</v>
      </c>
      <c r="P69" s="5">
        <v>-29874068816</v>
      </c>
      <c r="Q69" s="5">
        <v>-38483410461</v>
      </c>
      <c r="R69" s="5">
        <v>-28488986010</v>
      </c>
      <c r="S69" s="5">
        <v>-1656181564</v>
      </c>
      <c r="T69" s="5">
        <v>1967895987</v>
      </c>
      <c r="U69" s="5">
        <v>3194256650</v>
      </c>
      <c r="V69" s="5">
        <v>7176079060</v>
      </c>
    </row>
    <row r="70" spans="2:22" ht="15.5" x14ac:dyDescent="0.35">
      <c r="C70" t="s">
        <v>8</v>
      </c>
      <c r="D70" s="5">
        <v>-9150004071</v>
      </c>
      <c r="E70" s="5">
        <v>-6673755806</v>
      </c>
      <c r="F70" s="5">
        <v>-644791368</v>
      </c>
      <c r="G70" s="5">
        <v>-10148595771</v>
      </c>
      <c r="I70" s="5">
        <v>-23130820054</v>
      </c>
      <c r="J70" s="5">
        <v>-16707397096</v>
      </c>
      <c r="K70" s="5">
        <v>135871548699</v>
      </c>
      <c r="L70" s="5">
        <v>-21323509436</v>
      </c>
      <c r="M70" s="5">
        <v>-26124514721</v>
      </c>
      <c r="N70" s="5">
        <v>-43018317663</v>
      </c>
      <c r="O70" s="5">
        <v>-6870643326</v>
      </c>
      <c r="P70" s="5">
        <v>55397406511</v>
      </c>
      <c r="Q70" s="5">
        <v>-38469826879</v>
      </c>
      <c r="R70" s="5">
        <v>-28406632889</v>
      </c>
      <c r="S70" s="5">
        <v>-1101760987</v>
      </c>
      <c r="T70" s="5">
        <v>2159119230</v>
      </c>
      <c r="U70" s="5">
        <v>6548491365</v>
      </c>
      <c r="V70" s="5">
        <v>7176079060</v>
      </c>
    </row>
    <row r="71" spans="2:22" ht="15.5" x14ac:dyDescent="0.35">
      <c r="C71" t="s">
        <v>404</v>
      </c>
    </row>
    <row r="72" spans="2:22" ht="15.5" x14ac:dyDescent="0.35">
      <c r="C72" t="s">
        <v>109</v>
      </c>
      <c r="D72" s="5">
        <v>-9150004071</v>
      </c>
      <c r="E72" s="5">
        <v>-6673755806</v>
      </c>
      <c r="F72" s="5">
        <v>-636224762</v>
      </c>
      <c r="G72" s="5">
        <v>-10148595771</v>
      </c>
      <c r="I72" s="5">
        <v>-23122253448</v>
      </c>
      <c r="J72" s="5">
        <v>-16700418944</v>
      </c>
      <c r="K72" s="5">
        <v>-777202431</v>
      </c>
      <c r="L72" s="5">
        <v>-21311924827</v>
      </c>
      <c r="M72" s="5">
        <v>-26466832753</v>
      </c>
      <c r="N72" s="5">
        <v>-43027059389</v>
      </c>
      <c r="O72" s="5">
        <v>-6857140631</v>
      </c>
      <c r="P72" s="5">
        <v>-29874068816</v>
      </c>
      <c r="Q72" s="5">
        <v>-38483410461</v>
      </c>
      <c r="R72" s="5">
        <v>-28488986010</v>
      </c>
      <c r="S72" s="5">
        <v>-1656181564</v>
      </c>
      <c r="T72" s="5">
        <v>1967895987</v>
      </c>
      <c r="U72" s="5">
        <v>3194256650</v>
      </c>
      <c r="V72" s="5">
        <v>7176079060</v>
      </c>
    </row>
    <row r="73" spans="2:22" ht="15.5" x14ac:dyDescent="0.35">
      <c r="C73" t="s">
        <v>110</v>
      </c>
      <c r="D73" s="5">
        <v>-9150004071</v>
      </c>
      <c r="E73" s="5">
        <v>-6673755806</v>
      </c>
      <c r="F73" s="5">
        <v>-644791368</v>
      </c>
      <c r="G73" s="5">
        <v>-10148595771</v>
      </c>
      <c r="I73" s="5">
        <v>-23130820054</v>
      </c>
      <c r="J73" s="5">
        <v>-16707397096</v>
      </c>
      <c r="K73" s="5">
        <v>135871548699</v>
      </c>
      <c r="L73" s="5">
        <v>-21323509436</v>
      </c>
      <c r="M73" s="5">
        <v>-26124514721</v>
      </c>
      <c r="N73" s="5">
        <v>-43018317663</v>
      </c>
      <c r="O73" s="5">
        <v>-6870643326</v>
      </c>
      <c r="P73" s="5">
        <v>55397406511</v>
      </c>
      <c r="Q73" s="5">
        <v>-38469826879</v>
      </c>
      <c r="R73" s="5">
        <v>-28406632889</v>
      </c>
      <c r="S73" s="5">
        <v>-1101760987</v>
      </c>
      <c r="T73" s="5">
        <v>2159119230</v>
      </c>
      <c r="U73" s="5">
        <v>6548491365</v>
      </c>
      <c r="V73" s="5">
        <v>7176079060</v>
      </c>
    </row>
    <row r="74" spans="2:22" ht="15.5" x14ac:dyDescent="0.35">
      <c r="C74" t="s">
        <v>111</v>
      </c>
      <c r="D74" s="5">
        <v>-9150004071</v>
      </c>
      <c r="E74" s="5">
        <v>-6673755806</v>
      </c>
      <c r="F74" s="5">
        <v>-644791368</v>
      </c>
      <c r="G74" s="5">
        <v>-10148595771</v>
      </c>
      <c r="I74" s="5">
        <v>-23130820054</v>
      </c>
      <c r="J74" s="5">
        <v>-16707397096</v>
      </c>
      <c r="K74" s="5">
        <v>135871548699</v>
      </c>
      <c r="L74" s="5">
        <v>-21323509436</v>
      </c>
      <c r="M74" s="5">
        <v>-26124514721</v>
      </c>
      <c r="N74" s="5">
        <v>-43018317663</v>
      </c>
      <c r="O74" s="5">
        <v>-6870643326</v>
      </c>
      <c r="P74" s="5">
        <v>55397406511</v>
      </c>
      <c r="Q74" s="5">
        <v>-38469826879</v>
      </c>
      <c r="R74" s="5">
        <v>-28406632889</v>
      </c>
      <c r="S74" s="5">
        <v>-1101760987</v>
      </c>
      <c r="T74" s="5">
        <v>2159119230</v>
      </c>
      <c r="U74" s="5">
        <v>6548491365</v>
      </c>
      <c r="V74" s="5">
        <v>7176079060</v>
      </c>
    </row>
    <row r="76" spans="2:22" ht="15.5" x14ac:dyDescent="0.35">
      <c r="B76" t="s">
        <v>112</v>
      </c>
      <c r="C76" t="s">
        <v>113</v>
      </c>
    </row>
    <row r="77" spans="2:22" ht="15.5" x14ac:dyDescent="0.35">
      <c r="C77" t="s">
        <v>114</v>
      </c>
    </row>
    <row r="78" spans="2:22" ht="15.5" x14ac:dyDescent="0.35">
      <c r="C78" t="s">
        <v>20</v>
      </c>
      <c r="D78" s="5">
        <v>527789126</v>
      </c>
      <c r="E78" s="5">
        <v>1322254849</v>
      </c>
      <c r="F78" s="5">
        <v>609046479</v>
      </c>
      <c r="G78" s="5">
        <v>239119571</v>
      </c>
      <c r="I78" s="5">
        <v>609046479</v>
      </c>
      <c r="J78" s="5">
        <v>720509285</v>
      </c>
      <c r="K78" s="5">
        <v>986483139</v>
      </c>
      <c r="L78" s="5">
        <v>1189289890</v>
      </c>
      <c r="M78" s="5">
        <v>1017139040</v>
      </c>
      <c r="N78" s="5">
        <v>886458653</v>
      </c>
      <c r="O78" s="5">
        <v>16550456508</v>
      </c>
      <c r="P78" s="5">
        <v>16884545148</v>
      </c>
      <c r="Q78" s="5">
        <v>17548223723</v>
      </c>
      <c r="R78" s="5">
        <v>17965627321</v>
      </c>
      <c r="S78" s="5">
        <v>17180107251</v>
      </c>
      <c r="T78" s="5">
        <v>17238937430</v>
      </c>
      <c r="U78" s="5">
        <v>1039401888</v>
      </c>
      <c r="V78" s="5">
        <v>1683834257</v>
      </c>
    </row>
    <row r="79" spans="2:22" ht="15.5" x14ac:dyDescent="0.35">
      <c r="C79" t="s">
        <v>117</v>
      </c>
      <c r="D79" s="5">
        <v>3277460695</v>
      </c>
      <c r="E79" s="5">
        <v>2593769533</v>
      </c>
      <c r="F79" s="5">
        <v>4199971347</v>
      </c>
      <c r="G79" s="5">
        <v>5231828333</v>
      </c>
      <c r="I79" s="5">
        <v>4199971347</v>
      </c>
      <c r="J79" s="5">
        <v>6799772713</v>
      </c>
      <c r="K79" s="5">
        <v>10094596563</v>
      </c>
      <c r="L79" s="5">
        <v>5635053183</v>
      </c>
      <c r="M79" s="5">
        <v>4462630744</v>
      </c>
      <c r="N79" s="5">
        <v>4544074500</v>
      </c>
      <c r="O79" s="5">
        <v>8730034907</v>
      </c>
      <c r="P79" s="5">
        <v>7111660137</v>
      </c>
      <c r="Q79" s="5">
        <v>5771026397</v>
      </c>
      <c r="R79" s="5">
        <v>3132256878</v>
      </c>
      <c r="S79" s="5">
        <v>4530807984</v>
      </c>
      <c r="T79" s="5">
        <v>509478245</v>
      </c>
      <c r="U79" s="5">
        <v>2488806052</v>
      </c>
      <c r="V79" s="5">
        <v>3362761093</v>
      </c>
    </row>
    <row r="80" spans="2:22" ht="15.5" x14ac:dyDescent="0.35">
      <c r="C80" t="s">
        <v>118</v>
      </c>
      <c r="D80" s="5">
        <v>928411120</v>
      </c>
      <c r="E80" s="5">
        <v>613103355</v>
      </c>
      <c r="F80" s="5">
        <v>761549092</v>
      </c>
      <c r="G80" s="5">
        <v>1695247529</v>
      </c>
      <c r="I80" s="5">
        <v>761549092</v>
      </c>
      <c r="J80" s="5">
        <v>1180753349</v>
      </c>
      <c r="K80" s="5">
        <v>971481406</v>
      </c>
      <c r="L80" s="5">
        <v>1316029113</v>
      </c>
      <c r="M80" s="5">
        <v>1508231952</v>
      </c>
      <c r="N80" s="5">
        <v>2618599173</v>
      </c>
      <c r="O80" s="5">
        <v>210574433</v>
      </c>
      <c r="P80" s="5">
        <v>528648771</v>
      </c>
      <c r="Q80" s="5">
        <v>2732973641</v>
      </c>
      <c r="R80" s="5">
        <v>1455907786</v>
      </c>
      <c r="S80" s="5">
        <v>957125180</v>
      </c>
      <c r="T80" s="5">
        <v>1172026712</v>
      </c>
      <c r="U80" s="5">
        <v>886812299</v>
      </c>
      <c r="V80" s="5">
        <v>457778476</v>
      </c>
    </row>
    <row r="81" spans="3:22" ht="15.5" x14ac:dyDescent="0.35">
      <c r="C81" t="s">
        <v>119</v>
      </c>
      <c r="T81" s="5">
        <v>1676317216</v>
      </c>
      <c r="U81" s="5">
        <v>1496419375</v>
      </c>
    </row>
    <row r="82" spans="3:22" ht="15.5" x14ac:dyDescent="0.35">
      <c r="C82" t="s">
        <v>120</v>
      </c>
      <c r="D82" s="5">
        <v>3277460695</v>
      </c>
      <c r="E82" s="5">
        <v>2593769533</v>
      </c>
      <c r="F82" s="5">
        <v>4199971347</v>
      </c>
      <c r="G82" s="5">
        <v>5231828333</v>
      </c>
      <c r="I82" s="5">
        <v>4199971347</v>
      </c>
      <c r="J82" s="5">
        <v>6799772713</v>
      </c>
      <c r="K82" s="5">
        <v>10094596563</v>
      </c>
      <c r="L82" s="5">
        <v>5635053183</v>
      </c>
      <c r="M82" s="5">
        <v>4462630744</v>
      </c>
      <c r="N82" s="5">
        <v>4544074500</v>
      </c>
      <c r="O82" s="5">
        <v>8730034907</v>
      </c>
      <c r="P82" s="5">
        <v>7111660137</v>
      </c>
      <c r="Q82" s="5">
        <v>5771026397</v>
      </c>
      <c r="R82" s="5">
        <v>3132256878</v>
      </c>
      <c r="S82" s="5">
        <v>4530807984</v>
      </c>
      <c r="T82" s="5">
        <v>509478245</v>
      </c>
      <c r="U82" s="5">
        <v>2488806052</v>
      </c>
      <c r="V82" s="5">
        <v>3362761093</v>
      </c>
    </row>
    <row r="83" spans="3:22" ht="15.5" x14ac:dyDescent="0.35">
      <c r="C83" t="s">
        <v>121</v>
      </c>
      <c r="D83" s="5">
        <v>1011966154</v>
      </c>
      <c r="E83" s="5">
        <v>964005351</v>
      </c>
      <c r="F83" s="5">
        <v>888379933</v>
      </c>
      <c r="G83" s="5">
        <v>841600794</v>
      </c>
      <c r="I83" s="5">
        <v>888379933</v>
      </c>
      <c r="J83" s="5">
        <v>1244591373</v>
      </c>
      <c r="K83" s="5">
        <v>1190730680</v>
      </c>
      <c r="L83" s="5">
        <v>1516604585</v>
      </c>
      <c r="M83" s="5">
        <v>1505134569</v>
      </c>
      <c r="N83" s="5">
        <v>1270453120</v>
      </c>
      <c r="O83" s="5">
        <v>1204096681</v>
      </c>
      <c r="P83" s="5">
        <v>874097542</v>
      </c>
      <c r="Q83" s="5">
        <v>1586185631</v>
      </c>
      <c r="R83" s="5">
        <v>1398248899</v>
      </c>
      <c r="S83" s="5">
        <v>711108143</v>
      </c>
      <c r="T83" s="5">
        <v>392778762</v>
      </c>
      <c r="U83" s="5">
        <v>696709941</v>
      </c>
      <c r="V83" s="5">
        <v>167765124</v>
      </c>
    </row>
    <row r="84" spans="3:22" ht="15.5" x14ac:dyDescent="0.35">
      <c r="C84" t="s">
        <v>123</v>
      </c>
      <c r="D84" s="5">
        <v>3680467174</v>
      </c>
      <c r="E84" s="5">
        <v>3795103474</v>
      </c>
      <c r="F84" s="5">
        <v>3689573477</v>
      </c>
      <c r="G84" s="5">
        <v>3659166065</v>
      </c>
      <c r="I84" s="5">
        <v>3689573477</v>
      </c>
      <c r="J84" s="5">
        <v>3990595847</v>
      </c>
      <c r="K84" s="5">
        <v>4132843514</v>
      </c>
      <c r="L84" s="5">
        <v>4049401325</v>
      </c>
      <c r="M84" s="5">
        <v>6437833775</v>
      </c>
      <c r="N84" s="5">
        <v>6666052170</v>
      </c>
      <c r="O84" s="5">
        <v>6993233364</v>
      </c>
      <c r="P84" s="5">
        <v>5746781920</v>
      </c>
      <c r="Q84" s="5">
        <v>5930870999</v>
      </c>
      <c r="R84" s="5">
        <v>6415512240</v>
      </c>
      <c r="S84" s="5">
        <v>5173341871</v>
      </c>
      <c r="T84" s="5">
        <v>5924945008</v>
      </c>
      <c r="U84" s="5">
        <v>5446302201</v>
      </c>
      <c r="V84" s="5">
        <v>4420355214</v>
      </c>
    </row>
    <row r="85" spans="3:22" ht="15.5" x14ac:dyDescent="0.35">
      <c r="C85" t="s">
        <v>91</v>
      </c>
      <c r="D85" s="5">
        <v>226380097965</v>
      </c>
      <c r="E85" s="5">
        <v>226380097965</v>
      </c>
      <c r="F85" s="5">
        <v>226380097965</v>
      </c>
      <c r="G85" s="5">
        <v>226388664571</v>
      </c>
      <c r="I85" s="5">
        <v>226380097965</v>
      </c>
      <c r="J85" s="5">
        <v>226388664571</v>
      </c>
      <c r="K85" s="5">
        <v>226395642723</v>
      </c>
      <c r="L85" s="5">
        <v>89746891593</v>
      </c>
      <c r="M85" s="5">
        <v>89758476202</v>
      </c>
      <c r="N85" s="5">
        <v>89416158170</v>
      </c>
      <c r="O85" s="5">
        <v>89407416444</v>
      </c>
      <c r="P85" s="5">
        <v>89420919139</v>
      </c>
      <c r="Q85" s="5">
        <v>3383549407</v>
      </c>
      <c r="R85" s="5">
        <v>3369965825</v>
      </c>
      <c r="S85" s="5">
        <v>3287612704</v>
      </c>
      <c r="T85" s="5">
        <v>3375521307</v>
      </c>
      <c r="U85" s="5">
        <v>3949191035</v>
      </c>
    </row>
    <row r="86" spans="3:22" ht="15.5" x14ac:dyDescent="0.35">
      <c r="C86" t="s">
        <v>124</v>
      </c>
      <c r="D86" s="5">
        <v>9859721656</v>
      </c>
      <c r="E86" s="5">
        <v>10034548835</v>
      </c>
      <c r="F86" s="5">
        <v>10442728292</v>
      </c>
      <c r="G86" s="5">
        <v>11727797528</v>
      </c>
      <c r="I86" s="5">
        <v>10442728292</v>
      </c>
      <c r="J86" s="5">
        <v>14118406871</v>
      </c>
      <c r="K86" s="5">
        <v>18053348535</v>
      </c>
      <c r="L86" s="5">
        <v>17677040107</v>
      </c>
      <c r="M86" s="5">
        <v>19325367668</v>
      </c>
      <c r="N86" s="5">
        <v>19404955562</v>
      </c>
      <c r="O86" s="5">
        <v>37973876818</v>
      </c>
      <c r="P86" s="5">
        <v>33278321166</v>
      </c>
      <c r="Q86" s="5">
        <v>39276676942</v>
      </c>
      <c r="R86" s="5">
        <v>41195431420</v>
      </c>
      <c r="S86" s="5">
        <v>41351975304</v>
      </c>
      <c r="T86" s="5">
        <v>37018519513</v>
      </c>
      <c r="U86" s="5">
        <v>14524840749</v>
      </c>
      <c r="V86" s="5">
        <v>13157863615</v>
      </c>
    </row>
    <row r="87" spans="3:22" ht="15.5" x14ac:dyDescent="0.35">
      <c r="C87" t="s">
        <v>125</v>
      </c>
    </row>
    <row r="88" spans="3:22" ht="15.5" x14ac:dyDescent="0.35">
      <c r="C88" t="s">
        <v>317</v>
      </c>
      <c r="D88" s="5">
        <v>24612826774</v>
      </c>
      <c r="E88" s="5">
        <v>29559172761</v>
      </c>
      <c r="F88" s="5">
        <v>31179092992</v>
      </c>
      <c r="G88" s="5">
        <v>30239279510</v>
      </c>
      <c r="I88" s="5">
        <v>31179092992</v>
      </c>
      <c r="J88" s="5">
        <v>36748505960</v>
      </c>
      <c r="K88" s="5">
        <v>35140128232</v>
      </c>
      <c r="L88" s="5">
        <v>35905803472</v>
      </c>
      <c r="M88" s="5">
        <v>32546389796</v>
      </c>
      <c r="N88" s="5">
        <v>35409329253</v>
      </c>
      <c r="O88" s="5">
        <v>26396557356</v>
      </c>
      <c r="P88" s="5">
        <v>12147251102</v>
      </c>
      <c r="Q88" s="5">
        <v>5400556837</v>
      </c>
      <c r="R88" s="5">
        <v>50926429816</v>
      </c>
      <c r="S88" s="5">
        <v>56010449705</v>
      </c>
      <c r="T88" s="5">
        <v>60018885787</v>
      </c>
      <c r="U88" s="5">
        <v>25954325452</v>
      </c>
      <c r="V88" s="5">
        <v>9956920885</v>
      </c>
    </row>
    <row r="89" spans="3:22" ht="15.5" x14ac:dyDescent="0.35">
      <c r="C89" t="s">
        <v>126</v>
      </c>
      <c r="D89" s="5">
        <v>243365427334</v>
      </c>
      <c r="E89" s="5">
        <v>248076742409</v>
      </c>
      <c r="F89" s="5">
        <v>252808332621</v>
      </c>
      <c r="G89" s="5">
        <v>257839275492</v>
      </c>
      <c r="I89" s="5">
        <v>252808332621</v>
      </c>
      <c r="J89" s="5">
        <v>272366270645</v>
      </c>
      <c r="K89" s="5">
        <v>299159398372</v>
      </c>
      <c r="L89" s="5">
        <v>163275219472</v>
      </c>
      <c r="M89" s="5">
        <v>187176882140</v>
      </c>
      <c r="N89" s="5">
        <v>213557978288</v>
      </c>
      <c r="O89" s="5">
        <v>238021563892</v>
      </c>
      <c r="P89" s="5">
        <v>260733319651</v>
      </c>
      <c r="Q89" s="5">
        <v>202374879162</v>
      </c>
      <c r="R89" s="5">
        <v>201758565483</v>
      </c>
      <c r="S89" s="5">
        <v>224128255915</v>
      </c>
      <c r="T89" s="5">
        <v>244503980111</v>
      </c>
      <c r="U89" s="5">
        <v>179383257257</v>
      </c>
      <c r="V89" s="5">
        <v>183756022617</v>
      </c>
    </row>
    <row r="90" spans="3:22" ht="15.5" x14ac:dyDescent="0.35">
      <c r="C90" t="s">
        <v>129</v>
      </c>
      <c r="D90" s="5">
        <v>276170333620</v>
      </c>
      <c r="E90" s="5">
        <v>286073371176</v>
      </c>
      <c r="F90" s="5">
        <v>293036508111</v>
      </c>
      <c r="G90" s="5">
        <v>297781655902</v>
      </c>
      <c r="I90" s="5">
        <v>293036508111</v>
      </c>
      <c r="J90" s="5">
        <v>320491057713</v>
      </c>
      <c r="K90" s="5">
        <v>340709801604</v>
      </c>
      <c r="L90" s="5">
        <v>207027214611</v>
      </c>
      <c r="M90" s="5">
        <v>220008615686</v>
      </c>
      <c r="N90" s="5">
        <v>251103647208</v>
      </c>
      <c r="O90" s="5">
        <v>264662919859</v>
      </c>
      <c r="P90" s="5">
        <v>278781122111</v>
      </c>
      <c r="Q90" s="5">
        <v>217801913777</v>
      </c>
      <c r="R90" s="5">
        <v>267514495299</v>
      </c>
      <c r="S90" s="5">
        <v>295070975898</v>
      </c>
      <c r="T90" s="5">
        <v>321826068013</v>
      </c>
      <c r="U90" s="5">
        <v>225143155712</v>
      </c>
      <c r="V90" s="5">
        <v>214783947625</v>
      </c>
    </row>
    <row r="91" spans="3:22" ht="15.5" x14ac:dyDescent="0.35">
      <c r="C91" t="s">
        <v>130</v>
      </c>
      <c r="D91" s="5">
        <v>286030055276</v>
      </c>
      <c r="E91" s="5">
        <v>296107920011</v>
      </c>
      <c r="F91" s="5">
        <v>303479236403</v>
      </c>
      <c r="G91" s="5">
        <v>309509453430</v>
      </c>
      <c r="I91" s="5">
        <v>303479236403</v>
      </c>
      <c r="J91" s="5">
        <v>334609464584</v>
      </c>
      <c r="K91" s="5">
        <v>358763150139</v>
      </c>
      <c r="L91" s="5">
        <v>224704254718</v>
      </c>
      <c r="M91" s="5">
        <v>239333983354</v>
      </c>
      <c r="N91" s="5">
        <v>270508602770</v>
      </c>
      <c r="O91" s="5">
        <v>302636796677</v>
      </c>
      <c r="P91" s="5">
        <v>312059443277</v>
      </c>
      <c r="Q91" s="5">
        <v>257078590719</v>
      </c>
      <c r="R91" s="5">
        <v>308709926719</v>
      </c>
      <c r="S91" s="5">
        <v>336422951202</v>
      </c>
      <c r="T91" s="5">
        <v>358844587526</v>
      </c>
      <c r="U91" s="5">
        <v>239667996461</v>
      </c>
      <c r="V91" s="5">
        <v>227941811240</v>
      </c>
    </row>
    <row r="92" spans="3:22" ht="15.5" x14ac:dyDescent="0.35">
      <c r="C92" t="s">
        <v>1439</v>
      </c>
    </row>
    <row r="93" spans="3:22" ht="15.5" x14ac:dyDescent="0.35">
      <c r="C93" t="s">
        <v>131</v>
      </c>
    </row>
    <row r="94" spans="3:22" ht="15.5" x14ac:dyDescent="0.35">
      <c r="C94" t="s">
        <v>132</v>
      </c>
    </row>
    <row r="95" spans="3:22" ht="15.5" x14ac:dyDescent="0.35">
      <c r="C95" t="s">
        <v>133</v>
      </c>
      <c r="D95" s="5">
        <v>11549830226</v>
      </c>
      <c r="E95" s="5">
        <v>12470226065</v>
      </c>
      <c r="F95" s="5">
        <v>13175251476</v>
      </c>
      <c r="G95" s="5">
        <v>16451485910</v>
      </c>
      <c r="I95" s="5">
        <v>13175251476</v>
      </c>
      <c r="J95" s="5">
        <v>18923463069</v>
      </c>
      <c r="K95" s="5">
        <v>21336844940</v>
      </c>
      <c r="L95" s="5">
        <v>23685508054</v>
      </c>
      <c r="M95" s="5">
        <v>19204829670</v>
      </c>
      <c r="N95" s="5">
        <v>24273678406</v>
      </c>
      <c r="O95" s="5">
        <v>16654963274</v>
      </c>
      <c r="P95" s="5">
        <v>20166061081</v>
      </c>
      <c r="Q95" s="5">
        <v>28184532860</v>
      </c>
      <c r="R95" s="5">
        <v>41454803699</v>
      </c>
      <c r="S95" s="5">
        <v>41790320211</v>
      </c>
      <c r="T95" s="5">
        <v>61012703504</v>
      </c>
      <c r="U95" s="5">
        <v>60038523665</v>
      </c>
      <c r="V95" s="5">
        <v>59745100518</v>
      </c>
    </row>
    <row r="96" spans="3:22" ht="15.5" x14ac:dyDescent="0.35">
      <c r="C96" t="s">
        <v>134</v>
      </c>
      <c r="D96" s="5">
        <v>4167523698</v>
      </c>
      <c r="E96" s="5">
        <v>4267523697</v>
      </c>
      <c r="F96" s="5">
        <v>4401818750</v>
      </c>
      <c r="G96" s="5">
        <v>4640000000</v>
      </c>
      <c r="I96" s="5">
        <v>4401818750</v>
      </c>
      <c r="J96" s="5">
        <v>5578354528</v>
      </c>
      <c r="K96" s="5">
        <v>6061069333</v>
      </c>
      <c r="L96" s="5">
        <v>6530239905</v>
      </c>
      <c r="M96" s="5">
        <v>6968859882</v>
      </c>
      <c r="N96" s="5">
        <v>7182311421</v>
      </c>
      <c r="O96" s="5">
        <v>5658749014</v>
      </c>
      <c r="P96" s="5">
        <v>7754885957</v>
      </c>
      <c r="Q96" s="5">
        <v>7615307673</v>
      </c>
      <c r="R96" s="5">
        <v>25598134037</v>
      </c>
      <c r="S96" s="5">
        <v>15223458708</v>
      </c>
      <c r="T96" s="5">
        <v>24819603445</v>
      </c>
      <c r="U96" s="5">
        <v>23505127040</v>
      </c>
      <c r="V96" s="5">
        <v>20205480710</v>
      </c>
    </row>
    <row r="97" spans="3:22" ht="15.5" x14ac:dyDescent="0.35">
      <c r="C97" t="s">
        <v>135</v>
      </c>
    </row>
    <row r="98" spans="3:22" ht="15.5" x14ac:dyDescent="0.35">
      <c r="C98" t="s">
        <v>136</v>
      </c>
      <c r="D98" s="5">
        <v>660921997</v>
      </c>
      <c r="E98" s="5">
        <v>1243382764</v>
      </c>
      <c r="F98" s="5">
        <v>1019584807</v>
      </c>
      <c r="G98" s="5">
        <v>1630250834</v>
      </c>
      <c r="I98" s="5">
        <v>1019584807</v>
      </c>
      <c r="J98" s="5">
        <v>1694258966</v>
      </c>
      <c r="K98" s="5">
        <v>2439852687</v>
      </c>
      <c r="L98" s="5">
        <v>1854207890</v>
      </c>
      <c r="M98" s="5">
        <v>2067497107</v>
      </c>
      <c r="N98" s="5">
        <v>3933623053</v>
      </c>
      <c r="O98" s="5">
        <v>2769185481</v>
      </c>
      <c r="P98" s="5">
        <v>5523022641</v>
      </c>
      <c r="Q98" s="5">
        <v>12437790326</v>
      </c>
      <c r="R98" s="5">
        <v>6801286636</v>
      </c>
      <c r="S98" s="5">
        <v>11388328985</v>
      </c>
      <c r="T98" s="5">
        <v>12733062500</v>
      </c>
      <c r="U98" s="5">
        <v>9982287621</v>
      </c>
      <c r="V98" s="5">
        <v>6732231029</v>
      </c>
    </row>
    <row r="99" spans="3:22" ht="15.5" x14ac:dyDescent="0.35">
      <c r="C99" t="s">
        <v>143</v>
      </c>
    </row>
    <row r="100" spans="3:22" ht="15.5" x14ac:dyDescent="0.35">
      <c r="C100" t="s">
        <v>144</v>
      </c>
      <c r="D100" s="5">
        <v>928411120</v>
      </c>
      <c r="E100" s="5">
        <v>613103355</v>
      </c>
      <c r="F100" s="5">
        <v>761549092</v>
      </c>
      <c r="G100" s="5">
        <v>1695247529</v>
      </c>
      <c r="I100" s="5">
        <v>761549092</v>
      </c>
      <c r="J100" s="5">
        <v>1180753349</v>
      </c>
      <c r="K100" s="5">
        <v>971481406</v>
      </c>
      <c r="L100" s="5">
        <v>1316029113</v>
      </c>
      <c r="M100" s="5">
        <v>1508231952</v>
      </c>
      <c r="N100" s="5">
        <v>2618599173</v>
      </c>
      <c r="O100" s="5">
        <v>210574433</v>
      </c>
      <c r="P100" s="5">
        <v>528648771</v>
      </c>
      <c r="Q100" s="5">
        <v>2732973641</v>
      </c>
      <c r="R100" s="5">
        <v>1455907786</v>
      </c>
      <c r="S100" s="5">
        <v>957125180</v>
      </c>
      <c r="T100" s="5">
        <v>2848343928</v>
      </c>
      <c r="U100" s="5">
        <v>2383231674</v>
      </c>
      <c r="V100" s="5">
        <v>457778476</v>
      </c>
    </row>
    <row r="101" spans="3:22" ht="15.5" x14ac:dyDescent="0.35">
      <c r="C101" t="s">
        <v>137</v>
      </c>
      <c r="D101" s="5">
        <v>3001959057</v>
      </c>
      <c r="E101" s="5">
        <v>2855289632</v>
      </c>
      <c r="F101" s="5">
        <v>2928670695</v>
      </c>
      <c r="G101" s="5">
        <v>4155851342</v>
      </c>
      <c r="I101" s="5">
        <v>2928670695</v>
      </c>
      <c r="J101" s="5">
        <v>3875594055</v>
      </c>
      <c r="K101" s="5">
        <v>3602001634</v>
      </c>
      <c r="L101" s="5">
        <v>3031803121</v>
      </c>
      <c r="M101" s="5">
        <v>2568626453</v>
      </c>
      <c r="N101" s="5">
        <v>2184686949</v>
      </c>
      <c r="O101" s="5">
        <v>1290843227</v>
      </c>
      <c r="P101" s="5">
        <v>952951384</v>
      </c>
      <c r="Q101" s="5">
        <v>883239263</v>
      </c>
      <c r="R101" s="5">
        <v>546134671</v>
      </c>
      <c r="S101" s="5">
        <v>5002067066</v>
      </c>
      <c r="T101" s="5">
        <v>5703526539</v>
      </c>
      <c r="U101" s="5">
        <v>4177110625</v>
      </c>
      <c r="V101" s="5">
        <v>2445256690</v>
      </c>
    </row>
    <row r="102" spans="3:22" ht="15.5" x14ac:dyDescent="0.35">
      <c r="C102" t="s">
        <v>138</v>
      </c>
      <c r="D102" s="5">
        <v>1673721126</v>
      </c>
      <c r="E102" s="5">
        <v>1833327223</v>
      </c>
      <c r="F102" s="5">
        <v>1851120494</v>
      </c>
      <c r="G102" s="5">
        <v>1709349429</v>
      </c>
      <c r="I102" s="5">
        <v>1851120494</v>
      </c>
      <c r="J102" s="5">
        <v>2425279700</v>
      </c>
      <c r="K102" s="5">
        <v>1945532897</v>
      </c>
      <c r="L102" s="5">
        <v>2295805616</v>
      </c>
      <c r="M102" s="5">
        <v>2825417853</v>
      </c>
      <c r="N102" s="5">
        <v>2613916692</v>
      </c>
      <c r="O102" s="5">
        <v>3017349481</v>
      </c>
      <c r="P102" s="5">
        <v>3374884704</v>
      </c>
      <c r="Q102" s="5">
        <v>4515221957</v>
      </c>
      <c r="R102" s="5">
        <v>5657929451</v>
      </c>
      <c r="S102" s="5">
        <v>6624263748</v>
      </c>
      <c r="T102" s="5">
        <v>6569703286</v>
      </c>
      <c r="U102" s="5">
        <v>1347888344</v>
      </c>
      <c r="V102" s="5">
        <v>3667904360</v>
      </c>
    </row>
    <row r="103" spans="3:22" ht="15.5" x14ac:dyDescent="0.35">
      <c r="C103" t="s">
        <v>139</v>
      </c>
    </row>
    <row r="104" spans="3:22" ht="15.5" x14ac:dyDescent="0.35">
      <c r="C104" t="s">
        <v>141</v>
      </c>
      <c r="D104" s="5">
        <v>64132361</v>
      </c>
      <c r="E104" s="5">
        <v>71597186</v>
      </c>
      <c r="F104" s="5">
        <v>64132361</v>
      </c>
      <c r="G104" s="5">
        <v>155159101</v>
      </c>
      <c r="I104" s="5">
        <v>64132361</v>
      </c>
      <c r="J104" s="5">
        <v>155159101</v>
      </c>
      <c r="L104" s="5">
        <v>67063510</v>
      </c>
      <c r="M104" s="5">
        <v>1690371345</v>
      </c>
      <c r="N104" s="5">
        <v>4671224019</v>
      </c>
      <c r="O104" s="5">
        <v>5852325532</v>
      </c>
      <c r="P104" s="5">
        <v>5790283380</v>
      </c>
    </row>
    <row r="105" spans="3:22" ht="15.5" x14ac:dyDescent="0.35">
      <c r="C105" t="s">
        <v>140</v>
      </c>
      <c r="R105" s="5">
        <v>1314292658</v>
      </c>
      <c r="S105" s="5">
        <v>5109810348</v>
      </c>
      <c r="T105" s="5">
        <v>6112259718</v>
      </c>
      <c r="U105" s="5">
        <v>17103207647</v>
      </c>
      <c r="V105" s="5">
        <v>11345251744</v>
      </c>
    </row>
    <row r="106" spans="3:22" ht="15.5" x14ac:dyDescent="0.35">
      <c r="C106" t="s">
        <v>142</v>
      </c>
      <c r="D106" s="5">
        <v>46263410</v>
      </c>
      <c r="E106" s="5">
        <v>61344036</v>
      </c>
      <c r="F106" s="5">
        <v>91026740</v>
      </c>
      <c r="G106" s="5">
        <v>21828114</v>
      </c>
      <c r="I106" s="5">
        <v>91026740</v>
      </c>
      <c r="J106" s="5">
        <v>137830518</v>
      </c>
      <c r="K106" s="5">
        <v>789868983</v>
      </c>
      <c r="L106" s="5">
        <v>1612384409</v>
      </c>
      <c r="M106" s="5">
        <v>2980852673</v>
      </c>
      <c r="N106" s="5">
        <v>3604201451</v>
      </c>
      <c r="O106" s="5">
        <v>3708261638</v>
      </c>
      <c r="P106" s="5">
        <v>2031667624</v>
      </c>
      <c r="R106" s="5">
        <v>1395411118</v>
      </c>
      <c r="S106" s="5">
        <v>2595076524</v>
      </c>
      <c r="T106" s="5">
        <v>8338463806</v>
      </c>
      <c r="U106" s="5">
        <v>18642878361</v>
      </c>
      <c r="V106" s="5">
        <v>25529661782</v>
      </c>
    </row>
    <row r="107" spans="3:22" ht="15.5" x14ac:dyDescent="0.35">
      <c r="C107" t="s">
        <v>145</v>
      </c>
      <c r="D107" s="5">
        <v>23562827710</v>
      </c>
      <c r="E107" s="5">
        <v>23570292535</v>
      </c>
      <c r="F107" s="5">
        <v>23562827710</v>
      </c>
      <c r="G107" s="5">
        <v>25672018935</v>
      </c>
      <c r="I107" s="5">
        <v>23562827710</v>
      </c>
      <c r="J107" s="5">
        <v>25814024244</v>
      </c>
      <c r="K107" s="5">
        <v>30846930832</v>
      </c>
      <c r="L107" s="5">
        <v>30310920996</v>
      </c>
      <c r="M107" s="5">
        <v>28097818580</v>
      </c>
      <c r="N107" s="5">
        <v>28079074539</v>
      </c>
      <c r="O107" s="5">
        <v>24807665915</v>
      </c>
      <c r="P107" s="5">
        <v>23848571382</v>
      </c>
      <c r="Q107" s="5">
        <v>17012547960</v>
      </c>
      <c r="R107" s="5">
        <v>16903786242</v>
      </c>
      <c r="S107" s="5">
        <v>22682586491</v>
      </c>
      <c r="T107" s="5">
        <v>24241144165</v>
      </c>
      <c r="U107" s="5">
        <v>35058409019</v>
      </c>
      <c r="V107" s="5">
        <v>30174138310</v>
      </c>
    </row>
    <row r="108" spans="3:22" ht="15.5" x14ac:dyDescent="0.35">
      <c r="C108" t="s">
        <v>146</v>
      </c>
      <c r="D108" s="5">
        <v>23562827710</v>
      </c>
      <c r="E108" s="5">
        <v>23570292535</v>
      </c>
      <c r="F108" s="5">
        <v>23562827710</v>
      </c>
      <c r="G108" s="5">
        <v>25672018935</v>
      </c>
      <c r="I108" s="5">
        <v>23562827710</v>
      </c>
      <c r="J108" s="5">
        <v>25814024244</v>
      </c>
      <c r="K108" s="5">
        <v>30846930832</v>
      </c>
      <c r="L108" s="5">
        <v>30310920996</v>
      </c>
      <c r="M108" s="5">
        <v>28097818580</v>
      </c>
      <c r="N108" s="5">
        <v>28079074539</v>
      </c>
      <c r="O108" s="5">
        <v>24807665915</v>
      </c>
      <c r="P108" s="5">
        <v>23848571382</v>
      </c>
      <c r="Q108" s="5">
        <v>17012547960</v>
      </c>
      <c r="R108" s="5">
        <v>16903786242</v>
      </c>
      <c r="S108" s="5">
        <v>22682586491</v>
      </c>
      <c r="T108" s="5">
        <v>24241144165</v>
      </c>
      <c r="U108" s="5">
        <v>35058409019</v>
      </c>
      <c r="V108" s="5">
        <v>30174138310</v>
      </c>
    </row>
    <row r="109" spans="3:22" ht="15.5" x14ac:dyDescent="0.35">
      <c r="C109" t="s">
        <v>323</v>
      </c>
    </row>
    <row r="110" spans="3:22" ht="15.5" x14ac:dyDescent="0.35">
      <c r="C110" t="s">
        <v>325</v>
      </c>
      <c r="D110" s="5">
        <v>64132361</v>
      </c>
      <c r="E110" s="5">
        <v>71597186</v>
      </c>
      <c r="F110" s="5">
        <v>64132361</v>
      </c>
      <c r="G110" s="5">
        <v>155159101</v>
      </c>
      <c r="I110" s="5">
        <v>64132361</v>
      </c>
      <c r="J110" s="5">
        <v>155159101</v>
      </c>
      <c r="L110" s="5">
        <v>67063510</v>
      </c>
      <c r="M110" s="5">
        <v>1690371345</v>
      </c>
      <c r="N110" s="5">
        <v>4671224019</v>
      </c>
      <c r="O110" s="5">
        <v>5852325532</v>
      </c>
      <c r="P110" s="5">
        <v>5790283380</v>
      </c>
      <c r="R110" s="5">
        <v>1314292658</v>
      </c>
      <c r="S110" s="5">
        <v>5109810348</v>
      </c>
      <c r="T110" s="5">
        <v>6112259718</v>
      </c>
      <c r="U110" s="5">
        <v>17103207647</v>
      </c>
      <c r="V110" s="5">
        <v>11345251744</v>
      </c>
    </row>
    <row r="111" spans="3:22" ht="15.5" x14ac:dyDescent="0.35">
      <c r="C111" t="s">
        <v>147</v>
      </c>
      <c r="D111" s="5">
        <v>16993784570</v>
      </c>
      <c r="E111" s="5">
        <v>16993784570</v>
      </c>
      <c r="F111" s="5">
        <v>16993784570</v>
      </c>
      <c r="G111" s="5">
        <v>19293769843</v>
      </c>
      <c r="I111" s="5">
        <v>16993784570</v>
      </c>
      <c r="J111" s="5">
        <v>19293769843</v>
      </c>
      <c r="K111" s="5">
        <v>24900470571</v>
      </c>
      <c r="L111" s="5">
        <v>24559953690</v>
      </c>
      <c r="M111" s="5">
        <v>21291023730</v>
      </c>
      <c r="N111" s="5">
        <v>18144791009</v>
      </c>
      <c r="O111" s="5">
        <v>13875574811</v>
      </c>
      <c r="P111" s="5">
        <v>13497874597</v>
      </c>
      <c r="Q111" s="5">
        <v>12712120651</v>
      </c>
      <c r="R111" s="5">
        <v>11445486411</v>
      </c>
      <c r="S111" s="5">
        <v>11271378350</v>
      </c>
      <c r="T111" s="5">
        <v>12324985710</v>
      </c>
      <c r="U111" s="5">
        <v>12862600864</v>
      </c>
      <c r="V111" s="5">
        <v>14743498814</v>
      </c>
    </row>
    <row r="112" spans="3:22" ht="15.5" x14ac:dyDescent="0.35">
      <c r="C112" t="s">
        <v>150</v>
      </c>
      <c r="D112" s="5">
        <v>35112657936</v>
      </c>
      <c r="E112" s="5">
        <v>36040518600</v>
      </c>
      <c r="F112" s="5">
        <v>36738079186</v>
      </c>
      <c r="G112" s="5">
        <v>42123504845</v>
      </c>
      <c r="I112" s="5">
        <v>36738079186</v>
      </c>
      <c r="J112" s="5">
        <v>44737487313</v>
      </c>
      <c r="K112" s="5">
        <v>52183775772</v>
      </c>
      <c r="L112" s="5">
        <v>53996429050</v>
      </c>
      <c r="M112" s="5">
        <v>47302648250</v>
      </c>
      <c r="N112" s="5">
        <v>52352752945</v>
      </c>
      <c r="O112" s="5">
        <v>41462629189</v>
      </c>
      <c r="P112" s="5">
        <v>44014632463</v>
      </c>
      <c r="Q112" s="5">
        <v>45197080820</v>
      </c>
      <c r="R112" s="5">
        <v>58358589941</v>
      </c>
      <c r="S112" s="5">
        <v>64472906702</v>
      </c>
      <c r="T112" s="5">
        <v>85253847669</v>
      </c>
      <c r="U112" s="5">
        <v>95096932684</v>
      </c>
      <c r="V112" s="5">
        <v>89919238828</v>
      </c>
    </row>
    <row r="113" spans="2:22" ht="15.5" x14ac:dyDescent="0.35">
      <c r="C113" t="s">
        <v>151</v>
      </c>
    </row>
    <row r="114" spans="2:22" ht="15.5" x14ac:dyDescent="0.35">
      <c r="C114" t="s">
        <v>152</v>
      </c>
      <c r="D114" s="5">
        <v>175000011000</v>
      </c>
      <c r="E114" s="5">
        <v>175000011000</v>
      </c>
      <c r="F114" s="5">
        <v>175000011000</v>
      </c>
      <c r="G114" s="5">
        <v>175000011000</v>
      </c>
      <c r="I114" s="5">
        <v>175000011000</v>
      </c>
      <c r="J114" s="5">
        <v>175000011000</v>
      </c>
      <c r="K114" s="5">
        <v>175000011000</v>
      </c>
      <c r="L114" s="5">
        <v>175000011000</v>
      </c>
      <c r="M114" s="5">
        <v>175000011000</v>
      </c>
      <c r="N114" s="5">
        <v>175000011000</v>
      </c>
      <c r="O114" s="5">
        <v>175000011000</v>
      </c>
      <c r="P114" s="5">
        <v>175000011000</v>
      </c>
      <c r="Q114" s="5">
        <v>175000011000</v>
      </c>
      <c r="R114" s="5">
        <v>175000011000</v>
      </c>
      <c r="S114" s="5">
        <v>175000001000</v>
      </c>
      <c r="T114" s="5">
        <v>175000000000</v>
      </c>
      <c r="U114" s="5">
        <v>100000000000</v>
      </c>
      <c r="V114" s="5">
        <v>100000000000</v>
      </c>
    </row>
    <row r="115" spans="2:22" ht="15.5" x14ac:dyDescent="0.35">
      <c r="C115" t="s">
        <v>153</v>
      </c>
      <c r="D115" s="5">
        <v>58668472916</v>
      </c>
      <c r="E115" s="5">
        <v>58668472916</v>
      </c>
      <c r="F115" s="5">
        <v>58668472916</v>
      </c>
      <c r="G115" s="5">
        <v>58668472916</v>
      </c>
      <c r="I115" s="5">
        <v>58668472916</v>
      </c>
      <c r="J115" s="5">
        <v>58668472916</v>
      </c>
      <c r="K115" s="5">
        <v>58668472916</v>
      </c>
      <c r="L115" s="5">
        <v>58668472916</v>
      </c>
      <c r="M115" s="5">
        <v>58668472916</v>
      </c>
      <c r="N115" s="5">
        <v>58668472916</v>
      </c>
      <c r="O115" s="5">
        <v>58668472916</v>
      </c>
      <c r="P115" s="5">
        <v>58668472916</v>
      </c>
      <c r="Q115" s="5">
        <v>58668472916</v>
      </c>
      <c r="R115" s="5">
        <v>58668472916</v>
      </c>
      <c r="S115" s="5">
        <v>51860557750</v>
      </c>
      <c r="T115" s="5">
        <v>51860556850</v>
      </c>
    </row>
    <row r="116" spans="2:22" ht="15.5" x14ac:dyDescent="0.35">
      <c r="C116" t="s">
        <v>155</v>
      </c>
      <c r="D116" s="5">
        <v>-209131184541</v>
      </c>
      <c r="E116" s="5">
        <v>-199981180470</v>
      </c>
      <c r="F116" s="5">
        <v>-193307424664</v>
      </c>
      <c r="G116" s="5">
        <v>-192671199902</v>
      </c>
      <c r="I116" s="5">
        <v>-193307424664</v>
      </c>
      <c r="J116" s="5">
        <v>-170185171216</v>
      </c>
      <c r="K116" s="5">
        <v>-153484752272</v>
      </c>
      <c r="L116" s="5">
        <v>-152707549841</v>
      </c>
      <c r="M116" s="5">
        <v>-131395625014</v>
      </c>
      <c r="N116" s="5">
        <v>-104928792261</v>
      </c>
      <c r="O116" s="5">
        <v>-61901732872</v>
      </c>
      <c r="P116" s="5">
        <v>-55044592241</v>
      </c>
      <c r="Q116" s="5">
        <v>-25170523423</v>
      </c>
      <c r="R116" s="5">
        <v>13312887036</v>
      </c>
      <c r="S116" s="5">
        <v>41801873046</v>
      </c>
      <c r="T116" s="5">
        <v>43354661700</v>
      </c>
      <c r="U116" s="5">
        <v>40621872742</v>
      </c>
      <c r="V116" s="5">
        <v>38022572412</v>
      </c>
    </row>
    <row r="117" spans="2:22" ht="15.5" x14ac:dyDescent="0.35">
      <c r="C117" t="s">
        <v>156</v>
      </c>
      <c r="D117" s="5">
        <v>2500000000</v>
      </c>
      <c r="E117" s="5">
        <v>2500000000</v>
      </c>
      <c r="F117" s="5">
        <v>2500000000</v>
      </c>
      <c r="G117" s="5">
        <v>2500000000</v>
      </c>
      <c r="I117" s="5">
        <v>2500000000</v>
      </c>
      <c r="J117" s="5">
        <v>2500000000</v>
      </c>
      <c r="K117" s="5">
        <v>2500000000</v>
      </c>
      <c r="L117" s="5">
        <v>2500000000</v>
      </c>
      <c r="M117" s="5">
        <v>2500000000</v>
      </c>
      <c r="N117" s="5">
        <v>2500000000</v>
      </c>
      <c r="O117" s="5">
        <v>2500000000</v>
      </c>
      <c r="P117" s="5">
        <v>2500000000</v>
      </c>
      <c r="Q117" s="5">
        <v>2500000000</v>
      </c>
      <c r="R117" s="5">
        <v>2500000000</v>
      </c>
      <c r="S117" s="5">
        <v>2500000000</v>
      </c>
      <c r="T117" s="5">
        <v>2500000000</v>
      </c>
      <c r="U117" s="5">
        <v>2500000000</v>
      </c>
      <c r="V117" s="5">
        <v>2500000000</v>
      </c>
    </row>
    <row r="118" spans="2:22" ht="15.5" x14ac:dyDescent="0.35">
      <c r="C118" t="s">
        <v>157</v>
      </c>
      <c r="D118" s="5">
        <v>-211631184541</v>
      </c>
      <c r="E118" s="5">
        <v>-202481180470</v>
      </c>
      <c r="F118" s="5">
        <v>-195807424664</v>
      </c>
      <c r="G118" s="5">
        <v>-195171199902</v>
      </c>
      <c r="I118" s="5">
        <v>-195807424664</v>
      </c>
      <c r="J118" s="5">
        <v>-172685171216</v>
      </c>
      <c r="K118" s="5">
        <v>-155984752272</v>
      </c>
      <c r="L118" s="5">
        <v>-155207549841</v>
      </c>
      <c r="M118" s="5">
        <v>-133895625014</v>
      </c>
      <c r="N118" s="5">
        <v>-107428792261</v>
      </c>
      <c r="O118" s="5">
        <v>-64401732872</v>
      </c>
      <c r="P118" s="5">
        <v>-57544592241</v>
      </c>
      <c r="Q118" s="5">
        <v>-27670523423</v>
      </c>
      <c r="R118" s="5">
        <v>10812887036</v>
      </c>
      <c r="S118" s="5">
        <v>39301873046</v>
      </c>
      <c r="T118" s="5">
        <v>40854661700</v>
      </c>
      <c r="U118" s="5">
        <v>38121872742</v>
      </c>
      <c r="V118" s="5">
        <v>35522572412</v>
      </c>
    </row>
    <row r="119" spans="2:22" ht="15.5" x14ac:dyDescent="0.35">
      <c r="C119" t="s">
        <v>158</v>
      </c>
      <c r="D119" s="5">
        <v>-209131184541</v>
      </c>
      <c r="E119" s="5">
        <v>-199981180470</v>
      </c>
      <c r="F119" s="5">
        <v>-193307424664</v>
      </c>
      <c r="G119" s="5">
        <v>-192671199902</v>
      </c>
      <c r="I119" s="5">
        <v>-193307424664</v>
      </c>
      <c r="J119" s="5">
        <v>-170185171216</v>
      </c>
      <c r="K119" s="5">
        <v>-153484752272</v>
      </c>
      <c r="L119" s="5">
        <v>-152707549841</v>
      </c>
      <c r="M119" s="5">
        <v>-131395625014</v>
      </c>
      <c r="N119" s="5">
        <v>-104928792261</v>
      </c>
      <c r="O119" s="5">
        <v>-61901732872</v>
      </c>
      <c r="P119" s="5">
        <v>-55044592241</v>
      </c>
      <c r="Q119" s="5">
        <v>-25170523423</v>
      </c>
      <c r="R119" s="5">
        <v>13312887036</v>
      </c>
      <c r="S119" s="5">
        <v>41801873046</v>
      </c>
      <c r="T119" s="5">
        <v>43354661700</v>
      </c>
      <c r="U119" s="5">
        <v>40621872742</v>
      </c>
      <c r="V119" s="5">
        <v>38022572412</v>
      </c>
    </row>
    <row r="120" spans="2:22" ht="15.5" x14ac:dyDescent="0.35">
      <c r="C120" t="s">
        <v>10</v>
      </c>
      <c r="D120" s="5">
        <v>250917397340</v>
      </c>
      <c r="E120" s="5">
        <v>260067401411</v>
      </c>
      <c r="F120" s="5">
        <v>266741157217</v>
      </c>
      <c r="G120" s="5">
        <v>267385948585</v>
      </c>
      <c r="I120" s="5">
        <v>266741157217</v>
      </c>
      <c r="J120" s="5">
        <v>289871977271</v>
      </c>
      <c r="K120" s="5">
        <v>306579374367</v>
      </c>
      <c r="L120" s="5">
        <v>170707825668</v>
      </c>
      <c r="M120" s="5">
        <v>192031335104</v>
      </c>
      <c r="N120" s="5">
        <v>218155849825</v>
      </c>
      <c r="O120" s="5">
        <v>261174167488</v>
      </c>
      <c r="P120" s="5">
        <v>268044810814</v>
      </c>
      <c r="Q120" s="5">
        <v>211881509900</v>
      </c>
      <c r="R120" s="5">
        <v>250351336777</v>
      </c>
      <c r="S120" s="5">
        <v>271950044500</v>
      </c>
      <c r="T120" s="5">
        <v>273590739857</v>
      </c>
      <c r="U120" s="5">
        <v>144571063777</v>
      </c>
      <c r="V120" s="5">
        <v>138022572412</v>
      </c>
    </row>
    <row r="121" spans="2:22" ht="15.5" x14ac:dyDescent="0.35">
      <c r="C121" t="s">
        <v>160</v>
      </c>
      <c r="D121" s="5">
        <v>286030055276</v>
      </c>
      <c r="E121" s="5">
        <v>296107920011</v>
      </c>
      <c r="F121" s="5">
        <v>303479236403</v>
      </c>
      <c r="G121" s="5">
        <v>309509453430</v>
      </c>
      <c r="I121" s="5">
        <v>303479236403</v>
      </c>
      <c r="J121" s="5">
        <v>334609464584</v>
      </c>
      <c r="K121" s="5">
        <v>358763150139</v>
      </c>
      <c r="L121" s="5">
        <v>224704254718</v>
      </c>
      <c r="M121" s="5">
        <v>239333983354</v>
      </c>
      <c r="N121" s="5">
        <v>270508602770</v>
      </c>
      <c r="O121" s="5">
        <v>302636796677</v>
      </c>
      <c r="P121" s="5">
        <v>312059443277</v>
      </c>
      <c r="Q121" s="5">
        <v>257078590720</v>
      </c>
      <c r="R121" s="5">
        <v>308709926718</v>
      </c>
      <c r="S121" s="5">
        <v>336422951202</v>
      </c>
      <c r="T121" s="5">
        <v>358844587526</v>
      </c>
      <c r="U121" s="5">
        <v>239667996461</v>
      </c>
      <c r="V121" s="5">
        <v>227941811240</v>
      </c>
    </row>
    <row r="122" spans="2:22" ht="15.5" x14ac:dyDescent="0.35">
      <c r="C122" t="s">
        <v>161</v>
      </c>
      <c r="D122" s="5">
        <v>350000022</v>
      </c>
      <c r="E122" s="5">
        <v>350000022</v>
      </c>
      <c r="F122" s="5">
        <v>350000022</v>
      </c>
      <c r="G122" s="5">
        <v>350000022</v>
      </c>
      <c r="I122" s="5">
        <v>350000022</v>
      </c>
      <c r="J122" s="5">
        <v>350000022</v>
      </c>
      <c r="K122" s="5">
        <v>350000020</v>
      </c>
      <c r="L122" s="5">
        <v>350000022</v>
      </c>
      <c r="M122" s="5">
        <v>350000022</v>
      </c>
      <c r="N122" s="5">
        <v>350000022</v>
      </c>
      <c r="O122" s="5">
        <v>350000022</v>
      </c>
      <c r="P122" s="5">
        <v>350000022</v>
      </c>
      <c r="Q122" s="5">
        <v>350000022</v>
      </c>
      <c r="R122" s="5">
        <v>350000022</v>
      </c>
      <c r="S122" s="5">
        <v>350000002</v>
      </c>
      <c r="T122" s="5">
        <v>350000000</v>
      </c>
      <c r="U122" s="5">
        <v>1000000000</v>
      </c>
      <c r="V122" s="5">
        <v>1000000000</v>
      </c>
    </row>
    <row r="124" spans="2:22" ht="15.5" x14ac:dyDescent="0.35">
      <c r="B124" t="s">
        <v>162</v>
      </c>
      <c r="C124" t="s">
        <v>163</v>
      </c>
      <c r="D124" s="5">
        <v>-4836073886</v>
      </c>
      <c r="E124" s="5">
        <v>-2410702823</v>
      </c>
      <c r="F124" s="5">
        <v>1732464384</v>
      </c>
      <c r="G124" s="5">
        <v>-3662325872</v>
      </c>
      <c r="I124" s="5">
        <v>-4765695922</v>
      </c>
      <c r="J124" s="5">
        <v>708795883</v>
      </c>
      <c r="K124" s="5">
        <v>6114716505</v>
      </c>
      <c r="L124" s="5">
        <v>10562360602</v>
      </c>
      <c r="M124" s="5">
        <v>1908593921</v>
      </c>
      <c r="N124" s="5">
        <v>-3047893865</v>
      </c>
      <c r="O124" s="5">
        <v>29350719002</v>
      </c>
      <c r="P124" s="5">
        <v>-294875808</v>
      </c>
      <c r="Q124" s="5">
        <v>9195137559</v>
      </c>
      <c r="R124" s="5">
        <v>-8937891757</v>
      </c>
      <c r="S124" s="5">
        <v>22011507734</v>
      </c>
      <c r="T124" s="5">
        <v>19447380220</v>
      </c>
      <c r="U124" s="5">
        <v>36564798830</v>
      </c>
      <c r="V124" s="5">
        <v>25715244042</v>
      </c>
    </row>
    <row r="125" spans="2:22" ht="15.5" x14ac:dyDescent="0.35">
      <c r="C125" t="s">
        <v>164</v>
      </c>
      <c r="D125" s="5">
        <v>12318422252</v>
      </c>
      <c r="E125" s="5">
        <v>14323234708</v>
      </c>
      <c r="F125" s="5">
        <v>13251471062</v>
      </c>
      <c r="G125" s="5">
        <v>12370444085</v>
      </c>
      <c r="I125" s="5">
        <v>61363534454</v>
      </c>
      <c r="J125" s="5">
        <v>82471877341</v>
      </c>
      <c r="K125" s="5">
        <v>90387260307</v>
      </c>
      <c r="L125" s="5">
        <v>91947495129</v>
      </c>
      <c r="M125" s="5">
        <v>69630058838</v>
      </c>
      <c r="N125" s="5">
        <v>68386602316</v>
      </c>
      <c r="O125" s="5">
        <v>126889915405</v>
      </c>
      <c r="P125" s="5">
        <v>96742087152</v>
      </c>
      <c r="Q125" s="5">
        <v>103980609935</v>
      </c>
      <c r="R125" s="5">
        <v>128175432540</v>
      </c>
      <c r="S125" s="5">
        <v>159746684379</v>
      </c>
      <c r="T125" s="5">
        <v>143953841553</v>
      </c>
      <c r="U125" s="5">
        <v>154481438443</v>
      </c>
      <c r="V125" s="5">
        <v>173339078204</v>
      </c>
    </row>
    <row r="126" spans="2:22" ht="15.5" x14ac:dyDescent="0.35">
      <c r="C126" t="s">
        <v>703</v>
      </c>
      <c r="D126" s="5">
        <v>-10508455955</v>
      </c>
      <c r="E126" s="5">
        <v>-8885660322</v>
      </c>
      <c r="F126" s="5">
        <v>-7815932365</v>
      </c>
      <c r="G126" s="5">
        <v>-9643795599</v>
      </c>
      <c r="I126" s="5">
        <v>-41167476476</v>
      </c>
      <c r="J126" s="5">
        <v>-51411007004</v>
      </c>
      <c r="K126" s="5">
        <v>-53467618246</v>
      </c>
      <c r="L126" s="5">
        <v>-54868838546</v>
      </c>
      <c r="M126" s="5">
        <v>-42878253916</v>
      </c>
      <c r="N126" s="5">
        <v>-41150144372</v>
      </c>
      <c r="O126" s="5">
        <v>-59212508678</v>
      </c>
      <c r="P126" s="5">
        <v>-56929170240</v>
      </c>
      <c r="Q126" s="5">
        <v>-52704229387</v>
      </c>
      <c r="R126" s="5">
        <v>-90807802520</v>
      </c>
      <c r="S126" s="5">
        <v>-87704888065</v>
      </c>
      <c r="T126" s="5">
        <v>-82048195684</v>
      </c>
      <c r="U126" s="5">
        <v>-70734399081</v>
      </c>
      <c r="V126" s="5">
        <v>-90938107414</v>
      </c>
    </row>
    <row r="127" spans="2:22" ht="15.5" x14ac:dyDescent="0.35">
      <c r="C127" t="s">
        <v>1440</v>
      </c>
      <c r="D127" s="5">
        <v>-6481064773</v>
      </c>
      <c r="E127" s="5">
        <v>-7136961804</v>
      </c>
      <c r="F127" s="5">
        <v>-3376833361</v>
      </c>
      <c r="G127" s="5">
        <v>-6067682749</v>
      </c>
      <c r="I127" s="5">
        <v>-23965057313</v>
      </c>
      <c r="J127" s="5">
        <v>-28034501263</v>
      </c>
      <c r="K127" s="5">
        <v>-29503967638</v>
      </c>
      <c r="L127" s="5">
        <v>-25059148303</v>
      </c>
      <c r="M127" s="5">
        <v>-20771817229</v>
      </c>
      <c r="N127" s="5">
        <v>-29237130923</v>
      </c>
      <c r="O127" s="5">
        <v>-36652986432</v>
      </c>
      <c r="P127" s="5">
        <v>-38775131194</v>
      </c>
      <c r="Q127" s="5">
        <v>-39344438352</v>
      </c>
      <c r="R127" s="5">
        <v>-44114217634</v>
      </c>
      <c r="S127" s="5">
        <v>-44962676065</v>
      </c>
      <c r="T127" s="5">
        <v>-37550128109</v>
      </c>
      <c r="U127" s="5">
        <v>-38110299989</v>
      </c>
      <c r="V127" s="5">
        <v>-35148750725</v>
      </c>
    </row>
    <row r="128" spans="2:22" ht="15.5" x14ac:dyDescent="0.35">
      <c r="C128" t="s">
        <v>168</v>
      </c>
      <c r="E128" s="5">
        <v>-549005240</v>
      </c>
      <c r="F128" s="5">
        <v>-452281170</v>
      </c>
      <c r="G128" s="5">
        <v>-56890815</v>
      </c>
      <c r="I128" s="5">
        <v>-549005240</v>
      </c>
      <c r="J128" s="5">
        <v>-1524021004</v>
      </c>
      <c r="K128" s="5">
        <v>-238935487</v>
      </c>
      <c r="L128" s="5">
        <v>-243458676</v>
      </c>
      <c r="M128" s="5">
        <v>-2641818715</v>
      </c>
      <c r="N128" s="5">
        <v>-162584795</v>
      </c>
      <c r="O128" s="5">
        <v>-371343467</v>
      </c>
      <c r="P128" s="5">
        <v>-358190686</v>
      </c>
      <c r="Q128" s="5">
        <v>-486564376</v>
      </c>
      <c r="R128" s="5">
        <v>-56643600</v>
      </c>
      <c r="S128" s="5">
        <v>-803929804</v>
      </c>
      <c r="T128" s="5">
        <v>-138669706</v>
      </c>
      <c r="U128" s="5">
        <v>-1031274565</v>
      </c>
      <c r="V128" s="5">
        <v>-418659141</v>
      </c>
    </row>
    <row r="129" spans="3:22" ht="15.5" x14ac:dyDescent="0.35">
      <c r="C129" t="s">
        <v>1441</v>
      </c>
    </row>
    <row r="130" spans="3:22" ht="15.5" x14ac:dyDescent="0.35">
      <c r="C130" t="s">
        <v>489</v>
      </c>
      <c r="D130" s="5">
        <v>-165080249</v>
      </c>
      <c r="E130" s="5">
        <v>-162494387</v>
      </c>
      <c r="F130" s="5">
        <v>125792991</v>
      </c>
      <c r="G130" s="5">
        <v>-264778246</v>
      </c>
      <c r="I130" s="5">
        <v>-449548706</v>
      </c>
      <c r="J130" s="5">
        <v>-798118880</v>
      </c>
      <c r="K130" s="5">
        <v>-1066052248</v>
      </c>
      <c r="L130" s="5">
        <v>-1220344209</v>
      </c>
      <c r="M130" s="5">
        <v>-1430523394</v>
      </c>
      <c r="N130" s="5">
        <v>-1684770292</v>
      </c>
      <c r="O130" s="5">
        <v>-1874297083</v>
      </c>
      <c r="P130" s="5">
        <v>-1544164109</v>
      </c>
      <c r="Q130" s="5">
        <v>-3613035798</v>
      </c>
      <c r="R130" s="5">
        <v>-3610190136</v>
      </c>
      <c r="S130" s="5">
        <v>-5516614508</v>
      </c>
      <c r="T130" s="5">
        <v>-6356581189</v>
      </c>
      <c r="U130" s="5">
        <v>-8285024993</v>
      </c>
      <c r="V130" s="5">
        <v>-8414623836</v>
      </c>
    </row>
    <row r="131" spans="3:22" ht="15.5" x14ac:dyDescent="0.35">
      <c r="C131" t="s">
        <v>334</v>
      </c>
      <c r="D131" s="5">
        <v>104839</v>
      </c>
      <c r="E131" s="5">
        <v>184222</v>
      </c>
      <c r="F131" s="5">
        <v>247227</v>
      </c>
      <c r="G131" s="5">
        <v>377452</v>
      </c>
      <c r="I131" s="5">
        <v>1857359</v>
      </c>
      <c r="J131" s="5">
        <v>4566693</v>
      </c>
      <c r="K131" s="5">
        <v>4029817</v>
      </c>
      <c r="L131" s="5">
        <v>6655207</v>
      </c>
      <c r="M131" s="5">
        <v>948337</v>
      </c>
      <c r="N131" s="5">
        <v>800134201</v>
      </c>
      <c r="O131" s="5">
        <v>571939257</v>
      </c>
      <c r="P131" s="5">
        <v>569693269</v>
      </c>
      <c r="Q131" s="5">
        <v>1362795537</v>
      </c>
      <c r="R131" s="5">
        <v>1475529593</v>
      </c>
      <c r="S131" s="5">
        <v>1252931797</v>
      </c>
      <c r="T131" s="5">
        <v>1587113355</v>
      </c>
      <c r="U131" s="5">
        <v>539175393</v>
      </c>
      <c r="V131" s="5">
        <v>53545963</v>
      </c>
    </row>
    <row r="132" spans="3:22" ht="15.5" x14ac:dyDescent="0.35">
      <c r="C132" t="s">
        <v>773</v>
      </c>
      <c r="U132" s="5">
        <v>-294816378</v>
      </c>
      <c r="V132" s="5">
        <v>-12757239009</v>
      </c>
    </row>
    <row r="133" spans="3:22" ht="15.5" x14ac:dyDescent="0.35">
      <c r="C133" t="s">
        <v>173</v>
      </c>
      <c r="D133" s="5">
        <v>4069858163</v>
      </c>
      <c r="E133" s="5">
        <v>3130561193</v>
      </c>
      <c r="F133" s="5">
        <v>-1359687476</v>
      </c>
      <c r="G133" s="5">
        <v>2403220291</v>
      </c>
      <c r="I133" s="5">
        <v>5012283116</v>
      </c>
      <c r="J133" s="5">
        <v>-834739016</v>
      </c>
      <c r="K133" s="5">
        <v>-2481274456</v>
      </c>
      <c r="L133" s="5">
        <v>-6789809752</v>
      </c>
      <c r="M133" s="5">
        <v>-954713534</v>
      </c>
      <c r="N133" s="5">
        <v>-8774371190</v>
      </c>
      <c r="O133" s="5">
        <v>-20375588250</v>
      </c>
      <c r="P133" s="5">
        <v>-1789447487</v>
      </c>
      <c r="Q133" s="5">
        <v>27397589455</v>
      </c>
      <c r="R133" s="5">
        <v>14290017954</v>
      </c>
      <c r="S133" s="5">
        <v>404482503</v>
      </c>
      <c r="T133" s="5">
        <v>80692666297</v>
      </c>
      <c r="U133" s="5">
        <v>-25173414322</v>
      </c>
      <c r="V133" s="5">
        <v>-9186000277</v>
      </c>
    </row>
    <row r="134" spans="3:22" ht="15.5" x14ac:dyDescent="0.35">
      <c r="C134" t="s">
        <v>174</v>
      </c>
      <c r="D134" s="5">
        <v>-28250000</v>
      </c>
      <c r="E134" s="5">
        <v>-6650000</v>
      </c>
      <c r="F134" s="5">
        <v>-2850000</v>
      </c>
      <c r="G134" s="5">
        <v>-3200000</v>
      </c>
      <c r="I134" s="5">
        <v>-358050000</v>
      </c>
      <c r="J134" s="5">
        <v>-140030721</v>
      </c>
      <c r="K134" s="5">
        <v>-3836248800</v>
      </c>
      <c r="L134" s="5">
        <v>-3600400000</v>
      </c>
      <c r="M134" s="5">
        <v>-823200000</v>
      </c>
      <c r="N134" s="5">
        <v>-3841732800</v>
      </c>
      <c r="O134" s="5">
        <v>-9309219392</v>
      </c>
      <c r="P134" s="5">
        <v>1420644720</v>
      </c>
      <c r="Q134" s="5">
        <v>-37010130613</v>
      </c>
      <c r="R134" s="5">
        <v>-4566606126</v>
      </c>
      <c r="S134" s="5">
        <v>-22474820416</v>
      </c>
      <c r="T134" s="5">
        <v>-83940510975</v>
      </c>
      <c r="U134" s="5">
        <v>-12035816877</v>
      </c>
      <c r="V134" s="5">
        <v>-16941359771</v>
      </c>
    </row>
    <row r="135" spans="3:22" ht="15.5" x14ac:dyDescent="0.35">
      <c r="C135" t="s">
        <v>176</v>
      </c>
      <c r="D135" s="5">
        <v>-28250000</v>
      </c>
      <c r="E135" s="5">
        <v>-6650000</v>
      </c>
      <c r="F135" s="5">
        <v>-2850000</v>
      </c>
      <c r="G135" s="5">
        <v>-3200000</v>
      </c>
      <c r="I135" s="5">
        <v>-358050000</v>
      </c>
      <c r="J135" s="5">
        <v>-419310000</v>
      </c>
      <c r="K135" s="5">
        <v>-3836248800</v>
      </c>
      <c r="L135" s="5">
        <v>-3600400000</v>
      </c>
      <c r="M135" s="5">
        <v>-823200000</v>
      </c>
      <c r="N135" s="5">
        <v>-3841732800</v>
      </c>
      <c r="O135" s="5">
        <v>-8334708250</v>
      </c>
      <c r="P135" s="5">
        <v>-627687525</v>
      </c>
      <c r="Q135" s="5">
        <v>-37730130613</v>
      </c>
      <c r="R135" s="5">
        <v>-4944425867</v>
      </c>
      <c r="S135" s="5">
        <v>-23565020416</v>
      </c>
      <c r="T135" s="5">
        <v>-87201510975</v>
      </c>
      <c r="U135" s="5">
        <v>-12981852881</v>
      </c>
      <c r="V135" s="5">
        <v>-17948859771</v>
      </c>
    </row>
    <row r="136" spans="3:22" ht="15.5" x14ac:dyDescent="0.35">
      <c r="C136" t="s">
        <v>1021</v>
      </c>
    </row>
    <row r="137" spans="3:22" ht="15.5" x14ac:dyDescent="0.35">
      <c r="C137" t="s">
        <v>1442</v>
      </c>
    </row>
    <row r="138" spans="3:22" ht="15.5" x14ac:dyDescent="0.35">
      <c r="C138" t="s">
        <v>336</v>
      </c>
      <c r="J138" s="5">
        <v>279279279</v>
      </c>
      <c r="O138" s="5">
        <v>-1067791667</v>
      </c>
      <c r="P138" s="5">
        <v>2141612770</v>
      </c>
      <c r="Q138" s="5">
        <v>720000000</v>
      </c>
      <c r="R138" s="5">
        <v>377819741</v>
      </c>
      <c r="S138" s="5">
        <v>1090200000</v>
      </c>
      <c r="T138" s="5">
        <v>3261000000</v>
      </c>
      <c r="U138" s="5">
        <v>1685000000</v>
      </c>
      <c r="V138" s="5">
        <v>1007500000</v>
      </c>
    </row>
    <row r="139" spans="3:22" ht="15.5" x14ac:dyDescent="0.35">
      <c r="C139" t="s">
        <v>426</v>
      </c>
      <c r="P139" s="5">
        <v>-93280525</v>
      </c>
      <c r="U139" s="5">
        <v>-738963996</v>
      </c>
    </row>
    <row r="140" spans="3:22" ht="15.5" x14ac:dyDescent="0.35">
      <c r="C140" t="s">
        <v>1443</v>
      </c>
      <c r="O140" s="5">
        <v>93280525</v>
      </c>
    </row>
    <row r="141" spans="3:22" ht="15.5" x14ac:dyDescent="0.35">
      <c r="C141" t="s">
        <v>183</v>
      </c>
      <c r="D141" s="5">
        <v>4069858163</v>
      </c>
      <c r="E141" s="5">
        <v>3130561193</v>
      </c>
      <c r="F141" s="5">
        <v>-1359687476</v>
      </c>
      <c r="G141" s="5">
        <v>2403220291</v>
      </c>
      <c r="I141" s="5">
        <v>5012283116</v>
      </c>
      <c r="J141" s="5">
        <v>-834739016</v>
      </c>
      <c r="K141" s="5">
        <v>-2481274456</v>
      </c>
      <c r="L141" s="5">
        <v>-6789809752</v>
      </c>
      <c r="M141" s="5">
        <v>-954713534</v>
      </c>
      <c r="N141" s="5">
        <v>-8774371190</v>
      </c>
      <c r="O141" s="5">
        <v>-20375588250</v>
      </c>
      <c r="P141" s="5">
        <v>-1789447487</v>
      </c>
      <c r="Q141" s="5">
        <v>27397589455</v>
      </c>
      <c r="R141" s="5">
        <v>14290017954</v>
      </c>
      <c r="S141" s="5">
        <v>404482503</v>
      </c>
      <c r="T141" s="5">
        <v>80692666297</v>
      </c>
      <c r="U141" s="5">
        <v>-25173414322</v>
      </c>
      <c r="V141" s="5">
        <v>-9186000277</v>
      </c>
    </row>
    <row r="142" spans="3:22" ht="15.5" x14ac:dyDescent="0.35">
      <c r="C142" t="s">
        <v>153</v>
      </c>
      <c r="R142" s="5">
        <v>19000</v>
      </c>
      <c r="S142" s="5">
        <v>1900</v>
      </c>
      <c r="T142" s="5">
        <v>135000000000</v>
      </c>
    </row>
    <row r="143" spans="3:22" ht="15.5" x14ac:dyDescent="0.35">
      <c r="C143" t="s">
        <v>371</v>
      </c>
      <c r="G143" s="5">
        <v>4987083231</v>
      </c>
      <c r="J143" s="5">
        <v>-7838077946</v>
      </c>
      <c r="K143" s="5">
        <v>-1122524948</v>
      </c>
      <c r="L143" s="5">
        <v>-3359413676</v>
      </c>
      <c r="M143" s="5">
        <v>2862939457</v>
      </c>
      <c r="N143" s="5">
        <v>-9012771897</v>
      </c>
      <c r="O143" s="5">
        <v>-20018087473</v>
      </c>
      <c r="P143" s="5">
        <v>-10531564905</v>
      </c>
      <c r="Q143" s="5">
        <v>48090119595</v>
      </c>
      <c r="R143" s="5">
        <v>8910506721</v>
      </c>
      <c r="S143" s="5">
        <v>8495050770</v>
      </c>
      <c r="T143" s="5">
        <v>-34326447624</v>
      </c>
      <c r="U143" s="5">
        <v>-96607849500</v>
      </c>
      <c r="V143" s="5">
        <v>-28910803962</v>
      </c>
    </row>
    <row r="144" spans="3:22" ht="15.5" x14ac:dyDescent="0.35">
      <c r="C144" t="s">
        <v>433</v>
      </c>
      <c r="D144" s="5">
        <v>4192403613</v>
      </c>
      <c r="E144" s="5">
        <v>3287074125</v>
      </c>
      <c r="F144" s="5">
        <v>-1057170018</v>
      </c>
      <c r="G144" s="5">
        <v>-2345508412</v>
      </c>
      <c r="I144" s="5">
        <v>6326649412</v>
      </c>
      <c r="J144" s="5">
        <v>7982933099</v>
      </c>
      <c r="U144" s="5">
        <v>69263616366</v>
      </c>
      <c r="V144" s="5">
        <v>36094417560</v>
      </c>
    </row>
    <row r="145" spans="2:22" ht="15.5" x14ac:dyDescent="0.35">
      <c r="C145" t="s">
        <v>474</v>
      </c>
      <c r="U145" s="5">
        <v>12476000000</v>
      </c>
      <c r="V145" s="5">
        <v>8921550000</v>
      </c>
    </row>
    <row r="146" spans="2:22" ht="15.5" x14ac:dyDescent="0.35">
      <c r="C146" t="s">
        <v>475</v>
      </c>
      <c r="K146" s="5">
        <v>-469170572</v>
      </c>
      <c r="L146" s="5">
        <v>-438619977</v>
      </c>
      <c r="M146" s="5">
        <v>-213451539</v>
      </c>
      <c r="N146" s="5">
        <v>1523562407</v>
      </c>
      <c r="O146" s="5">
        <v>-2096136943</v>
      </c>
      <c r="P146" s="5">
        <v>139578284</v>
      </c>
      <c r="Q146" s="5">
        <v>-20692530140</v>
      </c>
      <c r="R146" s="5">
        <v>-3795517690</v>
      </c>
      <c r="S146" s="5">
        <v>-1002449370</v>
      </c>
      <c r="T146" s="5">
        <v>-21295362484</v>
      </c>
      <c r="U146" s="5">
        <v>-13131201424</v>
      </c>
      <c r="V146" s="5">
        <v>-30445418684</v>
      </c>
    </row>
    <row r="147" spans="2:22" ht="15.5" x14ac:dyDescent="0.35">
      <c r="C147" t="s">
        <v>381</v>
      </c>
      <c r="J147" s="5">
        <v>260718000</v>
      </c>
    </row>
    <row r="148" spans="2:22" ht="15.5" x14ac:dyDescent="0.35">
      <c r="C148" t="s">
        <v>1444</v>
      </c>
      <c r="D148" s="5">
        <v>-22545451</v>
      </c>
      <c r="E148" s="5">
        <v>-22217879</v>
      </c>
      <c r="F148" s="5">
        <v>-64336208</v>
      </c>
      <c r="I148" s="5">
        <v>-137830518</v>
      </c>
      <c r="J148" s="5">
        <v>-757597364</v>
      </c>
      <c r="K148" s="5">
        <v>-889578936</v>
      </c>
      <c r="L148" s="5">
        <v>-2991776099</v>
      </c>
      <c r="M148" s="5">
        <v>-3604201452</v>
      </c>
      <c r="N148" s="5">
        <v>-1285161700</v>
      </c>
      <c r="O148" s="5">
        <v>1738636166</v>
      </c>
      <c r="P148" s="5">
        <v>8602539134</v>
      </c>
    </row>
    <row r="149" spans="2:22" ht="15.5" x14ac:dyDescent="0.35">
      <c r="C149" t="s">
        <v>1445</v>
      </c>
    </row>
    <row r="150" spans="2:22" ht="15.5" x14ac:dyDescent="0.35">
      <c r="C150" t="s">
        <v>103</v>
      </c>
    </row>
    <row r="151" spans="2:22" ht="15.5" x14ac:dyDescent="0.35">
      <c r="C151" t="s">
        <v>391</v>
      </c>
      <c r="D151" s="5">
        <v>-794465723</v>
      </c>
      <c r="E151" s="5">
        <v>713208370</v>
      </c>
      <c r="F151" s="5">
        <v>369926908</v>
      </c>
      <c r="G151" s="5">
        <v>-1262305581</v>
      </c>
      <c r="I151" s="5">
        <v>-111462806</v>
      </c>
      <c r="J151" s="5">
        <v>-265973854</v>
      </c>
      <c r="K151" s="5">
        <v>-202806751</v>
      </c>
      <c r="L151" s="5">
        <v>172150850</v>
      </c>
      <c r="M151" s="5">
        <v>130680387</v>
      </c>
      <c r="N151" s="5">
        <v>-15663997855</v>
      </c>
      <c r="O151" s="5">
        <v>-334088640</v>
      </c>
      <c r="P151" s="5">
        <v>-663678575</v>
      </c>
      <c r="Q151" s="5">
        <v>-417403599</v>
      </c>
      <c r="R151" s="5">
        <v>785520071</v>
      </c>
      <c r="S151" s="5">
        <v>-58830179</v>
      </c>
      <c r="T151" s="5">
        <v>16199535542</v>
      </c>
      <c r="U151" s="5">
        <v>-644432369</v>
      </c>
      <c r="V151" s="5">
        <v>-412116006</v>
      </c>
    </row>
    <row r="152" spans="2:22" ht="15.5" x14ac:dyDescent="0.35">
      <c r="C152" t="s">
        <v>193</v>
      </c>
      <c r="E152" s="5">
        <v>609046479</v>
      </c>
      <c r="I152" s="5">
        <v>720509285</v>
      </c>
      <c r="J152" s="5">
        <v>986483139</v>
      </c>
      <c r="K152" s="5">
        <v>1189289890</v>
      </c>
      <c r="L152" s="5">
        <v>1017139040</v>
      </c>
      <c r="M152" s="5">
        <v>886458653</v>
      </c>
      <c r="N152" s="5">
        <v>16550456508</v>
      </c>
      <c r="O152" s="5">
        <v>16884545148</v>
      </c>
      <c r="P152" s="5">
        <v>17548223723</v>
      </c>
      <c r="Q152" s="5">
        <v>17965627322</v>
      </c>
      <c r="R152" s="5">
        <v>17180107251</v>
      </c>
      <c r="S152" s="5">
        <v>17238937430</v>
      </c>
      <c r="T152" s="5">
        <v>1039401888</v>
      </c>
      <c r="U152" s="5">
        <v>1683834257</v>
      </c>
      <c r="V152" s="5">
        <v>2095950263</v>
      </c>
    </row>
    <row r="153" spans="2:22" ht="15.5" x14ac:dyDescent="0.35">
      <c r="C153" t="s">
        <v>195</v>
      </c>
      <c r="D153" s="5">
        <v>-794465723</v>
      </c>
      <c r="E153" s="5">
        <v>1322254849</v>
      </c>
      <c r="F153" s="5">
        <v>369926908</v>
      </c>
      <c r="G153" s="5">
        <v>-1262305581</v>
      </c>
      <c r="I153" s="5">
        <v>609046479</v>
      </c>
      <c r="J153" s="5">
        <v>720509285</v>
      </c>
      <c r="K153" s="5">
        <v>986483139</v>
      </c>
      <c r="L153" s="5">
        <v>1189289890</v>
      </c>
      <c r="M153" s="5">
        <v>1017139040</v>
      </c>
      <c r="N153" s="5">
        <v>886458653</v>
      </c>
      <c r="O153" s="5">
        <v>16550456508</v>
      </c>
      <c r="P153" s="5">
        <v>16884545148</v>
      </c>
      <c r="Q153" s="5">
        <v>17548223723</v>
      </c>
      <c r="R153" s="5">
        <v>17965627322</v>
      </c>
      <c r="S153" s="5">
        <v>17180107251</v>
      </c>
      <c r="T153" s="5">
        <v>17238937430</v>
      </c>
      <c r="U153" s="5">
        <v>1039401888</v>
      </c>
      <c r="V153" s="5">
        <v>1683834257</v>
      </c>
    </row>
    <row r="155" spans="2:22" ht="15.5" x14ac:dyDescent="0.35">
      <c r="B155" t="s">
        <v>196</v>
      </c>
      <c r="C155" t="s">
        <v>12</v>
      </c>
      <c r="D155" s="5">
        <v>350000000</v>
      </c>
      <c r="E155" s="5">
        <v>350000000</v>
      </c>
      <c r="F155" s="5">
        <v>350000000</v>
      </c>
      <c r="G155" s="5">
        <v>350000000</v>
      </c>
      <c r="I155" s="5">
        <v>350000000</v>
      </c>
      <c r="J155" s="5">
        <v>350000000</v>
      </c>
      <c r="K155" s="5">
        <v>350000000</v>
      </c>
      <c r="L155" s="5">
        <v>350000000</v>
      </c>
      <c r="M155" s="5">
        <v>350000000</v>
      </c>
      <c r="N155" s="5">
        <v>350000000</v>
      </c>
      <c r="O155" s="5">
        <v>350000000</v>
      </c>
      <c r="P155" s="5">
        <v>350000000</v>
      </c>
      <c r="Q155" s="5">
        <v>350000000</v>
      </c>
      <c r="R155" s="5">
        <v>350000000</v>
      </c>
      <c r="S155" s="5">
        <v>350000000</v>
      </c>
      <c r="T155" s="5">
        <v>350000000</v>
      </c>
      <c r="U155" s="5">
        <v>1000000000</v>
      </c>
      <c r="V155" s="5">
        <v>1000000000</v>
      </c>
    </row>
    <row r="156" spans="2:22" ht="15.5" x14ac:dyDescent="0.35">
      <c r="C156" t="s">
        <v>197</v>
      </c>
      <c r="D156" s="6">
        <v>-26.14</v>
      </c>
      <c r="E156" s="6">
        <v>-19.07</v>
      </c>
      <c r="F156" s="6">
        <v>-1.82</v>
      </c>
      <c r="G156" s="5">
        <v>-29</v>
      </c>
    </row>
    <row r="157" spans="2:22" ht="15.5" x14ac:dyDescent="0.35">
      <c r="C157" t="s">
        <v>198</v>
      </c>
      <c r="D157" s="6">
        <v>-6.69</v>
      </c>
      <c r="E157" s="6">
        <v>-10.59</v>
      </c>
      <c r="F157" s="6">
        <v>-167.03</v>
      </c>
      <c r="G157" s="6">
        <v>-6.38</v>
      </c>
    </row>
    <row r="158" spans="2:22" ht="15.5" x14ac:dyDescent="0.35">
      <c r="C158" t="s">
        <v>73</v>
      </c>
      <c r="D158" s="5">
        <v>5</v>
      </c>
      <c r="E158" s="6">
        <v>4.92</v>
      </c>
      <c r="F158" s="6">
        <v>8.7899999999999991</v>
      </c>
      <c r="G158" s="6">
        <v>5.19</v>
      </c>
    </row>
    <row r="159" spans="2:22" ht="15.5" x14ac:dyDescent="0.35">
      <c r="C159" t="s">
        <v>199</v>
      </c>
      <c r="D159" s="5">
        <v>-4080000000</v>
      </c>
      <c r="E159" s="5">
        <v>-1710000000</v>
      </c>
      <c r="F159" s="5">
        <v>2560000000</v>
      </c>
      <c r="G159" s="5">
        <v>-4980000000</v>
      </c>
    </row>
    <row r="160" spans="2:22" ht="15.5" x14ac:dyDescent="0.35">
      <c r="C160" t="s">
        <v>200</v>
      </c>
      <c r="D160" s="6">
        <v>-3.2000000000000001E-2</v>
      </c>
      <c r="E160" s="6">
        <v>-2.2499999999999999E-2</v>
      </c>
      <c r="F160" s="6">
        <v>-2.0999999999999999E-3</v>
      </c>
      <c r="G160" s="6">
        <v>-3.2799999999999996E-2</v>
      </c>
    </row>
    <row r="161" spans="3:7" ht="15.5" x14ac:dyDescent="0.35">
      <c r="C161" t="s">
        <v>201</v>
      </c>
      <c r="D161" s="6">
        <v>-3.6499999999999998E-2</v>
      </c>
      <c r="E161" s="6">
        <v>-2.5699999999999997E-2</v>
      </c>
      <c r="F161" s="6">
        <v>-2.3999999999999998E-3</v>
      </c>
      <c r="G161" s="6">
        <v>-3.7999999999999999E-2</v>
      </c>
    </row>
    <row r="162" spans="3:7" ht="15.5" x14ac:dyDescent="0.35">
      <c r="C162" t="s">
        <v>202</v>
      </c>
      <c r="D162" s="6">
        <v>-3.3799999999999997E-2</v>
      </c>
      <c r="E162" s="6">
        <v>-2.4399999999999998E-2</v>
      </c>
      <c r="F162" s="6">
        <v>-1.18E-2</v>
      </c>
      <c r="G162" s="6">
        <v>-3.4799999999999998E-2</v>
      </c>
    </row>
    <row r="163" spans="3:7" ht="15.5" x14ac:dyDescent="0.35">
      <c r="C163" t="s">
        <v>203</v>
      </c>
      <c r="D163" s="6">
        <v>-57.12</v>
      </c>
      <c r="E163" s="6">
        <v>-43.18</v>
      </c>
      <c r="F163" s="6">
        <v>-27.38</v>
      </c>
      <c r="G163" s="6">
        <v>-39.229999999999997</v>
      </c>
    </row>
    <row r="164" spans="3:7" ht="15.5" x14ac:dyDescent="0.35">
      <c r="C164" t="s">
        <v>204</v>
      </c>
      <c r="D164" s="5">
        <v>251000000000</v>
      </c>
      <c r="E164" s="5">
        <v>260000000000</v>
      </c>
      <c r="F164" s="5">
        <v>267000000000</v>
      </c>
      <c r="G164" s="5">
        <v>267000000000</v>
      </c>
    </row>
    <row r="165" spans="3:7" ht="15.5" x14ac:dyDescent="0.35">
      <c r="C165" t="s">
        <v>205</v>
      </c>
      <c r="D165" s="6">
        <v>0.24</v>
      </c>
      <c r="E165" s="6">
        <v>0.27</v>
      </c>
      <c r="F165" s="6">
        <v>0.4</v>
      </c>
      <c r="G165" s="6">
        <v>0.24</v>
      </c>
    </row>
    <row r="166" spans="3:7" ht="15.5" x14ac:dyDescent="0.35">
      <c r="C166" t="s">
        <v>206</v>
      </c>
      <c r="D166" s="6">
        <v>716.91</v>
      </c>
      <c r="E166" s="6">
        <v>743.05</v>
      </c>
      <c r="F166" s="6">
        <v>762.12</v>
      </c>
      <c r="G166" s="6">
        <v>763.96</v>
      </c>
    </row>
    <row r="167" spans="3:7" ht="15.5" x14ac:dyDescent="0.35">
      <c r="C167" t="s">
        <v>207</v>
      </c>
      <c r="D167" s="6">
        <v>0.24</v>
      </c>
      <c r="E167" s="6">
        <v>0.27</v>
      </c>
      <c r="F167" s="6">
        <v>0.4</v>
      </c>
      <c r="G167" s="6">
        <v>0.24</v>
      </c>
    </row>
    <row r="168" spans="3:7" ht="15.5" x14ac:dyDescent="0.35">
      <c r="C168" t="s">
        <v>208</v>
      </c>
      <c r="D168" s="6">
        <v>716.91</v>
      </c>
      <c r="E168" s="6">
        <v>743.05</v>
      </c>
      <c r="F168" s="6">
        <v>762.12</v>
      </c>
      <c r="G168" s="6">
        <v>763.96</v>
      </c>
    </row>
    <row r="169" spans="3:7" ht="15.5" x14ac:dyDescent="0.35">
      <c r="C169" t="s">
        <v>209</v>
      </c>
      <c r="D169" s="5">
        <v>4000000000</v>
      </c>
      <c r="E169" s="5">
        <v>4000000000</v>
      </c>
      <c r="F169" s="5">
        <v>4000000000</v>
      </c>
      <c r="G169" s="5">
        <v>5000000000</v>
      </c>
    </row>
    <row r="170" spans="3:7" ht="15.5" x14ac:dyDescent="0.35">
      <c r="C170" t="s">
        <v>210</v>
      </c>
      <c r="D170" s="5">
        <v>0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211</v>
      </c>
      <c r="D171" s="5">
        <v>251000000000</v>
      </c>
      <c r="E171" s="5">
        <v>260000000000</v>
      </c>
      <c r="F171" s="5">
        <v>267000000000</v>
      </c>
      <c r="G171" s="5">
        <v>267000000000</v>
      </c>
    </row>
    <row r="172" spans="3:7" ht="15.5" x14ac:dyDescent="0.35">
      <c r="C172" t="s">
        <v>24</v>
      </c>
      <c r="D172" s="5">
        <v>4000000000</v>
      </c>
      <c r="E172" s="5">
        <v>4000000000</v>
      </c>
      <c r="F172" s="5">
        <v>5000000000</v>
      </c>
      <c r="G172" s="5">
        <v>5000000000</v>
      </c>
    </row>
    <row r="173" spans="3:7" ht="15.5" x14ac:dyDescent="0.35">
      <c r="C173" t="s">
        <v>21</v>
      </c>
      <c r="D173" s="5">
        <v>4000000000</v>
      </c>
      <c r="E173" s="5">
        <v>3000000000</v>
      </c>
      <c r="F173" s="5">
        <v>4000000000</v>
      </c>
      <c r="G173" s="5">
        <v>5000000000</v>
      </c>
    </row>
    <row r="174" spans="3:7" ht="15.5" x14ac:dyDescent="0.35">
      <c r="C174" t="s">
        <v>212</v>
      </c>
      <c r="D174" s="5">
        <v>-2000000000</v>
      </c>
      <c r="E174" s="5">
        <v>-2000000000</v>
      </c>
      <c r="F174" s="5">
        <v>-3000000000</v>
      </c>
      <c r="G174" s="5">
        <v>-5000000000</v>
      </c>
    </row>
    <row r="175" spans="3:7" ht="15.5" x14ac:dyDescent="0.35">
      <c r="C175" t="s">
        <v>213</v>
      </c>
      <c r="D175" s="5">
        <v>-5000000000</v>
      </c>
      <c r="E175" s="5">
        <v>-2000000000</v>
      </c>
      <c r="F175" s="5">
        <v>2000000000</v>
      </c>
      <c r="G175" s="5">
        <v>-4000000000</v>
      </c>
    </row>
    <row r="176" spans="3:7" ht="15.5" x14ac:dyDescent="0.35">
      <c r="C176" t="s">
        <v>214</v>
      </c>
      <c r="D176" s="5">
        <v>0</v>
      </c>
      <c r="E176" s="5">
        <v>0</v>
      </c>
      <c r="F176" s="5">
        <v>0</v>
      </c>
      <c r="G176" s="5">
        <v>0</v>
      </c>
    </row>
    <row r="177" spans="3:22" ht="15.5" x14ac:dyDescent="0.35">
      <c r="C177" t="s">
        <v>13</v>
      </c>
      <c r="D177" s="5">
        <v>-5000000000</v>
      </c>
      <c r="E177" s="5">
        <v>-2000000000</v>
      </c>
      <c r="F177" s="5">
        <v>2000000000</v>
      </c>
      <c r="G177" s="5">
        <v>-4000000000</v>
      </c>
    </row>
    <row r="178" spans="3:22" ht="15.5" x14ac:dyDescent="0.35">
      <c r="C178" t="s">
        <v>16</v>
      </c>
      <c r="D178" s="6">
        <v>-13.9</v>
      </c>
      <c r="E178" s="6">
        <v>-6.91</v>
      </c>
      <c r="F178" s="6">
        <v>4.9400000000000004</v>
      </c>
      <c r="G178" s="6">
        <v>-10.47</v>
      </c>
    </row>
    <row r="179" spans="3:22" ht="15.5" x14ac:dyDescent="0.35">
      <c r="C179" t="s">
        <v>58</v>
      </c>
      <c r="I179" s="6">
        <v>-66.06</v>
      </c>
      <c r="J179" s="6">
        <v>-47.72</v>
      </c>
      <c r="K179" s="6">
        <v>-2.2200000000000002</v>
      </c>
      <c r="L179" s="6">
        <v>-60.89</v>
      </c>
      <c r="M179" s="6">
        <v>-75.62</v>
      </c>
      <c r="N179" s="6">
        <v>-122.93</v>
      </c>
      <c r="O179" s="6">
        <v>-19.59</v>
      </c>
      <c r="P179" s="6">
        <v>-85.35</v>
      </c>
      <c r="Q179" s="6">
        <v>-109.95</v>
      </c>
      <c r="R179" s="6">
        <v>-81.400000000000006</v>
      </c>
      <c r="S179" s="6">
        <v>-4.7300000000000004</v>
      </c>
      <c r="T179" s="6">
        <v>5.62</v>
      </c>
      <c r="U179" s="6">
        <v>3.19</v>
      </c>
      <c r="V179" s="6">
        <v>7.18</v>
      </c>
    </row>
    <row r="180" spans="3:22" ht="15.5" x14ac:dyDescent="0.35">
      <c r="C180" t="s">
        <v>72</v>
      </c>
      <c r="I180" s="6">
        <v>-4.5999999999999996</v>
      </c>
      <c r="J180" s="6">
        <v>-3.42</v>
      </c>
      <c r="K180" s="6">
        <v>-81.08</v>
      </c>
      <c r="L180" s="6">
        <v>-3.09</v>
      </c>
      <c r="M180" s="6">
        <v>-2.67</v>
      </c>
      <c r="N180" s="6">
        <v>-1.63</v>
      </c>
      <c r="O180" s="6">
        <v>-6.69</v>
      </c>
      <c r="P180" s="6">
        <v>-1.25</v>
      </c>
      <c r="Q180" s="6">
        <v>-0.85</v>
      </c>
      <c r="R180" s="6">
        <v>-2.7</v>
      </c>
      <c r="S180" s="6">
        <v>-25.79</v>
      </c>
      <c r="T180" s="6">
        <v>36.299999999999997</v>
      </c>
      <c r="U180" s="5">
        <v>0</v>
      </c>
      <c r="V180" s="5">
        <v>0</v>
      </c>
    </row>
    <row r="181" spans="3:22" ht="15.5" x14ac:dyDescent="0.35">
      <c r="C181" t="s">
        <v>75</v>
      </c>
      <c r="I181" s="6">
        <v>1.79</v>
      </c>
      <c r="J181" s="6">
        <v>0.7</v>
      </c>
      <c r="K181" s="6">
        <v>0.68</v>
      </c>
      <c r="L181" s="6">
        <v>0.71</v>
      </c>
      <c r="M181" s="6">
        <v>1.01</v>
      </c>
      <c r="N181" s="6">
        <v>1.08</v>
      </c>
      <c r="O181" s="6">
        <v>0.37</v>
      </c>
      <c r="P181" s="6">
        <v>0.37</v>
      </c>
      <c r="Q181" s="6">
        <v>0.31</v>
      </c>
      <c r="R181" s="6">
        <v>0.61</v>
      </c>
      <c r="S181" s="6">
        <v>0.26</v>
      </c>
      <c r="T181" s="6">
        <v>0.5</v>
      </c>
      <c r="U181" s="5">
        <v>0</v>
      </c>
      <c r="V181" s="5">
        <v>0</v>
      </c>
    </row>
    <row r="182" spans="3:22" ht="15.5" x14ac:dyDescent="0.35">
      <c r="C182" t="s">
        <v>215</v>
      </c>
      <c r="I182" s="5">
        <v>-4780000000</v>
      </c>
      <c r="J182" s="5">
        <v>-2360000000</v>
      </c>
      <c r="K182" s="5">
        <v>4240000000</v>
      </c>
      <c r="L182" s="5">
        <v>9760000000</v>
      </c>
      <c r="M182" s="5">
        <v>4970000000</v>
      </c>
      <c r="N182" s="5">
        <v>-11910000000</v>
      </c>
      <c r="O182" s="5">
        <v>20610000000</v>
      </c>
      <c r="P182" s="5">
        <v>6520000000</v>
      </c>
    </row>
    <row r="183" spans="3:22" ht="15.5" x14ac:dyDescent="0.35">
      <c r="C183" t="s">
        <v>216</v>
      </c>
      <c r="I183" s="6">
        <v>-7.6200000000000004E-2</v>
      </c>
      <c r="J183" s="6">
        <v>-4.99E-2</v>
      </c>
      <c r="K183" s="6">
        <v>-2.2000000000000001E-3</v>
      </c>
      <c r="L183" s="6">
        <v>-9.4800000000000009E-2</v>
      </c>
      <c r="M183" s="6">
        <v>-0.1106</v>
      </c>
      <c r="N183" s="6">
        <v>-0.15909999999999999</v>
      </c>
      <c r="O183" s="6">
        <v>-2.2700000000000001E-2</v>
      </c>
      <c r="P183" s="6">
        <v>-9.5700000000000007E-2</v>
      </c>
      <c r="Q183" s="6">
        <v>-0.1497</v>
      </c>
      <c r="R183" s="6">
        <v>-9.2300000000000007E-2</v>
      </c>
      <c r="S183" s="6">
        <v>-4.8999999999999998E-3</v>
      </c>
      <c r="T183" s="6">
        <v>5.5000000000000005E-3</v>
      </c>
      <c r="U183" s="6">
        <v>1.3300000000000001E-2</v>
      </c>
      <c r="V183" s="6">
        <v>3.15E-2</v>
      </c>
    </row>
    <row r="184" spans="3:22" ht="15.5" x14ac:dyDescent="0.35">
      <c r="C184" t="s">
        <v>217</v>
      </c>
      <c r="I184" s="6">
        <v>-8.6699999999999999E-2</v>
      </c>
      <c r="J184" s="6">
        <v>-5.7599999999999998E-2</v>
      </c>
      <c r="K184" s="6">
        <v>-2.5000000000000001E-3</v>
      </c>
      <c r="L184" s="6">
        <v>-0.12480000000000001</v>
      </c>
      <c r="M184" s="6">
        <v>-0.13780000000000001</v>
      </c>
      <c r="N184" s="6">
        <v>-0.19719999999999999</v>
      </c>
      <c r="O184" s="6">
        <v>-2.63E-2</v>
      </c>
      <c r="P184" s="6">
        <v>-0.1115</v>
      </c>
      <c r="Q184" s="6">
        <v>-0.18160000000000001</v>
      </c>
      <c r="R184" s="6">
        <v>-0.11380000000000001</v>
      </c>
      <c r="S184" s="6">
        <v>-6.0999999999999995E-3</v>
      </c>
      <c r="T184" s="6">
        <v>7.1999999999999998E-3</v>
      </c>
      <c r="U184" s="6">
        <v>2.2099999999999998E-2</v>
      </c>
      <c r="V184" s="6">
        <v>5.2000000000000005E-2</v>
      </c>
    </row>
    <row r="185" spans="3:22" ht="15.5" x14ac:dyDescent="0.35">
      <c r="C185" t="s">
        <v>218</v>
      </c>
      <c r="I185" s="6">
        <v>-0.09</v>
      </c>
      <c r="J185" s="6">
        <v>-7.46E-2</v>
      </c>
      <c r="K185" s="6">
        <v>-8.0000000000000002E-3</v>
      </c>
      <c r="L185" s="6">
        <v>-9.1700000000000004E-2</v>
      </c>
      <c r="M185" s="6">
        <v>-0.10439999999999999</v>
      </c>
      <c r="N185" s="6">
        <v>-0.15109999999999998</v>
      </c>
      <c r="O185" s="6">
        <v>-2.5399999999999999E-2</v>
      </c>
      <c r="P185" s="6">
        <v>-0.11</v>
      </c>
      <c r="Q185" s="6">
        <v>-0.15130000000000002</v>
      </c>
      <c r="R185" s="6">
        <v>-0.1069</v>
      </c>
      <c r="S185" s="6">
        <v>-8.1000000000000013E-3</v>
      </c>
      <c r="T185" s="6">
        <v>1.9799999999999998E-2</v>
      </c>
      <c r="U185" s="6">
        <v>6.25E-2</v>
      </c>
      <c r="V185" s="6">
        <v>0.22460000000000002</v>
      </c>
    </row>
    <row r="186" spans="3:22" ht="15.5" x14ac:dyDescent="0.35">
      <c r="C186" t="s">
        <v>219</v>
      </c>
      <c r="I186" s="6">
        <v>-60.63</v>
      </c>
      <c r="J186" s="6">
        <v>-30.51</v>
      </c>
      <c r="K186" s="6">
        <v>-2.0099999999999998</v>
      </c>
      <c r="L186" s="6">
        <v>-15.83</v>
      </c>
      <c r="M186" s="6">
        <v>-17.03</v>
      </c>
      <c r="N186" s="6">
        <v>-23.87</v>
      </c>
      <c r="O186" s="6">
        <v>-3.92</v>
      </c>
      <c r="P186" s="6">
        <v>-18.55</v>
      </c>
      <c r="Q186" s="6">
        <v>-10.39</v>
      </c>
      <c r="R186" s="6">
        <v>-8.32</v>
      </c>
      <c r="S186" s="6">
        <v>-0.43</v>
      </c>
      <c r="T186" s="6">
        <v>0.74</v>
      </c>
      <c r="U186" s="6">
        <v>1.31</v>
      </c>
      <c r="V186" s="6">
        <v>2.2400000000000002</v>
      </c>
    </row>
    <row r="187" spans="3:22" ht="15.5" x14ac:dyDescent="0.35">
      <c r="C187" t="s">
        <v>69</v>
      </c>
      <c r="I187" s="6">
        <v>0.4</v>
      </c>
      <c r="J187" s="6">
        <v>0.2</v>
      </c>
      <c r="K187" s="6">
        <v>0.21</v>
      </c>
      <c r="L187" s="6">
        <v>0.39</v>
      </c>
      <c r="M187" s="6">
        <v>0.37</v>
      </c>
      <c r="N187" s="6">
        <v>0.32</v>
      </c>
      <c r="O187" s="6">
        <v>0.18</v>
      </c>
      <c r="P187" s="6">
        <v>0.14000000000000001</v>
      </c>
      <c r="Q187" s="6">
        <v>0.16</v>
      </c>
      <c r="R187" s="6">
        <v>0.31</v>
      </c>
      <c r="S187" s="6">
        <v>0.16</v>
      </c>
      <c r="T187" s="6">
        <v>0.26</v>
      </c>
      <c r="U187" s="5">
        <v>0</v>
      </c>
      <c r="V187" s="5">
        <v>0</v>
      </c>
    </row>
    <row r="188" spans="3:22" ht="15.5" x14ac:dyDescent="0.35">
      <c r="C188" t="s">
        <v>66</v>
      </c>
      <c r="I188" s="6">
        <v>762.12</v>
      </c>
      <c r="J188" s="6">
        <v>828.21</v>
      </c>
      <c r="K188" s="6">
        <v>875.94</v>
      </c>
      <c r="L188" s="6">
        <v>487.74</v>
      </c>
      <c r="M188" s="6">
        <v>548.66</v>
      </c>
      <c r="N188" s="6">
        <v>623.29999999999995</v>
      </c>
      <c r="O188" s="6">
        <v>746.21</v>
      </c>
      <c r="P188" s="6">
        <v>765.84</v>
      </c>
      <c r="Q188" s="6">
        <v>605.38</v>
      </c>
      <c r="R188" s="6">
        <v>715.29</v>
      </c>
      <c r="S188" s="5">
        <v>777</v>
      </c>
      <c r="T188" s="6">
        <v>781.69</v>
      </c>
      <c r="U188" s="6">
        <v>144.57</v>
      </c>
      <c r="V188" s="6">
        <v>138.02000000000001</v>
      </c>
    </row>
    <row r="189" spans="3:22" ht="15.5" x14ac:dyDescent="0.35">
      <c r="C189" t="s">
        <v>220</v>
      </c>
      <c r="I189" s="6">
        <v>0.4</v>
      </c>
      <c r="J189" s="6">
        <v>0.2</v>
      </c>
      <c r="K189" s="6">
        <v>0.21</v>
      </c>
      <c r="L189" s="6">
        <v>0.39</v>
      </c>
      <c r="M189" s="6">
        <v>0.37</v>
      </c>
      <c r="N189" s="6">
        <v>0.32</v>
      </c>
      <c r="O189" s="6">
        <v>0.18</v>
      </c>
      <c r="P189" s="6">
        <v>0.14000000000000001</v>
      </c>
      <c r="Q189" s="6">
        <v>0.16</v>
      </c>
      <c r="R189" s="6">
        <v>0.31</v>
      </c>
      <c r="S189" s="6">
        <v>0.16</v>
      </c>
      <c r="T189" s="6">
        <v>0.26</v>
      </c>
      <c r="U189" s="5">
        <v>0</v>
      </c>
      <c r="V189" s="5">
        <v>0</v>
      </c>
    </row>
    <row r="190" spans="3:22" ht="15.5" x14ac:dyDescent="0.35">
      <c r="C190" t="s">
        <v>221</v>
      </c>
      <c r="I190" s="6">
        <v>762.12</v>
      </c>
      <c r="J190" s="6">
        <v>828.21</v>
      </c>
      <c r="K190" s="6">
        <v>875.94</v>
      </c>
      <c r="L190" s="6">
        <v>487.74</v>
      </c>
      <c r="M190" s="6">
        <v>548.66</v>
      </c>
      <c r="N190" s="6">
        <v>623.29999999999995</v>
      </c>
      <c r="O190" s="6">
        <v>746.21</v>
      </c>
      <c r="P190" s="6">
        <v>765.84</v>
      </c>
      <c r="Q190" s="6">
        <v>605.38</v>
      </c>
      <c r="R190" s="6">
        <v>715.29</v>
      </c>
      <c r="S190" s="5">
        <v>777</v>
      </c>
      <c r="T190" s="6">
        <v>781.69</v>
      </c>
      <c r="U190" s="6">
        <v>144.57</v>
      </c>
      <c r="V190" s="6">
        <v>138.02000000000001</v>
      </c>
    </row>
    <row r="191" spans="3:22" ht="15.5" x14ac:dyDescent="0.35">
      <c r="C191" t="s">
        <v>222</v>
      </c>
      <c r="I191" s="5">
        <v>4000000000</v>
      </c>
      <c r="J191" s="5">
        <v>6000000000</v>
      </c>
      <c r="K191" s="5">
        <v>7000000000</v>
      </c>
      <c r="L191" s="5">
        <v>8000000000</v>
      </c>
      <c r="M191" s="5">
        <v>10000000000</v>
      </c>
      <c r="N191" s="5">
        <v>11000000000</v>
      </c>
      <c r="O191" s="5">
        <v>9000000000</v>
      </c>
      <c r="P191" s="5">
        <v>10000000000</v>
      </c>
      <c r="Q191" s="5">
        <v>8000000000</v>
      </c>
      <c r="R191" s="5">
        <v>27000000000</v>
      </c>
      <c r="S191" s="5">
        <v>18000000000</v>
      </c>
      <c r="T191" s="5">
        <v>33000000000</v>
      </c>
      <c r="U191" s="5">
        <v>42000000000</v>
      </c>
      <c r="V191" s="5">
        <v>46000000000</v>
      </c>
    </row>
    <row r="192" spans="3:22" ht="15.5" x14ac:dyDescent="0.35">
      <c r="C192" t="s">
        <v>223</v>
      </c>
      <c r="I192" s="5">
        <v>0</v>
      </c>
      <c r="J192" s="5">
        <v>0</v>
      </c>
      <c r="L192" s="5">
        <v>0</v>
      </c>
      <c r="M192" s="5">
        <v>2000000000</v>
      </c>
      <c r="N192" s="5">
        <v>5000000000</v>
      </c>
      <c r="O192" s="5">
        <v>6000000000</v>
      </c>
      <c r="P192" s="5">
        <v>6000000000</v>
      </c>
      <c r="R192" s="5">
        <v>1000000000</v>
      </c>
      <c r="S192" s="5">
        <v>5000000000</v>
      </c>
      <c r="T192" s="5">
        <v>6000000000</v>
      </c>
      <c r="U192" s="5">
        <v>17000000000</v>
      </c>
      <c r="V192" s="5">
        <v>11000000000</v>
      </c>
    </row>
    <row r="193" spans="2:22" ht="15.5" x14ac:dyDescent="0.35">
      <c r="C193" t="s">
        <v>26</v>
      </c>
      <c r="I193" s="5">
        <v>5000000000</v>
      </c>
      <c r="J193" s="5">
        <v>6000000000</v>
      </c>
      <c r="K193" s="5">
        <v>7000000000</v>
      </c>
      <c r="L193" s="5">
        <v>8000000000</v>
      </c>
      <c r="M193" s="5">
        <v>12000000000</v>
      </c>
      <c r="N193" s="5">
        <v>15000000000</v>
      </c>
      <c r="O193" s="5">
        <v>15000000000</v>
      </c>
      <c r="P193" s="5">
        <v>16000000000</v>
      </c>
      <c r="Q193" s="5">
        <v>8000000000</v>
      </c>
      <c r="R193" s="5">
        <v>28000000000</v>
      </c>
      <c r="S193" s="5">
        <v>23000000000</v>
      </c>
      <c r="T193" s="5">
        <v>39000000000</v>
      </c>
      <c r="U193" s="5">
        <v>59000000000</v>
      </c>
      <c r="V193" s="5">
        <v>57000000000</v>
      </c>
    </row>
    <row r="194" spans="2:22" ht="15.5" x14ac:dyDescent="0.35">
      <c r="C194" t="s">
        <v>23</v>
      </c>
      <c r="I194" s="5">
        <v>4000000000</v>
      </c>
      <c r="J194" s="5">
        <v>5000000000</v>
      </c>
      <c r="K194" s="5">
        <v>6000000000</v>
      </c>
      <c r="L194" s="5">
        <v>7000000000</v>
      </c>
      <c r="M194" s="5">
        <v>11000000000</v>
      </c>
      <c r="N194" s="5">
        <v>15000000000</v>
      </c>
      <c r="O194" s="5">
        <v>-1000000000</v>
      </c>
      <c r="P194" s="5">
        <v>-1000000000</v>
      </c>
      <c r="Q194" s="5">
        <v>-10000000000</v>
      </c>
      <c r="R194" s="5">
        <v>10000000000</v>
      </c>
      <c r="S194" s="5">
        <v>6000000000</v>
      </c>
      <c r="T194" s="5">
        <v>22000000000</v>
      </c>
      <c r="U194" s="5">
        <v>58000000000</v>
      </c>
      <c r="V194" s="5">
        <v>55000000000</v>
      </c>
    </row>
    <row r="195" spans="2:22" ht="15.5" x14ac:dyDescent="0.35">
      <c r="C195" t="s">
        <v>224</v>
      </c>
      <c r="I195" s="5">
        <v>-3000000000</v>
      </c>
      <c r="J195" s="5">
        <v>-5000000000</v>
      </c>
      <c r="K195" s="5">
        <v>-3000000000</v>
      </c>
      <c r="L195" s="5">
        <v>-6000000000</v>
      </c>
      <c r="M195" s="5">
        <v>0</v>
      </c>
      <c r="N195" s="5">
        <v>-5000000000</v>
      </c>
      <c r="O195" s="5">
        <v>21000000000</v>
      </c>
      <c r="P195" s="5">
        <v>13000000000</v>
      </c>
      <c r="Q195" s="5">
        <v>11000000000</v>
      </c>
      <c r="R195" s="5">
        <v>0</v>
      </c>
      <c r="S195" s="5">
        <v>0</v>
      </c>
      <c r="T195" s="5">
        <v>-24000000000</v>
      </c>
      <c r="U195" s="5">
        <v>-46000000000</v>
      </c>
      <c r="V195" s="5">
        <v>-47000000000</v>
      </c>
    </row>
    <row r="196" spans="2:22" ht="15.5" x14ac:dyDescent="0.35">
      <c r="C196" t="s">
        <v>225</v>
      </c>
      <c r="I196" s="5">
        <v>-5000000000</v>
      </c>
      <c r="J196" s="5">
        <v>1000000000</v>
      </c>
      <c r="K196" s="5">
        <v>6000000000</v>
      </c>
      <c r="L196" s="5">
        <v>11000000000</v>
      </c>
      <c r="M196" s="5">
        <v>2000000000</v>
      </c>
      <c r="N196" s="5">
        <v>-3000000000</v>
      </c>
      <c r="O196" s="5">
        <v>29000000000</v>
      </c>
      <c r="P196" s="5">
        <v>0</v>
      </c>
      <c r="Q196" s="5">
        <v>9000000000</v>
      </c>
      <c r="R196" s="5">
        <v>-9000000000</v>
      </c>
      <c r="S196" s="5">
        <v>22000000000</v>
      </c>
      <c r="T196" s="5">
        <v>19000000000</v>
      </c>
      <c r="U196" s="5">
        <v>37000000000</v>
      </c>
      <c r="V196" s="5">
        <v>26000000000</v>
      </c>
    </row>
    <row r="197" spans="2:22" ht="15.5" x14ac:dyDescent="0.35">
      <c r="C197" t="s">
        <v>226</v>
      </c>
      <c r="I197" s="5">
        <v>0</v>
      </c>
      <c r="J197" s="5">
        <v>0</v>
      </c>
      <c r="K197" s="5">
        <v>-4000000000</v>
      </c>
      <c r="L197" s="5">
        <v>-4000000000</v>
      </c>
      <c r="M197" s="5">
        <v>-1000000000</v>
      </c>
      <c r="N197" s="5">
        <v>-4000000000</v>
      </c>
      <c r="O197" s="5">
        <v>-8000000000</v>
      </c>
      <c r="P197" s="5">
        <v>-1000000000</v>
      </c>
      <c r="Q197" s="5">
        <v>-38000000000</v>
      </c>
      <c r="R197" s="5">
        <v>-5000000000</v>
      </c>
      <c r="S197" s="5">
        <v>-24000000000</v>
      </c>
      <c r="T197" s="5">
        <v>-87000000000</v>
      </c>
      <c r="U197" s="5">
        <v>-13000000000</v>
      </c>
      <c r="V197" s="5">
        <v>-18000000000</v>
      </c>
    </row>
    <row r="198" spans="2:22" ht="15.5" x14ac:dyDescent="0.35">
      <c r="C198" t="s">
        <v>15</v>
      </c>
      <c r="I198" s="5">
        <v>-5000000000</v>
      </c>
      <c r="J198" s="5">
        <v>0</v>
      </c>
      <c r="K198" s="5">
        <v>2000000000</v>
      </c>
      <c r="L198" s="5">
        <v>7000000000</v>
      </c>
      <c r="M198" s="5">
        <v>1000000000</v>
      </c>
      <c r="N198" s="5">
        <v>-7000000000</v>
      </c>
      <c r="O198" s="5">
        <v>21000000000</v>
      </c>
      <c r="P198" s="5">
        <v>-1000000000</v>
      </c>
      <c r="Q198" s="5">
        <v>-29000000000</v>
      </c>
      <c r="R198" s="5">
        <v>-14000000000</v>
      </c>
      <c r="S198" s="5">
        <v>-2000000000</v>
      </c>
      <c r="T198" s="5">
        <v>-68000000000</v>
      </c>
      <c r="U198" s="5">
        <v>24000000000</v>
      </c>
      <c r="V198" s="5">
        <v>8000000000</v>
      </c>
    </row>
    <row r="199" spans="2:22" ht="15.5" x14ac:dyDescent="0.35">
      <c r="C199" t="s">
        <v>17</v>
      </c>
      <c r="I199" s="6">
        <v>-14.64</v>
      </c>
      <c r="J199" s="6">
        <v>0.83</v>
      </c>
      <c r="K199" s="6">
        <v>6.51</v>
      </c>
      <c r="L199" s="6">
        <v>19.89</v>
      </c>
      <c r="M199" s="6">
        <v>3.1</v>
      </c>
      <c r="N199" s="6">
        <v>-19.68</v>
      </c>
      <c r="O199" s="6">
        <v>60.05</v>
      </c>
      <c r="P199" s="6">
        <v>-2.64</v>
      </c>
      <c r="Q199" s="6">
        <v>-81.53</v>
      </c>
      <c r="R199" s="6">
        <v>-39.659999999999997</v>
      </c>
      <c r="S199" s="6">
        <v>-4.4400000000000004</v>
      </c>
      <c r="T199" s="6">
        <v>-193.58</v>
      </c>
      <c r="U199" s="6">
        <v>23.58</v>
      </c>
      <c r="V199" s="6">
        <v>7.77</v>
      </c>
    </row>
    <row r="201" spans="2:22" ht="15.5" x14ac:dyDescent="0.35">
      <c r="B201" t="s">
        <v>227</v>
      </c>
      <c r="C201" t="s">
        <v>228</v>
      </c>
      <c r="D201" s="5">
        <v>-9000000000</v>
      </c>
      <c r="E201" s="5">
        <v>-7000000000</v>
      </c>
      <c r="F201" s="5">
        <v>-636000000</v>
      </c>
      <c r="G201" s="5">
        <v>-10000000000</v>
      </c>
      <c r="H201" s="5">
        <v>-32000000000</v>
      </c>
      <c r="I201" s="5">
        <v>-23000000000</v>
      </c>
      <c r="J201" s="5">
        <v>-17000000000</v>
      </c>
      <c r="K201" s="5">
        <v>-777000000</v>
      </c>
      <c r="L201" s="5">
        <v>-21000000000</v>
      </c>
      <c r="M201" s="5">
        <v>-26000000000</v>
      </c>
      <c r="N201" s="5">
        <v>-43000000000</v>
      </c>
      <c r="O201" s="5">
        <v>-7000000000</v>
      </c>
      <c r="P201" s="5">
        <v>-30000000000</v>
      </c>
      <c r="Q201" s="5">
        <v>-38000000000</v>
      </c>
    </row>
    <row r="202" spans="2:22" ht="15.5" x14ac:dyDescent="0.35">
      <c r="C202" t="s">
        <v>57</v>
      </c>
      <c r="D202" s="6">
        <v>-26.14</v>
      </c>
      <c r="E202" s="6">
        <v>-19.07</v>
      </c>
      <c r="F202" s="6">
        <v>-1.82</v>
      </c>
      <c r="G202" s="5">
        <v>-29</v>
      </c>
      <c r="H202" s="6">
        <v>-90.42</v>
      </c>
      <c r="I202" s="6">
        <v>-66.06</v>
      </c>
      <c r="J202" s="6">
        <v>-47.72</v>
      </c>
      <c r="K202" s="6">
        <v>-2.2200000000000002</v>
      </c>
      <c r="L202" s="6">
        <v>-60.89</v>
      </c>
      <c r="M202" s="6">
        <v>-75.62</v>
      </c>
      <c r="N202" s="6">
        <v>-122.93</v>
      </c>
      <c r="O202" s="6">
        <v>-19.59</v>
      </c>
      <c r="P202" s="6">
        <v>-85.35</v>
      </c>
      <c r="Q202" s="6">
        <v>-109.95</v>
      </c>
    </row>
    <row r="203" spans="2:22" ht="15.5" x14ac:dyDescent="0.35">
      <c r="C203" t="s">
        <v>233</v>
      </c>
      <c r="D203" s="5">
        <v>12000000000</v>
      </c>
      <c r="E203" s="5">
        <v>14000000000</v>
      </c>
      <c r="F203" s="5">
        <v>12000000000</v>
      </c>
      <c r="G203" s="5">
        <v>12000000000</v>
      </c>
      <c r="H203" s="5">
        <v>53000000000</v>
      </c>
      <c r="I203" s="5">
        <v>60000000000</v>
      </c>
      <c r="J203" s="5">
        <v>81000000000</v>
      </c>
      <c r="K203" s="5">
        <v>93000000000</v>
      </c>
      <c r="L203" s="5">
        <v>93000000000</v>
      </c>
      <c r="M203" s="5">
        <v>70000000000</v>
      </c>
      <c r="N203" s="5">
        <v>65000000000</v>
      </c>
      <c r="O203" s="5">
        <v>125000000000</v>
      </c>
      <c r="P203" s="5">
        <v>102000000000</v>
      </c>
      <c r="Q203" s="5">
        <v>107000000000</v>
      </c>
    </row>
    <row r="204" spans="2:22" ht="15.5" x14ac:dyDescent="0.35">
      <c r="C204" t="s">
        <v>237</v>
      </c>
      <c r="I204" s="6">
        <v>-2.16</v>
      </c>
    </row>
    <row r="205" spans="2:22" ht="15.5" x14ac:dyDescent="0.35">
      <c r="C205" t="s">
        <v>238</v>
      </c>
      <c r="I205" s="6">
        <v>-2.56</v>
      </c>
    </row>
    <row r="206" spans="2:22" ht="15.5" x14ac:dyDescent="0.35">
      <c r="C206" t="s">
        <v>239</v>
      </c>
      <c r="I206" s="6">
        <v>6.95</v>
      </c>
    </row>
    <row r="207" spans="2:22" ht="15.5" x14ac:dyDescent="0.35">
      <c r="C207" t="s">
        <v>240</v>
      </c>
      <c r="I207" s="6">
        <v>-0.38990000000000002</v>
      </c>
    </row>
    <row r="208" spans="2:22" ht="15.5" x14ac:dyDescent="0.35">
      <c r="C208" t="s">
        <v>241</v>
      </c>
      <c r="I208" s="6">
        <v>1.33</v>
      </c>
    </row>
    <row r="209" spans="3:9" ht="15.5" x14ac:dyDescent="0.35">
      <c r="C209" t="s">
        <v>242</v>
      </c>
      <c r="I209" s="6">
        <v>0.27</v>
      </c>
    </row>
    <row r="210" spans="3:9" ht="15.5" x14ac:dyDescent="0.35">
      <c r="C210" t="s">
        <v>243</v>
      </c>
      <c r="I210" s="6">
        <v>-7.44</v>
      </c>
    </row>
    <row r="211" spans="3:9" ht="15.5" x14ac:dyDescent="0.35">
      <c r="C211" t="s">
        <v>244</v>
      </c>
      <c r="I211" s="6">
        <v>-7.4</v>
      </c>
    </row>
    <row r="212" spans="3:9" ht="15.5" x14ac:dyDescent="0.35">
      <c r="C212" t="s">
        <v>245</v>
      </c>
      <c r="I212" s="6">
        <v>-2.38</v>
      </c>
    </row>
    <row r="213" spans="3:9" ht="15.5" x14ac:dyDescent="0.35">
      <c r="C213" t="s">
        <v>246</v>
      </c>
      <c r="I213" s="6">
        <v>-8.76</v>
      </c>
    </row>
    <row r="214" spans="3:9" ht="15.5" x14ac:dyDescent="0.35">
      <c r="C214" t="s">
        <v>248</v>
      </c>
      <c r="I214" s="6">
        <v>-0.93</v>
      </c>
    </row>
    <row r="215" spans="3:9" ht="15.5" x14ac:dyDescent="0.35">
      <c r="C215" t="s">
        <v>249</v>
      </c>
      <c r="I215" s="6">
        <v>-76.02</v>
      </c>
    </row>
    <row r="216" spans="3:9" ht="15.5" x14ac:dyDescent="0.35">
      <c r="C216" t="s">
        <v>250</v>
      </c>
      <c r="I216" s="6">
        <v>-90.42</v>
      </c>
    </row>
    <row r="217" spans="3:9" ht="15.5" x14ac:dyDescent="0.35">
      <c r="C217" t="s">
        <v>251</v>
      </c>
      <c r="I217" s="6">
        <v>146.28</v>
      </c>
    </row>
    <row r="218" spans="3:9" ht="15.5" x14ac:dyDescent="0.35">
      <c r="C218" t="s">
        <v>252</v>
      </c>
      <c r="D218" s="6">
        <v>1.51</v>
      </c>
    </row>
    <row r="219" spans="3:9" ht="15.5" x14ac:dyDescent="0.35">
      <c r="C219" t="s">
        <v>253</v>
      </c>
      <c r="I219" s="6">
        <v>716.91</v>
      </c>
    </row>
    <row r="220" spans="3:9" ht="15.5" x14ac:dyDescent="0.35">
      <c r="C220" t="s">
        <v>254</v>
      </c>
      <c r="I220" s="6">
        <v>-26.34</v>
      </c>
    </row>
    <row r="221" spans="3:9" ht="15.5" x14ac:dyDescent="0.35">
      <c r="C221" t="s">
        <v>255</v>
      </c>
      <c r="D221" s="6">
        <v>0.85</v>
      </c>
    </row>
    <row r="222" spans="3:9" ht="15.5" x14ac:dyDescent="0.35">
      <c r="C222" t="s">
        <v>256</v>
      </c>
      <c r="D222" s="6">
        <v>0.54</v>
      </c>
    </row>
    <row r="223" spans="3:9" ht="15.5" x14ac:dyDescent="0.35">
      <c r="C223" t="s">
        <v>395</v>
      </c>
      <c r="D223" s="6">
        <v>0.02</v>
      </c>
    </row>
    <row r="224" spans="3:9" ht="15.5" x14ac:dyDescent="0.35">
      <c r="C224" t="s">
        <v>257</v>
      </c>
      <c r="D224" s="6">
        <v>0.14000000000000001</v>
      </c>
    </row>
    <row r="225" spans="3:9" ht="15.5" x14ac:dyDescent="0.35">
      <c r="C225" t="s">
        <v>396</v>
      </c>
      <c r="D225" s="6">
        <v>0.01</v>
      </c>
    </row>
    <row r="226" spans="3:9" ht="15.5" x14ac:dyDescent="0.35">
      <c r="C226" t="s">
        <v>258</v>
      </c>
      <c r="D226" s="6">
        <v>1.1399999999999999</v>
      </c>
    </row>
    <row r="227" spans="3:9" ht="15.5" x14ac:dyDescent="0.35">
      <c r="C227" t="s">
        <v>259</v>
      </c>
      <c r="I227" s="6">
        <v>-64.89</v>
      </c>
    </row>
    <row r="228" spans="3:9" ht="15.5" x14ac:dyDescent="0.35">
      <c r="C228" t="s">
        <v>13</v>
      </c>
      <c r="D228" s="5">
        <v>-5000000000</v>
      </c>
    </row>
    <row r="229" spans="3:9" ht="15.5" x14ac:dyDescent="0.35">
      <c r="C229" t="s">
        <v>260</v>
      </c>
      <c r="I229" s="6">
        <v>4.37</v>
      </c>
    </row>
    <row r="230" spans="3:9" ht="15.5" x14ac:dyDescent="0.35">
      <c r="C230" t="s">
        <v>261</v>
      </c>
      <c r="I230" s="6">
        <v>-9.3000000000000013E-2</v>
      </c>
    </row>
    <row r="231" spans="3:9" ht="15.5" x14ac:dyDescent="0.35">
      <c r="C231" t="s">
        <v>262</v>
      </c>
      <c r="I231" s="6">
        <v>-0.106</v>
      </c>
    </row>
    <row r="232" spans="3:9" ht="15.5" x14ac:dyDescent="0.35">
      <c r="C232" t="s">
        <v>263</v>
      </c>
      <c r="I232" s="6">
        <v>-0.1085</v>
      </c>
    </row>
    <row r="233" spans="3:9" ht="15.5" x14ac:dyDescent="0.35">
      <c r="C233" t="s">
        <v>264</v>
      </c>
      <c r="I233" s="6">
        <v>-0.1258</v>
      </c>
    </row>
    <row r="234" spans="3:9" ht="15.5" x14ac:dyDescent="0.35">
      <c r="C234" t="s">
        <v>265</v>
      </c>
      <c r="D234" s="6">
        <v>21.81</v>
      </c>
    </row>
    <row r="235" spans="3:9" ht="15.5" x14ac:dyDescent="0.35">
      <c r="C235" t="s">
        <v>266</v>
      </c>
      <c r="D235" s="6">
        <v>22.12</v>
      </c>
    </row>
    <row r="236" spans="3:9" ht="15.5" x14ac:dyDescent="0.35">
      <c r="C236" t="s">
        <v>267</v>
      </c>
      <c r="D236" s="6">
        <v>5.63</v>
      </c>
    </row>
    <row r="237" spans="3:9" ht="15.5" x14ac:dyDescent="0.35">
      <c r="C237" t="s">
        <v>268</v>
      </c>
      <c r="D237" s="6">
        <v>38.299999999999997</v>
      </c>
    </row>
    <row r="238" spans="3:9" ht="15.5" x14ac:dyDescent="0.35">
      <c r="C238" t="s">
        <v>269</v>
      </c>
      <c r="D238" s="6">
        <v>4.17</v>
      </c>
    </row>
    <row r="239" spans="3:9" ht="15.5" x14ac:dyDescent="0.35">
      <c r="C239" t="s">
        <v>270</v>
      </c>
      <c r="I239" s="6">
        <v>0.18</v>
      </c>
    </row>
    <row r="240" spans="3:9" ht="15.5" x14ac:dyDescent="0.35">
      <c r="C240" t="s">
        <v>271</v>
      </c>
      <c r="I240" s="6">
        <v>15.43</v>
      </c>
    </row>
    <row r="241" spans="3:9" ht="15.5" x14ac:dyDescent="0.35">
      <c r="C241" t="s">
        <v>53</v>
      </c>
      <c r="I241" s="5">
        <v>68000000000</v>
      </c>
    </row>
    <row r="242" spans="3:9" ht="15.5" x14ac:dyDescent="0.35">
      <c r="C242" t="s">
        <v>272</v>
      </c>
      <c r="I242" s="5">
        <v>72000000000</v>
      </c>
    </row>
    <row r="243" spans="3:9" ht="15.5" x14ac:dyDescent="0.35">
      <c r="C243" t="s">
        <v>273</v>
      </c>
      <c r="I243" s="5">
        <v>350000000</v>
      </c>
    </row>
    <row r="244" spans="3:9" ht="15.5" x14ac:dyDescent="0.35">
      <c r="C244" t="s">
        <v>274</v>
      </c>
      <c r="I244" s="6">
        <v>0.2235</v>
      </c>
    </row>
    <row r="245" spans="3:9" ht="15.5" x14ac:dyDescent="0.35">
      <c r="C245" t="s">
        <v>275</v>
      </c>
      <c r="D245" s="6">
        <v>-0.25559999999999999</v>
      </c>
    </row>
    <row r="246" spans="3:9" ht="15.5" x14ac:dyDescent="0.35">
      <c r="C246" t="s">
        <v>276</v>
      </c>
      <c r="D246" s="6">
        <v>-0.76980000000000004</v>
      </c>
    </row>
    <row r="247" spans="3:9" ht="15.5" x14ac:dyDescent="0.35">
      <c r="C247" t="s">
        <v>277</v>
      </c>
      <c r="D247" s="6">
        <v>-0.74709999999999999</v>
      </c>
    </row>
    <row r="248" spans="3:9" ht="15.5" x14ac:dyDescent="0.35">
      <c r="C248" t="s">
        <v>278</v>
      </c>
      <c r="D248" s="6">
        <v>-0.3362</v>
      </c>
    </row>
    <row r="249" spans="3:9" ht="15.5" x14ac:dyDescent="0.35">
      <c r="C249" t="s">
        <v>279</v>
      </c>
      <c r="D249" s="6">
        <v>-2.1562999999999999</v>
      </c>
    </row>
    <row r="250" spans="3:9" ht="15.5" x14ac:dyDescent="0.35">
      <c r="C250" t="s">
        <v>280</v>
      </c>
      <c r="D250" s="6">
        <v>-0.70169999999999999</v>
      </c>
    </row>
    <row r="251" spans="3:9" ht="15.5" x14ac:dyDescent="0.35">
      <c r="C251" t="s">
        <v>287</v>
      </c>
      <c r="I251" s="5">
        <v>4</v>
      </c>
    </row>
    <row r="252" spans="3:9" ht="15.5" x14ac:dyDescent="0.35">
      <c r="C252" t="s">
        <v>288</v>
      </c>
      <c r="I252" s="6">
        <v>0.66</v>
      </c>
    </row>
    <row r="253" spans="3:9" ht="15.5" x14ac:dyDescent="0.35">
      <c r="C253" t="s">
        <v>289</v>
      </c>
      <c r="I253" s="6">
        <v>0.05</v>
      </c>
    </row>
    <row r="254" spans="3:9" ht="15.5" x14ac:dyDescent="0.35">
      <c r="C254" t="s">
        <v>291</v>
      </c>
      <c r="I254" s="6">
        <v>0.13</v>
      </c>
    </row>
    <row r="255" spans="3:9" ht="15.5" x14ac:dyDescent="0.35">
      <c r="C255" t="s">
        <v>292</v>
      </c>
      <c r="I255" s="6">
        <v>0.49</v>
      </c>
    </row>
    <row r="256" spans="3:9" ht="15.5" x14ac:dyDescent="0.35">
      <c r="C256" t="s">
        <v>293</v>
      </c>
      <c r="I256" s="6">
        <v>0.94</v>
      </c>
    </row>
    <row r="257" spans="3:9" ht="15.5" x14ac:dyDescent="0.35">
      <c r="C257" t="s">
        <v>294</v>
      </c>
      <c r="I257" s="6">
        <v>0.4</v>
      </c>
    </row>
    <row r="258" spans="3:9" ht="15.5" x14ac:dyDescent="0.35">
      <c r="C258" t="s">
        <v>295</v>
      </c>
      <c r="I258" s="5">
        <v>51000000000</v>
      </c>
    </row>
    <row r="259" spans="3:9" ht="15.5" x14ac:dyDescent="0.35">
      <c r="C259" t="s">
        <v>296</v>
      </c>
      <c r="I259" s="5">
        <v>-6000000000</v>
      </c>
    </row>
    <row r="260" spans="3:9" ht="15.5" x14ac:dyDescent="0.35">
      <c r="C260" t="s">
        <v>297</v>
      </c>
      <c r="I260" s="5">
        <v>-8000000000</v>
      </c>
    </row>
    <row r="261" spans="3:9" ht="15.5" x14ac:dyDescent="0.35">
      <c r="C261" t="s">
        <v>298</v>
      </c>
      <c r="I261" s="5">
        <v>-27000000000</v>
      </c>
    </row>
    <row r="262" spans="3:9" ht="15.5" x14ac:dyDescent="0.35">
      <c r="C262" t="s">
        <v>299</v>
      </c>
      <c r="D262" s="5">
        <v>1000000000</v>
      </c>
    </row>
    <row r="263" spans="3:9" ht="15.5" x14ac:dyDescent="0.35">
      <c r="C263" t="s">
        <v>300</v>
      </c>
      <c r="D263" s="5">
        <v>286000000000</v>
      </c>
    </row>
    <row r="264" spans="3:9" ht="15.5" x14ac:dyDescent="0.35">
      <c r="C264" t="s">
        <v>301</v>
      </c>
      <c r="D264" s="5">
        <v>35000000000</v>
      </c>
    </row>
    <row r="265" spans="3:9" ht="15.5" x14ac:dyDescent="0.35">
      <c r="C265" t="s">
        <v>212</v>
      </c>
      <c r="D265" s="5">
        <v>-2000000000</v>
      </c>
    </row>
    <row r="266" spans="3:9" ht="15.5" x14ac:dyDescent="0.35">
      <c r="C266" t="s">
        <v>211</v>
      </c>
      <c r="I266" s="5">
        <v>251000000000</v>
      </c>
    </row>
    <row r="267" spans="3:9" ht="15.5" x14ac:dyDescent="0.35">
      <c r="C267" t="s">
        <v>210</v>
      </c>
      <c r="D267" s="5">
        <v>0</v>
      </c>
    </row>
    <row r="268" spans="3:9" ht="15.5" x14ac:dyDescent="0.35">
      <c r="C268" t="s">
        <v>209</v>
      </c>
      <c r="D268" s="5">
        <v>4000000000</v>
      </c>
    </row>
    <row r="269" spans="3:9" ht="15.5" x14ac:dyDescent="0.35">
      <c r="C269" t="s">
        <v>24</v>
      </c>
      <c r="D269" s="5">
        <v>4000000000</v>
      </c>
    </row>
    <row r="270" spans="3:9" ht="15.5" x14ac:dyDescent="0.35">
      <c r="C270" t="s">
        <v>21</v>
      </c>
      <c r="D270" s="5">
        <v>4000000000</v>
      </c>
    </row>
    <row r="271" spans="3:9" ht="15.5" x14ac:dyDescent="0.35">
      <c r="C271" t="s">
        <v>302</v>
      </c>
      <c r="I271" s="5">
        <v>251000000000</v>
      </c>
    </row>
    <row r="272" spans="3:9" ht="15.5" x14ac:dyDescent="0.35">
      <c r="C272" t="s">
        <v>303</v>
      </c>
      <c r="I272" s="5">
        <v>-9000000000</v>
      </c>
    </row>
    <row r="273" spans="3:9" ht="15.5" x14ac:dyDescent="0.35">
      <c r="C273" t="s">
        <v>304</v>
      </c>
      <c r="I273" s="5">
        <v>0</v>
      </c>
    </row>
    <row r="274" spans="3:9" ht="15.5" x14ac:dyDescent="0.35">
      <c r="C274" t="s">
        <v>305</v>
      </c>
      <c r="I274" s="5">
        <v>8000000000</v>
      </c>
    </row>
    <row r="275" spans="3:9" ht="15.5" x14ac:dyDescent="0.35">
      <c r="C275" t="s">
        <v>306</v>
      </c>
      <c r="I275" s="5">
        <v>0</v>
      </c>
    </row>
    <row r="276" spans="3:9" ht="15.5" x14ac:dyDescent="0.35">
      <c r="C276" t="s">
        <v>307</v>
      </c>
      <c r="I276" s="5">
        <v>-9000000000</v>
      </c>
    </row>
  </sheetData>
  <pageMargins left="0.7" right="0.7" top="0.75" bottom="0.75" header="0.3" footer="0.3"/>
  <ignoredErrors>
    <ignoredError sqref="A1:V277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1446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1447</v>
      </c>
      <c r="D2" s="2" vm="347">
        <f ca="1">IFERROR(_xlfn.STOCKHISTORY("XIDX:" &amp; $C$1, D3, , 0, 0, 1), "Libur")</f>
        <v>1440</v>
      </c>
      <c r="E2" s="2" vm="348">
        <f ca="1">IFERROR(_xlfn.STOCKHISTORY("XIDX:" &amp; $C$1, E3, , 0, 0, 1), "Libur")</f>
        <v>1270</v>
      </c>
      <c r="H2" s="2" vm="348">
        <f ca="1">IFERROR(INDEX(D2:G2,COUNT(D2:G2)),"")</f>
        <v>1270</v>
      </c>
      <c r="I2" s="2" vm="349">
        <f t="shared" ref="I2:Z2" ca="1" si="0">IFERROR(_xlfn.STOCKHISTORY("XIDX:" &amp; $C$1, I1, , 0, 0, 1), "Libur")</f>
        <v>1195</v>
      </c>
      <c r="J2" s="2" vm="350">
        <f t="shared" ca="1" si="0"/>
        <v>975</v>
      </c>
      <c r="K2" s="2" vm="351">
        <f t="shared" ca="1" si="0"/>
        <v>890</v>
      </c>
      <c r="L2" s="2" vm="151">
        <f t="shared" ca="1" si="0"/>
        <v>1015</v>
      </c>
      <c r="M2" s="2" vm="352">
        <f t="shared" ca="1" si="0"/>
        <v>1185</v>
      </c>
      <c r="N2" s="2" vm="353">
        <f t="shared" ca="1" si="0"/>
        <v>1375</v>
      </c>
      <c r="O2" s="2" vm="354">
        <f t="shared" ca="1" si="0"/>
        <v>1485</v>
      </c>
      <c r="P2" s="2" vm="118">
        <f t="shared" ca="1" si="0"/>
        <v>1250</v>
      </c>
      <c r="Q2" s="2" vm="355">
        <f t="shared" ca="1" si="0"/>
        <v>1420</v>
      </c>
      <c r="R2" s="2" vm="356">
        <f t="shared" ca="1" si="0"/>
        <v>1740</v>
      </c>
      <c r="S2" s="2" vm="116">
        <f t="shared" ca="1" si="0"/>
        <v>1320</v>
      </c>
      <c r="T2" s="2" vm="357">
        <f t="shared" ca="1" si="0"/>
        <v>1890</v>
      </c>
      <c r="U2" s="2" vm="358">
        <f t="shared" ca="1" si="0"/>
        <v>1930</v>
      </c>
      <c r="V2" s="2" vm="359">
        <f t="shared" ca="1" si="0"/>
        <v>2300</v>
      </c>
      <c r="W2" s="2" vm="360">
        <f t="shared" ca="1" si="0"/>
        <v>2250</v>
      </c>
      <c r="X2" s="2" vm="361">
        <f t="shared" ca="1" si="0"/>
        <v>2570</v>
      </c>
      <c r="Y2" s="2" vm="362">
        <f t="shared" ca="1" si="0"/>
        <v>1650</v>
      </c>
      <c r="Z2" s="2" vm="160">
        <f t="shared" ca="1" si="0"/>
        <v>585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1362816000000</v>
      </c>
      <c r="E4" s="2">
        <f>IFERROR(INDEX(E51:E500,MATCH($C$4,$C$51:$C$500,0)),"")</f>
        <v>1326929000000</v>
      </c>
      <c r="H4" s="2">
        <f>IFERROR(SUM(D4:G4)*(4/MAX(1,COUNT(D4:G4))),"")</f>
        <v>5379490000000</v>
      </c>
      <c r="I4" s="2">
        <f t="shared" ref="I4:Z4" si="1">IFERROR(INDEX(I51:I500,MATCH($C$4,$C$51:$C$500,0)),"")</f>
        <v>5511706000000</v>
      </c>
      <c r="J4" s="2">
        <f t="shared" si="1"/>
        <v>4562503000000</v>
      </c>
      <c r="K4" s="2">
        <f t="shared" si="1"/>
        <v>4189896000000</v>
      </c>
      <c r="L4" s="2">
        <f t="shared" si="1"/>
        <v>4585348000000</v>
      </c>
      <c r="M4" s="2">
        <f t="shared" si="1"/>
        <v>4525473000000</v>
      </c>
      <c r="N4" s="2">
        <f t="shared" si="1"/>
        <v>3536721000000</v>
      </c>
      <c r="O4" s="2">
        <f t="shared" si="1"/>
        <v>3699439000000</v>
      </c>
      <c r="P4" s="2">
        <f t="shared" si="1"/>
        <v>4019846000000</v>
      </c>
      <c r="Q4" s="2">
        <f t="shared" si="1"/>
        <v>4738022000000</v>
      </c>
      <c r="R4" s="2">
        <f t="shared" si="1"/>
        <v>3847869000000</v>
      </c>
      <c r="S4" s="2">
        <f t="shared" si="1"/>
        <v>4189615000000</v>
      </c>
      <c r="T4" s="2">
        <f t="shared" si="1"/>
        <v>4726539000000</v>
      </c>
      <c r="U4" s="2">
        <f t="shared" si="1"/>
        <v>4133679000000</v>
      </c>
      <c r="V4" s="2">
        <f t="shared" si="1"/>
        <v>4211578000000</v>
      </c>
      <c r="W4" s="2">
        <f t="shared" si="1"/>
        <v>4686457000000</v>
      </c>
      <c r="X4" s="2">
        <f t="shared" si="1"/>
        <v>3592658000000</v>
      </c>
      <c r="Y4" s="2">
        <f t="shared" si="1"/>
        <v>3199687000000</v>
      </c>
      <c r="Z4" s="2">
        <f t="shared" si="1"/>
        <v>3846154000000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495462000000</v>
      </c>
      <c r="E5" s="2">
        <f>IFERROR(INDEX(E51:E500,MATCH($C$5,$C$51:$C$500,0)),"")</f>
        <v>393421000000</v>
      </c>
      <c r="H5" s="2">
        <f>IFERROR(SUM(D5:G5)*(4/MAX(1,COUNT(D5:G5))),"")</f>
        <v>1777766000000</v>
      </c>
      <c r="I5" s="2">
        <f t="shared" ref="I5:Z5" si="2">IFERROR(INDEX(I51:I500,MATCH($C$5,$C$51:$C$500,0)),"")</f>
        <v>1884058000000</v>
      </c>
      <c r="J5" s="2">
        <f t="shared" si="2"/>
        <v>1476546000000</v>
      </c>
      <c r="K5" s="2">
        <f t="shared" si="2"/>
        <v>774514000000</v>
      </c>
      <c r="L5" s="2">
        <f t="shared" si="2"/>
        <v>1093292000000</v>
      </c>
      <c r="M5" s="2">
        <f t="shared" si="2"/>
        <v>1023366000000</v>
      </c>
      <c r="N5" s="2">
        <f t="shared" si="2"/>
        <v>890652000000</v>
      </c>
      <c r="O5" s="2">
        <f t="shared" si="2"/>
        <v>297232000000</v>
      </c>
      <c r="P5" s="2">
        <f t="shared" si="2"/>
        <v>410514000000</v>
      </c>
      <c r="Q5" s="2">
        <f t="shared" si="2"/>
        <v>702017000000</v>
      </c>
      <c r="R5" s="2">
        <f t="shared" si="2"/>
        <v>561384000000</v>
      </c>
      <c r="S5" s="2">
        <f t="shared" si="2"/>
        <v>689707000000</v>
      </c>
      <c r="T5" s="2">
        <f t="shared" si="2"/>
        <v>918575000000</v>
      </c>
      <c r="U5" s="2">
        <f t="shared" si="2"/>
        <v>788871000000</v>
      </c>
      <c r="V5" s="2">
        <f t="shared" si="2"/>
        <v>1123222000000</v>
      </c>
      <c r="W5" s="2">
        <f t="shared" si="2"/>
        <v>1701580000000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14318210000000</v>
      </c>
      <c r="E6" s="2">
        <f>IFERROR(INDEX(E51:E500,MATCH($C$6,$C$51:$C$500,0)),"")</f>
        <v>14389200000000</v>
      </c>
      <c r="H6" s="2">
        <f>IFERROR(INDEX(D6:G6,COUNT(D6:G6)),"")</f>
        <v>14389200000000</v>
      </c>
      <c r="I6" s="2">
        <f t="shared" ref="I6:Z6" si="3">IFERROR(INDEX(I51:I500,MATCH($C$6,$C$51:$C$500,0)),"")</f>
        <v>13996113000000</v>
      </c>
      <c r="J6" s="2">
        <f t="shared" si="3"/>
        <v>12556754000000</v>
      </c>
      <c r="K6" s="2">
        <f t="shared" si="3"/>
        <v>11347441000000</v>
      </c>
      <c r="L6" s="2">
        <f t="shared" si="3"/>
        <v>10935707000000</v>
      </c>
      <c r="M6" s="2">
        <f t="shared" si="3"/>
        <v>10172506000000</v>
      </c>
      <c r="N6" s="2">
        <f t="shared" si="3"/>
        <v>9286332000000</v>
      </c>
      <c r="O6" s="2">
        <f t="shared" si="3"/>
        <v>8498500000000</v>
      </c>
      <c r="P6" s="2">
        <f t="shared" si="3"/>
        <v>8332119000000</v>
      </c>
      <c r="Q6" s="2">
        <f t="shared" si="3"/>
        <v>8122165000000</v>
      </c>
      <c r="R6" s="2">
        <f t="shared" si="3"/>
        <v>7645984000000</v>
      </c>
      <c r="S6" s="2">
        <f t="shared" si="3"/>
        <v>7337978000000</v>
      </c>
      <c r="T6" s="2">
        <f t="shared" si="3"/>
        <v>7218834000000</v>
      </c>
      <c r="U6" s="2">
        <f t="shared" si="3"/>
        <v>6613987000000</v>
      </c>
      <c r="V6" s="2">
        <f t="shared" si="3"/>
        <v>6279713000000</v>
      </c>
      <c r="W6" s="2">
        <f t="shared" si="3"/>
        <v>5839424000000</v>
      </c>
      <c r="X6" s="2">
        <f t="shared" si="3"/>
        <v>4554105000000</v>
      </c>
      <c r="Y6" s="2">
        <f t="shared" si="3"/>
        <v>3813465000000</v>
      </c>
      <c r="Z6" s="2">
        <f t="shared" si="3"/>
        <v>3197059000000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6.82</v>
      </c>
      <c r="E7" s="3">
        <f>IFERROR(INDEX(E51:E500,MATCH($C$7,$C$51:$C$500,0))/1000000000,"")</f>
        <v>6.82</v>
      </c>
      <c r="H7" s="3">
        <f>IFERROR(INDEX(D7:G7,COUNT(D7:G7)),"")</f>
        <v>6.82</v>
      </c>
      <c r="I7" s="3">
        <f t="shared" ref="I7:Z7" si="4">IFERROR(INDEX(I51:I500,MATCH($C$7,$C$51:$C$500,0))/1000000000,"")</f>
        <v>6.82</v>
      </c>
      <c r="J7" s="3">
        <f t="shared" si="4"/>
        <v>6.82</v>
      </c>
      <c r="K7" s="3">
        <f t="shared" si="4"/>
        <v>6.82</v>
      </c>
      <c r="L7" s="3">
        <f t="shared" si="4"/>
        <v>6.82</v>
      </c>
      <c r="M7" s="3">
        <f t="shared" si="4"/>
        <v>6.82</v>
      </c>
      <c r="N7" s="3">
        <f t="shared" si="4"/>
        <v>6.82</v>
      </c>
      <c r="O7" s="3">
        <f t="shared" si="4"/>
        <v>6.82</v>
      </c>
      <c r="P7" s="3">
        <f t="shared" si="4"/>
        <v>6.82</v>
      </c>
      <c r="Q7" s="3">
        <f t="shared" si="4"/>
        <v>6.82</v>
      </c>
      <c r="R7" s="3">
        <f t="shared" si="4"/>
        <v>6.82</v>
      </c>
      <c r="S7" s="3">
        <f t="shared" si="4"/>
        <v>6.82</v>
      </c>
      <c r="T7" s="3">
        <f t="shared" si="4"/>
        <v>6.82</v>
      </c>
      <c r="U7" s="3">
        <f t="shared" si="4"/>
        <v>6.82</v>
      </c>
      <c r="V7" s="3">
        <f t="shared" si="4"/>
        <v>6.82</v>
      </c>
      <c r="W7" s="3">
        <f t="shared" si="4"/>
        <v>6.82</v>
      </c>
      <c r="X7" s="3">
        <f t="shared" si="4"/>
        <v>1.36</v>
      </c>
      <c r="Y7" s="3">
        <f t="shared" si="4"/>
        <v>1.36</v>
      </c>
      <c r="Z7" s="3">
        <f t="shared" si="4"/>
        <v>1.36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469000000000</v>
      </c>
      <c r="E8" s="2">
        <f>IFERROR(INDEX(E51:E500,MATCH("Free cash flow (Quarter)",$C$51:$C$500,0)),"")</f>
        <v>218000000000</v>
      </c>
      <c r="H8" s="2">
        <f>IFERROR(INDEX(D8:G8,COUNT(D8:G8)),"")</f>
        <v>218000000000</v>
      </c>
      <c r="I8" s="2">
        <f t="shared" ref="I8:Z8" si="5">IFERROR(INDEX(I51:I500,MATCH($C$8,$C$51:$C$500,0)),"")</f>
        <v>2582000000000</v>
      </c>
      <c r="J8" s="2">
        <f t="shared" si="5"/>
        <v>1189000000000</v>
      </c>
      <c r="K8" s="2">
        <f t="shared" si="5"/>
        <v>1043000000000</v>
      </c>
      <c r="L8" s="2">
        <f t="shared" si="5"/>
        <v>767000000000</v>
      </c>
      <c r="M8" s="2">
        <f t="shared" si="5"/>
        <v>1570000000000</v>
      </c>
      <c r="N8" s="2">
        <f t="shared" si="5"/>
        <v>959000000000</v>
      </c>
      <c r="O8" s="2">
        <f t="shared" si="5"/>
        <v>16000000000</v>
      </c>
      <c r="P8" s="2">
        <f t="shared" si="5"/>
        <v>352000000000</v>
      </c>
      <c r="Q8" s="2">
        <f t="shared" si="5"/>
        <v>976000000000</v>
      </c>
      <c r="R8" s="2">
        <f t="shared" si="5"/>
        <v>711000000000</v>
      </c>
      <c r="S8" s="2">
        <f t="shared" si="5"/>
        <v>222000000000</v>
      </c>
      <c r="T8" s="2">
        <f t="shared" si="5"/>
        <v>551000000000</v>
      </c>
      <c r="U8" s="2">
        <f t="shared" si="5"/>
        <v>158000000000</v>
      </c>
      <c r="V8" s="2">
        <f t="shared" si="5"/>
        <v>610000000000</v>
      </c>
      <c r="W8" s="2">
        <f t="shared" si="5"/>
        <v>1343000000000</v>
      </c>
      <c r="X8" s="2">
        <f t="shared" si="5"/>
        <v>982000000000</v>
      </c>
      <c r="Y8" s="2">
        <f t="shared" si="5"/>
        <v>351000000000</v>
      </c>
      <c r="Z8" s="2">
        <f t="shared" si="5"/>
        <v>543000000000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68.72</v>
      </c>
      <c r="E9" s="3">
        <f>IFERROR(INDEX(E51:E500,MATCH("Free cash flow per share (Quarter)",$C$51:$C$500,0)),"")</f>
        <v>31.94</v>
      </c>
      <c r="H9" s="3">
        <f>IFERROR(INDEX(D9:G9,COUNT(D9:G9)),"")</f>
        <v>31.94</v>
      </c>
      <c r="I9" s="3">
        <f t="shared" ref="I9:Z9" si="6">IFERROR(INDEX(I51:I500,MATCH($C$9,$C$51:$C$500,0)),"")</f>
        <v>378.66</v>
      </c>
      <c r="J9" s="3">
        <f t="shared" si="6"/>
        <v>174.35</v>
      </c>
      <c r="K9" s="3">
        <f t="shared" si="6"/>
        <v>152.80000000000001</v>
      </c>
      <c r="L9" s="3">
        <f t="shared" si="6"/>
        <v>112.35</v>
      </c>
      <c r="M9" s="3">
        <f t="shared" si="6"/>
        <v>230.18</v>
      </c>
      <c r="N9" s="3">
        <f t="shared" si="6"/>
        <v>140.61000000000001</v>
      </c>
      <c r="O9" s="3">
        <f t="shared" si="6"/>
        <v>2.37</v>
      </c>
      <c r="P9" s="3">
        <f t="shared" si="6"/>
        <v>51.59</v>
      </c>
      <c r="Q9" s="3">
        <f t="shared" si="6"/>
        <v>143.02000000000001</v>
      </c>
      <c r="R9" s="3">
        <f t="shared" si="6"/>
        <v>104.26</v>
      </c>
      <c r="S9" s="3">
        <f t="shared" si="6"/>
        <v>32.54</v>
      </c>
      <c r="T9" s="3">
        <f t="shared" si="6"/>
        <v>80.7</v>
      </c>
      <c r="U9" s="3">
        <f t="shared" si="6"/>
        <v>23.1</v>
      </c>
      <c r="V9" s="3">
        <f t="shared" si="6"/>
        <v>89.34</v>
      </c>
      <c r="W9" s="3">
        <f t="shared" si="6"/>
        <v>196.79</v>
      </c>
      <c r="X9" s="3">
        <f t="shared" si="6"/>
        <v>719.37</v>
      </c>
      <c r="Y9" s="3">
        <f t="shared" si="6"/>
        <v>257.52999999999997</v>
      </c>
      <c r="Z9" s="3">
        <f t="shared" si="6"/>
        <v>398.2</v>
      </c>
    </row>
    <row r="10" spans="1:26" ht="15.5" x14ac:dyDescent="0.35">
      <c r="C10" t="s">
        <v>18</v>
      </c>
      <c r="D10" s="3">
        <f ca="1">IFERROR(IF(D9=0,"",D2/D9),"")</f>
        <v>20.954598370197903</v>
      </c>
      <c r="E10" s="3">
        <f ca="1">IFERROR(IF(E9=0,"",E2/E9),"")</f>
        <v>39.762053850970567</v>
      </c>
      <c r="I10" s="3">
        <f t="shared" ref="I10:Z10" ca="1" si="7">IFERROR(IF(I9=0,"",I2/I9),"")</f>
        <v>3.1558654201658478</v>
      </c>
      <c r="J10" s="3">
        <f t="shared" ca="1" si="7"/>
        <v>5.5921995985087474</v>
      </c>
      <c r="K10" s="3">
        <f t="shared" ca="1" si="7"/>
        <v>5.8246073298429319</v>
      </c>
      <c r="L10" s="3">
        <f t="shared" ca="1" si="7"/>
        <v>9.0342679127725862</v>
      </c>
      <c r="M10" s="3">
        <f t="shared" ca="1" si="7"/>
        <v>5.1481449300547393</v>
      </c>
      <c r="N10" s="3">
        <f t="shared" ca="1" si="7"/>
        <v>9.7788208520019904</v>
      </c>
      <c r="O10" s="3">
        <f t="shared" ca="1" si="7"/>
        <v>626.58227848101262</v>
      </c>
      <c r="P10" s="3">
        <f t="shared" ca="1" si="7"/>
        <v>24.22950184144214</v>
      </c>
      <c r="Q10" s="3">
        <f t="shared" ca="1" si="7"/>
        <v>9.9286813033142209</v>
      </c>
      <c r="R10" s="3">
        <f t="shared" ca="1" si="7"/>
        <v>16.689046614233646</v>
      </c>
      <c r="S10" s="3">
        <f t="shared" ca="1" si="7"/>
        <v>40.565457897971726</v>
      </c>
      <c r="T10" s="3">
        <f t="shared" ca="1" si="7"/>
        <v>23.420074349442377</v>
      </c>
      <c r="U10" s="3">
        <f t="shared" ca="1" si="7"/>
        <v>83.549783549783541</v>
      </c>
      <c r="V10" s="3">
        <f t="shared" ca="1" si="7"/>
        <v>25.744347436758449</v>
      </c>
      <c r="W10" s="3">
        <f t="shared" ca="1" si="7"/>
        <v>11.4335078001931</v>
      </c>
      <c r="X10" s="3">
        <f t="shared" ca="1" si="7"/>
        <v>3.5725704435825794</v>
      </c>
      <c r="Y10" s="3">
        <f t="shared" ca="1" si="7"/>
        <v>6.4070205412961601</v>
      </c>
      <c r="Z10" s="3">
        <f t="shared" ca="1" si="7"/>
        <v>1.4691109994977398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8371777000000</v>
      </c>
      <c r="E11" s="2">
        <f>IFERROR(INDEX(E51:E500,MATCH($C$11,$C$51:$C$500,0)),"")</f>
        <v>7830497000000</v>
      </c>
      <c r="H11" s="2">
        <f>IFERROR(INDEX(D11:G11,COUNT(D11:G11)),"")</f>
        <v>7830497000000</v>
      </c>
      <c r="I11" s="2">
        <f t="shared" ref="I11:Z11" si="8">IFERROR(INDEX(I51:I500,MATCH($C$11,$C$51:$C$500,0)),"")</f>
        <v>7597470000000</v>
      </c>
      <c r="J11" s="2">
        <f t="shared" si="8"/>
        <v>5453691000000</v>
      </c>
      <c r="K11" s="2">
        <f t="shared" si="8"/>
        <v>4511450000000</v>
      </c>
      <c r="L11" s="2">
        <f t="shared" si="8"/>
        <v>3847390000000</v>
      </c>
      <c r="M11" s="2">
        <f t="shared" si="8"/>
        <v>3367867000000</v>
      </c>
      <c r="N11" s="2">
        <f t="shared" si="8"/>
        <v>1958874000000</v>
      </c>
      <c r="O11" s="2">
        <f t="shared" si="8"/>
        <v>1131575000000</v>
      </c>
      <c r="P11" s="2">
        <f t="shared" si="8"/>
        <v>1663456000000</v>
      </c>
      <c r="Q11" s="2">
        <f t="shared" si="8"/>
        <v>1633460000000</v>
      </c>
      <c r="R11" s="2">
        <f t="shared" si="8"/>
        <v>1140614000000</v>
      </c>
      <c r="S11" s="2">
        <f t="shared" si="8"/>
        <v>737114000000</v>
      </c>
      <c r="T11" s="2">
        <f t="shared" si="8"/>
        <v>1356532000000</v>
      </c>
      <c r="U11" s="2">
        <f t="shared" si="8"/>
        <v>1401395000000</v>
      </c>
      <c r="V11" s="2">
        <f t="shared" si="8"/>
        <v>1799137000000</v>
      </c>
      <c r="W11" s="2">
        <f t="shared" si="8"/>
        <v>2063982000000</v>
      </c>
      <c r="X11" s="2">
        <f t="shared" si="8"/>
        <v>1160688000000</v>
      </c>
      <c r="Y11" s="2">
        <f t="shared" si="8"/>
        <v>682249000000</v>
      </c>
      <c r="Z11" s="2">
        <f t="shared" si="8"/>
        <v>1034344000000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-8372000000000</v>
      </c>
      <c r="E12" s="2">
        <f>IFERROR(INDEX(E51:E500,MATCH("Net Debt (Quarter)",$C$51:$C$500,0)),"")</f>
        <v>-7830000000000</v>
      </c>
      <c r="H12" s="2">
        <f>IFERROR(INDEX(D12:G12,COUNT(D12:G12)),"")</f>
        <v>-7830000000000</v>
      </c>
      <c r="I12" s="2">
        <f t="shared" ref="I12:Z12" si="9">IFERROR(INDEX(I51:I500,MATCH($C$12,$C$51:$C$500,0)),"")</f>
        <v>-7597000000000</v>
      </c>
      <c r="J12" s="2">
        <f t="shared" si="9"/>
        <v>-5454000000000</v>
      </c>
      <c r="K12" s="2">
        <f t="shared" si="9"/>
        <v>-4511000000000</v>
      </c>
      <c r="L12" s="2">
        <f t="shared" si="9"/>
        <v>-3847000000000</v>
      </c>
      <c r="M12" s="2">
        <f t="shared" si="9"/>
        <v>-3368000000000</v>
      </c>
      <c r="N12" s="2">
        <f t="shared" si="9"/>
        <v>-1959000000000</v>
      </c>
      <c r="O12" s="2">
        <f t="shared" si="9"/>
        <v>-1132000000000</v>
      </c>
      <c r="P12" s="2">
        <f t="shared" si="9"/>
        <v>-1663000000000</v>
      </c>
      <c r="Q12" s="2">
        <f t="shared" si="9"/>
        <v>-1633000000000</v>
      </c>
      <c r="R12" s="2">
        <f t="shared" si="9"/>
        <v>-1141000000000</v>
      </c>
      <c r="S12" s="2">
        <f t="shared" si="9"/>
        <v>-737000000000</v>
      </c>
      <c r="T12" s="2">
        <f t="shared" si="9"/>
        <v>-1357000000000</v>
      </c>
      <c r="U12" s="2">
        <f t="shared" si="9"/>
        <v>-1401000000000</v>
      </c>
      <c r="V12" s="2">
        <f t="shared" si="9"/>
        <v>-1799000000000</v>
      </c>
      <c r="W12" s="2">
        <f t="shared" si="9"/>
        <v>-2064000000000</v>
      </c>
      <c r="X12" s="2">
        <f t="shared" si="9"/>
        <v>-1161000000000</v>
      </c>
      <c r="Y12" s="2">
        <f t="shared" si="9"/>
        <v>-447000000000</v>
      </c>
      <c r="Z12" s="2">
        <f t="shared" si="9"/>
        <v>-131000000000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235000000000</v>
      </c>
      <c r="Z13" s="2">
        <f t="shared" si="10"/>
        <v>903000000000</v>
      </c>
    </row>
    <row r="14" spans="1:26" ht="15.5" x14ac:dyDescent="0.35">
      <c r="C14" t="s">
        <v>27</v>
      </c>
      <c r="D14" s="2">
        <f>IFERROR(INDEX(D51:D500,MATCH($C$14,$C$51:$C$500,0)),"")</f>
        <v>-37000000</v>
      </c>
      <c r="E14" s="2">
        <f>IFERROR(INDEX(E51:E500,MATCH($C$14,$C$51:$C$500,0)),"")</f>
        <v>-100000000</v>
      </c>
      <c r="H14" s="2">
        <f>IFERROR(SUM(D14:G14)*(4/MAX(1,COUNT(D14:G14))),"")</f>
        <v>-274000000</v>
      </c>
      <c r="I14" s="2">
        <f t="shared" ref="I14:Z14" si="11">IFERROR(INDEX(I51:I500,MATCH($C$14,$C$51:$C$500,0)),"")</f>
        <v>-1176000000</v>
      </c>
      <c r="J14" s="2">
        <f t="shared" si="11"/>
        <v>-653000000</v>
      </c>
      <c r="K14" s="2">
        <f t="shared" si="11"/>
        <v>-566000000</v>
      </c>
      <c r="L14" s="2">
        <f t="shared" si="11"/>
        <v>-676000000</v>
      </c>
      <c r="M14" s="2">
        <f t="shared" si="11"/>
        <v>-441000000</v>
      </c>
      <c r="N14" s="2">
        <f t="shared" si="11"/>
        <v>-585000000</v>
      </c>
      <c r="O14" s="2">
        <f t="shared" si="11"/>
        <v>-597000000</v>
      </c>
      <c r="P14" s="2">
        <f t="shared" si="11"/>
        <v>-425000000</v>
      </c>
      <c r="Q14" s="2">
        <f t="shared" si="11"/>
        <v>-539000000</v>
      </c>
      <c r="R14" s="2">
        <f t="shared" si="11"/>
        <v>-811000000</v>
      </c>
      <c r="S14" s="2">
        <f t="shared" si="11"/>
        <v>-1944000000</v>
      </c>
      <c r="T14" s="2">
        <f t="shared" si="11"/>
        <v>-3537000000</v>
      </c>
      <c r="U14" s="2">
        <f t="shared" si="11"/>
        <v>-3036000000</v>
      </c>
      <c r="V14" s="2">
        <f t="shared" si="11"/>
        <v>-3695000000</v>
      </c>
      <c r="W14" s="2">
        <f t="shared" si="11"/>
        <v>-3873000000</v>
      </c>
      <c r="X14" s="2">
        <f t="shared" si="11"/>
        <v>-26313000000</v>
      </c>
      <c r="Y14" s="2">
        <f t="shared" si="11"/>
        <v>-53017000000</v>
      </c>
      <c r="Z14" s="2">
        <f t="shared" si="11"/>
        <v>-43227000000</v>
      </c>
    </row>
    <row r="15" spans="1:26" ht="15.5" x14ac:dyDescent="0.35">
      <c r="C15" t="s">
        <v>28</v>
      </c>
      <c r="D15" s="2">
        <f>IFERROR(INDEX(D51:D500,MATCH($C$15,$C$51:$C$500,0)),"")</f>
        <v>-98632000000</v>
      </c>
      <c r="E15" s="2">
        <f>IFERROR(INDEX(E51:E500,MATCH($C$15,$C$51:$C$500,0)),"")</f>
        <v>-73502000000</v>
      </c>
      <c r="H15" s="2">
        <f>IFERROR(SUM(D15:G15)*(4/MAX(1,COUNT(D15:G15))),"")</f>
        <v>-344268000000</v>
      </c>
      <c r="I15" s="2">
        <f t="shared" ref="I15:Z15" si="12">IFERROR(INDEX(I51:I500,MATCH($C$15,$C$51:$C$500,0)),"")</f>
        <v>-391187000000</v>
      </c>
      <c r="J15" s="2">
        <f t="shared" si="12"/>
        <v>-297399000000</v>
      </c>
      <c r="K15" s="2">
        <f t="shared" si="12"/>
        <v>-150753000000</v>
      </c>
      <c r="L15" s="2">
        <f t="shared" si="12"/>
        <v>-248240000000</v>
      </c>
      <c r="M15" s="2">
        <f t="shared" si="12"/>
        <v>-256441000000</v>
      </c>
      <c r="N15" s="2">
        <f t="shared" si="12"/>
        <v>-164949000000</v>
      </c>
      <c r="O15" s="2">
        <f t="shared" si="12"/>
        <v>-100113000000</v>
      </c>
      <c r="P15" s="2">
        <f t="shared" si="12"/>
        <v>-87626000000</v>
      </c>
      <c r="Q15" s="2">
        <f t="shared" si="12"/>
        <v>-242813000000</v>
      </c>
      <c r="R15" s="2">
        <f t="shared" si="12"/>
        <v>-185792000000</v>
      </c>
      <c r="S15" s="2">
        <f t="shared" si="12"/>
        <v>-195096000000</v>
      </c>
      <c r="T15" s="2">
        <f t="shared" si="12"/>
        <v>-272236000000</v>
      </c>
      <c r="U15" s="2">
        <f t="shared" si="12"/>
        <v>-228366000000</v>
      </c>
      <c r="V15" s="2">
        <f t="shared" si="12"/>
        <v>-256544000000</v>
      </c>
      <c r="W15" s="2">
        <f t="shared" si="12"/>
        <v>-389000000000</v>
      </c>
      <c r="X15" s="2">
        <f t="shared" si="12"/>
        <v>-348453000000</v>
      </c>
      <c r="Y15" s="2">
        <f t="shared" si="12"/>
        <v>-300652000000</v>
      </c>
      <c r="Z15" s="2">
        <f t="shared" si="12"/>
        <v>-399161000000</v>
      </c>
    </row>
    <row r="16" spans="1:26" ht="15.5" x14ac:dyDescent="0.35">
      <c r="C16" t="s">
        <v>29</v>
      </c>
      <c r="D16" s="2">
        <f>IFERROR(INDEX(D51:D500,MATCH($C$16,$C$51:$C$500,0)),"")</f>
        <v>594788000000</v>
      </c>
      <c r="E16" s="2">
        <f>IFERROR(INDEX(E51:E500,MATCH($C$16,$C$51:$C$500,0)),"")</f>
        <v>467605000000</v>
      </c>
      <c r="H16" s="2">
        <f>IFERROR(SUM(D16:G16)*(4/MAX(1,COUNT(D16:G16))),"")</f>
        <v>2124786000000</v>
      </c>
      <c r="I16" s="2">
        <f t="shared" ref="I16:Z16" si="13">IFERROR(INDEX(I51:I500,MATCH($C$16,$C$51:$C$500,0)),"")</f>
        <v>2277542000000</v>
      </c>
      <c r="J16" s="2">
        <f t="shared" si="13"/>
        <v>1773053000000</v>
      </c>
      <c r="K16" s="2">
        <f t="shared" si="13"/>
        <v>911426000000</v>
      </c>
      <c r="L16" s="2">
        <f t="shared" si="13"/>
        <v>1283525000000</v>
      </c>
      <c r="M16" s="2">
        <f t="shared" si="13"/>
        <v>1246886000000</v>
      </c>
      <c r="N16" s="2">
        <f t="shared" si="13"/>
        <v>860439000000</v>
      </c>
      <c r="O16" s="2">
        <f t="shared" si="13"/>
        <v>352743000000</v>
      </c>
      <c r="P16" s="2">
        <f t="shared" si="13"/>
        <v>417052000000</v>
      </c>
      <c r="Q16" s="2">
        <f t="shared" si="13"/>
        <v>1006236000000</v>
      </c>
      <c r="R16" s="2">
        <f t="shared" si="13"/>
        <v>778561000000</v>
      </c>
      <c r="S16" s="2">
        <f t="shared" si="13"/>
        <v>827882000000</v>
      </c>
      <c r="T16" s="2">
        <f t="shared" si="13"/>
        <v>1188931000000</v>
      </c>
      <c r="U16" s="2">
        <f t="shared" si="13"/>
        <v>996991000000</v>
      </c>
      <c r="V16" s="2">
        <f t="shared" si="13"/>
        <v>1372083000000</v>
      </c>
      <c r="W16" s="2">
        <f t="shared" si="13"/>
        <v>2090513000000</v>
      </c>
      <c r="X16" s="2">
        <f t="shared" si="13"/>
        <v>1381782000000</v>
      </c>
      <c r="Y16" s="2">
        <f t="shared" si="13"/>
        <v>1008139000000</v>
      </c>
      <c r="Z16" s="2">
        <f t="shared" si="13"/>
        <v>1326716000000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9820800000000</v>
      </c>
      <c r="E20" s="2">
        <f ca="1">IFERROR(E21*E2,"")</f>
        <v>8661400000000</v>
      </c>
      <c r="H20" s="2">
        <f t="shared" ref="H20:Z20" ca="1" si="14">IFERROR(H21*H2,"")</f>
        <v>8661400000000</v>
      </c>
      <c r="I20" s="2">
        <f t="shared" ca="1" si="14"/>
        <v>8149900000000</v>
      </c>
      <c r="J20" s="2">
        <f t="shared" ca="1" si="14"/>
        <v>6649500000000</v>
      </c>
      <c r="K20" s="2">
        <f t="shared" ca="1" si="14"/>
        <v>6069800000000</v>
      </c>
      <c r="L20" s="2">
        <f t="shared" ca="1" si="14"/>
        <v>6922300000000</v>
      </c>
      <c r="M20" s="2">
        <f t="shared" ca="1" si="14"/>
        <v>8081700000000</v>
      </c>
      <c r="N20" s="2">
        <f t="shared" ca="1" si="14"/>
        <v>9377500000000</v>
      </c>
      <c r="O20" s="2">
        <f t="shared" ca="1" si="14"/>
        <v>10127700000000</v>
      </c>
      <c r="P20" s="2">
        <f t="shared" ca="1" si="14"/>
        <v>8525000000000</v>
      </c>
      <c r="Q20" s="2">
        <f t="shared" ca="1" si="14"/>
        <v>9684400000000</v>
      </c>
      <c r="R20" s="2">
        <f t="shared" ca="1" si="14"/>
        <v>11866800000000</v>
      </c>
      <c r="S20" s="2">
        <f t="shared" ca="1" si="14"/>
        <v>9002400000000</v>
      </c>
      <c r="T20" s="2">
        <f t="shared" ca="1" si="14"/>
        <v>12889800000000</v>
      </c>
      <c r="U20" s="2">
        <f t="shared" ca="1" si="14"/>
        <v>13162600000000</v>
      </c>
      <c r="V20" s="2">
        <f t="shared" ca="1" si="14"/>
        <v>15686000000000</v>
      </c>
      <c r="W20" s="2">
        <f t="shared" ca="1" si="14"/>
        <v>15345000000000</v>
      </c>
      <c r="X20" s="2">
        <f t="shared" ca="1" si="14"/>
        <v>3495200000000</v>
      </c>
      <c r="Y20" s="2">
        <f t="shared" ca="1" si="14"/>
        <v>2244000000000</v>
      </c>
      <c r="Z20" s="2">
        <f t="shared" ca="1" si="14"/>
        <v>795600000000</v>
      </c>
    </row>
    <row r="21" spans="1:26" ht="15.5" x14ac:dyDescent="0.35">
      <c r="C21" t="s">
        <v>12</v>
      </c>
      <c r="D21" s="2">
        <f>IFERROR(INDEX(D51:D500,MATCH($C$7,$C$51:$C$500,0)),"")</f>
        <v>6820000000</v>
      </c>
      <c r="E21" s="2">
        <f>IFERROR(INDEX(E51:E500,MATCH($C$7,$C$51:$C$500,0)),"")</f>
        <v>6820000000</v>
      </c>
      <c r="H21" s="2">
        <f>IFERROR(INDEX(D21:G21,COUNT(D21:G21)),"")</f>
        <v>6820000000</v>
      </c>
      <c r="I21" s="2">
        <f t="shared" ref="I21:Z21" si="15">IFERROR(INDEX(I51:I500,MATCH($C$7,$C$51:$C$500,0)),"")</f>
        <v>6820000000</v>
      </c>
      <c r="J21" s="2">
        <f t="shared" si="15"/>
        <v>6820000000</v>
      </c>
      <c r="K21" s="2">
        <f t="shared" si="15"/>
        <v>6820000000</v>
      </c>
      <c r="L21" s="2">
        <f t="shared" si="15"/>
        <v>6820000000</v>
      </c>
      <c r="M21" s="2">
        <f t="shared" si="15"/>
        <v>6820000000</v>
      </c>
      <c r="N21" s="2">
        <f t="shared" si="15"/>
        <v>6820000000</v>
      </c>
      <c r="O21" s="2">
        <f t="shared" si="15"/>
        <v>6820000000</v>
      </c>
      <c r="P21" s="2">
        <f t="shared" si="15"/>
        <v>6820000000</v>
      </c>
      <c r="Q21" s="2">
        <f t="shared" si="15"/>
        <v>6820000000</v>
      </c>
      <c r="R21" s="2">
        <f t="shared" si="15"/>
        <v>6820000000</v>
      </c>
      <c r="S21" s="2">
        <f t="shared" si="15"/>
        <v>6820000000</v>
      </c>
      <c r="T21" s="2">
        <f t="shared" si="15"/>
        <v>6820000000</v>
      </c>
      <c r="U21" s="2">
        <f t="shared" si="15"/>
        <v>6820000000</v>
      </c>
      <c r="V21" s="2">
        <f t="shared" si="15"/>
        <v>6820000000</v>
      </c>
      <c r="W21" s="2">
        <f t="shared" si="15"/>
        <v>6820000000</v>
      </c>
      <c r="X21" s="2">
        <f t="shared" si="15"/>
        <v>1360000000</v>
      </c>
      <c r="Y21" s="2">
        <f t="shared" si="15"/>
        <v>1360000000</v>
      </c>
      <c r="Z21" s="2">
        <f t="shared" si="15"/>
        <v>1360000000</v>
      </c>
    </row>
    <row r="23" spans="1:26" ht="15.5" x14ac:dyDescent="0.35">
      <c r="B23" t="s">
        <v>54</v>
      </c>
      <c r="C23" t="s">
        <v>55</v>
      </c>
      <c r="D23" s="3">
        <f>IFERROR(D5/D6*100,"")</f>
        <v>3.4603627129368828</v>
      </c>
      <c r="E23" s="3">
        <f>IFERROR(E5/E6*100,"")</f>
        <v>2.7341408834403582</v>
      </c>
      <c r="H23" s="3">
        <f t="shared" ref="H23:Z23" si="16">IFERROR(H5/H6*100,"")</f>
        <v>12.354863369749534</v>
      </c>
      <c r="I23" s="3">
        <f t="shared" si="16"/>
        <v>13.461294575143828</v>
      </c>
      <c r="J23" s="3">
        <f t="shared" si="16"/>
        <v>11.758978474851064</v>
      </c>
      <c r="K23" s="3">
        <f t="shared" si="16"/>
        <v>6.8254507778449787</v>
      </c>
      <c r="L23" s="3">
        <f t="shared" si="16"/>
        <v>9.9974514679297819</v>
      </c>
      <c r="M23" s="3">
        <f t="shared" si="16"/>
        <v>10.060116946600965</v>
      </c>
      <c r="N23" s="3">
        <f t="shared" si="16"/>
        <v>9.5909989003193079</v>
      </c>
      <c r="O23" s="3">
        <f t="shared" si="16"/>
        <v>3.4974642583985407</v>
      </c>
      <c r="P23" s="3">
        <f t="shared" si="16"/>
        <v>4.9268859458200245</v>
      </c>
      <c r="Q23" s="3">
        <f t="shared" si="16"/>
        <v>8.6432250514487201</v>
      </c>
      <c r="R23" s="3">
        <f t="shared" si="16"/>
        <v>7.3422073600991054</v>
      </c>
      <c r="S23" s="3">
        <f t="shared" si="16"/>
        <v>9.3991423795492448</v>
      </c>
      <c r="T23" s="3">
        <f t="shared" si="16"/>
        <v>12.724700415607284</v>
      </c>
      <c r="U23" s="3">
        <f t="shared" si="16"/>
        <v>11.927314039171835</v>
      </c>
      <c r="V23" s="3">
        <f t="shared" si="16"/>
        <v>17.886518062210804</v>
      </c>
      <c r="W23" s="3">
        <f t="shared" si="16"/>
        <v>29.139517870255698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-0.23790877836116886</v>
      </c>
      <c r="E24" s="4">
        <f>IFERROR(_xlfn.RRI(5,J23,E23),"")</f>
        <v>-0.2530521892649954</v>
      </c>
      <c r="H24" s="4">
        <f t="shared" ref="H24:Z24" si="17">IFERROR(_xlfn.RRI(5,M23,H23),"")</f>
        <v>4.1950250795101063E-2</v>
      </c>
      <c r="I24" s="4">
        <f t="shared" si="17"/>
        <v>7.0149855981878284E-2</v>
      </c>
      <c r="J24" s="4">
        <f t="shared" si="17"/>
        <v>0.27445135117950725</v>
      </c>
      <c r="K24" s="4">
        <f t="shared" si="17"/>
        <v>6.7362071223741493E-2</v>
      </c>
      <c r="L24" s="4">
        <f t="shared" si="17"/>
        <v>2.9538748404936532E-2</v>
      </c>
      <c r="M24" s="4">
        <f t="shared" si="17"/>
        <v>6.5013901755725412E-2</v>
      </c>
      <c r="N24" s="4">
        <f t="shared" si="17"/>
        <v>4.0494961800998652E-3</v>
      </c>
      <c r="O24" s="4">
        <f t="shared" si="17"/>
        <v>-0.22763756379088895</v>
      </c>
      <c r="P24" s="4">
        <f t="shared" si="17"/>
        <v>-0.16207341235023121</v>
      </c>
      <c r="Q24" s="4">
        <f t="shared" si="17"/>
        <v>-0.13537059124215223</v>
      </c>
      <c r="R24" s="4">
        <f t="shared" si="17"/>
        <v>-0.24095267027983547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72.81</v>
      </c>
      <c r="E25" s="3">
        <f>IFERROR(INDEX(E51:E500,MATCH($A$25,$C$51:$C$500,0)),"")</f>
        <v>57.84</v>
      </c>
      <c r="H25" s="3">
        <f>IFERROR(INDEX(D25:G25,COUNT(D25:G25)),"")</f>
        <v>57.84</v>
      </c>
      <c r="I25" s="3">
        <f t="shared" ref="I25:Z25" si="18">IFERROR(INDEX(I51:I500,MATCH($C$25,$C$51:$C$500,0)),"")</f>
        <v>276.8</v>
      </c>
      <c r="J25" s="3">
        <f t="shared" si="18"/>
        <v>216.56</v>
      </c>
      <c r="K25" s="3">
        <f t="shared" si="18"/>
        <v>111.68</v>
      </c>
      <c r="L25" s="3">
        <f t="shared" si="18"/>
        <v>151.91</v>
      </c>
      <c r="M25" s="3">
        <f t="shared" si="18"/>
        <v>145.28</v>
      </c>
      <c r="N25" s="3">
        <f t="shared" si="18"/>
        <v>102.01</v>
      </c>
      <c r="O25" s="3">
        <f t="shared" si="18"/>
        <v>37.21</v>
      </c>
      <c r="P25" s="3">
        <f t="shared" si="18"/>
        <v>48.57</v>
      </c>
      <c r="Q25" s="3">
        <f t="shared" si="18"/>
        <v>111.9</v>
      </c>
      <c r="R25" s="3">
        <f t="shared" si="18"/>
        <v>87.04</v>
      </c>
      <c r="S25" s="3">
        <f t="shared" si="18"/>
        <v>91.36</v>
      </c>
      <c r="T25" s="3">
        <f t="shared" si="18"/>
        <v>134.36000000000001</v>
      </c>
      <c r="U25" s="3">
        <f t="shared" si="18"/>
        <v>112.78</v>
      </c>
      <c r="V25" s="3">
        <f t="shared" si="18"/>
        <v>163.59</v>
      </c>
      <c r="W25" s="3">
        <f t="shared" si="18"/>
        <v>249.39</v>
      </c>
      <c r="X25" s="3">
        <f t="shared" si="18"/>
        <v>757.25</v>
      </c>
      <c r="Y25" s="3">
        <f t="shared" si="18"/>
        <v>518.47</v>
      </c>
      <c r="Z25" s="3">
        <f t="shared" si="18"/>
        <v>679.74</v>
      </c>
    </row>
    <row r="26" spans="1:26" ht="15.5" x14ac:dyDescent="0.35">
      <c r="C26" t="s">
        <v>59</v>
      </c>
      <c r="D26" s="4">
        <f>IFERROR(_xlfn.RRI(5,I25,D25),"")</f>
        <v>-0.23439459807882657</v>
      </c>
      <c r="E26" s="4">
        <f>IFERROR(_xlfn.RRI(5,J25,E25),"")</f>
        <v>-0.23205519237700423</v>
      </c>
      <c r="H26" s="4">
        <f t="shared" ref="H26:Z26" si="19">IFERROR(_xlfn.RRI(5,M25,H25),"")</f>
        <v>-0.1682276283830082</v>
      </c>
      <c r="I26" s="4">
        <f t="shared" si="19"/>
        <v>0.22096908477059318</v>
      </c>
      <c r="J26" s="4">
        <f t="shared" si="19"/>
        <v>0.42227545272967082</v>
      </c>
      <c r="K26" s="4">
        <f t="shared" si="19"/>
        <v>0.18119462040653112</v>
      </c>
      <c r="L26" s="4">
        <f t="shared" si="19"/>
        <v>6.3044036346730836E-2</v>
      </c>
      <c r="M26" s="4">
        <f t="shared" si="19"/>
        <v>0.10789190660355619</v>
      </c>
      <c r="N26" s="4">
        <f t="shared" si="19"/>
        <v>2.2297576718942613E-2</v>
      </c>
      <c r="O26" s="4">
        <f t="shared" si="19"/>
        <v>-0.22646862272911505</v>
      </c>
      <c r="P26" s="4">
        <f t="shared" si="19"/>
        <v>-0.15505740800832524</v>
      </c>
      <c r="Q26" s="4">
        <f t="shared" si="19"/>
        <v>-7.31388755557002E-2</v>
      </c>
      <c r="R26" s="4">
        <f t="shared" si="19"/>
        <v>-0.18984527466123091</v>
      </c>
      <c r="S26" s="4">
        <f t="shared" si="19"/>
        <v>-0.34490639214350272</v>
      </c>
      <c r="T26" s="4">
        <f t="shared" si="19"/>
        <v>-0.23667537572094866</v>
      </c>
      <c r="U26" s="4">
        <f t="shared" si="19"/>
        <v>-0.3018032022420496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199.82639296187682</v>
      </c>
      <c r="E27" s="3">
        <f>IFERROR(E4/E21,"")</f>
        <v>194.56436950146627</v>
      </c>
      <c r="H27" s="3">
        <f t="shared" ref="H27:Z27" si="20">IFERROR(H4/H21,"")</f>
        <v>788.78152492668619</v>
      </c>
      <c r="I27" s="3">
        <f t="shared" si="20"/>
        <v>808.1680351906158</v>
      </c>
      <c r="J27" s="3">
        <f t="shared" si="20"/>
        <v>668.98870967741937</v>
      </c>
      <c r="K27" s="3">
        <f t="shared" si="20"/>
        <v>614.35425219941351</v>
      </c>
      <c r="L27" s="3">
        <f t="shared" si="20"/>
        <v>672.33841642228742</v>
      </c>
      <c r="M27" s="3">
        <f t="shared" si="20"/>
        <v>663.55909090909086</v>
      </c>
      <c r="N27" s="3">
        <f t="shared" si="20"/>
        <v>518.58079178885635</v>
      </c>
      <c r="O27" s="3">
        <f t="shared" si="20"/>
        <v>542.43973607038129</v>
      </c>
      <c r="P27" s="3">
        <f t="shared" si="20"/>
        <v>589.42023460410553</v>
      </c>
      <c r="Q27" s="3">
        <f t="shared" si="20"/>
        <v>694.72463343108507</v>
      </c>
      <c r="R27" s="3">
        <f t="shared" si="20"/>
        <v>564.2036656891496</v>
      </c>
      <c r="S27" s="3">
        <f t="shared" si="20"/>
        <v>614.31304985337249</v>
      </c>
      <c r="T27" s="3">
        <f t="shared" si="20"/>
        <v>693.04090909090905</v>
      </c>
      <c r="U27" s="3">
        <f t="shared" si="20"/>
        <v>606.11129032258066</v>
      </c>
      <c r="V27" s="3">
        <f t="shared" si="20"/>
        <v>617.53343108504396</v>
      </c>
      <c r="W27" s="3">
        <f t="shared" si="20"/>
        <v>687.16378299120231</v>
      </c>
      <c r="X27" s="3">
        <f t="shared" si="20"/>
        <v>2641.660294117647</v>
      </c>
      <c r="Y27" s="3">
        <f t="shared" si="20"/>
        <v>2352.7110294117647</v>
      </c>
      <c r="Z27" s="3">
        <f t="shared" si="20"/>
        <v>2828.0544117647059</v>
      </c>
    </row>
    <row r="28" spans="1:26" ht="15.5" x14ac:dyDescent="0.35">
      <c r="C28" t="s">
        <v>61</v>
      </c>
      <c r="D28" s="4">
        <f>IFERROR(_xlfn.RRI(5,I27,D27),"")</f>
        <v>-0.2438112081955347</v>
      </c>
      <c r="E28" s="4">
        <f>IFERROR(_xlfn.RRI(5,J27,E27),"")</f>
        <v>-0.21885995117012047</v>
      </c>
      <c r="H28" s="4">
        <f t="shared" ref="H28:Z28" si="21">IFERROR(_xlfn.RRI(5,M27,H27),"")</f>
        <v>3.5178933530601642E-2</v>
      </c>
      <c r="I28" s="4">
        <f t="shared" si="21"/>
        <v>9.2790846361008095E-2</v>
      </c>
      <c r="J28" s="4">
        <f t="shared" si="21"/>
        <v>4.2829860906204331E-2</v>
      </c>
      <c r="K28" s="4">
        <f t="shared" si="21"/>
        <v>8.3208916074186678E-3</v>
      </c>
      <c r="L28" s="4">
        <f t="shared" si="21"/>
        <v>-6.5293399232740912E-3</v>
      </c>
      <c r="M28" s="4">
        <f t="shared" si="21"/>
        <v>3.2972452906597338E-2</v>
      </c>
      <c r="N28" s="4">
        <f t="shared" si="21"/>
        <v>-3.3314204586968099E-2</v>
      </c>
      <c r="O28" s="4">
        <f t="shared" si="21"/>
        <v>-4.7821162325394018E-2</v>
      </c>
      <c r="P28" s="4">
        <f t="shared" si="21"/>
        <v>-5.5692769627989636E-3</v>
      </c>
      <c r="Q28" s="4">
        <f t="shared" si="21"/>
        <v>2.3836115081567799E-2</v>
      </c>
      <c r="R28" s="4">
        <f t="shared" si="21"/>
        <v>-3.8664172018739729E-2</v>
      </c>
      <c r="S28" s="4">
        <f t="shared" si="21"/>
        <v>-0.25303104125510023</v>
      </c>
      <c r="T28" s="4">
        <f t="shared" si="21"/>
        <v>-0.21686243477949829</v>
      </c>
      <c r="U28" s="4">
        <f t="shared" si="21"/>
        <v>-0.26512593171758614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-0.79104046242774562</v>
      </c>
      <c r="I29" s="4">
        <f t="shared" si="22"/>
        <v>0.2781677133357961</v>
      </c>
      <c r="J29" s="4">
        <f t="shared" si="22"/>
        <v>0.93911174785100282</v>
      </c>
      <c r="K29" s="4">
        <f t="shared" si="22"/>
        <v>-0.26482785860048708</v>
      </c>
      <c r="L29" s="4">
        <f t="shared" si="22"/>
        <v>4.5636013215859E-2</v>
      </c>
      <c r="M29" s="4">
        <f t="shared" si="22"/>
        <v>0.42417410057837462</v>
      </c>
      <c r="N29" s="4">
        <f t="shared" si="22"/>
        <v>1.7414673474872349</v>
      </c>
      <c r="O29" s="4">
        <f t="shared" si="22"/>
        <v>-0.23388923203623635</v>
      </c>
      <c r="P29" s="4">
        <f t="shared" si="22"/>
        <v>-0.56595174262734582</v>
      </c>
      <c r="Q29" s="4">
        <f t="shared" si="22"/>
        <v>0.28561580882352938</v>
      </c>
      <c r="R29" s="4">
        <f t="shared" si="22"/>
        <v>-4.7285464098073479E-2</v>
      </c>
      <c r="S29" s="4">
        <f t="shared" si="22"/>
        <v>-0.32003572491813048</v>
      </c>
      <c r="T29" s="4">
        <f t="shared" si="22"/>
        <v>0.19134598333037783</v>
      </c>
      <c r="U29" s="4">
        <f t="shared" si="22"/>
        <v>-0.3105935570633902</v>
      </c>
      <c r="V29" s="4">
        <f t="shared" si="22"/>
        <v>-0.34403945627330684</v>
      </c>
      <c r="W29" s="4">
        <f t="shared" si="22"/>
        <v>-0.6706635853416969</v>
      </c>
      <c r="X29" s="4">
        <f t="shared" si="22"/>
        <v>0.46054737979053745</v>
      </c>
      <c r="Y29" s="4">
        <f t="shared" si="22"/>
        <v>-0.23725247888898693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-2.3988217078341974E-2</v>
      </c>
      <c r="I30" s="4">
        <f t="shared" si="23"/>
        <v>0.20804435635439575</v>
      </c>
      <c r="J30" s="4">
        <f t="shared" si="23"/>
        <v>8.8929892293269308E-2</v>
      </c>
      <c r="K30" s="4">
        <f t="shared" si="23"/>
        <v>-8.6242527284733916E-2</v>
      </c>
      <c r="L30" s="4">
        <f t="shared" si="23"/>
        <v>1.3230661192763849E-2</v>
      </c>
      <c r="M30" s="4">
        <f t="shared" si="23"/>
        <v>0.27956742983119087</v>
      </c>
      <c r="N30" s="4">
        <f t="shared" si="23"/>
        <v>-4.3984506840091184E-2</v>
      </c>
      <c r="O30" s="4">
        <f t="shared" si="23"/>
        <v>-7.9706287255780287E-2</v>
      </c>
      <c r="P30" s="4">
        <f t="shared" si="23"/>
        <v>-0.15157717714269803</v>
      </c>
      <c r="Q30" s="4">
        <f t="shared" si="23"/>
        <v>0.23133661774868111</v>
      </c>
      <c r="R30" s="4">
        <f t="shared" si="23"/>
        <v>-8.1569786245275541E-2</v>
      </c>
      <c r="S30" s="4">
        <f t="shared" si="23"/>
        <v>-0.11359770859819403</v>
      </c>
      <c r="T30" s="4">
        <f t="shared" si="23"/>
        <v>0.14342187673498588</v>
      </c>
      <c r="U30" s="4">
        <f t="shared" si="23"/>
        <v>-1.8496392563547372E-2</v>
      </c>
      <c r="V30" s="4">
        <f t="shared" si="23"/>
        <v>-0.10133006661535569</v>
      </c>
      <c r="W30" s="4">
        <f t="shared" si="23"/>
        <v>-0.73987428114002629</v>
      </c>
      <c r="X30" s="4">
        <f t="shared" si="23"/>
        <v>0.12281545038624091</v>
      </c>
      <c r="Y30" s="4">
        <f t="shared" si="23"/>
        <v>-0.1680814132767435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2100.12</v>
      </c>
      <c r="E32" s="3">
        <f>IFERROR(INDEX(E51:E500,MATCH($A$32,$C$51:$C$500,0)),"")</f>
        <v>2110.48</v>
      </c>
      <c r="H32" s="3">
        <f>IFERROR(INDEX(D32:G32,COUNT(D32:G32)),"")</f>
        <v>2110.48</v>
      </c>
      <c r="I32" s="3">
        <f t="shared" ref="I32:Z32" si="24">IFERROR(INDEX(I51:I500,MATCH($C$32,$C$51:$C$500,0)),"")</f>
        <v>2052.79</v>
      </c>
      <c r="J32" s="3">
        <f t="shared" si="24"/>
        <v>1841.53</v>
      </c>
      <c r="K32" s="3">
        <f t="shared" si="24"/>
        <v>1663.32</v>
      </c>
      <c r="L32" s="3">
        <f t="shared" si="24"/>
        <v>1602.78</v>
      </c>
      <c r="M32" s="3">
        <f t="shared" si="24"/>
        <v>1490.75</v>
      </c>
      <c r="N32" s="3">
        <f t="shared" si="24"/>
        <v>1360.75</v>
      </c>
      <c r="O32" s="3">
        <f t="shared" si="24"/>
        <v>1245.21</v>
      </c>
      <c r="P32" s="3">
        <f t="shared" si="24"/>
        <v>1220.6300000000001</v>
      </c>
      <c r="Q32" s="3">
        <f t="shared" si="24"/>
        <v>1189.58</v>
      </c>
      <c r="R32" s="3">
        <f t="shared" si="24"/>
        <v>1119.78</v>
      </c>
      <c r="S32" s="3">
        <f t="shared" si="24"/>
        <v>1074.48</v>
      </c>
      <c r="T32" s="3">
        <f t="shared" si="24"/>
        <v>1058.05</v>
      </c>
      <c r="U32" s="3">
        <f t="shared" si="24"/>
        <v>969.39</v>
      </c>
      <c r="V32" s="3">
        <f t="shared" si="24"/>
        <v>920.5</v>
      </c>
      <c r="W32" s="3">
        <f t="shared" si="24"/>
        <v>855.87</v>
      </c>
      <c r="X32" s="3">
        <f t="shared" si="24"/>
        <v>3337.39</v>
      </c>
      <c r="Y32" s="3">
        <f t="shared" si="24"/>
        <v>2794.62</v>
      </c>
      <c r="Z32" s="3">
        <f t="shared" si="24"/>
        <v>2342.9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</v>
      </c>
      <c r="E33" s="3">
        <f>IFERROR(INDEX(E51:E500,MATCH($A$33,$C$51:$C$500,0)),"")</f>
        <v>0.68</v>
      </c>
      <c r="H33" s="3">
        <f>IFERROR(INDEX(D33:G33,COUNT(D33:G33)),"")</f>
        <v>0.68</v>
      </c>
      <c r="I33" s="3">
        <f t="shared" ref="I33:Z33" si="25">IFERROR(INDEX(I51:I500,MATCH($C$33,$C$51:$C$500,0)),"")</f>
        <v>0.57999999999999996</v>
      </c>
      <c r="J33" s="3">
        <f t="shared" si="25"/>
        <v>0.53</v>
      </c>
      <c r="K33" s="3">
        <f t="shared" si="25"/>
        <v>0.54</v>
      </c>
      <c r="L33" s="3">
        <f t="shared" si="25"/>
        <v>0.63</v>
      </c>
      <c r="M33" s="3">
        <f t="shared" si="25"/>
        <v>0.79</v>
      </c>
      <c r="N33" s="3">
        <f t="shared" si="25"/>
        <v>1.01</v>
      </c>
      <c r="O33" s="3">
        <f t="shared" si="25"/>
        <v>1.19</v>
      </c>
      <c r="P33" s="3">
        <f t="shared" si="25"/>
        <v>1.02</v>
      </c>
      <c r="Q33" s="3">
        <f t="shared" si="25"/>
        <v>1.19</v>
      </c>
      <c r="R33" s="3">
        <f t="shared" si="25"/>
        <v>1.55</v>
      </c>
      <c r="S33" s="3">
        <f t="shared" si="25"/>
        <v>1.23</v>
      </c>
      <c r="T33" s="3">
        <f t="shared" si="25"/>
        <v>1.79</v>
      </c>
      <c r="U33" s="3">
        <f t="shared" si="25"/>
        <v>1.99</v>
      </c>
      <c r="V33" s="3">
        <f t="shared" si="25"/>
        <v>2.5</v>
      </c>
      <c r="W33" s="3">
        <f t="shared" si="25"/>
        <v>2.63</v>
      </c>
      <c r="X33" s="3">
        <f t="shared" si="25"/>
        <v>3.85</v>
      </c>
      <c r="Y33" s="3">
        <f t="shared" si="25"/>
        <v>2.99</v>
      </c>
      <c r="Z33" s="3">
        <f t="shared" si="25"/>
        <v>1.25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17.440000000000001</v>
      </c>
      <c r="E34" s="3">
        <f>IFERROR(INDEX(E51:E500,MATCH($A$34,$C$51:$C$500,0)),"")</f>
        <v>24.9</v>
      </c>
      <c r="H34" s="3">
        <f>IFERROR(INDEX(D34:G34,COUNT(D34:G34)),"")</f>
        <v>24.9</v>
      </c>
      <c r="I34" s="3">
        <f t="shared" ref="I34:Z34" si="26">IFERROR(INDEX(I51:I500,MATCH($C$34,$C$51:$C$500,0)),"")</f>
        <v>4.32</v>
      </c>
      <c r="J34" s="3">
        <f t="shared" si="26"/>
        <v>4.5</v>
      </c>
      <c r="K34" s="3">
        <f t="shared" si="26"/>
        <v>7.97</v>
      </c>
      <c r="L34" s="3">
        <f t="shared" si="26"/>
        <v>6.68</v>
      </c>
      <c r="M34" s="3">
        <f t="shared" si="26"/>
        <v>8.16</v>
      </c>
      <c r="N34" s="3">
        <f t="shared" si="26"/>
        <v>13.48</v>
      </c>
      <c r="O34" s="3">
        <f t="shared" si="26"/>
        <v>39.909999999999997</v>
      </c>
      <c r="P34" s="3">
        <f t="shared" si="26"/>
        <v>25.74</v>
      </c>
      <c r="Q34" s="3">
        <f t="shared" si="26"/>
        <v>12.69</v>
      </c>
      <c r="R34" s="3">
        <f t="shared" si="26"/>
        <v>19.989999999999998</v>
      </c>
      <c r="S34" s="3">
        <f t="shared" si="26"/>
        <v>14.45</v>
      </c>
      <c r="T34" s="3">
        <f t="shared" si="26"/>
        <v>14.07</v>
      </c>
      <c r="U34" s="3">
        <f t="shared" si="26"/>
        <v>17.11</v>
      </c>
      <c r="V34" s="3">
        <f t="shared" si="26"/>
        <v>14.06</v>
      </c>
      <c r="W34" s="3">
        <f t="shared" si="26"/>
        <v>9.02</v>
      </c>
      <c r="X34" s="3">
        <f t="shared" si="26"/>
        <v>16.97</v>
      </c>
      <c r="Y34" s="3">
        <f t="shared" si="26"/>
        <v>16.11</v>
      </c>
      <c r="Z34" s="3">
        <f t="shared" si="26"/>
        <v>4.3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6.36</v>
      </c>
      <c r="E35" s="3">
        <f>IFERROR(INDEX(E51:E500,MATCH($A$35,$C$51:$C$500,0)),"")</f>
        <v>7.4</v>
      </c>
      <c r="H35" s="3">
        <f>IFERROR(INDEX(D35:G35,COUNT(D35:G35)),"")</f>
        <v>7.4</v>
      </c>
      <c r="I35" s="3">
        <f t="shared" ref="I35:Z35" si="27">IFERROR(INDEX(I51:I500,MATCH($C$35,$C$51:$C$500,0)),"")</f>
        <v>1.48</v>
      </c>
      <c r="J35" s="3">
        <f t="shared" si="27"/>
        <v>1.46</v>
      </c>
      <c r="K35" s="3">
        <f t="shared" si="27"/>
        <v>1.45</v>
      </c>
      <c r="L35" s="3">
        <f t="shared" si="27"/>
        <v>1.51</v>
      </c>
      <c r="M35" s="3">
        <f t="shared" si="27"/>
        <v>1.79</v>
      </c>
      <c r="N35" s="3">
        <f t="shared" si="27"/>
        <v>2.65</v>
      </c>
      <c r="O35" s="3">
        <f t="shared" si="27"/>
        <v>2.74</v>
      </c>
      <c r="P35" s="3">
        <f t="shared" si="27"/>
        <v>2.12</v>
      </c>
      <c r="Q35" s="3">
        <f t="shared" si="27"/>
        <v>2.04</v>
      </c>
      <c r="R35" s="3">
        <f t="shared" si="27"/>
        <v>3.09</v>
      </c>
      <c r="S35" s="3">
        <f t="shared" si="27"/>
        <v>2.15</v>
      </c>
      <c r="T35" s="3">
        <f t="shared" si="27"/>
        <v>2.73</v>
      </c>
      <c r="U35" s="3">
        <f t="shared" si="27"/>
        <v>3.19</v>
      </c>
      <c r="V35" s="3">
        <f t="shared" si="27"/>
        <v>3.73</v>
      </c>
      <c r="W35" s="3">
        <f t="shared" si="27"/>
        <v>3.28</v>
      </c>
      <c r="X35" s="3">
        <f t="shared" si="27"/>
        <v>4.88</v>
      </c>
      <c r="Y35" s="3">
        <f t="shared" si="27"/>
        <v>3.56</v>
      </c>
      <c r="Z35" s="3">
        <f t="shared" si="27"/>
        <v>1.04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0.31769999999999998</v>
      </c>
      <c r="I36" s="4">
        <f t="shared" si="28"/>
        <v>0.2999</v>
      </c>
      <c r="J36" s="4">
        <f t="shared" si="28"/>
        <v>0.30020000000000002</v>
      </c>
      <c r="K36" s="4">
        <f t="shared" si="28"/>
        <v>0.34909999999999997</v>
      </c>
      <c r="L36" s="4">
        <f t="shared" si="28"/>
        <v>0.34869999999999995</v>
      </c>
      <c r="M36" s="4">
        <f t="shared" si="28"/>
        <v>0.35090000000000005</v>
      </c>
      <c r="N36" s="4">
        <f t="shared" si="28"/>
        <v>0.19600000000000001</v>
      </c>
      <c r="O36" s="4">
        <f t="shared" si="28"/>
        <v>0.40289999999999998</v>
      </c>
      <c r="P36" s="4">
        <f t="shared" si="28"/>
        <v>0.39100000000000001</v>
      </c>
      <c r="Q36" s="4">
        <f t="shared" si="28"/>
        <v>0.40200000000000002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83</v>
      </c>
      <c r="I37" s="3">
        <f t="shared" si="29"/>
        <v>83</v>
      </c>
      <c r="J37" s="3">
        <f t="shared" si="29"/>
        <v>65</v>
      </c>
      <c r="K37" s="3">
        <f t="shared" si="29"/>
        <v>39</v>
      </c>
      <c r="L37" s="3">
        <f t="shared" si="29"/>
        <v>53</v>
      </c>
      <c r="M37" s="3">
        <f t="shared" si="29"/>
        <v>51</v>
      </c>
      <c r="N37" s="3">
        <f t="shared" si="29"/>
        <v>20</v>
      </c>
      <c r="O37" s="3">
        <f t="shared" si="29"/>
        <v>15</v>
      </c>
      <c r="P37" s="3">
        <f t="shared" si="29"/>
        <v>19</v>
      </c>
      <c r="Q37" s="3">
        <f t="shared" si="29"/>
        <v>45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1362816000000</v>
      </c>
      <c r="E51" s="5">
        <v>1326929000000</v>
      </c>
      <c r="F51" s="5">
        <v>1554802000000</v>
      </c>
      <c r="G51" s="5">
        <v>1635628000000</v>
      </c>
      <c r="I51" s="5">
        <v>5511706000000</v>
      </c>
      <c r="J51" s="5">
        <v>4562503000000</v>
      </c>
      <c r="K51" s="5">
        <v>4189896000000</v>
      </c>
      <c r="L51" s="5">
        <v>4585348000000</v>
      </c>
      <c r="M51" s="5">
        <v>4525473000000</v>
      </c>
      <c r="N51" s="5">
        <v>3536721000000</v>
      </c>
      <c r="O51" s="5">
        <v>3699439000000</v>
      </c>
      <c r="P51" s="5">
        <v>4019846000000</v>
      </c>
      <c r="Q51" s="5">
        <v>4738022000000</v>
      </c>
      <c r="R51" s="5">
        <v>3847869000000</v>
      </c>
      <c r="S51" s="5">
        <v>4189615000000</v>
      </c>
      <c r="T51" s="5">
        <v>4726539000000</v>
      </c>
      <c r="U51" s="5">
        <v>4133679000000</v>
      </c>
      <c r="V51" s="5">
        <v>4211578000000</v>
      </c>
      <c r="W51" s="5">
        <v>4686457000000</v>
      </c>
      <c r="X51" s="5">
        <v>3592658000000</v>
      </c>
      <c r="Y51" s="5">
        <v>3199687000000</v>
      </c>
      <c r="Z51" s="5">
        <v>3846154000000</v>
      </c>
    </row>
    <row r="52" spans="2:26" ht="15.5" x14ac:dyDescent="0.35">
      <c r="C52" t="s">
        <v>86</v>
      </c>
      <c r="D52" s="5">
        <v>-924838000000</v>
      </c>
      <c r="E52" s="5">
        <v>-902254000000</v>
      </c>
      <c r="F52" s="5">
        <v>-766608000000</v>
      </c>
      <c r="G52" s="5">
        <v>-1088940000000</v>
      </c>
      <c r="I52" s="5">
        <v>-3250368000000</v>
      </c>
      <c r="J52" s="5">
        <v>-2570542000000</v>
      </c>
      <c r="K52" s="5">
        <v>-3039028000000</v>
      </c>
      <c r="L52" s="5">
        <v>-3093904000000</v>
      </c>
      <c r="M52" s="5">
        <v>-2717099000000</v>
      </c>
      <c r="N52" s="5">
        <v>-2460926000000</v>
      </c>
      <c r="O52" s="5">
        <v>-3137879000000</v>
      </c>
      <c r="P52" s="5">
        <v>-3336813000000</v>
      </c>
      <c r="Q52" s="5">
        <v>-3395184000000</v>
      </c>
      <c r="R52" s="5">
        <v>-2737084000000</v>
      </c>
      <c r="S52" s="5">
        <v>-3073774000000</v>
      </c>
      <c r="T52" s="5">
        <v>-3090100000000</v>
      </c>
      <c r="U52" s="5">
        <v>-2880220000000</v>
      </c>
      <c r="V52" s="5">
        <v>-2530503000000</v>
      </c>
      <c r="W52" s="5">
        <v>-2324138000000</v>
      </c>
      <c r="X52" s="5">
        <v>-1821244000000</v>
      </c>
      <c r="Y52" s="5">
        <v>-1809194000000</v>
      </c>
      <c r="Z52" s="5">
        <v>-1985379000000</v>
      </c>
    </row>
    <row r="53" spans="2:26" ht="15.5" x14ac:dyDescent="0.35">
      <c r="C53" t="s">
        <v>87</v>
      </c>
      <c r="D53" s="5">
        <v>437978000000</v>
      </c>
      <c r="E53" s="5">
        <v>424675000000</v>
      </c>
      <c r="F53" s="5">
        <v>788194000000</v>
      </c>
      <c r="G53" s="5">
        <v>546688000000</v>
      </c>
      <c r="I53" s="5">
        <v>2261338000000</v>
      </c>
      <c r="J53" s="5">
        <v>1991961000000</v>
      </c>
      <c r="K53" s="5">
        <v>1150868000000</v>
      </c>
      <c r="L53" s="5">
        <v>1491444000000</v>
      </c>
      <c r="M53" s="5">
        <v>1808374000000</v>
      </c>
      <c r="N53" s="5">
        <v>1075795000000</v>
      </c>
      <c r="O53" s="5">
        <v>561560000000</v>
      </c>
      <c r="P53" s="5">
        <v>683033000000</v>
      </c>
      <c r="Q53" s="5">
        <v>1342838000000</v>
      </c>
      <c r="R53" s="5">
        <v>1110785000000</v>
      </c>
      <c r="S53" s="5">
        <v>1115841000000</v>
      </c>
      <c r="T53" s="5">
        <v>1636439000000</v>
      </c>
      <c r="U53" s="5">
        <v>1253459000000</v>
      </c>
      <c r="V53" s="5">
        <v>1681075000000</v>
      </c>
      <c r="W53" s="5">
        <v>2362319000000</v>
      </c>
      <c r="X53" s="5">
        <v>1771414000000</v>
      </c>
      <c r="Y53" s="5">
        <v>1390493000000</v>
      </c>
      <c r="Z53" s="5">
        <v>1860775000000</v>
      </c>
    </row>
    <row r="54" spans="2:26" ht="15.5" x14ac:dyDescent="0.35">
      <c r="C54" t="s">
        <v>88</v>
      </c>
      <c r="D54" s="5">
        <v>85595000000</v>
      </c>
      <c r="E54" s="5">
        <v>-30190000000</v>
      </c>
      <c r="F54" s="5">
        <v>-70059000000</v>
      </c>
      <c r="G54" s="5">
        <v>28266000000</v>
      </c>
      <c r="I54" s="5">
        <v>-252950000000</v>
      </c>
      <c r="J54" s="5">
        <v>-441110000000</v>
      </c>
      <c r="K54" s="5">
        <v>-391443000000</v>
      </c>
      <c r="L54" s="5">
        <v>-285588000000</v>
      </c>
      <c r="M54" s="5">
        <v>-617077000000</v>
      </c>
      <c r="N54" s="5">
        <v>-259675000000</v>
      </c>
      <c r="O54" s="5">
        <v>-261009000000</v>
      </c>
      <c r="P54" s="5">
        <v>-343298000000</v>
      </c>
      <c r="Q54" s="5">
        <v>-384408000000</v>
      </c>
      <c r="R54" s="5">
        <v>-300011000000</v>
      </c>
      <c r="S54" s="5">
        <v>-279935000000</v>
      </c>
      <c r="T54" s="5">
        <v>-395917000000</v>
      </c>
      <c r="U54" s="5">
        <v>-227810000000</v>
      </c>
      <c r="V54" s="5">
        <v>-357102000000</v>
      </c>
      <c r="W54" s="5">
        <v>-356795000000</v>
      </c>
      <c r="X54" s="5">
        <v>-371894000000</v>
      </c>
      <c r="Y54" s="5">
        <v>-371842000000</v>
      </c>
      <c r="Z54" s="5">
        <v>-546359000000</v>
      </c>
    </row>
    <row r="55" spans="2:26" ht="15.5" x14ac:dyDescent="0.35">
      <c r="C55" t="s">
        <v>89</v>
      </c>
      <c r="D55" s="5">
        <v>-11602000000</v>
      </c>
      <c r="E55" s="5">
        <v>-15226000000</v>
      </c>
      <c r="F55" s="5">
        <v>-17948000000</v>
      </c>
      <c r="G55" s="5">
        <v>-30669000000</v>
      </c>
      <c r="I55" s="5">
        <v>-73099000000</v>
      </c>
      <c r="J55" s="5">
        <v>-48267000000</v>
      </c>
      <c r="K55" s="5">
        <v>-69715000000</v>
      </c>
      <c r="L55" s="5">
        <v>-90590000000</v>
      </c>
      <c r="M55" s="5">
        <v>-42804000000</v>
      </c>
      <c r="N55" s="5">
        <v>-52938000000</v>
      </c>
      <c r="O55" s="5">
        <v>-59292000000</v>
      </c>
      <c r="P55" s="5">
        <v>-79625000000</v>
      </c>
      <c r="Q55" s="5">
        <v>-83584000000</v>
      </c>
      <c r="R55" s="5">
        <v>-60868000000</v>
      </c>
      <c r="S55" s="5">
        <v>-54381000000</v>
      </c>
      <c r="T55" s="5">
        <v>-46331000000</v>
      </c>
      <c r="U55" s="5">
        <v>-84904000000</v>
      </c>
      <c r="V55" s="5">
        <v>-59000000000</v>
      </c>
      <c r="W55" s="5">
        <v>-22873000000</v>
      </c>
      <c r="X55" s="5">
        <v>-26900000000</v>
      </c>
      <c r="Y55" s="5">
        <v>-34091000000</v>
      </c>
      <c r="Z55" s="5">
        <v>-155428000000</v>
      </c>
    </row>
    <row r="56" spans="2:26" ht="15.5" x14ac:dyDescent="0.35">
      <c r="C56" t="s">
        <v>90</v>
      </c>
      <c r="D56" s="5">
        <v>-67539000000</v>
      </c>
      <c r="E56" s="5">
        <v>-71044000000</v>
      </c>
      <c r="F56" s="5">
        <v>-61802000000</v>
      </c>
      <c r="G56" s="5">
        <v>-61482000000</v>
      </c>
      <c r="I56" s="5">
        <v>-247878000000</v>
      </c>
      <c r="J56" s="5">
        <v>-239897000000</v>
      </c>
      <c r="K56" s="5">
        <v>-210126000000</v>
      </c>
      <c r="L56" s="5">
        <v>-194436000000</v>
      </c>
      <c r="M56" s="5">
        <v>-256153000000</v>
      </c>
      <c r="N56" s="5">
        <v>-212694000000</v>
      </c>
      <c r="O56" s="5">
        <v>-301285000000</v>
      </c>
      <c r="P56" s="5">
        <v>-293455000000</v>
      </c>
      <c r="Q56" s="5">
        <v>-272046000000</v>
      </c>
      <c r="R56" s="5">
        <v>-260340000000</v>
      </c>
      <c r="S56" s="5">
        <v>-297109000000</v>
      </c>
      <c r="T56" s="5">
        <v>-398352000000</v>
      </c>
      <c r="U56" s="5">
        <v>-350321000000</v>
      </c>
      <c r="V56" s="5">
        <v>-346273000000</v>
      </c>
      <c r="W56" s="5">
        <v>-346276000000</v>
      </c>
      <c r="X56" s="5">
        <v>-344994000000</v>
      </c>
      <c r="Y56" s="5">
        <v>-337751000000</v>
      </c>
      <c r="Z56" s="5">
        <v>-390931000000</v>
      </c>
    </row>
    <row r="57" spans="2:26" ht="15.5" x14ac:dyDescent="0.35">
      <c r="C57" t="s">
        <v>91</v>
      </c>
      <c r="D57" s="5">
        <v>-395000000</v>
      </c>
      <c r="E57" s="5">
        <v>-334000000</v>
      </c>
      <c r="F57" s="5">
        <v>-452000000</v>
      </c>
      <c r="G57" s="5">
        <v>-361000000</v>
      </c>
      <c r="I57" s="5">
        <v>-1401000000</v>
      </c>
      <c r="J57" s="5">
        <v>-1255000000</v>
      </c>
      <c r="K57" s="5">
        <v>-1322000000</v>
      </c>
      <c r="L57" s="5">
        <v>-1163000000</v>
      </c>
      <c r="M57" s="5">
        <v>-793000000</v>
      </c>
      <c r="N57" s="5">
        <v>-521000000</v>
      </c>
      <c r="O57" s="5">
        <v>-1272000000</v>
      </c>
      <c r="P57" s="5">
        <v>-1938000000</v>
      </c>
      <c r="Q57" s="5">
        <v>-58000000</v>
      </c>
      <c r="R57" s="5">
        <v>-1060000000</v>
      </c>
      <c r="S57" s="5">
        <v>-3000000</v>
      </c>
      <c r="T57" s="5">
        <v>-9000000</v>
      </c>
      <c r="U57" s="5">
        <v>-868000000</v>
      </c>
      <c r="V57" s="5">
        <v>-647000000</v>
      </c>
      <c r="W57" s="5">
        <v>-67000000</v>
      </c>
    </row>
    <row r="58" spans="2:26" ht="15.5" x14ac:dyDescent="0.35">
      <c r="C58" t="s">
        <v>92</v>
      </c>
      <c r="D58" s="5">
        <v>523573000000</v>
      </c>
      <c r="E58" s="5">
        <v>394485000000</v>
      </c>
      <c r="F58" s="5">
        <v>718135000000</v>
      </c>
      <c r="G58" s="5">
        <v>574954000000</v>
      </c>
      <c r="I58" s="5">
        <v>2008388000000</v>
      </c>
      <c r="J58" s="5">
        <v>1550851000000</v>
      </c>
      <c r="K58" s="5">
        <v>759425000000</v>
      </c>
      <c r="L58" s="5">
        <v>1205856000000</v>
      </c>
      <c r="M58" s="5">
        <v>1191297000000</v>
      </c>
      <c r="N58" s="5">
        <v>816120000000</v>
      </c>
      <c r="O58" s="5">
        <v>300551000000</v>
      </c>
      <c r="P58" s="5">
        <v>339735000000</v>
      </c>
      <c r="Q58" s="5">
        <v>958430000000</v>
      </c>
      <c r="R58" s="5">
        <v>810774000000</v>
      </c>
      <c r="S58" s="5">
        <v>835906000000</v>
      </c>
      <c r="T58" s="5">
        <v>1240522000000</v>
      </c>
      <c r="U58" s="5">
        <v>1025649000000</v>
      </c>
      <c r="V58" s="5">
        <v>1323973000000</v>
      </c>
      <c r="W58" s="5">
        <v>2005524000000</v>
      </c>
      <c r="X58" s="5">
        <v>1399520000000</v>
      </c>
      <c r="Y58" s="5">
        <v>1018651000000</v>
      </c>
      <c r="Z58" s="5">
        <v>1314416000000</v>
      </c>
    </row>
    <row r="59" spans="2:26" ht="15.5" x14ac:dyDescent="0.35">
      <c r="C59" t="s">
        <v>93</v>
      </c>
      <c r="D59" s="5">
        <v>71215000000</v>
      </c>
      <c r="E59" s="5">
        <v>73120000000</v>
      </c>
      <c r="F59" s="5">
        <v>69571000000</v>
      </c>
      <c r="G59" s="5">
        <v>67248000000</v>
      </c>
      <c r="I59" s="5">
        <v>269154000000</v>
      </c>
      <c r="J59" s="5">
        <v>222202000000</v>
      </c>
      <c r="K59" s="5">
        <v>152001000000</v>
      </c>
      <c r="L59" s="5">
        <v>77669000000</v>
      </c>
      <c r="M59" s="5">
        <v>55589000000</v>
      </c>
      <c r="N59" s="5">
        <v>44319000000</v>
      </c>
      <c r="O59" s="5">
        <v>52192000000</v>
      </c>
      <c r="P59" s="5">
        <v>77317000000</v>
      </c>
      <c r="Q59" s="5">
        <v>47806000000</v>
      </c>
      <c r="R59" s="5">
        <v>-32213000000</v>
      </c>
      <c r="S59" s="5">
        <v>-8024000000</v>
      </c>
      <c r="T59" s="5">
        <v>-51591000000</v>
      </c>
      <c r="U59" s="5">
        <v>-28658000000</v>
      </c>
      <c r="V59" s="5">
        <v>48110000000</v>
      </c>
      <c r="W59" s="5">
        <v>84989000000</v>
      </c>
      <c r="X59" s="5">
        <v>-17738000000</v>
      </c>
      <c r="Y59" s="5">
        <v>-10512000000</v>
      </c>
      <c r="Z59" s="5">
        <v>12300000000</v>
      </c>
    </row>
    <row r="60" spans="2:26" ht="15.5" x14ac:dyDescent="0.35">
      <c r="C60" t="s">
        <v>27</v>
      </c>
      <c r="D60" s="5">
        <v>-37000000</v>
      </c>
      <c r="E60" s="5">
        <v>-100000000</v>
      </c>
      <c r="F60" s="5">
        <v>-909000000</v>
      </c>
      <c r="G60" s="5">
        <v>-80000000</v>
      </c>
      <c r="I60" s="5">
        <v>-1176000000</v>
      </c>
      <c r="J60" s="5">
        <v>-653000000</v>
      </c>
      <c r="K60" s="5">
        <v>-566000000</v>
      </c>
      <c r="L60" s="5">
        <v>-676000000</v>
      </c>
      <c r="M60" s="5">
        <v>-441000000</v>
      </c>
      <c r="N60" s="5">
        <v>-585000000</v>
      </c>
      <c r="O60" s="5">
        <v>-597000000</v>
      </c>
      <c r="P60" s="5">
        <v>-425000000</v>
      </c>
      <c r="Q60" s="5">
        <v>-539000000</v>
      </c>
      <c r="R60" s="5">
        <v>-811000000</v>
      </c>
      <c r="S60" s="5">
        <v>-1944000000</v>
      </c>
      <c r="T60" s="5">
        <v>-3537000000</v>
      </c>
      <c r="U60" s="5">
        <v>-3036000000</v>
      </c>
      <c r="V60" s="5">
        <v>-3695000000</v>
      </c>
      <c r="W60" s="5">
        <v>-3873000000</v>
      </c>
      <c r="X60" s="5">
        <v>-26313000000</v>
      </c>
      <c r="Y60" s="5">
        <v>-53017000000</v>
      </c>
      <c r="Z60" s="5">
        <v>-43227000000</v>
      </c>
    </row>
    <row r="61" spans="2:26" ht="15.5" x14ac:dyDescent="0.35">
      <c r="C61" t="s">
        <v>313</v>
      </c>
      <c r="D61" s="5">
        <v>1313000000</v>
      </c>
      <c r="F61" s="5">
        <v>-3570000000</v>
      </c>
      <c r="G61" s="5">
        <v>-733000000</v>
      </c>
      <c r="I61" s="5">
        <v>-5691000000</v>
      </c>
      <c r="J61" s="5">
        <v>5967000000</v>
      </c>
      <c r="K61" s="5">
        <v>-2999000000</v>
      </c>
      <c r="L61" s="5">
        <v>-2005000000</v>
      </c>
      <c r="M61" s="5">
        <v>-3204000000</v>
      </c>
      <c r="N61" s="5">
        <v>-5985000000</v>
      </c>
      <c r="O61" s="5">
        <v>-13728000000</v>
      </c>
      <c r="P61" s="5">
        <v>6638000000</v>
      </c>
      <c r="Q61" s="5">
        <v>-8878000000</v>
      </c>
      <c r="R61" s="5">
        <v>-59696000000</v>
      </c>
      <c r="S61" s="5">
        <v>-60945000000</v>
      </c>
      <c r="T61" s="5">
        <v>-115979000000</v>
      </c>
      <c r="U61" s="5">
        <v>-72785000000</v>
      </c>
      <c r="V61" s="5">
        <v>-36673000000</v>
      </c>
      <c r="W61" s="5">
        <v>-1548000000</v>
      </c>
    </row>
    <row r="62" spans="2:26" ht="15.5" x14ac:dyDescent="0.35">
      <c r="C62" t="s">
        <v>95</v>
      </c>
      <c r="D62" s="5">
        <v>183000000</v>
      </c>
      <c r="E62" s="5">
        <v>-183000000</v>
      </c>
      <c r="X62" s="5">
        <v>-17405000000</v>
      </c>
      <c r="Y62" s="5">
        <v>15439000000</v>
      </c>
      <c r="Z62" s="5">
        <v>29960000000</v>
      </c>
    </row>
    <row r="63" spans="2:26" ht="15.5" x14ac:dyDescent="0.35">
      <c r="C63" t="s">
        <v>312</v>
      </c>
    </row>
    <row r="64" spans="2:26" ht="15.5" x14ac:dyDescent="0.35">
      <c r="C64" t="s">
        <v>94</v>
      </c>
      <c r="D64" s="5">
        <v>69756000000</v>
      </c>
      <c r="E64" s="5">
        <v>73403000000</v>
      </c>
      <c r="F64" s="5">
        <v>74050000000</v>
      </c>
      <c r="G64" s="5">
        <v>68061000000</v>
      </c>
      <c r="I64" s="5">
        <v>276021000000</v>
      </c>
      <c r="J64" s="5">
        <v>216888000000</v>
      </c>
      <c r="K64" s="5">
        <v>155566000000</v>
      </c>
      <c r="L64" s="5">
        <v>80350000000</v>
      </c>
      <c r="M64" s="5">
        <v>59234000000</v>
      </c>
      <c r="N64" s="5">
        <v>50889000000</v>
      </c>
      <c r="O64" s="5">
        <v>66517000000</v>
      </c>
      <c r="P64" s="5">
        <v>71104000000</v>
      </c>
      <c r="Q64" s="5">
        <v>57223000000</v>
      </c>
      <c r="R64" s="5">
        <v>28294000000</v>
      </c>
      <c r="S64" s="5">
        <v>54865000000</v>
      </c>
      <c r="T64" s="5">
        <v>67925000000</v>
      </c>
      <c r="U64" s="5">
        <v>47163000000</v>
      </c>
      <c r="V64" s="5">
        <v>88478000000</v>
      </c>
      <c r="W64" s="5">
        <v>90410000000</v>
      </c>
      <c r="X64" s="5">
        <v>25107000000</v>
      </c>
      <c r="Y64" s="5">
        <v>18725000000</v>
      </c>
      <c r="Z64" s="5">
        <v>21069000000</v>
      </c>
    </row>
    <row r="65" spans="3:26" ht="15.5" x14ac:dyDescent="0.35">
      <c r="C65" t="s">
        <v>96</v>
      </c>
      <c r="D65" s="5">
        <v>71215000000</v>
      </c>
      <c r="E65" s="5">
        <v>73120000000</v>
      </c>
      <c r="F65" s="5">
        <v>69571000000</v>
      </c>
      <c r="G65" s="5">
        <v>67248000000</v>
      </c>
      <c r="I65" s="5">
        <v>269154000000</v>
      </c>
      <c r="J65" s="5">
        <v>222202000000</v>
      </c>
      <c r="K65" s="5">
        <v>152001000000</v>
      </c>
      <c r="L65" s="5">
        <v>77669000000</v>
      </c>
      <c r="M65" s="5">
        <v>55589000000</v>
      </c>
      <c r="N65" s="5">
        <v>44319000000</v>
      </c>
      <c r="O65" s="5">
        <v>52192000000</v>
      </c>
      <c r="P65" s="5">
        <v>77317000000</v>
      </c>
      <c r="Q65" s="5">
        <v>47806000000</v>
      </c>
      <c r="R65" s="5">
        <v>-32213000000</v>
      </c>
      <c r="S65" s="5">
        <v>-8024000000</v>
      </c>
      <c r="T65" s="5">
        <v>-51591000000</v>
      </c>
      <c r="U65" s="5">
        <v>-28658000000</v>
      </c>
      <c r="V65" s="5">
        <v>48110000000</v>
      </c>
      <c r="W65" s="5">
        <v>84989000000</v>
      </c>
      <c r="X65" s="5">
        <v>-17738000000</v>
      </c>
      <c r="Y65" s="5">
        <v>-10512000000</v>
      </c>
      <c r="Z65" s="5">
        <v>12300000000</v>
      </c>
    </row>
    <row r="66" spans="3:26" ht="15.5" x14ac:dyDescent="0.35">
      <c r="C66" t="s">
        <v>29</v>
      </c>
      <c r="D66" s="5">
        <v>594788000000</v>
      </c>
      <c r="E66" s="5">
        <v>467605000000</v>
      </c>
      <c r="F66" s="5">
        <v>787706000000</v>
      </c>
      <c r="G66" s="5">
        <v>642202000000</v>
      </c>
      <c r="I66" s="5">
        <v>2277542000000</v>
      </c>
      <c r="J66" s="5">
        <v>1773053000000</v>
      </c>
      <c r="K66" s="5">
        <v>911426000000</v>
      </c>
      <c r="L66" s="5">
        <v>1283525000000</v>
      </c>
      <c r="M66" s="5">
        <v>1246886000000</v>
      </c>
      <c r="N66" s="5">
        <v>860439000000</v>
      </c>
      <c r="O66" s="5">
        <v>352743000000</v>
      </c>
      <c r="P66" s="5">
        <v>417052000000</v>
      </c>
      <c r="Q66" s="5">
        <v>1006236000000</v>
      </c>
      <c r="R66" s="5">
        <v>778561000000</v>
      </c>
      <c r="S66" s="5">
        <v>827882000000</v>
      </c>
      <c r="T66" s="5">
        <v>1188931000000</v>
      </c>
      <c r="U66" s="5">
        <v>996991000000</v>
      </c>
      <c r="V66" s="5">
        <v>1372083000000</v>
      </c>
      <c r="W66" s="5">
        <v>2090513000000</v>
      </c>
      <c r="X66" s="5">
        <v>1381782000000</v>
      </c>
      <c r="Y66" s="5">
        <v>1008139000000</v>
      </c>
      <c r="Z66" s="5">
        <v>1326716000000</v>
      </c>
    </row>
    <row r="67" spans="3:26" ht="15.5" x14ac:dyDescent="0.35">
      <c r="C67" t="s">
        <v>28</v>
      </c>
      <c r="D67" s="5">
        <v>-98632000000</v>
      </c>
      <c r="E67" s="5">
        <v>-73502000000</v>
      </c>
      <c r="F67" s="5">
        <v>-147775000000</v>
      </c>
      <c r="G67" s="5">
        <v>-109650000000</v>
      </c>
      <c r="I67" s="5">
        <v>-391187000000</v>
      </c>
      <c r="J67" s="5">
        <v>-297399000000</v>
      </c>
      <c r="K67" s="5">
        <v>-150753000000</v>
      </c>
      <c r="L67" s="5">
        <v>-248240000000</v>
      </c>
      <c r="M67" s="5">
        <v>-256441000000</v>
      </c>
      <c r="N67" s="5">
        <v>-164949000000</v>
      </c>
      <c r="O67" s="5">
        <v>-100113000000</v>
      </c>
      <c r="P67" s="5">
        <v>-87626000000</v>
      </c>
      <c r="Q67" s="5">
        <v>-242813000000</v>
      </c>
      <c r="R67" s="5">
        <v>-185792000000</v>
      </c>
      <c r="S67" s="5">
        <v>-195096000000</v>
      </c>
      <c r="T67" s="5">
        <v>-272236000000</v>
      </c>
      <c r="U67" s="5">
        <v>-228366000000</v>
      </c>
      <c r="V67" s="5">
        <v>-256544000000</v>
      </c>
      <c r="W67" s="5">
        <v>-389000000000</v>
      </c>
      <c r="X67" s="5">
        <v>-348453000000</v>
      </c>
      <c r="Y67" s="5">
        <v>-300652000000</v>
      </c>
      <c r="Z67" s="5">
        <v>-399161000000</v>
      </c>
    </row>
    <row r="68" spans="3:26" ht="15.5" x14ac:dyDescent="0.35">
      <c r="C68" t="s">
        <v>97</v>
      </c>
      <c r="X68" s="5">
        <v>-357495000000</v>
      </c>
      <c r="Y68" s="5">
        <v>-289071000000</v>
      </c>
      <c r="Z68" s="5">
        <v>-412573000000</v>
      </c>
    </row>
    <row r="69" spans="3:26" ht="15.5" x14ac:dyDescent="0.35">
      <c r="C69" t="s">
        <v>98</v>
      </c>
      <c r="X69" s="5">
        <v>9042000000</v>
      </c>
      <c r="Y69" s="5">
        <v>-11581000000</v>
      </c>
      <c r="Z69" s="5">
        <v>13412000000</v>
      </c>
    </row>
    <row r="70" spans="3:26" ht="15.5" x14ac:dyDescent="0.35">
      <c r="C70" t="s">
        <v>448</v>
      </c>
      <c r="S70" s="5">
        <v>-9477000000</v>
      </c>
    </row>
    <row r="71" spans="3:26" ht="15.5" x14ac:dyDescent="0.35">
      <c r="C71" t="s">
        <v>99</v>
      </c>
      <c r="D71" s="5">
        <v>-98632000000</v>
      </c>
      <c r="E71" s="5">
        <v>-73502000000</v>
      </c>
      <c r="F71" s="5">
        <v>-147775000000</v>
      </c>
      <c r="G71" s="5">
        <v>-109650000000</v>
      </c>
      <c r="I71" s="5">
        <v>-391187000000</v>
      </c>
      <c r="J71" s="5">
        <v>-297399000000</v>
      </c>
      <c r="K71" s="5">
        <v>-150753000000</v>
      </c>
      <c r="L71" s="5">
        <v>-248240000000</v>
      </c>
      <c r="M71" s="5">
        <v>-256441000000</v>
      </c>
      <c r="N71" s="5">
        <v>-164949000000</v>
      </c>
      <c r="O71" s="5">
        <v>-100113000000</v>
      </c>
      <c r="P71" s="5">
        <v>-87626000000</v>
      </c>
      <c r="Q71" s="5">
        <v>-242813000000</v>
      </c>
      <c r="R71" s="5">
        <v>-185792000000</v>
      </c>
      <c r="S71" s="5">
        <v>-195096000000</v>
      </c>
      <c r="T71" s="5">
        <v>-272236000000</v>
      </c>
      <c r="U71" s="5">
        <v>-228366000000</v>
      </c>
      <c r="V71" s="5">
        <v>-256544000000</v>
      </c>
      <c r="W71" s="5">
        <v>-389000000000</v>
      </c>
      <c r="X71" s="5">
        <v>-348453000000</v>
      </c>
      <c r="Y71" s="5">
        <v>-300652000000</v>
      </c>
      <c r="Z71" s="5">
        <v>-399161000000</v>
      </c>
    </row>
    <row r="72" spans="3:26" ht="15.5" x14ac:dyDescent="0.35">
      <c r="C72" t="s">
        <v>104</v>
      </c>
      <c r="D72" s="5">
        <v>496156000000</v>
      </c>
      <c r="E72" s="5">
        <v>394103000000</v>
      </c>
      <c r="F72" s="5">
        <v>639931000000</v>
      </c>
      <c r="G72" s="5">
        <v>532552000000</v>
      </c>
      <c r="I72" s="5">
        <v>1886355000000</v>
      </c>
      <c r="J72" s="5">
        <v>1475654000000</v>
      </c>
      <c r="K72" s="5">
        <v>760673000000</v>
      </c>
      <c r="L72" s="5">
        <v>1035285000000</v>
      </c>
      <c r="M72" s="5">
        <v>990445000000</v>
      </c>
      <c r="N72" s="5">
        <v>695490000000</v>
      </c>
      <c r="O72" s="5">
        <v>252630000000</v>
      </c>
      <c r="P72" s="5">
        <v>329426000000</v>
      </c>
      <c r="Q72" s="5">
        <v>763423000000</v>
      </c>
      <c r="R72" s="5">
        <v>592769000000</v>
      </c>
      <c r="S72" s="5">
        <v>623309000000</v>
      </c>
      <c r="T72" s="5">
        <v>916695000000</v>
      </c>
      <c r="U72" s="5">
        <v>768625000000</v>
      </c>
      <c r="V72" s="5">
        <v>1115539000000</v>
      </c>
      <c r="W72" s="5">
        <v>1701513000000</v>
      </c>
      <c r="X72" s="5">
        <v>1033329000000</v>
      </c>
      <c r="Y72" s="5">
        <v>707487000000</v>
      </c>
      <c r="Z72" s="5">
        <v>927555000000</v>
      </c>
    </row>
    <row r="73" spans="3:26" ht="15.5" x14ac:dyDescent="0.35">
      <c r="C73" t="s">
        <v>105</v>
      </c>
      <c r="D73" s="5">
        <v>-1089000000</v>
      </c>
      <c r="E73" s="5">
        <v>-1016000000</v>
      </c>
      <c r="F73" s="5">
        <v>-2390000000</v>
      </c>
      <c r="G73" s="5">
        <v>-401000000</v>
      </c>
      <c r="I73" s="5">
        <v>-3698000000</v>
      </c>
      <c r="J73" s="5">
        <v>-363000000</v>
      </c>
      <c r="K73" s="5">
        <v>12519000000</v>
      </c>
      <c r="L73" s="5">
        <v>56844000000</v>
      </c>
      <c r="M73" s="5">
        <v>32128000000</v>
      </c>
      <c r="N73" s="5">
        <v>194641000000</v>
      </c>
      <c r="O73" s="5">
        <v>43330000000</v>
      </c>
      <c r="P73" s="5">
        <v>79150000000</v>
      </c>
      <c r="Q73" s="5">
        <v>-61464000000</v>
      </c>
      <c r="R73" s="5">
        <v>-32445000000</v>
      </c>
      <c r="S73" s="5">
        <v>66395000000</v>
      </c>
      <c r="T73" s="5">
        <v>1871000000</v>
      </c>
      <c r="U73" s="5">
        <v>19378000000</v>
      </c>
      <c r="V73" s="5">
        <v>7036000000</v>
      </c>
    </row>
    <row r="74" spans="3:26" ht="15.5" x14ac:dyDescent="0.35">
      <c r="C74" t="s">
        <v>106</v>
      </c>
      <c r="D74" s="5">
        <v>-1089000000</v>
      </c>
      <c r="E74" s="5">
        <v>-1016000000</v>
      </c>
      <c r="F74" s="5">
        <v>-2390000000</v>
      </c>
      <c r="G74" s="5">
        <v>-401000000</v>
      </c>
      <c r="I74" s="5">
        <v>-3698000000</v>
      </c>
      <c r="J74" s="5">
        <v>-363000000</v>
      </c>
      <c r="K74" s="5">
        <v>12519000000</v>
      </c>
      <c r="L74" s="5">
        <v>56844000000</v>
      </c>
      <c r="M74" s="5">
        <v>32128000000</v>
      </c>
      <c r="N74" s="5">
        <v>194641000000</v>
      </c>
      <c r="O74" s="5">
        <v>43330000000</v>
      </c>
      <c r="P74" s="5">
        <v>79150000000</v>
      </c>
      <c r="Q74" s="5">
        <v>-61464000000</v>
      </c>
      <c r="R74" s="5">
        <v>-32445000000</v>
      </c>
      <c r="S74" s="5">
        <v>66395000000</v>
      </c>
      <c r="T74" s="5">
        <v>1871000000</v>
      </c>
      <c r="U74" s="5">
        <v>19378000000</v>
      </c>
      <c r="V74" s="5">
        <v>7036000000</v>
      </c>
    </row>
    <row r="75" spans="3:26" ht="15.5" x14ac:dyDescent="0.35">
      <c r="C75" t="s">
        <v>107</v>
      </c>
      <c r="D75" s="5">
        <v>495067000000</v>
      </c>
      <c r="E75" s="5">
        <v>393087000000</v>
      </c>
      <c r="F75" s="5">
        <v>637541000000</v>
      </c>
      <c r="G75" s="5">
        <v>532151000000</v>
      </c>
      <c r="I75" s="5">
        <v>1882657000000</v>
      </c>
      <c r="J75" s="5">
        <v>1475291000000</v>
      </c>
      <c r="K75" s="5">
        <v>773192000000</v>
      </c>
      <c r="L75" s="5">
        <v>1092129000000</v>
      </c>
      <c r="M75" s="5">
        <v>1022573000000</v>
      </c>
      <c r="N75" s="5">
        <v>890131000000</v>
      </c>
      <c r="O75" s="5">
        <v>295960000000</v>
      </c>
      <c r="P75" s="5">
        <v>408576000000</v>
      </c>
      <c r="Q75" s="5">
        <v>701959000000</v>
      </c>
      <c r="R75" s="5">
        <v>560324000000</v>
      </c>
      <c r="S75" s="5">
        <v>689704000000</v>
      </c>
      <c r="T75" s="5">
        <v>918566000000</v>
      </c>
      <c r="U75" s="5">
        <v>788003000000</v>
      </c>
      <c r="V75" s="5">
        <v>1122575000000</v>
      </c>
      <c r="W75" s="5">
        <v>1701513000000</v>
      </c>
    </row>
    <row r="76" spans="3:26" ht="15.5" x14ac:dyDescent="0.35">
      <c r="C76" t="s">
        <v>108</v>
      </c>
      <c r="D76" s="5">
        <v>496156000000</v>
      </c>
      <c r="E76" s="5">
        <v>394103000000</v>
      </c>
      <c r="F76" s="5">
        <v>639931000000</v>
      </c>
      <c r="G76" s="5">
        <v>532552000000</v>
      </c>
      <c r="I76" s="5">
        <v>1886355000000</v>
      </c>
      <c r="J76" s="5">
        <v>1475654000000</v>
      </c>
      <c r="K76" s="5">
        <v>760673000000</v>
      </c>
      <c r="L76" s="5">
        <v>1035285000000</v>
      </c>
      <c r="M76" s="5">
        <v>990445000000</v>
      </c>
      <c r="N76" s="5">
        <v>695490000000</v>
      </c>
      <c r="O76" s="5">
        <v>252630000000</v>
      </c>
      <c r="P76" s="5">
        <v>329426000000</v>
      </c>
      <c r="Q76" s="5">
        <v>763423000000</v>
      </c>
      <c r="R76" s="5">
        <v>592769000000</v>
      </c>
      <c r="S76" s="5">
        <v>623309000000</v>
      </c>
      <c r="T76" s="5">
        <v>916695000000</v>
      </c>
      <c r="U76" s="5">
        <v>768625000000</v>
      </c>
      <c r="V76" s="5">
        <v>1115539000000</v>
      </c>
      <c r="W76" s="5">
        <v>1701513000000</v>
      </c>
      <c r="X76" s="5">
        <v>1033329000000</v>
      </c>
      <c r="Y76" s="5">
        <v>707487000000</v>
      </c>
      <c r="Z76" s="5">
        <v>927555000000</v>
      </c>
    </row>
    <row r="77" spans="3:26" ht="15.5" x14ac:dyDescent="0.35">
      <c r="C77" t="s">
        <v>8</v>
      </c>
      <c r="D77" s="5">
        <v>495462000000</v>
      </c>
      <c r="E77" s="5">
        <v>393421000000</v>
      </c>
      <c r="F77" s="5">
        <v>637993000000</v>
      </c>
      <c r="G77" s="5">
        <v>532512000000</v>
      </c>
      <c r="I77" s="5">
        <v>1884058000000</v>
      </c>
      <c r="J77" s="5">
        <v>1476546000000</v>
      </c>
      <c r="K77" s="5">
        <v>774514000000</v>
      </c>
      <c r="L77" s="5">
        <v>1093292000000</v>
      </c>
      <c r="M77" s="5">
        <v>1023366000000</v>
      </c>
      <c r="N77" s="5">
        <v>890652000000</v>
      </c>
      <c r="O77" s="5">
        <v>297232000000</v>
      </c>
      <c r="P77" s="5">
        <v>410514000000</v>
      </c>
      <c r="Q77" s="5">
        <v>702017000000</v>
      </c>
      <c r="R77" s="5">
        <v>561384000000</v>
      </c>
      <c r="S77" s="5">
        <v>689707000000</v>
      </c>
      <c r="T77" s="5">
        <v>918575000000</v>
      </c>
      <c r="U77" s="5">
        <v>788871000000</v>
      </c>
      <c r="V77" s="5">
        <v>1123222000000</v>
      </c>
      <c r="W77" s="5">
        <v>1701580000000</v>
      </c>
    </row>
    <row r="78" spans="3:26" ht="15.5" x14ac:dyDescent="0.35">
      <c r="C78" t="s">
        <v>109</v>
      </c>
      <c r="D78" s="5">
        <v>496156000000</v>
      </c>
      <c r="E78" s="5">
        <v>394103000000</v>
      </c>
      <c r="F78" s="5">
        <v>639931000000</v>
      </c>
      <c r="G78" s="5">
        <v>532552000000</v>
      </c>
      <c r="I78" s="5">
        <v>1886355000000</v>
      </c>
      <c r="J78" s="5">
        <v>1475654000000</v>
      </c>
      <c r="K78" s="5">
        <v>760673000000</v>
      </c>
      <c r="L78" s="5">
        <v>1035285000000</v>
      </c>
      <c r="M78" s="5">
        <v>990445000000</v>
      </c>
      <c r="N78" s="5">
        <v>695490000000</v>
      </c>
      <c r="O78" s="5">
        <v>252630000000</v>
      </c>
      <c r="P78" s="5">
        <v>329426000000</v>
      </c>
      <c r="Q78" s="5">
        <v>763423000000</v>
      </c>
      <c r="R78" s="5">
        <v>592769000000</v>
      </c>
      <c r="S78" s="5">
        <v>623309000000</v>
      </c>
      <c r="T78" s="5">
        <v>916695000000</v>
      </c>
      <c r="U78" s="5">
        <v>768625000000</v>
      </c>
      <c r="V78" s="5">
        <v>1115539000000</v>
      </c>
      <c r="W78" s="5">
        <v>1701513000000</v>
      </c>
      <c r="X78" s="5">
        <v>1033329000000</v>
      </c>
      <c r="Y78" s="5">
        <v>707487000000</v>
      </c>
      <c r="Z78" s="5">
        <v>927555000000</v>
      </c>
    </row>
    <row r="79" spans="3:26" ht="15.5" x14ac:dyDescent="0.35">
      <c r="C79" t="s">
        <v>110</v>
      </c>
      <c r="D79" s="5">
        <v>495067000000</v>
      </c>
      <c r="E79" s="5">
        <v>393087000000</v>
      </c>
      <c r="F79" s="5">
        <v>637541000000</v>
      </c>
      <c r="G79" s="5">
        <v>532151000000</v>
      </c>
      <c r="I79" s="5">
        <v>1882657000000</v>
      </c>
      <c r="J79" s="5">
        <v>1475291000000</v>
      </c>
      <c r="K79" s="5">
        <v>773192000000</v>
      </c>
      <c r="L79" s="5">
        <v>1092129000000</v>
      </c>
      <c r="M79" s="5">
        <v>1022573000000</v>
      </c>
      <c r="N79" s="5">
        <v>890131000000</v>
      </c>
      <c r="O79" s="5">
        <v>295960000000</v>
      </c>
      <c r="P79" s="5">
        <v>408576000000</v>
      </c>
      <c r="Q79" s="5">
        <v>701959000000</v>
      </c>
      <c r="R79" s="5">
        <v>560324000000</v>
      </c>
      <c r="S79" s="5">
        <v>689704000000</v>
      </c>
      <c r="T79" s="5">
        <v>918566000000</v>
      </c>
      <c r="U79" s="5">
        <v>788003000000</v>
      </c>
      <c r="V79" s="5">
        <v>1122575000000</v>
      </c>
      <c r="W79" s="5">
        <v>1701513000000</v>
      </c>
    </row>
    <row r="80" spans="3:26" ht="15.5" x14ac:dyDescent="0.35">
      <c r="C80" t="s">
        <v>111</v>
      </c>
      <c r="D80" s="5">
        <v>495067000000</v>
      </c>
      <c r="E80" s="5">
        <v>393087000000</v>
      </c>
      <c r="F80" s="5">
        <v>637541000000</v>
      </c>
      <c r="G80" s="5">
        <v>532151000000</v>
      </c>
      <c r="I80" s="5">
        <v>1882657000000</v>
      </c>
      <c r="J80" s="5">
        <v>1475291000000</v>
      </c>
      <c r="K80" s="5">
        <v>773192000000</v>
      </c>
      <c r="L80" s="5">
        <v>1092129000000</v>
      </c>
      <c r="M80" s="5">
        <v>1022573000000</v>
      </c>
      <c r="N80" s="5">
        <v>890131000000</v>
      </c>
      <c r="O80" s="5">
        <v>295960000000</v>
      </c>
      <c r="P80" s="5">
        <v>408576000000</v>
      </c>
      <c r="Q80" s="5">
        <v>701959000000</v>
      </c>
      <c r="R80" s="5">
        <v>560324000000</v>
      </c>
      <c r="S80" s="5">
        <v>689704000000</v>
      </c>
      <c r="T80" s="5">
        <v>918566000000</v>
      </c>
      <c r="U80" s="5">
        <v>788003000000</v>
      </c>
      <c r="V80" s="5">
        <v>1122575000000</v>
      </c>
      <c r="W80" s="5">
        <v>1701513000000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8371777000000</v>
      </c>
      <c r="E84" s="5">
        <v>7830497000000</v>
      </c>
      <c r="F84" s="5">
        <v>7597470000000</v>
      </c>
      <c r="G84" s="5">
        <v>6901140000000</v>
      </c>
      <c r="I84" s="5">
        <v>7597470000000</v>
      </c>
      <c r="J84" s="5">
        <v>5453691000000</v>
      </c>
      <c r="K84" s="5">
        <v>4511450000000</v>
      </c>
      <c r="L84" s="5">
        <v>3847390000000</v>
      </c>
      <c r="M84" s="5">
        <v>3367867000000</v>
      </c>
      <c r="N84" s="5">
        <v>1958874000000</v>
      </c>
      <c r="O84" s="5">
        <v>1131575000000</v>
      </c>
      <c r="P84" s="5">
        <v>1663456000000</v>
      </c>
      <c r="Q84" s="5">
        <v>1633460000000</v>
      </c>
      <c r="R84" s="5">
        <v>1140614000000</v>
      </c>
      <c r="S84" s="5">
        <v>737114000000</v>
      </c>
      <c r="T84" s="5">
        <v>1356532000000</v>
      </c>
      <c r="U84" s="5">
        <v>1401395000000</v>
      </c>
      <c r="V84" s="5">
        <v>1799137000000</v>
      </c>
      <c r="W84" s="5">
        <v>2063982000000</v>
      </c>
      <c r="X84" s="5">
        <v>1160688000000</v>
      </c>
      <c r="Y84" s="5">
        <v>682249000000</v>
      </c>
      <c r="Z84" s="5">
        <v>1034344000000</v>
      </c>
    </row>
    <row r="85" spans="2:26" ht="15.5" x14ac:dyDescent="0.35">
      <c r="C85" t="s">
        <v>117</v>
      </c>
      <c r="D85" s="5">
        <v>17030000000</v>
      </c>
      <c r="E85" s="5">
        <v>29829000000</v>
      </c>
      <c r="F85" s="5">
        <v>40272000000</v>
      </c>
      <c r="G85" s="5">
        <v>65158000000</v>
      </c>
      <c r="I85" s="5">
        <v>40272000000</v>
      </c>
      <c r="J85" s="5">
        <v>511414000000</v>
      </c>
      <c r="K85" s="5">
        <v>32587000000</v>
      </c>
      <c r="L85" s="5">
        <v>226026000000</v>
      </c>
      <c r="M85" s="5">
        <v>172396000000</v>
      </c>
      <c r="N85" s="5">
        <v>214240000000</v>
      </c>
      <c r="O85" s="5">
        <v>367179000000</v>
      </c>
      <c r="P85" s="5">
        <v>68896000000</v>
      </c>
      <c r="Q85" s="5">
        <v>55670000000</v>
      </c>
      <c r="R85" s="5">
        <v>82493000000</v>
      </c>
      <c r="S85" s="5">
        <v>22834000000</v>
      </c>
      <c r="T85" s="5">
        <v>20686000000</v>
      </c>
      <c r="U85" s="5">
        <v>91935000000</v>
      </c>
      <c r="V85" s="5">
        <v>37220000000</v>
      </c>
      <c r="W85" s="5">
        <v>101261000000</v>
      </c>
      <c r="X85" s="5">
        <v>25952000000</v>
      </c>
      <c r="Y85" s="5">
        <v>65018000000</v>
      </c>
      <c r="Z85" s="5">
        <v>99207000000</v>
      </c>
    </row>
    <row r="86" spans="2:26" ht="15.5" x14ac:dyDescent="0.35">
      <c r="C86" t="s">
        <v>119</v>
      </c>
      <c r="D86" s="5">
        <v>13158000000</v>
      </c>
      <c r="E86" s="5">
        <v>16380000000</v>
      </c>
      <c r="F86" s="5">
        <v>12734000000</v>
      </c>
      <c r="G86" s="5">
        <v>12948000000</v>
      </c>
      <c r="I86" s="5">
        <v>12734000000</v>
      </c>
      <c r="J86" s="5">
        <v>7572000000</v>
      </c>
      <c r="K86" s="5">
        <v>9808000000</v>
      </c>
      <c r="L86" s="5">
        <v>10748000000</v>
      </c>
      <c r="M86" s="5">
        <v>8146000000</v>
      </c>
      <c r="N86" s="5">
        <v>8476000000</v>
      </c>
      <c r="O86" s="5">
        <v>8237000000</v>
      </c>
      <c r="P86" s="5">
        <v>5338000000</v>
      </c>
      <c r="Q86" s="5">
        <v>1584000000</v>
      </c>
      <c r="R86" s="5">
        <v>3392000000</v>
      </c>
      <c r="S86" s="5">
        <v>2761000000</v>
      </c>
      <c r="T86" s="5">
        <v>9050000000</v>
      </c>
      <c r="U86" s="5">
        <v>4496000000</v>
      </c>
      <c r="V86" s="5">
        <v>4825000000</v>
      </c>
      <c r="W86" s="5">
        <v>1886000000</v>
      </c>
      <c r="X86" s="5">
        <v>33000000</v>
      </c>
      <c r="Y86" s="5">
        <v>165000000</v>
      </c>
      <c r="Z86" s="5">
        <v>1275000000</v>
      </c>
    </row>
    <row r="87" spans="2:26" ht="15.5" x14ac:dyDescent="0.35">
      <c r="C87" t="s">
        <v>118</v>
      </c>
      <c r="D87" s="5">
        <v>52736000000</v>
      </c>
      <c r="E87" s="5">
        <v>55930000000</v>
      </c>
      <c r="F87" s="5">
        <v>65503000000</v>
      </c>
      <c r="G87" s="5">
        <v>78992000000</v>
      </c>
      <c r="I87" s="5">
        <v>65503000000</v>
      </c>
      <c r="J87" s="5">
        <v>58171000000</v>
      </c>
      <c r="K87" s="5">
        <v>52208000000</v>
      </c>
      <c r="L87" s="5">
        <v>69707000000</v>
      </c>
      <c r="M87" s="5">
        <v>87776000000</v>
      </c>
      <c r="N87" s="5">
        <v>86778000000</v>
      </c>
      <c r="O87" s="5">
        <v>76385000000</v>
      </c>
      <c r="P87" s="5">
        <v>72733000000</v>
      </c>
      <c r="Q87" s="5">
        <v>82682000000</v>
      </c>
      <c r="R87" s="5">
        <v>117845000000</v>
      </c>
      <c r="S87" s="5">
        <v>135366000000</v>
      </c>
      <c r="T87" s="5">
        <v>152055000000</v>
      </c>
      <c r="U87" s="5">
        <v>21009000000</v>
      </c>
      <c r="V87" s="5">
        <v>19041000000</v>
      </c>
      <c r="W87" s="5">
        <v>29873000000</v>
      </c>
      <c r="X87" s="5">
        <v>35145000000</v>
      </c>
      <c r="Y87" s="5">
        <v>32622000000</v>
      </c>
      <c r="Z87" s="5">
        <v>27778000000</v>
      </c>
    </row>
    <row r="88" spans="2:26" ht="15.5" x14ac:dyDescent="0.35">
      <c r="C88" t="s">
        <v>120</v>
      </c>
      <c r="D88" s="5">
        <v>17030000000</v>
      </c>
      <c r="E88" s="5">
        <v>29829000000</v>
      </c>
      <c r="F88" s="5">
        <v>40272000000</v>
      </c>
      <c r="G88" s="5">
        <v>65158000000</v>
      </c>
      <c r="I88" s="5">
        <v>40272000000</v>
      </c>
      <c r="J88" s="5">
        <v>511414000000</v>
      </c>
      <c r="K88" s="5">
        <v>32587000000</v>
      </c>
      <c r="L88" s="5">
        <v>226026000000</v>
      </c>
      <c r="M88" s="5">
        <v>172396000000</v>
      </c>
      <c r="N88" s="5">
        <v>214240000000</v>
      </c>
      <c r="O88" s="5">
        <v>367179000000</v>
      </c>
      <c r="P88" s="5">
        <v>68896000000</v>
      </c>
      <c r="Q88" s="5">
        <v>55670000000</v>
      </c>
      <c r="R88" s="5">
        <v>82493000000</v>
      </c>
      <c r="S88" s="5">
        <v>22834000000</v>
      </c>
      <c r="T88" s="5">
        <v>20686000000</v>
      </c>
      <c r="U88" s="5">
        <v>91935000000</v>
      </c>
      <c r="V88" s="5">
        <v>37220000000</v>
      </c>
      <c r="W88" s="5">
        <v>101261000000</v>
      </c>
      <c r="X88" s="5">
        <v>25952000000</v>
      </c>
      <c r="Y88" s="5">
        <v>65018000000</v>
      </c>
      <c r="Z88" s="5">
        <v>99207000000</v>
      </c>
    </row>
    <row r="89" spans="2:26" ht="15.5" x14ac:dyDescent="0.35">
      <c r="C89" t="s">
        <v>121</v>
      </c>
      <c r="D89" s="5">
        <v>175303000000</v>
      </c>
      <c r="E89" s="5">
        <v>215265000000</v>
      </c>
      <c r="F89" s="5">
        <v>186471000000</v>
      </c>
      <c r="G89" s="5">
        <v>178811000000</v>
      </c>
      <c r="I89" s="5">
        <v>186471000000</v>
      </c>
      <c r="J89" s="5">
        <v>172927000000</v>
      </c>
      <c r="K89" s="5">
        <v>183725000000</v>
      </c>
      <c r="L89" s="5">
        <v>171450000000</v>
      </c>
      <c r="M89" s="5">
        <v>134932000000</v>
      </c>
      <c r="N89" s="5">
        <v>124840000000</v>
      </c>
      <c r="O89" s="5">
        <v>101439000000</v>
      </c>
      <c r="P89" s="5">
        <v>83130000000</v>
      </c>
      <c r="Q89" s="5">
        <v>119782000000</v>
      </c>
      <c r="R89" s="5">
        <v>120252000000</v>
      </c>
      <c r="S89" s="5">
        <v>89455000000</v>
      </c>
      <c r="T89" s="5">
        <v>63900000000</v>
      </c>
      <c r="U89" s="5">
        <v>24861000000</v>
      </c>
      <c r="V89" s="5">
        <v>14912000000</v>
      </c>
      <c r="W89" s="5">
        <v>10810000000</v>
      </c>
      <c r="X89" s="5">
        <v>12850000000</v>
      </c>
      <c r="Y89" s="5">
        <v>12388000000</v>
      </c>
      <c r="Z89" s="5">
        <v>12346000000</v>
      </c>
    </row>
    <row r="90" spans="2:26" ht="15.5" x14ac:dyDescent="0.35">
      <c r="C90" t="s">
        <v>122</v>
      </c>
      <c r="D90" s="5">
        <v>175303000000</v>
      </c>
      <c r="E90" s="5">
        <v>215265000000</v>
      </c>
      <c r="F90" s="5">
        <v>186471000000</v>
      </c>
      <c r="G90" s="5">
        <v>178811000000</v>
      </c>
      <c r="I90" s="5">
        <v>186471000000</v>
      </c>
      <c r="J90" s="5">
        <v>172927000000</v>
      </c>
      <c r="K90" s="5">
        <v>183725000000</v>
      </c>
      <c r="L90" s="5">
        <v>171450000000</v>
      </c>
      <c r="M90" s="5">
        <v>134932000000</v>
      </c>
      <c r="N90" s="5">
        <v>124840000000</v>
      </c>
      <c r="O90" s="5">
        <v>101439000000</v>
      </c>
      <c r="P90" s="5">
        <v>83130000000</v>
      </c>
      <c r="Q90" s="5">
        <v>119782000000</v>
      </c>
      <c r="R90" s="5">
        <v>120252000000</v>
      </c>
      <c r="S90" s="5">
        <v>89455000000</v>
      </c>
      <c r="T90" s="5">
        <v>63900000000</v>
      </c>
      <c r="U90" s="5">
        <v>24861000000</v>
      </c>
      <c r="V90" s="5">
        <v>14912000000</v>
      </c>
      <c r="W90" s="5">
        <v>10810000000</v>
      </c>
      <c r="X90" s="5">
        <v>12850000000</v>
      </c>
      <c r="Y90" s="5">
        <v>12388000000</v>
      </c>
      <c r="Z90" s="5">
        <v>12346000000</v>
      </c>
    </row>
    <row r="91" spans="2:26" ht="15.5" x14ac:dyDescent="0.35">
      <c r="C91" t="s">
        <v>123</v>
      </c>
      <c r="D91" s="5">
        <v>583886000000</v>
      </c>
      <c r="E91" s="5">
        <v>570570000000</v>
      </c>
      <c r="F91" s="5">
        <v>613808000000</v>
      </c>
      <c r="G91" s="5">
        <v>548271000000</v>
      </c>
      <c r="I91" s="5">
        <v>613808000000</v>
      </c>
      <c r="J91" s="5">
        <v>619768000000</v>
      </c>
      <c r="K91" s="5">
        <v>431429000000</v>
      </c>
      <c r="L91" s="5">
        <v>652810000000</v>
      </c>
      <c r="M91" s="5">
        <v>367649000000</v>
      </c>
      <c r="N91" s="5">
        <v>364228000000</v>
      </c>
      <c r="O91" s="5">
        <v>341851000000</v>
      </c>
      <c r="P91" s="5">
        <v>488712000000</v>
      </c>
      <c r="Q91" s="5">
        <v>308149000000</v>
      </c>
      <c r="R91" s="5">
        <v>569085000000</v>
      </c>
      <c r="S91" s="5">
        <v>398426000000</v>
      </c>
      <c r="T91" s="5">
        <v>380360000000</v>
      </c>
      <c r="U91" s="5">
        <v>374485000000</v>
      </c>
      <c r="V91" s="5">
        <v>645954000000</v>
      </c>
      <c r="W91" s="5">
        <v>368244000000</v>
      </c>
      <c r="X91" s="5">
        <v>264473000000</v>
      </c>
      <c r="Y91" s="5">
        <v>192133000000</v>
      </c>
      <c r="Z91" s="5">
        <v>213719000000</v>
      </c>
    </row>
    <row r="92" spans="2:26" ht="15.5" x14ac:dyDescent="0.35">
      <c r="C92" t="s">
        <v>91</v>
      </c>
      <c r="D92" s="5">
        <v>14877000000</v>
      </c>
      <c r="E92" s="5">
        <v>14963000000</v>
      </c>
      <c r="F92" s="5">
        <v>14977000000</v>
      </c>
      <c r="G92" s="5">
        <v>15007000000</v>
      </c>
      <c r="I92" s="5">
        <v>14977000000</v>
      </c>
      <c r="J92" s="5">
        <v>15152000000</v>
      </c>
      <c r="K92" s="5">
        <v>11879000000</v>
      </c>
      <c r="L92" s="5">
        <v>11911000000</v>
      </c>
      <c r="M92" s="5">
        <v>11948000000</v>
      </c>
      <c r="N92" s="5">
        <v>11641000000</v>
      </c>
      <c r="O92" s="5">
        <v>8127000000</v>
      </c>
      <c r="P92" s="5">
        <v>8862000000</v>
      </c>
      <c r="Q92" s="5">
        <v>10795000000</v>
      </c>
      <c r="R92" s="5">
        <v>-2684000000</v>
      </c>
      <c r="S92" s="5">
        <v>37664000000</v>
      </c>
      <c r="T92" s="5">
        <v>23342000000</v>
      </c>
      <c r="U92" s="5">
        <v>21471000000</v>
      </c>
      <c r="V92" s="5">
        <v>7036000000</v>
      </c>
      <c r="Z92" s="5">
        <v>-45523000000</v>
      </c>
    </row>
    <row r="93" spans="2:26" ht="15.5" x14ac:dyDescent="0.35">
      <c r="C93" t="s">
        <v>124</v>
      </c>
      <c r="D93" s="5">
        <v>9500254000000</v>
      </c>
      <c r="E93" s="5">
        <v>9001014000000</v>
      </c>
      <c r="F93" s="5">
        <v>8699271000000</v>
      </c>
      <c r="G93" s="5">
        <v>8017709000000</v>
      </c>
      <c r="I93" s="5">
        <v>8699271000000</v>
      </c>
      <c r="J93" s="5">
        <v>7117283000000</v>
      </c>
      <c r="K93" s="5">
        <v>5376837000000</v>
      </c>
      <c r="L93" s="5">
        <v>5107489000000</v>
      </c>
      <c r="M93" s="5">
        <v>4307772000000</v>
      </c>
      <c r="N93" s="5">
        <v>2920275000000</v>
      </c>
      <c r="O93" s="5">
        <v>2192494000000</v>
      </c>
      <c r="P93" s="5">
        <v>2444027000000</v>
      </c>
      <c r="Q93" s="5">
        <v>2168414000000</v>
      </c>
      <c r="R93" s="5">
        <v>1919661000000</v>
      </c>
      <c r="S93" s="5">
        <v>1268557000000</v>
      </c>
      <c r="T93" s="5">
        <v>1863506000000</v>
      </c>
      <c r="U93" s="5">
        <v>1999126000000</v>
      </c>
      <c r="V93" s="5">
        <v>2593816000000</v>
      </c>
      <c r="W93" s="5">
        <v>2567657000000</v>
      </c>
      <c r="X93" s="5">
        <v>1487257000000</v>
      </c>
      <c r="Y93" s="5">
        <v>964362000000</v>
      </c>
      <c r="Z93" s="5">
        <v>1399810000000</v>
      </c>
    </row>
    <row r="94" spans="2:26" ht="15.5" x14ac:dyDescent="0.35">
      <c r="C94" t="s">
        <v>125</v>
      </c>
    </row>
    <row r="95" spans="2:26" ht="15.5" x14ac:dyDescent="0.35">
      <c r="C95" t="s">
        <v>317</v>
      </c>
      <c r="Y95" s="5">
        <v>14113000000</v>
      </c>
      <c r="Z95" s="5">
        <v>15799000000</v>
      </c>
    </row>
    <row r="96" spans="2:26" ht="15.5" x14ac:dyDescent="0.35">
      <c r="C96" t="s">
        <v>318</v>
      </c>
      <c r="D96" s="5">
        <v>1260924000000</v>
      </c>
      <c r="E96" s="5">
        <v>1259428000000</v>
      </c>
      <c r="F96" s="5">
        <v>1259611000000</v>
      </c>
      <c r="G96" s="5">
        <v>1263181000000</v>
      </c>
      <c r="I96" s="5">
        <v>1259611000000</v>
      </c>
      <c r="J96" s="5">
        <v>1265302000000</v>
      </c>
      <c r="K96" s="5">
        <v>1259335000000</v>
      </c>
      <c r="L96" s="5">
        <v>1262334000000</v>
      </c>
      <c r="M96" s="5">
        <v>1264252000000</v>
      </c>
      <c r="N96" s="5">
        <v>1267456000000</v>
      </c>
      <c r="O96" s="5">
        <v>1273441000000</v>
      </c>
      <c r="P96" s="5">
        <v>942670000000</v>
      </c>
      <c r="Q96" s="5">
        <v>876564000000</v>
      </c>
      <c r="R96" s="5">
        <v>627694000000</v>
      </c>
      <c r="S96" s="5">
        <v>806516000000</v>
      </c>
      <c r="T96" s="5">
        <v>229702000000</v>
      </c>
      <c r="U96" s="5">
        <v>348377000000</v>
      </c>
      <c r="V96" s="5">
        <v>141823000000</v>
      </c>
      <c r="X96" s="5">
        <v>13130000000</v>
      </c>
      <c r="Y96" s="5">
        <v>5082000000</v>
      </c>
    </row>
    <row r="97" spans="3:26" ht="15.5" x14ac:dyDescent="0.35">
      <c r="C97" t="s">
        <v>126</v>
      </c>
      <c r="D97" s="5">
        <v>5092370000000</v>
      </c>
      <c r="E97" s="5">
        <v>5103276000000</v>
      </c>
      <c r="F97" s="5">
        <v>5129490000000</v>
      </c>
      <c r="G97" s="5">
        <v>5052444000000</v>
      </c>
      <c r="I97" s="5">
        <v>5129490000000</v>
      </c>
      <c r="J97" s="5">
        <v>5049883000000</v>
      </c>
      <c r="K97" s="5">
        <v>5493363000000</v>
      </c>
      <c r="L97" s="5">
        <v>5665815000000</v>
      </c>
      <c r="M97" s="5">
        <v>5826682000000</v>
      </c>
      <c r="N97" s="5">
        <v>6313300000000</v>
      </c>
      <c r="O97" s="5">
        <v>6311102000000</v>
      </c>
      <c r="P97" s="5">
        <v>6234540000000</v>
      </c>
      <c r="Q97" s="5">
        <v>3233981000000</v>
      </c>
      <c r="R97" s="5">
        <v>3436091000000</v>
      </c>
      <c r="S97" s="5">
        <v>3427971000000</v>
      </c>
      <c r="T97" s="5">
        <v>3238752000000</v>
      </c>
      <c r="U97" s="5">
        <v>2776825000000</v>
      </c>
      <c r="V97" s="5">
        <v>2229928000000</v>
      </c>
      <c r="W97" s="5">
        <v>1824630000000</v>
      </c>
      <c r="X97" s="5">
        <v>1728694000000</v>
      </c>
      <c r="Y97" s="5">
        <v>1603497000000</v>
      </c>
      <c r="Z97" s="5">
        <v>1377634000000</v>
      </c>
    </row>
    <row r="98" spans="3:26" ht="15.5" x14ac:dyDescent="0.35">
      <c r="C98" t="s">
        <v>1448</v>
      </c>
      <c r="Q98" s="5">
        <v>2994629000000</v>
      </c>
      <c r="R98" s="5">
        <v>2929480000000</v>
      </c>
      <c r="S98" s="5">
        <v>2888782000000</v>
      </c>
      <c r="T98" s="5">
        <v>2779464000000</v>
      </c>
      <c r="U98" s="5">
        <v>2492835000000</v>
      </c>
      <c r="V98" s="5">
        <v>2244183000000</v>
      </c>
      <c r="W98" s="5">
        <v>2076179000000</v>
      </c>
      <c r="X98" s="5">
        <v>2018878000000</v>
      </c>
      <c r="Y98" s="5">
        <v>1955741000000</v>
      </c>
      <c r="Z98" s="5">
        <v>1795820000000</v>
      </c>
    </row>
    <row r="99" spans="3:26" ht="15.5" x14ac:dyDescent="0.35">
      <c r="C99" t="s">
        <v>1449</v>
      </c>
      <c r="Q99" s="5">
        <v>856210000000</v>
      </c>
      <c r="R99" s="5">
        <v>956167000000</v>
      </c>
      <c r="S99" s="5">
        <v>1195484000000</v>
      </c>
      <c r="T99" s="5">
        <v>1089465000000</v>
      </c>
      <c r="U99" s="5">
        <v>900472000000</v>
      </c>
      <c r="V99" s="5">
        <v>605140000000</v>
      </c>
      <c r="W99" s="5">
        <v>571505000000</v>
      </c>
      <c r="X99" s="5">
        <v>630683000000</v>
      </c>
      <c r="Y99" s="5">
        <v>829320000000</v>
      </c>
      <c r="Z99" s="5">
        <v>825809000000</v>
      </c>
    </row>
    <row r="100" spans="3:26" ht="15.5" x14ac:dyDescent="0.35">
      <c r="C100" t="s">
        <v>1450</v>
      </c>
      <c r="Q100" s="5">
        <v>2138419000000</v>
      </c>
      <c r="R100" s="5">
        <v>1973313000000</v>
      </c>
      <c r="S100" s="5">
        <v>1693298000000</v>
      </c>
      <c r="T100" s="5">
        <v>1689999000000</v>
      </c>
      <c r="U100" s="5">
        <v>1592363000000</v>
      </c>
      <c r="V100" s="5">
        <v>1639043000000</v>
      </c>
      <c r="W100" s="5">
        <v>1504674000000</v>
      </c>
      <c r="X100" s="5">
        <v>1388195000000</v>
      </c>
      <c r="Y100" s="5">
        <v>1126421000000</v>
      </c>
      <c r="Z100" s="5">
        <v>970011000000</v>
      </c>
    </row>
    <row r="101" spans="3:26" ht="15.5" x14ac:dyDescent="0.35">
      <c r="C101" t="s">
        <v>1451</v>
      </c>
      <c r="Q101" s="5">
        <v>2994629000000</v>
      </c>
      <c r="R101" s="5">
        <v>2929480000000</v>
      </c>
      <c r="S101" s="5">
        <v>2888782000000</v>
      </c>
      <c r="T101" s="5">
        <v>2779464000000</v>
      </c>
      <c r="U101" s="5">
        <v>2492835000000</v>
      </c>
      <c r="V101" s="5">
        <v>2244183000000</v>
      </c>
      <c r="W101" s="5">
        <v>2076179000000</v>
      </c>
      <c r="X101" s="5">
        <v>2018878000000</v>
      </c>
      <c r="Y101" s="5">
        <v>1955741000000</v>
      </c>
      <c r="Z101" s="5">
        <v>1795820000000</v>
      </c>
    </row>
    <row r="102" spans="3:26" ht="15.5" x14ac:dyDescent="0.35">
      <c r="C102" t="s">
        <v>128</v>
      </c>
      <c r="D102" s="5">
        <v>767000000</v>
      </c>
      <c r="E102" s="5">
        <v>452000000</v>
      </c>
      <c r="F102" s="5">
        <v>341000000</v>
      </c>
      <c r="G102" s="5">
        <v>943000000</v>
      </c>
      <c r="I102" s="5">
        <v>341000000</v>
      </c>
      <c r="J102" s="5">
        <v>758000000</v>
      </c>
      <c r="K102" s="5">
        <v>1705000000</v>
      </c>
      <c r="L102" s="5">
        <v>87000000</v>
      </c>
      <c r="M102" s="5">
        <v>168000000</v>
      </c>
      <c r="N102" s="5">
        <v>1104000000</v>
      </c>
      <c r="O102" s="5">
        <v>1072000000</v>
      </c>
      <c r="P102" s="5">
        <v>14038000000</v>
      </c>
      <c r="Q102" s="5">
        <v>62542000000</v>
      </c>
      <c r="R102" s="5">
        <v>45153000000</v>
      </c>
      <c r="S102" s="5">
        <v>28818000000</v>
      </c>
    </row>
    <row r="103" spans="3:26" ht="15.5" x14ac:dyDescent="0.35">
      <c r="C103" t="s">
        <v>129</v>
      </c>
      <c r="D103" s="5">
        <v>6794710000000</v>
      </c>
      <c r="E103" s="5">
        <v>6809657000000</v>
      </c>
      <c r="F103" s="5">
        <v>6840806000000</v>
      </c>
      <c r="G103" s="5">
        <v>6766829000000</v>
      </c>
      <c r="I103" s="5">
        <v>6840806000000</v>
      </c>
      <c r="J103" s="5">
        <v>6724673000000</v>
      </c>
      <c r="K103" s="5">
        <v>7137366000000</v>
      </c>
      <c r="L103" s="5">
        <v>7309524000000</v>
      </c>
      <c r="M103" s="5">
        <v>7543410000000</v>
      </c>
      <c r="N103" s="5">
        <v>8002513000000</v>
      </c>
      <c r="O103" s="5">
        <v>8032828000000</v>
      </c>
      <c r="P103" s="5">
        <v>7593267000000</v>
      </c>
      <c r="Q103" s="5">
        <v>7575967000000</v>
      </c>
      <c r="R103" s="5">
        <v>7539427000000</v>
      </c>
      <c r="S103" s="5">
        <v>7580235000000</v>
      </c>
      <c r="T103" s="5">
        <v>6791640000000</v>
      </c>
      <c r="U103" s="5">
        <v>5975750000000</v>
      </c>
      <c r="V103" s="5">
        <v>4957980000000</v>
      </c>
      <c r="W103" s="5">
        <v>4224202000000</v>
      </c>
      <c r="X103" s="5">
        <v>4074176000000</v>
      </c>
      <c r="Y103" s="5">
        <v>3887915000000</v>
      </c>
      <c r="Z103" s="5">
        <v>3531718000000</v>
      </c>
    </row>
    <row r="104" spans="3:26" ht="15.5" x14ac:dyDescent="0.35">
      <c r="C104" t="s">
        <v>130</v>
      </c>
      <c r="D104" s="5">
        <v>16294964000000</v>
      </c>
      <c r="E104" s="5">
        <v>15810671000000</v>
      </c>
      <c r="F104" s="5">
        <v>15540077000000</v>
      </c>
      <c r="G104" s="5">
        <v>14784538000000</v>
      </c>
      <c r="I104" s="5">
        <v>15540077000000</v>
      </c>
      <c r="J104" s="5">
        <v>13841956000000</v>
      </c>
      <c r="K104" s="5">
        <v>12514203000000</v>
      </c>
      <c r="L104" s="5">
        <v>12417013000000</v>
      </c>
      <c r="M104" s="5">
        <v>11851182000000</v>
      </c>
      <c r="N104" s="5">
        <v>10922788000000</v>
      </c>
      <c r="O104" s="5">
        <v>10225322000000</v>
      </c>
      <c r="P104" s="5">
        <v>10037294000000</v>
      </c>
      <c r="Q104" s="5">
        <v>9744381000000</v>
      </c>
      <c r="R104" s="5">
        <v>9459088000000</v>
      </c>
      <c r="S104" s="5">
        <v>8848792000000</v>
      </c>
      <c r="T104" s="5">
        <v>8655146000000</v>
      </c>
      <c r="U104" s="5">
        <v>7974876000000</v>
      </c>
      <c r="V104" s="5">
        <v>7551796000000</v>
      </c>
      <c r="W104" s="5">
        <v>6791859000000</v>
      </c>
      <c r="X104" s="5">
        <v>5561433000000</v>
      </c>
      <c r="Y104" s="5">
        <v>4852277000000</v>
      </c>
      <c r="Z104" s="5">
        <v>4931528000000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  <c r="D107" s="5">
        <v>1341322000000</v>
      </c>
      <c r="E107" s="5">
        <v>798637000000</v>
      </c>
      <c r="F107" s="5">
        <v>920410000000</v>
      </c>
      <c r="G107" s="5">
        <v>828016000000</v>
      </c>
      <c r="I107" s="5">
        <v>920410000000</v>
      </c>
      <c r="J107" s="5">
        <v>677973000000</v>
      </c>
      <c r="K107" s="5">
        <v>564496000000</v>
      </c>
      <c r="L107" s="5">
        <v>709627000000</v>
      </c>
      <c r="M107" s="5">
        <v>696556000000</v>
      </c>
      <c r="N107" s="5">
        <v>597005000000</v>
      </c>
      <c r="O107" s="5">
        <v>466806000000</v>
      </c>
      <c r="P107" s="5">
        <v>524814000000</v>
      </c>
      <c r="Q107" s="5">
        <v>416258000000</v>
      </c>
      <c r="R107" s="5">
        <v>780627000000</v>
      </c>
      <c r="S107" s="5">
        <v>571162000000</v>
      </c>
      <c r="T107" s="5">
        <v>748076000000</v>
      </c>
      <c r="U107" s="5">
        <v>804428000000</v>
      </c>
      <c r="V107" s="5">
        <v>792482000000</v>
      </c>
      <c r="W107" s="5">
        <v>531326000000</v>
      </c>
      <c r="X107" s="5">
        <v>621593000000</v>
      </c>
      <c r="Y107" s="5">
        <v>686189000000</v>
      </c>
      <c r="Z107" s="5">
        <v>853105000000</v>
      </c>
    </row>
    <row r="108" spans="3:26" ht="15.5" x14ac:dyDescent="0.35">
      <c r="C108" t="s">
        <v>135</v>
      </c>
    </row>
    <row r="109" spans="3:26" ht="15.5" x14ac:dyDescent="0.35">
      <c r="C109" t="s">
        <v>136</v>
      </c>
      <c r="D109" s="5">
        <v>229435000000</v>
      </c>
      <c r="E109" s="5">
        <v>269418000000</v>
      </c>
      <c r="F109" s="5">
        <v>250700000000</v>
      </c>
      <c r="G109" s="5">
        <v>251676000000</v>
      </c>
      <c r="I109" s="5">
        <v>250700000000</v>
      </c>
      <c r="J109" s="5">
        <v>180344000000</v>
      </c>
      <c r="K109" s="5">
        <v>215118000000</v>
      </c>
      <c r="L109" s="5">
        <v>330039000000</v>
      </c>
      <c r="M109" s="5">
        <v>212055000000</v>
      </c>
      <c r="N109" s="5">
        <v>164238000000</v>
      </c>
      <c r="O109" s="5">
        <v>234867000000</v>
      </c>
      <c r="P109" s="5">
        <v>233651000000</v>
      </c>
      <c r="Q109" s="5">
        <v>128674000000</v>
      </c>
      <c r="R109" s="5">
        <v>119900000000</v>
      </c>
      <c r="S109" s="5">
        <v>171079000000</v>
      </c>
      <c r="T109" s="5">
        <v>282966000000</v>
      </c>
      <c r="U109" s="5">
        <v>310862000000</v>
      </c>
      <c r="V109" s="5">
        <v>298847000000</v>
      </c>
      <c r="W109" s="5">
        <v>112218000000</v>
      </c>
      <c r="X109" s="5">
        <v>82807000000</v>
      </c>
      <c r="Y109" s="5">
        <v>59717000000</v>
      </c>
      <c r="Z109" s="5">
        <v>103743000000</v>
      </c>
    </row>
    <row r="110" spans="3:26" ht="15.5" x14ac:dyDescent="0.35">
      <c r="C110" t="s">
        <v>143</v>
      </c>
    </row>
    <row r="111" spans="3:26" ht="15.5" x14ac:dyDescent="0.35">
      <c r="C111" t="s">
        <v>144</v>
      </c>
      <c r="D111" s="5">
        <v>65894000000</v>
      </c>
      <c r="E111" s="5">
        <v>72310000000</v>
      </c>
      <c r="F111" s="5">
        <v>78237000000</v>
      </c>
      <c r="G111" s="5">
        <v>91940000000</v>
      </c>
      <c r="I111" s="5">
        <v>78237000000</v>
      </c>
      <c r="J111" s="5">
        <v>65743000000</v>
      </c>
      <c r="K111" s="5">
        <v>62016000000</v>
      </c>
      <c r="L111" s="5">
        <v>80455000000</v>
      </c>
      <c r="M111" s="5">
        <v>95922000000</v>
      </c>
      <c r="N111" s="5">
        <v>95254000000</v>
      </c>
      <c r="O111" s="5">
        <v>84622000000</v>
      </c>
      <c r="P111" s="5">
        <v>78071000000</v>
      </c>
      <c r="Q111" s="5">
        <v>84266000000</v>
      </c>
      <c r="R111" s="5">
        <v>121237000000</v>
      </c>
      <c r="S111" s="5">
        <v>138127000000</v>
      </c>
      <c r="T111" s="5">
        <v>161105000000</v>
      </c>
      <c r="U111" s="5">
        <v>25505000000</v>
      </c>
      <c r="V111" s="5">
        <v>23866000000</v>
      </c>
      <c r="W111" s="5">
        <v>31759000000</v>
      </c>
      <c r="X111" s="5">
        <v>35178000000</v>
      </c>
      <c r="Y111" s="5">
        <v>32787000000</v>
      </c>
      <c r="Z111" s="5">
        <v>29053000000</v>
      </c>
    </row>
    <row r="112" spans="3:26" ht="15.5" x14ac:dyDescent="0.35">
      <c r="C112" t="s">
        <v>138</v>
      </c>
      <c r="D112" s="5">
        <v>33564000000</v>
      </c>
      <c r="E112" s="5">
        <v>36607000000</v>
      </c>
      <c r="F112" s="5">
        <v>27945000000</v>
      </c>
      <c r="G112" s="5">
        <v>21329000000</v>
      </c>
      <c r="I112" s="5">
        <v>27945000000</v>
      </c>
      <c r="J112" s="5">
        <v>49089000000</v>
      </c>
      <c r="K112" s="5">
        <v>14664000000</v>
      </c>
      <c r="L112" s="5">
        <v>24420000000</v>
      </c>
      <c r="M112" s="5">
        <v>13420000000</v>
      </c>
      <c r="N112" s="5">
        <v>34908000000</v>
      </c>
      <c r="O112" s="5">
        <v>18733000000</v>
      </c>
      <c r="P112" s="5">
        <v>28519000000</v>
      </c>
      <c r="Q112" s="5">
        <v>60531000000</v>
      </c>
      <c r="R112" s="5">
        <v>128192000000</v>
      </c>
      <c r="S112" s="5">
        <v>66519000000</v>
      </c>
      <c r="T112" s="5">
        <v>65256000000</v>
      </c>
      <c r="U112" s="5">
        <v>86643000000</v>
      </c>
      <c r="V112" s="5">
        <v>71169000000</v>
      </c>
      <c r="W112" s="5">
        <v>98401000000</v>
      </c>
      <c r="X112" s="5">
        <v>270145000000</v>
      </c>
      <c r="Y112" s="5">
        <v>243133000000</v>
      </c>
      <c r="Z112" s="5">
        <v>222080000000</v>
      </c>
    </row>
    <row r="113" spans="3:26" ht="15.5" x14ac:dyDescent="0.35">
      <c r="C113" t="s">
        <v>134</v>
      </c>
    </row>
    <row r="114" spans="3:26" ht="15.5" x14ac:dyDescent="0.35">
      <c r="C114" t="s">
        <v>650</v>
      </c>
      <c r="Y114" s="5">
        <v>30550000000</v>
      </c>
      <c r="Z114" s="5">
        <v>616799000000</v>
      </c>
    </row>
    <row r="115" spans="3:26" ht="15.5" x14ac:dyDescent="0.35">
      <c r="C115" t="s">
        <v>137</v>
      </c>
      <c r="D115" s="5">
        <v>155896000000</v>
      </c>
      <c r="E115" s="5">
        <v>211859000000</v>
      </c>
      <c r="F115" s="5">
        <v>208798000000</v>
      </c>
      <c r="G115" s="5">
        <v>177362000000</v>
      </c>
      <c r="I115" s="5">
        <v>208798000000</v>
      </c>
      <c r="J115" s="5">
        <v>217933000000</v>
      </c>
      <c r="K115" s="5">
        <v>93772000000</v>
      </c>
      <c r="L115" s="5">
        <v>88747000000</v>
      </c>
      <c r="M115" s="5">
        <v>143352000000</v>
      </c>
      <c r="N115" s="5">
        <v>120533000000</v>
      </c>
      <c r="O115" s="5">
        <v>26825000000</v>
      </c>
      <c r="P115" s="5">
        <v>2491000000</v>
      </c>
      <c r="Q115" s="5">
        <v>64886000000</v>
      </c>
      <c r="R115" s="5">
        <v>89025000000</v>
      </c>
      <c r="S115" s="5">
        <v>14902000000</v>
      </c>
      <c r="T115" s="5">
        <v>56093000000</v>
      </c>
      <c r="U115" s="5">
        <v>66695000000</v>
      </c>
      <c r="V115" s="5">
        <v>38940000000</v>
      </c>
      <c r="W115" s="5">
        <v>22712000000</v>
      </c>
      <c r="X115" s="5">
        <v>76083000000</v>
      </c>
      <c r="Y115" s="5">
        <v>81983000000</v>
      </c>
      <c r="Z115" s="5">
        <v>156510000000</v>
      </c>
    </row>
    <row r="116" spans="3:26" ht="15.5" x14ac:dyDescent="0.35">
      <c r="C116" t="s">
        <v>145</v>
      </c>
      <c r="D116" s="5">
        <v>635432000000</v>
      </c>
      <c r="E116" s="5">
        <v>622834000000</v>
      </c>
      <c r="F116" s="5">
        <v>623554000000</v>
      </c>
      <c r="G116" s="5">
        <v>597950000000</v>
      </c>
      <c r="I116" s="5">
        <v>623554000000</v>
      </c>
      <c r="J116" s="5">
        <v>607229000000</v>
      </c>
      <c r="K116" s="5">
        <v>602266000000</v>
      </c>
      <c r="L116" s="5">
        <v>771679000000</v>
      </c>
      <c r="M116" s="5">
        <v>982120000000</v>
      </c>
      <c r="N116" s="5">
        <v>1039451000000</v>
      </c>
      <c r="O116" s="5">
        <v>1260016000000</v>
      </c>
      <c r="P116" s="5">
        <v>1180361000000</v>
      </c>
      <c r="Q116" s="5">
        <v>1205958000000</v>
      </c>
      <c r="R116" s="5">
        <v>1032477000000</v>
      </c>
      <c r="S116" s="5">
        <v>939652000000</v>
      </c>
      <c r="T116" s="5">
        <v>688236000000</v>
      </c>
      <c r="U116" s="5">
        <v>556461000000</v>
      </c>
      <c r="V116" s="5">
        <v>479601000000</v>
      </c>
      <c r="W116" s="5">
        <v>421109000000</v>
      </c>
      <c r="X116" s="5">
        <v>385735000000</v>
      </c>
      <c r="Y116" s="5">
        <v>352623000000</v>
      </c>
      <c r="Z116" s="5">
        <v>881364000000</v>
      </c>
    </row>
    <row r="117" spans="3:26" ht="15.5" x14ac:dyDescent="0.35">
      <c r="C117" t="s">
        <v>146</v>
      </c>
      <c r="D117" s="5">
        <v>635432000000</v>
      </c>
      <c r="E117" s="5">
        <v>622834000000</v>
      </c>
      <c r="F117" s="5">
        <v>623554000000</v>
      </c>
      <c r="G117" s="5">
        <v>597950000000</v>
      </c>
      <c r="I117" s="5">
        <v>623554000000</v>
      </c>
      <c r="J117" s="5">
        <v>607229000000</v>
      </c>
      <c r="K117" s="5">
        <v>602266000000</v>
      </c>
      <c r="L117" s="5">
        <v>771679000000</v>
      </c>
      <c r="M117" s="5">
        <v>982120000000</v>
      </c>
      <c r="N117" s="5">
        <v>1039451000000</v>
      </c>
      <c r="O117" s="5">
        <v>1260016000000</v>
      </c>
      <c r="P117" s="5">
        <v>1180361000000</v>
      </c>
      <c r="Q117" s="5">
        <v>1205958000000</v>
      </c>
      <c r="R117" s="5">
        <v>1032477000000</v>
      </c>
      <c r="S117" s="5">
        <v>939652000000</v>
      </c>
      <c r="T117" s="5">
        <v>688236000000</v>
      </c>
      <c r="U117" s="5">
        <v>556461000000</v>
      </c>
      <c r="V117" s="5">
        <v>479601000000</v>
      </c>
      <c r="W117" s="5">
        <v>421109000000</v>
      </c>
      <c r="X117" s="5">
        <v>385735000000</v>
      </c>
      <c r="Y117" s="5">
        <v>352623000000</v>
      </c>
      <c r="Z117" s="5">
        <v>881364000000</v>
      </c>
    </row>
    <row r="118" spans="3:26" ht="15.5" x14ac:dyDescent="0.35">
      <c r="C118" t="s">
        <v>147</v>
      </c>
      <c r="D118" s="5">
        <v>95181000000</v>
      </c>
      <c r="E118" s="5">
        <v>94437000000</v>
      </c>
      <c r="F118" s="5">
        <v>107011000000</v>
      </c>
      <c r="G118" s="5">
        <v>81167000000</v>
      </c>
      <c r="I118" s="5">
        <v>107011000000</v>
      </c>
      <c r="J118" s="5">
        <v>120271000000</v>
      </c>
      <c r="K118" s="5">
        <v>141366000000</v>
      </c>
      <c r="L118" s="5">
        <v>116909000000</v>
      </c>
      <c r="M118" s="5">
        <v>77340000000</v>
      </c>
      <c r="N118" s="5">
        <v>114012000000</v>
      </c>
      <c r="O118" s="5">
        <v>42239000000</v>
      </c>
      <c r="P118" s="5">
        <v>44000000</v>
      </c>
      <c r="Q118" s="5">
        <v>266000000</v>
      </c>
      <c r="R118" s="5">
        <v>270000000</v>
      </c>
      <c r="S118" s="5">
        <v>265000000</v>
      </c>
      <c r="T118" s="5">
        <v>14252000000</v>
      </c>
      <c r="U118" s="5">
        <v>9951000000</v>
      </c>
      <c r="V118" s="5">
        <v>10814000000</v>
      </c>
      <c r="W118" s="5">
        <v>32597000000</v>
      </c>
      <c r="X118" s="5">
        <v>55088000000</v>
      </c>
      <c r="Y118" s="5">
        <v>66628000000</v>
      </c>
      <c r="Z118" s="5">
        <v>55047000000</v>
      </c>
    </row>
    <row r="119" spans="3:26" ht="15.5" x14ac:dyDescent="0.35">
      <c r="C119" t="s">
        <v>150</v>
      </c>
      <c r="D119" s="5">
        <v>1976754000000</v>
      </c>
      <c r="E119" s="5">
        <v>1421471000000</v>
      </c>
      <c r="F119" s="5">
        <v>1543964000000</v>
      </c>
      <c r="G119" s="5">
        <v>1425966000000</v>
      </c>
      <c r="I119" s="5">
        <v>1543964000000</v>
      </c>
      <c r="J119" s="5">
        <v>1285202000000</v>
      </c>
      <c r="K119" s="5">
        <v>1166762000000</v>
      </c>
      <c r="L119" s="5">
        <v>1481306000000</v>
      </c>
      <c r="M119" s="5">
        <v>1678676000000</v>
      </c>
      <c r="N119" s="5">
        <v>1636456000000</v>
      </c>
      <c r="O119" s="5">
        <v>1726822000000</v>
      </c>
      <c r="P119" s="5">
        <v>1705175000000</v>
      </c>
      <c r="Q119" s="5">
        <v>1622216000000</v>
      </c>
      <c r="R119" s="5">
        <v>1813104000000</v>
      </c>
      <c r="S119" s="5">
        <v>1510814000000</v>
      </c>
      <c r="T119" s="5">
        <v>1436312000000</v>
      </c>
      <c r="U119" s="5">
        <v>1360889000000</v>
      </c>
      <c r="V119" s="5">
        <v>1272083000000</v>
      </c>
      <c r="W119" s="5">
        <v>952435000000</v>
      </c>
      <c r="X119" s="5">
        <v>1007328000000</v>
      </c>
      <c r="Y119" s="5">
        <v>1038812000000</v>
      </c>
      <c r="Z119" s="5">
        <v>1734469000000</v>
      </c>
    </row>
    <row r="120" spans="3:26" ht="15.5" x14ac:dyDescent="0.35">
      <c r="C120" t="s">
        <v>151</v>
      </c>
    </row>
    <row r="121" spans="3:26" ht="15.5" x14ac:dyDescent="0.35">
      <c r="C121" t="s">
        <v>152</v>
      </c>
      <c r="D121" s="5">
        <v>681996000000</v>
      </c>
      <c r="E121" s="5">
        <v>681996000000</v>
      </c>
      <c r="F121" s="5">
        <v>681996000000</v>
      </c>
      <c r="G121" s="5">
        <v>681996000000</v>
      </c>
      <c r="I121" s="5">
        <v>681996000000</v>
      </c>
      <c r="J121" s="5">
        <v>681996000000</v>
      </c>
      <c r="K121" s="5">
        <v>682286000000</v>
      </c>
      <c r="L121" s="5">
        <v>682286000000</v>
      </c>
      <c r="M121" s="5">
        <v>682286000000</v>
      </c>
      <c r="N121" s="5">
        <v>682286000000</v>
      </c>
      <c r="O121" s="5">
        <v>682286000000</v>
      </c>
      <c r="P121" s="5">
        <v>682286000000</v>
      </c>
      <c r="Q121" s="5">
        <v>682286000000</v>
      </c>
      <c r="R121" s="5">
        <v>682286000000</v>
      </c>
      <c r="S121" s="5">
        <v>682286000000</v>
      </c>
      <c r="T121" s="5">
        <v>682286000000</v>
      </c>
      <c r="U121" s="5">
        <v>682286000000</v>
      </c>
      <c r="V121" s="5">
        <v>682286000000</v>
      </c>
      <c r="W121" s="5">
        <v>682286000000</v>
      </c>
      <c r="X121" s="5">
        <v>682286000000</v>
      </c>
      <c r="Y121" s="5">
        <v>682286000000</v>
      </c>
      <c r="Z121" s="5">
        <v>682286000000</v>
      </c>
    </row>
    <row r="122" spans="3:26" ht="15.5" x14ac:dyDescent="0.35">
      <c r="C122" t="s">
        <v>153</v>
      </c>
      <c r="D122" s="5">
        <v>1027332000000</v>
      </c>
      <c r="E122" s="5">
        <v>1027332000000</v>
      </c>
      <c r="F122" s="5">
        <v>1027332000000</v>
      </c>
      <c r="G122" s="5">
        <v>1027332000000</v>
      </c>
      <c r="I122" s="5">
        <v>1027332000000</v>
      </c>
      <c r="J122" s="5">
        <v>1027332000000</v>
      </c>
      <c r="K122" s="5">
        <v>1030312000000</v>
      </c>
      <c r="L122" s="5">
        <v>1030312000000</v>
      </c>
      <c r="M122" s="5">
        <v>1030312000000</v>
      </c>
      <c r="N122" s="5">
        <v>1030312000000</v>
      </c>
      <c r="O122" s="5">
        <v>1030312000000</v>
      </c>
      <c r="P122" s="5">
        <v>1030312000000</v>
      </c>
      <c r="Q122" s="5">
        <v>1030312000000</v>
      </c>
      <c r="R122" s="5">
        <v>1030312000000</v>
      </c>
      <c r="S122" s="5">
        <v>1030312000000</v>
      </c>
      <c r="T122" s="5">
        <v>1030312000000</v>
      </c>
      <c r="U122" s="5">
        <v>1030312000000</v>
      </c>
      <c r="V122" s="5">
        <v>1030312000000</v>
      </c>
      <c r="W122" s="5">
        <v>1030312000000</v>
      </c>
      <c r="X122" s="5">
        <v>1030312000000</v>
      </c>
      <c r="Y122" s="5">
        <v>1030312000000</v>
      </c>
      <c r="Z122" s="5">
        <v>888069000000</v>
      </c>
    </row>
    <row r="123" spans="3:26" ht="15.5" x14ac:dyDescent="0.35">
      <c r="C123" t="s">
        <v>155</v>
      </c>
      <c r="D123" s="5">
        <v>12598567000000</v>
      </c>
      <c r="E123" s="5">
        <v>12669076000000</v>
      </c>
      <c r="F123" s="5">
        <v>12275641000000</v>
      </c>
      <c r="G123" s="5">
        <v>11637618000000</v>
      </c>
      <c r="I123" s="5">
        <v>12275641000000</v>
      </c>
      <c r="J123" s="5">
        <v>10834706000000</v>
      </c>
      <c r="K123" s="5">
        <v>9624141000000</v>
      </c>
      <c r="L123" s="5">
        <v>9211053000000</v>
      </c>
      <c r="M123" s="5">
        <v>8446652000000</v>
      </c>
      <c r="N123" s="5">
        <v>7559992000000</v>
      </c>
      <c r="O123" s="5">
        <v>6775153000000</v>
      </c>
      <c r="P123" s="5">
        <v>6606765000000</v>
      </c>
      <c r="Q123" s="5">
        <v>6392940000000</v>
      </c>
      <c r="R123" s="5">
        <v>5930180000000</v>
      </c>
      <c r="S123" s="5">
        <v>5580787000000</v>
      </c>
      <c r="T123" s="5">
        <v>5482962000000</v>
      </c>
      <c r="U123" s="5">
        <v>4879977000000</v>
      </c>
      <c r="V123" s="5">
        <v>4560793000000</v>
      </c>
      <c r="W123" s="5">
        <v>4126893000000</v>
      </c>
      <c r="X123" s="5">
        <v>2841507000000</v>
      </c>
      <c r="Y123" s="5">
        <v>2100867000000</v>
      </c>
      <c r="Z123" s="5">
        <v>1672227000000</v>
      </c>
    </row>
    <row r="124" spans="3:26" ht="15.5" x14ac:dyDescent="0.35">
      <c r="C124" t="s">
        <v>156</v>
      </c>
      <c r="D124" s="5">
        <v>115000000000</v>
      </c>
      <c r="E124" s="5">
        <v>110000000000</v>
      </c>
      <c r="F124" s="5">
        <v>110000000000</v>
      </c>
      <c r="G124" s="5">
        <v>110000000000</v>
      </c>
      <c r="I124" s="5">
        <v>110000000000</v>
      </c>
      <c r="J124" s="5">
        <v>105000000000</v>
      </c>
      <c r="K124" s="5">
        <v>100000000000</v>
      </c>
      <c r="L124" s="5">
        <v>95000000000</v>
      </c>
      <c r="M124" s="5">
        <v>90000000000</v>
      </c>
      <c r="N124" s="5">
        <v>85000000000</v>
      </c>
      <c r="O124" s="5">
        <v>80000000000</v>
      </c>
      <c r="P124" s="5">
        <v>75000000000</v>
      </c>
      <c r="Q124" s="5">
        <v>70000000000</v>
      </c>
      <c r="R124" s="5">
        <v>65000000000</v>
      </c>
      <c r="S124" s="5">
        <v>60000000000</v>
      </c>
      <c r="T124" s="5">
        <v>55000000000</v>
      </c>
      <c r="U124" s="5">
        <v>50000000000</v>
      </c>
      <c r="V124" s="5">
        <v>45000000000</v>
      </c>
      <c r="W124" s="5">
        <v>40000000000</v>
      </c>
      <c r="X124" s="5">
        <v>35000000000</v>
      </c>
      <c r="Y124" s="5">
        <v>30000000000</v>
      </c>
      <c r="Z124" s="5">
        <v>14519000000</v>
      </c>
    </row>
    <row r="125" spans="3:26" ht="15.5" x14ac:dyDescent="0.35">
      <c r="C125" t="s">
        <v>157</v>
      </c>
      <c r="D125" s="5">
        <v>12483567000000</v>
      </c>
      <c r="E125" s="5">
        <v>12559076000000</v>
      </c>
      <c r="F125" s="5">
        <v>12165641000000</v>
      </c>
      <c r="G125" s="5">
        <v>11527618000000</v>
      </c>
      <c r="I125" s="5">
        <v>12165641000000</v>
      </c>
      <c r="J125" s="5">
        <v>10729706000000</v>
      </c>
      <c r="K125" s="5">
        <v>9524141000000</v>
      </c>
      <c r="L125" s="5">
        <v>9116053000000</v>
      </c>
      <c r="M125" s="5">
        <v>8356652000000</v>
      </c>
      <c r="N125" s="5">
        <v>7474992000000</v>
      </c>
      <c r="O125" s="5">
        <v>6695153000000</v>
      </c>
      <c r="P125" s="5">
        <v>6531765000000</v>
      </c>
      <c r="Q125" s="5">
        <v>6322940000000</v>
      </c>
      <c r="R125" s="5">
        <v>5865180000000</v>
      </c>
      <c r="S125" s="5">
        <v>5520787000000</v>
      </c>
      <c r="T125" s="5">
        <v>5427962000000</v>
      </c>
      <c r="U125" s="5">
        <v>4829977000000</v>
      </c>
      <c r="V125" s="5">
        <v>4515793000000</v>
      </c>
      <c r="W125" s="5">
        <v>4086893000000</v>
      </c>
      <c r="X125" s="5">
        <v>2806507000000</v>
      </c>
      <c r="Y125" s="5">
        <v>2070867000000</v>
      </c>
      <c r="Z125" s="5">
        <v>1657708000000</v>
      </c>
    </row>
    <row r="126" spans="3:26" ht="15.5" x14ac:dyDescent="0.35">
      <c r="C126" t="s">
        <v>158</v>
      </c>
      <c r="D126" s="5">
        <v>12598567000000</v>
      </c>
      <c r="E126" s="5">
        <v>12669076000000</v>
      </c>
      <c r="F126" s="5">
        <v>12275641000000</v>
      </c>
      <c r="G126" s="5">
        <v>11637618000000</v>
      </c>
      <c r="I126" s="5">
        <v>12275641000000</v>
      </c>
      <c r="J126" s="5">
        <v>10834706000000</v>
      </c>
      <c r="K126" s="5">
        <v>9624141000000</v>
      </c>
      <c r="L126" s="5">
        <v>9211053000000</v>
      </c>
      <c r="M126" s="5">
        <v>8446652000000</v>
      </c>
      <c r="N126" s="5">
        <v>7559992000000</v>
      </c>
      <c r="O126" s="5">
        <v>6775153000000</v>
      </c>
      <c r="P126" s="5">
        <v>6606765000000</v>
      </c>
      <c r="Q126" s="5">
        <v>6392940000000</v>
      </c>
      <c r="R126" s="5">
        <v>5930180000000</v>
      </c>
      <c r="S126" s="5">
        <v>5580787000000</v>
      </c>
      <c r="T126" s="5">
        <v>5482962000000</v>
      </c>
      <c r="U126" s="5">
        <v>4879977000000</v>
      </c>
      <c r="V126" s="5">
        <v>4560793000000</v>
      </c>
      <c r="W126" s="5">
        <v>4126893000000</v>
      </c>
      <c r="X126" s="5">
        <v>2841507000000</v>
      </c>
      <c r="Y126" s="5">
        <v>2100867000000</v>
      </c>
      <c r="Z126" s="5">
        <v>1672227000000</v>
      </c>
    </row>
    <row r="127" spans="3:26" ht="15.5" x14ac:dyDescent="0.35">
      <c r="C127" t="s">
        <v>159</v>
      </c>
      <c r="D127" s="5">
        <v>-4562000000</v>
      </c>
      <c r="E127" s="5">
        <v>-4167000000</v>
      </c>
      <c r="F127" s="5">
        <v>-3833000000</v>
      </c>
      <c r="G127" s="5">
        <v>-3381000000</v>
      </c>
      <c r="I127" s="5">
        <v>-3833000000</v>
      </c>
      <c r="J127" s="5">
        <v>-2432000000</v>
      </c>
      <c r="K127" s="5">
        <v>-1177000000</v>
      </c>
      <c r="L127" s="5">
        <v>145000000</v>
      </c>
      <c r="M127" s="5">
        <v>1308000000</v>
      </c>
      <c r="N127" s="5">
        <v>2101000000</v>
      </c>
      <c r="O127" s="5">
        <v>2622000000</v>
      </c>
      <c r="P127" s="5">
        <v>3894000000</v>
      </c>
      <c r="Q127" s="5">
        <v>5832000000</v>
      </c>
      <c r="R127" s="5">
        <v>5890000000</v>
      </c>
      <c r="S127" s="5">
        <v>6929000000</v>
      </c>
      <c r="T127" s="5">
        <v>-68000000</v>
      </c>
      <c r="U127" s="5">
        <v>-59000000</v>
      </c>
      <c r="V127" s="5">
        <v>-714000000</v>
      </c>
      <c r="W127" s="5">
        <v>-67000000</v>
      </c>
    </row>
    <row r="128" spans="3:26" ht="15.5" x14ac:dyDescent="0.35">
      <c r="C128" t="s">
        <v>10</v>
      </c>
      <c r="D128" s="5">
        <v>14318210000000</v>
      </c>
      <c r="E128" s="5">
        <v>14389200000000</v>
      </c>
      <c r="F128" s="5">
        <v>13996113000000</v>
      </c>
      <c r="G128" s="5">
        <v>13358572000000</v>
      </c>
      <c r="I128" s="5">
        <v>13996113000000</v>
      </c>
      <c r="J128" s="5">
        <v>12556754000000</v>
      </c>
      <c r="K128" s="5">
        <v>11347441000000</v>
      </c>
      <c r="L128" s="5">
        <v>10935707000000</v>
      </c>
      <c r="M128" s="5">
        <v>10172506000000</v>
      </c>
      <c r="N128" s="5">
        <v>9286332000000</v>
      </c>
      <c r="O128" s="5">
        <v>8498500000000</v>
      </c>
      <c r="P128" s="5">
        <v>8332119000000</v>
      </c>
      <c r="Q128" s="5">
        <v>8122165000000</v>
      </c>
      <c r="R128" s="5">
        <v>7645984000000</v>
      </c>
      <c r="S128" s="5">
        <v>7337978000000</v>
      </c>
      <c r="T128" s="5">
        <v>7218834000000</v>
      </c>
      <c r="U128" s="5">
        <v>6613987000000</v>
      </c>
      <c r="V128" s="5">
        <v>6279713000000</v>
      </c>
      <c r="W128" s="5">
        <v>5839424000000</v>
      </c>
      <c r="X128" s="5">
        <v>4554105000000</v>
      </c>
      <c r="Y128" s="5">
        <v>3813465000000</v>
      </c>
      <c r="Z128" s="5">
        <v>3197059000000</v>
      </c>
    </row>
    <row r="129" spans="2:26" ht="15.5" x14ac:dyDescent="0.35">
      <c r="C129" t="s">
        <v>160</v>
      </c>
      <c r="D129" s="5">
        <v>16294964000000</v>
      </c>
      <c r="E129" s="5">
        <v>15810671000000</v>
      </c>
      <c r="F129" s="5">
        <v>15540077000000</v>
      </c>
      <c r="G129" s="5">
        <v>14784538000000</v>
      </c>
      <c r="I129" s="5">
        <v>15540077000000</v>
      </c>
      <c r="J129" s="5">
        <v>13841956000000</v>
      </c>
      <c r="K129" s="5">
        <v>12514203000000</v>
      </c>
      <c r="L129" s="5">
        <v>12417013000000</v>
      </c>
      <c r="M129" s="5">
        <v>11851182000000</v>
      </c>
      <c r="N129" s="5">
        <v>10922788000000</v>
      </c>
      <c r="O129" s="5">
        <v>10225322000000</v>
      </c>
      <c r="P129" s="5">
        <v>10037294000000</v>
      </c>
      <c r="Q129" s="5">
        <v>9744381000000</v>
      </c>
      <c r="R129" s="5">
        <v>9459088000000</v>
      </c>
      <c r="S129" s="5">
        <v>8848792000000</v>
      </c>
      <c r="T129" s="5">
        <v>8655146000000</v>
      </c>
      <c r="U129" s="5">
        <v>7974876000000</v>
      </c>
      <c r="V129" s="5">
        <v>7551796000000</v>
      </c>
      <c r="W129" s="5">
        <v>6791859000000</v>
      </c>
      <c r="X129" s="5">
        <v>5561433000000</v>
      </c>
      <c r="Y129" s="5">
        <v>4852277000000</v>
      </c>
      <c r="Z129" s="5">
        <v>4931528000000</v>
      </c>
    </row>
    <row r="130" spans="2:26" ht="15.5" x14ac:dyDescent="0.35">
      <c r="C130" t="s">
        <v>161</v>
      </c>
      <c r="D130" s="5">
        <v>6819963965</v>
      </c>
      <c r="E130" s="5">
        <v>6819963965</v>
      </c>
      <c r="F130" s="5">
        <v>6819963965</v>
      </c>
      <c r="G130" s="5">
        <v>6819963965</v>
      </c>
      <c r="I130" s="5">
        <v>6819963965</v>
      </c>
      <c r="J130" s="5">
        <v>6819963965</v>
      </c>
      <c r="K130" s="5">
        <v>6822863965</v>
      </c>
      <c r="L130" s="5">
        <v>6822863965</v>
      </c>
      <c r="M130" s="5">
        <v>6822863965</v>
      </c>
      <c r="N130" s="5">
        <v>6822863965</v>
      </c>
      <c r="O130" s="5">
        <v>6822863965</v>
      </c>
      <c r="P130" s="5">
        <v>6822863965</v>
      </c>
      <c r="Q130" s="5">
        <v>6822863965</v>
      </c>
      <c r="R130" s="5">
        <v>6822863965</v>
      </c>
      <c r="S130" s="5">
        <v>6822863965</v>
      </c>
      <c r="T130" s="5">
        <v>6822863965</v>
      </c>
      <c r="U130" s="5">
        <v>6822863965</v>
      </c>
      <c r="V130" s="5">
        <v>6822863965</v>
      </c>
      <c r="W130" s="5">
        <v>6822863965</v>
      </c>
      <c r="X130" s="5">
        <v>1364572793</v>
      </c>
      <c r="Y130" s="5">
        <v>1364572793</v>
      </c>
      <c r="Z130" s="5">
        <v>1364572793</v>
      </c>
    </row>
    <row r="132" spans="2:26" ht="15.5" x14ac:dyDescent="0.35">
      <c r="B132" t="s">
        <v>162</v>
      </c>
      <c r="C132" t="s">
        <v>163</v>
      </c>
      <c r="D132" s="5">
        <v>557958000000</v>
      </c>
      <c r="E132" s="5">
        <v>291263000000</v>
      </c>
      <c r="F132" s="5">
        <v>863031000000</v>
      </c>
      <c r="G132" s="5">
        <v>919773000000</v>
      </c>
      <c r="I132" s="5">
        <v>3015733000000</v>
      </c>
      <c r="J132" s="5">
        <v>1565333000000</v>
      </c>
      <c r="K132" s="5">
        <v>1411390000000</v>
      </c>
      <c r="L132" s="5">
        <v>1087265000000</v>
      </c>
      <c r="M132" s="5">
        <v>1878851000000</v>
      </c>
      <c r="N132" s="5">
        <v>1337633000000</v>
      </c>
      <c r="O132" s="5">
        <v>480290000000</v>
      </c>
      <c r="P132" s="5">
        <v>663239000000</v>
      </c>
      <c r="Q132" s="5">
        <v>1261942000000</v>
      </c>
      <c r="R132" s="5">
        <v>1071563000000</v>
      </c>
      <c r="S132" s="5">
        <v>849480000000</v>
      </c>
      <c r="T132" s="5">
        <v>1514555000000</v>
      </c>
      <c r="U132" s="5">
        <v>1251562000000</v>
      </c>
      <c r="V132" s="5">
        <v>1413366000000</v>
      </c>
      <c r="W132" s="5">
        <v>1736347000000</v>
      </c>
      <c r="X132" s="5">
        <v>1377227000000</v>
      </c>
      <c r="Y132" s="5">
        <v>881167000000</v>
      </c>
      <c r="Z132" s="5">
        <v>1121547000000</v>
      </c>
    </row>
    <row r="133" spans="2:26" ht="15.5" x14ac:dyDescent="0.35">
      <c r="C133" t="s">
        <v>164</v>
      </c>
      <c r="D133" s="5">
        <v>1370798000000</v>
      </c>
      <c r="E133" s="5">
        <v>1207203000000</v>
      </c>
      <c r="F133" s="5">
        <v>1730553000000</v>
      </c>
      <c r="G133" s="5">
        <v>1621849000000</v>
      </c>
      <c r="I133" s="5">
        <v>6154917000000</v>
      </c>
      <c r="J133" s="5">
        <v>4079221000000</v>
      </c>
      <c r="K133" s="5">
        <v>4362441000000</v>
      </c>
      <c r="L133" s="5">
        <v>4513659000000</v>
      </c>
      <c r="M133" s="5">
        <v>4584455000000</v>
      </c>
      <c r="N133" s="5">
        <v>3690350000000</v>
      </c>
      <c r="O133" s="5">
        <v>3357412000000</v>
      </c>
      <c r="P133" s="5">
        <v>4037030000000</v>
      </c>
      <c r="Q133" s="5">
        <v>4573528000000</v>
      </c>
      <c r="R133" s="5">
        <v>3935538000000</v>
      </c>
      <c r="S133" s="5">
        <v>4189696000000</v>
      </c>
      <c r="T133" s="5">
        <v>4769705000000</v>
      </c>
      <c r="U133" s="5">
        <v>4003117000000</v>
      </c>
      <c r="V133" s="5">
        <v>4373835000000</v>
      </c>
      <c r="W133" s="5">
        <v>4521758000000</v>
      </c>
      <c r="X133" s="5">
        <v>3726302000000</v>
      </c>
      <c r="Y133" s="5">
        <v>3299146000000</v>
      </c>
      <c r="Z133" s="5">
        <v>3774355000000</v>
      </c>
    </row>
    <row r="134" spans="2:26" ht="15.5" x14ac:dyDescent="0.35">
      <c r="C134" t="s">
        <v>1248</v>
      </c>
      <c r="L134" s="5">
        <v>-317854000000</v>
      </c>
      <c r="M134" s="5">
        <v>-330390000000</v>
      </c>
      <c r="N134" s="5">
        <v>-298105000000</v>
      </c>
      <c r="O134" s="5">
        <v>-414342000000</v>
      </c>
      <c r="P134" s="5">
        <v>-345715000000</v>
      </c>
      <c r="Q134" s="5">
        <v>-371316000000</v>
      </c>
      <c r="R134" s="5">
        <v>-320824000000</v>
      </c>
      <c r="S134" s="5">
        <v>-309430000000</v>
      </c>
      <c r="T134" s="5">
        <v>-338086000000</v>
      </c>
      <c r="U134" s="5">
        <v>-321163000000</v>
      </c>
    </row>
    <row r="135" spans="2:26" ht="15.5" x14ac:dyDescent="0.35">
      <c r="C135" t="s">
        <v>166</v>
      </c>
      <c r="V135" s="5">
        <v>-2393386000000</v>
      </c>
    </row>
    <row r="136" spans="2:26" ht="15.5" x14ac:dyDescent="0.35">
      <c r="C136" t="s">
        <v>1079</v>
      </c>
      <c r="L136" s="5">
        <v>-1384902000000</v>
      </c>
      <c r="M136" s="5">
        <v>-705244000000</v>
      </c>
      <c r="N136" s="5">
        <v>-550954000000</v>
      </c>
      <c r="O136" s="5">
        <v>-724953000000</v>
      </c>
      <c r="P136" s="5">
        <v>-1167158000000</v>
      </c>
      <c r="Q136" s="5">
        <v>-1165208000000</v>
      </c>
      <c r="R136" s="5">
        <v>-1031192000000</v>
      </c>
      <c r="S136" s="5">
        <v>-1366537000000</v>
      </c>
      <c r="T136" s="5">
        <v>-1235349000000</v>
      </c>
      <c r="U136" s="5">
        <v>-1013567000000</v>
      </c>
      <c r="W136" s="5">
        <v>-1517609000000</v>
      </c>
      <c r="X136" s="5">
        <v>-1099756000000</v>
      </c>
      <c r="Y136" s="5">
        <v>-1132617000000</v>
      </c>
      <c r="Z136" s="5">
        <v>-1168005000000</v>
      </c>
    </row>
    <row r="137" spans="2:26" ht="15.5" x14ac:dyDescent="0.35">
      <c r="C137" t="s">
        <v>530</v>
      </c>
      <c r="D137" s="5">
        <v>-387312000000</v>
      </c>
      <c r="E137" s="5">
        <v>-368193000000</v>
      </c>
      <c r="F137" s="5">
        <v>-346115000000</v>
      </c>
      <c r="G137" s="5">
        <v>-319381000000</v>
      </c>
      <c r="I137" s="5">
        <v>-1327458000000</v>
      </c>
      <c r="J137" s="5">
        <v>-958401000000</v>
      </c>
      <c r="K137" s="5">
        <v>-1453153000000</v>
      </c>
    </row>
    <row r="138" spans="2:26" ht="15.5" x14ac:dyDescent="0.35">
      <c r="C138" t="s">
        <v>1080</v>
      </c>
      <c r="D138" s="5">
        <v>-359925000000</v>
      </c>
      <c r="E138" s="5">
        <v>-508972000000</v>
      </c>
      <c r="F138" s="5">
        <v>-478521000000</v>
      </c>
      <c r="G138" s="5">
        <v>-393013000000</v>
      </c>
      <c r="I138" s="5">
        <v>-1652263000000</v>
      </c>
      <c r="J138" s="5">
        <v>-1550478000000</v>
      </c>
      <c r="K138" s="5">
        <v>-1542025000000</v>
      </c>
      <c r="L138" s="5">
        <v>-1512073000000</v>
      </c>
      <c r="M138" s="5">
        <v>-1413247000000</v>
      </c>
      <c r="N138" s="5">
        <v>-1536028000000</v>
      </c>
      <c r="O138" s="5">
        <v>-1752492000000</v>
      </c>
      <c r="P138" s="5">
        <v>-1746680000000</v>
      </c>
      <c r="Q138" s="5">
        <v>-1574616000000</v>
      </c>
      <c r="R138" s="5">
        <v>-1406129000000</v>
      </c>
      <c r="S138" s="5">
        <v>-1456772000000</v>
      </c>
      <c r="T138" s="5">
        <v>-1562632000000</v>
      </c>
      <c r="U138" s="5">
        <v>-1259583000000</v>
      </c>
      <c r="W138" s="5">
        <v>-633573000000</v>
      </c>
      <c r="X138" s="5">
        <v>-572034000000</v>
      </c>
      <c r="Y138" s="5">
        <v>-549699000000</v>
      </c>
      <c r="Z138" s="5">
        <v>-554634000000</v>
      </c>
    </row>
    <row r="139" spans="2:26" ht="15.5" x14ac:dyDescent="0.35">
      <c r="C139" t="s">
        <v>412</v>
      </c>
      <c r="D139" s="5">
        <v>-747237000000</v>
      </c>
      <c r="E139" s="5">
        <v>-877165000000</v>
      </c>
      <c r="F139" s="5">
        <v>-824636000000</v>
      </c>
      <c r="G139" s="5">
        <v>-712394000000</v>
      </c>
      <c r="I139" s="5">
        <v>-2979721000000</v>
      </c>
      <c r="J139" s="5">
        <v>-2508879000000</v>
      </c>
      <c r="K139" s="5">
        <v>-2995178000000</v>
      </c>
      <c r="L139" s="5">
        <v>-2896975000000</v>
      </c>
      <c r="M139" s="5">
        <v>-2118491000000</v>
      </c>
      <c r="N139" s="5">
        <v>-2086982000000</v>
      </c>
      <c r="O139" s="5">
        <v>-2477445000000</v>
      </c>
      <c r="P139" s="5">
        <v>-2913838000000</v>
      </c>
      <c r="Q139" s="5">
        <v>-2739824000000</v>
      </c>
      <c r="R139" s="5">
        <v>-2437321000000</v>
      </c>
      <c r="S139" s="5">
        <v>-2823309000000</v>
      </c>
      <c r="T139" s="5">
        <v>-2797981000000</v>
      </c>
      <c r="U139" s="5">
        <v>-2273150000000</v>
      </c>
      <c r="V139" s="5">
        <v>-2393386000000</v>
      </c>
      <c r="W139" s="5">
        <v>-2151182000000</v>
      </c>
      <c r="X139" s="5">
        <v>-1671790000000</v>
      </c>
      <c r="Y139" s="5">
        <v>-1682316000000</v>
      </c>
      <c r="Z139" s="5">
        <v>-1722639000000</v>
      </c>
    </row>
    <row r="140" spans="2:26" ht="15.5" x14ac:dyDescent="0.35">
      <c r="C140" t="s">
        <v>1452</v>
      </c>
      <c r="D140" s="5">
        <v>180000000</v>
      </c>
      <c r="G140" s="5">
        <v>-590000000</v>
      </c>
      <c r="L140" s="5">
        <v>2412000000</v>
      </c>
      <c r="M140" s="5">
        <v>-12925000000</v>
      </c>
      <c r="N140" s="5">
        <v>59421000000</v>
      </c>
      <c r="T140" s="5">
        <v>73588000000</v>
      </c>
    </row>
    <row r="141" spans="2:26" ht="15.5" x14ac:dyDescent="0.35">
      <c r="C141" t="s">
        <v>1081</v>
      </c>
      <c r="D141" s="5">
        <v>84482000000</v>
      </c>
      <c r="E141" s="5">
        <v>71782000000</v>
      </c>
      <c r="F141" s="5">
        <v>57544000000</v>
      </c>
      <c r="G141" s="5">
        <v>68617000000</v>
      </c>
      <c r="I141" s="5">
        <v>259853000000</v>
      </c>
      <c r="J141" s="5">
        <v>209741000000</v>
      </c>
      <c r="K141" s="5">
        <v>149117000000</v>
      </c>
      <c r="L141" s="5">
        <v>74114000000</v>
      </c>
      <c r="M141" s="5">
        <v>54338000000</v>
      </c>
      <c r="N141" s="5">
        <v>45922000000</v>
      </c>
      <c r="O141" s="5">
        <v>61981000000</v>
      </c>
      <c r="P141" s="5">
        <v>65969000000</v>
      </c>
      <c r="Q141" s="5">
        <v>50406000000</v>
      </c>
      <c r="R141" s="5">
        <v>21586000000</v>
      </c>
      <c r="S141" s="5">
        <v>43289000000</v>
      </c>
      <c r="T141" s="5">
        <v>64973000000</v>
      </c>
      <c r="U141" s="5">
        <v>50406000000</v>
      </c>
      <c r="V141" s="5">
        <v>88061000000</v>
      </c>
      <c r="W141" s="5">
        <v>86837000000</v>
      </c>
      <c r="X141" s="5">
        <v>23719000000</v>
      </c>
      <c r="Y141" s="5">
        <v>18768000000</v>
      </c>
      <c r="Z141" s="5">
        <v>21107000000</v>
      </c>
    </row>
    <row r="142" spans="2:26" ht="15.5" x14ac:dyDescent="0.35">
      <c r="C142" t="s">
        <v>490</v>
      </c>
      <c r="F142" s="5">
        <v>-200000000</v>
      </c>
      <c r="I142" s="5">
        <v>-200000000</v>
      </c>
      <c r="J142" s="5">
        <v>-98000000</v>
      </c>
      <c r="K142" s="5">
        <v>-7096000000</v>
      </c>
    </row>
    <row r="143" spans="2:26" ht="15.5" x14ac:dyDescent="0.35">
      <c r="C143" t="s">
        <v>1453</v>
      </c>
    </row>
    <row r="144" spans="2:26" ht="15.5" x14ac:dyDescent="0.35">
      <c r="C144" t="s">
        <v>170</v>
      </c>
      <c r="F144" s="5">
        <v>9000000</v>
      </c>
      <c r="G144" s="5">
        <v>590000000</v>
      </c>
      <c r="I144" s="5">
        <v>599000000</v>
      </c>
      <c r="J144" s="5">
        <v>490000000</v>
      </c>
      <c r="P144" s="5">
        <v>22864000000</v>
      </c>
      <c r="Q144" s="5">
        <v>19329000000</v>
      </c>
    </row>
    <row r="145" spans="3:26" ht="15.5" x14ac:dyDescent="0.35">
      <c r="C145" t="s">
        <v>1454</v>
      </c>
      <c r="X145" s="5">
        <v>-40000000</v>
      </c>
      <c r="Y145" s="5">
        <v>-9814000000</v>
      </c>
      <c r="Z145" s="5">
        <v>-2413000000</v>
      </c>
    </row>
    <row r="146" spans="3:26" ht="15.5" x14ac:dyDescent="0.35">
      <c r="C146" t="s">
        <v>489</v>
      </c>
      <c r="X146" s="5">
        <v>-13729000000</v>
      </c>
      <c r="Y146" s="5">
        <v>-37264000000</v>
      </c>
      <c r="Z146" s="5">
        <v>-33503000000</v>
      </c>
    </row>
    <row r="147" spans="3:26" ht="15.5" x14ac:dyDescent="0.35">
      <c r="C147" t="s">
        <v>1455</v>
      </c>
    </row>
    <row r="148" spans="3:26" ht="15.5" x14ac:dyDescent="0.35">
      <c r="C148" t="s">
        <v>1456</v>
      </c>
    </row>
    <row r="149" spans="3:26" ht="15.5" x14ac:dyDescent="0.35">
      <c r="C149" t="s">
        <v>1457</v>
      </c>
      <c r="F149" s="5">
        <v>-419715000000</v>
      </c>
      <c r="I149" s="5">
        <v>-419715000000</v>
      </c>
      <c r="J149" s="5">
        <v>-215142000000</v>
      </c>
      <c r="K149" s="5">
        <v>-97894000000</v>
      </c>
      <c r="V149" s="5">
        <v>-321672000000</v>
      </c>
      <c r="W149" s="5">
        <v>-256093000000</v>
      </c>
      <c r="X149" s="5">
        <v>-325377000000</v>
      </c>
      <c r="Y149" s="5">
        <v>-329086000000</v>
      </c>
      <c r="Z149" s="5">
        <v>-458138000000</v>
      </c>
    </row>
    <row r="150" spans="3:26" ht="15.5" x14ac:dyDescent="0.35">
      <c r="C150" t="s">
        <v>173</v>
      </c>
      <c r="D150" s="5">
        <v>-166000000</v>
      </c>
      <c r="E150" s="5">
        <v>-1371000000</v>
      </c>
      <c r="F150" s="5">
        <v>-1366000000</v>
      </c>
      <c r="G150" s="5">
        <v>-445497000000</v>
      </c>
      <c r="I150" s="5">
        <v>-449518000000</v>
      </c>
      <c r="J150" s="5">
        <v>-270103000000</v>
      </c>
      <c r="K150" s="5">
        <v>-366654000000</v>
      </c>
      <c r="L150" s="5">
        <v>-352438000000</v>
      </c>
      <c r="M150" s="5">
        <v>-140848000000</v>
      </c>
      <c r="N150" s="5">
        <v>-112894000000</v>
      </c>
      <c r="O150" s="5">
        <v>-135171000000</v>
      </c>
      <c r="P150" s="5">
        <v>-318310000000</v>
      </c>
      <c r="Q150" s="5">
        <v>-248009000000</v>
      </c>
      <c r="R150" s="5">
        <v>-263792000000</v>
      </c>
      <c r="S150" s="5">
        <v>-380848000000</v>
      </c>
      <c r="T150" s="5">
        <v>-348174000000</v>
      </c>
      <c r="U150" s="5">
        <v>-458110000000</v>
      </c>
      <c r="V150" s="5">
        <v>-681807000000</v>
      </c>
      <c r="W150" s="5">
        <v>-408728000000</v>
      </c>
      <c r="X150" s="5">
        <v>-496644000000</v>
      </c>
      <c r="Y150" s="5">
        <v>-701764000000</v>
      </c>
      <c r="Z150" s="5">
        <v>-37294000000</v>
      </c>
    </row>
    <row r="151" spans="3:26" ht="15.5" x14ac:dyDescent="0.35">
      <c r="C151" t="s">
        <v>174</v>
      </c>
      <c r="D151" s="5">
        <v>-85951000000</v>
      </c>
      <c r="E151" s="5">
        <v>-76000000000</v>
      </c>
      <c r="F151" s="5">
        <v>-175351000000</v>
      </c>
      <c r="G151" s="5">
        <v>-123782000000</v>
      </c>
      <c r="I151" s="5">
        <v>-478989000000</v>
      </c>
      <c r="J151" s="5">
        <v>-419795000000</v>
      </c>
      <c r="K151" s="5">
        <v>-364167000000</v>
      </c>
      <c r="L151" s="5">
        <v>-333858000000</v>
      </c>
      <c r="M151" s="5">
        <v>-334804000000</v>
      </c>
      <c r="N151" s="5">
        <v>-401478000000</v>
      </c>
      <c r="O151" s="5">
        <v>-861487000000</v>
      </c>
      <c r="P151" s="5">
        <v>-344166000000</v>
      </c>
      <c r="Q151" s="5">
        <v>-524941000000</v>
      </c>
      <c r="R151" s="5">
        <v>-396168000000</v>
      </c>
      <c r="S151" s="5">
        <v>-1110076000000</v>
      </c>
      <c r="T151" s="5">
        <v>-1205660000000</v>
      </c>
      <c r="U151" s="5">
        <v>-1350460000000</v>
      </c>
      <c r="V151" s="5">
        <v>-1023086000000</v>
      </c>
      <c r="W151" s="5">
        <v>-420884000000</v>
      </c>
      <c r="X151" s="5">
        <v>-402144000000</v>
      </c>
      <c r="Y151" s="5">
        <v>-531498000000</v>
      </c>
      <c r="Z151" s="5">
        <v>-608268000000</v>
      </c>
    </row>
    <row r="152" spans="3:26" ht="15.5" x14ac:dyDescent="0.35">
      <c r="C152" t="s">
        <v>423</v>
      </c>
      <c r="V152" s="5">
        <v>2458000000</v>
      </c>
      <c r="W152" s="5">
        <v>5219000000</v>
      </c>
      <c r="X152" s="5">
        <v>2033000000</v>
      </c>
      <c r="Y152" s="5">
        <v>4174000000</v>
      </c>
      <c r="Z152" s="5">
        <v>8533000000</v>
      </c>
    </row>
    <row r="153" spans="3:26" ht="15.5" x14ac:dyDescent="0.35">
      <c r="C153" t="s">
        <v>1458</v>
      </c>
      <c r="T153" s="5">
        <v>1784000000</v>
      </c>
      <c r="U153" s="5">
        <v>10274000000</v>
      </c>
    </row>
    <row r="154" spans="3:26" ht="15.5" x14ac:dyDescent="0.35">
      <c r="C154" t="s">
        <v>1459</v>
      </c>
      <c r="D154" s="5">
        <v>1034000000</v>
      </c>
      <c r="E154" s="5">
        <v>1021000000</v>
      </c>
      <c r="F154" s="5">
        <v>893000000</v>
      </c>
      <c r="G154" s="5">
        <v>1596000000</v>
      </c>
      <c r="I154" s="5">
        <v>2597000000</v>
      </c>
      <c r="J154" s="5">
        <v>2130000000</v>
      </c>
      <c r="K154" s="5">
        <v>27618000000</v>
      </c>
      <c r="L154" s="5">
        <v>2435000000</v>
      </c>
      <c r="M154" s="5">
        <v>581000000</v>
      </c>
      <c r="N154" s="5">
        <v>264000000</v>
      </c>
      <c r="O154" s="5">
        <v>1148000000</v>
      </c>
      <c r="P154" s="5">
        <v>4429000000</v>
      </c>
      <c r="Q154" s="5">
        <v>93000000</v>
      </c>
      <c r="R154" s="5">
        <v>3000000</v>
      </c>
      <c r="S154" s="5">
        <v>532000000</v>
      </c>
      <c r="T154" s="5">
        <v>11722000000</v>
      </c>
      <c r="U154" s="5">
        <v>3081000000</v>
      </c>
    </row>
    <row r="155" spans="3:26" ht="15.5" x14ac:dyDescent="0.35">
      <c r="C155" t="s">
        <v>1460</v>
      </c>
      <c r="D155" s="5">
        <v>1034000000</v>
      </c>
      <c r="E155" s="5">
        <v>1021000000</v>
      </c>
      <c r="F155" s="5">
        <v>893000000</v>
      </c>
      <c r="G155" s="5">
        <v>1596000000</v>
      </c>
      <c r="I155" s="5">
        <v>2597000000</v>
      </c>
      <c r="J155" s="5">
        <v>2130000000</v>
      </c>
      <c r="K155" s="5">
        <v>27618000000</v>
      </c>
      <c r="L155" s="5">
        <v>2435000000</v>
      </c>
      <c r="M155" s="5">
        <v>581000000</v>
      </c>
      <c r="N155" s="5">
        <v>264000000</v>
      </c>
      <c r="O155" s="5">
        <v>1148000000</v>
      </c>
      <c r="P155" s="5">
        <v>4429000000</v>
      </c>
      <c r="Q155" s="5">
        <v>93000000</v>
      </c>
      <c r="R155" s="5">
        <v>3000000</v>
      </c>
      <c r="S155" s="5">
        <v>532000000</v>
      </c>
      <c r="T155" s="5">
        <v>13506000000</v>
      </c>
      <c r="U155" s="5">
        <v>13355000000</v>
      </c>
      <c r="V155" s="5">
        <v>2458000000</v>
      </c>
      <c r="W155" s="5">
        <v>5219000000</v>
      </c>
      <c r="X155" s="5">
        <v>2033000000</v>
      </c>
      <c r="Y155" s="5">
        <v>4174000000</v>
      </c>
      <c r="Z155" s="5">
        <v>8533000000</v>
      </c>
    </row>
    <row r="156" spans="3:26" ht="15.5" x14ac:dyDescent="0.35">
      <c r="C156" t="s">
        <v>1461</v>
      </c>
      <c r="R156" s="5">
        <v>30960000000</v>
      </c>
    </row>
    <row r="157" spans="3:26" ht="15.5" x14ac:dyDescent="0.35">
      <c r="C157" t="s">
        <v>1462</v>
      </c>
      <c r="D157" s="5">
        <v>125000000</v>
      </c>
      <c r="E157" s="5">
        <v>-125000000</v>
      </c>
      <c r="F157" s="5">
        <v>30496000000</v>
      </c>
      <c r="G157" s="5">
        <v>-30496000000</v>
      </c>
      <c r="Q157" s="5">
        <v>19726000000</v>
      </c>
      <c r="R157" s="5">
        <v>-7788000000</v>
      </c>
      <c r="S157" s="5">
        <v>92466000000</v>
      </c>
      <c r="T157" s="5">
        <v>-187547000000</v>
      </c>
      <c r="U157" s="5">
        <v>1723000000</v>
      </c>
      <c r="V157" s="5">
        <v>-49812000000</v>
      </c>
      <c r="W157" s="5">
        <v>-20503000000</v>
      </c>
      <c r="X157" s="5">
        <v>3290000000</v>
      </c>
      <c r="Y157" s="5">
        <v>-5926000000</v>
      </c>
      <c r="Z157" s="5">
        <v>-28632000000</v>
      </c>
    </row>
    <row r="158" spans="3:26" ht="15.5" x14ac:dyDescent="0.35">
      <c r="C158" t="s">
        <v>865</v>
      </c>
      <c r="Q158" s="5">
        <v>2791000000</v>
      </c>
      <c r="R158" s="5">
        <v>3986000000</v>
      </c>
    </row>
    <row r="159" spans="3:26" ht="15.5" x14ac:dyDescent="0.35">
      <c r="C159" t="s">
        <v>1463</v>
      </c>
      <c r="T159" s="5">
        <v>-21297000000</v>
      </c>
      <c r="V159" s="5">
        <v>-266969000000</v>
      </c>
      <c r="W159" s="5">
        <v>-150731000000</v>
      </c>
      <c r="X159" s="5">
        <v>-148256000000</v>
      </c>
      <c r="Y159" s="5">
        <v>-235573000000</v>
      </c>
      <c r="Z159" s="5">
        <v>-234859000000</v>
      </c>
    </row>
    <row r="160" spans="3:26" ht="15.5" x14ac:dyDescent="0.35">
      <c r="C160" t="s">
        <v>1464</v>
      </c>
      <c r="Q160" s="5">
        <v>-190232000000</v>
      </c>
      <c r="R160" s="5">
        <v>-165555000000</v>
      </c>
      <c r="S160" s="5">
        <v>-267544000000</v>
      </c>
      <c r="T160" s="5">
        <v>-361102000000</v>
      </c>
      <c r="U160" s="5">
        <v>-351918000000</v>
      </c>
    </row>
    <row r="161" spans="3:26" ht="15.5" x14ac:dyDescent="0.35">
      <c r="C161" t="s">
        <v>559</v>
      </c>
      <c r="O161" s="5">
        <v>-344500000000</v>
      </c>
      <c r="Q161" s="5">
        <v>-244827000000</v>
      </c>
      <c r="S161" s="5">
        <v>-560202000000</v>
      </c>
      <c r="U161" s="5">
        <v>-240908000000</v>
      </c>
      <c r="V161" s="5">
        <v>-171460000000</v>
      </c>
      <c r="W161" s="5">
        <v>-6210000000</v>
      </c>
      <c r="X161" s="5">
        <v>-11867000000</v>
      </c>
    </row>
    <row r="162" spans="3:26" ht="15.5" x14ac:dyDescent="0.35">
      <c r="C162" t="s">
        <v>1465</v>
      </c>
      <c r="D162" s="5">
        <v>-940000000</v>
      </c>
      <c r="F162" s="5">
        <v>-40199000000</v>
      </c>
      <c r="G162" s="5">
        <v>22937000000</v>
      </c>
      <c r="I162" s="5">
        <v>-40199000000</v>
      </c>
      <c r="J162" s="5">
        <v>-27250000000</v>
      </c>
      <c r="K162" s="5">
        <v>-887000000</v>
      </c>
      <c r="L162" s="5">
        <v>-15545000000</v>
      </c>
      <c r="M162" s="5">
        <v>-27008000000</v>
      </c>
      <c r="N162" s="5">
        <v>-23495000000</v>
      </c>
      <c r="O162" s="5">
        <v>-54034000000</v>
      </c>
      <c r="P162" s="5">
        <v>-30837000000</v>
      </c>
    </row>
    <row r="163" spans="3:26" ht="15.5" x14ac:dyDescent="0.35">
      <c r="C163" t="s">
        <v>1466</v>
      </c>
      <c r="T163" s="5">
        <v>-57020000000</v>
      </c>
    </row>
    <row r="164" spans="3:26" ht="15.5" x14ac:dyDescent="0.35">
      <c r="C164" t="s">
        <v>580</v>
      </c>
      <c r="R164" s="5">
        <v>-54996000000</v>
      </c>
    </row>
    <row r="165" spans="3:26" ht="15.5" x14ac:dyDescent="0.35">
      <c r="C165" t="s">
        <v>1467</v>
      </c>
      <c r="Z165" s="5">
        <v>-5082000000</v>
      </c>
    </row>
    <row r="166" spans="3:26" ht="15.5" x14ac:dyDescent="0.35">
      <c r="C166" t="s">
        <v>1468</v>
      </c>
      <c r="Z166" s="5">
        <v>-4910000000</v>
      </c>
    </row>
    <row r="167" spans="3:26" ht="15.5" x14ac:dyDescent="0.35">
      <c r="C167" t="s">
        <v>1469</v>
      </c>
      <c r="F167" s="5">
        <v>6142000000</v>
      </c>
      <c r="G167" s="5">
        <v>-6142000000</v>
      </c>
      <c r="P167" s="5">
        <v>-6498000000</v>
      </c>
      <c r="Q167" s="5">
        <v>-16584000000</v>
      </c>
      <c r="S167" s="5">
        <v>-1071000000</v>
      </c>
      <c r="T167" s="5">
        <v>-10665000000</v>
      </c>
      <c r="U167" s="5">
        <v>-30643000000</v>
      </c>
      <c r="V167" s="5">
        <v>-473000000</v>
      </c>
      <c r="W167" s="5">
        <v>-5721000000</v>
      </c>
    </row>
    <row r="168" spans="3:26" ht="15.5" x14ac:dyDescent="0.35">
      <c r="C168" t="s">
        <v>1470</v>
      </c>
      <c r="D168" s="5">
        <v>3103000000</v>
      </c>
      <c r="E168" s="5">
        <v>-3465000000</v>
      </c>
      <c r="F168" s="5">
        <v>12148000000</v>
      </c>
      <c r="G168" s="5">
        <v>-4674000000</v>
      </c>
      <c r="I168" s="5">
        <v>-1933000000</v>
      </c>
      <c r="J168" s="5">
        <v>-18359000000</v>
      </c>
      <c r="K168" s="5">
        <v>-22053000000</v>
      </c>
    </row>
    <row r="169" spans="3:26" ht="15.5" x14ac:dyDescent="0.35">
      <c r="C169" t="s">
        <v>176</v>
      </c>
      <c r="D169" s="5">
        <v>-89273000000</v>
      </c>
      <c r="E169" s="5">
        <v>-73431000000</v>
      </c>
      <c r="F169" s="5">
        <v>-178689000000</v>
      </c>
      <c r="G169" s="5">
        <v>-107003000000</v>
      </c>
      <c r="I169" s="5">
        <v>-433312000000</v>
      </c>
      <c r="J169" s="5">
        <v>-376249000000</v>
      </c>
      <c r="K169" s="5">
        <v>-368845000000</v>
      </c>
      <c r="L169" s="5">
        <v>-320748000000</v>
      </c>
      <c r="M169" s="5">
        <v>-308377000000</v>
      </c>
      <c r="N169" s="5">
        <v>-378247000000</v>
      </c>
      <c r="O169" s="5">
        <v>-464101000000</v>
      </c>
      <c r="P169" s="5">
        <v>-311260000000</v>
      </c>
      <c r="Q169" s="5">
        <v>-95908000000</v>
      </c>
      <c r="R169" s="5">
        <v>-194679000000</v>
      </c>
      <c r="S169" s="5">
        <v>-359904000000</v>
      </c>
      <c r="T169" s="5">
        <v>-581535000000</v>
      </c>
      <c r="U169" s="5">
        <v>-742069000000</v>
      </c>
      <c r="V169" s="5">
        <v>-536830000000</v>
      </c>
      <c r="W169" s="5">
        <v>-242938000000</v>
      </c>
      <c r="X169" s="5">
        <v>-247344000000</v>
      </c>
      <c r="Y169" s="5">
        <v>-294173000000</v>
      </c>
      <c r="Z169" s="5">
        <v>-343318000000</v>
      </c>
    </row>
    <row r="170" spans="3:26" ht="15.5" x14ac:dyDescent="0.35">
      <c r="C170" t="s">
        <v>806</v>
      </c>
      <c r="F170" s="5">
        <v>-6142000000</v>
      </c>
      <c r="I170" s="5">
        <v>-6142000000</v>
      </c>
      <c r="J170" s="5">
        <v>-67000000</v>
      </c>
    </row>
    <row r="171" spans="3:26" ht="15.5" x14ac:dyDescent="0.35">
      <c r="C171" t="s">
        <v>1471</v>
      </c>
      <c r="R171" s="5">
        <v>-8099000000</v>
      </c>
      <c r="S171" s="5">
        <v>-14353000000</v>
      </c>
    </row>
    <row r="172" spans="3:26" ht="15.5" x14ac:dyDescent="0.35">
      <c r="C172" t="s">
        <v>183</v>
      </c>
      <c r="D172" s="5">
        <v>-166000000</v>
      </c>
      <c r="E172" s="5">
        <v>-1371000000</v>
      </c>
      <c r="F172" s="5">
        <v>-1366000000</v>
      </c>
      <c r="G172" s="5">
        <v>-445497000000</v>
      </c>
      <c r="I172" s="5">
        <v>-449518000000</v>
      </c>
      <c r="J172" s="5">
        <v>-270103000000</v>
      </c>
      <c r="K172" s="5">
        <v>-366654000000</v>
      </c>
      <c r="L172" s="5">
        <v>-352438000000</v>
      </c>
      <c r="M172" s="5">
        <v>-140848000000</v>
      </c>
      <c r="N172" s="5">
        <v>-112894000000</v>
      </c>
      <c r="O172" s="5">
        <v>-135171000000</v>
      </c>
      <c r="P172" s="5">
        <v>-318310000000</v>
      </c>
      <c r="Q172" s="5">
        <v>-248009000000</v>
      </c>
      <c r="R172" s="5">
        <v>-263792000000</v>
      </c>
      <c r="S172" s="5">
        <v>-380848000000</v>
      </c>
      <c r="T172" s="5">
        <v>-348174000000</v>
      </c>
      <c r="U172" s="5">
        <v>-458110000000</v>
      </c>
      <c r="V172" s="5">
        <v>-681807000000</v>
      </c>
      <c r="W172" s="5">
        <v>-408728000000</v>
      </c>
      <c r="X172" s="5">
        <v>-496644000000</v>
      </c>
      <c r="Y172" s="5">
        <v>-701764000000</v>
      </c>
      <c r="Z172" s="5">
        <v>-37294000000</v>
      </c>
    </row>
    <row r="173" spans="3:26" ht="15.5" x14ac:dyDescent="0.35">
      <c r="C173" t="s">
        <v>1472</v>
      </c>
      <c r="G173" s="5">
        <v>-443234000000</v>
      </c>
      <c r="I173" s="5">
        <v>-443234000000</v>
      </c>
      <c r="J173" s="5">
        <v>-265944000000</v>
      </c>
      <c r="K173" s="5">
        <v>-361363000000</v>
      </c>
      <c r="L173" s="5">
        <v>-347726000000</v>
      </c>
      <c r="M173" s="5">
        <v>-136363000000</v>
      </c>
      <c r="N173" s="5">
        <v>-102273000000</v>
      </c>
      <c r="O173" s="5">
        <v>-129546000000</v>
      </c>
      <c r="P173" s="5">
        <v>-306810000000</v>
      </c>
      <c r="Q173" s="5">
        <v>-238627000000</v>
      </c>
      <c r="R173" s="5">
        <v>-252265000000</v>
      </c>
      <c r="S173" s="5">
        <v>-361353000000</v>
      </c>
      <c r="T173" s="5">
        <v>-313628000000</v>
      </c>
      <c r="U173" s="5">
        <v>-450177000000</v>
      </c>
      <c r="V173" s="5">
        <v>-682086000000</v>
      </c>
      <c r="W173" s="5">
        <v>-416016000000</v>
      </c>
      <c r="X173" s="5">
        <v>-285076000000</v>
      </c>
      <c r="Y173" s="5">
        <v>-278700000000</v>
      </c>
    </row>
    <row r="174" spans="3:26" ht="15.5" x14ac:dyDescent="0.35">
      <c r="C174" t="s">
        <v>451</v>
      </c>
      <c r="J174" s="5">
        <v>700000000</v>
      </c>
      <c r="N174" s="5">
        <v>-3632000000</v>
      </c>
      <c r="O174" s="5">
        <v>-5625000000</v>
      </c>
      <c r="P174" s="5">
        <v>-11500000000</v>
      </c>
      <c r="Q174" s="5">
        <v>-9382000000</v>
      </c>
      <c r="R174" s="5">
        <v>-18527000000</v>
      </c>
      <c r="S174" s="5">
        <v>-19495000000</v>
      </c>
      <c r="T174" s="5">
        <v>-34546000000</v>
      </c>
      <c r="U174" s="5">
        <v>-4663000000</v>
      </c>
      <c r="V174" s="5">
        <v>279000000</v>
      </c>
      <c r="W174" s="5">
        <v>7288000000</v>
      </c>
      <c r="X174" s="5">
        <v>1071000000</v>
      </c>
      <c r="Y174" s="5">
        <v>-5190000000</v>
      </c>
      <c r="Z174" s="5">
        <v>864000000</v>
      </c>
    </row>
    <row r="175" spans="3:26" ht="15.5" x14ac:dyDescent="0.35">
      <c r="C175" t="s">
        <v>1473</v>
      </c>
      <c r="N175" s="5">
        <v>3632000000</v>
      </c>
    </row>
    <row r="176" spans="3:26" ht="15.5" x14ac:dyDescent="0.35">
      <c r="C176" t="s">
        <v>1474</v>
      </c>
      <c r="R176" s="5">
        <v>7000000000</v>
      </c>
    </row>
    <row r="177" spans="2:26" ht="15.5" x14ac:dyDescent="0.35">
      <c r="C177" t="s">
        <v>380</v>
      </c>
      <c r="X177" s="5">
        <v>282000000000</v>
      </c>
      <c r="Y177" s="5">
        <v>744000000000</v>
      </c>
      <c r="Z177" s="5">
        <v>192678000000</v>
      </c>
    </row>
    <row r="178" spans="2:26" ht="15.5" x14ac:dyDescent="0.35">
      <c r="C178" t="s">
        <v>572</v>
      </c>
      <c r="X178" s="5">
        <v>-494639000000</v>
      </c>
      <c r="Y178" s="5">
        <v>-1348620000000</v>
      </c>
      <c r="Z178" s="5">
        <v>-186333000000</v>
      </c>
    </row>
    <row r="179" spans="2:26" ht="15.5" x14ac:dyDescent="0.35">
      <c r="C179" t="s">
        <v>510</v>
      </c>
      <c r="D179" s="5">
        <v>-166000000</v>
      </c>
      <c r="E179" s="5">
        <v>-1371000000</v>
      </c>
      <c r="F179" s="5">
        <v>-1366000000</v>
      </c>
      <c r="G179" s="5">
        <v>-2263000000</v>
      </c>
      <c r="I179" s="5">
        <v>-6284000000</v>
      </c>
      <c r="J179" s="5">
        <v>-4859000000</v>
      </c>
      <c r="K179" s="5">
        <v>-5291000000</v>
      </c>
      <c r="L179" s="5">
        <v>-4712000000</v>
      </c>
      <c r="M179" s="5">
        <v>-4485000000</v>
      </c>
      <c r="N179" s="5">
        <v>-10621000000</v>
      </c>
    </row>
    <row r="180" spans="2:26" ht="15.5" x14ac:dyDescent="0.35">
      <c r="C180" t="s">
        <v>573</v>
      </c>
      <c r="Y180" s="5">
        <v>187766000000</v>
      </c>
    </row>
    <row r="181" spans="2:26" ht="15.5" x14ac:dyDescent="0.35">
      <c r="C181" t="s">
        <v>1475</v>
      </c>
      <c r="U181" s="5">
        <v>-3270000000</v>
      </c>
      <c r="Y181" s="5">
        <v>-1020000000</v>
      </c>
      <c r="Z181" s="5">
        <v>-44503000000</v>
      </c>
    </row>
    <row r="182" spans="2:26" ht="15.5" x14ac:dyDescent="0.35">
      <c r="C182" t="s">
        <v>391</v>
      </c>
      <c r="D182" s="5">
        <v>471841000000</v>
      </c>
      <c r="E182" s="5">
        <v>213892000000</v>
      </c>
      <c r="F182" s="5">
        <v>686314000000</v>
      </c>
      <c r="G182" s="5">
        <v>350494000000</v>
      </c>
      <c r="I182" s="5">
        <v>2087226000000</v>
      </c>
      <c r="J182" s="5">
        <v>875435000000</v>
      </c>
      <c r="K182" s="5">
        <v>680569000000</v>
      </c>
      <c r="L182" s="5">
        <v>400969000000</v>
      </c>
      <c r="M182" s="5">
        <v>1403199000000</v>
      </c>
      <c r="N182" s="5">
        <v>823261000000</v>
      </c>
      <c r="O182" s="5">
        <v>-516368000000</v>
      </c>
      <c r="P182" s="5">
        <v>763000000</v>
      </c>
      <c r="Q182" s="5">
        <v>488992000000</v>
      </c>
      <c r="R182" s="5">
        <v>411603000000</v>
      </c>
      <c r="S182" s="5">
        <v>-641444000000</v>
      </c>
      <c r="T182" s="5">
        <v>-39279000000</v>
      </c>
      <c r="U182" s="5">
        <v>-557008000000</v>
      </c>
      <c r="V182" s="5">
        <v>-291527000000</v>
      </c>
      <c r="W182" s="5">
        <v>906735000000</v>
      </c>
      <c r="X182" s="5">
        <v>478439000000</v>
      </c>
      <c r="Y182" s="5">
        <v>-352095000000</v>
      </c>
      <c r="Z182" s="5">
        <v>475985000000</v>
      </c>
    </row>
    <row r="183" spans="2:26" ht="15.5" x14ac:dyDescent="0.35">
      <c r="C183" t="s">
        <v>194</v>
      </c>
      <c r="D183" s="5">
        <v>69439000000</v>
      </c>
      <c r="E183" s="5">
        <v>19135000000</v>
      </c>
      <c r="F183" s="5">
        <v>10016000000</v>
      </c>
      <c r="G183" s="5">
        <v>40951000000</v>
      </c>
      <c r="I183" s="5">
        <v>56553000000</v>
      </c>
      <c r="J183" s="5">
        <v>66806000000</v>
      </c>
      <c r="K183" s="5">
        <v>-16509000000</v>
      </c>
      <c r="L183" s="5">
        <v>78554000000</v>
      </c>
      <c r="M183" s="5">
        <v>5794000000</v>
      </c>
      <c r="N183" s="5">
        <v>4038000000</v>
      </c>
      <c r="O183" s="5">
        <v>-15513000000</v>
      </c>
      <c r="P183" s="5">
        <v>29233000000</v>
      </c>
      <c r="Q183" s="5">
        <v>3854000000</v>
      </c>
      <c r="R183" s="5">
        <v>-8103000000</v>
      </c>
      <c r="S183" s="5">
        <v>22026000000</v>
      </c>
      <c r="T183" s="5">
        <v>-5584000000</v>
      </c>
      <c r="U183" s="5">
        <v>159266000000</v>
      </c>
      <c r="V183" s="5">
        <v>26682000000</v>
      </c>
      <c r="W183" s="5">
        <v>-3441000000</v>
      </c>
    </row>
    <row r="184" spans="2:26" ht="15.5" x14ac:dyDescent="0.35">
      <c r="C184" t="s">
        <v>193</v>
      </c>
      <c r="E184" s="5">
        <v>7597470000000</v>
      </c>
      <c r="I184" s="5">
        <v>5453691000000</v>
      </c>
      <c r="J184" s="5">
        <v>4511450000000</v>
      </c>
      <c r="K184" s="5">
        <v>3847390000000</v>
      </c>
      <c r="L184" s="5">
        <v>3367867000000</v>
      </c>
      <c r="M184" s="5">
        <v>1958874000000</v>
      </c>
      <c r="N184" s="5">
        <v>1131575000000</v>
      </c>
      <c r="O184" s="5">
        <v>1663456000000</v>
      </c>
      <c r="P184" s="5">
        <v>1633460000000</v>
      </c>
      <c r="Q184" s="5">
        <v>1140614000000</v>
      </c>
      <c r="R184" s="5">
        <v>737114000000</v>
      </c>
      <c r="S184" s="5">
        <v>1356532000000</v>
      </c>
      <c r="T184" s="5">
        <v>1401395000000</v>
      </c>
      <c r="U184" s="5">
        <v>1799137000000</v>
      </c>
      <c r="V184" s="5">
        <v>2063982000000</v>
      </c>
      <c r="W184" s="5">
        <v>1160688000000</v>
      </c>
      <c r="X184" s="5">
        <v>682249000000</v>
      </c>
      <c r="Y184" s="5">
        <v>1034344000000</v>
      </c>
      <c r="Z184" s="5">
        <v>558359000000</v>
      </c>
    </row>
    <row r="185" spans="2:26" ht="15.5" x14ac:dyDescent="0.35">
      <c r="C185" t="s">
        <v>195</v>
      </c>
      <c r="D185" s="5">
        <v>541280000000</v>
      </c>
      <c r="E185" s="5">
        <v>7830497000000</v>
      </c>
      <c r="F185" s="5">
        <v>696330000000</v>
      </c>
      <c r="G185" s="5">
        <v>391445000000</v>
      </c>
      <c r="I185" s="5">
        <v>7597470000000</v>
      </c>
      <c r="J185" s="5">
        <v>5453691000000</v>
      </c>
      <c r="K185" s="5">
        <v>4511450000000</v>
      </c>
      <c r="L185" s="5">
        <v>3847390000000</v>
      </c>
      <c r="M185" s="5">
        <v>3367867000000</v>
      </c>
      <c r="N185" s="5">
        <v>1958874000000</v>
      </c>
      <c r="O185" s="5">
        <v>1131575000000</v>
      </c>
      <c r="P185" s="5">
        <v>1663456000000</v>
      </c>
      <c r="Q185" s="5">
        <v>1633460000000</v>
      </c>
      <c r="R185" s="5">
        <v>1140614000000</v>
      </c>
      <c r="S185" s="5">
        <v>737114000000</v>
      </c>
      <c r="T185" s="5">
        <v>1356532000000</v>
      </c>
      <c r="U185" s="5">
        <v>1401395000000</v>
      </c>
      <c r="V185" s="5">
        <v>1799137000000</v>
      </c>
      <c r="W185" s="5">
        <v>2063982000000</v>
      </c>
      <c r="X185" s="5">
        <v>1160688000000</v>
      </c>
      <c r="Y185" s="5">
        <v>682249000000</v>
      </c>
      <c r="Z185" s="5">
        <v>1034344000000</v>
      </c>
    </row>
    <row r="187" spans="2:26" ht="15.5" x14ac:dyDescent="0.35">
      <c r="B187" t="s">
        <v>196</v>
      </c>
      <c r="C187" t="s">
        <v>12</v>
      </c>
      <c r="D187" s="5">
        <v>6820000000</v>
      </c>
      <c r="E187" s="5">
        <v>6820000000</v>
      </c>
      <c r="F187" s="5">
        <v>6820000000</v>
      </c>
      <c r="G187" s="5">
        <v>6820000000</v>
      </c>
      <c r="I187" s="5">
        <v>6820000000</v>
      </c>
      <c r="J187" s="5">
        <v>6820000000</v>
      </c>
      <c r="K187" s="5">
        <v>6820000000</v>
      </c>
      <c r="L187" s="5">
        <v>6820000000</v>
      </c>
      <c r="M187" s="5">
        <v>6820000000</v>
      </c>
      <c r="N187" s="5">
        <v>6820000000</v>
      </c>
      <c r="O187" s="5">
        <v>6820000000</v>
      </c>
      <c r="P187" s="5">
        <v>6820000000</v>
      </c>
      <c r="Q187" s="5">
        <v>6820000000</v>
      </c>
      <c r="R187" s="5">
        <v>6820000000</v>
      </c>
      <c r="S187" s="5">
        <v>6820000000</v>
      </c>
      <c r="T187" s="5">
        <v>6820000000</v>
      </c>
      <c r="U187" s="5">
        <v>6820000000</v>
      </c>
      <c r="V187" s="5">
        <v>6820000000</v>
      </c>
      <c r="W187" s="5">
        <v>6820000000</v>
      </c>
      <c r="X187" s="5">
        <v>1360000000</v>
      </c>
      <c r="Y187" s="5">
        <v>1360000000</v>
      </c>
      <c r="Z187" s="5">
        <v>1360000000</v>
      </c>
    </row>
    <row r="188" spans="2:26" ht="15.5" x14ac:dyDescent="0.35">
      <c r="C188" t="s">
        <v>197</v>
      </c>
      <c r="D188" s="6">
        <v>72.81</v>
      </c>
      <c r="E188" s="6">
        <v>57.84</v>
      </c>
      <c r="F188" s="6">
        <v>93.9</v>
      </c>
      <c r="G188" s="6">
        <v>78.14</v>
      </c>
    </row>
    <row r="189" spans="2:26" ht="15.5" x14ac:dyDescent="0.35">
      <c r="C189" t="s">
        <v>198</v>
      </c>
      <c r="D189" s="6">
        <v>17.440000000000001</v>
      </c>
      <c r="E189" s="6">
        <v>24.9</v>
      </c>
      <c r="F189" s="6">
        <v>12.73</v>
      </c>
      <c r="G189" s="6">
        <v>17.34</v>
      </c>
    </row>
    <row r="190" spans="2:26" ht="15.5" x14ac:dyDescent="0.35">
      <c r="C190" t="s">
        <v>73</v>
      </c>
      <c r="D190" s="6">
        <v>6.36</v>
      </c>
      <c r="E190" s="6">
        <v>7.4</v>
      </c>
      <c r="F190" s="6">
        <v>5.24</v>
      </c>
      <c r="G190" s="6">
        <v>5.65</v>
      </c>
    </row>
    <row r="191" spans="2:26" ht="15.5" x14ac:dyDescent="0.35">
      <c r="C191" t="s">
        <v>199</v>
      </c>
      <c r="D191" s="5">
        <v>624880000000</v>
      </c>
      <c r="E191" s="5">
        <v>495420000000</v>
      </c>
      <c r="F191" s="5">
        <v>817390000000</v>
      </c>
      <c r="G191" s="5">
        <v>671870000000</v>
      </c>
    </row>
    <row r="192" spans="2:26" ht="15.5" x14ac:dyDescent="0.35">
      <c r="C192" t="s">
        <v>200</v>
      </c>
      <c r="D192" s="6">
        <v>3.0499999999999999E-2</v>
      </c>
      <c r="E192" s="6">
        <v>2.4900000000000002E-2</v>
      </c>
      <c r="F192" s="6">
        <v>4.1200000000000001E-2</v>
      </c>
      <c r="G192" s="6">
        <v>3.6000000000000004E-2</v>
      </c>
    </row>
    <row r="193" spans="3:7" ht="15.5" x14ac:dyDescent="0.35">
      <c r="C193" t="s">
        <v>201</v>
      </c>
      <c r="D193" s="6">
        <v>3.4700000000000002E-2</v>
      </c>
      <c r="E193" s="6">
        <v>2.7400000000000001E-2</v>
      </c>
      <c r="F193" s="6">
        <v>4.5700000000000005E-2</v>
      </c>
      <c r="G193" s="6">
        <v>3.9900000000000005E-2</v>
      </c>
    </row>
    <row r="194" spans="3:7" ht="15.5" x14ac:dyDescent="0.35">
      <c r="C194" t="s">
        <v>202</v>
      </c>
      <c r="D194" s="6">
        <v>3.49E-2</v>
      </c>
      <c r="E194" s="6">
        <v>2.6600000000000002E-2</v>
      </c>
      <c r="F194" s="6">
        <v>5.0300000000000004E-2</v>
      </c>
      <c r="G194" s="6">
        <v>4.2000000000000003E-2</v>
      </c>
    </row>
    <row r="195" spans="3:7" ht="15.5" x14ac:dyDescent="0.35">
      <c r="C195" t="s">
        <v>203</v>
      </c>
      <c r="D195" s="6">
        <v>14150.62</v>
      </c>
      <c r="E195" s="6">
        <v>3944.85</v>
      </c>
      <c r="F195" s="6">
        <v>790.03</v>
      </c>
      <c r="G195" s="6">
        <v>7186.93</v>
      </c>
    </row>
    <row r="196" spans="3:7" ht="15.5" x14ac:dyDescent="0.35">
      <c r="C196" t="s">
        <v>204</v>
      </c>
      <c r="D196" s="5">
        <v>14318000000000</v>
      </c>
      <c r="E196" s="5">
        <v>14389000000000</v>
      </c>
      <c r="F196" s="5">
        <v>13996000000000</v>
      </c>
      <c r="G196" s="5">
        <v>13359000000000</v>
      </c>
    </row>
    <row r="197" spans="3:7" ht="15.5" x14ac:dyDescent="0.35">
      <c r="C197" t="s">
        <v>205</v>
      </c>
      <c r="D197" s="6">
        <v>0.6</v>
      </c>
      <c r="E197" s="6">
        <v>0.68</v>
      </c>
      <c r="F197" s="6">
        <v>0.57999999999999996</v>
      </c>
      <c r="G197" s="6">
        <v>0.69</v>
      </c>
    </row>
    <row r="198" spans="3:7" ht="15.5" x14ac:dyDescent="0.35">
      <c r="C198" t="s">
        <v>206</v>
      </c>
      <c r="D198" s="6">
        <v>2100.12</v>
      </c>
      <c r="E198" s="6">
        <v>2110.48</v>
      </c>
      <c r="F198" s="6">
        <v>2052.79</v>
      </c>
      <c r="G198" s="6">
        <v>1959.24</v>
      </c>
    </row>
    <row r="199" spans="3:7" ht="15.5" x14ac:dyDescent="0.35">
      <c r="C199" t="s">
        <v>207</v>
      </c>
      <c r="D199" s="6">
        <v>0.6</v>
      </c>
      <c r="E199" s="6">
        <v>0.68</v>
      </c>
      <c r="F199" s="6">
        <v>0.57999999999999996</v>
      </c>
      <c r="G199" s="6">
        <v>0.69</v>
      </c>
    </row>
    <row r="200" spans="3:7" ht="15.5" x14ac:dyDescent="0.35">
      <c r="C200" t="s">
        <v>208</v>
      </c>
      <c r="D200" s="6">
        <v>2100.12</v>
      </c>
      <c r="E200" s="6">
        <v>2110.48</v>
      </c>
      <c r="F200" s="6">
        <v>2052.79</v>
      </c>
      <c r="G200" s="6">
        <v>1959.24</v>
      </c>
    </row>
    <row r="201" spans="3:7" ht="15.5" x14ac:dyDescent="0.35">
      <c r="C201" t="s">
        <v>209</v>
      </c>
    </row>
    <row r="202" spans="3:7" ht="15.5" x14ac:dyDescent="0.35">
      <c r="C202" t="s">
        <v>210</v>
      </c>
    </row>
    <row r="203" spans="3:7" ht="15.5" x14ac:dyDescent="0.35">
      <c r="C203" t="s">
        <v>211</v>
      </c>
      <c r="D203" s="5">
        <v>14323000000000</v>
      </c>
      <c r="E203" s="5">
        <v>14393000000000</v>
      </c>
      <c r="F203" s="5">
        <v>14000000000000</v>
      </c>
      <c r="G203" s="5">
        <v>13362000000000</v>
      </c>
    </row>
    <row r="204" spans="3:7" ht="15.5" x14ac:dyDescent="0.35">
      <c r="C204" t="s">
        <v>24</v>
      </c>
    </row>
    <row r="205" spans="3:7" ht="15.5" x14ac:dyDescent="0.35">
      <c r="C205" t="s">
        <v>21</v>
      </c>
      <c r="D205" s="5">
        <v>-8372000000000</v>
      </c>
      <c r="E205" s="5">
        <v>-7830000000000</v>
      </c>
      <c r="F205" s="5">
        <v>-7597000000000</v>
      </c>
      <c r="G205" s="5">
        <v>-6901000000000</v>
      </c>
    </row>
    <row r="206" spans="3:7" ht="15.5" x14ac:dyDescent="0.35">
      <c r="C206" t="s">
        <v>212</v>
      </c>
      <c r="D206" s="5">
        <v>8159000000000</v>
      </c>
      <c r="E206" s="5">
        <v>8202000000000</v>
      </c>
      <c r="F206" s="5">
        <v>7779000000000</v>
      </c>
      <c r="G206" s="5">
        <v>7190000000000</v>
      </c>
    </row>
    <row r="207" spans="3:7" ht="15.5" x14ac:dyDescent="0.35">
      <c r="C207" t="s">
        <v>213</v>
      </c>
      <c r="D207" s="5">
        <v>558000000000</v>
      </c>
      <c r="E207" s="5">
        <v>291000000000</v>
      </c>
      <c r="F207" s="5">
        <v>863000000000</v>
      </c>
      <c r="G207" s="5">
        <v>920000000000</v>
      </c>
    </row>
    <row r="208" spans="3:7" ht="15.5" x14ac:dyDescent="0.35">
      <c r="C208" t="s">
        <v>214</v>
      </c>
      <c r="D208" s="5">
        <v>-89000000000</v>
      </c>
      <c r="E208" s="5">
        <v>-73000000000</v>
      </c>
      <c r="F208" s="5">
        <v>-179000000000</v>
      </c>
      <c r="G208" s="5">
        <v>-107000000000</v>
      </c>
    </row>
    <row r="209" spans="3:26" ht="15.5" x14ac:dyDescent="0.35">
      <c r="C209" t="s">
        <v>13</v>
      </c>
      <c r="D209" s="5">
        <v>469000000000</v>
      </c>
      <c r="E209" s="5">
        <v>218000000000</v>
      </c>
      <c r="F209" s="5">
        <v>684000000000</v>
      </c>
      <c r="G209" s="5">
        <v>813000000000</v>
      </c>
    </row>
    <row r="210" spans="3:26" ht="15.5" x14ac:dyDescent="0.35">
      <c r="C210" t="s">
        <v>16</v>
      </c>
      <c r="D210" s="6">
        <v>68.72</v>
      </c>
      <c r="E210" s="6">
        <v>31.94</v>
      </c>
      <c r="F210" s="6">
        <v>100.34</v>
      </c>
      <c r="G210" s="6">
        <v>119.18</v>
      </c>
    </row>
    <row r="211" spans="3:26" ht="15.5" x14ac:dyDescent="0.35">
      <c r="C211" t="s">
        <v>58</v>
      </c>
      <c r="I211" s="6">
        <v>276.8</v>
      </c>
      <c r="J211" s="6">
        <v>216.56</v>
      </c>
      <c r="K211" s="6">
        <v>111.68</v>
      </c>
      <c r="L211" s="6">
        <v>151.91</v>
      </c>
      <c r="M211" s="6">
        <v>145.28</v>
      </c>
      <c r="N211" s="6">
        <v>102.01</v>
      </c>
      <c r="O211" s="6">
        <v>37.21</v>
      </c>
      <c r="P211" s="6">
        <v>48.57</v>
      </c>
      <c r="Q211" s="6">
        <v>111.9</v>
      </c>
      <c r="R211" s="6">
        <v>87.04</v>
      </c>
      <c r="S211" s="6">
        <v>91.36</v>
      </c>
      <c r="T211" s="6">
        <v>134.36000000000001</v>
      </c>
      <c r="U211" s="6">
        <v>112.78</v>
      </c>
      <c r="V211" s="6">
        <v>163.59</v>
      </c>
      <c r="W211" s="6">
        <v>249.39</v>
      </c>
      <c r="X211" s="6">
        <v>757.25</v>
      </c>
      <c r="Y211" s="6">
        <v>518.47</v>
      </c>
      <c r="Z211" s="6">
        <v>679.74</v>
      </c>
    </row>
    <row r="212" spans="3:26" ht="15.5" x14ac:dyDescent="0.35">
      <c r="C212" t="s">
        <v>72</v>
      </c>
      <c r="I212" s="6">
        <v>4.32</v>
      </c>
      <c r="J212" s="6">
        <v>4.5</v>
      </c>
      <c r="K212" s="6">
        <v>7.97</v>
      </c>
      <c r="L212" s="6">
        <v>6.68</v>
      </c>
      <c r="M212" s="6">
        <v>8.16</v>
      </c>
      <c r="N212" s="6">
        <v>13.48</v>
      </c>
      <c r="O212" s="6">
        <v>39.909999999999997</v>
      </c>
      <c r="P212" s="6">
        <v>25.74</v>
      </c>
      <c r="Q212" s="6">
        <v>12.69</v>
      </c>
      <c r="R212" s="6">
        <v>19.989999999999998</v>
      </c>
      <c r="S212" s="6">
        <v>14.45</v>
      </c>
      <c r="T212" s="6">
        <v>14.07</v>
      </c>
      <c r="U212" s="6">
        <v>17.11</v>
      </c>
      <c r="V212" s="6">
        <v>14.06</v>
      </c>
      <c r="W212" s="6">
        <v>9.02</v>
      </c>
      <c r="X212" s="6">
        <v>16.97</v>
      </c>
      <c r="Y212" s="6">
        <v>16.11</v>
      </c>
      <c r="Z212" s="6">
        <v>4.3</v>
      </c>
    </row>
    <row r="213" spans="3:26" ht="15.5" x14ac:dyDescent="0.35">
      <c r="C213" t="s">
        <v>75</v>
      </c>
      <c r="I213" s="6">
        <v>1.48</v>
      </c>
      <c r="J213" s="6">
        <v>1.46</v>
      </c>
      <c r="K213" s="6">
        <v>1.45</v>
      </c>
      <c r="L213" s="6">
        <v>1.51</v>
      </c>
      <c r="M213" s="6">
        <v>1.79</v>
      </c>
      <c r="N213" s="6">
        <v>2.65</v>
      </c>
      <c r="O213" s="6">
        <v>2.74</v>
      </c>
      <c r="P213" s="6">
        <v>2.12</v>
      </c>
      <c r="Q213" s="6">
        <v>2.04</v>
      </c>
      <c r="R213" s="6">
        <v>3.09</v>
      </c>
      <c r="S213" s="6">
        <v>2.15</v>
      </c>
      <c r="T213" s="6">
        <v>2.73</v>
      </c>
      <c r="U213" s="6">
        <v>3.19</v>
      </c>
      <c r="V213" s="6">
        <v>3.73</v>
      </c>
      <c r="W213" s="6">
        <v>3.28</v>
      </c>
      <c r="X213" s="6">
        <v>4.88</v>
      </c>
      <c r="Y213" s="6">
        <v>3.56</v>
      </c>
      <c r="Z213" s="6">
        <v>1.04</v>
      </c>
    </row>
    <row r="214" spans="3:26" ht="15.5" x14ac:dyDescent="0.35">
      <c r="C214" t="s">
        <v>215</v>
      </c>
      <c r="I214" s="5">
        <v>2397840000000</v>
      </c>
      <c r="J214" s="5">
        <v>1939110000000</v>
      </c>
      <c r="K214" s="5">
        <v>1152340000000</v>
      </c>
      <c r="L214" s="5">
        <v>1577080000000</v>
      </c>
      <c r="M214" s="5">
        <v>1574300000000</v>
      </c>
      <c r="N214" s="5">
        <v>1580960000000</v>
      </c>
      <c r="O214" s="5">
        <v>702920000000</v>
      </c>
      <c r="P214" s="5">
        <v>740120000000</v>
      </c>
    </row>
    <row r="215" spans="3:26" ht="15.5" x14ac:dyDescent="0.35">
      <c r="C215" t="s">
        <v>216</v>
      </c>
      <c r="I215" s="6">
        <v>0.1215</v>
      </c>
      <c r="J215" s="6">
        <v>0.1067</v>
      </c>
      <c r="K215" s="6">
        <v>6.0899999999999996E-2</v>
      </c>
      <c r="L215" s="6">
        <v>8.3499999999999991E-2</v>
      </c>
      <c r="M215" s="6">
        <v>8.3599999999999994E-2</v>
      </c>
      <c r="N215" s="6">
        <v>6.3700000000000007E-2</v>
      </c>
      <c r="O215" s="6">
        <v>2.4799999999999999E-2</v>
      </c>
      <c r="P215" s="6">
        <v>3.3000000000000002E-2</v>
      </c>
      <c r="Q215" s="6">
        <v>7.8399999999999997E-2</v>
      </c>
      <c r="R215" s="6">
        <v>6.2800000000000009E-2</v>
      </c>
      <c r="S215" s="6">
        <v>7.0400000000000004E-2</v>
      </c>
      <c r="T215" s="6">
        <v>0.10589999999999999</v>
      </c>
      <c r="U215" s="6">
        <v>9.6500000000000002E-2</v>
      </c>
      <c r="V215" s="6">
        <v>0.14779999999999999</v>
      </c>
      <c r="W215" s="6">
        <v>0.2505</v>
      </c>
      <c r="X215" s="6">
        <v>0.18579999999999999</v>
      </c>
      <c r="Y215" s="6">
        <v>0.14580000000000001</v>
      </c>
      <c r="Z215" s="6">
        <v>0.18809999999999999</v>
      </c>
    </row>
    <row r="216" spans="3:26" ht="15.5" x14ac:dyDescent="0.35">
      <c r="C216" t="s">
        <v>217</v>
      </c>
      <c r="I216" s="6">
        <v>0.1348</v>
      </c>
      <c r="J216" s="6">
        <v>0.1176</v>
      </c>
      <c r="K216" s="6">
        <v>6.7099999999999993E-2</v>
      </c>
      <c r="L216" s="6">
        <v>9.4800000000000009E-2</v>
      </c>
      <c r="M216" s="6">
        <v>9.7500000000000003E-2</v>
      </c>
      <c r="N216" s="6">
        <v>7.4999999999999997E-2</v>
      </c>
      <c r="O216" s="6">
        <v>2.9900000000000003E-2</v>
      </c>
      <c r="P216" s="6">
        <v>3.9800000000000002E-2</v>
      </c>
      <c r="Q216" s="6">
        <v>9.4100000000000003E-2</v>
      </c>
      <c r="R216" s="6">
        <v>7.7699999999999991E-2</v>
      </c>
      <c r="S216" s="6">
        <v>8.5000000000000006E-2</v>
      </c>
      <c r="T216" s="6">
        <v>0.127</v>
      </c>
      <c r="U216" s="6">
        <v>0.11630000000000001</v>
      </c>
      <c r="V216" s="6">
        <v>0.1777</v>
      </c>
      <c r="W216" s="6">
        <v>0.29139999999999999</v>
      </c>
      <c r="X216" s="6">
        <v>0.22690000000000002</v>
      </c>
      <c r="Y216" s="6">
        <v>0.1855</v>
      </c>
      <c r="Z216" s="6">
        <v>0.29010000000000002</v>
      </c>
    </row>
    <row r="217" spans="3:26" ht="15.5" x14ac:dyDescent="0.35">
      <c r="C217" t="s">
        <v>218</v>
      </c>
      <c r="I217" s="6">
        <v>0.14460000000000001</v>
      </c>
      <c r="J217" s="6">
        <v>0.1235</v>
      </c>
      <c r="K217" s="6">
        <v>6.4199999999999993E-2</v>
      </c>
      <c r="L217" s="6">
        <v>0.10550000000000001</v>
      </c>
      <c r="M217" s="6">
        <v>0.1109</v>
      </c>
      <c r="N217" s="6">
        <v>8.1300000000000011E-2</v>
      </c>
      <c r="O217" s="6">
        <v>3.1200000000000002E-2</v>
      </c>
      <c r="P217" s="6">
        <v>3.61E-2</v>
      </c>
      <c r="Q217" s="6">
        <v>0.1065</v>
      </c>
      <c r="R217" s="6">
        <v>9.5600000000000004E-2</v>
      </c>
      <c r="S217" s="6">
        <v>0.1033</v>
      </c>
      <c r="T217" s="6">
        <v>0.1646</v>
      </c>
      <c r="U217" s="6">
        <v>0.14730000000000001</v>
      </c>
      <c r="V217" s="6">
        <v>0.2034</v>
      </c>
      <c r="W217" s="6">
        <v>0.35810000000000003</v>
      </c>
      <c r="X217" s="6">
        <v>0.30740000000000001</v>
      </c>
      <c r="Y217" s="6">
        <v>0.24710000000000001</v>
      </c>
      <c r="Z217" s="6">
        <v>0.64459999999999995</v>
      </c>
    </row>
    <row r="218" spans="3:26" ht="15.5" x14ac:dyDescent="0.35">
      <c r="C218" t="s">
        <v>219</v>
      </c>
      <c r="I218" s="6">
        <v>1707.81</v>
      </c>
      <c r="J218" s="6">
        <v>2374.96</v>
      </c>
      <c r="K218" s="6">
        <v>1341.74</v>
      </c>
      <c r="L218" s="6">
        <v>1783.81</v>
      </c>
      <c r="M218" s="6">
        <v>2701.35</v>
      </c>
      <c r="N218" s="6">
        <v>1395.08</v>
      </c>
      <c r="O218" s="6">
        <v>503.44</v>
      </c>
      <c r="P218" s="6">
        <v>799.38</v>
      </c>
      <c r="Q218" s="6">
        <v>1778.16</v>
      </c>
      <c r="R218" s="6">
        <v>999.72</v>
      </c>
      <c r="S218" s="6">
        <v>429.99</v>
      </c>
      <c r="T218" s="6">
        <v>350.73</v>
      </c>
      <c r="U218" s="6">
        <v>337.83</v>
      </c>
      <c r="V218" s="6">
        <v>358.31</v>
      </c>
      <c r="W218" s="6">
        <v>517.82000000000005</v>
      </c>
      <c r="X218" s="6">
        <v>53.19</v>
      </c>
      <c r="Y218" s="6">
        <v>19.21</v>
      </c>
      <c r="Z218" s="6">
        <v>30.41</v>
      </c>
    </row>
    <row r="219" spans="3:26" ht="15.5" x14ac:dyDescent="0.35">
      <c r="C219" t="s">
        <v>69</v>
      </c>
      <c r="I219" s="6">
        <v>0.57999999999999996</v>
      </c>
      <c r="J219" s="6">
        <v>0.53</v>
      </c>
      <c r="K219" s="6">
        <v>0.54</v>
      </c>
      <c r="L219" s="6">
        <v>0.63</v>
      </c>
      <c r="M219" s="6">
        <v>0.79</v>
      </c>
      <c r="N219" s="6">
        <v>1.01</v>
      </c>
      <c r="O219" s="6">
        <v>1.19</v>
      </c>
      <c r="P219" s="6">
        <v>1.02</v>
      </c>
      <c r="Q219" s="6">
        <v>1.19</v>
      </c>
      <c r="R219" s="6">
        <v>1.55</v>
      </c>
      <c r="S219" s="6">
        <v>1.23</v>
      </c>
      <c r="T219" s="6">
        <v>1.79</v>
      </c>
      <c r="U219" s="6">
        <v>1.99</v>
      </c>
      <c r="V219" s="6">
        <v>2.5</v>
      </c>
      <c r="W219" s="6">
        <v>2.63</v>
      </c>
      <c r="X219" s="6">
        <v>3.85</v>
      </c>
      <c r="Y219" s="6">
        <v>2.99</v>
      </c>
      <c r="Z219" s="6">
        <v>1.25</v>
      </c>
    </row>
    <row r="220" spans="3:26" ht="15.5" x14ac:dyDescent="0.35">
      <c r="C220" t="s">
        <v>66</v>
      </c>
      <c r="I220" s="6">
        <v>2052.79</v>
      </c>
      <c r="J220" s="6">
        <v>1841.53</v>
      </c>
      <c r="K220" s="6">
        <v>1663.32</v>
      </c>
      <c r="L220" s="6">
        <v>1602.78</v>
      </c>
      <c r="M220" s="6">
        <v>1490.75</v>
      </c>
      <c r="N220" s="6">
        <v>1360.75</v>
      </c>
      <c r="O220" s="6">
        <v>1245.21</v>
      </c>
      <c r="P220" s="6">
        <v>1220.6300000000001</v>
      </c>
      <c r="Q220" s="6">
        <v>1189.58</v>
      </c>
      <c r="R220" s="6">
        <v>1119.78</v>
      </c>
      <c r="S220" s="6">
        <v>1074.48</v>
      </c>
      <c r="T220" s="6">
        <v>1058.05</v>
      </c>
      <c r="U220" s="6">
        <v>969.39</v>
      </c>
      <c r="V220" s="6">
        <v>920.5</v>
      </c>
      <c r="W220" s="6">
        <v>855.87</v>
      </c>
      <c r="X220" s="6">
        <v>3337.39</v>
      </c>
      <c r="Y220" s="6">
        <v>2794.62</v>
      </c>
      <c r="Z220" s="6">
        <v>2342.9</v>
      </c>
    </row>
    <row r="221" spans="3:26" ht="15.5" x14ac:dyDescent="0.35">
      <c r="C221" t="s">
        <v>220</v>
      </c>
      <c r="I221" s="6">
        <v>0.57999999999999996</v>
      </c>
      <c r="J221" s="6">
        <v>0.53</v>
      </c>
      <c r="K221" s="6">
        <v>0.54</v>
      </c>
      <c r="L221" s="6">
        <v>0.63</v>
      </c>
      <c r="M221" s="6">
        <v>0.79</v>
      </c>
      <c r="N221" s="6">
        <v>1.01</v>
      </c>
      <c r="O221" s="6">
        <v>1.19</v>
      </c>
      <c r="P221" s="6">
        <v>1.02</v>
      </c>
      <c r="Q221" s="6">
        <v>1.19</v>
      </c>
      <c r="R221" s="6">
        <v>1.55</v>
      </c>
      <c r="S221" s="6">
        <v>1.23</v>
      </c>
      <c r="T221" s="6">
        <v>1.79</v>
      </c>
      <c r="U221" s="6">
        <v>1.99</v>
      </c>
      <c r="V221" s="6">
        <v>2.5</v>
      </c>
      <c r="W221" s="6">
        <v>2.63</v>
      </c>
      <c r="X221" s="6">
        <v>3.85</v>
      </c>
      <c r="Y221" s="6">
        <v>2.99</v>
      </c>
      <c r="Z221" s="6">
        <v>1.25</v>
      </c>
    </row>
    <row r="222" spans="3:26" ht="15.5" x14ac:dyDescent="0.35">
      <c r="C222" t="s">
        <v>221</v>
      </c>
      <c r="I222" s="6">
        <v>2052.79</v>
      </c>
      <c r="J222" s="6">
        <v>1841.53</v>
      </c>
      <c r="K222" s="6">
        <v>1663.32</v>
      </c>
      <c r="L222" s="6">
        <v>1602.78</v>
      </c>
      <c r="M222" s="6">
        <v>1490.75</v>
      </c>
      <c r="N222" s="6">
        <v>1360.75</v>
      </c>
      <c r="O222" s="6">
        <v>1245.21</v>
      </c>
      <c r="P222" s="6">
        <v>1220.6300000000001</v>
      </c>
      <c r="Q222" s="6">
        <v>1189.58</v>
      </c>
      <c r="R222" s="6">
        <v>1119.78</v>
      </c>
      <c r="S222" s="6">
        <v>1074.48</v>
      </c>
      <c r="T222" s="6">
        <v>1058.05</v>
      </c>
      <c r="U222" s="6">
        <v>969.39</v>
      </c>
      <c r="V222" s="6">
        <v>920.5</v>
      </c>
      <c r="W222" s="6">
        <v>855.87</v>
      </c>
      <c r="X222" s="6">
        <v>3337.39</v>
      </c>
      <c r="Y222" s="6">
        <v>2794.62</v>
      </c>
      <c r="Z222" s="6">
        <v>2342.9</v>
      </c>
    </row>
    <row r="223" spans="3:26" ht="15.5" x14ac:dyDescent="0.35">
      <c r="C223" t="s">
        <v>222</v>
      </c>
      <c r="Y223" s="5">
        <v>204000000000</v>
      </c>
      <c r="Z223" s="5">
        <v>287000000000</v>
      </c>
    </row>
    <row r="224" spans="3:26" ht="15.5" x14ac:dyDescent="0.35">
      <c r="C224" t="s">
        <v>223</v>
      </c>
      <c r="Y224" s="5">
        <v>31000000000</v>
      </c>
      <c r="Z224" s="5">
        <v>617000000000</v>
      </c>
    </row>
    <row r="225" spans="2:26" ht="15.5" x14ac:dyDescent="0.35">
      <c r="C225" t="s">
        <v>26</v>
      </c>
      <c r="Y225" s="5">
        <v>235000000000</v>
      </c>
      <c r="Z225" s="5">
        <v>903000000000</v>
      </c>
    </row>
    <row r="226" spans="2:26" ht="15.5" x14ac:dyDescent="0.35">
      <c r="C226" t="s">
        <v>23</v>
      </c>
      <c r="I226" s="5">
        <v>-7597000000000</v>
      </c>
      <c r="J226" s="5">
        <v>-5454000000000</v>
      </c>
      <c r="K226" s="5">
        <v>-4511000000000</v>
      </c>
      <c r="L226" s="5">
        <v>-3847000000000</v>
      </c>
      <c r="M226" s="5">
        <v>-3368000000000</v>
      </c>
      <c r="N226" s="5">
        <v>-1959000000000</v>
      </c>
      <c r="O226" s="5">
        <v>-1132000000000</v>
      </c>
      <c r="P226" s="5">
        <v>-1663000000000</v>
      </c>
      <c r="Q226" s="5">
        <v>-1633000000000</v>
      </c>
      <c r="R226" s="5">
        <v>-1141000000000</v>
      </c>
      <c r="S226" s="5">
        <v>-737000000000</v>
      </c>
      <c r="T226" s="5">
        <v>-1357000000000</v>
      </c>
      <c r="U226" s="5">
        <v>-1401000000000</v>
      </c>
      <c r="V226" s="5">
        <v>-1799000000000</v>
      </c>
      <c r="W226" s="5">
        <v>-2064000000000</v>
      </c>
      <c r="X226" s="5">
        <v>-1161000000000</v>
      </c>
      <c r="Y226" s="5">
        <v>-447000000000</v>
      </c>
      <c r="Z226" s="5">
        <v>-131000000000</v>
      </c>
    </row>
    <row r="227" spans="2:26" ht="15.5" x14ac:dyDescent="0.35">
      <c r="C227" t="s">
        <v>224</v>
      </c>
      <c r="I227" s="5">
        <v>7779000000000</v>
      </c>
      <c r="J227" s="5">
        <v>6439000000000</v>
      </c>
      <c r="K227" s="5">
        <v>4812000000000</v>
      </c>
      <c r="L227" s="5">
        <v>4398000000000</v>
      </c>
      <c r="M227" s="5">
        <v>3611000000000</v>
      </c>
      <c r="N227" s="5">
        <v>2323000000000</v>
      </c>
      <c r="O227" s="5">
        <v>1726000000000</v>
      </c>
      <c r="P227" s="5">
        <v>1919000000000</v>
      </c>
      <c r="Q227" s="5">
        <v>1752000000000</v>
      </c>
      <c r="R227" s="5">
        <v>1139000000000</v>
      </c>
      <c r="S227" s="5">
        <v>697000000000</v>
      </c>
      <c r="T227" s="5">
        <v>1115000000000</v>
      </c>
      <c r="U227" s="5">
        <v>1195000000000</v>
      </c>
      <c r="V227" s="5">
        <v>1801000000000</v>
      </c>
      <c r="W227" s="5">
        <v>2036000000000</v>
      </c>
      <c r="X227" s="5">
        <v>866000000000</v>
      </c>
      <c r="Y227" s="5">
        <v>278000000000</v>
      </c>
      <c r="Z227" s="5">
        <v>547000000000</v>
      </c>
    </row>
    <row r="228" spans="2:26" ht="15.5" x14ac:dyDescent="0.35">
      <c r="C228" t="s">
        <v>225</v>
      </c>
      <c r="I228" s="5">
        <v>3016000000000</v>
      </c>
      <c r="J228" s="5">
        <v>1565000000000</v>
      </c>
      <c r="K228" s="5">
        <v>1411000000000</v>
      </c>
      <c r="L228" s="5">
        <v>1087000000000</v>
      </c>
      <c r="M228" s="5">
        <v>1879000000000</v>
      </c>
      <c r="N228" s="5">
        <v>1338000000000</v>
      </c>
      <c r="O228" s="5">
        <v>480000000000</v>
      </c>
      <c r="P228" s="5">
        <v>663000000000</v>
      </c>
      <c r="Q228" s="5">
        <v>1262000000000</v>
      </c>
      <c r="R228" s="5">
        <v>1072000000000</v>
      </c>
      <c r="S228" s="5">
        <v>849000000000</v>
      </c>
      <c r="T228" s="5">
        <v>1515000000000</v>
      </c>
      <c r="U228" s="5">
        <v>1252000000000</v>
      </c>
      <c r="V228" s="5">
        <v>1413000000000</v>
      </c>
      <c r="W228" s="5">
        <v>1736000000000</v>
      </c>
      <c r="X228" s="5">
        <v>1377000000000</v>
      </c>
      <c r="Y228" s="5">
        <v>881000000000</v>
      </c>
      <c r="Z228" s="5">
        <v>1122000000000</v>
      </c>
    </row>
    <row r="229" spans="2:26" ht="15.5" x14ac:dyDescent="0.35">
      <c r="C229" t="s">
        <v>226</v>
      </c>
      <c r="I229" s="5">
        <v>-433000000000</v>
      </c>
      <c r="J229" s="5">
        <v>-376000000000</v>
      </c>
      <c r="K229" s="5">
        <v>-369000000000</v>
      </c>
      <c r="L229" s="5">
        <v>-321000000000</v>
      </c>
      <c r="M229" s="5">
        <v>-308000000000</v>
      </c>
      <c r="N229" s="5">
        <v>-378000000000</v>
      </c>
      <c r="O229" s="5">
        <v>-464000000000</v>
      </c>
      <c r="P229" s="5">
        <v>-311000000000</v>
      </c>
      <c r="Q229" s="5">
        <v>-286000000000</v>
      </c>
      <c r="R229" s="5">
        <v>-360000000000</v>
      </c>
      <c r="S229" s="5">
        <v>-627000000000</v>
      </c>
      <c r="T229" s="5">
        <v>-964000000000</v>
      </c>
      <c r="U229" s="5">
        <v>-1094000000000</v>
      </c>
      <c r="V229" s="5">
        <v>-804000000000</v>
      </c>
      <c r="W229" s="5">
        <v>-394000000000</v>
      </c>
      <c r="X229" s="5">
        <v>-396000000000</v>
      </c>
      <c r="Y229" s="5">
        <v>-530000000000</v>
      </c>
      <c r="Z229" s="5">
        <v>-578000000000</v>
      </c>
    </row>
    <row r="230" spans="2:26" ht="15.5" x14ac:dyDescent="0.35">
      <c r="C230" t="s">
        <v>15</v>
      </c>
      <c r="I230" s="5">
        <v>2582000000000</v>
      </c>
      <c r="J230" s="5">
        <v>1189000000000</v>
      </c>
      <c r="K230" s="5">
        <v>1043000000000</v>
      </c>
      <c r="L230" s="5">
        <v>767000000000</v>
      </c>
      <c r="M230" s="5">
        <v>1570000000000</v>
      </c>
      <c r="N230" s="5">
        <v>959000000000</v>
      </c>
      <c r="O230" s="5">
        <v>16000000000</v>
      </c>
      <c r="P230" s="5">
        <v>352000000000</v>
      </c>
      <c r="Q230" s="5">
        <v>976000000000</v>
      </c>
      <c r="R230" s="5">
        <v>711000000000</v>
      </c>
      <c r="S230" s="5">
        <v>222000000000</v>
      </c>
      <c r="T230" s="5">
        <v>551000000000</v>
      </c>
      <c r="U230" s="5">
        <v>158000000000</v>
      </c>
      <c r="V230" s="5">
        <v>610000000000</v>
      </c>
      <c r="W230" s="5">
        <v>1343000000000</v>
      </c>
      <c r="X230" s="5">
        <v>982000000000</v>
      </c>
      <c r="Y230" s="5">
        <v>351000000000</v>
      </c>
      <c r="Z230" s="5">
        <v>543000000000</v>
      </c>
    </row>
    <row r="231" spans="2:26" ht="15.5" x14ac:dyDescent="0.35">
      <c r="C231" t="s">
        <v>17</v>
      </c>
      <c r="I231" s="6">
        <v>378.66</v>
      </c>
      <c r="J231" s="6">
        <v>174.35</v>
      </c>
      <c r="K231" s="6">
        <v>152.80000000000001</v>
      </c>
      <c r="L231" s="6">
        <v>112.35</v>
      </c>
      <c r="M231" s="6">
        <v>230.18</v>
      </c>
      <c r="N231" s="6">
        <v>140.61000000000001</v>
      </c>
      <c r="O231" s="6">
        <v>2.37</v>
      </c>
      <c r="P231" s="6">
        <v>51.59</v>
      </c>
      <c r="Q231" s="6">
        <v>143.02000000000001</v>
      </c>
      <c r="R231" s="6">
        <v>104.26</v>
      </c>
      <c r="S231" s="6">
        <v>32.54</v>
      </c>
      <c r="T231" s="6">
        <v>80.7</v>
      </c>
      <c r="U231" s="6">
        <v>23.1</v>
      </c>
      <c r="V231" s="6">
        <v>89.34</v>
      </c>
      <c r="W231" s="6">
        <v>196.79</v>
      </c>
      <c r="X231" s="6">
        <v>719.37</v>
      </c>
      <c r="Y231" s="6">
        <v>257.52999999999997</v>
      </c>
      <c r="Z231" s="6">
        <v>398.2</v>
      </c>
    </row>
    <row r="233" spans="2:26" ht="15.5" x14ac:dyDescent="0.35">
      <c r="B233" t="s">
        <v>227</v>
      </c>
      <c r="C233" t="s">
        <v>228</v>
      </c>
      <c r="D233" s="5">
        <v>497000000000</v>
      </c>
      <c r="E233" s="5">
        <v>394000000000</v>
      </c>
      <c r="F233" s="5">
        <v>640000000000</v>
      </c>
      <c r="G233" s="5">
        <v>533000000000</v>
      </c>
      <c r="H233" s="5">
        <v>1782000000000</v>
      </c>
      <c r="I233" s="5">
        <v>1888000000000</v>
      </c>
      <c r="J233" s="5">
        <v>1477000000000</v>
      </c>
      <c r="K233" s="5">
        <v>762000000000</v>
      </c>
      <c r="L233" s="5">
        <v>1036000000000</v>
      </c>
      <c r="M233" s="5">
        <v>991000000000</v>
      </c>
      <c r="N233" s="5">
        <v>696000000000</v>
      </c>
      <c r="O233" s="5">
        <v>254000000000</v>
      </c>
      <c r="P233" s="5">
        <v>331000000000</v>
      </c>
      <c r="Q233" s="5">
        <v>763000000000</v>
      </c>
    </row>
    <row r="234" spans="2:26" ht="15.5" x14ac:dyDescent="0.35">
      <c r="C234" t="s">
        <v>229</v>
      </c>
      <c r="H234" s="5">
        <v>83</v>
      </c>
      <c r="I234" s="5">
        <v>83</v>
      </c>
      <c r="J234" s="5">
        <v>65</v>
      </c>
      <c r="K234" s="5">
        <v>39</v>
      </c>
      <c r="L234" s="5">
        <v>53</v>
      </c>
      <c r="M234" s="5">
        <v>51</v>
      </c>
      <c r="N234" s="5">
        <v>20</v>
      </c>
      <c r="O234" s="5">
        <v>15</v>
      </c>
      <c r="P234" s="5">
        <v>19</v>
      </c>
      <c r="Q234" s="5">
        <v>45</v>
      </c>
    </row>
    <row r="235" spans="2:26" ht="15.5" x14ac:dyDescent="0.35">
      <c r="C235" t="s">
        <v>77</v>
      </c>
      <c r="H235" s="6">
        <v>0.31769999999999998</v>
      </c>
      <c r="I235" s="6">
        <v>0.2999</v>
      </c>
      <c r="J235" s="6">
        <v>0.30020000000000002</v>
      </c>
      <c r="K235" s="6">
        <v>0.34909999999999997</v>
      </c>
      <c r="L235" s="6">
        <v>0.34869999999999995</v>
      </c>
      <c r="M235" s="6">
        <v>0.35090000000000005</v>
      </c>
      <c r="N235" s="6">
        <v>0.19600000000000001</v>
      </c>
      <c r="O235" s="6">
        <v>0.40289999999999998</v>
      </c>
      <c r="P235" s="6">
        <v>0.39100000000000001</v>
      </c>
      <c r="Q235" s="6">
        <v>0.40200000000000002</v>
      </c>
    </row>
    <row r="236" spans="2:26" ht="15.5" x14ac:dyDescent="0.35">
      <c r="C236" t="s">
        <v>230</v>
      </c>
      <c r="H236" s="6">
        <v>5.6500000000000002E-2</v>
      </c>
      <c r="I236" s="6">
        <v>6.2400000000000004E-2</v>
      </c>
      <c r="J236" s="6">
        <v>5.2000000000000005E-2</v>
      </c>
      <c r="K236" s="6">
        <v>4.6399999999999997E-2</v>
      </c>
      <c r="L236" s="6">
        <v>0.05</v>
      </c>
      <c r="M236" s="6">
        <v>4.0500000000000001E-2</v>
      </c>
      <c r="N236" s="6">
        <v>1.8100000000000002E-2</v>
      </c>
      <c r="O236" s="6">
        <v>1.5100000000000001E-2</v>
      </c>
      <c r="P236" s="6">
        <v>1.6799999999999999E-2</v>
      </c>
      <c r="Q236" s="6">
        <v>3.8300000000000001E-2</v>
      </c>
    </row>
    <row r="237" spans="2:26" ht="15.5" x14ac:dyDescent="0.35">
      <c r="C237" t="s">
        <v>57</v>
      </c>
      <c r="D237" s="6">
        <v>72.81</v>
      </c>
      <c r="E237" s="6">
        <v>57.84</v>
      </c>
      <c r="F237" s="6">
        <v>93.9</v>
      </c>
      <c r="G237" s="6">
        <v>78.14</v>
      </c>
      <c r="H237" s="6">
        <v>261.29000000000002</v>
      </c>
      <c r="I237" s="6">
        <v>276.8</v>
      </c>
      <c r="J237" s="6">
        <v>216.56</v>
      </c>
      <c r="K237" s="6">
        <v>111.73</v>
      </c>
      <c r="L237" s="6">
        <v>151.97</v>
      </c>
      <c r="M237" s="6">
        <v>145.34</v>
      </c>
      <c r="N237" s="6">
        <v>102.05</v>
      </c>
      <c r="O237" s="6">
        <v>37.229999999999997</v>
      </c>
      <c r="P237" s="6">
        <v>48.59</v>
      </c>
      <c r="Q237" s="6">
        <v>111.95</v>
      </c>
    </row>
    <row r="238" spans="2:26" ht="15.5" x14ac:dyDescent="0.35">
      <c r="C238" t="s">
        <v>79</v>
      </c>
      <c r="H238" s="5">
        <v>83</v>
      </c>
      <c r="I238" s="5">
        <v>83</v>
      </c>
      <c r="J238" s="5">
        <v>65</v>
      </c>
      <c r="K238" s="5">
        <v>39</v>
      </c>
      <c r="L238" s="5">
        <v>53</v>
      </c>
      <c r="M238" s="5">
        <v>51</v>
      </c>
      <c r="N238" s="5">
        <v>20</v>
      </c>
      <c r="O238" s="5">
        <v>15</v>
      </c>
      <c r="P238" s="5">
        <v>19</v>
      </c>
      <c r="Q238" s="5">
        <v>45</v>
      </c>
    </row>
    <row r="239" spans="2:26" ht="15.5" x14ac:dyDescent="0.35">
      <c r="C239" t="s">
        <v>231</v>
      </c>
      <c r="H239" s="6">
        <v>0.31769999999999998</v>
      </c>
      <c r="I239" s="6">
        <v>0.2999</v>
      </c>
      <c r="J239" s="6">
        <v>0.30020000000000002</v>
      </c>
      <c r="K239" s="6">
        <v>0.34909999999999997</v>
      </c>
      <c r="L239" s="6">
        <v>0.34869999999999995</v>
      </c>
      <c r="M239" s="6">
        <v>0.35090000000000005</v>
      </c>
      <c r="N239" s="6">
        <v>0.19600000000000001</v>
      </c>
      <c r="O239" s="6">
        <v>0.40289999999999998</v>
      </c>
      <c r="P239" s="6">
        <v>0.39100000000000001</v>
      </c>
      <c r="Q239" s="6">
        <v>0.40200000000000002</v>
      </c>
    </row>
    <row r="240" spans="2:26" ht="15.5" x14ac:dyDescent="0.35">
      <c r="C240" t="s">
        <v>232</v>
      </c>
      <c r="H240" s="6">
        <v>5.6500000000000002E-2</v>
      </c>
      <c r="I240" s="6">
        <v>6.2400000000000004E-2</v>
      </c>
      <c r="J240" s="6">
        <v>5.2000000000000005E-2</v>
      </c>
      <c r="K240" s="6">
        <v>4.6399999999999997E-2</v>
      </c>
      <c r="L240" s="6">
        <v>0.05</v>
      </c>
      <c r="M240" s="6">
        <v>4.0500000000000001E-2</v>
      </c>
      <c r="N240" s="6">
        <v>1.8100000000000002E-2</v>
      </c>
      <c r="O240" s="6">
        <v>1.5100000000000001E-2</v>
      </c>
      <c r="P240" s="6">
        <v>1.6799999999999999E-2</v>
      </c>
      <c r="Q240" s="6">
        <v>3.8300000000000001E-2</v>
      </c>
    </row>
    <row r="241" spans="3:17" ht="15.5" x14ac:dyDescent="0.35">
      <c r="C241" t="s">
        <v>233</v>
      </c>
      <c r="D241" s="5">
        <v>1363000000000</v>
      </c>
      <c r="E241" s="5">
        <v>1327000000000</v>
      </c>
      <c r="F241" s="5">
        <v>1555000000000</v>
      </c>
      <c r="G241" s="5">
        <v>1636000000000</v>
      </c>
      <c r="H241" s="5">
        <v>5379000000000</v>
      </c>
      <c r="I241" s="5">
        <v>5512000000000</v>
      </c>
      <c r="J241" s="5">
        <v>4563000000000</v>
      </c>
      <c r="K241" s="5">
        <v>4190000000000</v>
      </c>
      <c r="L241" s="5">
        <v>4585000000000</v>
      </c>
      <c r="M241" s="5">
        <v>4525000000000</v>
      </c>
      <c r="N241" s="5">
        <v>3537000000000</v>
      </c>
      <c r="O241" s="5">
        <v>3699000000000</v>
      </c>
      <c r="P241" s="5">
        <v>4020000000000</v>
      </c>
      <c r="Q241" s="5">
        <v>4738000000000</v>
      </c>
    </row>
    <row r="242" spans="3:17" ht="15.5" x14ac:dyDescent="0.35">
      <c r="C242" t="s">
        <v>234</v>
      </c>
      <c r="H242" s="5">
        <v>83</v>
      </c>
      <c r="I242" s="5">
        <v>83</v>
      </c>
      <c r="J242" s="5">
        <v>65</v>
      </c>
      <c r="K242" s="5">
        <v>39</v>
      </c>
      <c r="L242" s="5">
        <v>53</v>
      </c>
      <c r="M242" s="5">
        <v>51</v>
      </c>
      <c r="N242" s="5">
        <v>20</v>
      </c>
      <c r="O242" s="5">
        <v>15</v>
      </c>
      <c r="P242" s="5">
        <v>19</v>
      </c>
      <c r="Q242" s="5">
        <v>45</v>
      </c>
    </row>
    <row r="243" spans="3:17" ht="15.5" x14ac:dyDescent="0.35">
      <c r="C243" t="s">
        <v>235</v>
      </c>
      <c r="H243" s="6">
        <v>0.31769999999999998</v>
      </c>
      <c r="I243" s="6">
        <v>0.2999</v>
      </c>
      <c r="J243" s="6">
        <v>0.30020000000000002</v>
      </c>
      <c r="K243" s="6">
        <v>0.34909999999999997</v>
      </c>
      <c r="L243" s="6">
        <v>0.34869999999999995</v>
      </c>
      <c r="M243" s="6">
        <v>0.35090000000000005</v>
      </c>
      <c r="N243" s="6">
        <v>0.19600000000000001</v>
      </c>
      <c r="O243" s="6">
        <v>0.40289999999999998</v>
      </c>
      <c r="P243" s="6">
        <v>0.39100000000000001</v>
      </c>
      <c r="Q243" s="6">
        <v>0.40200000000000002</v>
      </c>
    </row>
    <row r="244" spans="3:17" ht="15.5" x14ac:dyDescent="0.35">
      <c r="C244" t="s">
        <v>236</v>
      </c>
      <c r="H244" s="6">
        <v>5.6500000000000002E-2</v>
      </c>
      <c r="I244" s="6">
        <v>6.2400000000000004E-2</v>
      </c>
      <c r="J244" s="6">
        <v>5.2000000000000005E-2</v>
      </c>
      <c r="K244" s="6">
        <v>4.6399999999999997E-2</v>
      </c>
      <c r="L244" s="6">
        <v>0.05</v>
      </c>
      <c r="M244" s="6">
        <v>4.0500000000000001E-2</v>
      </c>
      <c r="N244" s="6">
        <v>1.8100000000000002E-2</v>
      </c>
      <c r="O244" s="6">
        <v>1.5100000000000001E-2</v>
      </c>
      <c r="P244" s="6">
        <v>1.6799999999999999E-2</v>
      </c>
      <c r="Q244" s="6">
        <v>3.8300000000000001E-2</v>
      </c>
    </row>
    <row r="245" spans="3:17" ht="15.5" x14ac:dyDescent="0.35">
      <c r="C245" t="s">
        <v>237</v>
      </c>
      <c r="I245" s="6">
        <v>5.63</v>
      </c>
    </row>
    <row r="246" spans="3:17" ht="15.5" x14ac:dyDescent="0.35">
      <c r="C246" t="s">
        <v>238</v>
      </c>
      <c r="I246" s="6">
        <v>4.8600000000000003</v>
      </c>
    </row>
    <row r="247" spans="3:17" ht="15.5" x14ac:dyDescent="0.35">
      <c r="C247" t="s">
        <v>696</v>
      </c>
      <c r="I247" s="6">
        <v>5.12</v>
      </c>
    </row>
    <row r="248" spans="3:17" ht="15.5" x14ac:dyDescent="0.35">
      <c r="C248" t="s">
        <v>239</v>
      </c>
      <c r="I248" s="6">
        <v>6.95</v>
      </c>
    </row>
    <row r="249" spans="3:17" ht="15.5" x14ac:dyDescent="0.35">
      <c r="C249" t="s">
        <v>240</v>
      </c>
      <c r="I249" s="6">
        <v>0.2059</v>
      </c>
    </row>
    <row r="250" spans="3:17" ht="15.5" x14ac:dyDescent="0.35">
      <c r="C250" t="s">
        <v>241</v>
      </c>
      <c r="I250" s="6">
        <v>1.7</v>
      </c>
    </row>
    <row r="251" spans="3:17" ht="15.5" x14ac:dyDescent="0.35">
      <c r="C251" t="s">
        <v>242</v>
      </c>
      <c r="I251" s="6">
        <v>0.7</v>
      </c>
    </row>
    <row r="252" spans="3:17" ht="15.5" x14ac:dyDescent="0.35">
      <c r="C252" t="s">
        <v>243</v>
      </c>
      <c r="I252" s="6">
        <v>3.81</v>
      </c>
    </row>
    <row r="253" spans="3:17" ht="15.5" x14ac:dyDescent="0.35">
      <c r="C253" t="s">
        <v>244</v>
      </c>
      <c r="I253" s="6">
        <v>4.59</v>
      </c>
    </row>
    <row r="254" spans="3:17" ht="15.5" x14ac:dyDescent="0.35">
      <c r="C254" t="s">
        <v>245</v>
      </c>
      <c r="I254" s="6">
        <v>0.75</v>
      </c>
    </row>
    <row r="255" spans="3:17" ht="15.5" x14ac:dyDescent="0.35">
      <c r="C255" t="s">
        <v>246</v>
      </c>
      <c r="I255" s="6">
        <v>0.63</v>
      </c>
    </row>
    <row r="256" spans="3:17" ht="15.5" x14ac:dyDescent="0.35">
      <c r="C256" t="s">
        <v>247</v>
      </c>
      <c r="I256" s="6">
        <v>0.17</v>
      </c>
    </row>
    <row r="257" spans="3:9" ht="15.5" x14ac:dyDescent="0.35">
      <c r="C257" t="s">
        <v>248</v>
      </c>
      <c r="I257" s="6">
        <v>0.22</v>
      </c>
    </row>
    <row r="258" spans="3:9" ht="15.5" x14ac:dyDescent="0.35">
      <c r="C258" t="s">
        <v>697</v>
      </c>
      <c r="I258" s="6">
        <v>2.6</v>
      </c>
    </row>
    <row r="259" spans="3:9" ht="15.5" x14ac:dyDescent="0.35">
      <c r="C259" t="s">
        <v>249</v>
      </c>
      <c r="I259" s="6">
        <v>302.68</v>
      </c>
    </row>
    <row r="260" spans="3:9" ht="15.5" x14ac:dyDescent="0.35">
      <c r="C260" t="s">
        <v>250</v>
      </c>
      <c r="I260" s="6">
        <v>261.29000000000002</v>
      </c>
    </row>
    <row r="261" spans="3:9" ht="15.5" x14ac:dyDescent="0.35">
      <c r="C261" t="s">
        <v>251</v>
      </c>
      <c r="I261" s="6">
        <v>862.2</v>
      </c>
    </row>
    <row r="262" spans="3:9" ht="15.5" x14ac:dyDescent="0.35">
      <c r="C262" t="s">
        <v>252</v>
      </c>
      <c r="D262" s="6">
        <v>1227.54</v>
      </c>
    </row>
    <row r="263" spans="3:9" ht="15.5" x14ac:dyDescent="0.35">
      <c r="C263" t="s">
        <v>253</v>
      </c>
      <c r="I263" s="6">
        <v>2100.12</v>
      </c>
    </row>
    <row r="264" spans="3:9" ht="15.5" x14ac:dyDescent="0.35">
      <c r="C264" t="s">
        <v>254</v>
      </c>
      <c r="I264" s="6">
        <v>320.18</v>
      </c>
    </row>
    <row r="265" spans="3:9" ht="15.5" x14ac:dyDescent="0.35">
      <c r="C265" t="s">
        <v>255</v>
      </c>
      <c r="D265" s="6">
        <v>7.08</v>
      </c>
    </row>
    <row r="266" spans="3:9" ht="15.5" x14ac:dyDescent="0.35">
      <c r="C266" t="s">
        <v>256</v>
      </c>
      <c r="D266" s="6">
        <v>6.65</v>
      </c>
    </row>
    <row r="267" spans="3:9" ht="15.5" x14ac:dyDescent="0.35">
      <c r="C267" t="s">
        <v>257</v>
      </c>
      <c r="D267" s="6">
        <v>0.14000000000000001</v>
      </c>
    </row>
    <row r="268" spans="3:9" ht="15.5" x14ac:dyDescent="0.35">
      <c r="C268" t="s">
        <v>258</v>
      </c>
      <c r="D268" s="6">
        <v>1.1399999999999999</v>
      </c>
    </row>
    <row r="269" spans="3:9" ht="15.5" x14ac:dyDescent="0.35">
      <c r="C269" t="s">
        <v>259</v>
      </c>
      <c r="I269" s="6">
        <v>1963.72</v>
      </c>
    </row>
    <row r="270" spans="3:9" ht="15.5" x14ac:dyDescent="0.35">
      <c r="C270" t="s">
        <v>13</v>
      </c>
      <c r="D270" s="5">
        <v>469000000000</v>
      </c>
    </row>
    <row r="271" spans="3:9" ht="15.5" x14ac:dyDescent="0.35">
      <c r="C271" t="s">
        <v>260</v>
      </c>
      <c r="I271" s="6">
        <v>14.32</v>
      </c>
    </row>
    <row r="272" spans="3:9" ht="15.5" x14ac:dyDescent="0.35">
      <c r="C272" t="s">
        <v>261</v>
      </c>
      <c r="I272" s="6">
        <v>0.12670000000000001</v>
      </c>
    </row>
    <row r="273" spans="3:9" ht="15.5" x14ac:dyDescent="0.35">
      <c r="C273" t="s">
        <v>262</v>
      </c>
      <c r="I273" s="6">
        <v>0.14410000000000001</v>
      </c>
    </row>
    <row r="274" spans="3:9" ht="15.5" x14ac:dyDescent="0.35">
      <c r="C274" t="s">
        <v>263</v>
      </c>
      <c r="I274" s="6">
        <v>0.14760000000000001</v>
      </c>
    </row>
    <row r="275" spans="3:9" ht="15.5" x14ac:dyDescent="0.35">
      <c r="C275" t="s">
        <v>264</v>
      </c>
      <c r="I275" s="6">
        <v>0.1275</v>
      </c>
    </row>
    <row r="276" spans="3:9" ht="15.5" x14ac:dyDescent="0.35">
      <c r="C276" t="s">
        <v>265</v>
      </c>
      <c r="D276" s="6">
        <v>1.56</v>
      </c>
    </row>
    <row r="277" spans="3:9" ht="15.5" x14ac:dyDescent="0.35">
      <c r="C277" t="s">
        <v>266</v>
      </c>
      <c r="D277" s="6">
        <v>56.8</v>
      </c>
    </row>
    <row r="278" spans="3:9" ht="15.5" x14ac:dyDescent="0.35">
      <c r="C278" t="s">
        <v>267</v>
      </c>
      <c r="D278" s="6">
        <v>24.54</v>
      </c>
    </row>
    <row r="279" spans="3:9" ht="15.5" x14ac:dyDescent="0.35">
      <c r="C279" t="s">
        <v>268</v>
      </c>
      <c r="D279" s="6">
        <v>33.82</v>
      </c>
    </row>
    <row r="280" spans="3:9" ht="15.5" x14ac:dyDescent="0.35">
      <c r="C280" t="s">
        <v>269</v>
      </c>
      <c r="D280" s="6">
        <v>58.17</v>
      </c>
    </row>
    <row r="281" spans="3:9" ht="15.5" x14ac:dyDescent="0.35">
      <c r="C281" t="s">
        <v>270</v>
      </c>
      <c r="I281" s="6">
        <v>0.37</v>
      </c>
    </row>
    <row r="282" spans="3:9" ht="15.5" x14ac:dyDescent="0.35">
      <c r="C282" t="s">
        <v>271</v>
      </c>
      <c r="I282" s="6">
        <v>6.38</v>
      </c>
    </row>
    <row r="283" spans="3:9" ht="15.5" x14ac:dyDescent="0.35">
      <c r="C283" t="s">
        <v>53</v>
      </c>
      <c r="I283" s="5">
        <v>10025000000000</v>
      </c>
    </row>
    <row r="284" spans="3:9" ht="15.5" x14ac:dyDescent="0.35">
      <c r="C284" t="s">
        <v>272</v>
      </c>
      <c r="I284" s="5">
        <v>1649000000000</v>
      </c>
    </row>
    <row r="285" spans="3:9" ht="15.5" x14ac:dyDescent="0.35">
      <c r="C285" t="s">
        <v>273</v>
      </c>
      <c r="I285" s="5">
        <v>6820000000</v>
      </c>
    </row>
    <row r="286" spans="3:9" ht="15.5" x14ac:dyDescent="0.35">
      <c r="C286" t="s">
        <v>274</v>
      </c>
      <c r="I286" s="6">
        <v>0.40250000000000002</v>
      </c>
    </row>
    <row r="287" spans="3:9" ht="15.5" x14ac:dyDescent="0.35">
      <c r="C287" t="s">
        <v>275</v>
      </c>
      <c r="D287" s="6">
        <v>0.32140000000000002</v>
      </c>
    </row>
    <row r="288" spans="3:9" ht="15.5" x14ac:dyDescent="0.35">
      <c r="C288" t="s">
        <v>276</v>
      </c>
      <c r="D288" s="6">
        <v>0.38420000000000004</v>
      </c>
    </row>
    <row r="289" spans="3:9" ht="15.5" x14ac:dyDescent="0.35">
      <c r="C289" t="s">
        <v>277</v>
      </c>
      <c r="D289" s="6">
        <v>0.3644</v>
      </c>
    </row>
    <row r="290" spans="3:9" ht="15.5" x14ac:dyDescent="0.35">
      <c r="C290" t="s">
        <v>278</v>
      </c>
      <c r="D290" s="6">
        <v>0.32100000000000001</v>
      </c>
    </row>
    <row r="291" spans="3:9" ht="15.5" x14ac:dyDescent="0.35">
      <c r="C291" t="s">
        <v>279</v>
      </c>
      <c r="D291" s="6">
        <v>2.8799999999999999E-2</v>
      </c>
    </row>
    <row r="292" spans="3:9" ht="15.5" x14ac:dyDescent="0.35">
      <c r="C292" t="s">
        <v>280</v>
      </c>
      <c r="D292" s="6">
        <v>0.53890000000000005</v>
      </c>
    </row>
    <row r="293" spans="3:9" ht="15.5" x14ac:dyDescent="0.35">
      <c r="C293" t="s">
        <v>281</v>
      </c>
      <c r="I293" s="5">
        <v>83</v>
      </c>
    </row>
    <row r="294" spans="3:9" ht="15.5" x14ac:dyDescent="0.35">
      <c r="C294" t="s">
        <v>282</v>
      </c>
      <c r="I294" s="5">
        <v>83</v>
      </c>
    </row>
    <row r="295" spans="3:9" ht="15.5" x14ac:dyDescent="0.35">
      <c r="C295" t="s">
        <v>283</v>
      </c>
      <c r="I295" s="6">
        <v>0.31769999999999998</v>
      </c>
    </row>
    <row r="296" spans="3:9" ht="15.5" x14ac:dyDescent="0.35">
      <c r="C296" t="s">
        <v>284</v>
      </c>
      <c r="I296" s="6">
        <v>5.6500000000000002E-2</v>
      </c>
    </row>
    <row r="297" spans="3:9" ht="15.5" x14ac:dyDescent="0.35">
      <c r="C297" t="s">
        <v>285</v>
      </c>
      <c r="I297" t="s">
        <v>1476</v>
      </c>
    </row>
    <row r="298" spans="3:9" ht="15.5" x14ac:dyDescent="0.35">
      <c r="C298" t="s">
        <v>287</v>
      </c>
      <c r="I298" s="5">
        <v>8</v>
      </c>
    </row>
    <row r="299" spans="3:9" ht="15.5" x14ac:dyDescent="0.35">
      <c r="C299" t="s">
        <v>288</v>
      </c>
      <c r="I299" s="6">
        <v>0.8</v>
      </c>
    </row>
    <row r="300" spans="3:9" ht="15.5" x14ac:dyDescent="0.35">
      <c r="C300" t="s">
        <v>289</v>
      </c>
      <c r="I300" s="6">
        <v>0.85</v>
      </c>
    </row>
    <row r="301" spans="3:9" ht="15.5" x14ac:dyDescent="0.35">
      <c r="C301" t="s">
        <v>290</v>
      </c>
      <c r="I301" s="6">
        <v>0.93</v>
      </c>
    </row>
    <row r="302" spans="3:9" ht="15.5" x14ac:dyDescent="0.35">
      <c r="C302" t="s">
        <v>291</v>
      </c>
      <c r="I302" s="6">
        <v>0.83</v>
      </c>
    </row>
    <row r="303" spans="3:9" ht="15.5" x14ac:dyDescent="0.35">
      <c r="C303" t="s">
        <v>292</v>
      </c>
      <c r="I303" s="6">
        <v>0.43</v>
      </c>
    </row>
    <row r="304" spans="3:9" ht="15.5" x14ac:dyDescent="0.35">
      <c r="C304" t="s">
        <v>293</v>
      </c>
      <c r="I304" s="6">
        <v>0.7</v>
      </c>
    </row>
    <row r="305" spans="3:9" ht="15.5" x14ac:dyDescent="0.35">
      <c r="C305" t="s">
        <v>294</v>
      </c>
      <c r="I305" s="6">
        <v>0.8</v>
      </c>
    </row>
    <row r="306" spans="3:9" ht="15.5" x14ac:dyDescent="0.35">
      <c r="C306" t="s">
        <v>295</v>
      </c>
      <c r="I306" s="5">
        <v>5880000000000</v>
      </c>
    </row>
    <row r="307" spans="3:9" ht="15.5" x14ac:dyDescent="0.35">
      <c r="C307" t="s">
        <v>296</v>
      </c>
      <c r="I307" s="5">
        <v>2198000000000</v>
      </c>
    </row>
    <row r="308" spans="3:9" ht="15.5" x14ac:dyDescent="0.35">
      <c r="C308" t="s">
        <v>297</v>
      </c>
      <c r="I308" s="5">
        <v>2610000000000</v>
      </c>
    </row>
    <row r="309" spans="3:9" ht="15.5" x14ac:dyDescent="0.35">
      <c r="C309" t="s">
        <v>298</v>
      </c>
      <c r="I309" s="5">
        <v>2064000000000</v>
      </c>
    </row>
    <row r="310" spans="3:9" ht="15.5" x14ac:dyDescent="0.35">
      <c r="C310" t="s">
        <v>299</v>
      </c>
      <c r="D310" s="5">
        <v>8372000000000</v>
      </c>
    </row>
    <row r="311" spans="3:9" ht="15.5" x14ac:dyDescent="0.35">
      <c r="C311" t="s">
        <v>300</v>
      </c>
      <c r="D311" s="5">
        <v>16295000000000</v>
      </c>
    </row>
    <row r="312" spans="3:9" ht="15.5" x14ac:dyDescent="0.35">
      <c r="C312" t="s">
        <v>301</v>
      </c>
      <c r="D312" s="5">
        <v>1977000000000</v>
      </c>
    </row>
    <row r="313" spans="3:9" ht="15.5" x14ac:dyDescent="0.35">
      <c r="C313" t="s">
        <v>212</v>
      </c>
      <c r="D313" s="5">
        <v>8159000000000</v>
      </c>
    </row>
    <row r="314" spans="3:9" ht="15.5" x14ac:dyDescent="0.35">
      <c r="C314" t="s">
        <v>211</v>
      </c>
      <c r="I314" s="5">
        <v>14323000000000</v>
      </c>
    </row>
    <row r="315" spans="3:9" ht="15.5" x14ac:dyDescent="0.35">
      <c r="C315" t="s">
        <v>21</v>
      </c>
      <c r="D315" s="5">
        <v>-8372000000000</v>
      </c>
    </row>
    <row r="316" spans="3:9" ht="15.5" x14ac:dyDescent="0.35">
      <c r="C316" t="s">
        <v>302</v>
      </c>
      <c r="I316" s="5">
        <v>14318000000000</v>
      </c>
    </row>
    <row r="317" spans="3:9" ht="15.5" x14ac:dyDescent="0.35">
      <c r="C317" t="s">
        <v>303</v>
      </c>
      <c r="I317" s="5">
        <v>2632000000000</v>
      </c>
    </row>
    <row r="318" spans="3:9" ht="15.5" x14ac:dyDescent="0.35">
      <c r="C318" t="s">
        <v>304</v>
      </c>
      <c r="I318" s="5">
        <v>-461000000000</v>
      </c>
    </row>
    <row r="319" spans="3:9" ht="15.5" x14ac:dyDescent="0.35">
      <c r="C319" t="s">
        <v>305</v>
      </c>
      <c r="I319" s="5">
        <v>-448000000000</v>
      </c>
    </row>
    <row r="320" spans="3:9" ht="15.5" x14ac:dyDescent="0.35">
      <c r="C320" t="s">
        <v>306</v>
      </c>
      <c r="I320" s="5">
        <v>-448000000000</v>
      </c>
    </row>
    <row r="321" spans="3:9" ht="15.5" x14ac:dyDescent="0.35">
      <c r="C321" t="s">
        <v>307</v>
      </c>
      <c r="I321" s="5">
        <v>2184000000000</v>
      </c>
    </row>
  </sheetData>
  <pageMargins left="0.7" right="0.7" top="0.75" bottom="0.75" header="0.3" footer="0.3"/>
  <ignoredErrors>
    <ignoredError sqref="A1:Z322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3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1477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1478</v>
      </c>
      <c r="D2" s="2" vm="363">
        <f ca="1">IFERROR(_xlfn.STOCKHISTORY("XIDX:" &amp; $C$1, D3, , 0, 0, 1), "Libur")</f>
        <v>780</v>
      </c>
      <c r="E2" s="2" vm="364">
        <f ca="1">IFERROR(_xlfn.STOCKHISTORY("XIDX:" &amp; $C$1, E3, , 0, 0, 1), "Libur")</f>
        <v>755</v>
      </c>
      <c r="H2" s="2" vm="364">
        <f ca="1">IFERROR(INDEX(D2:G2,COUNT(D2:G2)),"")</f>
        <v>755</v>
      </c>
      <c r="I2" s="2" vm="365">
        <f t="shared" ref="I2:Z2" ca="1" si="0">IFERROR(_xlfn.STOCKHISTORY("XIDX:" &amp; $C$1, I1, , 0, 0, 1), "Libur")</f>
        <v>850</v>
      </c>
      <c r="J2" s="2" vm="308">
        <f t="shared" ca="1" si="0"/>
        <v>1020</v>
      </c>
      <c r="K2" s="2" vm="366">
        <f t="shared" ca="1" si="0"/>
        <v>1305</v>
      </c>
      <c r="L2" s="2" vm="367">
        <f t="shared" ca="1" si="0"/>
        <v>1390</v>
      </c>
      <c r="M2" s="2" vm="368">
        <f t="shared" ca="1" si="0"/>
        <v>715</v>
      </c>
      <c r="N2" s="2" vm="369">
        <f t="shared" ca="1" si="0"/>
        <v>490</v>
      </c>
      <c r="O2" s="2" vm="370">
        <f t="shared" ca="1" si="0"/>
        <v>610</v>
      </c>
      <c r="P2" s="2" vm="264">
        <f t="shared" ca="1" si="0"/>
        <v>615</v>
      </c>
      <c r="Q2" s="2" vm="206">
        <f t="shared" ca="1" si="0"/>
        <v>500</v>
      </c>
      <c r="R2" s="2" vm="315">
        <f t="shared" ca="1" si="0"/>
        <v>350</v>
      </c>
      <c r="S2" s="2" vm="206">
        <f t="shared" ca="1" si="0"/>
        <v>500</v>
      </c>
      <c r="T2" s="2" vm="371">
        <f t="shared" ca="1" si="0"/>
        <v>900</v>
      </c>
      <c r="U2" s="2" vm="268">
        <f t="shared" ca="1" si="0"/>
        <v>360</v>
      </c>
      <c r="V2" s="2" vm="372">
        <f t="shared" ca="1" si="0"/>
        <v>370</v>
      </c>
      <c r="W2" s="2" vm="247">
        <f t="shared" ca="1" si="0"/>
        <v>400</v>
      </c>
      <c r="X2" s="2" vm="247">
        <f t="shared" ca="1" si="0"/>
        <v>400</v>
      </c>
      <c r="Y2" s="2" vm="373">
        <f t="shared" ca="1" si="0"/>
        <v>375</v>
      </c>
      <c r="Z2" s="2" vm="374">
        <f t="shared" ca="1" si="0"/>
        <v>265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2858250000000</v>
      </c>
      <c r="E4" s="2">
        <f>IFERROR(INDEX(E51:E500,MATCH($C$4,$C$51:$C$500,0)),"")</f>
        <v>2251944000000</v>
      </c>
      <c r="H4" s="2">
        <f>IFERROR(SUM(D4:G4)*(4/MAX(1,COUNT(D4:G4))),"")</f>
        <v>10220388000000</v>
      </c>
      <c r="I4" s="2">
        <f t="shared" ref="I4:Z4" si="1">IFERROR(INDEX(I51:I500,MATCH($C$4,$C$51:$C$500,0)),"")</f>
        <v>8799179000000</v>
      </c>
      <c r="J4" s="2">
        <f t="shared" si="1"/>
        <v>7722382000000</v>
      </c>
      <c r="K4" s="2">
        <f t="shared" si="1"/>
        <v>7316902000000</v>
      </c>
      <c r="L4" s="2">
        <f t="shared" si="1"/>
        <v>7879115000000</v>
      </c>
      <c r="M4" s="2">
        <f t="shared" si="1"/>
        <v>6635544000000</v>
      </c>
      <c r="N4" s="2">
        <f t="shared" si="1"/>
        <v>5592338000000</v>
      </c>
      <c r="O4" s="2">
        <f t="shared" si="1"/>
        <v>6534734000000</v>
      </c>
      <c r="P4" s="2">
        <f t="shared" si="1"/>
        <v>7076493000000</v>
      </c>
      <c r="Q4" s="2">
        <f t="shared" si="1"/>
        <v>6596941000000</v>
      </c>
      <c r="R4" s="2">
        <f t="shared" si="1"/>
        <v>6438172000000</v>
      </c>
      <c r="S4" s="2">
        <f t="shared" si="1"/>
        <v>6465959000000</v>
      </c>
      <c r="T4" s="2">
        <f t="shared" si="1"/>
        <v>5888153000000</v>
      </c>
      <c r="U4" s="2">
        <f t="shared" si="1"/>
        <v>5734847000000</v>
      </c>
      <c r="V4" s="2">
        <f t="shared" si="1"/>
        <v>6213600000000</v>
      </c>
      <c r="W4" s="2">
        <f t="shared" si="1"/>
        <v>5529075000000</v>
      </c>
      <c r="X4" s="2">
        <f t="shared" si="1"/>
        <v>3901733000000</v>
      </c>
      <c r="Y4" s="2">
        <f t="shared" si="1"/>
        <v>3746865000000</v>
      </c>
      <c r="Z4" s="2">
        <f t="shared" si="1"/>
        <v>4458094000000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192876000000</v>
      </c>
      <c r="E5" s="2">
        <f>IFERROR(INDEX(E51:E500,MATCH($C$5,$C$51:$C$500,0)),"")</f>
        <v>113953000000</v>
      </c>
      <c r="H5" s="2">
        <f>IFERROR(SUM(D5:G5)*(4/MAX(1,COUNT(D5:G5))),"")</f>
        <v>613658000000</v>
      </c>
      <c r="I5" s="2">
        <f t="shared" ref="I5:Z5" si="2">IFERROR(INDEX(I51:I500,MATCH($C$5,$C$51:$C$500,0)),"")</f>
        <v>247275000000</v>
      </c>
      <c r="J5" s="2">
        <f t="shared" si="2"/>
        <v>287109000000</v>
      </c>
      <c r="K5" s="2">
        <f t="shared" si="2"/>
        <v>99098000000</v>
      </c>
      <c r="L5" s="2">
        <f t="shared" si="2"/>
        <v>344732000000</v>
      </c>
      <c r="M5" s="2">
        <f t="shared" si="2"/>
        <v>490631000000</v>
      </c>
      <c r="N5" s="2">
        <f t="shared" si="2"/>
        <v>120363000000</v>
      </c>
      <c r="O5" s="2">
        <f t="shared" si="2"/>
        <v>117865000000</v>
      </c>
      <c r="P5" s="2">
        <f t="shared" si="2"/>
        <v>280582000000</v>
      </c>
      <c r="Q5" s="2">
        <f t="shared" si="2"/>
        <v>209926000000</v>
      </c>
      <c r="R5" s="2">
        <f t="shared" si="2"/>
        <v>18081000000</v>
      </c>
      <c r="S5" s="2">
        <f t="shared" si="2"/>
        <v>128100000000</v>
      </c>
      <c r="T5" s="2">
        <f t="shared" si="2"/>
        <v>191063000000</v>
      </c>
      <c r="U5" s="2">
        <f t="shared" si="2"/>
        <v>267367000000</v>
      </c>
      <c r="V5" s="2">
        <f t="shared" si="2"/>
        <v>120374000000</v>
      </c>
      <c r="W5" s="2">
        <f t="shared" si="2"/>
        <v>90610000000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3593605000000</v>
      </c>
      <c r="E6" s="2">
        <f>IFERROR(INDEX(E51:E500,MATCH($C$6,$C$51:$C$500,0)),"")</f>
        <v>3429742000000</v>
      </c>
      <c r="H6" s="2">
        <f>IFERROR(INDEX(D6:G6,COUNT(D6:G6)),"")</f>
        <v>3429742000000</v>
      </c>
      <c r="I6" s="2">
        <f t="shared" ref="I6:Z6" si="3">IFERROR(INDEX(I51:I500,MATCH($C$6,$C$51:$C$500,0)),"")</f>
        <v>3306393000000</v>
      </c>
      <c r="J6" s="2">
        <f t="shared" si="3"/>
        <v>3130724000000</v>
      </c>
      <c r="K6" s="2">
        <f t="shared" si="3"/>
        <v>2973060000000</v>
      </c>
      <c r="L6" s="2">
        <f t="shared" si="3"/>
        <v>2986711000000</v>
      </c>
      <c r="M6" s="2">
        <f t="shared" si="3"/>
        <v>2737881000000</v>
      </c>
      <c r="N6" s="2">
        <f t="shared" si="3"/>
        <v>2243122000000</v>
      </c>
      <c r="O6" s="2">
        <f t="shared" si="3"/>
        <v>2160180000000</v>
      </c>
      <c r="P6" s="2">
        <f t="shared" si="3"/>
        <v>2125042000000</v>
      </c>
      <c r="Q6" s="2">
        <f t="shared" si="3"/>
        <v>1871082000000</v>
      </c>
      <c r="R6" s="2">
        <f t="shared" si="3"/>
        <v>1679016000000</v>
      </c>
      <c r="S6" s="2">
        <f t="shared" si="3"/>
        <v>1619620000000</v>
      </c>
      <c r="T6" s="2">
        <f t="shared" si="3"/>
        <v>1557515000000</v>
      </c>
      <c r="U6" s="2">
        <f t="shared" si="3"/>
        <v>1390195000000</v>
      </c>
      <c r="V6" s="2">
        <f t="shared" si="3"/>
        <v>1133547000000</v>
      </c>
      <c r="W6" s="2">
        <f t="shared" si="3"/>
        <v>953851000000</v>
      </c>
      <c r="X6" s="2">
        <f t="shared" si="3"/>
        <v>1020449000000</v>
      </c>
      <c r="Y6" s="2">
        <f t="shared" si="3"/>
        <v>955850000000</v>
      </c>
      <c r="Z6" s="2">
        <f t="shared" si="3"/>
        <v>954285000000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1.56</v>
      </c>
      <c r="E7" s="3">
        <f>IFERROR(INDEX(E51:E500,MATCH($C$7,$C$51:$C$500,0))/1000000000,"")</f>
        <v>1.56</v>
      </c>
      <c r="H7" s="3">
        <f>IFERROR(INDEX(D7:G7,COUNT(D7:G7)),"")</f>
        <v>1.56</v>
      </c>
      <c r="I7" s="3">
        <f t="shared" ref="I7:Z7" si="4">IFERROR(INDEX(I51:I500,MATCH($C$7,$C$51:$C$500,0))/1000000000,"")</f>
        <v>1.56</v>
      </c>
      <c r="J7" s="3">
        <f t="shared" si="4"/>
        <v>1.56</v>
      </c>
      <c r="K7" s="3">
        <f t="shared" si="4"/>
        <v>1.56</v>
      </c>
      <c r="L7" s="3">
        <f t="shared" si="4"/>
        <v>1.56</v>
      </c>
      <c r="M7" s="3">
        <f t="shared" si="4"/>
        <v>1.56</v>
      </c>
      <c r="N7" s="3">
        <f t="shared" si="4"/>
        <v>1.56</v>
      </c>
      <c r="O7" s="3">
        <f t="shared" si="4"/>
        <v>1.56</v>
      </c>
      <c r="P7" s="3">
        <f t="shared" si="4"/>
        <v>1.56</v>
      </c>
      <c r="Q7" s="3">
        <f t="shared" si="4"/>
        <v>1.56</v>
      </c>
      <c r="R7" s="3">
        <f t="shared" si="4"/>
        <v>1.56</v>
      </c>
      <c r="S7" s="3">
        <f t="shared" si="4"/>
        <v>1.56</v>
      </c>
      <c r="T7" s="3">
        <f t="shared" si="4"/>
        <v>0.78</v>
      </c>
      <c r="U7" s="3">
        <f t="shared" si="4"/>
        <v>0.78</v>
      </c>
      <c r="V7" s="3">
        <f t="shared" si="4"/>
        <v>0.78</v>
      </c>
      <c r="W7" s="3">
        <f t="shared" si="4"/>
        <v>0.78</v>
      </c>
      <c r="X7" s="3">
        <f t="shared" si="4"/>
        <v>0.78</v>
      </c>
      <c r="Y7" s="3">
        <f t="shared" si="4"/>
        <v>0.78</v>
      </c>
      <c r="Z7" s="3">
        <f t="shared" si="4"/>
        <v>0.78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-131000000000</v>
      </c>
      <c r="E8" s="2">
        <f>IFERROR(INDEX(E51:E500,MATCH("Free cash flow (Quarter)",$C$51:$C$500,0)),"")</f>
        <v>197000000000</v>
      </c>
      <c r="H8" s="2">
        <f>IFERROR(INDEX(D8:G8,COUNT(D8:G8)),"")</f>
        <v>197000000000</v>
      </c>
      <c r="I8" s="2">
        <f t="shared" ref="I8:Z8" si="5">IFERROR(INDEX(I51:I500,MATCH($C$8,$C$51:$C$500,0)),"")</f>
        <v>-87000000000</v>
      </c>
      <c r="J8" s="2">
        <f t="shared" si="5"/>
        <v>153000000000</v>
      </c>
      <c r="K8" s="2">
        <f t="shared" si="5"/>
        <v>517000000000</v>
      </c>
      <c r="L8" s="2">
        <f t="shared" si="5"/>
        <v>200000000000</v>
      </c>
      <c r="M8" s="2">
        <f t="shared" si="5"/>
        <v>350000000000</v>
      </c>
      <c r="N8" s="2">
        <f t="shared" si="5"/>
        <v>670000000000</v>
      </c>
      <c r="O8" s="2">
        <f t="shared" si="5"/>
        <v>335000000000</v>
      </c>
      <c r="P8" s="2">
        <f t="shared" si="5"/>
        <v>-32000000000</v>
      </c>
      <c r="Q8" s="2">
        <f t="shared" si="5"/>
        <v>-91000000000</v>
      </c>
      <c r="R8" s="2">
        <f t="shared" si="5"/>
        <v>-74000000000</v>
      </c>
      <c r="S8" s="2">
        <f t="shared" si="5"/>
        <v>-473000000000</v>
      </c>
      <c r="T8" s="2">
        <f t="shared" si="5"/>
        <v>-50000000000</v>
      </c>
      <c r="U8" s="2">
        <f t="shared" si="5"/>
        <v>52000000000</v>
      </c>
      <c r="V8" s="2">
        <f t="shared" si="5"/>
        <v>119000000000</v>
      </c>
      <c r="W8" s="2">
        <f t="shared" si="5"/>
        <v>-353000000000</v>
      </c>
      <c r="X8" s="2">
        <f t="shared" si="5"/>
        <v>-352000000000</v>
      </c>
      <c r="Y8" s="2">
        <f t="shared" si="5"/>
        <v>714000000000</v>
      </c>
      <c r="Z8" s="2">
        <f t="shared" si="5"/>
        <v>-766000000000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-84.11</v>
      </c>
      <c r="E9" s="3">
        <f>IFERROR(INDEX(E51:E500,MATCH("Free cash flow per share (Quarter)",$C$51:$C$500,0)),"")</f>
        <v>125.99</v>
      </c>
      <c r="H9" s="3">
        <f>IFERROR(INDEX(D9:G9,COUNT(D9:G9)),"")</f>
        <v>125.99</v>
      </c>
      <c r="I9" s="3">
        <f t="shared" ref="I9:Z9" si="6">IFERROR(INDEX(I51:I500,MATCH($C$9,$C$51:$C$500,0)),"")</f>
        <v>-55.52</v>
      </c>
      <c r="J9" s="3">
        <f t="shared" si="6"/>
        <v>98.31</v>
      </c>
      <c r="K9" s="3">
        <f t="shared" si="6"/>
        <v>331.64</v>
      </c>
      <c r="L9" s="3">
        <f t="shared" si="6"/>
        <v>127.89</v>
      </c>
      <c r="M9" s="3">
        <f t="shared" si="6"/>
        <v>224.46</v>
      </c>
      <c r="N9" s="3">
        <f t="shared" si="6"/>
        <v>429.77</v>
      </c>
      <c r="O9" s="3">
        <f t="shared" si="6"/>
        <v>214.57</v>
      </c>
      <c r="P9" s="3">
        <f t="shared" si="6"/>
        <v>-20.32</v>
      </c>
      <c r="Q9" s="3">
        <f t="shared" si="6"/>
        <v>-58.31</v>
      </c>
      <c r="R9" s="3">
        <f t="shared" si="6"/>
        <v>-47.34</v>
      </c>
      <c r="S9" s="3">
        <f t="shared" si="6"/>
        <v>-302.89</v>
      </c>
      <c r="T9" s="3">
        <f t="shared" si="6"/>
        <v>-64.14</v>
      </c>
      <c r="U9" s="3">
        <f t="shared" si="6"/>
        <v>67.099999999999994</v>
      </c>
      <c r="V9" s="3">
        <f t="shared" si="6"/>
        <v>152.13999999999999</v>
      </c>
      <c r="W9" s="3">
        <f t="shared" si="6"/>
        <v>-452.65</v>
      </c>
      <c r="X9" s="3">
        <f t="shared" si="6"/>
        <v>-451.05</v>
      </c>
      <c r="Y9" s="3">
        <f t="shared" si="6"/>
        <v>915.52</v>
      </c>
      <c r="Z9" s="3">
        <f t="shared" si="6"/>
        <v>-982.29</v>
      </c>
    </row>
    <row r="10" spans="1:26" ht="15.5" x14ac:dyDescent="0.35">
      <c r="C10" t="s">
        <v>18</v>
      </c>
      <c r="D10" s="3">
        <f ca="1">IFERROR(IF(D9=0,"",D2/D9),"")</f>
        <v>-9.2735703245749619</v>
      </c>
      <c r="E10" s="3">
        <f ca="1">IFERROR(IF(E9=0,"",E2/E9),"")</f>
        <v>5.9925390904040006</v>
      </c>
      <c r="I10" s="3">
        <f t="shared" ref="I10:Z10" ca="1" si="7">IFERROR(IF(I9=0,"",I2/I9),"")</f>
        <v>-15.309798270893371</v>
      </c>
      <c r="J10" s="3">
        <f t="shared" ca="1" si="7"/>
        <v>10.375343301800427</v>
      </c>
      <c r="K10" s="3">
        <f t="shared" ca="1" si="7"/>
        <v>3.9349897479194307</v>
      </c>
      <c r="L10" s="3">
        <f t="shared" ca="1" si="7"/>
        <v>10.86871530221284</v>
      </c>
      <c r="M10" s="3">
        <f t="shared" ca="1" si="7"/>
        <v>3.1854227924797289</v>
      </c>
      <c r="N10" s="3">
        <f t="shared" ca="1" si="7"/>
        <v>1.1401447285757498</v>
      </c>
      <c r="O10" s="3">
        <f t="shared" ca="1" si="7"/>
        <v>2.8428950925106027</v>
      </c>
      <c r="P10" s="3">
        <f t="shared" ca="1" si="7"/>
        <v>-30.265748031496063</v>
      </c>
      <c r="Q10" s="3">
        <f t="shared" ca="1" si="7"/>
        <v>-8.5748585148345047</v>
      </c>
      <c r="R10" s="3">
        <f t="shared" ca="1" si="7"/>
        <v>-7.3933248838191803</v>
      </c>
      <c r="S10" s="3">
        <f t="shared" ca="1" si="7"/>
        <v>-1.6507643038726931</v>
      </c>
      <c r="T10" s="3">
        <f t="shared" ca="1" si="7"/>
        <v>-14.031805425631431</v>
      </c>
      <c r="U10" s="3">
        <f t="shared" ca="1" si="7"/>
        <v>5.3651266766020873</v>
      </c>
      <c r="V10" s="3">
        <f t="shared" ca="1" si="7"/>
        <v>2.4319705534376235</v>
      </c>
      <c r="W10" s="3">
        <f t="shared" ca="1" si="7"/>
        <v>-0.88368496630951066</v>
      </c>
      <c r="X10" s="3">
        <f t="shared" ca="1" si="7"/>
        <v>-0.88681964305509364</v>
      </c>
      <c r="Y10" s="3">
        <f t="shared" ca="1" si="7"/>
        <v>0.40960328556448794</v>
      </c>
      <c r="Z10" s="3">
        <f t="shared" ca="1" si="7"/>
        <v>-0.2697777642040538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421123000000</v>
      </c>
      <c r="E11" s="2">
        <f>IFERROR(INDEX(E51:E500,MATCH($C$11,$C$51:$C$500,0)),"")</f>
        <v>302627000000</v>
      </c>
      <c r="H11" s="2">
        <f>IFERROR(INDEX(D11:G11,COUNT(D11:G11)),"")</f>
        <v>302627000000</v>
      </c>
      <c r="I11" s="2">
        <f t="shared" ref="I11:Z11" si="8">IFERROR(INDEX(I51:I500,MATCH($C$11,$C$51:$C$500,0)),"")</f>
        <v>275847000000</v>
      </c>
      <c r="J11" s="2">
        <f t="shared" si="8"/>
        <v>282501000000</v>
      </c>
      <c r="K11" s="2">
        <f t="shared" si="8"/>
        <v>379937000000</v>
      </c>
      <c r="L11" s="2">
        <f t="shared" si="8"/>
        <v>237154000000</v>
      </c>
      <c r="M11" s="2">
        <f t="shared" si="8"/>
        <v>499095000000</v>
      </c>
      <c r="N11" s="2">
        <f t="shared" si="8"/>
        <v>376004000000</v>
      </c>
      <c r="O11" s="2">
        <f t="shared" si="8"/>
        <v>86149000000</v>
      </c>
      <c r="P11" s="2">
        <f t="shared" si="8"/>
        <v>143594000000</v>
      </c>
      <c r="Q11" s="2">
        <f t="shared" si="8"/>
        <v>124949000000</v>
      </c>
      <c r="R11" s="2">
        <f t="shared" si="8"/>
        <v>69142000000</v>
      </c>
      <c r="S11" s="2">
        <f t="shared" si="8"/>
        <v>120385000000</v>
      </c>
      <c r="T11" s="2">
        <f t="shared" si="8"/>
        <v>235625000000</v>
      </c>
      <c r="U11" s="2">
        <f t="shared" si="8"/>
        <v>148149000000</v>
      </c>
      <c r="V11" s="2">
        <f t="shared" si="8"/>
        <v>117597000000</v>
      </c>
      <c r="W11" s="2">
        <f t="shared" si="8"/>
        <v>101512000000</v>
      </c>
      <c r="X11" s="2">
        <f t="shared" si="8"/>
        <v>231774000000</v>
      </c>
      <c r="Y11" s="2">
        <f t="shared" si="8"/>
        <v>297996000000</v>
      </c>
      <c r="Z11" s="2">
        <f t="shared" si="8"/>
        <v>177904000000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1166000000000</v>
      </c>
      <c r="E12" s="2">
        <f>IFERROR(INDEX(E51:E500,MATCH("Net Debt (Quarter)",$C$51:$C$500,0)),"")</f>
        <v>902000000000</v>
      </c>
      <c r="H12" s="2">
        <f>IFERROR(INDEX(D12:G12,COUNT(D12:G12)),"")</f>
        <v>902000000000</v>
      </c>
      <c r="I12" s="2">
        <f t="shared" ref="I12:Z12" si="9">IFERROR(INDEX(I51:I500,MATCH($C$12,$C$51:$C$500,0)),"")</f>
        <v>1073000000000</v>
      </c>
      <c r="J12" s="2">
        <f t="shared" si="9"/>
        <v>900000000000</v>
      </c>
      <c r="K12" s="2">
        <f t="shared" si="9"/>
        <v>656000000000</v>
      </c>
      <c r="L12" s="2">
        <f t="shared" si="9"/>
        <v>1137000000000</v>
      </c>
      <c r="M12" s="2">
        <f t="shared" si="9"/>
        <v>1256000000000</v>
      </c>
      <c r="N12" s="2">
        <f t="shared" si="9"/>
        <v>1584000000000</v>
      </c>
      <c r="O12" s="2">
        <f t="shared" si="9"/>
        <v>2104000000000</v>
      </c>
      <c r="P12" s="2">
        <f t="shared" si="9"/>
        <v>2433000000000</v>
      </c>
      <c r="Q12" s="2">
        <f t="shared" si="9"/>
        <v>2407000000000</v>
      </c>
      <c r="R12" s="2">
        <f t="shared" si="9"/>
        <v>2322000000000</v>
      </c>
      <c r="S12" s="2">
        <f t="shared" si="9"/>
        <v>2172000000000</v>
      </c>
      <c r="T12" s="2">
        <f t="shared" si="9"/>
        <v>1598000000000</v>
      </c>
      <c r="U12" s="2">
        <f t="shared" si="9"/>
        <v>1574000000000</v>
      </c>
      <c r="V12" s="2">
        <f t="shared" si="9"/>
        <v>1697000000000</v>
      </c>
      <c r="W12" s="2">
        <f t="shared" si="9"/>
        <v>1818000000000</v>
      </c>
      <c r="X12" s="2">
        <f t="shared" si="9"/>
        <v>1676000000000</v>
      </c>
      <c r="Y12" s="2">
        <f t="shared" si="9"/>
        <v>1244000000000</v>
      </c>
      <c r="Z12" s="2">
        <f t="shared" si="9"/>
        <v>1709000000000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1587000000000</v>
      </c>
      <c r="E13" s="2">
        <f>IFERROR(INDEX(E51:E500,MATCH("Total Debt (Quarter)",$C$51:$C$500,0)),"")</f>
        <v>1204000000000</v>
      </c>
      <c r="H13" s="2">
        <f>IFERROR(INDEX(D13:G13,COUNT(D13:G13)),"")</f>
        <v>1204000000000</v>
      </c>
      <c r="I13" s="2">
        <f t="shared" ref="I13:Z13" si="10">IFERROR(INDEX(I51:I500,MATCH($C$13,$C$51:$C$500,0)),"")</f>
        <v>1349000000000</v>
      </c>
      <c r="J13" s="2">
        <f t="shared" si="10"/>
        <v>1183000000000</v>
      </c>
      <c r="K13" s="2">
        <f t="shared" si="10"/>
        <v>1036000000000</v>
      </c>
      <c r="L13" s="2">
        <f t="shared" si="10"/>
        <v>1374000000000</v>
      </c>
      <c r="M13" s="2">
        <f t="shared" si="10"/>
        <v>1755000000000</v>
      </c>
      <c r="N13" s="2">
        <f t="shared" si="10"/>
        <v>1960000000000</v>
      </c>
      <c r="O13" s="2">
        <f t="shared" si="10"/>
        <v>2190000000000</v>
      </c>
      <c r="P13" s="2">
        <f t="shared" si="10"/>
        <v>2577000000000</v>
      </c>
      <c r="Q13" s="2">
        <f t="shared" si="10"/>
        <v>2532000000000</v>
      </c>
      <c r="R13" s="2">
        <f t="shared" si="10"/>
        <v>2391000000000</v>
      </c>
      <c r="S13" s="2">
        <f t="shared" si="10"/>
        <v>2292000000000</v>
      </c>
      <c r="T13" s="2">
        <f t="shared" si="10"/>
        <v>1834000000000</v>
      </c>
      <c r="U13" s="2">
        <f t="shared" si="10"/>
        <v>1722000000000</v>
      </c>
      <c r="V13" s="2">
        <f t="shared" si="10"/>
        <v>1814000000000</v>
      </c>
      <c r="W13" s="2">
        <f t="shared" si="10"/>
        <v>1919000000000</v>
      </c>
      <c r="X13" s="2">
        <f t="shared" si="10"/>
        <v>1908000000000</v>
      </c>
      <c r="Y13" s="2">
        <f t="shared" si="10"/>
        <v>1542000000000</v>
      </c>
      <c r="Z13" s="2">
        <f t="shared" si="10"/>
        <v>1887000000000</v>
      </c>
    </row>
    <row r="14" spans="1:26" ht="15.5" x14ac:dyDescent="0.35">
      <c r="C14" t="s">
        <v>27</v>
      </c>
      <c r="D14" s="2">
        <f>IFERROR(INDEX(D51:D500,MATCH($C$14,$C$51:$C$500,0)),"")</f>
        <v>-46218000000</v>
      </c>
      <c r="E14" s="2">
        <f>IFERROR(INDEX(E51:E500,MATCH($C$14,$C$51:$C$500,0)),"")</f>
        <v>-10812000000</v>
      </c>
      <c r="H14" s="2">
        <f>IFERROR(SUM(D14:G14)*(4/MAX(1,COUNT(D14:G14))),"")</f>
        <v>-114060000000</v>
      </c>
      <c r="I14" s="2">
        <f t="shared" ref="I14:Z14" si="11">IFERROR(INDEX(I51:I500,MATCH($C$14,$C$51:$C$500,0)),"")</f>
        <v>-131757000000</v>
      </c>
      <c r="J14" s="2">
        <f t="shared" si="11"/>
        <v>-106691000000</v>
      </c>
      <c r="K14" s="2">
        <f t="shared" si="11"/>
        <v>-95757000000</v>
      </c>
      <c r="L14" s="2">
        <f t="shared" si="11"/>
        <v>-138538000000</v>
      </c>
      <c r="M14" s="2">
        <f t="shared" si="11"/>
        <v>-121288000000</v>
      </c>
      <c r="N14" s="2">
        <f t="shared" si="11"/>
        <v>-168883000000</v>
      </c>
      <c r="O14" s="2">
        <f t="shared" si="11"/>
        <v>-225136000000</v>
      </c>
      <c r="P14" s="2">
        <f t="shared" si="11"/>
        <v>-202748000000</v>
      </c>
      <c r="Q14" s="2">
        <f t="shared" si="11"/>
        <v>-153289000000</v>
      </c>
      <c r="R14" s="2">
        <f t="shared" si="11"/>
        <v>-154571000000</v>
      </c>
      <c r="S14" s="2">
        <f t="shared" si="11"/>
        <v>-186396000000</v>
      </c>
      <c r="T14" s="2">
        <f t="shared" si="11"/>
        <v>-126521000000</v>
      </c>
      <c r="U14" s="2">
        <f t="shared" si="11"/>
        <v>-122468000000</v>
      </c>
      <c r="V14" s="2">
        <f t="shared" si="11"/>
        <v>-142170000000</v>
      </c>
      <c r="W14" s="2">
        <f t="shared" si="11"/>
        <v>-131793000000</v>
      </c>
      <c r="X14" s="2">
        <f t="shared" si="11"/>
        <v>-122231000000</v>
      </c>
      <c r="Y14" s="2">
        <f t="shared" si="11"/>
        <v>-131949000000</v>
      </c>
      <c r="Z14" s="2">
        <f t="shared" si="11"/>
        <v>-136570000000</v>
      </c>
    </row>
    <row r="15" spans="1:26" ht="15.5" x14ac:dyDescent="0.35">
      <c r="C15" t="s">
        <v>28</v>
      </c>
      <c r="D15" s="2">
        <f>IFERROR(INDEX(D51:D500,MATCH($C$15,$C$51:$C$500,0)),"")</f>
        <v>-68013000000</v>
      </c>
      <c r="E15" s="2">
        <f>IFERROR(INDEX(E51:E500,MATCH($C$15,$C$51:$C$500,0)),"")</f>
        <v>-18831000000</v>
      </c>
      <c r="H15" s="2">
        <f>IFERROR(SUM(D15:G15)*(4/MAX(1,COUNT(D15:G15))),"")</f>
        <v>-173688000000</v>
      </c>
      <c r="I15" s="2">
        <f t="shared" ref="I15:Z15" si="12">IFERROR(INDEX(I51:I500,MATCH($C$15,$C$51:$C$500,0)),"")</f>
        <v>-63158000000</v>
      </c>
      <c r="J15" s="2">
        <f t="shared" si="12"/>
        <v>-96076000000</v>
      </c>
      <c r="K15" s="2">
        <f t="shared" si="12"/>
        <v>-66395000000</v>
      </c>
      <c r="L15" s="2">
        <f t="shared" si="12"/>
        <v>-100050000000</v>
      </c>
      <c r="M15" s="2">
        <f t="shared" si="12"/>
        <v>-127572000000</v>
      </c>
      <c r="N15" s="2">
        <f t="shared" si="12"/>
        <v>-79549000000</v>
      </c>
      <c r="O15" s="2">
        <f t="shared" si="12"/>
        <v>-78526000000</v>
      </c>
      <c r="P15" s="2">
        <f t="shared" si="12"/>
        <v>-75019000000</v>
      </c>
      <c r="Q15" s="2">
        <f t="shared" si="12"/>
        <v>-71195000000</v>
      </c>
      <c r="R15" s="2">
        <f t="shared" si="12"/>
        <v>-29254000000</v>
      </c>
      <c r="S15" s="2">
        <f t="shared" si="12"/>
        <v>-42965000000</v>
      </c>
      <c r="T15" s="2">
        <f t="shared" si="12"/>
        <v>-73656000000</v>
      </c>
      <c r="U15" s="2">
        <f t="shared" si="12"/>
        <v>-46166000000</v>
      </c>
      <c r="V15" s="2">
        <f t="shared" si="12"/>
        <v>-33327000000</v>
      </c>
      <c r="W15" s="2">
        <f t="shared" si="12"/>
        <v>-29354000000</v>
      </c>
      <c r="X15" s="2">
        <f t="shared" si="12"/>
        <v>-36561000000</v>
      </c>
      <c r="Y15" s="2">
        <f t="shared" si="12"/>
        <v>-35456000000</v>
      </c>
      <c r="Z15" s="2">
        <f t="shared" si="12"/>
        <v>-45914000000</v>
      </c>
    </row>
    <row r="16" spans="1:26" ht="15.5" x14ac:dyDescent="0.35">
      <c r="C16" t="s">
        <v>29</v>
      </c>
      <c r="D16" s="2">
        <f>IFERROR(INDEX(D51:D500,MATCH($C$16,$C$51:$C$500,0)),"")</f>
        <v>194964000000</v>
      </c>
      <c r="E16" s="2">
        <f>IFERROR(INDEX(E51:E500,MATCH($C$16,$C$51:$C$500,0)),"")</f>
        <v>65640000000</v>
      </c>
      <c r="H16" s="2">
        <f>IFERROR(SUM(D16:G16)*(4/MAX(1,COUNT(D16:G16))),"")</f>
        <v>521208000000</v>
      </c>
      <c r="I16" s="2">
        <f t="shared" ref="I16:Z16" si="13">IFERROR(INDEX(I51:I500,MATCH($C$16,$C$51:$C$500,0)),"")</f>
        <v>240211000000</v>
      </c>
      <c r="J16" s="2">
        <f t="shared" si="13"/>
        <v>313251000000</v>
      </c>
      <c r="K16" s="2">
        <f t="shared" si="13"/>
        <v>233840000000</v>
      </c>
      <c r="L16" s="2">
        <f t="shared" si="13"/>
        <v>440630000000</v>
      </c>
      <c r="M16" s="2">
        <f t="shared" si="13"/>
        <v>433304000000</v>
      </c>
      <c r="N16" s="2">
        <f t="shared" si="13"/>
        <v>197745000000</v>
      </c>
      <c r="O16" s="2">
        <f t="shared" si="13"/>
        <v>304273000000</v>
      </c>
      <c r="P16" s="2">
        <f t="shared" si="13"/>
        <v>308160000000</v>
      </c>
      <c r="Q16" s="2">
        <f t="shared" si="13"/>
        <v>254816000000</v>
      </c>
      <c r="R16" s="2">
        <f t="shared" si="13"/>
        <v>144591000000</v>
      </c>
      <c r="S16" s="2">
        <f t="shared" si="13"/>
        <v>76997000000</v>
      </c>
      <c r="T16" s="2">
        <f t="shared" si="13"/>
        <v>274845000000</v>
      </c>
      <c r="U16" s="2">
        <f t="shared" si="13"/>
        <v>173657000000</v>
      </c>
      <c r="V16" s="2">
        <f t="shared" si="13"/>
        <v>142285000000</v>
      </c>
      <c r="W16" s="2">
        <f t="shared" si="13"/>
        <v>120185000000</v>
      </c>
      <c r="X16" s="2">
        <f t="shared" si="13"/>
        <v>145767000000</v>
      </c>
      <c r="Y16" s="2">
        <f t="shared" si="13"/>
        <v>134374000000</v>
      </c>
      <c r="Z16" s="2">
        <f t="shared" si="13"/>
        <v>248593000000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1216800000000</v>
      </c>
      <c r="E20" s="2">
        <f ca="1">IFERROR(E21*E2,"")</f>
        <v>1177800000000</v>
      </c>
      <c r="H20" s="2">
        <f t="shared" ref="H20:Z20" ca="1" si="14">IFERROR(H21*H2,"")</f>
        <v>1177800000000</v>
      </c>
      <c r="I20" s="2">
        <f t="shared" ca="1" si="14"/>
        <v>1326000000000</v>
      </c>
      <c r="J20" s="2">
        <f t="shared" ca="1" si="14"/>
        <v>1591200000000</v>
      </c>
      <c r="K20" s="2">
        <f t="shared" ca="1" si="14"/>
        <v>2035800000000</v>
      </c>
      <c r="L20" s="2">
        <f t="shared" ca="1" si="14"/>
        <v>2168400000000</v>
      </c>
      <c r="M20" s="2">
        <f t="shared" ca="1" si="14"/>
        <v>1115400000000</v>
      </c>
      <c r="N20" s="2">
        <f t="shared" ca="1" si="14"/>
        <v>764400000000</v>
      </c>
      <c r="O20" s="2">
        <f t="shared" ca="1" si="14"/>
        <v>951600000000</v>
      </c>
      <c r="P20" s="2">
        <f t="shared" ca="1" si="14"/>
        <v>959400000000</v>
      </c>
      <c r="Q20" s="2">
        <f t="shared" ca="1" si="14"/>
        <v>780000000000</v>
      </c>
      <c r="R20" s="2">
        <f t="shared" ca="1" si="14"/>
        <v>546000000000</v>
      </c>
      <c r="S20" s="2">
        <f t="shared" ca="1" si="14"/>
        <v>780000000000</v>
      </c>
      <c r="T20" s="2">
        <f t="shared" ca="1" si="14"/>
        <v>702000000000</v>
      </c>
      <c r="U20" s="2">
        <f t="shared" ca="1" si="14"/>
        <v>280800000000</v>
      </c>
      <c r="V20" s="2">
        <f t="shared" ca="1" si="14"/>
        <v>288600000000</v>
      </c>
      <c r="W20" s="2">
        <f t="shared" ca="1" si="14"/>
        <v>312000000000</v>
      </c>
      <c r="X20" s="2">
        <f t="shared" ca="1" si="14"/>
        <v>312000000000</v>
      </c>
      <c r="Y20" s="2">
        <f t="shared" ca="1" si="14"/>
        <v>292500000000</v>
      </c>
      <c r="Z20" s="2">
        <f t="shared" ca="1" si="14"/>
        <v>206700000000</v>
      </c>
    </row>
    <row r="21" spans="1:26" ht="15.5" x14ac:dyDescent="0.35">
      <c r="C21" t="s">
        <v>12</v>
      </c>
      <c r="D21" s="2">
        <f>IFERROR(INDEX(D51:D500,MATCH($C$7,$C$51:$C$500,0)),"")</f>
        <v>1560000000</v>
      </c>
      <c r="E21" s="2">
        <f>IFERROR(INDEX(E51:E500,MATCH($C$7,$C$51:$C$500,0)),"")</f>
        <v>1560000000</v>
      </c>
      <c r="H21" s="2">
        <f>IFERROR(INDEX(D21:G21,COUNT(D21:G21)),"")</f>
        <v>1560000000</v>
      </c>
      <c r="I21" s="2">
        <f t="shared" ref="I21:Z21" si="15">IFERROR(INDEX(I51:I500,MATCH($C$7,$C$51:$C$500,0)),"")</f>
        <v>1560000000</v>
      </c>
      <c r="J21" s="2">
        <f t="shared" si="15"/>
        <v>1560000000</v>
      </c>
      <c r="K21" s="2">
        <f t="shared" si="15"/>
        <v>1560000000</v>
      </c>
      <c r="L21" s="2">
        <f t="shared" si="15"/>
        <v>1560000000</v>
      </c>
      <c r="M21" s="2">
        <f t="shared" si="15"/>
        <v>1560000000</v>
      </c>
      <c r="N21" s="2">
        <f t="shared" si="15"/>
        <v>1560000000</v>
      </c>
      <c r="O21" s="2">
        <f t="shared" si="15"/>
        <v>1560000000</v>
      </c>
      <c r="P21" s="2">
        <f t="shared" si="15"/>
        <v>1560000000</v>
      </c>
      <c r="Q21" s="2">
        <f t="shared" si="15"/>
        <v>1560000000</v>
      </c>
      <c r="R21" s="2">
        <f t="shared" si="15"/>
        <v>1560000000</v>
      </c>
      <c r="S21" s="2">
        <f t="shared" si="15"/>
        <v>1560000000</v>
      </c>
      <c r="T21" s="2">
        <f t="shared" si="15"/>
        <v>780000000</v>
      </c>
      <c r="U21" s="2">
        <f t="shared" si="15"/>
        <v>780000000</v>
      </c>
      <c r="V21" s="2">
        <f t="shared" si="15"/>
        <v>780000000</v>
      </c>
      <c r="W21" s="2">
        <f t="shared" si="15"/>
        <v>780000000</v>
      </c>
      <c r="X21" s="2">
        <f t="shared" si="15"/>
        <v>780000000</v>
      </c>
      <c r="Y21" s="2">
        <f t="shared" si="15"/>
        <v>780000000</v>
      </c>
      <c r="Z21" s="2">
        <f t="shared" si="15"/>
        <v>780000000</v>
      </c>
    </row>
    <row r="23" spans="1:26" ht="15.5" x14ac:dyDescent="0.35">
      <c r="B23" t="s">
        <v>54</v>
      </c>
      <c r="C23" t="s">
        <v>55</v>
      </c>
      <c r="D23" s="3">
        <f>IFERROR(D5/D6*100,"")</f>
        <v>5.367200902714683</v>
      </c>
      <c r="E23" s="3">
        <f>IFERROR(E5/E6*100,"")</f>
        <v>3.3224948115630855</v>
      </c>
      <c r="H23" s="3">
        <f t="shared" ref="H23:Z23" si="16">IFERROR(H5/H6*100,"")</f>
        <v>17.892249621108526</v>
      </c>
      <c r="I23" s="3">
        <f t="shared" si="16"/>
        <v>7.4786935491334514</v>
      </c>
      <c r="J23" s="3">
        <f t="shared" si="16"/>
        <v>9.1706902301192947</v>
      </c>
      <c r="K23" s="3">
        <f t="shared" si="16"/>
        <v>3.333198791817185</v>
      </c>
      <c r="L23" s="3">
        <f t="shared" si="16"/>
        <v>11.54219474197537</v>
      </c>
      <c r="M23" s="3">
        <f t="shared" si="16"/>
        <v>17.920099522221747</v>
      </c>
      <c r="N23" s="3">
        <f t="shared" si="16"/>
        <v>5.3658695336232274</v>
      </c>
      <c r="O23" s="3">
        <f t="shared" si="16"/>
        <v>5.4562582747733988</v>
      </c>
      <c r="P23" s="3">
        <f t="shared" si="16"/>
        <v>13.203597858301153</v>
      </c>
      <c r="Q23" s="3">
        <f t="shared" si="16"/>
        <v>11.219497595508908</v>
      </c>
      <c r="R23" s="3">
        <f t="shared" si="16"/>
        <v>1.0768807444360267</v>
      </c>
      <c r="S23" s="3">
        <f t="shared" si="16"/>
        <v>7.9092626665514132</v>
      </c>
      <c r="T23" s="3">
        <f t="shared" si="16"/>
        <v>12.267169176540836</v>
      </c>
      <c r="U23" s="3">
        <f t="shared" si="16"/>
        <v>19.232337909429972</v>
      </c>
      <c r="V23" s="3">
        <f t="shared" si="16"/>
        <v>10.619233256318442</v>
      </c>
      <c r="W23" s="3">
        <f t="shared" si="16"/>
        <v>9.4993872208552492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-6.4197022151889716E-2</v>
      </c>
      <c r="E24" s="4">
        <f>IFERROR(_xlfn.RRI(5,J23,E23),"")</f>
        <v>-0.18377017939985774</v>
      </c>
      <c r="H24" s="4">
        <f t="shared" ref="H24:Z24" si="17">IFERROR(_xlfn.RRI(5,M23,H23),"")</f>
        <v>-3.1101646531617178E-4</v>
      </c>
      <c r="I24" s="4">
        <f t="shared" si="17"/>
        <v>6.865402478797944E-2</v>
      </c>
      <c r="J24" s="4">
        <f t="shared" si="17"/>
        <v>0.10943387128192272</v>
      </c>
      <c r="K24" s="4">
        <f t="shared" si="17"/>
        <v>-0.2406643580170621</v>
      </c>
      <c r="L24" s="4">
        <f t="shared" si="17"/>
        <v>5.6873734675830789E-3</v>
      </c>
      <c r="M24" s="4">
        <f t="shared" si="17"/>
        <v>0.75482802333881893</v>
      </c>
      <c r="N24" s="4">
        <f t="shared" si="17"/>
        <v>-7.4661094992227395E-2</v>
      </c>
      <c r="O24" s="4">
        <f t="shared" si="17"/>
        <v>-0.14958656428855766</v>
      </c>
      <c r="P24" s="4">
        <f t="shared" si="17"/>
        <v>-7.2461294317922031E-2</v>
      </c>
      <c r="Q24" s="4">
        <f t="shared" si="17"/>
        <v>1.1057953433765588E-2</v>
      </c>
      <c r="R24" s="4">
        <f t="shared" si="17"/>
        <v>-0.35301471370080317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55.82</v>
      </c>
      <c r="E25" s="3">
        <f>IFERROR(INDEX(E51:E500,MATCH($A$25,$C$51:$C$500,0)),"")</f>
        <v>23.98</v>
      </c>
      <c r="H25" s="3">
        <f>IFERROR(INDEX(D25:G25,COUNT(D25:G25)),"")</f>
        <v>23.98</v>
      </c>
      <c r="I25" s="3">
        <f t="shared" ref="I25:Z25" si="18">IFERROR(INDEX(I51:I500,MATCH($C$25,$C$51:$C$500,0)),"")</f>
        <v>95.8</v>
      </c>
      <c r="J25" s="3">
        <f t="shared" si="18"/>
        <v>141.26</v>
      </c>
      <c r="K25" s="3">
        <f t="shared" si="18"/>
        <v>103.17</v>
      </c>
      <c r="L25" s="3">
        <f t="shared" si="18"/>
        <v>205.78</v>
      </c>
      <c r="M25" s="3">
        <f t="shared" si="18"/>
        <v>175.93</v>
      </c>
      <c r="N25" s="3">
        <f t="shared" si="18"/>
        <v>48.22</v>
      </c>
      <c r="O25" s="3">
        <f t="shared" si="18"/>
        <v>115.75</v>
      </c>
      <c r="P25" s="3">
        <f t="shared" si="18"/>
        <v>128.41999999999999</v>
      </c>
      <c r="Q25" s="3">
        <f t="shared" si="18"/>
        <v>96.09</v>
      </c>
      <c r="R25" s="3">
        <f t="shared" si="18"/>
        <v>38.520000000000003</v>
      </c>
      <c r="S25" s="3">
        <f t="shared" si="18"/>
        <v>2.61</v>
      </c>
      <c r="T25" s="3">
        <f t="shared" si="18"/>
        <v>208.86</v>
      </c>
      <c r="U25" s="3">
        <f t="shared" si="18"/>
        <v>109.51</v>
      </c>
      <c r="V25" s="3">
        <f t="shared" si="18"/>
        <v>104.44</v>
      </c>
      <c r="W25" s="3">
        <f t="shared" si="18"/>
        <v>97.72</v>
      </c>
      <c r="X25" s="3">
        <f t="shared" si="18"/>
        <v>140.01</v>
      </c>
      <c r="Y25" s="3">
        <f t="shared" si="18"/>
        <v>126.82</v>
      </c>
      <c r="Z25" s="3">
        <f t="shared" si="18"/>
        <v>259.83999999999997</v>
      </c>
    </row>
    <row r="26" spans="1:26" ht="15.5" x14ac:dyDescent="0.35">
      <c r="C26" t="s">
        <v>59</v>
      </c>
      <c r="D26" s="4">
        <f>IFERROR(_xlfn.RRI(5,I25,D25),"")</f>
        <v>-0.10239582360112021</v>
      </c>
      <c r="E26" s="4">
        <f>IFERROR(_xlfn.RRI(5,J25,E25),"")</f>
        <v>-0.29859962236629423</v>
      </c>
      <c r="H26" s="4">
        <f t="shared" ref="H26:Z26" si="19">IFERROR(_xlfn.RRI(5,M25,H25),"")</f>
        <v>-0.32872286393616601</v>
      </c>
      <c r="I26" s="4">
        <f t="shared" si="19"/>
        <v>0.1471696817189756</v>
      </c>
      <c r="J26" s="4">
        <f t="shared" si="19"/>
        <v>4.0637903846877377E-2</v>
      </c>
      <c r="K26" s="4">
        <f t="shared" si="19"/>
        <v>-4.2840855202649131E-2</v>
      </c>
      <c r="L26" s="4">
        <f t="shared" si="19"/>
        <v>0.16451475033681962</v>
      </c>
      <c r="M26" s="4">
        <f t="shared" si="19"/>
        <v>0.35497326071083135</v>
      </c>
      <c r="N26" s="4">
        <f t="shared" si="19"/>
        <v>0.7919147310186021</v>
      </c>
      <c r="O26" s="4">
        <f t="shared" si="19"/>
        <v>-0.11134508916512498</v>
      </c>
      <c r="P26" s="4">
        <f t="shared" si="19"/>
        <v>3.2370954612319869E-2</v>
      </c>
      <c r="Q26" s="4">
        <f t="shared" si="19"/>
        <v>-1.6527397130659316E-2</v>
      </c>
      <c r="R26" s="4">
        <f t="shared" si="19"/>
        <v>-0.16988059898386521</v>
      </c>
      <c r="S26" s="4">
        <f t="shared" si="19"/>
        <v>-0.54908333077737725</v>
      </c>
      <c r="T26" s="4">
        <f t="shared" si="19"/>
        <v>0.10492679350781708</v>
      </c>
      <c r="U26" s="4">
        <f t="shared" si="19"/>
        <v>-0.15870258540495097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1832.2115384615386</v>
      </c>
      <c r="E27" s="3">
        <f>IFERROR(E4/E21,"")</f>
        <v>1443.5538461538461</v>
      </c>
      <c r="H27" s="3">
        <f t="shared" ref="H27:Z27" si="20">IFERROR(H4/H21,"")</f>
        <v>6551.5307692307688</v>
      </c>
      <c r="I27" s="3">
        <f t="shared" si="20"/>
        <v>5640.499358974359</v>
      </c>
      <c r="J27" s="3">
        <f t="shared" si="20"/>
        <v>4950.2448717948719</v>
      </c>
      <c r="K27" s="3">
        <f t="shared" si="20"/>
        <v>4690.3217948717947</v>
      </c>
      <c r="L27" s="3">
        <f t="shared" si="20"/>
        <v>5050.7147435897432</v>
      </c>
      <c r="M27" s="3">
        <f t="shared" si="20"/>
        <v>4253.5538461538463</v>
      </c>
      <c r="N27" s="3">
        <f t="shared" si="20"/>
        <v>3584.8320512820515</v>
      </c>
      <c r="O27" s="3">
        <f t="shared" si="20"/>
        <v>4188.9320512820514</v>
      </c>
      <c r="P27" s="3">
        <f t="shared" si="20"/>
        <v>4536.2134615384612</v>
      </c>
      <c r="Q27" s="3">
        <f t="shared" si="20"/>
        <v>4228.8083333333334</v>
      </c>
      <c r="R27" s="3">
        <f t="shared" si="20"/>
        <v>4127.0333333333338</v>
      </c>
      <c r="S27" s="3">
        <f t="shared" si="20"/>
        <v>4144.8455128205132</v>
      </c>
      <c r="T27" s="3">
        <f t="shared" si="20"/>
        <v>7548.9141025641029</v>
      </c>
      <c r="U27" s="3">
        <f t="shared" si="20"/>
        <v>7352.3679487179488</v>
      </c>
      <c r="V27" s="3">
        <f t="shared" si="20"/>
        <v>7966.1538461538457</v>
      </c>
      <c r="W27" s="3">
        <f t="shared" si="20"/>
        <v>7088.5576923076924</v>
      </c>
      <c r="X27" s="3">
        <f t="shared" si="20"/>
        <v>5002.2217948717953</v>
      </c>
      <c r="Y27" s="3">
        <f t="shared" si="20"/>
        <v>4803.6730769230771</v>
      </c>
      <c r="Z27" s="3">
        <f t="shared" si="20"/>
        <v>5715.5051282051281</v>
      </c>
    </row>
    <row r="28" spans="1:26" ht="15.5" x14ac:dyDescent="0.35">
      <c r="C28" t="s">
        <v>61</v>
      </c>
      <c r="D28" s="4">
        <f>IFERROR(_xlfn.RRI(5,I27,D27),"")</f>
        <v>-0.20139575949817756</v>
      </c>
      <c r="E28" s="4">
        <f>IFERROR(_xlfn.RRI(5,J27,E27),"")</f>
        <v>-0.21844191314800276</v>
      </c>
      <c r="H28" s="4">
        <f t="shared" ref="H28:Z28" si="21">IFERROR(_xlfn.RRI(5,M27,H27),"")</f>
        <v>9.0230104482515561E-2</v>
      </c>
      <c r="I28" s="4">
        <f t="shared" si="21"/>
        <v>9.4888131478737536E-2</v>
      </c>
      <c r="J28" s="4">
        <f t="shared" si="21"/>
        <v>3.3962227199826778E-2</v>
      </c>
      <c r="K28" s="4">
        <f t="shared" si="21"/>
        <v>6.7040861184324285E-3</v>
      </c>
      <c r="L28" s="4">
        <f t="shared" si="21"/>
        <v>3.6160346251765896E-2</v>
      </c>
      <c r="M28" s="4">
        <f t="shared" si="21"/>
        <v>6.0574737364318398E-3</v>
      </c>
      <c r="N28" s="4">
        <f t="shared" si="21"/>
        <v>-2.8613433684315681E-2</v>
      </c>
      <c r="O28" s="4">
        <f t="shared" si="21"/>
        <v>-0.11111870682544012</v>
      </c>
      <c r="P28" s="4">
        <f t="shared" si="21"/>
        <v>-9.2068152755398813E-2</v>
      </c>
      <c r="Q28" s="4">
        <f t="shared" si="21"/>
        <v>-0.1189635781277838</v>
      </c>
      <c r="R28" s="4">
        <f t="shared" si="21"/>
        <v>-0.10253810177716571</v>
      </c>
      <c r="S28" s="4">
        <f t="shared" si="21"/>
        <v>-3.6905105085216605E-2</v>
      </c>
      <c r="T28" s="4">
        <f t="shared" si="21"/>
        <v>9.4617049001838316E-2</v>
      </c>
      <c r="U28" s="4">
        <f t="shared" si="21"/>
        <v>5.1657983065380497E-2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-0.74968684759916493</v>
      </c>
      <c r="I29" s="4">
        <f t="shared" si="22"/>
        <v>-0.32181792439473311</v>
      </c>
      <c r="J29" s="4">
        <f t="shared" si="22"/>
        <v>0.3691964718425898</v>
      </c>
      <c r="K29" s="4">
        <f t="shared" si="22"/>
        <v>-0.4986393235494217</v>
      </c>
      <c r="L29" s="4">
        <f t="shared" si="22"/>
        <v>0.16966975501619957</v>
      </c>
      <c r="M29" s="4">
        <f t="shared" si="22"/>
        <v>2.6484861053504773</v>
      </c>
      <c r="N29" s="4">
        <f t="shared" si="22"/>
        <v>-0.58341252699784019</v>
      </c>
      <c r="O29" s="4">
        <f t="shared" si="22"/>
        <v>-9.8660644759383187E-2</v>
      </c>
      <c r="P29" s="4">
        <f t="shared" si="22"/>
        <v>0.33645540638984267</v>
      </c>
      <c r="Q29" s="4">
        <f t="shared" si="22"/>
        <v>1.4945482866043613</v>
      </c>
      <c r="R29" s="4">
        <f t="shared" si="22"/>
        <v>13.758620689655174</v>
      </c>
      <c r="S29" s="4">
        <f t="shared" si="22"/>
        <v>-0.98750359092214879</v>
      </c>
      <c r="T29" s="4">
        <f t="shared" si="22"/>
        <v>0.90722308464980372</v>
      </c>
      <c r="U29" s="4">
        <f t="shared" si="22"/>
        <v>4.8544618919954111E-2</v>
      </c>
      <c r="V29" s="4">
        <f t="shared" si="22"/>
        <v>6.8767908309455575E-2</v>
      </c>
      <c r="W29" s="4">
        <f t="shared" si="22"/>
        <v>-0.30204985358188696</v>
      </c>
      <c r="X29" s="4">
        <f t="shared" si="22"/>
        <v>0.1040056773379593</v>
      </c>
      <c r="Y29" s="4">
        <f t="shared" si="22"/>
        <v>-0.51193041871921185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0.16151609144444037</v>
      </c>
      <c r="I30" s="4">
        <f t="shared" si="23"/>
        <v>0.13943845305761873</v>
      </c>
      <c r="J30" s="4">
        <f t="shared" si="23"/>
        <v>5.5416896385929504E-2</v>
      </c>
      <c r="K30" s="4">
        <f t="shared" si="23"/>
        <v>-7.1354841248033526E-2</v>
      </c>
      <c r="L30" s="4">
        <f t="shared" si="23"/>
        <v>0.18741055744638258</v>
      </c>
      <c r="M30" s="4">
        <f t="shared" si="23"/>
        <v>0.18654201516431945</v>
      </c>
      <c r="N30" s="4">
        <f t="shared" si="23"/>
        <v>-0.14421336813403574</v>
      </c>
      <c r="O30" s="4">
        <f t="shared" si="23"/>
        <v>-7.6557554709656223E-2</v>
      </c>
      <c r="P30" s="4">
        <f t="shared" si="23"/>
        <v>7.2693086083383082E-2</v>
      </c>
      <c r="Q30" s="4">
        <f t="shared" si="23"/>
        <v>2.4660571354726064E-2</v>
      </c>
      <c r="R30" s="4">
        <f t="shared" si="23"/>
        <v>-4.297429043394801E-3</v>
      </c>
      <c r="S30" s="4">
        <f t="shared" si="23"/>
        <v>-0.45093486871010313</v>
      </c>
      <c r="T30" s="4">
        <f t="shared" si="23"/>
        <v>2.6732360950518851E-2</v>
      </c>
      <c r="U30" s="4">
        <f t="shared" si="23"/>
        <v>-7.704921462598166E-2</v>
      </c>
      <c r="V30" s="4">
        <f t="shared" si="23"/>
        <v>0.12380461469594817</v>
      </c>
      <c r="W30" s="4">
        <f t="shared" si="23"/>
        <v>0.41708184542612209</v>
      </c>
      <c r="X30" s="4">
        <f t="shared" si="23"/>
        <v>4.1332687460049977E-2</v>
      </c>
      <c r="Y30" s="4">
        <f t="shared" si="23"/>
        <v>-0.15953656428060956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2120.06</v>
      </c>
      <c r="E32" s="3">
        <f>IFERROR(INDEX(E51:E500,MATCH($A$32,$C$51:$C$500,0)),"")</f>
        <v>2025.52</v>
      </c>
      <c r="H32" s="3">
        <f>IFERROR(INDEX(D32:G32,COUNT(D32:G32)),"")</f>
        <v>2025.52</v>
      </c>
      <c r="I32" s="3">
        <f t="shared" ref="I32:Z32" si="24">IFERROR(INDEX(I51:I500,MATCH($C$32,$C$51:$C$500,0)),"")</f>
        <v>1952.48</v>
      </c>
      <c r="J32" s="3">
        <f t="shared" si="24"/>
        <v>1840.88</v>
      </c>
      <c r="K32" s="3">
        <f t="shared" si="24"/>
        <v>1730.19</v>
      </c>
      <c r="L32" s="3">
        <f t="shared" si="24"/>
        <v>1735.65</v>
      </c>
      <c r="M32" s="3">
        <f t="shared" si="24"/>
        <v>1589.42</v>
      </c>
      <c r="N32" s="3">
        <f t="shared" si="24"/>
        <v>1276.8499999999999</v>
      </c>
      <c r="O32" s="3">
        <f t="shared" si="24"/>
        <v>1233.77</v>
      </c>
      <c r="P32" s="3">
        <f t="shared" si="24"/>
        <v>1206.53</v>
      </c>
      <c r="Q32" s="3">
        <f t="shared" si="24"/>
        <v>1046.96</v>
      </c>
      <c r="R32" s="3">
        <f t="shared" si="24"/>
        <v>924.02</v>
      </c>
      <c r="S32" s="3">
        <f t="shared" si="24"/>
        <v>909.46</v>
      </c>
      <c r="T32" s="3">
        <f t="shared" si="24"/>
        <v>1750.52</v>
      </c>
      <c r="U32" s="3">
        <f t="shared" si="24"/>
        <v>1567.56</v>
      </c>
      <c r="V32" s="3">
        <f t="shared" si="24"/>
        <v>1256.79</v>
      </c>
      <c r="W32" s="3">
        <f t="shared" si="24"/>
        <v>1133.1500000000001</v>
      </c>
      <c r="X32" s="3">
        <f t="shared" si="24"/>
        <v>1048.6500000000001</v>
      </c>
      <c r="Y32" s="3">
        <f t="shared" si="24"/>
        <v>978.64</v>
      </c>
      <c r="Z32" s="3">
        <f t="shared" si="24"/>
        <v>1024.8599999999999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0.36</v>
      </c>
      <c r="E33" s="3">
        <f>IFERROR(INDEX(E51:E500,MATCH($A$33,$C$51:$C$500,0)),"")</f>
        <v>0.39</v>
      </c>
      <c r="H33" s="3">
        <f>IFERROR(INDEX(D33:G33,COUNT(D33:G33)),"")</f>
        <v>0.39</v>
      </c>
      <c r="I33" s="3">
        <f t="shared" ref="I33:Z33" si="25">IFERROR(INDEX(I51:I500,MATCH($C$33,$C$51:$C$500,0)),"")</f>
        <v>0.44</v>
      </c>
      <c r="J33" s="3">
        <f t="shared" si="25"/>
        <v>0.55000000000000004</v>
      </c>
      <c r="K33" s="3">
        <f t="shared" si="25"/>
        <v>0.75</v>
      </c>
      <c r="L33" s="3">
        <f t="shared" si="25"/>
        <v>0.8</v>
      </c>
      <c r="M33" s="3">
        <f t="shared" si="25"/>
        <v>0.45</v>
      </c>
      <c r="N33" s="3">
        <f t="shared" si="25"/>
        <v>0.38</v>
      </c>
      <c r="O33" s="3">
        <f t="shared" si="25"/>
        <v>0.49</v>
      </c>
      <c r="P33" s="3">
        <f t="shared" si="25"/>
        <v>0.51</v>
      </c>
      <c r="Q33" s="3">
        <f t="shared" si="25"/>
        <v>0.48</v>
      </c>
      <c r="R33" s="3">
        <f t="shared" si="25"/>
        <v>0.38</v>
      </c>
      <c r="S33" s="3">
        <f t="shared" si="25"/>
        <v>0.55000000000000004</v>
      </c>
      <c r="T33" s="3">
        <f t="shared" si="25"/>
        <v>1.03</v>
      </c>
      <c r="U33" s="3">
        <f t="shared" si="25"/>
        <v>0.46</v>
      </c>
      <c r="V33" s="3">
        <f t="shared" si="25"/>
        <v>0.59</v>
      </c>
      <c r="W33" s="3">
        <f t="shared" si="25"/>
        <v>0.71</v>
      </c>
      <c r="X33" s="3">
        <f t="shared" si="25"/>
        <v>0.76</v>
      </c>
      <c r="Y33" s="3">
        <f t="shared" si="25"/>
        <v>0.77</v>
      </c>
      <c r="Z33" s="3">
        <f t="shared" si="25"/>
        <v>0.52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13.53</v>
      </c>
      <c r="E34" s="3">
        <f>IFERROR(INDEX(E51:E500,MATCH($A$34,$C$51:$C$500,0)),"")</f>
        <v>32.53</v>
      </c>
      <c r="H34" s="3">
        <f>IFERROR(INDEX(D34:G34,COUNT(D34:G34)),"")</f>
        <v>32.53</v>
      </c>
      <c r="I34" s="3">
        <f t="shared" ref="I34:Z34" si="26">IFERROR(INDEX(I51:I500,MATCH($C$34,$C$51:$C$500,0)),"")</f>
        <v>8.8699999999999992</v>
      </c>
      <c r="J34" s="3">
        <f t="shared" si="26"/>
        <v>7.22</v>
      </c>
      <c r="K34" s="3">
        <f t="shared" si="26"/>
        <v>12.65</v>
      </c>
      <c r="L34" s="3">
        <f t="shared" si="26"/>
        <v>6.75</v>
      </c>
      <c r="M34" s="3">
        <f t="shared" si="26"/>
        <v>4.0599999999999996</v>
      </c>
      <c r="N34" s="3">
        <f t="shared" si="26"/>
        <v>10.16</v>
      </c>
      <c r="O34" s="3">
        <f t="shared" si="26"/>
        <v>5.27</v>
      </c>
      <c r="P34" s="3">
        <f t="shared" si="26"/>
        <v>4.79</v>
      </c>
      <c r="Q34" s="3">
        <f t="shared" si="26"/>
        <v>5.2</v>
      </c>
      <c r="R34" s="3">
        <f t="shared" si="26"/>
        <v>9.09</v>
      </c>
      <c r="S34" s="3">
        <f t="shared" si="26"/>
        <v>191.57</v>
      </c>
      <c r="T34" s="3">
        <f t="shared" si="26"/>
        <v>8.6199999999999992</v>
      </c>
      <c r="U34" s="3">
        <f t="shared" si="26"/>
        <v>6.57</v>
      </c>
      <c r="V34" s="3">
        <f t="shared" si="26"/>
        <v>7.09</v>
      </c>
      <c r="W34" s="3">
        <f t="shared" si="26"/>
        <v>8.19</v>
      </c>
      <c r="X34" s="3">
        <f t="shared" si="26"/>
        <v>5.71</v>
      </c>
      <c r="Y34" s="3">
        <f t="shared" si="26"/>
        <v>5.91</v>
      </c>
      <c r="Z34" s="3">
        <f t="shared" si="26"/>
        <v>2.04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0.41</v>
      </c>
      <c r="E35" s="3">
        <f>IFERROR(INDEX(E51:E500,MATCH($A$35,$C$51:$C$500,0)),"")</f>
        <v>0.54</v>
      </c>
      <c r="H35" s="3">
        <f>IFERROR(INDEX(D35:G35,COUNT(D35:G35)),"")</f>
        <v>0.54</v>
      </c>
      <c r="I35" s="3">
        <f t="shared" ref="I35:Z35" si="27">IFERROR(INDEX(I51:I500,MATCH($C$35,$C$51:$C$500,0)),"")</f>
        <v>0.15</v>
      </c>
      <c r="J35" s="3">
        <f t="shared" si="27"/>
        <v>0.21</v>
      </c>
      <c r="K35" s="3">
        <f t="shared" si="27"/>
        <v>0.28000000000000003</v>
      </c>
      <c r="L35" s="3">
        <f t="shared" si="27"/>
        <v>0.28000000000000003</v>
      </c>
      <c r="M35" s="3">
        <f t="shared" si="27"/>
        <v>0.17</v>
      </c>
      <c r="N35" s="3">
        <f t="shared" si="27"/>
        <v>0.14000000000000001</v>
      </c>
      <c r="O35" s="3">
        <f t="shared" si="27"/>
        <v>0.15</v>
      </c>
      <c r="P35" s="3">
        <f t="shared" si="27"/>
        <v>0.14000000000000001</v>
      </c>
      <c r="Q35" s="3">
        <f t="shared" si="27"/>
        <v>0.12</v>
      </c>
      <c r="R35" s="3">
        <f t="shared" si="27"/>
        <v>0.08</v>
      </c>
      <c r="S35" s="3">
        <f t="shared" si="27"/>
        <v>0.12</v>
      </c>
      <c r="T35" s="3">
        <f t="shared" si="27"/>
        <v>0.24</v>
      </c>
      <c r="U35" s="3">
        <f t="shared" si="27"/>
        <v>0.1</v>
      </c>
      <c r="V35" s="3">
        <f t="shared" si="27"/>
        <v>0.09</v>
      </c>
      <c r="W35" s="3">
        <f t="shared" si="27"/>
        <v>0.11</v>
      </c>
      <c r="X35" s="3">
        <f t="shared" si="27"/>
        <v>0.16</v>
      </c>
      <c r="Y35" s="3">
        <f t="shared" si="27"/>
        <v>0.16</v>
      </c>
      <c r="Z35" s="3">
        <f t="shared" si="27"/>
        <v>0.09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0.19420000000000001</v>
      </c>
      <c r="I36" s="4">
        <f t="shared" si="28"/>
        <v>0.3236</v>
      </c>
      <c r="J36" s="4">
        <f t="shared" si="28"/>
        <v>0.31859999999999999</v>
      </c>
      <c r="K36" s="4">
        <f t="shared" si="28"/>
        <v>0.33929999999999999</v>
      </c>
      <c r="L36" s="4">
        <f t="shared" si="28"/>
        <v>0.36450000000000005</v>
      </c>
      <c r="M36" s="4">
        <f t="shared" si="28"/>
        <v>0.39789999999999998</v>
      </c>
      <c r="N36" s="4">
        <f t="shared" si="28"/>
        <v>0.31109999999999999</v>
      </c>
      <c r="O36" s="4">
        <f t="shared" si="28"/>
        <v>0.3024</v>
      </c>
      <c r="P36" s="4">
        <f t="shared" si="28"/>
        <v>0.3115</v>
      </c>
      <c r="Q36" s="4">
        <f t="shared" si="28"/>
        <v>0.31219999999999998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31</v>
      </c>
      <c r="I37" s="3">
        <f t="shared" si="29"/>
        <v>31</v>
      </c>
      <c r="J37" s="3">
        <f t="shared" si="29"/>
        <v>45</v>
      </c>
      <c r="K37" s="3">
        <f t="shared" si="29"/>
        <v>35</v>
      </c>
      <c r="L37" s="3">
        <f t="shared" si="29"/>
        <v>75</v>
      </c>
      <c r="M37" s="3">
        <f t="shared" si="29"/>
        <v>70</v>
      </c>
      <c r="N37" s="3">
        <f t="shared" si="29"/>
        <v>15</v>
      </c>
      <c r="O37" s="3">
        <f t="shared" si="29"/>
        <v>35</v>
      </c>
      <c r="P37" s="3">
        <f t="shared" si="29"/>
        <v>40</v>
      </c>
      <c r="Q37" s="3">
        <f t="shared" si="29"/>
        <v>30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2858250000000</v>
      </c>
      <c r="E51" s="5">
        <v>2251944000000</v>
      </c>
      <c r="F51" s="5">
        <v>2374322000000</v>
      </c>
      <c r="G51" s="5">
        <v>2208885000000</v>
      </c>
      <c r="I51" s="5">
        <v>8799179000000</v>
      </c>
      <c r="J51" s="5">
        <v>7722382000000</v>
      </c>
      <c r="K51" s="5">
        <v>7316902000000</v>
      </c>
      <c r="L51" s="5">
        <v>7879115000000</v>
      </c>
      <c r="M51" s="5">
        <v>6635544000000</v>
      </c>
      <c r="N51" s="5">
        <v>5592338000000</v>
      </c>
      <c r="O51" s="5">
        <v>6534734000000</v>
      </c>
      <c r="P51" s="5">
        <v>7076493000000</v>
      </c>
      <c r="Q51" s="5">
        <v>6596941000000</v>
      </c>
      <c r="R51" s="5">
        <v>6438172000000</v>
      </c>
      <c r="S51" s="5">
        <v>6465959000000</v>
      </c>
      <c r="T51" s="5">
        <v>5888153000000</v>
      </c>
      <c r="U51" s="5">
        <v>5734847000000</v>
      </c>
      <c r="V51" s="5">
        <v>6213600000000</v>
      </c>
      <c r="W51" s="5">
        <v>5529075000000</v>
      </c>
      <c r="X51" s="5">
        <v>3901733000000</v>
      </c>
      <c r="Y51" s="5">
        <v>3746865000000</v>
      </c>
      <c r="Z51" s="5">
        <v>4458094000000</v>
      </c>
    </row>
    <row r="52" spans="2:26" ht="15.5" x14ac:dyDescent="0.35">
      <c r="C52" t="s">
        <v>86</v>
      </c>
      <c r="D52" s="5">
        <v>-2264924000000</v>
      </c>
      <c r="E52" s="5">
        <v>-1864553000000</v>
      </c>
      <c r="F52" s="5">
        <v>-2002295000000</v>
      </c>
      <c r="G52" s="5">
        <v>-1863267000000</v>
      </c>
      <c r="I52" s="5">
        <v>-7417537000000</v>
      </c>
      <c r="J52" s="5">
        <v>-6364231000000</v>
      </c>
      <c r="K52" s="5">
        <v>-6129138000000</v>
      </c>
      <c r="L52" s="5">
        <v>-6371515000000</v>
      </c>
      <c r="M52" s="5">
        <v>-5337364000000</v>
      </c>
      <c r="N52" s="5">
        <v>-4417520000000</v>
      </c>
      <c r="O52" s="5">
        <v>-5253452000000</v>
      </c>
      <c r="P52" s="5">
        <v>-5787390000000</v>
      </c>
      <c r="Q52" s="5">
        <v>-5390304000000</v>
      </c>
      <c r="R52" s="5">
        <v>-5285604000000</v>
      </c>
      <c r="S52" s="5">
        <v>-5381492000000</v>
      </c>
      <c r="T52" s="5">
        <v>-4868977000000</v>
      </c>
      <c r="U52" s="5">
        <v>-4799852000000</v>
      </c>
      <c r="V52" s="5">
        <v>-5393882000000</v>
      </c>
      <c r="W52" s="5">
        <v>-4852585000000</v>
      </c>
      <c r="X52" s="5">
        <v>-3278930000000</v>
      </c>
      <c r="Y52" s="5">
        <v>-3180406000000</v>
      </c>
      <c r="Z52" s="5">
        <v>-3523168000000</v>
      </c>
    </row>
    <row r="53" spans="2:26" ht="15.5" x14ac:dyDescent="0.35">
      <c r="C53" t="s">
        <v>87</v>
      </c>
      <c r="D53" s="5">
        <v>593326000000</v>
      </c>
      <c r="E53" s="5">
        <v>387391000000</v>
      </c>
      <c r="F53" s="5">
        <v>372027000000</v>
      </c>
      <c r="G53" s="5">
        <v>345618000000</v>
      </c>
      <c r="I53" s="5">
        <v>1381642000000</v>
      </c>
      <c r="J53" s="5">
        <v>1358151000000</v>
      </c>
      <c r="K53" s="5">
        <v>1187764000000</v>
      </c>
      <c r="L53" s="5">
        <v>1507600000000</v>
      </c>
      <c r="M53" s="5">
        <v>1298180000000</v>
      </c>
      <c r="N53" s="5">
        <v>1174818000000</v>
      </c>
      <c r="O53" s="5">
        <v>1281282000000</v>
      </c>
      <c r="P53" s="5">
        <v>1289103000000</v>
      </c>
      <c r="Q53" s="5">
        <v>1206637000000</v>
      </c>
      <c r="R53" s="5">
        <v>1152568000000</v>
      </c>
      <c r="S53" s="5">
        <v>1084467000000</v>
      </c>
      <c r="T53" s="5">
        <v>1019176000000</v>
      </c>
      <c r="U53" s="5">
        <v>934995000000</v>
      </c>
      <c r="V53" s="5">
        <v>819718000000</v>
      </c>
      <c r="W53" s="5">
        <v>676490000000</v>
      </c>
      <c r="X53" s="5">
        <v>622803000000</v>
      </c>
      <c r="Y53" s="5">
        <v>566459000000</v>
      </c>
      <c r="Z53" s="5">
        <v>934926000000</v>
      </c>
    </row>
    <row r="54" spans="2:26" ht="15.5" x14ac:dyDescent="0.35">
      <c r="C54" t="s">
        <v>88</v>
      </c>
      <c r="D54" s="5">
        <v>-347865000000</v>
      </c>
      <c r="E54" s="5">
        <v>-284445000000</v>
      </c>
      <c r="F54" s="5">
        <v>-267025000000</v>
      </c>
      <c r="G54" s="5">
        <v>-244776000000</v>
      </c>
      <c r="I54" s="5">
        <v>-968949000000</v>
      </c>
      <c r="J54" s="5">
        <v>-929422000000</v>
      </c>
      <c r="K54" s="5">
        <v>-838031000000</v>
      </c>
      <c r="L54" s="5">
        <v>-919315000000</v>
      </c>
      <c r="M54" s="5">
        <v>-758265000000</v>
      </c>
      <c r="N54" s="5">
        <v>-843774000000</v>
      </c>
      <c r="O54" s="5">
        <v>-834319000000</v>
      </c>
      <c r="P54" s="5">
        <v>-851296000000</v>
      </c>
      <c r="Q54" s="5">
        <v>-840286000000</v>
      </c>
      <c r="R54" s="5">
        <v>-810900000000</v>
      </c>
      <c r="S54" s="5">
        <v>-758897000000</v>
      </c>
      <c r="T54" s="5">
        <v>-601579000000</v>
      </c>
      <c r="U54" s="5">
        <v>-656598000000</v>
      </c>
      <c r="V54" s="5">
        <v>-551095000000</v>
      </c>
      <c r="W54" s="5">
        <v>-491638000000</v>
      </c>
      <c r="X54" s="5">
        <v>-454734000000</v>
      </c>
      <c r="Y54" s="5">
        <v>-429467000000</v>
      </c>
      <c r="Z54" s="5">
        <v>-413762000000</v>
      </c>
    </row>
    <row r="55" spans="2:26" ht="15.5" x14ac:dyDescent="0.35">
      <c r="C55" t="s">
        <v>701</v>
      </c>
      <c r="D55" s="5">
        <v>-278656000000</v>
      </c>
      <c r="E55" s="5">
        <v>-289654000000</v>
      </c>
      <c r="F55" s="5">
        <v>-244109000000</v>
      </c>
      <c r="G55" s="5">
        <v>-246664000000</v>
      </c>
      <c r="I55" s="5">
        <v>-995082000000</v>
      </c>
      <c r="J55" s="5">
        <v>-997728000000</v>
      </c>
      <c r="K55" s="5">
        <v>-838050000000</v>
      </c>
      <c r="L55" s="5">
        <v>-925583000000</v>
      </c>
      <c r="M55" s="5">
        <v>-755488000000</v>
      </c>
      <c r="N55" s="5">
        <v>-775644000000</v>
      </c>
      <c r="O55" s="5">
        <v>-873976000000</v>
      </c>
      <c r="P55" s="5">
        <v>-838800000000</v>
      </c>
      <c r="Q55" s="5">
        <v>-859806000000</v>
      </c>
      <c r="R55" s="5">
        <v>-787885000000</v>
      </c>
      <c r="S55" s="5">
        <v>-748779000000</v>
      </c>
      <c r="T55" s="5">
        <v>-686405000000</v>
      </c>
      <c r="U55" s="5">
        <v>-620083000000</v>
      </c>
      <c r="V55" s="5">
        <v>-559902000000</v>
      </c>
    </row>
    <row r="56" spans="2:26" ht="15.5" x14ac:dyDescent="0.35">
      <c r="C56" t="s">
        <v>89</v>
      </c>
      <c r="W56" s="5">
        <v>-188813000000</v>
      </c>
      <c r="X56" s="5">
        <v>-189560000000</v>
      </c>
      <c r="Y56" s="5">
        <v>-189519000000</v>
      </c>
      <c r="Z56" s="5">
        <v>-218537000000</v>
      </c>
    </row>
    <row r="57" spans="2:26" ht="15.5" x14ac:dyDescent="0.35">
      <c r="C57" t="s">
        <v>90</v>
      </c>
      <c r="W57" s="5">
        <v>-302825000000</v>
      </c>
      <c r="X57" s="5">
        <v>-265174000000</v>
      </c>
      <c r="Y57" s="5">
        <v>-239948000000</v>
      </c>
      <c r="Z57" s="5">
        <v>-195225000000</v>
      </c>
    </row>
    <row r="58" spans="2:26" ht="15.5" x14ac:dyDescent="0.35">
      <c r="C58" t="s">
        <v>91</v>
      </c>
      <c r="D58" s="5">
        <v>39877000000</v>
      </c>
      <c r="E58" s="5">
        <v>9396000000</v>
      </c>
      <c r="F58" s="5">
        <v>5441000000</v>
      </c>
      <c r="G58" s="5">
        <v>4719000000</v>
      </c>
      <c r="I58" s="5">
        <v>26828000000</v>
      </c>
      <c r="J58" s="5">
        <v>-59000000</v>
      </c>
      <c r="K58" s="5">
        <v>9838000000</v>
      </c>
      <c r="L58" s="5">
        <v>20831000000</v>
      </c>
      <c r="M58" s="5">
        <v>30599000000</v>
      </c>
      <c r="N58" s="5">
        <v>41483000000</v>
      </c>
      <c r="O58" s="5">
        <v>44565000000</v>
      </c>
      <c r="P58" s="5">
        <v>35737000000</v>
      </c>
      <c r="Q58" s="5">
        <v>31879000000</v>
      </c>
      <c r="R58" s="5">
        <v>56128000000</v>
      </c>
      <c r="S58" s="5">
        <v>29220000000</v>
      </c>
      <c r="T58" s="5">
        <v>38280000000</v>
      </c>
      <c r="U58" s="5">
        <v>42076000000</v>
      </c>
      <c r="V58" s="5">
        <v>27495000000</v>
      </c>
      <c r="W58" s="5">
        <v>14610000000</v>
      </c>
    </row>
    <row r="59" spans="2:26" ht="15.5" x14ac:dyDescent="0.35">
      <c r="C59" t="s">
        <v>92</v>
      </c>
      <c r="D59" s="5">
        <v>245461000000</v>
      </c>
      <c r="E59" s="5">
        <v>102946000000</v>
      </c>
      <c r="F59" s="5">
        <v>105002000000</v>
      </c>
      <c r="G59" s="5">
        <v>100842000000</v>
      </c>
      <c r="I59" s="5">
        <v>412693000000</v>
      </c>
      <c r="J59" s="5">
        <v>428729000000</v>
      </c>
      <c r="K59" s="5">
        <v>349733000000</v>
      </c>
      <c r="L59" s="5">
        <v>588285000000</v>
      </c>
      <c r="M59" s="5">
        <v>539915000000</v>
      </c>
      <c r="N59" s="5">
        <v>331044000000</v>
      </c>
      <c r="O59" s="5">
        <v>446963000000</v>
      </c>
      <c r="P59" s="5">
        <v>437807000000</v>
      </c>
      <c r="Q59" s="5">
        <v>366351000000</v>
      </c>
      <c r="R59" s="5">
        <v>341668000000</v>
      </c>
      <c r="S59" s="5">
        <v>325570000000</v>
      </c>
      <c r="T59" s="5">
        <v>417597000000</v>
      </c>
      <c r="U59" s="5">
        <v>278397000000</v>
      </c>
      <c r="V59" s="5">
        <v>268623000000</v>
      </c>
      <c r="W59" s="5">
        <v>184852000000</v>
      </c>
      <c r="X59" s="5">
        <v>168069000000</v>
      </c>
      <c r="Y59" s="5">
        <v>136992000000</v>
      </c>
      <c r="Z59" s="5">
        <v>521164000000</v>
      </c>
    </row>
    <row r="60" spans="2:26" ht="15.5" x14ac:dyDescent="0.35">
      <c r="C60" t="s">
        <v>93</v>
      </c>
      <c r="D60" s="5">
        <v>-50497000000</v>
      </c>
      <c r="E60" s="5">
        <v>-37306000000</v>
      </c>
      <c r="F60" s="5">
        <v>-52816000000</v>
      </c>
      <c r="G60" s="5">
        <v>-40678000000</v>
      </c>
      <c r="I60" s="5">
        <v>-172482000000</v>
      </c>
      <c r="J60" s="5">
        <v>-115478000000</v>
      </c>
      <c r="K60" s="5">
        <v>-115893000000</v>
      </c>
      <c r="L60" s="5">
        <v>-147655000000</v>
      </c>
      <c r="M60" s="5">
        <v>-106611000000</v>
      </c>
      <c r="N60" s="5">
        <v>-133299000000</v>
      </c>
      <c r="O60" s="5">
        <v>-142690000000</v>
      </c>
      <c r="P60" s="5">
        <v>-129647000000</v>
      </c>
      <c r="Q60" s="5">
        <v>-111535000000</v>
      </c>
      <c r="R60" s="5">
        <v>-197077000000</v>
      </c>
      <c r="S60" s="5">
        <v>-248573000000</v>
      </c>
      <c r="T60" s="5">
        <v>-142752000000</v>
      </c>
      <c r="U60" s="5">
        <v>-104740000000</v>
      </c>
      <c r="V60" s="5">
        <v>-126338000000</v>
      </c>
      <c r="W60" s="5">
        <v>-64667000000</v>
      </c>
      <c r="X60" s="5">
        <v>-22302000000</v>
      </c>
      <c r="Y60" s="5">
        <v>-2618000000</v>
      </c>
      <c r="Z60" s="5">
        <v>-272571000000</v>
      </c>
    </row>
    <row r="61" spans="2:26" ht="15.5" x14ac:dyDescent="0.35">
      <c r="C61" t="s">
        <v>312</v>
      </c>
      <c r="W61" s="5">
        <v>2869000000</v>
      </c>
      <c r="X61" s="5">
        <v>16485000000</v>
      </c>
      <c r="Y61" s="5">
        <v>2582000000</v>
      </c>
      <c r="Z61" s="5">
        <v>2476000000</v>
      </c>
    </row>
    <row r="62" spans="2:26" ht="15.5" x14ac:dyDescent="0.35">
      <c r="C62" t="s">
        <v>314</v>
      </c>
      <c r="W62" s="5">
        <v>4031000000</v>
      </c>
    </row>
    <row r="63" spans="2:26" ht="15.5" x14ac:dyDescent="0.35">
      <c r="C63" t="s">
        <v>95</v>
      </c>
      <c r="W63" s="5">
        <v>3811000000</v>
      </c>
      <c r="X63" s="5">
        <v>32999000000</v>
      </c>
      <c r="Y63" s="5">
        <v>77737000000</v>
      </c>
      <c r="Z63" s="5">
        <v>-175470000000</v>
      </c>
    </row>
    <row r="64" spans="2:26" ht="15.5" x14ac:dyDescent="0.35">
      <c r="C64" t="s">
        <v>313</v>
      </c>
      <c r="D64" s="5">
        <v>-5337000000</v>
      </c>
      <c r="E64" s="5">
        <v>-27178000000</v>
      </c>
      <c r="F64" s="5">
        <v>-11767000000</v>
      </c>
      <c r="G64" s="5">
        <v>-8248000000</v>
      </c>
      <c r="I64" s="5">
        <v>-44348000000</v>
      </c>
      <c r="J64" s="5">
        <v>-12585000000</v>
      </c>
      <c r="K64" s="5">
        <v>-23048000000</v>
      </c>
      <c r="L64" s="5">
        <v>-14370000000</v>
      </c>
      <c r="M64" s="5">
        <v>-2435000000</v>
      </c>
      <c r="N64" s="5">
        <v>31263000000</v>
      </c>
      <c r="O64" s="5">
        <v>65893000000</v>
      </c>
      <c r="P64" s="5">
        <v>63954000000</v>
      </c>
      <c r="Q64" s="5">
        <v>38448000000</v>
      </c>
      <c r="R64" s="5">
        <v>-47126000000</v>
      </c>
      <c r="S64" s="5">
        <v>-66798000000</v>
      </c>
      <c r="T64" s="5">
        <v>-19237000000</v>
      </c>
      <c r="U64" s="5">
        <v>11026000000</v>
      </c>
      <c r="V64" s="5">
        <v>1615000000</v>
      </c>
      <c r="W64" s="5">
        <v>30391000000</v>
      </c>
      <c r="X64" s="5">
        <v>26638000000</v>
      </c>
      <c r="Y64" s="5">
        <v>14056000000</v>
      </c>
      <c r="Z64" s="5">
        <v>32735000000</v>
      </c>
    </row>
    <row r="65" spans="3:26" ht="15.5" x14ac:dyDescent="0.35">
      <c r="C65" t="s">
        <v>94</v>
      </c>
      <c r="D65" s="5">
        <v>1058000000</v>
      </c>
      <c r="E65" s="5">
        <v>684000000</v>
      </c>
      <c r="F65" s="5">
        <v>821000000</v>
      </c>
      <c r="G65" s="5">
        <v>435000000</v>
      </c>
      <c r="I65" s="5">
        <v>3623000000</v>
      </c>
      <c r="J65" s="5">
        <v>3798000000</v>
      </c>
      <c r="K65" s="5">
        <v>2912000000</v>
      </c>
      <c r="L65" s="5">
        <v>5253000000</v>
      </c>
      <c r="M65" s="5">
        <v>17112000000</v>
      </c>
      <c r="N65" s="5">
        <v>4321000000</v>
      </c>
      <c r="O65" s="5">
        <v>16553000000</v>
      </c>
      <c r="P65" s="5">
        <v>9147000000</v>
      </c>
      <c r="Q65" s="5">
        <v>3306000000</v>
      </c>
      <c r="R65" s="5">
        <v>4620000000</v>
      </c>
      <c r="S65" s="5">
        <v>4621000000</v>
      </c>
      <c r="T65" s="5">
        <v>3006000000</v>
      </c>
      <c r="U65" s="5">
        <v>6702000000</v>
      </c>
      <c r="V65" s="5">
        <v>14217000000</v>
      </c>
      <c r="W65" s="5">
        <v>18964000000</v>
      </c>
      <c r="X65" s="5">
        <v>12877000000</v>
      </c>
      <c r="Y65" s="5">
        <v>10044000000</v>
      </c>
      <c r="Z65" s="5">
        <v>11822000000</v>
      </c>
    </row>
    <row r="66" spans="3:26" ht="15.5" x14ac:dyDescent="0.35">
      <c r="C66" t="s">
        <v>27</v>
      </c>
      <c r="D66" s="5">
        <v>-46218000000</v>
      </c>
      <c r="E66" s="5">
        <v>-10812000000</v>
      </c>
      <c r="F66" s="5">
        <v>-41870000000</v>
      </c>
      <c r="G66" s="5">
        <v>-32865000000</v>
      </c>
      <c r="I66" s="5">
        <v>-131757000000</v>
      </c>
      <c r="J66" s="5">
        <v>-106691000000</v>
      </c>
      <c r="K66" s="5">
        <v>-95757000000</v>
      </c>
      <c r="L66" s="5">
        <v>-138538000000</v>
      </c>
      <c r="M66" s="5">
        <v>-121288000000</v>
      </c>
      <c r="N66" s="5">
        <v>-168883000000</v>
      </c>
      <c r="O66" s="5">
        <v>-225136000000</v>
      </c>
      <c r="P66" s="5">
        <v>-202748000000</v>
      </c>
      <c r="Q66" s="5">
        <v>-153289000000</v>
      </c>
      <c r="R66" s="5">
        <v>-154571000000</v>
      </c>
      <c r="S66" s="5">
        <v>-186396000000</v>
      </c>
      <c r="T66" s="5">
        <v>-126521000000</v>
      </c>
      <c r="U66" s="5">
        <v>-122468000000</v>
      </c>
      <c r="V66" s="5">
        <v>-142170000000</v>
      </c>
      <c r="W66" s="5">
        <v>-131793000000</v>
      </c>
      <c r="X66" s="5">
        <v>-122231000000</v>
      </c>
      <c r="Y66" s="5">
        <v>-131949000000</v>
      </c>
      <c r="Z66" s="5">
        <v>-136570000000</v>
      </c>
    </row>
    <row r="67" spans="3:26" ht="15.5" x14ac:dyDescent="0.35">
      <c r="C67" t="s">
        <v>96</v>
      </c>
      <c r="D67" s="5">
        <v>-50497000000</v>
      </c>
      <c r="E67" s="5">
        <v>-37306000000</v>
      </c>
      <c r="F67" s="5">
        <v>-52816000000</v>
      </c>
      <c r="G67" s="5">
        <v>-40678000000</v>
      </c>
      <c r="I67" s="5">
        <v>-172482000000</v>
      </c>
      <c r="J67" s="5">
        <v>-115478000000</v>
      </c>
      <c r="K67" s="5">
        <v>-115893000000</v>
      </c>
      <c r="L67" s="5">
        <v>-147655000000</v>
      </c>
      <c r="M67" s="5">
        <v>-106611000000</v>
      </c>
      <c r="N67" s="5">
        <v>-133299000000</v>
      </c>
      <c r="O67" s="5">
        <v>-142690000000</v>
      </c>
      <c r="P67" s="5">
        <v>-129647000000</v>
      </c>
      <c r="Q67" s="5">
        <v>-111535000000</v>
      </c>
      <c r="R67" s="5">
        <v>-197077000000</v>
      </c>
      <c r="S67" s="5">
        <v>-248573000000</v>
      </c>
      <c r="T67" s="5">
        <v>-142752000000</v>
      </c>
      <c r="U67" s="5">
        <v>-104740000000</v>
      </c>
      <c r="V67" s="5">
        <v>-126338000000</v>
      </c>
      <c r="W67" s="5">
        <v>-64667000000</v>
      </c>
      <c r="X67" s="5">
        <v>-22302000000</v>
      </c>
      <c r="Y67" s="5">
        <v>-2618000000</v>
      </c>
      <c r="Z67" s="5">
        <v>-272571000000</v>
      </c>
    </row>
    <row r="68" spans="3:26" ht="15.5" x14ac:dyDescent="0.35">
      <c r="C68" t="s">
        <v>29</v>
      </c>
      <c r="D68" s="5">
        <v>194964000000</v>
      </c>
      <c r="E68" s="5">
        <v>65640000000</v>
      </c>
      <c r="F68" s="5">
        <v>52186000000</v>
      </c>
      <c r="G68" s="5">
        <v>60164000000</v>
      </c>
      <c r="I68" s="5">
        <v>240211000000</v>
      </c>
      <c r="J68" s="5">
        <v>313251000000</v>
      </c>
      <c r="K68" s="5">
        <v>233840000000</v>
      </c>
      <c r="L68" s="5">
        <v>440630000000</v>
      </c>
      <c r="M68" s="5">
        <v>433304000000</v>
      </c>
      <c r="N68" s="5">
        <v>197745000000</v>
      </c>
      <c r="O68" s="5">
        <v>304273000000</v>
      </c>
      <c r="P68" s="5">
        <v>308160000000</v>
      </c>
      <c r="Q68" s="5">
        <v>254816000000</v>
      </c>
      <c r="R68" s="5">
        <v>144591000000</v>
      </c>
      <c r="S68" s="5">
        <v>76997000000</v>
      </c>
      <c r="T68" s="5">
        <v>274845000000</v>
      </c>
      <c r="U68" s="5">
        <v>173657000000</v>
      </c>
      <c r="V68" s="5">
        <v>142285000000</v>
      </c>
      <c r="W68" s="5">
        <v>120185000000</v>
      </c>
      <c r="X68" s="5">
        <v>145767000000</v>
      </c>
      <c r="Y68" s="5">
        <v>134374000000</v>
      </c>
      <c r="Z68" s="5">
        <v>248593000000</v>
      </c>
    </row>
    <row r="69" spans="3:26" ht="15.5" x14ac:dyDescent="0.35">
      <c r="C69" t="s">
        <v>28</v>
      </c>
      <c r="D69" s="5">
        <v>-68013000000</v>
      </c>
      <c r="E69" s="5">
        <v>-18831000000</v>
      </c>
      <c r="F69" s="5">
        <v>-17435000000</v>
      </c>
      <c r="G69" s="5">
        <v>-15176000000</v>
      </c>
      <c r="I69" s="5">
        <v>-63158000000</v>
      </c>
      <c r="J69" s="5">
        <v>-96076000000</v>
      </c>
      <c r="K69" s="5">
        <v>-66395000000</v>
      </c>
      <c r="L69" s="5">
        <v>-100050000000</v>
      </c>
      <c r="M69" s="5">
        <v>-127572000000</v>
      </c>
      <c r="N69" s="5">
        <v>-79549000000</v>
      </c>
      <c r="O69" s="5">
        <v>-78526000000</v>
      </c>
      <c r="P69" s="5">
        <v>-75019000000</v>
      </c>
      <c r="Q69" s="5">
        <v>-71195000000</v>
      </c>
      <c r="R69" s="5">
        <v>-29254000000</v>
      </c>
      <c r="S69" s="5">
        <v>-42965000000</v>
      </c>
      <c r="T69" s="5">
        <v>-73656000000</v>
      </c>
      <c r="U69" s="5">
        <v>-46166000000</v>
      </c>
      <c r="V69" s="5">
        <v>-33327000000</v>
      </c>
      <c r="W69" s="5">
        <v>-29354000000</v>
      </c>
      <c r="X69" s="5">
        <v>-36561000000</v>
      </c>
      <c r="Y69" s="5">
        <v>-35456000000</v>
      </c>
      <c r="Z69" s="5">
        <v>-45914000000</v>
      </c>
    </row>
    <row r="70" spans="3:26" ht="15.5" x14ac:dyDescent="0.35">
      <c r="C70" t="s">
        <v>97</v>
      </c>
      <c r="D70" s="5">
        <v>-61215000000</v>
      </c>
      <c r="E70" s="5">
        <v>-25004000000</v>
      </c>
      <c r="F70" s="5">
        <v>-20484000000</v>
      </c>
      <c r="G70" s="5">
        <v>-14213000000</v>
      </c>
      <c r="I70" s="5">
        <v>-58807000000</v>
      </c>
      <c r="J70" s="5">
        <v>-60415000000</v>
      </c>
      <c r="K70" s="5">
        <v>-62011000000</v>
      </c>
      <c r="L70" s="5">
        <v>-118921000000</v>
      </c>
      <c r="M70" s="5">
        <v>-82847000000</v>
      </c>
      <c r="N70" s="5">
        <v>-68287000000</v>
      </c>
      <c r="O70" s="5">
        <v>-89188000000</v>
      </c>
      <c r="P70" s="5">
        <v>-85213000000</v>
      </c>
      <c r="Q70" s="5">
        <v>-74137000000</v>
      </c>
      <c r="R70" s="5">
        <v>-65019000000</v>
      </c>
      <c r="S70" s="5">
        <v>-47821000000</v>
      </c>
      <c r="T70" s="5">
        <v>-68389000000</v>
      </c>
      <c r="U70" s="5">
        <v>-44780000000</v>
      </c>
      <c r="V70" s="5">
        <v>-39528000000</v>
      </c>
      <c r="W70" s="5">
        <v>-30771000000</v>
      </c>
      <c r="X70" s="5">
        <v>-29309000000</v>
      </c>
      <c r="Y70" s="5">
        <v>-22055000000</v>
      </c>
      <c r="Z70" s="5">
        <v>-53671000000</v>
      </c>
    </row>
    <row r="71" spans="3:26" ht="15.5" x14ac:dyDescent="0.35">
      <c r="C71" t="s">
        <v>98</v>
      </c>
      <c r="D71" s="5">
        <v>-6297000000</v>
      </c>
      <c r="E71" s="5">
        <v>6609000000</v>
      </c>
      <c r="F71" s="5">
        <v>3662000000</v>
      </c>
      <c r="G71" s="5">
        <v>-601000000</v>
      </c>
      <c r="I71" s="5">
        <v>-2395000000</v>
      </c>
      <c r="J71" s="5">
        <v>-33297000000</v>
      </c>
      <c r="K71" s="5">
        <v>-2838000000</v>
      </c>
      <c r="L71" s="5">
        <v>20776000000</v>
      </c>
      <c r="M71" s="5">
        <v>-43176000000</v>
      </c>
      <c r="N71" s="5">
        <v>-9849000000</v>
      </c>
      <c r="O71" s="5">
        <v>12788000000</v>
      </c>
      <c r="P71" s="5">
        <v>12904000000</v>
      </c>
      <c r="Q71" s="5">
        <v>5970000000</v>
      </c>
      <c r="R71" s="5">
        <v>39113000000</v>
      </c>
      <c r="S71" s="5">
        <v>4856000000</v>
      </c>
      <c r="T71" s="5">
        <v>-5267000000</v>
      </c>
      <c r="U71" s="5">
        <v>-1386000000</v>
      </c>
      <c r="V71" s="5">
        <v>6201000000</v>
      </c>
      <c r="W71" s="5">
        <v>1417000000</v>
      </c>
      <c r="X71" s="5">
        <v>-7252000000</v>
      </c>
      <c r="Y71" s="5">
        <v>-13401000000</v>
      </c>
      <c r="Z71" s="5">
        <v>7757000000</v>
      </c>
    </row>
    <row r="72" spans="3:26" ht="15.5" x14ac:dyDescent="0.35">
      <c r="C72" t="s">
        <v>448</v>
      </c>
      <c r="D72" s="5">
        <v>-501000000</v>
      </c>
      <c r="E72" s="5">
        <v>-436000000</v>
      </c>
      <c r="F72" s="5">
        <v>-613000000</v>
      </c>
      <c r="G72" s="5">
        <v>-362000000</v>
      </c>
      <c r="I72" s="5">
        <v>-1956000000</v>
      </c>
      <c r="J72" s="5">
        <v>-2364000000</v>
      </c>
      <c r="K72" s="5">
        <v>-1546000000</v>
      </c>
      <c r="L72" s="5">
        <v>-1905000000</v>
      </c>
      <c r="M72" s="5">
        <v>-1549000000</v>
      </c>
      <c r="N72" s="5">
        <v>-1413000000</v>
      </c>
      <c r="O72" s="5">
        <v>-2126000000</v>
      </c>
      <c r="P72" s="5">
        <v>-2710000000</v>
      </c>
      <c r="Q72" s="5">
        <v>-3028000000</v>
      </c>
      <c r="R72" s="5">
        <v>-3348000000</v>
      </c>
    </row>
    <row r="73" spans="3:26" ht="15.5" x14ac:dyDescent="0.35">
      <c r="C73" t="s">
        <v>99</v>
      </c>
      <c r="D73" s="5">
        <v>-68013000000</v>
      </c>
      <c r="E73" s="5">
        <v>-18831000000</v>
      </c>
      <c r="F73" s="5">
        <v>-17435000000</v>
      </c>
      <c r="G73" s="5">
        <v>-15176000000</v>
      </c>
      <c r="I73" s="5">
        <v>-63158000000</v>
      </c>
      <c r="J73" s="5">
        <v>-96076000000</v>
      </c>
      <c r="K73" s="5">
        <v>-66395000000</v>
      </c>
      <c r="L73" s="5">
        <v>-100050000000</v>
      </c>
      <c r="M73" s="5">
        <v>-127572000000</v>
      </c>
      <c r="N73" s="5">
        <v>-79549000000</v>
      </c>
      <c r="O73" s="5">
        <v>-78526000000</v>
      </c>
      <c r="P73" s="5">
        <v>-75019000000</v>
      </c>
      <c r="Q73" s="5">
        <v>-71195000000</v>
      </c>
      <c r="R73" s="5">
        <v>-29254000000</v>
      </c>
      <c r="S73" s="5">
        <v>-42965000000</v>
      </c>
      <c r="T73" s="5">
        <v>-73656000000</v>
      </c>
      <c r="U73" s="5">
        <v>-46166000000</v>
      </c>
      <c r="V73" s="5">
        <v>-33327000000</v>
      </c>
      <c r="W73" s="5">
        <v>-29354000000</v>
      </c>
      <c r="X73" s="5">
        <v>-36561000000</v>
      </c>
      <c r="Y73" s="5">
        <v>-35456000000</v>
      </c>
      <c r="Z73" s="5">
        <v>-45914000000</v>
      </c>
    </row>
    <row r="74" spans="3:26" ht="15.5" x14ac:dyDescent="0.35">
      <c r="C74" t="s">
        <v>103</v>
      </c>
    </row>
    <row r="75" spans="3:26" ht="15.5" x14ac:dyDescent="0.35">
      <c r="C75" t="s">
        <v>100</v>
      </c>
      <c r="D75" s="5">
        <v>126951000000</v>
      </c>
      <c r="E75" s="5">
        <v>46809000000</v>
      </c>
      <c r="F75" s="5">
        <v>34751000000</v>
      </c>
      <c r="G75" s="5">
        <v>44988000000</v>
      </c>
      <c r="I75" s="5">
        <v>177053000000</v>
      </c>
      <c r="J75" s="5">
        <v>217175000000</v>
      </c>
      <c r="K75" s="5">
        <v>167445000000</v>
      </c>
      <c r="L75" s="5">
        <v>340580000000</v>
      </c>
      <c r="M75" s="5">
        <v>305732000000</v>
      </c>
      <c r="N75" s="5">
        <v>118196000000</v>
      </c>
      <c r="O75" s="5">
        <v>225747000000</v>
      </c>
      <c r="P75" s="5">
        <v>233141000000</v>
      </c>
      <c r="Q75" s="5">
        <v>183621000000</v>
      </c>
      <c r="R75" s="5">
        <v>115337000000</v>
      </c>
      <c r="S75" s="5">
        <v>34032000000</v>
      </c>
      <c r="T75" s="5">
        <v>201189000000</v>
      </c>
      <c r="U75" s="5">
        <v>127491000000</v>
      </c>
      <c r="V75" s="5">
        <v>108958000000</v>
      </c>
      <c r="W75" s="5">
        <v>90831000000</v>
      </c>
      <c r="X75" s="5">
        <v>109206000000</v>
      </c>
      <c r="Y75" s="5">
        <v>98918000000</v>
      </c>
      <c r="Z75" s="5">
        <v>202679000000</v>
      </c>
    </row>
    <row r="76" spans="3:26" ht="15.5" x14ac:dyDescent="0.35">
      <c r="C76" t="s">
        <v>101</v>
      </c>
      <c r="F76" s="5">
        <v>1043000000</v>
      </c>
      <c r="X76" s="5">
        <v>-22224000000</v>
      </c>
      <c r="Y76" s="5">
        <v>-12993000000</v>
      </c>
      <c r="Z76" s="5">
        <v>-56833000000</v>
      </c>
    </row>
    <row r="77" spans="3:26" ht="15.5" x14ac:dyDescent="0.35">
      <c r="C77" t="s">
        <v>104</v>
      </c>
      <c r="D77" s="5">
        <v>126951000000</v>
      </c>
      <c r="E77" s="5">
        <v>46809000000</v>
      </c>
      <c r="F77" s="5">
        <v>35794000000</v>
      </c>
      <c r="G77" s="5">
        <v>44988000000</v>
      </c>
      <c r="I77" s="5">
        <v>177053000000</v>
      </c>
      <c r="J77" s="5">
        <v>217175000000</v>
      </c>
      <c r="K77" s="5">
        <v>167445000000</v>
      </c>
      <c r="L77" s="5">
        <v>340580000000</v>
      </c>
      <c r="M77" s="5">
        <v>305732000000</v>
      </c>
      <c r="N77" s="5">
        <v>118196000000</v>
      </c>
      <c r="O77" s="5">
        <v>225747000000</v>
      </c>
      <c r="P77" s="5">
        <v>233141000000</v>
      </c>
      <c r="Q77" s="5">
        <v>183621000000</v>
      </c>
      <c r="R77" s="5">
        <v>115337000000</v>
      </c>
      <c r="S77" s="5">
        <v>34032000000</v>
      </c>
      <c r="T77" s="5">
        <v>201189000000</v>
      </c>
      <c r="U77" s="5">
        <v>127491000000</v>
      </c>
      <c r="V77" s="5">
        <v>108958000000</v>
      </c>
      <c r="W77" s="5">
        <v>90831000000</v>
      </c>
      <c r="X77" s="5">
        <v>86982000000</v>
      </c>
      <c r="Y77" s="5">
        <v>85925000000</v>
      </c>
      <c r="Z77" s="5">
        <v>145846000000</v>
      </c>
    </row>
    <row r="78" spans="3:26" ht="15.5" x14ac:dyDescent="0.35">
      <c r="C78" t="s">
        <v>105</v>
      </c>
      <c r="D78" s="5">
        <v>105802000000</v>
      </c>
      <c r="E78" s="5">
        <v>76540000000</v>
      </c>
      <c r="F78" s="5">
        <v>11823000000</v>
      </c>
      <c r="G78" s="5">
        <v>81772000000</v>
      </c>
      <c r="I78" s="5">
        <v>97050000000</v>
      </c>
      <c r="J78" s="5">
        <v>69875000000</v>
      </c>
      <c r="K78" s="5">
        <v>-58509000000</v>
      </c>
      <c r="L78" s="5">
        <v>24983000000</v>
      </c>
      <c r="M78" s="5">
        <v>215498000000</v>
      </c>
      <c r="N78" s="5">
        <v>43650000000</v>
      </c>
      <c r="O78" s="5">
        <v>-63317000000</v>
      </c>
      <c r="P78" s="5">
        <v>83178000000</v>
      </c>
      <c r="Q78" s="5">
        <v>58184000000</v>
      </c>
      <c r="R78" s="5">
        <v>-41128000000</v>
      </c>
      <c r="S78" s="5">
        <v>123288000000</v>
      </c>
      <c r="T78" s="5">
        <v>28154000000</v>
      </c>
      <c r="U78" s="5">
        <v>181952000000</v>
      </c>
      <c r="V78" s="5">
        <v>38911000000</v>
      </c>
      <c r="W78" s="5">
        <v>14389000000</v>
      </c>
    </row>
    <row r="79" spans="3:26" ht="15.5" x14ac:dyDescent="0.35">
      <c r="C79" t="s">
        <v>107</v>
      </c>
      <c r="D79" s="5">
        <v>232753000000</v>
      </c>
      <c r="E79" s="5">
        <v>123349000000</v>
      </c>
      <c r="F79" s="5">
        <v>47617000000</v>
      </c>
      <c r="G79" s="5">
        <v>126760000000</v>
      </c>
      <c r="I79" s="5">
        <v>274103000000</v>
      </c>
      <c r="J79" s="5">
        <v>287050000000</v>
      </c>
      <c r="K79" s="5">
        <v>108936000000</v>
      </c>
      <c r="L79" s="5">
        <v>365563000000</v>
      </c>
      <c r="M79" s="5">
        <v>521230000000</v>
      </c>
      <c r="N79" s="5">
        <v>161846000000</v>
      </c>
      <c r="O79" s="5">
        <v>162430000000</v>
      </c>
      <c r="P79" s="5">
        <v>316319000000</v>
      </c>
      <c r="Q79" s="5">
        <v>241805000000</v>
      </c>
      <c r="R79" s="5">
        <v>74209000000</v>
      </c>
      <c r="S79" s="5">
        <v>157320000000</v>
      </c>
      <c r="T79" s="5">
        <v>229343000000</v>
      </c>
      <c r="U79" s="5">
        <v>309443000000</v>
      </c>
      <c r="V79" s="5">
        <v>147869000000</v>
      </c>
      <c r="W79" s="5">
        <v>105220000000</v>
      </c>
    </row>
    <row r="80" spans="3:26" ht="15.5" x14ac:dyDescent="0.35">
      <c r="C80" t="s">
        <v>108</v>
      </c>
      <c r="D80" s="5">
        <v>126951000000</v>
      </c>
      <c r="E80" s="5">
        <v>46809000000</v>
      </c>
      <c r="F80" s="5">
        <v>35794000000</v>
      </c>
      <c r="G80" s="5">
        <v>44988000000</v>
      </c>
      <c r="I80" s="5">
        <v>177053000000</v>
      </c>
      <c r="J80" s="5">
        <v>217175000000</v>
      </c>
      <c r="K80" s="5">
        <v>167445000000</v>
      </c>
      <c r="L80" s="5">
        <v>340580000000</v>
      </c>
      <c r="M80" s="5">
        <v>305732000000</v>
      </c>
      <c r="N80" s="5">
        <v>118196000000</v>
      </c>
      <c r="O80" s="5">
        <v>225747000000</v>
      </c>
      <c r="P80" s="5">
        <v>233141000000</v>
      </c>
      <c r="Q80" s="5">
        <v>183621000000</v>
      </c>
      <c r="R80" s="5">
        <v>115337000000</v>
      </c>
      <c r="S80" s="5">
        <v>34032000000</v>
      </c>
      <c r="T80" s="5">
        <v>201189000000</v>
      </c>
      <c r="U80" s="5">
        <v>127491000000</v>
      </c>
      <c r="V80" s="5">
        <v>108958000000</v>
      </c>
      <c r="W80" s="5">
        <v>90831000000</v>
      </c>
      <c r="X80" s="5">
        <v>86982000000</v>
      </c>
      <c r="Y80" s="5">
        <v>85925000000</v>
      </c>
      <c r="Z80" s="5">
        <v>145846000000</v>
      </c>
    </row>
    <row r="81" spans="2:26" ht="15.5" x14ac:dyDescent="0.35">
      <c r="C81" t="s">
        <v>8</v>
      </c>
      <c r="D81" s="5">
        <v>192876000000</v>
      </c>
      <c r="E81" s="5">
        <v>113953000000</v>
      </c>
      <c r="F81" s="5">
        <v>42176000000</v>
      </c>
      <c r="G81" s="5">
        <v>122041000000</v>
      </c>
      <c r="I81" s="5">
        <v>247275000000</v>
      </c>
      <c r="J81" s="5">
        <v>287109000000</v>
      </c>
      <c r="K81" s="5">
        <v>99098000000</v>
      </c>
      <c r="L81" s="5">
        <v>344732000000</v>
      </c>
      <c r="M81" s="5">
        <v>490631000000</v>
      </c>
      <c r="N81" s="5">
        <v>120363000000</v>
      </c>
      <c r="O81" s="5">
        <v>117865000000</v>
      </c>
      <c r="P81" s="5">
        <v>280582000000</v>
      </c>
      <c r="Q81" s="5">
        <v>209926000000</v>
      </c>
      <c r="R81" s="5">
        <v>18081000000</v>
      </c>
      <c r="S81" s="5">
        <v>128100000000</v>
      </c>
      <c r="T81" s="5">
        <v>191063000000</v>
      </c>
      <c r="U81" s="5">
        <v>267367000000</v>
      </c>
      <c r="V81" s="5">
        <v>120374000000</v>
      </c>
      <c r="W81" s="5">
        <v>90610000000</v>
      </c>
    </row>
    <row r="82" spans="2:26" ht="15.5" x14ac:dyDescent="0.35">
      <c r="C82" t="s">
        <v>109</v>
      </c>
      <c r="D82" s="5">
        <v>126951000000</v>
      </c>
      <c r="E82" s="5">
        <v>46809000000</v>
      </c>
      <c r="F82" s="5">
        <v>35794000000</v>
      </c>
      <c r="G82" s="5">
        <v>44988000000</v>
      </c>
      <c r="I82" s="5">
        <v>177053000000</v>
      </c>
      <c r="J82" s="5">
        <v>217175000000</v>
      </c>
      <c r="K82" s="5">
        <v>167445000000</v>
      </c>
      <c r="L82" s="5">
        <v>340580000000</v>
      </c>
      <c r="M82" s="5">
        <v>305732000000</v>
      </c>
      <c r="N82" s="5">
        <v>118196000000</v>
      </c>
      <c r="O82" s="5">
        <v>225747000000</v>
      </c>
      <c r="P82" s="5">
        <v>233141000000</v>
      </c>
      <c r="Q82" s="5">
        <v>183621000000</v>
      </c>
      <c r="R82" s="5">
        <v>115337000000</v>
      </c>
      <c r="S82" s="5">
        <v>34032000000</v>
      </c>
      <c r="T82" s="5">
        <v>201189000000</v>
      </c>
      <c r="U82" s="5">
        <v>127491000000</v>
      </c>
      <c r="V82" s="5">
        <v>108958000000</v>
      </c>
      <c r="W82" s="5">
        <v>90831000000</v>
      </c>
      <c r="X82" s="5">
        <v>86982000000</v>
      </c>
      <c r="Y82" s="5">
        <v>85925000000</v>
      </c>
      <c r="Z82" s="5">
        <v>145846000000</v>
      </c>
    </row>
    <row r="83" spans="2:26" ht="15.5" x14ac:dyDescent="0.35">
      <c r="C83" t="s">
        <v>110</v>
      </c>
      <c r="D83" s="5">
        <v>232753000000</v>
      </c>
      <c r="E83" s="5">
        <v>123349000000</v>
      </c>
      <c r="F83" s="5">
        <v>47617000000</v>
      </c>
      <c r="G83" s="5">
        <v>126760000000</v>
      </c>
      <c r="I83" s="5">
        <v>274103000000</v>
      </c>
      <c r="J83" s="5">
        <v>287050000000</v>
      </c>
      <c r="K83" s="5">
        <v>108936000000</v>
      </c>
      <c r="L83" s="5">
        <v>365563000000</v>
      </c>
      <c r="M83" s="5">
        <v>521230000000</v>
      </c>
      <c r="N83" s="5">
        <v>161846000000</v>
      </c>
      <c r="O83" s="5">
        <v>162430000000</v>
      </c>
      <c r="P83" s="5">
        <v>316319000000</v>
      </c>
      <c r="Q83" s="5">
        <v>241805000000</v>
      </c>
      <c r="R83" s="5">
        <v>74209000000</v>
      </c>
      <c r="S83" s="5">
        <v>157320000000</v>
      </c>
      <c r="T83" s="5">
        <v>229343000000</v>
      </c>
      <c r="U83" s="5">
        <v>309443000000</v>
      </c>
      <c r="V83" s="5">
        <v>147869000000</v>
      </c>
      <c r="W83" s="5">
        <v>105220000000</v>
      </c>
    </row>
    <row r="84" spans="2:26" ht="15.5" x14ac:dyDescent="0.35">
      <c r="C84" t="s">
        <v>111</v>
      </c>
      <c r="D84" s="5">
        <v>232753000000</v>
      </c>
      <c r="E84" s="5">
        <v>123349000000</v>
      </c>
      <c r="F84" s="5">
        <v>47617000000</v>
      </c>
      <c r="G84" s="5">
        <v>126760000000</v>
      </c>
      <c r="I84" s="5">
        <v>274103000000</v>
      </c>
      <c r="J84" s="5">
        <v>287050000000</v>
      </c>
      <c r="K84" s="5">
        <v>108936000000</v>
      </c>
      <c r="L84" s="5">
        <v>365563000000</v>
      </c>
      <c r="M84" s="5">
        <v>521230000000</v>
      </c>
      <c r="N84" s="5">
        <v>161846000000</v>
      </c>
      <c r="O84" s="5">
        <v>162430000000</v>
      </c>
      <c r="P84" s="5">
        <v>316319000000</v>
      </c>
      <c r="Q84" s="5">
        <v>241805000000</v>
      </c>
      <c r="R84" s="5">
        <v>74209000000</v>
      </c>
      <c r="S84" s="5">
        <v>157320000000</v>
      </c>
      <c r="T84" s="5">
        <v>229343000000</v>
      </c>
      <c r="U84" s="5">
        <v>309443000000</v>
      </c>
      <c r="V84" s="5">
        <v>147869000000</v>
      </c>
      <c r="W84" s="5">
        <v>105220000000</v>
      </c>
    </row>
    <row r="86" spans="2:26" ht="15.5" x14ac:dyDescent="0.35">
      <c r="B86" t="s">
        <v>112</v>
      </c>
      <c r="C86" t="s">
        <v>113</v>
      </c>
    </row>
    <row r="87" spans="2:26" ht="15.5" x14ac:dyDescent="0.35">
      <c r="C87" t="s">
        <v>114</v>
      </c>
    </row>
    <row r="88" spans="2:26" ht="15.5" x14ac:dyDescent="0.35">
      <c r="C88" t="s">
        <v>20</v>
      </c>
      <c r="D88" s="5">
        <v>421123000000</v>
      </c>
      <c r="E88" s="5">
        <v>302627000000</v>
      </c>
      <c r="F88" s="5">
        <v>275847000000</v>
      </c>
      <c r="G88" s="5">
        <v>329817000000</v>
      </c>
      <c r="I88" s="5">
        <v>275847000000</v>
      </c>
      <c r="J88" s="5">
        <v>282501000000</v>
      </c>
      <c r="K88" s="5">
        <v>379937000000</v>
      </c>
      <c r="L88" s="5">
        <v>237154000000</v>
      </c>
      <c r="M88" s="5">
        <v>499095000000</v>
      </c>
      <c r="N88" s="5">
        <v>376004000000</v>
      </c>
      <c r="O88" s="5">
        <v>86149000000</v>
      </c>
      <c r="P88" s="5">
        <v>143594000000</v>
      </c>
      <c r="Q88" s="5">
        <v>124949000000</v>
      </c>
      <c r="R88" s="5">
        <v>69142000000</v>
      </c>
      <c r="S88" s="5">
        <v>120385000000</v>
      </c>
      <c r="T88" s="5">
        <v>235625000000</v>
      </c>
      <c r="U88" s="5">
        <v>148149000000</v>
      </c>
      <c r="V88" s="5">
        <v>117597000000</v>
      </c>
      <c r="W88" s="5">
        <v>101512000000</v>
      </c>
      <c r="X88" s="5">
        <v>231774000000</v>
      </c>
      <c r="Y88" s="5">
        <v>297996000000</v>
      </c>
      <c r="Z88" s="5">
        <v>177904000000</v>
      </c>
    </row>
    <row r="89" spans="2:26" ht="15.5" x14ac:dyDescent="0.35">
      <c r="C89" t="s">
        <v>115</v>
      </c>
      <c r="F89" s="5">
        <v>593000000</v>
      </c>
      <c r="G89" s="5">
        <v>549000000</v>
      </c>
      <c r="I89" s="5">
        <v>593000000</v>
      </c>
      <c r="J89" s="5">
        <v>2487000000</v>
      </c>
      <c r="K89" s="5">
        <v>4455000000</v>
      </c>
      <c r="L89" s="5">
        <v>6798000000</v>
      </c>
      <c r="M89" s="5">
        <v>8364000000</v>
      </c>
      <c r="N89" s="5">
        <v>6075000000</v>
      </c>
      <c r="O89" s="5">
        <v>13375000000</v>
      </c>
      <c r="P89" s="5">
        <v>17450000000</v>
      </c>
      <c r="Q89" s="5">
        <v>10700000000</v>
      </c>
      <c r="R89" s="5">
        <v>10000000000</v>
      </c>
      <c r="S89" s="5">
        <v>23984000000</v>
      </c>
      <c r="T89" s="5">
        <v>12677000000</v>
      </c>
      <c r="U89" s="5">
        <v>12361000000</v>
      </c>
      <c r="V89" s="5">
        <v>9859000000</v>
      </c>
      <c r="W89" s="5">
        <v>57115000000</v>
      </c>
      <c r="X89" s="5">
        <v>78357000000</v>
      </c>
      <c r="Y89" s="5">
        <v>16222000000</v>
      </c>
      <c r="Z89" s="5">
        <v>29691000000</v>
      </c>
    </row>
    <row r="90" spans="2:26" ht="15.5" x14ac:dyDescent="0.35">
      <c r="C90" t="s">
        <v>117</v>
      </c>
      <c r="D90" s="5">
        <v>5503000000</v>
      </c>
      <c r="E90" s="5">
        <v>20796000000</v>
      </c>
      <c r="F90" s="5">
        <v>20234000000</v>
      </c>
      <c r="G90" s="5">
        <v>27579000000</v>
      </c>
      <c r="I90" s="5">
        <v>20234000000</v>
      </c>
      <c r="J90" s="5">
        <v>27079000000</v>
      </c>
      <c r="K90" s="5">
        <v>26306000000</v>
      </c>
      <c r="L90" s="5">
        <v>116546000000</v>
      </c>
      <c r="M90" s="5">
        <v>148506000000</v>
      </c>
      <c r="N90" s="5">
        <v>145270000000</v>
      </c>
      <c r="O90" s="5">
        <v>451582000000</v>
      </c>
      <c r="P90" s="5">
        <v>574791000000</v>
      </c>
      <c r="Q90" s="5">
        <v>289327000000</v>
      </c>
      <c r="R90" s="5">
        <v>321331000000</v>
      </c>
      <c r="S90" s="5">
        <v>273244000000</v>
      </c>
      <c r="T90" s="5">
        <v>139143000000</v>
      </c>
      <c r="U90" s="5">
        <v>95830000000</v>
      </c>
      <c r="V90" s="5">
        <v>84935000000</v>
      </c>
      <c r="W90" s="5">
        <v>71499000000</v>
      </c>
      <c r="X90" s="5">
        <v>22675000000</v>
      </c>
      <c r="Y90" s="5">
        <v>27469000000</v>
      </c>
      <c r="Z90" s="5">
        <v>52163000000</v>
      </c>
    </row>
    <row r="91" spans="2:26" ht="15.5" x14ac:dyDescent="0.35">
      <c r="C91" t="s">
        <v>118</v>
      </c>
      <c r="D91" s="5">
        <v>164584000000</v>
      </c>
      <c r="E91" s="5">
        <v>127659000000</v>
      </c>
      <c r="F91" s="5">
        <v>101759000000</v>
      </c>
      <c r="G91" s="5">
        <v>101127000000</v>
      </c>
      <c r="I91" s="5">
        <v>101759000000</v>
      </c>
      <c r="J91" s="5">
        <v>113118000000</v>
      </c>
      <c r="K91" s="5">
        <v>84503000000</v>
      </c>
      <c r="L91" s="5">
        <v>104100000000</v>
      </c>
      <c r="M91" s="5">
        <v>81496000000</v>
      </c>
      <c r="N91" s="5">
        <v>78210000000</v>
      </c>
      <c r="O91" s="5">
        <v>78244000000</v>
      </c>
      <c r="P91" s="5">
        <v>66824000000</v>
      </c>
      <c r="Q91" s="5">
        <v>61815000000</v>
      </c>
      <c r="R91" s="5">
        <v>72703000000</v>
      </c>
      <c r="S91" s="5">
        <v>84281000000</v>
      </c>
      <c r="T91" s="5">
        <v>62212000000</v>
      </c>
      <c r="U91" s="5">
        <v>96072000000</v>
      </c>
      <c r="V91" s="5">
        <v>36315000000</v>
      </c>
      <c r="W91" s="5">
        <v>31000000000</v>
      </c>
      <c r="X91" s="5">
        <v>15634000000</v>
      </c>
      <c r="Y91" s="5">
        <v>36983000000</v>
      </c>
      <c r="Z91" s="5">
        <v>32061000000</v>
      </c>
    </row>
    <row r="92" spans="2:26" ht="15.5" x14ac:dyDescent="0.35">
      <c r="C92" t="s">
        <v>119</v>
      </c>
      <c r="V92" s="5">
        <v>5000000</v>
      </c>
      <c r="W92" s="5">
        <v>18000000</v>
      </c>
      <c r="Y92" s="5">
        <v>24107000000</v>
      </c>
      <c r="Z92" s="5">
        <v>13000000</v>
      </c>
    </row>
    <row r="93" spans="2:26" ht="15.5" x14ac:dyDescent="0.35">
      <c r="C93" t="s">
        <v>120</v>
      </c>
      <c r="D93" s="5">
        <v>5503000000</v>
      </c>
      <c r="E93" s="5">
        <v>20796000000</v>
      </c>
      <c r="F93" s="5">
        <v>20234000000</v>
      </c>
      <c r="G93" s="5">
        <v>27579000000</v>
      </c>
      <c r="I93" s="5">
        <v>20234000000</v>
      </c>
      <c r="J93" s="5">
        <v>27079000000</v>
      </c>
      <c r="K93" s="5">
        <v>26306000000</v>
      </c>
      <c r="L93" s="5">
        <v>116546000000</v>
      </c>
      <c r="M93" s="5">
        <v>148506000000</v>
      </c>
      <c r="N93" s="5">
        <v>145270000000</v>
      </c>
      <c r="O93" s="5">
        <v>451582000000</v>
      </c>
      <c r="P93" s="5">
        <v>574791000000</v>
      </c>
      <c r="Q93" s="5">
        <v>289327000000</v>
      </c>
      <c r="R93" s="5">
        <v>321331000000</v>
      </c>
      <c r="S93" s="5">
        <v>273244000000</v>
      </c>
      <c r="T93" s="5">
        <v>139143000000</v>
      </c>
      <c r="U93" s="5">
        <v>95830000000</v>
      </c>
      <c r="V93" s="5">
        <v>84935000000</v>
      </c>
      <c r="W93" s="5">
        <v>71499000000</v>
      </c>
      <c r="X93" s="5">
        <v>22675000000</v>
      </c>
      <c r="Y93" s="5">
        <v>27469000000</v>
      </c>
      <c r="Z93" s="5">
        <v>52163000000</v>
      </c>
    </row>
    <row r="94" spans="2:26" ht="15.5" x14ac:dyDescent="0.35">
      <c r="C94" t="s">
        <v>121</v>
      </c>
      <c r="D94" s="5">
        <v>213165000000</v>
      </c>
      <c r="E94" s="5">
        <v>131108000000</v>
      </c>
      <c r="F94" s="5">
        <v>120970000000</v>
      </c>
      <c r="G94" s="5">
        <v>74551000000</v>
      </c>
      <c r="I94" s="5">
        <v>120970000000</v>
      </c>
      <c r="J94" s="5">
        <v>70259000000</v>
      </c>
      <c r="K94" s="5">
        <v>46555000000</v>
      </c>
      <c r="L94" s="5">
        <v>44024000000</v>
      </c>
      <c r="M94" s="5">
        <v>95291000000</v>
      </c>
      <c r="N94" s="5">
        <v>134879000000</v>
      </c>
      <c r="O94" s="5">
        <v>45398000000</v>
      </c>
      <c r="P94" s="5">
        <v>32912000000</v>
      </c>
      <c r="Q94" s="5">
        <v>60257000000</v>
      </c>
      <c r="R94" s="5">
        <v>54057000000</v>
      </c>
      <c r="S94" s="5">
        <v>77389000000</v>
      </c>
      <c r="T94" s="5">
        <v>49775000000</v>
      </c>
      <c r="U94" s="5">
        <v>57476000000</v>
      </c>
      <c r="V94" s="5">
        <v>187755000000</v>
      </c>
      <c r="W94" s="5">
        <v>138541000000</v>
      </c>
      <c r="X94" s="5">
        <v>84173000000</v>
      </c>
      <c r="Y94" s="5">
        <v>60596000000</v>
      </c>
      <c r="Z94" s="5">
        <v>122879000000</v>
      </c>
    </row>
    <row r="95" spans="2:26" ht="15.5" x14ac:dyDescent="0.35">
      <c r="C95" t="s">
        <v>122</v>
      </c>
      <c r="D95" s="5">
        <v>213165000000</v>
      </c>
      <c r="E95" s="5">
        <v>131108000000</v>
      </c>
      <c r="F95" s="5">
        <v>120970000000</v>
      </c>
      <c r="G95" s="5">
        <v>74551000000</v>
      </c>
      <c r="I95" s="5">
        <v>120970000000</v>
      </c>
      <c r="J95" s="5">
        <v>70259000000</v>
      </c>
      <c r="K95" s="5">
        <v>46555000000</v>
      </c>
      <c r="L95" s="5">
        <v>44024000000</v>
      </c>
      <c r="M95" s="5">
        <v>95291000000</v>
      </c>
      <c r="N95" s="5">
        <v>134879000000</v>
      </c>
      <c r="O95" s="5">
        <v>45398000000</v>
      </c>
      <c r="P95" s="5">
        <v>32912000000</v>
      </c>
      <c r="Q95" s="5">
        <v>60257000000</v>
      </c>
      <c r="R95" s="5">
        <v>54057000000</v>
      </c>
      <c r="S95" s="5">
        <v>77389000000</v>
      </c>
      <c r="T95" s="5">
        <v>49775000000</v>
      </c>
      <c r="U95" s="5">
        <v>57476000000</v>
      </c>
      <c r="V95" s="5">
        <v>187755000000</v>
      </c>
      <c r="W95" s="5">
        <v>138541000000</v>
      </c>
      <c r="X95" s="5">
        <v>84173000000</v>
      </c>
      <c r="Y95" s="5">
        <v>60596000000</v>
      </c>
      <c r="Z95" s="5">
        <v>122879000000</v>
      </c>
    </row>
    <row r="96" spans="2:26" ht="15.5" x14ac:dyDescent="0.35">
      <c r="C96" t="s">
        <v>123</v>
      </c>
      <c r="D96" s="5">
        <v>1467521000000</v>
      </c>
      <c r="E96" s="5">
        <v>1313869000000</v>
      </c>
      <c r="F96" s="5">
        <v>1271903000000</v>
      </c>
      <c r="G96" s="5">
        <v>1242680000000</v>
      </c>
      <c r="I96" s="5">
        <v>1271903000000</v>
      </c>
      <c r="J96" s="5">
        <v>1010054000000</v>
      </c>
      <c r="K96" s="5">
        <v>993696000000</v>
      </c>
      <c r="L96" s="5">
        <v>1303770000000</v>
      </c>
      <c r="M96" s="5">
        <v>1044335000000</v>
      </c>
      <c r="N96" s="5">
        <v>745933000000</v>
      </c>
      <c r="O96" s="5">
        <v>1163196000000</v>
      </c>
      <c r="P96" s="5">
        <v>1287205000000</v>
      </c>
      <c r="Q96" s="5">
        <v>884839000000</v>
      </c>
      <c r="R96" s="5">
        <v>778226000000</v>
      </c>
      <c r="S96" s="5">
        <v>899518000000</v>
      </c>
      <c r="T96" s="5">
        <v>897319000000</v>
      </c>
      <c r="U96" s="5">
        <v>891486000000</v>
      </c>
      <c r="V96" s="5">
        <v>817982000000</v>
      </c>
      <c r="W96" s="5">
        <v>1009297000000</v>
      </c>
      <c r="X96" s="5">
        <v>615893000000</v>
      </c>
      <c r="Y96" s="5">
        <v>445607000000</v>
      </c>
      <c r="Z96" s="5">
        <v>1047306000000</v>
      </c>
    </row>
    <row r="97" spans="3:26" ht="15.5" x14ac:dyDescent="0.35">
      <c r="C97" t="s">
        <v>91</v>
      </c>
      <c r="D97" s="5">
        <v>816211000000</v>
      </c>
      <c r="E97" s="5">
        <v>710409000000</v>
      </c>
      <c r="F97" s="5">
        <v>633869000000</v>
      </c>
      <c r="G97" s="5">
        <v>623541000000</v>
      </c>
      <c r="I97" s="5">
        <v>633869000000</v>
      </c>
      <c r="J97" s="5">
        <v>543179000000</v>
      </c>
      <c r="K97" s="5">
        <v>566906000000</v>
      </c>
      <c r="L97" s="5">
        <v>671256000000</v>
      </c>
      <c r="M97" s="5">
        <v>669583000000</v>
      </c>
      <c r="N97" s="5">
        <v>460689000000</v>
      </c>
      <c r="O97" s="5">
        <v>415107000000</v>
      </c>
      <c r="P97" s="5">
        <v>477805000000</v>
      </c>
      <c r="Q97" s="5">
        <v>386824000000</v>
      </c>
      <c r="R97" s="5">
        <v>326796000000</v>
      </c>
      <c r="S97" s="5">
        <v>364267000000</v>
      </c>
      <c r="T97" s="5">
        <v>289908000000</v>
      </c>
      <c r="U97" s="5">
        <v>261754000000</v>
      </c>
      <c r="V97" s="5">
        <v>79802000000</v>
      </c>
      <c r="W97" s="5">
        <v>45727000000</v>
      </c>
      <c r="X97" s="5">
        <v>29524000000</v>
      </c>
      <c r="Y97" s="5">
        <v>35379000000</v>
      </c>
      <c r="Z97" s="5">
        <v>112891000000</v>
      </c>
    </row>
    <row r="98" spans="3:26" ht="15.5" x14ac:dyDescent="0.35">
      <c r="C98" t="s">
        <v>124</v>
      </c>
      <c r="D98" s="5">
        <v>4073827000000</v>
      </c>
      <c r="E98" s="5">
        <v>3378428000000</v>
      </c>
      <c r="F98" s="5">
        <v>3179851000000</v>
      </c>
      <c r="G98" s="5">
        <v>3135546000000</v>
      </c>
      <c r="I98" s="5">
        <v>3179851000000</v>
      </c>
      <c r="J98" s="5">
        <v>2582070000000</v>
      </c>
      <c r="K98" s="5">
        <v>2518719000000</v>
      </c>
      <c r="L98" s="5">
        <v>2747344000000</v>
      </c>
      <c r="M98" s="5">
        <v>2772844000000</v>
      </c>
      <c r="N98" s="5">
        <v>2138024000000</v>
      </c>
      <c r="O98" s="5">
        <v>2508089000000</v>
      </c>
      <c r="P98" s="5">
        <v>2842640000000</v>
      </c>
      <c r="Q98" s="5">
        <v>2577729000000</v>
      </c>
      <c r="R98" s="5">
        <v>2633477000000</v>
      </c>
      <c r="S98" s="5">
        <v>2649202000000</v>
      </c>
      <c r="T98" s="5">
        <v>2503909000000</v>
      </c>
      <c r="U98" s="5">
        <v>2400019000000</v>
      </c>
      <c r="V98" s="5">
        <v>2162841000000</v>
      </c>
      <c r="W98" s="5">
        <v>2494418000000</v>
      </c>
      <c r="X98" s="5">
        <v>1833358000000</v>
      </c>
      <c r="Y98" s="5">
        <v>1479211000000</v>
      </c>
      <c r="Z98" s="5">
        <v>2112208000000</v>
      </c>
    </row>
    <row r="99" spans="3:26" ht="15.5" x14ac:dyDescent="0.35">
      <c r="C99" t="s">
        <v>125</v>
      </c>
    </row>
    <row r="100" spans="3:26" ht="15.5" x14ac:dyDescent="0.35">
      <c r="C100" t="s">
        <v>128</v>
      </c>
      <c r="D100" s="5">
        <v>60900000000</v>
      </c>
      <c r="E100" s="5">
        <v>68845000000</v>
      </c>
      <c r="F100" s="5">
        <v>63844000000</v>
      </c>
      <c r="G100" s="5">
        <v>56347000000</v>
      </c>
      <c r="I100" s="5">
        <v>63844000000</v>
      </c>
      <c r="J100" s="5">
        <v>45747000000</v>
      </c>
      <c r="K100" s="5">
        <v>72430000000</v>
      </c>
      <c r="L100" s="5">
        <v>65544000000</v>
      </c>
      <c r="M100" s="5">
        <v>49922000000</v>
      </c>
      <c r="N100" s="5">
        <v>100134000000</v>
      </c>
      <c r="O100" s="5">
        <v>112354000000</v>
      </c>
      <c r="P100" s="5">
        <v>98395000000</v>
      </c>
      <c r="Q100" s="5">
        <v>93260000000</v>
      </c>
      <c r="R100" s="5">
        <v>84867000000</v>
      </c>
      <c r="S100" s="5">
        <v>48867000000</v>
      </c>
      <c r="T100" s="5">
        <v>33591000000</v>
      </c>
      <c r="U100" s="5">
        <v>37844000000</v>
      </c>
      <c r="V100" s="5">
        <v>37001000000</v>
      </c>
      <c r="W100" s="5">
        <v>30214000000</v>
      </c>
      <c r="X100" s="5">
        <v>36701000000</v>
      </c>
      <c r="Y100" s="5">
        <v>45708000000</v>
      </c>
      <c r="Z100" s="5">
        <v>53934000000</v>
      </c>
    </row>
    <row r="101" spans="3:26" ht="15.5" x14ac:dyDescent="0.35">
      <c r="C101" t="s">
        <v>126</v>
      </c>
      <c r="D101" s="5">
        <v>1838784000000</v>
      </c>
      <c r="E101" s="5">
        <v>1794388000000</v>
      </c>
      <c r="F101" s="5">
        <v>1776591000000</v>
      </c>
      <c r="G101" s="5">
        <v>1753376000000</v>
      </c>
      <c r="I101" s="5">
        <v>1776591000000</v>
      </c>
      <c r="J101" s="5">
        <v>1784101000000</v>
      </c>
      <c r="K101" s="5">
        <v>1754813000000</v>
      </c>
      <c r="L101" s="5">
        <v>1821992000000</v>
      </c>
      <c r="M101" s="5">
        <v>1815374000000</v>
      </c>
      <c r="N101" s="5">
        <v>1828809000000</v>
      </c>
      <c r="O101" s="5">
        <v>1880861000000</v>
      </c>
      <c r="P101" s="5">
        <v>1901953000000</v>
      </c>
      <c r="Q101" s="5">
        <v>1952808000000</v>
      </c>
      <c r="R101" s="5">
        <v>1844071000000</v>
      </c>
      <c r="S101" s="5">
        <v>1575155000000</v>
      </c>
      <c r="T101" s="5">
        <v>1146700000000</v>
      </c>
      <c r="U101" s="5">
        <v>1107351000000</v>
      </c>
      <c r="V101" s="5">
        <v>1072211000000</v>
      </c>
      <c r="W101" s="5">
        <v>813225000000</v>
      </c>
      <c r="X101" s="5">
        <v>1025373000000</v>
      </c>
      <c r="Y101" s="5">
        <v>879817000000</v>
      </c>
      <c r="Z101" s="5">
        <v>889072000000</v>
      </c>
    </row>
    <row r="102" spans="3:26" ht="15.5" x14ac:dyDescent="0.35">
      <c r="C102" t="s">
        <v>483</v>
      </c>
      <c r="D102" s="5">
        <v>452376000000</v>
      </c>
      <c r="E102" s="5">
        <v>452478000000</v>
      </c>
      <c r="F102" s="5">
        <v>452582000000</v>
      </c>
      <c r="G102" s="5">
        <v>452684000000</v>
      </c>
      <c r="I102" s="5">
        <v>452582000000</v>
      </c>
      <c r="J102" s="5">
        <v>356192000000</v>
      </c>
      <c r="K102" s="5">
        <v>19151000000</v>
      </c>
      <c r="L102" s="5">
        <v>19560000000</v>
      </c>
      <c r="M102" s="5">
        <v>18678000000</v>
      </c>
      <c r="N102" s="5">
        <v>19087000000</v>
      </c>
      <c r="O102" s="5">
        <v>19497000000</v>
      </c>
      <c r="P102" s="5">
        <v>19908000000</v>
      </c>
      <c r="Q102" s="5">
        <v>20319000000</v>
      </c>
      <c r="R102" s="5">
        <v>19780000000</v>
      </c>
      <c r="S102" s="5">
        <v>14061000000</v>
      </c>
      <c r="T102" s="5">
        <v>14332000000</v>
      </c>
      <c r="U102" s="5">
        <v>12420000000</v>
      </c>
      <c r="V102" s="5">
        <v>14583000000</v>
      </c>
      <c r="W102" s="5">
        <v>36083000000</v>
      </c>
      <c r="X102" s="5">
        <v>40514000000</v>
      </c>
      <c r="Y102" s="5">
        <v>42020000000</v>
      </c>
      <c r="Z102" s="5">
        <v>38401000000</v>
      </c>
    </row>
    <row r="103" spans="3:26" ht="15.5" x14ac:dyDescent="0.35">
      <c r="C103" t="s">
        <v>319</v>
      </c>
      <c r="D103" s="5">
        <v>5091000000</v>
      </c>
      <c r="E103" s="5">
        <v>5515000000</v>
      </c>
      <c r="F103" s="5">
        <v>6077000000</v>
      </c>
      <c r="G103" s="5">
        <v>6658000000</v>
      </c>
      <c r="I103" s="5">
        <v>6077000000</v>
      </c>
      <c r="J103" s="5">
        <v>8934000000</v>
      </c>
      <c r="K103" s="5">
        <v>12076000000</v>
      </c>
      <c r="L103" s="5">
        <v>13008000000</v>
      </c>
      <c r="M103" s="5">
        <v>9703000000</v>
      </c>
      <c r="N103" s="5">
        <v>6636000000</v>
      </c>
      <c r="O103" s="5">
        <v>8862000000</v>
      </c>
      <c r="P103" s="5">
        <v>6156000000</v>
      </c>
      <c r="Q103" s="5">
        <v>7491000000</v>
      </c>
      <c r="R103" s="5">
        <v>9383000000</v>
      </c>
      <c r="S103" s="5">
        <v>11067000000</v>
      </c>
      <c r="T103" s="5">
        <v>12282000000</v>
      </c>
      <c r="U103" s="5">
        <v>11567000000</v>
      </c>
      <c r="V103" s="5">
        <v>10376000000</v>
      </c>
      <c r="W103" s="5">
        <v>8342000000</v>
      </c>
      <c r="X103" s="5">
        <v>272775000000</v>
      </c>
      <c r="Y103" s="5">
        <v>283416000000</v>
      </c>
      <c r="Z103" s="5">
        <v>14126000000</v>
      </c>
    </row>
    <row r="104" spans="3:26" ht="15.5" x14ac:dyDescent="0.35">
      <c r="C104" t="s">
        <v>405</v>
      </c>
      <c r="D104" s="5">
        <v>20623000000</v>
      </c>
      <c r="E104" s="5">
        <v>20623000000</v>
      </c>
      <c r="F104" s="5">
        <v>20623000000</v>
      </c>
      <c r="G104" s="5">
        <v>4672000000</v>
      </c>
      <c r="I104" s="5">
        <v>20623000000</v>
      </c>
      <c r="J104" s="5">
        <v>1808000000</v>
      </c>
      <c r="K104" s="5">
        <v>1808000000</v>
      </c>
      <c r="L104" s="5">
        <v>1808000000</v>
      </c>
      <c r="M104" s="5">
        <v>1808000000</v>
      </c>
      <c r="N104" s="5">
        <v>1808000000</v>
      </c>
    </row>
    <row r="105" spans="3:26" ht="15.5" x14ac:dyDescent="0.35">
      <c r="C105" t="s">
        <v>129</v>
      </c>
      <c r="D105" s="5">
        <v>3579136000000</v>
      </c>
      <c r="E105" s="5">
        <v>3585515000000</v>
      </c>
      <c r="F105" s="5">
        <v>3502171000000</v>
      </c>
      <c r="G105" s="5">
        <v>3477263000000</v>
      </c>
      <c r="I105" s="5">
        <v>3502171000000</v>
      </c>
      <c r="J105" s="5">
        <v>3478314000000</v>
      </c>
      <c r="K105" s="5">
        <v>3109821000000</v>
      </c>
      <c r="L105" s="5">
        <v>3346795000000</v>
      </c>
      <c r="M105" s="5">
        <v>3445143000000</v>
      </c>
      <c r="N105" s="5">
        <v>3386278000000</v>
      </c>
      <c r="O105" s="5">
        <v>3355115000000</v>
      </c>
      <c r="P105" s="5">
        <v>3475801000000</v>
      </c>
      <c r="Q105" s="5">
        <v>3191603000000</v>
      </c>
      <c r="R105" s="5">
        <v>3024883000000</v>
      </c>
      <c r="S105" s="5">
        <v>2744128000000</v>
      </c>
      <c r="T105" s="5">
        <v>2164665000000</v>
      </c>
      <c r="U105" s="5">
        <v>2132016000000</v>
      </c>
      <c r="V105" s="5">
        <v>1891933000000</v>
      </c>
      <c r="W105" s="5">
        <v>1545880000000</v>
      </c>
      <c r="X105" s="5">
        <v>1757781000000</v>
      </c>
      <c r="Y105" s="5">
        <v>1601919000000</v>
      </c>
      <c r="Z105" s="5">
        <v>1327802000000</v>
      </c>
    </row>
    <row r="106" spans="3:26" ht="15.5" x14ac:dyDescent="0.35">
      <c r="C106" t="s">
        <v>130</v>
      </c>
      <c r="D106" s="5">
        <v>7652963000000</v>
      </c>
      <c r="E106" s="5">
        <v>6963943000000</v>
      </c>
      <c r="F106" s="5">
        <v>6682022000000</v>
      </c>
      <c r="G106" s="5">
        <v>6612809000000</v>
      </c>
      <c r="I106" s="5">
        <v>6682022000000</v>
      </c>
      <c r="J106" s="5">
        <v>6060384000000</v>
      </c>
      <c r="K106" s="5">
        <v>5628540000000</v>
      </c>
      <c r="L106" s="5">
        <v>6094139000000</v>
      </c>
      <c r="M106" s="5">
        <v>6217987000000</v>
      </c>
      <c r="N106" s="5">
        <v>5524302000000</v>
      </c>
      <c r="O106" s="5">
        <v>5863204000000</v>
      </c>
      <c r="P106" s="5">
        <v>6318441000000</v>
      </c>
      <c r="Q106" s="5">
        <v>5769332000000</v>
      </c>
      <c r="R106" s="5">
        <v>5658360000000</v>
      </c>
      <c r="S106" s="5">
        <v>5393330000000</v>
      </c>
      <c r="T106" s="5">
        <v>4668574000000</v>
      </c>
      <c r="U106" s="5">
        <v>4532035000000</v>
      </c>
      <c r="V106" s="5">
        <v>4054774000000</v>
      </c>
      <c r="W106" s="5">
        <v>4040298000000</v>
      </c>
      <c r="X106" s="5">
        <v>3591139000000</v>
      </c>
      <c r="Y106" s="5">
        <v>3081130000000</v>
      </c>
      <c r="Z106" s="5">
        <v>3440010000000</v>
      </c>
    </row>
    <row r="107" spans="3:26" ht="15.5" x14ac:dyDescent="0.35">
      <c r="C107" t="s">
        <v>131</v>
      </c>
    </row>
    <row r="108" spans="3:26" ht="15.5" x14ac:dyDescent="0.35">
      <c r="C108" t="s">
        <v>132</v>
      </c>
    </row>
    <row r="109" spans="3:26" ht="15.5" x14ac:dyDescent="0.35">
      <c r="C109" t="s">
        <v>133</v>
      </c>
      <c r="D109" s="5">
        <v>3322051000000</v>
      </c>
      <c r="E109" s="5">
        <v>2808936000000</v>
      </c>
      <c r="F109" s="5">
        <v>2694051000000</v>
      </c>
      <c r="G109" s="5">
        <v>2576458000000</v>
      </c>
      <c r="I109" s="5">
        <v>2694051000000</v>
      </c>
      <c r="J109" s="5">
        <v>2226311000000</v>
      </c>
      <c r="K109" s="5">
        <v>2141580000000</v>
      </c>
      <c r="L109" s="5">
        <v>2253473000000</v>
      </c>
      <c r="M109" s="5">
        <v>2438070000000</v>
      </c>
      <c r="N109" s="5">
        <v>2189930000000</v>
      </c>
      <c r="O109" s="5">
        <v>2971594000000</v>
      </c>
      <c r="P109" s="5">
        <v>2987480000000</v>
      </c>
      <c r="Q109" s="5">
        <v>2638368000000</v>
      </c>
      <c r="R109" s="5">
        <v>2676623000000</v>
      </c>
      <c r="S109" s="5">
        <v>2727244000000</v>
      </c>
      <c r="T109" s="5">
        <v>2085203000000</v>
      </c>
      <c r="U109" s="5">
        <v>2105962000000</v>
      </c>
      <c r="V109" s="5">
        <v>2570964000000</v>
      </c>
      <c r="W109" s="5">
        <v>2403747000000</v>
      </c>
      <c r="X109" s="5">
        <v>1664968000000</v>
      </c>
      <c r="Y109" s="5">
        <v>1319201000000</v>
      </c>
      <c r="Z109" s="5">
        <v>1879789000000</v>
      </c>
    </row>
    <row r="110" spans="3:26" ht="15.5" x14ac:dyDescent="0.35">
      <c r="C110" t="s">
        <v>134</v>
      </c>
      <c r="D110" s="5">
        <v>920353000000</v>
      </c>
      <c r="E110" s="5">
        <v>557306000000</v>
      </c>
      <c r="F110" s="5">
        <v>748102000000</v>
      </c>
      <c r="G110" s="5">
        <v>1076460000000</v>
      </c>
      <c r="I110" s="5">
        <v>748102000000</v>
      </c>
      <c r="J110" s="5">
        <v>540039000000</v>
      </c>
      <c r="K110" s="5">
        <v>373811000000</v>
      </c>
      <c r="L110" s="5">
        <v>485389000000</v>
      </c>
      <c r="M110" s="5">
        <v>361921000000</v>
      </c>
      <c r="N110" s="5">
        <v>1103120000000</v>
      </c>
      <c r="O110" s="5">
        <v>1329497000000</v>
      </c>
      <c r="P110" s="5">
        <v>1543545000000</v>
      </c>
      <c r="Q110" s="5">
        <v>716048000000</v>
      </c>
      <c r="R110" s="5">
        <v>1113969000000</v>
      </c>
      <c r="S110" s="5">
        <v>1338218000000</v>
      </c>
      <c r="T110" s="5">
        <v>849241000000</v>
      </c>
      <c r="U110" s="5">
        <v>709987000000</v>
      </c>
      <c r="V110" s="5">
        <v>992528000000</v>
      </c>
      <c r="W110" s="5">
        <v>1259709000000</v>
      </c>
      <c r="X110" s="5">
        <v>1024770000000</v>
      </c>
      <c r="Y110" s="5">
        <v>754412000000</v>
      </c>
      <c r="Z110" s="5">
        <v>1314117000000</v>
      </c>
    </row>
    <row r="111" spans="3:26" ht="15.5" x14ac:dyDescent="0.35">
      <c r="C111" t="s">
        <v>135</v>
      </c>
    </row>
    <row r="112" spans="3:26" ht="15.5" x14ac:dyDescent="0.35">
      <c r="C112" t="s">
        <v>136</v>
      </c>
      <c r="D112" s="5">
        <v>1734063000000</v>
      </c>
      <c r="E112" s="5">
        <v>1701797000000</v>
      </c>
      <c r="F112" s="5">
        <v>1502831000000</v>
      </c>
      <c r="G112" s="5">
        <v>1173810000000</v>
      </c>
      <c r="I112" s="5">
        <v>1502831000000</v>
      </c>
      <c r="J112" s="5">
        <v>1248812000000</v>
      </c>
      <c r="K112" s="5">
        <v>1172120000000</v>
      </c>
      <c r="L112" s="5">
        <v>1258255000000</v>
      </c>
      <c r="M112" s="5">
        <v>1261247000000</v>
      </c>
      <c r="N112" s="5">
        <v>828977000000</v>
      </c>
      <c r="O112" s="5">
        <v>1077773000000</v>
      </c>
      <c r="P112" s="5">
        <v>1246866000000</v>
      </c>
      <c r="Q112" s="5">
        <v>1000685000000</v>
      </c>
      <c r="R112" s="5">
        <v>1248869000000</v>
      </c>
      <c r="S112" s="5">
        <v>1146262000000</v>
      </c>
      <c r="T112" s="5">
        <v>1027089000000</v>
      </c>
      <c r="U112" s="5">
        <v>1132919000000</v>
      </c>
      <c r="V112" s="5">
        <v>892447000000</v>
      </c>
      <c r="W112" s="5">
        <v>995218000000</v>
      </c>
      <c r="X112" s="5">
        <v>539567000000</v>
      </c>
      <c r="Y112" s="5">
        <v>411895000000</v>
      </c>
      <c r="Z112" s="5">
        <v>398324000000</v>
      </c>
    </row>
    <row r="113" spans="3:26" ht="15.5" x14ac:dyDescent="0.35">
      <c r="C113" t="s">
        <v>143</v>
      </c>
    </row>
    <row r="114" spans="3:26" ht="15.5" x14ac:dyDescent="0.35">
      <c r="C114" t="s">
        <v>144</v>
      </c>
      <c r="D114" s="5">
        <v>164584000000</v>
      </c>
      <c r="E114" s="5">
        <v>127659000000</v>
      </c>
      <c r="F114" s="5">
        <v>101759000000</v>
      </c>
      <c r="G114" s="5">
        <v>101127000000</v>
      </c>
      <c r="I114" s="5">
        <v>101759000000</v>
      </c>
      <c r="J114" s="5">
        <v>113118000000</v>
      </c>
      <c r="K114" s="5">
        <v>84503000000</v>
      </c>
      <c r="L114" s="5">
        <v>104100000000</v>
      </c>
      <c r="M114" s="5">
        <v>81496000000</v>
      </c>
      <c r="N114" s="5">
        <v>78210000000</v>
      </c>
      <c r="O114" s="5">
        <v>78244000000</v>
      </c>
      <c r="P114" s="5">
        <v>66824000000</v>
      </c>
      <c r="Q114" s="5">
        <v>61815000000</v>
      </c>
      <c r="R114" s="5">
        <v>72703000000</v>
      </c>
      <c r="S114" s="5">
        <v>84281000000</v>
      </c>
      <c r="T114" s="5">
        <v>62212000000</v>
      </c>
      <c r="U114" s="5">
        <v>96072000000</v>
      </c>
      <c r="V114" s="5">
        <v>36320000000</v>
      </c>
      <c r="W114" s="5">
        <v>31018000000</v>
      </c>
      <c r="X114" s="5">
        <v>15634000000</v>
      </c>
      <c r="Y114" s="5">
        <v>61090000000</v>
      </c>
      <c r="Z114" s="5">
        <v>32074000000</v>
      </c>
    </row>
    <row r="115" spans="3:26" ht="15.5" x14ac:dyDescent="0.35">
      <c r="C115" t="s">
        <v>138</v>
      </c>
      <c r="D115" s="5">
        <v>95060000000</v>
      </c>
      <c r="E115" s="5">
        <v>101648000000</v>
      </c>
      <c r="F115" s="5">
        <v>96918000000</v>
      </c>
      <c r="G115" s="5">
        <v>85931000000</v>
      </c>
      <c r="I115" s="5">
        <v>96918000000</v>
      </c>
      <c r="J115" s="5">
        <v>114370000000</v>
      </c>
      <c r="K115" s="5">
        <v>89116000000</v>
      </c>
      <c r="L115" s="5">
        <v>123811000000</v>
      </c>
      <c r="M115" s="5">
        <v>82356000000</v>
      </c>
      <c r="N115" s="5">
        <v>45899000000</v>
      </c>
      <c r="O115" s="5">
        <v>47637000000</v>
      </c>
      <c r="P115" s="5">
        <v>45221000000</v>
      </c>
      <c r="Q115" s="5">
        <v>36160000000</v>
      </c>
      <c r="R115" s="5">
        <v>30552000000</v>
      </c>
      <c r="S115" s="5">
        <v>25515000000</v>
      </c>
      <c r="T115" s="5">
        <v>30635000000</v>
      </c>
      <c r="U115" s="5">
        <v>45067000000</v>
      </c>
      <c r="V115" s="5">
        <v>48064000000</v>
      </c>
      <c r="W115" s="5">
        <v>46318000000</v>
      </c>
      <c r="X115" s="5">
        <v>33923000000</v>
      </c>
      <c r="Y115" s="5">
        <v>49520000000</v>
      </c>
      <c r="Z115" s="5">
        <v>66917000000</v>
      </c>
    </row>
    <row r="116" spans="3:26" ht="15.5" x14ac:dyDescent="0.35">
      <c r="C116" t="s">
        <v>137</v>
      </c>
      <c r="D116" s="5">
        <v>119813000000</v>
      </c>
      <c r="E116" s="5">
        <v>47975000000</v>
      </c>
      <c r="F116" s="5">
        <v>12707000000</v>
      </c>
      <c r="G116" s="5">
        <v>48445000000</v>
      </c>
      <c r="I116" s="5">
        <v>12707000000</v>
      </c>
      <c r="J116" s="5">
        <v>11164000000</v>
      </c>
      <c r="K116" s="5">
        <v>26330000000</v>
      </c>
      <c r="L116" s="5">
        <v>17723000000</v>
      </c>
      <c r="M116" s="5">
        <v>36645000000</v>
      </c>
      <c r="N116" s="5">
        <v>45754000000</v>
      </c>
      <c r="O116" s="5">
        <v>31396000000</v>
      </c>
      <c r="P116" s="5">
        <v>21833000000</v>
      </c>
      <c r="Q116" s="5">
        <v>19976000000</v>
      </c>
      <c r="R116" s="5">
        <v>29657000000</v>
      </c>
      <c r="S116" s="5">
        <v>23735000000</v>
      </c>
      <c r="T116" s="5">
        <v>20554000000</v>
      </c>
      <c r="U116" s="5">
        <v>30367000000</v>
      </c>
      <c r="V116" s="5">
        <v>28709000000</v>
      </c>
      <c r="W116" s="5">
        <v>21371000000</v>
      </c>
      <c r="X116" s="5">
        <v>20598000000</v>
      </c>
      <c r="Y116" s="5">
        <v>19070000000</v>
      </c>
      <c r="Z116" s="5">
        <v>48584000000</v>
      </c>
    </row>
    <row r="117" spans="3:26" ht="15.5" x14ac:dyDescent="0.35">
      <c r="C117" t="s">
        <v>139</v>
      </c>
    </row>
    <row r="118" spans="3:26" ht="15.5" x14ac:dyDescent="0.35">
      <c r="C118" t="s">
        <v>324</v>
      </c>
      <c r="D118" s="5">
        <v>283738000000</v>
      </c>
      <c r="E118" s="5">
        <v>283263000000</v>
      </c>
      <c r="F118" s="5">
        <v>282788000000</v>
      </c>
      <c r="G118" s="5">
        <v>417313000000</v>
      </c>
      <c r="I118" s="5">
        <v>282788000000</v>
      </c>
      <c r="J118" s="5">
        <v>415738000000</v>
      </c>
      <c r="K118" s="5">
        <v>238492000000</v>
      </c>
      <c r="L118" s="5">
        <v>551749000000</v>
      </c>
      <c r="M118" s="5">
        <v>730580000000</v>
      </c>
      <c r="N118" s="5">
        <v>767030000000</v>
      </c>
      <c r="O118" s="5">
        <v>482686000000</v>
      </c>
      <c r="P118" s="5">
        <v>844496000000</v>
      </c>
      <c r="Q118" s="5">
        <v>842349000000</v>
      </c>
      <c r="R118" s="5">
        <v>696535000000</v>
      </c>
      <c r="S118" s="5">
        <v>694589000000</v>
      </c>
      <c r="T118" s="5">
        <v>693350000000</v>
      </c>
      <c r="U118" s="5">
        <v>691433000000</v>
      </c>
      <c r="W118" s="5">
        <v>473606000000</v>
      </c>
      <c r="X118" s="5">
        <v>482357000000</v>
      </c>
      <c r="Y118" s="5">
        <v>481138000000</v>
      </c>
      <c r="Z118" s="5">
        <v>494763000000</v>
      </c>
    </row>
    <row r="119" spans="3:26" ht="15.5" x14ac:dyDescent="0.35">
      <c r="C119" t="s">
        <v>140</v>
      </c>
      <c r="D119" s="5">
        <v>122458000000</v>
      </c>
      <c r="E119" s="5">
        <v>105741000000</v>
      </c>
      <c r="F119" s="5">
        <v>95864000000</v>
      </c>
      <c r="G119" s="5">
        <v>74555000000</v>
      </c>
      <c r="I119" s="5">
        <v>95864000000</v>
      </c>
      <c r="J119" s="5">
        <v>38507000000</v>
      </c>
      <c r="K119" s="5">
        <v>36876000000</v>
      </c>
      <c r="L119" s="5">
        <v>64556000000</v>
      </c>
      <c r="M119" s="5">
        <v>68142000000</v>
      </c>
      <c r="P119" s="5">
        <v>150878000000</v>
      </c>
      <c r="Q119" s="5">
        <v>192716000000</v>
      </c>
      <c r="R119" s="5">
        <v>416873000000</v>
      </c>
      <c r="S119" s="5">
        <v>168669000000</v>
      </c>
      <c r="T119" s="5">
        <v>209218000000</v>
      </c>
      <c r="U119" s="5">
        <v>229498000000</v>
      </c>
      <c r="V119" s="5">
        <v>230882000000</v>
      </c>
      <c r="W119" s="5">
        <v>84072000000</v>
      </c>
      <c r="X119" s="5">
        <v>53201000000</v>
      </c>
      <c r="Y119" s="5">
        <v>32158000000</v>
      </c>
      <c r="Z119" s="5">
        <v>45421000000</v>
      </c>
    </row>
    <row r="120" spans="3:26" ht="15.5" x14ac:dyDescent="0.35">
      <c r="C120" t="s">
        <v>141</v>
      </c>
      <c r="D120" s="5">
        <v>10088000000</v>
      </c>
      <c r="E120" s="5">
        <v>19132000000</v>
      </c>
      <c r="F120" s="5">
        <v>25246000000</v>
      </c>
      <c r="G120" s="5">
        <v>25970000000</v>
      </c>
      <c r="I120" s="5">
        <v>25246000000</v>
      </c>
      <c r="J120" s="5">
        <v>24328000000</v>
      </c>
      <c r="K120" s="5">
        <v>9752000000</v>
      </c>
      <c r="L120" s="5">
        <v>9936000000</v>
      </c>
      <c r="M120" s="5">
        <v>21033000000</v>
      </c>
      <c r="N120" s="5">
        <v>32356000000</v>
      </c>
      <c r="O120" s="5">
        <v>5372000000</v>
      </c>
      <c r="P120" s="5">
        <v>1486000000</v>
      </c>
      <c r="Q120" s="5">
        <v>1981000000</v>
      </c>
      <c r="R120" s="5">
        <v>1826000000</v>
      </c>
      <c r="S120" s="5">
        <v>949000000</v>
      </c>
      <c r="T120" s="5">
        <v>1434000000</v>
      </c>
      <c r="U120" s="5">
        <v>9310000000</v>
      </c>
      <c r="V120" s="5">
        <v>29890000000</v>
      </c>
      <c r="W120" s="5">
        <v>15632000000</v>
      </c>
      <c r="X120" s="5">
        <v>18611000000</v>
      </c>
      <c r="Y120" s="5">
        <v>5548000000</v>
      </c>
      <c r="Z120" s="5">
        <v>4519000000</v>
      </c>
    </row>
    <row r="121" spans="3:26" ht="15.5" x14ac:dyDescent="0.35">
      <c r="C121" t="s">
        <v>450</v>
      </c>
      <c r="D121" s="5">
        <v>48022000000</v>
      </c>
      <c r="E121" s="5">
        <v>52318000000</v>
      </c>
      <c r="F121" s="5">
        <v>15388000000</v>
      </c>
      <c r="G121" s="5">
        <v>15785000000</v>
      </c>
      <c r="I121" s="5">
        <v>15388000000</v>
      </c>
      <c r="J121" s="5">
        <v>18311000000</v>
      </c>
      <c r="K121" s="5">
        <v>14448000000</v>
      </c>
      <c r="L121" s="5">
        <v>24962000000</v>
      </c>
      <c r="M121" s="5">
        <v>29108000000</v>
      </c>
      <c r="N121" s="5">
        <v>7819000000</v>
      </c>
      <c r="O121" s="5">
        <v>108000000</v>
      </c>
      <c r="P121" s="5">
        <v>115000000</v>
      </c>
      <c r="Q121" s="5">
        <v>632000000</v>
      </c>
      <c r="R121" s="5">
        <v>1763000000</v>
      </c>
      <c r="S121" s="5">
        <v>2016000000</v>
      </c>
      <c r="T121" s="5">
        <v>216000000</v>
      </c>
      <c r="U121" s="5">
        <v>1291000000</v>
      </c>
    </row>
    <row r="122" spans="3:26" ht="15.5" x14ac:dyDescent="0.35">
      <c r="C122" t="s">
        <v>142</v>
      </c>
      <c r="D122" s="5">
        <v>202600000000</v>
      </c>
      <c r="E122" s="5">
        <v>186342000000</v>
      </c>
      <c r="F122" s="5">
        <v>181649000000</v>
      </c>
      <c r="G122" s="5">
        <v>45414000000</v>
      </c>
      <c r="I122" s="5">
        <v>181649000000</v>
      </c>
      <c r="J122" s="5">
        <v>145529000000</v>
      </c>
      <c r="K122" s="5">
        <v>361952000000</v>
      </c>
      <c r="L122" s="5">
        <v>237197000000</v>
      </c>
      <c r="M122" s="5">
        <v>543605000000</v>
      </c>
      <c r="N122" s="5">
        <v>49108000000</v>
      </c>
      <c r="O122" s="5">
        <v>372263000000</v>
      </c>
      <c r="P122" s="5">
        <v>36088000000</v>
      </c>
      <c r="Q122" s="5">
        <v>777702000000</v>
      </c>
      <c r="R122" s="5">
        <v>158932000000</v>
      </c>
      <c r="S122" s="5">
        <v>86905000000</v>
      </c>
      <c r="T122" s="5">
        <v>79650000000</v>
      </c>
      <c r="U122" s="5">
        <v>79034000000</v>
      </c>
      <c r="V122" s="5">
        <v>559819000000</v>
      </c>
      <c r="W122" s="5">
        <v>44655000000</v>
      </c>
      <c r="X122" s="5">
        <v>30476000000</v>
      </c>
      <c r="Y122" s="5">
        <v>22735000000</v>
      </c>
      <c r="Z122" s="5">
        <v>19773000000</v>
      </c>
    </row>
    <row r="123" spans="3:26" ht="15.5" x14ac:dyDescent="0.35">
      <c r="C123" t="s">
        <v>145</v>
      </c>
      <c r="D123" s="5">
        <v>737307000000</v>
      </c>
      <c r="E123" s="5">
        <v>725265000000</v>
      </c>
      <c r="F123" s="5">
        <v>681578000000</v>
      </c>
      <c r="G123" s="5">
        <v>780120000000</v>
      </c>
      <c r="I123" s="5">
        <v>681578000000</v>
      </c>
      <c r="J123" s="5">
        <v>703349000000</v>
      </c>
      <c r="K123" s="5">
        <v>513900000000</v>
      </c>
      <c r="L123" s="5">
        <v>853955000000</v>
      </c>
      <c r="M123" s="5">
        <v>1042036000000</v>
      </c>
      <c r="N123" s="5">
        <v>1091250000000</v>
      </c>
      <c r="O123" s="5">
        <v>731430000000</v>
      </c>
      <c r="P123" s="5">
        <v>1205919000000</v>
      </c>
      <c r="Q123" s="5">
        <v>1259882000000</v>
      </c>
      <c r="R123" s="5">
        <v>1302721000000</v>
      </c>
      <c r="S123" s="5">
        <v>1046466000000</v>
      </c>
      <c r="T123" s="5">
        <v>1025856000000</v>
      </c>
      <c r="U123" s="5">
        <v>1035878000000</v>
      </c>
      <c r="V123" s="5">
        <v>350263000000</v>
      </c>
      <c r="W123" s="5">
        <v>682700000000</v>
      </c>
      <c r="X123" s="5">
        <v>905722000000</v>
      </c>
      <c r="Y123" s="5">
        <v>806079000000</v>
      </c>
      <c r="Z123" s="5">
        <v>605936000000</v>
      </c>
    </row>
    <row r="124" spans="3:26" ht="15.5" x14ac:dyDescent="0.35">
      <c r="C124" t="s">
        <v>146</v>
      </c>
      <c r="D124" s="5">
        <v>737307000000</v>
      </c>
      <c r="E124" s="5">
        <v>725265000000</v>
      </c>
      <c r="F124" s="5">
        <v>681578000000</v>
      </c>
      <c r="G124" s="5">
        <v>780120000000</v>
      </c>
      <c r="I124" s="5">
        <v>681578000000</v>
      </c>
      <c r="J124" s="5">
        <v>703349000000</v>
      </c>
      <c r="K124" s="5">
        <v>513900000000</v>
      </c>
      <c r="L124" s="5">
        <v>853955000000</v>
      </c>
      <c r="M124" s="5">
        <v>1042036000000</v>
      </c>
      <c r="N124" s="5">
        <v>1091250000000</v>
      </c>
      <c r="O124" s="5">
        <v>731430000000</v>
      </c>
      <c r="P124" s="5">
        <v>1205919000000</v>
      </c>
      <c r="Q124" s="5">
        <v>1259882000000</v>
      </c>
      <c r="R124" s="5">
        <v>1302721000000</v>
      </c>
      <c r="S124" s="5">
        <v>1046466000000</v>
      </c>
      <c r="T124" s="5">
        <v>1025856000000</v>
      </c>
      <c r="U124" s="5">
        <v>1035878000000</v>
      </c>
      <c r="V124" s="5">
        <v>350263000000</v>
      </c>
      <c r="W124" s="5">
        <v>682700000000</v>
      </c>
      <c r="X124" s="5">
        <v>905722000000</v>
      </c>
      <c r="Y124" s="5">
        <v>806079000000</v>
      </c>
      <c r="Z124" s="5">
        <v>605936000000</v>
      </c>
    </row>
    <row r="125" spans="3:26" ht="15.5" x14ac:dyDescent="0.35">
      <c r="C125" t="s">
        <v>148</v>
      </c>
      <c r="D125" s="5">
        <v>223000000</v>
      </c>
      <c r="E125" s="5">
        <v>195000000</v>
      </c>
      <c r="F125" s="5">
        <v>201000000</v>
      </c>
      <c r="G125" s="5">
        <v>228000000</v>
      </c>
      <c r="I125" s="5">
        <v>201000000</v>
      </c>
      <c r="J125" s="5">
        <v>332000000</v>
      </c>
      <c r="K125" s="5">
        <v>335000000</v>
      </c>
      <c r="L125" s="5">
        <v>479000000</v>
      </c>
      <c r="M125" s="5">
        <v>402000000</v>
      </c>
      <c r="N125" s="5">
        <v>400000000</v>
      </c>
      <c r="O125" s="5">
        <v>405000000</v>
      </c>
      <c r="P125" s="5">
        <v>405000000</v>
      </c>
      <c r="Q125" s="5">
        <v>404000000</v>
      </c>
      <c r="R125" s="5">
        <v>926000000</v>
      </c>
      <c r="S125" s="5">
        <v>652000000</v>
      </c>
      <c r="T125" s="5">
        <v>1011000000</v>
      </c>
      <c r="U125" s="5">
        <v>1844000000</v>
      </c>
      <c r="V125" s="5">
        <v>1314000000</v>
      </c>
      <c r="W125" s="5">
        <v>41696000000</v>
      </c>
      <c r="X125" s="5">
        <v>298319000000</v>
      </c>
      <c r="Y125" s="5">
        <v>245691000000</v>
      </c>
      <c r="Z125" s="5">
        <v>8389000000</v>
      </c>
    </row>
    <row r="126" spans="3:26" ht="15.5" x14ac:dyDescent="0.35">
      <c r="C126" t="s">
        <v>147</v>
      </c>
      <c r="D126" s="5">
        <v>53128000000</v>
      </c>
      <c r="E126" s="5">
        <v>52219000000</v>
      </c>
      <c r="F126" s="5">
        <v>53920000000</v>
      </c>
      <c r="G126" s="5">
        <v>51207000000</v>
      </c>
      <c r="I126" s="5">
        <v>53920000000</v>
      </c>
      <c r="J126" s="5">
        <v>36140000000</v>
      </c>
      <c r="K126" s="5">
        <v>20406000000</v>
      </c>
      <c r="L126" s="5">
        <v>4888000000</v>
      </c>
      <c r="M126" s="5">
        <v>6882000000</v>
      </c>
      <c r="N126" s="5">
        <v>2983000000</v>
      </c>
      <c r="O126" s="5">
        <v>6604000000</v>
      </c>
      <c r="P126" s="5">
        <v>6357000000</v>
      </c>
      <c r="Q126" s="5">
        <v>6806000000</v>
      </c>
      <c r="R126" s="5">
        <v>9542000000</v>
      </c>
      <c r="S126" s="5">
        <v>9927000000</v>
      </c>
      <c r="T126" s="5">
        <v>9595000000</v>
      </c>
      <c r="U126" s="5">
        <v>8033000000</v>
      </c>
      <c r="V126" s="5">
        <v>5789000000</v>
      </c>
      <c r="W126" s="5">
        <v>1823000000</v>
      </c>
      <c r="X126" s="5">
        <v>1067000000</v>
      </c>
      <c r="Y126" s="5">
        <v>638000000</v>
      </c>
      <c r="Z126" s="5">
        <v>475000000</v>
      </c>
    </row>
    <row r="127" spans="3:26" ht="15.5" x14ac:dyDescent="0.35">
      <c r="C127" t="s">
        <v>323</v>
      </c>
    </row>
    <row r="128" spans="3:26" ht="15.5" x14ac:dyDescent="0.35">
      <c r="C128" t="s">
        <v>325</v>
      </c>
      <c r="D128" s="5">
        <v>464306000000</v>
      </c>
      <c r="E128" s="5">
        <v>460454000000</v>
      </c>
      <c r="F128" s="5">
        <v>419286000000</v>
      </c>
      <c r="G128" s="5">
        <v>533623000000</v>
      </c>
      <c r="I128" s="5">
        <v>419286000000</v>
      </c>
      <c r="J128" s="5">
        <v>496884000000</v>
      </c>
      <c r="K128" s="5">
        <v>299568000000</v>
      </c>
      <c r="L128" s="5">
        <v>651203000000</v>
      </c>
      <c r="M128" s="5">
        <v>848863000000</v>
      </c>
      <c r="N128" s="5">
        <v>807205000000</v>
      </c>
      <c r="O128" s="5">
        <v>488166000000</v>
      </c>
      <c r="P128" s="5">
        <v>996975000000</v>
      </c>
      <c r="Q128" s="5">
        <v>1037678000000</v>
      </c>
      <c r="R128" s="5">
        <v>1116997000000</v>
      </c>
      <c r="S128" s="5">
        <v>866223000000</v>
      </c>
      <c r="T128" s="5">
        <v>904218000000</v>
      </c>
      <c r="U128" s="5">
        <v>931532000000</v>
      </c>
      <c r="V128" s="5">
        <v>260772000000</v>
      </c>
      <c r="W128" s="5">
        <v>573310000000</v>
      </c>
      <c r="X128" s="5">
        <v>554169000000</v>
      </c>
      <c r="Y128" s="5">
        <v>518844000000</v>
      </c>
      <c r="Z128" s="5">
        <v>544703000000</v>
      </c>
    </row>
    <row r="129" spans="2:26" ht="15.5" x14ac:dyDescent="0.35">
      <c r="C129" t="s">
        <v>150</v>
      </c>
      <c r="D129" s="5">
        <v>4059358000000</v>
      </c>
      <c r="E129" s="5">
        <v>3534201000000</v>
      </c>
      <c r="F129" s="5">
        <v>3375629000000</v>
      </c>
      <c r="G129" s="5">
        <v>3356578000000</v>
      </c>
      <c r="I129" s="5">
        <v>3375629000000</v>
      </c>
      <c r="J129" s="5">
        <v>2929660000000</v>
      </c>
      <c r="K129" s="5">
        <v>2655480000000</v>
      </c>
      <c r="L129" s="5">
        <v>3107428000000</v>
      </c>
      <c r="M129" s="5">
        <v>3480106000000</v>
      </c>
      <c r="N129" s="5">
        <v>3281180000000</v>
      </c>
      <c r="O129" s="5">
        <v>3703024000000</v>
      </c>
      <c r="P129" s="5">
        <v>4193399000000</v>
      </c>
      <c r="Q129" s="5">
        <v>3898250000000</v>
      </c>
      <c r="R129" s="5">
        <v>3979344000000</v>
      </c>
      <c r="S129" s="5">
        <v>3773710000000</v>
      </c>
      <c r="T129" s="5">
        <v>3111059000000</v>
      </c>
      <c r="U129" s="5">
        <v>3141840000000</v>
      </c>
      <c r="V129" s="5">
        <v>2921227000000</v>
      </c>
      <c r="W129" s="5">
        <v>3086447000000</v>
      </c>
      <c r="X129" s="5">
        <v>2570690000000</v>
      </c>
      <c r="Y129" s="5">
        <v>2125280000000</v>
      </c>
      <c r="Z129" s="5">
        <v>2485725000000</v>
      </c>
    </row>
    <row r="130" spans="2:26" ht="15.5" x14ac:dyDescent="0.35">
      <c r="C130" t="s">
        <v>151</v>
      </c>
    </row>
    <row r="131" spans="2:26" ht="15.5" x14ac:dyDescent="0.35">
      <c r="C131" t="s">
        <v>152</v>
      </c>
      <c r="D131" s="5">
        <v>195000000000</v>
      </c>
      <c r="E131" s="5">
        <v>195000000000</v>
      </c>
      <c r="F131" s="5">
        <v>195000000000</v>
      </c>
      <c r="G131" s="5">
        <v>195000000000</v>
      </c>
      <c r="I131" s="5">
        <v>195000000000</v>
      </c>
      <c r="J131" s="5">
        <v>195000000000</v>
      </c>
      <c r="K131" s="5">
        <v>195000000000</v>
      </c>
      <c r="L131" s="5">
        <v>195000000000</v>
      </c>
      <c r="M131" s="5">
        <v>195000000000</v>
      </c>
      <c r="N131" s="5">
        <v>195000000000</v>
      </c>
      <c r="O131" s="5">
        <v>195000000000</v>
      </c>
      <c r="P131" s="5">
        <v>195000000000</v>
      </c>
      <c r="Q131" s="5">
        <v>195000000000</v>
      </c>
      <c r="R131" s="5">
        <v>195000000000</v>
      </c>
      <c r="S131" s="5">
        <v>195000000000</v>
      </c>
      <c r="T131" s="5">
        <v>195000000000</v>
      </c>
      <c r="U131" s="5">
        <v>195000000000</v>
      </c>
      <c r="V131" s="5">
        <v>195000000000</v>
      </c>
      <c r="W131" s="5">
        <v>195000000000</v>
      </c>
      <c r="X131" s="5">
        <v>195000000000</v>
      </c>
      <c r="Y131" s="5">
        <v>195000000000</v>
      </c>
      <c r="Z131" s="5">
        <v>195000000000</v>
      </c>
    </row>
    <row r="132" spans="2:26" ht="15.5" x14ac:dyDescent="0.35">
      <c r="C132" t="s">
        <v>153</v>
      </c>
      <c r="D132" s="5">
        <v>-4048000000</v>
      </c>
      <c r="E132" s="5">
        <v>-4048000000</v>
      </c>
      <c r="F132" s="5">
        <v>-4048000000</v>
      </c>
      <c r="G132" s="5">
        <v>-4059000000</v>
      </c>
      <c r="I132" s="5">
        <v>-4048000000</v>
      </c>
      <c r="J132" s="5">
        <v>-3960000000</v>
      </c>
      <c r="K132" s="5">
        <v>-3960000000</v>
      </c>
      <c r="L132" s="5">
        <v>-3960000000</v>
      </c>
      <c r="M132" s="5">
        <v>-3960000000</v>
      </c>
      <c r="N132" s="5">
        <v>-6477000000</v>
      </c>
      <c r="O132" s="5">
        <v>-6477000000</v>
      </c>
      <c r="P132" s="5">
        <v>7426000000</v>
      </c>
      <c r="Q132" s="5">
        <v>4424000000</v>
      </c>
      <c r="R132" s="5">
        <v>4424000000</v>
      </c>
      <c r="S132" s="5">
        <v>4325000000</v>
      </c>
      <c r="T132" s="5">
        <v>4325000000</v>
      </c>
      <c r="U132" s="5">
        <v>4325000000</v>
      </c>
      <c r="V132" s="5">
        <v>4325000000</v>
      </c>
    </row>
    <row r="133" spans="2:26" ht="15.5" x14ac:dyDescent="0.35">
      <c r="C133" t="s">
        <v>155</v>
      </c>
      <c r="D133" s="5">
        <v>2300125000000</v>
      </c>
      <c r="E133" s="5">
        <v>2258456000000</v>
      </c>
      <c r="F133" s="5">
        <v>2221043000000</v>
      </c>
      <c r="G133" s="5">
        <v>2189195000000</v>
      </c>
      <c r="I133" s="5">
        <v>2221043000000</v>
      </c>
      <c r="J133" s="5">
        <v>2137546000000</v>
      </c>
      <c r="K133" s="5">
        <v>1941153000000</v>
      </c>
      <c r="L133" s="5">
        <v>1845312000000</v>
      </c>
      <c r="M133" s="5">
        <v>1618867000000</v>
      </c>
      <c r="N133" s="5">
        <v>1342671000000</v>
      </c>
      <c r="O133" s="5">
        <v>1321056000000</v>
      </c>
      <c r="P133" s="5">
        <v>1201960000000</v>
      </c>
      <c r="Q133" s="5">
        <v>1047004000000</v>
      </c>
      <c r="R133" s="5">
        <v>915258000000</v>
      </c>
      <c r="S133" s="5">
        <v>855160000000</v>
      </c>
      <c r="T133" s="5">
        <v>876170000000</v>
      </c>
      <c r="U133" s="5">
        <v>761621000000</v>
      </c>
      <c r="V133" s="5">
        <v>701166000000</v>
      </c>
      <c r="W133" s="5">
        <v>643127000000</v>
      </c>
      <c r="X133" s="5">
        <v>593426000000</v>
      </c>
      <c r="Y133" s="5">
        <v>532964000000</v>
      </c>
      <c r="Z133" s="5">
        <v>491499000000</v>
      </c>
    </row>
    <row r="134" spans="2:26" ht="15.5" x14ac:dyDescent="0.35">
      <c r="C134" t="s">
        <v>156</v>
      </c>
      <c r="D134" s="5">
        <v>5100000000</v>
      </c>
      <c r="E134" s="5">
        <v>4900000000</v>
      </c>
      <c r="F134" s="5">
        <v>4900000000</v>
      </c>
      <c r="G134" s="5">
        <v>4900000000</v>
      </c>
      <c r="I134" s="5">
        <v>4900000000</v>
      </c>
      <c r="J134" s="5">
        <v>4700000000</v>
      </c>
      <c r="K134" s="5">
        <v>4500000000</v>
      </c>
      <c r="L134" s="5">
        <v>4300000000</v>
      </c>
      <c r="M134" s="5">
        <v>4100000000</v>
      </c>
      <c r="N134" s="5">
        <v>3900000000</v>
      </c>
      <c r="O134" s="5">
        <v>3700000000</v>
      </c>
      <c r="P134" s="5">
        <v>3500000000</v>
      </c>
      <c r="Q134" s="5">
        <v>3300000000</v>
      </c>
      <c r="R134" s="5">
        <v>3100000000</v>
      </c>
      <c r="S134" s="5">
        <v>2900000000</v>
      </c>
      <c r="T134" s="5">
        <v>2700000000</v>
      </c>
      <c r="U134" s="5">
        <v>2500000000</v>
      </c>
      <c r="V134" s="5">
        <v>2300000000</v>
      </c>
      <c r="W134" s="5">
        <v>2100000000</v>
      </c>
      <c r="X134" s="5">
        <v>1900000000</v>
      </c>
      <c r="Y134" s="5">
        <v>1700000000</v>
      </c>
      <c r="Z134" s="5">
        <v>1500000000</v>
      </c>
    </row>
    <row r="135" spans="2:26" ht="15.5" x14ac:dyDescent="0.35">
      <c r="C135" t="s">
        <v>157</v>
      </c>
      <c r="D135" s="5">
        <v>2295025000000</v>
      </c>
      <c r="E135" s="5">
        <v>2253556000000</v>
      </c>
      <c r="F135" s="5">
        <v>2216143000000</v>
      </c>
      <c r="G135" s="5">
        <v>2184295000000</v>
      </c>
      <c r="I135" s="5">
        <v>2216143000000</v>
      </c>
      <c r="J135" s="5">
        <v>2132846000000</v>
      </c>
      <c r="K135" s="5">
        <v>1936653000000</v>
      </c>
      <c r="L135" s="5">
        <v>1841012000000</v>
      </c>
      <c r="M135" s="5">
        <v>1614767000000</v>
      </c>
      <c r="N135" s="5">
        <v>1338771000000</v>
      </c>
      <c r="O135" s="5">
        <v>1317356000000</v>
      </c>
      <c r="P135" s="5">
        <v>1198460000000</v>
      </c>
      <c r="Q135" s="5">
        <v>1043704000000</v>
      </c>
      <c r="R135" s="5">
        <v>912158000000</v>
      </c>
      <c r="S135" s="5">
        <v>852260000000</v>
      </c>
      <c r="T135" s="5">
        <v>873470000000</v>
      </c>
      <c r="U135" s="5">
        <v>759121000000</v>
      </c>
      <c r="V135" s="5">
        <v>698866000000</v>
      </c>
      <c r="W135" s="5">
        <v>641027000000</v>
      </c>
      <c r="X135" s="5">
        <v>591526000000</v>
      </c>
      <c r="Y135" s="5">
        <v>531264000000</v>
      </c>
      <c r="Z135" s="5">
        <v>489999000000</v>
      </c>
    </row>
    <row r="136" spans="2:26" ht="15.5" x14ac:dyDescent="0.35">
      <c r="C136" t="s">
        <v>158</v>
      </c>
      <c r="D136" s="5">
        <v>2300125000000</v>
      </c>
      <c r="E136" s="5">
        <v>2258456000000</v>
      </c>
      <c r="F136" s="5">
        <v>2221043000000</v>
      </c>
      <c r="G136" s="5">
        <v>2189195000000</v>
      </c>
      <c r="I136" s="5">
        <v>2221043000000</v>
      </c>
      <c r="J136" s="5">
        <v>2137546000000</v>
      </c>
      <c r="K136" s="5">
        <v>1941153000000</v>
      </c>
      <c r="L136" s="5">
        <v>1845312000000</v>
      </c>
      <c r="M136" s="5">
        <v>1618867000000</v>
      </c>
      <c r="N136" s="5">
        <v>1342671000000</v>
      </c>
      <c r="O136" s="5">
        <v>1321056000000</v>
      </c>
      <c r="P136" s="5">
        <v>1201960000000</v>
      </c>
      <c r="Q136" s="5">
        <v>1047004000000</v>
      </c>
      <c r="R136" s="5">
        <v>915258000000</v>
      </c>
      <c r="S136" s="5">
        <v>855160000000</v>
      </c>
      <c r="T136" s="5">
        <v>876170000000</v>
      </c>
      <c r="U136" s="5">
        <v>761621000000</v>
      </c>
      <c r="V136" s="5">
        <v>701166000000</v>
      </c>
      <c r="W136" s="5">
        <v>643127000000</v>
      </c>
      <c r="X136" s="5">
        <v>593426000000</v>
      </c>
      <c r="Y136" s="5">
        <v>532964000000</v>
      </c>
      <c r="Z136" s="5">
        <v>491499000000</v>
      </c>
    </row>
    <row r="137" spans="2:26" ht="15.5" x14ac:dyDescent="0.35">
      <c r="C137" t="s">
        <v>159</v>
      </c>
      <c r="D137" s="5">
        <v>286317000000</v>
      </c>
      <c r="E137" s="5">
        <v>269925000000</v>
      </c>
      <c r="F137" s="5">
        <v>260529000000</v>
      </c>
      <c r="G137" s="5">
        <v>252554000000</v>
      </c>
      <c r="I137" s="5">
        <v>260529000000</v>
      </c>
      <c r="J137" s="5">
        <v>258959000000</v>
      </c>
      <c r="K137" s="5">
        <v>273961000000</v>
      </c>
      <c r="L137" s="5">
        <v>279103000000</v>
      </c>
      <c r="M137" s="5">
        <v>258391000000</v>
      </c>
      <c r="N137" s="5">
        <v>251239000000</v>
      </c>
      <c r="O137" s="5">
        <v>235494000000</v>
      </c>
      <c r="P137" s="5">
        <v>242851000000</v>
      </c>
      <c r="Q137" s="5">
        <v>237830000000</v>
      </c>
      <c r="R137" s="5">
        <v>237538000000</v>
      </c>
      <c r="S137" s="5">
        <v>200868000000</v>
      </c>
      <c r="T137" s="5">
        <v>192112000000</v>
      </c>
      <c r="U137" s="5">
        <v>167495000000</v>
      </c>
      <c r="V137" s="5">
        <v>153254000000</v>
      </c>
      <c r="W137" s="5">
        <v>69997000000</v>
      </c>
      <c r="X137" s="5">
        <v>202499000000</v>
      </c>
      <c r="Y137" s="5">
        <v>192507000000</v>
      </c>
      <c r="Z137" s="5">
        <v>154895000000</v>
      </c>
    </row>
    <row r="138" spans="2:26" ht="15.5" x14ac:dyDescent="0.35">
      <c r="C138" t="s">
        <v>10</v>
      </c>
      <c r="D138" s="5">
        <v>3593605000000</v>
      </c>
      <c r="E138" s="5">
        <v>3429742000000</v>
      </c>
      <c r="F138" s="5">
        <v>3306393000000</v>
      </c>
      <c r="G138" s="5">
        <v>3256231000000</v>
      </c>
      <c r="I138" s="5">
        <v>3306393000000</v>
      </c>
      <c r="J138" s="5">
        <v>3130724000000</v>
      </c>
      <c r="K138" s="5">
        <v>2973060000000</v>
      </c>
      <c r="L138" s="5">
        <v>2986711000000</v>
      </c>
      <c r="M138" s="5">
        <v>2737881000000</v>
      </c>
      <c r="N138" s="5">
        <v>2243122000000</v>
      </c>
      <c r="O138" s="5">
        <v>2160180000000</v>
      </c>
      <c r="P138" s="5">
        <v>2125042000000</v>
      </c>
      <c r="Q138" s="5">
        <v>1871082000000</v>
      </c>
      <c r="R138" s="5">
        <v>1679016000000</v>
      </c>
      <c r="S138" s="5">
        <v>1619620000000</v>
      </c>
      <c r="T138" s="5">
        <v>1557515000000</v>
      </c>
      <c r="U138" s="5">
        <v>1390195000000</v>
      </c>
      <c r="V138" s="5">
        <v>1133547000000</v>
      </c>
      <c r="W138" s="5">
        <v>953851000000</v>
      </c>
      <c r="X138" s="5">
        <v>1020449000000</v>
      </c>
      <c r="Y138" s="5">
        <v>955850000000</v>
      </c>
      <c r="Z138" s="5">
        <v>954285000000</v>
      </c>
    </row>
    <row r="139" spans="2:26" ht="15.5" x14ac:dyDescent="0.35">
      <c r="C139" t="s">
        <v>160</v>
      </c>
      <c r="D139" s="5">
        <v>7652963000000</v>
      </c>
      <c r="E139" s="5">
        <v>6963943000000</v>
      </c>
      <c r="F139" s="5">
        <v>6682022000000</v>
      </c>
      <c r="G139" s="5">
        <v>6612809000000</v>
      </c>
      <c r="I139" s="5">
        <v>6682022000000</v>
      </c>
      <c r="J139" s="5">
        <v>6060384000000</v>
      </c>
      <c r="K139" s="5">
        <v>5628540000000</v>
      </c>
      <c r="L139" s="5">
        <v>6094139000000</v>
      </c>
      <c r="M139" s="5">
        <v>6217987000000</v>
      </c>
      <c r="N139" s="5">
        <v>5524302000000</v>
      </c>
      <c r="O139" s="5">
        <v>5863204000000</v>
      </c>
      <c r="P139" s="5">
        <v>6318441000000</v>
      </c>
      <c r="Q139" s="5">
        <v>5769332000000</v>
      </c>
      <c r="R139" s="5">
        <v>5658360000000</v>
      </c>
      <c r="S139" s="5">
        <v>5393330000000</v>
      </c>
      <c r="T139" s="5">
        <v>4668574000000</v>
      </c>
      <c r="U139" s="5">
        <v>4532035000000</v>
      </c>
      <c r="V139" s="5">
        <v>4054774000000</v>
      </c>
      <c r="W139" s="5">
        <v>4040298000000</v>
      </c>
      <c r="X139" s="5">
        <v>3591139000000</v>
      </c>
      <c r="Y139" s="5">
        <v>3081130000000</v>
      </c>
      <c r="Z139" s="5">
        <v>3440010000000</v>
      </c>
    </row>
    <row r="140" spans="2:26" ht="15.5" x14ac:dyDescent="0.35">
      <c r="C140" t="s">
        <v>161</v>
      </c>
      <c r="D140" s="5">
        <v>1560000000</v>
      </c>
      <c r="E140" s="5">
        <v>1560000000</v>
      </c>
      <c r="F140" s="5">
        <v>1560000000</v>
      </c>
      <c r="G140" s="5">
        <v>1560000000</v>
      </c>
      <c r="I140" s="5">
        <v>1560000000</v>
      </c>
      <c r="J140" s="5">
        <v>1560000000</v>
      </c>
      <c r="K140" s="5">
        <v>1560000000</v>
      </c>
      <c r="L140" s="5">
        <v>1560000000</v>
      </c>
      <c r="M140" s="5">
        <v>1560000000</v>
      </c>
      <c r="N140" s="5">
        <v>1560000000</v>
      </c>
      <c r="O140" s="5">
        <v>1560000000</v>
      </c>
      <c r="P140" s="5">
        <v>1560000000</v>
      </c>
      <c r="Q140" s="5">
        <v>1560000000</v>
      </c>
      <c r="R140" s="5">
        <v>1560000000</v>
      </c>
      <c r="S140" s="5">
        <v>1560000000</v>
      </c>
      <c r="T140" s="5">
        <v>780000000</v>
      </c>
      <c r="U140" s="5">
        <v>780000000</v>
      </c>
      <c r="V140" s="5">
        <v>780000000</v>
      </c>
      <c r="W140" s="5">
        <v>780000000</v>
      </c>
      <c r="X140" s="5">
        <v>780000000</v>
      </c>
      <c r="Y140" s="5">
        <v>780000000</v>
      </c>
      <c r="Z140" s="5">
        <v>780000000</v>
      </c>
    </row>
    <row r="142" spans="2:26" ht="15.5" x14ac:dyDescent="0.35">
      <c r="B142" t="s">
        <v>162</v>
      </c>
      <c r="C142" t="s">
        <v>163</v>
      </c>
      <c r="D142" s="5">
        <v>-97074000000</v>
      </c>
      <c r="E142" s="5">
        <v>233708000000</v>
      </c>
      <c r="F142" s="5">
        <v>271091000000</v>
      </c>
      <c r="G142" s="5">
        <v>87374000000</v>
      </c>
      <c r="I142" s="5">
        <v>128687000000</v>
      </c>
      <c r="J142" s="5">
        <v>362076000000</v>
      </c>
      <c r="K142" s="5">
        <v>583302000000</v>
      </c>
      <c r="L142" s="5">
        <v>281622000000</v>
      </c>
      <c r="M142" s="5">
        <v>437946000000</v>
      </c>
      <c r="N142" s="5">
        <v>828597000000</v>
      </c>
      <c r="O142" s="5">
        <v>513701000000</v>
      </c>
      <c r="P142" s="5">
        <v>97124000000</v>
      </c>
      <c r="Q142" s="5">
        <v>74906000000</v>
      </c>
      <c r="R142" s="5">
        <v>358134000000</v>
      </c>
      <c r="S142" s="5">
        <v>16749000000</v>
      </c>
      <c r="T142" s="5">
        <v>120418000000</v>
      </c>
      <c r="U142" s="5">
        <v>191790000000</v>
      </c>
      <c r="V142" s="5">
        <v>384252000000</v>
      </c>
      <c r="W142" s="5">
        <v>-137902000000</v>
      </c>
      <c r="X142" s="5">
        <v>-147945000000</v>
      </c>
      <c r="Y142" s="5">
        <v>970833000000</v>
      </c>
      <c r="Z142" s="5">
        <v>-446824000000</v>
      </c>
    </row>
    <row r="143" spans="2:26" ht="15.5" x14ac:dyDescent="0.35">
      <c r="C143" t="s">
        <v>328</v>
      </c>
      <c r="D143" s="5">
        <v>2600823000000</v>
      </c>
      <c r="E143" s="5">
        <v>2250341000000</v>
      </c>
      <c r="F143" s="5">
        <v>2255114000000</v>
      </c>
      <c r="G143" s="5">
        <v>2291650000000</v>
      </c>
      <c r="I143" s="5">
        <v>8518181000000</v>
      </c>
      <c r="J143" s="5">
        <v>7676322000000</v>
      </c>
      <c r="K143" s="5">
        <v>7351439000000</v>
      </c>
      <c r="L143" s="5">
        <v>7842346000000</v>
      </c>
      <c r="M143" s="5">
        <v>6429829000000</v>
      </c>
      <c r="N143" s="5">
        <v>5857533000000</v>
      </c>
      <c r="O143" s="5">
        <v>6676964000000</v>
      </c>
      <c r="P143" s="5">
        <v>6867268000000</v>
      </c>
      <c r="Q143" s="5">
        <v>6749576000000</v>
      </c>
      <c r="R143" s="5">
        <v>6275662000000</v>
      </c>
      <c r="S143" s="5">
        <v>6267528000000</v>
      </c>
      <c r="T143" s="5">
        <v>5906072000000</v>
      </c>
      <c r="U143" s="5">
        <v>5535547000000</v>
      </c>
      <c r="V143" s="5">
        <v>6321242000000</v>
      </c>
      <c r="W143" s="5">
        <v>5221471000000</v>
      </c>
      <c r="X143" s="5">
        <v>3744878000000</v>
      </c>
      <c r="Y143" s="5">
        <v>3825109000000</v>
      </c>
      <c r="Z143" s="5">
        <v>4314970000000</v>
      </c>
    </row>
    <row r="144" spans="2:26" ht="15.5" x14ac:dyDescent="0.35">
      <c r="C144" t="s">
        <v>535</v>
      </c>
      <c r="D144" s="5">
        <v>1063000000</v>
      </c>
      <c r="E144" s="5">
        <v>740000000</v>
      </c>
      <c r="F144" s="5">
        <v>805000000</v>
      </c>
      <c r="G144" s="5">
        <v>434000000</v>
      </c>
      <c r="I144" s="5">
        <v>3623000000</v>
      </c>
      <c r="J144" s="5">
        <v>3798000000</v>
      </c>
      <c r="K144" s="5">
        <v>2912000000</v>
      </c>
      <c r="L144" s="5">
        <v>5253000000</v>
      </c>
      <c r="M144" s="5">
        <v>17112000000</v>
      </c>
      <c r="N144" s="5">
        <v>4321000000</v>
      </c>
      <c r="O144" s="5">
        <v>16553000000</v>
      </c>
      <c r="P144" s="5">
        <v>9147000000</v>
      </c>
      <c r="Q144" s="5">
        <v>3306000000</v>
      </c>
      <c r="R144" s="5">
        <v>4620000000</v>
      </c>
      <c r="S144" s="5">
        <v>4596000000</v>
      </c>
      <c r="T144" s="5">
        <v>3005000000</v>
      </c>
      <c r="U144" s="5">
        <v>6702000000</v>
      </c>
      <c r="V144" s="5">
        <v>14217000000</v>
      </c>
      <c r="W144" s="5">
        <v>18964000000</v>
      </c>
    </row>
    <row r="145" spans="3:26" ht="15.5" x14ac:dyDescent="0.35">
      <c r="C145" t="s">
        <v>329</v>
      </c>
      <c r="D145" s="5">
        <v>-2640166000000</v>
      </c>
      <c r="E145" s="5">
        <v>-1943508000000</v>
      </c>
      <c r="F145" s="5">
        <v>-1338578000000</v>
      </c>
      <c r="G145" s="5">
        <v>-2183771000000</v>
      </c>
      <c r="I145" s="5">
        <v>-7656206000000</v>
      </c>
      <c r="J145" s="5">
        <v>-6487032000000</v>
      </c>
      <c r="K145" s="5">
        <v>-5971752000000</v>
      </c>
      <c r="L145" s="5">
        <v>-6727001000000</v>
      </c>
      <c r="M145" s="5">
        <v>-5794293000000</v>
      </c>
      <c r="N145" s="5">
        <v>-4808302000000</v>
      </c>
      <c r="O145" s="5">
        <v>-6011308000000</v>
      </c>
      <c r="P145" s="5">
        <v>-6544308000000</v>
      </c>
      <c r="Q145" s="5">
        <v>-6461772000000</v>
      </c>
      <c r="R145" s="5">
        <v>-5668743000000</v>
      </c>
      <c r="S145" s="5">
        <v>-5988423000000</v>
      </c>
      <c r="T145" s="5">
        <v>-5562219000000</v>
      </c>
      <c r="U145" s="5">
        <v>-5159660000000</v>
      </c>
      <c r="V145" s="5">
        <v>-5794910000000</v>
      </c>
      <c r="W145" s="5">
        <v>-5134243000000</v>
      </c>
      <c r="X145" s="5">
        <v>-3487474000000</v>
      </c>
      <c r="Y145" s="5">
        <v>-2679494000000</v>
      </c>
      <c r="Z145" s="5">
        <v>-4208776000000</v>
      </c>
    </row>
    <row r="146" spans="3:26" ht="15.5" x14ac:dyDescent="0.35">
      <c r="C146" t="s">
        <v>1479</v>
      </c>
      <c r="F146" s="5">
        <v>-593518000000</v>
      </c>
      <c r="I146" s="5">
        <v>-593518000000</v>
      </c>
      <c r="J146" s="5">
        <v>-589541000000</v>
      </c>
      <c r="K146" s="5">
        <v>-593197000000</v>
      </c>
      <c r="L146" s="5">
        <v>-555101000000</v>
      </c>
      <c r="X146" s="5">
        <v>-211102000000</v>
      </c>
      <c r="Y146" s="5">
        <v>-226498000000</v>
      </c>
      <c r="Z146" s="5">
        <v>-204517000000</v>
      </c>
    </row>
    <row r="147" spans="3:26" ht="15.5" x14ac:dyDescent="0.35">
      <c r="C147" t="s">
        <v>543</v>
      </c>
    </row>
    <row r="148" spans="3:26" ht="15.5" x14ac:dyDescent="0.35">
      <c r="C148" t="s">
        <v>457</v>
      </c>
      <c r="D148" s="5">
        <v>-28104000000</v>
      </c>
      <c r="E148" s="5">
        <v>-27316000000</v>
      </c>
      <c r="F148" s="5">
        <v>-50001000000</v>
      </c>
      <c r="G148" s="5">
        <v>-34826000000</v>
      </c>
      <c r="I148" s="5">
        <v>-140868000000</v>
      </c>
      <c r="J148" s="5">
        <v>-158760000000</v>
      </c>
      <c r="K148" s="5">
        <v>-108750000000</v>
      </c>
      <c r="L148" s="5">
        <v>-135819000000</v>
      </c>
      <c r="M148" s="5">
        <v>-119717000000</v>
      </c>
      <c r="N148" s="5">
        <v>-155716000000</v>
      </c>
      <c r="O148" s="5">
        <v>-166674000000</v>
      </c>
      <c r="P148" s="5">
        <v>-201781000000</v>
      </c>
      <c r="Q148" s="5">
        <v>-157854000000</v>
      </c>
      <c r="R148" s="5">
        <v>-161636000000</v>
      </c>
      <c r="S148" s="5">
        <v>-187271000000</v>
      </c>
      <c r="T148" s="5">
        <v>-127801000000</v>
      </c>
      <c r="U148" s="5">
        <v>-161893000000</v>
      </c>
      <c r="V148" s="5">
        <v>-139210000000</v>
      </c>
      <c r="W148" s="5">
        <v>-127023000000</v>
      </c>
      <c r="X148" s="5">
        <v>-121754000000</v>
      </c>
      <c r="Y148" s="5">
        <v>-138380000000</v>
      </c>
      <c r="Z148" s="5">
        <v>-129328000000</v>
      </c>
    </row>
    <row r="149" spans="3:26" ht="15.5" x14ac:dyDescent="0.35">
      <c r="C149" t="s">
        <v>1158</v>
      </c>
      <c r="D149" s="5">
        <v>-30690000000</v>
      </c>
      <c r="E149" s="5">
        <v>-46549000000</v>
      </c>
      <c r="F149" s="5">
        <v>-9433000000</v>
      </c>
      <c r="G149" s="5">
        <v>13887000000</v>
      </c>
      <c r="I149" s="5">
        <v>-9227000000</v>
      </c>
      <c r="J149" s="5">
        <v>-107011000000</v>
      </c>
      <c r="K149" s="5">
        <v>-103727000000</v>
      </c>
      <c r="L149" s="5">
        <v>-138905000000</v>
      </c>
      <c r="M149" s="5">
        <v>-94985000000</v>
      </c>
      <c r="N149" s="5">
        <v>-69239000000</v>
      </c>
      <c r="O149" s="5">
        <v>-1834000000</v>
      </c>
      <c r="P149" s="5">
        <v>-33202000000</v>
      </c>
      <c r="Q149" s="5">
        <v>-58350000000</v>
      </c>
      <c r="R149" s="5">
        <v>-91769000000</v>
      </c>
      <c r="S149" s="5">
        <v>-79681000000</v>
      </c>
      <c r="T149" s="5">
        <v>-98639000000</v>
      </c>
      <c r="U149" s="5">
        <v>-28906000000</v>
      </c>
      <c r="V149" s="5">
        <v>-17087000000</v>
      </c>
      <c r="W149" s="5">
        <v>-117071000000</v>
      </c>
      <c r="X149" s="5">
        <v>-32385000000</v>
      </c>
      <c r="Y149" s="5">
        <v>-70429000000</v>
      </c>
      <c r="Z149" s="5">
        <v>-77152000000</v>
      </c>
    </row>
    <row r="150" spans="3:26" ht="15.5" x14ac:dyDescent="0.35">
      <c r="C150" t="s">
        <v>1480</v>
      </c>
      <c r="F150" s="5">
        <v>6702000000</v>
      </c>
      <c r="I150" s="5">
        <v>6702000000</v>
      </c>
      <c r="J150" s="5">
        <v>24300000000</v>
      </c>
      <c r="K150" s="5">
        <v>6377000000</v>
      </c>
      <c r="L150" s="5">
        <v>-9151000000</v>
      </c>
      <c r="X150" s="5">
        <v>-40108000000</v>
      </c>
      <c r="Y150" s="5">
        <v>260525000000</v>
      </c>
      <c r="Z150" s="5">
        <v>-142021000000</v>
      </c>
    </row>
    <row r="151" spans="3:26" ht="15.5" x14ac:dyDescent="0.35">
      <c r="C151" t="s">
        <v>173</v>
      </c>
      <c r="D151" s="5">
        <v>241875000000</v>
      </c>
      <c r="E151" s="5">
        <v>-163170000000</v>
      </c>
      <c r="F151" s="5">
        <v>-324213000000</v>
      </c>
      <c r="G151" s="5">
        <v>-601000000</v>
      </c>
      <c r="I151" s="5">
        <v>-7393000000</v>
      </c>
      <c r="J151" s="5">
        <v>-65665000000</v>
      </c>
      <c r="K151" s="5">
        <v>-505513000000</v>
      </c>
      <c r="L151" s="5">
        <v>-568018000000</v>
      </c>
      <c r="M151" s="5">
        <v>-327927000000</v>
      </c>
      <c r="N151" s="5">
        <v>-463916000000</v>
      </c>
      <c r="O151" s="5">
        <v>-468330000000</v>
      </c>
      <c r="P151" s="5">
        <v>-13751000000</v>
      </c>
      <c r="Q151" s="5">
        <v>113434000000</v>
      </c>
      <c r="R151" s="5">
        <v>20412000000</v>
      </c>
      <c r="S151" s="5">
        <v>262016000000</v>
      </c>
      <c r="T151" s="5">
        <v>-6269000000</v>
      </c>
      <c r="U151" s="5">
        <v>-66586000000</v>
      </c>
      <c r="V151" s="5">
        <v>-158619000000</v>
      </c>
      <c r="W151" s="5">
        <v>194072000000</v>
      </c>
      <c r="X151" s="5">
        <v>346779000000</v>
      </c>
      <c r="Y151" s="5">
        <v>-574486000000</v>
      </c>
      <c r="Z151" s="5">
        <v>838287000000</v>
      </c>
    </row>
    <row r="152" spans="3:26" ht="15.5" x14ac:dyDescent="0.35">
      <c r="C152" t="s">
        <v>174</v>
      </c>
      <c r="D152" s="5">
        <v>-28308000000</v>
      </c>
      <c r="E152" s="5">
        <v>-42992000000</v>
      </c>
      <c r="F152" s="5">
        <v>-4475000000</v>
      </c>
      <c r="G152" s="5">
        <v>-57471000000</v>
      </c>
      <c r="I152" s="5">
        <v>-133382000000</v>
      </c>
      <c r="J152" s="5">
        <v>-397096000000</v>
      </c>
      <c r="K152" s="5">
        <v>67955000000</v>
      </c>
      <c r="L152" s="5">
        <v>12611000000</v>
      </c>
      <c r="M152" s="5">
        <v>12022000000</v>
      </c>
      <c r="N152" s="5">
        <v>-76945000000</v>
      </c>
      <c r="O152" s="5">
        <v>-101077000000</v>
      </c>
      <c r="P152" s="5">
        <v>-64366000000</v>
      </c>
      <c r="Q152" s="5">
        <v>-133580000000</v>
      </c>
      <c r="R152" s="5">
        <v>-428088000000</v>
      </c>
      <c r="S152" s="5">
        <v>-491321000000</v>
      </c>
      <c r="T152" s="5">
        <v>-35923000000</v>
      </c>
      <c r="U152" s="5">
        <v>-65273000000</v>
      </c>
      <c r="V152" s="5">
        <v>-166044000000</v>
      </c>
      <c r="W152" s="5">
        <v>-184302000000</v>
      </c>
      <c r="X152" s="5">
        <v>-241954000000</v>
      </c>
      <c r="Y152" s="5">
        <v>-234887000000</v>
      </c>
      <c r="Z152" s="5">
        <v>-370560000000</v>
      </c>
    </row>
    <row r="153" spans="3:26" ht="15.5" x14ac:dyDescent="0.35">
      <c r="C153" t="s">
        <v>1481</v>
      </c>
      <c r="D153" s="5">
        <v>3308000000</v>
      </c>
      <c r="L153" s="5">
        <v>25204000000</v>
      </c>
      <c r="M153" s="5">
        <v>-41665000000</v>
      </c>
      <c r="N153" s="5">
        <v>28750000000</v>
      </c>
      <c r="P153" s="5">
        <v>16197000000</v>
      </c>
      <c r="T153" s="5">
        <v>176000000000</v>
      </c>
      <c r="U153" s="5">
        <v>2650000000</v>
      </c>
      <c r="V153" s="5">
        <v>58130000000</v>
      </c>
    </row>
    <row r="154" spans="3:26" ht="15.5" x14ac:dyDescent="0.35">
      <c r="C154" t="s">
        <v>423</v>
      </c>
      <c r="D154" s="5">
        <v>6342000000</v>
      </c>
      <c r="E154" s="5">
        <v>2212000000</v>
      </c>
      <c r="F154" s="5">
        <v>3459000000</v>
      </c>
      <c r="G154" s="5">
        <v>1030000000</v>
      </c>
      <c r="I154" s="5">
        <v>69054000000</v>
      </c>
      <c r="J154" s="5">
        <v>118305000000</v>
      </c>
      <c r="K154" s="5">
        <v>9554000000</v>
      </c>
      <c r="L154" s="5">
        <v>5871000000</v>
      </c>
      <c r="M154" s="5">
        <v>7047000000</v>
      </c>
      <c r="N154" s="5">
        <v>52617000000</v>
      </c>
      <c r="O154" s="5">
        <v>34830000000</v>
      </c>
      <c r="P154" s="5">
        <v>44308000000</v>
      </c>
      <c r="Q154" s="5">
        <v>29786000000</v>
      </c>
      <c r="R154" s="5">
        <v>20165000000</v>
      </c>
      <c r="S154" s="5">
        <v>21342000000</v>
      </c>
      <c r="T154" s="5">
        <v>31502000000</v>
      </c>
      <c r="U154" s="5">
        <v>19634000000</v>
      </c>
      <c r="V154" s="5">
        <v>47789000000</v>
      </c>
      <c r="W154" s="5">
        <v>16390000000</v>
      </c>
      <c r="X154" s="5">
        <v>37726000000</v>
      </c>
      <c r="Y154" s="5">
        <v>6043000000</v>
      </c>
      <c r="Z154" s="5">
        <v>6830000000</v>
      </c>
    </row>
    <row r="155" spans="3:26" ht="15.5" x14ac:dyDescent="0.35">
      <c r="C155" t="s">
        <v>413</v>
      </c>
      <c r="D155" s="5">
        <v>-34019000000</v>
      </c>
      <c r="E155" s="5">
        <v>-8539000000</v>
      </c>
      <c r="F155" s="5">
        <v>37331000000</v>
      </c>
      <c r="G155" s="5">
        <v>3940000000</v>
      </c>
      <c r="R155" s="5">
        <v>-30569000000</v>
      </c>
      <c r="S155" s="5">
        <v>-30277000000</v>
      </c>
      <c r="T155" s="5">
        <v>-8414000000</v>
      </c>
      <c r="U155" s="5">
        <v>-32945000000</v>
      </c>
      <c r="V155" s="5">
        <v>24320000000</v>
      </c>
      <c r="W155" s="5">
        <v>-12167000000</v>
      </c>
      <c r="X155" s="5">
        <v>-780000000</v>
      </c>
      <c r="Y155" s="5">
        <v>-2133000000</v>
      </c>
      <c r="Z155" s="5">
        <v>-12096000000</v>
      </c>
    </row>
    <row r="156" spans="3:26" ht="15.5" x14ac:dyDescent="0.35">
      <c r="C156" t="s">
        <v>1482</v>
      </c>
    </row>
    <row r="157" spans="3:26" ht="15.5" x14ac:dyDescent="0.35">
      <c r="C157" t="s">
        <v>1418</v>
      </c>
      <c r="D157" s="5">
        <v>38213000000</v>
      </c>
      <c r="F157" s="5">
        <v>15484000000</v>
      </c>
      <c r="G157" s="5">
        <v>5853000000</v>
      </c>
      <c r="I157" s="5">
        <v>23777000000</v>
      </c>
      <c r="J157" s="5">
        <v>12084000000</v>
      </c>
      <c r="K157" s="5">
        <v>15804000000</v>
      </c>
      <c r="L157" s="5">
        <v>18232000000</v>
      </c>
      <c r="M157" s="5">
        <v>38724000000</v>
      </c>
      <c r="N157" s="5">
        <v>11004000000</v>
      </c>
      <c r="O157" s="5">
        <v>7370000000</v>
      </c>
      <c r="P157" s="5">
        <v>3957000000</v>
      </c>
      <c r="Q157" s="5">
        <v>3843000000</v>
      </c>
      <c r="R157" s="5">
        <v>2780000000</v>
      </c>
      <c r="S157" s="5">
        <v>2100000000</v>
      </c>
      <c r="T157" s="5">
        <v>55557000000</v>
      </c>
      <c r="U157" s="5">
        <v>2457000000</v>
      </c>
      <c r="V157" s="5">
        <v>1200000000</v>
      </c>
      <c r="W157" s="5">
        <v>1250000000</v>
      </c>
      <c r="X157" s="5">
        <v>1600000000</v>
      </c>
      <c r="Y157" s="5">
        <v>3000000000</v>
      </c>
      <c r="Z157" s="5">
        <v>600000000</v>
      </c>
    </row>
    <row r="158" spans="3:26" ht="15.5" x14ac:dyDescent="0.35">
      <c r="C158" t="s">
        <v>713</v>
      </c>
    </row>
    <row r="159" spans="3:26" ht="15.5" x14ac:dyDescent="0.35">
      <c r="C159" t="s">
        <v>1483</v>
      </c>
    </row>
    <row r="160" spans="3:26" ht="15.5" x14ac:dyDescent="0.35">
      <c r="C160" t="s">
        <v>176</v>
      </c>
      <c r="D160" s="5">
        <v>-34131000000</v>
      </c>
      <c r="E160" s="5">
        <v>-37157000000</v>
      </c>
      <c r="F160" s="5">
        <v>-48186000000</v>
      </c>
      <c r="G160" s="5">
        <v>-69079000000</v>
      </c>
      <c r="I160" s="5">
        <v>-215306000000</v>
      </c>
      <c r="J160" s="5">
        <v>-206611000000</v>
      </c>
      <c r="K160" s="5">
        <v>-62065000000</v>
      </c>
      <c r="L160" s="5">
        <v>-74107000000</v>
      </c>
      <c r="M160" s="5">
        <v>-79957000000</v>
      </c>
      <c r="N160" s="5">
        <v>-154265000000</v>
      </c>
      <c r="O160" s="5">
        <v>-173268000000</v>
      </c>
      <c r="P160" s="5">
        <v>-124213000000</v>
      </c>
      <c r="Q160" s="5">
        <v>-162498000000</v>
      </c>
      <c r="R160" s="5">
        <v>-427479000000</v>
      </c>
      <c r="S160" s="5">
        <v>-484656000000</v>
      </c>
      <c r="T160" s="5">
        <v>-165542000000</v>
      </c>
      <c r="U160" s="5">
        <v>-137220000000</v>
      </c>
      <c r="V160" s="5">
        <v>-261478000000</v>
      </c>
      <c r="W160" s="5">
        <v>-208810000000</v>
      </c>
      <c r="X160" s="5">
        <v>-203877000000</v>
      </c>
      <c r="Y160" s="5">
        <v>-159193000000</v>
      </c>
      <c r="Z160" s="5">
        <v>-312319000000</v>
      </c>
    </row>
    <row r="161" spans="3:26" ht="15.5" x14ac:dyDescent="0.35">
      <c r="C161" t="s">
        <v>1484</v>
      </c>
      <c r="N161" s="5">
        <v>-107504000000</v>
      </c>
      <c r="O161" s="5">
        <v>-45000000000</v>
      </c>
      <c r="T161" s="5">
        <v>-118460000000</v>
      </c>
      <c r="U161" s="5">
        <v>-83126000000</v>
      </c>
      <c r="V161" s="5">
        <v>-84188000000</v>
      </c>
      <c r="W161" s="5">
        <v>-25165000000</v>
      </c>
      <c r="X161" s="5">
        <v>-23273000000</v>
      </c>
      <c r="Y161" s="5">
        <v>-21247000000</v>
      </c>
      <c r="Z161" s="5">
        <v>-11343000000</v>
      </c>
    </row>
    <row r="162" spans="3:26" ht="15.5" x14ac:dyDescent="0.35">
      <c r="C162" t="s">
        <v>1485</v>
      </c>
      <c r="D162" s="5">
        <v>-558000000</v>
      </c>
      <c r="E162" s="5">
        <v>-372000000</v>
      </c>
      <c r="F162" s="5">
        <v>541000000</v>
      </c>
      <c r="G162" s="5">
        <v>372000000</v>
      </c>
      <c r="Q162" s="5">
        <v>-1332000000</v>
      </c>
      <c r="R162" s="5">
        <v>-1847000000</v>
      </c>
      <c r="S162" s="5">
        <v>4771000000</v>
      </c>
      <c r="T162" s="5">
        <v>-1663000000</v>
      </c>
      <c r="U162" s="5">
        <v>-2666000000</v>
      </c>
      <c r="V162" s="5">
        <v>-59000000</v>
      </c>
      <c r="W162" s="5">
        <v>1148000000</v>
      </c>
      <c r="X162" s="5">
        <v>-2143000000</v>
      </c>
      <c r="Y162" s="5">
        <v>-172000000</v>
      </c>
      <c r="Z162" s="5">
        <v>236000000</v>
      </c>
    </row>
    <row r="163" spans="3:26" ht="15.5" x14ac:dyDescent="0.35">
      <c r="C163" t="s">
        <v>338</v>
      </c>
      <c r="J163" s="5">
        <v>-2094000000</v>
      </c>
      <c r="K163" s="5">
        <v>-3874000000</v>
      </c>
      <c r="L163" s="5">
        <v>-8013000000</v>
      </c>
      <c r="M163" s="5">
        <v>-7830000000</v>
      </c>
      <c r="N163" s="5">
        <v>-3883000000</v>
      </c>
      <c r="O163" s="5">
        <v>-5701000000</v>
      </c>
      <c r="P163" s="5">
        <v>-4615000000</v>
      </c>
      <c r="Q163" s="5">
        <v>-3379000000</v>
      </c>
      <c r="R163" s="5">
        <v>-4509000000</v>
      </c>
      <c r="S163" s="5">
        <v>-4601000000</v>
      </c>
      <c r="T163" s="5">
        <v>-4903000000</v>
      </c>
      <c r="U163" s="5">
        <v>-2230000000</v>
      </c>
      <c r="V163" s="5">
        <v>-4105000000</v>
      </c>
      <c r="W163" s="5">
        <v>-6353000000</v>
      </c>
      <c r="Y163" s="5">
        <v>-97537000000</v>
      </c>
      <c r="Z163" s="5">
        <v>-7041000000</v>
      </c>
    </row>
    <row r="164" spans="3:26" ht="15.5" x14ac:dyDescent="0.35">
      <c r="C164" t="s">
        <v>661</v>
      </c>
      <c r="F164" s="5">
        <v>-2193000000</v>
      </c>
      <c r="I164" s="5">
        <v>-2193000000</v>
      </c>
      <c r="J164" s="5">
        <v>-740000000</v>
      </c>
      <c r="K164" s="5">
        <v>-580000000</v>
      </c>
    </row>
    <row r="165" spans="3:26" ht="15.5" x14ac:dyDescent="0.35">
      <c r="C165" t="s">
        <v>1486</v>
      </c>
      <c r="R165" s="5">
        <v>13371000000</v>
      </c>
      <c r="V165" s="5">
        <v>61972000000</v>
      </c>
      <c r="W165" s="5">
        <v>50035000000</v>
      </c>
      <c r="X165" s="5">
        <v>18368000000</v>
      </c>
      <c r="Y165" s="5">
        <v>11658000000</v>
      </c>
    </row>
    <row r="166" spans="3:26" ht="15.5" x14ac:dyDescent="0.35">
      <c r="C166" t="s">
        <v>1380</v>
      </c>
      <c r="G166" s="5">
        <v>2697000000</v>
      </c>
      <c r="I166" s="5">
        <v>2697000000</v>
      </c>
      <c r="J166" s="5">
        <v>304000000</v>
      </c>
      <c r="L166" s="5">
        <v>2201000000</v>
      </c>
      <c r="M166" s="5">
        <v>1112000000</v>
      </c>
      <c r="N166" s="5">
        <v>13622000000</v>
      </c>
      <c r="O166" s="5">
        <v>11111000000</v>
      </c>
    </row>
    <row r="167" spans="3:26" ht="15.5" x14ac:dyDescent="0.35">
      <c r="C167" t="s">
        <v>1487</v>
      </c>
      <c r="F167" s="5">
        <v>-6782000000</v>
      </c>
      <c r="I167" s="5">
        <v>-6782000000</v>
      </c>
    </row>
    <row r="168" spans="3:26" ht="15.5" x14ac:dyDescent="0.35">
      <c r="C168" t="s">
        <v>1488</v>
      </c>
      <c r="E168" s="5">
        <v>864000000</v>
      </c>
      <c r="G168" s="5">
        <v>-1508000000</v>
      </c>
      <c r="V168" s="5">
        <v>-9625000000</v>
      </c>
      <c r="W168" s="5">
        <v>21288000000</v>
      </c>
      <c r="X168" s="5">
        <v>-76666000000</v>
      </c>
    </row>
    <row r="169" spans="3:26" ht="15.5" x14ac:dyDescent="0.35">
      <c r="C169" t="s">
        <v>179</v>
      </c>
      <c r="F169" s="5">
        <v>-2264000000</v>
      </c>
      <c r="I169" s="5">
        <v>-2264000000</v>
      </c>
      <c r="J169" s="5">
        <v>-337450000000</v>
      </c>
      <c r="U169" s="5">
        <v>168173000000</v>
      </c>
      <c r="W169" s="5">
        <v>4662000000</v>
      </c>
    </row>
    <row r="170" spans="3:26" ht="15.5" x14ac:dyDescent="0.35">
      <c r="C170" t="s">
        <v>1064</v>
      </c>
      <c r="V170" s="5">
        <v>4436000000</v>
      </c>
    </row>
    <row r="171" spans="3:26" ht="15.5" x14ac:dyDescent="0.35">
      <c r="C171" t="s">
        <v>1489</v>
      </c>
      <c r="F171" s="5">
        <v>-1034000000</v>
      </c>
      <c r="I171" s="5">
        <v>-1034000000</v>
      </c>
      <c r="J171" s="5">
        <v>19879000000</v>
      </c>
      <c r="K171" s="5">
        <v>19020000000</v>
      </c>
      <c r="L171" s="5">
        <v>11185000000</v>
      </c>
      <c r="M171" s="5">
        <v>97827000000</v>
      </c>
      <c r="N171" s="5">
        <v>41257000000</v>
      </c>
    </row>
    <row r="172" spans="3:26" ht="15.5" x14ac:dyDescent="0.35">
      <c r="C172" t="s">
        <v>1469</v>
      </c>
    </row>
    <row r="173" spans="3:26" ht="15.5" x14ac:dyDescent="0.35">
      <c r="C173" t="s">
        <v>183</v>
      </c>
      <c r="D173" s="5">
        <v>241875000000</v>
      </c>
      <c r="E173" s="5">
        <v>-163170000000</v>
      </c>
      <c r="F173" s="5">
        <v>-324213000000</v>
      </c>
      <c r="G173" s="5">
        <v>-601000000</v>
      </c>
      <c r="I173" s="5">
        <v>-7393000000</v>
      </c>
      <c r="J173" s="5">
        <v>-65665000000</v>
      </c>
      <c r="K173" s="5">
        <v>-505513000000</v>
      </c>
      <c r="L173" s="5">
        <v>-568018000000</v>
      </c>
      <c r="M173" s="5">
        <v>-327927000000</v>
      </c>
      <c r="N173" s="5">
        <v>-463916000000</v>
      </c>
      <c r="O173" s="5">
        <v>-468330000000</v>
      </c>
      <c r="P173" s="5">
        <v>-13751000000</v>
      </c>
      <c r="Q173" s="5">
        <v>113434000000</v>
      </c>
      <c r="R173" s="5">
        <v>20412000000</v>
      </c>
      <c r="S173" s="5">
        <v>262016000000</v>
      </c>
      <c r="T173" s="5">
        <v>-6269000000</v>
      </c>
      <c r="U173" s="5">
        <v>-66586000000</v>
      </c>
      <c r="V173" s="5">
        <v>-158619000000</v>
      </c>
      <c r="W173" s="5">
        <v>194072000000</v>
      </c>
      <c r="X173" s="5">
        <v>346779000000</v>
      </c>
      <c r="Y173" s="5">
        <v>-574486000000</v>
      </c>
      <c r="Z173" s="5">
        <v>838287000000</v>
      </c>
    </row>
    <row r="174" spans="3:26" ht="15.5" x14ac:dyDescent="0.35">
      <c r="C174" t="s">
        <v>1490</v>
      </c>
      <c r="D174" s="5">
        <v>947306000000</v>
      </c>
      <c r="E174" s="5">
        <v>871184000000</v>
      </c>
      <c r="F174" s="5">
        <v>513199000000</v>
      </c>
      <c r="G174" s="5">
        <v>951632000000</v>
      </c>
      <c r="I174" s="5">
        <v>3576419000000</v>
      </c>
      <c r="J174" s="5">
        <v>2376804000000</v>
      </c>
      <c r="K174" s="5">
        <v>2180699000000</v>
      </c>
      <c r="L174" s="5">
        <v>2602772000000</v>
      </c>
      <c r="M174" s="5">
        <v>5281494000000</v>
      </c>
      <c r="N174" s="5">
        <v>6087389000000</v>
      </c>
      <c r="O174" s="5">
        <v>4119129000000</v>
      </c>
      <c r="P174" s="5">
        <v>4268130000000</v>
      </c>
      <c r="Q174" s="5">
        <v>1608322000000</v>
      </c>
      <c r="R174" s="5">
        <v>1671953000000</v>
      </c>
      <c r="S174" s="5">
        <v>1179049000000</v>
      </c>
      <c r="T174" s="5">
        <v>2700710000000</v>
      </c>
      <c r="U174" s="5">
        <v>4554932000000</v>
      </c>
      <c r="V174" s="5">
        <v>4023434000000</v>
      </c>
      <c r="W174" s="5">
        <v>3738438000000</v>
      </c>
      <c r="X174" s="5">
        <v>1475282000000</v>
      </c>
      <c r="Y174" s="5">
        <v>757200000000</v>
      </c>
      <c r="Z174" s="5">
        <v>2107286000000</v>
      </c>
    </row>
    <row r="175" spans="3:26" ht="15.5" x14ac:dyDescent="0.35">
      <c r="C175" t="s">
        <v>1491</v>
      </c>
      <c r="J175" s="5">
        <v>285500000000</v>
      </c>
      <c r="M175" s="5">
        <v>450000000000</v>
      </c>
      <c r="N175" s="5">
        <v>286750000000</v>
      </c>
      <c r="P175" s="5">
        <v>-700000000000</v>
      </c>
      <c r="Q175" s="5">
        <v>850000000000</v>
      </c>
      <c r="U175" s="5">
        <v>223868000000</v>
      </c>
    </row>
    <row r="176" spans="3:26" ht="15.5" x14ac:dyDescent="0.35">
      <c r="C176" t="s">
        <v>1492</v>
      </c>
      <c r="D176" s="5">
        <v>-584310000000</v>
      </c>
      <c r="E176" s="5">
        <v>-1062213000000</v>
      </c>
      <c r="F176" s="5">
        <v>-844521000000</v>
      </c>
      <c r="G176" s="5">
        <v>-867877000000</v>
      </c>
      <c r="I176" s="5">
        <v>-3371390000000</v>
      </c>
      <c r="J176" s="5">
        <v>-2210694000000</v>
      </c>
      <c r="K176" s="5">
        <v>-2289227000000</v>
      </c>
      <c r="L176" s="5">
        <v>-2488432000000</v>
      </c>
      <c r="M176" s="5">
        <v>-6036675000000</v>
      </c>
      <c r="N176" s="5">
        <v>-6300392000000</v>
      </c>
      <c r="O176" s="5">
        <v>-4314367000000</v>
      </c>
      <c r="P176" s="5">
        <v>-3479765000000</v>
      </c>
      <c r="Q176" s="5">
        <v>-2008243000000</v>
      </c>
      <c r="R176" s="5">
        <v>-1914956000000</v>
      </c>
      <c r="S176" s="5">
        <v>-690072000000</v>
      </c>
      <c r="T176" s="5">
        <v>-2561456000000</v>
      </c>
      <c r="U176" s="5">
        <v>-4837473000000</v>
      </c>
      <c r="V176" s="5">
        <v>-4237752000000</v>
      </c>
      <c r="W176" s="5">
        <v>-3505999000000</v>
      </c>
      <c r="X176" s="5">
        <v>-1204924000000</v>
      </c>
      <c r="Y176" s="5">
        <v>-1316905000000</v>
      </c>
      <c r="Z176" s="5">
        <v>-1472592000000</v>
      </c>
    </row>
    <row r="177" spans="3:26" ht="15.5" x14ac:dyDescent="0.35">
      <c r="C177" t="s">
        <v>1493</v>
      </c>
      <c r="G177" s="5">
        <v>-105200000000</v>
      </c>
      <c r="I177" s="5">
        <v>-105200000000</v>
      </c>
      <c r="J177" s="5">
        <v>-315000000000</v>
      </c>
      <c r="K177" s="5">
        <v>-181550000000</v>
      </c>
      <c r="L177" s="5">
        <v>-485500000000</v>
      </c>
      <c r="N177" s="5">
        <v>-364500000000</v>
      </c>
      <c r="Y177" s="5">
        <v>-14475000000</v>
      </c>
      <c r="Z177" s="5">
        <v>-248380000000</v>
      </c>
    </row>
    <row r="178" spans="3:26" ht="15.5" x14ac:dyDescent="0.35">
      <c r="C178" t="s">
        <v>1494</v>
      </c>
      <c r="D178" s="5">
        <v>18240000000</v>
      </c>
      <c r="E178" s="5">
        <v>13415000000</v>
      </c>
      <c r="F178" s="5">
        <v>25314000000</v>
      </c>
      <c r="G178" s="5">
        <v>34020000000</v>
      </c>
      <c r="I178" s="5">
        <v>73269000000</v>
      </c>
      <c r="J178" s="5">
        <v>42412000000</v>
      </c>
    </row>
    <row r="179" spans="3:26" ht="15.5" x14ac:dyDescent="0.35">
      <c r="C179" t="s">
        <v>826</v>
      </c>
      <c r="D179" s="5">
        <v>-6838000000</v>
      </c>
      <c r="F179" s="5">
        <v>-5018000000</v>
      </c>
      <c r="I179" s="5">
        <v>-5018000000</v>
      </c>
      <c r="J179" s="5">
        <v>-53265000000</v>
      </c>
      <c r="K179" s="5">
        <v>-31154000000</v>
      </c>
      <c r="L179" s="5">
        <v>-18817000000</v>
      </c>
      <c r="M179" s="5">
        <v>-14171000000</v>
      </c>
      <c r="N179" s="5">
        <v>-4674000000</v>
      </c>
      <c r="O179" s="5">
        <v>-176970000000</v>
      </c>
      <c r="P179" s="5">
        <v>-80819000000</v>
      </c>
      <c r="Q179" s="5">
        <v>-333811000000</v>
      </c>
      <c r="R179" s="5">
        <v>-37032000000</v>
      </c>
      <c r="S179" s="5">
        <v>-25634000000</v>
      </c>
      <c r="T179" s="5">
        <v>-6346000000</v>
      </c>
      <c r="U179" s="5">
        <v>-2716000000</v>
      </c>
      <c r="V179" s="5">
        <v>-35174000000</v>
      </c>
      <c r="W179" s="5">
        <v>-28323000000</v>
      </c>
      <c r="X179" s="5">
        <v>-88662000000</v>
      </c>
      <c r="Y179" s="5">
        <v>-16768000000</v>
      </c>
      <c r="Z179" s="5">
        <v>-4299000000</v>
      </c>
    </row>
    <row r="180" spans="3:26" ht="15.5" x14ac:dyDescent="0.35">
      <c r="C180" t="s">
        <v>1495</v>
      </c>
      <c r="D180" s="5">
        <v>-43225000000</v>
      </c>
      <c r="E180" s="5">
        <v>34756000000</v>
      </c>
      <c r="F180" s="5">
        <v>-3447000000</v>
      </c>
      <c r="G180" s="5">
        <v>-3847000000</v>
      </c>
      <c r="I180" s="5">
        <v>-14616000000</v>
      </c>
      <c r="J180" s="5">
        <v>-12660000000</v>
      </c>
      <c r="K180" s="5">
        <v>-11260000000</v>
      </c>
      <c r="L180" s="5">
        <v>-9189000000</v>
      </c>
      <c r="M180" s="5">
        <v>-4717000000</v>
      </c>
    </row>
    <row r="181" spans="3:26" ht="15.5" x14ac:dyDescent="0.35">
      <c r="C181" t="s">
        <v>1496</v>
      </c>
      <c r="D181" s="5">
        <v>-23485000000</v>
      </c>
      <c r="F181" s="5">
        <v>-2329000000</v>
      </c>
      <c r="I181" s="5">
        <v>-49221000000</v>
      </c>
      <c r="J181" s="5">
        <v>-14891000000</v>
      </c>
      <c r="K181" s="5">
        <v>-15084000000</v>
      </c>
      <c r="L181" s="5">
        <v>-207000000</v>
      </c>
      <c r="M181" s="5">
        <v>-28519000000</v>
      </c>
      <c r="N181" s="5">
        <v>-15458000000</v>
      </c>
      <c r="O181" s="5">
        <v>-20865000000</v>
      </c>
      <c r="P181" s="5">
        <v>-26935000000</v>
      </c>
      <c r="Q181" s="5">
        <v>-33514000000</v>
      </c>
      <c r="R181" s="5">
        <v>-19345000000</v>
      </c>
      <c r="S181" s="5">
        <v>-20988000000</v>
      </c>
      <c r="T181" s="5">
        <v>-13990000000</v>
      </c>
      <c r="U181" s="5">
        <v>-27975000000</v>
      </c>
      <c r="V181" s="5">
        <v>-16317000000</v>
      </c>
      <c r="W181" s="5">
        <v>-14494000000</v>
      </c>
      <c r="Z181" s="5">
        <v>-13940000000</v>
      </c>
    </row>
    <row r="182" spans="3:26" ht="15.5" x14ac:dyDescent="0.35">
      <c r="C182" t="s">
        <v>1497</v>
      </c>
    </row>
    <row r="183" spans="3:26" ht="15.5" x14ac:dyDescent="0.35">
      <c r="C183" t="s">
        <v>1498</v>
      </c>
      <c r="D183" s="5">
        <v>28000000</v>
      </c>
      <c r="E183" s="5">
        <v>-6000000</v>
      </c>
      <c r="G183" s="5">
        <v>128000000</v>
      </c>
      <c r="V183" s="5">
        <v>-40382000000</v>
      </c>
      <c r="W183" s="5">
        <v>-13202000000</v>
      </c>
      <c r="X183" s="5">
        <v>52628000000</v>
      </c>
      <c r="Y183" s="5">
        <v>20520000000</v>
      </c>
      <c r="Z183" s="5">
        <v>-30776000000</v>
      </c>
    </row>
    <row r="184" spans="3:26" ht="15.5" x14ac:dyDescent="0.35">
      <c r="C184" t="s">
        <v>1499</v>
      </c>
    </row>
    <row r="185" spans="3:26" ht="15.5" x14ac:dyDescent="0.35">
      <c r="C185" t="s">
        <v>689</v>
      </c>
      <c r="W185" s="5">
        <v>-10320000000</v>
      </c>
      <c r="Z185" s="5">
        <v>494763000000</v>
      </c>
    </row>
    <row r="186" spans="3:26" ht="15.5" x14ac:dyDescent="0.35">
      <c r="C186" t="s">
        <v>1500</v>
      </c>
      <c r="G186" s="5">
        <v>7177000000</v>
      </c>
    </row>
    <row r="187" spans="3:26" ht="15.5" x14ac:dyDescent="0.35">
      <c r="C187" t="s">
        <v>1501</v>
      </c>
      <c r="X187" s="5">
        <v>32216000000</v>
      </c>
      <c r="Y187" s="5">
        <v>34661000000</v>
      </c>
    </row>
    <row r="188" spans="3:26" ht="15.5" x14ac:dyDescent="0.35">
      <c r="C188" t="s">
        <v>1502</v>
      </c>
    </row>
    <row r="189" spans="3:26" ht="15.5" x14ac:dyDescent="0.35">
      <c r="C189" t="s">
        <v>1503</v>
      </c>
      <c r="F189" s="5">
        <v>50000000</v>
      </c>
      <c r="I189" s="5">
        <v>50000000</v>
      </c>
      <c r="J189" s="5">
        <v>20000000</v>
      </c>
      <c r="K189" s="5">
        <v>58000000</v>
      </c>
      <c r="L189" s="5">
        <v>88000000</v>
      </c>
      <c r="M189" s="5">
        <v>80000000</v>
      </c>
      <c r="N189" s="5">
        <v>140000000</v>
      </c>
      <c r="O189" s="5">
        <v>40000000</v>
      </c>
      <c r="P189" s="5">
        <v>200000000</v>
      </c>
      <c r="Q189" s="5">
        <v>1927000000</v>
      </c>
      <c r="R189" s="5">
        <v>10621000000</v>
      </c>
    </row>
    <row r="190" spans="3:26" ht="15.5" x14ac:dyDescent="0.35">
      <c r="C190" t="s">
        <v>1504</v>
      </c>
      <c r="F190" s="5">
        <v>7177000000</v>
      </c>
      <c r="G190" s="5">
        <v>-7177000000</v>
      </c>
      <c r="N190" s="5">
        <v>-12598000000</v>
      </c>
    </row>
    <row r="191" spans="3:26" ht="15.5" x14ac:dyDescent="0.35">
      <c r="C191" t="s">
        <v>1505</v>
      </c>
      <c r="F191" s="5">
        <v>-7177000000</v>
      </c>
      <c r="I191" s="5">
        <v>-7177000000</v>
      </c>
      <c r="J191" s="5">
        <v>-62410000000</v>
      </c>
      <c r="K191" s="5">
        <v>-29864000000</v>
      </c>
      <c r="M191" s="5">
        <v>14730000000</v>
      </c>
      <c r="N191" s="5">
        <v>-2057000000</v>
      </c>
      <c r="P191" s="5">
        <v>15556000000</v>
      </c>
    </row>
    <row r="192" spans="3:26" ht="15.5" x14ac:dyDescent="0.35">
      <c r="C192" t="s">
        <v>1506</v>
      </c>
    </row>
    <row r="193" spans="2:26" ht="15.5" x14ac:dyDescent="0.35">
      <c r="C193" t="s">
        <v>391</v>
      </c>
      <c r="D193" s="5">
        <v>116493000000</v>
      </c>
      <c r="E193" s="5">
        <v>27546000000</v>
      </c>
      <c r="F193" s="5">
        <v>-57597000000</v>
      </c>
      <c r="G193" s="5">
        <v>29302000000</v>
      </c>
      <c r="I193" s="5">
        <v>-12088000000</v>
      </c>
      <c r="J193" s="5">
        <v>-100685000000</v>
      </c>
      <c r="K193" s="5">
        <v>145744000000</v>
      </c>
      <c r="L193" s="5">
        <v>-273785000000</v>
      </c>
      <c r="M193" s="5">
        <v>122041000000</v>
      </c>
      <c r="N193" s="5">
        <v>287736000000</v>
      </c>
      <c r="O193" s="5">
        <v>-55706000000</v>
      </c>
      <c r="P193" s="5">
        <v>19007000000</v>
      </c>
      <c r="Q193" s="5">
        <v>54760000000</v>
      </c>
      <c r="R193" s="5">
        <v>-49542000000</v>
      </c>
      <c r="S193" s="5">
        <v>-212556000000</v>
      </c>
      <c r="T193" s="5">
        <v>78226000000</v>
      </c>
      <c r="U193" s="5">
        <v>59931000000</v>
      </c>
      <c r="V193" s="5">
        <v>59589000000</v>
      </c>
      <c r="W193" s="5">
        <v>-128132000000</v>
      </c>
      <c r="X193" s="5">
        <v>-43120000000</v>
      </c>
      <c r="Y193" s="5">
        <v>161460000000</v>
      </c>
      <c r="Z193" s="5">
        <v>20903000000</v>
      </c>
    </row>
    <row r="194" spans="2:26" ht="15.5" x14ac:dyDescent="0.35">
      <c r="C194" t="s">
        <v>1507</v>
      </c>
      <c r="V194" s="5">
        <v>-954000000</v>
      </c>
    </row>
    <row r="195" spans="2:26" ht="15.5" x14ac:dyDescent="0.35">
      <c r="C195" t="s">
        <v>1508</v>
      </c>
      <c r="P195" s="5">
        <v>-3569000000</v>
      </c>
    </row>
    <row r="196" spans="2:26" ht="15.5" x14ac:dyDescent="0.35">
      <c r="C196" t="s">
        <v>194</v>
      </c>
      <c r="D196" s="5">
        <v>2003000000</v>
      </c>
      <c r="E196" s="5">
        <v>-766000000</v>
      </c>
      <c r="F196" s="5">
        <v>3627000000</v>
      </c>
      <c r="G196" s="5">
        <v>1036000000</v>
      </c>
      <c r="I196" s="5">
        <v>5434000000</v>
      </c>
      <c r="J196" s="5">
        <v>3249000000</v>
      </c>
      <c r="K196" s="5">
        <v>-2961000000</v>
      </c>
      <c r="L196" s="5">
        <v>11844000000</v>
      </c>
      <c r="M196" s="5">
        <v>1050000000</v>
      </c>
      <c r="N196" s="5">
        <v>2119000000</v>
      </c>
      <c r="O196" s="5">
        <v>-1739000000</v>
      </c>
      <c r="P196" s="5">
        <v>3207000000</v>
      </c>
      <c r="Q196" s="5">
        <v>1047000000</v>
      </c>
      <c r="R196" s="5">
        <v>-1701000000</v>
      </c>
      <c r="S196" s="5">
        <v>104536000000</v>
      </c>
      <c r="T196" s="5">
        <v>9250000000</v>
      </c>
      <c r="U196" s="5">
        <v>-29379000000</v>
      </c>
      <c r="V196" s="5">
        <v>-42550000000</v>
      </c>
      <c r="W196" s="5">
        <v>-2130000000</v>
      </c>
      <c r="X196" s="5">
        <v>-23102000000</v>
      </c>
      <c r="Y196" s="5">
        <v>-41368000000</v>
      </c>
      <c r="Z196" s="5">
        <v>54737000000</v>
      </c>
    </row>
    <row r="197" spans="2:26" ht="15.5" x14ac:dyDescent="0.35">
      <c r="C197" t="s">
        <v>193</v>
      </c>
      <c r="E197" s="5">
        <v>275847000000</v>
      </c>
      <c r="I197" s="5">
        <v>282501000000</v>
      </c>
      <c r="J197" s="5">
        <v>379937000000</v>
      </c>
      <c r="K197" s="5">
        <v>237154000000</v>
      </c>
      <c r="L197" s="5">
        <v>499095000000</v>
      </c>
      <c r="M197" s="5">
        <v>376004000000</v>
      </c>
      <c r="N197" s="5">
        <v>86149000000</v>
      </c>
      <c r="O197" s="5">
        <v>143594000000</v>
      </c>
      <c r="P197" s="5">
        <v>124949000000</v>
      </c>
      <c r="Q197" s="5">
        <v>69142000000</v>
      </c>
      <c r="R197" s="5">
        <v>120385000000</v>
      </c>
      <c r="S197" s="5">
        <v>228405000000</v>
      </c>
      <c r="T197" s="5">
        <v>148149000000</v>
      </c>
      <c r="U197" s="5">
        <v>117597000000</v>
      </c>
      <c r="V197" s="5">
        <v>101512000000</v>
      </c>
      <c r="W197" s="5">
        <v>231774000000</v>
      </c>
      <c r="X197" s="5">
        <v>297996000000</v>
      </c>
      <c r="Y197" s="5">
        <v>177904000000</v>
      </c>
      <c r="Z197" s="5">
        <v>102264000000</v>
      </c>
    </row>
    <row r="198" spans="2:26" ht="15.5" x14ac:dyDescent="0.35">
      <c r="C198" t="s">
        <v>103</v>
      </c>
    </row>
    <row r="199" spans="2:26" ht="15.5" x14ac:dyDescent="0.35">
      <c r="C199" t="s">
        <v>195</v>
      </c>
      <c r="D199" s="5">
        <v>118496000000</v>
      </c>
      <c r="E199" s="5">
        <v>302627000000</v>
      </c>
      <c r="F199" s="5">
        <v>-53970000000</v>
      </c>
      <c r="G199" s="5">
        <v>30338000000</v>
      </c>
      <c r="I199" s="5">
        <v>275847000000</v>
      </c>
      <c r="J199" s="5">
        <v>282501000000</v>
      </c>
      <c r="K199" s="5">
        <v>379937000000</v>
      </c>
      <c r="L199" s="5">
        <v>237154000000</v>
      </c>
      <c r="M199" s="5">
        <v>499095000000</v>
      </c>
      <c r="N199" s="5">
        <v>376004000000</v>
      </c>
      <c r="O199" s="5">
        <v>86149000000</v>
      </c>
      <c r="P199" s="5">
        <v>143594000000</v>
      </c>
      <c r="Q199" s="5">
        <v>124949000000</v>
      </c>
      <c r="R199" s="5">
        <v>69142000000</v>
      </c>
      <c r="S199" s="5">
        <v>120385000000</v>
      </c>
      <c r="T199" s="5">
        <v>235625000000</v>
      </c>
      <c r="U199" s="5">
        <v>148149000000</v>
      </c>
      <c r="V199" s="5">
        <v>117597000000</v>
      </c>
      <c r="W199" s="5">
        <v>101512000000</v>
      </c>
      <c r="X199" s="5">
        <v>231774000000</v>
      </c>
      <c r="Y199" s="5">
        <v>297996000000</v>
      </c>
      <c r="Z199" s="5">
        <v>177904000000</v>
      </c>
    </row>
    <row r="201" spans="2:26" ht="15.5" x14ac:dyDescent="0.35">
      <c r="B201" t="s">
        <v>196</v>
      </c>
      <c r="C201" t="s">
        <v>12</v>
      </c>
      <c r="D201" s="5">
        <v>1560000000</v>
      </c>
      <c r="E201" s="5">
        <v>1560000000</v>
      </c>
      <c r="F201" s="5">
        <v>1560000000</v>
      </c>
      <c r="G201" s="5">
        <v>1560000000</v>
      </c>
      <c r="I201" s="5">
        <v>1560000000</v>
      </c>
      <c r="J201" s="5">
        <v>1560000000</v>
      </c>
      <c r="K201" s="5">
        <v>1560000000</v>
      </c>
      <c r="L201" s="5">
        <v>1560000000</v>
      </c>
      <c r="M201" s="5">
        <v>1560000000</v>
      </c>
      <c r="N201" s="5">
        <v>1560000000</v>
      </c>
      <c r="O201" s="5">
        <v>1560000000</v>
      </c>
      <c r="P201" s="5">
        <v>1560000000</v>
      </c>
      <c r="Q201" s="5">
        <v>1560000000</v>
      </c>
      <c r="R201" s="5">
        <v>1560000000</v>
      </c>
      <c r="S201" s="5">
        <v>1560000000</v>
      </c>
      <c r="T201" s="5">
        <v>780000000</v>
      </c>
      <c r="U201" s="5">
        <v>780000000</v>
      </c>
      <c r="V201" s="5">
        <v>780000000</v>
      </c>
      <c r="W201" s="5">
        <v>780000000</v>
      </c>
      <c r="X201" s="5">
        <v>780000000</v>
      </c>
      <c r="Y201" s="5">
        <v>780000000</v>
      </c>
      <c r="Z201" s="5">
        <v>780000000</v>
      </c>
    </row>
    <row r="202" spans="2:26" ht="15.5" x14ac:dyDescent="0.35">
      <c r="C202" t="s">
        <v>197</v>
      </c>
      <c r="D202" s="6">
        <v>55.82</v>
      </c>
      <c r="E202" s="6">
        <v>23.98</v>
      </c>
      <c r="F202" s="6">
        <v>18.96</v>
      </c>
      <c r="G202" s="6">
        <v>25.81</v>
      </c>
    </row>
    <row r="203" spans="2:26" ht="15.5" x14ac:dyDescent="0.35">
      <c r="C203" t="s">
        <v>198</v>
      </c>
      <c r="D203" s="6">
        <v>13.53</v>
      </c>
      <c r="E203" s="6">
        <v>32.53</v>
      </c>
      <c r="F203" s="6">
        <v>44.83</v>
      </c>
      <c r="G203" s="6">
        <v>32.74</v>
      </c>
    </row>
    <row r="204" spans="2:26" ht="15.5" x14ac:dyDescent="0.35">
      <c r="C204" t="s">
        <v>73</v>
      </c>
      <c r="D204" s="6">
        <v>0.41</v>
      </c>
      <c r="E204" s="6">
        <v>0.54</v>
      </c>
      <c r="F204" s="6">
        <v>0.56000000000000005</v>
      </c>
      <c r="G204" s="6">
        <v>0.6</v>
      </c>
    </row>
    <row r="205" spans="2:26" ht="15.5" x14ac:dyDescent="0.35">
      <c r="C205" t="s">
        <v>199</v>
      </c>
      <c r="D205" s="5">
        <v>298010000000</v>
      </c>
      <c r="E205" s="5">
        <v>154270000000</v>
      </c>
      <c r="F205" s="5">
        <v>158920000000</v>
      </c>
      <c r="G205" s="5">
        <v>150030000000</v>
      </c>
    </row>
    <row r="206" spans="2:26" ht="15.5" x14ac:dyDescent="0.35">
      <c r="C206" t="s">
        <v>200</v>
      </c>
      <c r="D206" s="6">
        <v>1.1399999999999999E-2</v>
      </c>
      <c r="E206" s="6">
        <v>5.4000000000000003E-3</v>
      </c>
      <c r="F206" s="6">
        <v>4.4000000000000003E-3</v>
      </c>
      <c r="G206" s="6">
        <v>6.0999999999999995E-3</v>
      </c>
    </row>
    <row r="207" spans="2:26" ht="15.5" x14ac:dyDescent="0.35">
      <c r="C207" t="s">
        <v>201</v>
      </c>
      <c r="D207" s="6">
        <v>2.63E-2</v>
      </c>
      <c r="E207" s="6">
        <v>1.18E-2</v>
      </c>
      <c r="F207" s="6">
        <v>9.7000000000000003E-3</v>
      </c>
      <c r="G207" s="6">
        <v>1.34E-2</v>
      </c>
    </row>
    <row r="208" spans="2:26" ht="15.5" x14ac:dyDescent="0.35">
      <c r="C208" t="s">
        <v>202</v>
      </c>
      <c r="D208" s="6">
        <v>5.79E-2</v>
      </c>
      <c r="E208" s="6">
        <v>2.53E-2</v>
      </c>
      <c r="F208" s="6">
        <v>2.6200000000000001E-2</v>
      </c>
      <c r="G208" s="6">
        <v>2.5499999999999998E-2</v>
      </c>
    </row>
    <row r="209" spans="3:7" ht="15.5" x14ac:dyDescent="0.35">
      <c r="C209" t="s">
        <v>203</v>
      </c>
      <c r="D209" s="6">
        <v>5.31</v>
      </c>
      <c r="E209" s="6">
        <v>9.52</v>
      </c>
      <c r="F209" s="6">
        <v>2.5099999999999998</v>
      </c>
      <c r="G209" s="6">
        <v>3.07</v>
      </c>
    </row>
    <row r="210" spans="3:7" ht="15.5" x14ac:dyDescent="0.35">
      <c r="C210" t="s">
        <v>204</v>
      </c>
      <c r="D210" s="5">
        <v>3594000000000</v>
      </c>
      <c r="E210" s="5">
        <v>3430000000000</v>
      </c>
      <c r="F210" s="5">
        <v>3306000000000</v>
      </c>
      <c r="G210" s="5">
        <v>3256000000000</v>
      </c>
    </row>
    <row r="211" spans="3:7" ht="15.5" x14ac:dyDescent="0.35">
      <c r="C211" t="s">
        <v>205</v>
      </c>
      <c r="D211" s="6">
        <v>0.36</v>
      </c>
      <c r="E211" s="6">
        <v>0.39</v>
      </c>
      <c r="F211" s="6">
        <v>0.44</v>
      </c>
      <c r="G211" s="6">
        <v>0.44</v>
      </c>
    </row>
    <row r="212" spans="3:7" ht="15.5" x14ac:dyDescent="0.35">
      <c r="C212" t="s">
        <v>206</v>
      </c>
      <c r="D212" s="6">
        <v>2120.06</v>
      </c>
      <c r="E212" s="6">
        <v>2025.52</v>
      </c>
      <c r="F212" s="6">
        <v>1952.48</v>
      </c>
      <c r="G212" s="6">
        <v>1925.43</v>
      </c>
    </row>
    <row r="213" spans="3:7" ht="15.5" x14ac:dyDescent="0.35">
      <c r="C213" t="s">
        <v>207</v>
      </c>
      <c r="D213" s="6">
        <v>0.36</v>
      </c>
      <c r="E213" s="6">
        <v>0.39</v>
      </c>
      <c r="F213" s="6">
        <v>0.44</v>
      </c>
      <c r="G213" s="6">
        <v>0.44</v>
      </c>
    </row>
    <row r="214" spans="3:7" ht="15.5" x14ac:dyDescent="0.35">
      <c r="C214" t="s">
        <v>208</v>
      </c>
      <c r="D214" s="6">
        <v>2103.5700000000002</v>
      </c>
      <c r="E214" s="6">
        <v>2008.77</v>
      </c>
      <c r="F214" s="6">
        <v>1935.36</v>
      </c>
      <c r="G214" s="6">
        <v>1918.17</v>
      </c>
    </row>
    <row r="215" spans="3:7" ht="15.5" x14ac:dyDescent="0.35">
      <c r="C215" t="s">
        <v>209</v>
      </c>
      <c r="D215" s="5">
        <v>1123000000000</v>
      </c>
      <c r="E215" s="5">
        <v>744000000000</v>
      </c>
      <c r="F215" s="5">
        <v>930000000000</v>
      </c>
      <c r="G215" s="5">
        <v>1122000000000</v>
      </c>
    </row>
    <row r="216" spans="3:7" ht="15.5" x14ac:dyDescent="0.35">
      <c r="C216" t="s">
        <v>210</v>
      </c>
      <c r="D216" s="5">
        <v>465000000000</v>
      </c>
      <c r="E216" s="5">
        <v>461000000000</v>
      </c>
      <c r="F216" s="5">
        <v>419000000000</v>
      </c>
      <c r="G216" s="5">
        <v>534000000000</v>
      </c>
    </row>
    <row r="217" spans="3:7" ht="15.5" x14ac:dyDescent="0.35">
      <c r="C217" t="s">
        <v>211</v>
      </c>
      <c r="D217" s="5">
        <v>3307000000000</v>
      </c>
      <c r="E217" s="5">
        <v>3160000000000</v>
      </c>
      <c r="F217" s="5">
        <v>3046000000000</v>
      </c>
      <c r="G217" s="5">
        <v>3004000000000</v>
      </c>
    </row>
    <row r="218" spans="3:7" ht="15.5" x14ac:dyDescent="0.35">
      <c r="C218" t="s">
        <v>24</v>
      </c>
      <c r="D218" s="5">
        <v>1587000000000</v>
      </c>
      <c r="E218" s="5">
        <v>1204000000000</v>
      </c>
      <c r="F218" s="5">
        <v>1349000000000</v>
      </c>
      <c r="G218" s="5">
        <v>1656000000000</v>
      </c>
    </row>
    <row r="219" spans="3:7" ht="15.5" x14ac:dyDescent="0.35">
      <c r="C219" t="s">
        <v>21</v>
      </c>
      <c r="D219" s="5">
        <v>1166000000000</v>
      </c>
      <c r="E219" s="5">
        <v>902000000000</v>
      </c>
      <c r="F219" s="5">
        <v>1073000000000</v>
      </c>
      <c r="G219" s="5">
        <v>1326000000000</v>
      </c>
    </row>
    <row r="220" spans="3:7" ht="15.5" x14ac:dyDescent="0.35">
      <c r="C220" t="s">
        <v>212</v>
      </c>
      <c r="D220" s="5">
        <v>752000000000</v>
      </c>
      <c r="E220" s="5">
        <v>569000000000</v>
      </c>
      <c r="F220" s="5">
        <v>486000000000</v>
      </c>
      <c r="G220" s="5">
        <v>559000000000</v>
      </c>
    </row>
    <row r="221" spans="3:7" ht="15.5" x14ac:dyDescent="0.35">
      <c r="C221" t="s">
        <v>213</v>
      </c>
      <c r="D221" s="5">
        <v>-97000000000</v>
      </c>
      <c r="E221" s="5">
        <v>234000000000</v>
      </c>
      <c r="F221" s="5">
        <v>271000000000</v>
      </c>
      <c r="G221" s="5">
        <v>87000000000</v>
      </c>
    </row>
    <row r="222" spans="3:7" ht="15.5" x14ac:dyDescent="0.35">
      <c r="C222" t="s">
        <v>214</v>
      </c>
      <c r="D222" s="5">
        <v>-34000000000</v>
      </c>
      <c r="E222" s="5">
        <v>-37000000000</v>
      </c>
      <c r="F222" s="5">
        <v>-48000000000</v>
      </c>
      <c r="G222" s="5">
        <v>-69000000000</v>
      </c>
    </row>
    <row r="223" spans="3:7" ht="15.5" x14ac:dyDescent="0.35">
      <c r="C223" t="s">
        <v>13</v>
      </c>
      <c r="D223" s="5">
        <v>-131000000000</v>
      </c>
      <c r="E223" s="5">
        <v>197000000000</v>
      </c>
      <c r="F223" s="5">
        <v>223000000000</v>
      </c>
      <c r="G223" s="5">
        <v>18000000000</v>
      </c>
    </row>
    <row r="224" spans="3:7" ht="15.5" x14ac:dyDescent="0.35">
      <c r="C224" t="s">
        <v>16</v>
      </c>
      <c r="D224" s="6">
        <v>-84.11</v>
      </c>
      <c r="E224" s="6">
        <v>125.99</v>
      </c>
      <c r="F224" s="6">
        <v>142.88999999999999</v>
      </c>
      <c r="G224" s="6">
        <v>11.73</v>
      </c>
    </row>
    <row r="225" spans="3:26" ht="15.5" x14ac:dyDescent="0.35">
      <c r="C225" t="s">
        <v>58</v>
      </c>
      <c r="I225" s="6">
        <v>95.8</v>
      </c>
      <c r="J225" s="6">
        <v>141.26</v>
      </c>
      <c r="K225" s="6">
        <v>103.17</v>
      </c>
      <c r="L225" s="6">
        <v>205.78</v>
      </c>
      <c r="M225" s="6">
        <v>175.93</v>
      </c>
      <c r="N225" s="6">
        <v>48.22</v>
      </c>
      <c r="O225" s="6">
        <v>115.75</v>
      </c>
      <c r="P225" s="6">
        <v>128.41999999999999</v>
      </c>
      <c r="Q225" s="6">
        <v>96.09</v>
      </c>
      <c r="R225" s="6">
        <v>38.520000000000003</v>
      </c>
      <c r="S225" s="6">
        <v>2.61</v>
      </c>
      <c r="T225" s="6">
        <v>208.86</v>
      </c>
      <c r="U225" s="6">
        <v>109.51</v>
      </c>
      <c r="V225" s="6">
        <v>104.44</v>
      </c>
      <c r="W225" s="6">
        <v>97.72</v>
      </c>
      <c r="X225" s="6">
        <v>140.01</v>
      </c>
      <c r="Y225" s="6">
        <v>126.82</v>
      </c>
      <c r="Z225" s="6">
        <v>259.83999999999997</v>
      </c>
    </row>
    <row r="226" spans="3:26" ht="15.5" x14ac:dyDescent="0.35">
      <c r="C226" t="s">
        <v>72</v>
      </c>
      <c r="I226" s="6">
        <v>8.8699999999999992</v>
      </c>
      <c r="J226" s="6">
        <v>7.22</v>
      </c>
      <c r="K226" s="6">
        <v>12.65</v>
      </c>
      <c r="L226" s="6">
        <v>6.75</v>
      </c>
      <c r="M226" s="6">
        <v>4.0599999999999996</v>
      </c>
      <c r="N226" s="6">
        <v>10.16</v>
      </c>
      <c r="O226" s="6">
        <v>5.27</v>
      </c>
      <c r="P226" s="6">
        <v>4.79</v>
      </c>
      <c r="Q226" s="6">
        <v>5.2</v>
      </c>
      <c r="R226" s="6">
        <v>9.09</v>
      </c>
      <c r="S226" s="6">
        <v>191.57</v>
      </c>
      <c r="T226" s="6">
        <v>8.6199999999999992</v>
      </c>
      <c r="U226" s="6">
        <v>6.57</v>
      </c>
      <c r="V226" s="6">
        <v>7.09</v>
      </c>
      <c r="W226" s="6">
        <v>8.19</v>
      </c>
      <c r="X226" s="6">
        <v>5.71</v>
      </c>
      <c r="Y226" s="6">
        <v>5.91</v>
      </c>
      <c r="Z226" s="6">
        <v>2.04</v>
      </c>
    </row>
    <row r="227" spans="3:26" ht="15.5" x14ac:dyDescent="0.35">
      <c r="C227" t="s">
        <v>75</v>
      </c>
      <c r="I227" s="6">
        <v>0.15</v>
      </c>
      <c r="J227" s="6">
        <v>0.21</v>
      </c>
      <c r="K227" s="6">
        <v>0.28000000000000003</v>
      </c>
      <c r="L227" s="6">
        <v>0.28000000000000003</v>
      </c>
      <c r="M227" s="6">
        <v>0.17</v>
      </c>
      <c r="N227" s="6">
        <v>0.14000000000000001</v>
      </c>
      <c r="O227" s="6">
        <v>0.15</v>
      </c>
      <c r="P227" s="6">
        <v>0.14000000000000001</v>
      </c>
      <c r="Q227" s="6">
        <v>0.12</v>
      </c>
      <c r="R227" s="6">
        <v>0.08</v>
      </c>
      <c r="S227" s="6">
        <v>0.12</v>
      </c>
      <c r="T227" s="6">
        <v>0.24</v>
      </c>
      <c r="U227" s="6">
        <v>0.1</v>
      </c>
      <c r="V227" s="6">
        <v>0.09</v>
      </c>
      <c r="W227" s="6">
        <v>0.11</v>
      </c>
      <c r="X227" s="6">
        <v>0.16</v>
      </c>
      <c r="Y227" s="6">
        <v>0.16</v>
      </c>
      <c r="Z227" s="6">
        <v>0.09</v>
      </c>
    </row>
    <row r="228" spans="3:26" ht="15.5" x14ac:dyDescent="0.35">
      <c r="C228" t="s">
        <v>215</v>
      </c>
      <c r="I228" s="5">
        <v>612470000000</v>
      </c>
      <c r="J228" s="5">
        <v>623420000000</v>
      </c>
      <c r="K228" s="5">
        <v>546230000000</v>
      </c>
      <c r="L228" s="5">
        <v>776270000000</v>
      </c>
      <c r="M228" s="5">
        <v>735070000000</v>
      </c>
      <c r="N228" s="5">
        <v>478390000000</v>
      </c>
      <c r="O228" s="5">
        <v>599150000000</v>
      </c>
      <c r="P228" s="5">
        <v>589000000000</v>
      </c>
    </row>
    <row r="229" spans="3:26" ht="15.5" x14ac:dyDescent="0.35">
      <c r="C229" t="s">
        <v>216</v>
      </c>
      <c r="I229" s="6">
        <v>2.2400000000000003E-2</v>
      </c>
      <c r="J229" s="6">
        <v>3.6400000000000002E-2</v>
      </c>
      <c r="K229" s="6">
        <v>2.86E-2</v>
      </c>
      <c r="L229" s="6">
        <v>5.2699999999999997E-2</v>
      </c>
      <c r="M229" s="6">
        <v>4.41E-2</v>
      </c>
      <c r="N229" s="6">
        <v>1.3600000000000001E-2</v>
      </c>
      <c r="O229" s="6">
        <v>3.0800000000000001E-2</v>
      </c>
      <c r="P229" s="6">
        <v>3.1699999999999999E-2</v>
      </c>
      <c r="Q229" s="6">
        <v>2.6000000000000002E-2</v>
      </c>
      <c r="R229" s="6">
        <v>1.06E-2</v>
      </c>
      <c r="S229" s="6">
        <v>8.0000000000000004E-4</v>
      </c>
      <c r="T229" s="6">
        <v>3.49E-2</v>
      </c>
      <c r="U229" s="6">
        <v>1.8799999999999997E-2</v>
      </c>
      <c r="V229" s="6">
        <v>2.0099999999999996E-2</v>
      </c>
      <c r="W229" s="6">
        <v>1.89E-2</v>
      </c>
      <c r="X229" s="6">
        <v>3.04E-2</v>
      </c>
      <c r="Y229" s="6">
        <v>3.2099999999999997E-2</v>
      </c>
      <c r="Z229" s="6">
        <v>5.8899999999999994E-2</v>
      </c>
    </row>
    <row r="230" spans="3:26" ht="15.5" x14ac:dyDescent="0.35">
      <c r="C230" t="s">
        <v>217</v>
      </c>
      <c r="I230" s="6">
        <v>4.9100000000000005E-2</v>
      </c>
      <c r="J230" s="6">
        <v>7.6700000000000004E-2</v>
      </c>
      <c r="K230" s="6">
        <v>5.96E-2</v>
      </c>
      <c r="L230" s="6">
        <v>0.1186</v>
      </c>
      <c r="M230" s="6">
        <v>0.11070000000000001</v>
      </c>
      <c r="N230" s="6">
        <v>3.78E-2</v>
      </c>
      <c r="O230" s="6">
        <v>9.3800000000000008E-2</v>
      </c>
      <c r="P230" s="6">
        <v>0.10640000000000001</v>
      </c>
      <c r="Q230" s="6">
        <v>9.1799999999999993E-2</v>
      </c>
      <c r="R230" s="6">
        <v>4.1700000000000001E-2</v>
      </c>
      <c r="S230" s="6">
        <v>2.8999999999999998E-3</v>
      </c>
      <c r="T230" s="6">
        <v>0.1193</v>
      </c>
      <c r="U230" s="6">
        <v>6.9900000000000004E-2</v>
      </c>
      <c r="V230" s="6">
        <v>8.3100000000000007E-2</v>
      </c>
      <c r="W230" s="6">
        <v>8.6199999999999999E-2</v>
      </c>
      <c r="X230" s="6">
        <v>0.13350000000000001</v>
      </c>
      <c r="Y230" s="6">
        <v>0.12960000000000002</v>
      </c>
      <c r="Z230" s="6">
        <v>0.2535</v>
      </c>
    </row>
    <row r="231" spans="3:26" ht="15.5" x14ac:dyDescent="0.35">
      <c r="C231" t="s">
        <v>218</v>
      </c>
      <c r="I231" s="6">
        <v>0.10550000000000001</v>
      </c>
      <c r="J231" s="6">
        <v>0.11710000000000001</v>
      </c>
      <c r="K231" s="6">
        <v>9.5500000000000002E-2</v>
      </c>
      <c r="L231" s="6">
        <v>0.15439999999999998</v>
      </c>
      <c r="M231" s="6">
        <v>0.15179999999999999</v>
      </c>
      <c r="N231" s="6">
        <v>0.10630000000000001</v>
      </c>
      <c r="O231" s="6">
        <v>0.14369999999999999</v>
      </c>
      <c r="P231" s="6">
        <v>0.13550000000000001</v>
      </c>
      <c r="Q231" s="6">
        <v>0.11990000000000001</v>
      </c>
      <c r="R231" s="6">
        <v>0.121</v>
      </c>
      <c r="S231" s="6">
        <v>0.124</v>
      </c>
      <c r="T231" s="6">
        <v>0.16670000000000001</v>
      </c>
      <c r="U231" s="6">
        <v>0.1424</v>
      </c>
      <c r="V231" s="6">
        <v>0.17219999999999999</v>
      </c>
      <c r="W231" s="6">
        <v>0.1038</v>
      </c>
      <c r="X231" s="6">
        <v>9.11E-2</v>
      </c>
      <c r="Y231" s="6">
        <v>8.2500000000000004E-2</v>
      </c>
      <c r="Z231" s="6">
        <v>0.66810000000000003</v>
      </c>
    </row>
    <row r="232" spans="3:26" ht="15.5" x14ac:dyDescent="0.35">
      <c r="C232" t="s">
        <v>219</v>
      </c>
      <c r="I232" s="6">
        <v>3.13</v>
      </c>
      <c r="J232" s="6">
        <v>4.0199999999999996</v>
      </c>
      <c r="K232" s="6">
        <v>3.65</v>
      </c>
      <c r="L232" s="6">
        <v>4.25</v>
      </c>
      <c r="M232" s="6">
        <v>4.45</v>
      </c>
      <c r="N232" s="6">
        <v>1.96</v>
      </c>
      <c r="O232" s="6">
        <v>1.99</v>
      </c>
      <c r="P232" s="6">
        <v>2.16</v>
      </c>
      <c r="Q232" s="6">
        <v>2.39</v>
      </c>
      <c r="R232" s="6">
        <v>2.21</v>
      </c>
      <c r="S232" s="6">
        <v>1.75</v>
      </c>
      <c r="T232" s="6">
        <v>3.3</v>
      </c>
      <c r="U232" s="6">
        <v>2.27</v>
      </c>
      <c r="V232" s="6">
        <v>1.89</v>
      </c>
      <c r="W232" s="6">
        <v>1.4</v>
      </c>
      <c r="X232" s="6">
        <v>1.38</v>
      </c>
      <c r="Y232" s="6">
        <v>1.04</v>
      </c>
      <c r="Z232" s="6">
        <v>3.82</v>
      </c>
    </row>
    <row r="233" spans="3:26" ht="15.5" x14ac:dyDescent="0.35">
      <c r="C233" t="s">
        <v>69</v>
      </c>
      <c r="I233" s="6">
        <v>0.44</v>
      </c>
      <c r="J233" s="6">
        <v>0.55000000000000004</v>
      </c>
      <c r="K233" s="6">
        <v>0.75</v>
      </c>
      <c r="L233" s="6">
        <v>0.8</v>
      </c>
      <c r="M233" s="6">
        <v>0.45</v>
      </c>
      <c r="N233" s="6">
        <v>0.38</v>
      </c>
      <c r="O233" s="6">
        <v>0.49</v>
      </c>
      <c r="P233" s="6">
        <v>0.51</v>
      </c>
      <c r="Q233" s="6">
        <v>0.48</v>
      </c>
      <c r="R233" s="6">
        <v>0.38</v>
      </c>
      <c r="S233" s="6">
        <v>0.55000000000000004</v>
      </c>
      <c r="T233" s="6">
        <v>1.03</v>
      </c>
      <c r="U233" s="6">
        <v>0.46</v>
      </c>
      <c r="V233" s="6">
        <v>0.59</v>
      </c>
      <c r="W233" s="6">
        <v>0.71</v>
      </c>
      <c r="X233" s="6">
        <v>0.76</v>
      </c>
      <c r="Y233" s="6">
        <v>0.77</v>
      </c>
      <c r="Z233" s="6">
        <v>0.52</v>
      </c>
    </row>
    <row r="234" spans="3:26" ht="15.5" x14ac:dyDescent="0.35">
      <c r="C234" t="s">
        <v>66</v>
      </c>
      <c r="I234" s="6">
        <v>1952.48</v>
      </c>
      <c r="J234" s="6">
        <v>1840.88</v>
      </c>
      <c r="K234" s="6">
        <v>1730.19</v>
      </c>
      <c r="L234" s="6">
        <v>1735.65</v>
      </c>
      <c r="M234" s="6">
        <v>1589.42</v>
      </c>
      <c r="N234" s="6">
        <v>1276.8499999999999</v>
      </c>
      <c r="O234" s="6">
        <v>1233.77</v>
      </c>
      <c r="P234" s="6">
        <v>1206.53</v>
      </c>
      <c r="Q234" s="6">
        <v>1046.96</v>
      </c>
      <c r="R234" s="6">
        <v>924.02</v>
      </c>
      <c r="S234" s="6">
        <v>909.46</v>
      </c>
      <c r="T234" s="6">
        <v>1750.52</v>
      </c>
      <c r="U234" s="6">
        <v>1567.56</v>
      </c>
      <c r="V234" s="6">
        <v>1256.79</v>
      </c>
      <c r="W234" s="6">
        <v>1133.1500000000001</v>
      </c>
      <c r="X234" s="6">
        <v>1048.6500000000001</v>
      </c>
      <c r="Y234" s="6">
        <v>978.64</v>
      </c>
      <c r="Z234" s="6">
        <v>1024.8599999999999</v>
      </c>
    </row>
    <row r="235" spans="3:26" ht="15.5" x14ac:dyDescent="0.35">
      <c r="C235" t="s">
        <v>220</v>
      </c>
      <c r="I235" s="6">
        <v>0.44</v>
      </c>
      <c r="J235" s="6">
        <v>0.56000000000000005</v>
      </c>
      <c r="K235" s="6">
        <v>0.76</v>
      </c>
      <c r="L235" s="6">
        <v>0.81</v>
      </c>
      <c r="M235" s="6">
        <v>0.45</v>
      </c>
      <c r="N235" s="6">
        <v>0.39</v>
      </c>
      <c r="O235" s="6">
        <v>0.5</v>
      </c>
      <c r="P235" s="6">
        <v>0.51</v>
      </c>
      <c r="Q235" s="6">
        <v>0.48</v>
      </c>
      <c r="R235" s="6">
        <v>0.38</v>
      </c>
      <c r="S235" s="6">
        <v>0.55000000000000004</v>
      </c>
      <c r="T235" s="6">
        <v>1.04</v>
      </c>
      <c r="U235" s="6">
        <v>0.46</v>
      </c>
      <c r="V235" s="6">
        <v>0.6</v>
      </c>
      <c r="W235" s="6">
        <v>0.71</v>
      </c>
      <c r="X235" s="6">
        <v>1.1399999999999999</v>
      </c>
      <c r="Y235" s="6">
        <v>1.22</v>
      </c>
      <c r="Z235" s="6">
        <v>0.53</v>
      </c>
    </row>
    <row r="236" spans="3:26" ht="15.5" x14ac:dyDescent="0.35">
      <c r="C236" t="s">
        <v>221</v>
      </c>
      <c r="I236" s="6">
        <v>1935.36</v>
      </c>
      <c r="J236" s="6">
        <v>1833.99</v>
      </c>
      <c r="K236" s="6">
        <v>1721.29</v>
      </c>
      <c r="L236" s="6">
        <v>1726.15</v>
      </c>
      <c r="M236" s="6">
        <v>1582.04</v>
      </c>
      <c r="N236" s="6">
        <v>1271.44</v>
      </c>
      <c r="O236" s="6">
        <v>1228.0899999999999</v>
      </c>
      <c r="P236" s="6">
        <v>1202.5899999999999</v>
      </c>
      <c r="Q236" s="6">
        <v>1042.1500000000001</v>
      </c>
      <c r="R236" s="6">
        <v>918.01</v>
      </c>
      <c r="S236" s="6">
        <v>902.36</v>
      </c>
      <c r="T236" s="6">
        <v>1734.77</v>
      </c>
      <c r="U236" s="6">
        <v>1552.73</v>
      </c>
      <c r="V236" s="6">
        <v>1243.48</v>
      </c>
      <c r="W236" s="6">
        <v>1122.45</v>
      </c>
      <c r="X236" s="6">
        <v>698.94</v>
      </c>
      <c r="Y236" s="6">
        <v>615.29</v>
      </c>
      <c r="Z236" s="6">
        <v>1006.75</v>
      </c>
    </row>
    <row r="237" spans="3:26" ht="15.5" x14ac:dyDescent="0.35">
      <c r="C237" t="s">
        <v>222</v>
      </c>
      <c r="I237" s="5">
        <v>930000000000</v>
      </c>
      <c r="J237" s="5">
        <v>686000000000</v>
      </c>
      <c r="K237" s="5">
        <v>736000000000</v>
      </c>
      <c r="L237" s="5">
        <v>723000000000</v>
      </c>
      <c r="M237" s="5">
        <v>906000000000</v>
      </c>
      <c r="N237" s="5">
        <v>1152000000000</v>
      </c>
      <c r="O237" s="5">
        <v>1702000000000</v>
      </c>
      <c r="P237" s="5">
        <v>1580000000000</v>
      </c>
      <c r="Q237" s="5">
        <v>1494000000000</v>
      </c>
      <c r="R237" s="5">
        <v>1273000000000</v>
      </c>
      <c r="S237" s="5">
        <v>1425000000000</v>
      </c>
      <c r="T237" s="5">
        <v>929000000000</v>
      </c>
      <c r="U237" s="5">
        <v>789000000000</v>
      </c>
      <c r="V237" s="5">
        <v>1552000000000</v>
      </c>
      <c r="W237" s="5">
        <v>1304000000000</v>
      </c>
      <c r="X237" s="5">
        <v>1055000000000</v>
      </c>
      <c r="Y237" s="5">
        <v>777000000000</v>
      </c>
      <c r="Z237" s="5">
        <v>1334000000000</v>
      </c>
    </row>
    <row r="238" spans="3:26" ht="15.5" x14ac:dyDescent="0.35">
      <c r="C238" t="s">
        <v>223</v>
      </c>
      <c r="I238" s="5">
        <v>419000000000</v>
      </c>
      <c r="J238" s="5">
        <v>497000000000</v>
      </c>
      <c r="K238" s="5">
        <v>300000000000</v>
      </c>
      <c r="L238" s="5">
        <v>652000000000</v>
      </c>
      <c r="M238" s="5">
        <v>849000000000</v>
      </c>
      <c r="N238" s="5">
        <v>808000000000</v>
      </c>
      <c r="O238" s="5">
        <v>489000000000</v>
      </c>
      <c r="P238" s="5">
        <v>997000000000</v>
      </c>
      <c r="Q238" s="5">
        <v>1038000000000</v>
      </c>
      <c r="R238" s="5">
        <v>1118000000000</v>
      </c>
      <c r="S238" s="5">
        <v>867000000000</v>
      </c>
      <c r="T238" s="5">
        <v>905000000000</v>
      </c>
      <c r="U238" s="5">
        <v>933000000000</v>
      </c>
      <c r="V238" s="5">
        <v>262000000000</v>
      </c>
      <c r="W238" s="5">
        <v>615000000000</v>
      </c>
      <c r="X238" s="5">
        <v>852000000000</v>
      </c>
      <c r="Y238" s="5">
        <v>765000000000</v>
      </c>
      <c r="Z238" s="5">
        <v>553000000000</v>
      </c>
    </row>
    <row r="239" spans="3:26" ht="15.5" x14ac:dyDescent="0.35">
      <c r="C239" t="s">
        <v>26</v>
      </c>
      <c r="I239" s="5">
        <v>1349000000000</v>
      </c>
      <c r="J239" s="5">
        <v>1183000000000</v>
      </c>
      <c r="K239" s="5">
        <v>1036000000000</v>
      </c>
      <c r="L239" s="5">
        <v>1374000000000</v>
      </c>
      <c r="M239" s="5">
        <v>1755000000000</v>
      </c>
      <c r="N239" s="5">
        <v>1960000000000</v>
      </c>
      <c r="O239" s="5">
        <v>2190000000000</v>
      </c>
      <c r="P239" s="5">
        <v>2577000000000</v>
      </c>
      <c r="Q239" s="5">
        <v>2532000000000</v>
      </c>
      <c r="R239" s="5">
        <v>2391000000000</v>
      </c>
      <c r="S239" s="5">
        <v>2292000000000</v>
      </c>
      <c r="T239" s="5">
        <v>1834000000000</v>
      </c>
      <c r="U239" s="5">
        <v>1722000000000</v>
      </c>
      <c r="V239" s="5">
        <v>1814000000000</v>
      </c>
      <c r="W239" s="5">
        <v>1919000000000</v>
      </c>
      <c r="X239" s="5">
        <v>1908000000000</v>
      </c>
      <c r="Y239" s="5">
        <v>1542000000000</v>
      </c>
      <c r="Z239" s="5">
        <v>1887000000000</v>
      </c>
    </row>
    <row r="240" spans="3:26" ht="15.5" x14ac:dyDescent="0.35">
      <c r="C240" t="s">
        <v>23</v>
      </c>
      <c r="I240" s="5">
        <v>1073000000000</v>
      </c>
      <c r="J240" s="5">
        <v>900000000000</v>
      </c>
      <c r="K240" s="5">
        <v>656000000000</v>
      </c>
      <c r="L240" s="5">
        <v>1137000000000</v>
      </c>
      <c r="M240" s="5">
        <v>1256000000000</v>
      </c>
      <c r="N240" s="5">
        <v>1584000000000</v>
      </c>
      <c r="O240" s="5">
        <v>2104000000000</v>
      </c>
      <c r="P240" s="5">
        <v>2433000000000</v>
      </c>
      <c r="Q240" s="5">
        <v>2407000000000</v>
      </c>
      <c r="R240" s="5">
        <v>2322000000000</v>
      </c>
      <c r="S240" s="5">
        <v>2172000000000</v>
      </c>
      <c r="T240" s="5">
        <v>1598000000000</v>
      </c>
      <c r="U240" s="5">
        <v>1574000000000</v>
      </c>
      <c r="V240" s="5">
        <v>1697000000000</v>
      </c>
      <c r="W240" s="5">
        <v>1818000000000</v>
      </c>
      <c r="X240" s="5">
        <v>1676000000000</v>
      </c>
      <c r="Y240" s="5">
        <v>1244000000000</v>
      </c>
      <c r="Z240" s="5">
        <v>1709000000000</v>
      </c>
    </row>
    <row r="241" spans="2:26" ht="15.5" x14ac:dyDescent="0.35">
      <c r="C241" t="s">
        <v>224</v>
      </c>
      <c r="I241" s="5">
        <v>486000000000</v>
      </c>
      <c r="J241" s="5">
        <v>356000000000</v>
      </c>
      <c r="K241" s="5">
        <v>377000000000</v>
      </c>
      <c r="L241" s="5">
        <v>494000000000</v>
      </c>
      <c r="M241" s="5">
        <v>335000000000</v>
      </c>
      <c r="N241" s="5">
        <v>-52000000000</v>
      </c>
      <c r="O241" s="5">
        <v>-464000000000</v>
      </c>
      <c r="P241" s="5">
        <v>-145000000000</v>
      </c>
      <c r="Q241" s="5">
        <v>-61000000000</v>
      </c>
      <c r="R241" s="5">
        <v>-43000000000</v>
      </c>
      <c r="S241" s="5">
        <v>-78000000000</v>
      </c>
      <c r="T241" s="5">
        <v>419000000000</v>
      </c>
      <c r="U241" s="5">
        <v>294000000000</v>
      </c>
      <c r="V241" s="5">
        <v>-408000000000</v>
      </c>
      <c r="W241" s="5">
        <v>91000000000</v>
      </c>
      <c r="X241" s="5">
        <v>168000000000</v>
      </c>
      <c r="Y241" s="5">
        <v>160000000000</v>
      </c>
      <c r="Z241" s="5">
        <v>232000000000</v>
      </c>
    </row>
    <row r="242" spans="2:26" ht="15.5" x14ac:dyDescent="0.35">
      <c r="C242" t="s">
        <v>225</v>
      </c>
      <c r="I242" s="5">
        <v>129000000000</v>
      </c>
      <c r="J242" s="5">
        <v>362000000000</v>
      </c>
      <c r="K242" s="5">
        <v>583000000000</v>
      </c>
      <c r="L242" s="5">
        <v>282000000000</v>
      </c>
      <c r="M242" s="5">
        <v>438000000000</v>
      </c>
      <c r="N242" s="5">
        <v>829000000000</v>
      </c>
      <c r="O242" s="5">
        <v>514000000000</v>
      </c>
      <c r="P242" s="5">
        <v>97000000000</v>
      </c>
      <c r="Q242" s="5">
        <v>75000000000</v>
      </c>
      <c r="R242" s="5">
        <v>358000000000</v>
      </c>
      <c r="S242" s="5">
        <v>17000000000</v>
      </c>
      <c r="T242" s="5">
        <v>120000000000</v>
      </c>
      <c r="U242" s="5">
        <v>192000000000</v>
      </c>
      <c r="V242" s="5">
        <v>384000000000</v>
      </c>
      <c r="W242" s="5">
        <v>-138000000000</v>
      </c>
      <c r="X242" s="5">
        <v>-148000000000</v>
      </c>
      <c r="Y242" s="5">
        <v>971000000000</v>
      </c>
      <c r="Z242" s="5">
        <v>-447000000000</v>
      </c>
    </row>
    <row r="243" spans="2:26" ht="15.5" x14ac:dyDescent="0.35">
      <c r="C243" t="s">
        <v>226</v>
      </c>
      <c r="I243" s="5">
        <v>-215000000000</v>
      </c>
      <c r="J243" s="5">
        <v>-209000000000</v>
      </c>
      <c r="K243" s="5">
        <v>-66000000000</v>
      </c>
      <c r="L243" s="5">
        <v>-82000000000</v>
      </c>
      <c r="M243" s="5">
        <v>-88000000000</v>
      </c>
      <c r="N243" s="5">
        <v>-158000000000</v>
      </c>
      <c r="O243" s="5">
        <v>-179000000000</v>
      </c>
      <c r="P243" s="5">
        <v>-129000000000</v>
      </c>
      <c r="Q243" s="5">
        <v>-166000000000</v>
      </c>
      <c r="R243" s="5">
        <v>-432000000000</v>
      </c>
      <c r="S243" s="5">
        <v>-489000000000</v>
      </c>
      <c r="T243" s="5">
        <v>-170000000000</v>
      </c>
      <c r="U243" s="5">
        <v>-139000000000</v>
      </c>
      <c r="V243" s="5">
        <v>-266000000000</v>
      </c>
      <c r="W243" s="5">
        <v>-215000000000</v>
      </c>
      <c r="X243" s="5">
        <v>-204000000000</v>
      </c>
      <c r="Y243" s="5">
        <v>-257000000000</v>
      </c>
      <c r="Z243" s="5">
        <v>-319000000000</v>
      </c>
    </row>
    <row r="244" spans="2:26" ht="15.5" x14ac:dyDescent="0.35">
      <c r="C244" t="s">
        <v>15</v>
      </c>
      <c r="I244" s="5">
        <v>-87000000000</v>
      </c>
      <c r="J244" s="5">
        <v>153000000000</v>
      </c>
      <c r="K244" s="5">
        <v>517000000000</v>
      </c>
      <c r="L244" s="5">
        <v>200000000000</v>
      </c>
      <c r="M244" s="5">
        <v>350000000000</v>
      </c>
      <c r="N244" s="5">
        <v>670000000000</v>
      </c>
      <c r="O244" s="5">
        <v>335000000000</v>
      </c>
      <c r="P244" s="5">
        <v>-32000000000</v>
      </c>
      <c r="Q244" s="5">
        <v>-91000000000</v>
      </c>
      <c r="R244" s="5">
        <v>-74000000000</v>
      </c>
      <c r="S244" s="5">
        <v>-473000000000</v>
      </c>
      <c r="T244" s="5">
        <v>-50000000000</v>
      </c>
      <c r="U244" s="5">
        <v>52000000000</v>
      </c>
      <c r="V244" s="5">
        <v>119000000000</v>
      </c>
      <c r="W244" s="5">
        <v>-353000000000</v>
      </c>
      <c r="X244" s="5">
        <v>-352000000000</v>
      </c>
      <c r="Y244" s="5">
        <v>714000000000</v>
      </c>
      <c r="Z244" s="5">
        <v>-766000000000</v>
      </c>
    </row>
    <row r="245" spans="2:26" ht="15.5" x14ac:dyDescent="0.35">
      <c r="C245" t="s">
        <v>17</v>
      </c>
      <c r="I245" s="6">
        <v>-55.52</v>
      </c>
      <c r="J245" s="6">
        <v>98.31</v>
      </c>
      <c r="K245" s="6">
        <v>331.64</v>
      </c>
      <c r="L245" s="6">
        <v>127.89</v>
      </c>
      <c r="M245" s="6">
        <v>224.46</v>
      </c>
      <c r="N245" s="6">
        <v>429.77</v>
      </c>
      <c r="O245" s="6">
        <v>214.57</v>
      </c>
      <c r="P245" s="6">
        <v>-20.32</v>
      </c>
      <c r="Q245" s="6">
        <v>-58.31</v>
      </c>
      <c r="R245" s="6">
        <v>-47.34</v>
      </c>
      <c r="S245" s="6">
        <v>-302.89</v>
      </c>
      <c r="T245" s="6">
        <v>-64.14</v>
      </c>
      <c r="U245" s="6">
        <v>67.099999999999994</v>
      </c>
      <c r="V245" s="6">
        <v>152.13999999999999</v>
      </c>
      <c r="W245" s="6">
        <v>-452.65</v>
      </c>
      <c r="X245" s="6">
        <v>-451.05</v>
      </c>
      <c r="Y245" s="6">
        <v>915.52</v>
      </c>
      <c r="Z245" s="6">
        <v>-982.29</v>
      </c>
    </row>
    <row r="247" spans="2:26" ht="15.5" x14ac:dyDescent="0.35">
      <c r="B247" t="s">
        <v>227</v>
      </c>
      <c r="C247" t="s">
        <v>228</v>
      </c>
      <c r="D247" s="5">
        <v>87000000000</v>
      </c>
      <c r="E247" s="5">
        <v>37000000000</v>
      </c>
      <c r="F247" s="5">
        <v>30000000000</v>
      </c>
      <c r="G247" s="5">
        <v>40000000000</v>
      </c>
      <c r="H247" s="5">
        <v>249000000000</v>
      </c>
      <c r="I247" s="5">
        <v>149000000000</v>
      </c>
      <c r="J247" s="5">
        <v>220000000000</v>
      </c>
      <c r="K247" s="5">
        <v>161000000000</v>
      </c>
      <c r="L247" s="5">
        <v>321000000000</v>
      </c>
      <c r="M247" s="5">
        <v>274000000000</v>
      </c>
      <c r="N247" s="5">
        <v>75000000000</v>
      </c>
      <c r="O247" s="5">
        <v>181000000000</v>
      </c>
      <c r="P247" s="5">
        <v>200000000000</v>
      </c>
      <c r="Q247" s="5">
        <v>150000000000</v>
      </c>
    </row>
    <row r="248" spans="2:26" ht="15.5" x14ac:dyDescent="0.35">
      <c r="C248" t="s">
        <v>229</v>
      </c>
      <c r="H248" s="5">
        <v>31</v>
      </c>
      <c r="I248" s="5">
        <v>31</v>
      </c>
      <c r="J248" s="5">
        <v>45</v>
      </c>
      <c r="K248" s="5">
        <v>35</v>
      </c>
      <c r="L248" s="5">
        <v>75</v>
      </c>
      <c r="M248" s="5">
        <v>70</v>
      </c>
      <c r="N248" s="5">
        <v>15</v>
      </c>
      <c r="O248" s="5">
        <v>35</v>
      </c>
      <c r="P248" s="5">
        <v>40</v>
      </c>
      <c r="Q248" s="5">
        <v>30</v>
      </c>
    </row>
    <row r="249" spans="2:26" ht="15.5" x14ac:dyDescent="0.35">
      <c r="C249" t="s">
        <v>77</v>
      </c>
      <c r="H249" s="6">
        <v>0.19420000000000001</v>
      </c>
      <c r="I249" s="6">
        <v>0.3236</v>
      </c>
      <c r="J249" s="6">
        <v>0.31859999999999999</v>
      </c>
      <c r="K249" s="6">
        <v>0.33929999999999999</v>
      </c>
      <c r="L249" s="6">
        <v>0.36450000000000005</v>
      </c>
      <c r="M249" s="6">
        <v>0.39789999999999998</v>
      </c>
      <c r="N249" s="6">
        <v>0.31109999999999999</v>
      </c>
      <c r="O249" s="6">
        <v>0.3024</v>
      </c>
      <c r="P249" s="6">
        <v>0.3115</v>
      </c>
      <c r="Q249" s="6">
        <v>0.31219999999999998</v>
      </c>
    </row>
    <row r="250" spans="2:26" ht="15.5" x14ac:dyDescent="0.35">
      <c r="C250" t="s">
        <v>230</v>
      </c>
      <c r="H250" s="6">
        <v>3.6000000000000004E-2</v>
      </c>
      <c r="I250" s="6">
        <v>4.1100000000000005E-2</v>
      </c>
      <c r="J250" s="6">
        <v>4.4999999999999998E-2</v>
      </c>
      <c r="K250" s="6">
        <v>3.4300000000000004E-2</v>
      </c>
      <c r="L250" s="6">
        <v>6.4899999999999999E-2</v>
      </c>
      <c r="M250" s="6">
        <v>5.04E-2</v>
      </c>
      <c r="N250" s="6">
        <v>2.8300000000000002E-2</v>
      </c>
      <c r="O250" s="6">
        <v>7.1399999999999991E-2</v>
      </c>
      <c r="P250" s="6">
        <v>5.9699999999999996E-2</v>
      </c>
      <c r="Q250" s="6">
        <v>4.41E-2</v>
      </c>
    </row>
    <row r="251" spans="2:26" ht="15.5" x14ac:dyDescent="0.35">
      <c r="C251" t="s">
        <v>57</v>
      </c>
      <c r="D251" s="6">
        <v>55.82</v>
      </c>
      <c r="E251" s="6">
        <v>23.98</v>
      </c>
      <c r="F251" s="6">
        <v>18.96</v>
      </c>
      <c r="G251" s="6">
        <v>25.81</v>
      </c>
      <c r="H251" s="6">
        <v>159.6</v>
      </c>
      <c r="I251" s="6">
        <v>95.8</v>
      </c>
      <c r="J251" s="6">
        <v>141.26</v>
      </c>
      <c r="K251" s="6">
        <v>103.17</v>
      </c>
      <c r="L251" s="6">
        <v>205.78</v>
      </c>
      <c r="M251" s="6">
        <v>175.93</v>
      </c>
      <c r="N251" s="6">
        <v>48.22</v>
      </c>
      <c r="O251" s="6">
        <v>115.75</v>
      </c>
      <c r="P251" s="6">
        <v>128.41999999999999</v>
      </c>
      <c r="Q251" s="6">
        <v>96.09</v>
      </c>
    </row>
    <row r="252" spans="2:26" ht="15.5" x14ac:dyDescent="0.35">
      <c r="C252" t="s">
        <v>79</v>
      </c>
      <c r="H252" s="5">
        <v>31</v>
      </c>
      <c r="I252" s="5">
        <v>31</v>
      </c>
      <c r="J252" s="5">
        <v>45</v>
      </c>
      <c r="K252" s="5">
        <v>35</v>
      </c>
      <c r="L252" s="5">
        <v>75</v>
      </c>
      <c r="M252" s="5">
        <v>70</v>
      </c>
      <c r="N252" s="5">
        <v>15</v>
      </c>
      <c r="O252" s="5">
        <v>35</v>
      </c>
      <c r="P252" s="5">
        <v>40</v>
      </c>
      <c r="Q252" s="5">
        <v>30</v>
      </c>
    </row>
    <row r="253" spans="2:26" ht="15.5" x14ac:dyDescent="0.35">
      <c r="C253" t="s">
        <v>231</v>
      </c>
      <c r="H253" s="6">
        <v>0.19420000000000001</v>
      </c>
      <c r="I253" s="6">
        <v>0.3236</v>
      </c>
      <c r="J253" s="6">
        <v>0.31859999999999999</v>
      </c>
      <c r="K253" s="6">
        <v>0.33929999999999999</v>
      </c>
      <c r="L253" s="6">
        <v>0.36450000000000005</v>
      </c>
      <c r="M253" s="6">
        <v>0.39789999999999998</v>
      </c>
      <c r="N253" s="6">
        <v>0.31109999999999999</v>
      </c>
      <c r="O253" s="6">
        <v>0.3024</v>
      </c>
      <c r="P253" s="6">
        <v>0.3115</v>
      </c>
      <c r="Q253" s="6">
        <v>0.31219999999999998</v>
      </c>
    </row>
    <row r="254" spans="2:26" ht="15.5" x14ac:dyDescent="0.35">
      <c r="C254" t="s">
        <v>232</v>
      </c>
      <c r="H254" s="6">
        <v>3.6000000000000004E-2</v>
      </c>
      <c r="I254" s="6">
        <v>4.1100000000000005E-2</v>
      </c>
      <c r="J254" s="6">
        <v>4.4999999999999998E-2</v>
      </c>
      <c r="K254" s="6">
        <v>3.4300000000000004E-2</v>
      </c>
      <c r="L254" s="6">
        <v>6.4899999999999999E-2</v>
      </c>
      <c r="M254" s="6">
        <v>5.04E-2</v>
      </c>
      <c r="N254" s="6">
        <v>2.8300000000000002E-2</v>
      </c>
      <c r="O254" s="6">
        <v>7.1399999999999991E-2</v>
      </c>
      <c r="P254" s="6">
        <v>5.9699999999999996E-2</v>
      </c>
      <c r="Q254" s="6">
        <v>4.41E-2</v>
      </c>
    </row>
    <row r="255" spans="2:26" ht="15.5" x14ac:dyDescent="0.35">
      <c r="C255" t="s">
        <v>233</v>
      </c>
      <c r="D255" s="5">
        <v>2858000000000</v>
      </c>
      <c r="E255" s="5">
        <v>2252000000000</v>
      </c>
      <c r="F255" s="5">
        <v>2374000000000</v>
      </c>
      <c r="G255" s="5">
        <v>2209000000000</v>
      </c>
      <c r="H255" s="5">
        <v>10220000000000</v>
      </c>
      <c r="I255" s="5">
        <v>8799000000000</v>
      </c>
      <c r="J255" s="5">
        <v>7722000000000</v>
      </c>
      <c r="K255" s="5">
        <v>7317000000000</v>
      </c>
      <c r="L255" s="5">
        <v>7879000000000</v>
      </c>
      <c r="M255" s="5">
        <v>6636000000000</v>
      </c>
      <c r="N255" s="5">
        <v>5592000000000</v>
      </c>
      <c r="O255" s="5">
        <v>6535000000000</v>
      </c>
      <c r="P255" s="5">
        <v>7076000000000</v>
      </c>
      <c r="Q255" s="5">
        <v>6597000000000</v>
      </c>
    </row>
    <row r="256" spans="2:26" ht="15.5" x14ac:dyDescent="0.35">
      <c r="C256" t="s">
        <v>234</v>
      </c>
      <c r="H256" s="5">
        <v>31</v>
      </c>
      <c r="I256" s="5">
        <v>31</v>
      </c>
      <c r="J256" s="5">
        <v>45</v>
      </c>
      <c r="K256" s="5">
        <v>35</v>
      </c>
      <c r="L256" s="5">
        <v>75</v>
      </c>
      <c r="M256" s="5">
        <v>70</v>
      </c>
      <c r="N256" s="5">
        <v>15</v>
      </c>
      <c r="O256" s="5">
        <v>35</v>
      </c>
      <c r="P256" s="5">
        <v>40</v>
      </c>
      <c r="Q256" s="5">
        <v>30</v>
      </c>
    </row>
    <row r="257" spans="3:17" ht="15.5" x14ac:dyDescent="0.35">
      <c r="C257" t="s">
        <v>235</v>
      </c>
      <c r="H257" s="6">
        <v>0.19420000000000001</v>
      </c>
      <c r="I257" s="6">
        <v>0.3236</v>
      </c>
      <c r="J257" s="6">
        <v>0.31859999999999999</v>
      </c>
      <c r="K257" s="6">
        <v>0.33929999999999999</v>
      </c>
      <c r="L257" s="6">
        <v>0.36450000000000005</v>
      </c>
      <c r="M257" s="6">
        <v>0.39789999999999998</v>
      </c>
      <c r="N257" s="6">
        <v>0.31109999999999999</v>
      </c>
      <c r="O257" s="6">
        <v>0.3024</v>
      </c>
      <c r="P257" s="6">
        <v>0.3115</v>
      </c>
      <c r="Q257" s="6">
        <v>0.31219999999999998</v>
      </c>
    </row>
    <row r="258" spans="3:17" ht="15.5" x14ac:dyDescent="0.35">
      <c r="C258" t="s">
        <v>236</v>
      </c>
      <c r="H258" s="6">
        <v>3.6000000000000004E-2</v>
      </c>
      <c r="I258" s="6">
        <v>4.1100000000000005E-2</v>
      </c>
      <c r="J258" s="6">
        <v>4.4999999999999998E-2</v>
      </c>
      <c r="K258" s="6">
        <v>3.4300000000000004E-2</v>
      </c>
      <c r="L258" s="6">
        <v>6.4899999999999999E-2</v>
      </c>
      <c r="M258" s="6">
        <v>5.04E-2</v>
      </c>
      <c r="N258" s="6">
        <v>2.8300000000000002E-2</v>
      </c>
      <c r="O258" s="6">
        <v>7.1399999999999991E-2</v>
      </c>
      <c r="P258" s="6">
        <v>5.9699999999999996E-2</v>
      </c>
      <c r="Q258" s="6">
        <v>4.41E-2</v>
      </c>
    </row>
    <row r="259" spans="3:17" ht="15.5" x14ac:dyDescent="0.35">
      <c r="C259" t="s">
        <v>237</v>
      </c>
      <c r="I259" s="6">
        <v>5.39</v>
      </c>
    </row>
    <row r="260" spans="3:17" ht="15.5" x14ac:dyDescent="0.35">
      <c r="C260" t="s">
        <v>238</v>
      </c>
      <c r="I260" s="6">
        <v>6.9</v>
      </c>
    </row>
    <row r="261" spans="3:17" ht="15.5" x14ac:dyDescent="0.35">
      <c r="C261" t="s">
        <v>239</v>
      </c>
      <c r="I261" s="6">
        <v>6.95</v>
      </c>
    </row>
    <row r="262" spans="3:17" ht="15.5" x14ac:dyDescent="0.35">
      <c r="C262" t="s">
        <v>240</v>
      </c>
      <c r="I262" s="6">
        <v>0.1449</v>
      </c>
    </row>
    <row r="263" spans="3:17" ht="15.5" x14ac:dyDescent="0.35">
      <c r="C263" t="s">
        <v>241</v>
      </c>
      <c r="I263" s="6">
        <v>0.14000000000000001</v>
      </c>
    </row>
    <row r="264" spans="3:17" ht="15.5" x14ac:dyDescent="0.35">
      <c r="C264" t="s">
        <v>242</v>
      </c>
      <c r="I264" s="6">
        <v>0.41</v>
      </c>
    </row>
    <row r="265" spans="3:17" ht="15.5" x14ac:dyDescent="0.35">
      <c r="C265" t="s">
        <v>243</v>
      </c>
      <c r="I265" s="6">
        <v>2.71</v>
      </c>
    </row>
    <row r="266" spans="3:17" ht="15.5" x14ac:dyDescent="0.35">
      <c r="C266" t="s">
        <v>244</v>
      </c>
      <c r="I266" s="6">
        <v>4.38</v>
      </c>
    </row>
    <row r="267" spans="3:17" ht="15.5" x14ac:dyDescent="0.35">
      <c r="C267" t="s">
        <v>245</v>
      </c>
      <c r="I267" s="6">
        <v>5.04</v>
      </c>
    </row>
    <row r="268" spans="3:17" ht="15.5" x14ac:dyDescent="0.35">
      <c r="C268" t="s">
        <v>246</v>
      </c>
      <c r="I268" s="6">
        <v>3.67</v>
      </c>
    </row>
    <row r="269" spans="3:17" ht="15.5" x14ac:dyDescent="0.35">
      <c r="C269" t="s">
        <v>247</v>
      </c>
      <c r="I269" s="6">
        <v>-0.21</v>
      </c>
    </row>
    <row r="270" spans="3:17" ht="15.5" x14ac:dyDescent="0.35">
      <c r="C270" t="s">
        <v>248</v>
      </c>
      <c r="I270" s="6">
        <v>-0.31</v>
      </c>
    </row>
    <row r="271" spans="3:17" ht="15.5" x14ac:dyDescent="0.35">
      <c r="C271" t="s">
        <v>249</v>
      </c>
      <c r="I271" s="6">
        <v>124.57</v>
      </c>
    </row>
    <row r="272" spans="3:17" ht="15.5" x14ac:dyDescent="0.35">
      <c r="C272" t="s">
        <v>250</v>
      </c>
      <c r="I272" s="6">
        <v>159.6</v>
      </c>
    </row>
    <row r="273" spans="3:9" ht="15.5" x14ac:dyDescent="0.35">
      <c r="C273" t="s">
        <v>251</v>
      </c>
      <c r="I273" s="6">
        <v>6213.72</v>
      </c>
    </row>
    <row r="274" spans="3:9" ht="15.5" x14ac:dyDescent="0.35">
      <c r="C274" t="s">
        <v>252</v>
      </c>
      <c r="D274" s="6">
        <v>269.95</v>
      </c>
    </row>
    <row r="275" spans="3:9" ht="15.5" x14ac:dyDescent="0.35">
      <c r="C275" t="s">
        <v>253</v>
      </c>
      <c r="I275" s="6">
        <v>2120.06</v>
      </c>
    </row>
    <row r="276" spans="3:9" ht="15.5" x14ac:dyDescent="0.35">
      <c r="C276" t="s">
        <v>254</v>
      </c>
      <c r="I276" s="6">
        <v>196.5</v>
      </c>
    </row>
    <row r="277" spans="3:9" ht="15.5" x14ac:dyDescent="0.35">
      <c r="C277" t="s">
        <v>255</v>
      </c>
      <c r="D277" s="6">
        <v>1.23</v>
      </c>
    </row>
    <row r="278" spans="3:9" ht="15.5" x14ac:dyDescent="0.35">
      <c r="C278" t="s">
        <v>256</v>
      </c>
      <c r="D278" s="6">
        <v>0.78</v>
      </c>
    </row>
    <row r="279" spans="3:9" ht="15.5" x14ac:dyDescent="0.35">
      <c r="C279" t="s">
        <v>395</v>
      </c>
      <c r="D279" s="6">
        <v>0.48</v>
      </c>
    </row>
    <row r="280" spans="3:9" ht="15.5" x14ac:dyDescent="0.35">
      <c r="C280" t="s">
        <v>445</v>
      </c>
      <c r="D280" s="6">
        <v>0.14000000000000001</v>
      </c>
    </row>
    <row r="281" spans="3:9" ht="15.5" x14ac:dyDescent="0.35">
      <c r="C281" t="s">
        <v>257</v>
      </c>
      <c r="D281" s="6">
        <v>1.23</v>
      </c>
    </row>
    <row r="282" spans="3:9" ht="15.5" x14ac:dyDescent="0.35">
      <c r="C282" t="s">
        <v>396</v>
      </c>
      <c r="D282" s="6">
        <v>0.21</v>
      </c>
    </row>
    <row r="283" spans="3:9" ht="15.5" x14ac:dyDescent="0.35">
      <c r="C283" t="s">
        <v>258</v>
      </c>
      <c r="D283" s="6">
        <v>2.31</v>
      </c>
    </row>
    <row r="284" spans="3:9" ht="15.5" x14ac:dyDescent="0.35">
      <c r="C284" t="s">
        <v>259</v>
      </c>
      <c r="I284" s="6">
        <v>4.21</v>
      </c>
    </row>
    <row r="285" spans="3:9" ht="15.5" x14ac:dyDescent="0.35">
      <c r="C285" t="s">
        <v>13</v>
      </c>
      <c r="D285" s="5">
        <v>-131000000000</v>
      </c>
    </row>
    <row r="286" spans="3:9" ht="15.5" x14ac:dyDescent="0.35">
      <c r="C286" t="s">
        <v>260</v>
      </c>
      <c r="I286" s="6">
        <v>2.97</v>
      </c>
    </row>
    <row r="287" spans="3:9" ht="15.5" x14ac:dyDescent="0.35">
      <c r="C287" t="s">
        <v>261</v>
      </c>
      <c r="I287" s="6">
        <v>2.5399999999999999E-2</v>
      </c>
    </row>
    <row r="288" spans="3:9" ht="15.5" x14ac:dyDescent="0.35">
      <c r="C288" t="s">
        <v>262</v>
      </c>
      <c r="I288" s="6">
        <v>5.8799999999999998E-2</v>
      </c>
    </row>
    <row r="289" spans="3:9" ht="15.5" x14ac:dyDescent="0.35">
      <c r="C289" t="s">
        <v>263</v>
      </c>
      <c r="I289" s="6">
        <v>0.13059999999999999</v>
      </c>
    </row>
    <row r="290" spans="3:9" ht="15.5" x14ac:dyDescent="0.35">
      <c r="C290" t="s">
        <v>264</v>
      </c>
      <c r="I290" s="6">
        <v>7.6799999999999993E-2</v>
      </c>
    </row>
    <row r="291" spans="3:9" ht="15.5" x14ac:dyDescent="0.35">
      <c r="C291" t="s">
        <v>265</v>
      </c>
      <c r="D291" s="6">
        <v>49.49</v>
      </c>
    </row>
    <row r="292" spans="3:9" ht="15.5" x14ac:dyDescent="0.35">
      <c r="C292" t="s">
        <v>266</v>
      </c>
      <c r="D292" s="6">
        <v>55.88</v>
      </c>
    </row>
    <row r="293" spans="3:9" ht="15.5" x14ac:dyDescent="0.35">
      <c r="C293" t="s">
        <v>267</v>
      </c>
      <c r="D293" s="6">
        <v>69.02</v>
      </c>
    </row>
    <row r="294" spans="3:9" ht="15.5" x14ac:dyDescent="0.35">
      <c r="C294" t="s">
        <v>268</v>
      </c>
      <c r="D294" s="6">
        <v>36.35</v>
      </c>
    </row>
    <row r="295" spans="3:9" ht="15.5" x14ac:dyDescent="0.35">
      <c r="C295" t="s">
        <v>269</v>
      </c>
      <c r="D295" s="6">
        <v>1.84</v>
      </c>
    </row>
    <row r="296" spans="3:9" ht="15.5" x14ac:dyDescent="0.35">
      <c r="C296" t="s">
        <v>270</v>
      </c>
      <c r="I296" s="6">
        <v>1.33</v>
      </c>
    </row>
    <row r="297" spans="3:9" ht="15.5" x14ac:dyDescent="0.35">
      <c r="C297" t="s">
        <v>271</v>
      </c>
      <c r="I297" s="6">
        <v>5.75</v>
      </c>
    </row>
    <row r="298" spans="3:9" ht="15.5" x14ac:dyDescent="0.35">
      <c r="C298" t="s">
        <v>53</v>
      </c>
      <c r="I298" s="5">
        <v>1342000000000</v>
      </c>
    </row>
    <row r="299" spans="3:9" ht="15.5" x14ac:dyDescent="0.35">
      <c r="C299" t="s">
        <v>272</v>
      </c>
      <c r="I299" s="5">
        <v>2794000000000</v>
      </c>
    </row>
    <row r="300" spans="3:9" ht="15.5" x14ac:dyDescent="0.35">
      <c r="C300" t="s">
        <v>273</v>
      </c>
      <c r="I300" s="5">
        <v>1560000000</v>
      </c>
    </row>
    <row r="301" spans="3:9" ht="15.5" x14ac:dyDescent="0.35">
      <c r="C301" t="s">
        <v>274</v>
      </c>
      <c r="I301" s="6">
        <v>0.30649999999999999</v>
      </c>
    </row>
    <row r="302" spans="3:9" ht="15.5" x14ac:dyDescent="0.35">
      <c r="C302" t="s">
        <v>275</v>
      </c>
      <c r="D302" s="6">
        <v>0.20760000000000001</v>
      </c>
    </row>
    <row r="303" spans="3:9" ht="15.5" x14ac:dyDescent="0.35">
      <c r="C303" t="s">
        <v>276</v>
      </c>
      <c r="D303" s="6">
        <v>8.5900000000000004E-2</v>
      </c>
    </row>
    <row r="304" spans="3:9" ht="15.5" x14ac:dyDescent="0.35">
      <c r="C304" t="s">
        <v>277</v>
      </c>
      <c r="D304" s="6">
        <v>3.0499999999999999E-2</v>
      </c>
    </row>
    <row r="305" spans="3:9" ht="15.5" x14ac:dyDescent="0.35">
      <c r="C305" t="s">
        <v>278</v>
      </c>
      <c r="D305" s="6">
        <v>0.36329999999999996</v>
      </c>
    </row>
    <row r="306" spans="3:9" ht="15.5" x14ac:dyDescent="0.35">
      <c r="C306" t="s">
        <v>279</v>
      </c>
      <c r="D306" s="6">
        <v>0.73760000000000003</v>
      </c>
    </row>
    <row r="307" spans="3:9" ht="15.5" x14ac:dyDescent="0.35">
      <c r="C307" t="s">
        <v>280</v>
      </c>
      <c r="D307" s="6">
        <v>1.1484000000000001</v>
      </c>
    </row>
    <row r="308" spans="3:9" ht="15.5" x14ac:dyDescent="0.35">
      <c r="C308" t="s">
        <v>281</v>
      </c>
      <c r="I308" s="5">
        <v>31</v>
      </c>
    </row>
    <row r="309" spans="3:9" ht="15.5" x14ac:dyDescent="0.35">
      <c r="C309" t="s">
        <v>282</v>
      </c>
      <c r="I309" s="5">
        <v>31</v>
      </c>
    </row>
    <row r="310" spans="3:9" ht="15.5" x14ac:dyDescent="0.35">
      <c r="C310" t="s">
        <v>283</v>
      </c>
      <c r="I310" s="6">
        <v>0.19420000000000001</v>
      </c>
    </row>
    <row r="311" spans="3:9" ht="15.5" x14ac:dyDescent="0.35">
      <c r="C311" t="s">
        <v>284</v>
      </c>
      <c r="I311" s="6">
        <v>3.6000000000000004E-2</v>
      </c>
    </row>
    <row r="312" spans="3:9" ht="15.5" x14ac:dyDescent="0.35">
      <c r="C312" t="s">
        <v>285</v>
      </c>
      <c r="I312" t="s">
        <v>1509</v>
      </c>
    </row>
    <row r="313" spans="3:9" ht="15.5" x14ac:dyDescent="0.35">
      <c r="C313" t="s">
        <v>287</v>
      </c>
      <c r="I313" s="5">
        <v>9</v>
      </c>
    </row>
    <row r="314" spans="3:9" ht="15.5" x14ac:dyDescent="0.35">
      <c r="C314" t="s">
        <v>288</v>
      </c>
      <c r="I314" s="6">
        <v>0.79</v>
      </c>
    </row>
    <row r="315" spans="3:9" ht="15.5" x14ac:dyDescent="0.35">
      <c r="C315" t="s">
        <v>289</v>
      </c>
      <c r="I315" s="6">
        <v>0.56000000000000005</v>
      </c>
    </row>
    <row r="316" spans="3:9" ht="15.5" x14ac:dyDescent="0.35">
      <c r="C316" t="s">
        <v>290</v>
      </c>
      <c r="I316" s="6">
        <v>0.79</v>
      </c>
    </row>
    <row r="317" spans="3:9" ht="15.5" x14ac:dyDescent="0.35">
      <c r="C317" t="s">
        <v>291</v>
      </c>
      <c r="I317" s="6">
        <v>0.69</v>
      </c>
    </row>
    <row r="318" spans="3:9" ht="15.5" x14ac:dyDescent="0.35">
      <c r="C318" t="s">
        <v>292</v>
      </c>
      <c r="I318" s="6">
        <v>0.95</v>
      </c>
    </row>
    <row r="319" spans="3:9" ht="15.5" x14ac:dyDescent="0.35">
      <c r="C319" t="s">
        <v>293</v>
      </c>
      <c r="I319" s="6">
        <v>0.86</v>
      </c>
    </row>
    <row r="320" spans="3:9" ht="15.5" x14ac:dyDescent="0.35">
      <c r="C320" t="s">
        <v>294</v>
      </c>
      <c r="I320" s="6">
        <v>0.73</v>
      </c>
    </row>
    <row r="321" spans="3:9" ht="15.5" x14ac:dyDescent="0.35">
      <c r="C321" t="s">
        <v>295</v>
      </c>
      <c r="I321" s="5">
        <v>9693000000000</v>
      </c>
    </row>
    <row r="322" spans="3:9" ht="15.5" x14ac:dyDescent="0.35">
      <c r="C322" t="s">
        <v>296</v>
      </c>
      <c r="I322" s="5">
        <v>1698000000000</v>
      </c>
    </row>
    <row r="323" spans="3:9" ht="15.5" x14ac:dyDescent="0.35">
      <c r="C323" t="s">
        <v>297</v>
      </c>
      <c r="I323" s="5">
        <v>761000000000</v>
      </c>
    </row>
    <row r="324" spans="3:9" ht="15.5" x14ac:dyDescent="0.35">
      <c r="C324" t="s">
        <v>298</v>
      </c>
      <c r="I324" s="5">
        <v>194000000000</v>
      </c>
    </row>
    <row r="325" spans="3:9" ht="15.5" x14ac:dyDescent="0.35">
      <c r="C325" t="s">
        <v>299</v>
      </c>
      <c r="D325" s="5">
        <v>421000000000</v>
      </c>
    </row>
    <row r="326" spans="3:9" ht="15.5" x14ac:dyDescent="0.35">
      <c r="C326" t="s">
        <v>300</v>
      </c>
      <c r="D326" s="5">
        <v>7653000000000</v>
      </c>
    </row>
    <row r="327" spans="3:9" ht="15.5" x14ac:dyDescent="0.35">
      <c r="C327" t="s">
        <v>301</v>
      </c>
      <c r="D327" s="5">
        <v>4059000000000</v>
      </c>
    </row>
    <row r="328" spans="3:9" ht="15.5" x14ac:dyDescent="0.35">
      <c r="C328" t="s">
        <v>212</v>
      </c>
      <c r="D328" s="5">
        <v>752000000000</v>
      </c>
    </row>
    <row r="329" spans="3:9" ht="15.5" x14ac:dyDescent="0.35">
      <c r="C329" t="s">
        <v>211</v>
      </c>
      <c r="I329" s="5">
        <v>3307000000000</v>
      </c>
    </row>
    <row r="330" spans="3:9" ht="15.5" x14ac:dyDescent="0.35">
      <c r="C330" t="s">
        <v>210</v>
      </c>
      <c r="D330" s="5">
        <v>465000000000</v>
      </c>
    </row>
    <row r="331" spans="3:9" ht="15.5" x14ac:dyDescent="0.35">
      <c r="C331" t="s">
        <v>209</v>
      </c>
      <c r="D331" s="5">
        <v>1123000000000</v>
      </c>
    </row>
    <row r="332" spans="3:9" ht="15.5" x14ac:dyDescent="0.35">
      <c r="C332" t="s">
        <v>24</v>
      </c>
      <c r="D332" s="5">
        <v>1587000000000</v>
      </c>
    </row>
    <row r="333" spans="3:9" ht="15.5" x14ac:dyDescent="0.35">
      <c r="C333" t="s">
        <v>21</v>
      </c>
      <c r="D333" s="5">
        <v>1166000000000</v>
      </c>
    </row>
    <row r="334" spans="3:9" ht="15.5" x14ac:dyDescent="0.35">
      <c r="C334" t="s">
        <v>302</v>
      </c>
      <c r="I334" s="5">
        <v>3594000000000</v>
      </c>
    </row>
    <row r="335" spans="3:9" ht="15.5" x14ac:dyDescent="0.35">
      <c r="C335" t="s">
        <v>303</v>
      </c>
      <c r="I335" s="5">
        <v>495000000000</v>
      </c>
    </row>
    <row r="336" spans="3:9" ht="15.5" x14ac:dyDescent="0.35">
      <c r="C336" t="s">
        <v>304</v>
      </c>
      <c r="I336" s="5">
        <v>-133000000000</v>
      </c>
    </row>
    <row r="337" spans="3:9" ht="15.5" x14ac:dyDescent="0.35">
      <c r="C337" t="s">
        <v>305</v>
      </c>
      <c r="I337" s="5">
        <v>-246000000000</v>
      </c>
    </row>
    <row r="338" spans="3:9" ht="15.5" x14ac:dyDescent="0.35">
      <c r="C338" t="s">
        <v>306</v>
      </c>
      <c r="I338" s="5">
        <v>-189000000000</v>
      </c>
    </row>
    <row r="339" spans="3:9" ht="15.5" x14ac:dyDescent="0.35">
      <c r="C339" t="s">
        <v>307</v>
      </c>
      <c r="I339" s="5">
        <v>307000000000</v>
      </c>
    </row>
  </sheetData>
  <pageMargins left="0.7" right="0.7" top="0.75" bottom="0.75" header="0.3" footer="0.3"/>
  <ignoredErrors>
    <ignoredError sqref="A1:Z340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1510</v>
      </c>
      <c r="D1" t="s">
        <v>1</v>
      </c>
      <c r="E1" t="s">
        <v>2</v>
      </c>
      <c r="H1" t="s">
        <v>3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  <c r="P1" s="1">
        <v>42003</v>
      </c>
      <c r="Q1" s="1">
        <v>41638</v>
      </c>
      <c r="R1" s="1">
        <v>41271</v>
      </c>
      <c r="S1" s="1">
        <v>40907</v>
      </c>
    </row>
    <row r="2" spans="1:19" ht="15.5" x14ac:dyDescent="0.35">
      <c r="C2" t="s">
        <v>1511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31">
        <f t="shared" ref="I2:S2" ca="1" si="0">IFERROR(_xlfn.STOCKHISTORY("XIDX:" &amp; $C$1, I1, , 0, 0, 1), "Libur")</f>
        <v>50</v>
      </c>
      <c r="J2" s="2" vm="31">
        <f t="shared" ca="1" si="0"/>
        <v>50</v>
      </c>
      <c r="K2" s="2" vm="31">
        <f t="shared" ca="1" si="0"/>
        <v>50</v>
      </c>
      <c r="L2" s="2" vm="31">
        <f t="shared" ca="1" si="0"/>
        <v>50</v>
      </c>
      <c r="M2" s="2" t="str">
        <f t="shared" ca="1" si="0"/>
        <v>Libur</v>
      </c>
      <c r="N2" s="2" vm="31">
        <f t="shared" ca="1" si="0"/>
        <v>50</v>
      </c>
      <c r="O2" s="2" vm="31">
        <f t="shared" ca="1" si="0"/>
        <v>50</v>
      </c>
      <c r="P2" s="2" t="str">
        <f t="shared" ca="1" si="0"/>
        <v>Libur</v>
      </c>
      <c r="Q2" s="2" vm="342">
        <f t="shared" ca="1" si="0"/>
        <v>100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32269704270</v>
      </c>
      <c r="E4" s="2">
        <f>IFERROR(INDEX(E51:E500,MATCH($C$4,$C$51:$C$500,0)),"")</f>
        <v>-4349124964</v>
      </c>
      <c r="H4" s="2">
        <f>IFERROR(SUM(D4:G4)*(4/MAX(1,COUNT(D4:G4))),"")</f>
        <v>55841158612</v>
      </c>
      <c r="I4" s="2">
        <f t="shared" ref="I4:S4" si="1">IFERROR(INDEX(I51:I500,MATCH($C$4,$C$51:$C$500,0)),"")</f>
        <v>163228243261</v>
      </c>
      <c r="J4" s="2">
        <f t="shared" si="1"/>
        <v>164359744495</v>
      </c>
      <c r="K4" s="2">
        <f t="shared" si="1"/>
        <v>168136606695</v>
      </c>
      <c r="L4" s="2">
        <f t="shared" si="1"/>
        <v>175631681999</v>
      </c>
      <c r="M4" s="2">
        <f t="shared" si="1"/>
        <v>69380928587</v>
      </c>
      <c r="N4" s="2">
        <f t="shared" si="1"/>
        <v>30535570795</v>
      </c>
      <c r="O4" s="2">
        <f t="shared" si="1"/>
        <v>106047220791</v>
      </c>
      <c r="P4" s="2">
        <f t="shared" si="1"/>
        <v>114994890089</v>
      </c>
      <c r="Q4" s="2">
        <f t="shared" si="1"/>
        <v>50741429520</v>
      </c>
      <c r="R4" s="2">
        <f t="shared" si="1"/>
        <v>38679073554</v>
      </c>
      <c r="S4" s="2">
        <f t="shared" si="1"/>
        <v>37322668295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-10573329084</v>
      </c>
      <c r="E5" s="2">
        <f>IFERROR(INDEX(E51:E500,MATCH($C$5,$C$51:$C$500,0)),"")</f>
        <v>-36820208713</v>
      </c>
      <c r="H5" s="2">
        <f>IFERROR(SUM(D5:G5)*(4/MAX(1,COUNT(D5:G5))),"")</f>
        <v>-94787075594</v>
      </c>
      <c r="I5" s="2">
        <f t="shared" ref="I5:S5" si="2">IFERROR(INDEX(I51:I500,MATCH($C$5,$C$51:$C$500,0)),"")</f>
        <v>-73728575892</v>
      </c>
      <c r="J5" s="2">
        <f t="shared" si="2"/>
        <v>-209731135431</v>
      </c>
      <c r="K5" s="2">
        <f t="shared" si="2"/>
        <v>-134026783855</v>
      </c>
      <c r="L5" s="2">
        <f t="shared" si="2"/>
        <v>-42314751846</v>
      </c>
      <c r="M5" s="2">
        <f t="shared" si="2"/>
        <v>-163675999436</v>
      </c>
      <c r="N5" s="2">
        <f t="shared" si="2"/>
        <v>-43948066004</v>
      </c>
      <c r="O5" s="2">
        <f t="shared" si="2"/>
        <v>-76290152039</v>
      </c>
      <c r="P5" s="2">
        <f t="shared" si="2"/>
        <v>-29044285740</v>
      </c>
      <c r="Q5" s="2">
        <f t="shared" si="2"/>
        <v>249068362</v>
      </c>
      <c r="R5" s="2">
        <f t="shared" si="2"/>
        <v>1591846303</v>
      </c>
      <c r="S5" s="2">
        <f t="shared" si="2"/>
        <v>3155396295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75923910357</v>
      </c>
      <c r="E6" s="2">
        <f>IFERROR(INDEX(E51:E500,MATCH($C$6,$C$51:$C$500,0)),"")</f>
        <v>86603609242</v>
      </c>
      <c r="H6" s="2">
        <f>IFERROR(INDEX(D6:G6,COUNT(D6:G6)),"")</f>
        <v>86603609242</v>
      </c>
      <c r="I6" s="2">
        <f t="shared" ref="I6:S6" si="3">IFERROR(INDEX(I51:I500,MATCH($C$6,$C$51:$C$500,0)),"")</f>
        <v>86603609242</v>
      </c>
      <c r="J6" s="2">
        <f t="shared" si="3"/>
        <v>161073928652</v>
      </c>
      <c r="K6" s="2">
        <f t="shared" si="3"/>
        <v>373101607628</v>
      </c>
      <c r="L6" s="2">
        <f t="shared" si="3"/>
        <v>510177478473</v>
      </c>
      <c r="M6" s="2">
        <f t="shared" si="3"/>
        <v>589397361152</v>
      </c>
      <c r="N6" s="2">
        <f t="shared" si="3"/>
        <v>760269413918</v>
      </c>
      <c r="O6" s="2">
        <f t="shared" si="3"/>
        <v>804001354797</v>
      </c>
      <c r="P6" s="2">
        <f t="shared" si="3"/>
        <v>917436767994</v>
      </c>
      <c r="Q6" s="2">
        <f t="shared" si="3"/>
        <v>946572975042</v>
      </c>
      <c r="R6" s="2">
        <f t="shared" si="3"/>
        <v>526038523764</v>
      </c>
      <c r="S6" s="2">
        <f t="shared" si="3"/>
        <v>225458042681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9</v>
      </c>
      <c r="E7" s="3">
        <f>IFERROR(INDEX(E51:E500,MATCH($C$7,$C$51:$C$500,0))/1000000000,"")</f>
        <v>9</v>
      </c>
      <c r="H7" s="3">
        <f>IFERROR(INDEX(D7:G7,COUNT(D7:G7)),"")</f>
        <v>9</v>
      </c>
      <c r="I7" s="3">
        <f t="shared" ref="I7:S7" si="4">IFERROR(INDEX(I51:I500,MATCH($C$7,$C$51:$C$500,0))/1000000000,"")</f>
        <v>9</v>
      </c>
      <c r="J7" s="3">
        <f t="shared" si="4"/>
        <v>9</v>
      </c>
      <c r="K7" s="3">
        <f t="shared" si="4"/>
        <v>9</v>
      </c>
      <c r="L7" s="3">
        <f t="shared" si="4"/>
        <v>9</v>
      </c>
      <c r="M7" s="3">
        <f t="shared" si="4"/>
        <v>9</v>
      </c>
      <c r="N7" s="3">
        <f t="shared" si="4"/>
        <v>9</v>
      </c>
      <c r="O7" s="3">
        <f t="shared" si="4"/>
        <v>9</v>
      </c>
      <c r="P7" s="3">
        <f t="shared" si="4"/>
        <v>9</v>
      </c>
      <c r="Q7" s="3">
        <f t="shared" si="4"/>
        <v>9</v>
      </c>
      <c r="R7" s="3">
        <f t="shared" si="4"/>
        <v>5</v>
      </c>
      <c r="S7" s="3">
        <f t="shared" si="4"/>
        <v>2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S8" si="5">IFERROR(INDEX(I51:I500,MATCH($C$8,$C$51:$C$500,0)),"")</f>
        <v>14000000000</v>
      </c>
      <c r="J8" s="2">
        <f t="shared" si="5"/>
        <v>16000000000</v>
      </c>
      <c r="K8" s="2">
        <f t="shared" si="5"/>
        <v>-40000000000</v>
      </c>
      <c r="L8" s="2">
        <f t="shared" si="5"/>
        <v>-129000000000</v>
      </c>
      <c r="M8" s="2">
        <f t="shared" si="5"/>
        <v>0</v>
      </c>
      <c r="N8" s="2">
        <f t="shared" si="5"/>
        <v>0</v>
      </c>
      <c r="O8" s="2">
        <f t="shared" si="5"/>
        <v>-32000000000</v>
      </c>
      <c r="P8" s="2">
        <f t="shared" si="5"/>
        <v>-40000000000</v>
      </c>
      <c r="Q8" s="2">
        <f t="shared" si="5"/>
        <v>-229000000000</v>
      </c>
      <c r="R8" s="2">
        <f t="shared" si="5"/>
        <v>-238000000000</v>
      </c>
      <c r="S8" s="2">
        <f t="shared" si="5"/>
        <v>-171000000000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0.18</v>
      </c>
      <c r="E9" s="3">
        <f>IFERROR(INDEX(E51:E500,MATCH("Free cash flow per share (Quarter)",$C$51:$C$500,0)),"")</f>
        <v>0.31</v>
      </c>
      <c r="H9" s="3">
        <f>IFERROR(INDEX(D9:G9,COUNT(D9:G9)),"")</f>
        <v>0.31</v>
      </c>
      <c r="I9" s="3">
        <f t="shared" ref="I9:S9" si="6">IFERROR(INDEX(I51:I500,MATCH($C$9,$C$51:$C$500,0)),"")</f>
        <v>1.54</v>
      </c>
      <c r="J9" s="3">
        <f t="shared" si="6"/>
        <v>1.83</v>
      </c>
      <c r="K9" s="3">
        <f t="shared" si="6"/>
        <v>-4.49</v>
      </c>
      <c r="L9" s="3">
        <f t="shared" si="6"/>
        <v>-14.39</v>
      </c>
      <c r="M9" s="3">
        <f t="shared" si="6"/>
        <v>-0.01</v>
      </c>
      <c r="N9" s="3">
        <f t="shared" si="6"/>
        <v>0</v>
      </c>
      <c r="O9" s="3">
        <f t="shared" si="6"/>
        <v>-3.54</v>
      </c>
      <c r="P9" s="3">
        <f t="shared" si="6"/>
        <v>-4.41</v>
      </c>
      <c r="Q9" s="3">
        <f t="shared" si="6"/>
        <v>-25.42</v>
      </c>
      <c r="R9" s="3">
        <f t="shared" si="6"/>
        <v>-47.58</v>
      </c>
      <c r="S9" s="3">
        <f t="shared" si="6"/>
        <v>-85.59</v>
      </c>
    </row>
    <row r="10" spans="1:19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S10" ca="1" si="7">IFERROR(IF(I9=0,"",I2/I9),"")</f>
        <v>32.467532467532465</v>
      </c>
      <c r="J10" s="3">
        <f t="shared" ca="1" si="7"/>
        <v>27.3224043715847</v>
      </c>
      <c r="K10" s="3">
        <f t="shared" ca="1" si="7"/>
        <v>-11.135857461024498</v>
      </c>
      <c r="L10" s="3">
        <f t="shared" ca="1" si="7"/>
        <v>-3.4746351633078527</v>
      </c>
      <c r="M10" s="3" t="str">
        <f t="shared" ca="1" si="7"/>
        <v/>
      </c>
      <c r="N10" s="3" t="str">
        <f t="shared" si="7"/>
        <v/>
      </c>
      <c r="O10" s="3">
        <f t="shared" ca="1" si="7"/>
        <v>-14.124293785310734</v>
      </c>
      <c r="P10" s="3" t="str">
        <f t="shared" ca="1" si="7"/>
        <v/>
      </c>
      <c r="Q10" s="3">
        <f t="shared" ca="1" si="7"/>
        <v>-3.9339103068450036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2382603315</v>
      </c>
      <c r="E11" s="2">
        <f>IFERROR(INDEX(E51:E500,MATCH($C$11,$C$51:$C$500,0)),"")</f>
        <v>2970178243</v>
      </c>
      <c r="H11" s="2">
        <f>IFERROR(INDEX(D11:G11,COUNT(D11:G11)),"")</f>
        <v>2970178243</v>
      </c>
      <c r="I11" s="2">
        <f t="shared" ref="I11:S11" si="8">IFERROR(INDEX(I51:I500,MATCH($C$11,$C$51:$C$500,0)),"")</f>
        <v>2970178243</v>
      </c>
      <c r="J11" s="2">
        <f t="shared" si="8"/>
        <v>268295559</v>
      </c>
      <c r="K11" s="2">
        <f t="shared" si="8"/>
        <v>350668174</v>
      </c>
      <c r="L11" s="2">
        <f t="shared" si="8"/>
        <v>1394930070</v>
      </c>
      <c r="M11" s="2">
        <f t="shared" si="8"/>
        <v>309026590</v>
      </c>
      <c r="N11" s="2">
        <f t="shared" si="8"/>
        <v>396286261</v>
      </c>
      <c r="O11" s="2">
        <f t="shared" si="8"/>
        <v>60326924</v>
      </c>
      <c r="P11" s="2">
        <f t="shared" si="8"/>
        <v>913719377</v>
      </c>
      <c r="Q11" s="2">
        <f t="shared" si="8"/>
        <v>4195681301</v>
      </c>
      <c r="R11" s="2">
        <f t="shared" si="8"/>
        <v>5309550926</v>
      </c>
      <c r="S11" s="2">
        <f t="shared" si="8"/>
        <v>3581330570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356000000000</v>
      </c>
      <c r="E12" s="2">
        <f>IFERROR(INDEX(E51:E500,MATCH("Net Debt (Quarter)",$C$51:$C$500,0)),"")</f>
        <v>356000000000</v>
      </c>
      <c r="H12" s="2">
        <f>IFERROR(INDEX(D12:G12,COUNT(D12:G12)),"")</f>
        <v>356000000000</v>
      </c>
      <c r="I12" s="2">
        <f t="shared" ref="I12:S12" si="9">IFERROR(INDEX(I51:I500,MATCH($C$12,$C$51:$C$500,0)),"")</f>
        <v>356000000000</v>
      </c>
      <c r="J12" s="2">
        <f t="shared" si="9"/>
        <v>575000000000</v>
      </c>
      <c r="K12" s="2">
        <f t="shared" si="9"/>
        <v>581000000000</v>
      </c>
      <c r="L12" s="2">
        <f t="shared" si="9"/>
        <v>589000000000</v>
      </c>
      <c r="M12" s="2">
        <f t="shared" si="9"/>
        <v>165000000000</v>
      </c>
      <c r="N12" s="2">
        <f t="shared" si="9"/>
        <v>164000000000</v>
      </c>
      <c r="O12" s="2">
        <f t="shared" si="9"/>
        <v>165000000000</v>
      </c>
      <c r="P12" s="2">
        <f t="shared" si="9"/>
        <v>147000000000</v>
      </c>
      <c r="Q12" s="2">
        <f t="shared" si="9"/>
        <v>117000000000</v>
      </c>
      <c r="R12" s="2">
        <f t="shared" si="9"/>
        <v>367000000000</v>
      </c>
      <c r="S12" s="2">
        <f t="shared" si="9"/>
        <v>448000000000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359000000000</v>
      </c>
      <c r="E13" s="2">
        <f>IFERROR(INDEX(E51:E500,MATCH("Total Debt (Quarter)",$C$51:$C$500,0)),"")</f>
        <v>359000000000</v>
      </c>
      <c r="H13" s="2">
        <f>IFERROR(INDEX(D13:G13,COUNT(D13:G13)),"")</f>
        <v>359000000000</v>
      </c>
      <c r="I13" s="2">
        <f t="shared" ref="I13:S13" si="10">IFERROR(INDEX(I51:I500,MATCH($C$13,$C$51:$C$500,0)),"")</f>
        <v>359000000000</v>
      </c>
      <c r="J13" s="2">
        <f t="shared" si="10"/>
        <v>576000000000</v>
      </c>
      <c r="K13" s="2">
        <f t="shared" si="10"/>
        <v>581000000000</v>
      </c>
      <c r="L13" s="2">
        <f t="shared" si="10"/>
        <v>590000000000</v>
      </c>
      <c r="M13" s="2">
        <f t="shared" si="10"/>
        <v>165000000000</v>
      </c>
      <c r="N13" s="2">
        <f t="shared" si="10"/>
        <v>165000000000</v>
      </c>
      <c r="O13" s="2">
        <f t="shared" si="10"/>
        <v>165000000000</v>
      </c>
      <c r="P13" s="2">
        <f t="shared" si="10"/>
        <v>148000000000</v>
      </c>
      <c r="Q13" s="2">
        <f t="shared" si="10"/>
        <v>121000000000</v>
      </c>
      <c r="R13" s="2">
        <f t="shared" si="10"/>
        <v>373000000000</v>
      </c>
      <c r="S13" s="2">
        <f t="shared" si="10"/>
        <v>452000000000</v>
      </c>
    </row>
    <row r="14" spans="1:19" ht="15.5" x14ac:dyDescent="0.35">
      <c r="C14" t="s">
        <v>27</v>
      </c>
      <c r="D14" s="2">
        <f>IFERROR(INDEX(D51:D500,MATCH($C$14,$C$51:$C$500,0)),"")</f>
        <v>-6373047000</v>
      </c>
      <c r="E14" s="2">
        <f>IFERROR(INDEX(E51:E500,MATCH($C$14,$C$51:$C$500,0)),"")</f>
        <v>-1426079530</v>
      </c>
      <c r="H14" s="2">
        <f>IFERROR(SUM(D14:G14)*(4/MAX(1,COUNT(D14:G14))),"")</f>
        <v>-15598253060</v>
      </c>
      <c r="I14" s="2">
        <f t="shared" ref="I14:S14" si="11">IFERROR(INDEX(I51:I500,MATCH($C$14,$C$51:$C$500,0)),"")</f>
        <v>-25483611300</v>
      </c>
      <c r="J14" s="2">
        <f t="shared" si="11"/>
        <v>-44563406441</v>
      </c>
      <c r="K14" s="2">
        <f t="shared" si="11"/>
        <v>-47726048300</v>
      </c>
      <c r="L14" s="2">
        <f t="shared" si="11"/>
        <v>-33684152841</v>
      </c>
      <c r="M14" s="2">
        <f t="shared" si="11"/>
        <v>0</v>
      </c>
      <c r="N14" s="2">
        <f t="shared" si="11"/>
        <v>0</v>
      </c>
      <c r="O14" s="2">
        <f t="shared" si="11"/>
        <v>-26459456509</v>
      </c>
      <c r="P14" s="2">
        <f t="shared" si="11"/>
        <v>-25620919903</v>
      </c>
      <c r="Q14" s="2">
        <f t="shared" si="11"/>
        <v>-2563769856</v>
      </c>
      <c r="R14" s="2">
        <f t="shared" si="11"/>
        <v>-1375163836</v>
      </c>
      <c r="S14" s="2">
        <f t="shared" si="11"/>
        <v>0</v>
      </c>
    </row>
    <row r="15" spans="1:19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0</v>
      </c>
      <c r="J15" s="2">
        <f t="shared" si="12"/>
        <v>-6981627287</v>
      </c>
      <c r="K15" s="2">
        <f t="shared" si="12"/>
        <v>40405181611</v>
      </c>
      <c r="L15" s="2">
        <f t="shared" si="12"/>
        <v>-1463054987</v>
      </c>
      <c r="M15" s="2">
        <f t="shared" si="12"/>
        <v>-2841154297</v>
      </c>
      <c r="N15" s="2">
        <f t="shared" si="12"/>
        <v>39667640472</v>
      </c>
      <c r="O15" s="2">
        <f t="shared" si="12"/>
        <v>-1591849071</v>
      </c>
      <c r="P15" s="2">
        <f t="shared" si="12"/>
        <v>8818409195</v>
      </c>
      <c r="Q15" s="2">
        <f t="shared" si="12"/>
        <v>2969742321</v>
      </c>
      <c r="R15" s="2">
        <f t="shared" si="12"/>
        <v>-2558014683</v>
      </c>
      <c r="S15" s="2">
        <f t="shared" si="12"/>
        <v>-1812987901</v>
      </c>
    </row>
    <row r="16" spans="1:19" ht="15.5" x14ac:dyDescent="0.35">
      <c r="C16" t="s">
        <v>29</v>
      </c>
      <c r="D16" s="2">
        <f>IFERROR(INDEX(D51:D500,MATCH($C$16,$C$51:$C$500,0)),"")</f>
        <v>-10679698885</v>
      </c>
      <c r="E16" s="2">
        <f>IFERROR(INDEX(E51:E500,MATCH($C$16,$C$51:$C$500,0)),"")</f>
        <v>-36792528555</v>
      </c>
      <c r="H16" s="2">
        <f>IFERROR(SUM(D16:G16)*(4/MAX(1,COUNT(D16:G16))),"")</f>
        <v>-94944454880</v>
      </c>
      <c r="I16" s="2">
        <f t="shared" ref="I16:S16" si="13">IFERROR(INDEX(I51:I500,MATCH($C$16,$C$51:$C$500,0)),"")</f>
        <v>-74470319410</v>
      </c>
      <c r="J16" s="2">
        <f t="shared" si="13"/>
        <v>-206232476527</v>
      </c>
      <c r="K16" s="2">
        <f t="shared" si="13"/>
        <v>-176063280142</v>
      </c>
      <c r="L16" s="2">
        <f t="shared" si="13"/>
        <v>-61559347501</v>
      </c>
      <c r="M16" s="2">
        <f t="shared" si="13"/>
        <v>-167957713172</v>
      </c>
      <c r="N16" s="2">
        <f t="shared" si="13"/>
        <v>-83624955358</v>
      </c>
      <c r="O16" s="2">
        <f t="shared" si="13"/>
        <v>-95639370315</v>
      </c>
      <c r="P16" s="2">
        <f t="shared" si="13"/>
        <v>-37954616242</v>
      </c>
      <c r="Q16" s="2">
        <f t="shared" si="13"/>
        <v>-2809715473</v>
      </c>
      <c r="R16" s="2">
        <f t="shared" si="13"/>
        <v>3984761278</v>
      </c>
      <c r="S16" s="2">
        <f t="shared" si="13"/>
        <v>4635660735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S20" ca="1" si="14">IFERROR(H21*H2,"")</f>
        <v/>
      </c>
      <c r="I20" s="2">
        <f t="shared" ca="1" si="14"/>
        <v>450000000000</v>
      </c>
      <c r="J20" s="2">
        <f t="shared" ca="1" si="14"/>
        <v>450000000000</v>
      </c>
      <c r="K20" s="2">
        <f t="shared" ca="1" si="14"/>
        <v>450000000000</v>
      </c>
      <c r="L20" s="2">
        <f t="shared" ca="1" si="14"/>
        <v>450000000000</v>
      </c>
      <c r="M20" s="2" t="str">
        <f t="shared" ca="1" si="14"/>
        <v/>
      </c>
      <c r="N20" s="2">
        <f t="shared" ca="1" si="14"/>
        <v>450000000000</v>
      </c>
      <c r="O20" s="2">
        <f t="shared" ca="1" si="14"/>
        <v>450000000000</v>
      </c>
      <c r="P20" s="2" t="str">
        <f t="shared" ca="1" si="14"/>
        <v/>
      </c>
      <c r="Q20" s="2">
        <f t="shared" ca="1" si="14"/>
        <v>900000000000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9000000000</v>
      </c>
      <c r="E21" s="2">
        <f>IFERROR(INDEX(E51:E500,MATCH($C$7,$C$51:$C$500,0)),"")</f>
        <v>9000000000</v>
      </c>
      <c r="H21" s="2">
        <f>IFERROR(INDEX(D21:G21,COUNT(D21:G21)),"")</f>
        <v>9000000000</v>
      </c>
      <c r="I21" s="2">
        <f t="shared" ref="I21:S21" si="15">IFERROR(INDEX(I51:I500,MATCH($C$7,$C$51:$C$500,0)),"")</f>
        <v>9000000000</v>
      </c>
      <c r="J21" s="2">
        <f t="shared" si="15"/>
        <v>9000000000</v>
      </c>
      <c r="K21" s="2">
        <f t="shared" si="15"/>
        <v>9000000000</v>
      </c>
      <c r="L21" s="2">
        <f t="shared" si="15"/>
        <v>9000000000</v>
      </c>
      <c r="M21" s="2">
        <f t="shared" si="15"/>
        <v>9000000000</v>
      </c>
      <c r="N21" s="2">
        <f t="shared" si="15"/>
        <v>9000000000</v>
      </c>
      <c r="O21" s="2">
        <f t="shared" si="15"/>
        <v>9000000000</v>
      </c>
      <c r="P21" s="2">
        <f t="shared" si="15"/>
        <v>9000000000</v>
      </c>
      <c r="Q21" s="2">
        <f t="shared" si="15"/>
        <v>9000000000</v>
      </c>
      <c r="R21" s="2">
        <f t="shared" si="15"/>
        <v>5000000000</v>
      </c>
      <c r="S21" s="2">
        <f t="shared" si="15"/>
        <v>2000000000</v>
      </c>
    </row>
    <row r="23" spans="1:19" ht="15.5" x14ac:dyDescent="0.35">
      <c r="B23" t="s">
        <v>54</v>
      </c>
      <c r="C23" t="s">
        <v>55</v>
      </c>
      <c r="D23" s="3">
        <f>IFERROR(D5/D6*100,"")</f>
        <v>-13.926217754437834</v>
      </c>
      <c r="E23" s="3">
        <f>IFERROR(E5/E6*100,"")</f>
        <v>-42.515790086890938</v>
      </c>
      <c r="H23" s="3">
        <f t="shared" ref="H23:S23" si="16">IFERROR(H5/H6*100,"")</f>
        <v>-109.44933637711634</v>
      </c>
      <c r="I23" s="3">
        <f t="shared" si="16"/>
        <v>-85.13337554555865</v>
      </c>
      <c r="J23" s="3">
        <f t="shared" si="16"/>
        <v>-130.20799653066376</v>
      </c>
      <c r="K23" s="3">
        <f t="shared" si="16"/>
        <v>-35.922328158025806</v>
      </c>
      <c r="L23" s="3">
        <f t="shared" si="16"/>
        <v>-8.2941238356211393</v>
      </c>
      <c r="M23" s="3">
        <f t="shared" si="16"/>
        <v>-27.770059763431735</v>
      </c>
      <c r="N23" s="3">
        <f t="shared" si="16"/>
        <v>-5.7805910904026039</v>
      </c>
      <c r="O23" s="3">
        <f t="shared" si="16"/>
        <v>-9.4888088911569408</v>
      </c>
      <c r="P23" s="3">
        <f t="shared" si="16"/>
        <v>-3.1658079066861586</v>
      </c>
      <c r="Q23" s="3">
        <f t="shared" si="16"/>
        <v>2.631264240234079E-2</v>
      </c>
      <c r="R23" s="3">
        <f t="shared" si="16"/>
        <v>0.30261021409796218</v>
      </c>
      <c r="S23" s="3">
        <f t="shared" si="16"/>
        <v>1.3995492276425738</v>
      </c>
    </row>
    <row r="24" spans="1:19" ht="15.5" x14ac:dyDescent="0.35">
      <c r="C24" t="s">
        <v>56</v>
      </c>
      <c r="D24" s="4">
        <f>IFERROR(_xlfn.RRI(5,I23,D23),"")</f>
        <v>-0.30377972633381056</v>
      </c>
      <c r="E24" s="4">
        <f>IFERROR(_xlfn.RRI(5,J23,E23),"")</f>
        <v>-0.20056617559351242</v>
      </c>
      <c r="H24" s="4">
        <f t="shared" ref="H24:S24" si="17">IFERROR(_xlfn.RRI(5,M23,H23),"")</f>
        <v>0.3156102960923346</v>
      </c>
      <c r="I24" s="4">
        <f t="shared" si="17"/>
        <v>0.71248005043803708</v>
      </c>
      <c r="J24" s="4">
        <f t="shared" si="17"/>
        <v>0.68843828584797029</v>
      </c>
      <c r="K24" s="4">
        <f t="shared" si="17"/>
        <v>0.62545886458241728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-1.17</v>
      </c>
      <c r="E25" s="3">
        <f>IFERROR(INDEX(E51:E500,MATCH($A$25,$C$51:$C$500,0)),"")</f>
        <v>-4.09</v>
      </c>
      <c r="H25" s="3">
        <f>IFERROR(INDEX(D25:G25,COUNT(D25:G25)),"")</f>
        <v>-4.09</v>
      </c>
      <c r="I25" s="3">
        <f t="shared" ref="I25:S25" si="18">IFERROR(INDEX(I51:I500,MATCH($C$25,$C$51:$C$500,0)),"")</f>
        <v>-8.19</v>
      </c>
      <c r="J25" s="3">
        <f t="shared" si="18"/>
        <v>-23.44</v>
      </c>
      <c r="K25" s="3">
        <f t="shared" si="18"/>
        <v>-14.74</v>
      </c>
      <c r="L25" s="3">
        <f t="shared" si="18"/>
        <v>-4.68</v>
      </c>
      <c r="M25" s="3">
        <f t="shared" si="18"/>
        <v>-18.190000000000001</v>
      </c>
      <c r="N25" s="3">
        <f t="shared" si="18"/>
        <v>-4.67</v>
      </c>
      <c r="O25" s="3">
        <f t="shared" si="18"/>
        <v>-10.8</v>
      </c>
      <c r="P25" s="3">
        <f t="shared" si="18"/>
        <v>-3.23</v>
      </c>
      <c r="Q25" s="3">
        <f t="shared" si="18"/>
        <v>0.03</v>
      </c>
      <c r="R25" s="3">
        <f t="shared" si="18"/>
        <v>0.32</v>
      </c>
      <c r="S25" s="3">
        <f t="shared" si="18"/>
        <v>1.58</v>
      </c>
    </row>
    <row r="26" spans="1:19" ht="15.5" x14ac:dyDescent="0.35">
      <c r="C26" t="s">
        <v>59</v>
      </c>
      <c r="D26" s="4">
        <f>IFERROR(_xlfn.RRI(5,I25,D25),"")</f>
        <v>-0.32238908659951904</v>
      </c>
      <c r="E26" s="4">
        <f>IFERROR(_xlfn.RRI(5,J25,E25),"")</f>
        <v>-0.29473368725950644</v>
      </c>
      <c r="H26" s="4">
        <f t="shared" ref="H26:S26" si="19">IFERROR(_xlfn.RRI(5,M25,H25),"")</f>
        <v>-0.25804405025317256</v>
      </c>
      <c r="I26" s="4">
        <f t="shared" si="19"/>
        <v>0.11890548867144779</v>
      </c>
      <c r="J26" s="4">
        <f t="shared" si="19"/>
        <v>0.16763410156125058</v>
      </c>
      <c r="K26" s="4">
        <f t="shared" si="19"/>
        <v>0.35474947766436871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3.5855226966666667</v>
      </c>
      <c r="E27" s="3">
        <f>IFERROR(E4/E21,"")</f>
        <v>-0.48323610711111109</v>
      </c>
      <c r="H27" s="3">
        <f t="shared" ref="H27:S27" si="20">IFERROR(H4/H21,"")</f>
        <v>6.2045731791111107</v>
      </c>
      <c r="I27" s="3">
        <f t="shared" si="20"/>
        <v>18.136471473444445</v>
      </c>
      <c r="J27" s="3">
        <f t="shared" si="20"/>
        <v>18.262193832777779</v>
      </c>
      <c r="K27" s="3">
        <f t="shared" si="20"/>
        <v>18.681845188333334</v>
      </c>
      <c r="L27" s="3">
        <f t="shared" si="20"/>
        <v>19.514631333222223</v>
      </c>
      <c r="M27" s="3">
        <f t="shared" si="20"/>
        <v>7.7089920652222226</v>
      </c>
      <c r="N27" s="3">
        <f t="shared" si="20"/>
        <v>3.3928411994444443</v>
      </c>
      <c r="O27" s="3">
        <f t="shared" si="20"/>
        <v>11.783024532333334</v>
      </c>
      <c r="P27" s="3">
        <f t="shared" si="20"/>
        <v>12.777210009888888</v>
      </c>
      <c r="Q27" s="3">
        <f t="shared" si="20"/>
        <v>5.6379366133333333</v>
      </c>
      <c r="R27" s="3">
        <f t="shared" si="20"/>
        <v>7.7358147107999997</v>
      </c>
      <c r="S27" s="3">
        <f t="shared" si="20"/>
        <v>18.6613341475</v>
      </c>
    </row>
    <row r="28" spans="1:19" ht="15.5" x14ac:dyDescent="0.35">
      <c r="C28" t="s">
        <v>61</v>
      </c>
      <c r="D28" s="4">
        <f>IFERROR(_xlfn.RRI(5,I27,D27),"")</f>
        <v>-0.2768973788973792</v>
      </c>
      <c r="E28" s="4" t="str">
        <f>IFERROR(_xlfn.RRI(5,J27,E27),"")</f>
        <v/>
      </c>
      <c r="H28" s="4">
        <f t="shared" ref="H28:S28" si="21">IFERROR(_xlfn.RRI(5,M27,H27),"")</f>
        <v>-4.2491004985871661E-2</v>
      </c>
      <c r="I28" s="4">
        <f t="shared" si="21"/>
        <v>0.39829193512988303</v>
      </c>
      <c r="J28" s="4">
        <f t="shared" si="21"/>
        <v>9.1589207651464832E-2</v>
      </c>
      <c r="K28" s="4">
        <f t="shared" si="21"/>
        <v>7.8938641028112988E-2</v>
      </c>
      <c r="L28" s="4">
        <f t="shared" si="21"/>
        <v>0.2818819503203871</v>
      </c>
      <c r="M28" s="4">
        <f t="shared" si="21"/>
        <v>-6.9443039631278403E-4</v>
      </c>
      <c r="N28" s="4">
        <f t="shared" si="21"/>
        <v>-0.28891065899896662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-0.50061050061050061</v>
      </c>
      <c r="I29" s="4">
        <f t="shared" si="22"/>
        <v>-0.65059726962457343</v>
      </c>
      <c r="J29" s="4">
        <f t="shared" si="22"/>
        <v>0.59023066485753062</v>
      </c>
      <c r="K29" s="4">
        <f t="shared" si="22"/>
        <v>2.1495726495726499</v>
      </c>
      <c r="L29" s="4">
        <f t="shared" si="22"/>
        <v>-0.74271577789994503</v>
      </c>
      <c r="M29" s="4">
        <f t="shared" si="22"/>
        <v>2.89507494646681</v>
      </c>
      <c r="N29" s="4">
        <f t="shared" si="22"/>
        <v>-0.56759259259259265</v>
      </c>
      <c r="O29" s="4">
        <f t="shared" si="22"/>
        <v>2.3436532507739938</v>
      </c>
      <c r="P29" s="4">
        <f t="shared" si="22"/>
        <v>-108.66666666666666</v>
      </c>
      <c r="Q29" s="4">
        <f t="shared" si="22"/>
        <v>-0.90625000000000011</v>
      </c>
      <c r="R29" s="4">
        <f t="shared" si="22"/>
        <v>-0.79746835443037967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-0.65789524229142959</v>
      </c>
      <c r="I30" s="4">
        <f t="shared" si="23"/>
        <v>-6.8842966230969662E-3</v>
      </c>
      <c r="J30" s="4">
        <f t="shared" si="23"/>
        <v>-2.2463057119091415E-2</v>
      </c>
      <c r="K30" s="4">
        <f t="shared" si="23"/>
        <v>-4.2674961707892062E-2</v>
      </c>
      <c r="L30" s="4">
        <f t="shared" si="23"/>
        <v>1.5314115215216122</v>
      </c>
      <c r="M30" s="4">
        <f t="shared" si="23"/>
        <v>1.2721346541313281</v>
      </c>
      <c r="N30" s="4">
        <f t="shared" si="23"/>
        <v>-0.71205685007832398</v>
      </c>
      <c r="O30" s="4">
        <f t="shared" si="23"/>
        <v>-7.780927736071544E-2</v>
      </c>
      <c r="P30" s="4">
        <f t="shared" si="23"/>
        <v>1.2662918876511777</v>
      </c>
      <c r="Q30" s="4">
        <f t="shared" si="23"/>
        <v>-0.27119032395357284</v>
      </c>
      <c r="R30" s="4">
        <f t="shared" si="23"/>
        <v>-0.585462933697249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8.18</v>
      </c>
      <c r="E32" s="3">
        <f>IFERROR(INDEX(E51:E500,MATCH($A$32,$C$51:$C$500,0)),"")</f>
        <v>9.35</v>
      </c>
      <c r="H32" s="3">
        <f>IFERROR(INDEX(D32:G32,COUNT(D32:G32)),"")</f>
        <v>9.35</v>
      </c>
      <c r="I32" s="3">
        <f t="shared" ref="I32:S32" si="24">IFERROR(INDEX(I51:I500,MATCH($C$32,$C$51:$C$500,0)),"")</f>
        <v>9.35</v>
      </c>
      <c r="J32" s="3">
        <f t="shared" si="24"/>
        <v>17.54</v>
      </c>
      <c r="K32" s="3">
        <f t="shared" si="24"/>
        <v>40.85</v>
      </c>
      <c r="L32" s="3">
        <f t="shared" si="24"/>
        <v>55.74</v>
      </c>
      <c r="M32" s="3">
        <f t="shared" si="24"/>
        <v>64.33</v>
      </c>
      <c r="N32" s="3">
        <f t="shared" si="24"/>
        <v>84.47</v>
      </c>
      <c r="O32" s="3">
        <f t="shared" si="24"/>
        <v>86.4</v>
      </c>
      <c r="P32" s="3">
        <f t="shared" si="24"/>
        <v>99.39</v>
      </c>
      <c r="Q32" s="3">
        <f t="shared" si="24"/>
        <v>102.61</v>
      </c>
      <c r="R32" s="3">
        <f t="shared" si="24"/>
        <v>100.56</v>
      </c>
      <c r="S32" s="3">
        <f t="shared" si="24"/>
        <v>101.06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6.11</v>
      </c>
      <c r="E33" s="3">
        <f>IFERROR(INDEX(E51:E500,MATCH($A$33,$C$51:$C$500,0)),"")</f>
        <v>5.35</v>
      </c>
      <c r="H33" s="3">
        <f>IFERROR(INDEX(D33:G33,COUNT(D33:G33)),"")</f>
        <v>5.35</v>
      </c>
      <c r="I33" s="3">
        <f t="shared" ref="I33:S33" si="25">IFERROR(INDEX(I51:I500,MATCH($C$33,$C$51:$C$500,0)),"")</f>
        <v>5.35</v>
      </c>
      <c r="J33" s="3">
        <f t="shared" si="25"/>
        <v>2.85</v>
      </c>
      <c r="K33" s="3">
        <f t="shared" si="25"/>
        <v>1.22</v>
      </c>
      <c r="L33" s="3">
        <f t="shared" si="25"/>
        <v>0.9</v>
      </c>
      <c r="M33" s="3">
        <f t="shared" si="25"/>
        <v>0.78</v>
      </c>
      <c r="N33" s="3">
        <f t="shared" si="25"/>
        <v>0.59</v>
      </c>
      <c r="O33" s="3">
        <f t="shared" si="25"/>
        <v>0.57999999999999996</v>
      </c>
      <c r="P33" s="3">
        <f t="shared" si="25"/>
        <v>0.5</v>
      </c>
      <c r="Q33" s="3">
        <f t="shared" si="25"/>
        <v>0.97</v>
      </c>
      <c r="R33" s="3">
        <f t="shared" si="25"/>
        <v>0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-42.74</v>
      </c>
      <c r="E34" s="3">
        <f>IFERROR(INDEX(E51:E500,MATCH($A$34,$C$51:$C$500,0)),"")</f>
        <v>-12.22</v>
      </c>
      <c r="H34" s="3">
        <f>IFERROR(INDEX(D34:G34,COUNT(D34:G34)),"")</f>
        <v>-12.22</v>
      </c>
      <c r="I34" s="3">
        <f t="shared" ref="I34:S34" si="26">IFERROR(INDEX(I51:I500,MATCH($C$34,$C$51:$C$500,0)),"")</f>
        <v>-6.11</v>
      </c>
      <c r="J34" s="3">
        <f t="shared" si="26"/>
        <v>-2.13</v>
      </c>
      <c r="K34" s="3">
        <f t="shared" si="26"/>
        <v>-3.39</v>
      </c>
      <c r="L34" s="3">
        <f t="shared" si="26"/>
        <v>-10.68</v>
      </c>
      <c r="M34" s="3">
        <f t="shared" si="26"/>
        <v>-2.75</v>
      </c>
      <c r="N34" s="3">
        <f t="shared" si="26"/>
        <v>-10.71</v>
      </c>
      <c r="O34" s="3">
        <f t="shared" si="26"/>
        <v>-4.63</v>
      </c>
      <c r="P34" s="3">
        <f t="shared" si="26"/>
        <v>-15.48</v>
      </c>
      <c r="Q34" s="3">
        <f t="shared" si="26"/>
        <v>3333.33</v>
      </c>
      <c r="R34" s="3">
        <f t="shared" si="26"/>
        <v>0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13.94</v>
      </c>
      <c r="E35" s="3">
        <f>IFERROR(INDEX(E51:E500,MATCH($A$35,$C$51:$C$500,0)),"")</f>
        <v>-103.47</v>
      </c>
      <c r="H35" s="3">
        <f>IFERROR(INDEX(D35:G35,COUNT(D35:G35)),"")</f>
        <v>-103.47</v>
      </c>
      <c r="I35" s="3">
        <f t="shared" ref="I35:S35" si="27">IFERROR(INDEX(I51:I500,MATCH($C$35,$C$51:$C$500,0)),"")</f>
        <v>2.76</v>
      </c>
      <c r="J35" s="3">
        <f t="shared" si="27"/>
        <v>2.74</v>
      </c>
      <c r="K35" s="3">
        <f t="shared" si="27"/>
        <v>2.68</v>
      </c>
      <c r="L35" s="3">
        <f t="shared" si="27"/>
        <v>2.56</v>
      </c>
      <c r="M35" s="3">
        <f t="shared" si="27"/>
        <v>6.49</v>
      </c>
      <c r="N35" s="3">
        <f t="shared" si="27"/>
        <v>14.74</v>
      </c>
      <c r="O35" s="3">
        <f t="shared" si="27"/>
        <v>4.24</v>
      </c>
      <c r="P35" s="3">
        <f t="shared" si="27"/>
        <v>3.91</v>
      </c>
      <c r="Q35" s="3">
        <f t="shared" si="27"/>
        <v>17.739999999999998</v>
      </c>
      <c r="R35" s="3">
        <f t="shared" si="27"/>
        <v>0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1512</v>
      </c>
      <c r="E50" t="s">
        <v>1133</v>
      </c>
      <c r="F50" t="s">
        <v>1047</v>
      </c>
      <c r="G50" t="s">
        <v>1048</v>
      </c>
      <c r="H50" t="s">
        <v>1513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</row>
    <row r="51" spans="2:19" ht="15.5" x14ac:dyDescent="0.35">
      <c r="B51" t="s">
        <v>85</v>
      </c>
      <c r="C51" t="s">
        <v>6</v>
      </c>
      <c r="D51" s="5">
        <v>32269704270</v>
      </c>
      <c r="E51" s="5">
        <v>-4349124964</v>
      </c>
      <c r="F51" s="5">
        <v>59597308600</v>
      </c>
      <c r="G51" s="5">
        <v>79754708583</v>
      </c>
      <c r="I51" s="5">
        <v>163228243261</v>
      </c>
      <c r="J51" s="5">
        <v>164359744495</v>
      </c>
      <c r="K51" s="5">
        <v>168136606695</v>
      </c>
      <c r="L51" s="5">
        <v>175631681999</v>
      </c>
      <c r="M51" s="5">
        <v>69380928587</v>
      </c>
      <c r="N51" s="5">
        <v>30535570795</v>
      </c>
      <c r="O51" s="5">
        <v>106047220791</v>
      </c>
      <c r="P51" s="5">
        <v>114994890089</v>
      </c>
      <c r="Q51" s="5">
        <v>50741429520</v>
      </c>
      <c r="R51" s="5">
        <v>38679073554</v>
      </c>
      <c r="S51" s="5">
        <v>37322668295</v>
      </c>
    </row>
    <row r="52" spans="2:19" ht="15.5" x14ac:dyDescent="0.35">
      <c r="C52" t="s">
        <v>86</v>
      </c>
      <c r="D52" s="5">
        <v>-35701382161</v>
      </c>
      <c r="E52" s="5">
        <v>-7445395208</v>
      </c>
      <c r="F52" s="5">
        <v>-59042813466</v>
      </c>
      <c r="G52" s="5">
        <v>-71138856570</v>
      </c>
      <c r="I52" s="5">
        <v>-173373779029</v>
      </c>
      <c r="J52" s="5">
        <v>-192631920020</v>
      </c>
      <c r="K52" s="5">
        <v>-182349654092</v>
      </c>
      <c r="L52" s="5">
        <v>-174254990152</v>
      </c>
      <c r="M52" s="5">
        <v>-81322089103</v>
      </c>
      <c r="N52" s="5">
        <v>-50675612109</v>
      </c>
      <c r="O52" s="5">
        <v>-103680495849</v>
      </c>
      <c r="P52" s="5">
        <v>-86338736522</v>
      </c>
      <c r="Q52" s="5">
        <v>-38915821919</v>
      </c>
      <c r="R52" s="5">
        <v>-29234728212</v>
      </c>
      <c r="S52" s="5">
        <v>-29933319837</v>
      </c>
    </row>
    <row r="53" spans="2:19" ht="15.5" x14ac:dyDescent="0.35">
      <c r="C53" t="s">
        <v>87</v>
      </c>
      <c r="D53" s="5">
        <v>-3431677891</v>
      </c>
      <c r="E53" s="5">
        <v>-11794520172</v>
      </c>
      <c r="F53" s="5">
        <v>554495134</v>
      </c>
      <c r="G53" s="5">
        <v>8615852013</v>
      </c>
      <c r="I53" s="5">
        <v>-10145535768</v>
      </c>
      <c r="J53" s="5">
        <v>-28272175525</v>
      </c>
      <c r="K53" s="5">
        <v>-14213047397</v>
      </c>
      <c r="L53" s="5">
        <v>1376691847</v>
      </c>
      <c r="M53" s="5">
        <v>-11941160516</v>
      </c>
      <c r="N53" s="5">
        <v>-20140041314</v>
      </c>
      <c r="O53" s="5">
        <v>2366724942</v>
      </c>
      <c r="P53" s="5">
        <v>28656153567</v>
      </c>
      <c r="Q53" s="5">
        <v>11825607601</v>
      </c>
      <c r="R53" s="5">
        <v>9444345342</v>
      </c>
      <c r="S53" s="5">
        <v>7389348458</v>
      </c>
    </row>
    <row r="54" spans="2:19" ht="15.5" x14ac:dyDescent="0.35">
      <c r="C54" t="s">
        <v>88</v>
      </c>
      <c r="D54" s="5">
        <v>-1917947031</v>
      </c>
      <c r="E54" s="5">
        <v>4399842857</v>
      </c>
      <c r="F54" s="5">
        <v>-5613831673</v>
      </c>
      <c r="G54" s="5">
        <v>-7459673817</v>
      </c>
      <c r="I54" s="5">
        <v>-10441090832</v>
      </c>
      <c r="J54" s="5">
        <v>-134916030297</v>
      </c>
      <c r="K54" s="5">
        <v>-123726745348</v>
      </c>
      <c r="L54" s="5">
        <v>-35776567073</v>
      </c>
      <c r="M54" s="5">
        <v>-5578532239</v>
      </c>
      <c r="N54" s="5">
        <v>-5470901679</v>
      </c>
      <c r="O54" s="5">
        <v>-7106231928</v>
      </c>
      <c r="P54" s="5">
        <v>-10400156327</v>
      </c>
      <c r="Q54" s="5">
        <v>-8800340049</v>
      </c>
      <c r="R54" s="5">
        <v>-4081238047</v>
      </c>
      <c r="S54" s="5">
        <v>-3135071284</v>
      </c>
    </row>
    <row r="55" spans="2:19" ht="15.5" x14ac:dyDescent="0.35">
      <c r="C55" t="s">
        <v>92</v>
      </c>
      <c r="D55" s="5">
        <v>-5349624922</v>
      </c>
      <c r="E55" s="5">
        <v>-7394677315</v>
      </c>
      <c r="F55" s="5">
        <v>-5059336539</v>
      </c>
      <c r="G55" s="5">
        <v>1156178196</v>
      </c>
      <c r="I55" s="5">
        <v>-20586626600</v>
      </c>
      <c r="J55" s="5">
        <v>-163188205822</v>
      </c>
      <c r="K55" s="5">
        <v>-137939792745</v>
      </c>
      <c r="L55" s="5">
        <v>-34399875226</v>
      </c>
      <c r="M55" s="5">
        <v>-17519692755</v>
      </c>
      <c r="N55" s="5">
        <v>-25610942993</v>
      </c>
      <c r="O55" s="5">
        <v>-4739506986</v>
      </c>
      <c r="P55" s="5">
        <v>18255997240</v>
      </c>
      <c r="Q55" s="5">
        <v>3025267552</v>
      </c>
      <c r="R55" s="5">
        <v>5363107295</v>
      </c>
      <c r="S55" s="5">
        <v>4254277174</v>
      </c>
    </row>
    <row r="56" spans="2:19" ht="15.5" x14ac:dyDescent="0.35">
      <c r="C56" t="s">
        <v>93</v>
      </c>
      <c r="D56" s="5">
        <v>-5330073963</v>
      </c>
      <c r="E56" s="5">
        <v>-29397851240</v>
      </c>
      <c r="F56" s="5">
        <v>-5914910456</v>
      </c>
      <c r="G56" s="5">
        <v>-6732326169</v>
      </c>
      <c r="I56" s="5">
        <v>-53883692810</v>
      </c>
      <c r="J56" s="5">
        <v>-43044270705</v>
      </c>
      <c r="K56" s="5">
        <v>-38123487397</v>
      </c>
      <c r="L56" s="5">
        <v>-27159472275</v>
      </c>
      <c r="M56" s="5">
        <v>-150438020417</v>
      </c>
      <c r="N56" s="5">
        <v>-58014012365</v>
      </c>
      <c r="O56" s="5">
        <v>-90899863329</v>
      </c>
      <c r="P56" s="5">
        <v>-56210613482</v>
      </c>
      <c r="Q56" s="5">
        <v>-5834983025</v>
      </c>
      <c r="R56" s="5">
        <v>-1378346017</v>
      </c>
      <c r="S56" s="5">
        <v>381383561</v>
      </c>
    </row>
    <row r="57" spans="2:19" ht="15.5" x14ac:dyDescent="0.35">
      <c r="C57" t="s">
        <v>94</v>
      </c>
      <c r="D57" s="5">
        <v>288856</v>
      </c>
      <c r="E57" s="5">
        <v>4634380</v>
      </c>
      <c r="F57" s="5">
        <v>6986336</v>
      </c>
      <c r="G57" s="5">
        <v>3648334</v>
      </c>
      <c r="I57" s="5">
        <v>15680630</v>
      </c>
      <c r="J57" s="5">
        <v>8476166</v>
      </c>
      <c r="K57" s="5">
        <v>59848082</v>
      </c>
      <c r="L57" s="5">
        <v>80096284</v>
      </c>
      <c r="O57" s="5">
        <v>15437139</v>
      </c>
      <c r="P57" s="5">
        <v>26238710</v>
      </c>
      <c r="Q57" s="5">
        <v>3265394549</v>
      </c>
      <c r="R57" s="5">
        <v>124724710</v>
      </c>
      <c r="S57" s="5">
        <v>87376692</v>
      </c>
    </row>
    <row r="58" spans="2:19" ht="15.5" x14ac:dyDescent="0.35">
      <c r="C58" t="s">
        <v>27</v>
      </c>
      <c r="D58" s="5">
        <v>-6373047000</v>
      </c>
      <c r="E58" s="5">
        <v>-1426079530</v>
      </c>
      <c r="F58" s="5">
        <v>-5374942000</v>
      </c>
      <c r="G58" s="5">
        <v>-6454330357</v>
      </c>
      <c r="I58" s="5">
        <v>-25483611300</v>
      </c>
      <c r="J58" s="5">
        <v>-44563406441</v>
      </c>
      <c r="K58" s="5">
        <v>-47726048300</v>
      </c>
      <c r="L58" s="5">
        <v>-33684152841</v>
      </c>
      <c r="O58" s="5">
        <v>-26459456509</v>
      </c>
      <c r="P58" s="5">
        <v>-25620919903</v>
      </c>
      <c r="Q58" s="5">
        <v>-2563769856</v>
      </c>
      <c r="R58" s="5">
        <v>-1375163836</v>
      </c>
    </row>
    <row r="59" spans="2:19" ht="15.5" x14ac:dyDescent="0.35">
      <c r="C59" t="s">
        <v>312</v>
      </c>
      <c r="Q59" s="5">
        <v>3554208</v>
      </c>
      <c r="R59" s="5">
        <v>-52603442</v>
      </c>
      <c r="S59" s="5">
        <v>-53180709</v>
      </c>
    </row>
    <row r="60" spans="2:19" ht="15.5" x14ac:dyDescent="0.35">
      <c r="C60" t="s">
        <v>95</v>
      </c>
      <c r="Q60" s="5">
        <v>-5863368</v>
      </c>
      <c r="S60" s="5">
        <v>66150095</v>
      </c>
    </row>
    <row r="61" spans="2:19" ht="15.5" x14ac:dyDescent="0.35">
      <c r="C61" t="s">
        <v>91</v>
      </c>
      <c r="D61" s="5">
        <v>1042684181</v>
      </c>
      <c r="E61" s="5">
        <v>-27976406090</v>
      </c>
      <c r="F61" s="5">
        <v>-546954792</v>
      </c>
      <c r="G61" s="5">
        <v>-281644146</v>
      </c>
      <c r="I61" s="5">
        <v>-28415762140</v>
      </c>
      <c r="J61" s="5">
        <v>1510659570</v>
      </c>
      <c r="K61" s="5">
        <v>9542712821</v>
      </c>
      <c r="L61" s="5">
        <v>6444584282</v>
      </c>
      <c r="M61" s="5">
        <v>-150438020417</v>
      </c>
      <c r="N61" s="5">
        <v>-58014012365</v>
      </c>
      <c r="O61" s="5">
        <v>-64455843959</v>
      </c>
      <c r="P61" s="5">
        <v>-30615932289</v>
      </c>
      <c r="Q61" s="5">
        <v>-6534298558</v>
      </c>
      <c r="R61" s="5">
        <v>-75303449</v>
      </c>
      <c r="S61" s="5">
        <v>281037483</v>
      </c>
    </row>
    <row r="62" spans="2:19" ht="15.5" x14ac:dyDescent="0.35">
      <c r="C62" t="s">
        <v>96</v>
      </c>
      <c r="D62" s="5">
        <v>-5330073963</v>
      </c>
      <c r="E62" s="5">
        <v>-29397851240</v>
      </c>
      <c r="F62" s="5">
        <v>-5914910456</v>
      </c>
      <c r="G62" s="5">
        <v>-6732326169</v>
      </c>
      <c r="I62" s="5">
        <v>-53883692810</v>
      </c>
      <c r="J62" s="5">
        <v>-43044270705</v>
      </c>
      <c r="K62" s="5">
        <v>-38123487397</v>
      </c>
      <c r="L62" s="5">
        <v>-27159472275</v>
      </c>
      <c r="M62" s="5">
        <v>-150438020417</v>
      </c>
      <c r="N62" s="5">
        <v>-58014012365</v>
      </c>
      <c r="O62" s="5">
        <v>-90899863329</v>
      </c>
      <c r="P62" s="5">
        <v>-56210613482</v>
      </c>
      <c r="Q62" s="5">
        <v>-5834983025</v>
      </c>
      <c r="R62" s="5">
        <v>-1378346017</v>
      </c>
      <c r="S62" s="5">
        <v>381383561</v>
      </c>
    </row>
    <row r="63" spans="2:19" ht="15.5" x14ac:dyDescent="0.35">
      <c r="C63" t="s">
        <v>29</v>
      </c>
      <c r="D63" s="5">
        <v>-10679698885</v>
      </c>
      <c r="E63" s="5">
        <v>-36792528555</v>
      </c>
      <c r="F63" s="5">
        <v>-10974246995</v>
      </c>
      <c r="G63" s="5">
        <v>-5576147973</v>
      </c>
      <c r="I63" s="5">
        <v>-74470319410</v>
      </c>
      <c r="J63" s="5">
        <v>-206232476527</v>
      </c>
      <c r="K63" s="5">
        <v>-176063280142</v>
      </c>
      <c r="L63" s="5">
        <v>-61559347501</v>
      </c>
      <c r="M63" s="5">
        <v>-167957713172</v>
      </c>
      <c r="N63" s="5">
        <v>-83624955358</v>
      </c>
      <c r="O63" s="5">
        <v>-95639370315</v>
      </c>
      <c r="P63" s="5">
        <v>-37954616242</v>
      </c>
      <c r="Q63" s="5">
        <v>-2809715473</v>
      </c>
      <c r="R63" s="5">
        <v>3984761278</v>
      </c>
      <c r="S63" s="5">
        <v>4635660735</v>
      </c>
    </row>
    <row r="64" spans="2:19" ht="15.5" x14ac:dyDescent="0.35">
      <c r="C64" t="s">
        <v>28</v>
      </c>
      <c r="J64" s="5">
        <v>-6981627287</v>
      </c>
      <c r="K64" s="5">
        <v>40405181611</v>
      </c>
      <c r="L64" s="5">
        <v>-1463054987</v>
      </c>
      <c r="M64" s="5">
        <v>-2841154297</v>
      </c>
      <c r="N64" s="5">
        <v>39667640472</v>
      </c>
      <c r="O64" s="5">
        <v>-1591849071</v>
      </c>
      <c r="P64" s="5">
        <v>8818409195</v>
      </c>
      <c r="Q64" s="5">
        <v>2969742321</v>
      </c>
      <c r="R64" s="5">
        <v>-2558014683</v>
      </c>
      <c r="S64" s="5">
        <v>-1812987901</v>
      </c>
    </row>
    <row r="65" spans="3:19" ht="15.5" x14ac:dyDescent="0.35">
      <c r="C65" t="s">
        <v>97</v>
      </c>
    </row>
    <row r="66" spans="3:19" ht="15.5" x14ac:dyDescent="0.35">
      <c r="C66" t="s">
        <v>98</v>
      </c>
      <c r="J66" s="5">
        <v>-6981627287</v>
      </c>
    </row>
    <row r="67" spans="3:19" ht="15.5" x14ac:dyDescent="0.35">
      <c r="C67" t="s">
        <v>99</v>
      </c>
      <c r="J67" s="5">
        <v>-6981627287</v>
      </c>
      <c r="K67" s="5">
        <v>40405181611</v>
      </c>
      <c r="L67" s="5">
        <v>-1463054987</v>
      </c>
      <c r="M67" s="5">
        <v>-2841154297</v>
      </c>
      <c r="N67" s="5">
        <v>39667640472</v>
      </c>
      <c r="O67" s="5">
        <v>-1591849071</v>
      </c>
      <c r="P67" s="5">
        <v>8818409195</v>
      </c>
      <c r="Q67" s="5">
        <v>2969742321</v>
      </c>
      <c r="R67" s="5">
        <v>-2558014683</v>
      </c>
      <c r="S67" s="5">
        <v>-1812987901</v>
      </c>
    </row>
    <row r="68" spans="3:19" ht="15.5" x14ac:dyDescent="0.35">
      <c r="C68" t="s">
        <v>100</v>
      </c>
      <c r="D68" s="5">
        <v>-10679698885</v>
      </c>
      <c r="E68" s="5">
        <v>-36792528555</v>
      </c>
      <c r="F68" s="5">
        <v>-10974246995</v>
      </c>
      <c r="G68" s="5">
        <v>-5576147973</v>
      </c>
      <c r="I68" s="5">
        <v>-74470319410</v>
      </c>
      <c r="J68" s="5">
        <v>-213214103814</v>
      </c>
      <c r="K68" s="5">
        <v>-135658098531</v>
      </c>
      <c r="L68" s="5">
        <v>-63022402488</v>
      </c>
      <c r="M68" s="5">
        <v>-170798867469</v>
      </c>
      <c r="N68" s="5">
        <v>-43957314886</v>
      </c>
      <c r="O68" s="5">
        <v>-97231219386</v>
      </c>
      <c r="P68" s="5">
        <v>-29136207047</v>
      </c>
      <c r="Q68" s="5">
        <v>160026848</v>
      </c>
      <c r="R68" s="5">
        <v>1426746595</v>
      </c>
      <c r="S68" s="5">
        <v>2822672834</v>
      </c>
    </row>
    <row r="69" spans="3:19" ht="15.5" x14ac:dyDescent="0.35">
      <c r="C69" t="s">
        <v>1514</v>
      </c>
      <c r="L69" s="5">
        <v>18944345511</v>
      </c>
      <c r="R69" s="5">
        <v>558385896</v>
      </c>
      <c r="S69" s="5">
        <v>982347312</v>
      </c>
    </row>
    <row r="70" spans="3:19" ht="15.5" x14ac:dyDescent="0.35">
      <c r="C70" t="s">
        <v>104</v>
      </c>
      <c r="D70" s="5">
        <v>-10679698885</v>
      </c>
      <c r="E70" s="5">
        <v>-36792528555</v>
      </c>
      <c r="F70" s="5">
        <v>-10974246995</v>
      </c>
      <c r="G70" s="5">
        <v>-5576147973</v>
      </c>
      <c r="I70" s="5">
        <v>-74470319410</v>
      </c>
      <c r="J70" s="5">
        <v>-213214103814</v>
      </c>
      <c r="K70" s="5">
        <v>-135658098531</v>
      </c>
      <c r="L70" s="5">
        <v>-44078056977</v>
      </c>
      <c r="M70" s="5">
        <v>-170798867469</v>
      </c>
      <c r="N70" s="5">
        <v>-43957314886</v>
      </c>
      <c r="O70" s="5">
        <v>-97231219386</v>
      </c>
      <c r="P70" s="5">
        <v>-29136207047</v>
      </c>
      <c r="Q70" s="5">
        <v>160026848</v>
      </c>
      <c r="R70" s="5">
        <v>1985132491</v>
      </c>
      <c r="S70" s="5">
        <v>3805020146</v>
      </c>
    </row>
    <row r="71" spans="3:19" ht="15.5" x14ac:dyDescent="0.35">
      <c r="C71" t="s">
        <v>105</v>
      </c>
      <c r="J71" s="5">
        <v>1225726354</v>
      </c>
      <c r="K71" s="5">
        <v>-1417772314</v>
      </c>
      <c r="L71" s="5">
        <v>-225836495</v>
      </c>
      <c r="M71" s="5">
        <v>-73186016</v>
      </c>
      <c r="N71" s="5">
        <v>9248882</v>
      </c>
      <c r="O71" s="5">
        <v>-214370140</v>
      </c>
      <c r="Q71" s="5">
        <v>-12104051</v>
      </c>
    </row>
    <row r="72" spans="3:19" ht="15.5" x14ac:dyDescent="0.35">
      <c r="C72" t="s">
        <v>107</v>
      </c>
      <c r="D72" s="5">
        <v>-10679698885</v>
      </c>
      <c r="E72" s="5">
        <v>-36792528555</v>
      </c>
      <c r="F72" s="5">
        <v>-10974246995</v>
      </c>
      <c r="G72" s="5">
        <v>-5576147973</v>
      </c>
      <c r="I72" s="5">
        <v>-74470319410</v>
      </c>
      <c r="J72" s="5">
        <v>-211988377460</v>
      </c>
      <c r="K72" s="5">
        <v>-137075870845</v>
      </c>
      <c r="L72" s="5">
        <v>-44303893472</v>
      </c>
      <c r="M72" s="5">
        <v>-170872053485</v>
      </c>
      <c r="N72" s="5">
        <v>-43948066004</v>
      </c>
      <c r="O72" s="5">
        <v>-97445589526</v>
      </c>
      <c r="P72" s="5">
        <v>-29136207047</v>
      </c>
      <c r="Q72" s="5">
        <v>147922797</v>
      </c>
      <c r="R72" s="5">
        <v>1985132491</v>
      </c>
      <c r="S72" s="5">
        <v>3805020146</v>
      </c>
    </row>
    <row r="73" spans="3:19" ht="15.5" x14ac:dyDescent="0.35">
      <c r="C73" t="s">
        <v>108</v>
      </c>
      <c r="D73" s="5">
        <v>-10679698885</v>
      </c>
      <c r="E73" s="5">
        <v>-36792528555</v>
      </c>
      <c r="F73" s="5">
        <v>-10974246995</v>
      </c>
      <c r="G73" s="5">
        <v>-5576147973</v>
      </c>
      <c r="I73" s="5">
        <v>-74470319410</v>
      </c>
      <c r="J73" s="5">
        <v>-213214103814</v>
      </c>
      <c r="K73" s="5">
        <v>-135658098531</v>
      </c>
      <c r="L73" s="5">
        <v>-44078056978</v>
      </c>
      <c r="M73" s="5">
        <v>-170798867469</v>
      </c>
      <c r="N73" s="5">
        <v>-43957314886</v>
      </c>
      <c r="O73" s="5">
        <v>-97231219386</v>
      </c>
      <c r="P73" s="5">
        <v>-29136207048</v>
      </c>
      <c r="Q73" s="5">
        <v>160026848</v>
      </c>
      <c r="R73" s="5">
        <v>1985132491</v>
      </c>
      <c r="S73" s="5">
        <v>3805020146</v>
      </c>
    </row>
    <row r="74" spans="3:19" ht="15.5" x14ac:dyDescent="0.35">
      <c r="C74" t="s">
        <v>8</v>
      </c>
      <c r="D74" s="5">
        <v>-10573329084</v>
      </c>
      <c r="E74" s="5">
        <v>-36820208713</v>
      </c>
      <c r="F74" s="5">
        <v>-10741564550</v>
      </c>
      <c r="G74" s="5">
        <v>-5386638341</v>
      </c>
      <c r="I74" s="5">
        <v>-73728575892</v>
      </c>
      <c r="J74" s="5">
        <v>-209731135431</v>
      </c>
      <c r="K74" s="5">
        <v>-134026783855</v>
      </c>
      <c r="L74" s="5">
        <v>-42314751846</v>
      </c>
      <c r="M74" s="5">
        <v>-163675999436</v>
      </c>
      <c r="N74" s="5">
        <v>-43948066004</v>
      </c>
      <c r="O74" s="5">
        <v>-76290152039</v>
      </c>
      <c r="P74" s="5">
        <v>-29044285740</v>
      </c>
      <c r="Q74" s="5">
        <v>249068362</v>
      </c>
      <c r="R74" s="5">
        <v>1591846303</v>
      </c>
      <c r="S74" s="5">
        <v>3155396295</v>
      </c>
    </row>
    <row r="75" spans="3:19" ht="15.5" x14ac:dyDescent="0.35">
      <c r="C75" t="s">
        <v>404</v>
      </c>
      <c r="D75" s="5">
        <v>-106369801</v>
      </c>
      <c r="E75" s="5">
        <v>27680158</v>
      </c>
      <c r="F75" s="5">
        <v>-232682445</v>
      </c>
      <c r="G75" s="5">
        <v>-189509632</v>
      </c>
      <c r="I75" s="5">
        <v>-741743518</v>
      </c>
      <c r="J75" s="5">
        <v>-2257242029</v>
      </c>
      <c r="K75" s="5">
        <v>-3049086990</v>
      </c>
      <c r="L75" s="5">
        <v>-1989141626</v>
      </c>
      <c r="M75" s="5">
        <v>-7122868033</v>
      </c>
      <c r="O75" s="5">
        <v>-21155437486</v>
      </c>
      <c r="P75" s="5">
        <v>-91921308</v>
      </c>
      <c r="Q75" s="5">
        <v>-101145565</v>
      </c>
      <c r="R75" s="5">
        <v>393286188</v>
      </c>
      <c r="S75" s="5">
        <v>649623851</v>
      </c>
    </row>
    <row r="76" spans="3:19" ht="15.5" x14ac:dyDescent="0.35">
      <c r="C76" t="s">
        <v>103</v>
      </c>
      <c r="M76" s="5">
        <v>-73186016</v>
      </c>
    </row>
    <row r="77" spans="3:19" ht="15.5" x14ac:dyDescent="0.35">
      <c r="C77" t="s">
        <v>109</v>
      </c>
      <c r="D77" s="5">
        <v>-10679698885</v>
      </c>
      <c r="E77" s="5">
        <v>-36792528555</v>
      </c>
      <c r="F77" s="5">
        <v>-10974246995</v>
      </c>
      <c r="G77" s="5">
        <v>-5576147973</v>
      </c>
      <c r="I77" s="5">
        <v>-74470319410</v>
      </c>
      <c r="J77" s="5">
        <v>-213214103814</v>
      </c>
      <c r="K77" s="5">
        <v>-135658098531</v>
      </c>
      <c r="L77" s="5">
        <v>-44078056978</v>
      </c>
      <c r="M77" s="5">
        <v>-170798867469</v>
      </c>
      <c r="N77" s="5">
        <v>-43957314886</v>
      </c>
      <c r="O77" s="5">
        <v>-97231219386</v>
      </c>
      <c r="P77" s="5">
        <v>-29136207048</v>
      </c>
      <c r="Q77" s="5">
        <v>160026848</v>
      </c>
      <c r="R77" s="5">
        <v>1985132491</v>
      </c>
      <c r="S77" s="5">
        <v>3805020146</v>
      </c>
    </row>
    <row r="78" spans="3:19" ht="15.5" x14ac:dyDescent="0.35">
      <c r="C78" t="s">
        <v>110</v>
      </c>
      <c r="D78" s="5">
        <v>-10679698885</v>
      </c>
      <c r="E78" s="5">
        <v>-36792528555</v>
      </c>
      <c r="F78" s="5">
        <v>-10974246995</v>
      </c>
      <c r="G78" s="5">
        <v>-5576147973</v>
      </c>
      <c r="I78" s="5">
        <v>-74470319410</v>
      </c>
      <c r="J78" s="5">
        <v>-211988377460</v>
      </c>
      <c r="K78" s="5">
        <v>-137075870845</v>
      </c>
      <c r="L78" s="5">
        <v>-44303893472</v>
      </c>
      <c r="M78" s="5">
        <v>-170872053485</v>
      </c>
      <c r="N78" s="5">
        <v>-43948066004</v>
      </c>
      <c r="O78" s="5">
        <v>-97445589525</v>
      </c>
      <c r="P78" s="5">
        <v>-29136207048</v>
      </c>
      <c r="Q78" s="5">
        <v>147922797</v>
      </c>
      <c r="R78" s="5">
        <v>1985132491</v>
      </c>
      <c r="S78" s="5">
        <v>3805020146</v>
      </c>
    </row>
    <row r="79" spans="3:19" ht="15.5" x14ac:dyDescent="0.35">
      <c r="C79" t="s">
        <v>111</v>
      </c>
      <c r="D79" s="5">
        <v>-10679698885</v>
      </c>
      <c r="E79" s="5">
        <v>-36792528555</v>
      </c>
      <c r="F79" s="5">
        <v>-10974246995</v>
      </c>
      <c r="G79" s="5">
        <v>-5576147973</v>
      </c>
      <c r="I79" s="5">
        <v>-74470319410</v>
      </c>
      <c r="J79" s="5">
        <v>-211988377460</v>
      </c>
      <c r="K79" s="5">
        <v>-137075870845</v>
      </c>
      <c r="L79" s="5">
        <v>-44303893472</v>
      </c>
      <c r="M79" s="5">
        <v>-170872053485</v>
      </c>
      <c r="N79" s="5">
        <v>-43948066004</v>
      </c>
      <c r="O79" s="5">
        <v>-97445589525</v>
      </c>
      <c r="P79" s="5">
        <v>-29136207048</v>
      </c>
      <c r="Q79" s="5">
        <v>147922797</v>
      </c>
      <c r="R79" s="5">
        <v>1985132491</v>
      </c>
      <c r="S79" s="5">
        <v>3805020146</v>
      </c>
    </row>
    <row r="81" spans="2:19" ht="15.5" x14ac:dyDescent="0.35">
      <c r="B81" t="s">
        <v>112</v>
      </c>
      <c r="C81" t="s">
        <v>113</v>
      </c>
    </row>
    <row r="82" spans="2:19" ht="15.5" x14ac:dyDescent="0.35">
      <c r="C82" t="s">
        <v>114</v>
      </c>
    </row>
    <row r="83" spans="2:19" ht="15.5" x14ac:dyDescent="0.35">
      <c r="C83" t="s">
        <v>20</v>
      </c>
      <c r="D83" s="5">
        <v>2382603315</v>
      </c>
      <c r="E83" s="5">
        <v>2970178243</v>
      </c>
      <c r="F83" s="5">
        <v>1549558994</v>
      </c>
      <c r="G83" s="5">
        <v>378811245</v>
      </c>
      <c r="I83" s="5">
        <v>2970178243</v>
      </c>
      <c r="J83" s="5">
        <v>268295559</v>
      </c>
      <c r="K83" s="5">
        <v>350668174</v>
      </c>
      <c r="L83" s="5">
        <v>1394930070</v>
      </c>
      <c r="M83" s="5">
        <v>309026590</v>
      </c>
      <c r="N83" s="5">
        <v>396286261</v>
      </c>
      <c r="O83" s="5">
        <v>60326924</v>
      </c>
      <c r="P83" s="5">
        <v>913719377</v>
      </c>
      <c r="Q83" s="5">
        <v>4195681301</v>
      </c>
      <c r="R83" s="5">
        <v>5309550926</v>
      </c>
      <c r="S83" s="5">
        <v>3581330570</v>
      </c>
    </row>
    <row r="84" spans="2:19" ht="15.5" x14ac:dyDescent="0.35">
      <c r="C84" t="s">
        <v>115</v>
      </c>
      <c r="P84" s="5">
        <v>587895949</v>
      </c>
      <c r="Q84" s="5">
        <v>587895949</v>
      </c>
      <c r="R84" s="5">
        <v>600000000</v>
      </c>
      <c r="S84" s="5">
        <v>570000000</v>
      </c>
    </row>
    <row r="85" spans="2:19" ht="15.5" x14ac:dyDescent="0.35">
      <c r="C85" t="s">
        <v>117</v>
      </c>
    </row>
    <row r="86" spans="2:19" ht="15.5" x14ac:dyDescent="0.35">
      <c r="C86" t="s">
        <v>118</v>
      </c>
      <c r="O86" s="5">
        <v>71329876381</v>
      </c>
      <c r="P86" s="5">
        <v>60485437133</v>
      </c>
      <c r="Q86" s="5">
        <v>53371256542</v>
      </c>
      <c r="R86" s="5">
        <v>42287687926</v>
      </c>
      <c r="S86" s="5">
        <v>14032929862</v>
      </c>
    </row>
    <row r="87" spans="2:19" ht="15.5" x14ac:dyDescent="0.35">
      <c r="C87" t="s">
        <v>120</v>
      </c>
      <c r="D87" s="5">
        <v>3500778636</v>
      </c>
      <c r="E87" s="5">
        <v>5099529622</v>
      </c>
      <c r="F87" s="5">
        <v>7200272714</v>
      </c>
      <c r="G87" s="5">
        <v>10332276031</v>
      </c>
      <c r="I87" s="5">
        <v>5099529622</v>
      </c>
      <c r="K87" s="5">
        <v>2498231494</v>
      </c>
      <c r="L87" s="5">
        <v>4438531378</v>
      </c>
      <c r="Q87" s="5">
        <v>4006874189</v>
      </c>
      <c r="R87" s="5">
        <v>2980830192</v>
      </c>
      <c r="S87" s="5">
        <v>1282358378</v>
      </c>
    </row>
    <row r="88" spans="2:19" ht="15.5" x14ac:dyDescent="0.35">
      <c r="C88" t="s">
        <v>121</v>
      </c>
      <c r="M88" s="5">
        <v>21222982850</v>
      </c>
      <c r="N88" s="5">
        <v>4834356494</v>
      </c>
    </row>
    <row r="89" spans="2:19" ht="15.5" x14ac:dyDescent="0.35">
      <c r="C89" t="s">
        <v>119</v>
      </c>
      <c r="O89" s="5">
        <v>73349225110</v>
      </c>
      <c r="P89" s="5">
        <v>73049195116</v>
      </c>
      <c r="Q89" s="5">
        <v>63366426360</v>
      </c>
    </row>
    <row r="90" spans="2:19" ht="15.5" x14ac:dyDescent="0.35">
      <c r="C90" t="s">
        <v>122</v>
      </c>
      <c r="D90" s="5">
        <v>3525804466</v>
      </c>
      <c r="E90" s="5">
        <v>3529308666</v>
      </c>
      <c r="F90" s="5">
        <v>6078255512</v>
      </c>
      <c r="G90" s="5">
        <v>6299455210</v>
      </c>
      <c r="I90" s="5">
        <v>3529308666</v>
      </c>
      <c r="J90" s="5">
        <v>13810492957</v>
      </c>
      <c r="K90" s="5">
        <v>19405240917</v>
      </c>
      <c r="L90" s="5">
        <v>5123334070</v>
      </c>
      <c r="O90" s="5">
        <v>2578886409</v>
      </c>
      <c r="P90" s="5">
        <v>2432255859</v>
      </c>
      <c r="Q90" s="5">
        <v>2833223611</v>
      </c>
      <c r="R90" s="5">
        <v>3241356426</v>
      </c>
      <c r="S90" s="5">
        <v>1444392542</v>
      </c>
    </row>
    <row r="91" spans="2:19" ht="15.5" x14ac:dyDescent="0.35">
      <c r="C91" t="s">
        <v>123</v>
      </c>
      <c r="D91" s="5">
        <v>11583136263</v>
      </c>
      <c r="E91" s="5">
        <v>7119907030</v>
      </c>
      <c r="F91" s="5">
        <v>6255377824</v>
      </c>
      <c r="G91" s="5">
        <v>7837502432</v>
      </c>
      <c r="I91" s="5">
        <v>7119907030</v>
      </c>
      <c r="J91" s="5">
        <v>7837502432</v>
      </c>
      <c r="K91" s="5">
        <v>8731545185</v>
      </c>
      <c r="L91" s="5">
        <v>9581059168</v>
      </c>
      <c r="M91" s="5">
        <v>3371422665</v>
      </c>
      <c r="N91" s="5">
        <v>6567644120</v>
      </c>
      <c r="O91" s="5">
        <v>5745818561</v>
      </c>
      <c r="P91" s="5">
        <v>6147503149</v>
      </c>
      <c r="Q91" s="5">
        <v>11772426827</v>
      </c>
      <c r="R91" s="5">
        <v>5856051814</v>
      </c>
      <c r="S91" s="5">
        <v>2811488776</v>
      </c>
    </row>
    <row r="92" spans="2:19" ht="15.5" x14ac:dyDescent="0.35">
      <c r="C92" t="s">
        <v>91</v>
      </c>
      <c r="M92" s="5">
        <v>309948630</v>
      </c>
      <c r="N92" s="5">
        <v>803875872</v>
      </c>
      <c r="O92" s="5">
        <v>1512978077</v>
      </c>
      <c r="P92" s="5">
        <v>718351087</v>
      </c>
      <c r="Q92" s="5">
        <v>718351087</v>
      </c>
      <c r="R92" s="5">
        <v>-1481076</v>
      </c>
      <c r="S92" s="5">
        <v>-480442838</v>
      </c>
    </row>
    <row r="93" spans="2:19" ht="15.5" x14ac:dyDescent="0.35">
      <c r="C93" t="s">
        <v>124</v>
      </c>
      <c r="D93" s="5">
        <v>205920389301</v>
      </c>
      <c r="E93" s="5">
        <v>203598843614</v>
      </c>
      <c r="F93" s="5">
        <v>474938679499</v>
      </c>
      <c r="G93" s="5">
        <v>478965393901</v>
      </c>
      <c r="I93" s="5">
        <v>203598843614</v>
      </c>
      <c r="J93" s="5">
        <v>478390985633</v>
      </c>
      <c r="K93" s="5">
        <v>215272443637</v>
      </c>
      <c r="L93" s="5">
        <v>332147049412</v>
      </c>
      <c r="M93" s="5">
        <v>25759319147</v>
      </c>
      <c r="N93" s="5">
        <v>23347896746</v>
      </c>
      <c r="O93" s="5">
        <v>27697601903</v>
      </c>
      <c r="P93" s="5">
        <v>35771411811</v>
      </c>
      <c r="Q93" s="5">
        <v>54202572114</v>
      </c>
      <c r="R93" s="5">
        <v>77773117602</v>
      </c>
      <c r="S93" s="5">
        <v>69983181813</v>
      </c>
    </row>
    <row r="94" spans="2:19" ht="15.5" x14ac:dyDescent="0.35">
      <c r="C94" t="s">
        <v>125</v>
      </c>
    </row>
    <row r="95" spans="2:19" ht="15.5" x14ac:dyDescent="0.35">
      <c r="C95" t="s">
        <v>317</v>
      </c>
      <c r="N95" s="5">
        <v>2469679470</v>
      </c>
      <c r="P95" s="5">
        <v>8432049459</v>
      </c>
      <c r="Q95" s="5">
        <v>742129088</v>
      </c>
      <c r="R95" s="5">
        <v>4506119232</v>
      </c>
      <c r="S95" s="5">
        <v>96750615</v>
      </c>
    </row>
    <row r="96" spans="2:19" ht="15.5" x14ac:dyDescent="0.35">
      <c r="C96" t="s">
        <v>128</v>
      </c>
      <c r="D96" s="5">
        <v>62620633673</v>
      </c>
      <c r="E96" s="5">
        <v>62620633673</v>
      </c>
      <c r="F96" s="5">
        <v>62620633673</v>
      </c>
      <c r="G96" s="5">
        <v>62620633673</v>
      </c>
      <c r="I96" s="5">
        <v>62620633673</v>
      </c>
      <c r="J96" s="5">
        <v>62620633673</v>
      </c>
      <c r="K96" s="5">
        <v>69947978650</v>
      </c>
      <c r="L96" s="5">
        <v>27420358270</v>
      </c>
      <c r="M96" s="5">
        <v>26068231355</v>
      </c>
      <c r="N96" s="5">
        <v>28900496425</v>
      </c>
      <c r="R96" s="5">
        <v>581964963</v>
      </c>
      <c r="S96" s="5">
        <v>445195077</v>
      </c>
    </row>
    <row r="97" spans="3:19" ht="15.5" x14ac:dyDescent="0.35">
      <c r="C97" t="s">
        <v>1448</v>
      </c>
      <c r="D97" s="5">
        <v>286383732092</v>
      </c>
      <c r="E97" s="5">
        <v>287736122997</v>
      </c>
      <c r="F97" s="5">
        <v>289088513902</v>
      </c>
      <c r="G97" s="5">
        <v>290440904806</v>
      </c>
      <c r="I97" s="5">
        <v>287736122997</v>
      </c>
      <c r="J97" s="5">
        <v>293145686615</v>
      </c>
      <c r="K97" s="5">
        <v>531245841326</v>
      </c>
      <c r="L97" s="5">
        <v>529055319911</v>
      </c>
      <c r="M97" s="5">
        <v>509931414831</v>
      </c>
      <c r="N97" s="5">
        <v>645621062727</v>
      </c>
      <c r="O97" s="5">
        <v>692766984209</v>
      </c>
      <c r="P97" s="5">
        <v>577332017173</v>
      </c>
      <c r="Q97" s="5">
        <v>540165479890</v>
      </c>
      <c r="R97" s="5">
        <v>459101582070</v>
      </c>
      <c r="S97" s="5">
        <v>322204126115</v>
      </c>
    </row>
    <row r="98" spans="3:19" ht="15.5" x14ac:dyDescent="0.35">
      <c r="C98" t="s">
        <v>1449</v>
      </c>
      <c r="O98" s="5">
        <v>163020686281</v>
      </c>
      <c r="P98" s="5">
        <v>199686521300</v>
      </c>
      <c r="Q98" s="5">
        <v>61714271515</v>
      </c>
      <c r="R98" s="5">
        <v>56592470451</v>
      </c>
      <c r="S98" s="5">
        <v>60129499851</v>
      </c>
    </row>
    <row r="99" spans="3:19" ht="15.5" x14ac:dyDescent="0.35">
      <c r="C99" t="s">
        <v>1450</v>
      </c>
      <c r="O99" s="5">
        <v>516003518852</v>
      </c>
      <c r="P99" s="5">
        <v>364122892791</v>
      </c>
      <c r="Q99" s="5">
        <v>361332734412</v>
      </c>
      <c r="R99" s="5">
        <v>333806615595</v>
      </c>
      <c r="S99" s="5">
        <v>232669074698</v>
      </c>
    </row>
    <row r="100" spans="3:19" ht="15.5" x14ac:dyDescent="0.35">
      <c r="C100" t="s">
        <v>1515</v>
      </c>
      <c r="O100" s="5">
        <v>13742779076</v>
      </c>
      <c r="P100" s="5">
        <v>13522603082</v>
      </c>
      <c r="Q100" s="5">
        <v>117118473963</v>
      </c>
      <c r="R100" s="5">
        <v>68702496024</v>
      </c>
      <c r="S100" s="5">
        <v>29405551566</v>
      </c>
    </row>
    <row r="101" spans="3:19" ht="15.5" x14ac:dyDescent="0.35">
      <c r="C101" t="s">
        <v>1451</v>
      </c>
      <c r="D101" s="5">
        <v>286383732092</v>
      </c>
      <c r="E101" s="5">
        <v>287736122997</v>
      </c>
      <c r="F101" s="5">
        <v>289088513902</v>
      </c>
      <c r="G101" s="5">
        <v>290440904806</v>
      </c>
      <c r="I101" s="5">
        <v>287736122997</v>
      </c>
      <c r="J101" s="5">
        <v>293145686615</v>
      </c>
      <c r="K101" s="5">
        <v>531245841326</v>
      </c>
      <c r="L101" s="5">
        <v>529055319911</v>
      </c>
      <c r="M101" s="5">
        <v>509931414831</v>
      </c>
      <c r="N101" s="5">
        <v>645621062727</v>
      </c>
      <c r="O101" s="5">
        <v>692766984209</v>
      </c>
      <c r="P101" s="5">
        <v>577332017173</v>
      </c>
      <c r="Q101" s="5">
        <v>540165479890</v>
      </c>
      <c r="R101" s="5">
        <v>459101582070</v>
      </c>
      <c r="S101" s="5">
        <v>322204126115</v>
      </c>
    </row>
    <row r="102" spans="3:19" ht="15.5" x14ac:dyDescent="0.35">
      <c r="C102" t="s">
        <v>126</v>
      </c>
      <c r="D102" s="5">
        <v>280578263510</v>
      </c>
      <c r="E102" s="5">
        <v>284750118708</v>
      </c>
      <c r="F102" s="5">
        <v>290189655394</v>
      </c>
      <c r="G102" s="5">
        <v>294226423734</v>
      </c>
      <c r="I102" s="5">
        <v>284750118708</v>
      </c>
      <c r="J102" s="5">
        <v>305861719786</v>
      </c>
      <c r="K102" s="5">
        <v>406650831623</v>
      </c>
      <c r="L102" s="5">
        <v>360152002307</v>
      </c>
      <c r="M102" s="5">
        <v>338120819724</v>
      </c>
      <c r="N102" s="5">
        <v>354955194807</v>
      </c>
      <c r="O102" s="5">
        <v>378479099580</v>
      </c>
      <c r="P102" s="5">
        <v>553833089465</v>
      </c>
      <c r="Q102" s="5">
        <v>573404832014</v>
      </c>
      <c r="R102" s="5">
        <v>405064733320</v>
      </c>
      <c r="S102" s="5">
        <v>292449956378</v>
      </c>
    </row>
    <row r="103" spans="3:19" ht="15.5" x14ac:dyDescent="0.35">
      <c r="C103" t="s">
        <v>405</v>
      </c>
      <c r="P103" s="5">
        <v>837450368</v>
      </c>
      <c r="Q103" s="5">
        <v>837450368</v>
      </c>
      <c r="R103" s="5">
        <v>837450368</v>
      </c>
      <c r="S103" s="5">
        <v>837450368</v>
      </c>
    </row>
    <row r="104" spans="3:19" ht="15.5" x14ac:dyDescent="0.35">
      <c r="C104" t="s">
        <v>129</v>
      </c>
      <c r="D104" s="5">
        <v>634271481298</v>
      </c>
      <c r="E104" s="5">
        <v>639842140078</v>
      </c>
      <c r="F104" s="5">
        <v>646680480347</v>
      </c>
      <c r="G104" s="5">
        <v>652116052268</v>
      </c>
      <c r="I104" s="5">
        <v>639842140078</v>
      </c>
      <c r="J104" s="5">
        <v>666548955484</v>
      </c>
      <c r="K104" s="5">
        <v>1064851448129</v>
      </c>
      <c r="L104" s="5">
        <v>969234616276</v>
      </c>
      <c r="M104" s="5">
        <v>951691152743</v>
      </c>
      <c r="N104" s="5">
        <v>1093128493906</v>
      </c>
      <c r="O104" s="5">
        <v>1124051079438</v>
      </c>
      <c r="P104" s="5">
        <v>1203951437717</v>
      </c>
      <c r="Q104" s="5">
        <v>1179431234813</v>
      </c>
      <c r="R104" s="5">
        <v>872312762706</v>
      </c>
      <c r="S104" s="5">
        <v>624776170955</v>
      </c>
    </row>
    <row r="105" spans="3:19" ht="15.5" x14ac:dyDescent="0.35">
      <c r="C105" t="s">
        <v>130</v>
      </c>
      <c r="D105" s="5">
        <v>840191870599</v>
      </c>
      <c r="E105" s="5">
        <v>843440983692</v>
      </c>
      <c r="F105" s="5">
        <v>1121619159846</v>
      </c>
      <c r="G105" s="5">
        <v>1131081446169</v>
      </c>
      <c r="I105" s="5">
        <v>843440983692</v>
      </c>
      <c r="J105" s="5">
        <v>1144939941117</v>
      </c>
      <c r="K105" s="5">
        <v>1280123891766</v>
      </c>
      <c r="L105" s="5">
        <v>1301381665688</v>
      </c>
      <c r="M105" s="5">
        <v>977450471890</v>
      </c>
      <c r="N105" s="5">
        <v>1116476390652</v>
      </c>
      <c r="O105" s="5">
        <v>1151748681341</v>
      </c>
      <c r="P105" s="5">
        <v>1239722849528</v>
      </c>
      <c r="Q105" s="5">
        <v>1233633806927</v>
      </c>
      <c r="R105" s="5">
        <v>950085880308</v>
      </c>
      <c r="S105" s="5">
        <v>694759352768</v>
      </c>
    </row>
    <row r="106" spans="3:19" ht="15.5" x14ac:dyDescent="0.35">
      <c r="C106" t="s">
        <v>131</v>
      </c>
    </row>
    <row r="107" spans="3:19" ht="15.5" x14ac:dyDescent="0.35">
      <c r="C107" t="s">
        <v>132</v>
      </c>
    </row>
    <row r="108" spans="3:19" ht="15.5" x14ac:dyDescent="0.35">
      <c r="C108" t="s">
        <v>133</v>
      </c>
      <c r="D108" s="5">
        <v>645964875488</v>
      </c>
      <c r="E108" s="5">
        <v>638484289696</v>
      </c>
      <c r="F108" s="5">
        <v>702473496143</v>
      </c>
      <c r="G108" s="5">
        <v>700761535471</v>
      </c>
      <c r="I108" s="5">
        <v>638484289696</v>
      </c>
      <c r="J108" s="5">
        <v>685494497622</v>
      </c>
      <c r="K108" s="5">
        <v>570958597705</v>
      </c>
      <c r="L108" s="5">
        <v>271139997723</v>
      </c>
      <c r="M108" s="5">
        <v>368448712238</v>
      </c>
      <c r="N108" s="5">
        <v>220883110573</v>
      </c>
      <c r="O108" s="5">
        <v>201364507629</v>
      </c>
      <c r="P108" s="5">
        <v>196840231920</v>
      </c>
      <c r="Q108" s="5">
        <v>147267025854</v>
      </c>
      <c r="R108" s="5">
        <v>398254121497</v>
      </c>
      <c r="S108" s="5">
        <v>15384948430</v>
      </c>
    </row>
    <row r="109" spans="3:19" ht="15.5" x14ac:dyDescent="0.35">
      <c r="C109" t="s">
        <v>134</v>
      </c>
      <c r="D109" s="5">
        <v>240911388890</v>
      </c>
      <c r="E109" s="5">
        <v>240911388890</v>
      </c>
      <c r="F109" s="5">
        <v>240911388890</v>
      </c>
      <c r="G109" s="5">
        <v>240911388890</v>
      </c>
      <c r="I109" s="5">
        <v>240911388890</v>
      </c>
      <c r="J109" s="5">
        <v>242500000000</v>
      </c>
      <c r="K109" s="5">
        <v>243395559632</v>
      </c>
      <c r="L109" s="5">
        <v>67352774072</v>
      </c>
      <c r="R109" s="5">
        <v>350000000000</v>
      </c>
    </row>
    <row r="110" spans="3:19" ht="15.5" x14ac:dyDescent="0.35">
      <c r="C110" t="s">
        <v>327</v>
      </c>
    </row>
    <row r="111" spans="3:19" ht="15.5" x14ac:dyDescent="0.35">
      <c r="C111" t="s">
        <v>135</v>
      </c>
      <c r="N111" s="5">
        <v>16124700</v>
      </c>
    </row>
    <row r="112" spans="3:19" ht="15.5" x14ac:dyDescent="0.35">
      <c r="C112" t="s">
        <v>136</v>
      </c>
      <c r="D112" s="5">
        <v>15147840266</v>
      </c>
      <c r="E112" s="5">
        <v>16205642955</v>
      </c>
      <c r="F112" s="5">
        <v>722904362</v>
      </c>
      <c r="G112" s="5">
        <v>5827807345</v>
      </c>
      <c r="I112" s="5">
        <v>16205642955</v>
      </c>
      <c r="J112" s="5">
        <v>11696820174</v>
      </c>
      <c r="K112" s="5">
        <v>2445164936</v>
      </c>
      <c r="L112" s="5">
        <v>1826088112</v>
      </c>
      <c r="O112" s="5">
        <v>16124700</v>
      </c>
      <c r="P112" s="5">
        <v>3310322540</v>
      </c>
      <c r="Q112" s="5">
        <v>7511531076</v>
      </c>
      <c r="R112" s="5">
        <v>47449700</v>
      </c>
    </row>
    <row r="113" spans="3:19" ht="15.5" x14ac:dyDescent="0.35">
      <c r="C113" t="s">
        <v>143</v>
      </c>
      <c r="D113" s="5">
        <v>308571974245</v>
      </c>
      <c r="E113" s="5">
        <v>306417436332</v>
      </c>
      <c r="F113" s="5">
        <v>311991057211</v>
      </c>
      <c r="G113" s="5">
        <v>311280523049</v>
      </c>
      <c r="I113" s="5">
        <v>306417436332</v>
      </c>
      <c r="J113" s="5">
        <v>311582549017</v>
      </c>
      <c r="K113" s="5">
        <v>285390302941</v>
      </c>
      <c r="L113" s="5">
        <v>175102299398</v>
      </c>
      <c r="M113" s="5">
        <v>194473787739</v>
      </c>
      <c r="N113" s="5">
        <v>161545477065</v>
      </c>
    </row>
    <row r="114" spans="3:19" ht="15.5" x14ac:dyDescent="0.35">
      <c r="C114" t="s">
        <v>144</v>
      </c>
      <c r="D114" s="5">
        <v>308571974245</v>
      </c>
      <c r="E114" s="5">
        <v>306417436332</v>
      </c>
      <c r="F114" s="5">
        <v>311991057211</v>
      </c>
      <c r="G114" s="5">
        <v>311280523049</v>
      </c>
      <c r="I114" s="5">
        <v>306417436332</v>
      </c>
      <c r="J114" s="5">
        <v>311582549017</v>
      </c>
      <c r="K114" s="5">
        <v>285390302941</v>
      </c>
      <c r="L114" s="5">
        <v>175102299398</v>
      </c>
      <c r="M114" s="5">
        <v>194473787739</v>
      </c>
      <c r="N114" s="5">
        <v>161545477065</v>
      </c>
      <c r="O114" s="5">
        <v>144679101491</v>
      </c>
      <c r="P114" s="5">
        <v>133534632249</v>
      </c>
      <c r="Q114" s="5">
        <v>116737682902</v>
      </c>
      <c r="R114" s="5">
        <v>42287687926</v>
      </c>
      <c r="S114" s="5">
        <v>14032929862</v>
      </c>
    </row>
    <row r="115" spans="3:19" ht="15.5" x14ac:dyDescent="0.35">
      <c r="C115" t="s">
        <v>137</v>
      </c>
      <c r="D115" s="5">
        <v>12329655500</v>
      </c>
      <c r="E115" s="5">
        <v>12314798050</v>
      </c>
      <c r="F115" s="5">
        <v>17863080617</v>
      </c>
      <c r="G115" s="5">
        <v>17834602244</v>
      </c>
      <c r="I115" s="5">
        <v>12314798050</v>
      </c>
      <c r="J115" s="5">
        <v>14816624444</v>
      </c>
      <c r="K115" s="5">
        <v>10134735309</v>
      </c>
      <c r="L115" s="5">
        <v>7144739783</v>
      </c>
      <c r="M115" s="5">
        <v>7742844091</v>
      </c>
      <c r="N115" s="5">
        <v>9156830840</v>
      </c>
      <c r="O115" s="5">
        <v>6216856863</v>
      </c>
      <c r="P115" s="5">
        <v>8546079496</v>
      </c>
      <c r="Q115" s="5">
        <v>8980448487</v>
      </c>
      <c r="R115" s="5">
        <v>723994454</v>
      </c>
      <c r="S115" s="5">
        <v>116328244</v>
      </c>
    </row>
    <row r="116" spans="3:19" ht="15.5" x14ac:dyDescent="0.35">
      <c r="C116" t="s">
        <v>138</v>
      </c>
      <c r="D116" s="5">
        <v>59103447784</v>
      </c>
      <c r="E116" s="5">
        <v>52734454666</v>
      </c>
      <c r="F116" s="5">
        <v>83884496260</v>
      </c>
      <c r="G116" s="5">
        <v>77513377882</v>
      </c>
      <c r="I116" s="5">
        <v>52734454666</v>
      </c>
      <c r="J116" s="5">
        <v>57195679565</v>
      </c>
      <c r="K116" s="5">
        <v>6441082108</v>
      </c>
      <c r="L116" s="5">
        <v>6498631750</v>
      </c>
      <c r="M116" s="5">
        <v>1021034301</v>
      </c>
      <c r="N116" s="5">
        <v>929322504</v>
      </c>
      <c r="O116" s="5">
        <v>1256393897</v>
      </c>
      <c r="P116" s="5">
        <v>988948093</v>
      </c>
      <c r="Q116" s="5">
        <v>1555299913</v>
      </c>
      <c r="R116" s="5">
        <v>1992084208</v>
      </c>
      <c r="S116" s="5">
        <v>516348903</v>
      </c>
    </row>
    <row r="117" spans="3:19" ht="15.5" x14ac:dyDescent="0.35">
      <c r="C117" t="s">
        <v>139</v>
      </c>
    </row>
    <row r="118" spans="3:19" ht="15.5" x14ac:dyDescent="0.35">
      <c r="C118" t="s">
        <v>638</v>
      </c>
      <c r="F118" s="5">
        <v>175875000000</v>
      </c>
      <c r="G118" s="5">
        <v>175875000000</v>
      </c>
      <c r="J118" s="5">
        <v>177294642857</v>
      </c>
      <c r="K118" s="5">
        <v>201323214286</v>
      </c>
      <c r="L118" s="5">
        <v>389309523810</v>
      </c>
    </row>
    <row r="119" spans="3:19" ht="15.5" x14ac:dyDescent="0.35">
      <c r="C119" t="s">
        <v>450</v>
      </c>
      <c r="J119" s="5">
        <v>28796262</v>
      </c>
      <c r="K119" s="5">
        <v>926742953</v>
      </c>
      <c r="L119" s="5">
        <v>1058337328</v>
      </c>
      <c r="P119" s="5">
        <v>66489136</v>
      </c>
      <c r="Q119" s="5">
        <v>98614432</v>
      </c>
      <c r="R119" s="5">
        <v>300523697</v>
      </c>
      <c r="S119" s="5">
        <v>1005688951</v>
      </c>
    </row>
    <row r="120" spans="3:19" ht="15.5" x14ac:dyDescent="0.35">
      <c r="C120" t="s">
        <v>141</v>
      </c>
      <c r="D120" s="5">
        <v>107893709428</v>
      </c>
      <c r="E120" s="5">
        <v>107943709428</v>
      </c>
      <c r="F120" s="5">
        <v>107743709428</v>
      </c>
      <c r="G120" s="5">
        <v>107943709428</v>
      </c>
      <c r="I120" s="5">
        <v>107943709428</v>
      </c>
      <c r="J120" s="5">
        <v>108145224481</v>
      </c>
      <c r="K120" s="5">
        <v>112499511308</v>
      </c>
      <c r="L120" s="5">
        <v>119321210762</v>
      </c>
      <c r="N120" s="5">
        <v>115568644331</v>
      </c>
      <c r="O120" s="5">
        <v>115568644331</v>
      </c>
      <c r="P120" s="5">
        <v>97356224898</v>
      </c>
      <c r="Q120" s="5">
        <v>109268903736</v>
      </c>
      <c r="S120" s="5">
        <v>47959864</v>
      </c>
    </row>
    <row r="121" spans="3:19" ht="15.5" x14ac:dyDescent="0.35">
      <c r="C121" t="s">
        <v>142</v>
      </c>
      <c r="D121" s="5">
        <v>9900568803</v>
      </c>
      <c r="E121" s="5">
        <v>9900568803</v>
      </c>
      <c r="F121" s="5">
        <v>47100568803</v>
      </c>
      <c r="G121" s="5">
        <v>47393836061</v>
      </c>
      <c r="I121" s="5">
        <v>9900568803</v>
      </c>
      <c r="J121" s="5">
        <v>47702824422</v>
      </c>
      <c r="K121" s="5">
        <v>23151752779</v>
      </c>
      <c r="L121" s="5">
        <v>13215464608</v>
      </c>
      <c r="M121" s="5">
        <v>165211046107</v>
      </c>
      <c r="N121" s="5">
        <v>49251480164</v>
      </c>
      <c r="O121" s="5">
        <v>49196030678</v>
      </c>
      <c r="P121" s="5">
        <v>50460249542</v>
      </c>
      <c r="Q121" s="5">
        <v>12094246536</v>
      </c>
      <c r="R121" s="5">
        <v>840106078</v>
      </c>
      <c r="S121" s="5">
        <v>719341421</v>
      </c>
    </row>
    <row r="122" spans="3:19" ht="15.5" x14ac:dyDescent="0.35">
      <c r="C122" t="s">
        <v>145</v>
      </c>
      <c r="D122" s="5">
        <v>118303084754</v>
      </c>
      <c r="E122" s="5">
        <v>118353084754</v>
      </c>
      <c r="F122" s="5">
        <v>295749525906</v>
      </c>
      <c r="G122" s="5">
        <v>295949525906</v>
      </c>
      <c r="I122" s="5">
        <v>118353084754</v>
      </c>
      <c r="J122" s="5">
        <v>298371514843</v>
      </c>
      <c r="K122" s="5">
        <v>336063686433</v>
      </c>
      <c r="L122" s="5">
        <v>520064189492</v>
      </c>
      <c r="M122" s="5">
        <v>19604398500</v>
      </c>
      <c r="N122" s="5">
        <v>135323866163</v>
      </c>
      <c r="O122" s="5">
        <v>146382818915</v>
      </c>
      <c r="P122" s="5">
        <v>125445849615</v>
      </c>
      <c r="Q122" s="5">
        <v>139793806031</v>
      </c>
      <c r="R122" s="5">
        <v>25793235047</v>
      </c>
      <c r="S122" s="5">
        <v>453916361657</v>
      </c>
    </row>
    <row r="123" spans="3:19" ht="15.5" x14ac:dyDescent="0.35">
      <c r="C123" t="s">
        <v>146</v>
      </c>
      <c r="D123" s="5">
        <v>118303084754</v>
      </c>
      <c r="E123" s="5">
        <v>118353084754</v>
      </c>
      <c r="F123" s="5">
        <v>295749525906</v>
      </c>
      <c r="G123" s="5">
        <v>295949525906</v>
      </c>
      <c r="I123" s="5">
        <v>118353084754</v>
      </c>
      <c r="J123" s="5">
        <v>298371514843</v>
      </c>
      <c r="K123" s="5">
        <v>336063686433</v>
      </c>
      <c r="L123" s="5">
        <v>520064189492</v>
      </c>
      <c r="M123" s="5">
        <v>19604398500</v>
      </c>
      <c r="N123" s="5">
        <v>135323866163</v>
      </c>
      <c r="O123" s="5">
        <v>146382818915</v>
      </c>
      <c r="P123" s="5">
        <v>125445849615</v>
      </c>
      <c r="Q123" s="5">
        <v>139793806031</v>
      </c>
      <c r="R123" s="5">
        <v>25793235047</v>
      </c>
      <c r="S123" s="5">
        <v>453916361657</v>
      </c>
    </row>
    <row r="124" spans="3:19" ht="15.5" x14ac:dyDescent="0.35">
      <c r="C124" t="s">
        <v>148</v>
      </c>
      <c r="R124" s="5">
        <v>19286351490</v>
      </c>
      <c r="S124" s="5">
        <v>449970682253</v>
      </c>
    </row>
    <row r="125" spans="3:19" ht="15.5" x14ac:dyDescent="0.35">
      <c r="C125" t="s">
        <v>147</v>
      </c>
      <c r="O125" s="5">
        <v>10782144059</v>
      </c>
      <c r="P125" s="5">
        <v>901870349</v>
      </c>
      <c r="Q125" s="5">
        <v>2033924296</v>
      </c>
      <c r="R125" s="5">
        <v>4843502492</v>
      </c>
      <c r="S125" s="5">
        <v>2177041800</v>
      </c>
    </row>
    <row r="126" spans="3:19" ht="15.5" x14ac:dyDescent="0.35">
      <c r="C126" t="s">
        <v>323</v>
      </c>
    </row>
    <row r="127" spans="3:19" ht="15.5" x14ac:dyDescent="0.35">
      <c r="C127" t="s">
        <v>484</v>
      </c>
    </row>
    <row r="128" spans="3:19" ht="15.5" x14ac:dyDescent="0.35">
      <c r="C128" t="s">
        <v>325</v>
      </c>
      <c r="D128" s="5">
        <v>107893709428</v>
      </c>
      <c r="E128" s="5">
        <v>107943709428</v>
      </c>
      <c r="F128" s="5">
        <v>283618709428</v>
      </c>
      <c r="G128" s="5">
        <v>283818709428</v>
      </c>
      <c r="I128" s="5">
        <v>107943709428</v>
      </c>
      <c r="J128" s="5">
        <v>285468663600</v>
      </c>
      <c r="K128" s="5">
        <v>314749468547</v>
      </c>
      <c r="L128" s="5">
        <v>509689071900</v>
      </c>
      <c r="N128" s="5">
        <v>115568644331</v>
      </c>
      <c r="O128" s="5">
        <v>115568644331</v>
      </c>
      <c r="P128" s="5">
        <v>97422714034</v>
      </c>
      <c r="Q128" s="5">
        <v>109367518168</v>
      </c>
      <c r="R128" s="5">
        <v>300523697</v>
      </c>
      <c r="S128" s="5">
        <v>1053648815</v>
      </c>
    </row>
    <row r="129" spans="2:19" ht="15.5" x14ac:dyDescent="0.35">
      <c r="C129" t="s">
        <v>150</v>
      </c>
      <c r="D129" s="5">
        <v>764267960242</v>
      </c>
      <c r="E129" s="5">
        <v>756837374450</v>
      </c>
      <c r="F129" s="5">
        <v>998223022049</v>
      </c>
      <c r="G129" s="5">
        <v>996711061377</v>
      </c>
      <c r="I129" s="5">
        <v>756837374450</v>
      </c>
      <c r="J129" s="5">
        <v>983866012465</v>
      </c>
      <c r="K129" s="5">
        <v>907022284138</v>
      </c>
      <c r="L129" s="5">
        <v>791204187215</v>
      </c>
      <c r="M129" s="5">
        <v>388053110738</v>
      </c>
      <c r="N129" s="5">
        <v>356206976736</v>
      </c>
      <c r="O129" s="5">
        <v>347747326544</v>
      </c>
      <c r="P129" s="5">
        <v>322286081535</v>
      </c>
      <c r="Q129" s="5">
        <v>287060831885</v>
      </c>
      <c r="R129" s="5">
        <v>424047356544</v>
      </c>
      <c r="S129" s="5">
        <v>469301310087</v>
      </c>
    </row>
    <row r="130" spans="2:19" ht="15.5" x14ac:dyDescent="0.35">
      <c r="C130" t="s">
        <v>151</v>
      </c>
    </row>
    <row r="131" spans="2:19" ht="15.5" x14ac:dyDescent="0.35">
      <c r="C131" t="s">
        <v>152</v>
      </c>
      <c r="D131" s="5">
        <v>900000000400</v>
      </c>
      <c r="E131" s="5">
        <v>900000000400</v>
      </c>
      <c r="F131" s="5">
        <v>900000000400</v>
      </c>
      <c r="G131" s="5">
        <v>900000000400</v>
      </c>
      <c r="I131" s="5">
        <v>900000000400</v>
      </c>
      <c r="J131" s="5">
        <v>900000000400</v>
      </c>
      <c r="K131" s="5">
        <v>900000000400</v>
      </c>
      <c r="L131" s="5">
        <v>900000000400</v>
      </c>
      <c r="M131" s="5">
        <v>900000000400</v>
      </c>
      <c r="N131" s="5">
        <v>900000000400</v>
      </c>
      <c r="O131" s="5">
        <v>900000000000</v>
      </c>
      <c r="P131" s="5">
        <v>900000000000</v>
      </c>
      <c r="Q131" s="5">
        <v>900000000000</v>
      </c>
      <c r="R131" s="5">
        <v>500000000000</v>
      </c>
      <c r="S131" s="5">
        <v>200000000000</v>
      </c>
    </row>
    <row r="132" spans="2:19" ht="15.5" x14ac:dyDescent="0.35">
      <c r="C132" t="s">
        <v>153</v>
      </c>
      <c r="D132" s="5">
        <v>-14391716260</v>
      </c>
      <c r="E132" s="5">
        <v>-14391716260</v>
      </c>
      <c r="F132" s="5">
        <v>-14391716260</v>
      </c>
      <c r="G132" s="5">
        <v>-14391716260</v>
      </c>
      <c r="I132" s="5">
        <v>-14391716260</v>
      </c>
      <c r="J132" s="5">
        <v>-14391716260</v>
      </c>
      <c r="K132" s="5">
        <v>-14391716260</v>
      </c>
      <c r="L132" s="5">
        <v>-14391716260</v>
      </c>
      <c r="M132" s="5">
        <v>20586528481</v>
      </c>
      <c r="N132" s="5">
        <v>20122210367</v>
      </c>
      <c r="O132" s="5">
        <v>19906085643</v>
      </c>
      <c r="P132" s="5">
        <v>19906085643</v>
      </c>
      <c r="Q132" s="5">
        <v>19906085643</v>
      </c>
      <c r="S132" s="5">
        <v>1404651408</v>
      </c>
    </row>
    <row r="133" spans="2:19" ht="15.5" x14ac:dyDescent="0.35">
      <c r="C133" t="s">
        <v>155</v>
      </c>
      <c r="D133" s="5">
        <v>-812005700094</v>
      </c>
      <c r="E133" s="5">
        <v>-801432371010</v>
      </c>
      <c r="F133" s="5">
        <v>-764612162297</v>
      </c>
      <c r="G133" s="5">
        <v>-753870597747</v>
      </c>
      <c r="I133" s="5">
        <v>-801432371010</v>
      </c>
      <c r="J133" s="5">
        <v>-727703795118</v>
      </c>
      <c r="K133" s="5">
        <v>-517972659687</v>
      </c>
      <c r="L133" s="5">
        <v>-383945875832</v>
      </c>
      <c r="M133" s="5">
        <v>-341941072616</v>
      </c>
      <c r="N133" s="5">
        <v>-160656672721</v>
      </c>
      <c r="O133" s="5">
        <v>-143805341731</v>
      </c>
      <c r="P133" s="5">
        <v>-26140093892</v>
      </c>
      <c r="Q133" s="5">
        <v>2904191848</v>
      </c>
      <c r="R133" s="5">
        <v>2788193969</v>
      </c>
      <c r="S133" s="5">
        <v>1196347666</v>
      </c>
    </row>
    <row r="134" spans="2:19" ht="15.5" x14ac:dyDescent="0.35">
      <c r="C134" t="s">
        <v>156</v>
      </c>
      <c r="N134" s="5">
        <v>-116699357835</v>
      </c>
    </row>
    <row r="135" spans="2:19" ht="15.5" x14ac:dyDescent="0.35">
      <c r="C135" t="s">
        <v>157</v>
      </c>
      <c r="N135" s="5">
        <v>-43957314886</v>
      </c>
    </row>
    <row r="136" spans="2:19" ht="15.5" x14ac:dyDescent="0.35">
      <c r="C136" t="s">
        <v>158</v>
      </c>
      <c r="D136" s="5">
        <v>-812005700094</v>
      </c>
      <c r="E136" s="5">
        <v>-801432371010</v>
      </c>
      <c r="F136" s="5">
        <v>-764612162297</v>
      </c>
      <c r="G136" s="5">
        <v>-753870597747</v>
      </c>
      <c r="I136" s="5">
        <v>-801432371010</v>
      </c>
      <c r="J136" s="5">
        <v>-727703795118</v>
      </c>
      <c r="K136" s="5">
        <v>-517972659687</v>
      </c>
      <c r="L136" s="5">
        <v>-383945875832</v>
      </c>
      <c r="M136" s="5">
        <v>-341941072616</v>
      </c>
      <c r="N136" s="5">
        <v>-160656672721</v>
      </c>
      <c r="O136" s="5">
        <v>-143805341731</v>
      </c>
      <c r="P136" s="5">
        <v>-26140093892</v>
      </c>
      <c r="Q136" s="5">
        <v>2904191848</v>
      </c>
      <c r="R136" s="5">
        <v>2788193969</v>
      </c>
      <c r="S136" s="5">
        <v>1196347666</v>
      </c>
    </row>
    <row r="137" spans="2:19" ht="15.5" x14ac:dyDescent="0.35">
      <c r="C137" t="s">
        <v>159</v>
      </c>
      <c r="D137" s="5">
        <v>2321326311</v>
      </c>
      <c r="E137" s="5">
        <v>2427696112</v>
      </c>
      <c r="F137" s="5">
        <v>2400015954</v>
      </c>
      <c r="G137" s="5">
        <v>2632698399</v>
      </c>
      <c r="I137" s="5">
        <v>2427696112</v>
      </c>
      <c r="J137" s="5">
        <v>3169439630</v>
      </c>
      <c r="K137" s="5">
        <v>5465983175</v>
      </c>
      <c r="L137" s="5">
        <v>8515070165</v>
      </c>
      <c r="M137" s="5">
        <v>10441956243</v>
      </c>
      <c r="O137" s="5">
        <v>26387632808</v>
      </c>
      <c r="P137" s="5">
        <v>22952425156</v>
      </c>
      <c r="Q137" s="5">
        <v>23044346464</v>
      </c>
      <c r="R137" s="5">
        <v>23251810871</v>
      </c>
      <c r="S137" s="5">
        <v>23337486445</v>
      </c>
    </row>
    <row r="138" spans="2:19" ht="15.5" x14ac:dyDescent="0.35">
      <c r="C138" t="s">
        <v>103</v>
      </c>
      <c r="M138" s="5">
        <v>14</v>
      </c>
    </row>
    <row r="139" spans="2:19" ht="15.5" x14ac:dyDescent="0.35">
      <c r="C139" t="s">
        <v>10</v>
      </c>
      <c r="D139" s="5">
        <v>75923910357</v>
      </c>
      <c r="E139" s="5">
        <v>86603609242</v>
      </c>
      <c r="F139" s="5">
        <v>123396137797</v>
      </c>
      <c r="G139" s="5">
        <v>134370384792</v>
      </c>
      <c r="I139" s="5">
        <v>86603609242</v>
      </c>
      <c r="J139" s="5">
        <v>161073928652</v>
      </c>
      <c r="K139" s="5">
        <v>373101607628</v>
      </c>
      <c r="L139" s="5">
        <v>510177478473</v>
      </c>
      <c r="M139" s="5">
        <v>589397361152</v>
      </c>
      <c r="N139" s="5">
        <v>760269413918</v>
      </c>
      <c r="O139" s="5">
        <v>804001354797</v>
      </c>
      <c r="P139" s="5">
        <v>917436767994</v>
      </c>
      <c r="Q139" s="5">
        <v>946572975042</v>
      </c>
      <c r="R139" s="5">
        <v>526038523764</v>
      </c>
      <c r="S139" s="5">
        <v>225458042681</v>
      </c>
    </row>
    <row r="140" spans="2:19" ht="15.5" x14ac:dyDescent="0.35">
      <c r="C140" t="s">
        <v>160</v>
      </c>
      <c r="D140" s="5">
        <v>840191870599</v>
      </c>
      <c r="E140" s="5">
        <v>843440983692</v>
      </c>
      <c r="F140" s="5">
        <v>1121619159846</v>
      </c>
      <c r="G140" s="5">
        <v>1131081446169</v>
      </c>
      <c r="I140" s="5">
        <v>843440983692</v>
      </c>
      <c r="J140" s="5">
        <v>1144939941117</v>
      </c>
      <c r="K140" s="5">
        <v>1280123891766</v>
      </c>
      <c r="L140" s="5">
        <v>1301381665688</v>
      </c>
      <c r="M140" s="5">
        <v>977450471890</v>
      </c>
      <c r="N140" s="5">
        <v>1116476390654</v>
      </c>
      <c r="O140" s="5">
        <v>1151748681341</v>
      </c>
      <c r="P140" s="5">
        <v>1239722849529</v>
      </c>
      <c r="Q140" s="5">
        <v>1233633806927</v>
      </c>
      <c r="R140" s="5">
        <v>950085880308</v>
      </c>
      <c r="S140" s="5">
        <v>694759352768</v>
      </c>
    </row>
    <row r="141" spans="2:19" ht="15.5" x14ac:dyDescent="0.35">
      <c r="C141" t="s">
        <v>161</v>
      </c>
      <c r="D141" s="5">
        <v>9000000004</v>
      </c>
      <c r="E141" s="5">
        <v>9000000004</v>
      </c>
      <c r="F141" s="5">
        <v>9000000004</v>
      </c>
      <c r="G141" s="5">
        <v>9000000004</v>
      </c>
      <c r="I141" s="5">
        <v>9000000004</v>
      </c>
      <c r="J141" s="5">
        <v>9000000004</v>
      </c>
      <c r="K141" s="5">
        <v>9000000004</v>
      </c>
      <c r="L141" s="5">
        <v>9000000004</v>
      </c>
      <c r="M141" s="5">
        <v>9000000004</v>
      </c>
      <c r="N141" s="5">
        <v>9000000000</v>
      </c>
      <c r="O141" s="5">
        <v>9000000000</v>
      </c>
      <c r="P141" s="5">
        <v>9000000000</v>
      </c>
      <c r="Q141" s="5">
        <v>9000000000</v>
      </c>
      <c r="R141" s="5">
        <v>5000000000</v>
      </c>
      <c r="S141" s="5">
        <v>2000000000</v>
      </c>
    </row>
    <row r="143" spans="2:19" ht="15.5" x14ac:dyDescent="0.35">
      <c r="B143" t="s">
        <v>162</v>
      </c>
      <c r="C143" t="s">
        <v>163</v>
      </c>
      <c r="D143" s="5">
        <v>1616962985</v>
      </c>
      <c r="E143" s="5">
        <v>2816609409</v>
      </c>
      <c r="F143" s="5">
        <v>3421081353</v>
      </c>
      <c r="G143" s="5">
        <v>7943047873</v>
      </c>
      <c r="I143" s="5">
        <v>13886243244</v>
      </c>
      <c r="J143" s="5">
        <v>16481462113</v>
      </c>
      <c r="K143" s="5">
        <v>-38474170085</v>
      </c>
      <c r="L143" s="5">
        <v>-126905389487</v>
      </c>
      <c r="M143" s="5">
        <v>5548273995</v>
      </c>
      <c r="N143" s="5">
        <v>21998108724</v>
      </c>
      <c r="O143" s="5">
        <v>-32102778902</v>
      </c>
      <c r="P143" s="5">
        <v>-15190246659</v>
      </c>
      <c r="Q143" s="5">
        <v>17655399097</v>
      </c>
      <c r="R143" s="5">
        <v>8147678171</v>
      </c>
      <c r="S143" s="5">
        <v>8609205799</v>
      </c>
    </row>
    <row r="144" spans="2:19" ht="15.5" x14ac:dyDescent="0.35">
      <c r="C144" t="s">
        <v>328</v>
      </c>
      <c r="D144" s="5">
        <v>32810652567</v>
      </c>
      <c r="E144" s="5">
        <v>13234356721</v>
      </c>
      <c r="F144" s="5">
        <v>57624408934</v>
      </c>
      <c r="G144" s="5">
        <v>62245269944</v>
      </c>
      <c r="I144" s="5">
        <v>162637536420</v>
      </c>
      <c r="J144" s="5">
        <v>156957922995</v>
      </c>
      <c r="K144" s="5">
        <v>176354620782</v>
      </c>
      <c r="L144" s="5">
        <v>156120128192</v>
      </c>
      <c r="M144" s="5">
        <v>71850608057</v>
      </c>
      <c r="N144" s="5">
        <v>28065891325</v>
      </c>
      <c r="O144" s="5">
        <v>111305737537</v>
      </c>
      <c r="P144" s="5">
        <v>119402460515</v>
      </c>
      <c r="Q144" s="5">
        <v>50103202463</v>
      </c>
      <c r="R144" s="5">
        <v>36980601740</v>
      </c>
      <c r="S144" s="5">
        <v>38210623709</v>
      </c>
    </row>
    <row r="145" spans="3:19" ht="15.5" x14ac:dyDescent="0.35">
      <c r="C145" t="s">
        <v>1516</v>
      </c>
      <c r="D145" s="5">
        <v>-1917947031</v>
      </c>
      <c r="E145" s="5">
        <v>-3868074735</v>
      </c>
      <c r="F145" s="5">
        <v>-1764595744</v>
      </c>
      <c r="G145" s="5">
        <v>-3673698752</v>
      </c>
      <c r="I145" s="5">
        <v>-10441090832</v>
      </c>
      <c r="J145" s="5">
        <v>-15104766484</v>
      </c>
      <c r="K145" s="5">
        <v>-12825344020</v>
      </c>
      <c r="L145" s="5">
        <v>-10082981166</v>
      </c>
      <c r="M145" s="5">
        <v>-1397566601</v>
      </c>
      <c r="N145" s="5">
        <v>-1247508206</v>
      </c>
      <c r="R145" s="5">
        <v>-1262636305</v>
      </c>
      <c r="S145" s="5">
        <v>-1336289121</v>
      </c>
    </row>
    <row r="146" spans="3:19" ht="15.5" x14ac:dyDescent="0.35">
      <c r="C146" t="s">
        <v>329</v>
      </c>
      <c r="D146" s="5">
        <v>-29521295302</v>
      </c>
      <c r="E146" s="5">
        <v>-6027416398</v>
      </c>
      <c r="F146" s="5">
        <v>-52635902593</v>
      </c>
      <c r="G146" s="5">
        <v>-51212757913</v>
      </c>
      <c r="I146" s="5">
        <v>-137624542565</v>
      </c>
      <c r="J146" s="5">
        <v>-148708744066</v>
      </c>
      <c r="K146" s="5">
        <v>-149857118670</v>
      </c>
      <c r="L146" s="5">
        <v>-143837179727</v>
      </c>
      <c r="M146" s="5">
        <v>-70750093505</v>
      </c>
      <c r="N146" s="5">
        <v>28782371579</v>
      </c>
      <c r="O146" s="5">
        <v>-114489498337</v>
      </c>
      <c r="P146" s="5">
        <v>-102116037959</v>
      </c>
      <c r="Q146" s="5">
        <v>-33149428059</v>
      </c>
      <c r="R146" s="5">
        <v>-17516809715</v>
      </c>
      <c r="S146" s="5">
        <v>-21977750185</v>
      </c>
    </row>
    <row r="147" spans="3:19" ht="15.5" x14ac:dyDescent="0.35">
      <c r="C147" t="s">
        <v>1517</v>
      </c>
      <c r="D147" s="5">
        <v>-789998286</v>
      </c>
      <c r="E147" s="5">
        <v>-393806301</v>
      </c>
      <c r="F147" s="5">
        <v>-349784036</v>
      </c>
      <c r="G147" s="5">
        <v>379468875</v>
      </c>
      <c r="I147" s="5">
        <v>-996565951</v>
      </c>
      <c r="J147" s="5">
        <v>40228375812</v>
      </c>
      <c r="K147" s="5">
        <v>-4071141168</v>
      </c>
      <c r="L147" s="5">
        <v>-21453870629</v>
      </c>
      <c r="M147" s="5">
        <v>-3714921764</v>
      </c>
      <c r="N147" s="5">
        <v>-34609815122</v>
      </c>
      <c r="R147" s="5">
        <v>-2285873399</v>
      </c>
      <c r="S147" s="5">
        <v>-1722088106</v>
      </c>
    </row>
    <row r="148" spans="3:19" ht="15.5" x14ac:dyDescent="0.35">
      <c r="C148" t="s">
        <v>773</v>
      </c>
      <c r="D148" s="5">
        <v>1043693837</v>
      </c>
      <c r="E148" s="5">
        <v>-78259720</v>
      </c>
      <c r="F148" s="5">
        <v>546954792</v>
      </c>
      <c r="G148" s="5">
        <v>204765719</v>
      </c>
      <c r="I148" s="5">
        <v>361096330</v>
      </c>
      <c r="J148" s="5">
        <v>27672080297</v>
      </c>
      <c r="K148" s="5">
        <v>1202609958</v>
      </c>
      <c r="L148" s="5">
        <v>-76193519740</v>
      </c>
      <c r="M148" s="5">
        <v>9560247808</v>
      </c>
      <c r="N148" s="5">
        <v>1007169148</v>
      </c>
      <c r="R148" s="5">
        <v>-7617430918</v>
      </c>
      <c r="S148" s="5">
        <v>-4084885382</v>
      </c>
    </row>
    <row r="149" spans="3:19" ht="15.5" x14ac:dyDescent="0.35">
      <c r="C149" t="s">
        <v>535</v>
      </c>
      <c r="O149" s="5">
        <v>15437139</v>
      </c>
      <c r="P149" s="5">
        <v>26238710</v>
      </c>
      <c r="Q149" s="5">
        <v>3265394549</v>
      </c>
      <c r="R149" s="5">
        <v>124724710</v>
      </c>
      <c r="S149" s="5">
        <v>87852566</v>
      </c>
    </row>
    <row r="150" spans="3:19" ht="15.5" x14ac:dyDescent="0.35">
      <c r="C150" t="s">
        <v>457</v>
      </c>
      <c r="D150" s="5">
        <v>-8142800</v>
      </c>
      <c r="E150" s="5">
        <v>-50190158</v>
      </c>
      <c r="I150" s="5">
        <v>-50190158</v>
      </c>
      <c r="J150" s="5">
        <v>-44563406441</v>
      </c>
      <c r="K150" s="5">
        <v>-47726048300</v>
      </c>
      <c r="L150" s="5">
        <v>-27804994484</v>
      </c>
      <c r="O150" s="5">
        <v>-26459456509</v>
      </c>
      <c r="P150" s="5">
        <v>-25620919903</v>
      </c>
      <c r="Q150" s="5">
        <v>-2563769856</v>
      </c>
    </row>
    <row r="151" spans="3:19" ht="15.5" x14ac:dyDescent="0.35">
      <c r="C151" t="s">
        <v>490</v>
      </c>
      <c r="K151" s="5">
        <v>-1551748667</v>
      </c>
      <c r="L151" s="5">
        <v>-3652971933</v>
      </c>
      <c r="O151" s="5">
        <v>-2474998732</v>
      </c>
      <c r="P151" s="5">
        <v>-6881988022</v>
      </c>
      <c r="R151" s="5">
        <v>-274897942</v>
      </c>
      <c r="S151" s="5">
        <v>-568257682</v>
      </c>
    </row>
    <row r="152" spans="3:19" ht="15.5" x14ac:dyDescent="0.35">
      <c r="C152" t="s">
        <v>173</v>
      </c>
      <c r="D152" s="5">
        <v>-2204537913</v>
      </c>
      <c r="E152" s="5">
        <v>74505887</v>
      </c>
      <c r="F152" s="5">
        <v>-2215303604</v>
      </c>
      <c r="G152" s="5">
        <v>-8215640702</v>
      </c>
      <c r="I152" s="5">
        <v>-4672442789</v>
      </c>
      <c r="J152" s="5">
        <v>-5625292936</v>
      </c>
      <c r="K152" s="5">
        <v>93276091170</v>
      </c>
      <c r="L152" s="5">
        <v>424229072820</v>
      </c>
      <c r="N152" s="5">
        <v>355449886</v>
      </c>
      <c r="O152" s="5">
        <v>-6991295382</v>
      </c>
      <c r="P152" s="5">
        <v>36428487640</v>
      </c>
      <c r="Q152" s="5">
        <v>236930786866</v>
      </c>
      <c r="R152" s="5">
        <v>203007235292</v>
      </c>
      <c r="S152" s="5">
        <v>146476849711</v>
      </c>
    </row>
    <row r="153" spans="3:19" ht="15.5" x14ac:dyDescent="0.35">
      <c r="C153" t="s">
        <v>174</v>
      </c>
      <c r="E153" s="5">
        <v>-1470496047</v>
      </c>
      <c r="F153" s="5">
        <v>-35030000</v>
      </c>
      <c r="G153" s="5">
        <v>-128743672</v>
      </c>
      <c r="I153" s="5">
        <v>-6511917771</v>
      </c>
      <c r="J153" s="5">
        <v>-10938541792</v>
      </c>
      <c r="K153" s="5">
        <v>-55846182981</v>
      </c>
      <c r="L153" s="5">
        <v>-298104911754</v>
      </c>
      <c r="M153" s="5">
        <v>-5635533866</v>
      </c>
      <c r="N153" s="5">
        <v>-22017599273</v>
      </c>
      <c r="O153" s="5">
        <v>38240681830</v>
      </c>
      <c r="P153" s="5">
        <v>-24520202905</v>
      </c>
      <c r="Q153" s="5">
        <v>-255700055588</v>
      </c>
      <c r="R153" s="5">
        <v>-209426693107</v>
      </c>
      <c r="S153" s="5">
        <v>-179694226481</v>
      </c>
    </row>
    <row r="154" spans="3:19" ht="15.5" x14ac:dyDescent="0.35">
      <c r="C154" t="s">
        <v>176</v>
      </c>
      <c r="F154" s="5">
        <v>-35030000</v>
      </c>
      <c r="I154" s="5">
        <v>-35030000</v>
      </c>
      <c r="J154" s="5">
        <v>-6100000</v>
      </c>
      <c r="K154" s="5">
        <v>-1903708017</v>
      </c>
      <c r="L154" s="5">
        <v>-2569068193</v>
      </c>
      <c r="M154" s="5">
        <v>-1904342800</v>
      </c>
      <c r="P154" s="5">
        <v>-125325915407</v>
      </c>
      <c r="Q154" s="5">
        <v>-184092031964</v>
      </c>
      <c r="R154" s="5">
        <v>-101314486083</v>
      </c>
      <c r="S154" s="5">
        <v>-68761430992</v>
      </c>
    </row>
    <row r="155" spans="3:19" ht="15.5" x14ac:dyDescent="0.35">
      <c r="C155" t="s">
        <v>1463</v>
      </c>
    </row>
    <row r="156" spans="3:19" ht="15.5" x14ac:dyDescent="0.35">
      <c r="C156" t="s">
        <v>1464</v>
      </c>
      <c r="O156" s="5">
        <v>220175993</v>
      </c>
      <c r="P156" s="5">
        <v>-2790158379</v>
      </c>
      <c r="Q156" s="5">
        <v>-17359625773</v>
      </c>
      <c r="R156" s="5">
        <v>-19411738303</v>
      </c>
      <c r="S156" s="5">
        <v>-25205174907</v>
      </c>
    </row>
    <row r="157" spans="3:19" ht="15.5" x14ac:dyDescent="0.35">
      <c r="C157" t="s">
        <v>1518</v>
      </c>
      <c r="J157" s="5">
        <v>-16527189752</v>
      </c>
      <c r="K157" s="5">
        <v>-40332829457</v>
      </c>
      <c r="L157" s="5">
        <v>-11294351463</v>
      </c>
      <c r="O157" s="5">
        <v>39663687412</v>
      </c>
    </row>
    <row r="158" spans="3:19" ht="15.5" x14ac:dyDescent="0.35">
      <c r="C158" t="s">
        <v>336</v>
      </c>
      <c r="Q158" s="5">
        <v>8274000</v>
      </c>
      <c r="R158" s="5">
        <v>105171816</v>
      </c>
      <c r="S158" s="5">
        <v>93804744</v>
      </c>
    </row>
    <row r="159" spans="3:19" ht="15.5" x14ac:dyDescent="0.35">
      <c r="C159" t="s">
        <v>1064</v>
      </c>
      <c r="E159" s="5">
        <v>-1470496047</v>
      </c>
      <c r="G159" s="5">
        <v>-128743672</v>
      </c>
      <c r="I159" s="5">
        <v>-6476887771</v>
      </c>
      <c r="J159" s="5">
        <v>5594747960</v>
      </c>
      <c r="K159" s="5">
        <v>-9116076297</v>
      </c>
      <c r="L159" s="5">
        <v>146184357468</v>
      </c>
    </row>
    <row r="160" spans="3:19" ht="15.5" x14ac:dyDescent="0.35">
      <c r="C160" t="s">
        <v>178</v>
      </c>
      <c r="R160" s="5">
        <v>-39388924430</v>
      </c>
      <c r="S160" s="5">
        <v>-31355849000</v>
      </c>
    </row>
    <row r="161" spans="3:19" ht="15.5" x14ac:dyDescent="0.35">
      <c r="C161" t="s">
        <v>1519</v>
      </c>
      <c r="M161" s="5">
        <v>-3731191066</v>
      </c>
      <c r="N161" s="5">
        <v>-22017599273</v>
      </c>
      <c r="P161" s="5">
        <v>103595870881</v>
      </c>
      <c r="Q161" s="5">
        <v>-44998241858</v>
      </c>
      <c r="R161" s="5">
        <v>-85938945756</v>
      </c>
      <c r="S161" s="5">
        <v>-54462727326</v>
      </c>
    </row>
    <row r="162" spans="3:19" ht="15.5" x14ac:dyDescent="0.35">
      <c r="C162" t="s">
        <v>1520</v>
      </c>
      <c r="R162" s="5">
        <v>-1479770351</v>
      </c>
      <c r="S162" s="5">
        <v>-2849000</v>
      </c>
    </row>
    <row r="163" spans="3:19" ht="15.5" x14ac:dyDescent="0.35">
      <c r="C163" t="s">
        <v>811</v>
      </c>
      <c r="L163" s="5">
        <v>-138000000000</v>
      </c>
      <c r="R163" s="5">
        <v>-1998000000</v>
      </c>
    </row>
    <row r="164" spans="3:19" ht="15.5" x14ac:dyDescent="0.35">
      <c r="C164" t="s">
        <v>1521</v>
      </c>
      <c r="L164" s="5">
        <v>-292425849566</v>
      </c>
    </row>
    <row r="165" spans="3:19" ht="15.5" x14ac:dyDescent="0.35">
      <c r="C165" t="s">
        <v>1522</v>
      </c>
      <c r="Q165" s="5">
        <v>-9258429993</v>
      </c>
    </row>
    <row r="166" spans="3:19" ht="15.5" x14ac:dyDescent="0.35">
      <c r="C166" t="s">
        <v>1015</v>
      </c>
      <c r="O166" s="5">
        <v>-1643181575</v>
      </c>
      <c r="R166" s="5">
        <v>40000000000</v>
      </c>
    </row>
    <row r="167" spans="3:19" ht="15.5" x14ac:dyDescent="0.35">
      <c r="C167" t="s">
        <v>955</v>
      </c>
      <c r="K167" s="5">
        <v>-4493569210</v>
      </c>
    </row>
    <row r="168" spans="3:19" ht="15.5" x14ac:dyDescent="0.35">
      <c r="C168" t="s">
        <v>183</v>
      </c>
      <c r="D168" s="5">
        <v>-2204537913</v>
      </c>
      <c r="E168" s="5">
        <v>74505887</v>
      </c>
      <c r="F168" s="5">
        <v>-2215303604</v>
      </c>
      <c r="G168" s="5">
        <v>-8215640702</v>
      </c>
      <c r="I168" s="5">
        <v>-4672442789</v>
      </c>
      <c r="J168" s="5">
        <v>-5625292936</v>
      </c>
      <c r="K168" s="5">
        <v>93276091170</v>
      </c>
      <c r="L168" s="5">
        <v>424229072820</v>
      </c>
      <c r="N168" s="5">
        <v>355449886</v>
      </c>
      <c r="O168" s="5">
        <v>-6991295382</v>
      </c>
      <c r="P168" s="5">
        <v>36428487640</v>
      </c>
      <c r="Q168" s="5">
        <v>236930786866</v>
      </c>
      <c r="R168" s="5">
        <v>203007235292</v>
      </c>
      <c r="S168" s="5">
        <v>146476849711</v>
      </c>
    </row>
    <row r="169" spans="3:19" ht="15.5" x14ac:dyDescent="0.35">
      <c r="C169" t="s">
        <v>433</v>
      </c>
      <c r="D169" s="5">
        <v>-2154537913</v>
      </c>
      <c r="G169" s="5">
        <v>-5965306630</v>
      </c>
      <c r="K169" s="5">
        <v>104860849361</v>
      </c>
      <c r="L169" s="5">
        <v>29617235746</v>
      </c>
      <c r="P169" s="5">
        <v>9683040271</v>
      </c>
      <c r="R169" s="5">
        <v>1737295</v>
      </c>
      <c r="S169" s="5">
        <v>147077496516</v>
      </c>
    </row>
    <row r="170" spans="3:19" ht="15.5" x14ac:dyDescent="0.35">
      <c r="C170" t="s">
        <v>371</v>
      </c>
      <c r="Q170" s="5">
        <v>48585922587</v>
      </c>
      <c r="R170" s="5">
        <v>-435095436675</v>
      </c>
      <c r="S170" s="5">
        <v>-96141805</v>
      </c>
    </row>
    <row r="171" spans="3:19" ht="15.5" x14ac:dyDescent="0.35">
      <c r="C171" t="s">
        <v>476</v>
      </c>
    </row>
    <row r="172" spans="3:19" ht="15.5" x14ac:dyDescent="0.35">
      <c r="C172" t="s">
        <v>837</v>
      </c>
      <c r="N172" s="5">
        <v>55449486</v>
      </c>
      <c r="O172" s="5">
        <v>-5660587382</v>
      </c>
    </row>
    <row r="173" spans="3:19" ht="15.5" x14ac:dyDescent="0.35">
      <c r="C173" t="s">
        <v>977</v>
      </c>
      <c r="N173" s="5">
        <v>300000400</v>
      </c>
      <c r="Q173" s="5">
        <v>440000000000</v>
      </c>
      <c r="R173" s="5">
        <v>300000000000</v>
      </c>
    </row>
    <row r="174" spans="3:19" ht="15.5" x14ac:dyDescent="0.35">
      <c r="C174" t="s">
        <v>988</v>
      </c>
      <c r="Q174" s="5">
        <v>-19613471519</v>
      </c>
    </row>
    <row r="175" spans="3:19" ht="15.5" x14ac:dyDescent="0.35">
      <c r="C175" t="s">
        <v>1523</v>
      </c>
      <c r="O175" s="5">
        <v>-578940622</v>
      </c>
      <c r="P175" s="5">
        <v>-32125296</v>
      </c>
    </row>
    <row r="176" spans="3:19" ht="15.5" x14ac:dyDescent="0.35">
      <c r="C176" t="s">
        <v>1524</v>
      </c>
      <c r="L176" s="5">
        <v>468249202643</v>
      </c>
      <c r="P176" s="5">
        <v>38690251503</v>
      </c>
      <c r="R176" s="5">
        <v>350000000000</v>
      </c>
    </row>
    <row r="177" spans="2:19" ht="15.5" x14ac:dyDescent="0.35">
      <c r="C177" t="s">
        <v>434</v>
      </c>
      <c r="E177" s="5">
        <v>1098214286</v>
      </c>
      <c r="G177" s="5">
        <v>-1098214286</v>
      </c>
      <c r="J177" s="5">
        <v>-3227702489</v>
      </c>
      <c r="K177" s="5">
        <v>-8798285868</v>
      </c>
      <c r="L177" s="5">
        <v>-66322392044</v>
      </c>
      <c r="Q177" s="5">
        <v>-352362799131</v>
      </c>
    </row>
    <row r="178" spans="2:19" ht="15.5" x14ac:dyDescent="0.35">
      <c r="C178" t="s">
        <v>1525</v>
      </c>
      <c r="R178" s="5">
        <v>-10835138888</v>
      </c>
    </row>
    <row r="179" spans="2:19" ht="15.5" x14ac:dyDescent="0.35">
      <c r="C179" t="s">
        <v>1526</v>
      </c>
      <c r="E179" s="5">
        <v>-773708399</v>
      </c>
      <c r="F179" s="5">
        <v>-1722036346</v>
      </c>
      <c r="G179" s="5">
        <v>-572702539</v>
      </c>
      <c r="I179" s="5">
        <v>-3068447284</v>
      </c>
    </row>
    <row r="180" spans="2:19" ht="15.5" x14ac:dyDescent="0.35">
      <c r="C180" t="s">
        <v>723</v>
      </c>
      <c r="F180" s="5">
        <v>-293267258</v>
      </c>
      <c r="G180" s="5">
        <v>-230085790</v>
      </c>
      <c r="I180" s="5">
        <v>-523353048</v>
      </c>
      <c r="J180" s="5">
        <v>-1536083451</v>
      </c>
      <c r="K180" s="5">
        <v>-1651317278</v>
      </c>
      <c r="L180" s="5">
        <v>-3522168011</v>
      </c>
      <c r="Q180" s="5">
        <v>-148622982</v>
      </c>
      <c r="R180" s="5">
        <v>-800059159</v>
      </c>
      <c r="S180" s="5">
        <v>-282784630</v>
      </c>
    </row>
    <row r="181" spans="2:19" ht="15.5" x14ac:dyDescent="0.35">
      <c r="C181" t="s">
        <v>1527</v>
      </c>
      <c r="R181" s="5">
        <v>-161550481</v>
      </c>
      <c r="S181" s="5">
        <v>-127929970</v>
      </c>
    </row>
    <row r="182" spans="2:19" ht="15.5" x14ac:dyDescent="0.35">
      <c r="C182" t="s">
        <v>1528</v>
      </c>
      <c r="O182" s="5">
        <v>-751767378</v>
      </c>
    </row>
    <row r="183" spans="2:19" ht="15.5" x14ac:dyDescent="0.35">
      <c r="C183" t="s">
        <v>382</v>
      </c>
      <c r="D183" s="5">
        <v>-50000000</v>
      </c>
      <c r="E183" s="5">
        <v>-250000000</v>
      </c>
      <c r="F183" s="5">
        <v>-200000000</v>
      </c>
      <c r="G183" s="5">
        <v>-349331457</v>
      </c>
      <c r="I183" s="5">
        <v>-1080642457</v>
      </c>
      <c r="J183" s="5">
        <v>-861506996</v>
      </c>
      <c r="K183" s="5">
        <v>-1135155045</v>
      </c>
      <c r="L183" s="5">
        <v>-3792805514</v>
      </c>
      <c r="Q183" s="5">
        <v>120469757911</v>
      </c>
      <c r="R183" s="5">
        <v>-93301302</v>
      </c>
      <c r="S183" s="5">
        <v>-76841503</v>
      </c>
    </row>
    <row r="184" spans="2:19" ht="15.5" x14ac:dyDescent="0.35">
      <c r="C184" t="s">
        <v>1529</v>
      </c>
      <c r="P184" s="5">
        <v>-11912678838</v>
      </c>
      <c r="R184" s="5">
        <v>-9015498</v>
      </c>
      <c r="S184" s="5">
        <v>-16948897</v>
      </c>
    </row>
    <row r="185" spans="2:19" ht="15.5" x14ac:dyDescent="0.35">
      <c r="C185" t="s">
        <v>778</v>
      </c>
    </row>
    <row r="186" spans="2:19" ht="15.5" x14ac:dyDescent="0.35">
      <c r="C186" t="s">
        <v>391</v>
      </c>
      <c r="D186" s="5">
        <v>-587574928</v>
      </c>
      <c r="E186" s="5">
        <v>1420619249</v>
      </c>
      <c r="F186" s="5">
        <v>1170747749</v>
      </c>
      <c r="G186" s="5">
        <v>-401336501</v>
      </c>
      <c r="I186" s="5">
        <v>2701882684</v>
      </c>
      <c r="J186" s="5">
        <v>-82372615</v>
      </c>
      <c r="K186" s="5">
        <v>-1044261896</v>
      </c>
      <c r="L186" s="5">
        <v>-781228421</v>
      </c>
      <c r="M186" s="5">
        <v>-87259871</v>
      </c>
      <c r="N186" s="5">
        <v>335959337</v>
      </c>
      <c r="O186" s="5">
        <v>-853392454</v>
      </c>
      <c r="P186" s="5">
        <v>-3281961924</v>
      </c>
      <c r="Q186" s="5">
        <v>-1113869625</v>
      </c>
      <c r="R186" s="5">
        <v>1728220356</v>
      </c>
      <c r="S186" s="5">
        <v>-24608170971</v>
      </c>
    </row>
    <row r="187" spans="2:19" ht="15.5" x14ac:dyDescent="0.35">
      <c r="C187" t="s">
        <v>193</v>
      </c>
      <c r="D187" s="5">
        <v>2970178243</v>
      </c>
      <c r="I187" s="5">
        <v>268295559</v>
      </c>
      <c r="J187" s="5">
        <v>350668174</v>
      </c>
      <c r="K187" s="5">
        <v>1394930070</v>
      </c>
      <c r="L187" s="5">
        <v>2176158491</v>
      </c>
      <c r="M187" s="5">
        <v>396286261</v>
      </c>
      <c r="N187" s="5">
        <v>60326924</v>
      </c>
      <c r="O187" s="5">
        <v>913719377</v>
      </c>
      <c r="P187" s="5">
        <v>4195681301</v>
      </c>
      <c r="Q187" s="5">
        <v>5309550926</v>
      </c>
      <c r="R187" s="5">
        <v>3581330570</v>
      </c>
      <c r="S187" s="5">
        <v>28189501541</v>
      </c>
    </row>
    <row r="188" spans="2:19" ht="15.5" x14ac:dyDescent="0.35">
      <c r="C188" t="s">
        <v>195</v>
      </c>
      <c r="D188" s="5">
        <v>2382603315</v>
      </c>
      <c r="E188" s="5">
        <v>1420619249</v>
      </c>
      <c r="F188" s="5">
        <v>1170747749</v>
      </c>
      <c r="G188" s="5">
        <v>-401336501</v>
      </c>
      <c r="I188" s="5">
        <v>2970178243</v>
      </c>
      <c r="J188" s="5">
        <v>268295559</v>
      </c>
      <c r="K188" s="5">
        <v>350668174</v>
      </c>
      <c r="L188" s="5">
        <v>1394930070</v>
      </c>
      <c r="M188" s="5">
        <v>309026390</v>
      </c>
      <c r="N188" s="5">
        <v>396286261</v>
      </c>
      <c r="O188" s="5">
        <v>60326923</v>
      </c>
      <c r="P188" s="5">
        <v>913719377</v>
      </c>
      <c r="Q188" s="5">
        <v>4195681301</v>
      </c>
      <c r="R188" s="5">
        <v>5309550926</v>
      </c>
      <c r="S188" s="5">
        <v>3581330570</v>
      </c>
    </row>
    <row r="190" spans="2:19" ht="15.5" x14ac:dyDescent="0.35">
      <c r="B190" t="s">
        <v>196</v>
      </c>
      <c r="C190" t="s">
        <v>12</v>
      </c>
      <c r="D190" s="5">
        <v>9000000000</v>
      </c>
      <c r="E190" s="5">
        <v>9000000000</v>
      </c>
      <c r="F190" s="5">
        <v>9000000000</v>
      </c>
      <c r="G190" s="5">
        <v>9000000000</v>
      </c>
      <c r="I190" s="5">
        <v>9000000000</v>
      </c>
      <c r="J190" s="5">
        <v>9000000000</v>
      </c>
      <c r="K190" s="5">
        <v>9000000000</v>
      </c>
      <c r="L190" s="5">
        <v>9000000000</v>
      </c>
      <c r="M190" s="5">
        <v>9000000000</v>
      </c>
      <c r="N190" s="5">
        <v>9000000000</v>
      </c>
      <c r="O190" s="5">
        <v>9000000000</v>
      </c>
      <c r="P190" s="5">
        <v>9000000000</v>
      </c>
      <c r="Q190" s="5">
        <v>9000000000</v>
      </c>
      <c r="R190" s="5">
        <v>5000000000</v>
      </c>
      <c r="S190" s="5">
        <v>2000000000</v>
      </c>
    </row>
    <row r="191" spans="2:19" ht="15.5" x14ac:dyDescent="0.35">
      <c r="C191" t="s">
        <v>197</v>
      </c>
      <c r="D191" s="6">
        <v>-1.17</v>
      </c>
      <c r="E191" s="6">
        <v>-4.09</v>
      </c>
      <c r="F191" s="6">
        <v>-1.19</v>
      </c>
      <c r="G191" s="6">
        <v>-0.6</v>
      </c>
    </row>
    <row r="192" spans="2:19" ht="15.5" x14ac:dyDescent="0.35">
      <c r="C192" t="s">
        <v>198</v>
      </c>
      <c r="D192" s="6">
        <v>-42.74</v>
      </c>
      <c r="E192" s="6">
        <v>-12.22</v>
      </c>
      <c r="F192" s="6">
        <v>-42.02</v>
      </c>
      <c r="G192" s="6">
        <v>-83.33</v>
      </c>
    </row>
    <row r="193" spans="3:7" ht="15.5" x14ac:dyDescent="0.35">
      <c r="C193" t="s">
        <v>73</v>
      </c>
      <c r="D193" s="6">
        <v>13.94</v>
      </c>
      <c r="E193" s="6">
        <v>-103.47</v>
      </c>
      <c r="F193" s="6">
        <v>7.55</v>
      </c>
      <c r="G193" s="6">
        <v>5.64</v>
      </c>
    </row>
    <row r="194" spans="3:7" ht="15.5" x14ac:dyDescent="0.35">
      <c r="C194" t="s">
        <v>199</v>
      </c>
      <c r="D194" s="5">
        <v>170000000</v>
      </c>
      <c r="E194" s="5">
        <v>24550000000</v>
      </c>
      <c r="F194" s="5">
        <v>-3690000000</v>
      </c>
      <c r="G194" s="5">
        <v>7530000000</v>
      </c>
    </row>
    <row r="195" spans="3:7" ht="15.5" x14ac:dyDescent="0.35">
      <c r="C195" t="s">
        <v>200</v>
      </c>
      <c r="D195" s="6">
        <v>-1.26E-2</v>
      </c>
      <c r="E195" s="6">
        <v>-4.3700000000000003E-2</v>
      </c>
      <c r="F195" s="6">
        <v>-9.5999999999999992E-3</v>
      </c>
      <c r="G195" s="6">
        <v>-4.7999999999999996E-3</v>
      </c>
    </row>
    <row r="196" spans="3:7" ht="15.5" x14ac:dyDescent="0.35">
      <c r="C196" t="s">
        <v>201</v>
      </c>
      <c r="D196" s="6">
        <v>-0.14369999999999999</v>
      </c>
      <c r="E196" s="6">
        <v>-0.43740000000000001</v>
      </c>
      <c r="F196" s="6">
        <v>-8.8800000000000004E-2</v>
      </c>
      <c r="G196" s="6">
        <v>-4.0899999999999999E-2</v>
      </c>
    </row>
    <row r="197" spans="3:7" ht="15.5" x14ac:dyDescent="0.35">
      <c r="C197" t="s">
        <v>202</v>
      </c>
      <c r="D197" s="6">
        <v>-2.6800000000000001E-2</v>
      </c>
      <c r="E197" s="6">
        <v>-2.3700000000000002E-2</v>
      </c>
      <c r="F197" s="6">
        <v>-1.1899999999999999E-2</v>
      </c>
      <c r="G197" s="6">
        <v>2.7000000000000001E-3</v>
      </c>
    </row>
    <row r="198" spans="3:7" ht="15.5" x14ac:dyDescent="0.35">
      <c r="C198" t="s">
        <v>203</v>
      </c>
      <c r="D198" s="6">
        <v>-0.84</v>
      </c>
      <c r="E198" s="6">
        <v>-5.19</v>
      </c>
      <c r="F198" s="6">
        <v>-0.94</v>
      </c>
      <c r="G198" s="6">
        <v>0.18</v>
      </c>
    </row>
    <row r="199" spans="3:7" ht="15.5" x14ac:dyDescent="0.35">
      <c r="C199" t="s">
        <v>205</v>
      </c>
      <c r="D199" s="6">
        <v>6.11</v>
      </c>
      <c r="E199" s="6">
        <v>5.35</v>
      </c>
      <c r="F199" s="6">
        <v>3.72</v>
      </c>
      <c r="G199" s="6">
        <v>3.42</v>
      </c>
    </row>
    <row r="200" spans="3:7" ht="15.5" x14ac:dyDescent="0.35">
      <c r="C200" t="s">
        <v>206</v>
      </c>
      <c r="D200" s="6">
        <v>8.18</v>
      </c>
      <c r="E200" s="6">
        <v>9.35</v>
      </c>
      <c r="F200" s="6">
        <v>13.44</v>
      </c>
      <c r="G200" s="6">
        <v>14.64</v>
      </c>
    </row>
    <row r="201" spans="3:7" ht="15.5" x14ac:dyDescent="0.35">
      <c r="C201" t="s">
        <v>207</v>
      </c>
      <c r="D201" s="6">
        <v>6.11</v>
      </c>
      <c r="E201" s="6">
        <v>5.35</v>
      </c>
      <c r="F201" s="6">
        <v>3.72</v>
      </c>
      <c r="G201" s="6">
        <v>3.42</v>
      </c>
    </row>
    <row r="202" spans="3:7" ht="15.5" x14ac:dyDescent="0.35">
      <c r="C202" t="s">
        <v>208</v>
      </c>
      <c r="D202" s="6">
        <v>8.18</v>
      </c>
      <c r="E202" s="6">
        <v>9.35</v>
      </c>
      <c r="F202" s="6">
        <v>13.44</v>
      </c>
      <c r="G202" s="6">
        <v>14.64</v>
      </c>
    </row>
    <row r="203" spans="3:7" ht="15.5" x14ac:dyDescent="0.35">
      <c r="C203" t="s">
        <v>209</v>
      </c>
      <c r="D203" s="5">
        <v>251000000000</v>
      </c>
      <c r="E203" s="5">
        <v>251000000000</v>
      </c>
      <c r="F203" s="5">
        <v>288000000000</v>
      </c>
      <c r="G203" s="5">
        <v>288000000000</v>
      </c>
    </row>
    <row r="204" spans="3:7" ht="15.5" x14ac:dyDescent="0.35">
      <c r="C204" t="s">
        <v>210</v>
      </c>
      <c r="D204" s="5">
        <v>108000000000</v>
      </c>
      <c r="E204" s="5">
        <v>108000000000</v>
      </c>
      <c r="F204" s="5">
        <v>284000000000</v>
      </c>
      <c r="G204" s="5">
        <v>284000000000</v>
      </c>
    </row>
    <row r="205" spans="3:7" ht="15.5" x14ac:dyDescent="0.35">
      <c r="C205" t="s">
        <v>302</v>
      </c>
      <c r="D205" s="5">
        <v>74000000000</v>
      </c>
      <c r="E205" s="5">
        <v>84000000000</v>
      </c>
      <c r="F205" s="5">
        <v>121000000000</v>
      </c>
      <c r="G205" s="5">
        <v>132000000000</v>
      </c>
    </row>
    <row r="206" spans="3:7" ht="15.5" x14ac:dyDescent="0.35">
      <c r="C206" t="s">
        <v>24</v>
      </c>
      <c r="D206" s="5">
        <v>359000000000</v>
      </c>
      <c r="E206" s="5">
        <v>359000000000</v>
      </c>
      <c r="F206" s="5">
        <v>572000000000</v>
      </c>
      <c r="G206" s="5">
        <v>572000000000</v>
      </c>
    </row>
    <row r="207" spans="3:7" ht="15.5" x14ac:dyDescent="0.35">
      <c r="C207" t="s">
        <v>21</v>
      </c>
      <c r="D207" s="5">
        <v>356000000000</v>
      </c>
      <c r="E207" s="5">
        <v>356000000000</v>
      </c>
      <c r="F207" s="5">
        <v>570000000000</v>
      </c>
      <c r="G207" s="5">
        <v>572000000000</v>
      </c>
    </row>
    <row r="208" spans="3:7" ht="15.5" x14ac:dyDescent="0.35">
      <c r="C208" t="s">
        <v>212</v>
      </c>
      <c r="D208" s="5">
        <v>-440000000000</v>
      </c>
      <c r="E208" s="5">
        <v>-435000000000</v>
      </c>
      <c r="F208" s="5">
        <v>-228000000000</v>
      </c>
      <c r="G208" s="5">
        <v>-222000000000</v>
      </c>
    </row>
    <row r="209" spans="3:19" ht="15.5" x14ac:dyDescent="0.35">
      <c r="C209" t="s">
        <v>213</v>
      </c>
      <c r="D209" s="5">
        <v>2000000000</v>
      </c>
      <c r="E209" s="5">
        <v>3000000000</v>
      </c>
      <c r="F209" s="5">
        <v>3000000000</v>
      </c>
      <c r="G209" s="5">
        <v>8000000000</v>
      </c>
    </row>
    <row r="210" spans="3:19" ht="15.5" x14ac:dyDescent="0.35">
      <c r="C210" t="s">
        <v>214</v>
      </c>
      <c r="F210" s="5">
        <v>0</v>
      </c>
    </row>
    <row r="211" spans="3:19" ht="15.5" x14ac:dyDescent="0.35">
      <c r="C211" t="s">
        <v>13</v>
      </c>
      <c r="D211" s="5">
        <v>2000000000</v>
      </c>
      <c r="E211" s="5">
        <v>3000000000</v>
      </c>
      <c r="F211" s="5">
        <v>3000000000</v>
      </c>
      <c r="G211" s="5">
        <v>8000000000</v>
      </c>
    </row>
    <row r="212" spans="3:19" ht="15.5" x14ac:dyDescent="0.35">
      <c r="C212" t="s">
        <v>16</v>
      </c>
      <c r="D212" s="6">
        <v>0.18</v>
      </c>
      <c r="E212" s="6">
        <v>0.31</v>
      </c>
      <c r="F212" s="6">
        <v>0.38</v>
      </c>
      <c r="G212" s="6">
        <v>0.88</v>
      </c>
    </row>
    <row r="213" spans="3:19" ht="15.5" x14ac:dyDescent="0.35">
      <c r="C213" t="s">
        <v>58</v>
      </c>
      <c r="I213" s="6">
        <v>-8.19</v>
      </c>
      <c r="J213" s="6">
        <v>-23.44</v>
      </c>
      <c r="K213" s="6">
        <v>-14.74</v>
      </c>
      <c r="L213" s="6">
        <v>-4.68</v>
      </c>
      <c r="M213" s="6">
        <v>-18.190000000000001</v>
      </c>
      <c r="N213" s="6">
        <v>-4.67</v>
      </c>
      <c r="O213" s="6">
        <v>-10.8</v>
      </c>
      <c r="P213" s="6">
        <v>-3.23</v>
      </c>
      <c r="Q213" s="6">
        <v>0.03</v>
      </c>
      <c r="R213" s="6">
        <v>0.32</v>
      </c>
      <c r="S213" s="6">
        <v>1.58</v>
      </c>
    </row>
    <row r="214" spans="3:19" ht="15.5" x14ac:dyDescent="0.35">
      <c r="C214" t="s">
        <v>72</v>
      </c>
      <c r="I214" s="6">
        <v>-6.11</v>
      </c>
      <c r="J214" s="6">
        <v>-2.13</v>
      </c>
      <c r="K214" s="6">
        <v>-3.39</v>
      </c>
      <c r="L214" s="6">
        <v>-10.68</v>
      </c>
      <c r="M214" s="6">
        <v>-2.75</v>
      </c>
      <c r="N214" s="6">
        <v>-10.71</v>
      </c>
      <c r="O214" s="6">
        <v>-4.63</v>
      </c>
      <c r="P214" s="6">
        <v>-15.48</v>
      </c>
      <c r="Q214" s="6">
        <v>3333.33</v>
      </c>
      <c r="R214" s="5">
        <v>0</v>
      </c>
      <c r="S214" s="5">
        <v>0</v>
      </c>
    </row>
    <row r="215" spans="3:19" ht="15.5" x14ac:dyDescent="0.35">
      <c r="C215" t="s">
        <v>75</v>
      </c>
      <c r="I215" s="6">
        <v>2.76</v>
      </c>
      <c r="J215" s="6">
        <v>2.74</v>
      </c>
      <c r="K215" s="6">
        <v>2.68</v>
      </c>
      <c r="L215" s="6">
        <v>2.56</v>
      </c>
      <c r="M215" s="6">
        <v>6.49</v>
      </c>
      <c r="N215" s="6">
        <v>14.74</v>
      </c>
      <c r="O215" s="6">
        <v>4.24</v>
      </c>
      <c r="P215" s="6">
        <v>3.91</v>
      </c>
      <c r="Q215" s="6">
        <v>17.739999999999998</v>
      </c>
      <c r="R215" s="5">
        <v>0</v>
      </c>
      <c r="S215" s="5">
        <v>0</v>
      </c>
    </row>
    <row r="216" spans="3:19" ht="15.5" x14ac:dyDescent="0.35">
      <c r="C216" t="s">
        <v>215</v>
      </c>
      <c r="I216" s="5">
        <v>27580000000</v>
      </c>
      <c r="J216" s="5">
        <v>-118920000000</v>
      </c>
      <c r="K216" s="5">
        <v>-96480000000</v>
      </c>
      <c r="L216" s="5">
        <v>-18550000000</v>
      </c>
    </row>
    <row r="217" spans="3:19" ht="15.5" x14ac:dyDescent="0.35">
      <c r="C217" t="s">
        <v>216</v>
      </c>
      <c r="I217" s="6">
        <v>-8.7400000000000005E-2</v>
      </c>
      <c r="J217" s="6">
        <v>-0.18429999999999999</v>
      </c>
      <c r="K217" s="6">
        <v>-0.1036</v>
      </c>
      <c r="L217" s="6">
        <v>-3.2300000000000002E-2</v>
      </c>
      <c r="M217" s="6">
        <v>-0.16750000000000001</v>
      </c>
      <c r="N217" s="6">
        <v>-3.7699999999999997E-2</v>
      </c>
      <c r="O217" s="6">
        <v>-8.4399999999999989E-2</v>
      </c>
      <c r="P217" s="6">
        <v>-2.3399999999999997E-2</v>
      </c>
      <c r="Q217" s="6">
        <v>2.0000000000000001E-4</v>
      </c>
      <c r="R217" s="6">
        <v>1.7000000000000001E-3</v>
      </c>
      <c r="S217" s="6">
        <v>4.5000000000000005E-3</v>
      </c>
    </row>
    <row r="218" spans="3:19" ht="15.5" x14ac:dyDescent="0.35">
      <c r="C218" t="s">
        <v>217</v>
      </c>
      <c r="I218" s="6">
        <v>-0.87590000000000001</v>
      </c>
      <c r="J218" s="6">
        <v>-1.3359999999999999</v>
      </c>
      <c r="K218" s="6">
        <v>-0.36080000000000001</v>
      </c>
      <c r="L218" s="6">
        <v>-8.3900000000000002E-2</v>
      </c>
      <c r="M218" s="6">
        <v>-0.28270000000000001</v>
      </c>
      <c r="N218" s="6">
        <v>-5.5300000000000002E-2</v>
      </c>
      <c r="O218" s="6">
        <v>-0.125</v>
      </c>
      <c r="P218" s="6">
        <v>-3.2500000000000001E-2</v>
      </c>
      <c r="Q218" s="6">
        <v>2.9999999999999997E-4</v>
      </c>
      <c r="R218" s="6">
        <v>3.2000000000000002E-3</v>
      </c>
      <c r="S218" s="6">
        <v>1.5600000000000001E-2</v>
      </c>
    </row>
    <row r="219" spans="3:19" ht="15.5" x14ac:dyDescent="0.35">
      <c r="C219" t="s">
        <v>218</v>
      </c>
      <c r="I219" s="6">
        <v>-6.2E-2</v>
      </c>
      <c r="J219" s="6">
        <v>-0.27929999999999999</v>
      </c>
      <c r="K219" s="6">
        <v>-0.15859999999999999</v>
      </c>
      <c r="L219" s="6">
        <v>-4.2000000000000003E-2</v>
      </c>
      <c r="M219" s="6">
        <v>-2.3300000000000001E-2</v>
      </c>
      <c r="N219" s="6">
        <v>-2.7699999999999999E-2</v>
      </c>
      <c r="O219" s="6">
        <v>-4.7999999999999996E-3</v>
      </c>
      <c r="P219" s="6">
        <v>1.7100000000000001E-2</v>
      </c>
      <c r="Q219" s="6">
        <v>3.7000000000000002E-3</v>
      </c>
      <c r="R219" s="6">
        <v>8.6999999999999994E-3</v>
      </c>
      <c r="S219" s="6">
        <v>7.4999999999999997E-3</v>
      </c>
    </row>
    <row r="220" spans="3:19" ht="15.5" x14ac:dyDescent="0.35">
      <c r="C220" t="s">
        <v>219</v>
      </c>
      <c r="I220" s="6">
        <v>-0.81</v>
      </c>
      <c r="J220" s="6">
        <v>-3.66</v>
      </c>
      <c r="K220" s="6">
        <v>-2.89</v>
      </c>
      <c r="L220" s="6">
        <v>-1.02</v>
      </c>
      <c r="O220" s="6">
        <v>-0.18</v>
      </c>
      <c r="P220" s="6">
        <v>0.71</v>
      </c>
      <c r="Q220" s="6">
        <v>1.18</v>
      </c>
      <c r="R220" s="6">
        <v>3.9</v>
      </c>
    </row>
    <row r="221" spans="3:19" ht="15.5" x14ac:dyDescent="0.35">
      <c r="C221" t="s">
        <v>69</v>
      </c>
      <c r="I221" s="6">
        <v>5.35</v>
      </c>
      <c r="J221" s="6">
        <v>2.85</v>
      </c>
      <c r="K221" s="6">
        <v>1.22</v>
      </c>
      <c r="L221" s="6">
        <v>0.9</v>
      </c>
      <c r="M221" s="6">
        <v>0.78</v>
      </c>
      <c r="N221" s="6">
        <v>0.59</v>
      </c>
      <c r="O221" s="6">
        <v>0.57999999999999996</v>
      </c>
      <c r="P221" s="6">
        <v>0.5</v>
      </c>
      <c r="Q221" s="6">
        <v>0.97</v>
      </c>
      <c r="R221" s="5">
        <v>0</v>
      </c>
      <c r="S221" s="5">
        <v>0</v>
      </c>
    </row>
    <row r="222" spans="3:19" ht="15.5" x14ac:dyDescent="0.35">
      <c r="C222" t="s">
        <v>66</v>
      </c>
      <c r="I222" s="6">
        <v>9.35</v>
      </c>
      <c r="J222" s="6">
        <v>17.54</v>
      </c>
      <c r="K222" s="6">
        <v>40.85</v>
      </c>
      <c r="L222" s="6">
        <v>55.74</v>
      </c>
      <c r="M222" s="6">
        <v>64.33</v>
      </c>
      <c r="N222" s="6">
        <v>84.47</v>
      </c>
      <c r="O222" s="6">
        <v>86.4</v>
      </c>
      <c r="P222" s="6">
        <v>99.39</v>
      </c>
      <c r="Q222" s="6">
        <v>102.61</v>
      </c>
      <c r="R222" s="6">
        <v>100.56</v>
      </c>
      <c r="S222" s="6">
        <v>101.06</v>
      </c>
    </row>
    <row r="223" spans="3:19" ht="15.5" x14ac:dyDescent="0.35">
      <c r="C223" t="s">
        <v>220</v>
      </c>
      <c r="I223" s="6">
        <v>5.35</v>
      </c>
      <c r="J223" s="6">
        <v>2.85</v>
      </c>
      <c r="K223" s="6">
        <v>1.22</v>
      </c>
      <c r="L223" s="6">
        <v>0.9</v>
      </c>
      <c r="M223" s="6">
        <v>0.78</v>
      </c>
      <c r="N223" s="6">
        <v>0.59</v>
      </c>
      <c r="O223" s="6">
        <v>0.57999999999999996</v>
      </c>
      <c r="P223" s="6">
        <v>0.5</v>
      </c>
      <c r="Q223" s="6">
        <v>0.98</v>
      </c>
      <c r="R223" s="5">
        <v>0</v>
      </c>
      <c r="S223" s="5">
        <v>0</v>
      </c>
    </row>
    <row r="224" spans="3:19" ht="15.5" x14ac:dyDescent="0.35">
      <c r="C224" t="s">
        <v>221</v>
      </c>
      <c r="I224" s="6">
        <v>9.35</v>
      </c>
      <c r="J224" s="6">
        <v>17.54</v>
      </c>
      <c r="K224" s="6">
        <v>40.85</v>
      </c>
      <c r="L224" s="6">
        <v>55.74</v>
      </c>
      <c r="M224" s="6">
        <v>64.33</v>
      </c>
      <c r="N224" s="6">
        <v>84.47</v>
      </c>
      <c r="O224" s="6">
        <v>86.4</v>
      </c>
      <c r="P224" s="6">
        <v>99.29</v>
      </c>
      <c r="Q224" s="6">
        <v>102.52</v>
      </c>
      <c r="R224" s="6">
        <v>100.39</v>
      </c>
      <c r="S224" s="6">
        <v>100.64</v>
      </c>
    </row>
    <row r="225" spans="2:19" ht="15.5" x14ac:dyDescent="0.35">
      <c r="C225" t="s">
        <v>222</v>
      </c>
      <c r="I225" s="5">
        <v>251000000000</v>
      </c>
      <c r="J225" s="5">
        <v>290000000000</v>
      </c>
      <c r="K225" s="5">
        <v>267000000000</v>
      </c>
      <c r="L225" s="5">
        <v>81000000000</v>
      </c>
      <c r="M225" s="5">
        <v>165000000000</v>
      </c>
      <c r="N225" s="5">
        <v>49000000000</v>
      </c>
      <c r="O225" s="5">
        <v>49000000000</v>
      </c>
      <c r="P225" s="5">
        <v>50000000000</v>
      </c>
      <c r="Q225" s="5">
        <v>12000000000</v>
      </c>
      <c r="R225" s="5">
        <v>353000000000</v>
      </c>
      <c r="S225" s="5">
        <v>1000000000</v>
      </c>
    </row>
    <row r="226" spans="2:19" ht="15.5" x14ac:dyDescent="0.35">
      <c r="C226" t="s">
        <v>223</v>
      </c>
      <c r="I226" s="5">
        <v>108000000000</v>
      </c>
      <c r="J226" s="5">
        <v>285000000000</v>
      </c>
      <c r="K226" s="5">
        <v>315000000000</v>
      </c>
      <c r="L226" s="5">
        <v>510000000000</v>
      </c>
      <c r="N226" s="5">
        <v>116000000000</v>
      </c>
      <c r="O226" s="5">
        <v>116000000000</v>
      </c>
      <c r="P226" s="5">
        <v>97000000000</v>
      </c>
      <c r="Q226" s="5">
        <v>109000000000</v>
      </c>
      <c r="R226" s="5">
        <v>20000000000</v>
      </c>
      <c r="S226" s="5">
        <v>451000000000</v>
      </c>
    </row>
    <row r="227" spans="2:19" ht="15.5" x14ac:dyDescent="0.35">
      <c r="C227" t="s">
        <v>26</v>
      </c>
      <c r="I227" s="5">
        <v>359000000000</v>
      </c>
      <c r="J227" s="5">
        <v>576000000000</v>
      </c>
      <c r="K227" s="5">
        <v>581000000000</v>
      </c>
      <c r="L227" s="5">
        <v>590000000000</v>
      </c>
      <c r="M227" s="5">
        <v>165000000000</v>
      </c>
      <c r="N227" s="5">
        <v>165000000000</v>
      </c>
      <c r="O227" s="5">
        <v>165000000000</v>
      </c>
      <c r="P227" s="5">
        <v>148000000000</v>
      </c>
      <c r="Q227" s="5">
        <v>121000000000</v>
      </c>
      <c r="R227" s="5">
        <v>373000000000</v>
      </c>
      <c r="S227" s="5">
        <v>452000000000</v>
      </c>
    </row>
    <row r="228" spans="2:19" ht="15.5" x14ac:dyDescent="0.35">
      <c r="C228" t="s">
        <v>23</v>
      </c>
      <c r="I228" s="5">
        <v>356000000000</v>
      </c>
      <c r="J228" s="5">
        <v>575000000000</v>
      </c>
      <c r="K228" s="5">
        <v>581000000000</v>
      </c>
      <c r="L228" s="5">
        <v>589000000000</v>
      </c>
      <c r="M228" s="5">
        <v>165000000000</v>
      </c>
      <c r="N228" s="5">
        <v>164000000000</v>
      </c>
      <c r="O228" s="5">
        <v>165000000000</v>
      </c>
      <c r="P228" s="5">
        <v>147000000000</v>
      </c>
      <c r="Q228" s="5">
        <v>117000000000</v>
      </c>
      <c r="R228" s="5">
        <v>367000000000</v>
      </c>
      <c r="S228" s="5">
        <v>448000000000</v>
      </c>
    </row>
    <row r="229" spans="2:19" ht="15.5" x14ac:dyDescent="0.35">
      <c r="C229" t="s">
        <v>224</v>
      </c>
      <c r="I229" s="5">
        <v>-435000000000</v>
      </c>
      <c r="J229" s="5">
        <v>-207000000000</v>
      </c>
      <c r="K229" s="5">
        <v>-356000000000</v>
      </c>
      <c r="L229" s="5">
        <v>61000000000</v>
      </c>
      <c r="M229" s="5">
        <v>-343000000000</v>
      </c>
      <c r="N229" s="5">
        <v>-198000000000</v>
      </c>
      <c r="O229" s="5">
        <v>-174000000000</v>
      </c>
      <c r="P229" s="5">
        <v>-161000000000</v>
      </c>
      <c r="Q229" s="5">
        <v>-93000000000</v>
      </c>
      <c r="R229" s="5">
        <v>-320000000000</v>
      </c>
      <c r="S229" s="5">
        <v>55000000000</v>
      </c>
    </row>
    <row r="230" spans="2:19" ht="15.5" x14ac:dyDescent="0.35">
      <c r="C230" t="s">
        <v>225</v>
      </c>
      <c r="I230" s="5">
        <v>14000000000</v>
      </c>
      <c r="J230" s="5">
        <v>16000000000</v>
      </c>
      <c r="K230" s="5">
        <v>-38000000000</v>
      </c>
      <c r="L230" s="5">
        <v>-127000000000</v>
      </c>
      <c r="M230" s="5">
        <v>6000000000</v>
      </c>
      <c r="N230" s="5">
        <v>22000000000</v>
      </c>
      <c r="O230" s="5">
        <v>-32000000000</v>
      </c>
      <c r="P230" s="5">
        <v>-15000000000</v>
      </c>
      <c r="Q230" s="5">
        <v>18000000000</v>
      </c>
      <c r="R230" s="5">
        <v>8000000000</v>
      </c>
      <c r="S230" s="5">
        <v>9000000000</v>
      </c>
    </row>
    <row r="231" spans="2:19" ht="15.5" x14ac:dyDescent="0.35">
      <c r="C231" t="s">
        <v>226</v>
      </c>
      <c r="I231" s="5">
        <v>0</v>
      </c>
      <c r="J231" s="5">
        <v>0</v>
      </c>
      <c r="K231" s="5">
        <v>-2000000000</v>
      </c>
      <c r="L231" s="5">
        <v>-3000000000</v>
      </c>
      <c r="M231" s="5">
        <v>-6000000000</v>
      </c>
      <c r="N231" s="5">
        <v>-22000000000</v>
      </c>
      <c r="O231" s="5">
        <v>0</v>
      </c>
      <c r="P231" s="5">
        <v>-25000000000</v>
      </c>
      <c r="Q231" s="5">
        <v>-246000000000</v>
      </c>
      <c r="R231" s="5">
        <v>-246000000000</v>
      </c>
      <c r="S231" s="5">
        <v>-180000000000</v>
      </c>
    </row>
    <row r="232" spans="2:19" ht="15.5" x14ac:dyDescent="0.35">
      <c r="C232" t="s">
        <v>15</v>
      </c>
      <c r="I232" s="5">
        <v>14000000000</v>
      </c>
      <c r="J232" s="5">
        <v>16000000000</v>
      </c>
      <c r="K232" s="5">
        <v>-40000000000</v>
      </c>
      <c r="L232" s="5">
        <v>-129000000000</v>
      </c>
      <c r="M232" s="5">
        <v>0</v>
      </c>
      <c r="N232" s="5">
        <v>0</v>
      </c>
      <c r="O232" s="5">
        <v>-32000000000</v>
      </c>
      <c r="P232" s="5">
        <v>-40000000000</v>
      </c>
      <c r="Q232" s="5">
        <v>-229000000000</v>
      </c>
      <c r="R232" s="5">
        <v>-238000000000</v>
      </c>
      <c r="S232" s="5">
        <v>-171000000000</v>
      </c>
    </row>
    <row r="233" spans="2:19" ht="15.5" x14ac:dyDescent="0.35">
      <c r="C233" t="s">
        <v>17</v>
      </c>
      <c r="I233" s="6">
        <v>1.54</v>
      </c>
      <c r="J233" s="6">
        <v>1.83</v>
      </c>
      <c r="K233" s="6">
        <v>-4.49</v>
      </c>
      <c r="L233" s="6">
        <v>-14.39</v>
      </c>
      <c r="M233" s="6">
        <v>-0.01</v>
      </c>
      <c r="N233" s="5">
        <v>0</v>
      </c>
      <c r="O233" s="6">
        <v>-3.54</v>
      </c>
      <c r="P233" s="6">
        <v>-4.41</v>
      </c>
      <c r="Q233" s="6">
        <v>-25.42</v>
      </c>
      <c r="R233" s="6">
        <v>-47.58</v>
      </c>
      <c r="S233" s="6">
        <v>-85.59</v>
      </c>
    </row>
    <row r="235" spans="2:19" ht="15.5" x14ac:dyDescent="0.35">
      <c r="B235" t="s">
        <v>227</v>
      </c>
      <c r="C235" t="s">
        <v>228</v>
      </c>
      <c r="D235" s="5">
        <v>-11000000000</v>
      </c>
      <c r="E235" s="5">
        <v>-37000000000</v>
      </c>
      <c r="F235" s="5">
        <v>-11000000000</v>
      </c>
      <c r="G235" s="5">
        <v>-5000000000</v>
      </c>
      <c r="H235" s="5">
        <v>-42000000000</v>
      </c>
      <c r="I235" s="5">
        <v>-74000000000</v>
      </c>
      <c r="J235" s="5">
        <v>-211000000000</v>
      </c>
      <c r="K235" s="5">
        <v>-133000000000</v>
      </c>
      <c r="L235" s="5">
        <v>-42000000000</v>
      </c>
      <c r="M235" s="5">
        <v>-164000000000</v>
      </c>
      <c r="N235" s="5">
        <v>-42000000000</v>
      </c>
      <c r="O235" s="5">
        <v>-97000000000</v>
      </c>
      <c r="P235" s="5">
        <v>-29000000000</v>
      </c>
      <c r="Q235" s="5">
        <v>261000000</v>
      </c>
    </row>
    <row r="236" spans="2:19" ht="15.5" x14ac:dyDescent="0.35">
      <c r="C236" t="s">
        <v>1530</v>
      </c>
      <c r="H236" s="5">
        <v>-64000000000</v>
      </c>
      <c r="I236" s="5">
        <v>-74000000000</v>
      </c>
      <c r="J236" s="5">
        <v>-211000000000</v>
      </c>
      <c r="K236" s="5">
        <v>-133000000000</v>
      </c>
      <c r="L236" s="5">
        <v>-42000000000</v>
      </c>
      <c r="M236" s="5">
        <v>-164000000000</v>
      </c>
      <c r="N236" s="5">
        <v>-42000000000</v>
      </c>
      <c r="O236" s="5">
        <v>-97000000000</v>
      </c>
      <c r="P236" s="5">
        <v>-29000000000</v>
      </c>
      <c r="Q236" s="5">
        <v>261000000</v>
      </c>
    </row>
    <row r="237" spans="2:19" ht="15.5" x14ac:dyDescent="0.35">
      <c r="C237" t="s">
        <v>57</v>
      </c>
      <c r="D237" s="6">
        <v>-1.17</v>
      </c>
      <c r="E237" s="6">
        <v>-4.09</v>
      </c>
      <c r="F237" s="6">
        <v>-1.19</v>
      </c>
      <c r="G237" s="6">
        <v>-0.6</v>
      </c>
      <c r="H237" s="6">
        <v>-4.7</v>
      </c>
      <c r="I237" s="6">
        <v>-8.19</v>
      </c>
      <c r="J237" s="6">
        <v>-23.44</v>
      </c>
      <c r="K237" s="6">
        <v>-14.74</v>
      </c>
      <c r="L237" s="6">
        <v>-4.68</v>
      </c>
      <c r="M237" s="6">
        <v>-18.190000000000001</v>
      </c>
      <c r="N237" s="6">
        <v>-4.67</v>
      </c>
      <c r="O237" s="6">
        <v>-10.8</v>
      </c>
      <c r="P237" s="6">
        <v>-3.23</v>
      </c>
      <c r="Q237" s="6">
        <v>0.03</v>
      </c>
    </row>
    <row r="238" spans="2:19" ht="15.5" x14ac:dyDescent="0.35">
      <c r="C238" t="s">
        <v>1531</v>
      </c>
      <c r="H238" s="6">
        <v>-7.06</v>
      </c>
      <c r="I238" s="6">
        <v>-8.19</v>
      </c>
      <c r="J238" s="6">
        <v>-23.44</v>
      </c>
      <c r="K238" s="6">
        <v>-14.74</v>
      </c>
      <c r="L238" s="6">
        <v>-4.68</v>
      </c>
      <c r="M238" s="6">
        <v>-18.190000000000001</v>
      </c>
      <c r="N238" s="6">
        <v>-4.67</v>
      </c>
      <c r="O238" s="6">
        <v>-10.8</v>
      </c>
      <c r="P238" s="6">
        <v>-3.23</v>
      </c>
      <c r="Q238" s="6">
        <v>0.03</v>
      </c>
    </row>
    <row r="239" spans="2:19" ht="15.5" x14ac:dyDescent="0.35">
      <c r="C239" t="s">
        <v>233</v>
      </c>
      <c r="D239" s="5">
        <v>32000000000</v>
      </c>
      <c r="E239" s="5">
        <v>-4000000000</v>
      </c>
      <c r="F239" s="5">
        <v>60000000000</v>
      </c>
      <c r="G239" s="5">
        <v>80000000000</v>
      </c>
      <c r="H239" s="5">
        <v>129000000000</v>
      </c>
      <c r="I239" s="5">
        <v>163000000000</v>
      </c>
      <c r="J239" s="5">
        <v>164000000000</v>
      </c>
      <c r="K239" s="5">
        <v>168000000000</v>
      </c>
      <c r="L239" s="5">
        <v>176000000000</v>
      </c>
      <c r="M239" s="5">
        <v>69000000000</v>
      </c>
      <c r="N239" s="5">
        <v>31000000000</v>
      </c>
      <c r="O239" s="5">
        <v>106000000000</v>
      </c>
      <c r="P239" s="5">
        <v>115000000000</v>
      </c>
      <c r="Q239" s="5">
        <v>51000000000</v>
      </c>
    </row>
    <row r="240" spans="2:19" ht="15.5" x14ac:dyDescent="0.35">
      <c r="C240" t="s">
        <v>1532</v>
      </c>
      <c r="H240" s="5">
        <v>167000000000</v>
      </c>
      <c r="I240" s="5">
        <v>163000000000</v>
      </c>
      <c r="J240" s="5">
        <v>164000000000</v>
      </c>
      <c r="K240" s="5">
        <v>168000000000</v>
      </c>
      <c r="L240" s="5">
        <v>176000000000</v>
      </c>
      <c r="M240" s="5">
        <v>69000000000</v>
      </c>
      <c r="N240" s="5">
        <v>31000000000</v>
      </c>
      <c r="O240" s="5">
        <v>106000000000</v>
      </c>
      <c r="P240" s="5">
        <v>115000000000</v>
      </c>
      <c r="Q240" s="5">
        <v>51000000000</v>
      </c>
    </row>
    <row r="241" spans="3:9" ht="15.5" x14ac:dyDescent="0.35">
      <c r="C241" t="s">
        <v>237</v>
      </c>
      <c r="I241" s="6">
        <v>-10.64</v>
      </c>
    </row>
    <row r="242" spans="3:9" ht="15.5" x14ac:dyDescent="0.35">
      <c r="C242" t="s">
        <v>238</v>
      </c>
      <c r="I242" s="6">
        <v>-7.08</v>
      </c>
    </row>
    <row r="243" spans="3:9" ht="15.5" x14ac:dyDescent="0.35">
      <c r="C243" t="s">
        <v>239</v>
      </c>
      <c r="I243" s="6">
        <v>6.95</v>
      </c>
    </row>
    <row r="244" spans="3:9" ht="15.5" x14ac:dyDescent="0.35">
      <c r="C244" t="s">
        <v>240</v>
      </c>
      <c r="I244" s="6">
        <v>-0.14119999999999999</v>
      </c>
    </row>
    <row r="245" spans="3:9" ht="15.5" x14ac:dyDescent="0.35">
      <c r="C245" t="s">
        <v>241</v>
      </c>
      <c r="I245" s="6">
        <v>2.69</v>
      </c>
    </row>
    <row r="246" spans="3:9" ht="15.5" x14ac:dyDescent="0.35">
      <c r="C246" t="s">
        <v>242</v>
      </c>
      <c r="I246" s="6">
        <v>6.11</v>
      </c>
    </row>
    <row r="247" spans="3:9" ht="15.5" x14ac:dyDescent="0.35">
      <c r="C247" t="s">
        <v>243</v>
      </c>
      <c r="I247" s="6">
        <v>28.49</v>
      </c>
    </row>
    <row r="248" spans="3:9" ht="15.5" x14ac:dyDescent="0.35">
      <c r="C248" t="s">
        <v>244</v>
      </c>
      <c r="I248" s="6">
        <v>28.55</v>
      </c>
    </row>
    <row r="249" spans="3:9" ht="15.5" x14ac:dyDescent="0.35">
      <c r="C249" t="s">
        <v>245</v>
      </c>
      <c r="I249" s="6">
        <v>-48.57</v>
      </c>
    </row>
    <row r="250" spans="3:9" ht="15.5" x14ac:dyDescent="0.35">
      <c r="C250" t="s">
        <v>246</v>
      </c>
      <c r="I250" s="6">
        <v>28.3</v>
      </c>
    </row>
    <row r="251" spans="3:9" ht="15.5" x14ac:dyDescent="0.35">
      <c r="C251" t="s">
        <v>247</v>
      </c>
      <c r="I251" s="6">
        <v>-0.11</v>
      </c>
    </row>
    <row r="252" spans="3:9" ht="15.5" x14ac:dyDescent="0.35">
      <c r="C252" t="s">
        <v>248</v>
      </c>
      <c r="I252" s="6">
        <v>-0.35</v>
      </c>
    </row>
    <row r="253" spans="3:9" ht="15.5" x14ac:dyDescent="0.35">
      <c r="C253" t="s">
        <v>249</v>
      </c>
      <c r="I253" s="6">
        <v>-7.06</v>
      </c>
    </row>
    <row r="254" spans="3:9" ht="15.5" x14ac:dyDescent="0.35">
      <c r="C254" t="s">
        <v>250</v>
      </c>
      <c r="I254" s="6">
        <v>-4.7</v>
      </c>
    </row>
    <row r="255" spans="3:9" ht="15.5" x14ac:dyDescent="0.35">
      <c r="C255" t="s">
        <v>251</v>
      </c>
      <c r="I255" s="6">
        <v>18.59</v>
      </c>
    </row>
    <row r="256" spans="3:9" ht="15.5" x14ac:dyDescent="0.35">
      <c r="C256" t="s">
        <v>252</v>
      </c>
      <c r="D256" s="6">
        <v>0.26</v>
      </c>
    </row>
    <row r="257" spans="3:9" ht="15.5" x14ac:dyDescent="0.35">
      <c r="C257" t="s">
        <v>253</v>
      </c>
      <c r="I257" s="6">
        <v>8.18</v>
      </c>
    </row>
    <row r="258" spans="3:9" ht="15.5" x14ac:dyDescent="0.35">
      <c r="C258" t="s">
        <v>254</v>
      </c>
      <c r="I258" s="6">
        <v>1.75</v>
      </c>
    </row>
    <row r="259" spans="3:9" ht="15.5" x14ac:dyDescent="0.35">
      <c r="C259" t="s">
        <v>255</v>
      </c>
      <c r="D259" s="6">
        <v>0.32</v>
      </c>
    </row>
    <row r="260" spans="3:9" ht="15.5" x14ac:dyDescent="0.35">
      <c r="C260" t="s">
        <v>256</v>
      </c>
      <c r="D260" s="6">
        <v>0.3</v>
      </c>
    </row>
    <row r="261" spans="3:9" ht="15.5" x14ac:dyDescent="0.35">
      <c r="C261" t="s">
        <v>395</v>
      </c>
      <c r="D261" s="6">
        <v>4.87</v>
      </c>
    </row>
    <row r="262" spans="3:9" ht="15.5" x14ac:dyDescent="0.35">
      <c r="C262" t="s">
        <v>445</v>
      </c>
      <c r="D262" s="6">
        <v>1.47</v>
      </c>
    </row>
    <row r="263" spans="3:9" ht="15.5" x14ac:dyDescent="0.35">
      <c r="C263" t="s">
        <v>257</v>
      </c>
      <c r="D263" s="6">
        <v>10.38</v>
      </c>
    </row>
    <row r="264" spans="3:9" ht="15.5" x14ac:dyDescent="0.35">
      <c r="C264" t="s">
        <v>396</v>
      </c>
      <c r="D264" s="6">
        <v>0.43</v>
      </c>
    </row>
    <row r="265" spans="3:9" ht="15.5" x14ac:dyDescent="0.35">
      <c r="C265" t="s">
        <v>258</v>
      </c>
      <c r="D265" s="6">
        <v>11.42</v>
      </c>
    </row>
    <row r="266" spans="3:9" ht="15.5" x14ac:dyDescent="0.35">
      <c r="C266" t="s">
        <v>259</v>
      </c>
      <c r="I266" s="6">
        <v>-0.85</v>
      </c>
    </row>
    <row r="267" spans="3:9" ht="15.5" x14ac:dyDescent="0.35">
      <c r="C267" t="s">
        <v>13</v>
      </c>
      <c r="D267" s="5">
        <v>2000000000</v>
      </c>
    </row>
    <row r="268" spans="3:9" ht="15.5" x14ac:dyDescent="0.35">
      <c r="C268" t="s">
        <v>260</v>
      </c>
      <c r="I268" s="6">
        <v>-6.62</v>
      </c>
    </row>
    <row r="269" spans="3:9" ht="15.5" x14ac:dyDescent="0.35">
      <c r="C269" t="s">
        <v>261</v>
      </c>
      <c r="I269" s="6">
        <v>-7.5600000000000001E-2</v>
      </c>
    </row>
    <row r="270" spans="3:9" ht="15.5" x14ac:dyDescent="0.35">
      <c r="C270" t="s">
        <v>262</v>
      </c>
      <c r="I270" s="6">
        <v>-0.86299999999999999</v>
      </c>
    </row>
    <row r="271" spans="3:9" ht="15.5" x14ac:dyDescent="0.35">
      <c r="C271" t="s">
        <v>263</v>
      </c>
      <c r="I271" s="6">
        <v>-8.3400000000000002E-2</v>
      </c>
    </row>
    <row r="272" spans="3:9" ht="15.5" x14ac:dyDescent="0.35">
      <c r="C272" t="s">
        <v>264</v>
      </c>
      <c r="I272" s="6">
        <v>-3.78E-2</v>
      </c>
    </row>
    <row r="273" spans="3:9" ht="15.5" x14ac:dyDescent="0.35">
      <c r="C273" t="s">
        <v>265</v>
      </c>
      <c r="D273" s="6">
        <v>12.13</v>
      </c>
    </row>
    <row r="274" spans="3:9" ht="15.5" x14ac:dyDescent="0.35">
      <c r="C274" t="s">
        <v>266</v>
      </c>
      <c r="D274" s="6">
        <v>23.84</v>
      </c>
    </row>
    <row r="275" spans="3:9" ht="15.5" x14ac:dyDescent="0.35">
      <c r="C275" t="s">
        <v>267</v>
      </c>
      <c r="D275" s="6">
        <v>39.96</v>
      </c>
    </row>
    <row r="276" spans="3:9" ht="15.5" x14ac:dyDescent="0.35">
      <c r="C276" t="s">
        <v>268</v>
      </c>
      <c r="D276" s="6">
        <v>-3.99</v>
      </c>
    </row>
    <row r="277" spans="3:9" ht="15.5" x14ac:dyDescent="0.35">
      <c r="C277" t="s">
        <v>269</v>
      </c>
      <c r="D277" s="6">
        <v>7.5</v>
      </c>
    </row>
    <row r="278" spans="3:9" ht="15.5" x14ac:dyDescent="0.35">
      <c r="C278" t="s">
        <v>270</v>
      </c>
      <c r="I278" s="6">
        <v>0.2</v>
      </c>
    </row>
    <row r="279" spans="3:9" ht="15.5" x14ac:dyDescent="0.35">
      <c r="C279" t="s">
        <v>271</v>
      </c>
      <c r="I279" s="6">
        <v>18.53</v>
      </c>
    </row>
    <row r="280" spans="3:9" ht="15.5" x14ac:dyDescent="0.35">
      <c r="C280" t="s">
        <v>53</v>
      </c>
      <c r="I280" s="5">
        <v>450000000000</v>
      </c>
    </row>
    <row r="281" spans="3:9" ht="15.5" x14ac:dyDescent="0.35">
      <c r="C281" t="s">
        <v>272</v>
      </c>
      <c r="I281" s="5">
        <v>809000000000</v>
      </c>
    </row>
    <row r="282" spans="3:9" ht="15.5" x14ac:dyDescent="0.35">
      <c r="C282" t="s">
        <v>273</v>
      </c>
      <c r="I282" s="5">
        <v>9000000000</v>
      </c>
    </row>
    <row r="283" spans="3:9" ht="15.5" x14ac:dyDescent="0.35">
      <c r="C283" t="s">
        <v>274</v>
      </c>
      <c r="I283" s="6">
        <v>0.27539999999999998</v>
      </c>
    </row>
    <row r="284" spans="3:9" ht="15.5" x14ac:dyDescent="0.35">
      <c r="C284" t="s">
        <v>275</v>
      </c>
      <c r="D284" s="6">
        <v>-0.10630000000000001</v>
      </c>
    </row>
    <row r="285" spans="3:9" ht="15.5" x14ac:dyDescent="0.35">
      <c r="C285" t="s">
        <v>276</v>
      </c>
      <c r="D285" s="6">
        <v>-0.16579999999999998</v>
      </c>
    </row>
    <row r="286" spans="3:9" ht="15.5" x14ac:dyDescent="0.35">
      <c r="C286" t="s">
        <v>277</v>
      </c>
      <c r="D286" s="6">
        <v>-0.32770000000000005</v>
      </c>
    </row>
    <row r="287" spans="3:9" ht="15.5" x14ac:dyDescent="0.35">
      <c r="C287" t="s">
        <v>278</v>
      </c>
      <c r="D287" s="6">
        <v>0.14330000000000001</v>
      </c>
    </row>
    <row r="288" spans="3:9" ht="15.5" x14ac:dyDescent="0.35">
      <c r="C288" t="s">
        <v>279</v>
      </c>
      <c r="D288" s="6">
        <v>0.54369999999999996</v>
      </c>
    </row>
    <row r="289" spans="3:9" ht="15.5" x14ac:dyDescent="0.35">
      <c r="C289" t="s">
        <v>280</v>
      </c>
      <c r="D289" s="6">
        <v>0.49119999999999997</v>
      </c>
    </row>
    <row r="290" spans="3:9" ht="15.5" x14ac:dyDescent="0.35">
      <c r="C290" t="s">
        <v>287</v>
      </c>
      <c r="I290" s="5">
        <v>7</v>
      </c>
    </row>
    <row r="291" spans="3:9" ht="15.5" x14ac:dyDescent="0.35">
      <c r="C291" t="s">
        <v>288</v>
      </c>
      <c r="I291" s="6">
        <v>0.71</v>
      </c>
    </row>
    <row r="292" spans="3:9" ht="15.5" x14ac:dyDescent="0.35">
      <c r="C292" t="s">
        <v>289</v>
      </c>
      <c r="I292" s="6">
        <v>0.36</v>
      </c>
    </row>
    <row r="293" spans="3:9" ht="15.5" x14ac:dyDescent="0.35">
      <c r="C293" t="s">
        <v>291</v>
      </c>
      <c r="I293" s="6">
        <v>0.13</v>
      </c>
    </row>
    <row r="294" spans="3:9" ht="15.5" x14ac:dyDescent="0.35">
      <c r="C294" t="s">
        <v>292</v>
      </c>
      <c r="I294" s="6">
        <v>0.33</v>
      </c>
    </row>
    <row r="295" spans="3:9" ht="15.5" x14ac:dyDescent="0.35">
      <c r="C295" t="s">
        <v>293</v>
      </c>
      <c r="I295" s="6">
        <v>0.11</v>
      </c>
    </row>
    <row r="296" spans="3:9" ht="15.5" x14ac:dyDescent="0.35">
      <c r="C296" t="s">
        <v>294</v>
      </c>
      <c r="I296" s="6">
        <v>0.95</v>
      </c>
    </row>
    <row r="297" spans="3:9" ht="15.5" x14ac:dyDescent="0.35">
      <c r="C297" t="s">
        <v>295</v>
      </c>
      <c r="I297" s="5">
        <v>167000000000</v>
      </c>
    </row>
    <row r="298" spans="3:9" ht="15.5" x14ac:dyDescent="0.35">
      <c r="C298" t="s">
        <v>296</v>
      </c>
      <c r="I298" s="5">
        <v>-6000000000</v>
      </c>
    </row>
    <row r="299" spans="3:9" ht="15.5" x14ac:dyDescent="0.35">
      <c r="C299" t="s">
        <v>297</v>
      </c>
      <c r="I299" s="5">
        <v>29000000000</v>
      </c>
    </row>
    <row r="300" spans="3:9" ht="15.5" x14ac:dyDescent="0.35">
      <c r="C300" t="s">
        <v>298</v>
      </c>
      <c r="I300" s="5">
        <v>-64000000000</v>
      </c>
    </row>
    <row r="301" spans="3:9" ht="15.5" x14ac:dyDescent="0.35">
      <c r="C301" t="s">
        <v>299</v>
      </c>
      <c r="D301" s="5">
        <v>2000000000</v>
      </c>
    </row>
    <row r="302" spans="3:9" ht="15.5" x14ac:dyDescent="0.35">
      <c r="C302" t="s">
        <v>300</v>
      </c>
      <c r="D302" s="5">
        <v>840000000000</v>
      </c>
    </row>
    <row r="303" spans="3:9" ht="15.5" x14ac:dyDescent="0.35">
      <c r="C303" t="s">
        <v>301</v>
      </c>
      <c r="D303" s="5">
        <v>764000000000</v>
      </c>
    </row>
    <row r="304" spans="3:9" ht="15.5" x14ac:dyDescent="0.35">
      <c r="C304" t="s">
        <v>212</v>
      </c>
      <c r="D304" s="5">
        <v>-440000000000</v>
      </c>
    </row>
    <row r="305" spans="3:9" ht="15.5" x14ac:dyDescent="0.35">
      <c r="C305" t="s">
        <v>211</v>
      </c>
      <c r="I305" s="5">
        <v>74000000000</v>
      </c>
    </row>
    <row r="306" spans="3:9" ht="15.5" x14ac:dyDescent="0.35">
      <c r="C306" t="s">
        <v>210</v>
      </c>
      <c r="D306" s="5">
        <v>108000000000</v>
      </c>
    </row>
    <row r="307" spans="3:9" ht="15.5" x14ac:dyDescent="0.35">
      <c r="C307" t="s">
        <v>209</v>
      </c>
      <c r="D307" s="5">
        <v>251000000000</v>
      </c>
    </row>
    <row r="308" spans="3:9" ht="15.5" x14ac:dyDescent="0.35">
      <c r="C308" t="s">
        <v>24</v>
      </c>
      <c r="D308" s="5">
        <v>359000000000</v>
      </c>
    </row>
    <row r="309" spans="3:9" ht="15.5" x14ac:dyDescent="0.35">
      <c r="C309" t="s">
        <v>21</v>
      </c>
      <c r="D309" s="5">
        <v>356000000000</v>
      </c>
    </row>
    <row r="310" spans="3:9" ht="15.5" x14ac:dyDescent="0.35">
      <c r="C310" t="s">
        <v>302</v>
      </c>
      <c r="I310" s="5">
        <v>76000000000</v>
      </c>
    </row>
    <row r="311" spans="3:9" ht="15.5" x14ac:dyDescent="0.35">
      <c r="C311" t="s">
        <v>303</v>
      </c>
      <c r="I311" s="5">
        <v>16000000000</v>
      </c>
    </row>
    <row r="312" spans="3:9" ht="15.5" x14ac:dyDescent="0.35">
      <c r="C312" t="s">
        <v>304</v>
      </c>
      <c r="I312" s="5">
        <v>-2000000000</v>
      </c>
    </row>
    <row r="313" spans="3:9" ht="15.5" x14ac:dyDescent="0.35">
      <c r="C313" t="s">
        <v>305</v>
      </c>
      <c r="I313" s="5">
        <v>-13000000000</v>
      </c>
    </row>
    <row r="314" spans="3:9" ht="15.5" x14ac:dyDescent="0.35">
      <c r="C314" t="s">
        <v>306</v>
      </c>
      <c r="I314" s="5">
        <v>0</v>
      </c>
    </row>
    <row r="315" spans="3:9" ht="15.5" x14ac:dyDescent="0.35">
      <c r="C315" t="s">
        <v>307</v>
      </c>
      <c r="I315" s="5">
        <v>16000000000</v>
      </c>
    </row>
  </sheetData>
  <pageMargins left="0.7" right="0.7" top="0.75" bottom="0.75" header="0.3" footer="0.3"/>
  <ignoredErrors>
    <ignoredError sqref="A1:S31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1534</v>
      </c>
      <c r="D2" s="2" vm="375">
        <f ca="1">IFERROR(_xlfn.STOCKHISTORY("XIDX:" &amp; $C$1, D3, , 0, 0, 1), "Libur")</f>
        <v>920</v>
      </c>
      <c r="E2" s="2" vm="33">
        <f ca="1">IFERROR(_xlfn.STOCKHISTORY("XIDX:" &amp; $C$1, E3, , 0, 0, 1), "Libur")</f>
        <v>640</v>
      </c>
      <c r="H2" s="2" vm="33">
        <f ca="1">IFERROR(INDEX(D2:G2,COUNT(D2:G2)),"")</f>
        <v>640</v>
      </c>
      <c r="I2" s="2" vm="376">
        <f t="shared" ref="I2:Z2" ca="1" si="0">IFERROR(_xlfn.STOCKHISTORY("XIDX:" &amp; $C$1, I1, , 0, 0, 1), "Libur")</f>
        <v>865</v>
      </c>
      <c r="J2" s="2" vm="105">
        <f t="shared" ca="1" si="0"/>
        <v>765</v>
      </c>
      <c r="K2" s="2" vm="377">
        <f t="shared" ca="1" si="0"/>
        <v>515</v>
      </c>
      <c r="L2" s="2" vm="369">
        <f t="shared" ca="1" si="0"/>
        <v>490</v>
      </c>
      <c r="M2" s="2" vm="286">
        <f t="shared" ca="1" si="0"/>
        <v>670</v>
      </c>
      <c r="N2" s="2" vm="165">
        <f t="shared" ca="1" si="0"/>
        <v>740</v>
      </c>
      <c r="O2" s="2" vm="378">
        <f t="shared" ca="1" si="0"/>
        <v>1005</v>
      </c>
      <c r="P2" s="2" vm="379">
        <f t="shared" ca="1" si="0"/>
        <v>1395</v>
      </c>
      <c r="Q2" s="2" vm="165">
        <f t="shared" ca="1" si="0"/>
        <v>740</v>
      </c>
      <c r="R2" s="2" vm="380">
        <f t="shared" ca="1" si="0"/>
        <v>1300</v>
      </c>
      <c r="S2" s="2" vm="381">
        <f t="shared" ca="1" si="0"/>
        <v>1525</v>
      </c>
      <c r="T2" s="2" vm="382">
        <f t="shared" ca="1" si="0"/>
        <v>2130</v>
      </c>
      <c r="U2" s="2" vm="383">
        <f t="shared" ca="1" si="0"/>
        <v>3175</v>
      </c>
      <c r="V2" s="2" vm="384">
        <f t="shared" ca="1" si="0"/>
        <v>2375</v>
      </c>
      <c r="W2" s="2" vm="385">
        <f t="shared" ca="1" si="0"/>
        <v>980</v>
      </c>
      <c r="X2" s="2" vm="33">
        <f t="shared" ca="1" si="0"/>
        <v>640</v>
      </c>
      <c r="Y2" s="2" vm="386">
        <f t="shared" ca="1" si="0"/>
        <v>184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3606970241000</v>
      </c>
      <c r="E4" s="2">
        <f>IFERROR(INDEX(E51:E500,MATCH($C$4,$C$51:$C$500,0)),"")</f>
        <v>3697959175000</v>
      </c>
      <c r="H4" s="2">
        <f>IFERROR(SUM(D4:G4)*(4/MAX(1,COUNT(D4:G4))),"")</f>
        <v>14609858832000</v>
      </c>
      <c r="I4" s="2">
        <f t="shared" ref="I4:Z4" si="1">IFERROR(INDEX(I51:I500,MATCH($C$4,$C$51:$C$500,0)),"")</f>
        <v>12692871511000</v>
      </c>
      <c r="J4" s="2">
        <f t="shared" si="1"/>
        <v>12502826561000</v>
      </c>
      <c r="K4" s="2">
        <f t="shared" si="1"/>
        <v>12058023085000</v>
      </c>
      <c r="L4" s="2">
        <f t="shared" si="1"/>
        <v>11101647275000</v>
      </c>
      <c r="M4" s="2">
        <f t="shared" si="1"/>
        <v>9130618395000</v>
      </c>
      <c r="N4" s="2">
        <f t="shared" si="1"/>
        <v>7000570412000</v>
      </c>
      <c r="O4" s="2">
        <f t="shared" si="1"/>
        <v>7454920083000</v>
      </c>
      <c r="P4" s="2">
        <f t="shared" si="1"/>
        <v>6705892735000</v>
      </c>
      <c r="Q4" s="2">
        <f t="shared" si="1"/>
        <v>5441395835000</v>
      </c>
      <c r="R4" s="2">
        <f t="shared" si="1"/>
        <v>5246340041000</v>
      </c>
      <c r="S4" s="2">
        <f t="shared" si="1"/>
        <v>4775014772000</v>
      </c>
      <c r="T4" s="2">
        <f t="shared" si="1"/>
        <v>4502078127000</v>
      </c>
      <c r="U4" s="2">
        <f t="shared" si="1"/>
        <v>4193082465000</v>
      </c>
      <c r="V4" s="2">
        <f t="shared" si="1"/>
        <v>3349566738000</v>
      </c>
      <c r="W4" s="2">
        <f t="shared" si="1"/>
        <v>2634460563000</v>
      </c>
      <c r="X4" s="2">
        <f t="shared" si="1"/>
        <v>2036518864000</v>
      </c>
      <c r="Y4" s="2">
        <f t="shared" si="1"/>
        <v>1868615769000</v>
      </c>
      <c r="Z4" s="2">
        <f t="shared" si="1"/>
        <v>1729647254000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-24381955000</v>
      </c>
      <c r="E5" s="2">
        <f>IFERROR(INDEX(E51:E500,MATCH($C$5,$C$51:$C$500,0)),"")</f>
        <v>123274730000</v>
      </c>
      <c r="H5" s="2">
        <f>IFERROR(SUM(D5:G5)*(4/MAX(1,COUNT(D5:G5))),"")</f>
        <v>197785550000</v>
      </c>
      <c r="I5" s="2">
        <f t="shared" ref="I5:Z5" si="2">IFERROR(INDEX(I51:I500,MATCH($C$5,$C$51:$C$500,0)),"")</f>
        <v>395108891000</v>
      </c>
      <c r="J5" s="2">
        <f t="shared" si="2"/>
        <v>489902686000</v>
      </c>
      <c r="K5" s="2">
        <f t="shared" si="2"/>
        <v>65353103000</v>
      </c>
      <c r="L5" s="2">
        <f t="shared" si="2"/>
        <v>27047863000</v>
      </c>
      <c r="M5" s="2">
        <f t="shared" si="2"/>
        <v>63181089000</v>
      </c>
      <c r="N5" s="2">
        <f t="shared" si="2"/>
        <v>-46706015000</v>
      </c>
      <c r="O5" s="2">
        <f t="shared" si="2"/>
        <v>177409055000</v>
      </c>
      <c r="P5" s="2">
        <f t="shared" si="2"/>
        <v>295383541000</v>
      </c>
      <c r="Q5" s="2">
        <f t="shared" si="2"/>
        <v>41832483000</v>
      </c>
      <c r="R5" s="2">
        <f t="shared" si="2"/>
        <v>288552597000</v>
      </c>
      <c r="S5" s="2">
        <f t="shared" si="2"/>
        <v>-66016133000</v>
      </c>
      <c r="T5" s="2">
        <f t="shared" si="2"/>
        <v>-84560448000</v>
      </c>
      <c r="U5" s="2">
        <f t="shared" si="2"/>
        <v>241247017000</v>
      </c>
      <c r="V5" s="2">
        <f t="shared" si="2"/>
        <v>302754994000</v>
      </c>
      <c r="W5" s="2">
        <f t="shared" si="2"/>
        <v>205257671000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2861831812000</v>
      </c>
      <c r="E6" s="2">
        <f>IFERROR(INDEX(E51:E500,MATCH($C$6,$C$51:$C$500,0)),"")</f>
        <v>3001992161000</v>
      </c>
      <c r="H6" s="2">
        <f>IFERROR(INDEX(D6:G6,COUNT(D6:G6)),"")</f>
        <v>3001992161000</v>
      </c>
      <c r="I6" s="2">
        <f t="shared" ref="I6:Z6" si="3">IFERROR(INDEX(I51:I500,MATCH($C$6,$C$51:$C$500,0)),"")</f>
        <v>2878415236000</v>
      </c>
      <c r="J6" s="2">
        <f t="shared" si="3"/>
        <v>2632302826000</v>
      </c>
      <c r="K6" s="2">
        <f t="shared" si="3"/>
        <v>2140281849000</v>
      </c>
      <c r="L6" s="2">
        <f t="shared" si="3"/>
        <v>2075138470000</v>
      </c>
      <c r="M6" s="2">
        <f t="shared" si="3"/>
        <v>2048039833000</v>
      </c>
      <c r="N6" s="2">
        <f t="shared" si="3"/>
        <v>1983915706000</v>
      </c>
      <c r="O6" s="2">
        <f t="shared" si="3"/>
        <v>2028641621000</v>
      </c>
      <c r="P6" s="2">
        <f t="shared" si="3"/>
        <v>1896646094000</v>
      </c>
      <c r="Q6" s="2">
        <f t="shared" si="3"/>
        <v>1701152698000</v>
      </c>
      <c r="R6" s="2">
        <f t="shared" si="3"/>
        <v>1837575425000</v>
      </c>
      <c r="S6" s="2">
        <f t="shared" si="3"/>
        <v>1548585297000</v>
      </c>
      <c r="T6" s="2">
        <f t="shared" si="3"/>
        <v>1077885156000</v>
      </c>
      <c r="U6" s="2">
        <f t="shared" si="3"/>
        <v>862483189000</v>
      </c>
      <c r="V6" s="2">
        <f t="shared" si="3"/>
        <v>681870544000</v>
      </c>
      <c r="W6" s="2">
        <f t="shared" si="3"/>
        <v>421824514000</v>
      </c>
      <c r="X6" s="2">
        <f t="shared" si="3"/>
        <v>255843195000</v>
      </c>
      <c r="Y6" s="2">
        <f t="shared" si="3"/>
        <v>118651165000</v>
      </c>
      <c r="Z6" s="2">
        <f t="shared" si="3"/>
        <v>44550674000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2.2400000000000002</v>
      </c>
      <c r="E7" s="3">
        <f>IFERROR(INDEX(E51:E500,MATCH($C$7,$C$51:$C$500,0))/1000000000,"")</f>
        <v>2.2400000000000002</v>
      </c>
      <c r="H7" s="3">
        <f>IFERROR(INDEX(D7:G7,COUNT(D7:G7)),"")</f>
        <v>2.2400000000000002</v>
      </c>
      <c r="I7" s="3">
        <f t="shared" ref="I7:Z7" si="4">IFERROR(INDEX(I51:I500,MATCH($C$7,$C$51:$C$500,0))/1000000000,"")</f>
        <v>2.2400000000000002</v>
      </c>
      <c r="J7" s="3">
        <f t="shared" si="4"/>
        <v>2.2400000000000002</v>
      </c>
      <c r="K7" s="3">
        <f t="shared" si="4"/>
        <v>2.2400000000000002</v>
      </c>
      <c r="L7" s="3">
        <f t="shared" si="4"/>
        <v>2.2400000000000002</v>
      </c>
      <c r="M7" s="3">
        <f t="shared" si="4"/>
        <v>2.2400000000000002</v>
      </c>
      <c r="N7" s="3">
        <f t="shared" si="4"/>
        <v>2.2400000000000002</v>
      </c>
      <c r="O7" s="3">
        <f t="shared" si="4"/>
        <v>2.2400000000000002</v>
      </c>
      <c r="P7" s="3">
        <f t="shared" si="4"/>
        <v>2.2400000000000002</v>
      </c>
      <c r="Q7" s="3">
        <f t="shared" si="4"/>
        <v>2.2400000000000002</v>
      </c>
      <c r="R7" s="3">
        <f t="shared" si="4"/>
        <v>2.2400000000000002</v>
      </c>
      <c r="S7" s="3">
        <f t="shared" si="4"/>
        <v>2.2400000000000002</v>
      </c>
      <c r="T7" s="3">
        <f t="shared" si="4"/>
        <v>1.79</v>
      </c>
      <c r="U7" s="3">
        <f t="shared" si="4"/>
        <v>1.7</v>
      </c>
      <c r="V7" s="3">
        <f t="shared" si="4"/>
        <v>1.7</v>
      </c>
      <c r="W7" s="3">
        <f t="shared" si="4"/>
        <v>1.7</v>
      </c>
      <c r="X7" s="3">
        <f t="shared" si="4"/>
        <v>0.34</v>
      </c>
      <c r="Y7" s="3">
        <f t="shared" si="4"/>
        <v>0.34</v>
      </c>
      <c r="Z7" s="3">
        <f t="shared" si="4"/>
        <v>0.34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-672000000000</v>
      </c>
      <c r="E8" s="2">
        <f>IFERROR(INDEX(E51:E500,MATCH("Free cash flow (Quarter)",$C$51:$C$500,0)),"")</f>
        <v>109000000000</v>
      </c>
      <c r="H8" s="2">
        <f>IFERROR(INDEX(D8:G8,COUNT(D8:G8)),"")</f>
        <v>109000000000</v>
      </c>
      <c r="I8" s="2">
        <f t="shared" ref="I8:Z8" si="5">IFERROR(INDEX(I51:I500,MATCH($C$8,$C$51:$C$500,0)),"")</f>
        <v>331000000000</v>
      </c>
      <c r="J8" s="2">
        <f t="shared" si="5"/>
        <v>743000000000</v>
      </c>
      <c r="K8" s="2">
        <f t="shared" si="5"/>
        <v>359000000000</v>
      </c>
      <c r="L8" s="2">
        <f t="shared" si="5"/>
        <v>-8000000000</v>
      </c>
      <c r="M8" s="2">
        <f t="shared" si="5"/>
        <v>-608000000000</v>
      </c>
      <c r="N8" s="2">
        <f t="shared" si="5"/>
        <v>-39000000000</v>
      </c>
      <c r="O8" s="2">
        <f t="shared" si="5"/>
        <v>-197000000000</v>
      </c>
      <c r="P8" s="2">
        <f t="shared" si="5"/>
        <v>45000000000</v>
      </c>
      <c r="Q8" s="2">
        <f t="shared" si="5"/>
        <v>-81000000000</v>
      </c>
      <c r="R8" s="2">
        <f t="shared" si="5"/>
        <v>-31000000000</v>
      </c>
      <c r="S8" s="2">
        <f t="shared" si="5"/>
        <v>-383000000000</v>
      </c>
      <c r="T8" s="2">
        <f t="shared" si="5"/>
        <v>-967000000000</v>
      </c>
      <c r="U8" s="2">
        <f t="shared" si="5"/>
        <v>-244000000000</v>
      </c>
      <c r="V8" s="2">
        <f t="shared" si="5"/>
        <v>-27000000000</v>
      </c>
      <c r="W8" s="2">
        <f t="shared" si="5"/>
        <v>-141000000000</v>
      </c>
      <c r="X8" s="2">
        <f t="shared" si="5"/>
        <v>-6000000000</v>
      </c>
      <c r="Y8" s="2">
        <f t="shared" si="5"/>
        <v>45000000000</v>
      </c>
      <c r="Z8" s="2">
        <f t="shared" si="5"/>
        <v>-4000000000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-299.99</v>
      </c>
      <c r="E9" s="3">
        <f>IFERROR(INDEX(E51:E500,MATCH("Free cash flow per share (Quarter)",$C$51:$C$500,0)),"")</f>
        <v>48.65</v>
      </c>
      <c r="H9" s="3">
        <f>IFERROR(INDEX(D9:G9,COUNT(D9:G9)),"")</f>
        <v>48.65</v>
      </c>
      <c r="I9" s="3">
        <f t="shared" ref="I9:Z9" si="6">IFERROR(INDEX(I51:I500,MATCH($C$9,$C$51:$C$500,0)),"")</f>
        <v>148.01</v>
      </c>
      <c r="J9" s="3">
        <f t="shared" si="6"/>
        <v>331.99</v>
      </c>
      <c r="K9" s="3">
        <f t="shared" si="6"/>
        <v>160.18</v>
      </c>
      <c r="L9" s="3">
        <f t="shared" si="6"/>
        <v>-3.4</v>
      </c>
      <c r="M9" s="3">
        <f t="shared" si="6"/>
        <v>-271.69</v>
      </c>
      <c r="N9" s="3">
        <f t="shared" si="6"/>
        <v>-17.350000000000001</v>
      </c>
      <c r="O9" s="3">
        <f t="shared" si="6"/>
        <v>-87.93</v>
      </c>
      <c r="P9" s="3">
        <f t="shared" si="6"/>
        <v>20.23</v>
      </c>
      <c r="Q9" s="3">
        <f t="shared" si="6"/>
        <v>-36.18</v>
      </c>
      <c r="R9" s="3">
        <f t="shared" si="6"/>
        <v>-13.8</v>
      </c>
      <c r="S9" s="3">
        <f t="shared" si="6"/>
        <v>-170.91</v>
      </c>
      <c r="T9" s="3">
        <f t="shared" si="6"/>
        <v>-540.02</v>
      </c>
      <c r="U9" s="3">
        <f t="shared" si="6"/>
        <v>-144.16</v>
      </c>
      <c r="V9" s="3">
        <f t="shared" si="6"/>
        <v>-15.66</v>
      </c>
      <c r="W9" s="3">
        <f t="shared" si="6"/>
        <v>-83.26</v>
      </c>
      <c r="X9" s="3">
        <f t="shared" si="6"/>
        <v>-18.71</v>
      </c>
      <c r="Y9" s="3">
        <f t="shared" si="6"/>
        <v>132.36000000000001</v>
      </c>
      <c r="Z9" s="3">
        <f t="shared" si="6"/>
        <v>-10.71</v>
      </c>
    </row>
    <row r="10" spans="1:26" ht="15.5" x14ac:dyDescent="0.35">
      <c r="C10" t="s">
        <v>18</v>
      </c>
      <c r="D10" s="3">
        <f ca="1">IFERROR(IF(D9=0,"",D2/D9),"")</f>
        <v>-3.0667688922964098</v>
      </c>
      <c r="E10" s="3">
        <f ca="1">IFERROR(IF(E9=0,"",E2/E9),"")</f>
        <v>13.1551901336074</v>
      </c>
      <c r="I10" s="3">
        <f t="shared" ref="I10:Z10" ca="1" si="7">IFERROR(IF(I9=0,"",I2/I9),"")</f>
        <v>5.8441997162353898</v>
      </c>
      <c r="J10" s="3">
        <f t="shared" ca="1" si="7"/>
        <v>2.3042862736829424</v>
      </c>
      <c r="K10" s="3">
        <f t="shared" ca="1" si="7"/>
        <v>3.2151329754026721</v>
      </c>
      <c r="L10" s="3">
        <f t="shared" ca="1" si="7"/>
        <v>-144.11764705882354</v>
      </c>
      <c r="M10" s="3">
        <f t="shared" ca="1" si="7"/>
        <v>-2.4660458610916853</v>
      </c>
      <c r="N10" s="3">
        <f t="shared" ca="1" si="7"/>
        <v>-42.65129682997118</v>
      </c>
      <c r="O10" s="3">
        <f t="shared" ca="1" si="7"/>
        <v>-11.429546229955646</v>
      </c>
      <c r="P10" s="3">
        <f t="shared" ca="1" si="7"/>
        <v>68.956994562530895</v>
      </c>
      <c r="Q10" s="3">
        <f t="shared" ca="1" si="7"/>
        <v>-20.453289110005528</v>
      </c>
      <c r="R10" s="3">
        <f t="shared" ca="1" si="7"/>
        <v>-94.202898550724626</v>
      </c>
      <c r="S10" s="3">
        <f t="shared" ca="1" si="7"/>
        <v>-8.9228248785910722</v>
      </c>
      <c r="T10" s="3">
        <f t="shared" ca="1" si="7"/>
        <v>-3.9442983593200251</v>
      </c>
      <c r="U10" s="3">
        <f t="shared" ca="1" si="7"/>
        <v>-22.024139844617093</v>
      </c>
      <c r="V10" s="3">
        <f t="shared" ca="1" si="7"/>
        <v>-151.66028097062579</v>
      </c>
      <c r="W10" s="3">
        <f t="shared" ca="1" si="7"/>
        <v>-11.770357914965169</v>
      </c>
      <c r="X10" s="3">
        <f t="shared" ca="1" si="7"/>
        <v>-34.206306787814</v>
      </c>
      <c r="Y10" s="3">
        <f t="shared" ca="1" si="7"/>
        <v>1.3901480809912359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558558969000</v>
      </c>
      <c r="E11" s="2">
        <f>IFERROR(INDEX(E51:E500,MATCH($C$11,$C$51:$C$500,0)),"")</f>
        <v>616076578000</v>
      </c>
      <c r="H11" s="2">
        <f>IFERROR(INDEX(D11:G11,COUNT(D11:G11)),"")</f>
        <v>616076578000</v>
      </c>
      <c r="I11" s="2">
        <f t="shared" ref="I11:Z11" si="8">IFERROR(INDEX(I51:I500,MATCH($C$11,$C$51:$C$500,0)),"")</f>
        <v>483910384000</v>
      </c>
      <c r="J11" s="2">
        <f t="shared" si="8"/>
        <v>329175691000</v>
      </c>
      <c r="K11" s="2">
        <f t="shared" si="8"/>
        <v>287546923000</v>
      </c>
      <c r="L11" s="2">
        <f t="shared" si="8"/>
        <v>477398404000</v>
      </c>
      <c r="M11" s="2">
        <f t="shared" si="8"/>
        <v>179657572000</v>
      </c>
      <c r="N11" s="2">
        <f t="shared" si="8"/>
        <v>177544265000</v>
      </c>
      <c r="O11" s="2">
        <f t="shared" si="8"/>
        <v>120231147000</v>
      </c>
      <c r="P11" s="2">
        <f t="shared" si="8"/>
        <v>143958984000</v>
      </c>
      <c r="Q11" s="2">
        <f t="shared" si="8"/>
        <v>175606503000</v>
      </c>
      <c r="R11" s="2">
        <f t="shared" si="8"/>
        <v>146426079000</v>
      </c>
      <c r="S11" s="2">
        <f t="shared" si="8"/>
        <v>524520990000</v>
      </c>
      <c r="T11" s="2">
        <f t="shared" si="8"/>
        <v>310112433000</v>
      </c>
      <c r="U11" s="2">
        <f t="shared" si="8"/>
        <v>82819072000</v>
      </c>
      <c r="V11" s="2">
        <f t="shared" si="8"/>
        <v>90563059000</v>
      </c>
      <c r="W11" s="2">
        <f t="shared" si="8"/>
        <v>87179472000</v>
      </c>
      <c r="X11" s="2">
        <f t="shared" si="8"/>
        <v>118970730000</v>
      </c>
      <c r="Y11" s="2">
        <f t="shared" si="8"/>
        <v>69765744000</v>
      </c>
      <c r="Z11" s="2">
        <f t="shared" si="8"/>
        <v>19919924000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1011000000000</v>
      </c>
      <c r="E12" s="2">
        <f>IFERROR(INDEX(E51:E500,MATCH("Net Debt (Quarter)",$C$51:$C$500,0)),"")</f>
        <v>652000000000</v>
      </c>
      <c r="H12" s="2">
        <f>IFERROR(INDEX(D12:G12,COUNT(D12:G12)),"")</f>
        <v>652000000000</v>
      </c>
      <c r="I12" s="2">
        <f t="shared" ref="I12:Z12" si="9">IFERROR(INDEX(I51:I500,MATCH($C$12,$C$51:$C$500,0)),"")</f>
        <v>756000000000</v>
      </c>
      <c r="J12" s="2">
        <f t="shared" si="9"/>
        <v>864000000000</v>
      </c>
      <c r="K12" s="2">
        <f t="shared" si="9"/>
        <v>1843000000000</v>
      </c>
      <c r="L12" s="2">
        <f t="shared" si="9"/>
        <v>2242000000000</v>
      </c>
      <c r="M12" s="2">
        <f t="shared" si="9"/>
        <v>2232000000000</v>
      </c>
      <c r="N12" s="2">
        <f t="shared" si="9"/>
        <v>1805000000000</v>
      </c>
      <c r="O12" s="2">
        <f t="shared" si="9"/>
        <v>1838000000000</v>
      </c>
      <c r="P12" s="2">
        <f t="shared" si="9"/>
        <v>1582000000000</v>
      </c>
      <c r="Q12" s="2">
        <f t="shared" si="9"/>
        <v>1692000000000</v>
      </c>
      <c r="R12" s="2">
        <f t="shared" si="9"/>
        <v>1532000000000</v>
      </c>
      <c r="S12" s="2">
        <f t="shared" si="9"/>
        <v>1473000000000</v>
      </c>
      <c r="T12" s="2">
        <f t="shared" si="9"/>
        <v>1595000000000</v>
      </c>
      <c r="U12" s="2">
        <f t="shared" si="9"/>
        <v>909000000000</v>
      </c>
      <c r="V12" s="2">
        <f t="shared" si="9"/>
        <v>748000000000</v>
      </c>
      <c r="W12" s="2">
        <f t="shared" si="9"/>
        <v>524000000000</v>
      </c>
      <c r="X12" s="2">
        <f t="shared" si="9"/>
        <v>360000000000</v>
      </c>
      <c r="Y12" s="2">
        <f t="shared" si="9"/>
        <v>407000000000</v>
      </c>
      <c r="Z12" s="2">
        <f t="shared" si="9"/>
        <v>473000000000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1569000000000</v>
      </c>
      <c r="E13" s="2">
        <f>IFERROR(INDEX(E51:E500,MATCH("Total Debt (Quarter)",$C$51:$C$500,0)),"")</f>
        <v>1269000000000</v>
      </c>
      <c r="H13" s="2">
        <f>IFERROR(INDEX(D13:G13,COUNT(D13:G13)),"")</f>
        <v>1269000000000</v>
      </c>
      <c r="I13" s="2">
        <f t="shared" ref="I13:Z13" si="10">IFERROR(INDEX(I51:I500,MATCH($C$13,$C$51:$C$500,0)),"")</f>
        <v>1239000000000</v>
      </c>
      <c r="J13" s="2">
        <f t="shared" si="10"/>
        <v>1193000000000</v>
      </c>
      <c r="K13" s="2">
        <f t="shared" si="10"/>
        <v>2131000000000</v>
      </c>
      <c r="L13" s="2">
        <f t="shared" si="10"/>
        <v>2720000000000</v>
      </c>
      <c r="M13" s="2">
        <f t="shared" si="10"/>
        <v>2411000000000</v>
      </c>
      <c r="N13" s="2">
        <f t="shared" si="10"/>
        <v>1983000000000</v>
      </c>
      <c r="O13" s="2">
        <f t="shared" si="10"/>
        <v>1958000000000</v>
      </c>
      <c r="P13" s="2">
        <f t="shared" si="10"/>
        <v>1726000000000</v>
      </c>
      <c r="Q13" s="2">
        <f t="shared" si="10"/>
        <v>1867000000000</v>
      </c>
      <c r="R13" s="2">
        <f t="shared" si="10"/>
        <v>1678000000000</v>
      </c>
      <c r="S13" s="2">
        <f t="shared" si="10"/>
        <v>1998000000000</v>
      </c>
      <c r="T13" s="2">
        <f t="shared" si="10"/>
        <v>1906000000000</v>
      </c>
      <c r="U13" s="2">
        <f t="shared" si="10"/>
        <v>992000000000</v>
      </c>
      <c r="V13" s="2">
        <f t="shared" si="10"/>
        <v>839000000000</v>
      </c>
      <c r="W13" s="2">
        <f t="shared" si="10"/>
        <v>611000000000</v>
      </c>
      <c r="X13" s="2">
        <f t="shared" si="10"/>
        <v>479000000000</v>
      </c>
      <c r="Y13" s="2">
        <f t="shared" si="10"/>
        <v>477000000000</v>
      </c>
      <c r="Z13" s="2">
        <f t="shared" si="10"/>
        <v>493000000000</v>
      </c>
    </row>
    <row r="14" spans="1:26" ht="15.5" x14ac:dyDescent="0.35">
      <c r="C14" t="s">
        <v>27</v>
      </c>
      <c r="D14" s="2">
        <f>IFERROR(INDEX(D51:D500,MATCH($C$14,$C$51:$C$500,0)),"")</f>
        <v>-14136092000</v>
      </c>
      <c r="E14" s="2">
        <f>IFERROR(INDEX(E51:E500,MATCH($C$14,$C$51:$C$500,0)),"")</f>
        <v>-20789150000</v>
      </c>
      <c r="H14" s="2">
        <f>IFERROR(SUM(D14:G14)*(4/MAX(1,COUNT(D14:G14))),"")</f>
        <v>-69850484000</v>
      </c>
      <c r="I14" s="2">
        <f t="shared" ref="I14:Z14" si="11">IFERROR(INDEX(I51:I500,MATCH($C$14,$C$51:$C$500,0)),"")</f>
        <v>-99930706000</v>
      </c>
      <c r="J14" s="2">
        <f t="shared" si="11"/>
        <v>-136174892000</v>
      </c>
      <c r="K14" s="2">
        <f t="shared" si="11"/>
        <v>-170265593000</v>
      </c>
      <c r="L14" s="2">
        <f t="shared" si="11"/>
        <v>-159524908000</v>
      </c>
      <c r="M14" s="2">
        <f t="shared" si="11"/>
        <v>-158721916000</v>
      </c>
      <c r="N14" s="2">
        <f t="shared" si="11"/>
        <v>-180735092000</v>
      </c>
      <c r="O14" s="2">
        <f t="shared" si="11"/>
        <v>-185877880000</v>
      </c>
      <c r="P14" s="2">
        <f t="shared" si="11"/>
        <v>-127003502000</v>
      </c>
      <c r="Q14" s="2">
        <f t="shared" si="11"/>
        <v>-122901921000</v>
      </c>
      <c r="R14" s="2">
        <f t="shared" si="11"/>
        <v>-162753250000</v>
      </c>
      <c r="S14" s="2">
        <f t="shared" si="11"/>
        <v>2021154000</v>
      </c>
      <c r="T14" s="2">
        <f t="shared" si="11"/>
        <v>7087053000</v>
      </c>
      <c r="U14" s="2">
        <f t="shared" si="11"/>
        <v>1861902000</v>
      </c>
      <c r="V14" s="2">
        <f t="shared" si="11"/>
        <v>2552243000</v>
      </c>
      <c r="W14" s="2">
        <f t="shared" si="11"/>
        <v>-51871287000</v>
      </c>
      <c r="X14" s="2">
        <f t="shared" si="11"/>
        <v>-43608737000</v>
      </c>
      <c r="Y14" s="2">
        <f t="shared" si="11"/>
        <v>-48637314000</v>
      </c>
      <c r="Z14" s="2">
        <f t="shared" si="11"/>
        <v>-42705197000</v>
      </c>
    </row>
    <row r="15" spans="1:26" ht="15.5" x14ac:dyDescent="0.35">
      <c r="C15" t="s">
        <v>28</v>
      </c>
      <c r="D15" s="2">
        <f>IFERROR(INDEX(D51:D500,MATCH($C$15,$C$51:$C$500,0)),"")</f>
        <v>1560522000</v>
      </c>
      <c r="E15" s="2">
        <f>IFERROR(INDEX(E51:E500,MATCH($C$15,$C$51:$C$500,0)),"")</f>
        <v>-35701081000</v>
      </c>
      <c r="H15" s="2">
        <f>IFERROR(SUM(D15:G15)*(4/MAX(1,COUNT(D15:G15))),"")</f>
        <v>-68281118000</v>
      </c>
      <c r="I15" s="2">
        <f t="shared" ref="I15:Z15" si="12">IFERROR(INDEX(I51:I500,MATCH($C$15,$C$51:$C$500,0)),"")</f>
        <v>-107707189000</v>
      </c>
      <c r="J15" s="2">
        <f t="shared" si="12"/>
        <v>-150206967000</v>
      </c>
      <c r="K15" s="2">
        <f t="shared" si="12"/>
        <v>-48232867000</v>
      </c>
      <c r="L15" s="2">
        <f t="shared" si="12"/>
        <v>-5611557000</v>
      </c>
      <c r="M15" s="2">
        <f t="shared" si="12"/>
        <v>-15880531000</v>
      </c>
      <c r="N15" s="2">
        <f t="shared" si="12"/>
        <v>-59023599000</v>
      </c>
      <c r="O15" s="2">
        <f t="shared" si="12"/>
        <v>-96351729000</v>
      </c>
      <c r="P15" s="2">
        <f t="shared" si="12"/>
        <v>-113940244000</v>
      </c>
      <c r="Q15" s="2">
        <f t="shared" si="12"/>
        <v>44339117000</v>
      </c>
      <c r="R15" s="2">
        <f t="shared" si="12"/>
        <v>-11385465000</v>
      </c>
      <c r="S15" s="2">
        <f t="shared" si="12"/>
        <v>10036342000</v>
      </c>
      <c r="T15" s="2">
        <f t="shared" si="12"/>
        <v>23516235000</v>
      </c>
      <c r="U15" s="2">
        <f t="shared" si="12"/>
        <v>-69255050000</v>
      </c>
      <c r="V15" s="2">
        <f t="shared" si="12"/>
        <v>-80654863000</v>
      </c>
      <c r="W15" s="2">
        <f t="shared" si="12"/>
        <v>-59644731000</v>
      </c>
      <c r="X15" s="2">
        <f t="shared" si="12"/>
        <v>-44998915000</v>
      </c>
      <c r="Y15" s="2">
        <f t="shared" si="12"/>
        <v>-36905586000</v>
      </c>
      <c r="Z15" s="2">
        <f t="shared" si="12"/>
        <v>-7302460000</v>
      </c>
    </row>
    <row r="16" spans="1:26" ht="15.5" x14ac:dyDescent="0.35">
      <c r="C16" t="s">
        <v>29</v>
      </c>
      <c r="D16" s="2">
        <f>IFERROR(INDEX(D51:D500,MATCH($C$16,$C$51:$C$500,0)),"")</f>
        <v>-25953674000</v>
      </c>
      <c r="E16" s="2">
        <f>IFERROR(INDEX(E51:E500,MATCH($C$16,$C$51:$C$500,0)),"")</f>
        <v>158979861000</v>
      </c>
      <c r="H16" s="2">
        <f>IFERROR(SUM(D16:G16)*(4/MAX(1,COUNT(D16:G16))),"")</f>
        <v>266052374000</v>
      </c>
      <c r="I16" s="2">
        <f t="shared" ref="I16:Z16" si="13">IFERROR(INDEX(I51:I500,MATCH($C$16,$C$51:$C$500,0)),"")</f>
        <v>501297014000</v>
      </c>
      <c r="J16" s="2">
        <f t="shared" si="13"/>
        <v>638164550000</v>
      </c>
      <c r="K16" s="2">
        <f t="shared" si="13"/>
        <v>111395613000</v>
      </c>
      <c r="L16" s="2">
        <f t="shared" si="13"/>
        <v>31829214000</v>
      </c>
      <c r="M16" s="2">
        <f t="shared" si="13"/>
        <v>76257016000</v>
      </c>
      <c r="N16" s="2">
        <f t="shared" si="13"/>
        <v>20070557000</v>
      </c>
      <c r="O16" s="2">
        <f t="shared" si="13"/>
        <v>248776840000</v>
      </c>
      <c r="P16" s="2">
        <f t="shared" si="13"/>
        <v>398187122000</v>
      </c>
      <c r="Q16" s="2">
        <f t="shared" si="13"/>
        <v>4359212000</v>
      </c>
      <c r="R16" s="2">
        <f t="shared" si="13"/>
        <v>301615942000</v>
      </c>
      <c r="S16" s="2">
        <f t="shared" si="13"/>
        <v>-72133569000</v>
      </c>
      <c r="T16" s="2">
        <f t="shared" si="13"/>
        <v>-108294268000</v>
      </c>
      <c r="U16" s="2">
        <f t="shared" si="13"/>
        <v>310887695000</v>
      </c>
      <c r="V16" s="2">
        <f t="shared" si="13"/>
        <v>383075893000</v>
      </c>
      <c r="W16" s="2">
        <f t="shared" si="13"/>
        <v>264611050000</v>
      </c>
      <c r="X16" s="2">
        <f t="shared" si="13"/>
        <v>224904945000</v>
      </c>
      <c r="Y16" s="2">
        <f t="shared" si="13"/>
        <v>112362077000</v>
      </c>
      <c r="Z16" s="2">
        <f t="shared" si="13"/>
        <v>14929705000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2060800000000</v>
      </c>
      <c r="E20" s="2">
        <f ca="1">IFERROR(E21*E2,"")</f>
        <v>1433600000000</v>
      </c>
      <c r="H20" s="2">
        <f t="shared" ref="H20:Z20" ca="1" si="14">IFERROR(H21*H2,"")</f>
        <v>1433600000000</v>
      </c>
      <c r="I20" s="2">
        <f t="shared" ca="1" si="14"/>
        <v>1937600000000</v>
      </c>
      <c r="J20" s="2">
        <f t="shared" ca="1" si="14"/>
        <v>1713600000000</v>
      </c>
      <c r="K20" s="2">
        <f t="shared" ca="1" si="14"/>
        <v>1153600000000</v>
      </c>
      <c r="L20" s="2">
        <f t="shared" ca="1" si="14"/>
        <v>1097600000000</v>
      </c>
      <c r="M20" s="2">
        <f t="shared" ca="1" si="14"/>
        <v>1500800000000</v>
      </c>
      <c r="N20" s="2">
        <f t="shared" ca="1" si="14"/>
        <v>1657600000000</v>
      </c>
      <c r="O20" s="2">
        <f t="shared" ca="1" si="14"/>
        <v>2251200000000</v>
      </c>
      <c r="P20" s="2">
        <f t="shared" ca="1" si="14"/>
        <v>3124800000000</v>
      </c>
      <c r="Q20" s="2">
        <f t="shared" ca="1" si="14"/>
        <v>1657600000000</v>
      </c>
      <c r="R20" s="2">
        <f t="shared" ca="1" si="14"/>
        <v>2912000000000</v>
      </c>
      <c r="S20" s="2">
        <f t="shared" ca="1" si="14"/>
        <v>3416000000000</v>
      </c>
      <c r="T20" s="2">
        <f t="shared" ca="1" si="14"/>
        <v>3812700000000</v>
      </c>
      <c r="U20" s="2">
        <f t="shared" ca="1" si="14"/>
        <v>5397500000000</v>
      </c>
      <c r="V20" s="2">
        <f t="shared" ca="1" si="14"/>
        <v>4037500000000</v>
      </c>
      <c r="W20" s="2">
        <f t="shared" ca="1" si="14"/>
        <v>1666000000000</v>
      </c>
      <c r="X20" s="2">
        <f t="shared" ca="1" si="14"/>
        <v>217600000000</v>
      </c>
      <c r="Y20" s="2">
        <f t="shared" ca="1" si="14"/>
        <v>62560000000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2240000000</v>
      </c>
      <c r="E21" s="2">
        <f>IFERROR(INDEX(E51:E500,MATCH($C$7,$C$51:$C$500,0)),"")</f>
        <v>2240000000</v>
      </c>
      <c r="H21" s="2">
        <f>IFERROR(INDEX(D21:G21,COUNT(D21:G21)),"")</f>
        <v>2240000000</v>
      </c>
      <c r="I21" s="2">
        <f t="shared" ref="I21:Z21" si="15">IFERROR(INDEX(I51:I500,MATCH($C$7,$C$51:$C$500,0)),"")</f>
        <v>2240000000</v>
      </c>
      <c r="J21" s="2">
        <f t="shared" si="15"/>
        <v>2240000000</v>
      </c>
      <c r="K21" s="2">
        <f t="shared" si="15"/>
        <v>2240000000</v>
      </c>
      <c r="L21" s="2">
        <f t="shared" si="15"/>
        <v>2240000000</v>
      </c>
      <c r="M21" s="2">
        <f t="shared" si="15"/>
        <v>2240000000</v>
      </c>
      <c r="N21" s="2">
        <f t="shared" si="15"/>
        <v>2240000000</v>
      </c>
      <c r="O21" s="2">
        <f t="shared" si="15"/>
        <v>2240000000</v>
      </c>
      <c r="P21" s="2">
        <f t="shared" si="15"/>
        <v>2240000000</v>
      </c>
      <c r="Q21" s="2">
        <f t="shared" si="15"/>
        <v>2240000000</v>
      </c>
      <c r="R21" s="2">
        <f t="shared" si="15"/>
        <v>2240000000</v>
      </c>
      <c r="S21" s="2">
        <f t="shared" si="15"/>
        <v>2240000000</v>
      </c>
      <c r="T21" s="2">
        <f t="shared" si="15"/>
        <v>1790000000</v>
      </c>
      <c r="U21" s="2">
        <f t="shared" si="15"/>
        <v>1700000000</v>
      </c>
      <c r="V21" s="2">
        <f t="shared" si="15"/>
        <v>1700000000</v>
      </c>
      <c r="W21" s="2">
        <f t="shared" si="15"/>
        <v>1700000000</v>
      </c>
      <c r="X21" s="2">
        <f t="shared" si="15"/>
        <v>340000000</v>
      </c>
      <c r="Y21" s="2">
        <f t="shared" si="15"/>
        <v>340000000</v>
      </c>
      <c r="Z21" s="2">
        <f t="shared" si="15"/>
        <v>340000000</v>
      </c>
    </row>
    <row r="23" spans="1:26" ht="15.5" x14ac:dyDescent="0.35">
      <c r="B23" t="s">
        <v>54</v>
      </c>
      <c r="C23" t="s">
        <v>55</v>
      </c>
      <c r="D23" s="3">
        <f>IFERROR(D5/D6*100,"")</f>
        <v>-0.85197022752223139</v>
      </c>
      <c r="E23" s="3">
        <f>IFERROR(E5/E6*100,"")</f>
        <v>4.1064307762527834</v>
      </c>
      <c r="H23" s="3">
        <f t="shared" ref="H23:Z23" si="16">IFERROR(H5/H6*100,"")</f>
        <v>6.5884765646461663</v>
      </c>
      <c r="I23" s="3">
        <f t="shared" si="16"/>
        <v>13.726611993239185</v>
      </c>
      <c r="J23" s="3">
        <f t="shared" si="16"/>
        <v>18.611182617785936</v>
      </c>
      <c r="K23" s="3">
        <f t="shared" si="16"/>
        <v>3.0534811585929589</v>
      </c>
      <c r="L23" s="3">
        <f t="shared" si="16"/>
        <v>1.3034244890655418</v>
      </c>
      <c r="M23" s="3">
        <f t="shared" si="16"/>
        <v>3.084954109874483</v>
      </c>
      <c r="N23" s="3">
        <f t="shared" si="16"/>
        <v>-2.3542338446510587</v>
      </c>
      <c r="O23" s="3">
        <f t="shared" si="16"/>
        <v>8.7452141947352864</v>
      </c>
      <c r="P23" s="3">
        <f t="shared" si="16"/>
        <v>15.573993584487884</v>
      </c>
      <c r="Q23" s="3">
        <f t="shared" si="16"/>
        <v>2.459066904998084</v>
      </c>
      <c r="R23" s="3">
        <f t="shared" si="16"/>
        <v>15.70289812729728</v>
      </c>
      <c r="S23" s="3">
        <f t="shared" si="16"/>
        <v>-4.2629962410136457</v>
      </c>
      <c r="T23" s="3">
        <f t="shared" si="16"/>
        <v>-7.8450331678934448</v>
      </c>
      <c r="U23" s="3">
        <f t="shared" si="16"/>
        <v>27.971213825015202</v>
      </c>
      <c r="V23" s="3">
        <f t="shared" si="16"/>
        <v>44.400655911014098</v>
      </c>
      <c r="W23" s="3">
        <f t="shared" si="16"/>
        <v>48.659493269753398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-0.26084059513690505</v>
      </c>
      <c r="H24" s="4">
        <f t="shared" ref="H24:Z24" si="17">IFERROR(_xlfn.RRI(5,M23,H23),"")</f>
        <v>0.16387746505532119</v>
      </c>
      <c r="I24" s="4" t="str">
        <f t="shared" si="17"/>
        <v/>
      </c>
      <c r="J24" s="4">
        <f t="shared" si="17"/>
        <v>0.16305620840937607</v>
      </c>
      <c r="K24" s="4">
        <f t="shared" si="17"/>
        <v>-0.27809666088713159</v>
      </c>
      <c r="L24" s="4">
        <f t="shared" si="17"/>
        <v>-0.11922879814250376</v>
      </c>
      <c r="M24" s="4">
        <f t="shared" si="17"/>
        <v>-0.27780616130990754</v>
      </c>
      <c r="N24" s="4">
        <f t="shared" si="17"/>
        <v>-0.1119714473012311</v>
      </c>
      <c r="O24" s="4" t="str">
        <f t="shared" si="17"/>
        <v/>
      </c>
      <c r="P24" s="4">
        <f t="shared" si="17"/>
        <v>-0.11051682901432447</v>
      </c>
      <c r="Q24" s="4">
        <f t="shared" si="17"/>
        <v>-0.43937018310908638</v>
      </c>
      <c r="R24" s="4">
        <f t="shared" si="17"/>
        <v>-0.20244168667457141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-10.89</v>
      </c>
      <c r="E25" s="3">
        <f>IFERROR(INDEX(E51:E500,MATCH($A$25,$C$51:$C$500,0)),"")</f>
        <v>55.06</v>
      </c>
      <c r="H25" s="3">
        <f>IFERROR(INDEX(D25:G25,COUNT(D25:G25)),"")</f>
        <v>55.06</v>
      </c>
      <c r="I25" s="3">
        <f t="shared" ref="I25:Z25" si="18">IFERROR(INDEX(I51:I500,MATCH($C$25,$C$51:$C$500,0)),"")</f>
        <v>175.82</v>
      </c>
      <c r="J25" s="3">
        <f t="shared" si="18"/>
        <v>217.99</v>
      </c>
      <c r="K25" s="3">
        <f t="shared" si="18"/>
        <v>28.31</v>
      </c>
      <c r="L25" s="3">
        <f t="shared" si="18"/>
        <v>11.72</v>
      </c>
      <c r="M25" s="3">
        <f t="shared" si="18"/>
        <v>26.97</v>
      </c>
      <c r="N25" s="3">
        <f t="shared" si="18"/>
        <v>-17.350000000000001</v>
      </c>
      <c r="O25" s="3">
        <f t="shared" si="18"/>
        <v>68.11</v>
      </c>
      <c r="P25" s="3">
        <f t="shared" si="18"/>
        <v>127.21</v>
      </c>
      <c r="Q25" s="3">
        <f t="shared" si="18"/>
        <v>21.84</v>
      </c>
      <c r="R25" s="3">
        <f t="shared" si="18"/>
        <v>129.44</v>
      </c>
      <c r="S25" s="3">
        <f t="shared" si="18"/>
        <v>-28.07</v>
      </c>
      <c r="T25" s="3">
        <f t="shared" si="18"/>
        <v>-47.21</v>
      </c>
      <c r="U25" s="3">
        <f t="shared" si="18"/>
        <v>142.33000000000001</v>
      </c>
      <c r="V25" s="3">
        <f t="shared" si="18"/>
        <v>178.62</v>
      </c>
      <c r="W25" s="3">
        <f t="shared" si="18"/>
        <v>121.1</v>
      </c>
      <c r="X25" s="3">
        <f t="shared" si="18"/>
        <v>530.70000000000005</v>
      </c>
      <c r="Y25" s="3">
        <f t="shared" si="18"/>
        <v>222.59</v>
      </c>
      <c r="Z25" s="3">
        <f t="shared" si="18"/>
        <v>22.5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-0.24058367797063474</v>
      </c>
      <c r="H26" s="4">
        <f t="shared" ref="H26:Z26" si="19">IFERROR(_xlfn.RRI(5,M25,H25),"")</f>
        <v>0.15342949317653654</v>
      </c>
      <c r="I26" s="4" t="str">
        <f t="shared" si="19"/>
        <v/>
      </c>
      <c r="J26" s="4">
        <f t="shared" si="19"/>
        <v>0.26195868893680241</v>
      </c>
      <c r="K26" s="4">
        <f t="shared" si="19"/>
        <v>-0.25957048316283604</v>
      </c>
      <c r="L26" s="4">
        <f t="shared" si="19"/>
        <v>-0.11705226760920084</v>
      </c>
      <c r="M26" s="4">
        <f t="shared" si="19"/>
        <v>-0.26926066027929974</v>
      </c>
      <c r="N26" s="4">
        <f t="shared" si="19"/>
        <v>-9.1737437830500701E-2</v>
      </c>
      <c r="O26" s="4" t="str">
        <f t="shared" si="19"/>
        <v/>
      </c>
      <c r="P26" s="4">
        <f t="shared" si="19"/>
        <v>-2.2211419997136383E-2</v>
      </c>
      <c r="Q26" s="4">
        <f t="shared" si="19"/>
        <v>-0.34315256276699513</v>
      </c>
      <c r="R26" s="4">
        <f t="shared" si="19"/>
        <v>1.3409269095917775E-2</v>
      </c>
      <c r="S26" s="4" t="str">
        <f t="shared" si="19"/>
        <v/>
      </c>
      <c r="T26" s="4" t="str">
        <f t="shared" si="19"/>
        <v/>
      </c>
      <c r="U26" s="4">
        <f t="shared" si="19"/>
        <v>0.44618144886659405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1610.254571875</v>
      </c>
      <c r="E27" s="3">
        <f>IFERROR(E4/E21,"")</f>
        <v>1650.8746316964287</v>
      </c>
      <c r="H27" s="3">
        <f t="shared" ref="H27:Z27" si="20">IFERROR(H4/H21,"")</f>
        <v>6522.2584071428573</v>
      </c>
      <c r="I27" s="3">
        <f t="shared" si="20"/>
        <v>5666.4604959821427</v>
      </c>
      <c r="J27" s="3">
        <f t="shared" si="20"/>
        <v>5581.6190004464288</v>
      </c>
      <c r="K27" s="3">
        <f t="shared" si="20"/>
        <v>5383.0460200892858</v>
      </c>
      <c r="L27" s="3">
        <f t="shared" si="20"/>
        <v>4956.0925334821432</v>
      </c>
      <c r="M27" s="3">
        <f t="shared" si="20"/>
        <v>4076.1689263392859</v>
      </c>
      <c r="N27" s="3">
        <f t="shared" si="20"/>
        <v>3125.2546482142857</v>
      </c>
      <c r="O27" s="3">
        <f t="shared" si="20"/>
        <v>3328.0893227678571</v>
      </c>
      <c r="P27" s="3">
        <f t="shared" si="20"/>
        <v>2993.7021138392856</v>
      </c>
      <c r="Q27" s="3">
        <f t="shared" si="20"/>
        <v>2429.1945691964283</v>
      </c>
      <c r="R27" s="3">
        <f t="shared" si="20"/>
        <v>2342.1160897321429</v>
      </c>
      <c r="S27" s="3">
        <f t="shared" si="20"/>
        <v>2131.7030232142856</v>
      </c>
      <c r="T27" s="3">
        <f t="shared" si="20"/>
        <v>2515.1274452513967</v>
      </c>
      <c r="U27" s="3">
        <f t="shared" si="20"/>
        <v>2466.5190970588237</v>
      </c>
      <c r="V27" s="3">
        <f t="shared" si="20"/>
        <v>1970.3333752941176</v>
      </c>
      <c r="W27" s="3">
        <f t="shared" si="20"/>
        <v>1549.6826841176471</v>
      </c>
      <c r="X27" s="3">
        <f t="shared" si="20"/>
        <v>5989.7613647058824</v>
      </c>
      <c r="Y27" s="3">
        <f t="shared" si="20"/>
        <v>5495.9287323529416</v>
      </c>
      <c r="Z27" s="3">
        <f t="shared" si="20"/>
        <v>5087.1978058823534</v>
      </c>
    </row>
    <row r="28" spans="1:26" ht="15.5" x14ac:dyDescent="0.35">
      <c r="C28" t="s">
        <v>61</v>
      </c>
      <c r="D28" s="4">
        <f>IFERROR(_xlfn.RRI(5,I27,D27),"")</f>
        <v>-0.22247110932765024</v>
      </c>
      <c r="E28" s="4">
        <f>IFERROR(_xlfn.RRI(5,J27,E27),"")</f>
        <v>-0.21622612900945526</v>
      </c>
      <c r="H28" s="4">
        <f t="shared" ref="H28:Z28" si="21">IFERROR(_xlfn.RRI(5,M27,H27),"")</f>
        <v>9.8573618348798631E-2</v>
      </c>
      <c r="I28" s="4">
        <f t="shared" si="21"/>
        <v>0.12638093522385585</v>
      </c>
      <c r="J28" s="4">
        <f t="shared" si="21"/>
        <v>0.10895275173880159</v>
      </c>
      <c r="K28" s="4">
        <f t="shared" si="21"/>
        <v>0.12451150143064482</v>
      </c>
      <c r="L28" s="4">
        <f t="shared" si="21"/>
        <v>0.15328175354074225</v>
      </c>
      <c r="M28" s="4">
        <f t="shared" si="21"/>
        <v>0.1171944029818901</v>
      </c>
      <c r="N28" s="4">
        <f t="shared" si="21"/>
        <v>7.9522607289776781E-2</v>
      </c>
      <c r="O28" s="4">
        <f t="shared" si="21"/>
        <v>5.761352371756856E-2</v>
      </c>
      <c r="P28" s="4">
        <f t="shared" si="21"/>
        <v>3.950078188236672E-2</v>
      </c>
      <c r="Q28" s="4">
        <f t="shared" si="21"/>
        <v>4.2760370087527866E-2</v>
      </c>
      <c r="R28" s="4">
        <f t="shared" si="21"/>
        <v>8.6108287193790156E-2</v>
      </c>
      <c r="S28" s="4">
        <f t="shared" si="21"/>
        <v>-0.18667628409720927</v>
      </c>
      <c r="T28" s="4">
        <f t="shared" si="21"/>
        <v>-0.14472893248788721</v>
      </c>
      <c r="U28" s="4">
        <f t="shared" si="21"/>
        <v>-0.13479071478253524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-0.68683881242179501</v>
      </c>
      <c r="I29" s="4">
        <f t="shared" si="22"/>
        <v>-0.19344924079086204</v>
      </c>
      <c r="J29" s="4">
        <f t="shared" si="22"/>
        <v>6.700105969622042</v>
      </c>
      <c r="K29" s="4">
        <f t="shared" si="22"/>
        <v>1.4155290102389075</v>
      </c>
      <c r="L29" s="4">
        <f t="shared" si="22"/>
        <v>-0.56544308490915829</v>
      </c>
      <c r="M29" s="4">
        <f t="shared" si="22"/>
        <v>-2.5544668587896253</v>
      </c>
      <c r="N29" s="4">
        <f t="shared" si="22"/>
        <v>-1.2547349875201881</v>
      </c>
      <c r="O29" s="4">
        <f t="shared" si="22"/>
        <v>-0.46458611744359718</v>
      </c>
      <c r="P29" s="4">
        <f t="shared" si="22"/>
        <v>4.8246336996336989</v>
      </c>
      <c r="Q29" s="4">
        <f t="shared" si="22"/>
        <v>-0.83127317676143386</v>
      </c>
      <c r="R29" s="4">
        <f t="shared" si="22"/>
        <v>-5.61132882080513</v>
      </c>
      <c r="S29" s="4">
        <f t="shared" si="22"/>
        <v>-0.40542257996187248</v>
      </c>
      <c r="T29" s="4">
        <f t="shared" si="22"/>
        <v>-1.3316939506780019</v>
      </c>
      <c r="U29" s="4">
        <f t="shared" si="22"/>
        <v>-0.20316873810323588</v>
      </c>
      <c r="V29" s="4">
        <f t="shared" si="22"/>
        <v>0.47497935590421148</v>
      </c>
      <c r="W29" s="4">
        <f t="shared" si="22"/>
        <v>-0.77181081590352363</v>
      </c>
      <c r="X29" s="4">
        <f t="shared" si="22"/>
        <v>1.3842041421447504</v>
      </c>
      <c r="Y29" s="4">
        <f t="shared" si="22"/>
        <v>8.8928888888888888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0.1510286556780068</v>
      </c>
      <c r="I30" s="4">
        <f t="shared" si="23"/>
        <v>1.5200158865900393E-2</v>
      </c>
      <c r="J30" s="4">
        <f t="shared" si="23"/>
        <v>3.6888590514752725E-2</v>
      </c>
      <c r="K30" s="4">
        <f t="shared" si="23"/>
        <v>8.6147198367009861E-2</v>
      </c>
      <c r="L30" s="4">
        <f t="shared" si="23"/>
        <v>0.21587025048372971</v>
      </c>
      <c r="M30" s="4">
        <f t="shared" si="23"/>
        <v>0.30426777500141805</v>
      </c>
      <c r="N30" s="4">
        <f t="shared" si="23"/>
        <v>-6.0946283252061514E-2</v>
      </c>
      <c r="O30" s="4">
        <f t="shared" si="23"/>
        <v>0.11169688773734912</v>
      </c>
      <c r="P30" s="4">
        <f t="shared" si="23"/>
        <v>0.23238465613299761</v>
      </c>
      <c r="Q30" s="4">
        <f t="shared" si="23"/>
        <v>3.7179403636753219E-2</v>
      </c>
      <c r="R30" s="4">
        <f t="shared" si="23"/>
        <v>9.8706557257955282E-2</v>
      </c>
      <c r="S30" s="4">
        <f t="shared" si="23"/>
        <v>-0.15244731345961132</v>
      </c>
      <c r="T30" s="4">
        <f t="shared" si="23"/>
        <v>1.9707266102474343E-2</v>
      </c>
      <c r="U30" s="4">
        <f t="shared" si="23"/>
        <v>0.25182830884679047</v>
      </c>
      <c r="V30" s="4">
        <f t="shared" si="23"/>
        <v>0.27144311250788677</v>
      </c>
      <c r="W30" s="4">
        <f t="shared" si="23"/>
        <v>-0.74127805938162916</v>
      </c>
      <c r="X30" s="4">
        <f t="shared" si="23"/>
        <v>8.9854264202134049E-2</v>
      </c>
      <c r="Y30" s="4">
        <f t="shared" si="23"/>
        <v>8.0345003687092825E-2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1279.48</v>
      </c>
      <c r="E32" s="3">
        <f>IFERROR(INDEX(E51:E500,MATCH($A$32,$C$51:$C$500,0)),"")</f>
        <v>1342.04</v>
      </c>
      <c r="H32" s="3">
        <f>IFERROR(INDEX(D32:G32,COUNT(D32:G32)),"")</f>
        <v>1342.04</v>
      </c>
      <c r="I32" s="3">
        <f t="shared" ref="I32:Z32" si="24">IFERROR(INDEX(I51:I500,MATCH($C$32,$C$51:$C$500,0)),"")</f>
        <v>1286.8499999999999</v>
      </c>
      <c r="J32" s="3">
        <f t="shared" si="24"/>
        <v>1176.9000000000001</v>
      </c>
      <c r="K32" s="3">
        <f t="shared" si="24"/>
        <v>957.09</v>
      </c>
      <c r="L32" s="3">
        <f t="shared" si="24"/>
        <v>927.9</v>
      </c>
      <c r="M32" s="3">
        <f t="shared" si="24"/>
        <v>915.72</v>
      </c>
      <c r="N32" s="3">
        <f t="shared" si="24"/>
        <v>887.07</v>
      </c>
      <c r="O32" s="3">
        <f t="shared" si="24"/>
        <v>906.94</v>
      </c>
      <c r="P32" s="3">
        <f t="shared" si="24"/>
        <v>847.96</v>
      </c>
      <c r="Q32" s="3">
        <f t="shared" si="24"/>
        <v>760.63</v>
      </c>
      <c r="R32" s="3">
        <f t="shared" si="24"/>
        <v>821.44</v>
      </c>
      <c r="S32" s="3">
        <f t="shared" si="24"/>
        <v>692.55</v>
      </c>
      <c r="T32" s="3">
        <f t="shared" si="24"/>
        <v>603.32000000000005</v>
      </c>
      <c r="U32" s="3">
        <f t="shared" si="24"/>
        <v>510.28</v>
      </c>
      <c r="V32" s="3">
        <f t="shared" si="24"/>
        <v>403.95</v>
      </c>
      <c r="W32" s="3">
        <f t="shared" si="24"/>
        <v>250.34</v>
      </c>
      <c r="X32" s="3">
        <f t="shared" si="24"/>
        <v>761.2</v>
      </c>
      <c r="Y32" s="3">
        <f t="shared" si="24"/>
        <v>356.32</v>
      </c>
      <c r="Z32" s="3">
        <f t="shared" si="24"/>
        <v>136.22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</v>
      </c>
      <c r="E33" s="3">
        <f>IFERROR(INDEX(E51:E500,MATCH($A$33,$C$51:$C$500,0)),"")</f>
        <v>0.68</v>
      </c>
      <c r="H33" s="3">
        <f>IFERROR(INDEX(D33:G33,COUNT(D33:G33)),"")</f>
        <v>0.68</v>
      </c>
      <c r="I33" s="3">
        <f t="shared" ref="I33:Z33" si="25">IFERROR(INDEX(I51:I500,MATCH($C$33,$C$51:$C$500,0)),"")</f>
        <v>0.67</v>
      </c>
      <c r="J33" s="3">
        <f t="shared" si="25"/>
        <v>0.65</v>
      </c>
      <c r="K33" s="3">
        <f t="shared" si="25"/>
        <v>0.54</v>
      </c>
      <c r="L33" s="3">
        <f t="shared" si="25"/>
        <v>0.53</v>
      </c>
      <c r="M33" s="3">
        <f t="shared" si="25"/>
        <v>0.73</v>
      </c>
      <c r="N33" s="3">
        <f t="shared" si="25"/>
        <v>0.83</v>
      </c>
      <c r="O33" s="3">
        <f t="shared" si="25"/>
        <v>1.1100000000000001</v>
      </c>
      <c r="P33" s="3">
        <f t="shared" si="25"/>
        <v>1.65</v>
      </c>
      <c r="Q33" s="3">
        <f t="shared" si="25"/>
        <v>0.97</v>
      </c>
      <c r="R33" s="3">
        <f t="shared" si="25"/>
        <v>1.58</v>
      </c>
      <c r="S33" s="3">
        <f t="shared" si="25"/>
        <v>2.2000000000000002</v>
      </c>
      <c r="T33" s="3">
        <f t="shared" si="25"/>
        <v>3.53</v>
      </c>
      <c r="U33" s="3">
        <f t="shared" si="25"/>
        <v>6.22</v>
      </c>
      <c r="V33" s="3">
        <f t="shared" si="25"/>
        <v>5.88</v>
      </c>
      <c r="W33" s="3">
        <f t="shared" si="25"/>
        <v>3.91</v>
      </c>
      <c r="X33" s="3">
        <f t="shared" si="25"/>
        <v>4.2</v>
      </c>
      <c r="Y33" s="3">
        <f t="shared" si="25"/>
        <v>2.5299999999999998</v>
      </c>
      <c r="Z33" s="3">
        <f t="shared" si="25"/>
        <v>5.87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-58.77</v>
      </c>
      <c r="E34" s="3">
        <f>IFERROR(INDEX(E51:E500,MATCH($A$34,$C$51:$C$500,0)),"")</f>
        <v>16.62</v>
      </c>
      <c r="H34" s="3">
        <f>IFERROR(INDEX(D34:G34,COUNT(D34:G34)),"")</f>
        <v>16.62</v>
      </c>
      <c r="I34" s="3">
        <f t="shared" ref="I34:Z34" si="26">IFERROR(INDEX(I51:I500,MATCH($C$34,$C$51:$C$500,0)),"")</f>
        <v>4.92</v>
      </c>
      <c r="J34" s="3">
        <f t="shared" si="26"/>
        <v>3.51</v>
      </c>
      <c r="K34" s="3">
        <f t="shared" si="26"/>
        <v>18.190000000000001</v>
      </c>
      <c r="L34" s="3">
        <f t="shared" si="26"/>
        <v>41.81</v>
      </c>
      <c r="M34" s="3">
        <f t="shared" si="26"/>
        <v>24.84</v>
      </c>
      <c r="N34" s="3">
        <f t="shared" si="26"/>
        <v>-42.65</v>
      </c>
      <c r="O34" s="3">
        <f t="shared" si="26"/>
        <v>14.76</v>
      </c>
      <c r="P34" s="3">
        <f t="shared" si="26"/>
        <v>10.97</v>
      </c>
      <c r="Q34" s="3">
        <f t="shared" si="26"/>
        <v>33.880000000000003</v>
      </c>
      <c r="R34" s="3">
        <f t="shared" si="26"/>
        <v>10.039999999999999</v>
      </c>
      <c r="S34" s="3">
        <f t="shared" si="26"/>
        <v>-54.33</v>
      </c>
      <c r="T34" s="3">
        <f t="shared" si="26"/>
        <v>-45.12</v>
      </c>
      <c r="U34" s="3">
        <f t="shared" si="26"/>
        <v>22.31</v>
      </c>
      <c r="V34" s="3">
        <f t="shared" si="26"/>
        <v>13.3</v>
      </c>
      <c r="W34" s="3">
        <f t="shared" si="26"/>
        <v>8.09</v>
      </c>
      <c r="X34" s="3">
        <f t="shared" si="26"/>
        <v>6.03</v>
      </c>
      <c r="Y34" s="3">
        <f t="shared" si="26"/>
        <v>4.04</v>
      </c>
      <c r="Z34" s="3">
        <f t="shared" si="26"/>
        <v>35.56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</v>
      </c>
      <c r="E35" s="3">
        <f>IFERROR(INDEX(E51:E500,MATCH($A$35,$C$51:$C$500,0)),"")</f>
        <v>0.55000000000000004</v>
      </c>
      <c r="H35" s="3">
        <f>IFERROR(INDEX(D35:G35,COUNT(D35:G35)),"")</f>
        <v>0.55000000000000004</v>
      </c>
      <c r="I35" s="3">
        <f t="shared" ref="I35:Z35" si="27">IFERROR(INDEX(I51:I500,MATCH($C$35,$C$51:$C$500,0)),"")</f>
        <v>0.15</v>
      </c>
      <c r="J35" s="3">
        <f t="shared" si="27"/>
        <v>0.14000000000000001</v>
      </c>
      <c r="K35" s="3">
        <f t="shared" si="27"/>
        <v>0.1</v>
      </c>
      <c r="L35" s="3">
        <f t="shared" si="27"/>
        <v>0.1</v>
      </c>
      <c r="M35" s="3">
        <f t="shared" si="27"/>
        <v>0.16</v>
      </c>
      <c r="N35" s="3">
        <f t="shared" si="27"/>
        <v>0.24</v>
      </c>
      <c r="O35" s="3">
        <f t="shared" si="27"/>
        <v>0.3</v>
      </c>
      <c r="P35" s="3">
        <f t="shared" si="27"/>
        <v>0.47</v>
      </c>
      <c r="Q35" s="3">
        <f t="shared" si="27"/>
        <v>0.3</v>
      </c>
      <c r="R35" s="3">
        <f t="shared" si="27"/>
        <v>0.55000000000000004</v>
      </c>
      <c r="S35" s="3">
        <f t="shared" si="27"/>
        <v>0.71</v>
      </c>
      <c r="T35" s="3">
        <f t="shared" si="27"/>
        <v>0.85</v>
      </c>
      <c r="U35" s="3">
        <f t="shared" si="27"/>
        <v>1.28</v>
      </c>
      <c r="V35" s="3">
        <f t="shared" si="27"/>
        <v>1.2</v>
      </c>
      <c r="W35" s="3">
        <f t="shared" si="27"/>
        <v>0.63</v>
      </c>
      <c r="X35" s="3">
        <f t="shared" si="27"/>
        <v>0.53</v>
      </c>
      <c r="Y35" s="3">
        <f t="shared" si="27"/>
        <v>0.16</v>
      </c>
      <c r="Z35" s="3">
        <f t="shared" si="27"/>
        <v>0.16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0.58860000000000001</v>
      </c>
      <c r="I36" s="4">
        <f t="shared" si="28"/>
        <v>0.29580000000000001</v>
      </c>
      <c r="J36" s="4">
        <f t="shared" si="28"/>
        <v>0.29820000000000002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0.29870000000000002</v>
      </c>
      <c r="Q36" s="4">
        <f t="shared" si="28"/>
        <v>1.5796999999999999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52</v>
      </c>
      <c r="I37" s="3">
        <f t="shared" si="29"/>
        <v>52</v>
      </c>
      <c r="J37" s="3">
        <f t="shared" si="29"/>
        <v>65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38</v>
      </c>
      <c r="Q37" s="3">
        <f t="shared" si="29"/>
        <v>38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3606970241000</v>
      </c>
      <c r="E51" s="5">
        <v>3697959175000</v>
      </c>
      <c r="F51" s="5">
        <v>3447748281000</v>
      </c>
      <c r="G51" s="5">
        <v>3139611385000</v>
      </c>
      <c r="I51" s="5">
        <v>12692871511000</v>
      </c>
      <c r="J51" s="5">
        <v>12502826561000</v>
      </c>
      <c r="K51" s="5">
        <v>12058023085000</v>
      </c>
      <c r="L51" s="5">
        <v>11101647275000</v>
      </c>
      <c r="M51" s="5">
        <v>9130618395000</v>
      </c>
      <c r="N51" s="5">
        <v>7000570412000</v>
      </c>
      <c r="O51" s="5">
        <v>7454920083000</v>
      </c>
      <c r="P51" s="5">
        <v>6705892735000</v>
      </c>
      <c r="Q51" s="5">
        <v>5441395835000</v>
      </c>
      <c r="R51" s="5">
        <v>5246340041000</v>
      </c>
      <c r="S51" s="5">
        <v>4775014772000</v>
      </c>
      <c r="T51" s="5">
        <v>4502078127000</v>
      </c>
      <c r="U51" s="5">
        <v>4193082465000</v>
      </c>
      <c r="V51" s="5">
        <v>3349566738000</v>
      </c>
      <c r="W51" s="5">
        <v>2634460563000</v>
      </c>
      <c r="X51" s="5">
        <v>2036518864000</v>
      </c>
      <c r="Y51" s="5">
        <v>1868615769000</v>
      </c>
      <c r="Z51" s="5">
        <v>1729647254000</v>
      </c>
    </row>
    <row r="52" spans="2:26" ht="15.5" x14ac:dyDescent="0.35">
      <c r="C52" t="s">
        <v>86</v>
      </c>
      <c r="D52" s="5">
        <v>-3408285575000</v>
      </c>
      <c r="E52" s="5">
        <v>-3295225674000</v>
      </c>
      <c r="F52" s="5">
        <v>-2922760183000</v>
      </c>
      <c r="G52" s="5">
        <v>-2832495887000</v>
      </c>
      <c r="I52" s="5">
        <v>-11402406560000</v>
      </c>
      <c r="J52" s="5">
        <v>-10948825063000</v>
      </c>
      <c r="K52" s="5">
        <v>-11110164868000</v>
      </c>
      <c r="L52" s="5">
        <v>-10407768312000</v>
      </c>
      <c r="M52" s="5">
        <v>-8572738205000</v>
      </c>
      <c r="N52" s="5">
        <v>-6347056473000</v>
      </c>
      <c r="O52" s="5">
        <v>-6553235568000</v>
      </c>
      <c r="P52" s="5">
        <v>-5763691018000</v>
      </c>
      <c r="Q52" s="5">
        <v>-4876948219000</v>
      </c>
      <c r="R52" s="5">
        <v>-4322417780000</v>
      </c>
      <c r="S52" s="5">
        <v>-4235099164000</v>
      </c>
      <c r="T52" s="5">
        <v>-4179751129000</v>
      </c>
      <c r="U52" s="5">
        <v>-3475173363000</v>
      </c>
      <c r="V52" s="5">
        <v>-2711124780000</v>
      </c>
      <c r="W52" s="5">
        <v>-2173770053000</v>
      </c>
      <c r="X52" s="5">
        <v>-1648160726000</v>
      </c>
      <c r="Y52" s="5">
        <v>-1636113794000</v>
      </c>
      <c r="Z52" s="5">
        <v>-1569721838000</v>
      </c>
    </row>
    <row r="53" spans="2:26" ht="15.5" x14ac:dyDescent="0.35">
      <c r="C53" t="s">
        <v>87</v>
      </c>
      <c r="D53" s="5">
        <v>198684666000</v>
      </c>
      <c r="E53" s="5">
        <v>402733501000</v>
      </c>
      <c r="F53" s="5">
        <v>524988098000</v>
      </c>
      <c r="G53" s="5">
        <v>307115498000</v>
      </c>
      <c r="I53" s="5">
        <v>1290464951000</v>
      </c>
      <c r="J53" s="5">
        <v>1554001498000</v>
      </c>
      <c r="K53" s="5">
        <v>947858217000</v>
      </c>
      <c r="L53" s="5">
        <v>693878963000</v>
      </c>
      <c r="M53" s="5">
        <v>557880190000</v>
      </c>
      <c r="N53" s="5">
        <v>653513939000</v>
      </c>
      <c r="O53" s="5">
        <v>901684515000</v>
      </c>
      <c r="P53" s="5">
        <v>942201717000</v>
      </c>
      <c r="Q53" s="5">
        <v>564447616000</v>
      </c>
      <c r="R53" s="5">
        <v>923922261000</v>
      </c>
      <c r="S53" s="5">
        <v>539915608000</v>
      </c>
      <c r="T53" s="5">
        <v>322326998000</v>
      </c>
      <c r="U53" s="5">
        <v>717909102000</v>
      </c>
      <c r="V53" s="5">
        <v>638441958000</v>
      </c>
      <c r="W53" s="5">
        <v>460690510000</v>
      </c>
      <c r="X53" s="5">
        <v>388358138000</v>
      </c>
      <c r="Y53" s="5">
        <v>232501975000</v>
      </c>
      <c r="Z53" s="5">
        <v>159925416000</v>
      </c>
    </row>
    <row r="54" spans="2:26" ht="15.5" x14ac:dyDescent="0.35">
      <c r="C54" t="s">
        <v>88</v>
      </c>
      <c r="D54" s="5">
        <v>-217944964000</v>
      </c>
      <c r="E54" s="5">
        <v>-223070097000</v>
      </c>
      <c r="F54" s="5">
        <v>-147057556000</v>
      </c>
      <c r="G54" s="5">
        <v>-147779494000</v>
      </c>
      <c r="I54" s="5">
        <v>-689611323000</v>
      </c>
      <c r="J54" s="5">
        <v>-780045677000</v>
      </c>
      <c r="K54" s="5">
        <v>-666638464000</v>
      </c>
      <c r="L54" s="5">
        <v>-502884751000</v>
      </c>
      <c r="M54" s="5">
        <v>-323237145000</v>
      </c>
      <c r="N54" s="5">
        <v>-453025723000</v>
      </c>
      <c r="O54" s="5">
        <v>-467367976000</v>
      </c>
      <c r="P54" s="5">
        <v>-417444427000</v>
      </c>
      <c r="Q54" s="5">
        <v>-437494934000</v>
      </c>
      <c r="R54" s="5">
        <v>-460294477000</v>
      </c>
      <c r="S54" s="5">
        <v>-445533795000</v>
      </c>
      <c r="T54" s="5">
        <v>-340016777000</v>
      </c>
      <c r="U54" s="5">
        <v>-341423962000</v>
      </c>
      <c r="V54" s="5">
        <v>-190700981000</v>
      </c>
      <c r="W54" s="5">
        <v>-150160701000</v>
      </c>
      <c r="X54" s="5">
        <v>-129007492000</v>
      </c>
      <c r="Y54" s="5">
        <v>-100613369000</v>
      </c>
      <c r="Z54" s="5">
        <v>-80620588000</v>
      </c>
    </row>
    <row r="55" spans="2:26" ht="15.5" x14ac:dyDescent="0.35">
      <c r="C55" t="s">
        <v>89</v>
      </c>
      <c r="D55" s="5">
        <v>-76261821000</v>
      </c>
      <c r="E55" s="5">
        <v>-69871438000</v>
      </c>
      <c r="F55" s="5">
        <v>-66143992000</v>
      </c>
      <c r="G55" s="5">
        <v>-69173628000</v>
      </c>
      <c r="I55" s="5">
        <v>-268590162000</v>
      </c>
      <c r="J55" s="5">
        <v>-294667661000</v>
      </c>
      <c r="K55" s="5">
        <v>-274709426000</v>
      </c>
      <c r="L55" s="5">
        <v>-251539676000</v>
      </c>
      <c r="M55" s="5">
        <v>-191520757000</v>
      </c>
      <c r="N55" s="5">
        <v>-180379046000</v>
      </c>
      <c r="O55" s="5">
        <v>-184713916000</v>
      </c>
      <c r="P55" s="5">
        <v>-173371163000</v>
      </c>
      <c r="Q55" s="5">
        <v>-173670960000</v>
      </c>
      <c r="R55" s="5">
        <v>-140421437000</v>
      </c>
      <c r="S55" s="5">
        <v>-130741048000</v>
      </c>
      <c r="T55" s="5">
        <v>-106254514000</v>
      </c>
      <c r="U55" s="5">
        <v>-79779225000</v>
      </c>
      <c r="V55" s="5">
        <v>-64368966000</v>
      </c>
      <c r="W55" s="5">
        <v>-52528848000</v>
      </c>
      <c r="X55" s="5">
        <v>-41762452000</v>
      </c>
      <c r="Y55" s="5">
        <v>-32670353000</v>
      </c>
      <c r="Z55" s="5">
        <v>-28869458000</v>
      </c>
    </row>
    <row r="56" spans="2:26" ht="15.5" x14ac:dyDescent="0.35">
      <c r="C56" t="s">
        <v>90</v>
      </c>
      <c r="D56" s="5">
        <v>-118093565000</v>
      </c>
      <c r="E56" s="5">
        <v>-168655865000</v>
      </c>
      <c r="F56" s="5">
        <v>-153958404000</v>
      </c>
      <c r="G56" s="5">
        <v>-92771098000</v>
      </c>
      <c r="I56" s="5">
        <v>-455060984000</v>
      </c>
      <c r="J56" s="5">
        <v>-463058309000</v>
      </c>
      <c r="K56" s="5">
        <v>-300466328000</v>
      </c>
      <c r="L56" s="5">
        <v>-277375432000</v>
      </c>
      <c r="M56" s="5">
        <v>-279263854000</v>
      </c>
      <c r="N56" s="5">
        <v>-273014167000</v>
      </c>
      <c r="O56" s="5">
        <v>-339028547000</v>
      </c>
      <c r="P56" s="5">
        <v>-359091312000</v>
      </c>
      <c r="Q56" s="5">
        <v>-244386746000</v>
      </c>
      <c r="R56" s="5">
        <v>-291842066000</v>
      </c>
      <c r="S56" s="5">
        <v>-202818909000</v>
      </c>
      <c r="T56" s="5">
        <v>-200869581000</v>
      </c>
      <c r="U56" s="5">
        <v>-155230118000</v>
      </c>
      <c r="V56" s="5">
        <v>-118533234000</v>
      </c>
      <c r="W56" s="5">
        <v>-97631853000</v>
      </c>
      <c r="X56" s="5">
        <v>-87245040000</v>
      </c>
      <c r="Y56" s="5">
        <v>-67943016000</v>
      </c>
      <c r="Z56" s="5">
        <v>-51751130000</v>
      </c>
    </row>
    <row r="57" spans="2:26" ht="15.5" x14ac:dyDescent="0.35">
      <c r="C57" t="s">
        <v>91</v>
      </c>
      <c r="D57" s="5">
        <v>-11197000</v>
      </c>
      <c r="E57" s="5">
        <v>4050000</v>
      </c>
      <c r="F57" s="5">
        <v>898000</v>
      </c>
      <c r="G57" s="5">
        <v>-1458000</v>
      </c>
      <c r="I57" s="5">
        <v>-25852000</v>
      </c>
      <c r="J57" s="5">
        <v>-71710000</v>
      </c>
      <c r="K57" s="5">
        <v>-209724000</v>
      </c>
      <c r="L57" s="5">
        <v>-21147000</v>
      </c>
      <c r="M57" s="5">
        <v>1060000</v>
      </c>
      <c r="N57" s="5">
        <v>-117208000</v>
      </c>
      <c r="O57" s="5">
        <v>-60619000</v>
      </c>
      <c r="P57" s="5">
        <v>-460387000</v>
      </c>
      <c r="Q57" s="5">
        <v>-311056000</v>
      </c>
      <c r="R57" s="5">
        <v>437531000</v>
      </c>
      <c r="S57" s="5">
        <v>561907000</v>
      </c>
      <c r="T57" s="5">
        <v>-217585000</v>
      </c>
      <c r="U57" s="5">
        <v>385628000</v>
      </c>
      <c r="V57" s="5">
        <v>-333964000</v>
      </c>
      <c r="W57" s="5">
        <v>-291352000</v>
      </c>
    </row>
    <row r="58" spans="2:26" ht="15.5" x14ac:dyDescent="0.35">
      <c r="C58" t="s">
        <v>92</v>
      </c>
      <c r="D58" s="5">
        <v>-19260298000</v>
      </c>
      <c r="E58" s="5">
        <v>179663404000</v>
      </c>
      <c r="F58" s="5">
        <v>377930542000</v>
      </c>
      <c r="G58" s="5">
        <v>159336004000</v>
      </c>
      <c r="I58" s="5">
        <v>600853628000</v>
      </c>
      <c r="J58" s="5">
        <v>773955821000</v>
      </c>
      <c r="K58" s="5">
        <v>281219753000</v>
      </c>
      <c r="L58" s="5">
        <v>190994212000</v>
      </c>
      <c r="M58" s="5">
        <v>234643045000</v>
      </c>
      <c r="N58" s="5">
        <v>200488216000</v>
      </c>
      <c r="O58" s="5">
        <v>434316539000</v>
      </c>
      <c r="P58" s="5">
        <v>524757290000</v>
      </c>
      <c r="Q58" s="5">
        <v>126952682000</v>
      </c>
      <c r="R58" s="5">
        <v>463627784000</v>
      </c>
      <c r="S58" s="5">
        <v>94381813000</v>
      </c>
      <c r="T58" s="5">
        <v>-17689779000</v>
      </c>
      <c r="U58" s="5">
        <v>376485140000</v>
      </c>
      <c r="V58" s="5">
        <v>447740977000</v>
      </c>
      <c r="W58" s="5">
        <v>310529809000</v>
      </c>
      <c r="X58" s="5">
        <v>259350646000</v>
      </c>
      <c r="Y58" s="5">
        <v>131888606000</v>
      </c>
      <c r="Z58" s="5">
        <v>79304828000</v>
      </c>
    </row>
    <row r="59" spans="2:26" ht="15.5" x14ac:dyDescent="0.35">
      <c r="C59" t="s">
        <v>93</v>
      </c>
      <c r="D59" s="5">
        <v>-6693376000</v>
      </c>
      <c r="E59" s="5">
        <v>-20683543000</v>
      </c>
      <c r="F59" s="5">
        <v>-54004143000</v>
      </c>
      <c r="G59" s="5">
        <v>-20653171000</v>
      </c>
      <c r="I59" s="5">
        <v>-99556614000</v>
      </c>
      <c r="J59" s="5">
        <v>-135791271000</v>
      </c>
      <c r="K59" s="5">
        <v>-169824140000</v>
      </c>
      <c r="L59" s="5">
        <v>-159164998000</v>
      </c>
      <c r="M59" s="5">
        <v>-158386029000</v>
      </c>
      <c r="N59" s="5">
        <v>-180417659000</v>
      </c>
      <c r="O59" s="5">
        <v>-185539699000</v>
      </c>
      <c r="P59" s="5">
        <v>-126570168000</v>
      </c>
      <c r="Q59" s="5">
        <v>-122593470000</v>
      </c>
      <c r="R59" s="5">
        <v>-162011842000</v>
      </c>
      <c r="S59" s="5">
        <v>-166515382000</v>
      </c>
      <c r="T59" s="5">
        <v>-90604489000</v>
      </c>
      <c r="U59" s="5">
        <v>-65597445000</v>
      </c>
      <c r="V59" s="5">
        <v>-64665084000</v>
      </c>
      <c r="W59" s="5">
        <v>-45918759000</v>
      </c>
      <c r="X59" s="5">
        <v>-34445701000</v>
      </c>
      <c r="Y59" s="5">
        <v>-19526529000</v>
      </c>
      <c r="Z59" s="5">
        <v>-64375123000</v>
      </c>
    </row>
    <row r="60" spans="2:26" ht="15.5" x14ac:dyDescent="0.35">
      <c r="C60" t="s">
        <v>27</v>
      </c>
      <c r="D60" s="5">
        <v>-14136092000</v>
      </c>
      <c r="E60" s="5">
        <v>-20789150000</v>
      </c>
      <c r="F60" s="5">
        <v>-24746617000</v>
      </c>
      <c r="G60" s="5">
        <v>-22589044000</v>
      </c>
      <c r="I60" s="5">
        <v>-99930706000</v>
      </c>
      <c r="J60" s="5">
        <v>-136174892000</v>
      </c>
      <c r="K60" s="5">
        <v>-170265593000</v>
      </c>
      <c r="L60" s="5">
        <v>-159524908000</v>
      </c>
      <c r="M60" s="5">
        <v>-158721916000</v>
      </c>
      <c r="N60" s="5">
        <v>-180735092000</v>
      </c>
      <c r="O60" s="5">
        <v>-185877880000</v>
      </c>
      <c r="P60" s="5">
        <v>-127003502000</v>
      </c>
      <c r="Q60" s="5">
        <v>-122901921000</v>
      </c>
      <c r="R60" s="5">
        <v>-162753250000</v>
      </c>
      <c r="S60" s="5">
        <v>2021154000</v>
      </c>
      <c r="T60" s="5">
        <v>7087053000</v>
      </c>
      <c r="U60" s="5">
        <v>1861902000</v>
      </c>
      <c r="V60" s="5">
        <v>2552243000</v>
      </c>
      <c r="W60" s="5">
        <v>-51871287000</v>
      </c>
      <c r="X60" s="5">
        <v>-43608737000</v>
      </c>
      <c r="Y60" s="5">
        <v>-48637314000</v>
      </c>
      <c r="Z60" s="5">
        <v>-42705197000</v>
      </c>
    </row>
    <row r="61" spans="2:26" ht="15.5" x14ac:dyDescent="0.35">
      <c r="C61" t="s">
        <v>94</v>
      </c>
      <c r="D61" s="5">
        <v>112068000</v>
      </c>
      <c r="E61" s="5">
        <v>105607000</v>
      </c>
      <c r="F61" s="5">
        <v>90116000</v>
      </c>
      <c r="G61" s="5">
        <v>69151000</v>
      </c>
      <c r="I61" s="5">
        <v>374092000</v>
      </c>
      <c r="J61" s="5">
        <v>383621000</v>
      </c>
      <c r="K61" s="5">
        <v>441453000</v>
      </c>
      <c r="L61" s="5">
        <v>359910000</v>
      </c>
      <c r="M61" s="5">
        <v>335887000</v>
      </c>
      <c r="N61" s="5">
        <v>317433000</v>
      </c>
      <c r="O61" s="5">
        <v>338181000</v>
      </c>
      <c r="P61" s="5">
        <v>433334000</v>
      </c>
      <c r="Q61" s="5">
        <v>308451000</v>
      </c>
      <c r="R61" s="5">
        <v>741408000</v>
      </c>
      <c r="S61" s="5">
        <v>-168536536000</v>
      </c>
      <c r="T61" s="5">
        <v>-97691542000</v>
      </c>
      <c r="U61" s="5">
        <v>-67459347000</v>
      </c>
      <c r="V61" s="5">
        <v>-67217327000</v>
      </c>
      <c r="W61" s="5">
        <v>1840263000</v>
      </c>
      <c r="X61" s="5">
        <v>2986764000</v>
      </c>
      <c r="Y61" s="5">
        <v>5802373000</v>
      </c>
      <c r="Z61" s="5">
        <v>7147244000</v>
      </c>
    </row>
    <row r="62" spans="2:26" ht="15.5" x14ac:dyDescent="0.35">
      <c r="C62" t="s">
        <v>312</v>
      </c>
      <c r="W62" s="5">
        <v>302685000</v>
      </c>
      <c r="X62" s="5">
        <v>893735000</v>
      </c>
      <c r="Y62" s="5">
        <v>374580000</v>
      </c>
      <c r="Z62" s="5">
        <v>235443000</v>
      </c>
    </row>
    <row r="63" spans="2:26" ht="15.5" x14ac:dyDescent="0.35">
      <c r="C63" t="s">
        <v>95</v>
      </c>
      <c r="W63" s="5">
        <v>-473560000</v>
      </c>
      <c r="X63" s="5">
        <v>5100303000</v>
      </c>
      <c r="Y63" s="5">
        <v>20364592000</v>
      </c>
      <c r="Z63" s="5">
        <v>-33430807000</v>
      </c>
    </row>
    <row r="64" spans="2:26" ht="15.5" x14ac:dyDescent="0.35">
      <c r="C64" t="s">
        <v>96</v>
      </c>
      <c r="D64" s="5">
        <v>-6693376000</v>
      </c>
      <c r="E64" s="5">
        <v>-20683543000</v>
      </c>
      <c r="F64" s="5">
        <v>-54004143000</v>
      </c>
      <c r="G64" s="5">
        <v>-20653171000</v>
      </c>
      <c r="I64" s="5">
        <v>-99556614000</v>
      </c>
      <c r="J64" s="5">
        <v>-135791271000</v>
      </c>
      <c r="K64" s="5">
        <v>-169824140000</v>
      </c>
      <c r="L64" s="5">
        <v>-159164998000</v>
      </c>
      <c r="M64" s="5">
        <v>-158386029000</v>
      </c>
      <c r="N64" s="5">
        <v>-180417659000</v>
      </c>
      <c r="O64" s="5">
        <v>-185539699000</v>
      </c>
      <c r="P64" s="5">
        <v>-126570168000</v>
      </c>
      <c r="Q64" s="5">
        <v>-122593470000</v>
      </c>
      <c r="R64" s="5">
        <v>-162011842000</v>
      </c>
      <c r="S64" s="5">
        <v>-166515382000</v>
      </c>
      <c r="T64" s="5">
        <v>-90604489000</v>
      </c>
      <c r="U64" s="5">
        <v>-65597445000</v>
      </c>
      <c r="V64" s="5">
        <v>-64665084000</v>
      </c>
      <c r="W64" s="5">
        <v>-45918759000</v>
      </c>
      <c r="X64" s="5">
        <v>-34445701000</v>
      </c>
      <c r="Y64" s="5">
        <v>-19526529000</v>
      </c>
      <c r="Z64" s="5">
        <v>-64375123000</v>
      </c>
    </row>
    <row r="65" spans="2:26" ht="15.5" x14ac:dyDescent="0.35">
      <c r="C65" t="s">
        <v>29</v>
      </c>
      <c r="D65" s="5">
        <v>-25953674000</v>
      </c>
      <c r="E65" s="5">
        <v>158979861000</v>
      </c>
      <c r="F65" s="5">
        <v>323926399000</v>
      </c>
      <c r="G65" s="5">
        <v>138682833000</v>
      </c>
      <c r="I65" s="5">
        <v>501297014000</v>
      </c>
      <c r="J65" s="5">
        <v>638164550000</v>
      </c>
      <c r="K65" s="5">
        <v>111395613000</v>
      </c>
      <c r="L65" s="5">
        <v>31829214000</v>
      </c>
      <c r="M65" s="5">
        <v>76257016000</v>
      </c>
      <c r="N65" s="5">
        <v>20070557000</v>
      </c>
      <c r="O65" s="5">
        <v>248776840000</v>
      </c>
      <c r="P65" s="5">
        <v>398187122000</v>
      </c>
      <c r="Q65" s="5">
        <v>4359212000</v>
      </c>
      <c r="R65" s="5">
        <v>301615942000</v>
      </c>
      <c r="S65" s="5">
        <v>-72133569000</v>
      </c>
      <c r="T65" s="5">
        <v>-108294268000</v>
      </c>
      <c r="U65" s="5">
        <v>310887695000</v>
      </c>
      <c r="V65" s="5">
        <v>383075893000</v>
      </c>
      <c r="W65" s="5">
        <v>264611050000</v>
      </c>
      <c r="X65" s="5">
        <v>224904945000</v>
      </c>
      <c r="Y65" s="5">
        <v>112362077000</v>
      </c>
      <c r="Z65" s="5">
        <v>14929705000</v>
      </c>
    </row>
    <row r="66" spans="2:26" ht="15.5" x14ac:dyDescent="0.35">
      <c r="C66" t="s">
        <v>28</v>
      </c>
      <c r="D66" s="5">
        <v>1560522000</v>
      </c>
      <c r="E66" s="5">
        <v>-35701081000</v>
      </c>
      <c r="F66" s="5">
        <v>-65956454000</v>
      </c>
      <c r="G66" s="5">
        <v>-30008372000</v>
      </c>
      <c r="I66" s="5">
        <v>-107707189000</v>
      </c>
      <c r="J66" s="5">
        <v>-150206967000</v>
      </c>
      <c r="K66" s="5">
        <v>-48232867000</v>
      </c>
      <c r="L66" s="5">
        <v>-5611557000</v>
      </c>
      <c r="M66" s="5">
        <v>-15880531000</v>
      </c>
      <c r="N66" s="5">
        <v>-59023599000</v>
      </c>
      <c r="O66" s="5">
        <v>-96351729000</v>
      </c>
      <c r="P66" s="5">
        <v>-113940244000</v>
      </c>
      <c r="Q66" s="5">
        <v>44339117000</v>
      </c>
      <c r="R66" s="5">
        <v>-11385465000</v>
      </c>
      <c r="S66" s="5">
        <v>10036342000</v>
      </c>
      <c r="T66" s="5">
        <v>23516235000</v>
      </c>
      <c r="U66" s="5">
        <v>-69255050000</v>
      </c>
      <c r="V66" s="5">
        <v>-80654863000</v>
      </c>
      <c r="W66" s="5">
        <v>-59644731000</v>
      </c>
      <c r="X66" s="5">
        <v>-44998915000</v>
      </c>
      <c r="Y66" s="5">
        <v>-36905586000</v>
      </c>
      <c r="Z66" s="5">
        <v>-7302460000</v>
      </c>
    </row>
    <row r="67" spans="2:26" ht="15.5" x14ac:dyDescent="0.35">
      <c r="C67" t="s">
        <v>100</v>
      </c>
      <c r="D67" s="5">
        <v>-24393152000</v>
      </c>
      <c r="E67" s="5">
        <v>123278780000</v>
      </c>
      <c r="F67" s="5">
        <v>257969945000</v>
      </c>
      <c r="G67" s="5">
        <v>108674461000</v>
      </c>
      <c r="I67" s="5">
        <v>393589825000</v>
      </c>
      <c r="J67" s="5">
        <v>487957583000</v>
      </c>
      <c r="K67" s="5">
        <v>63162746000</v>
      </c>
      <c r="L67" s="5">
        <v>26217657000</v>
      </c>
      <c r="M67" s="5">
        <v>60376485000</v>
      </c>
      <c r="N67" s="5">
        <v>-38953042000</v>
      </c>
      <c r="O67" s="5">
        <v>152425111000</v>
      </c>
      <c r="P67" s="5">
        <v>284246878000</v>
      </c>
      <c r="Q67" s="5">
        <v>48698329000</v>
      </c>
      <c r="R67" s="5">
        <v>290230477000</v>
      </c>
      <c r="S67" s="5">
        <v>-62097227000</v>
      </c>
      <c r="T67" s="5">
        <v>-84778033000</v>
      </c>
      <c r="U67" s="5">
        <v>241632645000</v>
      </c>
      <c r="V67" s="5">
        <v>302421030000</v>
      </c>
      <c r="W67" s="5">
        <v>204966319000</v>
      </c>
      <c r="X67" s="5">
        <v>179906030000</v>
      </c>
      <c r="Y67" s="5">
        <v>75456491000</v>
      </c>
      <c r="Z67" s="5">
        <v>7627245000</v>
      </c>
    </row>
    <row r="68" spans="2:26" ht="15.5" x14ac:dyDescent="0.35">
      <c r="C68" t="s">
        <v>101</v>
      </c>
      <c r="X68" s="5">
        <v>60397000</v>
      </c>
      <c r="Y68" s="5">
        <v>513620000</v>
      </c>
      <c r="Z68" s="5">
        <v>1414641000</v>
      </c>
    </row>
    <row r="69" spans="2:26" ht="15.5" x14ac:dyDescent="0.35">
      <c r="C69" t="s">
        <v>315</v>
      </c>
      <c r="Z69" s="5">
        <v>-4831426000</v>
      </c>
    </row>
    <row r="70" spans="2:26" ht="15.5" x14ac:dyDescent="0.35">
      <c r="C70" t="s">
        <v>104</v>
      </c>
      <c r="D70" s="5">
        <v>-24393152000</v>
      </c>
      <c r="E70" s="5">
        <v>123278780000</v>
      </c>
      <c r="F70" s="5">
        <v>257969945000</v>
      </c>
      <c r="G70" s="5">
        <v>108674461000</v>
      </c>
      <c r="I70" s="5">
        <v>393589825000</v>
      </c>
      <c r="J70" s="5">
        <v>487957583000</v>
      </c>
      <c r="K70" s="5">
        <v>63162746000</v>
      </c>
      <c r="L70" s="5">
        <v>26217657000</v>
      </c>
      <c r="M70" s="5">
        <v>60376485000</v>
      </c>
      <c r="N70" s="5">
        <v>-38953042000</v>
      </c>
      <c r="O70" s="5">
        <v>152425111000</v>
      </c>
      <c r="P70" s="5">
        <v>284246878000</v>
      </c>
      <c r="Q70" s="5">
        <v>48698329000</v>
      </c>
      <c r="R70" s="5">
        <v>290230477000</v>
      </c>
      <c r="S70" s="5">
        <v>-62097227000</v>
      </c>
      <c r="T70" s="5">
        <v>-84778033000</v>
      </c>
      <c r="U70" s="5">
        <v>241632645000</v>
      </c>
      <c r="V70" s="5">
        <v>302421030000</v>
      </c>
      <c r="W70" s="5">
        <v>204966319000</v>
      </c>
      <c r="X70" s="5">
        <v>179966427000</v>
      </c>
      <c r="Y70" s="5">
        <v>75970111000</v>
      </c>
      <c r="Z70" s="5">
        <v>4210460000</v>
      </c>
    </row>
    <row r="71" spans="2:26" ht="15.5" x14ac:dyDescent="0.35">
      <c r="C71" t="s">
        <v>105</v>
      </c>
      <c r="F71" s="5">
        <v>1493214000</v>
      </c>
      <c r="I71" s="5">
        <v>1493214000</v>
      </c>
      <c r="J71" s="5">
        <v>1873393000</v>
      </c>
      <c r="K71" s="5">
        <v>1980633000</v>
      </c>
      <c r="L71" s="5">
        <v>809059000</v>
      </c>
      <c r="M71" s="5">
        <v>2805664000</v>
      </c>
      <c r="N71" s="5">
        <v>-7870181000</v>
      </c>
      <c r="O71" s="5">
        <v>24923325000</v>
      </c>
      <c r="P71" s="5">
        <v>10676276000</v>
      </c>
      <c r="Q71" s="5">
        <v>-7176902000</v>
      </c>
      <c r="R71" s="5">
        <v>-1240349000</v>
      </c>
      <c r="S71" s="5">
        <v>-3356999000</v>
      </c>
    </row>
    <row r="72" spans="2:26" ht="15.5" x14ac:dyDescent="0.35">
      <c r="C72" t="s">
        <v>107</v>
      </c>
      <c r="D72" s="5">
        <v>-24393152000</v>
      </c>
      <c r="E72" s="5">
        <v>123278780000</v>
      </c>
      <c r="F72" s="5">
        <v>259463159000</v>
      </c>
      <c r="G72" s="5">
        <v>108674461000</v>
      </c>
      <c r="I72" s="5">
        <v>395083039000</v>
      </c>
      <c r="J72" s="5">
        <v>489830976000</v>
      </c>
      <c r="K72" s="5">
        <v>65143379000</v>
      </c>
      <c r="L72" s="5">
        <v>27026716000</v>
      </c>
      <c r="M72" s="5">
        <v>63182149000</v>
      </c>
      <c r="N72" s="5">
        <v>-46823223000</v>
      </c>
      <c r="O72" s="5">
        <v>177348436000</v>
      </c>
      <c r="P72" s="5">
        <v>294923154000</v>
      </c>
      <c r="Q72" s="5">
        <v>41521427000</v>
      </c>
      <c r="R72" s="5">
        <v>288990128000</v>
      </c>
      <c r="S72" s="5">
        <v>-65454226000</v>
      </c>
      <c r="T72" s="5">
        <v>-84778033000</v>
      </c>
      <c r="U72" s="5">
        <v>241632645000</v>
      </c>
      <c r="V72" s="5">
        <v>302421030000</v>
      </c>
      <c r="W72" s="5">
        <v>204966319000</v>
      </c>
    </row>
    <row r="73" spans="2:26" ht="15.5" x14ac:dyDescent="0.35">
      <c r="C73" t="s">
        <v>108</v>
      </c>
      <c r="D73" s="5">
        <v>-24393152000</v>
      </c>
      <c r="E73" s="5">
        <v>123278780000</v>
      </c>
      <c r="F73" s="5">
        <v>257969945000</v>
      </c>
      <c r="G73" s="5">
        <v>108674461000</v>
      </c>
      <c r="I73" s="5">
        <v>393589825000</v>
      </c>
      <c r="J73" s="5">
        <v>487957583000</v>
      </c>
      <c r="K73" s="5">
        <v>63162746000</v>
      </c>
      <c r="L73" s="5">
        <v>26217657000</v>
      </c>
      <c r="M73" s="5">
        <v>60376485000</v>
      </c>
      <c r="N73" s="5">
        <v>-38953042000</v>
      </c>
      <c r="O73" s="5">
        <v>152425111000</v>
      </c>
      <c r="P73" s="5">
        <v>284246878000</v>
      </c>
      <c r="Q73" s="5">
        <v>48698329000</v>
      </c>
      <c r="R73" s="5">
        <v>290230477000</v>
      </c>
      <c r="S73" s="5">
        <v>-62097227000</v>
      </c>
      <c r="T73" s="5">
        <v>-84778033000</v>
      </c>
      <c r="U73" s="5">
        <v>241632645000</v>
      </c>
      <c r="V73" s="5">
        <v>302421030000</v>
      </c>
      <c r="W73" s="5">
        <v>204966319000</v>
      </c>
      <c r="X73" s="5">
        <v>179966427000</v>
      </c>
      <c r="Y73" s="5">
        <v>75970111000</v>
      </c>
      <c r="Z73" s="5">
        <v>4210460000</v>
      </c>
    </row>
    <row r="74" spans="2:26" ht="15.5" x14ac:dyDescent="0.35">
      <c r="C74" t="s">
        <v>8</v>
      </c>
      <c r="D74" s="5">
        <v>-24381955000</v>
      </c>
      <c r="E74" s="5">
        <v>123274730000</v>
      </c>
      <c r="F74" s="5">
        <v>259462261000</v>
      </c>
      <c r="G74" s="5">
        <v>108675919000</v>
      </c>
      <c r="I74" s="5">
        <v>395108891000</v>
      </c>
      <c r="J74" s="5">
        <v>489902686000</v>
      </c>
      <c r="K74" s="5">
        <v>65353103000</v>
      </c>
      <c r="L74" s="5">
        <v>27047863000</v>
      </c>
      <c r="M74" s="5">
        <v>63181089000</v>
      </c>
      <c r="N74" s="5">
        <v>-46706015000</v>
      </c>
      <c r="O74" s="5">
        <v>177409055000</v>
      </c>
      <c r="P74" s="5">
        <v>295383541000</v>
      </c>
      <c r="Q74" s="5">
        <v>41832483000</v>
      </c>
      <c r="R74" s="5">
        <v>288552597000</v>
      </c>
      <c r="S74" s="5">
        <v>-66016133000</v>
      </c>
      <c r="T74" s="5">
        <v>-84560448000</v>
      </c>
      <c r="U74" s="5">
        <v>241247017000</v>
      </c>
      <c r="V74" s="5">
        <v>302754994000</v>
      </c>
      <c r="W74" s="5">
        <v>205257671000</v>
      </c>
    </row>
    <row r="75" spans="2:26" ht="15.5" x14ac:dyDescent="0.35">
      <c r="C75" t="s">
        <v>109</v>
      </c>
      <c r="D75" s="5">
        <v>-24393152000</v>
      </c>
      <c r="E75" s="5">
        <v>123278780000</v>
      </c>
      <c r="F75" s="5">
        <v>257969945000</v>
      </c>
      <c r="G75" s="5">
        <v>108674461000</v>
      </c>
      <c r="I75" s="5">
        <v>393589825000</v>
      </c>
      <c r="J75" s="5">
        <v>487957583000</v>
      </c>
      <c r="K75" s="5">
        <v>63162746000</v>
      </c>
      <c r="L75" s="5">
        <v>26217657000</v>
      </c>
      <c r="M75" s="5">
        <v>60376485000</v>
      </c>
      <c r="N75" s="5">
        <v>-38953042000</v>
      </c>
      <c r="O75" s="5">
        <v>152425111000</v>
      </c>
      <c r="P75" s="5">
        <v>284246878000</v>
      </c>
      <c r="Q75" s="5">
        <v>48698329000</v>
      </c>
      <c r="R75" s="5">
        <v>290230477000</v>
      </c>
      <c r="S75" s="5">
        <v>-62097227000</v>
      </c>
      <c r="T75" s="5">
        <v>-84778033000</v>
      </c>
      <c r="U75" s="5">
        <v>241632645000</v>
      </c>
      <c r="V75" s="5">
        <v>302421030000</v>
      </c>
      <c r="W75" s="5">
        <v>204966319000</v>
      </c>
      <c r="X75" s="5">
        <v>179966427000</v>
      </c>
      <c r="Y75" s="5">
        <v>75970111000</v>
      </c>
      <c r="Z75" s="5">
        <v>4210460000</v>
      </c>
    </row>
    <row r="76" spans="2:26" ht="15.5" x14ac:dyDescent="0.35">
      <c r="C76" t="s">
        <v>110</v>
      </c>
      <c r="D76" s="5">
        <v>-24393152000</v>
      </c>
      <c r="E76" s="5">
        <v>123278780000</v>
      </c>
      <c r="F76" s="5">
        <v>259463159000</v>
      </c>
      <c r="G76" s="5">
        <v>108674461000</v>
      </c>
      <c r="I76" s="5">
        <v>395083039000</v>
      </c>
      <c r="J76" s="5">
        <v>489830976000</v>
      </c>
      <c r="K76" s="5">
        <v>65143379000</v>
      </c>
      <c r="L76" s="5">
        <v>27026716000</v>
      </c>
      <c r="M76" s="5">
        <v>63182149000</v>
      </c>
      <c r="N76" s="5">
        <v>-46823223000</v>
      </c>
      <c r="O76" s="5">
        <v>177348436000</v>
      </c>
      <c r="P76" s="5">
        <v>294923154000</v>
      </c>
      <c r="Q76" s="5">
        <v>41521427000</v>
      </c>
      <c r="R76" s="5">
        <v>288990128000</v>
      </c>
      <c r="S76" s="5">
        <v>-65454226000</v>
      </c>
      <c r="T76" s="5">
        <v>-84778033000</v>
      </c>
      <c r="U76" s="5">
        <v>241632645000</v>
      </c>
      <c r="V76" s="5">
        <v>302421030000</v>
      </c>
      <c r="W76" s="5">
        <v>204966319000</v>
      </c>
    </row>
    <row r="77" spans="2:26" ht="15.5" x14ac:dyDescent="0.35">
      <c r="C77" t="s">
        <v>111</v>
      </c>
      <c r="D77" s="5">
        <v>-24393152000</v>
      </c>
      <c r="E77" s="5">
        <v>123278780000</v>
      </c>
      <c r="F77" s="5">
        <v>259463159000</v>
      </c>
      <c r="G77" s="5">
        <v>108674461000</v>
      </c>
      <c r="I77" s="5">
        <v>395083039000</v>
      </c>
      <c r="J77" s="5">
        <v>489830976000</v>
      </c>
      <c r="K77" s="5">
        <v>65143379000</v>
      </c>
      <c r="L77" s="5">
        <v>27026716000</v>
      </c>
      <c r="M77" s="5">
        <v>63182149000</v>
      </c>
      <c r="N77" s="5">
        <v>-46823223000</v>
      </c>
      <c r="O77" s="5">
        <v>177348436000</v>
      </c>
      <c r="P77" s="5">
        <v>294923154000</v>
      </c>
      <c r="Q77" s="5">
        <v>41521427000</v>
      </c>
      <c r="R77" s="5">
        <v>288990128000</v>
      </c>
      <c r="S77" s="5">
        <v>-65454226000</v>
      </c>
      <c r="T77" s="5">
        <v>-84778033000</v>
      </c>
      <c r="U77" s="5">
        <v>241632645000</v>
      </c>
      <c r="V77" s="5">
        <v>302421030000</v>
      </c>
      <c r="W77" s="5">
        <v>204966319000</v>
      </c>
    </row>
    <row r="79" spans="2:26" ht="15.5" x14ac:dyDescent="0.35">
      <c r="B79" t="s">
        <v>112</v>
      </c>
      <c r="C79" t="s">
        <v>113</v>
      </c>
    </row>
    <row r="80" spans="2:26" ht="15.5" x14ac:dyDescent="0.35">
      <c r="C80" t="s">
        <v>114</v>
      </c>
    </row>
    <row r="81" spans="3:26" ht="15.5" x14ac:dyDescent="0.35">
      <c r="C81" t="s">
        <v>20</v>
      </c>
      <c r="D81" s="5">
        <v>558558969000</v>
      </c>
      <c r="E81" s="5">
        <v>616076578000</v>
      </c>
      <c r="F81" s="5">
        <v>483910384000</v>
      </c>
      <c r="G81" s="5">
        <v>291475519000</v>
      </c>
      <c r="I81" s="5">
        <v>483910384000</v>
      </c>
      <c r="J81" s="5">
        <v>329175691000</v>
      </c>
      <c r="K81" s="5">
        <v>287546923000</v>
      </c>
      <c r="L81" s="5">
        <v>477398404000</v>
      </c>
      <c r="M81" s="5">
        <v>179657572000</v>
      </c>
      <c r="N81" s="5">
        <v>177544265000</v>
      </c>
      <c r="O81" s="5">
        <v>120231147000</v>
      </c>
      <c r="P81" s="5">
        <v>143958984000</v>
      </c>
      <c r="Q81" s="5">
        <v>175606503000</v>
      </c>
      <c r="R81" s="5">
        <v>146426079000</v>
      </c>
      <c r="S81" s="5">
        <v>524520990000</v>
      </c>
      <c r="T81" s="5">
        <v>310112433000</v>
      </c>
      <c r="U81" s="5">
        <v>82819072000</v>
      </c>
      <c r="V81" s="5">
        <v>90563059000</v>
      </c>
      <c r="W81" s="5">
        <v>87179472000</v>
      </c>
      <c r="X81" s="5">
        <v>118970730000</v>
      </c>
      <c r="Y81" s="5">
        <v>69765744000</v>
      </c>
      <c r="Z81" s="5">
        <v>19919924000</v>
      </c>
    </row>
    <row r="82" spans="3:26" ht="15.5" x14ac:dyDescent="0.35">
      <c r="C82" t="s">
        <v>117</v>
      </c>
      <c r="D82" s="5">
        <v>557769644000</v>
      </c>
      <c r="E82" s="5">
        <v>554704140000</v>
      </c>
      <c r="F82" s="5">
        <v>609325187000</v>
      </c>
      <c r="G82" s="5">
        <v>623910122000</v>
      </c>
      <c r="I82" s="5">
        <v>609325187000</v>
      </c>
      <c r="J82" s="5">
        <v>674407419000</v>
      </c>
      <c r="K82" s="5">
        <v>681309251000</v>
      </c>
      <c r="L82" s="5">
        <v>525527363000</v>
      </c>
      <c r="M82" s="5">
        <v>505103864000</v>
      </c>
      <c r="N82" s="5">
        <v>401138597000</v>
      </c>
      <c r="O82" s="5">
        <v>440344100000</v>
      </c>
      <c r="P82" s="5">
        <v>346571365000</v>
      </c>
      <c r="Q82" s="5">
        <v>440951649000</v>
      </c>
      <c r="R82" s="5">
        <v>418447977000</v>
      </c>
      <c r="S82" s="5">
        <v>440819308000</v>
      </c>
      <c r="T82" s="5">
        <v>463895660000</v>
      </c>
      <c r="U82" s="5">
        <v>301796023000</v>
      </c>
      <c r="V82" s="5">
        <v>221785140000</v>
      </c>
      <c r="W82" s="5">
        <v>170974911000</v>
      </c>
      <c r="X82" s="5">
        <v>110540729000</v>
      </c>
      <c r="Y82" s="5">
        <v>131077191000</v>
      </c>
      <c r="Z82" s="5">
        <v>129645864000</v>
      </c>
    </row>
    <row r="83" spans="3:26" ht="15.5" x14ac:dyDescent="0.35">
      <c r="C83" t="s">
        <v>118</v>
      </c>
      <c r="D83" s="5">
        <v>207770092000</v>
      </c>
      <c r="E83" s="5">
        <v>238337159000</v>
      </c>
      <c r="F83" s="5">
        <v>168610585000</v>
      </c>
      <c r="G83" s="5">
        <v>133086611000</v>
      </c>
      <c r="I83" s="5">
        <v>168610585000</v>
      </c>
      <c r="J83" s="5">
        <v>119149299000</v>
      </c>
      <c r="K83" s="5">
        <v>107930154000</v>
      </c>
      <c r="L83" s="5">
        <v>89904273000</v>
      </c>
      <c r="M83" s="5">
        <v>70635156000</v>
      </c>
      <c r="N83" s="5">
        <v>49107696000</v>
      </c>
      <c r="O83" s="5">
        <v>41480598000</v>
      </c>
      <c r="P83" s="5">
        <v>43811664000</v>
      </c>
      <c r="Q83" s="5">
        <v>39625775000</v>
      </c>
      <c r="R83" s="5">
        <v>18412359000</v>
      </c>
      <c r="S83" s="5">
        <v>24837700000</v>
      </c>
      <c r="T83" s="5">
        <v>19830104000</v>
      </c>
      <c r="U83" s="5">
        <v>16153788000</v>
      </c>
      <c r="V83" s="5">
        <v>12924975000</v>
      </c>
    </row>
    <row r="84" spans="3:26" ht="15.5" x14ac:dyDescent="0.35">
      <c r="C84" t="s">
        <v>119</v>
      </c>
      <c r="D84" s="5">
        <v>298803090000</v>
      </c>
      <c r="E84" s="5">
        <v>331284859000</v>
      </c>
      <c r="F84" s="5">
        <v>257642228000</v>
      </c>
      <c r="G84" s="5">
        <v>232388625000</v>
      </c>
      <c r="I84" s="5">
        <v>257642228000</v>
      </c>
      <c r="J84" s="5">
        <v>245433300000</v>
      </c>
      <c r="K84" s="5">
        <v>269043257000</v>
      </c>
      <c r="L84" s="5">
        <v>92218543000</v>
      </c>
      <c r="M84" s="5">
        <v>99066296000</v>
      </c>
      <c r="N84" s="5">
        <v>37414674000</v>
      </c>
      <c r="O84" s="5">
        <v>50848214000</v>
      </c>
      <c r="P84" s="5">
        <v>40914600000</v>
      </c>
      <c r="Q84" s="5">
        <v>35864607000</v>
      </c>
      <c r="R84" s="5">
        <v>30951639000</v>
      </c>
      <c r="S84" s="5">
        <v>94701514000</v>
      </c>
      <c r="T84" s="5">
        <v>74229499000</v>
      </c>
      <c r="U84" s="5">
        <v>33472490000</v>
      </c>
      <c r="V84" s="5">
        <v>36351661000</v>
      </c>
      <c r="W84" s="5">
        <v>38724341000</v>
      </c>
      <c r="X84" s="5">
        <v>18764280000</v>
      </c>
      <c r="Y84" s="5">
        <v>24486645000</v>
      </c>
      <c r="Z84" s="5">
        <v>22513966000</v>
      </c>
    </row>
    <row r="85" spans="3:26" ht="15.5" x14ac:dyDescent="0.35">
      <c r="C85" t="s">
        <v>120</v>
      </c>
      <c r="D85" s="5">
        <v>557769644000</v>
      </c>
      <c r="E85" s="5">
        <v>554704140000</v>
      </c>
      <c r="F85" s="5">
        <v>609325187000</v>
      </c>
      <c r="G85" s="5">
        <v>623910122000</v>
      </c>
      <c r="I85" s="5">
        <v>609325187000</v>
      </c>
      <c r="J85" s="5">
        <v>674407419000</v>
      </c>
      <c r="K85" s="5">
        <v>681309251000</v>
      </c>
      <c r="L85" s="5">
        <v>525527363000</v>
      </c>
      <c r="M85" s="5">
        <v>505103864000</v>
      </c>
      <c r="N85" s="5">
        <v>401138597000</v>
      </c>
      <c r="O85" s="5">
        <v>440344100000</v>
      </c>
      <c r="P85" s="5">
        <v>346571365000</v>
      </c>
      <c r="Q85" s="5">
        <v>440951649000</v>
      </c>
      <c r="R85" s="5">
        <v>418447977000</v>
      </c>
      <c r="S85" s="5">
        <v>440819308000</v>
      </c>
      <c r="T85" s="5">
        <v>463895660000</v>
      </c>
      <c r="U85" s="5">
        <v>301796023000</v>
      </c>
      <c r="V85" s="5">
        <v>221785140000</v>
      </c>
      <c r="W85" s="5">
        <v>170974911000</v>
      </c>
      <c r="X85" s="5">
        <v>110540729000</v>
      </c>
      <c r="Y85" s="5">
        <v>131077191000</v>
      </c>
      <c r="Z85" s="5">
        <v>129645864000</v>
      </c>
    </row>
    <row r="86" spans="3:26" ht="15.5" x14ac:dyDescent="0.35">
      <c r="C86" t="s">
        <v>121</v>
      </c>
      <c r="N86" s="5">
        <v>1655069000</v>
      </c>
      <c r="O86" s="5">
        <v>2043892000</v>
      </c>
      <c r="P86" s="5">
        <v>2418797000</v>
      </c>
      <c r="Q86" s="5">
        <v>1145013000</v>
      </c>
      <c r="R86" s="5">
        <v>5543891000</v>
      </c>
      <c r="S86" s="5">
        <v>2666999000</v>
      </c>
      <c r="T86" s="5">
        <v>10403267000</v>
      </c>
      <c r="U86" s="5">
        <v>5998751000</v>
      </c>
      <c r="V86" s="5">
        <v>9467196000</v>
      </c>
      <c r="W86" s="5">
        <v>3409843000</v>
      </c>
      <c r="X86" s="5">
        <v>2155806000</v>
      </c>
      <c r="Y86" s="5">
        <v>3830396000</v>
      </c>
      <c r="Z86" s="5">
        <v>10357305000</v>
      </c>
    </row>
    <row r="87" spans="3:26" ht="15.5" x14ac:dyDescent="0.35">
      <c r="C87" t="s">
        <v>122</v>
      </c>
      <c r="N87" s="5">
        <v>1655069000</v>
      </c>
      <c r="O87" s="5">
        <v>2043892000</v>
      </c>
      <c r="P87" s="5">
        <v>2418797000</v>
      </c>
      <c r="Q87" s="5">
        <v>1145013000</v>
      </c>
      <c r="R87" s="5">
        <v>5543891000</v>
      </c>
      <c r="S87" s="5">
        <v>2666999000</v>
      </c>
      <c r="T87" s="5">
        <v>10403267000</v>
      </c>
      <c r="U87" s="5">
        <v>5998751000</v>
      </c>
      <c r="V87" s="5">
        <v>9467196000</v>
      </c>
      <c r="W87" s="5">
        <v>3409843000</v>
      </c>
      <c r="X87" s="5">
        <v>2155806000</v>
      </c>
      <c r="Y87" s="5">
        <v>3830396000</v>
      </c>
      <c r="Z87" s="5">
        <v>10357305000</v>
      </c>
    </row>
    <row r="88" spans="3:26" ht="15.5" x14ac:dyDescent="0.35">
      <c r="C88" t="s">
        <v>123</v>
      </c>
      <c r="D88" s="5">
        <v>1618080241000</v>
      </c>
      <c r="E88" s="5">
        <v>1315907149000</v>
      </c>
      <c r="F88" s="5">
        <v>1151573343000</v>
      </c>
      <c r="G88" s="5">
        <v>1129486405000</v>
      </c>
      <c r="I88" s="5">
        <v>1151573343000</v>
      </c>
      <c r="J88" s="5">
        <v>1091432393000</v>
      </c>
      <c r="K88" s="5">
        <v>1069304764000</v>
      </c>
      <c r="L88" s="5">
        <v>959592758000</v>
      </c>
      <c r="M88" s="5">
        <v>1220824957000</v>
      </c>
      <c r="N88" s="5">
        <v>885721470000</v>
      </c>
      <c r="O88" s="5">
        <v>873515549000</v>
      </c>
      <c r="P88" s="5">
        <v>801120366000</v>
      </c>
      <c r="Q88" s="5">
        <v>707610857000</v>
      </c>
      <c r="R88" s="5">
        <v>625872330000</v>
      </c>
      <c r="S88" s="5">
        <v>551010268000</v>
      </c>
      <c r="T88" s="5">
        <v>610432352000</v>
      </c>
      <c r="U88" s="5">
        <v>391892358000</v>
      </c>
      <c r="V88" s="5">
        <v>262602864000</v>
      </c>
      <c r="W88" s="5">
        <v>239006224000</v>
      </c>
      <c r="X88" s="5">
        <v>116962693000</v>
      </c>
      <c r="Y88" s="5">
        <v>121535277000</v>
      </c>
      <c r="Z88" s="5">
        <v>156434639000</v>
      </c>
    </row>
    <row r="89" spans="3:26" ht="15.5" x14ac:dyDescent="0.35">
      <c r="C89" t="s">
        <v>1535</v>
      </c>
      <c r="Q89" s="5">
        <v>235807371000</v>
      </c>
      <c r="R89" s="5">
        <v>258535855000</v>
      </c>
      <c r="S89" s="5">
        <v>216785426000</v>
      </c>
      <c r="T89" s="5">
        <v>181116310000</v>
      </c>
      <c r="U89" s="5">
        <v>127048958000</v>
      </c>
      <c r="V89" s="5">
        <v>94792654000</v>
      </c>
      <c r="W89" s="5">
        <v>88096591000</v>
      </c>
      <c r="X89" s="5">
        <v>71944429000</v>
      </c>
      <c r="Y89" s="5">
        <v>64466664000</v>
      </c>
      <c r="Z89" s="5">
        <v>72169573000</v>
      </c>
    </row>
    <row r="90" spans="3:26" ht="15.5" x14ac:dyDescent="0.35">
      <c r="C90" t="s">
        <v>91</v>
      </c>
      <c r="D90" s="5">
        <v>-6207313000</v>
      </c>
      <c r="E90" s="5">
        <v>-6207313000</v>
      </c>
      <c r="F90" s="5">
        <v>-6207313000</v>
      </c>
      <c r="G90" s="5">
        <v>-8086292000</v>
      </c>
      <c r="I90" s="5">
        <v>-6207313000</v>
      </c>
    </row>
    <row r="91" spans="3:26" ht="15.5" x14ac:dyDescent="0.35">
      <c r="C91" t="s">
        <v>124</v>
      </c>
      <c r="D91" s="5">
        <v>3670396036000</v>
      </c>
      <c r="E91" s="5">
        <v>3311811219000</v>
      </c>
      <c r="F91" s="5">
        <v>3057956975000</v>
      </c>
      <c r="G91" s="5">
        <v>2671762661000</v>
      </c>
      <c r="I91" s="5">
        <v>3057956975000</v>
      </c>
      <c r="J91" s="5">
        <v>2848076485000</v>
      </c>
      <c r="K91" s="5">
        <v>2821248975000</v>
      </c>
      <c r="L91" s="5">
        <v>2952189309000</v>
      </c>
      <c r="M91" s="5">
        <v>2663583383000</v>
      </c>
      <c r="N91" s="5">
        <v>1989833442000</v>
      </c>
      <c r="O91" s="5">
        <v>2012839154000</v>
      </c>
      <c r="P91" s="5">
        <v>1882512184000</v>
      </c>
      <c r="Q91" s="5">
        <v>1695042774000</v>
      </c>
      <c r="R91" s="5">
        <v>1761071797000</v>
      </c>
      <c r="S91" s="5">
        <v>2027927921000</v>
      </c>
      <c r="T91" s="5">
        <v>1875171451000</v>
      </c>
      <c r="U91" s="5">
        <v>996980911000</v>
      </c>
      <c r="V91" s="5">
        <v>894203546000</v>
      </c>
      <c r="W91" s="5">
        <v>720453998000</v>
      </c>
      <c r="X91" s="5">
        <v>507411770000</v>
      </c>
      <c r="Y91" s="5">
        <v>549324078000</v>
      </c>
      <c r="Z91" s="5">
        <v>538229850000</v>
      </c>
    </row>
    <row r="92" spans="3:26" ht="15.5" x14ac:dyDescent="0.35">
      <c r="C92" t="s">
        <v>125</v>
      </c>
    </row>
    <row r="93" spans="3:26" ht="15.5" x14ac:dyDescent="0.35">
      <c r="C93" t="s">
        <v>128</v>
      </c>
      <c r="D93" s="5">
        <v>149168830000</v>
      </c>
      <c r="E93" s="5">
        <v>156570704000</v>
      </c>
      <c r="F93" s="5">
        <v>168705514000</v>
      </c>
      <c r="G93" s="5">
        <v>191349677000</v>
      </c>
      <c r="I93" s="5">
        <v>168705514000</v>
      </c>
      <c r="J93" s="5">
        <v>199402356000</v>
      </c>
      <c r="K93" s="5">
        <v>229998478000</v>
      </c>
      <c r="L93" s="5">
        <v>208842188000</v>
      </c>
      <c r="M93" s="5">
        <v>186450888000</v>
      </c>
      <c r="N93" s="5">
        <v>171657595000</v>
      </c>
      <c r="O93" s="5">
        <v>191395813000</v>
      </c>
      <c r="P93" s="5">
        <v>207538277000</v>
      </c>
      <c r="Q93" s="5">
        <v>193283682000</v>
      </c>
      <c r="R93" s="5">
        <v>180281556000</v>
      </c>
      <c r="S93" s="5">
        <v>110591204000</v>
      </c>
      <c r="T93" s="5">
        <v>77084909000</v>
      </c>
      <c r="U93" s="5">
        <v>45718257000</v>
      </c>
      <c r="V93" s="5">
        <v>35053139000</v>
      </c>
      <c r="W93" s="5">
        <v>25260232000</v>
      </c>
      <c r="X93" s="5">
        <v>28006288000</v>
      </c>
      <c r="Y93" s="5">
        <v>13451348000</v>
      </c>
      <c r="Z93" s="5">
        <v>9012162000</v>
      </c>
    </row>
    <row r="94" spans="3:26" ht="15.5" x14ac:dyDescent="0.35">
      <c r="C94" t="s">
        <v>317</v>
      </c>
      <c r="Q94" s="5">
        <v>721347000</v>
      </c>
      <c r="R94" s="5">
        <v>848794000</v>
      </c>
      <c r="S94" s="5">
        <v>848794000</v>
      </c>
      <c r="T94" s="5">
        <v>1323893000</v>
      </c>
      <c r="U94" s="5">
        <v>1323893000</v>
      </c>
      <c r="V94" s="5">
        <v>1323893000</v>
      </c>
      <c r="W94" s="5">
        <v>1393764000</v>
      </c>
      <c r="X94" s="5">
        <v>1393764000</v>
      </c>
      <c r="Y94" s="5">
        <v>7172419000</v>
      </c>
      <c r="Z94" s="5">
        <v>12696594000</v>
      </c>
    </row>
    <row r="95" spans="3:26" ht="15.5" x14ac:dyDescent="0.35">
      <c r="C95" t="s">
        <v>126</v>
      </c>
      <c r="D95" s="5">
        <v>2642104033000</v>
      </c>
      <c r="E95" s="5">
        <v>2507874145000</v>
      </c>
      <c r="F95" s="5">
        <v>2387241516000</v>
      </c>
      <c r="G95" s="5">
        <v>2297650262000</v>
      </c>
      <c r="I95" s="5">
        <v>2387241516000</v>
      </c>
      <c r="J95" s="5">
        <v>2271467431000</v>
      </c>
      <c r="K95" s="5">
        <v>2367447869000</v>
      </c>
      <c r="L95" s="5">
        <v>2538986813000</v>
      </c>
      <c r="M95" s="5">
        <v>2459801444000</v>
      </c>
      <c r="N95" s="5">
        <v>2437268696000</v>
      </c>
      <c r="O95" s="5">
        <v>2284212362000</v>
      </c>
      <c r="P95" s="5">
        <v>2092575482000</v>
      </c>
      <c r="Q95" s="5">
        <v>2038990401000</v>
      </c>
      <c r="R95" s="5">
        <v>1956951734000</v>
      </c>
      <c r="S95" s="5">
        <v>1822001729000</v>
      </c>
      <c r="T95" s="5">
        <v>1576504953000</v>
      </c>
      <c r="U95" s="5">
        <v>1128473492000</v>
      </c>
      <c r="V95" s="5">
        <v>854677871000</v>
      </c>
      <c r="W95" s="5">
        <v>561328477000</v>
      </c>
      <c r="X95" s="5">
        <v>420295061000</v>
      </c>
      <c r="Y95" s="5">
        <v>292012030000</v>
      </c>
      <c r="Z95" s="5">
        <v>264793131000</v>
      </c>
    </row>
    <row r="96" spans="3:26" ht="15.5" x14ac:dyDescent="0.35">
      <c r="C96" t="s">
        <v>129</v>
      </c>
      <c r="D96" s="5">
        <v>2927118451000</v>
      </c>
      <c r="E96" s="5">
        <v>2789836430000</v>
      </c>
      <c r="F96" s="5">
        <v>2646703868000</v>
      </c>
      <c r="G96" s="5">
        <v>2585998584000</v>
      </c>
      <c r="I96" s="5">
        <v>2646703868000</v>
      </c>
      <c r="J96" s="5">
        <v>2531969355000</v>
      </c>
      <c r="K96" s="5">
        <v>2696047905000</v>
      </c>
      <c r="L96" s="5">
        <v>2794808778000</v>
      </c>
      <c r="M96" s="5">
        <v>2773161827000</v>
      </c>
      <c r="N96" s="5">
        <v>2684373431000</v>
      </c>
      <c r="O96" s="5">
        <v>2635737887000</v>
      </c>
      <c r="P96" s="5">
        <v>2453332271000</v>
      </c>
      <c r="Q96" s="5">
        <v>2377202703000</v>
      </c>
      <c r="R96" s="5">
        <v>2158692697000</v>
      </c>
      <c r="S96" s="5">
        <v>1934140143000</v>
      </c>
      <c r="T96" s="5">
        <v>1656048364000</v>
      </c>
      <c r="U96" s="5">
        <v>1217417781000</v>
      </c>
      <c r="V96" s="5">
        <v>905678029000</v>
      </c>
      <c r="W96" s="5">
        <v>607347186000</v>
      </c>
      <c r="X96" s="5">
        <v>458906879000</v>
      </c>
      <c r="Y96" s="5">
        <v>336023453000</v>
      </c>
      <c r="Z96" s="5">
        <v>321705051000</v>
      </c>
    </row>
    <row r="97" spans="3:26" ht="15.5" x14ac:dyDescent="0.35">
      <c r="C97" t="s">
        <v>130</v>
      </c>
      <c r="D97" s="5">
        <v>6597514487000</v>
      </c>
      <c r="E97" s="5">
        <v>6101647649000</v>
      </c>
      <c r="F97" s="5">
        <v>5704660843000</v>
      </c>
      <c r="G97" s="5">
        <v>5257761245000</v>
      </c>
      <c r="I97" s="5">
        <v>5704660843000</v>
      </c>
      <c r="J97" s="5">
        <v>5380045840000</v>
      </c>
      <c r="K97" s="5">
        <v>5517296880000</v>
      </c>
      <c r="L97" s="5">
        <v>5746998087000</v>
      </c>
      <c r="M97" s="5">
        <v>5436745210000</v>
      </c>
      <c r="N97" s="5">
        <v>4674206873000</v>
      </c>
      <c r="O97" s="5">
        <v>4648577041000</v>
      </c>
      <c r="P97" s="5">
        <v>4335844455000</v>
      </c>
      <c r="Q97" s="5">
        <v>4072245477000</v>
      </c>
      <c r="R97" s="5">
        <v>3919764494000</v>
      </c>
      <c r="S97" s="5">
        <v>3962068064000</v>
      </c>
      <c r="T97" s="5">
        <v>3531219815000</v>
      </c>
      <c r="U97" s="5">
        <v>2214398692000</v>
      </c>
      <c r="V97" s="5">
        <v>1799881575000</v>
      </c>
      <c r="W97" s="5">
        <v>1327801184000</v>
      </c>
      <c r="X97" s="5">
        <v>966318649000</v>
      </c>
      <c r="Y97" s="5">
        <v>885347531000</v>
      </c>
      <c r="Z97" s="5">
        <v>859934901000</v>
      </c>
    </row>
    <row r="98" spans="3:26" ht="15.5" x14ac:dyDescent="0.35">
      <c r="C98" t="s">
        <v>131</v>
      </c>
    </row>
    <row r="99" spans="3:26" ht="15.5" x14ac:dyDescent="0.35">
      <c r="C99" t="s">
        <v>132</v>
      </c>
    </row>
    <row r="100" spans="3:26" ht="15.5" x14ac:dyDescent="0.35">
      <c r="C100" t="s">
        <v>133</v>
      </c>
      <c r="D100" s="5">
        <v>2532736922000</v>
      </c>
      <c r="E100" s="5">
        <v>2303031088000</v>
      </c>
      <c r="F100" s="5">
        <v>1984624030000</v>
      </c>
      <c r="G100" s="5">
        <v>1662692891000</v>
      </c>
      <c r="I100" s="5">
        <v>1984624030000</v>
      </c>
      <c r="J100" s="5">
        <v>1725205580000</v>
      </c>
      <c r="K100" s="5">
        <v>2383084198000</v>
      </c>
      <c r="L100" s="5">
        <v>2524889763000</v>
      </c>
      <c r="M100" s="5">
        <v>2120613735000</v>
      </c>
      <c r="N100" s="5">
        <v>1660141880000</v>
      </c>
      <c r="O100" s="5">
        <v>1704083523000</v>
      </c>
      <c r="P100" s="5">
        <v>1150319584000</v>
      </c>
      <c r="Q100" s="5">
        <v>1865529073000</v>
      </c>
      <c r="R100" s="5">
        <v>1365050337000</v>
      </c>
      <c r="S100" s="5">
        <v>1520801969000</v>
      </c>
      <c r="T100" s="5">
        <v>1742383589000</v>
      </c>
      <c r="U100" s="5">
        <v>986471455000</v>
      </c>
      <c r="V100" s="5">
        <v>852741232000</v>
      </c>
      <c r="W100" s="5">
        <v>515044183000</v>
      </c>
      <c r="X100" s="5">
        <v>356573189000</v>
      </c>
      <c r="Y100" s="5">
        <v>415554719000</v>
      </c>
      <c r="Z100" s="5">
        <v>461457443000</v>
      </c>
    </row>
    <row r="101" spans="3:26" ht="15.5" x14ac:dyDescent="0.35">
      <c r="C101" t="s">
        <v>134</v>
      </c>
      <c r="D101" s="5">
        <v>1307707678000</v>
      </c>
      <c r="E101" s="5">
        <v>983151433000</v>
      </c>
      <c r="F101" s="5">
        <v>921646779000</v>
      </c>
      <c r="G101" s="5">
        <v>746752765000</v>
      </c>
      <c r="I101" s="5">
        <v>921646779000</v>
      </c>
      <c r="J101" s="5">
        <v>766009547000</v>
      </c>
      <c r="K101" s="5">
        <v>1488082313000</v>
      </c>
      <c r="L101" s="5">
        <v>1726517672000</v>
      </c>
      <c r="M101" s="5">
        <v>1295779567000</v>
      </c>
      <c r="N101" s="5">
        <v>954900417000</v>
      </c>
      <c r="O101" s="5">
        <v>872707812000</v>
      </c>
      <c r="P101" s="5">
        <v>228378901000</v>
      </c>
      <c r="Q101" s="5">
        <v>1141694859000</v>
      </c>
      <c r="R101" s="5">
        <v>761323231000</v>
      </c>
      <c r="S101" s="5">
        <v>939756094000</v>
      </c>
      <c r="T101" s="5">
        <v>1137771675000</v>
      </c>
      <c r="U101" s="5">
        <v>598497868000</v>
      </c>
      <c r="V101" s="5">
        <v>283887310000</v>
      </c>
      <c r="W101" s="5">
        <v>242363085000</v>
      </c>
      <c r="X101" s="5">
        <v>142763895000</v>
      </c>
      <c r="Y101" s="5">
        <v>136696326000</v>
      </c>
      <c r="Z101" s="5">
        <v>143950997000</v>
      </c>
    </row>
    <row r="102" spans="3:26" ht="15.5" x14ac:dyDescent="0.35">
      <c r="C102" t="s">
        <v>135</v>
      </c>
    </row>
    <row r="103" spans="3:26" ht="15.5" x14ac:dyDescent="0.35">
      <c r="C103" t="s">
        <v>136</v>
      </c>
      <c r="D103" s="5">
        <v>664874130000</v>
      </c>
      <c r="E103" s="5">
        <v>654281666000</v>
      </c>
      <c r="F103" s="5">
        <v>527741204000</v>
      </c>
      <c r="G103" s="5">
        <v>463526597000</v>
      </c>
      <c r="I103" s="5">
        <v>527741204000</v>
      </c>
      <c r="J103" s="5">
        <v>436349894000</v>
      </c>
      <c r="K103" s="5">
        <v>536009454000</v>
      </c>
      <c r="L103" s="5">
        <v>292993062000</v>
      </c>
      <c r="M103" s="5">
        <v>280047975000</v>
      </c>
      <c r="N103" s="5">
        <v>223577909000</v>
      </c>
      <c r="O103" s="5">
        <v>245843362000</v>
      </c>
      <c r="P103" s="5">
        <v>259644232000</v>
      </c>
      <c r="Q103" s="5">
        <v>253212812000</v>
      </c>
      <c r="R103" s="5">
        <v>216850904000</v>
      </c>
      <c r="S103" s="5">
        <v>263175427000</v>
      </c>
      <c r="T103" s="5">
        <v>418115643000</v>
      </c>
      <c r="U103" s="5">
        <v>241370772000</v>
      </c>
      <c r="V103" s="5">
        <v>175104194000</v>
      </c>
      <c r="W103" s="5">
        <v>217335151000</v>
      </c>
      <c r="X103" s="5">
        <v>106951044000</v>
      </c>
      <c r="Y103" s="5">
        <v>219597764000</v>
      </c>
      <c r="Z103" s="5">
        <v>280423874000</v>
      </c>
    </row>
    <row r="104" spans="3:26" ht="15.5" x14ac:dyDescent="0.35">
      <c r="C104" t="s">
        <v>143</v>
      </c>
      <c r="D104" s="5">
        <v>7779975000</v>
      </c>
      <c r="E104" s="5">
        <v>8426906000</v>
      </c>
    </row>
    <row r="105" spans="3:26" ht="15.5" x14ac:dyDescent="0.35">
      <c r="C105" t="s">
        <v>144</v>
      </c>
      <c r="D105" s="5">
        <v>207770092000</v>
      </c>
      <c r="E105" s="5">
        <v>238337159000</v>
      </c>
      <c r="F105" s="5">
        <v>168610585000</v>
      </c>
      <c r="G105" s="5">
        <v>133086611000</v>
      </c>
      <c r="I105" s="5">
        <v>168610585000</v>
      </c>
      <c r="J105" s="5">
        <v>119149299000</v>
      </c>
      <c r="K105" s="5">
        <v>107930154000</v>
      </c>
      <c r="L105" s="5">
        <v>89904273000</v>
      </c>
      <c r="M105" s="5">
        <v>70635156000</v>
      </c>
      <c r="N105" s="5">
        <v>49107696000</v>
      </c>
      <c r="O105" s="5">
        <v>41480598000</v>
      </c>
      <c r="P105" s="5">
        <v>43811664000</v>
      </c>
      <c r="Q105" s="5">
        <v>39625775000</v>
      </c>
      <c r="R105" s="5">
        <v>18412359000</v>
      </c>
      <c r="S105" s="5">
        <v>24837700000</v>
      </c>
      <c r="T105" s="5">
        <v>19830104000</v>
      </c>
      <c r="U105" s="5">
        <v>16153788000</v>
      </c>
      <c r="V105" s="5">
        <v>12924975000</v>
      </c>
      <c r="W105" s="5">
        <v>23932428000</v>
      </c>
      <c r="X105" s="5">
        <v>28594726000</v>
      </c>
      <c r="Y105" s="5">
        <v>23316399000</v>
      </c>
      <c r="Z105" s="5">
        <v>15472636000</v>
      </c>
    </row>
    <row r="106" spans="3:26" ht="15.5" x14ac:dyDescent="0.35">
      <c r="C106" t="s">
        <v>138</v>
      </c>
      <c r="D106" s="5">
        <v>172468021000</v>
      </c>
      <c r="E106" s="5">
        <v>254532354000</v>
      </c>
      <c r="F106" s="5">
        <v>203693163000</v>
      </c>
      <c r="G106" s="5">
        <v>171137455000</v>
      </c>
      <c r="I106" s="5">
        <v>203693163000</v>
      </c>
      <c r="J106" s="5">
        <v>238793182000</v>
      </c>
      <c r="K106" s="5">
        <v>119671355000</v>
      </c>
      <c r="L106" s="5">
        <v>134772185000</v>
      </c>
      <c r="M106" s="5">
        <v>133519525000</v>
      </c>
      <c r="N106" s="5">
        <v>104283244000</v>
      </c>
      <c r="O106" s="5">
        <v>151740437000</v>
      </c>
      <c r="P106" s="5">
        <v>119830859000</v>
      </c>
      <c r="Q106" s="5">
        <v>77901958000</v>
      </c>
      <c r="R106" s="5">
        <v>49363756000</v>
      </c>
      <c r="S106" s="5">
        <v>46034378000</v>
      </c>
      <c r="T106" s="5">
        <v>42637624000</v>
      </c>
      <c r="U106" s="5">
        <v>27239863000</v>
      </c>
      <c r="V106" s="5">
        <v>34261421000</v>
      </c>
      <c r="W106" s="5">
        <v>5838565000</v>
      </c>
      <c r="X106" s="5">
        <v>28625530000</v>
      </c>
      <c r="Y106" s="5">
        <v>16041301000</v>
      </c>
      <c r="Z106" s="5">
        <v>4654051000</v>
      </c>
    </row>
    <row r="107" spans="3:26" ht="15.5" x14ac:dyDescent="0.35">
      <c r="C107" t="s">
        <v>137</v>
      </c>
      <c r="D107" s="5">
        <v>34934984000</v>
      </c>
      <c r="E107" s="5">
        <v>27972923000</v>
      </c>
      <c r="F107" s="5">
        <v>23588491000</v>
      </c>
      <c r="G107" s="5">
        <v>10855794000</v>
      </c>
      <c r="I107" s="5">
        <v>23588491000</v>
      </c>
      <c r="J107" s="5">
        <v>36715106000</v>
      </c>
      <c r="K107" s="5">
        <v>6271178000</v>
      </c>
      <c r="L107" s="5">
        <v>7093501000</v>
      </c>
      <c r="M107" s="5">
        <v>13947444000</v>
      </c>
      <c r="N107" s="5">
        <v>9393863000</v>
      </c>
      <c r="O107" s="5">
        <v>15125433000</v>
      </c>
      <c r="P107" s="5">
        <v>67435372000</v>
      </c>
      <c r="Q107" s="5">
        <v>9155066000</v>
      </c>
      <c r="R107" s="5">
        <v>23300794000</v>
      </c>
      <c r="S107" s="5">
        <v>4106342000</v>
      </c>
      <c r="T107" s="5">
        <v>3541649000</v>
      </c>
      <c r="U107" s="5">
        <v>22918622000</v>
      </c>
      <c r="V107" s="5">
        <v>13674169000</v>
      </c>
      <c r="W107" s="5">
        <v>15560764000</v>
      </c>
      <c r="X107" s="5">
        <v>14428897000</v>
      </c>
      <c r="Y107" s="5">
        <v>10166129000</v>
      </c>
      <c r="Z107" s="5">
        <v>6403912000</v>
      </c>
    </row>
    <row r="108" spans="3:26" ht="15.5" x14ac:dyDescent="0.35">
      <c r="C108" t="s">
        <v>449</v>
      </c>
      <c r="K108" s="5">
        <v>4333623000</v>
      </c>
      <c r="L108" s="5">
        <v>2398987000</v>
      </c>
      <c r="M108" s="5">
        <v>2942627000</v>
      </c>
      <c r="N108" s="5">
        <v>8517623000</v>
      </c>
      <c r="O108" s="5">
        <v>4952977000</v>
      </c>
      <c r="P108" s="5">
        <v>7714247000</v>
      </c>
      <c r="Q108" s="5">
        <v>3728959000</v>
      </c>
      <c r="S108" s="5">
        <v>9587742000</v>
      </c>
    </row>
    <row r="109" spans="3:26" ht="15.5" x14ac:dyDescent="0.35">
      <c r="C109" t="s">
        <v>139</v>
      </c>
    </row>
    <row r="110" spans="3:26" ht="15.5" x14ac:dyDescent="0.35">
      <c r="C110" t="s">
        <v>140</v>
      </c>
      <c r="D110" s="5">
        <v>103257576000</v>
      </c>
      <c r="E110" s="5">
        <v>135999279000</v>
      </c>
      <c r="F110" s="5">
        <v>168740981000</v>
      </c>
      <c r="G110" s="5">
        <v>201369048000</v>
      </c>
      <c r="I110" s="5">
        <v>168740981000</v>
      </c>
      <c r="J110" s="5">
        <v>298571429000</v>
      </c>
      <c r="K110" s="5">
        <v>513174603000</v>
      </c>
      <c r="L110" s="5">
        <v>714166666000</v>
      </c>
      <c r="M110" s="5">
        <v>780174444000</v>
      </c>
      <c r="N110" s="5">
        <v>707061111000</v>
      </c>
      <c r="O110" s="5">
        <v>706447368000</v>
      </c>
      <c r="P110" s="5">
        <v>1076915141000</v>
      </c>
      <c r="Q110" s="5">
        <v>387575205000</v>
      </c>
      <c r="R110" s="5">
        <v>601444239000</v>
      </c>
      <c r="S110" s="5">
        <v>788456459000</v>
      </c>
      <c r="T110" s="5">
        <v>629390550000</v>
      </c>
      <c r="U110" s="5">
        <v>295556317000</v>
      </c>
      <c r="V110" s="5">
        <v>204512910000</v>
      </c>
      <c r="W110" s="5">
        <v>40727665000</v>
      </c>
      <c r="X110" s="5">
        <v>9643958000</v>
      </c>
      <c r="Y110" s="5">
        <v>5033759000</v>
      </c>
      <c r="Z110" s="5">
        <v>6072331000</v>
      </c>
    </row>
    <row r="111" spans="3:26" ht="15.5" x14ac:dyDescent="0.35">
      <c r="C111" t="s">
        <v>141</v>
      </c>
      <c r="D111" s="5">
        <v>22188188000</v>
      </c>
      <c r="E111" s="5">
        <v>13703640000</v>
      </c>
      <c r="F111" s="5">
        <v>13457976000</v>
      </c>
      <c r="G111" s="5">
        <v>4143388000</v>
      </c>
      <c r="I111" s="5">
        <v>13457976000</v>
      </c>
      <c r="J111" s="5">
        <v>6657209000</v>
      </c>
      <c r="K111" s="5">
        <v>4234152000</v>
      </c>
      <c r="L111" s="5">
        <v>5036210000</v>
      </c>
      <c r="M111" s="5">
        <v>7600208000</v>
      </c>
      <c r="N111" s="5">
        <v>5953286000</v>
      </c>
      <c r="Z111" s="5">
        <v>366250000</v>
      </c>
    </row>
    <row r="112" spans="3:26" ht="15.5" x14ac:dyDescent="0.35">
      <c r="C112" t="s">
        <v>702</v>
      </c>
      <c r="P112" s="5">
        <v>133886000</v>
      </c>
      <c r="Q112" s="5">
        <v>515667000</v>
      </c>
      <c r="R112" s="5">
        <v>2427871000</v>
      </c>
      <c r="S112" s="5">
        <v>9459978000</v>
      </c>
      <c r="T112" s="5">
        <v>662763000</v>
      </c>
      <c r="V112" s="5">
        <v>261920000</v>
      </c>
      <c r="W112" s="5">
        <v>1404121000</v>
      </c>
      <c r="X112" s="5">
        <v>1654999000</v>
      </c>
      <c r="Y112" s="5">
        <v>1276109000</v>
      </c>
      <c r="Z112" s="5">
        <v>536928000</v>
      </c>
    </row>
    <row r="113" spans="3:26" ht="15.5" x14ac:dyDescent="0.35">
      <c r="C113" t="s">
        <v>142</v>
      </c>
      <c r="D113" s="5">
        <v>137534626000</v>
      </c>
      <c r="E113" s="5">
        <v>137308162000</v>
      </c>
      <c r="F113" s="5">
        <v>131896417000</v>
      </c>
      <c r="G113" s="5">
        <v>127261134000</v>
      </c>
      <c r="I113" s="5">
        <v>131896417000</v>
      </c>
      <c r="J113" s="5">
        <v>118116017000</v>
      </c>
      <c r="K113" s="5">
        <v>117413583000</v>
      </c>
      <c r="L113" s="5">
        <v>267829999000</v>
      </c>
      <c r="M113" s="5">
        <v>321177666000</v>
      </c>
      <c r="N113" s="5">
        <v>302894302000</v>
      </c>
      <c r="O113" s="5">
        <v>370683333000</v>
      </c>
      <c r="P113" s="5">
        <v>395769391000</v>
      </c>
      <c r="Q113" s="5">
        <v>316467715000</v>
      </c>
      <c r="R113" s="5">
        <v>295799293000</v>
      </c>
      <c r="S113" s="5">
        <v>233304286000</v>
      </c>
      <c r="T113" s="5">
        <v>120486894000</v>
      </c>
      <c r="U113" s="5">
        <v>80290542000</v>
      </c>
      <c r="V113" s="5">
        <v>33102794000</v>
      </c>
      <c r="W113" s="5">
        <v>10014190000</v>
      </c>
      <c r="X113" s="5">
        <v>7639540000</v>
      </c>
      <c r="Y113" s="5">
        <v>9736800000</v>
      </c>
      <c r="Z113" s="5">
        <v>10551973000</v>
      </c>
    </row>
    <row r="114" spans="3:26" ht="15.5" x14ac:dyDescent="0.35">
      <c r="C114" t="s">
        <v>324</v>
      </c>
      <c r="W114" s="5">
        <v>298972826000</v>
      </c>
      <c r="X114" s="5">
        <v>298159284000</v>
      </c>
      <c r="Y114" s="5">
        <v>297345741000</v>
      </c>
      <c r="Z114" s="5">
        <v>296532198000</v>
      </c>
    </row>
    <row r="115" spans="3:26" ht="15.5" x14ac:dyDescent="0.35">
      <c r="C115" t="s">
        <v>145</v>
      </c>
      <c r="D115" s="5">
        <v>1202945753000</v>
      </c>
      <c r="E115" s="5">
        <v>796624400000</v>
      </c>
      <c r="F115" s="5">
        <v>841621577000</v>
      </c>
      <c r="G115" s="5">
        <v>978484897000</v>
      </c>
      <c r="I115" s="5">
        <v>841621577000</v>
      </c>
      <c r="J115" s="5">
        <v>1022537434000</v>
      </c>
      <c r="K115" s="5">
        <v>993930833000</v>
      </c>
      <c r="L115" s="5">
        <v>1146969854000</v>
      </c>
      <c r="M115" s="5">
        <v>1268091642000</v>
      </c>
      <c r="N115" s="5">
        <v>1030149287000</v>
      </c>
      <c r="O115" s="5">
        <v>915851897000</v>
      </c>
      <c r="P115" s="5">
        <v>1288878777000</v>
      </c>
      <c r="Q115" s="5">
        <v>505563706000</v>
      </c>
      <c r="R115" s="5">
        <v>717138732000</v>
      </c>
      <c r="S115" s="5">
        <v>892680798000</v>
      </c>
      <c r="T115" s="5">
        <v>710951070000</v>
      </c>
      <c r="U115" s="5">
        <v>365444048000</v>
      </c>
      <c r="V115" s="5">
        <v>265269799000</v>
      </c>
      <c r="W115" s="5">
        <v>390932487000</v>
      </c>
      <c r="X115" s="5">
        <v>353902265000</v>
      </c>
      <c r="Y115" s="5">
        <v>351141647000</v>
      </c>
      <c r="Z115" s="5">
        <v>353926784000</v>
      </c>
    </row>
    <row r="116" spans="3:26" ht="15.5" x14ac:dyDescent="0.35">
      <c r="C116" t="s">
        <v>146</v>
      </c>
      <c r="D116" s="5">
        <v>1202945753000</v>
      </c>
      <c r="E116" s="5">
        <v>796624400000</v>
      </c>
      <c r="F116" s="5">
        <v>841621577000</v>
      </c>
      <c r="G116" s="5">
        <v>978484897000</v>
      </c>
      <c r="I116" s="5">
        <v>841621577000</v>
      </c>
      <c r="J116" s="5">
        <v>1022537434000</v>
      </c>
      <c r="K116" s="5">
        <v>993930833000</v>
      </c>
      <c r="L116" s="5">
        <v>1146969854000</v>
      </c>
      <c r="M116" s="5">
        <v>1268091642000</v>
      </c>
      <c r="N116" s="5">
        <v>1030149287000</v>
      </c>
      <c r="O116" s="5">
        <v>915851897000</v>
      </c>
      <c r="P116" s="5">
        <v>1288878777000</v>
      </c>
      <c r="Q116" s="5">
        <v>505563706000</v>
      </c>
      <c r="R116" s="5">
        <v>717138732000</v>
      </c>
      <c r="S116" s="5">
        <v>892680798000</v>
      </c>
      <c r="T116" s="5">
        <v>710951070000</v>
      </c>
      <c r="U116" s="5">
        <v>365444048000</v>
      </c>
      <c r="V116" s="5">
        <v>265269799000</v>
      </c>
      <c r="W116" s="5">
        <v>390932487000</v>
      </c>
      <c r="X116" s="5">
        <v>353902265000</v>
      </c>
      <c r="Y116" s="5">
        <v>351141647000</v>
      </c>
      <c r="Z116" s="5">
        <v>353926784000</v>
      </c>
    </row>
    <row r="117" spans="3:26" ht="15.5" x14ac:dyDescent="0.35">
      <c r="C117" t="s">
        <v>147</v>
      </c>
      <c r="Y117" s="5">
        <v>261595000</v>
      </c>
    </row>
    <row r="118" spans="3:26" ht="15.5" x14ac:dyDescent="0.35">
      <c r="C118" t="s">
        <v>148</v>
      </c>
      <c r="D118" s="5">
        <v>3694809000</v>
      </c>
      <c r="E118" s="5">
        <v>3694809000</v>
      </c>
      <c r="F118" s="5">
        <v>3694809000</v>
      </c>
      <c r="G118" s="5">
        <v>3694809000</v>
      </c>
      <c r="I118" s="5">
        <v>3694809000</v>
      </c>
      <c r="J118" s="5">
        <v>3694809000</v>
      </c>
      <c r="K118" s="5">
        <v>3694809000</v>
      </c>
      <c r="L118" s="5">
        <v>3694809000</v>
      </c>
      <c r="M118" s="5">
        <v>3694809000</v>
      </c>
      <c r="N118" s="5">
        <v>3694809000</v>
      </c>
      <c r="O118" s="5">
        <v>3694809000</v>
      </c>
      <c r="P118" s="5">
        <v>17101558000</v>
      </c>
      <c r="Q118" s="5">
        <v>17244622000</v>
      </c>
      <c r="R118" s="5">
        <v>17244622000</v>
      </c>
      <c r="S118" s="5">
        <v>17244622000</v>
      </c>
      <c r="T118" s="5">
        <v>17244622000</v>
      </c>
      <c r="U118" s="5">
        <v>17244622000</v>
      </c>
      <c r="V118" s="5">
        <v>17244622000</v>
      </c>
      <c r="W118" s="5">
        <v>17244622000</v>
      </c>
      <c r="X118" s="5">
        <v>19118249000</v>
      </c>
      <c r="Y118" s="5">
        <v>27040246000</v>
      </c>
      <c r="Z118" s="5">
        <v>34546719000</v>
      </c>
    </row>
    <row r="119" spans="3:26" ht="15.5" x14ac:dyDescent="0.35">
      <c r="C119" t="s">
        <v>323</v>
      </c>
    </row>
    <row r="120" spans="3:26" ht="15.5" x14ac:dyDescent="0.35">
      <c r="C120" t="s">
        <v>325</v>
      </c>
      <c r="D120" s="5">
        <v>133225739000</v>
      </c>
      <c r="E120" s="5">
        <v>158129825000</v>
      </c>
      <c r="F120" s="5">
        <v>182198957000</v>
      </c>
      <c r="G120" s="5">
        <v>205512436000</v>
      </c>
      <c r="I120" s="5">
        <v>182198957000</v>
      </c>
      <c r="J120" s="5">
        <v>305228638000</v>
      </c>
      <c r="K120" s="5">
        <v>517408755000</v>
      </c>
      <c r="L120" s="5">
        <v>719202876000</v>
      </c>
      <c r="M120" s="5">
        <v>787774652000</v>
      </c>
      <c r="N120" s="5">
        <v>713014397000</v>
      </c>
      <c r="O120" s="5">
        <v>706447368000</v>
      </c>
      <c r="P120" s="5">
        <v>1077049027000</v>
      </c>
      <c r="Q120" s="5">
        <v>388090872000</v>
      </c>
      <c r="R120" s="5">
        <v>603872110000</v>
      </c>
      <c r="S120" s="5">
        <v>797916437000</v>
      </c>
      <c r="T120" s="5">
        <v>630053313000</v>
      </c>
      <c r="U120" s="5">
        <v>295556317000</v>
      </c>
      <c r="V120" s="5">
        <v>204774830000</v>
      </c>
      <c r="W120" s="5">
        <v>42131786000</v>
      </c>
      <c r="X120" s="5">
        <v>11298957000</v>
      </c>
      <c r="Y120" s="5">
        <v>6309868000</v>
      </c>
      <c r="Z120" s="5">
        <v>6975509000</v>
      </c>
    </row>
    <row r="121" spans="3:26" ht="15.5" x14ac:dyDescent="0.35">
      <c r="C121" t="s">
        <v>150</v>
      </c>
      <c r="D121" s="5">
        <v>3735682675000</v>
      </c>
      <c r="E121" s="5">
        <v>3099655488000</v>
      </c>
      <c r="F121" s="5">
        <v>2826245607000</v>
      </c>
      <c r="G121" s="5">
        <v>2641177788000</v>
      </c>
      <c r="I121" s="5">
        <v>2826245607000</v>
      </c>
      <c r="J121" s="5">
        <v>2747743014000</v>
      </c>
      <c r="K121" s="5">
        <v>3377015031000</v>
      </c>
      <c r="L121" s="5">
        <v>3671859617000</v>
      </c>
      <c r="M121" s="5">
        <v>3388705377000</v>
      </c>
      <c r="N121" s="5">
        <v>2690291167000</v>
      </c>
      <c r="O121" s="5">
        <v>2619935420000</v>
      </c>
      <c r="P121" s="5">
        <v>2439198361000</v>
      </c>
      <c r="Q121" s="5">
        <v>2371092779000</v>
      </c>
      <c r="R121" s="5">
        <v>2082189069000</v>
      </c>
      <c r="S121" s="5">
        <v>2413482767000</v>
      </c>
      <c r="T121" s="5">
        <v>2453334659000</v>
      </c>
      <c r="U121" s="5">
        <v>1351915503000</v>
      </c>
      <c r="V121" s="5">
        <v>1118011031000</v>
      </c>
      <c r="W121" s="5">
        <v>905976670000</v>
      </c>
      <c r="X121" s="5">
        <v>710475454000</v>
      </c>
      <c r="Y121" s="5">
        <v>766696366000</v>
      </c>
      <c r="Z121" s="5">
        <v>815384227000</v>
      </c>
    </row>
    <row r="122" spans="3:26" ht="15.5" x14ac:dyDescent="0.35">
      <c r="C122" t="s">
        <v>151</v>
      </c>
    </row>
    <row r="123" spans="3:26" ht="15.5" x14ac:dyDescent="0.35">
      <c r="C123" t="s">
        <v>152</v>
      </c>
      <c r="D123" s="5">
        <v>44775000000</v>
      </c>
      <c r="E123" s="5">
        <v>44775000000</v>
      </c>
      <c r="F123" s="5">
        <v>44775000000</v>
      </c>
      <c r="G123" s="5">
        <v>44775000000</v>
      </c>
      <c r="I123" s="5">
        <v>44775000000</v>
      </c>
      <c r="J123" s="5">
        <v>44775000000</v>
      </c>
      <c r="K123" s="5">
        <v>44775000000</v>
      </c>
      <c r="L123" s="5">
        <v>44775000000</v>
      </c>
      <c r="M123" s="5">
        <v>44775000000</v>
      </c>
      <c r="N123" s="5">
        <v>44775000000</v>
      </c>
      <c r="O123" s="5">
        <v>44775000000</v>
      </c>
      <c r="P123" s="5">
        <v>44775000000</v>
      </c>
      <c r="Q123" s="5">
        <v>44775000000</v>
      </c>
      <c r="R123" s="5">
        <v>44775000000</v>
      </c>
      <c r="S123" s="5">
        <v>44775000000</v>
      </c>
      <c r="T123" s="5">
        <v>35820000000</v>
      </c>
      <c r="U123" s="5">
        <v>33900000000</v>
      </c>
      <c r="V123" s="5">
        <v>33900000000</v>
      </c>
      <c r="W123" s="5">
        <v>33900000000</v>
      </c>
      <c r="X123" s="5">
        <v>33900000000</v>
      </c>
      <c r="Y123" s="5">
        <v>33900000000</v>
      </c>
      <c r="Z123" s="5">
        <v>33900000000</v>
      </c>
    </row>
    <row r="124" spans="3:26" ht="15.5" x14ac:dyDescent="0.35">
      <c r="C124" t="s">
        <v>153</v>
      </c>
      <c r="D124" s="5">
        <v>770507303000</v>
      </c>
      <c r="E124" s="5">
        <v>770211811000</v>
      </c>
      <c r="F124" s="5">
        <v>769913666000</v>
      </c>
      <c r="G124" s="5">
        <v>769424025000</v>
      </c>
      <c r="I124" s="5">
        <v>769913666000</v>
      </c>
      <c r="J124" s="5">
        <v>767857144000</v>
      </c>
      <c r="K124" s="5">
        <v>765667143000</v>
      </c>
      <c r="L124" s="5">
        <v>765667143000</v>
      </c>
      <c r="M124" s="5">
        <v>765435622000</v>
      </c>
      <c r="N124" s="5">
        <v>764493644000</v>
      </c>
      <c r="O124" s="5">
        <v>762265336000</v>
      </c>
      <c r="P124" s="5">
        <v>758365745000</v>
      </c>
      <c r="Q124" s="5">
        <v>758365745000</v>
      </c>
      <c r="R124" s="5">
        <v>758365745000</v>
      </c>
      <c r="S124" s="5">
        <v>758365745000</v>
      </c>
      <c r="T124" s="5">
        <v>233750208000</v>
      </c>
      <c r="U124" s="5">
        <v>-100329792000</v>
      </c>
      <c r="V124" s="5">
        <v>-100329792000</v>
      </c>
      <c r="W124" s="5">
        <v>-100329792000</v>
      </c>
      <c r="X124" s="5">
        <v>-100329792000</v>
      </c>
      <c r="Y124" s="5">
        <v>-100329792000</v>
      </c>
      <c r="Z124" s="5">
        <v>-100329792000</v>
      </c>
    </row>
    <row r="125" spans="3:26" ht="15.5" x14ac:dyDescent="0.35">
      <c r="C125" t="s">
        <v>154</v>
      </c>
      <c r="D125" s="5">
        <v>770507303000</v>
      </c>
      <c r="E125" s="5">
        <v>770211811000</v>
      </c>
      <c r="F125" s="5">
        <v>769913666000</v>
      </c>
      <c r="G125" s="5">
        <v>769424025000</v>
      </c>
      <c r="I125" s="5">
        <v>769913666000</v>
      </c>
      <c r="J125" s="5">
        <v>767857144000</v>
      </c>
      <c r="K125" s="5">
        <v>765667143000</v>
      </c>
      <c r="L125" s="5">
        <v>765667143000</v>
      </c>
      <c r="M125" s="5">
        <v>765435622000</v>
      </c>
      <c r="N125" s="5">
        <v>764493644000</v>
      </c>
      <c r="O125" s="5">
        <v>762265336000</v>
      </c>
      <c r="P125" s="5">
        <v>758365745000</v>
      </c>
      <c r="Q125" s="5">
        <v>758365745000</v>
      </c>
      <c r="R125" s="5">
        <v>758365745000</v>
      </c>
      <c r="S125" s="5">
        <v>758365745000</v>
      </c>
      <c r="T125" s="5">
        <v>233750208000</v>
      </c>
      <c r="U125" s="5">
        <v>-100329792000</v>
      </c>
      <c r="V125" s="5">
        <v>-100329792000</v>
      </c>
      <c r="W125" s="5">
        <v>-100329792000</v>
      </c>
      <c r="X125" s="5">
        <v>-100329792000</v>
      </c>
      <c r="Y125" s="5">
        <v>-100329792000</v>
      </c>
      <c r="Z125" s="5">
        <v>-100329792000</v>
      </c>
    </row>
    <row r="126" spans="3:26" ht="15.5" x14ac:dyDescent="0.35">
      <c r="C126" t="s">
        <v>155</v>
      </c>
      <c r="D126" s="5">
        <v>2055350428000</v>
      </c>
      <c r="E126" s="5">
        <v>2195718253000</v>
      </c>
      <c r="F126" s="5">
        <v>2072443523000</v>
      </c>
      <c r="G126" s="5">
        <v>1812981262000</v>
      </c>
      <c r="I126" s="5">
        <v>2072443523000</v>
      </c>
      <c r="J126" s="5">
        <v>1822154470000</v>
      </c>
      <c r="K126" s="5">
        <v>1332251784000</v>
      </c>
      <c r="L126" s="5">
        <v>1266898681000</v>
      </c>
      <c r="M126" s="5">
        <v>1239850818000</v>
      </c>
      <c r="N126" s="5">
        <v>1176669729000</v>
      </c>
      <c r="O126" s="5">
        <v>1223375744000</v>
      </c>
      <c r="P126" s="5">
        <v>1095219189000</v>
      </c>
      <c r="Q126" s="5">
        <v>899720156000</v>
      </c>
      <c r="R126" s="5">
        <v>1035861827000</v>
      </c>
      <c r="S126" s="5">
        <v>747309230000</v>
      </c>
      <c r="T126" s="5">
        <v>810975373000</v>
      </c>
      <c r="U126" s="5">
        <v>931355821000</v>
      </c>
      <c r="V126" s="5">
        <v>751128804000</v>
      </c>
      <c r="W126" s="5">
        <v>490748810000</v>
      </c>
      <c r="X126" s="5">
        <v>324476139000</v>
      </c>
      <c r="Y126" s="5">
        <v>187223712000</v>
      </c>
      <c r="Z126" s="5">
        <v>112609601000</v>
      </c>
    </row>
    <row r="127" spans="3:26" ht="15.5" x14ac:dyDescent="0.35">
      <c r="C127" t="s">
        <v>156</v>
      </c>
      <c r="D127" s="5">
        <v>16600000000</v>
      </c>
      <c r="E127" s="5">
        <v>16600000000</v>
      </c>
      <c r="F127" s="5">
        <v>16600000000</v>
      </c>
      <c r="G127" s="5">
        <v>16600000000</v>
      </c>
      <c r="I127" s="5">
        <v>16600000000</v>
      </c>
      <c r="J127" s="5">
        <v>16600000000</v>
      </c>
      <c r="K127" s="5">
        <v>16600000000</v>
      </c>
      <c r="L127" s="5">
        <v>16600000000</v>
      </c>
      <c r="M127" s="5">
        <v>16600000000</v>
      </c>
      <c r="N127" s="5">
        <v>16600000000</v>
      </c>
      <c r="O127" s="5">
        <v>16600000000</v>
      </c>
      <c r="P127" s="5">
        <v>16600000000</v>
      </c>
      <c r="Q127" s="5">
        <v>16600000000</v>
      </c>
      <c r="R127" s="5">
        <v>11600000000</v>
      </c>
      <c r="S127" s="5">
        <v>11600000000</v>
      </c>
      <c r="T127" s="5">
        <v>11600000000</v>
      </c>
      <c r="U127" s="5">
        <v>6600000000</v>
      </c>
      <c r="V127" s="5">
        <v>1600000000</v>
      </c>
      <c r="W127" s="5">
        <v>600000000</v>
      </c>
    </row>
    <row r="128" spans="3:26" ht="15.5" x14ac:dyDescent="0.35">
      <c r="C128" t="s">
        <v>157</v>
      </c>
      <c r="D128" s="5">
        <v>2038750428000</v>
      </c>
      <c r="E128" s="5">
        <v>2179118253000</v>
      </c>
      <c r="F128" s="5">
        <v>2055843523000</v>
      </c>
      <c r="G128" s="5">
        <v>1796381262000</v>
      </c>
      <c r="I128" s="5">
        <v>2055843523000</v>
      </c>
      <c r="J128" s="5">
        <v>1805554470000</v>
      </c>
      <c r="K128" s="5">
        <v>1315651784000</v>
      </c>
      <c r="L128" s="5">
        <v>1250298681000</v>
      </c>
      <c r="M128" s="5">
        <v>1223250818000</v>
      </c>
      <c r="N128" s="5">
        <v>1160069729000</v>
      </c>
      <c r="O128" s="5">
        <v>1206775744000</v>
      </c>
      <c r="P128" s="5">
        <v>1078619189000</v>
      </c>
      <c r="Q128" s="5">
        <v>883120156000</v>
      </c>
      <c r="R128" s="5">
        <v>1024261827000</v>
      </c>
      <c r="S128" s="5">
        <v>735709230000</v>
      </c>
      <c r="T128" s="5">
        <v>799375373000</v>
      </c>
      <c r="U128" s="5">
        <v>924755821000</v>
      </c>
      <c r="V128" s="5">
        <v>749528804000</v>
      </c>
      <c r="W128" s="5">
        <v>490148810000</v>
      </c>
    </row>
    <row r="129" spans="2:26" ht="15.5" x14ac:dyDescent="0.35">
      <c r="C129" t="s">
        <v>158</v>
      </c>
      <c r="D129" s="5">
        <v>2055350428000</v>
      </c>
      <c r="E129" s="5">
        <v>2195718253000</v>
      </c>
      <c r="F129" s="5">
        <v>2072443523000</v>
      </c>
      <c r="G129" s="5">
        <v>1812981262000</v>
      </c>
      <c r="I129" s="5">
        <v>2072443523000</v>
      </c>
      <c r="J129" s="5">
        <v>1822154470000</v>
      </c>
      <c r="K129" s="5">
        <v>1332251784000</v>
      </c>
      <c r="L129" s="5">
        <v>1266898681000</v>
      </c>
      <c r="M129" s="5">
        <v>1239850818000</v>
      </c>
      <c r="N129" s="5">
        <v>1176669729000</v>
      </c>
      <c r="O129" s="5">
        <v>1223375744000</v>
      </c>
      <c r="P129" s="5">
        <v>1095219189000</v>
      </c>
      <c r="Q129" s="5">
        <v>899720156000</v>
      </c>
      <c r="R129" s="5">
        <v>1035861827000</v>
      </c>
      <c r="S129" s="5">
        <v>747309230000</v>
      </c>
      <c r="T129" s="5">
        <v>810975373000</v>
      </c>
      <c r="U129" s="5">
        <v>931355821000</v>
      </c>
      <c r="V129" s="5">
        <v>751128804000</v>
      </c>
      <c r="W129" s="5">
        <v>490748810000</v>
      </c>
      <c r="X129" s="5">
        <v>324476139000</v>
      </c>
      <c r="Y129" s="5">
        <v>187223712000</v>
      </c>
      <c r="Z129" s="5">
        <v>112609601000</v>
      </c>
    </row>
    <row r="130" spans="2:26" ht="15.5" x14ac:dyDescent="0.35">
      <c r="C130" t="s">
        <v>159</v>
      </c>
      <c r="D130" s="5">
        <v>-2593606000</v>
      </c>
      <c r="E130" s="5">
        <v>-2505590000</v>
      </c>
      <c r="F130" s="5">
        <v>-2509640000</v>
      </c>
      <c r="G130" s="5">
        <v>-2510538000</v>
      </c>
      <c r="I130" s="5">
        <v>-2509640000</v>
      </c>
      <c r="J130" s="5">
        <v>-2483788000</v>
      </c>
      <c r="K130" s="5">
        <v>-2412078000</v>
      </c>
      <c r="L130" s="5">
        <v>-2202354000</v>
      </c>
      <c r="M130" s="5">
        <v>-2021607000</v>
      </c>
      <c r="N130" s="5">
        <v>-2022667000</v>
      </c>
      <c r="O130" s="5">
        <v>-1774459000</v>
      </c>
      <c r="P130" s="5">
        <v>-1713840000</v>
      </c>
      <c r="Q130" s="5">
        <v>-1708203000</v>
      </c>
      <c r="R130" s="5">
        <v>-1427147000</v>
      </c>
      <c r="S130" s="5">
        <v>-1864678000</v>
      </c>
      <c r="T130" s="5">
        <v>-2660425000</v>
      </c>
      <c r="U130" s="5">
        <v>-2442840000</v>
      </c>
      <c r="V130" s="5">
        <v>-2828468000</v>
      </c>
      <c r="W130" s="5">
        <v>-2494504000</v>
      </c>
      <c r="X130" s="5">
        <v>-2203152000</v>
      </c>
      <c r="Y130" s="5">
        <v>-2142755000</v>
      </c>
      <c r="Z130" s="5">
        <v>-1629135000</v>
      </c>
    </row>
    <row r="131" spans="2:26" ht="15.5" x14ac:dyDescent="0.35">
      <c r="C131" t="s">
        <v>10</v>
      </c>
      <c r="D131" s="5">
        <v>2861831812000</v>
      </c>
      <c r="E131" s="5">
        <v>3001992161000</v>
      </c>
      <c r="F131" s="5">
        <v>2878415236000</v>
      </c>
      <c r="G131" s="5">
        <v>2616583457000</v>
      </c>
      <c r="I131" s="5">
        <v>2878415236000</v>
      </c>
      <c r="J131" s="5">
        <v>2632302826000</v>
      </c>
      <c r="K131" s="5">
        <v>2140281849000</v>
      </c>
      <c r="L131" s="5">
        <v>2075138470000</v>
      </c>
      <c r="M131" s="5">
        <v>2048039833000</v>
      </c>
      <c r="N131" s="5">
        <v>1983915706000</v>
      </c>
      <c r="O131" s="5">
        <v>2028641621000</v>
      </c>
      <c r="P131" s="5">
        <v>1896646094000</v>
      </c>
      <c r="Q131" s="5">
        <v>1701152698000</v>
      </c>
      <c r="R131" s="5">
        <v>1837575425000</v>
      </c>
      <c r="S131" s="5">
        <v>1548585297000</v>
      </c>
      <c r="T131" s="5">
        <v>1077885156000</v>
      </c>
      <c r="U131" s="5">
        <v>862483189000</v>
      </c>
      <c r="V131" s="5">
        <v>681870544000</v>
      </c>
      <c r="W131" s="5">
        <v>421824514000</v>
      </c>
      <c r="X131" s="5">
        <v>255843195000</v>
      </c>
      <c r="Y131" s="5">
        <v>118651165000</v>
      </c>
      <c r="Z131" s="5">
        <v>44550674000</v>
      </c>
    </row>
    <row r="132" spans="2:26" ht="15.5" x14ac:dyDescent="0.35">
      <c r="C132" t="s">
        <v>160</v>
      </c>
      <c r="D132" s="5">
        <v>6597514487000</v>
      </c>
      <c r="E132" s="5">
        <v>6101647649000</v>
      </c>
      <c r="F132" s="5">
        <v>5704660843000</v>
      </c>
      <c r="G132" s="5">
        <v>5257761245000</v>
      </c>
      <c r="I132" s="5">
        <v>5704660843000</v>
      </c>
      <c r="J132" s="5">
        <v>5380045840000</v>
      </c>
      <c r="K132" s="5">
        <v>5517296880000</v>
      </c>
      <c r="L132" s="5">
        <v>5746998087000</v>
      </c>
      <c r="M132" s="5">
        <v>5436745210000</v>
      </c>
      <c r="N132" s="5">
        <v>4674206873000</v>
      </c>
      <c r="O132" s="5">
        <v>4648577041000</v>
      </c>
      <c r="P132" s="5">
        <v>4335844455000</v>
      </c>
      <c r="Q132" s="5">
        <v>4072245477000</v>
      </c>
      <c r="R132" s="5">
        <v>3919764494000</v>
      </c>
      <c r="S132" s="5">
        <v>3962068064000</v>
      </c>
      <c r="T132" s="5">
        <v>3531219815000</v>
      </c>
      <c r="U132" s="5">
        <v>2214398692000</v>
      </c>
      <c r="V132" s="5">
        <v>1799881575000</v>
      </c>
      <c r="W132" s="5">
        <v>1327801184000</v>
      </c>
      <c r="X132" s="5">
        <v>966318649000</v>
      </c>
      <c r="Y132" s="5">
        <v>885347531000</v>
      </c>
      <c r="Z132" s="5">
        <v>859934901000</v>
      </c>
    </row>
    <row r="133" spans="2:26" ht="15.5" x14ac:dyDescent="0.35">
      <c r="C133" t="s">
        <v>161</v>
      </c>
      <c r="D133" s="5">
        <v>2238750000</v>
      </c>
      <c r="E133" s="5">
        <v>2238750000</v>
      </c>
      <c r="F133" s="5">
        <v>2238750000</v>
      </c>
      <c r="G133" s="5">
        <v>2238750000</v>
      </c>
      <c r="I133" s="5">
        <v>2238750000</v>
      </c>
      <c r="J133" s="5">
        <v>2238750000</v>
      </c>
      <c r="K133" s="5">
        <v>2238750000</v>
      </c>
      <c r="L133" s="5">
        <v>2238750000</v>
      </c>
      <c r="M133" s="5">
        <v>2238750000</v>
      </c>
      <c r="N133" s="5">
        <v>2238750000</v>
      </c>
      <c r="O133" s="5">
        <v>2238750000</v>
      </c>
      <c r="P133" s="5">
        <v>2238750000</v>
      </c>
      <c r="Q133" s="5">
        <v>2238750000</v>
      </c>
      <c r="R133" s="5">
        <v>2238750000</v>
      </c>
      <c r="S133" s="5">
        <v>2238750000</v>
      </c>
      <c r="T133" s="5">
        <v>1791000000</v>
      </c>
      <c r="U133" s="5">
        <v>1695000000</v>
      </c>
      <c r="V133" s="5">
        <v>1695000000</v>
      </c>
      <c r="W133" s="5">
        <v>1695000000</v>
      </c>
      <c r="X133" s="5">
        <v>339000000</v>
      </c>
      <c r="Y133" s="5">
        <v>339000000</v>
      </c>
      <c r="Z133" s="5">
        <v>339000000</v>
      </c>
    </row>
    <row r="135" spans="2:26" ht="15.5" x14ac:dyDescent="0.35">
      <c r="B135" t="s">
        <v>162</v>
      </c>
      <c r="C135" t="s">
        <v>163</v>
      </c>
      <c r="D135" s="5">
        <v>-477646063000</v>
      </c>
      <c r="E135" s="5">
        <v>332037696000</v>
      </c>
      <c r="F135" s="5">
        <v>309530923000</v>
      </c>
      <c r="G135" s="5">
        <v>238988320000</v>
      </c>
      <c r="I135" s="5">
        <v>717449958000</v>
      </c>
      <c r="J135" s="5">
        <v>901940142000</v>
      </c>
      <c r="K135" s="5">
        <v>461817524000</v>
      </c>
      <c r="L135" s="5">
        <v>268953194000</v>
      </c>
      <c r="M135" s="5">
        <v>-273557927000</v>
      </c>
      <c r="N135" s="5">
        <v>284503997000</v>
      </c>
      <c r="O135" s="5">
        <v>312988282000</v>
      </c>
      <c r="P135" s="5">
        <v>367904123000</v>
      </c>
      <c r="Q135" s="5">
        <v>265893212000</v>
      </c>
      <c r="R135" s="5">
        <v>251605232000</v>
      </c>
      <c r="S135" s="5">
        <v>-26280191000</v>
      </c>
      <c r="T135" s="5">
        <v>-301780493000</v>
      </c>
      <c r="U135" s="5">
        <v>109333001000</v>
      </c>
      <c r="V135" s="5">
        <v>293046848000</v>
      </c>
      <c r="W135" s="5">
        <v>66218691000</v>
      </c>
      <c r="X135" s="5">
        <v>148915331000</v>
      </c>
      <c r="Y135" s="5">
        <v>90192511000</v>
      </c>
      <c r="Z135" s="5">
        <v>13254603000</v>
      </c>
    </row>
    <row r="136" spans="2:26" ht="15.5" x14ac:dyDescent="0.35">
      <c r="C136" t="s">
        <v>328</v>
      </c>
      <c r="D136" s="5">
        <v>3604401444000</v>
      </c>
      <c r="E136" s="5">
        <v>3751970043000</v>
      </c>
      <c r="F136" s="5">
        <v>3463993955000</v>
      </c>
      <c r="G136" s="5">
        <v>3204898403000</v>
      </c>
      <c r="I136" s="5">
        <v>12759460834000</v>
      </c>
      <c r="J136" s="5">
        <v>12506841733000</v>
      </c>
      <c r="K136" s="5">
        <v>11902128600000</v>
      </c>
      <c r="L136" s="5">
        <v>11073434661000</v>
      </c>
      <c r="M136" s="5">
        <v>9022975378000</v>
      </c>
      <c r="N136" s="5">
        <v>7019025944000</v>
      </c>
      <c r="O136" s="5">
        <v>7350399116000</v>
      </c>
      <c r="P136" s="5">
        <v>6761406565000</v>
      </c>
      <c r="Q136" s="5">
        <v>5402765320000</v>
      </c>
      <c r="R136" s="5">
        <v>5248581544000</v>
      </c>
      <c r="S136" s="5">
        <v>4797501261000</v>
      </c>
      <c r="T136" s="5">
        <v>4339668019000</v>
      </c>
      <c r="U136" s="5">
        <v>4112457881000</v>
      </c>
      <c r="V136" s="5">
        <v>3298756509000</v>
      </c>
      <c r="W136" s="5">
        <v>2546665775000</v>
      </c>
      <c r="X136" s="5">
        <v>2084624883000</v>
      </c>
      <c r="Y136" s="5">
        <v>1867184442000</v>
      </c>
      <c r="Z136" s="5">
        <v>1705068952000</v>
      </c>
    </row>
    <row r="137" spans="2:26" ht="15.5" x14ac:dyDescent="0.35">
      <c r="C137" t="s">
        <v>166</v>
      </c>
      <c r="D137" s="5">
        <v>-3758198145000</v>
      </c>
      <c r="E137" s="5">
        <v>-3272547346000</v>
      </c>
      <c r="F137" s="5">
        <v>-2965883825000</v>
      </c>
      <c r="G137" s="5">
        <v>-2768841001000</v>
      </c>
      <c r="I137" s="5">
        <v>-11231336901000</v>
      </c>
      <c r="J137" s="5">
        <v>-10849511148000</v>
      </c>
      <c r="K137" s="5">
        <v>-10648061541000</v>
      </c>
      <c r="L137" s="5">
        <v>-10071159797000</v>
      </c>
      <c r="M137" s="5">
        <v>-8660931883000</v>
      </c>
      <c r="N137" s="5">
        <v>-6069005365000</v>
      </c>
      <c r="O137" s="5">
        <v>-6301303058000</v>
      </c>
      <c r="P137" s="5">
        <v>-5826672016000</v>
      </c>
      <c r="Q137" s="5">
        <v>-4620551631000</v>
      </c>
      <c r="R137" s="5">
        <v>-4396910548000</v>
      </c>
      <c r="S137" s="5">
        <v>-4229029550000</v>
      </c>
      <c r="T137" s="5">
        <v>-4157765069000</v>
      </c>
      <c r="U137" s="5">
        <v>-3629758014000</v>
      </c>
      <c r="V137" s="5">
        <v>-2696017474000</v>
      </c>
      <c r="W137" s="5">
        <v>-2201950790000</v>
      </c>
      <c r="X137" s="5">
        <v>-1714639808000</v>
      </c>
      <c r="Y137" s="5">
        <v>-1609473559000</v>
      </c>
      <c r="Z137" s="5">
        <v>-1518761105000</v>
      </c>
    </row>
    <row r="138" spans="2:26" ht="15.5" x14ac:dyDescent="0.35">
      <c r="C138" t="s">
        <v>490</v>
      </c>
      <c r="D138" s="5">
        <v>-10339098000</v>
      </c>
      <c r="E138" s="5">
        <v>-17235582000</v>
      </c>
      <c r="F138" s="5">
        <v>-8917260000</v>
      </c>
      <c r="G138" s="5">
        <v>-13630290000</v>
      </c>
      <c r="I138" s="5">
        <v>-82438388000</v>
      </c>
      <c r="J138" s="5">
        <v>-104247118000</v>
      </c>
      <c r="K138" s="5">
        <v>-83238889000</v>
      </c>
      <c r="L138" s="5">
        <v>-102592606000</v>
      </c>
      <c r="M138" s="5">
        <v>-62135238000</v>
      </c>
      <c r="N138" s="5">
        <v>-54778170000</v>
      </c>
      <c r="O138" s="5">
        <v>-171577374000</v>
      </c>
      <c r="P138" s="5">
        <v>-59332110000</v>
      </c>
      <c r="Q138" s="5">
        <v>-77637942000</v>
      </c>
      <c r="R138" s="5">
        <v>-71092202000</v>
      </c>
      <c r="S138" s="5">
        <v>-72576533000</v>
      </c>
      <c r="T138" s="5">
        <v>-105100574000</v>
      </c>
      <c r="U138" s="5">
        <v>-126027952000</v>
      </c>
      <c r="V138" s="5">
        <v>-69480771000</v>
      </c>
      <c r="W138" s="5">
        <v>-86979407000</v>
      </c>
      <c r="X138" s="5">
        <v>-55273758000</v>
      </c>
      <c r="Y138" s="5">
        <v>-29540827000</v>
      </c>
      <c r="Z138" s="5">
        <v>-23385315000</v>
      </c>
    </row>
    <row r="139" spans="2:26" ht="15.5" x14ac:dyDescent="0.35">
      <c r="C139" t="s">
        <v>171</v>
      </c>
      <c r="D139" s="5">
        <v>-13648041000</v>
      </c>
      <c r="E139" s="5">
        <v>-20706371000</v>
      </c>
      <c r="F139" s="5">
        <v>-23247605000</v>
      </c>
      <c r="G139" s="5">
        <v>-27745574000</v>
      </c>
      <c r="I139" s="5">
        <v>-98780723000</v>
      </c>
      <c r="J139" s="5">
        <v>-136793256000</v>
      </c>
      <c r="K139" s="5">
        <v>-169254392000</v>
      </c>
      <c r="L139" s="5">
        <v>-159543279000</v>
      </c>
      <c r="M139" s="5">
        <v>-158326565000</v>
      </c>
      <c r="N139" s="5">
        <v>-181554622000</v>
      </c>
      <c r="O139" s="5">
        <v>-185083338000</v>
      </c>
      <c r="P139" s="5">
        <v>-126362635000</v>
      </c>
      <c r="Q139" s="5">
        <v>-119760738000</v>
      </c>
      <c r="R139" s="5">
        <v>-160745650000</v>
      </c>
      <c r="S139" s="5">
        <v>-163710591000</v>
      </c>
      <c r="T139" s="5">
        <v>-90035579000</v>
      </c>
      <c r="U139" s="5">
        <v>-63495688000</v>
      </c>
      <c r="V139" s="5">
        <v>-59958651000</v>
      </c>
      <c r="W139" s="5">
        <v>-51871287000</v>
      </c>
      <c r="X139" s="5">
        <v>-43237627000</v>
      </c>
      <c r="Y139" s="5">
        <v>-48447035000</v>
      </c>
      <c r="Z139" s="5">
        <v>-42277963000</v>
      </c>
    </row>
    <row r="140" spans="2:26" ht="15.5" x14ac:dyDescent="0.35">
      <c r="C140" t="s">
        <v>334</v>
      </c>
      <c r="D140" s="5">
        <v>112068000</v>
      </c>
      <c r="E140" s="5">
        <v>105607000</v>
      </c>
      <c r="F140" s="5">
        <v>90116000</v>
      </c>
      <c r="G140" s="5">
        <v>69151000</v>
      </c>
      <c r="I140" s="5">
        <v>374092000</v>
      </c>
      <c r="J140" s="5">
        <v>383621000</v>
      </c>
      <c r="K140" s="5">
        <v>441453000</v>
      </c>
      <c r="L140" s="5">
        <v>359910000</v>
      </c>
      <c r="M140" s="5">
        <v>335887000</v>
      </c>
      <c r="N140" s="5">
        <v>317433000</v>
      </c>
      <c r="O140" s="5">
        <v>338181000</v>
      </c>
      <c r="P140" s="5">
        <v>433334000</v>
      </c>
      <c r="Q140" s="5">
        <v>308451000</v>
      </c>
      <c r="R140" s="5">
        <v>741408000</v>
      </c>
      <c r="S140" s="5">
        <v>2021154000</v>
      </c>
      <c r="T140" s="5">
        <v>7087053000</v>
      </c>
    </row>
    <row r="141" spans="2:26" ht="15.5" x14ac:dyDescent="0.35">
      <c r="C141" t="s">
        <v>1536</v>
      </c>
      <c r="D141" s="5">
        <v>465996000</v>
      </c>
      <c r="G141" s="5">
        <v>-32745482000</v>
      </c>
      <c r="P141" s="5">
        <v>-483202000</v>
      </c>
      <c r="Q141" s="5">
        <v>-11156047000</v>
      </c>
    </row>
    <row r="142" spans="2:26" ht="15.5" x14ac:dyDescent="0.35">
      <c r="C142" t="s">
        <v>534</v>
      </c>
      <c r="G142" s="5">
        <v>44591379000</v>
      </c>
      <c r="I142" s="5">
        <v>44591379000</v>
      </c>
      <c r="J142" s="5">
        <v>62599462000</v>
      </c>
      <c r="K142" s="5">
        <v>33942417000</v>
      </c>
      <c r="L142" s="5">
        <v>743072000</v>
      </c>
      <c r="M142" s="5">
        <v>9861294000</v>
      </c>
      <c r="N142" s="5">
        <v>5802662000</v>
      </c>
      <c r="O142" s="5">
        <v>48212581000</v>
      </c>
      <c r="P142" s="5">
        <v>14001632000</v>
      </c>
      <c r="Q142" s="5">
        <v>33589808000</v>
      </c>
      <c r="R142" s="5">
        <v>76317503000</v>
      </c>
      <c r="S142" s="5">
        <v>32386615000</v>
      </c>
      <c r="T142" s="5">
        <v>3409576000</v>
      </c>
      <c r="U142" s="5">
        <v>7406259000</v>
      </c>
      <c r="V142" s="5">
        <v>581776000</v>
      </c>
      <c r="W142" s="5">
        <v>1629454000</v>
      </c>
      <c r="X142" s="5">
        <v>10117942000</v>
      </c>
      <c r="Y142" s="5">
        <v>12877894000</v>
      </c>
    </row>
    <row r="143" spans="2:26" ht="15.5" x14ac:dyDescent="0.35">
      <c r="C143" t="s">
        <v>1537</v>
      </c>
      <c r="D143" s="5">
        <v>-300440287000</v>
      </c>
      <c r="E143" s="5">
        <v>-109548655000</v>
      </c>
      <c r="F143" s="5">
        <v>-156044583000</v>
      </c>
      <c r="G143" s="5">
        <v>-167768391000</v>
      </c>
      <c r="I143" s="5">
        <v>-674420335000</v>
      </c>
      <c r="J143" s="5">
        <v>-577333152000</v>
      </c>
      <c r="K143" s="5">
        <v>-574873457000</v>
      </c>
      <c r="L143" s="5">
        <v>-473168767000</v>
      </c>
      <c r="M143" s="5">
        <v>-425902800000</v>
      </c>
      <c r="N143" s="5">
        <v>-435869885000</v>
      </c>
      <c r="O143" s="5">
        <v>-428563826000</v>
      </c>
      <c r="P143" s="5">
        <v>-395612990000</v>
      </c>
      <c r="Q143" s="5">
        <v>-342185009000</v>
      </c>
      <c r="R143" s="5">
        <v>-448153088000</v>
      </c>
      <c r="S143" s="5">
        <v>-399069889000</v>
      </c>
      <c r="T143" s="5">
        <v>-302982909000</v>
      </c>
      <c r="U143" s="5">
        <v>-196042256000</v>
      </c>
      <c r="V143" s="5">
        <v>-186152047000</v>
      </c>
      <c r="W143" s="5">
        <v>-147398459000</v>
      </c>
      <c r="X143" s="5">
        <v>-135851920000</v>
      </c>
      <c r="Y143" s="5">
        <v>-110780014000</v>
      </c>
      <c r="Z143" s="5">
        <v>-118915404000</v>
      </c>
    </row>
    <row r="144" spans="2:26" ht="15.5" x14ac:dyDescent="0.35">
      <c r="C144" t="s">
        <v>1538</v>
      </c>
      <c r="F144" s="5">
        <v>-459875000</v>
      </c>
      <c r="G144" s="5">
        <v>160125000</v>
      </c>
      <c r="K144" s="5">
        <v>733333000</v>
      </c>
      <c r="L144" s="5">
        <v>880000000</v>
      </c>
      <c r="M144" s="5">
        <v>566000000</v>
      </c>
      <c r="N144" s="5">
        <v>566000000</v>
      </c>
      <c r="O144" s="5">
        <v>566000000</v>
      </c>
      <c r="P144" s="5">
        <v>525545000</v>
      </c>
      <c r="Q144" s="5">
        <v>521000000</v>
      </c>
      <c r="R144" s="5">
        <v>2866265000</v>
      </c>
      <c r="S144" s="5">
        <v>6197342000</v>
      </c>
      <c r="T144" s="5">
        <v>3938990000</v>
      </c>
      <c r="U144" s="5">
        <v>4792771000</v>
      </c>
      <c r="V144" s="5">
        <v>5317506000</v>
      </c>
      <c r="W144" s="5">
        <v>6123405000</v>
      </c>
      <c r="X144" s="5">
        <v>3175619000</v>
      </c>
      <c r="Y144" s="5">
        <v>8371610000</v>
      </c>
      <c r="Z144" s="5">
        <v>11525438000</v>
      </c>
    </row>
    <row r="145" spans="3:26" ht="15.5" x14ac:dyDescent="0.35">
      <c r="C145" t="s">
        <v>173</v>
      </c>
      <c r="D145" s="5">
        <v>598972832000</v>
      </c>
      <c r="E145" s="5">
        <v>39124540000</v>
      </c>
      <c r="F145" s="5">
        <v>15165313000</v>
      </c>
      <c r="G145" s="5">
        <v>-65690128000</v>
      </c>
      <c r="I145" s="5">
        <v>-178136179000</v>
      </c>
      <c r="J145" s="5">
        <v>-736637689000</v>
      </c>
      <c r="K145" s="5">
        <v>-531618206000</v>
      </c>
      <c r="L145" s="5">
        <v>303634103000</v>
      </c>
      <c r="M145" s="5">
        <v>592236550000</v>
      </c>
      <c r="N145" s="5">
        <v>74090196000</v>
      </c>
      <c r="O145" s="5">
        <v>169236269000</v>
      </c>
      <c r="P145" s="5">
        <v>-14678719000</v>
      </c>
      <c r="Q145" s="5">
        <v>171760804000</v>
      </c>
      <c r="R145" s="5">
        <v>-347664940000</v>
      </c>
      <c r="S145" s="5">
        <v>613056475000</v>
      </c>
      <c r="T145" s="5">
        <v>1193350441000</v>
      </c>
      <c r="U145" s="5">
        <v>233763015000</v>
      </c>
      <c r="V145" s="5">
        <v>29448772000</v>
      </c>
      <c r="W145" s="5">
        <v>87787842000</v>
      </c>
      <c r="X145" s="5">
        <v>-46249175000</v>
      </c>
      <c r="Y145" s="5">
        <v>-31383489000</v>
      </c>
      <c r="Z145" s="5">
        <v>279189851000</v>
      </c>
    </row>
    <row r="146" spans="3:26" ht="15.5" x14ac:dyDescent="0.35">
      <c r="C146" t="s">
        <v>174</v>
      </c>
      <c r="D146" s="5">
        <v>-191332274000</v>
      </c>
      <c r="E146" s="5">
        <v>-222858581000</v>
      </c>
      <c r="F146" s="5">
        <v>-150225997000</v>
      </c>
      <c r="G146" s="5">
        <v>-143245815000</v>
      </c>
      <c r="I146" s="5">
        <v>-382562601000</v>
      </c>
      <c r="J146" s="5">
        <v>-155171973000</v>
      </c>
      <c r="K146" s="5">
        <v>-100492180000</v>
      </c>
      <c r="L146" s="5">
        <v>-275767882000</v>
      </c>
      <c r="M146" s="5">
        <v>-333046270000</v>
      </c>
      <c r="N146" s="5">
        <v>-313379541000</v>
      </c>
      <c r="O146" s="5">
        <v>-508480284000</v>
      </c>
      <c r="P146" s="5">
        <v>-317536239000</v>
      </c>
      <c r="Q146" s="5">
        <v>-335480726000</v>
      </c>
      <c r="R146" s="5">
        <v>-281660824000</v>
      </c>
      <c r="S146" s="5">
        <v>-355066777000</v>
      </c>
      <c r="T146" s="5">
        <v>-664372165000</v>
      </c>
      <c r="U146" s="5">
        <v>-352925827000</v>
      </c>
      <c r="V146" s="5">
        <v>-319041540000</v>
      </c>
      <c r="W146" s="5">
        <v>-187071494000</v>
      </c>
      <c r="X146" s="5">
        <v>-58463504000</v>
      </c>
      <c r="Y146" s="5">
        <v>-28835671000</v>
      </c>
      <c r="Z146" s="5">
        <v>-265829746000</v>
      </c>
    </row>
    <row r="147" spans="3:26" ht="15.5" x14ac:dyDescent="0.35">
      <c r="C147" t="s">
        <v>564</v>
      </c>
    </row>
    <row r="148" spans="3:26" ht="15.5" x14ac:dyDescent="0.35">
      <c r="C148" t="s">
        <v>563</v>
      </c>
      <c r="U148" s="5">
        <v>167700000000</v>
      </c>
      <c r="V148" s="5">
        <v>-150000000000</v>
      </c>
    </row>
    <row r="149" spans="3:26" ht="15.5" x14ac:dyDescent="0.35">
      <c r="C149" t="s">
        <v>336</v>
      </c>
      <c r="D149" s="5">
        <v>2629647000</v>
      </c>
      <c r="E149" s="5">
        <v>270192000</v>
      </c>
      <c r="F149" s="5">
        <v>1127139000</v>
      </c>
      <c r="G149" s="5">
        <v>813655000</v>
      </c>
      <c r="I149" s="5">
        <v>3528870000</v>
      </c>
      <c r="J149" s="5">
        <v>3514932000</v>
      </c>
      <c r="K149" s="5">
        <v>2729333000</v>
      </c>
      <c r="L149" s="5">
        <v>808229000</v>
      </c>
      <c r="M149" s="5">
        <v>1633259000</v>
      </c>
      <c r="N149" s="5">
        <v>9961815000</v>
      </c>
      <c r="O149" s="5">
        <v>1369806000</v>
      </c>
      <c r="P149" s="5">
        <v>4504381000</v>
      </c>
      <c r="Q149" s="5">
        <v>11285743000</v>
      </c>
      <c r="R149" s="5">
        <v>845948000</v>
      </c>
      <c r="S149" s="5">
        <v>793669000</v>
      </c>
      <c r="T149" s="5">
        <v>1023134000</v>
      </c>
      <c r="U149" s="5">
        <v>754813000</v>
      </c>
      <c r="V149" s="5">
        <v>475646000</v>
      </c>
      <c r="W149" s="5">
        <v>305060000</v>
      </c>
      <c r="X149" s="5">
        <v>974692000</v>
      </c>
      <c r="Y149" s="5">
        <v>562750000</v>
      </c>
      <c r="Z149" s="5">
        <v>319598000</v>
      </c>
    </row>
    <row r="150" spans="3:26" ht="15.5" x14ac:dyDescent="0.35">
      <c r="C150" t="s">
        <v>176</v>
      </c>
      <c r="D150" s="5">
        <v>-193961921000</v>
      </c>
      <c r="E150" s="5">
        <v>-223128773000</v>
      </c>
      <c r="F150" s="5">
        <v>-151353136000</v>
      </c>
      <c r="G150" s="5">
        <v>-144059470000</v>
      </c>
      <c r="I150" s="5">
        <v>-386091471000</v>
      </c>
      <c r="J150" s="5">
        <v>-158686905000</v>
      </c>
      <c r="K150" s="5">
        <v>-103221513000</v>
      </c>
      <c r="L150" s="5">
        <v>-276576111000</v>
      </c>
      <c r="M150" s="5">
        <v>-334679529000</v>
      </c>
      <c r="N150" s="5">
        <v>-323341356000</v>
      </c>
      <c r="O150" s="5">
        <v>-509850090000</v>
      </c>
      <c r="P150" s="5">
        <v>-322618903000</v>
      </c>
      <c r="Q150" s="5">
        <v>-346893916000</v>
      </c>
      <c r="R150" s="5">
        <v>-282506772000</v>
      </c>
      <c r="S150" s="5">
        <v>-356335545000</v>
      </c>
      <c r="T150" s="5">
        <v>-665395299000</v>
      </c>
      <c r="U150" s="5">
        <v>-353680640000</v>
      </c>
      <c r="V150" s="5">
        <v>-319590057000</v>
      </c>
      <c r="W150" s="5">
        <v>-207340053000</v>
      </c>
      <c r="X150" s="5">
        <v>-155257141000</v>
      </c>
      <c r="Y150" s="5">
        <v>-45321869000</v>
      </c>
      <c r="Z150" s="5">
        <v>-16885371000</v>
      </c>
    </row>
    <row r="151" spans="3:26" ht="15.5" x14ac:dyDescent="0.35">
      <c r="C151" t="s">
        <v>1099</v>
      </c>
    </row>
    <row r="152" spans="3:26" ht="15.5" x14ac:dyDescent="0.35">
      <c r="C152" t="s">
        <v>1539</v>
      </c>
      <c r="P152" s="5">
        <v>578283000</v>
      </c>
      <c r="Q152" s="5">
        <v>127447000</v>
      </c>
    </row>
    <row r="153" spans="3:26" ht="15.5" x14ac:dyDescent="0.35">
      <c r="C153" t="s">
        <v>1540</v>
      </c>
      <c r="S153" s="5">
        <v>475099000</v>
      </c>
      <c r="V153" s="5">
        <v>69871000</v>
      </c>
      <c r="X153" s="5">
        <v>5778655000</v>
      </c>
      <c r="Y153" s="5">
        <v>5524175000</v>
      </c>
      <c r="Z153" s="5">
        <v>13487748000</v>
      </c>
    </row>
    <row r="154" spans="3:26" ht="15.5" x14ac:dyDescent="0.35">
      <c r="C154" t="s">
        <v>1541</v>
      </c>
      <c r="Z154" s="5">
        <v>-145000000000</v>
      </c>
    </row>
    <row r="155" spans="3:26" ht="15.5" x14ac:dyDescent="0.35">
      <c r="C155" t="s">
        <v>183</v>
      </c>
      <c r="D155" s="5">
        <v>598972832000</v>
      </c>
      <c r="E155" s="5">
        <v>39124540000</v>
      </c>
      <c r="F155" s="5">
        <v>15165313000</v>
      </c>
      <c r="G155" s="5">
        <v>-65690128000</v>
      </c>
      <c r="I155" s="5">
        <v>-178136179000</v>
      </c>
      <c r="J155" s="5">
        <v>-736637689000</v>
      </c>
      <c r="K155" s="5">
        <v>-531618206000</v>
      </c>
      <c r="L155" s="5">
        <v>303634103000</v>
      </c>
      <c r="M155" s="5">
        <v>592236550000</v>
      </c>
      <c r="N155" s="5">
        <v>74090196000</v>
      </c>
      <c r="O155" s="5">
        <v>169236269000</v>
      </c>
      <c r="P155" s="5">
        <v>-14678719000</v>
      </c>
      <c r="Q155" s="5">
        <v>171760804000</v>
      </c>
      <c r="R155" s="5">
        <v>-347664940000</v>
      </c>
      <c r="S155" s="5">
        <v>613056475000</v>
      </c>
      <c r="T155" s="5">
        <v>1193350441000</v>
      </c>
      <c r="U155" s="5">
        <v>233763015000</v>
      </c>
      <c r="V155" s="5">
        <v>29448772000</v>
      </c>
      <c r="W155" s="5">
        <v>87787842000</v>
      </c>
      <c r="X155" s="5">
        <v>-46249175000</v>
      </c>
      <c r="Y155" s="5">
        <v>-31383489000</v>
      </c>
      <c r="Z155" s="5">
        <v>279189851000</v>
      </c>
    </row>
    <row r="156" spans="3:26" ht="15.5" x14ac:dyDescent="0.35">
      <c r="C156" t="s">
        <v>1542</v>
      </c>
    </row>
    <row r="157" spans="3:26" ht="15.5" x14ac:dyDescent="0.35">
      <c r="C157" t="s">
        <v>1543</v>
      </c>
    </row>
    <row r="158" spans="3:26" ht="15.5" x14ac:dyDescent="0.35">
      <c r="C158" t="s">
        <v>537</v>
      </c>
      <c r="D158" s="5">
        <v>320000000000</v>
      </c>
      <c r="E158" s="5">
        <v>80000000000</v>
      </c>
      <c r="F158" s="5">
        <v>160000000000</v>
      </c>
      <c r="G158" s="5">
        <v>-110000000000</v>
      </c>
      <c r="I158" s="5">
        <v>165000000000</v>
      </c>
      <c r="J158" s="5">
        <v>-747912000000</v>
      </c>
      <c r="K158" s="5">
        <v>-212205000000</v>
      </c>
      <c r="L158" s="5">
        <v>448099500000</v>
      </c>
      <c r="M158" s="5">
        <v>326230000000</v>
      </c>
      <c r="N158" s="5">
        <v>71530000000</v>
      </c>
      <c r="O158" s="5">
        <v>640650000000</v>
      </c>
      <c r="P158" s="5">
        <v>-838002500000</v>
      </c>
      <c r="Q158" s="5">
        <v>454558000000</v>
      </c>
      <c r="R158" s="5">
        <v>-178432863000</v>
      </c>
      <c r="S158" s="5">
        <v>-198015581000</v>
      </c>
      <c r="T158" s="5">
        <v>523564748000</v>
      </c>
      <c r="U158" s="5">
        <v>294563980000</v>
      </c>
      <c r="V158" s="5">
        <v>41524225000</v>
      </c>
      <c r="W158" s="5">
        <v>99599190000</v>
      </c>
      <c r="X158" s="5">
        <v>6077945000</v>
      </c>
      <c r="Y158" s="5">
        <v>-7196057000</v>
      </c>
      <c r="Z158" s="5">
        <v>24349198000</v>
      </c>
    </row>
    <row r="159" spans="3:26" ht="15.5" x14ac:dyDescent="0.35">
      <c r="C159" t="s">
        <v>719</v>
      </c>
      <c r="L159" s="5">
        <v>200000000000</v>
      </c>
      <c r="M159" s="5">
        <v>400000000000</v>
      </c>
      <c r="N159" s="5">
        <v>300000000000</v>
      </c>
      <c r="P159" s="5">
        <v>1150000000000</v>
      </c>
      <c r="Q159" s="5">
        <v>100000000000</v>
      </c>
      <c r="R159" s="5">
        <v>106043064000</v>
      </c>
      <c r="S159" s="5">
        <v>394177047000</v>
      </c>
      <c r="T159" s="5">
        <v>452542422000</v>
      </c>
      <c r="U159" s="5">
        <v>172088240000</v>
      </c>
      <c r="V159" s="5">
        <v>194192110000</v>
      </c>
      <c r="W159" s="5">
        <v>32718031000</v>
      </c>
      <c r="X159" s="5">
        <v>1113095000</v>
      </c>
      <c r="Y159" s="5">
        <v>-10170109000</v>
      </c>
      <c r="Z159" s="5">
        <v>-11026945000</v>
      </c>
    </row>
    <row r="160" spans="3:26" ht="15.5" x14ac:dyDescent="0.35">
      <c r="C160" t="s">
        <v>475</v>
      </c>
      <c r="D160" s="5">
        <v>-32400793000</v>
      </c>
      <c r="E160" s="5">
        <v>-32400793000</v>
      </c>
      <c r="F160" s="5">
        <v>-29484128000</v>
      </c>
      <c r="G160" s="5">
        <v>-28650793000</v>
      </c>
      <c r="I160" s="5">
        <v>-115436509000</v>
      </c>
      <c r="J160" s="5">
        <v>-214444444000</v>
      </c>
      <c r="K160" s="5">
        <v>-251722063000</v>
      </c>
      <c r="L160" s="5">
        <v>-316886667000</v>
      </c>
      <c r="M160" s="5">
        <v>-309386257000</v>
      </c>
      <c r="N160" s="5">
        <v>-370467773000</v>
      </c>
      <c r="O160" s="5">
        <v>-393050064000</v>
      </c>
      <c r="P160" s="5">
        <v>-381479034000</v>
      </c>
      <c r="Q160" s="5">
        <v>-287172954000</v>
      </c>
      <c r="R160" s="5">
        <v>-230102893000</v>
      </c>
      <c r="S160" s="5">
        <v>-129598764000</v>
      </c>
      <c r="T160" s="5">
        <v>-78595750000</v>
      </c>
      <c r="U160" s="5">
        <v>-31197000000</v>
      </c>
      <c r="V160" s="5">
        <v>-6488074000</v>
      </c>
    </row>
    <row r="161" spans="3:26" ht="15.5" x14ac:dyDescent="0.35">
      <c r="C161" t="s">
        <v>833</v>
      </c>
      <c r="D161" s="5">
        <v>450000000000</v>
      </c>
      <c r="J161" s="5">
        <v>300000000000</v>
      </c>
      <c r="L161" s="5">
        <v>500000000000</v>
      </c>
      <c r="M161" s="5">
        <v>300000000000</v>
      </c>
      <c r="N161" s="5">
        <v>100000000000</v>
      </c>
      <c r="O161" s="5">
        <v>-12314815000</v>
      </c>
      <c r="P161" s="5">
        <v>95000000000</v>
      </c>
    </row>
    <row r="162" spans="3:26" ht="15.5" x14ac:dyDescent="0.35">
      <c r="C162" t="s">
        <v>834</v>
      </c>
      <c r="D162" s="5">
        <v>-21349207000</v>
      </c>
      <c r="E162" s="5">
        <v>-21349206000</v>
      </c>
      <c r="F162" s="5">
        <v>-117599206000</v>
      </c>
      <c r="G162" s="5">
        <v>82400793000</v>
      </c>
      <c r="I162" s="5">
        <v>-70396825000</v>
      </c>
      <c r="J162" s="5">
        <v>-67222223000</v>
      </c>
      <c r="K162" s="5">
        <v>-63637566000</v>
      </c>
      <c r="L162" s="5">
        <v>-521111111000</v>
      </c>
      <c r="M162" s="5">
        <v>-121111111000</v>
      </c>
      <c r="N162" s="5">
        <v>-21111111000</v>
      </c>
    </row>
    <row r="163" spans="3:26" ht="15.5" x14ac:dyDescent="0.35">
      <c r="C163" t="s">
        <v>1393</v>
      </c>
      <c r="D163" s="5">
        <v>-148409000</v>
      </c>
      <c r="E163" s="5">
        <v>-871987000</v>
      </c>
      <c r="F163" s="5">
        <v>163742000</v>
      </c>
      <c r="G163" s="5">
        <v>-1353836000</v>
      </c>
      <c r="I163" s="5">
        <v>-6481620000</v>
      </c>
      <c r="J163" s="5">
        <v>-7059022000</v>
      </c>
      <c r="K163" s="5">
        <v>-4053577000</v>
      </c>
      <c r="L163" s="5">
        <v>-6308019000</v>
      </c>
      <c r="M163" s="5">
        <v>-3726835000</v>
      </c>
      <c r="N163" s="5">
        <v>-5645360000</v>
      </c>
    </row>
    <row r="164" spans="3:26" ht="15.5" x14ac:dyDescent="0.35">
      <c r="C164" t="s">
        <v>1544</v>
      </c>
      <c r="S164" s="5">
        <v>21462458000</v>
      </c>
    </row>
    <row r="165" spans="3:26" ht="15.5" x14ac:dyDescent="0.35">
      <c r="C165" t="s">
        <v>1068</v>
      </c>
      <c r="D165" s="5">
        <v>-1000</v>
      </c>
      <c r="E165" s="5">
        <v>15105604000</v>
      </c>
    </row>
    <row r="166" spans="3:26" ht="15.5" x14ac:dyDescent="0.35">
      <c r="C166" t="s">
        <v>1445</v>
      </c>
      <c r="D166" s="5">
        <v>-1066069000</v>
      </c>
      <c r="E166" s="5">
        <v>-1359078000</v>
      </c>
    </row>
    <row r="167" spans="3:26" ht="15.5" x14ac:dyDescent="0.35">
      <c r="C167" t="s">
        <v>1545</v>
      </c>
      <c r="N167" s="5">
        <v>-215560000</v>
      </c>
      <c r="O167" s="5">
        <v>-3389603000</v>
      </c>
      <c r="P167" s="5">
        <v>-4377185000</v>
      </c>
      <c r="Q167" s="5">
        <v>-10581742000</v>
      </c>
      <c r="R167" s="5">
        <v>-45172248000</v>
      </c>
      <c r="S167" s="5">
        <v>-8539222000</v>
      </c>
      <c r="T167" s="5">
        <v>-4340979000</v>
      </c>
      <c r="U167" s="5">
        <v>-8372205000</v>
      </c>
      <c r="V167" s="5">
        <v>-7404489000</v>
      </c>
      <c r="W167" s="5">
        <v>-3670752000</v>
      </c>
      <c r="X167" s="5">
        <v>-2648244000</v>
      </c>
      <c r="Y167" s="5">
        <v>-1848604000</v>
      </c>
      <c r="Z167" s="5">
        <v>-866604000</v>
      </c>
    </row>
    <row r="168" spans="3:26" ht="15.5" x14ac:dyDescent="0.35">
      <c r="C168" t="s">
        <v>634</v>
      </c>
      <c r="F168" s="5">
        <v>8086292000</v>
      </c>
      <c r="G168" s="5">
        <v>-8086292000</v>
      </c>
    </row>
    <row r="169" spans="3:26" ht="15.5" x14ac:dyDescent="0.35">
      <c r="C169" t="s">
        <v>1468</v>
      </c>
      <c r="F169" s="5">
        <v>-8086292000</v>
      </c>
      <c r="I169" s="5">
        <v>-8086292000</v>
      </c>
    </row>
    <row r="170" spans="3:26" ht="15.5" x14ac:dyDescent="0.35">
      <c r="C170" t="s">
        <v>763</v>
      </c>
      <c r="F170" s="5">
        <v>2084905000</v>
      </c>
      <c r="I170" s="5">
        <v>2084905000</v>
      </c>
    </row>
    <row r="171" spans="3:26" ht="15.5" x14ac:dyDescent="0.35">
      <c r="C171" t="s">
        <v>1546</v>
      </c>
      <c r="L171" s="5">
        <v>-159600000</v>
      </c>
      <c r="Q171" s="5">
        <v>30000000</v>
      </c>
    </row>
    <row r="172" spans="3:26" ht="15.5" x14ac:dyDescent="0.35">
      <c r="C172" t="s">
        <v>1547</v>
      </c>
      <c r="M172" s="5">
        <v>230753000</v>
      </c>
      <c r="O172" s="5">
        <v>-13406749000</v>
      </c>
      <c r="W172" s="5">
        <v>-1873627000</v>
      </c>
      <c r="X172" s="5">
        <v>-7921998000</v>
      </c>
      <c r="Y172" s="5">
        <v>-7506472000</v>
      </c>
      <c r="Z172" s="5">
        <v>-18753860000</v>
      </c>
    </row>
    <row r="173" spans="3:26" ht="15.5" x14ac:dyDescent="0.35">
      <c r="C173" t="s">
        <v>836</v>
      </c>
      <c r="Z173" s="5">
        <v>300000000000</v>
      </c>
    </row>
    <row r="174" spans="3:26" ht="15.5" x14ac:dyDescent="0.35">
      <c r="C174" t="s">
        <v>1548</v>
      </c>
      <c r="X174" s="5">
        <v>-155973000</v>
      </c>
      <c r="Y174" s="5">
        <v>-3306247000</v>
      </c>
      <c r="Z174" s="5">
        <v>-1969224000</v>
      </c>
    </row>
    <row r="175" spans="3:26" ht="15.5" x14ac:dyDescent="0.35">
      <c r="C175" t="s">
        <v>1549</v>
      </c>
      <c r="Z175" s="5">
        <v>-4067714000</v>
      </c>
    </row>
    <row r="176" spans="3:26" ht="15.5" x14ac:dyDescent="0.35">
      <c r="C176" t="s">
        <v>1550</v>
      </c>
      <c r="U176" s="5">
        <v>-300000000000</v>
      </c>
    </row>
    <row r="177" spans="2:26" ht="15.5" x14ac:dyDescent="0.35">
      <c r="C177" t="s">
        <v>637</v>
      </c>
      <c r="D177" s="5">
        <v>-116062689000</v>
      </c>
      <c r="I177" s="5">
        <v>-144819838000</v>
      </c>
      <c r="O177" s="5">
        <v>-49252500000</v>
      </c>
      <c r="P177" s="5">
        <v>-35820000000</v>
      </c>
      <c r="Q177" s="5">
        <v>-85072500000</v>
      </c>
      <c r="T177" s="5">
        <v>-35820000000</v>
      </c>
      <c r="U177" s="5">
        <v>-61020000000</v>
      </c>
      <c r="V177" s="5">
        <v>-42375000000</v>
      </c>
      <c r="W177" s="5">
        <v>-38985000000</v>
      </c>
      <c r="X177" s="5">
        <v>-42714000000</v>
      </c>
      <c r="Y177" s="5">
        <v>-1356000000</v>
      </c>
      <c r="Z177" s="5">
        <v>-8475000000</v>
      </c>
    </row>
    <row r="178" spans="2:26" ht="15.5" x14ac:dyDescent="0.35">
      <c r="C178" t="s">
        <v>391</v>
      </c>
      <c r="D178" s="5">
        <v>-70005505000</v>
      </c>
      <c r="E178" s="5">
        <v>148303655000</v>
      </c>
      <c r="F178" s="5">
        <v>174470239000</v>
      </c>
      <c r="G178" s="5">
        <v>30052377000</v>
      </c>
      <c r="I178" s="5">
        <v>156751178000</v>
      </c>
      <c r="J178" s="5">
        <v>10130480000</v>
      </c>
      <c r="K178" s="5">
        <v>-170292862000</v>
      </c>
      <c r="L178" s="5">
        <v>296819415000</v>
      </c>
      <c r="M178" s="5">
        <v>-14367647000</v>
      </c>
      <c r="N178" s="5">
        <v>45214652000</v>
      </c>
      <c r="O178" s="5">
        <v>-26255733000</v>
      </c>
      <c r="P178" s="5">
        <v>35689165000</v>
      </c>
      <c r="Q178" s="5">
        <v>102173290000</v>
      </c>
      <c r="R178" s="5">
        <v>-377720532000</v>
      </c>
      <c r="S178" s="5">
        <v>231709507000</v>
      </c>
      <c r="T178" s="5">
        <v>227197783000</v>
      </c>
      <c r="U178" s="5">
        <v>-9829811000</v>
      </c>
      <c r="V178" s="5">
        <v>3454080000</v>
      </c>
      <c r="W178" s="5">
        <v>-33064961000</v>
      </c>
      <c r="X178" s="5">
        <v>44202652000</v>
      </c>
      <c r="Y178" s="5">
        <v>29973351000</v>
      </c>
      <c r="Z178" s="5">
        <v>26614708000</v>
      </c>
    </row>
    <row r="179" spans="2:26" ht="15.5" x14ac:dyDescent="0.35">
      <c r="C179" t="s">
        <v>194</v>
      </c>
      <c r="D179" s="5">
        <v>7931651000</v>
      </c>
      <c r="E179" s="5">
        <v>2357885000</v>
      </c>
      <c r="F179" s="5">
        <v>3070612000</v>
      </c>
      <c r="G179" s="5">
        <v>-61176000</v>
      </c>
      <c r="I179" s="5">
        <v>7346283000</v>
      </c>
      <c r="J179" s="5">
        <v>5659054000</v>
      </c>
      <c r="K179" s="5">
        <v>6671740000</v>
      </c>
      <c r="L179" s="5">
        <v>18282812000</v>
      </c>
      <c r="M179" s="5">
        <v>1831804000</v>
      </c>
      <c r="N179" s="5">
        <v>1435861000</v>
      </c>
      <c r="O179" s="5">
        <v>-1151015000</v>
      </c>
      <c r="P179" s="5">
        <v>7976774000</v>
      </c>
      <c r="Q179" s="5">
        <v>1193506000</v>
      </c>
      <c r="R179" s="5">
        <v>-374379000</v>
      </c>
      <c r="S179" s="5">
        <v>-17300950000</v>
      </c>
      <c r="T179" s="5">
        <v>95578000</v>
      </c>
      <c r="U179" s="5">
        <v>2085824000</v>
      </c>
      <c r="V179" s="5">
        <v>-70493000</v>
      </c>
      <c r="W179" s="5">
        <v>1273703000</v>
      </c>
      <c r="X179" s="5">
        <v>5002334000</v>
      </c>
      <c r="Y179" s="5">
        <v>19872469000</v>
      </c>
      <c r="Z179" s="5">
        <v>-20430051000</v>
      </c>
    </row>
    <row r="180" spans="2:26" ht="15.5" x14ac:dyDescent="0.35">
      <c r="C180" t="s">
        <v>193</v>
      </c>
      <c r="E180" s="5">
        <v>462263605000</v>
      </c>
      <c r="G180" s="5">
        <v>-2000</v>
      </c>
      <c r="I180" s="5">
        <v>298166144000</v>
      </c>
      <c r="J180" s="5">
        <v>282376610000</v>
      </c>
      <c r="K180" s="5">
        <v>445997732000</v>
      </c>
      <c r="L180" s="5">
        <v>130895505000</v>
      </c>
      <c r="M180" s="5">
        <v>143431348000</v>
      </c>
      <c r="N180" s="5">
        <v>96780835000</v>
      </c>
      <c r="O180" s="5">
        <v>124187583000</v>
      </c>
      <c r="P180" s="5">
        <v>80521644000</v>
      </c>
      <c r="Q180" s="5">
        <v>-22845152000</v>
      </c>
      <c r="R180" s="5">
        <v>524520990000</v>
      </c>
      <c r="S180" s="5">
        <v>310112433000</v>
      </c>
      <c r="T180" s="5">
        <v>82819072000</v>
      </c>
      <c r="U180" s="5">
        <v>90563059000</v>
      </c>
      <c r="V180" s="5">
        <v>87179472000</v>
      </c>
      <c r="W180" s="5">
        <v>118970730000</v>
      </c>
      <c r="X180" s="5">
        <v>69765744000</v>
      </c>
      <c r="Y180" s="5">
        <v>19919924000</v>
      </c>
      <c r="Z180" s="5">
        <v>13735267000</v>
      </c>
    </row>
    <row r="181" spans="2:26" ht="15.5" x14ac:dyDescent="0.35">
      <c r="C181" t="s">
        <v>195</v>
      </c>
      <c r="D181" s="5">
        <v>-62073854000</v>
      </c>
      <c r="E181" s="5">
        <v>612925145000</v>
      </c>
      <c r="F181" s="5">
        <v>177540851000</v>
      </c>
      <c r="G181" s="5">
        <v>29991199000</v>
      </c>
      <c r="I181" s="5">
        <v>462263605000</v>
      </c>
      <c r="J181" s="5">
        <v>298166144000</v>
      </c>
      <c r="K181" s="5">
        <v>282376610000</v>
      </c>
      <c r="L181" s="5">
        <v>445997732000</v>
      </c>
      <c r="M181" s="5">
        <v>130895505000</v>
      </c>
      <c r="N181" s="5">
        <v>143431348000</v>
      </c>
      <c r="O181" s="5">
        <v>96780835000</v>
      </c>
      <c r="P181" s="5">
        <v>124187583000</v>
      </c>
      <c r="Q181" s="5">
        <v>80521644000</v>
      </c>
      <c r="R181" s="5">
        <v>146426079000</v>
      </c>
      <c r="S181" s="5">
        <v>524520990000</v>
      </c>
      <c r="T181" s="5">
        <v>310112433000</v>
      </c>
      <c r="U181" s="5">
        <v>82819072000</v>
      </c>
      <c r="V181" s="5">
        <v>90563059000</v>
      </c>
      <c r="W181" s="5">
        <v>87179472000</v>
      </c>
      <c r="X181" s="5">
        <v>118970730000</v>
      </c>
      <c r="Y181" s="5">
        <v>69765744000</v>
      </c>
      <c r="Z181" s="5">
        <v>19919924000</v>
      </c>
    </row>
    <row r="183" spans="2:26" ht="15.5" x14ac:dyDescent="0.35">
      <c r="B183" t="s">
        <v>196</v>
      </c>
      <c r="C183" t="s">
        <v>12</v>
      </c>
      <c r="D183" s="5">
        <v>2240000000</v>
      </c>
      <c r="E183" s="5">
        <v>2240000000</v>
      </c>
      <c r="F183" s="5">
        <v>2240000000</v>
      </c>
      <c r="G183" s="5">
        <v>2240000000</v>
      </c>
      <c r="I183" s="5">
        <v>2240000000</v>
      </c>
      <c r="J183" s="5">
        <v>2240000000</v>
      </c>
      <c r="K183" s="5">
        <v>2240000000</v>
      </c>
      <c r="L183" s="5">
        <v>2240000000</v>
      </c>
      <c r="M183" s="5">
        <v>2240000000</v>
      </c>
      <c r="N183" s="5">
        <v>2240000000</v>
      </c>
      <c r="O183" s="5">
        <v>2240000000</v>
      </c>
      <c r="P183" s="5">
        <v>2240000000</v>
      </c>
      <c r="Q183" s="5">
        <v>2240000000</v>
      </c>
      <c r="R183" s="5">
        <v>2240000000</v>
      </c>
      <c r="S183" s="5">
        <v>2240000000</v>
      </c>
      <c r="T183" s="5">
        <v>1790000000</v>
      </c>
      <c r="U183" s="5">
        <v>1700000000</v>
      </c>
      <c r="V183" s="5">
        <v>1700000000</v>
      </c>
      <c r="W183" s="5">
        <v>1700000000</v>
      </c>
      <c r="X183" s="5">
        <v>340000000</v>
      </c>
      <c r="Y183" s="5">
        <v>340000000</v>
      </c>
      <c r="Z183" s="5">
        <v>340000000</v>
      </c>
    </row>
    <row r="184" spans="2:26" ht="15.5" x14ac:dyDescent="0.35">
      <c r="C184" t="s">
        <v>197</v>
      </c>
      <c r="D184" s="6">
        <v>-10.89</v>
      </c>
      <c r="E184" s="6">
        <v>55.06</v>
      </c>
      <c r="F184" s="6">
        <v>115.23</v>
      </c>
      <c r="G184" s="6">
        <v>48.54</v>
      </c>
    </row>
    <row r="185" spans="2:26" ht="15.5" x14ac:dyDescent="0.35">
      <c r="C185" t="s">
        <v>198</v>
      </c>
      <c r="D185" s="6">
        <v>-58.77</v>
      </c>
      <c r="E185" s="6">
        <v>16.62</v>
      </c>
      <c r="F185" s="6">
        <v>7.51</v>
      </c>
      <c r="G185" s="6">
        <v>14.63</v>
      </c>
    </row>
    <row r="186" spans="2:26" ht="15.5" x14ac:dyDescent="0.35">
      <c r="C186" t="s">
        <v>73</v>
      </c>
      <c r="D186" s="6">
        <v>0.4</v>
      </c>
      <c r="E186" s="6">
        <v>0.55000000000000004</v>
      </c>
      <c r="F186" s="6">
        <v>0.56000000000000005</v>
      </c>
      <c r="G186" s="6">
        <v>0.51</v>
      </c>
    </row>
    <row r="187" spans="2:26" ht="15.5" x14ac:dyDescent="0.35">
      <c r="C187" t="s">
        <v>199</v>
      </c>
      <c r="D187" s="5">
        <v>54780000000</v>
      </c>
      <c r="E187" s="5">
        <v>244660000000</v>
      </c>
      <c r="F187" s="5">
        <v>441740000000</v>
      </c>
      <c r="G187" s="5">
        <v>227690000000</v>
      </c>
    </row>
    <row r="188" spans="2:26" ht="15.5" x14ac:dyDescent="0.35">
      <c r="C188" t="s">
        <v>200</v>
      </c>
      <c r="D188" s="6">
        <v>-3.7000000000000002E-3</v>
      </c>
      <c r="E188" s="6">
        <v>2.0199999999999999E-2</v>
      </c>
      <c r="F188" s="6">
        <v>4.5199999999999997E-2</v>
      </c>
      <c r="G188" s="6">
        <v>2.07E-2</v>
      </c>
    </row>
    <row r="189" spans="2:26" ht="15.5" x14ac:dyDescent="0.35">
      <c r="C189" t="s">
        <v>201</v>
      </c>
      <c r="D189" s="6">
        <v>-8.5000000000000006E-3</v>
      </c>
      <c r="E189" s="6">
        <v>4.0999999999999995E-2</v>
      </c>
      <c r="F189" s="6">
        <v>8.9499999999999996E-2</v>
      </c>
      <c r="G189" s="6">
        <v>4.1500000000000002E-2</v>
      </c>
    </row>
    <row r="190" spans="2:26" ht="15.5" x14ac:dyDescent="0.35">
      <c r="C190" t="s">
        <v>202</v>
      </c>
      <c r="D190" s="6">
        <v>-4.8999999999999998E-3</v>
      </c>
      <c r="E190" s="6">
        <v>4.7800000000000002E-2</v>
      </c>
      <c r="F190" s="6">
        <v>0.1033</v>
      </c>
      <c r="G190" s="6">
        <v>4.53E-2</v>
      </c>
    </row>
    <row r="191" spans="2:26" ht="15.5" x14ac:dyDescent="0.35">
      <c r="C191" t="s">
        <v>203</v>
      </c>
      <c r="D191" s="6">
        <v>-1.36</v>
      </c>
      <c r="E191" s="6">
        <v>8.64</v>
      </c>
      <c r="F191" s="6">
        <v>15.27</v>
      </c>
      <c r="G191" s="6">
        <v>7.05</v>
      </c>
    </row>
    <row r="192" spans="2:26" ht="15.5" x14ac:dyDescent="0.35">
      <c r="C192" t="s">
        <v>204</v>
      </c>
      <c r="D192" s="5">
        <v>2862000000000</v>
      </c>
      <c r="E192" s="5">
        <v>3002000000000</v>
      </c>
      <c r="F192" s="5">
        <v>2878000000000</v>
      </c>
      <c r="G192" s="5">
        <v>2617000000000</v>
      </c>
    </row>
    <row r="193" spans="3:26" ht="15.5" x14ac:dyDescent="0.35">
      <c r="C193" t="s">
        <v>205</v>
      </c>
      <c r="D193" s="6">
        <v>0.5</v>
      </c>
      <c r="E193" s="6">
        <v>0.68</v>
      </c>
      <c r="F193" s="6">
        <v>0.67</v>
      </c>
      <c r="G193" s="6">
        <v>0.61</v>
      </c>
    </row>
    <row r="194" spans="3:26" ht="15.5" x14ac:dyDescent="0.35">
      <c r="C194" t="s">
        <v>206</v>
      </c>
      <c r="D194" s="6">
        <v>1279.48</v>
      </c>
      <c r="E194" s="6">
        <v>1342.04</v>
      </c>
      <c r="F194" s="6">
        <v>1286.8499999999999</v>
      </c>
      <c r="G194" s="6">
        <v>1169.8900000000001</v>
      </c>
    </row>
    <row r="195" spans="3:26" ht="15.5" x14ac:dyDescent="0.35">
      <c r="C195" t="s">
        <v>207</v>
      </c>
      <c r="D195" s="6">
        <v>0.5</v>
      </c>
      <c r="E195" s="6">
        <v>0.68</v>
      </c>
      <c r="F195" s="6">
        <v>0.67</v>
      </c>
      <c r="G195" s="6">
        <v>0.61</v>
      </c>
    </row>
    <row r="196" spans="3:26" ht="15.5" x14ac:dyDescent="0.35">
      <c r="C196" t="s">
        <v>208</v>
      </c>
      <c r="D196" s="6">
        <v>1279.48</v>
      </c>
      <c r="E196" s="6">
        <v>1342.04</v>
      </c>
      <c r="F196" s="6">
        <v>1286.8499999999999</v>
      </c>
      <c r="G196" s="6">
        <v>1169.8900000000001</v>
      </c>
    </row>
    <row r="197" spans="3:26" ht="15.5" x14ac:dyDescent="0.35">
      <c r="C197" t="s">
        <v>209</v>
      </c>
      <c r="D197" s="5">
        <v>1440000000000</v>
      </c>
      <c r="E197" s="5">
        <v>1115000000000</v>
      </c>
      <c r="F197" s="5">
        <v>1054000000000</v>
      </c>
      <c r="G197" s="5">
        <v>874000000000</v>
      </c>
    </row>
    <row r="198" spans="3:26" ht="15.5" x14ac:dyDescent="0.35">
      <c r="C198" t="s">
        <v>210</v>
      </c>
      <c r="D198" s="5">
        <v>129000000000</v>
      </c>
      <c r="E198" s="5">
        <v>153000000000</v>
      </c>
      <c r="F198" s="5">
        <v>186000000000</v>
      </c>
      <c r="G198" s="5">
        <v>209000000000</v>
      </c>
    </row>
    <row r="199" spans="3:26" ht="15.5" x14ac:dyDescent="0.35">
      <c r="C199" t="s">
        <v>211</v>
      </c>
      <c r="D199" s="5">
        <v>2864000000000</v>
      </c>
      <c r="E199" s="5">
        <v>3004000000000</v>
      </c>
      <c r="F199" s="5">
        <v>2881000000000</v>
      </c>
      <c r="G199" s="5">
        <v>2619000000000</v>
      </c>
    </row>
    <row r="200" spans="3:26" ht="15.5" x14ac:dyDescent="0.35">
      <c r="C200" t="s">
        <v>24</v>
      </c>
      <c r="D200" s="5">
        <v>1569000000000</v>
      </c>
      <c r="E200" s="5">
        <v>1269000000000</v>
      </c>
      <c r="F200" s="5">
        <v>1239000000000</v>
      </c>
      <c r="G200" s="5">
        <v>1083000000000</v>
      </c>
    </row>
    <row r="201" spans="3:26" ht="15.5" x14ac:dyDescent="0.35">
      <c r="C201" t="s">
        <v>21</v>
      </c>
      <c r="D201" s="5">
        <v>1011000000000</v>
      </c>
      <c r="E201" s="5">
        <v>652000000000</v>
      </c>
      <c r="F201" s="5">
        <v>756000000000</v>
      </c>
      <c r="G201" s="5">
        <v>792000000000</v>
      </c>
    </row>
    <row r="202" spans="3:26" ht="15.5" x14ac:dyDescent="0.35">
      <c r="C202" t="s">
        <v>212</v>
      </c>
      <c r="D202" s="5">
        <v>1138000000000</v>
      </c>
      <c r="E202" s="5">
        <v>1009000000000</v>
      </c>
      <c r="F202" s="5">
        <v>1073000000000</v>
      </c>
      <c r="G202" s="5">
        <v>1009000000000</v>
      </c>
    </row>
    <row r="203" spans="3:26" ht="15.5" x14ac:dyDescent="0.35">
      <c r="C203" t="s">
        <v>213</v>
      </c>
      <c r="D203" s="5">
        <v>-478000000000</v>
      </c>
      <c r="E203" s="5">
        <v>332000000000</v>
      </c>
      <c r="F203" s="5">
        <v>310000000000</v>
      </c>
      <c r="G203" s="5">
        <v>239000000000</v>
      </c>
    </row>
    <row r="204" spans="3:26" ht="15.5" x14ac:dyDescent="0.35">
      <c r="C204" t="s">
        <v>214</v>
      </c>
      <c r="D204" s="5">
        <v>-194000000000</v>
      </c>
      <c r="E204" s="5">
        <v>-223000000000</v>
      </c>
      <c r="F204" s="5">
        <v>-151000000000</v>
      </c>
      <c r="G204" s="5">
        <v>-144000000000</v>
      </c>
    </row>
    <row r="205" spans="3:26" ht="15.5" x14ac:dyDescent="0.35">
      <c r="C205" t="s">
        <v>13</v>
      </c>
      <c r="D205" s="5">
        <v>-672000000000</v>
      </c>
      <c r="E205" s="5">
        <v>109000000000</v>
      </c>
      <c r="F205" s="5">
        <v>158000000000</v>
      </c>
      <c r="G205" s="5">
        <v>95000000000</v>
      </c>
    </row>
    <row r="206" spans="3:26" ht="15.5" x14ac:dyDescent="0.35">
      <c r="C206" t="s">
        <v>16</v>
      </c>
      <c r="D206" s="6">
        <v>-299.99</v>
      </c>
      <c r="E206" s="6">
        <v>48.65</v>
      </c>
      <c r="F206" s="6">
        <v>70.650000000000006</v>
      </c>
      <c r="G206" s="6">
        <v>42.4</v>
      </c>
    </row>
    <row r="207" spans="3:26" ht="15.5" x14ac:dyDescent="0.35">
      <c r="C207" t="s">
        <v>58</v>
      </c>
      <c r="I207" s="6">
        <v>175.82</v>
      </c>
      <c r="J207" s="6">
        <v>217.99</v>
      </c>
      <c r="K207" s="6">
        <v>28.31</v>
      </c>
      <c r="L207" s="6">
        <v>11.72</v>
      </c>
      <c r="M207" s="6">
        <v>26.97</v>
      </c>
      <c r="N207" s="6">
        <v>-17.350000000000001</v>
      </c>
      <c r="O207" s="6">
        <v>68.11</v>
      </c>
      <c r="P207" s="6">
        <v>127.21</v>
      </c>
      <c r="Q207" s="6">
        <v>21.84</v>
      </c>
      <c r="R207" s="6">
        <v>129.44</v>
      </c>
      <c r="S207" s="6">
        <v>-28.07</v>
      </c>
      <c r="T207" s="6">
        <v>-47.21</v>
      </c>
      <c r="U207" s="6">
        <v>142.33000000000001</v>
      </c>
      <c r="V207" s="6">
        <v>178.62</v>
      </c>
      <c r="W207" s="6">
        <v>121.1</v>
      </c>
      <c r="X207" s="6">
        <v>530.70000000000005</v>
      </c>
      <c r="Y207" s="6">
        <v>222.59</v>
      </c>
      <c r="Z207" s="6">
        <v>22.5</v>
      </c>
    </row>
    <row r="208" spans="3:26" ht="15.5" x14ac:dyDescent="0.35">
      <c r="C208" t="s">
        <v>72</v>
      </c>
      <c r="I208" s="6">
        <v>4.92</v>
      </c>
      <c r="J208" s="6">
        <v>3.51</v>
      </c>
      <c r="K208" s="6">
        <v>18.190000000000001</v>
      </c>
      <c r="L208" s="6">
        <v>41.81</v>
      </c>
      <c r="M208" s="6">
        <v>24.84</v>
      </c>
      <c r="N208" s="6">
        <v>-42.65</v>
      </c>
      <c r="O208" s="6">
        <v>14.76</v>
      </c>
      <c r="P208" s="6">
        <v>10.97</v>
      </c>
      <c r="Q208" s="6">
        <v>33.880000000000003</v>
      </c>
      <c r="R208" s="6">
        <v>10.039999999999999</v>
      </c>
      <c r="S208" s="6">
        <v>-54.33</v>
      </c>
      <c r="T208" s="6">
        <v>-45.12</v>
      </c>
      <c r="U208" s="6">
        <v>22.31</v>
      </c>
      <c r="V208" s="6">
        <v>13.3</v>
      </c>
      <c r="W208" s="6">
        <v>8.09</v>
      </c>
      <c r="X208" s="6">
        <v>6.03</v>
      </c>
      <c r="Y208" s="6">
        <v>4.04</v>
      </c>
      <c r="Z208" s="6">
        <v>35.56</v>
      </c>
    </row>
    <row r="209" spans="3:26" ht="15.5" x14ac:dyDescent="0.35">
      <c r="C209" t="s">
        <v>75</v>
      </c>
      <c r="I209" s="6">
        <v>0.15</v>
      </c>
      <c r="J209" s="6">
        <v>0.14000000000000001</v>
      </c>
      <c r="K209" s="6">
        <v>0.1</v>
      </c>
      <c r="L209" s="6">
        <v>0.1</v>
      </c>
      <c r="M209" s="6">
        <v>0.16</v>
      </c>
      <c r="N209" s="6">
        <v>0.24</v>
      </c>
      <c r="O209" s="6">
        <v>0.3</v>
      </c>
      <c r="P209" s="6">
        <v>0.47</v>
      </c>
      <c r="Q209" s="6">
        <v>0.3</v>
      </c>
      <c r="R209" s="6">
        <v>0.55000000000000004</v>
      </c>
      <c r="S209" s="6">
        <v>0.71</v>
      </c>
      <c r="T209" s="6">
        <v>0.85</v>
      </c>
      <c r="U209" s="6">
        <v>1.28</v>
      </c>
      <c r="V209" s="6">
        <v>1.2</v>
      </c>
      <c r="W209" s="6">
        <v>0.63</v>
      </c>
      <c r="X209" s="6">
        <v>0.53</v>
      </c>
      <c r="Y209" s="6">
        <v>0.16</v>
      </c>
      <c r="Z209" s="6">
        <v>0.16</v>
      </c>
    </row>
    <row r="210" spans="3:26" ht="15.5" x14ac:dyDescent="0.35">
      <c r="C210" t="s">
        <v>215</v>
      </c>
      <c r="I210" s="5">
        <v>861710000000</v>
      </c>
      <c r="J210" s="6">
        <v>1037650000000.0001</v>
      </c>
      <c r="K210" s="5">
        <v>550760000000</v>
      </c>
      <c r="L210" s="5">
        <v>461970000000</v>
      </c>
      <c r="M210" s="5">
        <v>501740000000</v>
      </c>
      <c r="N210" s="5">
        <v>463050000000</v>
      </c>
      <c r="O210" s="5">
        <v>672100000000</v>
      </c>
      <c r="P210" s="5">
        <v>758080000000</v>
      </c>
    </row>
    <row r="211" spans="3:26" ht="15.5" x14ac:dyDescent="0.35">
      <c r="C211" t="s">
        <v>216</v>
      </c>
      <c r="I211" s="6">
        <v>6.9000000000000006E-2</v>
      </c>
      <c r="J211" s="6">
        <v>9.0700000000000003E-2</v>
      </c>
      <c r="K211" s="6">
        <v>1.15E-2</v>
      </c>
      <c r="L211" s="6">
        <v>4.5999999999999999E-3</v>
      </c>
      <c r="M211" s="6">
        <v>1.11E-2</v>
      </c>
      <c r="N211" s="6">
        <v>-8.3000000000000001E-3</v>
      </c>
      <c r="O211" s="6">
        <v>3.2799999999999996E-2</v>
      </c>
      <c r="P211" s="6">
        <v>6.5700000000000008E-2</v>
      </c>
      <c r="Q211" s="6">
        <v>1.2E-2</v>
      </c>
      <c r="R211" s="6">
        <v>7.3899999999999993E-2</v>
      </c>
      <c r="S211" s="6">
        <v>-1.5900000000000001E-2</v>
      </c>
      <c r="T211" s="6">
        <v>-2.3900000000000001E-2</v>
      </c>
      <c r="U211" s="6">
        <v>0.10890000000000001</v>
      </c>
      <c r="V211" s="6">
        <v>0.16820000000000002</v>
      </c>
      <c r="W211" s="6">
        <v>0.15460000000000002</v>
      </c>
      <c r="X211" s="6">
        <v>0.1862</v>
      </c>
      <c r="Y211" s="6">
        <v>8.5199999999999998E-2</v>
      </c>
      <c r="Z211" s="6">
        <v>8.8999999999999999E-3</v>
      </c>
    </row>
    <row r="212" spans="3:26" ht="15.5" x14ac:dyDescent="0.35">
      <c r="C212" t="s">
        <v>217</v>
      </c>
      <c r="I212" s="6">
        <v>0.1366</v>
      </c>
      <c r="J212" s="6">
        <v>0.1852</v>
      </c>
      <c r="K212" s="6">
        <v>2.9600000000000001E-2</v>
      </c>
      <c r="L212" s="6">
        <v>1.26E-2</v>
      </c>
      <c r="M212" s="6">
        <v>2.9500000000000002E-2</v>
      </c>
      <c r="N212" s="6">
        <v>-1.9599999999999999E-2</v>
      </c>
      <c r="O212" s="6">
        <v>7.51E-2</v>
      </c>
      <c r="P212" s="6">
        <v>0.15</v>
      </c>
      <c r="Q212" s="6">
        <v>2.87E-2</v>
      </c>
      <c r="R212" s="6">
        <v>0.15759999999999999</v>
      </c>
      <c r="S212" s="6">
        <v>-4.0500000000000001E-2</v>
      </c>
      <c r="T212" s="6">
        <v>-7.8299999999999995E-2</v>
      </c>
      <c r="U212" s="6">
        <v>0.27889999999999998</v>
      </c>
      <c r="V212" s="6">
        <v>0.44219999999999998</v>
      </c>
      <c r="W212" s="6">
        <v>0.48369999999999996</v>
      </c>
      <c r="X212" s="6">
        <v>0.69720000000000004</v>
      </c>
      <c r="Y212" s="6">
        <v>0.62470000000000003</v>
      </c>
      <c r="Z212" s="6">
        <v>0.16519999999999999</v>
      </c>
    </row>
    <row r="213" spans="3:26" ht="15.5" x14ac:dyDescent="0.35">
      <c r="C213" t="s">
        <v>218</v>
      </c>
      <c r="I213" s="6">
        <v>0.16289999999999999</v>
      </c>
      <c r="J213" s="6">
        <v>0.22800000000000001</v>
      </c>
      <c r="K213" s="6">
        <v>8.8499999999999995E-2</v>
      </c>
      <c r="L213" s="6">
        <v>5.8400000000000001E-2</v>
      </c>
      <c r="M213" s="6">
        <v>7.4099999999999999E-2</v>
      </c>
      <c r="N213" s="6">
        <v>6.7299999999999999E-2</v>
      </c>
      <c r="O213" s="6">
        <v>0.14169999999999999</v>
      </c>
      <c r="P213" s="6">
        <v>0.1946</v>
      </c>
      <c r="Q213" s="6">
        <v>5.33E-2</v>
      </c>
      <c r="R213" s="6">
        <v>0.18559999999999999</v>
      </c>
      <c r="S213" s="6">
        <v>4.4600000000000001E-2</v>
      </c>
      <c r="T213" s="6">
        <v>-1.1699999999999999E-2</v>
      </c>
      <c r="U213" s="6">
        <v>0.34619999999999995</v>
      </c>
      <c r="V213" s="6">
        <v>0.50880000000000003</v>
      </c>
      <c r="W213" s="6">
        <v>0.43659999999999999</v>
      </c>
      <c r="X213" s="6">
        <v>0.48049999999999998</v>
      </c>
      <c r="Y213" s="6">
        <v>0.30380000000000001</v>
      </c>
      <c r="Z213" s="6">
        <v>0.39799999999999996</v>
      </c>
    </row>
    <row r="214" spans="3:26" ht="15.5" x14ac:dyDescent="0.35">
      <c r="C214" t="s">
        <v>219</v>
      </c>
      <c r="I214" s="6">
        <v>6.01</v>
      </c>
      <c r="J214" s="6">
        <v>5.68</v>
      </c>
      <c r="K214" s="6">
        <v>1.65</v>
      </c>
      <c r="L214" s="6">
        <v>1.2</v>
      </c>
      <c r="M214" s="6">
        <v>1.48</v>
      </c>
      <c r="N214" s="6">
        <v>1.1100000000000001</v>
      </c>
      <c r="O214" s="6">
        <v>2.34</v>
      </c>
      <c r="P214" s="6">
        <v>4.13</v>
      </c>
      <c r="Q214" s="6">
        <v>1.03</v>
      </c>
      <c r="R214" s="6">
        <v>2.85</v>
      </c>
      <c r="S214" s="6">
        <v>46.7</v>
      </c>
      <c r="T214" s="6">
        <v>-2.5</v>
      </c>
      <c r="U214" s="6">
        <v>202.2</v>
      </c>
      <c r="V214" s="6">
        <v>175.43</v>
      </c>
      <c r="W214" s="6">
        <v>5.99</v>
      </c>
      <c r="X214" s="6">
        <v>5.95</v>
      </c>
      <c r="Y214" s="6">
        <v>2.71</v>
      </c>
      <c r="Z214" s="6">
        <v>1.86</v>
      </c>
    </row>
    <row r="215" spans="3:26" ht="15.5" x14ac:dyDescent="0.35">
      <c r="C215" t="s">
        <v>69</v>
      </c>
      <c r="I215" s="6">
        <v>0.67</v>
      </c>
      <c r="J215" s="6">
        <v>0.65</v>
      </c>
      <c r="K215" s="6">
        <v>0.54</v>
      </c>
      <c r="L215" s="6">
        <v>0.53</v>
      </c>
      <c r="M215" s="6">
        <v>0.73</v>
      </c>
      <c r="N215" s="6">
        <v>0.83</v>
      </c>
      <c r="O215" s="6">
        <v>1.1100000000000001</v>
      </c>
      <c r="P215" s="6">
        <v>1.65</v>
      </c>
      <c r="Q215" s="6">
        <v>0.97</v>
      </c>
      <c r="R215" s="6">
        <v>1.58</v>
      </c>
      <c r="S215" s="6">
        <v>2.2000000000000002</v>
      </c>
      <c r="T215" s="6">
        <v>3.53</v>
      </c>
      <c r="U215" s="6">
        <v>6.22</v>
      </c>
      <c r="V215" s="6">
        <v>5.88</v>
      </c>
      <c r="W215" s="6">
        <v>3.91</v>
      </c>
      <c r="X215" s="6">
        <v>4.2</v>
      </c>
      <c r="Y215" s="6">
        <v>2.5299999999999998</v>
      </c>
      <c r="Z215" s="6">
        <v>5.87</v>
      </c>
    </row>
    <row r="216" spans="3:26" ht="15.5" x14ac:dyDescent="0.35">
      <c r="C216" t="s">
        <v>66</v>
      </c>
      <c r="I216" s="6">
        <v>1286.8499999999999</v>
      </c>
      <c r="J216" s="6">
        <v>1176.9000000000001</v>
      </c>
      <c r="K216" s="6">
        <v>957.09</v>
      </c>
      <c r="L216" s="6">
        <v>927.9</v>
      </c>
      <c r="M216" s="6">
        <v>915.72</v>
      </c>
      <c r="N216" s="6">
        <v>887.07</v>
      </c>
      <c r="O216" s="6">
        <v>906.94</v>
      </c>
      <c r="P216" s="6">
        <v>847.96</v>
      </c>
      <c r="Q216" s="6">
        <v>760.63</v>
      </c>
      <c r="R216" s="6">
        <v>821.44</v>
      </c>
      <c r="S216" s="6">
        <v>692.55</v>
      </c>
      <c r="T216" s="6">
        <v>603.32000000000005</v>
      </c>
      <c r="U216" s="6">
        <v>510.28</v>
      </c>
      <c r="V216" s="6">
        <v>403.95</v>
      </c>
      <c r="W216" s="6">
        <v>250.34</v>
      </c>
      <c r="X216" s="6">
        <v>761.2</v>
      </c>
      <c r="Y216" s="6">
        <v>356.32</v>
      </c>
      <c r="Z216" s="6">
        <v>136.22</v>
      </c>
    </row>
    <row r="217" spans="3:26" ht="15.5" x14ac:dyDescent="0.35">
      <c r="C217" t="s">
        <v>220</v>
      </c>
      <c r="I217" s="6">
        <v>0.67</v>
      </c>
      <c r="J217" s="6">
        <v>0.65</v>
      </c>
      <c r="K217" s="6">
        <v>0.54</v>
      </c>
      <c r="L217" s="6">
        <v>0.53</v>
      </c>
      <c r="M217" s="6">
        <v>0.73</v>
      </c>
      <c r="N217" s="6">
        <v>0.83</v>
      </c>
      <c r="O217" s="6">
        <v>1.1100000000000001</v>
      </c>
      <c r="P217" s="6">
        <v>1.65</v>
      </c>
      <c r="Q217" s="6">
        <v>0.97</v>
      </c>
      <c r="R217" s="6">
        <v>1.58</v>
      </c>
      <c r="S217" s="6">
        <v>2.2000000000000002</v>
      </c>
      <c r="T217" s="6">
        <v>3.53</v>
      </c>
      <c r="U217" s="6">
        <v>6.22</v>
      </c>
      <c r="V217" s="6">
        <v>5.88</v>
      </c>
      <c r="W217" s="6">
        <v>3.91</v>
      </c>
      <c r="X217" s="6">
        <v>4.2</v>
      </c>
      <c r="Y217" s="6">
        <v>2.5299999999999998</v>
      </c>
      <c r="Z217" s="6">
        <v>5.87</v>
      </c>
    </row>
    <row r="218" spans="3:26" ht="15.5" x14ac:dyDescent="0.35">
      <c r="C218" t="s">
        <v>221</v>
      </c>
      <c r="I218" s="6">
        <v>1286.8499999999999</v>
      </c>
      <c r="J218" s="6">
        <v>1176.9000000000001</v>
      </c>
      <c r="K218" s="6">
        <v>957.09</v>
      </c>
      <c r="L218" s="6">
        <v>927.9</v>
      </c>
      <c r="M218" s="6">
        <v>915.72</v>
      </c>
      <c r="N218" s="6">
        <v>887.07</v>
      </c>
      <c r="O218" s="6">
        <v>906.94</v>
      </c>
      <c r="P218" s="6">
        <v>847.96</v>
      </c>
      <c r="Q218" s="6">
        <v>760.63</v>
      </c>
      <c r="R218" s="6">
        <v>821.44</v>
      </c>
      <c r="S218" s="6">
        <v>692.55</v>
      </c>
      <c r="T218" s="6">
        <v>603.32000000000005</v>
      </c>
      <c r="U218" s="6">
        <v>510.28</v>
      </c>
      <c r="V218" s="6">
        <v>403.95</v>
      </c>
      <c r="W218" s="6">
        <v>250.34</v>
      </c>
      <c r="X218" s="6">
        <v>761.2</v>
      </c>
      <c r="Y218" s="6">
        <v>356.32</v>
      </c>
      <c r="Z218" s="6">
        <v>136.22</v>
      </c>
    </row>
    <row r="219" spans="3:26" ht="15.5" x14ac:dyDescent="0.35">
      <c r="C219" t="s">
        <v>222</v>
      </c>
      <c r="I219" s="5">
        <v>1054000000000</v>
      </c>
      <c r="J219" s="5">
        <v>884000000000</v>
      </c>
      <c r="K219" s="5">
        <v>1610000000000</v>
      </c>
      <c r="L219" s="5">
        <v>1997000000000</v>
      </c>
      <c r="M219" s="5">
        <v>1620000000000</v>
      </c>
      <c r="N219" s="5">
        <v>1266000000000</v>
      </c>
      <c r="O219" s="5">
        <v>1248000000000</v>
      </c>
      <c r="P219" s="5">
        <v>632000000000</v>
      </c>
      <c r="Q219" s="5">
        <v>1462000000000</v>
      </c>
      <c r="R219" s="5">
        <v>1057000000000</v>
      </c>
      <c r="S219" s="5">
        <v>1183000000000</v>
      </c>
      <c r="T219" s="5">
        <v>1258000000000</v>
      </c>
      <c r="U219" s="5">
        <v>679000000000</v>
      </c>
      <c r="V219" s="5">
        <v>617000000000</v>
      </c>
      <c r="W219" s="5">
        <v>252000000000</v>
      </c>
      <c r="X219" s="5">
        <v>150000000000</v>
      </c>
      <c r="Y219" s="5">
        <v>146000000000</v>
      </c>
      <c r="Z219" s="5">
        <v>155000000000</v>
      </c>
    </row>
    <row r="220" spans="3:26" ht="15.5" x14ac:dyDescent="0.35">
      <c r="C220" t="s">
        <v>223</v>
      </c>
      <c r="I220" s="5">
        <v>186000000000</v>
      </c>
      <c r="J220" s="5">
        <v>309000000000</v>
      </c>
      <c r="K220" s="5">
        <v>521000000000</v>
      </c>
      <c r="L220" s="5">
        <v>723000000000</v>
      </c>
      <c r="M220" s="5">
        <v>791000000000</v>
      </c>
      <c r="N220" s="5">
        <v>717000000000</v>
      </c>
      <c r="O220" s="5">
        <v>710000000000</v>
      </c>
      <c r="P220" s="5">
        <v>1094000000000</v>
      </c>
      <c r="Q220" s="5">
        <v>405000000000</v>
      </c>
      <c r="R220" s="5">
        <v>621000000000</v>
      </c>
      <c r="S220" s="5">
        <v>815000000000</v>
      </c>
      <c r="T220" s="5">
        <v>647000000000</v>
      </c>
      <c r="U220" s="5">
        <v>313000000000</v>
      </c>
      <c r="V220" s="5">
        <v>222000000000</v>
      </c>
      <c r="W220" s="5">
        <v>358000000000</v>
      </c>
      <c r="X220" s="5">
        <v>329000000000</v>
      </c>
      <c r="Y220" s="5">
        <v>331000000000</v>
      </c>
      <c r="Z220" s="5">
        <v>338000000000</v>
      </c>
    </row>
    <row r="221" spans="3:26" ht="15.5" x14ac:dyDescent="0.35">
      <c r="C221" t="s">
        <v>26</v>
      </c>
      <c r="I221" s="5">
        <v>1239000000000</v>
      </c>
      <c r="J221" s="5">
        <v>1193000000000</v>
      </c>
      <c r="K221" s="5">
        <v>2131000000000</v>
      </c>
      <c r="L221" s="5">
        <v>2720000000000</v>
      </c>
      <c r="M221" s="5">
        <v>2411000000000</v>
      </c>
      <c r="N221" s="5">
        <v>1983000000000</v>
      </c>
      <c r="O221" s="5">
        <v>1958000000000</v>
      </c>
      <c r="P221" s="5">
        <v>1726000000000</v>
      </c>
      <c r="Q221" s="5">
        <v>1867000000000</v>
      </c>
      <c r="R221" s="5">
        <v>1678000000000</v>
      </c>
      <c r="S221" s="5">
        <v>1998000000000</v>
      </c>
      <c r="T221" s="5">
        <v>1906000000000</v>
      </c>
      <c r="U221" s="5">
        <v>992000000000</v>
      </c>
      <c r="V221" s="5">
        <v>839000000000</v>
      </c>
      <c r="W221" s="5">
        <v>611000000000</v>
      </c>
      <c r="X221" s="5">
        <v>479000000000</v>
      </c>
      <c r="Y221" s="5">
        <v>477000000000</v>
      </c>
      <c r="Z221" s="5">
        <v>493000000000</v>
      </c>
    </row>
    <row r="222" spans="3:26" ht="15.5" x14ac:dyDescent="0.35">
      <c r="C222" t="s">
        <v>23</v>
      </c>
      <c r="I222" s="5">
        <v>756000000000</v>
      </c>
      <c r="J222" s="5">
        <v>864000000000</v>
      </c>
      <c r="K222" s="5">
        <v>1843000000000</v>
      </c>
      <c r="L222" s="5">
        <v>2242000000000</v>
      </c>
      <c r="M222" s="5">
        <v>2232000000000</v>
      </c>
      <c r="N222" s="5">
        <v>1805000000000</v>
      </c>
      <c r="O222" s="5">
        <v>1838000000000</v>
      </c>
      <c r="P222" s="5">
        <v>1582000000000</v>
      </c>
      <c r="Q222" s="5">
        <v>1692000000000</v>
      </c>
      <c r="R222" s="5">
        <v>1532000000000</v>
      </c>
      <c r="S222" s="5">
        <v>1473000000000</v>
      </c>
      <c r="T222" s="5">
        <v>1595000000000</v>
      </c>
      <c r="U222" s="5">
        <v>909000000000</v>
      </c>
      <c r="V222" s="5">
        <v>748000000000</v>
      </c>
      <c r="W222" s="5">
        <v>524000000000</v>
      </c>
      <c r="X222" s="5">
        <v>360000000000</v>
      </c>
      <c r="Y222" s="5">
        <v>407000000000</v>
      </c>
      <c r="Z222" s="5">
        <v>473000000000</v>
      </c>
    </row>
    <row r="223" spans="3:26" ht="15.5" x14ac:dyDescent="0.35">
      <c r="C223" t="s">
        <v>224</v>
      </c>
      <c r="I223" s="5">
        <v>1073000000000</v>
      </c>
      <c r="J223" s="5">
        <v>1123000000000</v>
      </c>
      <c r="K223" s="5">
        <v>438000000000</v>
      </c>
      <c r="L223" s="5">
        <v>427000000000</v>
      </c>
      <c r="M223" s="5">
        <v>543000000000</v>
      </c>
      <c r="N223" s="5">
        <v>330000000000</v>
      </c>
      <c r="O223" s="5">
        <v>309000000000</v>
      </c>
      <c r="P223" s="5">
        <v>732000000000</v>
      </c>
      <c r="Q223" s="5">
        <v>-170000000000</v>
      </c>
      <c r="R223" s="5">
        <v>396000000000</v>
      </c>
      <c r="S223" s="5">
        <v>507000000000</v>
      </c>
      <c r="T223" s="5">
        <v>133000000000</v>
      </c>
      <c r="U223" s="5">
        <v>11000000000</v>
      </c>
      <c r="V223" s="5">
        <v>41000000000</v>
      </c>
      <c r="W223" s="5">
        <v>205000000000</v>
      </c>
      <c r="X223" s="5">
        <v>151000000000</v>
      </c>
      <c r="Y223" s="5">
        <v>134000000000</v>
      </c>
      <c r="Z223" s="5">
        <v>77000000000</v>
      </c>
    </row>
    <row r="224" spans="3:26" ht="15.5" x14ac:dyDescent="0.35">
      <c r="C224" t="s">
        <v>225</v>
      </c>
      <c r="I224" s="5">
        <v>717000000000</v>
      </c>
      <c r="J224" s="5">
        <v>902000000000</v>
      </c>
      <c r="K224" s="5">
        <v>462000000000</v>
      </c>
      <c r="L224" s="5">
        <v>269000000000</v>
      </c>
      <c r="M224" s="5">
        <v>-274000000000</v>
      </c>
      <c r="N224" s="5">
        <v>285000000000</v>
      </c>
      <c r="O224" s="5">
        <v>313000000000</v>
      </c>
      <c r="P224" s="5">
        <v>368000000000</v>
      </c>
      <c r="Q224" s="5">
        <v>266000000000</v>
      </c>
      <c r="R224" s="5">
        <v>252000000000</v>
      </c>
      <c r="S224" s="5">
        <v>-26000000000</v>
      </c>
      <c r="T224" s="5">
        <v>-302000000000</v>
      </c>
      <c r="U224" s="5">
        <v>109000000000</v>
      </c>
      <c r="V224" s="5">
        <v>293000000000</v>
      </c>
      <c r="W224" s="5">
        <v>66000000000</v>
      </c>
      <c r="X224" s="5">
        <v>149000000000</v>
      </c>
      <c r="Y224" s="5">
        <v>90000000000</v>
      </c>
      <c r="Z224" s="5">
        <v>13000000000</v>
      </c>
    </row>
    <row r="225" spans="2:26" ht="15.5" x14ac:dyDescent="0.35">
      <c r="C225" t="s">
        <v>226</v>
      </c>
      <c r="I225" s="5">
        <v>-386000000000</v>
      </c>
      <c r="J225" s="5">
        <v>-159000000000</v>
      </c>
      <c r="K225" s="5">
        <v>-103000000000</v>
      </c>
      <c r="L225" s="5">
        <v>-277000000000</v>
      </c>
      <c r="M225" s="5">
        <v>-335000000000</v>
      </c>
      <c r="N225" s="5">
        <v>-323000000000</v>
      </c>
      <c r="O225" s="5">
        <v>-510000000000</v>
      </c>
      <c r="P225" s="5">
        <v>-323000000000</v>
      </c>
      <c r="Q225" s="5">
        <v>-347000000000</v>
      </c>
      <c r="R225" s="5">
        <v>-283000000000</v>
      </c>
      <c r="S225" s="5">
        <v>-356000000000</v>
      </c>
      <c r="T225" s="5">
        <v>-665000000000</v>
      </c>
      <c r="U225" s="5">
        <v>-354000000000</v>
      </c>
      <c r="V225" s="5">
        <v>-320000000000</v>
      </c>
      <c r="W225" s="5">
        <v>-207000000000</v>
      </c>
      <c r="X225" s="5">
        <v>-155000000000</v>
      </c>
      <c r="Y225" s="5">
        <v>-45000000000</v>
      </c>
      <c r="Z225" s="5">
        <v>-17000000000</v>
      </c>
    </row>
    <row r="226" spans="2:26" ht="15.5" x14ac:dyDescent="0.35">
      <c r="C226" t="s">
        <v>15</v>
      </c>
      <c r="I226" s="5">
        <v>331000000000</v>
      </c>
      <c r="J226" s="5">
        <v>743000000000</v>
      </c>
      <c r="K226" s="5">
        <v>359000000000</v>
      </c>
      <c r="L226" s="5">
        <v>-8000000000</v>
      </c>
      <c r="M226" s="5">
        <v>-608000000000</v>
      </c>
      <c r="N226" s="5">
        <v>-39000000000</v>
      </c>
      <c r="O226" s="5">
        <v>-197000000000</v>
      </c>
      <c r="P226" s="5">
        <v>45000000000</v>
      </c>
      <c r="Q226" s="5">
        <v>-81000000000</v>
      </c>
      <c r="R226" s="5">
        <v>-31000000000</v>
      </c>
      <c r="S226" s="5">
        <v>-383000000000</v>
      </c>
      <c r="T226" s="5">
        <v>-967000000000</v>
      </c>
      <c r="U226" s="5">
        <v>-244000000000</v>
      </c>
      <c r="V226" s="5">
        <v>-27000000000</v>
      </c>
      <c r="W226" s="5">
        <v>-141000000000</v>
      </c>
      <c r="X226" s="5">
        <v>-6000000000</v>
      </c>
      <c r="Y226" s="5">
        <v>45000000000</v>
      </c>
      <c r="Z226" s="5">
        <v>-4000000000</v>
      </c>
    </row>
    <row r="227" spans="2:26" ht="15.5" x14ac:dyDescent="0.35">
      <c r="C227" t="s">
        <v>17</v>
      </c>
      <c r="I227" s="6">
        <v>148.01</v>
      </c>
      <c r="J227" s="6">
        <v>331.99</v>
      </c>
      <c r="K227" s="6">
        <v>160.18</v>
      </c>
      <c r="L227" s="6">
        <v>-3.4</v>
      </c>
      <c r="M227" s="6">
        <v>-271.69</v>
      </c>
      <c r="N227" s="6">
        <v>-17.350000000000001</v>
      </c>
      <c r="O227" s="6">
        <v>-87.93</v>
      </c>
      <c r="P227" s="6">
        <v>20.23</v>
      </c>
      <c r="Q227" s="6">
        <v>-36.18</v>
      </c>
      <c r="R227" s="6">
        <v>-13.8</v>
      </c>
      <c r="S227" s="6">
        <v>-170.91</v>
      </c>
      <c r="T227" s="6">
        <v>-540.02</v>
      </c>
      <c r="U227" s="6">
        <v>-144.16</v>
      </c>
      <c r="V227" s="6">
        <v>-15.66</v>
      </c>
      <c r="W227" s="6">
        <v>-83.26</v>
      </c>
      <c r="X227" s="6">
        <v>-18.71</v>
      </c>
      <c r="Y227" s="6">
        <v>132.36000000000001</v>
      </c>
      <c r="Z227" s="6">
        <v>-10.71</v>
      </c>
    </row>
    <row r="229" spans="2:26" ht="15.5" x14ac:dyDescent="0.35">
      <c r="B229" t="s">
        <v>227</v>
      </c>
      <c r="C229" t="s">
        <v>228</v>
      </c>
      <c r="D229" s="5">
        <v>-24000000000</v>
      </c>
      <c r="E229" s="5">
        <v>123000000000</v>
      </c>
      <c r="F229" s="5">
        <v>258000000000</v>
      </c>
      <c r="G229" s="5">
        <v>109000000000</v>
      </c>
      <c r="H229" s="5">
        <v>198000000000</v>
      </c>
      <c r="I229" s="5">
        <v>394000000000</v>
      </c>
      <c r="J229" s="5">
        <v>488000000000</v>
      </c>
      <c r="K229" s="5">
        <v>63000000000</v>
      </c>
      <c r="L229" s="5">
        <v>26000000000</v>
      </c>
      <c r="M229" s="5">
        <v>60000000000</v>
      </c>
      <c r="N229" s="5">
        <v>-39000000000</v>
      </c>
      <c r="O229" s="5">
        <v>152000000000</v>
      </c>
      <c r="P229" s="5">
        <v>285000000000</v>
      </c>
      <c r="Q229" s="5">
        <v>49000000000</v>
      </c>
    </row>
    <row r="230" spans="2:26" ht="15.5" x14ac:dyDescent="0.35">
      <c r="C230" t="s">
        <v>229</v>
      </c>
      <c r="H230" s="5">
        <v>52</v>
      </c>
      <c r="I230" s="5">
        <v>52</v>
      </c>
      <c r="J230" s="5">
        <v>65</v>
      </c>
      <c r="P230" s="5">
        <v>38</v>
      </c>
      <c r="Q230" s="5">
        <v>38</v>
      </c>
    </row>
    <row r="231" spans="2:26" ht="15.5" x14ac:dyDescent="0.35">
      <c r="C231" t="s">
        <v>77</v>
      </c>
      <c r="H231" s="6">
        <v>0.58860000000000001</v>
      </c>
      <c r="I231" s="6">
        <v>0.29580000000000001</v>
      </c>
      <c r="J231" s="6">
        <v>0.29820000000000002</v>
      </c>
      <c r="P231" s="6">
        <v>0.29870000000000002</v>
      </c>
      <c r="Q231" s="6">
        <v>1.5796999999999999</v>
      </c>
    </row>
    <row r="232" spans="2:26" ht="15.5" x14ac:dyDescent="0.35">
      <c r="C232" t="s">
        <v>230</v>
      </c>
      <c r="H232" s="6">
        <v>8.5199999999999998E-2</v>
      </c>
      <c r="I232" s="6">
        <v>7.17E-2</v>
      </c>
      <c r="J232" s="6">
        <v>8.5500000000000007E-2</v>
      </c>
      <c r="P232" s="6">
        <v>3.4500000000000003E-2</v>
      </c>
      <c r="Q232" s="6">
        <v>3.3300000000000003E-2</v>
      </c>
    </row>
    <row r="233" spans="2:26" ht="15.5" x14ac:dyDescent="0.35">
      <c r="C233" t="s">
        <v>57</v>
      </c>
      <c r="D233" s="6">
        <v>-10.89</v>
      </c>
      <c r="E233" s="6">
        <v>55.06</v>
      </c>
      <c r="F233" s="6">
        <v>115.23</v>
      </c>
      <c r="G233" s="6">
        <v>48.54</v>
      </c>
      <c r="H233" s="6">
        <v>88.35</v>
      </c>
      <c r="I233" s="6">
        <v>175.82</v>
      </c>
      <c r="J233" s="6">
        <v>217.99</v>
      </c>
      <c r="K233" s="6">
        <v>28.31</v>
      </c>
      <c r="L233" s="6">
        <v>11.72</v>
      </c>
      <c r="M233" s="6">
        <v>26.97</v>
      </c>
      <c r="N233" s="6">
        <v>-17.350000000000001</v>
      </c>
      <c r="O233" s="6">
        <v>68.11</v>
      </c>
      <c r="P233" s="6">
        <v>127.21</v>
      </c>
      <c r="Q233" s="6">
        <v>21.84</v>
      </c>
    </row>
    <row r="234" spans="2:26" ht="15.5" x14ac:dyDescent="0.35">
      <c r="C234" t="s">
        <v>79</v>
      </c>
      <c r="H234" s="5">
        <v>52</v>
      </c>
      <c r="I234" s="5">
        <v>52</v>
      </c>
      <c r="J234" s="5">
        <v>65</v>
      </c>
      <c r="P234" s="5">
        <v>38</v>
      </c>
      <c r="Q234" s="5">
        <v>38</v>
      </c>
    </row>
    <row r="235" spans="2:26" ht="15.5" x14ac:dyDescent="0.35">
      <c r="C235" t="s">
        <v>231</v>
      </c>
      <c r="H235" s="6">
        <v>0.58860000000000001</v>
      </c>
      <c r="I235" s="6">
        <v>0.29580000000000001</v>
      </c>
      <c r="J235" s="6">
        <v>0.29820000000000002</v>
      </c>
      <c r="P235" s="6">
        <v>0.29870000000000002</v>
      </c>
      <c r="Q235" s="6">
        <v>1.5796999999999999</v>
      </c>
    </row>
    <row r="236" spans="2:26" ht="15.5" x14ac:dyDescent="0.35">
      <c r="C236" t="s">
        <v>232</v>
      </c>
      <c r="H236" s="6">
        <v>8.5199999999999998E-2</v>
      </c>
      <c r="I236" s="6">
        <v>7.17E-2</v>
      </c>
      <c r="J236" s="6">
        <v>8.5500000000000007E-2</v>
      </c>
      <c r="P236" s="6">
        <v>3.4500000000000003E-2</v>
      </c>
      <c r="Q236" s="6">
        <v>3.3300000000000003E-2</v>
      </c>
    </row>
    <row r="237" spans="2:26" ht="15.5" x14ac:dyDescent="0.35">
      <c r="C237" t="s">
        <v>233</v>
      </c>
      <c r="D237" s="5">
        <v>3607000000000</v>
      </c>
      <c r="E237" s="5">
        <v>3698000000000</v>
      </c>
      <c r="F237" s="5">
        <v>3448000000000</v>
      </c>
      <c r="G237" s="5">
        <v>3140000000000</v>
      </c>
      <c r="H237" s="5">
        <v>14610000000000</v>
      </c>
      <c r="I237" s="5">
        <v>12693000000000</v>
      </c>
      <c r="J237" s="5">
        <v>12503000000000</v>
      </c>
      <c r="K237" s="5">
        <v>12058000000000</v>
      </c>
      <c r="L237" s="5">
        <v>11102000000000</v>
      </c>
      <c r="M237" s="5">
        <v>9131000000000</v>
      </c>
      <c r="N237" s="5">
        <v>7001000000000</v>
      </c>
      <c r="O237" s="5">
        <v>7455000000000</v>
      </c>
      <c r="P237" s="5">
        <v>6706000000000</v>
      </c>
      <c r="Q237" s="5">
        <v>5441000000000</v>
      </c>
    </row>
    <row r="238" spans="2:26" ht="15.5" x14ac:dyDescent="0.35">
      <c r="C238" t="s">
        <v>234</v>
      </c>
      <c r="H238" s="5">
        <v>52</v>
      </c>
      <c r="I238" s="5">
        <v>52</v>
      </c>
      <c r="J238" s="5">
        <v>65</v>
      </c>
      <c r="P238" s="5">
        <v>38</v>
      </c>
      <c r="Q238" s="5">
        <v>38</v>
      </c>
    </row>
    <row r="239" spans="2:26" ht="15.5" x14ac:dyDescent="0.35">
      <c r="C239" t="s">
        <v>235</v>
      </c>
      <c r="H239" s="6">
        <v>0.58860000000000001</v>
      </c>
      <c r="I239" s="6">
        <v>0.29580000000000001</v>
      </c>
      <c r="J239" s="6">
        <v>0.29820000000000002</v>
      </c>
      <c r="P239" s="6">
        <v>0.29870000000000002</v>
      </c>
      <c r="Q239" s="6">
        <v>1.5796999999999999</v>
      </c>
    </row>
    <row r="240" spans="2:26" ht="15.5" x14ac:dyDescent="0.35">
      <c r="C240" t="s">
        <v>236</v>
      </c>
      <c r="H240" s="6">
        <v>8.5199999999999998E-2</v>
      </c>
      <c r="I240" s="6">
        <v>7.17E-2</v>
      </c>
      <c r="J240" s="6">
        <v>8.5500000000000007E-2</v>
      </c>
      <c r="P240" s="6">
        <v>3.4500000000000003E-2</v>
      </c>
      <c r="Q240" s="6">
        <v>3.3300000000000003E-2</v>
      </c>
    </row>
    <row r="241" spans="3:9" ht="15.5" x14ac:dyDescent="0.35">
      <c r="C241" t="s">
        <v>237</v>
      </c>
      <c r="I241" s="6">
        <v>6.9</v>
      </c>
    </row>
    <row r="242" spans="3:9" ht="15.5" x14ac:dyDescent="0.35">
      <c r="C242" t="s">
        <v>238</v>
      </c>
      <c r="I242" s="6">
        <v>2.93</v>
      </c>
    </row>
    <row r="243" spans="3:9" ht="15.5" x14ac:dyDescent="0.35">
      <c r="C243" t="s">
        <v>239</v>
      </c>
      <c r="I243" s="6">
        <v>6.95</v>
      </c>
    </row>
    <row r="244" spans="3:9" ht="15.5" x14ac:dyDescent="0.35">
      <c r="C244" t="s">
        <v>240</v>
      </c>
      <c r="I244" s="6">
        <v>0.34090000000000004</v>
      </c>
    </row>
    <row r="245" spans="3:9" ht="15.5" x14ac:dyDescent="0.35">
      <c r="C245" t="s">
        <v>241</v>
      </c>
      <c r="I245" s="6">
        <v>0.1</v>
      </c>
    </row>
    <row r="246" spans="3:9" ht="15.5" x14ac:dyDescent="0.35">
      <c r="C246" t="s">
        <v>242</v>
      </c>
      <c r="I246" s="6">
        <v>0.48</v>
      </c>
    </row>
    <row r="247" spans="3:9" ht="15.5" x14ac:dyDescent="0.35">
      <c r="C247" t="s">
        <v>243</v>
      </c>
      <c r="I247" s="6">
        <v>3.39</v>
      </c>
    </row>
    <row r="248" spans="3:9" ht="15.5" x14ac:dyDescent="0.35">
      <c r="C248" t="s">
        <v>244</v>
      </c>
      <c r="I248" s="6">
        <v>-4.41</v>
      </c>
    </row>
    <row r="249" spans="3:9" ht="15.5" x14ac:dyDescent="0.35">
      <c r="C249" t="s">
        <v>245</v>
      </c>
      <c r="I249" s="6">
        <v>3.4</v>
      </c>
    </row>
    <row r="250" spans="3:9" ht="15.5" x14ac:dyDescent="0.35">
      <c r="C250" t="s">
        <v>246</v>
      </c>
      <c r="I250" s="6">
        <v>2.4500000000000002</v>
      </c>
    </row>
    <row r="251" spans="3:9" ht="15.5" x14ac:dyDescent="0.35">
      <c r="C251" t="s">
        <v>247</v>
      </c>
      <c r="I251" s="6">
        <v>-0.15</v>
      </c>
    </row>
    <row r="252" spans="3:9" ht="15.5" x14ac:dyDescent="0.35">
      <c r="C252" t="s">
        <v>248</v>
      </c>
      <c r="I252" s="6">
        <v>0.02</v>
      </c>
    </row>
    <row r="253" spans="3:9" ht="15.5" x14ac:dyDescent="0.35">
      <c r="C253" t="s">
        <v>697</v>
      </c>
      <c r="I253" s="6">
        <v>-0.24</v>
      </c>
    </row>
    <row r="254" spans="3:9" ht="15.5" x14ac:dyDescent="0.35">
      <c r="C254" t="s">
        <v>249</v>
      </c>
      <c r="I254" s="6">
        <v>207.95</v>
      </c>
    </row>
    <row r="255" spans="3:9" ht="15.5" x14ac:dyDescent="0.35">
      <c r="C255" t="s">
        <v>250</v>
      </c>
      <c r="I255" s="6">
        <v>88.35</v>
      </c>
    </row>
    <row r="256" spans="3:9" ht="15.5" x14ac:dyDescent="0.35">
      <c r="C256" t="s">
        <v>251</v>
      </c>
      <c r="I256" s="6">
        <v>6205.38</v>
      </c>
    </row>
    <row r="257" spans="3:9" ht="15.5" x14ac:dyDescent="0.35">
      <c r="C257" t="s">
        <v>252</v>
      </c>
      <c r="D257" s="6">
        <v>249.5</v>
      </c>
    </row>
    <row r="258" spans="3:9" ht="15.5" x14ac:dyDescent="0.35">
      <c r="C258" t="s">
        <v>253</v>
      </c>
      <c r="I258" s="6">
        <v>1279.48</v>
      </c>
    </row>
    <row r="259" spans="3:9" ht="15.5" x14ac:dyDescent="0.35">
      <c r="C259" t="s">
        <v>254</v>
      </c>
      <c r="I259" s="6">
        <v>-138.29</v>
      </c>
    </row>
    <row r="260" spans="3:9" ht="15.5" x14ac:dyDescent="0.35">
      <c r="C260" t="s">
        <v>255</v>
      </c>
      <c r="D260" s="6">
        <v>1.45</v>
      </c>
    </row>
    <row r="261" spans="3:9" ht="15.5" x14ac:dyDescent="0.35">
      <c r="C261" t="s">
        <v>256</v>
      </c>
      <c r="D261" s="6">
        <v>0.81</v>
      </c>
    </row>
    <row r="262" spans="3:9" ht="15.5" x14ac:dyDescent="0.35">
      <c r="C262" t="s">
        <v>395</v>
      </c>
      <c r="D262" s="6">
        <v>0.55000000000000004</v>
      </c>
    </row>
    <row r="263" spans="3:9" ht="15.5" x14ac:dyDescent="0.35">
      <c r="C263" t="s">
        <v>445</v>
      </c>
      <c r="D263" s="6">
        <v>0.05</v>
      </c>
    </row>
    <row r="264" spans="3:9" ht="15.5" x14ac:dyDescent="0.35">
      <c r="C264" t="s">
        <v>257</v>
      </c>
      <c r="D264" s="6">
        <v>1.3</v>
      </c>
    </row>
    <row r="265" spans="3:9" ht="15.5" x14ac:dyDescent="0.35">
      <c r="C265" t="s">
        <v>396</v>
      </c>
      <c r="D265" s="6">
        <v>0.24</v>
      </c>
    </row>
    <row r="266" spans="3:9" ht="15.5" x14ac:dyDescent="0.35">
      <c r="C266" t="s">
        <v>258</v>
      </c>
      <c r="D266" s="6">
        <v>2.2999999999999998</v>
      </c>
    </row>
    <row r="267" spans="3:9" ht="15.5" x14ac:dyDescent="0.35">
      <c r="C267" t="s">
        <v>259</v>
      </c>
      <c r="I267" s="6">
        <v>8.48</v>
      </c>
    </row>
    <row r="268" spans="3:9" ht="15.5" x14ac:dyDescent="0.35">
      <c r="C268" t="s">
        <v>13</v>
      </c>
      <c r="D268" s="5">
        <v>-672000000000</v>
      </c>
    </row>
    <row r="269" spans="3:9" ht="15.5" x14ac:dyDescent="0.35">
      <c r="C269" t="s">
        <v>260</v>
      </c>
      <c r="I269" s="6">
        <v>3.66</v>
      </c>
    </row>
    <row r="270" spans="3:9" ht="15.5" x14ac:dyDescent="0.35">
      <c r="C270" t="s">
        <v>261</v>
      </c>
      <c r="I270" s="6">
        <v>7.0599999999999996E-2</v>
      </c>
    </row>
    <row r="271" spans="3:9" ht="15.5" x14ac:dyDescent="0.35">
      <c r="C271" t="s">
        <v>262</v>
      </c>
      <c r="I271" s="6">
        <v>0.16250000000000001</v>
      </c>
    </row>
    <row r="272" spans="3:9" ht="15.5" x14ac:dyDescent="0.35">
      <c r="C272" t="s">
        <v>263</v>
      </c>
      <c r="I272" s="6">
        <v>0.17739999999999997</v>
      </c>
    </row>
    <row r="273" spans="3:9" ht="15.5" x14ac:dyDescent="0.35">
      <c r="C273" t="s">
        <v>264</v>
      </c>
      <c r="I273" s="6">
        <v>0.12529999999999999</v>
      </c>
    </row>
    <row r="274" spans="3:9" ht="15.5" x14ac:dyDescent="0.35">
      <c r="C274" t="s">
        <v>265</v>
      </c>
      <c r="D274" s="6">
        <v>14.03</v>
      </c>
    </row>
    <row r="275" spans="3:9" ht="15.5" x14ac:dyDescent="0.35">
      <c r="C275" t="s">
        <v>266</v>
      </c>
      <c r="D275" s="6">
        <v>39.17</v>
      </c>
    </row>
    <row r="276" spans="3:9" ht="15.5" x14ac:dyDescent="0.35">
      <c r="C276" t="s">
        <v>267</v>
      </c>
      <c r="D276" s="6">
        <v>17.61</v>
      </c>
    </row>
    <row r="277" spans="3:9" ht="15.5" x14ac:dyDescent="0.35">
      <c r="C277" t="s">
        <v>268</v>
      </c>
      <c r="D277" s="6">
        <v>35.590000000000003</v>
      </c>
    </row>
    <row r="278" spans="3:9" ht="15.5" x14ac:dyDescent="0.35">
      <c r="C278" t="s">
        <v>269</v>
      </c>
      <c r="D278" s="6">
        <v>6.48</v>
      </c>
    </row>
    <row r="279" spans="3:9" ht="15.5" x14ac:dyDescent="0.35">
      <c r="C279" t="s">
        <v>270</v>
      </c>
      <c r="I279" s="6">
        <v>2.19</v>
      </c>
    </row>
    <row r="280" spans="3:9" ht="15.5" x14ac:dyDescent="0.35">
      <c r="C280" t="s">
        <v>271</v>
      </c>
      <c r="I280" s="6">
        <v>8.49</v>
      </c>
    </row>
    <row r="281" spans="3:9" ht="15.5" x14ac:dyDescent="0.35">
      <c r="C281" t="s">
        <v>53</v>
      </c>
      <c r="I281" s="5">
        <v>1366000000000</v>
      </c>
    </row>
    <row r="282" spans="3:9" ht="15.5" x14ac:dyDescent="0.35">
      <c r="C282" t="s">
        <v>272</v>
      </c>
      <c r="I282" s="5">
        <v>2374000000000</v>
      </c>
    </row>
    <row r="283" spans="3:9" ht="15.5" x14ac:dyDescent="0.35">
      <c r="C283" t="s">
        <v>273</v>
      </c>
      <c r="I283" s="5">
        <v>2240000000</v>
      </c>
    </row>
    <row r="284" spans="3:9" ht="15.5" x14ac:dyDescent="0.35">
      <c r="C284" t="s">
        <v>274</v>
      </c>
      <c r="I284" s="6">
        <v>0.23039999999999999</v>
      </c>
    </row>
    <row r="285" spans="3:9" ht="15.5" x14ac:dyDescent="0.35">
      <c r="C285" t="s">
        <v>275</v>
      </c>
      <c r="D285" s="6">
        <v>5.5099999999999996E-2</v>
      </c>
    </row>
    <row r="286" spans="3:9" ht="15.5" x14ac:dyDescent="0.35">
      <c r="C286" t="s">
        <v>276</v>
      </c>
      <c r="D286" s="6">
        <v>-5.3E-3</v>
      </c>
    </row>
    <row r="287" spans="3:9" ht="15.5" x14ac:dyDescent="0.35">
      <c r="C287" t="s">
        <v>277</v>
      </c>
      <c r="D287" s="6">
        <v>-6.8000000000000005E-3</v>
      </c>
    </row>
    <row r="288" spans="3:9" ht="15.5" x14ac:dyDescent="0.35">
      <c r="C288" t="s">
        <v>278</v>
      </c>
      <c r="D288" s="6">
        <v>0.22920000000000001</v>
      </c>
    </row>
    <row r="289" spans="3:9" ht="15.5" x14ac:dyDescent="0.35">
      <c r="C289" t="s">
        <v>279</v>
      </c>
      <c r="D289" s="6">
        <v>0.52380000000000004</v>
      </c>
    </row>
    <row r="290" spans="3:9" ht="15.5" x14ac:dyDescent="0.35">
      <c r="C290" t="s">
        <v>280</v>
      </c>
      <c r="D290" s="6">
        <v>0.32130000000000003</v>
      </c>
    </row>
    <row r="291" spans="3:9" ht="15.5" x14ac:dyDescent="0.35">
      <c r="C291" t="s">
        <v>281</v>
      </c>
      <c r="I291" s="5">
        <v>52</v>
      </c>
    </row>
    <row r="292" spans="3:9" ht="15.5" x14ac:dyDescent="0.35">
      <c r="C292" t="s">
        <v>282</v>
      </c>
      <c r="I292" s="5">
        <v>52</v>
      </c>
    </row>
    <row r="293" spans="3:9" ht="15.5" x14ac:dyDescent="0.35">
      <c r="C293" t="s">
        <v>283</v>
      </c>
      <c r="I293" s="6">
        <v>0.58860000000000001</v>
      </c>
    </row>
    <row r="294" spans="3:9" ht="15.5" x14ac:dyDescent="0.35">
      <c r="C294" t="s">
        <v>284</v>
      </c>
      <c r="I294" s="6">
        <v>8.5199999999999998E-2</v>
      </c>
    </row>
    <row r="295" spans="3:9" ht="15.5" x14ac:dyDescent="0.35">
      <c r="C295" t="s">
        <v>285</v>
      </c>
      <c r="I295" t="s">
        <v>1551</v>
      </c>
    </row>
    <row r="296" spans="3:9" ht="15.5" x14ac:dyDescent="0.35">
      <c r="C296" t="s">
        <v>287</v>
      </c>
      <c r="I296" s="5">
        <v>6</v>
      </c>
    </row>
    <row r="297" spans="3:9" ht="15.5" x14ac:dyDescent="0.35">
      <c r="C297" t="s">
        <v>288</v>
      </c>
      <c r="I297" s="6">
        <v>0.26</v>
      </c>
    </row>
    <row r="298" spans="3:9" ht="15.5" x14ac:dyDescent="0.35">
      <c r="C298" t="s">
        <v>289</v>
      </c>
      <c r="I298" s="6">
        <v>0.56000000000000005</v>
      </c>
    </row>
    <row r="299" spans="3:9" ht="15.5" x14ac:dyDescent="0.35">
      <c r="C299" t="s">
        <v>290</v>
      </c>
      <c r="I299" s="6">
        <v>0.98</v>
      </c>
    </row>
    <row r="300" spans="3:9" ht="15.5" x14ac:dyDescent="0.35">
      <c r="C300" t="s">
        <v>291</v>
      </c>
      <c r="I300" s="6">
        <v>0.79</v>
      </c>
    </row>
    <row r="301" spans="3:9" ht="15.5" x14ac:dyDescent="0.35">
      <c r="C301" t="s">
        <v>292</v>
      </c>
      <c r="I301" s="6">
        <v>0.98</v>
      </c>
    </row>
    <row r="302" spans="3:9" ht="15.5" x14ac:dyDescent="0.35">
      <c r="C302" t="s">
        <v>293</v>
      </c>
      <c r="I302" s="6">
        <v>0.82</v>
      </c>
    </row>
    <row r="303" spans="3:9" ht="15.5" x14ac:dyDescent="0.35">
      <c r="C303" t="s">
        <v>294</v>
      </c>
      <c r="I303" s="6">
        <v>0.49</v>
      </c>
    </row>
    <row r="304" spans="3:9" ht="15.5" x14ac:dyDescent="0.35">
      <c r="C304" t="s">
        <v>295</v>
      </c>
      <c r="I304" s="5">
        <v>13892000000000</v>
      </c>
    </row>
    <row r="305" spans="3:9" ht="15.5" x14ac:dyDescent="0.35">
      <c r="C305" t="s">
        <v>296</v>
      </c>
      <c r="I305" s="5">
        <v>1434000000000</v>
      </c>
    </row>
    <row r="306" spans="3:9" ht="15.5" x14ac:dyDescent="0.35">
      <c r="C306" t="s">
        <v>297</v>
      </c>
      <c r="I306" s="5">
        <v>969000000000</v>
      </c>
    </row>
    <row r="307" spans="3:9" ht="15.5" x14ac:dyDescent="0.35">
      <c r="C307" t="s">
        <v>298</v>
      </c>
      <c r="I307" s="5">
        <v>466000000000</v>
      </c>
    </row>
    <row r="308" spans="3:9" ht="15.5" x14ac:dyDescent="0.35">
      <c r="C308" t="s">
        <v>299</v>
      </c>
      <c r="D308" s="5">
        <v>559000000000</v>
      </c>
    </row>
    <row r="309" spans="3:9" ht="15.5" x14ac:dyDescent="0.35">
      <c r="C309" t="s">
        <v>300</v>
      </c>
      <c r="D309" s="5">
        <v>6598000000000</v>
      </c>
    </row>
    <row r="310" spans="3:9" ht="15.5" x14ac:dyDescent="0.35">
      <c r="C310" t="s">
        <v>301</v>
      </c>
      <c r="D310" s="5">
        <v>3736000000000</v>
      </c>
    </row>
    <row r="311" spans="3:9" ht="15.5" x14ac:dyDescent="0.35">
      <c r="C311" t="s">
        <v>212</v>
      </c>
      <c r="D311" s="5">
        <v>1138000000000</v>
      </c>
    </row>
    <row r="312" spans="3:9" ht="15.5" x14ac:dyDescent="0.35">
      <c r="C312" t="s">
        <v>211</v>
      </c>
      <c r="I312" s="5">
        <v>2864000000000</v>
      </c>
    </row>
    <row r="313" spans="3:9" ht="15.5" x14ac:dyDescent="0.35">
      <c r="C313" t="s">
        <v>210</v>
      </c>
      <c r="D313" s="5">
        <v>129000000000</v>
      </c>
    </row>
    <row r="314" spans="3:9" ht="15.5" x14ac:dyDescent="0.35">
      <c r="C314" t="s">
        <v>209</v>
      </c>
      <c r="D314" s="5">
        <v>1440000000000</v>
      </c>
    </row>
    <row r="315" spans="3:9" ht="15.5" x14ac:dyDescent="0.35">
      <c r="C315" t="s">
        <v>24</v>
      </c>
      <c r="D315" s="5">
        <v>1569000000000</v>
      </c>
    </row>
    <row r="316" spans="3:9" ht="15.5" x14ac:dyDescent="0.35">
      <c r="C316" t="s">
        <v>21</v>
      </c>
      <c r="D316" s="5">
        <v>1011000000000</v>
      </c>
    </row>
    <row r="317" spans="3:9" ht="15.5" x14ac:dyDescent="0.35">
      <c r="C317" t="s">
        <v>302</v>
      </c>
      <c r="I317" s="5">
        <v>2862000000000</v>
      </c>
    </row>
    <row r="318" spans="3:9" ht="15.5" x14ac:dyDescent="0.35">
      <c r="C318" t="s">
        <v>303</v>
      </c>
      <c r="I318" s="5">
        <v>403000000000</v>
      </c>
    </row>
    <row r="319" spans="3:9" ht="15.5" x14ac:dyDescent="0.35">
      <c r="C319" t="s">
        <v>304</v>
      </c>
      <c r="I319" s="5">
        <v>-708000000000</v>
      </c>
    </row>
    <row r="320" spans="3:9" ht="15.5" x14ac:dyDescent="0.35">
      <c r="C320" t="s">
        <v>305</v>
      </c>
      <c r="I320" s="5">
        <v>588000000000</v>
      </c>
    </row>
    <row r="321" spans="3:9" ht="15.5" x14ac:dyDescent="0.35">
      <c r="C321" t="s">
        <v>306</v>
      </c>
      <c r="I321" s="5">
        <v>-713000000000</v>
      </c>
    </row>
    <row r="322" spans="3:9" ht="15.5" x14ac:dyDescent="0.35">
      <c r="C322" t="s">
        <v>307</v>
      </c>
      <c r="I322" s="5">
        <v>-310000000000</v>
      </c>
    </row>
  </sheetData>
  <pageMargins left="0.7" right="0.7" top="0.75" bottom="0.75" header="0.3" footer="0.3"/>
  <ignoredErrors>
    <ignoredError sqref="A1:Z323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3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1552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1553</v>
      </c>
      <c r="D2" s="2" vm="387">
        <f ca="1">IFERROR(_xlfn.STOCKHISTORY("XIDX:" &amp; $C$1, D3, , 0, 0, 1), "Libur")</f>
        <v>1160</v>
      </c>
      <c r="E2" s="2" vm="381">
        <f ca="1">IFERROR(_xlfn.STOCKHISTORY("XIDX:" &amp; $C$1, E3, , 0, 0, 1), "Libur")</f>
        <v>1525</v>
      </c>
      <c r="H2" s="2" vm="381">
        <f ca="1">IFERROR(INDEX(D2:G2,COUNT(D2:G2)),"")</f>
        <v>1525</v>
      </c>
      <c r="I2" s="2" vm="388">
        <f t="shared" ref="I2:Z2" ca="1" si="0">IFERROR(_xlfn.STOCKHISTORY("XIDX:" &amp; $C$1, I1, , 0, 0, 1), "Libur")</f>
        <v>1165</v>
      </c>
      <c r="J2" s="2" vm="389">
        <f t="shared" ca="1" si="0"/>
        <v>1410</v>
      </c>
      <c r="K2" s="2" vm="390">
        <f t="shared" ca="1" si="0"/>
        <v>1790</v>
      </c>
      <c r="L2" s="2" vm="391">
        <f t="shared" ca="1" si="0"/>
        <v>1445</v>
      </c>
      <c r="M2" s="2" vm="167">
        <f t="shared" ca="1" si="0"/>
        <v>710</v>
      </c>
      <c r="N2" s="2" vm="392">
        <f t="shared" ca="1" si="0"/>
        <v>790</v>
      </c>
      <c r="O2" s="2" vm="393">
        <f t="shared" ca="1" si="0"/>
        <v>1055</v>
      </c>
      <c r="P2" s="2" vm="394">
        <f t="shared" ca="1" si="0"/>
        <v>805</v>
      </c>
      <c r="Q2" s="2" vm="161">
        <f t="shared" ca="1" si="0"/>
        <v>620</v>
      </c>
      <c r="R2" s="2" vm="395">
        <f t="shared" ca="1" si="0"/>
        <v>540</v>
      </c>
      <c r="S2" s="2" vm="396">
        <f t="shared" ca="1" si="0"/>
        <v>379.5</v>
      </c>
      <c r="T2" s="2" vm="397">
        <f t="shared" ca="1" si="0"/>
        <v>507.5</v>
      </c>
      <c r="U2" s="2" vm="398">
        <f t="shared" ca="1" si="0"/>
        <v>550</v>
      </c>
      <c r="V2" s="2" vm="399">
        <f t="shared" ca="1" si="0"/>
        <v>665</v>
      </c>
      <c r="W2" s="2" vm="377">
        <f t="shared" ca="1" si="0"/>
        <v>515</v>
      </c>
      <c r="X2" s="2" vm="400">
        <f t="shared" ca="1" si="0"/>
        <v>267.5</v>
      </c>
      <c r="Y2" s="2" vm="172">
        <f t="shared" ca="1" si="0"/>
        <v>62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11864170000000</v>
      </c>
      <c r="E4" s="2">
        <f>IFERROR(INDEX(E51:E500,MATCH($C$4,$C$51:$C$500,0)),"")</f>
        <v>12292345000000</v>
      </c>
      <c r="H4" s="2">
        <f>IFERROR(SUM(D4:G4)*(4/MAX(1,COUNT(D4:G4))),"")</f>
        <v>48313030000000</v>
      </c>
      <c r="I4" s="2">
        <f t="shared" ref="I4:Z4" si="1">IFERROR(INDEX(I51:I500,MATCH($C$4,$C$51:$C$500,0)),"")</f>
        <v>43083208000000</v>
      </c>
      <c r="J4" s="2">
        <f t="shared" si="1"/>
        <v>37835891000000</v>
      </c>
      <c r="K4" s="2">
        <f t="shared" si="1"/>
        <v>33318811000000</v>
      </c>
      <c r="L4" s="2">
        <f t="shared" si="1"/>
        <v>26937340000000</v>
      </c>
      <c r="M4" s="2">
        <f t="shared" si="1"/>
        <v>18423803000000</v>
      </c>
      <c r="N4" s="2">
        <f t="shared" si="1"/>
        <v>14847398000000</v>
      </c>
      <c r="O4" s="2">
        <f t="shared" si="1"/>
        <v>21578745000000</v>
      </c>
      <c r="P4" s="2">
        <f t="shared" si="1"/>
        <v>18921123000000</v>
      </c>
      <c r="Q4" s="2">
        <f t="shared" si="1"/>
        <v>16305732664000</v>
      </c>
      <c r="R4" s="2">
        <f t="shared" si="1"/>
        <v>14149615423000</v>
      </c>
      <c r="S4" s="2">
        <f t="shared" si="1"/>
        <v>12832798443000</v>
      </c>
      <c r="T4" s="2">
        <f t="shared" si="1"/>
        <v>11822106513000</v>
      </c>
      <c r="U4" s="2">
        <f t="shared" si="1"/>
        <v>9734239591000</v>
      </c>
      <c r="V4" s="2">
        <f t="shared" si="1"/>
        <v>7585085252000</v>
      </c>
      <c r="W4" s="2">
        <f t="shared" si="1"/>
        <v>5889808895000</v>
      </c>
      <c r="X4" s="2">
        <f t="shared" si="1"/>
        <v>4712499692000</v>
      </c>
      <c r="Y4" s="2">
        <f t="shared" si="1"/>
        <v>4112215038000</v>
      </c>
      <c r="Z4" s="2">
        <f t="shared" si="1"/>
        <v>3468035874000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806965000000</v>
      </c>
      <c r="E5" s="2">
        <f>IFERROR(INDEX(E51:E500,MATCH($C$5,$C$51:$C$500,0)),"")</f>
        <v>671980000000</v>
      </c>
      <c r="H5" s="2">
        <f>IFERROR(SUM(D5:G5)*(4/MAX(1,COUNT(D5:G5))),"")</f>
        <v>2957890000000</v>
      </c>
      <c r="I5" s="2">
        <f t="shared" ref="I5:Z5" si="2">IFERROR(INDEX(I51:I500,MATCH($C$5,$C$51:$C$500,0)),"")</f>
        <v>2336575000000</v>
      </c>
      <c r="J5" s="2">
        <f t="shared" si="2"/>
        <v>1840027000000</v>
      </c>
      <c r="K5" s="2">
        <f t="shared" si="2"/>
        <v>1819473000000</v>
      </c>
      <c r="L5" s="2">
        <f t="shared" si="2"/>
        <v>2171502000000</v>
      </c>
      <c r="M5" s="2">
        <f t="shared" si="2"/>
        <v>526941000000</v>
      </c>
      <c r="N5" s="2">
        <f t="shared" si="2"/>
        <v>-606095000000</v>
      </c>
      <c r="O5" s="2">
        <f t="shared" si="2"/>
        <v>903677000000</v>
      </c>
      <c r="P5" s="2">
        <f t="shared" si="2"/>
        <v>804975000000</v>
      </c>
      <c r="Q5" s="2">
        <f t="shared" si="2"/>
        <v>306786329000</v>
      </c>
      <c r="R5" s="2">
        <f t="shared" si="2"/>
        <v>228599869000</v>
      </c>
      <c r="S5" s="2">
        <f t="shared" si="2"/>
        <v>75745376000</v>
      </c>
      <c r="T5" s="2">
        <f t="shared" si="2"/>
        <v>79194828000</v>
      </c>
      <c r="U5" s="2">
        <f t="shared" si="2"/>
        <v>326588304000</v>
      </c>
      <c r="V5" s="2">
        <f t="shared" si="2"/>
        <v>436641309000</v>
      </c>
      <c r="W5" s="2">
        <f t="shared" si="2"/>
        <v>358190863000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18708155000000</v>
      </c>
      <c r="E6" s="2">
        <f>IFERROR(INDEX(E51:E500,MATCH($C$6,$C$51:$C$500,0)),"")</f>
        <v>18001442000000</v>
      </c>
      <c r="H6" s="2">
        <f>IFERROR(INDEX(D6:G6,COUNT(D6:G6)),"")</f>
        <v>18001442000000</v>
      </c>
      <c r="I6" s="2">
        <f t="shared" ref="I6:Z6" si="3">IFERROR(INDEX(I51:I500,MATCH($C$6,$C$51:$C$500,0)),"")</f>
        <v>17211483000000</v>
      </c>
      <c r="J6" s="2">
        <f t="shared" si="3"/>
        <v>14450911000000</v>
      </c>
      <c r="K6" s="2">
        <f t="shared" si="3"/>
        <v>12411700000000</v>
      </c>
      <c r="L6" s="2">
        <f t="shared" si="3"/>
        <v>9727620000000</v>
      </c>
      <c r="M6" s="2">
        <f t="shared" si="3"/>
        <v>7095907000000</v>
      </c>
      <c r="N6" s="2">
        <f t="shared" si="3"/>
        <v>6499400000000</v>
      </c>
      <c r="O6" s="2">
        <f t="shared" si="3"/>
        <v>7370545000000</v>
      </c>
      <c r="P6" s="2">
        <f t="shared" si="3"/>
        <v>6062186000000</v>
      </c>
      <c r="Q6" s="2">
        <f t="shared" si="3"/>
        <v>4242414145000</v>
      </c>
      <c r="R6" s="2">
        <f t="shared" si="3"/>
        <v>3203510273000</v>
      </c>
      <c r="S6" s="2">
        <f t="shared" si="3"/>
        <v>2974910568000</v>
      </c>
      <c r="T6" s="2">
        <f t="shared" si="3"/>
        <v>2609438590000</v>
      </c>
      <c r="U6" s="2">
        <f t="shared" si="3"/>
        <v>2427883906000</v>
      </c>
      <c r="V6" s="2">
        <f t="shared" si="3"/>
        <v>2172675170000</v>
      </c>
      <c r="W6" s="2">
        <f t="shared" si="3"/>
        <v>1794133510000</v>
      </c>
      <c r="X6" s="2">
        <f t="shared" si="3"/>
        <v>1469142752000</v>
      </c>
      <c r="Y6" s="2">
        <f t="shared" si="3"/>
        <v>1288058654000</v>
      </c>
      <c r="Z6" s="2">
        <f t="shared" si="3"/>
        <v>1127577938000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16.600000000000001</v>
      </c>
      <c r="E7" s="3">
        <f>IFERROR(INDEX(E51:E500,MATCH($C$7,$C$51:$C$500,0))/1000000000,"")</f>
        <v>16.600000000000001</v>
      </c>
      <c r="H7" s="3">
        <f>IFERROR(INDEX(D7:G7,COUNT(D7:G7)),"")</f>
        <v>16.600000000000001</v>
      </c>
      <c r="I7" s="3">
        <f t="shared" ref="I7:Z7" si="4">IFERROR(INDEX(I51:I500,MATCH($C$7,$C$51:$C$500,0))/1000000000,"")</f>
        <v>16.600000000000001</v>
      </c>
      <c r="J7" s="3">
        <f t="shared" si="4"/>
        <v>16.600000000000001</v>
      </c>
      <c r="K7" s="3">
        <f t="shared" si="4"/>
        <v>16.600000000000001</v>
      </c>
      <c r="L7" s="3">
        <f t="shared" si="4"/>
        <v>16.600000000000001</v>
      </c>
      <c r="M7" s="3">
        <f t="shared" si="4"/>
        <v>16.600000000000001</v>
      </c>
      <c r="N7" s="3">
        <f t="shared" si="4"/>
        <v>16.600000000000001</v>
      </c>
      <c r="O7" s="3">
        <f t="shared" si="4"/>
        <v>16.600000000000001</v>
      </c>
      <c r="P7" s="3">
        <f t="shared" si="4"/>
        <v>16.600000000000001</v>
      </c>
      <c r="Q7" s="3">
        <f t="shared" si="4"/>
        <v>1.66</v>
      </c>
      <c r="R7" s="3">
        <f t="shared" si="4"/>
        <v>1.66</v>
      </c>
      <c r="S7" s="3">
        <f t="shared" si="4"/>
        <v>1.66</v>
      </c>
      <c r="T7" s="3">
        <f t="shared" si="4"/>
        <v>1.66</v>
      </c>
      <c r="U7" s="3">
        <f t="shared" si="4"/>
        <v>1.66</v>
      </c>
      <c r="V7" s="3">
        <f t="shared" si="4"/>
        <v>1.66</v>
      </c>
      <c r="W7" s="3">
        <f t="shared" si="4"/>
        <v>1.66</v>
      </c>
      <c r="X7" s="3">
        <f t="shared" si="4"/>
        <v>1.66</v>
      </c>
      <c r="Y7" s="3">
        <f t="shared" si="4"/>
        <v>1.66</v>
      </c>
      <c r="Z7" s="3">
        <f t="shared" si="4"/>
        <v>1.66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-56000000000</v>
      </c>
      <c r="E8" s="2">
        <f>IFERROR(INDEX(E51:E500,MATCH("Free cash flow (Quarter)",$C$51:$C$500,0)),"")</f>
        <v>729000000000</v>
      </c>
      <c r="H8" s="2">
        <f>IFERROR(INDEX(D8:G8,COUNT(D8:G8)),"")</f>
        <v>729000000000</v>
      </c>
      <c r="I8" s="2">
        <f t="shared" ref="I8:Z8" si="5">IFERROR(INDEX(I51:I500,MATCH($C$8,$C$51:$C$500,0)),"")</f>
        <v>4313000000000</v>
      </c>
      <c r="J8" s="2">
        <f t="shared" si="5"/>
        <v>4247000000000</v>
      </c>
      <c r="K8" s="2">
        <f t="shared" si="5"/>
        <v>126000000000</v>
      </c>
      <c r="L8" s="2">
        <f t="shared" si="5"/>
        <v>3163000000000</v>
      </c>
      <c r="M8" s="2">
        <f t="shared" si="5"/>
        <v>2640000000000</v>
      </c>
      <c r="N8" s="2">
        <f t="shared" si="5"/>
        <v>766000000000</v>
      </c>
      <c r="O8" s="2">
        <f t="shared" si="5"/>
        <v>1378000000000</v>
      </c>
      <c r="P8" s="2">
        <f t="shared" si="5"/>
        <v>223000000000</v>
      </c>
      <c r="Q8" s="2">
        <f t="shared" si="5"/>
        <v>275000000000</v>
      </c>
      <c r="R8" s="2">
        <f t="shared" si="5"/>
        <v>436000000000</v>
      </c>
      <c r="S8" s="2">
        <f t="shared" si="5"/>
        <v>-407000000000</v>
      </c>
      <c r="T8" s="2">
        <f t="shared" si="5"/>
        <v>-448000000000</v>
      </c>
      <c r="U8" s="2">
        <f t="shared" si="5"/>
        <v>-777000000000</v>
      </c>
      <c r="V8" s="2">
        <f t="shared" si="5"/>
        <v>-511000000000</v>
      </c>
      <c r="W8" s="2">
        <f t="shared" si="5"/>
        <v>8000000000</v>
      </c>
      <c r="X8" s="2">
        <f t="shared" si="5"/>
        <v>335000000000</v>
      </c>
      <c r="Y8" s="2">
        <f t="shared" si="5"/>
        <v>25000000000</v>
      </c>
      <c r="Z8" s="2">
        <f t="shared" si="5"/>
        <v>-133000000000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-3.38</v>
      </c>
      <c r="E9" s="3">
        <f>IFERROR(INDEX(E51:E500,MATCH("Free cash flow per share (Quarter)",$C$51:$C$500,0)),"")</f>
        <v>43.94</v>
      </c>
      <c r="H9" s="3">
        <f>IFERROR(INDEX(D9:G9,COUNT(D9:G9)),"")</f>
        <v>43.94</v>
      </c>
      <c r="I9" s="3">
        <f t="shared" ref="I9:Z9" si="6">IFERROR(INDEX(I51:I500,MATCH($C$9,$C$51:$C$500,0)),"")</f>
        <v>259.83</v>
      </c>
      <c r="J9" s="3">
        <f t="shared" si="6"/>
        <v>255.86</v>
      </c>
      <c r="K9" s="3">
        <f t="shared" si="6"/>
        <v>7.56</v>
      </c>
      <c r="L9" s="3">
        <f t="shared" si="6"/>
        <v>190.54</v>
      </c>
      <c r="M9" s="3">
        <f t="shared" si="6"/>
        <v>159.04</v>
      </c>
      <c r="N9" s="3">
        <f t="shared" si="6"/>
        <v>46.17</v>
      </c>
      <c r="O9" s="3">
        <f t="shared" si="6"/>
        <v>83.01</v>
      </c>
      <c r="P9" s="3">
        <f t="shared" si="6"/>
        <v>13.43</v>
      </c>
      <c r="Q9" s="3">
        <f t="shared" si="6"/>
        <v>165.9</v>
      </c>
      <c r="R9" s="3">
        <f t="shared" si="6"/>
        <v>262.49</v>
      </c>
      <c r="S9" s="3">
        <f t="shared" si="6"/>
        <v>-245.24</v>
      </c>
      <c r="T9" s="3">
        <f t="shared" si="6"/>
        <v>-270.02999999999997</v>
      </c>
      <c r="U9" s="3">
        <f t="shared" si="6"/>
        <v>-468.18</v>
      </c>
      <c r="V9" s="3">
        <f t="shared" si="6"/>
        <v>-307.7</v>
      </c>
      <c r="W9" s="3">
        <f t="shared" si="6"/>
        <v>4.6399999999999997</v>
      </c>
      <c r="X9" s="3">
        <f t="shared" si="6"/>
        <v>201.54</v>
      </c>
      <c r="Y9" s="3">
        <f t="shared" si="6"/>
        <v>15.01</v>
      </c>
      <c r="Z9" s="3">
        <f t="shared" si="6"/>
        <v>-80.3</v>
      </c>
    </row>
    <row r="10" spans="1:26" ht="15.5" x14ac:dyDescent="0.35">
      <c r="C10" t="s">
        <v>18</v>
      </c>
      <c r="D10" s="3">
        <f ca="1">IFERROR(IF(D9=0,"",D2/D9),"")</f>
        <v>-343.19526627218937</v>
      </c>
      <c r="E10" s="3">
        <f ca="1">IFERROR(IF(E9=0,"",E2/E9),"")</f>
        <v>34.706417842512522</v>
      </c>
      <c r="I10" s="3">
        <f t="shared" ref="I10:Z10" ca="1" si="7">IFERROR(IF(I9=0,"",I2/I9),"")</f>
        <v>4.483700881345495</v>
      </c>
      <c r="J10" s="3">
        <f t="shared" ca="1" si="7"/>
        <v>5.5108262330962239</v>
      </c>
      <c r="K10" s="3">
        <f t="shared" ca="1" si="7"/>
        <v>236.77248677248679</v>
      </c>
      <c r="L10" s="3">
        <f t="shared" ca="1" si="7"/>
        <v>7.5837094573317945</v>
      </c>
      <c r="M10" s="3">
        <f t="shared" ca="1" si="7"/>
        <v>4.4642857142857144</v>
      </c>
      <c r="N10" s="3">
        <f t="shared" ca="1" si="7"/>
        <v>17.110677929391379</v>
      </c>
      <c r="O10" s="3">
        <f t="shared" ca="1" si="7"/>
        <v>12.709312131068545</v>
      </c>
      <c r="P10" s="3">
        <f t="shared" ca="1" si="7"/>
        <v>59.940431868950114</v>
      </c>
      <c r="Q10" s="3">
        <f t="shared" ca="1" si="7"/>
        <v>3.7371910789632308</v>
      </c>
      <c r="R10" s="3">
        <f t="shared" ca="1" si="7"/>
        <v>2.0572212274753325</v>
      </c>
      <c r="S10" s="3">
        <f t="shared" ca="1" si="7"/>
        <v>-1.5474637090197356</v>
      </c>
      <c r="T10" s="3">
        <f t="shared" ca="1" si="7"/>
        <v>-1.8794208050957304</v>
      </c>
      <c r="U10" s="3">
        <f t="shared" ca="1" si="7"/>
        <v>-1.1747618437353156</v>
      </c>
      <c r="V10" s="3">
        <f t="shared" ca="1" si="7"/>
        <v>-2.1611959701007475</v>
      </c>
      <c r="W10" s="3">
        <f t="shared" ca="1" si="7"/>
        <v>110.99137931034484</v>
      </c>
      <c r="X10" s="3">
        <f t="shared" ca="1" si="7"/>
        <v>1.3272799444279051</v>
      </c>
      <c r="Y10" s="3">
        <f t="shared" ca="1" si="7"/>
        <v>4.1305796135909398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4421056000000</v>
      </c>
      <c r="E11" s="2">
        <f>IFERROR(INDEX(E51:E500,MATCH($C$11,$C$51:$C$500,0)),"")</f>
        <v>5273796000000</v>
      </c>
      <c r="H11" s="2">
        <f>IFERROR(INDEX(D11:G11,COUNT(D11:G11)),"")</f>
        <v>5273796000000</v>
      </c>
      <c r="I11" s="2">
        <f t="shared" ref="I11:Z11" si="8">IFERROR(INDEX(I51:I500,MATCH($C$11,$C$51:$C$500,0)),"")</f>
        <v>5042386000000</v>
      </c>
      <c r="J11" s="2">
        <f t="shared" si="8"/>
        <v>4040387000000</v>
      </c>
      <c r="K11" s="2">
        <f t="shared" si="8"/>
        <v>3674839000000</v>
      </c>
      <c r="L11" s="2">
        <f t="shared" si="8"/>
        <v>3850844000000</v>
      </c>
      <c r="M11" s="2">
        <f t="shared" si="8"/>
        <v>2778415000000</v>
      </c>
      <c r="N11" s="2">
        <f t="shared" si="8"/>
        <v>2788102000000</v>
      </c>
      <c r="O11" s="2">
        <f t="shared" si="8"/>
        <v>1816661000000</v>
      </c>
      <c r="P11" s="2">
        <f t="shared" si="8"/>
        <v>1412140000000</v>
      </c>
      <c r="Q11" s="2">
        <f t="shared" si="8"/>
        <v>1286372628000</v>
      </c>
      <c r="R11" s="2">
        <f t="shared" si="8"/>
        <v>1525716049000</v>
      </c>
      <c r="S11" s="2">
        <f t="shared" si="8"/>
        <v>503892183000</v>
      </c>
      <c r="T11" s="2">
        <f t="shared" si="8"/>
        <v>512671885000</v>
      </c>
      <c r="U11" s="2">
        <f t="shared" si="8"/>
        <v>368507432000</v>
      </c>
      <c r="V11" s="2">
        <f t="shared" si="8"/>
        <v>526324881000</v>
      </c>
      <c r="W11" s="2">
        <f t="shared" si="8"/>
        <v>288621337000</v>
      </c>
      <c r="X11" s="2">
        <f t="shared" si="8"/>
        <v>224320276000</v>
      </c>
      <c r="Y11" s="2">
        <f t="shared" si="8"/>
        <v>189686754000</v>
      </c>
      <c r="Z11" s="2">
        <f t="shared" si="8"/>
        <v>278153222000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-519000000000</v>
      </c>
      <c r="E12" s="2">
        <f>IFERROR(INDEX(E51:E500,MATCH("Net Debt (Quarter)",$C$51:$C$500,0)),"")</f>
        <v>-1799000000000</v>
      </c>
      <c r="H12" s="2">
        <f>IFERROR(INDEX(D12:G12,COUNT(D12:G12)),"")</f>
        <v>-1799000000000</v>
      </c>
      <c r="I12" s="2">
        <f t="shared" ref="I12:Z12" si="9">IFERROR(INDEX(I51:I500,MATCH($C$12,$C$51:$C$500,0)),"")</f>
        <v>-2139000000000</v>
      </c>
      <c r="J12" s="2">
        <f t="shared" si="9"/>
        <v>-1258000000000</v>
      </c>
      <c r="K12" s="2">
        <f t="shared" si="9"/>
        <v>-339000000000</v>
      </c>
      <c r="L12" s="2">
        <f t="shared" si="9"/>
        <v>-2787000000000</v>
      </c>
      <c r="M12" s="2">
        <f t="shared" si="9"/>
        <v>-1202000000000</v>
      </c>
      <c r="N12" s="2">
        <f t="shared" si="9"/>
        <v>146000000000</v>
      </c>
      <c r="O12" s="2">
        <f t="shared" si="9"/>
        <v>173000000000</v>
      </c>
      <c r="P12" s="2">
        <f t="shared" si="9"/>
        <v>1439000000000</v>
      </c>
      <c r="Q12" s="2">
        <f t="shared" si="9"/>
        <v>2396000000000</v>
      </c>
      <c r="R12" s="2">
        <f t="shared" si="9"/>
        <v>3132000000000</v>
      </c>
      <c r="S12" s="2">
        <f t="shared" si="9"/>
        <v>3153000000000</v>
      </c>
      <c r="T12" s="2">
        <f t="shared" si="9"/>
        <v>2913000000000</v>
      </c>
      <c r="U12" s="2">
        <f t="shared" si="9"/>
        <v>2408000000000</v>
      </c>
      <c r="V12" s="2">
        <f t="shared" si="9"/>
        <v>1451000000000</v>
      </c>
      <c r="W12" s="2">
        <f t="shared" si="9"/>
        <v>845000000000</v>
      </c>
      <c r="X12" s="2">
        <f t="shared" si="9"/>
        <v>775000000000</v>
      </c>
      <c r="Y12" s="2">
        <f t="shared" si="9"/>
        <v>988000000000</v>
      </c>
      <c r="Z12" s="2">
        <f t="shared" si="9"/>
        <v>1286000000000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3902000000000</v>
      </c>
      <c r="E13" s="2">
        <f>IFERROR(INDEX(E51:E500,MATCH("Total Debt (Quarter)",$C$51:$C$500,0)),"")</f>
        <v>3475000000000</v>
      </c>
      <c r="H13" s="2">
        <f>IFERROR(INDEX(D13:G13,COUNT(D13:G13)),"")</f>
        <v>3475000000000</v>
      </c>
      <c r="I13" s="2">
        <f t="shared" ref="I13:Z13" si="10">IFERROR(INDEX(I51:I500,MATCH($C$13,$C$51:$C$500,0)),"")</f>
        <v>2903000000000</v>
      </c>
      <c r="J13" s="2">
        <f t="shared" si="10"/>
        <v>2782000000000</v>
      </c>
      <c r="K13" s="2">
        <f t="shared" si="10"/>
        <v>3335000000000</v>
      </c>
      <c r="L13" s="2">
        <f t="shared" si="10"/>
        <v>1064000000000</v>
      </c>
      <c r="M13" s="2">
        <f t="shared" si="10"/>
        <v>1576000000000</v>
      </c>
      <c r="N13" s="2">
        <f t="shared" si="10"/>
        <v>2934000000000</v>
      </c>
      <c r="O13" s="2">
        <f t="shared" si="10"/>
        <v>1989000000000</v>
      </c>
      <c r="P13" s="2">
        <f t="shared" si="10"/>
        <v>2851000000000</v>
      </c>
      <c r="Q13" s="2">
        <f t="shared" si="10"/>
        <v>3682000000000</v>
      </c>
      <c r="R13" s="2">
        <f t="shared" si="10"/>
        <v>4657000000000</v>
      </c>
      <c r="S13" s="2">
        <f t="shared" si="10"/>
        <v>3657000000000</v>
      </c>
      <c r="T13" s="2">
        <f t="shared" si="10"/>
        <v>3426000000000</v>
      </c>
      <c r="U13" s="2">
        <f t="shared" si="10"/>
        <v>2776000000000</v>
      </c>
      <c r="V13" s="2">
        <f t="shared" si="10"/>
        <v>1978000000000</v>
      </c>
      <c r="W13" s="2">
        <f t="shared" si="10"/>
        <v>1134000000000</v>
      </c>
      <c r="X13" s="2">
        <f t="shared" si="10"/>
        <v>999000000000</v>
      </c>
      <c r="Y13" s="2">
        <f t="shared" si="10"/>
        <v>1177000000000</v>
      </c>
      <c r="Z13" s="2">
        <f t="shared" si="10"/>
        <v>1565000000000</v>
      </c>
    </row>
    <row r="14" spans="1:26" ht="15.5" x14ac:dyDescent="0.35">
      <c r="C14" t="s">
        <v>27</v>
      </c>
      <c r="D14" s="2">
        <f>IFERROR(INDEX(D51:D500,MATCH($C$14,$C$51:$C$500,0)),"")</f>
        <v>-149265000000</v>
      </c>
      <c r="E14" s="2">
        <f>IFERROR(INDEX(E51:E500,MATCH($C$14,$C$51:$C$500,0)),"")</f>
        <v>-155780000000</v>
      </c>
      <c r="H14" s="2">
        <f>IFERROR(SUM(D14:G14)*(4/MAX(1,COUNT(D14:G14))),"")</f>
        <v>-610090000000</v>
      </c>
      <c r="I14" s="2">
        <f t="shared" ref="I14:Z14" si="11">IFERROR(INDEX(I51:I500,MATCH($C$14,$C$51:$C$500,0)),"")</f>
        <v>-577660000000</v>
      </c>
      <c r="J14" s="2">
        <f t="shared" si="11"/>
        <v>-606990000000</v>
      </c>
      <c r="K14" s="2">
        <f t="shared" si="11"/>
        <v>-473484000000</v>
      </c>
      <c r="L14" s="2">
        <f t="shared" si="11"/>
        <v>-481990000000</v>
      </c>
      <c r="M14" s="2">
        <f t="shared" si="11"/>
        <v>-499863000000</v>
      </c>
      <c r="N14" s="2">
        <f t="shared" si="11"/>
        <v>-552208000000</v>
      </c>
      <c r="O14" s="2">
        <f t="shared" si="11"/>
        <v>-212422000000</v>
      </c>
      <c r="P14" s="2">
        <f t="shared" si="11"/>
        <v>-536113000000</v>
      </c>
      <c r="Q14" s="2">
        <f t="shared" si="11"/>
        <v>-403602836000</v>
      </c>
      <c r="R14" s="2">
        <f t="shared" si="11"/>
        <v>-420713778000</v>
      </c>
      <c r="S14" s="2">
        <f t="shared" si="11"/>
        <v>-399287490000</v>
      </c>
      <c r="T14" s="2">
        <f t="shared" si="11"/>
        <v>-381856736000</v>
      </c>
      <c r="U14" s="2">
        <f t="shared" si="11"/>
        <v>-239982033000</v>
      </c>
      <c r="V14" s="2">
        <f t="shared" si="11"/>
        <v>-165069599000</v>
      </c>
      <c r="W14" s="2">
        <f t="shared" si="11"/>
        <v>-123418316000</v>
      </c>
      <c r="X14" s="2">
        <f t="shared" si="11"/>
        <v>-123883433000</v>
      </c>
      <c r="Y14" s="2">
        <f t="shared" si="11"/>
        <v>-114219792000</v>
      </c>
      <c r="Z14" s="2">
        <f t="shared" si="11"/>
        <v>-72804897000</v>
      </c>
    </row>
    <row r="15" spans="1:26" ht="15.5" x14ac:dyDescent="0.35">
      <c r="C15" t="s">
        <v>28</v>
      </c>
      <c r="D15" s="2">
        <f>IFERROR(INDEX(D51:D500,MATCH($C$15,$C$51:$C$500,0)),"")</f>
        <v>-218030000000</v>
      </c>
      <c r="E15" s="2">
        <f>IFERROR(INDEX(E51:E500,MATCH($C$15,$C$51:$C$500,0)),"")</f>
        <v>-172405000000</v>
      </c>
      <c r="H15" s="2">
        <f>IFERROR(SUM(D15:G15)*(4/MAX(1,COUNT(D15:G15))),"")</f>
        <v>-780870000000</v>
      </c>
      <c r="I15" s="2">
        <f t="shared" ref="I15:Z15" si="12">IFERROR(INDEX(I51:I500,MATCH($C$15,$C$51:$C$500,0)),"")</f>
        <v>-820325000000</v>
      </c>
      <c r="J15" s="2">
        <f t="shared" si="12"/>
        <v>-718299000000</v>
      </c>
      <c r="K15" s="2">
        <f t="shared" si="12"/>
        <v>-888245000000</v>
      </c>
      <c r="L15" s="2">
        <f t="shared" si="12"/>
        <v>-690928000000</v>
      </c>
      <c r="M15" s="2">
        <f t="shared" si="12"/>
        <v>-219832000000</v>
      </c>
      <c r="N15" s="2">
        <f t="shared" si="12"/>
        <v>116371000000</v>
      </c>
      <c r="O15" s="2">
        <f t="shared" si="12"/>
        <v>-492276000000</v>
      </c>
      <c r="P15" s="2">
        <f t="shared" si="12"/>
        <v>-398897000000</v>
      </c>
      <c r="Q15" s="2">
        <f t="shared" si="12"/>
        <v>-270664095000</v>
      </c>
      <c r="R15" s="2">
        <f t="shared" si="12"/>
        <v>-214935991000</v>
      </c>
      <c r="S15" s="2">
        <f t="shared" si="12"/>
        <v>-138482428000</v>
      </c>
      <c r="T15" s="2">
        <f t="shared" si="12"/>
        <v>-118525459000</v>
      </c>
      <c r="U15" s="2">
        <f t="shared" si="12"/>
        <v>-157313966000</v>
      </c>
      <c r="V15" s="2">
        <f t="shared" si="12"/>
        <v>-164886821000</v>
      </c>
      <c r="W15" s="2">
        <f t="shared" si="12"/>
        <v>-124146855000</v>
      </c>
      <c r="X15" s="2">
        <f t="shared" si="12"/>
        <v>-74718945000</v>
      </c>
      <c r="Y15" s="2">
        <f t="shared" si="12"/>
        <v>-117846719000</v>
      </c>
      <c r="Z15" s="2">
        <f t="shared" si="12"/>
        <v>17587978000</v>
      </c>
    </row>
    <row r="16" spans="1:26" ht="15.5" x14ac:dyDescent="0.35">
      <c r="C16" t="s">
        <v>29</v>
      </c>
      <c r="D16" s="2">
        <f>IFERROR(INDEX(D51:D500,MATCH($C$16,$C$51:$C$500,0)),"")</f>
        <v>915375000000</v>
      </c>
      <c r="E16" s="2">
        <f>IFERROR(INDEX(E51:E500,MATCH($C$16,$C$51:$C$500,0)),"")</f>
        <v>941389000000</v>
      </c>
      <c r="H16" s="2">
        <f>IFERROR(SUM(D16:G16)*(4/MAX(1,COUNT(D16:G16))),"")</f>
        <v>3713528000000</v>
      </c>
      <c r="I16" s="2">
        <f t="shared" ref="I16:Z16" si="13">IFERROR(INDEX(I51:I500,MATCH($C$16,$C$51:$C$500,0)),"")</f>
        <v>3539559000000</v>
      </c>
      <c r="J16" s="2">
        <f t="shared" si="13"/>
        <v>2865715000000</v>
      </c>
      <c r="K16" s="2">
        <f t="shared" si="13"/>
        <v>3233538000000</v>
      </c>
      <c r="L16" s="2">
        <f t="shared" si="13"/>
        <v>3196331000000</v>
      </c>
      <c r="M16" s="2">
        <f t="shared" si="13"/>
        <v>709988000000</v>
      </c>
      <c r="N16" s="2">
        <f t="shared" si="13"/>
        <v>-701675000000</v>
      </c>
      <c r="O16" s="2">
        <f t="shared" si="13"/>
        <v>1655783000000</v>
      </c>
      <c r="P16" s="2">
        <f t="shared" si="13"/>
        <v>1212813000000</v>
      </c>
      <c r="Q16" s="2">
        <f t="shared" si="13"/>
        <v>620745360000</v>
      </c>
      <c r="R16" s="2">
        <f t="shared" si="13"/>
        <v>423411627000</v>
      </c>
      <c r="S16" s="2">
        <f t="shared" si="13"/>
        <v>168577498000</v>
      </c>
      <c r="T16" s="2">
        <f t="shared" si="13"/>
        <v>191788021000</v>
      </c>
      <c r="U16" s="2">
        <f t="shared" si="13"/>
        <v>485106683000</v>
      </c>
      <c r="V16" s="2">
        <f t="shared" si="13"/>
        <v>597637801000</v>
      </c>
      <c r="W16" s="2">
        <f t="shared" si="13"/>
        <v>484571847000</v>
      </c>
      <c r="X16" s="2">
        <f t="shared" si="13"/>
        <v>275790308000</v>
      </c>
      <c r="Y16" s="2">
        <f t="shared" si="13"/>
        <v>281838559000</v>
      </c>
      <c r="Z16" s="2">
        <f t="shared" si="13"/>
        <v>-87378807000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19256000000000.004</v>
      </c>
      <c r="E20" s="2">
        <f ca="1">IFERROR(E21*E2,"")</f>
        <v>25315000000000.004</v>
      </c>
      <c r="H20" s="2">
        <f t="shared" ref="H20:Z20" ca="1" si="14">IFERROR(H21*H2,"")</f>
        <v>25315000000000.004</v>
      </c>
      <c r="I20" s="2">
        <f t="shared" ca="1" si="14"/>
        <v>19339000000000.004</v>
      </c>
      <c r="J20" s="2">
        <f t="shared" ca="1" si="14"/>
        <v>23406000000000.004</v>
      </c>
      <c r="K20" s="2">
        <f t="shared" ca="1" si="14"/>
        <v>29714000000000.004</v>
      </c>
      <c r="L20" s="2">
        <f t="shared" ca="1" si="14"/>
        <v>23987000000000.004</v>
      </c>
      <c r="M20" s="2">
        <f t="shared" ca="1" si="14"/>
        <v>11786000000000.002</v>
      </c>
      <c r="N20" s="2">
        <f t="shared" ca="1" si="14"/>
        <v>13114000000000.002</v>
      </c>
      <c r="O20" s="2">
        <f t="shared" ca="1" si="14"/>
        <v>17513000000000.002</v>
      </c>
      <c r="P20" s="2">
        <f t="shared" ca="1" si="14"/>
        <v>13363000000000.002</v>
      </c>
      <c r="Q20" s="2">
        <f t="shared" ca="1" si="14"/>
        <v>1029200000000</v>
      </c>
      <c r="R20" s="2">
        <f t="shared" ca="1" si="14"/>
        <v>896400000000</v>
      </c>
      <c r="S20" s="2">
        <f t="shared" ca="1" si="14"/>
        <v>629970000000</v>
      </c>
      <c r="T20" s="2">
        <f t="shared" ca="1" si="14"/>
        <v>842450000000</v>
      </c>
      <c r="U20" s="2">
        <f t="shared" ca="1" si="14"/>
        <v>913000000000</v>
      </c>
      <c r="V20" s="2">
        <f t="shared" ca="1" si="14"/>
        <v>1103900000000</v>
      </c>
      <c r="W20" s="2">
        <f t="shared" ca="1" si="14"/>
        <v>854900000000</v>
      </c>
      <c r="X20" s="2">
        <f t="shared" ca="1" si="14"/>
        <v>444050000000</v>
      </c>
      <c r="Y20" s="2">
        <f t="shared" ca="1" si="14"/>
        <v>102920000000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16600000000.000002</v>
      </c>
      <c r="E21" s="2">
        <f>IFERROR(INDEX(E51:E500,MATCH($C$7,$C$51:$C$500,0)),"")</f>
        <v>16600000000.000002</v>
      </c>
      <c r="H21" s="2">
        <f>IFERROR(INDEX(D21:G21,COUNT(D21:G21)),"")</f>
        <v>16600000000.000002</v>
      </c>
      <c r="I21" s="2">
        <f t="shared" ref="I21:Z21" si="15">IFERROR(INDEX(I51:I500,MATCH($C$7,$C$51:$C$500,0)),"")</f>
        <v>16600000000.000002</v>
      </c>
      <c r="J21" s="2">
        <f t="shared" si="15"/>
        <v>16600000000.000002</v>
      </c>
      <c r="K21" s="2">
        <f t="shared" si="15"/>
        <v>16600000000.000002</v>
      </c>
      <c r="L21" s="2">
        <f t="shared" si="15"/>
        <v>16600000000.000002</v>
      </c>
      <c r="M21" s="2">
        <f t="shared" si="15"/>
        <v>16600000000.000002</v>
      </c>
      <c r="N21" s="2">
        <f t="shared" si="15"/>
        <v>16600000000.000002</v>
      </c>
      <c r="O21" s="2">
        <f t="shared" si="15"/>
        <v>16600000000.000002</v>
      </c>
      <c r="P21" s="2">
        <f t="shared" si="15"/>
        <v>16600000000.000002</v>
      </c>
      <c r="Q21" s="2">
        <f t="shared" si="15"/>
        <v>1660000000</v>
      </c>
      <c r="R21" s="2">
        <f t="shared" si="15"/>
        <v>1660000000</v>
      </c>
      <c r="S21" s="2">
        <f t="shared" si="15"/>
        <v>1660000000</v>
      </c>
      <c r="T21" s="2">
        <f t="shared" si="15"/>
        <v>1660000000</v>
      </c>
      <c r="U21" s="2">
        <f t="shared" si="15"/>
        <v>1660000000</v>
      </c>
      <c r="V21" s="2">
        <f t="shared" si="15"/>
        <v>1660000000</v>
      </c>
      <c r="W21" s="2">
        <f t="shared" si="15"/>
        <v>1660000000</v>
      </c>
      <c r="X21" s="2">
        <f t="shared" si="15"/>
        <v>1660000000</v>
      </c>
      <c r="Y21" s="2">
        <f t="shared" si="15"/>
        <v>1660000000</v>
      </c>
      <c r="Z21" s="2">
        <f t="shared" si="15"/>
        <v>1660000000</v>
      </c>
    </row>
    <row r="23" spans="1:26" ht="15.5" x14ac:dyDescent="0.35">
      <c r="B23" t="s">
        <v>54</v>
      </c>
      <c r="C23" t="s">
        <v>55</v>
      </c>
      <c r="D23" s="3">
        <f>IFERROR(D5/D6*100,"")</f>
        <v>4.3134397806731872</v>
      </c>
      <c r="E23" s="3">
        <f>IFERROR(E5/E6*100,"")</f>
        <v>3.7329231735990924</v>
      </c>
      <c r="H23" s="3">
        <f t="shared" ref="H23:Z23" si="16">IFERROR(H5/H6*100,"")</f>
        <v>16.431405884039734</v>
      </c>
      <c r="I23" s="3">
        <f t="shared" si="16"/>
        <v>13.575675030443337</v>
      </c>
      <c r="J23" s="3">
        <f t="shared" si="16"/>
        <v>12.732948116558187</v>
      </c>
      <c r="K23" s="3">
        <f t="shared" si="16"/>
        <v>14.659337560527566</v>
      </c>
      <c r="L23" s="3">
        <f t="shared" si="16"/>
        <v>22.323055382508773</v>
      </c>
      <c r="M23" s="3">
        <f t="shared" si="16"/>
        <v>7.425985148903445</v>
      </c>
      <c r="N23" s="3">
        <f t="shared" si="16"/>
        <v>-9.3253992676247037</v>
      </c>
      <c r="O23" s="3">
        <f t="shared" si="16"/>
        <v>12.260653723707</v>
      </c>
      <c r="P23" s="3">
        <f t="shared" si="16"/>
        <v>13.278625895015427</v>
      </c>
      <c r="Q23" s="3">
        <f t="shared" si="16"/>
        <v>7.2314092522430995</v>
      </c>
      <c r="R23" s="3">
        <f t="shared" si="16"/>
        <v>7.1359180873149644</v>
      </c>
      <c r="S23" s="3">
        <f t="shared" si="16"/>
        <v>2.5461395987753268</v>
      </c>
      <c r="T23" s="3">
        <f t="shared" si="16"/>
        <v>3.0349374115755681</v>
      </c>
      <c r="U23" s="3">
        <f t="shared" si="16"/>
        <v>13.451561798029399</v>
      </c>
      <c r="V23" s="3">
        <f t="shared" si="16"/>
        <v>20.096943851942672</v>
      </c>
      <c r="W23" s="3">
        <f t="shared" si="16"/>
        <v>19.964560106789378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-0.20491701200615942</v>
      </c>
      <c r="E24" s="4">
        <f>IFERROR(_xlfn.RRI(5,J23,E23),"")</f>
        <v>-0.21760869291173968</v>
      </c>
      <c r="H24" s="4">
        <f t="shared" ref="H24:Z24" si="17">IFERROR(_xlfn.RRI(5,M23,H23),"")</f>
        <v>0.17215253045339129</v>
      </c>
      <c r="I24" s="4" t="str">
        <f t="shared" si="17"/>
        <v/>
      </c>
      <c r="J24" s="4">
        <f t="shared" si="17"/>
        <v>7.5881901144927433E-3</v>
      </c>
      <c r="K24" s="4">
        <f t="shared" si="17"/>
        <v>1.9981376021784403E-2</v>
      </c>
      <c r="L24" s="4">
        <f t="shared" si="17"/>
        <v>0.25287037232128173</v>
      </c>
      <c r="M24" s="4">
        <f t="shared" si="17"/>
        <v>8.0007239886770165E-3</v>
      </c>
      <c r="N24" s="4" t="str">
        <f t="shared" si="17"/>
        <v/>
      </c>
      <c r="O24" s="4">
        <f t="shared" si="17"/>
        <v>0.32212579204449732</v>
      </c>
      <c r="P24" s="4">
        <f t="shared" si="17"/>
        <v>-2.584564484163332E-3</v>
      </c>
      <c r="Q24" s="4">
        <f t="shared" si="17"/>
        <v>-0.18488556484724961</v>
      </c>
      <c r="R24" s="4">
        <f t="shared" si="17"/>
        <v>-0.1859744767502578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35.39</v>
      </c>
      <c r="E25" s="3">
        <f>IFERROR(INDEX(E51:E500,MATCH($A$25,$C$51:$C$500,0)),"")</f>
        <v>37.83</v>
      </c>
      <c r="H25" s="3">
        <f>IFERROR(INDEX(D25:G25,COUNT(D25:G25)),"")</f>
        <v>37.83</v>
      </c>
      <c r="I25" s="3">
        <f t="shared" ref="I25:Z25" si="18">IFERROR(INDEX(I51:I500,MATCH($C$25,$C$51:$C$500,0)),"")</f>
        <v>134.41</v>
      </c>
      <c r="J25" s="3">
        <f t="shared" si="18"/>
        <v>106.48</v>
      </c>
      <c r="K25" s="3">
        <f t="shared" si="18"/>
        <v>114.07</v>
      </c>
      <c r="L25" s="3">
        <f t="shared" si="18"/>
        <v>127.09</v>
      </c>
      <c r="M25" s="3">
        <f t="shared" si="18"/>
        <v>26.44</v>
      </c>
      <c r="N25" s="3">
        <f t="shared" si="18"/>
        <v>-33.36</v>
      </c>
      <c r="O25" s="3">
        <f t="shared" si="18"/>
        <v>56.23</v>
      </c>
      <c r="P25" s="3">
        <f t="shared" si="18"/>
        <v>44.33</v>
      </c>
      <c r="Q25" s="3">
        <f t="shared" si="18"/>
        <v>201.6</v>
      </c>
      <c r="R25" s="3">
        <f t="shared" si="18"/>
        <v>125.59</v>
      </c>
      <c r="S25" s="3">
        <f t="shared" si="18"/>
        <v>22.49</v>
      </c>
      <c r="T25" s="3">
        <f t="shared" si="18"/>
        <v>44.63</v>
      </c>
      <c r="U25" s="3">
        <f t="shared" si="18"/>
        <v>197.47</v>
      </c>
      <c r="V25" s="3">
        <f t="shared" si="18"/>
        <v>260.69</v>
      </c>
      <c r="W25" s="3">
        <f t="shared" si="18"/>
        <v>217.12</v>
      </c>
      <c r="X25" s="3">
        <f t="shared" si="18"/>
        <v>121.13</v>
      </c>
      <c r="Y25" s="3">
        <f t="shared" si="18"/>
        <v>98.79</v>
      </c>
      <c r="Z25" s="3">
        <f t="shared" si="18"/>
        <v>-42.04</v>
      </c>
    </row>
    <row r="26" spans="1:26" ht="15.5" x14ac:dyDescent="0.35">
      <c r="C26" t="s">
        <v>59</v>
      </c>
      <c r="D26" s="4">
        <f>IFERROR(_xlfn.RRI(5,I25,D25),"")</f>
        <v>-0.23424507917964776</v>
      </c>
      <c r="E26" s="4">
        <f>IFERROR(_xlfn.RRI(5,J25,E25),"")</f>
        <v>-0.18695672908126881</v>
      </c>
      <c r="H26" s="4">
        <f t="shared" ref="H26:Z26" si="19">IFERROR(_xlfn.RRI(5,M25,H25),"")</f>
        <v>7.4273785296292694E-2</v>
      </c>
      <c r="I26" s="4" t="str">
        <f t="shared" si="19"/>
        <v/>
      </c>
      <c r="J26" s="4">
        <f t="shared" si="19"/>
        <v>0.13621362222849243</v>
      </c>
      <c r="K26" s="4">
        <f t="shared" si="19"/>
        <v>0.20807735040702324</v>
      </c>
      <c r="L26" s="4">
        <f t="shared" si="19"/>
        <v>-8.8148387611925338E-2</v>
      </c>
      <c r="M26" s="4">
        <f t="shared" si="19"/>
        <v>-0.26774680030582454</v>
      </c>
      <c r="N26" s="4" t="str">
        <f t="shared" si="19"/>
        <v/>
      </c>
      <c r="O26" s="4">
        <f t="shared" si="19"/>
        <v>4.729309301185447E-2</v>
      </c>
      <c r="P26" s="4">
        <f t="shared" si="19"/>
        <v>-0.25828114190635632</v>
      </c>
      <c r="Q26" s="4">
        <f t="shared" si="19"/>
        <v>-5.0110184832156679E-2</v>
      </c>
      <c r="R26" s="4">
        <f t="shared" si="19"/>
        <v>-0.10370485075573699</v>
      </c>
      <c r="S26" s="4">
        <f t="shared" si="19"/>
        <v>-0.28591888497057882</v>
      </c>
      <c r="T26" s="4">
        <f t="shared" si="19"/>
        <v>-0.14693371061742577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714.70903614457825</v>
      </c>
      <c r="E27" s="3">
        <f>IFERROR(E4/E21,"")</f>
        <v>740.50271084337339</v>
      </c>
      <c r="H27" s="3">
        <f t="shared" ref="H27:Z27" si="20">IFERROR(H4/H21,"")</f>
        <v>2910.4234939759031</v>
      </c>
      <c r="I27" s="3">
        <f t="shared" si="20"/>
        <v>2595.3739759036143</v>
      </c>
      <c r="J27" s="3">
        <f t="shared" si="20"/>
        <v>2279.2705421686746</v>
      </c>
      <c r="K27" s="3">
        <f t="shared" si="20"/>
        <v>2007.1572891566263</v>
      </c>
      <c r="L27" s="3">
        <f t="shared" si="20"/>
        <v>1622.7313253012046</v>
      </c>
      <c r="M27" s="3">
        <f t="shared" si="20"/>
        <v>1109.8676506024094</v>
      </c>
      <c r="N27" s="3">
        <f t="shared" si="20"/>
        <v>894.42156626506016</v>
      </c>
      <c r="O27" s="3">
        <f t="shared" si="20"/>
        <v>1299.9243975903612</v>
      </c>
      <c r="P27" s="3">
        <f t="shared" si="20"/>
        <v>1139.8266867469879</v>
      </c>
      <c r="Q27" s="3">
        <f t="shared" si="20"/>
        <v>9822.7305204819277</v>
      </c>
      <c r="R27" s="3">
        <f t="shared" si="20"/>
        <v>8523.8647126506021</v>
      </c>
      <c r="S27" s="3">
        <f t="shared" si="20"/>
        <v>7730.6014716867467</v>
      </c>
      <c r="T27" s="3">
        <f t="shared" si="20"/>
        <v>7121.7509114457835</v>
      </c>
      <c r="U27" s="3">
        <f t="shared" si="20"/>
        <v>5863.9997536144574</v>
      </c>
      <c r="V27" s="3">
        <f t="shared" si="20"/>
        <v>4569.3284650602409</v>
      </c>
      <c r="W27" s="3">
        <f t="shared" si="20"/>
        <v>3548.0776475903613</v>
      </c>
      <c r="X27" s="3">
        <f t="shared" si="20"/>
        <v>2838.8552361445782</v>
      </c>
      <c r="Y27" s="3">
        <f t="shared" si="20"/>
        <v>2477.2379746987954</v>
      </c>
      <c r="Z27" s="3">
        <f t="shared" si="20"/>
        <v>2089.1782373493975</v>
      </c>
    </row>
    <row r="28" spans="1:26" ht="15.5" x14ac:dyDescent="0.35">
      <c r="C28" t="s">
        <v>61</v>
      </c>
      <c r="D28" s="4">
        <f>IFERROR(_xlfn.RRI(5,I27,D27),"")</f>
        <v>-0.2273445621192185</v>
      </c>
      <c r="E28" s="4">
        <f>IFERROR(_xlfn.RRI(5,J27,E27),"")</f>
        <v>-0.20136901640508842</v>
      </c>
      <c r="H28" s="4">
        <f t="shared" ref="H28:Z28" si="21">IFERROR(_xlfn.RRI(5,M27,H27),"")</f>
        <v>0.21265426588137504</v>
      </c>
      <c r="I28" s="4">
        <f t="shared" si="21"/>
        <v>0.23746104591512851</v>
      </c>
      <c r="J28" s="4">
        <f t="shared" si="21"/>
        <v>0.11885950727083117</v>
      </c>
      <c r="K28" s="4">
        <f t="shared" si="21"/>
        <v>0.11982076703652056</v>
      </c>
      <c r="L28" s="4">
        <f t="shared" si="21"/>
        <v>-0.30240577276201519</v>
      </c>
      <c r="M28" s="4">
        <f t="shared" si="21"/>
        <v>-0.3348387680465702</v>
      </c>
      <c r="N28" s="4">
        <f t="shared" si="21"/>
        <v>-0.35037041436880689</v>
      </c>
      <c r="O28" s="4">
        <f t="shared" si="21"/>
        <v>-0.28835031245934184</v>
      </c>
      <c r="P28" s="4">
        <f t="shared" si="21"/>
        <v>-0.27934239257999438</v>
      </c>
      <c r="Q28" s="4">
        <f t="shared" si="21"/>
        <v>0.16540256673488951</v>
      </c>
      <c r="R28" s="4">
        <f t="shared" si="21"/>
        <v>0.19159503923221677</v>
      </c>
      <c r="S28" s="4">
        <f t="shared" si="21"/>
        <v>0.22183906851217317</v>
      </c>
      <c r="T28" s="4">
        <f t="shared" si="21"/>
        <v>0.23516168188111175</v>
      </c>
      <c r="U28" s="4">
        <f t="shared" si="21"/>
        <v>0.22925983040838727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-0.71854772710363812</v>
      </c>
      <c r="I29" s="4">
        <f t="shared" si="22"/>
        <v>0.26230277986476325</v>
      </c>
      <c r="J29" s="4">
        <f t="shared" si="22"/>
        <v>-6.6538090646094408E-2</v>
      </c>
      <c r="K29" s="4">
        <f t="shared" si="22"/>
        <v>-0.10244708474309552</v>
      </c>
      <c r="L29" s="4">
        <f t="shared" si="22"/>
        <v>3.8067322239031771</v>
      </c>
      <c r="M29" s="4">
        <f t="shared" si="22"/>
        <v>-1.7925659472422062</v>
      </c>
      <c r="N29" s="4">
        <f t="shared" si="22"/>
        <v>-1.593277609816824</v>
      </c>
      <c r="O29" s="4">
        <f t="shared" si="22"/>
        <v>0.26844123618317167</v>
      </c>
      <c r="P29" s="4">
        <f t="shared" si="22"/>
        <v>-0.78010912698412693</v>
      </c>
      <c r="Q29" s="4">
        <f t="shared" si="22"/>
        <v>0.60522334580778714</v>
      </c>
      <c r="R29" s="4">
        <f t="shared" si="22"/>
        <v>4.5842596709648742</v>
      </c>
      <c r="S29" s="4">
        <f t="shared" si="22"/>
        <v>-0.49607887071476592</v>
      </c>
      <c r="T29" s="4">
        <f t="shared" si="22"/>
        <v>-0.77399098597255278</v>
      </c>
      <c r="U29" s="4">
        <f t="shared" si="22"/>
        <v>-0.24251026122981317</v>
      </c>
      <c r="V29" s="4">
        <f t="shared" si="22"/>
        <v>0.20067243920412672</v>
      </c>
      <c r="W29" s="4">
        <f t="shared" si="22"/>
        <v>0.79245438784776701</v>
      </c>
      <c r="X29" s="4">
        <f t="shared" si="22"/>
        <v>0.22613624860815859</v>
      </c>
      <c r="Y29" s="4">
        <f t="shared" si="22"/>
        <v>-3.3499048525214086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0.12138887150650418</v>
      </c>
      <c r="I30" s="4">
        <f t="shared" si="23"/>
        <v>0.13868622784646459</v>
      </c>
      <c r="J30" s="4">
        <f t="shared" si="23"/>
        <v>0.13557146441990389</v>
      </c>
      <c r="K30" s="4">
        <f t="shared" si="23"/>
        <v>0.23690056256482644</v>
      </c>
      <c r="L30" s="4">
        <f t="shared" si="23"/>
        <v>0.46209444380185793</v>
      </c>
      <c r="M30" s="4">
        <f t="shared" si="23"/>
        <v>0.24087755982563394</v>
      </c>
      <c r="N30" s="4">
        <f t="shared" si="23"/>
        <v>-0.3119433961520931</v>
      </c>
      <c r="O30" s="4">
        <f t="shared" si="23"/>
        <v>0.14045794216336932</v>
      </c>
      <c r="P30" s="4">
        <f t="shared" si="23"/>
        <v>-0.88396030163198802</v>
      </c>
      <c r="Q30" s="4">
        <f t="shared" si="23"/>
        <v>0.15237991821991589</v>
      </c>
      <c r="R30" s="4">
        <f t="shared" si="23"/>
        <v>0.10261339222687579</v>
      </c>
      <c r="S30" s="4">
        <f t="shared" si="23"/>
        <v>8.549169548494652E-2</v>
      </c>
      <c r="T30" s="4">
        <f t="shared" si="23"/>
        <v>0.21448690495869688</v>
      </c>
      <c r="U30" s="4">
        <f t="shared" si="23"/>
        <v>0.28333951005142893</v>
      </c>
      <c r="V30" s="4">
        <f t="shared" si="23"/>
        <v>0.28783214994278694</v>
      </c>
      <c r="W30" s="4">
        <f t="shared" si="23"/>
        <v>0.24982690290645859</v>
      </c>
      <c r="X30" s="4">
        <f t="shared" si="23"/>
        <v>0.14597598823332725</v>
      </c>
      <c r="Y30" s="4">
        <f t="shared" si="23"/>
        <v>0.18574754916159802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921.23</v>
      </c>
      <c r="E32" s="3">
        <f>IFERROR(INDEX(E51:E500,MATCH($A$32,$C$51:$C$500,0)),"")</f>
        <v>882.62</v>
      </c>
      <c r="H32" s="3">
        <f>IFERROR(INDEX(D32:G32,COUNT(D32:G32)),"")</f>
        <v>882.62</v>
      </c>
      <c r="I32" s="3">
        <f t="shared" ref="I32:Z32" si="24">IFERROR(INDEX(I51:I500,MATCH($C$32,$C$51:$C$500,0)),"")</f>
        <v>842.14</v>
      </c>
      <c r="J32" s="3">
        <f t="shared" si="24"/>
        <v>704.93</v>
      </c>
      <c r="K32" s="3">
        <f t="shared" si="24"/>
        <v>602.26</v>
      </c>
      <c r="L32" s="3">
        <f t="shared" si="24"/>
        <v>487.83</v>
      </c>
      <c r="M32" s="3">
        <f t="shared" si="24"/>
        <v>353.92</v>
      </c>
      <c r="N32" s="3">
        <f t="shared" si="24"/>
        <v>322.20999999999998</v>
      </c>
      <c r="O32" s="3">
        <f t="shared" si="24"/>
        <v>371.75</v>
      </c>
      <c r="P32" s="3">
        <f t="shared" si="24"/>
        <v>328.46</v>
      </c>
      <c r="Q32" s="3">
        <f t="shared" si="24"/>
        <v>2432.4299999999998</v>
      </c>
      <c r="R32" s="3">
        <f t="shared" si="24"/>
        <v>1929.82</v>
      </c>
      <c r="S32" s="3">
        <f t="shared" si="24"/>
        <v>1792.11</v>
      </c>
      <c r="T32" s="3">
        <f t="shared" si="24"/>
        <v>1530.46</v>
      </c>
      <c r="U32" s="3">
        <f t="shared" si="24"/>
        <v>1462.57</v>
      </c>
      <c r="V32" s="3">
        <f t="shared" si="24"/>
        <v>1308.83</v>
      </c>
      <c r="W32" s="3">
        <f t="shared" si="24"/>
        <v>1080.79</v>
      </c>
      <c r="X32" s="3">
        <f t="shared" si="24"/>
        <v>885.02</v>
      </c>
      <c r="Y32" s="3">
        <f t="shared" si="24"/>
        <v>775.93</v>
      </c>
      <c r="Z32" s="3">
        <f t="shared" si="24"/>
        <v>679.26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1.66</v>
      </c>
      <c r="E33" s="3">
        <f>IFERROR(INDEX(E51:E500,MATCH($A$33,$C$51:$C$500,0)),"")</f>
        <v>1.37</v>
      </c>
      <c r="H33" s="3">
        <f>IFERROR(INDEX(D33:G33,COUNT(D33:G33)),"")</f>
        <v>1.37</v>
      </c>
      <c r="I33" s="3">
        <f t="shared" ref="I33:Z33" si="25">IFERROR(INDEX(I51:I500,MATCH($C$33,$C$51:$C$500,0)),"")</f>
        <v>1.38</v>
      </c>
      <c r="J33" s="3">
        <f t="shared" si="25"/>
        <v>2</v>
      </c>
      <c r="K33" s="3">
        <f t="shared" si="25"/>
        <v>2.97</v>
      </c>
      <c r="L33" s="3">
        <f t="shared" si="25"/>
        <v>2.96</v>
      </c>
      <c r="M33" s="3">
        <f t="shared" si="25"/>
        <v>2.0099999999999998</v>
      </c>
      <c r="N33" s="3">
        <f t="shared" si="25"/>
        <v>2.4500000000000002</v>
      </c>
      <c r="O33" s="3">
        <f t="shared" si="25"/>
        <v>2.84</v>
      </c>
      <c r="P33" s="3">
        <f t="shared" si="25"/>
        <v>2.4500000000000002</v>
      </c>
      <c r="Q33" s="3">
        <f t="shared" si="25"/>
        <v>2.5499999999999998</v>
      </c>
      <c r="R33" s="3">
        <f t="shared" si="25"/>
        <v>2.8</v>
      </c>
      <c r="S33" s="3">
        <f t="shared" si="25"/>
        <v>2.12</v>
      </c>
      <c r="T33" s="3">
        <f t="shared" si="25"/>
        <v>3.32</v>
      </c>
      <c r="U33" s="3">
        <f t="shared" si="25"/>
        <v>3.76</v>
      </c>
      <c r="V33" s="3">
        <f t="shared" si="25"/>
        <v>5.08</v>
      </c>
      <c r="W33" s="3">
        <f t="shared" si="25"/>
        <v>4.7699999999999996</v>
      </c>
      <c r="X33" s="3">
        <f t="shared" si="25"/>
        <v>3.03</v>
      </c>
      <c r="Y33" s="3">
        <f t="shared" si="25"/>
        <v>0.8</v>
      </c>
      <c r="Z33" s="3">
        <f t="shared" si="25"/>
        <v>0.53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43.09</v>
      </c>
      <c r="E34" s="3">
        <f>IFERROR(INDEX(E51:E500,MATCH($A$34,$C$51:$C$500,0)),"")</f>
        <v>31.85</v>
      </c>
      <c r="H34" s="3">
        <f>IFERROR(INDEX(D34:G34,COUNT(D34:G34)),"")</f>
        <v>31.85</v>
      </c>
      <c r="I34" s="3">
        <f t="shared" ref="I34:Z34" si="26">IFERROR(INDEX(I51:I500,MATCH($C$34,$C$51:$C$500,0)),"")</f>
        <v>8.67</v>
      </c>
      <c r="J34" s="3">
        <f t="shared" si="26"/>
        <v>13.24</v>
      </c>
      <c r="K34" s="3">
        <f t="shared" si="26"/>
        <v>15.69</v>
      </c>
      <c r="L34" s="3">
        <f t="shared" si="26"/>
        <v>11.37</v>
      </c>
      <c r="M34" s="3">
        <f t="shared" si="26"/>
        <v>26.85</v>
      </c>
      <c r="N34" s="3">
        <f t="shared" si="26"/>
        <v>-23.68</v>
      </c>
      <c r="O34" s="3">
        <f t="shared" si="26"/>
        <v>18.760000000000002</v>
      </c>
      <c r="P34" s="3">
        <f t="shared" si="26"/>
        <v>18.16</v>
      </c>
      <c r="Q34" s="3">
        <f t="shared" si="26"/>
        <v>30.75</v>
      </c>
      <c r="R34" s="3">
        <f t="shared" si="26"/>
        <v>43</v>
      </c>
      <c r="S34" s="3">
        <f t="shared" si="26"/>
        <v>168.96</v>
      </c>
      <c r="T34" s="3">
        <f t="shared" si="26"/>
        <v>113.82</v>
      </c>
      <c r="U34" s="3">
        <f t="shared" si="26"/>
        <v>27.85</v>
      </c>
      <c r="V34" s="3">
        <f t="shared" si="26"/>
        <v>25.51</v>
      </c>
      <c r="W34" s="3">
        <f t="shared" si="26"/>
        <v>23.72</v>
      </c>
      <c r="X34" s="3">
        <f t="shared" si="26"/>
        <v>22.12</v>
      </c>
      <c r="Y34" s="3">
        <f t="shared" si="26"/>
        <v>6.28</v>
      </c>
      <c r="Z34" s="3">
        <f t="shared" si="26"/>
        <v>-8.56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2.13</v>
      </c>
      <c r="E35" s="3">
        <f>IFERROR(INDEX(E51:E500,MATCH($A$35,$C$51:$C$500,0)),"")</f>
        <v>1.63</v>
      </c>
      <c r="H35" s="3">
        <f>IFERROR(INDEX(D35:G35,COUNT(D35:G35)),"")</f>
        <v>1.63</v>
      </c>
      <c r="I35" s="3">
        <f t="shared" ref="I35:Z35" si="27">IFERROR(INDEX(I51:I500,MATCH($C$35,$C$51:$C$500,0)),"")</f>
        <v>0.45</v>
      </c>
      <c r="J35" s="3">
        <f t="shared" si="27"/>
        <v>0.62</v>
      </c>
      <c r="K35" s="3">
        <f t="shared" si="27"/>
        <v>0.89</v>
      </c>
      <c r="L35" s="3">
        <f t="shared" si="27"/>
        <v>0.89</v>
      </c>
      <c r="M35" s="3">
        <f t="shared" si="27"/>
        <v>0.64</v>
      </c>
      <c r="N35" s="3">
        <f t="shared" si="27"/>
        <v>0.88</v>
      </c>
      <c r="O35" s="3">
        <f t="shared" si="27"/>
        <v>0.81</v>
      </c>
      <c r="P35" s="3">
        <f t="shared" si="27"/>
        <v>0.71</v>
      </c>
      <c r="Q35" s="3">
        <f t="shared" si="27"/>
        <v>0.63</v>
      </c>
      <c r="R35" s="3">
        <f t="shared" si="27"/>
        <v>0.63</v>
      </c>
      <c r="S35" s="3">
        <f t="shared" si="27"/>
        <v>0.49</v>
      </c>
      <c r="T35" s="3">
        <f t="shared" si="27"/>
        <v>0.71</v>
      </c>
      <c r="U35" s="3">
        <f t="shared" si="27"/>
        <v>0.94</v>
      </c>
      <c r="V35" s="3">
        <f t="shared" si="27"/>
        <v>1.46</v>
      </c>
      <c r="W35" s="3">
        <f t="shared" si="27"/>
        <v>1.45</v>
      </c>
      <c r="X35" s="3">
        <f t="shared" si="27"/>
        <v>0.94</v>
      </c>
      <c r="Y35" s="3">
        <f t="shared" si="27"/>
        <v>0.25</v>
      </c>
      <c r="Z35" s="3">
        <f t="shared" si="27"/>
        <v>0.17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6.83E-2</v>
      </c>
      <c r="I36" s="4">
        <f t="shared" si="28"/>
        <v>7.4400000000000008E-2</v>
      </c>
      <c r="J36" s="4">
        <f t="shared" si="28"/>
        <v>9.3900000000000011E-2</v>
      </c>
      <c r="K36" s="4">
        <f t="shared" si="28"/>
        <v>7.1500000000000008E-2</v>
      </c>
      <c r="L36" s="4">
        <f t="shared" si="28"/>
        <v>6.2899999999999998E-2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0.22559999999999999</v>
      </c>
      <c r="Q36" s="4">
        <f t="shared" si="28"/>
        <v>0.19839999999999999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10</v>
      </c>
      <c r="I37" s="3">
        <f t="shared" si="29"/>
        <v>10</v>
      </c>
      <c r="J37" s="3">
        <f t="shared" si="29"/>
        <v>10</v>
      </c>
      <c r="K37" s="3">
        <f t="shared" si="29"/>
        <v>8</v>
      </c>
      <c r="L37" s="3">
        <f t="shared" si="29"/>
        <v>8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10</v>
      </c>
      <c r="Q37" s="3">
        <f t="shared" si="29"/>
        <v>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11864170000000</v>
      </c>
      <c r="E51" s="5">
        <v>12292345000000</v>
      </c>
      <c r="F51" s="5">
        <v>13045691000000</v>
      </c>
      <c r="G51" s="5">
        <v>10475460000000</v>
      </c>
      <c r="I51" s="5">
        <v>43083208000000</v>
      </c>
      <c r="J51" s="5">
        <v>37835891000000</v>
      </c>
      <c r="K51" s="5">
        <v>33318811000000</v>
      </c>
      <c r="L51" s="5">
        <v>26937340000000</v>
      </c>
      <c r="M51" s="5">
        <v>18423803000000</v>
      </c>
      <c r="N51" s="5">
        <v>14847398000000</v>
      </c>
      <c r="O51" s="5">
        <v>21578745000000</v>
      </c>
      <c r="P51" s="5">
        <v>18921123000000</v>
      </c>
      <c r="Q51" s="5">
        <v>16305732664000</v>
      </c>
      <c r="R51" s="5">
        <v>14149615423000</v>
      </c>
      <c r="S51" s="5">
        <v>12832798443000</v>
      </c>
      <c r="T51" s="5">
        <v>11822106513000</v>
      </c>
      <c r="U51" s="5">
        <v>9734239591000</v>
      </c>
      <c r="V51" s="5">
        <v>7585085252000</v>
      </c>
      <c r="W51" s="5">
        <v>5889808895000</v>
      </c>
      <c r="X51" s="5">
        <v>4712499692000</v>
      </c>
      <c r="Y51" s="5">
        <v>4112215038000</v>
      </c>
      <c r="Z51" s="5">
        <v>3468035874000</v>
      </c>
    </row>
    <row r="52" spans="2:26" ht="15.5" x14ac:dyDescent="0.35">
      <c r="C52" t="s">
        <v>91</v>
      </c>
      <c r="D52" s="5">
        <v>101305000000</v>
      </c>
      <c r="E52" s="5">
        <v>117979000000</v>
      </c>
      <c r="F52" s="5">
        <v>198398000000</v>
      </c>
      <c r="G52" s="5">
        <v>119171000000</v>
      </c>
      <c r="I52" s="5">
        <v>542856000000</v>
      </c>
      <c r="J52" s="5">
        <v>383684000000</v>
      </c>
      <c r="K52" s="5">
        <v>449211000000</v>
      </c>
      <c r="L52" s="5">
        <v>397246000000</v>
      </c>
      <c r="M52" s="5">
        <v>56190000000</v>
      </c>
      <c r="N52" s="5">
        <v>-29167000000</v>
      </c>
      <c r="O52" s="5">
        <v>225688000000</v>
      </c>
      <c r="P52" s="5">
        <v>78796000000</v>
      </c>
      <c r="Q52" s="5">
        <v>14491742000</v>
      </c>
      <c r="R52" s="5">
        <v>-164000</v>
      </c>
      <c r="S52" s="5">
        <v>-7238853000</v>
      </c>
      <c r="T52" s="5">
        <v>-819894000</v>
      </c>
      <c r="U52" s="5">
        <v>432000</v>
      </c>
      <c r="V52" s="5">
        <v>351000</v>
      </c>
      <c r="W52" s="5">
        <v>-105000</v>
      </c>
    </row>
    <row r="53" spans="2:26" ht="15.5" x14ac:dyDescent="0.35">
      <c r="C53" t="s">
        <v>86</v>
      </c>
      <c r="D53" s="5">
        <v>-6986018000000</v>
      </c>
      <c r="E53" s="5">
        <v>-7414419000000</v>
      </c>
      <c r="F53" s="5">
        <v>-7749160000000</v>
      </c>
      <c r="G53" s="5">
        <v>-6136428000000</v>
      </c>
      <c r="I53" s="5">
        <v>-25128961000000</v>
      </c>
      <c r="J53" s="5">
        <v>-21695454000000</v>
      </c>
      <c r="K53" s="5">
        <v>-18225243000000</v>
      </c>
      <c r="L53" s="5">
        <v>-14908075000000</v>
      </c>
      <c r="M53" s="5">
        <v>-10731341000000</v>
      </c>
      <c r="N53" s="5">
        <v>-8666454000000</v>
      </c>
      <c r="O53" s="5">
        <v>-11322628000000</v>
      </c>
      <c r="P53" s="5">
        <v>-9869417000000</v>
      </c>
      <c r="Q53" s="5">
        <v>-8449611432000</v>
      </c>
      <c r="R53" s="5">
        <v>-7276597329000</v>
      </c>
      <c r="S53" s="5">
        <v>-7050083645000</v>
      </c>
      <c r="T53" s="5">
        <v>-6352461274000</v>
      </c>
      <c r="U53" s="5">
        <v>-4885537014000</v>
      </c>
      <c r="V53" s="5">
        <v>-3726164893000</v>
      </c>
      <c r="W53" s="5">
        <v>-2847205937000</v>
      </c>
      <c r="X53" s="5">
        <v>-2336089921000</v>
      </c>
      <c r="Y53" s="5">
        <v>-2054321150000</v>
      </c>
      <c r="Z53" s="5">
        <v>-1626630202000</v>
      </c>
    </row>
    <row r="54" spans="2:26" ht="15.5" x14ac:dyDescent="0.35">
      <c r="C54" t="s">
        <v>87</v>
      </c>
      <c r="D54" s="5">
        <v>4878152000000</v>
      </c>
      <c r="E54" s="5">
        <v>4877926000000</v>
      </c>
      <c r="F54" s="5">
        <v>5296531000000</v>
      </c>
      <c r="G54" s="5">
        <v>4339032000000</v>
      </c>
      <c r="I54" s="5">
        <v>17954247000000</v>
      </c>
      <c r="J54" s="5">
        <v>16140437000000</v>
      </c>
      <c r="K54" s="5">
        <v>15093568000000</v>
      </c>
      <c r="L54" s="5">
        <v>12029265000000</v>
      </c>
      <c r="M54" s="5">
        <v>7692462000000</v>
      </c>
      <c r="N54" s="5">
        <v>6180944000000</v>
      </c>
      <c r="O54" s="5">
        <v>10256117000000</v>
      </c>
      <c r="P54" s="5">
        <v>9051706000000</v>
      </c>
      <c r="Q54" s="5">
        <v>7856121232000</v>
      </c>
      <c r="R54" s="5">
        <v>6873018094000</v>
      </c>
      <c r="S54" s="5">
        <v>5782714798000</v>
      </c>
      <c r="T54" s="5">
        <v>5469645239000</v>
      </c>
      <c r="U54" s="5">
        <v>4848702577000</v>
      </c>
      <c r="V54" s="5">
        <v>3858920359000</v>
      </c>
      <c r="W54" s="5">
        <v>3042602958000</v>
      </c>
      <c r="X54" s="5">
        <v>2376409771000</v>
      </c>
      <c r="Y54" s="5">
        <v>2057893888000</v>
      </c>
      <c r="Z54" s="5">
        <v>1841405672000</v>
      </c>
    </row>
    <row r="55" spans="2:26" ht="15.5" x14ac:dyDescent="0.35">
      <c r="C55" t="s">
        <v>88</v>
      </c>
      <c r="D55" s="5">
        <v>-3907776000000</v>
      </c>
      <c r="E55" s="5">
        <v>-3826916000000</v>
      </c>
      <c r="F55" s="5">
        <v>-3791557000000</v>
      </c>
      <c r="G55" s="5">
        <v>-3474708000000</v>
      </c>
      <c r="I55" s="5">
        <v>-13964605000000</v>
      </c>
      <c r="J55" s="5">
        <v>-12690059000000</v>
      </c>
      <c r="K55" s="5">
        <v>-11497530000000</v>
      </c>
      <c r="L55" s="5">
        <v>-8959722000000</v>
      </c>
      <c r="M55" s="5">
        <v>-6458511000000</v>
      </c>
      <c r="N55" s="5">
        <v>-6237807000000</v>
      </c>
      <c r="O55" s="5">
        <v>-8325359000000</v>
      </c>
      <c r="P55" s="5">
        <v>-7546193000000</v>
      </c>
      <c r="Q55" s="5">
        <v>-6735621118000</v>
      </c>
      <c r="R55" s="5">
        <v>-5985096047000</v>
      </c>
      <c r="S55" s="5">
        <v>-5260111999000</v>
      </c>
      <c r="T55" s="5">
        <v>-4944865372000</v>
      </c>
      <c r="U55" s="5">
        <v>-4097684606000</v>
      </c>
      <c r="V55" s="5">
        <v>-3097629931000</v>
      </c>
      <c r="W55" s="5">
        <v>-2420337933000</v>
      </c>
      <c r="X55" s="5">
        <v>-1927317142000</v>
      </c>
      <c r="Y55" s="5">
        <v>-1750178177000</v>
      </c>
      <c r="Z55" s="5">
        <v>-1538057073000</v>
      </c>
    </row>
    <row r="56" spans="2:26" ht="15.5" x14ac:dyDescent="0.35">
      <c r="C56" t="s">
        <v>89</v>
      </c>
      <c r="D56" s="5">
        <v>-3340940000000</v>
      </c>
      <c r="E56" s="5">
        <v>-3283061000000</v>
      </c>
      <c r="F56" s="5">
        <v>-3308208000000</v>
      </c>
      <c r="G56" s="5">
        <v>-2986136000000</v>
      </c>
      <c r="I56" s="5">
        <v>-11979820000000</v>
      </c>
      <c r="J56" s="5">
        <v>-10779356000000</v>
      </c>
      <c r="K56" s="5">
        <v>-9676742000000</v>
      </c>
      <c r="L56" s="5">
        <v>-7518069000000</v>
      </c>
      <c r="M56" s="5">
        <v>-5420626000000</v>
      </c>
      <c r="N56" s="5">
        <v>-5186115000000</v>
      </c>
      <c r="O56" s="5">
        <v>-7051651000000</v>
      </c>
      <c r="P56" s="5">
        <v>-6437518000000</v>
      </c>
      <c r="Q56" s="5">
        <v>-5673907302000</v>
      </c>
      <c r="R56" s="5">
        <v>-5032973082000</v>
      </c>
      <c r="S56" s="5">
        <v>-4422164959000</v>
      </c>
      <c r="T56" s="5">
        <v>-4153662434000</v>
      </c>
      <c r="U56" s="5">
        <v>-3482135880000</v>
      </c>
      <c r="V56" s="5">
        <v>-2635848604000</v>
      </c>
      <c r="W56" s="5">
        <v>-2066769039000</v>
      </c>
      <c r="X56" s="5">
        <v>-1663826610000</v>
      </c>
      <c r="Y56" s="5">
        <v>-1505650413000</v>
      </c>
      <c r="Z56" s="5">
        <v>-1286874724000</v>
      </c>
    </row>
    <row r="57" spans="2:26" ht="15.5" x14ac:dyDescent="0.35">
      <c r="C57" t="s">
        <v>90</v>
      </c>
      <c r="D57" s="5">
        <v>-566836000000</v>
      </c>
      <c r="E57" s="5">
        <v>-543855000000</v>
      </c>
      <c r="F57" s="5">
        <v>-483349000000</v>
      </c>
      <c r="G57" s="5">
        <v>-488572000000</v>
      </c>
      <c r="I57" s="5">
        <v>-1984785000000</v>
      </c>
      <c r="J57" s="5">
        <v>-1910703000000</v>
      </c>
      <c r="K57" s="5">
        <v>-1820788000000</v>
      </c>
      <c r="L57" s="5">
        <v>-1441653000000</v>
      </c>
      <c r="M57" s="5">
        <v>-1037885000000</v>
      </c>
      <c r="N57" s="5">
        <v>-1051692000000</v>
      </c>
      <c r="O57" s="5">
        <v>-1273708000000</v>
      </c>
      <c r="P57" s="5">
        <v>-1108675000000</v>
      </c>
      <c r="Q57" s="5">
        <v>-1061713816000</v>
      </c>
      <c r="R57" s="5">
        <v>-952122965000</v>
      </c>
      <c r="S57" s="5">
        <v>-837947040000</v>
      </c>
      <c r="T57" s="5">
        <v>-791202938000</v>
      </c>
      <c r="U57" s="5">
        <v>-615548726000</v>
      </c>
      <c r="V57" s="5">
        <v>-461781327000</v>
      </c>
      <c r="W57" s="5">
        <v>-353568894000</v>
      </c>
      <c r="X57" s="5">
        <v>-263490532000</v>
      </c>
      <c r="Y57" s="5">
        <v>-244527764000</v>
      </c>
      <c r="Z57" s="5">
        <v>-251182349000</v>
      </c>
    </row>
    <row r="58" spans="2:26" ht="15.5" x14ac:dyDescent="0.35">
      <c r="C58" t="s">
        <v>92</v>
      </c>
      <c r="D58" s="5">
        <v>970376000000</v>
      </c>
      <c r="E58" s="5">
        <v>1051010000000</v>
      </c>
      <c r="F58" s="5">
        <v>1504974000000</v>
      </c>
      <c r="G58" s="5">
        <v>864324000000</v>
      </c>
      <c r="I58" s="5">
        <v>3989642000000</v>
      </c>
      <c r="J58" s="5">
        <v>3450378000000</v>
      </c>
      <c r="K58" s="5">
        <v>3596038000000</v>
      </c>
      <c r="L58" s="5">
        <v>3069543000000</v>
      </c>
      <c r="M58" s="5">
        <v>1233951000000</v>
      </c>
      <c r="N58" s="5">
        <v>-56863000000</v>
      </c>
      <c r="O58" s="5">
        <v>1930758000000</v>
      </c>
      <c r="P58" s="5">
        <v>1505513000000</v>
      </c>
      <c r="Q58" s="5">
        <v>1120500114000</v>
      </c>
      <c r="R58" s="5">
        <v>887922047000</v>
      </c>
      <c r="S58" s="5">
        <v>522602799000</v>
      </c>
      <c r="T58" s="5">
        <v>524779867000</v>
      </c>
      <c r="U58" s="5">
        <v>751017971000</v>
      </c>
      <c r="V58" s="5">
        <v>761290428000</v>
      </c>
      <c r="W58" s="5">
        <v>622265025000</v>
      </c>
      <c r="X58" s="5">
        <v>449092629000</v>
      </c>
      <c r="Y58" s="5">
        <v>307715711000</v>
      </c>
      <c r="Z58" s="5">
        <v>303348599000</v>
      </c>
    </row>
    <row r="59" spans="2:26" ht="15.5" x14ac:dyDescent="0.35">
      <c r="C59" t="s">
        <v>93</v>
      </c>
      <c r="D59" s="5">
        <v>-55001000000</v>
      </c>
      <c r="E59" s="5">
        <v>-109621000000</v>
      </c>
      <c r="F59" s="5">
        <v>-197675000000</v>
      </c>
      <c r="G59" s="5">
        <v>-116855000000</v>
      </c>
      <c r="I59" s="5">
        <v>-450083000000</v>
      </c>
      <c r="J59" s="5">
        <v>-584663000000</v>
      </c>
      <c r="K59" s="5">
        <v>-362500000000</v>
      </c>
      <c r="L59" s="5">
        <v>126788000000</v>
      </c>
      <c r="M59" s="5">
        <v>-523963000000</v>
      </c>
      <c r="N59" s="5">
        <v>-644812000000</v>
      </c>
      <c r="O59" s="5">
        <v>-274975000000</v>
      </c>
      <c r="P59" s="5">
        <v>-292700000000</v>
      </c>
      <c r="Q59" s="5">
        <v>-499754754000</v>
      </c>
      <c r="R59" s="5">
        <v>-432279846000</v>
      </c>
      <c r="S59" s="5">
        <v>-354025301000</v>
      </c>
      <c r="T59" s="5">
        <v>-332991846000</v>
      </c>
      <c r="U59" s="5">
        <v>-265911288000</v>
      </c>
      <c r="V59" s="5">
        <v>-163652627000</v>
      </c>
      <c r="W59" s="5">
        <v>-137693178000</v>
      </c>
      <c r="X59" s="5">
        <v>-173302321000</v>
      </c>
      <c r="Y59" s="5">
        <v>-25877152000</v>
      </c>
      <c r="Z59" s="5">
        <v>-390727406000</v>
      </c>
    </row>
    <row r="60" spans="2:26" ht="15.5" x14ac:dyDescent="0.35">
      <c r="C60" t="s">
        <v>27</v>
      </c>
      <c r="D60" s="5">
        <v>-149265000000</v>
      </c>
      <c r="E60" s="5">
        <v>-155780000000</v>
      </c>
      <c r="F60" s="5">
        <v>-143737000000</v>
      </c>
      <c r="G60" s="5">
        <v>-147421000000</v>
      </c>
      <c r="I60" s="5">
        <v>-577660000000</v>
      </c>
      <c r="J60" s="5">
        <v>-606990000000</v>
      </c>
      <c r="K60" s="5">
        <v>-473484000000</v>
      </c>
      <c r="L60" s="5">
        <v>-481990000000</v>
      </c>
      <c r="M60" s="5">
        <v>-499863000000</v>
      </c>
      <c r="N60" s="5">
        <v>-552208000000</v>
      </c>
      <c r="O60" s="5">
        <v>-212422000000</v>
      </c>
      <c r="P60" s="5">
        <v>-536113000000</v>
      </c>
      <c r="Q60" s="5">
        <v>-403602836000</v>
      </c>
      <c r="R60" s="5">
        <v>-420713778000</v>
      </c>
      <c r="S60" s="5">
        <v>-399287490000</v>
      </c>
      <c r="T60" s="5">
        <v>-381856736000</v>
      </c>
      <c r="U60" s="5">
        <v>-239982033000</v>
      </c>
      <c r="V60" s="5">
        <v>-165069599000</v>
      </c>
      <c r="W60" s="5">
        <v>-123418316000</v>
      </c>
      <c r="X60" s="5">
        <v>-123883433000</v>
      </c>
      <c r="Y60" s="5">
        <v>-114219792000</v>
      </c>
      <c r="Z60" s="5">
        <v>-72804897000</v>
      </c>
    </row>
    <row r="61" spans="2:26" ht="15.5" x14ac:dyDescent="0.35">
      <c r="C61" t="s">
        <v>95</v>
      </c>
      <c r="D61" s="5">
        <v>56992000000</v>
      </c>
      <c r="E61" s="5">
        <v>-3898000000</v>
      </c>
      <c r="F61" s="5">
        <v>33077000000</v>
      </c>
      <c r="G61" s="5">
        <v>-24484000000</v>
      </c>
      <c r="I61" s="5">
        <v>23605000000</v>
      </c>
      <c r="J61" s="5">
        <v>-37233000000</v>
      </c>
      <c r="K61" s="5">
        <v>-32565000000</v>
      </c>
      <c r="L61" s="5">
        <v>-13743000000</v>
      </c>
      <c r="M61" s="5">
        <v>-1221000000</v>
      </c>
      <c r="N61" s="5">
        <v>-8652000000</v>
      </c>
      <c r="O61" s="5">
        <v>-7949000000</v>
      </c>
      <c r="P61" s="5">
        <v>35651000000</v>
      </c>
      <c r="Q61" s="5">
        <v>12415077000</v>
      </c>
      <c r="R61" s="5">
        <v>34239300000</v>
      </c>
      <c r="S61" s="5">
        <v>-32441016000</v>
      </c>
      <c r="T61" s="5">
        <v>15356987000</v>
      </c>
      <c r="U61" s="5">
        <v>-59930967000</v>
      </c>
      <c r="V61" s="5">
        <v>-25607709000</v>
      </c>
      <c r="W61" s="5">
        <v>-6287321000</v>
      </c>
      <c r="X61" s="5">
        <v>606979000</v>
      </c>
      <c r="Y61" s="5">
        <v>165230498000</v>
      </c>
      <c r="Z61" s="5">
        <v>-331050649000</v>
      </c>
    </row>
    <row r="62" spans="2:26" ht="15.5" x14ac:dyDescent="0.35">
      <c r="C62" t="s">
        <v>312</v>
      </c>
      <c r="D62" s="5">
        <v>-2334000000</v>
      </c>
      <c r="E62" s="5">
        <v>-2054000000</v>
      </c>
      <c r="F62" s="5">
        <v>-43314000000</v>
      </c>
      <c r="G62" s="5">
        <v>-5607000000</v>
      </c>
      <c r="I62" s="5">
        <v>-53311000000</v>
      </c>
      <c r="J62" s="5">
        <v>-60051000000</v>
      </c>
      <c r="K62" s="5">
        <v>-22957000000</v>
      </c>
      <c r="L62" s="5">
        <v>-51302000000</v>
      </c>
      <c r="M62" s="5">
        <v>-30826000000</v>
      </c>
      <c r="N62" s="5">
        <v>-35267000000</v>
      </c>
      <c r="O62" s="5">
        <v>-31764000000</v>
      </c>
      <c r="P62" s="5">
        <v>215648000000</v>
      </c>
      <c r="Q62" s="5">
        <v>-78804766000</v>
      </c>
      <c r="R62" s="5">
        <v>-42652385000</v>
      </c>
      <c r="S62" s="5">
        <v>-31335637000</v>
      </c>
      <c r="T62" s="5">
        <v>-30737530000</v>
      </c>
      <c r="U62" s="5">
        <v>-6531820000</v>
      </c>
      <c r="V62" s="5">
        <v>-9557759000</v>
      </c>
      <c r="W62" s="5">
        <v>-16221729000</v>
      </c>
      <c r="X62" s="5">
        <v>-57311891000</v>
      </c>
      <c r="Y62" s="5">
        <v>-11844223000</v>
      </c>
      <c r="Z62" s="5">
        <v>-9125926000</v>
      </c>
    </row>
    <row r="63" spans="2:26" ht="15.5" x14ac:dyDescent="0.35">
      <c r="C63" t="s">
        <v>313</v>
      </c>
      <c r="D63" s="5">
        <v>22003000000</v>
      </c>
      <c r="E63" s="5">
        <v>24295000000</v>
      </c>
      <c r="F63" s="5">
        <v>25341000000</v>
      </c>
      <c r="G63" s="5">
        <v>30254000000</v>
      </c>
      <c r="I63" s="5">
        <v>103165000000</v>
      </c>
      <c r="J63" s="5">
        <v>105464000000</v>
      </c>
      <c r="K63" s="5">
        <v>92967000000</v>
      </c>
      <c r="L63" s="5">
        <v>70285000000</v>
      </c>
      <c r="M63" s="5">
        <v>-62886000000</v>
      </c>
      <c r="N63" s="5">
        <v>-79364000000</v>
      </c>
      <c r="O63" s="5">
        <v>17042000000</v>
      </c>
      <c r="P63" s="5">
        <v>-1380000000</v>
      </c>
      <c r="Q63" s="5">
        <v>-5572194000</v>
      </c>
      <c r="R63" s="5">
        <v>-31036370000</v>
      </c>
      <c r="S63" s="5">
        <v>-25944648000</v>
      </c>
      <c r="T63" s="5">
        <v>6664837000</v>
      </c>
      <c r="U63" s="5">
        <v>12937709000</v>
      </c>
      <c r="V63" s="5">
        <v>11287924000</v>
      </c>
      <c r="W63" s="5">
        <v>7347524000</v>
      </c>
      <c r="X63" s="5">
        <v>4189869000</v>
      </c>
      <c r="Y63" s="5">
        <v>3159979000</v>
      </c>
      <c r="Z63" s="5">
        <v>49668000</v>
      </c>
    </row>
    <row r="64" spans="2:26" ht="15.5" x14ac:dyDescent="0.35">
      <c r="C64" t="s">
        <v>94</v>
      </c>
      <c r="D64" s="5">
        <v>30213000000</v>
      </c>
      <c r="E64" s="5">
        <v>32824000000</v>
      </c>
      <c r="F64" s="5">
        <v>26385000000</v>
      </c>
      <c r="G64" s="5">
        <v>23841000000</v>
      </c>
      <c r="I64" s="5">
        <v>103506000000</v>
      </c>
      <c r="J64" s="5">
        <v>91123000000</v>
      </c>
      <c r="K64" s="5">
        <v>87147000000</v>
      </c>
      <c r="L64" s="5">
        <v>60579000000</v>
      </c>
      <c r="M64" s="5">
        <v>60615000000</v>
      </c>
      <c r="N64" s="5">
        <v>69822000000</v>
      </c>
      <c r="O64" s="5">
        <v>46456000000</v>
      </c>
      <c r="P64" s="5">
        <v>30446000000</v>
      </c>
      <c r="Q64" s="5">
        <v>33184499000</v>
      </c>
      <c r="R64" s="5">
        <v>9537443000</v>
      </c>
      <c r="S64" s="5">
        <v>11287784000</v>
      </c>
      <c r="T64" s="5">
        <v>5753999000</v>
      </c>
      <c r="U64" s="5">
        <v>6636676000</v>
      </c>
      <c r="V64" s="5">
        <v>8785482000</v>
      </c>
      <c r="W64" s="5">
        <v>8288175000</v>
      </c>
      <c r="X64" s="5">
        <v>6027271000</v>
      </c>
      <c r="Y64" s="5">
        <v>5456197000</v>
      </c>
      <c r="Z64" s="5">
        <v>9115896000</v>
      </c>
    </row>
    <row r="65" spans="3:26" ht="15.5" x14ac:dyDescent="0.35">
      <c r="C65" t="s">
        <v>856</v>
      </c>
      <c r="K65" s="5">
        <v>-6133000000</v>
      </c>
      <c r="L65" s="5">
        <v>2559000000</v>
      </c>
      <c r="M65" s="5">
        <v>-1070000000</v>
      </c>
      <c r="N65" s="5">
        <v>5266000000</v>
      </c>
      <c r="O65" s="5">
        <v>-25079000000</v>
      </c>
      <c r="V65" s="5">
        <v>1706191000</v>
      </c>
      <c r="W65" s="5">
        <v>5431277000</v>
      </c>
      <c r="X65" s="5">
        <v>7473180000</v>
      </c>
      <c r="Y65" s="5">
        <v>-29811859000</v>
      </c>
      <c r="Z65" s="5">
        <v>44324801000</v>
      </c>
    </row>
    <row r="66" spans="3:26" ht="15.5" x14ac:dyDescent="0.35">
      <c r="C66" t="s">
        <v>96</v>
      </c>
      <c r="D66" s="5">
        <v>-55001000000</v>
      </c>
      <c r="E66" s="5">
        <v>-109621000000</v>
      </c>
      <c r="F66" s="5">
        <v>-197675000000</v>
      </c>
      <c r="G66" s="5">
        <v>-116855000000</v>
      </c>
      <c r="I66" s="5">
        <v>-450083000000</v>
      </c>
      <c r="J66" s="5">
        <v>-584663000000</v>
      </c>
      <c r="K66" s="5">
        <v>-362500000000</v>
      </c>
      <c r="L66" s="5">
        <v>126788000000</v>
      </c>
      <c r="M66" s="5">
        <v>-523963000000</v>
      </c>
      <c r="N66" s="5">
        <v>-644812000000</v>
      </c>
      <c r="O66" s="5">
        <v>-274975000000</v>
      </c>
      <c r="P66" s="5">
        <v>-292700000000</v>
      </c>
      <c r="Q66" s="5">
        <v>-499754754000</v>
      </c>
      <c r="R66" s="5">
        <v>-432279846000</v>
      </c>
      <c r="S66" s="5">
        <v>-354025301000</v>
      </c>
      <c r="T66" s="5">
        <v>-332991846000</v>
      </c>
      <c r="U66" s="5">
        <v>-265911288000</v>
      </c>
      <c r="V66" s="5">
        <v>-163652627000</v>
      </c>
      <c r="W66" s="5">
        <v>-137693178000</v>
      </c>
      <c r="X66" s="5">
        <v>-173302321000</v>
      </c>
      <c r="Y66" s="5">
        <v>-25877152000</v>
      </c>
      <c r="Z66" s="5">
        <v>-390727406000</v>
      </c>
    </row>
    <row r="67" spans="3:26" ht="15.5" x14ac:dyDescent="0.35">
      <c r="C67" t="s">
        <v>29</v>
      </c>
      <c r="D67" s="5">
        <v>915375000000</v>
      </c>
      <c r="E67" s="5">
        <v>941389000000</v>
      </c>
      <c r="F67" s="5">
        <v>1307299000000</v>
      </c>
      <c r="G67" s="5">
        <v>747469000000</v>
      </c>
      <c r="I67" s="5">
        <v>3539559000000</v>
      </c>
      <c r="J67" s="5">
        <v>2865715000000</v>
      </c>
      <c r="K67" s="5">
        <v>3233538000000</v>
      </c>
      <c r="L67" s="5">
        <v>3196331000000</v>
      </c>
      <c r="M67" s="5">
        <v>709988000000</v>
      </c>
      <c r="N67" s="5">
        <v>-701675000000</v>
      </c>
      <c r="O67" s="5">
        <v>1655783000000</v>
      </c>
      <c r="P67" s="5">
        <v>1212813000000</v>
      </c>
      <c r="Q67" s="5">
        <v>620745360000</v>
      </c>
      <c r="R67" s="5">
        <v>423411627000</v>
      </c>
      <c r="S67" s="5">
        <v>168577498000</v>
      </c>
      <c r="T67" s="5">
        <v>191788021000</v>
      </c>
      <c r="U67" s="5">
        <v>485106683000</v>
      </c>
      <c r="V67" s="5">
        <v>597637801000</v>
      </c>
      <c r="W67" s="5">
        <v>484571847000</v>
      </c>
      <c r="X67" s="5">
        <v>275790308000</v>
      </c>
      <c r="Y67" s="5">
        <v>281838559000</v>
      </c>
      <c r="Z67" s="5">
        <v>-87378807000</v>
      </c>
    </row>
    <row r="68" spans="3:26" ht="15.5" x14ac:dyDescent="0.35">
      <c r="C68" t="s">
        <v>28</v>
      </c>
      <c r="D68" s="5">
        <v>-218030000000</v>
      </c>
      <c r="E68" s="5">
        <v>-172405000000</v>
      </c>
      <c r="F68" s="5">
        <v>-313362000000</v>
      </c>
      <c r="G68" s="5">
        <v>-183358000000</v>
      </c>
      <c r="I68" s="5">
        <v>-820325000000</v>
      </c>
      <c r="J68" s="5">
        <v>-718299000000</v>
      </c>
      <c r="K68" s="5">
        <v>-888245000000</v>
      </c>
      <c r="L68" s="5">
        <v>-690928000000</v>
      </c>
      <c r="M68" s="5">
        <v>-219832000000</v>
      </c>
      <c r="N68" s="5">
        <v>116371000000</v>
      </c>
      <c r="O68" s="5">
        <v>-492276000000</v>
      </c>
      <c r="P68" s="5">
        <v>-398897000000</v>
      </c>
      <c r="Q68" s="5">
        <v>-270664095000</v>
      </c>
      <c r="R68" s="5">
        <v>-214935991000</v>
      </c>
      <c r="S68" s="5">
        <v>-138482428000</v>
      </c>
      <c r="T68" s="5">
        <v>-118525459000</v>
      </c>
      <c r="U68" s="5">
        <v>-157313966000</v>
      </c>
      <c r="V68" s="5">
        <v>-164886821000</v>
      </c>
      <c r="W68" s="5">
        <v>-124146855000</v>
      </c>
      <c r="X68" s="5">
        <v>-74718945000</v>
      </c>
      <c r="Y68" s="5">
        <v>-117846719000</v>
      </c>
      <c r="Z68" s="5">
        <v>17587978000</v>
      </c>
    </row>
    <row r="69" spans="3:26" ht="15.5" x14ac:dyDescent="0.35">
      <c r="C69" t="s">
        <v>97</v>
      </c>
      <c r="J69" s="5">
        <v>-686357000000</v>
      </c>
      <c r="K69" s="5">
        <v>-857602000000</v>
      </c>
      <c r="L69" s="5">
        <v>-667220000000</v>
      </c>
      <c r="M69" s="5">
        <v>-201452000000</v>
      </c>
      <c r="N69" s="5">
        <v>138502000000</v>
      </c>
      <c r="O69" s="5">
        <v>-461995000000</v>
      </c>
      <c r="P69" s="5">
        <v>-359501000000</v>
      </c>
      <c r="Q69" s="5">
        <v>-247369797000</v>
      </c>
      <c r="R69" s="5">
        <v>-272170474000</v>
      </c>
      <c r="S69" s="5">
        <v>-162209031000</v>
      </c>
      <c r="T69" s="5">
        <v>-124080548000</v>
      </c>
      <c r="U69" s="5">
        <v>-138018859000</v>
      </c>
      <c r="V69" s="5">
        <v>-150026220000</v>
      </c>
      <c r="W69" s="5">
        <v>-123976731000</v>
      </c>
      <c r="X69" s="5">
        <v>-98731659000</v>
      </c>
      <c r="Y69" s="5">
        <v>-56403436000</v>
      </c>
      <c r="Z69" s="5">
        <v>-28587592000</v>
      </c>
    </row>
    <row r="70" spans="3:26" ht="15.5" x14ac:dyDescent="0.35">
      <c r="C70" t="s">
        <v>98</v>
      </c>
      <c r="R70" s="5">
        <v>79155781000</v>
      </c>
      <c r="S70" s="5">
        <v>44214975000</v>
      </c>
      <c r="T70" s="5">
        <v>5555089000</v>
      </c>
      <c r="U70" s="5">
        <v>-19295107000</v>
      </c>
      <c r="V70" s="5">
        <v>-14860601000</v>
      </c>
      <c r="W70" s="5">
        <v>-170124000</v>
      </c>
      <c r="X70" s="5">
        <v>24012714000</v>
      </c>
      <c r="Y70" s="5">
        <v>-61443283000</v>
      </c>
      <c r="Z70" s="5">
        <v>46175570000</v>
      </c>
    </row>
    <row r="71" spans="3:26" ht="15.5" x14ac:dyDescent="0.35">
      <c r="C71" t="s">
        <v>448</v>
      </c>
      <c r="J71" s="5">
        <v>-31942000000</v>
      </c>
      <c r="K71" s="5">
        <v>-30643000000</v>
      </c>
      <c r="L71" s="5">
        <v>-23708000000</v>
      </c>
      <c r="M71" s="5">
        <v>-18380000000</v>
      </c>
      <c r="N71" s="5">
        <v>-22131000000</v>
      </c>
      <c r="O71" s="5">
        <v>-30281000000</v>
      </c>
      <c r="P71" s="5">
        <v>-39396000000</v>
      </c>
      <c r="Q71" s="5">
        <v>-23294298000</v>
      </c>
      <c r="R71" s="5">
        <v>-21921298000</v>
      </c>
      <c r="S71" s="5">
        <v>-20488372000</v>
      </c>
    </row>
    <row r="72" spans="3:26" ht="15.5" x14ac:dyDescent="0.35">
      <c r="C72" t="s">
        <v>99</v>
      </c>
      <c r="D72" s="5">
        <v>-218030000000</v>
      </c>
      <c r="E72" s="5">
        <v>-172405000000</v>
      </c>
      <c r="F72" s="5">
        <v>-313362000000</v>
      </c>
      <c r="G72" s="5">
        <v>-183358000000</v>
      </c>
      <c r="I72" s="5">
        <v>-820325000000</v>
      </c>
      <c r="J72" s="5">
        <v>-718299000000</v>
      </c>
      <c r="K72" s="5">
        <v>-888245000000</v>
      </c>
      <c r="L72" s="5">
        <v>-690928000000</v>
      </c>
      <c r="M72" s="5">
        <v>-219832000000</v>
      </c>
      <c r="N72" s="5">
        <v>116371000000</v>
      </c>
      <c r="O72" s="5">
        <v>-492276000000</v>
      </c>
      <c r="P72" s="5">
        <v>-398897000000</v>
      </c>
      <c r="Q72" s="5">
        <v>-270664095000</v>
      </c>
      <c r="R72" s="5">
        <v>-214935991000</v>
      </c>
      <c r="S72" s="5">
        <v>-138482428000</v>
      </c>
      <c r="T72" s="5">
        <v>-118525459000</v>
      </c>
      <c r="U72" s="5">
        <v>-157313966000</v>
      </c>
      <c r="V72" s="5">
        <v>-164886821000</v>
      </c>
      <c r="W72" s="5">
        <v>-124146855000</v>
      </c>
      <c r="X72" s="5">
        <v>-74718945000</v>
      </c>
      <c r="Y72" s="5">
        <v>-117846719000</v>
      </c>
      <c r="Z72" s="5">
        <v>17587978000</v>
      </c>
    </row>
    <row r="73" spans="3:26" ht="15.5" x14ac:dyDescent="0.35">
      <c r="C73" t="s">
        <v>100</v>
      </c>
      <c r="D73" s="5">
        <v>690369000000</v>
      </c>
      <c r="E73" s="5">
        <v>762269000000</v>
      </c>
      <c r="F73" s="5">
        <v>1016675000000</v>
      </c>
      <c r="G73" s="5">
        <v>557535000000</v>
      </c>
      <c r="I73" s="5">
        <v>2719234000000</v>
      </c>
      <c r="J73" s="5">
        <v>2147416000000</v>
      </c>
      <c r="K73" s="5">
        <v>2345293000000</v>
      </c>
      <c r="L73" s="5">
        <v>2505403000000</v>
      </c>
      <c r="M73" s="5">
        <v>490156000000</v>
      </c>
      <c r="N73" s="5">
        <v>-585304000000</v>
      </c>
      <c r="O73" s="5">
        <v>1163507000000</v>
      </c>
      <c r="P73" s="5">
        <v>813916000000</v>
      </c>
      <c r="Q73" s="5">
        <v>350081265000</v>
      </c>
      <c r="R73" s="5">
        <v>208475636000</v>
      </c>
      <c r="S73" s="5">
        <v>30095070000</v>
      </c>
      <c r="T73" s="5">
        <v>73262562000</v>
      </c>
      <c r="U73" s="5">
        <v>327792717000</v>
      </c>
      <c r="V73" s="5">
        <v>432750980000</v>
      </c>
      <c r="W73" s="5">
        <v>360424992000</v>
      </c>
      <c r="X73" s="5">
        <v>201071363000</v>
      </c>
      <c r="Y73" s="5">
        <v>163991840000</v>
      </c>
      <c r="Z73" s="5">
        <v>-69790829000</v>
      </c>
    </row>
    <row r="74" spans="3:26" ht="15.5" x14ac:dyDescent="0.35">
      <c r="C74" t="s">
        <v>101</v>
      </c>
      <c r="X74" s="5">
        <v>108000</v>
      </c>
      <c r="Y74" s="5">
        <v>-5580000</v>
      </c>
      <c r="Z74" s="5">
        <v>-145000</v>
      </c>
    </row>
    <row r="75" spans="3:26" ht="15.5" x14ac:dyDescent="0.35">
      <c r="C75" t="s">
        <v>104</v>
      </c>
      <c r="D75" s="5">
        <v>690369000000</v>
      </c>
      <c r="E75" s="5">
        <v>762269000000</v>
      </c>
      <c r="F75" s="5">
        <v>1016675000000</v>
      </c>
      <c r="G75" s="5">
        <v>557535000000</v>
      </c>
      <c r="I75" s="5">
        <v>2719234000000</v>
      </c>
      <c r="J75" s="5">
        <v>2147416000000</v>
      </c>
      <c r="K75" s="5">
        <v>2345293000000</v>
      </c>
      <c r="L75" s="5">
        <v>2505403000000</v>
      </c>
      <c r="M75" s="5">
        <v>490156000000</v>
      </c>
      <c r="N75" s="5">
        <v>-585304000000</v>
      </c>
      <c r="O75" s="5">
        <v>1163507000000</v>
      </c>
      <c r="P75" s="5">
        <v>813916000000</v>
      </c>
      <c r="Q75" s="5">
        <v>350081265000</v>
      </c>
      <c r="R75" s="5">
        <v>208475636000</v>
      </c>
      <c r="S75" s="5">
        <v>30095070000</v>
      </c>
      <c r="T75" s="5">
        <v>73262562000</v>
      </c>
      <c r="U75" s="5">
        <v>327792717000</v>
      </c>
      <c r="V75" s="5">
        <v>432750980000</v>
      </c>
      <c r="W75" s="5">
        <v>360424992000</v>
      </c>
      <c r="X75" s="5">
        <v>201071471000</v>
      </c>
      <c r="Y75" s="5">
        <v>163986260000</v>
      </c>
      <c r="Z75" s="5">
        <v>-69790974000</v>
      </c>
    </row>
    <row r="76" spans="3:26" ht="15.5" x14ac:dyDescent="0.35">
      <c r="C76" t="s">
        <v>105</v>
      </c>
      <c r="D76" s="5">
        <v>217901000000</v>
      </c>
      <c r="E76" s="5">
        <v>27690000000</v>
      </c>
      <c r="F76" s="5">
        <v>-14280000000</v>
      </c>
      <c r="G76" s="5">
        <v>38956000000</v>
      </c>
      <c r="I76" s="5">
        <v>160197000000</v>
      </c>
      <c r="J76" s="5">
        <v>76295000000</v>
      </c>
      <c r="K76" s="5">
        <v>-76609000000</v>
      </c>
      <c r="L76" s="5">
        <v>63345000000</v>
      </c>
      <c r="M76" s="5">
        <v>92975000000</v>
      </c>
      <c r="N76" s="5">
        <v>-49958000000</v>
      </c>
      <c r="O76" s="5">
        <v>-34142000000</v>
      </c>
      <c r="P76" s="5">
        <v>69855000000</v>
      </c>
      <c r="Q76" s="5">
        <v>-28803194000</v>
      </c>
      <c r="R76" s="5">
        <v>20124070000</v>
      </c>
      <c r="S76" s="5">
        <v>38411453000</v>
      </c>
      <c r="T76" s="5">
        <v>5112372000</v>
      </c>
      <c r="U76" s="5">
        <v>-1203981000</v>
      </c>
      <c r="V76" s="5">
        <v>3890680000</v>
      </c>
      <c r="W76" s="5">
        <v>-2234234000</v>
      </c>
    </row>
    <row r="77" spans="3:26" ht="15.5" x14ac:dyDescent="0.35">
      <c r="C77" t="s">
        <v>107</v>
      </c>
      <c r="D77" s="5">
        <v>908270000000</v>
      </c>
      <c r="E77" s="5">
        <v>789959000000</v>
      </c>
      <c r="F77" s="5">
        <v>1002395000000</v>
      </c>
      <c r="G77" s="5">
        <v>596491000000</v>
      </c>
      <c r="I77" s="5">
        <v>2879431000000</v>
      </c>
      <c r="J77" s="5">
        <v>2223711000000</v>
      </c>
      <c r="K77" s="5">
        <v>2268684000000</v>
      </c>
      <c r="L77" s="5">
        <v>2568748000000</v>
      </c>
      <c r="M77" s="5">
        <v>583131000000</v>
      </c>
      <c r="N77" s="5">
        <v>-635262000000</v>
      </c>
      <c r="O77" s="5">
        <v>1129365000000</v>
      </c>
      <c r="P77" s="5">
        <v>883771000000</v>
      </c>
      <c r="Q77" s="5">
        <v>321278071000</v>
      </c>
      <c r="R77" s="5">
        <v>228599706000</v>
      </c>
      <c r="S77" s="5">
        <v>68506523000</v>
      </c>
      <c r="T77" s="5">
        <v>78374934000</v>
      </c>
      <c r="U77" s="5">
        <v>326588736000</v>
      </c>
      <c r="V77" s="5">
        <v>436641660000</v>
      </c>
      <c r="W77" s="5">
        <v>358190758000</v>
      </c>
    </row>
    <row r="78" spans="3:26" ht="15.5" x14ac:dyDescent="0.35">
      <c r="C78" t="s">
        <v>108</v>
      </c>
      <c r="D78" s="5">
        <v>690369000000</v>
      </c>
      <c r="E78" s="5">
        <v>762269000000</v>
      </c>
      <c r="F78" s="5">
        <v>1016675000000</v>
      </c>
      <c r="G78" s="5">
        <v>557535000000</v>
      </c>
      <c r="I78" s="5">
        <v>2719234000000</v>
      </c>
      <c r="J78" s="5">
        <v>2147416000000</v>
      </c>
      <c r="K78" s="5">
        <v>2345293000000</v>
      </c>
      <c r="L78" s="5">
        <v>2505403000000</v>
      </c>
      <c r="M78" s="5">
        <v>490156000000</v>
      </c>
      <c r="N78" s="5">
        <v>-585304000000</v>
      </c>
      <c r="O78" s="5">
        <v>1163507000000</v>
      </c>
      <c r="P78" s="5">
        <v>813916000000</v>
      </c>
      <c r="Q78" s="5">
        <v>350081265000</v>
      </c>
      <c r="R78" s="5">
        <v>208475635000</v>
      </c>
      <c r="S78" s="5">
        <v>30095070000</v>
      </c>
      <c r="T78" s="5">
        <v>73262562000</v>
      </c>
      <c r="U78" s="5">
        <v>327792717000</v>
      </c>
      <c r="V78" s="5">
        <v>432750980000</v>
      </c>
      <c r="W78" s="5">
        <v>360424992000</v>
      </c>
      <c r="X78" s="5">
        <v>201071471000</v>
      </c>
      <c r="Y78" s="5">
        <v>163986260000</v>
      </c>
      <c r="Z78" s="5">
        <v>-69790974000</v>
      </c>
    </row>
    <row r="79" spans="3:26" ht="15.5" x14ac:dyDescent="0.35">
      <c r="C79" t="s">
        <v>8</v>
      </c>
      <c r="D79" s="5">
        <v>806965000000</v>
      </c>
      <c r="E79" s="5">
        <v>671980000000</v>
      </c>
      <c r="F79" s="5">
        <v>803997000000</v>
      </c>
      <c r="G79" s="5">
        <v>477320000000</v>
      </c>
      <c r="I79" s="5">
        <v>2336575000000</v>
      </c>
      <c r="J79" s="5">
        <v>1840027000000</v>
      </c>
      <c r="K79" s="5">
        <v>1819473000000</v>
      </c>
      <c r="L79" s="5">
        <v>2171502000000</v>
      </c>
      <c r="M79" s="5">
        <v>526941000000</v>
      </c>
      <c r="N79" s="5">
        <v>-606095000000</v>
      </c>
      <c r="O79" s="5">
        <v>903677000000</v>
      </c>
      <c r="P79" s="5">
        <v>804975000000</v>
      </c>
      <c r="Q79" s="5">
        <v>306786329000</v>
      </c>
      <c r="R79" s="5">
        <v>228599869000</v>
      </c>
      <c r="S79" s="5">
        <v>75745376000</v>
      </c>
      <c r="T79" s="5">
        <v>79194828000</v>
      </c>
      <c r="U79" s="5">
        <v>326588304000</v>
      </c>
      <c r="V79" s="5">
        <v>436641309000</v>
      </c>
      <c r="W79" s="5">
        <v>358190863000</v>
      </c>
    </row>
    <row r="80" spans="3:26" ht="15.5" x14ac:dyDescent="0.35">
      <c r="C80" t="s">
        <v>109</v>
      </c>
      <c r="D80" s="5">
        <v>690369000000</v>
      </c>
      <c r="E80" s="5">
        <v>762269000000</v>
      </c>
      <c r="F80" s="5">
        <v>1016675000000</v>
      </c>
      <c r="G80" s="5">
        <v>557535000000</v>
      </c>
      <c r="I80" s="5">
        <v>2719234000000</v>
      </c>
      <c r="J80" s="5">
        <v>2147416000000</v>
      </c>
      <c r="K80" s="5">
        <v>2345293000000</v>
      </c>
      <c r="L80" s="5">
        <v>2505403000000</v>
      </c>
      <c r="M80" s="5">
        <v>490156000000</v>
      </c>
      <c r="N80" s="5">
        <v>-585304000000</v>
      </c>
      <c r="O80" s="5">
        <v>1163507000000</v>
      </c>
      <c r="P80" s="5">
        <v>813916000000</v>
      </c>
      <c r="Q80" s="5">
        <v>350081265000</v>
      </c>
      <c r="R80" s="5">
        <v>208475635000</v>
      </c>
      <c r="S80" s="5">
        <v>30095070000</v>
      </c>
      <c r="T80" s="5">
        <v>73262562000</v>
      </c>
      <c r="U80" s="5">
        <v>327792717000</v>
      </c>
      <c r="V80" s="5">
        <v>432750980000</v>
      </c>
      <c r="W80" s="5">
        <v>360424992000</v>
      </c>
      <c r="X80" s="5">
        <v>201071471000</v>
      </c>
      <c r="Y80" s="5">
        <v>163986260000</v>
      </c>
      <c r="Z80" s="5">
        <v>-69790974000</v>
      </c>
    </row>
    <row r="81" spans="2:26" ht="15.5" x14ac:dyDescent="0.35">
      <c r="C81" t="s">
        <v>110</v>
      </c>
      <c r="D81" s="5">
        <v>908270000000</v>
      </c>
      <c r="E81" s="5">
        <v>789959000000</v>
      </c>
      <c r="F81" s="5">
        <v>1002395000000</v>
      </c>
      <c r="G81" s="5">
        <v>596491000000</v>
      </c>
      <c r="I81" s="5">
        <v>2879431000000</v>
      </c>
      <c r="J81" s="5">
        <v>2223711000000</v>
      </c>
      <c r="K81" s="5">
        <v>2268684000000</v>
      </c>
      <c r="L81" s="5">
        <v>2568748000000</v>
      </c>
      <c r="M81" s="5">
        <v>583131000000</v>
      </c>
      <c r="N81" s="5">
        <v>-635262000000</v>
      </c>
      <c r="O81" s="5">
        <v>1129365000000</v>
      </c>
      <c r="P81" s="5">
        <v>883771000000</v>
      </c>
      <c r="Q81" s="5">
        <v>321278071000</v>
      </c>
      <c r="R81" s="5">
        <v>228599705000</v>
      </c>
      <c r="S81" s="5">
        <v>68506523000</v>
      </c>
      <c r="T81" s="5">
        <v>78374934000</v>
      </c>
      <c r="U81" s="5">
        <v>326588736000</v>
      </c>
      <c r="V81" s="5">
        <v>436641660000</v>
      </c>
      <c r="W81" s="5">
        <v>358190758000</v>
      </c>
    </row>
    <row r="82" spans="2:26" ht="15.5" x14ac:dyDescent="0.35">
      <c r="C82" t="s">
        <v>111</v>
      </c>
      <c r="D82" s="5">
        <v>908270000000</v>
      </c>
      <c r="E82" s="5">
        <v>789959000000</v>
      </c>
      <c r="F82" s="5">
        <v>1002395000000</v>
      </c>
      <c r="G82" s="5">
        <v>596491000000</v>
      </c>
      <c r="I82" s="5">
        <v>2879431000000</v>
      </c>
      <c r="J82" s="5">
        <v>2223711000000</v>
      </c>
      <c r="K82" s="5">
        <v>2268684000000</v>
      </c>
      <c r="L82" s="5">
        <v>2568748000000</v>
      </c>
      <c r="M82" s="5">
        <v>583131000000</v>
      </c>
      <c r="N82" s="5">
        <v>-635262000000</v>
      </c>
      <c r="O82" s="5">
        <v>1129365000000</v>
      </c>
      <c r="P82" s="5">
        <v>883771000000</v>
      </c>
      <c r="Q82" s="5">
        <v>321278071000</v>
      </c>
      <c r="R82" s="5">
        <v>228599705000</v>
      </c>
      <c r="S82" s="5">
        <v>68506523000</v>
      </c>
      <c r="T82" s="5">
        <v>78374934000</v>
      </c>
      <c r="U82" s="5">
        <v>326588736000</v>
      </c>
      <c r="V82" s="5">
        <v>436641660000</v>
      </c>
      <c r="W82" s="5">
        <v>358190758000</v>
      </c>
    </row>
    <row r="84" spans="2:26" ht="15.5" x14ac:dyDescent="0.35">
      <c r="B84" t="s">
        <v>112</v>
      </c>
      <c r="C84" t="s">
        <v>113</v>
      </c>
    </row>
    <row r="85" spans="2:26" ht="15.5" x14ac:dyDescent="0.35">
      <c r="C85" t="s">
        <v>114</v>
      </c>
    </row>
    <row r="86" spans="2:26" ht="15.5" x14ac:dyDescent="0.35">
      <c r="C86" t="s">
        <v>20</v>
      </c>
      <c r="D86" s="5">
        <v>4421056000000</v>
      </c>
      <c r="E86" s="5">
        <v>5273796000000</v>
      </c>
      <c r="F86" s="5">
        <v>5042386000000</v>
      </c>
      <c r="G86" s="5">
        <v>3503385000000</v>
      </c>
      <c r="I86" s="5">
        <v>5042386000000</v>
      </c>
      <c r="J86" s="5">
        <v>4040387000000</v>
      </c>
      <c r="K86" s="5">
        <v>3674839000000</v>
      </c>
      <c r="L86" s="5">
        <v>3850844000000</v>
      </c>
      <c r="M86" s="5">
        <v>2778415000000</v>
      </c>
      <c r="N86" s="5">
        <v>2788102000000</v>
      </c>
      <c r="O86" s="5">
        <v>1816661000000</v>
      </c>
      <c r="P86" s="5">
        <v>1412140000000</v>
      </c>
      <c r="Q86" s="5">
        <v>1286372628000</v>
      </c>
      <c r="R86" s="5">
        <v>1525716049000</v>
      </c>
      <c r="S86" s="5">
        <v>503892183000</v>
      </c>
      <c r="T86" s="5">
        <v>512671885000</v>
      </c>
      <c r="U86" s="5">
        <v>368507432000</v>
      </c>
      <c r="V86" s="5">
        <v>526324881000</v>
      </c>
      <c r="W86" s="5">
        <v>288621337000</v>
      </c>
      <c r="X86" s="5">
        <v>224320276000</v>
      </c>
      <c r="Y86" s="5">
        <v>189686754000</v>
      </c>
      <c r="Z86" s="5">
        <v>278153222000</v>
      </c>
    </row>
    <row r="87" spans="2:26" ht="15.5" x14ac:dyDescent="0.35">
      <c r="C87" t="s">
        <v>117</v>
      </c>
      <c r="D87" s="5">
        <v>720566000000</v>
      </c>
      <c r="E87" s="5">
        <v>678899000000</v>
      </c>
      <c r="F87" s="5">
        <v>773613000000</v>
      </c>
      <c r="G87" s="5">
        <v>559295000000</v>
      </c>
      <c r="I87" s="5">
        <v>773613000000</v>
      </c>
      <c r="J87" s="5">
        <v>815143000000</v>
      </c>
      <c r="K87" s="5">
        <v>764667000000</v>
      </c>
      <c r="L87" s="5">
        <v>689349000000</v>
      </c>
      <c r="M87" s="5">
        <v>404471000000</v>
      </c>
      <c r="N87" s="5">
        <v>341570000000</v>
      </c>
      <c r="O87" s="5">
        <v>407845000000</v>
      </c>
      <c r="P87" s="5">
        <v>389403000000</v>
      </c>
      <c r="Q87" s="5">
        <v>501688245000</v>
      </c>
      <c r="R87" s="5">
        <v>375653985000</v>
      </c>
      <c r="S87" s="5">
        <v>334384069000</v>
      </c>
      <c r="T87" s="5">
        <v>359170308000</v>
      </c>
      <c r="U87" s="5">
        <v>302839233000</v>
      </c>
      <c r="V87" s="5">
        <v>218200460000</v>
      </c>
      <c r="W87" s="5">
        <v>194635362000</v>
      </c>
      <c r="X87" s="5">
        <v>127526835000</v>
      </c>
      <c r="Y87" s="5">
        <v>127196667000</v>
      </c>
      <c r="Z87" s="5">
        <v>133990527000</v>
      </c>
    </row>
    <row r="88" spans="2:26" ht="15.5" x14ac:dyDescent="0.35">
      <c r="C88" t="s">
        <v>119</v>
      </c>
      <c r="D88" s="5">
        <v>2362000000</v>
      </c>
      <c r="E88" s="5">
        <v>1482000000</v>
      </c>
      <c r="F88" s="5">
        <v>5798000000</v>
      </c>
      <c r="G88" s="5">
        <v>2692000000</v>
      </c>
      <c r="I88" s="5">
        <v>5798000000</v>
      </c>
      <c r="J88" s="5">
        <v>3895000000</v>
      </c>
      <c r="K88" s="5">
        <v>5377000000</v>
      </c>
      <c r="L88" s="5">
        <v>15353000000</v>
      </c>
      <c r="M88" s="5">
        <v>5906000000</v>
      </c>
      <c r="N88" s="5">
        <v>2393000000</v>
      </c>
      <c r="O88" s="5">
        <v>3238000000</v>
      </c>
      <c r="P88" s="5">
        <v>4255000000</v>
      </c>
      <c r="R88" s="5">
        <v>3749423000</v>
      </c>
      <c r="S88" s="5">
        <v>2194410000</v>
      </c>
      <c r="T88" s="5">
        <v>1216590000</v>
      </c>
      <c r="U88" s="5">
        <v>221700000</v>
      </c>
      <c r="V88" s="5">
        <v>719044000</v>
      </c>
      <c r="X88" s="5">
        <v>169871000</v>
      </c>
    </row>
    <row r="89" spans="2:26" ht="15.5" x14ac:dyDescent="0.35">
      <c r="C89" t="s">
        <v>118</v>
      </c>
      <c r="D89" s="5">
        <v>1331564000000</v>
      </c>
      <c r="E89" s="5">
        <v>1096568000000</v>
      </c>
      <c r="F89" s="5">
        <v>1151222000000</v>
      </c>
      <c r="G89" s="5">
        <v>1083209000000</v>
      </c>
      <c r="I89" s="5">
        <v>1151222000000</v>
      </c>
      <c r="J89" s="5">
        <v>1229810000000</v>
      </c>
      <c r="K89" s="5">
        <v>1486772000000</v>
      </c>
      <c r="L89" s="5">
        <v>908126000000</v>
      </c>
      <c r="M89" s="5">
        <v>757894000000</v>
      </c>
      <c r="N89" s="5">
        <v>862364000000</v>
      </c>
      <c r="O89" s="5">
        <v>789183000000</v>
      </c>
      <c r="P89" s="5">
        <v>672878000000</v>
      </c>
      <c r="Q89" s="5">
        <v>739179543000</v>
      </c>
      <c r="R89" s="5">
        <v>579941136000</v>
      </c>
      <c r="S89" s="5">
        <v>608688650000</v>
      </c>
      <c r="T89" s="5">
        <v>571006124000</v>
      </c>
      <c r="U89" s="5">
        <v>624519638000</v>
      </c>
      <c r="V89" s="5">
        <v>405331602000</v>
      </c>
      <c r="W89" s="5">
        <v>308528197000</v>
      </c>
      <c r="X89" s="5">
        <v>226942754000</v>
      </c>
      <c r="Y89" s="5">
        <v>164296786000</v>
      </c>
      <c r="Z89" s="5">
        <v>255611715000</v>
      </c>
    </row>
    <row r="90" spans="2:26" ht="15.5" x14ac:dyDescent="0.35">
      <c r="C90" t="s">
        <v>120</v>
      </c>
      <c r="D90" s="5">
        <v>720566000000</v>
      </c>
      <c r="E90" s="5">
        <v>678899000000</v>
      </c>
      <c r="F90" s="5">
        <v>773613000000</v>
      </c>
      <c r="G90" s="5">
        <v>559295000000</v>
      </c>
      <c r="I90" s="5">
        <v>773613000000</v>
      </c>
      <c r="J90" s="5">
        <v>815143000000</v>
      </c>
      <c r="K90" s="5">
        <v>764667000000</v>
      </c>
      <c r="L90" s="5">
        <v>689349000000</v>
      </c>
      <c r="M90" s="5">
        <v>404471000000</v>
      </c>
      <c r="N90" s="5">
        <v>341570000000</v>
      </c>
      <c r="O90" s="5">
        <v>407845000000</v>
      </c>
      <c r="P90" s="5">
        <v>389403000000</v>
      </c>
      <c r="Q90" s="5">
        <v>501688245000</v>
      </c>
      <c r="R90" s="5">
        <v>375653985000</v>
      </c>
      <c r="S90" s="5">
        <v>334384069000</v>
      </c>
      <c r="T90" s="5">
        <v>359170308000</v>
      </c>
      <c r="U90" s="5">
        <v>302839233000</v>
      </c>
      <c r="V90" s="5">
        <v>218200460000</v>
      </c>
      <c r="W90" s="5">
        <v>194635362000</v>
      </c>
      <c r="X90" s="5">
        <v>127526835000</v>
      </c>
      <c r="Y90" s="5">
        <v>127196667000</v>
      </c>
      <c r="Z90" s="5">
        <v>133990527000</v>
      </c>
    </row>
    <row r="91" spans="2:26" ht="15.5" x14ac:dyDescent="0.35">
      <c r="C91" t="s">
        <v>121</v>
      </c>
      <c r="D91" s="5">
        <v>295487000000</v>
      </c>
      <c r="E91" s="5">
        <v>285312000000</v>
      </c>
      <c r="F91" s="5">
        <v>383727000000</v>
      </c>
      <c r="G91" s="5">
        <v>232038000000</v>
      </c>
      <c r="I91" s="5">
        <v>383727000000</v>
      </c>
      <c r="J91" s="5">
        <v>270896000000</v>
      </c>
      <c r="K91" s="5">
        <v>320753000000</v>
      </c>
      <c r="L91" s="5">
        <v>152208000000</v>
      </c>
      <c r="M91" s="5">
        <v>201608000000</v>
      </c>
      <c r="N91" s="5">
        <v>166381000000</v>
      </c>
      <c r="O91" s="5">
        <v>187866000000</v>
      </c>
      <c r="P91" s="5">
        <v>312097000000</v>
      </c>
      <c r="Q91" s="5">
        <v>206975938000</v>
      </c>
      <c r="R91" s="5">
        <v>202356549000</v>
      </c>
      <c r="S91" s="5">
        <v>233618773000</v>
      </c>
      <c r="T91" s="5">
        <v>136852436000</v>
      </c>
      <c r="U91" s="5">
        <v>112067375000</v>
      </c>
      <c r="V91" s="5">
        <v>65171421000</v>
      </c>
      <c r="W91" s="5">
        <v>65119195000</v>
      </c>
      <c r="X91" s="5">
        <v>67973337000</v>
      </c>
      <c r="Y91" s="5">
        <v>54870544000</v>
      </c>
      <c r="Z91" s="5">
        <v>64795526000</v>
      </c>
    </row>
    <row r="92" spans="2:26" ht="15.5" x14ac:dyDescent="0.35">
      <c r="C92" t="s">
        <v>122</v>
      </c>
      <c r="D92" s="5">
        <v>295487000000</v>
      </c>
      <c r="E92" s="5">
        <v>285312000000</v>
      </c>
      <c r="F92" s="5">
        <v>383727000000</v>
      </c>
      <c r="G92" s="5">
        <v>232038000000</v>
      </c>
      <c r="I92" s="5">
        <v>383727000000</v>
      </c>
      <c r="J92" s="5">
        <v>270896000000</v>
      </c>
      <c r="K92" s="5">
        <v>320753000000</v>
      </c>
      <c r="L92" s="5">
        <v>152208000000</v>
      </c>
      <c r="M92" s="5">
        <v>201608000000</v>
      </c>
      <c r="N92" s="5">
        <v>166381000000</v>
      </c>
      <c r="O92" s="5">
        <v>187866000000</v>
      </c>
      <c r="P92" s="5">
        <v>312097000000</v>
      </c>
      <c r="Q92" s="5">
        <v>206975938000</v>
      </c>
      <c r="R92" s="5">
        <v>202356549000</v>
      </c>
      <c r="S92" s="5">
        <v>233618773000</v>
      </c>
      <c r="T92" s="5">
        <v>136852436000</v>
      </c>
      <c r="U92" s="5">
        <v>112067375000</v>
      </c>
      <c r="V92" s="5">
        <v>65171421000</v>
      </c>
      <c r="W92" s="5">
        <v>65119195000</v>
      </c>
      <c r="X92" s="5">
        <v>67973337000</v>
      </c>
      <c r="Y92" s="5">
        <v>54870544000</v>
      </c>
      <c r="Z92" s="5">
        <v>64795526000</v>
      </c>
    </row>
    <row r="93" spans="2:26" ht="15.5" x14ac:dyDescent="0.35">
      <c r="C93" t="s">
        <v>123</v>
      </c>
      <c r="D93" s="5">
        <v>10416221000000</v>
      </c>
      <c r="E93" s="5">
        <v>9776560000000</v>
      </c>
      <c r="F93" s="5">
        <v>9342054000000</v>
      </c>
      <c r="G93" s="5">
        <v>9767550000000</v>
      </c>
      <c r="I93" s="5">
        <v>9342054000000</v>
      </c>
      <c r="J93" s="5">
        <v>8289951000000</v>
      </c>
      <c r="K93" s="5">
        <v>8087950000000</v>
      </c>
      <c r="L93" s="5">
        <v>4698748000000</v>
      </c>
      <c r="M93" s="5">
        <v>3731442000000</v>
      </c>
      <c r="N93" s="5">
        <v>3715202000000</v>
      </c>
      <c r="O93" s="5">
        <v>3615400000000</v>
      </c>
      <c r="P93" s="5">
        <v>3230941000000</v>
      </c>
      <c r="Q93" s="5">
        <v>3066187543000</v>
      </c>
      <c r="R93" s="5">
        <v>3006977864000</v>
      </c>
      <c r="S93" s="5">
        <v>3356489015000</v>
      </c>
      <c r="T93" s="5">
        <v>3203403386000</v>
      </c>
      <c r="U93" s="5">
        <v>2941755330000</v>
      </c>
      <c r="V93" s="5">
        <v>1917927291000</v>
      </c>
      <c r="W93" s="5">
        <v>1377895690000</v>
      </c>
      <c r="X93" s="5">
        <v>1073974378000</v>
      </c>
      <c r="Y93" s="5">
        <v>1145508746000</v>
      </c>
      <c r="Z93" s="5">
        <v>1129799744000</v>
      </c>
    </row>
    <row r="94" spans="2:26" ht="15.5" x14ac:dyDescent="0.35">
      <c r="C94" t="s">
        <v>91</v>
      </c>
      <c r="D94" s="5">
        <v>1843080000000</v>
      </c>
      <c r="E94" s="5">
        <v>1623581000000</v>
      </c>
      <c r="F94" s="5">
        <v>1579637000000</v>
      </c>
      <c r="G94" s="5">
        <v>1604023000000</v>
      </c>
      <c r="I94" s="5">
        <v>1579637000000</v>
      </c>
      <c r="J94" s="5">
        <v>1426258000000</v>
      </c>
      <c r="K94" s="5">
        <v>1357295000000</v>
      </c>
      <c r="L94" s="5">
        <v>1257395000000</v>
      </c>
      <c r="M94" s="5">
        <v>1198374000000</v>
      </c>
      <c r="N94" s="5">
        <v>1110883000000</v>
      </c>
      <c r="O94" s="5">
        <v>1709235000000</v>
      </c>
      <c r="P94" s="5">
        <v>1760465000000</v>
      </c>
      <c r="Q94" s="5">
        <v>1015536102000</v>
      </c>
      <c r="R94" s="5">
        <v>474507318000</v>
      </c>
      <c r="S94" s="5">
        <v>454383248000</v>
      </c>
      <c r="T94" s="5">
        <v>64358005000</v>
      </c>
      <c r="U94" s="5">
        <v>-7461039000</v>
      </c>
      <c r="V94" s="5">
        <v>-59794047000</v>
      </c>
      <c r="W94" s="5">
        <v>-63684727000</v>
      </c>
      <c r="X94" s="5">
        <v>-61450493000</v>
      </c>
      <c r="Y94" s="5">
        <v>-66363229000</v>
      </c>
      <c r="Z94" s="5">
        <v>-62852147000</v>
      </c>
    </row>
    <row r="95" spans="2:26" ht="15.5" x14ac:dyDescent="0.35">
      <c r="C95" t="s">
        <v>124</v>
      </c>
      <c r="D95" s="5">
        <v>20215354000000</v>
      </c>
      <c r="E95" s="5">
        <v>19334841000000</v>
      </c>
      <c r="F95" s="5">
        <v>18425158000000</v>
      </c>
      <c r="G95" s="5">
        <v>16821167000000</v>
      </c>
      <c r="I95" s="5">
        <v>18425158000000</v>
      </c>
      <c r="J95" s="5">
        <v>15845879000000</v>
      </c>
      <c r="K95" s="5">
        <v>14991730000000</v>
      </c>
      <c r="L95" s="5">
        <v>10737011000000</v>
      </c>
      <c r="M95" s="5">
        <v>8213616000000</v>
      </c>
      <c r="N95" s="5">
        <v>8165336000000</v>
      </c>
      <c r="O95" s="5">
        <v>8160173000000</v>
      </c>
      <c r="P95" s="5">
        <v>7312798000000</v>
      </c>
      <c r="Q95" s="5">
        <v>6798522370000</v>
      </c>
      <c r="R95" s="5">
        <v>6616255899000</v>
      </c>
      <c r="S95" s="5">
        <v>5696202259000</v>
      </c>
      <c r="T95" s="5">
        <v>5162035640000</v>
      </c>
      <c r="U95" s="5">
        <v>4463687750000</v>
      </c>
      <c r="V95" s="5">
        <v>3262620710000</v>
      </c>
      <c r="W95" s="5">
        <v>2368840468000</v>
      </c>
      <c r="X95" s="5">
        <v>1865272071000</v>
      </c>
      <c r="Y95" s="5">
        <v>1839970087000</v>
      </c>
      <c r="Z95" s="5">
        <v>1936628120000</v>
      </c>
    </row>
    <row r="96" spans="2:26" ht="15.5" x14ac:dyDescent="0.35">
      <c r="C96" t="s">
        <v>125</v>
      </c>
    </row>
    <row r="97" spans="3:26" ht="15.5" x14ac:dyDescent="0.35">
      <c r="C97" t="s">
        <v>317</v>
      </c>
      <c r="Y97" s="5">
        <v>68706000</v>
      </c>
      <c r="Z97" s="5">
        <v>27617516000</v>
      </c>
    </row>
    <row r="98" spans="3:26" ht="15.5" x14ac:dyDescent="0.35">
      <c r="C98" t="s">
        <v>318</v>
      </c>
      <c r="D98" s="5">
        <v>378191000000</v>
      </c>
      <c r="E98" s="5">
        <v>405755000000</v>
      </c>
      <c r="F98" s="5">
        <v>293423000000</v>
      </c>
      <c r="G98" s="5">
        <v>267234000000</v>
      </c>
      <c r="I98" s="5">
        <v>293423000000</v>
      </c>
      <c r="J98" s="5">
        <v>245775000000</v>
      </c>
      <c r="K98" s="5">
        <v>227151000000</v>
      </c>
      <c r="L98" s="5">
        <v>169959000000</v>
      </c>
      <c r="M98" s="5">
        <v>108766000000</v>
      </c>
      <c r="N98" s="5">
        <v>163890000000</v>
      </c>
      <c r="O98" s="5">
        <v>226526000000</v>
      </c>
      <c r="P98" s="5">
        <v>222164000000</v>
      </c>
      <c r="Q98" s="5">
        <v>212750011000</v>
      </c>
      <c r="R98" s="5">
        <v>192847019000</v>
      </c>
      <c r="S98" s="5">
        <v>186505605000</v>
      </c>
      <c r="T98" s="5">
        <v>93499084000</v>
      </c>
      <c r="U98" s="5">
        <v>22161733000</v>
      </c>
      <c r="V98" s="5">
        <v>17224024000</v>
      </c>
      <c r="W98" s="5">
        <v>12736100000</v>
      </c>
      <c r="Y98" s="5">
        <v>5238707000</v>
      </c>
      <c r="Z98" s="5">
        <v>2078728000</v>
      </c>
    </row>
    <row r="99" spans="3:26" ht="15.5" x14ac:dyDescent="0.35">
      <c r="C99" t="s">
        <v>128</v>
      </c>
      <c r="D99" s="5">
        <v>346787000000</v>
      </c>
      <c r="E99" s="5">
        <v>329443000000</v>
      </c>
      <c r="F99" s="5">
        <v>308901000000</v>
      </c>
      <c r="G99" s="5">
        <v>305433000000</v>
      </c>
      <c r="I99" s="5">
        <v>308901000000</v>
      </c>
      <c r="J99" s="5">
        <v>262756000000</v>
      </c>
      <c r="K99" s="5">
        <v>247114000000</v>
      </c>
      <c r="L99" s="5">
        <v>257508000000</v>
      </c>
      <c r="M99" s="5">
        <v>339020000000</v>
      </c>
      <c r="N99" s="5">
        <v>368314000000</v>
      </c>
      <c r="O99" s="5">
        <v>188350000000</v>
      </c>
      <c r="P99" s="5">
        <v>191678000000</v>
      </c>
      <c r="Q99" s="5">
        <v>177265111000</v>
      </c>
      <c r="R99" s="5">
        <v>130790615000</v>
      </c>
      <c r="S99" s="5">
        <v>62998208000</v>
      </c>
      <c r="T99" s="5">
        <v>23237409000</v>
      </c>
      <c r="U99" s="5">
        <v>18433099000</v>
      </c>
      <c r="V99" s="5">
        <v>27131554000</v>
      </c>
      <c r="W99" s="5">
        <v>34684338000</v>
      </c>
      <c r="X99" s="5">
        <v>35211107000</v>
      </c>
      <c r="Y99" s="5">
        <v>14099474000</v>
      </c>
      <c r="Z99" s="5">
        <v>59013124000</v>
      </c>
    </row>
    <row r="100" spans="3:26" ht="15.5" x14ac:dyDescent="0.35">
      <c r="C100" t="s">
        <v>483</v>
      </c>
      <c r="D100" s="5">
        <v>545879000000</v>
      </c>
      <c r="E100" s="5">
        <v>546693000000</v>
      </c>
      <c r="F100" s="5">
        <v>547633000000</v>
      </c>
      <c r="G100" s="5">
        <v>546581000000</v>
      </c>
      <c r="I100" s="5">
        <v>547633000000</v>
      </c>
      <c r="J100" s="5">
        <v>548403000000</v>
      </c>
      <c r="K100" s="5">
        <v>549319000000</v>
      </c>
      <c r="L100" s="5">
        <v>551002000000</v>
      </c>
      <c r="M100" s="5">
        <v>552857000000</v>
      </c>
      <c r="N100" s="5">
        <v>561011000000</v>
      </c>
      <c r="O100" s="5">
        <v>565095000000</v>
      </c>
      <c r="P100" s="5">
        <v>562580000000</v>
      </c>
      <c r="Q100" s="5">
        <v>323649183000</v>
      </c>
      <c r="R100" s="5">
        <v>231722153000</v>
      </c>
      <c r="S100" s="5">
        <v>235752277000</v>
      </c>
      <c r="T100" s="5">
        <v>87473732000</v>
      </c>
      <c r="U100" s="5">
        <v>90781744000</v>
      </c>
      <c r="V100" s="5">
        <v>95044387000</v>
      </c>
      <c r="W100" s="5">
        <v>99376460000</v>
      </c>
      <c r="X100" s="5">
        <v>104067138000</v>
      </c>
      <c r="Y100" s="5">
        <v>108739805000</v>
      </c>
      <c r="Z100" s="5">
        <v>112691898000</v>
      </c>
    </row>
    <row r="101" spans="3:26" ht="15.5" x14ac:dyDescent="0.35">
      <c r="C101" t="s">
        <v>126</v>
      </c>
      <c r="D101" s="5">
        <v>6595935000000</v>
      </c>
      <c r="E101" s="5">
        <v>6329568000000</v>
      </c>
      <c r="F101" s="5">
        <v>6175001000000</v>
      </c>
      <c r="G101" s="5">
        <v>5995177000000</v>
      </c>
      <c r="I101" s="5">
        <v>6175001000000</v>
      </c>
      <c r="J101" s="5">
        <v>5645382000000</v>
      </c>
      <c r="K101" s="5">
        <v>4741469000000</v>
      </c>
      <c r="L101" s="5">
        <v>3290108000000</v>
      </c>
      <c r="M101" s="5">
        <v>3034175000000</v>
      </c>
      <c r="N101" s="5">
        <v>3364591000000</v>
      </c>
      <c r="O101" s="5">
        <v>3784805000000</v>
      </c>
      <c r="P101" s="5">
        <v>3471259000000</v>
      </c>
      <c r="Q101" s="5">
        <v>3103305385000</v>
      </c>
      <c r="R101" s="5">
        <v>2636983103000</v>
      </c>
      <c r="S101" s="5">
        <v>2437927851000</v>
      </c>
      <c r="T101" s="5">
        <v>2548205866000</v>
      </c>
      <c r="U101" s="5">
        <v>2509203188000</v>
      </c>
      <c r="V101" s="5">
        <v>2011107593000</v>
      </c>
      <c r="W101" s="5">
        <v>1486580902000</v>
      </c>
      <c r="X101" s="5">
        <v>1313593168000</v>
      </c>
      <c r="Y101" s="5">
        <v>1116750927000</v>
      </c>
      <c r="Z101" s="5">
        <v>1131046174000</v>
      </c>
    </row>
    <row r="102" spans="3:26" ht="15.5" x14ac:dyDescent="0.35">
      <c r="C102" t="s">
        <v>405</v>
      </c>
      <c r="D102" s="5">
        <v>97461000000</v>
      </c>
      <c r="E102" s="5">
        <v>92751000000</v>
      </c>
      <c r="F102" s="5">
        <v>91599000000</v>
      </c>
      <c r="G102" s="5">
        <v>91042000000</v>
      </c>
      <c r="I102" s="5">
        <v>91599000000</v>
      </c>
      <c r="J102" s="5">
        <v>88215000000</v>
      </c>
      <c r="K102" s="5">
        <v>110729000000</v>
      </c>
      <c r="L102" s="5">
        <v>79437000000</v>
      </c>
      <c r="M102" s="5">
        <v>79437000000</v>
      </c>
      <c r="N102" s="5">
        <v>79437000000</v>
      </c>
      <c r="S102" s="5">
        <v>38410860000</v>
      </c>
      <c r="T102" s="5">
        <v>52964781000</v>
      </c>
      <c r="U102" s="5">
        <v>52964781000</v>
      </c>
      <c r="V102" s="5">
        <v>57968193000</v>
      </c>
      <c r="W102" s="5">
        <v>57968193000</v>
      </c>
      <c r="X102" s="5">
        <v>69191662000</v>
      </c>
      <c r="Y102" s="5">
        <v>39081261000</v>
      </c>
      <c r="Z102" s="5">
        <v>49054678000</v>
      </c>
    </row>
    <row r="103" spans="3:26" ht="15.5" x14ac:dyDescent="0.35">
      <c r="C103" t="s">
        <v>129</v>
      </c>
      <c r="D103" s="5">
        <v>15201243000000</v>
      </c>
      <c r="E103" s="5">
        <v>14887591000000</v>
      </c>
      <c r="F103" s="5">
        <v>14399049000000</v>
      </c>
      <c r="G103" s="5">
        <v>14018458000000</v>
      </c>
      <c r="I103" s="5">
        <v>14399049000000</v>
      </c>
      <c r="J103" s="5">
        <v>13679234000000</v>
      </c>
      <c r="K103" s="5">
        <v>12525129000000</v>
      </c>
      <c r="L103" s="5">
        <v>10231035000000</v>
      </c>
      <c r="M103" s="5">
        <v>8569426000000</v>
      </c>
      <c r="N103" s="5">
        <v>9485115000000</v>
      </c>
      <c r="O103" s="5">
        <v>5776942000000</v>
      </c>
      <c r="P103" s="5">
        <v>5319873000000</v>
      </c>
      <c r="Q103" s="5">
        <v>4626867706000</v>
      </c>
      <c r="R103" s="5">
        <v>4067181889000</v>
      </c>
      <c r="S103" s="5">
        <v>3786732309000</v>
      </c>
      <c r="T103" s="5">
        <v>3524138898000</v>
      </c>
      <c r="U103" s="5">
        <v>3344611820000</v>
      </c>
      <c r="V103" s="5">
        <v>2727966193000</v>
      </c>
      <c r="W103" s="5">
        <v>2046502060000</v>
      </c>
      <c r="X103" s="5">
        <v>1805231612000</v>
      </c>
      <c r="Y103" s="5">
        <v>1539424146000</v>
      </c>
      <c r="Z103" s="5">
        <v>1824341196000</v>
      </c>
    </row>
    <row r="104" spans="3:26" ht="15.5" x14ac:dyDescent="0.35">
      <c r="C104" t="s">
        <v>130</v>
      </c>
      <c r="D104" s="5">
        <v>35416597000000</v>
      </c>
      <c r="E104" s="5">
        <v>34222432000000</v>
      </c>
      <c r="F104" s="5">
        <v>32824207000000</v>
      </c>
      <c r="G104" s="5">
        <v>30839625000000</v>
      </c>
      <c r="I104" s="5">
        <v>32824207000000</v>
      </c>
      <c r="J104" s="5">
        <v>29525113000000</v>
      </c>
      <c r="K104" s="5">
        <v>27516859000000</v>
      </c>
      <c r="L104" s="5">
        <v>20968046000000</v>
      </c>
      <c r="M104" s="5">
        <v>16783042000000</v>
      </c>
      <c r="N104" s="5">
        <v>17650451000000</v>
      </c>
      <c r="O104" s="5">
        <v>13937115000000</v>
      </c>
      <c r="P104" s="5">
        <v>12632671000000</v>
      </c>
      <c r="Q104" s="5">
        <v>11425390076000</v>
      </c>
      <c r="R104" s="5">
        <v>10683437788000</v>
      </c>
      <c r="S104" s="5">
        <v>9482934568000</v>
      </c>
      <c r="T104" s="5">
        <v>8686174538000</v>
      </c>
      <c r="U104" s="5">
        <v>7808299570000</v>
      </c>
      <c r="V104" s="5">
        <v>5990586903000</v>
      </c>
      <c r="W104" s="5">
        <v>4415342528000</v>
      </c>
      <c r="X104" s="5">
        <v>3670503683000</v>
      </c>
      <c r="Y104" s="5">
        <v>3379394233000</v>
      </c>
      <c r="Z104" s="5">
        <v>3760969316000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  <c r="D107" s="5">
        <v>12357501000000</v>
      </c>
      <c r="E107" s="5">
        <v>11951505000000</v>
      </c>
      <c r="F107" s="5">
        <v>11448935000000</v>
      </c>
      <c r="G107" s="5">
        <v>10676639000000</v>
      </c>
      <c r="I107" s="5">
        <v>11448935000000</v>
      </c>
      <c r="J107" s="5">
        <v>10976229000000</v>
      </c>
      <c r="K107" s="5">
        <v>11051208000000</v>
      </c>
      <c r="L107" s="5">
        <v>7563881000000</v>
      </c>
      <c r="M107" s="5">
        <v>6661498000000</v>
      </c>
      <c r="N107" s="5">
        <v>7344835000000</v>
      </c>
      <c r="O107" s="5">
        <v>5673585000000</v>
      </c>
      <c r="P107" s="5">
        <v>5418884000000</v>
      </c>
      <c r="Q107" s="5">
        <v>4564694686000</v>
      </c>
      <c r="R107" s="5">
        <v>4181304246000</v>
      </c>
      <c r="S107" s="5">
        <v>3290535116000</v>
      </c>
      <c r="T107" s="5">
        <v>3841835096000</v>
      </c>
      <c r="U107" s="5">
        <v>3994794004000</v>
      </c>
      <c r="V107" s="5">
        <v>2682781943000</v>
      </c>
      <c r="W107" s="5">
        <v>2277734939000</v>
      </c>
      <c r="X107" s="5">
        <v>1468999174000</v>
      </c>
      <c r="Y107" s="5">
        <v>1270111329000</v>
      </c>
      <c r="Z107" s="5">
        <v>1380405064000</v>
      </c>
    </row>
    <row r="108" spans="3:26" ht="15.5" x14ac:dyDescent="0.35">
      <c r="C108" t="s">
        <v>134</v>
      </c>
      <c r="D108" s="5">
        <v>3882556000000</v>
      </c>
      <c r="E108" s="5">
        <v>3454044000000</v>
      </c>
      <c r="F108" s="5">
        <v>2874063000000</v>
      </c>
      <c r="G108" s="5">
        <v>2502649000000</v>
      </c>
      <c r="I108" s="5">
        <v>2874063000000</v>
      </c>
      <c r="J108" s="5">
        <v>2303139000000</v>
      </c>
      <c r="K108" s="5">
        <v>2855805000000</v>
      </c>
      <c r="L108" s="5">
        <v>600679000000</v>
      </c>
      <c r="M108" s="5">
        <v>1142246000000</v>
      </c>
      <c r="N108" s="5">
        <v>2496871000000</v>
      </c>
      <c r="O108" s="5">
        <v>1492770000000</v>
      </c>
      <c r="P108" s="5">
        <v>1347722000000</v>
      </c>
      <c r="Q108" s="5">
        <v>1463681779000</v>
      </c>
      <c r="R108" s="5">
        <v>752594735000</v>
      </c>
      <c r="S108" s="5">
        <v>790482295000</v>
      </c>
      <c r="T108" s="5">
        <v>1281280427000</v>
      </c>
      <c r="U108" s="5">
        <v>1411101552000</v>
      </c>
      <c r="V108" s="5">
        <v>954540989000</v>
      </c>
      <c r="W108" s="5">
        <v>516451921000</v>
      </c>
      <c r="X108" s="5">
        <v>249475000000</v>
      </c>
      <c r="Y108" s="5">
        <v>371378194000</v>
      </c>
      <c r="Z108" s="5">
        <v>310624144000</v>
      </c>
    </row>
    <row r="109" spans="3:26" ht="15.5" x14ac:dyDescent="0.35">
      <c r="C109" t="s">
        <v>786</v>
      </c>
    </row>
    <row r="110" spans="3:26" ht="15.5" x14ac:dyDescent="0.35">
      <c r="C110" t="s">
        <v>135</v>
      </c>
    </row>
    <row r="111" spans="3:26" ht="15.5" x14ac:dyDescent="0.35">
      <c r="C111" t="s">
        <v>136</v>
      </c>
      <c r="D111" s="5">
        <v>3059246000000</v>
      </c>
      <c r="E111" s="5">
        <v>3099551000000</v>
      </c>
      <c r="F111" s="5">
        <v>3225919000000</v>
      </c>
      <c r="G111" s="5">
        <v>2754041000000</v>
      </c>
      <c r="I111" s="5">
        <v>3225919000000</v>
      </c>
      <c r="J111" s="5">
        <v>3139599000000</v>
      </c>
      <c r="K111" s="5">
        <v>2602976000000</v>
      </c>
      <c r="L111" s="5">
        <v>2385779000000</v>
      </c>
      <c r="M111" s="5">
        <v>1756736000000</v>
      </c>
      <c r="N111" s="5">
        <v>1621059000000</v>
      </c>
      <c r="O111" s="5">
        <v>1757911000000</v>
      </c>
      <c r="P111" s="5">
        <v>1340582000000</v>
      </c>
      <c r="Q111" s="5">
        <v>1250849178000</v>
      </c>
      <c r="R111" s="5">
        <v>1054230520000</v>
      </c>
      <c r="S111" s="5">
        <v>1155580997000</v>
      </c>
      <c r="T111" s="5">
        <v>1153612924000</v>
      </c>
      <c r="U111" s="5">
        <v>1205012023000</v>
      </c>
      <c r="V111" s="5">
        <v>800261968000</v>
      </c>
      <c r="W111" s="5">
        <v>667667264000</v>
      </c>
      <c r="X111" s="5">
        <v>508605473000</v>
      </c>
      <c r="Y111" s="5">
        <v>376284235000</v>
      </c>
      <c r="Z111" s="5">
        <v>492648794000</v>
      </c>
    </row>
    <row r="112" spans="3:26" ht="15.5" x14ac:dyDescent="0.35">
      <c r="C112" t="s">
        <v>143</v>
      </c>
    </row>
    <row r="113" spans="3:26" ht="15.5" x14ac:dyDescent="0.35">
      <c r="C113" t="s">
        <v>144</v>
      </c>
      <c r="D113" s="5">
        <v>1333926000000</v>
      </c>
      <c r="E113" s="5">
        <v>1098050000000</v>
      </c>
      <c r="F113" s="5">
        <v>1157020000000</v>
      </c>
      <c r="G113" s="5">
        <v>1085901000000</v>
      </c>
      <c r="I113" s="5">
        <v>1157020000000</v>
      </c>
      <c r="J113" s="5">
        <v>1233705000000</v>
      </c>
      <c r="K113" s="5">
        <v>1492149000000</v>
      </c>
      <c r="L113" s="5">
        <v>923479000000</v>
      </c>
      <c r="M113" s="5">
        <v>763800000000</v>
      </c>
      <c r="N113" s="5">
        <v>864757000000</v>
      </c>
      <c r="O113" s="5">
        <v>792421000000</v>
      </c>
      <c r="P113" s="5">
        <v>677133000000</v>
      </c>
      <c r="Q113" s="5">
        <v>739179543000</v>
      </c>
      <c r="R113" s="5">
        <v>583690559000</v>
      </c>
      <c r="S113" s="5">
        <v>610883060000</v>
      </c>
      <c r="T113" s="5">
        <v>572222714000</v>
      </c>
      <c r="U113" s="5">
        <v>624741338000</v>
      </c>
      <c r="V113" s="5">
        <v>406050646000</v>
      </c>
      <c r="W113" s="5">
        <v>308528197000</v>
      </c>
      <c r="X113" s="5">
        <v>227112625000</v>
      </c>
      <c r="Y113" s="5">
        <v>164296786000</v>
      </c>
      <c r="Z113" s="5">
        <v>255611715000</v>
      </c>
    </row>
    <row r="114" spans="3:26" ht="15.5" x14ac:dyDescent="0.35">
      <c r="C114" t="s">
        <v>137</v>
      </c>
      <c r="D114" s="5">
        <v>376547000000</v>
      </c>
      <c r="E114" s="5">
        <v>554295000000</v>
      </c>
      <c r="F114" s="5">
        <v>431681000000</v>
      </c>
      <c r="G114" s="5">
        <v>329646000000</v>
      </c>
      <c r="I114" s="5">
        <v>431681000000</v>
      </c>
      <c r="J114" s="5">
        <v>279963000000</v>
      </c>
      <c r="K114" s="5">
        <v>301344000000</v>
      </c>
      <c r="L114" s="5">
        <v>314917000000</v>
      </c>
      <c r="M114" s="5">
        <v>286607000000</v>
      </c>
      <c r="N114" s="5">
        <v>184759000000</v>
      </c>
      <c r="O114" s="5">
        <v>214194000000</v>
      </c>
      <c r="P114" s="5">
        <v>177894000000</v>
      </c>
      <c r="Q114" s="5">
        <v>165776911000</v>
      </c>
      <c r="R114" s="5">
        <v>132701766000</v>
      </c>
      <c r="S114" s="5">
        <v>146441913000</v>
      </c>
      <c r="T114" s="5">
        <v>117804762000</v>
      </c>
      <c r="U114" s="5">
        <v>100172253000</v>
      </c>
      <c r="V114" s="5">
        <v>119727308000</v>
      </c>
      <c r="W114" s="5">
        <v>101998481000</v>
      </c>
      <c r="X114" s="5">
        <v>98703064000</v>
      </c>
      <c r="Y114" s="5">
        <v>83182079000</v>
      </c>
      <c r="Z114" s="5">
        <v>77976560000</v>
      </c>
    </row>
    <row r="115" spans="3:26" ht="15.5" x14ac:dyDescent="0.35">
      <c r="C115" t="s">
        <v>138</v>
      </c>
      <c r="D115" s="5">
        <v>1114138000000</v>
      </c>
      <c r="E115" s="5">
        <v>1166557000000</v>
      </c>
      <c r="F115" s="5">
        <v>1253610000000</v>
      </c>
      <c r="G115" s="5">
        <v>1015835000000</v>
      </c>
      <c r="I115" s="5">
        <v>1253610000000</v>
      </c>
      <c r="J115" s="5">
        <v>1041510000000</v>
      </c>
      <c r="K115" s="5">
        <v>996372000000</v>
      </c>
      <c r="L115" s="5">
        <v>748824000000</v>
      </c>
      <c r="M115" s="5">
        <v>541611000000</v>
      </c>
      <c r="N115" s="5">
        <v>371546000000</v>
      </c>
      <c r="O115" s="5">
        <v>584741000000</v>
      </c>
      <c r="P115" s="5">
        <v>539107000000</v>
      </c>
      <c r="Q115" s="5">
        <v>389013487000</v>
      </c>
      <c r="R115" s="5">
        <v>293784970000</v>
      </c>
      <c r="S115" s="5">
        <v>235374393000</v>
      </c>
      <c r="T115" s="5">
        <v>249856392000</v>
      </c>
      <c r="U115" s="5">
        <v>213072289000</v>
      </c>
      <c r="V115" s="5">
        <v>168851441000</v>
      </c>
      <c r="W115" s="5">
        <v>120955278000</v>
      </c>
      <c r="X115" s="5">
        <v>108604580000</v>
      </c>
      <c r="Y115" s="5">
        <v>85780651000</v>
      </c>
      <c r="Z115" s="5">
        <v>84401785000</v>
      </c>
    </row>
    <row r="116" spans="3:26" ht="15.5" x14ac:dyDescent="0.35">
      <c r="C116" t="s">
        <v>139</v>
      </c>
    </row>
    <row r="117" spans="3:26" ht="15.5" x14ac:dyDescent="0.35">
      <c r="C117" t="s">
        <v>140</v>
      </c>
      <c r="P117" s="5">
        <v>46667000000</v>
      </c>
      <c r="R117" s="5">
        <v>99556639000</v>
      </c>
      <c r="S117" s="5">
        <v>239113273000</v>
      </c>
      <c r="T117" s="5">
        <v>422571731000</v>
      </c>
      <c r="U117" s="5">
        <v>555369570000</v>
      </c>
      <c r="V117" s="5">
        <v>305000000000</v>
      </c>
      <c r="W117" s="5">
        <v>60833333000</v>
      </c>
      <c r="X117" s="5">
        <v>140121731000</v>
      </c>
      <c r="Y117" s="5">
        <v>235651887000</v>
      </c>
      <c r="Z117" s="5">
        <v>936737244000</v>
      </c>
    </row>
    <row r="118" spans="3:26" ht="15.5" x14ac:dyDescent="0.35">
      <c r="C118" t="s">
        <v>324</v>
      </c>
      <c r="N118" s="5">
        <v>376411000000</v>
      </c>
      <c r="P118" s="5">
        <v>370274000000</v>
      </c>
      <c r="Q118" s="5">
        <v>1841877076000</v>
      </c>
      <c r="R118" s="5">
        <v>2509129351000</v>
      </c>
      <c r="S118" s="5">
        <v>2480033605000</v>
      </c>
      <c r="T118" s="5">
        <v>1435308965000</v>
      </c>
      <c r="U118" s="5">
        <v>491850270000</v>
      </c>
      <c r="V118" s="5">
        <v>558465685000</v>
      </c>
      <c r="W118" s="5">
        <v>68186174000</v>
      </c>
      <c r="X118" s="5">
        <v>359126268000</v>
      </c>
      <c r="Y118" s="5">
        <v>356889007000</v>
      </c>
    </row>
    <row r="119" spans="3:26" ht="15.5" x14ac:dyDescent="0.35">
      <c r="C119" t="s">
        <v>141</v>
      </c>
      <c r="S119" s="5">
        <v>82260000</v>
      </c>
      <c r="T119" s="5">
        <v>378293000</v>
      </c>
      <c r="U119" s="5">
        <v>677339000</v>
      </c>
      <c r="V119" s="5">
        <v>192368000</v>
      </c>
      <c r="W119" s="5">
        <v>755832000</v>
      </c>
      <c r="X119" s="5">
        <v>813613000</v>
      </c>
      <c r="Y119" s="5">
        <v>1416004000</v>
      </c>
      <c r="Z119" s="5">
        <v>1671790000</v>
      </c>
    </row>
    <row r="120" spans="3:26" ht="15.5" x14ac:dyDescent="0.35">
      <c r="C120" t="s">
        <v>485</v>
      </c>
      <c r="U120" s="5">
        <v>28563000</v>
      </c>
      <c r="V120" s="5">
        <v>1331285000</v>
      </c>
      <c r="W120" s="5">
        <v>2996763000</v>
      </c>
      <c r="X120" s="5">
        <v>4436989000</v>
      </c>
      <c r="Y120" s="5">
        <v>5703236000</v>
      </c>
    </row>
    <row r="121" spans="3:26" ht="15.5" x14ac:dyDescent="0.35">
      <c r="C121" t="s">
        <v>484</v>
      </c>
      <c r="D121" s="5">
        <v>8006000000</v>
      </c>
      <c r="E121" s="5">
        <v>9156000000</v>
      </c>
      <c r="F121" s="5">
        <v>11102000000</v>
      </c>
      <c r="G121" s="5">
        <v>8724000000</v>
      </c>
      <c r="I121" s="5">
        <v>11102000000</v>
      </c>
      <c r="J121" s="5">
        <v>10084000000</v>
      </c>
      <c r="K121" s="5">
        <v>16620000000</v>
      </c>
      <c r="L121" s="5">
        <v>6637000000</v>
      </c>
      <c r="M121" s="5">
        <v>747000000</v>
      </c>
      <c r="N121" s="5">
        <v>2516000000</v>
      </c>
      <c r="O121" s="5">
        <v>5533000000</v>
      </c>
      <c r="P121" s="5">
        <v>7517000000</v>
      </c>
      <c r="Q121" s="5">
        <v>11122181000</v>
      </c>
      <c r="R121" s="5">
        <v>2437892000</v>
      </c>
    </row>
    <row r="122" spans="3:26" ht="15.5" x14ac:dyDescent="0.35">
      <c r="C122" t="s">
        <v>1077</v>
      </c>
      <c r="N122" s="5">
        <v>51777000000</v>
      </c>
      <c r="O122" s="5">
        <v>77813000000</v>
      </c>
      <c r="P122" s="5">
        <v>77634000000</v>
      </c>
      <c r="Q122" s="5">
        <v>130108867000</v>
      </c>
      <c r="R122" s="5">
        <v>156895260000</v>
      </c>
      <c r="X122" s="5">
        <v>44341211000</v>
      </c>
      <c r="Y122" s="5">
        <v>58252270000</v>
      </c>
      <c r="Z122" s="5">
        <v>184155962000</v>
      </c>
    </row>
    <row r="123" spans="3:26" ht="15.5" x14ac:dyDescent="0.35">
      <c r="C123" t="s">
        <v>142</v>
      </c>
      <c r="D123" s="5">
        <v>1881007000000</v>
      </c>
      <c r="E123" s="5">
        <v>1895811000000</v>
      </c>
      <c r="F123" s="5">
        <v>1837252000000</v>
      </c>
      <c r="G123" s="5">
        <v>2375028000000</v>
      </c>
      <c r="I123" s="5">
        <v>1837252000000</v>
      </c>
      <c r="J123" s="5">
        <v>2384451000000</v>
      </c>
      <c r="K123" s="5">
        <v>2267946000000</v>
      </c>
      <c r="L123" s="5">
        <v>2080479000000</v>
      </c>
      <c r="M123" s="5">
        <v>1654303000000</v>
      </c>
      <c r="N123" s="5">
        <v>1335365000000</v>
      </c>
      <c r="O123" s="5">
        <v>413379000000</v>
      </c>
      <c r="P123" s="5">
        <v>1001318000000</v>
      </c>
      <c r="Q123" s="5">
        <v>235338823000</v>
      </c>
      <c r="R123" s="5">
        <v>1136761570000</v>
      </c>
      <c r="S123" s="5">
        <v>147077528000</v>
      </c>
      <c r="T123" s="5">
        <v>286160185000</v>
      </c>
      <c r="U123" s="5">
        <v>317414013000</v>
      </c>
      <c r="V123" s="5">
        <v>158088421000</v>
      </c>
      <c r="W123" s="5">
        <v>484867029000</v>
      </c>
      <c r="X123" s="5">
        <v>200531263000</v>
      </c>
      <c r="Y123" s="5">
        <v>147807517000</v>
      </c>
      <c r="Z123" s="5">
        <v>129732061000</v>
      </c>
    </row>
    <row r="124" spans="3:26" ht="15.5" x14ac:dyDescent="0.35">
      <c r="C124" t="s">
        <v>145</v>
      </c>
      <c r="D124" s="5">
        <v>4350941000000</v>
      </c>
      <c r="E124" s="5">
        <v>4269485000000</v>
      </c>
      <c r="F124" s="5">
        <v>4163789000000</v>
      </c>
      <c r="G124" s="5">
        <v>3957473000000</v>
      </c>
      <c r="I124" s="5">
        <v>4163789000000</v>
      </c>
      <c r="J124" s="5">
        <v>4097973000000</v>
      </c>
      <c r="K124" s="5">
        <v>4053951000000</v>
      </c>
      <c r="L124" s="5">
        <v>3676545000000</v>
      </c>
      <c r="M124" s="5">
        <v>3025637000000</v>
      </c>
      <c r="N124" s="5">
        <v>3806216000000</v>
      </c>
      <c r="O124" s="5">
        <v>892985000000</v>
      </c>
      <c r="P124" s="5">
        <v>1151601000000</v>
      </c>
      <c r="Q124" s="5">
        <v>2618281245000</v>
      </c>
      <c r="R124" s="5">
        <v>3298623269000</v>
      </c>
      <c r="S124" s="5">
        <v>3217488884000</v>
      </c>
      <c r="T124" s="5">
        <v>2234900852000</v>
      </c>
      <c r="U124" s="5">
        <v>1385621660000</v>
      </c>
      <c r="V124" s="5">
        <v>1135129790000</v>
      </c>
      <c r="W124" s="5">
        <v>343474079000</v>
      </c>
      <c r="X124" s="5">
        <v>732361757000</v>
      </c>
      <c r="Y124" s="5">
        <v>821224250000</v>
      </c>
      <c r="Z124" s="5">
        <v>1252986314000</v>
      </c>
    </row>
    <row r="125" spans="3:26" ht="15.5" x14ac:dyDescent="0.35">
      <c r="C125" t="s">
        <v>146</v>
      </c>
      <c r="D125" s="5">
        <v>4350941000000</v>
      </c>
      <c r="E125" s="5">
        <v>4269485000000</v>
      </c>
      <c r="F125" s="5">
        <v>4163789000000</v>
      </c>
      <c r="G125" s="5">
        <v>3957473000000</v>
      </c>
      <c r="I125" s="5">
        <v>4163789000000</v>
      </c>
      <c r="J125" s="5">
        <v>4097973000000</v>
      </c>
      <c r="K125" s="5">
        <v>4053951000000</v>
      </c>
      <c r="L125" s="5">
        <v>3676545000000</v>
      </c>
      <c r="M125" s="5">
        <v>3025637000000</v>
      </c>
      <c r="N125" s="5">
        <v>3806216000000</v>
      </c>
      <c r="O125" s="5">
        <v>892985000000</v>
      </c>
      <c r="P125" s="5">
        <v>1151601000000</v>
      </c>
      <c r="Q125" s="5">
        <v>2618281245000</v>
      </c>
      <c r="R125" s="5">
        <v>3298623269000</v>
      </c>
      <c r="S125" s="5">
        <v>3217488884000</v>
      </c>
      <c r="T125" s="5">
        <v>2234900852000</v>
      </c>
      <c r="U125" s="5">
        <v>1385621660000</v>
      </c>
      <c r="V125" s="5">
        <v>1135129790000</v>
      </c>
      <c r="W125" s="5">
        <v>343474079000</v>
      </c>
      <c r="X125" s="5">
        <v>732361757000</v>
      </c>
      <c r="Y125" s="5">
        <v>821224250000</v>
      </c>
      <c r="Z125" s="5">
        <v>1252986314000</v>
      </c>
    </row>
    <row r="126" spans="3:26" ht="15.5" x14ac:dyDescent="0.35">
      <c r="C126" t="s">
        <v>323</v>
      </c>
    </row>
    <row r="127" spans="3:26" ht="15.5" x14ac:dyDescent="0.35">
      <c r="C127" t="s">
        <v>406</v>
      </c>
      <c r="Y127" s="5">
        <v>328430000</v>
      </c>
      <c r="Z127" s="5">
        <v>1641542000</v>
      </c>
    </row>
    <row r="128" spans="3:26" ht="15.5" x14ac:dyDescent="0.35">
      <c r="C128" t="s">
        <v>325</v>
      </c>
      <c r="D128" s="5">
        <v>3159790000000</v>
      </c>
      <c r="E128" s="5">
        <v>3124586000000</v>
      </c>
      <c r="F128" s="5">
        <v>3060869000000</v>
      </c>
      <c r="G128" s="5">
        <v>2911822000000</v>
      </c>
      <c r="I128" s="5">
        <v>3060869000000</v>
      </c>
      <c r="J128" s="5">
        <v>3160593000000</v>
      </c>
      <c r="K128" s="5">
        <v>3218476000000</v>
      </c>
      <c r="L128" s="5">
        <v>3014115000000</v>
      </c>
      <c r="M128" s="5">
        <v>2328182000000</v>
      </c>
      <c r="N128" s="5">
        <v>3020319000000</v>
      </c>
      <c r="O128" s="5">
        <v>83346000000</v>
      </c>
      <c r="P128" s="5">
        <v>502092000000</v>
      </c>
      <c r="Q128" s="5">
        <v>1983108124000</v>
      </c>
      <c r="R128" s="5">
        <v>2768019142000</v>
      </c>
      <c r="S128" s="5">
        <v>2719229138000</v>
      </c>
      <c r="T128" s="5">
        <v>1858258989000</v>
      </c>
      <c r="U128" s="5">
        <v>1047925742000</v>
      </c>
      <c r="V128" s="5">
        <v>864989338000</v>
      </c>
      <c r="W128" s="5">
        <v>132772102000</v>
      </c>
      <c r="X128" s="5">
        <v>548839812000</v>
      </c>
      <c r="Y128" s="5">
        <v>658240834000</v>
      </c>
      <c r="Z128" s="5">
        <v>1124206538000</v>
      </c>
    </row>
    <row r="129" spans="2:26" ht="15.5" x14ac:dyDescent="0.35">
      <c r="C129" t="s">
        <v>147</v>
      </c>
      <c r="D129" s="5">
        <v>204351000000</v>
      </c>
      <c r="E129" s="5">
        <v>190770000000</v>
      </c>
      <c r="F129" s="5">
        <v>184097000000</v>
      </c>
      <c r="G129" s="5">
        <v>159555000000</v>
      </c>
      <c r="I129" s="5">
        <v>184097000000</v>
      </c>
      <c r="J129" s="5">
        <v>117342000000</v>
      </c>
      <c r="K129" s="5">
        <v>81636000000</v>
      </c>
      <c r="L129" s="5">
        <v>5655000000</v>
      </c>
      <c r="M129" s="5">
        <v>2536000000</v>
      </c>
      <c r="N129" s="5">
        <v>2631000000</v>
      </c>
      <c r="O129" s="5">
        <v>11096000000</v>
      </c>
      <c r="P129" s="5">
        <v>8762000000</v>
      </c>
      <c r="Q129" s="5">
        <v>13320641000</v>
      </c>
      <c r="R129" s="5">
        <v>33710640000</v>
      </c>
      <c r="S129" s="5">
        <v>37818937000</v>
      </c>
      <c r="T129" s="5">
        <v>53206516000</v>
      </c>
      <c r="U129" s="5">
        <v>56179485000</v>
      </c>
      <c r="V129" s="5">
        <v>45582833000</v>
      </c>
      <c r="W129" s="5">
        <v>38275016000</v>
      </c>
      <c r="X129" s="5">
        <v>38631661000</v>
      </c>
      <c r="Y129" s="5">
        <v>41375484000</v>
      </c>
      <c r="Z129" s="5">
        <v>24845851000</v>
      </c>
    </row>
    <row r="130" spans="2:26" ht="15.5" x14ac:dyDescent="0.35">
      <c r="C130" t="s">
        <v>150</v>
      </c>
      <c r="D130" s="5">
        <v>16708442000000</v>
      </c>
      <c r="E130" s="5">
        <v>16220990000000</v>
      </c>
      <c r="F130" s="5">
        <v>15612724000000</v>
      </c>
      <c r="G130" s="5">
        <v>14634112000000</v>
      </c>
      <c r="I130" s="5">
        <v>15612724000000</v>
      </c>
      <c r="J130" s="5">
        <v>15074202000000</v>
      </c>
      <c r="K130" s="5">
        <v>15105159000000</v>
      </c>
      <c r="L130" s="5">
        <v>11240426000000</v>
      </c>
      <c r="M130" s="5">
        <v>9687135000000</v>
      </c>
      <c r="N130" s="5">
        <v>11151051000000</v>
      </c>
      <c r="O130" s="5">
        <v>6566570000000</v>
      </c>
      <c r="P130" s="5">
        <v>6570485000000</v>
      </c>
      <c r="Q130" s="5">
        <v>7182975931000</v>
      </c>
      <c r="R130" s="5">
        <v>7479927515000</v>
      </c>
      <c r="S130" s="5">
        <v>6508024000000</v>
      </c>
      <c r="T130" s="5">
        <v>6076735948000</v>
      </c>
      <c r="U130" s="5">
        <v>5380415664000</v>
      </c>
      <c r="V130" s="5">
        <v>3817911733000</v>
      </c>
      <c r="W130" s="5">
        <v>2621209018000</v>
      </c>
      <c r="X130" s="5">
        <v>2201360931000</v>
      </c>
      <c r="Y130" s="5">
        <v>2091335579000</v>
      </c>
      <c r="Z130" s="5">
        <v>2633391378000</v>
      </c>
    </row>
    <row r="131" spans="2:26" ht="15.5" x14ac:dyDescent="0.35">
      <c r="C131" t="s">
        <v>151</v>
      </c>
    </row>
    <row r="132" spans="2:26" ht="15.5" x14ac:dyDescent="0.35">
      <c r="C132" t="s">
        <v>152</v>
      </c>
      <c r="D132" s="5">
        <v>830000000000</v>
      </c>
      <c r="E132" s="5">
        <v>830000000000</v>
      </c>
      <c r="F132" s="5">
        <v>830000000000</v>
      </c>
      <c r="G132" s="5">
        <v>830000000000</v>
      </c>
      <c r="I132" s="5">
        <v>830000000000</v>
      </c>
      <c r="J132" s="5">
        <v>830000000000</v>
      </c>
      <c r="K132" s="5">
        <v>830000000000</v>
      </c>
      <c r="L132" s="5">
        <v>830000000000</v>
      </c>
      <c r="M132" s="5">
        <v>830000000000</v>
      </c>
      <c r="N132" s="5">
        <v>830000000000</v>
      </c>
      <c r="O132" s="5">
        <v>830000000000</v>
      </c>
      <c r="P132" s="5">
        <v>830000000000</v>
      </c>
      <c r="Q132" s="5">
        <v>830000000000</v>
      </c>
      <c r="R132" s="5">
        <v>830000000000</v>
      </c>
      <c r="S132" s="5">
        <v>830000000000</v>
      </c>
      <c r="T132" s="5">
        <v>830000000000</v>
      </c>
      <c r="U132" s="5">
        <v>830000000000</v>
      </c>
      <c r="V132" s="5">
        <v>830000000000</v>
      </c>
      <c r="W132" s="5">
        <v>830000000000</v>
      </c>
      <c r="X132" s="5">
        <v>830000000000</v>
      </c>
      <c r="Y132" s="5">
        <v>830000000000</v>
      </c>
      <c r="Z132" s="5">
        <v>830000000000</v>
      </c>
    </row>
    <row r="133" spans="2:26" ht="15.5" x14ac:dyDescent="0.35">
      <c r="C133" t="s">
        <v>153</v>
      </c>
      <c r="D133" s="5">
        <v>562170000000</v>
      </c>
      <c r="E133" s="5">
        <v>562170000000</v>
      </c>
      <c r="F133" s="5">
        <v>562170000000</v>
      </c>
      <c r="G133" s="5">
        <v>562170000000</v>
      </c>
      <c r="I133" s="5">
        <v>562170000000</v>
      </c>
      <c r="J133" s="5">
        <v>503036000000</v>
      </c>
      <c r="K133" s="5">
        <v>503036000000</v>
      </c>
      <c r="L133" s="5">
        <v>503036000000</v>
      </c>
      <c r="M133" s="5">
        <v>503036000000</v>
      </c>
      <c r="N133" s="5">
        <v>503036000000</v>
      </c>
      <c r="O133" s="5">
        <v>-4897000000</v>
      </c>
      <c r="P133" s="5">
        <v>-6590000000</v>
      </c>
      <c r="Q133" s="5">
        <v>-6589949000</v>
      </c>
      <c r="R133" s="5">
        <v>-6589949000</v>
      </c>
      <c r="S133" s="5">
        <v>-6589949000</v>
      </c>
      <c r="T133" s="5">
        <v>-6589949000</v>
      </c>
      <c r="U133" s="5">
        <v>-6589949000</v>
      </c>
      <c r="V133" s="5">
        <v>46947040000</v>
      </c>
      <c r="W133" s="5">
        <v>46947040000</v>
      </c>
      <c r="X133" s="5">
        <v>46947040000</v>
      </c>
      <c r="Y133" s="5">
        <v>46947040000</v>
      </c>
      <c r="Z133" s="5">
        <v>46947040000</v>
      </c>
    </row>
    <row r="134" spans="2:26" ht="15.5" x14ac:dyDescent="0.35">
      <c r="C134" t="s">
        <v>155</v>
      </c>
      <c r="D134" s="5">
        <v>12057207000000</v>
      </c>
      <c r="E134" s="5">
        <v>11635741000000</v>
      </c>
      <c r="F134" s="5">
        <v>11007705000000</v>
      </c>
      <c r="G134" s="5">
        <v>10151334000000</v>
      </c>
      <c r="I134" s="5">
        <v>11007705000000</v>
      </c>
      <c r="J134" s="5">
        <v>8942549000000</v>
      </c>
      <c r="K134" s="5">
        <v>7307249000000</v>
      </c>
      <c r="L134" s="5">
        <v>5507622000000</v>
      </c>
      <c r="M134" s="5">
        <v>3343664000000</v>
      </c>
      <c r="N134" s="5">
        <v>2904751000000</v>
      </c>
      <c r="O134" s="5">
        <v>3636664000000</v>
      </c>
      <c r="P134" s="5">
        <v>2868567000000</v>
      </c>
      <c r="Q134" s="5">
        <v>2198886869000</v>
      </c>
      <c r="R134" s="5">
        <v>1905577857000</v>
      </c>
      <c r="S134" s="5">
        <v>1697102058000</v>
      </c>
      <c r="T134" s="5">
        <v>1652801796000</v>
      </c>
      <c r="U134" s="5">
        <v>1611919340000</v>
      </c>
      <c r="V134" s="5">
        <v>1355507055000</v>
      </c>
      <c r="W134" s="5">
        <v>980856426000</v>
      </c>
      <c r="X134" s="5">
        <v>653631329000</v>
      </c>
      <c r="Y134" s="5">
        <v>477459858000</v>
      </c>
      <c r="Z134" s="5">
        <v>313473598000</v>
      </c>
    </row>
    <row r="135" spans="2:26" ht="15.5" x14ac:dyDescent="0.35">
      <c r="C135" t="s">
        <v>156</v>
      </c>
      <c r="D135" s="5">
        <v>91000000000</v>
      </c>
      <c r="E135" s="5">
        <v>86000000000</v>
      </c>
      <c r="F135" s="5">
        <v>86000000000</v>
      </c>
      <c r="G135" s="5">
        <v>86000000000</v>
      </c>
      <c r="I135" s="5">
        <v>86000000000</v>
      </c>
      <c r="J135" s="5">
        <v>81000000000</v>
      </c>
      <c r="K135" s="5">
        <v>76000000000</v>
      </c>
      <c r="L135" s="5">
        <v>71000000000</v>
      </c>
      <c r="M135" s="5">
        <v>66000000000</v>
      </c>
      <c r="N135" s="5">
        <v>66000000000</v>
      </c>
      <c r="O135" s="5">
        <v>61000000000</v>
      </c>
      <c r="P135" s="5">
        <v>56000000000</v>
      </c>
      <c r="Q135" s="5">
        <v>51000000000</v>
      </c>
      <c r="R135" s="5">
        <v>46000000000</v>
      </c>
      <c r="S135" s="5">
        <v>46000000000</v>
      </c>
      <c r="T135" s="5">
        <v>46000000000</v>
      </c>
      <c r="U135" s="5">
        <v>41000000000</v>
      </c>
      <c r="V135" s="5">
        <v>36000000000</v>
      </c>
      <c r="W135" s="5">
        <v>31000000000</v>
      </c>
      <c r="X135" s="5">
        <v>26000000000</v>
      </c>
      <c r="Y135" s="5">
        <v>21000000000</v>
      </c>
      <c r="Z135" s="5">
        <v>21000000000</v>
      </c>
    </row>
    <row r="136" spans="2:26" ht="15.5" x14ac:dyDescent="0.35">
      <c r="C136" t="s">
        <v>157</v>
      </c>
      <c r="D136" s="5">
        <v>11966207000000</v>
      </c>
      <c r="E136" s="5">
        <v>11549741000000</v>
      </c>
      <c r="F136" s="5">
        <v>10921705000000</v>
      </c>
      <c r="G136" s="5">
        <v>10065334000000</v>
      </c>
      <c r="I136" s="5">
        <v>10921705000000</v>
      </c>
      <c r="J136" s="5">
        <v>8861549000000</v>
      </c>
      <c r="K136" s="5">
        <v>7231249000000</v>
      </c>
      <c r="L136" s="5">
        <v>5436622000000</v>
      </c>
      <c r="M136" s="5">
        <v>3277664000000</v>
      </c>
      <c r="N136" s="5">
        <v>2838751000000</v>
      </c>
      <c r="O136" s="5">
        <v>3575664000000</v>
      </c>
      <c r="P136" s="5">
        <v>2812567000000</v>
      </c>
      <c r="Q136" s="5">
        <v>2147886869000</v>
      </c>
      <c r="R136" s="5">
        <v>1859577857000</v>
      </c>
      <c r="S136" s="5">
        <v>1651102058000</v>
      </c>
      <c r="T136" s="5">
        <v>1606801796000</v>
      </c>
      <c r="U136" s="5">
        <v>1570919340000</v>
      </c>
      <c r="V136" s="5">
        <v>1319507055000</v>
      </c>
      <c r="W136" s="5">
        <v>949856426000</v>
      </c>
      <c r="X136" s="5">
        <v>627631329000</v>
      </c>
      <c r="Y136" s="5">
        <v>456459858000</v>
      </c>
      <c r="Z136" s="5">
        <v>292473598000</v>
      </c>
    </row>
    <row r="137" spans="2:26" ht="15.5" x14ac:dyDescent="0.35">
      <c r="C137" t="s">
        <v>158</v>
      </c>
      <c r="D137" s="5">
        <v>12057207000000</v>
      </c>
      <c r="E137" s="5">
        <v>11635741000000</v>
      </c>
      <c r="F137" s="5">
        <v>11007705000000</v>
      </c>
      <c r="G137" s="5">
        <v>10151334000000</v>
      </c>
      <c r="I137" s="5">
        <v>11007705000000</v>
      </c>
      <c r="J137" s="5">
        <v>8942549000000</v>
      </c>
      <c r="K137" s="5">
        <v>7307249000000</v>
      </c>
      <c r="L137" s="5">
        <v>5507622000000</v>
      </c>
      <c r="M137" s="5">
        <v>3343664000000</v>
      </c>
      <c r="N137" s="5">
        <v>2904751000000</v>
      </c>
      <c r="O137" s="5">
        <v>3636664000000</v>
      </c>
      <c r="P137" s="5">
        <v>2868567000000</v>
      </c>
      <c r="Q137" s="5">
        <v>2198886869000</v>
      </c>
      <c r="R137" s="5">
        <v>1905577857000</v>
      </c>
      <c r="S137" s="5">
        <v>1697102058000</v>
      </c>
      <c r="T137" s="5">
        <v>1652801796000</v>
      </c>
      <c r="U137" s="5">
        <v>1611919340000</v>
      </c>
      <c r="V137" s="5">
        <v>1355507055000</v>
      </c>
      <c r="W137" s="5">
        <v>980856426000</v>
      </c>
      <c r="X137" s="5">
        <v>653631329000</v>
      </c>
      <c r="Y137" s="5">
        <v>477459858000</v>
      </c>
      <c r="Z137" s="5">
        <v>313473598000</v>
      </c>
    </row>
    <row r="138" spans="2:26" ht="15.5" x14ac:dyDescent="0.35">
      <c r="C138" t="s">
        <v>159</v>
      </c>
      <c r="D138" s="5">
        <v>3415698000000</v>
      </c>
      <c r="E138" s="5">
        <v>3349950000000</v>
      </c>
      <c r="F138" s="5">
        <v>3231971000000</v>
      </c>
      <c r="G138" s="5">
        <v>3057986000000</v>
      </c>
      <c r="I138" s="5">
        <v>3231971000000</v>
      </c>
      <c r="J138" s="5">
        <v>2749068000000</v>
      </c>
      <c r="K138" s="5">
        <v>2414120000000</v>
      </c>
      <c r="L138" s="5">
        <v>1629567000000</v>
      </c>
      <c r="M138" s="5">
        <v>1220833000000</v>
      </c>
      <c r="N138" s="5">
        <v>1150730000000</v>
      </c>
      <c r="O138" s="5">
        <v>1199543000000</v>
      </c>
      <c r="P138" s="5">
        <v>609744000000</v>
      </c>
      <c r="Q138" s="5">
        <v>204581123000</v>
      </c>
      <c r="R138" s="5">
        <v>15047000</v>
      </c>
      <c r="S138" s="5">
        <v>15211000</v>
      </c>
      <c r="T138" s="5">
        <v>68868738000</v>
      </c>
      <c r="U138" s="5">
        <v>15554000</v>
      </c>
      <c r="V138" s="5">
        <v>15122000</v>
      </c>
      <c r="W138" s="5">
        <v>14771000</v>
      </c>
      <c r="X138" s="5">
        <v>14876000</v>
      </c>
      <c r="Y138" s="5">
        <v>14985000</v>
      </c>
      <c r="Z138" s="5">
        <v>9447000</v>
      </c>
    </row>
    <row r="139" spans="2:26" ht="15.5" x14ac:dyDescent="0.35">
      <c r="C139" t="s">
        <v>10</v>
      </c>
      <c r="D139" s="5">
        <v>18708155000000</v>
      </c>
      <c r="E139" s="5">
        <v>18001442000000</v>
      </c>
      <c r="F139" s="5">
        <v>17211483000000</v>
      </c>
      <c r="G139" s="5">
        <v>16205513000000</v>
      </c>
      <c r="I139" s="5">
        <v>17211483000000</v>
      </c>
      <c r="J139" s="5">
        <v>14450911000000</v>
      </c>
      <c r="K139" s="5">
        <v>12411700000000</v>
      </c>
      <c r="L139" s="5">
        <v>9727620000000</v>
      </c>
      <c r="M139" s="5">
        <v>7095907000000</v>
      </c>
      <c r="N139" s="5">
        <v>6499400000000</v>
      </c>
      <c r="O139" s="5">
        <v>7370545000000</v>
      </c>
      <c r="P139" s="5">
        <v>6062186000000</v>
      </c>
      <c r="Q139" s="5">
        <v>4242414145000</v>
      </c>
      <c r="R139" s="5">
        <v>3203510273000</v>
      </c>
      <c r="S139" s="5">
        <v>2974910568000</v>
      </c>
      <c r="T139" s="5">
        <v>2609438590000</v>
      </c>
      <c r="U139" s="5">
        <v>2427883906000</v>
      </c>
      <c r="V139" s="5">
        <v>2172675170000</v>
      </c>
      <c r="W139" s="5">
        <v>1794133510000</v>
      </c>
      <c r="X139" s="5">
        <v>1469142752000</v>
      </c>
      <c r="Y139" s="5">
        <v>1288058654000</v>
      </c>
      <c r="Z139" s="5">
        <v>1127577938000</v>
      </c>
    </row>
    <row r="140" spans="2:26" ht="15.5" x14ac:dyDescent="0.35">
      <c r="C140" t="s">
        <v>160</v>
      </c>
      <c r="D140" s="5">
        <v>35416597000000</v>
      </c>
      <c r="E140" s="5">
        <v>34222432000000</v>
      </c>
      <c r="F140" s="5">
        <v>32824207000000</v>
      </c>
      <c r="G140" s="5">
        <v>30839625000000</v>
      </c>
      <c r="I140" s="5">
        <v>32824207000000</v>
      </c>
      <c r="J140" s="5">
        <v>29525113000000</v>
      </c>
      <c r="K140" s="5">
        <v>27516859000000</v>
      </c>
      <c r="L140" s="5">
        <v>20968046000000</v>
      </c>
      <c r="M140" s="5">
        <v>16783042000000</v>
      </c>
      <c r="N140" s="5">
        <v>17650451000000</v>
      </c>
      <c r="O140" s="5">
        <v>13937115000000</v>
      </c>
      <c r="P140" s="5">
        <v>12632671000000</v>
      </c>
      <c r="Q140" s="5">
        <v>11425390076000</v>
      </c>
      <c r="R140" s="5">
        <v>10683437788000</v>
      </c>
      <c r="S140" s="5">
        <v>9482934568000</v>
      </c>
      <c r="T140" s="5">
        <v>8686174538000</v>
      </c>
      <c r="U140" s="5">
        <v>7808299570000</v>
      </c>
      <c r="V140" s="5">
        <v>5990586903000</v>
      </c>
      <c r="W140" s="5">
        <v>4415342528000</v>
      </c>
      <c r="X140" s="5">
        <v>3670503683000</v>
      </c>
      <c r="Y140" s="5">
        <v>3379394233000</v>
      </c>
      <c r="Z140" s="5">
        <v>3760969316000</v>
      </c>
    </row>
    <row r="141" spans="2:26" ht="15.5" x14ac:dyDescent="0.35">
      <c r="C141" t="s">
        <v>161</v>
      </c>
      <c r="D141" s="5">
        <v>16600000000</v>
      </c>
      <c r="E141" s="5">
        <v>16600000000</v>
      </c>
      <c r="F141" s="5">
        <v>16600000000</v>
      </c>
      <c r="G141" s="5">
        <v>16600000000</v>
      </c>
      <c r="I141" s="5">
        <v>16600000000</v>
      </c>
      <c r="J141" s="5">
        <v>16600000000</v>
      </c>
      <c r="K141" s="5">
        <v>16600000000</v>
      </c>
      <c r="L141" s="5">
        <v>16600000000</v>
      </c>
      <c r="M141" s="5">
        <v>16600000000</v>
      </c>
      <c r="N141" s="5">
        <v>16600000000</v>
      </c>
      <c r="O141" s="5">
        <v>16600000000</v>
      </c>
      <c r="P141" s="5">
        <v>16600000000</v>
      </c>
      <c r="Q141" s="5">
        <v>1660000000</v>
      </c>
      <c r="R141" s="5">
        <v>1660000000</v>
      </c>
      <c r="S141" s="5">
        <v>1660000000</v>
      </c>
      <c r="T141" s="5">
        <v>1660000000</v>
      </c>
      <c r="U141" s="5">
        <v>1660000000</v>
      </c>
      <c r="V141" s="5">
        <v>1660000000</v>
      </c>
      <c r="W141" s="5">
        <v>1660000000</v>
      </c>
      <c r="X141" s="5">
        <v>1660000000</v>
      </c>
      <c r="Y141" s="5">
        <v>1660000000</v>
      </c>
      <c r="Z141" s="5">
        <v>1660000000</v>
      </c>
    </row>
    <row r="143" spans="2:26" ht="15.5" x14ac:dyDescent="0.35">
      <c r="B143" t="s">
        <v>162</v>
      </c>
      <c r="C143" t="s">
        <v>163</v>
      </c>
      <c r="D143" s="5">
        <v>414472000000</v>
      </c>
      <c r="E143" s="5">
        <v>1030362000000</v>
      </c>
      <c r="F143" s="5">
        <v>3067842000000</v>
      </c>
      <c r="G143" s="5">
        <v>2024952000000</v>
      </c>
      <c r="I143" s="5">
        <v>5817328000000</v>
      </c>
      <c r="J143" s="5">
        <v>5979961000000</v>
      </c>
      <c r="K143" s="5">
        <v>1945862000000</v>
      </c>
      <c r="L143" s="5">
        <v>4094761000000</v>
      </c>
      <c r="M143" s="5">
        <v>3034919000000</v>
      </c>
      <c r="N143" s="5">
        <v>1138463000000</v>
      </c>
      <c r="O143" s="5">
        <v>2372842000000</v>
      </c>
      <c r="P143" s="5">
        <v>1583681000000</v>
      </c>
      <c r="Q143" s="5">
        <v>1360141962000</v>
      </c>
      <c r="R143" s="5">
        <v>1228389990000</v>
      </c>
      <c r="S143" s="5">
        <v>255096713000</v>
      </c>
      <c r="T143" s="5">
        <v>193608878000</v>
      </c>
      <c r="U143" s="5">
        <v>107560031000</v>
      </c>
      <c r="V143" s="5">
        <v>334328185000</v>
      </c>
      <c r="W143" s="5">
        <v>471073907000</v>
      </c>
      <c r="X143" s="5">
        <v>770430390000</v>
      </c>
      <c r="Y143" s="5">
        <v>270273511000</v>
      </c>
      <c r="Z143" s="5">
        <v>197691288000</v>
      </c>
    </row>
    <row r="144" spans="2:26" ht="15.5" x14ac:dyDescent="0.35">
      <c r="C144" t="s">
        <v>328</v>
      </c>
      <c r="D144" s="5">
        <v>11759652000000</v>
      </c>
      <c r="E144" s="5">
        <v>12405122000000</v>
      </c>
      <c r="F144" s="5">
        <v>13020896000000</v>
      </c>
      <c r="G144" s="5">
        <v>10566132000000</v>
      </c>
      <c r="I144" s="5">
        <v>43215992000000</v>
      </c>
      <c r="J144" s="5">
        <v>37929887000000</v>
      </c>
      <c r="K144" s="5">
        <v>33168678000000</v>
      </c>
      <c r="L144" s="5">
        <v>26763351000000</v>
      </c>
      <c r="M144" s="5">
        <v>18455029000000</v>
      </c>
      <c r="N144" s="5">
        <v>14841562000000</v>
      </c>
      <c r="O144" s="5">
        <v>21469585000000</v>
      </c>
      <c r="P144" s="5">
        <v>19118438000000</v>
      </c>
      <c r="Q144" s="5">
        <v>16344367175000</v>
      </c>
      <c r="R144" s="5">
        <v>14152070310000</v>
      </c>
      <c r="S144" s="5">
        <v>12895077722000</v>
      </c>
      <c r="T144" s="5">
        <v>11789085527000</v>
      </c>
      <c r="U144" s="5">
        <v>9734987890000</v>
      </c>
      <c r="V144" s="5">
        <v>7614546009000</v>
      </c>
      <c r="W144" s="5">
        <v>5866273468000</v>
      </c>
      <c r="X144" s="5">
        <v>4846900545000</v>
      </c>
      <c r="Y144" s="5">
        <v>4092569653000</v>
      </c>
      <c r="Z144" s="5">
        <v>3436501312000</v>
      </c>
    </row>
    <row r="145" spans="3:26" ht="15.5" x14ac:dyDescent="0.35">
      <c r="C145" t="s">
        <v>1095</v>
      </c>
      <c r="D145" s="5">
        <v>-1274985000000</v>
      </c>
      <c r="E145" s="5">
        <v>-1368921000000</v>
      </c>
      <c r="F145" s="5">
        <v>-994712000000</v>
      </c>
      <c r="G145" s="5">
        <v>-1051586000000</v>
      </c>
      <c r="I145" s="5">
        <v>-4455799000000</v>
      </c>
      <c r="J145" s="5">
        <v>-4147740000000</v>
      </c>
      <c r="K145" s="5">
        <v>-3657711000000</v>
      </c>
      <c r="L145" s="5">
        <v>-2871890000000</v>
      </c>
      <c r="M145" s="5">
        <v>-2142758000000</v>
      </c>
      <c r="N145" s="5">
        <v>-2451731000000</v>
      </c>
      <c r="O145" s="5">
        <v>-2671309000000</v>
      </c>
      <c r="P145" s="5">
        <v>-2316324000000</v>
      </c>
      <c r="Q145" s="5">
        <v>-2153683233000</v>
      </c>
      <c r="R145" s="5">
        <v>-1912452185000</v>
      </c>
      <c r="S145" s="5">
        <v>-1732739791000</v>
      </c>
      <c r="T145" s="5">
        <v>-1645779622000</v>
      </c>
      <c r="U145" s="5">
        <v>-1266579235000</v>
      </c>
      <c r="V145" s="5">
        <v>-932250986000</v>
      </c>
    </row>
    <row r="146" spans="3:26" ht="15.5" x14ac:dyDescent="0.35">
      <c r="C146" t="s">
        <v>329</v>
      </c>
      <c r="D146" s="5">
        <v>-9641665000000</v>
      </c>
      <c r="E146" s="5">
        <v>-9486563000000</v>
      </c>
      <c r="F146" s="5">
        <v>-8775214000000</v>
      </c>
      <c r="G146" s="5">
        <v>-7392432000000</v>
      </c>
      <c r="I146" s="5">
        <v>-32115864000000</v>
      </c>
      <c r="J146" s="5">
        <v>-26944256000000</v>
      </c>
      <c r="K146" s="5">
        <v>-26496655000000</v>
      </c>
      <c r="L146" s="5">
        <v>-19240421000000</v>
      </c>
      <c r="M146" s="5">
        <v>-13286615000000</v>
      </c>
      <c r="N146" s="5">
        <v>-10923368000000</v>
      </c>
      <c r="O146" s="5">
        <v>-15812496000000</v>
      </c>
      <c r="P146" s="5">
        <v>-14524226000000</v>
      </c>
      <c r="Q146" s="5">
        <v>-12296867117000</v>
      </c>
      <c r="R146" s="5">
        <v>-10390268629000</v>
      </c>
      <c r="S146" s="5">
        <v>-10192855278000</v>
      </c>
      <c r="T146" s="5">
        <v>-9297420977000</v>
      </c>
      <c r="U146" s="5">
        <v>-7925106605000</v>
      </c>
      <c r="V146" s="5">
        <v>-6033285351000</v>
      </c>
      <c r="W146" s="5">
        <v>-5135749594000</v>
      </c>
      <c r="X146" s="5">
        <v>-3910534401000</v>
      </c>
      <c r="Y146" s="5">
        <v>-3670837255000</v>
      </c>
      <c r="Z146" s="5">
        <v>-3175831446000</v>
      </c>
    </row>
    <row r="147" spans="3:26" ht="15.5" x14ac:dyDescent="0.35">
      <c r="C147" t="s">
        <v>489</v>
      </c>
      <c r="D147" s="5">
        <v>-53491000000</v>
      </c>
      <c r="E147" s="5">
        <v>-57054000000</v>
      </c>
      <c r="F147" s="5">
        <v>-50382000000</v>
      </c>
      <c r="G147" s="5">
        <v>-62367000000</v>
      </c>
      <c r="I147" s="5">
        <v>-214394000000</v>
      </c>
      <c r="J147" s="5">
        <v>-239009000000</v>
      </c>
      <c r="K147" s="5">
        <v>-126490000000</v>
      </c>
      <c r="L147" s="5">
        <v>-98790000000</v>
      </c>
      <c r="M147" s="5">
        <v>-198084000000</v>
      </c>
    </row>
    <row r="148" spans="3:26" ht="15.5" x14ac:dyDescent="0.35">
      <c r="C148" t="s">
        <v>534</v>
      </c>
      <c r="D148" s="5">
        <v>9269000000</v>
      </c>
      <c r="E148" s="5">
        <v>792000000</v>
      </c>
      <c r="F148" s="5">
        <v>34823000000</v>
      </c>
      <c r="G148" s="5">
        <v>100665000000</v>
      </c>
      <c r="I148" s="5">
        <v>393883000000</v>
      </c>
      <c r="J148" s="5">
        <v>285846000000</v>
      </c>
      <c r="K148" s="5">
        <v>74099000000</v>
      </c>
      <c r="L148" s="5">
        <v>339931000000</v>
      </c>
      <c r="M148" s="5">
        <v>204401000000</v>
      </c>
      <c r="N148" s="5">
        <v>199540000000</v>
      </c>
      <c r="O148" s="5">
        <v>253873000000</v>
      </c>
      <c r="P148" s="5">
        <v>61814000000</v>
      </c>
      <c r="Q148" s="5">
        <v>211001740000</v>
      </c>
      <c r="R148" s="5">
        <v>135816749000</v>
      </c>
      <c r="S148" s="5">
        <v>2165426000</v>
      </c>
      <c r="T148" s="5">
        <v>3423772000</v>
      </c>
      <c r="U148" s="5">
        <v>672688000</v>
      </c>
      <c r="V148" s="5">
        <v>478906000</v>
      </c>
      <c r="W148" s="5">
        <v>1260909000</v>
      </c>
      <c r="X148" s="5">
        <v>27073151000</v>
      </c>
      <c r="Y148" s="5">
        <v>9216491000</v>
      </c>
      <c r="Z148" s="5">
        <v>30067190000</v>
      </c>
    </row>
    <row r="149" spans="3:26" ht="15.5" x14ac:dyDescent="0.35">
      <c r="C149" t="s">
        <v>490</v>
      </c>
      <c r="P149" s="5">
        <v>-24990000000</v>
      </c>
      <c r="Q149" s="5">
        <v>-14424480000</v>
      </c>
    </row>
    <row r="150" spans="3:26" ht="15.5" x14ac:dyDescent="0.35">
      <c r="C150" t="s">
        <v>173</v>
      </c>
      <c r="D150" s="5">
        <v>-260707000000</v>
      </c>
      <c r="E150" s="5">
        <v>-167689000000</v>
      </c>
      <c r="F150" s="5">
        <v>-775854000000</v>
      </c>
      <c r="G150" s="5">
        <v>-1707197000000</v>
      </c>
      <c r="I150" s="5">
        <v>-2740375000000</v>
      </c>
      <c r="J150" s="5">
        <v>-3396158000000</v>
      </c>
      <c r="K150" s="5">
        <v>134807000000</v>
      </c>
      <c r="L150" s="5">
        <v>-2420316000000</v>
      </c>
      <c r="M150" s="5">
        <v>-2680431000000</v>
      </c>
      <c r="N150" s="5">
        <v>97505000000</v>
      </c>
      <c r="O150" s="5">
        <v>-1177188000000</v>
      </c>
      <c r="P150" s="5">
        <v>-396702000000</v>
      </c>
      <c r="Q150" s="5">
        <v>-523749462000</v>
      </c>
      <c r="R150" s="5">
        <v>754561601000</v>
      </c>
      <c r="S150" s="5">
        <v>538956749000</v>
      </c>
      <c r="T150" s="5">
        <v>559264609000</v>
      </c>
      <c r="U150" s="5">
        <v>640308773000</v>
      </c>
      <c r="V150" s="5">
        <v>757862940000</v>
      </c>
      <c r="W150" s="5">
        <v>85822693000</v>
      </c>
      <c r="X150" s="5">
        <v>-214066389000</v>
      </c>
      <c r="Y150" s="5">
        <v>-111304524000</v>
      </c>
      <c r="Z150" s="5">
        <v>145983045000</v>
      </c>
    </row>
    <row r="151" spans="3:26" ht="15.5" x14ac:dyDescent="0.35">
      <c r="C151" t="s">
        <v>174</v>
      </c>
      <c r="D151" s="5">
        <v>-1019940000000</v>
      </c>
      <c r="E151" s="5">
        <v>-634774000000</v>
      </c>
      <c r="F151" s="5">
        <v>-758603000000</v>
      </c>
      <c r="G151" s="5">
        <v>-456587000000</v>
      </c>
      <c r="I151" s="5">
        <v>-2092307000000</v>
      </c>
      <c r="J151" s="5">
        <v>-2228633000000</v>
      </c>
      <c r="K151" s="5">
        <v>-2248279000000</v>
      </c>
      <c r="L151" s="5">
        <v>-641846000000</v>
      </c>
      <c r="M151" s="5">
        <v>-361931000000</v>
      </c>
      <c r="N151" s="5">
        <v>-245050000000</v>
      </c>
      <c r="O151" s="5">
        <v>-799003000000</v>
      </c>
      <c r="P151" s="5">
        <v>-1051223000000</v>
      </c>
      <c r="Q151" s="5">
        <v>-1070012850000</v>
      </c>
      <c r="R151" s="5">
        <v>-972975718000</v>
      </c>
      <c r="S151" s="5">
        <v>-650628694000</v>
      </c>
      <c r="T151" s="5">
        <v>-605681886000</v>
      </c>
      <c r="U151" s="5">
        <v>-903599270000</v>
      </c>
      <c r="V151" s="5">
        <v>-853888442000</v>
      </c>
      <c r="W151" s="5">
        <v>-492595582000</v>
      </c>
      <c r="X151" s="5">
        <v>-521766425000</v>
      </c>
      <c r="Y151" s="5">
        <v>-247443612000</v>
      </c>
      <c r="Z151" s="5">
        <v>-399608522000</v>
      </c>
    </row>
    <row r="152" spans="3:26" ht="15.5" x14ac:dyDescent="0.35">
      <c r="C152" t="s">
        <v>804</v>
      </c>
      <c r="F152" s="5">
        <v>85045000000</v>
      </c>
      <c r="N152" s="5">
        <v>122450000000</v>
      </c>
      <c r="O152" s="5">
        <v>-135574000000</v>
      </c>
      <c r="P152" s="5">
        <v>-32235000000</v>
      </c>
      <c r="Q152" s="5">
        <v>-38892519000</v>
      </c>
      <c r="R152" s="5">
        <v>-187144545000</v>
      </c>
      <c r="S152" s="5">
        <v>-2690000</v>
      </c>
      <c r="T152" s="5">
        <v>-10854766000</v>
      </c>
      <c r="U152" s="5">
        <v>-5322142000</v>
      </c>
      <c r="V152" s="5">
        <v>15488822000</v>
      </c>
      <c r="W152" s="5">
        <v>12742600000</v>
      </c>
    </row>
    <row r="153" spans="3:26" ht="15.5" x14ac:dyDescent="0.35">
      <c r="C153" t="s">
        <v>669</v>
      </c>
      <c r="D153" s="5">
        <v>87500000000</v>
      </c>
      <c r="E153" s="5">
        <v>-87500000000</v>
      </c>
      <c r="N153" s="5">
        <v>-7990000000</v>
      </c>
      <c r="O153" s="5">
        <v>-31100000000</v>
      </c>
      <c r="P153" s="5">
        <v>-375185000000</v>
      </c>
    </row>
    <row r="154" spans="3:26" ht="15.5" x14ac:dyDescent="0.35">
      <c r="C154" t="s">
        <v>179</v>
      </c>
      <c r="O154" s="5">
        <v>55000000</v>
      </c>
      <c r="P154" s="5">
        <v>622268000000</v>
      </c>
      <c r="Q154" s="5">
        <v>53889000</v>
      </c>
      <c r="R154" s="5">
        <v>165545000</v>
      </c>
      <c r="T154" s="5">
        <v>77274000</v>
      </c>
    </row>
    <row r="155" spans="3:26" ht="15.5" x14ac:dyDescent="0.35">
      <c r="C155" t="s">
        <v>1554</v>
      </c>
      <c r="O155" s="5">
        <v>24000000000</v>
      </c>
      <c r="P155" s="5">
        <v>16800000000</v>
      </c>
      <c r="Q155" s="5">
        <v>15000000000</v>
      </c>
      <c r="R155" s="5">
        <v>15000000000</v>
      </c>
      <c r="S155" s="5">
        <v>14000000000</v>
      </c>
      <c r="T155" s="5">
        <v>12000000000</v>
      </c>
      <c r="U155" s="5">
        <v>8000000000</v>
      </c>
      <c r="V155" s="5">
        <v>6800000000</v>
      </c>
      <c r="W155" s="5">
        <v>3640000000</v>
      </c>
      <c r="X155" s="5">
        <v>400000000</v>
      </c>
    </row>
    <row r="156" spans="3:26" ht="15.5" x14ac:dyDescent="0.35">
      <c r="C156" t="s">
        <v>1277</v>
      </c>
      <c r="D156" s="5">
        <v>50000000000</v>
      </c>
      <c r="G156" s="5">
        <v>26000000000</v>
      </c>
      <c r="I156" s="5">
        <v>58000000000</v>
      </c>
      <c r="J156" s="5">
        <v>94000000000</v>
      </c>
      <c r="K156" s="5">
        <v>46000000000</v>
      </c>
      <c r="L156" s="5">
        <v>18000000000</v>
      </c>
    </row>
    <row r="157" spans="3:26" ht="15.5" x14ac:dyDescent="0.35">
      <c r="C157" t="s">
        <v>1555</v>
      </c>
    </row>
    <row r="158" spans="3:26" ht="15.5" x14ac:dyDescent="0.35">
      <c r="C158" t="s">
        <v>1556</v>
      </c>
      <c r="L158" s="5">
        <v>1060000000</v>
      </c>
    </row>
    <row r="159" spans="3:26" ht="15.5" x14ac:dyDescent="0.35">
      <c r="C159" t="s">
        <v>334</v>
      </c>
      <c r="D159" s="5">
        <v>29946000000</v>
      </c>
      <c r="E159" s="5">
        <v>32776000000</v>
      </c>
      <c r="F159" s="5">
        <v>26349000000</v>
      </c>
      <c r="G159" s="5">
        <v>23930000000</v>
      </c>
      <c r="I159" s="5">
        <v>103088000000</v>
      </c>
      <c r="J159" s="5">
        <v>90257000000</v>
      </c>
      <c r="K159" s="5">
        <v>91666000000</v>
      </c>
      <c r="L159" s="5">
        <v>60480000000</v>
      </c>
      <c r="M159" s="5">
        <v>60563000000</v>
      </c>
      <c r="N159" s="5">
        <v>69552000000</v>
      </c>
      <c r="O159" s="5">
        <v>46456000000</v>
      </c>
      <c r="P159" s="5">
        <v>25997000000</v>
      </c>
      <c r="Q159" s="5">
        <v>32667632000</v>
      </c>
      <c r="R159" s="5">
        <v>7708543000</v>
      </c>
      <c r="S159" s="5">
        <v>11287784000</v>
      </c>
      <c r="T159" s="5">
        <v>5753999000</v>
      </c>
      <c r="U159" s="5">
        <v>6636676000</v>
      </c>
      <c r="V159" s="5">
        <v>8785482000</v>
      </c>
      <c r="W159" s="5">
        <v>8082504000</v>
      </c>
      <c r="X159" s="5">
        <v>6027271000</v>
      </c>
      <c r="Y159" s="5">
        <v>5456197000</v>
      </c>
      <c r="Z159" s="5">
        <v>9115896000</v>
      </c>
    </row>
    <row r="160" spans="3:26" ht="15.5" x14ac:dyDescent="0.35">
      <c r="C160" t="s">
        <v>1557</v>
      </c>
      <c r="J160" s="5">
        <v>59529000000</v>
      </c>
    </row>
    <row r="161" spans="3:26" ht="15.5" x14ac:dyDescent="0.35">
      <c r="C161" t="s">
        <v>1558</v>
      </c>
      <c r="J161" s="5">
        <v>48549000000</v>
      </c>
    </row>
    <row r="162" spans="3:26" ht="15.5" x14ac:dyDescent="0.35">
      <c r="C162" t="s">
        <v>1559</v>
      </c>
      <c r="D162" s="5">
        <v>-528299000000</v>
      </c>
    </row>
    <row r="163" spans="3:26" ht="15.5" x14ac:dyDescent="0.35">
      <c r="C163" t="s">
        <v>1560</v>
      </c>
      <c r="D163" s="5">
        <v>-554000000</v>
      </c>
      <c r="E163" s="5">
        <v>-7623000000</v>
      </c>
      <c r="F163" s="5">
        <v>-6909000000</v>
      </c>
      <c r="G163" s="5">
        <v>-10308000000</v>
      </c>
      <c r="I163" s="5">
        <v>-27372000000</v>
      </c>
      <c r="J163" s="5">
        <v>-20320000000</v>
      </c>
      <c r="K163" s="5">
        <v>-22585000000</v>
      </c>
      <c r="L163" s="5">
        <v>-18730000000</v>
      </c>
      <c r="M163" s="5">
        <v>-11072000000</v>
      </c>
      <c r="N163" s="5">
        <v>-10028000000</v>
      </c>
      <c r="O163" s="5">
        <v>-16319000000</v>
      </c>
      <c r="P163" s="5">
        <v>-36331000000</v>
      </c>
      <c r="Q163" s="5">
        <v>-14095260000</v>
      </c>
      <c r="R163" s="5">
        <v>-21063455000</v>
      </c>
      <c r="S163" s="5">
        <v>-36302363000</v>
      </c>
      <c r="T163" s="5">
        <v>-3481368000</v>
      </c>
      <c r="U163" s="5">
        <v>-9758530000</v>
      </c>
      <c r="V163" s="5">
        <v>-11364788000</v>
      </c>
      <c r="W163" s="5">
        <v>-20032946000</v>
      </c>
      <c r="X163" s="5">
        <v>-7053663000</v>
      </c>
      <c r="Y163" s="5">
        <v>-3933546000</v>
      </c>
      <c r="Z163" s="5">
        <v>-6085206000</v>
      </c>
    </row>
    <row r="164" spans="3:26" ht="15.5" x14ac:dyDescent="0.35">
      <c r="C164" t="s">
        <v>1561</v>
      </c>
    </row>
    <row r="165" spans="3:26" ht="15.5" x14ac:dyDescent="0.35">
      <c r="C165" t="s">
        <v>670</v>
      </c>
      <c r="L165" s="5">
        <v>-58128000000</v>
      </c>
    </row>
    <row r="166" spans="3:26" ht="15.5" x14ac:dyDescent="0.35">
      <c r="C166" t="s">
        <v>1562</v>
      </c>
      <c r="J166" s="5">
        <v>-586000000</v>
      </c>
      <c r="K166" s="5">
        <v>-232849000000</v>
      </c>
      <c r="N166" s="5">
        <v>-52169000000</v>
      </c>
      <c r="P166" s="5">
        <v>-5339000000</v>
      </c>
      <c r="X166" s="5">
        <v>-74574103000</v>
      </c>
      <c r="Z166" s="5">
        <v>-62893423000</v>
      </c>
    </row>
    <row r="167" spans="3:26" ht="15.5" x14ac:dyDescent="0.35">
      <c r="C167" t="s">
        <v>1563</v>
      </c>
    </row>
    <row r="168" spans="3:26" ht="15.5" x14ac:dyDescent="0.35">
      <c r="C168" t="s">
        <v>558</v>
      </c>
      <c r="D168" s="5">
        <v>-226000000</v>
      </c>
      <c r="E168" s="5">
        <v>-97000000</v>
      </c>
      <c r="F168" s="5">
        <v>-2134000000</v>
      </c>
      <c r="G168" s="5">
        <v>-55000000</v>
      </c>
      <c r="I168" s="5">
        <v>-3430000000</v>
      </c>
      <c r="J168" s="5">
        <v>-3006000000</v>
      </c>
      <c r="K168" s="5">
        <v>-2782000000</v>
      </c>
      <c r="L168" s="5">
        <v>-1781000000</v>
      </c>
      <c r="M168" s="5">
        <v>-25000000</v>
      </c>
      <c r="N168" s="5">
        <v>-2520000000</v>
      </c>
      <c r="O168" s="5">
        <v>-8548000000</v>
      </c>
      <c r="P168" s="5">
        <v>-251777000000</v>
      </c>
      <c r="Q168" s="5">
        <v>-1266318000</v>
      </c>
      <c r="R168" s="5">
        <v>-588907000</v>
      </c>
      <c r="S168" s="5">
        <v>-1579728000</v>
      </c>
      <c r="T168" s="5">
        <v>-1500064000</v>
      </c>
      <c r="U168" s="5">
        <v>-544537000</v>
      </c>
      <c r="V168" s="5">
        <v>-537469000</v>
      </c>
    </row>
    <row r="169" spans="3:26" ht="15.5" x14ac:dyDescent="0.35">
      <c r="C169" t="s">
        <v>1564</v>
      </c>
      <c r="D169" s="5">
        <v>-35566000000</v>
      </c>
      <c r="E169" s="5">
        <v>-29991000000</v>
      </c>
      <c r="F169" s="5">
        <v>-40645000000</v>
      </c>
      <c r="G169" s="5">
        <v>-28472000000</v>
      </c>
      <c r="I169" s="5">
        <v>-120366000000</v>
      </c>
      <c r="J169" s="5">
        <v>-144245000000</v>
      </c>
      <c r="K169" s="5">
        <v>-174941000000</v>
      </c>
      <c r="L169" s="5">
        <v>-95168000000</v>
      </c>
      <c r="M169" s="5">
        <v>-32612000000</v>
      </c>
      <c r="N169" s="5">
        <v>-10863000000</v>
      </c>
      <c r="O169" s="5">
        <v>-56641000000</v>
      </c>
      <c r="P169" s="5">
        <v>-31992000000</v>
      </c>
      <c r="Q169" s="5">
        <v>-39642646000</v>
      </c>
      <c r="R169" s="5">
        <v>-33758792000</v>
      </c>
      <c r="S169" s="5">
        <v>-28692339000</v>
      </c>
      <c r="T169" s="5">
        <v>-37964831000</v>
      </c>
      <c r="U169" s="5">
        <v>-37110369000</v>
      </c>
      <c r="V169" s="5">
        <v>-45438536000</v>
      </c>
      <c r="W169" s="5">
        <v>-47712738000</v>
      </c>
      <c r="X169" s="5">
        <v>-16522075000</v>
      </c>
      <c r="Y169" s="5">
        <v>-7900788000</v>
      </c>
      <c r="Z169" s="5">
        <v>-16695086000</v>
      </c>
    </row>
    <row r="170" spans="3:26" ht="15.5" x14ac:dyDescent="0.35">
      <c r="C170" t="s">
        <v>178</v>
      </c>
      <c r="D170" s="5">
        <v>-10801000000</v>
      </c>
      <c r="E170" s="5">
        <v>-5690000000</v>
      </c>
      <c r="F170" s="5">
        <v>24902000000</v>
      </c>
      <c r="G170" s="5">
        <v>-20822000000</v>
      </c>
      <c r="I170" s="5">
        <v>-11658000000</v>
      </c>
      <c r="J170" s="5">
        <v>10292000000</v>
      </c>
      <c r="K170" s="5">
        <v>-75102000000</v>
      </c>
      <c r="L170" s="5">
        <v>-41920000000</v>
      </c>
      <c r="M170" s="5">
        <v>4419000000</v>
      </c>
      <c r="N170" s="5">
        <v>-885000000</v>
      </c>
      <c r="O170" s="5">
        <v>-13972000000</v>
      </c>
      <c r="P170" s="5">
        <v>-21386000000</v>
      </c>
      <c r="Q170" s="5">
        <v>-10595029000</v>
      </c>
      <c r="R170" s="5">
        <v>-23265608000</v>
      </c>
      <c r="S170" s="5">
        <v>-34238828000</v>
      </c>
      <c r="T170" s="5">
        <v>-140101597000</v>
      </c>
      <c r="U170" s="5">
        <v>-123077165000</v>
      </c>
      <c r="V170" s="5">
        <v>-119570760000</v>
      </c>
      <c r="W170" s="5">
        <v>-103957148000</v>
      </c>
      <c r="X170" s="5">
        <v>-35692037000</v>
      </c>
      <c r="Y170" s="5">
        <v>-53687602000</v>
      </c>
      <c r="Z170" s="5">
        <v>-1198676000</v>
      </c>
    </row>
    <row r="171" spans="3:26" ht="15.5" x14ac:dyDescent="0.35">
      <c r="C171" t="s">
        <v>176</v>
      </c>
      <c r="D171" s="5">
        <v>-458941000000</v>
      </c>
      <c r="E171" s="5">
        <v>-287613000000</v>
      </c>
      <c r="F171" s="5">
        <v>-523779000000</v>
      </c>
      <c r="G171" s="5">
        <v>-423181000000</v>
      </c>
      <c r="I171" s="5">
        <v>-1461614000000</v>
      </c>
      <c r="J171" s="5">
        <v>-1719594000000</v>
      </c>
      <c r="K171" s="5">
        <v>-1719882000000</v>
      </c>
      <c r="L171" s="5">
        <v>-869409000000</v>
      </c>
      <c r="M171" s="5">
        <v>-388225000000</v>
      </c>
      <c r="N171" s="5">
        <v>-358609000000</v>
      </c>
      <c r="O171" s="5">
        <v>-956016000000</v>
      </c>
      <c r="P171" s="5">
        <v>-1051293000000</v>
      </c>
      <c r="Q171" s="5">
        <v>-1058793477000</v>
      </c>
      <c r="R171" s="5">
        <v>-747740524000</v>
      </c>
      <c r="S171" s="5">
        <v>-590074694000</v>
      </c>
      <c r="T171" s="5">
        <v>-496783254000</v>
      </c>
      <c r="U171" s="5">
        <v>-751353809000</v>
      </c>
      <c r="V171" s="5">
        <v>-713643194000</v>
      </c>
      <c r="W171" s="5">
        <v>-339385375000</v>
      </c>
      <c r="X171" s="5">
        <v>-393120077000</v>
      </c>
      <c r="Y171" s="5">
        <v>-187739898000</v>
      </c>
      <c r="Z171" s="5">
        <v>-323712265000</v>
      </c>
    </row>
    <row r="172" spans="3:26" ht="15.5" x14ac:dyDescent="0.35">
      <c r="C172" t="s">
        <v>1565</v>
      </c>
      <c r="F172" s="5">
        <v>-310255000000</v>
      </c>
      <c r="I172" s="5">
        <v>-310255000000</v>
      </c>
      <c r="J172" s="5">
        <v>-155921000000</v>
      </c>
      <c r="K172" s="5">
        <v>-158985000000</v>
      </c>
      <c r="L172" s="5">
        <v>74102000000</v>
      </c>
    </row>
    <row r="173" spans="3:26" ht="15.5" x14ac:dyDescent="0.35">
      <c r="C173" t="s">
        <v>1182</v>
      </c>
      <c r="D173" s="5">
        <v>-3639000000</v>
      </c>
      <c r="E173" s="5">
        <v>-4398000000</v>
      </c>
      <c r="F173" s="5">
        <v>-4786000000</v>
      </c>
      <c r="G173" s="5">
        <v>-4684000000</v>
      </c>
      <c r="I173" s="5">
        <v>-18311000000</v>
      </c>
      <c r="J173" s="5">
        <v>-14947000000</v>
      </c>
    </row>
    <row r="174" spans="3:26" ht="15.5" x14ac:dyDescent="0.35">
      <c r="C174" t="s">
        <v>183</v>
      </c>
      <c r="D174" s="5">
        <v>-260707000000</v>
      </c>
      <c r="E174" s="5">
        <v>-167689000000</v>
      </c>
      <c r="F174" s="5">
        <v>-775854000000</v>
      </c>
      <c r="G174" s="5">
        <v>-1707197000000</v>
      </c>
      <c r="I174" s="5">
        <v>-2740375000000</v>
      </c>
      <c r="J174" s="5">
        <v>-3396158000000</v>
      </c>
      <c r="K174" s="5">
        <v>134807000000</v>
      </c>
      <c r="L174" s="5">
        <v>-2420316000000</v>
      </c>
      <c r="M174" s="5">
        <v>-2680431000000</v>
      </c>
      <c r="N174" s="5">
        <v>97505000000</v>
      </c>
      <c r="O174" s="5">
        <v>-1177188000000</v>
      </c>
      <c r="P174" s="5">
        <v>-396702000000</v>
      </c>
      <c r="Q174" s="5">
        <v>-523749462000</v>
      </c>
      <c r="R174" s="5">
        <v>754561601000</v>
      </c>
      <c r="S174" s="5">
        <v>538956749000</v>
      </c>
      <c r="T174" s="5">
        <v>559264609000</v>
      </c>
      <c r="U174" s="5">
        <v>640308773000</v>
      </c>
      <c r="V174" s="5">
        <v>757862940000</v>
      </c>
      <c r="W174" s="5">
        <v>85822693000</v>
      </c>
      <c r="X174" s="5">
        <v>-214066389000</v>
      </c>
      <c r="Y174" s="5">
        <v>-111304524000</v>
      </c>
      <c r="Z174" s="5">
        <v>145983045000</v>
      </c>
    </row>
    <row r="175" spans="3:26" ht="15.5" x14ac:dyDescent="0.35">
      <c r="C175" t="s">
        <v>1149</v>
      </c>
      <c r="D175" s="5">
        <v>4256972000000</v>
      </c>
      <c r="E175" s="5">
        <v>3925000000000</v>
      </c>
      <c r="F175" s="5">
        <v>4740340000000</v>
      </c>
      <c r="G175" s="5">
        <v>2643628000000</v>
      </c>
      <c r="I175" s="5">
        <v>15290750000000</v>
      </c>
      <c r="J175" s="5">
        <v>14172132000000</v>
      </c>
      <c r="K175" s="5">
        <v>9848392000000</v>
      </c>
      <c r="L175" s="5">
        <v>2585066000000</v>
      </c>
      <c r="M175" s="5">
        <v>3510581000000</v>
      </c>
      <c r="N175" s="5">
        <v>5782709000000</v>
      </c>
      <c r="O175" s="5">
        <v>2999068000000</v>
      </c>
      <c r="P175" s="5">
        <v>2424413000000</v>
      </c>
      <c r="Q175" s="5">
        <v>2244194871000</v>
      </c>
      <c r="R175" s="5">
        <v>3671677435000</v>
      </c>
      <c r="S175" s="5">
        <v>3067547143000</v>
      </c>
      <c r="T175" s="5">
        <v>4367552069000</v>
      </c>
      <c r="U175" s="5">
        <v>2563250246000</v>
      </c>
      <c r="V175" s="5">
        <v>1931319111000</v>
      </c>
      <c r="W175" s="5">
        <v>266976921000</v>
      </c>
      <c r="Y175" s="5">
        <v>60754050000</v>
      </c>
      <c r="Z175" s="5">
        <v>310624144000</v>
      </c>
    </row>
    <row r="176" spans="3:26" ht="15.5" x14ac:dyDescent="0.35">
      <c r="C176" t="s">
        <v>1566</v>
      </c>
      <c r="J176" s="5">
        <v>-8245000000</v>
      </c>
      <c r="K176" s="5">
        <v>584285000000</v>
      </c>
    </row>
    <row r="177" spans="3:26" ht="15.5" x14ac:dyDescent="0.35">
      <c r="C177" t="s">
        <v>680</v>
      </c>
      <c r="K177" s="5">
        <v>35000000000</v>
      </c>
    </row>
    <row r="178" spans="3:26" ht="15.5" x14ac:dyDescent="0.35">
      <c r="C178" t="s">
        <v>1567</v>
      </c>
      <c r="K178" s="5">
        <v>10001000000</v>
      </c>
    </row>
    <row r="179" spans="3:26" ht="15.5" x14ac:dyDescent="0.35">
      <c r="C179" t="s">
        <v>1568</v>
      </c>
    </row>
    <row r="180" spans="3:26" ht="15.5" x14ac:dyDescent="0.35">
      <c r="C180" t="s">
        <v>434</v>
      </c>
      <c r="D180" s="5">
        <v>-3848256000000</v>
      </c>
      <c r="E180" s="5">
        <v>-3341358000000</v>
      </c>
      <c r="F180" s="5">
        <v>-4371978000000</v>
      </c>
      <c r="G180" s="5">
        <v>-3457381000000</v>
      </c>
      <c r="I180" s="5">
        <v>-14732773000000</v>
      </c>
      <c r="J180" s="5">
        <v>-14751200000000</v>
      </c>
      <c r="K180" s="5">
        <v>-7600457000000</v>
      </c>
      <c r="L180" s="5">
        <v>-3130385000000</v>
      </c>
      <c r="M180" s="5">
        <v>-4861347000000</v>
      </c>
      <c r="N180" s="5">
        <v>-4863407000000</v>
      </c>
      <c r="O180" s="5">
        <v>-2854020000000</v>
      </c>
      <c r="P180" s="5">
        <v>-2540373000000</v>
      </c>
      <c r="Q180" s="5">
        <v>-1533107827000</v>
      </c>
      <c r="R180" s="5">
        <v>-3709564995000</v>
      </c>
      <c r="S180" s="5">
        <v>-3558345275000</v>
      </c>
      <c r="T180" s="5">
        <v>-4497373194000</v>
      </c>
      <c r="U180" s="5">
        <v>-2106689683000</v>
      </c>
      <c r="V180" s="5">
        <v>-1493230043000</v>
      </c>
      <c r="X180" s="5">
        <v>-121903194000</v>
      </c>
    </row>
    <row r="181" spans="3:26" ht="15.5" x14ac:dyDescent="0.35">
      <c r="C181" t="s">
        <v>719</v>
      </c>
      <c r="Q181" s="5">
        <v>120000000000</v>
      </c>
      <c r="R181" s="5">
        <v>40000000000</v>
      </c>
      <c r="S181" s="5">
        <v>60000000000</v>
      </c>
      <c r="T181" s="5">
        <v>100000000000</v>
      </c>
      <c r="U181" s="5">
        <v>500000000000</v>
      </c>
      <c r="V181" s="5">
        <v>400000000000</v>
      </c>
      <c r="W181" s="5">
        <v>100000000000</v>
      </c>
      <c r="X181" s="5">
        <v>130000000000</v>
      </c>
      <c r="Y181" s="5">
        <v>100000000000</v>
      </c>
    </row>
    <row r="182" spans="3:26" ht="15.5" x14ac:dyDescent="0.35">
      <c r="C182" t="s">
        <v>475</v>
      </c>
      <c r="O182" s="5">
        <v>-86667000000</v>
      </c>
      <c r="P182" s="5">
        <v>-141755000000</v>
      </c>
      <c r="Q182" s="5">
        <v>-162122667000</v>
      </c>
      <c r="R182" s="5">
        <v>-156122667000</v>
      </c>
      <c r="S182" s="5">
        <v>-331421333000</v>
      </c>
      <c r="T182" s="5">
        <v>-246912000000</v>
      </c>
      <c r="U182" s="5">
        <v>-155833333000</v>
      </c>
      <c r="V182" s="5">
        <v>-162002724000</v>
      </c>
      <c r="W182" s="5">
        <v>-181157376000</v>
      </c>
      <c r="X182" s="5">
        <v>-163320302000</v>
      </c>
      <c r="Y182" s="5">
        <v>-629540091000</v>
      </c>
      <c r="Z182" s="5">
        <v>-102759365000</v>
      </c>
    </row>
    <row r="183" spans="3:26" ht="15.5" x14ac:dyDescent="0.35">
      <c r="C183" t="s">
        <v>1569</v>
      </c>
      <c r="W183" s="5">
        <v>-175816000</v>
      </c>
      <c r="X183" s="5">
        <v>-69562000</v>
      </c>
      <c r="Y183" s="5">
        <v>26234185000</v>
      </c>
      <c r="Z183" s="5">
        <v>17581778000</v>
      </c>
    </row>
    <row r="184" spans="3:26" ht="15.5" x14ac:dyDescent="0.35">
      <c r="C184" t="s">
        <v>836</v>
      </c>
      <c r="P184" s="5">
        <v>75090000000</v>
      </c>
      <c r="R184" s="5">
        <v>1080002496000</v>
      </c>
      <c r="S184" s="5">
        <v>1500000000000</v>
      </c>
      <c r="T184" s="5">
        <v>1000000000000</v>
      </c>
      <c r="V184" s="5">
        <v>500000000000</v>
      </c>
      <c r="Y184" s="5">
        <v>364000000000</v>
      </c>
    </row>
    <row r="185" spans="3:26" ht="15.5" x14ac:dyDescent="0.35">
      <c r="C185" t="s">
        <v>1570</v>
      </c>
      <c r="F185" s="5">
        <v>-430090000000</v>
      </c>
      <c r="I185" s="5">
        <v>-430090000000</v>
      </c>
      <c r="O185" s="5">
        <v>-959103000000</v>
      </c>
      <c r="P185" s="5">
        <v>-888897000000</v>
      </c>
      <c r="Q185" s="5">
        <v>-1057000000000</v>
      </c>
      <c r="R185" s="5">
        <v>-42000000000</v>
      </c>
      <c r="S185" s="5">
        <v>-53000000000</v>
      </c>
      <c r="T185" s="5">
        <v>-69000000000</v>
      </c>
      <c r="V185" s="5">
        <v>-295000000000</v>
      </c>
    </row>
    <row r="186" spans="3:26" ht="15.5" x14ac:dyDescent="0.35">
      <c r="C186" t="s">
        <v>987</v>
      </c>
      <c r="S186" s="5">
        <v>-84000000</v>
      </c>
      <c r="T186" s="5">
        <v>-7036126000</v>
      </c>
      <c r="V186" s="5">
        <v>-10143817000</v>
      </c>
      <c r="Y186" s="5">
        <v>-7291350000</v>
      </c>
    </row>
    <row r="187" spans="3:26" ht="15.5" x14ac:dyDescent="0.35">
      <c r="C187" t="s">
        <v>1090</v>
      </c>
    </row>
    <row r="188" spans="3:26" ht="15.5" x14ac:dyDescent="0.35">
      <c r="C188" t="s">
        <v>1062</v>
      </c>
      <c r="K188" s="5">
        <v>2430000000</v>
      </c>
      <c r="L188" s="5">
        <v>16175000000</v>
      </c>
      <c r="M188" s="5">
        <v>16329000000</v>
      </c>
      <c r="N188" s="5">
        <v>5208000000</v>
      </c>
      <c r="O188" s="5">
        <v>69310000000</v>
      </c>
      <c r="P188" s="5">
        <v>-51436000000</v>
      </c>
      <c r="Q188" s="5">
        <v>-7238799000</v>
      </c>
      <c r="R188" s="5">
        <v>1922940000</v>
      </c>
      <c r="S188" s="5">
        <v>2337380000</v>
      </c>
      <c r="T188" s="5">
        <v>2106998000</v>
      </c>
      <c r="U188" s="5">
        <v>-114035000</v>
      </c>
      <c r="V188" s="5">
        <v>723876000</v>
      </c>
    </row>
    <row r="189" spans="3:26" ht="15.5" x14ac:dyDescent="0.35">
      <c r="C189" t="s">
        <v>510</v>
      </c>
      <c r="D189" s="5">
        <v>-612293000000</v>
      </c>
      <c r="E189" s="5">
        <v>-689879000000</v>
      </c>
      <c r="F189" s="5">
        <v>-690816000000</v>
      </c>
      <c r="G189" s="5">
        <v>-624853000000</v>
      </c>
      <c r="I189" s="5">
        <v>-2544981000000</v>
      </c>
      <c r="J189" s="5">
        <v>-2378187000000</v>
      </c>
      <c r="K189" s="5">
        <v>-2209156000000</v>
      </c>
      <c r="L189" s="5">
        <v>-1692247000000</v>
      </c>
      <c r="M189" s="5">
        <v>-972487000000</v>
      </c>
      <c r="N189" s="5">
        <v>-672062000000</v>
      </c>
    </row>
    <row r="190" spans="3:26" ht="15.5" x14ac:dyDescent="0.35">
      <c r="C190" t="s">
        <v>824</v>
      </c>
      <c r="T190" s="5">
        <v>-1331286000</v>
      </c>
      <c r="U190" s="5">
        <v>-1665477000</v>
      </c>
      <c r="V190" s="5">
        <v>-1458061000</v>
      </c>
      <c r="W190" s="5">
        <v>-1264565000</v>
      </c>
      <c r="X190" s="5">
        <v>-1080611000</v>
      </c>
      <c r="Y190" s="5">
        <v>6800000000</v>
      </c>
    </row>
    <row r="191" spans="3:26" ht="15.5" x14ac:dyDescent="0.35">
      <c r="C191" t="s">
        <v>1571</v>
      </c>
      <c r="F191" s="5">
        <v>31858000000</v>
      </c>
      <c r="I191" s="5">
        <v>31858000000</v>
      </c>
    </row>
    <row r="192" spans="3:26" ht="15.5" x14ac:dyDescent="0.35">
      <c r="C192" t="s">
        <v>1572</v>
      </c>
      <c r="R192" s="5">
        <v>7000000000</v>
      </c>
      <c r="V192" s="5">
        <v>-6376229000</v>
      </c>
      <c r="W192" s="5">
        <v>-13745162000</v>
      </c>
      <c r="X192" s="5">
        <v>-13745162000</v>
      </c>
      <c r="Y192" s="5">
        <v>-25495163000</v>
      </c>
      <c r="Z192" s="5">
        <v>-37245162000</v>
      </c>
    </row>
    <row r="193" spans="2:26" ht="15.5" x14ac:dyDescent="0.35">
      <c r="C193" t="s">
        <v>1472</v>
      </c>
      <c r="G193" s="5">
        <v>-201540000000</v>
      </c>
      <c r="I193" s="5">
        <v>-201540000000</v>
      </c>
      <c r="J193" s="5">
        <v>-176702000000</v>
      </c>
      <c r="K193" s="5">
        <v>-167841000000</v>
      </c>
      <c r="O193" s="5">
        <v>-165396000000</v>
      </c>
      <c r="P193" s="5">
        <v>-66148000000</v>
      </c>
      <c r="Q193" s="5">
        <v>-41342295000</v>
      </c>
      <c r="T193" s="5">
        <v>-33200000000</v>
      </c>
      <c r="U193" s="5">
        <v>-71380000000</v>
      </c>
      <c r="V193" s="5">
        <v>-58100000000</v>
      </c>
      <c r="W193" s="5">
        <v>-33200000000</v>
      </c>
      <c r="X193" s="5">
        <v>-24900000000</v>
      </c>
      <c r="Z193" s="5">
        <v>-19090000000</v>
      </c>
    </row>
    <row r="194" spans="2:26" ht="15.5" x14ac:dyDescent="0.35">
      <c r="C194" t="s">
        <v>568</v>
      </c>
      <c r="Q194" s="5">
        <v>-6489213000</v>
      </c>
      <c r="S194" s="5">
        <v>-500000000</v>
      </c>
      <c r="T194" s="5">
        <v>-1000000000</v>
      </c>
      <c r="U194" s="5">
        <v>-1500000000</v>
      </c>
    </row>
    <row r="195" spans="2:26" ht="15.5" x14ac:dyDescent="0.35">
      <c r="C195" t="s">
        <v>1573</v>
      </c>
      <c r="Y195" s="5">
        <v>53259519000</v>
      </c>
    </row>
    <row r="196" spans="2:26" ht="15.5" x14ac:dyDescent="0.35">
      <c r="C196" t="s">
        <v>191</v>
      </c>
      <c r="T196" s="5">
        <v>79555000000</v>
      </c>
    </row>
    <row r="197" spans="2:26" ht="15.5" x14ac:dyDescent="0.35">
      <c r="C197" t="s">
        <v>1574</v>
      </c>
      <c r="I197" s="5">
        <v>79106000000</v>
      </c>
      <c r="O197" s="5">
        <v>2584000000</v>
      </c>
      <c r="S197" s="5">
        <v>-20863387000</v>
      </c>
    </row>
    <row r="198" spans="2:26" ht="15.5" x14ac:dyDescent="0.35">
      <c r="C198" t="s">
        <v>717</v>
      </c>
      <c r="P198" s="5">
        <v>897876000000</v>
      </c>
      <c r="Q198" s="5">
        <v>37352320000</v>
      </c>
    </row>
    <row r="199" spans="2:26" ht="15.5" x14ac:dyDescent="0.35">
      <c r="C199" t="s">
        <v>1575</v>
      </c>
      <c r="P199" s="5">
        <v>89964000000</v>
      </c>
    </row>
    <row r="200" spans="2:26" ht="15.5" x14ac:dyDescent="0.35">
      <c r="C200" t="s">
        <v>103</v>
      </c>
    </row>
    <row r="201" spans="2:26" ht="15.5" x14ac:dyDescent="0.35">
      <c r="C201" t="s">
        <v>391</v>
      </c>
      <c r="D201" s="5">
        <v>-866175000000</v>
      </c>
      <c r="E201" s="5">
        <v>227899000000</v>
      </c>
      <c r="F201" s="5">
        <v>1533385000000</v>
      </c>
      <c r="G201" s="5">
        <v>-138832000000</v>
      </c>
      <c r="I201" s="5">
        <v>984646000000</v>
      </c>
      <c r="J201" s="5">
        <v>355497000000</v>
      </c>
      <c r="K201" s="5">
        <v>-167610000000</v>
      </c>
      <c r="L201" s="5">
        <v>1032599000000</v>
      </c>
      <c r="M201" s="5">
        <v>-7443000000</v>
      </c>
      <c r="N201" s="5">
        <v>990918000000</v>
      </c>
      <c r="O201" s="5">
        <v>396651000000</v>
      </c>
      <c r="P201" s="5">
        <v>135756000000</v>
      </c>
      <c r="Q201" s="5">
        <v>-233620350000</v>
      </c>
      <c r="R201" s="5">
        <v>1009975873000</v>
      </c>
      <c r="S201" s="5">
        <v>143424768000</v>
      </c>
      <c r="T201" s="5">
        <v>147191601000</v>
      </c>
      <c r="U201" s="5">
        <v>-155730466000</v>
      </c>
      <c r="V201" s="5">
        <v>238302683000</v>
      </c>
      <c r="W201" s="5">
        <v>64301018000</v>
      </c>
      <c r="X201" s="5">
        <v>34597576000</v>
      </c>
      <c r="Y201" s="5">
        <v>-88474625000</v>
      </c>
      <c r="Z201" s="5">
        <v>-55934189000</v>
      </c>
    </row>
    <row r="202" spans="2:26" ht="15.5" x14ac:dyDescent="0.35">
      <c r="C202" t="s">
        <v>193</v>
      </c>
      <c r="E202" s="5">
        <v>5042386000000</v>
      </c>
      <c r="I202" s="5">
        <v>4040387000000</v>
      </c>
      <c r="J202" s="5">
        <v>3674839000000</v>
      </c>
      <c r="K202" s="5">
        <v>3850844000000</v>
      </c>
      <c r="L202" s="5">
        <v>2778415000000</v>
      </c>
      <c r="M202" s="5">
        <v>2788102000000</v>
      </c>
      <c r="N202" s="5">
        <v>1816661000000</v>
      </c>
      <c r="O202" s="5">
        <v>1412140000000</v>
      </c>
      <c r="P202" s="5">
        <v>1286373000000</v>
      </c>
      <c r="Q202" s="5">
        <v>1525716049000</v>
      </c>
      <c r="R202" s="5">
        <v>503892183000</v>
      </c>
      <c r="S202" s="5">
        <v>512671885000</v>
      </c>
      <c r="T202" s="5">
        <v>368507432000</v>
      </c>
      <c r="U202" s="5">
        <v>526324881000</v>
      </c>
      <c r="V202" s="5">
        <v>288621337000</v>
      </c>
      <c r="W202" s="5">
        <v>224320276000</v>
      </c>
      <c r="X202" s="5">
        <v>189686754000</v>
      </c>
      <c r="Y202" s="5">
        <v>278153222000</v>
      </c>
      <c r="Z202" s="5">
        <v>338612752000</v>
      </c>
    </row>
    <row r="203" spans="2:26" ht="15.5" x14ac:dyDescent="0.35">
      <c r="C203" t="s">
        <v>194</v>
      </c>
      <c r="D203" s="5">
        <v>13435000000</v>
      </c>
      <c r="E203" s="5">
        <v>3511000000</v>
      </c>
      <c r="F203" s="5">
        <v>5616000000</v>
      </c>
      <c r="G203" s="5">
        <v>3216000000</v>
      </c>
      <c r="I203" s="5">
        <v>17353000000</v>
      </c>
      <c r="J203" s="5">
        <v>10051000000</v>
      </c>
      <c r="K203" s="5">
        <v>-8395000000</v>
      </c>
      <c r="L203" s="5">
        <v>39830000000</v>
      </c>
      <c r="M203" s="5">
        <v>-2244000000</v>
      </c>
      <c r="N203" s="5">
        <v>-19477000000</v>
      </c>
      <c r="O203" s="5">
        <v>7870000000</v>
      </c>
      <c r="P203" s="5">
        <v>-9989000000</v>
      </c>
      <c r="Q203" s="5">
        <v>-5723071000</v>
      </c>
      <c r="R203" s="5">
        <v>11847993000</v>
      </c>
      <c r="S203" s="5">
        <v>-1942220000</v>
      </c>
      <c r="T203" s="5">
        <v>178539000</v>
      </c>
      <c r="U203" s="5">
        <v>-2086983000</v>
      </c>
      <c r="V203" s="5">
        <v>-599139000</v>
      </c>
      <c r="W203" s="5">
        <v>43000</v>
      </c>
      <c r="X203" s="5">
        <v>35946000</v>
      </c>
      <c r="Y203" s="5">
        <v>8157000</v>
      </c>
      <c r="Z203" s="5">
        <v>-4525341000</v>
      </c>
    </row>
    <row r="204" spans="2:26" ht="15.5" x14ac:dyDescent="0.35">
      <c r="C204" t="s">
        <v>1576</v>
      </c>
      <c r="S204" s="5">
        <v>-150262250000</v>
      </c>
      <c r="T204" s="5">
        <v>-3205687000</v>
      </c>
    </row>
    <row r="205" spans="2:26" ht="15.5" x14ac:dyDescent="0.35">
      <c r="C205" t="s">
        <v>195</v>
      </c>
      <c r="D205" s="5">
        <v>-852740000000</v>
      </c>
      <c r="E205" s="5">
        <v>5273796000000</v>
      </c>
      <c r="F205" s="5">
        <v>1539001000000</v>
      </c>
      <c r="G205" s="5">
        <v>-135616000000</v>
      </c>
      <c r="I205" s="5">
        <v>5042386000000</v>
      </c>
      <c r="J205" s="5">
        <v>4040387000000</v>
      </c>
      <c r="K205" s="5">
        <v>3674839000000</v>
      </c>
      <c r="L205" s="5">
        <v>3850844000000</v>
      </c>
      <c r="M205" s="5">
        <v>2778415000000</v>
      </c>
      <c r="N205" s="5">
        <v>2788102000000</v>
      </c>
      <c r="O205" s="5">
        <v>1816661000000</v>
      </c>
      <c r="P205" s="5">
        <v>1412140000000</v>
      </c>
      <c r="Q205" s="5">
        <v>1286372628000</v>
      </c>
      <c r="R205" s="5">
        <v>1525716049000</v>
      </c>
      <c r="S205" s="5">
        <v>503892183000</v>
      </c>
      <c r="T205" s="5">
        <v>512671885000</v>
      </c>
      <c r="U205" s="5">
        <v>368507432000</v>
      </c>
      <c r="V205" s="5">
        <v>526324881000</v>
      </c>
      <c r="W205" s="5">
        <v>288621337000</v>
      </c>
      <c r="X205" s="5">
        <v>224320276000</v>
      </c>
      <c r="Y205" s="5">
        <v>189686754000</v>
      </c>
      <c r="Z205" s="5">
        <v>278153222000</v>
      </c>
    </row>
    <row r="207" spans="2:26" ht="15.5" x14ac:dyDescent="0.35">
      <c r="B207" t="s">
        <v>196</v>
      </c>
      <c r="C207" t="s">
        <v>12</v>
      </c>
      <c r="D207" s="6">
        <v>16600000000.000002</v>
      </c>
      <c r="E207" s="6">
        <v>16600000000.000002</v>
      </c>
      <c r="F207" s="6">
        <v>16600000000.000002</v>
      </c>
      <c r="G207" s="6">
        <v>16600000000.000002</v>
      </c>
      <c r="I207" s="6">
        <v>16600000000.000002</v>
      </c>
      <c r="J207" s="6">
        <v>16600000000.000002</v>
      </c>
      <c r="K207" s="6">
        <v>16600000000.000002</v>
      </c>
      <c r="L207" s="6">
        <v>16600000000.000002</v>
      </c>
      <c r="M207" s="6">
        <v>16600000000.000002</v>
      </c>
      <c r="N207" s="6">
        <v>16600000000.000002</v>
      </c>
      <c r="O207" s="6">
        <v>16600000000.000002</v>
      </c>
      <c r="P207" s="6">
        <v>16600000000.000002</v>
      </c>
      <c r="Q207" s="5">
        <v>1660000000</v>
      </c>
      <c r="R207" s="5">
        <v>1660000000</v>
      </c>
      <c r="S207" s="5">
        <v>1660000000</v>
      </c>
      <c r="T207" s="5">
        <v>1660000000</v>
      </c>
      <c r="U207" s="5">
        <v>1660000000</v>
      </c>
      <c r="V207" s="5">
        <v>1660000000</v>
      </c>
      <c r="W207" s="5">
        <v>1660000000</v>
      </c>
      <c r="X207" s="5">
        <v>1660000000</v>
      </c>
      <c r="Y207" s="5">
        <v>1660000000</v>
      </c>
      <c r="Z207" s="5">
        <v>1660000000</v>
      </c>
    </row>
    <row r="208" spans="2:26" ht="15.5" x14ac:dyDescent="0.35">
      <c r="C208" t="s">
        <v>197</v>
      </c>
      <c r="D208" s="6">
        <v>35.39</v>
      </c>
      <c r="E208" s="6">
        <v>37.83</v>
      </c>
      <c r="F208" s="6">
        <v>51.59</v>
      </c>
      <c r="G208" s="6">
        <v>24.93</v>
      </c>
    </row>
    <row r="209" spans="3:7" ht="15.5" x14ac:dyDescent="0.35">
      <c r="C209" t="s">
        <v>198</v>
      </c>
      <c r="D209" s="6">
        <v>43.09</v>
      </c>
      <c r="E209" s="6">
        <v>31.85</v>
      </c>
      <c r="F209" s="6">
        <v>22.58</v>
      </c>
      <c r="G209" s="6">
        <v>45.13</v>
      </c>
    </row>
    <row r="210" spans="3:7" ht="15.5" x14ac:dyDescent="0.35">
      <c r="C210" t="s">
        <v>73</v>
      </c>
      <c r="D210" s="6">
        <v>2.13</v>
      </c>
      <c r="E210" s="6">
        <v>1.63</v>
      </c>
      <c r="F210" s="6">
        <v>1.48</v>
      </c>
      <c r="G210" s="6">
        <v>1.78</v>
      </c>
    </row>
    <row r="211" spans="3:7" ht="15.5" x14ac:dyDescent="0.35">
      <c r="C211" t="s">
        <v>199</v>
      </c>
      <c r="D211" s="5">
        <v>1891820000000</v>
      </c>
      <c r="E211" s="5">
        <v>1947170000000</v>
      </c>
      <c r="F211" s="5">
        <v>2368490000000</v>
      </c>
      <c r="G211" s="5">
        <v>1707970000000</v>
      </c>
    </row>
    <row r="212" spans="3:7" ht="15.5" x14ac:dyDescent="0.35">
      <c r="C212" t="s">
        <v>200</v>
      </c>
      <c r="D212" s="6">
        <v>1.66E-2</v>
      </c>
      <c r="E212" s="6">
        <v>1.84E-2</v>
      </c>
      <c r="F212" s="6">
        <v>2.6099999999999998E-2</v>
      </c>
      <c r="G212" s="6">
        <v>1.34E-2</v>
      </c>
    </row>
    <row r="213" spans="3:7" ht="15.5" x14ac:dyDescent="0.35">
      <c r="C213" t="s">
        <v>201</v>
      </c>
      <c r="D213" s="6">
        <v>3.8399999999999997E-2</v>
      </c>
      <c r="E213" s="6">
        <v>4.2900000000000001E-2</v>
      </c>
      <c r="F213" s="6">
        <v>6.13E-2</v>
      </c>
      <c r="G213" s="6">
        <v>3.15E-2</v>
      </c>
    </row>
    <row r="214" spans="3:7" ht="15.5" x14ac:dyDescent="0.35">
      <c r="C214" t="s">
        <v>202</v>
      </c>
      <c r="D214" s="6">
        <v>4.2800000000000005E-2</v>
      </c>
      <c r="E214" s="6">
        <v>4.82E-2</v>
      </c>
      <c r="F214" s="6">
        <v>7.2499999999999995E-2</v>
      </c>
      <c r="G214" s="6">
        <v>4.3400000000000001E-2</v>
      </c>
    </row>
    <row r="215" spans="3:7" ht="15.5" x14ac:dyDescent="0.35">
      <c r="C215" t="s">
        <v>203</v>
      </c>
      <c r="D215" s="6">
        <v>6.5</v>
      </c>
      <c r="E215" s="6">
        <v>6.75</v>
      </c>
      <c r="F215" s="6">
        <v>10.47</v>
      </c>
      <c r="G215" s="6">
        <v>5.86</v>
      </c>
    </row>
    <row r="216" spans="3:7" ht="15.5" x14ac:dyDescent="0.35">
      <c r="C216" t="s">
        <v>204</v>
      </c>
      <c r="D216" s="5">
        <v>18708000000000</v>
      </c>
      <c r="E216" s="5">
        <v>18001000000000</v>
      </c>
      <c r="F216" s="5">
        <v>17211000000000</v>
      </c>
      <c r="G216" s="5">
        <v>16206000000000</v>
      </c>
    </row>
    <row r="217" spans="3:7" ht="15.5" x14ac:dyDescent="0.35">
      <c r="C217" t="s">
        <v>205</v>
      </c>
      <c r="D217" s="6">
        <v>1.66</v>
      </c>
      <c r="E217" s="6">
        <v>1.37</v>
      </c>
      <c r="F217" s="6">
        <v>1.38</v>
      </c>
      <c r="G217" s="6">
        <v>1.42</v>
      </c>
    </row>
    <row r="218" spans="3:7" ht="15.5" x14ac:dyDescent="0.35">
      <c r="C218" t="s">
        <v>206</v>
      </c>
      <c r="D218" s="6">
        <v>921.23</v>
      </c>
      <c r="E218" s="6">
        <v>882.62</v>
      </c>
      <c r="F218" s="6">
        <v>842.14</v>
      </c>
      <c r="G218" s="6">
        <v>792.02</v>
      </c>
    </row>
    <row r="219" spans="3:7" ht="15.5" x14ac:dyDescent="0.35">
      <c r="C219" t="s">
        <v>207</v>
      </c>
      <c r="D219" s="6">
        <v>1.67</v>
      </c>
      <c r="E219" s="6">
        <v>1.37</v>
      </c>
      <c r="F219" s="6">
        <v>1.39</v>
      </c>
      <c r="G219" s="6">
        <v>1.43</v>
      </c>
    </row>
    <row r="220" spans="3:7" ht="15.5" x14ac:dyDescent="0.35">
      <c r="C220" t="s">
        <v>208</v>
      </c>
      <c r="D220" s="6">
        <v>915.36</v>
      </c>
      <c r="E220" s="6">
        <v>877.03</v>
      </c>
      <c r="F220" s="6">
        <v>836.62</v>
      </c>
      <c r="G220" s="6">
        <v>786.54</v>
      </c>
    </row>
    <row r="221" spans="3:7" ht="15.5" x14ac:dyDescent="0.35">
      <c r="C221" t="s">
        <v>209</v>
      </c>
      <c r="D221" s="5">
        <v>3894000000000</v>
      </c>
      <c r="E221" s="5">
        <v>3466000000000</v>
      </c>
      <c r="F221" s="5">
        <v>2892000000000</v>
      </c>
      <c r="G221" s="5">
        <v>2965000000000</v>
      </c>
    </row>
    <row r="222" spans="3:7" ht="15.5" x14ac:dyDescent="0.35">
      <c r="C222" t="s">
        <v>210</v>
      </c>
      <c r="D222" s="5">
        <v>8000000000</v>
      </c>
      <c r="E222" s="5">
        <v>9000000000</v>
      </c>
      <c r="F222" s="5">
        <v>11000000000</v>
      </c>
      <c r="G222" s="5">
        <v>9000000000</v>
      </c>
    </row>
    <row r="223" spans="3:7" ht="15.5" x14ac:dyDescent="0.35">
      <c r="C223" t="s">
        <v>211</v>
      </c>
      <c r="D223" s="5">
        <v>15292000000000</v>
      </c>
      <c r="E223" s="5">
        <v>14651000000000</v>
      </c>
      <c r="F223" s="5">
        <v>13980000000000</v>
      </c>
      <c r="G223" s="5">
        <v>13148000000000</v>
      </c>
    </row>
    <row r="224" spans="3:7" ht="15.5" x14ac:dyDescent="0.35">
      <c r="C224" t="s">
        <v>24</v>
      </c>
      <c r="D224" s="5">
        <v>3902000000000</v>
      </c>
      <c r="E224" s="5">
        <v>3475000000000</v>
      </c>
      <c r="F224" s="5">
        <v>2903000000000</v>
      </c>
      <c r="G224" s="5">
        <v>2974000000000</v>
      </c>
    </row>
    <row r="225" spans="3:26" ht="15.5" x14ac:dyDescent="0.35">
      <c r="C225" t="s">
        <v>21</v>
      </c>
      <c r="D225" s="5">
        <v>-519000000000</v>
      </c>
      <c r="E225" s="5">
        <v>-1799000000000</v>
      </c>
      <c r="F225" s="5">
        <v>-2139000000000</v>
      </c>
      <c r="G225" s="5">
        <v>-530000000000</v>
      </c>
    </row>
    <row r="226" spans="3:26" ht="15.5" x14ac:dyDescent="0.35">
      <c r="C226" t="s">
        <v>212</v>
      </c>
      <c r="D226" s="5">
        <v>7858000000000</v>
      </c>
      <c r="E226" s="5">
        <v>7383000000000</v>
      </c>
      <c r="F226" s="5">
        <v>6976000000000</v>
      </c>
      <c r="G226" s="5">
        <v>6145000000000</v>
      </c>
    </row>
    <row r="227" spans="3:26" ht="15.5" x14ac:dyDescent="0.35">
      <c r="C227" t="s">
        <v>213</v>
      </c>
      <c r="D227" s="5">
        <v>414000000000</v>
      </c>
      <c r="E227" s="5">
        <v>1030000000000</v>
      </c>
      <c r="F227" s="5">
        <v>3068000000000</v>
      </c>
      <c r="G227" s="5">
        <v>2025000000000</v>
      </c>
    </row>
    <row r="228" spans="3:26" ht="15.5" x14ac:dyDescent="0.35">
      <c r="C228" t="s">
        <v>214</v>
      </c>
      <c r="D228" s="5">
        <v>-471000000000</v>
      </c>
      <c r="E228" s="5">
        <v>-301000000000</v>
      </c>
      <c r="F228" s="5">
        <v>-508000000000</v>
      </c>
      <c r="G228" s="5">
        <v>-454000000000</v>
      </c>
    </row>
    <row r="229" spans="3:26" ht="15.5" x14ac:dyDescent="0.35">
      <c r="C229" t="s">
        <v>13</v>
      </c>
      <c r="D229" s="5">
        <v>-56000000000</v>
      </c>
      <c r="E229" s="5">
        <v>729000000000</v>
      </c>
      <c r="F229" s="5">
        <v>2560000000000</v>
      </c>
      <c r="G229" s="5">
        <v>1571000000000</v>
      </c>
    </row>
    <row r="230" spans="3:26" ht="15.5" x14ac:dyDescent="0.35">
      <c r="C230" t="s">
        <v>16</v>
      </c>
      <c r="D230" s="6">
        <v>-3.38</v>
      </c>
      <c r="E230" s="6">
        <v>43.94</v>
      </c>
      <c r="F230" s="6">
        <v>154.21</v>
      </c>
      <c r="G230" s="6">
        <v>94.61</v>
      </c>
    </row>
    <row r="231" spans="3:26" ht="15.5" x14ac:dyDescent="0.35">
      <c r="C231" t="s">
        <v>58</v>
      </c>
      <c r="I231" s="6">
        <v>134.41</v>
      </c>
      <c r="J231" s="6">
        <v>106.48</v>
      </c>
      <c r="K231" s="6">
        <v>114.07</v>
      </c>
      <c r="L231" s="6">
        <v>127.09</v>
      </c>
      <c r="M231" s="6">
        <v>26.44</v>
      </c>
      <c r="N231" s="6">
        <v>-33.36</v>
      </c>
      <c r="O231" s="6">
        <v>56.23</v>
      </c>
      <c r="P231" s="6">
        <v>44.33</v>
      </c>
      <c r="Q231" s="6">
        <v>201.6</v>
      </c>
      <c r="R231" s="6">
        <v>125.59</v>
      </c>
      <c r="S231" s="6">
        <v>22.49</v>
      </c>
      <c r="T231" s="6">
        <v>44.63</v>
      </c>
      <c r="U231" s="6">
        <v>197.47</v>
      </c>
      <c r="V231" s="6">
        <v>260.69</v>
      </c>
      <c r="W231" s="6">
        <v>217.12</v>
      </c>
      <c r="X231" s="6">
        <v>121.13</v>
      </c>
      <c r="Y231" s="6">
        <v>98.79</v>
      </c>
      <c r="Z231" s="6">
        <v>-42.04</v>
      </c>
    </row>
    <row r="232" spans="3:26" ht="15.5" x14ac:dyDescent="0.35">
      <c r="C232" t="s">
        <v>72</v>
      </c>
      <c r="I232" s="6">
        <v>8.67</v>
      </c>
      <c r="J232" s="6">
        <v>13.24</v>
      </c>
      <c r="K232" s="6">
        <v>15.69</v>
      </c>
      <c r="L232" s="6">
        <v>11.37</v>
      </c>
      <c r="M232" s="6">
        <v>26.85</v>
      </c>
      <c r="N232" s="6">
        <v>-23.68</v>
      </c>
      <c r="O232" s="6">
        <v>18.760000000000002</v>
      </c>
      <c r="P232" s="6">
        <v>18.16</v>
      </c>
      <c r="Q232" s="6">
        <v>30.75</v>
      </c>
      <c r="R232" s="5">
        <v>43</v>
      </c>
      <c r="S232" s="6">
        <v>168.96</v>
      </c>
      <c r="T232" s="6">
        <v>113.82</v>
      </c>
      <c r="U232" s="6">
        <v>27.85</v>
      </c>
      <c r="V232" s="6">
        <v>25.51</v>
      </c>
      <c r="W232" s="6">
        <v>23.72</v>
      </c>
      <c r="X232" s="6">
        <v>22.12</v>
      </c>
      <c r="Y232" s="6">
        <v>6.28</v>
      </c>
      <c r="Z232" s="6">
        <v>-8.56</v>
      </c>
    </row>
    <row r="233" spans="3:26" ht="15.5" x14ac:dyDescent="0.35">
      <c r="C233" t="s">
        <v>75</v>
      </c>
      <c r="I233" s="6">
        <v>0.45</v>
      </c>
      <c r="J233" s="6">
        <v>0.62</v>
      </c>
      <c r="K233" s="6">
        <v>0.89</v>
      </c>
      <c r="L233" s="6">
        <v>0.89</v>
      </c>
      <c r="M233" s="6">
        <v>0.64</v>
      </c>
      <c r="N233" s="6">
        <v>0.88</v>
      </c>
      <c r="O233" s="6">
        <v>0.81</v>
      </c>
      <c r="P233" s="6">
        <v>0.71</v>
      </c>
      <c r="Q233" s="6">
        <v>0.63</v>
      </c>
      <c r="R233" s="6">
        <v>0.63</v>
      </c>
      <c r="S233" s="6">
        <v>0.49</v>
      </c>
      <c r="T233" s="6">
        <v>0.71</v>
      </c>
      <c r="U233" s="6">
        <v>0.94</v>
      </c>
      <c r="V233" s="6">
        <v>1.46</v>
      </c>
      <c r="W233" s="6">
        <v>1.45</v>
      </c>
      <c r="X233" s="6">
        <v>0.94</v>
      </c>
      <c r="Y233" s="6">
        <v>0.25</v>
      </c>
      <c r="Z233" s="6">
        <v>0.17</v>
      </c>
    </row>
    <row r="234" spans="3:26" ht="15.5" x14ac:dyDescent="0.35">
      <c r="C234" t="s">
        <v>215</v>
      </c>
      <c r="I234" s="5">
        <v>7326720000000</v>
      </c>
      <c r="J234" s="5">
        <v>6443360000000</v>
      </c>
      <c r="K234" s="5">
        <v>6212400000000</v>
      </c>
      <c r="L234" s="5">
        <v>5466930000000</v>
      </c>
      <c r="M234" s="5">
        <v>3450160000000</v>
      </c>
      <c r="N234" s="5">
        <v>2252320000000</v>
      </c>
      <c r="O234" s="5">
        <v>2782230000000</v>
      </c>
      <c r="P234" s="5">
        <v>2267710000000</v>
      </c>
    </row>
    <row r="235" spans="3:26" ht="15.5" x14ac:dyDescent="0.35">
      <c r="C235" t="s">
        <v>216</v>
      </c>
      <c r="I235" s="6">
        <v>6.8000000000000005E-2</v>
      </c>
      <c r="J235" s="6">
        <v>5.9900000000000002E-2</v>
      </c>
      <c r="K235" s="6">
        <v>6.88E-2</v>
      </c>
      <c r="L235" s="6">
        <v>0.10060000000000001</v>
      </c>
      <c r="M235" s="6">
        <v>2.6200000000000001E-2</v>
      </c>
      <c r="N235" s="6">
        <v>-3.1400000000000004E-2</v>
      </c>
      <c r="O235" s="6">
        <v>6.7000000000000004E-2</v>
      </c>
      <c r="P235" s="6">
        <v>5.8200000000000002E-2</v>
      </c>
      <c r="Q235" s="6">
        <v>2.9300000000000003E-2</v>
      </c>
      <c r="R235" s="6">
        <v>1.95E-2</v>
      </c>
      <c r="S235" s="6">
        <v>3.9000000000000003E-3</v>
      </c>
      <c r="T235" s="6">
        <v>8.5000000000000006E-3</v>
      </c>
      <c r="U235" s="6">
        <v>4.2000000000000003E-2</v>
      </c>
      <c r="V235" s="6">
        <v>7.22E-2</v>
      </c>
      <c r="W235" s="6">
        <v>8.1600000000000006E-2</v>
      </c>
      <c r="X235" s="6">
        <v>5.4800000000000001E-2</v>
      </c>
      <c r="Y235" s="6">
        <v>4.8499999999999995E-2</v>
      </c>
      <c r="Z235" s="6">
        <v>-1.8600000000000002E-2</v>
      </c>
    </row>
    <row r="236" spans="3:26" ht="15.5" x14ac:dyDescent="0.35">
      <c r="C236" t="s">
        <v>217</v>
      </c>
      <c r="I236" s="6">
        <v>0.15960000000000002</v>
      </c>
      <c r="J236" s="6">
        <v>0.15109999999999998</v>
      </c>
      <c r="K236" s="6">
        <v>0.18940000000000001</v>
      </c>
      <c r="L236" s="6">
        <v>0.26050000000000001</v>
      </c>
      <c r="M236" s="6">
        <v>7.4700000000000003E-2</v>
      </c>
      <c r="N236" s="6">
        <v>-0.10349999999999999</v>
      </c>
      <c r="O236" s="6">
        <v>0.15130000000000002</v>
      </c>
      <c r="P236" s="6">
        <v>0.13500000000000001</v>
      </c>
      <c r="Q236" s="6">
        <v>8.2899999999999988E-2</v>
      </c>
      <c r="R236" s="6">
        <v>6.5099999999999991E-2</v>
      </c>
      <c r="S236" s="6">
        <v>1.2500000000000001E-2</v>
      </c>
      <c r="T236" s="6">
        <v>2.92E-2</v>
      </c>
      <c r="U236" s="6">
        <v>0.13500000000000001</v>
      </c>
      <c r="V236" s="6">
        <v>0.19920000000000002</v>
      </c>
      <c r="W236" s="6">
        <v>0.2009</v>
      </c>
      <c r="X236" s="6">
        <v>0.13689999999999999</v>
      </c>
      <c r="Y236" s="6">
        <v>0.1273</v>
      </c>
      <c r="Z236" s="6">
        <v>-6.1900000000000004E-2</v>
      </c>
    </row>
    <row r="237" spans="3:26" ht="15.5" x14ac:dyDescent="0.35">
      <c r="C237" t="s">
        <v>218</v>
      </c>
      <c r="I237" s="6">
        <v>0.19989999999999999</v>
      </c>
      <c r="J237" s="6">
        <v>0.1971</v>
      </c>
      <c r="K237" s="6">
        <v>0.24079999999999999</v>
      </c>
      <c r="L237" s="6">
        <v>0.26100000000000001</v>
      </c>
      <c r="M237" s="6">
        <v>0.1208</v>
      </c>
      <c r="N237" s="6">
        <v>-6.0999999999999995E-3</v>
      </c>
      <c r="O237" s="6">
        <v>0.2495</v>
      </c>
      <c r="P237" s="6">
        <v>0.21390000000000001</v>
      </c>
      <c r="Q237" s="6">
        <v>0.16769999999999999</v>
      </c>
      <c r="R237" s="6">
        <v>0.1399</v>
      </c>
      <c r="S237" s="6">
        <v>9.4700000000000006E-2</v>
      </c>
      <c r="T237" s="6">
        <v>0.12119999999999999</v>
      </c>
      <c r="U237" s="6">
        <v>0.2109</v>
      </c>
      <c r="V237" s="6">
        <v>0.27960000000000002</v>
      </c>
      <c r="W237" s="6">
        <v>0.2868</v>
      </c>
      <c r="X237" s="6">
        <v>0.2084</v>
      </c>
      <c r="Y237" s="6">
        <v>0.1371</v>
      </c>
      <c r="Z237" s="6">
        <v>0.25489999999999996</v>
      </c>
    </row>
    <row r="238" spans="3:26" ht="15.5" x14ac:dyDescent="0.35">
      <c r="C238" t="s">
        <v>219</v>
      </c>
      <c r="I238" s="6">
        <v>6.91</v>
      </c>
      <c r="J238" s="6">
        <v>5.68</v>
      </c>
      <c r="K238" s="6">
        <v>7.59</v>
      </c>
      <c r="L238" s="6">
        <v>6.37</v>
      </c>
      <c r="M238" s="6">
        <v>2.4700000000000002</v>
      </c>
      <c r="N238" s="6">
        <v>-0.1</v>
      </c>
      <c r="O238" s="6">
        <v>9.09</v>
      </c>
      <c r="P238" s="6">
        <v>2.81</v>
      </c>
      <c r="Q238" s="6">
        <v>2.78</v>
      </c>
      <c r="R238" s="6">
        <v>2.11</v>
      </c>
      <c r="S238" s="6">
        <v>1.31</v>
      </c>
      <c r="T238" s="6">
        <v>1.37</v>
      </c>
      <c r="U238" s="6">
        <v>3.13</v>
      </c>
      <c r="V238" s="6">
        <v>4.6100000000000003</v>
      </c>
      <c r="W238" s="6">
        <v>5.04</v>
      </c>
      <c r="X238" s="6">
        <v>3.63</v>
      </c>
      <c r="Y238" s="6">
        <v>2.69</v>
      </c>
      <c r="Z238" s="6">
        <v>4.17</v>
      </c>
    </row>
    <row r="239" spans="3:26" ht="15.5" x14ac:dyDescent="0.35">
      <c r="C239" t="s">
        <v>69</v>
      </c>
      <c r="I239" s="6">
        <v>1.38</v>
      </c>
      <c r="J239" s="5">
        <v>2</v>
      </c>
      <c r="K239" s="6">
        <v>2.97</v>
      </c>
      <c r="L239" s="6">
        <v>2.96</v>
      </c>
      <c r="M239" s="6">
        <v>2.0099999999999998</v>
      </c>
      <c r="N239" s="6">
        <v>2.4500000000000002</v>
      </c>
      <c r="O239" s="6">
        <v>2.84</v>
      </c>
      <c r="P239" s="6">
        <v>2.4500000000000002</v>
      </c>
      <c r="Q239" s="6">
        <v>2.5499999999999998</v>
      </c>
      <c r="R239" s="6">
        <v>2.8</v>
      </c>
      <c r="S239" s="6">
        <v>2.12</v>
      </c>
      <c r="T239" s="6">
        <v>3.32</v>
      </c>
      <c r="U239" s="6">
        <v>3.76</v>
      </c>
      <c r="V239" s="6">
        <v>5.08</v>
      </c>
      <c r="W239" s="6">
        <v>4.7699999999999996</v>
      </c>
      <c r="X239" s="6">
        <v>3.03</v>
      </c>
      <c r="Y239" s="6">
        <v>0.8</v>
      </c>
      <c r="Z239" s="6">
        <v>0.53</v>
      </c>
    </row>
    <row r="240" spans="3:26" ht="15.5" x14ac:dyDescent="0.35">
      <c r="C240" t="s">
        <v>66</v>
      </c>
      <c r="I240" s="6">
        <v>842.14</v>
      </c>
      <c r="J240" s="6">
        <v>704.93</v>
      </c>
      <c r="K240" s="6">
        <v>602.26</v>
      </c>
      <c r="L240" s="6">
        <v>487.83</v>
      </c>
      <c r="M240" s="6">
        <v>353.92</v>
      </c>
      <c r="N240" s="6">
        <v>322.20999999999998</v>
      </c>
      <c r="O240" s="6">
        <v>371.75</v>
      </c>
      <c r="P240" s="6">
        <v>328.46</v>
      </c>
      <c r="Q240" s="6">
        <v>2432.4299999999998</v>
      </c>
      <c r="R240" s="6">
        <v>1929.82</v>
      </c>
      <c r="S240" s="6">
        <v>1792.11</v>
      </c>
      <c r="T240" s="6">
        <v>1530.46</v>
      </c>
      <c r="U240" s="6">
        <v>1462.57</v>
      </c>
      <c r="V240" s="6">
        <v>1308.83</v>
      </c>
      <c r="W240" s="6">
        <v>1080.79</v>
      </c>
      <c r="X240" s="6">
        <v>885.02</v>
      </c>
      <c r="Y240" s="6">
        <v>775.93</v>
      </c>
      <c r="Z240" s="6">
        <v>679.26</v>
      </c>
    </row>
    <row r="241" spans="2:26" ht="15.5" x14ac:dyDescent="0.35">
      <c r="C241" t="s">
        <v>220</v>
      </c>
      <c r="I241" s="6">
        <v>1.39</v>
      </c>
      <c r="J241" s="6">
        <v>2.02</v>
      </c>
      <c r="K241" s="6">
        <v>3.01</v>
      </c>
      <c r="L241" s="6">
        <v>2.99</v>
      </c>
      <c r="M241" s="6">
        <v>2.0299999999999998</v>
      </c>
      <c r="N241" s="6">
        <v>2.4900000000000002</v>
      </c>
      <c r="O241" s="6">
        <v>2.84</v>
      </c>
      <c r="P241" s="6">
        <v>2.4500000000000002</v>
      </c>
      <c r="Q241" s="6">
        <v>2.5499999999999998</v>
      </c>
      <c r="R241" s="6">
        <v>2.8</v>
      </c>
      <c r="S241" s="6">
        <v>2.15</v>
      </c>
      <c r="T241" s="6">
        <v>3.39</v>
      </c>
      <c r="U241" s="6">
        <v>3.84</v>
      </c>
      <c r="V241" s="6">
        <v>5.22</v>
      </c>
      <c r="W241" s="6">
        <v>4.92</v>
      </c>
      <c r="X241" s="6">
        <v>3.18</v>
      </c>
      <c r="Y241" s="6">
        <v>0.82</v>
      </c>
      <c r="Z241" s="6">
        <v>0.55000000000000004</v>
      </c>
    </row>
    <row r="242" spans="2:26" ht="15.5" x14ac:dyDescent="0.35">
      <c r="C242" t="s">
        <v>221</v>
      </c>
      <c r="I242" s="6">
        <v>836.62</v>
      </c>
      <c r="J242" s="6">
        <v>699.62</v>
      </c>
      <c r="K242" s="6">
        <v>595.59</v>
      </c>
      <c r="L242" s="6">
        <v>483.05</v>
      </c>
      <c r="M242" s="6">
        <v>349.13</v>
      </c>
      <c r="N242" s="6">
        <v>317.42</v>
      </c>
      <c r="O242" s="6">
        <v>371.75</v>
      </c>
      <c r="P242" s="6">
        <v>328.46</v>
      </c>
      <c r="Q242" s="6">
        <v>2432.4299999999998</v>
      </c>
      <c r="R242" s="6">
        <v>1929.82</v>
      </c>
      <c r="S242" s="6">
        <v>1768.97</v>
      </c>
      <c r="T242" s="6">
        <v>1498.56</v>
      </c>
      <c r="U242" s="6">
        <v>1430.66</v>
      </c>
      <c r="V242" s="6">
        <v>1273.9100000000001</v>
      </c>
      <c r="W242" s="6">
        <v>1045.8699999999999</v>
      </c>
      <c r="X242" s="6">
        <v>843.34</v>
      </c>
      <c r="Y242" s="6">
        <v>752.39</v>
      </c>
      <c r="Z242" s="6">
        <v>649.71</v>
      </c>
    </row>
    <row r="243" spans="2:26" ht="15.5" x14ac:dyDescent="0.35">
      <c r="C243" t="s">
        <v>222</v>
      </c>
      <c r="I243" s="5">
        <v>2892000000000</v>
      </c>
      <c r="J243" s="5">
        <v>2772000000000</v>
      </c>
      <c r="K243" s="5">
        <v>3319000000000</v>
      </c>
      <c r="L243" s="5">
        <v>1058000000000</v>
      </c>
      <c r="M243" s="5">
        <v>1576000000000</v>
      </c>
      <c r="N243" s="5">
        <v>2503000000000</v>
      </c>
      <c r="O243" s="5">
        <v>1906000000000</v>
      </c>
      <c r="P243" s="5">
        <v>2349000000000</v>
      </c>
      <c r="Q243" s="5">
        <v>1699000000000</v>
      </c>
      <c r="R243" s="5">
        <v>1889000000000</v>
      </c>
      <c r="S243" s="5">
        <v>938000000000</v>
      </c>
      <c r="T243" s="5">
        <v>1567000000000</v>
      </c>
      <c r="U243" s="5">
        <v>1729000000000</v>
      </c>
      <c r="V243" s="5">
        <v>1113000000000</v>
      </c>
      <c r="W243" s="5">
        <v>1001000000000</v>
      </c>
      <c r="X243" s="5">
        <v>450000000000</v>
      </c>
      <c r="Y243" s="5">
        <v>519000000000</v>
      </c>
      <c r="Z243" s="5">
        <v>440000000000</v>
      </c>
    </row>
    <row r="244" spans="2:26" ht="15.5" x14ac:dyDescent="0.35">
      <c r="C244" t="s">
        <v>223</v>
      </c>
      <c r="I244" s="5">
        <v>11000000000</v>
      </c>
      <c r="J244" s="5">
        <v>10000000000</v>
      </c>
      <c r="K244" s="5">
        <v>17000000000</v>
      </c>
      <c r="L244" s="5">
        <v>7000000000</v>
      </c>
      <c r="M244" s="5">
        <v>1000000000</v>
      </c>
      <c r="N244" s="5">
        <v>431000000000</v>
      </c>
      <c r="O244" s="5">
        <v>83000000000</v>
      </c>
      <c r="P244" s="5">
        <v>502000000000</v>
      </c>
      <c r="Q244" s="5">
        <v>1983000000000</v>
      </c>
      <c r="R244" s="5">
        <v>2768000000000</v>
      </c>
      <c r="S244" s="5">
        <v>2719000000000</v>
      </c>
      <c r="T244" s="5">
        <v>1858000000000</v>
      </c>
      <c r="U244" s="5">
        <v>1048000000000</v>
      </c>
      <c r="V244" s="5">
        <v>865000000000</v>
      </c>
      <c r="W244" s="5">
        <v>133000000000</v>
      </c>
      <c r="X244" s="5">
        <v>549000000000</v>
      </c>
      <c r="Y244" s="5">
        <v>658000000000</v>
      </c>
      <c r="Z244" s="5">
        <v>1124000000000</v>
      </c>
    </row>
    <row r="245" spans="2:26" ht="15.5" x14ac:dyDescent="0.35">
      <c r="C245" t="s">
        <v>26</v>
      </c>
      <c r="I245" s="5">
        <v>2903000000000</v>
      </c>
      <c r="J245" s="5">
        <v>2782000000000</v>
      </c>
      <c r="K245" s="5">
        <v>3335000000000</v>
      </c>
      <c r="L245" s="5">
        <v>1064000000000</v>
      </c>
      <c r="M245" s="5">
        <v>1576000000000</v>
      </c>
      <c r="N245" s="5">
        <v>2934000000000</v>
      </c>
      <c r="O245" s="5">
        <v>1989000000000</v>
      </c>
      <c r="P245" s="5">
        <v>2851000000000</v>
      </c>
      <c r="Q245" s="5">
        <v>3682000000000</v>
      </c>
      <c r="R245" s="5">
        <v>4657000000000</v>
      </c>
      <c r="S245" s="5">
        <v>3657000000000</v>
      </c>
      <c r="T245" s="5">
        <v>3426000000000</v>
      </c>
      <c r="U245" s="5">
        <v>2776000000000</v>
      </c>
      <c r="V245" s="5">
        <v>1978000000000</v>
      </c>
      <c r="W245" s="5">
        <v>1134000000000</v>
      </c>
      <c r="X245" s="5">
        <v>999000000000</v>
      </c>
      <c r="Y245" s="5">
        <v>1177000000000</v>
      </c>
      <c r="Z245" s="5">
        <v>1565000000000</v>
      </c>
    </row>
    <row r="246" spans="2:26" ht="15.5" x14ac:dyDescent="0.35">
      <c r="C246" t="s">
        <v>23</v>
      </c>
      <c r="I246" s="5">
        <v>-2139000000000</v>
      </c>
      <c r="J246" s="5">
        <v>-1258000000000</v>
      </c>
      <c r="K246" s="5">
        <v>-339000000000</v>
      </c>
      <c r="L246" s="5">
        <v>-2787000000000</v>
      </c>
      <c r="M246" s="5">
        <v>-1202000000000</v>
      </c>
      <c r="N246" s="5">
        <v>146000000000</v>
      </c>
      <c r="O246" s="5">
        <v>173000000000</v>
      </c>
      <c r="P246" s="5">
        <v>1439000000000</v>
      </c>
      <c r="Q246" s="5">
        <v>2396000000000</v>
      </c>
      <c r="R246" s="5">
        <v>3132000000000</v>
      </c>
      <c r="S246" s="5">
        <v>3153000000000</v>
      </c>
      <c r="T246" s="5">
        <v>2913000000000</v>
      </c>
      <c r="U246" s="5">
        <v>2408000000000</v>
      </c>
      <c r="V246" s="5">
        <v>1451000000000</v>
      </c>
      <c r="W246" s="5">
        <v>845000000000</v>
      </c>
      <c r="X246" s="5">
        <v>775000000000</v>
      </c>
      <c r="Y246" s="5">
        <v>988000000000</v>
      </c>
      <c r="Z246" s="5">
        <v>1286000000000</v>
      </c>
    </row>
    <row r="247" spans="2:26" ht="15.5" x14ac:dyDescent="0.35">
      <c r="C247" t="s">
        <v>224</v>
      </c>
      <c r="I247" s="5">
        <v>6976000000000</v>
      </c>
      <c r="J247" s="5">
        <v>4870000000000</v>
      </c>
      <c r="K247" s="5">
        <v>3941000000000</v>
      </c>
      <c r="L247" s="5">
        <v>3173000000000</v>
      </c>
      <c r="M247" s="5">
        <v>1552000000000</v>
      </c>
      <c r="N247" s="5">
        <v>821000000000</v>
      </c>
      <c r="O247" s="5">
        <v>2487000000000</v>
      </c>
      <c r="P247" s="5">
        <v>1894000000000</v>
      </c>
      <c r="Q247" s="5">
        <v>2234000000000</v>
      </c>
      <c r="R247" s="5">
        <v>2435000000000</v>
      </c>
      <c r="S247" s="5">
        <v>2406000000000</v>
      </c>
      <c r="T247" s="5">
        <v>1320000000000</v>
      </c>
      <c r="U247" s="5">
        <v>469000000000</v>
      </c>
      <c r="V247" s="5">
        <v>580000000000</v>
      </c>
      <c r="W247" s="5">
        <v>91000000000</v>
      </c>
      <c r="X247" s="5">
        <v>396000000000</v>
      </c>
      <c r="Y247" s="5">
        <v>570000000000</v>
      </c>
      <c r="Z247" s="5">
        <v>556000000000</v>
      </c>
    </row>
    <row r="248" spans="2:26" ht="15.5" x14ac:dyDescent="0.35">
      <c r="C248" t="s">
        <v>225</v>
      </c>
      <c r="I248" s="5">
        <v>5817000000000</v>
      </c>
      <c r="J248" s="5">
        <v>5980000000000</v>
      </c>
      <c r="K248" s="5">
        <v>1946000000000</v>
      </c>
      <c r="L248" s="5">
        <v>4095000000000</v>
      </c>
      <c r="M248" s="5">
        <v>3035000000000</v>
      </c>
      <c r="N248" s="5">
        <v>1138000000000</v>
      </c>
      <c r="O248" s="5">
        <v>2373000000000</v>
      </c>
      <c r="P248" s="5">
        <v>1584000000000</v>
      </c>
      <c r="Q248" s="5">
        <v>1360000000000</v>
      </c>
      <c r="R248" s="5">
        <v>1228000000000</v>
      </c>
      <c r="S248" s="5">
        <v>255000000000</v>
      </c>
      <c r="T248" s="5">
        <v>194000000000</v>
      </c>
      <c r="U248" s="5">
        <v>108000000000</v>
      </c>
      <c r="V248" s="5">
        <v>334000000000</v>
      </c>
      <c r="W248" s="5">
        <v>471000000000</v>
      </c>
      <c r="X248" s="5">
        <v>770000000000</v>
      </c>
      <c r="Y248" s="5">
        <v>270000000000</v>
      </c>
      <c r="Z248" s="5">
        <v>198000000000</v>
      </c>
    </row>
    <row r="249" spans="2:26" ht="15.5" x14ac:dyDescent="0.35">
      <c r="C249" t="s">
        <v>226</v>
      </c>
      <c r="I249" s="5">
        <v>-1504000000000</v>
      </c>
      <c r="J249" s="5">
        <v>-1733000000000</v>
      </c>
      <c r="K249" s="5">
        <v>-1820000000000</v>
      </c>
      <c r="L249" s="5">
        <v>-932000000000</v>
      </c>
      <c r="M249" s="5">
        <v>-395000000000</v>
      </c>
      <c r="N249" s="5">
        <v>-372000000000</v>
      </c>
      <c r="O249" s="5">
        <v>-995000000000</v>
      </c>
      <c r="P249" s="5">
        <v>-1361000000000</v>
      </c>
      <c r="Q249" s="5">
        <v>-1085000000000</v>
      </c>
      <c r="R249" s="5">
        <v>-793000000000</v>
      </c>
      <c r="S249" s="5">
        <v>-662000000000</v>
      </c>
      <c r="T249" s="5">
        <v>-642000000000</v>
      </c>
      <c r="U249" s="5">
        <v>-885000000000</v>
      </c>
      <c r="V249" s="5">
        <v>-845000000000</v>
      </c>
      <c r="W249" s="5">
        <v>-463000000000</v>
      </c>
      <c r="X249" s="5">
        <v>-436000000000</v>
      </c>
      <c r="Y249" s="5">
        <v>-245000000000</v>
      </c>
      <c r="Z249" s="5">
        <v>-331000000000</v>
      </c>
    </row>
    <row r="250" spans="2:26" ht="15.5" x14ac:dyDescent="0.35">
      <c r="C250" t="s">
        <v>15</v>
      </c>
      <c r="I250" s="5">
        <v>4313000000000</v>
      </c>
      <c r="J250" s="5">
        <v>4247000000000</v>
      </c>
      <c r="K250" s="5">
        <v>126000000000</v>
      </c>
      <c r="L250" s="5">
        <v>3163000000000</v>
      </c>
      <c r="M250" s="5">
        <v>2640000000000</v>
      </c>
      <c r="N250" s="5">
        <v>766000000000</v>
      </c>
      <c r="O250" s="5">
        <v>1378000000000</v>
      </c>
      <c r="P250" s="5">
        <v>223000000000</v>
      </c>
      <c r="Q250" s="5">
        <v>275000000000</v>
      </c>
      <c r="R250" s="5">
        <v>436000000000</v>
      </c>
      <c r="S250" s="5">
        <v>-407000000000</v>
      </c>
      <c r="T250" s="5">
        <v>-448000000000</v>
      </c>
      <c r="U250" s="5">
        <v>-777000000000</v>
      </c>
      <c r="V250" s="5">
        <v>-511000000000</v>
      </c>
      <c r="W250" s="5">
        <v>8000000000</v>
      </c>
      <c r="X250" s="5">
        <v>335000000000</v>
      </c>
      <c r="Y250" s="5">
        <v>25000000000</v>
      </c>
      <c r="Z250" s="5">
        <v>-133000000000</v>
      </c>
    </row>
    <row r="251" spans="2:26" ht="15.5" x14ac:dyDescent="0.35">
      <c r="C251" t="s">
        <v>17</v>
      </c>
      <c r="I251" s="6">
        <v>259.83</v>
      </c>
      <c r="J251" s="6">
        <v>255.86</v>
      </c>
      <c r="K251" s="6">
        <v>7.56</v>
      </c>
      <c r="L251" s="6">
        <v>190.54</v>
      </c>
      <c r="M251" s="6">
        <v>159.04</v>
      </c>
      <c r="N251" s="6">
        <v>46.17</v>
      </c>
      <c r="O251" s="6">
        <v>83.01</v>
      </c>
      <c r="P251" s="6">
        <v>13.43</v>
      </c>
      <c r="Q251" s="6">
        <v>165.9</v>
      </c>
      <c r="R251" s="6">
        <v>262.49</v>
      </c>
      <c r="S251" s="6">
        <v>-245.24</v>
      </c>
      <c r="T251" s="6">
        <v>-270.02999999999997</v>
      </c>
      <c r="U251" s="6">
        <v>-468.18</v>
      </c>
      <c r="V251" s="6">
        <v>-307.7</v>
      </c>
      <c r="W251" s="6">
        <v>4.6399999999999997</v>
      </c>
      <c r="X251" s="6">
        <v>201.54</v>
      </c>
      <c r="Y251" s="6">
        <v>15.01</v>
      </c>
      <c r="Z251" s="6">
        <v>-80.3</v>
      </c>
    </row>
    <row r="253" spans="2:26" ht="15.5" x14ac:dyDescent="0.35">
      <c r="B253" t="s">
        <v>227</v>
      </c>
      <c r="C253" t="s">
        <v>228</v>
      </c>
      <c r="D253" s="5">
        <v>587000000000</v>
      </c>
      <c r="E253" s="5">
        <v>628000000000</v>
      </c>
      <c r="F253" s="5">
        <v>856000000000</v>
      </c>
      <c r="G253" s="5">
        <v>414000000000</v>
      </c>
      <c r="H253" s="5">
        <v>2431000000000</v>
      </c>
      <c r="I253" s="5">
        <v>2231000000000</v>
      </c>
      <c r="J253" s="5">
        <v>1768000000000</v>
      </c>
      <c r="K253" s="5">
        <v>1894000000000</v>
      </c>
      <c r="L253" s="5">
        <v>2110000000000</v>
      </c>
      <c r="M253" s="5">
        <v>439000000000</v>
      </c>
      <c r="N253" s="5">
        <v>-554000000000</v>
      </c>
      <c r="O253" s="5">
        <v>933000000000</v>
      </c>
      <c r="P253" s="5">
        <v>736000000000</v>
      </c>
      <c r="Q253" s="5">
        <v>335000000000</v>
      </c>
    </row>
    <row r="254" spans="2:26" ht="15.5" x14ac:dyDescent="0.35">
      <c r="C254" t="s">
        <v>229</v>
      </c>
      <c r="H254" s="5">
        <v>10</v>
      </c>
      <c r="I254" s="5">
        <v>10</v>
      </c>
      <c r="J254" s="5">
        <v>10</v>
      </c>
      <c r="K254" s="5">
        <v>8</v>
      </c>
      <c r="L254" s="5">
        <v>8</v>
      </c>
      <c r="P254" s="5">
        <v>10</v>
      </c>
      <c r="Q254" s="5">
        <v>4</v>
      </c>
    </row>
    <row r="255" spans="2:26" ht="15.5" x14ac:dyDescent="0.35">
      <c r="C255" t="s">
        <v>77</v>
      </c>
      <c r="H255" s="6">
        <v>6.83E-2</v>
      </c>
      <c r="I255" s="6">
        <v>7.4400000000000008E-2</v>
      </c>
      <c r="J255" s="6">
        <v>9.3900000000000011E-2</v>
      </c>
      <c r="K255" s="6">
        <v>7.1500000000000008E-2</v>
      </c>
      <c r="L255" s="6">
        <v>6.2899999999999998E-2</v>
      </c>
      <c r="P255" s="6">
        <v>0.22559999999999999</v>
      </c>
      <c r="Q255" s="6">
        <v>0.19839999999999999</v>
      </c>
    </row>
    <row r="256" spans="2:26" ht="15.5" x14ac:dyDescent="0.35">
      <c r="C256" t="s">
        <v>230</v>
      </c>
      <c r="H256" s="6">
        <v>7.1999999999999998E-3</v>
      </c>
      <c r="I256" s="6">
        <v>6.6E-3</v>
      </c>
      <c r="J256" s="6">
        <v>8.1000000000000013E-3</v>
      </c>
      <c r="K256" s="6">
        <v>5.6999999999999993E-3</v>
      </c>
      <c r="L256" s="6">
        <v>4.7999999999999996E-3</v>
      </c>
      <c r="P256" s="6">
        <v>1.2699999999999999E-2</v>
      </c>
      <c r="Q256" s="6">
        <v>4.7999999999999996E-3</v>
      </c>
    </row>
    <row r="257" spans="3:17" ht="15.5" x14ac:dyDescent="0.35">
      <c r="C257" t="s">
        <v>57</v>
      </c>
      <c r="D257" s="6">
        <v>35.39</v>
      </c>
      <c r="E257" s="6">
        <v>37.83</v>
      </c>
      <c r="F257" s="6">
        <v>51.59</v>
      </c>
      <c r="G257" s="6">
        <v>24.93</v>
      </c>
      <c r="H257" s="6">
        <v>146.44999999999999</v>
      </c>
      <c r="I257" s="6">
        <v>134.41</v>
      </c>
      <c r="J257" s="6">
        <v>106.48</v>
      </c>
      <c r="K257" s="6">
        <v>114.07</v>
      </c>
      <c r="L257" s="6">
        <v>127.09</v>
      </c>
      <c r="M257" s="6">
        <v>26.44</v>
      </c>
      <c r="N257" s="6">
        <v>-33.36</v>
      </c>
      <c r="O257" s="6">
        <v>56.23</v>
      </c>
      <c r="P257" s="6">
        <v>44.33</v>
      </c>
      <c r="Q257" s="6">
        <v>20.16</v>
      </c>
    </row>
    <row r="258" spans="3:17" ht="15.5" x14ac:dyDescent="0.35">
      <c r="C258" t="s">
        <v>79</v>
      </c>
      <c r="H258" s="5">
        <v>10</v>
      </c>
      <c r="I258" s="5">
        <v>10</v>
      </c>
      <c r="J258" s="5">
        <v>10</v>
      </c>
      <c r="K258" s="5">
        <v>8</v>
      </c>
      <c r="L258" s="5">
        <v>8</v>
      </c>
      <c r="P258" s="5">
        <v>10</v>
      </c>
      <c r="Q258" s="5">
        <v>4</v>
      </c>
    </row>
    <row r="259" spans="3:17" ht="15.5" x14ac:dyDescent="0.35">
      <c r="C259" t="s">
        <v>231</v>
      </c>
      <c r="H259" s="6">
        <v>6.83E-2</v>
      </c>
      <c r="I259" s="6">
        <v>7.4400000000000008E-2</v>
      </c>
      <c r="J259" s="6">
        <v>9.3900000000000011E-2</v>
      </c>
      <c r="K259" s="6">
        <v>7.1500000000000008E-2</v>
      </c>
      <c r="L259" s="6">
        <v>6.2899999999999998E-2</v>
      </c>
      <c r="P259" s="6">
        <v>0.22559999999999999</v>
      </c>
      <c r="Q259" s="6">
        <v>0.19839999999999999</v>
      </c>
    </row>
    <row r="260" spans="3:17" ht="15.5" x14ac:dyDescent="0.35">
      <c r="C260" t="s">
        <v>232</v>
      </c>
      <c r="H260" s="6">
        <v>7.1999999999999998E-3</v>
      </c>
      <c r="I260" s="6">
        <v>6.6E-3</v>
      </c>
      <c r="J260" s="6">
        <v>8.1000000000000013E-3</v>
      </c>
      <c r="K260" s="6">
        <v>5.6999999999999993E-3</v>
      </c>
      <c r="L260" s="6">
        <v>4.7999999999999996E-3</v>
      </c>
      <c r="P260" s="6">
        <v>1.2699999999999999E-2</v>
      </c>
      <c r="Q260" s="6">
        <v>4.7999999999999996E-3</v>
      </c>
    </row>
    <row r="261" spans="3:17" ht="15.5" x14ac:dyDescent="0.35">
      <c r="C261" t="s">
        <v>233</v>
      </c>
      <c r="D261" s="5">
        <v>11864000000000</v>
      </c>
      <c r="E261" s="5">
        <v>12292000000000</v>
      </c>
      <c r="F261" s="5">
        <v>13046000000000</v>
      </c>
      <c r="G261" s="5">
        <v>10475000000000</v>
      </c>
      <c r="H261" s="5">
        <v>48313000000000</v>
      </c>
      <c r="I261" s="5">
        <v>43083000000000</v>
      </c>
      <c r="J261" s="5">
        <v>37836000000000</v>
      </c>
      <c r="K261" s="5">
        <v>33319000000000</v>
      </c>
      <c r="L261" s="5">
        <v>26937000000000</v>
      </c>
      <c r="M261" s="5">
        <v>18424000000000</v>
      </c>
      <c r="N261" s="5">
        <v>14847000000000</v>
      </c>
      <c r="O261" s="5">
        <v>21579000000000</v>
      </c>
      <c r="P261" s="5">
        <v>18921000000000</v>
      </c>
      <c r="Q261" s="5">
        <v>16306000000000</v>
      </c>
    </row>
    <row r="262" spans="3:17" ht="15.5" x14ac:dyDescent="0.35">
      <c r="C262" t="s">
        <v>234</v>
      </c>
      <c r="H262" s="5">
        <v>10</v>
      </c>
      <c r="I262" s="5">
        <v>10</v>
      </c>
      <c r="J262" s="5">
        <v>10</v>
      </c>
      <c r="K262" s="5">
        <v>8</v>
      </c>
      <c r="L262" s="5">
        <v>8</v>
      </c>
      <c r="P262" s="5">
        <v>10</v>
      </c>
      <c r="Q262" s="5">
        <v>4</v>
      </c>
    </row>
    <row r="263" spans="3:17" ht="15.5" x14ac:dyDescent="0.35">
      <c r="C263" t="s">
        <v>235</v>
      </c>
      <c r="H263" s="6">
        <v>6.83E-2</v>
      </c>
      <c r="I263" s="6">
        <v>7.4400000000000008E-2</v>
      </c>
      <c r="J263" s="6">
        <v>9.3900000000000011E-2</v>
      </c>
      <c r="K263" s="6">
        <v>7.1500000000000008E-2</v>
      </c>
      <c r="L263" s="6">
        <v>6.2899999999999998E-2</v>
      </c>
      <c r="P263" s="6">
        <v>0.22559999999999999</v>
      </c>
      <c r="Q263" s="6">
        <v>0.19839999999999999</v>
      </c>
    </row>
    <row r="264" spans="3:17" ht="15.5" x14ac:dyDescent="0.35">
      <c r="C264" t="s">
        <v>236</v>
      </c>
      <c r="H264" s="6">
        <v>7.1999999999999998E-3</v>
      </c>
      <c r="I264" s="6">
        <v>6.6E-3</v>
      </c>
      <c r="J264" s="6">
        <v>8.1000000000000013E-3</v>
      </c>
      <c r="K264" s="6">
        <v>5.6999999999999993E-3</v>
      </c>
      <c r="L264" s="6">
        <v>4.7999999999999996E-3</v>
      </c>
      <c r="P264" s="6">
        <v>1.2699999999999999E-2</v>
      </c>
      <c r="Q264" s="6">
        <v>4.7999999999999996E-3</v>
      </c>
    </row>
    <row r="265" spans="3:17" ht="15.5" x14ac:dyDescent="0.35">
      <c r="C265" t="s">
        <v>237</v>
      </c>
      <c r="I265" s="6">
        <v>9.49</v>
      </c>
    </row>
    <row r="266" spans="3:17" ht="15.5" x14ac:dyDescent="0.35">
      <c r="C266" t="s">
        <v>238</v>
      </c>
      <c r="I266" s="6">
        <v>9.2799999999999994</v>
      </c>
    </row>
    <row r="267" spans="3:17" ht="15.5" x14ac:dyDescent="0.35">
      <c r="C267" t="s">
        <v>696</v>
      </c>
      <c r="I267" s="6">
        <v>8.51</v>
      </c>
    </row>
    <row r="268" spans="3:17" ht="15.5" x14ac:dyDescent="0.35">
      <c r="C268" t="s">
        <v>239</v>
      </c>
      <c r="I268" s="6">
        <v>6.95</v>
      </c>
    </row>
    <row r="269" spans="3:17" ht="15.5" x14ac:dyDescent="0.35">
      <c r="C269" t="s">
        <v>240</v>
      </c>
      <c r="I269" s="6">
        <v>0.10769999999999999</v>
      </c>
    </row>
    <row r="270" spans="3:17" ht="15.5" x14ac:dyDescent="0.35">
      <c r="C270" t="s">
        <v>241</v>
      </c>
      <c r="I270" s="6">
        <v>0.48</v>
      </c>
    </row>
    <row r="271" spans="3:17" ht="15.5" x14ac:dyDescent="0.35">
      <c r="C271" t="s">
        <v>242</v>
      </c>
      <c r="I271" s="6">
        <v>1.51</v>
      </c>
    </row>
    <row r="272" spans="3:17" ht="15.5" x14ac:dyDescent="0.35">
      <c r="C272" t="s">
        <v>243</v>
      </c>
      <c r="I272" s="6">
        <v>3.53</v>
      </c>
    </row>
    <row r="273" spans="3:9" ht="15.5" x14ac:dyDescent="0.35">
      <c r="C273" t="s">
        <v>244</v>
      </c>
      <c r="I273" s="6">
        <v>4.8</v>
      </c>
    </row>
    <row r="274" spans="3:9" ht="15.5" x14ac:dyDescent="0.35">
      <c r="C274" t="s">
        <v>245</v>
      </c>
      <c r="I274" s="6">
        <v>5.91</v>
      </c>
    </row>
    <row r="275" spans="3:9" ht="15.5" x14ac:dyDescent="0.35">
      <c r="C275" t="s">
        <v>246</v>
      </c>
      <c r="I275" s="6">
        <v>3.28</v>
      </c>
    </row>
    <row r="276" spans="3:9" ht="15.5" x14ac:dyDescent="0.35">
      <c r="C276" t="s">
        <v>247</v>
      </c>
      <c r="I276" s="6">
        <v>0.35</v>
      </c>
    </row>
    <row r="277" spans="3:9" ht="15.5" x14ac:dyDescent="0.35">
      <c r="C277" t="s">
        <v>248</v>
      </c>
      <c r="I277" s="6">
        <v>4.9400000000000004</v>
      </c>
    </row>
    <row r="278" spans="3:9" ht="15.5" x14ac:dyDescent="0.35">
      <c r="C278" t="s">
        <v>697</v>
      </c>
      <c r="I278" s="6">
        <v>0.99</v>
      </c>
    </row>
    <row r="279" spans="3:9" ht="15.5" x14ac:dyDescent="0.35">
      <c r="C279" t="s">
        <v>249</v>
      </c>
      <c r="I279" s="6">
        <v>149.74</v>
      </c>
    </row>
    <row r="280" spans="3:9" ht="15.5" x14ac:dyDescent="0.35">
      <c r="C280" t="s">
        <v>250</v>
      </c>
      <c r="I280" s="6">
        <v>146.44999999999999</v>
      </c>
    </row>
    <row r="281" spans="3:9" ht="15.5" x14ac:dyDescent="0.35">
      <c r="C281" t="s">
        <v>251</v>
      </c>
      <c r="I281" s="6">
        <v>2872.15</v>
      </c>
    </row>
    <row r="282" spans="3:9" ht="15.5" x14ac:dyDescent="0.35">
      <c r="C282" t="s">
        <v>252</v>
      </c>
      <c r="D282" s="6">
        <v>266.33</v>
      </c>
    </row>
    <row r="283" spans="3:9" ht="15.5" x14ac:dyDescent="0.35">
      <c r="C283" t="s">
        <v>253</v>
      </c>
      <c r="I283" s="6">
        <v>921.23</v>
      </c>
    </row>
    <row r="284" spans="3:9" ht="15.5" x14ac:dyDescent="0.35">
      <c r="C284" t="s">
        <v>254</v>
      </c>
      <c r="I284" s="6">
        <v>289.39</v>
      </c>
    </row>
    <row r="285" spans="3:9" ht="15.5" x14ac:dyDescent="0.35">
      <c r="C285" t="s">
        <v>255</v>
      </c>
      <c r="D285" s="6">
        <v>1.64</v>
      </c>
    </row>
    <row r="286" spans="3:9" ht="15.5" x14ac:dyDescent="0.35">
      <c r="C286" t="s">
        <v>256</v>
      </c>
      <c r="D286" s="6">
        <v>0.79</v>
      </c>
    </row>
    <row r="287" spans="3:9" ht="15.5" x14ac:dyDescent="0.35">
      <c r="C287" t="s">
        <v>395</v>
      </c>
      <c r="D287" s="6">
        <v>0.26</v>
      </c>
    </row>
    <row r="288" spans="3:9" ht="15.5" x14ac:dyDescent="0.35">
      <c r="C288" t="s">
        <v>257</v>
      </c>
      <c r="D288" s="6">
        <v>1.0900000000000001</v>
      </c>
    </row>
    <row r="289" spans="3:9" ht="15.5" x14ac:dyDescent="0.35">
      <c r="C289" t="s">
        <v>396</v>
      </c>
      <c r="D289" s="6">
        <v>0.11</v>
      </c>
    </row>
    <row r="290" spans="3:9" ht="15.5" x14ac:dyDescent="0.35">
      <c r="C290" t="s">
        <v>258</v>
      </c>
      <c r="D290" s="6">
        <v>2.3199999999999998</v>
      </c>
    </row>
    <row r="291" spans="3:9" ht="15.5" x14ac:dyDescent="0.35">
      <c r="C291" t="s">
        <v>259</v>
      </c>
      <c r="I291" s="6">
        <v>7.36</v>
      </c>
    </row>
    <row r="292" spans="3:9" ht="15.5" x14ac:dyDescent="0.35">
      <c r="C292" t="s">
        <v>13</v>
      </c>
      <c r="D292" s="5">
        <v>-56000000000</v>
      </c>
    </row>
    <row r="293" spans="3:9" ht="15.5" x14ac:dyDescent="0.35">
      <c r="C293" t="s">
        <v>260</v>
      </c>
      <c r="I293" s="6">
        <v>4.3600000000000003</v>
      </c>
    </row>
    <row r="294" spans="3:9" ht="15.5" x14ac:dyDescent="0.35">
      <c r="C294" t="s">
        <v>261</v>
      </c>
      <c r="I294" s="6">
        <v>7.0199999999999999E-2</v>
      </c>
    </row>
    <row r="295" spans="3:9" ht="15.5" x14ac:dyDescent="0.35">
      <c r="C295" t="s">
        <v>262</v>
      </c>
      <c r="I295" s="6">
        <v>0.16250000000000001</v>
      </c>
    </row>
    <row r="296" spans="3:9" ht="15.5" x14ac:dyDescent="0.35">
      <c r="C296" t="s">
        <v>263</v>
      </c>
      <c r="I296" s="6">
        <v>0.19370000000000001</v>
      </c>
    </row>
    <row r="297" spans="3:9" ht="15.5" x14ac:dyDescent="0.35">
      <c r="C297" t="s">
        <v>264</v>
      </c>
      <c r="I297" s="6">
        <v>0.154</v>
      </c>
    </row>
    <row r="298" spans="3:9" ht="15.5" x14ac:dyDescent="0.35">
      <c r="C298" t="s">
        <v>265</v>
      </c>
      <c r="D298" s="6">
        <v>5.37</v>
      </c>
    </row>
    <row r="299" spans="3:9" ht="15.5" x14ac:dyDescent="0.35">
      <c r="C299" t="s">
        <v>266</v>
      </c>
      <c r="D299" s="6">
        <v>131.52000000000001</v>
      </c>
    </row>
    <row r="300" spans="3:9" ht="15.5" x14ac:dyDescent="0.35">
      <c r="C300" t="s">
        <v>267</v>
      </c>
      <c r="D300" s="6">
        <v>40.11</v>
      </c>
    </row>
    <row r="301" spans="3:9" ht="15.5" x14ac:dyDescent="0.35">
      <c r="C301" t="s">
        <v>268</v>
      </c>
      <c r="D301" s="6">
        <v>96.78</v>
      </c>
    </row>
    <row r="302" spans="3:9" ht="15.5" x14ac:dyDescent="0.35">
      <c r="C302" t="s">
        <v>269</v>
      </c>
      <c r="D302" s="6">
        <v>16.96</v>
      </c>
    </row>
    <row r="303" spans="3:9" ht="15.5" x14ac:dyDescent="0.35">
      <c r="C303" t="s">
        <v>270</v>
      </c>
      <c r="I303" s="6">
        <v>1.37</v>
      </c>
    </row>
    <row r="304" spans="3:9" ht="15.5" x14ac:dyDescent="0.35">
      <c r="C304" t="s">
        <v>271</v>
      </c>
      <c r="I304" s="6">
        <v>2.8</v>
      </c>
    </row>
    <row r="305" spans="3:9" ht="15.5" x14ac:dyDescent="0.35">
      <c r="C305" t="s">
        <v>53</v>
      </c>
      <c r="I305" s="5">
        <v>23074000000000</v>
      </c>
    </row>
    <row r="306" spans="3:9" ht="15.5" x14ac:dyDescent="0.35">
      <c r="C306" t="s">
        <v>272</v>
      </c>
      <c r="I306" s="5">
        <v>25971000000000</v>
      </c>
    </row>
    <row r="307" spans="3:9" ht="15.5" x14ac:dyDescent="0.35">
      <c r="C307" t="s">
        <v>273</v>
      </c>
      <c r="I307" s="6">
        <v>16600000000.000002</v>
      </c>
    </row>
    <row r="308" spans="3:9" ht="15.5" x14ac:dyDescent="0.35">
      <c r="C308" t="s">
        <v>274</v>
      </c>
      <c r="I308" s="6">
        <v>0.12480000000000001</v>
      </c>
    </row>
    <row r="309" spans="3:9" ht="15.5" x14ac:dyDescent="0.35">
      <c r="C309" t="s">
        <v>275</v>
      </c>
      <c r="D309" s="6">
        <v>0.41119999999999995</v>
      </c>
    </row>
    <row r="310" spans="3:9" ht="15.5" x14ac:dyDescent="0.35">
      <c r="C310" t="s">
        <v>276</v>
      </c>
      <c r="D310" s="6">
        <v>8.1799999999999998E-2</v>
      </c>
    </row>
    <row r="311" spans="3:9" ht="15.5" x14ac:dyDescent="0.35">
      <c r="C311" t="s">
        <v>277</v>
      </c>
      <c r="D311" s="6">
        <v>4.9500000000000002E-2</v>
      </c>
    </row>
    <row r="312" spans="3:9" ht="15.5" x14ac:dyDescent="0.35">
      <c r="C312" t="s">
        <v>278</v>
      </c>
      <c r="D312" s="6">
        <v>0.15620000000000001</v>
      </c>
    </row>
    <row r="313" spans="3:9" ht="15.5" x14ac:dyDescent="0.35">
      <c r="C313" t="s">
        <v>279</v>
      </c>
      <c r="D313" s="6">
        <v>0.1522</v>
      </c>
    </row>
    <row r="314" spans="3:9" ht="15.5" x14ac:dyDescent="0.35">
      <c r="C314" t="s">
        <v>280</v>
      </c>
      <c r="D314" s="6">
        <v>0.20219999999999999</v>
      </c>
    </row>
    <row r="315" spans="3:9" ht="15.5" x14ac:dyDescent="0.35">
      <c r="C315" t="s">
        <v>281</v>
      </c>
      <c r="I315" s="5">
        <v>10</v>
      </c>
    </row>
    <row r="316" spans="3:9" ht="15.5" x14ac:dyDescent="0.35">
      <c r="C316" t="s">
        <v>282</v>
      </c>
      <c r="I316" s="5">
        <v>10</v>
      </c>
    </row>
    <row r="317" spans="3:9" ht="15.5" x14ac:dyDescent="0.35">
      <c r="C317" t="s">
        <v>283</v>
      </c>
      <c r="I317" s="6">
        <v>6.83E-2</v>
      </c>
    </row>
    <row r="318" spans="3:9" ht="15.5" x14ac:dyDescent="0.35">
      <c r="C318" t="s">
        <v>284</v>
      </c>
      <c r="I318" s="6">
        <v>7.1999999999999998E-3</v>
      </c>
    </row>
    <row r="319" spans="3:9" ht="15.5" x14ac:dyDescent="0.35">
      <c r="C319" t="s">
        <v>285</v>
      </c>
      <c r="I319" t="s">
        <v>1577</v>
      </c>
    </row>
    <row r="320" spans="3:9" ht="15.5" x14ac:dyDescent="0.35">
      <c r="C320" t="s">
        <v>287</v>
      </c>
      <c r="I320" s="5">
        <v>8</v>
      </c>
    </row>
    <row r="321" spans="3:9" ht="15.5" x14ac:dyDescent="0.35">
      <c r="C321" t="s">
        <v>288</v>
      </c>
      <c r="I321" s="6">
        <v>0.79</v>
      </c>
    </row>
    <row r="322" spans="3:9" ht="15.5" x14ac:dyDescent="0.35">
      <c r="C322" t="s">
        <v>289</v>
      </c>
      <c r="I322" s="6">
        <v>0.92</v>
      </c>
    </row>
    <row r="323" spans="3:9" ht="15.5" x14ac:dyDescent="0.35">
      <c r="C323" t="s">
        <v>290</v>
      </c>
      <c r="I323" s="6">
        <v>0.64</v>
      </c>
    </row>
    <row r="324" spans="3:9" ht="15.5" x14ac:dyDescent="0.35">
      <c r="C324" t="s">
        <v>291</v>
      </c>
      <c r="I324" s="6">
        <v>0.65</v>
      </c>
    </row>
    <row r="325" spans="3:9" ht="15.5" x14ac:dyDescent="0.35">
      <c r="C325" t="s">
        <v>292</v>
      </c>
      <c r="I325" s="6">
        <v>0.76</v>
      </c>
    </row>
    <row r="326" spans="3:9" ht="15.5" x14ac:dyDescent="0.35">
      <c r="C326" t="s">
        <v>293</v>
      </c>
      <c r="I326" s="6">
        <v>0.41</v>
      </c>
    </row>
    <row r="327" spans="3:9" ht="15.5" x14ac:dyDescent="0.35">
      <c r="C327" t="s">
        <v>294</v>
      </c>
      <c r="I327" s="6">
        <v>0.7</v>
      </c>
    </row>
    <row r="328" spans="3:9" ht="15.5" x14ac:dyDescent="0.35">
      <c r="C328" t="s">
        <v>295</v>
      </c>
      <c r="I328" s="5">
        <v>47678000000000</v>
      </c>
    </row>
    <row r="329" spans="3:9" ht="15.5" x14ac:dyDescent="0.35">
      <c r="C329" t="s">
        <v>296</v>
      </c>
      <c r="I329" s="5">
        <v>19392000000000</v>
      </c>
    </row>
    <row r="330" spans="3:9" ht="15.5" x14ac:dyDescent="0.35">
      <c r="C330" t="s">
        <v>297</v>
      </c>
      <c r="I330" s="5">
        <v>7915000000000</v>
      </c>
    </row>
    <row r="331" spans="3:9" ht="15.5" x14ac:dyDescent="0.35">
      <c r="C331" t="s">
        <v>298</v>
      </c>
      <c r="I331" s="5">
        <v>2486000000000</v>
      </c>
    </row>
    <row r="332" spans="3:9" ht="15.5" x14ac:dyDescent="0.35">
      <c r="C332" t="s">
        <v>299</v>
      </c>
      <c r="D332" s="5">
        <v>4421000000000</v>
      </c>
    </row>
    <row r="333" spans="3:9" ht="15.5" x14ac:dyDescent="0.35">
      <c r="C333" t="s">
        <v>300</v>
      </c>
      <c r="D333" s="5">
        <v>35417000000000</v>
      </c>
    </row>
    <row r="334" spans="3:9" ht="15.5" x14ac:dyDescent="0.35">
      <c r="C334" t="s">
        <v>301</v>
      </c>
      <c r="D334" s="5">
        <v>16708000000000</v>
      </c>
    </row>
    <row r="335" spans="3:9" ht="15.5" x14ac:dyDescent="0.35">
      <c r="C335" t="s">
        <v>212</v>
      </c>
      <c r="D335" s="5">
        <v>7858000000000</v>
      </c>
    </row>
    <row r="336" spans="3:9" ht="15.5" x14ac:dyDescent="0.35">
      <c r="C336" t="s">
        <v>211</v>
      </c>
      <c r="I336" s="5">
        <v>15292000000000</v>
      </c>
    </row>
    <row r="337" spans="3:9" ht="15.5" x14ac:dyDescent="0.35">
      <c r="C337" t="s">
        <v>210</v>
      </c>
      <c r="D337" s="5">
        <v>8000000000</v>
      </c>
    </row>
    <row r="338" spans="3:9" ht="15.5" x14ac:dyDescent="0.35">
      <c r="C338" t="s">
        <v>209</v>
      </c>
      <c r="D338" s="5">
        <v>3894000000000</v>
      </c>
    </row>
    <row r="339" spans="3:9" ht="15.5" x14ac:dyDescent="0.35">
      <c r="C339" t="s">
        <v>24</v>
      </c>
      <c r="D339" s="5">
        <v>3902000000000</v>
      </c>
    </row>
    <row r="340" spans="3:9" ht="15.5" x14ac:dyDescent="0.35">
      <c r="C340" t="s">
        <v>21</v>
      </c>
      <c r="D340" s="5">
        <v>-519000000000</v>
      </c>
    </row>
    <row r="341" spans="3:9" ht="15.5" x14ac:dyDescent="0.35">
      <c r="C341" t="s">
        <v>302</v>
      </c>
      <c r="I341" s="5">
        <v>18708000000000</v>
      </c>
    </row>
    <row r="342" spans="3:9" ht="15.5" x14ac:dyDescent="0.35">
      <c r="C342" t="s">
        <v>303</v>
      </c>
      <c r="I342" s="5">
        <v>6538000000000</v>
      </c>
    </row>
    <row r="343" spans="3:9" ht="15.5" x14ac:dyDescent="0.35">
      <c r="C343" t="s">
        <v>304</v>
      </c>
      <c r="I343" s="5">
        <v>-2870000000000</v>
      </c>
    </row>
    <row r="344" spans="3:9" ht="15.5" x14ac:dyDescent="0.35">
      <c r="C344" t="s">
        <v>305</v>
      </c>
      <c r="I344" s="5">
        <v>-2911000000000</v>
      </c>
    </row>
    <row r="345" spans="3:9" ht="15.5" x14ac:dyDescent="0.35">
      <c r="C345" t="s">
        <v>306</v>
      </c>
      <c r="I345" s="5">
        <v>-1734000000000</v>
      </c>
    </row>
    <row r="346" spans="3:9" ht="15.5" x14ac:dyDescent="0.35">
      <c r="C346" t="s">
        <v>307</v>
      </c>
      <c r="I346" s="5">
        <v>4804000000000</v>
      </c>
    </row>
  </sheetData>
  <pageMargins left="0.7" right="0.7" top="0.75" bottom="0.75" header="0.3" footer="0.3"/>
  <ignoredErrors>
    <ignoredError sqref="A1:Z347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1579</v>
      </c>
      <c r="D2" s="2" vm="401">
        <f ca="1">IFERROR(_xlfn.STOCKHISTORY("XIDX:" &amp; $C$1, D3, , 0, 0, 1), "Libur")</f>
        <v>185</v>
      </c>
      <c r="E2" s="2" vm="401">
        <f ca="1">IFERROR(_xlfn.STOCKHISTORY("XIDX:" &amp; $C$1, E3, , 0, 0, 1), "Libur")</f>
        <v>185</v>
      </c>
      <c r="H2" s="2" vm="401">
        <f ca="1">IFERROR(INDEX(D2:G2,COUNT(D2:G2)),"")</f>
        <v>185</v>
      </c>
      <c r="I2" s="2" vm="319">
        <f t="shared" ref="I2:Z2" ca="1" si="0">IFERROR(_xlfn.STOCKHISTORY("XIDX:" &amp; $C$1, I1, , 0, 0, 1), "Libur")</f>
        <v>232</v>
      </c>
      <c r="J2" s="2" vm="64">
        <f t="shared" ca="1" si="0"/>
        <v>206</v>
      </c>
      <c r="K2" s="2" vm="402">
        <f t="shared" ca="1" si="0"/>
        <v>454</v>
      </c>
      <c r="L2" s="2" vm="403">
        <f t="shared" ca="1" si="0"/>
        <v>520</v>
      </c>
      <c r="M2" s="2" vm="311">
        <f t="shared" ca="1" si="0"/>
        <v>660</v>
      </c>
      <c r="N2" s="2" vm="404">
        <f t="shared" ca="1" si="0"/>
        <v>7650</v>
      </c>
      <c r="O2" s="2" t="str">
        <f t="shared" ca="1" si="0"/>
        <v>Libur</v>
      </c>
      <c r="P2" s="2" t="str">
        <f t="shared" ca="1" si="0"/>
        <v>Libur</v>
      </c>
      <c r="Q2" s="2" vm="405">
        <f t="shared" ca="1" si="0"/>
        <v>3516.0702999999999</v>
      </c>
      <c r="R2" s="2" t="str">
        <f t="shared" ca="1" si="0"/>
        <v>Libur</v>
      </c>
      <c r="S2" s="2" vm="406">
        <f t="shared" ca="1" si="0"/>
        <v>1608.5365999999999</v>
      </c>
      <c r="T2" s="2" vm="407">
        <f t="shared" ca="1" si="0"/>
        <v>1480.4468999999999</v>
      </c>
      <c r="U2" s="2" vm="408">
        <f t="shared" ca="1" si="0"/>
        <v>2165.5473000000002</v>
      </c>
      <c r="V2" s="2" vm="409">
        <f t="shared" ca="1" si="0"/>
        <v>2603.0309999999999</v>
      </c>
      <c r="W2" s="2" vm="410">
        <f t="shared" ca="1" si="0"/>
        <v>1094.8042</v>
      </c>
      <c r="X2" s="2" vm="411">
        <f t="shared" ca="1" si="0"/>
        <v>1018.2445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3233277000000</v>
      </c>
      <c r="E4" s="2">
        <f>IFERROR(INDEX(E51:E500,MATCH($C$4,$C$51:$C$500,0)),"")</f>
        <v>3050526000000</v>
      </c>
      <c r="H4" s="2">
        <f>IFERROR(SUM(D4:G4)*(4/MAX(1,COUNT(D4:G4))),"")</f>
        <v>12567606000000</v>
      </c>
      <c r="I4" s="2">
        <f t="shared" ref="I4:Z4" si="1">IFERROR(INDEX(I51:I500,MATCH($C$4,$C$51:$C$500,0)),"")</f>
        <v>12875803000000</v>
      </c>
      <c r="J4" s="2">
        <f t="shared" si="1"/>
        <v>11181892000000</v>
      </c>
      <c r="K4" s="2">
        <f t="shared" si="1"/>
        <v>8764078000000</v>
      </c>
      <c r="L4" s="2">
        <f t="shared" si="1"/>
        <v>7715432000000</v>
      </c>
      <c r="M4" s="2">
        <f t="shared" si="1"/>
        <v>6334857000000</v>
      </c>
      <c r="N4" s="2">
        <f t="shared" si="1"/>
        <v>5194786000000</v>
      </c>
      <c r="O4" s="2">
        <f t="shared" si="1"/>
        <v>8938464000000</v>
      </c>
      <c r="P4" s="2">
        <f t="shared" si="1"/>
        <v>7994584000000</v>
      </c>
      <c r="Q4" s="2">
        <f t="shared" si="1"/>
        <v>6984499210000</v>
      </c>
      <c r="R4" s="2">
        <f t="shared" si="1"/>
        <v>6029020643000</v>
      </c>
      <c r="S4" s="2">
        <f t="shared" si="1"/>
        <v>5002093789000</v>
      </c>
      <c r="T4" s="2">
        <f t="shared" si="1"/>
        <v>3564517203000</v>
      </c>
      <c r="U4" s="2">
        <f t="shared" si="1"/>
        <v>2255017374000</v>
      </c>
      <c r="V4" s="2">
        <f t="shared" si="1"/>
        <v>1563359296000</v>
      </c>
      <c r="W4" s="2">
        <f t="shared" si="1"/>
        <v>1267878652000</v>
      </c>
      <c r="X4" s="2">
        <f t="shared" si="1"/>
        <v>1050087324000</v>
      </c>
      <c r="Y4" s="2">
        <f t="shared" si="1"/>
        <v>918893031000</v>
      </c>
      <c r="Z4" s="2">
        <f t="shared" si="1"/>
        <v>630883506000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-8356000000</v>
      </c>
      <c r="E5" s="2">
        <f>IFERROR(INDEX(E51:E500,MATCH($C$5,$C$51:$C$500,0)),"")</f>
        <v>-19152000000</v>
      </c>
      <c r="H5" s="2">
        <f>IFERROR(SUM(D5:G5)*(4/MAX(1,COUNT(D5:G5))),"")</f>
        <v>-55016000000</v>
      </c>
      <c r="I5" s="2">
        <f t="shared" ref="I5:Z5" si="2">IFERROR(INDEX(I51:I500,MATCH($C$5,$C$51:$C$500,0)),"")</f>
        <v>125849000000</v>
      </c>
      <c r="J5" s="2">
        <f t="shared" si="2"/>
        <v>927137000000</v>
      </c>
      <c r="K5" s="2">
        <f t="shared" si="2"/>
        <v>10957000000</v>
      </c>
      <c r="L5" s="2">
        <f t="shared" si="2"/>
        <v>-121620000000</v>
      </c>
      <c r="M5" s="2">
        <f t="shared" si="2"/>
        <v>78069000000</v>
      </c>
      <c r="N5" s="2">
        <f t="shared" si="2"/>
        <v>224838000000</v>
      </c>
      <c r="O5" s="2">
        <f t="shared" si="2"/>
        <v>556056000000</v>
      </c>
      <c r="P5" s="2">
        <f t="shared" si="2"/>
        <v>517896000000</v>
      </c>
      <c r="Q5" s="2">
        <f t="shared" si="2"/>
        <v>689657317000</v>
      </c>
      <c r="R5" s="2">
        <f t="shared" si="2"/>
        <v>1566746506000</v>
      </c>
      <c r="S5" s="2">
        <f t="shared" si="2"/>
        <v>658226547000</v>
      </c>
      <c r="T5" s="2">
        <f t="shared" si="2"/>
        <v>439909674000</v>
      </c>
      <c r="U5" s="2">
        <f t="shared" si="2"/>
        <v>365599912000</v>
      </c>
      <c r="V5" s="2">
        <f t="shared" si="2"/>
        <v>265622875000</v>
      </c>
      <c r="W5" s="2">
        <f t="shared" si="2"/>
        <v>180196567000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19426287000000</v>
      </c>
      <c r="E6" s="2">
        <f>IFERROR(INDEX(E51:E500,MATCH($C$6,$C$51:$C$500,0)),"")</f>
        <v>19046253000000</v>
      </c>
      <c r="H6" s="2">
        <f>IFERROR(INDEX(D6:G6,COUNT(D6:G6)),"")</f>
        <v>19046253000000</v>
      </c>
      <c r="I6" s="2">
        <f t="shared" ref="I6:Z6" si="3">IFERROR(INDEX(I51:I500,MATCH($C$6,$C$51:$C$500,0)),"")</f>
        <v>17065119000000</v>
      </c>
      <c r="J6" s="2">
        <f t="shared" si="3"/>
        <v>16939270000000</v>
      </c>
      <c r="K6" s="2">
        <f t="shared" si="3"/>
        <v>15867617000000</v>
      </c>
      <c r="L6" s="2">
        <f t="shared" si="3"/>
        <v>13856660000000</v>
      </c>
      <c r="M6" s="2">
        <f t="shared" si="3"/>
        <v>13978280000000</v>
      </c>
      <c r="N6" s="2">
        <f t="shared" si="3"/>
        <v>12914476000000</v>
      </c>
      <c r="O6" s="2">
        <f t="shared" si="3"/>
        <v>12341969000000</v>
      </c>
      <c r="P6" s="2">
        <f t="shared" si="3"/>
        <v>10788574000000</v>
      </c>
      <c r="Q6" s="2">
        <f t="shared" si="3"/>
        <v>8543375216000</v>
      </c>
      <c r="R6" s="2">
        <f t="shared" si="3"/>
        <v>7053472185000</v>
      </c>
      <c r="S6" s="2">
        <f t="shared" si="3"/>
        <v>4587072652000</v>
      </c>
      <c r="T6" s="2">
        <f t="shared" si="3"/>
        <v>2852233795000</v>
      </c>
      <c r="U6" s="2">
        <f t="shared" si="3"/>
        <v>2412324121000</v>
      </c>
      <c r="V6" s="2">
        <f t="shared" si="3"/>
        <v>1845739034000</v>
      </c>
      <c r="W6" s="2">
        <f t="shared" si="3"/>
        <v>1663595794000</v>
      </c>
      <c r="X6" s="2">
        <f t="shared" si="3"/>
        <v>1483399226000</v>
      </c>
      <c r="Y6" s="2">
        <f t="shared" si="3"/>
        <v>993520959000</v>
      </c>
      <c r="Z6" s="2">
        <f t="shared" si="3"/>
        <v>950344782000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11.83</v>
      </c>
      <c r="E7" s="3">
        <f>IFERROR(INDEX(E51:E500,MATCH($C$7,$C$51:$C$500,0))/1000000000,"")</f>
        <v>11.83</v>
      </c>
      <c r="H7" s="3">
        <f>IFERROR(INDEX(D7:G7,COUNT(D7:G7)),"")</f>
        <v>11.83</v>
      </c>
      <c r="I7" s="3">
        <f t="shared" ref="I7:Z7" si="4">IFERROR(INDEX(I51:I500,MATCH($C$7,$C$51:$C$500,0))/1000000000,"")</f>
        <v>11.83</v>
      </c>
      <c r="J7" s="3">
        <f t="shared" si="4"/>
        <v>11.83</v>
      </c>
      <c r="K7" s="3">
        <f t="shared" si="4"/>
        <v>11.83</v>
      </c>
      <c r="L7" s="3">
        <f t="shared" si="4"/>
        <v>11.83</v>
      </c>
      <c r="M7" s="3">
        <f t="shared" si="4"/>
        <v>11.83</v>
      </c>
      <c r="N7" s="3">
        <f t="shared" si="4"/>
        <v>6.83</v>
      </c>
      <c r="O7" s="3">
        <f t="shared" si="4"/>
        <v>6.83</v>
      </c>
      <c r="P7" s="3">
        <f t="shared" si="4"/>
        <v>6.38</v>
      </c>
      <c r="Q7" s="3">
        <f t="shared" si="4"/>
        <v>4.92</v>
      </c>
      <c r="R7" s="3">
        <f t="shared" si="4"/>
        <v>4.92</v>
      </c>
      <c r="S7" s="3">
        <f t="shared" si="4"/>
        <v>4.3</v>
      </c>
      <c r="T7" s="3">
        <f t="shared" si="4"/>
        <v>3.48</v>
      </c>
      <c r="U7" s="3">
        <f t="shared" si="4"/>
        <v>3.48</v>
      </c>
      <c r="V7" s="3">
        <f t="shared" si="4"/>
        <v>3.09</v>
      </c>
      <c r="W7" s="3">
        <f t="shared" si="4"/>
        <v>3.09</v>
      </c>
      <c r="X7" s="3">
        <f t="shared" si="4"/>
        <v>3.09</v>
      </c>
      <c r="Y7" s="3">
        <f t="shared" si="4"/>
        <v>2.58</v>
      </c>
      <c r="Z7" s="3">
        <f t="shared" si="4"/>
        <v>2.58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-3256000000000</v>
      </c>
      <c r="E8" s="2">
        <f>IFERROR(INDEX(E51:E500,MATCH("Free cash flow (Quarter)",$C$51:$C$500,0)),"")</f>
        <v>1133000000000</v>
      </c>
      <c r="H8" s="2">
        <f>IFERROR(INDEX(D8:G8,COUNT(D8:G8)),"")</f>
        <v>1133000000000</v>
      </c>
      <c r="I8" s="2">
        <f t="shared" ref="I8:Z8" si="5">IFERROR(INDEX(I51:I500,MATCH($C$8,$C$51:$C$500,0)),"")</f>
        <v>4095000000000</v>
      </c>
      <c r="J8" s="2">
        <f t="shared" si="5"/>
        <v>2000000000</v>
      </c>
      <c r="K8" s="2">
        <f t="shared" si="5"/>
        <v>-3309000000000</v>
      </c>
      <c r="L8" s="2">
        <f t="shared" si="5"/>
        <v>2321000000000</v>
      </c>
      <c r="M8" s="2">
        <f t="shared" si="5"/>
        <v>7087000000000</v>
      </c>
      <c r="N8" s="2">
        <f t="shared" si="5"/>
        <v>404000000000</v>
      </c>
      <c r="O8" s="2">
        <f t="shared" si="5"/>
        <v>-3395000000000</v>
      </c>
      <c r="P8" s="2">
        <f t="shared" si="5"/>
        <v>-1556000000000</v>
      </c>
      <c r="Q8" s="2">
        <f t="shared" si="5"/>
        <v>2207000000000</v>
      </c>
      <c r="R8" s="2">
        <f t="shared" si="5"/>
        <v>-1086000000000</v>
      </c>
      <c r="S8" s="2">
        <f t="shared" si="5"/>
        <v>1475000000000</v>
      </c>
      <c r="T8" s="2">
        <f t="shared" si="5"/>
        <v>2467000000000</v>
      </c>
      <c r="U8" s="2">
        <f t="shared" si="5"/>
        <v>55000000000</v>
      </c>
      <c r="V8" s="2">
        <f t="shared" si="5"/>
        <v>1253000000000</v>
      </c>
      <c r="W8" s="2">
        <f t="shared" si="5"/>
        <v>-28000000000</v>
      </c>
      <c r="X8" s="2">
        <f t="shared" si="5"/>
        <v>518000000000</v>
      </c>
      <c r="Y8" s="2">
        <f t="shared" si="5"/>
        <v>147000000000</v>
      </c>
      <c r="Z8" s="2">
        <f t="shared" si="5"/>
        <v>33000000000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-275.22000000000003</v>
      </c>
      <c r="E9" s="3">
        <f>IFERROR(INDEX(E51:E500,MATCH("Free cash flow per share (Quarter)",$C$51:$C$500,0)),"")</f>
        <v>95.79</v>
      </c>
      <c r="H9" s="3">
        <f>IFERROR(INDEX(D9:G9,COUNT(D9:G9)),"")</f>
        <v>95.79</v>
      </c>
      <c r="I9" s="3">
        <f t="shared" ref="I9:Z9" si="6">IFERROR(INDEX(I51:I500,MATCH($C$9,$C$51:$C$500,0)),"")</f>
        <v>346.05</v>
      </c>
      <c r="J9" s="3">
        <f t="shared" si="6"/>
        <v>0.17</v>
      </c>
      <c r="K9" s="3">
        <f t="shared" si="6"/>
        <v>-279.63</v>
      </c>
      <c r="L9" s="3">
        <f t="shared" si="6"/>
        <v>196.17</v>
      </c>
      <c r="M9" s="3">
        <f t="shared" si="6"/>
        <v>598.91</v>
      </c>
      <c r="N9" s="3">
        <f t="shared" si="6"/>
        <v>59.11</v>
      </c>
      <c r="O9" s="3">
        <f t="shared" si="6"/>
        <v>-496.82</v>
      </c>
      <c r="P9" s="3">
        <f t="shared" si="6"/>
        <v>-243.94</v>
      </c>
      <c r="Q9" s="3">
        <f t="shared" si="6"/>
        <v>448.62</v>
      </c>
      <c r="R9" s="3">
        <f t="shared" si="6"/>
        <v>-220.79</v>
      </c>
      <c r="S9" s="3">
        <f t="shared" si="6"/>
        <v>342.73</v>
      </c>
      <c r="T9" s="3">
        <f t="shared" si="6"/>
        <v>709.29</v>
      </c>
      <c r="U9" s="3">
        <f t="shared" si="6"/>
        <v>15.9</v>
      </c>
      <c r="V9" s="3">
        <f t="shared" si="6"/>
        <v>405.21</v>
      </c>
      <c r="W9" s="3">
        <f t="shared" si="6"/>
        <v>-9</v>
      </c>
      <c r="X9" s="3">
        <f t="shared" si="6"/>
        <v>167.6</v>
      </c>
      <c r="Y9" s="3">
        <f t="shared" si="6"/>
        <v>57.11</v>
      </c>
      <c r="Z9" s="3">
        <f t="shared" si="6"/>
        <v>12.74</v>
      </c>
    </row>
    <row r="10" spans="1:26" ht="15.5" x14ac:dyDescent="0.35">
      <c r="C10" t="s">
        <v>18</v>
      </c>
      <c r="D10" s="3">
        <f ca="1">IFERROR(IF(D9=0,"",D2/D9),"")</f>
        <v>-0.67218952111038432</v>
      </c>
      <c r="E10" s="3">
        <f ca="1">IFERROR(IF(E9=0,"",E2/E9),"")</f>
        <v>1.9313080697358804</v>
      </c>
      <c r="I10" s="3">
        <f t="shared" ref="I10:Z10" ca="1" si="7">IFERROR(IF(I9=0,"",I2/I9),"")</f>
        <v>0.67042334922699032</v>
      </c>
      <c r="J10" s="3">
        <f t="shared" ca="1" si="7"/>
        <v>1211.7647058823529</v>
      </c>
      <c r="K10" s="3">
        <f t="shared" ca="1" si="7"/>
        <v>-1.6235740085112471</v>
      </c>
      <c r="L10" s="3">
        <f t="shared" ca="1" si="7"/>
        <v>2.6507620941020544</v>
      </c>
      <c r="M10" s="3">
        <f t="shared" ca="1" si="7"/>
        <v>1.1020019702459469</v>
      </c>
      <c r="N10" s="3">
        <f t="shared" ca="1" si="7"/>
        <v>129.41972593469802</v>
      </c>
      <c r="O10" s="3" t="str">
        <f t="shared" ca="1" si="7"/>
        <v/>
      </c>
      <c r="P10" s="3" t="str">
        <f t="shared" ca="1" si="7"/>
        <v/>
      </c>
      <c r="Q10" s="3">
        <f t="shared" ca="1" si="7"/>
        <v>7.8375246310909006</v>
      </c>
      <c r="R10" s="3" t="str">
        <f t="shared" ca="1" si="7"/>
        <v/>
      </c>
      <c r="S10" s="3">
        <f t="shared" ca="1" si="7"/>
        <v>4.6933055174627256</v>
      </c>
      <c r="T10" s="3">
        <f t="shared" ca="1" si="7"/>
        <v>2.0872237025758151</v>
      </c>
      <c r="U10" s="3">
        <f t="shared" ca="1" si="7"/>
        <v>136.19794339622644</v>
      </c>
      <c r="V10" s="3">
        <f t="shared" ca="1" si="7"/>
        <v>6.4239061227511662</v>
      </c>
      <c r="W10" s="3">
        <f t="shared" ca="1" si="7"/>
        <v>-121.64491111111111</v>
      </c>
      <c r="X10" s="3">
        <f t="shared" ca="1" si="7"/>
        <v>6.0754445107398567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332945000000</v>
      </c>
      <c r="E11" s="2">
        <f>IFERROR(INDEX(E51:E500,MATCH($C$11,$C$51:$C$500,0)),"")</f>
        <v>384682000000</v>
      </c>
      <c r="H11" s="2">
        <f>IFERROR(INDEX(D11:G11,COUNT(D11:G11)),"")</f>
        <v>384682000000</v>
      </c>
      <c r="I11" s="2">
        <f t="shared" ref="I11:Z11" si="8">IFERROR(INDEX(I51:I500,MATCH($C$11,$C$51:$C$500,0)),"")</f>
        <v>365577000000</v>
      </c>
      <c r="J11" s="2">
        <f t="shared" si="8"/>
        <v>374523000000</v>
      </c>
      <c r="K11" s="2">
        <f t="shared" si="8"/>
        <v>322334000000</v>
      </c>
      <c r="L11" s="2">
        <f t="shared" si="8"/>
        <v>341678000000</v>
      </c>
      <c r="M11" s="2">
        <f t="shared" si="8"/>
        <v>285992000000</v>
      </c>
      <c r="N11" s="2">
        <f t="shared" si="8"/>
        <v>291498000000</v>
      </c>
      <c r="O11" s="2">
        <f t="shared" si="8"/>
        <v>230306000000</v>
      </c>
      <c r="P11" s="2">
        <f t="shared" si="8"/>
        <v>227080000000</v>
      </c>
      <c r="Q11" s="2">
        <f t="shared" si="8"/>
        <v>171131894000</v>
      </c>
      <c r="R11" s="2">
        <f t="shared" si="8"/>
        <v>160220604000</v>
      </c>
      <c r="S11" s="2">
        <f t="shared" si="8"/>
        <v>161914423000</v>
      </c>
      <c r="T11" s="2">
        <f t="shared" si="8"/>
        <v>133083227000</v>
      </c>
      <c r="U11" s="2">
        <f t="shared" si="8"/>
        <v>145919521000</v>
      </c>
      <c r="V11" s="2">
        <f t="shared" si="8"/>
        <v>85380143000</v>
      </c>
      <c r="W11" s="2">
        <f t="shared" si="8"/>
        <v>82644610000</v>
      </c>
      <c r="X11" s="2">
        <f t="shared" si="8"/>
        <v>54542706000</v>
      </c>
      <c r="Y11" s="2">
        <f t="shared" si="8"/>
        <v>45519175000</v>
      </c>
      <c r="Z11" s="2">
        <f t="shared" si="8"/>
        <v>47587227000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-9050000000</v>
      </c>
      <c r="E15" s="2">
        <f>IFERROR(INDEX(E51:E500,MATCH($C$15,$C$51:$C$500,0)),"")</f>
        <v>-5139000000</v>
      </c>
      <c r="H15" s="2">
        <f>IFERROR(SUM(D15:G15)*(4/MAX(1,COUNT(D15:G15))),"")</f>
        <v>-28378000000</v>
      </c>
      <c r="I15" s="2">
        <f t="shared" ref="I15:Z15" si="12">IFERROR(INDEX(I51:I500,MATCH($C$15,$C$51:$C$500,0)),"")</f>
        <v>-15734000000</v>
      </c>
      <c r="J15" s="2">
        <f t="shared" si="12"/>
        <v>-31798000000</v>
      </c>
      <c r="K15" s="2">
        <f t="shared" si="12"/>
        <v>-32506000000</v>
      </c>
      <c r="L15" s="2">
        <f t="shared" si="12"/>
        <v>-27790000000</v>
      </c>
      <c r="M15" s="2">
        <f t="shared" si="12"/>
        <v>-28084000000</v>
      </c>
      <c r="N15" s="2">
        <f t="shared" si="12"/>
        <v>-40284000000</v>
      </c>
      <c r="O15" s="2">
        <f t="shared" si="12"/>
        <v>-186574000000</v>
      </c>
      <c r="P15" s="2">
        <f t="shared" si="12"/>
        <v>-163518000000</v>
      </c>
      <c r="Q15" s="2">
        <f t="shared" si="12"/>
        <v>-234740980000</v>
      </c>
      <c r="R15" s="2">
        <f t="shared" si="12"/>
        <v>-267008727000</v>
      </c>
      <c r="S15" s="2">
        <f t="shared" si="12"/>
        <v>-225888202000</v>
      </c>
      <c r="T15" s="2">
        <f t="shared" si="12"/>
        <v>-144766522000</v>
      </c>
      <c r="U15" s="2">
        <f t="shared" si="12"/>
        <v>-124276751000</v>
      </c>
      <c r="V15" s="2">
        <f t="shared" si="12"/>
        <v>-87851541000</v>
      </c>
      <c r="W15" s="2">
        <f t="shared" si="12"/>
        <v>-59201846000</v>
      </c>
      <c r="X15" s="2">
        <f t="shared" si="12"/>
        <v>-28801307000</v>
      </c>
      <c r="Y15" s="2">
        <f t="shared" si="12"/>
        <v>-18597979000</v>
      </c>
      <c r="Z15" s="2">
        <f t="shared" si="12"/>
        <v>-19186238000</v>
      </c>
    </row>
    <row r="16" spans="1:26" ht="15.5" x14ac:dyDescent="0.35">
      <c r="C16" t="s">
        <v>29</v>
      </c>
      <c r="D16" s="2">
        <f>IFERROR(INDEX(D51:D500,MATCH($C$16,$C$51:$C$500,0)),"")</f>
        <v>33069000000</v>
      </c>
      <c r="E16" s="2">
        <f>IFERROR(INDEX(E51:E500,MATCH($C$16,$C$51:$C$500,0)),"")</f>
        <v>42313000000</v>
      </c>
      <c r="H16" s="2">
        <f>IFERROR(SUM(D16:G16)*(4/MAX(1,COUNT(D16:G16))),"")</f>
        <v>150764000000</v>
      </c>
      <c r="I16" s="2">
        <f t="shared" ref="I16:Z16" si="13">IFERROR(INDEX(I51:I500,MATCH($C$16,$C$51:$C$500,0)),"")</f>
        <v>45709000000</v>
      </c>
      <c r="J16" s="2">
        <f t="shared" si="13"/>
        <v>57371000000</v>
      </c>
      <c r="K16" s="2">
        <f t="shared" si="13"/>
        <v>54609000000</v>
      </c>
      <c r="L16" s="2">
        <f t="shared" si="13"/>
        <v>53787000000</v>
      </c>
      <c r="M16" s="2">
        <f t="shared" si="13"/>
        <v>72211000000</v>
      </c>
      <c r="N16" s="2">
        <f t="shared" si="13"/>
        <v>104448000000</v>
      </c>
      <c r="O16" s="2">
        <f t="shared" si="13"/>
        <v>714688000000</v>
      </c>
      <c r="P16" s="2">
        <f t="shared" si="13"/>
        <v>600930000000</v>
      </c>
      <c r="Q16" s="2">
        <f t="shared" si="13"/>
        <v>910145933000</v>
      </c>
      <c r="R16" s="2">
        <f t="shared" si="13"/>
        <v>1087199550000</v>
      </c>
      <c r="S16" s="2">
        <f t="shared" si="13"/>
        <v>878212838000</v>
      </c>
      <c r="T16" s="2">
        <f t="shared" si="13"/>
        <v>580328464000</v>
      </c>
      <c r="U16" s="2">
        <f t="shared" si="13"/>
        <v>509628250000</v>
      </c>
      <c r="V16" s="2">
        <f t="shared" si="13"/>
        <v>351140867000</v>
      </c>
      <c r="W16" s="2">
        <f t="shared" si="13"/>
        <v>230477281000</v>
      </c>
      <c r="X16" s="2">
        <f t="shared" si="13"/>
        <v>105755529000</v>
      </c>
      <c r="Y16" s="2">
        <f t="shared" si="13"/>
        <v>59696948000</v>
      </c>
      <c r="Z16" s="2">
        <f t="shared" si="13"/>
        <v>60151419000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2188550000000</v>
      </c>
      <c r="E20" s="2">
        <f ca="1">IFERROR(E21*E2,"")</f>
        <v>2188550000000</v>
      </c>
      <c r="H20" s="2">
        <f t="shared" ref="H20:Z20" ca="1" si="14">IFERROR(H21*H2,"")</f>
        <v>2188550000000</v>
      </c>
      <c r="I20" s="2">
        <f t="shared" ca="1" si="14"/>
        <v>2744560000000</v>
      </c>
      <c r="J20" s="2">
        <f t="shared" ca="1" si="14"/>
        <v>2436980000000</v>
      </c>
      <c r="K20" s="2">
        <f t="shared" ca="1" si="14"/>
        <v>5370820000000</v>
      </c>
      <c r="L20" s="2">
        <f t="shared" ca="1" si="14"/>
        <v>6151600000000</v>
      </c>
      <c r="M20" s="2">
        <f t="shared" ca="1" si="14"/>
        <v>7807800000000</v>
      </c>
      <c r="N20" s="2">
        <f t="shared" ca="1" si="14"/>
        <v>52249500000000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17299065876000</v>
      </c>
      <c r="R20" s="2" t="str">
        <f t="shared" ca="1" si="14"/>
        <v/>
      </c>
      <c r="S20" s="2">
        <f t="shared" ca="1" si="14"/>
        <v>6916707380000</v>
      </c>
      <c r="T20" s="2">
        <f t="shared" ca="1" si="14"/>
        <v>5151955212000</v>
      </c>
      <c r="U20" s="2">
        <f t="shared" ca="1" si="14"/>
        <v>7536104604000.001</v>
      </c>
      <c r="V20" s="2">
        <f t="shared" ca="1" si="14"/>
        <v>8043365790000</v>
      </c>
      <c r="W20" s="2">
        <f t="shared" ca="1" si="14"/>
        <v>3382944978000</v>
      </c>
      <c r="X20" s="2">
        <f t="shared" ca="1" si="14"/>
        <v>3146375505000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11830000000</v>
      </c>
      <c r="E21" s="2">
        <f>IFERROR(INDEX(E51:E500,MATCH($C$7,$C$51:$C$500,0)),"")</f>
        <v>11830000000</v>
      </c>
      <c r="H21" s="2">
        <f>IFERROR(INDEX(D21:G21,COUNT(D21:G21)),"")</f>
        <v>11830000000</v>
      </c>
      <c r="I21" s="2">
        <f t="shared" ref="I21:Z21" si="15">IFERROR(INDEX(I51:I500,MATCH($C$7,$C$51:$C$500,0)),"")</f>
        <v>11830000000</v>
      </c>
      <c r="J21" s="2">
        <f t="shared" si="15"/>
        <v>11830000000</v>
      </c>
      <c r="K21" s="2">
        <f t="shared" si="15"/>
        <v>11830000000</v>
      </c>
      <c r="L21" s="2">
        <f t="shared" si="15"/>
        <v>11830000000</v>
      </c>
      <c r="M21" s="2">
        <f t="shared" si="15"/>
        <v>11830000000</v>
      </c>
      <c r="N21" s="2">
        <f t="shared" si="15"/>
        <v>6830000000</v>
      </c>
      <c r="O21" s="2">
        <f t="shared" si="15"/>
        <v>6830000000</v>
      </c>
      <c r="P21" s="2">
        <f t="shared" si="15"/>
        <v>6380000000</v>
      </c>
      <c r="Q21" s="2">
        <f t="shared" si="15"/>
        <v>4920000000</v>
      </c>
      <c r="R21" s="2">
        <f t="shared" si="15"/>
        <v>4920000000</v>
      </c>
      <c r="S21" s="2">
        <f t="shared" si="15"/>
        <v>4300000000</v>
      </c>
      <c r="T21" s="2">
        <f t="shared" si="15"/>
        <v>3480000000</v>
      </c>
      <c r="U21" s="2">
        <f t="shared" si="15"/>
        <v>3480000000</v>
      </c>
      <c r="V21" s="2">
        <f t="shared" si="15"/>
        <v>3090000000</v>
      </c>
      <c r="W21" s="2">
        <f t="shared" si="15"/>
        <v>3090000000</v>
      </c>
      <c r="X21" s="2">
        <f t="shared" si="15"/>
        <v>3090000000</v>
      </c>
      <c r="Y21" s="2">
        <f t="shared" si="15"/>
        <v>2580000000</v>
      </c>
      <c r="Z21" s="2">
        <f t="shared" si="15"/>
        <v>2580000000</v>
      </c>
    </row>
    <row r="23" spans="1:26" ht="15.5" x14ac:dyDescent="0.35">
      <c r="B23" t="s">
        <v>54</v>
      </c>
      <c r="C23" t="s">
        <v>55</v>
      </c>
      <c r="D23" s="3">
        <f>IFERROR(D5/D6*100,"")</f>
        <v>-4.3013881139509574E-2</v>
      </c>
      <c r="E23" s="3">
        <f>IFERROR(E5/E6*100,"")</f>
        <v>-0.10055521156838566</v>
      </c>
      <c r="H23" s="3">
        <f t="shared" ref="H23:Z23" si="16">IFERROR(H5/H6*100,"")</f>
        <v>-0.28885471593809031</v>
      </c>
      <c r="I23" s="3">
        <f t="shared" si="16"/>
        <v>0.73746336020276215</v>
      </c>
      <c r="J23" s="3">
        <f t="shared" si="16"/>
        <v>5.473299616807572</v>
      </c>
      <c r="K23" s="3">
        <f t="shared" si="16"/>
        <v>6.905258678729137E-2</v>
      </c>
      <c r="L23" s="3">
        <f t="shared" si="16"/>
        <v>-0.87770068688991421</v>
      </c>
      <c r="M23" s="3">
        <f t="shared" si="16"/>
        <v>0.55850219054132555</v>
      </c>
      <c r="N23" s="3">
        <f t="shared" si="16"/>
        <v>1.7409765599471476</v>
      </c>
      <c r="O23" s="3">
        <f t="shared" si="16"/>
        <v>4.5054075245206011</v>
      </c>
      <c r="P23" s="3">
        <f t="shared" si="16"/>
        <v>4.800411991427227</v>
      </c>
      <c r="Q23" s="3">
        <f t="shared" si="16"/>
        <v>8.0724221933787064</v>
      </c>
      <c r="R23" s="3">
        <f t="shared" si="16"/>
        <v>22.212414891659492</v>
      </c>
      <c r="S23" s="3">
        <f t="shared" si="16"/>
        <v>14.34959934007167</v>
      </c>
      <c r="T23" s="3">
        <f t="shared" si="16"/>
        <v>15.423338534560768</v>
      </c>
      <c r="U23" s="3">
        <f t="shared" si="16"/>
        <v>15.155505382437786</v>
      </c>
      <c r="V23" s="3">
        <f t="shared" si="16"/>
        <v>14.391139273050669</v>
      </c>
      <c r="W23" s="3">
        <f t="shared" si="16"/>
        <v>10.831751778280823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-0.15784989953704864</v>
      </c>
      <c r="J24" s="4">
        <f t="shared" si="17"/>
        <v>3.9687993139952749E-2</v>
      </c>
      <c r="K24" s="4">
        <f t="shared" si="17"/>
        <v>-0.57186543842810633</v>
      </c>
      <c r="L24" s="4" t="str">
        <f t="shared" si="17"/>
        <v/>
      </c>
      <c r="M24" s="4">
        <f t="shared" si="17"/>
        <v>-0.52127531637546531</v>
      </c>
      <c r="N24" s="4">
        <f t="shared" si="17"/>
        <v>-0.34417098037413552</v>
      </c>
      <c r="O24" s="4">
        <f t="shared" si="17"/>
        <v>-0.21817214802016283</v>
      </c>
      <c r="P24" s="4">
        <f t="shared" si="17"/>
        <v>-0.20541270296820502</v>
      </c>
      <c r="Q24" s="4">
        <f t="shared" si="17"/>
        <v>-0.10919686185037047</v>
      </c>
      <c r="R24" s="4">
        <f t="shared" si="17"/>
        <v>0.15446139706246242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0.92</v>
      </c>
      <c r="E25" s="3">
        <f>IFERROR(INDEX(E51:E500,MATCH($A$25,$C$51:$C$500,0)),"")</f>
        <v>1.42</v>
      </c>
      <c r="H25" s="3">
        <f>IFERROR(INDEX(D25:G25,COUNT(D25:G25)),"")</f>
        <v>1.42</v>
      </c>
      <c r="I25" s="3">
        <f t="shared" ref="I25:Z25" si="18">IFERROR(INDEX(I51:I500,MATCH($C$25,$C$51:$C$500,0)),"")</f>
        <v>2.5299999999999998</v>
      </c>
      <c r="J25" s="3">
        <f t="shared" si="18"/>
        <v>2.16</v>
      </c>
      <c r="K25" s="3">
        <f t="shared" si="18"/>
        <v>1.87</v>
      </c>
      <c r="L25" s="3">
        <f t="shared" si="18"/>
        <v>2.2000000000000002</v>
      </c>
      <c r="M25" s="3">
        <f t="shared" si="18"/>
        <v>3.73</v>
      </c>
      <c r="N25" s="3">
        <f t="shared" si="18"/>
        <v>9.39</v>
      </c>
      <c r="O25" s="3">
        <f t="shared" si="18"/>
        <v>77.3</v>
      </c>
      <c r="P25" s="3">
        <f t="shared" si="18"/>
        <v>68.59</v>
      </c>
      <c r="Q25" s="3">
        <f t="shared" si="18"/>
        <v>137.30000000000001</v>
      </c>
      <c r="R25" s="3">
        <f t="shared" si="18"/>
        <v>166.73</v>
      </c>
      <c r="S25" s="3">
        <f t="shared" si="18"/>
        <v>151.55000000000001</v>
      </c>
      <c r="T25" s="3">
        <f t="shared" si="18"/>
        <v>125.22</v>
      </c>
      <c r="U25" s="3">
        <f t="shared" si="18"/>
        <v>110.79</v>
      </c>
      <c r="V25" s="3">
        <f t="shared" si="18"/>
        <v>85.16</v>
      </c>
      <c r="W25" s="3">
        <f t="shared" si="18"/>
        <v>55.4</v>
      </c>
      <c r="X25" s="3">
        <f t="shared" si="18"/>
        <v>24.89</v>
      </c>
      <c r="Y25" s="3">
        <f t="shared" si="18"/>
        <v>15.95</v>
      </c>
      <c r="Z25" s="3">
        <f t="shared" si="18"/>
        <v>15.9</v>
      </c>
    </row>
    <row r="26" spans="1:26" ht="15.5" x14ac:dyDescent="0.35">
      <c r="C26" t="s">
        <v>59</v>
      </c>
      <c r="D26" s="4">
        <f>IFERROR(_xlfn.RRI(5,I25,D25),"")</f>
        <v>-0.18316664954179762</v>
      </c>
      <c r="E26" s="4">
        <f>IFERROR(_xlfn.RRI(5,J25,E25),"")</f>
        <v>-8.046784919290273E-2</v>
      </c>
      <c r="H26" s="4">
        <f t="shared" ref="H26:Z26" si="19">IFERROR(_xlfn.RRI(5,M25,H25),"")</f>
        <v>-0.17564191344424374</v>
      </c>
      <c r="I26" s="4">
        <f t="shared" si="19"/>
        <v>-0.23070840807909976</v>
      </c>
      <c r="J26" s="4">
        <f t="shared" si="19"/>
        <v>-0.51106080692513356</v>
      </c>
      <c r="K26" s="4">
        <f t="shared" si="19"/>
        <v>-0.51346267758345787</v>
      </c>
      <c r="L26" s="4">
        <f t="shared" si="19"/>
        <v>-0.56252783168234255</v>
      </c>
      <c r="M26" s="4">
        <f t="shared" si="19"/>
        <v>-0.53233053351477466</v>
      </c>
      <c r="N26" s="4">
        <f t="shared" si="19"/>
        <v>-0.42664720981920878</v>
      </c>
      <c r="O26" s="4">
        <f t="shared" si="19"/>
        <v>-9.1967989315793752E-2</v>
      </c>
      <c r="P26" s="4">
        <f t="shared" si="19"/>
        <v>-9.1443273359090416E-2</v>
      </c>
      <c r="Q26" s="4">
        <f t="shared" si="19"/>
        <v>0.1002388521481683</v>
      </c>
      <c r="R26" s="4">
        <f t="shared" si="19"/>
        <v>0.24652443760074583</v>
      </c>
      <c r="S26" s="4">
        <f t="shared" si="19"/>
        <v>0.43517945540610881</v>
      </c>
      <c r="T26" s="4">
        <f t="shared" si="19"/>
        <v>0.51001966242756391</v>
      </c>
      <c r="U26" s="4">
        <f t="shared" si="19"/>
        <v>0.47441821527445449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273.31166525781913</v>
      </c>
      <c r="E27" s="3">
        <f>IFERROR(E4/E21,"")</f>
        <v>257.86356720202872</v>
      </c>
      <c r="H27" s="3">
        <f t="shared" ref="H27:Z27" si="20">IFERROR(H4/H21,"")</f>
        <v>1062.3504649196957</v>
      </c>
      <c r="I27" s="3">
        <f t="shared" si="20"/>
        <v>1088.4026204564666</v>
      </c>
      <c r="J27" s="3">
        <f t="shared" si="20"/>
        <v>945.21487743026205</v>
      </c>
      <c r="K27" s="3">
        <f t="shared" si="20"/>
        <v>740.83499577345731</v>
      </c>
      <c r="L27" s="3">
        <f t="shared" si="20"/>
        <v>652.19205409974643</v>
      </c>
      <c r="M27" s="3">
        <f t="shared" si="20"/>
        <v>535.49087066779373</v>
      </c>
      <c r="N27" s="3">
        <f t="shared" si="20"/>
        <v>760.58360175695464</v>
      </c>
      <c r="O27" s="3">
        <f t="shared" si="20"/>
        <v>1308.7062957540263</v>
      </c>
      <c r="P27" s="3">
        <f t="shared" si="20"/>
        <v>1253.0695924764891</v>
      </c>
      <c r="Q27" s="3">
        <f t="shared" si="20"/>
        <v>1419.6136605691056</v>
      </c>
      <c r="R27" s="3">
        <f t="shared" si="20"/>
        <v>1225.4106997967481</v>
      </c>
      <c r="S27" s="3">
        <f t="shared" si="20"/>
        <v>1163.2776253488373</v>
      </c>
      <c r="T27" s="3">
        <f t="shared" si="20"/>
        <v>1024.2865525862069</v>
      </c>
      <c r="U27" s="3">
        <f t="shared" si="20"/>
        <v>647.99349827586207</v>
      </c>
      <c r="V27" s="3">
        <f t="shared" si="20"/>
        <v>505.94151974110031</v>
      </c>
      <c r="W27" s="3">
        <f t="shared" si="20"/>
        <v>410.31671585760517</v>
      </c>
      <c r="X27" s="3">
        <f t="shared" si="20"/>
        <v>339.83408543689319</v>
      </c>
      <c r="Y27" s="3">
        <f t="shared" si="20"/>
        <v>356.1600895348837</v>
      </c>
      <c r="Z27" s="3">
        <f t="shared" si="20"/>
        <v>244.52849069767441</v>
      </c>
    </row>
    <row r="28" spans="1:26" ht="15.5" x14ac:dyDescent="0.35">
      <c r="C28" t="s">
        <v>61</v>
      </c>
      <c r="D28" s="4">
        <f>IFERROR(_xlfn.RRI(5,I27,D27),"")</f>
        <v>-0.2414683302284425</v>
      </c>
      <c r="E28" s="4">
        <f>IFERROR(_xlfn.RRI(5,J27,E27),"")</f>
        <v>-0.22879135803598249</v>
      </c>
      <c r="H28" s="4">
        <f t="shared" ref="H28:Z28" si="21">IFERROR(_xlfn.RRI(5,M27,H27),"")</f>
        <v>0.14684083491633593</v>
      </c>
      <c r="I28" s="4">
        <f t="shared" si="21"/>
        <v>7.4307293539871866E-2</v>
      </c>
      <c r="J28" s="4">
        <f t="shared" si="21"/>
        <v>-6.3004141316134521E-2</v>
      </c>
      <c r="K28" s="4">
        <f t="shared" si="21"/>
        <v>-9.9778751552596634E-2</v>
      </c>
      <c r="L28" s="4">
        <f t="shared" si="21"/>
        <v>-0.14406444569393939</v>
      </c>
      <c r="M28" s="4">
        <f t="shared" si="21"/>
        <v>-0.15258903228144671</v>
      </c>
      <c r="N28" s="4">
        <f t="shared" si="21"/>
        <v>-8.1471329783879387E-2</v>
      </c>
      <c r="O28" s="4">
        <f t="shared" si="21"/>
        <v>5.0229333266986531E-2</v>
      </c>
      <c r="P28" s="4">
        <f t="shared" si="21"/>
        <v>0.14098755788741935</v>
      </c>
      <c r="Q28" s="4">
        <f t="shared" si="21"/>
        <v>0.22917571080809962</v>
      </c>
      <c r="R28" s="4">
        <f t="shared" si="21"/>
        <v>0.24460772325804148</v>
      </c>
      <c r="S28" s="4">
        <f t="shared" si="21"/>
        <v>0.27903752932172465</v>
      </c>
      <c r="T28" s="4">
        <f t="shared" si="21"/>
        <v>0.23525108449247001</v>
      </c>
      <c r="U28" s="4">
        <f t="shared" si="21"/>
        <v>0.21520133010585751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-0.43873517786561261</v>
      </c>
      <c r="I29" s="4">
        <f t="shared" si="22"/>
        <v>0.17129629629629614</v>
      </c>
      <c r="J29" s="4">
        <f t="shared" si="22"/>
        <v>0.15508021390374332</v>
      </c>
      <c r="K29" s="4">
        <f t="shared" si="22"/>
        <v>-0.15000000000000002</v>
      </c>
      <c r="L29" s="4">
        <f t="shared" si="22"/>
        <v>-0.41018766756032166</v>
      </c>
      <c r="M29" s="4">
        <f t="shared" si="22"/>
        <v>-0.60276890308839193</v>
      </c>
      <c r="N29" s="4">
        <f t="shared" si="22"/>
        <v>-0.87852522639068564</v>
      </c>
      <c r="O29" s="4">
        <f t="shared" si="22"/>
        <v>0.12698644117218244</v>
      </c>
      <c r="P29" s="4">
        <f t="shared" si="22"/>
        <v>-0.50043699927166785</v>
      </c>
      <c r="Q29" s="4">
        <f t="shared" si="22"/>
        <v>-0.17651292508846628</v>
      </c>
      <c r="R29" s="4">
        <f t="shared" si="22"/>
        <v>0.10016496205872634</v>
      </c>
      <c r="S29" s="4">
        <f t="shared" si="22"/>
        <v>0.21026992493211957</v>
      </c>
      <c r="T29" s="4">
        <f t="shared" si="22"/>
        <v>0.1302464121310587</v>
      </c>
      <c r="U29" s="4">
        <f t="shared" si="22"/>
        <v>0.30096289337717252</v>
      </c>
      <c r="V29" s="4">
        <f t="shared" si="22"/>
        <v>0.53718411552346568</v>
      </c>
      <c r="W29" s="4">
        <f t="shared" si="22"/>
        <v>1.2257934913619926</v>
      </c>
      <c r="X29" s="4">
        <f t="shared" si="22"/>
        <v>0.56050156739811918</v>
      </c>
      <c r="Y29" s="4">
        <f t="shared" si="22"/>
        <v>3.1446540880502474E-3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-2.3936138196584689E-2</v>
      </c>
      <c r="I30" s="4">
        <f t="shared" si="23"/>
        <v>0.15148697554939716</v>
      </c>
      <c r="J30" s="4">
        <f t="shared" si="23"/>
        <v>0.27587773636884566</v>
      </c>
      <c r="K30" s="4">
        <f t="shared" si="23"/>
        <v>0.13591539657144275</v>
      </c>
      <c r="L30" s="4">
        <f t="shared" si="23"/>
        <v>0.21793309620090878</v>
      </c>
      <c r="M30" s="4">
        <f t="shared" si="23"/>
        <v>-0.29594738904335405</v>
      </c>
      <c r="N30" s="4">
        <f t="shared" si="23"/>
        <v>-0.41882788810247484</v>
      </c>
      <c r="O30" s="4">
        <f t="shared" si="23"/>
        <v>4.4400329887169535E-2</v>
      </c>
      <c r="P30" s="4">
        <f t="shared" si="23"/>
        <v>-0.11731647329024084</v>
      </c>
      <c r="Q30" s="4">
        <f t="shared" si="23"/>
        <v>0.1584798964172329</v>
      </c>
      <c r="R30" s="4">
        <f t="shared" si="23"/>
        <v>5.3412077301219156E-2</v>
      </c>
      <c r="S30" s="4">
        <f t="shared" si="23"/>
        <v>0.13569549694047414</v>
      </c>
      <c r="T30" s="4">
        <f t="shared" si="23"/>
        <v>0.58070498440425766</v>
      </c>
      <c r="U30" s="4">
        <f t="shared" si="23"/>
        <v>0.28076758477432806</v>
      </c>
      <c r="V30" s="4">
        <f t="shared" si="23"/>
        <v>0.23305120212718902</v>
      </c>
      <c r="W30" s="4">
        <f t="shared" si="23"/>
        <v>0.20740306355702665</v>
      </c>
      <c r="X30" s="4">
        <f t="shared" si="23"/>
        <v>-4.5838948769669693E-2</v>
      </c>
      <c r="Y30" s="4">
        <f t="shared" si="23"/>
        <v>0.456517760031596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1641.79</v>
      </c>
      <c r="E32" s="3">
        <f>IFERROR(INDEX(E51:E500,MATCH($A$32,$C$51:$C$500,0)),"")</f>
        <v>1609.67</v>
      </c>
      <c r="H32" s="3">
        <f>IFERROR(INDEX(D32:G32,COUNT(D32:G32)),"")</f>
        <v>1609.67</v>
      </c>
      <c r="I32" s="3">
        <f t="shared" ref="I32:Z32" si="24">IFERROR(INDEX(I51:I500,MATCH($C$32,$C$51:$C$500,0)),"")</f>
        <v>1442.24</v>
      </c>
      <c r="J32" s="3">
        <f t="shared" si="24"/>
        <v>1431.6</v>
      </c>
      <c r="K32" s="3">
        <f t="shared" si="24"/>
        <v>1341.03</v>
      </c>
      <c r="L32" s="3">
        <f t="shared" si="24"/>
        <v>1171.08</v>
      </c>
      <c r="M32" s="3">
        <f t="shared" si="24"/>
        <v>1181.3599999999999</v>
      </c>
      <c r="N32" s="3">
        <f t="shared" si="24"/>
        <v>1890.18</v>
      </c>
      <c r="O32" s="3">
        <f t="shared" si="24"/>
        <v>1806.39</v>
      </c>
      <c r="P32" s="3">
        <f t="shared" si="24"/>
        <v>1691.82</v>
      </c>
      <c r="Q32" s="3">
        <f t="shared" si="24"/>
        <v>1736.69</v>
      </c>
      <c r="R32" s="3">
        <f t="shared" si="24"/>
        <v>1433.83</v>
      </c>
      <c r="S32" s="3">
        <f t="shared" si="24"/>
        <v>1065.67</v>
      </c>
      <c r="T32" s="3">
        <f t="shared" si="24"/>
        <v>820</v>
      </c>
      <c r="U32" s="3">
        <f t="shared" si="24"/>
        <v>693.53</v>
      </c>
      <c r="V32" s="3">
        <f t="shared" si="24"/>
        <v>596.97</v>
      </c>
      <c r="W32" s="3">
        <f t="shared" si="24"/>
        <v>538.05999999999995</v>
      </c>
      <c r="X32" s="3">
        <f t="shared" si="24"/>
        <v>479.78</v>
      </c>
      <c r="Y32" s="3">
        <f t="shared" si="24"/>
        <v>385.6</v>
      </c>
      <c r="Z32" s="3">
        <f t="shared" si="24"/>
        <v>368.85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0.11</v>
      </c>
      <c r="E33" s="3">
        <f>IFERROR(INDEX(E51:E500,MATCH($A$33,$C$51:$C$500,0)),"")</f>
        <v>0.12</v>
      </c>
      <c r="H33" s="3">
        <f>IFERROR(INDEX(D33:G33,COUNT(D33:G33)),"")</f>
        <v>0.12</v>
      </c>
      <c r="I33" s="3">
        <f t="shared" ref="I33:Z33" si="25">IFERROR(INDEX(I51:I500,MATCH($C$33,$C$51:$C$500,0)),"")</f>
        <v>0.16</v>
      </c>
      <c r="J33" s="3">
        <f t="shared" si="25"/>
        <v>0.14000000000000001</v>
      </c>
      <c r="K33" s="3">
        <f t="shared" si="25"/>
        <v>0.34</v>
      </c>
      <c r="L33" s="3">
        <f t="shared" si="25"/>
        <v>0.44</v>
      </c>
      <c r="M33" s="3">
        <f t="shared" si="25"/>
        <v>0.56000000000000005</v>
      </c>
      <c r="N33" s="3">
        <f t="shared" si="25"/>
        <v>4.05</v>
      </c>
      <c r="O33" s="3">
        <f t="shared" si="25"/>
        <v>5.04</v>
      </c>
      <c r="P33" s="3">
        <f t="shared" si="25"/>
        <v>4.22</v>
      </c>
      <c r="Q33" s="3">
        <f t="shared" si="25"/>
        <v>2.71</v>
      </c>
      <c r="R33" s="3">
        <f t="shared" si="25"/>
        <v>2.69</v>
      </c>
      <c r="S33" s="3">
        <f t="shared" si="25"/>
        <v>2.1</v>
      </c>
      <c r="T33" s="3">
        <f t="shared" si="25"/>
        <v>2.63</v>
      </c>
      <c r="U33" s="3">
        <f t="shared" si="25"/>
        <v>4.55</v>
      </c>
      <c r="V33" s="3">
        <f t="shared" si="25"/>
        <v>6.34</v>
      </c>
      <c r="W33" s="3">
        <f t="shared" si="25"/>
        <v>2.96</v>
      </c>
      <c r="X33" s="3">
        <f t="shared" si="25"/>
        <v>3.08</v>
      </c>
      <c r="Y33" s="3">
        <f t="shared" si="25"/>
        <v>4.43</v>
      </c>
      <c r="Z33" s="3">
        <f t="shared" si="25"/>
        <v>4.6399999999999997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91.13</v>
      </c>
      <c r="E34" s="3">
        <f>IFERROR(INDEX(E51:E500,MATCH($A$34,$C$51:$C$500,0)),"")</f>
        <v>60.51</v>
      </c>
      <c r="H34" s="3">
        <f>IFERROR(INDEX(D34:G34,COUNT(D34:G34)),"")</f>
        <v>60.51</v>
      </c>
      <c r="I34" s="3">
        <f t="shared" ref="I34:Z34" si="26">IFERROR(INDEX(I51:I500,MATCH($C$34,$C$51:$C$500,0)),"")</f>
        <v>91.7</v>
      </c>
      <c r="J34" s="3">
        <f t="shared" si="26"/>
        <v>95.37</v>
      </c>
      <c r="K34" s="3">
        <f t="shared" si="26"/>
        <v>242.78</v>
      </c>
      <c r="L34" s="3">
        <f t="shared" si="26"/>
        <v>236.36</v>
      </c>
      <c r="M34" s="3">
        <f t="shared" si="26"/>
        <v>176.94</v>
      </c>
      <c r="N34" s="3">
        <f t="shared" si="26"/>
        <v>814.7</v>
      </c>
      <c r="O34" s="3">
        <f t="shared" si="26"/>
        <v>117.71</v>
      </c>
      <c r="P34" s="3">
        <f t="shared" si="26"/>
        <v>104.16</v>
      </c>
      <c r="Q34" s="3">
        <f t="shared" si="26"/>
        <v>34.32</v>
      </c>
      <c r="R34" s="3">
        <f t="shared" si="26"/>
        <v>23.12</v>
      </c>
      <c r="S34" s="3">
        <f t="shared" si="26"/>
        <v>14.79</v>
      </c>
      <c r="T34" s="3">
        <f t="shared" si="26"/>
        <v>17.239999999999998</v>
      </c>
      <c r="U34" s="3">
        <f t="shared" si="26"/>
        <v>28.51</v>
      </c>
      <c r="V34" s="3">
        <f t="shared" si="26"/>
        <v>44.46</v>
      </c>
      <c r="W34" s="3">
        <f t="shared" si="26"/>
        <v>28.77</v>
      </c>
      <c r="X34" s="3">
        <f t="shared" si="26"/>
        <v>59.46</v>
      </c>
      <c r="Y34" s="3">
        <f t="shared" si="26"/>
        <v>107.21</v>
      </c>
      <c r="Z34" s="3">
        <f t="shared" si="26"/>
        <v>107.55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0.68</v>
      </c>
      <c r="E35" s="3">
        <f>IFERROR(INDEX(E51:E500,MATCH($A$35,$C$51:$C$500,0)),"")</f>
        <v>0.74</v>
      </c>
      <c r="H35" s="3">
        <f>IFERROR(INDEX(D35:G35,COUNT(D35:G35)),"")</f>
        <v>0.74</v>
      </c>
      <c r="I35" s="3">
        <f t="shared" ref="I35:Z35" si="27">IFERROR(INDEX(I51:I500,MATCH($C$35,$C$51:$C$500,0)),"")</f>
        <v>0.21</v>
      </c>
      <c r="J35" s="3">
        <f t="shared" si="27"/>
        <v>0.22</v>
      </c>
      <c r="K35" s="3">
        <f t="shared" si="27"/>
        <v>0.61</v>
      </c>
      <c r="L35" s="3">
        <f t="shared" si="27"/>
        <v>0.8</v>
      </c>
      <c r="M35" s="3">
        <f t="shared" si="27"/>
        <v>1.23</v>
      </c>
      <c r="N35" s="3">
        <f t="shared" si="27"/>
        <v>10.06</v>
      </c>
      <c r="O35" s="3">
        <f t="shared" si="27"/>
        <v>6.96</v>
      </c>
      <c r="P35" s="3">
        <f t="shared" si="27"/>
        <v>5.7</v>
      </c>
      <c r="Q35" s="3">
        <f t="shared" si="27"/>
        <v>3.32</v>
      </c>
      <c r="R35" s="3">
        <f t="shared" si="27"/>
        <v>3.15</v>
      </c>
      <c r="S35" s="3">
        <f t="shared" si="27"/>
        <v>1.93</v>
      </c>
      <c r="T35" s="3">
        <f t="shared" si="27"/>
        <v>2.11</v>
      </c>
      <c r="U35" s="3">
        <f t="shared" si="27"/>
        <v>4.87</v>
      </c>
      <c r="V35" s="3">
        <f t="shared" si="27"/>
        <v>7.49</v>
      </c>
      <c r="W35" s="3">
        <f t="shared" si="27"/>
        <v>3.89</v>
      </c>
      <c r="X35" s="3">
        <f t="shared" si="27"/>
        <v>4.3600000000000003</v>
      </c>
      <c r="Y35" s="3">
        <f t="shared" si="27"/>
        <v>4.79</v>
      </c>
      <c r="Z35" s="3">
        <f t="shared" si="27"/>
        <v>6.98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0.90769999999999995</v>
      </c>
      <c r="Q36" s="4">
        <f t="shared" si="28"/>
        <v>1.9372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35</v>
      </c>
      <c r="Q37" s="3">
        <f t="shared" si="29"/>
        <v>50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3233277000000</v>
      </c>
      <c r="E51" s="5">
        <v>3050526000000</v>
      </c>
      <c r="F51" s="5">
        <v>3354346000000</v>
      </c>
      <c r="G51" s="5">
        <v>3115992000000</v>
      </c>
      <c r="I51" s="5">
        <v>12875803000000</v>
      </c>
      <c r="J51" s="5">
        <v>11181892000000</v>
      </c>
      <c r="K51" s="5">
        <v>8764078000000</v>
      </c>
      <c r="L51" s="5">
        <v>7715432000000</v>
      </c>
      <c r="M51" s="5">
        <v>6334857000000</v>
      </c>
      <c r="N51" s="5">
        <v>5194786000000</v>
      </c>
      <c r="O51" s="5">
        <v>8938464000000</v>
      </c>
      <c r="P51" s="5">
        <v>7994584000000</v>
      </c>
      <c r="Q51" s="5">
        <v>6984499210000</v>
      </c>
      <c r="R51" s="5">
        <v>6029020643000</v>
      </c>
      <c r="S51" s="5">
        <v>5002093789000</v>
      </c>
      <c r="T51" s="5">
        <v>3564517203000</v>
      </c>
      <c r="U51" s="5">
        <v>2255017374000</v>
      </c>
      <c r="V51" s="5">
        <v>1563359296000</v>
      </c>
      <c r="W51" s="5">
        <v>1267878652000</v>
      </c>
      <c r="X51" s="5">
        <v>1050087324000</v>
      </c>
      <c r="Y51" s="5">
        <v>918893031000</v>
      </c>
      <c r="Z51" s="5">
        <v>630883506000</v>
      </c>
    </row>
    <row r="52" spans="2:26" ht="15.5" x14ac:dyDescent="0.35">
      <c r="C52" t="s">
        <v>453</v>
      </c>
      <c r="D52" s="5">
        <v>3233277000000</v>
      </c>
      <c r="E52" s="5">
        <v>3050526000000</v>
      </c>
      <c r="F52" s="5">
        <v>3354346000000</v>
      </c>
      <c r="G52" s="5">
        <v>3115992000000</v>
      </c>
      <c r="I52" s="5">
        <v>12875803000000</v>
      </c>
      <c r="J52" s="5">
        <v>11181892000000</v>
      </c>
      <c r="K52" s="5">
        <v>8764078000000</v>
      </c>
      <c r="L52" s="5">
        <v>7715432000000</v>
      </c>
      <c r="M52" s="5">
        <v>6334857000000</v>
      </c>
      <c r="N52" s="5">
        <v>5194786000000</v>
      </c>
      <c r="O52" s="5">
        <v>8938464000000</v>
      </c>
      <c r="P52" s="5">
        <v>7994584000000</v>
      </c>
      <c r="Q52" s="5">
        <v>6984499210000</v>
      </c>
      <c r="R52" s="5">
        <v>6029020643000</v>
      </c>
      <c r="S52" s="5">
        <v>5002093789000</v>
      </c>
      <c r="T52" s="5">
        <v>3564517203000</v>
      </c>
      <c r="U52" s="5">
        <v>2255017374000</v>
      </c>
      <c r="V52" s="5">
        <v>1563359296000</v>
      </c>
      <c r="W52" s="5">
        <v>1267878652000</v>
      </c>
      <c r="X52" s="5">
        <v>1050087324000</v>
      </c>
      <c r="Y52" s="5">
        <v>880021674000</v>
      </c>
      <c r="Z52" s="5">
        <v>596296652000</v>
      </c>
    </row>
    <row r="53" spans="2:26" ht="15.5" x14ac:dyDescent="0.35">
      <c r="C53" t="s">
        <v>1580</v>
      </c>
      <c r="Y53" s="5">
        <v>38871357000</v>
      </c>
      <c r="Z53" s="5">
        <v>34586854000</v>
      </c>
    </row>
    <row r="54" spans="2:26" ht="15.5" x14ac:dyDescent="0.35">
      <c r="C54" t="s">
        <v>86</v>
      </c>
      <c r="D54" s="5">
        <v>-2484232000000</v>
      </c>
      <c r="E54" s="5">
        <v>-2413623000000</v>
      </c>
      <c r="F54" s="5">
        <v>-2381041000000</v>
      </c>
      <c r="G54" s="5">
        <v>-2309643000000</v>
      </c>
      <c r="I54" s="5">
        <v>-9709647000000</v>
      </c>
      <c r="J54" s="5">
        <v>-8843476000000</v>
      </c>
      <c r="K54" s="5">
        <v>-6868327000000</v>
      </c>
      <c r="L54" s="5">
        <v>-5894228000000</v>
      </c>
      <c r="M54" s="5">
        <v>-5929054000000</v>
      </c>
      <c r="N54" s="5">
        <v>-5024154000000</v>
      </c>
      <c r="O54" s="5">
        <v>-6018642000000</v>
      </c>
      <c r="P54" s="5">
        <v>-5025008000000</v>
      </c>
      <c r="Q54" s="5">
        <v>-4384398419000</v>
      </c>
      <c r="R54" s="5">
        <v>-3611373461000</v>
      </c>
      <c r="S54" s="5">
        <v>-3306066192000</v>
      </c>
      <c r="T54" s="5">
        <v>-2399277178000</v>
      </c>
      <c r="U54" s="5">
        <v>-1251644692000</v>
      </c>
      <c r="V54" s="5">
        <v>-821145184000</v>
      </c>
      <c r="W54" s="5">
        <v>-714106654000</v>
      </c>
      <c r="X54" s="5">
        <v>-567061088000</v>
      </c>
      <c r="Y54" s="5">
        <v>-529088036000</v>
      </c>
      <c r="Z54" s="5">
        <v>-330096466000</v>
      </c>
    </row>
    <row r="55" spans="2:26" ht="15.5" x14ac:dyDescent="0.35">
      <c r="C55" t="s">
        <v>87</v>
      </c>
      <c r="D55" s="5">
        <v>749045000000</v>
      </c>
      <c r="E55" s="5">
        <v>636903000000</v>
      </c>
      <c r="F55" s="5">
        <v>973305000000</v>
      </c>
      <c r="G55" s="5">
        <v>806349000000</v>
      </c>
      <c r="I55" s="5">
        <v>3166156000000</v>
      </c>
      <c r="J55" s="5">
        <v>2338416000000</v>
      </c>
      <c r="K55" s="5">
        <v>1895751000000</v>
      </c>
      <c r="L55" s="5">
        <v>1821204000000</v>
      </c>
      <c r="M55" s="5">
        <v>405803000000</v>
      </c>
      <c r="N55" s="5">
        <v>170632000000</v>
      </c>
      <c r="O55" s="5">
        <v>2919822000000</v>
      </c>
      <c r="P55" s="5">
        <v>2969576000000</v>
      </c>
      <c r="Q55" s="5">
        <v>2600100791000</v>
      </c>
      <c r="R55" s="5">
        <v>2417647182000</v>
      </c>
      <c r="S55" s="5">
        <v>1696027597000</v>
      </c>
      <c r="T55" s="5">
        <v>1165240025000</v>
      </c>
      <c r="U55" s="5">
        <v>1003372682000</v>
      </c>
      <c r="V55" s="5">
        <v>742214112000</v>
      </c>
      <c r="W55" s="5">
        <v>553771998000</v>
      </c>
      <c r="X55" s="5">
        <v>483026236000</v>
      </c>
      <c r="Y55" s="5">
        <v>389804995000</v>
      </c>
      <c r="Z55" s="5">
        <v>300787040000</v>
      </c>
    </row>
    <row r="56" spans="2:26" ht="15.5" x14ac:dyDescent="0.35">
      <c r="C56" t="s">
        <v>88</v>
      </c>
      <c r="D56" s="5">
        <v>-722525000000</v>
      </c>
      <c r="E56" s="5">
        <v>-593925000000</v>
      </c>
      <c r="F56" s="5">
        <v>-969655000000</v>
      </c>
      <c r="G56" s="5">
        <v>-785123000000</v>
      </c>
      <c r="I56" s="5">
        <v>-3113266000000</v>
      </c>
      <c r="J56" s="5">
        <v>-2282761000000</v>
      </c>
      <c r="K56" s="5">
        <v>-1842222000000</v>
      </c>
      <c r="L56" s="5">
        <v>-1768424000000</v>
      </c>
      <c r="M56" s="5">
        <v>-319120000000</v>
      </c>
      <c r="N56" s="5">
        <v>-64276000000</v>
      </c>
      <c r="O56" s="5">
        <v>-2205752000000</v>
      </c>
      <c r="P56" s="5">
        <v>-2369340000000</v>
      </c>
      <c r="Q56" s="5">
        <v>-1697473203000</v>
      </c>
      <c r="R56" s="5">
        <v>-1378413611000</v>
      </c>
      <c r="S56" s="5">
        <v>-818209612000</v>
      </c>
      <c r="T56" s="5">
        <v>-588314342000</v>
      </c>
      <c r="U56" s="5">
        <v>-496418076000</v>
      </c>
      <c r="V56" s="5">
        <v>-391134877000</v>
      </c>
      <c r="W56" s="5">
        <v>-323874713000</v>
      </c>
      <c r="X56" s="5">
        <v>-377765168000</v>
      </c>
      <c r="Y56" s="5">
        <v>-332139158000</v>
      </c>
      <c r="Z56" s="5">
        <v>-240790395000</v>
      </c>
    </row>
    <row r="57" spans="2:26" ht="15.5" x14ac:dyDescent="0.35">
      <c r="C57" t="s">
        <v>587</v>
      </c>
    </row>
    <row r="58" spans="2:26" ht="15.5" x14ac:dyDescent="0.35">
      <c r="C58" t="s">
        <v>1581</v>
      </c>
      <c r="D58" s="5">
        <v>3815000000</v>
      </c>
      <c r="E58" s="5">
        <v>3131000000</v>
      </c>
      <c r="F58" s="5">
        <v>3625000000</v>
      </c>
      <c r="G58" s="5">
        <v>4191000000</v>
      </c>
      <c r="I58" s="5">
        <v>14806000000</v>
      </c>
      <c r="J58" s="5">
        <v>10864000000</v>
      </c>
      <c r="K58" s="5">
        <v>11477000000</v>
      </c>
      <c r="L58" s="5">
        <v>12773000000</v>
      </c>
      <c r="M58" s="5">
        <v>12692000000</v>
      </c>
      <c r="N58" s="5">
        <v>8225000000</v>
      </c>
      <c r="O58" s="5">
        <v>12315000000</v>
      </c>
      <c r="P58" s="5">
        <v>8356000000</v>
      </c>
      <c r="Q58" s="5">
        <v>9726194000</v>
      </c>
      <c r="R58" s="5">
        <v>8313290000</v>
      </c>
      <c r="S58" s="5">
        <v>8249926000</v>
      </c>
      <c r="T58" s="5">
        <v>8796341000</v>
      </c>
      <c r="U58" s="5">
        <v>5242484000</v>
      </c>
      <c r="V58" s="5">
        <v>4440645000</v>
      </c>
      <c r="W58" s="5">
        <v>3991848000</v>
      </c>
      <c r="X58" s="5">
        <v>2609752000</v>
      </c>
      <c r="Y58" s="5">
        <v>5746847000</v>
      </c>
      <c r="Z58" s="5">
        <v>1743056000</v>
      </c>
    </row>
    <row r="59" spans="2:26" ht="15.5" x14ac:dyDescent="0.35">
      <c r="C59" t="s">
        <v>95</v>
      </c>
      <c r="D59" s="5">
        <v>94897000000</v>
      </c>
      <c r="E59" s="5">
        <v>34393000000</v>
      </c>
      <c r="F59" s="5">
        <v>12894000000</v>
      </c>
      <c r="G59" s="5">
        <v>1210000000</v>
      </c>
      <c r="I59" s="5">
        <v>17160000000</v>
      </c>
      <c r="J59" s="5">
        <v>4217000000</v>
      </c>
      <c r="K59" s="5">
        <v>5190000000</v>
      </c>
      <c r="L59" s="5">
        <v>6861000000</v>
      </c>
      <c r="M59" s="5">
        <v>6844000000</v>
      </c>
      <c r="N59" s="5">
        <v>-103152000000</v>
      </c>
      <c r="O59" s="5">
        <v>5520000000</v>
      </c>
      <c r="P59" s="5">
        <v>-530000000</v>
      </c>
      <c r="Q59" s="5">
        <v>1758825000</v>
      </c>
      <c r="R59" s="5">
        <v>1567729000</v>
      </c>
      <c r="S59" s="5">
        <v>4151234000</v>
      </c>
      <c r="T59" s="5">
        <v>3131358000</v>
      </c>
      <c r="U59" s="5">
        <v>5908277000</v>
      </c>
      <c r="V59" s="5">
        <v>2811008000</v>
      </c>
      <c r="W59" s="5">
        <v>3071842000</v>
      </c>
      <c r="X59" s="5">
        <v>1083615000</v>
      </c>
      <c r="Y59" s="5">
        <v>-513046000</v>
      </c>
      <c r="Z59" s="5">
        <v>1109307000</v>
      </c>
    </row>
    <row r="60" spans="2:26" ht="15.5" x14ac:dyDescent="0.35">
      <c r="C60" t="s">
        <v>1582</v>
      </c>
      <c r="M60" s="5">
        <v>990991000000</v>
      </c>
      <c r="N60" s="5">
        <v>1307078000000</v>
      </c>
      <c r="O60" s="5">
        <v>-743825000000</v>
      </c>
      <c r="P60" s="5">
        <v>-1001206000000</v>
      </c>
      <c r="Q60" s="5">
        <v>-553394557000</v>
      </c>
      <c r="R60" s="5">
        <v>-384636050000</v>
      </c>
      <c r="S60" s="5">
        <v>-79290275000</v>
      </c>
      <c r="T60" s="5">
        <v>-1493385000</v>
      </c>
      <c r="U60" s="5">
        <v>-41102130000</v>
      </c>
      <c r="V60" s="5">
        <v>-86303916000</v>
      </c>
      <c r="W60" s="5">
        <v>-23928145000</v>
      </c>
    </row>
    <row r="61" spans="2:26" ht="15.5" x14ac:dyDescent="0.35">
      <c r="C61" t="s">
        <v>91</v>
      </c>
      <c r="D61" s="5">
        <v>-32375000000</v>
      </c>
      <c r="E61" s="5">
        <v>-56326000000</v>
      </c>
      <c r="F61" s="5">
        <v>48353000000</v>
      </c>
      <c r="G61" s="5">
        <v>18698000000</v>
      </c>
      <c r="I61" s="5">
        <v>95874000000</v>
      </c>
      <c r="J61" s="5">
        <v>901564000000</v>
      </c>
      <c r="K61" s="5">
        <v>-11146000000</v>
      </c>
      <c r="L61" s="5">
        <v>-147617000000</v>
      </c>
      <c r="M61" s="5">
        <v>33942000000</v>
      </c>
      <c r="N61" s="5">
        <v>160674000000</v>
      </c>
      <c r="O61" s="5">
        <v>27942000000</v>
      </c>
      <c r="P61" s="5">
        <v>80484000000</v>
      </c>
      <c r="Q61" s="5">
        <v>14252364000</v>
      </c>
      <c r="R61" s="5">
        <v>746555683000</v>
      </c>
      <c r="S61" s="5">
        <v>5901911000</v>
      </c>
      <c r="T61" s="5">
        <v>4347732000</v>
      </c>
      <c r="U61" s="5">
        <v>-19751587000</v>
      </c>
      <c r="V61" s="5">
        <v>2333549000</v>
      </c>
      <c r="W61" s="5">
        <v>8921132000</v>
      </c>
    </row>
    <row r="62" spans="2:26" ht="15.5" x14ac:dyDescent="0.35">
      <c r="C62" t="s">
        <v>1583</v>
      </c>
      <c r="D62" s="5">
        <v>82880000000</v>
      </c>
      <c r="E62" s="5">
        <v>69390000000</v>
      </c>
      <c r="F62" s="5">
        <v>20154000000</v>
      </c>
      <c r="G62" s="5">
        <v>66247000000</v>
      </c>
      <c r="I62" s="5">
        <v>110872000000</v>
      </c>
      <c r="J62" s="5">
        <v>59902000000</v>
      </c>
      <c r="K62" s="5">
        <v>87887000000</v>
      </c>
      <c r="L62" s="5">
        <v>76650000000</v>
      </c>
      <c r="M62" s="5">
        <v>1052071000000</v>
      </c>
      <c r="N62" s="5">
        <v>1374342000000</v>
      </c>
      <c r="O62" s="5">
        <v>-673756000000</v>
      </c>
      <c r="P62" s="5">
        <v>-935053000000</v>
      </c>
      <c r="Q62" s="5">
        <v>-499739328000</v>
      </c>
      <c r="R62" s="5">
        <v>-352513084000</v>
      </c>
      <c r="S62" s="5">
        <v>-30318479000</v>
      </c>
      <c r="T62" s="5">
        <v>93998119000</v>
      </c>
      <c r="U62" s="5">
        <v>65003705000</v>
      </c>
      <c r="V62" s="5">
        <v>92482780000</v>
      </c>
      <c r="W62" s="5">
        <v>75473132000</v>
      </c>
      <c r="X62" s="5">
        <v>21263301000</v>
      </c>
      <c r="Y62" s="5">
        <v>14393455000</v>
      </c>
      <c r="Z62" s="5">
        <v>9306371000</v>
      </c>
    </row>
    <row r="63" spans="2:26" ht="15.5" x14ac:dyDescent="0.35">
      <c r="C63" t="s">
        <v>1584</v>
      </c>
    </row>
    <row r="64" spans="2:26" ht="15.5" x14ac:dyDescent="0.35">
      <c r="C64" t="s">
        <v>894</v>
      </c>
      <c r="D64" s="5">
        <v>-203929000000</v>
      </c>
      <c r="E64" s="5">
        <v>-243133000000</v>
      </c>
      <c r="F64" s="5">
        <v>-132815000000</v>
      </c>
      <c r="G64" s="5">
        <v>-254850000000</v>
      </c>
      <c r="I64" s="5">
        <v>-832379000000</v>
      </c>
      <c r="J64" s="5">
        <v>-842648000000</v>
      </c>
      <c r="K64" s="5">
        <v>-848828000000</v>
      </c>
      <c r="L64" s="5">
        <v>-694842000000</v>
      </c>
      <c r="M64" s="5">
        <v>-692405000000</v>
      </c>
      <c r="N64" s="5">
        <v>-802703000000</v>
      </c>
      <c r="O64" s="5">
        <v>-929751000000</v>
      </c>
      <c r="P64" s="5">
        <v>-873560000000</v>
      </c>
      <c r="Q64" s="5">
        <v>-694561126000</v>
      </c>
      <c r="R64" s="5">
        <v>-614366698000</v>
      </c>
      <c r="S64" s="5">
        <v>-476065628000</v>
      </c>
      <c r="T64" s="5">
        <v>-373916653000</v>
      </c>
      <c r="U64" s="5">
        <v>-302880359000</v>
      </c>
      <c r="V64" s="5">
        <v>-259726649000</v>
      </c>
      <c r="W64" s="5">
        <v>-221908699000</v>
      </c>
      <c r="X64" s="5">
        <v>-170355730000</v>
      </c>
      <c r="Y64" s="5">
        <v>-142123299000</v>
      </c>
      <c r="Z64" s="5">
        <v>-115188391000</v>
      </c>
    </row>
    <row r="65" spans="3:26" ht="15.5" x14ac:dyDescent="0.35">
      <c r="C65" t="s">
        <v>1585</v>
      </c>
      <c r="D65" s="5">
        <v>879000000</v>
      </c>
      <c r="E65" s="5">
        <v>-879000000</v>
      </c>
    </row>
    <row r="66" spans="3:26" ht="15.5" x14ac:dyDescent="0.35">
      <c r="C66" t="s">
        <v>896</v>
      </c>
      <c r="D66" s="5">
        <v>-476575000000</v>
      </c>
      <c r="E66" s="5">
        <v>-342398000000</v>
      </c>
      <c r="F66" s="5">
        <v>-635652000000</v>
      </c>
      <c r="G66" s="5">
        <v>-495032000000</v>
      </c>
      <c r="I66" s="5">
        <v>-1959450000000</v>
      </c>
      <c r="J66" s="5">
        <v>-1323862000000</v>
      </c>
      <c r="K66" s="5">
        <v>-1000830000000</v>
      </c>
      <c r="L66" s="5">
        <v>-764315000000</v>
      </c>
      <c r="M66" s="5">
        <v>-667936000000</v>
      </c>
      <c r="N66" s="5">
        <v>-611424000000</v>
      </c>
      <c r="O66" s="5">
        <v>-594488000000</v>
      </c>
      <c r="P66" s="5">
        <v>-551122000000</v>
      </c>
      <c r="Q66" s="5">
        <v>-492247814000</v>
      </c>
      <c r="R66" s="5">
        <v>-400289562000</v>
      </c>
      <c r="S66" s="5">
        <v>-303533152000</v>
      </c>
      <c r="T66" s="5">
        <v>-301469666000</v>
      </c>
      <c r="U66" s="5">
        <v>-252606681000</v>
      </c>
      <c r="V66" s="5">
        <v>-219318150000</v>
      </c>
      <c r="W66" s="5">
        <v>-174047831000</v>
      </c>
      <c r="X66" s="5">
        <v>-159234566000</v>
      </c>
      <c r="Y66" s="5">
        <v>-134283837000</v>
      </c>
      <c r="Z66" s="5">
        <v>-97290367000</v>
      </c>
    </row>
    <row r="67" spans="3:26" ht="15.5" x14ac:dyDescent="0.35">
      <c r="C67" t="s">
        <v>310</v>
      </c>
    </row>
    <row r="68" spans="3:26" ht="15.5" x14ac:dyDescent="0.35">
      <c r="C68" t="s">
        <v>1586</v>
      </c>
      <c r="D68" s="5">
        <v>-805405000000</v>
      </c>
      <c r="E68" s="5">
        <v>-663315000000</v>
      </c>
      <c r="F68" s="5">
        <v>-989809000000</v>
      </c>
      <c r="G68" s="5">
        <v>-851370000000</v>
      </c>
      <c r="I68" s="5">
        <v>-3224138000000</v>
      </c>
      <c r="J68" s="5">
        <v>-2342663000000</v>
      </c>
      <c r="K68" s="5">
        <v>-1930109000000</v>
      </c>
      <c r="L68" s="5">
        <v>-1845074000000</v>
      </c>
      <c r="M68" s="5">
        <v>-1371191000000</v>
      </c>
      <c r="N68" s="5">
        <v>-1438618000000</v>
      </c>
      <c r="O68" s="5">
        <v>-1531996000000</v>
      </c>
      <c r="P68" s="5">
        <v>-1434287000000</v>
      </c>
      <c r="Q68" s="5">
        <v>-1197733875000</v>
      </c>
      <c r="R68" s="5">
        <v>-1025900527000</v>
      </c>
      <c r="S68" s="5">
        <v>-787891133000</v>
      </c>
      <c r="T68" s="5">
        <v>-682312461000</v>
      </c>
      <c r="U68" s="5">
        <v>-561421781000</v>
      </c>
      <c r="V68" s="5">
        <v>-483617657000</v>
      </c>
      <c r="W68" s="5">
        <v>-399347845000</v>
      </c>
      <c r="X68" s="5">
        <v>-399028469000</v>
      </c>
      <c r="Y68" s="5">
        <v>-346532613000</v>
      </c>
      <c r="Z68" s="5">
        <v>-250096766000</v>
      </c>
    </row>
    <row r="69" spans="3:26" ht="15.5" x14ac:dyDescent="0.35">
      <c r="C69" t="s">
        <v>92</v>
      </c>
      <c r="D69" s="5">
        <v>26520000000</v>
      </c>
      <c r="E69" s="5">
        <v>42978000000</v>
      </c>
      <c r="F69" s="5">
        <v>3650000000</v>
      </c>
      <c r="G69" s="5">
        <v>21226000000</v>
      </c>
      <c r="I69" s="5">
        <v>52890000000</v>
      </c>
      <c r="J69" s="5">
        <v>55655000000</v>
      </c>
      <c r="K69" s="5">
        <v>53529000000</v>
      </c>
      <c r="L69" s="5">
        <v>52780000000</v>
      </c>
      <c r="M69" s="5">
        <v>86683000000</v>
      </c>
      <c r="N69" s="5">
        <v>106356000000</v>
      </c>
      <c r="O69" s="5">
        <v>714070000000</v>
      </c>
      <c r="P69" s="5">
        <v>600236000000</v>
      </c>
      <c r="Q69" s="5">
        <v>902627588000</v>
      </c>
      <c r="R69" s="5">
        <v>1039233571000</v>
      </c>
      <c r="S69" s="5">
        <v>877817985000</v>
      </c>
      <c r="T69" s="5">
        <v>576925683000</v>
      </c>
      <c r="U69" s="5">
        <v>506954606000</v>
      </c>
      <c r="V69" s="5">
        <v>351079235000</v>
      </c>
      <c r="W69" s="5">
        <v>229897285000</v>
      </c>
      <c r="X69" s="5">
        <v>105261068000</v>
      </c>
      <c r="Y69" s="5">
        <v>57665837000</v>
      </c>
      <c r="Z69" s="5">
        <v>59996645000</v>
      </c>
    </row>
    <row r="70" spans="3:26" ht="15.5" x14ac:dyDescent="0.35">
      <c r="C70" t="s">
        <v>93</v>
      </c>
      <c r="D70" s="5">
        <v>6549000000</v>
      </c>
      <c r="E70" s="5">
        <v>-665000000</v>
      </c>
      <c r="F70" s="5">
        <v>-8069000000</v>
      </c>
      <c r="G70" s="5">
        <v>87000000</v>
      </c>
      <c r="I70" s="5">
        <v>-7181000000</v>
      </c>
      <c r="J70" s="5">
        <v>1716000000</v>
      </c>
      <c r="K70" s="5">
        <v>1080000000</v>
      </c>
      <c r="L70" s="5">
        <v>1007000000</v>
      </c>
      <c r="M70" s="5">
        <v>-14472000000</v>
      </c>
      <c r="N70" s="5">
        <v>-1908000000</v>
      </c>
      <c r="O70" s="5">
        <v>618000000</v>
      </c>
      <c r="P70" s="5">
        <v>694000000</v>
      </c>
      <c r="Q70" s="5">
        <v>7518345000</v>
      </c>
      <c r="R70" s="5">
        <v>47965979000</v>
      </c>
      <c r="S70" s="5">
        <v>394853000</v>
      </c>
      <c r="T70" s="5">
        <v>3402781000</v>
      </c>
      <c r="U70" s="5">
        <v>2673644000</v>
      </c>
      <c r="V70" s="5">
        <v>61632000</v>
      </c>
      <c r="W70" s="5">
        <v>579996000</v>
      </c>
      <c r="X70" s="5">
        <v>494461000</v>
      </c>
      <c r="Y70" s="5">
        <v>2031111000</v>
      </c>
      <c r="Z70" s="5">
        <v>154774000</v>
      </c>
    </row>
    <row r="71" spans="3:26" ht="15.5" x14ac:dyDescent="0.35">
      <c r="C71" t="s">
        <v>1587</v>
      </c>
      <c r="D71" s="5">
        <v>6847000000</v>
      </c>
      <c r="E71" s="5">
        <v>226000000</v>
      </c>
      <c r="F71" s="5">
        <v>1049000000</v>
      </c>
      <c r="G71" s="5">
        <v>562000000</v>
      </c>
      <c r="I71" s="5">
        <v>2764000000</v>
      </c>
      <c r="J71" s="5">
        <v>4280000000</v>
      </c>
      <c r="K71" s="5">
        <v>2855000000</v>
      </c>
      <c r="L71" s="5">
        <v>1108000000</v>
      </c>
      <c r="M71" s="5">
        <v>1583000000</v>
      </c>
      <c r="N71" s="5">
        <v>1477000000</v>
      </c>
      <c r="O71" s="5">
        <v>3005000000</v>
      </c>
      <c r="P71" s="5">
        <v>976000000</v>
      </c>
      <c r="Q71" s="5">
        <v>7670180000</v>
      </c>
      <c r="R71" s="5">
        <v>48010379000</v>
      </c>
      <c r="S71" s="5">
        <v>497023000</v>
      </c>
      <c r="T71" s="5">
        <v>3423828000</v>
      </c>
      <c r="U71" s="5">
        <v>3086952000</v>
      </c>
      <c r="V71" s="5">
        <v>138596000</v>
      </c>
      <c r="W71" s="5">
        <v>579996000</v>
      </c>
    </row>
    <row r="72" spans="3:26" ht="15.5" x14ac:dyDescent="0.35">
      <c r="C72" t="s">
        <v>1588</v>
      </c>
      <c r="D72" s="5">
        <v>-298000000</v>
      </c>
      <c r="E72" s="5">
        <v>-891000000</v>
      </c>
      <c r="F72" s="5">
        <v>-9118000000</v>
      </c>
      <c r="G72" s="5">
        <v>-475000000</v>
      </c>
      <c r="I72" s="5">
        <v>-9945000000</v>
      </c>
      <c r="J72" s="5">
        <v>-2564000000</v>
      </c>
      <c r="K72" s="5">
        <v>-1775000000</v>
      </c>
      <c r="L72" s="5">
        <v>-101000000</v>
      </c>
      <c r="M72" s="5">
        <v>-16055000000</v>
      </c>
      <c r="N72" s="5">
        <v>-3385000000</v>
      </c>
      <c r="O72" s="5">
        <v>-2387000000</v>
      </c>
      <c r="P72" s="5">
        <v>-282000000</v>
      </c>
      <c r="Q72" s="5">
        <v>-151835000</v>
      </c>
      <c r="R72" s="5">
        <v>-44400000</v>
      </c>
      <c r="S72" s="5">
        <v>-102170000</v>
      </c>
      <c r="T72" s="5">
        <v>-21047000</v>
      </c>
      <c r="U72" s="5">
        <v>-413308000</v>
      </c>
      <c r="V72" s="5">
        <v>-76964000</v>
      </c>
    </row>
    <row r="73" spans="3:26" ht="15.5" x14ac:dyDescent="0.35">
      <c r="C73" t="s">
        <v>312</v>
      </c>
      <c r="X73" s="5">
        <v>522308000</v>
      </c>
      <c r="Y73" s="5">
        <v>1985269000</v>
      </c>
      <c r="Z73" s="5">
        <v>152629000</v>
      </c>
    </row>
    <row r="74" spans="3:26" ht="15.5" x14ac:dyDescent="0.35">
      <c r="C74" t="s">
        <v>96</v>
      </c>
      <c r="D74" s="5">
        <v>6549000000</v>
      </c>
      <c r="E74" s="5">
        <v>-665000000</v>
      </c>
      <c r="F74" s="5">
        <v>-8069000000</v>
      </c>
      <c r="G74" s="5">
        <v>87000000</v>
      </c>
      <c r="I74" s="5">
        <v>-7181000000</v>
      </c>
      <c r="J74" s="5">
        <v>1716000000</v>
      </c>
      <c r="K74" s="5">
        <v>1080000000</v>
      </c>
      <c r="L74" s="5">
        <v>1007000000</v>
      </c>
      <c r="M74" s="5">
        <v>-14472000000</v>
      </c>
      <c r="N74" s="5">
        <v>-1908000000</v>
      </c>
      <c r="O74" s="5">
        <v>618000000</v>
      </c>
      <c r="P74" s="5">
        <v>694000000</v>
      </c>
      <c r="Q74" s="5">
        <v>7518345000</v>
      </c>
      <c r="R74" s="5">
        <v>47965979000</v>
      </c>
      <c r="S74" s="5">
        <v>394853000</v>
      </c>
      <c r="T74" s="5">
        <v>3402781000</v>
      </c>
      <c r="U74" s="5">
        <v>2673644000</v>
      </c>
      <c r="V74" s="5">
        <v>61632000</v>
      </c>
      <c r="W74" s="5">
        <v>579996000</v>
      </c>
      <c r="X74" s="5">
        <v>494461000</v>
      </c>
      <c r="Y74" s="5">
        <v>2031111000</v>
      </c>
      <c r="Z74" s="5">
        <v>154774000</v>
      </c>
    </row>
    <row r="75" spans="3:26" ht="15.5" x14ac:dyDescent="0.35">
      <c r="C75" t="s">
        <v>29</v>
      </c>
      <c r="D75" s="5">
        <v>33069000000</v>
      </c>
      <c r="E75" s="5">
        <v>42313000000</v>
      </c>
      <c r="F75" s="5">
        <v>-4419000000</v>
      </c>
      <c r="G75" s="5">
        <v>21313000000</v>
      </c>
      <c r="I75" s="5">
        <v>45709000000</v>
      </c>
      <c r="J75" s="5">
        <v>57371000000</v>
      </c>
      <c r="K75" s="5">
        <v>54609000000</v>
      </c>
      <c r="L75" s="5">
        <v>53787000000</v>
      </c>
      <c r="M75" s="5">
        <v>72211000000</v>
      </c>
      <c r="N75" s="5">
        <v>104448000000</v>
      </c>
      <c r="O75" s="5">
        <v>714688000000</v>
      </c>
      <c r="P75" s="5">
        <v>600930000000</v>
      </c>
      <c r="Q75" s="5">
        <v>910145933000</v>
      </c>
      <c r="R75" s="5">
        <v>1087199550000</v>
      </c>
      <c r="S75" s="5">
        <v>878212838000</v>
      </c>
      <c r="T75" s="5">
        <v>580328464000</v>
      </c>
      <c r="U75" s="5">
        <v>509628250000</v>
      </c>
      <c r="V75" s="5">
        <v>351140867000</v>
      </c>
      <c r="W75" s="5">
        <v>230477281000</v>
      </c>
      <c r="X75" s="5">
        <v>105755529000</v>
      </c>
      <c r="Y75" s="5">
        <v>59696948000</v>
      </c>
      <c r="Z75" s="5">
        <v>60151419000</v>
      </c>
    </row>
    <row r="76" spans="3:26" ht="15.5" x14ac:dyDescent="0.35">
      <c r="C76" t="s">
        <v>28</v>
      </c>
      <c r="D76" s="5">
        <v>-9050000000</v>
      </c>
      <c r="E76" s="5">
        <v>-5139000000</v>
      </c>
      <c r="F76" s="5">
        <v>-7253000000</v>
      </c>
      <c r="G76" s="5">
        <v>-3364000000</v>
      </c>
      <c r="I76" s="5">
        <v>-15734000000</v>
      </c>
      <c r="J76" s="5">
        <v>-31798000000</v>
      </c>
      <c r="K76" s="5">
        <v>-32506000000</v>
      </c>
      <c r="L76" s="5">
        <v>-27790000000</v>
      </c>
      <c r="M76" s="5">
        <v>-28084000000</v>
      </c>
      <c r="N76" s="5">
        <v>-40284000000</v>
      </c>
      <c r="O76" s="5">
        <v>-186574000000</v>
      </c>
      <c r="P76" s="5">
        <v>-163518000000</v>
      </c>
      <c r="Q76" s="5">
        <v>-234740980000</v>
      </c>
      <c r="R76" s="5">
        <v>-267008727000</v>
      </c>
      <c r="S76" s="5">
        <v>-225888202000</v>
      </c>
      <c r="T76" s="5">
        <v>-144766522000</v>
      </c>
      <c r="U76" s="5">
        <v>-124276751000</v>
      </c>
      <c r="V76" s="5">
        <v>-87851541000</v>
      </c>
      <c r="W76" s="5">
        <v>-59201846000</v>
      </c>
      <c r="X76" s="5">
        <v>-28801307000</v>
      </c>
      <c r="Y76" s="5">
        <v>-18597979000</v>
      </c>
      <c r="Z76" s="5">
        <v>-19186238000</v>
      </c>
    </row>
    <row r="77" spans="3:26" ht="15.5" x14ac:dyDescent="0.35">
      <c r="C77" t="s">
        <v>97</v>
      </c>
      <c r="D77" s="5">
        <v>-9050000000</v>
      </c>
      <c r="E77" s="5">
        <v>-5139000000</v>
      </c>
      <c r="F77" s="5">
        <v>-21219000000</v>
      </c>
      <c r="G77" s="5">
        <v>-3364000000</v>
      </c>
      <c r="I77" s="5">
        <v>-29700000000</v>
      </c>
      <c r="J77" s="5">
        <v>-23947000000</v>
      </c>
      <c r="K77" s="5">
        <v>-34082000000</v>
      </c>
      <c r="L77" s="5">
        <v>-35780000000</v>
      </c>
      <c r="M77" s="5">
        <v>-45764000000</v>
      </c>
      <c r="N77" s="5">
        <v>-67968000000</v>
      </c>
      <c r="O77" s="5">
        <v>-256076000000</v>
      </c>
      <c r="P77" s="5">
        <v>-57650000000</v>
      </c>
      <c r="Q77" s="5">
        <v>-234740980000</v>
      </c>
      <c r="R77" s="5">
        <v>-267008727000</v>
      </c>
      <c r="S77" s="5">
        <v>-225888202000</v>
      </c>
      <c r="T77" s="5">
        <v>-135147613000</v>
      </c>
      <c r="U77" s="5">
        <v>-133290230000</v>
      </c>
      <c r="V77" s="5">
        <v>-89523419000</v>
      </c>
      <c r="W77" s="5">
        <v>-47189101000</v>
      </c>
      <c r="X77" s="5">
        <v>-29360357000</v>
      </c>
      <c r="Y77" s="5">
        <v>-19660339000</v>
      </c>
      <c r="Z77" s="5">
        <v>-20322154000</v>
      </c>
    </row>
    <row r="78" spans="3:26" ht="15.5" x14ac:dyDescent="0.35">
      <c r="C78" t="s">
        <v>98</v>
      </c>
      <c r="F78" s="5">
        <v>13966000000</v>
      </c>
      <c r="I78" s="5">
        <v>13966000000</v>
      </c>
      <c r="J78" s="5">
        <v>-7851000000</v>
      </c>
      <c r="K78" s="5">
        <v>1576000000</v>
      </c>
      <c r="L78" s="5">
        <v>7990000000</v>
      </c>
      <c r="M78" s="5">
        <v>17680000000</v>
      </c>
      <c r="N78" s="5">
        <v>27684000000</v>
      </c>
      <c r="O78" s="5">
        <v>69502000000</v>
      </c>
      <c r="P78" s="5">
        <v>-105868000000</v>
      </c>
      <c r="T78" s="5">
        <v>-9618909000</v>
      </c>
      <c r="U78" s="5">
        <v>9013479000</v>
      </c>
      <c r="V78" s="5">
        <v>1671878000</v>
      </c>
      <c r="W78" s="5">
        <v>-12012745000</v>
      </c>
      <c r="X78" s="5">
        <v>559050000</v>
      </c>
      <c r="Y78" s="5">
        <v>1062360000</v>
      </c>
      <c r="Z78" s="5">
        <v>1135916000</v>
      </c>
    </row>
    <row r="79" spans="3:26" ht="15.5" x14ac:dyDescent="0.35">
      <c r="C79" t="s">
        <v>99</v>
      </c>
      <c r="D79" s="5">
        <v>-9050000000</v>
      </c>
      <c r="E79" s="5">
        <v>-5139000000</v>
      </c>
      <c r="F79" s="5">
        <v>-7253000000</v>
      </c>
      <c r="G79" s="5">
        <v>-3364000000</v>
      </c>
      <c r="I79" s="5">
        <v>-15734000000</v>
      </c>
      <c r="J79" s="5">
        <v>-31798000000</v>
      </c>
      <c r="K79" s="5">
        <v>-32506000000</v>
      </c>
      <c r="L79" s="5">
        <v>-27790000000</v>
      </c>
      <c r="M79" s="5">
        <v>-28084000000</v>
      </c>
      <c r="N79" s="5">
        <v>-40284000000</v>
      </c>
      <c r="O79" s="5">
        <v>-186574000000</v>
      </c>
      <c r="P79" s="5">
        <v>-163518000000</v>
      </c>
      <c r="Q79" s="5">
        <v>-234740980000</v>
      </c>
      <c r="R79" s="5">
        <v>-267008727000</v>
      </c>
      <c r="S79" s="5">
        <v>-225888202000</v>
      </c>
      <c r="T79" s="5">
        <v>-144766522000</v>
      </c>
      <c r="U79" s="5">
        <v>-124276751000</v>
      </c>
      <c r="V79" s="5">
        <v>-87851541000</v>
      </c>
      <c r="W79" s="5">
        <v>-59201846000</v>
      </c>
      <c r="X79" s="5">
        <v>-28801307000</v>
      </c>
      <c r="Y79" s="5">
        <v>-18597979000</v>
      </c>
      <c r="Z79" s="5">
        <v>-19186238000</v>
      </c>
    </row>
    <row r="80" spans="3:26" ht="15.5" x14ac:dyDescent="0.35">
      <c r="C80" t="s">
        <v>104</v>
      </c>
      <c r="D80" s="5">
        <v>24019000000</v>
      </c>
      <c r="E80" s="5">
        <v>37174000000</v>
      </c>
      <c r="F80" s="5">
        <v>-11672000000</v>
      </c>
      <c r="G80" s="5">
        <v>17949000000</v>
      </c>
      <c r="I80" s="5">
        <v>29975000000</v>
      </c>
      <c r="J80" s="5">
        <v>25573000000</v>
      </c>
      <c r="K80" s="5">
        <v>22103000000</v>
      </c>
      <c r="L80" s="5">
        <v>25997000000</v>
      </c>
      <c r="M80" s="5">
        <v>44127000000</v>
      </c>
      <c r="N80" s="5">
        <v>64164000000</v>
      </c>
      <c r="O80" s="5">
        <v>528114000000</v>
      </c>
      <c r="P80" s="5">
        <v>437412000000</v>
      </c>
      <c r="Q80" s="5">
        <v>675404953000</v>
      </c>
      <c r="R80" s="5">
        <v>820190823000</v>
      </c>
      <c r="S80" s="5">
        <v>652324636000</v>
      </c>
      <c r="T80" s="5">
        <v>435561942000</v>
      </c>
      <c r="U80" s="5">
        <v>385351499000</v>
      </c>
      <c r="V80" s="5">
        <v>263289326000</v>
      </c>
      <c r="W80" s="5">
        <v>171275435000</v>
      </c>
      <c r="X80" s="5">
        <v>76954222000</v>
      </c>
      <c r="Y80" s="5">
        <v>41098969000</v>
      </c>
      <c r="Z80" s="5">
        <v>40965181000</v>
      </c>
    </row>
    <row r="81" spans="2:26" ht="15.5" x14ac:dyDescent="0.35">
      <c r="C81" t="s">
        <v>105</v>
      </c>
      <c r="D81" s="5">
        <v>-32375000000</v>
      </c>
      <c r="E81" s="5">
        <v>-56326000000</v>
      </c>
      <c r="F81" s="5">
        <v>48353000000</v>
      </c>
      <c r="G81" s="5">
        <v>18698000000</v>
      </c>
      <c r="I81" s="5">
        <v>95874000000</v>
      </c>
      <c r="J81" s="5">
        <v>901564000000</v>
      </c>
      <c r="K81" s="5">
        <v>-11146000000</v>
      </c>
      <c r="L81" s="5">
        <v>-147617000000</v>
      </c>
      <c r="M81" s="5">
        <v>33942000000</v>
      </c>
      <c r="N81" s="5">
        <v>160674000000</v>
      </c>
      <c r="O81" s="5">
        <v>27942000000</v>
      </c>
      <c r="P81" s="5">
        <v>80484000000</v>
      </c>
      <c r="Q81" s="5">
        <v>14252364000</v>
      </c>
      <c r="R81" s="5">
        <v>746555683000</v>
      </c>
      <c r="S81" s="5">
        <v>5901911000</v>
      </c>
      <c r="T81" s="5">
        <v>4347732000</v>
      </c>
      <c r="U81" s="5">
        <v>-19751587000</v>
      </c>
      <c r="V81" s="5">
        <v>2333549000</v>
      </c>
      <c r="W81" s="5">
        <v>8921132000</v>
      </c>
    </row>
    <row r="82" spans="2:26" ht="15.5" x14ac:dyDescent="0.35">
      <c r="C82" t="s">
        <v>106</v>
      </c>
      <c r="D82" s="5">
        <v>-32375000000</v>
      </c>
      <c r="E82" s="5">
        <v>-56326000000</v>
      </c>
      <c r="F82" s="5">
        <v>48353000000</v>
      </c>
      <c r="G82" s="5">
        <v>18698000000</v>
      </c>
      <c r="I82" s="5">
        <v>95874000000</v>
      </c>
      <c r="J82" s="5">
        <v>901564000000</v>
      </c>
      <c r="K82" s="5">
        <v>-11146000000</v>
      </c>
      <c r="L82" s="5">
        <v>-147617000000</v>
      </c>
      <c r="M82" s="5">
        <v>33942000000</v>
      </c>
      <c r="N82" s="5">
        <v>160674000000</v>
      </c>
      <c r="O82" s="5">
        <v>27942000000</v>
      </c>
      <c r="P82" s="5">
        <v>80484000000</v>
      </c>
      <c r="Q82" s="5">
        <v>14252364000</v>
      </c>
      <c r="R82" s="5">
        <v>746555683000</v>
      </c>
      <c r="S82" s="5">
        <v>5901911000</v>
      </c>
      <c r="T82" s="5">
        <v>4347732000</v>
      </c>
      <c r="U82" s="5">
        <v>-19751587000</v>
      </c>
      <c r="V82" s="5">
        <v>2333549000</v>
      </c>
      <c r="W82" s="5">
        <v>8921132000</v>
      </c>
    </row>
    <row r="83" spans="2:26" ht="15.5" x14ac:dyDescent="0.35">
      <c r="C83" t="s">
        <v>107</v>
      </c>
      <c r="D83" s="5">
        <v>-8356000000</v>
      </c>
      <c r="E83" s="5">
        <v>-19152000000</v>
      </c>
      <c r="F83" s="5">
        <v>36681000000</v>
      </c>
      <c r="G83" s="5">
        <v>36647000000</v>
      </c>
      <c r="I83" s="5">
        <v>125849000000</v>
      </c>
      <c r="J83" s="5">
        <v>927137000000</v>
      </c>
      <c r="K83" s="5">
        <v>10957000000</v>
      </c>
      <c r="L83" s="5">
        <v>-121620000000</v>
      </c>
      <c r="M83" s="5">
        <v>78069000000</v>
      </c>
      <c r="N83" s="5">
        <v>224838000000</v>
      </c>
      <c r="O83" s="5">
        <v>556056000000</v>
      </c>
      <c r="P83" s="5">
        <v>517896000000</v>
      </c>
      <c r="Q83" s="5">
        <v>689657317000</v>
      </c>
      <c r="R83" s="5">
        <v>1566746506000</v>
      </c>
      <c r="S83" s="5">
        <v>658226547000</v>
      </c>
      <c r="T83" s="5">
        <v>439909674000</v>
      </c>
      <c r="U83" s="5">
        <v>365599912000</v>
      </c>
      <c r="V83" s="5">
        <v>265622875000</v>
      </c>
      <c r="W83" s="5">
        <v>180196567000</v>
      </c>
    </row>
    <row r="84" spans="2:26" ht="15.5" x14ac:dyDescent="0.35">
      <c r="C84" t="s">
        <v>108</v>
      </c>
      <c r="D84" s="5">
        <v>24019000000</v>
      </c>
      <c r="E84" s="5">
        <v>37174000000</v>
      </c>
      <c r="F84" s="5">
        <v>-11672000000</v>
      </c>
      <c r="G84" s="5">
        <v>17949000000</v>
      </c>
      <c r="I84" s="5">
        <v>29975000000</v>
      </c>
      <c r="J84" s="5">
        <v>25573000000</v>
      </c>
      <c r="K84" s="5">
        <v>22103000000</v>
      </c>
      <c r="L84" s="5">
        <v>25997000000</v>
      </c>
      <c r="M84" s="5">
        <v>44127000000</v>
      </c>
      <c r="N84" s="5">
        <v>64164000000</v>
      </c>
      <c r="O84" s="5">
        <v>528114000000</v>
      </c>
      <c r="P84" s="5">
        <v>437412000000</v>
      </c>
      <c r="Q84" s="5">
        <v>675404953000</v>
      </c>
      <c r="R84" s="5">
        <v>820190823000</v>
      </c>
      <c r="S84" s="5">
        <v>652324636000</v>
      </c>
      <c r="T84" s="5">
        <v>435561942000</v>
      </c>
      <c r="U84" s="5">
        <v>385351499000</v>
      </c>
      <c r="V84" s="5">
        <v>263289326000</v>
      </c>
      <c r="W84" s="5">
        <v>171275435000</v>
      </c>
      <c r="X84" s="5">
        <v>76954222000</v>
      </c>
      <c r="Y84" s="5">
        <v>41098969000</v>
      </c>
      <c r="Z84" s="5">
        <v>40965181000</v>
      </c>
    </row>
    <row r="85" spans="2:26" ht="15.5" x14ac:dyDescent="0.35">
      <c r="C85" t="s">
        <v>8</v>
      </c>
      <c r="D85" s="5">
        <v>-8356000000</v>
      </c>
      <c r="E85" s="5">
        <v>-19152000000</v>
      </c>
      <c r="F85" s="5">
        <v>36681000000</v>
      </c>
      <c r="G85" s="5">
        <v>36647000000</v>
      </c>
      <c r="I85" s="5">
        <v>125849000000</v>
      </c>
      <c r="J85" s="5">
        <v>927137000000</v>
      </c>
      <c r="K85" s="5">
        <v>10957000000</v>
      </c>
      <c r="L85" s="5">
        <v>-121620000000</v>
      </c>
      <c r="M85" s="5">
        <v>78069000000</v>
      </c>
      <c r="N85" s="5">
        <v>224838000000</v>
      </c>
      <c r="O85" s="5">
        <v>556056000000</v>
      </c>
      <c r="P85" s="5">
        <v>517896000000</v>
      </c>
      <c r="Q85" s="5">
        <v>689657317000</v>
      </c>
      <c r="R85" s="5">
        <v>1566746506000</v>
      </c>
      <c r="S85" s="5">
        <v>658226547000</v>
      </c>
      <c r="T85" s="5">
        <v>439909674000</v>
      </c>
      <c r="U85" s="5">
        <v>365599912000</v>
      </c>
      <c r="V85" s="5">
        <v>265622875000</v>
      </c>
      <c r="W85" s="5">
        <v>180196567000</v>
      </c>
    </row>
    <row r="86" spans="2:26" ht="15.5" x14ac:dyDescent="0.35">
      <c r="C86" t="s">
        <v>404</v>
      </c>
    </row>
    <row r="87" spans="2:26" ht="15.5" x14ac:dyDescent="0.35">
      <c r="C87" t="s">
        <v>109</v>
      </c>
      <c r="D87" s="5">
        <v>24019000000</v>
      </c>
      <c r="E87" s="5">
        <v>37174000000</v>
      </c>
      <c r="F87" s="5">
        <v>-11672000000</v>
      </c>
      <c r="G87" s="5">
        <v>17949000000</v>
      </c>
      <c r="I87" s="5">
        <v>29975000000</v>
      </c>
      <c r="J87" s="5">
        <v>25573000000</v>
      </c>
      <c r="K87" s="5">
        <v>22103000000</v>
      </c>
      <c r="L87" s="5">
        <v>25997000000</v>
      </c>
      <c r="M87" s="5">
        <v>44127000000</v>
      </c>
      <c r="N87" s="5">
        <v>64164000000</v>
      </c>
      <c r="O87" s="5">
        <v>528114000000</v>
      </c>
      <c r="P87" s="5">
        <v>437412000000</v>
      </c>
      <c r="Q87" s="5">
        <v>675404953000</v>
      </c>
      <c r="R87" s="5">
        <v>820190823000</v>
      </c>
      <c r="S87" s="5">
        <v>652324636000</v>
      </c>
      <c r="T87" s="5">
        <v>435561942000</v>
      </c>
      <c r="U87" s="5">
        <v>385351499000</v>
      </c>
      <c r="V87" s="5">
        <v>263289326000</v>
      </c>
      <c r="W87" s="5">
        <v>171275435000</v>
      </c>
      <c r="X87" s="5">
        <v>76954222000</v>
      </c>
      <c r="Y87" s="5">
        <v>41098969000</v>
      </c>
      <c r="Z87" s="5">
        <v>40965181000</v>
      </c>
    </row>
    <row r="88" spans="2:26" ht="15.5" x14ac:dyDescent="0.35">
      <c r="C88" t="s">
        <v>110</v>
      </c>
      <c r="D88" s="5">
        <v>-8356000000</v>
      </c>
      <c r="E88" s="5">
        <v>-19152000000</v>
      </c>
      <c r="F88" s="5">
        <v>36681000000</v>
      </c>
      <c r="G88" s="5">
        <v>36647000000</v>
      </c>
      <c r="I88" s="5">
        <v>125849000000</v>
      </c>
      <c r="J88" s="5">
        <v>927137000000</v>
      </c>
      <c r="K88" s="5">
        <v>10957000000</v>
      </c>
      <c r="L88" s="5">
        <v>-121620000000</v>
      </c>
      <c r="M88" s="5">
        <v>78069000000</v>
      </c>
      <c r="N88" s="5">
        <v>224838000000</v>
      </c>
      <c r="O88" s="5">
        <v>556056000000</v>
      </c>
      <c r="P88" s="5">
        <v>517896000000</v>
      </c>
      <c r="Q88" s="5">
        <v>689657317000</v>
      </c>
      <c r="R88" s="5">
        <v>1566746506000</v>
      </c>
      <c r="S88" s="5">
        <v>658226547000</v>
      </c>
      <c r="T88" s="5">
        <v>439909674000</v>
      </c>
      <c r="U88" s="5">
        <v>365599912000</v>
      </c>
      <c r="V88" s="5">
        <v>265622875000</v>
      </c>
      <c r="W88" s="5">
        <v>180196567000</v>
      </c>
    </row>
    <row r="89" spans="2:26" ht="15.5" x14ac:dyDescent="0.35">
      <c r="C89" t="s">
        <v>111</v>
      </c>
      <c r="D89" s="5">
        <v>-8356000000</v>
      </c>
      <c r="E89" s="5">
        <v>-19152000000</v>
      </c>
      <c r="F89" s="5">
        <v>36681000000</v>
      </c>
      <c r="G89" s="5">
        <v>36647000000</v>
      </c>
      <c r="I89" s="5">
        <v>125849000000</v>
      </c>
      <c r="J89" s="5">
        <v>927137000000</v>
      </c>
      <c r="K89" s="5">
        <v>10957000000</v>
      </c>
      <c r="L89" s="5">
        <v>-121620000000</v>
      </c>
      <c r="M89" s="5">
        <v>78069000000</v>
      </c>
      <c r="N89" s="5">
        <v>224838000000</v>
      </c>
      <c r="O89" s="5">
        <v>556056000000</v>
      </c>
      <c r="P89" s="5">
        <v>517896000000</v>
      </c>
      <c r="Q89" s="5">
        <v>689657317000</v>
      </c>
      <c r="R89" s="5">
        <v>1566746506000</v>
      </c>
      <c r="S89" s="5">
        <v>658226547000</v>
      </c>
      <c r="T89" s="5">
        <v>439909674000</v>
      </c>
      <c r="U89" s="5">
        <v>365599912000</v>
      </c>
      <c r="V89" s="5">
        <v>265622875000</v>
      </c>
      <c r="W89" s="5">
        <v>180196567000</v>
      </c>
    </row>
    <row r="91" spans="2:26" ht="15.5" x14ac:dyDescent="0.35">
      <c r="B91" t="s">
        <v>112</v>
      </c>
      <c r="C91" t="s">
        <v>113</v>
      </c>
    </row>
    <row r="92" spans="2:26" ht="15.5" x14ac:dyDescent="0.35">
      <c r="C92" t="s">
        <v>20</v>
      </c>
      <c r="D92" s="5">
        <v>332945000000</v>
      </c>
      <c r="E92" s="5">
        <v>384682000000</v>
      </c>
      <c r="F92" s="5">
        <v>365577000000</v>
      </c>
      <c r="G92" s="5">
        <v>338713000000</v>
      </c>
      <c r="I92" s="5">
        <v>365577000000</v>
      </c>
      <c r="J92" s="5">
        <v>374523000000</v>
      </c>
      <c r="K92" s="5">
        <v>322334000000</v>
      </c>
      <c r="L92" s="5">
        <v>341678000000</v>
      </c>
      <c r="M92" s="5">
        <v>285992000000</v>
      </c>
      <c r="N92" s="5">
        <v>291498000000</v>
      </c>
      <c r="O92" s="5">
        <v>230306000000</v>
      </c>
      <c r="P92" s="5">
        <v>227080000000</v>
      </c>
      <c r="Q92" s="5">
        <v>171131894000</v>
      </c>
      <c r="R92" s="5">
        <v>160220604000</v>
      </c>
      <c r="S92" s="5">
        <v>161914423000</v>
      </c>
      <c r="T92" s="5">
        <v>133083227000</v>
      </c>
      <c r="U92" s="5">
        <v>145919521000</v>
      </c>
      <c r="V92" s="5">
        <v>85380143000</v>
      </c>
      <c r="W92" s="5">
        <v>82644610000</v>
      </c>
      <c r="X92" s="5">
        <v>54542706000</v>
      </c>
      <c r="Y92" s="5">
        <v>45519175000</v>
      </c>
      <c r="Z92" s="5">
        <v>47587227000</v>
      </c>
    </row>
    <row r="93" spans="2:26" ht="15.5" x14ac:dyDescent="0.35">
      <c r="C93" t="s">
        <v>1589</v>
      </c>
      <c r="D93" s="5">
        <v>9186986000000</v>
      </c>
      <c r="E93" s="5">
        <v>12115644000000</v>
      </c>
      <c r="F93" s="5">
        <v>8625761000000</v>
      </c>
      <c r="G93" s="5">
        <v>7907209000000</v>
      </c>
      <c r="I93" s="5">
        <v>8625761000000</v>
      </c>
      <c r="J93" s="5">
        <v>8933209000000</v>
      </c>
      <c r="K93" s="5">
        <v>9107816000000</v>
      </c>
      <c r="L93" s="5">
        <v>8644612000000</v>
      </c>
      <c r="M93" s="5">
        <v>3508714000000</v>
      </c>
      <c r="N93" s="5">
        <v>2169548000000</v>
      </c>
      <c r="O93" s="5">
        <v>4948349000000</v>
      </c>
      <c r="P93" s="5">
        <v>5012458000000</v>
      </c>
      <c r="Q93" s="5">
        <v>4299263021000</v>
      </c>
      <c r="R93" s="5">
        <v>3482023760000</v>
      </c>
      <c r="S93" s="5">
        <v>3136180138000</v>
      </c>
      <c r="T93" s="5">
        <v>2607553258000</v>
      </c>
      <c r="U93" s="5">
        <v>1658438753000</v>
      </c>
      <c r="V93" s="5">
        <v>1193608539000</v>
      </c>
      <c r="W93" s="5">
        <v>883881930000</v>
      </c>
      <c r="X93" s="5">
        <v>665943500000</v>
      </c>
      <c r="Y93" s="5">
        <v>316370596000</v>
      </c>
      <c r="Z93" s="5">
        <v>215491434000</v>
      </c>
    </row>
    <row r="94" spans="2:26" ht="15.5" x14ac:dyDescent="0.35">
      <c r="C94" t="s">
        <v>1590</v>
      </c>
    </row>
    <row r="95" spans="2:26" ht="15.5" x14ac:dyDescent="0.35">
      <c r="C95" t="s">
        <v>1591</v>
      </c>
      <c r="D95" s="5">
        <v>7433239000000</v>
      </c>
      <c r="E95" s="5">
        <v>8847806000000</v>
      </c>
      <c r="F95" s="5">
        <v>11426828000000</v>
      </c>
      <c r="G95" s="5">
        <v>7138525000000</v>
      </c>
      <c r="I95" s="5">
        <v>11426828000000</v>
      </c>
      <c r="J95" s="5">
        <v>6657148000000</v>
      </c>
      <c r="K95" s="5">
        <v>7931862000000</v>
      </c>
      <c r="L95" s="5">
        <v>9815843000000</v>
      </c>
      <c r="M95" s="5">
        <v>11352644000000</v>
      </c>
      <c r="N95" s="5">
        <v>6982761000000</v>
      </c>
      <c r="O95" s="5">
        <v>3267323000000</v>
      </c>
      <c r="P95" s="5">
        <v>6664797000000</v>
      </c>
      <c r="Q95" s="5">
        <v>7145887793000</v>
      </c>
      <c r="R95" s="5">
        <v>5439470223000</v>
      </c>
      <c r="S95" s="5">
        <v>5606785861000</v>
      </c>
      <c r="T95" s="5">
        <v>4161568945000</v>
      </c>
      <c r="U95" s="5">
        <v>2296212911000</v>
      </c>
      <c r="V95" s="5">
        <v>1899289467000</v>
      </c>
      <c r="W95" s="5">
        <v>1514934503000</v>
      </c>
      <c r="X95" s="5">
        <v>1822919294000</v>
      </c>
      <c r="Y95" s="5">
        <v>273171181000</v>
      </c>
      <c r="Z95" s="5">
        <v>229423855000</v>
      </c>
    </row>
    <row r="96" spans="2:26" ht="15.5" x14ac:dyDescent="0.35">
      <c r="C96" t="s">
        <v>119</v>
      </c>
      <c r="F96" s="5">
        <v>250822000000</v>
      </c>
      <c r="G96" s="5">
        <v>249908000000</v>
      </c>
      <c r="I96" s="5">
        <v>250822000000</v>
      </c>
      <c r="J96" s="5">
        <v>710774000000</v>
      </c>
      <c r="K96" s="5">
        <v>1169948000000</v>
      </c>
      <c r="L96" s="5">
        <v>1581399000000</v>
      </c>
      <c r="M96" s="5">
        <v>1707966000000</v>
      </c>
      <c r="N96" s="5">
        <v>669112000000</v>
      </c>
      <c r="O96" s="5">
        <v>630272000000</v>
      </c>
      <c r="P96" s="5">
        <v>450059000000</v>
      </c>
      <c r="Q96" s="5">
        <v>5453830000</v>
      </c>
      <c r="R96" s="5">
        <v>15064101000</v>
      </c>
      <c r="S96" s="5">
        <v>47487670000</v>
      </c>
      <c r="T96" s="5">
        <v>12277679000</v>
      </c>
      <c r="U96" s="5">
        <v>15987858000</v>
      </c>
      <c r="X96" s="5">
        <v>33162679000</v>
      </c>
      <c r="Y96" s="5">
        <v>37256352000</v>
      </c>
      <c r="Z96" s="5">
        <v>69345305000</v>
      </c>
    </row>
    <row r="97" spans="3:26" ht="15.5" x14ac:dyDescent="0.35">
      <c r="C97" t="s">
        <v>118</v>
      </c>
      <c r="F97" s="5">
        <v>106585848000000</v>
      </c>
      <c r="G97" s="5">
        <v>104016971000000</v>
      </c>
      <c r="I97" s="5">
        <v>106585848000000</v>
      </c>
      <c r="J97" s="5">
        <v>104423475000000</v>
      </c>
      <c r="K97" s="5">
        <v>101042241000000</v>
      </c>
      <c r="L97" s="5">
        <v>91192574000000</v>
      </c>
      <c r="M97" s="5">
        <v>67821709000000</v>
      </c>
      <c r="N97" s="5">
        <v>53235915000000</v>
      </c>
      <c r="O97" s="5">
        <v>68437237000000</v>
      </c>
      <c r="P97" s="5">
        <v>63136690000000</v>
      </c>
      <c r="Q97" s="5">
        <v>56414626712000</v>
      </c>
      <c r="R97" s="5">
        <v>47182212307000</v>
      </c>
      <c r="S97" s="5">
        <v>34193558740000</v>
      </c>
      <c r="T97" s="5">
        <v>25992056519000</v>
      </c>
      <c r="U97" s="5">
        <v>17667650685000</v>
      </c>
      <c r="X97" s="5">
        <v>6077825191000</v>
      </c>
      <c r="Y97" s="5">
        <v>5022971749000</v>
      </c>
      <c r="Z97" s="5">
        <v>3911442351000</v>
      </c>
    </row>
    <row r="98" spans="3:26" ht="15.5" x14ac:dyDescent="0.35">
      <c r="C98" t="s">
        <v>1592</v>
      </c>
      <c r="D98" s="5">
        <v>7433239000000</v>
      </c>
      <c r="E98" s="5">
        <v>8847806000000</v>
      </c>
      <c r="F98" s="5">
        <v>11426828000000</v>
      </c>
      <c r="G98" s="5">
        <v>7138525000000</v>
      </c>
      <c r="I98" s="5">
        <v>11426828000000</v>
      </c>
      <c r="J98" s="5">
        <v>6657148000000</v>
      </c>
      <c r="K98" s="5">
        <v>7931862000000</v>
      </c>
      <c r="L98" s="5">
        <v>9815843000000</v>
      </c>
      <c r="M98" s="5">
        <v>11352644000000</v>
      </c>
      <c r="N98" s="5">
        <v>6982761000000</v>
      </c>
      <c r="O98" s="5">
        <v>3267323000000</v>
      </c>
      <c r="P98" s="5">
        <v>6664797000000</v>
      </c>
      <c r="Q98" s="5">
        <v>7145887793000</v>
      </c>
      <c r="R98" s="5">
        <v>5439470223000</v>
      </c>
      <c r="S98" s="5">
        <v>5606785861000</v>
      </c>
      <c r="T98" s="5">
        <v>4161568945000</v>
      </c>
      <c r="U98" s="5">
        <v>2296212911000</v>
      </c>
      <c r="V98" s="5">
        <v>1899289467000</v>
      </c>
      <c r="W98" s="5">
        <v>1514934503000</v>
      </c>
      <c r="X98" s="5">
        <v>1822919294000</v>
      </c>
      <c r="Y98" s="5">
        <v>273171181000</v>
      </c>
      <c r="Z98" s="5">
        <v>229423855000</v>
      </c>
    </row>
    <row r="99" spans="3:26" ht="15.5" x14ac:dyDescent="0.35">
      <c r="C99" t="s">
        <v>91</v>
      </c>
      <c r="D99" s="5">
        <v>3896651000000</v>
      </c>
      <c r="E99" s="5">
        <v>5685152000000</v>
      </c>
      <c r="F99" s="5">
        <v>3741192000000</v>
      </c>
      <c r="G99" s="5">
        <v>3730249000000</v>
      </c>
      <c r="I99" s="5">
        <v>3741192000000</v>
      </c>
      <c r="J99" s="5">
        <v>3682728000000</v>
      </c>
      <c r="K99" s="5">
        <v>2671312000000</v>
      </c>
      <c r="L99" s="5">
        <v>711791000000</v>
      </c>
      <c r="M99" s="5">
        <v>888741000000</v>
      </c>
      <c r="N99" s="5">
        <v>1890467000000</v>
      </c>
      <c r="O99" s="5">
        <v>747311000000</v>
      </c>
      <c r="P99" s="5">
        <v>745962000000</v>
      </c>
      <c r="Q99" s="5">
        <v>699756069000</v>
      </c>
      <c r="R99" s="5">
        <v>720490855000</v>
      </c>
      <c r="S99" s="5">
        <v>-20233636000</v>
      </c>
      <c r="T99" s="5">
        <v>23562000</v>
      </c>
      <c r="U99" s="5">
        <v>-4324170000</v>
      </c>
      <c r="V99" s="5">
        <v>15427417000</v>
      </c>
      <c r="W99" s="5">
        <v>13093867000</v>
      </c>
      <c r="X99" s="5">
        <v>4172736000</v>
      </c>
      <c r="Y99" s="5">
        <v>-3704070000</v>
      </c>
      <c r="Z99" s="5">
        <v>-21240470000</v>
      </c>
    </row>
    <row r="100" spans="3:26" ht="15.5" x14ac:dyDescent="0.35">
      <c r="C100" t="s">
        <v>1593</v>
      </c>
      <c r="D100" s="5">
        <v>7433239000000</v>
      </c>
      <c r="E100" s="5">
        <v>8847806000000</v>
      </c>
      <c r="F100" s="5">
        <v>11426828000000</v>
      </c>
      <c r="G100" s="5">
        <v>7138525000000</v>
      </c>
      <c r="I100" s="5">
        <v>11426828000000</v>
      </c>
      <c r="J100" s="5">
        <v>6657148000000</v>
      </c>
      <c r="K100" s="5">
        <v>7931862000000</v>
      </c>
      <c r="L100" s="5">
        <v>9815843000000</v>
      </c>
      <c r="M100" s="5">
        <v>11352644000000</v>
      </c>
      <c r="N100" s="5">
        <v>6982761000000</v>
      </c>
      <c r="O100" s="5">
        <v>3267323000000</v>
      </c>
      <c r="P100" s="5">
        <v>6664797000000</v>
      </c>
      <c r="Q100" s="5">
        <v>7145887793000</v>
      </c>
      <c r="R100" s="5">
        <v>5439470223000</v>
      </c>
      <c r="S100" s="5">
        <v>5606785861000</v>
      </c>
      <c r="T100" s="5">
        <v>4161568945000</v>
      </c>
      <c r="U100" s="5">
        <v>2296212911000</v>
      </c>
      <c r="V100" s="5">
        <v>1899289467000</v>
      </c>
      <c r="W100" s="5">
        <v>1514934503000</v>
      </c>
      <c r="X100" s="5">
        <v>1822919294000</v>
      </c>
      <c r="Y100" s="5">
        <v>270464456000</v>
      </c>
      <c r="Z100" s="5">
        <v>229087605000</v>
      </c>
    </row>
    <row r="101" spans="3:26" ht="15.5" x14ac:dyDescent="0.35">
      <c r="C101" t="s">
        <v>1594</v>
      </c>
      <c r="D101" s="5">
        <v>112124548000000</v>
      </c>
      <c r="E101" s="5">
        <v>110765380000000</v>
      </c>
      <c r="F101" s="5">
        <v>106836670000000</v>
      </c>
      <c r="G101" s="5">
        <v>104266879000000</v>
      </c>
      <c r="I101" s="5">
        <v>106836670000000</v>
      </c>
      <c r="J101" s="5">
        <v>105134249000000</v>
      </c>
      <c r="K101" s="5">
        <v>102212189000000</v>
      </c>
      <c r="L101" s="5">
        <v>92773973000000</v>
      </c>
      <c r="M101" s="5">
        <v>69529675000000</v>
      </c>
      <c r="N101" s="5">
        <v>53905027000000</v>
      </c>
      <c r="O101" s="5">
        <v>69067509000000</v>
      </c>
      <c r="P101" s="5">
        <v>63586749000000</v>
      </c>
      <c r="Q101" s="5">
        <v>56420080542000</v>
      </c>
      <c r="R101" s="5">
        <v>47197276408000</v>
      </c>
      <c r="S101" s="5">
        <v>34241046410000</v>
      </c>
      <c r="T101" s="5">
        <v>26004334198000</v>
      </c>
      <c r="U101" s="5">
        <v>17683638543000</v>
      </c>
      <c r="V101" s="5">
        <v>12216246723000</v>
      </c>
      <c r="W101" s="5">
        <v>8569366460000</v>
      </c>
      <c r="X101" s="5">
        <v>6110987870000</v>
      </c>
      <c r="Y101" s="5">
        <v>5060228101000</v>
      </c>
      <c r="Z101" s="5">
        <v>3980787656000</v>
      </c>
    </row>
    <row r="102" spans="3:26" ht="15.5" x14ac:dyDescent="0.35">
      <c r="C102" t="s">
        <v>1595</v>
      </c>
      <c r="D102" s="5">
        <v>112124548000000</v>
      </c>
      <c r="E102" s="5">
        <v>110765380000000</v>
      </c>
      <c r="F102" s="5">
        <v>106836670000000</v>
      </c>
      <c r="G102" s="5">
        <v>104266879000000</v>
      </c>
      <c r="I102" s="5">
        <v>106836670000000</v>
      </c>
      <c r="J102" s="5">
        <v>105134249000000</v>
      </c>
      <c r="K102" s="5">
        <v>102212189000000</v>
      </c>
      <c r="L102" s="5">
        <v>92773973000000</v>
      </c>
      <c r="M102" s="5">
        <v>69529675000000</v>
      </c>
      <c r="N102" s="5">
        <v>53905027000000</v>
      </c>
      <c r="O102" s="5">
        <v>69067509000000</v>
      </c>
      <c r="P102" s="5">
        <v>63586749000000</v>
      </c>
      <c r="Q102" s="5">
        <v>56420080542000</v>
      </c>
      <c r="R102" s="5">
        <v>47197276408000</v>
      </c>
      <c r="S102" s="5">
        <v>34241046410000</v>
      </c>
      <c r="T102" s="5">
        <v>26004334198000</v>
      </c>
      <c r="U102" s="5">
        <v>17683638543000</v>
      </c>
      <c r="V102" s="5">
        <v>12216246723000</v>
      </c>
      <c r="W102" s="5">
        <v>8569366460000</v>
      </c>
      <c r="X102" s="5">
        <v>6110987870000</v>
      </c>
      <c r="Y102" s="5">
        <v>5060228101000</v>
      </c>
      <c r="Z102" s="5">
        <v>3980787656000</v>
      </c>
    </row>
    <row r="103" spans="3:26" ht="15.5" x14ac:dyDescent="0.35">
      <c r="C103" t="s">
        <v>1596</v>
      </c>
      <c r="D103" s="5">
        <v>110663443000000</v>
      </c>
      <c r="E103" s="5">
        <v>109380208000000</v>
      </c>
      <c r="F103" s="5">
        <v>106836670000000</v>
      </c>
      <c r="G103" s="5">
        <v>104266879000000</v>
      </c>
      <c r="I103" s="5">
        <v>106836670000000</v>
      </c>
      <c r="J103" s="5">
        <v>105134249000000</v>
      </c>
      <c r="K103" s="5">
        <v>102212189000000</v>
      </c>
      <c r="L103" s="5">
        <v>92773973000000</v>
      </c>
      <c r="M103" s="5">
        <v>69529675000000</v>
      </c>
      <c r="N103" s="5">
        <v>53905027000000</v>
      </c>
      <c r="O103" s="5">
        <v>69067509000000</v>
      </c>
      <c r="P103" s="5">
        <v>63586749000000</v>
      </c>
      <c r="Q103" s="5">
        <v>55348547197000</v>
      </c>
      <c r="R103" s="5">
        <v>46674165420000</v>
      </c>
      <c r="S103" s="5">
        <v>34099343667000</v>
      </c>
      <c r="T103" s="5">
        <v>25942815020000</v>
      </c>
      <c r="U103" s="5">
        <v>17568210907000</v>
      </c>
      <c r="V103" s="5">
        <v>12079060396000</v>
      </c>
      <c r="W103" s="5">
        <v>8569366460000</v>
      </c>
      <c r="X103" s="5">
        <v>5931676175000</v>
      </c>
      <c r="Y103" s="5">
        <v>4961855948000</v>
      </c>
      <c r="Z103" s="5">
        <v>3900181841000</v>
      </c>
    </row>
    <row r="104" spans="3:26" ht="15.5" x14ac:dyDescent="0.35">
      <c r="C104" t="s">
        <v>126</v>
      </c>
      <c r="D104" s="5">
        <v>2788053000000</v>
      </c>
      <c r="E104" s="5">
        <v>2815063000000</v>
      </c>
      <c r="F104" s="5">
        <v>2838083000000</v>
      </c>
      <c r="G104" s="5">
        <v>3951606000000</v>
      </c>
      <c r="I104" s="5">
        <v>2838083000000</v>
      </c>
      <c r="J104" s="5">
        <v>4036006000000</v>
      </c>
      <c r="K104" s="5">
        <v>3003698000000</v>
      </c>
      <c r="L104" s="5">
        <v>2092294000000</v>
      </c>
      <c r="M104" s="5">
        <v>1345570000000</v>
      </c>
      <c r="N104" s="5">
        <v>1351260000000</v>
      </c>
      <c r="O104" s="5">
        <v>1365010000000</v>
      </c>
      <c r="P104" s="5">
        <v>1479816000000</v>
      </c>
      <c r="Q104" s="5">
        <v>1304141972000</v>
      </c>
      <c r="T104" s="5">
        <v>577497527000</v>
      </c>
    </row>
    <row r="105" spans="3:26" ht="15.5" x14ac:dyDescent="0.35">
      <c r="C105" t="s">
        <v>1390</v>
      </c>
      <c r="D105" s="5">
        <v>2788053000000</v>
      </c>
      <c r="E105" s="5">
        <v>2815063000000</v>
      </c>
      <c r="F105" s="5">
        <v>2838083000000</v>
      </c>
      <c r="G105" s="5">
        <v>3951606000000</v>
      </c>
      <c r="I105" s="5">
        <v>2838083000000</v>
      </c>
      <c r="J105" s="5">
        <v>4036006000000</v>
      </c>
      <c r="K105" s="5">
        <v>3003698000000</v>
      </c>
      <c r="L105" s="5">
        <v>2092294000000</v>
      </c>
      <c r="M105" s="5">
        <v>1345570000000</v>
      </c>
      <c r="N105" s="5">
        <v>1351260000000</v>
      </c>
      <c r="O105" s="5">
        <v>1365010000000</v>
      </c>
      <c r="P105" s="5">
        <v>1479816000000</v>
      </c>
      <c r="Q105" s="5">
        <v>1304141972000</v>
      </c>
      <c r="R105" s="5">
        <v>1277382898000</v>
      </c>
      <c r="S105" s="5">
        <v>754370082000</v>
      </c>
      <c r="T105" s="5">
        <v>577497527000</v>
      </c>
      <c r="U105" s="5">
        <v>553280988000</v>
      </c>
      <c r="V105" s="5">
        <v>565614748000</v>
      </c>
      <c r="W105" s="5">
        <v>574548621000</v>
      </c>
      <c r="X105" s="5">
        <v>252283759000</v>
      </c>
      <c r="Y105" s="5">
        <v>247228538000</v>
      </c>
      <c r="Z105" s="5">
        <v>260517348000</v>
      </c>
    </row>
    <row r="106" spans="3:26" ht="15.5" x14ac:dyDescent="0.35">
      <c r="C106" t="s">
        <v>128</v>
      </c>
      <c r="K106" s="5">
        <v>121231000000</v>
      </c>
      <c r="L106" s="5">
        <v>116512000000</v>
      </c>
      <c r="M106" s="5">
        <v>66887000000</v>
      </c>
      <c r="N106" s="5">
        <v>54289000000</v>
      </c>
      <c r="S106" s="5">
        <v>25198962000</v>
      </c>
      <c r="U106" s="5">
        <v>7293884000</v>
      </c>
      <c r="X106" s="5">
        <v>8621272000</v>
      </c>
      <c r="Y106" s="5">
        <v>8062222000</v>
      </c>
      <c r="Z106" s="5">
        <v>6999862000</v>
      </c>
    </row>
    <row r="107" spans="3:26" ht="15.5" x14ac:dyDescent="0.35">
      <c r="C107" t="s">
        <v>103</v>
      </c>
    </row>
    <row r="108" spans="3:26" ht="15.5" x14ac:dyDescent="0.35">
      <c r="C108" t="s">
        <v>130</v>
      </c>
      <c r="D108" s="5">
        <v>169349646000000</v>
      </c>
      <c r="E108" s="5">
        <v>169051630000000</v>
      </c>
      <c r="F108" s="5">
        <v>163825380000000</v>
      </c>
      <c r="G108" s="5">
        <v>154539876000000</v>
      </c>
      <c r="I108" s="5">
        <v>163825380000000</v>
      </c>
      <c r="J108" s="5">
        <v>150184175000000</v>
      </c>
      <c r="K108" s="5">
        <v>141488996000000</v>
      </c>
      <c r="L108" s="5">
        <v>135382812000000</v>
      </c>
      <c r="M108" s="5">
        <v>119104185000000</v>
      </c>
      <c r="N108" s="5">
        <v>92518025000000</v>
      </c>
      <c r="O108" s="5">
        <v>93408831000000</v>
      </c>
      <c r="P108" s="5">
        <v>86971893000000</v>
      </c>
      <c r="Q108" s="5">
        <v>74745570167000</v>
      </c>
      <c r="R108" s="5">
        <v>60839102211000</v>
      </c>
      <c r="S108" s="5">
        <v>47305953535000</v>
      </c>
      <c r="T108" s="5">
        <v>36173590792000</v>
      </c>
      <c r="U108" s="5">
        <v>24015571540000</v>
      </c>
      <c r="V108" s="5">
        <v>17166551873000</v>
      </c>
      <c r="W108" s="5">
        <v>12951201229000</v>
      </c>
      <c r="X108" s="5">
        <v>10102287638000</v>
      </c>
      <c r="Y108" s="5">
        <v>7629928278000</v>
      </c>
      <c r="Z108" s="5">
        <v>5512694013000</v>
      </c>
    </row>
    <row r="109" spans="3:26" ht="15.5" x14ac:dyDescent="0.35">
      <c r="C109" t="s">
        <v>131</v>
      </c>
    </row>
    <row r="110" spans="3:26" ht="15.5" x14ac:dyDescent="0.35">
      <c r="C110" t="s">
        <v>132</v>
      </c>
    </row>
    <row r="111" spans="3:26" ht="15.5" x14ac:dyDescent="0.35">
      <c r="C111" t="s">
        <v>1597</v>
      </c>
      <c r="D111" s="5">
        <v>556731000000</v>
      </c>
      <c r="E111" s="5">
        <v>578698000000</v>
      </c>
      <c r="F111" s="5">
        <v>542598000000</v>
      </c>
      <c r="G111" s="5">
        <v>507993000000</v>
      </c>
      <c r="I111" s="5">
        <v>542598000000</v>
      </c>
      <c r="J111" s="5">
        <v>954239000000</v>
      </c>
      <c r="K111" s="5">
        <v>510888000000</v>
      </c>
      <c r="L111" s="5">
        <v>383726000000</v>
      </c>
      <c r="M111" s="5">
        <v>334117000000</v>
      </c>
      <c r="N111" s="5">
        <v>319304000000</v>
      </c>
      <c r="O111" s="5">
        <v>368475000000</v>
      </c>
      <c r="P111" s="5">
        <v>379174000000</v>
      </c>
      <c r="Q111" s="5">
        <v>360321620000</v>
      </c>
      <c r="R111" s="5">
        <v>287937647000</v>
      </c>
      <c r="S111" s="5">
        <v>194206396000</v>
      </c>
      <c r="T111" s="5">
        <v>164405261000</v>
      </c>
      <c r="U111" s="5">
        <v>98897579000</v>
      </c>
      <c r="V111" s="5">
        <v>64420080000</v>
      </c>
      <c r="W111" s="5">
        <v>49809184000</v>
      </c>
      <c r="X111" s="5">
        <v>32813506000</v>
      </c>
      <c r="Y111" s="5">
        <v>23055804000</v>
      </c>
      <c r="Z111" s="5">
        <v>22469703000</v>
      </c>
    </row>
    <row r="112" spans="3:26" ht="15.5" x14ac:dyDescent="0.35">
      <c r="C112" t="s">
        <v>1598</v>
      </c>
      <c r="D112" s="5">
        <v>145059872000000</v>
      </c>
      <c r="E112" s="5">
        <v>145326358000000</v>
      </c>
      <c r="F112" s="5">
        <v>138776188000000</v>
      </c>
      <c r="G112" s="5">
        <v>131100601000000</v>
      </c>
      <c r="I112" s="5">
        <v>138776188000000</v>
      </c>
      <c r="J112" s="5">
        <v>126372786000000</v>
      </c>
      <c r="K112" s="5">
        <v>116597264000000</v>
      </c>
      <c r="L112" s="5">
        <v>114870348000000</v>
      </c>
      <c r="M112" s="5">
        <v>98720992000000</v>
      </c>
      <c r="N112" s="5">
        <v>72357421000000</v>
      </c>
      <c r="O112" s="5">
        <v>77009109000000</v>
      </c>
      <c r="P112" s="5">
        <v>71510536000000</v>
      </c>
      <c r="Q112" s="5">
        <v>62633496354000</v>
      </c>
      <c r="R112" s="5">
        <v>51640345868000</v>
      </c>
      <c r="S112" s="5">
        <v>41257417284000</v>
      </c>
      <c r="T112" s="5">
        <v>32007122299000</v>
      </c>
      <c r="U112" s="5">
        <v>20657040341000</v>
      </c>
      <c r="V112" s="5">
        <v>15160619539000</v>
      </c>
      <c r="W112" s="5">
        <v>10667258457000</v>
      </c>
      <c r="X112" s="5">
        <v>7796431129000</v>
      </c>
      <c r="Y112" s="5">
        <v>6040576365000</v>
      </c>
      <c r="Z112" s="5">
        <v>3971875244000</v>
      </c>
    </row>
    <row r="113" spans="3:26" ht="15.5" x14ac:dyDescent="0.35">
      <c r="C113" t="s">
        <v>1599</v>
      </c>
      <c r="D113" s="5">
        <v>145059872000000</v>
      </c>
      <c r="E113" s="5">
        <v>145326358000000</v>
      </c>
      <c r="F113" s="5">
        <v>138776188000000</v>
      </c>
      <c r="G113" s="5">
        <v>131100601000000</v>
      </c>
      <c r="I113" s="5">
        <v>138776188000000</v>
      </c>
      <c r="J113" s="5">
        <v>126372786000000</v>
      </c>
      <c r="K113" s="5">
        <v>116597264000000</v>
      </c>
      <c r="L113" s="5">
        <v>114870348000000</v>
      </c>
      <c r="M113" s="5">
        <v>98720992000000</v>
      </c>
      <c r="N113" s="5">
        <v>72357421000000</v>
      </c>
      <c r="O113" s="5">
        <v>77009109000000</v>
      </c>
      <c r="P113" s="5">
        <v>71510536000000</v>
      </c>
      <c r="Q113" s="5">
        <v>62633496354000</v>
      </c>
      <c r="R113" s="5">
        <v>51640345868000</v>
      </c>
      <c r="S113" s="5">
        <v>41257417284000</v>
      </c>
      <c r="T113" s="5">
        <v>32007122299000</v>
      </c>
      <c r="U113" s="5">
        <v>20657040341000</v>
      </c>
      <c r="V113" s="5">
        <v>15160619539000</v>
      </c>
      <c r="W113" s="5">
        <v>10667258457000</v>
      </c>
      <c r="X113" s="5">
        <v>7796431129000</v>
      </c>
      <c r="Y113" s="5">
        <v>6040576365000</v>
      </c>
      <c r="Z113" s="5">
        <v>3971875244000</v>
      </c>
    </row>
    <row r="114" spans="3:26" ht="15.5" x14ac:dyDescent="0.35">
      <c r="C114" t="s">
        <v>1600</v>
      </c>
      <c r="D114" s="5">
        <v>1790175000000</v>
      </c>
      <c r="E114" s="5">
        <v>1933361000000</v>
      </c>
      <c r="F114" s="5">
        <v>2970517000000</v>
      </c>
      <c r="G114" s="5">
        <v>2672365000000</v>
      </c>
      <c r="I114" s="5">
        <v>2970517000000</v>
      </c>
      <c r="J114" s="5">
        <v>1801048000000</v>
      </c>
      <c r="K114" s="5">
        <v>3545273000000</v>
      </c>
      <c r="L114" s="5">
        <v>2022311000000</v>
      </c>
      <c r="M114" s="5">
        <v>3459974000000</v>
      </c>
      <c r="N114" s="5">
        <v>2769865000000</v>
      </c>
      <c r="O114" s="5">
        <v>2800000000</v>
      </c>
      <c r="P114" s="5">
        <v>6167000000</v>
      </c>
      <c r="Q114" s="5">
        <v>4201652000</v>
      </c>
      <c r="R114" s="5">
        <v>459852064000</v>
      </c>
      <c r="S114" s="5">
        <v>6203589000</v>
      </c>
      <c r="T114" s="5">
        <v>31268602000</v>
      </c>
      <c r="U114" s="5">
        <v>6837788000</v>
      </c>
      <c r="V114" s="5">
        <v>5063404000</v>
      </c>
      <c r="W114" s="5">
        <v>12478171000</v>
      </c>
      <c r="X114" s="5">
        <v>296718510000</v>
      </c>
      <c r="Y114" s="5">
        <v>13383569000</v>
      </c>
      <c r="Z114" s="5">
        <v>8174297000</v>
      </c>
    </row>
    <row r="115" spans="3:26" ht="15.5" x14ac:dyDescent="0.35">
      <c r="C115" t="s">
        <v>116</v>
      </c>
      <c r="T115" s="5">
        <v>8000000000</v>
      </c>
    </row>
    <row r="116" spans="3:26" ht="15.5" x14ac:dyDescent="0.35">
      <c r="C116" t="s">
        <v>1601</v>
      </c>
      <c r="D116" s="5">
        <v>1790175000000</v>
      </c>
      <c r="E116" s="5">
        <v>1933361000000</v>
      </c>
      <c r="F116" s="5">
        <v>2970517000000</v>
      </c>
      <c r="G116" s="5">
        <v>2672365000000</v>
      </c>
      <c r="I116" s="5">
        <v>2970517000000</v>
      </c>
      <c r="J116" s="5">
        <v>1801048000000</v>
      </c>
      <c r="K116" s="5">
        <v>3545273000000</v>
      </c>
      <c r="L116" s="5">
        <v>2022311000000</v>
      </c>
      <c r="M116" s="5">
        <v>3459974000000</v>
      </c>
      <c r="N116" s="5">
        <v>2769865000000</v>
      </c>
      <c r="O116" s="5">
        <v>2800000000</v>
      </c>
      <c r="P116" s="5">
        <v>6167000000</v>
      </c>
      <c r="Q116" s="5">
        <v>4201652000</v>
      </c>
      <c r="R116" s="5">
        <v>459852064000</v>
      </c>
      <c r="S116" s="5">
        <v>6203589000</v>
      </c>
      <c r="T116" s="5">
        <v>31268602000</v>
      </c>
      <c r="U116" s="5">
        <v>6837788000</v>
      </c>
      <c r="V116" s="5">
        <v>5063404000</v>
      </c>
      <c r="W116" s="5">
        <v>12478171000</v>
      </c>
      <c r="X116" s="5">
        <v>296718510000</v>
      </c>
      <c r="Y116" s="5">
        <v>13383569000</v>
      </c>
      <c r="Z116" s="5">
        <v>8174297000</v>
      </c>
    </row>
    <row r="117" spans="3:26" ht="15.5" x14ac:dyDescent="0.35">
      <c r="C117" t="s">
        <v>449</v>
      </c>
      <c r="D117" s="5">
        <v>129000000</v>
      </c>
      <c r="E117" s="5">
        <v>9000000</v>
      </c>
      <c r="G117" s="5">
        <v>36000000</v>
      </c>
      <c r="J117" s="5">
        <v>15000000</v>
      </c>
      <c r="K117" s="5">
        <v>610000000</v>
      </c>
      <c r="L117" s="5">
        <v>300000000</v>
      </c>
      <c r="N117" s="5">
        <v>12920000000</v>
      </c>
      <c r="R117" s="5">
        <v>7800000</v>
      </c>
      <c r="S117" s="5">
        <v>3750000</v>
      </c>
      <c r="T117" s="5">
        <v>10230000</v>
      </c>
      <c r="U117" s="5">
        <v>13500000</v>
      </c>
      <c r="V117" s="5">
        <v>10021000</v>
      </c>
      <c r="W117" s="5">
        <v>54250000</v>
      </c>
      <c r="X117" s="5">
        <v>875000</v>
      </c>
    </row>
    <row r="118" spans="3:26" ht="15.5" x14ac:dyDescent="0.35">
      <c r="C118" t="s">
        <v>1602</v>
      </c>
      <c r="D118" s="5">
        <v>400000000000</v>
      </c>
      <c r="F118" s="5">
        <v>600000000000</v>
      </c>
      <c r="G118" s="5">
        <v>895000000000</v>
      </c>
      <c r="I118" s="5">
        <v>600000000000</v>
      </c>
      <c r="J118" s="5">
        <v>880000000000</v>
      </c>
      <c r="K118" s="5">
        <v>860000000000</v>
      </c>
      <c r="L118" s="5">
        <v>800000000000</v>
      </c>
      <c r="P118" s="5">
        <v>713008000000</v>
      </c>
      <c r="Q118" s="5">
        <v>669354667000</v>
      </c>
    </row>
    <row r="119" spans="3:26" ht="15.5" x14ac:dyDescent="0.35">
      <c r="C119" t="s">
        <v>1603</v>
      </c>
      <c r="D119" s="5">
        <v>185746000000</v>
      </c>
      <c r="E119" s="5">
        <v>154227000000</v>
      </c>
      <c r="F119" s="5">
        <v>53648000000</v>
      </c>
      <c r="G119" s="5">
        <v>351588000000</v>
      </c>
      <c r="I119" s="5">
        <v>53648000000</v>
      </c>
      <c r="J119" s="5">
        <v>163822000000</v>
      </c>
      <c r="K119" s="5">
        <v>399479000000</v>
      </c>
      <c r="L119" s="5">
        <v>17556000000</v>
      </c>
      <c r="M119" s="5">
        <v>31824000000</v>
      </c>
      <c r="U119" s="5">
        <v>12315355000</v>
      </c>
      <c r="V119" s="5">
        <v>1125256000</v>
      </c>
      <c r="W119" s="5">
        <v>17758295000</v>
      </c>
      <c r="X119" s="5">
        <v>1382855000</v>
      </c>
      <c r="Y119" s="5">
        <v>1912634000</v>
      </c>
      <c r="Z119" s="5">
        <v>404172000</v>
      </c>
    </row>
    <row r="120" spans="3:26" ht="15.5" x14ac:dyDescent="0.35">
      <c r="C120" t="s">
        <v>137</v>
      </c>
      <c r="D120" s="5">
        <v>167843000000</v>
      </c>
      <c r="E120" s="5">
        <v>183920000000</v>
      </c>
      <c r="F120" s="5">
        <v>167585000000</v>
      </c>
      <c r="G120" s="5">
        <v>148971000000</v>
      </c>
      <c r="I120" s="5">
        <v>167585000000</v>
      </c>
      <c r="J120" s="5">
        <v>141994000000</v>
      </c>
      <c r="K120" s="5">
        <v>119452000000</v>
      </c>
      <c r="L120" s="5">
        <v>91133000000</v>
      </c>
      <c r="M120" s="5">
        <v>105401000000</v>
      </c>
      <c r="N120" s="5">
        <v>108617000000</v>
      </c>
      <c r="O120" s="5">
        <v>170402000000</v>
      </c>
      <c r="P120" s="5">
        <v>128770000000</v>
      </c>
      <c r="Q120" s="5">
        <v>80830625000</v>
      </c>
      <c r="R120" s="5">
        <v>74380021000</v>
      </c>
      <c r="S120" s="5">
        <v>85231477000</v>
      </c>
      <c r="T120" s="5">
        <v>85472752000</v>
      </c>
      <c r="U120" s="5">
        <v>88503663000</v>
      </c>
      <c r="V120" s="5">
        <v>48710780000</v>
      </c>
      <c r="W120" s="5">
        <v>52418926000</v>
      </c>
      <c r="X120" s="5">
        <v>21815970000</v>
      </c>
      <c r="Y120" s="5">
        <v>15425599000</v>
      </c>
      <c r="Z120" s="5">
        <v>14431463000</v>
      </c>
    </row>
    <row r="121" spans="3:26" ht="15.5" x14ac:dyDescent="0.35">
      <c r="C121" t="s">
        <v>914</v>
      </c>
      <c r="D121" s="5">
        <v>35432000000</v>
      </c>
      <c r="E121" s="5">
        <v>44563000000</v>
      </c>
      <c r="F121" s="5">
        <v>60450000000</v>
      </c>
      <c r="G121" s="5">
        <v>60928000000</v>
      </c>
      <c r="I121" s="5">
        <v>60450000000</v>
      </c>
      <c r="J121" s="5">
        <v>47524000000</v>
      </c>
      <c r="O121" s="5">
        <v>147206000000</v>
      </c>
      <c r="P121" s="5">
        <v>207394000000</v>
      </c>
      <c r="Q121" s="5">
        <v>83580916000</v>
      </c>
      <c r="R121" s="5">
        <v>64315378000</v>
      </c>
      <c r="T121" s="5">
        <v>2325025000</v>
      </c>
      <c r="V121" s="5">
        <v>1719594000</v>
      </c>
      <c r="W121" s="5">
        <v>3391473000</v>
      </c>
    </row>
    <row r="122" spans="3:26" ht="15.5" x14ac:dyDescent="0.35">
      <c r="C122" t="s">
        <v>138</v>
      </c>
      <c r="D122" s="5">
        <v>191727000000</v>
      </c>
      <c r="E122" s="5">
        <v>193305000000</v>
      </c>
      <c r="F122" s="5">
        <v>182656000000</v>
      </c>
      <c r="G122" s="5">
        <v>210554000000</v>
      </c>
      <c r="I122" s="5">
        <v>182656000000</v>
      </c>
      <c r="J122" s="5">
        <v>194186000000</v>
      </c>
      <c r="K122" s="5">
        <v>229660000000</v>
      </c>
      <c r="L122" s="5">
        <v>232748000000</v>
      </c>
      <c r="M122" s="5">
        <v>226473000000</v>
      </c>
      <c r="N122" s="5">
        <v>248553000000</v>
      </c>
      <c r="O122" s="5">
        <v>174991000000</v>
      </c>
      <c r="P122" s="5">
        <v>124259000000</v>
      </c>
      <c r="Q122" s="5">
        <v>62815363000</v>
      </c>
      <c r="R122" s="5">
        <v>22322125000</v>
      </c>
      <c r="S122" s="5">
        <v>26221634000</v>
      </c>
      <c r="T122" s="5">
        <v>21896830000</v>
      </c>
      <c r="U122" s="5">
        <v>21324856000</v>
      </c>
      <c r="V122" s="5">
        <v>4077481000</v>
      </c>
    </row>
    <row r="123" spans="3:26" ht="15.5" x14ac:dyDescent="0.35">
      <c r="C123" t="s">
        <v>324</v>
      </c>
      <c r="J123" s="5">
        <v>801632000000</v>
      </c>
      <c r="K123" s="5">
        <v>1798240000000</v>
      </c>
      <c r="L123" s="5">
        <v>1794691000000</v>
      </c>
      <c r="M123" s="5">
        <v>1791503000000</v>
      </c>
      <c r="N123" s="5">
        <v>2043642000000</v>
      </c>
      <c r="O123" s="5">
        <v>2738334000000</v>
      </c>
      <c r="P123" s="5">
        <v>2731782000000</v>
      </c>
      <c r="Q123" s="5">
        <v>1933309378000</v>
      </c>
      <c r="R123" s="5">
        <v>940883306000</v>
      </c>
      <c r="S123" s="5">
        <v>937888053000</v>
      </c>
      <c r="T123" s="5">
        <v>935220864000</v>
      </c>
      <c r="U123" s="5">
        <v>681468247000</v>
      </c>
      <c r="W123" s="5">
        <v>446443032000</v>
      </c>
      <c r="X123" s="5">
        <v>445176434000</v>
      </c>
      <c r="Y123" s="5">
        <v>501174225000</v>
      </c>
      <c r="Z123" s="5">
        <v>517346849000</v>
      </c>
    </row>
    <row r="124" spans="3:26" ht="15.5" x14ac:dyDescent="0.35">
      <c r="C124" t="s">
        <v>150</v>
      </c>
      <c r="D124" s="5">
        <v>149923359000000</v>
      </c>
      <c r="E124" s="5">
        <v>150005377000000</v>
      </c>
      <c r="F124" s="5">
        <v>146760261000000</v>
      </c>
      <c r="G124" s="5">
        <v>137511438000000</v>
      </c>
      <c r="I124" s="5">
        <v>146760261000000</v>
      </c>
      <c r="J124" s="5">
        <v>133244905000000</v>
      </c>
      <c r="K124" s="5">
        <v>125621379000000</v>
      </c>
      <c r="L124" s="5">
        <v>121526152000000</v>
      </c>
      <c r="M124" s="5">
        <v>105125905000000</v>
      </c>
      <c r="N124" s="5">
        <v>79603549000000</v>
      </c>
      <c r="O124" s="5">
        <v>81066862000000</v>
      </c>
      <c r="P124" s="5">
        <v>76183319000000</v>
      </c>
      <c r="Q124" s="5">
        <v>66202194951000</v>
      </c>
      <c r="R124" s="5">
        <v>53785630026000</v>
      </c>
      <c r="S124" s="5">
        <v>42718880883000</v>
      </c>
      <c r="T124" s="5">
        <v>33321356997000</v>
      </c>
      <c r="U124" s="5">
        <v>21603247419000</v>
      </c>
      <c r="V124" s="5">
        <v>15320812839000</v>
      </c>
      <c r="W124" s="5">
        <v>11287605437000</v>
      </c>
      <c r="X124" s="5">
        <v>8618888408000</v>
      </c>
      <c r="Y124" s="5">
        <v>6636407319000</v>
      </c>
      <c r="Z124" s="5">
        <v>4562349231000</v>
      </c>
    </row>
    <row r="125" spans="3:26" ht="15.5" x14ac:dyDescent="0.35">
      <c r="C125" t="s">
        <v>151</v>
      </c>
    </row>
    <row r="126" spans="3:26" ht="15.5" x14ac:dyDescent="0.35">
      <c r="C126" t="s">
        <v>152</v>
      </c>
      <c r="D126" s="5">
        <v>2772088000000</v>
      </c>
      <c r="E126" s="5">
        <v>1338539000000</v>
      </c>
      <c r="F126" s="5">
        <v>1338539000000</v>
      </c>
      <c r="G126" s="5">
        <v>1338539000000</v>
      </c>
      <c r="I126" s="5">
        <v>1338539000000</v>
      </c>
      <c r="J126" s="5">
        <v>1338539000000</v>
      </c>
      <c r="K126" s="5">
        <v>1338539000000</v>
      </c>
      <c r="L126" s="5">
        <v>1338539000000</v>
      </c>
      <c r="M126" s="5">
        <v>1338539000000</v>
      </c>
      <c r="N126" s="5">
        <v>838544000000</v>
      </c>
      <c r="O126" s="5">
        <v>838544000000</v>
      </c>
      <c r="P126" s="5">
        <v>792994000000</v>
      </c>
      <c r="Q126" s="5">
        <v>701895460000</v>
      </c>
      <c r="R126" s="5">
        <v>647236174000</v>
      </c>
      <c r="S126" s="5">
        <v>585744477000</v>
      </c>
      <c r="T126" s="5">
        <v>503134420000</v>
      </c>
      <c r="U126" s="5">
        <v>503134420000</v>
      </c>
      <c r="V126" s="5">
        <v>464486440000</v>
      </c>
      <c r="W126" s="5">
        <v>464486440000</v>
      </c>
      <c r="X126" s="5">
        <v>464486440000</v>
      </c>
      <c r="Y126" s="5">
        <v>412955800000</v>
      </c>
      <c r="Z126" s="5">
        <v>412955800000</v>
      </c>
    </row>
    <row r="127" spans="3:26" ht="15.5" x14ac:dyDescent="0.35">
      <c r="C127" t="s">
        <v>153</v>
      </c>
      <c r="D127" s="5">
        <v>9075796000000</v>
      </c>
      <c r="E127" s="5">
        <v>8364829000000</v>
      </c>
      <c r="F127" s="5">
        <v>8364829000000</v>
      </c>
      <c r="G127" s="5">
        <v>8364829000000</v>
      </c>
      <c r="I127" s="5">
        <v>8364829000000</v>
      </c>
      <c r="J127" s="5">
        <v>8364829000000</v>
      </c>
      <c r="K127" s="5">
        <v>8364829000000</v>
      </c>
      <c r="L127" s="5">
        <v>8364829000000</v>
      </c>
      <c r="M127" s="5">
        <v>8364829000000</v>
      </c>
      <c r="N127" s="5">
        <v>6870014000000</v>
      </c>
      <c r="O127" s="5">
        <v>6870014000000</v>
      </c>
      <c r="P127" s="5">
        <v>5918225000000</v>
      </c>
      <c r="Q127" s="5">
        <v>4008725658000</v>
      </c>
      <c r="R127" s="5">
        <v>3066365800000</v>
      </c>
      <c r="S127" s="5">
        <v>2129202838000</v>
      </c>
      <c r="T127" s="5">
        <v>1064150627000</v>
      </c>
      <c r="U127" s="5">
        <v>1064150627000</v>
      </c>
      <c r="V127" s="5">
        <v>802874603000</v>
      </c>
      <c r="W127" s="5">
        <v>802874603000</v>
      </c>
      <c r="X127" s="5">
        <v>802874603000</v>
      </c>
      <c r="Y127" s="5">
        <v>453587799000</v>
      </c>
      <c r="Z127" s="5">
        <v>453587799000</v>
      </c>
    </row>
    <row r="128" spans="3:26" ht="15.5" x14ac:dyDescent="0.35">
      <c r="C128" t="s">
        <v>155</v>
      </c>
      <c r="D128" s="5">
        <v>3681752000000</v>
      </c>
      <c r="E128" s="5">
        <v>3657733000000</v>
      </c>
      <c r="F128" s="5">
        <v>3620559000000</v>
      </c>
      <c r="G128" s="5">
        <v>3594821000000</v>
      </c>
      <c r="I128" s="5">
        <v>3620559000000</v>
      </c>
      <c r="J128" s="5">
        <v>3553174000000</v>
      </c>
      <c r="K128" s="5">
        <v>3492937000000</v>
      </c>
      <c r="L128" s="5">
        <v>3441501000000</v>
      </c>
      <c r="M128" s="5">
        <v>3386171000000</v>
      </c>
      <c r="N128" s="5">
        <v>3315451000000</v>
      </c>
      <c r="O128" s="5">
        <v>3886100000000</v>
      </c>
      <c r="P128" s="5">
        <v>3331393000000</v>
      </c>
      <c r="Q128" s="5">
        <v>3132998029000</v>
      </c>
      <c r="R128" s="5">
        <v>2619379356000</v>
      </c>
      <c r="S128" s="5">
        <v>1892358973000</v>
      </c>
      <c r="T128" s="5">
        <v>1284925186000</v>
      </c>
      <c r="U128" s="5">
        <v>849363244000</v>
      </c>
      <c r="V128" s="5">
        <v>562950574000</v>
      </c>
      <c r="W128" s="5">
        <v>383140884000</v>
      </c>
      <c r="X128" s="5">
        <v>211865447000</v>
      </c>
      <c r="Y128" s="5">
        <v>130681430000</v>
      </c>
      <c r="Z128" s="5">
        <v>105041653000</v>
      </c>
    </row>
    <row r="129" spans="2:26" ht="15.5" x14ac:dyDescent="0.35">
      <c r="C129" t="s">
        <v>156</v>
      </c>
      <c r="D129" s="5">
        <v>133600000000</v>
      </c>
      <c r="E129" s="5">
        <v>132600000000</v>
      </c>
      <c r="F129" s="5">
        <v>132600000000</v>
      </c>
      <c r="G129" s="5">
        <v>132600000000</v>
      </c>
      <c r="I129" s="5">
        <v>132600000000</v>
      </c>
      <c r="J129" s="5">
        <v>131600000000</v>
      </c>
      <c r="K129" s="5">
        <v>130600000000</v>
      </c>
      <c r="L129" s="5">
        <v>129600000000</v>
      </c>
      <c r="M129" s="5">
        <v>128600000000</v>
      </c>
      <c r="N129" s="5">
        <v>127100000000</v>
      </c>
      <c r="O129" s="5">
        <v>113600000000</v>
      </c>
      <c r="P129" s="5">
        <v>102600000000</v>
      </c>
      <c r="Q129" s="5">
        <v>86100000000</v>
      </c>
      <c r="R129" s="5">
        <v>66100000000</v>
      </c>
      <c r="S129" s="5">
        <v>50100000000</v>
      </c>
      <c r="T129" s="5">
        <v>37100000000</v>
      </c>
      <c r="U129" s="5">
        <v>25600000000</v>
      </c>
      <c r="V129" s="5">
        <v>17800000000</v>
      </c>
      <c r="W129" s="5">
        <v>12700000000</v>
      </c>
      <c r="X129" s="5">
        <v>8100000000</v>
      </c>
      <c r="Y129" s="5">
        <v>4000000000</v>
      </c>
    </row>
    <row r="130" spans="2:26" ht="15.5" x14ac:dyDescent="0.35">
      <c r="C130" t="s">
        <v>157</v>
      </c>
      <c r="D130" s="5">
        <v>3548152000000</v>
      </c>
      <c r="E130" s="5">
        <v>3525133000000</v>
      </c>
      <c r="F130" s="5">
        <v>3487959000000</v>
      </c>
      <c r="G130" s="5">
        <v>3462221000000</v>
      </c>
      <c r="I130" s="5">
        <v>3487959000000</v>
      </c>
      <c r="J130" s="5">
        <v>3421574000000</v>
      </c>
      <c r="K130" s="5">
        <v>3362337000000</v>
      </c>
      <c r="L130" s="5">
        <v>3311901000000</v>
      </c>
      <c r="M130" s="5">
        <v>3257571000000</v>
      </c>
      <c r="N130" s="5">
        <v>3188351000000</v>
      </c>
      <c r="O130" s="5">
        <v>3772500000000</v>
      </c>
      <c r="P130" s="5">
        <v>3228793000000</v>
      </c>
      <c r="Q130" s="5">
        <v>3046898029000</v>
      </c>
      <c r="R130" s="5">
        <v>2553279356000</v>
      </c>
      <c r="S130" s="5">
        <v>1842258973000</v>
      </c>
      <c r="T130" s="5">
        <v>1247825186000</v>
      </c>
      <c r="U130" s="5">
        <v>823763244000</v>
      </c>
      <c r="V130" s="5">
        <v>545150574000</v>
      </c>
      <c r="W130" s="5">
        <v>370440884000</v>
      </c>
      <c r="X130" s="5">
        <v>203765447000</v>
      </c>
      <c r="Y130" s="5">
        <v>126681430000</v>
      </c>
      <c r="Z130" s="5">
        <v>105041653000</v>
      </c>
    </row>
    <row r="131" spans="2:26" ht="15.5" x14ac:dyDescent="0.35">
      <c r="C131" t="s">
        <v>158</v>
      </c>
      <c r="D131" s="5">
        <v>3681752000000</v>
      </c>
      <c r="E131" s="5">
        <v>3657733000000</v>
      </c>
      <c r="F131" s="5">
        <v>3620559000000</v>
      </c>
      <c r="G131" s="5">
        <v>3594821000000</v>
      </c>
      <c r="I131" s="5">
        <v>3620559000000</v>
      </c>
      <c r="J131" s="5">
        <v>3553174000000</v>
      </c>
      <c r="K131" s="5">
        <v>3492937000000</v>
      </c>
      <c r="L131" s="5">
        <v>3441501000000</v>
      </c>
      <c r="M131" s="5">
        <v>3386171000000</v>
      </c>
      <c r="N131" s="5">
        <v>3315451000000</v>
      </c>
      <c r="O131" s="5">
        <v>3886100000000</v>
      </c>
      <c r="P131" s="5">
        <v>3331393000000</v>
      </c>
      <c r="Q131" s="5">
        <v>3132998029000</v>
      </c>
      <c r="R131" s="5">
        <v>2619379356000</v>
      </c>
      <c r="S131" s="5">
        <v>1892358973000</v>
      </c>
      <c r="T131" s="5">
        <v>1284925186000</v>
      </c>
      <c r="U131" s="5">
        <v>849363244000</v>
      </c>
      <c r="V131" s="5">
        <v>562950574000</v>
      </c>
      <c r="W131" s="5">
        <v>383140884000</v>
      </c>
      <c r="X131" s="5">
        <v>211865447000</v>
      </c>
      <c r="Y131" s="5">
        <v>130681430000</v>
      </c>
      <c r="Z131" s="5">
        <v>105041653000</v>
      </c>
    </row>
    <row r="132" spans="2:26" ht="15.5" x14ac:dyDescent="0.35">
      <c r="C132" t="s">
        <v>10</v>
      </c>
      <c r="D132" s="5">
        <v>19426287000000</v>
      </c>
      <c r="E132" s="5">
        <v>19046253000000</v>
      </c>
      <c r="F132" s="5">
        <v>17065119000000</v>
      </c>
      <c r="G132" s="5">
        <v>17028438000000</v>
      </c>
      <c r="I132" s="5">
        <v>17065119000000</v>
      </c>
      <c r="J132" s="5">
        <v>16939270000000</v>
      </c>
      <c r="K132" s="5">
        <v>15867617000000</v>
      </c>
      <c r="L132" s="5">
        <v>13856660000000</v>
      </c>
      <c r="M132" s="5">
        <v>13978280000000</v>
      </c>
      <c r="N132" s="5">
        <v>12914476000000</v>
      </c>
      <c r="O132" s="5">
        <v>12341969000000</v>
      </c>
      <c r="P132" s="5">
        <v>10788574000000</v>
      </c>
      <c r="Q132" s="5">
        <v>8543375216000</v>
      </c>
      <c r="R132" s="5">
        <v>7053472185000</v>
      </c>
      <c r="S132" s="5">
        <v>4587072652000</v>
      </c>
      <c r="T132" s="5">
        <v>2852233795000</v>
      </c>
      <c r="U132" s="5">
        <v>2412324121000</v>
      </c>
      <c r="V132" s="5">
        <v>1845739034000</v>
      </c>
      <c r="W132" s="5">
        <v>1663595794000</v>
      </c>
      <c r="X132" s="5">
        <v>1483399226000</v>
      </c>
      <c r="Y132" s="5">
        <v>993520959000</v>
      </c>
      <c r="Z132" s="5">
        <v>950344782000</v>
      </c>
    </row>
    <row r="133" spans="2:26" ht="15.5" x14ac:dyDescent="0.35">
      <c r="C133" t="s">
        <v>160</v>
      </c>
      <c r="D133" s="5">
        <v>169349646000000</v>
      </c>
      <c r="E133" s="5">
        <v>169051630000000</v>
      </c>
      <c r="F133" s="5">
        <v>163825380000000</v>
      </c>
      <c r="G133" s="5">
        <v>154539876000000</v>
      </c>
      <c r="I133" s="5">
        <v>163825380000000</v>
      </c>
      <c r="J133" s="5">
        <v>150184175000000</v>
      </c>
      <c r="K133" s="5">
        <v>141488996000000</v>
      </c>
      <c r="L133" s="5">
        <v>135382812000000</v>
      </c>
      <c r="M133" s="5">
        <v>119104185000000</v>
      </c>
      <c r="N133" s="5">
        <v>92518025000000</v>
      </c>
      <c r="O133" s="5">
        <v>93408831000000</v>
      </c>
      <c r="P133" s="5">
        <v>86971893000000</v>
      </c>
      <c r="Q133" s="5">
        <v>74745570167000</v>
      </c>
      <c r="R133" s="5">
        <v>60839102211000</v>
      </c>
      <c r="S133" s="5">
        <v>47305953535000</v>
      </c>
      <c r="T133" s="5">
        <v>36173590792000</v>
      </c>
      <c r="U133" s="5">
        <v>24015571540000</v>
      </c>
      <c r="V133" s="5">
        <v>17166551873000</v>
      </c>
      <c r="W133" s="5">
        <v>12951201231000</v>
      </c>
      <c r="X133" s="5">
        <v>10102287634000</v>
      </c>
      <c r="Y133" s="5">
        <v>7629928278000</v>
      </c>
      <c r="Z133" s="5">
        <v>5512694013000</v>
      </c>
    </row>
    <row r="134" spans="2:26" ht="15.5" x14ac:dyDescent="0.35">
      <c r="C134" t="s">
        <v>161</v>
      </c>
      <c r="D134" s="5">
        <v>11832368850</v>
      </c>
      <c r="E134" s="5">
        <v>11832368850</v>
      </c>
      <c r="F134" s="5">
        <v>11832368850</v>
      </c>
      <c r="G134" s="5">
        <v>11832368850</v>
      </c>
      <c r="I134" s="5">
        <v>11832368850</v>
      </c>
      <c r="J134" s="5">
        <v>11832368850</v>
      </c>
      <c r="K134" s="5">
        <v>11832368850</v>
      </c>
      <c r="L134" s="5">
        <v>11832368850</v>
      </c>
      <c r="M134" s="5">
        <v>11832368850</v>
      </c>
      <c r="N134" s="5">
        <v>6832410700</v>
      </c>
      <c r="O134" s="5">
        <v>6832410700</v>
      </c>
      <c r="P134" s="5">
        <v>6376916700</v>
      </c>
      <c r="Q134" s="5">
        <v>4919335738</v>
      </c>
      <c r="R134" s="5">
        <v>4919335740</v>
      </c>
      <c r="S134" s="5">
        <v>4304418773</v>
      </c>
      <c r="T134" s="5">
        <v>3478318200</v>
      </c>
      <c r="U134" s="5">
        <v>3478318200</v>
      </c>
      <c r="V134" s="5">
        <v>3091838400</v>
      </c>
      <c r="W134" s="5">
        <v>3091838400</v>
      </c>
      <c r="X134" s="5">
        <v>3091838400</v>
      </c>
      <c r="Y134" s="5">
        <v>2576532000</v>
      </c>
      <c r="Z134" s="5">
        <v>2576532000</v>
      </c>
    </row>
    <row r="136" spans="2:26" ht="15.5" x14ac:dyDescent="0.35">
      <c r="B136" t="s">
        <v>162</v>
      </c>
      <c r="C136" t="s">
        <v>163</v>
      </c>
      <c r="D136" s="5">
        <v>-3246201000000</v>
      </c>
      <c r="E136" s="5">
        <v>1147372000000</v>
      </c>
      <c r="F136" s="5">
        <v>4564323000000</v>
      </c>
      <c r="G136" s="5">
        <v>2779731000000</v>
      </c>
      <c r="I136" s="5">
        <v>4163778000000</v>
      </c>
      <c r="J136" s="5">
        <v>183835000000</v>
      </c>
      <c r="K136" s="5">
        <v>-3091636000000</v>
      </c>
      <c r="L136" s="5">
        <v>3680238000000</v>
      </c>
      <c r="M136" s="5">
        <v>7170548000000</v>
      </c>
      <c r="N136" s="5">
        <v>519240000000</v>
      </c>
      <c r="O136" s="5">
        <v>-3299851000000</v>
      </c>
      <c r="P136" s="5">
        <v>-1373909000000</v>
      </c>
      <c r="Q136" s="5">
        <v>2350025483000</v>
      </c>
      <c r="R136" s="5">
        <v>-978497730000</v>
      </c>
      <c r="S136" s="5">
        <v>1709425744000</v>
      </c>
      <c r="T136" s="5">
        <v>2547684085000</v>
      </c>
      <c r="U136" s="5">
        <v>87334325000</v>
      </c>
      <c r="V136" s="5">
        <v>1291302883000</v>
      </c>
      <c r="W136" s="5">
        <v>337390888000</v>
      </c>
      <c r="X136" s="5">
        <v>553215202000</v>
      </c>
      <c r="Y136" s="5">
        <v>173034791000</v>
      </c>
      <c r="Z136" s="5">
        <v>103570932000</v>
      </c>
    </row>
    <row r="137" spans="2:26" ht="15.5" x14ac:dyDescent="0.35">
      <c r="C137" t="s">
        <v>1604</v>
      </c>
      <c r="D137" s="5">
        <v>2208279000000</v>
      </c>
      <c r="E137" s="5">
        <v>2334612000000</v>
      </c>
      <c r="F137" s="5">
        <v>2233829000000</v>
      </c>
      <c r="G137" s="5">
        <v>2121748000000</v>
      </c>
      <c r="I137" s="5">
        <v>8722989000000</v>
      </c>
      <c r="J137" s="5">
        <v>9290357000000</v>
      </c>
      <c r="K137" s="5">
        <v>10777646000000</v>
      </c>
      <c r="L137" s="5">
        <v>5690170000000</v>
      </c>
      <c r="M137" s="5">
        <v>4436692000000</v>
      </c>
      <c r="N137" s="5">
        <v>3759434000000</v>
      </c>
      <c r="O137" s="5">
        <v>8294749000000</v>
      </c>
      <c r="P137" s="5">
        <v>8030505000000</v>
      </c>
      <c r="Q137" s="5">
        <v>6705146965000</v>
      </c>
      <c r="R137" s="5">
        <v>6136063312000</v>
      </c>
      <c r="S137" s="5">
        <v>4710018092000</v>
      </c>
      <c r="T137" s="5">
        <v>3472808499000</v>
      </c>
      <c r="U137" s="5">
        <v>2231221086000</v>
      </c>
      <c r="V137" s="5">
        <v>1549810255000</v>
      </c>
      <c r="W137" s="5">
        <v>1275624689000</v>
      </c>
      <c r="X137" s="5">
        <v>1041638644000</v>
      </c>
      <c r="Y137" s="5">
        <v>924611160000</v>
      </c>
      <c r="Z137" s="5">
        <v>618684235000</v>
      </c>
    </row>
    <row r="138" spans="2:26" ht="15.5" x14ac:dyDescent="0.35">
      <c r="C138" t="s">
        <v>171</v>
      </c>
      <c r="D138" s="5">
        <v>-2484232000000</v>
      </c>
      <c r="E138" s="5">
        <v>-2413623000000</v>
      </c>
      <c r="F138" s="5">
        <v>-2383383000000</v>
      </c>
      <c r="G138" s="5">
        <v>-2309211000000</v>
      </c>
      <c r="I138" s="5">
        <v>-9140743000000</v>
      </c>
      <c r="J138" s="5">
        <v>-8768068000000</v>
      </c>
      <c r="K138" s="5">
        <v>-7532734000000</v>
      </c>
      <c r="L138" s="5">
        <v>-5396920000000</v>
      </c>
      <c r="M138" s="5">
        <v>-5925393000000</v>
      </c>
      <c r="N138" s="5">
        <v>-5023835000000</v>
      </c>
      <c r="O138" s="5">
        <v>-6012087000000</v>
      </c>
      <c r="P138" s="5">
        <v>-5022631000000</v>
      </c>
      <c r="Q138" s="5">
        <v>-4307449607000</v>
      </c>
      <c r="R138" s="5">
        <v>-3535721962000</v>
      </c>
      <c r="S138" s="5">
        <v>-3275746336000</v>
      </c>
      <c r="T138" s="5">
        <v>-2336227559000</v>
      </c>
      <c r="U138" s="5">
        <v>-1216524711000</v>
      </c>
      <c r="V138" s="5">
        <v>-806534288000</v>
      </c>
      <c r="W138" s="5">
        <v>-697110975000</v>
      </c>
      <c r="X138" s="5">
        <v>-558330207000</v>
      </c>
      <c r="Y138" s="5">
        <v>-528501936000</v>
      </c>
      <c r="Z138" s="5">
        <v>-321551633000</v>
      </c>
    </row>
    <row r="139" spans="2:26" ht="15.5" x14ac:dyDescent="0.35">
      <c r="C139" t="s">
        <v>1605</v>
      </c>
      <c r="V139" s="5">
        <v>482063304000</v>
      </c>
      <c r="W139" s="5">
        <v>-196140348000</v>
      </c>
      <c r="X139" s="5">
        <v>416396582000</v>
      </c>
      <c r="Y139" s="5">
        <v>49573570000</v>
      </c>
      <c r="Z139" s="5">
        <v>-29420943000</v>
      </c>
    </row>
    <row r="140" spans="2:26" ht="15.5" x14ac:dyDescent="0.35">
      <c r="C140" t="s">
        <v>1606</v>
      </c>
      <c r="D140" s="5">
        <v>111382000000</v>
      </c>
      <c r="E140" s="5">
        <v>63819000000</v>
      </c>
      <c r="F140" s="5">
        <v>33267000000</v>
      </c>
      <c r="G140" s="5">
        <v>28849000000</v>
      </c>
      <c r="I140" s="5">
        <v>116043000000</v>
      </c>
      <c r="J140" s="5">
        <v>84695000000</v>
      </c>
      <c r="K140" s="5">
        <v>85049000000</v>
      </c>
      <c r="L140" s="5">
        <v>81012000000</v>
      </c>
      <c r="M140" s="5">
        <v>61584000000</v>
      </c>
      <c r="N140" s="5">
        <v>146608000000</v>
      </c>
      <c r="O140" s="5">
        <v>70296000000</v>
      </c>
      <c r="P140" s="5">
        <v>109621000000</v>
      </c>
      <c r="Q140" s="5">
        <v>38940602000</v>
      </c>
      <c r="R140" s="5">
        <v>33400740000</v>
      </c>
      <c r="S140" s="5">
        <v>43058808000</v>
      </c>
      <c r="T140" s="5">
        <v>41206404000</v>
      </c>
      <c r="U140" s="5">
        <v>44189813000</v>
      </c>
    </row>
    <row r="141" spans="2:26" ht="15.5" x14ac:dyDescent="0.35">
      <c r="C141" t="s">
        <v>602</v>
      </c>
      <c r="D141" s="5">
        <v>-534262000000</v>
      </c>
      <c r="E141" s="5">
        <v>-388121000000</v>
      </c>
      <c r="F141" s="5">
        <v>-555011000000</v>
      </c>
      <c r="G141" s="5">
        <v>-588458000000</v>
      </c>
      <c r="I141" s="5">
        <v>-2544906000000</v>
      </c>
      <c r="J141" s="5">
        <v>-1481384000000</v>
      </c>
      <c r="K141" s="5">
        <v>-4005696000000</v>
      </c>
      <c r="L141" s="5">
        <v>-1264933000000</v>
      </c>
      <c r="M141" s="5">
        <v>-1359461000000</v>
      </c>
      <c r="N141" s="5">
        <v>-1675664000000</v>
      </c>
      <c r="O141" s="5">
        <v>-1303474000000</v>
      </c>
      <c r="P141" s="5">
        <v>-1192384000000</v>
      </c>
      <c r="Q141" s="5">
        <v>-1024278175000</v>
      </c>
      <c r="R141" s="5">
        <v>-911835137000</v>
      </c>
      <c r="S141" s="5">
        <v>-703171927000</v>
      </c>
      <c r="T141" s="5">
        <v>-635257297000</v>
      </c>
      <c r="U141" s="5">
        <v>-517052085000</v>
      </c>
    </row>
    <row r="142" spans="2:26" ht="15.5" x14ac:dyDescent="0.35">
      <c r="C142" t="s">
        <v>1607</v>
      </c>
      <c r="D142" s="5">
        <v>6512000000</v>
      </c>
      <c r="E142" s="5">
        <v>-687000000</v>
      </c>
      <c r="F142" s="5">
        <v>-8683000000</v>
      </c>
      <c r="G142" s="5">
        <v>-193000000</v>
      </c>
      <c r="I142" s="5">
        <v>-9118000000</v>
      </c>
      <c r="J142" s="5">
        <v>896000000</v>
      </c>
      <c r="K142" s="5">
        <v>1006000000</v>
      </c>
      <c r="L142" s="5">
        <v>-5000000</v>
      </c>
      <c r="M142" s="5">
        <v>-14472000000</v>
      </c>
      <c r="N142" s="5">
        <v>-3013000000</v>
      </c>
      <c r="O142" s="5">
        <v>-516000000</v>
      </c>
      <c r="P142" s="5">
        <v>28000000</v>
      </c>
      <c r="Q142" s="5">
        <v>6162730000</v>
      </c>
      <c r="R142" s="5">
        <v>471515000</v>
      </c>
      <c r="S142" s="5">
        <v>385096000</v>
      </c>
      <c r="T142" s="5">
        <v>318978000</v>
      </c>
      <c r="U142" s="5">
        <v>2669641000</v>
      </c>
      <c r="V142" s="5">
        <v>-68089000</v>
      </c>
      <c r="W142" s="5">
        <v>-6895004000</v>
      </c>
      <c r="X142" s="5">
        <v>-13136751000</v>
      </c>
      <c r="Y142" s="5">
        <v>1968146000</v>
      </c>
      <c r="Z142" s="5">
        <v>1958000</v>
      </c>
    </row>
    <row r="143" spans="2:26" ht="15.5" x14ac:dyDescent="0.35">
      <c r="C143" t="s">
        <v>1608</v>
      </c>
      <c r="X143" s="5">
        <v>1083615000</v>
      </c>
      <c r="Y143" s="5">
        <v>-513046000</v>
      </c>
      <c r="Z143" s="5">
        <v>1109307000</v>
      </c>
    </row>
    <row r="144" spans="2:26" ht="15.5" x14ac:dyDescent="0.35">
      <c r="C144" t="s">
        <v>894</v>
      </c>
      <c r="X144" s="5">
        <v>-170355730000</v>
      </c>
      <c r="Y144" s="5">
        <v>-142123299000</v>
      </c>
      <c r="Z144" s="5">
        <v>-115188391000</v>
      </c>
    </row>
    <row r="145" spans="3:26" ht="15.5" x14ac:dyDescent="0.35">
      <c r="C145" t="s">
        <v>1609</v>
      </c>
      <c r="X145" s="5">
        <v>-159234566000</v>
      </c>
      <c r="Y145" s="5">
        <v>-134283835000</v>
      </c>
      <c r="Z145" s="5">
        <v>-24703810000</v>
      </c>
    </row>
    <row r="146" spans="3:26" ht="15.5" x14ac:dyDescent="0.35">
      <c r="C146" t="s">
        <v>1517</v>
      </c>
      <c r="V146" s="5">
        <v>-479044799000</v>
      </c>
      <c r="W146" s="5">
        <v>-395956530000</v>
      </c>
    </row>
    <row r="147" spans="3:26" ht="15.5" x14ac:dyDescent="0.35">
      <c r="C147" t="s">
        <v>1610</v>
      </c>
      <c r="D147" s="5">
        <v>-20995000000</v>
      </c>
      <c r="E147" s="5">
        <v>-9511000000</v>
      </c>
      <c r="F147" s="5">
        <v>-4947000000</v>
      </c>
      <c r="G147" s="5">
        <v>-3364000000</v>
      </c>
      <c r="I147" s="5">
        <v>-17807000000</v>
      </c>
      <c r="J147" s="5">
        <v>-27170000000</v>
      </c>
      <c r="K147" s="5">
        <v>-26528000000</v>
      </c>
      <c r="L147" s="5">
        <v>-63137000000</v>
      </c>
      <c r="M147" s="5">
        <v>-24257000000</v>
      </c>
      <c r="N147" s="5">
        <v>-146438000000</v>
      </c>
    </row>
    <row r="148" spans="3:26" ht="15.5" x14ac:dyDescent="0.35">
      <c r="C148" t="s">
        <v>1611</v>
      </c>
      <c r="V148" s="5">
        <v>-68089000</v>
      </c>
      <c r="W148" s="5">
        <v>-6895004000</v>
      </c>
      <c r="X148" s="5">
        <v>-13136751000</v>
      </c>
      <c r="Y148" s="5">
        <v>1968146000</v>
      </c>
      <c r="Z148" s="5">
        <v>1958000</v>
      </c>
    </row>
    <row r="149" spans="3:26" ht="15.5" x14ac:dyDescent="0.35">
      <c r="C149" t="s">
        <v>1612</v>
      </c>
      <c r="D149" s="5">
        <v>6810000000</v>
      </c>
      <c r="E149" s="5">
        <v>204000000</v>
      </c>
      <c r="F149" s="5">
        <v>434000000</v>
      </c>
      <c r="G149" s="5">
        <v>282000000</v>
      </c>
      <c r="I149" s="5">
        <v>826000000</v>
      </c>
      <c r="J149" s="5">
        <v>3460000000</v>
      </c>
      <c r="K149" s="5">
        <v>2781000000</v>
      </c>
      <c r="L149" s="5">
        <v>96000000</v>
      </c>
      <c r="M149" s="5">
        <v>1583000000</v>
      </c>
      <c r="N149" s="5">
        <v>372000000</v>
      </c>
      <c r="O149" s="5">
        <v>1871000000</v>
      </c>
      <c r="P149" s="5">
        <v>310000000</v>
      </c>
      <c r="Q149" s="5">
        <v>6246755000</v>
      </c>
      <c r="R149" s="5">
        <v>361635000</v>
      </c>
      <c r="S149" s="5">
        <v>477693000</v>
      </c>
      <c r="T149" s="5">
        <v>340025000</v>
      </c>
      <c r="U149" s="5">
        <v>3079131000</v>
      </c>
    </row>
    <row r="150" spans="3:26" ht="15.5" x14ac:dyDescent="0.35">
      <c r="C150" t="s">
        <v>1613</v>
      </c>
      <c r="D150" s="5">
        <v>-298000000</v>
      </c>
      <c r="E150" s="5">
        <v>-891000000</v>
      </c>
      <c r="F150" s="5">
        <v>-9117000000</v>
      </c>
      <c r="G150" s="5">
        <v>-475000000</v>
      </c>
      <c r="I150" s="5">
        <v>-9944000000</v>
      </c>
      <c r="J150" s="5">
        <v>-2564000000</v>
      </c>
      <c r="K150" s="5">
        <v>-1775000000</v>
      </c>
      <c r="L150" s="5">
        <v>-101000000</v>
      </c>
      <c r="M150" s="5">
        <v>-16055000000</v>
      </c>
      <c r="N150" s="5">
        <v>-3385000000</v>
      </c>
      <c r="O150" s="5">
        <v>-2387000000</v>
      </c>
      <c r="P150" s="5">
        <v>-282000000</v>
      </c>
      <c r="Q150" s="5">
        <v>-84025000</v>
      </c>
      <c r="R150" s="5">
        <v>109880000</v>
      </c>
      <c r="S150" s="5">
        <v>-92597000</v>
      </c>
      <c r="T150" s="5">
        <v>-21047000</v>
      </c>
      <c r="U150" s="5">
        <v>-409490000</v>
      </c>
    </row>
    <row r="151" spans="3:26" ht="15.5" x14ac:dyDescent="0.35">
      <c r="C151" t="s">
        <v>1614</v>
      </c>
    </row>
    <row r="152" spans="3:26" ht="15.5" x14ac:dyDescent="0.35">
      <c r="C152" t="s">
        <v>1615</v>
      </c>
    </row>
    <row r="153" spans="3:26" ht="15.5" x14ac:dyDescent="0.35">
      <c r="C153" t="s">
        <v>1616</v>
      </c>
      <c r="D153" s="5">
        <v>-851884000000</v>
      </c>
      <c r="X153" s="5">
        <v>700514383000</v>
      </c>
      <c r="Y153" s="5">
        <v>-910377233000</v>
      </c>
      <c r="Z153" s="5">
        <v>-46809993000</v>
      </c>
    </row>
    <row r="154" spans="3:26" ht="15.5" x14ac:dyDescent="0.35">
      <c r="C154" t="s">
        <v>1617</v>
      </c>
      <c r="D154" s="5">
        <v>309380000000</v>
      </c>
      <c r="E154" s="5">
        <v>-426479000000</v>
      </c>
      <c r="F154" s="5">
        <v>463346000000</v>
      </c>
      <c r="G154" s="5">
        <v>-124518000000</v>
      </c>
      <c r="I154" s="5">
        <v>329379000000</v>
      </c>
      <c r="J154" s="5">
        <v>-329380000000</v>
      </c>
      <c r="V154" s="5">
        <v>-384354964000</v>
      </c>
      <c r="W154" s="5">
        <v>307984791000</v>
      </c>
      <c r="X154" s="5">
        <v>-1555161564000</v>
      </c>
      <c r="Y154" s="5">
        <v>-43747325000</v>
      </c>
      <c r="Z154" s="5">
        <v>-34203774000</v>
      </c>
    </row>
    <row r="155" spans="3:26" ht="15.5" x14ac:dyDescent="0.35">
      <c r="C155" t="s">
        <v>1618</v>
      </c>
      <c r="D155" s="5">
        <v>819330000000</v>
      </c>
      <c r="E155" s="5">
        <v>-819330000000</v>
      </c>
      <c r="F155" s="5">
        <v>366177000000</v>
      </c>
      <c r="G155" s="5">
        <v>-514293000000</v>
      </c>
      <c r="I155" s="5">
        <v>-148116000000</v>
      </c>
      <c r="K155" s="5">
        <v>5740509000000</v>
      </c>
      <c r="L155" s="5">
        <v>2509500000000</v>
      </c>
      <c r="M155" s="5">
        <v>-8250009000000</v>
      </c>
      <c r="N155" s="5">
        <v>6845651000000</v>
      </c>
      <c r="O155" s="5">
        <v>-3304631000000</v>
      </c>
      <c r="P155" s="5">
        <v>-2862735000000</v>
      </c>
      <c r="Q155" s="5">
        <v>-255970619000</v>
      </c>
      <c r="R155" s="5">
        <v>-418959550000</v>
      </c>
      <c r="T155" s="5">
        <v>-916663982000</v>
      </c>
      <c r="U155" s="5">
        <v>-442974487000</v>
      </c>
      <c r="V155" s="5">
        <v>124728267000</v>
      </c>
      <c r="W155" s="5">
        <v>-11492995000</v>
      </c>
    </row>
    <row r="156" spans="3:26" ht="15.5" x14ac:dyDescent="0.35">
      <c r="C156" t="s">
        <v>1619</v>
      </c>
      <c r="D156" s="5">
        <v>-1396828000000</v>
      </c>
      <c r="E156" s="5">
        <v>-2624336000000</v>
      </c>
      <c r="F156" s="5">
        <v>-2793199000000</v>
      </c>
      <c r="G156" s="5">
        <v>262666000000</v>
      </c>
      <c r="I156" s="5">
        <v>-2070996000000</v>
      </c>
      <c r="J156" s="5">
        <v>-3092291000000</v>
      </c>
      <c r="K156" s="5">
        <v>-9521419000000</v>
      </c>
      <c r="L156" s="5">
        <v>-12003711000000</v>
      </c>
      <c r="M156" s="5">
        <v>-6706343000000</v>
      </c>
      <c r="N156" s="5">
        <v>-2346753000000</v>
      </c>
      <c r="O156" s="5">
        <v>-6224585000000</v>
      </c>
      <c r="P156" s="5">
        <v>-9239408000000</v>
      </c>
      <c r="Q156" s="5">
        <v>-9222829949000</v>
      </c>
      <c r="R156" s="5">
        <v>-12969046570000</v>
      </c>
      <c r="S156" s="5">
        <v>-8238155859000</v>
      </c>
      <c r="T156" s="5">
        <v>-8321838260000</v>
      </c>
      <c r="U156" s="5">
        <v>-5468311657000</v>
      </c>
      <c r="V156" s="5">
        <v>-3561472244000</v>
      </c>
      <c r="W156" s="5">
        <v>-2628127596000</v>
      </c>
      <c r="X156" s="5">
        <v>-888880685000</v>
      </c>
      <c r="Y156" s="5">
        <v>-1079440444000</v>
      </c>
      <c r="Z156" s="5">
        <v>-912727233000</v>
      </c>
    </row>
    <row r="157" spans="3:26" ht="15.5" x14ac:dyDescent="0.35">
      <c r="C157" t="s">
        <v>1620</v>
      </c>
      <c r="X157" s="5">
        <v>36232185000</v>
      </c>
      <c r="Y157" s="5">
        <v>-17536220000</v>
      </c>
      <c r="Z157" s="5">
        <v>9302768000</v>
      </c>
    </row>
    <row r="158" spans="3:26" ht="15.5" x14ac:dyDescent="0.35">
      <c r="C158" t="s">
        <v>1621</v>
      </c>
      <c r="T158" s="5">
        <v>12315355000</v>
      </c>
      <c r="U158" s="5">
        <v>-11190101000</v>
      </c>
      <c r="V158" s="5">
        <v>16279674000</v>
      </c>
      <c r="W158" s="5">
        <v>-16225514000</v>
      </c>
      <c r="X158" s="5">
        <v>519185000</v>
      </c>
      <c r="Y158" s="5">
        <v>-1508462000</v>
      </c>
    </row>
    <row r="159" spans="3:26" ht="15.5" x14ac:dyDescent="0.35">
      <c r="C159" t="s">
        <v>1622</v>
      </c>
      <c r="D159" s="5">
        <v>76898000000</v>
      </c>
      <c r="E159" s="5">
        <v>-64598000000</v>
      </c>
      <c r="F159" s="5">
        <v>288348000000</v>
      </c>
      <c r="G159" s="5">
        <v>77168000000</v>
      </c>
      <c r="I159" s="5">
        <v>320779000000</v>
      </c>
      <c r="J159" s="5">
        <v>306082000000</v>
      </c>
      <c r="K159" s="5">
        <v>-81893000000</v>
      </c>
      <c r="L159" s="5">
        <v>-100416000000</v>
      </c>
      <c r="M159" s="5">
        <v>1061000000</v>
      </c>
      <c r="N159" s="5">
        <v>-354282000000</v>
      </c>
      <c r="O159" s="5">
        <v>602000000</v>
      </c>
      <c r="P159" s="5">
        <v>-23649000000</v>
      </c>
      <c r="Q159" s="5">
        <v>10363609000</v>
      </c>
      <c r="R159" s="5">
        <v>-71881277000</v>
      </c>
    </row>
    <row r="160" spans="3:26" ht="15.5" x14ac:dyDescent="0.35">
      <c r="C160" t="s">
        <v>1058</v>
      </c>
      <c r="D160" s="5">
        <v>-1004400000000</v>
      </c>
      <c r="E160" s="5">
        <v>-210146000000</v>
      </c>
      <c r="F160" s="5">
        <v>-991349000000</v>
      </c>
      <c r="G160" s="5">
        <v>-1056458000000</v>
      </c>
      <c r="I160" s="5">
        <v>-4486774000000</v>
      </c>
      <c r="J160" s="5">
        <v>-4232185000000</v>
      </c>
      <c r="K160" s="5">
        <v>-1909993000000</v>
      </c>
      <c r="L160" s="5">
        <v>-493570000000</v>
      </c>
      <c r="M160" s="5">
        <v>-619781000000</v>
      </c>
      <c r="N160" s="5">
        <v>-181110000000</v>
      </c>
      <c r="O160" s="5">
        <v>-108748000000</v>
      </c>
      <c r="P160" s="5">
        <v>-50740000000</v>
      </c>
      <c r="Q160" s="5">
        <v>27310279000</v>
      </c>
      <c r="R160" s="5">
        <v>95212583000</v>
      </c>
      <c r="S160" s="5">
        <v>145901702000</v>
      </c>
      <c r="T160" s="5">
        <v>-32812758000</v>
      </c>
      <c r="U160" s="5">
        <v>31031109000</v>
      </c>
      <c r="V160" s="5">
        <v>-116815650000</v>
      </c>
      <c r="W160" s="5">
        <v>58667091000</v>
      </c>
      <c r="X160" s="5">
        <v>-326676227000</v>
      </c>
      <c r="Y160" s="5">
        <v>-16137608000</v>
      </c>
      <c r="Z160" s="5">
        <v>-40676904000</v>
      </c>
    </row>
    <row r="161" spans="3:26" ht="15.5" x14ac:dyDescent="0.35">
      <c r="C161" t="s">
        <v>1623</v>
      </c>
      <c r="D161" s="5">
        <v>-2047504000000</v>
      </c>
      <c r="E161" s="5">
        <v>-4144889000000</v>
      </c>
      <c r="F161" s="5">
        <v>-2666677000000</v>
      </c>
      <c r="G161" s="5">
        <v>-1355435000000</v>
      </c>
      <c r="I161" s="5">
        <v>-6055728000000</v>
      </c>
      <c r="J161" s="5">
        <v>-7347774000000</v>
      </c>
      <c r="K161" s="5">
        <v>-5772796000000</v>
      </c>
      <c r="L161" s="5">
        <v>-10088197000000</v>
      </c>
      <c r="M161" s="5">
        <v>-15575072000000</v>
      </c>
      <c r="N161" s="5">
        <v>3963506000000</v>
      </c>
      <c r="O161" s="5">
        <v>-9637362000000</v>
      </c>
      <c r="P161" s="5">
        <v>-12176532000000</v>
      </c>
      <c r="Q161" s="5">
        <v>-9441126680000</v>
      </c>
      <c r="R161" s="5">
        <v>-13364674814000</v>
      </c>
      <c r="S161" s="5">
        <v>-8092254157000</v>
      </c>
      <c r="T161" s="5">
        <v>-9258999645000</v>
      </c>
      <c r="U161" s="5">
        <v>-5891445136000</v>
      </c>
      <c r="V161" s="5">
        <v>-3921634917000</v>
      </c>
      <c r="W161" s="5">
        <v>-2289194223000</v>
      </c>
      <c r="X161" s="5">
        <v>-2033452723000</v>
      </c>
      <c r="Y161" s="5">
        <v>-2068747292000</v>
      </c>
      <c r="Z161" s="5">
        <v>-1025115136000</v>
      </c>
    </row>
    <row r="162" spans="3:26" ht="15.5" x14ac:dyDescent="0.35">
      <c r="C162" t="s">
        <v>1624</v>
      </c>
    </row>
    <row r="163" spans="3:26" ht="15.5" x14ac:dyDescent="0.35">
      <c r="C163" t="s">
        <v>1598</v>
      </c>
    </row>
    <row r="164" spans="3:26" ht="15.5" x14ac:dyDescent="0.35">
      <c r="C164" t="s">
        <v>1625</v>
      </c>
      <c r="D164" s="5">
        <v>191423000000</v>
      </c>
      <c r="E164" s="5">
        <v>-383419000000</v>
      </c>
      <c r="F164" s="5">
        <v>1088224000000</v>
      </c>
      <c r="G164" s="5">
        <v>-50866000000</v>
      </c>
      <c r="I164" s="5">
        <v>921831000000</v>
      </c>
      <c r="J164" s="5">
        <v>-417393000000</v>
      </c>
      <c r="K164" s="5">
        <v>1206258000000</v>
      </c>
      <c r="L164" s="5">
        <v>-687171000000</v>
      </c>
      <c r="M164" s="5">
        <v>1462776000000</v>
      </c>
      <c r="N164" s="5">
        <v>-145795000000</v>
      </c>
      <c r="O164" s="5">
        <v>476309000000</v>
      </c>
      <c r="P164" s="5">
        <v>141123000000</v>
      </c>
      <c r="Q164" s="5">
        <v>-743640932000</v>
      </c>
      <c r="R164" s="5">
        <v>1201232392000</v>
      </c>
      <c r="S164" s="5">
        <v>169076923000</v>
      </c>
      <c r="T164" s="5">
        <v>1233375332000</v>
      </c>
      <c r="U164" s="5">
        <v>189779256000</v>
      </c>
      <c r="V164" s="5">
        <v>159614273000</v>
      </c>
      <c r="W164" s="5">
        <v>84740370000</v>
      </c>
      <c r="X164" s="5">
        <v>301374979000</v>
      </c>
      <c r="Y164" s="5">
        <v>31316584000</v>
      </c>
      <c r="Z164" s="5">
        <v>-22096532000</v>
      </c>
    </row>
    <row r="165" spans="3:26" ht="15.5" x14ac:dyDescent="0.35">
      <c r="C165" t="s">
        <v>1626</v>
      </c>
      <c r="D165" s="5">
        <v>19030000000</v>
      </c>
      <c r="E165" s="5">
        <v>2271000000</v>
      </c>
      <c r="F165" s="5">
        <v>420533000000</v>
      </c>
      <c r="G165" s="5">
        <v>90473000000</v>
      </c>
      <c r="I165" s="5">
        <v>815138000000</v>
      </c>
      <c r="J165" s="5">
        <v>-971528000000</v>
      </c>
      <c r="K165" s="5">
        <v>1206941000000</v>
      </c>
      <c r="L165" s="5">
        <v>-6525900000000</v>
      </c>
      <c r="M165" s="5">
        <v>3725403000000</v>
      </c>
      <c r="N165" s="5">
        <v>-5201124000000</v>
      </c>
      <c r="O165" s="5">
        <v>4447977000000</v>
      </c>
      <c r="P165" s="5">
        <v>6600596000000</v>
      </c>
      <c r="Q165" s="5">
        <v>2560044365000</v>
      </c>
      <c r="R165" s="5">
        <v>65219624000</v>
      </c>
      <c r="S165" s="5">
        <v>1150184111000</v>
      </c>
      <c r="T165" s="5">
        <v>1475604867000</v>
      </c>
      <c r="U165" s="5">
        <v>-38421163000</v>
      </c>
      <c r="V165" s="5">
        <v>494922592000</v>
      </c>
      <c r="W165" s="5">
        <v>305274210000</v>
      </c>
      <c r="X165" s="5">
        <v>294226744000</v>
      </c>
      <c r="Y165" s="5">
        <v>266752954000</v>
      </c>
      <c r="Z165" s="5">
        <v>43176989000</v>
      </c>
    </row>
    <row r="166" spans="3:26" ht="15.5" x14ac:dyDescent="0.35">
      <c r="C166" t="s">
        <v>1627</v>
      </c>
      <c r="D166" s="5">
        <v>-476939000000</v>
      </c>
      <c r="E166" s="5">
        <v>6931318000000</v>
      </c>
      <c r="F166" s="5">
        <v>6166830000000</v>
      </c>
      <c r="G166" s="5">
        <v>5385540000000</v>
      </c>
      <c r="I166" s="5">
        <v>10666433000000</v>
      </c>
      <c r="J166" s="5">
        <v>11164443000000</v>
      </c>
      <c r="K166" s="5">
        <v>-686283000000</v>
      </c>
      <c r="L166" s="5">
        <v>23362427000000</v>
      </c>
      <c r="M166" s="5">
        <v>21175392000000</v>
      </c>
      <c r="N166" s="5">
        <v>695231000000</v>
      </c>
      <c r="O166" s="5">
        <v>574784000000</v>
      </c>
      <c r="P166" s="5">
        <v>2137786000000</v>
      </c>
      <c r="Q166" s="5">
        <v>9175267385000</v>
      </c>
      <c r="R166" s="5">
        <v>9167109019000</v>
      </c>
      <c r="S166" s="5">
        <v>7947687411000</v>
      </c>
      <c r="T166" s="5">
        <v>8589084295000</v>
      </c>
      <c r="U166" s="5">
        <v>5352665834000</v>
      </c>
      <c r="V166" s="5">
        <v>3885844355000</v>
      </c>
      <c r="W166" s="5">
        <v>2413752115000</v>
      </c>
      <c r="X166" s="5">
        <v>1211508181000</v>
      </c>
      <c r="Y166" s="5">
        <v>1773870466000</v>
      </c>
      <c r="Z166" s="5">
        <v>1001987676000</v>
      </c>
    </row>
    <row r="167" spans="3:26" ht="15.5" x14ac:dyDescent="0.35">
      <c r="C167" t="s">
        <v>1628</v>
      </c>
      <c r="O167" s="5">
        <v>-500000000</v>
      </c>
      <c r="P167" s="5">
        <v>-2500000000</v>
      </c>
      <c r="Q167" s="5">
        <v>1479668000</v>
      </c>
      <c r="R167" s="5">
        <v>-50632451000</v>
      </c>
      <c r="S167" s="5">
        <v>-16653460000</v>
      </c>
      <c r="T167" s="5">
        <v>52017464000</v>
      </c>
      <c r="U167" s="5">
        <v>-7603125000</v>
      </c>
      <c r="V167" s="5">
        <v>-47020138000</v>
      </c>
      <c r="W167" s="5">
        <v>67060633000</v>
      </c>
      <c r="X167" s="5">
        <v>-51255139000</v>
      </c>
      <c r="Y167" s="5">
        <v>1970388000</v>
      </c>
      <c r="Z167" s="5">
        <v>-4870001000</v>
      </c>
    </row>
    <row r="168" spans="3:26" ht="15.5" x14ac:dyDescent="0.35">
      <c r="C168" t="s">
        <v>1629</v>
      </c>
      <c r="D168" s="5">
        <v>-266486000000</v>
      </c>
      <c r="E168" s="5">
        <v>6550170000000</v>
      </c>
      <c r="F168" s="5">
        <v>7675587000000</v>
      </c>
      <c r="G168" s="5">
        <v>5425147000000</v>
      </c>
      <c r="I168" s="5">
        <v>12403402000000</v>
      </c>
      <c r="J168" s="5">
        <v>9775522000000</v>
      </c>
      <c r="K168" s="5">
        <v>1726916000000</v>
      </c>
      <c r="L168" s="5">
        <v>16149356000000</v>
      </c>
      <c r="M168" s="5">
        <v>26363571000000</v>
      </c>
      <c r="N168" s="5">
        <v>-4651688000000</v>
      </c>
      <c r="O168" s="5">
        <v>5498570000000</v>
      </c>
      <c r="P168" s="5">
        <v>8877005000000</v>
      </c>
      <c r="Q168" s="5">
        <v>10993150486000</v>
      </c>
      <c r="R168" s="5">
        <v>10382928584000</v>
      </c>
      <c r="S168" s="5">
        <v>9250294985000</v>
      </c>
      <c r="T168" s="5">
        <v>11350081958000</v>
      </c>
      <c r="U168" s="5">
        <v>5496420802000</v>
      </c>
      <c r="V168" s="5">
        <v>4493361082000</v>
      </c>
      <c r="W168" s="5">
        <v>2870827328000</v>
      </c>
      <c r="X168" s="5">
        <v>1755854765000</v>
      </c>
      <c r="Y168" s="5">
        <v>2073910392000</v>
      </c>
      <c r="Z168" s="5">
        <v>1018198132000</v>
      </c>
    </row>
    <row r="169" spans="3:26" ht="15.5" x14ac:dyDescent="0.35">
      <c r="C169" t="s">
        <v>1630</v>
      </c>
      <c r="D169" s="5">
        <v>-143186000000</v>
      </c>
      <c r="E169" s="5">
        <v>-1037156000000</v>
      </c>
      <c r="F169" s="5">
        <v>298152000000</v>
      </c>
      <c r="G169" s="5">
        <v>696339000000</v>
      </c>
      <c r="I169" s="5">
        <v>1169469000000</v>
      </c>
      <c r="J169" s="5">
        <v>-1744225000000</v>
      </c>
      <c r="K169" s="5">
        <v>1522962000000</v>
      </c>
      <c r="L169" s="5">
        <v>-1437663000000</v>
      </c>
      <c r="M169" s="5">
        <v>690109000000</v>
      </c>
      <c r="N169" s="5">
        <v>2767065000000</v>
      </c>
      <c r="O169" s="5">
        <v>-3367000000</v>
      </c>
      <c r="P169" s="5">
        <v>1965000000</v>
      </c>
      <c r="Q169" s="5">
        <v>-455650412000</v>
      </c>
      <c r="R169" s="5">
        <v>453648475000</v>
      </c>
      <c r="S169" s="5">
        <v>-25065012000</v>
      </c>
      <c r="T169" s="5">
        <v>24430814000</v>
      </c>
      <c r="U169" s="5">
        <v>1774384000</v>
      </c>
      <c r="V169" s="5">
        <v>-7458996000</v>
      </c>
      <c r="W169" s="5">
        <v>-284186964000</v>
      </c>
      <c r="X169" s="5">
        <v>283335816000</v>
      </c>
    </row>
    <row r="170" spans="3:26" ht="15.5" x14ac:dyDescent="0.35">
      <c r="C170" t="s">
        <v>1631</v>
      </c>
      <c r="M170" s="5">
        <v>-22080000000</v>
      </c>
      <c r="N170" s="5">
        <v>73562000000</v>
      </c>
    </row>
    <row r="171" spans="3:26" ht="15.5" x14ac:dyDescent="0.35">
      <c r="C171" t="s">
        <v>1632</v>
      </c>
      <c r="M171" s="5">
        <v>-61867000000</v>
      </c>
      <c r="N171" s="5">
        <v>72810000000</v>
      </c>
    </row>
    <row r="172" spans="3:26" ht="15.5" x14ac:dyDescent="0.35">
      <c r="C172" t="s">
        <v>1633</v>
      </c>
      <c r="M172" s="5">
        <v>-197830000000</v>
      </c>
      <c r="N172" s="5">
        <v>12920000000</v>
      </c>
    </row>
    <row r="173" spans="3:26" ht="15.5" x14ac:dyDescent="0.35">
      <c r="C173" t="s">
        <v>1634</v>
      </c>
      <c r="D173" s="5">
        <v>-89314000000</v>
      </c>
      <c r="E173" s="5">
        <v>99246000000</v>
      </c>
      <c r="G173" s="5">
        <v>-1161166000000</v>
      </c>
      <c r="I173" s="5">
        <v>-394214000000</v>
      </c>
      <c r="J173" s="5">
        <v>394214000000</v>
      </c>
      <c r="M173" s="5">
        <v>-1220635000000</v>
      </c>
      <c r="N173" s="5">
        <v>1220635000000</v>
      </c>
    </row>
    <row r="174" spans="3:26" ht="15.5" x14ac:dyDescent="0.35">
      <c r="C174" t="s">
        <v>137</v>
      </c>
      <c r="D174" s="5">
        <v>-4132000000</v>
      </c>
      <c r="E174" s="5">
        <v>20707000000</v>
      </c>
      <c r="F174" s="5">
        <v>2342000000</v>
      </c>
      <c r="G174" s="5">
        <v>3506000000</v>
      </c>
      <c r="I174" s="5">
        <v>13698000000</v>
      </c>
      <c r="J174" s="5">
        <v>25765000000</v>
      </c>
      <c r="K174" s="5">
        <v>20765000000</v>
      </c>
      <c r="L174" s="5">
        <v>13089000000</v>
      </c>
      <c r="M174" s="5">
        <v>24763000000</v>
      </c>
      <c r="N174" s="5">
        <v>16685000000</v>
      </c>
      <c r="O174" s="5">
        <v>59241000000</v>
      </c>
      <c r="P174" s="5">
        <v>27962000000</v>
      </c>
      <c r="Q174" s="5">
        <v>4298581000</v>
      </c>
      <c r="R174" s="5">
        <v>2348682000</v>
      </c>
      <c r="S174" s="5">
        <v>-9010291000</v>
      </c>
      <c r="T174" s="5">
        <v>-3030911000</v>
      </c>
      <c r="U174" s="5">
        <v>39792883000</v>
      </c>
      <c r="V174" s="5">
        <v>-3708146000</v>
      </c>
      <c r="W174" s="5">
        <v>30602955000</v>
      </c>
      <c r="X174" s="5">
        <v>6234773000</v>
      </c>
      <c r="Y174" s="5">
        <v>-17603844000</v>
      </c>
      <c r="Z174" s="5">
        <v>-18509704000</v>
      </c>
    </row>
    <row r="175" spans="3:26" ht="15.5" x14ac:dyDescent="0.35">
      <c r="C175" t="s">
        <v>1635</v>
      </c>
      <c r="D175" s="5">
        <v>17737000000</v>
      </c>
      <c r="E175" s="5">
        <v>72805000000</v>
      </c>
      <c r="F175" s="5">
        <v>-60153000000</v>
      </c>
      <c r="G175" s="5">
        <v>-78031000000</v>
      </c>
      <c r="I175" s="5">
        <v>-99307000000</v>
      </c>
      <c r="J175" s="5">
        <v>-18993000000</v>
      </c>
      <c r="K175" s="5">
        <v>111774000000</v>
      </c>
      <c r="L175" s="5">
        <v>-2534000000</v>
      </c>
      <c r="M175" s="5">
        <v>-5104000000</v>
      </c>
      <c r="N175" s="5">
        <v>-13347000000</v>
      </c>
      <c r="O175" s="5">
        <v>7784000000</v>
      </c>
      <c r="P175" s="5">
        <v>8225000000</v>
      </c>
      <c r="Q175" s="5">
        <v>48905201000</v>
      </c>
      <c r="R175" s="5">
        <v>12286493000</v>
      </c>
      <c r="S175" s="5">
        <v>33851497000</v>
      </c>
      <c r="T175" s="5">
        <v>27500457000</v>
      </c>
      <c r="U175" s="5">
        <v>29577878000</v>
      </c>
      <c r="V175" s="5">
        <v>-15482523000</v>
      </c>
      <c r="W175" s="5">
        <v>29819960000</v>
      </c>
      <c r="X175" s="5">
        <v>-16819016000</v>
      </c>
      <c r="Y175" s="5">
        <v>14744775000</v>
      </c>
      <c r="Z175" s="5">
        <v>66917000</v>
      </c>
    </row>
    <row r="176" spans="3:26" ht="15.5" x14ac:dyDescent="0.35">
      <c r="C176" t="s">
        <v>456</v>
      </c>
      <c r="O176" s="5">
        <v>-273685000000</v>
      </c>
      <c r="P176" s="5">
        <v>-37673000000</v>
      </c>
      <c r="Q176" s="5">
        <v>-218074208000</v>
      </c>
      <c r="R176" s="5">
        <v>-187413618000</v>
      </c>
      <c r="S176" s="5">
        <v>-222935011000</v>
      </c>
      <c r="T176" s="5">
        <v>-135147613000</v>
      </c>
      <c r="U176" s="5">
        <v>-133290230000</v>
      </c>
    </row>
    <row r="177" spans="3:26" ht="15.5" x14ac:dyDescent="0.35">
      <c r="C177" t="s">
        <v>1636</v>
      </c>
      <c r="D177" s="5">
        <v>-485381000000</v>
      </c>
      <c r="E177" s="5">
        <v>5705772000000</v>
      </c>
      <c r="F177" s="5">
        <v>7915928000000</v>
      </c>
      <c r="G177" s="5">
        <v>4885795000000</v>
      </c>
      <c r="I177" s="5">
        <v>13093048000000</v>
      </c>
      <c r="J177" s="5">
        <v>8432283000000</v>
      </c>
      <c r="K177" s="5">
        <v>3382417000000</v>
      </c>
      <c r="L177" s="5">
        <v>14722248000000</v>
      </c>
      <c r="M177" s="5">
        <v>25570927000000</v>
      </c>
      <c r="N177" s="5">
        <v>-501358000000</v>
      </c>
      <c r="O177" s="5">
        <v>5288543000000</v>
      </c>
      <c r="P177" s="5">
        <v>8877484000000</v>
      </c>
      <c r="Q177" s="5">
        <v>10372629648000</v>
      </c>
      <c r="R177" s="5">
        <v>10663798616000</v>
      </c>
      <c r="S177" s="5">
        <v>9027136168000</v>
      </c>
      <c r="T177" s="5">
        <v>11263834705000</v>
      </c>
      <c r="U177" s="5">
        <v>5434275717000</v>
      </c>
      <c r="V177" s="5">
        <v>4466711417000</v>
      </c>
      <c r="W177" s="5">
        <v>2647063279000</v>
      </c>
      <c r="X177" s="5">
        <v>2028606338000</v>
      </c>
      <c r="Y177" s="5">
        <v>2071051323000</v>
      </c>
      <c r="Z177" s="5">
        <v>999755345000</v>
      </c>
    </row>
    <row r="178" spans="3:26" ht="15.5" x14ac:dyDescent="0.35">
      <c r="C178" t="s">
        <v>1637</v>
      </c>
      <c r="D178" s="5">
        <v>-2532885000000</v>
      </c>
      <c r="E178" s="5">
        <v>1560883000000</v>
      </c>
      <c r="F178" s="5">
        <v>5249251000000</v>
      </c>
      <c r="G178" s="5">
        <v>3530360000000</v>
      </c>
      <c r="I178" s="5">
        <v>7037320000000</v>
      </c>
      <c r="J178" s="5">
        <v>1084509000000</v>
      </c>
      <c r="K178" s="5">
        <v>-2390379000000</v>
      </c>
      <c r="L178" s="5">
        <v>4634051000000</v>
      </c>
      <c r="M178" s="5">
        <v>9995855000000</v>
      </c>
      <c r="N178" s="5">
        <v>3462148000000</v>
      </c>
      <c r="O178" s="5">
        <v>-4348819000000</v>
      </c>
      <c r="P178" s="5">
        <v>-3299048000000</v>
      </c>
      <c r="Q178" s="5">
        <v>931502968000</v>
      </c>
      <c r="R178" s="5">
        <v>-2700876198000</v>
      </c>
      <c r="S178" s="5">
        <v>934882011000</v>
      </c>
      <c r="T178" s="5">
        <v>2004835060000</v>
      </c>
      <c r="U178" s="5">
        <v>-457169419000</v>
      </c>
      <c r="V178" s="5">
        <v>545076500000</v>
      </c>
      <c r="W178" s="5">
        <v>357869056000</v>
      </c>
      <c r="X178" s="5">
        <v>-4846385000</v>
      </c>
      <c r="Y178" s="5">
        <v>2304031000</v>
      </c>
      <c r="Z178" s="5">
        <v>-25359791000</v>
      </c>
    </row>
    <row r="179" spans="3:26" ht="15.5" x14ac:dyDescent="0.35">
      <c r="C179" t="s">
        <v>103</v>
      </c>
      <c r="X179" s="5">
        <v>-3785709000</v>
      </c>
    </row>
    <row r="180" spans="3:26" ht="15.5" x14ac:dyDescent="0.35">
      <c r="C180" t="s">
        <v>173</v>
      </c>
      <c r="D180" s="5">
        <v>766678000000</v>
      </c>
      <c r="E180" s="5">
        <v>-614514000000</v>
      </c>
      <c r="F180" s="5">
        <v>1692236000000</v>
      </c>
      <c r="G180" s="5">
        <v>-762341000000</v>
      </c>
      <c r="I180" s="5">
        <v>880304000000</v>
      </c>
      <c r="J180" s="5">
        <v>-853698000000</v>
      </c>
      <c r="K180" s="5">
        <v>2139247000000</v>
      </c>
      <c r="L180" s="5">
        <v>1659792000000</v>
      </c>
      <c r="M180" s="5">
        <v>698918000000</v>
      </c>
      <c r="N180" s="5">
        <v>268718000000</v>
      </c>
      <c r="O180" s="5">
        <v>284331000000</v>
      </c>
      <c r="P180" s="5">
        <v>2525775000000</v>
      </c>
      <c r="Q180" s="5">
        <v>2462026452000</v>
      </c>
      <c r="R180" s="5">
        <v>899653027000</v>
      </c>
      <c r="S180" s="5">
        <v>1147662268000</v>
      </c>
      <c r="T180" s="5">
        <v>235752617000</v>
      </c>
      <c r="U180" s="5">
        <v>882453422000</v>
      </c>
      <c r="V180" s="5">
        <v>-529922669000</v>
      </c>
      <c r="W180" s="5">
        <v>1266599000</v>
      </c>
      <c r="X180" s="5">
        <v>294410560000</v>
      </c>
      <c r="Y180" s="5">
        <v>-31631816000</v>
      </c>
      <c r="Z180" s="5">
        <v>-12373723000</v>
      </c>
    </row>
    <row r="181" spans="3:26" ht="15.5" x14ac:dyDescent="0.35">
      <c r="C181" t="s">
        <v>174</v>
      </c>
      <c r="D181" s="5">
        <v>-320925000000</v>
      </c>
      <c r="E181" s="5">
        <v>-666234000000</v>
      </c>
      <c r="F181" s="5">
        <v>-653867000000</v>
      </c>
      <c r="G181" s="5">
        <v>200636000000</v>
      </c>
      <c r="I181" s="5">
        <v>392956000000</v>
      </c>
      <c r="J181" s="5">
        <v>797417000000</v>
      </c>
      <c r="K181" s="5">
        <v>-366248000000</v>
      </c>
      <c r="L181" s="5">
        <v>-2241940000000</v>
      </c>
      <c r="M181" s="5">
        <v>-2272524000000</v>
      </c>
      <c r="N181" s="5">
        <v>1155806000000</v>
      </c>
      <c r="O181" s="5">
        <v>-431981000000</v>
      </c>
      <c r="P181" s="5">
        <v>-785325000000</v>
      </c>
      <c r="Q181" s="5">
        <v>-2432877015000</v>
      </c>
      <c r="R181" s="5">
        <v>-147440086000</v>
      </c>
      <c r="S181" s="5">
        <v>-344362898000</v>
      </c>
      <c r="T181" s="5">
        <v>-68187900000</v>
      </c>
      <c r="U181" s="5">
        <v>-32031933000</v>
      </c>
      <c r="V181" s="5">
        <v>-38328780000</v>
      </c>
      <c r="W181" s="5">
        <v>-361182267000</v>
      </c>
      <c r="X181" s="5">
        <v>-30453841000</v>
      </c>
      <c r="Y181" s="5">
        <v>-25415886000</v>
      </c>
      <c r="Z181" s="5">
        <v>-67599339000</v>
      </c>
    </row>
    <row r="182" spans="3:26" ht="15.5" x14ac:dyDescent="0.35">
      <c r="C182" t="s">
        <v>423</v>
      </c>
      <c r="D182" s="5">
        <v>36000000</v>
      </c>
      <c r="E182" s="5">
        <v>24000000</v>
      </c>
      <c r="F182" s="5">
        <v>614000000</v>
      </c>
      <c r="G182" s="5">
        <v>281000000</v>
      </c>
      <c r="I182" s="5">
        <v>1942000000</v>
      </c>
      <c r="J182" s="5">
        <v>829000000</v>
      </c>
      <c r="K182" s="5">
        <v>110000000</v>
      </c>
      <c r="L182" s="5">
        <v>1013000000</v>
      </c>
      <c r="M182" s="5">
        <v>776000000</v>
      </c>
      <c r="N182" s="5">
        <v>-71961000000</v>
      </c>
      <c r="O182" s="5">
        <v>1191000000</v>
      </c>
      <c r="P182" s="5">
        <v>1507000000</v>
      </c>
      <c r="Q182" s="5">
        <v>1494214000</v>
      </c>
      <c r="R182" s="5">
        <v>357022701000</v>
      </c>
      <c r="S182" s="5">
        <v>12850000</v>
      </c>
      <c r="T182" s="5">
        <v>12370500000</v>
      </c>
      <c r="U182" s="5">
        <v>10101000</v>
      </c>
      <c r="V182" s="5">
        <v>129945000</v>
      </c>
      <c r="W182" s="5">
        <v>4025000000</v>
      </c>
      <c r="X182" s="5">
        <v>4558368000</v>
      </c>
      <c r="Y182" s="5">
        <v>479300000</v>
      </c>
      <c r="Z182" s="5">
        <v>3147158000</v>
      </c>
    </row>
    <row r="183" spans="3:26" ht="15.5" x14ac:dyDescent="0.35">
      <c r="C183" t="s">
        <v>176</v>
      </c>
      <c r="D183" s="5">
        <v>-10275000000</v>
      </c>
      <c r="E183" s="5">
        <v>-13964000000</v>
      </c>
      <c r="F183" s="5">
        <v>-5619000000</v>
      </c>
      <c r="G183" s="5">
        <v>-2577000000</v>
      </c>
      <c r="I183" s="5">
        <v>-69134000000</v>
      </c>
      <c r="J183" s="5">
        <v>-181846000000</v>
      </c>
      <c r="K183" s="5">
        <v>-217059000000</v>
      </c>
      <c r="L183" s="5">
        <v>-1359082000000</v>
      </c>
      <c r="M183" s="5">
        <v>-84002000000</v>
      </c>
      <c r="N183" s="5">
        <v>-115372000000</v>
      </c>
      <c r="O183" s="5">
        <v>-94654000000</v>
      </c>
      <c r="P183" s="5">
        <v>-181685000000</v>
      </c>
      <c r="Q183" s="5">
        <v>-143099289000</v>
      </c>
      <c r="R183" s="5">
        <v>-107635624000</v>
      </c>
      <c r="S183" s="5">
        <v>-234174079000</v>
      </c>
      <c r="T183" s="5">
        <v>-80558400000</v>
      </c>
      <c r="U183" s="5">
        <v>-32042034000</v>
      </c>
      <c r="V183" s="5">
        <v>-38458725000</v>
      </c>
      <c r="W183" s="5">
        <v>-365207267000</v>
      </c>
      <c r="X183" s="5">
        <v>-35012209000</v>
      </c>
      <c r="Y183" s="5">
        <v>-25895186000</v>
      </c>
      <c r="Z183" s="5">
        <v>-70746497000</v>
      </c>
    </row>
    <row r="184" spans="3:26" ht="15.5" x14ac:dyDescent="0.35">
      <c r="C184" t="s">
        <v>1638</v>
      </c>
    </row>
    <row r="185" spans="3:26" ht="15.5" x14ac:dyDescent="0.35">
      <c r="C185" t="s">
        <v>1639</v>
      </c>
      <c r="O185" s="5">
        <v>30000000000</v>
      </c>
      <c r="P185" s="5">
        <v>70000000000</v>
      </c>
    </row>
    <row r="186" spans="3:26" ht="15.5" x14ac:dyDescent="0.35">
      <c r="C186" t="s">
        <v>1640</v>
      </c>
      <c r="O186" s="5">
        <v>-22000000000</v>
      </c>
      <c r="P186" s="5">
        <v>-130000000000</v>
      </c>
      <c r="Q186" s="5">
        <v>-70000000000</v>
      </c>
    </row>
    <row r="187" spans="3:26" ht="15.5" x14ac:dyDescent="0.35">
      <c r="C187" t="s">
        <v>1641</v>
      </c>
      <c r="O187" s="5">
        <v>-2182021000000</v>
      </c>
      <c r="P187" s="5">
        <v>-695562000000</v>
      </c>
      <c r="Q187" s="5">
        <v>-4464693981000</v>
      </c>
      <c r="R187" s="5">
        <v>-2136827163000</v>
      </c>
      <c r="S187" s="5">
        <v>-110201669000</v>
      </c>
    </row>
    <row r="188" spans="3:26" ht="15.5" x14ac:dyDescent="0.35">
      <c r="C188" t="s">
        <v>183</v>
      </c>
      <c r="D188" s="5">
        <v>766678000000</v>
      </c>
      <c r="E188" s="5">
        <v>-614514000000</v>
      </c>
      <c r="F188" s="5">
        <v>1692236000000</v>
      </c>
      <c r="G188" s="5">
        <v>-762341000000</v>
      </c>
      <c r="I188" s="5">
        <v>880304000000</v>
      </c>
      <c r="J188" s="5">
        <v>-853698000000</v>
      </c>
      <c r="K188" s="5">
        <v>2139247000000</v>
      </c>
      <c r="L188" s="5">
        <v>1659792000000</v>
      </c>
      <c r="M188" s="5">
        <v>698918000000</v>
      </c>
      <c r="N188" s="5">
        <v>268718000000</v>
      </c>
      <c r="O188" s="5">
        <v>284331000000</v>
      </c>
      <c r="P188" s="5">
        <v>2525775000000</v>
      </c>
      <c r="Q188" s="5">
        <v>2462026452000</v>
      </c>
      <c r="R188" s="5">
        <v>899653027000</v>
      </c>
      <c r="S188" s="5">
        <v>1147662268000</v>
      </c>
      <c r="T188" s="5">
        <v>235752617000</v>
      </c>
      <c r="U188" s="5">
        <v>882453422000</v>
      </c>
      <c r="V188" s="5">
        <v>-529922669000</v>
      </c>
      <c r="W188" s="5">
        <v>1266599000</v>
      </c>
      <c r="X188" s="5">
        <v>294410560000</v>
      </c>
      <c r="Y188" s="5">
        <v>-31631816000</v>
      </c>
      <c r="Z188" s="5">
        <v>-12373723000</v>
      </c>
    </row>
    <row r="189" spans="3:26" ht="15.5" x14ac:dyDescent="0.35">
      <c r="C189" t="s">
        <v>153</v>
      </c>
      <c r="M189" s="5">
        <v>990908000000</v>
      </c>
      <c r="P189" s="5">
        <v>1913076000000</v>
      </c>
      <c r="S189" s="5">
        <v>1068930662000</v>
      </c>
      <c r="U189" s="5">
        <v>261276024000</v>
      </c>
      <c r="X189" s="5">
        <v>350408352000</v>
      </c>
    </row>
    <row r="190" spans="3:26" ht="15.5" x14ac:dyDescent="0.35">
      <c r="C190" t="s">
        <v>562</v>
      </c>
      <c r="D190" s="5">
        <v>388390000000</v>
      </c>
      <c r="F190" s="5">
        <v>2000285000000</v>
      </c>
      <c r="I190" s="5">
        <v>2000285000000</v>
      </c>
      <c r="J190" s="5">
        <v>144516000000</v>
      </c>
      <c r="K190" s="5">
        <v>2106442000000</v>
      </c>
      <c r="L190" s="5">
        <v>893558000000</v>
      </c>
    </row>
    <row r="191" spans="3:26" ht="15.5" x14ac:dyDescent="0.35">
      <c r="C191" t="s">
        <v>1041</v>
      </c>
      <c r="N191" s="5">
        <v>1009075000000</v>
      </c>
      <c r="O191" s="5">
        <v>1002087000000</v>
      </c>
      <c r="P191" s="5">
        <v>91099000000</v>
      </c>
      <c r="Q191" s="5">
        <v>1000264934000</v>
      </c>
      <c r="R191" s="5">
        <v>1002314657000</v>
      </c>
      <c r="S191" s="5">
        <v>82610057000</v>
      </c>
    </row>
    <row r="192" spans="3:26" ht="15.5" x14ac:dyDescent="0.35">
      <c r="C192" t="s">
        <v>383</v>
      </c>
      <c r="M192" s="5">
        <v>-5173000000</v>
      </c>
      <c r="O192" s="5">
        <v>-4748000000</v>
      </c>
      <c r="P192" s="5">
        <v>-3577000000</v>
      </c>
      <c r="Q192" s="5">
        <v>-3245790000</v>
      </c>
      <c r="R192" s="5">
        <v>-3659998000</v>
      </c>
      <c r="S192" s="5">
        <v>-3878451000</v>
      </c>
    </row>
    <row r="193" spans="3:26" ht="15.5" x14ac:dyDescent="0.35">
      <c r="C193" t="s">
        <v>510</v>
      </c>
      <c r="D193" s="5">
        <v>-21712000000</v>
      </c>
      <c r="E193" s="5">
        <v>-14514000000</v>
      </c>
      <c r="F193" s="5">
        <v>-13049000000</v>
      </c>
      <c r="G193" s="5">
        <v>-4341000000</v>
      </c>
      <c r="I193" s="5">
        <v>-36981000000</v>
      </c>
      <c r="J193" s="5">
        <v>-18214000000</v>
      </c>
      <c r="K193" s="5">
        <v>-27195000000</v>
      </c>
      <c r="L193" s="5">
        <v>-33766000000</v>
      </c>
      <c r="M193" s="5">
        <v>-31017000000</v>
      </c>
      <c r="N193" s="5">
        <v>-40357000000</v>
      </c>
    </row>
    <row r="194" spans="3:26" ht="15.5" x14ac:dyDescent="0.35">
      <c r="C194" t="s">
        <v>1642</v>
      </c>
    </row>
    <row r="195" spans="3:26" ht="15.5" x14ac:dyDescent="0.35">
      <c r="C195" t="s">
        <v>1643</v>
      </c>
    </row>
    <row r="196" spans="3:26" ht="15.5" x14ac:dyDescent="0.35">
      <c r="C196" t="s">
        <v>1644</v>
      </c>
    </row>
    <row r="197" spans="3:26" ht="15.5" x14ac:dyDescent="0.35">
      <c r="C197" t="s">
        <v>479</v>
      </c>
      <c r="P197" s="5">
        <v>-273296000000</v>
      </c>
      <c r="Q197" s="5">
        <v>-196773430000</v>
      </c>
      <c r="R197" s="5">
        <v>-99001632000</v>
      </c>
      <c r="U197" s="5">
        <v>-98938829000</v>
      </c>
      <c r="V197" s="5">
        <v>-83479636000</v>
      </c>
      <c r="Y197" s="5">
        <v>-15459192000</v>
      </c>
      <c r="Z197" s="5">
        <v>-12882660000</v>
      </c>
    </row>
    <row r="198" spans="3:26" ht="15.5" x14ac:dyDescent="0.35">
      <c r="C198" t="s">
        <v>1645</v>
      </c>
      <c r="D198" s="5">
        <v>-200000000000</v>
      </c>
      <c r="F198" s="5">
        <v>-295000000000</v>
      </c>
      <c r="G198" s="5">
        <v>45000000000</v>
      </c>
      <c r="I198" s="5">
        <v>-280000000000</v>
      </c>
      <c r="J198" s="5">
        <v>20000000000</v>
      </c>
      <c r="K198" s="5">
        <v>60000000000</v>
      </c>
      <c r="L198" s="5">
        <v>800000000000</v>
      </c>
      <c r="Q198" s="5">
        <v>669354667000</v>
      </c>
    </row>
    <row r="199" spans="3:26" ht="15.5" x14ac:dyDescent="0.35">
      <c r="C199" t="s">
        <v>1646</v>
      </c>
      <c r="D199" s="5">
        <v>600000000000</v>
      </c>
      <c r="E199" s="5">
        <v>-600000000000</v>
      </c>
      <c r="O199" s="5">
        <v>-713008000000</v>
      </c>
    </row>
    <row r="200" spans="3:26" ht="15.5" x14ac:dyDescent="0.35">
      <c r="C200" t="s">
        <v>1647</v>
      </c>
      <c r="U200" s="5">
        <v>38647980000</v>
      </c>
    </row>
    <row r="201" spans="3:26" ht="15.5" x14ac:dyDescent="0.35">
      <c r="C201" t="s">
        <v>836</v>
      </c>
      <c r="P201" s="5">
        <v>803000000000</v>
      </c>
      <c r="Q201" s="5">
        <v>1000000000000</v>
      </c>
      <c r="T201" s="5">
        <v>235752617000</v>
      </c>
      <c r="U201" s="5">
        <v>681468247000</v>
      </c>
      <c r="V201" s="5">
        <v>-446443033000</v>
      </c>
      <c r="W201" s="5">
        <v>1266599000</v>
      </c>
      <c r="X201" s="5">
        <v>-55997792000</v>
      </c>
      <c r="Y201" s="5">
        <v>-16172624000</v>
      </c>
      <c r="Z201" s="5">
        <v>508937000</v>
      </c>
    </row>
    <row r="202" spans="3:26" ht="15.5" x14ac:dyDescent="0.35">
      <c r="C202" t="s">
        <v>1648</v>
      </c>
      <c r="G202" s="5">
        <v>-803000000000</v>
      </c>
      <c r="I202" s="5">
        <v>-803000000000</v>
      </c>
      <c r="J202" s="5">
        <v>-1000000000000</v>
      </c>
    </row>
    <row r="203" spans="3:26" ht="15.5" x14ac:dyDescent="0.35">
      <c r="C203" t="s">
        <v>1649</v>
      </c>
      <c r="M203" s="5">
        <v>-255800000000</v>
      </c>
      <c r="N203" s="5">
        <v>-700000000000</v>
      </c>
    </row>
    <row r="204" spans="3:26" ht="15.5" x14ac:dyDescent="0.35">
      <c r="C204" t="s">
        <v>568</v>
      </c>
      <c r="P204" s="5">
        <v>-4527000000</v>
      </c>
      <c r="Q204" s="5">
        <v>-7573929000</v>
      </c>
    </row>
    <row r="205" spans="3:26" ht="15.5" x14ac:dyDescent="0.35">
      <c r="C205" t="s">
        <v>391</v>
      </c>
      <c r="D205" s="5">
        <v>-2800448000000</v>
      </c>
      <c r="E205" s="5">
        <v>-133376000000</v>
      </c>
      <c r="F205" s="5">
        <v>5602692000000</v>
      </c>
      <c r="G205" s="5">
        <v>2218026000000</v>
      </c>
      <c r="I205" s="5">
        <v>5437038000000</v>
      </c>
      <c r="J205" s="5">
        <v>127554000000</v>
      </c>
      <c r="K205" s="5">
        <v>-1318637000000</v>
      </c>
      <c r="L205" s="5">
        <v>3098090000000</v>
      </c>
      <c r="M205" s="5">
        <v>5596942000000</v>
      </c>
      <c r="N205" s="5">
        <v>1943764000000</v>
      </c>
      <c r="O205" s="5">
        <v>-3447501000000</v>
      </c>
      <c r="P205" s="5">
        <v>366541000000</v>
      </c>
      <c r="Q205" s="5">
        <v>2379174920000</v>
      </c>
      <c r="R205" s="5">
        <v>-226284789000</v>
      </c>
      <c r="S205" s="5">
        <v>2512725114000</v>
      </c>
      <c r="T205" s="5">
        <v>2715248802000</v>
      </c>
      <c r="U205" s="5">
        <v>937755814000</v>
      </c>
      <c r="V205" s="5">
        <v>723051434000</v>
      </c>
      <c r="W205" s="5">
        <v>-22524780000</v>
      </c>
      <c r="X205" s="5">
        <v>813386212000</v>
      </c>
      <c r="Y205" s="5">
        <v>115987089000</v>
      </c>
      <c r="Z205" s="5">
        <v>23597870000</v>
      </c>
    </row>
    <row r="206" spans="3:26" ht="15.5" x14ac:dyDescent="0.35">
      <c r="C206" t="s">
        <v>193</v>
      </c>
      <c r="E206" s="5">
        <v>23405323000000</v>
      </c>
      <c r="I206" s="5">
        <v>17968285000000</v>
      </c>
      <c r="J206" s="5">
        <v>17840731000000</v>
      </c>
      <c r="K206" s="5">
        <v>19159368000000</v>
      </c>
      <c r="L206" s="5">
        <v>16061278000000</v>
      </c>
      <c r="M206" s="5">
        <v>10464336000000</v>
      </c>
      <c r="N206" s="5">
        <v>8520308000000</v>
      </c>
      <c r="O206" s="5">
        <v>11967809000000</v>
      </c>
      <c r="P206" s="5">
        <v>11601268000000</v>
      </c>
      <c r="Q206" s="5">
        <v>9222092635000</v>
      </c>
      <c r="R206" s="5">
        <v>9448377424000</v>
      </c>
      <c r="S206" s="5">
        <v>6935652310000</v>
      </c>
      <c r="T206" s="5">
        <v>4202403508000</v>
      </c>
      <c r="U206" s="5">
        <v>3264647694000</v>
      </c>
      <c r="V206" s="5">
        <v>2541596260000</v>
      </c>
      <c r="W206" s="5">
        <v>2564121042000</v>
      </c>
      <c r="X206" s="5">
        <v>1750734829000</v>
      </c>
      <c r="Y206" s="5">
        <v>269492015000</v>
      </c>
      <c r="Z206" s="5">
        <v>245894145000</v>
      </c>
    </row>
    <row r="207" spans="3:26" ht="15.5" x14ac:dyDescent="0.35">
      <c r="C207" t="s">
        <v>195</v>
      </c>
      <c r="D207" s="5">
        <v>-2800448000000</v>
      </c>
      <c r="E207" s="5">
        <v>23271947000000</v>
      </c>
      <c r="F207" s="5">
        <v>5602692000000</v>
      </c>
      <c r="G207" s="5">
        <v>2218026000000</v>
      </c>
      <c r="I207" s="5">
        <v>23405323000000</v>
      </c>
      <c r="J207" s="5">
        <v>17968285000000</v>
      </c>
      <c r="K207" s="5">
        <v>17840731000000</v>
      </c>
      <c r="L207" s="5">
        <v>19159368000000</v>
      </c>
      <c r="M207" s="5">
        <v>16061278000000</v>
      </c>
      <c r="N207" s="5">
        <v>10464072000000</v>
      </c>
      <c r="O207" s="5">
        <v>8520308000000</v>
      </c>
      <c r="P207" s="5">
        <v>11967809000000</v>
      </c>
      <c r="Q207" s="5">
        <v>11601267555000</v>
      </c>
      <c r="R207" s="5">
        <v>9222092635000</v>
      </c>
      <c r="S207" s="5">
        <v>9448377424000</v>
      </c>
      <c r="T207" s="5">
        <v>6917652310000</v>
      </c>
      <c r="U207" s="5">
        <v>4202403508000</v>
      </c>
      <c r="V207" s="5">
        <v>3264647694000</v>
      </c>
      <c r="W207" s="5">
        <v>2541596262000</v>
      </c>
      <c r="X207" s="5">
        <v>2564121041000</v>
      </c>
      <c r="Y207" s="5">
        <v>385479104000</v>
      </c>
      <c r="Z207" s="5">
        <v>269492015000</v>
      </c>
    </row>
    <row r="209" spans="2:26" ht="15.5" x14ac:dyDescent="0.35">
      <c r="B209" t="s">
        <v>196</v>
      </c>
      <c r="C209" t="s">
        <v>12</v>
      </c>
      <c r="D209" s="5">
        <v>11830000000</v>
      </c>
      <c r="E209" s="5">
        <v>11830000000</v>
      </c>
      <c r="F209" s="5">
        <v>11830000000</v>
      </c>
      <c r="G209" s="5">
        <v>11830000000</v>
      </c>
      <c r="I209" s="5">
        <v>11830000000</v>
      </c>
      <c r="J209" s="5">
        <v>11830000000</v>
      </c>
      <c r="K209" s="5">
        <v>11830000000</v>
      </c>
      <c r="L209" s="5">
        <v>11830000000</v>
      </c>
      <c r="M209" s="5">
        <v>11830000000</v>
      </c>
      <c r="N209" s="5">
        <v>6830000000</v>
      </c>
      <c r="O209" s="5">
        <v>6830000000</v>
      </c>
      <c r="P209" s="5">
        <v>6380000000</v>
      </c>
      <c r="Q209" s="5">
        <v>4920000000</v>
      </c>
      <c r="R209" s="5">
        <v>4920000000</v>
      </c>
      <c r="S209" s="5">
        <v>4300000000</v>
      </c>
      <c r="T209" s="5">
        <v>3480000000</v>
      </c>
      <c r="U209" s="5">
        <v>3480000000</v>
      </c>
      <c r="V209" s="5">
        <v>3090000000</v>
      </c>
      <c r="W209" s="5">
        <v>3090000000</v>
      </c>
      <c r="X209" s="5">
        <v>3090000000</v>
      </c>
      <c r="Y209" s="5">
        <v>2580000000</v>
      </c>
      <c r="Z209" s="5">
        <v>2580000000</v>
      </c>
    </row>
    <row r="210" spans="2:26" ht="15.5" x14ac:dyDescent="0.35">
      <c r="C210" t="s">
        <v>197</v>
      </c>
      <c r="D210" s="6">
        <v>2.0299999999999998</v>
      </c>
      <c r="E210" s="6">
        <v>3.14</v>
      </c>
      <c r="F210" s="6">
        <v>-0.99</v>
      </c>
      <c r="G210" s="6">
        <v>1.52</v>
      </c>
    </row>
    <row r="211" spans="2:26" ht="15.5" x14ac:dyDescent="0.35">
      <c r="C211" t="s">
        <v>198</v>
      </c>
      <c r="D211" s="6">
        <v>91.13</v>
      </c>
      <c r="E211" s="6">
        <v>60.51</v>
      </c>
      <c r="F211" s="6">
        <v>-234.34</v>
      </c>
      <c r="G211" s="6">
        <v>182.89</v>
      </c>
    </row>
    <row r="212" spans="2:26" ht="15.5" x14ac:dyDescent="0.35">
      <c r="C212" t="s">
        <v>73</v>
      </c>
      <c r="D212" s="6">
        <v>0.68</v>
      </c>
      <c r="E212" s="6">
        <v>0.74</v>
      </c>
      <c r="F212" s="6">
        <v>0.82</v>
      </c>
      <c r="G212" s="6">
        <v>1.06</v>
      </c>
    </row>
    <row r="213" spans="2:26" ht="15.5" x14ac:dyDescent="0.35">
      <c r="C213" t="s">
        <v>199</v>
      </c>
      <c r="D213" s="5">
        <v>79050000000</v>
      </c>
      <c r="E213" s="5">
        <v>95090000000</v>
      </c>
      <c r="F213" s="6">
        <v>66760000000.000008</v>
      </c>
      <c r="G213" s="5">
        <v>82740000000</v>
      </c>
    </row>
    <row r="214" spans="2:26" ht="15.5" x14ac:dyDescent="0.35">
      <c r="C214" t="s">
        <v>200</v>
      </c>
      <c r="D214" s="6">
        <v>1E-4</v>
      </c>
      <c r="E214" s="6">
        <v>2.0000000000000001E-4</v>
      </c>
      <c r="F214" s="6">
        <v>-1E-4</v>
      </c>
      <c r="G214" s="6">
        <v>1E-4</v>
      </c>
    </row>
    <row r="215" spans="2:26" ht="15.5" x14ac:dyDescent="0.35">
      <c r="C215" t="s">
        <v>201</v>
      </c>
      <c r="D215" s="6">
        <v>1.1999999999999999E-3</v>
      </c>
      <c r="E215" s="6">
        <v>2E-3</v>
      </c>
      <c r="F215" s="6">
        <v>-7.000000000000001E-4</v>
      </c>
      <c r="G215" s="6">
        <v>1.1000000000000001E-3</v>
      </c>
    </row>
    <row r="216" spans="2:26" ht="15.5" x14ac:dyDescent="0.35">
      <c r="C216" t="s">
        <v>202</v>
      </c>
      <c r="D216" s="6">
        <v>2.0000000000000001E-4</v>
      </c>
      <c r="E216" s="6">
        <v>2.9999999999999997E-4</v>
      </c>
      <c r="F216" s="5">
        <v>0</v>
      </c>
      <c r="G216" s="6">
        <v>1E-4</v>
      </c>
    </row>
    <row r="217" spans="2:26" ht="15.5" x14ac:dyDescent="0.35">
      <c r="C217" t="s">
        <v>203</v>
      </c>
    </row>
    <row r="218" spans="2:26" ht="15.5" x14ac:dyDescent="0.35">
      <c r="C218" t="s">
        <v>204</v>
      </c>
      <c r="D218" s="5">
        <v>19426000000000</v>
      </c>
      <c r="E218" s="5">
        <v>19046000000000</v>
      </c>
      <c r="F218" s="5">
        <v>17065000000000</v>
      </c>
      <c r="G218" s="5">
        <v>17028000000000</v>
      </c>
    </row>
    <row r="219" spans="2:26" ht="15.5" x14ac:dyDescent="0.35">
      <c r="C219" t="s">
        <v>205</v>
      </c>
      <c r="D219" s="6">
        <v>0.11</v>
      </c>
      <c r="E219" s="6">
        <v>0.12</v>
      </c>
      <c r="F219" s="6">
        <v>0.16</v>
      </c>
      <c r="G219" s="6">
        <v>0.19</v>
      </c>
    </row>
    <row r="220" spans="2:26" ht="15.5" x14ac:dyDescent="0.35">
      <c r="C220" t="s">
        <v>206</v>
      </c>
      <c r="D220" s="6">
        <v>1641.79</v>
      </c>
      <c r="E220" s="6">
        <v>1609.67</v>
      </c>
      <c r="F220" s="6">
        <v>1442.24</v>
      </c>
      <c r="G220" s="6">
        <v>1439.14</v>
      </c>
    </row>
    <row r="221" spans="2:26" ht="15.5" x14ac:dyDescent="0.35">
      <c r="C221" t="s">
        <v>207</v>
      </c>
      <c r="D221" s="6">
        <v>0.11</v>
      </c>
      <c r="E221" s="6">
        <v>0.12</v>
      </c>
      <c r="F221" s="6">
        <v>0.16</v>
      </c>
      <c r="G221" s="6">
        <v>0.19</v>
      </c>
    </row>
    <row r="222" spans="2:26" ht="15.5" x14ac:dyDescent="0.35">
      <c r="C222" t="s">
        <v>208</v>
      </c>
      <c r="D222" s="6">
        <v>1641.79</v>
      </c>
      <c r="E222" s="6">
        <v>1609.67</v>
      </c>
      <c r="F222" s="6">
        <v>1442.24</v>
      </c>
      <c r="G222" s="6">
        <v>1439.14</v>
      </c>
    </row>
    <row r="223" spans="2:26" ht="15.5" x14ac:dyDescent="0.35">
      <c r="C223" t="s">
        <v>209</v>
      </c>
    </row>
    <row r="224" spans="2:26" ht="15.5" x14ac:dyDescent="0.35">
      <c r="C224" t="s">
        <v>210</v>
      </c>
    </row>
    <row r="225" spans="3:26" ht="15.5" x14ac:dyDescent="0.35">
      <c r="C225" t="s">
        <v>211</v>
      </c>
      <c r="D225" s="5">
        <v>19426000000000</v>
      </c>
      <c r="E225" s="5">
        <v>19046000000000</v>
      </c>
      <c r="F225" s="5">
        <v>17065000000000</v>
      </c>
      <c r="G225" s="5">
        <v>17028000000000</v>
      </c>
    </row>
    <row r="226" spans="3:26" ht="15.5" x14ac:dyDescent="0.35">
      <c r="C226" t="s">
        <v>24</v>
      </c>
    </row>
    <row r="227" spans="3:26" ht="15.5" x14ac:dyDescent="0.35">
      <c r="C227" t="s">
        <v>21</v>
      </c>
    </row>
    <row r="228" spans="3:26" ht="15.5" x14ac:dyDescent="0.35">
      <c r="C228" t="s">
        <v>212</v>
      </c>
    </row>
    <row r="229" spans="3:26" ht="15.5" x14ac:dyDescent="0.35">
      <c r="C229" t="s">
        <v>213</v>
      </c>
      <c r="D229" s="5">
        <v>-3246000000000</v>
      </c>
      <c r="E229" s="5">
        <v>1147000000000</v>
      </c>
      <c r="F229" s="5">
        <v>4564000000000</v>
      </c>
      <c r="G229" s="5">
        <v>2780000000000</v>
      </c>
    </row>
    <row r="230" spans="3:26" ht="15.5" x14ac:dyDescent="0.35">
      <c r="C230" t="s">
        <v>214</v>
      </c>
      <c r="D230" s="5">
        <v>-10000000000</v>
      </c>
      <c r="E230" s="5">
        <v>-14000000000</v>
      </c>
      <c r="F230" s="5">
        <v>-6000000000</v>
      </c>
      <c r="G230" s="5">
        <v>-3000000000</v>
      </c>
    </row>
    <row r="231" spans="3:26" ht="15.5" x14ac:dyDescent="0.35">
      <c r="C231" t="s">
        <v>13</v>
      </c>
      <c r="D231" s="5">
        <v>-3256000000000</v>
      </c>
      <c r="E231" s="5">
        <v>1133000000000</v>
      </c>
      <c r="F231" s="5">
        <v>4559000000000</v>
      </c>
      <c r="G231" s="5">
        <v>2777000000000</v>
      </c>
    </row>
    <row r="232" spans="3:26" ht="15.5" x14ac:dyDescent="0.35">
      <c r="C232" t="s">
        <v>16</v>
      </c>
      <c r="D232" s="6">
        <v>-275.22000000000003</v>
      </c>
      <c r="E232" s="6">
        <v>95.79</v>
      </c>
      <c r="F232" s="6">
        <v>385.27</v>
      </c>
      <c r="G232" s="6">
        <v>234.71</v>
      </c>
    </row>
    <row r="233" spans="3:26" ht="15.5" x14ac:dyDescent="0.35">
      <c r="C233" t="s">
        <v>58</v>
      </c>
      <c r="I233" s="6">
        <v>2.5299999999999998</v>
      </c>
      <c r="J233" s="6">
        <v>2.16</v>
      </c>
      <c r="K233" s="6">
        <v>1.87</v>
      </c>
      <c r="L233" s="6">
        <v>2.2000000000000002</v>
      </c>
      <c r="M233" s="6">
        <v>3.73</v>
      </c>
      <c r="N233" s="6">
        <v>9.39</v>
      </c>
      <c r="O233" s="6">
        <v>77.3</v>
      </c>
      <c r="P233" s="6">
        <v>68.59</v>
      </c>
      <c r="Q233" s="6">
        <v>137.30000000000001</v>
      </c>
      <c r="R233" s="6">
        <v>166.73</v>
      </c>
      <c r="S233" s="6">
        <v>151.55000000000001</v>
      </c>
      <c r="T233" s="6">
        <v>125.22</v>
      </c>
      <c r="U233" s="6">
        <v>110.79</v>
      </c>
      <c r="V233" s="6">
        <v>85.16</v>
      </c>
      <c r="W233" s="6">
        <v>55.4</v>
      </c>
      <c r="X233" s="6">
        <v>24.89</v>
      </c>
      <c r="Y233" s="6">
        <v>15.95</v>
      </c>
      <c r="Z233" s="6">
        <v>15.9</v>
      </c>
    </row>
    <row r="234" spans="3:26" ht="15.5" x14ac:dyDescent="0.35">
      <c r="C234" t="s">
        <v>72</v>
      </c>
      <c r="I234" s="6">
        <v>91.7</v>
      </c>
      <c r="J234" s="6">
        <v>95.37</v>
      </c>
      <c r="K234" s="6">
        <v>242.78</v>
      </c>
      <c r="L234" s="6">
        <v>236.36</v>
      </c>
      <c r="M234" s="6">
        <v>176.94</v>
      </c>
      <c r="N234" s="6">
        <v>814.7</v>
      </c>
      <c r="O234" s="6">
        <v>117.71</v>
      </c>
      <c r="P234" s="6">
        <v>104.16</v>
      </c>
      <c r="Q234" s="6">
        <v>34.32</v>
      </c>
      <c r="R234" s="6">
        <v>23.12</v>
      </c>
      <c r="S234" s="6">
        <v>14.79</v>
      </c>
      <c r="T234" s="6">
        <v>17.239999999999998</v>
      </c>
      <c r="U234" s="6">
        <v>28.51</v>
      </c>
      <c r="V234" s="6">
        <v>44.46</v>
      </c>
      <c r="W234" s="6">
        <v>28.77</v>
      </c>
      <c r="X234" s="6">
        <v>59.46</v>
      </c>
      <c r="Y234" s="6">
        <v>107.21</v>
      </c>
      <c r="Z234" s="6">
        <v>107.55</v>
      </c>
    </row>
    <row r="235" spans="3:26" ht="15.5" x14ac:dyDescent="0.35">
      <c r="C235" t="s">
        <v>75</v>
      </c>
      <c r="I235" s="6">
        <v>0.21</v>
      </c>
      <c r="J235" s="6">
        <v>0.22</v>
      </c>
      <c r="K235" s="6">
        <v>0.61</v>
      </c>
      <c r="L235" s="6">
        <v>0.8</v>
      </c>
      <c r="M235" s="6">
        <v>1.23</v>
      </c>
      <c r="N235" s="6">
        <v>10.06</v>
      </c>
      <c r="O235" s="6">
        <v>6.96</v>
      </c>
      <c r="P235" s="6">
        <v>5.7</v>
      </c>
      <c r="Q235" s="6">
        <v>3.32</v>
      </c>
      <c r="R235" s="6">
        <v>3.15</v>
      </c>
      <c r="S235" s="6">
        <v>1.93</v>
      </c>
      <c r="T235" s="6">
        <v>2.11</v>
      </c>
      <c r="U235" s="6">
        <v>4.87</v>
      </c>
      <c r="V235" s="6">
        <v>7.49</v>
      </c>
      <c r="W235" s="6">
        <v>3.89</v>
      </c>
      <c r="X235" s="6">
        <v>4.3600000000000003</v>
      </c>
      <c r="Y235" s="6">
        <v>4.79</v>
      </c>
      <c r="Z235" s="6">
        <v>6.98</v>
      </c>
    </row>
    <row r="236" spans="3:26" ht="15.5" x14ac:dyDescent="0.35">
      <c r="C236" t="s">
        <v>215</v>
      </c>
      <c r="I236" s="5">
        <v>301070000000</v>
      </c>
      <c r="J236" s="5">
        <v>285020000000</v>
      </c>
      <c r="K236" s="5">
        <v>256180000000</v>
      </c>
      <c r="L236" s="5">
        <v>238770000000</v>
      </c>
      <c r="M236" s="5">
        <v>276710000000</v>
      </c>
      <c r="N236" s="5">
        <v>235460000000</v>
      </c>
      <c r="O236" s="5">
        <v>846330000000</v>
      </c>
      <c r="P236" s="5">
        <v>731180000000</v>
      </c>
    </row>
    <row r="237" spans="3:26" ht="15.5" x14ac:dyDescent="0.35">
      <c r="C237" t="s">
        <v>216</v>
      </c>
      <c r="I237" s="6">
        <v>2.0000000000000001E-4</v>
      </c>
      <c r="J237" s="6">
        <v>2.0000000000000001E-4</v>
      </c>
      <c r="K237" s="6">
        <v>2.0000000000000001E-4</v>
      </c>
      <c r="L237" s="6">
        <v>2.0000000000000001E-4</v>
      </c>
      <c r="M237" s="6">
        <v>4.0000000000000002E-4</v>
      </c>
      <c r="N237" s="6">
        <v>7.000000000000001E-4</v>
      </c>
      <c r="O237" s="6">
        <v>5.6999999999999993E-3</v>
      </c>
      <c r="P237" s="6">
        <v>5.0000000000000001E-3</v>
      </c>
      <c r="Q237" s="6">
        <v>9.0000000000000011E-3</v>
      </c>
      <c r="R237" s="6">
        <v>1.3500000000000002E-2</v>
      </c>
      <c r="S237" s="6">
        <v>1.38E-2</v>
      </c>
      <c r="T237" s="6">
        <v>1.2E-2</v>
      </c>
      <c r="U237" s="6">
        <v>1.6E-2</v>
      </c>
      <c r="V237" s="6">
        <v>1.5300000000000001E-2</v>
      </c>
      <c r="W237" s="6">
        <v>1.32E-2</v>
      </c>
      <c r="X237" s="6">
        <v>7.6E-3</v>
      </c>
      <c r="Y237" s="6">
        <v>5.4000000000000003E-3</v>
      </c>
      <c r="Z237" s="6">
        <v>7.4000000000000003E-3</v>
      </c>
    </row>
    <row r="238" spans="3:26" ht="15.5" x14ac:dyDescent="0.35">
      <c r="C238" t="s">
        <v>217</v>
      </c>
      <c r="I238" s="6">
        <v>1.8E-3</v>
      </c>
      <c r="J238" s="6">
        <v>1.5E-3</v>
      </c>
      <c r="K238" s="6">
        <v>1.4000000000000002E-3</v>
      </c>
      <c r="L238" s="6">
        <v>1.9E-3</v>
      </c>
      <c r="M238" s="6">
        <v>3.2000000000000002E-3</v>
      </c>
      <c r="N238" s="6">
        <v>5.0000000000000001E-3</v>
      </c>
      <c r="O238" s="6">
        <v>4.2800000000000005E-2</v>
      </c>
      <c r="P238" s="6">
        <v>4.0500000000000001E-2</v>
      </c>
      <c r="Q238" s="6">
        <v>7.9100000000000004E-2</v>
      </c>
      <c r="R238" s="6">
        <v>0.11630000000000001</v>
      </c>
      <c r="S238" s="6">
        <v>0.14219999999999999</v>
      </c>
      <c r="T238" s="6">
        <v>0.1527</v>
      </c>
      <c r="U238" s="6">
        <v>0.15970000000000001</v>
      </c>
      <c r="V238" s="6">
        <v>0.1426</v>
      </c>
      <c r="W238" s="6">
        <v>0.10300000000000001</v>
      </c>
      <c r="X238" s="6">
        <v>5.1900000000000002E-2</v>
      </c>
      <c r="Y238" s="6">
        <v>4.1399999999999999E-2</v>
      </c>
      <c r="Z238" s="6">
        <v>4.3099999999999999E-2</v>
      </c>
    </row>
    <row r="239" spans="3:26" ht="15.5" x14ac:dyDescent="0.35">
      <c r="C239" t="s">
        <v>218</v>
      </c>
      <c r="I239" s="6">
        <v>2.9999999999999997E-4</v>
      </c>
      <c r="J239" s="6">
        <v>4.0000000000000002E-4</v>
      </c>
      <c r="K239" s="6">
        <v>4.0000000000000002E-4</v>
      </c>
      <c r="L239" s="6">
        <v>4.0000000000000002E-4</v>
      </c>
      <c r="M239" s="6">
        <v>8.0000000000000004E-4</v>
      </c>
      <c r="N239" s="6">
        <v>1.1000000000000001E-3</v>
      </c>
      <c r="O239" s="6">
        <v>7.9000000000000008E-3</v>
      </c>
      <c r="P239" s="6">
        <v>7.4000000000000003E-3</v>
      </c>
      <c r="Q239" s="6">
        <v>1.3300000000000001E-2</v>
      </c>
      <c r="R239" s="6">
        <v>1.9199999999999998E-2</v>
      </c>
      <c r="S239" s="6">
        <v>2.1000000000000001E-2</v>
      </c>
      <c r="T239" s="6">
        <v>1.9199999999999998E-2</v>
      </c>
      <c r="U239" s="6">
        <v>2.46E-2</v>
      </c>
      <c r="V239" s="6">
        <v>2.3300000000000001E-2</v>
      </c>
      <c r="W239" s="6">
        <v>1.9900000000000001E-2</v>
      </c>
      <c r="X239" s="6">
        <v>1.1899999999999999E-2</v>
      </c>
      <c r="Y239" s="6">
        <v>8.8000000000000005E-3</v>
      </c>
      <c r="Z239" s="6">
        <v>2.18E-2</v>
      </c>
    </row>
    <row r="240" spans="3:26" ht="15.5" x14ac:dyDescent="0.35">
      <c r="C240" t="s">
        <v>219</v>
      </c>
    </row>
    <row r="241" spans="2:26" ht="15.5" x14ac:dyDescent="0.35">
      <c r="C241" t="s">
        <v>69</v>
      </c>
      <c r="I241" s="6">
        <v>0.16</v>
      </c>
      <c r="J241" s="6">
        <v>0.14000000000000001</v>
      </c>
      <c r="K241" s="6">
        <v>0.34</v>
      </c>
      <c r="L241" s="6">
        <v>0.44</v>
      </c>
      <c r="M241" s="6">
        <v>0.56000000000000005</v>
      </c>
      <c r="N241" s="6">
        <v>4.05</v>
      </c>
      <c r="O241" s="6">
        <v>5.04</v>
      </c>
      <c r="P241" s="6">
        <v>4.22</v>
      </c>
      <c r="Q241" s="6">
        <v>2.71</v>
      </c>
      <c r="R241" s="6">
        <v>2.69</v>
      </c>
      <c r="S241" s="6">
        <v>2.1</v>
      </c>
      <c r="T241" s="6">
        <v>2.63</v>
      </c>
      <c r="U241" s="6">
        <v>4.55</v>
      </c>
      <c r="V241" s="6">
        <v>6.34</v>
      </c>
      <c r="W241" s="6">
        <v>2.96</v>
      </c>
      <c r="X241" s="6">
        <v>3.08</v>
      </c>
      <c r="Y241" s="6">
        <v>4.43</v>
      </c>
      <c r="Z241" s="6">
        <v>4.6399999999999997</v>
      </c>
    </row>
    <row r="242" spans="2:26" ht="15.5" x14ac:dyDescent="0.35">
      <c r="C242" t="s">
        <v>66</v>
      </c>
      <c r="I242" s="6">
        <v>1442.24</v>
      </c>
      <c r="J242" s="6">
        <v>1431.6</v>
      </c>
      <c r="K242" s="6">
        <v>1341.03</v>
      </c>
      <c r="L242" s="6">
        <v>1171.08</v>
      </c>
      <c r="M242" s="6">
        <v>1181.3599999999999</v>
      </c>
      <c r="N242" s="6">
        <v>1890.18</v>
      </c>
      <c r="O242" s="6">
        <v>1806.39</v>
      </c>
      <c r="P242" s="6">
        <v>1691.82</v>
      </c>
      <c r="Q242" s="6">
        <v>1736.69</v>
      </c>
      <c r="R242" s="6">
        <v>1433.83</v>
      </c>
      <c r="S242" s="6">
        <v>1065.67</v>
      </c>
      <c r="T242" s="5">
        <v>820</v>
      </c>
      <c r="U242" s="6">
        <v>693.53</v>
      </c>
      <c r="V242" s="6">
        <v>596.97</v>
      </c>
      <c r="W242" s="6">
        <v>538.05999999999995</v>
      </c>
      <c r="X242" s="6">
        <v>479.78</v>
      </c>
      <c r="Y242" s="6">
        <v>385.6</v>
      </c>
      <c r="Z242" s="6">
        <v>368.85</v>
      </c>
    </row>
    <row r="243" spans="2:26" ht="15.5" x14ac:dyDescent="0.35">
      <c r="C243" t="s">
        <v>220</v>
      </c>
      <c r="I243" s="6">
        <v>0.16</v>
      </c>
      <c r="J243" s="6">
        <v>0.14000000000000001</v>
      </c>
      <c r="K243" s="6">
        <v>0.34</v>
      </c>
      <c r="L243" s="6">
        <v>0.44</v>
      </c>
      <c r="M243" s="6">
        <v>0.56000000000000005</v>
      </c>
      <c r="N243" s="6">
        <v>4.05</v>
      </c>
      <c r="O243" s="6">
        <v>5.04</v>
      </c>
      <c r="P243" s="6">
        <v>4.22</v>
      </c>
      <c r="Q243" s="6">
        <v>2.71</v>
      </c>
      <c r="R243" s="6">
        <v>2.69</v>
      </c>
      <c r="S243" s="6">
        <v>2.1</v>
      </c>
      <c r="T243" s="6">
        <v>2.63</v>
      </c>
      <c r="U243" s="6">
        <v>4.55</v>
      </c>
      <c r="V243" s="6">
        <v>6.34</v>
      </c>
      <c r="W243" s="6">
        <v>2.96</v>
      </c>
      <c r="X243" s="6">
        <v>3.08</v>
      </c>
      <c r="Y243" s="6">
        <v>4.43</v>
      </c>
      <c r="Z243" s="6">
        <v>4.6399999999999997</v>
      </c>
    </row>
    <row r="244" spans="2:26" ht="15.5" x14ac:dyDescent="0.35">
      <c r="C244" t="s">
        <v>221</v>
      </c>
      <c r="I244" s="6">
        <v>1442.24</v>
      </c>
      <c r="J244" s="6">
        <v>1431.6</v>
      </c>
      <c r="K244" s="6">
        <v>1341.03</v>
      </c>
      <c r="L244" s="6">
        <v>1171.08</v>
      </c>
      <c r="M244" s="6">
        <v>1181.3599999999999</v>
      </c>
      <c r="N244" s="6">
        <v>1890.18</v>
      </c>
      <c r="O244" s="6">
        <v>1806.39</v>
      </c>
      <c r="P244" s="6">
        <v>1691.82</v>
      </c>
      <c r="Q244" s="6">
        <v>1736.69</v>
      </c>
      <c r="R244" s="6">
        <v>1433.83</v>
      </c>
      <c r="S244" s="6">
        <v>1065.67</v>
      </c>
      <c r="T244" s="5">
        <v>820</v>
      </c>
      <c r="U244" s="6">
        <v>693.53</v>
      </c>
      <c r="V244" s="6">
        <v>596.97</v>
      </c>
      <c r="W244" s="6">
        <v>538.05999999999995</v>
      </c>
      <c r="X244" s="6">
        <v>479.78</v>
      </c>
      <c r="Y244" s="6">
        <v>385.6</v>
      </c>
      <c r="Z244" s="6">
        <v>368.85</v>
      </c>
    </row>
    <row r="245" spans="2:26" ht="15.5" x14ac:dyDescent="0.35">
      <c r="C245" t="s">
        <v>222</v>
      </c>
    </row>
    <row r="246" spans="2:26" ht="15.5" x14ac:dyDescent="0.35">
      <c r="C246" t="s">
        <v>223</v>
      </c>
    </row>
    <row r="247" spans="2:26" ht="15.5" x14ac:dyDescent="0.35">
      <c r="C247" t="s">
        <v>26</v>
      </c>
    </row>
    <row r="248" spans="2:26" ht="15.5" x14ac:dyDescent="0.35">
      <c r="C248" t="s">
        <v>23</v>
      </c>
    </row>
    <row r="249" spans="2:26" ht="15.5" x14ac:dyDescent="0.35">
      <c r="C249" t="s">
        <v>224</v>
      </c>
    </row>
    <row r="250" spans="2:26" ht="15.5" x14ac:dyDescent="0.35">
      <c r="C250" t="s">
        <v>225</v>
      </c>
      <c r="I250" s="5">
        <v>4164000000000</v>
      </c>
      <c r="J250" s="5">
        <v>184000000000</v>
      </c>
      <c r="K250" s="5">
        <v>-3092000000000</v>
      </c>
      <c r="L250" s="5">
        <v>3680000000000</v>
      </c>
      <c r="M250" s="5">
        <v>7171000000000</v>
      </c>
      <c r="N250" s="5">
        <v>519000000000</v>
      </c>
      <c r="O250" s="5">
        <v>-3300000000000</v>
      </c>
      <c r="P250" s="5">
        <v>-1374000000000</v>
      </c>
      <c r="Q250" s="5">
        <v>2350000000000</v>
      </c>
      <c r="R250" s="5">
        <v>-978000000000</v>
      </c>
      <c r="S250" s="5">
        <v>1709000000000</v>
      </c>
      <c r="T250" s="5">
        <v>2548000000000</v>
      </c>
      <c r="U250" s="5">
        <v>87000000000</v>
      </c>
      <c r="V250" s="5">
        <v>1291000000000</v>
      </c>
      <c r="W250" s="5">
        <v>337000000000</v>
      </c>
      <c r="X250" s="5">
        <v>553000000000</v>
      </c>
      <c r="Y250" s="5">
        <v>173000000000</v>
      </c>
      <c r="Z250" s="5">
        <v>104000000000</v>
      </c>
    </row>
    <row r="251" spans="2:26" ht="15.5" x14ac:dyDescent="0.35">
      <c r="C251" t="s">
        <v>226</v>
      </c>
      <c r="I251" s="5">
        <v>-69000000000</v>
      </c>
      <c r="J251" s="5">
        <v>-182000000000</v>
      </c>
      <c r="K251" s="5">
        <v>-217000000000</v>
      </c>
      <c r="L251" s="5">
        <v>-1359000000000</v>
      </c>
      <c r="M251" s="5">
        <v>-84000000000</v>
      </c>
      <c r="N251" s="5">
        <v>-115000000000</v>
      </c>
      <c r="O251" s="5">
        <v>-95000000000</v>
      </c>
      <c r="P251" s="5">
        <v>-182000000000</v>
      </c>
      <c r="Q251" s="5">
        <v>-143000000000</v>
      </c>
      <c r="R251" s="5">
        <v>-108000000000</v>
      </c>
      <c r="S251" s="5">
        <v>-234000000000</v>
      </c>
      <c r="T251" s="5">
        <v>-81000000000</v>
      </c>
      <c r="U251" s="5">
        <v>-32000000000</v>
      </c>
      <c r="V251" s="5">
        <v>-38000000000</v>
      </c>
      <c r="W251" s="5">
        <v>-365000000000</v>
      </c>
      <c r="X251" s="5">
        <v>-35000000000</v>
      </c>
      <c r="Y251" s="5">
        <v>-26000000000</v>
      </c>
      <c r="Z251" s="5">
        <v>-71000000000</v>
      </c>
    </row>
    <row r="252" spans="2:26" ht="15.5" x14ac:dyDescent="0.35">
      <c r="C252" t="s">
        <v>15</v>
      </c>
      <c r="I252" s="5">
        <v>4095000000000</v>
      </c>
      <c r="J252" s="5">
        <v>2000000000</v>
      </c>
      <c r="K252" s="5">
        <v>-3309000000000</v>
      </c>
      <c r="L252" s="5">
        <v>2321000000000</v>
      </c>
      <c r="M252" s="5">
        <v>7087000000000</v>
      </c>
      <c r="N252" s="5">
        <v>404000000000</v>
      </c>
      <c r="O252" s="5">
        <v>-3395000000000</v>
      </c>
      <c r="P252" s="5">
        <v>-1556000000000</v>
      </c>
      <c r="Q252" s="5">
        <v>2207000000000</v>
      </c>
      <c r="R252" s="5">
        <v>-1086000000000</v>
      </c>
      <c r="S252" s="5">
        <v>1475000000000</v>
      </c>
      <c r="T252" s="5">
        <v>2467000000000</v>
      </c>
      <c r="U252" s="5">
        <v>55000000000</v>
      </c>
      <c r="V252" s="5">
        <v>1253000000000</v>
      </c>
      <c r="W252" s="5">
        <v>-28000000000</v>
      </c>
      <c r="X252" s="5">
        <v>518000000000</v>
      </c>
      <c r="Y252" s="5">
        <v>147000000000</v>
      </c>
      <c r="Z252" s="5">
        <v>33000000000</v>
      </c>
    </row>
    <row r="253" spans="2:26" ht="15.5" x14ac:dyDescent="0.35">
      <c r="C253" t="s">
        <v>17</v>
      </c>
      <c r="I253" s="6">
        <v>346.05</v>
      </c>
      <c r="J253" s="6">
        <v>0.17</v>
      </c>
      <c r="K253" s="6">
        <v>-279.63</v>
      </c>
      <c r="L253" s="6">
        <v>196.17</v>
      </c>
      <c r="M253" s="6">
        <v>598.91</v>
      </c>
      <c r="N253" s="6">
        <v>59.11</v>
      </c>
      <c r="O253" s="6">
        <v>-496.82</v>
      </c>
      <c r="P253" s="6">
        <v>-243.94</v>
      </c>
      <c r="Q253" s="6">
        <v>448.62</v>
      </c>
      <c r="R253" s="6">
        <v>-220.79</v>
      </c>
      <c r="S253" s="6">
        <v>342.73</v>
      </c>
      <c r="T253" s="6">
        <v>709.29</v>
      </c>
      <c r="U253" s="6">
        <v>15.9</v>
      </c>
      <c r="V253" s="6">
        <v>405.21</v>
      </c>
      <c r="W253" s="5">
        <v>-9</v>
      </c>
      <c r="X253" s="6">
        <v>167.6</v>
      </c>
      <c r="Y253" s="6">
        <v>57.11</v>
      </c>
      <c r="Z253" s="6">
        <v>12.74</v>
      </c>
    </row>
    <row r="255" spans="2:26" ht="15.5" x14ac:dyDescent="0.35">
      <c r="B255" t="s">
        <v>227</v>
      </c>
      <c r="C255" t="s">
        <v>228</v>
      </c>
      <c r="D255" s="5">
        <v>24000000000</v>
      </c>
      <c r="E255" s="5">
        <v>37000000000</v>
      </c>
      <c r="F255" s="5">
        <v>-12000000000</v>
      </c>
      <c r="G255" s="5">
        <v>18000000000</v>
      </c>
      <c r="H255" s="5">
        <v>122000000000</v>
      </c>
      <c r="I255" s="5">
        <v>30000000000</v>
      </c>
      <c r="J255" s="5">
        <v>26000000000</v>
      </c>
      <c r="K255" s="5">
        <v>22000000000</v>
      </c>
      <c r="L255" s="5">
        <v>26000000000</v>
      </c>
      <c r="M255" s="5">
        <v>44000000000</v>
      </c>
      <c r="N255" s="5">
        <v>64000000000</v>
      </c>
      <c r="O255" s="5">
        <v>528000000000</v>
      </c>
      <c r="P255" s="5">
        <v>437000000000</v>
      </c>
      <c r="Q255" s="5">
        <v>675000000000</v>
      </c>
    </row>
    <row r="256" spans="2:26" ht="15.5" x14ac:dyDescent="0.35">
      <c r="C256" t="s">
        <v>229</v>
      </c>
      <c r="P256" s="5">
        <v>35</v>
      </c>
      <c r="Q256" s="5">
        <v>50</v>
      </c>
    </row>
    <row r="257" spans="3:17" ht="15.5" x14ac:dyDescent="0.35">
      <c r="C257" t="s">
        <v>77</v>
      </c>
      <c r="P257" s="6">
        <v>0.90769999999999995</v>
      </c>
      <c r="Q257" s="6">
        <v>1.9372</v>
      </c>
    </row>
    <row r="258" spans="3:17" ht="15.5" x14ac:dyDescent="0.35">
      <c r="C258" t="s">
        <v>230</v>
      </c>
      <c r="P258" s="6">
        <v>1.6299999999999999E-2</v>
      </c>
      <c r="Q258" s="6">
        <v>3.73E-2</v>
      </c>
    </row>
    <row r="259" spans="3:17" ht="15.5" x14ac:dyDescent="0.35">
      <c r="C259" t="s">
        <v>57</v>
      </c>
      <c r="D259" s="6">
        <v>0.92</v>
      </c>
      <c r="E259" s="6">
        <v>1.42</v>
      </c>
      <c r="F259" s="6">
        <v>-0.45</v>
      </c>
      <c r="G259" s="6">
        <v>0.69</v>
      </c>
      <c r="H259" s="6">
        <v>4.68</v>
      </c>
      <c r="I259" s="6">
        <v>1.1499999999999999</v>
      </c>
      <c r="J259" s="6">
        <v>0.98</v>
      </c>
      <c r="K259" s="6">
        <v>0.84</v>
      </c>
      <c r="L259" s="6">
        <v>0.99</v>
      </c>
      <c r="M259" s="6">
        <v>1.69</v>
      </c>
      <c r="N259" s="6">
        <v>2.4500000000000002</v>
      </c>
      <c r="O259" s="6">
        <v>20.18</v>
      </c>
      <c r="P259" s="6">
        <v>16.72</v>
      </c>
      <c r="Q259" s="6">
        <v>25.81</v>
      </c>
    </row>
    <row r="260" spans="3:17" ht="15.5" x14ac:dyDescent="0.35">
      <c r="C260" t="s">
        <v>79</v>
      </c>
      <c r="P260" s="5">
        <v>35</v>
      </c>
      <c r="Q260" s="5">
        <v>50</v>
      </c>
    </row>
    <row r="261" spans="3:17" ht="15.5" x14ac:dyDescent="0.35">
      <c r="C261" t="s">
        <v>231</v>
      </c>
      <c r="P261" s="6">
        <v>0.90769999999999995</v>
      </c>
      <c r="Q261" s="6">
        <v>1.9372</v>
      </c>
    </row>
    <row r="262" spans="3:17" ht="15.5" x14ac:dyDescent="0.35">
      <c r="C262" t="s">
        <v>232</v>
      </c>
      <c r="P262" s="6">
        <v>1.6299999999999999E-2</v>
      </c>
      <c r="Q262" s="6">
        <v>3.73E-2</v>
      </c>
    </row>
    <row r="263" spans="3:17" ht="15.5" x14ac:dyDescent="0.35">
      <c r="C263" t="s">
        <v>233</v>
      </c>
      <c r="D263" s="5">
        <v>3233000000000</v>
      </c>
      <c r="E263" s="5">
        <v>3051000000000</v>
      </c>
      <c r="F263" s="5">
        <v>3354000000000</v>
      </c>
      <c r="G263" s="5">
        <v>3116000000000</v>
      </c>
      <c r="H263" s="5">
        <v>12568000000000</v>
      </c>
      <c r="I263" s="5">
        <v>12876000000000</v>
      </c>
      <c r="J263" s="5">
        <v>11182000000000</v>
      </c>
      <c r="K263" s="5">
        <v>8764000000000</v>
      </c>
      <c r="L263" s="5">
        <v>7715000000000</v>
      </c>
      <c r="M263" s="5">
        <v>6335000000000</v>
      </c>
      <c r="N263" s="5">
        <v>5195000000000</v>
      </c>
      <c r="O263" s="5">
        <v>8938000000000</v>
      </c>
      <c r="P263" s="5">
        <v>7995000000000</v>
      </c>
      <c r="Q263" s="5">
        <v>6984000000000</v>
      </c>
    </row>
    <row r="264" spans="3:17" ht="15.5" x14ac:dyDescent="0.35">
      <c r="C264" t="s">
        <v>234</v>
      </c>
      <c r="P264" s="5">
        <v>35</v>
      </c>
      <c r="Q264" s="5">
        <v>50</v>
      </c>
    </row>
    <row r="265" spans="3:17" ht="15.5" x14ac:dyDescent="0.35">
      <c r="C265" t="s">
        <v>235</v>
      </c>
      <c r="P265" s="6">
        <v>0.90769999999999995</v>
      </c>
      <c r="Q265" s="6">
        <v>1.9372</v>
      </c>
    </row>
    <row r="266" spans="3:17" ht="15.5" x14ac:dyDescent="0.35">
      <c r="C266" t="s">
        <v>236</v>
      </c>
      <c r="P266" s="6">
        <v>1.6299999999999999E-2</v>
      </c>
      <c r="Q266" s="6">
        <v>3.73E-2</v>
      </c>
    </row>
    <row r="267" spans="3:17" ht="15.5" x14ac:dyDescent="0.35">
      <c r="C267" t="s">
        <v>237</v>
      </c>
      <c r="I267" s="6">
        <v>36.130000000000003</v>
      </c>
    </row>
    <row r="268" spans="3:17" ht="15.5" x14ac:dyDescent="0.35">
      <c r="C268" t="s">
        <v>238</v>
      </c>
      <c r="I268" s="6">
        <v>65.55</v>
      </c>
    </row>
    <row r="269" spans="3:17" ht="15.5" x14ac:dyDescent="0.35">
      <c r="C269" t="s">
        <v>239</v>
      </c>
      <c r="I269" s="6">
        <v>6.95</v>
      </c>
    </row>
    <row r="270" spans="3:17" ht="15.5" x14ac:dyDescent="0.35">
      <c r="C270" t="s">
        <v>240</v>
      </c>
      <c r="I270" s="6">
        <v>1.5300000000000001E-2</v>
      </c>
    </row>
    <row r="271" spans="3:17" ht="15.5" x14ac:dyDescent="0.35">
      <c r="C271" t="s">
        <v>241</v>
      </c>
      <c r="I271" s="6">
        <v>0.35</v>
      </c>
    </row>
    <row r="272" spans="3:17" ht="15.5" x14ac:dyDescent="0.35">
      <c r="C272" t="s">
        <v>242</v>
      </c>
      <c r="I272" s="6">
        <v>0.23</v>
      </c>
    </row>
    <row r="273" spans="3:9" ht="15.5" x14ac:dyDescent="0.35">
      <c r="C273" t="s">
        <v>243</v>
      </c>
      <c r="I273" s="6">
        <v>0.84</v>
      </c>
    </row>
    <row r="274" spans="3:9" ht="15.5" x14ac:dyDescent="0.35">
      <c r="C274" t="s">
        <v>244</v>
      </c>
      <c r="I274" s="6">
        <v>0.85</v>
      </c>
    </row>
    <row r="275" spans="3:9" ht="15.5" x14ac:dyDescent="0.35">
      <c r="C275" t="s">
        <v>245</v>
      </c>
      <c r="I275" s="6">
        <v>43.33</v>
      </c>
    </row>
    <row r="276" spans="3:9" ht="15.5" x14ac:dyDescent="0.35">
      <c r="C276" t="s">
        <v>246</v>
      </c>
      <c r="I276" s="6">
        <v>12.64</v>
      </c>
    </row>
    <row r="277" spans="3:9" ht="15.5" x14ac:dyDescent="0.35">
      <c r="C277" t="s">
        <v>247</v>
      </c>
      <c r="I277" s="6">
        <v>3.83</v>
      </c>
    </row>
    <row r="278" spans="3:9" ht="15.5" x14ac:dyDescent="0.35">
      <c r="C278" t="s">
        <v>248</v>
      </c>
      <c r="I278" s="6">
        <v>13.74</v>
      </c>
    </row>
    <row r="279" spans="3:9" ht="15.5" x14ac:dyDescent="0.35">
      <c r="C279" t="s">
        <v>249</v>
      </c>
      <c r="I279" s="6">
        <v>2.58</v>
      </c>
    </row>
    <row r="280" spans="3:9" ht="15.5" x14ac:dyDescent="0.35">
      <c r="C280" t="s">
        <v>250</v>
      </c>
      <c r="I280" s="6">
        <v>4.68</v>
      </c>
    </row>
    <row r="281" spans="3:9" ht="15.5" x14ac:dyDescent="0.35">
      <c r="C281" t="s">
        <v>251</v>
      </c>
      <c r="I281" s="6">
        <v>487.4</v>
      </c>
    </row>
    <row r="282" spans="3:9" ht="15.5" x14ac:dyDescent="0.35">
      <c r="C282" t="s">
        <v>252</v>
      </c>
      <c r="D282" s="6">
        <v>12.72</v>
      </c>
    </row>
    <row r="283" spans="3:9" ht="15.5" x14ac:dyDescent="0.35">
      <c r="C283" t="s">
        <v>253</v>
      </c>
      <c r="I283" s="6">
        <v>742.37</v>
      </c>
    </row>
    <row r="284" spans="3:9" ht="15.5" x14ac:dyDescent="0.35">
      <c r="C284" t="s">
        <v>254</v>
      </c>
      <c r="I284" s="6">
        <v>199.21</v>
      </c>
    </row>
    <row r="285" spans="3:9" ht="15.5" x14ac:dyDescent="0.35">
      <c r="C285" t="s">
        <v>1650</v>
      </c>
      <c r="I285" s="6">
        <v>4.0599999999999997E-2</v>
      </c>
    </row>
    <row r="286" spans="3:9" ht="15.5" x14ac:dyDescent="0.35">
      <c r="C286" t="s">
        <v>1651</v>
      </c>
      <c r="I286" s="6">
        <v>0.32520000000000004</v>
      </c>
    </row>
    <row r="287" spans="3:9" ht="15.5" x14ac:dyDescent="0.35">
      <c r="C287" t="s">
        <v>1652</v>
      </c>
      <c r="I287" s="6">
        <v>0.11070000000000001</v>
      </c>
    </row>
    <row r="288" spans="3:9" ht="15.5" x14ac:dyDescent="0.35">
      <c r="C288" t="s">
        <v>1653</v>
      </c>
      <c r="I288" s="6">
        <v>0.76290000000000002</v>
      </c>
    </row>
    <row r="289" spans="3:9" ht="15.5" x14ac:dyDescent="0.35">
      <c r="C289" t="s">
        <v>257</v>
      </c>
      <c r="D289" s="6">
        <v>7.72</v>
      </c>
    </row>
    <row r="290" spans="3:9" ht="15.5" x14ac:dyDescent="0.35">
      <c r="C290" t="s">
        <v>258</v>
      </c>
      <c r="D290" s="6">
        <v>8.7200000000000006</v>
      </c>
    </row>
    <row r="291" spans="3:9" ht="15.5" x14ac:dyDescent="0.35">
      <c r="C291" t="s">
        <v>13</v>
      </c>
      <c r="D291" s="5">
        <v>-3256000000000</v>
      </c>
    </row>
    <row r="292" spans="3:9" ht="15.5" x14ac:dyDescent="0.35">
      <c r="C292" t="s">
        <v>260</v>
      </c>
      <c r="I292" s="6">
        <v>0.21</v>
      </c>
    </row>
    <row r="293" spans="3:9" ht="15.5" x14ac:dyDescent="0.35">
      <c r="C293" t="s">
        <v>261</v>
      </c>
      <c r="I293" s="6">
        <v>4.0000000000000002E-4</v>
      </c>
    </row>
    <row r="294" spans="3:9" ht="15.5" x14ac:dyDescent="0.35">
      <c r="C294" t="s">
        <v>262</v>
      </c>
      <c r="I294" s="6">
        <v>3.4999999999999996E-3</v>
      </c>
    </row>
    <row r="295" spans="3:9" ht="15.5" x14ac:dyDescent="0.35">
      <c r="C295" t="s">
        <v>263</v>
      </c>
      <c r="I295" s="6">
        <v>5.9999999999999995E-4</v>
      </c>
    </row>
    <row r="296" spans="3:9" ht="15.5" x14ac:dyDescent="0.35">
      <c r="C296" t="s">
        <v>264</v>
      </c>
      <c r="I296" s="6">
        <v>3.5999999999999999E-3</v>
      </c>
    </row>
    <row r="297" spans="3:9" ht="15.5" x14ac:dyDescent="0.35">
      <c r="C297" t="s">
        <v>1654</v>
      </c>
      <c r="I297" s="6">
        <v>0.11470000000000001</v>
      </c>
    </row>
    <row r="298" spans="3:9" ht="15.5" x14ac:dyDescent="0.35">
      <c r="C298" t="s">
        <v>1655</v>
      </c>
      <c r="I298" s="6">
        <v>3.4999999999999996E-3</v>
      </c>
    </row>
    <row r="299" spans="3:9" ht="15.5" x14ac:dyDescent="0.35">
      <c r="C299" t="s">
        <v>270</v>
      </c>
      <c r="I299" s="6">
        <v>0.08</v>
      </c>
    </row>
    <row r="300" spans="3:9" ht="15.5" x14ac:dyDescent="0.35">
      <c r="C300" t="s">
        <v>53</v>
      </c>
      <c r="I300" s="5">
        <v>4422000000000</v>
      </c>
    </row>
    <row r="301" spans="3:9" ht="15.5" x14ac:dyDescent="0.35">
      <c r="C301" t="s">
        <v>272</v>
      </c>
      <c r="I301" s="5">
        <v>4090000000000</v>
      </c>
    </row>
    <row r="302" spans="3:9" ht="15.5" x14ac:dyDescent="0.35">
      <c r="C302" t="s">
        <v>273</v>
      </c>
      <c r="I302" s="5">
        <v>26170000000</v>
      </c>
    </row>
    <row r="303" spans="3:9" ht="15.5" x14ac:dyDescent="0.35">
      <c r="C303" t="s">
        <v>274</v>
      </c>
      <c r="I303" s="6">
        <v>0.245</v>
      </c>
    </row>
    <row r="304" spans="3:9" ht="15.5" x14ac:dyDescent="0.35">
      <c r="C304" t="s">
        <v>1656</v>
      </c>
      <c r="I304" s="6">
        <v>2.3099999999999999E-2</v>
      </c>
    </row>
    <row r="305" spans="3:9" ht="15.5" x14ac:dyDescent="0.35">
      <c r="C305" t="s">
        <v>275</v>
      </c>
      <c r="D305" s="6">
        <v>0.23170000000000002</v>
      </c>
    </row>
    <row r="306" spans="3:9" ht="15.5" x14ac:dyDescent="0.35">
      <c r="C306" t="s">
        <v>276</v>
      </c>
      <c r="D306" s="6">
        <v>8.199999999999999E-3</v>
      </c>
    </row>
    <row r="307" spans="3:9" ht="15.5" x14ac:dyDescent="0.35">
      <c r="C307" t="s">
        <v>277</v>
      </c>
      <c r="D307" s="6">
        <v>7.4000000000000003E-3</v>
      </c>
    </row>
    <row r="308" spans="3:9" ht="15.5" x14ac:dyDescent="0.35">
      <c r="C308" t="s">
        <v>278</v>
      </c>
      <c r="D308" s="6">
        <v>-9.3999999999999986E-3</v>
      </c>
    </row>
    <row r="309" spans="3:9" ht="15.5" x14ac:dyDescent="0.35">
      <c r="C309" t="s">
        <v>279</v>
      </c>
      <c r="D309" s="6">
        <v>-1.1399999999999999E-2</v>
      </c>
    </row>
    <row r="310" spans="3:9" ht="15.5" x14ac:dyDescent="0.35">
      <c r="C310" t="s">
        <v>280</v>
      </c>
      <c r="D310" s="6">
        <v>0.93389999999999995</v>
      </c>
    </row>
    <row r="311" spans="3:9" ht="15.5" x14ac:dyDescent="0.35">
      <c r="C311" t="s">
        <v>281</v>
      </c>
      <c r="I311" s="5">
        <v>32</v>
      </c>
    </row>
    <row r="312" spans="3:9" ht="15.5" x14ac:dyDescent="0.35">
      <c r="C312" t="s">
        <v>285</v>
      </c>
      <c r="I312" t="s">
        <v>1657</v>
      </c>
    </row>
    <row r="313" spans="3:9" ht="15.5" x14ac:dyDescent="0.35">
      <c r="C313" t="s">
        <v>287</v>
      </c>
      <c r="I313" s="5">
        <v>7</v>
      </c>
    </row>
    <row r="314" spans="3:9" ht="15.5" x14ac:dyDescent="0.35">
      <c r="C314" t="s">
        <v>288</v>
      </c>
      <c r="I314" s="6">
        <v>0.35</v>
      </c>
    </row>
    <row r="315" spans="3:9" ht="15.5" x14ac:dyDescent="0.35">
      <c r="C315" t="s">
        <v>289</v>
      </c>
      <c r="I315" s="6">
        <v>0.76</v>
      </c>
    </row>
    <row r="316" spans="3:9" ht="15.5" x14ac:dyDescent="0.35">
      <c r="C316" t="s">
        <v>290</v>
      </c>
      <c r="I316" s="6">
        <v>0.14000000000000001</v>
      </c>
    </row>
    <row r="317" spans="3:9" ht="15.5" x14ac:dyDescent="0.35">
      <c r="C317" t="s">
        <v>291</v>
      </c>
      <c r="I317" s="6">
        <v>0.31</v>
      </c>
    </row>
    <row r="318" spans="3:9" ht="15.5" x14ac:dyDescent="0.35">
      <c r="C318" t="s">
        <v>292</v>
      </c>
      <c r="I318" s="6">
        <v>0.83</v>
      </c>
    </row>
    <row r="319" spans="3:9" ht="15.5" x14ac:dyDescent="0.35">
      <c r="C319" t="s">
        <v>293</v>
      </c>
      <c r="I319" s="6">
        <v>0.95</v>
      </c>
    </row>
    <row r="320" spans="3:9" ht="15.5" x14ac:dyDescent="0.35">
      <c r="C320" t="s">
        <v>294</v>
      </c>
      <c r="I320" s="6">
        <v>0.59</v>
      </c>
    </row>
    <row r="321" spans="3:9" ht="15.5" x14ac:dyDescent="0.35">
      <c r="C321" t="s">
        <v>295</v>
      </c>
      <c r="I321" s="5">
        <v>12754000000000</v>
      </c>
    </row>
    <row r="322" spans="3:9" ht="15.5" x14ac:dyDescent="0.35">
      <c r="C322" t="s">
        <v>296</v>
      </c>
      <c r="I322" s="5">
        <v>3166000000000</v>
      </c>
    </row>
    <row r="323" spans="3:9" ht="15.5" x14ac:dyDescent="0.35">
      <c r="C323" t="s">
        <v>297</v>
      </c>
      <c r="I323" s="5">
        <v>324000000000</v>
      </c>
    </row>
    <row r="324" spans="3:9" ht="15.5" x14ac:dyDescent="0.35">
      <c r="C324" t="s">
        <v>298</v>
      </c>
      <c r="I324" s="5">
        <v>67000000000</v>
      </c>
    </row>
    <row r="325" spans="3:9" ht="15.5" x14ac:dyDescent="0.35">
      <c r="C325" t="s">
        <v>299</v>
      </c>
      <c r="D325" s="5">
        <v>333000000000</v>
      </c>
    </row>
    <row r="326" spans="3:9" ht="15.5" x14ac:dyDescent="0.35">
      <c r="C326" t="s">
        <v>300</v>
      </c>
      <c r="D326" s="5">
        <v>169350000000000</v>
      </c>
    </row>
    <row r="327" spans="3:9" ht="15.5" x14ac:dyDescent="0.35">
      <c r="C327" t="s">
        <v>301</v>
      </c>
      <c r="D327" s="5">
        <v>149923000000000</v>
      </c>
    </row>
    <row r="328" spans="3:9" ht="15.5" x14ac:dyDescent="0.35">
      <c r="C328" t="s">
        <v>211</v>
      </c>
      <c r="I328" s="5">
        <v>19426000000000</v>
      </c>
    </row>
    <row r="329" spans="3:9" ht="15.5" x14ac:dyDescent="0.35">
      <c r="C329" t="s">
        <v>302</v>
      </c>
      <c r="I329" s="5">
        <v>19426000000000</v>
      </c>
    </row>
    <row r="330" spans="3:9" ht="15.5" x14ac:dyDescent="0.35">
      <c r="C330" t="s">
        <v>303</v>
      </c>
      <c r="I330" s="5">
        <v>5245000000000</v>
      </c>
    </row>
    <row r="331" spans="3:9" ht="15.5" x14ac:dyDescent="0.35">
      <c r="C331" t="s">
        <v>304</v>
      </c>
      <c r="I331" s="5">
        <v>-1440000000000</v>
      </c>
    </row>
    <row r="332" spans="3:9" ht="15.5" x14ac:dyDescent="0.35">
      <c r="C332" t="s">
        <v>305</v>
      </c>
      <c r="I332" s="5">
        <v>1082000000000</v>
      </c>
    </row>
    <row r="333" spans="3:9" ht="15.5" x14ac:dyDescent="0.35">
      <c r="C333" t="s">
        <v>306</v>
      </c>
      <c r="I333" s="5">
        <v>-32000000000</v>
      </c>
    </row>
    <row r="334" spans="3:9" ht="15.5" x14ac:dyDescent="0.35">
      <c r="C334" t="s">
        <v>307</v>
      </c>
      <c r="I334" s="5">
        <v>5213000000000</v>
      </c>
    </row>
  </sheetData>
  <pageMargins left="0.7" right="0.7" top="0.75" bottom="0.75" header="0.3" footer="0.3"/>
  <ignoredErrors>
    <ignoredError sqref="A1:Z335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U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1658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1659</v>
      </c>
      <c r="D2" s="2" vm="412">
        <f ca="1">IFERROR(_xlfn.STOCKHISTORY("XIDX:" &amp; $C$1, D3, , 0, 0, 1), "Libur")</f>
        <v>1870</v>
      </c>
      <c r="E2" s="2" vm="413">
        <f ca="1">IFERROR(_xlfn.STOCKHISTORY("XIDX:" &amp; $C$1, E3, , 0, 0, 1), "Libur")</f>
        <v>1355</v>
      </c>
      <c r="H2" s="2" vm="413">
        <f ca="1">IFERROR(INDEX(D2:G2,COUNT(D2:G2)),"")</f>
        <v>1355</v>
      </c>
      <c r="I2" s="2" vm="414">
        <f t="shared" ref="I2:U2" ca="1" si="0">IFERROR(_xlfn.STOCKHISTORY("XIDX:" &amp; $C$1, I1, , 0, 0, 1), "Libur")</f>
        <v>1585</v>
      </c>
      <c r="J2" s="2" vm="415">
        <f t="shared" ca="1" si="0"/>
        <v>2690</v>
      </c>
      <c r="K2" s="2" vm="416">
        <f t="shared" ca="1" si="0"/>
        <v>4250</v>
      </c>
      <c r="L2" s="2" vm="417">
        <f t="shared" ca="1" si="0"/>
        <v>7625</v>
      </c>
      <c r="M2" s="2" vm="418">
        <f t="shared" ca="1" si="0"/>
        <v>3600</v>
      </c>
      <c r="N2" s="2" vm="415">
        <f t="shared" ca="1" si="0"/>
        <v>2690</v>
      </c>
      <c r="O2" s="2" vm="419">
        <f t="shared" ca="1" si="0"/>
        <v>1980</v>
      </c>
      <c r="P2" s="2" vm="420">
        <f t="shared" ca="1" si="0"/>
        <v>2850</v>
      </c>
      <c r="Q2" s="2" vm="421">
        <f t="shared" ca="1" si="0"/>
        <v>2900</v>
      </c>
      <c r="R2" s="2" t="str">
        <f t="shared" ca="1" si="0"/>
        <v>Libur</v>
      </c>
      <c r="S2" s="2" t="str">
        <f t="shared" ca="1" si="0"/>
        <v>Libur</v>
      </c>
      <c r="T2" s="2" vm="422">
        <f t="shared" ca="1" si="0"/>
        <v>1310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47382854</v>
      </c>
      <c r="E4" s="2">
        <f>IFERROR(INDEX(E51:E500,MATCH($C$4,$C$51:$C$500,0)),"")</f>
        <v>46267159</v>
      </c>
      <c r="H4" s="2">
        <f>IFERROR(SUM(D4:G4)*(4/MAX(1,COUNT(D4:G4))),"")</f>
        <v>187300026</v>
      </c>
      <c r="I4" s="2">
        <f t="shared" ref="I4:U4" si="1">IFERROR(INDEX(I51:I500,MATCH($C$4,$C$51:$C$500,0)),"")</f>
        <v>164869855</v>
      </c>
      <c r="J4" s="2">
        <f t="shared" si="1"/>
        <v>217907893</v>
      </c>
      <c r="K4" s="2">
        <f t="shared" si="1"/>
        <v>224087006</v>
      </c>
      <c r="L4" s="2">
        <f t="shared" si="1"/>
        <v>449535604</v>
      </c>
      <c r="M4" s="2">
        <f t="shared" si="1"/>
        <v>309840126</v>
      </c>
      <c r="N4" s="2">
        <f t="shared" si="1"/>
        <v>201207287</v>
      </c>
      <c r="O4" s="2">
        <f t="shared" si="1"/>
        <v>260849803</v>
      </c>
      <c r="P4" s="2">
        <f t="shared" si="1"/>
        <v>258138029</v>
      </c>
      <c r="Q4" s="2">
        <f t="shared" si="1"/>
        <v>258586097</v>
      </c>
      <c r="R4" s="2">
        <f t="shared" si="1"/>
        <v>187155820</v>
      </c>
      <c r="S4" s="2">
        <f t="shared" si="1"/>
        <v>219113608</v>
      </c>
      <c r="T4" s="2">
        <f t="shared" si="1"/>
        <v>128818187</v>
      </c>
      <c r="U4" s="2">
        <f t="shared" si="1"/>
        <v>115695508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1872790</v>
      </c>
      <c r="E5" s="2">
        <f>IFERROR(INDEX(E51:E500,MATCH($C$5,$C$51:$C$500,0)),"")</f>
        <v>1503584</v>
      </c>
      <c r="H5" s="2">
        <f>IFERROR(SUM(D5:G5)*(4/MAX(1,COUNT(D5:G5))),"")</f>
        <v>6752748</v>
      </c>
      <c r="I5" s="2">
        <f t="shared" ref="I5:U5" si="2">IFERROR(INDEX(I51:I500,MATCH($C$5,$C$51:$C$500,0)),"")</f>
        <v>928561</v>
      </c>
      <c r="J5" s="2">
        <f t="shared" si="2"/>
        <v>18489919</v>
      </c>
      <c r="K5" s="2">
        <f t="shared" si="2"/>
        <v>21552202</v>
      </c>
      <c r="L5" s="2">
        <f t="shared" si="2"/>
        <v>179189576</v>
      </c>
      <c r="M5" s="2">
        <f t="shared" si="2"/>
        <v>100700480</v>
      </c>
      <c r="N5" s="2">
        <f t="shared" si="2"/>
        <v>27294851</v>
      </c>
      <c r="O5" s="2">
        <f t="shared" si="2"/>
        <v>35459061</v>
      </c>
      <c r="P5" s="2">
        <f t="shared" si="2"/>
        <v>50446346</v>
      </c>
      <c r="Q5" s="2">
        <f t="shared" si="2"/>
        <v>58336201</v>
      </c>
      <c r="R5" s="2">
        <f t="shared" si="2"/>
        <v>27111886</v>
      </c>
      <c r="S5" s="2">
        <f t="shared" si="2"/>
        <v>34766644</v>
      </c>
      <c r="T5" s="2">
        <f t="shared" si="2"/>
        <v>13927425</v>
      </c>
      <c r="U5" s="2">
        <f t="shared" si="2"/>
        <v>3544615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187530967</v>
      </c>
      <c r="E6" s="2">
        <f>IFERROR(INDEX(E51:E500,MATCH($C$6,$C$51:$C$500,0)),"")</f>
        <v>185704536</v>
      </c>
      <c r="H6" s="2">
        <f>IFERROR(INDEX(D6:G6,COUNT(D6:G6)),"")</f>
        <v>185704536</v>
      </c>
      <c r="I6" s="2">
        <f t="shared" ref="I6:U6" si="3">IFERROR(INDEX(I51:I500,MATCH($C$6,$C$51:$C$500,0)),"")</f>
        <v>184200183</v>
      </c>
      <c r="J6" s="2">
        <f t="shared" si="3"/>
        <v>186254960</v>
      </c>
      <c r="K6" s="2">
        <f t="shared" si="3"/>
        <v>172787797</v>
      </c>
      <c r="L6" s="2">
        <f t="shared" si="3"/>
        <v>250265760</v>
      </c>
      <c r="M6" s="2">
        <f t="shared" si="3"/>
        <v>199983661</v>
      </c>
      <c r="N6" s="2">
        <f t="shared" si="3"/>
        <v>138220176</v>
      </c>
      <c r="O6" s="2">
        <f t="shared" si="3"/>
        <v>145640390</v>
      </c>
      <c r="P6" s="2">
        <f t="shared" si="3"/>
        <v>124181254</v>
      </c>
      <c r="Q6" s="2">
        <f t="shared" si="3"/>
        <v>122304341</v>
      </c>
      <c r="R6" s="2">
        <f t="shared" si="3"/>
        <v>91630383</v>
      </c>
      <c r="S6" s="2">
        <f t="shared" si="3"/>
        <v>73845746</v>
      </c>
      <c r="T6" s="2">
        <f t="shared" si="3"/>
        <v>46173679</v>
      </c>
      <c r="U6" s="2">
        <f t="shared" si="3"/>
        <v>19116117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1.23</v>
      </c>
      <c r="E7" s="3">
        <f>IFERROR(INDEX(E51:E500,MATCH($C$7,$C$51:$C$500,0))/1000000000,"")</f>
        <v>1.23</v>
      </c>
      <c r="H7" s="3">
        <f>IFERROR(INDEX(D7:G7,COUNT(D7:G7)),"")</f>
        <v>1.23</v>
      </c>
      <c r="I7" s="3">
        <f t="shared" ref="I7:U7" si="4">IFERROR(INDEX(I51:I500,MATCH($C$7,$C$51:$C$500,0))/1000000000,"")</f>
        <v>1.23</v>
      </c>
      <c r="J7" s="3">
        <f t="shared" si="4"/>
        <v>1.23</v>
      </c>
      <c r="K7" s="3">
        <f t="shared" si="4"/>
        <v>1.23</v>
      </c>
      <c r="L7" s="3">
        <f t="shared" si="4"/>
        <v>1.23</v>
      </c>
      <c r="M7" s="3">
        <f t="shared" si="4"/>
        <v>1.23</v>
      </c>
      <c r="N7" s="3">
        <f t="shared" si="4"/>
        <v>1.23</v>
      </c>
      <c r="O7" s="3">
        <f t="shared" si="4"/>
        <v>1.23</v>
      </c>
      <c r="P7" s="3">
        <f t="shared" si="4"/>
        <v>1.23</v>
      </c>
      <c r="Q7" s="3">
        <f t="shared" si="4"/>
        <v>1.23</v>
      </c>
      <c r="R7" s="3">
        <f t="shared" si="4"/>
        <v>1.23</v>
      </c>
      <c r="S7" s="3">
        <f t="shared" si="4"/>
        <v>1.23</v>
      </c>
      <c r="T7" s="3">
        <f t="shared" si="4"/>
        <v>1.1000000000000001</v>
      </c>
      <c r="U7" s="3">
        <f t="shared" si="4"/>
        <v>1.1000000000000001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136000000000</v>
      </c>
      <c r="E8" s="2">
        <f>IFERROR(INDEX(E51:E500,MATCH("Free cash flow (Quarter)",$C$51:$C$500,0)),"")</f>
        <v>-34000000000</v>
      </c>
      <c r="H8" s="2">
        <f>IFERROR(INDEX(D8:G8,COUNT(D8:G8)),"")</f>
        <v>-34000000000</v>
      </c>
      <c r="I8" s="2">
        <f t="shared" ref="I8:U8" si="5">IFERROR(INDEX(I51:I500,MATCH($C$8,$C$51:$C$500,0)),"")</f>
        <v>-543000000000</v>
      </c>
      <c r="J8" s="2">
        <f t="shared" si="5"/>
        <v>223000000000</v>
      </c>
      <c r="K8" s="2">
        <f t="shared" si="5"/>
        <v>-5000000000</v>
      </c>
      <c r="L8" s="2">
        <f t="shared" si="5"/>
        <v>3075000000000</v>
      </c>
      <c r="M8" s="2">
        <f t="shared" si="5"/>
        <v>1492000000000</v>
      </c>
      <c r="N8" s="2">
        <f t="shared" si="5"/>
        <v>618000000000</v>
      </c>
      <c r="O8" s="2">
        <f t="shared" si="5"/>
        <v>673000000000</v>
      </c>
      <c r="P8" s="2">
        <f t="shared" si="5"/>
        <v>473000000000</v>
      </c>
      <c r="Q8" s="2">
        <f t="shared" si="5"/>
        <v>873000000000</v>
      </c>
      <c r="R8" s="2">
        <f t="shared" si="5"/>
        <v>420000000000</v>
      </c>
      <c r="S8" s="2">
        <f t="shared" si="5"/>
        <v>281000000000</v>
      </c>
      <c r="T8" s="2">
        <f t="shared" si="5"/>
        <v>-67000000000</v>
      </c>
      <c r="U8" s="2">
        <f t="shared" si="5"/>
        <v>86000000000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111.03</v>
      </c>
      <c r="E9" s="3">
        <f>IFERROR(INDEX(E51:E500,MATCH("Free cash flow per share (Quarter)",$C$51:$C$500,0)),"")</f>
        <v>-27.91</v>
      </c>
      <c r="H9" s="3">
        <f>IFERROR(INDEX(D9:G9,COUNT(D9:G9)),"")</f>
        <v>-27.91</v>
      </c>
      <c r="I9" s="3">
        <f t="shared" ref="I9:U9" si="6">IFERROR(INDEX(I51:I500,MATCH($C$9,$C$51:$C$500,0)),"")</f>
        <v>-442.19</v>
      </c>
      <c r="J9" s="3">
        <f t="shared" si="6"/>
        <v>181.4</v>
      </c>
      <c r="K9" s="3">
        <f t="shared" si="6"/>
        <v>-4.33</v>
      </c>
      <c r="L9" s="3">
        <f t="shared" si="6"/>
        <v>2505.33</v>
      </c>
      <c r="M9" s="3">
        <f t="shared" si="6"/>
        <v>1215.3800000000001</v>
      </c>
      <c r="N9" s="3">
        <f t="shared" si="6"/>
        <v>503.56</v>
      </c>
      <c r="O9" s="3">
        <f t="shared" si="6"/>
        <v>548.44000000000005</v>
      </c>
      <c r="P9" s="3">
        <f t="shared" si="6"/>
        <v>385.59</v>
      </c>
      <c r="Q9" s="3">
        <f t="shared" si="6"/>
        <v>711.43</v>
      </c>
      <c r="R9" s="3">
        <f t="shared" si="6"/>
        <v>342.17</v>
      </c>
      <c r="S9" s="3">
        <f t="shared" si="6"/>
        <v>228.56</v>
      </c>
      <c r="T9" s="3">
        <f t="shared" si="6"/>
        <v>-60.6</v>
      </c>
      <c r="U9" s="3">
        <f t="shared" si="6"/>
        <v>78.05</v>
      </c>
    </row>
    <row r="10" spans="1:21" ht="15.5" x14ac:dyDescent="0.35">
      <c r="C10" t="s">
        <v>18</v>
      </c>
      <c r="D10" s="3">
        <f ca="1">IFERROR(IF(D9=0,"",D2/D9),"")</f>
        <v>16.84229487525894</v>
      </c>
      <c r="E10" s="3">
        <f ca="1">IFERROR(IF(E9=0,"",E2/E9),"")</f>
        <v>-48.548907201719814</v>
      </c>
      <c r="I10" s="3">
        <f t="shared" ref="I10:U10" ca="1" si="7">IFERROR(IF(I9=0,"",I2/I9),"")</f>
        <v>-3.5844320314796807</v>
      </c>
      <c r="J10" s="3">
        <f t="shared" ca="1" si="7"/>
        <v>14.829106945975743</v>
      </c>
      <c r="K10" s="3">
        <f t="shared" ca="1" si="7"/>
        <v>-981.52424942263281</v>
      </c>
      <c r="L10" s="3">
        <f t="shared" ca="1" si="7"/>
        <v>3.0435112340490078</v>
      </c>
      <c r="M10" s="3">
        <f t="shared" ca="1" si="7"/>
        <v>2.9620365646958149</v>
      </c>
      <c r="N10" s="3">
        <f t="shared" ca="1" si="7"/>
        <v>5.3419652077210262</v>
      </c>
      <c r="O10" s="3">
        <f t="shared" ca="1" si="7"/>
        <v>3.6102399533221496</v>
      </c>
      <c r="P10" s="3">
        <f t="shared" ca="1" si="7"/>
        <v>7.3912705205010507</v>
      </c>
      <c r="Q10" s="3">
        <f t="shared" ca="1" si="7"/>
        <v>4.0762970355481221</v>
      </c>
      <c r="R10" s="3" t="str">
        <f t="shared" ca="1" si="7"/>
        <v/>
      </c>
      <c r="S10" s="3" t="str">
        <f t="shared" ca="1" si="7"/>
        <v/>
      </c>
      <c r="T10" s="3">
        <f t="shared" ca="1" si="7"/>
        <v>-21.617161716171616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113435211</v>
      </c>
      <c r="E11" s="2">
        <f>IFERROR(INDEX(E51:E500,MATCH($C$11,$C$51:$C$500,0)),"")</f>
        <v>102852111</v>
      </c>
      <c r="H11" s="2">
        <f>IFERROR(INDEX(D11:G11,COUNT(D11:G11)),"")</f>
        <v>102852111</v>
      </c>
      <c r="I11" s="2">
        <f t="shared" ref="I11:U11" si="8">IFERROR(INDEX(I51:I500,MATCH($C$11,$C$51:$C$500,0)),"")</f>
        <v>104373246</v>
      </c>
      <c r="J11" s="2">
        <f t="shared" si="8"/>
        <v>124208374</v>
      </c>
      <c r="K11" s="2">
        <f t="shared" si="8"/>
        <v>84725892</v>
      </c>
      <c r="L11" s="2">
        <f t="shared" si="8"/>
        <v>101754199</v>
      </c>
      <c r="M11" s="2">
        <f t="shared" si="8"/>
        <v>63882458</v>
      </c>
      <c r="N11" s="2">
        <f t="shared" si="8"/>
        <v>46063170</v>
      </c>
      <c r="O11" s="2">
        <f t="shared" si="8"/>
        <v>29103941</v>
      </c>
      <c r="P11" s="2">
        <f t="shared" si="8"/>
        <v>54261741</v>
      </c>
      <c r="Q11" s="2">
        <f t="shared" si="8"/>
        <v>70051255</v>
      </c>
      <c r="R11" s="2">
        <f t="shared" si="8"/>
        <v>40674357</v>
      </c>
      <c r="S11" s="2">
        <f t="shared" si="8"/>
        <v>19743974</v>
      </c>
      <c r="T11" s="2">
        <f t="shared" si="8"/>
        <v>10491774</v>
      </c>
      <c r="U11" s="2">
        <f t="shared" si="8"/>
        <v>10045117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-1325000000000</v>
      </c>
      <c r="E12" s="2">
        <f>IFERROR(INDEX(E51:E500,MATCH("Net Debt (Quarter)",$C$51:$C$500,0)),"")</f>
        <v>-1142000000000</v>
      </c>
      <c r="H12" s="2">
        <f>IFERROR(INDEX(D12:G12,COUNT(D12:G12)),"")</f>
        <v>-1142000000000</v>
      </c>
      <c r="I12" s="2">
        <f t="shared" ref="I12:U12" si="9">IFERROR(INDEX(I51:I500,MATCH($C$12,$C$51:$C$500,0)),"")</f>
        <v>-1173000000000</v>
      </c>
      <c r="J12" s="2">
        <f t="shared" si="9"/>
        <v>-1921000000000</v>
      </c>
      <c r="K12" s="2">
        <f t="shared" si="9"/>
        <v>-1305000000000</v>
      </c>
      <c r="L12" s="2">
        <f t="shared" si="9"/>
        <v>-1587000000000</v>
      </c>
      <c r="M12" s="2">
        <f t="shared" si="9"/>
        <v>-856000000000</v>
      </c>
      <c r="N12" s="2">
        <f t="shared" si="9"/>
        <v>-477000000000</v>
      </c>
      <c r="O12" s="2">
        <f t="shared" si="9"/>
        <v>-274000000000</v>
      </c>
      <c r="P12" s="2">
        <f t="shared" si="9"/>
        <v>-691000000000</v>
      </c>
      <c r="Q12" s="2">
        <f t="shared" si="9"/>
        <v>-945000000000</v>
      </c>
      <c r="R12" s="2">
        <f t="shared" si="9"/>
        <v>-545000000000</v>
      </c>
      <c r="S12" s="2">
        <f t="shared" si="9"/>
        <v>-257000000000</v>
      </c>
      <c r="T12" s="2">
        <f t="shared" si="9"/>
        <v>-75000000000</v>
      </c>
      <c r="U12" s="2">
        <f t="shared" si="9"/>
        <v>20000000000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705000000000</v>
      </c>
      <c r="E13" s="2">
        <f>IFERROR(INDEX(E51:E500,MATCH("Total Debt (Quarter)",$C$51:$C$500,0)),"")</f>
        <v>606000000000</v>
      </c>
      <c r="H13" s="2">
        <f>IFERROR(INDEX(D13:G13,COUNT(D13:G13)),"")</f>
        <v>606000000000</v>
      </c>
      <c r="I13" s="2">
        <f t="shared" ref="I13:U13" si="10">IFERROR(INDEX(I51:I500,MATCH($C$13,$C$51:$C$500,0)),"")</f>
        <v>572000000000</v>
      </c>
      <c r="J13" s="2">
        <f t="shared" si="10"/>
        <v>86000000000</v>
      </c>
      <c r="K13" s="2">
        <f t="shared" si="10"/>
        <v>3000000000</v>
      </c>
      <c r="L13" s="2">
        <f t="shared" si="10"/>
        <v>0</v>
      </c>
      <c r="M13" s="2">
        <f t="shared" si="10"/>
        <v>56000000000</v>
      </c>
      <c r="N13" s="2">
        <f t="shared" si="10"/>
        <v>172000000000</v>
      </c>
      <c r="O13" s="2">
        <f t="shared" si="10"/>
        <v>131000000000</v>
      </c>
      <c r="P13" s="2">
        <f t="shared" si="10"/>
        <v>94000000000</v>
      </c>
      <c r="Q13" s="2">
        <f t="shared" si="10"/>
        <v>4000000000</v>
      </c>
      <c r="R13" s="2">
        <f t="shared" si="10"/>
        <v>2000000000</v>
      </c>
      <c r="S13" s="2">
        <f t="shared" si="10"/>
        <v>16000000000</v>
      </c>
      <c r="T13" s="2">
        <f t="shared" si="10"/>
        <v>55000000000</v>
      </c>
      <c r="U13" s="2">
        <f t="shared" si="10"/>
        <v>143000000000</v>
      </c>
    </row>
    <row r="14" spans="1:21" ht="15.5" x14ac:dyDescent="0.35">
      <c r="C14" t="s">
        <v>27</v>
      </c>
      <c r="D14" s="2">
        <f>IFERROR(INDEX(D51:D500,MATCH($C$14,$C$51:$C$500,0)),"")</f>
        <v>-341324</v>
      </c>
      <c r="E14" s="2">
        <f>IFERROR(INDEX(E51:E500,MATCH($C$14,$C$51:$C$500,0)),"")</f>
        <v>-122344</v>
      </c>
      <c r="H14" s="2">
        <f>IFERROR(SUM(D14:G14)*(4/MAX(1,COUNT(D14:G14))),"")</f>
        <v>-927336</v>
      </c>
      <c r="I14" s="2">
        <f t="shared" ref="I14:U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-274215</v>
      </c>
      <c r="M14" s="2">
        <f t="shared" si="11"/>
        <v>-683169</v>
      </c>
      <c r="N14" s="2">
        <f t="shared" si="11"/>
        <v>-1214511</v>
      </c>
      <c r="O14" s="2">
        <f t="shared" si="11"/>
        <v>-571229</v>
      </c>
      <c r="P14" s="2">
        <f t="shared" si="11"/>
        <v>-443851</v>
      </c>
      <c r="Q14" s="2">
        <f t="shared" si="11"/>
        <v>-248124</v>
      </c>
      <c r="R14" s="2">
        <f t="shared" si="11"/>
        <v>-240867</v>
      </c>
      <c r="S14" s="2">
        <f t="shared" si="11"/>
        <v>-335609</v>
      </c>
      <c r="T14" s="2">
        <f t="shared" si="11"/>
        <v>-644010</v>
      </c>
      <c r="U14" s="2">
        <f t="shared" si="11"/>
        <v>-1844306</v>
      </c>
    </row>
    <row r="15" spans="1:21" ht="15.5" x14ac:dyDescent="0.35">
      <c r="C15" t="s">
        <v>28</v>
      </c>
      <c r="D15" s="2">
        <f>IFERROR(INDEX(D51:D500,MATCH($C$15,$C$51:$C$500,0)),"")</f>
        <v>-1529611</v>
      </c>
      <c r="E15" s="2">
        <f>IFERROR(INDEX(E51:E500,MATCH($C$15,$C$51:$C$500,0)),"")</f>
        <v>-1027597</v>
      </c>
      <c r="H15" s="2">
        <f>IFERROR(SUM(D15:G15)*(4/MAX(1,COUNT(D15:G15))),"")</f>
        <v>-5114416</v>
      </c>
      <c r="I15" s="2">
        <f t="shared" ref="I15:U15" si="12">IFERROR(INDEX(I51:I500,MATCH($C$15,$C$51:$C$500,0)),"")</f>
        <v>-1195689</v>
      </c>
      <c r="J15" s="2">
        <f t="shared" si="12"/>
        <v>-5732216</v>
      </c>
      <c r="K15" s="2">
        <f t="shared" si="12"/>
        <v>-9047315</v>
      </c>
      <c r="L15" s="2">
        <f t="shared" si="12"/>
        <v>-51263459</v>
      </c>
      <c r="M15" s="2">
        <f t="shared" si="12"/>
        <v>-28330430</v>
      </c>
      <c r="N15" s="2">
        <f t="shared" si="12"/>
        <v>-9906106</v>
      </c>
      <c r="O15" s="2">
        <f t="shared" si="12"/>
        <v>-13151107</v>
      </c>
      <c r="P15" s="2">
        <f t="shared" si="12"/>
        <v>-17310612</v>
      </c>
      <c r="Q15" s="2">
        <f t="shared" si="12"/>
        <v>-20087158</v>
      </c>
      <c r="R15" s="2">
        <f t="shared" si="12"/>
        <v>-9059580</v>
      </c>
      <c r="S15" s="2">
        <f t="shared" si="12"/>
        <v>-12719462</v>
      </c>
      <c r="T15" s="2">
        <f t="shared" si="12"/>
        <v>-3624947</v>
      </c>
      <c r="U15" s="2">
        <f t="shared" si="12"/>
        <v>-2722504</v>
      </c>
    </row>
    <row r="16" spans="1:21" ht="15.5" x14ac:dyDescent="0.35">
      <c r="C16" t="s">
        <v>29</v>
      </c>
      <c r="D16" s="2">
        <f>IFERROR(INDEX(D51:D500,MATCH($C$16,$C$51:$C$500,0)),"")</f>
        <v>4608329</v>
      </c>
      <c r="E16" s="2">
        <f>IFERROR(INDEX(E51:E500,MATCH($C$16,$C$51:$C$500,0)),"")</f>
        <v>2798423</v>
      </c>
      <c r="H16" s="2">
        <f>IFERROR(SUM(D16:G16)*(4/MAX(1,COUNT(D16:G16))),"")</f>
        <v>14813504</v>
      </c>
      <c r="I16" s="2">
        <f t="shared" ref="I16:U16" si="13">IFERROR(INDEX(I51:I500,MATCH($C$16,$C$51:$C$500,0)),"")</f>
        <v>2571703</v>
      </c>
      <c r="J16" s="2">
        <f t="shared" si="13"/>
        <v>24877363</v>
      </c>
      <c r="K16" s="2">
        <f t="shared" si="13"/>
        <v>30734242</v>
      </c>
      <c r="L16" s="2">
        <f t="shared" si="13"/>
        <v>230655126</v>
      </c>
      <c r="M16" s="2">
        <f t="shared" si="13"/>
        <v>128896809</v>
      </c>
      <c r="N16" s="2">
        <f t="shared" si="13"/>
        <v>37373592</v>
      </c>
      <c r="O16" s="2">
        <f t="shared" si="13"/>
        <v>48438664</v>
      </c>
      <c r="P16" s="2">
        <f t="shared" si="13"/>
        <v>67621314</v>
      </c>
      <c r="Q16" s="2">
        <f t="shared" si="13"/>
        <v>78722858</v>
      </c>
      <c r="R16" s="2">
        <f t="shared" si="13"/>
        <v>36173315</v>
      </c>
      <c r="S16" s="2">
        <f t="shared" si="13"/>
        <v>47382528</v>
      </c>
      <c r="T16" s="2">
        <f t="shared" si="13"/>
        <v>17552006</v>
      </c>
      <c r="U16" s="2">
        <f t="shared" si="13"/>
        <v>6572610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2300100000000</v>
      </c>
      <c r="E20" s="2">
        <f ca="1">IFERROR(E21*E2,"")</f>
        <v>1666650000000</v>
      </c>
      <c r="H20" s="2">
        <f t="shared" ref="H20:U20" ca="1" si="14">IFERROR(H21*H2,"")</f>
        <v>1666650000000</v>
      </c>
      <c r="I20" s="2">
        <f t="shared" ca="1" si="14"/>
        <v>1949550000000</v>
      </c>
      <c r="J20" s="2">
        <f t="shared" ca="1" si="14"/>
        <v>3308700000000</v>
      </c>
      <c r="K20" s="2">
        <f t="shared" ca="1" si="14"/>
        <v>5227500000000</v>
      </c>
      <c r="L20" s="2">
        <f t="shared" ca="1" si="14"/>
        <v>9378750000000</v>
      </c>
      <c r="M20" s="2">
        <f t="shared" ca="1" si="14"/>
        <v>4428000000000</v>
      </c>
      <c r="N20" s="2">
        <f t="shared" ca="1" si="14"/>
        <v>3308700000000</v>
      </c>
      <c r="O20" s="2">
        <f t="shared" ca="1" si="14"/>
        <v>2435400000000</v>
      </c>
      <c r="P20" s="2">
        <f t="shared" ca="1" si="14"/>
        <v>3505500000000</v>
      </c>
      <c r="Q20" s="2">
        <f t="shared" ca="1" si="14"/>
        <v>3567000000000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1441000000000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1230000000</v>
      </c>
      <c r="E21" s="2">
        <f>IFERROR(INDEX(E51:E500,MATCH($C$7,$C$51:$C$500,0)),"")</f>
        <v>1230000000</v>
      </c>
      <c r="H21" s="2">
        <f>IFERROR(INDEX(D21:G21,COUNT(D21:G21)),"")</f>
        <v>1230000000</v>
      </c>
      <c r="I21" s="2">
        <f t="shared" ref="I21:U21" si="15">IFERROR(INDEX(I51:I500,MATCH($C$7,$C$51:$C$500,0)),"")</f>
        <v>1230000000</v>
      </c>
      <c r="J21" s="2">
        <f t="shared" si="15"/>
        <v>1230000000</v>
      </c>
      <c r="K21" s="2">
        <f t="shared" si="15"/>
        <v>1230000000</v>
      </c>
      <c r="L21" s="2">
        <f t="shared" si="15"/>
        <v>1230000000</v>
      </c>
      <c r="M21" s="2">
        <f t="shared" si="15"/>
        <v>1230000000</v>
      </c>
      <c r="N21" s="2">
        <f t="shared" si="15"/>
        <v>1230000000</v>
      </c>
      <c r="O21" s="2">
        <f t="shared" si="15"/>
        <v>1230000000</v>
      </c>
      <c r="P21" s="2">
        <f t="shared" si="15"/>
        <v>1230000000</v>
      </c>
      <c r="Q21" s="2">
        <f t="shared" si="15"/>
        <v>1230000000</v>
      </c>
      <c r="R21" s="2">
        <f t="shared" si="15"/>
        <v>1230000000</v>
      </c>
      <c r="S21" s="2">
        <f t="shared" si="15"/>
        <v>1230000000</v>
      </c>
      <c r="T21" s="2">
        <f t="shared" si="15"/>
        <v>1100000000</v>
      </c>
      <c r="U21" s="2">
        <f t="shared" si="15"/>
        <v>1100000000</v>
      </c>
    </row>
    <row r="23" spans="1:21" ht="15.5" x14ac:dyDescent="0.35">
      <c r="B23" t="s">
        <v>54</v>
      </c>
      <c r="C23" t="s">
        <v>55</v>
      </c>
      <c r="D23" s="3">
        <f>IFERROR(D5/D6*100,"")</f>
        <v>0.9986563979057389</v>
      </c>
      <c r="E23" s="3">
        <f>IFERROR(E5/E6*100,"")</f>
        <v>0.80966465999516568</v>
      </c>
      <c r="H23" s="3">
        <f t="shared" ref="H23:U23" si="16">IFERROR(H5/H6*100,"")</f>
        <v>3.6362859763425486</v>
      </c>
      <c r="I23" s="3">
        <f t="shared" si="16"/>
        <v>0.50410427659564272</v>
      </c>
      <c r="J23" s="3">
        <f t="shared" si="16"/>
        <v>9.9272089183557846</v>
      </c>
      <c r="K23" s="3">
        <f t="shared" si="16"/>
        <v>12.473219969347719</v>
      </c>
      <c r="L23" s="3">
        <f t="shared" si="16"/>
        <v>71.599717036801209</v>
      </c>
      <c r="M23" s="3">
        <f t="shared" si="16"/>
        <v>50.354353698925436</v>
      </c>
      <c r="N23" s="3">
        <f t="shared" si="16"/>
        <v>19.74737103503616</v>
      </c>
      <c r="O23" s="3">
        <f t="shared" si="16"/>
        <v>24.34699673627625</v>
      </c>
      <c r="P23" s="3">
        <f t="shared" si="16"/>
        <v>40.623157179585256</v>
      </c>
      <c r="Q23" s="3">
        <f t="shared" si="16"/>
        <v>47.697571912022326</v>
      </c>
      <c r="R23" s="3">
        <f t="shared" si="16"/>
        <v>29.588314609576607</v>
      </c>
      <c r="S23" s="3">
        <f t="shared" si="16"/>
        <v>47.080090436082806</v>
      </c>
      <c r="T23" s="3">
        <f t="shared" si="16"/>
        <v>30.163126052831963</v>
      </c>
      <c r="U23" s="3">
        <f t="shared" si="16"/>
        <v>18.542547108285643</v>
      </c>
    </row>
    <row r="24" spans="1:21" ht="15.5" x14ac:dyDescent="0.35">
      <c r="C24" t="s">
        <v>56</v>
      </c>
      <c r="D24" s="4">
        <f>IFERROR(_xlfn.RRI(5,I23,D23),"")</f>
        <v>0.14651341692320918</v>
      </c>
      <c r="E24" s="4">
        <f>IFERROR(_xlfn.RRI(5,J23,E23),"")</f>
        <v>-0.39424695712467483</v>
      </c>
      <c r="H24" s="4">
        <f t="shared" ref="H24:U24" si="17">IFERROR(_xlfn.RRI(5,M23,H23),"")</f>
        <v>-0.40881391819782043</v>
      </c>
      <c r="I24" s="4">
        <f t="shared" si="17"/>
        <v>-0.5198220434271108</v>
      </c>
      <c r="J24" s="4">
        <f t="shared" si="17"/>
        <v>-0.16425006240367956</v>
      </c>
      <c r="K24" s="4">
        <f t="shared" si="17"/>
        <v>-0.21033846880349527</v>
      </c>
      <c r="L24" s="4">
        <f t="shared" si="17"/>
        <v>8.4633482454577802E-2</v>
      </c>
      <c r="M24" s="4">
        <f t="shared" si="17"/>
        <v>0.11220120086204632</v>
      </c>
      <c r="N24" s="4">
        <f t="shared" si="17"/>
        <v>-0.15950642178014673</v>
      </c>
      <c r="O24" s="4">
        <f t="shared" si="17"/>
        <v>-4.1937570293698267E-2</v>
      </c>
      <c r="P24" s="4">
        <f t="shared" si="17"/>
        <v>0.16982488719145272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43.97</v>
      </c>
      <c r="E25" s="3">
        <f>IFERROR(INDEX(E51:E500,MATCH($A$25,$C$51:$C$500,0)),"")</f>
        <v>24.08</v>
      </c>
      <c r="H25" s="3">
        <f>IFERROR(INDEX(D25:G25,COUNT(D25:G25)),"")</f>
        <v>24.08</v>
      </c>
      <c r="I25" s="3">
        <f t="shared" ref="I25:U25" si="18">IFERROR(INDEX(I51:I500,MATCH($C$25,$C$51:$C$500,0)),"")</f>
        <v>20.79</v>
      </c>
      <c r="J25" s="3">
        <f t="shared" si="18"/>
        <v>246.72</v>
      </c>
      <c r="K25" s="3">
        <f t="shared" si="18"/>
        <v>269.64999999999998</v>
      </c>
      <c r="L25" s="3">
        <f t="shared" si="18"/>
        <v>2174.4299999999998</v>
      </c>
      <c r="M25" s="3">
        <f t="shared" si="18"/>
        <v>1172.74</v>
      </c>
      <c r="N25" s="3">
        <f t="shared" si="18"/>
        <v>326.24</v>
      </c>
      <c r="O25" s="3">
        <f t="shared" si="18"/>
        <v>406.75</v>
      </c>
      <c r="P25" s="3">
        <f t="shared" si="18"/>
        <v>584.15</v>
      </c>
      <c r="Q25" s="3">
        <f t="shared" si="18"/>
        <v>639.45000000000005</v>
      </c>
      <c r="R25" s="3">
        <f t="shared" si="18"/>
        <v>294</v>
      </c>
      <c r="S25" s="3">
        <f t="shared" si="18"/>
        <v>378.24</v>
      </c>
      <c r="T25" s="3">
        <f t="shared" si="18"/>
        <v>156.87</v>
      </c>
      <c r="U25" s="3">
        <f t="shared" si="18"/>
        <v>42.52</v>
      </c>
    </row>
    <row r="26" spans="1:21" ht="15.5" x14ac:dyDescent="0.35">
      <c r="C26" t="s">
        <v>59</v>
      </c>
      <c r="D26" s="4">
        <f>IFERROR(_xlfn.RRI(5,I25,D25),"")</f>
        <v>0.16161014217850966</v>
      </c>
      <c r="E26" s="4">
        <f>IFERROR(_xlfn.RRI(5,J25,E25),"")</f>
        <v>-0.37210008358905355</v>
      </c>
      <c r="H26" s="4">
        <f t="shared" ref="H26:U26" si="19">IFERROR(_xlfn.RRI(5,M25,H25),"")</f>
        <v>-0.54028259257049682</v>
      </c>
      <c r="I26" s="4">
        <f t="shared" si="19"/>
        <v>-0.42341484565213405</v>
      </c>
      <c r="J26" s="4">
        <f t="shared" si="19"/>
        <v>-9.5152566394283267E-2</v>
      </c>
      <c r="K26" s="4">
        <f t="shared" si="19"/>
        <v>-0.14324783862998214</v>
      </c>
      <c r="L26" s="4">
        <f t="shared" si="19"/>
        <v>0.2773436928371853</v>
      </c>
      <c r="M26" s="4">
        <f t="shared" si="19"/>
        <v>0.31877553432141892</v>
      </c>
      <c r="N26" s="4">
        <f t="shared" si="19"/>
        <v>-2.9145940914879431E-2</v>
      </c>
      <c r="O26" s="4">
        <f t="shared" si="19"/>
        <v>0.20992244419303874</v>
      </c>
      <c r="P26" s="4">
        <f t="shared" si="19"/>
        <v>0.6888311275491461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3.8522645528455288E-2</v>
      </c>
      <c r="E27" s="3">
        <f>IFERROR(E4/E21,"")</f>
        <v>3.7615576422764224E-2</v>
      </c>
      <c r="H27" s="3">
        <f t="shared" ref="H27:U27" si="20">IFERROR(H4/H21,"")</f>
        <v>0.15227644390243902</v>
      </c>
      <c r="I27" s="3">
        <f t="shared" si="20"/>
        <v>0.13404053252032519</v>
      </c>
      <c r="J27" s="3">
        <f t="shared" si="20"/>
        <v>0.17716088861788618</v>
      </c>
      <c r="K27" s="3">
        <f t="shared" si="20"/>
        <v>0.18218455772357722</v>
      </c>
      <c r="L27" s="3">
        <f t="shared" si="20"/>
        <v>0.36547610081300813</v>
      </c>
      <c r="M27" s="3">
        <f t="shared" si="20"/>
        <v>0.25190254146341462</v>
      </c>
      <c r="N27" s="3">
        <f t="shared" si="20"/>
        <v>0.16358316016260163</v>
      </c>
      <c r="O27" s="3">
        <f t="shared" si="20"/>
        <v>0.21207301056910569</v>
      </c>
      <c r="P27" s="3">
        <f t="shared" si="20"/>
        <v>0.20986831626016261</v>
      </c>
      <c r="Q27" s="3">
        <f t="shared" si="20"/>
        <v>0.21023259918699186</v>
      </c>
      <c r="R27" s="3">
        <f t="shared" si="20"/>
        <v>0.15215920325203253</v>
      </c>
      <c r="S27" s="3">
        <f t="shared" si="20"/>
        <v>0.17814114471544715</v>
      </c>
      <c r="T27" s="3">
        <f t="shared" si="20"/>
        <v>0.11710744272727273</v>
      </c>
      <c r="U27" s="3">
        <f t="shared" si="20"/>
        <v>0.10517773454545455</v>
      </c>
    </row>
    <row r="28" spans="1:21" ht="15.5" x14ac:dyDescent="0.35">
      <c r="C28" t="s">
        <v>61</v>
      </c>
      <c r="D28" s="4">
        <f>IFERROR(_xlfn.RRI(5,I27,D27),"")</f>
        <v>-0.22071558290243998</v>
      </c>
      <c r="E28" s="4">
        <f>IFERROR(_xlfn.RRI(5,J27,E27),"")</f>
        <v>-0.26650024304940556</v>
      </c>
      <c r="H28" s="4">
        <f t="shared" ref="H28:U28" si="21">IFERROR(_xlfn.RRI(5,M27,H27),"")</f>
        <v>-9.5767660346096406E-2</v>
      </c>
      <c r="I28" s="4">
        <f t="shared" si="21"/>
        <v>-3.905283434918394E-2</v>
      </c>
      <c r="J28" s="4">
        <f t="shared" si="21"/>
        <v>-3.5335071201552104E-2</v>
      </c>
      <c r="K28" s="4">
        <f t="shared" si="21"/>
        <v>-2.7895537297993211E-2</v>
      </c>
      <c r="L28" s="4">
        <f t="shared" si="21"/>
        <v>0.11694499045026951</v>
      </c>
      <c r="M28" s="4">
        <f t="shared" si="21"/>
        <v>0.10608082820585563</v>
      </c>
      <c r="N28" s="4">
        <f t="shared" si="21"/>
        <v>-1.6906395042554867E-2</v>
      </c>
      <c r="O28" s="4">
        <f t="shared" si="21"/>
        <v>0.12610835545481747</v>
      </c>
      <c r="P28" s="4">
        <f t="shared" si="21"/>
        <v>0.14816581761874792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0.15824915824915822</v>
      </c>
      <c r="I29" s="4">
        <f t="shared" si="22"/>
        <v>-0.91573443579766545</v>
      </c>
      <c r="J29" s="4">
        <f t="shared" si="22"/>
        <v>-8.5036157982569929E-2</v>
      </c>
      <c r="K29" s="4">
        <f t="shared" si="22"/>
        <v>-0.87599048946160596</v>
      </c>
      <c r="L29" s="4">
        <f t="shared" si="22"/>
        <v>0.85414499377526121</v>
      </c>
      <c r="M29" s="4">
        <f t="shared" si="22"/>
        <v>2.5947155468366847</v>
      </c>
      <c r="N29" s="4">
        <f t="shared" si="22"/>
        <v>-0.19793484941610323</v>
      </c>
      <c r="O29" s="4">
        <f t="shared" si="22"/>
        <v>-0.30368912094496275</v>
      </c>
      <c r="P29" s="4">
        <f t="shared" si="22"/>
        <v>-8.6480569239190036E-2</v>
      </c>
      <c r="Q29" s="4">
        <f t="shared" si="22"/>
        <v>1.175</v>
      </c>
      <c r="R29" s="4">
        <f t="shared" si="22"/>
        <v>-0.22271573604060915</v>
      </c>
      <c r="S29" s="4">
        <f t="shared" si="22"/>
        <v>1.4111684834576401</v>
      </c>
      <c r="T29" s="4">
        <f t="shared" si="22"/>
        <v>2.6893226716839131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0.13604773898782174</v>
      </c>
      <c r="I30" s="4">
        <f t="shared" si="23"/>
        <v>-0.24339658958567423</v>
      </c>
      <c r="J30" s="4">
        <f t="shared" si="23"/>
        <v>-2.757461537060292E-2</v>
      </c>
      <c r="K30" s="4">
        <f t="shared" si="23"/>
        <v>-0.50151444289160241</v>
      </c>
      <c r="L30" s="4">
        <f t="shared" si="23"/>
        <v>0.45086309447214729</v>
      </c>
      <c r="M30" s="4">
        <f t="shared" si="23"/>
        <v>0.53990509299993683</v>
      </c>
      <c r="N30" s="4">
        <f t="shared" si="23"/>
        <v>-0.22864696585567285</v>
      </c>
      <c r="O30" s="4">
        <f t="shared" si="23"/>
        <v>1.0505131733224706E-2</v>
      </c>
      <c r="P30" s="4">
        <f t="shared" si="23"/>
        <v>-1.7327613711574461E-3</v>
      </c>
      <c r="Q30" s="4">
        <f t="shared" si="23"/>
        <v>0.38166206640007228</v>
      </c>
      <c r="R30" s="4">
        <f t="shared" si="23"/>
        <v>-0.14585031158813277</v>
      </c>
      <c r="S30" s="4">
        <f t="shared" si="23"/>
        <v>0.52117696848964234</v>
      </c>
      <c r="T30" s="4">
        <f t="shared" si="23"/>
        <v>0.11342427400033543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2718.13</v>
      </c>
      <c r="E32" s="3">
        <f>IFERROR(INDEX(E51:E500,MATCH($A$32,$C$51:$C$500,0)),"")</f>
        <v>2555.5100000000002</v>
      </c>
      <c r="H32" s="3">
        <f>IFERROR(INDEX(D32:G32,COUNT(D32:G32)),"")</f>
        <v>2555.5100000000002</v>
      </c>
      <c r="I32" s="3">
        <f t="shared" ref="I32:U32" si="24">IFERROR(INDEX(I51:I500,MATCH($C$32,$C$51:$C$500,0)),"")</f>
        <v>2493.09</v>
      </c>
      <c r="J32" s="3">
        <f t="shared" si="24"/>
        <v>2433.39</v>
      </c>
      <c r="K32" s="3">
        <f t="shared" si="24"/>
        <v>2155.5500000000002</v>
      </c>
      <c r="L32" s="3">
        <f t="shared" si="24"/>
        <v>3173.56</v>
      </c>
      <c r="M32" s="3">
        <f t="shared" si="24"/>
        <v>2326.59</v>
      </c>
      <c r="N32" s="3">
        <f t="shared" si="24"/>
        <v>1588.55</v>
      </c>
      <c r="O32" s="3">
        <f t="shared" si="24"/>
        <v>1649.63</v>
      </c>
      <c r="P32" s="3">
        <f t="shared" si="24"/>
        <v>1465.25</v>
      </c>
      <c r="Q32" s="3">
        <f t="shared" si="24"/>
        <v>1350.13</v>
      </c>
      <c r="R32" s="3">
        <f t="shared" si="24"/>
        <v>1003.15</v>
      </c>
      <c r="S32" s="3">
        <f t="shared" si="24"/>
        <v>830.05</v>
      </c>
      <c r="T32" s="3">
        <f t="shared" si="24"/>
        <v>520.07000000000005</v>
      </c>
      <c r="U32" s="3">
        <f t="shared" si="24"/>
        <v>211.1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</v>
      </c>
      <c r="E33" s="3">
        <f>IFERROR(INDEX(E51:E500,MATCH($A$33,$C$51:$C$500,0)),"")</f>
        <v>0.75</v>
      </c>
      <c r="H33" s="3">
        <f>IFERROR(INDEX(D33:G33,COUNT(D33:G33)),"")</f>
        <v>0.75</v>
      </c>
      <c r="I33" s="3">
        <f t="shared" ref="I33:U33" si="25">IFERROR(INDEX(I51:I500,MATCH($C$33,$C$51:$C$500,0)),"")</f>
        <v>0.64</v>
      </c>
      <c r="J33" s="3">
        <f t="shared" si="25"/>
        <v>1.1100000000000001</v>
      </c>
      <c r="K33" s="3">
        <f t="shared" si="25"/>
        <v>1.97</v>
      </c>
      <c r="L33" s="3">
        <f t="shared" si="25"/>
        <v>2.4</v>
      </c>
      <c r="M33" s="3">
        <f t="shared" si="25"/>
        <v>1.55</v>
      </c>
      <c r="N33" s="3">
        <f t="shared" si="25"/>
        <v>1.69</v>
      </c>
      <c r="O33" s="3">
        <f t="shared" si="25"/>
        <v>1.2</v>
      </c>
      <c r="P33" s="3">
        <f t="shared" si="25"/>
        <v>1.95</v>
      </c>
      <c r="Q33" s="3">
        <f t="shared" si="25"/>
        <v>2.15</v>
      </c>
      <c r="R33" s="3">
        <f t="shared" si="25"/>
        <v>2.08</v>
      </c>
      <c r="S33" s="3">
        <f t="shared" si="25"/>
        <v>1.34</v>
      </c>
      <c r="T33" s="3">
        <f t="shared" si="25"/>
        <v>2.52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30.82</v>
      </c>
      <c r="E34" s="3">
        <f>IFERROR(INDEX(E51:E500,MATCH($A$34,$C$51:$C$500,0)),"")</f>
        <v>79.53</v>
      </c>
      <c r="H34" s="3">
        <f>IFERROR(INDEX(D34:G34,COUNT(D34:G34)),"")</f>
        <v>79.53</v>
      </c>
      <c r="I34" s="3">
        <f t="shared" ref="I34:U34" si="26">IFERROR(INDEX(I51:I500,MATCH($C$34,$C$51:$C$500,0)),"")</f>
        <v>76.239999999999995</v>
      </c>
      <c r="J34" s="3">
        <f t="shared" si="26"/>
        <v>10.9</v>
      </c>
      <c r="K34" s="3">
        <f t="shared" si="26"/>
        <v>15.76</v>
      </c>
      <c r="L34" s="3">
        <f t="shared" si="26"/>
        <v>3.51</v>
      </c>
      <c r="M34" s="3">
        <f t="shared" si="26"/>
        <v>3.07</v>
      </c>
      <c r="N34" s="3">
        <f t="shared" si="26"/>
        <v>8.25</v>
      </c>
      <c r="O34" s="3">
        <f t="shared" si="26"/>
        <v>4.87</v>
      </c>
      <c r="P34" s="3">
        <f t="shared" si="26"/>
        <v>4.88</v>
      </c>
      <c r="Q34" s="3">
        <f t="shared" si="26"/>
        <v>4.54</v>
      </c>
      <c r="R34" s="3">
        <f t="shared" si="26"/>
        <v>7.11</v>
      </c>
      <c r="S34" s="3">
        <f t="shared" si="26"/>
        <v>2.95</v>
      </c>
      <c r="T34" s="3">
        <f t="shared" si="26"/>
        <v>8.35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</v>
      </c>
      <c r="E35" s="3">
        <f>IFERROR(INDEX(E51:E500,MATCH($A$35,$C$51:$C$500,0)),"")</f>
        <v>3.01</v>
      </c>
      <c r="H35" s="3">
        <f>IFERROR(INDEX(D35:G35,COUNT(D35:G35)),"")</f>
        <v>3.01</v>
      </c>
      <c r="I35" s="3">
        <f t="shared" ref="I35:U35" si="27">IFERROR(INDEX(I51:I500,MATCH($C$35,$C$51:$C$500,0)),"")</f>
        <v>0.72</v>
      </c>
      <c r="J35" s="3">
        <f t="shared" si="27"/>
        <v>0.96</v>
      </c>
      <c r="K35" s="3">
        <f t="shared" si="27"/>
        <v>1.53</v>
      </c>
      <c r="L35" s="3">
        <f t="shared" si="27"/>
        <v>1.4</v>
      </c>
      <c r="M35" s="3">
        <f t="shared" si="27"/>
        <v>1</v>
      </c>
      <c r="N35" s="3">
        <f t="shared" si="27"/>
        <v>1.1299999999999999</v>
      </c>
      <c r="O35" s="3">
        <f t="shared" si="27"/>
        <v>0.66</v>
      </c>
      <c r="P35" s="3">
        <f t="shared" si="27"/>
        <v>0.95</v>
      </c>
      <c r="Q35" s="3">
        <f t="shared" si="27"/>
        <v>1.03</v>
      </c>
      <c r="R35" s="3">
        <f t="shared" si="27"/>
        <v>1.03</v>
      </c>
      <c r="S35" s="3">
        <f t="shared" si="27"/>
        <v>0.47</v>
      </c>
      <c r="T35" s="3">
        <f t="shared" si="27"/>
        <v>0.9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0.28059999999999996</v>
      </c>
      <c r="I36" s="4">
        <f t="shared" si="28"/>
        <v>1.8278000000000001</v>
      </c>
      <c r="J36" s="4">
        <f t="shared" si="28"/>
        <v>0.154</v>
      </c>
      <c r="K36" s="4">
        <f t="shared" si="28"/>
        <v>1.1459000000000001</v>
      </c>
      <c r="L36" s="4">
        <f t="shared" si="28"/>
        <v>0.91659999999999997</v>
      </c>
      <c r="M36" s="4">
        <f t="shared" si="28"/>
        <v>0.73419999999999996</v>
      </c>
      <c r="N36" s="4">
        <f t="shared" si="28"/>
        <v>1.4498</v>
      </c>
      <c r="O36" s="4">
        <f t="shared" si="28"/>
        <v>0.39579999999999999</v>
      </c>
      <c r="P36" s="4">
        <f t="shared" si="28"/>
        <v>0.5101</v>
      </c>
      <c r="Q36" s="4">
        <f t="shared" si="28"/>
        <v>0.80069999999999997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38</v>
      </c>
      <c r="I37" s="3">
        <f t="shared" si="29"/>
        <v>38</v>
      </c>
      <c r="J37" s="3">
        <f t="shared" si="29"/>
        <v>38</v>
      </c>
      <c r="K37" s="3">
        <f t="shared" si="29"/>
        <v>309</v>
      </c>
      <c r="L37" s="3">
        <f t="shared" si="29"/>
        <v>1993</v>
      </c>
      <c r="M37" s="3">
        <f t="shared" si="29"/>
        <v>861</v>
      </c>
      <c r="N37" s="3">
        <f t="shared" si="29"/>
        <v>473</v>
      </c>
      <c r="O37" s="3">
        <f t="shared" si="29"/>
        <v>161</v>
      </c>
      <c r="P37" s="3">
        <f t="shared" si="29"/>
        <v>298</v>
      </c>
      <c r="Q37" s="3">
        <f t="shared" si="29"/>
        <v>512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47382854</v>
      </c>
      <c r="E51" s="5">
        <v>46267159</v>
      </c>
      <c r="F51" s="5">
        <v>47642765</v>
      </c>
      <c r="G51" s="5">
        <v>33002343</v>
      </c>
      <c r="I51" s="5">
        <v>164869855</v>
      </c>
      <c r="J51" s="5">
        <v>217907893</v>
      </c>
      <c r="K51" s="5">
        <v>224087006</v>
      </c>
      <c r="L51" s="5">
        <v>449535604</v>
      </c>
      <c r="M51" s="5">
        <v>309840126</v>
      </c>
      <c r="N51" s="5">
        <v>201207287</v>
      </c>
      <c r="O51" s="5">
        <v>260849803</v>
      </c>
      <c r="P51" s="5">
        <v>258138029</v>
      </c>
      <c r="Q51" s="5">
        <v>258586097</v>
      </c>
      <c r="R51" s="5">
        <v>187155820</v>
      </c>
      <c r="S51" s="5">
        <v>219113608</v>
      </c>
      <c r="T51" s="5">
        <v>128818187</v>
      </c>
      <c r="U51" s="5">
        <v>115695508</v>
      </c>
    </row>
    <row r="52" spans="2:21" ht="15.5" x14ac:dyDescent="0.35">
      <c r="C52" t="s">
        <v>86</v>
      </c>
      <c r="D52" s="5">
        <v>-35394595</v>
      </c>
      <c r="E52" s="5">
        <v>-36271052</v>
      </c>
      <c r="F52" s="5">
        <v>-41314128</v>
      </c>
      <c r="G52" s="5">
        <v>-30808014</v>
      </c>
      <c r="I52" s="5">
        <v>-146892068</v>
      </c>
      <c r="J52" s="5">
        <v>-170696556</v>
      </c>
      <c r="K52" s="5">
        <v>-177774272</v>
      </c>
      <c r="L52" s="5">
        <v>-183758231</v>
      </c>
      <c r="M52" s="5">
        <v>-142046561</v>
      </c>
      <c r="N52" s="5">
        <v>-134218223</v>
      </c>
      <c r="O52" s="5">
        <v>-169429055</v>
      </c>
      <c r="P52" s="5">
        <v>-157198318</v>
      </c>
      <c r="Q52" s="5">
        <v>-143383484</v>
      </c>
      <c r="R52" s="5">
        <v>-119193275</v>
      </c>
      <c r="S52" s="5">
        <v>-142334419</v>
      </c>
      <c r="T52" s="5">
        <v>-103018245</v>
      </c>
      <c r="U52" s="5">
        <v>-100173186</v>
      </c>
    </row>
    <row r="53" spans="2:21" ht="15.5" x14ac:dyDescent="0.35">
      <c r="C53" t="s">
        <v>87</v>
      </c>
      <c r="D53" s="5">
        <v>11988259</v>
      </c>
      <c r="E53" s="5">
        <v>9996107</v>
      </c>
      <c r="F53" s="5">
        <v>6328637</v>
      </c>
      <c r="G53" s="5">
        <v>2194329</v>
      </c>
      <c r="I53" s="5">
        <v>17977787</v>
      </c>
      <c r="J53" s="5">
        <v>47211337</v>
      </c>
      <c r="K53" s="5">
        <v>46312734</v>
      </c>
      <c r="L53" s="5">
        <v>265777373</v>
      </c>
      <c r="M53" s="5">
        <v>167793565</v>
      </c>
      <c r="N53" s="5">
        <v>66989064</v>
      </c>
      <c r="O53" s="5">
        <v>91420748</v>
      </c>
      <c r="P53" s="5">
        <v>100939711</v>
      </c>
      <c r="Q53" s="5">
        <v>115202613</v>
      </c>
      <c r="R53" s="5">
        <v>67962545</v>
      </c>
      <c r="S53" s="5">
        <v>76779189</v>
      </c>
      <c r="T53" s="5">
        <v>25799942</v>
      </c>
      <c r="U53" s="5">
        <v>15522322</v>
      </c>
    </row>
    <row r="54" spans="2:21" ht="15.5" x14ac:dyDescent="0.35">
      <c r="C54" t="s">
        <v>88</v>
      </c>
      <c r="D54" s="5">
        <v>-5330770</v>
      </c>
      <c r="E54" s="5">
        <v>-6789875</v>
      </c>
      <c r="F54" s="5">
        <v>-6007724</v>
      </c>
      <c r="G54" s="5">
        <v>-4269716</v>
      </c>
      <c r="I54" s="5">
        <v>-17602117</v>
      </c>
      <c r="J54" s="5">
        <v>-27664446</v>
      </c>
      <c r="K54" s="5">
        <v>-30490259</v>
      </c>
      <c r="L54" s="5">
        <v>-35790362</v>
      </c>
      <c r="M54" s="5">
        <v>-39141648</v>
      </c>
      <c r="N54" s="5">
        <v>-30485100</v>
      </c>
      <c r="O54" s="5">
        <v>-43021517</v>
      </c>
      <c r="P54" s="5">
        <v>-33573226</v>
      </c>
      <c r="Q54" s="5">
        <v>-36616122</v>
      </c>
      <c r="R54" s="5">
        <v>-31815415</v>
      </c>
      <c r="S54" s="5">
        <v>-29366532</v>
      </c>
      <c r="T54" s="5">
        <v>-7816227</v>
      </c>
      <c r="U54" s="5">
        <v>-7201422</v>
      </c>
    </row>
    <row r="55" spans="2:21" ht="15.5" x14ac:dyDescent="0.35">
      <c r="C55" t="s">
        <v>90</v>
      </c>
      <c r="D55" s="5">
        <v>-3108919</v>
      </c>
      <c r="E55" s="5">
        <v>-3340898</v>
      </c>
      <c r="F55" s="5">
        <v>-2791015</v>
      </c>
      <c r="G55" s="5">
        <v>-2730884</v>
      </c>
      <c r="I55" s="5">
        <v>-11234783</v>
      </c>
      <c r="J55" s="5">
        <v>-12549036</v>
      </c>
      <c r="K55" s="5">
        <v>-11748080</v>
      </c>
      <c r="L55" s="5">
        <v>-11075015</v>
      </c>
      <c r="M55" s="5">
        <v>-11685006</v>
      </c>
      <c r="N55" s="5">
        <v>-8382693</v>
      </c>
      <c r="O55" s="5">
        <v>-9395118</v>
      </c>
      <c r="P55" s="5">
        <v>-10377335</v>
      </c>
      <c r="Q55" s="5">
        <v>-8585471</v>
      </c>
      <c r="R55" s="5">
        <v>-6514623</v>
      </c>
      <c r="S55" s="5">
        <v>-6272112</v>
      </c>
      <c r="T55" s="5">
        <v>-6758827</v>
      </c>
      <c r="U55" s="5">
        <v>-8543381</v>
      </c>
    </row>
    <row r="56" spans="2:21" ht="15.5" x14ac:dyDescent="0.35">
      <c r="C56" t="s">
        <v>89</v>
      </c>
      <c r="D56" s="5">
        <v>-2752560</v>
      </c>
      <c r="E56" s="5">
        <v>-3198908</v>
      </c>
      <c r="F56" s="5">
        <v>-3636489</v>
      </c>
      <c r="G56" s="5">
        <v>-2487447</v>
      </c>
      <c r="I56" s="5">
        <v>-13191067</v>
      </c>
      <c r="J56" s="5">
        <v>-20665280</v>
      </c>
      <c r="K56" s="5">
        <v>-20982546</v>
      </c>
      <c r="L56" s="5">
        <v>-26279059</v>
      </c>
      <c r="M56" s="5">
        <v>-28862016</v>
      </c>
      <c r="N56" s="5">
        <v>-23733920</v>
      </c>
      <c r="O56" s="5">
        <v>-32848684</v>
      </c>
      <c r="P56" s="5">
        <v>-23766676</v>
      </c>
      <c r="Q56" s="5">
        <v>-28470147</v>
      </c>
      <c r="R56" s="5">
        <v>-24831499</v>
      </c>
      <c r="S56" s="5">
        <v>-23148901</v>
      </c>
      <c r="T56" s="5">
        <v>-937253</v>
      </c>
    </row>
    <row r="57" spans="2:21" ht="15.5" x14ac:dyDescent="0.35">
      <c r="C57" t="s">
        <v>91</v>
      </c>
      <c r="D57" s="5">
        <v>-46359</v>
      </c>
      <c r="E57" s="5">
        <v>769</v>
      </c>
      <c r="F57" s="5">
        <v>35784</v>
      </c>
      <c r="G57" s="5">
        <v>-32781</v>
      </c>
      <c r="I57" s="5">
        <v>-212808</v>
      </c>
      <c r="J57" s="5">
        <v>-22756</v>
      </c>
      <c r="K57" s="5">
        <v>2303</v>
      </c>
      <c r="L57" s="5">
        <v>-18938</v>
      </c>
      <c r="M57" s="5">
        <v>97</v>
      </c>
      <c r="N57" s="5">
        <v>68</v>
      </c>
      <c r="O57" s="5">
        <v>75</v>
      </c>
      <c r="P57" s="5">
        <v>33</v>
      </c>
      <c r="Q57" s="5">
        <v>59</v>
      </c>
      <c r="R57" s="5">
        <v>80</v>
      </c>
      <c r="S57" s="5">
        <v>143</v>
      </c>
      <c r="T57" s="5">
        <v>-366</v>
      </c>
      <c r="U57" s="5">
        <v>51</v>
      </c>
    </row>
    <row r="58" spans="2:21" ht="15.5" x14ac:dyDescent="0.35">
      <c r="C58" t="s">
        <v>92</v>
      </c>
      <c r="D58" s="5">
        <v>6657489</v>
      </c>
      <c r="E58" s="5">
        <v>3206232</v>
      </c>
      <c r="F58" s="5">
        <v>320913</v>
      </c>
      <c r="G58" s="5">
        <v>-2075387</v>
      </c>
      <c r="I58" s="5">
        <v>375670</v>
      </c>
      <c r="J58" s="5">
        <v>19546891</v>
      </c>
      <c r="K58" s="5">
        <v>15822475</v>
      </c>
      <c r="L58" s="5">
        <v>229987011</v>
      </c>
      <c r="M58" s="5">
        <v>128651917</v>
      </c>
      <c r="N58" s="5">
        <v>36503964</v>
      </c>
      <c r="O58" s="5">
        <v>48399231</v>
      </c>
      <c r="P58" s="5">
        <v>67366485</v>
      </c>
      <c r="Q58" s="5">
        <v>78586491</v>
      </c>
      <c r="R58" s="5">
        <v>36147130</v>
      </c>
      <c r="S58" s="5">
        <v>47412657</v>
      </c>
      <c r="T58" s="5">
        <v>17983715</v>
      </c>
      <c r="U58" s="5">
        <v>8320900</v>
      </c>
    </row>
    <row r="59" spans="2:21" ht="15.5" x14ac:dyDescent="0.35">
      <c r="C59" t="s">
        <v>93</v>
      </c>
      <c r="D59" s="5">
        <v>-2049160</v>
      </c>
      <c r="E59" s="5">
        <v>-407809</v>
      </c>
      <c r="F59" s="5">
        <v>379767</v>
      </c>
      <c r="G59" s="5">
        <v>-266451</v>
      </c>
      <c r="I59" s="5">
        <v>2196033</v>
      </c>
      <c r="J59" s="5">
        <v>5330472</v>
      </c>
      <c r="K59" s="5">
        <v>14911767</v>
      </c>
      <c r="L59" s="5">
        <v>668115</v>
      </c>
      <c r="M59" s="5">
        <v>244892</v>
      </c>
      <c r="N59" s="5">
        <v>869628</v>
      </c>
      <c r="O59" s="5">
        <v>39433</v>
      </c>
      <c r="P59" s="5">
        <v>254829</v>
      </c>
      <c r="Q59" s="5">
        <v>136367</v>
      </c>
      <c r="R59" s="5">
        <v>26185</v>
      </c>
      <c r="S59" s="5">
        <v>-30129</v>
      </c>
      <c r="T59" s="5">
        <v>-431709</v>
      </c>
      <c r="U59" s="5">
        <v>-1748290</v>
      </c>
    </row>
    <row r="60" spans="2:21" ht="15.5" x14ac:dyDescent="0.35">
      <c r="C60" t="s">
        <v>94</v>
      </c>
      <c r="D60" s="5">
        <v>1226328</v>
      </c>
      <c r="E60" s="5">
        <v>693371</v>
      </c>
      <c r="F60" s="5">
        <v>-24399</v>
      </c>
      <c r="G60" s="5">
        <v>991429</v>
      </c>
      <c r="I60" s="5">
        <v>3429382</v>
      </c>
      <c r="J60" s="5">
        <v>4730412</v>
      </c>
      <c r="K60" s="5">
        <v>6279999</v>
      </c>
      <c r="L60" s="5">
        <v>1746046</v>
      </c>
      <c r="M60" s="5">
        <v>1327277</v>
      </c>
      <c r="N60" s="5">
        <v>2621904</v>
      </c>
      <c r="O60" s="5">
        <v>1709182</v>
      </c>
      <c r="P60" s="5">
        <v>894773</v>
      </c>
      <c r="Q60" s="5">
        <v>481327</v>
      </c>
      <c r="R60" s="5">
        <v>348438</v>
      </c>
      <c r="S60" s="5">
        <v>381850</v>
      </c>
      <c r="T60" s="5">
        <v>212301</v>
      </c>
      <c r="U60" s="5">
        <v>96016</v>
      </c>
    </row>
    <row r="61" spans="2:21" ht="15.5" x14ac:dyDescent="0.35">
      <c r="C61" t="s">
        <v>313</v>
      </c>
      <c r="P61" s="5">
        <v>-5670</v>
      </c>
      <c r="Q61" s="5">
        <v>-571</v>
      </c>
      <c r="R61" s="5">
        <v>-11698</v>
      </c>
    </row>
    <row r="62" spans="2:21" ht="15.5" x14ac:dyDescent="0.35">
      <c r="C62" t="s">
        <v>27</v>
      </c>
      <c r="D62" s="5">
        <v>-341324</v>
      </c>
      <c r="E62" s="5">
        <v>-122344</v>
      </c>
      <c r="F62" s="5">
        <v>452637</v>
      </c>
      <c r="G62" s="5">
        <v>-155291</v>
      </c>
      <c r="L62" s="5">
        <v>-274215</v>
      </c>
      <c r="M62" s="5">
        <v>-683169</v>
      </c>
      <c r="N62" s="5">
        <v>-1214511</v>
      </c>
      <c r="O62" s="5">
        <v>-571229</v>
      </c>
      <c r="P62" s="5">
        <v>-443851</v>
      </c>
      <c r="Q62" s="5">
        <v>-248124</v>
      </c>
      <c r="R62" s="5">
        <v>-240867</v>
      </c>
      <c r="S62" s="5">
        <v>-335609</v>
      </c>
      <c r="T62" s="5">
        <v>-644010</v>
      </c>
      <c r="U62" s="5">
        <v>-1844306</v>
      </c>
    </row>
    <row r="63" spans="2:21" ht="15.5" x14ac:dyDescent="0.35">
      <c r="C63" t="s">
        <v>96</v>
      </c>
      <c r="D63" s="5">
        <v>-2049160</v>
      </c>
      <c r="E63" s="5">
        <v>-407809</v>
      </c>
      <c r="F63" s="5">
        <v>379767</v>
      </c>
      <c r="G63" s="5">
        <v>-266451</v>
      </c>
      <c r="I63" s="5">
        <v>2196033</v>
      </c>
      <c r="J63" s="5">
        <v>5330472</v>
      </c>
      <c r="K63" s="5">
        <v>14911767</v>
      </c>
      <c r="L63" s="5">
        <v>668115</v>
      </c>
      <c r="M63" s="5">
        <v>244892</v>
      </c>
      <c r="N63" s="5">
        <v>869628</v>
      </c>
      <c r="O63" s="5">
        <v>39433</v>
      </c>
      <c r="P63" s="5">
        <v>254829</v>
      </c>
      <c r="Q63" s="5">
        <v>136367</v>
      </c>
      <c r="R63" s="5">
        <v>26185</v>
      </c>
      <c r="S63" s="5">
        <v>-30129</v>
      </c>
      <c r="T63" s="5">
        <v>-431709</v>
      </c>
      <c r="U63" s="5">
        <v>-1748290</v>
      </c>
    </row>
    <row r="64" spans="2:21" ht="15.5" x14ac:dyDescent="0.35">
      <c r="C64" t="s">
        <v>29</v>
      </c>
      <c r="D64" s="5">
        <v>4608329</v>
      </c>
      <c r="E64" s="5">
        <v>2798423</v>
      </c>
      <c r="F64" s="5">
        <v>700680</v>
      </c>
      <c r="G64" s="5">
        <v>-2341838</v>
      </c>
      <c r="I64" s="5">
        <v>2571703</v>
      </c>
      <c r="J64" s="5">
        <v>24877363</v>
      </c>
      <c r="K64" s="5">
        <v>30734242</v>
      </c>
      <c r="L64" s="5">
        <v>230655126</v>
      </c>
      <c r="M64" s="5">
        <v>128896809</v>
      </c>
      <c r="N64" s="5">
        <v>37373592</v>
      </c>
      <c r="O64" s="5">
        <v>48438664</v>
      </c>
      <c r="P64" s="5">
        <v>67621314</v>
      </c>
      <c r="Q64" s="5">
        <v>78722858</v>
      </c>
      <c r="R64" s="5">
        <v>36173315</v>
      </c>
      <c r="S64" s="5">
        <v>47382528</v>
      </c>
      <c r="T64" s="5">
        <v>17552006</v>
      </c>
      <c r="U64" s="5">
        <v>6572610</v>
      </c>
    </row>
    <row r="65" spans="2:21" ht="15.5" x14ac:dyDescent="0.35">
      <c r="C65" t="s">
        <v>28</v>
      </c>
      <c r="D65" s="5">
        <v>-1529611</v>
      </c>
      <c r="E65" s="5">
        <v>-1027597</v>
      </c>
      <c r="F65" s="5">
        <v>381429</v>
      </c>
      <c r="G65" s="5">
        <v>393431</v>
      </c>
      <c r="I65" s="5">
        <v>-1195689</v>
      </c>
      <c r="J65" s="5">
        <v>-5732216</v>
      </c>
      <c r="K65" s="5">
        <v>-9047315</v>
      </c>
      <c r="L65" s="5">
        <v>-51263459</v>
      </c>
      <c r="M65" s="5">
        <v>-28330430</v>
      </c>
      <c r="N65" s="5">
        <v>-9906106</v>
      </c>
      <c r="O65" s="5">
        <v>-13151107</v>
      </c>
      <c r="P65" s="5">
        <v>-17310612</v>
      </c>
      <c r="Q65" s="5">
        <v>-20087158</v>
      </c>
      <c r="R65" s="5">
        <v>-9059580</v>
      </c>
      <c r="S65" s="5">
        <v>-12719462</v>
      </c>
      <c r="T65" s="5">
        <v>-3624947</v>
      </c>
      <c r="U65" s="5">
        <v>-2722504</v>
      </c>
    </row>
    <row r="66" spans="2:21" ht="15.5" x14ac:dyDescent="0.35">
      <c r="C66" t="s">
        <v>100</v>
      </c>
      <c r="D66" s="5">
        <v>3078718</v>
      </c>
      <c r="E66" s="5">
        <v>1770826</v>
      </c>
      <c r="F66" s="5">
        <v>1082109</v>
      </c>
      <c r="G66" s="5">
        <v>-1948407</v>
      </c>
      <c r="I66" s="5">
        <v>1376014</v>
      </c>
      <c r="J66" s="5">
        <v>19145147</v>
      </c>
      <c r="K66" s="5">
        <v>21686927</v>
      </c>
      <c r="L66" s="5">
        <v>179391667</v>
      </c>
      <c r="M66" s="5">
        <v>100566379</v>
      </c>
      <c r="N66" s="5">
        <v>27467486</v>
      </c>
      <c r="O66" s="5">
        <v>35287557</v>
      </c>
      <c r="P66" s="5">
        <v>50310702</v>
      </c>
      <c r="Q66" s="5">
        <v>58635700</v>
      </c>
      <c r="R66" s="5">
        <v>27113735</v>
      </c>
      <c r="S66" s="5">
        <v>34663066</v>
      </c>
      <c r="T66" s="5">
        <v>13927059</v>
      </c>
      <c r="U66" s="5">
        <v>3850106</v>
      </c>
    </row>
    <row r="67" spans="2:21" ht="15.5" x14ac:dyDescent="0.35">
      <c r="C67" t="s">
        <v>315</v>
      </c>
    </row>
    <row r="68" spans="2:21" ht="15.5" x14ac:dyDescent="0.35">
      <c r="C68" t="s">
        <v>104</v>
      </c>
      <c r="D68" s="5">
        <v>3078718</v>
      </c>
      <c r="E68" s="5">
        <v>1770826</v>
      </c>
      <c r="F68" s="5">
        <v>1082109</v>
      </c>
      <c r="G68" s="5">
        <v>-1948407</v>
      </c>
      <c r="I68" s="5">
        <v>1376014</v>
      </c>
      <c r="J68" s="5">
        <v>19145147</v>
      </c>
      <c r="K68" s="5">
        <v>21686927</v>
      </c>
      <c r="L68" s="5">
        <v>179391667</v>
      </c>
      <c r="M68" s="5">
        <v>100566379</v>
      </c>
      <c r="N68" s="5">
        <v>27467486</v>
      </c>
      <c r="O68" s="5">
        <v>35287557</v>
      </c>
      <c r="P68" s="5">
        <v>50310702</v>
      </c>
      <c r="Q68" s="5">
        <v>58635700</v>
      </c>
      <c r="R68" s="5">
        <v>27113735</v>
      </c>
      <c r="S68" s="5">
        <v>34663066</v>
      </c>
      <c r="T68" s="5">
        <v>13927059</v>
      </c>
      <c r="U68" s="5">
        <v>3850106</v>
      </c>
    </row>
    <row r="69" spans="2:21" ht="15.5" x14ac:dyDescent="0.35">
      <c r="C69" t="s">
        <v>105</v>
      </c>
      <c r="D69" s="5">
        <v>-1252287</v>
      </c>
      <c r="E69" s="5">
        <v>-266473</v>
      </c>
      <c r="F69" s="5">
        <v>17281</v>
      </c>
      <c r="G69" s="5">
        <v>-590744</v>
      </c>
      <c r="I69" s="5">
        <v>-660261</v>
      </c>
      <c r="J69" s="5">
        <v>-677984</v>
      </c>
      <c r="K69" s="5">
        <v>-132422</v>
      </c>
      <c r="L69" s="5">
        <v>-221029</v>
      </c>
      <c r="M69" s="5">
        <v>134198</v>
      </c>
      <c r="N69" s="5">
        <v>-172567</v>
      </c>
      <c r="O69" s="5">
        <v>171579</v>
      </c>
      <c r="P69" s="5">
        <v>135677</v>
      </c>
      <c r="Q69" s="5">
        <v>-299440</v>
      </c>
      <c r="R69" s="5">
        <v>-1769</v>
      </c>
      <c r="S69" s="5">
        <v>103721</v>
      </c>
      <c r="U69" s="5">
        <v>-305440</v>
      </c>
    </row>
    <row r="70" spans="2:21" ht="15.5" x14ac:dyDescent="0.35">
      <c r="C70" t="s">
        <v>106</v>
      </c>
      <c r="D70" s="5">
        <v>-1252287</v>
      </c>
      <c r="E70" s="5">
        <v>-266473</v>
      </c>
      <c r="F70" s="5">
        <v>17281</v>
      </c>
      <c r="G70" s="5">
        <v>-590744</v>
      </c>
      <c r="I70" s="5">
        <v>-660261</v>
      </c>
      <c r="J70" s="5">
        <v>-677984</v>
      </c>
      <c r="K70" s="5">
        <v>-132422</v>
      </c>
      <c r="L70" s="5">
        <v>-221029</v>
      </c>
      <c r="M70" s="5">
        <v>134198</v>
      </c>
      <c r="N70" s="5">
        <v>-172567</v>
      </c>
      <c r="O70" s="5">
        <v>171579</v>
      </c>
      <c r="P70" s="5">
        <v>135677</v>
      </c>
      <c r="Q70" s="5">
        <v>-299440</v>
      </c>
      <c r="R70" s="5">
        <v>-1769</v>
      </c>
      <c r="S70" s="5">
        <v>103721</v>
      </c>
      <c r="U70" s="5">
        <v>-305440</v>
      </c>
    </row>
    <row r="71" spans="2:21" ht="15.5" x14ac:dyDescent="0.35">
      <c r="C71" t="s">
        <v>107</v>
      </c>
      <c r="D71" s="5">
        <v>1826431</v>
      </c>
      <c r="E71" s="5">
        <v>1504353</v>
      </c>
      <c r="F71" s="5">
        <v>1099390</v>
      </c>
      <c r="G71" s="5">
        <v>-2539151</v>
      </c>
      <c r="I71" s="5">
        <v>715753</v>
      </c>
      <c r="J71" s="5">
        <v>18467163</v>
      </c>
      <c r="K71" s="5">
        <v>21554505</v>
      </c>
      <c r="L71" s="5">
        <v>179170638</v>
      </c>
      <c r="M71" s="5">
        <v>100700577</v>
      </c>
      <c r="N71" s="5">
        <v>27294919</v>
      </c>
      <c r="O71" s="5">
        <v>35459136</v>
      </c>
      <c r="P71" s="5">
        <v>50446379</v>
      </c>
      <c r="Q71" s="5">
        <v>58336260</v>
      </c>
      <c r="R71" s="5">
        <v>27111966</v>
      </c>
      <c r="S71" s="5">
        <v>34766787</v>
      </c>
      <c r="T71" s="5">
        <v>13927059</v>
      </c>
      <c r="U71" s="5">
        <v>3544666</v>
      </c>
    </row>
    <row r="72" spans="2:21" ht="15.5" x14ac:dyDescent="0.35">
      <c r="C72" t="s">
        <v>108</v>
      </c>
      <c r="D72" s="5">
        <v>3078718</v>
      </c>
      <c r="E72" s="5">
        <v>1770826</v>
      </c>
      <c r="F72" s="5">
        <v>1082109</v>
      </c>
      <c r="G72" s="5">
        <v>-1948407</v>
      </c>
      <c r="I72" s="5">
        <v>1376014</v>
      </c>
      <c r="J72" s="5">
        <v>19145147</v>
      </c>
      <c r="K72" s="5">
        <v>21686927</v>
      </c>
      <c r="L72" s="5">
        <v>179391667</v>
      </c>
      <c r="M72" s="5">
        <v>100566379</v>
      </c>
      <c r="N72" s="5">
        <v>27467486</v>
      </c>
      <c r="O72" s="5">
        <v>35287557</v>
      </c>
      <c r="P72" s="5">
        <v>50310702</v>
      </c>
      <c r="Q72" s="5">
        <v>58635700</v>
      </c>
      <c r="R72" s="5">
        <v>27113735</v>
      </c>
      <c r="S72" s="5">
        <v>34663066</v>
      </c>
      <c r="T72" s="5">
        <v>13927059</v>
      </c>
      <c r="U72" s="5">
        <v>3850106</v>
      </c>
    </row>
    <row r="73" spans="2:21" ht="15.5" x14ac:dyDescent="0.35">
      <c r="C73" t="s">
        <v>8</v>
      </c>
      <c r="D73" s="5">
        <v>1872790</v>
      </c>
      <c r="E73" s="5">
        <v>1503584</v>
      </c>
      <c r="F73" s="5">
        <v>1063606</v>
      </c>
      <c r="G73" s="5">
        <v>-2506370</v>
      </c>
      <c r="I73" s="5">
        <v>928561</v>
      </c>
      <c r="J73" s="5">
        <v>18489919</v>
      </c>
      <c r="K73" s="5">
        <v>21552202</v>
      </c>
      <c r="L73" s="5">
        <v>179189576</v>
      </c>
      <c r="M73" s="5">
        <v>100700480</v>
      </c>
      <c r="N73" s="5">
        <v>27294851</v>
      </c>
      <c r="O73" s="5">
        <v>35459061</v>
      </c>
      <c r="P73" s="5">
        <v>50446346</v>
      </c>
      <c r="Q73" s="5">
        <v>58336201</v>
      </c>
      <c r="R73" s="5">
        <v>27111886</v>
      </c>
      <c r="S73" s="5">
        <v>34766644</v>
      </c>
      <c r="T73" s="5">
        <v>13927425</v>
      </c>
      <c r="U73" s="5">
        <v>3544615</v>
      </c>
    </row>
    <row r="74" spans="2:21" ht="15.5" x14ac:dyDescent="0.35">
      <c r="C74" t="s">
        <v>109</v>
      </c>
      <c r="D74" s="5">
        <v>3078718</v>
      </c>
      <c r="E74" s="5">
        <v>1770826</v>
      </c>
      <c r="F74" s="5">
        <v>1082109</v>
      </c>
      <c r="G74" s="5">
        <v>-1948407</v>
      </c>
      <c r="I74" s="5">
        <v>1376014</v>
      </c>
      <c r="J74" s="5">
        <v>19145147</v>
      </c>
      <c r="K74" s="5">
        <v>21686927</v>
      </c>
      <c r="L74" s="5">
        <v>179391667</v>
      </c>
      <c r="M74" s="5">
        <v>100566379</v>
      </c>
      <c r="N74" s="5">
        <v>27467486</v>
      </c>
      <c r="O74" s="5">
        <v>35287557</v>
      </c>
      <c r="P74" s="5">
        <v>50310702</v>
      </c>
      <c r="Q74" s="5">
        <v>58635700</v>
      </c>
      <c r="R74" s="5">
        <v>27113735</v>
      </c>
      <c r="S74" s="5">
        <v>34663066</v>
      </c>
      <c r="T74" s="5">
        <v>13927059</v>
      </c>
      <c r="U74" s="5">
        <v>3850106</v>
      </c>
    </row>
    <row r="75" spans="2:21" ht="15.5" x14ac:dyDescent="0.35">
      <c r="C75" t="s">
        <v>110</v>
      </c>
      <c r="D75" s="5">
        <v>1826431</v>
      </c>
      <c r="E75" s="5">
        <v>1504353</v>
      </c>
      <c r="F75" s="5">
        <v>1099390</v>
      </c>
      <c r="G75" s="5">
        <v>-2539151</v>
      </c>
      <c r="I75" s="5">
        <v>715753</v>
      </c>
      <c r="J75" s="5">
        <v>18467163</v>
      </c>
      <c r="K75" s="5">
        <v>21554505</v>
      </c>
      <c r="L75" s="5">
        <v>179170638</v>
      </c>
      <c r="M75" s="5">
        <v>100700577</v>
      </c>
      <c r="N75" s="5">
        <v>27294919</v>
      </c>
      <c r="O75" s="5">
        <v>35459136</v>
      </c>
      <c r="P75" s="5">
        <v>50446379</v>
      </c>
      <c r="Q75" s="5">
        <v>58336260</v>
      </c>
      <c r="R75" s="5">
        <v>27111966</v>
      </c>
      <c r="S75" s="5">
        <v>34766787</v>
      </c>
      <c r="T75" s="5">
        <v>13927059</v>
      </c>
      <c r="U75" s="5">
        <v>3544666</v>
      </c>
    </row>
    <row r="76" spans="2:21" ht="15.5" x14ac:dyDescent="0.35">
      <c r="C76" t="s">
        <v>111</v>
      </c>
      <c r="D76" s="5">
        <v>1826431</v>
      </c>
      <c r="E76" s="5">
        <v>1504353</v>
      </c>
      <c r="F76" s="5">
        <v>1099390</v>
      </c>
      <c r="G76" s="5">
        <v>-2539151</v>
      </c>
      <c r="I76" s="5">
        <v>715753</v>
      </c>
      <c r="J76" s="5">
        <v>18467163</v>
      </c>
      <c r="K76" s="5">
        <v>21554505</v>
      </c>
      <c r="L76" s="5">
        <v>179170638</v>
      </c>
      <c r="M76" s="5">
        <v>100700577</v>
      </c>
      <c r="N76" s="5">
        <v>27294919</v>
      </c>
      <c r="O76" s="5">
        <v>35459136</v>
      </c>
      <c r="P76" s="5">
        <v>50446379</v>
      </c>
      <c r="Q76" s="5">
        <v>58336260</v>
      </c>
      <c r="R76" s="5">
        <v>27111966</v>
      </c>
      <c r="S76" s="5">
        <v>34766787</v>
      </c>
      <c r="T76" s="5">
        <v>13927059</v>
      </c>
      <c r="U76" s="5">
        <v>3544666</v>
      </c>
    </row>
    <row r="78" spans="2:21" ht="15.5" x14ac:dyDescent="0.35">
      <c r="B78" t="s">
        <v>112</v>
      </c>
      <c r="C78" t="s">
        <v>113</v>
      </c>
    </row>
    <row r="79" spans="2:21" ht="15.5" x14ac:dyDescent="0.35">
      <c r="C79" t="s">
        <v>114</v>
      </c>
    </row>
    <row r="80" spans="2:21" ht="15.5" x14ac:dyDescent="0.35">
      <c r="C80" t="s">
        <v>20</v>
      </c>
      <c r="D80" s="5">
        <v>113435211</v>
      </c>
      <c r="E80" s="5">
        <v>102852111</v>
      </c>
      <c r="F80" s="5">
        <v>104373246</v>
      </c>
      <c r="G80" s="5">
        <v>96660083</v>
      </c>
      <c r="I80" s="5">
        <v>104373246</v>
      </c>
      <c r="J80" s="5">
        <v>124208374</v>
      </c>
      <c r="K80" s="5">
        <v>84725892</v>
      </c>
      <c r="L80" s="5">
        <v>101754199</v>
      </c>
      <c r="M80" s="5">
        <v>63882458</v>
      </c>
      <c r="N80" s="5">
        <v>46063170</v>
      </c>
      <c r="O80" s="5">
        <v>29103941</v>
      </c>
      <c r="P80" s="5">
        <v>54261741</v>
      </c>
      <c r="Q80" s="5">
        <v>70051255</v>
      </c>
      <c r="R80" s="5">
        <v>40674357</v>
      </c>
      <c r="S80" s="5">
        <v>19743974</v>
      </c>
      <c r="T80" s="5">
        <v>10491774</v>
      </c>
      <c r="U80" s="5">
        <v>10045117</v>
      </c>
    </row>
    <row r="81" spans="3:21" ht="15.5" x14ac:dyDescent="0.35">
      <c r="C81" t="s">
        <v>115</v>
      </c>
      <c r="K81" s="5">
        <v>31533972</v>
      </c>
      <c r="L81" s="5">
        <v>105489482</v>
      </c>
      <c r="M81" s="5">
        <v>83000000</v>
      </c>
      <c r="N81" s="5">
        <v>43000000</v>
      </c>
      <c r="O81" s="5">
        <v>62000000</v>
      </c>
    </row>
    <row r="82" spans="3:21" ht="15.5" x14ac:dyDescent="0.35">
      <c r="C82" t="s">
        <v>117</v>
      </c>
      <c r="D82" s="5">
        <v>11721845</v>
      </c>
      <c r="E82" s="5">
        <v>14632515</v>
      </c>
      <c r="F82" s="5">
        <v>9289676</v>
      </c>
      <c r="G82" s="5">
        <v>12146517</v>
      </c>
      <c r="I82" s="5">
        <v>9289676</v>
      </c>
      <c r="J82" s="5">
        <v>16662952</v>
      </c>
      <c r="K82" s="5">
        <v>37589882</v>
      </c>
      <c r="L82" s="5">
        <v>17847209</v>
      </c>
      <c r="M82" s="5">
        <v>44536505</v>
      </c>
      <c r="N82" s="5">
        <v>20070926</v>
      </c>
      <c r="O82" s="5">
        <v>28081478</v>
      </c>
      <c r="P82" s="5">
        <v>28328353</v>
      </c>
      <c r="Q82" s="5">
        <v>16625185</v>
      </c>
      <c r="R82" s="5">
        <v>24485947</v>
      </c>
      <c r="S82" s="5">
        <v>34936532</v>
      </c>
      <c r="T82" s="5">
        <v>18225435</v>
      </c>
      <c r="U82" s="5">
        <v>14623806</v>
      </c>
    </row>
    <row r="83" spans="3:21" ht="15.5" x14ac:dyDescent="0.35">
      <c r="C83" t="s">
        <v>118</v>
      </c>
      <c r="D83" s="5">
        <v>194984</v>
      </c>
      <c r="E83" s="5">
        <v>123958</v>
      </c>
      <c r="F83" s="5">
        <v>205716</v>
      </c>
      <c r="G83" s="5">
        <v>173187</v>
      </c>
      <c r="I83" s="5">
        <v>205716</v>
      </c>
      <c r="J83" s="5">
        <v>3655</v>
      </c>
      <c r="O83" s="5">
        <v>41060</v>
      </c>
      <c r="P83" s="5">
        <v>1161901</v>
      </c>
      <c r="S83" s="5">
        <v>76522</v>
      </c>
      <c r="T83" s="5">
        <v>77009</v>
      </c>
    </row>
    <row r="84" spans="3:21" ht="15.5" x14ac:dyDescent="0.35">
      <c r="C84" t="s">
        <v>119</v>
      </c>
      <c r="J84" s="5">
        <v>1735</v>
      </c>
      <c r="P84" s="5">
        <v>172415</v>
      </c>
      <c r="Q84" s="5">
        <v>126760</v>
      </c>
      <c r="R84" s="5">
        <v>129981</v>
      </c>
      <c r="S84" s="5">
        <v>5643</v>
      </c>
      <c r="T84" s="5">
        <v>1020233</v>
      </c>
      <c r="U84" s="5">
        <v>19776680</v>
      </c>
    </row>
    <row r="85" spans="3:21" ht="15.5" x14ac:dyDescent="0.35">
      <c r="C85" t="s">
        <v>120</v>
      </c>
      <c r="D85" s="5">
        <v>11721845</v>
      </c>
      <c r="E85" s="5">
        <v>14632515</v>
      </c>
      <c r="F85" s="5">
        <v>9289676</v>
      </c>
      <c r="G85" s="5">
        <v>12146517</v>
      </c>
      <c r="I85" s="5">
        <v>9289676</v>
      </c>
      <c r="J85" s="5">
        <v>16662952</v>
      </c>
      <c r="K85" s="5">
        <v>37589882</v>
      </c>
      <c r="L85" s="5">
        <v>17847209</v>
      </c>
      <c r="M85" s="5">
        <v>44536505</v>
      </c>
      <c r="N85" s="5">
        <v>20070926</v>
      </c>
      <c r="O85" s="5">
        <v>28081478</v>
      </c>
      <c r="P85" s="5">
        <v>28328353</v>
      </c>
      <c r="Q85" s="5">
        <v>16625185</v>
      </c>
      <c r="R85" s="5">
        <v>24485947</v>
      </c>
      <c r="S85" s="5">
        <v>34936532</v>
      </c>
      <c r="T85" s="5">
        <v>18225435</v>
      </c>
      <c r="U85" s="5">
        <v>14623806</v>
      </c>
    </row>
    <row r="86" spans="3:21" ht="15.5" x14ac:dyDescent="0.35">
      <c r="C86" t="s">
        <v>121</v>
      </c>
      <c r="D86" s="5">
        <v>2978649</v>
      </c>
      <c r="E86" s="5">
        <v>3163242</v>
      </c>
      <c r="F86" s="5">
        <v>3970761</v>
      </c>
      <c r="G86" s="5">
        <v>8255045</v>
      </c>
      <c r="I86" s="5">
        <v>3970761</v>
      </c>
      <c r="J86" s="5">
        <v>2130905</v>
      </c>
      <c r="K86" s="5">
        <v>3763646</v>
      </c>
      <c r="L86" s="5">
        <v>800979</v>
      </c>
      <c r="M86" s="5">
        <v>1773229</v>
      </c>
      <c r="N86" s="5">
        <v>864228</v>
      </c>
      <c r="O86" s="5">
        <v>349287</v>
      </c>
      <c r="P86" s="5">
        <v>860430</v>
      </c>
      <c r="Q86" s="5">
        <v>170558</v>
      </c>
      <c r="R86" s="5">
        <v>299072</v>
      </c>
      <c r="S86" s="5">
        <v>181584</v>
      </c>
      <c r="T86" s="5">
        <v>813153</v>
      </c>
      <c r="U86" s="5">
        <v>465545</v>
      </c>
    </row>
    <row r="87" spans="3:21" ht="15.5" x14ac:dyDescent="0.35">
      <c r="C87" t="s">
        <v>122</v>
      </c>
      <c r="D87" s="5">
        <v>2978649</v>
      </c>
      <c r="E87" s="5">
        <v>3163242</v>
      </c>
      <c r="F87" s="5">
        <v>3970761</v>
      </c>
      <c r="G87" s="5">
        <v>8255045</v>
      </c>
      <c r="I87" s="5">
        <v>3970761</v>
      </c>
      <c r="J87" s="5">
        <v>2130905</v>
      </c>
      <c r="K87" s="5">
        <v>3763646</v>
      </c>
      <c r="L87" s="5">
        <v>800979</v>
      </c>
      <c r="M87" s="5">
        <v>1773229</v>
      </c>
      <c r="N87" s="5">
        <v>864228</v>
      </c>
      <c r="O87" s="5">
        <v>349287</v>
      </c>
      <c r="P87" s="5">
        <v>860430</v>
      </c>
      <c r="Q87" s="5">
        <v>170558</v>
      </c>
      <c r="R87" s="5">
        <v>299072</v>
      </c>
      <c r="S87" s="5">
        <v>181584</v>
      </c>
      <c r="T87" s="5">
        <v>813153</v>
      </c>
      <c r="U87" s="5">
        <v>465545</v>
      </c>
    </row>
    <row r="88" spans="3:21" ht="15.5" x14ac:dyDescent="0.35">
      <c r="C88" t="s">
        <v>123</v>
      </c>
      <c r="D88" s="5">
        <v>27149104</v>
      </c>
      <c r="E88" s="5">
        <v>31270781</v>
      </c>
      <c r="F88" s="5">
        <v>33096113</v>
      </c>
      <c r="G88" s="5">
        <v>31171643</v>
      </c>
      <c r="I88" s="5">
        <v>33096113</v>
      </c>
      <c r="J88" s="5">
        <v>24715325</v>
      </c>
      <c r="K88" s="5">
        <v>24982971</v>
      </c>
      <c r="L88" s="5">
        <v>29937705</v>
      </c>
      <c r="M88" s="5">
        <v>11620855</v>
      </c>
      <c r="N88" s="5">
        <v>13090584</v>
      </c>
      <c r="O88" s="5">
        <v>11390183</v>
      </c>
      <c r="P88" s="5">
        <v>22828891</v>
      </c>
      <c r="Q88" s="5">
        <v>21158220</v>
      </c>
      <c r="R88" s="5">
        <v>9794590</v>
      </c>
      <c r="S88" s="5">
        <v>13149707</v>
      </c>
      <c r="T88" s="5">
        <v>13831898</v>
      </c>
      <c r="U88" s="5">
        <v>9755499</v>
      </c>
    </row>
    <row r="89" spans="3:21" ht="15.5" x14ac:dyDescent="0.35">
      <c r="C89" t="s">
        <v>91</v>
      </c>
      <c r="D89" s="5">
        <v>-2582597</v>
      </c>
      <c r="E89" s="5">
        <v>-1379769</v>
      </c>
      <c r="F89" s="5">
        <v>-1130440</v>
      </c>
      <c r="G89" s="5">
        <v>-1082123</v>
      </c>
      <c r="I89" s="5">
        <v>-1130440</v>
      </c>
      <c r="J89" s="5">
        <v>-443600</v>
      </c>
      <c r="K89" s="5">
        <v>50992</v>
      </c>
      <c r="L89" s="5">
        <v>-51516</v>
      </c>
      <c r="M89" s="5">
        <v>255857</v>
      </c>
      <c r="N89" s="5">
        <v>289030</v>
      </c>
      <c r="O89" s="5">
        <v>210165</v>
      </c>
      <c r="P89" s="5">
        <v>169297</v>
      </c>
      <c r="Q89" s="5">
        <v>228744</v>
      </c>
      <c r="R89" s="5">
        <v>233945</v>
      </c>
      <c r="S89" s="5">
        <v>237143</v>
      </c>
      <c r="T89" s="5">
        <v>237206</v>
      </c>
      <c r="U89" s="5">
        <v>237206</v>
      </c>
    </row>
    <row r="90" spans="3:21" ht="15.5" x14ac:dyDescent="0.35">
      <c r="C90" t="s">
        <v>124</v>
      </c>
      <c r="D90" s="5">
        <v>167334613</v>
      </c>
      <c r="E90" s="5">
        <v>161803086</v>
      </c>
      <c r="F90" s="5">
        <v>166240149</v>
      </c>
      <c r="G90" s="5">
        <v>157776752</v>
      </c>
      <c r="I90" s="5">
        <v>166240149</v>
      </c>
      <c r="J90" s="5">
        <v>175785184</v>
      </c>
      <c r="K90" s="5">
        <v>189004430</v>
      </c>
      <c r="L90" s="5">
        <v>262356421</v>
      </c>
      <c r="M90" s="5">
        <v>209548134</v>
      </c>
      <c r="N90" s="5">
        <v>125650152</v>
      </c>
      <c r="O90" s="5">
        <v>132090716</v>
      </c>
      <c r="P90" s="5">
        <v>107855898</v>
      </c>
      <c r="Q90" s="5">
        <v>108554552</v>
      </c>
      <c r="R90" s="5">
        <v>76545728</v>
      </c>
      <c r="S90" s="5">
        <v>68613309</v>
      </c>
      <c r="T90" s="5">
        <v>44147854</v>
      </c>
      <c r="U90" s="5">
        <v>36139385</v>
      </c>
    </row>
    <row r="91" spans="3:21" ht="15.5" x14ac:dyDescent="0.35">
      <c r="C91" t="s">
        <v>125</v>
      </c>
    </row>
    <row r="92" spans="3:21" ht="15.5" x14ac:dyDescent="0.35">
      <c r="C92" t="s">
        <v>590</v>
      </c>
      <c r="U92" s="5">
        <v>2988300</v>
      </c>
    </row>
    <row r="93" spans="3:21" ht="15.5" x14ac:dyDescent="0.35">
      <c r="C93" t="s">
        <v>592</v>
      </c>
      <c r="D93" s="5">
        <v>665200</v>
      </c>
      <c r="E93" s="5">
        <v>722646</v>
      </c>
      <c r="F93" s="5">
        <v>797619</v>
      </c>
      <c r="G93" s="5">
        <v>894416</v>
      </c>
      <c r="I93" s="5">
        <v>797619</v>
      </c>
      <c r="J93" s="5">
        <v>1133925</v>
      </c>
      <c r="K93" s="5">
        <v>1523830</v>
      </c>
      <c r="L93" s="5">
        <v>1890683</v>
      </c>
      <c r="M93" s="5">
        <v>2440967</v>
      </c>
      <c r="N93" s="5">
        <v>3115300</v>
      </c>
      <c r="O93" s="5">
        <v>3806603</v>
      </c>
      <c r="P93" s="5">
        <v>4528229</v>
      </c>
      <c r="Q93" s="5">
        <v>5142929</v>
      </c>
      <c r="R93" s="5">
        <v>5812734</v>
      </c>
      <c r="S93" s="5">
        <v>6432833</v>
      </c>
      <c r="T93" s="5">
        <v>7919944</v>
      </c>
      <c r="U93" s="5">
        <v>5498883</v>
      </c>
    </row>
    <row r="94" spans="3:21" ht="15.5" x14ac:dyDescent="0.35">
      <c r="C94" t="s">
        <v>318</v>
      </c>
      <c r="P94" s="5">
        <v>74719</v>
      </c>
      <c r="Q94" s="5">
        <v>80389</v>
      </c>
      <c r="R94" s="5">
        <v>80960</v>
      </c>
    </row>
    <row r="95" spans="3:21" ht="15.5" x14ac:dyDescent="0.35">
      <c r="C95" t="s">
        <v>1660</v>
      </c>
      <c r="D95" s="5">
        <v>11713024</v>
      </c>
      <c r="E95" s="5">
        <v>12341885</v>
      </c>
      <c r="F95" s="5">
        <v>4893489</v>
      </c>
      <c r="G95" s="5">
        <v>4910702</v>
      </c>
      <c r="I95" s="5">
        <v>4893489</v>
      </c>
      <c r="J95" s="5">
        <v>4469752</v>
      </c>
      <c r="K95" s="5">
        <v>2334888</v>
      </c>
      <c r="L95" s="5">
        <v>12904552</v>
      </c>
      <c r="M95" s="5">
        <v>12585269</v>
      </c>
      <c r="N95" s="5">
        <v>12710438</v>
      </c>
      <c r="O95" s="5">
        <v>12723822</v>
      </c>
      <c r="P95" s="5">
        <v>13405786</v>
      </c>
    </row>
    <row r="96" spans="3:21" ht="15.5" x14ac:dyDescent="0.35">
      <c r="C96" t="s">
        <v>126</v>
      </c>
      <c r="D96" s="5">
        <v>61605394</v>
      </c>
      <c r="E96" s="5">
        <v>57349353</v>
      </c>
      <c r="F96" s="5">
        <v>59268466</v>
      </c>
      <c r="G96" s="5">
        <v>54852340</v>
      </c>
      <c r="I96" s="5">
        <v>59268466</v>
      </c>
      <c r="J96" s="5">
        <v>32468834</v>
      </c>
      <c r="K96" s="5">
        <v>13495446</v>
      </c>
      <c r="L96" s="5">
        <v>15461602</v>
      </c>
      <c r="M96" s="5">
        <v>18997876</v>
      </c>
      <c r="N96" s="5">
        <v>23422018</v>
      </c>
      <c r="O96" s="5">
        <v>29843952</v>
      </c>
      <c r="P96" s="5">
        <v>33383746</v>
      </c>
      <c r="Q96" s="5">
        <v>32643958</v>
      </c>
      <c r="R96" s="5">
        <v>31612964</v>
      </c>
      <c r="S96" s="5">
        <v>32176598</v>
      </c>
      <c r="T96" s="5">
        <v>25791222</v>
      </c>
      <c r="U96" s="5">
        <v>25271548</v>
      </c>
    </row>
    <row r="97" spans="3:21" ht="15.5" x14ac:dyDescent="0.35">
      <c r="C97" t="s">
        <v>128</v>
      </c>
      <c r="D97" s="5">
        <v>3091688</v>
      </c>
      <c r="E97" s="5">
        <v>3068895</v>
      </c>
      <c r="F97" s="5">
        <v>3058445</v>
      </c>
      <c r="G97" s="5">
        <v>2504023</v>
      </c>
      <c r="I97" s="5">
        <v>3058445</v>
      </c>
      <c r="J97" s="5">
        <v>2767568</v>
      </c>
      <c r="K97" s="5">
        <v>2470654</v>
      </c>
      <c r="L97" s="5">
        <v>5325566</v>
      </c>
      <c r="M97" s="5">
        <v>4699616</v>
      </c>
      <c r="N97" s="5">
        <v>3780758</v>
      </c>
      <c r="O97" s="5">
        <v>3676180</v>
      </c>
      <c r="P97" s="5">
        <v>4189959</v>
      </c>
      <c r="Q97" s="5">
        <v>5465071</v>
      </c>
      <c r="R97" s="5">
        <v>2113384</v>
      </c>
      <c r="S97" s="5">
        <v>1811131</v>
      </c>
      <c r="T97" s="5">
        <v>1202898</v>
      </c>
      <c r="U97" s="5">
        <v>140289</v>
      </c>
    </row>
    <row r="98" spans="3:21" ht="15.5" x14ac:dyDescent="0.35">
      <c r="C98" t="s">
        <v>1661</v>
      </c>
    </row>
    <row r="99" spans="3:21" ht="15.5" x14ac:dyDescent="0.35">
      <c r="C99" t="s">
        <v>129</v>
      </c>
      <c r="D99" s="5">
        <v>94233371</v>
      </c>
      <c r="E99" s="5">
        <v>91896502</v>
      </c>
      <c r="F99" s="5">
        <v>85943201</v>
      </c>
      <c r="G99" s="5">
        <v>79407595</v>
      </c>
      <c r="I99" s="5">
        <v>85943201</v>
      </c>
      <c r="J99" s="5">
        <v>61400901</v>
      </c>
      <c r="K99" s="5">
        <v>40496220</v>
      </c>
      <c r="L99" s="5">
        <v>44191350</v>
      </c>
      <c r="M99" s="5">
        <v>48172305</v>
      </c>
      <c r="N99" s="5">
        <v>56322950</v>
      </c>
      <c r="O99" s="5">
        <v>60436573</v>
      </c>
      <c r="P99" s="5">
        <v>65653364</v>
      </c>
      <c r="Q99" s="5">
        <v>52224410</v>
      </c>
      <c r="R99" s="5">
        <v>39830031</v>
      </c>
      <c r="S99" s="5">
        <v>40549720</v>
      </c>
      <c r="T99" s="5">
        <v>36258938</v>
      </c>
      <c r="U99" s="5">
        <v>36185802</v>
      </c>
    </row>
    <row r="100" spans="3:21" ht="15.5" x14ac:dyDescent="0.35">
      <c r="C100" t="s">
        <v>130</v>
      </c>
      <c r="D100" s="5">
        <v>261567984</v>
      </c>
      <c r="E100" s="5">
        <v>253699588</v>
      </c>
      <c r="F100" s="5">
        <v>252183350</v>
      </c>
      <c r="G100" s="5">
        <v>237184347</v>
      </c>
      <c r="I100" s="5">
        <v>252183350</v>
      </c>
      <c r="J100" s="5">
        <v>237186085</v>
      </c>
      <c r="K100" s="5">
        <v>229500650</v>
      </c>
      <c r="L100" s="5">
        <v>306547771</v>
      </c>
      <c r="M100" s="5">
        <v>257720439</v>
      </c>
      <c r="N100" s="5">
        <v>181973102</v>
      </c>
      <c r="O100" s="5">
        <v>192527289</v>
      </c>
      <c r="P100" s="5">
        <v>173509262</v>
      </c>
      <c r="Q100" s="5">
        <v>160778962</v>
      </c>
      <c r="R100" s="5">
        <v>116375759</v>
      </c>
      <c r="S100" s="5">
        <v>109163029</v>
      </c>
      <c r="T100" s="5">
        <v>80406792</v>
      </c>
      <c r="U100" s="5">
        <v>72325187</v>
      </c>
    </row>
    <row r="101" spans="3:21" ht="15.5" x14ac:dyDescent="0.35">
      <c r="C101" t="s">
        <v>131</v>
      </c>
    </row>
    <row r="102" spans="3:21" ht="15.5" x14ac:dyDescent="0.35">
      <c r="C102" t="s">
        <v>132</v>
      </c>
    </row>
    <row r="103" spans="3:21" ht="15.5" x14ac:dyDescent="0.35">
      <c r="C103" t="s">
        <v>133</v>
      </c>
      <c r="D103" s="5">
        <v>33100956</v>
      </c>
      <c r="E103" s="5">
        <v>31102547</v>
      </c>
      <c r="F103" s="5">
        <v>33074347</v>
      </c>
      <c r="G103" s="5">
        <v>25763332</v>
      </c>
      <c r="I103" s="5">
        <v>33074347</v>
      </c>
      <c r="J103" s="5">
        <v>39695066</v>
      </c>
      <c r="K103" s="5">
        <v>50497142</v>
      </c>
      <c r="L103" s="5">
        <v>48966726</v>
      </c>
      <c r="M103" s="5">
        <v>52680581</v>
      </c>
      <c r="N103" s="5">
        <v>33560298</v>
      </c>
      <c r="O103" s="5">
        <v>36654975</v>
      </c>
      <c r="P103" s="5">
        <v>40887182</v>
      </c>
      <c r="Q103" s="5">
        <v>34325524</v>
      </c>
      <c r="R103" s="5">
        <v>22194952</v>
      </c>
      <c r="S103" s="5">
        <v>33097646</v>
      </c>
      <c r="T103" s="5">
        <v>31561528</v>
      </c>
      <c r="U103" s="5">
        <v>50469374</v>
      </c>
    </row>
    <row r="104" spans="3:21" ht="15.5" x14ac:dyDescent="0.35">
      <c r="C104" t="s">
        <v>134</v>
      </c>
      <c r="D104" s="5">
        <v>34105216</v>
      </c>
      <c r="E104" s="5">
        <v>30020360</v>
      </c>
      <c r="F104" s="5">
        <v>28048891</v>
      </c>
      <c r="G104" s="5">
        <v>21366649</v>
      </c>
      <c r="I104" s="5">
        <v>28048891</v>
      </c>
      <c r="J104" s="5">
        <v>4202974</v>
      </c>
      <c r="O104" s="5">
        <v>4675058</v>
      </c>
      <c r="P104" s="5">
        <v>4247586</v>
      </c>
    </row>
    <row r="105" spans="3:21" ht="15.5" x14ac:dyDescent="0.35">
      <c r="C105" t="s">
        <v>135</v>
      </c>
    </row>
    <row r="106" spans="3:21" ht="15.5" x14ac:dyDescent="0.35">
      <c r="C106" t="s">
        <v>136</v>
      </c>
      <c r="D106" s="5">
        <v>17356191</v>
      </c>
      <c r="E106" s="5">
        <v>7948568</v>
      </c>
      <c r="F106" s="5">
        <v>15780155</v>
      </c>
      <c r="G106" s="5">
        <v>10570301</v>
      </c>
      <c r="I106" s="5">
        <v>15780155</v>
      </c>
      <c r="J106" s="5">
        <v>15562289</v>
      </c>
      <c r="K106" s="5">
        <v>9879511</v>
      </c>
      <c r="L106" s="5">
        <v>7577277</v>
      </c>
      <c r="M106" s="5">
        <v>8050771</v>
      </c>
      <c r="N106" s="5">
        <v>5766159</v>
      </c>
      <c r="O106" s="5">
        <v>7710555</v>
      </c>
      <c r="P106" s="5">
        <v>7987812</v>
      </c>
      <c r="Q106" s="5">
        <v>7546704</v>
      </c>
      <c r="R106" s="5">
        <v>7157602</v>
      </c>
      <c r="S106" s="5">
        <v>14813074</v>
      </c>
      <c r="T106" s="5">
        <v>12836173</v>
      </c>
      <c r="U106" s="5">
        <v>7448541</v>
      </c>
    </row>
    <row r="107" spans="3:21" ht="15.5" x14ac:dyDescent="0.35">
      <c r="C107" t="s">
        <v>143</v>
      </c>
      <c r="K107" s="5">
        <v>879737</v>
      </c>
      <c r="L107" s="5">
        <v>54325</v>
      </c>
      <c r="M107" s="5">
        <v>5390</v>
      </c>
      <c r="N107" s="5">
        <v>50407</v>
      </c>
    </row>
    <row r="108" spans="3:21" ht="15.5" x14ac:dyDescent="0.35">
      <c r="C108" t="s">
        <v>144</v>
      </c>
      <c r="D108" s="5">
        <v>194984</v>
      </c>
      <c r="E108" s="5">
        <v>123958</v>
      </c>
      <c r="F108" s="5">
        <v>205716</v>
      </c>
      <c r="G108" s="5">
        <v>173187</v>
      </c>
      <c r="I108" s="5">
        <v>205716</v>
      </c>
      <c r="J108" s="5">
        <v>5390</v>
      </c>
      <c r="K108" s="5">
        <v>879737</v>
      </c>
      <c r="L108" s="5">
        <v>54325</v>
      </c>
      <c r="M108" s="5">
        <v>5390</v>
      </c>
      <c r="N108" s="5">
        <v>50407</v>
      </c>
      <c r="O108" s="5">
        <v>41060</v>
      </c>
      <c r="P108" s="5">
        <v>1334316</v>
      </c>
      <c r="Q108" s="5">
        <v>126760</v>
      </c>
      <c r="R108" s="5">
        <v>129981</v>
      </c>
      <c r="S108" s="5">
        <v>82165</v>
      </c>
      <c r="T108" s="5">
        <v>1097242</v>
      </c>
      <c r="U108" s="5">
        <v>19776680</v>
      </c>
    </row>
    <row r="109" spans="3:21" ht="15.5" x14ac:dyDescent="0.35">
      <c r="C109" t="s">
        <v>138</v>
      </c>
      <c r="D109" s="5">
        <v>7338321</v>
      </c>
      <c r="E109" s="5">
        <v>15073396</v>
      </c>
      <c r="F109" s="5">
        <v>8632645</v>
      </c>
      <c r="G109" s="5">
        <v>12332680</v>
      </c>
      <c r="I109" s="5">
        <v>8632645</v>
      </c>
      <c r="J109" s="5">
        <v>18540634</v>
      </c>
      <c r="K109" s="5">
        <v>35043915</v>
      </c>
      <c r="L109" s="5">
        <v>32511527</v>
      </c>
      <c r="M109" s="5">
        <v>25689280</v>
      </c>
      <c r="N109" s="5">
        <v>16375393</v>
      </c>
      <c r="O109" s="5">
        <v>20213984</v>
      </c>
      <c r="Q109" s="5">
        <v>24883169</v>
      </c>
      <c r="R109" s="5">
        <v>13590798</v>
      </c>
      <c r="S109" s="5">
        <v>11441687</v>
      </c>
      <c r="T109" s="5">
        <v>7863128</v>
      </c>
      <c r="U109" s="5">
        <v>7325752</v>
      </c>
    </row>
    <row r="110" spans="3:21" ht="15.5" x14ac:dyDescent="0.35">
      <c r="C110" t="s">
        <v>529</v>
      </c>
      <c r="D110" s="5">
        <v>304262</v>
      </c>
      <c r="E110" s="5">
        <v>104234</v>
      </c>
      <c r="F110" s="5">
        <v>142493</v>
      </c>
      <c r="G110" s="5">
        <v>133566</v>
      </c>
      <c r="I110" s="5">
        <v>142493</v>
      </c>
      <c r="J110" s="5">
        <v>577713</v>
      </c>
      <c r="K110" s="5">
        <v>117769</v>
      </c>
      <c r="N110" s="5">
        <v>3949244</v>
      </c>
    </row>
    <row r="111" spans="3:21" ht="15.5" x14ac:dyDescent="0.35">
      <c r="C111" t="s">
        <v>137</v>
      </c>
      <c r="D111" s="5">
        <v>1774691</v>
      </c>
      <c r="E111" s="5">
        <v>931473</v>
      </c>
      <c r="F111" s="5">
        <v>426983</v>
      </c>
      <c r="G111" s="5">
        <v>851495</v>
      </c>
      <c r="I111" s="5">
        <v>426983</v>
      </c>
      <c r="J111" s="5">
        <v>1854901</v>
      </c>
      <c r="K111" s="5">
        <v>585652</v>
      </c>
      <c r="L111" s="5">
        <v>8823597</v>
      </c>
      <c r="M111" s="5">
        <v>15033747</v>
      </c>
      <c r="N111" s="5">
        <v>3095609</v>
      </c>
      <c r="R111" s="5">
        <v>1225380</v>
      </c>
      <c r="S111" s="5">
        <v>5712831</v>
      </c>
      <c r="T111" s="5">
        <v>3347521</v>
      </c>
      <c r="U111" s="5">
        <v>1352813</v>
      </c>
    </row>
    <row r="112" spans="3:21" ht="15.5" x14ac:dyDescent="0.35">
      <c r="C112" t="s">
        <v>1008</v>
      </c>
      <c r="D112" s="5">
        <v>1774691</v>
      </c>
      <c r="E112" s="5">
        <v>931473</v>
      </c>
      <c r="F112" s="5">
        <v>426983</v>
      </c>
      <c r="G112" s="5">
        <v>851495</v>
      </c>
      <c r="I112" s="5">
        <v>426983</v>
      </c>
      <c r="J112" s="5">
        <v>1854901</v>
      </c>
      <c r="K112" s="5">
        <v>585652</v>
      </c>
      <c r="L112" s="5">
        <v>8823597</v>
      </c>
      <c r="M112" s="5">
        <v>15033747</v>
      </c>
      <c r="N112" s="5">
        <v>3095609</v>
      </c>
      <c r="O112" s="5">
        <v>3944944</v>
      </c>
      <c r="P112" s="5">
        <v>2626926</v>
      </c>
      <c r="Q112" s="5">
        <v>1590420</v>
      </c>
      <c r="R112" s="5">
        <v>1225380</v>
      </c>
      <c r="S112" s="5">
        <v>5712831</v>
      </c>
      <c r="T112" s="5">
        <v>3347521</v>
      </c>
      <c r="U112" s="5">
        <v>1352813</v>
      </c>
    </row>
    <row r="113" spans="3:21" ht="15.5" x14ac:dyDescent="0.35">
      <c r="C113" t="s">
        <v>139</v>
      </c>
      <c r="Q113" s="5">
        <v>139819</v>
      </c>
      <c r="R113" s="5">
        <v>81174</v>
      </c>
      <c r="S113" s="5">
        <v>147889</v>
      </c>
      <c r="T113" s="5">
        <v>626058</v>
      </c>
      <c r="U113" s="5">
        <v>5791106</v>
      </c>
    </row>
    <row r="114" spans="3:21" ht="15.5" x14ac:dyDescent="0.35">
      <c r="C114" t="s">
        <v>141</v>
      </c>
      <c r="G114" s="5">
        <v>115960</v>
      </c>
      <c r="M114" s="5">
        <v>3901393</v>
      </c>
      <c r="N114" s="5">
        <v>3597673</v>
      </c>
      <c r="O114" s="5">
        <v>49272</v>
      </c>
      <c r="P114" s="5">
        <v>96506</v>
      </c>
    </row>
    <row r="115" spans="3:21" ht="15.5" x14ac:dyDescent="0.35">
      <c r="C115" t="s">
        <v>142</v>
      </c>
      <c r="G115" s="5">
        <v>115960</v>
      </c>
      <c r="M115" s="5">
        <v>3901393</v>
      </c>
      <c r="N115" s="5">
        <v>3597673</v>
      </c>
      <c r="O115" s="5">
        <v>49272</v>
      </c>
      <c r="P115" s="5">
        <v>96506</v>
      </c>
      <c r="Q115" s="5">
        <v>139819</v>
      </c>
      <c r="R115" s="5">
        <v>81174</v>
      </c>
      <c r="S115" s="5">
        <v>147889</v>
      </c>
      <c r="T115" s="5">
        <v>626058</v>
      </c>
      <c r="U115" s="5">
        <v>5791106</v>
      </c>
    </row>
    <row r="116" spans="3:21" ht="15.5" x14ac:dyDescent="0.35">
      <c r="C116" t="s">
        <v>145</v>
      </c>
      <c r="D116" s="5">
        <v>40936061</v>
      </c>
      <c r="E116" s="5">
        <v>36892505</v>
      </c>
      <c r="F116" s="5">
        <v>34908820</v>
      </c>
      <c r="G116" s="5">
        <v>28320222</v>
      </c>
      <c r="I116" s="5">
        <v>34908820</v>
      </c>
      <c r="J116" s="5">
        <v>11236059</v>
      </c>
      <c r="K116" s="5">
        <v>6215711</v>
      </c>
      <c r="L116" s="5">
        <v>7315285</v>
      </c>
      <c r="M116" s="5">
        <v>5056197</v>
      </c>
      <c r="N116" s="5">
        <v>10192628</v>
      </c>
      <c r="O116" s="5">
        <v>10231924</v>
      </c>
      <c r="P116" s="5">
        <v>8440826</v>
      </c>
      <c r="Q116" s="5">
        <v>4149097</v>
      </c>
      <c r="R116" s="5">
        <v>2550424</v>
      </c>
      <c r="S116" s="5">
        <v>2219637</v>
      </c>
      <c r="T116" s="5">
        <v>2671585</v>
      </c>
      <c r="U116" s="5">
        <v>2739696</v>
      </c>
    </row>
    <row r="117" spans="3:21" ht="15.5" x14ac:dyDescent="0.35">
      <c r="C117" t="s">
        <v>146</v>
      </c>
      <c r="D117" s="5">
        <v>40936061</v>
      </c>
      <c r="E117" s="5">
        <v>36892505</v>
      </c>
      <c r="F117" s="5">
        <v>34908820</v>
      </c>
      <c r="G117" s="5">
        <v>28320222</v>
      </c>
      <c r="I117" s="5">
        <v>34908820</v>
      </c>
      <c r="J117" s="5">
        <v>11236059</v>
      </c>
      <c r="K117" s="5">
        <v>6215711</v>
      </c>
      <c r="L117" s="5">
        <v>7315285</v>
      </c>
      <c r="M117" s="5">
        <v>5056197</v>
      </c>
      <c r="N117" s="5">
        <v>10192628</v>
      </c>
      <c r="O117" s="5">
        <v>10231924</v>
      </c>
      <c r="P117" s="5">
        <v>8440826</v>
      </c>
      <c r="Q117" s="5">
        <v>4149097</v>
      </c>
      <c r="R117" s="5">
        <v>2550424</v>
      </c>
      <c r="S117" s="5">
        <v>2219637</v>
      </c>
      <c r="T117" s="5">
        <v>2671585</v>
      </c>
      <c r="U117" s="5">
        <v>2739696</v>
      </c>
    </row>
    <row r="118" spans="3:21" ht="15.5" x14ac:dyDescent="0.35">
      <c r="C118" t="s">
        <v>147</v>
      </c>
      <c r="D118" s="5">
        <v>12508</v>
      </c>
      <c r="G118" s="5">
        <v>142768</v>
      </c>
      <c r="J118" s="5">
        <v>100495</v>
      </c>
      <c r="K118" s="5">
        <v>15279</v>
      </c>
      <c r="U118" s="5">
        <v>444045</v>
      </c>
    </row>
    <row r="119" spans="3:21" ht="15.5" x14ac:dyDescent="0.35">
      <c r="C119" t="s">
        <v>323</v>
      </c>
      <c r="P119" s="5">
        <v>47298</v>
      </c>
      <c r="Q119" s="5">
        <v>153706</v>
      </c>
      <c r="R119" s="5">
        <v>49857</v>
      </c>
      <c r="S119" s="5">
        <v>78496</v>
      </c>
      <c r="T119" s="5">
        <v>84594</v>
      </c>
      <c r="U119" s="5">
        <v>614091</v>
      </c>
    </row>
    <row r="120" spans="3:21" ht="15.5" x14ac:dyDescent="0.35">
      <c r="C120" t="s">
        <v>150</v>
      </c>
      <c r="D120" s="5">
        <v>74037017</v>
      </c>
      <c r="E120" s="5">
        <v>67995052</v>
      </c>
      <c r="F120" s="5">
        <v>67983167</v>
      </c>
      <c r="G120" s="5">
        <v>54083554</v>
      </c>
      <c r="I120" s="5">
        <v>67983167</v>
      </c>
      <c r="J120" s="5">
        <v>50931125</v>
      </c>
      <c r="K120" s="5">
        <v>56712853</v>
      </c>
      <c r="L120" s="5">
        <v>56282011</v>
      </c>
      <c r="M120" s="5">
        <v>57736778</v>
      </c>
      <c r="N120" s="5">
        <v>43752926</v>
      </c>
      <c r="O120" s="5">
        <v>46886899</v>
      </c>
      <c r="P120" s="5">
        <v>49328008</v>
      </c>
      <c r="Q120" s="5">
        <v>38474621</v>
      </c>
      <c r="R120" s="5">
        <v>24745376</v>
      </c>
      <c r="S120" s="5">
        <v>35317283</v>
      </c>
      <c r="T120" s="5">
        <v>34233113</v>
      </c>
      <c r="U120" s="5">
        <v>53209070</v>
      </c>
    </row>
    <row r="121" spans="3:21" ht="15.5" x14ac:dyDescent="0.35">
      <c r="C121" t="s">
        <v>151</v>
      </c>
    </row>
    <row r="122" spans="3:21" ht="15.5" x14ac:dyDescent="0.35">
      <c r="C122" t="s">
        <v>152</v>
      </c>
      <c r="D122" s="5">
        <v>10743672</v>
      </c>
      <c r="E122" s="5">
        <v>10743672</v>
      </c>
      <c r="F122" s="5">
        <v>10743672</v>
      </c>
      <c r="G122" s="5">
        <v>10743672</v>
      </c>
      <c r="I122" s="5">
        <v>10743672</v>
      </c>
      <c r="J122" s="5">
        <v>10743672</v>
      </c>
      <c r="K122" s="5">
        <v>10743672</v>
      </c>
      <c r="L122" s="5">
        <v>10743672</v>
      </c>
      <c r="M122" s="5">
        <v>10743672</v>
      </c>
      <c r="N122" s="5">
        <v>10743672</v>
      </c>
      <c r="O122" s="5">
        <v>10743672</v>
      </c>
      <c r="P122" s="5">
        <v>10743672</v>
      </c>
      <c r="Q122" s="5">
        <v>10743672</v>
      </c>
      <c r="R122" s="5">
        <v>10743672</v>
      </c>
      <c r="S122" s="5">
        <v>10743672</v>
      </c>
      <c r="T122" s="5">
        <v>10743672</v>
      </c>
      <c r="U122" s="5">
        <v>9694273</v>
      </c>
    </row>
    <row r="123" spans="3:21" ht="15.5" x14ac:dyDescent="0.35">
      <c r="C123" t="s">
        <v>153</v>
      </c>
      <c r="D123" s="5">
        <v>15415593</v>
      </c>
      <c r="E123" s="5">
        <v>15415593</v>
      </c>
      <c r="F123" s="5">
        <v>15415593</v>
      </c>
      <c r="G123" s="5">
        <v>15415593</v>
      </c>
      <c r="I123" s="5">
        <v>15415593</v>
      </c>
      <c r="J123" s="5">
        <v>15415593</v>
      </c>
      <c r="K123" s="5">
        <v>15415593</v>
      </c>
      <c r="L123" s="5">
        <v>15415593</v>
      </c>
      <c r="M123" s="5">
        <v>15415593</v>
      </c>
      <c r="N123" s="5">
        <v>15415593</v>
      </c>
      <c r="O123" s="5">
        <v>15415593</v>
      </c>
      <c r="P123" s="5">
        <v>15415593</v>
      </c>
      <c r="Q123" s="5">
        <v>15415593</v>
      </c>
      <c r="R123" s="5">
        <v>15232385</v>
      </c>
      <c r="S123" s="5">
        <v>15232385</v>
      </c>
      <c r="T123" s="5">
        <v>15232385</v>
      </c>
      <c r="U123" s="5">
        <v>3151281</v>
      </c>
    </row>
    <row r="124" spans="3:21" ht="15.5" x14ac:dyDescent="0.35">
      <c r="C124" t="s">
        <v>155</v>
      </c>
      <c r="D124" s="5">
        <v>162795898</v>
      </c>
      <c r="E124" s="5">
        <v>159720280</v>
      </c>
      <c r="F124" s="5">
        <v>157967367</v>
      </c>
      <c r="G124" s="5">
        <v>156855444</v>
      </c>
      <c r="I124" s="5">
        <v>157967367</v>
      </c>
      <c r="J124" s="5">
        <v>159122496</v>
      </c>
      <c r="K124" s="5">
        <v>145137985</v>
      </c>
      <c r="L124" s="5">
        <v>223688291</v>
      </c>
      <c r="M124" s="5">
        <v>173567948</v>
      </c>
      <c r="N124" s="5">
        <v>111771387</v>
      </c>
      <c r="O124" s="5">
        <v>119270534</v>
      </c>
      <c r="P124" s="5">
        <v>97852341</v>
      </c>
      <c r="Q124" s="5">
        <v>95915943</v>
      </c>
      <c r="R124" s="5">
        <v>65420003</v>
      </c>
      <c r="S124" s="5">
        <v>47632187</v>
      </c>
      <c r="T124" s="5">
        <v>19960202</v>
      </c>
      <c r="U124" s="5">
        <v>6032777</v>
      </c>
    </row>
    <row r="125" spans="3:21" ht="15.5" x14ac:dyDescent="0.35">
      <c r="C125" t="s">
        <v>157</v>
      </c>
      <c r="D125" s="5">
        <v>160647164</v>
      </c>
      <c r="E125" s="5">
        <v>157571546</v>
      </c>
      <c r="F125" s="5">
        <v>155818633</v>
      </c>
      <c r="G125" s="5">
        <v>154706710</v>
      </c>
      <c r="I125" s="5">
        <v>155818633</v>
      </c>
      <c r="J125" s="5">
        <v>156973762</v>
      </c>
      <c r="K125" s="5">
        <v>142989251</v>
      </c>
      <c r="L125" s="5">
        <v>221539557</v>
      </c>
      <c r="M125" s="5">
        <v>171419214</v>
      </c>
      <c r="N125" s="5">
        <v>109622653</v>
      </c>
      <c r="O125" s="5">
        <v>119270534</v>
      </c>
      <c r="P125" s="5">
        <v>97852341</v>
      </c>
      <c r="Q125" s="5">
        <v>95915943</v>
      </c>
      <c r="R125" s="5">
        <v>65420003</v>
      </c>
      <c r="S125" s="5">
        <v>47632187</v>
      </c>
      <c r="T125" s="5">
        <v>19960202</v>
      </c>
      <c r="U125" s="5">
        <v>6032777</v>
      </c>
    </row>
    <row r="126" spans="3:21" ht="15.5" x14ac:dyDescent="0.35">
      <c r="C126" t="s">
        <v>158</v>
      </c>
      <c r="D126" s="5">
        <v>162795898</v>
      </c>
      <c r="E126" s="5">
        <v>159720280</v>
      </c>
      <c r="F126" s="5">
        <v>157967367</v>
      </c>
      <c r="G126" s="5">
        <v>156855444</v>
      </c>
      <c r="I126" s="5">
        <v>157967367</v>
      </c>
      <c r="J126" s="5">
        <v>159122496</v>
      </c>
      <c r="K126" s="5">
        <v>145137985</v>
      </c>
      <c r="L126" s="5">
        <v>223688291</v>
      </c>
      <c r="M126" s="5">
        <v>173567948</v>
      </c>
      <c r="N126" s="5">
        <v>111771387</v>
      </c>
      <c r="O126" s="5">
        <v>119270534</v>
      </c>
      <c r="P126" s="5">
        <v>97852341</v>
      </c>
      <c r="Q126" s="5">
        <v>95915943</v>
      </c>
      <c r="R126" s="5">
        <v>65420003</v>
      </c>
      <c r="S126" s="5">
        <v>47632187</v>
      </c>
      <c r="T126" s="5">
        <v>19960202</v>
      </c>
      <c r="U126" s="5">
        <v>6032777</v>
      </c>
    </row>
    <row r="127" spans="3:21" ht="15.5" x14ac:dyDescent="0.35">
      <c r="C127" t="s">
        <v>159</v>
      </c>
      <c r="D127" s="5">
        <v>1158401</v>
      </c>
      <c r="E127" s="5">
        <v>1204760</v>
      </c>
      <c r="F127" s="5">
        <v>1203991</v>
      </c>
      <c r="G127" s="5">
        <v>1168207</v>
      </c>
      <c r="I127" s="5">
        <v>1203991</v>
      </c>
      <c r="J127" s="5">
        <v>1416799</v>
      </c>
      <c r="K127" s="5">
        <v>1439555</v>
      </c>
      <c r="L127" s="5">
        <v>469720</v>
      </c>
      <c r="M127" s="5">
        <v>591</v>
      </c>
      <c r="N127" s="5">
        <v>494</v>
      </c>
      <c r="O127" s="5">
        <v>426</v>
      </c>
      <c r="P127" s="5">
        <v>351</v>
      </c>
      <c r="Q127" s="5">
        <v>389</v>
      </c>
      <c r="R127" s="5">
        <v>378</v>
      </c>
      <c r="S127" s="5">
        <v>359</v>
      </c>
      <c r="T127" s="5">
        <v>214</v>
      </c>
      <c r="U127" s="5">
        <v>580</v>
      </c>
    </row>
    <row r="128" spans="3:21" ht="15.5" x14ac:dyDescent="0.35">
      <c r="C128" t="s">
        <v>10</v>
      </c>
      <c r="D128" s="5">
        <v>187530967</v>
      </c>
      <c r="E128" s="5">
        <v>185704536</v>
      </c>
      <c r="F128" s="5">
        <v>184200183</v>
      </c>
      <c r="G128" s="5">
        <v>183100793</v>
      </c>
      <c r="I128" s="5">
        <v>184200183</v>
      </c>
      <c r="J128" s="5">
        <v>186254960</v>
      </c>
      <c r="K128" s="5">
        <v>172787797</v>
      </c>
      <c r="L128" s="5">
        <v>250265760</v>
      </c>
      <c r="M128" s="5">
        <v>199983661</v>
      </c>
      <c r="N128" s="5">
        <v>138220176</v>
      </c>
      <c r="O128" s="5">
        <v>145640390</v>
      </c>
      <c r="P128" s="5">
        <v>124181254</v>
      </c>
      <c r="Q128" s="5">
        <v>122304341</v>
      </c>
      <c r="R128" s="5">
        <v>91630383</v>
      </c>
      <c r="S128" s="5">
        <v>73845746</v>
      </c>
      <c r="T128" s="5">
        <v>46173679</v>
      </c>
      <c r="U128" s="5">
        <v>19116117</v>
      </c>
    </row>
    <row r="129" spans="2:21" ht="15.5" x14ac:dyDescent="0.35">
      <c r="C129" t="s">
        <v>160</v>
      </c>
      <c r="D129" s="5">
        <v>261567984</v>
      </c>
      <c r="E129" s="5">
        <v>253699588</v>
      </c>
      <c r="F129" s="5">
        <v>252183350</v>
      </c>
      <c r="G129" s="5">
        <v>237184347</v>
      </c>
      <c r="I129" s="5">
        <v>252183350</v>
      </c>
      <c r="J129" s="5">
        <v>237186085</v>
      </c>
      <c r="K129" s="5">
        <v>229500650</v>
      </c>
      <c r="L129" s="5">
        <v>306547771</v>
      </c>
      <c r="M129" s="5">
        <v>257720439</v>
      </c>
      <c r="N129" s="5">
        <v>181973102</v>
      </c>
      <c r="O129" s="5">
        <v>192527289</v>
      </c>
      <c r="P129" s="5">
        <v>173509262</v>
      </c>
      <c r="Q129" s="5">
        <v>160778962</v>
      </c>
      <c r="R129" s="5">
        <v>116375759</v>
      </c>
      <c r="S129" s="5">
        <v>109163029</v>
      </c>
      <c r="T129" s="5">
        <v>80406792</v>
      </c>
      <c r="U129" s="5">
        <v>72325187</v>
      </c>
    </row>
    <row r="130" spans="2:21" ht="15.5" x14ac:dyDescent="0.35">
      <c r="C130" t="s">
        <v>161</v>
      </c>
      <c r="D130" s="5">
        <v>1227271952</v>
      </c>
      <c r="E130" s="5">
        <v>1227271952</v>
      </c>
      <c r="F130" s="5">
        <v>1227271952</v>
      </c>
      <c r="G130" s="5">
        <v>1227271952</v>
      </c>
      <c r="I130" s="5">
        <v>1227271952</v>
      </c>
      <c r="J130" s="5">
        <v>1227271952</v>
      </c>
      <c r="K130" s="5">
        <v>1227271952</v>
      </c>
      <c r="L130" s="5">
        <v>1227271952</v>
      </c>
      <c r="M130" s="5">
        <v>1227271952</v>
      </c>
      <c r="N130" s="5">
        <v>1227271952</v>
      </c>
      <c r="O130" s="5">
        <v>1227271952</v>
      </c>
      <c r="P130" s="5">
        <v>1227271952</v>
      </c>
      <c r="Q130" s="5">
        <v>1227271952</v>
      </c>
      <c r="R130" s="5">
        <v>1227271952</v>
      </c>
      <c r="S130" s="5">
        <v>1227271952</v>
      </c>
      <c r="T130" s="5">
        <v>1104544752</v>
      </c>
      <c r="U130" s="5">
        <v>1104544752</v>
      </c>
    </row>
    <row r="132" spans="2:21" ht="15.5" x14ac:dyDescent="0.35">
      <c r="B132" t="s">
        <v>162</v>
      </c>
      <c r="C132" t="s">
        <v>163</v>
      </c>
      <c r="D132" s="5">
        <v>14935438</v>
      </c>
      <c r="E132" s="5">
        <v>-1158659</v>
      </c>
      <c r="F132" s="5">
        <v>10286514</v>
      </c>
      <c r="G132" s="5">
        <v>-16050400</v>
      </c>
      <c r="I132" s="5">
        <v>-1333970</v>
      </c>
      <c r="J132" s="5">
        <v>36686903</v>
      </c>
      <c r="K132" s="5">
        <v>4182393</v>
      </c>
      <c r="L132" s="5">
        <v>201315222</v>
      </c>
      <c r="M132" s="5">
        <v>107270943</v>
      </c>
      <c r="N132" s="5">
        <v>44616153</v>
      </c>
      <c r="O132" s="5">
        <v>51860700</v>
      </c>
      <c r="P132" s="5">
        <v>39222612</v>
      </c>
      <c r="Q132" s="5">
        <v>70245150</v>
      </c>
      <c r="R132" s="5">
        <v>36075244</v>
      </c>
      <c r="S132" s="5">
        <v>30476707</v>
      </c>
      <c r="T132" s="5">
        <v>271633</v>
      </c>
      <c r="U132" s="5">
        <v>15845031</v>
      </c>
    </row>
    <row r="133" spans="2:21" ht="15.5" x14ac:dyDescent="0.35">
      <c r="C133" t="s">
        <v>328</v>
      </c>
      <c r="D133" s="5">
        <v>50293524</v>
      </c>
      <c r="E133" s="5">
        <v>40924320</v>
      </c>
      <c r="F133" s="5">
        <v>50499606</v>
      </c>
      <c r="G133" s="5">
        <v>32770889</v>
      </c>
      <c r="I133" s="5">
        <v>172243131</v>
      </c>
      <c r="J133" s="5">
        <v>238834823</v>
      </c>
      <c r="K133" s="5">
        <v>204344333</v>
      </c>
      <c r="L133" s="5">
        <v>476224900</v>
      </c>
      <c r="M133" s="5">
        <v>285374547</v>
      </c>
      <c r="N133" s="5">
        <v>209217839</v>
      </c>
      <c r="O133" s="5">
        <v>261096678</v>
      </c>
      <c r="P133" s="5">
        <v>246434861</v>
      </c>
      <c r="Q133" s="5">
        <v>266446859</v>
      </c>
      <c r="R133" s="5">
        <v>197616422</v>
      </c>
      <c r="S133" s="5">
        <v>200402511</v>
      </c>
      <c r="T133" s="5">
        <v>104746005</v>
      </c>
      <c r="U133" s="5">
        <v>115164826</v>
      </c>
    </row>
    <row r="134" spans="2:21" ht="15.5" x14ac:dyDescent="0.35">
      <c r="C134" t="s">
        <v>329</v>
      </c>
      <c r="D134" s="5">
        <v>-28407859</v>
      </c>
      <c r="E134" s="5">
        <v>-32157240</v>
      </c>
      <c r="F134" s="5">
        <v>-31150283</v>
      </c>
      <c r="G134" s="5">
        <v>-42916226</v>
      </c>
      <c r="I134" s="5">
        <v>-155273187</v>
      </c>
      <c r="J134" s="5">
        <v>-177162638</v>
      </c>
      <c r="K134" s="5">
        <v>-140027960</v>
      </c>
      <c r="L134" s="5">
        <v>-161317572</v>
      </c>
      <c r="M134" s="5">
        <v>-129150351</v>
      </c>
      <c r="N134" s="5">
        <v>-145887628</v>
      </c>
      <c r="O134" s="5">
        <v>-176830858</v>
      </c>
      <c r="P134" s="5">
        <v>-156555294</v>
      </c>
      <c r="Q134" s="5">
        <v>-148570672</v>
      </c>
      <c r="R134" s="5">
        <v>-98509378</v>
      </c>
      <c r="S134" s="5">
        <v>-111167783</v>
      </c>
      <c r="T134" s="5">
        <v>-81841905</v>
      </c>
      <c r="U134" s="5">
        <v>-74024108</v>
      </c>
    </row>
    <row r="135" spans="2:21" ht="15.5" x14ac:dyDescent="0.35">
      <c r="C135" t="s">
        <v>535</v>
      </c>
      <c r="D135" s="5">
        <v>737139</v>
      </c>
      <c r="E135" s="5">
        <v>681574</v>
      </c>
      <c r="F135" s="5">
        <v>691723</v>
      </c>
      <c r="G135" s="5">
        <v>730603</v>
      </c>
      <c r="I135" s="5">
        <v>3392207</v>
      </c>
      <c r="J135" s="5">
        <v>4730412</v>
      </c>
      <c r="K135" s="5">
        <v>6279999</v>
      </c>
      <c r="L135" s="5">
        <v>1396837</v>
      </c>
      <c r="M135" s="5">
        <v>1061822</v>
      </c>
      <c r="N135" s="5">
        <v>2097523</v>
      </c>
      <c r="O135" s="5">
        <v>1367345</v>
      </c>
    </row>
    <row r="136" spans="2:21" ht="15.5" x14ac:dyDescent="0.35">
      <c r="C136" t="s">
        <v>333</v>
      </c>
      <c r="R136" s="5">
        <v>-28520731</v>
      </c>
      <c r="S136" s="5">
        <v>-25576423</v>
      </c>
      <c r="T136" s="5">
        <v>-4246923</v>
      </c>
      <c r="U136" s="5">
        <v>-6285542</v>
      </c>
    </row>
    <row r="137" spans="2:21" ht="15.5" x14ac:dyDescent="0.35">
      <c r="C137" t="s">
        <v>330</v>
      </c>
      <c r="D137" s="5">
        <v>-3724053</v>
      </c>
      <c r="E137" s="5">
        <v>-3757743</v>
      </c>
      <c r="F137" s="5">
        <v>-3597797</v>
      </c>
      <c r="G137" s="5">
        <v>-3054022</v>
      </c>
      <c r="I137" s="5">
        <v>-13058488</v>
      </c>
      <c r="J137" s="5">
        <v>-12248324</v>
      </c>
      <c r="K137" s="5">
        <v>-13708692</v>
      </c>
      <c r="L137" s="5">
        <v>-15450010</v>
      </c>
      <c r="M137" s="5">
        <v>-10642996</v>
      </c>
      <c r="N137" s="5">
        <v>-9898350</v>
      </c>
      <c r="O137" s="5">
        <v>-10560580</v>
      </c>
      <c r="P137" s="5">
        <v>-10033333</v>
      </c>
      <c r="Q137" s="5">
        <v>-8900076</v>
      </c>
      <c r="R137" s="5">
        <v>-7901390</v>
      </c>
      <c r="S137" s="5">
        <v>-7113912</v>
      </c>
      <c r="T137" s="5">
        <v>-6264024</v>
      </c>
      <c r="U137" s="5">
        <v>-2181501</v>
      </c>
    </row>
    <row r="138" spans="2:21" ht="15.5" x14ac:dyDescent="0.35">
      <c r="C138" t="s">
        <v>1662</v>
      </c>
      <c r="D138" s="5">
        <v>-5555458</v>
      </c>
      <c r="E138" s="5">
        <v>-5166102</v>
      </c>
      <c r="F138" s="5">
        <v>-4249672</v>
      </c>
      <c r="G138" s="5">
        <v>-3750556</v>
      </c>
      <c r="I138" s="5">
        <v>-18141131</v>
      </c>
      <c r="J138" s="5">
        <v>-26937021</v>
      </c>
      <c r="K138" s="5">
        <v>-34586986</v>
      </c>
      <c r="L138" s="5">
        <v>-41408198</v>
      </c>
      <c r="M138" s="5">
        <v>-20134340</v>
      </c>
      <c r="N138" s="5">
        <v>-8108410</v>
      </c>
      <c r="O138" s="5">
        <v>-12342920</v>
      </c>
      <c r="P138" s="5">
        <v>-15499795</v>
      </c>
      <c r="Q138" s="5">
        <v>-15634467</v>
      </c>
      <c r="R138" s="5">
        <v>-12239412</v>
      </c>
      <c r="S138" s="5">
        <v>-14819449</v>
      </c>
      <c r="T138" s="5">
        <v>-8809212</v>
      </c>
      <c r="U138" s="5">
        <v>-8720857</v>
      </c>
    </row>
    <row r="139" spans="2:21" ht="15.5" x14ac:dyDescent="0.35">
      <c r="C139" t="s">
        <v>168</v>
      </c>
      <c r="D139" s="5">
        <v>-541855</v>
      </c>
      <c r="E139" s="5">
        <v>-1561124</v>
      </c>
      <c r="F139" s="5">
        <v>-2832217</v>
      </c>
      <c r="G139" s="5">
        <v>-119244</v>
      </c>
      <c r="I139" s="5">
        <v>-4965103</v>
      </c>
      <c r="J139" s="5">
        <v>-4784930</v>
      </c>
      <c r="K139" s="5">
        <v>-21243310</v>
      </c>
      <c r="L139" s="5">
        <v>-58052572</v>
      </c>
      <c r="M139" s="5">
        <v>-19101571</v>
      </c>
      <c r="N139" s="5">
        <v>-2436902</v>
      </c>
      <c r="O139" s="5">
        <v>-10297736</v>
      </c>
      <c r="P139" s="5">
        <v>-24679976</v>
      </c>
      <c r="Q139" s="5">
        <v>-22848370</v>
      </c>
      <c r="R139" s="5">
        <v>-13823188</v>
      </c>
      <c r="S139" s="5">
        <v>-10756658</v>
      </c>
      <c r="T139" s="5">
        <v>-2991815</v>
      </c>
      <c r="U139" s="5">
        <v>-6111913</v>
      </c>
    </row>
    <row r="140" spans="2:21" ht="15.5" x14ac:dyDescent="0.35">
      <c r="C140" t="s">
        <v>534</v>
      </c>
      <c r="D140" s="5">
        <v>2056603</v>
      </c>
      <c r="F140" s="5">
        <v>1074576</v>
      </c>
      <c r="I140" s="5">
        <v>9024908</v>
      </c>
    </row>
    <row r="141" spans="2:21" ht="15.5" x14ac:dyDescent="0.35">
      <c r="C141" t="s">
        <v>709</v>
      </c>
      <c r="D141" s="5">
        <v>-872173</v>
      </c>
      <c r="E141" s="5">
        <v>-407801</v>
      </c>
      <c r="F141" s="5">
        <v>-259081</v>
      </c>
      <c r="G141" s="5">
        <v>-222151</v>
      </c>
      <c r="I141" s="5">
        <v>-777479</v>
      </c>
    </row>
    <row r="142" spans="2:21" ht="15.5" x14ac:dyDescent="0.35">
      <c r="C142" t="s">
        <v>1663</v>
      </c>
      <c r="G142" s="5">
        <v>498563</v>
      </c>
    </row>
    <row r="143" spans="2:21" ht="15.5" x14ac:dyDescent="0.35">
      <c r="C143" t="s">
        <v>172</v>
      </c>
      <c r="K143" s="5">
        <v>3220843</v>
      </c>
      <c r="R143" s="5">
        <v>-304228</v>
      </c>
      <c r="S143" s="5">
        <v>-142409</v>
      </c>
      <c r="T143" s="5">
        <v>297885</v>
      </c>
      <c r="U143" s="5">
        <v>-413129</v>
      </c>
    </row>
    <row r="144" spans="2:21" ht="15.5" x14ac:dyDescent="0.35">
      <c r="C144" t="s">
        <v>173</v>
      </c>
      <c r="D144" s="5">
        <v>2511497</v>
      </c>
      <c r="E144" s="5">
        <v>1392725</v>
      </c>
      <c r="F144" s="5">
        <v>12250729</v>
      </c>
      <c r="G144" s="5">
        <v>-388849</v>
      </c>
      <c r="I144" s="5">
        <v>25803405</v>
      </c>
      <c r="J144" s="5">
        <v>-1293421</v>
      </c>
      <c r="K144" s="5">
        <v>-99500108</v>
      </c>
      <c r="L144" s="5">
        <v>-133036982</v>
      </c>
      <c r="M144" s="5">
        <v>-47705867</v>
      </c>
      <c r="N144" s="5">
        <v>-43456622</v>
      </c>
      <c r="O144" s="5">
        <v>-11121699</v>
      </c>
      <c r="P144" s="5">
        <v>-42328896</v>
      </c>
      <c r="Q144" s="5">
        <v>-28029611</v>
      </c>
      <c r="R144" s="5">
        <v>-10396348</v>
      </c>
      <c r="S144" s="5">
        <v>-10737584</v>
      </c>
      <c r="T144" s="5">
        <v>5694751</v>
      </c>
      <c r="U144" s="5">
        <v>1093492</v>
      </c>
    </row>
    <row r="145" spans="3:21" ht="15.5" x14ac:dyDescent="0.35">
      <c r="C145" t="s">
        <v>174</v>
      </c>
      <c r="D145" s="5">
        <v>-6351067</v>
      </c>
      <c r="E145" s="5">
        <v>-1594262</v>
      </c>
      <c r="F145" s="5">
        <v>-14435554</v>
      </c>
      <c r="G145" s="5">
        <v>-5808359</v>
      </c>
      <c r="I145" s="5">
        <v>-43643111</v>
      </c>
      <c r="J145" s="5">
        <v>4016243</v>
      </c>
      <c r="K145" s="5">
        <v>78105702</v>
      </c>
      <c r="L145" s="5">
        <v>-28884492</v>
      </c>
      <c r="M145" s="5">
        <v>-42547339</v>
      </c>
      <c r="N145" s="5">
        <v>15387763</v>
      </c>
      <c r="O145" s="5">
        <v>-65910234</v>
      </c>
      <c r="P145" s="5">
        <v>-12622762</v>
      </c>
      <c r="Q145" s="5">
        <v>-12917979</v>
      </c>
      <c r="R145" s="5">
        <v>-4783184</v>
      </c>
      <c r="S145" s="5">
        <v>-10087152</v>
      </c>
      <c r="T145" s="5">
        <v>-5484060</v>
      </c>
      <c r="U145" s="5">
        <v>-15968578</v>
      </c>
    </row>
    <row r="146" spans="3:21" ht="15.5" x14ac:dyDescent="0.35">
      <c r="C146" t="s">
        <v>176</v>
      </c>
      <c r="D146" s="5">
        <v>-7220926</v>
      </c>
      <c r="E146" s="5">
        <v>-856221</v>
      </c>
      <c r="F146" s="5">
        <v>-6239091</v>
      </c>
      <c r="G146" s="5">
        <v>-2013611</v>
      </c>
      <c r="I146" s="5">
        <v>-31123296</v>
      </c>
      <c r="J146" s="5">
        <v>-22908092</v>
      </c>
      <c r="K146" s="5">
        <v>-4526905</v>
      </c>
      <c r="L146" s="5">
        <v>-4116637</v>
      </c>
      <c r="M146" s="5">
        <v>-2802681</v>
      </c>
      <c r="N146" s="5">
        <v>-801213</v>
      </c>
      <c r="O146" s="5">
        <v>-3441154</v>
      </c>
      <c r="P146" s="5">
        <v>-6543935</v>
      </c>
      <c r="Q146" s="5">
        <v>-5798560</v>
      </c>
      <c r="R146" s="5">
        <v>-4820861</v>
      </c>
      <c r="S146" s="5">
        <v>-10142736</v>
      </c>
      <c r="T146" s="5">
        <v>-4876135</v>
      </c>
      <c r="U146" s="5">
        <v>-8205334</v>
      </c>
    </row>
    <row r="147" spans="3:21" ht="15.5" x14ac:dyDescent="0.35">
      <c r="C147" t="s">
        <v>1664</v>
      </c>
      <c r="D147" s="5">
        <v>37870</v>
      </c>
      <c r="E147" s="5">
        <v>-37870</v>
      </c>
      <c r="J147" s="5">
        <v>-1053577</v>
      </c>
      <c r="K147" s="5">
        <v>-4811526</v>
      </c>
    </row>
    <row r="148" spans="3:21" ht="15.5" x14ac:dyDescent="0.35">
      <c r="C148" t="s">
        <v>615</v>
      </c>
      <c r="T148" s="5">
        <v>-776122</v>
      </c>
      <c r="U148" s="5">
        <v>-571798</v>
      </c>
    </row>
    <row r="149" spans="3:21" ht="15.5" x14ac:dyDescent="0.35">
      <c r="C149" t="s">
        <v>862</v>
      </c>
      <c r="J149" s="5">
        <v>31533972</v>
      </c>
      <c r="K149" s="5">
        <v>73955510</v>
      </c>
      <c r="L149" s="5">
        <v>-22489482</v>
      </c>
      <c r="M149" s="5">
        <v>-40000000</v>
      </c>
      <c r="N149" s="5">
        <v>19000000</v>
      </c>
      <c r="O149" s="5">
        <v>-62000000</v>
      </c>
    </row>
    <row r="150" spans="3:21" ht="15.5" x14ac:dyDescent="0.35">
      <c r="C150" t="s">
        <v>620</v>
      </c>
    </row>
    <row r="151" spans="3:21" ht="15.5" x14ac:dyDescent="0.35">
      <c r="C151" t="s">
        <v>1665</v>
      </c>
    </row>
    <row r="152" spans="3:21" ht="15.5" x14ac:dyDescent="0.35">
      <c r="C152" t="s">
        <v>1666</v>
      </c>
      <c r="R152" s="5">
        <v>88426</v>
      </c>
    </row>
    <row r="153" spans="3:21" ht="15.5" x14ac:dyDescent="0.35">
      <c r="C153" t="s">
        <v>1667</v>
      </c>
      <c r="K153" s="5">
        <v>14508177</v>
      </c>
      <c r="P153" s="5">
        <v>-5921622</v>
      </c>
    </row>
    <row r="154" spans="3:21" ht="15.5" x14ac:dyDescent="0.35">
      <c r="C154" t="s">
        <v>1668</v>
      </c>
      <c r="K154" s="5">
        <v>1862879</v>
      </c>
    </row>
    <row r="155" spans="3:21" ht="15.5" x14ac:dyDescent="0.35">
      <c r="C155" t="s">
        <v>1384</v>
      </c>
      <c r="F155" s="5">
        <v>-51167</v>
      </c>
      <c r="G155" s="5">
        <v>15251</v>
      </c>
      <c r="I155" s="5">
        <v>-51167</v>
      </c>
      <c r="J155" s="5">
        <v>-687425</v>
      </c>
      <c r="K155" s="5">
        <v>-383262</v>
      </c>
      <c r="Q155" s="5">
        <v>-7495631</v>
      </c>
    </row>
    <row r="156" spans="3:21" ht="15.5" x14ac:dyDescent="0.35">
      <c r="C156" t="s">
        <v>573</v>
      </c>
      <c r="J156" s="5">
        <v>224313</v>
      </c>
      <c r="K156" s="5">
        <v>90065</v>
      </c>
      <c r="L156" s="5">
        <v>199088</v>
      </c>
      <c r="M156" s="5">
        <v>208022</v>
      </c>
      <c r="N156" s="5">
        <v>3847</v>
      </c>
      <c r="O156" s="5">
        <v>91686</v>
      </c>
      <c r="P156" s="5">
        <v>253758</v>
      </c>
      <c r="Q156" s="5">
        <v>376212</v>
      </c>
      <c r="R156" s="5">
        <v>130335</v>
      </c>
      <c r="S156" s="5">
        <v>55584</v>
      </c>
      <c r="T156" s="5">
        <v>168197</v>
      </c>
    </row>
    <row r="157" spans="3:21" ht="15.5" x14ac:dyDescent="0.35">
      <c r="C157" t="s">
        <v>1669</v>
      </c>
      <c r="R157" s="5">
        <v>-181084</v>
      </c>
      <c r="U157" s="5">
        <v>-503426</v>
      </c>
    </row>
    <row r="158" spans="3:21" ht="15.5" x14ac:dyDescent="0.35">
      <c r="C158" t="s">
        <v>1670</v>
      </c>
      <c r="D158" s="5">
        <v>11797</v>
      </c>
      <c r="E158" s="5">
        <v>120021</v>
      </c>
      <c r="F158" s="5">
        <v>28511</v>
      </c>
      <c r="G158" s="5">
        <v>-2041471</v>
      </c>
      <c r="I158" s="5">
        <v>-2491105</v>
      </c>
      <c r="J158" s="5">
        <v>-99839</v>
      </c>
      <c r="K158" s="5">
        <v>-537806</v>
      </c>
      <c r="L158" s="5">
        <v>-1575374</v>
      </c>
      <c r="M158" s="5">
        <v>949103</v>
      </c>
      <c r="N158" s="5">
        <v>-2814871</v>
      </c>
      <c r="O158" s="5">
        <v>-560766</v>
      </c>
      <c r="P158" s="5">
        <v>-410963</v>
      </c>
    </row>
    <row r="159" spans="3:21" ht="15.5" x14ac:dyDescent="0.35">
      <c r="C159" t="s">
        <v>1671</v>
      </c>
      <c r="F159" s="5">
        <v>-99787</v>
      </c>
      <c r="I159" s="5">
        <v>-99787</v>
      </c>
    </row>
    <row r="160" spans="3:21" ht="15.5" x14ac:dyDescent="0.35">
      <c r="C160" t="s">
        <v>674</v>
      </c>
      <c r="J160" s="5">
        <v>-2521809</v>
      </c>
      <c r="K160" s="5">
        <v>-1903650</v>
      </c>
      <c r="L160" s="5">
        <v>-773790</v>
      </c>
      <c r="M160" s="5">
        <v>-8592</v>
      </c>
    </row>
    <row r="161" spans="3:21" ht="15.5" x14ac:dyDescent="0.35">
      <c r="C161" t="s">
        <v>736</v>
      </c>
      <c r="D161" s="5">
        <v>52026</v>
      </c>
      <c r="E161" s="5">
        <v>-52026</v>
      </c>
      <c r="F161" s="5">
        <v>220589</v>
      </c>
      <c r="G161" s="5">
        <v>-1768528</v>
      </c>
      <c r="I161" s="5">
        <v>-1583147</v>
      </c>
      <c r="J161" s="5">
        <v>-471300</v>
      </c>
      <c r="K161" s="5">
        <v>-147780</v>
      </c>
      <c r="L161" s="5">
        <v>-128297</v>
      </c>
      <c r="M161" s="5">
        <v>-893191</v>
      </c>
    </row>
    <row r="162" spans="3:21" ht="15.5" x14ac:dyDescent="0.35">
      <c r="C162" t="s">
        <v>1672</v>
      </c>
      <c r="D162" s="5">
        <v>768166</v>
      </c>
      <c r="E162" s="5">
        <v>-768166</v>
      </c>
    </row>
    <row r="163" spans="3:21" ht="15.5" x14ac:dyDescent="0.35">
      <c r="C163" t="s">
        <v>670</v>
      </c>
      <c r="F163" s="5">
        <v>-627990</v>
      </c>
      <c r="I163" s="5">
        <v>-627990</v>
      </c>
    </row>
    <row r="164" spans="3:21" ht="15.5" x14ac:dyDescent="0.35">
      <c r="C164" t="s">
        <v>1673</v>
      </c>
      <c r="U164" s="5">
        <v>-6688020</v>
      </c>
    </row>
    <row r="165" spans="3:21" ht="15.5" x14ac:dyDescent="0.35">
      <c r="C165" t="s">
        <v>103</v>
      </c>
    </row>
    <row r="166" spans="3:21" ht="15.5" x14ac:dyDescent="0.35">
      <c r="C166" t="s">
        <v>183</v>
      </c>
      <c r="D166" s="5">
        <v>2511497</v>
      </c>
      <c r="E166" s="5">
        <v>1392725</v>
      </c>
      <c r="F166" s="5">
        <v>12250729</v>
      </c>
      <c r="G166" s="5">
        <v>-388849</v>
      </c>
      <c r="I166" s="5">
        <v>25803405</v>
      </c>
      <c r="J166" s="5">
        <v>-1293421</v>
      </c>
      <c r="K166" s="5">
        <v>-99500108</v>
      </c>
      <c r="L166" s="5">
        <v>-133036982</v>
      </c>
      <c r="M166" s="5">
        <v>-47705867</v>
      </c>
      <c r="N166" s="5">
        <v>-43456622</v>
      </c>
      <c r="O166" s="5">
        <v>-11121699</v>
      </c>
      <c r="P166" s="5">
        <v>-42328896</v>
      </c>
      <c r="Q166" s="5">
        <v>-28029611</v>
      </c>
      <c r="R166" s="5">
        <v>-10396348</v>
      </c>
      <c r="S166" s="5">
        <v>-10737584</v>
      </c>
      <c r="T166" s="5">
        <v>5694751</v>
      </c>
      <c r="U166" s="5">
        <v>1093492</v>
      </c>
    </row>
    <row r="167" spans="3:21" ht="15.5" x14ac:dyDescent="0.35">
      <c r="C167" t="s">
        <v>474</v>
      </c>
      <c r="D167" s="5">
        <v>6056325</v>
      </c>
      <c r="F167" s="5">
        <v>-17329173</v>
      </c>
    </row>
    <row r="168" spans="3:21" ht="15.5" x14ac:dyDescent="0.35">
      <c r="C168" t="s">
        <v>562</v>
      </c>
      <c r="M168" s="5">
        <v>-4675057</v>
      </c>
      <c r="N168" s="5">
        <v>-4675059</v>
      </c>
      <c r="O168" s="5">
        <v>-4037241</v>
      </c>
      <c r="P168" s="5">
        <v>-2500000</v>
      </c>
      <c r="Q168" s="5">
        <v>-10000000</v>
      </c>
      <c r="R168" s="5">
        <v>-6600000</v>
      </c>
      <c r="S168" s="5">
        <v>-8307336</v>
      </c>
      <c r="T168" s="5">
        <v>-21717282</v>
      </c>
      <c r="U168" s="5">
        <v>-10607156</v>
      </c>
    </row>
    <row r="169" spans="3:21" ht="15.5" x14ac:dyDescent="0.35">
      <c r="C169" t="s">
        <v>717</v>
      </c>
      <c r="T169" s="5">
        <v>13130503</v>
      </c>
      <c r="U169" s="5">
        <v>7265916</v>
      </c>
    </row>
    <row r="170" spans="3:21" ht="15.5" x14ac:dyDescent="0.35">
      <c r="C170" t="s">
        <v>1674</v>
      </c>
    </row>
    <row r="171" spans="3:21" ht="15.5" x14ac:dyDescent="0.35">
      <c r="C171" t="s">
        <v>1675</v>
      </c>
      <c r="F171" s="5">
        <v>627990</v>
      </c>
      <c r="I171" s="5">
        <v>627990</v>
      </c>
    </row>
    <row r="172" spans="3:21" ht="15.5" x14ac:dyDescent="0.35">
      <c r="C172" t="s">
        <v>475</v>
      </c>
      <c r="T172" s="5">
        <v>-4025750</v>
      </c>
      <c r="U172" s="5">
        <v>-8051500</v>
      </c>
    </row>
    <row r="173" spans="3:21" ht="15.5" x14ac:dyDescent="0.35">
      <c r="C173" t="s">
        <v>1676</v>
      </c>
      <c r="P173" s="5">
        <v>-71</v>
      </c>
    </row>
    <row r="174" spans="3:21" ht="15.5" x14ac:dyDescent="0.35">
      <c r="C174" t="s">
        <v>1677</v>
      </c>
      <c r="N174" s="5">
        <v>-48559</v>
      </c>
      <c r="O174" s="5">
        <v>-95495</v>
      </c>
      <c r="P174" s="5">
        <v>-108092</v>
      </c>
      <c r="Q174" s="5">
        <v>-162180</v>
      </c>
      <c r="R174" s="5">
        <v>-134964</v>
      </c>
      <c r="S174" s="5">
        <v>-537137</v>
      </c>
      <c r="T174" s="5">
        <v>-1382720</v>
      </c>
      <c r="U174" s="5">
        <v>-2048054</v>
      </c>
    </row>
    <row r="175" spans="3:21" ht="15.5" x14ac:dyDescent="0.35">
      <c r="C175" t="s">
        <v>1678</v>
      </c>
      <c r="K175" s="5">
        <v>580098</v>
      </c>
      <c r="L175" s="5">
        <v>286183</v>
      </c>
    </row>
    <row r="176" spans="3:21" ht="15.5" x14ac:dyDescent="0.35">
      <c r="C176" t="s">
        <v>1679</v>
      </c>
      <c r="I176" s="5">
        <v>-2770530</v>
      </c>
      <c r="J176" s="5">
        <v>-5000000</v>
      </c>
      <c r="K176" s="5">
        <v>-100000000</v>
      </c>
      <c r="L176" s="5">
        <v>-129376606</v>
      </c>
      <c r="M176" s="5">
        <v>-38937092</v>
      </c>
      <c r="N176" s="5">
        <v>-34715133</v>
      </c>
      <c r="O176" s="5">
        <v>-14000000</v>
      </c>
      <c r="P176" s="5">
        <v>-48569395</v>
      </c>
      <c r="Q176" s="5">
        <v>-27845510</v>
      </c>
      <c r="R176" s="5">
        <v>-9327329</v>
      </c>
      <c r="S176" s="5">
        <v>-7242604</v>
      </c>
      <c r="U176" s="5">
        <v>-498340</v>
      </c>
    </row>
    <row r="177" spans="2:21" ht="15.5" x14ac:dyDescent="0.35">
      <c r="C177" t="s">
        <v>510</v>
      </c>
      <c r="D177" s="5">
        <v>-212649</v>
      </c>
      <c r="E177" s="5">
        <v>-137411</v>
      </c>
      <c r="F177" s="5">
        <v>-116493</v>
      </c>
      <c r="G177" s="5">
        <v>-138812</v>
      </c>
      <c r="I177" s="5">
        <v>-521666</v>
      </c>
      <c r="J177" s="5">
        <v>-496395</v>
      </c>
      <c r="K177" s="5">
        <v>-80206</v>
      </c>
      <c r="L177" s="5">
        <v>-3946559</v>
      </c>
      <c r="M177" s="5">
        <v>-4093718</v>
      </c>
      <c r="N177" s="5">
        <v>-4017871</v>
      </c>
    </row>
    <row r="178" spans="2:21" ht="15.5" x14ac:dyDescent="0.35">
      <c r="C178" t="s">
        <v>1680</v>
      </c>
      <c r="D178" s="5">
        <v>33532</v>
      </c>
      <c r="E178" s="5">
        <v>-33532</v>
      </c>
    </row>
    <row r="179" spans="2:21" ht="15.5" x14ac:dyDescent="0.35">
      <c r="C179" t="s">
        <v>1289</v>
      </c>
      <c r="U179" s="5">
        <v>-130119</v>
      </c>
    </row>
    <row r="180" spans="2:21" ht="15.5" x14ac:dyDescent="0.35">
      <c r="C180" t="s">
        <v>1681</v>
      </c>
      <c r="U180" s="5">
        <v>-106287</v>
      </c>
    </row>
    <row r="181" spans="2:21" ht="15.5" x14ac:dyDescent="0.35">
      <c r="C181" t="s">
        <v>723</v>
      </c>
      <c r="F181" s="5">
        <v>-34935</v>
      </c>
      <c r="G181" s="5">
        <v>-27886</v>
      </c>
      <c r="I181" s="5">
        <v>-117331</v>
      </c>
      <c r="O181" s="5">
        <v>-4940</v>
      </c>
      <c r="P181" s="5">
        <v>-22718</v>
      </c>
      <c r="Q181" s="5">
        <v>-21921</v>
      </c>
      <c r="R181" s="5">
        <v>-34055</v>
      </c>
      <c r="S181" s="5">
        <v>-114134</v>
      </c>
      <c r="T181" s="5">
        <v>-460328</v>
      </c>
      <c r="U181" s="5">
        <v>-648787</v>
      </c>
    </row>
    <row r="182" spans="2:21" ht="15.5" x14ac:dyDescent="0.35">
      <c r="C182" t="s">
        <v>194</v>
      </c>
      <c r="D182" s="5">
        <v>-512768</v>
      </c>
      <c r="E182" s="5">
        <v>-160939</v>
      </c>
      <c r="F182" s="5">
        <v>-388526</v>
      </c>
      <c r="G182" s="5">
        <v>-194815</v>
      </c>
      <c r="I182" s="5">
        <v>-661452</v>
      </c>
      <c r="J182" s="5">
        <v>72757</v>
      </c>
      <c r="K182" s="5">
        <v>183706</v>
      </c>
      <c r="L182" s="5">
        <v>-1522007</v>
      </c>
      <c r="M182" s="5">
        <v>801551</v>
      </c>
      <c r="N182" s="5">
        <v>411935</v>
      </c>
      <c r="O182" s="5">
        <v>13433</v>
      </c>
      <c r="P182" s="5">
        <v>-60468</v>
      </c>
      <c r="Q182" s="5">
        <v>79338</v>
      </c>
      <c r="R182" s="5">
        <v>34671</v>
      </c>
      <c r="S182" s="5">
        <v>-399771</v>
      </c>
      <c r="T182" s="5">
        <v>-35667</v>
      </c>
      <c r="U182" s="5">
        <v>-883316</v>
      </c>
    </row>
    <row r="183" spans="2:21" ht="15.5" x14ac:dyDescent="0.35">
      <c r="C183" t="s">
        <v>391</v>
      </c>
      <c r="D183" s="5">
        <v>10583100</v>
      </c>
      <c r="E183" s="5">
        <v>-1521135</v>
      </c>
      <c r="F183" s="5">
        <v>7713163</v>
      </c>
      <c r="G183" s="5">
        <v>-22442423</v>
      </c>
      <c r="I183" s="5">
        <v>-19835128</v>
      </c>
      <c r="J183" s="5">
        <v>39482482</v>
      </c>
      <c r="K183" s="5">
        <v>-17028307</v>
      </c>
      <c r="L183" s="5">
        <v>37871741</v>
      </c>
      <c r="M183" s="5">
        <v>17819288</v>
      </c>
      <c r="N183" s="5">
        <v>16959229</v>
      </c>
      <c r="O183" s="5">
        <v>-25157800</v>
      </c>
      <c r="P183" s="5">
        <v>-15789514</v>
      </c>
      <c r="Q183" s="5">
        <v>29376898</v>
      </c>
      <c r="R183" s="5">
        <v>20930383</v>
      </c>
      <c r="S183" s="5">
        <v>9252200</v>
      </c>
      <c r="T183" s="5">
        <v>446657</v>
      </c>
      <c r="U183" s="5">
        <v>86629</v>
      </c>
    </row>
    <row r="184" spans="2:21" ht="15.5" x14ac:dyDescent="0.35">
      <c r="C184" t="s">
        <v>193</v>
      </c>
      <c r="E184" s="5">
        <v>104373246</v>
      </c>
      <c r="I184" s="5">
        <v>124208374</v>
      </c>
      <c r="J184" s="5">
        <v>84725892</v>
      </c>
      <c r="K184" s="5">
        <v>101754199</v>
      </c>
      <c r="L184" s="5">
        <v>63882458</v>
      </c>
      <c r="M184" s="5">
        <v>46063170</v>
      </c>
      <c r="N184" s="5">
        <v>29103941</v>
      </c>
      <c r="O184" s="5">
        <v>54261741</v>
      </c>
      <c r="P184" s="5">
        <v>70051255</v>
      </c>
      <c r="Q184" s="5">
        <v>40674357</v>
      </c>
      <c r="R184" s="5">
        <v>19743974</v>
      </c>
      <c r="S184" s="5">
        <v>10491774</v>
      </c>
      <c r="T184" s="5">
        <v>10045117</v>
      </c>
      <c r="U184" s="5">
        <v>9958488</v>
      </c>
    </row>
    <row r="185" spans="2:21" ht="15.5" x14ac:dyDescent="0.35">
      <c r="C185" t="s">
        <v>195</v>
      </c>
      <c r="D185" s="5">
        <v>10583100</v>
      </c>
      <c r="E185" s="5">
        <v>102852111</v>
      </c>
      <c r="F185" s="5">
        <v>7713163</v>
      </c>
      <c r="G185" s="5">
        <v>-22442423</v>
      </c>
      <c r="I185" s="5">
        <v>104373246</v>
      </c>
      <c r="J185" s="5">
        <v>124208374</v>
      </c>
      <c r="K185" s="5">
        <v>84725892</v>
      </c>
      <c r="L185" s="5">
        <v>101754199</v>
      </c>
      <c r="M185" s="5">
        <v>63882458</v>
      </c>
      <c r="N185" s="5">
        <v>46063170</v>
      </c>
      <c r="O185" s="5">
        <v>29103941</v>
      </c>
      <c r="P185" s="5">
        <v>54261741</v>
      </c>
      <c r="Q185" s="5">
        <v>70051255</v>
      </c>
      <c r="R185" s="5">
        <v>40674357</v>
      </c>
      <c r="S185" s="5">
        <v>19743974</v>
      </c>
      <c r="T185" s="5">
        <v>10491774</v>
      </c>
      <c r="U185" s="5">
        <v>10045117</v>
      </c>
    </row>
    <row r="187" spans="2:21" ht="15.5" x14ac:dyDescent="0.35">
      <c r="B187" t="s">
        <v>196</v>
      </c>
      <c r="C187" t="s">
        <v>12</v>
      </c>
      <c r="D187" s="5">
        <v>1230000000</v>
      </c>
      <c r="E187" s="5">
        <v>1230000000</v>
      </c>
      <c r="F187" s="5">
        <v>1230000000</v>
      </c>
      <c r="G187" s="5">
        <v>1230000000</v>
      </c>
      <c r="I187" s="5">
        <v>1230000000</v>
      </c>
      <c r="J187" s="5">
        <v>1230000000</v>
      </c>
      <c r="K187" s="5">
        <v>1230000000</v>
      </c>
      <c r="L187" s="5">
        <v>1230000000</v>
      </c>
      <c r="M187" s="5">
        <v>1230000000</v>
      </c>
      <c r="N187" s="5">
        <v>1230000000</v>
      </c>
      <c r="O187" s="5">
        <v>1230000000</v>
      </c>
      <c r="P187" s="5">
        <v>1230000000</v>
      </c>
      <c r="Q187" s="5">
        <v>1230000000</v>
      </c>
      <c r="R187" s="5">
        <v>1230000000</v>
      </c>
      <c r="S187" s="5">
        <v>1230000000</v>
      </c>
      <c r="T187" s="5">
        <v>1100000000</v>
      </c>
      <c r="U187" s="5">
        <v>1100000000</v>
      </c>
    </row>
    <row r="188" spans="2:21" ht="15.5" x14ac:dyDescent="0.35">
      <c r="C188" t="s">
        <v>197</v>
      </c>
      <c r="D188" s="6">
        <v>43.97</v>
      </c>
      <c r="E188" s="6">
        <v>24.08</v>
      </c>
      <c r="F188" s="6">
        <v>14.19</v>
      </c>
      <c r="G188" s="6">
        <v>-25.95</v>
      </c>
    </row>
    <row r="189" spans="2:21" ht="15.5" x14ac:dyDescent="0.35">
      <c r="C189" t="s">
        <v>198</v>
      </c>
      <c r="D189" s="6">
        <v>30.82</v>
      </c>
      <c r="E189" s="6">
        <v>79.53</v>
      </c>
      <c r="F189" s="6">
        <v>111.7</v>
      </c>
      <c r="G189" s="6">
        <v>-62.81</v>
      </c>
    </row>
    <row r="190" spans="2:21" ht="15.5" x14ac:dyDescent="0.35">
      <c r="C190" t="s">
        <v>73</v>
      </c>
      <c r="D190" s="5">
        <v>2</v>
      </c>
      <c r="E190" s="6">
        <v>3.01</v>
      </c>
      <c r="F190" s="6">
        <v>2.4500000000000002</v>
      </c>
      <c r="G190" s="6">
        <v>3.7</v>
      </c>
    </row>
    <row r="191" spans="2:21" ht="15.5" x14ac:dyDescent="0.35">
      <c r="C191" t="s">
        <v>199</v>
      </c>
      <c r="D191" s="6">
        <v>131520000000.00002</v>
      </c>
      <c r="E191" s="5">
        <v>99540000000</v>
      </c>
      <c r="F191" s="5">
        <v>42300000000</v>
      </c>
      <c r="G191" s="5">
        <v>4920000000</v>
      </c>
    </row>
    <row r="192" spans="2:21" ht="15.5" x14ac:dyDescent="0.35">
      <c r="C192" t="s">
        <v>200</v>
      </c>
      <c r="D192" s="6">
        <v>1.15E-2</v>
      </c>
      <c r="E192" s="6">
        <v>6.8999999999999999E-3</v>
      </c>
      <c r="F192" s="6">
        <v>4.0999999999999995E-3</v>
      </c>
      <c r="G192" s="6">
        <v>-8.0000000000000002E-3</v>
      </c>
    </row>
    <row r="193" spans="3:7" ht="15.5" x14ac:dyDescent="0.35">
      <c r="C193" t="s">
        <v>201</v>
      </c>
      <c r="D193" s="6">
        <v>1.6200000000000003E-2</v>
      </c>
      <c r="E193" s="6">
        <v>9.3999999999999986E-3</v>
      </c>
      <c r="F193" s="6">
        <v>5.6999999999999993E-3</v>
      </c>
      <c r="G193" s="6">
        <v>-1.0500000000000001E-2</v>
      </c>
    </row>
    <row r="194" spans="3:7" ht="15.5" x14ac:dyDescent="0.35">
      <c r="C194" t="s">
        <v>202</v>
      </c>
      <c r="D194" s="6">
        <v>2.9700000000000001E-2</v>
      </c>
      <c r="E194" s="6">
        <v>1.4499999999999999E-2</v>
      </c>
      <c r="F194" s="6">
        <v>1.5E-3</v>
      </c>
      <c r="G194" s="6">
        <v>-9.7000000000000003E-3</v>
      </c>
    </row>
    <row r="195" spans="3:7" ht="15.5" x14ac:dyDescent="0.35">
      <c r="C195" t="s">
        <v>203</v>
      </c>
      <c r="D195" s="6">
        <v>19.5</v>
      </c>
      <c r="E195" s="6">
        <v>26.21</v>
      </c>
      <c r="F195" s="6">
        <v>0.71</v>
      </c>
      <c r="G195" s="6">
        <v>-13.36</v>
      </c>
    </row>
    <row r="196" spans="3:7" ht="15.5" x14ac:dyDescent="0.35">
      <c r="C196" t="s">
        <v>204</v>
      </c>
      <c r="D196" s="5">
        <v>3357000000000</v>
      </c>
      <c r="E196" s="5">
        <v>3157000000000</v>
      </c>
      <c r="F196" s="5">
        <v>3080000000000</v>
      </c>
      <c r="G196" s="5">
        <v>3056000000000</v>
      </c>
    </row>
    <row r="197" spans="3:7" ht="15.5" x14ac:dyDescent="0.35">
      <c r="C197" t="s">
        <v>205</v>
      </c>
      <c r="D197" s="6">
        <v>0.5</v>
      </c>
      <c r="E197" s="6">
        <v>0.75</v>
      </c>
      <c r="F197" s="6">
        <v>0.64</v>
      </c>
      <c r="G197" s="6">
        <v>0.66</v>
      </c>
    </row>
    <row r="198" spans="3:7" ht="15.5" x14ac:dyDescent="0.35">
      <c r="C198" t="s">
        <v>206</v>
      </c>
      <c r="D198" s="6">
        <v>2718.13</v>
      </c>
      <c r="E198" s="6">
        <v>2555.5100000000002</v>
      </c>
      <c r="F198" s="6">
        <v>2493.09</v>
      </c>
      <c r="G198" s="6">
        <v>2474.4499999999998</v>
      </c>
    </row>
    <row r="199" spans="3:7" ht="15.5" x14ac:dyDescent="0.35">
      <c r="C199" t="s">
        <v>207</v>
      </c>
      <c r="D199" s="6">
        <v>0.5</v>
      </c>
      <c r="E199" s="6">
        <v>0.75</v>
      </c>
      <c r="F199" s="6">
        <v>0.64</v>
      </c>
      <c r="G199" s="6">
        <v>0.66</v>
      </c>
    </row>
    <row r="200" spans="3:7" ht="15.5" x14ac:dyDescent="0.35">
      <c r="C200" t="s">
        <v>208</v>
      </c>
      <c r="D200" s="6">
        <v>2718.13</v>
      </c>
      <c r="E200" s="6">
        <v>2555.5100000000002</v>
      </c>
      <c r="F200" s="6">
        <v>2493.09</v>
      </c>
      <c r="G200" s="6">
        <v>2474.4499999999998</v>
      </c>
    </row>
    <row r="201" spans="3:7" ht="15.5" x14ac:dyDescent="0.35">
      <c r="C201" t="s">
        <v>209</v>
      </c>
      <c r="D201" s="5">
        <v>89000000000</v>
      </c>
      <c r="E201" s="5">
        <v>94000000000</v>
      </c>
      <c r="F201" s="5">
        <v>101000000000</v>
      </c>
      <c r="G201" s="5">
        <v>11000000000</v>
      </c>
    </row>
    <row r="202" spans="3:7" ht="15.5" x14ac:dyDescent="0.35">
      <c r="C202" t="s">
        <v>210</v>
      </c>
      <c r="D202" s="5">
        <v>616000000000</v>
      </c>
      <c r="E202" s="5">
        <v>512000000000</v>
      </c>
      <c r="F202" s="5">
        <v>471000000000</v>
      </c>
      <c r="G202" s="5">
        <v>359000000000</v>
      </c>
    </row>
    <row r="203" spans="3:7" ht="15.5" x14ac:dyDescent="0.35">
      <c r="C203" t="s">
        <v>211</v>
      </c>
      <c r="D203" s="5">
        <v>3336000000000</v>
      </c>
      <c r="E203" s="5">
        <v>3136000000000</v>
      </c>
      <c r="F203" s="5">
        <v>3060000000000</v>
      </c>
      <c r="G203" s="5">
        <v>3037000000000</v>
      </c>
    </row>
    <row r="204" spans="3:7" ht="15.5" x14ac:dyDescent="0.35">
      <c r="C204" t="s">
        <v>24</v>
      </c>
      <c r="D204" s="5">
        <v>705000000000</v>
      </c>
      <c r="E204" s="5">
        <v>606000000000</v>
      </c>
      <c r="F204" s="5">
        <v>572000000000</v>
      </c>
      <c r="G204" s="5">
        <v>370000000000</v>
      </c>
    </row>
    <row r="205" spans="3:7" ht="15.5" x14ac:dyDescent="0.35">
      <c r="C205" t="s">
        <v>21</v>
      </c>
      <c r="D205" s="5">
        <v>-1325000000000</v>
      </c>
      <c r="E205" s="5">
        <v>-1142000000000</v>
      </c>
      <c r="F205" s="5">
        <v>-1173000000000</v>
      </c>
      <c r="G205" s="5">
        <v>-1243000000000</v>
      </c>
    </row>
    <row r="206" spans="3:7" ht="15.5" x14ac:dyDescent="0.35">
      <c r="C206" t="s">
        <v>212</v>
      </c>
      <c r="D206" s="5">
        <v>2403000000000</v>
      </c>
      <c r="E206" s="5">
        <v>2222000000000</v>
      </c>
      <c r="F206" s="5">
        <v>2227000000000</v>
      </c>
      <c r="G206" s="5">
        <v>2204000000000</v>
      </c>
    </row>
    <row r="207" spans="3:7" ht="15.5" x14ac:dyDescent="0.35">
      <c r="C207" t="s">
        <v>213</v>
      </c>
      <c r="D207" s="5">
        <v>266000000000</v>
      </c>
      <c r="E207" s="5">
        <v>-20000000000</v>
      </c>
      <c r="F207" s="5">
        <v>172000000000</v>
      </c>
      <c r="G207" s="5">
        <v>-266000000000</v>
      </c>
    </row>
    <row r="208" spans="3:7" ht="15.5" x14ac:dyDescent="0.35">
      <c r="C208" t="s">
        <v>214</v>
      </c>
      <c r="D208" s="5">
        <v>-130000000000</v>
      </c>
      <c r="E208" s="5">
        <v>-15000000000</v>
      </c>
      <c r="F208" s="5">
        <v>-105000000000</v>
      </c>
      <c r="G208" s="5">
        <v>-44000000000</v>
      </c>
    </row>
    <row r="209" spans="3:21" ht="15.5" x14ac:dyDescent="0.35">
      <c r="C209" t="s">
        <v>13</v>
      </c>
      <c r="D209" s="5">
        <v>136000000000</v>
      </c>
      <c r="E209" s="5">
        <v>-34000000000</v>
      </c>
      <c r="F209" s="5">
        <v>67000000000</v>
      </c>
      <c r="G209" s="5">
        <v>-310000000000</v>
      </c>
    </row>
    <row r="210" spans="3:21" ht="15.5" x14ac:dyDescent="0.35">
      <c r="C210" t="s">
        <v>16</v>
      </c>
      <c r="D210" s="6">
        <v>111.03</v>
      </c>
      <c r="E210" s="6">
        <v>-27.91</v>
      </c>
      <c r="F210" s="6">
        <v>54.31</v>
      </c>
      <c r="G210" s="6">
        <v>-252.61</v>
      </c>
    </row>
    <row r="211" spans="3:21" ht="15.5" x14ac:dyDescent="0.35">
      <c r="C211" t="s">
        <v>58</v>
      </c>
      <c r="I211" s="6">
        <v>20.79</v>
      </c>
      <c r="J211" s="6">
        <v>246.72</v>
      </c>
      <c r="K211" s="6">
        <v>269.64999999999998</v>
      </c>
      <c r="L211" s="6">
        <v>2174.4299999999998</v>
      </c>
      <c r="M211" s="6">
        <v>1172.74</v>
      </c>
      <c r="N211" s="6">
        <v>326.24</v>
      </c>
      <c r="O211" s="6">
        <v>406.75</v>
      </c>
      <c r="P211" s="6">
        <v>584.15</v>
      </c>
      <c r="Q211" s="6">
        <v>639.45000000000005</v>
      </c>
      <c r="R211" s="5">
        <v>294</v>
      </c>
      <c r="S211" s="6">
        <v>378.24</v>
      </c>
      <c r="T211" s="6">
        <v>156.87</v>
      </c>
      <c r="U211" s="6">
        <v>42.52</v>
      </c>
    </row>
    <row r="212" spans="3:21" ht="15.5" x14ac:dyDescent="0.35">
      <c r="C212" t="s">
        <v>72</v>
      </c>
      <c r="I212" s="6">
        <v>76.239999999999995</v>
      </c>
      <c r="J212" s="6">
        <v>10.9</v>
      </c>
      <c r="K212" s="6">
        <v>15.76</v>
      </c>
      <c r="L212" s="6">
        <v>3.51</v>
      </c>
      <c r="M212" s="6">
        <v>3.07</v>
      </c>
      <c r="N212" s="6">
        <v>8.25</v>
      </c>
      <c r="O212" s="6">
        <v>4.87</v>
      </c>
      <c r="P212" s="6">
        <v>4.88</v>
      </c>
      <c r="Q212" s="6">
        <v>4.54</v>
      </c>
      <c r="R212" s="6">
        <v>7.11</v>
      </c>
      <c r="S212" s="6">
        <v>2.95</v>
      </c>
      <c r="T212" s="6">
        <v>8.35</v>
      </c>
      <c r="U212" s="5">
        <v>0</v>
      </c>
    </row>
    <row r="213" spans="3:21" ht="15.5" x14ac:dyDescent="0.35">
      <c r="C213" t="s">
        <v>75</v>
      </c>
      <c r="I213" s="6">
        <v>0.72</v>
      </c>
      <c r="J213" s="6">
        <v>0.96</v>
      </c>
      <c r="K213" s="6">
        <v>1.53</v>
      </c>
      <c r="L213" s="6">
        <v>1.4</v>
      </c>
      <c r="M213" s="5">
        <v>1</v>
      </c>
      <c r="N213" s="6">
        <v>1.1299999999999999</v>
      </c>
      <c r="O213" s="6">
        <v>0.66</v>
      </c>
      <c r="P213" s="6">
        <v>0.95</v>
      </c>
      <c r="Q213" s="6">
        <v>1.03</v>
      </c>
      <c r="R213" s="6">
        <v>1.03</v>
      </c>
      <c r="S213" s="6">
        <v>0.47</v>
      </c>
      <c r="T213" s="6">
        <v>0.9</v>
      </c>
      <c r="U213" s="5">
        <v>0</v>
      </c>
    </row>
    <row r="214" spans="3:21" ht="15.5" x14ac:dyDescent="0.35">
      <c r="C214" t="s">
        <v>215</v>
      </c>
      <c r="I214" s="5">
        <v>147730000000</v>
      </c>
      <c r="J214" s="5">
        <v>397670000000</v>
      </c>
      <c r="K214" s="5">
        <v>349030000000</v>
      </c>
      <c r="L214" s="5">
        <v>3590510000000</v>
      </c>
      <c r="M214" s="5">
        <v>2006620000000</v>
      </c>
      <c r="N214" s="5">
        <v>690780000000</v>
      </c>
      <c r="O214" s="5">
        <v>794000000000</v>
      </c>
      <c r="P214" s="6">
        <v>1048079999999.9999</v>
      </c>
    </row>
    <row r="215" spans="3:21" ht="15.5" x14ac:dyDescent="0.35">
      <c r="C215" t="s">
        <v>216</v>
      </c>
      <c r="I215" s="6">
        <v>6.0999999999999995E-3</v>
      </c>
      <c r="J215" s="6">
        <v>7.9000000000000001E-2</v>
      </c>
      <c r="K215" s="6">
        <v>9.3399999999999997E-2</v>
      </c>
      <c r="L215" s="6">
        <v>0.55830000000000002</v>
      </c>
      <c r="M215" s="6">
        <v>0.3911</v>
      </c>
      <c r="N215" s="6">
        <v>0.156</v>
      </c>
      <c r="O215" s="6">
        <v>0.1865</v>
      </c>
      <c r="P215" s="6">
        <v>0.2853</v>
      </c>
      <c r="Q215" s="6">
        <v>0.36030000000000001</v>
      </c>
      <c r="R215" s="6">
        <v>0.23079999999999998</v>
      </c>
      <c r="S215" s="6">
        <v>0.30829999999999996</v>
      </c>
      <c r="T215" s="6">
        <v>0.17319999999999999</v>
      </c>
      <c r="U215" s="6">
        <v>5.3200000000000004E-2</v>
      </c>
    </row>
    <row r="216" spans="3:21" ht="15.5" x14ac:dyDescent="0.35">
      <c r="C216" t="s">
        <v>217</v>
      </c>
      <c r="I216" s="6">
        <v>8.3000000000000001E-3</v>
      </c>
      <c r="J216" s="6">
        <v>0.1014</v>
      </c>
      <c r="K216" s="6">
        <v>0.12509999999999999</v>
      </c>
      <c r="L216" s="6">
        <v>0.68519999999999992</v>
      </c>
      <c r="M216" s="6">
        <v>0.50409999999999999</v>
      </c>
      <c r="N216" s="6">
        <v>0.2054</v>
      </c>
      <c r="O216" s="6">
        <v>0.24660000000000001</v>
      </c>
      <c r="P216" s="6">
        <v>0.3987</v>
      </c>
      <c r="Q216" s="6">
        <v>0.47360000000000002</v>
      </c>
      <c r="R216" s="6">
        <v>0.29309999999999997</v>
      </c>
      <c r="S216" s="6">
        <v>0.45569999999999999</v>
      </c>
      <c r="T216" s="6">
        <v>0.30159999999999998</v>
      </c>
      <c r="U216" s="6">
        <v>0.2014</v>
      </c>
    </row>
    <row r="217" spans="3:21" ht="15.5" x14ac:dyDescent="0.35">
      <c r="C217" t="s">
        <v>218</v>
      </c>
      <c r="I217" s="6">
        <v>1.8E-3</v>
      </c>
      <c r="J217" s="6">
        <v>0.1041</v>
      </c>
      <c r="K217" s="6">
        <v>7.1199999999999999E-2</v>
      </c>
      <c r="L217" s="6">
        <v>0.98540000000000005</v>
      </c>
      <c r="M217" s="6">
        <v>0.73340000000000005</v>
      </c>
      <c r="N217" s="6">
        <v>0.24979999999999999</v>
      </c>
      <c r="O217" s="6">
        <v>0.33500000000000002</v>
      </c>
      <c r="P217" s="6">
        <v>0.52839999999999998</v>
      </c>
      <c r="Q217" s="6">
        <v>0.70620000000000005</v>
      </c>
      <c r="R217" s="6">
        <v>0.41560000000000002</v>
      </c>
      <c r="S217" s="6">
        <v>0.76639999999999997</v>
      </c>
      <c r="T217" s="6">
        <v>0.51180000000000003</v>
      </c>
      <c r="U217" s="6">
        <v>0.76139999999999997</v>
      </c>
    </row>
    <row r="218" spans="3:21" ht="15.5" x14ac:dyDescent="0.35">
      <c r="C218" t="s">
        <v>219</v>
      </c>
      <c r="L218" s="6">
        <v>838.71</v>
      </c>
      <c r="M218" s="6">
        <v>188.32</v>
      </c>
      <c r="N218" s="6">
        <v>30.06</v>
      </c>
      <c r="O218" s="6">
        <v>84.73</v>
      </c>
      <c r="P218" s="6">
        <v>151.78</v>
      </c>
      <c r="Q218" s="6">
        <v>316.72000000000003</v>
      </c>
      <c r="R218" s="6">
        <v>150.07</v>
      </c>
      <c r="S218" s="6">
        <v>141.27000000000001</v>
      </c>
      <c r="T218" s="6">
        <v>27.92</v>
      </c>
      <c r="U218" s="6">
        <v>4.51</v>
      </c>
    </row>
    <row r="219" spans="3:21" ht="15.5" x14ac:dyDescent="0.35">
      <c r="C219" t="s">
        <v>69</v>
      </c>
      <c r="I219" s="6">
        <v>0.64</v>
      </c>
      <c r="J219" s="6">
        <v>1.1100000000000001</v>
      </c>
      <c r="K219" s="6">
        <v>1.97</v>
      </c>
      <c r="L219" s="6">
        <v>2.4</v>
      </c>
      <c r="M219" s="6">
        <v>1.55</v>
      </c>
      <c r="N219" s="6">
        <v>1.69</v>
      </c>
      <c r="O219" s="6">
        <v>1.2</v>
      </c>
      <c r="P219" s="6">
        <v>1.95</v>
      </c>
      <c r="Q219" s="6">
        <v>2.15</v>
      </c>
      <c r="R219" s="6">
        <v>2.08</v>
      </c>
      <c r="S219" s="6">
        <v>1.34</v>
      </c>
      <c r="T219" s="6">
        <v>2.52</v>
      </c>
      <c r="U219" s="5">
        <v>0</v>
      </c>
    </row>
    <row r="220" spans="3:21" ht="15.5" x14ac:dyDescent="0.35">
      <c r="C220" t="s">
        <v>66</v>
      </c>
      <c r="I220" s="6">
        <v>2493.09</v>
      </c>
      <c r="J220" s="6">
        <v>2433.39</v>
      </c>
      <c r="K220" s="6">
        <v>2155.5500000000002</v>
      </c>
      <c r="L220" s="6">
        <v>3173.56</v>
      </c>
      <c r="M220" s="6">
        <v>2326.59</v>
      </c>
      <c r="N220" s="6">
        <v>1588.55</v>
      </c>
      <c r="O220" s="6">
        <v>1649.63</v>
      </c>
      <c r="P220" s="6">
        <v>1465.25</v>
      </c>
      <c r="Q220" s="6">
        <v>1350.13</v>
      </c>
      <c r="R220" s="6">
        <v>1003.15</v>
      </c>
      <c r="S220" s="6">
        <v>830.05</v>
      </c>
      <c r="T220" s="6">
        <v>520.07000000000005</v>
      </c>
      <c r="U220" s="6">
        <v>211.1</v>
      </c>
    </row>
    <row r="221" spans="3:21" ht="15.5" x14ac:dyDescent="0.35">
      <c r="C221" t="s">
        <v>220</v>
      </c>
      <c r="I221" s="6">
        <v>0.64</v>
      </c>
      <c r="J221" s="6">
        <v>1.1100000000000001</v>
      </c>
      <c r="K221" s="6">
        <v>1.97</v>
      </c>
      <c r="L221" s="6">
        <v>2.4</v>
      </c>
      <c r="M221" s="6">
        <v>1.55</v>
      </c>
      <c r="N221" s="6">
        <v>1.69</v>
      </c>
      <c r="O221" s="6">
        <v>1.2</v>
      </c>
      <c r="P221" s="6">
        <v>1.95</v>
      </c>
      <c r="Q221" s="6">
        <v>2.15</v>
      </c>
      <c r="R221" s="6">
        <v>2.08</v>
      </c>
      <c r="S221" s="6">
        <v>1.34</v>
      </c>
      <c r="T221" s="6">
        <v>2.52</v>
      </c>
      <c r="U221" s="5">
        <v>0</v>
      </c>
    </row>
    <row r="222" spans="3:21" ht="15.5" x14ac:dyDescent="0.35">
      <c r="C222" t="s">
        <v>221</v>
      </c>
      <c r="I222" s="6">
        <v>2493.09</v>
      </c>
      <c r="J222" s="6">
        <v>2433.39</v>
      </c>
      <c r="K222" s="6">
        <v>2155.5500000000002</v>
      </c>
      <c r="L222" s="6">
        <v>3173.56</v>
      </c>
      <c r="M222" s="6">
        <v>2326.59</v>
      </c>
      <c r="N222" s="6">
        <v>1588.55</v>
      </c>
      <c r="O222" s="6">
        <v>1649.63</v>
      </c>
      <c r="P222" s="6">
        <v>1465.25</v>
      </c>
      <c r="Q222" s="6">
        <v>1350.13</v>
      </c>
      <c r="R222" s="6">
        <v>1003.15</v>
      </c>
      <c r="S222" s="6">
        <v>830.05</v>
      </c>
      <c r="T222" s="6">
        <v>520.07000000000005</v>
      </c>
      <c r="U222" s="6">
        <v>211.1</v>
      </c>
    </row>
    <row r="223" spans="3:21" ht="15.5" x14ac:dyDescent="0.35">
      <c r="C223" t="s">
        <v>222</v>
      </c>
      <c r="I223" s="5">
        <v>101000000000</v>
      </c>
      <c r="J223" s="5">
        <v>9000000000</v>
      </c>
      <c r="K223" s="5">
        <v>1000000000</v>
      </c>
      <c r="M223" s="5">
        <v>56000000000</v>
      </c>
      <c r="N223" s="5">
        <v>117000000000</v>
      </c>
      <c r="O223" s="5">
        <v>66000000000</v>
      </c>
      <c r="P223" s="5">
        <v>32000000000</v>
      </c>
      <c r="Q223" s="5">
        <v>2000000000</v>
      </c>
      <c r="R223" s="5">
        <v>1000000000</v>
      </c>
      <c r="S223" s="5">
        <v>14000000000</v>
      </c>
      <c r="T223" s="5">
        <v>54000000000</v>
      </c>
      <c r="U223" s="5">
        <v>135000000000</v>
      </c>
    </row>
    <row r="224" spans="3:21" ht="15.5" x14ac:dyDescent="0.35">
      <c r="C224" t="s">
        <v>223</v>
      </c>
      <c r="I224" s="5">
        <v>471000000000</v>
      </c>
      <c r="J224" s="5">
        <v>77000000000</v>
      </c>
      <c r="K224" s="5">
        <v>2000000000</v>
      </c>
      <c r="N224" s="5">
        <v>56000000000</v>
      </c>
      <c r="O224" s="5">
        <v>65000000000</v>
      </c>
      <c r="P224" s="5">
        <v>62000000000</v>
      </c>
      <c r="Q224" s="5">
        <v>2000000000</v>
      </c>
      <c r="R224" s="5">
        <v>1000000000</v>
      </c>
      <c r="S224" s="5">
        <v>1000000000</v>
      </c>
      <c r="T224" s="5">
        <v>1000000000</v>
      </c>
      <c r="U224" s="5">
        <v>7000000000</v>
      </c>
    </row>
    <row r="225" spans="2:21" ht="15.5" x14ac:dyDescent="0.35">
      <c r="C225" t="s">
        <v>26</v>
      </c>
      <c r="I225" s="5">
        <v>572000000000</v>
      </c>
      <c r="J225" s="5">
        <v>86000000000</v>
      </c>
      <c r="K225" s="5">
        <v>3000000000</v>
      </c>
      <c r="M225" s="5">
        <v>56000000000</v>
      </c>
      <c r="N225" s="5">
        <v>172000000000</v>
      </c>
      <c r="O225" s="5">
        <v>131000000000</v>
      </c>
      <c r="P225" s="5">
        <v>94000000000</v>
      </c>
      <c r="Q225" s="5">
        <v>4000000000</v>
      </c>
      <c r="R225" s="5">
        <v>2000000000</v>
      </c>
      <c r="S225" s="5">
        <v>16000000000</v>
      </c>
      <c r="T225" s="5">
        <v>55000000000</v>
      </c>
      <c r="U225" s="5">
        <v>143000000000</v>
      </c>
    </row>
    <row r="226" spans="2:21" ht="15.5" x14ac:dyDescent="0.35">
      <c r="C226" t="s">
        <v>23</v>
      </c>
      <c r="I226" s="5">
        <v>-1173000000000</v>
      </c>
      <c r="J226" s="5">
        <v>-1921000000000</v>
      </c>
      <c r="K226" s="5">
        <v>-1305000000000</v>
      </c>
      <c r="L226" s="5">
        <v>-1587000000000</v>
      </c>
      <c r="M226" s="5">
        <v>-856000000000</v>
      </c>
      <c r="N226" s="5">
        <v>-477000000000</v>
      </c>
      <c r="O226" s="5">
        <v>-274000000000</v>
      </c>
      <c r="P226" s="5">
        <v>-691000000000</v>
      </c>
      <c r="Q226" s="5">
        <v>-945000000000</v>
      </c>
      <c r="R226" s="5">
        <v>-545000000000</v>
      </c>
      <c r="S226" s="5">
        <v>-257000000000</v>
      </c>
      <c r="T226" s="5">
        <v>-75000000000</v>
      </c>
      <c r="U226" s="5">
        <v>20000000000</v>
      </c>
    </row>
    <row r="227" spans="2:21" ht="15.5" x14ac:dyDescent="0.35">
      <c r="C227" t="s">
        <v>224</v>
      </c>
      <c r="I227" s="5">
        <v>2227000000000</v>
      </c>
      <c r="J227" s="5">
        <v>2199000000000</v>
      </c>
      <c r="K227" s="5">
        <v>2138000000000</v>
      </c>
      <c r="L227" s="5">
        <v>3327000000000</v>
      </c>
      <c r="M227" s="5">
        <v>2240000000000</v>
      </c>
      <c r="N227" s="5">
        <v>1299000000000</v>
      </c>
      <c r="O227" s="5">
        <v>1327000000000</v>
      </c>
      <c r="P227" s="5">
        <v>970000000000</v>
      </c>
      <c r="Q227" s="5">
        <v>1006000000000</v>
      </c>
      <c r="R227" s="5">
        <v>730000000000</v>
      </c>
      <c r="S227" s="5">
        <v>490000000000</v>
      </c>
      <c r="T227" s="5">
        <v>157000000000</v>
      </c>
      <c r="U227" s="5">
        <v>-175000000000</v>
      </c>
    </row>
    <row r="228" spans="2:21" ht="15.5" x14ac:dyDescent="0.35">
      <c r="C228" t="s">
        <v>225</v>
      </c>
      <c r="I228" s="5">
        <v>-22000000000</v>
      </c>
      <c r="J228" s="5">
        <v>593000000000</v>
      </c>
      <c r="K228" s="5">
        <v>65000000000</v>
      </c>
      <c r="L228" s="5">
        <v>3139000000000</v>
      </c>
      <c r="M228" s="5">
        <v>1532000000000</v>
      </c>
      <c r="N228" s="5">
        <v>629000000000</v>
      </c>
      <c r="O228" s="5">
        <v>721000000000</v>
      </c>
      <c r="P228" s="5">
        <v>568000000000</v>
      </c>
      <c r="Q228" s="5">
        <v>952000000000</v>
      </c>
      <c r="R228" s="5">
        <v>485000000000</v>
      </c>
      <c r="S228" s="5">
        <v>420000000000</v>
      </c>
      <c r="T228" s="5">
        <v>3000000000</v>
      </c>
      <c r="U228" s="5">
        <v>193000000000</v>
      </c>
    </row>
    <row r="229" spans="2:21" ht="15.5" x14ac:dyDescent="0.35">
      <c r="C229" t="s">
        <v>226</v>
      </c>
      <c r="I229" s="5">
        <v>-520000000000</v>
      </c>
      <c r="J229" s="5">
        <v>-370000000000</v>
      </c>
      <c r="K229" s="5">
        <v>-70000000000</v>
      </c>
      <c r="L229" s="5">
        <v>-64000000000</v>
      </c>
      <c r="M229" s="5">
        <v>-40000000000</v>
      </c>
      <c r="N229" s="5">
        <v>-11000000000</v>
      </c>
      <c r="O229" s="5">
        <v>-48000000000</v>
      </c>
      <c r="P229" s="5">
        <v>-95000000000</v>
      </c>
      <c r="Q229" s="5">
        <v>-79000000000</v>
      </c>
      <c r="R229" s="5">
        <v>-65000000000</v>
      </c>
      <c r="S229" s="5">
        <v>-140000000000</v>
      </c>
      <c r="T229" s="5">
        <v>-70000000000</v>
      </c>
      <c r="U229" s="5">
        <v>-107000000000</v>
      </c>
    </row>
    <row r="230" spans="2:21" ht="15.5" x14ac:dyDescent="0.35">
      <c r="C230" t="s">
        <v>15</v>
      </c>
      <c r="I230" s="5">
        <v>-543000000000</v>
      </c>
      <c r="J230" s="5">
        <v>223000000000</v>
      </c>
      <c r="K230" s="5">
        <v>-5000000000</v>
      </c>
      <c r="L230" s="5">
        <v>3075000000000</v>
      </c>
      <c r="M230" s="5">
        <v>1492000000000</v>
      </c>
      <c r="N230" s="5">
        <v>618000000000</v>
      </c>
      <c r="O230" s="5">
        <v>673000000000</v>
      </c>
      <c r="P230" s="5">
        <v>473000000000</v>
      </c>
      <c r="Q230" s="5">
        <v>873000000000</v>
      </c>
      <c r="R230" s="5">
        <v>420000000000</v>
      </c>
      <c r="S230" s="5">
        <v>281000000000</v>
      </c>
      <c r="T230" s="5">
        <v>-67000000000</v>
      </c>
      <c r="U230" s="5">
        <v>86000000000</v>
      </c>
    </row>
    <row r="231" spans="2:21" ht="15.5" x14ac:dyDescent="0.35">
      <c r="C231" t="s">
        <v>17</v>
      </c>
      <c r="I231" s="6">
        <v>-442.19</v>
      </c>
      <c r="J231" s="6">
        <v>181.4</v>
      </c>
      <c r="K231" s="6">
        <v>-4.33</v>
      </c>
      <c r="L231" s="6">
        <v>2505.33</v>
      </c>
      <c r="M231" s="6">
        <v>1215.3800000000001</v>
      </c>
      <c r="N231" s="6">
        <v>503.56</v>
      </c>
      <c r="O231" s="6">
        <v>548.44000000000005</v>
      </c>
      <c r="P231" s="6">
        <v>385.59</v>
      </c>
      <c r="Q231" s="6">
        <v>711.43</v>
      </c>
      <c r="R231" s="6">
        <v>342.17</v>
      </c>
      <c r="S231" s="6">
        <v>228.56</v>
      </c>
      <c r="T231" s="6">
        <v>-60.6</v>
      </c>
      <c r="U231" s="6">
        <v>78.05</v>
      </c>
    </row>
    <row r="233" spans="2:21" ht="15.5" x14ac:dyDescent="0.35">
      <c r="B233" t="s">
        <v>227</v>
      </c>
      <c r="C233" t="s">
        <v>228</v>
      </c>
      <c r="D233" s="5">
        <v>54000000000</v>
      </c>
      <c r="E233" s="5">
        <v>30000000000</v>
      </c>
      <c r="F233" s="5">
        <v>17000000000</v>
      </c>
      <c r="G233" s="5">
        <v>-32000000000</v>
      </c>
      <c r="H233" s="5">
        <v>167000000000</v>
      </c>
      <c r="I233" s="5">
        <v>26000000000</v>
      </c>
      <c r="J233" s="5">
        <v>303000000000</v>
      </c>
      <c r="K233" s="5">
        <v>331000000000</v>
      </c>
      <c r="L233" s="5">
        <v>2669000000000</v>
      </c>
      <c r="M233" s="5">
        <v>1439000000000</v>
      </c>
      <c r="N233" s="5">
        <v>400000000000</v>
      </c>
      <c r="O233" s="5">
        <v>499000000000</v>
      </c>
      <c r="P233" s="5">
        <v>717000000000</v>
      </c>
      <c r="Q233" s="5">
        <v>785000000000</v>
      </c>
    </row>
    <row r="234" spans="2:21" ht="15.5" x14ac:dyDescent="0.35">
      <c r="C234" t="s">
        <v>229</v>
      </c>
      <c r="H234" s="5">
        <v>38</v>
      </c>
      <c r="I234" s="5">
        <v>38</v>
      </c>
      <c r="J234" s="5">
        <v>38</v>
      </c>
      <c r="K234" s="5">
        <v>309</v>
      </c>
      <c r="L234" s="5">
        <v>1993</v>
      </c>
      <c r="M234" s="5">
        <v>861</v>
      </c>
      <c r="N234" s="5">
        <v>473</v>
      </c>
      <c r="O234" s="5">
        <v>161</v>
      </c>
      <c r="P234" s="5">
        <v>298</v>
      </c>
      <c r="Q234" s="5">
        <v>512</v>
      </c>
    </row>
    <row r="235" spans="2:21" ht="15.5" x14ac:dyDescent="0.35">
      <c r="C235" t="s">
        <v>77</v>
      </c>
      <c r="H235" s="6">
        <v>0.28059999999999996</v>
      </c>
      <c r="I235" s="6">
        <v>1.8278000000000001</v>
      </c>
      <c r="J235" s="6">
        <v>0.154</v>
      </c>
      <c r="K235" s="6">
        <v>1.1459000000000001</v>
      </c>
      <c r="L235" s="6">
        <v>0.91659999999999997</v>
      </c>
      <c r="M235" s="6">
        <v>0.73419999999999996</v>
      </c>
      <c r="N235" s="6">
        <v>1.4498</v>
      </c>
      <c r="O235" s="6">
        <v>0.39579999999999999</v>
      </c>
      <c r="P235" s="6">
        <v>0.5101</v>
      </c>
      <c r="Q235" s="6">
        <v>0.80069999999999997</v>
      </c>
    </row>
    <row r="236" spans="2:21" ht="15.5" x14ac:dyDescent="0.35">
      <c r="C236" t="s">
        <v>230</v>
      </c>
      <c r="H236" s="6">
        <v>2.2400000000000003E-2</v>
      </c>
      <c r="I236" s="6">
        <v>2.1600000000000001E-2</v>
      </c>
      <c r="J236" s="6">
        <v>2.1600000000000001E-2</v>
      </c>
      <c r="K236" s="6">
        <v>9.9700000000000011E-2</v>
      </c>
      <c r="L236" s="6">
        <v>0.35119999999999996</v>
      </c>
      <c r="M236" s="6">
        <v>0.12429999999999999</v>
      </c>
      <c r="N236" s="6">
        <v>0.15560000000000002</v>
      </c>
      <c r="O236" s="6">
        <v>0.10060000000000001</v>
      </c>
      <c r="P236" s="6">
        <v>0.1263</v>
      </c>
      <c r="Q236" s="6">
        <v>0.1313</v>
      </c>
    </row>
    <row r="237" spans="2:21" ht="15.5" x14ac:dyDescent="0.35">
      <c r="C237" t="s">
        <v>57</v>
      </c>
      <c r="D237" s="6">
        <v>43.97</v>
      </c>
      <c r="E237" s="6">
        <v>24.08</v>
      </c>
      <c r="F237" s="6">
        <v>14.19</v>
      </c>
      <c r="G237" s="6">
        <v>-25.95</v>
      </c>
      <c r="H237" s="6">
        <v>136.09</v>
      </c>
      <c r="I237" s="6">
        <v>20.79</v>
      </c>
      <c r="J237" s="6">
        <v>246.72</v>
      </c>
      <c r="K237" s="6">
        <v>269.64999999999998</v>
      </c>
      <c r="L237" s="6">
        <v>2174.4299999999998</v>
      </c>
      <c r="M237" s="6">
        <v>1172.74</v>
      </c>
      <c r="N237" s="6">
        <v>326.24</v>
      </c>
      <c r="O237" s="6">
        <v>406.75</v>
      </c>
      <c r="P237" s="6">
        <v>584.15</v>
      </c>
      <c r="Q237" s="6">
        <v>639.45000000000005</v>
      </c>
    </row>
    <row r="238" spans="2:21" ht="15.5" x14ac:dyDescent="0.35">
      <c r="C238" t="s">
        <v>79</v>
      </c>
      <c r="H238" s="5">
        <v>38</v>
      </c>
      <c r="I238" s="5">
        <v>38</v>
      </c>
      <c r="J238" s="5">
        <v>38</v>
      </c>
      <c r="K238" s="5">
        <v>309</v>
      </c>
      <c r="L238" s="5">
        <v>1993</v>
      </c>
      <c r="M238" s="5">
        <v>861</v>
      </c>
      <c r="N238" s="5">
        <v>473</v>
      </c>
      <c r="O238" s="5">
        <v>161</v>
      </c>
      <c r="P238" s="5">
        <v>298</v>
      </c>
      <c r="Q238" s="5">
        <v>512</v>
      </c>
    </row>
    <row r="239" spans="2:21" ht="15.5" x14ac:dyDescent="0.35">
      <c r="C239" t="s">
        <v>231</v>
      </c>
      <c r="H239" s="6">
        <v>0.28059999999999996</v>
      </c>
      <c r="I239" s="6">
        <v>1.8278000000000001</v>
      </c>
      <c r="J239" s="6">
        <v>0.154</v>
      </c>
      <c r="K239" s="6">
        <v>1.1459000000000001</v>
      </c>
      <c r="L239" s="6">
        <v>0.91659999999999997</v>
      </c>
      <c r="M239" s="6">
        <v>0.73419999999999996</v>
      </c>
      <c r="N239" s="6">
        <v>1.4498</v>
      </c>
      <c r="O239" s="6">
        <v>0.39579999999999999</v>
      </c>
      <c r="P239" s="6">
        <v>0.5101</v>
      </c>
      <c r="Q239" s="6">
        <v>0.80069999999999997</v>
      </c>
    </row>
    <row r="240" spans="2:21" ht="15.5" x14ac:dyDescent="0.35">
      <c r="C240" t="s">
        <v>232</v>
      </c>
      <c r="H240" s="6">
        <v>2.2400000000000003E-2</v>
      </c>
      <c r="I240" s="6">
        <v>2.1600000000000001E-2</v>
      </c>
      <c r="J240" s="6">
        <v>2.1600000000000001E-2</v>
      </c>
      <c r="K240" s="6">
        <v>9.9700000000000011E-2</v>
      </c>
      <c r="L240" s="6">
        <v>0.35119999999999996</v>
      </c>
      <c r="M240" s="6">
        <v>0.12429999999999999</v>
      </c>
      <c r="N240" s="6">
        <v>0.15560000000000002</v>
      </c>
      <c r="O240" s="6">
        <v>0.10060000000000001</v>
      </c>
      <c r="P240" s="6">
        <v>0.1263</v>
      </c>
      <c r="Q240" s="6">
        <v>0.1313</v>
      </c>
    </row>
    <row r="241" spans="3:17" ht="15.5" x14ac:dyDescent="0.35">
      <c r="C241" t="s">
        <v>233</v>
      </c>
      <c r="D241" s="5">
        <v>831000000000</v>
      </c>
      <c r="E241" s="5">
        <v>780000000000</v>
      </c>
      <c r="F241" s="5">
        <v>794000000000</v>
      </c>
      <c r="G241" s="5">
        <v>540000000000</v>
      </c>
      <c r="H241" s="5">
        <v>3223000000000</v>
      </c>
      <c r="I241" s="5">
        <v>2717000000000</v>
      </c>
      <c r="J241" s="5">
        <v>3454000000000</v>
      </c>
      <c r="K241" s="5">
        <v>3418000000000</v>
      </c>
      <c r="L241" s="5">
        <v>6687000000000</v>
      </c>
      <c r="M241" s="5">
        <v>4434000000000</v>
      </c>
      <c r="N241" s="5">
        <v>2933000000000</v>
      </c>
      <c r="O241" s="5">
        <v>3690000000000</v>
      </c>
      <c r="P241" s="5">
        <v>3678000000000</v>
      </c>
      <c r="Q241" s="5">
        <v>3461000000000</v>
      </c>
    </row>
    <row r="242" spans="3:17" ht="15.5" x14ac:dyDescent="0.35">
      <c r="C242" t="s">
        <v>234</v>
      </c>
      <c r="H242" s="5">
        <v>38</v>
      </c>
      <c r="I242" s="5">
        <v>38</v>
      </c>
      <c r="J242" s="5">
        <v>38</v>
      </c>
      <c r="K242" s="5">
        <v>309</v>
      </c>
      <c r="L242" s="5">
        <v>1993</v>
      </c>
      <c r="M242" s="5">
        <v>861</v>
      </c>
      <c r="N242" s="5">
        <v>473</v>
      </c>
      <c r="O242" s="5">
        <v>161</v>
      </c>
      <c r="P242" s="5">
        <v>298</v>
      </c>
      <c r="Q242" s="5">
        <v>512</v>
      </c>
    </row>
    <row r="243" spans="3:17" ht="15.5" x14ac:dyDescent="0.35">
      <c r="C243" t="s">
        <v>235</v>
      </c>
      <c r="H243" s="6">
        <v>0.28059999999999996</v>
      </c>
      <c r="I243" s="6">
        <v>1.8278000000000001</v>
      </c>
      <c r="J243" s="6">
        <v>0.154</v>
      </c>
      <c r="K243" s="6">
        <v>1.1459000000000001</v>
      </c>
      <c r="L243" s="6">
        <v>0.91659999999999997</v>
      </c>
      <c r="M243" s="6">
        <v>0.73419999999999996</v>
      </c>
      <c r="N243" s="6">
        <v>1.4498</v>
      </c>
      <c r="O243" s="6">
        <v>0.39579999999999999</v>
      </c>
      <c r="P243" s="6">
        <v>0.5101</v>
      </c>
      <c r="Q243" s="6">
        <v>0.80069999999999997</v>
      </c>
    </row>
    <row r="244" spans="3:17" ht="15.5" x14ac:dyDescent="0.35">
      <c r="C244" t="s">
        <v>236</v>
      </c>
      <c r="H244" s="6">
        <v>2.2400000000000003E-2</v>
      </c>
      <c r="I244" s="6">
        <v>2.1600000000000001E-2</v>
      </c>
      <c r="J244" s="6">
        <v>2.1600000000000001E-2</v>
      </c>
      <c r="K244" s="6">
        <v>9.9700000000000011E-2</v>
      </c>
      <c r="L244" s="6">
        <v>0.35119999999999996</v>
      </c>
      <c r="M244" s="6">
        <v>0.12429999999999999</v>
      </c>
      <c r="N244" s="6">
        <v>0.15560000000000002</v>
      </c>
      <c r="O244" s="6">
        <v>0.10060000000000001</v>
      </c>
      <c r="P244" s="6">
        <v>0.1263</v>
      </c>
      <c r="Q244" s="6">
        <v>0.1313</v>
      </c>
    </row>
    <row r="245" spans="3:17" ht="15.5" x14ac:dyDescent="0.35">
      <c r="C245" t="s">
        <v>237</v>
      </c>
      <c r="I245" s="6">
        <v>12.52</v>
      </c>
    </row>
    <row r="246" spans="3:17" ht="15.5" x14ac:dyDescent="0.35">
      <c r="C246" t="s">
        <v>238</v>
      </c>
      <c r="I246" s="6">
        <v>31.45</v>
      </c>
    </row>
    <row r="247" spans="3:17" ht="15.5" x14ac:dyDescent="0.35">
      <c r="C247" t="s">
        <v>239</v>
      </c>
      <c r="I247" s="6">
        <v>6.95</v>
      </c>
    </row>
    <row r="248" spans="3:17" ht="15.5" x14ac:dyDescent="0.35">
      <c r="C248" t="s">
        <v>240</v>
      </c>
      <c r="I248" s="6">
        <v>3.1800000000000002E-2</v>
      </c>
    </row>
    <row r="249" spans="3:17" ht="15.5" x14ac:dyDescent="0.35">
      <c r="C249" t="s">
        <v>241</v>
      </c>
      <c r="I249" s="6">
        <v>0.71</v>
      </c>
    </row>
    <row r="250" spans="3:17" ht="15.5" x14ac:dyDescent="0.35">
      <c r="C250" t="s">
        <v>242</v>
      </c>
      <c r="I250" s="6">
        <v>0.62</v>
      </c>
    </row>
    <row r="251" spans="3:17" ht="15.5" x14ac:dyDescent="0.35">
      <c r="C251" t="s">
        <v>243</v>
      </c>
      <c r="I251" s="6">
        <v>13.65</v>
      </c>
    </row>
    <row r="252" spans="3:17" ht="15.5" x14ac:dyDescent="0.35">
      <c r="C252" t="s">
        <v>244</v>
      </c>
      <c r="I252" s="6">
        <v>-14.72</v>
      </c>
    </row>
    <row r="253" spans="3:17" ht="15.5" x14ac:dyDescent="0.35">
      <c r="C253" t="s">
        <v>245</v>
      </c>
      <c r="I253" s="6">
        <v>5.68</v>
      </c>
    </row>
    <row r="254" spans="3:17" ht="15.5" x14ac:dyDescent="0.35">
      <c r="C254" t="s">
        <v>246</v>
      </c>
      <c r="I254" s="6">
        <v>2.83</v>
      </c>
    </row>
    <row r="255" spans="3:17" ht="15.5" x14ac:dyDescent="0.35">
      <c r="C255" t="s">
        <v>247</v>
      </c>
      <c r="I255" s="6">
        <v>-0.34</v>
      </c>
    </row>
    <row r="256" spans="3:17" ht="15.5" x14ac:dyDescent="0.35">
      <c r="C256" t="s">
        <v>248</v>
      </c>
      <c r="I256" s="6">
        <v>-0.4</v>
      </c>
    </row>
    <row r="257" spans="3:9" ht="15.5" x14ac:dyDescent="0.35">
      <c r="C257" t="s">
        <v>249</v>
      </c>
      <c r="I257" s="6">
        <v>53.9</v>
      </c>
    </row>
    <row r="258" spans="3:9" ht="15.5" x14ac:dyDescent="0.35">
      <c r="C258" t="s">
        <v>250</v>
      </c>
      <c r="I258" s="6">
        <v>135.4</v>
      </c>
    </row>
    <row r="259" spans="3:9" ht="15.5" x14ac:dyDescent="0.35">
      <c r="C259" t="s">
        <v>251</v>
      </c>
      <c r="I259" s="6">
        <v>2391.67</v>
      </c>
    </row>
    <row r="260" spans="3:9" ht="15.5" x14ac:dyDescent="0.35">
      <c r="C260" t="s">
        <v>252</v>
      </c>
      <c r="D260" s="6">
        <v>1654.38</v>
      </c>
    </row>
    <row r="261" spans="3:9" ht="15.5" x14ac:dyDescent="0.35">
      <c r="C261" t="s">
        <v>253</v>
      </c>
      <c r="I261" s="6">
        <v>2718.13</v>
      </c>
    </row>
    <row r="262" spans="3:9" ht="15.5" x14ac:dyDescent="0.35">
      <c r="C262" t="s">
        <v>254</v>
      </c>
      <c r="I262" s="6">
        <v>-115.18</v>
      </c>
    </row>
    <row r="263" spans="3:9" ht="15.5" x14ac:dyDescent="0.35">
      <c r="C263" t="s">
        <v>255</v>
      </c>
      <c r="D263" s="6">
        <v>5.0599999999999996</v>
      </c>
    </row>
    <row r="264" spans="3:9" ht="15.5" x14ac:dyDescent="0.35">
      <c r="C264" t="s">
        <v>256</v>
      </c>
      <c r="D264" s="6">
        <v>4.24</v>
      </c>
    </row>
    <row r="265" spans="3:9" ht="15.5" x14ac:dyDescent="0.35">
      <c r="C265" t="s">
        <v>395</v>
      </c>
      <c r="D265" s="6">
        <v>0.21</v>
      </c>
    </row>
    <row r="266" spans="3:9" ht="15.5" x14ac:dyDescent="0.35">
      <c r="C266" t="s">
        <v>445</v>
      </c>
      <c r="D266" s="6">
        <v>0.18</v>
      </c>
    </row>
    <row r="267" spans="3:9" ht="15.5" x14ac:dyDescent="0.35">
      <c r="C267" t="s">
        <v>257</v>
      </c>
      <c r="D267" s="6">
        <v>0.4</v>
      </c>
    </row>
    <row r="268" spans="3:9" ht="15.5" x14ac:dyDescent="0.35">
      <c r="C268" t="s">
        <v>396</v>
      </c>
      <c r="D268" s="6">
        <v>0.15</v>
      </c>
    </row>
    <row r="269" spans="3:9" ht="15.5" x14ac:dyDescent="0.35">
      <c r="C269" t="s">
        <v>258</v>
      </c>
      <c r="D269" s="6">
        <v>1.4</v>
      </c>
    </row>
    <row r="270" spans="3:9" ht="15.5" x14ac:dyDescent="0.35">
      <c r="C270" t="s">
        <v>259</v>
      </c>
      <c r="I270" s="6">
        <v>48.76</v>
      </c>
    </row>
    <row r="271" spans="3:9" ht="15.5" x14ac:dyDescent="0.35">
      <c r="C271" t="s">
        <v>13</v>
      </c>
      <c r="D271" s="5">
        <v>136000000000</v>
      </c>
    </row>
    <row r="272" spans="3:9" ht="15.5" x14ac:dyDescent="0.35">
      <c r="C272" t="s">
        <v>260</v>
      </c>
      <c r="I272" s="6">
        <v>8.23</v>
      </c>
    </row>
    <row r="273" spans="3:9" ht="15.5" x14ac:dyDescent="0.35">
      <c r="C273" t="s">
        <v>261</v>
      </c>
      <c r="I273" s="6">
        <v>1.41E-2</v>
      </c>
    </row>
    <row r="274" spans="3:9" ht="15.5" x14ac:dyDescent="0.35">
      <c r="C274" t="s">
        <v>262</v>
      </c>
      <c r="I274" s="6">
        <v>1.9799999999999998E-2</v>
      </c>
    </row>
    <row r="275" spans="3:9" ht="15.5" x14ac:dyDescent="0.35">
      <c r="C275" t="s">
        <v>263</v>
      </c>
      <c r="I275" s="6">
        <v>3.4700000000000002E-2</v>
      </c>
    </row>
    <row r="276" spans="3:9" ht="15.5" x14ac:dyDescent="0.35">
      <c r="C276" t="s">
        <v>264</v>
      </c>
      <c r="I276" s="6">
        <v>2.41E-2</v>
      </c>
    </row>
    <row r="277" spans="3:9" ht="15.5" x14ac:dyDescent="0.35">
      <c r="C277" t="s">
        <v>265</v>
      </c>
      <c r="D277" s="6">
        <v>25.1</v>
      </c>
    </row>
    <row r="278" spans="3:9" ht="15.5" x14ac:dyDescent="0.35">
      <c r="C278" t="s">
        <v>266</v>
      </c>
      <c r="D278" s="6">
        <v>74.55</v>
      </c>
    </row>
    <row r="279" spans="3:9" ht="15.5" x14ac:dyDescent="0.35">
      <c r="C279" t="s">
        <v>267</v>
      </c>
      <c r="D279" s="6">
        <v>32.659999999999997</v>
      </c>
    </row>
    <row r="280" spans="3:9" ht="15.5" x14ac:dyDescent="0.35">
      <c r="C280" t="s">
        <v>268</v>
      </c>
      <c r="D280" s="6">
        <v>66.989999999999995</v>
      </c>
    </row>
    <row r="281" spans="3:9" ht="15.5" x14ac:dyDescent="0.35">
      <c r="C281" t="s">
        <v>269</v>
      </c>
      <c r="D281" s="6">
        <v>3.63</v>
      </c>
    </row>
    <row r="282" spans="3:9" ht="15.5" x14ac:dyDescent="0.35">
      <c r="C282" t="s">
        <v>270</v>
      </c>
      <c r="I282" s="6">
        <v>0.65</v>
      </c>
    </row>
    <row r="283" spans="3:9" ht="15.5" x14ac:dyDescent="0.35">
      <c r="C283" t="s">
        <v>271</v>
      </c>
      <c r="I283" s="6">
        <v>4.76</v>
      </c>
    </row>
    <row r="284" spans="3:9" ht="15.5" x14ac:dyDescent="0.35">
      <c r="C284" t="s">
        <v>53</v>
      </c>
      <c r="I284" s="5">
        <v>2080000000000</v>
      </c>
    </row>
    <row r="285" spans="3:9" ht="15.5" x14ac:dyDescent="0.35">
      <c r="C285" t="s">
        <v>272</v>
      </c>
      <c r="I285" s="5">
        <v>776000000000</v>
      </c>
    </row>
    <row r="286" spans="3:9" ht="15.5" x14ac:dyDescent="0.35">
      <c r="C286" t="s">
        <v>273</v>
      </c>
      <c r="I286" s="5">
        <v>1230000000</v>
      </c>
    </row>
    <row r="287" spans="3:9" ht="15.5" x14ac:dyDescent="0.35">
      <c r="C287" t="s">
        <v>274</v>
      </c>
      <c r="I287" s="6">
        <v>9.6999999999999989E-2</v>
      </c>
    </row>
    <row r="288" spans="3:9" ht="15.5" x14ac:dyDescent="0.35">
      <c r="C288" t="s">
        <v>275</v>
      </c>
      <c r="D288" s="6">
        <v>0.253</v>
      </c>
    </row>
    <row r="289" spans="3:9" ht="15.5" x14ac:dyDescent="0.35">
      <c r="C289" t="s">
        <v>276</v>
      </c>
      <c r="D289" s="6">
        <v>0.14050000000000001</v>
      </c>
    </row>
    <row r="290" spans="3:9" ht="15.5" x14ac:dyDescent="0.35">
      <c r="C290" t="s">
        <v>277</v>
      </c>
      <c r="D290" s="6">
        <v>6.4899999999999999E-2</v>
      </c>
    </row>
    <row r="291" spans="3:9" ht="15.5" x14ac:dyDescent="0.35">
      <c r="C291" t="s">
        <v>278</v>
      </c>
      <c r="D291" s="6">
        <v>0.4778</v>
      </c>
    </row>
    <row r="292" spans="3:9" ht="15.5" x14ac:dyDescent="0.35">
      <c r="C292" t="s">
        <v>279</v>
      </c>
      <c r="D292" s="6">
        <v>4.7332999999999998</v>
      </c>
    </row>
    <row r="293" spans="3:9" ht="15.5" x14ac:dyDescent="0.35">
      <c r="C293" t="s">
        <v>280</v>
      </c>
      <c r="D293" s="6">
        <v>2.9075000000000002</v>
      </c>
    </row>
    <row r="294" spans="3:9" ht="15.5" x14ac:dyDescent="0.35">
      <c r="C294" t="s">
        <v>281</v>
      </c>
      <c r="I294" s="5">
        <v>38</v>
      </c>
    </row>
    <row r="295" spans="3:9" ht="15.5" x14ac:dyDescent="0.35">
      <c r="C295" t="s">
        <v>282</v>
      </c>
      <c r="I295" s="5">
        <v>38</v>
      </c>
    </row>
    <row r="296" spans="3:9" ht="15.5" x14ac:dyDescent="0.35">
      <c r="C296" t="s">
        <v>283</v>
      </c>
      <c r="I296" s="6">
        <v>0.28059999999999996</v>
      </c>
    </row>
    <row r="297" spans="3:9" ht="15.5" x14ac:dyDescent="0.35">
      <c r="C297" t="s">
        <v>284</v>
      </c>
      <c r="I297" s="6">
        <v>2.2400000000000003E-2</v>
      </c>
    </row>
    <row r="298" spans="3:9" ht="15.5" x14ac:dyDescent="0.35">
      <c r="C298" t="s">
        <v>285</v>
      </c>
      <c r="I298" t="s">
        <v>1682</v>
      </c>
    </row>
    <row r="299" spans="3:9" ht="15.5" x14ac:dyDescent="0.35">
      <c r="C299" t="s">
        <v>287</v>
      </c>
      <c r="I299" s="5">
        <v>6</v>
      </c>
    </row>
    <row r="300" spans="3:9" ht="15.5" x14ac:dyDescent="0.35">
      <c r="C300" t="s">
        <v>1683</v>
      </c>
      <c r="I300" s="6">
        <v>0.92</v>
      </c>
    </row>
    <row r="301" spans="3:9" ht="15.5" x14ac:dyDescent="0.35">
      <c r="C301" t="s">
        <v>288</v>
      </c>
      <c r="I301" s="6">
        <v>0.8</v>
      </c>
    </row>
    <row r="302" spans="3:9" ht="15.5" x14ac:dyDescent="0.35">
      <c r="C302" t="s">
        <v>289</v>
      </c>
      <c r="I302" s="6">
        <v>0.64</v>
      </c>
    </row>
    <row r="303" spans="3:9" ht="15.5" x14ac:dyDescent="0.35">
      <c r="C303" t="s">
        <v>290</v>
      </c>
      <c r="I303" s="6">
        <v>0.26</v>
      </c>
    </row>
    <row r="304" spans="3:9" ht="15.5" x14ac:dyDescent="0.35">
      <c r="C304" t="s">
        <v>291</v>
      </c>
      <c r="I304" s="6">
        <v>0.85</v>
      </c>
    </row>
    <row r="305" spans="3:9" ht="15.5" x14ac:dyDescent="0.35">
      <c r="C305" t="s">
        <v>292</v>
      </c>
      <c r="I305" s="6">
        <v>0.66</v>
      </c>
    </row>
    <row r="306" spans="3:9" ht="15.5" x14ac:dyDescent="0.35">
      <c r="C306" t="s">
        <v>293</v>
      </c>
      <c r="I306" s="6">
        <v>0.73</v>
      </c>
    </row>
    <row r="307" spans="3:9" ht="15.5" x14ac:dyDescent="0.35">
      <c r="C307" t="s">
        <v>294</v>
      </c>
      <c r="I307" s="6">
        <v>0.84</v>
      </c>
    </row>
    <row r="308" spans="3:9" ht="15.5" x14ac:dyDescent="0.35">
      <c r="C308" t="s">
        <v>295</v>
      </c>
      <c r="I308" s="5">
        <v>2935000000000</v>
      </c>
    </row>
    <row r="309" spans="3:9" ht="15.5" x14ac:dyDescent="0.35">
      <c r="C309" t="s">
        <v>296</v>
      </c>
      <c r="I309" s="5">
        <v>514000000000</v>
      </c>
    </row>
    <row r="310" spans="3:9" ht="15.5" x14ac:dyDescent="0.35">
      <c r="C310" t="s">
        <v>297</v>
      </c>
      <c r="I310" s="5">
        <v>278000000000</v>
      </c>
    </row>
    <row r="311" spans="3:9" ht="15.5" x14ac:dyDescent="0.35">
      <c r="C311" t="s">
        <v>298</v>
      </c>
      <c r="I311" s="5">
        <v>66000000000</v>
      </c>
    </row>
    <row r="312" spans="3:9" ht="15.5" x14ac:dyDescent="0.35">
      <c r="C312" t="s">
        <v>299</v>
      </c>
      <c r="D312" s="5">
        <v>2030000000000</v>
      </c>
    </row>
    <row r="313" spans="3:9" ht="15.5" x14ac:dyDescent="0.35">
      <c r="C313" t="s">
        <v>300</v>
      </c>
      <c r="D313" s="5">
        <v>4682000000000</v>
      </c>
    </row>
    <row r="314" spans="3:9" ht="15.5" x14ac:dyDescent="0.35">
      <c r="C314" t="s">
        <v>301</v>
      </c>
      <c r="D314" s="5">
        <v>1325000000000</v>
      </c>
    </row>
    <row r="315" spans="3:9" ht="15.5" x14ac:dyDescent="0.35">
      <c r="C315" t="s">
        <v>212</v>
      </c>
      <c r="D315" s="5">
        <v>2403000000000</v>
      </c>
    </row>
    <row r="316" spans="3:9" ht="15.5" x14ac:dyDescent="0.35">
      <c r="C316" t="s">
        <v>211</v>
      </c>
      <c r="I316" s="5">
        <v>3336000000000</v>
      </c>
    </row>
    <row r="317" spans="3:9" ht="15.5" x14ac:dyDescent="0.35">
      <c r="C317" t="s">
        <v>210</v>
      </c>
      <c r="D317" s="5">
        <v>616000000000</v>
      </c>
    </row>
    <row r="318" spans="3:9" ht="15.5" x14ac:dyDescent="0.35">
      <c r="C318" t="s">
        <v>209</v>
      </c>
      <c r="D318" s="5">
        <v>89000000000</v>
      </c>
    </row>
    <row r="319" spans="3:9" ht="15.5" x14ac:dyDescent="0.35">
      <c r="C319" t="s">
        <v>24</v>
      </c>
      <c r="D319" s="5">
        <v>705000000000</v>
      </c>
    </row>
    <row r="320" spans="3:9" ht="15.5" x14ac:dyDescent="0.35">
      <c r="C320" t="s">
        <v>21</v>
      </c>
      <c r="D320" s="5">
        <v>-1325000000000</v>
      </c>
    </row>
    <row r="321" spans="3:9" ht="15.5" x14ac:dyDescent="0.35">
      <c r="C321" t="s">
        <v>302</v>
      </c>
      <c r="I321" s="5">
        <v>3357000000000</v>
      </c>
    </row>
    <row r="322" spans="3:9" ht="15.5" x14ac:dyDescent="0.35">
      <c r="C322" t="s">
        <v>303</v>
      </c>
      <c r="I322" s="5">
        <v>152000000000</v>
      </c>
    </row>
    <row r="323" spans="3:9" ht="15.5" x14ac:dyDescent="0.35">
      <c r="C323" t="s">
        <v>304</v>
      </c>
      <c r="I323" s="5">
        <v>-492000000000</v>
      </c>
    </row>
    <row r="324" spans="3:9" ht="15.5" x14ac:dyDescent="0.35">
      <c r="C324" t="s">
        <v>305</v>
      </c>
      <c r="I324" s="5">
        <v>275000000000</v>
      </c>
    </row>
    <row r="325" spans="3:9" ht="15.5" x14ac:dyDescent="0.35">
      <c r="C325" t="s">
        <v>306</v>
      </c>
      <c r="I325" s="5">
        <v>-294000000000</v>
      </c>
    </row>
    <row r="326" spans="3:9" ht="15.5" x14ac:dyDescent="0.35">
      <c r="C326" t="s">
        <v>307</v>
      </c>
      <c r="I326" s="5">
        <v>-141000000000</v>
      </c>
    </row>
  </sheetData>
  <pageMargins left="0.7" right="0.7" top="0.75" bottom="0.75" header="0.3" footer="0.3"/>
  <ignoredErrors>
    <ignoredError sqref="A1:U327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Y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1684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1685</v>
      </c>
      <c r="D2" s="2" vm="423">
        <f ca="1">IFERROR(_xlfn.STOCKHISTORY("XIDX:" &amp; $C$1, D3, , 0, 0, 1), "Libur")</f>
        <v>1575</v>
      </c>
      <c r="E2" s="2" vm="424">
        <f ca="1">IFERROR(_xlfn.STOCKHISTORY("XIDX:" &amp; $C$1, E3, , 0, 0, 1), "Libur")</f>
        <v>2500</v>
      </c>
      <c r="H2" s="2" vm="424">
        <f ca="1">IFERROR(INDEX(D2:G2,COUNT(D2:G2)),"")</f>
        <v>2500</v>
      </c>
      <c r="I2" s="2" vm="425">
        <f t="shared" ref="I2:Y2" ca="1" si="0">IFERROR(_xlfn.STOCKHISTORY("XIDX:" &amp; $C$1, I1, , 0, 0, 1), "Libur")</f>
        <v>3130</v>
      </c>
      <c r="J2" s="2" vm="308">
        <f t="shared" ca="1" si="0"/>
        <v>1020</v>
      </c>
      <c r="K2" s="2" vm="426">
        <f t="shared" ca="1" si="0"/>
        <v>1210</v>
      </c>
      <c r="L2" s="2" vm="349">
        <f t="shared" ca="1" si="0"/>
        <v>1195</v>
      </c>
      <c r="M2" s="2" vm="427">
        <f t="shared" ca="1" si="0"/>
        <v>1090</v>
      </c>
      <c r="N2" s="2" vm="428">
        <f t="shared" ca="1" si="0"/>
        <v>472</v>
      </c>
      <c r="O2" s="2" vm="429">
        <f t="shared" ca="1" si="0"/>
        <v>482</v>
      </c>
      <c r="P2" s="2" vm="305">
        <f t="shared" ca="1" si="0"/>
        <v>488</v>
      </c>
      <c r="Q2" s="2" vm="267">
        <f t="shared" ca="1" si="0"/>
        <v>590</v>
      </c>
      <c r="R2" s="2" vm="430">
        <f t="shared" ca="1" si="0"/>
        <v>318</v>
      </c>
      <c r="S2" s="2" vm="374">
        <f t="shared" ca="1" si="0"/>
        <v>265</v>
      </c>
      <c r="T2" s="2" vm="310">
        <f t="shared" ca="1" si="0"/>
        <v>1000</v>
      </c>
      <c r="U2" s="2" vm="431">
        <f t="shared" ca="1" si="0"/>
        <v>1010</v>
      </c>
      <c r="V2" s="2" vm="153">
        <f t="shared" ca="1" si="0"/>
        <v>990</v>
      </c>
      <c r="W2" s="2" vm="432">
        <f t="shared" ca="1" si="0"/>
        <v>870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227761511737</v>
      </c>
      <c r="E4" s="2">
        <f>IFERROR(INDEX(E51:E500,MATCH($C$4,$C$51:$C$500,0)),"")</f>
        <v>179117983317</v>
      </c>
      <c r="H4" s="2">
        <f>IFERROR(SUM(D4:G4)*(4/MAX(1,COUNT(D4:G4))),"")</f>
        <v>813758990108</v>
      </c>
      <c r="I4" s="2">
        <f t="shared" ref="I4:Y4" si="1">IFERROR(INDEX(I51:I500,MATCH($C$4,$C$51:$C$500,0)),"")</f>
        <v>841736847393</v>
      </c>
      <c r="J4" s="2">
        <f t="shared" si="1"/>
        <v>830544188125</v>
      </c>
      <c r="K4" s="2">
        <f t="shared" si="1"/>
        <v>63186783</v>
      </c>
      <c r="L4" s="2">
        <f t="shared" si="1"/>
        <v>88374026</v>
      </c>
      <c r="M4" s="2">
        <f t="shared" si="1"/>
        <v>73405133</v>
      </c>
      <c r="N4" s="2">
        <f t="shared" si="1"/>
        <v>54862833</v>
      </c>
      <c r="O4" s="2">
        <f t="shared" si="1"/>
        <v>77840848</v>
      </c>
      <c r="P4" s="2">
        <f t="shared" si="1"/>
        <v>75376517</v>
      </c>
      <c r="Q4" s="2">
        <f t="shared" si="1"/>
        <v>68450538</v>
      </c>
      <c r="R4" s="2">
        <f t="shared" si="1"/>
        <v>65758062</v>
      </c>
      <c r="S4" s="2">
        <f t="shared" si="1"/>
        <v>89758924</v>
      </c>
      <c r="T4" s="2">
        <f t="shared" si="1"/>
        <v>135280006</v>
      </c>
      <c r="U4" s="2">
        <f t="shared" si="1"/>
        <v>151116406</v>
      </c>
      <c r="V4" s="2">
        <f t="shared" si="1"/>
        <v>141449692</v>
      </c>
      <c r="W4" s="2">
        <f t="shared" si="1"/>
        <v>1068637954205</v>
      </c>
      <c r="X4" s="2">
        <f t="shared" si="1"/>
        <v>763316847042</v>
      </c>
      <c r="Y4" s="2">
        <f t="shared" si="1"/>
        <v>685997174881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156674243340</v>
      </c>
      <c r="E5" s="2">
        <f>IFERROR(INDEX(E51:E500,MATCH($C$5,$C$51:$C$500,0)),"")</f>
        <v>47116397883</v>
      </c>
      <c r="H5" s="2">
        <f>IFERROR(SUM(D5:G5)*(4/MAX(1,COUNT(D5:G5))),"")</f>
        <v>407581282446</v>
      </c>
      <c r="I5" s="2">
        <f t="shared" ref="I5:Y5" si="2">IFERROR(INDEX(I51:I500,MATCH($C$5,$C$51:$C$500,0)),"")</f>
        <v>374210242088</v>
      </c>
      <c r="J5" s="2">
        <f t="shared" si="2"/>
        <v>297070876712</v>
      </c>
      <c r="K5" s="2">
        <f t="shared" si="2"/>
        <v>24689812</v>
      </c>
      <c r="L5" s="2">
        <f t="shared" si="2"/>
        <v>25403951</v>
      </c>
      <c r="M5" s="2">
        <f t="shared" si="2"/>
        <v>11653304</v>
      </c>
      <c r="N5" s="2">
        <f t="shared" si="2"/>
        <v>-14874057</v>
      </c>
      <c r="O5" s="2">
        <f t="shared" si="2"/>
        <v>1471896</v>
      </c>
      <c r="P5" s="2">
        <f t="shared" si="2"/>
        <v>-16664380</v>
      </c>
      <c r="Q5" s="2">
        <f t="shared" si="2"/>
        <v>-9186953</v>
      </c>
      <c r="R5" s="2">
        <f t="shared" si="2"/>
        <v>-30026407</v>
      </c>
      <c r="S5" s="2">
        <f t="shared" si="2"/>
        <v>-12046085</v>
      </c>
      <c r="T5" s="2">
        <f t="shared" si="2"/>
        <v>20091133</v>
      </c>
      <c r="U5" s="2">
        <f t="shared" si="2"/>
        <v>38246772</v>
      </c>
      <c r="V5" s="2">
        <f t="shared" si="2"/>
        <v>36591235</v>
      </c>
      <c r="W5" s="2">
        <f t="shared" si="2"/>
        <v>246700202023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4126182858020</v>
      </c>
      <c r="E6" s="2">
        <f>IFERROR(INDEX(E51:E500,MATCH($C$6,$C$51:$C$500,0)),"")</f>
        <v>3969374431849</v>
      </c>
      <c r="H6" s="2">
        <f>IFERROR(INDEX(D6:G6,COUNT(D6:G6)),"")</f>
        <v>3969374431849</v>
      </c>
      <c r="I6" s="2">
        <f t="shared" ref="I6:Y6" si="3">IFERROR(INDEX(I51:I500,MATCH($C$6,$C$51:$C$500,0)),"")</f>
        <v>3922140343179</v>
      </c>
      <c r="J6" s="2">
        <f t="shared" si="3"/>
        <v>3547213208966</v>
      </c>
      <c r="K6" s="2">
        <f t="shared" si="3"/>
        <v>210814786</v>
      </c>
      <c r="L6" s="2">
        <f t="shared" si="3"/>
        <v>186108629</v>
      </c>
      <c r="M6" s="2">
        <f t="shared" si="3"/>
        <v>169106985</v>
      </c>
      <c r="N6" s="2">
        <f t="shared" si="3"/>
        <v>156805265</v>
      </c>
      <c r="O6" s="2">
        <f t="shared" si="3"/>
        <v>171880819</v>
      </c>
      <c r="P6" s="2">
        <f t="shared" si="3"/>
        <v>171387356</v>
      </c>
      <c r="Q6" s="2">
        <f t="shared" si="3"/>
        <v>187873860</v>
      </c>
      <c r="R6" s="2">
        <f t="shared" si="3"/>
        <v>197119220</v>
      </c>
      <c r="S6" s="2">
        <f t="shared" si="3"/>
        <v>227052715</v>
      </c>
      <c r="T6" s="2">
        <f t="shared" si="3"/>
        <v>253612254</v>
      </c>
      <c r="U6" s="2">
        <f t="shared" si="3"/>
        <v>241750529</v>
      </c>
      <c r="V6" s="2">
        <f t="shared" si="3"/>
        <v>211325115</v>
      </c>
      <c r="W6" s="2">
        <f t="shared" si="3"/>
        <v>1682421459462</v>
      </c>
      <c r="X6" s="2">
        <f t="shared" si="3"/>
        <v>1131094100519</v>
      </c>
      <c r="Y6" s="2">
        <f t="shared" si="3"/>
        <v>815794311325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1.75</v>
      </c>
      <c r="E7" s="3">
        <f>IFERROR(INDEX(E51:E500,MATCH($C$7,$C$51:$C$500,0))/1000000000,"")</f>
        <v>1.75</v>
      </c>
      <c r="H7" s="3">
        <f>IFERROR(INDEX(D7:G7,COUNT(D7:G7)),"")</f>
        <v>1.75</v>
      </c>
      <c r="I7" s="3">
        <f t="shared" ref="I7:Y7" si="4">IFERROR(INDEX(I51:I500,MATCH($C$7,$C$51:$C$500,0))/1000000000,"")</f>
        <v>1.75</v>
      </c>
      <c r="J7" s="3">
        <f t="shared" si="4"/>
        <v>1.75</v>
      </c>
      <c r="K7" s="3">
        <f t="shared" si="4"/>
        <v>1.75</v>
      </c>
      <c r="L7" s="3">
        <f t="shared" si="4"/>
        <v>1.75</v>
      </c>
      <c r="M7" s="3">
        <f t="shared" si="4"/>
        <v>1.75</v>
      </c>
      <c r="N7" s="3">
        <f t="shared" si="4"/>
        <v>1.75</v>
      </c>
      <c r="O7" s="3">
        <f t="shared" si="4"/>
        <v>1.75</v>
      </c>
      <c r="P7" s="3">
        <f t="shared" si="4"/>
        <v>1.75</v>
      </c>
      <c r="Q7" s="3">
        <f t="shared" si="4"/>
        <v>1.75</v>
      </c>
      <c r="R7" s="3">
        <f t="shared" si="4"/>
        <v>1.75</v>
      </c>
      <c r="S7" s="3">
        <f t="shared" si="4"/>
        <v>1.75</v>
      </c>
      <c r="T7" s="3">
        <f t="shared" si="4"/>
        <v>1.75</v>
      </c>
      <c r="U7" s="3">
        <f t="shared" si="4"/>
        <v>1.75</v>
      </c>
      <c r="V7" s="3">
        <f t="shared" si="4"/>
        <v>1.75</v>
      </c>
      <c r="W7" s="3">
        <f t="shared" si="4"/>
        <v>1.75</v>
      </c>
      <c r="X7" s="3">
        <f t="shared" si="4"/>
        <v>1.53</v>
      </c>
      <c r="Y7" s="3">
        <f t="shared" si="4"/>
        <v>0.61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47000000000</v>
      </c>
      <c r="E8" s="2">
        <f>IFERROR(INDEX(E51:E500,MATCH("Free cash flow (Quarter)",$C$51:$C$500,0)),"")</f>
        <v>-187000000000</v>
      </c>
      <c r="H8" s="2">
        <f>IFERROR(INDEX(D8:G8,COUNT(D8:G8)),"")</f>
        <v>-187000000000</v>
      </c>
      <c r="I8" s="2">
        <f t="shared" ref="I8:Y8" si="5">IFERROR(INDEX(I51:I500,MATCH($C$8,$C$51:$C$500,0)),"")</f>
        <v>-205000000000</v>
      </c>
      <c r="J8" s="2">
        <f t="shared" si="5"/>
        <v>287000000000</v>
      </c>
      <c r="K8" s="2">
        <f t="shared" si="5"/>
        <v>-175000000000</v>
      </c>
      <c r="L8" s="2">
        <f t="shared" si="5"/>
        <v>390000000000</v>
      </c>
      <c r="M8" s="2">
        <f t="shared" si="5"/>
        <v>217000000000</v>
      </c>
      <c r="N8" s="2">
        <f t="shared" si="5"/>
        <v>44000000000</v>
      </c>
      <c r="O8" s="2">
        <f t="shared" si="5"/>
        <v>209000000000</v>
      </c>
      <c r="P8" s="2">
        <f t="shared" si="5"/>
        <v>-100000000000</v>
      </c>
      <c r="Q8" s="2">
        <f t="shared" si="5"/>
        <v>95000000000</v>
      </c>
      <c r="R8" s="2">
        <f t="shared" si="5"/>
        <v>194000000000</v>
      </c>
      <c r="S8" s="2">
        <f t="shared" si="5"/>
        <v>296000000000</v>
      </c>
      <c r="T8" s="2">
        <f t="shared" si="5"/>
        <v>323000000000</v>
      </c>
      <c r="U8" s="2">
        <f t="shared" si="5"/>
        <v>649000000000</v>
      </c>
      <c r="V8" s="2">
        <f t="shared" si="5"/>
        <v>-16000000000</v>
      </c>
      <c r="W8" s="2">
        <f t="shared" si="5"/>
        <v>-411000000000</v>
      </c>
      <c r="X8" s="2">
        <f t="shared" si="5"/>
        <v>-383000000000</v>
      </c>
      <c r="Y8" s="2">
        <f t="shared" si="5"/>
        <v>-133000000000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26.6</v>
      </c>
      <c r="E9" s="3">
        <f>IFERROR(INDEX(E51:E500,MATCH("Free cash flow per share (Quarter)",$C$51:$C$500,0)),"")</f>
        <v>-106.73</v>
      </c>
      <c r="H9" s="3">
        <f>IFERROR(INDEX(D9:G9,COUNT(D9:G9)),"")</f>
        <v>-106.73</v>
      </c>
      <c r="I9" s="3">
        <f t="shared" ref="I9:Y9" si="6">IFERROR(INDEX(I51:I500,MATCH($C$9,$C$51:$C$500,0)),"")</f>
        <v>-117.14</v>
      </c>
      <c r="J9" s="3">
        <f t="shared" si="6"/>
        <v>164.24</v>
      </c>
      <c r="K9" s="3">
        <f t="shared" si="6"/>
        <v>-100.24</v>
      </c>
      <c r="L9" s="3">
        <f t="shared" si="6"/>
        <v>222.82</v>
      </c>
      <c r="M9" s="3">
        <f t="shared" si="6"/>
        <v>124.17</v>
      </c>
      <c r="N9" s="3">
        <f t="shared" si="6"/>
        <v>25.13</v>
      </c>
      <c r="O9" s="3">
        <f t="shared" si="6"/>
        <v>119.19</v>
      </c>
      <c r="P9" s="3">
        <f t="shared" si="6"/>
        <v>-57.1</v>
      </c>
      <c r="Q9" s="3">
        <f t="shared" si="6"/>
        <v>54.32</v>
      </c>
      <c r="R9" s="3">
        <f t="shared" si="6"/>
        <v>111.12</v>
      </c>
      <c r="S9" s="3">
        <f t="shared" si="6"/>
        <v>169.15</v>
      </c>
      <c r="T9" s="3">
        <f t="shared" si="6"/>
        <v>184.29</v>
      </c>
      <c r="U9" s="3">
        <f t="shared" si="6"/>
        <v>371.13</v>
      </c>
      <c r="V9" s="3">
        <f t="shared" si="6"/>
        <v>-8.9499999999999993</v>
      </c>
      <c r="W9" s="3">
        <f t="shared" si="6"/>
        <v>-234.61</v>
      </c>
      <c r="X9" s="3">
        <f t="shared" si="6"/>
        <v>-250.26</v>
      </c>
      <c r="Y9" s="3">
        <f t="shared" si="6"/>
        <v>-218.62</v>
      </c>
    </row>
    <row r="10" spans="1:25" ht="15.5" x14ac:dyDescent="0.35">
      <c r="C10" t="s">
        <v>18</v>
      </c>
      <c r="D10" s="3">
        <f ca="1">IFERROR(IF(D9=0,"",D2/D9),"")</f>
        <v>59.210526315789473</v>
      </c>
      <c r="E10" s="3">
        <f ca="1">IFERROR(IF(E9=0,"",E2/E9),"")</f>
        <v>-23.423592242106249</v>
      </c>
      <c r="I10" s="3">
        <f t="shared" ref="I10:Y10" ca="1" si="7">IFERROR(IF(I9=0,"",I2/I9),"")</f>
        <v>-26.720163906436742</v>
      </c>
      <c r="J10" s="3">
        <f t="shared" ca="1" si="7"/>
        <v>6.2104237700925475</v>
      </c>
      <c r="K10" s="3">
        <f t="shared" ca="1" si="7"/>
        <v>-12.071029529130088</v>
      </c>
      <c r="L10" s="3">
        <f t="shared" ca="1" si="7"/>
        <v>5.3630733327349436</v>
      </c>
      <c r="M10" s="3">
        <f t="shared" ca="1" si="7"/>
        <v>8.7782878311991617</v>
      </c>
      <c r="N10" s="3">
        <f t="shared" ca="1" si="7"/>
        <v>18.782331874253881</v>
      </c>
      <c r="O10" s="3">
        <f t="shared" ca="1" si="7"/>
        <v>4.0439634197499794</v>
      </c>
      <c r="P10" s="3">
        <f t="shared" ca="1" si="7"/>
        <v>-8.5464098073555164</v>
      </c>
      <c r="Q10" s="3">
        <f t="shared" ca="1" si="7"/>
        <v>10.861561119293079</v>
      </c>
      <c r="R10" s="3">
        <f t="shared" ca="1" si="7"/>
        <v>2.8617710583153348</v>
      </c>
      <c r="S10" s="3">
        <f t="shared" ca="1" si="7"/>
        <v>1.5666568134791605</v>
      </c>
      <c r="T10" s="3">
        <f t="shared" ca="1" si="7"/>
        <v>5.426230397742688</v>
      </c>
      <c r="U10" s="3">
        <f t="shared" ca="1" si="7"/>
        <v>2.7214183709212407</v>
      </c>
      <c r="V10" s="3">
        <f t="shared" ca="1" si="7"/>
        <v>-110.61452513966481</v>
      </c>
      <c r="W10" s="3">
        <f t="shared" ca="1" si="7"/>
        <v>-3.7082818294190356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2143663675475</v>
      </c>
      <c r="E11" s="2">
        <f>IFERROR(INDEX(E51:E500,MATCH($C$11,$C$51:$C$500,0)),"")</f>
        <v>1628304942576</v>
      </c>
      <c r="H11" s="2">
        <f>IFERROR(INDEX(D11:G11,COUNT(D11:G11)),"")</f>
        <v>1628304942576</v>
      </c>
      <c r="I11" s="2">
        <f t="shared" ref="I11:Y11" si="8">IFERROR(INDEX(I51:I500,MATCH($C$11,$C$51:$C$500,0)),"")</f>
        <v>1787521135697</v>
      </c>
      <c r="J11" s="2">
        <f t="shared" si="8"/>
        <v>2177681360978</v>
      </c>
      <c r="K11" s="2">
        <f t="shared" si="8"/>
        <v>148314940</v>
      </c>
      <c r="L11" s="2">
        <f t="shared" si="8"/>
        <v>100692087</v>
      </c>
      <c r="M11" s="2">
        <f t="shared" si="8"/>
        <v>27240958</v>
      </c>
      <c r="N11" s="2">
        <f t="shared" si="8"/>
        <v>35190214</v>
      </c>
      <c r="O11" s="2">
        <f t="shared" si="8"/>
        <v>40245311</v>
      </c>
      <c r="P11" s="2">
        <f t="shared" si="8"/>
        <v>40013092</v>
      </c>
      <c r="Q11" s="2">
        <f t="shared" si="8"/>
        <v>34569362</v>
      </c>
      <c r="R11" s="2">
        <f t="shared" si="8"/>
        <v>33677668</v>
      </c>
      <c r="S11" s="2">
        <f t="shared" si="8"/>
        <v>41668609</v>
      </c>
      <c r="T11" s="2">
        <f t="shared" si="8"/>
        <v>48060445</v>
      </c>
      <c r="U11" s="2">
        <f t="shared" si="8"/>
        <v>43931590</v>
      </c>
      <c r="V11" s="2">
        <f t="shared" si="8"/>
        <v>17710611</v>
      </c>
      <c r="W11" s="2">
        <f t="shared" si="8"/>
        <v>56766205983</v>
      </c>
      <c r="X11" s="2">
        <f t="shared" si="8"/>
        <v>32237234411</v>
      </c>
      <c r="Y11" s="2">
        <f t="shared" si="8"/>
        <v>53704159965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-1609000000000</v>
      </c>
      <c r="E12" s="2">
        <f>IFERROR(INDEX(E51:E500,MATCH("Net Debt (Quarter)",$C$51:$C$500,0)),"")</f>
        <v>-1415000000000</v>
      </c>
      <c r="H12" s="2">
        <f>IFERROR(INDEX(D12:G12,COUNT(D12:G12)),"")</f>
        <v>-1415000000000</v>
      </c>
      <c r="I12" s="2">
        <f t="shared" ref="I12:Y12" si="9">IFERROR(INDEX(I51:I500,MATCH($C$12,$C$51:$C$500,0)),"")</f>
        <v>-1548000000000</v>
      </c>
      <c r="J12" s="2">
        <f t="shared" si="9"/>
        <v>-1833000000000</v>
      </c>
      <c r="K12" s="2">
        <f t="shared" si="9"/>
        <v>-1840000000000</v>
      </c>
      <c r="L12" s="2">
        <f t="shared" si="9"/>
        <v>-1402000000000</v>
      </c>
      <c r="M12" s="2">
        <f t="shared" si="9"/>
        <v>-389000000000</v>
      </c>
      <c r="N12" s="2">
        <f t="shared" si="9"/>
        <v>-277000000000</v>
      </c>
      <c r="O12" s="2">
        <f t="shared" si="9"/>
        <v>-306000000000</v>
      </c>
      <c r="P12" s="2">
        <f t="shared" si="9"/>
        <v>64000000000</v>
      </c>
      <c r="Q12" s="2">
        <f t="shared" si="9"/>
        <v>100000000000</v>
      </c>
      <c r="R12" s="2">
        <f t="shared" si="9"/>
        <v>250000000000</v>
      </c>
      <c r="S12" s="2">
        <f t="shared" si="9"/>
        <v>403000000000</v>
      </c>
      <c r="T12" s="2">
        <f t="shared" si="9"/>
        <v>470000000000</v>
      </c>
      <c r="U12" s="2">
        <f t="shared" si="9"/>
        <v>656000000000</v>
      </c>
      <c r="V12" s="2">
        <f t="shared" si="9"/>
        <v>948000000000</v>
      </c>
      <c r="W12" s="2">
        <f t="shared" si="9"/>
        <v>908000000000</v>
      </c>
      <c r="X12" s="2">
        <f t="shared" si="9"/>
        <v>739000000000</v>
      </c>
      <c r="Y12" s="2">
        <f t="shared" si="9"/>
        <v>475000000000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535000000000</v>
      </c>
      <c r="E13" s="2">
        <f>IFERROR(INDEX(E51:E500,MATCH("Total Debt (Quarter)",$C$51:$C$500,0)),"")</f>
        <v>213000000000</v>
      </c>
      <c r="H13" s="2">
        <f>IFERROR(INDEX(D13:G13,COUNT(D13:G13)),"")</f>
        <v>213000000000</v>
      </c>
      <c r="I13" s="2">
        <f t="shared" ref="I13:Y13" si="10">IFERROR(INDEX(I51:I500,MATCH($C$13,$C$51:$C$500,0)),"")</f>
        <v>239000000000</v>
      </c>
      <c r="J13" s="2">
        <f t="shared" si="10"/>
        <v>344000000000</v>
      </c>
      <c r="K13" s="2">
        <f t="shared" si="10"/>
        <v>450000000000</v>
      </c>
      <c r="L13" s="2">
        <f t="shared" si="10"/>
        <v>168000000000</v>
      </c>
      <c r="M13" s="2">
        <f t="shared" si="10"/>
        <v>0</v>
      </c>
      <c r="N13" s="2">
        <f t="shared" si="10"/>
        <v>220000000000</v>
      </c>
      <c r="O13" s="2">
        <f t="shared" si="10"/>
        <v>254000000000</v>
      </c>
      <c r="P13" s="2">
        <f t="shared" si="10"/>
        <v>644000000000</v>
      </c>
      <c r="Q13" s="2">
        <f t="shared" si="10"/>
        <v>569000000000</v>
      </c>
      <c r="R13" s="2">
        <f t="shared" si="10"/>
        <v>703000000000</v>
      </c>
      <c r="S13" s="2">
        <f t="shared" si="10"/>
        <v>978000000000</v>
      </c>
      <c r="T13" s="2">
        <f t="shared" si="10"/>
        <v>1068000000000</v>
      </c>
      <c r="U13" s="2">
        <f t="shared" si="10"/>
        <v>1192000000000</v>
      </c>
      <c r="V13" s="2">
        <f t="shared" si="10"/>
        <v>1120000000000</v>
      </c>
      <c r="W13" s="2">
        <f t="shared" si="10"/>
        <v>965000000000</v>
      </c>
      <c r="X13" s="2">
        <f t="shared" si="10"/>
        <v>772000000000</v>
      </c>
      <c r="Y13" s="2">
        <f t="shared" si="10"/>
        <v>528000000000</v>
      </c>
    </row>
    <row r="14" spans="1:25" ht="15.5" x14ac:dyDescent="0.35">
      <c r="C14" t="s">
        <v>27</v>
      </c>
      <c r="D14" s="2">
        <f>IFERROR(INDEX(D51:D500,MATCH($C$14,$C$51:$C$500,0)),"")</f>
        <v>-10084440642</v>
      </c>
      <c r="E14" s="2">
        <f>IFERROR(INDEX(E51:E500,MATCH($C$14,$C$51:$C$500,0)),"")</f>
        <v>-4532015007</v>
      </c>
      <c r="H14" s="2">
        <f>IFERROR(SUM(D14:G14)*(4/MAX(1,COUNT(D14:G14))),"")</f>
        <v>-29232911298</v>
      </c>
      <c r="I14" s="2">
        <f t="shared" ref="I14:Y14" si="11">IFERROR(INDEX(I51:I500,MATCH($C$14,$C$51:$C$500,0)),"")</f>
        <v>-24693214191</v>
      </c>
      <c r="J14" s="2">
        <f t="shared" si="11"/>
        <v>-36376935805</v>
      </c>
      <c r="K14" s="2">
        <f t="shared" si="11"/>
        <v>-1076445</v>
      </c>
      <c r="L14" s="2">
        <f t="shared" si="11"/>
        <v>-813959</v>
      </c>
      <c r="M14" s="2">
        <f t="shared" si="11"/>
        <v>-684360</v>
      </c>
      <c r="N14" s="2">
        <f t="shared" si="11"/>
        <v>-2298424</v>
      </c>
      <c r="O14" s="2">
        <f t="shared" si="11"/>
        <v>-4795867</v>
      </c>
      <c r="P14" s="2">
        <f t="shared" si="11"/>
        <v>-4057549</v>
      </c>
      <c r="Q14" s="2">
        <f t="shared" si="11"/>
        <v>-3712992</v>
      </c>
      <c r="R14" s="2">
        <f t="shared" si="11"/>
        <v>-3391914</v>
      </c>
      <c r="S14" s="2">
        <f t="shared" si="11"/>
        <v>-4176711</v>
      </c>
      <c r="T14" s="2">
        <f t="shared" si="11"/>
        <v>-4937873</v>
      </c>
      <c r="U14" s="2">
        <f t="shared" si="11"/>
        <v>-6154523</v>
      </c>
      <c r="V14" s="2">
        <f t="shared" si="11"/>
        <v>-6679060</v>
      </c>
      <c r="W14" s="2">
        <f t="shared" si="11"/>
        <v>-50409235531</v>
      </c>
      <c r="X14" s="2">
        <f t="shared" si="11"/>
        <v>-37635194680</v>
      </c>
      <c r="Y14" s="2">
        <f t="shared" si="11"/>
        <v>-36946109805</v>
      </c>
    </row>
    <row r="15" spans="1:2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-31822261688</v>
      </c>
      <c r="J15" s="2">
        <f t="shared" si="12"/>
        <v>-4086855386</v>
      </c>
      <c r="K15" s="2">
        <f t="shared" si="12"/>
        <v>0</v>
      </c>
      <c r="L15" s="2">
        <f t="shared" si="12"/>
        <v>-2279168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-789097</v>
      </c>
      <c r="S15" s="2">
        <f t="shared" si="12"/>
        <v>-1077108</v>
      </c>
      <c r="T15" s="2">
        <f t="shared" si="12"/>
        <v>-1646377</v>
      </c>
      <c r="U15" s="2">
        <f t="shared" si="12"/>
        <v>-1813397</v>
      </c>
      <c r="V15" s="2">
        <f t="shared" si="12"/>
        <v>-1697396</v>
      </c>
      <c r="W15" s="2">
        <f t="shared" si="12"/>
        <v>-12823655450</v>
      </c>
      <c r="X15" s="2">
        <f t="shared" si="12"/>
        <v>-9203893664</v>
      </c>
      <c r="Y15" s="2">
        <f t="shared" si="12"/>
        <v>-8250772238</v>
      </c>
    </row>
    <row r="16" spans="1:25" ht="15.5" x14ac:dyDescent="0.35">
      <c r="C16" t="s">
        <v>29</v>
      </c>
      <c r="D16" s="2">
        <f>IFERROR(INDEX(D51:D500,MATCH($C$16,$C$51:$C$500,0)),"")</f>
        <v>156808426171</v>
      </c>
      <c r="E16" s="2">
        <f>IFERROR(INDEX(E51:E500,MATCH($C$16,$C$51:$C$500,0)),"")</f>
        <v>47234088670</v>
      </c>
      <c r="H16" s="2">
        <f>IFERROR(SUM(D16:G16)*(4/MAX(1,COUNT(D16:G16))),"")</f>
        <v>408085029682</v>
      </c>
      <c r="I16" s="2">
        <f t="shared" ref="I16:Y16" si="13">IFERROR(INDEX(I51:I500,MATCH($C$16,$C$51:$C$500,0)),"")</f>
        <v>402704547248</v>
      </c>
      <c r="J16" s="2">
        <f t="shared" si="13"/>
        <v>299730995575</v>
      </c>
      <c r="K16" s="2">
        <f t="shared" si="13"/>
        <v>24638813</v>
      </c>
      <c r="L16" s="2">
        <f t="shared" si="13"/>
        <v>27864707</v>
      </c>
      <c r="M16" s="2">
        <f t="shared" si="13"/>
        <v>12142010</v>
      </c>
      <c r="N16" s="2">
        <f t="shared" si="13"/>
        <v>-14975954</v>
      </c>
      <c r="O16" s="2">
        <f t="shared" si="13"/>
        <v>1808168</v>
      </c>
      <c r="P16" s="2">
        <f t="shared" si="13"/>
        <v>-16748868</v>
      </c>
      <c r="Q16" s="2">
        <f t="shared" si="13"/>
        <v>-8909523</v>
      </c>
      <c r="R16" s="2">
        <f t="shared" si="13"/>
        <v>-28989893</v>
      </c>
      <c r="S16" s="2">
        <f t="shared" si="13"/>
        <v>-9160310</v>
      </c>
      <c r="T16" s="2">
        <f t="shared" si="13"/>
        <v>23270126</v>
      </c>
      <c r="U16" s="2">
        <f t="shared" si="13"/>
        <v>41270000</v>
      </c>
      <c r="V16" s="2">
        <f t="shared" si="13"/>
        <v>38168274</v>
      </c>
      <c r="W16" s="2">
        <f t="shared" si="13"/>
        <v>258882285996</v>
      </c>
      <c r="X16" s="2">
        <f t="shared" si="13"/>
        <v>207288895125</v>
      </c>
      <c r="Y16" s="2">
        <f t="shared" si="13"/>
        <v>251951316701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2756250000000</v>
      </c>
      <c r="E20" s="2">
        <f ca="1">IFERROR(E21*E2,"")</f>
        <v>4375000000000</v>
      </c>
      <c r="H20" s="2">
        <f t="shared" ref="H20:Y20" ca="1" si="14">IFERROR(H21*H2,"")</f>
        <v>4375000000000</v>
      </c>
      <c r="I20" s="2">
        <f t="shared" ca="1" si="14"/>
        <v>5477500000000</v>
      </c>
      <c r="J20" s="2">
        <f t="shared" ca="1" si="14"/>
        <v>1785000000000</v>
      </c>
      <c r="K20" s="2">
        <f t="shared" ca="1" si="14"/>
        <v>2117500000000</v>
      </c>
      <c r="L20" s="2">
        <f t="shared" ca="1" si="14"/>
        <v>2091250000000</v>
      </c>
      <c r="M20" s="2">
        <f t="shared" ca="1" si="14"/>
        <v>1907500000000</v>
      </c>
      <c r="N20" s="2">
        <f t="shared" ca="1" si="14"/>
        <v>826000000000</v>
      </c>
      <c r="O20" s="2">
        <f t="shared" ca="1" si="14"/>
        <v>843500000000</v>
      </c>
      <c r="P20" s="2">
        <f t="shared" ca="1" si="14"/>
        <v>854000000000</v>
      </c>
      <c r="Q20" s="2">
        <f t="shared" ca="1" si="14"/>
        <v>1032500000000</v>
      </c>
      <c r="R20" s="2">
        <f t="shared" ca="1" si="14"/>
        <v>556500000000</v>
      </c>
      <c r="S20" s="2">
        <f t="shared" ca="1" si="14"/>
        <v>463750000000</v>
      </c>
      <c r="T20" s="2">
        <f t="shared" ca="1" si="14"/>
        <v>1750000000000</v>
      </c>
      <c r="U20" s="2">
        <f t="shared" ca="1" si="14"/>
        <v>1767500000000</v>
      </c>
      <c r="V20" s="2">
        <f t="shared" ca="1" si="14"/>
        <v>1732500000000</v>
      </c>
      <c r="W20" s="2">
        <f t="shared" ca="1" si="14"/>
        <v>1522500000000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1750000000</v>
      </c>
      <c r="E21" s="2">
        <f>IFERROR(INDEX(E51:E500,MATCH($C$7,$C$51:$C$500,0)),"")</f>
        <v>1750000000</v>
      </c>
      <c r="H21" s="2">
        <f>IFERROR(INDEX(D21:G21,COUNT(D21:G21)),"")</f>
        <v>1750000000</v>
      </c>
      <c r="I21" s="2">
        <f t="shared" ref="I21:Y21" si="15">IFERROR(INDEX(I51:I500,MATCH($C$7,$C$51:$C$500,0)),"")</f>
        <v>1750000000</v>
      </c>
      <c r="J21" s="2">
        <f t="shared" si="15"/>
        <v>1750000000</v>
      </c>
      <c r="K21" s="2">
        <f t="shared" si="15"/>
        <v>1750000000</v>
      </c>
      <c r="L21" s="2">
        <f t="shared" si="15"/>
        <v>1750000000</v>
      </c>
      <c r="M21" s="2">
        <f t="shared" si="15"/>
        <v>1750000000</v>
      </c>
      <c r="N21" s="2">
        <f t="shared" si="15"/>
        <v>1750000000</v>
      </c>
      <c r="O21" s="2">
        <f t="shared" si="15"/>
        <v>1750000000</v>
      </c>
      <c r="P21" s="2">
        <f t="shared" si="15"/>
        <v>1750000000</v>
      </c>
      <c r="Q21" s="2">
        <f t="shared" si="15"/>
        <v>1750000000</v>
      </c>
      <c r="R21" s="2">
        <f t="shared" si="15"/>
        <v>1750000000</v>
      </c>
      <c r="S21" s="2">
        <f t="shared" si="15"/>
        <v>1750000000</v>
      </c>
      <c r="T21" s="2">
        <f t="shared" si="15"/>
        <v>1750000000</v>
      </c>
      <c r="U21" s="2">
        <f t="shared" si="15"/>
        <v>1750000000</v>
      </c>
      <c r="V21" s="2">
        <f t="shared" si="15"/>
        <v>1750000000</v>
      </c>
      <c r="W21" s="2">
        <f t="shared" si="15"/>
        <v>1750000000</v>
      </c>
      <c r="X21" s="2">
        <f t="shared" si="15"/>
        <v>1530000000</v>
      </c>
      <c r="Y21" s="2">
        <f t="shared" si="15"/>
        <v>610000000</v>
      </c>
    </row>
    <row r="23" spans="1:25" ht="15.5" x14ac:dyDescent="0.35">
      <c r="B23" t="s">
        <v>54</v>
      </c>
      <c r="C23" t="s">
        <v>55</v>
      </c>
      <c r="D23" s="3">
        <f>IFERROR(D5/D6*100,"")</f>
        <v>3.7970746506174491</v>
      </c>
      <c r="E23" s="3">
        <f>IFERROR(E5/E6*100,"")</f>
        <v>1.186998069644249</v>
      </c>
      <c r="H23" s="3">
        <f t="shared" ref="H23:Y23" si="16">IFERROR(H5/H6*100,"")</f>
        <v>10.268149035669127</v>
      </c>
      <c r="I23" s="3">
        <f t="shared" si="16"/>
        <v>9.5409702189466419</v>
      </c>
      <c r="J23" s="3">
        <f t="shared" si="16"/>
        <v>8.3747679998799693</v>
      </c>
      <c r="K23" s="3">
        <f t="shared" si="16"/>
        <v>11.711613055452382</v>
      </c>
      <c r="L23" s="3">
        <f t="shared" si="16"/>
        <v>13.650066166464534</v>
      </c>
      <c r="M23" s="3">
        <f t="shared" si="16"/>
        <v>6.891083771613574</v>
      </c>
      <c r="N23" s="3">
        <f t="shared" si="16"/>
        <v>-9.4856872312291305</v>
      </c>
      <c r="O23" s="3">
        <f t="shared" si="16"/>
        <v>0.85634686206609245</v>
      </c>
      <c r="P23" s="3">
        <f t="shared" si="16"/>
        <v>-9.7232260237447168</v>
      </c>
      <c r="Q23" s="3">
        <f t="shared" si="16"/>
        <v>-4.8899580814489045</v>
      </c>
      <c r="R23" s="3">
        <f t="shared" si="16"/>
        <v>-15.232612527586099</v>
      </c>
      <c r="S23" s="3">
        <f t="shared" si="16"/>
        <v>-5.3054133265924612</v>
      </c>
      <c r="T23" s="3">
        <f t="shared" si="16"/>
        <v>7.921988264809948</v>
      </c>
      <c r="U23" s="3">
        <f t="shared" si="16"/>
        <v>15.820760417033048</v>
      </c>
      <c r="V23" s="3">
        <f t="shared" si="16"/>
        <v>17.315137862340688</v>
      </c>
      <c r="W23" s="3">
        <f t="shared" si="16"/>
        <v>14.663400816457079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-0.1682911570480754</v>
      </c>
      <c r="E24" s="4">
        <f>IFERROR(_xlfn.RRI(5,J23,E23),"")</f>
        <v>-0.32345693664233455</v>
      </c>
      <c r="H24" s="4">
        <f t="shared" ref="H24:Y24" si="17">IFERROR(_xlfn.RRI(5,M23,H23),"")</f>
        <v>8.30310973649937E-2</v>
      </c>
      <c r="I24" s="4" t="str">
        <f t="shared" si="17"/>
        <v/>
      </c>
      <c r="J24" s="4">
        <f t="shared" si="17"/>
        <v>0.57784600605240621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0.12323315784056033</v>
      </c>
      <c r="O24" s="4">
        <f t="shared" si="17"/>
        <v>-0.35914009187589424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>
        <f>IFERROR(INDEX(D51:D500,MATCH($A$25,$C$51:$C$500,0)),"")</f>
        <v>89.53</v>
      </c>
      <c r="E25" s="3">
        <f>IFERROR(INDEX(E51:E500,MATCH($A$25,$C$51:$C$500,0)),"")</f>
        <v>26.92</v>
      </c>
      <c r="H25" s="3">
        <f>IFERROR(INDEX(D25:G25,COUNT(D25:G25)),"")</f>
        <v>26.92</v>
      </c>
      <c r="I25" s="3">
        <f t="shared" ref="I25:Y25" si="18">IFERROR(INDEX(I51:I500,MATCH($C$25,$C$51:$C$500,0)),"")</f>
        <v>211.52</v>
      </c>
      <c r="J25" s="3">
        <f t="shared" si="18"/>
        <v>168.81</v>
      </c>
      <c r="K25" s="3">
        <f t="shared" si="18"/>
        <v>214.63</v>
      </c>
      <c r="L25" s="3">
        <f t="shared" si="18"/>
        <v>213.57</v>
      </c>
      <c r="M25" s="3">
        <f t="shared" si="18"/>
        <v>94.04</v>
      </c>
      <c r="N25" s="3">
        <f t="shared" si="18"/>
        <v>-124.85</v>
      </c>
      <c r="O25" s="3">
        <f t="shared" si="18"/>
        <v>12.83</v>
      </c>
      <c r="P25" s="3">
        <f t="shared" si="18"/>
        <v>-139.6</v>
      </c>
      <c r="Q25" s="3">
        <f t="shared" si="18"/>
        <v>-67.709999999999994</v>
      </c>
      <c r="R25" s="3">
        <f t="shared" si="18"/>
        <v>-227.13</v>
      </c>
      <c r="S25" s="3">
        <f t="shared" si="18"/>
        <v>-92.59</v>
      </c>
      <c r="T25" s="3">
        <f t="shared" si="18"/>
        <v>143.11000000000001</v>
      </c>
      <c r="U25" s="3">
        <f t="shared" si="18"/>
        <v>266.87</v>
      </c>
      <c r="V25" s="3">
        <f t="shared" si="18"/>
        <v>201.74</v>
      </c>
      <c r="W25" s="3">
        <f t="shared" si="18"/>
        <v>140.97999999999999</v>
      </c>
      <c r="X25" s="3">
        <f t="shared" si="18"/>
        <v>129.36000000000001</v>
      </c>
      <c r="Y25" s="3">
        <f t="shared" si="18"/>
        <v>400</v>
      </c>
    </row>
    <row r="26" spans="1:25" ht="15.5" x14ac:dyDescent="0.35">
      <c r="C26" t="s">
        <v>59</v>
      </c>
      <c r="D26" s="4">
        <f>IFERROR(_xlfn.RRI(5,I25,D25),"")</f>
        <v>-0.15797801817785462</v>
      </c>
      <c r="E26" s="4">
        <f>IFERROR(_xlfn.RRI(5,J25,E25),"")</f>
        <v>-0.30731564757945662</v>
      </c>
      <c r="H26" s="4">
        <f t="shared" ref="H26:Y26" si="19">IFERROR(_xlfn.RRI(5,M25,H25),"")</f>
        <v>-0.22133171376489247</v>
      </c>
      <c r="I26" s="4" t="str">
        <f t="shared" si="19"/>
        <v/>
      </c>
      <c r="J26" s="4">
        <f t="shared" si="19"/>
        <v>0.67430395338993887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6.1609735359649198E-2</v>
      </c>
      <c r="O26" s="4">
        <f t="shared" si="19"/>
        <v>-0.38267859645319624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-0.18581706011519172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130.14943527828572</v>
      </c>
      <c r="E27" s="3">
        <f>IFERROR(E4/E21,"")</f>
        <v>102.353133324</v>
      </c>
      <c r="H27" s="3">
        <f t="shared" ref="H27:Y27" si="20">IFERROR(H4/H21,"")</f>
        <v>465.00513720457144</v>
      </c>
      <c r="I27" s="3">
        <f t="shared" si="20"/>
        <v>480.99248422457146</v>
      </c>
      <c r="J27" s="3">
        <f t="shared" si="20"/>
        <v>474.59667892857141</v>
      </c>
      <c r="K27" s="3">
        <f t="shared" si="20"/>
        <v>3.6106733142857145E-2</v>
      </c>
      <c r="L27" s="3">
        <f t="shared" si="20"/>
        <v>5.0499443428571426E-2</v>
      </c>
      <c r="M27" s="3">
        <f t="shared" si="20"/>
        <v>4.1945790285714282E-2</v>
      </c>
      <c r="N27" s="3">
        <f t="shared" si="20"/>
        <v>3.1350190285714286E-2</v>
      </c>
      <c r="O27" s="3">
        <f t="shared" si="20"/>
        <v>4.4480484571428572E-2</v>
      </c>
      <c r="P27" s="3">
        <f t="shared" si="20"/>
        <v>4.3072295428571432E-2</v>
      </c>
      <c r="Q27" s="3">
        <f t="shared" si="20"/>
        <v>3.9114593142857146E-2</v>
      </c>
      <c r="R27" s="3">
        <f t="shared" si="20"/>
        <v>3.7576035428571429E-2</v>
      </c>
      <c r="S27" s="3">
        <f t="shared" si="20"/>
        <v>5.1290813714285712E-2</v>
      </c>
      <c r="T27" s="3">
        <f t="shared" si="20"/>
        <v>7.7302860571428572E-2</v>
      </c>
      <c r="U27" s="3">
        <f t="shared" si="20"/>
        <v>8.6352232000000001E-2</v>
      </c>
      <c r="V27" s="3">
        <f t="shared" si="20"/>
        <v>8.0828395428571426E-2</v>
      </c>
      <c r="W27" s="3">
        <f t="shared" si="20"/>
        <v>610.65025954571433</v>
      </c>
      <c r="X27" s="3">
        <f t="shared" si="20"/>
        <v>498.899900027451</v>
      </c>
      <c r="Y27" s="3">
        <f t="shared" si="20"/>
        <v>1124.5855325918033</v>
      </c>
    </row>
    <row r="28" spans="1:25" ht="15.5" x14ac:dyDescent="0.35">
      <c r="C28" t="s">
        <v>61</v>
      </c>
      <c r="D28" s="4">
        <f>IFERROR(_xlfn.RRI(5,I27,D27),"")</f>
        <v>-0.23005305603448656</v>
      </c>
      <c r="E28" s="4">
        <f>IFERROR(_xlfn.RRI(5,J27,E27),"")</f>
        <v>-0.26420761392243397</v>
      </c>
      <c r="H28" s="4">
        <f t="shared" ref="H28:Y28" si="21">IFERROR(_xlfn.RRI(5,M27,H27),"")</f>
        <v>5.4410085244326645</v>
      </c>
      <c r="I28" s="4">
        <f t="shared" si="21"/>
        <v>5.8735266654184839</v>
      </c>
      <c r="J28" s="4">
        <f t="shared" si="21"/>
        <v>5.3919156760043219</v>
      </c>
      <c r="K28" s="4">
        <f t="shared" si="21"/>
        <v>-3.4665037302868296E-2</v>
      </c>
      <c r="L28" s="4">
        <f t="shared" si="21"/>
        <v>5.2421119893907964E-2</v>
      </c>
      <c r="M28" s="4">
        <f t="shared" si="21"/>
        <v>2.2246153123399726E-2</v>
      </c>
      <c r="N28" s="4">
        <f t="shared" si="21"/>
        <v>-9.376648732846482E-2</v>
      </c>
      <c r="O28" s="4">
        <f t="shared" si="21"/>
        <v>-0.10464597780759932</v>
      </c>
      <c r="P28" s="4">
        <f t="shared" si="21"/>
        <v>-0.12986850225431201</v>
      </c>
      <c r="Q28" s="4">
        <f t="shared" si="21"/>
        <v>-0.13512175723614861</v>
      </c>
      <c r="R28" s="4">
        <f t="shared" si="21"/>
        <v>-0.85617854365740675</v>
      </c>
      <c r="S28" s="4">
        <f t="shared" si="21"/>
        <v>-0.84063049107129495</v>
      </c>
      <c r="T28" s="4">
        <f t="shared" si="21"/>
        <v>-0.85295826631124505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>
        <f t="shared" ref="H29:Y29" si="22">IFERROR(((H25-I25)/I25)*100%,"")</f>
        <v>-0.87273071104387301</v>
      </c>
      <c r="I29" s="4">
        <f t="shared" si="22"/>
        <v>0.2530063384870565</v>
      </c>
      <c r="J29" s="4">
        <f t="shared" si="22"/>
        <v>-0.21348366957088941</v>
      </c>
      <c r="K29" s="4">
        <f t="shared" si="22"/>
        <v>4.9632439012970092E-3</v>
      </c>
      <c r="L29" s="4">
        <f t="shared" si="22"/>
        <v>1.2710548702679709</v>
      </c>
      <c r="M29" s="4">
        <f t="shared" si="22"/>
        <v>-1.7532238686423709</v>
      </c>
      <c r="N29" s="4">
        <f t="shared" si="22"/>
        <v>-10.731098986749805</v>
      </c>
      <c r="O29" s="4">
        <f t="shared" si="22"/>
        <v>-1.0919054441260745</v>
      </c>
      <c r="P29" s="4">
        <f t="shared" si="22"/>
        <v>1.0617338650125536</v>
      </c>
      <c r="Q29" s="4">
        <f t="shared" si="22"/>
        <v>-0.70188878615770711</v>
      </c>
      <c r="R29" s="4">
        <f t="shared" si="22"/>
        <v>1.4530726860352088</v>
      </c>
      <c r="S29" s="4">
        <f t="shared" si="22"/>
        <v>-1.6469848368387954</v>
      </c>
      <c r="T29" s="4">
        <f t="shared" si="22"/>
        <v>-0.46374639337505147</v>
      </c>
      <c r="U29" s="4">
        <f t="shared" si="22"/>
        <v>0.32284128085654801</v>
      </c>
      <c r="V29" s="4">
        <f t="shared" si="22"/>
        <v>0.43098311817279061</v>
      </c>
      <c r="W29" s="4">
        <f t="shared" si="22"/>
        <v>8.982683982683963E-2</v>
      </c>
      <c r="X29" s="4">
        <f t="shared" si="22"/>
        <v>-0.67659999999999998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-3.3238247050312857E-2</v>
      </c>
      <c r="I30" s="4">
        <f t="shared" si="23"/>
        <v>1.3476295937086913E-2</v>
      </c>
      <c r="J30" s="4">
        <f t="shared" si="23"/>
        <v>13143.270822032511</v>
      </c>
      <c r="K30" s="4">
        <f t="shared" si="23"/>
        <v>-0.28500730520073841</v>
      </c>
      <c r="L30" s="4">
        <f t="shared" si="23"/>
        <v>0.20392161131293099</v>
      </c>
      <c r="M30" s="4">
        <f t="shared" si="23"/>
        <v>0.33797562003405829</v>
      </c>
      <c r="N30" s="4">
        <f t="shared" si="23"/>
        <v>-0.29519224919029657</v>
      </c>
      <c r="O30" s="4">
        <f t="shared" si="23"/>
        <v>3.2693617297280993E-2</v>
      </c>
      <c r="P30" s="4">
        <f t="shared" si="23"/>
        <v>0.10118224344708583</v>
      </c>
      <c r="Q30" s="4">
        <f t="shared" si="23"/>
        <v>4.0945184789661297E-2</v>
      </c>
      <c r="R30" s="4">
        <f t="shared" si="23"/>
        <v>-0.26739248790460096</v>
      </c>
      <c r="S30" s="4">
        <f t="shared" si="23"/>
        <v>-0.33649526893131571</v>
      </c>
      <c r="T30" s="4">
        <f t="shared" si="23"/>
        <v>-0.10479603386014885</v>
      </c>
      <c r="U30" s="4">
        <f t="shared" si="23"/>
        <v>6.834029726978838E-2</v>
      </c>
      <c r="V30" s="4">
        <f t="shared" si="23"/>
        <v>-0.99986763553414559</v>
      </c>
      <c r="W30" s="4">
        <f t="shared" si="23"/>
        <v>0.22399354963212958</v>
      </c>
      <c r="X30" s="4">
        <f t="shared" si="23"/>
        <v>-0.55636998203449295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2346.9499999999998</v>
      </c>
      <c r="E32" s="3">
        <f>IFERROR(INDEX(E51:E500,MATCH($A$32,$C$51:$C$500,0)),"")</f>
        <v>2257.4299999999998</v>
      </c>
      <c r="H32" s="3">
        <f>IFERROR(INDEX(D32:G32,COUNT(D32:G32)),"")</f>
        <v>2257.4299999999998</v>
      </c>
      <c r="I32" s="3">
        <f t="shared" ref="I32:Y32" si="24">IFERROR(INDEX(I51:I500,MATCH($C$32,$C$51:$C$500,0)),"")</f>
        <v>2230.5</v>
      </c>
      <c r="J32" s="3">
        <f t="shared" si="24"/>
        <v>2016.67</v>
      </c>
      <c r="K32" s="3">
        <f t="shared" si="24"/>
        <v>1849.67</v>
      </c>
      <c r="L32" s="3">
        <f t="shared" si="24"/>
        <v>1648.03</v>
      </c>
      <c r="M32" s="3">
        <f t="shared" si="24"/>
        <v>1276.79</v>
      </c>
      <c r="N32" s="3">
        <f t="shared" si="24"/>
        <v>1167.3900000000001</v>
      </c>
      <c r="O32" s="3">
        <f t="shared" si="24"/>
        <v>1270.3800000000001</v>
      </c>
      <c r="P32" s="3">
        <f t="shared" si="24"/>
        <v>1345.07</v>
      </c>
      <c r="Q32" s="3">
        <f t="shared" si="24"/>
        <v>1387.42</v>
      </c>
      <c r="R32" s="3">
        <f t="shared" si="24"/>
        <v>1446.49</v>
      </c>
      <c r="S32" s="3">
        <f t="shared" si="24"/>
        <v>1720.69</v>
      </c>
      <c r="T32" s="3">
        <f t="shared" si="24"/>
        <v>1750.1</v>
      </c>
      <c r="U32" s="3">
        <f t="shared" si="24"/>
        <v>1642.59</v>
      </c>
      <c r="V32" s="3">
        <f t="shared" si="24"/>
        <v>1140.52</v>
      </c>
      <c r="W32" s="3">
        <f t="shared" si="24"/>
        <v>945.95</v>
      </c>
      <c r="X32" s="3">
        <f t="shared" si="24"/>
        <v>715.67</v>
      </c>
      <c r="Y32" s="3">
        <f t="shared" si="24"/>
        <v>1321.18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1.07</v>
      </c>
      <c r="E33" s="3">
        <f>IFERROR(INDEX(E51:E500,MATCH($A$33,$C$51:$C$500,0)),"")</f>
        <v>0.68</v>
      </c>
      <c r="H33" s="3">
        <f>IFERROR(INDEX(D33:G33,COUNT(D33:G33)),"")</f>
        <v>0.68</v>
      </c>
      <c r="I33" s="3">
        <f t="shared" ref="I33:Y33" si="25">IFERROR(INDEX(I51:I500,MATCH($C$33,$C$51:$C$500,0)),"")</f>
        <v>1.4</v>
      </c>
      <c r="J33" s="3">
        <f t="shared" si="25"/>
        <v>0.51</v>
      </c>
      <c r="K33" s="3">
        <f t="shared" si="25"/>
        <v>0.65</v>
      </c>
      <c r="L33" s="3">
        <f t="shared" si="25"/>
        <v>0.73</v>
      </c>
      <c r="M33" s="3">
        <f t="shared" si="25"/>
        <v>0.85</v>
      </c>
      <c r="N33" s="3">
        <f t="shared" si="25"/>
        <v>0.4</v>
      </c>
      <c r="O33" s="3">
        <f t="shared" si="25"/>
        <v>0.38</v>
      </c>
      <c r="P33" s="3">
        <f t="shared" si="25"/>
        <v>0.36</v>
      </c>
      <c r="Q33" s="3">
        <f t="shared" si="25"/>
        <v>0.43</v>
      </c>
      <c r="R33" s="3">
        <f t="shared" si="25"/>
        <v>0.22</v>
      </c>
      <c r="S33" s="3">
        <f t="shared" si="25"/>
        <v>0.15</v>
      </c>
      <c r="T33" s="3">
        <f t="shared" si="25"/>
        <v>0.56999999999999995</v>
      </c>
      <c r="U33" s="3">
        <f t="shared" si="25"/>
        <v>0.61</v>
      </c>
      <c r="V33" s="3">
        <f t="shared" si="25"/>
        <v>0.87</v>
      </c>
      <c r="W33" s="3">
        <f t="shared" si="25"/>
        <v>0.92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27.92</v>
      </c>
      <c r="E34" s="3">
        <f>IFERROR(INDEX(E51:E500,MATCH($A$34,$C$51:$C$500,0)),"")</f>
        <v>56.84</v>
      </c>
      <c r="H34" s="3">
        <f>IFERROR(INDEX(D34:G34,COUNT(D34:G34)),"")</f>
        <v>56.84</v>
      </c>
      <c r="I34" s="3">
        <f t="shared" ref="I34:Y34" si="26">IFERROR(INDEX(I51:I500,MATCH($C$34,$C$51:$C$500,0)),"")</f>
        <v>14.8</v>
      </c>
      <c r="J34" s="3">
        <f t="shared" si="26"/>
        <v>6.04</v>
      </c>
      <c r="K34" s="3">
        <f t="shared" si="26"/>
        <v>5.64</v>
      </c>
      <c r="L34" s="3">
        <f t="shared" si="26"/>
        <v>5.6</v>
      </c>
      <c r="M34" s="3">
        <f t="shared" si="26"/>
        <v>11.59</v>
      </c>
      <c r="N34" s="3">
        <f t="shared" si="26"/>
        <v>-3.78</v>
      </c>
      <c r="O34" s="3">
        <f t="shared" si="26"/>
        <v>37.57</v>
      </c>
      <c r="P34" s="3">
        <f t="shared" si="26"/>
        <v>-3.5</v>
      </c>
      <c r="Q34" s="3">
        <f t="shared" si="26"/>
        <v>-8.7100000000000009</v>
      </c>
      <c r="R34" s="3">
        <f t="shared" si="26"/>
        <v>-1.4</v>
      </c>
      <c r="S34" s="3">
        <f t="shared" si="26"/>
        <v>-2.86</v>
      </c>
      <c r="T34" s="3">
        <f t="shared" si="26"/>
        <v>6.99</v>
      </c>
      <c r="U34" s="3">
        <f t="shared" si="26"/>
        <v>3.78</v>
      </c>
      <c r="V34" s="3">
        <f t="shared" si="26"/>
        <v>4.91</v>
      </c>
      <c r="W34" s="3">
        <f t="shared" si="26"/>
        <v>6.17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19.21</v>
      </c>
      <c r="E35" s="3">
        <f>IFERROR(INDEX(E51:E500,MATCH($A$35,$C$51:$C$500,0)),"")</f>
        <v>14.95</v>
      </c>
      <c r="H35" s="3">
        <f>IFERROR(INDEX(D35:G35,COUNT(D35:G35)),"")</f>
        <v>14.95</v>
      </c>
      <c r="I35" s="3">
        <f t="shared" ref="I35:Y35" si="27">IFERROR(INDEX(I51:I500,MATCH($C$35,$C$51:$C$500,0)),"")</f>
        <v>6.51</v>
      </c>
      <c r="J35" s="3">
        <f t="shared" si="27"/>
        <v>2.15</v>
      </c>
      <c r="K35" s="3">
        <f t="shared" si="27"/>
        <v>2.2000000000000002</v>
      </c>
      <c r="L35" s="3">
        <f t="shared" si="27"/>
        <v>1.59</v>
      </c>
      <c r="M35" s="3">
        <f t="shared" si="27"/>
        <v>1.82</v>
      </c>
      <c r="N35" s="3">
        <f t="shared" si="27"/>
        <v>1.03</v>
      </c>
      <c r="O35" s="3">
        <f t="shared" si="27"/>
        <v>0.77</v>
      </c>
      <c r="P35" s="3">
        <f t="shared" si="27"/>
        <v>0.8</v>
      </c>
      <c r="Q35" s="3">
        <f t="shared" si="27"/>
        <v>1.1299999999999999</v>
      </c>
      <c r="R35" s="3">
        <f t="shared" si="27"/>
        <v>0.64</v>
      </c>
      <c r="S35" s="3">
        <f t="shared" si="27"/>
        <v>0.39</v>
      </c>
      <c r="T35" s="3">
        <f t="shared" si="27"/>
        <v>1.04</v>
      </c>
      <c r="U35" s="3">
        <f t="shared" si="27"/>
        <v>0.96</v>
      </c>
      <c r="V35" s="3">
        <f t="shared" si="27"/>
        <v>1.27</v>
      </c>
      <c r="W35" s="3">
        <f t="shared" si="27"/>
        <v>1.42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85</v>
      </c>
      <c r="C51" t="s">
        <v>6</v>
      </c>
      <c r="D51" s="5">
        <v>227761511737</v>
      </c>
      <c r="E51" s="5">
        <v>179117983317</v>
      </c>
      <c r="F51" s="5">
        <v>178541478823</v>
      </c>
      <c r="G51" s="5">
        <v>183923609670</v>
      </c>
      <c r="I51" s="5">
        <v>841736847393</v>
      </c>
      <c r="J51" s="5">
        <v>830544188125</v>
      </c>
      <c r="K51" s="5">
        <v>63186783</v>
      </c>
      <c r="L51" s="5">
        <v>88374026</v>
      </c>
      <c r="M51" s="5">
        <v>73405133</v>
      </c>
      <c r="N51" s="5">
        <v>54862833</v>
      </c>
      <c r="O51" s="5">
        <v>77840848</v>
      </c>
      <c r="P51" s="5">
        <v>75376517</v>
      </c>
      <c r="Q51" s="5">
        <v>68450538</v>
      </c>
      <c r="R51" s="5">
        <v>65758062</v>
      </c>
      <c r="S51" s="5">
        <v>89758924</v>
      </c>
      <c r="T51" s="5">
        <v>135280006</v>
      </c>
      <c r="U51" s="5">
        <v>151116406</v>
      </c>
      <c r="V51" s="5">
        <v>141449692</v>
      </c>
      <c r="W51" s="5">
        <v>1068637954205</v>
      </c>
      <c r="X51" s="5">
        <v>763316847042</v>
      </c>
      <c r="Y51" s="5">
        <v>685997174881</v>
      </c>
    </row>
    <row r="52" spans="2:25" ht="15.5" x14ac:dyDescent="0.35">
      <c r="C52" t="s">
        <v>86</v>
      </c>
      <c r="D52" s="5">
        <v>-166640313937</v>
      </c>
      <c r="E52" s="5">
        <v>-148841214774</v>
      </c>
      <c r="F52" s="5">
        <v>-129307548244</v>
      </c>
      <c r="G52" s="5">
        <v>-148542311421</v>
      </c>
      <c r="I52" s="5">
        <v>-572678076392</v>
      </c>
      <c r="J52" s="5">
        <v>-556028847241</v>
      </c>
      <c r="K52" s="5">
        <v>-44156730</v>
      </c>
      <c r="L52" s="5">
        <v>-61928330</v>
      </c>
      <c r="M52" s="5">
        <v>-58217669</v>
      </c>
      <c r="N52" s="5">
        <v>-50981440</v>
      </c>
      <c r="O52" s="5">
        <v>-59391562</v>
      </c>
      <c r="P52" s="5">
        <v>-70523664</v>
      </c>
      <c r="Q52" s="5">
        <v>-65906307</v>
      </c>
      <c r="R52" s="5">
        <v>-64821597</v>
      </c>
      <c r="S52" s="5">
        <v>-74640303</v>
      </c>
      <c r="T52" s="5">
        <v>-91851033</v>
      </c>
      <c r="U52" s="5">
        <v>-90397017</v>
      </c>
      <c r="V52" s="5">
        <v>-85036000</v>
      </c>
      <c r="W52" s="5">
        <v>-642869247650</v>
      </c>
      <c r="X52" s="5">
        <v>-457129491600</v>
      </c>
      <c r="Y52" s="5">
        <v>-376428251884</v>
      </c>
    </row>
    <row r="53" spans="2:25" ht="15.5" x14ac:dyDescent="0.35">
      <c r="C53" t="s">
        <v>87</v>
      </c>
      <c r="D53" s="5">
        <v>61121197800</v>
      </c>
      <c r="E53" s="5">
        <v>30276768543</v>
      </c>
      <c r="F53" s="5">
        <v>49233930579</v>
      </c>
      <c r="G53" s="5">
        <v>35381298249</v>
      </c>
      <c r="I53" s="5">
        <v>269058771001</v>
      </c>
      <c r="J53" s="5">
        <v>274515340884</v>
      </c>
      <c r="K53" s="5">
        <v>19030053</v>
      </c>
      <c r="L53" s="5">
        <v>26445696</v>
      </c>
      <c r="M53" s="5">
        <v>15187464</v>
      </c>
      <c r="N53" s="5">
        <v>3881393</v>
      </c>
      <c r="O53" s="5">
        <v>18449286</v>
      </c>
      <c r="P53" s="5">
        <v>4852853</v>
      </c>
      <c r="Q53" s="5">
        <v>2544231</v>
      </c>
      <c r="R53" s="5">
        <v>936465</v>
      </c>
      <c r="S53" s="5">
        <v>15118621</v>
      </c>
      <c r="T53" s="5">
        <v>43428973</v>
      </c>
      <c r="U53" s="5">
        <v>60719389</v>
      </c>
      <c r="V53" s="5">
        <v>56413692</v>
      </c>
      <c r="W53" s="5">
        <v>425768706555</v>
      </c>
      <c r="X53" s="5">
        <v>306187355442</v>
      </c>
      <c r="Y53" s="5">
        <v>309568922997</v>
      </c>
    </row>
    <row r="54" spans="2:25" ht="15.5" x14ac:dyDescent="0.35">
      <c r="C54" t="s">
        <v>88</v>
      </c>
      <c r="D54" s="5">
        <v>-20783544299</v>
      </c>
      <c r="E54" s="5">
        <v>-27416004104</v>
      </c>
      <c r="F54" s="5">
        <v>-22051287388</v>
      </c>
      <c r="G54" s="5">
        <v>-18691689698</v>
      </c>
      <c r="I54" s="5">
        <v>-80914116442</v>
      </c>
      <c r="J54" s="5">
        <v>-73512481638</v>
      </c>
      <c r="K54" s="5">
        <v>-5170494</v>
      </c>
      <c r="L54" s="5">
        <v>-4946234</v>
      </c>
      <c r="M54" s="5">
        <v>-7365250</v>
      </c>
      <c r="N54" s="5">
        <v>-10554122</v>
      </c>
      <c r="O54" s="5">
        <v>-11611208</v>
      </c>
      <c r="P54" s="5">
        <v>-9672858</v>
      </c>
      <c r="Q54" s="5">
        <v>-8772006</v>
      </c>
      <c r="R54" s="5">
        <v>-11547917</v>
      </c>
      <c r="S54" s="5">
        <v>-12193824</v>
      </c>
      <c r="T54" s="5">
        <v>-13683984</v>
      </c>
      <c r="U54" s="5">
        <v>-12713738</v>
      </c>
      <c r="V54" s="5">
        <v>-11859698</v>
      </c>
      <c r="W54" s="5">
        <v>-104532834563</v>
      </c>
      <c r="X54" s="5">
        <v>-70396736942</v>
      </c>
      <c r="Y54" s="5">
        <v>-71517198269</v>
      </c>
    </row>
    <row r="55" spans="2:25" ht="15.5" x14ac:dyDescent="0.35">
      <c r="C55" t="s">
        <v>89</v>
      </c>
      <c r="M55" s="5">
        <v>-6098</v>
      </c>
      <c r="N55" s="5">
        <v>-12930</v>
      </c>
      <c r="O55" s="5">
        <v>-143254</v>
      </c>
      <c r="P55" s="5">
        <v>-103772</v>
      </c>
      <c r="Q55" s="5">
        <v>-141420</v>
      </c>
      <c r="R55" s="5">
        <v>-298835</v>
      </c>
      <c r="S55" s="5">
        <v>-520128</v>
      </c>
      <c r="T55" s="5">
        <v>-705926</v>
      </c>
      <c r="U55" s="5">
        <v>-886398</v>
      </c>
      <c r="V55" s="5">
        <v>-461383</v>
      </c>
      <c r="W55" s="5">
        <v>-5644922939</v>
      </c>
      <c r="X55" s="5">
        <v>-9849656290</v>
      </c>
      <c r="Y55" s="5">
        <v>-10112924140</v>
      </c>
    </row>
    <row r="56" spans="2:25" ht="15.5" x14ac:dyDescent="0.35">
      <c r="C56" t="s">
        <v>90</v>
      </c>
      <c r="D56" s="5">
        <v>-20783544299</v>
      </c>
      <c r="E56" s="5">
        <v>-27416004104</v>
      </c>
      <c r="F56" s="5">
        <v>-22051287388</v>
      </c>
      <c r="G56" s="5">
        <v>-18691689698</v>
      </c>
      <c r="I56" s="5">
        <v>-80914116442</v>
      </c>
      <c r="J56" s="5">
        <v>-73512481638</v>
      </c>
      <c r="K56" s="5">
        <v>-5170494</v>
      </c>
      <c r="L56" s="5">
        <v>-4946234</v>
      </c>
      <c r="M56" s="5">
        <v>-7359152</v>
      </c>
      <c r="N56" s="5">
        <v>-10541192</v>
      </c>
      <c r="O56" s="5">
        <v>-11467954</v>
      </c>
      <c r="P56" s="5">
        <v>-9569086</v>
      </c>
      <c r="Q56" s="5">
        <v>-8630586</v>
      </c>
      <c r="R56" s="5">
        <v>-11249082</v>
      </c>
      <c r="S56" s="5">
        <v>-11673696</v>
      </c>
      <c r="T56" s="5">
        <v>-12978058</v>
      </c>
      <c r="U56" s="5">
        <v>-11827340</v>
      </c>
      <c r="V56" s="5">
        <v>-11398315</v>
      </c>
      <c r="W56" s="5">
        <v>-98887911624</v>
      </c>
      <c r="X56" s="5">
        <v>-60547080652</v>
      </c>
      <c r="Y56" s="5">
        <v>-61404274129</v>
      </c>
    </row>
    <row r="57" spans="2:25" ht="15.5" x14ac:dyDescent="0.35">
      <c r="C57" t="s">
        <v>92</v>
      </c>
      <c r="D57" s="5">
        <v>40337653501</v>
      </c>
      <c r="E57" s="5">
        <v>2860764439</v>
      </c>
      <c r="F57" s="5">
        <v>27182643191</v>
      </c>
      <c r="G57" s="5">
        <v>16689608551</v>
      </c>
      <c r="I57" s="5">
        <v>188144654559</v>
      </c>
      <c r="J57" s="5">
        <v>201002859246</v>
      </c>
      <c r="K57" s="5">
        <v>13859559</v>
      </c>
      <c r="L57" s="5">
        <v>21499462</v>
      </c>
      <c r="M57" s="5">
        <v>7822214</v>
      </c>
      <c r="N57" s="5">
        <v>-6672729</v>
      </c>
      <c r="O57" s="5">
        <v>6838078</v>
      </c>
      <c r="P57" s="5">
        <v>-4820005</v>
      </c>
      <c r="Q57" s="5">
        <v>-6227775</v>
      </c>
      <c r="R57" s="5">
        <v>-10611452</v>
      </c>
      <c r="S57" s="5">
        <v>2924797</v>
      </c>
      <c r="T57" s="5">
        <v>29744989</v>
      </c>
      <c r="U57" s="5">
        <v>48005651</v>
      </c>
      <c r="V57" s="5">
        <v>44553994</v>
      </c>
      <c r="W57" s="5">
        <v>321235871992</v>
      </c>
      <c r="X57" s="5">
        <v>235790618500</v>
      </c>
      <c r="Y57" s="5">
        <v>238051724728</v>
      </c>
    </row>
    <row r="58" spans="2:25" ht="15.5" x14ac:dyDescent="0.35">
      <c r="C58" t="s">
        <v>93</v>
      </c>
      <c r="D58" s="5">
        <v>116470772670</v>
      </c>
      <c r="E58" s="5">
        <v>44373324231</v>
      </c>
      <c r="F58" s="5">
        <v>67533594238</v>
      </c>
      <c r="G58" s="5">
        <v>87681687912</v>
      </c>
      <c r="I58" s="5">
        <v>214559892689</v>
      </c>
      <c r="J58" s="5">
        <v>98728136329</v>
      </c>
      <c r="K58" s="5">
        <v>10779254</v>
      </c>
      <c r="L58" s="5">
        <v>6365245</v>
      </c>
      <c r="M58" s="5">
        <v>4319796</v>
      </c>
      <c r="N58" s="5">
        <v>-8303225</v>
      </c>
      <c r="O58" s="5">
        <v>-5029910</v>
      </c>
      <c r="P58" s="5">
        <v>-11928863</v>
      </c>
      <c r="Q58" s="5">
        <v>-2681748</v>
      </c>
      <c r="R58" s="5">
        <v>-18378441</v>
      </c>
      <c r="S58" s="5">
        <v>-12085107</v>
      </c>
      <c r="T58" s="5">
        <v>-6474863</v>
      </c>
      <c r="U58" s="5">
        <v>-6735651</v>
      </c>
      <c r="V58" s="5">
        <v>-6385720</v>
      </c>
      <c r="W58" s="5">
        <v>-62353585996</v>
      </c>
      <c r="X58" s="5">
        <v>-28501723375</v>
      </c>
      <c r="Y58" s="5">
        <v>13899591973</v>
      </c>
    </row>
    <row r="59" spans="2:25" ht="15.5" x14ac:dyDescent="0.35">
      <c r="C59" t="s">
        <v>95</v>
      </c>
      <c r="D59" s="5">
        <v>68589656259</v>
      </c>
      <c r="E59" s="5">
        <v>14299864422</v>
      </c>
      <c r="F59" s="5">
        <v>6451134614</v>
      </c>
      <c r="G59" s="5">
        <v>50605989195</v>
      </c>
      <c r="I59" s="5">
        <v>21423210515</v>
      </c>
      <c r="J59" s="5">
        <v>4979564180</v>
      </c>
      <c r="K59" s="5">
        <v>695576</v>
      </c>
      <c r="L59" s="5">
        <v>-3187842</v>
      </c>
      <c r="X59" s="5">
        <v>12699533407</v>
      </c>
      <c r="Y59" s="5">
        <v>55252125730</v>
      </c>
    </row>
    <row r="60" spans="2:25" ht="15.5" x14ac:dyDescent="0.35">
      <c r="C60" t="s">
        <v>27</v>
      </c>
      <c r="D60" s="5">
        <v>-10084440642</v>
      </c>
      <c r="E60" s="5">
        <v>-4532015007</v>
      </c>
      <c r="F60" s="5">
        <v>-5056574041</v>
      </c>
      <c r="G60" s="5">
        <v>-5882982650</v>
      </c>
      <c r="I60" s="5">
        <v>-24693214191</v>
      </c>
      <c r="J60" s="5">
        <v>-36376935805</v>
      </c>
      <c r="K60" s="5">
        <v>-1076445</v>
      </c>
      <c r="L60" s="5">
        <v>-813959</v>
      </c>
      <c r="M60" s="5">
        <v>-684360</v>
      </c>
      <c r="N60" s="5">
        <v>-2298424</v>
      </c>
      <c r="O60" s="5">
        <v>-4795867</v>
      </c>
      <c r="P60" s="5">
        <v>-4057549</v>
      </c>
      <c r="Q60" s="5">
        <v>-3712992</v>
      </c>
      <c r="R60" s="5">
        <v>-3391914</v>
      </c>
      <c r="S60" s="5">
        <v>-4176711</v>
      </c>
      <c r="T60" s="5">
        <v>-4937873</v>
      </c>
      <c r="U60" s="5">
        <v>-6154523</v>
      </c>
      <c r="V60" s="5">
        <v>-6679060</v>
      </c>
      <c r="W60" s="5">
        <v>-50409235531</v>
      </c>
      <c r="X60" s="5">
        <v>-37635194680</v>
      </c>
      <c r="Y60" s="5">
        <v>-36946109805</v>
      </c>
    </row>
    <row r="61" spans="2:25" ht="15.5" x14ac:dyDescent="0.35">
      <c r="C61" t="s">
        <v>94</v>
      </c>
      <c r="D61" s="5">
        <v>35372259124</v>
      </c>
      <c r="E61" s="5">
        <v>34687130469</v>
      </c>
      <c r="F61" s="5">
        <v>32663512933</v>
      </c>
      <c r="G61" s="5">
        <v>33021820791</v>
      </c>
      <c r="I61" s="5">
        <v>129845266851</v>
      </c>
      <c r="J61" s="5">
        <v>103391726600</v>
      </c>
      <c r="K61" s="5">
        <v>3522800</v>
      </c>
      <c r="L61" s="5">
        <v>499795</v>
      </c>
      <c r="M61" s="5">
        <v>348016</v>
      </c>
      <c r="N61" s="5">
        <v>693441</v>
      </c>
      <c r="O61" s="5">
        <v>947999</v>
      </c>
      <c r="P61" s="5">
        <v>623807</v>
      </c>
      <c r="Q61" s="5">
        <v>338523</v>
      </c>
      <c r="R61" s="5">
        <v>231249</v>
      </c>
      <c r="S61" s="5">
        <v>596148</v>
      </c>
      <c r="T61" s="5">
        <v>982639</v>
      </c>
      <c r="U61" s="5">
        <v>539486</v>
      </c>
      <c r="V61" s="5">
        <v>115569</v>
      </c>
      <c r="W61" s="5">
        <v>1174533979</v>
      </c>
      <c r="X61" s="5">
        <v>560862725</v>
      </c>
      <c r="Y61" s="5">
        <v>1070632046</v>
      </c>
    </row>
    <row r="62" spans="2:25" ht="15.5" x14ac:dyDescent="0.35">
      <c r="C62" t="s">
        <v>312</v>
      </c>
      <c r="D62" s="5">
        <v>21843148454</v>
      </c>
      <c r="E62" s="5">
        <v>5995168176</v>
      </c>
      <c r="F62" s="5">
        <v>31103622114</v>
      </c>
      <c r="G62" s="5">
        <v>16889749704</v>
      </c>
      <c r="I62" s="5">
        <v>95717077132</v>
      </c>
      <c r="J62" s="5">
        <v>49083220489</v>
      </c>
      <c r="K62" s="5">
        <v>8712258</v>
      </c>
      <c r="L62" s="5">
        <v>10970234</v>
      </c>
      <c r="X62" s="5">
        <v>115886358</v>
      </c>
    </row>
    <row r="63" spans="2:25" ht="15.5" x14ac:dyDescent="0.35">
      <c r="C63" t="s">
        <v>448</v>
      </c>
      <c r="D63" s="5">
        <v>-2733138141</v>
      </c>
      <c r="E63" s="5">
        <v>-2149415800</v>
      </c>
      <c r="F63" s="5">
        <v>-2142497745</v>
      </c>
      <c r="G63" s="5">
        <v>-2207083316</v>
      </c>
      <c r="I63" s="5">
        <v>-10107430208</v>
      </c>
      <c r="J63" s="5">
        <v>-10295653454</v>
      </c>
      <c r="K63" s="5">
        <v>-776911</v>
      </c>
      <c r="L63" s="5">
        <v>-1083775</v>
      </c>
      <c r="M63" s="5">
        <v>-904194</v>
      </c>
      <c r="N63" s="5">
        <v>-683183</v>
      </c>
      <c r="O63" s="5">
        <v>-957334</v>
      </c>
      <c r="P63" s="5">
        <v>-954281</v>
      </c>
      <c r="Q63" s="5">
        <v>-847101</v>
      </c>
    </row>
    <row r="64" spans="2:25" ht="15.5" x14ac:dyDescent="0.35">
      <c r="C64" t="s">
        <v>91</v>
      </c>
      <c r="D64" s="5">
        <v>3483287616</v>
      </c>
      <c r="E64" s="5">
        <v>-3927408029</v>
      </c>
      <c r="F64" s="5">
        <v>4514396363</v>
      </c>
      <c r="G64" s="5">
        <v>-4745805812</v>
      </c>
      <c r="I64" s="5">
        <v>2374982590</v>
      </c>
      <c r="J64" s="5">
        <v>-12053785681</v>
      </c>
      <c r="K64" s="5">
        <v>-298024</v>
      </c>
      <c r="L64" s="5">
        <v>-19208</v>
      </c>
      <c r="M64" s="5">
        <v>5560334</v>
      </c>
      <c r="N64" s="5">
        <v>-6015059</v>
      </c>
      <c r="O64" s="5">
        <v>-224708</v>
      </c>
      <c r="P64" s="5">
        <v>-7540840</v>
      </c>
      <c r="Q64" s="5">
        <v>1539822</v>
      </c>
      <c r="R64" s="5">
        <v>-15217776</v>
      </c>
      <c r="S64" s="5">
        <v>-8504544</v>
      </c>
      <c r="T64" s="5">
        <v>-2519629</v>
      </c>
      <c r="U64" s="5">
        <v>-1120614</v>
      </c>
      <c r="V64" s="5">
        <v>177771</v>
      </c>
      <c r="W64" s="5">
        <v>-13118884444</v>
      </c>
      <c r="X64" s="5">
        <v>-4242811185</v>
      </c>
      <c r="Y64" s="5">
        <v>-5477055998</v>
      </c>
    </row>
    <row r="65" spans="2:25" ht="15.5" x14ac:dyDescent="0.35">
      <c r="C65" t="s">
        <v>96</v>
      </c>
      <c r="D65" s="5">
        <v>116470772670</v>
      </c>
      <c r="E65" s="5">
        <v>44373324231</v>
      </c>
      <c r="F65" s="5">
        <v>67533594238</v>
      </c>
      <c r="G65" s="5">
        <v>87681687912</v>
      </c>
      <c r="I65" s="5">
        <v>214559892689</v>
      </c>
      <c r="J65" s="5">
        <v>98728136329</v>
      </c>
      <c r="K65" s="5">
        <v>10779254</v>
      </c>
      <c r="L65" s="5">
        <v>6365245</v>
      </c>
      <c r="M65" s="5">
        <v>4319796</v>
      </c>
      <c r="N65" s="5">
        <v>-8303225</v>
      </c>
      <c r="O65" s="5">
        <v>-5029910</v>
      </c>
      <c r="P65" s="5">
        <v>-11928863</v>
      </c>
      <c r="Q65" s="5">
        <v>-2681748</v>
      </c>
      <c r="R65" s="5">
        <v>-18378441</v>
      </c>
      <c r="S65" s="5">
        <v>-12085107</v>
      </c>
      <c r="T65" s="5">
        <v>-6474863</v>
      </c>
      <c r="U65" s="5">
        <v>-6735651</v>
      </c>
      <c r="V65" s="5">
        <v>-6385720</v>
      </c>
      <c r="W65" s="5">
        <v>-62353585996</v>
      </c>
      <c r="X65" s="5">
        <v>-28501723375</v>
      </c>
      <c r="Y65" s="5">
        <v>13899591973</v>
      </c>
    </row>
    <row r="66" spans="2:25" ht="15.5" x14ac:dyDescent="0.35">
      <c r="C66" t="s">
        <v>29</v>
      </c>
      <c r="D66" s="5">
        <v>156808426171</v>
      </c>
      <c r="E66" s="5">
        <v>47234088670</v>
      </c>
      <c r="F66" s="5">
        <v>94716237429</v>
      </c>
      <c r="G66" s="5">
        <v>104371296463</v>
      </c>
      <c r="I66" s="5">
        <v>402704547248</v>
      </c>
      <c r="J66" s="5">
        <v>299730995575</v>
      </c>
      <c r="K66" s="5">
        <v>24638813</v>
      </c>
      <c r="L66" s="5">
        <v>27864707</v>
      </c>
      <c r="M66" s="5">
        <v>12142010</v>
      </c>
      <c r="N66" s="5">
        <v>-14975954</v>
      </c>
      <c r="O66" s="5">
        <v>1808168</v>
      </c>
      <c r="P66" s="5">
        <v>-16748868</v>
      </c>
      <c r="Q66" s="5">
        <v>-8909523</v>
      </c>
      <c r="R66" s="5">
        <v>-28989893</v>
      </c>
      <c r="S66" s="5">
        <v>-9160310</v>
      </c>
      <c r="T66" s="5">
        <v>23270126</v>
      </c>
      <c r="U66" s="5">
        <v>41270000</v>
      </c>
      <c r="V66" s="5">
        <v>38168274</v>
      </c>
      <c r="W66" s="5">
        <v>258882285996</v>
      </c>
      <c r="X66" s="5">
        <v>207288895125</v>
      </c>
      <c r="Y66" s="5">
        <v>251951316701</v>
      </c>
    </row>
    <row r="67" spans="2:25" ht="15.5" x14ac:dyDescent="0.35">
      <c r="C67" t="s">
        <v>28</v>
      </c>
      <c r="F67" s="5">
        <v>-31822261688</v>
      </c>
      <c r="I67" s="5">
        <v>-31822261688</v>
      </c>
      <c r="J67" s="5">
        <v>-4086855386</v>
      </c>
      <c r="L67" s="5">
        <v>-2279168</v>
      </c>
      <c r="R67" s="5">
        <v>-789097</v>
      </c>
      <c r="S67" s="5">
        <v>-1077108</v>
      </c>
      <c r="T67" s="5">
        <v>-1646377</v>
      </c>
      <c r="U67" s="5">
        <v>-1813397</v>
      </c>
      <c r="V67" s="5">
        <v>-1697396</v>
      </c>
      <c r="W67" s="5">
        <v>-12823655450</v>
      </c>
      <c r="X67" s="5">
        <v>-9203893664</v>
      </c>
      <c r="Y67" s="5">
        <v>-8250772238</v>
      </c>
    </row>
    <row r="68" spans="2:25" ht="15.5" x14ac:dyDescent="0.35">
      <c r="C68" t="s">
        <v>100</v>
      </c>
      <c r="D68" s="5">
        <v>156808426171</v>
      </c>
      <c r="E68" s="5">
        <v>47234088670</v>
      </c>
      <c r="F68" s="5">
        <v>62893975741</v>
      </c>
      <c r="G68" s="5">
        <v>104371296463</v>
      </c>
      <c r="I68" s="5">
        <v>370882285560</v>
      </c>
      <c r="J68" s="5">
        <v>295644140189</v>
      </c>
      <c r="K68" s="5">
        <v>24638813</v>
      </c>
      <c r="L68" s="5">
        <v>25585539</v>
      </c>
      <c r="M68" s="5">
        <v>12142010</v>
      </c>
      <c r="N68" s="5">
        <v>-14975954</v>
      </c>
      <c r="O68" s="5">
        <v>1808168</v>
      </c>
      <c r="P68" s="5">
        <v>-16748868</v>
      </c>
      <c r="Q68" s="5">
        <v>-8909523</v>
      </c>
      <c r="R68" s="5">
        <v>-29778990</v>
      </c>
      <c r="S68" s="5">
        <v>-10237418</v>
      </c>
      <c r="T68" s="5">
        <v>21623749</v>
      </c>
      <c r="U68" s="5">
        <v>39456603</v>
      </c>
      <c r="V68" s="5">
        <v>36470878</v>
      </c>
      <c r="W68" s="5">
        <v>246058630546</v>
      </c>
      <c r="X68" s="5">
        <v>198085001461</v>
      </c>
      <c r="Y68" s="5">
        <v>243700544463</v>
      </c>
    </row>
    <row r="69" spans="2:25" ht="15.5" x14ac:dyDescent="0.35">
      <c r="C69" t="s">
        <v>101</v>
      </c>
      <c r="X69" s="5">
        <v>219406523</v>
      </c>
      <c r="Y69" s="5">
        <v>53263850</v>
      </c>
    </row>
    <row r="70" spans="2:25" ht="15.5" x14ac:dyDescent="0.35">
      <c r="C70" t="s">
        <v>104</v>
      </c>
      <c r="D70" s="5">
        <v>156808426171</v>
      </c>
      <c r="E70" s="5">
        <v>47234088670</v>
      </c>
      <c r="F70" s="5">
        <v>62893975741</v>
      </c>
      <c r="G70" s="5">
        <v>104371296463</v>
      </c>
      <c r="I70" s="5">
        <v>370882285560</v>
      </c>
      <c r="J70" s="5">
        <v>295644140189</v>
      </c>
      <c r="K70" s="5">
        <v>24638813</v>
      </c>
      <c r="L70" s="5">
        <v>25585539</v>
      </c>
      <c r="M70" s="5">
        <v>12142010</v>
      </c>
      <c r="N70" s="5">
        <v>-14975954</v>
      </c>
      <c r="O70" s="5">
        <v>1808168</v>
      </c>
      <c r="P70" s="5">
        <v>-16748868</v>
      </c>
      <c r="Q70" s="5">
        <v>-8909523</v>
      </c>
      <c r="R70" s="5">
        <v>-29778990</v>
      </c>
      <c r="S70" s="5">
        <v>-10237418</v>
      </c>
      <c r="T70" s="5">
        <v>21623749</v>
      </c>
      <c r="U70" s="5">
        <v>39456603</v>
      </c>
      <c r="V70" s="5">
        <v>36470878</v>
      </c>
      <c r="W70" s="5">
        <v>246058630546</v>
      </c>
      <c r="X70" s="5">
        <v>198304407984</v>
      </c>
      <c r="Y70" s="5">
        <v>243753808313</v>
      </c>
    </row>
    <row r="71" spans="2:25" ht="15.5" x14ac:dyDescent="0.35">
      <c r="C71" t="s">
        <v>105</v>
      </c>
      <c r="F71" s="5">
        <v>4044848653</v>
      </c>
      <c r="I71" s="5">
        <v>4044848653</v>
      </c>
      <c r="J71" s="5">
        <v>1648351690</v>
      </c>
      <c r="K71" s="5">
        <v>67344</v>
      </c>
      <c r="L71" s="5">
        <v>279998</v>
      </c>
      <c r="M71" s="5">
        <v>159710</v>
      </c>
      <c r="N71" s="5">
        <v>116929</v>
      </c>
      <c r="O71" s="5">
        <v>-114705</v>
      </c>
      <c r="P71" s="5">
        <v>483312</v>
      </c>
      <c r="Q71" s="5">
        <v>-337849</v>
      </c>
      <c r="R71" s="5">
        <v>-153745</v>
      </c>
      <c r="S71" s="5">
        <v>54826</v>
      </c>
      <c r="T71" s="5">
        <v>-40180</v>
      </c>
      <c r="U71" s="5">
        <v>-40094</v>
      </c>
      <c r="V71" s="5">
        <v>81826</v>
      </c>
      <c r="W71" s="5">
        <v>-12219343</v>
      </c>
    </row>
    <row r="72" spans="2:25" ht="15.5" x14ac:dyDescent="0.35">
      <c r="C72" t="s">
        <v>107</v>
      </c>
      <c r="D72" s="5">
        <v>156808426171</v>
      </c>
      <c r="E72" s="5">
        <v>47234088670</v>
      </c>
      <c r="F72" s="5">
        <v>66938824394</v>
      </c>
      <c r="G72" s="5">
        <v>104371296463</v>
      </c>
      <c r="I72" s="5">
        <v>374927134213</v>
      </c>
      <c r="J72" s="5">
        <v>297292491879</v>
      </c>
      <c r="K72" s="5">
        <v>24706157</v>
      </c>
      <c r="L72" s="5">
        <v>25865537</v>
      </c>
      <c r="M72" s="5">
        <v>12301720</v>
      </c>
      <c r="N72" s="5">
        <v>-14859025</v>
      </c>
      <c r="O72" s="5">
        <v>1693463</v>
      </c>
      <c r="P72" s="5">
        <v>-16265556</v>
      </c>
      <c r="Q72" s="5">
        <v>-9247372</v>
      </c>
      <c r="R72" s="5">
        <v>-29932735</v>
      </c>
      <c r="S72" s="5">
        <v>-10182592</v>
      </c>
      <c r="T72" s="5">
        <v>21583569</v>
      </c>
      <c r="U72" s="5">
        <v>39416509</v>
      </c>
      <c r="V72" s="5">
        <v>36552704</v>
      </c>
      <c r="W72" s="5">
        <v>246046411203</v>
      </c>
    </row>
    <row r="73" spans="2:25" ht="15.5" x14ac:dyDescent="0.35">
      <c r="C73" t="s">
        <v>108</v>
      </c>
      <c r="D73" s="5">
        <v>156808426171</v>
      </c>
      <c r="E73" s="5">
        <v>47234088670</v>
      </c>
      <c r="F73" s="5">
        <v>62893975741</v>
      </c>
      <c r="G73" s="5">
        <v>104371296463</v>
      </c>
      <c r="I73" s="5">
        <v>370882285560</v>
      </c>
      <c r="J73" s="5">
        <v>295644140189</v>
      </c>
      <c r="K73" s="5">
        <v>24638813</v>
      </c>
      <c r="L73" s="5">
        <v>25585539</v>
      </c>
      <c r="M73" s="5">
        <v>12142010</v>
      </c>
      <c r="N73" s="5">
        <v>-14975954</v>
      </c>
      <c r="O73" s="5">
        <v>1808168</v>
      </c>
      <c r="P73" s="5">
        <v>-16748868</v>
      </c>
      <c r="Q73" s="5">
        <v>-8909523</v>
      </c>
      <c r="R73" s="5">
        <v>-29778990</v>
      </c>
      <c r="S73" s="5">
        <v>-10237418</v>
      </c>
      <c r="T73" s="5">
        <v>21623749</v>
      </c>
      <c r="U73" s="5">
        <v>39456603</v>
      </c>
      <c r="V73" s="5">
        <v>36470878</v>
      </c>
      <c r="W73" s="5">
        <v>246058630546</v>
      </c>
      <c r="X73" s="5">
        <v>198304407984</v>
      </c>
      <c r="Y73" s="5">
        <v>243753808313</v>
      </c>
    </row>
    <row r="74" spans="2:25" ht="15.5" x14ac:dyDescent="0.35">
      <c r="C74" t="s">
        <v>8</v>
      </c>
      <c r="D74" s="5">
        <v>156674243340</v>
      </c>
      <c r="E74" s="5">
        <v>47116397883</v>
      </c>
      <c r="F74" s="5">
        <v>67014483371</v>
      </c>
      <c r="G74" s="5">
        <v>104249826841</v>
      </c>
      <c r="I74" s="5">
        <v>374210242088</v>
      </c>
      <c r="J74" s="5">
        <v>297070876712</v>
      </c>
      <c r="K74" s="5">
        <v>24689812</v>
      </c>
      <c r="L74" s="5">
        <v>25403951</v>
      </c>
      <c r="M74" s="5">
        <v>11653304</v>
      </c>
      <c r="N74" s="5">
        <v>-14874057</v>
      </c>
      <c r="O74" s="5">
        <v>1471896</v>
      </c>
      <c r="P74" s="5">
        <v>-16664380</v>
      </c>
      <c r="Q74" s="5">
        <v>-9186953</v>
      </c>
      <c r="R74" s="5">
        <v>-30026407</v>
      </c>
      <c r="S74" s="5">
        <v>-12046085</v>
      </c>
      <c r="T74" s="5">
        <v>20091133</v>
      </c>
      <c r="U74" s="5">
        <v>38246772</v>
      </c>
      <c r="V74" s="5">
        <v>36591235</v>
      </c>
      <c r="W74" s="5">
        <v>246700202023</v>
      </c>
    </row>
    <row r="75" spans="2:25" ht="15.5" x14ac:dyDescent="0.35">
      <c r="C75" t="s">
        <v>404</v>
      </c>
      <c r="D75" s="5">
        <v>134182831</v>
      </c>
      <c r="E75" s="5">
        <v>117690787</v>
      </c>
      <c r="F75" s="5">
        <v>-75658977</v>
      </c>
      <c r="G75" s="5">
        <v>121469622</v>
      </c>
      <c r="I75" s="5">
        <v>716892125</v>
      </c>
      <c r="J75" s="5">
        <v>221615167</v>
      </c>
      <c r="K75" s="5">
        <v>16345</v>
      </c>
      <c r="L75" s="5">
        <v>461586</v>
      </c>
      <c r="M75" s="5">
        <v>648416</v>
      </c>
      <c r="N75" s="5">
        <v>15032</v>
      </c>
      <c r="O75" s="5">
        <v>221567</v>
      </c>
      <c r="P75" s="5">
        <v>398824</v>
      </c>
      <c r="Q75" s="5">
        <v>-60419</v>
      </c>
      <c r="R75" s="5">
        <v>93672</v>
      </c>
      <c r="S75" s="5">
        <v>1863493</v>
      </c>
      <c r="T75" s="5">
        <v>1492436</v>
      </c>
      <c r="U75" s="5">
        <v>1169737</v>
      </c>
      <c r="V75" s="5">
        <v>-38531</v>
      </c>
      <c r="W75" s="5">
        <v>-653790820</v>
      </c>
    </row>
    <row r="76" spans="2:25" ht="15.5" x14ac:dyDescent="0.35">
      <c r="C76" t="s">
        <v>109</v>
      </c>
      <c r="D76" s="5">
        <v>156808426171</v>
      </c>
      <c r="E76" s="5">
        <v>47234088670</v>
      </c>
      <c r="F76" s="5">
        <v>62893975741</v>
      </c>
      <c r="G76" s="5">
        <v>104371296463</v>
      </c>
      <c r="I76" s="5">
        <v>370882285560</v>
      </c>
      <c r="J76" s="5">
        <v>295644140189</v>
      </c>
      <c r="K76" s="5">
        <v>24638813</v>
      </c>
      <c r="L76" s="5">
        <v>25585539</v>
      </c>
      <c r="M76" s="5">
        <v>12142010</v>
      </c>
      <c r="N76" s="5">
        <v>-14975954</v>
      </c>
      <c r="O76" s="5">
        <v>1808168</v>
      </c>
      <c r="P76" s="5">
        <v>-16748868</v>
      </c>
      <c r="Q76" s="5">
        <v>-8909523</v>
      </c>
      <c r="R76" s="5">
        <v>-29778990</v>
      </c>
      <c r="S76" s="5">
        <v>-10237418</v>
      </c>
      <c r="T76" s="5">
        <v>21623749</v>
      </c>
      <c r="U76" s="5">
        <v>39456603</v>
      </c>
      <c r="V76" s="5">
        <v>36470878</v>
      </c>
      <c r="W76" s="5">
        <v>246058630546</v>
      </c>
      <c r="X76" s="5">
        <v>198304407984</v>
      </c>
      <c r="Y76" s="5">
        <v>243753808313</v>
      </c>
    </row>
    <row r="77" spans="2:25" ht="15.5" x14ac:dyDescent="0.35">
      <c r="C77" t="s">
        <v>110</v>
      </c>
      <c r="D77" s="5">
        <v>156808426171</v>
      </c>
      <c r="E77" s="5">
        <v>47234088670</v>
      </c>
      <c r="F77" s="5">
        <v>66938824394</v>
      </c>
      <c r="G77" s="5">
        <v>104371296463</v>
      </c>
      <c r="I77" s="5">
        <v>374927134213</v>
      </c>
      <c r="J77" s="5">
        <v>297292491879</v>
      </c>
      <c r="K77" s="5">
        <v>24706157</v>
      </c>
      <c r="L77" s="5">
        <v>25865537</v>
      </c>
      <c r="M77" s="5">
        <v>12301720</v>
      </c>
      <c r="N77" s="5">
        <v>-14859025</v>
      </c>
      <c r="O77" s="5">
        <v>1693463</v>
      </c>
      <c r="P77" s="5">
        <v>-16265556</v>
      </c>
      <c r="Q77" s="5">
        <v>-9247372</v>
      </c>
      <c r="R77" s="5">
        <v>-29932735</v>
      </c>
      <c r="S77" s="5">
        <v>-10182592</v>
      </c>
      <c r="T77" s="5">
        <v>21583569</v>
      </c>
      <c r="U77" s="5">
        <v>39416509</v>
      </c>
      <c r="V77" s="5">
        <v>36552704</v>
      </c>
      <c r="W77" s="5">
        <v>246046411203</v>
      </c>
    </row>
    <row r="78" spans="2:25" ht="15.5" x14ac:dyDescent="0.35">
      <c r="C78" t="s">
        <v>111</v>
      </c>
      <c r="D78" s="5">
        <v>156808426171</v>
      </c>
      <c r="E78" s="5">
        <v>47234088670</v>
      </c>
      <c r="F78" s="5">
        <v>66938824394</v>
      </c>
      <c r="G78" s="5">
        <v>104371296463</v>
      </c>
      <c r="I78" s="5">
        <v>374927134213</v>
      </c>
      <c r="J78" s="5">
        <v>297292491879</v>
      </c>
      <c r="K78" s="5">
        <v>24706157</v>
      </c>
      <c r="L78" s="5">
        <v>25865537</v>
      </c>
      <c r="M78" s="5">
        <v>12301720</v>
      </c>
      <c r="N78" s="5">
        <v>-14859025</v>
      </c>
      <c r="O78" s="5">
        <v>1693463</v>
      </c>
      <c r="P78" s="5">
        <v>-16265556</v>
      </c>
      <c r="Q78" s="5">
        <v>-9247372</v>
      </c>
      <c r="R78" s="5">
        <v>-29932735</v>
      </c>
      <c r="S78" s="5">
        <v>-10182592</v>
      </c>
      <c r="T78" s="5">
        <v>21583569</v>
      </c>
      <c r="U78" s="5">
        <v>39416509</v>
      </c>
      <c r="V78" s="5">
        <v>36552704</v>
      </c>
      <c r="W78" s="5">
        <v>246046411203</v>
      </c>
    </row>
    <row r="80" spans="2:25" ht="15.5" x14ac:dyDescent="0.35">
      <c r="B80" t="s">
        <v>112</v>
      </c>
      <c r="C80" t="s">
        <v>113</v>
      </c>
    </row>
    <row r="81" spans="3:25" ht="15.5" x14ac:dyDescent="0.35">
      <c r="C81" t="s">
        <v>114</v>
      </c>
    </row>
    <row r="82" spans="3:25" ht="15.5" x14ac:dyDescent="0.35">
      <c r="C82" t="s">
        <v>20</v>
      </c>
      <c r="D82" s="5">
        <v>2143663675475</v>
      </c>
      <c r="E82" s="5">
        <v>1628304942576</v>
      </c>
      <c r="F82" s="5">
        <v>1787521135697</v>
      </c>
      <c r="G82" s="5">
        <v>2424440909559</v>
      </c>
      <c r="I82" s="5">
        <v>1787521135697</v>
      </c>
      <c r="J82" s="5">
        <v>2177681360978</v>
      </c>
      <c r="K82" s="5">
        <v>148314940</v>
      </c>
      <c r="L82" s="5">
        <v>100692087</v>
      </c>
      <c r="M82" s="5">
        <v>27240958</v>
      </c>
      <c r="N82" s="5">
        <v>35190214</v>
      </c>
      <c r="O82" s="5">
        <v>40245311</v>
      </c>
      <c r="P82" s="5">
        <v>40013092</v>
      </c>
      <c r="Q82" s="5">
        <v>34569362</v>
      </c>
      <c r="R82" s="5">
        <v>33677668</v>
      </c>
      <c r="S82" s="5">
        <v>41668609</v>
      </c>
      <c r="T82" s="5">
        <v>48060445</v>
      </c>
      <c r="U82" s="5">
        <v>43931590</v>
      </c>
      <c r="V82" s="5">
        <v>17710611</v>
      </c>
      <c r="W82" s="5">
        <v>56766205983</v>
      </c>
      <c r="X82" s="5">
        <v>32237234411</v>
      </c>
      <c r="Y82" s="5">
        <v>53704159965</v>
      </c>
    </row>
    <row r="83" spans="3:25" ht="15.5" x14ac:dyDescent="0.35">
      <c r="C83" t="s">
        <v>117</v>
      </c>
      <c r="D83" s="5">
        <v>214157172918</v>
      </c>
      <c r="E83" s="5">
        <v>179765970491</v>
      </c>
      <c r="F83" s="5">
        <v>148966506878</v>
      </c>
      <c r="G83" s="5">
        <v>179841547925</v>
      </c>
      <c r="I83" s="5">
        <v>148966506878</v>
      </c>
      <c r="J83" s="5">
        <v>135982911575</v>
      </c>
      <c r="K83" s="5">
        <v>9612136</v>
      </c>
      <c r="L83" s="5">
        <v>6762401</v>
      </c>
      <c r="M83" s="5">
        <v>10810308</v>
      </c>
      <c r="N83" s="5">
        <v>12092963</v>
      </c>
      <c r="O83" s="5">
        <v>12387938</v>
      </c>
      <c r="P83" s="5">
        <v>17514348</v>
      </c>
      <c r="Q83" s="5">
        <v>14232515</v>
      </c>
      <c r="R83" s="5">
        <v>16836444</v>
      </c>
      <c r="S83" s="5">
        <v>30119722</v>
      </c>
      <c r="T83" s="5">
        <v>35720611</v>
      </c>
      <c r="U83" s="5">
        <v>28845578</v>
      </c>
      <c r="V83" s="5">
        <v>28581828</v>
      </c>
      <c r="W83" s="5">
        <v>249486445746</v>
      </c>
      <c r="X83" s="5">
        <v>147065532959</v>
      </c>
      <c r="Y83" s="5">
        <v>125778993665</v>
      </c>
    </row>
    <row r="84" spans="3:25" ht="15.5" x14ac:dyDescent="0.35">
      <c r="C84" t="s">
        <v>119</v>
      </c>
      <c r="D84" s="5">
        <v>35395450</v>
      </c>
      <c r="E84" s="5">
        <v>35395450</v>
      </c>
      <c r="F84" s="5">
        <v>27351699463</v>
      </c>
      <c r="G84" s="5">
        <v>19898000</v>
      </c>
      <c r="I84" s="5">
        <v>27351699463</v>
      </c>
      <c r="J84" s="5">
        <v>19898000</v>
      </c>
      <c r="O84" s="5">
        <v>2315</v>
      </c>
      <c r="P84" s="5">
        <v>60660</v>
      </c>
      <c r="Q84" s="5">
        <v>56779</v>
      </c>
      <c r="R84" s="5">
        <v>65406</v>
      </c>
      <c r="T84" s="5">
        <v>86657</v>
      </c>
      <c r="U84" s="5">
        <v>189399</v>
      </c>
      <c r="V84" s="5">
        <v>99431</v>
      </c>
    </row>
    <row r="85" spans="3:25" ht="15.5" x14ac:dyDescent="0.35">
      <c r="C85" t="s">
        <v>118</v>
      </c>
      <c r="D85" s="5">
        <v>852138190</v>
      </c>
      <c r="E85" s="5">
        <v>258964400</v>
      </c>
      <c r="F85" s="5">
        <v>113935814</v>
      </c>
      <c r="G85" s="5">
        <v>13933072</v>
      </c>
      <c r="I85" s="5">
        <v>113935814</v>
      </c>
      <c r="J85" s="5">
        <v>11964058</v>
      </c>
      <c r="K85" s="5">
        <v>1831</v>
      </c>
      <c r="L85" s="5">
        <v>5488</v>
      </c>
      <c r="M85" s="5">
        <v>29749</v>
      </c>
      <c r="N85" s="5">
        <v>2742</v>
      </c>
      <c r="O85" s="5">
        <v>83515</v>
      </c>
      <c r="P85" s="5">
        <v>143960</v>
      </c>
      <c r="Q85" s="5">
        <v>215479</v>
      </c>
      <c r="R85" s="5">
        <v>226490</v>
      </c>
      <c r="S85" s="5">
        <v>251782</v>
      </c>
      <c r="T85" s="5">
        <v>300096</v>
      </c>
      <c r="U85" s="5">
        <v>209904</v>
      </c>
      <c r="V85" s="5">
        <v>182869</v>
      </c>
      <c r="W85" s="5">
        <v>6587567903</v>
      </c>
      <c r="X85" s="5">
        <v>38780047273</v>
      </c>
      <c r="Y85" s="5">
        <v>9511424515</v>
      </c>
    </row>
    <row r="86" spans="3:25" ht="15.5" x14ac:dyDescent="0.35">
      <c r="C86" t="s">
        <v>120</v>
      </c>
      <c r="D86" s="5">
        <v>214157172918</v>
      </c>
      <c r="E86" s="5">
        <v>179765970491</v>
      </c>
      <c r="F86" s="5">
        <v>148966506878</v>
      </c>
      <c r="G86" s="5">
        <v>179841547925</v>
      </c>
      <c r="I86" s="5">
        <v>148966506878</v>
      </c>
      <c r="J86" s="5">
        <v>135982911575</v>
      </c>
      <c r="K86" s="5">
        <v>9612136</v>
      </c>
      <c r="L86" s="5">
        <v>6762401</v>
      </c>
      <c r="M86" s="5">
        <v>10810308</v>
      </c>
      <c r="N86" s="5">
        <v>12092963</v>
      </c>
      <c r="O86" s="5">
        <v>12387938</v>
      </c>
      <c r="P86" s="5">
        <v>17514348</v>
      </c>
      <c r="Q86" s="5">
        <v>14232515</v>
      </c>
      <c r="R86" s="5">
        <v>16836444</v>
      </c>
      <c r="S86" s="5">
        <v>30119722</v>
      </c>
      <c r="T86" s="5">
        <v>35720611</v>
      </c>
      <c r="U86" s="5">
        <v>28845578</v>
      </c>
      <c r="V86" s="5">
        <v>28581828</v>
      </c>
      <c r="W86" s="5">
        <v>249486445746</v>
      </c>
      <c r="X86" s="5">
        <v>147065532959</v>
      </c>
      <c r="Y86" s="5">
        <v>125778993665</v>
      </c>
    </row>
    <row r="87" spans="3:25" ht="15.5" x14ac:dyDescent="0.35">
      <c r="C87" t="s">
        <v>121</v>
      </c>
      <c r="D87" s="5">
        <v>88053185889</v>
      </c>
      <c r="E87" s="5">
        <v>67334435888</v>
      </c>
      <c r="F87" s="5">
        <v>46615685888</v>
      </c>
      <c r="G87" s="5">
        <v>34908266130</v>
      </c>
      <c r="I87" s="5">
        <v>46615685888</v>
      </c>
      <c r="J87" s="5">
        <v>1773329826</v>
      </c>
      <c r="N87" s="5">
        <v>59148</v>
      </c>
      <c r="O87" s="5">
        <v>58013</v>
      </c>
      <c r="P87" s="5">
        <v>393770</v>
      </c>
      <c r="Q87" s="5">
        <v>517394</v>
      </c>
      <c r="R87" s="5">
        <v>860612</v>
      </c>
      <c r="S87" s="5">
        <v>2453551</v>
      </c>
      <c r="T87" s="5">
        <v>1891380</v>
      </c>
      <c r="U87" s="5">
        <v>679433</v>
      </c>
      <c r="V87" s="5">
        <v>754726</v>
      </c>
      <c r="W87" s="5">
        <v>6678946045</v>
      </c>
      <c r="X87" s="5">
        <v>6374937541</v>
      </c>
      <c r="Y87" s="5">
        <v>97959688</v>
      </c>
    </row>
    <row r="88" spans="3:25" ht="15.5" x14ac:dyDescent="0.35">
      <c r="C88" t="s">
        <v>122</v>
      </c>
      <c r="D88" s="5">
        <v>88053185889</v>
      </c>
      <c r="E88" s="5">
        <v>67334435888</v>
      </c>
      <c r="F88" s="5">
        <v>46615685888</v>
      </c>
      <c r="G88" s="5">
        <v>34908266130</v>
      </c>
      <c r="I88" s="5">
        <v>46615685888</v>
      </c>
      <c r="J88" s="5">
        <v>1773329826</v>
      </c>
      <c r="N88" s="5">
        <v>59148</v>
      </c>
      <c r="O88" s="5">
        <v>58013</v>
      </c>
      <c r="P88" s="5">
        <v>393770</v>
      </c>
      <c r="Q88" s="5">
        <v>517394</v>
      </c>
      <c r="R88" s="5">
        <v>860612</v>
      </c>
      <c r="S88" s="5">
        <v>2453551</v>
      </c>
      <c r="T88" s="5">
        <v>1891380</v>
      </c>
      <c r="U88" s="5">
        <v>679433</v>
      </c>
      <c r="V88" s="5">
        <v>754726</v>
      </c>
      <c r="W88" s="5">
        <v>6678946045</v>
      </c>
      <c r="X88" s="5">
        <v>6374937541</v>
      </c>
      <c r="Y88" s="5">
        <v>97959688</v>
      </c>
    </row>
    <row r="89" spans="3:25" ht="15.5" x14ac:dyDescent="0.35">
      <c r="C89" t="s">
        <v>123</v>
      </c>
      <c r="D89" s="5">
        <v>20832459379</v>
      </c>
      <c r="E89" s="5">
        <v>13526021174</v>
      </c>
      <c r="F89" s="5">
        <v>15255443210</v>
      </c>
      <c r="G89" s="5">
        <v>22441185292</v>
      </c>
      <c r="I89" s="5">
        <v>15255443210</v>
      </c>
      <c r="J89" s="5">
        <v>21733846184</v>
      </c>
      <c r="K89" s="5">
        <v>2230527</v>
      </c>
      <c r="L89" s="5">
        <v>2527130</v>
      </c>
      <c r="M89" s="5">
        <v>3247098</v>
      </c>
      <c r="N89" s="5">
        <v>2623172</v>
      </c>
      <c r="O89" s="5">
        <v>2470486</v>
      </c>
      <c r="P89" s="5">
        <v>1843341</v>
      </c>
      <c r="Q89" s="5">
        <v>2131059</v>
      </c>
      <c r="R89" s="5">
        <v>2532908</v>
      </c>
      <c r="S89" s="5">
        <v>4572124</v>
      </c>
      <c r="T89" s="5">
        <v>5590400</v>
      </c>
      <c r="U89" s="5">
        <v>4155374</v>
      </c>
      <c r="V89" s="5">
        <v>3597343</v>
      </c>
      <c r="W89" s="5">
        <v>23206887785</v>
      </c>
      <c r="X89" s="5">
        <v>463437500</v>
      </c>
      <c r="Y89" s="5">
        <v>555735900</v>
      </c>
    </row>
    <row r="90" spans="3:25" ht="15.5" x14ac:dyDescent="0.35">
      <c r="C90" t="s">
        <v>91</v>
      </c>
      <c r="D90" s="5">
        <v>1362246301554</v>
      </c>
      <c r="E90" s="5">
        <v>1362246301554</v>
      </c>
      <c r="F90" s="5">
        <v>1362246301554</v>
      </c>
      <c r="G90" s="5">
        <v>1358202484045</v>
      </c>
      <c r="I90" s="5">
        <v>1362246301554</v>
      </c>
      <c r="J90" s="5">
        <v>1358202484045</v>
      </c>
      <c r="K90" s="5">
        <v>-103661</v>
      </c>
      <c r="L90" s="5">
        <v>-170987</v>
      </c>
      <c r="M90" s="5">
        <v>-3546417</v>
      </c>
      <c r="N90" s="5">
        <v>-3700361</v>
      </c>
      <c r="O90" s="5">
        <v>-3815530</v>
      </c>
      <c r="P90" s="5">
        <v>393424</v>
      </c>
      <c r="Q90" s="5">
        <v>-86970</v>
      </c>
      <c r="R90" s="5">
        <v>247013</v>
      </c>
      <c r="S90" s="5">
        <v>404066</v>
      </c>
      <c r="T90" s="5">
        <v>61778</v>
      </c>
      <c r="U90" s="5">
        <v>101958</v>
      </c>
      <c r="V90" s="5">
        <v>142052</v>
      </c>
      <c r="W90" s="5">
        <v>-3018098588</v>
      </c>
      <c r="X90" s="5">
        <v>449121041</v>
      </c>
    </row>
    <row r="91" spans="3:25" ht="15.5" x14ac:dyDescent="0.35">
      <c r="C91" t="s">
        <v>124</v>
      </c>
      <c r="D91" s="5">
        <v>2506726210631</v>
      </c>
      <c r="E91" s="5">
        <v>1926939781281</v>
      </c>
      <c r="F91" s="5">
        <v>2048072008125</v>
      </c>
      <c r="G91" s="5">
        <v>2743344486317</v>
      </c>
      <c r="I91" s="5">
        <v>2048072008125</v>
      </c>
      <c r="J91" s="5">
        <v>2383325964342</v>
      </c>
      <c r="K91" s="5">
        <v>162008691</v>
      </c>
      <c r="L91" s="5">
        <v>111920948</v>
      </c>
      <c r="M91" s="5">
        <v>44451035</v>
      </c>
      <c r="N91" s="5">
        <v>53778617</v>
      </c>
      <c r="O91" s="5">
        <v>57989931</v>
      </c>
      <c r="P91" s="5">
        <v>61982271</v>
      </c>
      <c r="Q91" s="5">
        <v>52776581</v>
      </c>
      <c r="R91" s="5">
        <v>56422657</v>
      </c>
      <c r="S91" s="5">
        <v>81516715</v>
      </c>
      <c r="T91" s="5">
        <v>95368567</v>
      </c>
      <c r="U91" s="5">
        <v>80294582</v>
      </c>
      <c r="V91" s="5">
        <v>52908372</v>
      </c>
      <c r="W91" s="5">
        <v>367696082505</v>
      </c>
      <c r="X91" s="5">
        <v>215811359245</v>
      </c>
      <c r="Y91" s="5">
        <v>188928174184</v>
      </c>
    </row>
    <row r="92" spans="3:25" ht="15.5" x14ac:dyDescent="0.35">
      <c r="C92" t="s">
        <v>125</v>
      </c>
    </row>
    <row r="93" spans="3:25" ht="15.5" x14ac:dyDescent="0.35">
      <c r="C93" t="s">
        <v>317</v>
      </c>
      <c r="D93" s="5">
        <v>975000000000</v>
      </c>
      <c r="E93" s="5">
        <v>975000000000</v>
      </c>
      <c r="F93" s="5">
        <v>975000000000</v>
      </c>
      <c r="G93" s="5">
        <v>525000000000</v>
      </c>
      <c r="I93" s="5">
        <v>975000000000</v>
      </c>
      <c r="J93" s="5">
        <v>525000000000</v>
      </c>
      <c r="Y93" s="5">
        <v>15103955307</v>
      </c>
    </row>
    <row r="94" spans="3:25" ht="15.5" x14ac:dyDescent="0.35">
      <c r="C94" t="s">
        <v>483</v>
      </c>
      <c r="V94" s="5">
        <v>607531</v>
      </c>
      <c r="W94" s="5">
        <v>6536731554</v>
      </c>
      <c r="X94" s="5">
        <v>7117371308</v>
      </c>
      <c r="Y94" s="5">
        <v>7698011062</v>
      </c>
    </row>
    <row r="95" spans="3:25" ht="15.5" x14ac:dyDescent="0.35">
      <c r="C95" t="s">
        <v>126</v>
      </c>
      <c r="D95" s="5">
        <v>1291786454447</v>
      </c>
      <c r="E95" s="5">
        <v>1271631663673</v>
      </c>
      <c r="F95" s="5">
        <v>1090320340830</v>
      </c>
      <c r="G95" s="5">
        <v>821878385440</v>
      </c>
      <c r="I95" s="5">
        <v>1090320340830</v>
      </c>
      <c r="J95" s="5">
        <v>1008873938557</v>
      </c>
      <c r="K95" s="5">
        <v>78655600</v>
      </c>
      <c r="L95" s="5">
        <v>85221146</v>
      </c>
      <c r="M95" s="5">
        <v>132648076</v>
      </c>
      <c r="N95" s="5">
        <v>140716928</v>
      </c>
      <c r="O95" s="5">
        <v>159045406</v>
      </c>
      <c r="P95" s="5">
        <v>177648209</v>
      </c>
      <c r="Q95" s="5">
        <v>186835533</v>
      </c>
      <c r="R95" s="5">
        <v>199704591</v>
      </c>
      <c r="S95" s="5">
        <v>225106825</v>
      </c>
      <c r="T95" s="5">
        <v>254059799</v>
      </c>
      <c r="U95" s="5">
        <v>271330057</v>
      </c>
      <c r="V95" s="5">
        <v>286823843</v>
      </c>
      <c r="W95" s="5">
        <v>2232165030122</v>
      </c>
      <c r="X95" s="5">
        <v>1710265610210</v>
      </c>
      <c r="Y95" s="5">
        <v>1112705806910</v>
      </c>
    </row>
    <row r="96" spans="3:25" ht="15.5" x14ac:dyDescent="0.35">
      <c r="C96" t="s">
        <v>129</v>
      </c>
      <c r="D96" s="5">
        <v>2283369722129</v>
      </c>
      <c r="E96" s="5">
        <v>2403510926018</v>
      </c>
      <c r="F96" s="5">
        <v>2281086877540</v>
      </c>
      <c r="G96" s="5">
        <v>1505884012310</v>
      </c>
      <c r="I96" s="5">
        <v>2281086877540</v>
      </c>
      <c r="J96" s="5">
        <v>1610732660360</v>
      </c>
      <c r="K96" s="5">
        <v>85059420</v>
      </c>
      <c r="L96" s="5">
        <v>99072924</v>
      </c>
      <c r="M96" s="5">
        <v>133188050</v>
      </c>
      <c r="N96" s="5">
        <v>141080443</v>
      </c>
      <c r="O96" s="5">
        <v>160145499</v>
      </c>
      <c r="P96" s="5">
        <v>177726289</v>
      </c>
      <c r="Q96" s="5">
        <v>187326859</v>
      </c>
      <c r="R96" s="5">
        <v>204097950</v>
      </c>
      <c r="S96" s="5">
        <v>226266963</v>
      </c>
      <c r="T96" s="5">
        <v>256248055</v>
      </c>
      <c r="U96" s="5">
        <v>272487637</v>
      </c>
      <c r="V96" s="5">
        <v>292442473</v>
      </c>
      <c r="W96" s="5">
        <v>2433585219176</v>
      </c>
      <c r="X96" s="5">
        <v>1771724009692</v>
      </c>
      <c r="Y96" s="5">
        <v>1220489085685</v>
      </c>
    </row>
    <row r="97" spans="3:25" ht="15.5" x14ac:dyDescent="0.35">
      <c r="C97" t="s">
        <v>130</v>
      </c>
      <c r="D97" s="5">
        <v>4790095932760</v>
      </c>
      <c r="E97" s="5">
        <v>4330450707299</v>
      </c>
      <c r="F97" s="5">
        <v>4329158885665</v>
      </c>
      <c r="G97" s="5">
        <v>4249228498627</v>
      </c>
      <c r="I97" s="5">
        <v>4329158885665</v>
      </c>
      <c r="J97" s="5">
        <v>3994058624702</v>
      </c>
      <c r="K97" s="5">
        <v>247068111</v>
      </c>
      <c r="L97" s="5">
        <v>210993872</v>
      </c>
      <c r="M97" s="5">
        <v>177639085</v>
      </c>
      <c r="N97" s="5">
        <v>194859060</v>
      </c>
      <c r="O97" s="5">
        <v>218135430</v>
      </c>
      <c r="P97" s="5">
        <v>239708560</v>
      </c>
      <c r="Q97" s="5">
        <v>240103440</v>
      </c>
      <c r="R97" s="5">
        <v>260520607</v>
      </c>
      <c r="S97" s="5">
        <v>307783678</v>
      </c>
      <c r="T97" s="5">
        <v>351616622</v>
      </c>
      <c r="U97" s="5">
        <v>352782219</v>
      </c>
      <c r="V97" s="5">
        <v>345350845</v>
      </c>
      <c r="W97" s="5">
        <v>2801281301681</v>
      </c>
      <c r="X97" s="5">
        <v>1987535368937</v>
      </c>
      <c r="Y97" s="5">
        <v>1409417259869</v>
      </c>
    </row>
    <row r="98" spans="3:25" ht="15.5" x14ac:dyDescent="0.35">
      <c r="C98" t="s">
        <v>131</v>
      </c>
    </row>
    <row r="99" spans="3:25" ht="15.5" x14ac:dyDescent="0.35">
      <c r="C99" t="s">
        <v>132</v>
      </c>
    </row>
    <row r="100" spans="3:25" ht="15.5" x14ac:dyDescent="0.35">
      <c r="C100" t="s">
        <v>133</v>
      </c>
      <c r="D100" s="5">
        <v>288676560218</v>
      </c>
      <c r="E100" s="5">
        <v>241906491474</v>
      </c>
      <c r="F100" s="5">
        <v>261291144982</v>
      </c>
      <c r="G100" s="5">
        <v>217768422473</v>
      </c>
      <c r="I100" s="5">
        <v>261291144982</v>
      </c>
      <c r="J100" s="5">
        <v>191529578487</v>
      </c>
      <c r="K100" s="5">
        <v>12478600</v>
      </c>
      <c r="L100" s="5">
        <v>15863508</v>
      </c>
      <c r="M100" s="5">
        <v>5991075</v>
      </c>
      <c r="N100" s="5">
        <v>25504185</v>
      </c>
      <c r="O100" s="5">
        <v>15622177</v>
      </c>
      <c r="P100" s="5">
        <v>14429786</v>
      </c>
      <c r="Q100" s="5">
        <v>8776640</v>
      </c>
      <c r="R100" s="5">
        <v>43188295</v>
      </c>
      <c r="S100" s="5">
        <v>39015716</v>
      </c>
      <c r="T100" s="5">
        <v>38892542</v>
      </c>
      <c r="U100" s="5">
        <v>37186089</v>
      </c>
      <c r="V100" s="5">
        <v>61506290</v>
      </c>
      <c r="W100" s="5">
        <v>540543051864</v>
      </c>
      <c r="X100" s="5">
        <v>391218101663</v>
      </c>
      <c r="Y100" s="5">
        <v>284283439593</v>
      </c>
    </row>
    <row r="101" spans="3:25" ht="15.5" x14ac:dyDescent="0.35">
      <c r="C101" t="s">
        <v>638</v>
      </c>
      <c r="N101" s="5">
        <v>7500000</v>
      </c>
      <c r="R101" s="5">
        <v>12390427</v>
      </c>
      <c r="S101" s="5">
        <v>13384709</v>
      </c>
      <c r="T101" s="5">
        <v>13444935</v>
      </c>
      <c r="U101" s="5">
        <v>13346478</v>
      </c>
      <c r="V101" s="5">
        <v>13346478</v>
      </c>
      <c r="W101" s="5">
        <v>119161438550</v>
      </c>
      <c r="X101" s="5">
        <v>84492404720</v>
      </c>
      <c r="Y101" s="5">
        <v>86311624898</v>
      </c>
    </row>
    <row r="102" spans="3:25" ht="15.5" x14ac:dyDescent="0.35">
      <c r="C102" t="s">
        <v>135</v>
      </c>
    </row>
    <row r="103" spans="3:25" ht="15.5" x14ac:dyDescent="0.35">
      <c r="C103" t="s">
        <v>136</v>
      </c>
      <c r="D103" s="5">
        <v>49721530214</v>
      </c>
      <c r="E103" s="5">
        <v>61619844519</v>
      </c>
      <c r="F103" s="5">
        <v>49878185893</v>
      </c>
      <c r="G103" s="5">
        <v>36888920000</v>
      </c>
      <c r="I103" s="5">
        <v>49878185893</v>
      </c>
      <c r="J103" s="5">
        <v>40706065590</v>
      </c>
      <c r="K103" s="5">
        <v>2864188</v>
      </c>
      <c r="L103" s="5">
        <v>5041354</v>
      </c>
      <c r="M103" s="5">
        <v>3797990</v>
      </c>
      <c r="N103" s="5">
        <v>7612525</v>
      </c>
      <c r="O103" s="5">
        <v>4844876</v>
      </c>
      <c r="P103" s="5">
        <v>8535852</v>
      </c>
      <c r="Q103" s="5">
        <v>5979171</v>
      </c>
      <c r="R103" s="5">
        <v>7036743</v>
      </c>
      <c r="S103" s="5">
        <v>3737437</v>
      </c>
      <c r="T103" s="5">
        <v>4809845</v>
      </c>
      <c r="U103" s="5">
        <v>8197480</v>
      </c>
      <c r="V103" s="5">
        <v>12801529</v>
      </c>
      <c r="W103" s="5">
        <v>103789867460</v>
      </c>
      <c r="X103" s="5">
        <v>68832216640</v>
      </c>
      <c r="Y103" s="5">
        <v>44427623886</v>
      </c>
    </row>
    <row r="104" spans="3:25" ht="15.5" x14ac:dyDescent="0.35">
      <c r="C104" t="s">
        <v>143</v>
      </c>
    </row>
    <row r="105" spans="3:25" ht="15.5" x14ac:dyDescent="0.35">
      <c r="C105" t="s">
        <v>144</v>
      </c>
      <c r="D105" s="5">
        <v>887533640</v>
      </c>
      <c r="E105" s="5">
        <v>294359850</v>
      </c>
      <c r="F105" s="5">
        <v>27465635277</v>
      </c>
      <c r="G105" s="5">
        <v>33831072</v>
      </c>
      <c r="I105" s="5">
        <v>27465635277</v>
      </c>
      <c r="J105" s="5">
        <v>31862058</v>
      </c>
      <c r="K105" s="5">
        <v>1831</v>
      </c>
      <c r="L105" s="5">
        <v>5488</v>
      </c>
      <c r="M105" s="5">
        <v>29749</v>
      </c>
      <c r="N105" s="5">
        <v>2742</v>
      </c>
      <c r="O105" s="5">
        <v>85830</v>
      </c>
      <c r="P105" s="5">
        <v>204620</v>
      </c>
      <c r="Q105" s="5">
        <v>272258</v>
      </c>
      <c r="R105" s="5">
        <v>291896</v>
      </c>
      <c r="S105" s="5">
        <v>251782</v>
      </c>
      <c r="T105" s="5">
        <v>386753</v>
      </c>
      <c r="U105" s="5">
        <v>399303</v>
      </c>
      <c r="V105" s="5">
        <v>282300</v>
      </c>
      <c r="W105" s="5">
        <v>6587567903</v>
      </c>
      <c r="X105" s="5">
        <v>38780047273</v>
      </c>
      <c r="Y105" s="5">
        <v>9511424515</v>
      </c>
    </row>
    <row r="106" spans="3:25" ht="15.5" x14ac:dyDescent="0.35">
      <c r="C106" t="s">
        <v>137</v>
      </c>
      <c r="D106" s="5">
        <v>7657265531</v>
      </c>
      <c r="E106" s="5">
        <v>30743804818</v>
      </c>
      <c r="F106" s="5">
        <v>30188565509</v>
      </c>
      <c r="G106" s="5">
        <v>3971744280</v>
      </c>
      <c r="I106" s="5">
        <v>30188565509</v>
      </c>
      <c r="J106" s="5">
        <v>9941518911</v>
      </c>
      <c r="K106" s="5">
        <v>486424</v>
      </c>
      <c r="L106" s="5">
        <v>5658854</v>
      </c>
      <c r="M106" s="5">
        <v>227223</v>
      </c>
      <c r="N106" s="5">
        <v>346914</v>
      </c>
      <c r="O106" s="5">
        <v>417810</v>
      </c>
      <c r="P106" s="5">
        <v>487575</v>
      </c>
      <c r="Q106" s="5">
        <v>222951</v>
      </c>
      <c r="R106" s="5">
        <v>233728</v>
      </c>
      <c r="S106" s="5">
        <v>338925</v>
      </c>
      <c r="T106" s="5">
        <v>1007048</v>
      </c>
      <c r="U106" s="5">
        <v>313555</v>
      </c>
      <c r="V106" s="5">
        <v>1649864</v>
      </c>
      <c r="W106" s="5">
        <v>24346895701</v>
      </c>
      <c r="X106" s="5">
        <v>9563092584</v>
      </c>
      <c r="Y106" s="5">
        <v>4509043524</v>
      </c>
    </row>
    <row r="107" spans="3:25" ht="15.5" x14ac:dyDescent="0.35">
      <c r="C107" t="s">
        <v>138</v>
      </c>
      <c r="D107" s="5">
        <v>29475520814</v>
      </c>
      <c r="E107" s="5">
        <v>22716192256</v>
      </c>
      <c r="F107" s="5">
        <v>40958927793</v>
      </c>
      <c r="G107" s="5">
        <v>26998489438</v>
      </c>
      <c r="I107" s="5">
        <v>40958927793</v>
      </c>
      <c r="J107" s="5">
        <v>27408764414</v>
      </c>
      <c r="K107" s="5">
        <v>1563124</v>
      </c>
      <c r="L107" s="5">
        <v>2522526</v>
      </c>
      <c r="M107" s="5">
        <v>1936113</v>
      </c>
      <c r="N107" s="5">
        <v>1957538</v>
      </c>
      <c r="O107" s="5">
        <v>1840231</v>
      </c>
      <c r="P107" s="5">
        <v>1275857</v>
      </c>
      <c r="Q107" s="5">
        <v>664920</v>
      </c>
      <c r="R107" s="5">
        <v>1388437</v>
      </c>
      <c r="S107" s="5">
        <v>3721552</v>
      </c>
      <c r="T107" s="5">
        <v>4343353</v>
      </c>
      <c r="U107" s="5">
        <v>3184930</v>
      </c>
      <c r="V107" s="5">
        <v>2557406</v>
      </c>
      <c r="W107" s="5">
        <v>14021002369</v>
      </c>
      <c r="X107" s="5">
        <v>8944519075</v>
      </c>
      <c r="Y107" s="5">
        <v>3967715013</v>
      </c>
    </row>
    <row r="108" spans="3:25" ht="15.5" x14ac:dyDescent="0.35">
      <c r="C108" t="s">
        <v>139</v>
      </c>
    </row>
    <row r="109" spans="3:25" ht="15.5" x14ac:dyDescent="0.35">
      <c r="C109" t="s">
        <v>141</v>
      </c>
      <c r="D109" s="5">
        <v>3985075779</v>
      </c>
      <c r="E109" s="5">
        <v>3888911682</v>
      </c>
      <c r="F109" s="5">
        <v>3795292054</v>
      </c>
      <c r="G109" s="5">
        <v>3709428231</v>
      </c>
      <c r="I109" s="5">
        <v>3795292054</v>
      </c>
      <c r="J109" s="5">
        <v>3463453495</v>
      </c>
      <c r="K109" s="5">
        <v>208348</v>
      </c>
      <c r="Y109" s="5">
        <v>1180788406</v>
      </c>
    </row>
    <row r="110" spans="3:25" ht="15.5" x14ac:dyDescent="0.35">
      <c r="C110" t="s">
        <v>140</v>
      </c>
      <c r="D110" s="5">
        <v>358264434495</v>
      </c>
      <c r="E110" s="5">
        <v>102001410270</v>
      </c>
      <c r="F110" s="5">
        <v>128381001357</v>
      </c>
      <c r="G110" s="5">
        <v>154728193295</v>
      </c>
      <c r="I110" s="5">
        <v>128381001357</v>
      </c>
      <c r="J110" s="5">
        <v>233596181577</v>
      </c>
      <c r="K110" s="5">
        <v>21949491</v>
      </c>
      <c r="L110" s="5">
        <v>8109363</v>
      </c>
      <c r="R110" s="5">
        <v>18075978</v>
      </c>
      <c r="V110" s="5">
        <v>71328183</v>
      </c>
      <c r="W110" s="5">
        <v>542454401976</v>
      </c>
      <c r="X110" s="5">
        <v>346009614697</v>
      </c>
      <c r="Y110" s="5">
        <v>226673448185</v>
      </c>
    </row>
    <row r="111" spans="3:25" ht="15.5" x14ac:dyDescent="0.35">
      <c r="C111" t="s">
        <v>406</v>
      </c>
      <c r="G111" s="5">
        <v>111753031</v>
      </c>
      <c r="O111" s="5">
        <v>9813296</v>
      </c>
      <c r="P111" s="5">
        <v>40607459</v>
      </c>
      <c r="Q111" s="5">
        <v>40327117</v>
      </c>
    </row>
    <row r="112" spans="3:25" ht="15.5" x14ac:dyDescent="0.35">
      <c r="C112" t="s">
        <v>142</v>
      </c>
      <c r="D112" s="5">
        <v>176302727848</v>
      </c>
      <c r="E112" s="5">
        <v>110900307860</v>
      </c>
      <c r="F112" s="5">
        <v>110867848339</v>
      </c>
      <c r="G112" s="5">
        <v>110908492561</v>
      </c>
      <c r="I112" s="5">
        <v>110867848339</v>
      </c>
      <c r="J112" s="5">
        <v>110874422392</v>
      </c>
      <c r="K112" s="5">
        <v>7192188</v>
      </c>
      <c r="L112" s="5">
        <v>2635286</v>
      </c>
      <c r="N112" s="5">
        <v>8084466</v>
      </c>
      <c r="O112" s="5">
        <v>8433430</v>
      </c>
      <c r="P112" s="5">
        <v>3849750</v>
      </c>
      <c r="Q112" s="5">
        <v>1637340</v>
      </c>
      <c r="R112" s="5">
        <v>21847064</v>
      </c>
      <c r="S112" s="5">
        <v>17581311</v>
      </c>
      <c r="T112" s="5">
        <v>14900608</v>
      </c>
      <c r="U112" s="5">
        <v>11744343</v>
      </c>
      <c r="V112" s="5">
        <v>30868713</v>
      </c>
      <c r="W112" s="5">
        <v>272636279881</v>
      </c>
      <c r="X112" s="5">
        <v>180605821371</v>
      </c>
      <c r="Y112" s="5">
        <v>135556007757</v>
      </c>
    </row>
    <row r="113" spans="3:25" ht="15.5" x14ac:dyDescent="0.35">
      <c r="C113" t="s">
        <v>145</v>
      </c>
      <c r="D113" s="5">
        <v>375236514522</v>
      </c>
      <c r="E113" s="5">
        <v>119169783976</v>
      </c>
      <c r="F113" s="5">
        <v>145727397504</v>
      </c>
      <c r="G113" s="5">
        <v>176258557369</v>
      </c>
      <c r="I113" s="5">
        <v>145727397504</v>
      </c>
      <c r="J113" s="5">
        <v>255315837249</v>
      </c>
      <c r="K113" s="5">
        <v>23774725</v>
      </c>
      <c r="L113" s="5">
        <v>9021735</v>
      </c>
      <c r="M113" s="5">
        <v>2541025</v>
      </c>
      <c r="N113" s="5">
        <v>12549610</v>
      </c>
      <c r="O113" s="5">
        <v>30632434</v>
      </c>
      <c r="P113" s="5">
        <v>53891418</v>
      </c>
      <c r="Q113" s="5">
        <v>43452940</v>
      </c>
      <c r="R113" s="5">
        <v>20213092</v>
      </c>
      <c r="S113" s="5">
        <v>41715247</v>
      </c>
      <c r="T113" s="5">
        <v>59111826</v>
      </c>
      <c r="U113" s="5">
        <v>73845601</v>
      </c>
      <c r="V113" s="5">
        <v>72519440</v>
      </c>
      <c r="W113" s="5">
        <v>578316790355</v>
      </c>
      <c r="X113" s="5">
        <v>465223166755</v>
      </c>
      <c r="Y113" s="5">
        <v>309339508951</v>
      </c>
    </row>
    <row r="114" spans="3:25" ht="15.5" x14ac:dyDescent="0.35">
      <c r="C114" t="s">
        <v>146</v>
      </c>
      <c r="D114" s="5">
        <v>375236514522</v>
      </c>
      <c r="E114" s="5">
        <v>119169783976</v>
      </c>
      <c r="F114" s="5">
        <v>145727397504</v>
      </c>
      <c r="G114" s="5">
        <v>176258557369</v>
      </c>
      <c r="I114" s="5">
        <v>145727397504</v>
      </c>
      <c r="J114" s="5">
        <v>255315837249</v>
      </c>
      <c r="K114" s="5">
        <v>23774725</v>
      </c>
      <c r="L114" s="5">
        <v>9021735</v>
      </c>
      <c r="M114" s="5">
        <v>2541025</v>
      </c>
      <c r="N114" s="5">
        <v>12549610</v>
      </c>
      <c r="O114" s="5">
        <v>30632434</v>
      </c>
      <c r="P114" s="5">
        <v>53891418</v>
      </c>
      <c r="Q114" s="5">
        <v>43452940</v>
      </c>
      <c r="R114" s="5">
        <v>20213092</v>
      </c>
      <c r="S114" s="5">
        <v>41715247</v>
      </c>
      <c r="T114" s="5">
        <v>59111826</v>
      </c>
      <c r="U114" s="5">
        <v>73845601</v>
      </c>
      <c r="V114" s="5">
        <v>72519440</v>
      </c>
      <c r="W114" s="5">
        <v>578316790355</v>
      </c>
      <c r="X114" s="5">
        <v>465223166755</v>
      </c>
      <c r="Y114" s="5">
        <v>309339508951</v>
      </c>
    </row>
    <row r="115" spans="3:25" ht="15.5" x14ac:dyDescent="0.35">
      <c r="C115" t="s">
        <v>148</v>
      </c>
      <c r="U115" s="5">
        <v>194779</v>
      </c>
      <c r="V115" s="5">
        <v>247828</v>
      </c>
      <c r="W115" s="5">
        <v>30408345332</v>
      </c>
      <c r="X115" s="5">
        <v>70528638924</v>
      </c>
      <c r="Y115" s="5">
        <v>79744569912</v>
      </c>
    </row>
    <row r="116" spans="3:25" ht="15.5" x14ac:dyDescent="0.35">
      <c r="C116" t="s">
        <v>323</v>
      </c>
      <c r="S116" s="5">
        <v>39923043</v>
      </c>
      <c r="T116" s="5">
        <v>57504568</v>
      </c>
      <c r="U116" s="5">
        <v>72405162</v>
      </c>
    </row>
    <row r="117" spans="3:25" ht="15.5" x14ac:dyDescent="0.35">
      <c r="C117" t="s">
        <v>487</v>
      </c>
      <c r="X117" s="5">
        <v>44955000000</v>
      </c>
    </row>
    <row r="118" spans="3:25" ht="15.5" x14ac:dyDescent="0.35">
      <c r="C118" t="s">
        <v>325</v>
      </c>
      <c r="D118" s="5">
        <v>360394939421</v>
      </c>
      <c r="E118" s="5">
        <v>105168077631</v>
      </c>
      <c r="F118" s="5">
        <v>132565559915</v>
      </c>
      <c r="G118" s="5">
        <v>159999146042</v>
      </c>
      <c r="I118" s="5">
        <v>132565559915</v>
      </c>
      <c r="J118" s="5">
        <v>241576032190</v>
      </c>
      <c r="K118" s="5">
        <v>22691791</v>
      </c>
      <c r="L118" s="5">
        <v>8109363</v>
      </c>
      <c r="O118" s="5">
        <v>9813296</v>
      </c>
      <c r="P118" s="5">
        <v>40607459</v>
      </c>
      <c r="Q118" s="5">
        <v>40327117</v>
      </c>
      <c r="R118" s="5">
        <v>18075978</v>
      </c>
      <c r="S118" s="5">
        <v>39923043</v>
      </c>
      <c r="T118" s="5">
        <v>57504568</v>
      </c>
      <c r="U118" s="5">
        <v>72405162</v>
      </c>
      <c r="V118" s="5">
        <v>71328183</v>
      </c>
      <c r="W118" s="5">
        <v>542454401976</v>
      </c>
      <c r="X118" s="5">
        <v>390964614697</v>
      </c>
      <c r="Y118" s="5">
        <v>226673448185</v>
      </c>
    </row>
    <row r="119" spans="3:25" ht="15.5" x14ac:dyDescent="0.35">
      <c r="C119" t="s">
        <v>150</v>
      </c>
      <c r="D119" s="5">
        <v>663913074740</v>
      </c>
      <c r="E119" s="5">
        <v>361076275450</v>
      </c>
      <c r="F119" s="5">
        <v>407018542486</v>
      </c>
      <c r="G119" s="5">
        <v>394026979842</v>
      </c>
      <c r="I119" s="5">
        <v>407018542486</v>
      </c>
      <c r="J119" s="5">
        <v>446845415736</v>
      </c>
      <c r="K119" s="5">
        <v>36253325</v>
      </c>
      <c r="L119" s="5">
        <v>24885243</v>
      </c>
      <c r="M119" s="5">
        <v>8532100</v>
      </c>
      <c r="N119" s="5">
        <v>38053795</v>
      </c>
      <c r="O119" s="5">
        <v>46254611</v>
      </c>
      <c r="P119" s="5">
        <v>68321204</v>
      </c>
      <c r="Q119" s="5">
        <v>52229580</v>
      </c>
      <c r="R119" s="5">
        <v>63401387</v>
      </c>
      <c r="S119" s="5">
        <v>80730963</v>
      </c>
      <c r="T119" s="5">
        <v>98004368</v>
      </c>
      <c r="U119" s="5">
        <v>111031690</v>
      </c>
      <c r="V119" s="5">
        <v>134025730</v>
      </c>
      <c r="W119" s="5">
        <v>1118859842219</v>
      </c>
      <c r="X119" s="5">
        <v>856441268418</v>
      </c>
      <c r="Y119" s="5">
        <v>593622948544</v>
      </c>
    </row>
    <row r="120" spans="3:25" ht="15.5" x14ac:dyDescent="0.35">
      <c r="C120" t="s">
        <v>151</v>
      </c>
    </row>
    <row r="121" spans="3:25" ht="15.5" x14ac:dyDescent="0.35">
      <c r="C121" t="s">
        <v>152</v>
      </c>
      <c r="D121" s="5">
        <v>175002663900</v>
      </c>
      <c r="E121" s="5">
        <v>175002663900</v>
      </c>
      <c r="F121" s="5">
        <v>175002663900</v>
      </c>
      <c r="G121" s="5">
        <v>175002663900</v>
      </c>
      <c r="I121" s="5">
        <v>175002663900</v>
      </c>
      <c r="J121" s="5">
        <v>175002663900</v>
      </c>
      <c r="K121" s="5">
        <v>26684752</v>
      </c>
      <c r="L121" s="5">
        <v>26684752</v>
      </c>
      <c r="M121" s="5">
        <v>26684752</v>
      </c>
      <c r="N121" s="5">
        <v>26684752</v>
      </c>
      <c r="O121" s="5">
        <v>26684752</v>
      </c>
      <c r="P121" s="5">
        <v>26684752</v>
      </c>
      <c r="Q121" s="5">
        <v>26684752</v>
      </c>
      <c r="R121" s="5">
        <v>26684752</v>
      </c>
      <c r="S121" s="5">
        <v>26684752</v>
      </c>
      <c r="T121" s="5">
        <v>26684752</v>
      </c>
      <c r="U121" s="5">
        <v>26684752</v>
      </c>
      <c r="V121" s="5">
        <v>26684752</v>
      </c>
      <c r="W121" s="5">
        <v>175002663900</v>
      </c>
      <c r="X121" s="5">
        <v>153126500000</v>
      </c>
      <c r="Y121" s="5">
        <v>60925000000</v>
      </c>
    </row>
    <row r="122" spans="3:25" ht="15.5" x14ac:dyDescent="0.35">
      <c r="C122" t="s">
        <v>153</v>
      </c>
      <c r="D122" s="5">
        <v>361669861539</v>
      </c>
      <c r="E122" s="5">
        <v>361669861539</v>
      </c>
      <c r="F122" s="5">
        <v>361669861539</v>
      </c>
      <c r="G122" s="5">
        <v>361669861539</v>
      </c>
      <c r="I122" s="5">
        <v>361669861539</v>
      </c>
      <c r="J122" s="5">
        <v>361669861539</v>
      </c>
      <c r="K122" s="5">
        <v>33628706</v>
      </c>
      <c r="L122" s="5">
        <v>33628706</v>
      </c>
      <c r="M122" s="5">
        <v>33628706</v>
      </c>
      <c r="N122" s="5">
        <v>33628706</v>
      </c>
      <c r="O122" s="5">
        <v>33628706</v>
      </c>
      <c r="P122" s="5">
        <v>33628706</v>
      </c>
      <c r="Q122" s="5">
        <v>33628706</v>
      </c>
      <c r="R122" s="5">
        <v>33628706</v>
      </c>
      <c r="S122" s="5">
        <v>33628706</v>
      </c>
      <c r="T122" s="5">
        <v>33628706</v>
      </c>
      <c r="U122" s="5">
        <v>33628706</v>
      </c>
      <c r="V122" s="5">
        <v>33628706</v>
      </c>
      <c r="W122" s="5">
        <v>361669861539</v>
      </c>
      <c r="X122" s="5">
        <v>67244980000</v>
      </c>
      <c r="Y122" s="5">
        <v>67244980000</v>
      </c>
    </row>
    <row r="123" spans="3:25" ht="15.5" x14ac:dyDescent="0.35">
      <c r="C123" t="s">
        <v>155</v>
      </c>
      <c r="D123" s="5">
        <v>2208311097890</v>
      </c>
      <c r="E123" s="5">
        <v>2051636854550</v>
      </c>
      <c r="F123" s="5">
        <v>2004520456667</v>
      </c>
      <c r="G123" s="5">
        <v>1941549790805</v>
      </c>
      <c r="I123" s="5">
        <v>2004520456667</v>
      </c>
      <c r="J123" s="5">
        <v>1634354032088</v>
      </c>
      <c r="K123" s="5">
        <v>149452774</v>
      </c>
      <c r="L123" s="5">
        <v>124830288</v>
      </c>
      <c r="M123" s="5">
        <v>99726295</v>
      </c>
      <c r="N123" s="5">
        <v>88226935</v>
      </c>
      <c r="O123" s="5">
        <v>103432690</v>
      </c>
      <c r="P123" s="5">
        <v>101845143</v>
      </c>
      <c r="Q123" s="5">
        <v>118989917</v>
      </c>
      <c r="R123" s="5">
        <v>127842887</v>
      </c>
      <c r="S123" s="5">
        <v>157568679</v>
      </c>
      <c r="T123" s="5">
        <v>185804378</v>
      </c>
      <c r="U123" s="5">
        <v>175244782</v>
      </c>
      <c r="V123" s="5">
        <v>145949011</v>
      </c>
      <c r="W123" s="5">
        <v>1121775181240</v>
      </c>
      <c r="X123" s="5">
        <v>875062759874</v>
      </c>
      <c r="Y123" s="5">
        <v>676758351890</v>
      </c>
    </row>
    <row r="124" spans="3:25" ht="15.5" x14ac:dyDescent="0.35">
      <c r="C124" t="s">
        <v>156</v>
      </c>
      <c r="D124" s="5">
        <v>2637336347</v>
      </c>
      <c r="E124" s="5">
        <v>2637336347</v>
      </c>
      <c r="F124" s="5">
        <v>2637336347</v>
      </c>
      <c r="G124" s="5">
        <v>2637336347</v>
      </c>
      <c r="I124" s="5">
        <v>2637336347</v>
      </c>
      <c r="J124" s="5">
        <v>2637336347</v>
      </c>
      <c r="K124" s="5">
        <v>249032</v>
      </c>
      <c r="L124" s="5">
        <v>249032</v>
      </c>
      <c r="M124" s="5">
        <v>249032</v>
      </c>
      <c r="N124" s="5">
        <v>249032</v>
      </c>
      <c r="O124" s="5">
        <v>249032</v>
      </c>
      <c r="P124" s="5">
        <v>249032</v>
      </c>
      <c r="Q124" s="5">
        <v>249032</v>
      </c>
      <c r="R124" s="5">
        <v>249032</v>
      </c>
      <c r="S124" s="5">
        <v>249032</v>
      </c>
      <c r="T124" s="5">
        <v>210817</v>
      </c>
      <c r="U124" s="5">
        <v>167072</v>
      </c>
      <c r="V124" s="5">
        <v>115695</v>
      </c>
    </row>
    <row r="125" spans="3:25" ht="15.5" x14ac:dyDescent="0.35">
      <c r="C125" t="s">
        <v>157</v>
      </c>
      <c r="D125" s="5">
        <v>2205673761543</v>
      </c>
      <c r="E125" s="5">
        <v>2048999518203</v>
      </c>
      <c r="F125" s="5">
        <v>2001883120320</v>
      </c>
      <c r="G125" s="5">
        <v>1938912454458</v>
      </c>
      <c r="I125" s="5">
        <v>2001883120320</v>
      </c>
      <c r="J125" s="5">
        <v>1631716695741</v>
      </c>
      <c r="K125" s="5">
        <v>149203742</v>
      </c>
      <c r="L125" s="5">
        <v>124581256</v>
      </c>
      <c r="M125" s="5">
        <v>99477263</v>
      </c>
      <c r="N125" s="5">
        <v>87977903</v>
      </c>
      <c r="O125" s="5">
        <v>103183658</v>
      </c>
      <c r="P125" s="5">
        <v>101596111</v>
      </c>
      <c r="Q125" s="5">
        <v>118740885</v>
      </c>
      <c r="R125" s="5">
        <v>127593855</v>
      </c>
      <c r="S125" s="5">
        <v>157319647</v>
      </c>
      <c r="T125" s="5">
        <v>185593561</v>
      </c>
      <c r="U125" s="5">
        <v>175077710</v>
      </c>
      <c r="V125" s="5">
        <v>145833316</v>
      </c>
    </row>
    <row r="126" spans="3:25" ht="15.5" x14ac:dyDescent="0.35">
      <c r="C126" t="s">
        <v>158</v>
      </c>
      <c r="D126" s="5">
        <v>2208311097890</v>
      </c>
      <c r="E126" s="5">
        <v>2051636854550</v>
      </c>
      <c r="F126" s="5">
        <v>2004520456667</v>
      </c>
      <c r="G126" s="5">
        <v>1941549790805</v>
      </c>
      <c r="I126" s="5">
        <v>2004520456667</v>
      </c>
      <c r="J126" s="5">
        <v>1634354032088</v>
      </c>
      <c r="K126" s="5">
        <v>149452774</v>
      </c>
      <c r="L126" s="5">
        <v>124830288</v>
      </c>
      <c r="M126" s="5">
        <v>99726295</v>
      </c>
      <c r="N126" s="5">
        <v>88226935</v>
      </c>
      <c r="O126" s="5">
        <v>103432690</v>
      </c>
      <c r="P126" s="5">
        <v>101845143</v>
      </c>
      <c r="Q126" s="5">
        <v>118989917</v>
      </c>
      <c r="R126" s="5">
        <v>127842887</v>
      </c>
      <c r="S126" s="5">
        <v>157568679</v>
      </c>
      <c r="T126" s="5">
        <v>185804378</v>
      </c>
      <c r="U126" s="5">
        <v>175244782</v>
      </c>
      <c r="V126" s="5">
        <v>145949011</v>
      </c>
      <c r="W126" s="5">
        <v>1121775181240</v>
      </c>
      <c r="X126" s="5">
        <v>875062759874</v>
      </c>
      <c r="Y126" s="5">
        <v>676758351890</v>
      </c>
    </row>
    <row r="127" spans="3:25" ht="15.5" x14ac:dyDescent="0.35">
      <c r="C127" t="s">
        <v>159</v>
      </c>
      <c r="D127" s="5">
        <v>18952933137</v>
      </c>
      <c r="E127" s="5">
        <v>18818750306</v>
      </c>
      <c r="F127" s="5">
        <v>18701059519</v>
      </c>
      <c r="G127" s="5">
        <v>18776718496</v>
      </c>
      <c r="I127" s="5">
        <v>18701059519</v>
      </c>
      <c r="J127" s="5">
        <v>17984167394</v>
      </c>
      <c r="K127" s="5">
        <v>1152215</v>
      </c>
      <c r="L127" s="5">
        <v>1135870</v>
      </c>
      <c r="M127" s="5">
        <v>12613649</v>
      </c>
      <c r="N127" s="5">
        <v>11965233</v>
      </c>
      <c r="O127" s="5">
        <v>11950201</v>
      </c>
      <c r="P127" s="5">
        <v>8835331</v>
      </c>
      <c r="Q127" s="5">
        <v>8657455</v>
      </c>
      <c r="R127" s="5">
        <v>8715862</v>
      </c>
      <c r="S127" s="5">
        <v>8766512</v>
      </c>
      <c r="T127" s="5">
        <v>7432640</v>
      </c>
      <c r="U127" s="5">
        <v>6090331</v>
      </c>
      <c r="V127" s="5">
        <v>4920594</v>
      </c>
      <c r="W127" s="5">
        <v>26991851371</v>
      </c>
      <c r="X127" s="5">
        <v>35210739604</v>
      </c>
      <c r="Y127" s="5">
        <v>10865979435</v>
      </c>
    </row>
    <row r="128" spans="3:25" ht="15.5" x14ac:dyDescent="0.35">
      <c r="C128" t="s">
        <v>10</v>
      </c>
      <c r="D128" s="5">
        <v>4126182858020</v>
      </c>
      <c r="E128" s="5">
        <v>3969374431849</v>
      </c>
      <c r="F128" s="5">
        <v>3922140343179</v>
      </c>
      <c r="G128" s="5">
        <v>3855201518785</v>
      </c>
      <c r="I128" s="5">
        <v>3922140343179</v>
      </c>
      <c r="J128" s="5">
        <v>3547213208966</v>
      </c>
      <c r="K128" s="5">
        <v>210814786</v>
      </c>
      <c r="L128" s="5">
        <v>186108629</v>
      </c>
      <c r="M128" s="5">
        <v>169106985</v>
      </c>
      <c r="N128" s="5">
        <v>156805265</v>
      </c>
      <c r="O128" s="5">
        <v>171880819</v>
      </c>
      <c r="P128" s="5">
        <v>171387356</v>
      </c>
      <c r="Q128" s="5">
        <v>187873860</v>
      </c>
      <c r="R128" s="5">
        <v>197119220</v>
      </c>
      <c r="S128" s="5">
        <v>227052715</v>
      </c>
      <c r="T128" s="5">
        <v>253612254</v>
      </c>
      <c r="U128" s="5">
        <v>241750529</v>
      </c>
      <c r="V128" s="5">
        <v>211325115</v>
      </c>
      <c r="W128" s="5">
        <v>1682421459462</v>
      </c>
      <c r="X128" s="5">
        <v>1131094100519</v>
      </c>
      <c r="Y128" s="5">
        <v>815794311325</v>
      </c>
    </row>
    <row r="129" spans="2:25" ht="15.5" x14ac:dyDescent="0.35">
      <c r="C129" t="s">
        <v>160</v>
      </c>
      <c r="D129" s="5">
        <v>4790095932760</v>
      </c>
      <c r="E129" s="5">
        <v>4330450707299</v>
      </c>
      <c r="F129" s="5">
        <v>4329158885665</v>
      </c>
      <c r="G129" s="5">
        <v>4249228498627</v>
      </c>
      <c r="I129" s="5">
        <v>4329158885665</v>
      </c>
      <c r="J129" s="5">
        <v>3994058624702</v>
      </c>
      <c r="K129" s="5">
        <v>247068111</v>
      </c>
      <c r="L129" s="5">
        <v>210993872</v>
      </c>
      <c r="M129" s="5">
        <v>177639085</v>
      </c>
      <c r="N129" s="5">
        <v>194859060</v>
      </c>
      <c r="O129" s="5">
        <v>218135430</v>
      </c>
      <c r="P129" s="5">
        <v>239708560</v>
      </c>
      <c r="Q129" s="5">
        <v>240103440</v>
      </c>
      <c r="R129" s="5">
        <v>260520607</v>
      </c>
      <c r="S129" s="5">
        <v>307783678</v>
      </c>
      <c r="T129" s="5">
        <v>351616622</v>
      </c>
      <c r="U129" s="5">
        <v>352782219</v>
      </c>
      <c r="V129" s="5">
        <v>345350845</v>
      </c>
      <c r="W129" s="5">
        <v>2801281301681</v>
      </c>
      <c r="X129" s="5">
        <v>1987535368937</v>
      </c>
      <c r="Y129" s="5">
        <v>1409417259869</v>
      </c>
    </row>
    <row r="130" spans="2:25" ht="15.5" x14ac:dyDescent="0.35">
      <c r="C130" t="s">
        <v>161</v>
      </c>
      <c r="D130" s="5">
        <v>1750026639</v>
      </c>
      <c r="E130" s="5">
        <v>1750026639</v>
      </c>
      <c r="F130" s="5">
        <v>1750026639</v>
      </c>
      <c r="G130" s="5">
        <v>1750026639</v>
      </c>
      <c r="I130" s="5">
        <v>1750026639</v>
      </c>
      <c r="J130" s="5">
        <v>1750026639</v>
      </c>
      <c r="K130" s="5">
        <v>1750026639</v>
      </c>
      <c r="L130" s="5">
        <v>1750026639</v>
      </c>
      <c r="M130" s="5">
        <v>1750026639</v>
      </c>
      <c r="N130" s="5">
        <v>1750026639</v>
      </c>
      <c r="O130" s="5">
        <v>1750026639</v>
      </c>
      <c r="P130" s="5">
        <v>1750026639</v>
      </c>
      <c r="Q130" s="5">
        <v>1750026639</v>
      </c>
      <c r="R130" s="5">
        <v>1750026639</v>
      </c>
      <c r="S130" s="5">
        <v>1750026639</v>
      </c>
      <c r="T130" s="5">
        <v>1750026639</v>
      </c>
      <c r="U130" s="5">
        <v>1750026639</v>
      </c>
      <c r="V130" s="5">
        <v>1750026639</v>
      </c>
      <c r="W130" s="5">
        <v>1750026639</v>
      </c>
      <c r="X130" s="5">
        <v>1531265000</v>
      </c>
      <c r="Y130" s="5">
        <v>609250000</v>
      </c>
    </row>
    <row r="132" spans="2:25" ht="15.5" x14ac:dyDescent="0.35">
      <c r="B132" t="s">
        <v>162</v>
      </c>
      <c r="C132" t="s">
        <v>163</v>
      </c>
      <c r="D132" s="5">
        <v>67322057431</v>
      </c>
      <c r="E132" s="5">
        <v>-31674189133</v>
      </c>
      <c r="F132" s="5">
        <v>79305629340</v>
      </c>
      <c r="G132" s="5">
        <v>126242596860</v>
      </c>
      <c r="I132" s="5">
        <v>264297173427</v>
      </c>
      <c r="J132" s="5">
        <v>364514809198</v>
      </c>
      <c r="K132" s="5">
        <v>16603155</v>
      </c>
      <c r="L132" s="5">
        <v>46529139</v>
      </c>
      <c r="M132" s="5">
        <v>23663980</v>
      </c>
      <c r="N132" s="5">
        <v>17106175</v>
      </c>
      <c r="O132" s="5">
        <v>24410795</v>
      </c>
      <c r="P132" s="5">
        <v>19238395</v>
      </c>
      <c r="Q132" s="5">
        <v>17681585</v>
      </c>
      <c r="R132" s="5">
        <v>20673922</v>
      </c>
      <c r="S132" s="5">
        <v>30406315</v>
      </c>
      <c r="T132" s="5">
        <v>32490771</v>
      </c>
      <c r="U132" s="5">
        <v>56879281</v>
      </c>
      <c r="V132" s="5">
        <v>56603724</v>
      </c>
      <c r="W132" s="5">
        <v>318360843872</v>
      </c>
      <c r="X132" s="5">
        <v>294806725436</v>
      </c>
      <c r="Y132" s="5">
        <v>221946406308</v>
      </c>
    </row>
    <row r="133" spans="2:25" ht="15.5" x14ac:dyDescent="0.35">
      <c r="C133" t="s">
        <v>328</v>
      </c>
      <c r="D133" s="5">
        <v>188728977213</v>
      </c>
      <c r="E133" s="5">
        <v>147042553531</v>
      </c>
      <c r="F133" s="5">
        <v>215935864846</v>
      </c>
      <c r="G133" s="5">
        <v>227870079024</v>
      </c>
      <c r="I133" s="5">
        <v>827748083693</v>
      </c>
      <c r="J133" s="5">
        <v>836899410249</v>
      </c>
      <c r="K133" s="5">
        <v>60894889</v>
      </c>
      <c r="L133" s="5">
        <v>92075198</v>
      </c>
      <c r="M133" s="5">
        <v>74784934</v>
      </c>
      <c r="N133" s="5">
        <v>54205739</v>
      </c>
      <c r="O133" s="5">
        <v>82043099</v>
      </c>
      <c r="P133" s="5">
        <v>72130921</v>
      </c>
      <c r="Q133" s="5">
        <v>70816103</v>
      </c>
      <c r="R133" s="5">
        <v>74209894</v>
      </c>
      <c r="S133" s="5">
        <v>94955825</v>
      </c>
      <c r="T133" s="5">
        <v>128172167</v>
      </c>
      <c r="U133" s="5">
        <v>150849836</v>
      </c>
      <c r="V133" s="5">
        <v>140378828</v>
      </c>
      <c r="W133" s="5">
        <v>965452756674</v>
      </c>
      <c r="X133" s="5">
        <v>743694419079</v>
      </c>
      <c r="Y133" s="5">
        <v>672195443150</v>
      </c>
    </row>
    <row r="134" spans="2:25" ht="15.5" x14ac:dyDescent="0.35">
      <c r="C134" t="s">
        <v>1686</v>
      </c>
      <c r="E134" s="5">
        <v>381260801</v>
      </c>
      <c r="G134" s="5">
        <v>95197056</v>
      </c>
      <c r="I134" s="5">
        <v>4775831503</v>
      </c>
      <c r="J134" s="5">
        <v>8352123136</v>
      </c>
      <c r="K134" s="5">
        <v>27889</v>
      </c>
      <c r="L134" s="5">
        <v>181751</v>
      </c>
      <c r="M134" s="5">
        <v>630842</v>
      </c>
      <c r="N134" s="5">
        <v>503745</v>
      </c>
      <c r="O134" s="5">
        <v>2221764</v>
      </c>
    </row>
    <row r="135" spans="2:25" ht="15.5" x14ac:dyDescent="0.35">
      <c r="C135" t="s">
        <v>329</v>
      </c>
      <c r="D135" s="5">
        <v>-99259571317</v>
      </c>
      <c r="E135" s="5">
        <v>-145722701132</v>
      </c>
      <c r="F135" s="5">
        <v>-107580636594</v>
      </c>
      <c r="G135" s="5">
        <v>-79947587827</v>
      </c>
      <c r="I135" s="5">
        <v>-463280471516</v>
      </c>
      <c r="J135" s="5">
        <v>-369849789778</v>
      </c>
      <c r="K135" s="5">
        <v>-36325969</v>
      </c>
      <c r="L135" s="5">
        <v>-33264089</v>
      </c>
      <c r="M135" s="5">
        <v>-38670198</v>
      </c>
      <c r="N135" s="5">
        <v>-22201394</v>
      </c>
      <c r="O135" s="5">
        <v>-41207697</v>
      </c>
      <c r="P135" s="5">
        <v>-34351432</v>
      </c>
      <c r="Q135" s="5">
        <v>-36397972</v>
      </c>
      <c r="R135" s="5">
        <v>-34111792</v>
      </c>
      <c r="S135" s="5">
        <v>-39326881</v>
      </c>
      <c r="T135" s="5">
        <v>-63269639</v>
      </c>
      <c r="U135" s="5">
        <v>-59885168</v>
      </c>
      <c r="V135" s="5">
        <v>-51921519</v>
      </c>
      <c r="W135" s="5">
        <v>-372790739594</v>
      </c>
      <c r="X135" s="5">
        <v>-317045669230</v>
      </c>
      <c r="Y135" s="5">
        <v>-276780839400</v>
      </c>
    </row>
    <row r="136" spans="2:25" ht="15.5" x14ac:dyDescent="0.35">
      <c r="C136" t="s">
        <v>1095</v>
      </c>
      <c r="D136" s="5">
        <v>-19414210324</v>
      </c>
      <c r="E136" s="5">
        <v>-31225886533</v>
      </c>
      <c r="F136" s="5">
        <v>-16126495781</v>
      </c>
      <c r="G136" s="5">
        <v>-19568008077</v>
      </c>
      <c r="I136" s="5">
        <v>-84058234659</v>
      </c>
      <c r="J136" s="5">
        <v>-96504425569</v>
      </c>
      <c r="K136" s="5">
        <v>-7216743</v>
      </c>
      <c r="L136" s="5">
        <v>-11379946</v>
      </c>
      <c r="M136" s="5">
        <v>-12177404</v>
      </c>
      <c r="N136" s="5">
        <v>-14128959</v>
      </c>
      <c r="O136" s="5">
        <v>-14380934</v>
      </c>
      <c r="P136" s="5">
        <v>-13628621</v>
      </c>
      <c r="Q136" s="5">
        <v>-13419439</v>
      </c>
      <c r="R136" s="5">
        <v>-15267521</v>
      </c>
      <c r="S136" s="5">
        <v>-14726155</v>
      </c>
      <c r="T136" s="5">
        <v>-19369686</v>
      </c>
      <c r="U136" s="5">
        <v>-19752163</v>
      </c>
      <c r="V136" s="5">
        <v>-18470573</v>
      </c>
      <c r="W136" s="5">
        <v>-148693816934</v>
      </c>
      <c r="X136" s="5">
        <v>-71467884579</v>
      </c>
      <c r="Y136" s="5">
        <v>-54976492983</v>
      </c>
    </row>
    <row r="137" spans="2:25" ht="15.5" x14ac:dyDescent="0.35">
      <c r="C137" t="s">
        <v>1687</v>
      </c>
      <c r="N137" s="5">
        <v>-589773</v>
      </c>
      <c r="O137" s="5">
        <v>-371655</v>
      </c>
      <c r="P137" s="5">
        <v>-935293</v>
      </c>
      <c r="Q137" s="5">
        <v>-282314</v>
      </c>
      <c r="R137" s="5">
        <v>-631602</v>
      </c>
      <c r="S137" s="5">
        <v>-5732101</v>
      </c>
      <c r="T137" s="5">
        <v>-7527148</v>
      </c>
      <c r="U137" s="5">
        <v>-6817956</v>
      </c>
      <c r="V137" s="5">
        <v>-5145527</v>
      </c>
      <c r="W137" s="5">
        <v>-64194571157</v>
      </c>
      <c r="X137" s="5">
        <v>-11137094190</v>
      </c>
      <c r="Y137" s="5">
        <v>-70175428577</v>
      </c>
    </row>
    <row r="138" spans="2:25" ht="15.5" x14ac:dyDescent="0.35">
      <c r="C138" t="s">
        <v>489</v>
      </c>
      <c r="O138" s="5">
        <v>-3884447</v>
      </c>
      <c r="P138" s="5">
        <v>-3646706</v>
      </c>
      <c r="Q138" s="5">
        <v>-2517079</v>
      </c>
      <c r="R138" s="5">
        <v>-2864565</v>
      </c>
      <c r="S138" s="5">
        <v>-4236937</v>
      </c>
      <c r="T138" s="5">
        <v>-4896427</v>
      </c>
      <c r="U138" s="5">
        <v>-6192123</v>
      </c>
      <c r="V138" s="5">
        <v>-6660586</v>
      </c>
      <c r="W138" s="5">
        <v>-50435486194</v>
      </c>
      <c r="X138" s="5">
        <v>-40901351428</v>
      </c>
      <c r="Y138" s="5">
        <v>-40919552553</v>
      </c>
    </row>
    <row r="139" spans="2:25" ht="15.5" x14ac:dyDescent="0.35">
      <c r="C139" t="s">
        <v>490</v>
      </c>
      <c r="D139" s="5">
        <v>-2733138141</v>
      </c>
      <c r="E139" s="5">
        <v>-2149415800</v>
      </c>
      <c r="F139" s="5">
        <v>-12923103131</v>
      </c>
      <c r="G139" s="5">
        <v>-2207083316</v>
      </c>
      <c r="I139" s="5">
        <v>-20888035594</v>
      </c>
      <c r="J139" s="5">
        <v>-14382508840</v>
      </c>
      <c r="K139" s="5">
        <v>-776911</v>
      </c>
      <c r="L139" s="5">
        <v>-1083775</v>
      </c>
      <c r="M139" s="5">
        <v>-904194</v>
      </c>
      <c r="N139" s="5">
        <v>-683183</v>
      </c>
      <c r="O139" s="5">
        <v>-957334</v>
      </c>
      <c r="P139" s="5">
        <v>-954281</v>
      </c>
      <c r="Q139" s="5">
        <v>-856237</v>
      </c>
      <c r="R139" s="5">
        <v>-891741</v>
      </c>
      <c r="S139" s="5">
        <v>-1123584</v>
      </c>
      <c r="T139" s="5">
        <v>-1601135</v>
      </c>
      <c r="U139" s="5">
        <v>-1862631</v>
      </c>
      <c r="V139" s="5">
        <v>-1692468</v>
      </c>
      <c r="W139" s="5">
        <v>-12151832902</v>
      </c>
      <c r="X139" s="5">
        <v>-8896556941</v>
      </c>
      <c r="Y139" s="5">
        <v>-8467355375</v>
      </c>
    </row>
    <row r="140" spans="2:25" ht="15.5" x14ac:dyDescent="0.35">
      <c r="C140" t="s">
        <v>453</v>
      </c>
      <c r="D140" s="5">
        <v>14653509124</v>
      </c>
      <c r="E140" s="5">
        <v>13968380469</v>
      </c>
      <c r="F140" s="5">
        <v>20230298552</v>
      </c>
      <c r="G140" s="5">
        <v>22199384487</v>
      </c>
      <c r="I140" s="5">
        <v>84277116166</v>
      </c>
      <c r="J140" s="5">
        <v>101952210471</v>
      </c>
      <c r="K140" s="5">
        <v>3522800</v>
      </c>
      <c r="L140" s="5">
        <v>499795</v>
      </c>
      <c r="M140" s="5">
        <v>348016</v>
      </c>
      <c r="N140" s="5">
        <v>693441</v>
      </c>
    </row>
    <row r="141" spans="2:25" ht="15.5" x14ac:dyDescent="0.35">
      <c r="C141" t="s">
        <v>173</v>
      </c>
      <c r="D141" s="5">
        <v>310544841136</v>
      </c>
      <c r="E141" s="5">
        <v>-31897037770</v>
      </c>
      <c r="F141" s="5">
        <v>-32419051359</v>
      </c>
      <c r="G141" s="5">
        <v>-33127430314</v>
      </c>
      <c r="I141" s="5">
        <v>-133710260519</v>
      </c>
      <c r="J141" s="5">
        <v>-143627463390</v>
      </c>
      <c r="K141" s="5">
        <v>16483881</v>
      </c>
      <c r="L141" s="5">
        <v>2188052</v>
      </c>
      <c r="M141" s="5">
        <v>-25710099</v>
      </c>
      <c r="N141" s="5">
        <v>-12578684</v>
      </c>
      <c r="O141" s="5">
        <v>-21012632</v>
      </c>
      <c r="P141" s="5">
        <v>12530909</v>
      </c>
      <c r="Q141" s="5">
        <v>-11588874</v>
      </c>
      <c r="R141" s="5">
        <v>-18966985</v>
      </c>
      <c r="S141" s="5">
        <v>-32124037</v>
      </c>
      <c r="T141" s="5">
        <v>-22115603</v>
      </c>
      <c r="U141" s="5">
        <v>-26974532</v>
      </c>
      <c r="V141" s="5">
        <v>2955299</v>
      </c>
      <c r="W141" s="5">
        <v>512409594014</v>
      </c>
      <c r="X141" s="5">
        <v>351737106520</v>
      </c>
      <c r="Y141" s="5">
        <v>135717768381</v>
      </c>
    </row>
    <row r="142" spans="2:25" ht="15.5" x14ac:dyDescent="0.35">
      <c r="C142" t="s">
        <v>174</v>
      </c>
      <c r="D142" s="5">
        <v>137491834332</v>
      </c>
      <c r="E142" s="5">
        <v>-95644966218</v>
      </c>
      <c r="F142" s="5">
        <v>-683806351843</v>
      </c>
      <c r="G142" s="5">
        <v>81671363603</v>
      </c>
      <c r="I142" s="5">
        <v>-520747138189</v>
      </c>
      <c r="J142" s="5">
        <v>-329629099870</v>
      </c>
      <c r="K142" s="5">
        <v>14535817</v>
      </c>
      <c r="L142" s="5">
        <v>24733938</v>
      </c>
      <c r="M142" s="5">
        <v>-5903137</v>
      </c>
      <c r="N142" s="5">
        <v>-9582588</v>
      </c>
      <c r="O142" s="5">
        <v>-3165944</v>
      </c>
      <c r="P142" s="5">
        <v>-26139382</v>
      </c>
      <c r="Q142" s="5">
        <v>-5332124</v>
      </c>
      <c r="R142" s="5">
        <v>-9328565</v>
      </c>
      <c r="S142" s="5">
        <v>-4012063</v>
      </c>
      <c r="T142" s="5">
        <v>-6059807</v>
      </c>
      <c r="U142" s="5">
        <v>-4047109</v>
      </c>
      <c r="V142" s="5">
        <v>-48554083</v>
      </c>
      <c r="W142" s="5">
        <v>-810769880671</v>
      </c>
      <c r="X142" s="5">
        <v>-667049346491</v>
      </c>
      <c r="Y142" s="5">
        <v>-346380055765</v>
      </c>
    </row>
    <row r="143" spans="2:25" ht="15.5" x14ac:dyDescent="0.35">
      <c r="C143" t="s">
        <v>176</v>
      </c>
      <c r="D143" s="5">
        <v>-160117850192</v>
      </c>
      <c r="E143" s="5">
        <v>-212660801787</v>
      </c>
      <c r="F143" s="5">
        <v>-338596731692</v>
      </c>
      <c r="G143" s="5">
        <v>-10058020884</v>
      </c>
      <c r="I143" s="5">
        <v>-370164538892</v>
      </c>
      <c r="J143" s="5">
        <v>-91026896557</v>
      </c>
      <c r="K143" s="5">
        <v>-36615099</v>
      </c>
      <c r="L143" s="5">
        <v>-8650026</v>
      </c>
      <c r="M143" s="5">
        <v>-8444430</v>
      </c>
      <c r="N143" s="5">
        <v>-13988175</v>
      </c>
      <c r="O143" s="5">
        <v>-8358441</v>
      </c>
      <c r="P143" s="5">
        <v>-26139382</v>
      </c>
      <c r="Q143" s="5">
        <v>-10664755</v>
      </c>
      <c r="R143" s="5">
        <v>-6200652</v>
      </c>
      <c r="S143" s="5">
        <v>-8947725</v>
      </c>
      <c r="T143" s="5">
        <v>-6567748</v>
      </c>
      <c r="U143" s="5">
        <v>-3633222</v>
      </c>
      <c r="V143" s="5">
        <v>-34810765</v>
      </c>
      <c r="W143" s="5">
        <v>-321698658518</v>
      </c>
      <c r="X143" s="5">
        <v>-381664048508</v>
      </c>
      <c r="Y143" s="5">
        <v>-85739507771</v>
      </c>
    </row>
    <row r="144" spans="2:25" ht="15.5" x14ac:dyDescent="0.35">
      <c r="C144" t="s">
        <v>178</v>
      </c>
      <c r="D144" s="5">
        <v>139345175400</v>
      </c>
      <c r="E144" s="5">
        <v>57547455100</v>
      </c>
      <c r="F144" s="5">
        <v>-136638695987</v>
      </c>
      <c r="G144" s="5">
        <v>76040000000</v>
      </c>
      <c r="I144" s="5">
        <v>-99138695987</v>
      </c>
      <c r="J144" s="5">
        <v>13936153716</v>
      </c>
      <c r="K144" s="5">
        <v>8649149</v>
      </c>
      <c r="L144" s="5">
        <v>-12870552</v>
      </c>
      <c r="O144" s="5">
        <v>-1047608</v>
      </c>
      <c r="V144" s="5">
        <v>-23412794</v>
      </c>
      <c r="W144" s="5">
        <v>-407235852911</v>
      </c>
      <c r="X144" s="5">
        <v>-296362677389</v>
      </c>
      <c r="Y144" s="5">
        <v>-269398734329</v>
      </c>
    </row>
    <row r="145" spans="3:25" ht="15.5" x14ac:dyDescent="0.35">
      <c r="C145" t="s">
        <v>1688</v>
      </c>
    </row>
    <row r="146" spans="3:25" ht="15.5" x14ac:dyDescent="0.35">
      <c r="C146" t="s">
        <v>418</v>
      </c>
      <c r="V146" s="5">
        <v>9588705</v>
      </c>
      <c r="W146" s="5">
        <v>-83872289528</v>
      </c>
    </row>
    <row r="147" spans="3:25" ht="15.5" x14ac:dyDescent="0.35">
      <c r="C147" t="s">
        <v>1689</v>
      </c>
      <c r="Q147" s="5">
        <v>3792372</v>
      </c>
      <c r="R147" s="5">
        <v>-3500433</v>
      </c>
      <c r="S147" s="5">
        <v>899751</v>
      </c>
      <c r="T147" s="5">
        <v>-782842</v>
      </c>
      <c r="U147" s="5">
        <v>-488567</v>
      </c>
      <c r="V147" s="5">
        <v>-27050</v>
      </c>
      <c r="W147" s="5">
        <v>1441114486</v>
      </c>
      <c r="X147" s="5">
        <v>392070501</v>
      </c>
      <c r="Y147" s="5">
        <v>-992213665</v>
      </c>
    </row>
    <row r="148" spans="3:25" ht="15.5" x14ac:dyDescent="0.35">
      <c r="C148" t="s">
        <v>1690</v>
      </c>
    </row>
    <row r="149" spans="3:25" ht="15.5" x14ac:dyDescent="0.35">
      <c r="C149" t="s">
        <v>1691</v>
      </c>
    </row>
    <row r="150" spans="3:25" ht="15.5" x14ac:dyDescent="0.35">
      <c r="C150" t="s">
        <v>1692</v>
      </c>
      <c r="F150" s="5">
        <v>-450000000000</v>
      </c>
      <c r="I150" s="5">
        <v>-450000000000</v>
      </c>
    </row>
    <row r="151" spans="3:25" ht="15.5" x14ac:dyDescent="0.35">
      <c r="C151" t="s">
        <v>673</v>
      </c>
      <c r="D151" s="5">
        <v>20800000000</v>
      </c>
      <c r="E151" s="5">
        <v>13700000000</v>
      </c>
      <c r="F151" s="5">
        <v>87810000000</v>
      </c>
      <c r="G151" s="5">
        <v>-154100203240</v>
      </c>
      <c r="I151" s="5">
        <v>1300000000</v>
      </c>
      <c r="J151" s="5">
        <v>-525000000000</v>
      </c>
    </row>
    <row r="152" spans="3:25" ht="15.5" x14ac:dyDescent="0.35">
      <c r="C152" t="s">
        <v>423</v>
      </c>
      <c r="D152" s="5">
        <v>120000000000</v>
      </c>
      <c r="E152" s="5">
        <v>12300000000</v>
      </c>
      <c r="F152" s="5">
        <v>135000000000</v>
      </c>
      <c r="G152" s="5">
        <v>80000000000</v>
      </c>
      <c r="I152" s="5">
        <v>247000000000</v>
      </c>
      <c r="J152" s="5">
        <v>170509432500</v>
      </c>
      <c r="K152" s="5">
        <v>39378528</v>
      </c>
      <c r="L152" s="5">
        <v>46273772</v>
      </c>
      <c r="M152" s="5">
        <v>2239991</v>
      </c>
      <c r="N152" s="5">
        <v>4047029</v>
      </c>
      <c r="O152" s="5">
        <v>6240105</v>
      </c>
      <c r="Q152" s="5">
        <v>700791</v>
      </c>
      <c r="R152" s="5">
        <v>376979</v>
      </c>
      <c r="S152" s="5">
        <v>4418139</v>
      </c>
      <c r="T152" s="5">
        <v>1683786</v>
      </c>
      <c r="U152" s="5">
        <v>74680</v>
      </c>
      <c r="V152" s="5">
        <v>107821</v>
      </c>
      <c r="W152" s="5">
        <v>595805800</v>
      </c>
      <c r="X152" s="5">
        <v>10585308905</v>
      </c>
    </row>
    <row r="153" spans="3:25" ht="15.5" x14ac:dyDescent="0.35">
      <c r="C153" t="s">
        <v>1693</v>
      </c>
      <c r="D153" s="5">
        <v>3200000000</v>
      </c>
      <c r="E153" s="5">
        <v>19500000000</v>
      </c>
      <c r="G153" s="5">
        <v>67590203240</v>
      </c>
      <c r="I153" s="5">
        <v>67590203240</v>
      </c>
      <c r="Q153" s="5">
        <v>839468</v>
      </c>
    </row>
    <row r="154" spans="3:25" ht="15.5" x14ac:dyDescent="0.35">
      <c r="C154" t="s">
        <v>1694</v>
      </c>
      <c r="D154" s="5">
        <v>-389000000</v>
      </c>
      <c r="F154" s="5">
        <v>-1611222716</v>
      </c>
      <c r="I154" s="5">
        <v>-1611222716</v>
      </c>
      <c r="K154" s="5">
        <v>-399561</v>
      </c>
      <c r="L154" s="5">
        <v>-519051</v>
      </c>
      <c r="M154" s="5">
        <v>-46714</v>
      </c>
      <c r="N154" s="5">
        <v>-334883</v>
      </c>
    </row>
    <row r="155" spans="3:25" ht="15.5" x14ac:dyDescent="0.35">
      <c r="C155" t="s">
        <v>738</v>
      </c>
      <c r="R155" s="5">
        <v>-4459</v>
      </c>
      <c r="S155" s="5">
        <v>-382228</v>
      </c>
      <c r="T155" s="5">
        <v>-393003</v>
      </c>
    </row>
    <row r="156" spans="3:25" ht="15.5" x14ac:dyDescent="0.35">
      <c r="C156" t="s">
        <v>533</v>
      </c>
      <c r="Y156" s="5">
        <v>9750400000</v>
      </c>
    </row>
    <row r="157" spans="3:25" ht="15.5" x14ac:dyDescent="0.35">
      <c r="C157" t="s">
        <v>183</v>
      </c>
      <c r="D157" s="5">
        <v>310544841136</v>
      </c>
      <c r="E157" s="5">
        <v>-31897037770</v>
      </c>
      <c r="F157" s="5">
        <v>-32419051359</v>
      </c>
      <c r="G157" s="5">
        <v>-33127430314</v>
      </c>
      <c r="I157" s="5">
        <v>-133710260519</v>
      </c>
      <c r="J157" s="5">
        <v>-143627463390</v>
      </c>
      <c r="K157" s="5">
        <v>16483881</v>
      </c>
      <c r="L157" s="5">
        <v>2188052</v>
      </c>
      <c r="M157" s="5">
        <v>-25710099</v>
      </c>
      <c r="N157" s="5">
        <v>-12578684</v>
      </c>
      <c r="O157" s="5">
        <v>-21012632</v>
      </c>
      <c r="P157" s="5">
        <v>12530909</v>
      </c>
      <c r="Q157" s="5">
        <v>-11588874</v>
      </c>
      <c r="R157" s="5">
        <v>-18966985</v>
      </c>
      <c r="S157" s="5">
        <v>-32124037</v>
      </c>
      <c r="T157" s="5">
        <v>-22115603</v>
      </c>
      <c r="U157" s="5">
        <v>-26974532</v>
      </c>
      <c r="V157" s="5">
        <v>2955299</v>
      </c>
      <c r="W157" s="5">
        <v>512409594014</v>
      </c>
      <c r="X157" s="5">
        <v>351737106520</v>
      </c>
      <c r="Y157" s="5">
        <v>135717768381</v>
      </c>
    </row>
    <row r="158" spans="3:25" ht="15.5" x14ac:dyDescent="0.35">
      <c r="C158" t="s">
        <v>717</v>
      </c>
      <c r="W158" s="5">
        <v>280000000000</v>
      </c>
    </row>
    <row r="159" spans="3:25" ht="15.5" x14ac:dyDescent="0.35">
      <c r="C159" t="s">
        <v>1695</v>
      </c>
      <c r="W159" s="5">
        <v>-10698954847</v>
      </c>
    </row>
    <row r="160" spans="3:25" ht="15.5" x14ac:dyDescent="0.35">
      <c r="C160" t="s">
        <v>581</v>
      </c>
      <c r="X160" s="5">
        <v>92201500000</v>
      </c>
    </row>
    <row r="161" spans="3:25" ht="15.5" x14ac:dyDescent="0.35">
      <c r="C161" t="s">
        <v>1696</v>
      </c>
      <c r="X161" s="5">
        <v>44620000000</v>
      </c>
    </row>
    <row r="162" spans="3:25" ht="15.5" x14ac:dyDescent="0.35">
      <c r="C162" t="s">
        <v>1697</v>
      </c>
      <c r="W162" s="5">
        <v>-7565097413</v>
      </c>
      <c r="X162" s="5">
        <v>20624344357</v>
      </c>
      <c r="Y162" s="5">
        <v>499920000</v>
      </c>
    </row>
    <row r="163" spans="3:25" ht="15.5" x14ac:dyDescent="0.35">
      <c r="C163" t="s">
        <v>1678</v>
      </c>
      <c r="V163" s="5">
        <v>2040000</v>
      </c>
    </row>
    <row r="164" spans="3:25" ht="15.5" x14ac:dyDescent="0.35">
      <c r="C164" t="s">
        <v>476</v>
      </c>
      <c r="U164" s="5">
        <v>117003</v>
      </c>
      <c r="V164" s="5">
        <v>-443627</v>
      </c>
      <c r="W164" s="5">
        <v>-32192479374</v>
      </c>
      <c r="X164" s="5">
        <v>35209218405</v>
      </c>
      <c r="Y164" s="5">
        <v>2820000000</v>
      </c>
    </row>
    <row r="165" spans="3:25" ht="15.5" x14ac:dyDescent="0.35">
      <c r="C165" t="s">
        <v>1561</v>
      </c>
      <c r="X165" s="5">
        <v>-15103955307</v>
      </c>
      <c r="Y165" s="5">
        <v>2075471817</v>
      </c>
    </row>
    <row r="166" spans="3:25" ht="15.5" x14ac:dyDescent="0.35">
      <c r="C166" t="s">
        <v>675</v>
      </c>
      <c r="D166" s="5">
        <v>360000000000</v>
      </c>
      <c r="K166" s="5">
        <v>20905795</v>
      </c>
      <c r="L166" s="5">
        <v>13871549</v>
      </c>
      <c r="M166" s="5">
        <v>5000000</v>
      </c>
      <c r="N166" s="5">
        <v>7500000</v>
      </c>
    </row>
    <row r="167" spans="3:25" ht="15.5" x14ac:dyDescent="0.35">
      <c r="C167" t="s">
        <v>1698</v>
      </c>
      <c r="D167" s="5">
        <v>-38677065711</v>
      </c>
      <c r="E167" s="5">
        <v>-26677065711</v>
      </c>
      <c r="F167" s="5">
        <v>-26677065711</v>
      </c>
      <c r="G167" s="5">
        <v>-26677065711</v>
      </c>
      <c r="I167" s="5">
        <v>-106708262844</v>
      </c>
      <c r="J167" s="5">
        <v>-106708262844</v>
      </c>
      <c r="K167" s="5">
        <v>-3130000</v>
      </c>
      <c r="L167" s="5">
        <v>-1776085</v>
      </c>
      <c r="M167" s="5">
        <v>-30000000</v>
      </c>
      <c r="N167" s="5">
        <v>-8000000</v>
      </c>
    </row>
    <row r="168" spans="3:25" ht="15.5" x14ac:dyDescent="0.35">
      <c r="C168" t="s">
        <v>367</v>
      </c>
      <c r="O168" s="5">
        <v>14887368</v>
      </c>
      <c r="P168" s="5">
        <v>14940000</v>
      </c>
      <c r="U168" s="5">
        <v>60852226</v>
      </c>
      <c r="V168" s="5">
        <v>87448364</v>
      </c>
      <c r="W168" s="5">
        <v>1055865572977</v>
      </c>
      <c r="X168" s="5">
        <v>451153581298</v>
      </c>
      <c r="Y168" s="5">
        <v>239859884519</v>
      </c>
    </row>
    <row r="169" spans="3:25" ht="15.5" x14ac:dyDescent="0.35">
      <c r="C169" t="s">
        <v>368</v>
      </c>
      <c r="O169" s="5">
        <v>-34700000</v>
      </c>
      <c r="P169" s="5">
        <v>-2409091</v>
      </c>
      <c r="Q169" s="5">
        <v>-51728247</v>
      </c>
      <c r="R169" s="5">
        <v>-18966985</v>
      </c>
      <c r="S169" s="5">
        <v>-15471534</v>
      </c>
      <c r="T169" s="5">
        <v>-12349107</v>
      </c>
      <c r="U169" s="5">
        <v>-78899617</v>
      </c>
      <c r="V169" s="5">
        <v>-74930439</v>
      </c>
      <c r="W169" s="5">
        <v>-732879153737</v>
      </c>
      <c r="X169" s="5">
        <v>-285002724815</v>
      </c>
      <c r="Y169" s="5">
        <v>-178040191476</v>
      </c>
    </row>
    <row r="170" spans="3:25" ht="15.5" x14ac:dyDescent="0.35">
      <c r="C170" t="s">
        <v>369</v>
      </c>
      <c r="N170" s="5">
        <v>-10000000</v>
      </c>
      <c r="Q170" s="5">
        <v>40139373</v>
      </c>
      <c r="X170" s="5">
        <v>9215930988</v>
      </c>
      <c r="Y170" s="5">
        <v>72228000000</v>
      </c>
    </row>
    <row r="171" spans="3:25" ht="15.5" x14ac:dyDescent="0.35">
      <c r="C171" t="s">
        <v>370</v>
      </c>
      <c r="T171" s="5">
        <v>-194779</v>
      </c>
      <c r="U171" s="5">
        <v>-53049</v>
      </c>
      <c r="V171" s="5">
        <v>-3006112</v>
      </c>
      <c r="W171" s="5">
        <v>-40120293592</v>
      </c>
    </row>
    <row r="172" spans="3:25" ht="15.5" x14ac:dyDescent="0.35">
      <c r="C172" t="s">
        <v>1699</v>
      </c>
      <c r="L172" s="5">
        <v>-8819520</v>
      </c>
    </row>
    <row r="173" spans="3:25" ht="15.5" x14ac:dyDescent="0.35">
      <c r="C173" t="s">
        <v>550</v>
      </c>
      <c r="D173" s="5">
        <v>-9838094815</v>
      </c>
      <c r="E173" s="5">
        <v>-4295700490</v>
      </c>
      <c r="F173" s="5">
        <v>-4853208313</v>
      </c>
      <c r="G173" s="5">
        <v>-5578243981</v>
      </c>
      <c r="I173" s="5">
        <v>-23538544179</v>
      </c>
      <c r="J173" s="5">
        <v>-33707315086</v>
      </c>
      <c r="K173" s="5">
        <v>-1072446</v>
      </c>
      <c r="L173" s="5">
        <v>-696885</v>
      </c>
      <c r="M173" s="5">
        <v>-673921</v>
      </c>
      <c r="N173" s="5">
        <v>-2078684</v>
      </c>
    </row>
    <row r="174" spans="3:25" ht="15.5" x14ac:dyDescent="0.35">
      <c r="C174" t="s">
        <v>479</v>
      </c>
      <c r="O174" s="5">
        <v>-1200000</v>
      </c>
      <c r="S174" s="5">
        <v>-16652503</v>
      </c>
      <c r="T174" s="5">
        <v>-9571717</v>
      </c>
      <c r="U174" s="5">
        <v>-8991095</v>
      </c>
      <c r="V174" s="5">
        <v>-8152887</v>
      </c>
    </row>
    <row r="175" spans="3:25" ht="15.5" x14ac:dyDescent="0.35">
      <c r="C175" t="s">
        <v>1700</v>
      </c>
    </row>
    <row r="176" spans="3:25" ht="15.5" x14ac:dyDescent="0.35">
      <c r="C176" t="s">
        <v>382</v>
      </c>
      <c r="D176" s="5">
        <v>-939998338</v>
      </c>
      <c r="E176" s="5">
        <v>-924271569</v>
      </c>
      <c r="F176" s="5">
        <v>-888777335</v>
      </c>
      <c r="G176" s="5">
        <v>-872120622</v>
      </c>
      <c r="I176" s="5">
        <v>-3463453496</v>
      </c>
      <c r="J176" s="5">
        <v>-3211885460</v>
      </c>
      <c r="K176" s="5">
        <v>-219468</v>
      </c>
      <c r="X176" s="5">
        <v>-1180788406</v>
      </c>
      <c r="Y176" s="5">
        <v>-3725316479</v>
      </c>
    </row>
    <row r="177" spans="2:25" ht="15.5" x14ac:dyDescent="0.35">
      <c r="C177" t="s">
        <v>383</v>
      </c>
    </row>
    <row r="178" spans="2:25" ht="15.5" x14ac:dyDescent="0.35">
      <c r="C178" t="s">
        <v>568</v>
      </c>
      <c r="L178" s="5">
        <v>-391007</v>
      </c>
      <c r="M178" s="5">
        <v>-36178</v>
      </c>
    </row>
    <row r="179" spans="2:25" ht="15.5" x14ac:dyDescent="0.35">
      <c r="C179" t="s">
        <v>391</v>
      </c>
      <c r="D179" s="5">
        <v>515358732899</v>
      </c>
      <c r="E179" s="5">
        <v>-159216193121</v>
      </c>
      <c r="F179" s="5">
        <v>-636919773862</v>
      </c>
      <c r="G179" s="5">
        <v>174786530149</v>
      </c>
      <c r="I179" s="5">
        <v>-390160225281</v>
      </c>
      <c r="J179" s="5">
        <v>-108741754062</v>
      </c>
      <c r="K179" s="5">
        <v>47622853</v>
      </c>
      <c r="L179" s="5">
        <v>73451129</v>
      </c>
      <c r="M179" s="5">
        <v>-7949256</v>
      </c>
      <c r="N179" s="5">
        <v>-5055097</v>
      </c>
      <c r="O179" s="5">
        <v>232219</v>
      </c>
      <c r="P179" s="5">
        <v>5629922</v>
      </c>
      <c r="Q179" s="5">
        <v>760587</v>
      </c>
      <c r="R179" s="5">
        <v>-7621628</v>
      </c>
      <c r="S179" s="5">
        <v>-5729785</v>
      </c>
      <c r="T179" s="5">
        <v>4315361</v>
      </c>
      <c r="U179" s="5">
        <v>25857640</v>
      </c>
      <c r="V179" s="5">
        <v>11004940</v>
      </c>
      <c r="W179" s="5">
        <v>20000557215</v>
      </c>
      <c r="X179" s="5">
        <v>-20505514535</v>
      </c>
      <c r="Y179" s="5">
        <v>11284118924</v>
      </c>
    </row>
    <row r="180" spans="2:25" ht="15.5" x14ac:dyDescent="0.35">
      <c r="C180" t="s">
        <v>194</v>
      </c>
      <c r="P180" s="5">
        <v>-186192</v>
      </c>
      <c r="Q180" s="5">
        <v>131107</v>
      </c>
      <c r="R180" s="5">
        <v>-369313</v>
      </c>
      <c r="S180" s="5">
        <v>-662051</v>
      </c>
      <c r="T180" s="5">
        <v>-186506</v>
      </c>
      <c r="U180" s="5">
        <v>363339</v>
      </c>
      <c r="V180" s="5">
        <v>445610</v>
      </c>
      <c r="W180" s="5">
        <v>4528414357</v>
      </c>
      <c r="X180" s="5">
        <v>-961411019</v>
      </c>
      <c r="Y180" s="5">
        <v>-1614250829</v>
      </c>
    </row>
    <row r="181" spans="2:25" ht="15.5" x14ac:dyDescent="0.35">
      <c r="C181" t="s">
        <v>193</v>
      </c>
      <c r="E181" s="5">
        <v>1787521135697</v>
      </c>
      <c r="I181" s="5">
        <v>2177681360978</v>
      </c>
      <c r="J181" s="5">
        <v>2286423115040</v>
      </c>
      <c r="K181" s="5">
        <v>100692087</v>
      </c>
      <c r="L181" s="5">
        <v>27240958</v>
      </c>
      <c r="M181" s="5">
        <v>35190214</v>
      </c>
      <c r="N181" s="5">
        <v>40245311</v>
      </c>
      <c r="O181" s="5">
        <v>40013092</v>
      </c>
      <c r="P181" s="5">
        <v>34569362</v>
      </c>
      <c r="Q181" s="5">
        <v>33677668</v>
      </c>
      <c r="R181" s="5">
        <v>41668609</v>
      </c>
      <c r="S181" s="5">
        <v>48060445</v>
      </c>
      <c r="T181" s="5">
        <v>43931590</v>
      </c>
      <c r="U181" s="5">
        <v>17710611</v>
      </c>
      <c r="V181" s="5">
        <v>6260061</v>
      </c>
      <c r="W181" s="5">
        <v>32237234411</v>
      </c>
      <c r="X181" s="5">
        <v>53704159965</v>
      </c>
      <c r="Y181" s="5">
        <v>44034291870</v>
      </c>
    </row>
    <row r="182" spans="2:25" ht="15.5" x14ac:dyDescent="0.35">
      <c r="C182" t="s">
        <v>195</v>
      </c>
      <c r="D182" s="5">
        <v>515358732899</v>
      </c>
      <c r="E182" s="5">
        <v>1628304942576</v>
      </c>
      <c r="F182" s="5">
        <v>-636919773862</v>
      </c>
      <c r="G182" s="5">
        <v>174786530149</v>
      </c>
      <c r="I182" s="5">
        <v>1787521135697</v>
      </c>
      <c r="J182" s="5">
        <v>2177681360978</v>
      </c>
      <c r="K182" s="5">
        <v>148314940</v>
      </c>
      <c r="L182" s="5">
        <v>100692087</v>
      </c>
      <c r="M182" s="5">
        <v>27240958</v>
      </c>
      <c r="N182" s="5">
        <v>35190214</v>
      </c>
      <c r="O182" s="5">
        <v>40245311</v>
      </c>
      <c r="P182" s="5">
        <v>40013092</v>
      </c>
      <c r="Q182" s="5">
        <v>34569362</v>
      </c>
      <c r="R182" s="5">
        <v>33677668</v>
      </c>
      <c r="S182" s="5">
        <v>41668609</v>
      </c>
      <c r="T182" s="5">
        <v>48060445</v>
      </c>
      <c r="U182" s="5">
        <v>43931590</v>
      </c>
      <c r="V182" s="5">
        <v>17710611</v>
      </c>
      <c r="W182" s="5">
        <v>56766205983</v>
      </c>
      <c r="X182" s="5">
        <v>32237234411</v>
      </c>
      <c r="Y182" s="5">
        <v>53704159965</v>
      </c>
    </row>
    <row r="184" spans="2:25" ht="15.5" x14ac:dyDescent="0.35">
      <c r="B184" t="s">
        <v>196</v>
      </c>
      <c r="C184" t="s">
        <v>12</v>
      </c>
      <c r="D184" s="5">
        <v>1750000000</v>
      </c>
      <c r="E184" s="5">
        <v>1750000000</v>
      </c>
      <c r="F184" s="5">
        <v>1750000000</v>
      </c>
      <c r="G184" s="5">
        <v>1750000000</v>
      </c>
      <c r="I184" s="5">
        <v>1750000000</v>
      </c>
      <c r="J184" s="5">
        <v>1750000000</v>
      </c>
      <c r="K184" s="5">
        <v>1750000000</v>
      </c>
      <c r="L184" s="5">
        <v>1750000000</v>
      </c>
      <c r="M184" s="5">
        <v>1750000000</v>
      </c>
      <c r="N184" s="5">
        <v>1750000000</v>
      </c>
      <c r="O184" s="5">
        <v>1750000000</v>
      </c>
      <c r="P184" s="5">
        <v>1750000000</v>
      </c>
      <c r="Q184" s="5">
        <v>1750000000</v>
      </c>
      <c r="R184" s="5">
        <v>1750000000</v>
      </c>
      <c r="S184" s="5">
        <v>1750000000</v>
      </c>
      <c r="T184" s="5">
        <v>1750000000</v>
      </c>
      <c r="U184" s="5">
        <v>1750000000</v>
      </c>
      <c r="V184" s="5">
        <v>1750000000</v>
      </c>
      <c r="W184" s="5">
        <v>1750000000</v>
      </c>
      <c r="X184" s="5">
        <v>1530000000</v>
      </c>
      <c r="Y184" s="5">
        <v>610000000</v>
      </c>
    </row>
    <row r="185" spans="2:25" ht="15.5" x14ac:dyDescent="0.35">
      <c r="C185" t="s">
        <v>197</v>
      </c>
      <c r="D185" s="6">
        <v>89.53</v>
      </c>
      <c r="E185" s="6">
        <v>26.92</v>
      </c>
      <c r="F185" s="6">
        <v>35.979999999999997</v>
      </c>
      <c r="G185" s="6">
        <v>59.57</v>
      </c>
    </row>
    <row r="186" spans="2:25" ht="15.5" x14ac:dyDescent="0.35">
      <c r="C186" t="s">
        <v>198</v>
      </c>
      <c r="D186" s="6">
        <v>27.92</v>
      </c>
      <c r="E186" s="6">
        <v>56.84</v>
      </c>
      <c r="F186" s="6">
        <v>86.99</v>
      </c>
      <c r="G186" s="6">
        <v>23.92</v>
      </c>
    </row>
    <row r="187" spans="2:25" ht="15.5" x14ac:dyDescent="0.35">
      <c r="C187" t="s">
        <v>73</v>
      </c>
      <c r="D187" s="6">
        <v>19.21</v>
      </c>
      <c r="E187" s="6">
        <v>14.95</v>
      </c>
      <c r="F187" s="6">
        <v>30.68</v>
      </c>
      <c r="G187" s="6">
        <v>13.56</v>
      </c>
    </row>
    <row r="188" spans="2:25" ht="15.5" x14ac:dyDescent="0.35">
      <c r="C188" t="s">
        <v>199</v>
      </c>
      <c r="D188" s="6">
        <v>64129999999.999992</v>
      </c>
      <c r="E188" s="5">
        <v>22480000000</v>
      </c>
      <c r="F188" s="5">
        <v>45310000000</v>
      </c>
      <c r="G188" s="5">
        <v>37950000000</v>
      </c>
    </row>
    <row r="189" spans="2:25" ht="15.5" x14ac:dyDescent="0.35">
      <c r="C189" t="s">
        <v>200</v>
      </c>
      <c r="D189" s="6">
        <v>3.27E-2</v>
      </c>
      <c r="E189" s="6">
        <v>1.09E-2</v>
      </c>
      <c r="F189" s="6">
        <v>1.4499999999999999E-2</v>
      </c>
      <c r="G189" s="6">
        <v>2.4500000000000001E-2</v>
      </c>
    </row>
    <row r="190" spans="2:25" ht="15.5" x14ac:dyDescent="0.35">
      <c r="C190" t="s">
        <v>201</v>
      </c>
      <c r="D190" s="6">
        <v>3.8100000000000002E-2</v>
      </c>
      <c r="E190" s="6">
        <v>1.1899999999999999E-2</v>
      </c>
      <c r="F190" s="6">
        <v>1.61E-2</v>
      </c>
      <c r="G190" s="6">
        <v>2.7200000000000002E-2</v>
      </c>
    </row>
    <row r="191" spans="2:25" ht="15.5" x14ac:dyDescent="0.35">
      <c r="C191" t="s">
        <v>202</v>
      </c>
      <c r="D191" s="6">
        <v>9.3999999999999986E-3</v>
      </c>
      <c r="E191" s="6">
        <v>7.000000000000001E-4</v>
      </c>
      <c r="F191" s="6">
        <v>6.7000000000000002E-3</v>
      </c>
      <c r="G191" s="6">
        <v>4.1999999999999997E-3</v>
      </c>
    </row>
    <row r="192" spans="2:25" ht="15.5" x14ac:dyDescent="0.35">
      <c r="C192" t="s">
        <v>203</v>
      </c>
      <c r="D192" s="5">
        <v>4</v>
      </c>
      <c r="E192" s="6">
        <v>0.63</v>
      </c>
      <c r="F192" s="6">
        <v>5.38</v>
      </c>
      <c r="G192" s="6">
        <v>2.84</v>
      </c>
    </row>
    <row r="193" spans="3:25" ht="15.5" x14ac:dyDescent="0.35">
      <c r="C193" t="s">
        <v>204</v>
      </c>
      <c r="D193" s="5">
        <v>4126000000000</v>
      </c>
      <c r="E193" s="5">
        <v>3969000000000</v>
      </c>
      <c r="F193" s="5">
        <v>3922000000000</v>
      </c>
      <c r="G193" s="5">
        <v>3855000000000</v>
      </c>
    </row>
    <row r="194" spans="3:25" ht="15.5" x14ac:dyDescent="0.35">
      <c r="C194" t="s">
        <v>205</v>
      </c>
      <c r="D194" s="6">
        <v>1.07</v>
      </c>
      <c r="E194" s="6">
        <v>0.68</v>
      </c>
      <c r="F194" s="6">
        <v>1.4</v>
      </c>
      <c r="G194" s="6">
        <v>0.65</v>
      </c>
    </row>
    <row r="195" spans="3:25" ht="15.5" x14ac:dyDescent="0.35">
      <c r="C195" t="s">
        <v>206</v>
      </c>
      <c r="D195" s="6">
        <v>2346.9499999999998</v>
      </c>
      <c r="E195" s="6">
        <v>2257.4299999999998</v>
      </c>
      <c r="F195" s="6">
        <v>2230.5</v>
      </c>
      <c r="G195" s="6">
        <v>2192.21</v>
      </c>
    </row>
    <row r="196" spans="3:25" ht="15.5" x14ac:dyDescent="0.35">
      <c r="C196" t="s">
        <v>207</v>
      </c>
      <c r="D196" s="6">
        <v>1.07</v>
      </c>
      <c r="E196" s="6">
        <v>0.68</v>
      </c>
      <c r="F196" s="6">
        <v>1.4</v>
      </c>
      <c r="G196" s="6">
        <v>0.65</v>
      </c>
    </row>
    <row r="197" spans="3:25" ht="15.5" x14ac:dyDescent="0.35">
      <c r="C197" t="s">
        <v>208</v>
      </c>
      <c r="D197" s="6">
        <v>2346.9499999999998</v>
      </c>
      <c r="E197" s="6">
        <v>2257.4299999999998</v>
      </c>
      <c r="F197" s="6">
        <v>2230.5</v>
      </c>
      <c r="G197" s="6">
        <v>2192.21</v>
      </c>
    </row>
    <row r="198" spans="3:25" ht="15.5" x14ac:dyDescent="0.35">
      <c r="C198" t="s">
        <v>209</v>
      </c>
      <c r="D198" s="5">
        <v>176000000000</v>
      </c>
      <c r="E198" s="5">
        <v>111000000000</v>
      </c>
      <c r="F198" s="5">
        <v>111000000000</v>
      </c>
      <c r="G198" s="5">
        <v>111000000000</v>
      </c>
    </row>
    <row r="199" spans="3:25" ht="15.5" x14ac:dyDescent="0.35">
      <c r="C199" t="s">
        <v>210</v>
      </c>
      <c r="D199" s="5">
        <v>358000000000</v>
      </c>
      <c r="E199" s="5">
        <v>102000000000</v>
      </c>
      <c r="F199" s="5">
        <v>128000000000</v>
      </c>
      <c r="G199" s="5">
        <v>155000000000</v>
      </c>
    </row>
    <row r="200" spans="3:25" ht="15.5" x14ac:dyDescent="0.35">
      <c r="C200" t="s">
        <v>211</v>
      </c>
      <c r="D200" s="5">
        <v>4107000000000</v>
      </c>
      <c r="E200" s="5">
        <v>3951000000000</v>
      </c>
      <c r="F200" s="5">
        <v>3903000000000</v>
      </c>
      <c r="G200" s="5">
        <v>3836000000000</v>
      </c>
    </row>
    <row r="201" spans="3:25" ht="15.5" x14ac:dyDescent="0.35">
      <c r="C201" t="s">
        <v>24</v>
      </c>
      <c r="D201" s="5">
        <v>535000000000</v>
      </c>
      <c r="E201" s="5">
        <v>213000000000</v>
      </c>
      <c r="F201" s="5">
        <v>239000000000</v>
      </c>
      <c r="G201" s="5">
        <v>266000000000</v>
      </c>
    </row>
    <row r="202" spans="3:25" ht="15.5" x14ac:dyDescent="0.35">
      <c r="C202" t="s">
        <v>21</v>
      </c>
      <c r="D202" s="5">
        <v>-1609000000000</v>
      </c>
      <c r="E202" s="5">
        <v>-1415000000000</v>
      </c>
      <c r="F202" s="5">
        <v>-1548000000000</v>
      </c>
      <c r="G202" s="5">
        <v>-2159000000000</v>
      </c>
    </row>
    <row r="203" spans="3:25" ht="15.5" x14ac:dyDescent="0.35">
      <c r="C203" t="s">
        <v>212</v>
      </c>
      <c r="D203" s="5">
        <v>2218000000000</v>
      </c>
      <c r="E203" s="5">
        <v>1685000000000</v>
      </c>
      <c r="F203" s="5">
        <v>1787000000000</v>
      </c>
      <c r="G203" s="5">
        <v>2526000000000</v>
      </c>
    </row>
    <row r="204" spans="3:25" ht="15.5" x14ac:dyDescent="0.35">
      <c r="C204" t="s">
        <v>213</v>
      </c>
      <c r="D204" s="5">
        <v>67000000000</v>
      </c>
      <c r="E204" s="5">
        <v>-32000000000</v>
      </c>
      <c r="F204" s="5">
        <v>79000000000</v>
      </c>
      <c r="G204" s="5">
        <v>126000000000</v>
      </c>
    </row>
    <row r="205" spans="3:25" ht="15.5" x14ac:dyDescent="0.35">
      <c r="C205" t="s">
        <v>214</v>
      </c>
      <c r="D205" s="5">
        <v>-21000000000</v>
      </c>
      <c r="E205" s="5">
        <v>-155000000000</v>
      </c>
      <c r="F205" s="5">
        <v>-475000000000</v>
      </c>
      <c r="G205" s="5">
        <v>66000000000</v>
      </c>
    </row>
    <row r="206" spans="3:25" ht="15.5" x14ac:dyDescent="0.35">
      <c r="C206" t="s">
        <v>13</v>
      </c>
      <c r="D206" s="5">
        <v>47000000000</v>
      </c>
      <c r="E206" s="5">
        <v>-187000000000</v>
      </c>
      <c r="F206" s="5">
        <v>-396000000000</v>
      </c>
      <c r="G206" s="5">
        <v>192000000000</v>
      </c>
    </row>
    <row r="207" spans="3:25" ht="15.5" x14ac:dyDescent="0.35">
      <c r="C207" t="s">
        <v>16</v>
      </c>
      <c r="D207" s="6">
        <v>26.6</v>
      </c>
      <c r="E207" s="6">
        <v>-106.73</v>
      </c>
      <c r="F207" s="6">
        <v>-226.24</v>
      </c>
      <c r="G207" s="6">
        <v>109.84</v>
      </c>
    </row>
    <row r="208" spans="3:25" ht="15.5" x14ac:dyDescent="0.35">
      <c r="C208" t="s">
        <v>58</v>
      </c>
      <c r="I208" s="6">
        <v>211.52</v>
      </c>
      <c r="J208" s="6">
        <v>168.81</v>
      </c>
      <c r="K208" s="6">
        <v>214.63</v>
      </c>
      <c r="L208" s="6">
        <v>213.57</v>
      </c>
      <c r="M208" s="6">
        <v>94.04</v>
      </c>
      <c r="N208" s="6">
        <v>-124.85</v>
      </c>
      <c r="O208" s="6">
        <v>12.83</v>
      </c>
      <c r="P208" s="6">
        <v>-139.6</v>
      </c>
      <c r="Q208" s="6">
        <v>-67.709999999999994</v>
      </c>
      <c r="R208" s="6">
        <v>-227.13</v>
      </c>
      <c r="S208" s="6">
        <v>-92.59</v>
      </c>
      <c r="T208" s="6">
        <v>143.11000000000001</v>
      </c>
      <c r="U208" s="6">
        <v>266.87</v>
      </c>
      <c r="V208" s="6">
        <v>201.74</v>
      </c>
      <c r="W208" s="6">
        <v>140.97999999999999</v>
      </c>
      <c r="X208" s="6">
        <v>129.36000000000001</v>
      </c>
      <c r="Y208" s="5">
        <v>400</v>
      </c>
    </row>
    <row r="209" spans="3:25" ht="15.5" x14ac:dyDescent="0.35">
      <c r="C209" t="s">
        <v>72</v>
      </c>
      <c r="I209" s="6">
        <v>14.8</v>
      </c>
      <c r="J209" s="6">
        <v>6.04</v>
      </c>
      <c r="K209" s="6">
        <v>5.64</v>
      </c>
      <c r="L209" s="6">
        <v>5.6</v>
      </c>
      <c r="M209" s="6">
        <v>11.59</v>
      </c>
      <c r="N209" s="6">
        <v>-3.78</v>
      </c>
      <c r="O209" s="6">
        <v>37.57</v>
      </c>
      <c r="P209" s="6">
        <v>-3.5</v>
      </c>
      <c r="Q209" s="6">
        <v>-8.7100000000000009</v>
      </c>
      <c r="R209" s="6">
        <v>-1.4</v>
      </c>
      <c r="S209" s="6">
        <v>-2.86</v>
      </c>
      <c r="T209" s="6">
        <v>6.99</v>
      </c>
      <c r="U209" s="6">
        <v>3.78</v>
      </c>
      <c r="V209" s="6">
        <v>4.91</v>
      </c>
      <c r="W209" s="6">
        <v>6.17</v>
      </c>
      <c r="X209" s="5">
        <v>0</v>
      </c>
      <c r="Y209" s="5">
        <v>0</v>
      </c>
    </row>
    <row r="210" spans="3:25" ht="15.5" x14ac:dyDescent="0.35">
      <c r="C210" t="s">
        <v>75</v>
      </c>
      <c r="I210" s="6">
        <v>6.51</v>
      </c>
      <c r="J210" s="6">
        <v>2.15</v>
      </c>
      <c r="K210" s="6">
        <v>2.2000000000000002</v>
      </c>
      <c r="L210" s="6">
        <v>1.59</v>
      </c>
      <c r="M210" s="6">
        <v>1.82</v>
      </c>
      <c r="N210" s="6">
        <v>1.03</v>
      </c>
      <c r="O210" s="6">
        <v>0.77</v>
      </c>
      <c r="P210" s="6">
        <v>0.8</v>
      </c>
      <c r="Q210" s="6">
        <v>1.1299999999999999</v>
      </c>
      <c r="R210" s="6">
        <v>0.64</v>
      </c>
      <c r="S210" s="6">
        <v>0.39</v>
      </c>
      <c r="T210" s="6">
        <v>1.04</v>
      </c>
      <c r="U210" s="6">
        <v>0.96</v>
      </c>
      <c r="V210" s="6">
        <v>1.27</v>
      </c>
      <c r="W210" s="6">
        <v>1.42</v>
      </c>
      <c r="X210" s="5">
        <v>0</v>
      </c>
      <c r="Y210" s="5">
        <v>0</v>
      </c>
    </row>
    <row r="211" spans="3:25" ht="15.5" x14ac:dyDescent="0.35">
      <c r="C211" t="s">
        <v>215</v>
      </c>
      <c r="I211" s="5">
        <v>273000000000</v>
      </c>
      <c r="J211" s="5">
        <v>354090000000</v>
      </c>
      <c r="K211" s="5">
        <v>408890000000</v>
      </c>
      <c r="L211" s="5">
        <v>623970000000</v>
      </c>
      <c r="M211" s="5">
        <v>408630000000</v>
      </c>
      <c r="N211" s="5">
        <v>215230000000</v>
      </c>
      <c r="O211" s="5">
        <v>387220000000</v>
      </c>
      <c r="P211" s="5">
        <v>341880000000</v>
      </c>
    </row>
    <row r="212" spans="3:25" ht="15.5" x14ac:dyDescent="0.35">
      <c r="C212" t="s">
        <v>216</v>
      </c>
      <c r="I212" s="6">
        <v>8.5500000000000007E-2</v>
      </c>
      <c r="J212" s="6">
        <v>7.400000000000001E-2</v>
      </c>
      <c r="K212" s="6">
        <v>9.849999999999999E-2</v>
      </c>
      <c r="L212" s="6">
        <v>0.11359999999999999</v>
      </c>
      <c r="M212" s="6">
        <v>6.4899999999999999E-2</v>
      </c>
      <c r="N212" s="6">
        <v>-7.9500000000000001E-2</v>
      </c>
      <c r="O212" s="6">
        <v>7.4000000000000003E-3</v>
      </c>
      <c r="P212" s="6">
        <v>-7.0400000000000004E-2</v>
      </c>
      <c r="Q212" s="6">
        <v>-3.6400000000000002E-2</v>
      </c>
      <c r="R212" s="6">
        <v>-0.11359999999999999</v>
      </c>
      <c r="S212" s="6">
        <v>-3.8199999999999998E-2</v>
      </c>
      <c r="T212" s="6">
        <v>5.7300000000000004E-2</v>
      </c>
      <c r="U212" s="6">
        <v>0.1085</v>
      </c>
      <c r="V212" s="6">
        <v>0.1057</v>
      </c>
      <c r="W212" s="6">
        <v>8.8100000000000012E-2</v>
      </c>
      <c r="X212" s="6">
        <v>9.9700000000000011E-2</v>
      </c>
      <c r="Y212" s="6">
        <v>0.1729</v>
      </c>
    </row>
    <row r="213" spans="3:25" ht="15.5" x14ac:dyDescent="0.35">
      <c r="C213" t="s">
        <v>217</v>
      </c>
      <c r="I213" s="6">
        <v>9.4800000000000009E-2</v>
      </c>
      <c r="J213" s="6">
        <v>8.3699999999999997E-2</v>
      </c>
      <c r="K213" s="6">
        <v>0.11599999999999999</v>
      </c>
      <c r="L213" s="6">
        <v>0.12960000000000002</v>
      </c>
      <c r="M213" s="6">
        <v>7.3700000000000002E-2</v>
      </c>
      <c r="N213" s="6">
        <v>-0.1069</v>
      </c>
      <c r="O213" s="6">
        <v>1.01E-2</v>
      </c>
      <c r="P213" s="6">
        <v>-0.1038</v>
      </c>
      <c r="Q213" s="6">
        <v>-4.8799999999999996E-2</v>
      </c>
      <c r="R213" s="6">
        <v>-0.157</v>
      </c>
      <c r="S213" s="6">
        <v>-5.3800000000000001E-2</v>
      </c>
      <c r="T213" s="6">
        <v>8.1799999999999998E-2</v>
      </c>
      <c r="U213" s="6">
        <v>0.16250000000000001</v>
      </c>
      <c r="V213" s="6">
        <v>0.1769</v>
      </c>
      <c r="W213" s="6">
        <v>0.14899999999999999</v>
      </c>
      <c r="X213" s="6">
        <v>0.18079999999999999</v>
      </c>
      <c r="Y213" s="6">
        <v>0.30280000000000001</v>
      </c>
    </row>
    <row r="214" spans="3:25" ht="15.5" x14ac:dyDescent="0.35">
      <c r="C214" t="s">
        <v>218</v>
      </c>
      <c r="I214" s="6">
        <v>4.7800000000000002E-2</v>
      </c>
      <c r="J214" s="6">
        <v>5.4100000000000002E-2</v>
      </c>
      <c r="K214" s="6">
        <v>6.3399999999999998E-2</v>
      </c>
      <c r="L214" s="6">
        <v>0.1164</v>
      </c>
      <c r="M214" s="6">
        <v>4.6300000000000001E-2</v>
      </c>
      <c r="N214" s="6">
        <v>-3.7400000000000003E-2</v>
      </c>
      <c r="O214" s="6">
        <v>3.1800000000000002E-2</v>
      </c>
      <c r="P214" s="6">
        <v>-2.1499999999999998E-2</v>
      </c>
      <c r="Q214" s="6">
        <v>-2.75E-2</v>
      </c>
      <c r="R214" s="6">
        <v>-4.2599999999999999E-2</v>
      </c>
      <c r="S214" s="6">
        <v>1.03E-2</v>
      </c>
      <c r="T214" s="6">
        <v>9.5600000000000004E-2</v>
      </c>
      <c r="U214" s="6">
        <v>0.17760000000000001</v>
      </c>
      <c r="V214" s="6">
        <v>0.1721</v>
      </c>
      <c r="W214" s="6">
        <v>0.1666</v>
      </c>
      <c r="X214" s="6">
        <v>0.17329999999999998</v>
      </c>
      <c r="Y214" s="6">
        <v>0.42320000000000002</v>
      </c>
    </row>
    <row r="215" spans="3:25" ht="15.5" x14ac:dyDescent="0.35">
      <c r="C215" t="s">
        <v>219</v>
      </c>
      <c r="I215" s="6">
        <v>7.62</v>
      </c>
      <c r="J215" s="6">
        <v>5.53</v>
      </c>
      <c r="K215" s="6">
        <v>12.88</v>
      </c>
      <c r="L215" s="6">
        <v>26.41</v>
      </c>
      <c r="M215" s="6">
        <v>11.43</v>
      </c>
      <c r="N215" s="6">
        <v>-2.9</v>
      </c>
      <c r="O215" s="6">
        <v>1.43</v>
      </c>
      <c r="P215" s="6">
        <v>-1.19</v>
      </c>
      <c r="Q215" s="6">
        <v>-1.68</v>
      </c>
      <c r="R215" s="6">
        <v>-3.13</v>
      </c>
      <c r="S215" s="6">
        <v>0.7</v>
      </c>
      <c r="T215" s="6">
        <v>6.02</v>
      </c>
      <c r="U215" s="6">
        <v>7.8</v>
      </c>
      <c r="V215" s="6">
        <v>6.67</v>
      </c>
      <c r="W215" s="6">
        <v>6.37</v>
      </c>
      <c r="X215" s="6">
        <v>6.27</v>
      </c>
      <c r="Y215" s="6">
        <v>6.44</v>
      </c>
    </row>
    <row r="216" spans="3:25" ht="15.5" x14ac:dyDescent="0.35">
      <c r="C216" t="s">
        <v>69</v>
      </c>
      <c r="I216" s="6">
        <v>1.4</v>
      </c>
      <c r="J216" s="6">
        <v>0.51</v>
      </c>
      <c r="K216" s="6">
        <v>0.65</v>
      </c>
      <c r="L216" s="6">
        <v>0.73</v>
      </c>
      <c r="M216" s="6">
        <v>0.85</v>
      </c>
      <c r="N216" s="6">
        <v>0.4</v>
      </c>
      <c r="O216" s="6">
        <v>0.38</v>
      </c>
      <c r="P216" s="6">
        <v>0.36</v>
      </c>
      <c r="Q216" s="6">
        <v>0.43</v>
      </c>
      <c r="R216" s="6">
        <v>0.22</v>
      </c>
      <c r="S216" s="6">
        <v>0.15</v>
      </c>
      <c r="T216" s="6">
        <v>0.56999999999999995</v>
      </c>
      <c r="U216" s="6">
        <v>0.61</v>
      </c>
      <c r="V216" s="6">
        <v>0.87</v>
      </c>
      <c r="W216" s="6">
        <v>0.92</v>
      </c>
      <c r="X216" s="5">
        <v>0</v>
      </c>
      <c r="Y216" s="5">
        <v>0</v>
      </c>
    </row>
    <row r="217" spans="3:25" ht="15.5" x14ac:dyDescent="0.35">
      <c r="C217" t="s">
        <v>66</v>
      </c>
      <c r="I217" s="6">
        <v>2230.5</v>
      </c>
      <c r="J217" s="6">
        <v>2016.67</v>
      </c>
      <c r="K217" s="6">
        <v>1849.67</v>
      </c>
      <c r="L217" s="6">
        <v>1648.03</v>
      </c>
      <c r="M217" s="6">
        <v>1276.79</v>
      </c>
      <c r="N217" s="6">
        <v>1167.3900000000001</v>
      </c>
      <c r="O217" s="6">
        <v>1270.3800000000001</v>
      </c>
      <c r="P217" s="6">
        <v>1345.07</v>
      </c>
      <c r="Q217" s="6">
        <v>1387.42</v>
      </c>
      <c r="R217" s="6">
        <v>1446.49</v>
      </c>
      <c r="S217" s="6">
        <v>1720.69</v>
      </c>
      <c r="T217" s="6">
        <v>1750.1</v>
      </c>
      <c r="U217" s="6">
        <v>1642.59</v>
      </c>
      <c r="V217" s="6">
        <v>1140.52</v>
      </c>
      <c r="W217" s="6">
        <v>945.95</v>
      </c>
      <c r="X217" s="6">
        <v>715.67</v>
      </c>
      <c r="Y217" s="6">
        <v>1321.18</v>
      </c>
    </row>
    <row r="218" spans="3:25" ht="15.5" x14ac:dyDescent="0.35">
      <c r="C218" t="s">
        <v>220</v>
      </c>
      <c r="I218" s="6">
        <v>1.4</v>
      </c>
      <c r="J218" s="6">
        <v>0.51</v>
      </c>
      <c r="K218" s="6">
        <v>0.65</v>
      </c>
      <c r="L218" s="6">
        <v>0.73</v>
      </c>
      <c r="M218" s="6">
        <v>0.85</v>
      </c>
      <c r="N218" s="6">
        <v>0.4</v>
      </c>
      <c r="O218" s="6">
        <v>0.38</v>
      </c>
      <c r="P218" s="6">
        <v>0.36</v>
      </c>
      <c r="Q218" s="6">
        <v>0.43</v>
      </c>
      <c r="R218" s="6">
        <v>0.22</v>
      </c>
      <c r="S218" s="6">
        <v>0.15</v>
      </c>
      <c r="T218" s="6">
        <v>0.56999999999999995</v>
      </c>
      <c r="U218" s="6">
        <v>0.61</v>
      </c>
      <c r="V218" s="6">
        <v>0.87</v>
      </c>
      <c r="W218" s="6">
        <v>0.92</v>
      </c>
      <c r="X218" s="5">
        <v>0</v>
      </c>
      <c r="Y218" s="5">
        <v>0</v>
      </c>
    </row>
    <row r="219" spans="3:25" ht="15.5" x14ac:dyDescent="0.35">
      <c r="C219" t="s">
        <v>221</v>
      </c>
      <c r="I219" s="6">
        <v>2230.5</v>
      </c>
      <c r="J219" s="6">
        <v>2016.67</v>
      </c>
      <c r="K219" s="6">
        <v>1849.67</v>
      </c>
      <c r="L219" s="6">
        <v>1648.03</v>
      </c>
      <c r="M219" s="6">
        <v>1276.79</v>
      </c>
      <c r="N219" s="6">
        <v>1167.3900000000001</v>
      </c>
      <c r="O219" s="6">
        <v>1270.3800000000001</v>
      </c>
      <c r="P219" s="6">
        <v>1345.07</v>
      </c>
      <c r="Q219" s="6">
        <v>1387.42</v>
      </c>
      <c r="R219" s="6">
        <v>1446.49</v>
      </c>
      <c r="S219" s="6">
        <v>1720.69</v>
      </c>
      <c r="T219" s="6">
        <v>1750.1</v>
      </c>
      <c r="U219" s="6">
        <v>1642.59</v>
      </c>
      <c r="V219" s="6">
        <v>1140.52</v>
      </c>
      <c r="W219" s="6">
        <v>945.95</v>
      </c>
      <c r="X219" s="6">
        <v>715.67</v>
      </c>
      <c r="Y219" s="6">
        <v>1321.18</v>
      </c>
    </row>
    <row r="220" spans="3:25" ht="15.5" x14ac:dyDescent="0.35">
      <c r="C220" t="s">
        <v>222</v>
      </c>
      <c r="I220" s="5">
        <v>111000000000</v>
      </c>
      <c r="J220" s="5">
        <v>111000000000</v>
      </c>
      <c r="K220" s="5">
        <v>111000000000</v>
      </c>
      <c r="L220" s="5">
        <v>41000000000</v>
      </c>
      <c r="N220" s="5">
        <v>220000000000</v>
      </c>
      <c r="O220" s="5">
        <v>117000000000</v>
      </c>
      <c r="P220" s="5">
        <v>56000000000</v>
      </c>
      <c r="Q220" s="5">
        <v>22000000000</v>
      </c>
      <c r="R220" s="5">
        <v>460000000000</v>
      </c>
      <c r="S220" s="5">
        <v>427000000000</v>
      </c>
      <c r="T220" s="5">
        <v>353000000000</v>
      </c>
      <c r="U220" s="5">
        <v>306000000000</v>
      </c>
      <c r="V220" s="5">
        <v>428000000000</v>
      </c>
      <c r="W220" s="5">
        <v>392000000000</v>
      </c>
      <c r="X220" s="5">
        <v>265000000000</v>
      </c>
      <c r="Y220" s="5">
        <v>222000000000</v>
      </c>
    </row>
    <row r="221" spans="3:25" ht="15.5" x14ac:dyDescent="0.35">
      <c r="C221" t="s">
        <v>223</v>
      </c>
      <c r="I221" s="5">
        <v>128000000000</v>
      </c>
      <c r="J221" s="5">
        <v>234000000000</v>
      </c>
      <c r="K221" s="5">
        <v>339000000000</v>
      </c>
      <c r="L221" s="5">
        <v>126000000000</v>
      </c>
      <c r="O221" s="5">
        <v>136000000000</v>
      </c>
      <c r="P221" s="5">
        <v>588000000000</v>
      </c>
      <c r="Q221" s="5">
        <v>546000000000</v>
      </c>
      <c r="R221" s="5">
        <v>243000000000</v>
      </c>
      <c r="S221" s="5">
        <v>551000000000</v>
      </c>
      <c r="T221" s="5">
        <v>715000000000</v>
      </c>
      <c r="U221" s="5">
        <v>886000000000</v>
      </c>
      <c r="V221" s="5">
        <v>692000000000</v>
      </c>
      <c r="W221" s="5">
        <v>573000000000</v>
      </c>
      <c r="X221" s="5">
        <v>506000000000</v>
      </c>
      <c r="Y221" s="5">
        <v>306000000000</v>
      </c>
    </row>
    <row r="222" spans="3:25" ht="15.5" x14ac:dyDescent="0.35">
      <c r="C222" t="s">
        <v>26</v>
      </c>
      <c r="I222" s="5">
        <v>239000000000</v>
      </c>
      <c r="J222" s="5">
        <v>344000000000</v>
      </c>
      <c r="K222" s="5">
        <v>450000000000</v>
      </c>
      <c r="L222" s="5">
        <v>168000000000</v>
      </c>
      <c r="N222" s="5">
        <v>220000000000</v>
      </c>
      <c r="O222" s="5">
        <v>254000000000</v>
      </c>
      <c r="P222" s="5">
        <v>644000000000</v>
      </c>
      <c r="Q222" s="5">
        <v>569000000000</v>
      </c>
      <c r="R222" s="5">
        <v>703000000000</v>
      </c>
      <c r="S222" s="5">
        <v>978000000000</v>
      </c>
      <c r="T222" s="5">
        <v>1068000000000</v>
      </c>
      <c r="U222" s="5">
        <v>1192000000000</v>
      </c>
      <c r="V222" s="5">
        <v>1120000000000</v>
      </c>
      <c r="W222" s="5">
        <v>965000000000</v>
      </c>
      <c r="X222" s="5">
        <v>772000000000</v>
      </c>
      <c r="Y222" s="5">
        <v>528000000000</v>
      </c>
    </row>
    <row r="223" spans="3:25" ht="15.5" x14ac:dyDescent="0.35">
      <c r="C223" t="s">
        <v>23</v>
      </c>
      <c r="I223" s="5">
        <v>-1548000000000</v>
      </c>
      <c r="J223" s="5">
        <v>-1833000000000</v>
      </c>
      <c r="K223" s="5">
        <v>-1840000000000</v>
      </c>
      <c r="L223" s="5">
        <v>-1402000000000</v>
      </c>
      <c r="M223" s="5">
        <v>-389000000000</v>
      </c>
      <c r="N223" s="5">
        <v>-277000000000</v>
      </c>
      <c r="O223" s="5">
        <v>-306000000000</v>
      </c>
      <c r="P223" s="5">
        <v>64000000000</v>
      </c>
      <c r="Q223" s="5">
        <v>100000000000</v>
      </c>
      <c r="R223" s="5">
        <v>250000000000</v>
      </c>
      <c r="S223" s="5">
        <v>403000000000</v>
      </c>
      <c r="T223" s="5">
        <v>470000000000</v>
      </c>
      <c r="U223" s="5">
        <v>656000000000</v>
      </c>
      <c r="V223" s="5">
        <v>948000000000</v>
      </c>
      <c r="W223" s="5">
        <v>908000000000</v>
      </c>
      <c r="X223" s="5">
        <v>739000000000</v>
      </c>
      <c r="Y223" s="5">
        <v>475000000000</v>
      </c>
    </row>
    <row r="224" spans="3:25" ht="15.5" x14ac:dyDescent="0.35">
      <c r="C224" t="s">
        <v>224</v>
      </c>
      <c r="I224" s="5">
        <v>1787000000000</v>
      </c>
      <c r="J224" s="5">
        <v>2192000000000</v>
      </c>
      <c r="K224" s="5">
        <v>2309000000000</v>
      </c>
      <c r="L224" s="5">
        <v>1498000000000</v>
      </c>
      <c r="M224" s="5">
        <v>549000000000</v>
      </c>
      <c r="N224" s="5">
        <v>399000000000</v>
      </c>
      <c r="O224" s="5">
        <v>589000000000</v>
      </c>
      <c r="P224" s="5">
        <v>689000000000</v>
      </c>
      <c r="Q224" s="5">
        <v>596000000000</v>
      </c>
      <c r="R224" s="5">
        <v>178000000000</v>
      </c>
      <c r="S224" s="5">
        <v>586000000000</v>
      </c>
      <c r="T224" s="5">
        <v>703000000000</v>
      </c>
      <c r="U224" s="5">
        <v>526000000000</v>
      </c>
      <c r="V224" s="5">
        <v>-83000000000</v>
      </c>
      <c r="W224" s="5">
        <v>-173000000000</v>
      </c>
      <c r="X224" s="5">
        <v>-175000000000</v>
      </c>
      <c r="Y224" s="5">
        <v>-95000000000</v>
      </c>
    </row>
    <row r="225" spans="2:25" ht="15.5" x14ac:dyDescent="0.35">
      <c r="C225" t="s">
        <v>225</v>
      </c>
      <c r="I225" s="5">
        <v>264000000000</v>
      </c>
      <c r="J225" s="5">
        <v>365000000000</v>
      </c>
      <c r="K225" s="5">
        <v>256000000000</v>
      </c>
      <c r="L225" s="5">
        <v>725000000000</v>
      </c>
      <c r="M225" s="5">
        <v>338000000000</v>
      </c>
      <c r="N225" s="5">
        <v>241000000000</v>
      </c>
      <c r="O225" s="5">
        <v>339000000000</v>
      </c>
      <c r="P225" s="5">
        <v>279000000000</v>
      </c>
      <c r="Q225" s="5">
        <v>240000000000</v>
      </c>
      <c r="R225" s="5">
        <v>278000000000</v>
      </c>
      <c r="S225" s="5">
        <v>419000000000</v>
      </c>
      <c r="T225" s="5">
        <v>404000000000</v>
      </c>
      <c r="U225" s="5">
        <v>694000000000</v>
      </c>
      <c r="V225" s="5">
        <v>547000000000</v>
      </c>
      <c r="W225" s="5">
        <v>318000000000</v>
      </c>
      <c r="X225" s="5">
        <v>295000000000</v>
      </c>
      <c r="Y225" s="5">
        <v>222000000000</v>
      </c>
    </row>
    <row r="226" spans="2:25" ht="15.5" x14ac:dyDescent="0.35">
      <c r="C226" t="s">
        <v>226</v>
      </c>
      <c r="I226" s="5">
        <v>-469000000000</v>
      </c>
      <c r="J226" s="5">
        <v>-77000000000</v>
      </c>
      <c r="K226" s="5">
        <v>-432000000000</v>
      </c>
      <c r="L226" s="5">
        <v>-336000000000</v>
      </c>
      <c r="M226" s="5">
        <v>-121000000000</v>
      </c>
      <c r="N226" s="5">
        <v>-197000000000</v>
      </c>
      <c r="O226" s="5">
        <v>-131000000000</v>
      </c>
      <c r="P226" s="5">
        <v>-379000000000</v>
      </c>
      <c r="Q226" s="5">
        <v>-144000000000</v>
      </c>
      <c r="R226" s="5">
        <v>-83000000000</v>
      </c>
      <c r="S226" s="5">
        <v>-123000000000</v>
      </c>
      <c r="T226" s="5">
        <v>-82000000000</v>
      </c>
      <c r="U226" s="5">
        <v>-44000000000</v>
      </c>
      <c r="V226" s="5">
        <v>-563000000000</v>
      </c>
      <c r="W226" s="5">
        <v>-729000000000</v>
      </c>
      <c r="X226" s="5">
        <v>-678000000000</v>
      </c>
      <c r="Y226" s="5">
        <v>-355000000000</v>
      </c>
    </row>
    <row r="227" spans="2:25" ht="15.5" x14ac:dyDescent="0.35">
      <c r="C227" t="s">
        <v>15</v>
      </c>
      <c r="I227" s="5">
        <v>-205000000000</v>
      </c>
      <c r="J227" s="5">
        <v>287000000000</v>
      </c>
      <c r="K227" s="5">
        <v>-175000000000</v>
      </c>
      <c r="L227" s="5">
        <v>390000000000</v>
      </c>
      <c r="M227" s="5">
        <v>217000000000</v>
      </c>
      <c r="N227" s="5">
        <v>44000000000</v>
      </c>
      <c r="O227" s="5">
        <v>209000000000</v>
      </c>
      <c r="P227" s="5">
        <v>-100000000000</v>
      </c>
      <c r="Q227" s="5">
        <v>95000000000</v>
      </c>
      <c r="R227" s="5">
        <v>194000000000</v>
      </c>
      <c r="S227" s="5">
        <v>296000000000</v>
      </c>
      <c r="T227" s="5">
        <v>323000000000</v>
      </c>
      <c r="U227" s="5">
        <v>649000000000</v>
      </c>
      <c r="V227" s="5">
        <v>-16000000000</v>
      </c>
      <c r="W227" s="5">
        <v>-411000000000</v>
      </c>
      <c r="X227" s="5">
        <v>-383000000000</v>
      </c>
      <c r="Y227" s="5">
        <v>-133000000000</v>
      </c>
    </row>
    <row r="228" spans="2:25" ht="15.5" x14ac:dyDescent="0.35">
      <c r="C228" t="s">
        <v>17</v>
      </c>
      <c r="I228" s="6">
        <v>-117.14</v>
      </c>
      <c r="J228" s="6">
        <v>164.24</v>
      </c>
      <c r="K228" s="6">
        <v>-100.24</v>
      </c>
      <c r="L228" s="6">
        <v>222.82</v>
      </c>
      <c r="M228" s="6">
        <v>124.17</v>
      </c>
      <c r="N228" s="6">
        <v>25.13</v>
      </c>
      <c r="O228" s="6">
        <v>119.19</v>
      </c>
      <c r="P228" s="6">
        <v>-57.1</v>
      </c>
      <c r="Q228" s="6">
        <v>54.32</v>
      </c>
      <c r="R228" s="6">
        <v>111.12</v>
      </c>
      <c r="S228" s="6">
        <v>169.15</v>
      </c>
      <c r="T228" s="6">
        <v>184.29</v>
      </c>
      <c r="U228" s="6">
        <v>371.13</v>
      </c>
      <c r="V228" s="6">
        <v>-8.9499999999999993</v>
      </c>
      <c r="W228" s="6">
        <v>-234.61</v>
      </c>
      <c r="X228" s="6">
        <v>-250.26</v>
      </c>
      <c r="Y228" s="6">
        <v>-218.62</v>
      </c>
    </row>
    <row r="230" spans="2:25" ht="15.5" x14ac:dyDescent="0.35">
      <c r="B230" t="s">
        <v>227</v>
      </c>
      <c r="C230" t="s">
        <v>228</v>
      </c>
      <c r="D230" s="5">
        <v>157000000000</v>
      </c>
      <c r="E230" s="5">
        <v>47000000000</v>
      </c>
      <c r="F230" s="5">
        <v>63000000000</v>
      </c>
      <c r="G230" s="5">
        <v>104000000000</v>
      </c>
      <c r="H230" s="5">
        <v>408000000000</v>
      </c>
      <c r="I230" s="5">
        <v>370000000000</v>
      </c>
      <c r="J230" s="5">
        <v>295000000000</v>
      </c>
      <c r="K230" s="5">
        <v>376000000000</v>
      </c>
      <c r="L230" s="5">
        <v>374000000000</v>
      </c>
      <c r="M230" s="5">
        <v>165000000000</v>
      </c>
      <c r="N230" s="5">
        <v>-218000000000</v>
      </c>
      <c r="O230" s="5">
        <v>22000000000</v>
      </c>
      <c r="P230" s="5">
        <v>-244000000000</v>
      </c>
      <c r="Q230" s="5">
        <v>-118000000000</v>
      </c>
    </row>
    <row r="231" spans="2:25" ht="15.5" x14ac:dyDescent="0.35">
      <c r="C231" t="s">
        <v>57</v>
      </c>
      <c r="D231" s="6">
        <v>89.53</v>
      </c>
      <c r="E231" s="6">
        <v>26.92</v>
      </c>
      <c r="F231" s="6">
        <v>35.979999999999997</v>
      </c>
      <c r="G231" s="6">
        <v>59.57</v>
      </c>
      <c r="H231" s="6">
        <v>232.9</v>
      </c>
      <c r="I231" s="6">
        <v>211.52</v>
      </c>
      <c r="J231" s="6">
        <v>168.81</v>
      </c>
      <c r="K231" s="6">
        <v>214.63</v>
      </c>
      <c r="L231" s="6">
        <v>213.57</v>
      </c>
      <c r="M231" s="6">
        <v>94.04</v>
      </c>
      <c r="N231" s="6">
        <v>-124.85</v>
      </c>
      <c r="O231" s="6">
        <v>12.83</v>
      </c>
      <c r="P231" s="6">
        <v>-139.6</v>
      </c>
      <c r="Q231" s="6">
        <v>-67.709999999999994</v>
      </c>
    </row>
    <row r="232" spans="2:25" ht="15.5" x14ac:dyDescent="0.35">
      <c r="C232" t="s">
        <v>233</v>
      </c>
      <c r="D232" s="5">
        <v>228000000000</v>
      </c>
      <c r="E232" s="5">
        <v>179000000000</v>
      </c>
      <c r="F232" s="5">
        <v>179000000000</v>
      </c>
      <c r="G232" s="5">
        <v>184000000000</v>
      </c>
      <c r="H232" s="5">
        <v>814000000000</v>
      </c>
      <c r="I232" s="5">
        <v>842000000000</v>
      </c>
      <c r="J232" s="5">
        <v>831000000000</v>
      </c>
      <c r="K232" s="5">
        <v>964000000000</v>
      </c>
      <c r="L232" s="5">
        <v>1315000000000</v>
      </c>
      <c r="M232" s="5">
        <v>1051000000000</v>
      </c>
      <c r="N232" s="5">
        <v>800000000000</v>
      </c>
      <c r="O232" s="5">
        <v>1101000000000</v>
      </c>
      <c r="P232" s="5">
        <v>1074000000000</v>
      </c>
      <c r="Q232" s="5">
        <v>916000000000</v>
      </c>
    </row>
    <row r="233" spans="2:25" ht="15.5" x14ac:dyDescent="0.35">
      <c r="C233" t="s">
        <v>237</v>
      </c>
      <c r="I233" s="6">
        <v>16.920000000000002</v>
      </c>
    </row>
    <row r="234" spans="2:25" ht="15.5" x14ac:dyDescent="0.35">
      <c r="C234" t="s">
        <v>238</v>
      </c>
      <c r="I234" s="6">
        <v>18.579999999999998</v>
      </c>
    </row>
    <row r="235" spans="2:25" ht="15.5" x14ac:dyDescent="0.35">
      <c r="C235" t="s">
        <v>239</v>
      </c>
      <c r="I235" s="6">
        <v>6.95</v>
      </c>
    </row>
    <row r="236" spans="2:25" ht="15.5" x14ac:dyDescent="0.35">
      <c r="C236" t="s">
        <v>240</v>
      </c>
      <c r="I236" s="6">
        <v>5.3800000000000001E-2</v>
      </c>
    </row>
    <row r="237" spans="2:25" ht="15.5" x14ac:dyDescent="0.35">
      <c r="C237" t="s">
        <v>241</v>
      </c>
      <c r="I237" s="6">
        <v>8.9600000000000009</v>
      </c>
    </row>
    <row r="238" spans="2:25" ht="15.5" x14ac:dyDescent="0.35">
      <c r="C238" t="s">
        <v>242</v>
      </c>
      <c r="I238" s="6">
        <v>1.68</v>
      </c>
    </row>
    <row r="239" spans="2:25" ht="15.5" x14ac:dyDescent="0.35">
      <c r="C239" t="s">
        <v>243</v>
      </c>
      <c r="I239" s="6">
        <v>28.59</v>
      </c>
    </row>
    <row r="240" spans="2:25" ht="15.5" x14ac:dyDescent="0.35">
      <c r="C240" t="s">
        <v>244</v>
      </c>
      <c r="I240" s="6">
        <v>-20.05</v>
      </c>
    </row>
    <row r="241" spans="3:9" ht="15.5" x14ac:dyDescent="0.35">
      <c r="C241" t="s">
        <v>245</v>
      </c>
      <c r="I241" s="6">
        <v>60.93</v>
      </c>
    </row>
    <row r="242" spans="3:9" ht="15.5" x14ac:dyDescent="0.35">
      <c r="C242" t="s">
        <v>246</v>
      </c>
      <c r="I242" s="6">
        <v>31.77</v>
      </c>
    </row>
    <row r="243" spans="3:9" ht="15.5" x14ac:dyDescent="0.35">
      <c r="C243" t="s">
        <v>247</v>
      </c>
      <c r="I243" s="6">
        <v>0.73</v>
      </c>
    </row>
    <row r="244" spans="3:9" ht="15.5" x14ac:dyDescent="0.35">
      <c r="C244" t="s">
        <v>248</v>
      </c>
      <c r="I244" s="6">
        <v>-58.06</v>
      </c>
    </row>
    <row r="245" spans="3:9" ht="15.5" x14ac:dyDescent="0.35">
      <c r="C245" t="s">
        <v>249</v>
      </c>
      <c r="I245" s="5">
        <v>212</v>
      </c>
    </row>
    <row r="246" spans="3:9" ht="15.5" x14ac:dyDescent="0.35">
      <c r="C246" t="s">
        <v>250</v>
      </c>
      <c r="I246" s="6">
        <v>232.9</v>
      </c>
    </row>
    <row r="247" spans="3:9" ht="15.5" x14ac:dyDescent="0.35">
      <c r="C247" t="s">
        <v>251</v>
      </c>
      <c r="I247" s="6">
        <v>439.62</v>
      </c>
    </row>
    <row r="248" spans="3:9" ht="15.5" x14ac:dyDescent="0.35">
      <c r="C248" t="s">
        <v>252</v>
      </c>
      <c r="D248" s="6">
        <v>1224.93</v>
      </c>
    </row>
    <row r="249" spans="3:9" ht="15.5" x14ac:dyDescent="0.35">
      <c r="C249" t="s">
        <v>253</v>
      </c>
      <c r="I249" s="6">
        <v>2346.9499999999998</v>
      </c>
    </row>
    <row r="250" spans="3:9" ht="15.5" x14ac:dyDescent="0.35">
      <c r="C250" t="s">
        <v>254</v>
      </c>
      <c r="I250" s="6">
        <v>-196.54</v>
      </c>
    </row>
    <row r="251" spans="3:9" ht="15.5" x14ac:dyDescent="0.35">
      <c r="C251" t="s">
        <v>255</v>
      </c>
      <c r="D251" s="6">
        <v>8.68</v>
      </c>
    </row>
    <row r="252" spans="3:9" ht="15.5" x14ac:dyDescent="0.35">
      <c r="C252" t="s">
        <v>256</v>
      </c>
      <c r="D252" s="6">
        <v>8.61</v>
      </c>
    </row>
    <row r="253" spans="3:9" ht="15.5" x14ac:dyDescent="0.35">
      <c r="C253" t="s">
        <v>395</v>
      </c>
      <c r="D253" s="6">
        <v>0.13</v>
      </c>
    </row>
    <row r="254" spans="3:9" ht="15.5" x14ac:dyDescent="0.35">
      <c r="C254" t="s">
        <v>445</v>
      </c>
      <c r="D254" s="6">
        <v>0.09</v>
      </c>
    </row>
    <row r="255" spans="3:9" ht="15.5" x14ac:dyDescent="0.35">
      <c r="C255" t="s">
        <v>257</v>
      </c>
      <c r="D255" s="6">
        <v>0.16</v>
      </c>
    </row>
    <row r="256" spans="3:9" ht="15.5" x14ac:dyDescent="0.35">
      <c r="C256" t="s">
        <v>396</v>
      </c>
      <c r="D256" s="6">
        <v>0.11</v>
      </c>
    </row>
    <row r="257" spans="3:9" ht="15.5" x14ac:dyDescent="0.35">
      <c r="C257" t="s">
        <v>258</v>
      </c>
      <c r="D257" s="6">
        <v>1.17</v>
      </c>
    </row>
    <row r="258" spans="3:9" ht="15.5" x14ac:dyDescent="0.35">
      <c r="C258" t="s">
        <v>259</v>
      </c>
      <c r="I258" s="6">
        <v>3.41</v>
      </c>
    </row>
    <row r="259" spans="3:9" ht="15.5" x14ac:dyDescent="0.35">
      <c r="C259" t="s">
        <v>13</v>
      </c>
      <c r="D259" s="5">
        <v>47000000000</v>
      </c>
    </row>
    <row r="260" spans="3:9" ht="15.5" x14ac:dyDescent="0.35">
      <c r="C260" t="s">
        <v>260</v>
      </c>
      <c r="I260" s="6">
        <v>11.16</v>
      </c>
    </row>
    <row r="261" spans="3:9" ht="15.5" x14ac:dyDescent="0.35">
      <c r="C261" t="s">
        <v>261</v>
      </c>
      <c r="I261" s="6">
        <v>7.7499999999999999E-2</v>
      </c>
    </row>
    <row r="262" spans="3:9" ht="15.5" x14ac:dyDescent="0.35">
      <c r="C262" t="s">
        <v>262</v>
      </c>
      <c r="I262" s="6">
        <v>9.0299999999999991E-2</v>
      </c>
    </row>
    <row r="263" spans="3:9" ht="15.5" x14ac:dyDescent="0.35">
      <c r="C263" t="s">
        <v>263</v>
      </c>
      <c r="I263" s="6">
        <v>2.0299999999999999E-2</v>
      </c>
    </row>
    <row r="264" spans="3:9" ht="15.5" x14ac:dyDescent="0.35">
      <c r="C264" t="s">
        <v>264</v>
      </c>
      <c r="I264" s="6">
        <v>1.8100000000000002E-2</v>
      </c>
    </row>
    <row r="265" spans="3:9" ht="15.5" x14ac:dyDescent="0.35">
      <c r="C265" t="s">
        <v>265</v>
      </c>
      <c r="D265" s="6">
        <v>78.69</v>
      </c>
    </row>
    <row r="266" spans="3:9" ht="15.5" x14ac:dyDescent="0.35">
      <c r="C266" t="s">
        <v>266</v>
      </c>
      <c r="D266" s="6">
        <v>9.3800000000000008</v>
      </c>
    </row>
    <row r="267" spans="3:9" ht="15.5" x14ac:dyDescent="0.35">
      <c r="C267" t="s">
        <v>267</v>
      </c>
      <c r="D267" s="6">
        <v>30.4</v>
      </c>
    </row>
    <row r="268" spans="3:9" ht="15.5" x14ac:dyDescent="0.35">
      <c r="C268" t="s">
        <v>268</v>
      </c>
      <c r="D268" s="6">
        <v>57.67</v>
      </c>
    </row>
    <row r="269" spans="3:9" ht="15.5" x14ac:dyDescent="0.35">
      <c r="C269" t="s">
        <v>269</v>
      </c>
      <c r="D269" s="6">
        <v>1.1599999999999999</v>
      </c>
    </row>
    <row r="270" spans="3:9" ht="15.5" x14ac:dyDescent="0.35">
      <c r="C270" t="s">
        <v>270</v>
      </c>
      <c r="I270" s="6">
        <v>0.17</v>
      </c>
    </row>
    <row r="271" spans="3:9" ht="15.5" x14ac:dyDescent="0.35">
      <c r="C271" t="s">
        <v>271</v>
      </c>
      <c r="I271" s="6">
        <v>34.54</v>
      </c>
    </row>
    <row r="272" spans="3:9" ht="15.5" x14ac:dyDescent="0.35">
      <c r="C272" t="s">
        <v>53</v>
      </c>
      <c r="I272" s="5">
        <v>6895000000000</v>
      </c>
    </row>
    <row r="273" spans="3:9" ht="15.5" x14ac:dyDescent="0.35">
      <c r="C273" t="s">
        <v>272</v>
      </c>
      <c r="I273" s="5">
        <v>5305000000000</v>
      </c>
    </row>
    <row r="274" spans="3:9" ht="15.5" x14ac:dyDescent="0.35">
      <c r="C274" t="s">
        <v>273</v>
      </c>
      <c r="I274" s="5">
        <v>1750000000</v>
      </c>
    </row>
    <row r="275" spans="3:9" ht="15.5" x14ac:dyDescent="0.35">
      <c r="C275" t="s">
        <v>274</v>
      </c>
      <c r="I275" s="6">
        <v>0.17499999999999999</v>
      </c>
    </row>
    <row r="276" spans="3:9" ht="15.5" x14ac:dyDescent="0.35">
      <c r="C276" t="s">
        <v>275</v>
      </c>
      <c r="D276" s="6">
        <v>0.26839999999999997</v>
      </c>
    </row>
    <row r="277" spans="3:9" ht="15.5" x14ac:dyDescent="0.35">
      <c r="C277" t="s">
        <v>276</v>
      </c>
      <c r="D277" s="6">
        <v>0.17710000000000001</v>
      </c>
    </row>
    <row r="278" spans="3:9" ht="15.5" x14ac:dyDescent="0.35">
      <c r="C278" t="s">
        <v>277</v>
      </c>
      <c r="D278" s="6">
        <v>0.68790000000000007</v>
      </c>
    </row>
    <row r="279" spans="3:9" ht="15.5" x14ac:dyDescent="0.35">
      <c r="C279" t="s">
        <v>278</v>
      </c>
      <c r="D279" s="6">
        <v>-4.8799999999999996E-2</v>
      </c>
    </row>
    <row r="280" spans="3:9" ht="15.5" x14ac:dyDescent="0.35">
      <c r="C280" t="s">
        <v>279</v>
      </c>
      <c r="D280" s="6">
        <v>-0.29010000000000002</v>
      </c>
    </row>
    <row r="281" spans="3:9" ht="15.5" x14ac:dyDescent="0.35">
      <c r="C281" t="s">
        <v>280</v>
      </c>
      <c r="D281" s="6">
        <v>3.0295000000000001</v>
      </c>
    </row>
    <row r="282" spans="3:9" ht="15.5" x14ac:dyDescent="0.35">
      <c r="C282" t="s">
        <v>281</v>
      </c>
      <c r="I282" s="5">
        <v>120</v>
      </c>
    </row>
    <row r="283" spans="3:9" ht="15.5" x14ac:dyDescent="0.35">
      <c r="C283" t="s">
        <v>285</v>
      </c>
      <c r="I283" t="s">
        <v>1701</v>
      </c>
    </row>
    <row r="284" spans="3:9" ht="15.5" x14ac:dyDescent="0.35">
      <c r="C284" t="s">
        <v>287</v>
      </c>
      <c r="I284" s="5">
        <v>3</v>
      </c>
    </row>
    <row r="285" spans="3:9" ht="15.5" x14ac:dyDescent="0.35">
      <c r="C285" t="s">
        <v>288</v>
      </c>
      <c r="I285" s="6">
        <v>0.97</v>
      </c>
    </row>
    <row r="286" spans="3:9" ht="15.5" x14ac:dyDescent="0.35">
      <c r="C286" t="s">
        <v>289</v>
      </c>
      <c r="I286" s="6">
        <v>0.8</v>
      </c>
    </row>
    <row r="287" spans="3:9" ht="15.5" x14ac:dyDescent="0.35">
      <c r="C287" t="s">
        <v>290</v>
      </c>
      <c r="I287" s="6">
        <v>0.39</v>
      </c>
    </row>
    <row r="288" spans="3:9" ht="15.5" x14ac:dyDescent="0.35">
      <c r="C288" t="s">
        <v>291</v>
      </c>
      <c r="I288" s="6">
        <v>0.96</v>
      </c>
    </row>
    <row r="289" spans="3:9" ht="15.5" x14ac:dyDescent="0.35">
      <c r="C289" t="s">
        <v>292</v>
      </c>
      <c r="I289" s="6">
        <v>0.15</v>
      </c>
    </row>
    <row r="290" spans="3:9" ht="15.5" x14ac:dyDescent="0.35">
      <c r="C290" t="s">
        <v>293</v>
      </c>
      <c r="I290" s="6">
        <v>0.37</v>
      </c>
    </row>
    <row r="291" spans="3:9" ht="15.5" x14ac:dyDescent="0.35">
      <c r="C291" t="s">
        <v>294</v>
      </c>
      <c r="I291" s="6">
        <v>0.83</v>
      </c>
    </row>
    <row r="292" spans="3:9" ht="15.5" x14ac:dyDescent="0.35">
      <c r="C292" t="s">
        <v>295</v>
      </c>
      <c r="I292" s="5">
        <v>769000000000</v>
      </c>
    </row>
    <row r="293" spans="3:9" ht="15.5" x14ac:dyDescent="0.35">
      <c r="C293" t="s">
        <v>296</v>
      </c>
      <c r="I293" s="5">
        <v>176000000000</v>
      </c>
    </row>
    <row r="294" spans="3:9" ht="15.5" x14ac:dyDescent="0.35">
      <c r="C294" t="s">
        <v>297</v>
      </c>
      <c r="I294" s="5">
        <v>167000000000</v>
      </c>
    </row>
    <row r="295" spans="3:9" ht="15.5" x14ac:dyDescent="0.35">
      <c r="C295" t="s">
        <v>298</v>
      </c>
      <c r="I295" s="5">
        <v>371000000000</v>
      </c>
    </row>
    <row r="296" spans="3:9" ht="15.5" x14ac:dyDescent="0.35">
      <c r="C296" t="s">
        <v>299</v>
      </c>
      <c r="D296" s="5">
        <v>2144000000000</v>
      </c>
    </row>
    <row r="297" spans="3:9" ht="15.5" x14ac:dyDescent="0.35">
      <c r="C297" t="s">
        <v>300</v>
      </c>
      <c r="D297" s="5">
        <v>4790000000000</v>
      </c>
    </row>
    <row r="298" spans="3:9" ht="15.5" x14ac:dyDescent="0.35">
      <c r="C298" t="s">
        <v>301</v>
      </c>
      <c r="D298" s="5">
        <v>664000000000</v>
      </c>
    </row>
    <row r="299" spans="3:9" ht="15.5" x14ac:dyDescent="0.35">
      <c r="C299" t="s">
        <v>212</v>
      </c>
      <c r="D299" s="5">
        <v>2218000000000</v>
      </c>
    </row>
    <row r="300" spans="3:9" ht="15.5" x14ac:dyDescent="0.35">
      <c r="C300" t="s">
        <v>211</v>
      </c>
      <c r="I300" s="5">
        <v>4107000000000</v>
      </c>
    </row>
    <row r="301" spans="3:9" ht="15.5" x14ac:dyDescent="0.35">
      <c r="C301" t="s">
        <v>210</v>
      </c>
      <c r="D301" s="5">
        <v>358000000000</v>
      </c>
    </row>
    <row r="302" spans="3:9" ht="15.5" x14ac:dyDescent="0.35">
      <c r="C302" t="s">
        <v>209</v>
      </c>
      <c r="D302" s="5">
        <v>176000000000</v>
      </c>
    </row>
    <row r="303" spans="3:9" ht="15.5" x14ac:dyDescent="0.35">
      <c r="C303" t="s">
        <v>24</v>
      </c>
      <c r="D303" s="5">
        <v>535000000000</v>
      </c>
    </row>
    <row r="304" spans="3:9" ht="15.5" x14ac:dyDescent="0.35">
      <c r="C304" t="s">
        <v>21</v>
      </c>
      <c r="D304" s="5">
        <v>-1609000000000</v>
      </c>
    </row>
    <row r="305" spans="3:9" ht="15.5" x14ac:dyDescent="0.35">
      <c r="C305" t="s">
        <v>302</v>
      </c>
      <c r="I305" s="5">
        <v>4126000000000</v>
      </c>
    </row>
    <row r="306" spans="3:9" ht="15.5" x14ac:dyDescent="0.35">
      <c r="C306" t="s">
        <v>303</v>
      </c>
      <c r="I306" s="5">
        <v>241000000000</v>
      </c>
    </row>
    <row r="307" spans="3:9" ht="15.5" x14ac:dyDescent="0.35">
      <c r="C307" t="s">
        <v>304</v>
      </c>
      <c r="I307" s="5">
        <v>-560000000000</v>
      </c>
    </row>
    <row r="308" spans="3:9" ht="15.5" x14ac:dyDescent="0.35">
      <c r="C308" t="s">
        <v>305</v>
      </c>
      <c r="I308" s="5">
        <v>213000000000</v>
      </c>
    </row>
    <row r="309" spans="3:9" ht="15.5" x14ac:dyDescent="0.35">
      <c r="C309" t="s">
        <v>306</v>
      </c>
      <c r="I309" s="5">
        <v>-585000000000</v>
      </c>
    </row>
    <row r="310" spans="3:9" ht="15.5" x14ac:dyDescent="0.35">
      <c r="C310" t="s">
        <v>307</v>
      </c>
      <c r="I310" s="5">
        <v>-344000000000</v>
      </c>
    </row>
  </sheetData>
  <pageMargins left="0.7" right="0.7" top="0.75" bottom="0.75" header="0.3" footer="0.3"/>
  <ignoredErrors>
    <ignoredError sqref="A1:Y311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1702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1703</v>
      </c>
      <c r="D2" s="2" vm="143">
        <f ca="1">IFERROR(_xlfn.STOCKHISTORY("XIDX:" &amp; $C$1, D3, , 0, 0, 1), "Libur")</f>
        <v>110</v>
      </c>
      <c r="E2" s="2" vm="433">
        <f ca="1">IFERROR(_xlfn.STOCKHISTORY("XIDX:" &amp; $C$1, E3, , 0, 0, 1), "Libur")</f>
        <v>103</v>
      </c>
      <c r="H2" s="2" vm="433">
        <f ca="1">IFERROR(INDEX(D2:G2,COUNT(D2:G2)),"")</f>
        <v>103</v>
      </c>
      <c r="I2" s="2" vm="434">
        <f t="shared" ref="I2:Y2" ca="1" si="0">IFERROR(_xlfn.STOCKHISTORY("XIDX:" &amp; $C$1, I1, , 0, 0, 1), "Libur")</f>
        <v>179</v>
      </c>
      <c r="J2" s="2" vm="259">
        <f t="shared" ca="1" si="0"/>
        <v>89</v>
      </c>
      <c r="K2" s="2" vm="342">
        <f t="shared" ca="1" si="0"/>
        <v>100</v>
      </c>
      <c r="L2" s="2" vm="141">
        <f t="shared" ca="1" si="0"/>
        <v>127</v>
      </c>
      <c r="M2" s="2" vm="75">
        <f t="shared" ca="1" si="0"/>
        <v>146</v>
      </c>
      <c r="N2" s="2" vm="435">
        <f t="shared" ca="1" si="0"/>
        <v>95</v>
      </c>
      <c r="O2" s="2" vm="60">
        <f t="shared" ca="1" si="0"/>
        <v>94</v>
      </c>
      <c r="P2" s="2" vm="436">
        <f t="shared" ca="1" si="0"/>
        <v>126</v>
      </c>
      <c r="Q2" s="2" vm="14">
        <f t="shared" ca="1" si="0"/>
        <v>135</v>
      </c>
      <c r="R2" s="2" vm="401">
        <f t="shared" ca="1" si="0"/>
        <v>185</v>
      </c>
      <c r="S2" s="2" vm="437">
        <f t="shared" ca="1" si="0"/>
        <v>140</v>
      </c>
      <c r="T2" s="2" vm="341">
        <f t="shared" ca="1" si="0"/>
        <v>200</v>
      </c>
      <c r="U2" s="2" vm="438">
        <f t="shared" ca="1" si="0"/>
        <v>305</v>
      </c>
      <c r="V2" s="2" vm="439">
        <f t="shared" ca="1" si="0"/>
        <v>380</v>
      </c>
      <c r="W2" s="2" vm="23">
        <f t="shared" ca="1" si="0"/>
        <v>410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141634380879</v>
      </c>
      <c r="E4" s="2">
        <f>IFERROR(INDEX(E51:E500,MATCH($C$4,$C$51:$C$500,0)),"")</f>
        <v>113063679206</v>
      </c>
      <c r="H4" s="2">
        <f>IFERROR(SUM(D4:G4)*(4/MAX(1,COUNT(D4:G4))),"")</f>
        <v>509396120170</v>
      </c>
      <c r="I4" s="2">
        <f t="shared" ref="I4:Y4" si="1">IFERROR(INDEX(I51:I500,MATCH($C$4,$C$51:$C$500,0)),"")</f>
        <v>401535668281</v>
      </c>
      <c r="J4" s="2">
        <f t="shared" si="1"/>
        <v>431604947156</v>
      </c>
      <c r="K4" s="2">
        <f t="shared" si="1"/>
        <v>418529044960</v>
      </c>
      <c r="L4" s="2">
        <f t="shared" si="1"/>
        <v>360183468535</v>
      </c>
      <c r="M4" s="2">
        <f t="shared" si="1"/>
        <v>210528089820</v>
      </c>
      <c r="N4" s="2">
        <f t="shared" si="1"/>
        <v>297216309211</v>
      </c>
      <c r="O4" s="2">
        <f t="shared" si="1"/>
        <v>537567605097</v>
      </c>
      <c r="P4" s="2">
        <f t="shared" si="1"/>
        <v>502517714607</v>
      </c>
      <c r="Q4" s="2">
        <f t="shared" si="1"/>
        <v>731577343628</v>
      </c>
      <c r="R4" s="2">
        <f t="shared" si="1"/>
        <v>685443920925</v>
      </c>
      <c r="S4" s="2">
        <f t="shared" si="1"/>
        <v>694782752351</v>
      </c>
      <c r="T4" s="2">
        <f t="shared" si="1"/>
        <v>671398849823</v>
      </c>
      <c r="U4" s="2">
        <f t="shared" si="1"/>
        <v>641284586295</v>
      </c>
      <c r="V4" s="2">
        <f t="shared" si="1"/>
        <v>717788399047</v>
      </c>
      <c r="W4" s="2">
        <f t="shared" si="1"/>
        <v>648375230795</v>
      </c>
      <c r="X4" s="2">
        <f t="shared" si="1"/>
        <v>566186416236</v>
      </c>
      <c r="Y4" s="2">
        <f t="shared" si="1"/>
        <v>516318810609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4381963878</v>
      </c>
      <c r="E5" s="2">
        <f>IFERROR(INDEX(E51:E500,MATCH($C$5,$C$51:$C$500,0)),"")</f>
        <v>8623169836</v>
      </c>
      <c r="H5" s="2">
        <f>IFERROR(SUM(D5:G5)*(4/MAX(1,COUNT(D5:G5))),"")</f>
        <v>26010267428</v>
      </c>
      <c r="I5" s="2">
        <f t="shared" ref="I5:Y5" si="2">IFERROR(INDEX(I51:I500,MATCH($C$5,$C$51:$C$500,0)),"")</f>
        <v>-27834882417</v>
      </c>
      <c r="J5" s="2">
        <f t="shared" si="2"/>
        <v>-1726608898</v>
      </c>
      <c r="K5" s="2">
        <f t="shared" si="2"/>
        <v>-35656393218</v>
      </c>
      <c r="L5" s="2">
        <f t="shared" si="2"/>
        <v>-39538150135</v>
      </c>
      <c r="M5" s="2">
        <f t="shared" si="2"/>
        <v>-149524974918</v>
      </c>
      <c r="N5" s="2">
        <f t="shared" si="2"/>
        <v>354688058879</v>
      </c>
      <c r="O5" s="2">
        <f t="shared" si="2"/>
        <v>-65502395897</v>
      </c>
      <c r="P5" s="2">
        <f t="shared" si="2"/>
        <v>-112242874722</v>
      </c>
      <c r="Q5" s="2">
        <f t="shared" si="2"/>
        <v>-28184341124</v>
      </c>
      <c r="R5" s="2">
        <f t="shared" si="2"/>
        <v>6713169191</v>
      </c>
      <c r="S5" s="2">
        <f t="shared" si="2"/>
        <v>-8678433080</v>
      </c>
      <c r="T5" s="2">
        <f t="shared" si="2"/>
        <v>2976791305</v>
      </c>
      <c r="U5" s="2">
        <f t="shared" si="2"/>
        <v>16755779909</v>
      </c>
      <c r="V5" s="2">
        <f t="shared" si="2"/>
        <v>46348938097</v>
      </c>
      <c r="W5" s="2">
        <f t="shared" si="2"/>
        <v>42662266789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352590446654</v>
      </c>
      <c r="E6" s="2">
        <f>IFERROR(INDEX(E51:E500,MATCH($C$6,$C$51:$C$500,0)),"")</f>
        <v>348208316962</v>
      </c>
      <c r="H6" s="2">
        <f>IFERROR(INDEX(D6:G6,COUNT(D6:G6)),"")</f>
        <v>348208316962</v>
      </c>
      <c r="I6" s="2">
        <f t="shared" ref="I6:Y6" si="3">IFERROR(INDEX(I51:I500,MATCH($C$6,$C$51:$C$500,0)),"")</f>
        <v>339585037033</v>
      </c>
      <c r="J6" s="2">
        <f t="shared" si="3"/>
        <v>367419666148</v>
      </c>
      <c r="K6" s="2">
        <f t="shared" si="3"/>
        <v>369146072052</v>
      </c>
      <c r="L6" s="2">
        <f t="shared" si="3"/>
        <v>404797197979</v>
      </c>
      <c r="M6" s="2">
        <f t="shared" si="3"/>
        <v>440334294044</v>
      </c>
      <c r="N6" s="2">
        <f t="shared" si="3"/>
        <v>589859359467</v>
      </c>
      <c r="O6" s="2">
        <f t="shared" si="3"/>
        <v>235171201739</v>
      </c>
      <c r="P6" s="2">
        <f t="shared" si="3"/>
        <v>300499756873</v>
      </c>
      <c r="Q6" s="2">
        <f t="shared" si="3"/>
        <v>412742622543</v>
      </c>
      <c r="R6" s="2">
        <f t="shared" si="3"/>
        <v>440926897711</v>
      </c>
      <c r="S6" s="2">
        <f t="shared" si="3"/>
        <v>434213595966</v>
      </c>
      <c r="T6" s="2">
        <f t="shared" si="3"/>
        <v>453749133904</v>
      </c>
      <c r="U6" s="2">
        <f t="shared" si="3"/>
        <v>451318464718</v>
      </c>
      <c r="V6" s="2">
        <f t="shared" si="3"/>
        <v>434562913348</v>
      </c>
      <c r="W6" s="2">
        <f t="shared" si="3"/>
        <v>400542318744</v>
      </c>
      <c r="X6" s="2">
        <f t="shared" si="3"/>
        <v>116919245610</v>
      </c>
      <c r="Y6" s="2">
        <f t="shared" si="3"/>
        <v>90692748959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1.07</v>
      </c>
      <c r="E7" s="3">
        <f>IFERROR(INDEX(E51:E500,MATCH($C$7,$C$51:$C$500,0))/1000000000,"")</f>
        <v>1.07</v>
      </c>
      <c r="H7" s="3">
        <f>IFERROR(INDEX(D7:G7,COUNT(D7:G7)),"")</f>
        <v>1.07</v>
      </c>
      <c r="I7" s="3">
        <f t="shared" ref="I7:Y7" si="4">IFERROR(INDEX(I51:I500,MATCH($C$7,$C$51:$C$500,0))/1000000000,"")</f>
        <v>1.07</v>
      </c>
      <c r="J7" s="3">
        <f t="shared" si="4"/>
        <v>1.07</v>
      </c>
      <c r="K7" s="3">
        <f t="shared" si="4"/>
        <v>1.07</v>
      </c>
      <c r="L7" s="3">
        <f t="shared" si="4"/>
        <v>1.07</v>
      </c>
      <c r="M7" s="3">
        <f t="shared" si="4"/>
        <v>1.07</v>
      </c>
      <c r="N7" s="3">
        <f t="shared" si="4"/>
        <v>1.07</v>
      </c>
      <c r="O7" s="3">
        <f t="shared" si="4"/>
        <v>1.07</v>
      </c>
      <c r="P7" s="3">
        <f t="shared" si="4"/>
        <v>1.07</v>
      </c>
      <c r="Q7" s="3">
        <f t="shared" si="4"/>
        <v>1.07</v>
      </c>
      <c r="R7" s="3">
        <f t="shared" si="4"/>
        <v>1.07</v>
      </c>
      <c r="S7" s="3">
        <f t="shared" si="4"/>
        <v>1.07</v>
      </c>
      <c r="T7" s="3">
        <f t="shared" si="4"/>
        <v>1.07</v>
      </c>
      <c r="U7" s="3">
        <f t="shared" si="4"/>
        <v>1.07</v>
      </c>
      <c r="V7" s="3">
        <f t="shared" si="4"/>
        <v>1.07</v>
      </c>
      <c r="W7" s="3">
        <f t="shared" si="4"/>
        <v>1.07</v>
      </c>
      <c r="X7" s="3">
        <f t="shared" si="4"/>
        <v>0.71</v>
      </c>
      <c r="Y7" s="3">
        <f t="shared" si="4"/>
        <v>0.1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Y8" si="5">IFERROR(INDEX(I51:I500,MATCH($C$8,$C$51:$C$500,0)),"")</f>
        <v>15000000000</v>
      </c>
      <c r="J8" s="2">
        <f t="shared" si="5"/>
        <v>4000000000</v>
      </c>
      <c r="K8" s="2">
        <f t="shared" si="5"/>
        <v>1000000000</v>
      </c>
      <c r="L8" s="2">
        <f t="shared" si="5"/>
        <v>-16000000000</v>
      </c>
      <c r="M8" s="2">
        <f t="shared" si="5"/>
        <v>-128000000000</v>
      </c>
      <c r="N8" s="2">
        <f t="shared" si="5"/>
        <v>-7000000000</v>
      </c>
      <c r="O8" s="2">
        <f t="shared" si="5"/>
        <v>-14000000000</v>
      </c>
      <c r="P8" s="2">
        <f t="shared" si="5"/>
        <v>-9000000000</v>
      </c>
      <c r="Q8" s="2">
        <f t="shared" si="5"/>
        <v>-58000000000</v>
      </c>
      <c r="R8" s="2">
        <f t="shared" si="5"/>
        <v>-17000000000</v>
      </c>
      <c r="S8" s="2">
        <f t="shared" si="5"/>
        <v>-17000000000</v>
      </c>
      <c r="T8" s="2">
        <f t="shared" si="5"/>
        <v>-34000000000</v>
      </c>
      <c r="U8" s="2">
        <f t="shared" si="5"/>
        <v>-69000000000</v>
      </c>
      <c r="V8" s="2">
        <f t="shared" si="5"/>
        <v>-38000000000</v>
      </c>
      <c r="W8" s="2">
        <f t="shared" si="5"/>
        <v>-5000000000</v>
      </c>
      <c r="X8" s="2">
        <f t="shared" si="5"/>
        <v>2000000000</v>
      </c>
      <c r="Y8" s="2">
        <f t="shared" si="5"/>
        <v>30000000000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-8.2899999999999991</v>
      </c>
      <c r="E9" s="3">
        <f>IFERROR(INDEX(E51:E500,MATCH("Free cash flow per share (Quarter)",$C$51:$C$500,0)),"")</f>
        <v>2.2400000000000002</v>
      </c>
      <c r="H9" s="3">
        <f>IFERROR(INDEX(D9:G9,COUNT(D9:G9)),"")</f>
        <v>2.2400000000000002</v>
      </c>
      <c r="I9" s="3">
        <f t="shared" ref="I9:Y9" si="6">IFERROR(INDEX(I51:I500,MATCH($C$9,$C$51:$C$500,0)),"")</f>
        <v>13.86</v>
      </c>
      <c r="J9" s="3">
        <f t="shared" si="6"/>
        <v>4.1100000000000003</v>
      </c>
      <c r="K9" s="3">
        <f t="shared" si="6"/>
        <v>0.47</v>
      </c>
      <c r="L9" s="3">
        <f t="shared" si="6"/>
        <v>-14.56</v>
      </c>
      <c r="M9" s="3">
        <f t="shared" si="6"/>
        <v>-119.79</v>
      </c>
      <c r="N9" s="3">
        <f t="shared" si="6"/>
        <v>-6.37</v>
      </c>
      <c r="O9" s="3">
        <f t="shared" si="6"/>
        <v>-12.92</v>
      </c>
      <c r="P9" s="3">
        <f t="shared" si="6"/>
        <v>-8.49</v>
      </c>
      <c r="Q9" s="3">
        <f t="shared" si="6"/>
        <v>-53.9</v>
      </c>
      <c r="R9" s="3">
        <f t="shared" si="6"/>
        <v>-15.98</v>
      </c>
      <c r="S9" s="3">
        <f t="shared" si="6"/>
        <v>-15.74</v>
      </c>
      <c r="T9" s="3">
        <f t="shared" si="6"/>
        <v>-31.81</v>
      </c>
      <c r="U9" s="3">
        <f t="shared" si="6"/>
        <v>-64.52</v>
      </c>
      <c r="V9" s="3">
        <f t="shared" si="6"/>
        <v>-35.409999999999997</v>
      </c>
      <c r="W9" s="3">
        <f t="shared" si="6"/>
        <v>-4.4800000000000004</v>
      </c>
      <c r="X9" s="3">
        <f t="shared" si="6"/>
        <v>2.58</v>
      </c>
      <c r="Y9" s="3">
        <f t="shared" si="6"/>
        <v>301.39</v>
      </c>
    </row>
    <row r="10" spans="1:25" ht="15.5" x14ac:dyDescent="0.35">
      <c r="C10" t="s">
        <v>18</v>
      </c>
      <c r="D10" s="3">
        <f ca="1">IFERROR(IF(D9=0,"",D2/D9),"")</f>
        <v>-13.268998793727384</v>
      </c>
      <c r="E10" s="3">
        <f ca="1">IFERROR(IF(E9=0,"",E2/E9),"")</f>
        <v>45.982142857142854</v>
      </c>
      <c r="I10" s="3">
        <f t="shared" ref="I10:Y10" ca="1" si="7">IFERROR(IF(I9=0,"",I2/I9),"")</f>
        <v>12.914862914862915</v>
      </c>
      <c r="J10" s="3">
        <f t="shared" ca="1" si="7"/>
        <v>21.654501216545011</v>
      </c>
      <c r="K10" s="3">
        <f t="shared" ca="1" si="7"/>
        <v>212.76595744680853</v>
      </c>
      <c r="L10" s="3">
        <f t="shared" ca="1" si="7"/>
        <v>-8.7225274725274726</v>
      </c>
      <c r="M10" s="3">
        <f t="shared" ca="1" si="7"/>
        <v>-1.2187995659070039</v>
      </c>
      <c r="N10" s="3">
        <f t="shared" ca="1" si="7"/>
        <v>-14.913657770800627</v>
      </c>
      <c r="O10" s="3">
        <f t="shared" ca="1" si="7"/>
        <v>-7.2755417956656343</v>
      </c>
      <c r="P10" s="3">
        <f t="shared" ca="1" si="7"/>
        <v>-14.840989399293285</v>
      </c>
      <c r="Q10" s="3">
        <f t="shared" ca="1" si="7"/>
        <v>-2.5046382189239331</v>
      </c>
      <c r="R10" s="3">
        <f t="shared" ca="1" si="7"/>
        <v>-11.576971214017522</v>
      </c>
      <c r="S10" s="3">
        <f t="shared" ca="1" si="7"/>
        <v>-8.8945362134688697</v>
      </c>
      <c r="T10" s="3">
        <f t="shared" ca="1" si="7"/>
        <v>-6.287331027978623</v>
      </c>
      <c r="U10" s="3">
        <f t="shared" ca="1" si="7"/>
        <v>-4.727216367017979</v>
      </c>
      <c r="V10" s="3">
        <f t="shared" ca="1" si="7"/>
        <v>-10.731431798926858</v>
      </c>
      <c r="W10" s="3">
        <f t="shared" ca="1" si="7"/>
        <v>-91.517857142857139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6758755647</v>
      </c>
      <c r="E11" s="2">
        <f>IFERROR(INDEX(E51:E500,MATCH($C$11,$C$51:$C$500,0)),"")</f>
        <v>8951982661</v>
      </c>
      <c r="H11" s="2">
        <f>IFERROR(INDEX(D11:G11,COUNT(D11:G11)),"")</f>
        <v>8951982661</v>
      </c>
      <c r="I11" s="2">
        <f t="shared" ref="I11:Y11" si="8">IFERROR(INDEX(I51:I500,MATCH($C$11,$C$51:$C$500,0)),"")</f>
        <v>4820945729</v>
      </c>
      <c r="J11" s="2">
        <f t="shared" si="8"/>
        <v>4443390832</v>
      </c>
      <c r="K11" s="2">
        <f t="shared" si="8"/>
        <v>4466982711</v>
      </c>
      <c r="L11" s="2">
        <f t="shared" si="8"/>
        <v>4018557970</v>
      </c>
      <c r="M11" s="2">
        <f t="shared" si="8"/>
        <v>2851093946</v>
      </c>
      <c r="N11" s="2">
        <f t="shared" si="8"/>
        <v>2199931138</v>
      </c>
      <c r="O11" s="2">
        <f t="shared" si="8"/>
        <v>2637369506</v>
      </c>
      <c r="P11" s="2">
        <f t="shared" si="8"/>
        <v>3998894576</v>
      </c>
      <c r="Q11" s="2">
        <f t="shared" si="8"/>
        <v>5238550050</v>
      </c>
      <c r="R11" s="2">
        <f t="shared" si="8"/>
        <v>6593262476</v>
      </c>
      <c r="S11" s="2">
        <f t="shared" si="8"/>
        <v>30922884864</v>
      </c>
      <c r="T11" s="2">
        <f t="shared" si="8"/>
        <v>41256538369</v>
      </c>
      <c r="U11" s="2">
        <f t="shared" si="8"/>
        <v>47589357527</v>
      </c>
      <c r="V11" s="2">
        <f t="shared" si="8"/>
        <v>119507444101</v>
      </c>
      <c r="W11" s="2">
        <f t="shared" si="8"/>
        <v>189419330218</v>
      </c>
      <c r="X11" s="2">
        <f t="shared" si="8"/>
        <v>12759157610</v>
      </c>
      <c r="Y11" s="2">
        <f t="shared" si="8"/>
        <v>12518987030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167000000000</v>
      </c>
      <c r="E12" s="2">
        <f>IFERROR(INDEX(E51:E500,MATCH("Net Debt (Quarter)",$C$51:$C$500,0)),"")</f>
        <v>160000000000</v>
      </c>
      <c r="H12" s="2">
        <f>IFERROR(INDEX(D12:G12,COUNT(D12:G12)),"")</f>
        <v>160000000000</v>
      </c>
      <c r="I12" s="2">
        <f t="shared" ref="I12:Y12" si="9">IFERROR(INDEX(I51:I500,MATCH($C$12,$C$51:$C$500,0)),"")</f>
        <v>164000000000</v>
      </c>
      <c r="J12" s="2">
        <f t="shared" si="9"/>
        <v>179000000000</v>
      </c>
      <c r="K12" s="2">
        <f t="shared" si="9"/>
        <v>187000000000</v>
      </c>
      <c r="L12" s="2">
        <f t="shared" si="9"/>
        <v>181000000000</v>
      </c>
      <c r="M12" s="2">
        <f t="shared" si="9"/>
        <v>159000000000</v>
      </c>
      <c r="N12" s="2">
        <f t="shared" si="9"/>
        <v>213000000000</v>
      </c>
      <c r="O12" s="2">
        <f t="shared" si="9"/>
        <v>195000000000</v>
      </c>
      <c r="P12" s="2">
        <f t="shared" si="9"/>
        <v>177000000000</v>
      </c>
      <c r="Q12" s="2">
        <f t="shared" si="9"/>
        <v>168000000000</v>
      </c>
      <c r="R12" s="2">
        <f t="shared" si="9"/>
        <v>105000000000</v>
      </c>
      <c r="S12" s="2">
        <f t="shared" si="9"/>
        <v>25000000000</v>
      </c>
      <c r="T12" s="2">
        <f t="shared" si="9"/>
        <v>-1000000000</v>
      </c>
      <c r="U12" s="2">
        <f t="shared" si="9"/>
        <v>9000000000</v>
      </c>
      <c r="V12" s="2">
        <f t="shared" si="9"/>
        <v>-75000000000</v>
      </c>
      <c r="W12" s="2">
        <f t="shared" si="9"/>
        <v>-166000000000</v>
      </c>
      <c r="X12" s="2">
        <f t="shared" si="9"/>
        <v>68000000000</v>
      </c>
      <c r="Y12" s="2">
        <f t="shared" si="9"/>
        <v>54000000000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174000000000</v>
      </c>
      <c r="E13" s="2">
        <f>IFERROR(INDEX(E51:E500,MATCH("Total Debt (Quarter)",$C$51:$C$500,0)),"")</f>
        <v>169000000000</v>
      </c>
      <c r="H13" s="2">
        <f>IFERROR(INDEX(D13:G13,COUNT(D13:G13)),"")</f>
        <v>169000000000</v>
      </c>
      <c r="I13" s="2">
        <f t="shared" ref="I13:Y13" si="10">IFERROR(INDEX(I51:I500,MATCH($C$13,$C$51:$C$500,0)),"")</f>
        <v>169000000000</v>
      </c>
      <c r="J13" s="2">
        <f t="shared" si="10"/>
        <v>184000000000</v>
      </c>
      <c r="K13" s="2">
        <f t="shared" si="10"/>
        <v>192000000000</v>
      </c>
      <c r="L13" s="2">
        <f t="shared" si="10"/>
        <v>185000000000</v>
      </c>
      <c r="M13" s="2">
        <f t="shared" si="10"/>
        <v>162000000000</v>
      </c>
      <c r="N13" s="2">
        <f t="shared" si="10"/>
        <v>215000000000</v>
      </c>
      <c r="O13" s="2">
        <f t="shared" si="10"/>
        <v>198000000000</v>
      </c>
      <c r="P13" s="2">
        <f t="shared" si="10"/>
        <v>181000000000</v>
      </c>
      <c r="Q13" s="2">
        <f t="shared" si="10"/>
        <v>174000000000</v>
      </c>
      <c r="R13" s="2">
        <f t="shared" si="10"/>
        <v>112000000000</v>
      </c>
      <c r="S13" s="2">
        <f t="shared" si="10"/>
        <v>56000000000</v>
      </c>
      <c r="T13" s="2">
        <f t="shared" si="10"/>
        <v>41000000000</v>
      </c>
      <c r="U13" s="2">
        <f t="shared" si="10"/>
        <v>57000000000</v>
      </c>
      <c r="V13" s="2">
        <f t="shared" si="10"/>
        <v>45000000000</v>
      </c>
      <c r="W13" s="2">
        <f t="shared" si="10"/>
        <v>23000000000</v>
      </c>
      <c r="X13" s="2">
        <f t="shared" si="10"/>
        <v>81000000000</v>
      </c>
      <c r="Y13" s="2">
        <f t="shared" si="10"/>
        <v>66000000000</v>
      </c>
    </row>
    <row r="14" spans="1:25" ht="15.5" x14ac:dyDescent="0.35">
      <c r="C14" t="s">
        <v>27</v>
      </c>
      <c r="D14" s="2">
        <f>IFERROR(INDEX(D51:D500,MATCH($C$14,$C$51:$C$500,0)),"")</f>
        <v>-4084056695</v>
      </c>
      <c r="E14" s="2">
        <f>IFERROR(INDEX(E51:E500,MATCH($C$14,$C$51:$C$500,0)),"")</f>
        <v>-3991041963</v>
      </c>
      <c r="H14" s="2">
        <f>IFERROR(SUM(D14:G14)*(4/MAX(1,COUNT(D14:G14))),"")</f>
        <v>-16150197316</v>
      </c>
      <c r="I14" s="2">
        <f t="shared" ref="I14:Y14" si="11">IFERROR(INDEX(I51:I500,MATCH($C$14,$C$51:$C$500,0)),"")</f>
        <v>-18130006285</v>
      </c>
      <c r="J14" s="2">
        <f t="shared" si="11"/>
        <v>-18786576319</v>
      </c>
      <c r="K14" s="2">
        <f t="shared" si="11"/>
        <v>-17596299308</v>
      </c>
      <c r="L14" s="2">
        <f t="shared" si="11"/>
        <v>-16415138147</v>
      </c>
      <c r="M14" s="2">
        <f t="shared" si="11"/>
        <v>-19029539174</v>
      </c>
      <c r="N14" s="2">
        <f t="shared" si="11"/>
        <v>-21277269462</v>
      </c>
      <c r="O14" s="2">
        <f t="shared" si="11"/>
        <v>-20433763651</v>
      </c>
      <c r="P14" s="2">
        <f t="shared" si="11"/>
        <v>-17848642603</v>
      </c>
      <c r="Q14" s="2">
        <f t="shared" si="11"/>
        <v>-14818644267</v>
      </c>
      <c r="R14" s="2">
        <f t="shared" si="11"/>
        <v>-13093228894</v>
      </c>
      <c r="S14" s="2">
        <f t="shared" si="11"/>
        <v>-7376918619</v>
      </c>
      <c r="T14" s="2">
        <f t="shared" si="11"/>
        <v>-6644855478</v>
      </c>
      <c r="U14" s="2">
        <f t="shared" si="11"/>
        <v>-4526537964</v>
      </c>
      <c r="V14" s="2">
        <f t="shared" si="11"/>
        <v>-2882582222</v>
      </c>
      <c r="W14" s="2">
        <f t="shared" si="11"/>
        <v>-3722860158</v>
      </c>
      <c r="X14" s="2">
        <f t="shared" si="11"/>
        <v>-7145888758</v>
      </c>
      <c r="Y14" s="2">
        <f t="shared" si="11"/>
        <v>-8759104215</v>
      </c>
    </row>
    <row r="15" spans="1:25" ht="15.5" x14ac:dyDescent="0.35">
      <c r="C15" t="s">
        <v>28</v>
      </c>
      <c r="D15" s="2">
        <f>IFERROR(INDEX(D51:D500,MATCH($C$15,$C$51:$C$500,0)),"")</f>
        <v>-1753752151</v>
      </c>
      <c r="E15" s="2">
        <f>IFERROR(INDEX(E51:E500,MATCH($C$15,$C$51:$C$500,0)),"")</f>
        <v>-2345463117</v>
      </c>
      <c r="H15" s="2">
        <f>IFERROR(SUM(D15:G15)*(4/MAX(1,COUNT(D15:G15))),"")</f>
        <v>-8198430536</v>
      </c>
      <c r="I15" s="2">
        <f t="shared" ref="I15:Y15" si="12">IFERROR(INDEX(I51:I500,MATCH($C$15,$C$51:$C$500,0)),"")</f>
        <v>-6360650233</v>
      </c>
      <c r="J15" s="2">
        <f t="shared" si="12"/>
        <v>-6105217680</v>
      </c>
      <c r="K15" s="2">
        <f t="shared" si="12"/>
        <v>-11909165403</v>
      </c>
      <c r="L15" s="2">
        <f t="shared" si="12"/>
        <v>277133500</v>
      </c>
      <c r="M15" s="2">
        <f t="shared" si="12"/>
        <v>-30997431321</v>
      </c>
      <c r="N15" s="2">
        <f t="shared" si="12"/>
        <v>-13801895089</v>
      </c>
      <c r="O15" s="2">
        <f t="shared" si="12"/>
        <v>21317144171</v>
      </c>
      <c r="P15" s="2">
        <f t="shared" si="12"/>
        <v>41024141531</v>
      </c>
      <c r="Q15" s="2">
        <f t="shared" si="12"/>
        <v>6967392602</v>
      </c>
      <c r="R15" s="2">
        <f t="shared" si="12"/>
        <v>-2967619292</v>
      </c>
      <c r="S15" s="2">
        <f t="shared" si="12"/>
        <v>2776670972</v>
      </c>
      <c r="T15" s="2">
        <f t="shared" si="12"/>
        <v>-2774368169</v>
      </c>
      <c r="U15" s="2">
        <f t="shared" si="12"/>
        <v>-6843350187</v>
      </c>
      <c r="V15" s="2">
        <f t="shared" si="12"/>
        <v>-14031570771</v>
      </c>
      <c r="W15" s="2">
        <f t="shared" si="12"/>
        <v>-11746989119</v>
      </c>
      <c r="X15" s="2">
        <f t="shared" si="12"/>
        <v>-11855453940</v>
      </c>
      <c r="Y15" s="2">
        <f t="shared" si="12"/>
        <v>-4807024528</v>
      </c>
    </row>
    <row r="16" spans="1:25" ht="15.5" x14ac:dyDescent="0.35">
      <c r="C16" t="s">
        <v>29</v>
      </c>
      <c r="D16" s="2">
        <f>IFERROR(INDEX(D51:D500,MATCH($C$16,$C$51:$C$500,0)),"")</f>
        <v>6135881843</v>
      </c>
      <c r="E16" s="2">
        <f>IFERROR(INDEX(E51:E500,MATCH($C$16,$C$51:$C$500,0)),"")</f>
        <v>10968743046</v>
      </c>
      <c r="H16" s="2">
        <f>IFERROR(SUM(D16:G16)*(4/MAX(1,COUNT(D16:G16))),"")</f>
        <v>34209249778</v>
      </c>
      <c r="I16" s="2">
        <f t="shared" ref="I16:Y16" si="13">IFERROR(INDEX(I51:I500,MATCH($C$16,$C$51:$C$500,0)),"")</f>
        <v>-21436545580</v>
      </c>
      <c r="J16" s="2">
        <f t="shared" si="13"/>
        <v>1643328136</v>
      </c>
      <c r="K16" s="2">
        <f t="shared" si="13"/>
        <v>-20018433473</v>
      </c>
      <c r="L16" s="2">
        <f t="shared" si="13"/>
        <v>-42703939453</v>
      </c>
      <c r="M16" s="2">
        <f t="shared" si="13"/>
        <v>-117769279024</v>
      </c>
      <c r="N16" s="2">
        <f t="shared" si="13"/>
        <v>-189413036663</v>
      </c>
      <c r="O16" s="2">
        <f t="shared" si="13"/>
        <v>-88263038281</v>
      </c>
      <c r="P16" s="2">
        <f t="shared" si="13"/>
        <v>-155155168378</v>
      </c>
      <c r="Q16" s="2">
        <f t="shared" si="13"/>
        <v>-31658218720</v>
      </c>
      <c r="R16" s="2">
        <f t="shared" si="13"/>
        <v>11781230371</v>
      </c>
      <c r="S16" s="2">
        <f t="shared" si="13"/>
        <v>-16833220866</v>
      </c>
      <c r="T16" s="2">
        <f t="shared" si="13"/>
        <v>5699438368</v>
      </c>
      <c r="U16" s="2">
        <f t="shared" si="13"/>
        <v>23006208262</v>
      </c>
      <c r="V16" s="2">
        <f t="shared" si="13"/>
        <v>59554649590</v>
      </c>
      <c r="W16" s="2">
        <f t="shared" si="13"/>
        <v>54406395474</v>
      </c>
      <c r="X16" s="2">
        <f t="shared" si="13"/>
        <v>48619570430</v>
      </c>
      <c r="Y16" s="2">
        <f t="shared" si="13"/>
        <v>27037158872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117700000000.00002</v>
      </c>
      <c r="E20" s="2">
        <f ca="1">IFERROR(E21*E2,"")</f>
        <v>110210000000.00002</v>
      </c>
      <c r="H20" s="2">
        <f t="shared" ref="H20:Y20" ca="1" si="14">IFERROR(H21*H2,"")</f>
        <v>110210000000.00002</v>
      </c>
      <c r="I20" s="2">
        <f t="shared" ca="1" si="14"/>
        <v>191530000000.00003</v>
      </c>
      <c r="J20" s="2">
        <f t="shared" ca="1" si="14"/>
        <v>95230000000.000015</v>
      </c>
      <c r="K20" s="2">
        <f t="shared" ca="1" si="14"/>
        <v>107000000000.00002</v>
      </c>
      <c r="L20" s="2">
        <f t="shared" ca="1" si="14"/>
        <v>135890000000.00002</v>
      </c>
      <c r="M20" s="2">
        <f t="shared" ca="1" si="14"/>
        <v>156220000000.00003</v>
      </c>
      <c r="N20" s="2">
        <f t="shared" ca="1" si="14"/>
        <v>101650000000.00002</v>
      </c>
      <c r="O20" s="2">
        <f t="shared" ca="1" si="14"/>
        <v>100580000000.00002</v>
      </c>
      <c r="P20" s="2">
        <f t="shared" ca="1" si="14"/>
        <v>134820000000.00002</v>
      </c>
      <c r="Q20" s="2">
        <f t="shared" ca="1" si="14"/>
        <v>144450000000.00003</v>
      </c>
      <c r="R20" s="2">
        <f t="shared" ca="1" si="14"/>
        <v>197950000000.00003</v>
      </c>
      <c r="S20" s="2">
        <f t="shared" ca="1" si="14"/>
        <v>149800000000.00003</v>
      </c>
      <c r="T20" s="2">
        <f t="shared" ca="1" si="14"/>
        <v>214000000000.00003</v>
      </c>
      <c r="U20" s="2">
        <f t="shared" ca="1" si="14"/>
        <v>326350000000.00006</v>
      </c>
      <c r="V20" s="2">
        <f t="shared" ca="1" si="14"/>
        <v>406600000000.00006</v>
      </c>
      <c r="W20" s="2">
        <f t="shared" ca="1" si="14"/>
        <v>438700000000.00006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1070000000.0000001</v>
      </c>
      <c r="E21" s="2">
        <f>IFERROR(INDEX(E51:E500,MATCH($C$7,$C$51:$C$500,0)),"")</f>
        <v>1070000000.0000001</v>
      </c>
      <c r="H21" s="2">
        <f>IFERROR(INDEX(D21:G21,COUNT(D21:G21)),"")</f>
        <v>1070000000.0000001</v>
      </c>
      <c r="I21" s="2">
        <f t="shared" ref="I21:Y21" si="15">IFERROR(INDEX(I51:I500,MATCH($C$7,$C$51:$C$500,0)),"")</f>
        <v>1070000000.0000001</v>
      </c>
      <c r="J21" s="2">
        <f t="shared" si="15"/>
        <v>1070000000.0000001</v>
      </c>
      <c r="K21" s="2">
        <f t="shared" si="15"/>
        <v>1070000000.0000001</v>
      </c>
      <c r="L21" s="2">
        <f t="shared" si="15"/>
        <v>1070000000.0000001</v>
      </c>
      <c r="M21" s="2">
        <f t="shared" si="15"/>
        <v>1070000000.0000001</v>
      </c>
      <c r="N21" s="2">
        <f t="shared" si="15"/>
        <v>1070000000.0000001</v>
      </c>
      <c r="O21" s="2">
        <f t="shared" si="15"/>
        <v>1070000000.0000001</v>
      </c>
      <c r="P21" s="2">
        <f t="shared" si="15"/>
        <v>1070000000.0000001</v>
      </c>
      <c r="Q21" s="2">
        <f t="shared" si="15"/>
        <v>1070000000.0000001</v>
      </c>
      <c r="R21" s="2">
        <f t="shared" si="15"/>
        <v>1070000000.0000001</v>
      </c>
      <c r="S21" s="2">
        <f t="shared" si="15"/>
        <v>1070000000.0000001</v>
      </c>
      <c r="T21" s="2">
        <f t="shared" si="15"/>
        <v>1070000000.0000001</v>
      </c>
      <c r="U21" s="2">
        <f t="shared" si="15"/>
        <v>1070000000.0000001</v>
      </c>
      <c r="V21" s="2">
        <f t="shared" si="15"/>
        <v>1070000000.0000001</v>
      </c>
      <c r="W21" s="2">
        <f t="shared" si="15"/>
        <v>1070000000.0000001</v>
      </c>
      <c r="X21" s="2">
        <f t="shared" si="15"/>
        <v>710000000</v>
      </c>
      <c r="Y21" s="2">
        <f t="shared" si="15"/>
        <v>100000000</v>
      </c>
    </row>
    <row r="23" spans="1:25" ht="15.5" x14ac:dyDescent="0.35">
      <c r="B23" t="s">
        <v>54</v>
      </c>
      <c r="C23" t="s">
        <v>55</v>
      </c>
      <c r="D23" s="3">
        <f>IFERROR(D5/D6*100,"")</f>
        <v>1.2427914368026138</v>
      </c>
      <c r="E23" s="3">
        <f>IFERROR(E5/E6*100,"")</f>
        <v>2.4764399401008697</v>
      </c>
      <c r="H23" s="3">
        <f t="shared" ref="H23:Y23" si="16">IFERROR(H5/H6*100,"")</f>
        <v>7.4697433004848364</v>
      </c>
      <c r="I23" s="3">
        <f t="shared" si="16"/>
        <v>-8.196734067024007</v>
      </c>
      <c r="J23" s="3">
        <f t="shared" si="16"/>
        <v>-0.46992827468971299</v>
      </c>
      <c r="K23" s="3">
        <f t="shared" si="16"/>
        <v>-9.6591555261022091</v>
      </c>
      <c r="L23" s="3">
        <f t="shared" si="16"/>
        <v>-9.7673971886166946</v>
      </c>
      <c r="M23" s="3">
        <f t="shared" si="16"/>
        <v>-33.957149588503057</v>
      </c>
      <c r="N23" s="3">
        <f t="shared" si="16"/>
        <v>60.130953792018829</v>
      </c>
      <c r="O23" s="3">
        <f t="shared" si="16"/>
        <v>-27.853068493350865</v>
      </c>
      <c r="P23" s="3">
        <f t="shared" si="16"/>
        <v>-37.352068397658343</v>
      </c>
      <c r="Q23" s="3">
        <f t="shared" si="16"/>
        <v>-6.8285511562508239</v>
      </c>
      <c r="R23" s="3">
        <f t="shared" si="16"/>
        <v>1.5225129666278747</v>
      </c>
      <c r="S23" s="3">
        <f t="shared" si="16"/>
        <v>-1.9986553071174542</v>
      </c>
      <c r="T23" s="3">
        <f t="shared" si="16"/>
        <v>0.65604341310540149</v>
      </c>
      <c r="U23" s="3">
        <f t="shared" si="16"/>
        <v>3.7126289347522294</v>
      </c>
      <c r="V23" s="3">
        <f t="shared" si="16"/>
        <v>10.665645105311496</v>
      </c>
      <c r="W23" s="3">
        <f t="shared" si="16"/>
        <v>10.651125934153011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Y24" si="17">IFERROR(_xlfn.RRI(5,M23,H23),"")</f>
        <v/>
      </c>
      <c r="I24" s="4" t="str">
        <f t="shared" si="17"/>
        <v/>
      </c>
      <c r="J24" s="4">
        <f t="shared" si="17"/>
        <v>-0.55799039594667077</v>
      </c>
      <c r="K24" s="4">
        <f t="shared" si="17"/>
        <v>-0.23699936298601354</v>
      </c>
      <c r="L24" s="4">
        <f t="shared" si="17"/>
        <v>7.4212140224352297E-2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-0.32230684970285317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>
        <f>IFERROR(INDEX(D51:D500,MATCH($A$25,$C$51:$C$500,0)),"")</f>
        <v>4.0999999999999996</v>
      </c>
      <c r="E25" s="3">
        <f>IFERROR(INDEX(E51:E500,MATCH($A$25,$C$51:$C$500,0)),"")</f>
        <v>8.06</v>
      </c>
      <c r="H25" s="3">
        <f>IFERROR(INDEX(D25:G25,COUNT(D25:G25)),"")</f>
        <v>8.06</v>
      </c>
      <c r="I25" s="3">
        <f t="shared" ref="I25:Y25" si="18">IFERROR(INDEX(I51:I500,MATCH($C$25,$C$51:$C$500,0)),"")</f>
        <v>-25.98</v>
      </c>
      <c r="J25" s="3">
        <f t="shared" si="18"/>
        <v>-4.17</v>
      </c>
      <c r="K25" s="3">
        <f t="shared" si="18"/>
        <v>-29.84</v>
      </c>
      <c r="L25" s="3">
        <f t="shared" si="18"/>
        <v>-39.65</v>
      </c>
      <c r="M25" s="3">
        <f t="shared" si="18"/>
        <v>-139.03</v>
      </c>
      <c r="N25" s="3">
        <f t="shared" si="18"/>
        <v>-189.92</v>
      </c>
      <c r="O25" s="3">
        <f t="shared" si="18"/>
        <v>-62.57</v>
      </c>
      <c r="P25" s="3">
        <f t="shared" si="18"/>
        <v>-106.66</v>
      </c>
      <c r="Q25" s="3">
        <f t="shared" si="18"/>
        <v>-23.08</v>
      </c>
      <c r="R25" s="3">
        <f t="shared" si="18"/>
        <v>8.24</v>
      </c>
      <c r="S25" s="3">
        <f t="shared" si="18"/>
        <v>-13.14</v>
      </c>
      <c r="T25" s="3">
        <f t="shared" si="18"/>
        <v>2.73</v>
      </c>
      <c r="U25" s="3">
        <f t="shared" si="18"/>
        <v>15.11</v>
      </c>
      <c r="V25" s="3">
        <f t="shared" si="18"/>
        <v>42.54</v>
      </c>
      <c r="W25" s="3">
        <f t="shared" si="18"/>
        <v>39.869999999999997</v>
      </c>
      <c r="X25" s="3">
        <f t="shared" si="18"/>
        <v>51.42</v>
      </c>
      <c r="Y25" s="3">
        <f t="shared" si="18"/>
        <v>222.29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-0.32824069783531296</v>
      </c>
      <c r="J26" s="4">
        <f t="shared" si="19"/>
        <v>-0.41822643983480656</v>
      </c>
      <c r="K26" s="4">
        <f t="shared" si="19"/>
        <v>-0.22489694631136059</v>
      </c>
      <c r="L26" s="4">
        <f t="shared" si="19"/>
        <v>0.11429832433622011</v>
      </c>
      <c r="M26" s="4" t="str">
        <f t="shared" si="19"/>
        <v/>
      </c>
      <c r="N26" s="4">
        <f t="shared" si="19"/>
        <v>0.70606301140612415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-0.27044809603417341</v>
      </c>
      <c r="S26" s="4" t="str">
        <f t="shared" si="19"/>
        <v/>
      </c>
      <c r="T26" s="4">
        <f t="shared" si="19"/>
        <v>-0.58519064311581892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132.36858026074765</v>
      </c>
      <c r="E27" s="3">
        <f>IFERROR(E4/E21,"")</f>
        <v>105.66698991214952</v>
      </c>
      <c r="H27" s="3">
        <f t="shared" ref="H27:Y27" si="20">IFERROR(H4/H21,"")</f>
        <v>476.07114034579433</v>
      </c>
      <c r="I27" s="3">
        <f t="shared" si="20"/>
        <v>375.2669797018691</v>
      </c>
      <c r="J27" s="3">
        <f t="shared" si="20"/>
        <v>403.36910949158874</v>
      </c>
      <c r="K27" s="3">
        <f t="shared" si="20"/>
        <v>391.14864014953264</v>
      </c>
      <c r="L27" s="3">
        <f t="shared" si="20"/>
        <v>336.62006405140181</v>
      </c>
      <c r="M27" s="3">
        <f t="shared" si="20"/>
        <v>196.7552241308411</v>
      </c>
      <c r="N27" s="3">
        <f t="shared" si="20"/>
        <v>277.77225159906538</v>
      </c>
      <c r="O27" s="3">
        <f t="shared" si="20"/>
        <v>502.39963093177562</v>
      </c>
      <c r="P27" s="3">
        <f t="shared" si="20"/>
        <v>469.64272393177566</v>
      </c>
      <c r="Q27" s="3">
        <f t="shared" si="20"/>
        <v>683.71714357757003</v>
      </c>
      <c r="R27" s="3">
        <f t="shared" si="20"/>
        <v>640.60179525700926</v>
      </c>
      <c r="S27" s="3">
        <f t="shared" si="20"/>
        <v>649.32967509439243</v>
      </c>
      <c r="T27" s="3">
        <f t="shared" si="20"/>
        <v>627.47556058224291</v>
      </c>
      <c r="U27" s="3">
        <f t="shared" si="20"/>
        <v>599.3313890607476</v>
      </c>
      <c r="V27" s="3">
        <f t="shared" si="20"/>
        <v>670.83027948317749</v>
      </c>
      <c r="W27" s="3">
        <f t="shared" si="20"/>
        <v>605.95815962149527</v>
      </c>
      <c r="X27" s="3">
        <f t="shared" si="20"/>
        <v>797.44565667042252</v>
      </c>
      <c r="Y27" s="3">
        <f t="shared" si="20"/>
        <v>5163.1881060899996</v>
      </c>
    </row>
    <row r="28" spans="1:25" ht="15.5" x14ac:dyDescent="0.35">
      <c r="C28" t="s">
        <v>61</v>
      </c>
      <c r="D28" s="4">
        <f>IFERROR(_xlfn.RRI(5,I27,D27),"")</f>
        <v>-0.18812547975476901</v>
      </c>
      <c r="E28" s="4">
        <f>IFERROR(_xlfn.RRI(5,J27,E27),"")</f>
        <v>-0.23502482799641922</v>
      </c>
      <c r="H28" s="4">
        <f t="shared" ref="H28:Y28" si="21">IFERROR(_xlfn.RRI(5,M27,H27),"")</f>
        <v>0.19329856005376489</v>
      </c>
      <c r="I28" s="4">
        <f t="shared" si="21"/>
        <v>6.2014138574723932E-2</v>
      </c>
      <c r="J28" s="4">
        <f t="shared" si="21"/>
        <v>-4.2958732445271486E-2</v>
      </c>
      <c r="K28" s="4">
        <f t="shared" si="21"/>
        <v>-3.5916066717562534E-2</v>
      </c>
      <c r="L28" s="4">
        <f t="shared" si="21"/>
        <v>-0.13213393764201709</v>
      </c>
      <c r="M28" s="4">
        <f t="shared" si="21"/>
        <v>-0.21029002415734321</v>
      </c>
      <c r="N28" s="4">
        <f t="shared" si="21"/>
        <v>-0.15618989562722307</v>
      </c>
      <c r="O28" s="4">
        <f t="shared" si="21"/>
        <v>-4.3487831696060408E-2</v>
      </c>
      <c r="P28" s="4">
        <f t="shared" si="21"/>
        <v>-4.7598403140996948E-2</v>
      </c>
      <c r="Q28" s="4">
        <f t="shared" si="21"/>
        <v>3.8128767945500019E-3</v>
      </c>
      <c r="R28" s="4">
        <f t="shared" si="21"/>
        <v>1.1181470419963757E-2</v>
      </c>
      <c r="S28" s="4">
        <f t="shared" si="21"/>
        <v>-4.0261690268236894E-2</v>
      </c>
      <c r="T28" s="4">
        <f t="shared" si="21"/>
        <v>-0.34395176183067766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>
        <f t="shared" ref="H29:Y29" si="22">IFERROR(((H25-I25)/I25)*100%,"")</f>
        <v>-1.3102386451116244</v>
      </c>
      <c r="I29" s="4">
        <f t="shared" si="22"/>
        <v>5.2302158273381298</v>
      </c>
      <c r="J29" s="4">
        <f t="shared" si="22"/>
        <v>-0.86025469168900814</v>
      </c>
      <c r="K29" s="4">
        <f t="shared" si="22"/>
        <v>-0.24741488020176541</v>
      </c>
      <c r="L29" s="4">
        <f t="shared" si="22"/>
        <v>-0.71480975329065666</v>
      </c>
      <c r="M29" s="4">
        <f t="shared" si="22"/>
        <v>-0.2679549283909014</v>
      </c>
      <c r="N29" s="4">
        <f t="shared" si="22"/>
        <v>2.0353204411059611</v>
      </c>
      <c r="O29" s="4">
        <f t="shared" si="22"/>
        <v>-0.41336958559909992</v>
      </c>
      <c r="P29" s="4">
        <f t="shared" si="22"/>
        <v>3.6213171577123053</v>
      </c>
      <c r="Q29" s="4">
        <f t="shared" si="22"/>
        <v>-3.8009708737864076</v>
      </c>
      <c r="R29" s="4">
        <f t="shared" si="22"/>
        <v>-1.6270928462709286</v>
      </c>
      <c r="S29" s="4">
        <f t="shared" si="22"/>
        <v>-5.8131868131868139</v>
      </c>
      <c r="T29" s="4">
        <f t="shared" si="22"/>
        <v>-0.81932495036399733</v>
      </c>
      <c r="U29" s="4">
        <f t="shared" si="22"/>
        <v>-0.64480488951574988</v>
      </c>
      <c r="V29" s="4">
        <f t="shared" si="22"/>
        <v>6.6967644845748728E-2</v>
      </c>
      <c r="W29" s="4">
        <f t="shared" si="22"/>
        <v>-0.2246207701283548</v>
      </c>
      <c r="X29" s="4">
        <f t="shared" si="22"/>
        <v>-0.76868055243150846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0.26861985225561041</v>
      </c>
      <c r="I30" s="4">
        <f t="shared" si="23"/>
        <v>-6.9668522275143724E-2</v>
      </c>
      <c r="J30" s="4">
        <f t="shared" si="23"/>
        <v>3.124252033033869E-2</v>
      </c>
      <c r="K30" s="4">
        <f t="shared" si="23"/>
        <v>0.1619884906498156</v>
      </c>
      <c r="L30" s="4">
        <f t="shared" si="23"/>
        <v>0.71085705875617</v>
      </c>
      <c r="M30" s="4">
        <f t="shared" si="23"/>
        <v>-0.29166710138190377</v>
      </c>
      <c r="N30" s="4">
        <f t="shared" si="23"/>
        <v>-0.44710896565768771</v>
      </c>
      <c r="O30" s="4">
        <f t="shared" si="23"/>
        <v>6.9748567008052931E-2</v>
      </c>
      <c r="P30" s="4">
        <f t="shared" si="23"/>
        <v>-0.31310377640327064</v>
      </c>
      <c r="Q30" s="4">
        <f t="shared" si="23"/>
        <v>6.730444503868882E-2</v>
      </c>
      <c r="R30" s="4">
        <f t="shared" si="23"/>
        <v>-1.3441369110559143E-2</v>
      </c>
      <c r="S30" s="4">
        <f t="shared" si="23"/>
        <v>3.4828630603350987E-2</v>
      </c>
      <c r="T30" s="4">
        <f t="shared" si="23"/>
        <v>4.6959281684882094E-2</v>
      </c>
      <c r="U30" s="4">
        <f t="shared" si="23"/>
        <v>-0.106582682101819</v>
      </c>
      <c r="V30" s="4">
        <f t="shared" si="23"/>
        <v>0.10705709434163546</v>
      </c>
      <c r="W30" s="4">
        <f t="shared" si="23"/>
        <v>-0.24012607686452972</v>
      </c>
      <c r="X30" s="4">
        <f t="shared" si="23"/>
        <v>-0.84555169397569829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329.51</v>
      </c>
      <c r="E32" s="3">
        <f>IFERROR(INDEX(E51:E500,MATCH($A$32,$C$51:$C$500,0)),"")</f>
        <v>325.42</v>
      </c>
      <c r="H32" s="3">
        <f>IFERROR(INDEX(D32:G32,COUNT(D32:G32)),"")</f>
        <v>325.42</v>
      </c>
      <c r="I32" s="3">
        <f t="shared" ref="I32:Y32" si="24">IFERROR(INDEX(I51:I500,MATCH($C$32,$C$51:$C$500,0)),"")</f>
        <v>317.36</v>
      </c>
      <c r="J32" s="3">
        <f t="shared" si="24"/>
        <v>343.37</v>
      </c>
      <c r="K32" s="3">
        <f t="shared" si="24"/>
        <v>344.99</v>
      </c>
      <c r="L32" s="3">
        <f t="shared" si="24"/>
        <v>378.31</v>
      </c>
      <c r="M32" s="3">
        <f t="shared" si="24"/>
        <v>411.53</v>
      </c>
      <c r="N32" s="3">
        <f t="shared" si="24"/>
        <v>551.27</v>
      </c>
      <c r="O32" s="3">
        <f t="shared" si="24"/>
        <v>219.79</v>
      </c>
      <c r="P32" s="3">
        <f t="shared" si="24"/>
        <v>280.83999999999997</v>
      </c>
      <c r="Q32" s="3">
        <f t="shared" si="24"/>
        <v>385.74</v>
      </c>
      <c r="R32" s="3">
        <f t="shared" si="24"/>
        <v>412.08</v>
      </c>
      <c r="S32" s="3">
        <f t="shared" si="24"/>
        <v>405.81</v>
      </c>
      <c r="T32" s="3">
        <f t="shared" si="24"/>
        <v>424.04</v>
      </c>
      <c r="U32" s="3">
        <f t="shared" si="24"/>
        <v>421.77</v>
      </c>
      <c r="V32" s="3">
        <f t="shared" si="24"/>
        <v>406.11</v>
      </c>
      <c r="W32" s="3">
        <f t="shared" si="24"/>
        <v>372.87</v>
      </c>
      <c r="X32" s="3">
        <f t="shared" si="24"/>
        <v>163.52000000000001</v>
      </c>
      <c r="Y32" s="3">
        <f t="shared" si="24"/>
        <v>906.9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0.31</v>
      </c>
      <c r="E33" s="3">
        <f>IFERROR(INDEX(E51:E500,MATCH($A$33,$C$51:$C$500,0)),"")</f>
        <v>0.33</v>
      </c>
      <c r="H33" s="3">
        <f>IFERROR(INDEX(D33:G33,COUNT(D33:G33)),"")</f>
        <v>0.33</v>
      </c>
      <c r="I33" s="3">
        <f t="shared" ref="I33:Y33" si="25">IFERROR(INDEX(I51:I500,MATCH($C$33,$C$51:$C$500,0)),"")</f>
        <v>0.56000000000000005</v>
      </c>
      <c r="J33" s="3">
        <f t="shared" si="25"/>
        <v>0.26</v>
      </c>
      <c r="K33" s="3">
        <f t="shared" si="25"/>
        <v>0.28999999999999998</v>
      </c>
      <c r="L33" s="3">
        <f t="shared" si="25"/>
        <v>0.34</v>
      </c>
      <c r="M33" s="3">
        <f t="shared" si="25"/>
        <v>0.35</v>
      </c>
      <c r="N33" s="3">
        <f t="shared" si="25"/>
        <v>0.17</v>
      </c>
      <c r="O33" s="3">
        <f t="shared" si="25"/>
        <v>0.43</v>
      </c>
      <c r="P33" s="3">
        <f t="shared" si="25"/>
        <v>0.45</v>
      </c>
      <c r="Q33" s="3">
        <f t="shared" si="25"/>
        <v>0.35</v>
      </c>
      <c r="R33" s="3">
        <f t="shared" si="25"/>
        <v>0.45</v>
      </c>
      <c r="S33" s="3">
        <f t="shared" si="25"/>
        <v>0.34</v>
      </c>
      <c r="T33" s="3">
        <f t="shared" si="25"/>
        <v>0.47</v>
      </c>
      <c r="U33" s="3">
        <f t="shared" si="25"/>
        <v>0.72</v>
      </c>
      <c r="V33" s="3">
        <f t="shared" si="25"/>
        <v>0.94</v>
      </c>
      <c r="W33" s="3">
        <f t="shared" si="25"/>
        <v>1.1000000000000001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25.12</v>
      </c>
      <c r="E34" s="3">
        <f>IFERROR(INDEX(E51:E500,MATCH($A$34,$C$51:$C$500,0)),"")</f>
        <v>13.52</v>
      </c>
      <c r="H34" s="3">
        <f>IFERROR(INDEX(D34:G34,COUNT(D34:G34)),"")</f>
        <v>13.52</v>
      </c>
      <c r="I34" s="3">
        <f t="shared" ref="I34:Y34" si="26">IFERROR(INDEX(I51:I500,MATCH($C$34,$C$51:$C$500,0)),"")</f>
        <v>-6.89</v>
      </c>
      <c r="J34" s="3">
        <f t="shared" si="26"/>
        <v>-21.34</v>
      </c>
      <c r="K34" s="3">
        <f t="shared" si="26"/>
        <v>-3.35</v>
      </c>
      <c r="L34" s="3">
        <f t="shared" si="26"/>
        <v>-3.2</v>
      </c>
      <c r="M34" s="3">
        <f t="shared" si="26"/>
        <v>-1.05</v>
      </c>
      <c r="N34" s="3">
        <f t="shared" si="26"/>
        <v>-0.5</v>
      </c>
      <c r="O34" s="3">
        <f t="shared" si="26"/>
        <v>-1.5</v>
      </c>
      <c r="P34" s="3">
        <f t="shared" si="26"/>
        <v>-1.18</v>
      </c>
      <c r="Q34" s="3">
        <f t="shared" si="26"/>
        <v>-5.85</v>
      </c>
      <c r="R34" s="3">
        <f t="shared" si="26"/>
        <v>22.45</v>
      </c>
      <c r="S34" s="3">
        <f t="shared" si="26"/>
        <v>-10.65</v>
      </c>
      <c r="T34" s="3">
        <f t="shared" si="26"/>
        <v>73.260000000000005</v>
      </c>
      <c r="U34" s="3">
        <f t="shared" si="26"/>
        <v>20.190000000000001</v>
      </c>
      <c r="V34" s="3">
        <f t="shared" si="26"/>
        <v>8.93</v>
      </c>
      <c r="W34" s="3">
        <f t="shared" si="26"/>
        <v>10.28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0.78</v>
      </c>
      <c r="E35" s="3">
        <f>IFERROR(INDEX(E51:E500,MATCH($A$35,$C$51:$C$500,0)),"")</f>
        <v>1.03</v>
      </c>
      <c r="H35" s="3">
        <f>IFERROR(INDEX(D35:G35,COUNT(D35:G35)),"")</f>
        <v>1.03</v>
      </c>
      <c r="I35" s="3">
        <f t="shared" ref="I35:Y35" si="27">IFERROR(INDEX(I51:I500,MATCH($C$35,$C$51:$C$500,0)),"")</f>
        <v>0.48</v>
      </c>
      <c r="J35" s="3">
        <f t="shared" si="27"/>
        <v>0.22</v>
      </c>
      <c r="K35" s="3">
        <f t="shared" si="27"/>
        <v>0.26</v>
      </c>
      <c r="L35" s="3">
        <f t="shared" si="27"/>
        <v>0.38</v>
      </c>
      <c r="M35" s="3">
        <f t="shared" si="27"/>
        <v>0.74</v>
      </c>
      <c r="N35" s="3">
        <f t="shared" si="27"/>
        <v>0.34</v>
      </c>
      <c r="O35" s="3">
        <f t="shared" si="27"/>
        <v>0.19</v>
      </c>
      <c r="P35" s="3">
        <f t="shared" si="27"/>
        <v>0.27</v>
      </c>
      <c r="Q35" s="3">
        <f t="shared" si="27"/>
        <v>0.2</v>
      </c>
      <c r="R35" s="3">
        <f t="shared" si="27"/>
        <v>0.28999999999999998</v>
      </c>
      <c r="S35" s="3">
        <f t="shared" si="27"/>
        <v>0.22</v>
      </c>
      <c r="T35" s="3">
        <f t="shared" si="27"/>
        <v>0.32</v>
      </c>
      <c r="U35" s="3">
        <f t="shared" si="27"/>
        <v>0.51</v>
      </c>
      <c r="V35" s="3">
        <f t="shared" si="27"/>
        <v>0.56999999999999995</v>
      </c>
      <c r="W35" s="3">
        <f t="shared" si="27"/>
        <v>0.68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85</v>
      </c>
      <c r="C51" t="s">
        <v>6</v>
      </c>
      <c r="D51" s="5">
        <v>141634380879</v>
      </c>
      <c r="E51" s="5">
        <v>113063679206</v>
      </c>
      <c r="F51" s="5">
        <v>107211980682</v>
      </c>
      <c r="G51" s="5">
        <v>107446008435</v>
      </c>
      <c r="I51" s="5">
        <v>401535668281</v>
      </c>
      <c r="J51" s="5">
        <v>431604947156</v>
      </c>
      <c r="K51" s="5">
        <v>418529044960</v>
      </c>
      <c r="L51" s="5">
        <v>360183468535</v>
      </c>
      <c r="M51" s="5">
        <v>210528089820</v>
      </c>
      <c r="N51" s="5">
        <v>297216309211</v>
      </c>
      <c r="O51" s="5">
        <v>537567605097</v>
      </c>
      <c r="P51" s="5">
        <v>502517714607</v>
      </c>
      <c r="Q51" s="5">
        <v>731577343628</v>
      </c>
      <c r="R51" s="5">
        <v>685443920925</v>
      </c>
      <c r="S51" s="5">
        <v>694782752351</v>
      </c>
      <c r="T51" s="5">
        <v>671398849823</v>
      </c>
      <c r="U51" s="5">
        <v>641284586295</v>
      </c>
      <c r="V51" s="5">
        <v>717788399047</v>
      </c>
      <c r="W51" s="5">
        <v>648375230795</v>
      </c>
      <c r="X51" s="5">
        <v>566186416236</v>
      </c>
      <c r="Y51" s="5">
        <v>516318810609</v>
      </c>
    </row>
    <row r="52" spans="2:25" ht="15.5" x14ac:dyDescent="0.35">
      <c r="C52" t="s">
        <v>86</v>
      </c>
      <c r="D52" s="5">
        <v>-90987828623</v>
      </c>
      <c r="E52" s="5">
        <v>-68064574611</v>
      </c>
      <c r="F52" s="5">
        <v>-64866458135</v>
      </c>
      <c r="G52" s="5">
        <v>-65385954081</v>
      </c>
      <c r="I52" s="5">
        <v>-242614433631</v>
      </c>
      <c r="J52" s="5">
        <v>-258220935559</v>
      </c>
      <c r="K52" s="5">
        <v>-272734101537</v>
      </c>
      <c r="L52" s="5">
        <v>-227053839928</v>
      </c>
      <c r="M52" s="5">
        <v>-143858591874</v>
      </c>
      <c r="N52" s="5">
        <v>-197541994773</v>
      </c>
      <c r="O52" s="5">
        <v>-305240878778</v>
      </c>
      <c r="P52" s="5">
        <v>-288808650976</v>
      </c>
      <c r="Q52" s="5">
        <v>-355796818935</v>
      </c>
      <c r="R52" s="5">
        <v>-327735509125</v>
      </c>
      <c r="S52" s="5">
        <v>-352531773903</v>
      </c>
      <c r="T52" s="5">
        <v>-331723960863</v>
      </c>
      <c r="U52" s="5">
        <v>-315414276301</v>
      </c>
      <c r="V52" s="5">
        <v>-341349583616</v>
      </c>
      <c r="W52" s="5">
        <v>-302234427169</v>
      </c>
      <c r="X52" s="5">
        <v>-264700125431</v>
      </c>
      <c r="Y52" s="5">
        <v>-248243582562</v>
      </c>
    </row>
    <row r="53" spans="2:25" ht="15.5" x14ac:dyDescent="0.35">
      <c r="C53" t="s">
        <v>87</v>
      </c>
      <c r="D53" s="5">
        <v>50646552256</v>
      </c>
      <c r="E53" s="5">
        <v>44999104595</v>
      </c>
      <c r="F53" s="5">
        <v>42345522547</v>
      </c>
      <c r="G53" s="5">
        <v>42060054354</v>
      </c>
      <c r="I53" s="5">
        <v>158921234650</v>
      </c>
      <c r="J53" s="5">
        <v>173384011597</v>
      </c>
      <c r="K53" s="5">
        <v>145794943423</v>
      </c>
      <c r="L53" s="5">
        <v>133129628607</v>
      </c>
      <c r="M53" s="5">
        <v>66669497946</v>
      </c>
      <c r="N53" s="5">
        <v>99674314438</v>
      </c>
      <c r="O53" s="5">
        <v>232326726319</v>
      </c>
      <c r="P53" s="5">
        <v>213709063631</v>
      </c>
      <c r="Q53" s="5">
        <v>375780524693</v>
      </c>
      <c r="R53" s="5">
        <v>357708411800</v>
      </c>
      <c r="S53" s="5">
        <v>342250978448</v>
      </c>
      <c r="T53" s="5">
        <v>339674888960</v>
      </c>
      <c r="U53" s="5">
        <v>325870309994</v>
      </c>
      <c r="V53" s="5">
        <v>376438815431</v>
      </c>
      <c r="W53" s="5">
        <v>346140803626</v>
      </c>
      <c r="X53" s="5">
        <v>301486290805</v>
      </c>
      <c r="Y53" s="5">
        <v>268075228047</v>
      </c>
    </row>
    <row r="54" spans="2:25" ht="15.5" x14ac:dyDescent="0.35">
      <c r="C54" t="s">
        <v>88</v>
      </c>
      <c r="D54" s="5">
        <v>-40453904222</v>
      </c>
      <c r="E54" s="5">
        <v>-30071111417</v>
      </c>
      <c r="F54" s="5">
        <v>-42349954177</v>
      </c>
      <c r="G54" s="5">
        <v>-39070452356</v>
      </c>
      <c r="I54" s="5">
        <v>-162445841689</v>
      </c>
      <c r="J54" s="5">
        <v>-153108582017</v>
      </c>
      <c r="K54" s="5">
        <v>-148314018182</v>
      </c>
      <c r="L54" s="5">
        <v>-159520497322</v>
      </c>
      <c r="M54" s="5">
        <v>-165499677097</v>
      </c>
      <c r="N54" s="5">
        <v>-267841538270</v>
      </c>
      <c r="O54" s="5">
        <v>-300200960407</v>
      </c>
      <c r="P54" s="5">
        <v>-351066641340</v>
      </c>
      <c r="Q54" s="5">
        <v>-392785591252</v>
      </c>
      <c r="R54" s="5">
        <v>-333064042514</v>
      </c>
      <c r="S54" s="5">
        <v>-353705548759</v>
      </c>
      <c r="T54" s="5">
        <v>-331730069034</v>
      </c>
      <c r="U54" s="5">
        <v>-304335307562</v>
      </c>
      <c r="V54" s="5">
        <v>-322363585767</v>
      </c>
      <c r="W54" s="5">
        <v>-299048565505</v>
      </c>
      <c r="X54" s="5">
        <v>-249274385993</v>
      </c>
      <c r="Y54" s="5">
        <v>-239534376763</v>
      </c>
    </row>
    <row r="55" spans="2:25" ht="15.5" x14ac:dyDescent="0.35">
      <c r="C55" t="s">
        <v>89</v>
      </c>
      <c r="D55" s="5">
        <v>-19556489587</v>
      </c>
      <c r="E55" s="5">
        <v>-16007842125</v>
      </c>
      <c r="F55" s="5">
        <v>-18235978832</v>
      </c>
      <c r="G55" s="5">
        <v>-22673771227</v>
      </c>
      <c r="I55" s="5">
        <v>-86685657165</v>
      </c>
      <c r="J55" s="5">
        <v>-78553902553</v>
      </c>
      <c r="K55" s="5">
        <v>-78545374439</v>
      </c>
      <c r="L55" s="5">
        <v>-85911386953</v>
      </c>
      <c r="M55" s="5">
        <v>-80449716083</v>
      </c>
      <c r="N55" s="5">
        <v>-170255355402</v>
      </c>
      <c r="O55" s="5">
        <v>-189091124023</v>
      </c>
      <c r="P55" s="5">
        <v>-250979367019</v>
      </c>
      <c r="Q55" s="5">
        <v>-292295610957</v>
      </c>
      <c r="R55" s="5">
        <v>-246530425273</v>
      </c>
      <c r="S55" s="5">
        <v>-276404928033</v>
      </c>
      <c r="T55" s="5">
        <v>-258020744538</v>
      </c>
      <c r="U55" s="5">
        <v>-227579776482</v>
      </c>
      <c r="V55" s="5">
        <v>-252453042168</v>
      </c>
      <c r="W55" s="5">
        <v>-237071451138</v>
      </c>
      <c r="X55" s="5">
        <v>-188406922073</v>
      </c>
      <c r="Y55" s="5">
        <v>-181381741557</v>
      </c>
    </row>
    <row r="56" spans="2:25" ht="15.5" x14ac:dyDescent="0.35">
      <c r="C56" t="s">
        <v>90</v>
      </c>
      <c r="D56" s="5">
        <v>-19887352274</v>
      </c>
      <c r="E56" s="5">
        <v>-16121383442</v>
      </c>
      <c r="F56" s="5">
        <v>-24084279687</v>
      </c>
      <c r="G56" s="5">
        <v>-18316782465</v>
      </c>
      <c r="I56" s="5">
        <v>-79185121638</v>
      </c>
      <c r="J56" s="5">
        <v>-78375827540</v>
      </c>
      <c r="K56" s="5">
        <v>-84661270867</v>
      </c>
      <c r="L56" s="5">
        <v>-76162040983</v>
      </c>
      <c r="M56" s="5">
        <v>-81331537047</v>
      </c>
      <c r="N56" s="5">
        <v>-101732251632</v>
      </c>
      <c r="O56" s="5">
        <v>-112216399677</v>
      </c>
      <c r="P56" s="5">
        <v>-103765098590</v>
      </c>
      <c r="Q56" s="5">
        <v>-104038548363</v>
      </c>
      <c r="R56" s="5">
        <v>-86518897015</v>
      </c>
      <c r="S56" s="5">
        <v>-74365330842</v>
      </c>
      <c r="T56" s="5">
        <v>-72957150143</v>
      </c>
      <c r="U56" s="5">
        <v>-70607464988</v>
      </c>
      <c r="V56" s="5">
        <v>-68961879366</v>
      </c>
      <c r="W56" s="5">
        <v>-62150803961</v>
      </c>
      <c r="X56" s="5">
        <v>-61328958103</v>
      </c>
      <c r="Y56" s="5">
        <v>-58792395084</v>
      </c>
    </row>
    <row r="57" spans="2:25" ht="15.5" x14ac:dyDescent="0.35">
      <c r="C57" t="s">
        <v>103</v>
      </c>
    </row>
    <row r="58" spans="2:25" ht="15.5" x14ac:dyDescent="0.35">
      <c r="C58" t="s">
        <v>91</v>
      </c>
      <c r="D58" s="5">
        <v>165814</v>
      </c>
      <c r="E58" s="5">
        <v>110093</v>
      </c>
      <c r="F58" s="5">
        <v>67698</v>
      </c>
      <c r="G58" s="5">
        <v>89938</v>
      </c>
      <c r="I58" s="5">
        <v>253302</v>
      </c>
      <c r="J58" s="5">
        <v>202994</v>
      </c>
      <c r="K58" s="5">
        <v>226791</v>
      </c>
      <c r="L58" s="5">
        <v>36505</v>
      </c>
      <c r="M58" s="5">
        <v>-90505</v>
      </c>
      <c r="N58" s="5">
        <v>98849</v>
      </c>
      <c r="O58" s="5">
        <v>100343</v>
      </c>
      <c r="P58" s="5">
        <v>9052</v>
      </c>
      <c r="Q58" s="5">
        <v>65956</v>
      </c>
      <c r="R58" s="5">
        <v>132554</v>
      </c>
      <c r="S58" s="5">
        <v>-49874</v>
      </c>
      <c r="T58" s="5">
        <v>-78133</v>
      </c>
      <c r="U58" s="5">
        <v>23961</v>
      </c>
      <c r="V58" s="5">
        <v>138805</v>
      </c>
      <c r="W58" s="5">
        <v>263589</v>
      </c>
    </row>
    <row r="59" spans="2:25" ht="15.5" x14ac:dyDescent="0.35">
      <c r="C59" t="s">
        <v>92</v>
      </c>
      <c r="D59" s="5">
        <v>10192648034</v>
      </c>
      <c r="E59" s="5">
        <v>14927993178</v>
      </c>
      <c r="F59" s="5">
        <v>-4431630</v>
      </c>
      <c r="G59" s="5">
        <v>2989601998</v>
      </c>
      <c r="I59" s="5">
        <v>-3524607039</v>
      </c>
      <c r="J59" s="5">
        <v>20275429580</v>
      </c>
      <c r="K59" s="5">
        <v>-2519074759</v>
      </c>
      <c r="L59" s="5">
        <v>-26390868715</v>
      </c>
      <c r="M59" s="5">
        <v>-98830179151</v>
      </c>
      <c r="N59" s="5">
        <v>-168167223832</v>
      </c>
      <c r="O59" s="5">
        <v>-67874234088</v>
      </c>
      <c r="P59" s="5">
        <v>-137357577709</v>
      </c>
      <c r="Q59" s="5">
        <v>-17005066559</v>
      </c>
      <c r="R59" s="5">
        <v>24644369286</v>
      </c>
      <c r="S59" s="5">
        <v>-11454570311</v>
      </c>
      <c r="T59" s="5">
        <v>7944819926</v>
      </c>
      <c r="U59" s="5">
        <v>21535002432</v>
      </c>
      <c r="V59" s="5">
        <v>54075229664</v>
      </c>
      <c r="W59" s="5">
        <v>47092238121</v>
      </c>
      <c r="X59" s="5">
        <v>52211904812</v>
      </c>
      <c r="Y59" s="5">
        <v>28540851284</v>
      </c>
    </row>
    <row r="60" spans="2:25" ht="15.5" x14ac:dyDescent="0.35">
      <c r="C60" t="s">
        <v>93</v>
      </c>
      <c r="D60" s="5">
        <v>-4056766191</v>
      </c>
      <c r="E60" s="5">
        <v>-3959250132</v>
      </c>
      <c r="F60" s="5">
        <v>-4422096729</v>
      </c>
      <c r="G60" s="5">
        <v>-4533405374</v>
      </c>
      <c r="I60" s="5">
        <v>-17911938541</v>
      </c>
      <c r="J60" s="5">
        <v>-18632101444</v>
      </c>
      <c r="K60" s="5">
        <v>-17499358714</v>
      </c>
      <c r="L60" s="5">
        <v>-16313070738</v>
      </c>
      <c r="M60" s="5">
        <v>-18939099873</v>
      </c>
      <c r="N60" s="5">
        <v>-21245812831</v>
      </c>
      <c r="O60" s="5">
        <v>-20388804193</v>
      </c>
      <c r="P60" s="5">
        <v>-17797590669</v>
      </c>
      <c r="Q60" s="5">
        <v>-14653152161</v>
      </c>
      <c r="R60" s="5">
        <v>-12863138915</v>
      </c>
      <c r="S60" s="5">
        <v>-5378650555</v>
      </c>
      <c r="T60" s="5">
        <v>-2245381558</v>
      </c>
      <c r="U60" s="5">
        <v>1471205830</v>
      </c>
      <c r="V60" s="5">
        <v>5479419926</v>
      </c>
      <c r="W60" s="5">
        <v>7314157353</v>
      </c>
      <c r="X60" s="5">
        <v>-3592334382</v>
      </c>
      <c r="Y60" s="5">
        <v>-1503692412</v>
      </c>
    </row>
    <row r="61" spans="2:25" ht="15.5" x14ac:dyDescent="0.35">
      <c r="C61" t="s">
        <v>312</v>
      </c>
      <c r="X61" s="5">
        <v>2378159447</v>
      </c>
      <c r="Y61" s="5">
        <v>3603888868</v>
      </c>
    </row>
    <row r="62" spans="2:25" ht="15.5" x14ac:dyDescent="0.35">
      <c r="C62" t="s">
        <v>95</v>
      </c>
      <c r="X62" s="5">
        <v>572979838</v>
      </c>
      <c r="Y62" s="5">
        <v>2603406269</v>
      </c>
    </row>
    <row r="63" spans="2:25" ht="15.5" x14ac:dyDescent="0.35">
      <c r="C63" t="s">
        <v>94</v>
      </c>
      <c r="D63" s="5">
        <v>27290504</v>
      </c>
      <c r="E63" s="5">
        <v>31791831</v>
      </c>
      <c r="F63" s="5">
        <v>135153596</v>
      </c>
      <c r="G63" s="5">
        <v>30053289</v>
      </c>
      <c r="I63" s="5">
        <v>218067744</v>
      </c>
      <c r="J63" s="5">
        <v>154474875</v>
      </c>
      <c r="K63" s="5">
        <v>96940594</v>
      </c>
      <c r="L63" s="5">
        <v>102067409</v>
      </c>
      <c r="M63" s="5">
        <v>90439301</v>
      </c>
      <c r="N63" s="5">
        <v>31456631</v>
      </c>
      <c r="O63" s="5">
        <v>44959458</v>
      </c>
      <c r="P63" s="5">
        <v>51051934</v>
      </c>
      <c r="Q63" s="5">
        <v>165492106</v>
      </c>
      <c r="R63" s="5">
        <v>230089979</v>
      </c>
      <c r="S63" s="5">
        <v>1998268064</v>
      </c>
      <c r="T63" s="5">
        <v>4399473920</v>
      </c>
      <c r="U63" s="5">
        <v>5997743794</v>
      </c>
      <c r="V63" s="5">
        <v>8362002148</v>
      </c>
      <c r="W63" s="5">
        <v>11037017511</v>
      </c>
      <c r="X63" s="5">
        <v>602415091</v>
      </c>
      <c r="Y63" s="5">
        <v>977803696</v>
      </c>
    </row>
    <row r="64" spans="2:25" ht="15.5" x14ac:dyDescent="0.35">
      <c r="C64" t="s">
        <v>27</v>
      </c>
      <c r="D64" s="5">
        <v>-4084056695</v>
      </c>
      <c r="E64" s="5">
        <v>-3991041963</v>
      </c>
      <c r="F64" s="5">
        <v>-4557250325</v>
      </c>
      <c r="G64" s="5">
        <v>-4563458663</v>
      </c>
      <c r="I64" s="5">
        <v>-18130006285</v>
      </c>
      <c r="J64" s="5">
        <v>-18786576319</v>
      </c>
      <c r="K64" s="5">
        <v>-17596299308</v>
      </c>
      <c r="L64" s="5">
        <v>-16415138147</v>
      </c>
      <c r="M64" s="5">
        <v>-19029539174</v>
      </c>
      <c r="N64" s="5">
        <v>-21277269462</v>
      </c>
      <c r="O64" s="5">
        <v>-20433763651</v>
      </c>
      <c r="P64" s="5">
        <v>-17848642603</v>
      </c>
      <c r="Q64" s="5">
        <v>-14818644267</v>
      </c>
      <c r="R64" s="5">
        <v>-13093228894</v>
      </c>
      <c r="S64" s="5">
        <v>-7376918619</v>
      </c>
      <c r="T64" s="5">
        <v>-6644855478</v>
      </c>
      <c r="U64" s="5">
        <v>-4526537964</v>
      </c>
      <c r="V64" s="5">
        <v>-2882582222</v>
      </c>
      <c r="W64" s="5">
        <v>-3722860158</v>
      </c>
      <c r="X64" s="5">
        <v>-7145888758</v>
      </c>
      <c r="Y64" s="5">
        <v>-8759104215</v>
      </c>
    </row>
    <row r="65" spans="3:25" ht="15.5" x14ac:dyDescent="0.35">
      <c r="C65" t="s">
        <v>96</v>
      </c>
      <c r="D65" s="5">
        <v>-4056766191</v>
      </c>
      <c r="E65" s="5">
        <v>-3959250132</v>
      </c>
      <c r="F65" s="5">
        <v>-4422096729</v>
      </c>
      <c r="G65" s="5">
        <v>-4533405374</v>
      </c>
      <c r="I65" s="5">
        <v>-17911938541</v>
      </c>
      <c r="J65" s="5">
        <v>-18632101444</v>
      </c>
      <c r="K65" s="5">
        <v>-17499358714</v>
      </c>
      <c r="L65" s="5">
        <v>-16313070738</v>
      </c>
      <c r="M65" s="5">
        <v>-18939099873</v>
      </c>
      <c r="N65" s="5">
        <v>-21245812831</v>
      </c>
      <c r="O65" s="5">
        <v>-20388804193</v>
      </c>
      <c r="P65" s="5">
        <v>-17797590669</v>
      </c>
      <c r="Q65" s="5">
        <v>-14653152161</v>
      </c>
      <c r="R65" s="5">
        <v>-12863138915</v>
      </c>
      <c r="S65" s="5">
        <v>-5378650555</v>
      </c>
      <c r="T65" s="5">
        <v>-2245381558</v>
      </c>
      <c r="U65" s="5">
        <v>1471205830</v>
      </c>
      <c r="V65" s="5">
        <v>5479419926</v>
      </c>
      <c r="W65" s="5">
        <v>7314157353</v>
      </c>
      <c r="X65" s="5">
        <v>-3592334382</v>
      </c>
      <c r="Y65" s="5">
        <v>-1503692412</v>
      </c>
    </row>
    <row r="66" spans="3:25" ht="15.5" x14ac:dyDescent="0.35">
      <c r="C66" t="s">
        <v>29</v>
      </c>
      <c r="D66" s="5">
        <v>6135881843</v>
      </c>
      <c r="E66" s="5">
        <v>10968743046</v>
      </c>
      <c r="F66" s="5">
        <v>-4426528359</v>
      </c>
      <c r="G66" s="5">
        <v>-1543803376</v>
      </c>
      <c r="I66" s="5">
        <v>-21436545580</v>
      </c>
      <c r="J66" s="5">
        <v>1643328136</v>
      </c>
      <c r="K66" s="5">
        <v>-20018433473</v>
      </c>
      <c r="L66" s="5">
        <v>-42703939453</v>
      </c>
      <c r="M66" s="5">
        <v>-117769279024</v>
      </c>
      <c r="N66" s="5">
        <v>-189413036663</v>
      </c>
      <c r="O66" s="5">
        <v>-88263038281</v>
      </c>
      <c r="P66" s="5">
        <v>-155155168378</v>
      </c>
      <c r="Q66" s="5">
        <v>-31658218720</v>
      </c>
      <c r="R66" s="5">
        <v>11781230371</v>
      </c>
      <c r="S66" s="5">
        <v>-16833220866</v>
      </c>
      <c r="T66" s="5">
        <v>5699438368</v>
      </c>
      <c r="U66" s="5">
        <v>23006208262</v>
      </c>
      <c r="V66" s="5">
        <v>59554649590</v>
      </c>
      <c r="W66" s="5">
        <v>54406395474</v>
      </c>
      <c r="X66" s="5">
        <v>48619570430</v>
      </c>
      <c r="Y66" s="5">
        <v>27037158872</v>
      </c>
    </row>
    <row r="67" spans="3:25" ht="15.5" x14ac:dyDescent="0.35">
      <c r="C67" t="s">
        <v>28</v>
      </c>
      <c r="D67" s="5">
        <v>-1753752151</v>
      </c>
      <c r="E67" s="5">
        <v>-2345463117</v>
      </c>
      <c r="F67" s="5">
        <v>-4549086301</v>
      </c>
      <c r="G67" s="5">
        <v>-993175960</v>
      </c>
      <c r="I67" s="5">
        <v>-6360650233</v>
      </c>
      <c r="J67" s="5">
        <v>-6105217680</v>
      </c>
      <c r="K67" s="5">
        <v>-11909165403</v>
      </c>
      <c r="L67" s="5">
        <v>277133500</v>
      </c>
      <c r="M67" s="5">
        <v>-30997431321</v>
      </c>
      <c r="N67" s="5">
        <v>-13801895089</v>
      </c>
      <c r="O67" s="5">
        <v>21317144171</v>
      </c>
      <c r="P67" s="5">
        <v>41024141531</v>
      </c>
      <c r="Q67" s="5">
        <v>6967392602</v>
      </c>
      <c r="R67" s="5">
        <v>-2967619292</v>
      </c>
      <c r="S67" s="5">
        <v>2776670972</v>
      </c>
      <c r="T67" s="5">
        <v>-2774368169</v>
      </c>
      <c r="U67" s="5">
        <v>-6843350187</v>
      </c>
      <c r="V67" s="5">
        <v>-14031570771</v>
      </c>
      <c r="W67" s="5">
        <v>-11746989119</v>
      </c>
      <c r="X67" s="5">
        <v>-11855453940</v>
      </c>
      <c r="Y67" s="5">
        <v>-4807024528</v>
      </c>
    </row>
    <row r="68" spans="3:25" ht="15.5" x14ac:dyDescent="0.35">
      <c r="C68" t="s">
        <v>97</v>
      </c>
      <c r="D68" s="5">
        <v>-1308549565</v>
      </c>
      <c r="E68" s="5">
        <v>-2234168884</v>
      </c>
      <c r="F68" s="5">
        <v>-844651375</v>
      </c>
      <c r="G68" s="5">
        <v>-1191795395</v>
      </c>
      <c r="I68" s="5">
        <v>-3434276340</v>
      </c>
      <c r="J68" s="5">
        <v>-4409237360</v>
      </c>
      <c r="K68" s="5">
        <v>-3644321780</v>
      </c>
      <c r="L68" s="5">
        <v>-1522873440</v>
      </c>
      <c r="N68" s="5">
        <v>-1371678440</v>
      </c>
      <c r="O68" s="5">
        <v>-880109250</v>
      </c>
      <c r="P68" s="5">
        <v>-234297500</v>
      </c>
      <c r="Q68" s="5">
        <v>-1746785750</v>
      </c>
      <c r="R68" s="5">
        <v>-2362908750</v>
      </c>
      <c r="T68" s="5">
        <v>-4436814621</v>
      </c>
      <c r="U68" s="5">
        <v>-8428708398</v>
      </c>
      <c r="V68" s="5">
        <v>-15787303431</v>
      </c>
      <c r="W68" s="5">
        <v>-12369322500</v>
      </c>
      <c r="X68" s="5">
        <v>-10211254648</v>
      </c>
      <c r="Y68" s="5">
        <v>-1643224240</v>
      </c>
    </row>
    <row r="69" spans="3:25" ht="15.5" x14ac:dyDescent="0.35">
      <c r="C69" t="s">
        <v>98</v>
      </c>
      <c r="D69" s="5">
        <v>-445202586</v>
      </c>
      <c r="E69" s="5">
        <v>-111294233</v>
      </c>
      <c r="F69" s="5">
        <v>-3704434926</v>
      </c>
      <c r="G69" s="5">
        <v>198619435</v>
      </c>
      <c r="I69" s="5">
        <v>-2926373893</v>
      </c>
      <c r="J69" s="5">
        <v>-1695980320</v>
      </c>
      <c r="K69" s="5">
        <v>-8264843623</v>
      </c>
      <c r="L69" s="5">
        <v>1800006940</v>
      </c>
      <c r="M69" s="5">
        <v>-30997431321</v>
      </c>
      <c r="N69" s="5">
        <v>-12430216649</v>
      </c>
      <c r="O69" s="5">
        <v>22197253421</v>
      </c>
      <c r="P69" s="5">
        <v>41258439031</v>
      </c>
      <c r="Q69" s="5">
        <v>8714178352</v>
      </c>
      <c r="R69" s="5">
        <v>-604710542</v>
      </c>
      <c r="S69" s="5">
        <v>2776670972</v>
      </c>
      <c r="T69" s="5">
        <v>1662446452</v>
      </c>
      <c r="U69" s="5">
        <v>1585358211</v>
      </c>
      <c r="V69" s="5">
        <v>1755732660</v>
      </c>
      <c r="W69" s="5">
        <v>622333381</v>
      </c>
      <c r="X69" s="5">
        <v>-1644199292</v>
      </c>
      <c r="Y69" s="5">
        <v>-3163800288</v>
      </c>
    </row>
    <row r="70" spans="3:25" ht="15.5" x14ac:dyDescent="0.35">
      <c r="C70" t="s">
        <v>99</v>
      </c>
      <c r="D70" s="5">
        <v>-1753752151</v>
      </c>
      <c r="E70" s="5">
        <v>-2345463117</v>
      </c>
      <c r="F70" s="5">
        <v>-4549086301</v>
      </c>
      <c r="G70" s="5">
        <v>-993175960</v>
      </c>
      <c r="I70" s="5">
        <v>-6360650233</v>
      </c>
      <c r="J70" s="5">
        <v>-6105217680</v>
      </c>
      <c r="K70" s="5">
        <v>-11909165403</v>
      </c>
      <c r="L70" s="5">
        <v>277133500</v>
      </c>
      <c r="M70" s="5">
        <v>-30997431321</v>
      </c>
      <c r="N70" s="5">
        <v>-13801895089</v>
      </c>
      <c r="O70" s="5">
        <v>21317144171</v>
      </c>
      <c r="P70" s="5">
        <v>41024141531</v>
      </c>
      <c r="Q70" s="5">
        <v>6967392602</v>
      </c>
      <c r="R70" s="5">
        <v>-2967619292</v>
      </c>
      <c r="S70" s="5">
        <v>2776670972</v>
      </c>
      <c r="T70" s="5">
        <v>-2774368169</v>
      </c>
      <c r="U70" s="5">
        <v>-6843350187</v>
      </c>
      <c r="V70" s="5">
        <v>-14031570771</v>
      </c>
      <c r="W70" s="5">
        <v>-11746989119</v>
      </c>
      <c r="X70" s="5">
        <v>-11855453940</v>
      </c>
      <c r="Y70" s="5">
        <v>-4807024528</v>
      </c>
    </row>
    <row r="71" spans="3:25" ht="15.5" x14ac:dyDescent="0.35">
      <c r="C71" t="s">
        <v>100</v>
      </c>
      <c r="D71" s="5">
        <v>4382129692</v>
      </c>
      <c r="E71" s="5">
        <v>8623279929</v>
      </c>
      <c r="F71" s="5">
        <v>-8975614660</v>
      </c>
      <c r="G71" s="5">
        <v>-2536979336</v>
      </c>
      <c r="I71" s="5">
        <v>-27797195813</v>
      </c>
      <c r="J71" s="5">
        <v>-4461889544</v>
      </c>
      <c r="K71" s="5">
        <v>-31927598876</v>
      </c>
      <c r="L71" s="5">
        <v>-42426805953</v>
      </c>
      <c r="M71" s="5">
        <v>-148766710345</v>
      </c>
      <c r="N71" s="5">
        <v>-203214931752</v>
      </c>
      <c r="O71" s="5">
        <v>-66945894110</v>
      </c>
      <c r="P71" s="5">
        <v>-114131026847</v>
      </c>
      <c r="Q71" s="5">
        <v>-24690826118</v>
      </c>
      <c r="R71" s="5">
        <v>8813611079</v>
      </c>
      <c r="S71" s="5">
        <v>-14056549894</v>
      </c>
      <c r="T71" s="5">
        <v>2925070199</v>
      </c>
      <c r="U71" s="5">
        <v>16162858075</v>
      </c>
      <c r="V71" s="5">
        <v>45523078819</v>
      </c>
      <c r="W71" s="5">
        <v>42659406355</v>
      </c>
      <c r="X71" s="5">
        <v>36764116490</v>
      </c>
      <c r="Y71" s="5">
        <v>22230134344</v>
      </c>
    </row>
    <row r="72" spans="3:25" ht="15.5" x14ac:dyDescent="0.35">
      <c r="C72" t="s">
        <v>101</v>
      </c>
      <c r="X72" s="5">
        <v>-203450</v>
      </c>
      <c r="Y72" s="5">
        <v>-98462</v>
      </c>
    </row>
    <row r="73" spans="3:25" ht="15.5" x14ac:dyDescent="0.35">
      <c r="C73" t="s">
        <v>104</v>
      </c>
      <c r="D73" s="5">
        <v>4382129692</v>
      </c>
      <c r="E73" s="5">
        <v>8623279929</v>
      </c>
      <c r="F73" s="5">
        <v>-8975614660</v>
      </c>
      <c r="G73" s="5">
        <v>-2536979336</v>
      </c>
      <c r="I73" s="5">
        <v>-27797195813</v>
      </c>
      <c r="J73" s="5">
        <v>-4461889544</v>
      </c>
      <c r="K73" s="5">
        <v>-31927598876</v>
      </c>
      <c r="L73" s="5">
        <v>-42426805953</v>
      </c>
      <c r="M73" s="5">
        <v>-148766710345</v>
      </c>
      <c r="N73" s="5">
        <v>-203214931752</v>
      </c>
      <c r="O73" s="5">
        <v>-66945894110</v>
      </c>
      <c r="P73" s="5">
        <v>-114131026847</v>
      </c>
      <c r="Q73" s="5">
        <v>-24690826118</v>
      </c>
      <c r="R73" s="5">
        <v>8813611079</v>
      </c>
      <c r="S73" s="5">
        <v>-14056549894</v>
      </c>
      <c r="T73" s="5">
        <v>2925070199</v>
      </c>
      <c r="U73" s="5">
        <v>16162858075</v>
      </c>
      <c r="V73" s="5">
        <v>45523078819</v>
      </c>
      <c r="W73" s="5">
        <v>42659406355</v>
      </c>
      <c r="X73" s="5">
        <v>36763913040</v>
      </c>
      <c r="Y73" s="5">
        <v>22230035882</v>
      </c>
    </row>
    <row r="74" spans="3:25" ht="15.5" x14ac:dyDescent="0.35">
      <c r="C74" t="s">
        <v>105</v>
      </c>
      <c r="F74" s="5">
        <v>-37433302</v>
      </c>
      <c r="I74" s="5">
        <v>-37433302</v>
      </c>
      <c r="J74" s="5">
        <v>2735483640</v>
      </c>
      <c r="K74" s="5">
        <v>-3728567551</v>
      </c>
      <c r="L74" s="5">
        <v>2888692323</v>
      </c>
      <c r="M74" s="5">
        <v>-758355078</v>
      </c>
      <c r="N74" s="5">
        <v>557903089480</v>
      </c>
      <c r="O74" s="5">
        <v>1443598556</v>
      </c>
      <c r="P74" s="5">
        <v>1888161177</v>
      </c>
      <c r="Q74" s="5">
        <v>-3493449050</v>
      </c>
      <c r="R74" s="5">
        <v>-2100309334</v>
      </c>
      <c r="S74" s="5">
        <v>5378066940</v>
      </c>
      <c r="T74" s="5">
        <v>51642973</v>
      </c>
      <c r="U74" s="5">
        <v>592945795</v>
      </c>
      <c r="V74" s="5">
        <v>825998083</v>
      </c>
      <c r="W74" s="5">
        <v>3124023</v>
      </c>
    </row>
    <row r="75" spans="3:25" ht="15.5" x14ac:dyDescent="0.35">
      <c r="C75" t="s">
        <v>106</v>
      </c>
      <c r="F75" s="5">
        <v>-37433302</v>
      </c>
      <c r="I75" s="5">
        <v>-37433302</v>
      </c>
      <c r="J75" s="5">
        <v>2735483640</v>
      </c>
      <c r="K75" s="5">
        <v>-3728567551</v>
      </c>
      <c r="L75" s="5">
        <v>2888692323</v>
      </c>
      <c r="M75" s="5">
        <v>-758355078</v>
      </c>
      <c r="N75" s="5">
        <v>557903089480</v>
      </c>
      <c r="O75" s="5">
        <v>1443598556</v>
      </c>
      <c r="P75" s="5">
        <v>1888161177</v>
      </c>
      <c r="Q75" s="5">
        <v>-3493449050</v>
      </c>
      <c r="R75" s="5">
        <v>-2100309334</v>
      </c>
      <c r="S75" s="5">
        <v>5378066940</v>
      </c>
      <c r="T75" s="5">
        <v>51642973</v>
      </c>
      <c r="U75" s="5">
        <v>592945795</v>
      </c>
      <c r="V75" s="5">
        <v>825998083</v>
      </c>
      <c r="W75" s="5">
        <v>3124023</v>
      </c>
    </row>
    <row r="76" spans="3:25" ht="15.5" x14ac:dyDescent="0.35">
      <c r="C76" t="s">
        <v>107</v>
      </c>
      <c r="D76" s="5">
        <v>4382129692</v>
      </c>
      <c r="E76" s="5">
        <v>8623279929</v>
      </c>
      <c r="F76" s="5">
        <v>-9013047962</v>
      </c>
      <c r="G76" s="5">
        <v>-2536979336</v>
      </c>
      <c r="I76" s="5">
        <v>-27834629115</v>
      </c>
      <c r="J76" s="5">
        <v>-1726405904</v>
      </c>
      <c r="K76" s="5">
        <v>-35656166427</v>
      </c>
      <c r="L76" s="5">
        <v>-39538113630</v>
      </c>
      <c r="M76" s="5">
        <v>-149525065423</v>
      </c>
      <c r="N76" s="5">
        <v>354688157728</v>
      </c>
      <c r="O76" s="5">
        <v>-65502295554</v>
      </c>
      <c r="P76" s="5">
        <v>-112242865670</v>
      </c>
      <c r="Q76" s="5">
        <v>-28184275168</v>
      </c>
      <c r="R76" s="5">
        <v>6713301745</v>
      </c>
      <c r="S76" s="5">
        <v>-8678482954</v>
      </c>
      <c r="T76" s="5">
        <v>2976713172</v>
      </c>
      <c r="U76" s="5">
        <v>16755803870</v>
      </c>
      <c r="V76" s="5">
        <v>46349076902</v>
      </c>
      <c r="W76" s="5">
        <v>42662530378</v>
      </c>
    </row>
    <row r="77" spans="3:25" ht="15.5" x14ac:dyDescent="0.35">
      <c r="C77" t="s">
        <v>108</v>
      </c>
      <c r="D77" s="5">
        <v>4382129692</v>
      </c>
      <c r="E77" s="5">
        <v>8623279929</v>
      </c>
      <c r="F77" s="5">
        <v>-8975614660</v>
      </c>
      <c r="G77" s="5">
        <v>-2536979336</v>
      </c>
      <c r="I77" s="5">
        <v>-27797195813</v>
      </c>
      <c r="J77" s="5">
        <v>-4461889544</v>
      </c>
      <c r="K77" s="5">
        <v>-31927598876</v>
      </c>
      <c r="L77" s="5">
        <v>-42426805952</v>
      </c>
      <c r="M77" s="5">
        <v>-148766710345</v>
      </c>
      <c r="N77" s="5">
        <v>-203214931752</v>
      </c>
      <c r="O77" s="5">
        <v>-66945894110</v>
      </c>
      <c r="P77" s="5">
        <v>-114131026847</v>
      </c>
      <c r="Q77" s="5">
        <v>-24690826118</v>
      </c>
      <c r="R77" s="5">
        <v>8813611079</v>
      </c>
      <c r="S77" s="5">
        <v>-14056549894</v>
      </c>
      <c r="T77" s="5">
        <v>2925070199</v>
      </c>
      <c r="U77" s="5">
        <v>16162858075</v>
      </c>
      <c r="V77" s="5">
        <v>45523078819</v>
      </c>
      <c r="W77" s="5">
        <v>42659406355</v>
      </c>
      <c r="X77" s="5">
        <v>36763913040</v>
      </c>
      <c r="Y77" s="5">
        <v>22230035882</v>
      </c>
    </row>
    <row r="78" spans="3:25" ht="15.5" x14ac:dyDescent="0.35">
      <c r="C78" t="s">
        <v>8</v>
      </c>
      <c r="D78" s="5">
        <v>4381963878</v>
      </c>
      <c r="E78" s="5">
        <v>8623169836</v>
      </c>
      <c r="F78" s="5">
        <v>-9013115660</v>
      </c>
      <c r="G78" s="5">
        <v>-2537069274</v>
      </c>
      <c r="I78" s="5">
        <v>-27834882417</v>
      </c>
      <c r="J78" s="5">
        <v>-1726608898</v>
      </c>
      <c r="K78" s="5">
        <v>-35656393218</v>
      </c>
      <c r="L78" s="5">
        <v>-39538150135</v>
      </c>
      <c r="M78" s="5">
        <v>-149524974918</v>
      </c>
      <c r="N78" s="5">
        <v>354688058879</v>
      </c>
      <c r="O78" s="5">
        <v>-65502395897</v>
      </c>
      <c r="P78" s="5">
        <v>-112242874722</v>
      </c>
      <c r="Q78" s="5">
        <v>-28184341124</v>
      </c>
      <c r="R78" s="5">
        <v>6713169191</v>
      </c>
      <c r="S78" s="5">
        <v>-8678433080</v>
      </c>
      <c r="T78" s="5">
        <v>2976791305</v>
      </c>
      <c r="U78" s="5">
        <v>16755779909</v>
      </c>
      <c r="V78" s="5">
        <v>46348938097</v>
      </c>
      <c r="W78" s="5">
        <v>42662266789</v>
      </c>
    </row>
    <row r="79" spans="3:25" ht="15.5" x14ac:dyDescent="0.35">
      <c r="C79" t="s">
        <v>109</v>
      </c>
      <c r="D79" s="5">
        <v>4382129692</v>
      </c>
      <c r="E79" s="5">
        <v>8623279929</v>
      </c>
      <c r="F79" s="5">
        <v>-8975614660</v>
      </c>
      <c r="G79" s="5">
        <v>-2536979336</v>
      </c>
      <c r="I79" s="5">
        <v>-27797195813</v>
      </c>
      <c r="J79" s="5">
        <v>-4461889544</v>
      </c>
      <c r="K79" s="5">
        <v>-31927598876</v>
      </c>
      <c r="L79" s="5">
        <v>-42426805952</v>
      </c>
      <c r="M79" s="5">
        <v>-148766710345</v>
      </c>
      <c r="N79" s="5">
        <v>-203214931752</v>
      </c>
      <c r="O79" s="5">
        <v>-66945894110</v>
      </c>
      <c r="P79" s="5">
        <v>-114131026847</v>
      </c>
      <c r="Q79" s="5">
        <v>-24690826118</v>
      </c>
      <c r="R79" s="5">
        <v>8813611079</v>
      </c>
      <c r="S79" s="5">
        <v>-14056549894</v>
      </c>
      <c r="T79" s="5">
        <v>2925070199</v>
      </c>
      <c r="U79" s="5">
        <v>16162858075</v>
      </c>
      <c r="V79" s="5">
        <v>45523078819</v>
      </c>
      <c r="W79" s="5">
        <v>42659406355</v>
      </c>
      <c r="X79" s="5">
        <v>36763913040</v>
      </c>
      <c r="Y79" s="5">
        <v>22230035882</v>
      </c>
    </row>
    <row r="80" spans="3:25" ht="15.5" x14ac:dyDescent="0.35">
      <c r="C80" t="s">
        <v>110</v>
      </c>
      <c r="D80" s="5">
        <v>4382129692</v>
      </c>
      <c r="E80" s="5">
        <v>8623279929</v>
      </c>
      <c r="F80" s="5">
        <v>-9013047962</v>
      </c>
      <c r="G80" s="5">
        <v>-2536979336</v>
      </c>
      <c r="I80" s="5">
        <v>-27834629115</v>
      </c>
      <c r="J80" s="5">
        <v>-1726405904</v>
      </c>
      <c r="K80" s="5">
        <v>-35656166427</v>
      </c>
      <c r="L80" s="5">
        <v>-39538113630</v>
      </c>
      <c r="M80" s="5">
        <v>-149525065423</v>
      </c>
      <c r="N80" s="5">
        <v>354688157728</v>
      </c>
      <c r="O80" s="5">
        <v>-65502295554</v>
      </c>
      <c r="P80" s="5">
        <v>-112242865670</v>
      </c>
      <c r="Q80" s="5">
        <v>-28184275168</v>
      </c>
      <c r="R80" s="5">
        <v>6713301745</v>
      </c>
      <c r="S80" s="5">
        <v>-8678482954</v>
      </c>
      <c r="T80" s="5">
        <v>2976713172</v>
      </c>
      <c r="U80" s="5">
        <v>16755803870</v>
      </c>
      <c r="V80" s="5">
        <v>46349076902</v>
      </c>
      <c r="W80" s="5">
        <v>42662530378</v>
      </c>
    </row>
    <row r="81" spans="2:25" ht="15.5" x14ac:dyDescent="0.35">
      <c r="C81" t="s">
        <v>111</v>
      </c>
      <c r="D81" s="5">
        <v>4382129692</v>
      </c>
      <c r="E81" s="5">
        <v>8623279929</v>
      </c>
      <c r="F81" s="5">
        <v>-9013047962</v>
      </c>
      <c r="G81" s="5">
        <v>-2536979336</v>
      </c>
      <c r="I81" s="5">
        <v>-27834629115</v>
      </c>
      <c r="J81" s="5">
        <v>-1726405904</v>
      </c>
      <c r="K81" s="5">
        <v>-35656166427</v>
      </c>
      <c r="L81" s="5">
        <v>-39538113630</v>
      </c>
      <c r="M81" s="5">
        <v>-149525065423</v>
      </c>
      <c r="N81" s="5">
        <v>354688157728</v>
      </c>
      <c r="O81" s="5">
        <v>-65502295554</v>
      </c>
      <c r="P81" s="5">
        <v>-112242865670</v>
      </c>
      <c r="Q81" s="5">
        <v>-28184275168</v>
      </c>
      <c r="R81" s="5">
        <v>6713301745</v>
      </c>
      <c r="S81" s="5">
        <v>-8678482954</v>
      </c>
      <c r="T81" s="5">
        <v>2976713172</v>
      </c>
      <c r="U81" s="5">
        <v>16755803870</v>
      </c>
      <c r="V81" s="5">
        <v>46349076902</v>
      </c>
      <c r="W81" s="5">
        <v>42662530378</v>
      </c>
    </row>
    <row r="83" spans="2:25" ht="15.5" x14ac:dyDescent="0.35">
      <c r="B83" t="s">
        <v>112</v>
      </c>
      <c r="C83" t="s">
        <v>113</v>
      </c>
    </row>
    <row r="84" spans="2:25" ht="15.5" x14ac:dyDescent="0.35">
      <c r="C84" t="s">
        <v>114</v>
      </c>
    </row>
    <row r="85" spans="2:25" ht="15.5" x14ac:dyDescent="0.35">
      <c r="C85" t="s">
        <v>20</v>
      </c>
      <c r="D85" s="5">
        <v>6758755647</v>
      </c>
      <c r="E85" s="5">
        <v>8951982661</v>
      </c>
      <c r="F85" s="5">
        <v>4820945729</v>
      </c>
      <c r="G85" s="5">
        <v>3749032040</v>
      </c>
      <c r="I85" s="5">
        <v>4820945729</v>
      </c>
      <c r="J85" s="5">
        <v>4443390832</v>
      </c>
      <c r="K85" s="5">
        <v>4466982711</v>
      </c>
      <c r="L85" s="5">
        <v>4018557970</v>
      </c>
      <c r="M85" s="5">
        <v>2851093946</v>
      </c>
      <c r="N85" s="5">
        <v>2199931138</v>
      </c>
      <c r="O85" s="5">
        <v>2637369506</v>
      </c>
      <c r="P85" s="5">
        <v>3998894576</v>
      </c>
      <c r="Q85" s="5">
        <v>5238550050</v>
      </c>
      <c r="R85" s="5">
        <v>6593262476</v>
      </c>
      <c r="S85" s="5">
        <v>30922884864</v>
      </c>
      <c r="T85" s="5">
        <v>41256538369</v>
      </c>
      <c r="U85" s="5">
        <v>47589357527</v>
      </c>
      <c r="V85" s="5">
        <v>119507444101</v>
      </c>
      <c r="W85" s="5">
        <v>189419330218</v>
      </c>
      <c r="X85" s="5">
        <v>12759157610</v>
      </c>
      <c r="Y85" s="5">
        <v>12518987030</v>
      </c>
    </row>
    <row r="86" spans="2:25" ht="15.5" x14ac:dyDescent="0.35">
      <c r="C86" t="s">
        <v>117</v>
      </c>
      <c r="D86" s="5">
        <v>80318411490</v>
      </c>
      <c r="E86" s="5">
        <v>61509077046</v>
      </c>
      <c r="F86" s="5">
        <v>56776062294</v>
      </c>
      <c r="G86" s="5">
        <v>55876787003</v>
      </c>
      <c r="I86" s="5">
        <v>56776062294</v>
      </c>
      <c r="J86" s="5">
        <v>58883270746</v>
      </c>
      <c r="K86" s="5">
        <v>53036496921</v>
      </c>
      <c r="L86" s="5">
        <v>59291220816</v>
      </c>
      <c r="M86" s="5">
        <v>46334324743</v>
      </c>
      <c r="N86" s="5">
        <v>67741431604</v>
      </c>
      <c r="O86" s="5">
        <v>180920402107</v>
      </c>
      <c r="P86" s="5">
        <v>248920628843</v>
      </c>
      <c r="Q86" s="5">
        <v>387774286090</v>
      </c>
      <c r="R86" s="5">
        <v>346657795260</v>
      </c>
      <c r="S86" s="5">
        <v>336758454297</v>
      </c>
      <c r="T86" s="5">
        <v>303203625220</v>
      </c>
      <c r="U86" s="5">
        <v>277580729491</v>
      </c>
      <c r="V86" s="5">
        <v>289157043450</v>
      </c>
      <c r="W86" s="5">
        <v>201404166004</v>
      </c>
      <c r="X86" s="5">
        <v>175479679525</v>
      </c>
      <c r="Y86" s="5">
        <v>122028403872</v>
      </c>
    </row>
    <row r="87" spans="2:25" ht="15.5" x14ac:dyDescent="0.35">
      <c r="C87" t="s">
        <v>118</v>
      </c>
      <c r="D87" s="5">
        <v>35382574949</v>
      </c>
      <c r="E87" s="5">
        <v>25512003124</v>
      </c>
      <c r="F87" s="5">
        <v>23642452001</v>
      </c>
      <c r="G87" s="5">
        <v>27564162841</v>
      </c>
      <c r="I87" s="5">
        <v>23642452001</v>
      </c>
      <c r="J87" s="5">
        <v>16717834378</v>
      </c>
      <c r="K87" s="5">
        <v>17323670863</v>
      </c>
      <c r="L87" s="5">
        <v>33999550102</v>
      </c>
      <c r="M87" s="5">
        <v>24476878971</v>
      </c>
      <c r="N87" s="5">
        <v>20922707473</v>
      </c>
      <c r="O87" s="5">
        <v>11967906987</v>
      </c>
      <c r="P87" s="5">
        <v>38845510070</v>
      </c>
      <c r="Q87" s="5">
        <v>21642585527</v>
      </c>
      <c r="R87" s="5">
        <v>30890912491</v>
      </c>
      <c r="S87" s="5">
        <v>31929009729</v>
      </c>
      <c r="T87" s="5">
        <v>6477056396</v>
      </c>
      <c r="U87" s="5">
        <v>3182653214</v>
      </c>
      <c r="V87" s="5">
        <v>14871421717</v>
      </c>
      <c r="W87" s="5">
        <v>17429865302</v>
      </c>
    </row>
    <row r="88" spans="2:25" ht="15.5" x14ac:dyDescent="0.35">
      <c r="C88" t="s">
        <v>119</v>
      </c>
      <c r="D88" s="5">
        <v>3294129339</v>
      </c>
      <c r="E88" s="5">
        <v>2650011909</v>
      </c>
      <c r="F88" s="5">
        <v>2094204011</v>
      </c>
      <c r="G88" s="5">
        <v>1454086523</v>
      </c>
      <c r="I88" s="5">
        <v>2094204011</v>
      </c>
      <c r="J88" s="5">
        <v>2777263476</v>
      </c>
      <c r="K88" s="5">
        <v>2703116515</v>
      </c>
      <c r="L88" s="5">
        <v>2729189276</v>
      </c>
      <c r="M88" s="5">
        <v>1268026361</v>
      </c>
      <c r="N88" s="5">
        <v>2698783813</v>
      </c>
      <c r="O88" s="5">
        <v>1936593452</v>
      </c>
      <c r="P88" s="5">
        <v>1572827875</v>
      </c>
      <c r="Q88" s="5">
        <v>3025208757</v>
      </c>
      <c r="R88" s="5">
        <v>2773773031</v>
      </c>
      <c r="S88" s="5">
        <v>3169610460</v>
      </c>
      <c r="T88" s="5">
        <v>3385504706</v>
      </c>
      <c r="U88" s="5">
        <v>2435345056</v>
      </c>
      <c r="V88" s="5">
        <v>3068877218</v>
      </c>
      <c r="W88" s="5">
        <v>2598465686</v>
      </c>
    </row>
    <row r="89" spans="2:25" ht="15.5" x14ac:dyDescent="0.35">
      <c r="C89" t="s">
        <v>120</v>
      </c>
      <c r="D89" s="5">
        <v>80318411490</v>
      </c>
      <c r="E89" s="5">
        <v>61509077046</v>
      </c>
      <c r="F89" s="5">
        <v>56776062294</v>
      </c>
      <c r="G89" s="5">
        <v>55876787003</v>
      </c>
      <c r="I89" s="5">
        <v>56776062294</v>
      </c>
      <c r="J89" s="5">
        <v>58883270746</v>
      </c>
      <c r="K89" s="5">
        <v>53036496921</v>
      </c>
      <c r="L89" s="5">
        <v>59291220816</v>
      </c>
      <c r="M89" s="5">
        <v>46334324743</v>
      </c>
      <c r="N89" s="5">
        <v>67741431604</v>
      </c>
      <c r="O89" s="5">
        <v>180920402107</v>
      </c>
      <c r="P89" s="5">
        <v>248920628843</v>
      </c>
      <c r="Q89" s="5">
        <v>387774286090</v>
      </c>
      <c r="R89" s="5">
        <v>346657795260</v>
      </c>
      <c r="S89" s="5">
        <v>336758454297</v>
      </c>
      <c r="T89" s="5">
        <v>303203625220</v>
      </c>
      <c r="U89" s="5">
        <v>277580729491</v>
      </c>
      <c r="V89" s="5">
        <v>289157043450</v>
      </c>
      <c r="W89" s="5">
        <v>201404166004</v>
      </c>
      <c r="X89" s="5">
        <v>175479679525</v>
      </c>
      <c r="Y89" s="5">
        <v>122028403872</v>
      </c>
    </row>
    <row r="90" spans="2:25" ht="15.5" x14ac:dyDescent="0.35">
      <c r="C90" t="s">
        <v>121</v>
      </c>
      <c r="D90" s="5">
        <v>6411523507</v>
      </c>
      <c r="E90" s="5">
        <v>5755748871</v>
      </c>
      <c r="F90" s="5">
        <v>1929122734</v>
      </c>
      <c r="G90" s="5">
        <v>1443769237</v>
      </c>
      <c r="I90" s="5">
        <v>1929122734</v>
      </c>
      <c r="J90" s="5">
        <v>2078837313</v>
      </c>
      <c r="K90" s="5">
        <v>2972987088</v>
      </c>
      <c r="L90" s="5">
        <v>2478471244</v>
      </c>
      <c r="M90" s="5">
        <v>3392064319</v>
      </c>
      <c r="N90" s="5">
        <v>776577462</v>
      </c>
      <c r="O90" s="5">
        <v>314964230</v>
      </c>
      <c r="P90" s="5">
        <v>315917444</v>
      </c>
      <c r="Q90" s="5">
        <v>1337304510</v>
      </c>
      <c r="R90" s="5">
        <v>717018372</v>
      </c>
      <c r="S90" s="5">
        <v>324110872</v>
      </c>
      <c r="T90" s="5">
        <v>116943766</v>
      </c>
      <c r="U90" s="5">
        <v>234592015</v>
      </c>
      <c r="V90" s="5">
        <v>209010242</v>
      </c>
      <c r="W90" s="5">
        <v>1216610385</v>
      </c>
      <c r="X90" s="5">
        <v>1395122812</v>
      </c>
      <c r="Y90" s="5">
        <v>1325207435</v>
      </c>
    </row>
    <row r="91" spans="2:25" ht="15.5" x14ac:dyDescent="0.35">
      <c r="C91" t="s">
        <v>122</v>
      </c>
      <c r="D91" s="5">
        <v>6411523507</v>
      </c>
      <c r="E91" s="5">
        <v>5755748871</v>
      </c>
      <c r="F91" s="5">
        <v>1929122734</v>
      </c>
      <c r="G91" s="5">
        <v>1443769237</v>
      </c>
      <c r="I91" s="5">
        <v>1929122734</v>
      </c>
      <c r="J91" s="5">
        <v>2078837313</v>
      </c>
      <c r="K91" s="5">
        <v>2972987088</v>
      </c>
      <c r="L91" s="5">
        <v>2478471244</v>
      </c>
      <c r="M91" s="5">
        <v>3392064319</v>
      </c>
      <c r="N91" s="5">
        <v>776577462</v>
      </c>
      <c r="O91" s="5">
        <v>314964230</v>
      </c>
      <c r="P91" s="5">
        <v>315917444</v>
      </c>
      <c r="Q91" s="5">
        <v>1337304510</v>
      </c>
      <c r="R91" s="5">
        <v>717018372</v>
      </c>
      <c r="S91" s="5">
        <v>324110872</v>
      </c>
      <c r="T91" s="5">
        <v>116943766</v>
      </c>
      <c r="U91" s="5">
        <v>234592015</v>
      </c>
      <c r="V91" s="5">
        <v>209010242</v>
      </c>
      <c r="W91" s="5">
        <v>1216610385</v>
      </c>
      <c r="X91" s="5">
        <v>1395122812</v>
      </c>
      <c r="Y91" s="5">
        <v>1325207435</v>
      </c>
    </row>
    <row r="92" spans="2:25" ht="15.5" x14ac:dyDescent="0.35">
      <c r="C92" t="s">
        <v>115</v>
      </c>
      <c r="K92" s="5">
        <v>1800000000</v>
      </c>
    </row>
    <row r="93" spans="2:25" ht="15.5" x14ac:dyDescent="0.35">
      <c r="C93" t="s">
        <v>116</v>
      </c>
      <c r="D93" s="5">
        <v>2000000000</v>
      </c>
      <c r="E93" s="5">
        <v>1500000000</v>
      </c>
      <c r="F93" s="5">
        <v>3510000000</v>
      </c>
      <c r="I93" s="5">
        <v>3510000000</v>
      </c>
      <c r="J93" s="5">
        <v>3000000000</v>
      </c>
    </row>
    <row r="94" spans="2:25" ht="15.5" x14ac:dyDescent="0.35">
      <c r="C94" t="s">
        <v>123</v>
      </c>
      <c r="D94" s="5">
        <v>76126142401</v>
      </c>
      <c r="E94" s="5">
        <v>74211337134</v>
      </c>
      <c r="F94" s="5">
        <v>68331695703</v>
      </c>
      <c r="G94" s="5">
        <v>74485169542</v>
      </c>
      <c r="I94" s="5">
        <v>68331695703</v>
      </c>
      <c r="J94" s="5">
        <v>78463543086</v>
      </c>
      <c r="K94" s="5">
        <v>84186199591</v>
      </c>
      <c r="L94" s="5">
        <v>98673293083</v>
      </c>
      <c r="M94" s="5">
        <v>105058320655</v>
      </c>
      <c r="N94" s="5">
        <v>96505108105</v>
      </c>
      <c r="O94" s="5">
        <v>104723459796</v>
      </c>
      <c r="P94" s="5">
        <v>106276782334</v>
      </c>
      <c r="Q94" s="5">
        <v>103446614309</v>
      </c>
      <c r="R94" s="5">
        <v>94201581437</v>
      </c>
      <c r="S94" s="5">
        <v>76682141187</v>
      </c>
      <c r="T94" s="5">
        <v>74985171053</v>
      </c>
      <c r="U94" s="5">
        <v>53263258533</v>
      </c>
      <c r="V94" s="5">
        <v>52877056801</v>
      </c>
      <c r="W94" s="5">
        <v>53049292387</v>
      </c>
      <c r="X94" s="5">
        <v>64710156392</v>
      </c>
      <c r="Y94" s="5">
        <v>68058007390</v>
      </c>
    </row>
    <row r="95" spans="2:25" ht="15.5" x14ac:dyDescent="0.35">
      <c r="C95" t="s">
        <v>103</v>
      </c>
    </row>
    <row r="96" spans="2:25" ht="15.5" x14ac:dyDescent="0.35">
      <c r="C96" t="s">
        <v>91</v>
      </c>
      <c r="D96" s="5">
        <v>381147543545</v>
      </c>
      <c r="E96" s="5">
        <v>381147543545</v>
      </c>
      <c r="F96" s="5">
        <v>381147543545</v>
      </c>
      <c r="G96" s="5">
        <v>381147543545</v>
      </c>
      <c r="I96" s="5">
        <v>381147543545</v>
      </c>
      <c r="J96" s="5">
        <v>381147543545</v>
      </c>
      <c r="K96" s="5">
        <v>381147543545</v>
      </c>
      <c r="L96" s="5">
        <v>381147543545</v>
      </c>
      <c r="M96" s="5">
        <v>381147543545</v>
      </c>
      <c r="N96" s="5">
        <v>548449277927</v>
      </c>
      <c r="O96" s="5">
        <v>-56134023</v>
      </c>
      <c r="P96" s="5">
        <v>-230130858</v>
      </c>
      <c r="Q96" s="5">
        <v>292351141</v>
      </c>
      <c r="R96" s="5">
        <v>1102203506</v>
      </c>
      <c r="S96" s="5">
        <v>685713241</v>
      </c>
      <c r="T96" s="5">
        <v>843945715</v>
      </c>
      <c r="U96" s="5">
        <v>1338346728</v>
      </c>
      <c r="V96" s="5">
        <v>745400933</v>
      </c>
      <c r="W96" s="5">
        <v>3124023</v>
      </c>
    </row>
    <row r="97" spans="3:25" ht="15.5" x14ac:dyDescent="0.35">
      <c r="C97" t="s">
        <v>124</v>
      </c>
      <c r="D97" s="5">
        <v>197651777811</v>
      </c>
      <c r="E97" s="5">
        <v>172382784155</v>
      </c>
      <c r="F97" s="5">
        <v>149484043404</v>
      </c>
      <c r="G97" s="5">
        <v>155957049701</v>
      </c>
      <c r="I97" s="5">
        <v>149484043404</v>
      </c>
      <c r="J97" s="5">
        <v>163549847838</v>
      </c>
      <c r="K97" s="5">
        <v>160481601085</v>
      </c>
      <c r="L97" s="5">
        <v>191558365707</v>
      </c>
      <c r="M97" s="5">
        <v>170318544063</v>
      </c>
      <c r="N97" s="5">
        <v>182202105658</v>
      </c>
      <c r="O97" s="5">
        <v>317285450420</v>
      </c>
      <c r="P97" s="5">
        <v>392357840917</v>
      </c>
      <c r="Q97" s="5">
        <v>520384083342</v>
      </c>
      <c r="R97" s="5">
        <v>472762014033</v>
      </c>
      <c r="S97" s="5">
        <v>467304062732</v>
      </c>
      <c r="T97" s="5">
        <v>441621631299</v>
      </c>
      <c r="U97" s="5">
        <v>453760675834</v>
      </c>
      <c r="V97" s="5">
        <v>510202547117</v>
      </c>
      <c r="W97" s="5">
        <v>459790602392</v>
      </c>
      <c r="X97" s="5">
        <v>263873892545</v>
      </c>
      <c r="Y97" s="5">
        <v>211743630291</v>
      </c>
    </row>
    <row r="98" spans="3:25" ht="15.5" x14ac:dyDescent="0.35">
      <c r="C98" t="s">
        <v>125</v>
      </c>
    </row>
    <row r="99" spans="3:25" ht="15.5" x14ac:dyDescent="0.35">
      <c r="C99" t="s">
        <v>126</v>
      </c>
      <c r="D99" s="5">
        <v>427920643119</v>
      </c>
      <c r="E99" s="5">
        <v>429487318275</v>
      </c>
      <c r="F99" s="5">
        <v>430289193873</v>
      </c>
      <c r="G99" s="5">
        <v>431539731068</v>
      </c>
      <c r="I99" s="5">
        <v>430289193873</v>
      </c>
      <c r="J99" s="5">
        <v>435908792766</v>
      </c>
      <c r="K99" s="5">
        <v>439014005578</v>
      </c>
      <c r="L99" s="5">
        <v>445652326506</v>
      </c>
      <c r="M99" s="5">
        <v>452293726532</v>
      </c>
      <c r="N99" s="5">
        <v>663892086439</v>
      </c>
      <c r="O99" s="5">
        <v>131463966244</v>
      </c>
      <c r="P99" s="5">
        <v>134332773420</v>
      </c>
      <c r="Q99" s="5">
        <v>151096093283</v>
      </c>
      <c r="R99" s="5">
        <v>146765140999</v>
      </c>
      <c r="S99" s="5">
        <v>145278949208</v>
      </c>
      <c r="T99" s="5">
        <v>148954451135</v>
      </c>
      <c r="U99" s="5">
        <v>134670265336</v>
      </c>
      <c r="V99" s="5">
        <v>81063310104</v>
      </c>
      <c r="W99" s="5">
        <v>67398292985</v>
      </c>
      <c r="X99" s="5">
        <v>53066404412</v>
      </c>
      <c r="Y99" s="5">
        <v>47881296945</v>
      </c>
    </row>
    <row r="100" spans="3:25" ht="15.5" x14ac:dyDescent="0.35">
      <c r="C100" t="s">
        <v>319</v>
      </c>
      <c r="D100" s="5">
        <v>27791666667</v>
      </c>
      <c r="E100" s="5">
        <v>28516666667</v>
      </c>
      <c r="F100" s="5">
        <v>29241666603</v>
      </c>
      <c r="G100" s="5">
        <v>29966666667</v>
      </c>
      <c r="I100" s="5">
        <v>29241666603</v>
      </c>
      <c r="J100" s="5">
        <v>32141666635</v>
      </c>
      <c r="K100" s="5">
        <v>35041666667</v>
      </c>
      <c r="L100" s="5">
        <v>37941666667</v>
      </c>
      <c r="M100" s="5">
        <v>40841666667</v>
      </c>
      <c r="N100" s="5">
        <v>43741666667</v>
      </c>
      <c r="O100" s="5">
        <v>46641666667</v>
      </c>
      <c r="P100" s="5">
        <v>49541666667</v>
      </c>
      <c r="Q100" s="5">
        <v>52441666667</v>
      </c>
      <c r="R100" s="5">
        <v>55341666667</v>
      </c>
    </row>
    <row r="101" spans="3:25" ht="15.5" x14ac:dyDescent="0.35">
      <c r="C101" t="s">
        <v>128</v>
      </c>
      <c r="D101" s="5">
        <v>16842014962</v>
      </c>
      <c r="E101" s="5">
        <v>17287217548</v>
      </c>
      <c r="F101" s="5">
        <v>17398511781</v>
      </c>
      <c r="G101" s="5">
        <v>21092388597</v>
      </c>
      <c r="I101" s="5">
        <v>17398511781</v>
      </c>
      <c r="J101" s="5">
        <v>20314327564</v>
      </c>
      <c r="K101" s="5">
        <v>22781854556</v>
      </c>
      <c r="L101" s="5">
        <v>29995050920</v>
      </c>
      <c r="M101" s="5">
        <v>30136885230</v>
      </c>
      <c r="N101" s="5">
        <v>63448429140</v>
      </c>
      <c r="O101" s="5">
        <v>88942215893</v>
      </c>
      <c r="P101" s="5">
        <v>67226076519</v>
      </c>
      <c r="Q101" s="5">
        <v>26771185214</v>
      </c>
      <c r="R101" s="5">
        <v>17162474633</v>
      </c>
      <c r="S101" s="5">
        <v>16928251976</v>
      </c>
      <c r="T101" s="5">
        <v>12386150190</v>
      </c>
      <c r="U101" s="5">
        <v>10723703738</v>
      </c>
      <c r="V101" s="5">
        <v>8745832101</v>
      </c>
      <c r="W101" s="5">
        <v>6990099441</v>
      </c>
      <c r="X101" s="5">
        <v>6367766060</v>
      </c>
      <c r="Y101" s="5">
        <v>9447032460</v>
      </c>
    </row>
    <row r="102" spans="3:25" ht="15.5" x14ac:dyDescent="0.35">
      <c r="C102" t="s">
        <v>129</v>
      </c>
      <c r="D102" s="5">
        <v>484721718788</v>
      </c>
      <c r="E102" s="5">
        <v>488169731403</v>
      </c>
      <c r="F102" s="5">
        <v>490833526825</v>
      </c>
      <c r="G102" s="5">
        <v>497292678661</v>
      </c>
      <c r="I102" s="5">
        <v>490833526825</v>
      </c>
      <c r="J102" s="5">
        <v>505830197103</v>
      </c>
      <c r="K102" s="5">
        <v>512769748720</v>
      </c>
      <c r="L102" s="5">
        <v>530145243116</v>
      </c>
      <c r="M102" s="5">
        <v>544329196621</v>
      </c>
      <c r="N102" s="5">
        <v>800680580559</v>
      </c>
      <c r="O102" s="5">
        <v>273778477617</v>
      </c>
      <c r="P102" s="5">
        <v>255659039408</v>
      </c>
      <c r="Q102" s="5">
        <v>260285678445</v>
      </c>
      <c r="R102" s="5">
        <v>237197154055</v>
      </c>
      <c r="S102" s="5">
        <v>181595314508</v>
      </c>
      <c r="T102" s="5">
        <v>177761450767</v>
      </c>
      <c r="U102" s="5">
        <v>158009069494</v>
      </c>
      <c r="V102" s="5">
        <v>99291466825</v>
      </c>
      <c r="W102" s="5">
        <v>81883238608</v>
      </c>
      <c r="X102" s="5">
        <v>69256037292</v>
      </c>
      <c r="Y102" s="5">
        <v>65128639322</v>
      </c>
    </row>
    <row r="103" spans="3:25" ht="15.5" x14ac:dyDescent="0.35">
      <c r="C103" t="s">
        <v>130</v>
      </c>
      <c r="D103" s="5">
        <v>682373496599</v>
      </c>
      <c r="E103" s="5">
        <v>660552515558</v>
      </c>
      <c r="F103" s="5">
        <v>640317570229</v>
      </c>
      <c r="G103" s="5">
        <v>653249728362</v>
      </c>
      <c r="I103" s="5">
        <v>640317570229</v>
      </c>
      <c r="J103" s="5">
        <v>669380044941</v>
      </c>
      <c r="K103" s="5">
        <v>673251349805</v>
      </c>
      <c r="L103" s="5">
        <v>721703608823</v>
      </c>
      <c r="M103" s="5">
        <v>714647740684</v>
      </c>
      <c r="N103" s="5">
        <v>982882686217</v>
      </c>
      <c r="O103" s="5">
        <v>591063928037</v>
      </c>
      <c r="P103" s="5">
        <v>648016880325</v>
      </c>
      <c r="Q103" s="5">
        <v>780669761787</v>
      </c>
      <c r="R103" s="5">
        <v>709959168088</v>
      </c>
      <c r="S103" s="5">
        <v>648899377240</v>
      </c>
      <c r="T103" s="5">
        <v>619383082066</v>
      </c>
      <c r="U103" s="5">
        <v>611769745328</v>
      </c>
      <c r="V103" s="5">
        <v>609494013942</v>
      </c>
      <c r="W103" s="5">
        <v>541673841000</v>
      </c>
      <c r="X103" s="5">
        <v>333129929837</v>
      </c>
      <c r="Y103" s="5">
        <v>276872269613</v>
      </c>
    </row>
    <row r="104" spans="3:25" ht="15.5" x14ac:dyDescent="0.35">
      <c r="C104" t="s">
        <v>131</v>
      </c>
    </row>
    <row r="105" spans="3:25" ht="15.5" x14ac:dyDescent="0.35">
      <c r="C105" t="s">
        <v>132</v>
      </c>
    </row>
    <row r="106" spans="3:25" ht="15.5" x14ac:dyDescent="0.35">
      <c r="C106" t="s">
        <v>133</v>
      </c>
      <c r="D106" s="5">
        <v>286375162932</v>
      </c>
      <c r="E106" s="5">
        <v>270204674433</v>
      </c>
      <c r="F106" s="5">
        <v>258436237648</v>
      </c>
      <c r="G106" s="5">
        <v>260376597164</v>
      </c>
      <c r="I106" s="5">
        <v>258436237648</v>
      </c>
      <c r="J106" s="5">
        <v>258153284228</v>
      </c>
      <c r="K106" s="5">
        <v>259804085141</v>
      </c>
      <c r="L106" s="5">
        <v>280381533530</v>
      </c>
      <c r="M106" s="5">
        <v>225904727379</v>
      </c>
      <c r="N106" s="5">
        <v>295518213807</v>
      </c>
      <c r="O106" s="5">
        <v>254266866831</v>
      </c>
      <c r="P106" s="5">
        <v>240203560883</v>
      </c>
      <c r="Q106" s="5">
        <v>252247858307</v>
      </c>
      <c r="R106" s="5">
        <v>155284557576</v>
      </c>
      <c r="S106" s="5">
        <v>149060988246</v>
      </c>
      <c r="T106" s="5">
        <v>111683722179</v>
      </c>
      <c r="U106" s="5">
        <v>113684498431</v>
      </c>
      <c r="V106" s="5">
        <v>137512947804</v>
      </c>
      <c r="W106" s="5">
        <v>112665224368</v>
      </c>
      <c r="X106" s="5">
        <v>166071283831</v>
      </c>
      <c r="Y106" s="5">
        <v>120107524966</v>
      </c>
    </row>
    <row r="107" spans="3:25" ht="15.5" x14ac:dyDescent="0.35">
      <c r="C107" t="s">
        <v>134</v>
      </c>
      <c r="D107" s="5">
        <v>159774431334</v>
      </c>
      <c r="E107" s="5">
        <v>154039889858</v>
      </c>
      <c r="F107" s="5">
        <v>154190640133</v>
      </c>
      <c r="G107" s="5">
        <v>152127789605</v>
      </c>
      <c r="I107" s="5">
        <v>154190640133</v>
      </c>
      <c r="J107" s="5">
        <v>163120209609</v>
      </c>
      <c r="K107" s="5">
        <v>163309517399</v>
      </c>
      <c r="L107" s="5">
        <v>154884603578</v>
      </c>
      <c r="M107" s="5">
        <v>129128390006</v>
      </c>
      <c r="N107" s="5">
        <v>156810838912</v>
      </c>
      <c r="O107" s="5">
        <v>152312953748</v>
      </c>
      <c r="P107" s="5">
        <v>130486637289</v>
      </c>
      <c r="Q107" s="5">
        <v>114063599833</v>
      </c>
      <c r="R107" s="5">
        <v>50703321426</v>
      </c>
      <c r="S107" s="5">
        <v>41315424803</v>
      </c>
      <c r="T107" s="5">
        <v>33874656885</v>
      </c>
      <c r="U107" s="5">
        <v>53229439942</v>
      </c>
      <c r="V107" s="5">
        <v>31398354509</v>
      </c>
      <c r="W107" s="5">
        <v>21959084945</v>
      </c>
    </row>
    <row r="108" spans="3:25" ht="15.5" x14ac:dyDescent="0.35">
      <c r="C108" t="s">
        <v>135</v>
      </c>
    </row>
    <row r="109" spans="3:25" ht="15.5" x14ac:dyDescent="0.35">
      <c r="C109" t="s">
        <v>136</v>
      </c>
      <c r="D109" s="5">
        <v>45871197288</v>
      </c>
      <c r="E109" s="5">
        <v>44074962179</v>
      </c>
      <c r="F109" s="5">
        <v>36436106799</v>
      </c>
      <c r="G109" s="5">
        <v>38121962829</v>
      </c>
      <c r="I109" s="5">
        <v>36436106799</v>
      </c>
      <c r="J109" s="5">
        <v>37549809553</v>
      </c>
      <c r="K109" s="5">
        <v>34368575109</v>
      </c>
      <c r="L109" s="5">
        <v>38165299807</v>
      </c>
      <c r="M109" s="5">
        <v>25442813621</v>
      </c>
      <c r="N109" s="5">
        <v>49081933007</v>
      </c>
      <c r="O109" s="5">
        <v>42983708016</v>
      </c>
      <c r="P109" s="5">
        <v>38929060275</v>
      </c>
      <c r="Q109" s="5">
        <v>74685967049</v>
      </c>
      <c r="R109" s="5">
        <v>41038832083</v>
      </c>
      <c r="S109" s="5">
        <v>47462859570</v>
      </c>
      <c r="T109" s="5">
        <v>51590268910</v>
      </c>
      <c r="U109" s="5">
        <v>43016379298</v>
      </c>
      <c r="V109" s="5">
        <v>60096658157</v>
      </c>
      <c r="W109" s="5">
        <v>42357402284</v>
      </c>
      <c r="X109" s="5">
        <v>48857847300</v>
      </c>
      <c r="Y109" s="5">
        <v>35488452887</v>
      </c>
    </row>
    <row r="110" spans="3:25" ht="15.5" x14ac:dyDescent="0.35">
      <c r="C110" t="s">
        <v>143</v>
      </c>
    </row>
    <row r="111" spans="3:25" ht="15.5" x14ac:dyDescent="0.35">
      <c r="C111" t="s">
        <v>144</v>
      </c>
      <c r="D111" s="5">
        <v>8816291777</v>
      </c>
      <c r="E111" s="5">
        <v>10500738157</v>
      </c>
      <c r="F111" s="5">
        <v>12449773278</v>
      </c>
      <c r="G111" s="5">
        <v>9947671093</v>
      </c>
      <c r="I111" s="5">
        <v>12449773278</v>
      </c>
      <c r="J111" s="5">
        <v>11281065926</v>
      </c>
      <c r="K111" s="5">
        <v>10740342390</v>
      </c>
      <c r="L111" s="5">
        <v>12746989671</v>
      </c>
      <c r="M111" s="5">
        <v>9652237381</v>
      </c>
      <c r="N111" s="5">
        <v>16507455918</v>
      </c>
      <c r="O111" s="5">
        <v>10974030180</v>
      </c>
      <c r="P111" s="5">
        <v>4390582383</v>
      </c>
      <c r="Q111" s="5">
        <v>4218912325</v>
      </c>
      <c r="R111" s="5">
        <v>1015333999</v>
      </c>
      <c r="S111" s="5">
        <v>5054856915</v>
      </c>
      <c r="T111" s="5">
        <v>667240061</v>
      </c>
      <c r="U111" s="5">
        <v>604863040</v>
      </c>
      <c r="V111" s="5">
        <v>5271661515</v>
      </c>
      <c r="W111" s="5">
        <v>16755436768</v>
      </c>
      <c r="X111" s="5">
        <v>14396300034</v>
      </c>
      <c r="Y111" s="5">
        <v>11820311098</v>
      </c>
    </row>
    <row r="112" spans="3:25" ht="15.5" x14ac:dyDescent="0.35">
      <c r="C112" t="s">
        <v>327</v>
      </c>
      <c r="D112" s="5">
        <v>10473678523</v>
      </c>
      <c r="E112" s="5">
        <v>10085912846</v>
      </c>
      <c r="F112" s="5">
        <v>9235524264</v>
      </c>
      <c r="G112" s="5">
        <v>11127346480</v>
      </c>
      <c r="I112" s="5">
        <v>9235524264</v>
      </c>
      <c r="J112" s="5">
        <v>11499263244</v>
      </c>
      <c r="K112" s="5">
        <v>23831994347</v>
      </c>
      <c r="L112" s="5">
        <v>23333840099</v>
      </c>
      <c r="M112" s="5">
        <v>19008695153</v>
      </c>
      <c r="N112" s="5">
        <v>19585229925</v>
      </c>
      <c r="O112" s="5">
        <v>11065426443</v>
      </c>
      <c r="P112" s="5">
        <v>11688665686</v>
      </c>
      <c r="Q112" s="5">
        <v>12573825461</v>
      </c>
      <c r="R112" s="5">
        <v>9788387828</v>
      </c>
      <c r="S112" s="5">
        <v>12012012362</v>
      </c>
      <c r="T112" s="5">
        <v>6503474941</v>
      </c>
      <c r="U112" s="5">
        <v>3367243380</v>
      </c>
      <c r="V112" s="5">
        <v>12432415479</v>
      </c>
    </row>
    <row r="113" spans="3:25" ht="15.5" x14ac:dyDescent="0.35">
      <c r="C113" t="s">
        <v>138</v>
      </c>
      <c r="X113" s="5">
        <v>30958003552</v>
      </c>
      <c r="Y113" s="5">
        <v>40103648244</v>
      </c>
    </row>
    <row r="114" spans="3:25" ht="15.5" x14ac:dyDescent="0.35">
      <c r="C114" t="s">
        <v>1267</v>
      </c>
      <c r="D114" s="5">
        <v>38676704288</v>
      </c>
      <c r="E114" s="5">
        <v>28162015033</v>
      </c>
      <c r="F114" s="5">
        <v>25736656012</v>
      </c>
      <c r="G114" s="5">
        <v>29018249364</v>
      </c>
      <c r="I114" s="5">
        <v>25736656012</v>
      </c>
      <c r="J114" s="5">
        <v>19495097854</v>
      </c>
      <c r="K114" s="5">
        <v>20026787378</v>
      </c>
      <c r="L114" s="5">
        <v>36728739378</v>
      </c>
      <c r="M114" s="5">
        <v>25744905332</v>
      </c>
      <c r="N114" s="5">
        <v>23621491286</v>
      </c>
      <c r="O114" s="5">
        <v>13904500439</v>
      </c>
      <c r="P114" s="5">
        <v>40418337945</v>
      </c>
      <c r="Q114" s="5">
        <v>24667794284</v>
      </c>
      <c r="R114" s="5">
        <v>33664685522</v>
      </c>
      <c r="S114" s="5">
        <v>35098620189</v>
      </c>
      <c r="T114" s="5">
        <v>9862561102</v>
      </c>
      <c r="U114" s="5">
        <v>5617998270</v>
      </c>
      <c r="V114" s="5">
        <v>17940298935</v>
      </c>
      <c r="W114" s="5">
        <v>20028330988</v>
      </c>
      <c r="X114" s="5">
        <v>30958003552</v>
      </c>
      <c r="Y114" s="5">
        <v>40103648244</v>
      </c>
    </row>
    <row r="115" spans="3:25" ht="15.5" x14ac:dyDescent="0.35">
      <c r="C115" t="s">
        <v>137</v>
      </c>
      <c r="D115" s="5">
        <v>7521681595</v>
      </c>
      <c r="E115" s="5">
        <v>6826610487</v>
      </c>
      <c r="F115" s="5">
        <v>2582907594</v>
      </c>
      <c r="G115" s="5">
        <v>5910607884</v>
      </c>
      <c r="I115" s="5">
        <v>2582907594</v>
      </c>
      <c r="J115" s="5">
        <v>4089042418</v>
      </c>
      <c r="K115" s="5">
        <v>5265164678</v>
      </c>
      <c r="L115" s="5">
        <v>9484302543</v>
      </c>
      <c r="M115" s="5">
        <v>8971514169</v>
      </c>
      <c r="N115" s="5">
        <v>16433960405</v>
      </c>
      <c r="O115" s="5">
        <v>10820794628</v>
      </c>
      <c r="P115" s="5">
        <v>1880911057</v>
      </c>
      <c r="Q115" s="5">
        <v>8941365740</v>
      </c>
      <c r="R115" s="5">
        <v>8392312293</v>
      </c>
      <c r="W115" s="5">
        <v>10235656927</v>
      </c>
      <c r="X115" s="5">
        <v>15953298562</v>
      </c>
      <c r="Y115" s="5">
        <v>9797653969</v>
      </c>
    </row>
    <row r="116" spans="3:25" ht="15.5" x14ac:dyDescent="0.35">
      <c r="C116" t="s">
        <v>1008</v>
      </c>
      <c r="D116" s="5">
        <v>7521681595</v>
      </c>
      <c r="E116" s="5">
        <v>6826610487</v>
      </c>
      <c r="F116" s="5">
        <v>2582907594</v>
      </c>
      <c r="G116" s="5">
        <v>5910607884</v>
      </c>
      <c r="I116" s="5">
        <v>2582907594</v>
      </c>
      <c r="J116" s="5">
        <v>4089042418</v>
      </c>
      <c r="K116" s="5">
        <v>5265164678</v>
      </c>
      <c r="L116" s="5">
        <v>9484302543</v>
      </c>
      <c r="M116" s="5">
        <v>8971514169</v>
      </c>
      <c r="N116" s="5">
        <v>16433960405</v>
      </c>
      <c r="O116" s="5">
        <v>10820794628</v>
      </c>
      <c r="P116" s="5">
        <v>1880911057</v>
      </c>
      <c r="Q116" s="5">
        <v>8941365740</v>
      </c>
      <c r="R116" s="5">
        <v>8392312293</v>
      </c>
      <c r="S116" s="5">
        <v>7250854926</v>
      </c>
      <c r="T116" s="5">
        <v>9038844336</v>
      </c>
      <c r="U116" s="5">
        <v>7424213043</v>
      </c>
      <c r="V116" s="5">
        <v>9662805691</v>
      </c>
      <c r="W116" s="5">
        <v>10235656927</v>
      </c>
      <c r="X116" s="5">
        <v>15953298562</v>
      </c>
      <c r="Y116" s="5">
        <v>9797653969</v>
      </c>
    </row>
    <row r="117" spans="3:25" ht="15.5" x14ac:dyDescent="0.35">
      <c r="C117" t="s">
        <v>139</v>
      </c>
    </row>
    <row r="118" spans="3:25" ht="15.5" x14ac:dyDescent="0.35">
      <c r="C118" t="s">
        <v>141</v>
      </c>
      <c r="D118" s="5">
        <v>1341762829</v>
      </c>
      <c r="E118" s="5">
        <v>1341762829</v>
      </c>
      <c r="F118" s="5">
        <v>1341762829</v>
      </c>
      <c r="G118" s="5">
        <v>1905523872</v>
      </c>
      <c r="I118" s="5">
        <v>1341762829</v>
      </c>
      <c r="J118" s="5">
        <v>1905523872</v>
      </c>
      <c r="K118" s="5">
        <v>1888796058</v>
      </c>
      <c r="L118" s="5">
        <v>46060324</v>
      </c>
      <c r="M118" s="5">
        <v>2479582889</v>
      </c>
      <c r="N118" s="5">
        <v>5457302146</v>
      </c>
      <c r="O118" s="5">
        <v>4211224501</v>
      </c>
      <c r="P118" s="5">
        <v>2554411075</v>
      </c>
      <c r="Q118" s="5">
        <v>5811332526</v>
      </c>
      <c r="R118" s="5">
        <v>5800837142</v>
      </c>
      <c r="S118" s="5">
        <v>1537332816</v>
      </c>
      <c r="T118" s="5">
        <v>21113159</v>
      </c>
      <c r="U118" s="5">
        <v>46818804</v>
      </c>
      <c r="V118" s="5">
        <v>82460899</v>
      </c>
      <c r="W118" s="5">
        <v>119380170</v>
      </c>
      <c r="Y118" s="5">
        <v>47438833</v>
      </c>
    </row>
    <row r="119" spans="3:25" ht="15.5" x14ac:dyDescent="0.35">
      <c r="C119" t="s">
        <v>450</v>
      </c>
      <c r="D119" s="5">
        <v>632278274</v>
      </c>
      <c r="E119" s="5">
        <v>339688148</v>
      </c>
      <c r="G119" s="5">
        <v>637548840</v>
      </c>
      <c r="J119" s="5">
        <v>1711026879</v>
      </c>
      <c r="M119" s="5">
        <v>89637600</v>
      </c>
    </row>
    <row r="120" spans="3:25" ht="15.5" x14ac:dyDescent="0.35">
      <c r="C120" t="s">
        <v>140</v>
      </c>
      <c r="K120" s="5">
        <v>647788477</v>
      </c>
      <c r="L120" s="5">
        <v>1425134665</v>
      </c>
      <c r="M120" s="5">
        <v>3101498635</v>
      </c>
      <c r="N120" s="5">
        <v>19692148220</v>
      </c>
      <c r="O120" s="5">
        <v>18195130676</v>
      </c>
      <c r="P120" s="5">
        <v>24195076349</v>
      </c>
      <c r="Q120" s="5">
        <v>28171428518</v>
      </c>
      <c r="R120" s="5">
        <v>34799999966</v>
      </c>
      <c r="X120" s="5">
        <v>25283892742</v>
      </c>
      <c r="Y120" s="5">
        <v>43466726078</v>
      </c>
    </row>
    <row r="121" spans="3:25" ht="15.5" x14ac:dyDescent="0.35">
      <c r="C121" t="s">
        <v>142</v>
      </c>
      <c r="D121" s="5">
        <v>1495658710</v>
      </c>
      <c r="E121" s="5">
        <v>2878369512</v>
      </c>
      <c r="F121" s="5">
        <v>4383885990</v>
      </c>
      <c r="G121" s="5">
        <v>2797106673</v>
      </c>
      <c r="I121" s="5">
        <v>4383885990</v>
      </c>
      <c r="J121" s="5">
        <v>5701451924</v>
      </c>
      <c r="K121" s="5">
        <v>2261703840</v>
      </c>
      <c r="L121" s="5">
        <v>5037758454</v>
      </c>
      <c r="M121" s="5">
        <v>7956171717</v>
      </c>
      <c r="N121" s="5">
        <v>13477304354</v>
      </c>
      <c r="O121" s="5">
        <v>12205453377</v>
      </c>
      <c r="P121" s="5">
        <v>12409366248</v>
      </c>
      <c r="Q121" s="5">
        <v>13096393615</v>
      </c>
      <c r="R121" s="5">
        <v>10681684425</v>
      </c>
      <c r="S121" s="5">
        <v>866359481</v>
      </c>
      <c r="T121" s="5">
        <v>146675944</v>
      </c>
      <c r="U121" s="5">
        <v>424361458</v>
      </c>
      <c r="V121" s="5">
        <v>710753518</v>
      </c>
      <c r="W121" s="5">
        <v>1329312456</v>
      </c>
      <c r="X121" s="5">
        <v>55905834383</v>
      </c>
      <c r="Y121" s="5">
        <v>22897458768</v>
      </c>
    </row>
    <row r="122" spans="3:25" ht="15.5" x14ac:dyDescent="0.35">
      <c r="C122" t="s">
        <v>145</v>
      </c>
      <c r="D122" s="5">
        <v>43407887013</v>
      </c>
      <c r="E122" s="5">
        <v>42139524163</v>
      </c>
      <c r="F122" s="5">
        <v>42296295548</v>
      </c>
      <c r="G122" s="5">
        <v>44275046203</v>
      </c>
      <c r="I122" s="5">
        <v>42296295548</v>
      </c>
      <c r="J122" s="5">
        <v>43807094565</v>
      </c>
      <c r="K122" s="5">
        <v>44301192612</v>
      </c>
      <c r="L122" s="5">
        <v>36524877314</v>
      </c>
      <c r="M122" s="5">
        <v>48408719261</v>
      </c>
      <c r="N122" s="5">
        <v>97505112943</v>
      </c>
      <c r="O122" s="5">
        <v>101625859467</v>
      </c>
      <c r="P122" s="5">
        <v>107313562569</v>
      </c>
      <c r="Q122" s="5">
        <v>115679280937</v>
      </c>
      <c r="R122" s="5">
        <v>113747712801</v>
      </c>
      <c r="S122" s="5">
        <v>65624793028</v>
      </c>
      <c r="T122" s="5">
        <v>53950225983</v>
      </c>
      <c r="U122" s="5">
        <v>46766782179</v>
      </c>
      <c r="V122" s="5">
        <v>37418152790</v>
      </c>
      <c r="W122" s="5">
        <v>28466297888</v>
      </c>
      <c r="X122" s="5">
        <v>50139400395</v>
      </c>
      <c r="Y122" s="5">
        <v>66071995688</v>
      </c>
    </row>
    <row r="123" spans="3:25" ht="15.5" x14ac:dyDescent="0.35">
      <c r="C123" t="s">
        <v>146</v>
      </c>
      <c r="D123" s="5">
        <v>43407887013</v>
      </c>
      <c r="E123" s="5">
        <v>42139524163</v>
      </c>
      <c r="F123" s="5">
        <v>42296295548</v>
      </c>
      <c r="G123" s="5">
        <v>44275046203</v>
      </c>
      <c r="I123" s="5">
        <v>42296295548</v>
      </c>
      <c r="J123" s="5">
        <v>43807094565</v>
      </c>
      <c r="K123" s="5">
        <v>44301192612</v>
      </c>
      <c r="L123" s="5">
        <v>36524877314</v>
      </c>
      <c r="M123" s="5">
        <v>48408719261</v>
      </c>
      <c r="N123" s="5">
        <v>97505112943</v>
      </c>
      <c r="O123" s="5">
        <v>101625859467</v>
      </c>
      <c r="P123" s="5">
        <v>107313562569</v>
      </c>
      <c r="Q123" s="5">
        <v>115679280937</v>
      </c>
      <c r="R123" s="5">
        <v>113747712801</v>
      </c>
      <c r="S123" s="5">
        <v>65624793028</v>
      </c>
      <c r="T123" s="5">
        <v>53950225983</v>
      </c>
      <c r="U123" s="5">
        <v>46766782179</v>
      </c>
      <c r="V123" s="5">
        <v>37418152790</v>
      </c>
      <c r="W123" s="5">
        <v>28466297888</v>
      </c>
      <c r="X123" s="5">
        <v>50139400395</v>
      </c>
      <c r="Y123" s="5">
        <v>66071995688</v>
      </c>
    </row>
    <row r="124" spans="3:25" ht="15.5" x14ac:dyDescent="0.35">
      <c r="C124" t="s">
        <v>323</v>
      </c>
    </row>
    <row r="125" spans="3:25" ht="15.5" x14ac:dyDescent="0.35">
      <c r="C125" t="s">
        <v>325</v>
      </c>
      <c r="D125" s="5">
        <v>1974041103</v>
      </c>
      <c r="E125" s="5">
        <v>1681450977</v>
      </c>
      <c r="F125" s="5">
        <v>1341762829</v>
      </c>
      <c r="G125" s="5">
        <v>2543072712</v>
      </c>
      <c r="I125" s="5">
        <v>1341762829</v>
      </c>
      <c r="J125" s="5">
        <v>3616550751</v>
      </c>
      <c r="K125" s="5">
        <v>2536584535</v>
      </c>
      <c r="L125" s="5">
        <v>1471194989</v>
      </c>
      <c r="M125" s="5">
        <v>5670719124</v>
      </c>
      <c r="N125" s="5">
        <v>25149450366</v>
      </c>
      <c r="O125" s="5">
        <v>22406355177</v>
      </c>
      <c r="P125" s="5">
        <v>26749487424</v>
      </c>
      <c r="Q125" s="5">
        <v>33982761044</v>
      </c>
      <c r="R125" s="5">
        <v>40600837108</v>
      </c>
      <c r="S125" s="5">
        <v>1537332816</v>
      </c>
      <c r="T125" s="5">
        <v>21113159</v>
      </c>
      <c r="U125" s="5">
        <v>46818804</v>
      </c>
      <c r="V125" s="5">
        <v>82460899</v>
      </c>
      <c r="W125" s="5">
        <v>119380170</v>
      </c>
      <c r="X125" s="5">
        <v>25283892742</v>
      </c>
      <c r="Y125" s="5">
        <v>43514164911</v>
      </c>
    </row>
    <row r="126" spans="3:25" ht="15.5" x14ac:dyDescent="0.35">
      <c r="C126" t="s">
        <v>150</v>
      </c>
      <c r="D126" s="5">
        <v>329783049945</v>
      </c>
      <c r="E126" s="5">
        <v>312344198596</v>
      </c>
      <c r="F126" s="5">
        <v>300732533196</v>
      </c>
      <c r="G126" s="5">
        <v>304651643367</v>
      </c>
      <c r="I126" s="5">
        <v>300732533196</v>
      </c>
      <c r="J126" s="5">
        <v>301960378793</v>
      </c>
      <c r="K126" s="5">
        <v>304105277753</v>
      </c>
      <c r="L126" s="5">
        <v>316906410844</v>
      </c>
      <c r="M126" s="5">
        <v>274313446640</v>
      </c>
      <c r="N126" s="5">
        <v>393023326750</v>
      </c>
      <c r="O126" s="5">
        <v>355892726298</v>
      </c>
      <c r="P126" s="5">
        <v>347517123452</v>
      </c>
      <c r="Q126" s="5">
        <v>367927139244</v>
      </c>
      <c r="R126" s="5">
        <v>269032270377</v>
      </c>
      <c r="S126" s="5">
        <v>214685781274</v>
      </c>
      <c r="T126" s="5">
        <v>165633948162</v>
      </c>
      <c r="U126" s="5">
        <v>160451280610</v>
      </c>
      <c r="V126" s="5">
        <v>174931100594</v>
      </c>
      <c r="W126" s="5">
        <v>141131522256</v>
      </c>
      <c r="X126" s="5">
        <v>216210684226</v>
      </c>
      <c r="Y126" s="5">
        <v>186179520654</v>
      </c>
    </row>
    <row r="127" spans="3:25" ht="15.5" x14ac:dyDescent="0.35">
      <c r="C127" t="s">
        <v>151</v>
      </c>
    </row>
    <row r="128" spans="3:25" ht="15.5" x14ac:dyDescent="0.35">
      <c r="C128" t="s">
        <v>152</v>
      </c>
      <c r="D128" s="5">
        <v>107000000000</v>
      </c>
      <c r="E128" s="5">
        <v>107000000000</v>
      </c>
      <c r="F128" s="5">
        <v>107000000000</v>
      </c>
      <c r="G128" s="5">
        <v>107000000000</v>
      </c>
      <c r="I128" s="5">
        <v>107000000000</v>
      </c>
      <c r="J128" s="5">
        <v>107000000000</v>
      </c>
      <c r="K128" s="5">
        <v>107000000000</v>
      </c>
      <c r="L128" s="5">
        <v>107000000000</v>
      </c>
      <c r="M128" s="5">
        <v>107000000000</v>
      </c>
      <c r="N128" s="5">
        <v>107000000000</v>
      </c>
      <c r="O128" s="5">
        <v>107000000000</v>
      </c>
      <c r="P128" s="5">
        <v>107000000000</v>
      </c>
      <c r="Q128" s="5">
        <v>107000000000</v>
      </c>
      <c r="R128" s="5">
        <v>107000000000</v>
      </c>
      <c r="S128" s="5">
        <v>107000000000</v>
      </c>
      <c r="T128" s="5">
        <v>107000000000</v>
      </c>
      <c r="U128" s="5">
        <v>107000000000</v>
      </c>
      <c r="V128" s="5">
        <v>107000000000</v>
      </c>
      <c r="W128" s="5">
        <v>107000000000</v>
      </c>
      <c r="X128" s="5">
        <v>71500000000</v>
      </c>
      <c r="Y128" s="5">
        <v>50001500000</v>
      </c>
    </row>
    <row r="129" spans="2:25" ht="15.5" x14ac:dyDescent="0.35">
      <c r="C129" t="s">
        <v>153</v>
      </c>
      <c r="D129" s="5">
        <v>214500000000</v>
      </c>
      <c r="E129" s="5">
        <v>214500000000</v>
      </c>
      <c r="F129" s="5">
        <v>214500000000</v>
      </c>
      <c r="G129" s="5">
        <v>214500000000</v>
      </c>
      <c r="I129" s="5">
        <v>214500000000</v>
      </c>
      <c r="J129" s="5">
        <v>214500000000</v>
      </c>
      <c r="K129" s="5">
        <v>214500000000</v>
      </c>
      <c r="L129" s="5">
        <v>214500000000</v>
      </c>
      <c r="M129" s="5">
        <v>214500000000</v>
      </c>
      <c r="N129" s="5">
        <v>214500000000</v>
      </c>
      <c r="O129" s="5">
        <v>214500000000</v>
      </c>
      <c r="P129" s="5">
        <v>214500000000</v>
      </c>
      <c r="Q129" s="5">
        <v>214500000000</v>
      </c>
      <c r="R129" s="5">
        <v>214500000000</v>
      </c>
      <c r="S129" s="5">
        <v>214500000000</v>
      </c>
      <c r="T129" s="5">
        <v>214500000000</v>
      </c>
      <c r="U129" s="5">
        <v>214500000000</v>
      </c>
      <c r="V129" s="5">
        <v>214500000000</v>
      </c>
      <c r="W129" s="5">
        <v>214500000000</v>
      </c>
    </row>
    <row r="130" spans="2:25" ht="15.5" x14ac:dyDescent="0.35">
      <c r="C130" t="s">
        <v>155</v>
      </c>
      <c r="D130" s="5">
        <v>-350069007896</v>
      </c>
      <c r="E130" s="5">
        <v>-354450971774</v>
      </c>
      <c r="F130" s="5">
        <v>-363074141610</v>
      </c>
      <c r="G130" s="5">
        <v>-354061025950</v>
      </c>
      <c r="I130" s="5">
        <v>-363074141610</v>
      </c>
      <c r="J130" s="5">
        <v>-335239259193</v>
      </c>
      <c r="K130" s="5">
        <v>-333512650295</v>
      </c>
      <c r="L130" s="5">
        <v>-297856257077</v>
      </c>
      <c r="M130" s="5">
        <v>-262314124507</v>
      </c>
      <c r="N130" s="5">
        <v>-280090883971</v>
      </c>
      <c r="O130" s="5">
        <v>-86273530900</v>
      </c>
      <c r="P130" s="5">
        <v>-20770878588</v>
      </c>
      <c r="Q130" s="5">
        <v>90949514135</v>
      </c>
      <c r="R130" s="5">
        <v>118324002894</v>
      </c>
      <c r="S130" s="5">
        <v>112027323968</v>
      </c>
      <c r="T130" s="5">
        <v>131380135847</v>
      </c>
      <c r="U130" s="5">
        <v>128454987515</v>
      </c>
      <c r="V130" s="5">
        <v>112292153401</v>
      </c>
      <c r="W130" s="5">
        <v>77469213387</v>
      </c>
      <c r="X130" s="5">
        <v>45418752115</v>
      </c>
      <c r="Y130" s="5">
        <v>40690817149</v>
      </c>
    </row>
    <row r="131" spans="2:25" ht="15.5" x14ac:dyDescent="0.35">
      <c r="C131" t="s">
        <v>156</v>
      </c>
      <c r="D131" s="5">
        <v>7500000000</v>
      </c>
      <c r="E131" s="5">
        <v>7500000000</v>
      </c>
      <c r="F131" s="5">
        <v>7500000000</v>
      </c>
      <c r="G131" s="5">
        <v>7000000000</v>
      </c>
      <c r="I131" s="5">
        <v>7500000000</v>
      </c>
      <c r="J131" s="5">
        <v>7000000000</v>
      </c>
      <c r="K131" s="5">
        <v>6500000000</v>
      </c>
      <c r="L131" s="5">
        <v>6000000000</v>
      </c>
      <c r="M131" s="5">
        <v>5500000000</v>
      </c>
      <c r="N131" s="5">
        <v>5000000000</v>
      </c>
      <c r="O131" s="5">
        <v>4500000000</v>
      </c>
      <c r="P131" s="5">
        <v>4000000000</v>
      </c>
      <c r="Q131" s="5">
        <v>3500000000</v>
      </c>
      <c r="R131" s="5">
        <v>3000000000</v>
      </c>
      <c r="S131" s="5">
        <v>2500000000</v>
      </c>
      <c r="T131" s="5">
        <v>2000000000</v>
      </c>
      <c r="U131" s="5">
        <v>1500000000</v>
      </c>
      <c r="V131" s="5">
        <v>1000000000</v>
      </c>
      <c r="W131" s="5">
        <v>500000000</v>
      </c>
    </row>
    <row r="132" spans="2:25" ht="15.5" x14ac:dyDescent="0.35">
      <c r="C132" t="s">
        <v>157</v>
      </c>
      <c r="D132" s="5">
        <v>-357569007896</v>
      </c>
      <c r="E132" s="5">
        <v>-361950971774</v>
      </c>
      <c r="F132" s="5">
        <v>-370574141610</v>
      </c>
      <c r="G132" s="5">
        <v>-361061025950</v>
      </c>
      <c r="I132" s="5">
        <v>-370574141610</v>
      </c>
      <c r="J132" s="5">
        <v>-342239259193</v>
      </c>
      <c r="K132" s="5">
        <v>-340012650295</v>
      </c>
      <c r="L132" s="5">
        <v>-303856257077</v>
      </c>
      <c r="M132" s="5">
        <v>-267814124507</v>
      </c>
      <c r="N132" s="5">
        <v>-285090883971</v>
      </c>
      <c r="O132" s="5">
        <v>-90773530900</v>
      </c>
      <c r="P132" s="5">
        <v>-24770878588</v>
      </c>
      <c r="Q132" s="5">
        <v>87449514135</v>
      </c>
      <c r="R132" s="5">
        <v>115324002894</v>
      </c>
      <c r="S132" s="5">
        <v>109527323968</v>
      </c>
      <c r="T132" s="5">
        <v>129380135847</v>
      </c>
      <c r="U132" s="5">
        <v>126954987515</v>
      </c>
      <c r="V132" s="5">
        <v>111292153401</v>
      </c>
      <c r="W132" s="5">
        <v>76969213387</v>
      </c>
      <c r="X132" s="5">
        <v>45418752115</v>
      </c>
      <c r="Y132" s="5">
        <v>40690817149</v>
      </c>
    </row>
    <row r="133" spans="2:25" ht="15.5" x14ac:dyDescent="0.35">
      <c r="C133" t="s">
        <v>158</v>
      </c>
      <c r="D133" s="5">
        <v>-350069007896</v>
      </c>
      <c r="E133" s="5">
        <v>-354450971774</v>
      </c>
      <c r="F133" s="5">
        <v>-363074141610</v>
      </c>
      <c r="G133" s="5">
        <v>-354061025950</v>
      </c>
      <c r="I133" s="5">
        <v>-363074141610</v>
      </c>
      <c r="J133" s="5">
        <v>-335239259193</v>
      </c>
      <c r="K133" s="5">
        <v>-333512650295</v>
      </c>
      <c r="L133" s="5">
        <v>-297856257077</v>
      </c>
      <c r="M133" s="5">
        <v>-262314124507</v>
      </c>
      <c r="N133" s="5">
        <v>-280090883971</v>
      </c>
      <c r="O133" s="5">
        <v>-86273530900</v>
      </c>
      <c r="P133" s="5">
        <v>-20770878588</v>
      </c>
      <c r="Q133" s="5">
        <v>90949514135</v>
      </c>
      <c r="R133" s="5">
        <v>118324002894</v>
      </c>
      <c r="S133" s="5">
        <v>112027323968</v>
      </c>
      <c r="T133" s="5">
        <v>131380135847</v>
      </c>
      <c r="U133" s="5">
        <v>128454987515</v>
      </c>
      <c r="V133" s="5">
        <v>112292153401</v>
      </c>
      <c r="W133" s="5">
        <v>77469213387</v>
      </c>
      <c r="X133" s="5">
        <v>45418752115</v>
      </c>
      <c r="Y133" s="5">
        <v>40690817149</v>
      </c>
    </row>
    <row r="134" spans="2:25" ht="15.5" x14ac:dyDescent="0.35">
      <c r="C134" t="s">
        <v>159</v>
      </c>
      <c r="D134" s="5">
        <v>11911005</v>
      </c>
      <c r="E134" s="5">
        <v>11745191</v>
      </c>
      <c r="F134" s="5">
        <v>11635098</v>
      </c>
      <c r="G134" s="5">
        <v>11567400</v>
      </c>
      <c r="I134" s="5">
        <v>11635098</v>
      </c>
      <c r="J134" s="5">
        <v>11381796</v>
      </c>
      <c r="K134" s="5">
        <v>11178802</v>
      </c>
      <c r="L134" s="5">
        <v>5911511</v>
      </c>
      <c r="M134" s="5">
        <v>875006</v>
      </c>
      <c r="N134" s="5">
        <v>965511</v>
      </c>
      <c r="O134" s="5">
        <v>866662</v>
      </c>
      <c r="P134" s="5">
        <v>766319</v>
      </c>
      <c r="Q134" s="5">
        <v>757267</v>
      </c>
      <c r="R134" s="5">
        <v>691311</v>
      </c>
      <c r="S134" s="5">
        <v>558757</v>
      </c>
      <c r="T134" s="5">
        <v>25052342</v>
      </c>
      <c r="U134" s="5">
        <v>25130475</v>
      </c>
      <c r="V134" s="5">
        <v>25359014</v>
      </c>
      <c r="W134" s="5">
        <v>1569981334</v>
      </c>
      <c r="X134" s="5">
        <v>493495</v>
      </c>
      <c r="Y134" s="5">
        <v>431810</v>
      </c>
    </row>
    <row r="135" spans="2:25" ht="15.5" x14ac:dyDescent="0.35">
      <c r="C135" t="s">
        <v>10</v>
      </c>
      <c r="D135" s="5">
        <v>352590446654</v>
      </c>
      <c r="E135" s="5">
        <v>348208316962</v>
      </c>
      <c r="F135" s="5">
        <v>339585037033</v>
      </c>
      <c r="G135" s="5">
        <v>348598084995</v>
      </c>
      <c r="I135" s="5">
        <v>339585037033</v>
      </c>
      <c r="J135" s="5">
        <v>367419666148</v>
      </c>
      <c r="K135" s="5">
        <v>369146072052</v>
      </c>
      <c r="L135" s="5">
        <v>404797197979</v>
      </c>
      <c r="M135" s="5">
        <v>440334294044</v>
      </c>
      <c r="N135" s="5">
        <v>589859359467</v>
      </c>
      <c r="O135" s="5">
        <v>235171201739</v>
      </c>
      <c r="P135" s="5">
        <v>300499756873</v>
      </c>
      <c r="Q135" s="5">
        <v>412742622543</v>
      </c>
      <c r="R135" s="5">
        <v>440926897711</v>
      </c>
      <c r="S135" s="5">
        <v>434213595966</v>
      </c>
      <c r="T135" s="5">
        <v>453749133904</v>
      </c>
      <c r="U135" s="5">
        <v>451318464718</v>
      </c>
      <c r="V135" s="5">
        <v>434562913348</v>
      </c>
      <c r="W135" s="5">
        <v>400542318744</v>
      </c>
      <c r="X135" s="5">
        <v>116919245610</v>
      </c>
      <c r="Y135" s="5">
        <v>90692748959</v>
      </c>
    </row>
    <row r="136" spans="2:25" ht="15.5" x14ac:dyDescent="0.35">
      <c r="C136" t="s">
        <v>160</v>
      </c>
      <c r="D136" s="5">
        <v>682373496599</v>
      </c>
      <c r="E136" s="5">
        <v>660552515558</v>
      </c>
      <c r="F136" s="5">
        <v>640317570229</v>
      </c>
      <c r="G136" s="5">
        <v>653249728362</v>
      </c>
      <c r="I136" s="5">
        <v>640317570229</v>
      </c>
      <c r="J136" s="5">
        <v>669380044941</v>
      </c>
      <c r="K136" s="5">
        <v>673251349805</v>
      </c>
      <c r="L136" s="5">
        <v>721703608823</v>
      </c>
      <c r="M136" s="5">
        <v>714647740684</v>
      </c>
      <c r="N136" s="5">
        <v>982882686217</v>
      </c>
      <c r="O136" s="5">
        <v>591063928037</v>
      </c>
      <c r="P136" s="5">
        <v>648016880325</v>
      </c>
      <c r="Q136" s="5">
        <v>780669761787</v>
      </c>
      <c r="R136" s="5">
        <v>709959168088</v>
      </c>
      <c r="S136" s="5">
        <v>648899377240</v>
      </c>
      <c r="T136" s="5">
        <v>619383082066</v>
      </c>
      <c r="U136" s="5">
        <v>611769745328</v>
      </c>
      <c r="V136" s="5">
        <v>609494013942</v>
      </c>
      <c r="W136" s="5">
        <v>541673841000</v>
      </c>
      <c r="X136" s="5">
        <v>333129929836</v>
      </c>
      <c r="Y136" s="5">
        <v>276872269613</v>
      </c>
    </row>
    <row r="137" spans="2:25" ht="15.5" x14ac:dyDescent="0.35">
      <c r="C137" t="s">
        <v>161</v>
      </c>
      <c r="D137" s="5">
        <v>1070000000</v>
      </c>
      <c r="E137" s="5">
        <v>1070000000</v>
      </c>
      <c r="F137" s="5">
        <v>1070000000</v>
      </c>
      <c r="G137" s="5">
        <v>1070000000</v>
      </c>
      <c r="I137" s="5">
        <v>1070000000</v>
      </c>
      <c r="J137" s="5">
        <v>1070000000</v>
      </c>
      <c r="K137" s="5">
        <v>1070000000</v>
      </c>
      <c r="L137" s="5">
        <v>1070000000</v>
      </c>
      <c r="M137" s="5">
        <v>1070000000</v>
      </c>
      <c r="N137" s="5">
        <v>1070000000</v>
      </c>
      <c r="O137" s="5">
        <v>1070000000</v>
      </c>
      <c r="P137" s="5">
        <v>1070000000</v>
      </c>
      <c r="Q137" s="5">
        <v>1070000000</v>
      </c>
      <c r="R137" s="5">
        <v>1070000000</v>
      </c>
      <c r="S137" s="5">
        <v>1070000000</v>
      </c>
      <c r="T137" s="5">
        <v>1070000000</v>
      </c>
      <c r="U137" s="5">
        <v>1070000000</v>
      </c>
      <c r="V137" s="5">
        <v>1070000000</v>
      </c>
      <c r="W137" s="5">
        <v>1070000000</v>
      </c>
      <c r="X137" s="5">
        <v>715000000</v>
      </c>
      <c r="Y137" s="5">
        <v>100003000</v>
      </c>
    </row>
    <row r="139" spans="2:25" ht="15.5" x14ac:dyDescent="0.35">
      <c r="B139" t="s">
        <v>162</v>
      </c>
      <c r="C139" t="s">
        <v>163</v>
      </c>
      <c r="D139" s="5">
        <v>-8660218545</v>
      </c>
      <c r="E139" s="5">
        <v>3353140998</v>
      </c>
      <c r="F139" s="5">
        <v>8182320596</v>
      </c>
      <c r="G139" s="5">
        <v>20020657932</v>
      </c>
      <c r="I139" s="5">
        <v>18645126765</v>
      </c>
      <c r="J139" s="5">
        <v>6797046506</v>
      </c>
      <c r="K139" s="5">
        <v>3360148139</v>
      </c>
      <c r="L139" s="5">
        <v>-12698261255</v>
      </c>
      <c r="M139" s="5">
        <v>-126740386674</v>
      </c>
      <c r="N139" s="5">
        <v>1377246262</v>
      </c>
      <c r="O139" s="5">
        <v>-9617956093</v>
      </c>
      <c r="P139" s="5">
        <v>6591999142</v>
      </c>
      <c r="Q139" s="5">
        <v>-33053446183</v>
      </c>
      <c r="R139" s="5">
        <v>4896207231</v>
      </c>
      <c r="S139" s="5">
        <v>1011148821</v>
      </c>
      <c r="T139" s="5">
        <v>2367299124</v>
      </c>
      <c r="U139" s="5">
        <v>-2863783370</v>
      </c>
      <c r="V139" s="5">
        <v>-13923794274</v>
      </c>
      <c r="W139" s="5">
        <v>20619824390</v>
      </c>
      <c r="X139" s="5">
        <v>16176099136</v>
      </c>
      <c r="Y139" s="5">
        <v>41971011176</v>
      </c>
    </row>
    <row r="140" spans="2:25" ht="15.5" x14ac:dyDescent="0.35">
      <c r="C140" t="s">
        <v>164</v>
      </c>
      <c r="D140" s="5">
        <v>122934389491</v>
      </c>
      <c r="E140" s="5">
        <v>108546097237</v>
      </c>
      <c r="F140" s="5">
        <v>115881984675</v>
      </c>
      <c r="G140" s="5">
        <v>119371685163</v>
      </c>
      <c r="I140" s="5">
        <v>419120675553</v>
      </c>
      <c r="J140" s="5">
        <v>431175517031</v>
      </c>
      <c r="K140" s="5">
        <v>424783768855</v>
      </c>
      <c r="L140" s="5">
        <v>347226572462</v>
      </c>
      <c r="M140" s="5">
        <v>231935196681</v>
      </c>
      <c r="N140" s="5">
        <v>410395279714</v>
      </c>
      <c r="O140" s="5">
        <v>605567831833</v>
      </c>
      <c r="P140" s="5">
        <v>641371371854</v>
      </c>
      <c r="Q140" s="5">
        <v>690460852798</v>
      </c>
      <c r="R140" s="5">
        <v>675544579962</v>
      </c>
      <c r="S140" s="5">
        <v>659656184514</v>
      </c>
      <c r="T140" s="5">
        <v>647401871758</v>
      </c>
      <c r="U140" s="5">
        <v>654960939465</v>
      </c>
      <c r="V140" s="5">
        <v>628752692328</v>
      </c>
      <c r="W140" s="5">
        <v>685823384549</v>
      </c>
      <c r="X140" s="5">
        <v>560272826862</v>
      </c>
      <c r="Y140" s="5">
        <v>557141786163</v>
      </c>
    </row>
    <row r="141" spans="2:25" ht="15.5" x14ac:dyDescent="0.35">
      <c r="C141" t="s">
        <v>166</v>
      </c>
      <c r="S141" s="5">
        <v>-649746551153</v>
      </c>
      <c r="T141" s="5">
        <v>-634394605089</v>
      </c>
      <c r="U141" s="5">
        <v>-641513720060</v>
      </c>
      <c r="V141" s="5">
        <v>-633215920328</v>
      </c>
      <c r="W141" s="5">
        <v>-653608155324</v>
      </c>
      <c r="X141" s="5">
        <v>-535696030264</v>
      </c>
      <c r="Y141" s="5">
        <v>-507570363532</v>
      </c>
    </row>
    <row r="142" spans="2:25" ht="15.5" x14ac:dyDescent="0.35">
      <c r="C142" t="s">
        <v>1704</v>
      </c>
      <c r="D142" s="5">
        <v>-82176362403</v>
      </c>
      <c r="E142" s="5">
        <v>-60179513759</v>
      </c>
      <c r="F142" s="5">
        <v>-63694676300</v>
      </c>
      <c r="G142" s="5">
        <v>-47564359437</v>
      </c>
      <c r="I142" s="5">
        <v>-204192008236</v>
      </c>
      <c r="J142" s="5">
        <v>-212274520066</v>
      </c>
      <c r="K142" s="5">
        <v>-235642606737</v>
      </c>
      <c r="L142" s="5">
        <v>-173268851582</v>
      </c>
      <c r="M142" s="5">
        <v>-112080170713</v>
      </c>
      <c r="N142" s="5">
        <v>-130847621508</v>
      </c>
      <c r="O142" s="5">
        <v>-236590574926</v>
      </c>
      <c r="P142" s="5">
        <v>-264418820429</v>
      </c>
      <c r="Q142" s="5">
        <v>-266476182358</v>
      </c>
      <c r="R142" s="5">
        <v>-287735152754</v>
      </c>
    </row>
    <row r="143" spans="2:25" ht="15.5" x14ac:dyDescent="0.35">
      <c r="C143" t="s">
        <v>598</v>
      </c>
      <c r="D143" s="5">
        <v>-30122870544</v>
      </c>
      <c r="E143" s="5">
        <v>-28185871301</v>
      </c>
      <c r="F143" s="5">
        <v>-24791783989</v>
      </c>
      <c r="G143" s="5">
        <v>-27950883170</v>
      </c>
      <c r="I143" s="5">
        <v>-107033687678</v>
      </c>
      <c r="J143" s="5">
        <v>-105254300748</v>
      </c>
      <c r="K143" s="5">
        <v>-113521478036</v>
      </c>
      <c r="L143" s="5">
        <v>-101869402455</v>
      </c>
      <c r="M143" s="5">
        <v>-148758033820</v>
      </c>
      <c r="N143" s="5">
        <v>-160790960477</v>
      </c>
      <c r="O143" s="5">
        <v>-200486079347</v>
      </c>
      <c r="P143" s="5">
        <v>-212453727395</v>
      </c>
      <c r="Q143" s="5">
        <v>-196199162914</v>
      </c>
      <c r="R143" s="5">
        <v>-179729034647</v>
      </c>
    </row>
    <row r="144" spans="2:25" ht="15.5" x14ac:dyDescent="0.35">
      <c r="C144" t="s">
        <v>701</v>
      </c>
      <c r="D144" s="5">
        <v>-15167838159</v>
      </c>
      <c r="E144" s="5">
        <v>-12681556859</v>
      </c>
      <c r="F144" s="5">
        <v>-11668547719</v>
      </c>
      <c r="G144" s="5">
        <v>-19265408682</v>
      </c>
      <c r="I144" s="5">
        <v>-66338778953</v>
      </c>
      <c r="J144" s="5">
        <v>-83689801273</v>
      </c>
      <c r="K144" s="5">
        <v>-54841556088</v>
      </c>
      <c r="L144" s="5">
        <v>-68670827733</v>
      </c>
      <c r="M144" s="5">
        <v>-71356507131</v>
      </c>
      <c r="N144" s="5">
        <v>-92687076822</v>
      </c>
      <c r="O144" s="5">
        <v>-146845644874</v>
      </c>
      <c r="P144" s="5">
        <v>-164599205263</v>
      </c>
      <c r="Q144" s="5">
        <v>-229205697685</v>
      </c>
      <c r="R144" s="5">
        <v>-189355387940</v>
      </c>
    </row>
    <row r="145" spans="3:25" ht="15.5" x14ac:dyDescent="0.35">
      <c r="C145" t="s">
        <v>412</v>
      </c>
      <c r="D145" s="5">
        <v>-127467071106</v>
      </c>
      <c r="E145" s="5">
        <v>-101046941919</v>
      </c>
      <c r="F145" s="5">
        <v>-100155008008</v>
      </c>
      <c r="G145" s="5">
        <v>-94780651289</v>
      </c>
      <c r="I145" s="5">
        <v>-377564474867</v>
      </c>
      <c r="J145" s="5">
        <v>-401218622087</v>
      </c>
      <c r="K145" s="5">
        <v>-404005640861</v>
      </c>
      <c r="L145" s="5">
        <v>-343809081770</v>
      </c>
      <c r="M145" s="5">
        <v>-332194711664</v>
      </c>
      <c r="N145" s="5">
        <v>-384325658807</v>
      </c>
      <c r="O145" s="5">
        <v>-583922299147</v>
      </c>
      <c r="P145" s="5">
        <v>-641471753087</v>
      </c>
      <c r="Q145" s="5">
        <v>-691881042957</v>
      </c>
      <c r="R145" s="5">
        <v>-656819575341</v>
      </c>
      <c r="S145" s="5">
        <v>-649746551153</v>
      </c>
      <c r="T145" s="5">
        <v>-634394605089</v>
      </c>
      <c r="U145" s="5">
        <v>-641513720060</v>
      </c>
      <c r="V145" s="5">
        <v>-633215920328</v>
      </c>
      <c r="W145" s="5">
        <v>-653608155324</v>
      </c>
      <c r="X145" s="5">
        <v>-535696030264</v>
      </c>
      <c r="Y145" s="5">
        <v>-507570363532</v>
      </c>
    </row>
    <row r="146" spans="3:25" ht="15.5" x14ac:dyDescent="0.35">
      <c r="C146" t="s">
        <v>1705</v>
      </c>
    </row>
    <row r="147" spans="3:25" ht="15.5" x14ac:dyDescent="0.35">
      <c r="C147" t="s">
        <v>1706</v>
      </c>
      <c r="D147" s="5">
        <v>-8225486237</v>
      </c>
      <c r="F147" s="5">
        <v>26083319</v>
      </c>
      <c r="G147" s="5">
        <v>9132779116</v>
      </c>
      <c r="K147" s="5">
        <v>2393961813</v>
      </c>
      <c r="L147" s="5">
        <v>663689377</v>
      </c>
      <c r="M147" s="5">
        <v>1135487029</v>
      </c>
      <c r="O147" s="5">
        <v>-11264696524</v>
      </c>
      <c r="P147" s="5">
        <v>-2057344414</v>
      </c>
      <c r="Q147" s="5">
        <v>382912367</v>
      </c>
      <c r="R147" s="5">
        <v>1119724416</v>
      </c>
      <c r="W147" s="5">
        <v>721661652</v>
      </c>
    </row>
    <row r="148" spans="3:25" ht="15.5" x14ac:dyDescent="0.35">
      <c r="C148" t="s">
        <v>334</v>
      </c>
      <c r="D148" s="5">
        <v>27290504</v>
      </c>
      <c r="E148" s="5">
        <v>31791831</v>
      </c>
      <c r="F148" s="5">
        <v>135153596</v>
      </c>
      <c r="G148" s="5">
        <v>30053289</v>
      </c>
      <c r="I148" s="5">
        <v>218067744</v>
      </c>
      <c r="J148" s="5">
        <v>154474875</v>
      </c>
      <c r="K148" s="5">
        <v>96940594</v>
      </c>
      <c r="L148" s="5">
        <v>102067409</v>
      </c>
      <c r="M148" s="5">
        <v>90439301</v>
      </c>
      <c r="N148" s="5">
        <v>31456631</v>
      </c>
      <c r="O148" s="5">
        <v>44959458</v>
      </c>
      <c r="P148" s="5">
        <v>51051934</v>
      </c>
      <c r="Q148" s="5">
        <v>165492106</v>
      </c>
      <c r="R148" s="5">
        <v>246079021</v>
      </c>
      <c r="S148" s="5">
        <v>2103125594</v>
      </c>
      <c r="T148" s="5">
        <v>4488038304</v>
      </c>
      <c r="U148" s="5">
        <v>6120301209</v>
      </c>
      <c r="V148" s="5">
        <v>8352284783</v>
      </c>
      <c r="W148" s="5">
        <v>10532225733</v>
      </c>
      <c r="X148" s="5">
        <v>602178946</v>
      </c>
      <c r="Y148" s="5">
        <v>977803696</v>
      </c>
    </row>
    <row r="149" spans="3:25" ht="15.5" x14ac:dyDescent="0.35">
      <c r="C149" t="s">
        <v>171</v>
      </c>
      <c r="D149" s="5">
        <v>4047453947</v>
      </c>
      <c r="E149" s="5">
        <v>-4154601295</v>
      </c>
      <c r="F149" s="5">
        <v>-4407471940</v>
      </c>
      <c r="G149" s="5">
        <v>-12032494013</v>
      </c>
      <c r="I149" s="5">
        <v>-18130006285</v>
      </c>
      <c r="J149" s="5">
        <v>-18786576319</v>
      </c>
      <c r="K149" s="5">
        <v>-17507871429</v>
      </c>
      <c r="L149" s="5">
        <v>-15963181262</v>
      </c>
      <c r="M149" s="5">
        <v>-19646805800</v>
      </c>
      <c r="N149" s="5">
        <v>-21140593837</v>
      </c>
      <c r="O149" s="5">
        <v>-20043751713</v>
      </c>
      <c r="P149" s="5">
        <v>-17876319191</v>
      </c>
      <c r="Q149" s="5">
        <v>-14870677402</v>
      </c>
      <c r="R149" s="5">
        <v>-12899075940</v>
      </c>
      <c r="S149" s="5">
        <v>-7458541320</v>
      </c>
      <c r="T149" s="5">
        <v>-6614903334</v>
      </c>
      <c r="U149" s="5">
        <v>-4452016392</v>
      </c>
      <c r="V149" s="5">
        <v>-2871014249</v>
      </c>
      <c r="W149" s="5">
        <v>-4093869939</v>
      </c>
      <c r="X149" s="5">
        <v>-7304207330</v>
      </c>
      <c r="Y149" s="5">
        <v>-8137658935</v>
      </c>
    </row>
    <row r="150" spans="3:25" ht="15.5" x14ac:dyDescent="0.35">
      <c r="C150" t="s">
        <v>708</v>
      </c>
      <c r="D150" s="5">
        <v>23204856</v>
      </c>
      <c r="E150" s="5">
        <v>-23204856</v>
      </c>
      <c r="F150" s="5">
        <v>-3298421046</v>
      </c>
      <c r="G150" s="5">
        <v>-1700714334</v>
      </c>
      <c r="I150" s="5">
        <v>-4999135380</v>
      </c>
      <c r="J150" s="5">
        <v>-4527746994</v>
      </c>
      <c r="K150" s="5">
        <v>-2401010833</v>
      </c>
      <c r="L150" s="5">
        <v>-918327471</v>
      </c>
      <c r="M150" s="5">
        <v>-8059992221</v>
      </c>
      <c r="N150" s="5">
        <v>-3583237439</v>
      </c>
      <c r="P150" s="5">
        <v>26574992046</v>
      </c>
      <c r="Q150" s="5">
        <v>-17310983095</v>
      </c>
      <c r="R150" s="5">
        <v>-2295524887</v>
      </c>
      <c r="S150" s="5">
        <v>-3543068814</v>
      </c>
      <c r="T150" s="5">
        <v>-8513102515</v>
      </c>
      <c r="U150" s="5">
        <v>-17979287592</v>
      </c>
      <c r="V150" s="5">
        <v>-14941836808</v>
      </c>
      <c r="W150" s="5">
        <v>-18755422281</v>
      </c>
      <c r="X150" s="5">
        <v>-1698669078</v>
      </c>
      <c r="Y150" s="5">
        <v>-440556216</v>
      </c>
    </row>
    <row r="151" spans="3:25" ht="15.5" x14ac:dyDescent="0.35">
      <c r="C151" t="s">
        <v>103</v>
      </c>
    </row>
    <row r="152" spans="3:25" ht="15.5" x14ac:dyDescent="0.35">
      <c r="C152" t="s">
        <v>173</v>
      </c>
      <c r="D152" s="5">
        <v>5323797096</v>
      </c>
      <c r="E152" s="5">
        <v>-1995954901</v>
      </c>
      <c r="F152" s="5">
        <v>153199363</v>
      </c>
      <c r="G152" s="5">
        <v>-21089325253</v>
      </c>
      <c r="I152" s="5">
        <v>-14817043931</v>
      </c>
      <c r="J152" s="5">
        <v>-4008417582</v>
      </c>
      <c r="K152" s="5">
        <v>3303401791</v>
      </c>
      <c r="L152" s="5">
        <v>18643276174</v>
      </c>
      <c r="M152" s="5">
        <v>-54033181025</v>
      </c>
      <c r="N152" s="5">
        <v>-1949604557</v>
      </c>
      <c r="O152" s="5">
        <v>10296151341</v>
      </c>
      <c r="P152" s="5">
        <v>5663896469</v>
      </c>
      <c r="Q152" s="5">
        <v>51687084130</v>
      </c>
      <c r="R152" s="5">
        <v>48175327109</v>
      </c>
      <c r="S152" s="5">
        <v>5614314299</v>
      </c>
      <c r="T152" s="5">
        <v>-20540654218</v>
      </c>
      <c r="U152" s="5">
        <v>18230337851</v>
      </c>
      <c r="V152" s="5">
        <v>-4737147772</v>
      </c>
      <c r="W152" s="5">
        <v>177732412691</v>
      </c>
      <c r="X152" s="5">
        <v>-2942293575</v>
      </c>
      <c r="Y152" s="5">
        <v>-39026482775</v>
      </c>
    </row>
    <row r="153" spans="3:25" ht="15.5" x14ac:dyDescent="0.35">
      <c r="C153" t="s">
        <v>174</v>
      </c>
      <c r="D153" s="5">
        <v>1143194435</v>
      </c>
      <c r="E153" s="5">
        <v>2773850835</v>
      </c>
      <c r="F153" s="5">
        <v>-7263606270</v>
      </c>
      <c r="G153" s="5">
        <v>424566991</v>
      </c>
      <c r="I153" s="5">
        <v>-3450527937</v>
      </c>
      <c r="J153" s="5">
        <v>-2812220803</v>
      </c>
      <c r="K153" s="5">
        <v>-6215125189</v>
      </c>
      <c r="L153" s="5">
        <v>-4777550895</v>
      </c>
      <c r="M153" s="5">
        <v>181424730507</v>
      </c>
      <c r="N153" s="5">
        <v>134919927</v>
      </c>
      <c r="O153" s="5">
        <v>-2039720318</v>
      </c>
      <c r="P153" s="5">
        <v>-13495551085</v>
      </c>
      <c r="Q153" s="5">
        <v>-19988350373</v>
      </c>
      <c r="R153" s="5">
        <v>-77401156728</v>
      </c>
      <c r="S153" s="5">
        <v>-16959116625</v>
      </c>
      <c r="T153" s="5">
        <v>11840535936</v>
      </c>
      <c r="U153" s="5">
        <v>-87284641055</v>
      </c>
      <c r="V153" s="5">
        <v>-51250944070</v>
      </c>
      <c r="W153" s="5">
        <v>-21692064473</v>
      </c>
      <c r="X153" s="5">
        <v>-12993634981</v>
      </c>
      <c r="Y153" s="5">
        <v>-6365666282</v>
      </c>
    </row>
    <row r="154" spans="3:25" ht="15.5" x14ac:dyDescent="0.35">
      <c r="C154" t="s">
        <v>176</v>
      </c>
      <c r="D154" s="5">
        <v>-213029617</v>
      </c>
      <c r="E154" s="5">
        <v>-952529000</v>
      </c>
      <c r="F154" s="5">
        <v>-1474103676</v>
      </c>
      <c r="G154" s="5">
        <v>-1786756316</v>
      </c>
      <c r="I154" s="5">
        <v>-3813387484</v>
      </c>
      <c r="J154" s="5">
        <v>-2396718238</v>
      </c>
      <c r="K154" s="5">
        <v>-2857838088</v>
      </c>
      <c r="L154" s="5">
        <v>-2879659901</v>
      </c>
      <c r="M154" s="5">
        <v>-1430760619</v>
      </c>
      <c r="N154" s="5">
        <v>-8187841526</v>
      </c>
      <c r="O154" s="5">
        <v>-4203867693</v>
      </c>
      <c r="P154" s="5">
        <v>-15680456223</v>
      </c>
      <c r="Q154" s="5">
        <v>-24620449209</v>
      </c>
      <c r="R154" s="5">
        <v>-21999694986</v>
      </c>
      <c r="S154" s="5">
        <v>-17855085482</v>
      </c>
      <c r="T154" s="5">
        <v>-36406237004</v>
      </c>
      <c r="U154" s="5">
        <v>-66174235227</v>
      </c>
      <c r="V154" s="5">
        <v>-23960405088</v>
      </c>
      <c r="W154" s="5">
        <v>-22506975733</v>
      </c>
      <c r="X154" s="5">
        <v>-14334189625</v>
      </c>
      <c r="Y154" s="5">
        <v>-11830789046</v>
      </c>
    </row>
    <row r="155" spans="3:25" ht="15.5" x14ac:dyDescent="0.35">
      <c r="C155" t="s">
        <v>423</v>
      </c>
      <c r="D155" s="5">
        <v>20720676</v>
      </c>
      <c r="F155" s="5">
        <v>226682966</v>
      </c>
      <c r="G155" s="5">
        <v>265751013</v>
      </c>
      <c r="I155" s="5">
        <v>492433979</v>
      </c>
      <c r="J155" s="5">
        <v>1288603598</v>
      </c>
      <c r="K155" s="5">
        <v>476806304</v>
      </c>
      <c r="L155" s="5">
        <v>249781981</v>
      </c>
      <c r="M155" s="5">
        <v>181340424904</v>
      </c>
      <c r="N155" s="5">
        <v>8956801136</v>
      </c>
      <c r="O155" s="5">
        <v>2127804001</v>
      </c>
      <c r="P155" s="5">
        <v>2068715119</v>
      </c>
      <c r="Q155" s="5">
        <v>4430075504</v>
      </c>
      <c r="R155" s="5">
        <v>1753164112</v>
      </c>
      <c r="S155" s="5">
        <v>1474293078</v>
      </c>
      <c r="T155" s="5">
        <v>820846593</v>
      </c>
      <c r="U155" s="5">
        <v>163941713</v>
      </c>
      <c r="V155" s="5">
        <v>671453288</v>
      </c>
      <c r="W155" s="5">
        <v>2417212577</v>
      </c>
      <c r="X155" s="5">
        <v>3672523819</v>
      </c>
      <c r="Y155" s="5">
        <v>5134504127</v>
      </c>
    </row>
    <row r="156" spans="3:25" ht="15.5" x14ac:dyDescent="0.35">
      <c r="C156" t="s">
        <v>1707</v>
      </c>
      <c r="D156" s="5">
        <v>-500000000</v>
      </c>
      <c r="E156" s="5">
        <v>2010000000</v>
      </c>
    </row>
    <row r="157" spans="3:25" ht="15.5" x14ac:dyDescent="0.35">
      <c r="C157" t="s">
        <v>178</v>
      </c>
      <c r="W157" s="5">
        <v>-2909470987</v>
      </c>
    </row>
    <row r="158" spans="3:25" ht="15.5" x14ac:dyDescent="0.35">
      <c r="C158" t="s">
        <v>1708</v>
      </c>
      <c r="R158" s="5">
        <v>-58000000000</v>
      </c>
    </row>
    <row r="159" spans="3:25" ht="15.5" x14ac:dyDescent="0.35">
      <c r="C159" t="s">
        <v>319</v>
      </c>
    </row>
    <row r="160" spans="3:25" ht="15.5" x14ac:dyDescent="0.35">
      <c r="C160" t="s">
        <v>1709</v>
      </c>
      <c r="M160" s="5">
        <v>-570040386</v>
      </c>
    </row>
    <row r="161" spans="3:25" ht="15.5" x14ac:dyDescent="0.35">
      <c r="C161" t="s">
        <v>1710</v>
      </c>
      <c r="F161" s="5">
        <v>-318300588</v>
      </c>
      <c r="I161" s="5">
        <v>-318300588</v>
      </c>
      <c r="J161" s="5">
        <v>-1794356679</v>
      </c>
      <c r="K161" s="5">
        <v>-959002553</v>
      </c>
      <c r="M161" s="5">
        <v>119630676</v>
      </c>
    </row>
    <row r="162" spans="3:25" ht="15.5" x14ac:dyDescent="0.35">
      <c r="C162" t="s">
        <v>573</v>
      </c>
      <c r="T162" s="5">
        <v>8546043985</v>
      </c>
    </row>
    <row r="163" spans="3:25" ht="15.5" x14ac:dyDescent="0.35">
      <c r="C163" t="s">
        <v>1711</v>
      </c>
    </row>
    <row r="164" spans="3:25" ht="15.5" x14ac:dyDescent="0.35">
      <c r="C164" t="s">
        <v>1712</v>
      </c>
      <c r="K164" s="5">
        <v>-2850000000</v>
      </c>
      <c r="L164" s="5">
        <v>-2445000000</v>
      </c>
    </row>
    <row r="165" spans="3:25" ht="15.5" x14ac:dyDescent="0.35">
      <c r="C165" t="s">
        <v>115</v>
      </c>
      <c r="T165" s="5">
        <v>39000000000</v>
      </c>
      <c r="U165" s="5">
        <v>-21000000000</v>
      </c>
      <c r="V165" s="5">
        <v>-20000000000</v>
      </c>
    </row>
    <row r="166" spans="3:25" ht="15.5" x14ac:dyDescent="0.35">
      <c r="C166" t="s">
        <v>1713</v>
      </c>
      <c r="Y166" s="5">
        <v>330618637</v>
      </c>
    </row>
    <row r="167" spans="3:25" ht="15.5" x14ac:dyDescent="0.35">
      <c r="C167" t="s">
        <v>1714</v>
      </c>
      <c r="V167" s="5">
        <v>-1625358274</v>
      </c>
    </row>
    <row r="168" spans="3:25" ht="15.5" x14ac:dyDescent="0.35">
      <c r="C168" t="s">
        <v>1715</v>
      </c>
      <c r="V168" s="5">
        <v>-8000000000</v>
      </c>
    </row>
    <row r="169" spans="3:25" ht="15.5" x14ac:dyDescent="0.35">
      <c r="C169" t="s">
        <v>191</v>
      </c>
      <c r="W169" s="5">
        <v>1307169670</v>
      </c>
    </row>
    <row r="170" spans="3:25" ht="15.5" x14ac:dyDescent="0.35">
      <c r="C170" t="s">
        <v>1716</v>
      </c>
    </row>
    <row r="171" spans="3:25" ht="15.5" x14ac:dyDescent="0.35">
      <c r="C171" t="s">
        <v>1717</v>
      </c>
      <c r="X171" s="5">
        <v>-2331969175</v>
      </c>
    </row>
    <row r="172" spans="3:25" ht="15.5" x14ac:dyDescent="0.35">
      <c r="C172" t="s">
        <v>563</v>
      </c>
      <c r="D172" s="5">
        <v>1835503376</v>
      </c>
      <c r="E172" s="5">
        <v>1716379835</v>
      </c>
      <c r="F172" s="5">
        <v>-5697884972</v>
      </c>
      <c r="G172" s="5">
        <v>1945572294</v>
      </c>
      <c r="I172" s="5">
        <v>188726156</v>
      </c>
      <c r="J172" s="5">
        <v>90250516</v>
      </c>
      <c r="K172" s="5">
        <v>-25090852</v>
      </c>
      <c r="L172" s="5">
        <v>297327025</v>
      </c>
      <c r="M172" s="5">
        <v>1965475932</v>
      </c>
      <c r="N172" s="5">
        <v>-634039683</v>
      </c>
      <c r="O172" s="5">
        <v>36343374</v>
      </c>
      <c r="P172" s="5">
        <v>116190019</v>
      </c>
      <c r="Q172" s="5">
        <v>202023332</v>
      </c>
      <c r="R172" s="5">
        <v>845374146</v>
      </c>
      <c r="S172" s="5">
        <v>-578324221</v>
      </c>
      <c r="T172" s="5">
        <v>-120117638</v>
      </c>
      <c r="U172" s="5">
        <v>-274347541</v>
      </c>
      <c r="V172" s="5">
        <v>1663366004</v>
      </c>
    </row>
    <row r="173" spans="3:25" ht="15.5" x14ac:dyDescent="0.35">
      <c r="C173" t="s">
        <v>183</v>
      </c>
      <c r="D173" s="5">
        <v>5323797096</v>
      </c>
      <c r="E173" s="5">
        <v>-1995954901</v>
      </c>
      <c r="F173" s="5">
        <v>153199363</v>
      </c>
      <c r="G173" s="5">
        <v>-21089325253</v>
      </c>
      <c r="I173" s="5">
        <v>-14817043931</v>
      </c>
      <c r="J173" s="5">
        <v>-4008417582</v>
      </c>
      <c r="K173" s="5">
        <v>3303401791</v>
      </c>
      <c r="L173" s="5">
        <v>18643276174</v>
      </c>
      <c r="M173" s="5">
        <v>-54033181025</v>
      </c>
      <c r="N173" s="5">
        <v>-1949604557</v>
      </c>
      <c r="O173" s="5">
        <v>10296151341</v>
      </c>
      <c r="P173" s="5">
        <v>5663896469</v>
      </c>
      <c r="Q173" s="5">
        <v>51687084130</v>
      </c>
      <c r="R173" s="5">
        <v>48175327109</v>
      </c>
      <c r="S173" s="5">
        <v>5614314299</v>
      </c>
      <c r="T173" s="5">
        <v>-20540654218</v>
      </c>
      <c r="U173" s="5">
        <v>18230337851</v>
      </c>
      <c r="V173" s="5">
        <v>-4737147772</v>
      </c>
      <c r="W173" s="5">
        <v>177732412691</v>
      </c>
      <c r="X173" s="5">
        <v>-2942293575</v>
      </c>
      <c r="Y173" s="5">
        <v>-39026482775</v>
      </c>
    </row>
    <row r="174" spans="3:25" ht="15.5" x14ac:dyDescent="0.35">
      <c r="C174" t="s">
        <v>719</v>
      </c>
      <c r="D174" s="5">
        <v>12690551039</v>
      </c>
      <c r="E174" s="5">
        <v>2722637911</v>
      </c>
      <c r="F174" s="5">
        <v>-9615218818</v>
      </c>
      <c r="G174" s="5">
        <v>179002492</v>
      </c>
      <c r="I174" s="5">
        <v>4898644508</v>
      </c>
      <c r="K174" s="5">
        <v>333085797711</v>
      </c>
      <c r="L174" s="5">
        <v>258497503744</v>
      </c>
      <c r="M174" s="5">
        <v>30000000000</v>
      </c>
      <c r="N174" s="5">
        <v>4497885164</v>
      </c>
      <c r="O174" s="5">
        <v>21826316459</v>
      </c>
      <c r="P174" s="5">
        <v>631150926624</v>
      </c>
      <c r="Q174" s="5">
        <v>325147721717</v>
      </c>
      <c r="R174" s="5">
        <v>203121048535</v>
      </c>
      <c r="S174" s="5">
        <v>169674568550</v>
      </c>
      <c r="T174" s="5">
        <v>241483892402</v>
      </c>
      <c r="U174" s="5">
        <v>106566193392</v>
      </c>
      <c r="V174" s="5">
        <v>90006935957</v>
      </c>
      <c r="W174" s="5">
        <v>103722453119</v>
      </c>
      <c r="X174" s="5">
        <v>45397761917</v>
      </c>
      <c r="Y174" s="5">
        <v>2052778780</v>
      </c>
    </row>
    <row r="175" spans="3:25" ht="15.5" x14ac:dyDescent="0.35">
      <c r="C175" t="s">
        <v>475</v>
      </c>
      <c r="F175" s="5">
        <v>-647788473</v>
      </c>
      <c r="G175" s="5">
        <v>388673094</v>
      </c>
      <c r="I175" s="5">
        <v>-647788473</v>
      </c>
      <c r="J175" s="5">
        <v>-777346188</v>
      </c>
      <c r="L175" s="5">
        <v>-1676363970</v>
      </c>
      <c r="M175" s="5">
        <v>-21142987187</v>
      </c>
      <c r="N175" s="5">
        <v>-2043689993</v>
      </c>
      <c r="O175" s="5">
        <v>-10219662182</v>
      </c>
      <c r="P175" s="5">
        <v>-13251786981</v>
      </c>
      <c r="Q175" s="5">
        <v>-6628571448</v>
      </c>
      <c r="R175" s="5">
        <v>-4971428586</v>
      </c>
      <c r="W175" s="5">
        <v>-25283892742</v>
      </c>
      <c r="X175" s="5">
        <v>-29034333336</v>
      </c>
      <c r="Y175" s="5">
        <v>-6226500000</v>
      </c>
    </row>
    <row r="176" spans="3:25" ht="15.5" x14ac:dyDescent="0.35">
      <c r="C176" t="s">
        <v>474</v>
      </c>
      <c r="F176" s="5">
        <v>647788473</v>
      </c>
      <c r="G176" s="5">
        <v>-647788473</v>
      </c>
      <c r="N176" s="5">
        <v>1855000000</v>
      </c>
      <c r="O176" s="5">
        <v>4780988976</v>
      </c>
      <c r="P176" s="5">
        <v>10000000000</v>
      </c>
      <c r="R176" s="5">
        <v>46400000000</v>
      </c>
    </row>
    <row r="177" spans="3:25" ht="15.5" x14ac:dyDescent="0.35">
      <c r="C177" t="s">
        <v>637</v>
      </c>
      <c r="K177" s="5">
        <v>-959500</v>
      </c>
      <c r="U177" s="5">
        <v>-252500</v>
      </c>
      <c r="V177" s="5">
        <v>-10700000000</v>
      </c>
      <c r="W177" s="5">
        <v>-10700000000</v>
      </c>
      <c r="X177" s="5">
        <v>-30600917388</v>
      </c>
      <c r="Y177" s="5">
        <v>-31000930000</v>
      </c>
    </row>
    <row r="178" spans="3:25" ht="15.5" x14ac:dyDescent="0.35">
      <c r="C178" t="s">
        <v>382</v>
      </c>
      <c r="F178" s="5">
        <v>-845222954</v>
      </c>
      <c r="G178" s="5">
        <v>-2526233821</v>
      </c>
      <c r="I178" s="5">
        <v>-3371456775</v>
      </c>
      <c r="J178" s="5">
        <v>-2011165579</v>
      </c>
      <c r="K178" s="5">
        <v>-3374205384</v>
      </c>
      <c r="L178" s="5">
        <v>-5374872304</v>
      </c>
    </row>
    <row r="179" spans="3:25" ht="15.5" x14ac:dyDescent="0.35">
      <c r="C179" t="s">
        <v>1718</v>
      </c>
      <c r="F179" s="5">
        <v>-1078748559</v>
      </c>
      <c r="I179" s="5">
        <v>-1078748559</v>
      </c>
      <c r="J179" s="5">
        <v>-1030598025</v>
      </c>
      <c r="K179" s="5">
        <v>-75983176</v>
      </c>
      <c r="L179" s="5">
        <v>-66701124</v>
      </c>
      <c r="M179" s="5">
        <v>-51561276</v>
      </c>
      <c r="X179" s="5">
        <v>-3398645458</v>
      </c>
      <c r="Y179" s="5">
        <v>-163004277</v>
      </c>
    </row>
    <row r="180" spans="3:25" ht="15.5" x14ac:dyDescent="0.35">
      <c r="C180" t="s">
        <v>1719</v>
      </c>
      <c r="F180" s="5">
        <v>-789480648</v>
      </c>
      <c r="I180" s="5">
        <v>-789480648</v>
      </c>
    </row>
    <row r="181" spans="3:25" ht="15.5" x14ac:dyDescent="0.35">
      <c r="C181" t="s">
        <v>1720</v>
      </c>
    </row>
    <row r="182" spans="3:25" ht="15.5" x14ac:dyDescent="0.35">
      <c r="C182" t="s">
        <v>1721</v>
      </c>
      <c r="F182" s="5">
        <v>-534149113</v>
      </c>
      <c r="G182" s="5">
        <v>271410278</v>
      </c>
    </row>
    <row r="183" spans="3:25" ht="15.5" x14ac:dyDescent="0.35">
      <c r="C183" t="s">
        <v>723</v>
      </c>
      <c r="D183" s="5">
        <v>397214812</v>
      </c>
      <c r="E183" s="5">
        <v>-957907394</v>
      </c>
      <c r="F183" s="5">
        <v>1337950109</v>
      </c>
      <c r="G183" s="5">
        <v>-542820558</v>
      </c>
    </row>
    <row r="184" spans="3:25" ht="15.5" x14ac:dyDescent="0.35">
      <c r="C184" t="s">
        <v>1342</v>
      </c>
    </row>
    <row r="185" spans="3:25" ht="15.5" x14ac:dyDescent="0.35">
      <c r="C185" t="s">
        <v>1722</v>
      </c>
      <c r="W185" s="5">
        <v>-779110191</v>
      </c>
    </row>
    <row r="186" spans="3:25" ht="15.5" x14ac:dyDescent="0.35">
      <c r="C186" t="s">
        <v>1723</v>
      </c>
      <c r="W186" s="5">
        <v>250000000000</v>
      </c>
      <c r="X186" s="5">
        <v>21498500000</v>
      </c>
    </row>
    <row r="187" spans="3:25" ht="15.5" x14ac:dyDescent="0.35">
      <c r="C187" t="s">
        <v>1724</v>
      </c>
      <c r="X187" s="5">
        <v>-6804659310</v>
      </c>
      <c r="Y187" s="5">
        <v>-3688827278</v>
      </c>
    </row>
    <row r="188" spans="3:25" ht="15.5" x14ac:dyDescent="0.35">
      <c r="C188" t="s">
        <v>1725</v>
      </c>
      <c r="K188" s="5">
        <v>6000000</v>
      </c>
      <c r="L188" s="5">
        <v>5000000</v>
      </c>
    </row>
    <row r="189" spans="3:25" ht="15.5" x14ac:dyDescent="0.35">
      <c r="C189" t="s">
        <v>391</v>
      </c>
      <c r="D189" s="5">
        <v>-2193227014</v>
      </c>
      <c r="E189" s="5">
        <v>4131036932</v>
      </c>
      <c r="F189" s="5">
        <v>1071913689</v>
      </c>
      <c r="G189" s="5">
        <v>-644100330</v>
      </c>
      <c r="I189" s="5">
        <v>377554897</v>
      </c>
      <c r="J189" s="5">
        <v>-23591879</v>
      </c>
      <c r="K189" s="5">
        <v>448424741</v>
      </c>
      <c r="L189" s="5">
        <v>1167464024</v>
      </c>
      <c r="M189" s="5">
        <v>651162808</v>
      </c>
      <c r="N189" s="5">
        <v>-437438368</v>
      </c>
      <c r="O189" s="5">
        <v>-1361525070</v>
      </c>
      <c r="P189" s="5">
        <v>-1239655474</v>
      </c>
      <c r="Q189" s="5">
        <v>-1354712426</v>
      </c>
      <c r="R189" s="5">
        <v>-24329622388</v>
      </c>
      <c r="S189" s="5">
        <v>-10333653505</v>
      </c>
      <c r="T189" s="5">
        <v>-6332819158</v>
      </c>
      <c r="U189" s="5">
        <v>-71918086574</v>
      </c>
      <c r="V189" s="5">
        <v>-69911886116</v>
      </c>
      <c r="W189" s="5">
        <v>176660172608</v>
      </c>
      <c r="X189" s="5">
        <v>240170580</v>
      </c>
      <c r="Y189" s="5">
        <v>-3421137881</v>
      </c>
    </row>
    <row r="190" spans="3:25" ht="15.5" x14ac:dyDescent="0.35">
      <c r="C190" t="s">
        <v>193</v>
      </c>
      <c r="E190" s="5">
        <v>4820945729</v>
      </c>
      <c r="I190" s="5">
        <v>4443390832</v>
      </c>
      <c r="J190" s="5">
        <v>4466982711</v>
      </c>
      <c r="K190" s="5">
        <v>4018557970</v>
      </c>
      <c r="L190" s="5">
        <v>2851093946</v>
      </c>
      <c r="M190" s="5">
        <v>2199931138</v>
      </c>
      <c r="N190" s="5">
        <v>2637369506</v>
      </c>
      <c r="O190" s="5">
        <v>3998894576</v>
      </c>
      <c r="P190" s="5">
        <v>5238550050</v>
      </c>
      <c r="Q190" s="5">
        <v>6593262476</v>
      </c>
      <c r="R190" s="5">
        <v>30922884864</v>
      </c>
      <c r="S190" s="5">
        <v>41256538369</v>
      </c>
      <c r="T190" s="5">
        <v>47589357527</v>
      </c>
      <c r="U190" s="5">
        <v>119507444101</v>
      </c>
      <c r="V190" s="5">
        <v>189419330218</v>
      </c>
      <c r="W190" s="5">
        <v>12759157610</v>
      </c>
      <c r="X190" s="5">
        <v>12518987030</v>
      </c>
      <c r="Y190" s="5">
        <v>15940124911</v>
      </c>
    </row>
    <row r="191" spans="3:25" ht="15.5" x14ac:dyDescent="0.35">
      <c r="C191" t="s">
        <v>195</v>
      </c>
      <c r="D191" s="5">
        <v>-2193227014</v>
      </c>
      <c r="E191" s="5">
        <v>8951982661</v>
      </c>
      <c r="F191" s="5">
        <v>1071913689</v>
      </c>
      <c r="G191" s="5">
        <v>-644100330</v>
      </c>
      <c r="I191" s="5">
        <v>4820945729</v>
      </c>
      <c r="J191" s="5">
        <v>4443390832</v>
      </c>
      <c r="K191" s="5">
        <v>4466982711</v>
      </c>
      <c r="L191" s="5">
        <v>4018557970</v>
      </c>
      <c r="M191" s="5">
        <v>2851093946</v>
      </c>
      <c r="N191" s="5">
        <v>2199931138</v>
      </c>
      <c r="O191" s="5">
        <v>2637369506</v>
      </c>
      <c r="P191" s="5">
        <v>3998894576</v>
      </c>
      <c r="Q191" s="5">
        <v>5238550050</v>
      </c>
      <c r="R191" s="5">
        <v>6593262476</v>
      </c>
      <c r="S191" s="5">
        <v>30922884864</v>
      </c>
      <c r="T191" s="5">
        <v>41256538369</v>
      </c>
      <c r="U191" s="5">
        <v>47589357527</v>
      </c>
      <c r="V191" s="5">
        <v>119507444102</v>
      </c>
      <c r="W191" s="5">
        <v>189419330218</v>
      </c>
      <c r="X191" s="5">
        <v>12759157610</v>
      </c>
      <c r="Y191" s="5">
        <v>12518987030</v>
      </c>
    </row>
    <row r="193" spans="2:25" ht="15.5" x14ac:dyDescent="0.35">
      <c r="B193" t="s">
        <v>196</v>
      </c>
      <c r="C193" t="s">
        <v>12</v>
      </c>
      <c r="D193" s="6">
        <v>1070000000.0000001</v>
      </c>
      <c r="E193" s="6">
        <v>1070000000.0000001</v>
      </c>
      <c r="F193" s="6">
        <v>1070000000.0000001</v>
      </c>
      <c r="G193" s="6">
        <v>1070000000.0000001</v>
      </c>
      <c r="I193" s="6">
        <v>1070000000.0000001</v>
      </c>
      <c r="J193" s="6">
        <v>1070000000.0000001</v>
      </c>
      <c r="K193" s="6">
        <v>1070000000.0000001</v>
      </c>
      <c r="L193" s="6">
        <v>1070000000.0000001</v>
      </c>
      <c r="M193" s="6">
        <v>1070000000.0000001</v>
      </c>
      <c r="N193" s="6">
        <v>1070000000.0000001</v>
      </c>
      <c r="O193" s="6">
        <v>1070000000.0000001</v>
      </c>
      <c r="P193" s="6">
        <v>1070000000.0000001</v>
      </c>
      <c r="Q193" s="6">
        <v>1070000000.0000001</v>
      </c>
      <c r="R193" s="6">
        <v>1070000000.0000001</v>
      </c>
      <c r="S193" s="6">
        <v>1070000000.0000001</v>
      </c>
      <c r="T193" s="6">
        <v>1070000000.0000001</v>
      </c>
      <c r="U193" s="6">
        <v>1070000000.0000001</v>
      </c>
      <c r="V193" s="6">
        <v>1070000000.0000001</v>
      </c>
      <c r="W193" s="6">
        <v>1070000000.0000001</v>
      </c>
      <c r="X193" s="5">
        <v>710000000</v>
      </c>
      <c r="Y193" s="5">
        <v>100000000</v>
      </c>
    </row>
    <row r="194" spans="2:25" ht="15.5" x14ac:dyDescent="0.35">
      <c r="C194" t="s">
        <v>197</v>
      </c>
      <c r="D194" s="6">
        <v>4.0999999999999996</v>
      </c>
      <c r="E194" s="6">
        <v>8.06</v>
      </c>
      <c r="F194" s="6">
        <v>-8.39</v>
      </c>
      <c r="G194" s="6">
        <v>-2.37</v>
      </c>
    </row>
    <row r="195" spans="2:25" ht="15.5" x14ac:dyDescent="0.35">
      <c r="C195" t="s">
        <v>198</v>
      </c>
      <c r="D195" s="6">
        <v>25.12</v>
      </c>
      <c r="E195" s="6">
        <v>13.52</v>
      </c>
      <c r="F195" s="6">
        <v>-21.33</v>
      </c>
      <c r="G195" s="6">
        <v>-59.49</v>
      </c>
    </row>
    <row r="196" spans="2:25" ht="15.5" x14ac:dyDescent="0.35">
      <c r="C196" t="s">
        <v>73</v>
      </c>
      <c r="D196" s="6">
        <v>0.78</v>
      </c>
      <c r="E196" s="6">
        <v>1.03</v>
      </c>
      <c r="F196" s="6">
        <v>1.79</v>
      </c>
      <c r="G196" s="6">
        <v>1.4</v>
      </c>
    </row>
    <row r="197" spans="2:25" ht="15.5" x14ac:dyDescent="0.35">
      <c r="C197" t="s">
        <v>199</v>
      </c>
      <c r="D197" s="5">
        <v>38760000000</v>
      </c>
      <c r="E197" s="5">
        <v>17540000000</v>
      </c>
      <c r="F197" s="5">
        <v>3660000000</v>
      </c>
      <c r="G197" s="5">
        <v>7440000000</v>
      </c>
    </row>
    <row r="198" spans="2:25" ht="15.5" x14ac:dyDescent="0.35">
      <c r="C198" t="s">
        <v>200</v>
      </c>
      <c r="D198" s="6">
        <v>6.4000000000000003E-3</v>
      </c>
      <c r="E198" s="6">
        <v>1.3100000000000001E-2</v>
      </c>
      <c r="F198" s="6">
        <v>-1.3999999999999999E-2</v>
      </c>
      <c r="G198" s="6">
        <v>-3.9000000000000003E-3</v>
      </c>
    </row>
    <row r="199" spans="2:25" ht="15.5" x14ac:dyDescent="0.35">
      <c r="C199" t="s">
        <v>201</v>
      </c>
      <c r="D199" s="6">
        <v>1.24E-2</v>
      </c>
      <c r="E199" s="6">
        <v>2.4799999999999999E-2</v>
      </c>
      <c r="F199" s="6">
        <v>-2.64E-2</v>
      </c>
      <c r="G199" s="6">
        <v>-7.3000000000000001E-3</v>
      </c>
    </row>
    <row r="200" spans="2:25" ht="15.5" x14ac:dyDescent="0.35">
      <c r="C200" t="s">
        <v>202</v>
      </c>
      <c r="D200" s="6">
        <v>2.5899999999999999E-2</v>
      </c>
      <c r="E200" s="6">
        <v>3.8699999999999998E-2</v>
      </c>
      <c r="F200" s="5">
        <v>0</v>
      </c>
      <c r="G200" s="6">
        <v>7.6E-3</v>
      </c>
    </row>
    <row r="201" spans="2:25" ht="15.5" x14ac:dyDescent="0.35">
      <c r="C201" t="s">
        <v>203</v>
      </c>
      <c r="D201" s="6">
        <v>2.5</v>
      </c>
      <c r="E201" s="6">
        <v>3.74</v>
      </c>
      <c r="G201" s="6">
        <v>0.66</v>
      </c>
    </row>
    <row r="202" spans="2:25" ht="15.5" x14ac:dyDescent="0.35">
      <c r="C202" t="s">
        <v>204</v>
      </c>
      <c r="D202" s="5">
        <v>353000000000</v>
      </c>
      <c r="E202" s="5">
        <v>348000000000</v>
      </c>
      <c r="F202" s="5">
        <v>340000000000</v>
      </c>
      <c r="G202" s="5">
        <v>349000000000</v>
      </c>
    </row>
    <row r="203" spans="2:25" ht="15.5" x14ac:dyDescent="0.35">
      <c r="C203" t="s">
        <v>205</v>
      </c>
      <c r="D203" s="6">
        <v>0.31</v>
      </c>
      <c r="E203" s="6">
        <v>0.33</v>
      </c>
      <c r="F203" s="6">
        <v>0.56000000000000005</v>
      </c>
      <c r="G203" s="6">
        <v>0.43</v>
      </c>
    </row>
    <row r="204" spans="2:25" ht="15.5" x14ac:dyDescent="0.35">
      <c r="C204" t="s">
        <v>206</v>
      </c>
      <c r="D204" s="6">
        <v>329.51</v>
      </c>
      <c r="E204" s="6">
        <v>325.42</v>
      </c>
      <c r="F204" s="6">
        <v>317.36</v>
      </c>
      <c r="G204" s="6">
        <v>325.77999999999997</v>
      </c>
    </row>
    <row r="205" spans="2:25" ht="15.5" x14ac:dyDescent="0.35">
      <c r="C205" t="s">
        <v>207</v>
      </c>
      <c r="D205" s="6">
        <v>0.34</v>
      </c>
      <c r="E205" s="6">
        <v>0.36</v>
      </c>
      <c r="F205" s="6">
        <v>0.62</v>
      </c>
      <c r="G205" s="6">
        <v>0.47</v>
      </c>
    </row>
    <row r="206" spans="2:25" ht="15.5" x14ac:dyDescent="0.35">
      <c r="C206" t="s">
        <v>208</v>
      </c>
      <c r="D206" s="6">
        <v>303.54000000000002</v>
      </c>
      <c r="E206" s="6">
        <v>298.77</v>
      </c>
      <c r="F206" s="6">
        <v>290.02999999999997</v>
      </c>
      <c r="G206" s="6">
        <v>297.77999999999997</v>
      </c>
    </row>
    <row r="207" spans="2:25" ht="15.5" x14ac:dyDescent="0.35">
      <c r="C207" t="s">
        <v>209</v>
      </c>
      <c r="D207" s="5">
        <v>172000000000</v>
      </c>
      <c r="E207" s="5">
        <v>167000000000</v>
      </c>
      <c r="F207" s="5">
        <v>168000000000</v>
      </c>
      <c r="G207" s="5">
        <v>166000000000</v>
      </c>
    </row>
    <row r="208" spans="2:25" ht="15.5" x14ac:dyDescent="0.35">
      <c r="C208" t="s">
        <v>210</v>
      </c>
      <c r="D208" s="5">
        <v>2000000000</v>
      </c>
      <c r="E208" s="5">
        <v>2000000000</v>
      </c>
      <c r="F208" s="5">
        <v>1000000000</v>
      </c>
      <c r="G208" s="5">
        <v>3000000000</v>
      </c>
    </row>
    <row r="209" spans="3:25" ht="15.5" x14ac:dyDescent="0.35">
      <c r="C209" t="s">
        <v>211</v>
      </c>
      <c r="D209" s="5">
        <v>353000000000</v>
      </c>
      <c r="E209" s="5">
        <v>348000000000</v>
      </c>
      <c r="F209" s="5">
        <v>340000000000</v>
      </c>
      <c r="G209" s="5">
        <v>349000000000</v>
      </c>
    </row>
    <row r="210" spans="3:25" ht="15.5" x14ac:dyDescent="0.35">
      <c r="C210" t="s">
        <v>24</v>
      </c>
      <c r="D210" s="5">
        <v>174000000000</v>
      </c>
      <c r="E210" s="5">
        <v>169000000000</v>
      </c>
      <c r="F210" s="5">
        <v>169000000000</v>
      </c>
      <c r="G210" s="5">
        <v>169000000000</v>
      </c>
    </row>
    <row r="211" spans="3:25" ht="15.5" x14ac:dyDescent="0.35">
      <c r="C211" t="s">
        <v>21</v>
      </c>
      <c r="D211" s="5">
        <v>167000000000</v>
      </c>
      <c r="E211" s="5">
        <v>160000000000</v>
      </c>
      <c r="F211" s="5">
        <v>164000000000</v>
      </c>
      <c r="G211" s="5">
        <v>165000000000</v>
      </c>
    </row>
    <row r="212" spans="3:25" ht="15.5" x14ac:dyDescent="0.35">
      <c r="C212" t="s">
        <v>212</v>
      </c>
      <c r="D212" s="5">
        <v>-89000000000</v>
      </c>
      <c r="E212" s="5">
        <v>-98000000000</v>
      </c>
      <c r="F212" s="5">
        <v>-109000000000</v>
      </c>
      <c r="G212" s="5">
        <v>-104000000000</v>
      </c>
    </row>
    <row r="213" spans="3:25" ht="15.5" x14ac:dyDescent="0.35">
      <c r="C213" t="s">
        <v>213</v>
      </c>
      <c r="D213" s="5">
        <v>-9000000000</v>
      </c>
      <c r="E213" s="5">
        <v>3000000000</v>
      </c>
      <c r="F213" s="5">
        <v>8000000000</v>
      </c>
      <c r="G213" s="5">
        <v>20000000000</v>
      </c>
    </row>
    <row r="214" spans="3:25" ht="15.5" x14ac:dyDescent="0.35">
      <c r="C214" t="s">
        <v>214</v>
      </c>
      <c r="D214" s="5">
        <v>0</v>
      </c>
      <c r="E214" s="5">
        <v>-1000000000</v>
      </c>
      <c r="F214" s="5">
        <v>-1000000000</v>
      </c>
      <c r="G214" s="5">
        <v>-2000000000</v>
      </c>
    </row>
    <row r="215" spans="3:25" ht="15.5" x14ac:dyDescent="0.35">
      <c r="C215" t="s">
        <v>13</v>
      </c>
      <c r="D215" s="5">
        <v>-9000000000</v>
      </c>
      <c r="E215" s="5">
        <v>2000000000</v>
      </c>
      <c r="F215" s="5">
        <v>7000000000</v>
      </c>
      <c r="G215" s="5">
        <v>18000000000</v>
      </c>
    </row>
    <row r="216" spans="3:25" ht="15.5" x14ac:dyDescent="0.35">
      <c r="C216" t="s">
        <v>16</v>
      </c>
      <c r="D216" s="6">
        <v>-8.2899999999999991</v>
      </c>
      <c r="E216" s="6">
        <v>2.2400000000000002</v>
      </c>
      <c r="F216" s="6">
        <v>6.27</v>
      </c>
      <c r="G216" s="6">
        <v>17.04</v>
      </c>
    </row>
    <row r="217" spans="3:25" ht="15.5" x14ac:dyDescent="0.35">
      <c r="C217" t="s">
        <v>58</v>
      </c>
      <c r="I217" s="6">
        <v>-25.98</v>
      </c>
      <c r="J217" s="6">
        <v>-4.17</v>
      </c>
      <c r="K217" s="6">
        <v>-29.84</v>
      </c>
      <c r="L217" s="6">
        <v>-39.65</v>
      </c>
      <c r="M217" s="6">
        <v>-139.03</v>
      </c>
      <c r="N217" s="6">
        <v>-189.92</v>
      </c>
      <c r="O217" s="6">
        <v>-62.57</v>
      </c>
      <c r="P217" s="6">
        <v>-106.66</v>
      </c>
      <c r="Q217" s="6">
        <v>-23.08</v>
      </c>
      <c r="R217" s="6">
        <v>8.24</v>
      </c>
      <c r="S217" s="6">
        <v>-13.14</v>
      </c>
      <c r="T217" s="6">
        <v>2.73</v>
      </c>
      <c r="U217" s="6">
        <v>15.11</v>
      </c>
      <c r="V217" s="6">
        <v>42.54</v>
      </c>
      <c r="W217" s="6">
        <v>39.869999999999997</v>
      </c>
      <c r="X217" s="6">
        <v>51.42</v>
      </c>
      <c r="Y217" s="6">
        <v>222.29</v>
      </c>
    </row>
    <row r="218" spans="3:25" ht="15.5" x14ac:dyDescent="0.35">
      <c r="C218" t="s">
        <v>72</v>
      </c>
      <c r="I218" s="6">
        <v>-6.89</v>
      </c>
      <c r="J218" s="6">
        <v>-21.34</v>
      </c>
      <c r="K218" s="6">
        <v>-3.35</v>
      </c>
      <c r="L218" s="6">
        <v>-3.2</v>
      </c>
      <c r="M218" s="6">
        <v>-1.05</v>
      </c>
      <c r="N218" s="6">
        <v>-0.5</v>
      </c>
      <c r="O218" s="6">
        <v>-1.5</v>
      </c>
      <c r="P218" s="6">
        <v>-1.18</v>
      </c>
      <c r="Q218" s="6">
        <v>-5.85</v>
      </c>
      <c r="R218" s="6">
        <v>22.45</v>
      </c>
      <c r="S218" s="6">
        <v>-10.65</v>
      </c>
      <c r="T218" s="6">
        <v>73.260000000000005</v>
      </c>
      <c r="U218" s="6">
        <v>20.190000000000001</v>
      </c>
      <c r="V218" s="6">
        <v>8.93</v>
      </c>
      <c r="W218" s="6">
        <v>10.28</v>
      </c>
      <c r="X218" s="5">
        <v>0</v>
      </c>
      <c r="Y218" s="5">
        <v>0</v>
      </c>
    </row>
    <row r="219" spans="3:25" ht="15.5" x14ac:dyDescent="0.35">
      <c r="C219" t="s">
        <v>75</v>
      </c>
      <c r="I219" s="6">
        <v>0.48</v>
      </c>
      <c r="J219" s="6">
        <v>0.22</v>
      </c>
      <c r="K219" s="6">
        <v>0.26</v>
      </c>
      <c r="L219" s="6">
        <v>0.38</v>
      </c>
      <c r="M219" s="6">
        <v>0.74</v>
      </c>
      <c r="N219" s="6">
        <v>0.34</v>
      </c>
      <c r="O219" s="6">
        <v>0.19</v>
      </c>
      <c r="P219" s="6">
        <v>0.27</v>
      </c>
      <c r="Q219" s="6">
        <v>0.2</v>
      </c>
      <c r="R219" s="6">
        <v>0.28999999999999998</v>
      </c>
      <c r="S219" s="6">
        <v>0.22</v>
      </c>
      <c r="T219" s="6">
        <v>0.32</v>
      </c>
      <c r="U219" s="6">
        <v>0.51</v>
      </c>
      <c r="V219" s="6">
        <v>0.56999999999999995</v>
      </c>
      <c r="W219" s="6">
        <v>0.68</v>
      </c>
      <c r="X219" s="5">
        <v>0</v>
      </c>
      <c r="Y219" s="5">
        <v>0</v>
      </c>
    </row>
    <row r="220" spans="3:25" ht="15.5" x14ac:dyDescent="0.35">
      <c r="C220" t="s">
        <v>215</v>
      </c>
      <c r="I220" s="5">
        <v>12090000000</v>
      </c>
      <c r="J220" s="5">
        <v>35710000000</v>
      </c>
      <c r="K220" s="5">
        <v>14030000000</v>
      </c>
      <c r="L220" s="5">
        <v>-7940000000</v>
      </c>
      <c r="M220" s="5">
        <v>-66800000000</v>
      </c>
      <c r="N220" s="5">
        <v>-146890000000</v>
      </c>
      <c r="O220" s="5">
        <v>-42290000000</v>
      </c>
      <c r="P220" s="5">
        <v>-109180000000</v>
      </c>
    </row>
    <row r="221" spans="3:25" ht="15.5" x14ac:dyDescent="0.35">
      <c r="C221" t="s">
        <v>216</v>
      </c>
      <c r="I221" s="6">
        <v>-4.3400000000000001E-2</v>
      </c>
      <c r="J221" s="6">
        <v>-6.7000000000000002E-3</v>
      </c>
      <c r="K221" s="6">
        <v>-4.7400000000000005E-2</v>
      </c>
      <c r="L221" s="6">
        <v>-5.8799999999999998E-2</v>
      </c>
      <c r="M221" s="6">
        <v>-0.2082</v>
      </c>
      <c r="N221" s="6">
        <v>-0.20679999999999998</v>
      </c>
      <c r="O221" s="6">
        <v>-0.1133</v>
      </c>
      <c r="P221" s="6">
        <v>-0.17610000000000001</v>
      </c>
      <c r="Q221" s="6">
        <v>-3.1600000000000003E-2</v>
      </c>
      <c r="R221" s="6">
        <v>1.24E-2</v>
      </c>
      <c r="S221" s="6">
        <v>-2.1700000000000001E-2</v>
      </c>
      <c r="T221" s="6">
        <v>4.6999999999999993E-3</v>
      </c>
      <c r="U221" s="6">
        <v>2.64E-2</v>
      </c>
      <c r="V221" s="6">
        <v>7.4700000000000003E-2</v>
      </c>
      <c r="W221" s="6">
        <v>7.8799999999999995E-2</v>
      </c>
      <c r="X221" s="6">
        <v>0.1104</v>
      </c>
      <c r="Y221" s="6">
        <v>8.0299999999999996E-2</v>
      </c>
    </row>
    <row r="222" spans="3:25" ht="15.5" x14ac:dyDescent="0.35">
      <c r="C222" t="s">
        <v>217</v>
      </c>
      <c r="I222" s="6">
        <v>-8.1900000000000001E-2</v>
      </c>
      <c r="J222" s="6">
        <v>-1.21E-2</v>
      </c>
      <c r="K222" s="6">
        <v>-8.6500000000000007E-2</v>
      </c>
      <c r="L222" s="6">
        <v>-0.1048</v>
      </c>
      <c r="M222" s="6">
        <v>-0.33789999999999998</v>
      </c>
      <c r="N222" s="6">
        <v>-0.34450000000000003</v>
      </c>
      <c r="O222" s="6">
        <v>-0.28470000000000001</v>
      </c>
      <c r="P222" s="6">
        <v>-0.37979999999999997</v>
      </c>
      <c r="Q222" s="6">
        <v>-5.9800000000000006E-2</v>
      </c>
      <c r="R222" s="6">
        <v>0.02</v>
      </c>
      <c r="S222" s="6">
        <v>-3.2400000000000005E-2</v>
      </c>
      <c r="T222" s="6">
        <v>6.4000000000000003E-3</v>
      </c>
      <c r="U222" s="6">
        <v>3.5799999999999998E-2</v>
      </c>
      <c r="V222" s="6">
        <v>0.1048</v>
      </c>
      <c r="W222" s="6">
        <v>0.1069</v>
      </c>
      <c r="X222" s="6">
        <v>0.31440000000000001</v>
      </c>
      <c r="Y222" s="6">
        <v>0.24510000000000001</v>
      </c>
    </row>
    <row r="223" spans="3:25" ht="15.5" x14ac:dyDescent="0.35">
      <c r="C223" t="s">
        <v>218</v>
      </c>
      <c r="I223" s="6">
        <v>-8.8999999999999999E-3</v>
      </c>
      <c r="J223" s="6">
        <v>4.9200000000000001E-2</v>
      </c>
      <c r="K223" s="6">
        <v>-5.8999999999999999E-3</v>
      </c>
      <c r="L223" s="6">
        <v>-5.6799999999999996E-2</v>
      </c>
      <c r="M223" s="6">
        <v>-0.1681</v>
      </c>
      <c r="N223" s="6">
        <v>-0.32840000000000003</v>
      </c>
      <c r="O223" s="6">
        <v>-0.18230000000000002</v>
      </c>
      <c r="P223" s="6">
        <v>-0.29339999999999999</v>
      </c>
      <c r="Q223" s="6">
        <v>-3.1400000000000004E-2</v>
      </c>
      <c r="R223" s="6">
        <v>4.6699999999999998E-2</v>
      </c>
      <c r="S223" s="6">
        <v>-2.2700000000000001E-2</v>
      </c>
      <c r="T223" s="6">
        <v>1.5800000000000002E-2</v>
      </c>
      <c r="U223" s="6">
        <v>4.4400000000000002E-2</v>
      </c>
      <c r="V223" s="6">
        <v>0.12</v>
      </c>
      <c r="W223" s="6">
        <v>0.158</v>
      </c>
      <c r="X223" s="6">
        <v>0.32250000000000001</v>
      </c>
      <c r="Y223" s="6">
        <v>0.36409999999999998</v>
      </c>
    </row>
    <row r="224" spans="3:25" ht="15.5" x14ac:dyDescent="0.35">
      <c r="C224" t="s">
        <v>219</v>
      </c>
      <c r="I224" s="6">
        <v>-0.19</v>
      </c>
      <c r="J224" s="6">
        <v>1.08</v>
      </c>
      <c r="K224" s="6">
        <v>-0.14000000000000001</v>
      </c>
      <c r="L224" s="6">
        <v>-1.61</v>
      </c>
      <c r="M224" s="6">
        <v>-5.19</v>
      </c>
      <c r="N224" s="6">
        <v>-7.9</v>
      </c>
      <c r="O224" s="6">
        <v>-3.32</v>
      </c>
      <c r="P224" s="6">
        <v>-7.7</v>
      </c>
      <c r="Q224" s="6">
        <v>-1.1499999999999999</v>
      </c>
      <c r="R224" s="6">
        <v>1.88</v>
      </c>
      <c r="S224" s="6">
        <v>-1.55</v>
      </c>
      <c r="T224" s="6">
        <v>1.2</v>
      </c>
      <c r="U224" s="6">
        <v>4.76</v>
      </c>
      <c r="V224" s="6">
        <v>18.760000000000002</v>
      </c>
      <c r="W224" s="6">
        <v>12.65</v>
      </c>
      <c r="X224" s="6">
        <v>7.31</v>
      </c>
      <c r="Y224" s="6">
        <v>3.26</v>
      </c>
    </row>
    <row r="225" spans="2:25" ht="15.5" x14ac:dyDescent="0.35">
      <c r="C225" t="s">
        <v>69</v>
      </c>
      <c r="I225" s="6">
        <v>0.56000000000000005</v>
      </c>
      <c r="J225" s="6">
        <v>0.26</v>
      </c>
      <c r="K225" s="6">
        <v>0.28999999999999998</v>
      </c>
      <c r="L225" s="6">
        <v>0.34</v>
      </c>
      <c r="M225" s="6">
        <v>0.35</v>
      </c>
      <c r="N225" s="6">
        <v>0.17</v>
      </c>
      <c r="O225" s="6">
        <v>0.43</v>
      </c>
      <c r="P225" s="6">
        <v>0.45</v>
      </c>
      <c r="Q225" s="6">
        <v>0.35</v>
      </c>
      <c r="R225" s="6">
        <v>0.45</v>
      </c>
      <c r="S225" s="6">
        <v>0.34</v>
      </c>
      <c r="T225" s="6">
        <v>0.47</v>
      </c>
      <c r="U225" s="6">
        <v>0.72</v>
      </c>
      <c r="V225" s="6">
        <v>0.94</v>
      </c>
      <c r="W225" s="6">
        <v>1.1000000000000001</v>
      </c>
      <c r="X225" s="5">
        <v>0</v>
      </c>
      <c r="Y225" s="5">
        <v>0</v>
      </c>
    </row>
    <row r="226" spans="2:25" ht="15.5" x14ac:dyDescent="0.35">
      <c r="C226" t="s">
        <v>66</v>
      </c>
      <c r="I226" s="6">
        <v>317.36</v>
      </c>
      <c r="J226" s="6">
        <v>343.37</v>
      </c>
      <c r="K226" s="6">
        <v>344.99</v>
      </c>
      <c r="L226" s="6">
        <v>378.31</v>
      </c>
      <c r="M226" s="6">
        <v>411.53</v>
      </c>
      <c r="N226" s="6">
        <v>551.27</v>
      </c>
      <c r="O226" s="6">
        <v>219.79</v>
      </c>
      <c r="P226" s="6">
        <v>280.83999999999997</v>
      </c>
      <c r="Q226" s="6">
        <v>385.74</v>
      </c>
      <c r="R226" s="6">
        <v>412.08</v>
      </c>
      <c r="S226" s="6">
        <v>405.81</v>
      </c>
      <c r="T226" s="6">
        <v>424.04</v>
      </c>
      <c r="U226" s="6">
        <v>421.77</v>
      </c>
      <c r="V226" s="6">
        <v>406.11</v>
      </c>
      <c r="W226" s="6">
        <v>372.87</v>
      </c>
      <c r="X226" s="6">
        <v>163.52000000000001</v>
      </c>
      <c r="Y226" s="6">
        <v>906.9</v>
      </c>
    </row>
    <row r="227" spans="2:25" ht="15.5" x14ac:dyDescent="0.35">
      <c r="C227" t="s">
        <v>220</v>
      </c>
      <c r="I227" s="6">
        <v>0.62</v>
      </c>
      <c r="J227" s="6">
        <v>0.28000000000000003</v>
      </c>
      <c r="K227" s="6">
        <v>0.32</v>
      </c>
      <c r="L227" s="6">
        <v>0.37</v>
      </c>
      <c r="M227" s="6">
        <v>0.39</v>
      </c>
      <c r="N227" s="6">
        <v>0.19</v>
      </c>
      <c r="O227" s="6">
        <v>0.53</v>
      </c>
      <c r="P227" s="6">
        <v>0.54</v>
      </c>
      <c r="Q227" s="6">
        <v>0.4</v>
      </c>
      <c r="R227" s="6">
        <v>0.51</v>
      </c>
      <c r="S227" s="6">
        <v>0.34</v>
      </c>
      <c r="T227" s="6">
        <v>0.47</v>
      </c>
      <c r="U227" s="6">
        <v>0.72</v>
      </c>
      <c r="V227" s="6">
        <v>0.94</v>
      </c>
      <c r="W227" s="6">
        <v>1.1000000000000001</v>
      </c>
      <c r="X227" s="5">
        <v>0</v>
      </c>
      <c r="Y227" s="5">
        <v>0</v>
      </c>
    </row>
    <row r="228" spans="2:25" ht="15.5" x14ac:dyDescent="0.35">
      <c r="C228" t="s">
        <v>221</v>
      </c>
      <c r="I228" s="6">
        <v>290.02999999999997</v>
      </c>
      <c r="J228" s="6">
        <v>313.33</v>
      </c>
      <c r="K228" s="6">
        <v>312.24</v>
      </c>
      <c r="L228" s="6">
        <v>342.85</v>
      </c>
      <c r="M228" s="6">
        <v>373.36</v>
      </c>
      <c r="N228" s="6">
        <v>510.39</v>
      </c>
      <c r="O228" s="6">
        <v>176.2</v>
      </c>
      <c r="P228" s="6">
        <v>234.54</v>
      </c>
      <c r="Q228" s="6">
        <v>336.73</v>
      </c>
      <c r="R228" s="6">
        <v>360.36</v>
      </c>
      <c r="S228" s="6">
        <v>405.81</v>
      </c>
      <c r="T228" s="6">
        <v>424.04</v>
      </c>
      <c r="U228" s="6">
        <v>421.77</v>
      </c>
      <c r="V228" s="6">
        <v>406.11</v>
      </c>
      <c r="W228" s="6">
        <v>372.87</v>
      </c>
      <c r="X228" s="6">
        <v>163.52000000000001</v>
      </c>
      <c r="Y228" s="6">
        <v>906.9</v>
      </c>
    </row>
    <row r="229" spans="2:25" ht="15.5" x14ac:dyDescent="0.35">
      <c r="C229" t="s">
        <v>222</v>
      </c>
      <c r="I229" s="5">
        <v>168000000000</v>
      </c>
      <c r="J229" s="5">
        <v>180000000000</v>
      </c>
      <c r="K229" s="5">
        <v>189000000000</v>
      </c>
      <c r="L229" s="5">
        <v>183000000000</v>
      </c>
      <c r="M229" s="5">
        <v>156000000000</v>
      </c>
      <c r="N229" s="5">
        <v>190000000000</v>
      </c>
      <c r="O229" s="5">
        <v>176000000000</v>
      </c>
      <c r="P229" s="5">
        <v>155000000000</v>
      </c>
      <c r="Q229" s="5">
        <v>140000000000</v>
      </c>
      <c r="R229" s="5">
        <v>71000000000</v>
      </c>
      <c r="S229" s="5">
        <v>54000000000</v>
      </c>
      <c r="T229" s="5">
        <v>41000000000</v>
      </c>
      <c r="U229" s="5">
        <v>57000000000</v>
      </c>
      <c r="V229" s="5">
        <v>45000000000</v>
      </c>
      <c r="W229" s="5">
        <v>23000000000</v>
      </c>
      <c r="X229" s="5">
        <v>56000000000</v>
      </c>
      <c r="Y229" s="5">
        <v>23000000000</v>
      </c>
    </row>
    <row r="230" spans="2:25" ht="15.5" x14ac:dyDescent="0.35">
      <c r="C230" t="s">
        <v>223</v>
      </c>
      <c r="I230" s="5">
        <v>1000000000</v>
      </c>
      <c r="J230" s="5">
        <v>4000000000</v>
      </c>
      <c r="K230" s="5">
        <v>3000000000</v>
      </c>
      <c r="L230" s="5">
        <v>1000000000</v>
      </c>
      <c r="M230" s="5">
        <v>6000000000</v>
      </c>
      <c r="N230" s="5">
        <v>25000000000</v>
      </c>
      <c r="O230" s="5">
        <v>22000000000</v>
      </c>
      <c r="P230" s="5">
        <v>27000000000</v>
      </c>
      <c r="Q230" s="5">
        <v>34000000000</v>
      </c>
      <c r="R230" s="5">
        <v>41000000000</v>
      </c>
      <c r="S230" s="5">
        <v>2000000000</v>
      </c>
      <c r="T230" s="5">
        <v>0</v>
      </c>
      <c r="U230" s="5">
        <v>0</v>
      </c>
      <c r="V230" s="5">
        <v>0</v>
      </c>
      <c r="W230" s="5">
        <v>0</v>
      </c>
      <c r="X230" s="5">
        <v>25000000000</v>
      </c>
      <c r="Y230" s="5">
        <v>44000000000</v>
      </c>
    </row>
    <row r="231" spans="2:25" ht="15.5" x14ac:dyDescent="0.35">
      <c r="C231" t="s">
        <v>26</v>
      </c>
      <c r="I231" s="5">
        <v>169000000000</v>
      </c>
      <c r="J231" s="5">
        <v>184000000000</v>
      </c>
      <c r="K231" s="5">
        <v>192000000000</v>
      </c>
      <c r="L231" s="5">
        <v>185000000000</v>
      </c>
      <c r="M231" s="5">
        <v>162000000000</v>
      </c>
      <c r="N231" s="5">
        <v>215000000000</v>
      </c>
      <c r="O231" s="5">
        <v>198000000000</v>
      </c>
      <c r="P231" s="5">
        <v>181000000000</v>
      </c>
      <c r="Q231" s="5">
        <v>174000000000</v>
      </c>
      <c r="R231" s="5">
        <v>112000000000</v>
      </c>
      <c r="S231" s="5">
        <v>56000000000</v>
      </c>
      <c r="T231" s="5">
        <v>41000000000</v>
      </c>
      <c r="U231" s="5">
        <v>57000000000</v>
      </c>
      <c r="V231" s="5">
        <v>45000000000</v>
      </c>
      <c r="W231" s="5">
        <v>23000000000</v>
      </c>
      <c r="X231" s="5">
        <v>81000000000</v>
      </c>
      <c r="Y231" s="5">
        <v>66000000000</v>
      </c>
    </row>
    <row r="232" spans="2:25" ht="15.5" x14ac:dyDescent="0.35">
      <c r="C232" t="s">
        <v>23</v>
      </c>
      <c r="I232" s="5">
        <v>164000000000</v>
      </c>
      <c r="J232" s="5">
        <v>179000000000</v>
      </c>
      <c r="K232" s="5">
        <v>187000000000</v>
      </c>
      <c r="L232" s="5">
        <v>181000000000</v>
      </c>
      <c r="M232" s="5">
        <v>159000000000</v>
      </c>
      <c r="N232" s="5">
        <v>213000000000</v>
      </c>
      <c r="O232" s="5">
        <v>195000000000</v>
      </c>
      <c r="P232" s="5">
        <v>177000000000</v>
      </c>
      <c r="Q232" s="5">
        <v>168000000000</v>
      </c>
      <c r="R232" s="5">
        <v>105000000000</v>
      </c>
      <c r="S232" s="5">
        <v>25000000000</v>
      </c>
      <c r="T232" s="5">
        <v>-1000000000</v>
      </c>
      <c r="U232" s="5">
        <v>9000000000</v>
      </c>
      <c r="V232" s="5">
        <v>-75000000000</v>
      </c>
      <c r="W232" s="5">
        <v>-166000000000</v>
      </c>
      <c r="X232" s="5">
        <v>68000000000</v>
      </c>
      <c r="Y232" s="5">
        <v>54000000000</v>
      </c>
    </row>
    <row r="233" spans="2:25" ht="15.5" x14ac:dyDescent="0.35">
      <c r="C233" t="s">
        <v>224</v>
      </c>
      <c r="I233" s="5">
        <v>-109000000000</v>
      </c>
      <c r="J233" s="5">
        <v>-95000000000</v>
      </c>
      <c r="K233" s="5">
        <v>-99000000000</v>
      </c>
      <c r="L233" s="5">
        <v>-89000000000</v>
      </c>
      <c r="M233" s="5">
        <v>-56000000000</v>
      </c>
      <c r="N233" s="5">
        <v>-113000000000</v>
      </c>
      <c r="O233" s="5">
        <v>63000000000</v>
      </c>
      <c r="P233" s="5">
        <v>152000000000</v>
      </c>
      <c r="Q233" s="5">
        <v>268000000000</v>
      </c>
      <c r="R233" s="5">
        <v>317000000000</v>
      </c>
      <c r="S233" s="5">
        <v>318000000000</v>
      </c>
      <c r="T233" s="5">
        <v>330000000000</v>
      </c>
      <c r="U233" s="5">
        <v>340000000000</v>
      </c>
      <c r="V233" s="5">
        <v>373000000000</v>
      </c>
      <c r="W233" s="5">
        <v>347000000000</v>
      </c>
      <c r="X233" s="5">
        <v>98000000000</v>
      </c>
      <c r="Y233" s="5">
        <v>92000000000</v>
      </c>
    </row>
    <row r="234" spans="2:25" ht="15.5" x14ac:dyDescent="0.35">
      <c r="C234" t="s">
        <v>225</v>
      </c>
      <c r="I234" s="5">
        <v>19000000000</v>
      </c>
      <c r="J234" s="5">
        <v>7000000000</v>
      </c>
      <c r="K234" s="5">
        <v>3000000000</v>
      </c>
      <c r="L234" s="5">
        <v>-13000000000</v>
      </c>
      <c r="M234" s="5">
        <v>-127000000000</v>
      </c>
      <c r="N234" s="5">
        <v>1000000000</v>
      </c>
      <c r="O234" s="5">
        <v>-10000000000</v>
      </c>
      <c r="P234" s="5">
        <v>7000000000</v>
      </c>
      <c r="Q234" s="5">
        <v>-33000000000</v>
      </c>
      <c r="R234" s="5">
        <v>5000000000</v>
      </c>
      <c r="S234" s="5">
        <v>1000000000</v>
      </c>
      <c r="T234" s="5">
        <v>2000000000</v>
      </c>
      <c r="U234" s="5">
        <v>-3000000000</v>
      </c>
      <c r="V234" s="5">
        <v>-14000000000</v>
      </c>
      <c r="W234" s="5">
        <v>21000000000</v>
      </c>
      <c r="X234" s="5">
        <v>16000000000</v>
      </c>
      <c r="Y234" s="5">
        <v>42000000000</v>
      </c>
    </row>
    <row r="235" spans="2:25" ht="15.5" x14ac:dyDescent="0.35">
      <c r="C235" t="s">
        <v>226</v>
      </c>
      <c r="I235" s="5">
        <v>-4000000000</v>
      </c>
      <c r="J235" s="5">
        <v>-2000000000</v>
      </c>
      <c r="K235" s="5">
        <v>-3000000000</v>
      </c>
      <c r="L235" s="5">
        <v>-3000000000</v>
      </c>
      <c r="M235" s="5">
        <v>-1000000000</v>
      </c>
      <c r="N235" s="5">
        <v>-8000000000</v>
      </c>
      <c r="O235" s="5">
        <v>-4000000000</v>
      </c>
      <c r="P235" s="5">
        <v>-16000000000</v>
      </c>
      <c r="Q235" s="5">
        <v>-25000000000</v>
      </c>
      <c r="R235" s="5">
        <v>-22000000000</v>
      </c>
      <c r="S235" s="5">
        <v>-18000000000</v>
      </c>
      <c r="T235" s="5">
        <v>-36000000000</v>
      </c>
      <c r="U235" s="5">
        <v>-66000000000</v>
      </c>
      <c r="V235" s="5">
        <v>-24000000000</v>
      </c>
      <c r="W235" s="5">
        <v>-25000000000</v>
      </c>
      <c r="X235" s="5">
        <v>-14000000000</v>
      </c>
      <c r="Y235" s="5">
        <v>-12000000000</v>
      </c>
    </row>
    <row r="236" spans="2:25" ht="15.5" x14ac:dyDescent="0.35">
      <c r="C236" t="s">
        <v>15</v>
      </c>
      <c r="I236" s="5">
        <v>15000000000</v>
      </c>
      <c r="J236" s="5">
        <v>4000000000</v>
      </c>
      <c r="K236" s="5">
        <v>1000000000</v>
      </c>
      <c r="L236" s="5">
        <v>-16000000000</v>
      </c>
      <c r="M236" s="5">
        <v>-128000000000</v>
      </c>
      <c r="N236" s="5">
        <v>-7000000000</v>
      </c>
      <c r="O236" s="5">
        <v>-14000000000</v>
      </c>
      <c r="P236" s="5">
        <v>-9000000000</v>
      </c>
      <c r="Q236" s="5">
        <v>-58000000000</v>
      </c>
      <c r="R236" s="5">
        <v>-17000000000</v>
      </c>
      <c r="S236" s="5">
        <v>-17000000000</v>
      </c>
      <c r="T236" s="5">
        <v>-34000000000</v>
      </c>
      <c r="U236" s="5">
        <v>-69000000000</v>
      </c>
      <c r="V236" s="5">
        <v>-38000000000</v>
      </c>
      <c r="W236" s="5">
        <v>-5000000000</v>
      </c>
      <c r="X236" s="5">
        <v>2000000000</v>
      </c>
      <c r="Y236" s="5">
        <v>30000000000</v>
      </c>
    </row>
    <row r="237" spans="2:25" ht="15.5" x14ac:dyDescent="0.35">
      <c r="C237" t="s">
        <v>17</v>
      </c>
      <c r="I237" s="6">
        <v>13.86</v>
      </c>
      <c r="J237" s="6">
        <v>4.1100000000000003</v>
      </c>
      <c r="K237" s="6">
        <v>0.47</v>
      </c>
      <c r="L237" s="6">
        <v>-14.56</v>
      </c>
      <c r="M237" s="6">
        <v>-119.79</v>
      </c>
      <c r="N237" s="6">
        <v>-6.37</v>
      </c>
      <c r="O237" s="6">
        <v>-12.92</v>
      </c>
      <c r="P237" s="6">
        <v>-8.49</v>
      </c>
      <c r="Q237" s="6">
        <v>-53.9</v>
      </c>
      <c r="R237" s="6">
        <v>-15.98</v>
      </c>
      <c r="S237" s="6">
        <v>-15.74</v>
      </c>
      <c r="T237" s="6">
        <v>-31.81</v>
      </c>
      <c r="U237" s="6">
        <v>-64.52</v>
      </c>
      <c r="V237" s="6">
        <v>-35.409999999999997</v>
      </c>
      <c r="W237" s="6">
        <v>-4.4800000000000004</v>
      </c>
      <c r="X237" s="6">
        <v>2.58</v>
      </c>
      <c r="Y237" s="6">
        <v>301.39</v>
      </c>
    </row>
    <row r="239" spans="2:25" ht="15.5" x14ac:dyDescent="0.35">
      <c r="B239" t="s">
        <v>227</v>
      </c>
      <c r="C239" t="s">
        <v>228</v>
      </c>
      <c r="D239" s="5">
        <v>4000000000</v>
      </c>
      <c r="E239" s="5">
        <v>9000000000</v>
      </c>
      <c r="F239" s="5">
        <v>-9000000000</v>
      </c>
      <c r="G239" s="5">
        <v>-3000000000</v>
      </c>
      <c r="H239" s="5">
        <v>26000000000</v>
      </c>
      <c r="I239" s="5">
        <v>-28000000000</v>
      </c>
      <c r="J239" s="5">
        <v>-4000000000</v>
      </c>
      <c r="K239" s="5">
        <v>-32000000000</v>
      </c>
      <c r="L239" s="5">
        <v>-42000000000</v>
      </c>
      <c r="M239" s="5">
        <v>-149000000000</v>
      </c>
      <c r="N239" s="5">
        <v>-203000000000</v>
      </c>
      <c r="O239" s="5">
        <v>-67000000000</v>
      </c>
      <c r="P239" s="5">
        <v>-114000000000</v>
      </c>
      <c r="Q239" s="5">
        <v>-25000000000</v>
      </c>
    </row>
    <row r="240" spans="2:25" ht="15.5" x14ac:dyDescent="0.35">
      <c r="C240" t="s">
        <v>57</v>
      </c>
      <c r="D240" s="6">
        <v>4.0999999999999996</v>
      </c>
      <c r="E240" s="6">
        <v>8.06</v>
      </c>
      <c r="F240" s="6">
        <v>-8.39</v>
      </c>
      <c r="G240" s="6">
        <v>-2.37</v>
      </c>
      <c r="H240" s="6">
        <v>24.31</v>
      </c>
      <c r="I240" s="6">
        <v>-25.98</v>
      </c>
      <c r="J240" s="6">
        <v>-4.17</v>
      </c>
      <c r="K240" s="6">
        <v>-29.84</v>
      </c>
      <c r="L240" s="6">
        <v>-39.65</v>
      </c>
      <c r="M240" s="6">
        <v>-139.03</v>
      </c>
      <c r="N240" s="6">
        <v>-189.92</v>
      </c>
      <c r="O240" s="6">
        <v>-62.57</v>
      </c>
      <c r="P240" s="6">
        <v>-106.66</v>
      </c>
      <c r="Q240" s="6">
        <v>-23.08</v>
      </c>
    </row>
    <row r="241" spans="3:17" ht="15.5" x14ac:dyDescent="0.35">
      <c r="C241" t="s">
        <v>233</v>
      </c>
      <c r="D241" s="5">
        <v>142000000000</v>
      </c>
      <c r="E241" s="5">
        <v>113000000000</v>
      </c>
      <c r="F241" s="5">
        <v>107000000000</v>
      </c>
      <c r="G241" s="5">
        <v>107000000000</v>
      </c>
      <c r="H241" s="5">
        <v>509000000000</v>
      </c>
      <c r="I241" s="5">
        <v>402000000000</v>
      </c>
      <c r="J241" s="5">
        <v>432000000000</v>
      </c>
      <c r="K241" s="5">
        <v>419000000000</v>
      </c>
      <c r="L241" s="5">
        <v>360000000000</v>
      </c>
      <c r="M241" s="5">
        <v>211000000000</v>
      </c>
      <c r="N241" s="5">
        <v>297000000000</v>
      </c>
      <c r="O241" s="5">
        <v>538000000000</v>
      </c>
      <c r="P241" s="5">
        <v>503000000000</v>
      </c>
      <c r="Q241" s="5">
        <v>732000000000</v>
      </c>
    </row>
    <row r="242" spans="3:17" ht="15.5" x14ac:dyDescent="0.35">
      <c r="C242" t="s">
        <v>237</v>
      </c>
      <c r="I242" s="6">
        <v>5.0199999999999996</v>
      </c>
    </row>
    <row r="243" spans="3:17" ht="15.5" x14ac:dyDescent="0.35">
      <c r="C243" t="s">
        <v>238</v>
      </c>
      <c r="I243" s="6">
        <v>87.47</v>
      </c>
    </row>
    <row r="244" spans="3:17" ht="15.5" x14ac:dyDescent="0.35">
      <c r="C244" t="s">
        <v>239</v>
      </c>
      <c r="I244" s="6">
        <v>6.95</v>
      </c>
    </row>
    <row r="245" spans="3:17" ht="15.5" x14ac:dyDescent="0.35">
      <c r="C245" t="s">
        <v>240</v>
      </c>
      <c r="I245" s="6">
        <v>1.1399999999999999E-2</v>
      </c>
    </row>
    <row r="246" spans="3:17" ht="15.5" x14ac:dyDescent="0.35">
      <c r="C246" t="s">
        <v>241</v>
      </c>
      <c r="I246" s="6">
        <v>0.28000000000000003</v>
      </c>
    </row>
    <row r="247" spans="3:17" ht="15.5" x14ac:dyDescent="0.35">
      <c r="C247" t="s">
        <v>242</v>
      </c>
      <c r="I247" s="6">
        <v>0.37</v>
      </c>
    </row>
    <row r="248" spans="3:17" ht="15.5" x14ac:dyDescent="0.35">
      <c r="C248" t="s">
        <v>243</v>
      </c>
      <c r="I248" s="6">
        <v>5.7</v>
      </c>
    </row>
    <row r="249" spans="3:17" ht="15.5" x14ac:dyDescent="0.35">
      <c r="C249" t="s">
        <v>244</v>
      </c>
      <c r="I249" s="6">
        <v>7.07</v>
      </c>
    </row>
    <row r="250" spans="3:17" ht="15.5" x14ac:dyDescent="0.35">
      <c r="C250" t="s">
        <v>245</v>
      </c>
      <c r="I250" s="6">
        <v>10.59</v>
      </c>
    </row>
    <row r="251" spans="3:17" ht="15.5" x14ac:dyDescent="0.35">
      <c r="C251" t="s">
        <v>246</v>
      </c>
      <c r="I251" s="6">
        <v>4.41</v>
      </c>
    </row>
    <row r="252" spans="3:17" ht="15.5" x14ac:dyDescent="0.35">
      <c r="C252" t="s">
        <v>247</v>
      </c>
      <c r="I252" s="6">
        <v>-0.17</v>
      </c>
    </row>
    <row r="253" spans="3:17" ht="15.5" x14ac:dyDescent="0.35">
      <c r="C253" t="s">
        <v>248</v>
      </c>
      <c r="I253" s="6">
        <v>-6.66</v>
      </c>
    </row>
    <row r="254" spans="3:17" ht="15.5" x14ac:dyDescent="0.35">
      <c r="C254" t="s">
        <v>249</v>
      </c>
      <c r="I254" s="6">
        <v>1.39</v>
      </c>
    </row>
    <row r="255" spans="3:17" ht="15.5" x14ac:dyDescent="0.35">
      <c r="C255" t="s">
        <v>250</v>
      </c>
      <c r="I255" s="6">
        <v>24.31</v>
      </c>
    </row>
    <row r="256" spans="3:17" ht="15.5" x14ac:dyDescent="0.35">
      <c r="C256" t="s">
        <v>251</v>
      </c>
      <c r="I256" s="6">
        <v>438.65</v>
      </c>
    </row>
    <row r="257" spans="3:9" ht="15.5" x14ac:dyDescent="0.35">
      <c r="C257" t="s">
        <v>252</v>
      </c>
      <c r="D257" s="6">
        <v>6.32</v>
      </c>
    </row>
    <row r="258" spans="3:9" ht="15.5" x14ac:dyDescent="0.35">
      <c r="C258" t="s">
        <v>253</v>
      </c>
      <c r="I258" s="6">
        <v>329.51</v>
      </c>
    </row>
    <row r="259" spans="3:9" ht="15.5" x14ac:dyDescent="0.35">
      <c r="C259" t="s">
        <v>254</v>
      </c>
      <c r="I259" s="6">
        <v>17.260000000000002</v>
      </c>
    </row>
    <row r="260" spans="3:9" ht="15.5" x14ac:dyDescent="0.35">
      <c r="C260" t="s">
        <v>255</v>
      </c>
      <c r="D260" s="6">
        <v>0.69</v>
      </c>
    </row>
    <row r="261" spans="3:9" ht="15.5" x14ac:dyDescent="0.35">
      <c r="C261" t="s">
        <v>256</v>
      </c>
      <c r="D261" s="6">
        <v>0.42</v>
      </c>
    </row>
    <row r="262" spans="3:9" ht="15.5" x14ac:dyDescent="0.35">
      <c r="C262" t="s">
        <v>395</v>
      </c>
      <c r="D262" s="6">
        <v>0.49</v>
      </c>
    </row>
    <row r="263" spans="3:9" ht="15.5" x14ac:dyDescent="0.35">
      <c r="C263" t="s">
        <v>445</v>
      </c>
      <c r="D263" s="6">
        <v>0.01</v>
      </c>
    </row>
    <row r="264" spans="3:9" ht="15.5" x14ac:dyDescent="0.35">
      <c r="C264" t="s">
        <v>257</v>
      </c>
      <c r="D264" s="6">
        <v>0.94</v>
      </c>
    </row>
    <row r="265" spans="3:9" ht="15.5" x14ac:dyDescent="0.35">
      <c r="C265" t="s">
        <v>396</v>
      </c>
      <c r="D265" s="6">
        <v>0.25</v>
      </c>
    </row>
    <row r="266" spans="3:9" ht="15.5" x14ac:dyDescent="0.35">
      <c r="C266" t="s">
        <v>258</v>
      </c>
      <c r="D266" s="6">
        <v>1.94</v>
      </c>
    </row>
    <row r="267" spans="3:9" ht="15.5" x14ac:dyDescent="0.35">
      <c r="C267" t="s">
        <v>259</v>
      </c>
      <c r="I267" s="6">
        <v>1.63</v>
      </c>
    </row>
    <row r="268" spans="3:9" ht="15.5" x14ac:dyDescent="0.35">
      <c r="C268" t="s">
        <v>13</v>
      </c>
      <c r="D268" s="5">
        <v>-9000000000</v>
      </c>
    </row>
    <row r="269" spans="3:9" ht="15.5" x14ac:dyDescent="0.35">
      <c r="C269" t="s">
        <v>260</v>
      </c>
      <c r="I269" s="6">
        <v>-1.1299999999999999</v>
      </c>
    </row>
    <row r="270" spans="3:9" ht="15.5" x14ac:dyDescent="0.35">
      <c r="C270" t="s">
        <v>261</v>
      </c>
      <c r="I270" s="6">
        <v>2.2000000000000001E-3</v>
      </c>
    </row>
    <row r="271" spans="3:9" ht="15.5" x14ac:dyDescent="0.35">
      <c r="C271" t="s">
        <v>262</v>
      </c>
      <c r="I271" s="6">
        <v>4.1999999999999997E-3</v>
      </c>
    </row>
    <row r="272" spans="3:9" ht="15.5" x14ac:dyDescent="0.35">
      <c r="C272" t="s">
        <v>263</v>
      </c>
      <c r="I272" s="6">
        <v>7.1500000000000008E-2</v>
      </c>
    </row>
    <row r="273" spans="3:9" ht="15.5" x14ac:dyDescent="0.35">
      <c r="C273" t="s">
        <v>264</v>
      </c>
      <c r="I273" s="6">
        <v>7.1999999999999998E-3</v>
      </c>
    </row>
    <row r="274" spans="3:9" ht="15.5" x14ac:dyDescent="0.35">
      <c r="C274" t="s">
        <v>265</v>
      </c>
      <c r="D274" s="6">
        <v>45.56</v>
      </c>
    </row>
    <row r="275" spans="3:9" ht="15.5" x14ac:dyDescent="0.35">
      <c r="C275" t="s">
        <v>266</v>
      </c>
      <c r="D275" s="6">
        <v>75.180000000000007</v>
      </c>
    </row>
    <row r="276" spans="3:9" ht="15.5" x14ac:dyDescent="0.35">
      <c r="C276" t="s">
        <v>267</v>
      </c>
      <c r="D276" s="6">
        <v>44.98</v>
      </c>
    </row>
    <row r="277" spans="3:9" ht="15.5" x14ac:dyDescent="0.35">
      <c r="C277" t="s">
        <v>268</v>
      </c>
      <c r="D277" s="6">
        <v>75.760000000000005</v>
      </c>
    </row>
    <row r="278" spans="3:9" ht="15.5" x14ac:dyDescent="0.35">
      <c r="C278" t="s">
        <v>269</v>
      </c>
      <c r="D278" s="5">
        <v>2</v>
      </c>
    </row>
    <row r="279" spans="3:9" ht="15.5" x14ac:dyDescent="0.35">
      <c r="C279" t="s">
        <v>270</v>
      </c>
      <c r="I279" s="6">
        <v>0.7</v>
      </c>
    </row>
    <row r="280" spans="3:9" ht="15.5" x14ac:dyDescent="0.35">
      <c r="C280" t="s">
        <v>271</v>
      </c>
      <c r="I280" s="6">
        <v>3.85</v>
      </c>
    </row>
    <row r="281" spans="3:9" ht="15.5" x14ac:dyDescent="0.35">
      <c r="C281" t="s">
        <v>53</v>
      </c>
      <c r="I281" s="5">
        <v>131000000000</v>
      </c>
    </row>
    <row r="282" spans="3:9" ht="15.5" x14ac:dyDescent="0.35">
      <c r="C282" t="s">
        <v>272</v>
      </c>
      <c r="I282" s="5">
        <v>298000000000</v>
      </c>
    </row>
    <row r="283" spans="3:9" ht="15.5" x14ac:dyDescent="0.35">
      <c r="C283" t="s">
        <v>273</v>
      </c>
      <c r="I283" s="6">
        <v>1070000000.0000001</v>
      </c>
    </row>
    <row r="284" spans="3:9" ht="15.5" x14ac:dyDescent="0.35">
      <c r="C284" t="s">
        <v>274</v>
      </c>
      <c r="I284" s="6">
        <v>0.30649999999999999</v>
      </c>
    </row>
    <row r="285" spans="3:9" ht="15.5" x14ac:dyDescent="0.35">
      <c r="C285" t="s">
        <v>275</v>
      </c>
      <c r="D285" s="6">
        <v>0.35759999999999997</v>
      </c>
    </row>
    <row r="286" spans="3:9" ht="15.5" x14ac:dyDescent="0.35">
      <c r="C286" t="s">
        <v>276</v>
      </c>
      <c r="D286" s="6">
        <v>7.2000000000000008E-2</v>
      </c>
    </row>
    <row r="287" spans="3:9" ht="15.5" x14ac:dyDescent="0.35">
      <c r="C287" t="s">
        <v>277</v>
      </c>
      <c r="D287" s="6">
        <v>3.0899999999999997E-2</v>
      </c>
    </row>
    <row r="288" spans="3:9" ht="15.5" x14ac:dyDescent="0.35">
      <c r="C288" t="s">
        <v>278</v>
      </c>
      <c r="D288" s="6">
        <v>0.48100000000000004</v>
      </c>
    </row>
    <row r="289" spans="3:9" ht="15.5" x14ac:dyDescent="0.35">
      <c r="C289" t="s">
        <v>279</v>
      </c>
      <c r="D289" s="6">
        <v>0.25429999999999997</v>
      </c>
    </row>
    <row r="290" spans="3:9" ht="15.5" x14ac:dyDescent="0.35">
      <c r="C290" t="s">
        <v>280</v>
      </c>
      <c r="D290" s="6">
        <v>1.4225999999999999</v>
      </c>
    </row>
    <row r="291" spans="3:9" ht="15.5" x14ac:dyDescent="0.35">
      <c r="C291" t="s">
        <v>281</v>
      </c>
      <c r="I291" s="5">
        <v>10</v>
      </c>
    </row>
    <row r="292" spans="3:9" ht="15.5" x14ac:dyDescent="0.35">
      <c r="C292" t="s">
        <v>285</v>
      </c>
      <c r="I292" t="s">
        <v>1726</v>
      </c>
    </row>
    <row r="293" spans="3:9" ht="15.5" x14ac:dyDescent="0.35">
      <c r="C293" t="s">
        <v>287</v>
      </c>
      <c r="I293" s="5">
        <v>8</v>
      </c>
    </row>
    <row r="294" spans="3:9" ht="15.5" x14ac:dyDescent="0.35">
      <c r="C294" t="s">
        <v>288</v>
      </c>
      <c r="I294" s="6">
        <v>0.41</v>
      </c>
    </row>
    <row r="295" spans="3:9" ht="15.5" x14ac:dyDescent="0.35">
      <c r="C295" t="s">
        <v>289</v>
      </c>
      <c r="I295" s="6">
        <v>0.14000000000000001</v>
      </c>
    </row>
    <row r="296" spans="3:9" ht="15.5" x14ac:dyDescent="0.35">
      <c r="C296" t="s">
        <v>290</v>
      </c>
      <c r="I296" s="6">
        <v>0.11</v>
      </c>
    </row>
    <row r="297" spans="3:9" ht="15.5" x14ac:dyDescent="0.35">
      <c r="C297" t="s">
        <v>291</v>
      </c>
      <c r="I297" s="6">
        <v>0.1</v>
      </c>
    </row>
    <row r="298" spans="3:9" ht="15.5" x14ac:dyDescent="0.35">
      <c r="C298" t="s">
        <v>292</v>
      </c>
      <c r="I298" s="6">
        <v>0.87</v>
      </c>
    </row>
    <row r="299" spans="3:9" ht="15.5" x14ac:dyDescent="0.35">
      <c r="C299" t="s">
        <v>293</v>
      </c>
      <c r="I299" s="6">
        <v>0.88</v>
      </c>
    </row>
    <row r="300" spans="3:9" ht="15.5" x14ac:dyDescent="0.35">
      <c r="C300" t="s">
        <v>294</v>
      </c>
      <c r="I300" s="6">
        <v>0.32</v>
      </c>
    </row>
    <row r="301" spans="3:9" ht="15.5" x14ac:dyDescent="0.35">
      <c r="C301" t="s">
        <v>295</v>
      </c>
      <c r="I301" s="5">
        <v>469000000000</v>
      </c>
    </row>
    <row r="302" spans="3:9" ht="15.5" x14ac:dyDescent="0.35">
      <c r="C302" t="s">
        <v>296</v>
      </c>
      <c r="I302" s="5">
        <v>180000000000</v>
      </c>
    </row>
    <row r="303" spans="3:9" ht="15.5" x14ac:dyDescent="0.35">
      <c r="C303" t="s">
        <v>297</v>
      </c>
      <c r="I303" s="5">
        <v>67000000000</v>
      </c>
    </row>
    <row r="304" spans="3:9" ht="15.5" x14ac:dyDescent="0.35">
      <c r="C304" t="s">
        <v>298</v>
      </c>
      <c r="I304" s="5">
        <v>1000000000</v>
      </c>
    </row>
    <row r="305" spans="3:9" ht="15.5" x14ac:dyDescent="0.35">
      <c r="C305" t="s">
        <v>299</v>
      </c>
      <c r="D305" s="5">
        <v>7000000000</v>
      </c>
    </row>
    <row r="306" spans="3:9" ht="15.5" x14ac:dyDescent="0.35">
      <c r="C306" t="s">
        <v>300</v>
      </c>
      <c r="D306" s="5">
        <v>682000000000</v>
      </c>
    </row>
    <row r="307" spans="3:9" ht="15.5" x14ac:dyDescent="0.35">
      <c r="C307" t="s">
        <v>301</v>
      </c>
      <c r="D307" s="5">
        <v>330000000000</v>
      </c>
    </row>
    <row r="308" spans="3:9" ht="15.5" x14ac:dyDescent="0.35">
      <c r="C308" t="s">
        <v>212</v>
      </c>
      <c r="D308" s="5">
        <v>-89000000000</v>
      </c>
    </row>
    <row r="309" spans="3:9" ht="15.5" x14ac:dyDescent="0.35">
      <c r="C309" t="s">
        <v>211</v>
      </c>
      <c r="I309" s="5">
        <v>353000000000</v>
      </c>
    </row>
    <row r="310" spans="3:9" ht="15.5" x14ac:dyDescent="0.35">
      <c r="C310" t="s">
        <v>210</v>
      </c>
      <c r="D310" s="5">
        <v>2000000000</v>
      </c>
    </row>
    <row r="311" spans="3:9" ht="15.5" x14ac:dyDescent="0.35">
      <c r="C311" t="s">
        <v>209</v>
      </c>
      <c r="D311" s="5">
        <v>172000000000</v>
      </c>
    </row>
    <row r="312" spans="3:9" ht="15.5" x14ac:dyDescent="0.35">
      <c r="C312" t="s">
        <v>24</v>
      </c>
      <c r="D312" s="5">
        <v>174000000000</v>
      </c>
    </row>
    <row r="313" spans="3:9" ht="15.5" x14ac:dyDescent="0.35">
      <c r="C313" t="s">
        <v>21</v>
      </c>
      <c r="D313" s="5">
        <v>167000000000</v>
      </c>
    </row>
    <row r="314" spans="3:9" ht="15.5" x14ac:dyDescent="0.35">
      <c r="C314" t="s">
        <v>302</v>
      </c>
      <c r="I314" s="5">
        <v>353000000000</v>
      </c>
    </row>
    <row r="315" spans="3:9" ht="15.5" x14ac:dyDescent="0.35">
      <c r="C315" t="s">
        <v>303</v>
      </c>
      <c r="I315" s="5">
        <v>23000000000</v>
      </c>
    </row>
    <row r="316" spans="3:9" ht="15.5" x14ac:dyDescent="0.35">
      <c r="C316" t="s">
        <v>304</v>
      </c>
      <c r="I316" s="5">
        <v>-3000000000</v>
      </c>
    </row>
    <row r="317" spans="3:9" ht="15.5" x14ac:dyDescent="0.35">
      <c r="C317" t="s">
        <v>305</v>
      </c>
      <c r="I317" s="5">
        <v>-18000000000</v>
      </c>
    </row>
    <row r="318" spans="3:9" ht="15.5" x14ac:dyDescent="0.35">
      <c r="C318" t="s">
        <v>306</v>
      </c>
      <c r="I318" s="5">
        <v>-4000000000</v>
      </c>
    </row>
    <row r="319" spans="3:9" ht="15.5" x14ac:dyDescent="0.35">
      <c r="C319" t="s">
        <v>307</v>
      </c>
      <c r="I319" s="5">
        <v>18000000000</v>
      </c>
    </row>
  </sheetData>
  <pageMargins left="0.7" right="0.7" top="0.75" bottom="0.75" header="0.3" footer="0.3"/>
  <ignoredErrors>
    <ignoredError sqref="A1:Y320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1728</v>
      </c>
      <c r="D2" s="2" vm="139">
        <f ca="1">IFERROR(_xlfn.STOCKHISTORY("XIDX:" &amp; $C$1, D3, , 0, 0, 1), "Libur")</f>
        <v>70</v>
      </c>
      <c r="E2" s="2" vm="440">
        <f ca="1">IFERROR(_xlfn.STOCKHISTORY("XIDX:" &amp; $C$1, E3, , 0, 0, 1), "Libur")</f>
        <v>67</v>
      </c>
      <c r="H2" s="2" vm="440">
        <f ca="1">IFERROR(INDEX(D2:G2,COUNT(D2:G2)),"")</f>
        <v>67</v>
      </c>
      <c r="I2" s="2" vm="59">
        <f t="shared" ref="I2:Z2" ca="1" si="0">IFERROR(_xlfn.STOCKHISTORY("XIDX:" &amp; $C$1, I1, , 0, 0, 1), "Libur")</f>
        <v>75</v>
      </c>
      <c r="J2" s="2" vm="169">
        <f t="shared" ca="1" si="0"/>
        <v>74</v>
      </c>
      <c r="K2" s="2" vm="18">
        <f t="shared" ca="1" si="0"/>
        <v>78</v>
      </c>
      <c r="L2" s="2" vm="55">
        <f t="shared" ca="1" si="0"/>
        <v>80</v>
      </c>
      <c r="M2" s="2" vm="257">
        <f t="shared" ca="1" si="0"/>
        <v>116</v>
      </c>
      <c r="N2" s="2" vm="175">
        <f t="shared" ca="1" si="0"/>
        <v>139</v>
      </c>
      <c r="O2" s="2" vm="179">
        <f t="shared" ca="1" si="0"/>
        <v>129</v>
      </c>
      <c r="P2" s="2" vm="188">
        <f t="shared" ca="1" si="0"/>
        <v>142</v>
      </c>
      <c r="Q2" s="2" vm="77">
        <f t="shared" ca="1" si="0"/>
        <v>214</v>
      </c>
      <c r="R2" s="2" vm="170">
        <f t="shared" ca="1" si="0"/>
        <v>148</v>
      </c>
      <c r="S2" s="2" vm="441">
        <f t="shared" ca="1" si="0"/>
        <v>174.95070000000001</v>
      </c>
      <c r="T2" s="2" vm="442">
        <f t="shared" ca="1" si="0"/>
        <v>119.5496</v>
      </c>
      <c r="U2" s="2" vm="443">
        <f t="shared" ca="1" si="0"/>
        <v>74.0625</v>
      </c>
      <c r="V2" s="2" vm="444">
        <f t="shared" ca="1" si="0"/>
        <v>99.023600000000002</v>
      </c>
      <c r="W2" s="2" t="str">
        <f t="shared" ca="1" si="0"/>
        <v>Libur</v>
      </c>
      <c r="X2" s="2" t="str">
        <f t="shared" ca="1" si="0"/>
        <v>Libur</v>
      </c>
      <c r="Y2" s="2" vm="445">
        <f t="shared" ca="1" si="0"/>
        <v>62.307000000000002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550996000000</v>
      </c>
      <c r="E4" s="2">
        <f>IFERROR(INDEX(E51:E500,MATCH($C$4,$C$51:$C$500,0)),"")</f>
        <v>561316000000</v>
      </c>
      <c r="H4" s="2">
        <f>IFERROR(SUM(D4:G4)*(4/MAX(1,COUNT(D4:G4))),"")</f>
        <v>2224624000000</v>
      </c>
      <c r="I4" s="2">
        <f t="shared" ref="I4:Z4" si="1">IFERROR(INDEX(I51:I500,MATCH($C$4,$C$51:$C$500,0)),"")</f>
        <v>2180379000000</v>
      </c>
      <c r="J4" s="2">
        <f t="shared" si="1"/>
        <v>2141940000000</v>
      </c>
      <c r="K4" s="2">
        <f t="shared" si="1"/>
        <v>1690178000000</v>
      </c>
      <c r="L4" s="2">
        <f t="shared" si="1"/>
        <v>1322606000000</v>
      </c>
      <c r="M4" s="2">
        <f t="shared" si="1"/>
        <v>1248020000000</v>
      </c>
      <c r="N4" s="2">
        <f t="shared" si="1"/>
        <v>1282612000000</v>
      </c>
      <c r="O4" s="2">
        <f t="shared" si="1"/>
        <v>1298866000000</v>
      </c>
      <c r="P4" s="2">
        <f t="shared" si="1"/>
        <v>1240762000000</v>
      </c>
      <c r="Q4" s="2">
        <f t="shared" si="1"/>
        <v>1147285000000</v>
      </c>
      <c r="R4" s="2">
        <f t="shared" si="1"/>
        <v>1067322000000</v>
      </c>
      <c r="S4" s="2">
        <f t="shared" si="1"/>
        <v>1000742000000</v>
      </c>
      <c r="T4" s="2">
        <f t="shared" si="1"/>
        <v>899099000000</v>
      </c>
      <c r="U4" s="2">
        <f t="shared" si="1"/>
        <v>649136000000</v>
      </c>
      <c r="V4" s="2">
        <f t="shared" si="1"/>
        <v>598070000000</v>
      </c>
      <c r="W4" s="2">
        <f t="shared" si="1"/>
        <v>490312000000</v>
      </c>
      <c r="X4" s="2">
        <f t="shared" si="1"/>
        <v>337211000000</v>
      </c>
      <c r="Y4" s="2">
        <f t="shared" si="1"/>
        <v>252744000000</v>
      </c>
      <c r="Z4" s="2">
        <f t="shared" si="1"/>
        <v>204737000000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61380000000</v>
      </c>
      <c r="E5" s="2">
        <f>IFERROR(INDEX(E51:E500,MATCH($C$5,$C$51:$C$500,0)),"")</f>
        <v>68636000000</v>
      </c>
      <c r="H5" s="2">
        <f>IFERROR(SUM(D5:G5)*(4/MAX(1,COUNT(D5:G5))),"")</f>
        <v>260032000000</v>
      </c>
      <c r="I5" s="2">
        <f t="shared" ref="I5:Z5" si="2">IFERROR(INDEX(I51:I500,MATCH($C$5,$C$51:$C$500,0)),"")</f>
        <v>303722000000</v>
      </c>
      <c r="J5" s="2">
        <f t="shared" si="2"/>
        <v>301239000000</v>
      </c>
      <c r="K5" s="2">
        <f t="shared" si="2"/>
        <v>341320000000</v>
      </c>
      <c r="L5" s="2">
        <f t="shared" si="2"/>
        <v>118032000000</v>
      </c>
      <c r="M5" s="2">
        <f t="shared" si="2"/>
        <v>64488000000</v>
      </c>
      <c r="N5" s="2">
        <f t="shared" si="2"/>
        <v>85541000000</v>
      </c>
      <c r="O5" s="2">
        <f t="shared" si="2"/>
        <v>107754000000</v>
      </c>
      <c r="P5" s="2">
        <f t="shared" si="2"/>
        <v>89860000000</v>
      </c>
      <c r="Q5" s="2">
        <f t="shared" si="2"/>
        <v>49899000000</v>
      </c>
      <c r="R5" s="2">
        <f t="shared" si="2"/>
        <v>22178000000</v>
      </c>
      <c r="S5" s="2">
        <f t="shared" si="2"/>
        <v>67953000000</v>
      </c>
      <c r="T5" s="2">
        <f t="shared" si="2"/>
        <v>184646000000</v>
      </c>
      <c r="U5" s="2">
        <f t="shared" si="2"/>
        <v>78306000000</v>
      </c>
      <c r="V5" s="2">
        <f t="shared" si="2"/>
        <v>94081000000</v>
      </c>
      <c r="W5" s="2">
        <f t="shared" si="2"/>
        <v>36214000000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7275533000000</v>
      </c>
      <c r="E6" s="2">
        <f>IFERROR(INDEX(E51:E500,MATCH($C$6,$C$51:$C$500,0)),"")</f>
        <v>7214154000000</v>
      </c>
      <c r="H6" s="2">
        <f>IFERROR(INDEX(D6:G6,COUNT(D6:G6)),"")</f>
        <v>7214154000000</v>
      </c>
      <c r="I6" s="2">
        <f t="shared" ref="I6:Z6" si="3">IFERROR(INDEX(I51:I500,MATCH($C$6,$C$51:$C$500,0)),"")</f>
        <v>7145518000000</v>
      </c>
      <c r="J6" s="2">
        <f t="shared" si="3"/>
        <v>6841796000000</v>
      </c>
      <c r="K6" s="2">
        <f t="shared" si="3"/>
        <v>6540557000000</v>
      </c>
      <c r="L6" s="2">
        <f t="shared" si="3"/>
        <v>6199237000000</v>
      </c>
      <c r="M6" s="2">
        <f t="shared" si="3"/>
        <v>6081204000000</v>
      </c>
      <c r="N6" s="2">
        <f t="shared" si="3"/>
        <v>6016716000000</v>
      </c>
      <c r="O6" s="2">
        <f t="shared" si="3"/>
        <v>2794858000000</v>
      </c>
      <c r="P6" s="2">
        <f t="shared" si="3"/>
        <v>2516158000000</v>
      </c>
      <c r="Q6" s="2">
        <f t="shared" si="3"/>
        <v>2443795000000</v>
      </c>
      <c r="R6" s="2">
        <f t="shared" si="3"/>
        <v>2396184000000</v>
      </c>
      <c r="S6" s="2">
        <f t="shared" si="3"/>
        <v>1413732000000</v>
      </c>
      <c r="T6" s="2">
        <f t="shared" si="3"/>
        <v>1220139000000</v>
      </c>
      <c r="U6" s="2">
        <f t="shared" si="3"/>
        <v>1035379000000</v>
      </c>
      <c r="V6" s="2">
        <f t="shared" si="3"/>
        <v>755665000000</v>
      </c>
      <c r="W6" s="2">
        <f t="shared" si="3"/>
        <v>557634000000</v>
      </c>
      <c r="X6" s="2">
        <f t="shared" si="3"/>
        <v>521420000000</v>
      </c>
      <c r="Y6" s="2">
        <f t="shared" si="3"/>
        <v>301392000000</v>
      </c>
      <c r="Z6" s="2">
        <f t="shared" si="3"/>
        <v>261990000000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37.92</v>
      </c>
      <c r="E7" s="3">
        <f>IFERROR(INDEX(E51:E500,MATCH($C$7,$C$51:$C$500,0))/1000000000,"")</f>
        <v>37.92</v>
      </c>
      <c r="H7" s="3">
        <f>IFERROR(INDEX(D7:G7,COUNT(D7:G7)),"")</f>
        <v>37.92</v>
      </c>
      <c r="I7" s="3">
        <f t="shared" ref="I7:Z7" si="4">IFERROR(INDEX(I51:I500,MATCH($C$7,$C$51:$C$500,0))/1000000000,"")</f>
        <v>37.92</v>
      </c>
      <c r="J7" s="3">
        <f t="shared" si="4"/>
        <v>37.92</v>
      </c>
      <c r="K7" s="3">
        <f t="shared" si="4"/>
        <v>37.92</v>
      </c>
      <c r="L7" s="3">
        <f t="shared" si="4"/>
        <v>37.92</v>
      </c>
      <c r="M7" s="3">
        <f t="shared" si="4"/>
        <v>37.92</v>
      </c>
      <c r="N7" s="3">
        <f t="shared" si="4"/>
        <v>37.92</v>
      </c>
      <c r="O7" s="3">
        <f t="shared" si="4"/>
        <v>16.63</v>
      </c>
      <c r="P7" s="3">
        <f t="shared" si="4"/>
        <v>16.63</v>
      </c>
      <c r="Q7" s="3">
        <f t="shared" si="4"/>
        <v>16.63</v>
      </c>
      <c r="R7" s="3">
        <f t="shared" si="4"/>
        <v>16.63</v>
      </c>
      <c r="S7" s="3">
        <f t="shared" si="4"/>
        <v>6.54</v>
      </c>
      <c r="T7" s="3">
        <f t="shared" si="4"/>
        <v>5.91</v>
      </c>
      <c r="U7" s="3">
        <f t="shared" si="4"/>
        <v>5.91</v>
      </c>
      <c r="V7" s="3">
        <f t="shared" si="4"/>
        <v>4.28</v>
      </c>
      <c r="W7" s="3">
        <f t="shared" si="4"/>
        <v>3.76</v>
      </c>
      <c r="X7" s="3">
        <f t="shared" si="4"/>
        <v>3.76</v>
      </c>
      <c r="Y7" s="3">
        <f t="shared" si="4"/>
        <v>2.74</v>
      </c>
      <c r="Z7" s="3">
        <f t="shared" si="4"/>
        <v>2.74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1146000000000</v>
      </c>
      <c r="E8" s="2">
        <f>IFERROR(INDEX(E51:E500,MATCH("Free cash flow (Quarter)",$C$51:$C$500,0)),"")</f>
        <v>-76000000000</v>
      </c>
      <c r="H8" s="2">
        <f>IFERROR(INDEX(D8:G8,COUNT(D8:G8)),"")</f>
        <v>-76000000000</v>
      </c>
      <c r="I8" s="2">
        <f t="shared" ref="I8:Z8" si="5">IFERROR(INDEX(I51:I500,MATCH($C$8,$C$51:$C$500,0)),"")</f>
        <v>1965000000000</v>
      </c>
      <c r="J8" s="2">
        <f t="shared" si="5"/>
        <v>2448000000000</v>
      </c>
      <c r="K8" s="2">
        <f t="shared" si="5"/>
        <v>2972000000000</v>
      </c>
      <c r="L8" s="2">
        <f t="shared" si="5"/>
        <v>-1451000000000</v>
      </c>
      <c r="M8" s="2">
        <f t="shared" si="5"/>
        <v>525000000000</v>
      </c>
      <c r="N8" s="2">
        <f t="shared" si="5"/>
        <v>-2465000000000</v>
      </c>
      <c r="O8" s="2">
        <f t="shared" si="5"/>
        <v>-336000000000</v>
      </c>
      <c r="P8" s="2">
        <f t="shared" si="5"/>
        <v>-2231000000000</v>
      </c>
      <c r="Q8" s="2">
        <f t="shared" si="5"/>
        <v>1210000000000</v>
      </c>
      <c r="R8" s="2">
        <f t="shared" si="5"/>
        <v>-506000000000</v>
      </c>
      <c r="S8" s="2">
        <f t="shared" si="5"/>
        <v>-206000000000</v>
      </c>
      <c r="T8" s="2">
        <f t="shared" si="5"/>
        <v>557000000000</v>
      </c>
      <c r="U8" s="2">
        <f t="shared" si="5"/>
        <v>141000000000</v>
      </c>
      <c r="V8" s="2">
        <f t="shared" si="5"/>
        <v>-65000000000</v>
      </c>
      <c r="W8" s="2">
        <f t="shared" si="5"/>
        <v>362000000000</v>
      </c>
      <c r="X8" s="2">
        <f t="shared" si="5"/>
        <v>136000000000</v>
      </c>
      <c r="Y8" s="2">
        <f t="shared" si="5"/>
        <v>7000000000</v>
      </c>
      <c r="Z8" s="2">
        <f t="shared" si="5"/>
        <v>47000000000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30.23</v>
      </c>
      <c r="E9" s="3">
        <f>IFERROR(INDEX(E51:E500,MATCH("Free cash flow per share (Quarter)",$C$51:$C$500,0)),"")</f>
        <v>-2.02</v>
      </c>
      <c r="H9" s="3">
        <f>IFERROR(INDEX(D9:G9,COUNT(D9:G9)),"")</f>
        <v>-2.02</v>
      </c>
      <c r="I9" s="3">
        <f t="shared" ref="I9:Z9" si="6">IFERROR(INDEX(I51:I500,MATCH($C$9,$C$51:$C$500,0)),"")</f>
        <v>51.83</v>
      </c>
      <c r="J9" s="3">
        <f t="shared" si="6"/>
        <v>64.56</v>
      </c>
      <c r="K9" s="3">
        <f t="shared" si="6"/>
        <v>78.39</v>
      </c>
      <c r="L9" s="3">
        <f t="shared" si="6"/>
        <v>-38.25</v>
      </c>
      <c r="M9" s="3">
        <f t="shared" si="6"/>
        <v>13.83</v>
      </c>
      <c r="N9" s="3">
        <f t="shared" si="6"/>
        <v>-65.010000000000005</v>
      </c>
      <c r="O9" s="3">
        <f t="shared" si="6"/>
        <v>-20.18</v>
      </c>
      <c r="P9" s="3">
        <f t="shared" si="6"/>
        <v>-134.16</v>
      </c>
      <c r="Q9" s="3">
        <f t="shared" si="6"/>
        <v>72.73</v>
      </c>
      <c r="R9" s="3">
        <f t="shared" si="6"/>
        <v>-30.45</v>
      </c>
      <c r="S9" s="3">
        <f t="shared" si="6"/>
        <v>-31.57</v>
      </c>
      <c r="T9" s="3">
        <f t="shared" si="6"/>
        <v>94.23</v>
      </c>
      <c r="U9" s="3">
        <f t="shared" si="6"/>
        <v>23.82</v>
      </c>
      <c r="V9" s="3">
        <f t="shared" si="6"/>
        <v>-15.21</v>
      </c>
      <c r="W9" s="3">
        <f t="shared" si="6"/>
        <v>96.25</v>
      </c>
      <c r="X9" s="3">
        <f t="shared" si="6"/>
        <v>36.25</v>
      </c>
      <c r="Y9" s="3">
        <f t="shared" si="6"/>
        <v>2.5299999999999998</v>
      </c>
      <c r="Z9" s="3">
        <f t="shared" si="6"/>
        <v>17.260000000000002</v>
      </c>
    </row>
    <row r="10" spans="1:26" ht="15.5" x14ac:dyDescent="0.35">
      <c r="C10" t="s">
        <v>18</v>
      </c>
      <c r="D10" s="3">
        <f ca="1">IFERROR(IF(D9=0,"",D2/D9),"")</f>
        <v>2.3155805491233874</v>
      </c>
      <c r="E10" s="3">
        <f ca="1">IFERROR(IF(E9=0,"",E2/E9),"")</f>
        <v>-33.168316831683171</v>
      </c>
      <c r="I10" s="3">
        <f t="shared" ref="I10:Z10" ca="1" si="7">IFERROR(IF(I9=0,"",I2/I9),"")</f>
        <v>1.4470383947520742</v>
      </c>
      <c r="J10" s="3">
        <f t="shared" ca="1" si="7"/>
        <v>1.1462205700123915</v>
      </c>
      <c r="K10" s="3">
        <f t="shared" ca="1" si="7"/>
        <v>0.99502487562189057</v>
      </c>
      <c r="L10" s="3">
        <f t="shared" ca="1" si="7"/>
        <v>-2.0915032679738563</v>
      </c>
      <c r="M10" s="3">
        <f t="shared" ca="1" si="7"/>
        <v>8.3875632682574111</v>
      </c>
      <c r="N10" s="3">
        <f t="shared" ca="1" si="7"/>
        <v>-2.1381325949853869</v>
      </c>
      <c r="O10" s="3">
        <f t="shared" ca="1" si="7"/>
        <v>-6.392467789890981</v>
      </c>
      <c r="P10" s="3">
        <f t="shared" ca="1" si="7"/>
        <v>-1.0584376863446632</v>
      </c>
      <c r="Q10" s="3">
        <f t="shared" ca="1" si="7"/>
        <v>2.9423896603877351</v>
      </c>
      <c r="R10" s="3">
        <f t="shared" ca="1" si="7"/>
        <v>-4.8604269293924469</v>
      </c>
      <c r="S10" s="3">
        <f t="shared" ca="1" si="7"/>
        <v>-5.5416756414317394</v>
      </c>
      <c r="T10" s="3">
        <f t="shared" ca="1" si="7"/>
        <v>1.2686999893876685</v>
      </c>
      <c r="U10" s="3">
        <f t="shared" ca="1" si="7"/>
        <v>3.1092569269521411</v>
      </c>
      <c r="V10" s="3">
        <f t="shared" ca="1" si="7"/>
        <v>-6.5104273504273502</v>
      </c>
      <c r="W10" s="3" t="str">
        <f t="shared" ca="1" si="7"/>
        <v/>
      </c>
      <c r="X10" s="3" t="str">
        <f t="shared" ca="1" si="7"/>
        <v/>
      </c>
      <c r="Y10" s="3">
        <f t="shared" ca="1" si="7"/>
        <v>24.627272727272729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163582000000</v>
      </c>
      <c r="E11" s="2">
        <f>IFERROR(INDEX(E51:E500,MATCH($C$11,$C$51:$C$500,0)),"")</f>
        <v>182180000000</v>
      </c>
      <c r="H11" s="2">
        <f>IFERROR(INDEX(D11:G11,COUNT(D11:G11)),"")</f>
        <v>182180000000</v>
      </c>
      <c r="I11" s="2">
        <f t="shared" ref="I11:Z11" si="8">IFERROR(INDEX(I51:I500,MATCH($C$11,$C$51:$C$500,0)),"")</f>
        <v>147547000000</v>
      </c>
      <c r="J11" s="2">
        <f t="shared" si="8"/>
        <v>169338000000</v>
      </c>
      <c r="K11" s="2">
        <f t="shared" si="8"/>
        <v>212839000000</v>
      </c>
      <c r="L11" s="2">
        <f t="shared" si="8"/>
        <v>217290000000</v>
      </c>
      <c r="M11" s="2">
        <f t="shared" si="8"/>
        <v>254610000000</v>
      </c>
      <c r="N11" s="2">
        <f t="shared" si="8"/>
        <v>188958000000</v>
      </c>
      <c r="O11" s="2">
        <f t="shared" si="8"/>
        <v>250963000000</v>
      </c>
      <c r="P11" s="2">
        <f t="shared" si="8"/>
        <v>218238000000</v>
      </c>
      <c r="Q11" s="2">
        <f t="shared" si="8"/>
        <v>186976000000</v>
      </c>
      <c r="R11" s="2">
        <f t="shared" si="8"/>
        <v>158851000000</v>
      </c>
      <c r="S11" s="2">
        <f t="shared" si="8"/>
        <v>121977000000</v>
      </c>
      <c r="T11" s="2">
        <f t="shared" si="8"/>
        <v>127288000000</v>
      </c>
      <c r="U11" s="2">
        <f t="shared" si="8"/>
        <v>146425000000</v>
      </c>
      <c r="V11" s="2">
        <f t="shared" si="8"/>
        <v>117165000000</v>
      </c>
      <c r="W11" s="2">
        <f t="shared" si="8"/>
        <v>108067000000</v>
      </c>
      <c r="X11" s="2">
        <f t="shared" si="8"/>
        <v>68077000000</v>
      </c>
      <c r="Y11" s="2">
        <f t="shared" si="8"/>
        <v>42701000000</v>
      </c>
      <c r="Z11" s="2">
        <f t="shared" si="8"/>
        <v>55543000000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-22584000000</v>
      </c>
      <c r="E15" s="2">
        <f>IFERROR(INDEX(E51:E500,MATCH($C$15,$C$51:$C$500,0)),"")</f>
        <v>-22047000000</v>
      </c>
      <c r="H15" s="2">
        <f>IFERROR(SUM(D15:G15)*(4/MAX(1,COUNT(D15:G15))),"")</f>
        <v>-89262000000</v>
      </c>
      <c r="I15" s="2">
        <f t="shared" ref="I15:Z15" si="12">IFERROR(INDEX(I51:I500,MATCH($C$15,$C$51:$C$500,0)),"")</f>
        <v>-91211000000</v>
      </c>
      <c r="J15" s="2">
        <f t="shared" si="12"/>
        <v>-86887000000</v>
      </c>
      <c r="K15" s="2">
        <f t="shared" si="12"/>
        <v>-68510000000</v>
      </c>
      <c r="L15" s="2">
        <f t="shared" si="12"/>
        <v>-39783000000</v>
      </c>
      <c r="M15" s="2">
        <f t="shared" si="12"/>
        <v>-24622000000</v>
      </c>
      <c r="N15" s="2">
        <f t="shared" si="12"/>
        <v>-13724000000</v>
      </c>
      <c r="O15" s="2">
        <f t="shared" si="12"/>
        <v>-33369000000</v>
      </c>
      <c r="P15" s="2">
        <f t="shared" si="12"/>
        <v>-45758000000</v>
      </c>
      <c r="Q15" s="2">
        <f t="shared" si="12"/>
        <v>-25418000000</v>
      </c>
      <c r="R15" s="2">
        <f t="shared" si="12"/>
        <v>-57267000000</v>
      </c>
      <c r="S15" s="2">
        <f t="shared" si="12"/>
        <v>-29150000000</v>
      </c>
      <c r="T15" s="2">
        <f t="shared" si="12"/>
        <v>-18572000000</v>
      </c>
      <c r="U15" s="2">
        <f t="shared" si="12"/>
        <v>-40402000000</v>
      </c>
      <c r="V15" s="2">
        <f t="shared" si="12"/>
        <v>-33937000000</v>
      </c>
      <c r="W15" s="2">
        <f t="shared" si="12"/>
        <v>-12161000000</v>
      </c>
      <c r="X15" s="2">
        <f t="shared" si="12"/>
        <v>-9520000000</v>
      </c>
      <c r="Y15" s="2">
        <f t="shared" si="12"/>
        <v>-7010000000</v>
      </c>
      <c r="Z15" s="2">
        <f t="shared" si="12"/>
        <v>-1171000000</v>
      </c>
    </row>
    <row r="16" spans="1:26" ht="15.5" x14ac:dyDescent="0.35">
      <c r="C16" t="s">
        <v>29</v>
      </c>
      <c r="D16" s="2">
        <f>IFERROR(INDEX(D51:D500,MATCH($C$16,$C$51:$C$500,0)),"")</f>
        <v>102653000000</v>
      </c>
      <c r="E16" s="2">
        <f>IFERROR(INDEX(E51:E500,MATCH($C$16,$C$51:$C$500,0)),"")</f>
        <v>100215000000</v>
      </c>
      <c r="H16" s="2">
        <f>IFERROR(SUM(D16:G16)*(4/MAX(1,COUNT(D16:G16))),"")</f>
        <v>405736000000</v>
      </c>
      <c r="I16" s="2">
        <f t="shared" ref="I16:Z16" si="13">IFERROR(INDEX(I51:I500,MATCH($C$16,$C$51:$C$500,0)),"")</f>
        <v>393159000000</v>
      </c>
      <c r="J16" s="2">
        <f t="shared" si="13"/>
        <v>382289000000</v>
      </c>
      <c r="K16" s="2">
        <f t="shared" si="13"/>
        <v>309801000000</v>
      </c>
      <c r="L16" s="2">
        <f t="shared" si="13"/>
        <v>175742000000</v>
      </c>
      <c r="M16" s="2">
        <f t="shared" si="13"/>
        <v>104014000000</v>
      </c>
      <c r="N16" s="2">
        <f t="shared" si="13"/>
        <v>63703000000</v>
      </c>
      <c r="O16" s="2">
        <f t="shared" si="13"/>
        <v>112336000000</v>
      </c>
      <c r="P16" s="2">
        <f t="shared" si="13"/>
        <v>135618000000</v>
      </c>
      <c r="Q16" s="2">
        <f t="shared" si="13"/>
        <v>75317000000</v>
      </c>
      <c r="R16" s="2">
        <f t="shared" si="13"/>
        <v>79445000000</v>
      </c>
      <c r="S16" s="2">
        <f t="shared" si="13"/>
        <v>96528000000</v>
      </c>
      <c r="T16" s="2">
        <f t="shared" si="13"/>
        <v>71448000000</v>
      </c>
      <c r="U16" s="2">
        <f t="shared" si="13"/>
        <v>118708000000</v>
      </c>
      <c r="V16" s="2">
        <f t="shared" si="13"/>
        <v>128018000000</v>
      </c>
      <c r="W16" s="2">
        <f t="shared" si="13"/>
        <v>48375000000</v>
      </c>
      <c r="X16" s="2">
        <f t="shared" si="13"/>
        <v>37813000000</v>
      </c>
      <c r="Y16" s="2">
        <f t="shared" si="13"/>
        <v>23079000000</v>
      </c>
      <c r="Z16" s="2">
        <f t="shared" si="13"/>
        <v>4822000000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2654400000000</v>
      </c>
      <c r="E20" s="2">
        <f ca="1">IFERROR(E21*E2,"")</f>
        <v>2540640000000</v>
      </c>
      <c r="H20" s="2">
        <f t="shared" ref="H20:Z20" ca="1" si="14">IFERROR(H21*H2,"")</f>
        <v>2540640000000</v>
      </c>
      <c r="I20" s="2">
        <f t="shared" ca="1" si="14"/>
        <v>2844000000000</v>
      </c>
      <c r="J20" s="2">
        <f t="shared" ca="1" si="14"/>
        <v>2806080000000</v>
      </c>
      <c r="K20" s="2">
        <f t="shared" ca="1" si="14"/>
        <v>2957760000000</v>
      </c>
      <c r="L20" s="2">
        <f t="shared" ca="1" si="14"/>
        <v>3033600000000</v>
      </c>
      <c r="M20" s="2">
        <f t="shared" ca="1" si="14"/>
        <v>4398720000000</v>
      </c>
      <c r="N20" s="2">
        <f t="shared" ca="1" si="14"/>
        <v>5270880000000</v>
      </c>
      <c r="O20" s="2">
        <f t="shared" ca="1" si="14"/>
        <v>2145269999999.9998</v>
      </c>
      <c r="P20" s="2">
        <f t="shared" ca="1" si="14"/>
        <v>2361459999999.9995</v>
      </c>
      <c r="Q20" s="2">
        <f t="shared" ca="1" si="14"/>
        <v>3558819999999.9995</v>
      </c>
      <c r="R20" s="2">
        <f t="shared" ca="1" si="14"/>
        <v>2461239999999.9995</v>
      </c>
      <c r="S20" s="2">
        <f t="shared" ca="1" si="14"/>
        <v>1144177578000</v>
      </c>
      <c r="T20" s="2">
        <f t="shared" ca="1" si="14"/>
        <v>706538136000</v>
      </c>
      <c r="U20" s="2">
        <f t="shared" ca="1" si="14"/>
        <v>437709375000</v>
      </c>
      <c r="V20" s="2">
        <f t="shared" ca="1" si="14"/>
        <v>423821008000.00006</v>
      </c>
      <c r="W20" s="2" t="str">
        <f t="shared" ca="1" si="14"/>
        <v/>
      </c>
      <c r="X20" s="2" t="str">
        <f t="shared" ca="1" si="14"/>
        <v/>
      </c>
      <c r="Y20" s="2">
        <f t="shared" ca="1" si="14"/>
        <v>170721180000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37920000000</v>
      </c>
      <c r="E21" s="2">
        <f>IFERROR(INDEX(E51:E500,MATCH($C$7,$C$51:$C$500,0)),"")</f>
        <v>37920000000</v>
      </c>
      <c r="H21" s="2">
        <f>IFERROR(INDEX(D21:G21,COUNT(D21:G21)),"")</f>
        <v>37920000000</v>
      </c>
      <c r="I21" s="2">
        <f t="shared" ref="I21:Z21" si="15">IFERROR(INDEX(I51:I500,MATCH($C$7,$C$51:$C$500,0)),"")</f>
        <v>37920000000</v>
      </c>
      <c r="J21" s="2">
        <f t="shared" si="15"/>
        <v>37920000000</v>
      </c>
      <c r="K21" s="2">
        <f t="shared" si="15"/>
        <v>37920000000</v>
      </c>
      <c r="L21" s="2">
        <f t="shared" si="15"/>
        <v>37920000000</v>
      </c>
      <c r="M21" s="2">
        <f t="shared" si="15"/>
        <v>37920000000</v>
      </c>
      <c r="N21" s="2">
        <f t="shared" si="15"/>
        <v>37920000000</v>
      </c>
      <c r="O21" s="2">
        <f t="shared" si="15"/>
        <v>16629999999.999998</v>
      </c>
      <c r="P21" s="2">
        <f t="shared" si="15"/>
        <v>16629999999.999998</v>
      </c>
      <c r="Q21" s="2">
        <f t="shared" si="15"/>
        <v>16629999999.999998</v>
      </c>
      <c r="R21" s="2">
        <f t="shared" si="15"/>
        <v>16629999999.999998</v>
      </c>
      <c r="S21" s="2">
        <f t="shared" si="15"/>
        <v>6540000000</v>
      </c>
      <c r="T21" s="2">
        <f t="shared" si="15"/>
        <v>5910000000</v>
      </c>
      <c r="U21" s="2">
        <f t="shared" si="15"/>
        <v>5910000000</v>
      </c>
      <c r="V21" s="2">
        <f t="shared" si="15"/>
        <v>4280000000.0000005</v>
      </c>
      <c r="W21" s="2">
        <f t="shared" si="15"/>
        <v>3760000000</v>
      </c>
      <c r="X21" s="2">
        <f t="shared" si="15"/>
        <v>3760000000</v>
      </c>
      <c r="Y21" s="2">
        <f t="shared" si="15"/>
        <v>2740000000</v>
      </c>
      <c r="Z21" s="2">
        <f t="shared" si="15"/>
        <v>2740000000</v>
      </c>
    </row>
    <row r="23" spans="1:26" ht="15.5" x14ac:dyDescent="0.35">
      <c r="B23" t="s">
        <v>54</v>
      </c>
      <c r="C23" t="s">
        <v>55</v>
      </c>
      <c r="D23" s="3">
        <f>IFERROR(D5/D6*100,"")</f>
        <v>0.84364953055673031</v>
      </c>
      <c r="E23" s="3">
        <f>IFERROR(E5/E6*100,"")</f>
        <v>0.95140746926112196</v>
      </c>
      <c r="H23" s="3">
        <f t="shared" ref="H23:Z23" si="16">IFERROR(H5/H6*100,"")</f>
        <v>3.6044697687351834</v>
      </c>
      <c r="I23" s="3">
        <f t="shared" si="16"/>
        <v>4.2505245945780281</v>
      </c>
      <c r="J23" s="3">
        <f t="shared" si="16"/>
        <v>4.4029228582670399</v>
      </c>
      <c r="K23" s="3">
        <f t="shared" si="16"/>
        <v>5.2185157930738928</v>
      </c>
      <c r="L23" s="3">
        <f t="shared" si="16"/>
        <v>1.9039762473994783</v>
      </c>
      <c r="M23" s="3">
        <f t="shared" si="16"/>
        <v>1.0604478981464855</v>
      </c>
      <c r="N23" s="3">
        <f t="shared" si="16"/>
        <v>1.4217224146860181</v>
      </c>
      <c r="O23" s="3">
        <f t="shared" si="16"/>
        <v>3.855437378213848</v>
      </c>
      <c r="P23" s="3">
        <f t="shared" si="16"/>
        <v>3.5713178584174763</v>
      </c>
      <c r="Q23" s="3">
        <f t="shared" si="16"/>
        <v>2.0418652137351945</v>
      </c>
      <c r="R23" s="3">
        <f t="shared" si="16"/>
        <v>0.92555496572884222</v>
      </c>
      <c r="S23" s="3">
        <f t="shared" si="16"/>
        <v>4.8066394479293102</v>
      </c>
      <c r="T23" s="3">
        <f t="shared" si="16"/>
        <v>15.133193841029588</v>
      </c>
      <c r="U23" s="3">
        <f t="shared" si="16"/>
        <v>7.5630276449493365</v>
      </c>
      <c r="V23" s="3">
        <f t="shared" si="16"/>
        <v>12.450093626143859</v>
      </c>
      <c r="W23" s="3">
        <f t="shared" si="16"/>
        <v>6.4942238098824685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-0.27632443786069816</v>
      </c>
      <c r="E24" s="4">
        <f>IFERROR(_xlfn.RRI(5,J23,E23),"")</f>
        <v>-0.26391986721378224</v>
      </c>
      <c r="H24" s="4">
        <f t="shared" ref="H24:Z24" si="17">IFERROR(_xlfn.RRI(5,M23,H23),"")</f>
        <v>0.27723382176316402</v>
      </c>
      <c r="I24" s="4">
        <f t="shared" si="17"/>
        <v>0.24487442445422158</v>
      </c>
      <c r="J24" s="4">
        <f t="shared" si="17"/>
        <v>2.6912604716237576E-2</v>
      </c>
      <c r="K24" s="4">
        <f t="shared" si="17"/>
        <v>7.8806859793766115E-2</v>
      </c>
      <c r="L24" s="4">
        <f t="shared" si="17"/>
        <v>-1.3886530013321741E-2</v>
      </c>
      <c r="M24" s="4">
        <f t="shared" si="17"/>
        <v>2.75842144291778E-2</v>
      </c>
      <c r="N24" s="4">
        <f t="shared" si="17"/>
        <v>-0.21621914168812428</v>
      </c>
      <c r="O24" s="4">
        <f t="shared" si="17"/>
        <v>-0.23927338354295791</v>
      </c>
      <c r="P24" s="4">
        <f t="shared" si="17"/>
        <v>-0.13935001895902421</v>
      </c>
      <c r="Q24" s="4">
        <f t="shared" si="17"/>
        <v>-0.30342017703680102</v>
      </c>
      <c r="R24" s="4">
        <f t="shared" si="17"/>
        <v>-0.32270948644233621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2.11</v>
      </c>
      <c r="E25" s="3">
        <f>IFERROR(INDEX(E51:E500,MATCH($A$25,$C$51:$C$500,0)),"")</f>
        <v>2.06</v>
      </c>
      <c r="H25" s="3">
        <f>IFERROR(INDEX(D25:G25,COUNT(D25:G25)),"")</f>
        <v>2.06</v>
      </c>
      <c r="I25" s="3">
        <f t="shared" ref="I25:Z25" si="18">IFERROR(INDEX(I51:I500,MATCH($C$25,$C$51:$C$500,0)),"")</f>
        <v>7.96</v>
      </c>
      <c r="J25" s="3">
        <f t="shared" si="18"/>
        <v>7.79</v>
      </c>
      <c r="K25" s="3">
        <f t="shared" si="18"/>
        <v>6.36</v>
      </c>
      <c r="L25" s="3">
        <f t="shared" si="18"/>
        <v>3.59</v>
      </c>
      <c r="M25" s="3">
        <f t="shared" si="18"/>
        <v>2.09</v>
      </c>
      <c r="N25" s="3">
        <f t="shared" si="18"/>
        <v>1.32</v>
      </c>
      <c r="O25" s="3">
        <f t="shared" si="18"/>
        <v>4.75</v>
      </c>
      <c r="P25" s="3">
        <f t="shared" si="18"/>
        <v>5.4</v>
      </c>
      <c r="Q25" s="3">
        <f t="shared" si="18"/>
        <v>3</v>
      </c>
      <c r="R25" s="3">
        <f t="shared" si="18"/>
        <v>1.33</v>
      </c>
      <c r="S25" s="3">
        <f t="shared" si="18"/>
        <v>10.31</v>
      </c>
      <c r="T25" s="3">
        <f t="shared" si="18"/>
        <v>8.9499999999999993</v>
      </c>
      <c r="U25" s="3">
        <f t="shared" si="18"/>
        <v>13.25</v>
      </c>
      <c r="V25" s="3">
        <f t="shared" si="18"/>
        <v>21.97</v>
      </c>
      <c r="W25" s="3">
        <f t="shared" si="18"/>
        <v>9.64</v>
      </c>
      <c r="X25" s="3">
        <f t="shared" si="18"/>
        <v>7.53</v>
      </c>
      <c r="Y25" s="3">
        <f t="shared" si="18"/>
        <v>5.86</v>
      </c>
      <c r="Z25" s="3">
        <f t="shared" si="18"/>
        <v>1.33</v>
      </c>
    </row>
    <row r="26" spans="1:26" ht="15.5" x14ac:dyDescent="0.35">
      <c r="C26" t="s">
        <v>59</v>
      </c>
      <c r="D26" s="4">
        <f>IFERROR(_xlfn.RRI(5,I25,D25),"")</f>
        <v>-0.23321452509642793</v>
      </c>
      <c r="E26" s="4">
        <f>IFERROR(_xlfn.RRI(5,J25,E25),"")</f>
        <v>-0.23358154723460678</v>
      </c>
      <c r="H26" s="4">
        <f t="shared" ref="H26:Z26" si="19">IFERROR(_xlfn.RRI(5,M25,H25),"")</f>
        <v>-2.8874399384356542E-3</v>
      </c>
      <c r="I26" s="4">
        <f t="shared" si="19"/>
        <v>0.43241159318986799</v>
      </c>
      <c r="J26" s="4">
        <f t="shared" si="19"/>
        <v>0.10399922776586901</v>
      </c>
      <c r="K26" s="4">
        <f t="shared" si="19"/>
        <v>3.3267266109942906E-2</v>
      </c>
      <c r="L26" s="4">
        <f t="shared" si="19"/>
        <v>3.6560460676387185E-2</v>
      </c>
      <c r="M26" s="4">
        <f t="shared" si="19"/>
        <v>9.4608784223157549E-2</v>
      </c>
      <c r="N26" s="4">
        <f t="shared" si="19"/>
        <v>-0.33707705169607094</v>
      </c>
      <c r="O26" s="4">
        <f t="shared" si="19"/>
        <v>-0.11900363834812433</v>
      </c>
      <c r="P26" s="4">
        <f t="shared" si="19"/>
        <v>-0.16432852847054702</v>
      </c>
      <c r="Q26" s="4">
        <f t="shared" si="19"/>
        <v>-0.32848110139183606</v>
      </c>
      <c r="R26" s="4">
        <f t="shared" si="19"/>
        <v>-0.32709319323882258</v>
      </c>
      <c r="S26" s="4">
        <f t="shared" si="19"/>
        <v>6.4860549597925532E-2</v>
      </c>
      <c r="T26" s="4">
        <f t="shared" si="19"/>
        <v>8.8391355757576617E-2</v>
      </c>
      <c r="U26" s="4">
        <f t="shared" si="19"/>
        <v>0.58369974743814912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14.530485232067511</v>
      </c>
      <c r="E27" s="3">
        <f>IFERROR(E4/E21,"")</f>
        <v>14.802637130801688</v>
      </c>
      <c r="H27" s="3">
        <f t="shared" ref="H27:Z27" si="20">IFERROR(H4/H21,"")</f>
        <v>58.666244725738395</v>
      </c>
      <c r="I27" s="3">
        <f t="shared" si="20"/>
        <v>57.499446202531644</v>
      </c>
      <c r="J27" s="3">
        <f t="shared" si="20"/>
        <v>56.485759493670884</v>
      </c>
      <c r="K27" s="3">
        <f t="shared" si="20"/>
        <v>44.572204641350211</v>
      </c>
      <c r="L27" s="3">
        <f t="shared" si="20"/>
        <v>34.878850210970462</v>
      </c>
      <c r="M27" s="3">
        <f t="shared" si="20"/>
        <v>32.911919831223628</v>
      </c>
      <c r="N27" s="3">
        <f t="shared" si="20"/>
        <v>33.824156118143463</v>
      </c>
      <c r="O27" s="3">
        <f t="shared" si="20"/>
        <v>78.103788334335547</v>
      </c>
      <c r="P27" s="3">
        <f t="shared" si="20"/>
        <v>74.609861695730615</v>
      </c>
      <c r="Q27" s="3">
        <f t="shared" si="20"/>
        <v>68.988875526157557</v>
      </c>
      <c r="R27" s="3">
        <f t="shared" si="20"/>
        <v>64.18051713770295</v>
      </c>
      <c r="S27" s="3">
        <f t="shared" si="20"/>
        <v>153.01865443425078</v>
      </c>
      <c r="T27" s="3">
        <f t="shared" si="20"/>
        <v>152.13181049069374</v>
      </c>
      <c r="U27" s="3">
        <f t="shared" si="20"/>
        <v>109.83688663282572</v>
      </c>
      <c r="V27" s="3">
        <f t="shared" si="20"/>
        <v>139.7359813084112</v>
      </c>
      <c r="W27" s="3">
        <f t="shared" si="20"/>
        <v>130.40212765957446</v>
      </c>
      <c r="X27" s="3">
        <f t="shared" si="20"/>
        <v>89.683776595744675</v>
      </c>
      <c r="Y27" s="3">
        <f t="shared" si="20"/>
        <v>92.242335766423352</v>
      </c>
      <c r="Z27" s="3">
        <f t="shared" si="20"/>
        <v>74.721532846715334</v>
      </c>
    </row>
    <row r="28" spans="1:26" ht="15.5" x14ac:dyDescent="0.35">
      <c r="C28" t="s">
        <v>61</v>
      </c>
      <c r="D28" s="4">
        <f>IFERROR(_xlfn.RRI(5,I27,D27),"")</f>
        <v>-0.24050784704563066</v>
      </c>
      <c r="E28" s="4">
        <f>IFERROR(_xlfn.RRI(5,J27,E27),"")</f>
        <v>-0.23496725528503226</v>
      </c>
      <c r="H28" s="4">
        <f t="shared" ref="H28:Z28" si="21">IFERROR(_xlfn.RRI(5,M27,H27),"")</f>
        <v>0.1225534129509025</v>
      </c>
      <c r="I28" s="4">
        <f t="shared" si="21"/>
        <v>0.11195532342294956</v>
      </c>
      <c r="J28" s="4">
        <f t="shared" si="21"/>
        <v>-6.2754476860672814E-2</v>
      </c>
      <c r="K28" s="4">
        <f t="shared" si="21"/>
        <v>-9.7902298685006772E-2</v>
      </c>
      <c r="L28" s="4">
        <f t="shared" si="21"/>
        <v>-0.1275177130447992</v>
      </c>
      <c r="M28" s="4">
        <f t="shared" si="21"/>
        <v>-0.12503637003416113</v>
      </c>
      <c r="N28" s="4">
        <f t="shared" si="21"/>
        <v>-0.26057093371664031</v>
      </c>
      <c r="O28" s="4">
        <f t="shared" si="21"/>
        <v>-0.12483404827706024</v>
      </c>
      <c r="P28" s="4">
        <f t="shared" si="21"/>
        <v>-7.442928703728191E-2</v>
      </c>
      <c r="Q28" s="4">
        <f t="shared" si="21"/>
        <v>-0.13165129003313614</v>
      </c>
      <c r="R28" s="4">
        <f t="shared" si="21"/>
        <v>-0.13219188506254709</v>
      </c>
      <c r="S28" s="4">
        <f t="shared" si="21"/>
        <v>0.11277176649633547</v>
      </c>
      <c r="T28" s="4">
        <f t="shared" si="21"/>
        <v>0.10524344641330807</v>
      </c>
      <c r="U28" s="4">
        <f t="shared" si="21"/>
        <v>8.0091350815495899E-2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-0.74120603015075381</v>
      </c>
      <c r="I29" s="4">
        <f t="shared" si="22"/>
        <v>2.1822849807445435E-2</v>
      </c>
      <c r="J29" s="4">
        <f t="shared" si="22"/>
        <v>0.22484276729559743</v>
      </c>
      <c r="K29" s="4">
        <f t="shared" si="22"/>
        <v>0.77158774373259065</v>
      </c>
      <c r="L29" s="4">
        <f t="shared" si="22"/>
        <v>0.71770334928229673</v>
      </c>
      <c r="M29" s="4">
        <f t="shared" si="22"/>
        <v>0.58333333333333315</v>
      </c>
      <c r="N29" s="4">
        <f t="shared" si="22"/>
        <v>-0.72210526315789469</v>
      </c>
      <c r="O29" s="4">
        <f t="shared" si="22"/>
        <v>-0.12037037037037043</v>
      </c>
      <c r="P29" s="4">
        <f t="shared" si="22"/>
        <v>0.80000000000000016</v>
      </c>
      <c r="Q29" s="4">
        <f t="shared" si="22"/>
        <v>1.2556390977443608</v>
      </c>
      <c r="R29" s="4">
        <f t="shared" si="22"/>
        <v>-0.87099903006789525</v>
      </c>
      <c r="S29" s="4">
        <f t="shared" si="22"/>
        <v>0.15195530726256998</v>
      </c>
      <c r="T29" s="4">
        <f t="shared" si="22"/>
        <v>-0.32452830188679249</v>
      </c>
      <c r="U29" s="4">
        <f t="shared" si="22"/>
        <v>-0.39690487027765131</v>
      </c>
      <c r="V29" s="4">
        <f t="shared" si="22"/>
        <v>1.2790456431535266</v>
      </c>
      <c r="W29" s="4">
        <f t="shared" si="22"/>
        <v>0.28021248339973442</v>
      </c>
      <c r="X29" s="4">
        <f t="shared" si="22"/>
        <v>0.28498293515358358</v>
      </c>
      <c r="Y29" s="4">
        <f t="shared" si="22"/>
        <v>3.4060150375939848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2.0292343670527003E-2</v>
      </c>
      <c r="I30" s="4">
        <f t="shared" si="23"/>
        <v>1.7945880836998249E-2</v>
      </c>
      <c r="J30" s="4">
        <f t="shared" si="23"/>
        <v>0.26728664081534603</v>
      </c>
      <c r="K30" s="4">
        <f t="shared" si="23"/>
        <v>0.2779149648496983</v>
      </c>
      <c r="L30" s="4">
        <f t="shared" si="23"/>
        <v>5.9763465329081236E-2</v>
      </c>
      <c r="M30" s="4">
        <f t="shared" si="23"/>
        <v>-2.6969964416362981E-2</v>
      </c>
      <c r="N30" s="4">
        <f t="shared" si="23"/>
        <v>-0.56693322002059821</v>
      </c>
      <c r="O30" s="4">
        <f t="shared" si="23"/>
        <v>4.682928716385578E-2</v>
      </c>
      <c r="P30" s="4">
        <f t="shared" si="23"/>
        <v>8.14767036961173E-2</v>
      </c>
      <c r="Q30" s="4">
        <f t="shared" si="23"/>
        <v>7.4919283964914166E-2</v>
      </c>
      <c r="R30" s="4">
        <f t="shared" si="23"/>
        <v>-0.58057063450861734</v>
      </c>
      <c r="S30" s="4">
        <f t="shared" si="23"/>
        <v>5.8294444843361003E-3</v>
      </c>
      <c r="T30" s="4">
        <f t="shared" si="23"/>
        <v>0.38507030884129051</v>
      </c>
      <c r="U30" s="4">
        <f t="shared" si="23"/>
        <v>-0.21396847394369528</v>
      </c>
      <c r="V30" s="4">
        <f t="shared" si="23"/>
        <v>7.1577464389258535E-2</v>
      </c>
      <c r="W30" s="4">
        <f t="shared" si="23"/>
        <v>0.45402136940965748</v>
      </c>
      <c r="X30" s="4">
        <f t="shared" si="23"/>
        <v>-2.773736321202314E-2</v>
      </c>
      <c r="Y30" s="4">
        <f t="shared" si="23"/>
        <v>0.23448131016865523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191.87</v>
      </c>
      <c r="E32" s="3">
        <f>IFERROR(INDEX(E51:E500,MATCH($A$32,$C$51:$C$500,0)),"")</f>
        <v>190.25</v>
      </c>
      <c r="H32" s="3">
        <f>IFERROR(INDEX(D32:G32,COUNT(D32:G32)),"")</f>
        <v>190.25</v>
      </c>
      <c r="I32" s="3">
        <f t="shared" ref="I32:Z32" si="24">IFERROR(INDEX(I51:I500,MATCH($C$32,$C$51:$C$500,0)),"")</f>
        <v>188.44</v>
      </c>
      <c r="J32" s="3">
        <f t="shared" si="24"/>
        <v>180.43</v>
      </c>
      <c r="K32" s="3">
        <f t="shared" si="24"/>
        <v>172.48</v>
      </c>
      <c r="L32" s="3">
        <f t="shared" si="24"/>
        <v>163.47999999999999</v>
      </c>
      <c r="M32" s="3">
        <f t="shared" si="24"/>
        <v>160.37</v>
      </c>
      <c r="N32" s="3">
        <f t="shared" si="24"/>
        <v>158.66999999999999</v>
      </c>
      <c r="O32" s="3">
        <f t="shared" si="24"/>
        <v>168.05</v>
      </c>
      <c r="P32" s="3">
        <f t="shared" si="24"/>
        <v>151.29</v>
      </c>
      <c r="Q32" s="3">
        <f t="shared" si="24"/>
        <v>146.94</v>
      </c>
      <c r="R32" s="3">
        <f t="shared" si="24"/>
        <v>144.08000000000001</v>
      </c>
      <c r="S32" s="3">
        <f t="shared" si="24"/>
        <v>216.29</v>
      </c>
      <c r="T32" s="3">
        <f t="shared" si="24"/>
        <v>206.42</v>
      </c>
      <c r="U32" s="3">
        <f t="shared" si="24"/>
        <v>175.18</v>
      </c>
      <c r="V32" s="3">
        <f t="shared" si="24"/>
        <v>176.44</v>
      </c>
      <c r="W32" s="3">
        <f t="shared" si="24"/>
        <v>148.43</v>
      </c>
      <c r="X32" s="3">
        <f t="shared" si="24"/>
        <v>138.79</v>
      </c>
      <c r="Y32" s="3">
        <f t="shared" si="24"/>
        <v>109.91</v>
      </c>
      <c r="Z32" s="3">
        <f t="shared" si="24"/>
        <v>95.54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0.35</v>
      </c>
      <c r="E33" s="3">
        <f>IFERROR(INDEX(E51:E500,MATCH($A$33,$C$51:$C$500,0)),"")</f>
        <v>0.36</v>
      </c>
      <c r="H33" s="3">
        <f>IFERROR(INDEX(D33:G33,COUNT(D33:G33)),"")</f>
        <v>0.36</v>
      </c>
      <c r="I33" s="3">
        <f t="shared" ref="I33:Z33" si="25">IFERROR(INDEX(I51:I500,MATCH($C$33,$C$51:$C$500,0)),"")</f>
        <v>0.4</v>
      </c>
      <c r="J33" s="3">
        <f t="shared" si="25"/>
        <v>0.41</v>
      </c>
      <c r="K33" s="3">
        <f t="shared" si="25"/>
        <v>0.45</v>
      </c>
      <c r="L33" s="3">
        <f t="shared" si="25"/>
        <v>0.49</v>
      </c>
      <c r="M33" s="3">
        <f t="shared" si="25"/>
        <v>0.72</v>
      </c>
      <c r="N33" s="3">
        <f t="shared" si="25"/>
        <v>0.88</v>
      </c>
      <c r="O33" s="3">
        <f t="shared" si="25"/>
        <v>0.77</v>
      </c>
      <c r="P33" s="3">
        <f t="shared" si="25"/>
        <v>0.94</v>
      </c>
      <c r="Q33" s="3">
        <f t="shared" si="25"/>
        <v>1.46</v>
      </c>
      <c r="R33" s="3">
        <f t="shared" si="25"/>
        <v>1.03</v>
      </c>
      <c r="S33" s="3">
        <f t="shared" si="25"/>
        <v>1.1299999999999999</v>
      </c>
      <c r="T33" s="3">
        <f t="shared" si="25"/>
        <v>0.81</v>
      </c>
      <c r="U33" s="3">
        <f t="shared" si="25"/>
        <v>0.59</v>
      </c>
      <c r="V33" s="3">
        <f t="shared" si="25"/>
        <v>0.78</v>
      </c>
      <c r="W33" s="3">
        <f t="shared" si="25"/>
        <v>0.98</v>
      </c>
      <c r="X33" s="3">
        <f t="shared" si="25"/>
        <v>0.84</v>
      </c>
      <c r="Y33" s="3">
        <f t="shared" si="25"/>
        <v>0.86</v>
      </c>
      <c r="Z33" s="3">
        <f t="shared" si="25"/>
        <v>0.66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31.75</v>
      </c>
      <c r="E34" s="3">
        <f>IFERROR(INDEX(E51:E500,MATCH($A$34,$C$51:$C$500,0)),"")</f>
        <v>33.01</v>
      </c>
      <c r="H34" s="3">
        <f>IFERROR(INDEX(D34:G34,COUNT(D34:G34)),"")</f>
        <v>33.01</v>
      </c>
      <c r="I34" s="3">
        <f t="shared" ref="I34:Z34" si="26">IFERROR(INDEX(I51:I500,MATCH($C$34,$C$51:$C$500,0)),"")</f>
        <v>9.42</v>
      </c>
      <c r="J34" s="3">
        <f t="shared" si="26"/>
        <v>9.5</v>
      </c>
      <c r="K34" s="3">
        <f t="shared" si="26"/>
        <v>12.26</v>
      </c>
      <c r="L34" s="3">
        <f t="shared" si="26"/>
        <v>22.28</v>
      </c>
      <c r="M34" s="3">
        <f t="shared" si="26"/>
        <v>55.5</v>
      </c>
      <c r="N34" s="3">
        <f t="shared" si="26"/>
        <v>105.3</v>
      </c>
      <c r="O34" s="3">
        <f t="shared" si="26"/>
        <v>27.16</v>
      </c>
      <c r="P34" s="3">
        <f t="shared" si="26"/>
        <v>26.3</v>
      </c>
      <c r="Q34" s="3">
        <f t="shared" si="26"/>
        <v>71.33</v>
      </c>
      <c r="R34" s="3">
        <f t="shared" si="26"/>
        <v>111.28</v>
      </c>
      <c r="S34" s="3">
        <f t="shared" si="26"/>
        <v>23.67</v>
      </c>
      <c r="T34" s="3">
        <f t="shared" si="26"/>
        <v>18.66</v>
      </c>
      <c r="U34" s="3">
        <f t="shared" si="26"/>
        <v>7.77</v>
      </c>
      <c r="V34" s="3">
        <f t="shared" si="26"/>
        <v>6.28</v>
      </c>
      <c r="W34" s="3">
        <f t="shared" si="26"/>
        <v>15.15</v>
      </c>
      <c r="X34" s="3">
        <f t="shared" si="26"/>
        <v>15.41</v>
      </c>
      <c r="Y34" s="3">
        <f t="shared" si="26"/>
        <v>16.21</v>
      </c>
      <c r="Z34" s="3">
        <f t="shared" si="26"/>
        <v>47.37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4.6100000000000003</v>
      </c>
      <c r="E35" s="3">
        <f>IFERROR(INDEX(E51:E500,MATCH($A$35,$C$51:$C$500,0)),"")</f>
        <v>4.59</v>
      </c>
      <c r="H35" s="3">
        <f>IFERROR(INDEX(D35:G35,COUNT(D35:G35)),"")</f>
        <v>4.59</v>
      </c>
      <c r="I35" s="3">
        <f t="shared" ref="I35:Z35" si="27">IFERROR(INDEX(I51:I500,MATCH($C$35,$C$51:$C$500,0)),"")</f>
        <v>1.3</v>
      </c>
      <c r="J35" s="3">
        <f t="shared" si="27"/>
        <v>1.31</v>
      </c>
      <c r="K35" s="3">
        <f t="shared" si="27"/>
        <v>1.75</v>
      </c>
      <c r="L35" s="3">
        <f t="shared" si="27"/>
        <v>2.29</v>
      </c>
      <c r="M35" s="3">
        <f t="shared" si="27"/>
        <v>3.52</v>
      </c>
      <c r="N35" s="3">
        <f t="shared" si="27"/>
        <v>4.1100000000000003</v>
      </c>
      <c r="O35" s="3">
        <f t="shared" si="27"/>
        <v>1.65</v>
      </c>
      <c r="P35" s="3">
        <f t="shared" si="27"/>
        <v>1.9</v>
      </c>
      <c r="Q35" s="3">
        <f t="shared" si="27"/>
        <v>3.1</v>
      </c>
      <c r="R35" s="3">
        <f t="shared" si="27"/>
        <v>2.31</v>
      </c>
      <c r="S35" s="3">
        <f t="shared" si="27"/>
        <v>1.59</v>
      </c>
      <c r="T35" s="3">
        <f t="shared" si="27"/>
        <v>1.1000000000000001</v>
      </c>
      <c r="U35" s="3">
        <f t="shared" si="27"/>
        <v>0.94</v>
      </c>
      <c r="V35" s="3">
        <f t="shared" si="27"/>
        <v>0.99</v>
      </c>
      <c r="W35" s="3">
        <f t="shared" si="27"/>
        <v>1.1200000000000001</v>
      </c>
      <c r="X35" s="3">
        <f t="shared" si="27"/>
        <v>1.29</v>
      </c>
      <c r="Y35" s="3">
        <f t="shared" si="27"/>
        <v>1.03</v>
      </c>
      <c r="Z35" s="3">
        <f t="shared" si="27"/>
        <v>0.84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550996000000</v>
      </c>
      <c r="E51" s="5">
        <v>561316000000</v>
      </c>
      <c r="F51" s="5">
        <v>551949000000</v>
      </c>
      <c r="G51" s="5">
        <v>542297000000</v>
      </c>
      <c r="I51" s="5">
        <v>2180379000000</v>
      </c>
      <c r="J51" s="5">
        <v>2141940000000</v>
      </c>
      <c r="K51" s="5">
        <v>1690178000000</v>
      </c>
      <c r="L51" s="5">
        <v>1322606000000</v>
      </c>
      <c r="M51" s="5">
        <v>1248020000000</v>
      </c>
      <c r="N51" s="5">
        <v>1282612000000</v>
      </c>
      <c r="O51" s="5">
        <v>1298866000000</v>
      </c>
      <c r="P51" s="5">
        <v>1240762000000</v>
      </c>
      <c r="Q51" s="5">
        <v>1147285000000</v>
      </c>
      <c r="R51" s="5">
        <v>1067322000000</v>
      </c>
      <c r="S51" s="5">
        <v>1000742000000</v>
      </c>
      <c r="T51" s="5">
        <v>899099000000</v>
      </c>
      <c r="U51" s="5">
        <v>649136000000</v>
      </c>
      <c r="V51" s="5">
        <v>598070000000</v>
      </c>
      <c r="W51" s="5">
        <v>490312000000</v>
      </c>
      <c r="X51" s="5">
        <v>337211000000</v>
      </c>
      <c r="Y51" s="5">
        <v>252744000000</v>
      </c>
      <c r="Z51" s="5">
        <v>204737000000</v>
      </c>
    </row>
    <row r="52" spans="2:26" ht="15.5" x14ac:dyDescent="0.35">
      <c r="C52" t="s">
        <v>453</v>
      </c>
      <c r="D52" s="5">
        <v>550996000000</v>
      </c>
      <c r="E52" s="5">
        <v>561316000000</v>
      </c>
      <c r="F52" s="5">
        <v>551949000000</v>
      </c>
      <c r="G52" s="5">
        <v>542297000000</v>
      </c>
      <c r="I52" s="5">
        <v>2180379000000</v>
      </c>
      <c r="J52" s="5">
        <v>2141940000000</v>
      </c>
      <c r="K52" s="5">
        <v>1690178000000</v>
      </c>
      <c r="L52" s="5">
        <v>1322606000000</v>
      </c>
      <c r="M52" s="5">
        <v>1248020000000</v>
      </c>
      <c r="N52" s="5">
        <v>1282612000000</v>
      </c>
      <c r="O52" s="5">
        <v>1298866000000</v>
      </c>
      <c r="P52" s="5">
        <v>1240762000000</v>
      </c>
      <c r="Q52" s="5">
        <v>1147285000000</v>
      </c>
      <c r="R52" s="5">
        <v>1067322000000</v>
      </c>
      <c r="S52" s="5">
        <v>1000742000000</v>
      </c>
      <c r="T52" s="5">
        <v>899099000000</v>
      </c>
      <c r="U52" s="5">
        <v>649136000000</v>
      </c>
      <c r="V52" s="5">
        <v>598070000000</v>
      </c>
      <c r="W52" s="5">
        <v>490312000000</v>
      </c>
      <c r="X52" s="5">
        <v>337211000000</v>
      </c>
      <c r="Y52" s="5">
        <v>241014000000</v>
      </c>
      <c r="Z52" s="5">
        <v>196416000000</v>
      </c>
    </row>
    <row r="53" spans="2:26" ht="15.5" x14ac:dyDescent="0.35">
      <c r="C53" t="s">
        <v>91</v>
      </c>
      <c r="D53" s="5">
        <v>677000000</v>
      </c>
      <c r="E53" s="5">
        <v>1017000000</v>
      </c>
      <c r="F53" s="5">
        <v>598000000</v>
      </c>
      <c r="G53" s="5">
        <v>436000000</v>
      </c>
      <c r="I53" s="5">
        <v>6804000000</v>
      </c>
      <c r="J53" s="5">
        <v>6747000000</v>
      </c>
      <c r="K53" s="5">
        <v>7099000000</v>
      </c>
      <c r="L53" s="5">
        <v>5088000000</v>
      </c>
      <c r="M53" s="5">
        <v>-4914000000</v>
      </c>
      <c r="N53" s="5">
        <v>6647000000</v>
      </c>
      <c r="O53" s="5">
        <v>-2152000000</v>
      </c>
      <c r="P53" s="5">
        <v>7051000000</v>
      </c>
      <c r="Q53" s="5">
        <v>1664000000</v>
      </c>
      <c r="R53" s="5">
        <v>3549000000</v>
      </c>
      <c r="S53" s="5">
        <v>4543000000</v>
      </c>
      <c r="T53" s="5">
        <v>6702000000</v>
      </c>
      <c r="U53" s="5">
        <v>-202682000000</v>
      </c>
      <c r="V53" s="5">
        <v>760000000</v>
      </c>
      <c r="X53" s="5">
        <v>4147000000</v>
      </c>
      <c r="Y53" s="5">
        <v>1470000000</v>
      </c>
      <c r="Z53" s="5">
        <v>-4996000000</v>
      </c>
    </row>
    <row r="54" spans="2:26" ht="15.5" x14ac:dyDescent="0.35">
      <c r="C54" t="s">
        <v>1729</v>
      </c>
      <c r="D54" s="5">
        <v>550996000000</v>
      </c>
      <c r="E54" s="5">
        <v>561316000000</v>
      </c>
      <c r="F54" s="5">
        <v>551949000000</v>
      </c>
      <c r="G54" s="5">
        <v>542297000000</v>
      </c>
      <c r="I54" s="5">
        <v>2180379000000</v>
      </c>
      <c r="J54" s="5">
        <v>2141940000000</v>
      </c>
      <c r="K54" s="5">
        <v>1690178000000</v>
      </c>
      <c r="L54" s="5">
        <v>1322606000000</v>
      </c>
      <c r="M54" s="5">
        <v>1248020000000</v>
      </c>
      <c r="N54" s="5">
        <v>1282612000000</v>
      </c>
      <c r="O54" s="5">
        <v>1298866000000</v>
      </c>
      <c r="P54" s="5">
        <v>1240762000000</v>
      </c>
      <c r="Q54" s="5">
        <v>1147285000000</v>
      </c>
      <c r="R54" s="5">
        <v>1067322000000</v>
      </c>
      <c r="S54" s="5">
        <v>1000742000000</v>
      </c>
      <c r="T54" s="5">
        <v>899099000000</v>
      </c>
      <c r="U54" s="5">
        <v>649136000000</v>
      </c>
      <c r="V54" s="5">
        <v>598070000000</v>
      </c>
      <c r="W54" s="5">
        <v>490312000000</v>
      </c>
      <c r="X54" s="5">
        <v>337211000000</v>
      </c>
      <c r="Y54" s="5">
        <v>241014000000</v>
      </c>
      <c r="Z54" s="5">
        <v>196416000000</v>
      </c>
    </row>
    <row r="55" spans="2:26" ht="15.5" x14ac:dyDescent="0.35">
      <c r="C55" t="s">
        <v>1580</v>
      </c>
      <c r="Y55" s="5">
        <v>11730000000</v>
      </c>
      <c r="Z55" s="5">
        <v>8321000000</v>
      </c>
    </row>
    <row r="56" spans="2:26" ht="15.5" x14ac:dyDescent="0.35">
      <c r="C56" t="s">
        <v>86</v>
      </c>
      <c r="D56" s="5">
        <v>-299464000000</v>
      </c>
      <c r="E56" s="5">
        <v>-306389000000</v>
      </c>
      <c r="F56" s="5">
        <v>-315462000000</v>
      </c>
      <c r="G56" s="5">
        <v>-298335000000</v>
      </c>
      <c r="I56" s="5">
        <v>-1228609000000</v>
      </c>
      <c r="J56" s="5">
        <v>-1146130000000</v>
      </c>
      <c r="K56" s="5">
        <v>-733299000000</v>
      </c>
      <c r="L56" s="5">
        <v>-518652000000</v>
      </c>
      <c r="M56" s="5">
        <v>-527188000000</v>
      </c>
      <c r="N56" s="5">
        <v>-720255000000</v>
      </c>
      <c r="O56" s="5">
        <v>-738975000000</v>
      </c>
      <c r="P56" s="5">
        <v>-653396000000</v>
      </c>
      <c r="Q56" s="5">
        <v>-572548000000</v>
      </c>
      <c r="R56" s="5">
        <v>-590099000000</v>
      </c>
      <c r="S56" s="5">
        <v>-625206000000</v>
      </c>
      <c r="T56" s="5">
        <v>-602597000000</v>
      </c>
      <c r="U56" s="5">
        <v>-361037000000</v>
      </c>
      <c r="V56" s="5">
        <v>-330137000000</v>
      </c>
      <c r="W56" s="5">
        <v>-298890000000</v>
      </c>
      <c r="X56" s="5">
        <v>-201248000000</v>
      </c>
      <c r="Y56" s="5">
        <v>-165001000000</v>
      </c>
      <c r="Z56" s="5">
        <v>-125677000000</v>
      </c>
    </row>
    <row r="57" spans="2:26" ht="15.5" x14ac:dyDescent="0.35">
      <c r="C57" t="s">
        <v>457</v>
      </c>
      <c r="D57" s="5">
        <v>-299464000000</v>
      </c>
      <c r="E57" s="5">
        <v>-306389000000</v>
      </c>
      <c r="F57" s="5">
        <v>-315462000000</v>
      </c>
      <c r="G57" s="5">
        <v>-298335000000</v>
      </c>
      <c r="I57" s="5">
        <v>-1228609000000</v>
      </c>
      <c r="J57" s="5">
        <v>-1146130000000</v>
      </c>
      <c r="K57" s="5">
        <v>-733299000000</v>
      </c>
      <c r="L57" s="5">
        <v>-518652000000</v>
      </c>
      <c r="M57" s="5">
        <v>-527188000000</v>
      </c>
      <c r="N57" s="5">
        <v>-720255000000</v>
      </c>
      <c r="O57" s="5">
        <v>-738975000000</v>
      </c>
      <c r="P57" s="5">
        <v>-653396000000</v>
      </c>
      <c r="Q57" s="5">
        <v>-572548000000</v>
      </c>
      <c r="R57" s="5">
        <v>-590099000000</v>
      </c>
      <c r="S57" s="5">
        <v>-625206000000</v>
      </c>
      <c r="T57" s="5">
        <v>-602597000000</v>
      </c>
      <c r="U57" s="5">
        <v>-361037000000</v>
      </c>
      <c r="V57" s="5">
        <v>-330137000000</v>
      </c>
      <c r="W57" s="5">
        <v>-298890000000</v>
      </c>
      <c r="X57" s="5">
        <v>-201248000000</v>
      </c>
      <c r="Y57" s="5">
        <v>-165001000000</v>
      </c>
      <c r="Z57" s="5">
        <v>-125677000000</v>
      </c>
    </row>
    <row r="58" spans="2:26" ht="15.5" x14ac:dyDescent="0.35">
      <c r="C58" t="s">
        <v>1730</v>
      </c>
      <c r="D58" s="5">
        <v>-299464000000</v>
      </c>
      <c r="E58" s="5">
        <v>-306389000000</v>
      </c>
      <c r="F58" s="5">
        <v>-315462000000</v>
      </c>
      <c r="G58" s="5">
        <v>-298335000000</v>
      </c>
      <c r="I58" s="5">
        <v>-1228609000000</v>
      </c>
      <c r="J58" s="5">
        <v>-1146130000000</v>
      </c>
      <c r="K58" s="5">
        <v>-733299000000</v>
      </c>
      <c r="L58" s="5">
        <v>-518652000000</v>
      </c>
      <c r="M58" s="5">
        <v>-527188000000</v>
      </c>
      <c r="N58" s="5">
        <v>-720255000000</v>
      </c>
      <c r="O58" s="5">
        <v>-738975000000</v>
      </c>
      <c r="P58" s="5">
        <v>-653396000000</v>
      </c>
      <c r="Q58" s="5">
        <v>-572548000000</v>
      </c>
      <c r="R58" s="5">
        <v>-590099000000</v>
      </c>
      <c r="S58" s="5">
        <v>-625206000000</v>
      </c>
      <c r="T58" s="5">
        <v>-602597000000</v>
      </c>
      <c r="U58" s="5">
        <v>-361037000000</v>
      </c>
      <c r="V58" s="5">
        <v>-330137000000</v>
      </c>
      <c r="W58" s="5">
        <v>-298890000000</v>
      </c>
      <c r="X58" s="5">
        <v>-201248000000</v>
      </c>
      <c r="Y58" s="5">
        <v>-165001000000</v>
      </c>
      <c r="Z58" s="5">
        <v>-125677000000</v>
      </c>
    </row>
    <row r="59" spans="2:26" ht="15.5" x14ac:dyDescent="0.35">
      <c r="C59" t="s">
        <v>1731</v>
      </c>
    </row>
    <row r="60" spans="2:26" ht="15.5" x14ac:dyDescent="0.35">
      <c r="C60" t="s">
        <v>1732</v>
      </c>
      <c r="D60" s="5">
        <v>-299464000000</v>
      </c>
      <c r="E60" s="5">
        <v>-306389000000</v>
      </c>
      <c r="F60" s="5">
        <v>-315462000000</v>
      </c>
      <c r="G60" s="5">
        <v>-298335000000</v>
      </c>
      <c r="I60" s="5">
        <v>-1228609000000</v>
      </c>
      <c r="J60" s="5">
        <v>-1146130000000</v>
      </c>
      <c r="K60" s="5">
        <v>-733299000000</v>
      </c>
      <c r="L60" s="5">
        <v>-518652000000</v>
      </c>
      <c r="M60" s="5">
        <v>-527188000000</v>
      </c>
      <c r="N60" s="5">
        <v>-720255000000</v>
      </c>
      <c r="O60" s="5">
        <v>-738975000000</v>
      </c>
      <c r="P60" s="5">
        <v>-653396000000</v>
      </c>
      <c r="Q60" s="5">
        <v>-572548000000</v>
      </c>
      <c r="R60" s="5">
        <v>-590099000000</v>
      </c>
      <c r="S60" s="5">
        <v>-625206000000</v>
      </c>
      <c r="T60" s="5">
        <v>-602597000000</v>
      </c>
      <c r="U60" s="5">
        <v>-361037000000</v>
      </c>
      <c r="V60" s="5">
        <v>-330137000000</v>
      </c>
      <c r="W60" s="5">
        <v>-298890000000</v>
      </c>
      <c r="X60" s="5">
        <v>-201248000000</v>
      </c>
      <c r="Y60" s="5">
        <v>-165001000000</v>
      </c>
      <c r="Z60" s="5">
        <v>-125677000000</v>
      </c>
    </row>
    <row r="61" spans="2:26" ht="15.5" x14ac:dyDescent="0.35">
      <c r="C61" t="s">
        <v>87</v>
      </c>
      <c r="D61" s="5">
        <v>251532000000</v>
      </c>
      <c r="E61" s="5">
        <v>254927000000</v>
      </c>
      <c r="F61" s="5">
        <v>236487000000</v>
      </c>
      <c r="G61" s="5">
        <v>243962000000</v>
      </c>
      <c r="I61" s="5">
        <v>951770000000</v>
      </c>
      <c r="J61" s="5">
        <v>995810000000</v>
      </c>
      <c r="K61" s="5">
        <v>956879000000</v>
      </c>
      <c r="L61" s="5">
        <v>803954000000</v>
      </c>
      <c r="M61" s="5">
        <v>720832000000</v>
      </c>
      <c r="N61" s="5">
        <v>562357000000</v>
      </c>
      <c r="O61" s="5">
        <v>559891000000</v>
      </c>
      <c r="P61" s="5">
        <v>587366000000</v>
      </c>
      <c r="Q61" s="5">
        <v>574737000000</v>
      </c>
      <c r="R61" s="5">
        <v>477223000000</v>
      </c>
      <c r="S61" s="5">
        <v>375536000000</v>
      </c>
      <c r="T61" s="5">
        <v>296502000000</v>
      </c>
      <c r="U61" s="5">
        <v>288099000000</v>
      </c>
      <c r="V61" s="5">
        <v>267933000000</v>
      </c>
      <c r="W61" s="5">
        <v>191422000000</v>
      </c>
      <c r="X61" s="5">
        <v>135963000000</v>
      </c>
      <c r="Y61" s="5">
        <v>87743000000</v>
      </c>
      <c r="Z61" s="5">
        <v>79060000000</v>
      </c>
    </row>
    <row r="62" spans="2:26" ht="15.5" x14ac:dyDescent="0.35">
      <c r="C62" t="s">
        <v>88</v>
      </c>
      <c r="D62" s="5">
        <v>-149556000000</v>
      </c>
      <c r="E62" s="5">
        <v>-155729000000</v>
      </c>
      <c r="F62" s="5">
        <v>-139921000000</v>
      </c>
      <c r="G62" s="5">
        <v>-149864000000</v>
      </c>
      <c r="I62" s="5">
        <v>-565415000000</v>
      </c>
      <c r="J62" s="5">
        <v>-620268000000</v>
      </c>
      <c r="K62" s="5">
        <v>-654177000000</v>
      </c>
      <c r="L62" s="5">
        <v>-633300000000</v>
      </c>
      <c r="M62" s="5">
        <v>-611904000000</v>
      </c>
      <c r="N62" s="5">
        <v>-505301000000</v>
      </c>
      <c r="O62" s="5">
        <v>-445403000000</v>
      </c>
      <c r="P62" s="5">
        <v>-458799000000</v>
      </c>
      <c r="Q62" s="5">
        <v>-501084000000</v>
      </c>
      <c r="R62" s="5">
        <v>-401327000000</v>
      </c>
      <c r="S62" s="5">
        <v>-283551000000</v>
      </c>
      <c r="T62" s="5">
        <v>-231756000000</v>
      </c>
      <c r="U62" s="5">
        <v>33291000000</v>
      </c>
      <c r="V62" s="5">
        <v>-140675000000</v>
      </c>
      <c r="W62" s="5">
        <v>-143047000000</v>
      </c>
      <c r="X62" s="5">
        <v>-102297000000</v>
      </c>
      <c r="Y62" s="5">
        <v>-66134000000</v>
      </c>
      <c r="Z62" s="5">
        <v>-69242000000</v>
      </c>
    </row>
    <row r="63" spans="2:26" ht="15.5" x14ac:dyDescent="0.35">
      <c r="C63" t="s">
        <v>587</v>
      </c>
    </row>
    <row r="64" spans="2:26" ht="15.5" x14ac:dyDescent="0.35">
      <c r="C64" t="s">
        <v>1581</v>
      </c>
      <c r="D64" s="5">
        <v>29028000000</v>
      </c>
      <c r="E64" s="5">
        <v>-4350000000</v>
      </c>
      <c r="F64" s="5">
        <v>51372000000</v>
      </c>
      <c r="G64" s="5">
        <v>1830000000</v>
      </c>
      <c r="I64" s="5">
        <v>111694000000</v>
      </c>
      <c r="J64" s="5">
        <v>63247000000</v>
      </c>
      <c r="K64" s="5">
        <v>45782000000</v>
      </c>
      <c r="L64" s="5">
        <v>71640000000</v>
      </c>
      <c r="M64" s="5">
        <v>54403000000</v>
      </c>
      <c r="N64" s="5">
        <v>39552000000</v>
      </c>
      <c r="O64" s="5">
        <v>69406000000</v>
      </c>
      <c r="P64" s="5">
        <v>72135000000</v>
      </c>
      <c r="Q64" s="5">
        <v>37356000000</v>
      </c>
      <c r="R64" s="5">
        <v>23732000000</v>
      </c>
      <c r="S64" s="5">
        <v>19622000000</v>
      </c>
      <c r="T64" s="5">
        <v>19527000000</v>
      </c>
      <c r="U64" s="5">
        <v>27182000000</v>
      </c>
      <c r="V64" s="5">
        <v>20687000000</v>
      </c>
      <c r="W64" s="5">
        <v>18918000000</v>
      </c>
      <c r="X64" s="5">
        <v>1545000000</v>
      </c>
      <c r="Y64" s="5">
        <v>626000000</v>
      </c>
      <c r="Z64" s="5">
        <v>2571000000</v>
      </c>
    </row>
    <row r="65" spans="3:26" ht="15.5" x14ac:dyDescent="0.35">
      <c r="C65" t="s">
        <v>95</v>
      </c>
      <c r="D65" s="5">
        <v>-18051000000</v>
      </c>
      <c r="E65" s="5">
        <v>8808000000</v>
      </c>
      <c r="F65" s="5">
        <v>-19272000000</v>
      </c>
      <c r="G65" s="5">
        <v>6844000000</v>
      </c>
      <c r="I65" s="5">
        <v>-39282000000</v>
      </c>
      <c r="J65" s="5">
        <v>24078000000</v>
      </c>
      <c r="K65" s="5">
        <v>-4090000000</v>
      </c>
      <c r="L65" s="5">
        <v>-256000000</v>
      </c>
      <c r="M65" s="5">
        <v>14820000000</v>
      </c>
      <c r="N65" s="5">
        <v>29110000000</v>
      </c>
      <c r="O65" s="5">
        <v>462000000</v>
      </c>
      <c r="P65" s="5">
        <v>7114000000</v>
      </c>
      <c r="Q65" s="5">
        <v>-967000000</v>
      </c>
      <c r="R65" s="5">
        <v>4819000000</v>
      </c>
      <c r="S65" s="5">
        <v>4176000000</v>
      </c>
      <c r="T65" s="5">
        <v>2315000000</v>
      </c>
      <c r="U65" s="5">
        <v>2621000000</v>
      </c>
      <c r="V65" s="5">
        <v>2798000000</v>
      </c>
      <c r="W65" s="5">
        <v>1902000000</v>
      </c>
      <c r="X65" s="5">
        <v>746000000</v>
      </c>
      <c r="Y65" s="5">
        <v>141000000</v>
      </c>
      <c r="Z65" s="5">
        <v>1475000000</v>
      </c>
    </row>
    <row r="66" spans="3:26" ht="15.5" x14ac:dyDescent="0.35">
      <c r="C66" t="s">
        <v>1733</v>
      </c>
      <c r="F66" s="5">
        <v>2328000000</v>
      </c>
      <c r="I66" s="5">
        <v>2328000000</v>
      </c>
      <c r="J66" s="5">
        <v>3351000000</v>
      </c>
      <c r="K66" s="5">
        <v>1802000000</v>
      </c>
      <c r="L66" s="5">
        <v>-2419000000</v>
      </c>
      <c r="M66" s="5">
        <v>-5131000000</v>
      </c>
      <c r="N66" s="5">
        <v>-4334000000</v>
      </c>
      <c r="O66" s="5">
        <v>324000000</v>
      </c>
      <c r="V66" s="5">
        <v>526000000</v>
      </c>
      <c r="W66" s="5">
        <v>1470000000</v>
      </c>
    </row>
    <row r="67" spans="3:26" ht="15.5" x14ac:dyDescent="0.35">
      <c r="C67" t="s">
        <v>1734</v>
      </c>
      <c r="J67" s="5">
        <v>1404000000</v>
      </c>
      <c r="K67" s="5">
        <v>-25077000000</v>
      </c>
      <c r="L67" s="5">
        <v>-2018000000</v>
      </c>
      <c r="M67" s="5">
        <v>-461000000</v>
      </c>
      <c r="O67" s="5">
        <v>-3493000000</v>
      </c>
      <c r="Q67" s="5">
        <v>-29848000000</v>
      </c>
      <c r="S67" s="5">
        <v>35000000</v>
      </c>
      <c r="U67" s="5">
        <v>-548000000</v>
      </c>
      <c r="V67" s="5">
        <v>3796000000</v>
      </c>
      <c r="W67" s="5">
        <v>10337000000</v>
      </c>
      <c r="X67" s="5">
        <v>24000000</v>
      </c>
    </row>
    <row r="68" spans="3:26" ht="15.5" x14ac:dyDescent="0.35">
      <c r="C68" t="s">
        <v>1585</v>
      </c>
      <c r="D68" s="5">
        <v>-9630000000</v>
      </c>
      <c r="E68" s="5">
        <v>-21676000000</v>
      </c>
      <c r="F68" s="5">
        <v>-39787000000</v>
      </c>
      <c r="G68" s="5">
        <v>-19045000000</v>
      </c>
      <c r="I68" s="5">
        <v>-101107000000</v>
      </c>
      <c r="J68" s="5">
        <v>-158324000000</v>
      </c>
      <c r="K68" s="5">
        <v>-128803000000</v>
      </c>
      <c r="L68" s="5">
        <v>-170846000000</v>
      </c>
      <c r="M68" s="5">
        <v>-174615000000</v>
      </c>
      <c r="N68" s="5">
        <v>-55292000000</v>
      </c>
      <c r="O68" s="5">
        <v>-18479000000</v>
      </c>
      <c r="P68" s="5">
        <v>-65876000000</v>
      </c>
      <c r="Q68" s="5">
        <v>-34677000000</v>
      </c>
      <c r="R68" s="5">
        <v>-12076000000</v>
      </c>
      <c r="S68" s="5">
        <v>-14598000000</v>
      </c>
      <c r="T68" s="5">
        <v>-3540000000</v>
      </c>
      <c r="U68" s="5">
        <v>8088000000</v>
      </c>
      <c r="V68" s="5">
        <v>28142000000</v>
      </c>
      <c r="Y68" s="5">
        <v>2663000000</v>
      </c>
    </row>
    <row r="69" spans="3:26" ht="15.5" x14ac:dyDescent="0.35">
      <c r="C69" t="s">
        <v>1735</v>
      </c>
      <c r="Z69" s="5">
        <v>1905000000</v>
      </c>
    </row>
    <row r="70" spans="3:26" ht="15.5" x14ac:dyDescent="0.35">
      <c r="C70" t="s">
        <v>1736</v>
      </c>
    </row>
    <row r="71" spans="3:26" ht="15.5" x14ac:dyDescent="0.35">
      <c r="C71" t="s">
        <v>1583</v>
      </c>
      <c r="D71" s="5">
        <v>1347000000</v>
      </c>
      <c r="E71" s="5">
        <v>-18061000000</v>
      </c>
      <c r="F71" s="5">
        <v>-7607000000</v>
      </c>
      <c r="G71" s="5">
        <v>-9736000000</v>
      </c>
      <c r="I71" s="5">
        <v>-26367000000</v>
      </c>
      <c r="J71" s="5">
        <v>-66244000000</v>
      </c>
      <c r="K71" s="5">
        <v>-110386000000</v>
      </c>
      <c r="L71" s="5">
        <v>-103899000000</v>
      </c>
      <c r="M71" s="5">
        <v>-110984000000</v>
      </c>
      <c r="N71" s="5">
        <v>9036000000</v>
      </c>
      <c r="O71" s="5">
        <v>48220000000</v>
      </c>
      <c r="P71" s="5">
        <v>11605000000</v>
      </c>
      <c r="Q71" s="5">
        <v>-26802000000</v>
      </c>
      <c r="R71" s="5">
        <v>16265000000</v>
      </c>
      <c r="S71" s="5">
        <v>4413000000</v>
      </c>
      <c r="T71" s="5">
        <v>17372000000</v>
      </c>
      <c r="U71" s="5">
        <v>39855000000</v>
      </c>
      <c r="V71" s="5">
        <v>56371000000</v>
      </c>
      <c r="W71" s="5">
        <v>47549000000</v>
      </c>
      <c r="X71" s="5">
        <v>45608000000</v>
      </c>
      <c r="Y71" s="5">
        <v>14576000000</v>
      </c>
      <c r="Z71" s="5">
        <v>15355000000</v>
      </c>
    </row>
    <row r="72" spans="3:26" ht="15.5" x14ac:dyDescent="0.35">
      <c r="C72" t="s">
        <v>1584</v>
      </c>
    </row>
    <row r="73" spans="3:26" ht="15.5" x14ac:dyDescent="0.35">
      <c r="C73" t="s">
        <v>1737</v>
      </c>
    </row>
    <row r="74" spans="3:26" ht="15.5" x14ac:dyDescent="0.35">
      <c r="C74" t="s">
        <v>1738</v>
      </c>
    </row>
    <row r="75" spans="3:26" ht="15.5" x14ac:dyDescent="0.35">
      <c r="C75" t="s">
        <v>1739</v>
      </c>
    </row>
    <row r="76" spans="3:26" ht="15.5" x14ac:dyDescent="0.35">
      <c r="C76" t="s">
        <v>1740</v>
      </c>
    </row>
    <row r="77" spans="3:26" ht="15.5" x14ac:dyDescent="0.35">
      <c r="C77" t="s">
        <v>1741</v>
      </c>
    </row>
    <row r="78" spans="3:26" ht="15.5" x14ac:dyDescent="0.35">
      <c r="C78" t="s">
        <v>896</v>
      </c>
      <c r="D78" s="5">
        <v>-70493000000</v>
      </c>
      <c r="E78" s="5">
        <v>-58439000000</v>
      </c>
      <c r="F78" s="5">
        <v>-56223000000</v>
      </c>
      <c r="G78" s="5">
        <v>-62254000000</v>
      </c>
      <c r="I78" s="5">
        <v>-234199000000</v>
      </c>
      <c r="J78" s="5">
        <v>-243880000000</v>
      </c>
      <c r="K78" s="5">
        <v>-236309000000</v>
      </c>
      <c r="L78" s="5">
        <v>-239385000000</v>
      </c>
      <c r="M78" s="5">
        <v>-222112000000</v>
      </c>
      <c r="N78" s="5">
        <v>-258689000000</v>
      </c>
      <c r="O78" s="5">
        <v>-249723000000</v>
      </c>
      <c r="P78" s="5">
        <v>-227252000000</v>
      </c>
      <c r="Q78" s="5">
        <v>-247718000000</v>
      </c>
      <c r="R78" s="5">
        <v>-219066000000</v>
      </c>
      <c r="S78" s="5">
        <v>-142611000000</v>
      </c>
      <c r="T78" s="5">
        <v>-114693000000</v>
      </c>
      <c r="V78" s="5">
        <v>-90058000000</v>
      </c>
      <c r="W78" s="5">
        <v>-91763000000</v>
      </c>
      <c r="X78" s="5">
        <v>-53581000000</v>
      </c>
      <c r="Y78" s="5">
        <v>-39941000000</v>
      </c>
      <c r="Z78" s="5">
        <v>-41255000000</v>
      </c>
    </row>
    <row r="79" spans="3:26" ht="15.5" x14ac:dyDescent="0.35">
      <c r="C79" t="s">
        <v>894</v>
      </c>
      <c r="D79" s="5">
        <v>-80410000000</v>
      </c>
      <c r="E79" s="5">
        <v>-79229000000</v>
      </c>
      <c r="F79" s="5">
        <v>-76091000000</v>
      </c>
      <c r="G79" s="5">
        <v>-77874000000</v>
      </c>
      <c r="I79" s="5">
        <v>-304849000000</v>
      </c>
      <c r="J79" s="5">
        <v>-310144000000</v>
      </c>
      <c r="K79" s="5">
        <v>-307482000000</v>
      </c>
      <c r="L79" s="5">
        <v>-290016000000</v>
      </c>
      <c r="M79" s="5">
        <v>-278808000000</v>
      </c>
      <c r="N79" s="5">
        <v>-255648000000</v>
      </c>
      <c r="O79" s="5">
        <v>-243900000000</v>
      </c>
      <c r="P79" s="5">
        <v>-243152000000</v>
      </c>
      <c r="Q79" s="5">
        <v>-228595000000</v>
      </c>
      <c r="R79" s="5">
        <v>-199624000000</v>
      </c>
      <c r="S79" s="5">
        <v>-150913000000</v>
      </c>
      <c r="T79" s="5">
        <v>-131390000000</v>
      </c>
      <c r="V79" s="5">
        <v>-106988000000</v>
      </c>
      <c r="W79" s="5">
        <v>-82604000000</v>
      </c>
      <c r="X79" s="5">
        <v>-64686000000</v>
      </c>
      <c r="Y79" s="5">
        <v>-35435000000</v>
      </c>
      <c r="Z79" s="5">
        <v>-28042000000</v>
      </c>
    </row>
    <row r="80" spans="3:26" ht="15.5" x14ac:dyDescent="0.35">
      <c r="C80" t="s">
        <v>1742</v>
      </c>
      <c r="Y80" s="5">
        <v>-3483000000</v>
      </c>
      <c r="Z80" s="5">
        <v>-620000000</v>
      </c>
    </row>
    <row r="81" spans="3:26" ht="15.5" x14ac:dyDescent="0.35">
      <c r="C81" t="s">
        <v>1586</v>
      </c>
      <c r="D81" s="5">
        <v>-150903000000</v>
      </c>
      <c r="E81" s="5">
        <v>-137668000000</v>
      </c>
      <c r="F81" s="5">
        <v>-132314000000</v>
      </c>
      <c r="G81" s="5">
        <v>-140128000000</v>
      </c>
      <c r="I81" s="5">
        <v>-539048000000</v>
      </c>
      <c r="J81" s="5">
        <v>-554024000000</v>
      </c>
      <c r="K81" s="5">
        <v>-543791000000</v>
      </c>
      <c r="L81" s="5">
        <v>-529401000000</v>
      </c>
      <c r="M81" s="5">
        <v>-500920000000</v>
      </c>
      <c r="N81" s="5">
        <v>-514337000000</v>
      </c>
      <c r="O81" s="5">
        <v>-493623000000</v>
      </c>
      <c r="P81" s="5">
        <v>-470404000000</v>
      </c>
      <c r="Q81" s="5">
        <v>-474282000000</v>
      </c>
      <c r="R81" s="5">
        <v>-417592000000</v>
      </c>
      <c r="S81" s="5">
        <v>-287964000000</v>
      </c>
      <c r="T81" s="5">
        <v>-249128000000</v>
      </c>
      <c r="U81" s="5">
        <v>-6564000000</v>
      </c>
      <c r="V81" s="5">
        <v>-197046000000</v>
      </c>
      <c r="W81" s="5">
        <v>-190596000000</v>
      </c>
      <c r="X81" s="5">
        <v>-147905000000</v>
      </c>
      <c r="Y81" s="5">
        <v>-80710000000</v>
      </c>
      <c r="Z81" s="5">
        <v>-84597000000</v>
      </c>
    </row>
    <row r="82" spans="3:26" ht="15.5" x14ac:dyDescent="0.35">
      <c r="C82" t="s">
        <v>92</v>
      </c>
      <c r="D82" s="5">
        <v>101976000000</v>
      </c>
      <c r="E82" s="5">
        <v>99198000000</v>
      </c>
      <c r="F82" s="5">
        <v>96566000000</v>
      </c>
      <c r="G82" s="5">
        <v>94098000000</v>
      </c>
      <c r="I82" s="5">
        <v>386355000000</v>
      </c>
      <c r="J82" s="5">
        <v>375542000000</v>
      </c>
      <c r="K82" s="5">
        <v>302702000000</v>
      </c>
      <c r="L82" s="5">
        <v>170654000000</v>
      </c>
      <c r="M82" s="5">
        <v>108928000000</v>
      </c>
      <c r="N82" s="5">
        <v>57056000000</v>
      </c>
      <c r="O82" s="5">
        <v>114488000000</v>
      </c>
      <c r="P82" s="5">
        <v>128567000000</v>
      </c>
      <c r="Q82" s="5">
        <v>73653000000</v>
      </c>
      <c r="R82" s="5">
        <v>75896000000</v>
      </c>
      <c r="S82" s="5">
        <v>91985000000</v>
      </c>
      <c r="T82" s="5">
        <v>64746000000</v>
      </c>
      <c r="U82" s="5">
        <v>321390000000</v>
      </c>
      <c r="V82" s="5">
        <v>127258000000</v>
      </c>
      <c r="W82" s="5">
        <v>48375000000</v>
      </c>
      <c r="X82" s="5">
        <v>33666000000</v>
      </c>
      <c r="Y82" s="5">
        <v>21609000000</v>
      </c>
      <c r="Z82" s="5">
        <v>9818000000</v>
      </c>
    </row>
    <row r="83" spans="3:26" ht="15.5" x14ac:dyDescent="0.35">
      <c r="C83" t="s">
        <v>93</v>
      </c>
      <c r="D83" s="5">
        <v>677000000</v>
      </c>
      <c r="E83" s="5">
        <v>1017000000</v>
      </c>
      <c r="F83" s="5">
        <v>598000000</v>
      </c>
      <c r="G83" s="5">
        <v>436000000</v>
      </c>
      <c r="I83" s="5">
        <v>6804000000</v>
      </c>
      <c r="J83" s="5">
        <v>6747000000</v>
      </c>
      <c r="K83" s="5">
        <v>7099000000</v>
      </c>
      <c r="L83" s="5">
        <v>5088000000</v>
      </c>
      <c r="M83" s="5">
        <v>-4914000000</v>
      </c>
      <c r="N83" s="5">
        <v>6647000000</v>
      </c>
      <c r="O83" s="5">
        <v>-2152000000</v>
      </c>
      <c r="P83" s="5">
        <v>7051000000</v>
      </c>
      <c r="Q83" s="5">
        <v>1664000000</v>
      </c>
      <c r="R83" s="5">
        <v>3549000000</v>
      </c>
      <c r="S83" s="5">
        <v>4543000000</v>
      </c>
      <c r="T83" s="5">
        <v>6702000000</v>
      </c>
      <c r="U83" s="5">
        <v>-202682000000</v>
      </c>
      <c r="V83" s="5">
        <v>760000000</v>
      </c>
      <c r="X83" s="5">
        <v>4147000000</v>
      </c>
      <c r="Y83" s="5">
        <v>1470000000</v>
      </c>
      <c r="Z83" s="5">
        <v>-4996000000</v>
      </c>
    </row>
    <row r="84" spans="3:26" ht="15.5" x14ac:dyDescent="0.35">
      <c r="C84" t="s">
        <v>96</v>
      </c>
      <c r="D84" s="5">
        <v>677000000</v>
      </c>
      <c r="E84" s="5">
        <v>1017000000</v>
      </c>
      <c r="F84" s="5">
        <v>598000000</v>
      </c>
      <c r="G84" s="5">
        <v>436000000</v>
      </c>
      <c r="I84" s="5">
        <v>6804000000</v>
      </c>
      <c r="J84" s="5">
        <v>6747000000</v>
      </c>
      <c r="K84" s="5">
        <v>7099000000</v>
      </c>
      <c r="L84" s="5">
        <v>5088000000</v>
      </c>
      <c r="M84" s="5">
        <v>-4914000000</v>
      </c>
      <c r="N84" s="5">
        <v>6647000000</v>
      </c>
      <c r="O84" s="5">
        <v>-2152000000</v>
      </c>
      <c r="P84" s="5">
        <v>7051000000</v>
      </c>
      <c r="Q84" s="5">
        <v>1664000000</v>
      </c>
      <c r="R84" s="5">
        <v>3549000000</v>
      </c>
      <c r="S84" s="5">
        <v>4543000000</v>
      </c>
      <c r="T84" s="5">
        <v>6702000000</v>
      </c>
      <c r="U84" s="5">
        <v>-202682000000</v>
      </c>
      <c r="V84" s="5">
        <v>760000000</v>
      </c>
      <c r="X84" s="5">
        <v>4147000000</v>
      </c>
      <c r="Y84" s="5">
        <v>1470000000</v>
      </c>
      <c r="Z84" s="5">
        <v>-4996000000</v>
      </c>
    </row>
    <row r="85" spans="3:26" ht="15.5" x14ac:dyDescent="0.35">
      <c r="C85" t="s">
        <v>29</v>
      </c>
      <c r="D85" s="5">
        <v>102653000000</v>
      </c>
      <c r="E85" s="5">
        <v>100215000000</v>
      </c>
      <c r="F85" s="5">
        <v>97164000000</v>
      </c>
      <c r="G85" s="5">
        <v>94534000000</v>
      </c>
      <c r="I85" s="5">
        <v>393159000000</v>
      </c>
      <c r="J85" s="5">
        <v>382289000000</v>
      </c>
      <c r="K85" s="5">
        <v>309801000000</v>
      </c>
      <c r="L85" s="5">
        <v>175742000000</v>
      </c>
      <c r="M85" s="5">
        <v>104014000000</v>
      </c>
      <c r="N85" s="5">
        <v>63703000000</v>
      </c>
      <c r="O85" s="5">
        <v>112336000000</v>
      </c>
      <c r="P85" s="5">
        <v>135618000000</v>
      </c>
      <c r="Q85" s="5">
        <v>75317000000</v>
      </c>
      <c r="R85" s="5">
        <v>79445000000</v>
      </c>
      <c r="S85" s="5">
        <v>96528000000</v>
      </c>
      <c r="T85" s="5">
        <v>71448000000</v>
      </c>
      <c r="U85" s="5">
        <v>118708000000</v>
      </c>
      <c r="V85" s="5">
        <v>128018000000</v>
      </c>
      <c r="W85" s="5">
        <v>48375000000</v>
      </c>
      <c r="X85" s="5">
        <v>37813000000</v>
      </c>
      <c r="Y85" s="5">
        <v>23079000000</v>
      </c>
      <c r="Z85" s="5">
        <v>4822000000</v>
      </c>
    </row>
    <row r="86" spans="3:26" ht="15.5" x14ac:dyDescent="0.35">
      <c r="C86" t="s">
        <v>28</v>
      </c>
      <c r="D86" s="5">
        <v>-22584000000</v>
      </c>
      <c r="E86" s="5">
        <v>-22047000000</v>
      </c>
      <c r="F86" s="5">
        <v>-26092000000</v>
      </c>
      <c r="G86" s="5">
        <v>-20798000000</v>
      </c>
      <c r="I86" s="5">
        <v>-91211000000</v>
      </c>
      <c r="J86" s="5">
        <v>-86887000000</v>
      </c>
      <c r="K86" s="5">
        <v>-68510000000</v>
      </c>
      <c r="L86" s="5">
        <v>-39783000000</v>
      </c>
      <c r="M86" s="5">
        <v>-24622000000</v>
      </c>
      <c r="N86" s="5">
        <v>-13724000000</v>
      </c>
      <c r="O86" s="5">
        <v>-33369000000</v>
      </c>
      <c r="P86" s="5">
        <v>-45758000000</v>
      </c>
      <c r="Q86" s="5">
        <v>-25418000000</v>
      </c>
      <c r="R86" s="5">
        <v>-57267000000</v>
      </c>
      <c r="S86" s="5">
        <v>-29150000000</v>
      </c>
      <c r="T86" s="5">
        <v>-18572000000</v>
      </c>
      <c r="U86" s="5">
        <v>-40402000000</v>
      </c>
      <c r="V86" s="5">
        <v>-33937000000</v>
      </c>
      <c r="W86" s="5">
        <v>-12161000000</v>
      </c>
      <c r="X86" s="5">
        <v>-9520000000</v>
      </c>
      <c r="Y86" s="5">
        <v>-7010000000</v>
      </c>
      <c r="Z86" s="5">
        <v>-1171000000</v>
      </c>
    </row>
    <row r="87" spans="3:26" ht="15.5" x14ac:dyDescent="0.35">
      <c r="C87" t="s">
        <v>97</v>
      </c>
      <c r="D87" s="5">
        <v>-22584000000</v>
      </c>
      <c r="E87" s="5">
        <v>-22047000000</v>
      </c>
      <c r="F87" s="5">
        <v>-26092000000</v>
      </c>
      <c r="G87" s="5">
        <v>-20798000000</v>
      </c>
      <c r="I87" s="5">
        <v>-91211000000</v>
      </c>
      <c r="J87" s="5">
        <v>-86887000000</v>
      </c>
      <c r="K87" s="5">
        <v>-68510000000</v>
      </c>
      <c r="L87" s="5">
        <v>-39783000000</v>
      </c>
      <c r="M87" s="5">
        <v>-24622000000</v>
      </c>
      <c r="N87" s="5">
        <v>-13724000000</v>
      </c>
      <c r="O87" s="5">
        <v>-33369000000</v>
      </c>
      <c r="P87" s="5">
        <v>-45758000000</v>
      </c>
      <c r="Q87" s="5">
        <v>-25418000000</v>
      </c>
      <c r="R87" s="5">
        <v>-57267000000</v>
      </c>
      <c r="S87" s="5">
        <v>-29150000000</v>
      </c>
      <c r="T87" s="5">
        <v>-18572000000</v>
      </c>
      <c r="U87" s="5">
        <v>-40402000000</v>
      </c>
      <c r="V87" s="5">
        <v>-30060000000</v>
      </c>
      <c r="W87" s="5">
        <v>-10550000000</v>
      </c>
      <c r="X87" s="5">
        <v>-12575000000</v>
      </c>
      <c r="Y87" s="5">
        <v>-9189000000</v>
      </c>
      <c r="Z87" s="5">
        <v>-1509000000</v>
      </c>
    </row>
    <row r="88" spans="3:26" ht="15.5" x14ac:dyDescent="0.35">
      <c r="C88" t="s">
        <v>98</v>
      </c>
      <c r="V88" s="5">
        <v>-3877000000</v>
      </c>
      <c r="W88" s="5">
        <v>-1611000000</v>
      </c>
      <c r="X88" s="5">
        <v>3055000000</v>
      </c>
      <c r="Y88" s="5">
        <v>2179000000</v>
      </c>
      <c r="Z88" s="5">
        <v>338000000</v>
      </c>
    </row>
    <row r="89" spans="3:26" ht="15.5" x14ac:dyDescent="0.35">
      <c r="C89" t="s">
        <v>99</v>
      </c>
      <c r="D89" s="5">
        <v>-22584000000</v>
      </c>
      <c r="E89" s="5">
        <v>-22047000000</v>
      </c>
      <c r="F89" s="5">
        <v>-26092000000</v>
      </c>
      <c r="G89" s="5">
        <v>-20798000000</v>
      </c>
      <c r="I89" s="5">
        <v>-91211000000</v>
      </c>
      <c r="J89" s="5">
        <v>-86887000000</v>
      </c>
      <c r="K89" s="5">
        <v>-68510000000</v>
      </c>
      <c r="L89" s="5">
        <v>-39783000000</v>
      </c>
      <c r="M89" s="5">
        <v>-24622000000</v>
      </c>
      <c r="N89" s="5">
        <v>-13724000000</v>
      </c>
      <c r="O89" s="5">
        <v>-33369000000</v>
      </c>
      <c r="P89" s="5">
        <v>-45758000000</v>
      </c>
      <c r="Q89" s="5">
        <v>-25418000000</v>
      </c>
      <c r="R89" s="5">
        <v>-57267000000</v>
      </c>
      <c r="S89" s="5">
        <v>-29150000000</v>
      </c>
      <c r="T89" s="5">
        <v>-18572000000</v>
      </c>
      <c r="U89" s="5">
        <v>-40402000000</v>
      </c>
      <c r="V89" s="5">
        <v>-33937000000</v>
      </c>
      <c r="W89" s="5">
        <v>-12161000000</v>
      </c>
      <c r="X89" s="5">
        <v>-9520000000</v>
      </c>
      <c r="Y89" s="5">
        <v>-7010000000</v>
      </c>
      <c r="Z89" s="5">
        <v>-1171000000</v>
      </c>
    </row>
    <row r="90" spans="3:26" ht="15.5" x14ac:dyDescent="0.35">
      <c r="C90" t="s">
        <v>104</v>
      </c>
      <c r="D90" s="5">
        <v>80069000000</v>
      </c>
      <c r="E90" s="5">
        <v>78168000000</v>
      </c>
      <c r="F90" s="5">
        <v>71072000000</v>
      </c>
      <c r="G90" s="5">
        <v>73736000000</v>
      </c>
      <c r="I90" s="5">
        <v>301948000000</v>
      </c>
      <c r="J90" s="5">
        <v>295402000000</v>
      </c>
      <c r="K90" s="5">
        <v>241291000000</v>
      </c>
      <c r="L90" s="5">
        <v>135959000000</v>
      </c>
      <c r="M90" s="5">
        <v>79392000000</v>
      </c>
      <c r="N90" s="5">
        <v>49979000000</v>
      </c>
      <c r="O90" s="5">
        <v>78967000000</v>
      </c>
      <c r="P90" s="5">
        <v>89860000000</v>
      </c>
      <c r="Q90" s="5">
        <v>49899000000</v>
      </c>
      <c r="R90" s="5">
        <v>22178000000</v>
      </c>
      <c r="S90" s="5">
        <v>67378000000</v>
      </c>
      <c r="T90" s="5">
        <v>52876000000</v>
      </c>
      <c r="U90" s="5">
        <v>78306000000</v>
      </c>
      <c r="V90" s="5">
        <v>94081000000</v>
      </c>
      <c r="W90" s="5">
        <v>36214000000</v>
      </c>
      <c r="X90" s="5">
        <v>28293000000</v>
      </c>
      <c r="Y90" s="5">
        <v>16069000000</v>
      </c>
      <c r="Z90" s="5">
        <v>3651000000</v>
      </c>
    </row>
    <row r="91" spans="3:26" ht="15.5" x14ac:dyDescent="0.35">
      <c r="C91" t="s">
        <v>105</v>
      </c>
      <c r="D91" s="5">
        <v>-18689000000</v>
      </c>
      <c r="E91" s="5">
        <v>-9532000000</v>
      </c>
      <c r="F91" s="5">
        <v>-10579000000</v>
      </c>
      <c r="G91" s="5">
        <v>-782000000</v>
      </c>
      <c r="I91" s="5">
        <v>1774000000</v>
      </c>
      <c r="J91" s="5">
        <v>5837000000</v>
      </c>
      <c r="K91" s="5">
        <v>100029000000</v>
      </c>
      <c r="L91" s="5">
        <v>-17927000000</v>
      </c>
      <c r="M91" s="5">
        <v>-14904000000</v>
      </c>
      <c r="N91" s="5">
        <v>35562000000</v>
      </c>
      <c r="O91" s="5">
        <v>28787000000</v>
      </c>
      <c r="S91" s="5">
        <v>575000000</v>
      </c>
      <c r="T91" s="5">
        <v>131770000000</v>
      </c>
    </row>
    <row r="92" spans="3:26" ht="15.5" x14ac:dyDescent="0.35">
      <c r="C92" t="s">
        <v>107</v>
      </c>
      <c r="D92" s="5">
        <v>61380000000</v>
      </c>
      <c r="E92" s="5">
        <v>68636000000</v>
      </c>
      <c r="F92" s="5">
        <v>60493000000</v>
      </c>
      <c r="G92" s="5">
        <v>72954000000</v>
      </c>
      <c r="I92" s="5">
        <v>303722000000</v>
      </c>
      <c r="J92" s="5">
        <v>301239000000</v>
      </c>
      <c r="K92" s="5">
        <v>341320000000</v>
      </c>
      <c r="L92" s="5">
        <v>118032000000</v>
      </c>
      <c r="M92" s="5">
        <v>64488000000</v>
      </c>
      <c r="N92" s="5">
        <v>85541000000</v>
      </c>
      <c r="O92" s="5">
        <v>107754000000</v>
      </c>
      <c r="P92" s="5">
        <v>89860000000</v>
      </c>
      <c r="Q92" s="5">
        <v>49899000000</v>
      </c>
      <c r="R92" s="5">
        <v>22178000000</v>
      </c>
      <c r="S92" s="5">
        <v>67953000000</v>
      </c>
      <c r="T92" s="5">
        <v>184646000000</v>
      </c>
      <c r="U92" s="5">
        <v>78306000000</v>
      </c>
      <c r="V92" s="5">
        <v>94081000000</v>
      </c>
      <c r="W92" s="5">
        <v>36214000000</v>
      </c>
    </row>
    <row r="93" spans="3:26" ht="15.5" x14ac:dyDescent="0.35">
      <c r="C93" t="s">
        <v>108</v>
      </c>
      <c r="D93" s="5">
        <v>80069000000</v>
      </c>
      <c r="E93" s="5">
        <v>78168000000</v>
      </c>
      <c r="F93" s="5">
        <v>71072000000</v>
      </c>
      <c r="G93" s="5">
        <v>73736000000</v>
      </c>
      <c r="I93" s="5">
        <v>301948000000</v>
      </c>
      <c r="J93" s="5">
        <v>295402000000</v>
      </c>
      <c r="K93" s="5">
        <v>241291000000</v>
      </c>
      <c r="L93" s="5">
        <v>135959000000</v>
      </c>
      <c r="M93" s="5">
        <v>79392000000</v>
      </c>
      <c r="N93" s="5">
        <v>49979000000</v>
      </c>
      <c r="O93" s="5">
        <v>78967000000</v>
      </c>
      <c r="P93" s="5">
        <v>89860000000</v>
      </c>
      <c r="Q93" s="5">
        <v>49899000000</v>
      </c>
      <c r="R93" s="5">
        <v>22178000000</v>
      </c>
      <c r="S93" s="5">
        <v>67378000000</v>
      </c>
      <c r="T93" s="5">
        <v>52876000000</v>
      </c>
      <c r="U93" s="5">
        <v>78306000000</v>
      </c>
      <c r="V93" s="5">
        <v>94081000000</v>
      </c>
      <c r="W93" s="5">
        <v>36214000000</v>
      </c>
      <c r="X93" s="5">
        <v>28293000000</v>
      </c>
      <c r="Y93" s="5">
        <v>16069000000</v>
      </c>
      <c r="Z93" s="5">
        <v>3651000000</v>
      </c>
    </row>
    <row r="94" spans="3:26" ht="15.5" x14ac:dyDescent="0.35">
      <c r="C94" t="s">
        <v>8</v>
      </c>
      <c r="D94" s="5">
        <v>61380000000</v>
      </c>
      <c r="E94" s="5">
        <v>68636000000</v>
      </c>
      <c r="F94" s="5">
        <v>60493000000</v>
      </c>
      <c r="G94" s="5">
        <v>72954000000</v>
      </c>
      <c r="I94" s="5">
        <v>303722000000</v>
      </c>
      <c r="J94" s="5">
        <v>301239000000</v>
      </c>
      <c r="K94" s="5">
        <v>341320000000</v>
      </c>
      <c r="L94" s="5">
        <v>118032000000</v>
      </c>
      <c r="M94" s="5">
        <v>64488000000</v>
      </c>
      <c r="N94" s="5">
        <v>85541000000</v>
      </c>
      <c r="O94" s="5">
        <v>107754000000</v>
      </c>
      <c r="P94" s="5">
        <v>89860000000</v>
      </c>
      <c r="Q94" s="5">
        <v>49899000000</v>
      </c>
      <c r="R94" s="5">
        <v>22178000000</v>
      </c>
      <c r="S94" s="5">
        <v>67953000000</v>
      </c>
      <c r="T94" s="5">
        <v>184646000000</v>
      </c>
      <c r="U94" s="5">
        <v>78306000000</v>
      </c>
      <c r="V94" s="5">
        <v>94081000000</v>
      </c>
      <c r="W94" s="5">
        <v>36214000000</v>
      </c>
    </row>
    <row r="95" spans="3:26" ht="15.5" x14ac:dyDescent="0.35">
      <c r="C95" t="s">
        <v>404</v>
      </c>
    </row>
    <row r="96" spans="3:26" ht="15.5" x14ac:dyDescent="0.35">
      <c r="C96" t="s">
        <v>109</v>
      </c>
      <c r="D96" s="5">
        <v>80069000000</v>
      </c>
      <c r="E96" s="5">
        <v>78168000000</v>
      </c>
      <c r="F96" s="5">
        <v>71072000000</v>
      </c>
      <c r="G96" s="5">
        <v>73736000000</v>
      </c>
      <c r="I96" s="5">
        <v>301948000000</v>
      </c>
      <c r="J96" s="5">
        <v>295402000000</v>
      </c>
      <c r="K96" s="5">
        <v>241291000000</v>
      </c>
      <c r="L96" s="5">
        <v>135959000000</v>
      </c>
      <c r="M96" s="5">
        <v>79392000000</v>
      </c>
      <c r="N96" s="5">
        <v>49979000000</v>
      </c>
      <c r="O96" s="5">
        <v>78967000000</v>
      </c>
      <c r="P96" s="5">
        <v>89860000000</v>
      </c>
      <c r="Q96" s="5">
        <v>49899000000</v>
      </c>
      <c r="R96" s="5">
        <v>22178000000</v>
      </c>
      <c r="S96" s="5">
        <v>67378000000</v>
      </c>
      <c r="T96" s="5">
        <v>52876000000</v>
      </c>
      <c r="U96" s="5">
        <v>78306000000</v>
      </c>
      <c r="V96" s="5">
        <v>94081000000</v>
      </c>
      <c r="W96" s="5">
        <v>36214000000</v>
      </c>
      <c r="X96" s="5">
        <v>28293000000</v>
      </c>
      <c r="Y96" s="5">
        <v>16069000000</v>
      </c>
      <c r="Z96" s="5">
        <v>3651000000</v>
      </c>
    </row>
    <row r="97" spans="2:26" ht="15.5" x14ac:dyDescent="0.35">
      <c r="C97" t="s">
        <v>110</v>
      </c>
      <c r="D97" s="5">
        <v>61380000000</v>
      </c>
      <c r="E97" s="5">
        <v>68636000000</v>
      </c>
      <c r="F97" s="5">
        <v>60493000000</v>
      </c>
      <c r="G97" s="5">
        <v>72954000000</v>
      </c>
      <c r="I97" s="5">
        <v>303722000000</v>
      </c>
      <c r="J97" s="5">
        <v>301239000000</v>
      </c>
      <c r="K97" s="5">
        <v>341320000000</v>
      </c>
      <c r="L97" s="5">
        <v>118032000000</v>
      </c>
      <c r="M97" s="5">
        <v>64488000000</v>
      </c>
      <c r="N97" s="5">
        <v>85541000000</v>
      </c>
      <c r="O97" s="5">
        <v>107754000000</v>
      </c>
      <c r="P97" s="5">
        <v>89860000000</v>
      </c>
      <c r="Q97" s="5">
        <v>49899000000</v>
      </c>
      <c r="R97" s="5">
        <v>22178000000</v>
      </c>
      <c r="S97" s="5">
        <v>67953000000</v>
      </c>
      <c r="T97" s="5">
        <v>184646000000</v>
      </c>
      <c r="U97" s="5">
        <v>78306000000</v>
      </c>
      <c r="V97" s="5">
        <v>94081000000</v>
      </c>
      <c r="W97" s="5">
        <v>36214000000</v>
      </c>
    </row>
    <row r="98" spans="2:26" ht="15.5" x14ac:dyDescent="0.35">
      <c r="C98" t="s">
        <v>111</v>
      </c>
      <c r="D98" s="5">
        <v>61380000000</v>
      </c>
      <c r="E98" s="5">
        <v>68636000000</v>
      </c>
      <c r="F98" s="5">
        <v>60493000000</v>
      </c>
      <c r="G98" s="5">
        <v>72954000000</v>
      </c>
      <c r="I98" s="5">
        <v>303722000000</v>
      </c>
      <c r="J98" s="5">
        <v>301239000000</v>
      </c>
      <c r="K98" s="5">
        <v>341320000000</v>
      </c>
      <c r="L98" s="5">
        <v>118032000000</v>
      </c>
      <c r="M98" s="5">
        <v>64488000000</v>
      </c>
      <c r="N98" s="5">
        <v>85541000000</v>
      </c>
      <c r="O98" s="5">
        <v>107754000000</v>
      </c>
      <c r="P98" s="5">
        <v>89860000000</v>
      </c>
      <c r="Q98" s="5">
        <v>49899000000</v>
      </c>
      <c r="R98" s="5">
        <v>22178000000</v>
      </c>
      <c r="S98" s="5">
        <v>67953000000</v>
      </c>
      <c r="T98" s="5">
        <v>184646000000</v>
      </c>
      <c r="U98" s="5">
        <v>78306000000</v>
      </c>
      <c r="V98" s="5">
        <v>94081000000</v>
      </c>
      <c r="W98" s="5">
        <v>36214000000</v>
      </c>
    </row>
    <row r="100" spans="2:26" ht="15.5" x14ac:dyDescent="0.35">
      <c r="B100" t="s">
        <v>112</v>
      </c>
      <c r="C100" t="s">
        <v>113</v>
      </c>
    </row>
    <row r="101" spans="2:26" ht="15.5" x14ac:dyDescent="0.35">
      <c r="C101" t="s">
        <v>20</v>
      </c>
      <c r="D101" s="5">
        <v>163582000000</v>
      </c>
      <c r="E101" s="5">
        <v>182180000000</v>
      </c>
      <c r="F101" s="5">
        <v>147547000000</v>
      </c>
      <c r="G101" s="5">
        <v>148516000000</v>
      </c>
      <c r="I101" s="5">
        <v>147547000000</v>
      </c>
      <c r="J101" s="5">
        <v>169338000000</v>
      </c>
      <c r="K101" s="5">
        <v>212839000000</v>
      </c>
      <c r="L101" s="5">
        <v>217290000000</v>
      </c>
      <c r="M101" s="5">
        <v>254610000000</v>
      </c>
      <c r="N101" s="5">
        <v>188958000000</v>
      </c>
      <c r="O101" s="5">
        <v>250963000000</v>
      </c>
      <c r="P101" s="5">
        <v>218238000000</v>
      </c>
      <c r="Q101" s="5">
        <v>186976000000</v>
      </c>
      <c r="R101" s="5">
        <v>158851000000</v>
      </c>
      <c r="S101" s="5">
        <v>121977000000</v>
      </c>
      <c r="T101" s="5">
        <v>127288000000</v>
      </c>
      <c r="U101" s="5">
        <v>146425000000</v>
      </c>
      <c r="V101" s="5">
        <v>117165000000</v>
      </c>
      <c r="W101" s="5">
        <v>108067000000</v>
      </c>
      <c r="X101" s="5">
        <v>68077000000</v>
      </c>
      <c r="Y101" s="5">
        <v>42701000000</v>
      </c>
      <c r="Z101" s="5">
        <v>55543000000</v>
      </c>
    </row>
    <row r="102" spans="2:26" ht="15.5" x14ac:dyDescent="0.35">
      <c r="C102" t="s">
        <v>1589</v>
      </c>
      <c r="D102" s="5">
        <v>1227212000000</v>
      </c>
      <c r="E102" s="5">
        <v>1271688000000</v>
      </c>
      <c r="F102" s="5">
        <v>1222936000000</v>
      </c>
      <c r="G102" s="5">
        <v>1119639000000</v>
      </c>
      <c r="I102" s="5">
        <v>1222936000000</v>
      </c>
      <c r="J102" s="5">
        <v>1490587000000</v>
      </c>
      <c r="K102" s="5">
        <v>1552681000000</v>
      </c>
      <c r="L102" s="5">
        <v>1481410000000</v>
      </c>
      <c r="M102" s="5">
        <v>1114099000000</v>
      </c>
      <c r="N102" s="5">
        <v>807668000000</v>
      </c>
      <c r="O102" s="5">
        <v>1107861000000</v>
      </c>
      <c r="P102" s="5">
        <v>956750000000</v>
      </c>
      <c r="Q102" s="5">
        <v>991736000000</v>
      </c>
      <c r="R102" s="5">
        <v>703906000000</v>
      </c>
      <c r="S102" s="5">
        <v>647137000000</v>
      </c>
      <c r="T102" s="5">
        <v>680967000000</v>
      </c>
      <c r="U102" s="5">
        <v>537349000000</v>
      </c>
      <c r="V102" s="5">
        <v>407652000000</v>
      </c>
      <c r="W102" s="5">
        <v>410733000000</v>
      </c>
      <c r="X102" s="5">
        <v>292227000000</v>
      </c>
      <c r="Y102" s="5">
        <v>117527000000</v>
      </c>
      <c r="Z102" s="5">
        <v>79299000000</v>
      </c>
    </row>
    <row r="103" spans="2:26" ht="15.5" x14ac:dyDescent="0.35">
      <c r="C103" t="s">
        <v>1590</v>
      </c>
    </row>
    <row r="104" spans="2:26" ht="15.5" x14ac:dyDescent="0.35">
      <c r="C104" t="s">
        <v>91</v>
      </c>
      <c r="D104" s="5">
        <v>334908000000</v>
      </c>
      <c r="E104" s="5">
        <v>353598000000</v>
      </c>
      <c r="F104" s="5">
        <v>363130000000</v>
      </c>
      <c r="G104" s="5">
        <v>373709000000</v>
      </c>
      <c r="I104" s="5">
        <v>363130000000</v>
      </c>
      <c r="J104" s="5">
        <v>361356000000</v>
      </c>
      <c r="K104" s="5">
        <v>355519000000</v>
      </c>
      <c r="L104" s="5">
        <v>255490000000</v>
      </c>
      <c r="M104" s="5">
        <v>273416000000</v>
      </c>
      <c r="N104" s="5">
        <v>288320000000</v>
      </c>
      <c r="O104" s="5">
        <v>252758000000</v>
      </c>
      <c r="P104" s="5">
        <v>53025000000</v>
      </c>
      <c r="Q104" s="5">
        <v>70522000000</v>
      </c>
      <c r="R104" s="5">
        <v>86834000000</v>
      </c>
      <c r="S104" s="5">
        <v>101940000000</v>
      </c>
      <c r="T104" s="5">
        <v>117226000000</v>
      </c>
      <c r="Y104" s="5">
        <v>11861000000</v>
      </c>
      <c r="Z104" s="5">
        <v>-11472000000</v>
      </c>
    </row>
    <row r="105" spans="2:26" ht="15.5" x14ac:dyDescent="0.35">
      <c r="C105" t="s">
        <v>1593</v>
      </c>
      <c r="D105" s="5">
        <v>976322000000</v>
      </c>
      <c r="E105" s="5">
        <v>1105024000000</v>
      </c>
      <c r="F105" s="5">
        <v>667030000000</v>
      </c>
      <c r="G105" s="5">
        <v>2381015000000</v>
      </c>
      <c r="I105" s="5">
        <v>667030000000</v>
      </c>
      <c r="J105" s="5">
        <v>338006000000</v>
      </c>
      <c r="K105" s="5">
        <v>44999000000</v>
      </c>
      <c r="L105" s="5">
        <v>624216000000</v>
      </c>
      <c r="M105" s="5">
        <v>1771492000000</v>
      </c>
      <c r="N105" s="5">
        <v>1954570000000</v>
      </c>
      <c r="O105" s="5">
        <v>318825000000</v>
      </c>
      <c r="P105" s="5">
        <v>604382000000</v>
      </c>
      <c r="Q105" s="5">
        <v>1552867000000</v>
      </c>
      <c r="R105" s="5">
        <v>1013370000000</v>
      </c>
      <c r="S105" s="5">
        <v>480880000000</v>
      </c>
      <c r="T105" s="5">
        <v>689890000000</v>
      </c>
      <c r="U105" s="5">
        <v>747781000000</v>
      </c>
      <c r="V105" s="5">
        <v>759152000000</v>
      </c>
      <c r="X105" s="5">
        <v>435000000000</v>
      </c>
      <c r="Z105" s="5">
        <v>45783000000</v>
      </c>
    </row>
    <row r="106" spans="2:26" ht="15.5" x14ac:dyDescent="0.35">
      <c r="C106" t="s">
        <v>1594</v>
      </c>
    </row>
    <row r="107" spans="2:26" ht="15.5" x14ac:dyDescent="0.35">
      <c r="C107" t="s">
        <v>119</v>
      </c>
      <c r="D107" s="5">
        <v>210000000</v>
      </c>
    </row>
    <row r="108" spans="2:26" ht="15.5" x14ac:dyDescent="0.35">
      <c r="C108" t="s">
        <v>118</v>
      </c>
      <c r="D108" s="5">
        <v>1684827000000</v>
      </c>
    </row>
    <row r="109" spans="2:26" ht="15.5" x14ac:dyDescent="0.35">
      <c r="C109" t="s">
        <v>1596</v>
      </c>
      <c r="D109" s="5">
        <v>26110043000000</v>
      </c>
      <c r="E109" s="5">
        <v>25438409000000</v>
      </c>
      <c r="F109" s="5">
        <v>26407187000000</v>
      </c>
      <c r="G109" s="5">
        <v>23465606000000</v>
      </c>
      <c r="I109" s="5">
        <v>26407187000000</v>
      </c>
      <c r="J109" s="5">
        <v>23463801000000</v>
      </c>
      <c r="K109" s="5">
        <v>19359978000000</v>
      </c>
      <c r="L109" s="5">
        <v>16687285000000</v>
      </c>
      <c r="M109" s="5">
        <v>13772663000000</v>
      </c>
      <c r="N109" s="5">
        <v>14729081000000</v>
      </c>
      <c r="O109" s="5">
        <v>13858412000000</v>
      </c>
      <c r="P109" s="5">
        <v>11425519000000</v>
      </c>
      <c r="Q109" s="5">
        <v>10109907000000</v>
      </c>
      <c r="R109" s="5">
        <v>8229739000000</v>
      </c>
      <c r="S109" s="5">
        <v>7260917000000</v>
      </c>
      <c r="T109" s="5">
        <v>6908478000000</v>
      </c>
      <c r="U109" s="5">
        <v>5483875000000</v>
      </c>
      <c r="V109" s="5">
        <v>4525245000000</v>
      </c>
      <c r="W109" s="5">
        <v>4626933000000</v>
      </c>
      <c r="X109" s="5">
        <v>2905446000000</v>
      </c>
      <c r="Y109" s="5">
        <v>1560056000000</v>
      </c>
      <c r="Z109" s="5">
        <v>1409483000000</v>
      </c>
    </row>
    <row r="110" spans="2:26" ht="15.5" x14ac:dyDescent="0.35">
      <c r="C110" t="s">
        <v>126</v>
      </c>
    </row>
    <row r="111" spans="2:26" ht="15.5" x14ac:dyDescent="0.35">
      <c r="C111" t="s">
        <v>1390</v>
      </c>
      <c r="D111" s="5">
        <v>809871000000</v>
      </c>
      <c r="E111" s="5">
        <v>736853000000</v>
      </c>
      <c r="F111" s="5">
        <v>748082000000</v>
      </c>
      <c r="G111" s="5">
        <v>752583000000</v>
      </c>
      <c r="I111" s="5">
        <v>748082000000</v>
      </c>
      <c r="J111" s="5">
        <v>781079000000</v>
      </c>
      <c r="K111" s="5">
        <v>802325000000</v>
      </c>
      <c r="L111" s="5">
        <v>733485000000</v>
      </c>
      <c r="M111" s="5">
        <v>797087000000</v>
      </c>
      <c r="N111" s="5">
        <v>832249000000</v>
      </c>
      <c r="O111" s="5">
        <v>828752000000</v>
      </c>
      <c r="P111" s="5">
        <v>683878000000</v>
      </c>
      <c r="Q111" s="5">
        <v>781708000000</v>
      </c>
      <c r="R111" s="5">
        <v>504308000000</v>
      </c>
      <c r="S111" s="5">
        <v>297466000000</v>
      </c>
      <c r="T111" s="5">
        <v>307058000000</v>
      </c>
      <c r="U111" s="5">
        <v>110578000000</v>
      </c>
      <c r="V111" s="5">
        <v>114923000000</v>
      </c>
      <c r="W111" s="5">
        <v>121342000000</v>
      </c>
      <c r="X111" s="5">
        <v>141794000000</v>
      </c>
      <c r="Y111" s="5">
        <v>116690000000</v>
      </c>
      <c r="Z111" s="5">
        <v>77252000000</v>
      </c>
    </row>
    <row r="112" spans="2:26" ht="15.5" x14ac:dyDescent="0.35">
      <c r="C112" t="s">
        <v>128</v>
      </c>
      <c r="D112" s="5">
        <v>130773000000</v>
      </c>
      <c r="E112" s="5">
        <v>130773000000</v>
      </c>
      <c r="F112" s="5">
        <v>130773000000</v>
      </c>
      <c r="G112" s="5">
        <v>132787000000</v>
      </c>
      <c r="I112" s="5">
        <v>130773000000</v>
      </c>
      <c r="J112" s="5">
        <v>132787000000</v>
      </c>
      <c r="K112" s="5">
        <v>124587000000</v>
      </c>
      <c r="L112" s="5">
        <v>73849000000</v>
      </c>
      <c r="M112" s="5">
        <v>42073000000</v>
      </c>
      <c r="N112" s="5">
        <v>10738000000</v>
      </c>
      <c r="P112" s="5">
        <v>9707000000</v>
      </c>
      <c r="V112" s="5">
        <v>2780000000</v>
      </c>
      <c r="W112" s="5">
        <v>6657000000</v>
      </c>
      <c r="X112" s="5">
        <v>8268000000</v>
      </c>
      <c r="Y112" s="5">
        <v>5933000000</v>
      </c>
      <c r="Z112" s="5">
        <v>3754000000</v>
      </c>
    </row>
    <row r="113" spans="3:26" ht="15.5" x14ac:dyDescent="0.35">
      <c r="C113" t="s">
        <v>319</v>
      </c>
    </row>
    <row r="114" spans="3:26" ht="15.5" x14ac:dyDescent="0.35">
      <c r="C114" t="s">
        <v>1743</v>
      </c>
    </row>
    <row r="115" spans="3:26" ht="15.5" x14ac:dyDescent="0.35">
      <c r="C115" t="s">
        <v>405</v>
      </c>
      <c r="D115" s="5">
        <v>190075000000</v>
      </c>
      <c r="E115" s="5">
        <v>190075000000</v>
      </c>
      <c r="F115" s="5">
        <v>190075000000</v>
      </c>
      <c r="G115" s="5">
        <v>190075000000</v>
      </c>
      <c r="I115" s="5">
        <v>190075000000</v>
      </c>
      <c r="J115" s="5">
        <v>190075000000</v>
      </c>
      <c r="K115" s="5">
        <v>190075000000</v>
      </c>
      <c r="L115" s="5">
        <v>190075000000</v>
      </c>
      <c r="M115" s="5">
        <v>190075000000</v>
      </c>
      <c r="N115" s="5">
        <v>190075000000</v>
      </c>
      <c r="O115" s="5">
        <v>190075000000</v>
      </c>
      <c r="P115" s="5">
        <v>190075000000</v>
      </c>
      <c r="Q115" s="5">
        <v>190075000000</v>
      </c>
      <c r="R115" s="5">
        <v>190075000000</v>
      </c>
    </row>
    <row r="116" spans="3:26" ht="15.5" x14ac:dyDescent="0.35">
      <c r="C116" t="s">
        <v>103</v>
      </c>
    </row>
    <row r="117" spans="3:26" ht="15.5" x14ac:dyDescent="0.35">
      <c r="C117" t="s">
        <v>130</v>
      </c>
      <c r="D117" s="5">
        <v>39235203000000</v>
      </c>
      <c r="E117" s="5">
        <v>37078655000000</v>
      </c>
      <c r="F117" s="5">
        <v>38083709000000</v>
      </c>
      <c r="G117" s="5">
        <v>34280132000000</v>
      </c>
      <c r="I117" s="5">
        <v>38083709000000</v>
      </c>
      <c r="J117" s="5">
        <v>33545461000000</v>
      </c>
      <c r="K117" s="5">
        <v>27851946000000</v>
      </c>
      <c r="L117" s="5">
        <v>25022953000000</v>
      </c>
      <c r="M117" s="5">
        <v>26194548000000</v>
      </c>
      <c r="N117" s="5">
        <v>25235573000000</v>
      </c>
      <c r="O117" s="5">
        <v>18893684000000</v>
      </c>
      <c r="P117" s="5">
        <v>15992475000000</v>
      </c>
      <c r="Q117" s="5">
        <v>15788738000000</v>
      </c>
      <c r="R117" s="5">
        <v>12257391000000</v>
      </c>
      <c r="S117" s="5">
        <v>10089121000000</v>
      </c>
      <c r="T117" s="5">
        <v>9769591000000</v>
      </c>
      <c r="U117" s="5">
        <v>7917214000000</v>
      </c>
      <c r="V117" s="5">
        <v>6495246000000</v>
      </c>
      <c r="W117" s="5">
        <v>6452794000000</v>
      </c>
      <c r="X117" s="5">
        <v>4354460000000</v>
      </c>
      <c r="Y117" s="5">
        <v>2798874000000</v>
      </c>
      <c r="Z117" s="5">
        <v>2094665000000</v>
      </c>
    </row>
    <row r="118" spans="3:26" ht="15.5" x14ac:dyDescent="0.35">
      <c r="C118" t="s">
        <v>131</v>
      </c>
    </row>
    <row r="119" spans="3:26" ht="15.5" x14ac:dyDescent="0.35">
      <c r="C119" t="s">
        <v>132</v>
      </c>
    </row>
    <row r="120" spans="3:26" ht="15.5" x14ac:dyDescent="0.35">
      <c r="C120" t="s">
        <v>1597</v>
      </c>
      <c r="D120" s="5">
        <v>14444000000</v>
      </c>
      <c r="E120" s="5">
        <v>71433000000</v>
      </c>
      <c r="F120" s="5">
        <v>23453000000</v>
      </c>
      <c r="G120" s="5">
        <v>11062000000</v>
      </c>
      <c r="I120" s="5">
        <v>23453000000</v>
      </c>
      <c r="J120" s="5">
        <v>14928000000</v>
      </c>
      <c r="K120" s="5">
        <v>20501000000</v>
      </c>
      <c r="L120" s="5">
        <v>16495000000</v>
      </c>
      <c r="M120" s="5">
        <v>10020000000</v>
      </c>
      <c r="N120" s="5">
        <v>21590000000</v>
      </c>
      <c r="O120" s="5">
        <v>9479000000</v>
      </c>
      <c r="P120" s="5">
        <v>49919000000</v>
      </c>
      <c r="Q120" s="5">
        <v>38031000000</v>
      </c>
      <c r="R120" s="5">
        <v>15664000000</v>
      </c>
      <c r="S120" s="5">
        <v>17807000000</v>
      </c>
      <c r="T120" s="5">
        <v>1567000000</v>
      </c>
      <c r="U120" s="5">
        <v>2652000000</v>
      </c>
      <c r="V120" s="5">
        <v>3910000000</v>
      </c>
      <c r="W120" s="5">
        <v>1504000000</v>
      </c>
      <c r="X120" s="5">
        <v>25116000000</v>
      </c>
      <c r="Y120" s="5">
        <v>4177000000</v>
      </c>
      <c r="Z120" s="5">
        <v>83465000000</v>
      </c>
    </row>
    <row r="121" spans="3:26" ht="15.5" x14ac:dyDescent="0.35">
      <c r="C121" t="s">
        <v>1598</v>
      </c>
      <c r="D121" s="5">
        <v>25903552000000</v>
      </c>
      <c r="E121" s="5">
        <v>26136867000000</v>
      </c>
      <c r="F121" s="5">
        <v>28666012000000</v>
      </c>
      <c r="G121" s="5">
        <v>25117561000000</v>
      </c>
      <c r="I121" s="5">
        <v>28666012000000</v>
      </c>
      <c r="J121" s="5">
        <v>23357473000000</v>
      </c>
      <c r="K121" s="5">
        <v>19986812000000</v>
      </c>
      <c r="L121" s="5">
        <v>17946578000000</v>
      </c>
      <c r="M121" s="5">
        <v>19274009000000</v>
      </c>
      <c r="N121" s="5">
        <v>18452403000000</v>
      </c>
      <c r="O121" s="5">
        <v>12861778000000</v>
      </c>
      <c r="P121" s="5">
        <v>13073223000000</v>
      </c>
      <c r="Q121" s="5">
        <v>12713399000000</v>
      </c>
      <c r="R121" s="5">
        <v>9518000000000</v>
      </c>
      <c r="S121" s="5">
        <v>8359702000000</v>
      </c>
      <c r="T121" s="5">
        <v>8188680000000</v>
      </c>
      <c r="U121" s="5">
        <v>6571488000000</v>
      </c>
      <c r="V121" s="5">
        <v>5598481000000</v>
      </c>
      <c r="W121" s="5">
        <v>5813692000000</v>
      </c>
      <c r="X121" s="5">
        <v>3625685000000</v>
      </c>
      <c r="Y121" s="5">
        <v>2421260000000</v>
      </c>
      <c r="Z121" s="5">
        <v>1678972000000</v>
      </c>
    </row>
    <row r="122" spans="3:26" ht="15.5" x14ac:dyDescent="0.35">
      <c r="C122" t="s">
        <v>1599</v>
      </c>
      <c r="D122" s="5">
        <v>25903552000000</v>
      </c>
      <c r="E122" s="5">
        <v>26136867000000</v>
      </c>
      <c r="F122" s="5">
        <v>28666012000000</v>
      </c>
      <c r="G122" s="5">
        <v>25117561000000</v>
      </c>
      <c r="I122" s="5">
        <v>28666012000000</v>
      </c>
      <c r="J122" s="5">
        <v>23357473000000</v>
      </c>
      <c r="K122" s="5">
        <v>19986812000000</v>
      </c>
      <c r="L122" s="5">
        <v>17946578000000</v>
      </c>
      <c r="M122" s="5">
        <v>19274009000000</v>
      </c>
      <c r="N122" s="5">
        <v>18452403000000</v>
      </c>
      <c r="O122" s="5">
        <v>12861778000000</v>
      </c>
      <c r="P122" s="5">
        <v>13073223000000</v>
      </c>
      <c r="Q122" s="5">
        <v>12713399000000</v>
      </c>
      <c r="R122" s="5">
        <v>9518000000000</v>
      </c>
      <c r="S122" s="5">
        <v>8359702000000</v>
      </c>
      <c r="T122" s="5">
        <v>8188680000000</v>
      </c>
      <c r="U122" s="5">
        <v>6571488000000</v>
      </c>
      <c r="V122" s="5">
        <v>5598481000000</v>
      </c>
      <c r="W122" s="5">
        <v>5813692000000</v>
      </c>
      <c r="X122" s="5">
        <v>3625685000000</v>
      </c>
      <c r="Y122" s="5">
        <v>2421260000000</v>
      </c>
      <c r="Z122" s="5">
        <v>1678972000000</v>
      </c>
    </row>
    <row r="123" spans="3:26" ht="15.5" x14ac:dyDescent="0.35">
      <c r="C123" t="s">
        <v>1600</v>
      </c>
      <c r="D123" s="5">
        <v>1685037000000</v>
      </c>
      <c r="E123" s="5">
        <v>605026000000</v>
      </c>
      <c r="F123" s="5">
        <v>1693642000000</v>
      </c>
      <c r="G123" s="5">
        <v>931022000000</v>
      </c>
      <c r="I123" s="5">
        <v>1693642000000</v>
      </c>
      <c r="J123" s="5">
        <v>844674000000</v>
      </c>
      <c r="K123" s="5">
        <v>324650000000</v>
      </c>
      <c r="L123" s="5">
        <v>68011000000</v>
      </c>
      <c r="M123" s="5">
        <v>74122000000</v>
      </c>
      <c r="N123" s="5">
        <v>40012000000</v>
      </c>
      <c r="O123" s="5">
        <v>1593888000000</v>
      </c>
      <c r="P123" s="5">
        <v>94993000000</v>
      </c>
      <c r="Q123" s="5">
        <v>313930000000</v>
      </c>
      <c r="R123" s="5">
        <v>167589000000</v>
      </c>
      <c r="S123" s="5">
        <v>165237000000</v>
      </c>
      <c r="T123" s="5">
        <v>184455000000</v>
      </c>
      <c r="U123" s="5">
        <v>167905000000</v>
      </c>
      <c r="V123" s="5">
        <v>37436000000</v>
      </c>
      <c r="W123" s="5">
        <v>26293000000</v>
      </c>
      <c r="X123" s="5">
        <v>131658000000</v>
      </c>
      <c r="Y123" s="5">
        <v>22111000000</v>
      </c>
      <c r="Z123" s="5">
        <v>45916000000</v>
      </c>
    </row>
    <row r="124" spans="3:26" ht="15.5" x14ac:dyDescent="0.35">
      <c r="C124" t="s">
        <v>1601</v>
      </c>
      <c r="D124" s="5">
        <v>1685037000000</v>
      </c>
      <c r="E124" s="5">
        <v>605026000000</v>
      </c>
      <c r="F124" s="5">
        <v>1693642000000</v>
      </c>
      <c r="G124" s="5">
        <v>931022000000</v>
      </c>
      <c r="I124" s="5">
        <v>1693642000000</v>
      </c>
      <c r="J124" s="5">
        <v>844674000000</v>
      </c>
      <c r="K124" s="5">
        <v>324650000000</v>
      </c>
      <c r="L124" s="5">
        <v>68011000000</v>
      </c>
      <c r="M124" s="5">
        <v>74122000000</v>
      </c>
      <c r="N124" s="5">
        <v>40012000000</v>
      </c>
      <c r="O124" s="5">
        <v>1593888000000</v>
      </c>
      <c r="P124" s="5">
        <v>94993000000</v>
      </c>
      <c r="Q124" s="5">
        <v>313930000000</v>
      </c>
      <c r="R124" s="5">
        <v>167589000000</v>
      </c>
      <c r="S124" s="5">
        <v>165237000000</v>
      </c>
      <c r="T124" s="5">
        <v>184455000000</v>
      </c>
      <c r="U124" s="5">
        <v>167905000000</v>
      </c>
      <c r="V124" s="5">
        <v>37436000000</v>
      </c>
      <c r="W124" s="5">
        <v>26293000000</v>
      </c>
      <c r="X124" s="5">
        <v>131658000000</v>
      </c>
      <c r="Y124" s="5">
        <v>22111000000</v>
      </c>
      <c r="Z124" s="5">
        <v>45916000000</v>
      </c>
    </row>
    <row r="125" spans="3:26" ht="15.5" x14ac:dyDescent="0.35">
      <c r="C125" t="s">
        <v>1602</v>
      </c>
      <c r="D125" s="5">
        <v>281785000000</v>
      </c>
      <c r="E125" s="5">
        <v>17213000000</v>
      </c>
      <c r="F125" s="5">
        <v>16695000000</v>
      </c>
      <c r="G125" s="5">
        <v>499950000000</v>
      </c>
      <c r="I125" s="5">
        <v>16695000000</v>
      </c>
      <c r="J125" s="5">
        <v>482850000000</v>
      </c>
    </row>
    <row r="126" spans="3:26" ht="15.5" x14ac:dyDescent="0.35">
      <c r="C126" t="s">
        <v>1744</v>
      </c>
      <c r="K126" s="5">
        <v>461910000000</v>
      </c>
      <c r="L126" s="5">
        <v>467025000000</v>
      </c>
      <c r="M126" s="5">
        <v>427575000000</v>
      </c>
      <c r="N126" s="5">
        <v>421500000000</v>
      </c>
      <c r="O126" s="5">
        <v>416475000000</v>
      </c>
    </row>
    <row r="127" spans="3:26" ht="15.5" x14ac:dyDescent="0.35">
      <c r="C127" t="s">
        <v>1603</v>
      </c>
      <c r="D127" s="5">
        <v>52211000000</v>
      </c>
      <c r="E127" s="5">
        <v>26198000000</v>
      </c>
      <c r="F127" s="5">
        <v>3172000000</v>
      </c>
      <c r="I127" s="5">
        <v>3172000000</v>
      </c>
      <c r="J127" s="5">
        <v>12262000000</v>
      </c>
      <c r="M127" s="5">
        <v>8888000000</v>
      </c>
      <c r="O127" s="5">
        <v>31464000000</v>
      </c>
      <c r="P127" s="5">
        <v>17098000000</v>
      </c>
      <c r="Q127" s="5">
        <v>15236000000</v>
      </c>
      <c r="T127" s="5">
        <v>3243000000</v>
      </c>
      <c r="U127" s="5">
        <v>34686000000</v>
      </c>
      <c r="V127" s="5">
        <v>4285000000</v>
      </c>
      <c r="W127" s="5">
        <v>1456000000</v>
      </c>
      <c r="X127" s="5">
        <v>3278000000</v>
      </c>
      <c r="Y127" s="5">
        <v>10540000000</v>
      </c>
    </row>
    <row r="128" spans="3:26" ht="15.5" x14ac:dyDescent="0.35">
      <c r="C128" t="s">
        <v>137</v>
      </c>
      <c r="D128" s="5">
        <v>64679000000</v>
      </c>
      <c r="E128" s="5">
        <v>47719000000</v>
      </c>
      <c r="F128" s="5">
        <v>33655000000</v>
      </c>
      <c r="G128" s="5">
        <v>19578000000</v>
      </c>
      <c r="I128" s="5">
        <v>33655000000</v>
      </c>
      <c r="J128" s="5">
        <v>43160000000</v>
      </c>
      <c r="K128" s="5">
        <v>74693000000</v>
      </c>
      <c r="L128" s="5">
        <v>50232000000</v>
      </c>
      <c r="M128" s="5">
        <v>43167000000</v>
      </c>
      <c r="N128" s="5">
        <v>30394000000</v>
      </c>
      <c r="O128" s="5">
        <v>26944000000</v>
      </c>
      <c r="P128" s="5">
        <v>43968000000</v>
      </c>
      <c r="Q128" s="5">
        <v>16921000000</v>
      </c>
      <c r="R128" s="5">
        <v>14904000000</v>
      </c>
      <c r="S128" s="5">
        <v>25549000000</v>
      </c>
      <c r="T128" s="5">
        <v>13239000000</v>
      </c>
      <c r="U128" s="5">
        <v>11612000000</v>
      </c>
      <c r="V128" s="5">
        <v>20781000000</v>
      </c>
      <c r="W128" s="5">
        <v>7281000000</v>
      </c>
      <c r="X128" s="5">
        <v>7132000000</v>
      </c>
      <c r="Y128" s="5">
        <v>10971000000</v>
      </c>
      <c r="Z128" s="5">
        <v>3716000000</v>
      </c>
    </row>
    <row r="129" spans="3:26" ht="15.5" x14ac:dyDescent="0.35">
      <c r="C129" t="s">
        <v>138</v>
      </c>
    </row>
    <row r="130" spans="3:26" ht="15.5" x14ac:dyDescent="0.35">
      <c r="C130" t="s">
        <v>914</v>
      </c>
      <c r="O130" s="5">
        <v>241000000</v>
      </c>
      <c r="Q130" s="5">
        <v>108000000</v>
      </c>
      <c r="R130" s="5">
        <v>7855000000</v>
      </c>
      <c r="S130" s="5">
        <v>1927000000</v>
      </c>
      <c r="T130" s="5">
        <v>4540000000</v>
      </c>
      <c r="U130" s="5">
        <v>4095000000</v>
      </c>
    </row>
    <row r="131" spans="3:26" ht="15.5" x14ac:dyDescent="0.35">
      <c r="C131" t="s">
        <v>1745</v>
      </c>
      <c r="T131" s="5">
        <v>50000000000</v>
      </c>
    </row>
    <row r="132" spans="3:26" ht="15.5" x14ac:dyDescent="0.35">
      <c r="C132" t="s">
        <v>150</v>
      </c>
      <c r="D132" s="5">
        <v>31959670000000</v>
      </c>
      <c r="E132" s="5">
        <v>29864501000000</v>
      </c>
      <c r="F132" s="5">
        <v>30938191000000</v>
      </c>
      <c r="G132" s="5">
        <v>27195106000000</v>
      </c>
      <c r="I132" s="5">
        <v>30938191000000</v>
      </c>
      <c r="J132" s="5">
        <v>26703665000000</v>
      </c>
      <c r="K132" s="5">
        <v>21311389000000</v>
      </c>
      <c r="L132" s="5">
        <v>18823716000000</v>
      </c>
      <c r="M132" s="5">
        <v>20113344000000</v>
      </c>
      <c r="N132" s="5">
        <v>19218857000000</v>
      </c>
      <c r="O132" s="5">
        <v>16098826000000</v>
      </c>
      <c r="P132" s="5">
        <v>13476317000000</v>
      </c>
      <c r="Q132" s="5">
        <v>13344943000000</v>
      </c>
      <c r="R132" s="5">
        <v>9861207000000</v>
      </c>
      <c r="S132" s="5">
        <v>8675389000000</v>
      </c>
      <c r="T132" s="5">
        <v>8549452000000</v>
      </c>
      <c r="U132" s="5">
        <v>6881835000000</v>
      </c>
      <c r="V132" s="5">
        <v>5739581000000</v>
      </c>
      <c r="W132" s="5">
        <v>5895160000000</v>
      </c>
      <c r="X132" s="5">
        <v>3833040000000</v>
      </c>
      <c r="Y132" s="5">
        <v>2497482000000</v>
      </c>
      <c r="Z132" s="5">
        <v>1832675000000</v>
      </c>
    </row>
    <row r="133" spans="3:26" ht="15.5" x14ac:dyDescent="0.35">
      <c r="C133" t="s">
        <v>151</v>
      </c>
    </row>
    <row r="134" spans="3:26" ht="15.5" x14ac:dyDescent="0.35">
      <c r="C134" t="s">
        <v>152</v>
      </c>
      <c r="D134" s="5">
        <v>3791973000000</v>
      </c>
      <c r="E134" s="5">
        <v>3791973000000</v>
      </c>
      <c r="F134" s="5">
        <v>3791973000000</v>
      </c>
      <c r="G134" s="5">
        <v>3791973000000</v>
      </c>
      <c r="I134" s="5">
        <v>3791973000000</v>
      </c>
      <c r="J134" s="5">
        <v>3791973000000</v>
      </c>
      <c r="K134" s="5">
        <v>3791973000000</v>
      </c>
      <c r="L134" s="5">
        <v>3791973000000</v>
      </c>
      <c r="M134" s="5">
        <v>3791973000000</v>
      </c>
      <c r="N134" s="5">
        <v>3791973000000</v>
      </c>
      <c r="O134" s="5">
        <v>1663146000000</v>
      </c>
      <c r="P134" s="5">
        <v>1663146000000</v>
      </c>
      <c r="Q134" s="5">
        <v>1663146000000</v>
      </c>
      <c r="R134" s="5">
        <v>1663146000000</v>
      </c>
      <c r="S134" s="5">
        <v>653629000000</v>
      </c>
      <c r="T134" s="5">
        <v>591089000000</v>
      </c>
      <c r="U134" s="5">
        <v>591032000000</v>
      </c>
      <c r="V134" s="5">
        <v>428284000000</v>
      </c>
      <c r="W134" s="5">
        <v>375688000000</v>
      </c>
      <c r="X134" s="5">
        <v>375688000000</v>
      </c>
      <c r="Y134" s="5">
        <v>274225000000</v>
      </c>
      <c r="Z134" s="5">
        <v>274225000000</v>
      </c>
    </row>
    <row r="135" spans="3:26" ht="15.5" x14ac:dyDescent="0.35">
      <c r="C135" t="s">
        <v>409</v>
      </c>
      <c r="D135" s="5">
        <v>3791973000000</v>
      </c>
      <c r="E135" s="5">
        <v>3791973000000</v>
      </c>
      <c r="F135" s="5">
        <v>3791973000000</v>
      </c>
      <c r="G135" s="5">
        <v>3791973000000</v>
      </c>
      <c r="I135" s="5">
        <v>3791973000000</v>
      </c>
      <c r="J135" s="5">
        <v>3791973000000</v>
      </c>
      <c r="K135" s="5">
        <v>3791973000000</v>
      </c>
      <c r="L135" s="5">
        <v>3791973000000</v>
      </c>
      <c r="M135" s="5">
        <v>3791973000000</v>
      </c>
      <c r="N135" s="5">
        <v>3791973000000</v>
      </c>
      <c r="O135" s="5">
        <v>1663146000000</v>
      </c>
      <c r="P135" s="5">
        <v>1663146000000</v>
      </c>
      <c r="Q135" s="5">
        <v>1663146000000</v>
      </c>
      <c r="R135" s="5">
        <v>1663146000000</v>
      </c>
      <c r="S135" s="5">
        <v>653629000000</v>
      </c>
      <c r="T135" s="5">
        <v>591089000000</v>
      </c>
      <c r="U135" s="5">
        <v>591032000000</v>
      </c>
      <c r="V135" s="5">
        <v>428284000000</v>
      </c>
      <c r="W135" s="5">
        <v>375688000000</v>
      </c>
      <c r="X135" s="5">
        <v>375688000000</v>
      </c>
      <c r="Y135" s="5">
        <v>274225000000</v>
      </c>
      <c r="Z135" s="5">
        <v>274225000000</v>
      </c>
    </row>
    <row r="136" spans="3:26" ht="15.5" x14ac:dyDescent="0.35">
      <c r="C136" t="s">
        <v>153</v>
      </c>
      <c r="D136" s="5">
        <v>1267378000000</v>
      </c>
      <c r="E136" s="5">
        <v>1267378000000</v>
      </c>
      <c r="F136" s="5">
        <v>1267378000000</v>
      </c>
      <c r="G136" s="5">
        <v>1267378000000</v>
      </c>
      <c r="I136" s="5">
        <v>1267378000000</v>
      </c>
      <c r="J136" s="5">
        <v>1267378000000</v>
      </c>
      <c r="K136" s="5">
        <v>1267378000000</v>
      </c>
      <c r="L136" s="5">
        <v>1267378000000</v>
      </c>
      <c r="M136" s="5">
        <v>1267378000000</v>
      </c>
      <c r="N136" s="5">
        <v>1267378000000</v>
      </c>
      <c r="O136" s="5">
        <v>238348000000</v>
      </c>
      <c r="P136" s="5">
        <v>238348000000</v>
      </c>
      <c r="Q136" s="5">
        <v>238348000000</v>
      </c>
      <c r="R136" s="5">
        <v>238348000000</v>
      </c>
      <c r="S136" s="5">
        <v>279650000000</v>
      </c>
      <c r="T136" s="5">
        <v>217490000000</v>
      </c>
      <c r="U136" s="5">
        <v>217433000000</v>
      </c>
      <c r="V136" s="5">
        <v>178773000000</v>
      </c>
      <c r="W136" s="5">
        <v>127418000000</v>
      </c>
      <c r="X136" s="5">
        <v>127419000000</v>
      </c>
      <c r="Y136" s="5">
        <v>27446000000</v>
      </c>
      <c r="Z136" s="5">
        <v>27446000000</v>
      </c>
    </row>
    <row r="137" spans="3:26" ht="15.5" x14ac:dyDescent="0.35">
      <c r="C137" t="s">
        <v>1746</v>
      </c>
    </row>
    <row r="138" spans="3:26" ht="15.5" x14ac:dyDescent="0.35">
      <c r="C138" t="s">
        <v>154</v>
      </c>
      <c r="D138" s="5">
        <v>1267378000000</v>
      </c>
      <c r="E138" s="5">
        <v>1267378000000</v>
      </c>
      <c r="F138" s="5">
        <v>1267378000000</v>
      </c>
      <c r="G138" s="5">
        <v>1267378000000</v>
      </c>
      <c r="I138" s="5">
        <v>1267378000000</v>
      </c>
      <c r="J138" s="5">
        <v>1267378000000</v>
      </c>
      <c r="K138" s="5">
        <v>1267378000000</v>
      </c>
      <c r="L138" s="5">
        <v>1267378000000</v>
      </c>
      <c r="M138" s="5">
        <v>1267378000000</v>
      </c>
      <c r="N138" s="5">
        <v>1267378000000</v>
      </c>
      <c r="O138" s="5">
        <v>238348000000</v>
      </c>
      <c r="P138" s="5">
        <v>238348000000</v>
      </c>
      <c r="Q138" s="5">
        <v>238348000000</v>
      </c>
      <c r="R138" s="5">
        <v>238348000000</v>
      </c>
      <c r="S138" s="5">
        <v>279650000000</v>
      </c>
      <c r="T138" s="5">
        <v>217490000000</v>
      </c>
      <c r="U138" s="5">
        <v>217433000000</v>
      </c>
      <c r="V138" s="5">
        <v>178773000000</v>
      </c>
      <c r="W138" s="5">
        <v>127418000000</v>
      </c>
      <c r="X138" s="5">
        <v>127419000000</v>
      </c>
      <c r="Y138" s="5">
        <v>27446000000</v>
      </c>
      <c r="Z138" s="5">
        <v>27446000000</v>
      </c>
    </row>
    <row r="139" spans="3:26" ht="15.5" x14ac:dyDescent="0.35">
      <c r="C139" t="s">
        <v>155</v>
      </c>
      <c r="D139" s="5">
        <v>1881274000000</v>
      </c>
      <c r="E139" s="5">
        <v>1801205000000</v>
      </c>
      <c r="F139" s="5">
        <v>1723037000000</v>
      </c>
      <c r="G139" s="5">
        <v>1651966000000</v>
      </c>
      <c r="I139" s="5">
        <v>1723037000000</v>
      </c>
      <c r="J139" s="5">
        <v>1421089000000</v>
      </c>
      <c r="K139" s="5">
        <v>1125687000000</v>
      </c>
      <c r="L139" s="5">
        <v>884396000000</v>
      </c>
      <c r="M139" s="5">
        <v>748437000000</v>
      </c>
      <c r="N139" s="5">
        <v>669045000000</v>
      </c>
      <c r="O139" s="5">
        <v>640606000000</v>
      </c>
      <c r="P139" s="5">
        <v>561639000000</v>
      </c>
      <c r="Q139" s="5">
        <v>471779000000</v>
      </c>
      <c r="R139" s="5">
        <v>407856000000</v>
      </c>
      <c r="S139" s="5">
        <v>378513000000</v>
      </c>
      <c r="T139" s="5">
        <v>294334000000</v>
      </c>
      <c r="U139" s="5">
        <v>226914000000</v>
      </c>
      <c r="V139" s="5">
        <v>148608000000</v>
      </c>
      <c r="W139" s="5">
        <v>54528000000</v>
      </c>
      <c r="X139" s="5">
        <v>18313000000</v>
      </c>
      <c r="Y139" s="5">
        <v>-12140000000</v>
      </c>
      <c r="Z139" s="5">
        <v>-28209000000</v>
      </c>
    </row>
    <row r="140" spans="3:26" ht="15.5" x14ac:dyDescent="0.35">
      <c r="C140" t="s">
        <v>156</v>
      </c>
      <c r="D140" s="5">
        <v>6000000000</v>
      </c>
      <c r="E140" s="5">
        <v>6000000000</v>
      </c>
      <c r="F140" s="5">
        <v>6000000000</v>
      </c>
      <c r="G140" s="5">
        <v>6000000000</v>
      </c>
      <c r="I140" s="5">
        <v>6000000000</v>
      </c>
      <c r="J140" s="5">
        <v>5500000000</v>
      </c>
      <c r="K140" s="5">
        <v>5000000000</v>
      </c>
      <c r="L140" s="5">
        <v>4500000000</v>
      </c>
      <c r="M140" s="5">
        <v>4000000000</v>
      </c>
    </row>
    <row r="141" spans="3:26" ht="15.5" x14ac:dyDescent="0.35">
      <c r="C141" t="s">
        <v>157</v>
      </c>
      <c r="D141" s="5">
        <v>1875274000000</v>
      </c>
      <c r="E141" s="5">
        <v>1795205000000</v>
      </c>
      <c r="F141" s="5">
        <v>1717037000000</v>
      </c>
      <c r="G141" s="5">
        <v>1645966000000</v>
      </c>
      <c r="I141" s="5">
        <v>1717037000000</v>
      </c>
      <c r="J141" s="5">
        <v>1415589000000</v>
      </c>
      <c r="K141" s="5">
        <v>1120687000000</v>
      </c>
      <c r="L141" s="5">
        <v>879896000000</v>
      </c>
      <c r="M141" s="5">
        <v>744437000000</v>
      </c>
      <c r="N141" s="5">
        <v>669045000000</v>
      </c>
      <c r="O141" s="5">
        <v>640606000000</v>
      </c>
      <c r="P141" s="5">
        <v>561639000000</v>
      </c>
      <c r="Q141" s="5">
        <v>471779000000</v>
      </c>
      <c r="R141" s="5">
        <v>407856000000</v>
      </c>
      <c r="S141" s="5">
        <v>378513000000</v>
      </c>
      <c r="T141" s="5">
        <v>294334000000</v>
      </c>
      <c r="U141" s="5">
        <v>226914000000</v>
      </c>
      <c r="V141" s="5">
        <v>148608000000</v>
      </c>
      <c r="W141" s="5">
        <v>54528000000</v>
      </c>
      <c r="X141" s="5">
        <v>18313000000</v>
      </c>
    </row>
    <row r="142" spans="3:26" ht="15.5" x14ac:dyDescent="0.35">
      <c r="C142" t="s">
        <v>158</v>
      </c>
      <c r="D142" s="5">
        <v>1881274000000</v>
      </c>
      <c r="E142" s="5">
        <v>1801205000000</v>
      </c>
      <c r="F142" s="5">
        <v>1723037000000</v>
      </c>
      <c r="G142" s="5">
        <v>1651966000000</v>
      </c>
      <c r="I142" s="5">
        <v>1723037000000</v>
      </c>
      <c r="J142" s="5">
        <v>1421089000000</v>
      </c>
      <c r="K142" s="5">
        <v>1125687000000</v>
      </c>
      <c r="L142" s="5">
        <v>884396000000</v>
      </c>
      <c r="M142" s="5">
        <v>748437000000</v>
      </c>
      <c r="N142" s="5">
        <v>669045000000</v>
      </c>
      <c r="O142" s="5">
        <v>640606000000</v>
      </c>
      <c r="P142" s="5">
        <v>561639000000</v>
      </c>
      <c r="Q142" s="5">
        <v>471779000000</v>
      </c>
      <c r="R142" s="5">
        <v>407856000000</v>
      </c>
      <c r="S142" s="5">
        <v>378513000000</v>
      </c>
      <c r="T142" s="5">
        <v>294334000000</v>
      </c>
      <c r="U142" s="5">
        <v>226914000000</v>
      </c>
      <c r="V142" s="5">
        <v>148608000000</v>
      </c>
      <c r="W142" s="5">
        <v>54528000000</v>
      </c>
      <c r="X142" s="5">
        <v>18313000000</v>
      </c>
      <c r="Y142" s="5">
        <v>-12140000000</v>
      </c>
      <c r="Z142" s="5">
        <v>-28209000000</v>
      </c>
    </row>
    <row r="143" spans="3:26" ht="15.5" x14ac:dyDescent="0.35">
      <c r="C143" t="s">
        <v>10</v>
      </c>
      <c r="D143" s="5">
        <v>7275533000000</v>
      </c>
      <c r="E143" s="5">
        <v>7214154000000</v>
      </c>
      <c r="F143" s="5">
        <v>7145518000000</v>
      </c>
      <c r="G143" s="5">
        <v>7085026000000</v>
      </c>
      <c r="I143" s="5">
        <v>7145518000000</v>
      </c>
      <c r="J143" s="5">
        <v>6841796000000</v>
      </c>
      <c r="K143" s="5">
        <v>6540557000000</v>
      </c>
      <c r="L143" s="5">
        <v>6199237000000</v>
      </c>
      <c r="M143" s="5">
        <v>6081204000000</v>
      </c>
      <c r="N143" s="5">
        <v>6016716000000</v>
      </c>
      <c r="O143" s="5">
        <v>2794858000000</v>
      </c>
      <c r="P143" s="5">
        <v>2516158000000</v>
      </c>
      <c r="Q143" s="5">
        <v>2443795000000</v>
      </c>
      <c r="R143" s="5">
        <v>2396184000000</v>
      </c>
      <c r="S143" s="5">
        <v>1413732000000</v>
      </c>
      <c r="T143" s="5">
        <v>1220139000000</v>
      </c>
      <c r="U143" s="5">
        <v>1035379000000</v>
      </c>
      <c r="V143" s="5">
        <v>755665000000</v>
      </c>
      <c r="W143" s="5">
        <v>557634000000</v>
      </c>
      <c r="X143" s="5">
        <v>521420000000</v>
      </c>
      <c r="Y143" s="5">
        <v>301392000000</v>
      </c>
      <c r="Z143" s="5">
        <v>261990000000</v>
      </c>
    </row>
    <row r="144" spans="3:26" ht="15.5" x14ac:dyDescent="0.35">
      <c r="C144" t="s">
        <v>160</v>
      </c>
      <c r="D144" s="5">
        <v>39235203000000</v>
      </c>
      <c r="E144" s="5">
        <v>37078655000000</v>
      </c>
      <c r="F144" s="5">
        <v>38083709000000</v>
      </c>
      <c r="G144" s="5">
        <v>34280132000000</v>
      </c>
      <c r="I144" s="5">
        <v>38083709000000</v>
      </c>
      <c r="J144" s="5">
        <v>33545461000000</v>
      </c>
      <c r="K144" s="5">
        <v>27851946000000</v>
      </c>
      <c r="L144" s="5">
        <v>25022953000000</v>
      </c>
      <c r="M144" s="5">
        <v>26194548000000</v>
      </c>
      <c r="N144" s="5">
        <v>25235573000000</v>
      </c>
      <c r="O144" s="5">
        <v>18893684000000</v>
      </c>
      <c r="P144" s="5">
        <v>15992475000000</v>
      </c>
      <c r="Q144" s="5">
        <v>15788738000000</v>
      </c>
      <c r="R144" s="5">
        <v>12257391000000</v>
      </c>
      <c r="S144" s="5">
        <v>10089121000000</v>
      </c>
      <c r="T144" s="5">
        <v>9769591000000</v>
      </c>
      <c r="U144" s="5">
        <v>7917214000000</v>
      </c>
      <c r="V144" s="5">
        <v>6495246000000</v>
      </c>
      <c r="W144" s="5">
        <v>6452794000000</v>
      </c>
      <c r="X144" s="5">
        <v>4354460000000</v>
      </c>
      <c r="Y144" s="5">
        <v>2798874000000</v>
      </c>
      <c r="Z144" s="5">
        <v>2094665000000</v>
      </c>
    </row>
    <row r="145" spans="2:26" ht="15.5" x14ac:dyDescent="0.35">
      <c r="C145" t="s">
        <v>161</v>
      </c>
      <c r="D145" s="5">
        <v>37919730514</v>
      </c>
      <c r="E145" s="5">
        <v>37919730514</v>
      </c>
      <c r="F145" s="5">
        <v>37919730514</v>
      </c>
      <c r="G145" s="5">
        <v>37919730514</v>
      </c>
      <c r="I145" s="5">
        <v>37919730514</v>
      </c>
      <c r="J145" s="5">
        <v>37919730514</v>
      </c>
      <c r="K145" s="5">
        <v>37919730514</v>
      </c>
      <c r="L145" s="5">
        <v>37919730514</v>
      </c>
      <c r="M145" s="5">
        <v>37919730514</v>
      </c>
      <c r="N145" s="5">
        <v>37919730514</v>
      </c>
      <c r="O145" s="5">
        <v>16631460751</v>
      </c>
      <c r="P145" s="5">
        <v>16631460751</v>
      </c>
      <c r="Q145" s="5">
        <v>16631460751</v>
      </c>
      <c r="R145" s="5">
        <v>16631460751</v>
      </c>
      <c r="S145" s="5">
        <v>6536286535</v>
      </c>
      <c r="T145" s="5">
        <v>5910894430</v>
      </c>
      <c r="U145" s="5">
        <v>5910324430</v>
      </c>
      <c r="V145" s="5">
        <v>4282838507</v>
      </c>
      <c r="W145" s="5">
        <v>3756875883</v>
      </c>
      <c r="X145" s="5">
        <v>3756875883</v>
      </c>
      <c r="Y145" s="5">
        <v>2742245170</v>
      </c>
      <c r="Z145" s="5">
        <v>2742245170</v>
      </c>
    </row>
    <row r="147" spans="2:26" ht="15.5" x14ac:dyDescent="0.35">
      <c r="B147" t="s">
        <v>162</v>
      </c>
      <c r="C147" t="s">
        <v>163</v>
      </c>
      <c r="D147" s="5">
        <v>1217036000000</v>
      </c>
      <c r="E147" s="5">
        <v>-72186000000</v>
      </c>
      <c r="F147" s="5">
        <v>1212776000000</v>
      </c>
      <c r="G147" s="5">
        <v>1184650000000</v>
      </c>
      <c r="I147" s="5">
        <v>1980369000000</v>
      </c>
      <c r="J147" s="5">
        <v>2470595000000</v>
      </c>
      <c r="K147" s="5">
        <v>2988748000000</v>
      </c>
      <c r="L147" s="5">
        <v>-1423770000000</v>
      </c>
      <c r="M147" s="5">
        <v>559743000000</v>
      </c>
      <c r="N147" s="5">
        <v>-2427654000000</v>
      </c>
      <c r="O147" s="5">
        <v>-308413000000</v>
      </c>
      <c r="P147" s="5">
        <v>-2188005000000</v>
      </c>
      <c r="Q147" s="5">
        <v>1487071000000</v>
      </c>
      <c r="R147" s="5">
        <v>-467961000000</v>
      </c>
      <c r="S147" s="5">
        <v>-179110000000</v>
      </c>
      <c r="T147" s="5">
        <v>634979000000</v>
      </c>
      <c r="U147" s="5">
        <v>153644000000</v>
      </c>
      <c r="V147" s="5">
        <v>-53446000000</v>
      </c>
      <c r="W147" s="5">
        <v>380888000000</v>
      </c>
      <c r="X147" s="5">
        <v>184366000000</v>
      </c>
      <c r="Y147" s="5">
        <v>53806000000</v>
      </c>
      <c r="Z147" s="5">
        <v>97402000000</v>
      </c>
    </row>
    <row r="148" spans="2:26" ht="15.5" x14ac:dyDescent="0.35">
      <c r="C148" t="s">
        <v>1747</v>
      </c>
      <c r="D148" s="5">
        <v>567547000000</v>
      </c>
      <c r="E148" s="5">
        <v>592168000000</v>
      </c>
      <c r="F148" s="5">
        <v>564528000000</v>
      </c>
      <c r="G148" s="5">
        <v>498555000000</v>
      </c>
      <c r="I148" s="5">
        <v>2267953000000</v>
      </c>
      <c r="J148" s="5">
        <v>2144801000000</v>
      </c>
      <c r="K148" s="5">
        <v>1705192000000</v>
      </c>
      <c r="L148" s="5">
        <v>1389576000000</v>
      </c>
      <c r="M148" s="5">
        <v>1330721000000</v>
      </c>
      <c r="N148" s="5">
        <v>1315105000000</v>
      </c>
      <c r="O148" s="5">
        <v>1359171000000</v>
      </c>
      <c r="P148" s="5">
        <v>1310958000000</v>
      </c>
      <c r="Q148" s="5">
        <v>1185825000000</v>
      </c>
      <c r="R148" s="5">
        <v>1089170000000</v>
      </c>
      <c r="S148" s="5">
        <v>1015953000000</v>
      </c>
      <c r="T148" s="5">
        <v>913315000000</v>
      </c>
      <c r="U148" s="5">
        <v>672934000000</v>
      </c>
      <c r="V148" s="5">
        <v>596040000000</v>
      </c>
      <c r="W148" s="5">
        <v>503154000000</v>
      </c>
      <c r="X148" s="5">
        <v>342887000000</v>
      </c>
      <c r="Y148" s="5">
        <v>247577000000</v>
      </c>
      <c r="Z148" s="5">
        <v>201863000000</v>
      </c>
    </row>
    <row r="149" spans="2:26" ht="15.5" x14ac:dyDescent="0.35">
      <c r="C149" t="s">
        <v>587</v>
      </c>
      <c r="U149" s="5">
        <v>25133000000</v>
      </c>
      <c r="X149" s="5">
        <v>9004000000</v>
      </c>
      <c r="Y149" s="5">
        <v>11147000000</v>
      </c>
      <c r="Z149" s="5">
        <v>9357000000</v>
      </c>
    </row>
    <row r="150" spans="2:26" ht="15.5" x14ac:dyDescent="0.35">
      <c r="C150" t="s">
        <v>1748</v>
      </c>
    </row>
    <row r="151" spans="2:26" ht="15.5" x14ac:dyDescent="0.35">
      <c r="C151" t="s">
        <v>1749</v>
      </c>
      <c r="D151" s="5">
        <v>-305172000000</v>
      </c>
      <c r="E151" s="5">
        <v>-314477000000</v>
      </c>
      <c r="F151" s="5">
        <v>-306644000000</v>
      </c>
      <c r="G151" s="5">
        <v>-295314000000</v>
      </c>
      <c r="I151" s="5">
        <v>-1242337000000</v>
      </c>
      <c r="J151" s="5">
        <v>-1110890000000</v>
      </c>
      <c r="K151" s="5">
        <v>-713189000000</v>
      </c>
      <c r="L151" s="5">
        <v>-516727000000</v>
      </c>
      <c r="M151" s="5">
        <v>-533253000000</v>
      </c>
      <c r="N151" s="5">
        <v>-730744000000</v>
      </c>
      <c r="O151" s="5">
        <v>-733507000000</v>
      </c>
      <c r="P151" s="5">
        <v>-648330000000</v>
      </c>
      <c r="Q151" s="5">
        <v>-567376000000</v>
      </c>
      <c r="R151" s="5">
        <v>-600406000000</v>
      </c>
      <c r="S151" s="5">
        <v>-629213000000</v>
      </c>
      <c r="T151" s="5">
        <v>-592995000000</v>
      </c>
      <c r="U151" s="5">
        <v>-353330000000</v>
      </c>
      <c r="V151" s="5">
        <v>-319156000000</v>
      </c>
      <c r="W151" s="5">
        <v>-294411000000</v>
      </c>
      <c r="X151" s="5">
        <v>-196913000000</v>
      </c>
      <c r="Y151" s="5">
        <v>-162909000000</v>
      </c>
      <c r="Z151" s="5">
        <v>-124181000000</v>
      </c>
    </row>
    <row r="152" spans="2:26" ht="15.5" x14ac:dyDescent="0.35">
      <c r="C152" t="s">
        <v>1750</v>
      </c>
      <c r="W152" s="5">
        <v>1197000000</v>
      </c>
      <c r="X152" s="5">
        <v>3774000000</v>
      </c>
      <c r="Y152" s="5">
        <v>7268000000</v>
      </c>
      <c r="Z152" s="5">
        <v>2007000000</v>
      </c>
    </row>
    <row r="153" spans="2:26" ht="15.5" x14ac:dyDescent="0.35">
      <c r="C153" t="s">
        <v>90</v>
      </c>
      <c r="D153" s="5">
        <v>-37931000000</v>
      </c>
      <c r="E153" s="5">
        <v>-64312000000</v>
      </c>
      <c r="F153" s="5">
        <v>-41572000000</v>
      </c>
      <c r="G153" s="5">
        <v>-54484000000</v>
      </c>
      <c r="I153" s="5">
        <v>-179917000000</v>
      </c>
      <c r="J153" s="5">
        <v>-175842000000</v>
      </c>
      <c r="K153" s="5">
        <v>-183223000000</v>
      </c>
      <c r="L153" s="5">
        <v>-165773000000</v>
      </c>
      <c r="M153" s="5">
        <v>-149251000000</v>
      </c>
      <c r="N153" s="5">
        <v>-173430000000</v>
      </c>
      <c r="O153" s="5">
        <v>-210063000000</v>
      </c>
      <c r="P153" s="5">
        <v>-169273000000</v>
      </c>
      <c r="Q153" s="5">
        <v>-230041000000</v>
      </c>
      <c r="R153" s="5">
        <v>-172048000000</v>
      </c>
      <c r="S153" s="5">
        <v>-108022000000</v>
      </c>
      <c r="T153" s="5">
        <v>-79199000000</v>
      </c>
      <c r="U153" s="5">
        <v>-70610000000</v>
      </c>
      <c r="V153" s="5">
        <v>-111202000000</v>
      </c>
      <c r="W153" s="5">
        <v>-67084000000</v>
      </c>
      <c r="X153" s="5">
        <v>-38387000000</v>
      </c>
      <c r="Y153" s="5">
        <v>-27701000000</v>
      </c>
      <c r="Z153" s="5">
        <v>-27920000000</v>
      </c>
    </row>
    <row r="154" spans="2:26" ht="15.5" x14ac:dyDescent="0.35">
      <c r="C154" t="s">
        <v>894</v>
      </c>
      <c r="D154" s="5">
        <v>-65955000000</v>
      </c>
      <c r="E154" s="5">
        <v>-82177000000</v>
      </c>
      <c r="F154" s="5">
        <v>-66852000000</v>
      </c>
      <c r="G154" s="5">
        <v>-85123000000</v>
      </c>
      <c r="I154" s="5">
        <v>-293639000000</v>
      </c>
      <c r="J154" s="5">
        <v>-304537000000</v>
      </c>
      <c r="K154" s="5">
        <v>-284759000000</v>
      </c>
      <c r="L154" s="5">
        <v>-280769000000</v>
      </c>
      <c r="M154" s="5">
        <v>-268967000000</v>
      </c>
      <c r="N154" s="5">
        <v>-241300000000</v>
      </c>
      <c r="O154" s="5">
        <v>-251689000000</v>
      </c>
      <c r="P154" s="5">
        <v>-228912000000</v>
      </c>
      <c r="Q154" s="5">
        <v>-233503000000</v>
      </c>
      <c r="R154" s="5">
        <v>-199624000000</v>
      </c>
      <c r="S154" s="5">
        <v>-150914000000</v>
      </c>
      <c r="T154" s="5">
        <v>-134494000000</v>
      </c>
      <c r="U154" s="5">
        <v>-115756000000</v>
      </c>
      <c r="V154" s="5">
        <v>-112344000000</v>
      </c>
      <c r="W154" s="5">
        <v>-84117000000</v>
      </c>
      <c r="X154" s="5">
        <v>-62612000000</v>
      </c>
      <c r="Y154" s="5">
        <v>-35435000000</v>
      </c>
      <c r="Z154" s="5">
        <v>-33296000000</v>
      </c>
    </row>
    <row r="155" spans="2:26" ht="15.5" x14ac:dyDescent="0.35">
      <c r="C155" t="s">
        <v>1613</v>
      </c>
      <c r="Y155" s="5">
        <v>-985000000</v>
      </c>
      <c r="Z155" s="5">
        <v>-8117000000</v>
      </c>
    </row>
    <row r="156" spans="2:26" ht="15.5" x14ac:dyDescent="0.35">
      <c r="C156" t="s">
        <v>1751</v>
      </c>
      <c r="Q156" s="5">
        <v>-37875000000</v>
      </c>
      <c r="R156" s="5">
        <v>-15302000000</v>
      </c>
      <c r="S156" s="5">
        <v>-16439000000</v>
      </c>
      <c r="T156" s="5">
        <v>-21318000000</v>
      </c>
      <c r="U156" s="5">
        <v>-57345000000</v>
      </c>
      <c r="V156" s="5">
        <v>95742000000</v>
      </c>
      <c r="W156" s="5">
        <v>3064000000</v>
      </c>
      <c r="X156" s="5">
        <v>1078000000</v>
      </c>
    </row>
    <row r="157" spans="2:26" ht="15.5" x14ac:dyDescent="0.35">
      <c r="C157" t="s">
        <v>1752</v>
      </c>
      <c r="D157" s="5">
        <v>38212000000</v>
      </c>
      <c r="E157" s="5">
        <v>65174000000</v>
      </c>
      <c r="F157" s="5">
        <v>-3858000000</v>
      </c>
      <c r="G157" s="5">
        <v>1772000000</v>
      </c>
      <c r="I157" s="5">
        <v>8450000000</v>
      </c>
      <c r="J157" s="5">
        <v>8113000000</v>
      </c>
      <c r="K157" s="5">
        <v>5740000000</v>
      </c>
      <c r="L157" s="5">
        <v>1564000000</v>
      </c>
      <c r="M157" s="5">
        <v>5979000000</v>
      </c>
      <c r="N157" s="5">
        <v>20776000000</v>
      </c>
      <c r="O157" s="5">
        <v>6519000000</v>
      </c>
      <c r="P157" s="5">
        <v>42378000000</v>
      </c>
    </row>
    <row r="158" spans="2:26" ht="15.5" x14ac:dyDescent="0.35">
      <c r="C158" t="s">
        <v>1396</v>
      </c>
      <c r="D158" s="5">
        <v>-49000000</v>
      </c>
      <c r="E158" s="5">
        <v>-1000000</v>
      </c>
      <c r="F158" s="5">
        <v>-104000000</v>
      </c>
      <c r="G158" s="5">
        <v>-39000000</v>
      </c>
      <c r="I158" s="5">
        <v>-188000000</v>
      </c>
      <c r="J158" s="5">
        <v>-789000000</v>
      </c>
      <c r="K158" s="5">
        <v>-16000000</v>
      </c>
      <c r="L158" s="5">
        <v>-3677000000</v>
      </c>
      <c r="M158" s="5">
        <v>-8891000000</v>
      </c>
      <c r="N158" s="5">
        <v>-6594000000</v>
      </c>
      <c r="O158" s="5">
        <v>-6798000000</v>
      </c>
      <c r="P158" s="5">
        <v>-41812000000</v>
      </c>
    </row>
    <row r="159" spans="2:26" ht="15.5" x14ac:dyDescent="0.35">
      <c r="C159" t="s">
        <v>1753</v>
      </c>
      <c r="D159" s="5">
        <v>38163000000</v>
      </c>
      <c r="E159" s="5">
        <v>65173000000</v>
      </c>
      <c r="F159" s="5">
        <v>-3962000000</v>
      </c>
      <c r="G159" s="5">
        <v>1733000000</v>
      </c>
      <c r="I159" s="5">
        <v>8262000000</v>
      </c>
      <c r="J159" s="5">
        <v>7324000000</v>
      </c>
      <c r="K159" s="5">
        <v>5724000000</v>
      </c>
      <c r="L159" s="5">
        <v>-2113000000</v>
      </c>
      <c r="M159" s="5">
        <v>-2912000000</v>
      </c>
      <c r="N159" s="5">
        <v>14182000000</v>
      </c>
      <c r="O159" s="5">
        <v>-279000000</v>
      </c>
      <c r="P159" s="5">
        <v>566000000</v>
      </c>
      <c r="Q159" s="5">
        <v>-37875000000</v>
      </c>
      <c r="R159" s="5">
        <v>-15302000000</v>
      </c>
      <c r="S159" s="5">
        <v>-16439000000</v>
      </c>
      <c r="T159" s="5">
        <v>-21318000000</v>
      </c>
      <c r="U159" s="5">
        <v>-57345000000</v>
      </c>
      <c r="V159" s="5">
        <v>95742000000</v>
      </c>
      <c r="W159" s="5">
        <v>3064000000</v>
      </c>
      <c r="X159" s="5">
        <v>1078000000</v>
      </c>
    </row>
    <row r="160" spans="2:26" ht="15.5" x14ac:dyDescent="0.35">
      <c r="C160" t="s">
        <v>490</v>
      </c>
      <c r="E160" s="5">
        <v>-7534000000</v>
      </c>
      <c r="F160" s="5">
        <v>-33108000000</v>
      </c>
      <c r="G160" s="5">
        <v>-59568000000</v>
      </c>
      <c r="I160" s="5">
        <v>-102260000000</v>
      </c>
      <c r="J160" s="5">
        <v>-128035000000</v>
      </c>
      <c r="K160" s="5">
        <v>-99413000000</v>
      </c>
      <c r="L160" s="5">
        <v>-61155000000</v>
      </c>
      <c r="M160" s="5">
        <v>-38022000000</v>
      </c>
      <c r="N160" s="5">
        <v>-24175000000</v>
      </c>
      <c r="O160" s="5">
        <v>-49581000000</v>
      </c>
      <c r="P160" s="5">
        <v>-23274000000</v>
      </c>
      <c r="Q160" s="5">
        <v>-32071000000</v>
      </c>
      <c r="R160" s="5">
        <v>-38427000000</v>
      </c>
      <c r="S160" s="5">
        <v>-19804000000</v>
      </c>
      <c r="T160" s="5">
        <v>-25187000000</v>
      </c>
    </row>
    <row r="161" spans="3:26" ht="15.5" x14ac:dyDescent="0.35">
      <c r="C161" t="s">
        <v>1754</v>
      </c>
    </row>
    <row r="162" spans="3:26" ht="15.5" x14ac:dyDescent="0.35">
      <c r="C162" t="s">
        <v>1755</v>
      </c>
      <c r="Y162" s="5">
        <v>46245000000</v>
      </c>
      <c r="Z162" s="5">
        <v>50570000000</v>
      </c>
    </row>
    <row r="163" spans="3:26" ht="15.5" x14ac:dyDescent="0.35">
      <c r="C163" t="s">
        <v>1756</v>
      </c>
      <c r="F163" s="5">
        <v>-1937865000000</v>
      </c>
      <c r="I163" s="5">
        <v>-1937865000000</v>
      </c>
      <c r="J163" s="5">
        <v>-411374000000</v>
      </c>
      <c r="K163" s="5">
        <v>-450630000000</v>
      </c>
    </row>
    <row r="164" spans="3:26" ht="15.5" x14ac:dyDescent="0.35">
      <c r="C164" t="s">
        <v>1757</v>
      </c>
      <c r="D164" s="5">
        <v>-689762000000</v>
      </c>
      <c r="E164" s="5">
        <v>953394000000</v>
      </c>
      <c r="F164" s="5">
        <v>-3189004000000</v>
      </c>
      <c r="G164" s="5">
        <v>373693000000</v>
      </c>
      <c r="I164" s="5">
        <v>-3218131000000</v>
      </c>
      <c r="J164" s="5">
        <v>-4335923000000</v>
      </c>
      <c r="K164" s="5">
        <v>-2740490000000</v>
      </c>
      <c r="L164" s="5">
        <v>-2943906000000</v>
      </c>
      <c r="M164" s="5">
        <v>912627000000</v>
      </c>
      <c r="N164" s="5">
        <v>-908603000000</v>
      </c>
      <c r="O164" s="5">
        <v>-2304058000000</v>
      </c>
      <c r="P164" s="5">
        <v>-1471724000000</v>
      </c>
      <c r="Q164" s="5">
        <v>-1880168000000</v>
      </c>
      <c r="R164" s="5">
        <v>183370000000</v>
      </c>
      <c r="S164" s="5">
        <v>-331369000000</v>
      </c>
      <c r="T164" s="5">
        <v>-1424603000000</v>
      </c>
      <c r="U164" s="5">
        <v>-958630000000</v>
      </c>
      <c r="V164" s="5">
        <v>61196000000</v>
      </c>
      <c r="W164" s="5">
        <v>-1664903000000</v>
      </c>
      <c r="X164" s="5">
        <v>-1371920000000</v>
      </c>
      <c r="Y164" s="5">
        <v>-153722000000</v>
      </c>
      <c r="Z164" s="5">
        <v>-540156000000</v>
      </c>
    </row>
    <row r="165" spans="3:26" ht="15.5" x14ac:dyDescent="0.35">
      <c r="C165" t="s">
        <v>1621</v>
      </c>
      <c r="D165" s="5">
        <v>-26013000000</v>
      </c>
      <c r="E165" s="5">
        <v>-23026000000</v>
      </c>
      <c r="F165" s="5">
        <v>-3172000000</v>
      </c>
      <c r="I165" s="5">
        <v>9090000000</v>
      </c>
      <c r="J165" s="5">
        <v>-12262000000</v>
      </c>
      <c r="L165" s="5">
        <v>8888000000</v>
      </c>
      <c r="M165" s="5">
        <v>-8888000000</v>
      </c>
      <c r="N165" s="5">
        <v>31464000000</v>
      </c>
      <c r="O165" s="5">
        <v>-14366000000</v>
      </c>
      <c r="P165" s="5">
        <v>-1862000000</v>
      </c>
      <c r="Q165" s="5">
        <v>-15236000000</v>
      </c>
      <c r="S165" s="5">
        <v>3243000000</v>
      </c>
      <c r="T165" s="5">
        <v>31443000000</v>
      </c>
      <c r="U165" s="5">
        <v>-30401000000</v>
      </c>
      <c r="V165" s="5">
        <v>-2829000000</v>
      </c>
      <c r="W165" s="5">
        <v>1822000000</v>
      </c>
      <c r="X165" s="5">
        <v>7262000000</v>
      </c>
      <c r="Y165" s="5">
        <v>-10540000000</v>
      </c>
    </row>
    <row r="166" spans="3:26" ht="15.5" x14ac:dyDescent="0.35">
      <c r="C166" t="s">
        <v>1758</v>
      </c>
      <c r="F166" s="5">
        <v>-4178000000</v>
      </c>
      <c r="G166" s="5">
        <v>4702000000</v>
      </c>
      <c r="J166" s="5">
        <v>8516000000</v>
      </c>
      <c r="K166" s="5">
        <v>-94000000</v>
      </c>
      <c r="L166" s="5">
        <v>-5693000000</v>
      </c>
      <c r="M166" s="5">
        <v>-2998000000</v>
      </c>
      <c r="N166" s="5">
        <v>3910000000</v>
      </c>
      <c r="O166" s="5">
        <v>-3889000000</v>
      </c>
      <c r="P166" s="5">
        <v>-3614000000</v>
      </c>
    </row>
    <row r="167" spans="3:26" ht="15.5" x14ac:dyDescent="0.35">
      <c r="C167" t="s">
        <v>1759</v>
      </c>
      <c r="J167" s="5">
        <v>1069249000000</v>
      </c>
      <c r="K167" s="5">
        <v>2877919000000</v>
      </c>
      <c r="L167" s="5">
        <v>2489485000000</v>
      </c>
      <c r="M167" s="5">
        <v>-1536354000000</v>
      </c>
      <c r="N167" s="5">
        <v>-4800642000000</v>
      </c>
      <c r="O167" s="5">
        <v>-97344000000</v>
      </c>
      <c r="Q167" s="5">
        <v>149334000000</v>
      </c>
      <c r="R167" s="5">
        <v>-64469000000</v>
      </c>
    </row>
    <row r="168" spans="3:26" ht="15.5" x14ac:dyDescent="0.35">
      <c r="C168" t="s">
        <v>1760</v>
      </c>
      <c r="O168" s="5">
        <v>-227379000000</v>
      </c>
      <c r="P168" s="5">
        <v>-1132898000000</v>
      </c>
      <c r="Q168" s="5">
        <v>-146827000000</v>
      </c>
    </row>
    <row r="169" spans="3:26" ht="15.5" x14ac:dyDescent="0.35">
      <c r="C169" t="s">
        <v>1058</v>
      </c>
      <c r="D169" s="5">
        <v>-22105000000</v>
      </c>
      <c r="E169" s="5">
        <v>-35652000000</v>
      </c>
      <c r="F169" s="5">
        <v>-21934000000</v>
      </c>
      <c r="G169" s="5">
        <v>40473000000</v>
      </c>
      <c r="I169" s="5">
        <v>-12444000000</v>
      </c>
      <c r="J169" s="5">
        <v>-28865000000</v>
      </c>
      <c r="K169" s="5">
        <v>7693000000</v>
      </c>
      <c r="L169" s="5">
        <v>6142000000</v>
      </c>
      <c r="M169" s="5">
        <v>-7881000000</v>
      </c>
      <c r="N169" s="5">
        <v>2782000000</v>
      </c>
      <c r="O169" s="5">
        <v>15044000000</v>
      </c>
      <c r="P169" s="5">
        <v>4454000000</v>
      </c>
      <c r="Q169" s="5">
        <v>-147006000000</v>
      </c>
      <c r="R169" s="5">
        <v>-123074000000</v>
      </c>
      <c r="S169" s="5">
        <v>-157159000000</v>
      </c>
      <c r="T169" s="5">
        <v>-1530000000</v>
      </c>
      <c r="U169" s="5">
        <v>-6013000000</v>
      </c>
      <c r="V169" s="5">
        <v>-22565000000</v>
      </c>
      <c r="W169" s="5">
        <v>14461000000</v>
      </c>
      <c r="X169" s="5">
        <v>-5918000000</v>
      </c>
      <c r="Y169" s="5">
        <v>13167000000</v>
      </c>
      <c r="Z169" s="5">
        <v>-2780000000</v>
      </c>
    </row>
    <row r="170" spans="3:26" ht="15.5" x14ac:dyDescent="0.35">
      <c r="C170" t="s">
        <v>1761</v>
      </c>
      <c r="D170" s="5">
        <v>-737880000000</v>
      </c>
      <c r="E170" s="5">
        <v>894716000000</v>
      </c>
      <c r="F170" s="5">
        <v>-3218288000000</v>
      </c>
      <c r="G170" s="5">
        <v>418868000000</v>
      </c>
      <c r="I170" s="5">
        <v>-3221485000000</v>
      </c>
      <c r="J170" s="5">
        <v>-3299285000000</v>
      </c>
      <c r="K170" s="5">
        <v>145028000000</v>
      </c>
      <c r="L170" s="5">
        <v>-445084000000</v>
      </c>
      <c r="M170" s="5">
        <v>-643494000000</v>
      </c>
      <c r="N170" s="5">
        <v>-5671089000000</v>
      </c>
      <c r="O170" s="5">
        <v>-2631992000000</v>
      </c>
      <c r="P170" s="5">
        <v>-2528042000000</v>
      </c>
      <c r="Q170" s="5">
        <v>-2066505000000</v>
      </c>
      <c r="R170" s="5">
        <v>-5276000000</v>
      </c>
      <c r="S170" s="5">
        <v>-435849000000</v>
      </c>
      <c r="T170" s="5">
        <v>-1029835000000</v>
      </c>
      <c r="U170" s="5">
        <v>-1071741000000</v>
      </c>
      <c r="V170" s="5">
        <v>-26949000000</v>
      </c>
      <c r="W170" s="5">
        <v>-1728456000000</v>
      </c>
      <c r="X170" s="5">
        <v>-1183837000000</v>
      </c>
      <c r="Y170" s="5">
        <v>-633297000000</v>
      </c>
      <c r="Z170" s="5">
        <v>-7173000000</v>
      </c>
    </row>
    <row r="171" spans="3:26" ht="15.5" x14ac:dyDescent="0.35">
      <c r="C171" t="s">
        <v>1762</v>
      </c>
    </row>
    <row r="172" spans="3:26" ht="15.5" x14ac:dyDescent="0.35">
      <c r="C172" t="s">
        <v>1597</v>
      </c>
      <c r="D172" s="5">
        <v>-56989000000</v>
      </c>
      <c r="E172" s="5">
        <v>47980000000</v>
      </c>
      <c r="F172" s="5">
        <v>12390000000</v>
      </c>
      <c r="G172" s="5">
        <v>63000000</v>
      </c>
      <c r="I172" s="5">
        <v>8525000000</v>
      </c>
      <c r="J172" s="5">
        <v>-5572000000</v>
      </c>
      <c r="K172" s="5">
        <v>4005000000</v>
      </c>
      <c r="L172" s="5">
        <v>6475000000</v>
      </c>
      <c r="M172" s="5">
        <v>-11570000000</v>
      </c>
      <c r="N172" s="5">
        <v>12111000000</v>
      </c>
      <c r="O172" s="5">
        <v>-40440000000</v>
      </c>
      <c r="P172" s="5">
        <v>11888000000</v>
      </c>
      <c r="Q172" s="5">
        <v>22367000000</v>
      </c>
      <c r="R172" s="5">
        <v>-40805000000</v>
      </c>
      <c r="S172" s="5">
        <v>16241000000</v>
      </c>
      <c r="T172" s="5">
        <v>-1085000000</v>
      </c>
      <c r="U172" s="5">
        <v>-1258000000</v>
      </c>
      <c r="V172" s="5">
        <v>4682000000</v>
      </c>
      <c r="W172" s="5">
        <v>-23612000000</v>
      </c>
      <c r="X172" s="5">
        <v>20939000000</v>
      </c>
      <c r="Y172" s="5">
        <v>-79288000000</v>
      </c>
      <c r="Z172" s="5">
        <v>53266000000</v>
      </c>
    </row>
    <row r="173" spans="3:26" ht="15.5" x14ac:dyDescent="0.35">
      <c r="C173" t="s">
        <v>1763</v>
      </c>
    </row>
    <row r="174" spans="3:26" ht="15.5" x14ac:dyDescent="0.35">
      <c r="C174" t="s">
        <v>1764</v>
      </c>
      <c r="D174" s="5">
        <v>846696000000</v>
      </c>
      <c r="E174" s="5">
        <v>-3617762000000</v>
      </c>
      <c r="F174" s="5">
        <v>4311070000000</v>
      </c>
      <c r="G174" s="5">
        <v>2434797000000</v>
      </c>
      <c r="I174" s="5">
        <v>6157507000000</v>
      </c>
      <c r="J174" s="5">
        <v>3890683000000</v>
      </c>
      <c r="K174" s="5">
        <v>2296873000000</v>
      </c>
      <c r="L174" s="5">
        <v>-1333541000000</v>
      </c>
      <c r="M174" s="5">
        <v>855716000000</v>
      </c>
      <c r="N174" s="5">
        <v>4036749000000</v>
      </c>
      <c r="O174" s="5">
        <v>1284738000000</v>
      </c>
      <c r="P174" s="5">
        <v>140887000000</v>
      </c>
      <c r="Q174" s="5">
        <v>3341740000000</v>
      </c>
      <c r="R174" s="5">
        <v>-492413000000</v>
      </c>
      <c r="S174" s="5">
        <v>151803000000</v>
      </c>
      <c r="T174" s="5">
        <v>1633742000000</v>
      </c>
      <c r="U174" s="5">
        <v>1103476000000</v>
      </c>
      <c r="V174" s="5">
        <v>-204069000000</v>
      </c>
      <c r="W174" s="5">
        <v>2082642000000</v>
      </c>
      <c r="X174" s="5">
        <v>1313972000000</v>
      </c>
      <c r="Y174" s="5">
        <v>718483000000</v>
      </c>
      <c r="Z174" s="5">
        <v>33230000000</v>
      </c>
    </row>
    <row r="175" spans="3:26" ht="15.5" x14ac:dyDescent="0.35">
      <c r="C175" t="s">
        <v>1765</v>
      </c>
      <c r="D175" s="5">
        <v>948168000000</v>
      </c>
      <c r="E175" s="5">
        <v>2391463000000</v>
      </c>
      <c r="F175" s="5">
        <v>-2521000000</v>
      </c>
      <c r="G175" s="5">
        <v>-1666402000000</v>
      </c>
      <c r="I175" s="5">
        <v>-1384544000000</v>
      </c>
      <c r="J175" s="5">
        <v>1451149000000</v>
      </c>
      <c r="K175" s="5">
        <v>94085000000</v>
      </c>
      <c r="N175" s="5">
        <v>-938425000000</v>
      </c>
      <c r="O175" s="5">
        <v>937456000000</v>
      </c>
    </row>
    <row r="176" spans="3:26" ht="15.5" x14ac:dyDescent="0.35">
      <c r="C176" t="s">
        <v>1603</v>
      </c>
      <c r="D176" s="5">
        <v>49039000000</v>
      </c>
      <c r="F176" s="5">
        <v>-9090000000</v>
      </c>
      <c r="I176" s="5">
        <v>-9090000000</v>
      </c>
      <c r="J176" s="5">
        <v>12262000000</v>
      </c>
      <c r="L176" s="5">
        <v>-8888000000</v>
      </c>
      <c r="M176" s="5">
        <v>8888000000</v>
      </c>
      <c r="N176" s="5">
        <v>-31464000000</v>
      </c>
      <c r="O176" s="5">
        <v>14366000000</v>
      </c>
      <c r="P176" s="5">
        <v>1862000000</v>
      </c>
      <c r="Q176" s="5">
        <v>15236000000</v>
      </c>
      <c r="S176" s="5">
        <v>-3243000000</v>
      </c>
      <c r="T176" s="5">
        <v>-31443000000</v>
      </c>
      <c r="U176" s="5">
        <v>30401000000</v>
      </c>
      <c r="V176" s="5">
        <v>2829000000</v>
      </c>
      <c r="W176" s="5">
        <v>-1822000000</v>
      </c>
      <c r="X176" s="5">
        <v>-7262000000</v>
      </c>
      <c r="Y176" s="5">
        <v>10540000000</v>
      </c>
    </row>
    <row r="177" spans="3:26" ht="15.5" x14ac:dyDescent="0.35">
      <c r="C177" t="s">
        <v>449</v>
      </c>
      <c r="F177" s="5">
        <v>11861000000</v>
      </c>
      <c r="G177" s="5">
        <v>8453000000</v>
      </c>
      <c r="J177" s="5">
        <v>18327000000</v>
      </c>
      <c r="K177" s="5">
        <v>259000000</v>
      </c>
      <c r="L177" s="5">
        <v>1375000000</v>
      </c>
      <c r="M177" s="5">
        <v>389000000</v>
      </c>
      <c r="N177" s="5">
        <v>-258000000</v>
      </c>
      <c r="O177" s="5">
        <v>257000000</v>
      </c>
      <c r="P177" s="5">
        <v>-190000000</v>
      </c>
    </row>
    <row r="178" spans="3:26" ht="15.5" x14ac:dyDescent="0.35">
      <c r="C178" t="s">
        <v>137</v>
      </c>
      <c r="D178" s="5">
        <v>-5624000000</v>
      </c>
      <c r="E178" s="5">
        <v>-450000000</v>
      </c>
      <c r="F178" s="5">
        <v>4416000000</v>
      </c>
      <c r="G178" s="5">
        <v>1630000000</v>
      </c>
      <c r="I178" s="5">
        <v>3058000000</v>
      </c>
      <c r="J178" s="5">
        <v>-232000000</v>
      </c>
      <c r="K178" s="5">
        <v>6066000000</v>
      </c>
      <c r="L178" s="5">
        <v>1717000000</v>
      </c>
      <c r="M178" s="5">
        <v>-1074000000</v>
      </c>
      <c r="N178" s="5">
        <v>170000000</v>
      </c>
      <c r="O178" s="5">
        <v>-457000000</v>
      </c>
      <c r="P178" s="5">
        <v>578000000</v>
      </c>
      <c r="Q178" s="5">
        <v>2018000000</v>
      </c>
      <c r="R178" s="5">
        <v>180000000</v>
      </c>
      <c r="S178" s="5">
        <v>2048000000</v>
      </c>
      <c r="T178" s="5">
        <v>3069000000</v>
      </c>
      <c r="U178" s="5">
        <v>-9169000000</v>
      </c>
      <c r="V178" s="5">
        <v>-1576000000</v>
      </c>
      <c r="W178" s="5">
        <v>-10401000000</v>
      </c>
      <c r="X178" s="5">
        <v>-16414000000</v>
      </c>
      <c r="Y178" s="5">
        <v>-1417000000</v>
      </c>
      <c r="Z178" s="5">
        <v>-3954000000</v>
      </c>
    </row>
    <row r="179" spans="3:26" ht="15.5" x14ac:dyDescent="0.35">
      <c r="C179" t="s">
        <v>1635</v>
      </c>
      <c r="F179" s="5">
        <v>-21714000000</v>
      </c>
      <c r="G179" s="5">
        <v>-18558000000</v>
      </c>
      <c r="I179" s="5">
        <v>-31664000000</v>
      </c>
      <c r="J179" s="5">
        <v>-29558000000</v>
      </c>
      <c r="K179" s="5">
        <v>12100000000</v>
      </c>
      <c r="L179" s="5">
        <v>-8863000000</v>
      </c>
      <c r="M179" s="5">
        <v>12572000000</v>
      </c>
      <c r="N179" s="5">
        <v>4914000000</v>
      </c>
      <c r="O179" s="5">
        <v>13607000000</v>
      </c>
      <c r="P179" s="5">
        <v>-56723000000</v>
      </c>
      <c r="Q179" s="5">
        <v>87256000000</v>
      </c>
      <c r="R179" s="5">
        <v>6990000000</v>
      </c>
      <c r="S179" s="5">
        <v>-1671000000</v>
      </c>
      <c r="T179" s="5">
        <v>409000000</v>
      </c>
      <c r="U179" s="5">
        <v>909000000</v>
      </c>
      <c r="V179" s="5">
        <v>22557000000</v>
      </c>
      <c r="W179" s="5">
        <v>734000000</v>
      </c>
      <c r="X179" s="5">
        <v>-1863000000</v>
      </c>
      <c r="Y179" s="5">
        <v>-177000000</v>
      </c>
      <c r="Z179" s="5">
        <v>2320000000</v>
      </c>
    </row>
    <row r="180" spans="3:26" ht="15.5" x14ac:dyDescent="0.35">
      <c r="C180" t="s">
        <v>103</v>
      </c>
    </row>
    <row r="181" spans="3:26" ht="15.5" x14ac:dyDescent="0.35">
      <c r="C181" t="s">
        <v>1766</v>
      </c>
      <c r="D181" s="5">
        <v>1758264000000</v>
      </c>
      <c r="E181" s="5">
        <v>-1155743000000</v>
      </c>
      <c r="F181" s="5">
        <v>4318674000000</v>
      </c>
      <c r="G181" s="5">
        <v>759983000000</v>
      </c>
      <c r="I181" s="5">
        <v>4743792000000</v>
      </c>
      <c r="J181" s="5">
        <v>5337059000000</v>
      </c>
      <c r="K181" s="5">
        <v>2413388000000</v>
      </c>
      <c r="L181" s="5">
        <v>-1341725000000</v>
      </c>
      <c r="M181" s="5">
        <v>864921000000</v>
      </c>
      <c r="N181" s="5">
        <v>3083797000000</v>
      </c>
      <c r="O181" s="5">
        <v>2209527000000</v>
      </c>
      <c r="P181" s="5">
        <v>98302000000</v>
      </c>
      <c r="Q181" s="5">
        <v>3468617000000</v>
      </c>
      <c r="R181" s="5">
        <v>-526048000000</v>
      </c>
      <c r="S181" s="5">
        <v>165178000000</v>
      </c>
      <c r="T181" s="5">
        <v>1604692000000</v>
      </c>
      <c r="U181" s="5">
        <v>1124359000000</v>
      </c>
      <c r="V181" s="5">
        <v>-175577000000</v>
      </c>
      <c r="W181" s="5">
        <v>2047541000000</v>
      </c>
      <c r="X181" s="5">
        <v>1309372000000</v>
      </c>
      <c r="Y181" s="5">
        <v>648141000000</v>
      </c>
      <c r="Z181" s="5">
        <v>84862000000</v>
      </c>
    </row>
    <row r="182" spans="3:26" ht="15.5" x14ac:dyDescent="0.35">
      <c r="C182" t="s">
        <v>173</v>
      </c>
      <c r="D182" s="5">
        <v>258408000000</v>
      </c>
      <c r="E182" s="5">
        <v>-665000000</v>
      </c>
      <c r="F182" s="5">
        <v>-506690000000</v>
      </c>
      <c r="G182" s="5">
        <v>11903000000</v>
      </c>
      <c r="I182" s="5">
        <v>-496864000000</v>
      </c>
      <c r="J182" s="5">
        <v>4994000000</v>
      </c>
      <c r="K182" s="5">
        <v>-10629000000</v>
      </c>
      <c r="L182" s="5">
        <v>-12924000000</v>
      </c>
      <c r="M182" s="5">
        <v>-12209000000</v>
      </c>
      <c r="N182" s="5">
        <v>3157857000000</v>
      </c>
      <c r="O182" s="5">
        <v>420525000000</v>
      </c>
      <c r="R182" s="5">
        <v>968215000000</v>
      </c>
      <c r="S182" s="5">
        <v>74700000000</v>
      </c>
      <c r="T182" s="5">
        <v>50114000000</v>
      </c>
      <c r="U182" s="5">
        <v>201408000000</v>
      </c>
      <c r="V182" s="5">
        <v>103950000000</v>
      </c>
      <c r="X182" s="5">
        <v>201436000000</v>
      </c>
    </row>
    <row r="183" spans="3:26" ht="15.5" x14ac:dyDescent="0.35">
      <c r="C183" t="s">
        <v>174</v>
      </c>
      <c r="D183" s="5">
        <v>-939165000000</v>
      </c>
      <c r="E183" s="5">
        <v>440413000000</v>
      </c>
      <c r="F183" s="5">
        <v>-2246074000000</v>
      </c>
      <c r="G183" s="5">
        <v>-861187000000</v>
      </c>
      <c r="I183" s="5">
        <v>-1267095000000</v>
      </c>
      <c r="J183" s="5">
        <v>-2298583000000</v>
      </c>
      <c r="K183" s="5">
        <v>-3619104000000</v>
      </c>
      <c r="L183" s="5">
        <v>171319000000</v>
      </c>
      <c r="M183" s="5">
        <v>17941000000</v>
      </c>
      <c r="N183" s="5">
        <v>531954000000</v>
      </c>
      <c r="O183" s="5">
        <v>1239000000</v>
      </c>
      <c r="P183" s="5">
        <v>1104971000000</v>
      </c>
      <c r="Q183" s="5">
        <v>-760552000000</v>
      </c>
      <c r="R183" s="5">
        <v>-301673000000</v>
      </c>
      <c r="S183" s="5">
        <v>240487000000</v>
      </c>
      <c r="T183" s="5">
        <v>-580900000000</v>
      </c>
      <c r="U183" s="5">
        <v>-9956000000</v>
      </c>
      <c r="V183" s="5">
        <v>-10973000000</v>
      </c>
      <c r="W183" s="5">
        <v>10473000000</v>
      </c>
      <c r="X183" s="5">
        <v>-34874000000</v>
      </c>
      <c r="Y183" s="5">
        <v>-45360000000</v>
      </c>
      <c r="Z183" s="5">
        <v>-41315000000</v>
      </c>
    </row>
    <row r="184" spans="3:26" ht="15.5" x14ac:dyDescent="0.35">
      <c r="C184" t="s">
        <v>1640</v>
      </c>
      <c r="D184" s="5">
        <v>14821000000</v>
      </c>
      <c r="E184" s="5">
        <v>-193801000000</v>
      </c>
      <c r="F184" s="5">
        <v>328925000000</v>
      </c>
      <c r="G184" s="5">
        <v>-147411000000</v>
      </c>
      <c r="Q184" s="5">
        <v>-965811000000</v>
      </c>
      <c r="R184" s="5">
        <v>-309283000000</v>
      </c>
      <c r="S184" s="5">
        <v>-550000000000</v>
      </c>
      <c r="T184" s="5">
        <v>-513847000000</v>
      </c>
    </row>
    <row r="185" spans="3:26" ht="15.5" x14ac:dyDescent="0.35">
      <c r="C185" t="s">
        <v>1767</v>
      </c>
    </row>
    <row r="186" spans="3:26" ht="15.5" x14ac:dyDescent="0.35">
      <c r="C186" t="s">
        <v>1768</v>
      </c>
      <c r="D186" s="5">
        <v>-245681000000</v>
      </c>
      <c r="F186" s="5">
        <v>-637828000000</v>
      </c>
      <c r="G186" s="5">
        <v>-707992000000</v>
      </c>
      <c r="I186" s="5">
        <v>683409000000</v>
      </c>
      <c r="J186" s="5">
        <v>-1898563000000</v>
      </c>
      <c r="K186" s="5">
        <v>-3162058000000</v>
      </c>
      <c r="L186" s="5">
        <v>193550000000</v>
      </c>
      <c r="M186" s="5">
        <v>42258000000</v>
      </c>
      <c r="N186" s="5">
        <v>557213000000</v>
      </c>
    </row>
    <row r="187" spans="3:26" ht="15.5" x14ac:dyDescent="0.35">
      <c r="C187" t="s">
        <v>1769</v>
      </c>
    </row>
    <row r="188" spans="3:26" ht="15.5" x14ac:dyDescent="0.35">
      <c r="C188" t="s">
        <v>1770</v>
      </c>
      <c r="F188" s="5">
        <v>-1937865000000</v>
      </c>
      <c r="I188" s="5">
        <v>-1937865000000</v>
      </c>
      <c r="J188" s="5">
        <v>-411374000000</v>
      </c>
      <c r="K188" s="5">
        <v>-450630000000</v>
      </c>
    </row>
    <row r="189" spans="3:26" ht="15.5" x14ac:dyDescent="0.35">
      <c r="C189" t="s">
        <v>1639</v>
      </c>
      <c r="D189" s="5">
        <v>-637568000000</v>
      </c>
      <c r="E189" s="5">
        <v>637568000000</v>
      </c>
      <c r="N189" s="5">
        <v>989000000</v>
      </c>
      <c r="O189" s="5">
        <v>10588000000</v>
      </c>
      <c r="P189" s="5">
        <v>1012673000000</v>
      </c>
      <c r="Q189" s="5">
        <v>482162000000</v>
      </c>
      <c r="R189" s="5">
        <v>671000000</v>
      </c>
      <c r="S189" s="5">
        <v>812572000000</v>
      </c>
      <c r="T189" s="5">
        <v>9007000000</v>
      </c>
      <c r="U189" s="5">
        <v>1157000000</v>
      </c>
    </row>
    <row r="190" spans="3:26" ht="15.5" x14ac:dyDescent="0.35">
      <c r="C190" t="s">
        <v>1771</v>
      </c>
      <c r="R190" s="5">
        <v>42388000000</v>
      </c>
    </row>
    <row r="191" spans="3:26" ht="15.5" x14ac:dyDescent="0.35">
      <c r="C191" t="s">
        <v>504</v>
      </c>
      <c r="J191" s="5">
        <v>1946000000</v>
      </c>
      <c r="L191" s="5">
        <v>2100000000</v>
      </c>
      <c r="N191" s="5">
        <v>3439000000</v>
      </c>
      <c r="O191" s="5">
        <v>900000000</v>
      </c>
      <c r="P191" s="5">
        <v>6146000000</v>
      </c>
    </row>
    <row r="192" spans="3:26" ht="15.5" x14ac:dyDescent="0.35">
      <c r="C192" t="s">
        <v>1772</v>
      </c>
      <c r="F192" s="5">
        <v>1638000000</v>
      </c>
      <c r="I192" s="5">
        <v>1638000000</v>
      </c>
      <c r="J192" s="5">
        <v>28172000000</v>
      </c>
      <c r="K192" s="5">
        <v>6175000000</v>
      </c>
      <c r="L192" s="5">
        <v>1800000000</v>
      </c>
      <c r="M192" s="5">
        <v>10664000000</v>
      </c>
      <c r="N192" s="5">
        <v>7865000000</v>
      </c>
      <c r="O192" s="5">
        <v>16771000000</v>
      </c>
      <c r="P192" s="5">
        <v>117949000000</v>
      </c>
    </row>
    <row r="193" spans="3:26" ht="15.5" x14ac:dyDescent="0.35">
      <c r="C193" t="s">
        <v>423</v>
      </c>
      <c r="D193" s="5">
        <v>124000000</v>
      </c>
      <c r="E193" s="5">
        <v>869000000</v>
      </c>
      <c r="F193" s="5">
        <v>253000000</v>
      </c>
      <c r="G193" s="5">
        <v>255000000</v>
      </c>
      <c r="I193" s="5">
        <v>851000000</v>
      </c>
      <c r="J193" s="5">
        <v>3578000000</v>
      </c>
      <c r="K193" s="5">
        <v>3775000000</v>
      </c>
      <c r="L193" s="5">
        <v>659000000</v>
      </c>
      <c r="M193" s="5">
        <v>158000000</v>
      </c>
      <c r="O193" s="5">
        <v>225000000</v>
      </c>
      <c r="P193" s="5">
        <v>11498000000</v>
      </c>
      <c r="Q193" s="5">
        <v>498000000</v>
      </c>
      <c r="R193" s="5">
        <v>3083000000</v>
      </c>
      <c r="S193" s="5">
        <v>5140000000</v>
      </c>
      <c r="T193" s="5">
        <v>1960000000</v>
      </c>
      <c r="U193" s="5">
        <v>1760000000</v>
      </c>
      <c r="V193" s="5">
        <v>707000000</v>
      </c>
      <c r="W193" s="5">
        <v>29776000000</v>
      </c>
      <c r="X193" s="5">
        <v>13316000000</v>
      </c>
      <c r="Y193" s="5">
        <v>1519000000</v>
      </c>
      <c r="Z193" s="5">
        <v>8769000000</v>
      </c>
    </row>
    <row r="194" spans="3:26" ht="15.5" x14ac:dyDescent="0.35">
      <c r="C194" t="s">
        <v>176</v>
      </c>
      <c r="D194" s="5">
        <v>-70861000000</v>
      </c>
      <c r="E194" s="5">
        <v>-4223000000</v>
      </c>
      <c r="F194" s="5">
        <v>-1197000000</v>
      </c>
      <c r="G194" s="5">
        <v>-6039000000</v>
      </c>
      <c r="I194" s="5">
        <v>-15128000000</v>
      </c>
      <c r="J194" s="5">
        <v>-22342000000</v>
      </c>
      <c r="K194" s="5">
        <v>-16366000000</v>
      </c>
      <c r="L194" s="5">
        <v>-26790000000</v>
      </c>
      <c r="M194" s="5">
        <v>-35139000000</v>
      </c>
      <c r="N194" s="5">
        <v>-37552000000</v>
      </c>
      <c r="O194" s="5">
        <v>-27245000000</v>
      </c>
      <c r="P194" s="5">
        <v>-43295000000</v>
      </c>
      <c r="Q194" s="5">
        <v>-277401000000</v>
      </c>
      <c r="R194" s="5">
        <v>-38532000000</v>
      </c>
      <c r="S194" s="5">
        <v>-27225000000</v>
      </c>
      <c r="T194" s="5">
        <v>-78020000000</v>
      </c>
      <c r="U194" s="5">
        <v>-12873000000</v>
      </c>
      <c r="V194" s="5">
        <v>-11680000000</v>
      </c>
      <c r="W194" s="5">
        <v>-19303000000</v>
      </c>
      <c r="X194" s="5">
        <v>-48190000000</v>
      </c>
      <c r="Y194" s="5">
        <v>-46879000000</v>
      </c>
      <c r="Z194" s="5">
        <v>-50084000000</v>
      </c>
    </row>
    <row r="195" spans="3:26" ht="15.5" x14ac:dyDescent="0.35">
      <c r="C195" t="s">
        <v>183</v>
      </c>
      <c r="D195" s="5">
        <v>258408000000</v>
      </c>
      <c r="E195" s="5">
        <v>-665000000</v>
      </c>
      <c r="F195" s="5">
        <v>-506690000000</v>
      </c>
      <c r="G195" s="5">
        <v>11903000000</v>
      </c>
      <c r="I195" s="5">
        <v>-496864000000</v>
      </c>
      <c r="J195" s="5">
        <v>4994000000</v>
      </c>
      <c r="K195" s="5">
        <v>-10629000000</v>
      </c>
      <c r="L195" s="5">
        <v>-12924000000</v>
      </c>
      <c r="M195" s="5">
        <v>-12209000000</v>
      </c>
      <c r="N195" s="5">
        <v>3157857000000</v>
      </c>
      <c r="O195" s="5">
        <v>420525000000</v>
      </c>
      <c r="R195" s="5">
        <v>968215000000</v>
      </c>
      <c r="S195" s="5">
        <v>74700000000</v>
      </c>
      <c r="T195" s="5">
        <v>50114000000</v>
      </c>
      <c r="U195" s="5">
        <v>201408000000</v>
      </c>
      <c r="V195" s="5">
        <v>103950000000</v>
      </c>
      <c r="X195" s="5">
        <v>201436000000</v>
      </c>
    </row>
    <row r="196" spans="3:26" ht="15.5" x14ac:dyDescent="0.35">
      <c r="C196" t="s">
        <v>1773</v>
      </c>
      <c r="O196" s="5">
        <v>420525000000</v>
      </c>
      <c r="S196" s="5">
        <v>-50000000000</v>
      </c>
      <c r="T196" s="5">
        <v>50000000000</v>
      </c>
    </row>
    <row r="197" spans="3:26" ht="15.5" x14ac:dyDescent="0.35">
      <c r="C197" t="s">
        <v>1774</v>
      </c>
      <c r="J197" s="5">
        <v>-468900000000</v>
      </c>
    </row>
    <row r="198" spans="3:26" ht="15.5" x14ac:dyDescent="0.35">
      <c r="C198" t="s">
        <v>1646</v>
      </c>
      <c r="F198" s="5">
        <v>-500940000000</v>
      </c>
      <c r="I198" s="5">
        <v>-500940000000</v>
      </c>
    </row>
    <row r="199" spans="3:26" ht="15.5" x14ac:dyDescent="0.35">
      <c r="C199" t="s">
        <v>1645</v>
      </c>
      <c r="D199" s="5">
        <v>264572000000</v>
      </c>
      <c r="E199" s="5">
        <v>518000000</v>
      </c>
      <c r="F199" s="5">
        <v>3652000000</v>
      </c>
      <c r="G199" s="5">
        <v>12900000000</v>
      </c>
      <c r="I199" s="5">
        <v>16552000000</v>
      </c>
      <c r="J199" s="5">
        <v>485700000000</v>
      </c>
    </row>
    <row r="200" spans="3:26" ht="15.5" x14ac:dyDescent="0.35">
      <c r="C200" t="s">
        <v>1775</v>
      </c>
    </row>
    <row r="201" spans="3:26" ht="15.5" x14ac:dyDescent="0.35">
      <c r="C201" t="s">
        <v>581</v>
      </c>
      <c r="N201" s="5">
        <v>3193241000000</v>
      </c>
    </row>
    <row r="202" spans="3:26" ht="15.5" x14ac:dyDescent="0.35">
      <c r="C202" t="s">
        <v>836</v>
      </c>
      <c r="R202" s="5">
        <v>1010566000000</v>
      </c>
      <c r="S202" s="5">
        <v>124700000000</v>
      </c>
      <c r="T202" s="5">
        <v>114000000</v>
      </c>
      <c r="U202" s="5">
        <v>203435000000</v>
      </c>
      <c r="V202" s="5">
        <v>105192000000</v>
      </c>
      <c r="X202" s="5">
        <v>202926000000</v>
      </c>
    </row>
    <row r="203" spans="3:26" ht="15.5" x14ac:dyDescent="0.35">
      <c r="C203" t="s">
        <v>510</v>
      </c>
      <c r="D203" s="5">
        <v>-6164000000</v>
      </c>
      <c r="E203" s="5">
        <v>-1183000000</v>
      </c>
      <c r="F203" s="5">
        <v>-9402000000</v>
      </c>
      <c r="G203" s="5">
        <v>-997000000</v>
      </c>
      <c r="I203" s="5">
        <v>-12476000000</v>
      </c>
      <c r="J203" s="5">
        <v>-11806000000</v>
      </c>
      <c r="K203" s="5">
        <v>-10629000000</v>
      </c>
      <c r="L203" s="5">
        <v>-12924000000</v>
      </c>
      <c r="M203" s="5">
        <v>-12209000000</v>
      </c>
    </row>
    <row r="204" spans="3:26" ht="15.5" x14ac:dyDescent="0.35">
      <c r="C204" t="s">
        <v>988</v>
      </c>
      <c r="N204" s="5">
        <v>-35384000000</v>
      </c>
      <c r="R204" s="5">
        <v>-42351000000</v>
      </c>
      <c r="U204" s="5">
        <v>-2027000000</v>
      </c>
      <c r="V204" s="5">
        <v>-1242000000</v>
      </c>
      <c r="X204" s="5">
        <v>-1490000000</v>
      </c>
    </row>
    <row r="205" spans="3:26" ht="15.5" x14ac:dyDescent="0.35">
      <c r="C205" t="s">
        <v>391</v>
      </c>
      <c r="D205" s="5">
        <v>536279000000</v>
      </c>
      <c r="E205" s="5">
        <v>367562000000</v>
      </c>
      <c r="F205" s="5">
        <v>-1539988000000</v>
      </c>
      <c r="G205" s="5">
        <v>335366000000</v>
      </c>
      <c r="I205" s="5">
        <v>216410000000</v>
      </c>
      <c r="J205" s="5">
        <v>177006000000</v>
      </c>
      <c r="K205" s="5">
        <v>-640985000000</v>
      </c>
      <c r="L205" s="5">
        <v>-1265375000000</v>
      </c>
      <c r="M205" s="5">
        <v>565475000000</v>
      </c>
      <c r="N205" s="5">
        <v>1262157000000</v>
      </c>
      <c r="O205" s="5">
        <v>113351000000</v>
      </c>
      <c r="P205" s="5">
        <v>-1083034000000</v>
      </c>
      <c r="Q205" s="5">
        <v>726519000000</v>
      </c>
      <c r="R205" s="5">
        <v>198581000000</v>
      </c>
      <c r="S205" s="5">
        <v>136077000000</v>
      </c>
      <c r="T205" s="5">
        <v>104193000000</v>
      </c>
      <c r="U205" s="5">
        <v>345096000000</v>
      </c>
      <c r="V205" s="5">
        <v>39531000000</v>
      </c>
      <c r="W205" s="5">
        <v>391361000000</v>
      </c>
      <c r="X205" s="5">
        <v>350928000000</v>
      </c>
      <c r="Y205" s="5">
        <v>8446000000</v>
      </c>
      <c r="Z205" s="5">
        <v>56087000000</v>
      </c>
    </row>
    <row r="206" spans="3:26" ht="15.5" x14ac:dyDescent="0.35">
      <c r="C206" t="s">
        <v>193</v>
      </c>
      <c r="E206" s="5">
        <v>2368200000000</v>
      </c>
      <c r="F206" s="5">
        <v>-1000000</v>
      </c>
      <c r="I206" s="5">
        <v>2163558000000</v>
      </c>
      <c r="J206" s="5">
        <v>1949662000000</v>
      </c>
      <c r="K206" s="5">
        <v>2602352000000</v>
      </c>
      <c r="L206" s="5">
        <v>3799349000000</v>
      </c>
      <c r="M206" s="5">
        <v>3207665000000</v>
      </c>
      <c r="N206" s="5">
        <v>1934650000000</v>
      </c>
      <c r="O206" s="5">
        <v>1833422000000</v>
      </c>
      <c r="P206" s="5">
        <v>2909736000000</v>
      </c>
      <c r="Q206" s="5">
        <v>2184184000000</v>
      </c>
      <c r="R206" s="5">
        <v>1993608000000</v>
      </c>
      <c r="S206" s="5">
        <v>1843083000000</v>
      </c>
      <c r="T206" s="5">
        <v>1736574000000</v>
      </c>
      <c r="U206" s="5">
        <v>1391478000000</v>
      </c>
      <c r="V206" s="5">
        <v>1349149000000</v>
      </c>
      <c r="W206" s="5">
        <v>957139000000</v>
      </c>
      <c r="X206" s="5">
        <v>609487000000</v>
      </c>
      <c r="Y206" s="5">
        <v>238285000000</v>
      </c>
      <c r="Z206" s="5">
        <v>174115000000</v>
      </c>
    </row>
    <row r="207" spans="3:26" ht="15.5" x14ac:dyDescent="0.35">
      <c r="C207" t="s">
        <v>194</v>
      </c>
      <c r="D207" s="5">
        <v>-51737000000</v>
      </c>
      <c r="E207" s="5">
        <v>19639000000</v>
      </c>
      <c r="F207" s="5">
        <v>-4984000000</v>
      </c>
      <c r="G207" s="5">
        <v>13409000000</v>
      </c>
      <c r="I207" s="5">
        <v>-11768000000</v>
      </c>
      <c r="J207" s="5">
        <v>36890000000</v>
      </c>
      <c r="K207" s="5">
        <v>-11705000000</v>
      </c>
      <c r="L207" s="5">
        <v>68378000000</v>
      </c>
      <c r="M207" s="5">
        <v>26209000000</v>
      </c>
      <c r="N207" s="5">
        <v>10858000000</v>
      </c>
      <c r="O207" s="5">
        <v>-12123000000</v>
      </c>
      <c r="P207" s="5">
        <v>6720000000</v>
      </c>
      <c r="Q207" s="5">
        <v>-967000000</v>
      </c>
      <c r="R207" s="5">
        <v>-8005000000</v>
      </c>
      <c r="S207" s="5">
        <v>14448000000</v>
      </c>
      <c r="T207" s="5">
        <v>2316000000</v>
      </c>
      <c r="V207" s="5">
        <v>2798000000</v>
      </c>
      <c r="W207" s="5">
        <v>649000000</v>
      </c>
      <c r="X207" s="5">
        <v>-3276000000</v>
      </c>
      <c r="Y207" s="5">
        <v>-912000000</v>
      </c>
      <c r="Z207" s="5">
        <v>8083000000</v>
      </c>
    </row>
    <row r="208" spans="3:26" ht="15.5" x14ac:dyDescent="0.35">
      <c r="C208" t="s">
        <v>195</v>
      </c>
      <c r="D208" s="5">
        <v>484542000000</v>
      </c>
      <c r="E208" s="5">
        <v>2755401000000</v>
      </c>
      <c r="F208" s="5">
        <v>-1544973000000</v>
      </c>
      <c r="G208" s="5">
        <v>348775000000</v>
      </c>
      <c r="I208" s="5">
        <v>2368200000000</v>
      </c>
      <c r="J208" s="5">
        <v>2163558000000</v>
      </c>
      <c r="K208" s="5">
        <v>1949662000000</v>
      </c>
      <c r="L208" s="5">
        <v>2602352000000</v>
      </c>
      <c r="M208" s="5">
        <v>3799349000000</v>
      </c>
      <c r="N208" s="5">
        <v>3207665000000</v>
      </c>
      <c r="O208" s="5">
        <v>1934650000000</v>
      </c>
      <c r="P208" s="5">
        <v>1833422000000</v>
      </c>
      <c r="Q208" s="5">
        <v>2909736000000</v>
      </c>
      <c r="R208" s="5">
        <v>2184184000000</v>
      </c>
      <c r="S208" s="5">
        <v>1993608000000</v>
      </c>
      <c r="T208" s="5">
        <v>1843083000000</v>
      </c>
      <c r="U208" s="5">
        <v>1736574000000</v>
      </c>
      <c r="V208" s="5">
        <v>1391478000000</v>
      </c>
      <c r="W208" s="5">
        <v>1349149000000</v>
      </c>
      <c r="X208" s="5">
        <v>957139000000</v>
      </c>
      <c r="Y208" s="5">
        <v>245819000000</v>
      </c>
      <c r="Z208" s="5">
        <v>238285000000</v>
      </c>
    </row>
    <row r="210" spans="2:26" ht="15.5" x14ac:dyDescent="0.35">
      <c r="B210" t="s">
        <v>196</v>
      </c>
      <c r="C210" t="s">
        <v>12</v>
      </c>
      <c r="D210" s="5">
        <v>37920000000</v>
      </c>
      <c r="E210" s="5">
        <v>37920000000</v>
      </c>
      <c r="F210" s="5">
        <v>37920000000</v>
      </c>
      <c r="G210" s="5">
        <v>37920000000</v>
      </c>
      <c r="I210" s="5">
        <v>37920000000</v>
      </c>
      <c r="J210" s="5">
        <v>37920000000</v>
      </c>
      <c r="K210" s="5">
        <v>37920000000</v>
      </c>
      <c r="L210" s="5">
        <v>37920000000</v>
      </c>
      <c r="M210" s="5">
        <v>37920000000</v>
      </c>
      <c r="N210" s="5">
        <v>37920000000</v>
      </c>
      <c r="O210" s="6">
        <v>16629999999.999998</v>
      </c>
      <c r="P210" s="6">
        <v>16629999999.999998</v>
      </c>
      <c r="Q210" s="6">
        <v>16629999999.999998</v>
      </c>
      <c r="R210" s="6">
        <v>16629999999.999998</v>
      </c>
      <c r="S210" s="5">
        <v>6540000000</v>
      </c>
      <c r="T210" s="5">
        <v>5910000000</v>
      </c>
      <c r="U210" s="5">
        <v>5910000000</v>
      </c>
      <c r="V210" s="6">
        <v>4280000000.0000005</v>
      </c>
      <c r="W210" s="5">
        <v>3760000000</v>
      </c>
      <c r="X210" s="5">
        <v>3760000000</v>
      </c>
      <c r="Y210" s="5">
        <v>2740000000</v>
      </c>
      <c r="Z210" s="5">
        <v>2740000000</v>
      </c>
    </row>
    <row r="211" spans="2:26" ht="15.5" x14ac:dyDescent="0.35">
      <c r="C211" t="s">
        <v>197</v>
      </c>
      <c r="D211" s="6">
        <v>2.11</v>
      </c>
      <c r="E211" s="6">
        <v>2.06</v>
      </c>
      <c r="F211" s="6">
        <v>1.87</v>
      </c>
      <c r="G211" s="6">
        <v>1.94</v>
      </c>
    </row>
    <row r="212" spans="2:26" ht="15.5" x14ac:dyDescent="0.35">
      <c r="C212" t="s">
        <v>198</v>
      </c>
      <c r="D212" s="6">
        <v>31.75</v>
      </c>
      <c r="E212" s="6">
        <v>33.01</v>
      </c>
      <c r="F212" s="6">
        <v>40.11</v>
      </c>
      <c r="G212" s="6">
        <v>40.21</v>
      </c>
    </row>
    <row r="213" spans="2:26" ht="15.5" x14ac:dyDescent="0.35">
      <c r="C213" t="s">
        <v>73</v>
      </c>
      <c r="D213" s="6">
        <v>4.6100000000000003</v>
      </c>
      <c r="E213" s="6">
        <v>4.59</v>
      </c>
      <c r="F213" s="6">
        <v>5.15</v>
      </c>
      <c r="G213" s="6">
        <v>5.45</v>
      </c>
    </row>
    <row r="214" spans="2:26" ht="15.5" x14ac:dyDescent="0.35">
      <c r="C214" t="s">
        <v>199</v>
      </c>
      <c r="D214" s="5">
        <v>119970000000</v>
      </c>
      <c r="E214" s="5">
        <v>114650000000</v>
      </c>
      <c r="F214" s="5">
        <v>111750000000</v>
      </c>
      <c r="G214" s="5">
        <v>109220000000</v>
      </c>
    </row>
    <row r="215" spans="2:26" ht="15.5" x14ac:dyDescent="0.35">
      <c r="C215" t="s">
        <v>200</v>
      </c>
      <c r="D215" s="6">
        <v>2E-3</v>
      </c>
      <c r="E215" s="6">
        <v>2.0999999999999999E-3</v>
      </c>
      <c r="F215" s="6">
        <v>1.9E-3</v>
      </c>
      <c r="G215" s="6">
        <v>2.2000000000000001E-3</v>
      </c>
    </row>
    <row r="216" spans="2:26" ht="15.5" x14ac:dyDescent="0.35">
      <c r="C216" t="s">
        <v>201</v>
      </c>
      <c r="D216" s="6">
        <v>1.1000000000000001E-2</v>
      </c>
      <c r="E216" s="6">
        <v>1.0800000000000001E-2</v>
      </c>
      <c r="F216" s="6">
        <v>9.8999999999999991E-3</v>
      </c>
      <c r="G216" s="6">
        <v>1.04E-2</v>
      </c>
    </row>
    <row r="217" spans="2:26" ht="15.5" x14ac:dyDescent="0.35">
      <c r="C217" t="s">
        <v>202</v>
      </c>
      <c r="D217" s="6">
        <v>2.7000000000000001E-3</v>
      </c>
      <c r="E217" s="6">
        <v>2.5999999999999999E-3</v>
      </c>
      <c r="F217" s="6">
        <v>2.7000000000000001E-3</v>
      </c>
      <c r="G217" s="6">
        <v>2.8000000000000004E-3</v>
      </c>
    </row>
    <row r="218" spans="2:26" ht="15.5" x14ac:dyDescent="0.35">
      <c r="C218" t="s">
        <v>203</v>
      </c>
    </row>
    <row r="219" spans="2:26" ht="15.5" x14ac:dyDescent="0.35">
      <c r="C219" t="s">
        <v>204</v>
      </c>
      <c r="D219" s="5">
        <v>7276000000000</v>
      </c>
      <c r="E219" s="5">
        <v>7214000000000</v>
      </c>
      <c r="F219" s="5">
        <v>7146000000000</v>
      </c>
      <c r="G219" s="5">
        <v>7085000000000</v>
      </c>
    </row>
    <row r="220" spans="2:26" ht="15.5" x14ac:dyDescent="0.35">
      <c r="C220" t="s">
        <v>205</v>
      </c>
      <c r="D220" s="6">
        <v>0.35</v>
      </c>
      <c r="E220" s="6">
        <v>0.36</v>
      </c>
      <c r="F220" s="6">
        <v>0.4</v>
      </c>
      <c r="G220" s="6">
        <v>0.42</v>
      </c>
    </row>
    <row r="221" spans="2:26" ht="15.5" x14ac:dyDescent="0.35">
      <c r="C221" t="s">
        <v>206</v>
      </c>
      <c r="D221" s="6">
        <v>191.87</v>
      </c>
      <c r="E221" s="6">
        <v>190.25</v>
      </c>
      <c r="F221" s="6">
        <v>188.44</v>
      </c>
      <c r="G221" s="6">
        <v>186.84</v>
      </c>
    </row>
    <row r="222" spans="2:26" ht="15.5" x14ac:dyDescent="0.35">
      <c r="C222" t="s">
        <v>207</v>
      </c>
      <c r="D222" s="6">
        <v>0.36</v>
      </c>
      <c r="E222" s="6">
        <v>0.37</v>
      </c>
      <c r="F222" s="6">
        <v>0.41</v>
      </c>
      <c r="G222" s="6">
        <v>0.43</v>
      </c>
    </row>
    <row r="223" spans="2:26" ht="15.5" x14ac:dyDescent="0.35">
      <c r="C223" t="s">
        <v>208</v>
      </c>
      <c r="D223" s="6">
        <v>186.85</v>
      </c>
      <c r="E223" s="6">
        <v>185.24</v>
      </c>
      <c r="F223" s="6">
        <v>183.43</v>
      </c>
      <c r="G223" s="6">
        <v>181.83</v>
      </c>
    </row>
    <row r="224" spans="2:26" ht="15.5" x14ac:dyDescent="0.35">
      <c r="C224" t="s">
        <v>209</v>
      </c>
    </row>
    <row r="225" spans="3:26" ht="15.5" x14ac:dyDescent="0.35">
      <c r="C225" t="s">
        <v>210</v>
      </c>
    </row>
    <row r="226" spans="3:26" ht="15.5" x14ac:dyDescent="0.35">
      <c r="C226" t="s">
        <v>211</v>
      </c>
      <c r="D226" s="5">
        <v>7276000000000</v>
      </c>
      <c r="E226" s="5">
        <v>7214000000000</v>
      </c>
      <c r="F226" s="5">
        <v>7146000000000</v>
      </c>
      <c r="G226" s="5">
        <v>7085000000000</v>
      </c>
    </row>
    <row r="227" spans="3:26" ht="15.5" x14ac:dyDescent="0.35">
      <c r="C227" t="s">
        <v>24</v>
      </c>
    </row>
    <row r="228" spans="3:26" ht="15.5" x14ac:dyDescent="0.35">
      <c r="C228" t="s">
        <v>21</v>
      </c>
    </row>
    <row r="229" spans="3:26" ht="15.5" x14ac:dyDescent="0.35">
      <c r="C229" t="s">
        <v>212</v>
      </c>
    </row>
    <row r="230" spans="3:26" ht="15.5" x14ac:dyDescent="0.35">
      <c r="C230" t="s">
        <v>213</v>
      </c>
      <c r="D230" s="5">
        <v>1217000000000</v>
      </c>
      <c r="E230" s="5">
        <v>-72000000000</v>
      </c>
      <c r="F230" s="5">
        <v>1213000000000</v>
      </c>
      <c r="G230" s="5">
        <v>1185000000000</v>
      </c>
    </row>
    <row r="231" spans="3:26" ht="15.5" x14ac:dyDescent="0.35">
      <c r="C231" t="s">
        <v>214</v>
      </c>
      <c r="D231" s="5">
        <v>-71000000000</v>
      </c>
      <c r="E231" s="5">
        <v>-4000000000</v>
      </c>
      <c r="F231" s="5">
        <v>-1000000000</v>
      </c>
      <c r="G231" s="5">
        <v>-6000000000</v>
      </c>
    </row>
    <row r="232" spans="3:26" ht="15.5" x14ac:dyDescent="0.35">
      <c r="C232" t="s">
        <v>13</v>
      </c>
      <c r="D232" s="5">
        <v>1146000000000</v>
      </c>
      <c r="E232" s="5">
        <v>-76000000000</v>
      </c>
      <c r="F232" s="5">
        <v>1212000000000</v>
      </c>
      <c r="G232" s="5">
        <v>1179000000000</v>
      </c>
    </row>
    <row r="233" spans="3:26" ht="15.5" x14ac:dyDescent="0.35">
      <c r="C233" t="s">
        <v>16</v>
      </c>
      <c r="D233" s="6">
        <v>30.23</v>
      </c>
      <c r="E233" s="6">
        <v>-2.02</v>
      </c>
      <c r="F233" s="6">
        <v>31.95</v>
      </c>
      <c r="G233" s="6">
        <v>31.08</v>
      </c>
    </row>
    <row r="234" spans="3:26" ht="15.5" x14ac:dyDescent="0.35">
      <c r="C234" t="s">
        <v>58</v>
      </c>
      <c r="I234" s="6">
        <v>7.96</v>
      </c>
      <c r="J234" s="6">
        <v>7.79</v>
      </c>
      <c r="K234" s="6">
        <v>6.36</v>
      </c>
      <c r="L234" s="6">
        <v>3.59</v>
      </c>
      <c r="M234" s="6">
        <v>2.09</v>
      </c>
      <c r="N234" s="6">
        <v>1.32</v>
      </c>
      <c r="O234" s="6">
        <v>4.75</v>
      </c>
      <c r="P234" s="6">
        <v>5.4</v>
      </c>
      <c r="Q234" s="5">
        <v>3</v>
      </c>
      <c r="R234" s="6">
        <v>1.33</v>
      </c>
      <c r="S234" s="6">
        <v>10.31</v>
      </c>
      <c r="T234" s="6">
        <v>8.9499999999999993</v>
      </c>
      <c r="U234" s="6">
        <v>13.25</v>
      </c>
      <c r="V234" s="6">
        <v>21.97</v>
      </c>
      <c r="W234" s="6">
        <v>9.64</v>
      </c>
      <c r="X234" s="6">
        <v>7.53</v>
      </c>
      <c r="Y234" s="6">
        <v>5.86</v>
      </c>
      <c r="Z234" s="6">
        <v>1.33</v>
      </c>
    </row>
    <row r="235" spans="3:26" ht="15.5" x14ac:dyDescent="0.35">
      <c r="C235" t="s">
        <v>72</v>
      </c>
      <c r="I235" s="6">
        <v>9.42</v>
      </c>
      <c r="J235" s="6">
        <v>9.5</v>
      </c>
      <c r="K235" s="6">
        <v>12.26</v>
      </c>
      <c r="L235" s="6">
        <v>22.28</v>
      </c>
      <c r="M235" s="6">
        <v>55.5</v>
      </c>
      <c r="N235" s="6">
        <v>105.3</v>
      </c>
      <c r="O235" s="6">
        <v>27.16</v>
      </c>
      <c r="P235" s="6">
        <v>26.3</v>
      </c>
      <c r="Q235" s="6">
        <v>71.33</v>
      </c>
      <c r="R235" s="6">
        <v>111.28</v>
      </c>
      <c r="S235" s="6">
        <v>23.67</v>
      </c>
      <c r="T235" s="6">
        <v>18.66</v>
      </c>
      <c r="U235" s="6">
        <v>7.77</v>
      </c>
      <c r="V235" s="6">
        <v>6.28</v>
      </c>
      <c r="W235" s="6">
        <v>15.15</v>
      </c>
      <c r="X235" s="6">
        <v>15.41</v>
      </c>
      <c r="Y235" s="6">
        <v>16.21</v>
      </c>
      <c r="Z235" s="6">
        <v>47.37</v>
      </c>
    </row>
    <row r="236" spans="3:26" ht="15.5" x14ac:dyDescent="0.35">
      <c r="C236" t="s">
        <v>75</v>
      </c>
      <c r="I236" s="6">
        <v>1.3</v>
      </c>
      <c r="J236" s="6">
        <v>1.31</v>
      </c>
      <c r="K236" s="6">
        <v>1.75</v>
      </c>
      <c r="L236" s="6">
        <v>2.29</v>
      </c>
      <c r="M236" s="6">
        <v>3.52</v>
      </c>
      <c r="N236" s="6">
        <v>4.1100000000000003</v>
      </c>
      <c r="O236" s="6">
        <v>1.65</v>
      </c>
      <c r="P236" s="6">
        <v>1.9</v>
      </c>
      <c r="Q236" s="6">
        <v>3.1</v>
      </c>
      <c r="R236" s="6">
        <v>2.31</v>
      </c>
      <c r="S236" s="6">
        <v>1.59</v>
      </c>
      <c r="T236" s="6">
        <v>1.1000000000000001</v>
      </c>
      <c r="U236" s="6">
        <v>0.94</v>
      </c>
      <c r="V236" s="6">
        <v>0.99</v>
      </c>
      <c r="W236" s="6">
        <v>1.1200000000000001</v>
      </c>
      <c r="X236" s="6">
        <v>1.29</v>
      </c>
      <c r="Y236" s="6">
        <v>1.03</v>
      </c>
      <c r="Z236" s="6">
        <v>0.84</v>
      </c>
    </row>
    <row r="237" spans="3:26" ht="15.5" x14ac:dyDescent="0.35">
      <c r="C237" t="s">
        <v>215</v>
      </c>
      <c r="I237" s="5">
        <v>447020000000</v>
      </c>
      <c r="J237" s="5">
        <v>434560000000</v>
      </c>
      <c r="K237" s="5">
        <v>353430000000</v>
      </c>
      <c r="L237" s="5">
        <v>242490000000</v>
      </c>
      <c r="M237" s="5">
        <v>406340000000</v>
      </c>
      <c r="N237" s="5">
        <v>137710000000</v>
      </c>
      <c r="O237" s="5">
        <v>176210000000</v>
      </c>
      <c r="P237" s="5">
        <v>174920000000</v>
      </c>
    </row>
    <row r="238" spans="3:26" ht="15.5" x14ac:dyDescent="0.35">
      <c r="C238" t="s">
        <v>216</v>
      </c>
      <c r="I238" s="6">
        <v>7.9000000000000008E-3</v>
      </c>
      <c r="J238" s="6">
        <v>8.8000000000000005E-3</v>
      </c>
      <c r="K238" s="6">
        <v>8.6999999999999994E-3</v>
      </c>
      <c r="L238" s="6">
        <v>5.4000000000000003E-3</v>
      </c>
      <c r="M238" s="6">
        <v>3.0000000000000001E-3</v>
      </c>
      <c r="N238" s="6">
        <v>2E-3</v>
      </c>
      <c r="O238" s="6">
        <v>4.1999999999999997E-3</v>
      </c>
      <c r="P238" s="6">
        <v>5.6000000000000008E-3</v>
      </c>
      <c r="Q238" s="6">
        <v>3.2000000000000002E-3</v>
      </c>
      <c r="R238" s="6">
        <v>1.8E-3</v>
      </c>
      <c r="S238" s="6">
        <v>6.7000000000000002E-3</v>
      </c>
      <c r="T238" s="6">
        <v>5.4000000000000003E-3</v>
      </c>
      <c r="U238" s="6">
        <v>9.8999999999999991E-3</v>
      </c>
      <c r="V238" s="6">
        <v>1.4499999999999999E-2</v>
      </c>
      <c r="W238" s="6">
        <v>5.6000000000000008E-3</v>
      </c>
      <c r="X238" s="6">
        <v>6.5000000000000006E-3</v>
      </c>
      <c r="Y238" s="6">
        <v>5.6999999999999993E-3</v>
      </c>
      <c r="Z238" s="6">
        <v>1.7000000000000001E-3</v>
      </c>
    </row>
    <row r="239" spans="3:26" ht="15.5" x14ac:dyDescent="0.35">
      <c r="C239" t="s">
        <v>217</v>
      </c>
      <c r="I239" s="6">
        <v>4.2300000000000004E-2</v>
      </c>
      <c r="J239" s="6">
        <v>4.3200000000000002E-2</v>
      </c>
      <c r="K239" s="6">
        <v>3.6900000000000002E-2</v>
      </c>
      <c r="L239" s="6">
        <v>2.1899999999999999E-2</v>
      </c>
      <c r="M239" s="6">
        <v>1.3100000000000001E-2</v>
      </c>
      <c r="N239" s="6">
        <v>8.3000000000000001E-3</v>
      </c>
      <c r="O239" s="6">
        <v>2.8300000000000002E-2</v>
      </c>
      <c r="P239" s="6">
        <v>3.5699999999999996E-2</v>
      </c>
      <c r="Q239" s="6">
        <v>2.0400000000000001E-2</v>
      </c>
      <c r="R239" s="6">
        <v>9.300000000000001E-3</v>
      </c>
      <c r="S239" s="6">
        <v>4.7699999999999992E-2</v>
      </c>
      <c r="T239" s="6">
        <v>4.3299999999999998E-2</v>
      </c>
      <c r="U239" s="6">
        <v>7.5600000000000001E-2</v>
      </c>
      <c r="V239" s="6">
        <v>0.1245</v>
      </c>
      <c r="W239" s="6">
        <v>6.4899999999999999E-2</v>
      </c>
      <c r="X239" s="6">
        <v>5.4299999999999994E-2</v>
      </c>
      <c r="Y239" s="6">
        <v>5.33E-2</v>
      </c>
      <c r="Z239" s="6">
        <v>1.3899999999999999E-2</v>
      </c>
    </row>
    <row r="240" spans="3:26" ht="15.5" x14ac:dyDescent="0.35">
      <c r="C240" t="s">
        <v>218</v>
      </c>
      <c r="I240" s="6">
        <v>1.0800000000000001E-2</v>
      </c>
      <c r="J240" s="6">
        <v>1.2199999999999999E-2</v>
      </c>
      <c r="K240" s="6">
        <v>1.1399999999999999E-2</v>
      </c>
      <c r="L240" s="6">
        <v>6.7000000000000002E-3</v>
      </c>
      <c r="M240" s="6">
        <v>4.1999999999999997E-3</v>
      </c>
      <c r="N240" s="6">
        <v>2.5999999999999999E-3</v>
      </c>
      <c r="O240" s="6">
        <v>6.6E-3</v>
      </c>
      <c r="P240" s="6">
        <v>8.1000000000000013E-3</v>
      </c>
      <c r="Q240" s="6">
        <v>5.3E-3</v>
      </c>
      <c r="R240" s="6">
        <v>6.8000000000000005E-3</v>
      </c>
      <c r="S240" s="6">
        <v>9.300000000000001E-3</v>
      </c>
      <c r="T240" s="6">
        <v>7.3000000000000001E-3</v>
      </c>
      <c r="U240" s="6">
        <v>4.4600000000000001E-2</v>
      </c>
      <c r="V240" s="6">
        <v>1.9699999999999999E-2</v>
      </c>
      <c r="W240" s="6">
        <v>9.0000000000000011E-3</v>
      </c>
      <c r="X240" s="6">
        <v>9.3999999999999986E-3</v>
      </c>
      <c r="Y240" s="6">
        <v>8.8000000000000005E-3</v>
      </c>
      <c r="Z240" s="6">
        <v>9.3999999999999986E-3</v>
      </c>
    </row>
    <row r="241" spans="2:26" ht="15.5" x14ac:dyDescent="0.35">
      <c r="C241" t="s">
        <v>219</v>
      </c>
    </row>
    <row r="242" spans="2:26" ht="15.5" x14ac:dyDescent="0.35">
      <c r="C242" t="s">
        <v>69</v>
      </c>
      <c r="I242" s="6">
        <v>0.4</v>
      </c>
      <c r="J242" s="6">
        <v>0.41</v>
      </c>
      <c r="K242" s="6">
        <v>0.45</v>
      </c>
      <c r="L242" s="6">
        <v>0.49</v>
      </c>
      <c r="M242" s="6">
        <v>0.72</v>
      </c>
      <c r="N242" s="6">
        <v>0.88</v>
      </c>
      <c r="O242" s="6">
        <v>0.77</v>
      </c>
      <c r="P242" s="6">
        <v>0.94</v>
      </c>
      <c r="Q242" s="6">
        <v>1.46</v>
      </c>
      <c r="R242" s="6">
        <v>1.03</v>
      </c>
      <c r="S242" s="6">
        <v>1.1299999999999999</v>
      </c>
      <c r="T242" s="6">
        <v>0.81</v>
      </c>
      <c r="U242" s="6">
        <v>0.59</v>
      </c>
      <c r="V242" s="6">
        <v>0.78</v>
      </c>
      <c r="W242" s="6">
        <v>0.98</v>
      </c>
      <c r="X242" s="6">
        <v>0.84</v>
      </c>
      <c r="Y242" s="6">
        <v>0.86</v>
      </c>
      <c r="Z242" s="6">
        <v>0.66</v>
      </c>
    </row>
    <row r="243" spans="2:26" ht="15.5" x14ac:dyDescent="0.35">
      <c r="C243" t="s">
        <v>66</v>
      </c>
      <c r="I243" s="6">
        <v>188.44</v>
      </c>
      <c r="J243" s="6">
        <v>180.43</v>
      </c>
      <c r="K243" s="6">
        <v>172.48</v>
      </c>
      <c r="L243" s="6">
        <v>163.47999999999999</v>
      </c>
      <c r="M243" s="6">
        <v>160.37</v>
      </c>
      <c r="N243" s="6">
        <v>158.66999999999999</v>
      </c>
      <c r="O243" s="6">
        <v>168.05</v>
      </c>
      <c r="P243" s="6">
        <v>151.29</v>
      </c>
      <c r="Q243" s="6">
        <v>146.94</v>
      </c>
      <c r="R243" s="6">
        <v>144.08000000000001</v>
      </c>
      <c r="S243" s="6">
        <v>216.29</v>
      </c>
      <c r="T243" s="6">
        <v>206.42</v>
      </c>
      <c r="U243" s="6">
        <v>175.18</v>
      </c>
      <c r="V243" s="6">
        <v>176.44</v>
      </c>
      <c r="W243" s="6">
        <v>148.43</v>
      </c>
      <c r="X243" s="6">
        <v>138.79</v>
      </c>
      <c r="Y243" s="6">
        <v>109.91</v>
      </c>
      <c r="Z243" s="6">
        <v>95.54</v>
      </c>
    </row>
    <row r="244" spans="2:26" ht="15.5" x14ac:dyDescent="0.35">
      <c r="C244" t="s">
        <v>220</v>
      </c>
      <c r="I244" s="6">
        <v>0.41</v>
      </c>
      <c r="J244" s="6">
        <v>0.42</v>
      </c>
      <c r="K244" s="6">
        <v>0.47</v>
      </c>
      <c r="L244" s="6">
        <v>0.5</v>
      </c>
      <c r="M244" s="6">
        <v>0.75</v>
      </c>
      <c r="N244" s="6">
        <v>0.9</v>
      </c>
      <c r="O244" s="6">
        <v>0.82</v>
      </c>
      <c r="P244" s="6">
        <v>1.02</v>
      </c>
      <c r="Q244" s="6">
        <v>1.58</v>
      </c>
      <c r="R244" s="6">
        <v>1.1200000000000001</v>
      </c>
      <c r="S244" s="6">
        <v>1.1299999999999999</v>
      </c>
      <c r="T244" s="6">
        <v>0.81</v>
      </c>
      <c r="U244" s="6">
        <v>0.59</v>
      </c>
      <c r="V244" s="6">
        <v>0.78</v>
      </c>
      <c r="W244" s="6">
        <v>0.98</v>
      </c>
      <c r="X244" s="6">
        <v>0.84</v>
      </c>
      <c r="Y244" s="6">
        <v>0.86</v>
      </c>
      <c r="Z244" s="6">
        <v>0.66</v>
      </c>
    </row>
    <row r="245" spans="2:26" ht="15.5" x14ac:dyDescent="0.35">
      <c r="C245" t="s">
        <v>221</v>
      </c>
      <c r="I245" s="6">
        <v>183.43</v>
      </c>
      <c r="J245" s="6">
        <v>175.42</v>
      </c>
      <c r="K245" s="6">
        <v>167.47</v>
      </c>
      <c r="L245" s="6">
        <v>158.47</v>
      </c>
      <c r="M245" s="6">
        <v>155.36000000000001</v>
      </c>
      <c r="N245" s="6">
        <v>153.66</v>
      </c>
      <c r="O245" s="6">
        <v>156.62</v>
      </c>
      <c r="P245" s="6">
        <v>139.86000000000001</v>
      </c>
      <c r="Q245" s="6">
        <v>135.51</v>
      </c>
      <c r="R245" s="6">
        <v>132.65</v>
      </c>
      <c r="S245" s="6">
        <v>216.29</v>
      </c>
      <c r="T245" s="6">
        <v>206.42</v>
      </c>
      <c r="U245" s="6">
        <v>175.18</v>
      </c>
      <c r="V245" s="6">
        <v>176.44</v>
      </c>
      <c r="W245" s="6">
        <v>148.43</v>
      </c>
      <c r="X245" s="6">
        <v>138.79</v>
      </c>
      <c r="Y245" s="6">
        <v>109.91</v>
      </c>
      <c r="Z245" s="6">
        <v>95.54</v>
      </c>
    </row>
    <row r="246" spans="2:26" ht="15.5" x14ac:dyDescent="0.35">
      <c r="C246" t="s">
        <v>222</v>
      </c>
    </row>
    <row r="247" spans="2:26" ht="15.5" x14ac:dyDescent="0.35">
      <c r="C247" t="s">
        <v>223</v>
      </c>
    </row>
    <row r="248" spans="2:26" ht="15.5" x14ac:dyDescent="0.35">
      <c r="C248" t="s">
        <v>26</v>
      </c>
    </row>
    <row r="249" spans="2:26" ht="15.5" x14ac:dyDescent="0.35">
      <c r="C249" t="s">
        <v>23</v>
      </c>
    </row>
    <row r="250" spans="2:26" ht="15.5" x14ac:dyDescent="0.35">
      <c r="C250" t="s">
        <v>224</v>
      </c>
    </row>
    <row r="251" spans="2:26" ht="15.5" x14ac:dyDescent="0.35">
      <c r="C251" t="s">
        <v>225</v>
      </c>
      <c r="I251" s="5">
        <v>1980000000000</v>
      </c>
      <c r="J251" s="5">
        <v>2471000000000</v>
      </c>
      <c r="K251" s="5">
        <v>2989000000000</v>
      </c>
      <c r="L251" s="5">
        <v>-1424000000000</v>
      </c>
      <c r="M251" s="5">
        <v>560000000000</v>
      </c>
      <c r="N251" s="5">
        <v>-2428000000000</v>
      </c>
      <c r="O251" s="5">
        <v>-308000000000</v>
      </c>
      <c r="P251" s="5">
        <v>-2188000000000</v>
      </c>
      <c r="Q251" s="5">
        <v>1487000000000</v>
      </c>
      <c r="R251" s="5">
        <v>-468000000000</v>
      </c>
      <c r="S251" s="5">
        <v>-179000000000</v>
      </c>
      <c r="T251" s="5">
        <v>635000000000</v>
      </c>
      <c r="U251" s="5">
        <v>154000000000</v>
      </c>
      <c r="V251" s="5">
        <v>-53000000000</v>
      </c>
      <c r="W251" s="5">
        <v>381000000000</v>
      </c>
      <c r="X251" s="5">
        <v>184000000000</v>
      </c>
      <c r="Y251" s="5">
        <v>54000000000</v>
      </c>
      <c r="Z251" s="5">
        <v>97000000000</v>
      </c>
    </row>
    <row r="252" spans="2:26" ht="15.5" x14ac:dyDescent="0.35">
      <c r="C252" t="s">
        <v>226</v>
      </c>
      <c r="I252" s="5">
        <v>-15000000000</v>
      </c>
      <c r="J252" s="5">
        <v>-22000000000</v>
      </c>
      <c r="K252" s="5">
        <v>-16000000000</v>
      </c>
      <c r="L252" s="5">
        <v>-27000000000</v>
      </c>
      <c r="M252" s="5">
        <v>-35000000000</v>
      </c>
      <c r="N252" s="5">
        <v>-38000000000</v>
      </c>
      <c r="O252" s="5">
        <v>-27000000000</v>
      </c>
      <c r="P252" s="5">
        <v>-43000000000</v>
      </c>
      <c r="Q252" s="5">
        <v>-277000000000</v>
      </c>
      <c r="R252" s="5">
        <v>-39000000000</v>
      </c>
      <c r="S252" s="5">
        <v>-27000000000</v>
      </c>
      <c r="T252" s="5">
        <v>-78000000000</v>
      </c>
      <c r="U252" s="5">
        <v>-13000000000</v>
      </c>
      <c r="V252" s="5">
        <v>-12000000000</v>
      </c>
      <c r="W252" s="5">
        <v>-19000000000</v>
      </c>
      <c r="X252" s="5">
        <v>-48000000000</v>
      </c>
      <c r="Y252" s="5">
        <v>-47000000000</v>
      </c>
      <c r="Z252" s="5">
        <v>-50000000000</v>
      </c>
    </row>
    <row r="253" spans="2:26" ht="15.5" x14ac:dyDescent="0.35">
      <c r="C253" t="s">
        <v>15</v>
      </c>
      <c r="I253" s="5">
        <v>1965000000000</v>
      </c>
      <c r="J253" s="5">
        <v>2448000000000</v>
      </c>
      <c r="K253" s="5">
        <v>2972000000000</v>
      </c>
      <c r="L253" s="5">
        <v>-1451000000000</v>
      </c>
      <c r="M253" s="5">
        <v>525000000000</v>
      </c>
      <c r="N253" s="5">
        <v>-2465000000000</v>
      </c>
      <c r="O253" s="5">
        <v>-336000000000</v>
      </c>
      <c r="P253" s="5">
        <v>-2231000000000</v>
      </c>
      <c r="Q253" s="5">
        <v>1210000000000</v>
      </c>
      <c r="R253" s="5">
        <v>-506000000000</v>
      </c>
      <c r="S253" s="5">
        <v>-206000000000</v>
      </c>
      <c r="T253" s="5">
        <v>557000000000</v>
      </c>
      <c r="U253" s="5">
        <v>141000000000</v>
      </c>
      <c r="V253" s="5">
        <v>-65000000000</v>
      </c>
      <c r="W253" s="5">
        <v>362000000000</v>
      </c>
      <c r="X253" s="5">
        <v>136000000000</v>
      </c>
      <c r="Y253" s="5">
        <v>7000000000</v>
      </c>
      <c r="Z253" s="5">
        <v>47000000000</v>
      </c>
    </row>
    <row r="254" spans="2:26" ht="15.5" x14ac:dyDescent="0.35">
      <c r="C254" t="s">
        <v>17</v>
      </c>
      <c r="I254" s="6">
        <v>51.83</v>
      </c>
      <c r="J254" s="6">
        <v>64.56</v>
      </c>
      <c r="K254" s="6">
        <v>78.39</v>
      </c>
      <c r="L254" s="6">
        <v>-38.25</v>
      </c>
      <c r="M254" s="6">
        <v>13.83</v>
      </c>
      <c r="N254" s="6">
        <v>-65.010000000000005</v>
      </c>
      <c r="O254" s="6">
        <v>-20.18</v>
      </c>
      <c r="P254" s="6">
        <v>-134.16</v>
      </c>
      <c r="Q254" s="6">
        <v>72.73</v>
      </c>
      <c r="R254" s="6">
        <v>-30.45</v>
      </c>
      <c r="S254" s="6">
        <v>-31.57</v>
      </c>
      <c r="T254" s="6">
        <v>94.23</v>
      </c>
      <c r="U254" s="6">
        <v>23.82</v>
      </c>
      <c r="V254" s="6">
        <v>-15.21</v>
      </c>
      <c r="W254" s="6">
        <v>96.25</v>
      </c>
      <c r="X254" s="6">
        <v>36.25</v>
      </c>
      <c r="Y254" s="6">
        <v>2.5299999999999998</v>
      </c>
      <c r="Z254" s="6">
        <v>17.260000000000002</v>
      </c>
    </row>
    <row r="256" spans="2:26" ht="15.5" x14ac:dyDescent="0.35">
      <c r="B256" t="s">
        <v>227</v>
      </c>
      <c r="C256" t="s">
        <v>228</v>
      </c>
      <c r="D256" s="5">
        <v>80000000000</v>
      </c>
      <c r="E256" s="5">
        <v>78000000000</v>
      </c>
      <c r="F256" s="5">
        <v>71000000000</v>
      </c>
      <c r="G256" s="5">
        <v>74000000000</v>
      </c>
      <c r="H256" s="5">
        <v>316000000000</v>
      </c>
      <c r="I256" s="5">
        <v>302000000000</v>
      </c>
      <c r="J256" s="5">
        <v>295000000000</v>
      </c>
      <c r="K256" s="5">
        <v>241000000000</v>
      </c>
      <c r="L256" s="5">
        <v>136000000000</v>
      </c>
      <c r="M256" s="5">
        <v>79000000000</v>
      </c>
      <c r="N256" s="5">
        <v>50000000000</v>
      </c>
      <c r="O256" s="5">
        <v>79000000000</v>
      </c>
      <c r="P256" s="5">
        <v>90000000000</v>
      </c>
      <c r="Q256" s="5">
        <v>50000000000</v>
      </c>
    </row>
    <row r="257" spans="3:17" ht="15.5" x14ac:dyDescent="0.35">
      <c r="C257" t="s">
        <v>57</v>
      </c>
      <c r="D257" s="6">
        <v>2.11</v>
      </c>
      <c r="E257" s="6">
        <v>2.06</v>
      </c>
      <c r="F257" s="6">
        <v>1.87</v>
      </c>
      <c r="G257" s="6">
        <v>1.94</v>
      </c>
      <c r="H257" s="6">
        <v>8.35</v>
      </c>
      <c r="I257" s="6">
        <v>7.96</v>
      </c>
      <c r="J257" s="6">
        <v>7.79</v>
      </c>
      <c r="K257" s="6">
        <v>6.36</v>
      </c>
      <c r="L257" s="6">
        <v>3.59</v>
      </c>
      <c r="M257" s="6">
        <v>2.09</v>
      </c>
      <c r="N257" s="6">
        <v>1.32</v>
      </c>
      <c r="O257" s="6">
        <v>2.08</v>
      </c>
      <c r="P257" s="6">
        <v>2.37</v>
      </c>
      <c r="Q257" s="6">
        <v>1.32</v>
      </c>
    </row>
    <row r="258" spans="3:17" ht="15.5" x14ac:dyDescent="0.35">
      <c r="C258" t="s">
        <v>233</v>
      </c>
      <c r="D258" s="5">
        <v>551000000000</v>
      </c>
      <c r="E258" s="5">
        <v>561000000000</v>
      </c>
      <c r="F258" s="5">
        <v>552000000000</v>
      </c>
      <c r="G258" s="5">
        <v>542000000000</v>
      </c>
      <c r="H258" s="5">
        <v>2225000000000</v>
      </c>
      <c r="I258" s="5">
        <v>2180000000000</v>
      </c>
      <c r="J258" s="5">
        <v>2142000000000</v>
      </c>
      <c r="K258" s="5">
        <v>1690000000000</v>
      </c>
      <c r="L258" s="5">
        <v>1323000000000</v>
      </c>
      <c r="M258" s="5">
        <v>1248000000000</v>
      </c>
      <c r="N258" s="5">
        <v>1283000000000</v>
      </c>
      <c r="O258" s="5">
        <v>1299000000000</v>
      </c>
      <c r="P258" s="5">
        <v>1241000000000</v>
      </c>
      <c r="Q258" s="5">
        <v>1147000000000</v>
      </c>
    </row>
    <row r="259" spans="3:17" ht="15.5" x14ac:dyDescent="0.35">
      <c r="C259" t="s">
        <v>237</v>
      </c>
      <c r="I259" s="6">
        <v>7.07</v>
      </c>
    </row>
    <row r="260" spans="3:17" ht="15.5" x14ac:dyDescent="0.35">
      <c r="C260" t="s">
        <v>238</v>
      </c>
      <c r="I260" s="6">
        <v>7.38</v>
      </c>
    </row>
    <row r="261" spans="3:17" ht="15.5" x14ac:dyDescent="0.35">
      <c r="C261" t="s">
        <v>239</v>
      </c>
      <c r="I261" s="6">
        <v>6.95</v>
      </c>
    </row>
    <row r="262" spans="3:17" ht="15.5" x14ac:dyDescent="0.35">
      <c r="C262" t="s">
        <v>240</v>
      </c>
      <c r="I262" s="6">
        <v>0.13550000000000001</v>
      </c>
    </row>
    <row r="263" spans="3:17" ht="15.5" x14ac:dyDescent="0.35">
      <c r="C263" t="s">
        <v>241</v>
      </c>
      <c r="I263" s="6">
        <v>1.01</v>
      </c>
    </row>
    <row r="264" spans="3:17" ht="15.5" x14ac:dyDescent="0.35">
      <c r="C264" t="s">
        <v>242</v>
      </c>
      <c r="I264" s="6">
        <v>0.31</v>
      </c>
    </row>
    <row r="265" spans="3:17" ht="15.5" x14ac:dyDescent="0.35">
      <c r="C265" t="s">
        <v>243</v>
      </c>
      <c r="I265" s="6">
        <v>0.63</v>
      </c>
    </row>
    <row r="266" spans="3:17" ht="15.5" x14ac:dyDescent="0.35">
      <c r="C266" t="s">
        <v>244</v>
      </c>
      <c r="I266" s="6">
        <v>0.65</v>
      </c>
    </row>
    <row r="267" spans="3:17" ht="15.5" x14ac:dyDescent="0.35">
      <c r="C267" t="s">
        <v>245</v>
      </c>
      <c r="I267" s="6">
        <v>5.29</v>
      </c>
    </row>
    <row r="268" spans="3:17" ht="15.5" x14ac:dyDescent="0.35">
      <c r="C268" t="s">
        <v>246</v>
      </c>
      <c r="I268" s="6">
        <v>4.55</v>
      </c>
    </row>
    <row r="269" spans="3:17" ht="15.5" x14ac:dyDescent="0.35">
      <c r="C269" t="s">
        <v>247</v>
      </c>
      <c r="I269" s="6">
        <v>3.39</v>
      </c>
    </row>
    <row r="270" spans="3:17" ht="15.5" x14ac:dyDescent="0.35">
      <c r="C270" t="s">
        <v>248</v>
      </c>
      <c r="I270" s="6">
        <v>0.24</v>
      </c>
    </row>
    <row r="271" spans="3:17" ht="15.5" x14ac:dyDescent="0.35">
      <c r="C271" t="s">
        <v>249</v>
      </c>
      <c r="I271" s="6">
        <v>7.99</v>
      </c>
    </row>
    <row r="272" spans="3:17" ht="15.5" x14ac:dyDescent="0.35">
      <c r="C272" t="s">
        <v>250</v>
      </c>
      <c r="I272" s="6">
        <v>8.35</v>
      </c>
    </row>
    <row r="273" spans="3:9" ht="15.5" x14ac:dyDescent="0.35">
      <c r="C273" t="s">
        <v>251</v>
      </c>
      <c r="I273" s="6">
        <v>58.19</v>
      </c>
    </row>
    <row r="274" spans="3:9" ht="15.5" x14ac:dyDescent="0.35">
      <c r="C274" t="s">
        <v>252</v>
      </c>
      <c r="D274" s="6">
        <v>4.3099999999999996</v>
      </c>
    </row>
    <row r="275" spans="3:9" ht="15.5" x14ac:dyDescent="0.35">
      <c r="C275" t="s">
        <v>253</v>
      </c>
      <c r="I275" s="6">
        <v>191.87</v>
      </c>
    </row>
    <row r="276" spans="3:9" ht="15.5" x14ac:dyDescent="0.35">
      <c r="C276" t="s">
        <v>254</v>
      </c>
      <c r="I276" s="6">
        <v>91.24</v>
      </c>
    </row>
    <row r="277" spans="3:9" ht="15.5" x14ac:dyDescent="0.35">
      <c r="C277" t="s">
        <v>1650</v>
      </c>
      <c r="I277" s="6">
        <v>1.3500000000000002E-2</v>
      </c>
    </row>
    <row r="278" spans="3:9" ht="15.5" x14ac:dyDescent="0.35">
      <c r="C278" t="s">
        <v>1651</v>
      </c>
      <c r="I278" s="6">
        <v>0.78010000000000002</v>
      </c>
    </row>
    <row r="279" spans="3:9" ht="15.5" x14ac:dyDescent="0.35">
      <c r="C279" t="s">
        <v>1652</v>
      </c>
      <c r="I279" s="6">
        <v>0.28489999999999999</v>
      </c>
    </row>
    <row r="280" spans="3:9" ht="15.5" x14ac:dyDescent="0.35">
      <c r="C280" t="s">
        <v>1653</v>
      </c>
      <c r="I280" s="6">
        <v>1.008</v>
      </c>
    </row>
    <row r="281" spans="3:9" ht="15.5" x14ac:dyDescent="0.35">
      <c r="C281" t="s">
        <v>257</v>
      </c>
      <c r="D281" s="6">
        <v>4.3899999999999997</v>
      </c>
    </row>
    <row r="282" spans="3:9" ht="15.5" x14ac:dyDescent="0.35">
      <c r="C282" t="s">
        <v>258</v>
      </c>
      <c r="D282" s="6">
        <v>5.39</v>
      </c>
    </row>
    <row r="283" spans="3:9" ht="15.5" x14ac:dyDescent="0.35">
      <c r="C283" t="s">
        <v>13</v>
      </c>
      <c r="D283" s="5">
        <v>1146000000000</v>
      </c>
    </row>
    <row r="284" spans="3:9" ht="15.5" x14ac:dyDescent="0.35">
      <c r="C284" t="s">
        <v>260</v>
      </c>
      <c r="I284" s="6">
        <v>0.46</v>
      </c>
    </row>
    <row r="285" spans="3:9" ht="15.5" x14ac:dyDescent="0.35">
      <c r="C285" t="s">
        <v>261</v>
      </c>
      <c r="I285" s="6">
        <v>7.7000000000000002E-3</v>
      </c>
    </row>
    <row r="286" spans="3:9" ht="15.5" x14ac:dyDescent="0.35">
      <c r="C286" t="s">
        <v>262</v>
      </c>
      <c r="I286" s="6">
        <v>4.1700000000000001E-2</v>
      </c>
    </row>
    <row r="287" spans="3:9" ht="15.5" x14ac:dyDescent="0.35">
      <c r="C287" t="s">
        <v>263</v>
      </c>
      <c r="I287" s="6">
        <v>1.03E-2</v>
      </c>
    </row>
    <row r="288" spans="3:9" ht="15.5" x14ac:dyDescent="0.35">
      <c r="C288" t="s">
        <v>264</v>
      </c>
      <c r="I288" s="6">
        <v>4.1500000000000002E-2</v>
      </c>
    </row>
    <row r="289" spans="3:9" ht="15.5" x14ac:dyDescent="0.35">
      <c r="C289" t="s">
        <v>1654</v>
      </c>
      <c r="I289" s="6">
        <v>0.29239999999999999</v>
      </c>
    </row>
    <row r="290" spans="3:9" ht="15.5" x14ac:dyDescent="0.35">
      <c r="C290" t="s">
        <v>1655</v>
      </c>
      <c r="I290" s="6">
        <v>2.3999999999999998E-3</v>
      </c>
    </row>
    <row r="291" spans="3:9" ht="15.5" x14ac:dyDescent="0.35">
      <c r="C291" t="s">
        <v>270</v>
      </c>
      <c r="I291" s="6">
        <v>0.06</v>
      </c>
    </row>
    <row r="292" spans="3:9" ht="15.5" x14ac:dyDescent="0.35">
      <c r="C292" t="s">
        <v>53</v>
      </c>
      <c r="I292" s="5">
        <v>2237000000000</v>
      </c>
    </row>
    <row r="293" spans="3:9" ht="15.5" x14ac:dyDescent="0.35">
      <c r="C293" t="s">
        <v>272</v>
      </c>
      <c r="I293" s="5">
        <v>2074000000000</v>
      </c>
    </row>
    <row r="294" spans="3:9" ht="15.5" x14ac:dyDescent="0.35">
      <c r="C294" t="s">
        <v>273</v>
      </c>
      <c r="I294" s="5">
        <v>37920000000</v>
      </c>
    </row>
    <row r="295" spans="3:9" ht="15.5" x14ac:dyDescent="0.35">
      <c r="C295" t="s">
        <v>274</v>
      </c>
      <c r="I295" s="6">
        <v>0.14630000000000001</v>
      </c>
    </row>
    <row r="296" spans="3:9" ht="15.5" x14ac:dyDescent="0.35">
      <c r="C296" t="s">
        <v>1656</v>
      </c>
      <c r="I296" s="6">
        <v>2.98E-2</v>
      </c>
    </row>
    <row r="297" spans="3:9" ht="15.5" x14ac:dyDescent="0.35">
      <c r="C297" t="s">
        <v>275</v>
      </c>
      <c r="D297" s="6">
        <v>0.45649999999999996</v>
      </c>
    </row>
    <row r="298" spans="3:9" ht="15.5" x14ac:dyDescent="0.35">
      <c r="C298" t="s">
        <v>276</v>
      </c>
      <c r="D298" s="6">
        <v>0.18510000000000001</v>
      </c>
    </row>
    <row r="299" spans="3:9" ht="15.5" x14ac:dyDescent="0.35">
      <c r="C299" t="s">
        <v>277</v>
      </c>
      <c r="D299" s="6">
        <v>0.14529999999999998</v>
      </c>
    </row>
    <row r="300" spans="3:9" ht="15.5" x14ac:dyDescent="0.35">
      <c r="C300" t="s">
        <v>278</v>
      </c>
      <c r="D300" s="6">
        <v>2.9100000000000001E-2</v>
      </c>
    </row>
    <row r="301" spans="3:9" ht="15.5" x14ac:dyDescent="0.35">
      <c r="C301" t="s">
        <v>279</v>
      </c>
      <c r="D301" s="6">
        <v>7.3599999999999999E-2</v>
      </c>
    </row>
    <row r="302" spans="3:9" ht="15.5" x14ac:dyDescent="0.35">
      <c r="C302" t="s">
        <v>280</v>
      </c>
      <c r="D302" s="6">
        <v>1.8600000000000002E-2</v>
      </c>
    </row>
    <row r="303" spans="3:9" ht="15.5" x14ac:dyDescent="0.35">
      <c r="C303" t="s">
        <v>287</v>
      </c>
      <c r="I303" s="5">
        <v>6</v>
      </c>
    </row>
    <row r="304" spans="3:9" ht="15.5" x14ac:dyDescent="0.35">
      <c r="C304" t="s">
        <v>288</v>
      </c>
      <c r="I304" s="6">
        <v>0.44</v>
      </c>
    </row>
    <row r="305" spans="3:9" ht="15.5" x14ac:dyDescent="0.35">
      <c r="C305" t="s">
        <v>289</v>
      </c>
      <c r="I305" s="6">
        <v>0.65</v>
      </c>
    </row>
    <row r="306" spans="3:9" ht="15.5" x14ac:dyDescent="0.35">
      <c r="C306" t="s">
        <v>290</v>
      </c>
      <c r="I306" s="6">
        <v>0.76</v>
      </c>
    </row>
    <row r="307" spans="3:9" ht="15.5" x14ac:dyDescent="0.35">
      <c r="C307" t="s">
        <v>291</v>
      </c>
      <c r="I307" s="6">
        <v>0.7</v>
      </c>
    </row>
    <row r="308" spans="3:9" ht="15.5" x14ac:dyDescent="0.35">
      <c r="C308" t="s">
        <v>292</v>
      </c>
      <c r="I308" s="6">
        <v>0.56999999999999995</v>
      </c>
    </row>
    <row r="309" spans="3:9" ht="15.5" x14ac:dyDescent="0.35">
      <c r="C309" t="s">
        <v>293</v>
      </c>
      <c r="I309" s="6">
        <v>0.91</v>
      </c>
    </row>
    <row r="310" spans="3:9" ht="15.5" x14ac:dyDescent="0.35">
      <c r="C310" t="s">
        <v>294</v>
      </c>
      <c r="I310" s="6">
        <v>0.65</v>
      </c>
    </row>
    <row r="311" spans="3:9" ht="15.5" x14ac:dyDescent="0.35">
      <c r="C311" t="s">
        <v>295</v>
      </c>
      <c r="I311" s="5">
        <v>2207000000000</v>
      </c>
    </row>
    <row r="312" spans="3:9" ht="15.5" x14ac:dyDescent="0.35">
      <c r="C312" t="s">
        <v>296</v>
      </c>
      <c r="I312" s="5">
        <v>987000000000</v>
      </c>
    </row>
    <row r="313" spans="3:9" ht="15.5" x14ac:dyDescent="0.35">
      <c r="C313" t="s">
        <v>297</v>
      </c>
      <c r="I313" s="5">
        <v>456000000000</v>
      </c>
    </row>
    <row r="314" spans="3:9" ht="15.5" x14ac:dyDescent="0.35">
      <c r="C314" t="s">
        <v>298</v>
      </c>
      <c r="I314" s="5">
        <v>303000000000</v>
      </c>
    </row>
    <row r="315" spans="3:9" ht="15.5" x14ac:dyDescent="0.35">
      <c r="C315" t="s">
        <v>299</v>
      </c>
      <c r="D315" s="5">
        <v>164000000000</v>
      </c>
    </row>
    <row r="316" spans="3:9" ht="15.5" x14ac:dyDescent="0.35">
      <c r="C316" t="s">
        <v>300</v>
      </c>
      <c r="D316" s="5">
        <v>39235000000000</v>
      </c>
    </row>
    <row r="317" spans="3:9" ht="15.5" x14ac:dyDescent="0.35">
      <c r="C317" t="s">
        <v>301</v>
      </c>
      <c r="D317" s="5">
        <v>31960000000000</v>
      </c>
    </row>
    <row r="318" spans="3:9" ht="15.5" x14ac:dyDescent="0.35">
      <c r="C318" t="s">
        <v>211</v>
      </c>
      <c r="I318" s="5">
        <v>7276000000000</v>
      </c>
    </row>
    <row r="319" spans="3:9" ht="15.5" x14ac:dyDescent="0.35">
      <c r="C319" t="s">
        <v>302</v>
      </c>
      <c r="I319" s="5">
        <v>7276000000000</v>
      </c>
    </row>
    <row r="320" spans="3:9" ht="15.5" x14ac:dyDescent="0.35">
      <c r="C320" t="s">
        <v>303</v>
      </c>
      <c r="I320" s="5">
        <v>3542000000000</v>
      </c>
    </row>
    <row r="321" spans="3:9" ht="15.5" x14ac:dyDescent="0.35">
      <c r="C321" t="s">
        <v>304</v>
      </c>
      <c r="I321" s="5">
        <v>-3606000000000</v>
      </c>
    </row>
    <row r="322" spans="3:9" ht="15.5" x14ac:dyDescent="0.35">
      <c r="C322" t="s">
        <v>305</v>
      </c>
      <c r="I322" s="5">
        <v>-237000000000</v>
      </c>
    </row>
    <row r="323" spans="3:9" ht="15.5" x14ac:dyDescent="0.35">
      <c r="C323" t="s">
        <v>306</v>
      </c>
      <c r="I323" s="5">
        <v>-82000000000</v>
      </c>
    </row>
    <row r="324" spans="3:9" ht="15.5" x14ac:dyDescent="0.35">
      <c r="C324" t="s">
        <v>307</v>
      </c>
      <c r="I324" s="5">
        <v>3460000000000</v>
      </c>
    </row>
  </sheetData>
  <pageMargins left="0.7" right="0.7" top="0.75" bottom="0.75" header="0.3" footer="0.3"/>
  <ignoredErrors>
    <ignoredError sqref="A1:Z325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U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1776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1777</v>
      </c>
      <c r="D2" s="2" vm="446">
        <f ca="1">IFERROR(_xlfn.STOCKHISTORY("XIDX:" &amp; $C$1, D3, , 0, 0, 1), "Libur")</f>
        <v>54</v>
      </c>
      <c r="E2" s="2" vm="225">
        <f ca="1">IFERROR(_xlfn.STOCKHISTORY("XIDX:" &amp; $C$1, E3, , 0, 0, 1), "Libur")</f>
        <v>56</v>
      </c>
      <c r="H2" s="2" vm="225">
        <f ca="1">IFERROR(INDEX(D2:G2,COUNT(D2:G2)),"")</f>
        <v>56</v>
      </c>
      <c r="I2" s="2" vm="338">
        <f t="shared" ref="I2:U2" ca="1" si="0">IFERROR(_xlfn.STOCKHISTORY("XIDX:" &amp; $C$1, I1, , 0, 0, 1), "Libur")</f>
        <v>88</v>
      </c>
      <c r="J2" s="2" t="str">
        <f t="shared" ca="1" si="0"/>
        <v>Libur</v>
      </c>
      <c r="K2" s="2" t="str">
        <f t="shared" ca="1" si="0"/>
        <v>Libur</v>
      </c>
      <c r="L2" s="2" vm="447">
        <f t="shared" ca="1" si="0"/>
        <v>52</v>
      </c>
      <c r="M2" s="2" vm="31">
        <f t="shared" ca="1" si="0"/>
        <v>50</v>
      </c>
      <c r="N2" s="2" vm="225">
        <f t="shared" ca="1" si="0"/>
        <v>56</v>
      </c>
      <c r="O2" s="2" vm="31">
        <f t="shared" ca="1" si="0"/>
        <v>50</v>
      </c>
      <c r="P2" s="2" vm="174">
        <f t="shared" ca="1" si="0"/>
        <v>136</v>
      </c>
      <c r="Q2" s="2" vm="135">
        <f t="shared" ca="1" si="0"/>
        <v>172</v>
      </c>
      <c r="R2" s="2" vm="448">
        <f t="shared" ca="1" si="0"/>
        <v>179.5</v>
      </c>
      <c r="S2" s="2" vm="449">
        <f t="shared" ca="1" si="0"/>
        <v>332.5</v>
      </c>
      <c r="T2" s="2" vm="450">
        <f t="shared" ca="1" si="0"/>
        <v>315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140104438000</v>
      </c>
      <c r="E4" s="2">
        <f>IFERROR(INDEX(E51:E500,MATCH($C$4,$C$51:$C$500,0)),"")</f>
        <v>141716426000</v>
      </c>
      <c r="H4" s="2">
        <f>IFERROR(SUM(D4:G4)*(4/MAX(1,COUNT(D4:G4))),"")</f>
        <v>563641728000</v>
      </c>
      <c r="I4" s="2">
        <f t="shared" ref="I4:U4" si="1">IFERROR(INDEX(I51:I500,MATCH($C$4,$C$51:$C$500,0)),"")</f>
        <v>605263232000</v>
      </c>
      <c r="J4" s="2">
        <f t="shared" si="1"/>
        <v>669204802000</v>
      </c>
      <c r="K4" s="2">
        <f t="shared" si="1"/>
        <v>778049710000</v>
      </c>
      <c r="L4" s="2">
        <f t="shared" si="1"/>
        <v>1265960458000</v>
      </c>
      <c r="M4" s="2">
        <f t="shared" si="1"/>
        <v>1354248158000</v>
      </c>
      <c r="N4" s="2">
        <f t="shared" si="1"/>
        <v>1282045937000</v>
      </c>
      <c r="O4" s="2">
        <f t="shared" si="1"/>
        <v>1496914210000</v>
      </c>
      <c r="P4" s="2">
        <f t="shared" si="1"/>
        <v>1819777135000</v>
      </c>
      <c r="Q4" s="2">
        <f t="shared" si="1"/>
        <v>1990144575000</v>
      </c>
      <c r="R4" s="2">
        <f t="shared" si="1"/>
        <v>1756614281000</v>
      </c>
      <c r="S4" s="2">
        <f t="shared" si="1"/>
        <v>1385956950000</v>
      </c>
      <c r="T4" s="2">
        <f t="shared" si="1"/>
        <v>1345818698000</v>
      </c>
      <c r="U4" s="2">
        <f t="shared" si="1"/>
        <v>835490460000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-19295063000</v>
      </c>
      <c r="E5" s="2">
        <f>IFERROR(INDEX(E51:E500,MATCH($C$5,$C$51:$C$500,0)),"")</f>
        <v>-8280082000</v>
      </c>
      <c r="H5" s="2">
        <f>IFERROR(SUM(D5:G5)*(4/MAX(1,COUNT(D5:G5))),"")</f>
        <v>-55150290000</v>
      </c>
      <c r="I5" s="2">
        <f t="shared" ref="I5:U5" si="2">IFERROR(INDEX(I51:I500,MATCH($C$5,$C$51:$C$500,0)),"")</f>
        <v>-46976588000</v>
      </c>
      <c r="J5" s="2">
        <f t="shared" si="2"/>
        <v>-939477814000</v>
      </c>
      <c r="K5" s="2">
        <f t="shared" si="2"/>
        <v>-1013310801000</v>
      </c>
      <c r="L5" s="2">
        <f t="shared" si="2"/>
        <v>314311862000</v>
      </c>
      <c r="M5" s="2">
        <f t="shared" si="2"/>
        <v>91721132000</v>
      </c>
      <c r="N5" s="2">
        <f t="shared" si="2"/>
        <v>80318994000</v>
      </c>
      <c r="O5" s="2">
        <f t="shared" si="2"/>
        <v>64705233000</v>
      </c>
      <c r="P5" s="2">
        <f t="shared" si="2"/>
        <v>-131431353000</v>
      </c>
      <c r="Q5" s="2">
        <f t="shared" si="2"/>
        <v>533896752000</v>
      </c>
      <c r="R5" s="2">
        <f t="shared" si="2"/>
        <v>638590000000</v>
      </c>
      <c r="S5" s="2">
        <f t="shared" si="2"/>
        <v>258008170000</v>
      </c>
      <c r="T5" s="2">
        <f t="shared" si="2"/>
        <v>353164699000</v>
      </c>
      <c r="U5" s="2">
        <f t="shared" si="2"/>
        <v>119019440000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916151306000</v>
      </c>
      <c r="E6" s="2">
        <f>IFERROR(INDEX(E51:E500,MATCH($C$6,$C$51:$C$500,0)),"")</f>
        <v>935495254000</v>
      </c>
      <c r="H6" s="2">
        <f>IFERROR(INDEX(D6:G6,COUNT(D6:G6)),"")</f>
        <v>935495254000</v>
      </c>
      <c r="I6" s="2">
        <f t="shared" ref="I6:U6" si="3">IFERROR(INDEX(I51:I500,MATCH($C$6,$C$51:$C$500,0)),"")</f>
        <v>943811118000</v>
      </c>
      <c r="J6" s="2">
        <f t="shared" si="3"/>
        <v>990968706000</v>
      </c>
      <c r="K6" s="2">
        <f t="shared" si="3"/>
        <v>1930679284000</v>
      </c>
      <c r="L6" s="2">
        <f t="shared" si="3"/>
        <v>2945584807000</v>
      </c>
      <c r="M6" s="2">
        <f t="shared" si="3"/>
        <v>2631877763000</v>
      </c>
      <c r="N6" s="2">
        <f t="shared" si="3"/>
        <v>2541085146000</v>
      </c>
      <c r="O6" s="2">
        <f t="shared" si="3"/>
        <v>2487142294000</v>
      </c>
      <c r="P6" s="2">
        <f t="shared" si="3"/>
        <v>2418142936000</v>
      </c>
      <c r="Q6" s="2">
        <f t="shared" si="3"/>
        <v>2654086359000</v>
      </c>
      <c r="R6" s="2">
        <f t="shared" si="3"/>
        <v>2218854858000</v>
      </c>
      <c r="S6" s="2">
        <f t="shared" si="3"/>
        <v>1609663921000</v>
      </c>
      <c r="T6" s="2">
        <f t="shared" si="3"/>
        <v>1390281028000</v>
      </c>
      <c r="U6" s="2">
        <f t="shared" si="3"/>
        <v>684448425000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39.22</v>
      </c>
      <c r="E7" s="3">
        <f>IFERROR(INDEX(E51:E500,MATCH($C$7,$C$51:$C$500,0))/1000000000,"")</f>
        <v>39.22</v>
      </c>
      <c r="H7" s="3">
        <f>IFERROR(INDEX(D7:G7,COUNT(D7:G7)),"")</f>
        <v>39.22</v>
      </c>
      <c r="I7" s="3">
        <f t="shared" ref="I7:U7" si="4">IFERROR(INDEX(I51:I500,MATCH($C$7,$C$51:$C$500,0))/1000000000,"")</f>
        <v>39.22</v>
      </c>
      <c r="J7" s="3">
        <f t="shared" si="4"/>
        <v>39.22</v>
      </c>
      <c r="K7" s="3">
        <f t="shared" si="4"/>
        <v>39.22</v>
      </c>
      <c r="L7" s="3">
        <f t="shared" si="4"/>
        <v>39.22</v>
      </c>
      <c r="M7" s="3">
        <f t="shared" si="4"/>
        <v>39.22</v>
      </c>
      <c r="N7" s="3">
        <f t="shared" si="4"/>
        <v>39.22</v>
      </c>
      <c r="O7" s="3">
        <f t="shared" si="4"/>
        <v>39.22</v>
      </c>
      <c r="P7" s="3">
        <f t="shared" si="4"/>
        <v>39.22</v>
      </c>
      <c r="Q7" s="3">
        <f t="shared" si="4"/>
        <v>39.22</v>
      </c>
      <c r="R7" s="3">
        <f t="shared" si="4"/>
        <v>3.92</v>
      </c>
      <c r="S7" s="3">
        <f t="shared" si="4"/>
        <v>3.92</v>
      </c>
      <c r="T7" s="3">
        <f t="shared" si="4"/>
        <v>3.92</v>
      </c>
      <c r="U7" s="3">
        <f t="shared" si="4"/>
        <v>3.63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29000000000</v>
      </c>
      <c r="H8" s="2">
        <f>IFERROR(INDEX(D8:G8,COUNT(D8:G8)),"")</f>
        <v>29000000000</v>
      </c>
      <c r="I8" s="2">
        <f t="shared" ref="I8:U8" si="5">IFERROR(INDEX(I51:I500,MATCH($C$8,$C$51:$C$500,0)),"")</f>
        <v>85000000000</v>
      </c>
      <c r="J8" s="2">
        <f t="shared" si="5"/>
        <v>-16000000000</v>
      </c>
      <c r="K8" s="2">
        <f t="shared" si="5"/>
        <v>15000000000</v>
      </c>
      <c r="L8" s="2">
        <f t="shared" si="5"/>
        <v>12000000000</v>
      </c>
      <c r="M8" s="2">
        <f t="shared" si="5"/>
        <v>1000000000</v>
      </c>
      <c r="N8" s="2">
        <f t="shared" si="5"/>
        <v>103000000000</v>
      </c>
      <c r="O8" s="2">
        <f t="shared" si="5"/>
        <v>150000000000</v>
      </c>
      <c r="P8" s="2">
        <f t="shared" si="5"/>
        <v>513000000000</v>
      </c>
      <c r="Q8" s="2">
        <f t="shared" si="5"/>
        <v>272000000000</v>
      </c>
      <c r="R8" s="2">
        <f t="shared" si="5"/>
        <v>308000000000</v>
      </c>
      <c r="S8" s="2">
        <f t="shared" si="5"/>
        <v>270000000000</v>
      </c>
      <c r="T8" s="2">
        <f t="shared" si="5"/>
        <v>0</v>
      </c>
      <c r="U8" s="2">
        <f t="shared" si="5"/>
        <v>186000000000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-0.24</v>
      </c>
      <c r="E9" s="3">
        <f>IFERROR(INDEX(E51:E500,MATCH("Free cash flow per share (Quarter)",$C$51:$C$500,0)),"")</f>
        <v>0.75</v>
      </c>
      <c r="H9" s="3">
        <f>IFERROR(INDEX(D9:G9,COUNT(D9:G9)),"")</f>
        <v>0.75</v>
      </c>
      <c r="I9" s="3">
        <f t="shared" ref="I9:U9" si="6">IFERROR(INDEX(I51:I500,MATCH($C$9,$C$51:$C$500,0)),"")</f>
        <v>2.17</v>
      </c>
      <c r="J9" s="3">
        <f t="shared" si="6"/>
        <v>-0.4</v>
      </c>
      <c r="K9" s="3">
        <f t="shared" si="6"/>
        <v>0.38</v>
      </c>
      <c r="L9" s="3">
        <f t="shared" si="6"/>
        <v>0.31</v>
      </c>
      <c r="M9" s="3">
        <f t="shared" si="6"/>
        <v>0.04</v>
      </c>
      <c r="N9" s="3">
        <f t="shared" si="6"/>
        <v>2.62</v>
      </c>
      <c r="O9" s="3">
        <f t="shared" si="6"/>
        <v>3.83</v>
      </c>
      <c r="P9" s="3">
        <f t="shared" si="6"/>
        <v>13.08</v>
      </c>
      <c r="Q9" s="3">
        <f t="shared" si="6"/>
        <v>6.95</v>
      </c>
      <c r="R9" s="3">
        <f t="shared" si="6"/>
        <v>78.45</v>
      </c>
      <c r="S9" s="3">
        <f t="shared" si="6"/>
        <v>68.86</v>
      </c>
      <c r="T9" s="3">
        <f t="shared" si="6"/>
        <v>-0.01</v>
      </c>
      <c r="U9" s="3">
        <f t="shared" si="6"/>
        <v>51.34</v>
      </c>
    </row>
    <row r="10" spans="1:21" ht="15.5" x14ac:dyDescent="0.35">
      <c r="C10" t="s">
        <v>18</v>
      </c>
      <c r="D10" s="3">
        <f ca="1">IFERROR(IF(D9=0,"",D2/D9),"")</f>
        <v>-225</v>
      </c>
      <c r="E10" s="3">
        <f ca="1">IFERROR(IF(E9=0,"",E2/E9),"")</f>
        <v>74.666666666666671</v>
      </c>
      <c r="I10" s="3">
        <f t="shared" ref="I10:U10" ca="1" si="7">IFERROR(IF(I9=0,"",I2/I9),"")</f>
        <v>40.552995391705068</v>
      </c>
      <c r="J10" s="3" t="str">
        <f t="shared" ca="1" si="7"/>
        <v/>
      </c>
      <c r="K10" s="3" t="str">
        <f t="shared" ca="1" si="7"/>
        <v/>
      </c>
      <c r="L10" s="3">
        <f t="shared" ca="1" si="7"/>
        <v>167.74193548387098</v>
      </c>
      <c r="M10" s="3">
        <f t="shared" ca="1" si="7"/>
        <v>1250</v>
      </c>
      <c r="N10" s="3">
        <f t="shared" ca="1" si="7"/>
        <v>21.374045801526716</v>
      </c>
      <c r="O10" s="3">
        <f t="shared" ca="1" si="7"/>
        <v>13.054830287206267</v>
      </c>
      <c r="P10" s="3">
        <f t="shared" ca="1" si="7"/>
        <v>10.397553516819572</v>
      </c>
      <c r="Q10" s="3">
        <f t="shared" ca="1" si="7"/>
        <v>24.74820143884892</v>
      </c>
      <c r="R10" s="3">
        <f t="shared" ca="1" si="7"/>
        <v>2.2880815806246018</v>
      </c>
      <c r="S10" s="3">
        <f t="shared" ca="1" si="7"/>
        <v>4.8286378158582632</v>
      </c>
      <c r="T10" s="3">
        <f t="shared" ca="1" si="7"/>
        <v>-31500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6639737000</v>
      </c>
      <c r="E11" s="2">
        <f>IFERROR(INDEX(E51:E500,MATCH($C$11,$C$51:$C$500,0)),"")</f>
        <v>11667698000</v>
      </c>
      <c r="H11" s="2">
        <f>IFERROR(INDEX(D11:G11,COUNT(D11:G11)),"")</f>
        <v>11667698000</v>
      </c>
      <c r="I11" s="2">
        <f t="shared" ref="I11:U11" si="8">IFERROR(INDEX(I51:I500,MATCH($C$11,$C$51:$C$500,0)),"")</f>
        <v>6053245000</v>
      </c>
      <c r="J11" s="2">
        <f t="shared" si="8"/>
        <v>4660812000</v>
      </c>
      <c r="K11" s="2">
        <f t="shared" si="8"/>
        <v>9341252000</v>
      </c>
      <c r="L11" s="2">
        <f t="shared" si="8"/>
        <v>6824691000</v>
      </c>
      <c r="M11" s="2">
        <f t="shared" si="8"/>
        <v>7856586000</v>
      </c>
      <c r="N11" s="2">
        <f t="shared" si="8"/>
        <v>12493765000</v>
      </c>
      <c r="O11" s="2">
        <f t="shared" si="8"/>
        <v>10346360000</v>
      </c>
      <c r="P11" s="2">
        <f t="shared" si="8"/>
        <v>15635078000</v>
      </c>
      <c r="Q11" s="2">
        <f t="shared" si="8"/>
        <v>62232073000</v>
      </c>
      <c r="R11" s="2">
        <f t="shared" si="8"/>
        <v>15561332000</v>
      </c>
      <c r="S11" s="2">
        <f t="shared" si="8"/>
        <v>15838031000</v>
      </c>
      <c r="T11" s="2">
        <f t="shared" si="8"/>
        <v>36570008000</v>
      </c>
      <c r="U11" s="2">
        <f t="shared" si="8"/>
        <v>32744169000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-7000000000</v>
      </c>
      <c r="E12" s="2">
        <f>IFERROR(INDEX(E51:E500,MATCH("Net Debt (Quarter)",$C$51:$C$500,0)),"")</f>
        <v>-11000000000</v>
      </c>
      <c r="H12" s="2">
        <f>IFERROR(INDEX(D12:G12,COUNT(D12:G12)),"")</f>
        <v>-11000000000</v>
      </c>
      <c r="I12" s="2">
        <f t="shared" ref="I12:U12" si="9">IFERROR(INDEX(I51:I500,MATCH($C$12,$C$51:$C$500,0)),"")</f>
        <v>-5000000000</v>
      </c>
      <c r="J12" s="2">
        <f t="shared" si="9"/>
        <v>-2000000000</v>
      </c>
      <c r="K12" s="2">
        <f t="shared" si="9"/>
        <v>1736000000000</v>
      </c>
      <c r="L12" s="2">
        <f t="shared" si="9"/>
        <v>1771000000000</v>
      </c>
      <c r="M12" s="2">
        <f t="shared" si="9"/>
        <v>953000000000</v>
      </c>
      <c r="N12" s="2">
        <f t="shared" si="9"/>
        <v>1582000000000</v>
      </c>
      <c r="O12" s="2">
        <f t="shared" si="9"/>
        <v>1557000000000</v>
      </c>
      <c r="P12" s="2">
        <f t="shared" si="9"/>
        <v>1616000000000</v>
      </c>
      <c r="Q12" s="2">
        <f t="shared" si="9"/>
        <v>1610000000000</v>
      </c>
      <c r="R12" s="2">
        <f t="shared" si="9"/>
        <v>92000000000</v>
      </c>
      <c r="S12" s="2">
        <f t="shared" si="9"/>
        <v>29000000000</v>
      </c>
      <c r="T12" s="2">
        <f t="shared" si="9"/>
        <v>23000000000</v>
      </c>
      <c r="U12" s="2">
        <f t="shared" si="9"/>
        <v>-21000000000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1000000000</v>
      </c>
      <c r="J13" s="2">
        <f t="shared" si="10"/>
        <v>2000000000</v>
      </c>
      <c r="K13" s="2">
        <f t="shared" si="10"/>
        <v>1745000000000</v>
      </c>
      <c r="L13" s="2">
        <f t="shared" si="10"/>
        <v>1778000000000</v>
      </c>
      <c r="M13" s="2">
        <f t="shared" si="10"/>
        <v>961000000000</v>
      </c>
      <c r="N13" s="2">
        <f t="shared" si="10"/>
        <v>1594000000000</v>
      </c>
      <c r="O13" s="2">
        <f t="shared" si="10"/>
        <v>1568000000000</v>
      </c>
      <c r="P13" s="2">
        <f t="shared" si="10"/>
        <v>1631000000000</v>
      </c>
      <c r="Q13" s="2">
        <f t="shared" si="10"/>
        <v>1673000000000</v>
      </c>
      <c r="R13" s="2">
        <f t="shared" si="10"/>
        <v>108000000000</v>
      </c>
      <c r="S13" s="2">
        <f t="shared" si="10"/>
        <v>45000000000</v>
      </c>
      <c r="T13" s="2">
        <f t="shared" si="10"/>
        <v>60000000000</v>
      </c>
      <c r="U13" s="2">
        <f t="shared" si="10"/>
        <v>12000000000</v>
      </c>
    </row>
    <row r="14" spans="1:21" ht="15.5" x14ac:dyDescent="0.35">
      <c r="C14" t="s">
        <v>27</v>
      </c>
      <c r="D14" s="2">
        <f>IFERROR(INDEX(D51:D500,MATCH($C$14,$C$51:$C$500,0)),"")</f>
        <v>-3356728000</v>
      </c>
      <c r="E14" s="2">
        <f>IFERROR(INDEX(E51:E500,MATCH($C$14,$C$51:$C$500,0)),"")</f>
        <v>-4584199000</v>
      </c>
      <c r="H14" s="2">
        <f>IFERROR(SUM(D14:G14)*(4/MAX(1,COUNT(D14:G14))),"")</f>
        <v>-15881854000</v>
      </c>
      <c r="I14" s="2">
        <f t="shared" ref="I14:U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-2853882000</v>
      </c>
      <c r="U14" s="2">
        <f t="shared" si="11"/>
        <v>-70713804000</v>
      </c>
    </row>
    <row r="15" spans="1:21" ht="15.5" x14ac:dyDescent="0.35">
      <c r="C15" t="s">
        <v>28</v>
      </c>
      <c r="D15" s="2">
        <f>IFERROR(INDEX(D51:D500,MATCH($C$15,$C$51:$C$500,0)),"")</f>
        <v>3424880000</v>
      </c>
      <c r="E15" s="2">
        <f>IFERROR(INDEX(E51:E500,MATCH($C$15,$C$51:$C$500,0)),"")</f>
        <v>0</v>
      </c>
      <c r="H15" s="2">
        <f>IFERROR(SUM(D15:G15)*(4/MAX(1,COUNT(D15:G15))),"")</f>
        <v>6849760000</v>
      </c>
      <c r="I15" s="2">
        <f t="shared" ref="I15:U15" si="12">IFERROR(INDEX(I51:I500,MATCH($C$15,$C$51:$C$500,0)),"")</f>
        <v>-7366648000</v>
      </c>
      <c r="J15" s="2">
        <f t="shared" si="12"/>
        <v>7632238000</v>
      </c>
      <c r="K15" s="2">
        <f t="shared" si="12"/>
        <v>-3042447000</v>
      </c>
      <c r="L15" s="2">
        <f t="shared" si="12"/>
        <v>-22120944000</v>
      </c>
      <c r="M15" s="2">
        <f t="shared" si="12"/>
        <v>-59578002000</v>
      </c>
      <c r="N15" s="2">
        <f t="shared" si="12"/>
        <v>-28861603000</v>
      </c>
      <c r="O15" s="2">
        <f t="shared" si="12"/>
        <v>-35810606000</v>
      </c>
      <c r="P15" s="2">
        <f t="shared" si="12"/>
        <v>-26169651000</v>
      </c>
      <c r="Q15" s="2">
        <f t="shared" si="12"/>
        <v>-86709733000</v>
      </c>
      <c r="R15" s="2">
        <f t="shared" si="12"/>
        <v>-127684874000</v>
      </c>
      <c r="S15" s="2">
        <f t="shared" si="12"/>
        <v>-91515345000</v>
      </c>
      <c r="T15" s="2">
        <f t="shared" si="12"/>
        <v>-121295982000</v>
      </c>
      <c r="U15" s="2">
        <f t="shared" si="12"/>
        <v>-67041557000</v>
      </c>
    </row>
    <row r="16" spans="1:21" ht="15.5" x14ac:dyDescent="0.35">
      <c r="C16" t="s">
        <v>29</v>
      </c>
      <c r="D16" s="2">
        <f>IFERROR(INDEX(D51:D500,MATCH($C$16,$C$51:$C$500,0)),"")</f>
        <v>-27411034000</v>
      </c>
      <c r="E16" s="2">
        <f>IFERROR(INDEX(E51:E500,MATCH($C$16,$C$51:$C$500,0)),"")</f>
        <v>-8315864000</v>
      </c>
      <c r="H16" s="2">
        <f>IFERROR(SUM(D16:G16)*(4/MAX(1,COUNT(D16:G16))),"")</f>
        <v>-71453796000</v>
      </c>
      <c r="I16" s="2">
        <f t="shared" ref="I16:U16" si="13">IFERROR(INDEX(I51:I500,MATCH($C$16,$C$51:$C$500,0)),"")</f>
        <v>-40198618000</v>
      </c>
      <c r="J16" s="2">
        <f t="shared" si="13"/>
        <v>-950542048000</v>
      </c>
      <c r="K16" s="2">
        <f t="shared" si="13"/>
        <v>-956963840000</v>
      </c>
      <c r="L16" s="2">
        <f t="shared" si="13"/>
        <v>53170299000</v>
      </c>
      <c r="M16" s="2">
        <f t="shared" si="13"/>
        <v>140240513000</v>
      </c>
      <c r="N16" s="2">
        <f t="shared" si="13"/>
        <v>129067548000</v>
      </c>
      <c r="O16" s="2">
        <f t="shared" si="13"/>
        <v>104650861000</v>
      </c>
      <c r="P16" s="2">
        <f t="shared" si="13"/>
        <v>-110740655000</v>
      </c>
      <c r="Q16" s="2">
        <f t="shared" si="13"/>
        <v>640212360000</v>
      </c>
      <c r="R16" s="2">
        <f t="shared" si="13"/>
        <v>777487304000</v>
      </c>
      <c r="S16" s="2">
        <f t="shared" si="13"/>
        <v>352410186000</v>
      </c>
      <c r="T16" s="2">
        <f t="shared" si="13"/>
        <v>474449535000</v>
      </c>
      <c r="U16" s="2">
        <f t="shared" si="13"/>
        <v>186005330000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2117880000000</v>
      </c>
      <c r="E20" s="2">
        <f ca="1">IFERROR(E21*E2,"")</f>
        <v>2196320000000</v>
      </c>
      <c r="H20" s="2">
        <f t="shared" ref="H20:U20" ca="1" si="14">IFERROR(H21*H2,"")</f>
        <v>2196320000000</v>
      </c>
      <c r="I20" s="2">
        <f t="shared" ca="1" si="14"/>
        <v>3451360000000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2039440000000</v>
      </c>
      <c r="M20" s="2">
        <f t="shared" ca="1" si="14"/>
        <v>1961000000000</v>
      </c>
      <c r="N20" s="2">
        <f t="shared" ca="1" si="14"/>
        <v>2196320000000</v>
      </c>
      <c r="O20" s="2">
        <f t="shared" ca="1" si="14"/>
        <v>1961000000000</v>
      </c>
      <c r="P20" s="2">
        <f t="shared" ca="1" si="14"/>
        <v>5333920000000</v>
      </c>
      <c r="Q20" s="2">
        <f t="shared" ca="1" si="14"/>
        <v>6745840000000</v>
      </c>
      <c r="R20" s="2">
        <f t="shared" ca="1" si="14"/>
        <v>703640000000</v>
      </c>
      <c r="S20" s="2">
        <f t="shared" ca="1" si="14"/>
        <v>1303400000000</v>
      </c>
      <c r="T20" s="2">
        <f t="shared" ca="1" si="14"/>
        <v>1234800000000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39220000000</v>
      </c>
      <c r="E21" s="2">
        <f>IFERROR(INDEX(E51:E500,MATCH($C$7,$C$51:$C$500,0)),"")</f>
        <v>39220000000</v>
      </c>
      <c r="H21" s="2">
        <f>IFERROR(INDEX(D21:G21,COUNT(D21:G21)),"")</f>
        <v>39220000000</v>
      </c>
      <c r="I21" s="2">
        <f t="shared" ref="I21:U21" si="15">IFERROR(INDEX(I51:I500,MATCH($C$7,$C$51:$C$500,0)),"")</f>
        <v>39220000000</v>
      </c>
      <c r="J21" s="2">
        <f t="shared" si="15"/>
        <v>39220000000</v>
      </c>
      <c r="K21" s="2">
        <f t="shared" si="15"/>
        <v>39220000000</v>
      </c>
      <c r="L21" s="2">
        <f t="shared" si="15"/>
        <v>39220000000</v>
      </c>
      <c r="M21" s="2">
        <f t="shared" si="15"/>
        <v>39220000000</v>
      </c>
      <c r="N21" s="2">
        <f t="shared" si="15"/>
        <v>39220000000</v>
      </c>
      <c r="O21" s="2">
        <f t="shared" si="15"/>
        <v>39220000000</v>
      </c>
      <c r="P21" s="2">
        <f t="shared" si="15"/>
        <v>39220000000</v>
      </c>
      <c r="Q21" s="2">
        <f t="shared" si="15"/>
        <v>39220000000</v>
      </c>
      <c r="R21" s="2">
        <f t="shared" si="15"/>
        <v>3920000000</v>
      </c>
      <c r="S21" s="2">
        <f t="shared" si="15"/>
        <v>3920000000</v>
      </c>
      <c r="T21" s="2">
        <f t="shared" si="15"/>
        <v>3920000000</v>
      </c>
      <c r="U21" s="2">
        <f t="shared" si="15"/>
        <v>3630000000</v>
      </c>
    </row>
    <row r="23" spans="1:21" ht="15.5" x14ac:dyDescent="0.35">
      <c r="B23" t="s">
        <v>54</v>
      </c>
      <c r="C23" t="s">
        <v>55</v>
      </c>
      <c r="D23" s="3">
        <f>IFERROR(D5/D6*100,"")</f>
        <v>-2.1061000375848398</v>
      </c>
      <c r="E23" s="3">
        <f>IFERROR(E5/E6*100,"")</f>
        <v>-0.88510144381769362</v>
      </c>
      <c r="H23" s="3">
        <f t="shared" ref="H23:U23" si="16">IFERROR(H5/H6*100,"")</f>
        <v>-5.8953040931194289</v>
      </c>
      <c r="I23" s="3">
        <f t="shared" si="16"/>
        <v>-4.9773293728035952</v>
      </c>
      <c r="J23" s="3">
        <f t="shared" si="16"/>
        <v>-94.803984052348071</v>
      </c>
      <c r="K23" s="3">
        <f t="shared" si="16"/>
        <v>-52.484677771059566</v>
      </c>
      <c r="L23" s="3">
        <f t="shared" si="16"/>
        <v>10.670609831129536</v>
      </c>
      <c r="M23" s="3">
        <f t="shared" si="16"/>
        <v>3.4850072936309089</v>
      </c>
      <c r="N23" s="3">
        <f t="shared" si="16"/>
        <v>3.1608147458747142</v>
      </c>
      <c r="O23" s="3">
        <f t="shared" si="16"/>
        <v>2.6015895092168781</v>
      </c>
      <c r="P23" s="3">
        <f t="shared" si="16"/>
        <v>-5.4352185325077906</v>
      </c>
      <c r="Q23" s="3">
        <f t="shared" si="16"/>
        <v>20.116027882422046</v>
      </c>
      <c r="R23" s="3">
        <f t="shared" si="16"/>
        <v>28.780160977974163</v>
      </c>
      <c r="S23" s="3">
        <f t="shared" si="16"/>
        <v>16.028698080013683</v>
      </c>
      <c r="T23" s="3">
        <f t="shared" si="16"/>
        <v>25.402396485842001</v>
      </c>
      <c r="U23" s="3">
        <f t="shared" si="16"/>
        <v>17.389102765485944</v>
      </c>
    </row>
    <row r="24" spans="1:21" ht="15.5" x14ac:dyDescent="0.35">
      <c r="C24" t="s">
        <v>56</v>
      </c>
      <c r="D24" s="4">
        <f>IFERROR(_xlfn.RRI(5,I23,D23),"")</f>
        <v>-0.1580301833336506</v>
      </c>
      <c r="E24" s="4">
        <f>IFERROR(_xlfn.RRI(5,J23,E23),"")</f>
        <v>-0.6073249640892332</v>
      </c>
      <c r="H24" s="4" t="str">
        <f t="shared" ref="H24:U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0.57384915409492376</v>
      </c>
      <c r="L24" s="4">
        <f t="shared" si="17"/>
        <v>-0.11909433624764132</v>
      </c>
      <c r="M24" s="4">
        <f t="shared" si="17"/>
        <v>-0.34442543641996548</v>
      </c>
      <c r="N24" s="4">
        <f t="shared" si="17"/>
        <v>-0.27726321606248694</v>
      </c>
      <c r="O24" s="4">
        <f t="shared" si="17"/>
        <v>-0.3660240013601207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-0.61</v>
      </c>
      <c r="E25" s="3">
        <f>IFERROR(INDEX(E51:E500,MATCH($A$25,$C$51:$C$500,0)),"")</f>
        <v>-0.21</v>
      </c>
      <c r="H25" s="3">
        <f>IFERROR(INDEX(D25:G25,COUNT(D25:G25)),"")</f>
        <v>-0.21</v>
      </c>
      <c r="I25" s="3">
        <f t="shared" ref="I25:U25" si="18">IFERROR(INDEX(I51:I500,MATCH($C$25,$C$51:$C$500,0)),"")</f>
        <v>-1.21</v>
      </c>
      <c r="J25" s="3">
        <f t="shared" si="18"/>
        <v>-24.04</v>
      </c>
      <c r="K25" s="3">
        <f t="shared" si="18"/>
        <v>-24.47</v>
      </c>
      <c r="L25" s="3">
        <f t="shared" si="18"/>
        <v>0.81</v>
      </c>
      <c r="M25" s="3">
        <f t="shared" si="18"/>
        <v>2.08</v>
      </c>
      <c r="N25" s="3">
        <f t="shared" si="18"/>
        <v>2.57</v>
      </c>
      <c r="O25" s="3">
        <f t="shared" si="18"/>
        <v>1.65</v>
      </c>
      <c r="P25" s="3">
        <f t="shared" si="18"/>
        <v>-3.59</v>
      </c>
      <c r="Q25" s="3">
        <f t="shared" si="18"/>
        <v>14.03</v>
      </c>
      <c r="R25" s="3">
        <f t="shared" si="18"/>
        <v>164.62</v>
      </c>
      <c r="S25" s="3">
        <f t="shared" si="18"/>
        <v>65.47</v>
      </c>
      <c r="T25" s="3">
        <f t="shared" si="18"/>
        <v>90.06</v>
      </c>
      <c r="U25" s="3">
        <f t="shared" si="18"/>
        <v>32.81</v>
      </c>
    </row>
    <row r="26" spans="1:21" ht="15.5" x14ac:dyDescent="0.35">
      <c r="C26" t="s">
        <v>59</v>
      </c>
      <c r="D26" s="4">
        <f>IFERROR(_xlfn.RRI(5,I25,D25),"")</f>
        <v>-0.12801524348321525</v>
      </c>
      <c r="E26" s="4">
        <f>IFERROR(_xlfn.RRI(5,J25,E25),"")</f>
        <v>-0.61251315206836887</v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0.4679386459264403</v>
      </c>
      <c r="L26" s="4">
        <f t="shared" si="19"/>
        <v>-0.43469155988651786</v>
      </c>
      <c r="M26" s="4">
        <f t="shared" si="19"/>
        <v>-0.58282704324183821</v>
      </c>
      <c r="N26" s="4">
        <f t="shared" si="19"/>
        <v>-0.47666695732658992</v>
      </c>
      <c r="O26" s="4">
        <f t="shared" si="19"/>
        <v>-0.55064414965607622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3.5722702192758797</v>
      </c>
      <c r="E27" s="3">
        <f>IFERROR(E4/E21,"")</f>
        <v>3.6133713921468638</v>
      </c>
      <c r="H27" s="3">
        <f t="shared" ref="H27:U27" si="20">IFERROR(H4/H21,"")</f>
        <v>14.371283222845488</v>
      </c>
      <c r="I27" s="3">
        <f t="shared" si="20"/>
        <v>15.43251483936767</v>
      </c>
      <c r="J27" s="3">
        <f t="shared" si="20"/>
        <v>17.062845537990821</v>
      </c>
      <c r="K27" s="3">
        <f t="shared" si="20"/>
        <v>19.838085415604283</v>
      </c>
      <c r="L27" s="3">
        <f t="shared" si="20"/>
        <v>32.278441050484446</v>
      </c>
      <c r="M27" s="3">
        <f t="shared" si="20"/>
        <v>34.529529780724118</v>
      </c>
      <c r="N27" s="3">
        <f t="shared" si="20"/>
        <v>32.688575650178478</v>
      </c>
      <c r="O27" s="3">
        <f t="shared" si="20"/>
        <v>38.167113972463028</v>
      </c>
      <c r="P27" s="3">
        <f t="shared" si="20"/>
        <v>46.3992130290668</v>
      </c>
      <c r="Q27" s="3">
        <f t="shared" si="20"/>
        <v>50.743104920958693</v>
      </c>
      <c r="R27" s="3">
        <f t="shared" si="20"/>
        <v>448.11588801020406</v>
      </c>
      <c r="S27" s="3">
        <f t="shared" si="20"/>
        <v>353.56044642857142</v>
      </c>
      <c r="T27" s="3">
        <f t="shared" si="20"/>
        <v>343.32109642857142</v>
      </c>
      <c r="U27" s="3">
        <f t="shared" si="20"/>
        <v>230.16266115702479</v>
      </c>
    </row>
    <row r="28" spans="1:21" ht="15.5" x14ac:dyDescent="0.35">
      <c r="C28" t="s">
        <v>61</v>
      </c>
      <c r="D28" s="4">
        <f>IFERROR(_xlfn.RRI(5,I27,D27),"")</f>
        <v>-0.25372048612863862</v>
      </c>
      <c r="E28" s="4">
        <f>IFERROR(_xlfn.RRI(5,J27,E27),"")</f>
        <v>-0.26688479243317875</v>
      </c>
      <c r="H28" s="4">
        <f t="shared" ref="H28:U28" si="21">IFERROR(_xlfn.RRI(5,M27,H27),"")</f>
        <v>-0.16080869226530592</v>
      </c>
      <c r="I28" s="4">
        <f t="shared" si="21"/>
        <v>-0.13938652610410152</v>
      </c>
      <c r="J28" s="4">
        <f t="shared" si="21"/>
        <v>-0.14872000523805995</v>
      </c>
      <c r="K28" s="4">
        <f t="shared" si="21"/>
        <v>-0.15628100193749628</v>
      </c>
      <c r="L28" s="4">
        <f t="shared" si="21"/>
        <v>-8.6503047723952342E-2</v>
      </c>
      <c r="M28" s="4">
        <f t="shared" si="21"/>
        <v>-0.40109206876181158</v>
      </c>
      <c r="N28" s="4">
        <f t="shared" si="21"/>
        <v>-0.37886433782543771</v>
      </c>
      <c r="O28" s="4">
        <f t="shared" si="21"/>
        <v>-0.3555373300829896</v>
      </c>
      <c r="P28" s="4">
        <f t="shared" si="21"/>
        <v>-0.27406932418493823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-0.82644628099173556</v>
      </c>
      <c r="I29" s="4">
        <f t="shared" si="22"/>
        <v>-0.94966722129783687</v>
      </c>
      <c r="J29" s="4">
        <f t="shared" si="22"/>
        <v>-1.7572537801389447E-2</v>
      </c>
      <c r="K29" s="4">
        <f t="shared" si="22"/>
        <v>-31.209876543209873</v>
      </c>
      <c r="L29" s="4">
        <f t="shared" si="22"/>
        <v>-0.61057692307692302</v>
      </c>
      <c r="M29" s="4">
        <f t="shared" si="22"/>
        <v>-0.19066147859922172</v>
      </c>
      <c r="N29" s="4">
        <f t="shared" si="22"/>
        <v>0.55757575757575761</v>
      </c>
      <c r="O29" s="4">
        <f t="shared" si="22"/>
        <v>-1.4596100278551534</v>
      </c>
      <c r="P29" s="4">
        <f t="shared" si="22"/>
        <v>-1.2558802565930149</v>
      </c>
      <c r="Q29" s="4">
        <f t="shared" si="22"/>
        <v>-0.91477341756773178</v>
      </c>
      <c r="R29" s="4">
        <f t="shared" si="22"/>
        <v>1.5144340919505117</v>
      </c>
      <c r="S29" s="4">
        <f t="shared" si="22"/>
        <v>-0.27304019542527208</v>
      </c>
      <c r="T29" s="4">
        <f t="shared" si="22"/>
        <v>1.7448948491313623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-6.8765954711090024E-2</v>
      </c>
      <c r="I30" s="4">
        <f t="shared" si="23"/>
        <v>-9.5548582151387479E-2</v>
      </c>
      <c r="J30" s="4">
        <f t="shared" si="23"/>
        <v>-0.1398945422137616</v>
      </c>
      <c r="K30" s="4">
        <f t="shared" si="23"/>
        <v>-0.3854075732908871</v>
      </c>
      <c r="L30" s="4">
        <f t="shared" si="23"/>
        <v>-6.5193147561955156E-2</v>
      </c>
      <c r="M30" s="4">
        <f t="shared" si="23"/>
        <v>5.6317967177489686E-2</v>
      </c>
      <c r="N30" s="4">
        <f t="shared" si="23"/>
        <v>-0.14354080652357495</v>
      </c>
      <c r="O30" s="4">
        <f t="shared" si="23"/>
        <v>-0.1774189370722036</v>
      </c>
      <c r="P30" s="4">
        <f t="shared" si="23"/>
        <v>-8.5605559586041657E-2</v>
      </c>
      <c r="Q30" s="4">
        <f t="shared" si="23"/>
        <v>-0.88676343267747915</v>
      </c>
      <c r="R30" s="4">
        <f t="shared" si="23"/>
        <v>0.2674378385273799</v>
      </c>
      <c r="S30" s="4">
        <f t="shared" si="23"/>
        <v>2.9824412500471895E-2</v>
      </c>
      <c r="T30" s="4">
        <f t="shared" si="23"/>
        <v>0.4916454941157728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22.92</v>
      </c>
      <c r="E32" s="3">
        <f>IFERROR(INDEX(E51:E500,MATCH($A$32,$C$51:$C$500,0)),"")</f>
        <v>23.41</v>
      </c>
      <c r="H32" s="3">
        <f>IFERROR(INDEX(D32:G32,COUNT(D32:G32)),"")</f>
        <v>23.41</v>
      </c>
      <c r="I32" s="3">
        <f t="shared" ref="I32:U32" si="24">IFERROR(INDEX(I51:I500,MATCH($C$32,$C$51:$C$500,0)),"")</f>
        <v>23.62</v>
      </c>
      <c r="J32" s="3">
        <f t="shared" si="24"/>
        <v>24.82</v>
      </c>
      <c r="K32" s="3">
        <f t="shared" si="24"/>
        <v>48.78</v>
      </c>
      <c r="L32" s="3">
        <f t="shared" si="24"/>
        <v>74.650000000000006</v>
      </c>
      <c r="M32" s="3">
        <f t="shared" si="24"/>
        <v>66.63</v>
      </c>
      <c r="N32" s="3">
        <f t="shared" si="24"/>
        <v>64.290000000000006</v>
      </c>
      <c r="O32" s="3">
        <f t="shared" si="24"/>
        <v>62.9</v>
      </c>
      <c r="P32" s="3">
        <f t="shared" si="24"/>
        <v>61.25</v>
      </c>
      <c r="Q32" s="3">
        <f t="shared" si="24"/>
        <v>67.400000000000006</v>
      </c>
      <c r="R32" s="3">
        <f t="shared" si="24"/>
        <v>563.85</v>
      </c>
      <c r="S32" s="3">
        <f t="shared" si="24"/>
        <v>409.58</v>
      </c>
      <c r="T32" s="3">
        <f t="shared" si="24"/>
        <v>354.44</v>
      </c>
      <c r="U32" s="3">
        <f t="shared" si="24"/>
        <v>188.59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2.44</v>
      </c>
      <c r="E33" s="3">
        <f>IFERROR(INDEX(E51:E500,MATCH($A$33,$C$51:$C$500,0)),"")</f>
        <v>2.1800000000000002</v>
      </c>
      <c r="H33" s="3">
        <f>IFERROR(INDEX(D33:G33,COUNT(D33:G33)),"")</f>
        <v>2.1800000000000002</v>
      </c>
      <c r="I33" s="3">
        <f t="shared" ref="I33:U33" si="25">IFERROR(INDEX(I51:I500,MATCH($C$33,$C$51:$C$500,0)),"")</f>
        <v>3.73</v>
      </c>
      <c r="J33" s="3">
        <f t="shared" si="25"/>
        <v>0.4</v>
      </c>
      <c r="K33" s="3">
        <f t="shared" si="25"/>
        <v>1.03</v>
      </c>
      <c r="L33" s="3">
        <f t="shared" si="25"/>
        <v>0.7</v>
      </c>
      <c r="M33" s="3">
        <f t="shared" si="25"/>
        <v>0.75</v>
      </c>
      <c r="N33" s="3">
        <f t="shared" si="25"/>
        <v>0.87</v>
      </c>
      <c r="O33" s="3">
        <f t="shared" si="25"/>
        <v>0.79</v>
      </c>
      <c r="P33" s="3">
        <f t="shared" si="25"/>
        <v>2.2200000000000002</v>
      </c>
      <c r="Q33" s="3">
        <f t="shared" si="25"/>
        <v>2.5499999999999998</v>
      </c>
      <c r="R33" s="3">
        <f t="shared" si="25"/>
        <v>3.19</v>
      </c>
      <c r="S33" s="3">
        <f t="shared" si="25"/>
        <v>8.1300000000000008</v>
      </c>
      <c r="T33" s="3">
        <f t="shared" si="25"/>
        <v>8.89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-91.8</v>
      </c>
      <c r="E34" s="3">
        <f>IFERROR(INDEX(E51:E500,MATCH($A$34,$C$51:$C$500,0)),"")</f>
        <v>-242.86</v>
      </c>
      <c r="H34" s="3">
        <f>IFERROR(INDEX(D34:G34,COUNT(D34:G34)),"")</f>
        <v>-242.86</v>
      </c>
      <c r="I34" s="3">
        <f t="shared" ref="I34:U34" si="26">IFERROR(INDEX(I51:I500,MATCH($C$34,$C$51:$C$500,0)),"")</f>
        <v>-72.73</v>
      </c>
      <c r="J34" s="3">
        <f t="shared" si="26"/>
        <v>-0.42</v>
      </c>
      <c r="K34" s="3">
        <f t="shared" si="26"/>
        <v>-2.04</v>
      </c>
      <c r="L34" s="3">
        <f t="shared" si="26"/>
        <v>64.2</v>
      </c>
      <c r="M34" s="3">
        <f t="shared" si="26"/>
        <v>24.04</v>
      </c>
      <c r="N34" s="3">
        <f t="shared" si="26"/>
        <v>21.79</v>
      </c>
      <c r="O34" s="3">
        <f t="shared" si="26"/>
        <v>30.3</v>
      </c>
      <c r="P34" s="3">
        <f t="shared" si="26"/>
        <v>-37.880000000000003</v>
      </c>
      <c r="Q34" s="3">
        <f t="shared" si="26"/>
        <v>12.26</v>
      </c>
      <c r="R34" s="3">
        <f t="shared" si="26"/>
        <v>10.93</v>
      </c>
      <c r="S34" s="3">
        <f t="shared" si="26"/>
        <v>50.86</v>
      </c>
      <c r="T34" s="3">
        <f t="shared" si="26"/>
        <v>34.979999999999997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15.67</v>
      </c>
      <c r="E35" s="3">
        <f>IFERROR(INDEX(E51:E500,MATCH($A$35,$C$51:$C$500,0)),"")</f>
        <v>14.11</v>
      </c>
      <c r="H35" s="3">
        <f>IFERROR(INDEX(D35:G35,COUNT(D35:G35)),"")</f>
        <v>14.11</v>
      </c>
      <c r="I35" s="3">
        <f t="shared" ref="I35:U35" si="27">IFERROR(INDEX(I51:I500,MATCH($C$35,$C$51:$C$500,0)),"")</f>
        <v>5.7</v>
      </c>
      <c r="J35" s="3">
        <f t="shared" si="27"/>
        <v>0.59</v>
      </c>
      <c r="K35" s="3">
        <f t="shared" si="27"/>
        <v>2.52</v>
      </c>
      <c r="L35" s="3">
        <f t="shared" si="27"/>
        <v>1.61</v>
      </c>
      <c r="M35" s="3">
        <f t="shared" si="27"/>
        <v>1.45</v>
      </c>
      <c r="N35" s="3">
        <f t="shared" si="27"/>
        <v>1.71</v>
      </c>
      <c r="O35" s="3">
        <f t="shared" si="27"/>
        <v>1.31</v>
      </c>
      <c r="P35" s="3">
        <f t="shared" si="27"/>
        <v>2.93</v>
      </c>
      <c r="Q35" s="3">
        <f t="shared" si="27"/>
        <v>3.39</v>
      </c>
      <c r="R35" s="3">
        <f t="shared" si="27"/>
        <v>4.0199999999999996</v>
      </c>
      <c r="S35" s="3">
        <f t="shared" si="27"/>
        <v>9.42</v>
      </c>
      <c r="T35" s="3">
        <f t="shared" si="27"/>
        <v>9.18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140104438000</v>
      </c>
      <c r="E51" s="5">
        <v>141716426000</v>
      </c>
      <c r="F51" s="5">
        <v>139962962000</v>
      </c>
      <c r="G51" s="5">
        <v>157126496000</v>
      </c>
      <c r="I51" s="5">
        <v>605263232000</v>
      </c>
      <c r="J51" s="5">
        <v>669204802000</v>
      </c>
      <c r="K51" s="5">
        <v>778049710000</v>
      </c>
      <c r="L51" s="5">
        <v>1265960458000</v>
      </c>
      <c r="M51" s="5">
        <v>1354248158000</v>
      </c>
      <c r="N51" s="5">
        <v>1282045937000</v>
      </c>
      <c r="O51" s="5">
        <v>1496914210000</v>
      </c>
      <c r="P51" s="5">
        <v>1819777135000</v>
      </c>
      <c r="Q51" s="5">
        <v>1990144575000</v>
      </c>
      <c r="R51" s="5">
        <v>1756614281000</v>
      </c>
      <c r="S51" s="5">
        <v>1385956950000</v>
      </c>
      <c r="T51" s="5">
        <v>1345818698000</v>
      </c>
      <c r="U51" s="5">
        <v>835490460000</v>
      </c>
    </row>
    <row r="52" spans="2:21" ht="15.5" x14ac:dyDescent="0.35">
      <c r="C52" t="s">
        <v>86</v>
      </c>
      <c r="D52" s="5">
        <v>-69239674000</v>
      </c>
      <c r="E52" s="5">
        <v>-76364207000</v>
      </c>
      <c r="F52" s="5">
        <v>-80353277000</v>
      </c>
      <c r="G52" s="5">
        <v>-68013321000</v>
      </c>
      <c r="I52" s="5">
        <v>-284368398000</v>
      </c>
      <c r="J52" s="5">
        <v>-347087465000</v>
      </c>
      <c r="K52" s="5">
        <v>-537996782000</v>
      </c>
      <c r="L52" s="5">
        <v>-639191593000</v>
      </c>
      <c r="M52" s="5">
        <v>-657385442000</v>
      </c>
      <c r="N52" s="5">
        <v>-627992827000</v>
      </c>
      <c r="O52" s="5">
        <v>-806632804000</v>
      </c>
      <c r="P52" s="5">
        <v>-815696633000</v>
      </c>
      <c r="Q52" s="5">
        <v>-691978224000</v>
      </c>
      <c r="R52" s="5">
        <v>-584020443000</v>
      </c>
      <c r="S52" s="5">
        <v>-519597555000</v>
      </c>
      <c r="T52" s="5">
        <v>-470259234000</v>
      </c>
      <c r="U52" s="5">
        <v>-303257789000</v>
      </c>
    </row>
    <row r="53" spans="2:21" ht="15.5" x14ac:dyDescent="0.35">
      <c r="C53" t="s">
        <v>1778</v>
      </c>
      <c r="D53" s="5">
        <v>-69239674000</v>
      </c>
      <c r="E53" s="5">
        <v>-76364207000</v>
      </c>
      <c r="F53" s="5">
        <v>-80353277000</v>
      </c>
      <c r="G53" s="5">
        <v>-68013321000</v>
      </c>
      <c r="I53" s="5">
        <v>-284368398000</v>
      </c>
      <c r="J53" s="5">
        <v>-347087465000</v>
      </c>
      <c r="K53" s="5">
        <v>-537996782000</v>
      </c>
      <c r="L53" s="5">
        <v>-639191593000</v>
      </c>
      <c r="M53" s="5">
        <v>-657385442000</v>
      </c>
      <c r="N53" s="5">
        <v>-627992827000</v>
      </c>
      <c r="O53" s="5">
        <v>-806632804000</v>
      </c>
      <c r="P53" s="5">
        <v>-815696633000</v>
      </c>
      <c r="Q53" s="5">
        <v>-691978224000</v>
      </c>
      <c r="R53" s="5">
        <v>-584020443000</v>
      </c>
      <c r="S53" s="5">
        <v>-519597555000</v>
      </c>
      <c r="T53" s="5">
        <v>-470259234000</v>
      </c>
      <c r="U53" s="5">
        <v>-303257789000</v>
      </c>
    </row>
    <row r="54" spans="2:21" ht="15.5" x14ac:dyDescent="0.35">
      <c r="C54" t="s">
        <v>1732</v>
      </c>
      <c r="D54" s="5">
        <v>-69239674000</v>
      </c>
      <c r="E54" s="5">
        <v>-76364207000</v>
      </c>
      <c r="F54" s="5">
        <v>-80353277000</v>
      </c>
      <c r="G54" s="5">
        <v>-68013321000</v>
      </c>
      <c r="I54" s="5">
        <v>-284368398000</v>
      </c>
      <c r="J54" s="5">
        <v>-347087465000</v>
      </c>
      <c r="K54" s="5">
        <v>-537996782000</v>
      </c>
      <c r="L54" s="5">
        <v>-639191593000</v>
      </c>
      <c r="M54" s="5">
        <v>-657385442000</v>
      </c>
      <c r="N54" s="5">
        <v>-627992827000</v>
      </c>
      <c r="O54" s="5">
        <v>-806632804000</v>
      </c>
      <c r="P54" s="5">
        <v>-815696633000</v>
      </c>
      <c r="Q54" s="5">
        <v>-691978224000</v>
      </c>
      <c r="R54" s="5">
        <v>-584020443000</v>
      </c>
      <c r="S54" s="5">
        <v>-519597555000</v>
      </c>
      <c r="T54" s="5">
        <v>-470259234000</v>
      </c>
      <c r="U54" s="5">
        <v>-303257789000</v>
      </c>
    </row>
    <row r="55" spans="2:21" ht="15.5" x14ac:dyDescent="0.35">
      <c r="C55" t="s">
        <v>87</v>
      </c>
      <c r="D55" s="5">
        <v>70864764000</v>
      </c>
      <c r="E55" s="5">
        <v>65352219000</v>
      </c>
      <c r="F55" s="5">
        <v>59609685000</v>
      </c>
      <c r="G55" s="5">
        <v>89113175000</v>
      </c>
      <c r="I55" s="5">
        <v>320894834000</v>
      </c>
      <c r="J55" s="5">
        <v>322117337000</v>
      </c>
      <c r="K55" s="5">
        <v>240052928000</v>
      </c>
      <c r="L55" s="5">
        <v>626768865000</v>
      </c>
      <c r="M55" s="5">
        <v>696862716000</v>
      </c>
      <c r="N55" s="5">
        <v>654053110000</v>
      </c>
      <c r="O55" s="5">
        <v>690281406000</v>
      </c>
      <c r="P55" s="5">
        <v>1004080502000</v>
      </c>
      <c r="Q55" s="5">
        <v>1298166351000</v>
      </c>
      <c r="R55" s="5">
        <v>1172593838000</v>
      </c>
      <c r="S55" s="5">
        <v>866359395000</v>
      </c>
      <c r="T55" s="5">
        <v>875559464000</v>
      </c>
      <c r="U55" s="5">
        <v>532232671000</v>
      </c>
    </row>
    <row r="56" spans="2:21" ht="15.5" x14ac:dyDescent="0.35">
      <c r="C56" t="s">
        <v>88</v>
      </c>
      <c r="D56" s="5">
        <v>-48936512000</v>
      </c>
      <c r="E56" s="5">
        <v>-51078640000</v>
      </c>
      <c r="F56" s="5">
        <v>-39036366000</v>
      </c>
      <c r="G56" s="5">
        <v>-52750484000</v>
      </c>
      <c r="I56" s="5">
        <v>-203122239000</v>
      </c>
      <c r="J56" s="5">
        <v>-280485196000</v>
      </c>
      <c r="K56" s="5">
        <v>-370409175000</v>
      </c>
      <c r="L56" s="5">
        <v>-461391442000</v>
      </c>
      <c r="M56" s="5">
        <v>-444011917000</v>
      </c>
      <c r="N56" s="5">
        <v>-454458732000</v>
      </c>
      <c r="O56" s="5">
        <v>-590836836000</v>
      </c>
      <c r="P56" s="5">
        <v>-677780297000</v>
      </c>
      <c r="Q56" s="5">
        <v>-617587708000</v>
      </c>
      <c r="R56" s="5">
        <v>-635913262000</v>
      </c>
      <c r="S56" s="5">
        <v>-480067570000</v>
      </c>
      <c r="T56" s="5">
        <v>-394136680000</v>
      </c>
      <c r="U56" s="5">
        <v>-288261276000</v>
      </c>
    </row>
    <row r="57" spans="2:21" ht="15.5" x14ac:dyDescent="0.35">
      <c r="C57" t="s">
        <v>90</v>
      </c>
      <c r="D57" s="5">
        <v>-48936512000</v>
      </c>
      <c r="E57" s="5">
        <v>-51078640000</v>
      </c>
      <c r="F57" s="5">
        <v>-39036366000</v>
      </c>
      <c r="G57" s="5">
        <v>-52750484000</v>
      </c>
      <c r="I57" s="5">
        <v>-203122239000</v>
      </c>
      <c r="J57" s="5">
        <v>-280485196000</v>
      </c>
      <c r="K57" s="5">
        <v>-370409175000</v>
      </c>
      <c r="L57" s="5">
        <v>-461391442000</v>
      </c>
      <c r="M57" s="5">
        <v>-444011917000</v>
      </c>
      <c r="N57" s="5">
        <v>-454458732000</v>
      </c>
      <c r="O57" s="5">
        <v>-590836836000</v>
      </c>
      <c r="P57" s="5">
        <v>-677780297000</v>
      </c>
      <c r="Q57" s="5">
        <v>-617587708000</v>
      </c>
      <c r="R57" s="5">
        <v>-635913262000</v>
      </c>
      <c r="S57" s="5">
        <v>-480067570000</v>
      </c>
      <c r="T57" s="5">
        <v>-394136680000</v>
      </c>
      <c r="U57" s="5">
        <v>-288261276000</v>
      </c>
    </row>
    <row r="58" spans="2:21" ht="15.5" x14ac:dyDescent="0.35">
      <c r="C58" t="s">
        <v>92</v>
      </c>
      <c r="D58" s="5">
        <v>21928252000</v>
      </c>
      <c r="E58" s="5">
        <v>14273579000</v>
      </c>
      <c r="F58" s="5">
        <v>20573319000</v>
      </c>
      <c r="G58" s="5">
        <v>36362691000</v>
      </c>
      <c r="I58" s="5">
        <v>117772595000</v>
      </c>
      <c r="J58" s="5">
        <v>41632141000</v>
      </c>
      <c r="K58" s="5">
        <v>-130356247000</v>
      </c>
      <c r="L58" s="5">
        <v>165377423000</v>
      </c>
      <c r="M58" s="5">
        <v>252850799000</v>
      </c>
      <c r="N58" s="5">
        <v>199594378000</v>
      </c>
      <c r="O58" s="5">
        <v>99444570000</v>
      </c>
      <c r="P58" s="5">
        <v>326300205000</v>
      </c>
      <c r="Q58" s="5">
        <v>680578643000</v>
      </c>
      <c r="R58" s="5">
        <v>536680576000</v>
      </c>
      <c r="S58" s="5">
        <v>386291825000</v>
      </c>
      <c r="T58" s="5">
        <v>481422784000</v>
      </c>
      <c r="U58" s="5">
        <v>243971395000</v>
      </c>
    </row>
    <row r="59" spans="2:21" ht="15.5" x14ac:dyDescent="0.35">
      <c r="C59" t="s">
        <v>93</v>
      </c>
      <c r="D59" s="5">
        <v>-49339286000</v>
      </c>
      <c r="E59" s="5">
        <v>-22589443000</v>
      </c>
      <c r="F59" s="5">
        <v>-49827672000</v>
      </c>
      <c r="G59" s="5">
        <v>-35864078000</v>
      </c>
      <c r="I59" s="5">
        <v>-157971213000</v>
      </c>
      <c r="J59" s="5">
        <v>-992174189000</v>
      </c>
      <c r="K59" s="5">
        <v>-826607593000</v>
      </c>
      <c r="L59" s="5">
        <v>-112207124000</v>
      </c>
      <c r="M59" s="5">
        <v>-112610286000</v>
      </c>
      <c r="N59" s="5">
        <v>-70526830000</v>
      </c>
      <c r="O59" s="5">
        <v>5206291000</v>
      </c>
      <c r="P59" s="5">
        <v>-437040860000</v>
      </c>
      <c r="Q59" s="5">
        <v>-40366283000</v>
      </c>
      <c r="R59" s="5">
        <v>240806728000</v>
      </c>
      <c r="S59" s="5">
        <v>-33881639000</v>
      </c>
      <c r="T59" s="5">
        <v>-6973249000</v>
      </c>
      <c r="U59" s="5">
        <v>-57966065000</v>
      </c>
    </row>
    <row r="60" spans="2:21" ht="15.5" x14ac:dyDescent="0.35">
      <c r="C60" t="s">
        <v>94</v>
      </c>
      <c r="D60" s="5">
        <v>19165000</v>
      </c>
      <c r="E60" s="5">
        <v>37043000</v>
      </c>
      <c r="F60" s="5">
        <v>172787000</v>
      </c>
      <c r="G60" s="5">
        <v>31795000</v>
      </c>
      <c r="I60" s="5">
        <v>284067000</v>
      </c>
      <c r="J60" s="5">
        <v>163722000</v>
      </c>
      <c r="K60" s="5">
        <v>837054273000</v>
      </c>
      <c r="L60" s="5">
        <v>466760329000</v>
      </c>
      <c r="M60" s="5">
        <v>350365148000</v>
      </c>
      <c r="N60" s="5">
        <v>329149406000</v>
      </c>
      <c r="O60" s="5">
        <v>302271583000</v>
      </c>
      <c r="P60" s="5">
        <v>239030441000</v>
      </c>
      <c r="Q60" s="5">
        <v>43914867000</v>
      </c>
      <c r="R60" s="5">
        <v>2057943000</v>
      </c>
      <c r="S60" s="5">
        <v>14301292000</v>
      </c>
      <c r="T60" s="5">
        <v>4442557000</v>
      </c>
      <c r="U60" s="5">
        <v>981311000</v>
      </c>
    </row>
    <row r="61" spans="2:21" ht="15.5" x14ac:dyDescent="0.35">
      <c r="C61" t="s">
        <v>27</v>
      </c>
      <c r="D61" s="5">
        <v>-3356728000</v>
      </c>
      <c r="E61" s="5">
        <v>-4584199000</v>
      </c>
      <c r="F61" s="5">
        <v>16470580000</v>
      </c>
      <c r="G61" s="5">
        <v>-5197745000</v>
      </c>
      <c r="T61" s="5">
        <v>-2853882000</v>
      </c>
      <c r="U61" s="5">
        <v>-70713804000</v>
      </c>
    </row>
    <row r="62" spans="2:21" ht="15.5" x14ac:dyDescent="0.35">
      <c r="C62" t="s">
        <v>95</v>
      </c>
      <c r="D62" s="5">
        <v>-41604343000</v>
      </c>
      <c r="E62" s="5">
        <v>-8789777000</v>
      </c>
      <c r="F62" s="5">
        <v>22895718000</v>
      </c>
      <c r="G62" s="5">
        <v>-50067803000</v>
      </c>
      <c r="I62" s="5">
        <v>-35340763000</v>
      </c>
      <c r="J62" s="5">
        <v>-84671333000</v>
      </c>
      <c r="K62" s="5">
        <v>53641334000</v>
      </c>
      <c r="L62" s="5">
        <v>1173826000</v>
      </c>
      <c r="M62" s="5">
        <v>-27296793000</v>
      </c>
      <c r="N62" s="5">
        <v>-19189146000</v>
      </c>
      <c r="O62" s="5">
        <v>58465115000</v>
      </c>
      <c r="P62" s="5">
        <v>-112476088000</v>
      </c>
      <c r="Q62" s="5">
        <v>-7680857000</v>
      </c>
      <c r="R62" s="5">
        <v>-622442000</v>
      </c>
      <c r="S62" s="5">
        <v>-660379000</v>
      </c>
      <c r="T62" s="5">
        <v>-1883744000</v>
      </c>
      <c r="U62" s="5">
        <v>-2998396000</v>
      </c>
    </row>
    <row r="63" spans="2:21" ht="15.5" x14ac:dyDescent="0.35">
      <c r="C63" t="s">
        <v>313</v>
      </c>
      <c r="U63" s="5">
        <v>-1008000</v>
      </c>
    </row>
    <row r="64" spans="2:21" ht="15.5" x14ac:dyDescent="0.35">
      <c r="C64" t="s">
        <v>312</v>
      </c>
      <c r="D64" s="5">
        <v>-811400000</v>
      </c>
      <c r="E64" s="5">
        <v>173833000</v>
      </c>
      <c r="F64" s="5">
        <v>-5386831000</v>
      </c>
      <c r="I64" s="5">
        <v>-5164195000</v>
      </c>
      <c r="J64" s="5">
        <v>2463945000</v>
      </c>
      <c r="K64" s="5">
        <v>-10824066000</v>
      </c>
      <c r="L64" s="5">
        <v>8717580000</v>
      </c>
      <c r="M64" s="5">
        <v>54324000</v>
      </c>
      <c r="N64" s="5">
        <v>1333650000</v>
      </c>
      <c r="O64" s="5">
        <v>887919000</v>
      </c>
      <c r="P64" s="5">
        <v>835267000</v>
      </c>
      <c r="Q64" s="5">
        <v>1377321000</v>
      </c>
      <c r="R64" s="5">
        <v>1614748000</v>
      </c>
      <c r="S64" s="5">
        <v>1057663000</v>
      </c>
      <c r="T64" s="5">
        <v>514074000</v>
      </c>
      <c r="U64" s="5">
        <v>459000000</v>
      </c>
    </row>
    <row r="65" spans="2:21" ht="15.5" x14ac:dyDescent="0.35">
      <c r="C65" t="s">
        <v>91</v>
      </c>
      <c r="D65" s="5">
        <v>-48885000</v>
      </c>
      <c r="E65" s="5">
        <v>-35782000</v>
      </c>
      <c r="F65" s="5">
        <v>-55256000</v>
      </c>
      <c r="G65" s="5">
        <v>-35174000</v>
      </c>
      <c r="I65" s="5">
        <v>-181000000</v>
      </c>
      <c r="J65" s="5">
        <v>-232764000</v>
      </c>
      <c r="K65" s="5">
        <v>-484594000</v>
      </c>
      <c r="L65" s="5">
        <v>-604818000</v>
      </c>
      <c r="M65" s="5">
        <v>-928476000</v>
      </c>
      <c r="N65" s="5">
        <v>-675699000</v>
      </c>
      <c r="O65" s="5">
        <v>4294125000</v>
      </c>
      <c r="P65" s="5">
        <v>3732239000</v>
      </c>
      <c r="Q65" s="5">
        <v>3274119000</v>
      </c>
      <c r="R65" s="5">
        <v>4230700000</v>
      </c>
      <c r="S65" s="5">
        <v>4162641000</v>
      </c>
      <c r="T65" s="5">
        <v>-11146000</v>
      </c>
      <c r="U65" s="5">
        <v>-55667000</v>
      </c>
    </row>
    <row r="66" spans="2:21" ht="15.5" x14ac:dyDescent="0.35">
      <c r="C66" t="s">
        <v>96</v>
      </c>
      <c r="D66" s="5">
        <v>-49339286000</v>
      </c>
      <c r="E66" s="5">
        <v>-22589443000</v>
      </c>
      <c r="F66" s="5">
        <v>-49827672000</v>
      </c>
      <c r="G66" s="5">
        <v>-35864078000</v>
      </c>
      <c r="I66" s="5">
        <v>-157971213000</v>
      </c>
      <c r="J66" s="5">
        <v>-992174189000</v>
      </c>
      <c r="K66" s="5">
        <v>-826607593000</v>
      </c>
      <c r="L66" s="5">
        <v>-112207124000</v>
      </c>
      <c r="M66" s="5">
        <v>-112610286000</v>
      </c>
      <c r="N66" s="5">
        <v>-70526830000</v>
      </c>
      <c r="O66" s="5">
        <v>5206291000</v>
      </c>
      <c r="P66" s="5">
        <v>-437040860000</v>
      </c>
      <c r="Q66" s="5">
        <v>-40366283000</v>
      </c>
      <c r="R66" s="5">
        <v>240806728000</v>
      </c>
      <c r="S66" s="5">
        <v>-33881639000</v>
      </c>
      <c r="T66" s="5">
        <v>-6973249000</v>
      </c>
      <c r="U66" s="5">
        <v>-57966065000</v>
      </c>
    </row>
    <row r="67" spans="2:21" ht="15.5" x14ac:dyDescent="0.35">
      <c r="C67" t="s">
        <v>29</v>
      </c>
      <c r="D67" s="5">
        <v>-27411034000</v>
      </c>
      <c r="E67" s="5">
        <v>-8315864000</v>
      </c>
      <c r="F67" s="5">
        <v>-29254353000</v>
      </c>
      <c r="G67" s="5">
        <v>498613000</v>
      </c>
      <c r="I67" s="5">
        <v>-40198618000</v>
      </c>
      <c r="J67" s="5">
        <v>-950542048000</v>
      </c>
      <c r="K67" s="5">
        <v>-956963840000</v>
      </c>
      <c r="L67" s="5">
        <v>53170299000</v>
      </c>
      <c r="M67" s="5">
        <v>140240513000</v>
      </c>
      <c r="N67" s="5">
        <v>129067548000</v>
      </c>
      <c r="O67" s="5">
        <v>104650861000</v>
      </c>
      <c r="P67" s="5">
        <v>-110740655000</v>
      </c>
      <c r="Q67" s="5">
        <v>640212360000</v>
      </c>
      <c r="R67" s="5">
        <v>777487304000</v>
      </c>
      <c r="S67" s="5">
        <v>352410186000</v>
      </c>
      <c r="T67" s="5">
        <v>474449535000</v>
      </c>
      <c r="U67" s="5">
        <v>186005330000</v>
      </c>
    </row>
    <row r="68" spans="2:21" ht="15.5" x14ac:dyDescent="0.35">
      <c r="C68" t="s">
        <v>28</v>
      </c>
      <c r="D68" s="5">
        <v>3424880000</v>
      </c>
      <c r="F68" s="5">
        <v>-7366648000</v>
      </c>
      <c r="I68" s="5">
        <v>-7366648000</v>
      </c>
      <c r="J68" s="5">
        <v>7632238000</v>
      </c>
      <c r="K68" s="5">
        <v>-3042447000</v>
      </c>
      <c r="L68" s="5">
        <v>-22120944000</v>
      </c>
      <c r="M68" s="5">
        <v>-59578002000</v>
      </c>
      <c r="N68" s="5">
        <v>-28861603000</v>
      </c>
      <c r="O68" s="5">
        <v>-35810606000</v>
      </c>
      <c r="P68" s="5">
        <v>-26169651000</v>
      </c>
      <c r="Q68" s="5">
        <v>-86709733000</v>
      </c>
      <c r="R68" s="5">
        <v>-127684874000</v>
      </c>
      <c r="S68" s="5">
        <v>-91515345000</v>
      </c>
      <c r="T68" s="5">
        <v>-121295982000</v>
      </c>
      <c r="U68" s="5">
        <v>-67041557000</v>
      </c>
    </row>
    <row r="69" spans="2:21" ht="15.5" x14ac:dyDescent="0.35">
      <c r="C69" t="s">
        <v>100</v>
      </c>
      <c r="D69" s="5">
        <v>-23986154000</v>
      </c>
      <c r="E69" s="5">
        <v>-8315864000</v>
      </c>
      <c r="F69" s="5">
        <v>-36621001000</v>
      </c>
      <c r="G69" s="5">
        <v>498613000</v>
      </c>
      <c r="I69" s="5">
        <v>-47565266000</v>
      </c>
      <c r="J69" s="5">
        <v>-942909810000</v>
      </c>
      <c r="K69" s="5">
        <v>-960006287000</v>
      </c>
      <c r="L69" s="5">
        <v>31049355000</v>
      </c>
      <c r="M69" s="5">
        <v>80662511000</v>
      </c>
      <c r="N69" s="5">
        <v>100205945000</v>
      </c>
      <c r="O69" s="5">
        <v>68840255000</v>
      </c>
      <c r="P69" s="5">
        <v>-136910306000</v>
      </c>
      <c r="Q69" s="5">
        <v>553502627000</v>
      </c>
      <c r="R69" s="5">
        <v>649802430000</v>
      </c>
      <c r="S69" s="5">
        <v>260894841000</v>
      </c>
      <c r="T69" s="5">
        <v>353153553000</v>
      </c>
      <c r="U69" s="5">
        <v>118963773000</v>
      </c>
    </row>
    <row r="70" spans="2:21" ht="15.5" x14ac:dyDescent="0.35">
      <c r="C70" t="s">
        <v>104</v>
      </c>
      <c r="D70" s="5">
        <v>-23986154000</v>
      </c>
      <c r="E70" s="5">
        <v>-8315864000</v>
      </c>
      <c r="F70" s="5">
        <v>-36621001000</v>
      </c>
      <c r="G70" s="5">
        <v>498613000</v>
      </c>
      <c r="I70" s="5">
        <v>-47565266000</v>
      </c>
      <c r="J70" s="5">
        <v>-942909810000</v>
      </c>
      <c r="K70" s="5">
        <v>-960006287000</v>
      </c>
      <c r="L70" s="5">
        <v>31049355000</v>
      </c>
      <c r="M70" s="5">
        <v>80662511000</v>
      </c>
      <c r="N70" s="5">
        <v>100205945000</v>
      </c>
      <c r="O70" s="5">
        <v>68840255000</v>
      </c>
      <c r="P70" s="5">
        <v>-136910306000</v>
      </c>
      <c r="Q70" s="5">
        <v>553502627000</v>
      </c>
      <c r="R70" s="5">
        <v>649802430000</v>
      </c>
      <c r="S70" s="5">
        <v>260894841000</v>
      </c>
      <c r="T70" s="5">
        <v>353153553000</v>
      </c>
      <c r="U70" s="5">
        <v>118963773000</v>
      </c>
    </row>
    <row r="71" spans="2:21" ht="15.5" x14ac:dyDescent="0.35">
      <c r="C71" t="s">
        <v>105</v>
      </c>
      <c r="D71" s="5">
        <v>4642206000</v>
      </c>
      <c r="F71" s="5">
        <v>407678000</v>
      </c>
      <c r="I71" s="5">
        <v>407678000</v>
      </c>
      <c r="J71" s="5">
        <v>3199232000</v>
      </c>
      <c r="K71" s="5">
        <v>-53789108000</v>
      </c>
      <c r="L71" s="5">
        <v>282657689000</v>
      </c>
      <c r="M71" s="5">
        <v>10130145000</v>
      </c>
      <c r="N71" s="5">
        <v>-20562650000</v>
      </c>
      <c r="O71" s="5">
        <v>159103000</v>
      </c>
      <c r="P71" s="5">
        <v>9211192000</v>
      </c>
      <c r="Q71" s="5">
        <v>-16331756000</v>
      </c>
      <c r="R71" s="5">
        <v>-6981730000</v>
      </c>
      <c r="S71" s="5">
        <v>1275970000</v>
      </c>
    </row>
    <row r="72" spans="2:21" ht="15.5" x14ac:dyDescent="0.35">
      <c r="C72" t="s">
        <v>107</v>
      </c>
      <c r="D72" s="5">
        <v>-19343948000</v>
      </c>
      <c r="E72" s="5">
        <v>-8315864000</v>
      </c>
      <c r="F72" s="5">
        <v>-36213323000</v>
      </c>
      <c r="G72" s="5">
        <v>498613000</v>
      </c>
      <c r="I72" s="5">
        <v>-47157588000</v>
      </c>
      <c r="J72" s="5">
        <v>-939710578000</v>
      </c>
      <c r="K72" s="5">
        <v>-1013795395000</v>
      </c>
      <c r="L72" s="5">
        <v>313707044000</v>
      </c>
      <c r="M72" s="5">
        <v>90792656000</v>
      </c>
      <c r="N72" s="5">
        <v>79643295000</v>
      </c>
      <c r="O72" s="5">
        <v>68999358000</v>
      </c>
      <c r="P72" s="5">
        <v>-127699114000</v>
      </c>
      <c r="Q72" s="5">
        <v>537170871000</v>
      </c>
      <c r="R72" s="5">
        <v>642820700000</v>
      </c>
      <c r="S72" s="5">
        <v>262170811000</v>
      </c>
      <c r="T72" s="5">
        <v>353153553000</v>
      </c>
      <c r="U72" s="5">
        <v>118963773000</v>
      </c>
    </row>
    <row r="73" spans="2:21" ht="15.5" x14ac:dyDescent="0.35">
      <c r="C73" t="s">
        <v>108</v>
      </c>
      <c r="D73" s="5">
        <v>-23986154000</v>
      </c>
      <c r="E73" s="5">
        <v>-8315864000</v>
      </c>
      <c r="F73" s="5">
        <v>-36621001000</v>
      </c>
      <c r="G73" s="5">
        <v>498613000</v>
      </c>
      <c r="I73" s="5">
        <v>-47565266000</v>
      </c>
      <c r="J73" s="5">
        <v>-942909810000</v>
      </c>
      <c r="K73" s="5">
        <v>-960006287000</v>
      </c>
      <c r="L73" s="5">
        <v>31049355000</v>
      </c>
      <c r="M73" s="5">
        <v>80662511000</v>
      </c>
      <c r="N73" s="5">
        <v>100205945000</v>
      </c>
      <c r="O73" s="5">
        <v>68840255000</v>
      </c>
      <c r="P73" s="5">
        <v>-136910306000</v>
      </c>
      <c r="Q73" s="5">
        <v>553502627000</v>
      </c>
      <c r="R73" s="5">
        <v>649802430000</v>
      </c>
      <c r="S73" s="5">
        <v>260894841000</v>
      </c>
      <c r="T73" s="5">
        <v>353153553000</v>
      </c>
      <c r="U73" s="5">
        <v>118963773000</v>
      </c>
    </row>
    <row r="74" spans="2:21" ht="15.5" x14ac:dyDescent="0.35">
      <c r="C74" t="s">
        <v>8</v>
      </c>
      <c r="D74" s="5">
        <v>-19295063000</v>
      </c>
      <c r="E74" s="5">
        <v>-8280082000</v>
      </c>
      <c r="F74" s="5">
        <v>-36158067000</v>
      </c>
      <c r="G74" s="5">
        <v>533787000</v>
      </c>
      <c r="I74" s="5">
        <v>-46976588000</v>
      </c>
      <c r="J74" s="5">
        <v>-939477814000</v>
      </c>
      <c r="K74" s="5">
        <v>-1013310801000</v>
      </c>
      <c r="L74" s="5">
        <v>314311862000</v>
      </c>
      <c r="M74" s="5">
        <v>91721132000</v>
      </c>
      <c r="N74" s="5">
        <v>80318994000</v>
      </c>
      <c r="O74" s="5">
        <v>64705233000</v>
      </c>
      <c r="P74" s="5">
        <v>-131431353000</v>
      </c>
      <c r="Q74" s="5">
        <v>533896752000</v>
      </c>
      <c r="R74" s="5">
        <v>638590000000</v>
      </c>
      <c r="S74" s="5">
        <v>258008170000</v>
      </c>
      <c r="T74" s="5">
        <v>353164699000</v>
      </c>
      <c r="U74" s="5">
        <v>119019440000</v>
      </c>
    </row>
    <row r="75" spans="2:21" ht="15.5" x14ac:dyDescent="0.35">
      <c r="C75" t="s">
        <v>109</v>
      </c>
      <c r="D75" s="5">
        <v>-23986154000</v>
      </c>
      <c r="E75" s="5">
        <v>-8315864000</v>
      </c>
      <c r="F75" s="5">
        <v>-36621001000</v>
      </c>
      <c r="G75" s="5">
        <v>498613000</v>
      </c>
      <c r="I75" s="5">
        <v>-47565266000</v>
      </c>
      <c r="J75" s="5">
        <v>-942909810000</v>
      </c>
      <c r="K75" s="5">
        <v>-960006287000</v>
      </c>
      <c r="L75" s="5">
        <v>31049355000</v>
      </c>
      <c r="M75" s="5">
        <v>80662511000</v>
      </c>
      <c r="N75" s="5">
        <v>100205945000</v>
      </c>
      <c r="O75" s="5">
        <v>68840255000</v>
      </c>
      <c r="P75" s="5">
        <v>-136910306000</v>
      </c>
      <c r="Q75" s="5">
        <v>553502627000</v>
      </c>
      <c r="R75" s="5">
        <v>649802430000</v>
      </c>
      <c r="S75" s="5">
        <v>260894841000</v>
      </c>
      <c r="T75" s="5">
        <v>353153553000</v>
      </c>
      <c r="U75" s="5">
        <v>118963773000</v>
      </c>
    </row>
    <row r="76" spans="2:21" ht="15.5" x14ac:dyDescent="0.35">
      <c r="C76" t="s">
        <v>110</v>
      </c>
      <c r="D76" s="5">
        <v>-19343948000</v>
      </c>
      <c r="E76" s="5">
        <v>-8315864000</v>
      </c>
      <c r="F76" s="5">
        <v>-36213323000</v>
      </c>
      <c r="G76" s="5">
        <v>498613000</v>
      </c>
      <c r="I76" s="5">
        <v>-47157588000</v>
      </c>
      <c r="J76" s="5">
        <v>-939710578000</v>
      </c>
      <c r="K76" s="5">
        <v>-1013795395000</v>
      </c>
      <c r="L76" s="5">
        <v>313707044000</v>
      </c>
      <c r="M76" s="5">
        <v>90792656000</v>
      </c>
      <c r="N76" s="5">
        <v>79643295000</v>
      </c>
      <c r="O76" s="5">
        <v>68999358000</v>
      </c>
      <c r="P76" s="5">
        <v>-127699114000</v>
      </c>
      <c r="Q76" s="5">
        <v>537170871000</v>
      </c>
      <c r="R76" s="5">
        <v>642820700000</v>
      </c>
      <c r="S76" s="5">
        <v>262170811000</v>
      </c>
      <c r="T76" s="5">
        <v>353153553000</v>
      </c>
      <c r="U76" s="5">
        <v>118963773000</v>
      </c>
    </row>
    <row r="77" spans="2:21" ht="15.5" x14ac:dyDescent="0.35">
      <c r="C77" t="s">
        <v>111</v>
      </c>
      <c r="D77" s="5">
        <v>-19343948000</v>
      </c>
      <c r="E77" s="5">
        <v>-8315864000</v>
      </c>
      <c r="F77" s="5">
        <v>-36213323000</v>
      </c>
      <c r="G77" s="5">
        <v>498613000</v>
      </c>
      <c r="I77" s="5">
        <v>-47157588000</v>
      </c>
      <c r="J77" s="5">
        <v>-939710578000</v>
      </c>
      <c r="K77" s="5">
        <v>-1013795395000</v>
      </c>
      <c r="L77" s="5">
        <v>313707044000</v>
      </c>
      <c r="M77" s="5">
        <v>90792656000</v>
      </c>
      <c r="N77" s="5">
        <v>79643295000</v>
      </c>
      <c r="O77" s="5">
        <v>68999358000</v>
      </c>
      <c r="P77" s="5">
        <v>-127699114000</v>
      </c>
      <c r="Q77" s="5">
        <v>537170871000</v>
      </c>
      <c r="R77" s="5">
        <v>642820700000</v>
      </c>
      <c r="S77" s="5">
        <v>262170811000</v>
      </c>
      <c r="T77" s="5">
        <v>353153553000</v>
      </c>
      <c r="U77" s="5">
        <v>118963773000</v>
      </c>
    </row>
    <row r="79" spans="2:21" ht="15.5" x14ac:dyDescent="0.35">
      <c r="B79" t="s">
        <v>112</v>
      </c>
      <c r="C79" t="s">
        <v>113</v>
      </c>
    </row>
    <row r="80" spans="2:21" ht="15.5" x14ac:dyDescent="0.35">
      <c r="C80" t="s">
        <v>114</v>
      </c>
    </row>
    <row r="81" spans="3:21" ht="15.5" x14ac:dyDescent="0.35">
      <c r="C81" t="s">
        <v>20</v>
      </c>
      <c r="D81" s="5">
        <v>6639737000</v>
      </c>
      <c r="E81" s="5">
        <v>11667698000</v>
      </c>
      <c r="F81" s="5">
        <v>6053245000</v>
      </c>
      <c r="G81" s="5">
        <v>5536851000</v>
      </c>
      <c r="I81" s="5">
        <v>6053245000</v>
      </c>
      <c r="J81" s="5">
        <v>4660812000</v>
      </c>
      <c r="K81" s="5">
        <v>9341252000</v>
      </c>
      <c r="L81" s="5">
        <v>6824691000</v>
      </c>
      <c r="M81" s="5">
        <v>7856586000</v>
      </c>
      <c r="N81" s="5">
        <v>12493765000</v>
      </c>
      <c r="O81" s="5">
        <v>10346360000</v>
      </c>
      <c r="P81" s="5">
        <v>15635078000</v>
      </c>
      <c r="Q81" s="5">
        <v>62232073000</v>
      </c>
      <c r="R81" s="5">
        <v>15561332000</v>
      </c>
      <c r="S81" s="5">
        <v>15838031000</v>
      </c>
      <c r="T81" s="5">
        <v>36570008000</v>
      </c>
      <c r="U81" s="5">
        <v>32744169000</v>
      </c>
    </row>
    <row r="82" spans="3:21" ht="15.5" x14ac:dyDescent="0.35">
      <c r="C82" t="s">
        <v>115</v>
      </c>
      <c r="R82" s="5">
        <v>45750000000</v>
      </c>
      <c r="S82" s="5">
        <v>79273879000</v>
      </c>
      <c r="T82" s="5">
        <v>394339724000</v>
      </c>
    </row>
    <row r="83" spans="3:21" ht="15.5" x14ac:dyDescent="0.35">
      <c r="C83" t="s">
        <v>117</v>
      </c>
      <c r="D83" s="5">
        <v>171035818000</v>
      </c>
      <c r="E83" s="5">
        <v>159563820000</v>
      </c>
      <c r="F83" s="5">
        <v>170436602000</v>
      </c>
      <c r="G83" s="5">
        <v>195170915000</v>
      </c>
      <c r="I83" s="5">
        <v>170436602000</v>
      </c>
      <c r="J83" s="5">
        <v>179816607000</v>
      </c>
      <c r="K83" s="5">
        <v>187019727000</v>
      </c>
      <c r="L83" s="5">
        <v>239335495000</v>
      </c>
      <c r="M83" s="5">
        <v>369201281000</v>
      </c>
      <c r="N83" s="5">
        <v>386100938000</v>
      </c>
      <c r="O83" s="5">
        <v>400435610000</v>
      </c>
      <c r="P83" s="5">
        <v>312747781000</v>
      </c>
      <c r="Q83" s="5">
        <v>504297608000</v>
      </c>
      <c r="R83" s="5">
        <v>525121491000</v>
      </c>
      <c r="S83" s="5">
        <v>353954587000</v>
      </c>
      <c r="T83" s="5">
        <v>610093813000</v>
      </c>
      <c r="U83" s="5">
        <v>287780055000</v>
      </c>
    </row>
    <row r="84" spans="3:21" ht="15.5" x14ac:dyDescent="0.35">
      <c r="C84" t="s">
        <v>119</v>
      </c>
    </row>
    <row r="85" spans="3:21" ht="15.5" x14ac:dyDescent="0.35">
      <c r="C85" t="s">
        <v>118</v>
      </c>
      <c r="D85" s="5">
        <v>24370178000</v>
      </c>
      <c r="E85" s="5">
        <v>24496845000</v>
      </c>
      <c r="F85" s="5">
        <v>25120928000</v>
      </c>
      <c r="G85" s="5">
        <v>8459518000</v>
      </c>
      <c r="I85" s="5">
        <v>25120928000</v>
      </c>
      <c r="J85" s="5">
        <v>15627167000</v>
      </c>
      <c r="K85" s="5">
        <v>22316764000</v>
      </c>
      <c r="L85" s="5">
        <v>11894152000</v>
      </c>
      <c r="M85" s="5">
        <v>25573580000</v>
      </c>
      <c r="N85" s="5">
        <v>3574229000</v>
      </c>
      <c r="O85" s="5">
        <v>4528271000</v>
      </c>
      <c r="P85" s="5">
        <v>7640143000</v>
      </c>
      <c r="Q85" s="5">
        <v>8582917000</v>
      </c>
      <c r="R85" s="5">
        <v>4328352000</v>
      </c>
      <c r="S85" s="5">
        <v>6595835000</v>
      </c>
      <c r="T85" s="5">
        <v>8798529000</v>
      </c>
      <c r="U85" s="5">
        <v>11504661000</v>
      </c>
    </row>
    <row r="86" spans="3:21" ht="15.5" x14ac:dyDescent="0.35">
      <c r="C86" t="s">
        <v>120</v>
      </c>
      <c r="D86" s="5">
        <v>171035818000</v>
      </c>
      <c r="E86" s="5">
        <v>159563820000</v>
      </c>
      <c r="F86" s="5">
        <v>170436602000</v>
      </c>
      <c r="G86" s="5">
        <v>195170915000</v>
      </c>
      <c r="I86" s="5">
        <v>170436602000</v>
      </c>
      <c r="J86" s="5">
        <v>179816607000</v>
      </c>
      <c r="K86" s="5">
        <v>187019727000</v>
      </c>
      <c r="L86" s="5">
        <v>239335495000</v>
      </c>
      <c r="M86" s="5">
        <v>369201281000</v>
      </c>
      <c r="N86" s="5">
        <v>386100938000</v>
      </c>
      <c r="O86" s="5">
        <v>400435610000</v>
      </c>
      <c r="P86" s="5">
        <v>312747781000</v>
      </c>
      <c r="Q86" s="5">
        <v>504297608000</v>
      </c>
      <c r="R86" s="5">
        <v>525121491000</v>
      </c>
      <c r="S86" s="5">
        <v>353954587000</v>
      </c>
      <c r="T86" s="5">
        <v>610093813000</v>
      </c>
      <c r="U86" s="5">
        <v>287780055000</v>
      </c>
    </row>
    <row r="87" spans="3:21" ht="15.5" x14ac:dyDescent="0.35">
      <c r="C87" t="s">
        <v>121</v>
      </c>
      <c r="D87" s="5">
        <v>23933840000</v>
      </c>
      <c r="E87" s="5">
        <v>18481377000</v>
      </c>
      <c r="F87" s="5">
        <v>15240066000</v>
      </c>
      <c r="G87" s="5">
        <v>15649652000</v>
      </c>
      <c r="I87" s="5">
        <v>15240066000</v>
      </c>
      <c r="J87" s="5">
        <v>14358418000</v>
      </c>
      <c r="K87" s="5">
        <v>8611958000</v>
      </c>
      <c r="L87" s="5">
        <v>6173622000</v>
      </c>
      <c r="M87" s="5">
        <v>554588642000</v>
      </c>
      <c r="N87" s="5">
        <v>539284083000</v>
      </c>
      <c r="O87" s="5">
        <v>142953268000</v>
      </c>
      <c r="P87" s="5">
        <v>152102177000</v>
      </c>
      <c r="Q87" s="5">
        <v>3547912000</v>
      </c>
      <c r="R87" s="5">
        <v>1509389000</v>
      </c>
      <c r="S87" s="5">
        <v>788908000</v>
      </c>
      <c r="T87" s="5">
        <v>4389800000</v>
      </c>
      <c r="U87" s="5">
        <v>906152000</v>
      </c>
    </row>
    <row r="88" spans="3:21" ht="15.5" x14ac:dyDescent="0.35">
      <c r="C88" t="s">
        <v>122</v>
      </c>
      <c r="D88" s="5">
        <v>23933840000</v>
      </c>
      <c r="E88" s="5">
        <v>18481377000</v>
      </c>
      <c r="F88" s="5">
        <v>15240066000</v>
      </c>
      <c r="G88" s="5">
        <v>15649652000</v>
      </c>
      <c r="I88" s="5">
        <v>15240066000</v>
      </c>
      <c r="J88" s="5">
        <v>14358418000</v>
      </c>
      <c r="K88" s="5">
        <v>8611958000</v>
      </c>
      <c r="L88" s="5">
        <v>6173622000</v>
      </c>
      <c r="M88" s="5">
        <v>554588642000</v>
      </c>
      <c r="N88" s="5">
        <v>539284083000</v>
      </c>
      <c r="O88" s="5">
        <v>142953268000</v>
      </c>
      <c r="P88" s="5">
        <v>152102177000</v>
      </c>
      <c r="Q88" s="5">
        <v>3547912000</v>
      </c>
      <c r="R88" s="5">
        <v>1509389000</v>
      </c>
      <c r="S88" s="5">
        <v>788908000</v>
      </c>
      <c r="T88" s="5">
        <v>4389800000</v>
      </c>
      <c r="U88" s="5">
        <v>906152000</v>
      </c>
    </row>
    <row r="89" spans="3:21" ht="15.5" x14ac:dyDescent="0.35">
      <c r="C89" t="s">
        <v>123</v>
      </c>
      <c r="D89" s="5">
        <v>211965300000</v>
      </c>
      <c r="E89" s="5">
        <v>219508115000</v>
      </c>
      <c r="F89" s="5">
        <v>216389392000</v>
      </c>
      <c r="G89" s="5">
        <v>217355940000</v>
      </c>
      <c r="I89" s="5">
        <v>216389392000</v>
      </c>
      <c r="J89" s="5">
        <v>225651287000</v>
      </c>
      <c r="K89" s="5">
        <v>253304738000</v>
      </c>
      <c r="L89" s="5">
        <v>689933574000</v>
      </c>
      <c r="M89" s="5">
        <v>616253540000</v>
      </c>
      <c r="N89" s="5">
        <v>434340003000</v>
      </c>
      <c r="O89" s="5">
        <v>758841200000</v>
      </c>
      <c r="P89" s="5">
        <v>664144781000</v>
      </c>
      <c r="Q89" s="5">
        <v>753898228000</v>
      </c>
      <c r="R89" s="5">
        <v>492512916000</v>
      </c>
      <c r="S89" s="5">
        <v>355789382000</v>
      </c>
      <c r="T89" s="5">
        <v>176822793000</v>
      </c>
      <c r="U89" s="5">
        <v>51159290000</v>
      </c>
    </row>
    <row r="90" spans="3:21" ht="15.5" x14ac:dyDescent="0.35">
      <c r="C90" t="s">
        <v>317</v>
      </c>
      <c r="R90" s="5">
        <v>187987224000</v>
      </c>
      <c r="S90" s="5">
        <v>169579188000</v>
      </c>
      <c r="T90" s="5">
        <v>49922476000</v>
      </c>
      <c r="U90" s="5">
        <v>44921984000</v>
      </c>
    </row>
    <row r="91" spans="3:21" ht="15.5" x14ac:dyDescent="0.35">
      <c r="C91" t="s">
        <v>91</v>
      </c>
      <c r="D91" s="5">
        <v>211127941000</v>
      </c>
      <c r="E91" s="5">
        <v>206485709000</v>
      </c>
      <c r="F91" s="5">
        <v>206485709000</v>
      </c>
      <c r="G91" s="5">
        <v>206078033000</v>
      </c>
      <c r="I91" s="5">
        <v>206485709000</v>
      </c>
      <c r="J91" s="5">
        <v>206078033000</v>
      </c>
      <c r="K91" s="5">
        <v>202878483000</v>
      </c>
      <c r="L91" s="5">
        <v>257777732000</v>
      </c>
      <c r="M91" s="5">
        <v>-24878721000</v>
      </c>
      <c r="N91" s="5">
        <v>-35008866000</v>
      </c>
      <c r="O91" s="5">
        <v>-14446216000</v>
      </c>
      <c r="P91" s="5">
        <v>-14605319000</v>
      </c>
      <c r="Q91" s="5">
        <v>-23816511000</v>
      </c>
      <c r="R91" s="5">
        <v>-7484755000</v>
      </c>
      <c r="S91" s="5">
        <v>-503054000</v>
      </c>
    </row>
    <row r="92" spans="3:21" ht="15.5" x14ac:dyDescent="0.35">
      <c r="C92" t="s">
        <v>124</v>
      </c>
      <c r="D92" s="5">
        <v>580098971000</v>
      </c>
      <c r="E92" s="5">
        <v>576270731000</v>
      </c>
      <c r="F92" s="5">
        <v>575298918000</v>
      </c>
      <c r="G92" s="5">
        <v>600166173000</v>
      </c>
      <c r="I92" s="5">
        <v>575298918000</v>
      </c>
      <c r="J92" s="5">
        <v>587245398000</v>
      </c>
      <c r="K92" s="5">
        <v>7057016311000</v>
      </c>
      <c r="L92" s="5">
        <v>6508759897000</v>
      </c>
      <c r="M92" s="5">
        <v>4794576538000</v>
      </c>
      <c r="N92" s="5">
        <v>5906487038000</v>
      </c>
      <c r="O92" s="5">
        <v>5363367718000</v>
      </c>
      <c r="P92" s="5">
        <v>4696991010000</v>
      </c>
      <c r="Q92" s="5">
        <v>4434320177000</v>
      </c>
      <c r="R92" s="5">
        <v>2131976467000</v>
      </c>
      <c r="S92" s="5">
        <v>1485532648000</v>
      </c>
      <c r="T92" s="5">
        <v>1291304414000</v>
      </c>
      <c r="U92" s="5">
        <v>409842755000</v>
      </c>
    </row>
    <row r="93" spans="3:21" ht="15.5" x14ac:dyDescent="0.35">
      <c r="C93" t="s">
        <v>125</v>
      </c>
    </row>
    <row r="94" spans="3:21" ht="15.5" x14ac:dyDescent="0.35">
      <c r="C94" t="s">
        <v>126</v>
      </c>
      <c r="D94" s="5">
        <v>354558273000</v>
      </c>
      <c r="E94" s="5">
        <v>365520453000</v>
      </c>
      <c r="F94" s="5">
        <v>372074011000</v>
      </c>
      <c r="G94" s="5">
        <v>392712771000</v>
      </c>
      <c r="I94" s="5">
        <v>372074011000</v>
      </c>
      <c r="J94" s="5">
        <v>421794765000</v>
      </c>
      <c r="K94" s="5">
        <v>461315589000</v>
      </c>
      <c r="L94" s="5">
        <v>514885016000</v>
      </c>
      <c r="M94" s="5">
        <v>151839814000</v>
      </c>
      <c r="N94" s="5">
        <v>183679071000</v>
      </c>
      <c r="O94" s="5">
        <v>234873879000</v>
      </c>
      <c r="P94" s="5">
        <v>272812386000</v>
      </c>
      <c r="Q94" s="5">
        <v>289333666000</v>
      </c>
      <c r="R94" s="5">
        <v>296005347000</v>
      </c>
      <c r="S94" s="5">
        <v>290577304000</v>
      </c>
      <c r="T94" s="5">
        <v>343541808000</v>
      </c>
      <c r="U94" s="5">
        <v>377163265000</v>
      </c>
    </row>
    <row r="95" spans="3:21" ht="15.5" x14ac:dyDescent="0.35">
      <c r="C95" t="s">
        <v>405</v>
      </c>
      <c r="D95" s="5">
        <v>6780616000</v>
      </c>
      <c r="E95" s="5">
        <v>6780616000</v>
      </c>
      <c r="F95" s="5">
        <v>6780616000</v>
      </c>
      <c r="G95" s="5">
        <v>6780616000</v>
      </c>
      <c r="I95" s="5">
        <v>6780616000</v>
      </c>
      <c r="J95" s="5">
        <v>6780616000</v>
      </c>
      <c r="K95" s="5">
        <v>6780616000</v>
      </c>
      <c r="L95" s="5">
        <v>6780616000</v>
      </c>
      <c r="M95" s="5">
        <v>6780616000</v>
      </c>
      <c r="N95" s="5">
        <v>6780616000</v>
      </c>
      <c r="O95" s="5">
        <v>6780616000</v>
      </c>
      <c r="P95" s="5">
        <v>6780616000</v>
      </c>
      <c r="Q95" s="5">
        <v>6780616000</v>
      </c>
      <c r="R95" s="5">
        <v>5815847000</v>
      </c>
      <c r="S95" s="5">
        <v>5815847000</v>
      </c>
      <c r="T95" s="5">
        <v>5815847000</v>
      </c>
      <c r="U95" s="5">
        <v>5815847000</v>
      </c>
    </row>
    <row r="96" spans="3:21" ht="15.5" x14ac:dyDescent="0.35">
      <c r="C96" t="s">
        <v>318</v>
      </c>
      <c r="D96" s="5">
        <v>2567392000</v>
      </c>
      <c r="L96" s="5">
        <v>1750000000</v>
      </c>
      <c r="M96" s="5">
        <v>1750000000</v>
      </c>
      <c r="N96" s="5">
        <v>180000000</v>
      </c>
    </row>
    <row r="97" spans="3:21" ht="15.5" x14ac:dyDescent="0.35">
      <c r="C97" t="s">
        <v>128</v>
      </c>
      <c r="L97" s="5">
        <v>22900935000</v>
      </c>
      <c r="M97" s="5">
        <v>15548713000</v>
      </c>
      <c r="N97" s="5">
        <v>44357896000</v>
      </c>
      <c r="O97" s="5">
        <v>32973691000</v>
      </c>
      <c r="P97" s="5">
        <v>37438500000</v>
      </c>
      <c r="Q97" s="5">
        <v>17085256000</v>
      </c>
      <c r="R97" s="5">
        <v>7508744000</v>
      </c>
    </row>
    <row r="98" spans="3:21" ht="15.5" x14ac:dyDescent="0.35">
      <c r="C98" t="s">
        <v>129</v>
      </c>
      <c r="D98" s="5">
        <v>2321620012000</v>
      </c>
      <c r="E98" s="5">
        <v>2553446647000</v>
      </c>
      <c r="F98" s="5">
        <v>2762235988000</v>
      </c>
      <c r="G98" s="5">
        <v>3734810725000</v>
      </c>
      <c r="I98" s="5">
        <v>2762235988000</v>
      </c>
      <c r="J98" s="5">
        <v>3759035705000</v>
      </c>
      <c r="K98" s="5">
        <v>873030935000</v>
      </c>
      <c r="L98" s="5">
        <v>1275589500000</v>
      </c>
      <c r="M98" s="5">
        <v>667629848000</v>
      </c>
      <c r="N98" s="5">
        <v>688110185000</v>
      </c>
      <c r="O98" s="5">
        <v>698722741000</v>
      </c>
      <c r="P98" s="5">
        <v>751733193000</v>
      </c>
      <c r="Q98" s="5">
        <v>714929631000</v>
      </c>
      <c r="R98" s="5">
        <v>841258738000</v>
      </c>
      <c r="S98" s="5">
        <v>802256967000</v>
      </c>
      <c r="T98" s="5">
        <v>565250709000</v>
      </c>
      <c r="U98" s="5">
        <v>575057522000</v>
      </c>
    </row>
    <row r="99" spans="3:21" ht="15.5" x14ac:dyDescent="0.35">
      <c r="C99" t="s">
        <v>130</v>
      </c>
      <c r="D99" s="5">
        <v>2901718983000</v>
      </c>
      <c r="E99" s="5">
        <v>3129717378000</v>
      </c>
      <c r="F99" s="5">
        <v>3337534906000</v>
      </c>
      <c r="G99" s="5">
        <v>4334976898000</v>
      </c>
      <c r="I99" s="5">
        <v>3337534906000</v>
      </c>
      <c r="J99" s="5">
        <v>4346281103000</v>
      </c>
      <c r="K99" s="5">
        <v>7930047246000</v>
      </c>
      <c r="L99" s="5">
        <v>7784349397000</v>
      </c>
      <c r="M99" s="5">
        <v>5462206386000</v>
      </c>
      <c r="N99" s="5">
        <v>6594597223000</v>
      </c>
      <c r="O99" s="5">
        <v>6062090459000</v>
      </c>
      <c r="P99" s="5">
        <v>5448724203000</v>
      </c>
      <c r="Q99" s="5">
        <v>5149249808000</v>
      </c>
      <c r="R99" s="5">
        <v>2973235205000</v>
      </c>
      <c r="S99" s="5">
        <v>2287789615000</v>
      </c>
      <c r="T99" s="5">
        <v>1856555123000</v>
      </c>
      <c r="U99" s="5">
        <v>984900277000</v>
      </c>
    </row>
    <row r="100" spans="3:21" ht="15.5" x14ac:dyDescent="0.35">
      <c r="C100" t="s">
        <v>131</v>
      </c>
    </row>
    <row r="101" spans="3:21" ht="15.5" x14ac:dyDescent="0.35">
      <c r="C101" t="s">
        <v>132</v>
      </c>
    </row>
    <row r="102" spans="3:21" ht="15.5" x14ac:dyDescent="0.35">
      <c r="C102" t="s">
        <v>133</v>
      </c>
      <c r="D102" s="5">
        <v>708162152000</v>
      </c>
      <c r="E102" s="5">
        <v>662835853000</v>
      </c>
      <c r="F102" s="5">
        <v>813595371000</v>
      </c>
      <c r="G102" s="5">
        <v>969002214000</v>
      </c>
      <c r="I102" s="5">
        <v>813595371000</v>
      </c>
      <c r="J102" s="5">
        <v>2220394113000</v>
      </c>
      <c r="K102" s="5">
        <v>5903415687000</v>
      </c>
      <c r="L102" s="5">
        <v>4752843257000</v>
      </c>
      <c r="M102" s="5">
        <v>2708628657000</v>
      </c>
      <c r="N102" s="5">
        <v>3896548431000</v>
      </c>
      <c r="O102" s="5">
        <v>3442509790000</v>
      </c>
      <c r="P102" s="5">
        <v>1812760078000</v>
      </c>
      <c r="Q102" s="5">
        <v>862478791000</v>
      </c>
      <c r="R102" s="5">
        <v>560843745000</v>
      </c>
      <c r="S102" s="5">
        <v>567680481000</v>
      </c>
      <c r="T102" s="5">
        <v>339996004000</v>
      </c>
      <c r="U102" s="5">
        <v>228426284000</v>
      </c>
    </row>
    <row r="103" spans="3:21" ht="15.5" x14ac:dyDescent="0.35">
      <c r="C103" t="s">
        <v>135</v>
      </c>
    </row>
    <row r="104" spans="3:21" ht="15.5" x14ac:dyDescent="0.35">
      <c r="C104" t="s">
        <v>136</v>
      </c>
      <c r="D104" s="5">
        <v>32706980000</v>
      </c>
      <c r="E104" s="5">
        <v>36528274000</v>
      </c>
      <c r="F104" s="5">
        <v>28542577000</v>
      </c>
      <c r="G104" s="5">
        <v>50476277000</v>
      </c>
      <c r="I104" s="5">
        <v>28542577000</v>
      </c>
      <c r="J104" s="5">
        <v>27649227000</v>
      </c>
      <c r="K104" s="5">
        <v>1470638242000</v>
      </c>
      <c r="L104" s="5">
        <v>1135180683000</v>
      </c>
      <c r="M104" s="5">
        <v>1369974785000</v>
      </c>
      <c r="N104" s="5">
        <v>1333692771000</v>
      </c>
      <c r="O104" s="5">
        <v>1167207892000</v>
      </c>
      <c r="P104" s="5">
        <v>795268303000</v>
      </c>
      <c r="Q104" s="5">
        <v>382329749000</v>
      </c>
      <c r="R104" s="5">
        <v>241497620000</v>
      </c>
      <c r="S104" s="5">
        <v>164894610000</v>
      </c>
      <c r="T104" s="5">
        <v>88715505000</v>
      </c>
      <c r="U104" s="5">
        <v>106443152000</v>
      </c>
    </row>
    <row r="105" spans="3:21" ht="15.5" x14ac:dyDescent="0.35">
      <c r="C105" t="s">
        <v>143</v>
      </c>
    </row>
    <row r="106" spans="3:21" ht="15.5" x14ac:dyDescent="0.35">
      <c r="C106" t="s">
        <v>144</v>
      </c>
      <c r="D106" s="5">
        <v>24370178000</v>
      </c>
      <c r="E106" s="5">
        <v>24496845000</v>
      </c>
      <c r="F106" s="5">
        <v>25120928000</v>
      </c>
      <c r="G106" s="5">
        <v>8459518000</v>
      </c>
      <c r="I106" s="5">
        <v>25120928000</v>
      </c>
      <c r="J106" s="5">
        <v>15627167000</v>
      </c>
      <c r="K106" s="5">
        <v>22316764000</v>
      </c>
      <c r="L106" s="5">
        <v>11894152000</v>
      </c>
      <c r="M106" s="5">
        <v>25573580000</v>
      </c>
      <c r="N106" s="5">
        <v>3574229000</v>
      </c>
      <c r="O106" s="5">
        <v>4528271000</v>
      </c>
      <c r="P106" s="5">
        <v>7640143000</v>
      </c>
      <c r="Q106" s="5">
        <v>8582917000</v>
      </c>
      <c r="R106" s="5">
        <v>4328352000</v>
      </c>
      <c r="S106" s="5">
        <v>6595835000</v>
      </c>
      <c r="T106" s="5">
        <v>8798529000</v>
      </c>
      <c r="U106" s="5">
        <v>11504661000</v>
      </c>
    </row>
    <row r="107" spans="3:21" ht="15.5" x14ac:dyDescent="0.35">
      <c r="C107" t="s">
        <v>138</v>
      </c>
      <c r="D107" s="5">
        <v>201330046000</v>
      </c>
      <c r="E107" s="5">
        <v>184435749000</v>
      </c>
      <c r="F107" s="5">
        <v>177356297000</v>
      </c>
      <c r="G107" s="5">
        <v>165351825000</v>
      </c>
      <c r="I107" s="5">
        <v>177356297000</v>
      </c>
      <c r="J107" s="5">
        <v>136828857000</v>
      </c>
      <c r="K107" s="5">
        <v>2422825768000</v>
      </c>
      <c r="L107" s="5">
        <v>1654628302000</v>
      </c>
      <c r="M107" s="5">
        <v>90434685000</v>
      </c>
      <c r="N107" s="5">
        <v>699765851000</v>
      </c>
      <c r="O107" s="5">
        <v>377946089000</v>
      </c>
      <c r="P107" s="5">
        <v>179294087000</v>
      </c>
      <c r="Q107" s="5">
        <v>49893203000</v>
      </c>
      <c r="R107" s="5">
        <v>72723534000</v>
      </c>
      <c r="S107" s="5">
        <v>52326494000</v>
      </c>
      <c r="T107" s="5">
        <v>51601455000</v>
      </c>
      <c r="U107" s="5">
        <v>41351640000</v>
      </c>
    </row>
    <row r="108" spans="3:21" ht="15.5" x14ac:dyDescent="0.35">
      <c r="C108" t="s">
        <v>137</v>
      </c>
      <c r="D108" s="5">
        <v>166731692000</v>
      </c>
      <c r="E108" s="5">
        <v>197616231000</v>
      </c>
      <c r="F108" s="5">
        <v>193880176000</v>
      </c>
      <c r="G108" s="5">
        <v>194059406000</v>
      </c>
      <c r="I108" s="5">
        <v>193880176000</v>
      </c>
      <c r="J108" s="5">
        <v>208630654000</v>
      </c>
      <c r="K108" s="5">
        <v>228437756000</v>
      </c>
      <c r="L108" s="5">
        <v>139397044000</v>
      </c>
      <c r="M108" s="5">
        <v>161008878000</v>
      </c>
      <c r="N108" s="5">
        <v>154304346000</v>
      </c>
      <c r="O108" s="5">
        <v>262592941000</v>
      </c>
      <c r="P108" s="5">
        <v>281056150000</v>
      </c>
      <c r="Q108" s="5">
        <v>250040285000</v>
      </c>
      <c r="R108" s="5">
        <v>196353946000</v>
      </c>
      <c r="S108" s="5">
        <v>321092142000</v>
      </c>
      <c r="T108" s="5">
        <v>170738535000</v>
      </c>
      <c r="U108" s="5">
        <v>58974585000</v>
      </c>
    </row>
    <row r="109" spans="3:21" ht="15.5" x14ac:dyDescent="0.35">
      <c r="C109" t="s">
        <v>139</v>
      </c>
    </row>
    <row r="110" spans="3:21" ht="15.5" x14ac:dyDescent="0.35">
      <c r="C110" t="s">
        <v>140</v>
      </c>
      <c r="K110" s="5">
        <v>1741637968000</v>
      </c>
      <c r="L110" s="5">
        <v>1777225407000</v>
      </c>
      <c r="M110" s="5">
        <v>960000000000</v>
      </c>
      <c r="N110" s="5">
        <v>1593527566000</v>
      </c>
      <c r="O110" s="5">
        <v>1566494175000</v>
      </c>
      <c r="P110" s="5">
        <v>537790459000</v>
      </c>
      <c r="Q110" s="5">
        <v>161893870000</v>
      </c>
    </row>
    <row r="111" spans="3:21" ht="15.5" x14ac:dyDescent="0.35">
      <c r="C111" t="s">
        <v>142</v>
      </c>
      <c r="D111" s="5">
        <v>2130210000</v>
      </c>
      <c r="E111" s="5">
        <v>3034372000</v>
      </c>
      <c r="F111" s="5">
        <v>4215872000</v>
      </c>
      <c r="G111" s="5">
        <v>2176648000</v>
      </c>
      <c r="I111" s="5">
        <v>4215872000</v>
      </c>
      <c r="J111" s="5">
        <v>5000995000</v>
      </c>
      <c r="K111" s="5">
        <v>1745368606000</v>
      </c>
      <c r="L111" s="5">
        <v>1801157462000</v>
      </c>
      <c r="M111" s="5">
        <v>979407038000</v>
      </c>
      <c r="N111" s="5">
        <v>1598832360000</v>
      </c>
      <c r="O111" s="5">
        <v>1568543089000</v>
      </c>
      <c r="P111" s="5">
        <v>541008002000</v>
      </c>
      <c r="Q111" s="5">
        <v>165440899000</v>
      </c>
      <c r="R111" s="5">
        <v>2773997000</v>
      </c>
      <c r="S111" s="5">
        <v>1152557000</v>
      </c>
      <c r="U111" s="5">
        <v>8438000</v>
      </c>
    </row>
    <row r="112" spans="3:21" ht="15.5" x14ac:dyDescent="0.35">
      <c r="C112" t="s">
        <v>145</v>
      </c>
      <c r="D112" s="5">
        <v>1277405525000</v>
      </c>
      <c r="E112" s="5">
        <v>1531386271000</v>
      </c>
      <c r="F112" s="5">
        <v>1580128417000</v>
      </c>
      <c r="G112" s="5">
        <v>2385950243000</v>
      </c>
      <c r="I112" s="5">
        <v>1580128417000</v>
      </c>
      <c r="J112" s="5">
        <v>1134918284000</v>
      </c>
      <c r="K112" s="5">
        <v>95952275000</v>
      </c>
      <c r="L112" s="5">
        <v>85921333000</v>
      </c>
      <c r="M112" s="5">
        <v>121699966000</v>
      </c>
      <c r="N112" s="5">
        <v>156963646000</v>
      </c>
      <c r="O112" s="5">
        <v>132438375000</v>
      </c>
      <c r="P112" s="5">
        <v>1217821189000</v>
      </c>
      <c r="Q112" s="5">
        <v>1632684658000</v>
      </c>
      <c r="R112" s="5">
        <v>193536602000</v>
      </c>
      <c r="S112" s="5">
        <v>110445213000</v>
      </c>
      <c r="T112" s="5">
        <v>126278091000</v>
      </c>
      <c r="U112" s="5">
        <v>72025568000</v>
      </c>
    </row>
    <row r="113" spans="3:21" ht="15.5" x14ac:dyDescent="0.35">
      <c r="C113" t="s">
        <v>146</v>
      </c>
      <c r="D113" s="5">
        <v>1277405525000</v>
      </c>
      <c r="E113" s="5">
        <v>1531386271000</v>
      </c>
      <c r="F113" s="5">
        <v>1580128417000</v>
      </c>
      <c r="G113" s="5">
        <v>2385950243000</v>
      </c>
      <c r="I113" s="5">
        <v>1580128417000</v>
      </c>
      <c r="J113" s="5">
        <v>1134918284000</v>
      </c>
      <c r="K113" s="5">
        <v>95952275000</v>
      </c>
      <c r="L113" s="5">
        <v>85921333000</v>
      </c>
      <c r="M113" s="5">
        <v>121699966000</v>
      </c>
      <c r="N113" s="5">
        <v>156963646000</v>
      </c>
      <c r="O113" s="5">
        <v>132438375000</v>
      </c>
      <c r="P113" s="5">
        <v>1217821189000</v>
      </c>
      <c r="Q113" s="5">
        <v>1632684658000</v>
      </c>
      <c r="R113" s="5">
        <v>193536602000</v>
      </c>
      <c r="S113" s="5">
        <v>110445213000</v>
      </c>
      <c r="T113" s="5">
        <v>126278091000</v>
      </c>
      <c r="U113" s="5">
        <v>72025568000</v>
      </c>
    </row>
    <row r="114" spans="3:21" ht="15.5" x14ac:dyDescent="0.35">
      <c r="C114" t="s">
        <v>148</v>
      </c>
      <c r="J114" s="5">
        <v>183460000</v>
      </c>
      <c r="Q114" s="5">
        <v>63897678000</v>
      </c>
      <c r="R114" s="5">
        <v>101907746000</v>
      </c>
      <c r="S114" s="5">
        <v>43150043000</v>
      </c>
      <c r="T114" s="5">
        <v>59644800000</v>
      </c>
      <c r="U114" s="5">
        <v>11607078000</v>
      </c>
    </row>
    <row r="115" spans="3:21" ht="15.5" x14ac:dyDescent="0.35">
      <c r="C115" t="s">
        <v>650</v>
      </c>
      <c r="P115" s="5">
        <v>1090138699000</v>
      </c>
      <c r="Q115" s="5">
        <v>1441555313000</v>
      </c>
    </row>
    <row r="116" spans="3:21" ht="15.5" x14ac:dyDescent="0.35">
      <c r="C116" t="s">
        <v>147</v>
      </c>
      <c r="D116" s="5">
        <v>13556493000</v>
      </c>
      <c r="E116" s="5">
        <v>15672033000</v>
      </c>
      <c r="F116" s="5">
        <v>15672033000</v>
      </c>
      <c r="G116" s="5">
        <v>21353225000</v>
      </c>
      <c r="I116" s="5">
        <v>15672033000</v>
      </c>
      <c r="J116" s="5">
        <v>21353225000</v>
      </c>
      <c r="K116" s="5">
        <v>28128754000</v>
      </c>
      <c r="S116" s="5">
        <v>602021000</v>
      </c>
      <c r="T116" s="5">
        <v>9300597000</v>
      </c>
      <c r="U116" s="5">
        <v>10569172000</v>
      </c>
    </row>
    <row r="117" spans="3:21" ht="15.5" x14ac:dyDescent="0.35">
      <c r="C117" t="s">
        <v>1779</v>
      </c>
      <c r="E117" s="5">
        <v>265517000</v>
      </c>
      <c r="F117" s="5">
        <v>657011000</v>
      </c>
      <c r="G117" s="5">
        <v>1040514000</v>
      </c>
      <c r="I117" s="5">
        <v>657011000</v>
      </c>
      <c r="J117" s="5">
        <v>2144694000</v>
      </c>
      <c r="K117" s="5">
        <v>3568207000</v>
      </c>
      <c r="L117" s="5">
        <v>374794000</v>
      </c>
      <c r="M117" s="5">
        <v>945760000</v>
      </c>
      <c r="N117" s="5">
        <v>866607000</v>
      </c>
      <c r="O117" s="5">
        <v>1303227000</v>
      </c>
      <c r="P117" s="5">
        <v>3431286000</v>
      </c>
      <c r="Q117" s="5">
        <v>5173514000</v>
      </c>
      <c r="R117" s="5">
        <v>5927277000</v>
      </c>
      <c r="S117" s="5">
        <v>1691012000</v>
      </c>
    </row>
    <row r="118" spans="3:21" ht="15.5" x14ac:dyDescent="0.35">
      <c r="C118" t="s">
        <v>150</v>
      </c>
      <c r="D118" s="5">
        <v>1985567677000</v>
      </c>
      <c r="E118" s="5">
        <v>2194222124000</v>
      </c>
      <c r="F118" s="5">
        <v>2393723788000</v>
      </c>
      <c r="G118" s="5">
        <v>3354952457000</v>
      </c>
      <c r="I118" s="5">
        <v>2393723788000</v>
      </c>
      <c r="J118" s="5">
        <v>3355312397000</v>
      </c>
      <c r="K118" s="5">
        <v>5999367962000</v>
      </c>
      <c r="L118" s="5">
        <v>4838764590000</v>
      </c>
      <c r="M118" s="5">
        <v>2830328623000</v>
      </c>
      <c r="N118" s="5">
        <v>4053512077000</v>
      </c>
      <c r="O118" s="5">
        <v>3574948165000</v>
      </c>
      <c r="P118" s="5">
        <v>3030581267000</v>
      </c>
      <c r="Q118" s="5">
        <v>2495163449000</v>
      </c>
      <c r="R118" s="5">
        <v>754380347000</v>
      </c>
      <c r="S118" s="5">
        <v>678125694000</v>
      </c>
      <c r="T118" s="5">
        <v>466274095000</v>
      </c>
      <c r="U118" s="5">
        <v>300451852000</v>
      </c>
    </row>
    <row r="119" spans="3:21" ht="15.5" x14ac:dyDescent="0.35">
      <c r="C119" t="s">
        <v>151</v>
      </c>
    </row>
    <row r="120" spans="3:21" ht="15.5" x14ac:dyDescent="0.35">
      <c r="C120" t="s">
        <v>152</v>
      </c>
      <c r="D120" s="5">
        <v>392155384000</v>
      </c>
      <c r="E120" s="5">
        <v>392155384000</v>
      </c>
      <c r="F120" s="5">
        <v>392155384000</v>
      </c>
      <c r="G120" s="5">
        <v>392155384000</v>
      </c>
      <c r="I120" s="5">
        <v>392155384000</v>
      </c>
      <c r="J120" s="5">
        <v>392155384000</v>
      </c>
      <c r="K120" s="5">
        <v>392155384000</v>
      </c>
      <c r="L120" s="5">
        <v>392155384000</v>
      </c>
      <c r="M120" s="5">
        <v>392155384000</v>
      </c>
      <c r="N120" s="5">
        <v>392155384000</v>
      </c>
      <c r="O120" s="5">
        <v>392155384000</v>
      </c>
      <c r="P120" s="5">
        <v>392155384000</v>
      </c>
      <c r="Q120" s="5">
        <v>392155384000</v>
      </c>
      <c r="R120" s="5">
        <v>392155384000</v>
      </c>
      <c r="S120" s="5">
        <v>392155384000</v>
      </c>
      <c r="T120" s="5">
        <v>392155384000</v>
      </c>
      <c r="U120" s="5">
        <v>362743784000</v>
      </c>
    </row>
    <row r="121" spans="3:21" ht="15.5" x14ac:dyDescent="0.35">
      <c r="C121" t="s">
        <v>153</v>
      </c>
      <c r="D121" s="5">
        <v>335811174000</v>
      </c>
      <c r="E121" s="5">
        <v>335811174000</v>
      </c>
      <c r="F121" s="5">
        <v>335811174000</v>
      </c>
      <c r="G121" s="5">
        <v>335811174000</v>
      </c>
      <c r="I121" s="5">
        <v>335811174000</v>
      </c>
      <c r="J121" s="5">
        <v>335811174000</v>
      </c>
      <c r="K121" s="5">
        <v>335811174000</v>
      </c>
      <c r="L121" s="5">
        <v>335811174000</v>
      </c>
      <c r="M121" s="5">
        <v>335811174000</v>
      </c>
      <c r="N121" s="5">
        <v>335811174000</v>
      </c>
      <c r="O121" s="5">
        <v>335811174000</v>
      </c>
      <c r="P121" s="5">
        <v>335811174000</v>
      </c>
      <c r="Q121" s="5">
        <v>335791174000</v>
      </c>
      <c r="R121" s="5">
        <v>335711949000</v>
      </c>
      <c r="S121" s="5">
        <v>330126174000</v>
      </c>
      <c r="T121" s="5">
        <v>330126174000</v>
      </c>
      <c r="U121" s="5">
        <v>-32356810000</v>
      </c>
    </row>
    <row r="122" spans="3:21" ht="15.5" x14ac:dyDescent="0.35">
      <c r="C122" t="s">
        <v>154</v>
      </c>
      <c r="D122" s="5">
        <v>335811174000</v>
      </c>
      <c r="E122" s="5">
        <v>335811174000</v>
      </c>
      <c r="F122" s="5">
        <v>335811174000</v>
      </c>
      <c r="G122" s="5">
        <v>335811174000</v>
      </c>
      <c r="I122" s="5">
        <v>335811174000</v>
      </c>
      <c r="J122" s="5">
        <v>335811174000</v>
      </c>
      <c r="K122" s="5">
        <v>335811174000</v>
      </c>
      <c r="L122" s="5">
        <v>335811174000</v>
      </c>
      <c r="M122" s="5">
        <v>335811174000</v>
      </c>
      <c r="N122" s="5">
        <v>335811174000</v>
      </c>
      <c r="O122" s="5">
        <v>335811174000</v>
      </c>
      <c r="P122" s="5">
        <v>335811174000</v>
      </c>
      <c r="Q122" s="5">
        <v>335791174000</v>
      </c>
      <c r="R122" s="5">
        <v>335711949000</v>
      </c>
      <c r="S122" s="5">
        <v>330126174000</v>
      </c>
      <c r="T122" s="5">
        <v>330126174000</v>
      </c>
      <c r="U122" s="5">
        <v>-32356810000</v>
      </c>
    </row>
    <row r="123" spans="3:21" ht="15.5" x14ac:dyDescent="0.35">
      <c r="C123" t="s">
        <v>155</v>
      </c>
      <c r="D123" s="5">
        <v>-40225379000</v>
      </c>
      <c r="E123" s="5">
        <v>-16288089000</v>
      </c>
      <c r="F123" s="5">
        <v>-8008007000</v>
      </c>
      <c r="G123" s="5">
        <v>28557736000</v>
      </c>
      <c r="I123" s="5">
        <v>-8008007000</v>
      </c>
      <c r="J123" s="5">
        <v>39376257000</v>
      </c>
      <c r="K123" s="5">
        <v>982053317000</v>
      </c>
      <c r="L123" s="5">
        <v>1941575040000</v>
      </c>
      <c r="M123" s="5">
        <v>1909919631000</v>
      </c>
      <c r="N123" s="5">
        <v>1828328683000</v>
      </c>
      <c r="O123" s="5">
        <v>1753147366000</v>
      </c>
      <c r="P123" s="5">
        <v>1688607272000</v>
      </c>
      <c r="Q123" s="5">
        <v>1939053353000</v>
      </c>
      <c r="R123" s="5">
        <v>1490785319000</v>
      </c>
      <c r="S123" s="5">
        <v>884429156000</v>
      </c>
      <c r="T123" s="5">
        <v>667664134000</v>
      </c>
      <c r="U123" s="5">
        <v>353714969000</v>
      </c>
    </row>
    <row r="124" spans="3:21" ht="15.5" x14ac:dyDescent="0.35">
      <c r="C124" t="s">
        <v>156</v>
      </c>
      <c r="D124" s="5">
        <v>39950971000</v>
      </c>
      <c r="E124" s="5">
        <v>39950971000</v>
      </c>
      <c r="F124" s="5">
        <v>39950971000</v>
      </c>
      <c r="G124" s="5">
        <v>39950971000</v>
      </c>
      <c r="I124" s="5">
        <v>39950971000</v>
      </c>
      <c r="J124" s="5">
        <v>39950971000</v>
      </c>
      <c r="K124" s="5">
        <v>39950971000</v>
      </c>
      <c r="L124" s="5">
        <v>25950971000</v>
      </c>
      <c r="M124" s="5">
        <v>25950971000</v>
      </c>
      <c r="N124" s="5">
        <v>25950971000</v>
      </c>
      <c r="O124" s="5">
        <v>25950971000</v>
      </c>
      <c r="P124" s="5">
        <v>25950971000</v>
      </c>
      <c r="Q124" s="5">
        <v>20950971000</v>
      </c>
      <c r="R124" s="5">
        <v>15950971000</v>
      </c>
      <c r="S124" s="5">
        <v>10950971000</v>
      </c>
      <c r="T124" s="5">
        <v>5950971000</v>
      </c>
    </row>
    <row r="125" spans="3:21" ht="15.5" x14ac:dyDescent="0.35">
      <c r="C125" t="s">
        <v>157</v>
      </c>
      <c r="D125" s="5">
        <v>-80176350000</v>
      </c>
      <c r="E125" s="5">
        <v>-56239060000</v>
      </c>
      <c r="F125" s="5">
        <v>-47958978000</v>
      </c>
      <c r="G125" s="5">
        <v>-11393235000</v>
      </c>
      <c r="I125" s="5">
        <v>-47958978000</v>
      </c>
      <c r="J125" s="5">
        <v>-574714000</v>
      </c>
      <c r="K125" s="5">
        <v>942102346000</v>
      </c>
      <c r="L125" s="5">
        <v>1915624069000</v>
      </c>
      <c r="M125" s="5">
        <v>1883968660000</v>
      </c>
      <c r="N125" s="5">
        <v>1802377712000</v>
      </c>
      <c r="O125" s="5">
        <v>1727196395000</v>
      </c>
      <c r="P125" s="5">
        <v>1662656301000</v>
      </c>
      <c r="Q125" s="5">
        <v>1918102382000</v>
      </c>
      <c r="R125" s="5">
        <v>1474834348000</v>
      </c>
      <c r="S125" s="5">
        <v>873478185000</v>
      </c>
      <c r="T125" s="5">
        <v>661713163000</v>
      </c>
    </row>
    <row r="126" spans="3:21" ht="15.5" x14ac:dyDescent="0.35">
      <c r="C126" t="s">
        <v>158</v>
      </c>
      <c r="D126" s="5">
        <v>-40225379000</v>
      </c>
      <c r="E126" s="5">
        <v>-16288089000</v>
      </c>
      <c r="F126" s="5">
        <v>-8008007000</v>
      </c>
      <c r="G126" s="5">
        <v>28557736000</v>
      </c>
      <c r="I126" s="5">
        <v>-8008007000</v>
      </c>
      <c r="J126" s="5">
        <v>39376257000</v>
      </c>
      <c r="K126" s="5">
        <v>982053317000</v>
      </c>
      <c r="L126" s="5">
        <v>1941575040000</v>
      </c>
      <c r="M126" s="5">
        <v>1909919631000</v>
      </c>
      <c r="N126" s="5">
        <v>1828328683000</v>
      </c>
      <c r="O126" s="5">
        <v>1753147366000</v>
      </c>
      <c r="P126" s="5">
        <v>1688607272000</v>
      </c>
      <c r="Q126" s="5">
        <v>1939053353000</v>
      </c>
      <c r="R126" s="5">
        <v>1490785319000</v>
      </c>
      <c r="S126" s="5">
        <v>884429156000</v>
      </c>
      <c r="T126" s="5">
        <v>667664134000</v>
      </c>
      <c r="U126" s="5">
        <v>353714969000</v>
      </c>
    </row>
    <row r="127" spans="3:21" ht="15.5" x14ac:dyDescent="0.35">
      <c r="C127" t="s">
        <v>159</v>
      </c>
      <c r="D127" s="5">
        <v>17282186000</v>
      </c>
      <c r="E127" s="5">
        <v>17331076000</v>
      </c>
      <c r="F127" s="5">
        <v>17366858000</v>
      </c>
      <c r="G127" s="5">
        <v>17422114000</v>
      </c>
      <c r="I127" s="5">
        <v>17366858000</v>
      </c>
      <c r="J127" s="5">
        <v>17547858000</v>
      </c>
      <c r="K127" s="5">
        <v>17780926000</v>
      </c>
      <c r="L127" s="5">
        <v>18265477000</v>
      </c>
      <c r="M127" s="5">
        <v>18870295000</v>
      </c>
      <c r="N127" s="5">
        <v>19798771000</v>
      </c>
      <c r="O127" s="5">
        <v>20474586000</v>
      </c>
      <c r="P127" s="5">
        <v>16174425000</v>
      </c>
      <c r="Q127" s="5">
        <v>10902959000</v>
      </c>
      <c r="R127" s="5">
        <v>7686961000</v>
      </c>
      <c r="S127" s="5">
        <v>3456261000</v>
      </c>
      <c r="T127" s="5">
        <v>335336000</v>
      </c>
      <c r="U127" s="5">
        <v>346482000</v>
      </c>
    </row>
    <row r="128" spans="3:21" ht="15.5" x14ac:dyDescent="0.35">
      <c r="C128" t="s">
        <v>10</v>
      </c>
      <c r="D128" s="5">
        <v>916151306000</v>
      </c>
      <c r="E128" s="5">
        <v>935495254000</v>
      </c>
      <c r="F128" s="5">
        <v>943811118000</v>
      </c>
      <c r="G128" s="5">
        <v>980024441000</v>
      </c>
      <c r="I128" s="5">
        <v>943811118000</v>
      </c>
      <c r="J128" s="5">
        <v>990968706000</v>
      </c>
      <c r="K128" s="5">
        <v>1930679284000</v>
      </c>
      <c r="L128" s="5">
        <v>2945584807000</v>
      </c>
      <c r="M128" s="5">
        <v>2631877763000</v>
      </c>
      <c r="N128" s="5">
        <v>2541085146000</v>
      </c>
      <c r="O128" s="5">
        <v>2487142294000</v>
      </c>
      <c r="P128" s="5">
        <v>2418142936000</v>
      </c>
      <c r="Q128" s="5">
        <v>2654086359000</v>
      </c>
      <c r="R128" s="5">
        <v>2218854858000</v>
      </c>
      <c r="S128" s="5">
        <v>1609663921000</v>
      </c>
      <c r="T128" s="5">
        <v>1390281028000</v>
      </c>
      <c r="U128" s="5">
        <v>684448425000</v>
      </c>
    </row>
    <row r="129" spans="2:21" ht="15.5" x14ac:dyDescent="0.35">
      <c r="C129" t="s">
        <v>160</v>
      </c>
      <c r="D129" s="5">
        <v>2901718983000</v>
      </c>
      <c r="E129" s="5">
        <v>3129717378000</v>
      </c>
      <c r="F129" s="5">
        <v>3337534906000</v>
      </c>
      <c r="G129" s="5">
        <v>4334976898000</v>
      </c>
      <c r="I129" s="5">
        <v>3337534906000</v>
      </c>
      <c r="J129" s="5">
        <v>4346281103000</v>
      </c>
      <c r="K129" s="5">
        <v>7930047246000</v>
      </c>
      <c r="L129" s="5">
        <v>7784349397000</v>
      </c>
      <c r="M129" s="5">
        <v>5462206386000</v>
      </c>
      <c r="N129" s="5">
        <v>6594597223000</v>
      </c>
      <c r="O129" s="5">
        <v>6062090459000</v>
      </c>
      <c r="P129" s="5">
        <v>5448724203000</v>
      </c>
      <c r="Q129" s="5">
        <v>5149249808000</v>
      </c>
      <c r="R129" s="5">
        <v>2973235205000</v>
      </c>
      <c r="S129" s="5">
        <v>2287789615000</v>
      </c>
      <c r="T129" s="5">
        <v>1856555123000</v>
      </c>
      <c r="U129" s="5">
        <v>984900277000</v>
      </c>
    </row>
    <row r="130" spans="2:21" ht="15.5" x14ac:dyDescent="0.35">
      <c r="C130" t="s">
        <v>161</v>
      </c>
      <c r="D130" s="5">
        <v>39215538400</v>
      </c>
      <c r="E130" s="5">
        <v>39215538400</v>
      </c>
      <c r="F130" s="5">
        <v>39215538400</v>
      </c>
      <c r="G130" s="5">
        <v>39215538400</v>
      </c>
      <c r="I130" s="5">
        <v>39215538400</v>
      </c>
      <c r="J130" s="5">
        <v>39215538400</v>
      </c>
      <c r="K130" s="5">
        <v>39215538400</v>
      </c>
      <c r="L130" s="5">
        <v>39215538400</v>
      </c>
      <c r="M130" s="5">
        <v>39215538400</v>
      </c>
      <c r="N130" s="5">
        <v>39215538400</v>
      </c>
      <c r="O130" s="5">
        <v>39215538400</v>
      </c>
      <c r="P130" s="5">
        <v>39215538400</v>
      </c>
      <c r="Q130" s="5">
        <v>39215538400</v>
      </c>
      <c r="R130" s="5">
        <v>3921553840</v>
      </c>
      <c r="S130" s="5">
        <v>3921553840</v>
      </c>
      <c r="T130" s="5">
        <v>3921553840</v>
      </c>
      <c r="U130" s="5">
        <v>3627437840</v>
      </c>
    </row>
    <row r="132" spans="2:21" ht="15.5" x14ac:dyDescent="0.35">
      <c r="B132" t="s">
        <v>162</v>
      </c>
      <c r="C132" t="s">
        <v>163</v>
      </c>
      <c r="D132" s="5">
        <v>-8912664000</v>
      </c>
      <c r="E132" s="5">
        <v>33966911000</v>
      </c>
      <c r="F132" s="5">
        <v>24266610000</v>
      </c>
      <c r="G132" s="5">
        <v>30626547000</v>
      </c>
      <c r="I132" s="5">
        <v>90798873000</v>
      </c>
      <c r="J132" s="5">
        <v>-9264921000</v>
      </c>
      <c r="K132" s="5">
        <v>20722778000</v>
      </c>
      <c r="L132" s="5">
        <v>133330929000</v>
      </c>
      <c r="M132" s="5">
        <v>54873020000</v>
      </c>
      <c r="N132" s="5">
        <v>112583859000</v>
      </c>
      <c r="O132" s="5">
        <v>159362319000</v>
      </c>
      <c r="P132" s="5">
        <v>588625237000</v>
      </c>
      <c r="Q132" s="5">
        <v>344825610000</v>
      </c>
      <c r="R132" s="5">
        <v>378485900000</v>
      </c>
      <c r="S132" s="5">
        <v>592692519000</v>
      </c>
      <c r="T132" s="5">
        <v>170388089000</v>
      </c>
      <c r="U132" s="5">
        <v>261175520000</v>
      </c>
    </row>
    <row r="133" spans="2:21" ht="15.5" x14ac:dyDescent="0.35">
      <c r="C133" t="s">
        <v>328</v>
      </c>
      <c r="D133" s="5">
        <v>128339871000</v>
      </c>
      <c r="E133" s="5">
        <v>152603776000</v>
      </c>
      <c r="F133" s="5">
        <v>164304800000</v>
      </c>
      <c r="G133" s="5">
        <v>164794724000</v>
      </c>
      <c r="I133" s="5">
        <v>614506302000</v>
      </c>
      <c r="J133" s="5">
        <v>659084888000</v>
      </c>
      <c r="K133" s="5">
        <v>835088323000</v>
      </c>
      <c r="L133" s="5">
        <v>1318096150000</v>
      </c>
      <c r="M133" s="5">
        <v>1352349995000</v>
      </c>
      <c r="N133" s="5">
        <v>1284214566000</v>
      </c>
      <c r="O133" s="5">
        <v>1460722971000</v>
      </c>
      <c r="P133" s="5">
        <v>1978124968000</v>
      </c>
      <c r="Q133" s="5">
        <v>1973481263000</v>
      </c>
      <c r="R133" s="5">
        <v>1607166618000</v>
      </c>
      <c r="S133" s="5">
        <v>1596123342000</v>
      </c>
      <c r="T133" s="5">
        <v>1033390812000</v>
      </c>
      <c r="U133" s="5">
        <v>793027700000</v>
      </c>
    </row>
    <row r="134" spans="2:21" ht="15.5" x14ac:dyDescent="0.35">
      <c r="C134" t="s">
        <v>1053</v>
      </c>
    </row>
    <row r="135" spans="2:21" ht="15.5" x14ac:dyDescent="0.35">
      <c r="C135" t="s">
        <v>411</v>
      </c>
      <c r="D135" s="5">
        <v>-70483223000</v>
      </c>
      <c r="E135" s="5">
        <v>-69609901000</v>
      </c>
      <c r="F135" s="5">
        <v>-95300580000</v>
      </c>
      <c r="G135" s="5">
        <v>-75130166000</v>
      </c>
      <c r="I135" s="5">
        <v>-239533113000</v>
      </c>
      <c r="J135" s="5">
        <v>-323671656000</v>
      </c>
      <c r="K135" s="5">
        <v>-433212129000</v>
      </c>
      <c r="L135" s="5">
        <v>-582506040000</v>
      </c>
      <c r="M135" s="5">
        <v>-654191494000</v>
      </c>
      <c r="N135" s="5">
        <v>-439838563000</v>
      </c>
      <c r="O135" s="5">
        <v>-790998940000</v>
      </c>
      <c r="P135" s="5">
        <v>-801952999000</v>
      </c>
      <c r="Q135" s="5">
        <v>-916641996000</v>
      </c>
      <c r="R135" s="5">
        <v>-632297232000</v>
      </c>
      <c r="S135" s="5">
        <v>-660378110000</v>
      </c>
      <c r="T135" s="5">
        <v>-597276799000</v>
      </c>
      <c r="U135" s="5">
        <v>-338080371000</v>
      </c>
    </row>
    <row r="136" spans="2:21" ht="15.5" x14ac:dyDescent="0.35">
      <c r="C136" t="s">
        <v>1780</v>
      </c>
      <c r="D136" s="5">
        <v>-34951742000</v>
      </c>
      <c r="E136" s="5">
        <v>-46397388000</v>
      </c>
      <c r="F136" s="5">
        <v>-22367150000</v>
      </c>
      <c r="G136" s="5">
        <v>-56056743000</v>
      </c>
      <c r="I136" s="5">
        <v>-252574605000</v>
      </c>
      <c r="J136" s="5">
        <v>-332359617000</v>
      </c>
      <c r="K136" s="5">
        <v>-343565725000</v>
      </c>
      <c r="L136" s="5">
        <v>-562720036000</v>
      </c>
      <c r="M136" s="5">
        <v>-597808662000</v>
      </c>
      <c r="N136" s="5">
        <v>-679969409000</v>
      </c>
      <c r="O136" s="5">
        <v>-417636903000</v>
      </c>
      <c r="P136" s="5">
        <v>-377104918000</v>
      </c>
      <c r="Q136" s="5">
        <v>-591179169000</v>
      </c>
      <c r="R136" s="5">
        <v>-509379497000</v>
      </c>
      <c r="S136" s="5">
        <v>-275483891000</v>
      </c>
      <c r="T136" s="5">
        <v>-189484070000</v>
      </c>
      <c r="U136" s="5">
        <v>-163700072000</v>
      </c>
    </row>
    <row r="137" spans="2:21" ht="15.5" x14ac:dyDescent="0.35">
      <c r="C137" t="s">
        <v>532</v>
      </c>
      <c r="D137" s="5">
        <v>-105434965000</v>
      </c>
      <c r="E137" s="5">
        <v>-116007289000</v>
      </c>
      <c r="F137" s="5">
        <v>-117667730000</v>
      </c>
      <c r="G137" s="5">
        <v>-131186909000</v>
      </c>
      <c r="I137" s="5">
        <v>-492107718000</v>
      </c>
      <c r="J137" s="5">
        <v>-656031273000</v>
      </c>
      <c r="K137" s="5">
        <v>-776777854000</v>
      </c>
      <c r="L137" s="5">
        <v>-1145226076000</v>
      </c>
      <c r="M137" s="5">
        <v>-1252000156000</v>
      </c>
      <c r="N137" s="5">
        <v>-1119807972000</v>
      </c>
      <c r="O137" s="5">
        <v>-1208635843000</v>
      </c>
      <c r="P137" s="5">
        <v>-1179057917000</v>
      </c>
      <c r="Q137" s="5">
        <v>-1507821165000</v>
      </c>
      <c r="R137" s="5">
        <v>-1141676729000</v>
      </c>
      <c r="S137" s="5">
        <v>-935862001000</v>
      </c>
      <c r="T137" s="5">
        <v>-786760869000</v>
      </c>
      <c r="U137" s="5">
        <v>-501780443000</v>
      </c>
    </row>
    <row r="138" spans="2:21" ht="15.5" x14ac:dyDescent="0.35">
      <c r="C138" t="s">
        <v>334</v>
      </c>
      <c r="D138" s="5">
        <v>19165000</v>
      </c>
      <c r="E138" s="5">
        <v>37043000</v>
      </c>
      <c r="F138" s="5">
        <v>172787000</v>
      </c>
      <c r="G138" s="5">
        <v>31795000</v>
      </c>
      <c r="I138" s="5">
        <v>284067000</v>
      </c>
      <c r="J138" s="5">
        <v>163722000</v>
      </c>
      <c r="K138" s="5">
        <v>243112000</v>
      </c>
      <c r="L138" s="5">
        <v>230569000</v>
      </c>
      <c r="M138" s="5">
        <v>245580000</v>
      </c>
      <c r="N138" s="5">
        <v>416523000</v>
      </c>
      <c r="O138" s="5">
        <v>671429000</v>
      </c>
      <c r="P138" s="5">
        <v>39146000</v>
      </c>
      <c r="Q138" s="5">
        <v>1823954000</v>
      </c>
      <c r="R138" s="5">
        <v>2057943000</v>
      </c>
      <c r="S138" s="5">
        <v>14301292000</v>
      </c>
      <c r="T138" s="5">
        <v>4442557000</v>
      </c>
      <c r="U138" s="5">
        <v>981311000</v>
      </c>
    </row>
    <row r="139" spans="2:21" ht="15.5" x14ac:dyDescent="0.35">
      <c r="C139" t="s">
        <v>676</v>
      </c>
      <c r="D139" s="5">
        <v>-29723615000</v>
      </c>
      <c r="F139" s="5">
        <v>-9366000</v>
      </c>
      <c r="G139" s="5">
        <v>186524000</v>
      </c>
    </row>
    <row r="140" spans="2:21" ht="15.5" x14ac:dyDescent="0.35">
      <c r="C140" t="s">
        <v>1781</v>
      </c>
      <c r="D140" s="5">
        <v>68672000</v>
      </c>
      <c r="E140" s="5">
        <v>-68672000</v>
      </c>
      <c r="F140" s="5">
        <v>-496915000</v>
      </c>
      <c r="I140" s="5">
        <v>-496915000</v>
      </c>
      <c r="J140" s="5">
        <v>-467493000</v>
      </c>
      <c r="K140" s="5">
        <v>-437449000</v>
      </c>
      <c r="L140" s="5">
        <v>-342846000</v>
      </c>
      <c r="M140" s="5">
        <v>-465009000</v>
      </c>
      <c r="N140" s="5">
        <v>-3850949000</v>
      </c>
      <c r="O140" s="5">
        <v>-47757533000</v>
      </c>
      <c r="P140" s="5">
        <v>-115287005000</v>
      </c>
      <c r="Q140" s="5">
        <v>-33552398000</v>
      </c>
      <c r="R140" s="5">
        <v>-1146814000</v>
      </c>
      <c r="S140" s="5">
        <v>-766553000</v>
      </c>
      <c r="T140" s="5">
        <v>-3326643000</v>
      </c>
      <c r="U140" s="5">
        <v>-414171000</v>
      </c>
    </row>
    <row r="141" spans="2:21" ht="15.5" x14ac:dyDescent="0.35">
      <c r="C141" t="s">
        <v>490</v>
      </c>
      <c r="D141" s="5">
        <v>-2181792000</v>
      </c>
      <c r="E141" s="5">
        <v>-2597947000</v>
      </c>
      <c r="F141" s="5">
        <v>-22036966000</v>
      </c>
      <c r="G141" s="5">
        <v>-3199587000</v>
      </c>
    </row>
    <row r="142" spans="2:21" ht="15.5" x14ac:dyDescent="0.35">
      <c r="C142" t="s">
        <v>554</v>
      </c>
      <c r="I142" s="5">
        <v>-13460416000</v>
      </c>
      <c r="J142" s="5">
        <v>-10987445000</v>
      </c>
      <c r="K142" s="5">
        <v>-18723080000</v>
      </c>
      <c r="L142" s="5">
        <v>-30848396000</v>
      </c>
      <c r="M142" s="5">
        <v>-29930438000</v>
      </c>
      <c r="N142" s="5">
        <v>-47146413000</v>
      </c>
      <c r="O142" s="5">
        <v>-34971165000</v>
      </c>
      <c r="P142" s="5">
        <v>-79629544000</v>
      </c>
      <c r="Q142" s="5">
        <v>-52088961000</v>
      </c>
      <c r="R142" s="5">
        <v>-76818063000</v>
      </c>
      <c r="S142" s="5">
        <v>-70575183000</v>
      </c>
      <c r="T142" s="5">
        <v>-71172531000</v>
      </c>
      <c r="U142" s="5">
        <v>-30499640000</v>
      </c>
    </row>
    <row r="143" spans="2:21" ht="15.5" x14ac:dyDescent="0.35">
      <c r="C143" t="s">
        <v>458</v>
      </c>
      <c r="I143" s="5">
        <v>-17926447000</v>
      </c>
      <c r="J143" s="5">
        <v>-1027320000</v>
      </c>
      <c r="K143" s="5">
        <v>-18670274000</v>
      </c>
      <c r="L143" s="5">
        <v>-8578472000</v>
      </c>
      <c r="M143" s="5">
        <v>-15326952000</v>
      </c>
      <c r="N143" s="5">
        <v>-1241896000</v>
      </c>
      <c r="O143" s="5">
        <v>-10667540000</v>
      </c>
      <c r="P143" s="5">
        <v>-15564411000</v>
      </c>
      <c r="Q143" s="5">
        <v>-37017083000</v>
      </c>
      <c r="R143" s="5">
        <v>-11097055000</v>
      </c>
      <c r="S143" s="5">
        <v>-10528378000</v>
      </c>
      <c r="T143" s="5">
        <v>-6185237000</v>
      </c>
      <c r="U143" s="5">
        <v>-139237000</v>
      </c>
    </row>
    <row r="144" spans="2:21" ht="15.5" x14ac:dyDescent="0.35">
      <c r="C144" t="s">
        <v>1782</v>
      </c>
      <c r="D144" s="5">
        <v>-2181792000</v>
      </c>
      <c r="E144" s="5">
        <v>-2597947000</v>
      </c>
      <c r="F144" s="5">
        <v>-22036966000</v>
      </c>
      <c r="G144" s="5">
        <v>-3199587000</v>
      </c>
      <c r="I144" s="5">
        <v>-31386863000</v>
      </c>
      <c r="J144" s="5">
        <v>-12014765000</v>
      </c>
      <c r="K144" s="5">
        <v>-37393354000</v>
      </c>
      <c r="L144" s="5">
        <v>-39426868000</v>
      </c>
      <c r="M144" s="5">
        <v>-45257390000</v>
      </c>
      <c r="N144" s="5">
        <v>-48388309000</v>
      </c>
      <c r="O144" s="5">
        <v>-45638705000</v>
      </c>
      <c r="P144" s="5">
        <v>-95193955000</v>
      </c>
      <c r="Q144" s="5">
        <v>-89106044000</v>
      </c>
      <c r="R144" s="5">
        <v>-87915118000</v>
      </c>
      <c r="S144" s="5">
        <v>-81103561000</v>
      </c>
      <c r="T144" s="5">
        <v>-77357768000</v>
      </c>
      <c r="U144" s="5">
        <v>-30638877000</v>
      </c>
    </row>
    <row r="145" spans="3:21" ht="15.5" x14ac:dyDescent="0.35">
      <c r="C145" t="s">
        <v>173</v>
      </c>
      <c r="D145" s="5">
        <v>-1169679000</v>
      </c>
      <c r="E145" s="5">
        <v>-26419125000</v>
      </c>
      <c r="F145" s="5">
        <v>-28023483000</v>
      </c>
      <c r="G145" s="5">
        <v>-22660617000</v>
      </c>
      <c r="I145" s="5">
        <v>-83500271000</v>
      </c>
      <c r="J145" s="5">
        <v>-3547178000</v>
      </c>
      <c r="K145" s="5">
        <v>-2930585000</v>
      </c>
      <c r="L145" s="5">
        <v>-15943474000</v>
      </c>
      <c r="M145" s="5">
        <v>-20556488000</v>
      </c>
      <c r="N145" s="5">
        <v>-10622270000</v>
      </c>
      <c r="O145" s="5">
        <v>-4930640000</v>
      </c>
      <c r="P145" s="5">
        <v>-266837954000</v>
      </c>
      <c r="Q145" s="5">
        <v>-175077579000</v>
      </c>
      <c r="R145" s="5">
        <v>14753985000</v>
      </c>
      <c r="S145" s="5">
        <v>-58102244000</v>
      </c>
      <c r="T145" s="5">
        <v>402726742000</v>
      </c>
      <c r="U145" s="5">
        <v>-352459662000</v>
      </c>
    </row>
    <row r="146" spans="3:21" ht="15.5" x14ac:dyDescent="0.35">
      <c r="C146" t="s">
        <v>174</v>
      </c>
      <c r="D146" s="5">
        <v>6891749000</v>
      </c>
      <c r="E146" s="5">
        <v>-1309032000</v>
      </c>
      <c r="F146" s="5">
        <v>3449955000</v>
      </c>
      <c r="G146" s="5">
        <v>-7836214000</v>
      </c>
      <c r="I146" s="5">
        <v>-5906169000</v>
      </c>
      <c r="J146" s="5">
        <v>8131659000</v>
      </c>
      <c r="K146" s="5">
        <v>-15275632000</v>
      </c>
      <c r="L146" s="5">
        <v>-118419350000</v>
      </c>
      <c r="M146" s="5">
        <v>-38953711000</v>
      </c>
      <c r="N146" s="5">
        <v>-99814184000</v>
      </c>
      <c r="O146" s="5">
        <v>-159720397000</v>
      </c>
      <c r="P146" s="5">
        <v>-368384278000</v>
      </c>
      <c r="Q146" s="5">
        <v>-123077290000</v>
      </c>
      <c r="R146" s="5">
        <v>-393516584000</v>
      </c>
      <c r="S146" s="5">
        <v>-555322252000</v>
      </c>
      <c r="T146" s="5">
        <v>-569288992000</v>
      </c>
      <c r="U146" s="5">
        <v>-56425257000</v>
      </c>
    </row>
    <row r="147" spans="3:21" ht="15.5" x14ac:dyDescent="0.35">
      <c r="C147" t="s">
        <v>176</v>
      </c>
      <c r="D147" s="5">
        <v>-558911000</v>
      </c>
      <c r="E147" s="5">
        <v>-4513292000</v>
      </c>
      <c r="F147" s="5">
        <v>1268901000</v>
      </c>
      <c r="G147" s="5">
        <v>-6696974000</v>
      </c>
      <c r="I147" s="5">
        <v>-5693933000</v>
      </c>
      <c r="J147" s="5">
        <v>-6576528000</v>
      </c>
      <c r="K147" s="5">
        <v>-5866727000</v>
      </c>
      <c r="L147" s="5">
        <v>-121363700000</v>
      </c>
      <c r="M147" s="5">
        <v>-53433716000</v>
      </c>
      <c r="N147" s="5">
        <v>-9705669000</v>
      </c>
      <c r="O147" s="5">
        <v>-9028342000</v>
      </c>
      <c r="P147" s="5">
        <v>-75803352000</v>
      </c>
      <c r="Q147" s="5">
        <v>-72423053000</v>
      </c>
      <c r="R147" s="5">
        <v>-70842268000</v>
      </c>
      <c r="S147" s="5">
        <v>-322636377000</v>
      </c>
      <c r="T147" s="5">
        <v>-170436634000</v>
      </c>
      <c r="U147" s="5">
        <v>-74950629000</v>
      </c>
    </row>
    <row r="148" spans="3:21" ht="15.5" x14ac:dyDescent="0.35">
      <c r="C148" t="s">
        <v>736</v>
      </c>
    </row>
    <row r="149" spans="3:21" ht="15.5" x14ac:dyDescent="0.35">
      <c r="C149" t="s">
        <v>973</v>
      </c>
      <c r="F149" s="5">
        <v>3010147000</v>
      </c>
      <c r="G149" s="5">
        <v>-3010147000</v>
      </c>
      <c r="U149" s="5">
        <v>55984143000</v>
      </c>
    </row>
    <row r="150" spans="3:21" ht="15.5" x14ac:dyDescent="0.35">
      <c r="C150" t="s">
        <v>1681</v>
      </c>
      <c r="D150" s="5">
        <v>7449658000</v>
      </c>
      <c r="E150" s="5">
        <v>3029260000</v>
      </c>
      <c r="F150" s="5">
        <v>-1598593000</v>
      </c>
      <c r="G150" s="5">
        <v>1870906000</v>
      </c>
      <c r="I150" s="5">
        <v>-1598593000</v>
      </c>
      <c r="J150" s="5">
        <v>11452674000</v>
      </c>
      <c r="K150" s="5">
        <v>-11174806000</v>
      </c>
      <c r="L150" s="5">
        <v>-26422580000</v>
      </c>
      <c r="M150" s="5">
        <v>-10976596000</v>
      </c>
      <c r="N150" s="5">
        <v>-189102170000</v>
      </c>
      <c r="O150" s="5">
        <v>-153857756000</v>
      </c>
      <c r="P150" s="5">
        <v>-297865409000</v>
      </c>
      <c r="Q150" s="5">
        <v>-69253728000</v>
      </c>
      <c r="R150" s="5">
        <v>-357812943000</v>
      </c>
      <c r="S150" s="5">
        <v>-548815716000</v>
      </c>
      <c r="T150" s="5">
        <v>-5318862000</v>
      </c>
      <c r="U150" s="5">
        <v>-37817771000</v>
      </c>
    </row>
    <row r="151" spans="3:21" ht="15.5" x14ac:dyDescent="0.35">
      <c r="C151" t="s">
        <v>423</v>
      </c>
      <c r="D151" s="5">
        <v>-175000000</v>
      </c>
      <c r="E151" s="5">
        <v>175000000</v>
      </c>
      <c r="F151" s="5">
        <v>769500000</v>
      </c>
      <c r="G151" s="5">
        <v>616857000</v>
      </c>
      <c r="I151" s="5">
        <v>1386357000</v>
      </c>
      <c r="J151" s="5">
        <v>3255513000</v>
      </c>
      <c r="K151" s="5">
        <v>1765901000</v>
      </c>
      <c r="L151" s="5">
        <v>9182430000</v>
      </c>
      <c r="M151" s="5">
        <v>214822000</v>
      </c>
      <c r="N151" s="5">
        <v>3329410000</v>
      </c>
      <c r="O151" s="5">
        <v>1892545000</v>
      </c>
      <c r="P151" s="5">
        <v>1994100000</v>
      </c>
      <c r="Q151" s="5">
        <v>1631051000</v>
      </c>
      <c r="R151" s="5">
        <v>1614748000</v>
      </c>
      <c r="S151" s="5">
        <v>1063996000</v>
      </c>
      <c r="T151" s="5">
        <v>806228000</v>
      </c>
      <c r="U151" s="5">
        <v>459000000</v>
      </c>
    </row>
    <row r="152" spans="3:21" ht="15.5" x14ac:dyDescent="0.35">
      <c r="C152" t="s">
        <v>1783</v>
      </c>
      <c r="U152" s="5">
        <v>-100000000</v>
      </c>
    </row>
    <row r="153" spans="3:21" ht="15.5" x14ac:dyDescent="0.35">
      <c r="C153" t="s">
        <v>503</v>
      </c>
    </row>
    <row r="154" spans="3:21" ht="15.5" x14ac:dyDescent="0.35">
      <c r="C154" t="s">
        <v>1784</v>
      </c>
      <c r="L154" s="5">
        <v>20184500000</v>
      </c>
      <c r="M154" s="5">
        <v>26811779000</v>
      </c>
      <c r="N154" s="5">
        <v>95844245000</v>
      </c>
      <c r="O154" s="5">
        <v>1273156000</v>
      </c>
      <c r="P154" s="5">
        <v>3290383000</v>
      </c>
      <c r="Q154" s="5">
        <v>-28781560000</v>
      </c>
    </row>
    <row r="155" spans="3:21" ht="15.5" x14ac:dyDescent="0.35">
      <c r="C155" t="s">
        <v>790</v>
      </c>
      <c r="Q155" s="5">
        <v>45750000000</v>
      </c>
      <c r="R155" s="5">
        <v>79273879000</v>
      </c>
      <c r="S155" s="5">
        <v>394339724000</v>
      </c>
    </row>
    <row r="156" spans="3:21" ht="15.5" x14ac:dyDescent="0.35">
      <c r="C156" t="s">
        <v>1785</v>
      </c>
      <c r="R156" s="5">
        <v>-45750000000</v>
      </c>
      <c r="S156" s="5">
        <v>-79273879000</v>
      </c>
      <c r="T156" s="5">
        <v>-394339724000</v>
      </c>
    </row>
    <row r="157" spans="3:21" ht="15.5" x14ac:dyDescent="0.35">
      <c r="C157" t="s">
        <v>669</v>
      </c>
      <c r="M157" s="5">
        <v>-1570000000</v>
      </c>
      <c r="N157" s="5">
        <v>-180000000</v>
      </c>
    </row>
    <row r="158" spans="3:21" ht="15.5" x14ac:dyDescent="0.35">
      <c r="C158" t="s">
        <v>1260</v>
      </c>
      <c r="G158" s="5">
        <v>31000371000</v>
      </c>
    </row>
    <row r="159" spans="3:21" ht="15.5" x14ac:dyDescent="0.35">
      <c r="C159" t="s">
        <v>1786</v>
      </c>
    </row>
    <row r="160" spans="3:21" ht="15.5" x14ac:dyDescent="0.35">
      <c r="C160" t="s">
        <v>183</v>
      </c>
      <c r="D160" s="5">
        <v>-1169679000</v>
      </c>
      <c r="E160" s="5">
        <v>-26419125000</v>
      </c>
      <c r="F160" s="5">
        <v>-28023483000</v>
      </c>
      <c r="G160" s="5">
        <v>-22660617000</v>
      </c>
      <c r="I160" s="5">
        <v>-83500271000</v>
      </c>
      <c r="J160" s="5">
        <v>-3547178000</v>
      </c>
      <c r="K160" s="5">
        <v>-2930585000</v>
      </c>
      <c r="L160" s="5">
        <v>-15943474000</v>
      </c>
      <c r="M160" s="5">
        <v>-20556488000</v>
      </c>
      <c r="N160" s="5">
        <v>-10622270000</v>
      </c>
      <c r="O160" s="5">
        <v>-4930640000</v>
      </c>
      <c r="P160" s="5">
        <v>-266837954000</v>
      </c>
      <c r="Q160" s="5">
        <v>-175077579000</v>
      </c>
      <c r="R160" s="5">
        <v>14753985000</v>
      </c>
      <c r="S160" s="5">
        <v>-58102244000</v>
      </c>
      <c r="T160" s="5">
        <v>402726742000</v>
      </c>
      <c r="U160" s="5">
        <v>-352459662000</v>
      </c>
    </row>
    <row r="161" spans="3:21" ht="15.5" x14ac:dyDescent="0.35">
      <c r="C161" t="s">
        <v>717</v>
      </c>
      <c r="T161" s="5">
        <v>405880080000</v>
      </c>
    </row>
    <row r="162" spans="3:21" ht="15.5" x14ac:dyDescent="0.35">
      <c r="C162" t="s">
        <v>680</v>
      </c>
      <c r="E162" s="5">
        <v>-24846131000</v>
      </c>
      <c r="F162" s="5">
        <v>-23260878000</v>
      </c>
      <c r="G162" s="5">
        <v>77396042000</v>
      </c>
      <c r="I162" s="5">
        <v>54135164000</v>
      </c>
    </row>
    <row r="163" spans="3:21" ht="15.5" x14ac:dyDescent="0.35">
      <c r="C163" t="s">
        <v>710</v>
      </c>
    </row>
    <row r="164" spans="3:21" ht="15.5" x14ac:dyDescent="0.35">
      <c r="C164" t="s">
        <v>1646</v>
      </c>
      <c r="F164" s="5">
        <v>-1509748000</v>
      </c>
      <c r="G164" s="5">
        <v>-129091225000</v>
      </c>
      <c r="I164" s="5">
        <v>-130600973000</v>
      </c>
    </row>
    <row r="165" spans="3:21" ht="15.5" x14ac:dyDescent="0.35">
      <c r="C165" t="s">
        <v>1787</v>
      </c>
      <c r="F165" s="5">
        <v>-183460000</v>
      </c>
      <c r="I165" s="5">
        <v>-183460000</v>
      </c>
      <c r="J165" s="5">
        <v>183460000</v>
      </c>
      <c r="P165" s="5">
        <v>-63897678000</v>
      </c>
      <c r="Q165" s="5">
        <v>-38010068000</v>
      </c>
      <c r="R165" s="5">
        <v>58757703000</v>
      </c>
      <c r="S165" s="5">
        <v>38900000000</v>
      </c>
      <c r="T165" s="5">
        <v>51209974000</v>
      </c>
      <c r="U165" s="5">
        <v>32143989000</v>
      </c>
    </row>
    <row r="166" spans="3:21" ht="15.5" x14ac:dyDescent="0.35">
      <c r="C166" t="s">
        <v>434</v>
      </c>
      <c r="O166" s="5">
        <v>-1633952000</v>
      </c>
      <c r="P166" s="5">
        <v>-88767475000</v>
      </c>
      <c r="Q166" s="5">
        <v>-30356164000</v>
      </c>
    </row>
    <row r="167" spans="3:21" ht="15.5" x14ac:dyDescent="0.35">
      <c r="C167" t="s">
        <v>644</v>
      </c>
      <c r="F167" s="5">
        <v>183460000</v>
      </c>
      <c r="G167" s="5">
        <v>-183460000</v>
      </c>
      <c r="S167" s="5">
        <v>-55394757000</v>
      </c>
      <c r="U167" s="5">
        <v>-382699672000</v>
      </c>
    </row>
    <row r="168" spans="3:21" ht="15.5" x14ac:dyDescent="0.35">
      <c r="C168" t="s">
        <v>1680</v>
      </c>
      <c r="D168" s="5">
        <v>-368009000</v>
      </c>
      <c r="E168" s="5">
        <v>-360497000</v>
      </c>
      <c r="F168" s="5">
        <v>-353140000</v>
      </c>
      <c r="G168" s="5">
        <v>-345931000</v>
      </c>
      <c r="I168" s="5">
        <v>-1423513000</v>
      </c>
      <c r="J168" s="5">
        <v>-1559504000</v>
      </c>
      <c r="K168" s="5">
        <v>-594076000</v>
      </c>
      <c r="L168" s="5">
        <v>-762675000</v>
      </c>
      <c r="M168" s="5">
        <v>-1929537000</v>
      </c>
      <c r="N168" s="5">
        <v>-2383692000</v>
      </c>
      <c r="O168" s="5">
        <v>-3296688000</v>
      </c>
      <c r="P168" s="5">
        <v>-4369293000</v>
      </c>
      <c r="Q168" s="5">
        <v>-4750947000</v>
      </c>
      <c r="R168" s="5">
        <v>-4788180000</v>
      </c>
      <c r="S168" s="5">
        <v>-2391949000</v>
      </c>
      <c r="T168" s="5">
        <v>-8438000</v>
      </c>
      <c r="U168" s="5">
        <v>-1903979000</v>
      </c>
    </row>
    <row r="169" spans="3:21" ht="15.5" x14ac:dyDescent="0.35">
      <c r="C169" t="s">
        <v>510</v>
      </c>
      <c r="D169" s="5">
        <v>-801670000</v>
      </c>
      <c r="E169" s="5">
        <v>-1212497000</v>
      </c>
      <c r="F169" s="5">
        <v>-2899717000</v>
      </c>
      <c r="G169" s="5">
        <v>-1436414000</v>
      </c>
      <c r="I169" s="5">
        <v>-5427489000</v>
      </c>
      <c r="J169" s="5">
        <v>-2171134000</v>
      </c>
      <c r="K169" s="5">
        <v>-2336509000</v>
      </c>
      <c r="L169" s="5">
        <v>-15180799000</v>
      </c>
      <c r="M169" s="5">
        <v>-18626951000</v>
      </c>
      <c r="N169" s="5">
        <v>-8238578000</v>
      </c>
    </row>
    <row r="170" spans="3:21" ht="15.5" x14ac:dyDescent="0.35">
      <c r="C170" t="s">
        <v>1472</v>
      </c>
      <c r="P170" s="5">
        <v>-109803508000</v>
      </c>
      <c r="Q170" s="5">
        <v>-101960400000</v>
      </c>
      <c r="R170" s="5">
        <v>-39215538000</v>
      </c>
      <c r="S170" s="5">
        <v>-39215538000</v>
      </c>
      <c r="T170" s="5">
        <v>-39215534000</v>
      </c>
    </row>
    <row r="171" spans="3:21" ht="15.5" x14ac:dyDescent="0.35">
      <c r="C171" t="s">
        <v>1788</v>
      </c>
      <c r="T171" s="5">
        <v>-15139340000</v>
      </c>
    </row>
    <row r="172" spans="3:21" ht="15.5" x14ac:dyDescent="0.35">
      <c r="C172" t="s">
        <v>391</v>
      </c>
      <c r="D172" s="5">
        <v>-5027961000</v>
      </c>
      <c r="E172" s="5">
        <v>5614453000</v>
      </c>
      <c r="F172" s="5">
        <v>516394000</v>
      </c>
      <c r="G172" s="5">
        <v>-245164000</v>
      </c>
      <c r="I172" s="5">
        <v>1392433000</v>
      </c>
      <c r="J172" s="5">
        <v>-4680440000</v>
      </c>
      <c r="K172" s="5">
        <v>2516561000</v>
      </c>
      <c r="L172" s="5">
        <v>-1031895000</v>
      </c>
      <c r="M172" s="5">
        <v>-4637179000</v>
      </c>
      <c r="N172" s="5">
        <v>2147405000</v>
      </c>
      <c r="O172" s="5">
        <v>-5288718000</v>
      </c>
      <c r="P172" s="5">
        <v>-46596995000</v>
      </c>
      <c r="Q172" s="5">
        <v>46670741000</v>
      </c>
      <c r="R172" s="5">
        <v>-276699000</v>
      </c>
      <c r="S172" s="5">
        <v>-20731977000</v>
      </c>
      <c r="T172" s="5">
        <v>3825839000</v>
      </c>
      <c r="U172" s="5">
        <v>-147709399000</v>
      </c>
    </row>
    <row r="173" spans="3:21" ht="15.5" x14ac:dyDescent="0.35">
      <c r="C173" t="s">
        <v>193</v>
      </c>
      <c r="E173" s="5">
        <v>6053245000</v>
      </c>
      <c r="I173" s="5">
        <v>4660812000</v>
      </c>
      <c r="J173" s="5">
        <v>9341252000</v>
      </c>
      <c r="K173" s="5">
        <v>6824691000</v>
      </c>
      <c r="L173" s="5">
        <v>7856586000</v>
      </c>
      <c r="M173" s="5">
        <v>12493765000</v>
      </c>
      <c r="N173" s="5">
        <v>10346360000</v>
      </c>
      <c r="O173" s="5">
        <v>15635078000</v>
      </c>
      <c r="P173" s="5">
        <v>62232073000</v>
      </c>
      <c r="Q173" s="5">
        <v>15561332000</v>
      </c>
      <c r="R173" s="5">
        <v>15838031000</v>
      </c>
      <c r="S173" s="5">
        <v>36570008000</v>
      </c>
      <c r="T173" s="5">
        <v>32744169000</v>
      </c>
      <c r="U173" s="5">
        <v>180453568000</v>
      </c>
    </row>
    <row r="174" spans="3:21" ht="15.5" x14ac:dyDescent="0.35">
      <c r="C174" t="s">
        <v>1789</v>
      </c>
    </row>
    <row r="175" spans="3:21" ht="15.5" x14ac:dyDescent="0.35">
      <c r="C175" t="s">
        <v>1790</v>
      </c>
      <c r="E175" s="5">
        <v>6053245000</v>
      </c>
      <c r="I175" s="5">
        <v>4660812000</v>
      </c>
      <c r="J175" s="5">
        <v>9341252000</v>
      </c>
      <c r="K175" s="5">
        <v>6824691000</v>
      </c>
      <c r="L175" s="5">
        <v>7856586000</v>
      </c>
      <c r="M175" s="5">
        <v>12493765000</v>
      </c>
      <c r="N175" s="5">
        <v>10346360000</v>
      </c>
      <c r="O175" s="5">
        <v>15635078000</v>
      </c>
      <c r="P175" s="5">
        <v>62232073000</v>
      </c>
      <c r="Q175" s="5">
        <v>15561332000</v>
      </c>
      <c r="R175" s="5">
        <v>15838031000</v>
      </c>
      <c r="S175" s="5">
        <v>36570008000</v>
      </c>
      <c r="T175" s="5">
        <v>32744169000</v>
      </c>
      <c r="U175" s="5">
        <v>180453568000</v>
      </c>
    </row>
    <row r="176" spans="3:21" ht="15.5" x14ac:dyDescent="0.35">
      <c r="C176" t="s">
        <v>1791</v>
      </c>
    </row>
    <row r="177" spans="2:21" ht="15.5" x14ac:dyDescent="0.35">
      <c r="C177" t="s">
        <v>195</v>
      </c>
      <c r="D177" s="5">
        <v>-5027961000</v>
      </c>
      <c r="E177" s="5">
        <v>11667698000</v>
      </c>
      <c r="F177" s="5">
        <v>516394000</v>
      </c>
      <c r="G177" s="5">
        <v>-245164000</v>
      </c>
      <c r="I177" s="5">
        <v>6053245000</v>
      </c>
      <c r="J177" s="5">
        <v>4660812000</v>
      </c>
      <c r="K177" s="5">
        <v>9341252000</v>
      </c>
      <c r="L177" s="5">
        <v>6824691000</v>
      </c>
      <c r="M177" s="5">
        <v>7856586000</v>
      </c>
      <c r="N177" s="5">
        <v>12493765000</v>
      </c>
      <c r="O177" s="5">
        <v>10346360000</v>
      </c>
      <c r="P177" s="5">
        <v>15635078000</v>
      </c>
      <c r="Q177" s="5">
        <v>62232073000</v>
      </c>
      <c r="R177" s="5">
        <v>15561332000</v>
      </c>
      <c r="S177" s="5">
        <v>15838031000</v>
      </c>
      <c r="T177" s="5">
        <v>36570008000</v>
      </c>
      <c r="U177" s="5">
        <v>32744169000</v>
      </c>
    </row>
    <row r="179" spans="2:21" ht="15.5" x14ac:dyDescent="0.35">
      <c r="B179" t="s">
        <v>196</v>
      </c>
      <c r="C179" t="s">
        <v>12</v>
      </c>
      <c r="D179" s="5">
        <v>39220000000</v>
      </c>
      <c r="E179" s="5">
        <v>39220000000</v>
      </c>
      <c r="F179" s="5">
        <v>39220000000</v>
      </c>
      <c r="G179" s="5">
        <v>39220000000</v>
      </c>
      <c r="I179" s="5">
        <v>39220000000</v>
      </c>
      <c r="J179" s="5">
        <v>39220000000</v>
      </c>
      <c r="K179" s="5">
        <v>39220000000</v>
      </c>
      <c r="L179" s="5">
        <v>39220000000</v>
      </c>
      <c r="M179" s="5">
        <v>39220000000</v>
      </c>
      <c r="N179" s="5">
        <v>39220000000</v>
      </c>
      <c r="O179" s="5">
        <v>39220000000</v>
      </c>
      <c r="P179" s="5">
        <v>39220000000</v>
      </c>
      <c r="Q179" s="5">
        <v>39220000000</v>
      </c>
      <c r="R179" s="5">
        <v>3920000000</v>
      </c>
      <c r="S179" s="5">
        <v>3920000000</v>
      </c>
      <c r="T179" s="5">
        <v>3920000000</v>
      </c>
      <c r="U179" s="5">
        <v>3630000000</v>
      </c>
    </row>
    <row r="180" spans="2:21" ht="15.5" x14ac:dyDescent="0.35">
      <c r="C180" t="s">
        <v>197</v>
      </c>
      <c r="D180" s="6">
        <v>-0.61</v>
      </c>
      <c r="E180" s="6">
        <v>-0.21</v>
      </c>
      <c r="F180" s="6">
        <v>-0.93</v>
      </c>
      <c r="G180" s="6">
        <v>0.01</v>
      </c>
    </row>
    <row r="181" spans="2:21" ht="15.5" x14ac:dyDescent="0.35">
      <c r="C181" t="s">
        <v>198</v>
      </c>
      <c r="D181" s="6">
        <v>-91.8</v>
      </c>
      <c r="E181" s="6">
        <v>-242.86</v>
      </c>
      <c r="F181" s="6">
        <v>-94.62</v>
      </c>
      <c r="G181" s="5">
        <v>4500</v>
      </c>
    </row>
    <row r="182" spans="2:21" ht="15.5" x14ac:dyDescent="0.35">
      <c r="C182" t="s">
        <v>73</v>
      </c>
      <c r="D182" s="6">
        <v>15.67</v>
      </c>
      <c r="E182" s="6">
        <v>14.11</v>
      </c>
      <c r="F182" s="6">
        <v>24.66</v>
      </c>
      <c r="G182" s="6">
        <v>11.23</v>
      </c>
    </row>
    <row r="183" spans="2:21" ht="15.5" x14ac:dyDescent="0.35">
      <c r="C183" t="s">
        <v>199</v>
      </c>
      <c r="E183" s="5">
        <v>26300000000</v>
      </c>
      <c r="F183" s="5">
        <v>38020000000</v>
      </c>
      <c r="G183" s="5">
        <v>49610000000</v>
      </c>
    </row>
    <row r="184" spans="2:21" ht="15.5" x14ac:dyDescent="0.35">
      <c r="C184" t="s">
        <v>200</v>
      </c>
      <c r="D184" s="6">
        <v>-8.199999999999999E-3</v>
      </c>
      <c r="E184" s="6">
        <v>-2.5999999999999999E-3</v>
      </c>
      <c r="F184" s="6">
        <v>-1.1000000000000001E-2</v>
      </c>
      <c r="G184" s="6">
        <v>1E-4</v>
      </c>
    </row>
    <row r="185" spans="2:21" ht="15.5" x14ac:dyDescent="0.35">
      <c r="C185" t="s">
        <v>201</v>
      </c>
      <c r="D185" s="6">
        <v>-2.6600000000000002E-2</v>
      </c>
      <c r="E185" s="6">
        <v>-9.0000000000000011E-3</v>
      </c>
      <c r="F185" s="6">
        <v>-3.95E-2</v>
      </c>
      <c r="G185" s="6">
        <v>5.9999999999999995E-4</v>
      </c>
    </row>
    <row r="186" spans="2:21" ht="15.5" x14ac:dyDescent="0.35">
      <c r="C186" t="s">
        <v>202</v>
      </c>
      <c r="D186" s="6">
        <v>9.3999999999999986E-3</v>
      </c>
      <c r="E186" s="6">
        <v>5.6999999999999993E-3</v>
      </c>
      <c r="F186" s="6">
        <v>6.9999999999999993E-3</v>
      </c>
      <c r="G186" s="6">
        <v>1.3300000000000001E-2</v>
      </c>
    </row>
    <row r="187" spans="2:21" ht="15.5" x14ac:dyDescent="0.35">
      <c r="C187" t="s">
        <v>203</v>
      </c>
      <c r="D187" s="6">
        <v>6.53</v>
      </c>
      <c r="E187" s="6">
        <v>3.11</v>
      </c>
      <c r="F187" s="6">
        <v>1.25</v>
      </c>
      <c r="G187" s="5">
        <v>7</v>
      </c>
    </row>
    <row r="188" spans="2:21" ht="15.5" x14ac:dyDescent="0.35">
      <c r="C188" t="s">
        <v>204</v>
      </c>
      <c r="D188" s="5">
        <v>916000000000</v>
      </c>
      <c r="E188" s="5">
        <v>935000000000</v>
      </c>
      <c r="F188" s="5">
        <v>944000000000</v>
      </c>
      <c r="G188" s="5">
        <v>980000000000</v>
      </c>
    </row>
    <row r="189" spans="2:21" ht="15.5" x14ac:dyDescent="0.35">
      <c r="C189" t="s">
        <v>205</v>
      </c>
      <c r="D189" s="6">
        <v>2.44</v>
      </c>
      <c r="E189" s="6">
        <v>2.1800000000000002</v>
      </c>
      <c r="F189" s="6">
        <v>3.73</v>
      </c>
      <c r="G189" s="6">
        <v>1.83</v>
      </c>
    </row>
    <row r="190" spans="2:21" ht="15.5" x14ac:dyDescent="0.35">
      <c r="C190" t="s">
        <v>206</v>
      </c>
      <c r="D190" s="6">
        <v>22.92</v>
      </c>
      <c r="E190" s="6">
        <v>23.41</v>
      </c>
      <c r="F190" s="6">
        <v>23.62</v>
      </c>
      <c r="G190" s="6">
        <v>24.55</v>
      </c>
    </row>
    <row r="191" spans="2:21" ht="15.5" x14ac:dyDescent="0.35">
      <c r="C191" t="s">
        <v>207</v>
      </c>
      <c r="D191" s="6">
        <v>2.46</v>
      </c>
      <c r="E191" s="6">
        <v>2.19</v>
      </c>
      <c r="F191" s="6">
        <v>3.75</v>
      </c>
      <c r="G191" s="6">
        <v>1.85</v>
      </c>
    </row>
    <row r="192" spans="2:21" ht="15.5" x14ac:dyDescent="0.35">
      <c r="C192" t="s">
        <v>208</v>
      </c>
      <c r="D192" s="6">
        <v>22.75</v>
      </c>
      <c r="E192" s="6">
        <v>23.24</v>
      </c>
      <c r="F192" s="6">
        <v>23.45</v>
      </c>
      <c r="G192" s="6">
        <v>24.37</v>
      </c>
    </row>
    <row r="193" spans="3:21" ht="15.5" x14ac:dyDescent="0.35">
      <c r="C193" t="s">
        <v>209</v>
      </c>
    </row>
    <row r="194" spans="3:21" ht="15.5" x14ac:dyDescent="0.35">
      <c r="C194" t="s">
        <v>210</v>
      </c>
      <c r="E194" s="5">
        <v>0</v>
      </c>
      <c r="F194" s="5">
        <v>1000000000</v>
      </c>
      <c r="G194" s="5">
        <v>1000000000</v>
      </c>
    </row>
    <row r="195" spans="3:21" ht="15.5" x14ac:dyDescent="0.35">
      <c r="C195" t="s">
        <v>211</v>
      </c>
      <c r="D195" s="5">
        <v>899000000000</v>
      </c>
      <c r="E195" s="5">
        <v>918000000000</v>
      </c>
      <c r="F195" s="5">
        <v>926000000000</v>
      </c>
      <c r="G195" s="5">
        <v>963000000000</v>
      </c>
    </row>
    <row r="196" spans="3:21" ht="15.5" x14ac:dyDescent="0.35">
      <c r="C196" t="s">
        <v>24</v>
      </c>
      <c r="E196" s="5">
        <v>0</v>
      </c>
      <c r="F196" s="5">
        <v>1000000000</v>
      </c>
      <c r="G196" s="5">
        <v>1000000000</v>
      </c>
    </row>
    <row r="197" spans="3:21" ht="15.5" x14ac:dyDescent="0.35">
      <c r="C197" t="s">
        <v>21</v>
      </c>
      <c r="D197" s="5">
        <v>-7000000000</v>
      </c>
      <c r="E197" s="5">
        <v>-11000000000</v>
      </c>
      <c r="F197" s="5">
        <v>-5000000000</v>
      </c>
      <c r="G197" s="5">
        <v>-4000000000</v>
      </c>
    </row>
    <row r="198" spans="3:21" ht="15.5" x14ac:dyDescent="0.35">
      <c r="C198" t="s">
        <v>212</v>
      </c>
      <c r="D198" s="5">
        <v>-128000000000</v>
      </c>
      <c r="E198" s="5">
        <v>-87000000000</v>
      </c>
      <c r="F198" s="5">
        <v>-238000000000</v>
      </c>
      <c r="G198" s="5">
        <v>-369000000000</v>
      </c>
    </row>
    <row r="199" spans="3:21" ht="15.5" x14ac:dyDescent="0.35">
      <c r="C199" t="s">
        <v>213</v>
      </c>
      <c r="D199" s="5">
        <v>-9000000000</v>
      </c>
      <c r="E199" s="5">
        <v>34000000000</v>
      </c>
      <c r="F199" s="5">
        <v>24000000000</v>
      </c>
      <c r="G199" s="5">
        <v>31000000000</v>
      </c>
    </row>
    <row r="200" spans="3:21" ht="15.5" x14ac:dyDescent="0.35">
      <c r="C200" t="s">
        <v>214</v>
      </c>
      <c r="D200" s="5">
        <v>-1000000000</v>
      </c>
      <c r="E200" s="5">
        <v>-5000000000</v>
      </c>
      <c r="F200" s="5">
        <v>1000000000</v>
      </c>
      <c r="G200" s="5">
        <v>-7000000000</v>
      </c>
    </row>
    <row r="201" spans="3:21" ht="15.5" x14ac:dyDescent="0.35">
      <c r="C201" t="s">
        <v>13</v>
      </c>
      <c r="D201" s="5">
        <v>-9000000000</v>
      </c>
      <c r="E201" s="5">
        <v>29000000000</v>
      </c>
      <c r="F201" s="5">
        <v>26000000000</v>
      </c>
      <c r="G201" s="5">
        <v>24000000000</v>
      </c>
    </row>
    <row r="202" spans="3:21" ht="15.5" x14ac:dyDescent="0.35">
      <c r="C202" t="s">
        <v>16</v>
      </c>
      <c r="D202" s="6">
        <v>-0.24</v>
      </c>
      <c r="E202" s="6">
        <v>0.75</v>
      </c>
      <c r="F202" s="6">
        <v>0.65</v>
      </c>
      <c r="G202" s="6">
        <v>0.61</v>
      </c>
    </row>
    <row r="203" spans="3:21" ht="15.5" x14ac:dyDescent="0.35">
      <c r="C203" t="s">
        <v>58</v>
      </c>
      <c r="I203" s="6">
        <v>-1.21</v>
      </c>
      <c r="J203" s="6">
        <v>-24.04</v>
      </c>
      <c r="K203" s="6">
        <v>-24.47</v>
      </c>
      <c r="L203" s="6">
        <v>0.81</v>
      </c>
      <c r="M203" s="6">
        <v>2.08</v>
      </c>
      <c r="N203" s="6">
        <v>2.57</v>
      </c>
      <c r="O203" s="6">
        <v>1.65</v>
      </c>
      <c r="P203" s="6">
        <v>-3.59</v>
      </c>
      <c r="Q203" s="6">
        <v>14.03</v>
      </c>
      <c r="R203" s="6">
        <v>164.62</v>
      </c>
      <c r="S203" s="6">
        <v>65.47</v>
      </c>
      <c r="T203" s="6">
        <v>90.06</v>
      </c>
      <c r="U203" s="6">
        <v>32.81</v>
      </c>
    </row>
    <row r="204" spans="3:21" ht="15.5" x14ac:dyDescent="0.35">
      <c r="C204" t="s">
        <v>72</v>
      </c>
      <c r="I204" s="6">
        <v>-72.73</v>
      </c>
      <c r="J204" s="6">
        <v>-0.42</v>
      </c>
      <c r="K204" s="6">
        <v>-2.04</v>
      </c>
      <c r="L204" s="6">
        <v>64.2</v>
      </c>
      <c r="M204" s="6">
        <v>24.04</v>
      </c>
      <c r="N204" s="6">
        <v>21.79</v>
      </c>
      <c r="O204" s="6">
        <v>30.3</v>
      </c>
      <c r="P204" s="6">
        <v>-37.880000000000003</v>
      </c>
      <c r="Q204" s="6">
        <v>12.26</v>
      </c>
      <c r="R204" s="6">
        <v>10.93</v>
      </c>
      <c r="S204" s="6">
        <v>50.86</v>
      </c>
      <c r="T204" s="6">
        <v>34.979999999999997</v>
      </c>
      <c r="U204" s="5">
        <v>0</v>
      </c>
    </row>
    <row r="205" spans="3:21" ht="15.5" x14ac:dyDescent="0.35">
      <c r="C205" t="s">
        <v>75</v>
      </c>
      <c r="I205" s="6">
        <v>5.7</v>
      </c>
      <c r="J205" s="6">
        <v>0.59</v>
      </c>
      <c r="K205" s="6">
        <v>2.52</v>
      </c>
      <c r="L205" s="6">
        <v>1.61</v>
      </c>
      <c r="M205" s="6">
        <v>1.45</v>
      </c>
      <c r="N205" s="6">
        <v>1.71</v>
      </c>
      <c r="O205" s="6">
        <v>1.31</v>
      </c>
      <c r="P205" s="6">
        <v>2.93</v>
      </c>
      <c r="Q205" s="6">
        <v>3.39</v>
      </c>
      <c r="R205" s="6">
        <v>4.0199999999999996</v>
      </c>
      <c r="S205" s="6">
        <v>9.42</v>
      </c>
      <c r="T205" s="6">
        <v>9.18</v>
      </c>
      <c r="U205" s="5">
        <v>0</v>
      </c>
    </row>
    <row r="206" spans="3:21" ht="15.5" x14ac:dyDescent="0.35">
      <c r="C206" t="s">
        <v>215</v>
      </c>
      <c r="I206" s="5">
        <v>173030000000</v>
      </c>
      <c r="J206" s="5">
        <v>90230000000</v>
      </c>
      <c r="K206" s="5">
        <v>-65700000000</v>
      </c>
      <c r="L206" s="5">
        <v>228100000000</v>
      </c>
      <c r="M206" s="5">
        <v>310360000000</v>
      </c>
      <c r="N206" s="5">
        <v>845920000000</v>
      </c>
      <c r="O206" s="5">
        <v>897470000000</v>
      </c>
      <c r="P206" s="5">
        <v>1128710000000</v>
      </c>
    </row>
    <row r="207" spans="3:21" ht="15.5" x14ac:dyDescent="0.35">
      <c r="C207" t="s">
        <v>216</v>
      </c>
      <c r="I207" s="6">
        <v>-1.4199999999999999E-2</v>
      </c>
      <c r="J207" s="6">
        <v>-0.21690000000000001</v>
      </c>
      <c r="K207" s="6">
        <v>-0.121</v>
      </c>
      <c r="L207" s="6">
        <v>4.0999999999999995E-3</v>
      </c>
      <c r="M207" s="6">
        <v>1.49E-2</v>
      </c>
      <c r="N207" s="6">
        <v>1.5300000000000001E-2</v>
      </c>
      <c r="O207" s="6">
        <v>1.06E-2</v>
      </c>
      <c r="P207" s="6">
        <v>-2.58E-2</v>
      </c>
      <c r="Q207" s="6">
        <v>0.1069</v>
      </c>
      <c r="R207" s="6">
        <v>0.21710000000000002</v>
      </c>
      <c r="S207" s="6">
        <v>0.11220000000000001</v>
      </c>
      <c r="T207" s="6">
        <v>0.19020000000000001</v>
      </c>
      <c r="U207" s="6">
        <v>0.1208</v>
      </c>
    </row>
    <row r="208" spans="3:21" ht="15.5" x14ac:dyDescent="0.35">
      <c r="C208" t="s">
        <v>217</v>
      </c>
      <c r="I208" s="6">
        <v>-5.1100000000000007E-2</v>
      </c>
      <c r="J208" s="6">
        <v>-0.96840000000000004</v>
      </c>
      <c r="K208" s="6">
        <v>-0.50159999999999993</v>
      </c>
      <c r="L208" s="6">
        <v>1.0800000000000001E-2</v>
      </c>
      <c r="M208" s="6">
        <v>3.1200000000000002E-2</v>
      </c>
      <c r="N208" s="6">
        <v>0.04</v>
      </c>
      <c r="O208" s="6">
        <v>2.6200000000000001E-2</v>
      </c>
      <c r="P208" s="6">
        <v>-5.8600000000000006E-2</v>
      </c>
      <c r="Q208" s="6">
        <v>0.2082</v>
      </c>
      <c r="R208" s="6">
        <v>0.29199999999999998</v>
      </c>
      <c r="S208" s="6">
        <v>0.1598</v>
      </c>
      <c r="T208" s="6">
        <v>0.25409999999999999</v>
      </c>
      <c r="U208" s="6">
        <v>0.17399999999999999</v>
      </c>
    </row>
    <row r="209" spans="3:21" ht="15.5" x14ac:dyDescent="0.35">
      <c r="C209" t="s">
        <v>218</v>
      </c>
      <c r="I209" s="6">
        <v>5.0700000000000002E-2</v>
      </c>
      <c r="J209" s="6">
        <v>2.0099999999999996E-2</v>
      </c>
      <c r="K209" s="6">
        <v>-5.1500000000000004E-2</v>
      </c>
      <c r="L209" s="6">
        <v>5.7200000000000001E-2</v>
      </c>
      <c r="M209" s="6">
        <v>9.2799999999999994E-2</v>
      </c>
      <c r="N209" s="6">
        <v>7.51E-2</v>
      </c>
      <c r="O209" s="6">
        <v>3.1800000000000002E-2</v>
      </c>
      <c r="P209" s="6">
        <v>8.2400000000000001E-2</v>
      </c>
      <c r="Q209" s="6">
        <v>0.20319999999999999</v>
      </c>
      <c r="R209" s="6">
        <v>0.25969999999999999</v>
      </c>
      <c r="S209" s="6">
        <v>0.23870000000000002</v>
      </c>
      <c r="T209" s="6">
        <v>0.42359999999999998</v>
      </c>
      <c r="U209" s="6">
        <v>0.64500000000000002</v>
      </c>
    </row>
    <row r="210" spans="3:21" ht="15.5" x14ac:dyDescent="0.35">
      <c r="C210" t="s">
        <v>219</v>
      </c>
      <c r="T210" s="6">
        <v>168.69</v>
      </c>
      <c r="U210" s="6">
        <v>3.45</v>
      </c>
    </row>
    <row r="211" spans="3:21" ht="15.5" x14ac:dyDescent="0.35">
      <c r="C211" t="s">
        <v>69</v>
      </c>
      <c r="I211" s="6">
        <v>3.73</v>
      </c>
      <c r="J211" s="6">
        <v>0.4</v>
      </c>
      <c r="K211" s="6">
        <v>1.03</v>
      </c>
      <c r="L211" s="6">
        <v>0.7</v>
      </c>
      <c r="M211" s="6">
        <v>0.75</v>
      </c>
      <c r="N211" s="6">
        <v>0.87</v>
      </c>
      <c r="O211" s="6">
        <v>0.79</v>
      </c>
      <c r="P211" s="6">
        <v>2.2200000000000002</v>
      </c>
      <c r="Q211" s="6">
        <v>2.5499999999999998</v>
      </c>
      <c r="R211" s="6">
        <v>3.19</v>
      </c>
      <c r="S211" s="6">
        <v>8.1300000000000008</v>
      </c>
      <c r="T211" s="6">
        <v>8.89</v>
      </c>
      <c r="U211" s="5">
        <v>0</v>
      </c>
    </row>
    <row r="212" spans="3:21" ht="15.5" x14ac:dyDescent="0.35">
      <c r="C212" t="s">
        <v>66</v>
      </c>
      <c r="I212" s="6">
        <v>23.62</v>
      </c>
      <c r="J212" s="6">
        <v>24.82</v>
      </c>
      <c r="K212" s="6">
        <v>48.78</v>
      </c>
      <c r="L212" s="6">
        <v>74.650000000000006</v>
      </c>
      <c r="M212" s="6">
        <v>66.63</v>
      </c>
      <c r="N212" s="6">
        <v>64.290000000000006</v>
      </c>
      <c r="O212" s="6">
        <v>62.9</v>
      </c>
      <c r="P212" s="6">
        <v>61.25</v>
      </c>
      <c r="Q212" s="6">
        <v>67.400000000000006</v>
      </c>
      <c r="R212" s="6">
        <v>563.85</v>
      </c>
      <c r="S212" s="6">
        <v>409.58</v>
      </c>
      <c r="T212" s="6">
        <v>354.44</v>
      </c>
      <c r="U212" s="6">
        <v>188.59</v>
      </c>
    </row>
    <row r="213" spans="3:21" ht="15.5" x14ac:dyDescent="0.35">
      <c r="C213" t="s">
        <v>220</v>
      </c>
      <c r="I213" s="6">
        <v>3.75</v>
      </c>
      <c r="J213" s="6">
        <v>0.41</v>
      </c>
      <c r="K213" s="6">
        <v>1.03</v>
      </c>
      <c r="L213" s="6">
        <v>0.7</v>
      </c>
      <c r="M213" s="6">
        <v>0.75</v>
      </c>
      <c r="N213" s="6">
        <v>0.87</v>
      </c>
      <c r="O213" s="6">
        <v>0.8</v>
      </c>
      <c r="P213" s="6">
        <v>2.23</v>
      </c>
      <c r="Q213" s="6">
        <v>2.56</v>
      </c>
      <c r="R213" s="6">
        <v>3.2</v>
      </c>
      <c r="S213" s="6">
        <v>8.16</v>
      </c>
      <c r="T213" s="6">
        <v>8.92</v>
      </c>
      <c r="U213" s="5">
        <v>0</v>
      </c>
    </row>
    <row r="214" spans="3:21" ht="15.5" x14ac:dyDescent="0.35">
      <c r="C214" t="s">
        <v>221</v>
      </c>
      <c r="I214" s="6">
        <v>23.45</v>
      </c>
      <c r="J214" s="6">
        <v>24.65</v>
      </c>
      <c r="K214" s="6">
        <v>48.61</v>
      </c>
      <c r="L214" s="6">
        <v>74.47</v>
      </c>
      <c r="M214" s="6">
        <v>66.459999999999994</v>
      </c>
      <c r="N214" s="6">
        <v>64.12</v>
      </c>
      <c r="O214" s="6">
        <v>62.73</v>
      </c>
      <c r="P214" s="6">
        <v>61.08</v>
      </c>
      <c r="Q214" s="6">
        <v>67.23</v>
      </c>
      <c r="R214" s="6">
        <v>562.37</v>
      </c>
      <c r="S214" s="6">
        <v>408.1</v>
      </c>
      <c r="T214" s="6">
        <v>352.95</v>
      </c>
      <c r="U214" s="6">
        <v>186.99</v>
      </c>
    </row>
    <row r="215" spans="3:21" ht="15.5" x14ac:dyDescent="0.35">
      <c r="C215" t="s">
        <v>222</v>
      </c>
      <c r="K215" s="5">
        <v>1742000000000</v>
      </c>
      <c r="L215" s="5">
        <v>1777000000000</v>
      </c>
      <c r="M215" s="5">
        <v>960000000000</v>
      </c>
      <c r="N215" s="5">
        <v>1594000000000</v>
      </c>
      <c r="O215" s="5">
        <v>1566000000000</v>
      </c>
      <c r="P215" s="5">
        <v>538000000000</v>
      </c>
      <c r="Q215" s="5">
        <v>162000000000</v>
      </c>
    </row>
    <row r="216" spans="3:21" ht="15.5" x14ac:dyDescent="0.35">
      <c r="C216" t="s">
        <v>223</v>
      </c>
      <c r="I216" s="5">
        <v>1000000000</v>
      </c>
      <c r="J216" s="5">
        <v>2000000000</v>
      </c>
      <c r="K216" s="5">
        <v>4000000000</v>
      </c>
      <c r="L216" s="5">
        <v>0</v>
      </c>
      <c r="M216" s="5">
        <v>1000000000</v>
      </c>
      <c r="N216" s="5">
        <v>1000000000</v>
      </c>
      <c r="O216" s="5">
        <v>1000000000</v>
      </c>
      <c r="P216" s="5">
        <v>1094000000000</v>
      </c>
      <c r="Q216" s="5">
        <v>1511000000000</v>
      </c>
      <c r="R216" s="5">
        <v>108000000000</v>
      </c>
      <c r="S216" s="5">
        <v>45000000000</v>
      </c>
      <c r="T216" s="5">
        <v>60000000000</v>
      </c>
      <c r="U216" s="5">
        <v>12000000000</v>
      </c>
    </row>
    <row r="217" spans="3:21" ht="15.5" x14ac:dyDescent="0.35">
      <c r="C217" t="s">
        <v>26</v>
      </c>
      <c r="I217" s="5">
        <v>1000000000</v>
      </c>
      <c r="J217" s="5">
        <v>2000000000</v>
      </c>
      <c r="K217" s="5">
        <v>1745000000000</v>
      </c>
      <c r="L217" s="5">
        <v>1778000000000</v>
      </c>
      <c r="M217" s="5">
        <v>961000000000</v>
      </c>
      <c r="N217" s="5">
        <v>1594000000000</v>
      </c>
      <c r="O217" s="5">
        <v>1568000000000</v>
      </c>
      <c r="P217" s="5">
        <v>1631000000000</v>
      </c>
      <c r="Q217" s="5">
        <v>1673000000000</v>
      </c>
      <c r="R217" s="5">
        <v>108000000000</v>
      </c>
      <c r="S217" s="5">
        <v>45000000000</v>
      </c>
      <c r="T217" s="5">
        <v>60000000000</v>
      </c>
      <c r="U217" s="5">
        <v>12000000000</v>
      </c>
    </row>
    <row r="218" spans="3:21" ht="15.5" x14ac:dyDescent="0.35">
      <c r="C218" t="s">
        <v>23</v>
      </c>
      <c r="I218" s="5">
        <v>-5000000000</v>
      </c>
      <c r="J218" s="5">
        <v>-2000000000</v>
      </c>
      <c r="K218" s="5">
        <v>1736000000000</v>
      </c>
      <c r="L218" s="5">
        <v>1771000000000</v>
      </c>
      <c r="M218" s="5">
        <v>953000000000</v>
      </c>
      <c r="N218" s="5">
        <v>1582000000000</v>
      </c>
      <c r="O218" s="5">
        <v>1557000000000</v>
      </c>
      <c r="P218" s="5">
        <v>1616000000000</v>
      </c>
      <c r="Q218" s="5">
        <v>1610000000000</v>
      </c>
      <c r="R218" s="5">
        <v>92000000000</v>
      </c>
      <c r="S218" s="5">
        <v>29000000000</v>
      </c>
      <c r="T218" s="5">
        <v>23000000000</v>
      </c>
      <c r="U218" s="5">
        <v>-21000000000</v>
      </c>
    </row>
    <row r="219" spans="3:21" ht="15.5" x14ac:dyDescent="0.35">
      <c r="C219" t="s">
        <v>224</v>
      </c>
      <c r="I219" s="5">
        <v>-238000000000</v>
      </c>
      <c r="J219" s="5">
        <v>-1633000000000</v>
      </c>
      <c r="K219" s="5">
        <v>1154000000000</v>
      </c>
      <c r="L219" s="5">
        <v>1756000000000</v>
      </c>
      <c r="M219" s="5">
        <v>2086000000000</v>
      </c>
      <c r="N219" s="5">
        <v>2010000000000</v>
      </c>
      <c r="O219" s="5">
        <v>1921000000000</v>
      </c>
      <c r="P219" s="5">
        <v>2884000000000</v>
      </c>
      <c r="Q219" s="5">
        <v>3572000000000</v>
      </c>
      <c r="R219" s="5">
        <v>1571000000000</v>
      </c>
      <c r="S219" s="5">
        <v>918000000000</v>
      </c>
      <c r="T219" s="5">
        <v>951000000000</v>
      </c>
      <c r="U219" s="5">
        <v>181000000000</v>
      </c>
    </row>
    <row r="220" spans="3:21" ht="15.5" x14ac:dyDescent="0.35">
      <c r="C220" t="s">
        <v>225</v>
      </c>
      <c r="I220" s="5">
        <v>91000000000</v>
      </c>
      <c r="J220" s="5">
        <v>-9000000000</v>
      </c>
      <c r="K220" s="5">
        <v>21000000000</v>
      </c>
      <c r="L220" s="5">
        <v>133000000000</v>
      </c>
      <c r="M220" s="5">
        <v>55000000000</v>
      </c>
      <c r="N220" s="5">
        <v>113000000000</v>
      </c>
      <c r="O220" s="5">
        <v>159000000000</v>
      </c>
      <c r="P220" s="5">
        <v>589000000000</v>
      </c>
      <c r="Q220" s="5">
        <v>345000000000</v>
      </c>
      <c r="R220" s="5">
        <v>378000000000</v>
      </c>
      <c r="S220" s="5">
        <v>593000000000</v>
      </c>
      <c r="T220" s="5">
        <v>170000000000</v>
      </c>
      <c r="U220" s="5">
        <v>261000000000</v>
      </c>
    </row>
    <row r="221" spans="3:21" ht="15.5" x14ac:dyDescent="0.35">
      <c r="C221" t="s">
        <v>226</v>
      </c>
      <c r="I221" s="5">
        <v>-6000000000</v>
      </c>
      <c r="J221" s="5">
        <v>-7000000000</v>
      </c>
      <c r="K221" s="5">
        <v>-6000000000</v>
      </c>
      <c r="L221" s="5">
        <v>-121000000000</v>
      </c>
      <c r="M221" s="5">
        <v>-53000000000</v>
      </c>
      <c r="N221" s="5">
        <v>-10000000000</v>
      </c>
      <c r="O221" s="5">
        <v>-9000000000</v>
      </c>
      <c r="P221" s="5">
        <v>-76000000000</v>
      </c>
      <c r="Q221" s="5">
        <v>-72000000000</v>
      </c>
      <c r="R221" s="5">
        <v>-71000000000</v>
      </c>
      <c r="S221" s="5">
        <v>-323000000000</v>
      </c>
      <c r="T221" s="5">
        <v>-170000000000</v>
      </c>
      <c r="U221" s="5">
        <v>-75000000000</v>
      </c>
    </row>
    <row r="222" spans="3:21" ht="15.5" x14ac:dyDescent="0.35">
      <c r="C222" t="s">
        <v>15</v>
      </c>
      <c r="I222" s="5">
        <v>85000000000</v>
      </c>
      <c r="J222" s="5">
        <v>-16000000000</v>
      </c>
      <c r="K222" s="5">
        <v>15000000000</v>
      </c>
      <c r="L222" s="5">
        <v>12000000000</v>
      </c>
      <c r="M222" s="5">
        <v>1000000000</v>
      </c>
      <c r="N222" s="5">
        <v>103000000000</v>
      </c>
      <c r="O222" s="5">
        <v>150000000000</v>
      </c>
      <c r="P222" s="5">
        <v>513000000000</v>
      </c>
      <c r="Q222" s="5">
        <v>272000000000</v>
      </c>
      <c r="R222" s="5">
        <v>308000000000</v>
      </c>
      <c r="S222" s="5">
        <v>270000000000</v>
      </c>
      <c r="T222" s="5">
        <v>0</v>
      </c>
      <c r="U222" s="5">
        <v>186000000000</v>
      </c>
    </row>
    <row r="223" spans="3:21" ht="15.5" x14ac:dyDescent="0.35">
      <c r="C223" t="s">
        <v>17</v>
      </c>
      <c r="I223" s="6">
        <v>2.17</v>
      </c>
      <c r="J223" s="6">
        <v>-0.4</v>
      </c>
      <c r="K223" s="6">
        <v>0.38</v>
      </c>
      <c r="L223" s="6">
        <v>0.31</v>
      </c>
      <c r="M223" s="6">
        <v>0.04</v>
      </c>
      <c r="N223" s="6">
        <v>2.62</v>
      </c>
      <c r="O223" s="6">
        <v>3.83</v>
      </c>
      <c r="P223" s="6">
        <v>13.08</v>
      </c>
      <c r="Q223" s="6">
        <v>6.95</v>
      </c>
      <c r="R223" s="6">
        <v>78.45</v>
      </c>
      <c r="S223" s="6">
        <v>68.86</v>
      </c>
      <c r="T223" s="6">
        <v>-0.01</v>
      </c>
      <c r="U223" s="6">
        <v>51.34</v>
      </c>
    </row>
    <row r="225" spans="2:17" ht="15.5" x14ac:dyDescent="0.35">
      <c r="B225" t="s">
        <v>227</v>
      </c>
      <c r="C225" t="s">
        <v>228</v>
      </c>
      <c r="D225" s="5">
        <v>-24000000000</v>
      </c>
      <c r="E225" s="5">
        <v>-8000000000</v>
      </c>
      <c r="F225" s="5">
        <v>-37000000000</v>
      </c>
      <c r="G225" s="5">
        <v>534000000</v>
      </c>
      <c r="H225" s="5">
        <v>-64000000000</v>
      </c>
      <c r="I225" s="5">
        <v>-47000000000</v>
      </c>
      <c r="J225" s="5">
        <v>-943000000000</v>
      </c>
      <c r="K225" s="5">
        <v>-960000000000</v>
      </c>
      <c r="L225" s="5">
        <v>32000000000</v>
      </c>
      <c r="M225" s="5">
        <v>82000000000</v>
      </c>
      <c r="N225" s="5">
        <v>101000000000</v>
      </c>
      <c r="O225" s="5">
        <v>65000000000</v>
      </c>
      <c r="P225" s="5">
        <v>-141000000000</v>
      </c>
      <c r="Q225" s="5">
        <v>550000000000</v>
      </c>
    </row>
    <row r="226" spans="2:17" ht="15.5" x14ac:dyDescent="0.35">
      <c r="C226" t="s">
        <v>57</v>
      </c>
      <c r="D226" s="6">
        <v>-0.61</v>
      </c>
      <c r="E226" s="6">
        <v>-0.21</v>
      </c>
      <c r="F226" s="6">
        <v>-0.93</v>
      </c>
      <c r="G226" s="6">
        <v>0.01</v>
      </c>
      <c r="H226" s="6">
        <v>-1.64</v>
      </c>
      <c r="I226" s="6">
        <v>-1.21</v>
      </c>
      <c r="J226" s="6">
        <v>-24.04</v>
      </c>
      <c r="K226" s="6">
        <v>-24.47</v>
      </c>
      <c r="L226" s="6">
        <v>0.81</v>
      </c>
      <c r="M226" s="6">
        <v>2.08</v>
      </c>
      <c r="N226" s="6">
        <v>2.57</v>
      </c>
      <c r="O226" s="6">
        <v>1.65</v>
      </c>
      <c r="P226" s="6">
        <v>-3.59</v>
      </c>
      <c r="Q226" s="6">
        <v>14.03</v>
      </c>
    </row>
    <row r="227" spans="2:17" ht="15.5" x14ac:dyDescent="0.35">
      <c r="C227" t="s">
        <v>233</v>
      </c>
      <c r="D227" s="5">
        <v>140000000000</v>
      </c>
      <c r="E227" s="5">
        <v>142000000000</v>
      </c>
      <c r="F227" s="5">
        <v>140000000000</v>
      </c>
      <c r="G227" s="5">
        <v>157000000000</v>
      </c>
      <c r="H227" s="5">
        <v>564000000000</v>
      </c>
      <c r="I227" s="5">
        <v>605000000000</v>
      </c>
      <c r="J227" s="5">
        <v>669000000000</v>
      </c>
      <c r="K227" s="5">
        <v>778000000000</v>
      </c>
      <c r="L227" s="5">
        <v>1266000000000</v>
      </c>
      <c r="M227" s="5">
        <v>1354000000000</v>
      </c>
      <c r="N227" s="5">
        <v>1282000000000</v>
      </c>
      <c r="O227" s="5">
        <v>1497000000000</v>
      </c>
      <c r="P227" s="5">
        <v>1820000000000</v>
      </c>
      <c r="Q227" s="5">
        <v>1990000000000</v>
      </c>
    </row>
    <row r="228" spans="2:17" ht="15.5" x14ac:dyDescent="0.35">
      <c r="C228" t="s">
        <v>237</v>
      </c>
      <c r="I228" s="6">
        <v>-57.21</v>
      </c>
    </row>
    <row r="229" spans="2:17" ht="15.5" x14ac:dyDescent="0.35">
      <c r="C229" t="s">
        <v>238</v>
      </c>
      <c r="I229" s="6">
        <v>-54.01</v>
      </c>
    </row>
    <row r="230" spans="2:17" ht="15.5" x14ac:dyDescent="0.35">
      <c r="C230" t="s">
        <v>239</v>
      </c>
      <c r="I230" s="6">
        <v>6.95</v>
      </c>
    </row>
    <row r="231" spans="2:17" ht="15.5" x14ac:dyDescent="0.35">
      <c r="C231" t="s">
        <v>240</v>
      </c>
      <c r="I231" s="6">
        <v>-1.8500000000000003E-2</v>
      </c>
    </row>
    <row r="232" spans="2:17" ht="15.5" x14ac:dyDescent="0.35">
      <c r="C232" t="s">
        <v>241</v>
      </c>
      <c r="I232" s="6">
        <v>6.37</v>
      </c>
    </row>
    <row r="233" spans="2:17" ht="15.5" x14ac:dyDescent="0.35">
      <c r="C233" t="s">
        <v>242</v>
      </c>
      <c r="I233" s="6">
        <v>4.0999999999999996</v>
      </c>
    </row>
    <row r="234" spans="2:17" ht="15.5" x14ac:dyDescent="0.35">
      <c r="C234" t="s">
        <v>243</v>
      </c>
      <c r="I234" s="6">
        <v>46.11</v>
      </c>
    </row>
    <row r="235" spans="2:17" ht="15.5" x14ac:dyDescent="0.35">
      <c r="C235" t="s">
        <v>244</v>
      </c>
      <c r="I235" s="6">
        <v>53.08</v>
      </c>
    </row>
    <row r="236" spans="2:17" ht="15.5" x14ac:dyDescent="0.35">
      <c r="C236" t="s">
        <v>245</v>
      </c>
      <c r="I236" s="6">
        <v>39.69</v>
      </c>
    </row>
    <row r="237" spans="2:17" ht="15.5" x14ac:dyDescent="0.35">
      <c r="C237" t="s">
        <v>246</v>
      </c>
      <c r="I237" s="6">
        <v>23.71</v>
      </c>
    </row>
    <row r="238" spans="2:17" ht="15.5" x14ac:dyDescent="0.35">
      <c r="C238" t="s">
        <v>247</v>
      </c>
      <c r="I238" s="6">
        <v>-0.56999999999999995</v>
      </c>
    </row>
    <row r="239" spans="2:17" ht="15.5" x14ac:dyDescent="0.35">
      <c r="C239" t="s">
        <v>248</v>
      </c>
      <c r="I239" s="6">
        <v>-3.77</v>
      </c>
    </row>
    <row r="240" spans="2:17" ht="15.5" x14ac:dyDescent="0.35">
      <c r="C240" t="s">
        <v>249</v>
      </c>
      <c r="I240" s="6">
        <v>-1.74</v>
      </c>
    </row>
    <row r="241" spans="3:9" ht="15.5" x14ac:dyDescent="0.35">
      <c r="C241" t="s">
        <v>250</v>
      </c>
      <c r="I241" s="6">
        <v>-1.64</v>
      </c>
    </row>
    <row r="242" spans="3:9" ht="15.5" x14ac:dyDescent="0.35">
      <c r="C242" t="s">
        <v>251</v>
      </c>
      <c r="I242" s="6">
        <v>14.76</v>
      </c>
    </row>
    <row r="243" spans="3:9" ht="15.5" x14ac:dyDescent="0.35">
      <c r="C243" t="s">
        <v>252</v>
      </c>
      <c r="D243" s="6">
        <v>0.17</v>
      </c>
    </row>
    <row r="244" spans="3:9" ht="15.5" x14ac:dyDescent="0.35">
      <c r="C244" t="s">
        <v>253</v>
      </c>
      <c r="I244" s="6">
        <v>22.92</v>
      </c>
    </row>
    <row r="245" spans="3:9" ht="15.5" x14ac:dyDescent="0.35">
      <c r="C245" t="s">
        <v>254</v>
      </c>
      <c r="I245" s="6">
        <v>1.77</v>
      </c>
    </row>
    <row r="246" spans="3:9" ht="15.5" x14ac:dyDescent="0.35">
      <c r="C246" t="s">
        <v>255</v>
      </c>
      <c r="D246" s="6">
        <v>0.82</v>
      </c>
    </row>
    <row r="247" spans="3:9" ht="15.5" x14ac:dyDescent="0.35">
      <c r="C247" t="s">
        <v>256</v>
      </c>
      <c r="D247" s="6">
        <v>0.52</v>
      </c>
    </row>
    <row r="248" spans="3:9" ht="15.5" x14ac:dyDescent="0.35">
      <c r="C248" t="s">
        <v>257</v>
      </c>
      <c r="D248" s="6">
        <v>2.17</v>
      </c>
    </row>
    <row r="249" spans="3:9" ht="15.5" x14ac:dyDescent="0.35">
      <c r="C249" t="s">
        <v>258</v>
      </c>
      <c r="D249" s="6">
        <v>3.23</v>
      </c>
    </row>
    <row r="250" spans="3:9" ht="15.5" x14ac:dyDescent="0.35">
      <c r="C250" t="s">
        <v>259</v>
      </c>
      <c r="I250" s="6">
        <v>27.95</v>
      </c>
    </row>
    <row r="251" spans="3:9" ht="15.5" x14ac:dyDescent="0.35">
      <c r="C251" t="s">
        <v>13</v>
      </c>
      <c r="D251" s="5">
        <v>-9000000000</v>
      </c>
    </row>
    <row r="252" spans="3:9" ht="15.5" x14ac:dyDescent="0.35">
      <c r="C252" t="s">
        <v>260</v>
      </c>
      <c r="I252" s="6">
        <v>0.36</v>
      </c>
    </row>
    <row r="253" spans="3:9" ht="15.5" x14ac:dyDescent="0.35">
      <c r="C253" t="s">
        <v>261</v>
      </c>
      <c r="I253" s="6">
        <v>-2.35E-2</v>
      </c>
    </row>
    <row r="254" spans="3:9" ht="15.5" x14ac:dyDescent="0.35">
      <c r="C254" t="s">
        <v>262</v>
      </c>
      <c r="I254" s="6">
        <v>-7.5899999999999995E-2</v>
      </c>
    </row>
    <row r="255" spans="3:9" ht="15.5" x14ac:dyDescent="0.35">
      <c r="C255" t="s">
        <v>263</v>
      </c>
      <c r="I255" s="6">
        <v>0.04</v>
      </c>
    </row>
    <row r="256" spans="3:9" ht="15.5" x14ac:dyDescent="0.35">
      <c r="C256" t="s">
        <v>264</v>
      </c>
      <c r="I256" s="6">
        <v>9.4399999999999998E-2</v>
      </c>
    </row>
    <row r="257" spans="3:9" ht="15.5" x14ac:dyDescent="0.35">
      <c r="C257" t="s">
        <v>265</v>
      </c>
      <c r="D257" s="6">
        <v>107.36</v>
      </c>
    </row>
    <row r="258" spans="3:9" ht="15.5" x14ac:dyDescent="0.35">
      <c r="C258" t="s">
        <v>266</v>
      </c>
      <c r="D258" s="6">
        <v>283.54000000000002</v>
      </c>
    </row>
    <row r="259" spans="3:9" ht="15.5" x14ac:dyDescent="0.35">
      <c r="C259" t="s">
        <v>267</v>
      </c>
      <c r="D259" s="6">
        <v>45.5</v>
      </c>
    </row>
    <row r="260" spans="3:9" ht="15.5" x14ac:dyDescent="0.35">
      <c r="C260" t="s">
        <v>268</v>
      </c>
      <c r="D260" s="6">
        <v>345.4</v>
      </c>
    </row>
    <row r="261" spans="3:9" ht="15.5" x14ac:dyDescent="0.35">
      <c r="C261" t="s">
        <v>269</v>
      </c>
      <c r="D261" s="6">
        <v>0.85</v>
      </c>
    </row>
    <row r="262" spans="3:9" ht="15.5" x14ac:dyDescent="0.35">
      <c r="C262" t="s">
        <v>270</v>
      </c>
      <c r="I262" s="6">
        <v>0.19</v>
      </c>
    </row>
    <row r="263" spans="3:9" ht="15.5" x14ac:dyDescent="0.35">
      <c r="C263" t="s">
        <v>271</v>
      </c>
      <c r="I263" s="6">
        <v>1.36</v>
      </c>
    </row>
    <row r="264" spans="3:9" ht="15.5" x14ac:dyDescent="0.35">
      <c r="C264" t="s">
        <v>53</v>
      </c>
      <c r="I264" s="5">
        <v>3686000000000</v>
      </c>
    </row>
    <row r="265" spans="3:9" ht="15.5" x14ac:dyDescent="0.35">
      <c r="C265" t="s">
        <v>272</v>
      </c>
      <c r="I265" s="5">
        <v>3697000000000</v>
      </c>
    </row>
    <row r="266" spans="3:9" ht="15.5" x14ac:dyDescent="0.35">
      <c r="C266" t="s">
        <v>273</v>
      </c>
      <c r="I266" s="5">
        <v>39220000000</v>
      </c>
    </row>
    <row r="267" spans="3:9" ht="15.5" x14ac:dyDescent="0.35">
      <c r="C267" t="s">
        <v>274</v>
      </c>
      <c r="I267" s="6">
        <v>0.12539999999999998</v>
      </c>
    </row>
    <row r="268" spans="3:9" ht="15.5" x14ac:dyDescent="0.35">
      <c r="C268" t="s">
        <v>275</v>
      </c>
      <c r="D268" s="6">
        <v>0.50580000000000003</v>
      </c>
    </row>
    <row r="269" spans="3:9" ht="15.5" x14ac:dyDescent="0.35">
      <c r="C269" t="s">
        <v>276</v>
      </c>
      <c r="D269" s="6">
        <v>0.1565</v>
      </c>
    </row>
    <row r="270" spans="3:9" ht="15.5" x14ac:dyDescent="0.35">
      <c r="C270" t="s">
        <v>277</v>
      </c>
      <c r="D270" s="6">
        <v>-0.1709</v>
      </c>
    </row>
    <row r="271" spans="3:9" ht="15.5" x14ac:dyDescent="0.35">
      <c r="C271" t="s">
        <v>278</v>
      </c>
      <c r="D271" s="6">
        <v>-7.4000000000000003E-3</v>
      </c>
    </row>
    <row r="272" spans="3:9" ht="15.5" x14ac:dyDescent="0.35">
      <c r="C272" t="s">
        <v>279</v>
      </c>
      <c r="D272" s="6">
        <v>-0.1153</v>
      </c>
    </row>
    <row r="273" spans="3:9" ht="15.5" x14ac:dyDescent="0.35">
      <c r="C273" t="s">
        <v>280</v>
      </c>
      <c r="D273" s="6">
        <v>-1.5103</v>
      </c>
    </row>
    <row r="274" spans="3:9" ht="15.5" x14ac:dyDescent="0.35">
      <c r="C274" t="s">
        <v>281</v>
      </c>
      <c r="I274" s="5">
        <v>1</v>
      </c>
    </row>
    <row r="275" spans="3:9" ht="15.5" x14ac:dyDescent="0.35">
      <c r="C275" t="s">
        <v>285</v>
      </c>
      <c r="I275" t="s">
        <v>1792</v>
      </c>
    </row>
    <row r="276" spans="3:9" ht="15.5" x14ac:dyDescent="0.35">
      <c r="C276" t="s">
        <v>287</v>
      </c>
      <c r="I276" s="5">
        <v>7</v>
      </c>
    </row>
    <row r="277" spans="3:9" ht="15.5" x14ac:dyDescent="0.35">
      <c r="C277" t="s">
        <v>288</v>
      </c>
      <c r="I277" s="6">
        <v>0.88</v>
      </c>
    </row>
    <row r="278" spans="3:9" ht="15.5" x14ac:dyDescent="0.35">
      <c r="C278" t="s">
        <v>289</v>
      </c>
      <c r="I278" s="6">
        <v>0.73</v>
      </c>
    </row>
    <row r="279" spans="3:9" ht="15.5" x14ac:dyDescent="0.35">
      <c r="C279" t="s">
        <v>290</v>
      </c>
      <c r="I279" s="6">
        <v>0.01</v>
      </c>
    </row>
    <row r="280" spans="3:9" ht="15.5" x14ac:dyDescent="0.35">
      <c r="C280" t="s">
        <v>291</v>
      </c>
      <c r="I280" s="6">
        <v>0.19</v>
      </c>
    </row>
    <row r="281" spans="3:9" ht="15.5" x14ac:dyDescent="0.35">
      <c r="C281" t="s">
        <v>292</v>
      </c>
      <c r="I281" s="6">
        <v>0.19</v>
      </c>
    </row>
    <row r="282" spans="3:9" ht="15.5" x14ac:dyDescent="0.35">
      <c r="C282" t="s">
        <v>293</v>
      </c>
      <c r="I282" s="6">
        <v>0.16</v>
      </c>
    </row>
    <row r="283" spans="3:9" ht="15.5" x14ac:dyDescent="0.35">
      <c r="C283" t="s">
        <v>294</v>
      </c>
      <c r="I283" s="6">
        <v>0.14000000000000001</v>
      </c>
    </row>
    <row r="284" spans="3:9" ht="15.5" x14ac:dyDescent="0.35">
      <c r="C284" t="s">
        <v>295</v>
      </c>
      <c r="I284" s="5">
        <v>579000000000</v>
      </c>
    </row>
    <row r="285" spans="3:9" ht="15.5" x14ac:dyDescent="0.35">
      <c r="C285" t="s">
        <v>296</v>
      </c>
      <c r="I285" s="5">
        <v>285000000000</v>
      </c>
    </row>
    <row r="286" spans="3:9" ht="15.5" x14ac:dyDescent="0.35">
      <c r="C286" t="s">
        <v>297</v>
      </c>
      <c r="I286" s="5">
        <v>156000000000</v>
      </c>
    </row>
    <row r="287" spans="3:9" ht="15.5" x14ac:dyDescent="0.35">
      <c r="C287" t="s">
        <v>298</v>
      </c>
      <c r="I287" s="5">
        <v>-68000000000</v>
      </c>
    </row>
    <row r="288" spans="3:9" ht="15.5" x14ac:dyDescent="0.35">
      <c r="C288" t="s">
        <v>299</v>
      </c>
      <c r="D288" s="5">
        <v>7000000000</v>
      </c>
    </row>
    <row r="289" spans="3:9" ht="15.5" x14ac:dyDescent="0.35">
      <c r="C289" t="s">
        <v>300</v>
      </c>
      <c r="D289" s="5">
        <v>2902000000000</v>
      </c>
    </row>
    <row r="290" spans="3:9" ht="15.5" x14ac:dyDescent="0.35">
      <c r="C290" t="s">
        <v>301</v>
      </c>
      <c r="D290" s="5">
        <v>1986000000000</v>
      </c>
    </row>
    <row r="291" spans="3:9" ht="15.5" x14ac:dyDescent="0.35">
      <c r="C291" t="s">
        <v>212</v>
      </c>
      <c r="D291" s="5">
        <v>-128000000000</v>
      </c>
    </row>
    <row r="292" spans="3:9" ht="15.5" x14ac:dyDescent="0.35">
      <c r="C292" t="s">
        <v>211</v>
      </c>
      <c r="I292" s="5">
        <v>899000000000</v>
      </c>
    </row>
    <row r="293" spans="3:9" ht="15.5" x14ac:dyDescent="0.35">
      <c r="C293" t="s">
        <v>21</v>
      </c>
      <c r="D293" s="5">
        <v>-7000000000</v>
      </c>
    </row>
    <row r="294" spans="3:9" ht="15.5" x14ac:dyDescent="0.35">
      <c r="C294" t="s">
        <v>302</v>
      </c>
      <c r="I294" s="5">
        <v>916000000000</v>
      </c>
    </row>
    <row r="295" spans="3:9" ht="15.5" x14ac:dyDescent="0.35">
      <c r="C295" t="s">
        <v>303</v>
      </c>
      <c r="I295" s="5">
        <v>80000000000</v>
      </c>
    </row>
    <row r="296" spans="3:9" ht="15.5" x14ac:dyDescent="0.35">
      <c r="C296" t="s">
        <v>304</v>
      </c>
      <c r="I296" s="5">
        <v>1000000000</v>
      </c>
    </row>
    <row r="297" spans="3:9" ht="15.5" x14ac:dyDescent="0.35">
      <c r="C297" t="s">
        <v>305</v>
      </c>
      <c r="I297" s="5">
        <v>-78000000000</v>
      </c>
    </row>
    <row r="298" spans="3:9" ht="15.5" x14ac:dyDescent="0.35">
      <c r="C298" t="s">
        <v>306</v>
      </c>
      <c r="I298" s="5">
        <v>-11000000000</v>
      </c>
    </row>
    <row r="299" spans="3:9" ht="15.5" x14ac:dyDescent="0.35">
      <c r="C299" t="s">
        <v>307</v>
      </c>
      <c r="I299" s="5">
        <v>69000000000</v>
      </c>
    </row>
  </sheetData>
  <pageMargins left="0.7" right="0.7" top="0.75" bottom="0.75" header="0.3" footer="0.3"/>
  <ignoredErrors>
    <ignoredError sqref="A1:U300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U34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1793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1794</v>
      </c>
      <c r="D2" s="2" vm="451">
        <f ca="1">IFERROR(_xlfn.STOCKHISTORY("XIDX:" &amp; $C$1, D3, , 0, 0, 1), "Libur")</f>
        <v>3100</v>
      </c>
      <c r="E2" s="2" vm="452">
        <f ca="1">IFERROR(_xlfn.STOCKHISTORY("XIDX:" &amp; $C$1, E3, , 0, 0, 1), "Libur")</f>
        <v>2420</v>
      </c>
      <c r="H2" s="2" vm="452">
        <f ca="1">IFERROR(INDEX(D2:G2,COUNT(D2:G2)),"")</f>
        <v>2420</v>
      </c>
      <c r="I2" s="2" vm="453">
        <f t="shared" ref="I2:U2" ca="1" si="0">IFERROR(_xlfn.STOCKHISTORY("XIDX:" &amp; $C$1, I1, , 0, 0, 1), "Libur")</f>
        <v>2280</v>
      </c>
      <c r="J2" s="2" vm="110">
        <f t="shared" ca="1" si="0"/>
        <v>1615</v>
      </c>
      <c r="K2" s="2" vm="454">
        <f t="shared" ca="1" si="0"/>
        <v>2700</v>
      </c>
      <c r="L2" s="2" vm="455">
        <f t="shared" ca="1" si="0"/>
        <v>4120</v>
      </c>
      <c r="M2" s="2" vm="456">
        <f t="shared" ca="1" si="0"/>
        <v>3890</v>
      </c>
      <c r="N2" s="2" vm="457">
        <f t="shared" ca="1" si="0"/>
        <v>2430</v>
      </c>
      <c r="O2" s="2" vm="458">
        <f t="shared" ca="1" si="0"/>
        <v>1070</v>
      </c>
      <c r="P2" s="2" vm="24">
        <f t="shared" ca="1" si="0"/>
        <v>700</v>
      </c>
      <c r="Q2" s="2" vm="459">
        <f t="shared" ca="1" si="0"/>
        <v>410.5308</v>
      </c>
      <c r="R2" s="2" vm="460">
        <f t="shared" ca="1" si="0"/>
        <v>383.67360000000002</v>
      </c>
      <c r="S2" s="2" vm="461">
        <f t="shared" ca="1" si="0"/>
        <v>386.55119999999999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782100642</v>
      </c>
      <c r="E4" s="2">
        <f>IFERROR(INDEX(E51:E500,MATCH($C$4,$C$51:$C$500,0)),"")</f>
        <v>620279327</v>
      </c>
      <c r="H4" s="2">
        <f>IFERROR(SUM(D4:G4)*(4/MAX(1,COUNT(D4:G4))),"")</f>
        <v>2804759938</v>
      </c>
      <c r="I4" s="2">
        <f t="shared" ref="I4:U4" si="1">IFERROR(INDEX(I51:I500,MATCH($C$4,$C$51:$C$500,0)),"")</f>
        <v>1894763538</v>
      </c>
      <c r="J4" s="2">
        <f t="shared" si="1"/>
        <v>2239030890</v>
      </c>
      <c r="K4" s="2">
        <f t="shared" si="1"/>
        <v>1706782227</v>
      </c>
      <c r="L4" s="2">
        <f t="shared" si="1"/>
        <v>869878995</v>
      </c>
      <c r="M4" s="2">
        <f t="shared" si="1"/>
        <v>380956549</v>
      </c>
      <c r="N4" s="2">
        <f t="shared" si="1"/>
        <v>321860885</v>
      </c>
      <c r="O4" s="2">
        <f t="shared" si="1"/>
        <v>402039388</v>
      </c>
      <c r="P4" s="2">
        <f t="shared" si="1"/>
        <v>293882260</v>
      </c>
      <c r="Q4" s="2">
        <f t="shared" si="1"/>
        <v>129425445</v>
      </c>
      <c r="R4" s="2">
        <f t="shared" si="1"/>
        <v>0</v>
      </c>
      <c r="S4" s="2">
        <f t="shared" si="1"/>
        <v>0</v>
      </c>
      <c r="T4" s="2">
        <f t="shared" si="1"/>
        <v>0</v>
      </c>
      <c r="U4" s="2">
        <f t="shared" si="1"/>
        <v>0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45425051</v>
      </c>
      <c r="E5" s="2">
        <f>IFERROR(INDEX(E51:E500,MATCH($C$5,$C$51:$C$500,0)),"")</f>
        <v>60411312</v>
      </c>
      <c r="H5" s="2">
        <f>IFERROR(SUM(D5:G5)*(4/MAX(1,COUNT(D5:G5))),"")</f>
        <v>211672726</v>
      </c>
      <c r="I5" s="2">
        <f t="shared" ref="I5:U5" si="2">IFERROR(INDEX(I51:I500,MATCH($C$5,$C$51:$C$500,0)),"")</f>
        <v>-58440653</v>
      </c>
      <c r="J5" s="2">
        <f t="shared" si="2"/>
        <v>-55474311</v>
      </c>
      <c r="K5" s="2">
        <f t="shared" si="2"/>
        <v>-18478389</v>
      </c>
      <c r="L5" s="2">
        <f t="shared" si="2"/>
        <v>50477010</v>
      </c>
      <c r="M5" s="2">
        <f t="shared" si="2"/>
        <v>33362184</v>
      </c>
      <c r="N5" s="2">
        <f t="shared" si="2"/>
        <v>48699066</v>
      </c>
      <c r="O5" s="2">
        <f t="shared" si="2"/>
        <v>71118499</v>
      </c>
      <c r="P5" s="2">
        <f t="shared" si="2"/>
        <v>73733617</v>
      </c>
      <c r="Q5" s="2">
        <f t="shared" si="2"/>
        <v>30415645</v>
      </c>
      <c r="R5" s="2">
        <f t="shared" si="2"/>
        <v>-479173</v>
      </c>
      <c r="S5" s="2">
        <f t="shared" si="2"/>
        <v>-5081321</v>
      </c>
      <c r="T5" s="2">
        <f t="shared" si="2"/>
        <v>-5171888</v>
      </c>
      <c r="U5" s="2">
        <f t="shared" si="2"/>
        <v>-656808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3095549430</v>
      </c>
      <c r="E6" s="2">
        <f>IFERROR(INDEX(E51:E500,MATCH($C$6,$C$51:$C$500,0)),"")</f>
        <v>3054874197</v>
      </c>
      <c r="H6" s="2">
        <f>IFERROR(INDEX(D6:G6,COUNT(D6:G6)),"")</f>
        <v>3054874197</v>
      </c>
      <c r="I6" s="2">
        <f t="shared" ref="I6:U6" si="3">IFERROR(INDEX(I51:I500,MATCH($C$6,$C$51:$C$500,0)),"")</f>
        <v>2924856130</v>
      </c>
      <c r="J6" s="2">
        <f t="shared" si="3"/>
        <v>2916576144</v>
      </c>
      <c r="K6" s="2">
        <f t="shared" si="3"/>
        <v>2764055322</v>
      </c>
      <c r="L6" s="2">
        <f t="shared" si="3"/>
        <v>2024833268</v>
      </c>
      <c r="M6" s="2">
        <f t="shared" si="3"/>
        <v>779410297</v>
      </c>
      <c r="N6" s="2">
        <f t="shared" si="3"/>
        <v>563645881</v>
      </c>
      <c r="O6" s="2">
        <f t="shared" si="3"/>
        <v>524244316</v>
      </c>
      <c r="P6" s="2">
        <f t="shared" si="3"/>
        <v>422153133</v>
      </c>
      <c r="Q6" s="2">
        <f t="shared" si="3"/>
        <v>189511159</v>
      </c>
      <c r="R6" s="2">
        <f t="shared" si="3"/>
        <v>159059044</v>
      </c>
      <c r="S6" s="2">
        <f t="shared" si="3"/>
        <v>159508044</v>
      </c>
      <c r="T6" s="2">
        <f t="shared" si="3"/>
        <v>20156134</v>
      </c>
      <c r="U6" s="2">
        <f t="shared" si="3"/>
        <v>18679566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24.47</v>
      </c>
      <c r="E7" s="3">
        <f>IFERROR(INDEX(E51:E500,MATCH($C$7,$C$51:$C$500,0))/1000000000,"")</f>
        <v>24.47</v>
      </c>
      <c r="H7" s="3">
        <f>IFERROR(INDEX(D7:G7,COUNT(D7:G7)),"")</f>
        <v>24.47</v>
      </c>
      <c r="I7" s="3">
        <f t="shared" ref="I7:U7" si="4">IFERROR(INDEX(I51:I500,MATCH($C$7,$C$51:$C$500,0))/1000000000,"")</f>
        <v>24.47</v>
      </c>
      <c r="J7" s="3">
        <f t="shared" si="4"/>
        <v>24.47</v>
      </c>
      <c r="K7" s="3">
        <f t="shared" si="4"/>
        <v>24.11</v>
      </c>
      <c r="L7" s="3">
        <f t="shared" si="4"/>
        <v>24.11</v>
      </c>
      <c r="M7" s="3">
        <f t="shared" si="4"/>
        <v>22.9</v>
      </c>
      <c r="N7" s="3">
        <f t="shared" si="4"/>
        <v>21.9</v>
      </c>
      <c r="O7" s="3">
        <f t="shared" si="4"/>
        <v>21.9</v>
      </c>
      <c r="P7" s="3">
        <f t="shared" si="4"/>
        <v>4.16</v>
      </c>
      <c r="Q7" s="3">
        <f t="shared" si="4"/>
        <v>3.57</v>
      </c>
      <c r="R7" s="3">
        <f t="shared" si="4"/>
        <v>3.57</v>
      </c>
      <c r="S7" s="3">
        <f t="shared" si="4"/>
        <v>3.57</v>
      </c>
      <c r="T7" s="3">
        <f t="shared" si="4"/>
        <v>3.57</v>
      </c>
      <c r="U7" s="3">
        <f t="shared" si="4"/>
        <v>3.57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768000000000</v>
      </c>
      <c r="E8" s="2">
        <f>IFERROR(INDEX(E51:E500,MATCH("Free cash flow (Quarter)",$C$51:$C$500,0)),"")</f>
        <v>1705000000000</v>
      </c>
      <c r="H8" s="2">
        <f>IFERROR(INDEX(D8:G8,COUNT(D8:G8)),"")</f>
        <v>1705000000000</v>
      </c>
      <c r="I8" s="2">
        <f t="shared" ref="I8:U8" si="5">IFERROR(INDEX(I51:I500,MATCH($C$8,$C$51:$C$500,0)),"")</f>
        <v>-3925000000000</v>
      </c>
      <c r="J8" s="2">
        <f t="shared" si="5"/>
        <v>-3969000000000</v>
      </c>
      <c r="K8" s="2">
        <f t="shared" si="5"/>
        <v>-8179000000000</v>
      </c>
      <c r="L8" s="2">
        <f t="shared" si="5"/>
        <v>-4164000000000</v>
      </c>
      <c r="M8" s="2">
        <f t="shared" si="5"/>
        <v>324000000000</v>
      </c>
      <c r="N8" s="2">
        <f t="shared" si="5"/>
        <v>962000000000</v>
      </c>
      <c r="O8" s="2">
        <f t="shared" si="5"/>
        <v>-150000000000</v>
      </c>
      <c r="P8" s="2">
        <f t="shared" si="5"/>
        <v>11000000000</v>
      </c>
      <c r="Q8" s="2">
        <f t="shared" si="5"/>
        <v>217000000000</v>
      </c>
      <c r="R8" s="2">
        <f t="shared" si="5"/>
        <v>-1000000000000</v>
      </c>
      <c r="S8" s="2">
        <f t="shared" si="5"/>
        <v>-286000000000</v>
      </c>
      <c r="T8" s="2">
        <f t="shared" si="5"/>
        <v>-272000000000</v>
      </c>
      <c r="U8" s="2">
        <f t="shared" si="5"/>
        <v>-180000000000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31.39</v>
      </c>
      <c r="E9" s="3">
        <f>IFERROR(INDEX(E51:E500,MATCH("Free cash flow per share (Quarter)",$C$51:$C$500,0)),"")</f>
        <v>69.67</v>
      </c>
      <c r="H9" s="3">
        <f>IFERROR(INDEX(D9:G9,COUNT(D9:G9)),"")</f>
        <v>69.67</v>
      </c>
      <c r="I9" s="3">
        <f t="shared" ref="I9:U9" si="6">IFERROR(INDEX(I51:I500,MATCH($C$9,$C$51:$C$500,0)),"")</f>
        <v>-160.37</v>
      </c>
      <c r="J9" s="3">
        <f t="shared" si="6"/>
        <v>-162.19999999999999</v>
      </c>
      <c r="K9" s="3">
        <f t="shared" si="6"/>
        <v>-339.23</v>
      </c>
      <c r="L9" s="3">
        <f t="shared" si="6"/>
        <v>-172.68</v>
      </c>
      <c r="M9" s="3">
        <f t="shared" si="6"/>
        <v>14.13</v>
      </c>
      <c r="N9" s="3">
        <f t="shared" si="6"/>
        <v>43.92</v>
      </c>
      <c r="O9" s="3">
        <f t="shared" si="6"/>
        <v>-6.86</v>
      </c>
      <c r="P9" s="3">
        <f t="shared" si="6"/>
        <v>2.65</v>
      </c>
      <c r="Q9" s="3">
        <f t="shared" si="6"/>
        <v>60.92</v>
      </c>
      <c r="R9" s="3">
        <f t="shared" si="6"/>
        <v>-280.23</v>
      </c>
      <c r="S9" s="3">
        <f t="shared" si="6"/>
        <v>-80.12</v>
      </c>
      <c r="T9" s="3">
        <f t="shared" si="6"/>
        <v>-76.099999999999994</v>
      </c>
      <c r="U9" s="3">
        <f t="shared" si="6"/>
        <v>-50.54</v>
      </c>
    </row>
    <row r="10" spans="1:21" ht="15.5" x14ac:dyDescent="0.35">
      <c r="C10" t="s">
        <v>18</v>
      </c>
      <c r="D10" s="3">
        <f ca="1">IFERROR(IF(D9=0,"",D2/D9),"")</f>
        <v>98.757566103854728</v>
      </c>
      <c r="E10" s="3">
        <f ca="1">IFERROR(IF(E9=0,"",E2/E9),"")</f>
        <v>34.735180134921777</v>
      </c>
      <c r="I10" s="3">
        <f t="shared" ref="I10:U10" ca="1" si="7">IFERROR(IF(I9=0,"",I2/I9),"")</f>
        <v>-14.21712290328615</v>
      </c>
      <c r="J10" s="3">
        <f t="shared" ca="1" si="7"/>
        <v>-9.9568434032059194</v>
      </c>
      <c r="K10" s="3">
        <f t="shared" ca="1" si="7"/>
        <v>-7.9592017215458535</v>
      </c>
      <c r="L10" s="3">
        <f t="shared" ca="1" si="7"/>
        <v>-23.85916145471392</v>
      </c>
      <c r="M10" s="3">
        <f t="shared" ca="1" si="7"/>
        <v>275.30077848549183</v>
      </c>
      <c r="N10" s="3">
        <f t="shared" ca="1" si="7"/>
        <v>55.327868852459012</v>
      </c>
      <c r="O10" s="3">
        <f t="shared" ca="1" si="7"/>
        <v>-155.97667638483964</v>
      </c>
      <c r="P10" s="3">
        <f t="shared" ca="1" si="7"/>
        <v>264.15094339622641</v>
      </c>
      <c r="Q10" s="3">
        <f t="shared" ca="1" si="7"/>
        <v>6.7388509520682858</v>
      </c>
      <c r="R10" s="3">
        <f t="shared" ca="1" si="7"/>
        <v>-1.3691382079006531</v>
      </c>
      <c r="S10" s="3">
        <f t="shared" ca="1" si="7"/>
        <v>-4.8246530204692961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683453135</v>
      </c>
      <c r="E11" s="2">
        <f>IFERROR(INDEX(E51:E500,MATCH($C$11,$C$51:$C$500,0)),"")</f>
        <v>544776616</v>
      </c>
      <c r="H11" s="2">
        <f>IFERROR(INDEX(D11:G11,COUNT(D11:G11)),"")</f>
        <v>544776616</v>
      </c>
      <c r="I11" s="2">
        <f t="shared" ref="I11:U11" si="8">IFERROR(INDEX(I51:I500,MATCH($C$11,$C$51:$C$500,0)),"")</f>
        <v>354781475</v>
      </c>
      <c r="J11" s="2">
        <f t="shared" si="8"/>
        <v>450945296</v>
      </c>
      <c r="K11" s="2">
        <f t="shared" si="8"/>
        <v>518700702</v>
      </c>
      <c r="L11" s="2">
        <f t="shared" si="8"/>
        <v>443909104</v>
      </c>
      <c r="M11" s="2">
        <f t="shared" si="8"/>
        <v>185470530</v>
      </c>
      <c r="N11" s="2">
        <f t="shared" si="8"/>
        <v>51026290</v>
      </c>
      <c r="O11" s="2">
        <f t="shared" si="8"/>
        <v>49592601</v>
      </c>
      <c r="P11" s="2">
        <f t="shared" si="8"/>
        <v>14086200</v>
      </c>
      <c r="Q11" s="2">
        <f t="shared" si="8"/>
        <v>34672371</v>
      </c>
      <c r="R11" s="2">
        <f t="shared" si="8"/>
        <v>42593423</v>
      </c>
      <c r="S11" s="2">
        <f t="shared" si="8"/>
        <v>18716486</v>
      </c>
      <c r="T11" s="2">
        <f t="shared" si="8"/>
        <v>4203441</v>
      </c>
      <c r="U11" s="2">
        <f t="shared" si="8"/>
        <v>1476165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29064000000000</v>
      </c>
      <c r="E12" s="2">
        <f>IFERROR(INDEX(E51:E500,MATCH("Net Debt (Quarter)",$C$51:$C$500,0)),"")</f>
        <v>26369000000000</v>
      </c>
      <c r="H12" s="2">
        <f>IFERROR(INDEX(D12:G12,COUNT(D12:G12)),"")</f>
        <v>26369000000000</v>
      </c>
      <c r="I12" s="2">
        <f t="shared" ref="I12:U12" si="9">IFERROR(INDEX(I51:I500,MATCH($C$12,$C$51:$C$500,0)),"")</f>
        <v>25178000000000</v>
      </c>
      <c r="J12" s="2">
        <f t="shared" si="9"/>
        <v>20569000000000</v>
      </c>
      <c r="K12" s="2">
        <f t="shared" si="9"/>
        <v>16424000000000</v>
      </c>
      <c r="L12" s="2">
        <f t="shared" si="9"/>
        <v>15092000000000</v>
      </c>
      <c r="M12" s="2">
        <f t="shared" si="9"/>
        <v>2746000000000</v>
      </c>
      <c r="N12" s="2">
        <f t="shared" si="9"/>
        <v>3082000000000</v>
      </c>
      <c r="O12" s="2">
        <f t="shared" si="9"/>
        <v>3374000000000</v>
      </c>
      <c r="P12" s="2">
        <f t="shared" si="9"/>
        <v>3402000000000</v>
      </c>
      <c r="Q12" s="2">
        <f t="shared" si="9"/>
        <v>1345000000000</v>
      </c>
      <c r="R12" s="2">
        <f t="shared" si="9"/>
        <v>1016000000000</v>
      </c>
      <c r="S12" s="2">
        <f t="shared" si="9"/>
        <v>-238000000000</v>
      </c>
      <c r="T12" s="2">
        <f t="shared" si="9"/>
        <v>943000000000</v>
      </c>
      <c r="U12" s="2">
        <f t="shared" si="9"/>
        <v>-18000000000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41298000000000</v>
      </c>
      <c r="E13" s="2">
        <f>IFERROR(INDEX(E51:E500,MATCH("Total Debt (Quarter)",$C$51:$C$500,0)),"")</f>
        <v>35630000000000</v>
      </c>
      <c r="H13" s="2">
        <f>IFERROR(INDEX(D13:G13,COUNT(D13:G13)),"")</f>
        <v>35630000000000</v>
      </c>
      <c r="I13" s="2">
        <f t="shared" ref="I13:U13" si="10">IFERROR(INDEX(I51:I500,MATCH($C$13,$C$51:$C$500,0)),"")</f>
        <v>31110000000000</v>
      </c>
      <c r="J13" s="2">
        <f t="shared" si="10"/>
        <v>27855000000000</v>
      </c>
      <c r="K13" s="2">
        <f t="shared" si="10"/>
        <v>24432000000000</v>
      </c>
      <c r="L13" s="2">
        <f t="shared" si="10"/>
        <v>22013000000000</v>
      </c>
      <c r="M13" s="2">
        <f t="shared" si="10"/>
        <v>5394000000000</v>
      </c>
      <c r="N13" s="2">
        <f t="shared" si="10"/>
        <v>3802000000000</v>
      </c>
      <c r="O13" s="2">
        <f t="shared" si="10"/>
        <v>4063000000000</v>
      </c>
      <c r="P13" s="2">
        <f t="shared" si="10"/>
        <v>3606000000000</v>
      </c>
      <c r="Q13" s="2">
        <f t="shared" si="10"/>
        <v>1815000000000</v>
      </c>
      <c r="R13" s="2">
        <f t="shared" si="10"/>
        <v>1589000000000</v>
      </c>
      <c r="S13" s="2">
        <f t="shared" si="10"/>
        <v>21000000000</v>
      </c>
      <c r="T13" s="2">
        <f t="shared" si="10"/>
        <v>995000000000</v>
      </c>
      <c r="U13" s="2">
        <f t="shared" si="10"/>
        <v>0</v>
      </c>
    </row>
    <row r="14" spans="1:21" ht="15.5" x14ac:dyDescent="0.35">
      <c r="C14" t="s">
        <v>27</v>
      </c>
      <c r="D14" s="2">
        <f>IFERROR(INDEX(D51:D500,MATCH($C$14,$C$51:$C$500,0)),"")</f>
        <v>38112194</v>
      </c>
      <c r="E14" s="2">
        <f>IFERROR(INDEX(E51:E500,MATCH($C$14,$C$51:$C$500,0)),"")</f>
        <v>-38112194</v>
      </c>
      <c r="H14" s="2">
        <f>IFERROR(SUM(D14:G14)*(4/MAX(1,COUNT(D14:G14))),"")</f>
        <v>0</v>
      </c>
      <c r="I14" s="2">
        <f t="shared" ref="I14:U14" si="11">IFERROR(INDEX(I51:I500,MATCH($C$14,$C$51:$C$500,0)),"")</f>
        <v>-128716918</v>
      </c>
      <c r="J14" s="2">
        <f t="shared" si="11"/>
        <v>-111313550</v>
      </c>
      <c r="K14" s="2">
        <f t="shared" si="11"/>
        <v>-78723960</v>
      </c>
      <c r="L14" s="2">
        <f t="shared" si="11"/>
        <v>-43435421</v>
      </c>
      <c r="M14" s="2">
        <f t="shared" si="11"/>
        <v>-12997787</v>
      </c>
      <c r="N14" s="2">
        <f t="shared" si="11"/>
        <v>-18331368</v>
      </c>
      <c r="O14" s="2">
        <f t="shared" si="11"/>
        <v>-19611396</v>
      </c>
      <c r="P14" s="2">
        <f t="shared" si="11"/>
        <v>-16469513</v>
      </c>
      <c r="Q14" s="2">
        <f t="shared" si="11"/>
        <v>-8809044</v>
      </c>
      <c r="R14" s="2">
        <f t="shared" si="11"/>
        <v>-1694926</v>
      </c>
      <c r="S14" s="2">
        <f t="shared" si="11"/>
        <v>-1342221</v>
      </c>
      <c r="T14" s="2">
        <f t="shared" si="11"/>
        <v>-1280093</v>
      </c>
      <c r="U14" s="2">
        <f t="shared" si="11"/>
        <v>0</v>
      </c>
    </row>
    <row r="15" spans="1:21" ht="15.5" x14ac:dyDescent="0.35">
      <c r="C15" t="s">
        <v>28</v>
      </c>
      <c r="D15" s="2">
        <f>IFERROR(INDEX(D51:D500,MATCH($C$15,$C$51:$C$500,0)),"")</f>
        <v>-18380373</v>
      </c>
      <c r="E15" s="2">
        <f>IFERROR(INDEX(E51:E500,MATCH($C$15,$C$51:$C$500,0)),"")</f>
        <v>-27385320</v>
      </c>
      <c r="H15" s="2">
        <f>IFERROR(SUM(D15:G15)*(4/MAX(1,COUNT(D15:G15))),"")</f>
        <v>-91531386</v>
      </c>
      <c r="I15" s="2">
        <f t="shared" ref="I15:U15" si="12">IFERROR(INDEX(I51:I500,MATCH($C$15,$C$51:$C$500,0)),"")</f>
        <v>-16065256</v>
      </c>
      <c r="J15" s="2">
        <f t="shared" si="12"/>
        <v>-11860933</v>
      </c>
      <c r="K15" s="2">
        <f t="shared" si="12"/>
        <v>-6673125</v>
      </c>
      <c r="L15" s="2">
        <f t="shared" si="12"/>
        <v>-25095246</v>
      </c>
      <c r="M15" s="2">
        <f t="shared" si="12"/>
        <v>-23331550</v>
      </c>
      <c r="N15" s="2">
        <f t="shared" si="12"/>
        <v>-27312766</v>
      </c>
      <c r="O15" s="2">
        <f t="shared" si="12"/>
        <v>-39217681</v>
      </c>
      <c r="P15" s="2">
        <f t="shared" si="12"/>
        <v>-28902965</v>
      </c>
      <c r="Q15" s="2">
        <f t="shared" si="12"/>
        <v>-19957921</v>
      </c>
      <c r="R15" s="2">
        <f t="shared" si="12"/>
        <v>3679260</v>
      </c>
      <c r="S15" s="2">
        <f t="shared" si="12"/>
        <v>3831747</v>
      </c>
      <c r="T15" s="2">
        <f t="shared" si="12"/>
        <v>1411866</v>
      </c>
      <c r="U15" s="2">
        <f t="shared" si="12"/>
        <v>205977</v>
      </c>
    </row>
    <row r="16" spans="1:21" ht="15.5" x14ac:dyDescent="0.35">
      <c r="C16" t="s">
        <v>29</v>
      </c>
      <c r="D16" s="2">
        <f>IFERROR(INDEX(D51:D500,MATCH($C$16,$C$51:$C$500,0)),"")</f>
        <v>113067550</v>
      </c>
      <c r="E16" s="2">
        <f>IFERROR(INDEX(E51:E500,MATCH($C$16,$C$51:$C$500,0)),"")</f>
        <v>147537175</v>
      </c>
      <c r="H16" s="2">
        <f>IFERROR(SUM(D16:G16)*(4/MAX(1,COUNT(D16:G16))),"")</f>
        <v>521209450</v>
      </c>
      <c r="I16" s="2">
        <f t="shared" ref="I16:U16" si="13">IFERROR(INDEX(I51:I500,MATCH($C$16,$C$51:$C$500,0)),"")</f>
        <v>32215606</v>
      </c>
      <c r="J16" s="2">
        <f t="shared" si="13"/>
        <v>21662581</v>
      </c>
      <c r="K16" s="2">
        <f t="shared" si="13"/>
        <v>12338147</v>
      </c>
      <c r="L16" s="2">
        <f t="shared" si="13"/>
        <v>89940056</v>
      </c>
      <c r="M16" s="2">
        <f t="shared" si="13"/>
        <v>56718350</v>
      </c>
      <c r="N16" s="2">
        <f t="shared" si="13"/>
        <v>56204449</v>
      </c>
      <c r="O16" s="2">
        <f t="shared" si="13"/>
        <v>108471334</v>
      </c>
      <c r="P16" s="2">
        <f t="shared" si="13"/>
        <v>86770459</v>
      </c>
      <c r="Q16" s="2">
        <f t="shared" si="13"/>
        <v>63091039</v>
      </c>
      <c r="R16" s="2">
        <f t="shared" si="13"/>
        <v>-6437704</v>
      </c>
      <c r="S16" s="2">
        <f t="shared" si="13"/>
        <v>-9054431</v>
      </c>
      <c r="T16" s="2">
        <f t="shared" si="13"/>
        <v>-6494540</v>
      </c>
      <c r="U16" s="2">
        <f t="shared" si="13"/>
        <v>-1207595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75857000000000</v>
      </c>
      <c r="E20" s="2">
        <f ca="1">IFERROR(E21*E2,"")</f>
        <v>59217400000000</v>
      </c>
      <c r="H20" s="2">
        <f t="shared" ref="H20:U20" ca="1" si="14">IFERROR(H21*H2,"")</f>
        <v>59217400000000</v>
      </c>
      <c r="I20" s="2">
        <f t="shared" ca="1" si="14"/>
        <v>55791600000000</v>
      </c>
      <c r="J20" s="2">
        <f t="shared" ca="1" si="14"/>
        <v>39519050000000</v>
      </c>
      <c r="K20" s="2">
        <f t="shared" ca="1" si="14"/>
        <v>65097000000000</v>
      </c>
      <c r="L20" s="2">
        <f t="shared" ca="1" si="14"/>
        <v>99333200000000</v>
      </c>
      <c r="M20" s="2">
        <f t="shared" ca="1" si="14"/>
        <v>89081000000000</v>
      </c>
      <c r="N20" s="2">
        <f t="shared" ca="1" si="14"/>
        <v>53217000000000</v>
      </c>
      <c r="O20" s="2">
        <f t="shared" ca="1" si="14"/>
        <v>23433000000000</v>
      </c>
      <c r="P20" s="2">
        <f t="shared" ca="1" si="14"/>
        <v>2912000000000</v>
      </c>
      <c r="Q20" s="2">
        <f t="shared" ca="1" si="14"/>
        <v>1465594956000</v>
      </c>
      <c r="R20" s="2">
        <f t="shared" ca="1" si="14"/>
        <v>1369714752000</v>
      </c>
      <c r="S20" s="2">
        <f t="shared" ca="1" si="14"/>
        <v>1379987784000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24470000000</v>
      </c>
      <c r="E21" s="2">
        <f>IFERROR(INDEX(E51:E500,MATCH($C$7,$C$51:$C$500,0)),"")</f>
        <v>24470000000</v>
      </c>
      <c r="H21" s="2">
        <f>IFERROR(INDEX(D21:G21,COUNT(D21:G21)),"")</f>
        <v>24470000000</v>
      </c>
      <c r="I21" s="2">
        <f t="shared" ref="I21:U21" si="15">IFERROR(INDEX(I51:I500,MATCH($C$7,$C$51:$C$500,0)),"")</f>
        <v>24470000000</v>
      </c>
      <c r="J21" s="2">
        <f t="shared" si="15"/>
        <v>24470000000</v>
      </c>
      <c r="K21" s="2">
        <f t="shared" si="15"/>
        <v>24110000000</v>
      </c>
      <c r="L21" s="2">
        <f t="shared" si="15"/>
        <v>24110000000</v>
      </c>
      <c r="M21" s="2">
        <f t="shared" si="15"/>
        <v>22900000000</v>
      </c>
      <c r="N21" s="2">
        <f t="shared" si="15"/>
        <v>21900000000</v>
      </c>
      <c r="O21" s="2">
        <f t="shared" si="15"/>
        <v>21900000000</v>
      </c>
      <c r="P21" s="2">
        <f t="shared" si="15"/>
        <v>4160000000</v>
      </c>
      <c r="Q21" s="2">
        <f t="shared" si="15"/>
        <v>3570000000</v>
      </c>
      <c r="R21" s="2">
        <f t="shared" si="15"/>
        <v>3570000000</v>
      </c>
      <c r="S21" s="2">
        <f t="shared" si="15"/>
        <v>3570000000</v>
      </c>
      <c r="T21" s="2">
        <f t="shared" si="15"/>
        <v>3570000000</v>
      </c>
      <c r="U21" s="2">
        <f t="shared" si="15"/>
        <v>3570000000</v>
      </c>
    </row>
    <row r="23" spans="1:21" ht="15.5" x14ac:dyDescent="0.35">
      <c r="B23" t="s">
        <v>54</v>
      </c>
      <c r="C23" t="s">
        <v>55</v>
      </c>
      <c r="D23" s="3">
        <f>IFERROR(D5/D6*100,"")</f>
        <v>1.4674309691123233</v>
      </c>
      <c r="E23" s="3">
        <f>IFERROR(E5/E6*100,"")</f>
        <v>1.977538455080283</v>
      </c>
      <c r="H23" s="3">
        <f t="shared" ref="H23:U23" si="16">IFERROR(H5/H6*100,"")</f>
        <v>6.9290161345390411</v>
      </c>
      <c r="I23" s="3">
        <f t="shared" si="16"/>
        <v>-1.9980693204215825</v>
      </c>
      <c r="J23" s="3">
        <f t="shared" si="16"/>
        <v>-1.9020354093659486</v>
      </c>
      <c r="K23" s="3">
        <f t="shared" si="16"/>
        <v>-0.66852457159321643</v>
      </c>
      <c r="L23" s="3">
        <f t="shared" si="16"/>
        <v>2.4928971089979148</v>
      </c>
      <c r="M23" s="3">
        <f t="shared" si="16"/>
        <v>4.2804392151878385</v>
      </c>
      <c r="N23" s="3">
        <f t="shared" si="16"/>
        <v>8.6400109788081636</v>
      </c>
      <c r="O23" s="3">
        <f t="shared" si="16"/>
        <v>13.565907503325224</v>
      </c>
      <c r="P23" s="3">
        <f t="shared" si="16"/>
        <v>17.466083095491321</v>
      </c>
      <c r="Q23" s="3">
        <f t="shared" si="16"/>
        <v>16.049527194332658</v>
      </c>
      <c r="R23" s="3">
        <f t="shared" si="16"/>
        <v>-0.30125479692937174</v>
      </c>
      <c r="S23" s="3">
        <f t="shared" si="16"/>
        <v>-3.1856205320905322</v>
      </c>
      <c r="T23" s="3">
        <f t="shared" si="16"/>
        <v>-25.659126894076017</v>
      </c>
      <c r="U23" s="3">
        <f t="shared" si="16"/>
        <v>-3.5161844766628945</v>
      </c>
    </row>
    <row r="24" spans="1:21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U24" si="17">IFERROR(_xlfn.RRI(5,M23,H23),"")</f>
        <v>0.10112506260031373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-0.31095367273872287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31.62</v>
      </c>
      <c r="E25" s="3">
        <f>IFERROR(INDEX(E51:E500,MATCH($A$25,$C$51:$C$500,0)),"")</f>
        <v>39.58</v>
      </c>
      <c r="H25" s="3">
        <f>IFERROR(INDEX(D25:G25,COUNT(D25:G25)),"")</f>
        <v>39.58</v>
      </c>
      <c r="I25" s="3">
        <f t="shared" ref="I25:U25" si="18">IFERROR(INDEX(I51:I500,MATCH($C$25,$C$51:$C$500,0)),"")</f>
        <v>-41.79</v>
      </c>
      <c r="J25" s="3">
        <f t="shared" si="18"/>
        <v>-36.11</v>
      </c>
      <c r="K25" s="3">
        <f t="shared" si="18"/>
        <v>-13.07</v>
      </c>
      <c r="L25" s="3">
        <f t="shared" si="18"/>
        <v>36.049999999999997</v>
      </c>
      <c r="M25" s="3">
        <f t="shared" si="18"/>
        <v>22.58</v>
      </c>
      <c r="N25" s="3">
        <f t="shared" si="18"/>
        <v>24.1</v>
      </c>
      <c r="O25" s="3">
        <f t="shared" si="18"/>
        <v>45.76</v>
      </c>
      <c r="P25" s="3">
        <f t="shared" si="18"/>
        <v>179.58</v>
      </c>
      <c r="Q25" s="3">
        <f t="shared" si="18"/>
        <v>161.54</v>
      </c>
      <c r="R25" s="3">
        <f t="shared" si="18"/>
        <v>-10.28</v>
      </c>
      <c r="S25" s="3">
        <f t="shared" si="18"/>
        <v>-19.57</v>
      </c>
      <c r="T25" s="3">
        <f t="shared" si="18"/>
        <v>-17.53</v>
      </c>
      <c r="U25" s="3">
        <f t="shared" si="18"/>
        <v>-3.35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>
        <f t="shared" ref="H26:U26" si="19">IFERROR(_xlfn.RRI(5,M25,H25),"")</f>
        <v>0.11879462299848997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-0.25915895084320928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3.1961611851246421E-2</v>
      </c>
      <c r="E27" s="3">
        <f>IFERROR(E4/E21,"")</f>
        <v>2.5348562607274212E-2</v>
      </c>
      <c r="H27" s="3">
        <f t="shared" ref="H27:U27" si="20">IFERROR(H4/H21,"")</f>
        <v>0.11462034891704127</v>
      </c>
      <c r="I27" s="3">
        <f t="shared" si="20"/>
        <v>7.7432102084184717E-2</v>
      </c>
      <c r="J27" s="3">
        <f t="shared" si="20"/>
        <v>9.1501058030241111E-2</v>
      </c>
      <c r="K27" s="3">
        <f t="shared" si="20"/>
        <v>7.0791465242637908E-2</v>
      </c>
      <c r="L27" s="3">
        <f t="shared" si="20"/>
        <v>3.6079593322272917E-2</v>
      </c>
      <c r="M27" s="3">
        <f t="shared" si="20"/>
        <v>1.6635657161572052E-2</v>
      </c>
      <c r="N27" s="3">
        <f t="shared" si="20"/>
        <v>1.4696844063926941E-2</v>
      </c>
      <c r="O27" s="3">
        <f t="shared" si="20"/>
        <v>1.8357962922374429E-2</v>
      </c>
      <c r="P27" s="3">
        <f t="shared" si="20"/>
        <v>7.0644774038461533E-2</v>
      </c>
      <c r="Q27" s="3">
        <f t="shared" si="20"/>
        <v>3.6253626050420165E-2</v>
      </c>
      <c r="R27" s="3">
        <f t="shared" si="20"/>
        <v>0</v>
      </c>
      <c r="S27" s="3">
        <f t="shared" si="20"/>
        <v>0</v>
      </c>
      <c r="T27" s="3">
        <f t="shared" si="20"/>
        <v>0</v>
      </c>
      <c r="U27" s="3">
        <f t="shared" si="20"/>
        <v>0</v>
      </c>
    </row>
    <row r="28" spans="1:21" ht="15.5" x14ac:dyDescent="0.35">
      <c r="C28" t="s">
        <v>61</v>
      </c>
      <c r="D28" s="4">
        <f>IFERROR(_xlfn.RRI(5,I27,D27),"")</f>
        <v>-0.1621977454524367</v>
      </c>
      <c r="E28" s="4">
        <f>IFERROR(_xlfn.RRI(5,J27,E27),"")</f>
        <v>-0.22641962360420465</v>
      </c>
      <c r="H28" s="4">
        <f t="shared" ref="H28:U28" si="21">IFERROR(_xlfn.RRI(5,M27,H27),"")</f>
        <v>0.47110730797966438</v>
      </c>
      <c r="I28" s="4">
        <f t="shared" si="21"/>
        <v>0.39424595321575029</v>
      </c>
      <c r="J28" s="4">
        <f t="shared" si="21"/>
        <v>0.37886048376392223</v>
      </c>
      <c r="K28" s="4">
        <f t="shared" si="21"/>
        <v>4.1494793705787458E-4</v>
      </c>
      <c r="L28" s="4">
        <f t="shared" si="21"/>
        <v>-9.6193338516115112E-4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>
        <f t="shared" si="21"/>
        <v>0</v>
      </c>
      <c r="S28" s="4">
        <f t="shared" si="21"/>
        <v>0</v>
      </c>
      <c r="T28" s="4">
        <f t="shared" si="21"/>
        <v>0</v>
      </c>
      <c r="U28" s="4">
        <f t="shared" si="21"/>
        <v>0</v>
      </c>
    </row>
    <row r="29" spans="1:21" ht="15.5" x14ac:dyDescent="0.35">
      <c r="C29" t="s">
        <v>62</v>
      </c>
      <c r="H29" s="4">
        <f t="shared" ref="H29:U29" si="22">IFERROR(((H25-I25)/I25)*100%,"")</f>
        <v>-1.9471165350562336</v>
      </c>
      <c r="I29" s="4">
        <f t="shared" si="22"/>
        <v>0.15729714760454167</v>
      </c>
      <c r="J29" s="4">
        <f t="shared" si="22"/>
        <v>1.7628156082631981</v>
      </c>
      <c r="K29" s="4">
        <f t="shared" si="22"/>
        <v>-1.3625520110957003</v>
      </c>
      <c r="L29" s="4">
        <f t="shared" si="22"/>
        <v>0.59654561558901686</v>
      </c>
      <c r="M29" s="4">
        <f t="shared" si="22"/>
        <v>-6.307053941908726E-2</v>
      </c>
      <c r="N29" s="4">
        <f t="shared" si="22"/>
        <v>-0.47333916083916078</v>
      </c>
      <c r="O29" s="4">
        <f t="shared" si="22"/>
        <v>-0.74518320525671022</v>
      </c>
      <c r="P29" s="4">
        <f t="shared" si="22"/>
        <v>0.11167512690355343</v>
      </c>
      <c r="Q29" s="4">
        <f t="shared" si="22"/>
        <v>-16.714007782101167</v>
      </c>
      <c r="R29" s="4">
        <f t="shared" si="22"/>
        <v>-0.47470618293306083</v>
      </c>
      <c r="S29" s="4">
        <f t="shared" si="22"/>
        <v>0.11637193382772384</v>
      </c>
      <c r="T29" s="4">
        <f t="shared" si="22"/>
        <v>4.2328358208955228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0.4802691110261379</v>
      </c>
      <c r="I30" s="4">
        <f t="shared" si="23"/>
        <v>-0.15375730345551417</v>
      </c>
      <c r="J30" s="4">
        <f t="shared" si="23"/>
        <v>0.29254363808717659</v>
      </c>
      <c r="K30" s="4">
        <f t="shared" si="23"/>
        <v>0.96209155159563298</v>
      </c>
      <c r="L30" s="4">
        <f t="shared" si="23"/>
        <v>1.1688108243548001</v>
      </c>
      <c r="M30" s="4">
        <f t="shared" si="23"/>
        <v>0.13192036938078994</v>
      </c>
      <c r="N30" s="4">
        <f t="shared" si="23"/>
        <v>-0.19942947231826946</v>
      </c>
      <c r="O30" s="4">
        <f t="shared" si="23"/>
        <v>-0.74013699990915527</v>
      </c>
      <c r="P30" s="4">
        <f t="shared" si="23"/>
        <v>0.94862643367621946</v>
      </c>
      <c r="Q30" s="4" t="str">
        <f t="shared" si="23"/>
        <v/>
      </c>
      <c r="R30" s="4" t="str">
        <f t="shared" si="23"/>
        <v/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644.33000000000004</v>
      </c>
      <c r="E32" s="3">
        <f>IFERROR(INDEX(E51:E500,MATCH($A$32,$C$51:$C$500,0)),"")</f>
        <v>591.72</v>
      </c>
      <c r="H32" s="3">
        <f>IFERROR(INDEX(D32:G32,COUNT(D32:G32)),"")</f>
        <v>591.72</v>
      </c>
      <c r="I32" s="3">
        <f t="shared" ref="I32:U32" si="24">IFERROR(INDEX(I51:I500,MATCH($C$32,$C$51:$C$500,0)),"")</f>
        <v>540.73</v>
      </c>
      <c r="J32" s="3">
        <f t="shared" si="24"/>
        <v>608.79</v>
      </c>
      <c r="K32" s="3">
        <f t="shared" si="24"/>
        <v>593.51</v>
      </c>
      <c r="L32" s="3">
        <f t="shared" si="24"/>
        <v>648.74</v>
      </c>
      <c r="M32" s="3">
        <f t="shared" si="24"/>
        <v>470.99</v>
      </c>
      <c r="N32" s="3">
        <f t="shared" si="24"/>
        <v>344.61</v>
      </c>
      <c r="O32" s="3">
        <f t="shared" si="24"/>
        <v>312.93</v>
      </c>
      <c r="P32" s="3">
        <f t="shared" si="24"/>
        <v>1235.57</v>
      </c>
      <c r="Q32" s="3">
        <f t="shared" si="24"/>
        <v>718.41</v>
      </c>
      <c r="R32" s="3">
        <f t="shared" si="24"/>
        <v>597.99</v>
      </c>
      <c r="S32" s="3">
        <f t="shared" si="24"/>
        <v>615.70000000000005</v>
      </c>
      <c r="T32" s="3">
        <f t="shared" si="24"/>
        <v>69.569999999999993</v>
      </c>
      <c r="U32" s="3">
        <f t="shared" si="24"/>
        <v>63.01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3.76</v>
      </c>
      <c r="E33" s="3">
        <f>IFERROR(INDEX(E51:E500,MATCH($A$33,$C$51:$C$500,0)),"")</f>
        <v>5.31</v>
      </c>
      <c r="H33" s="3">
        <f>IFERROR(INDEX(D33:G33,COUNT(D33:G33)),"")</f>
        <v>5.31</v>
      </c>
      <c r="I33" s="3">
        <f t="shared" ref="I33:U33" si="25">IFERROR(INDEX(I51:I500,MATCH($C$33,$C$51:$C$500,0)),"")</f>
        <v>4.22</v>
      </c>
      <c r="J33" s="3">
        <f t="shared" si="25"/>
        <v>2.65</v>
      </c>
      <c r="K33" s="3">
        <f t="shared" si="25"/>
        <v>4.55</v>
      </c>
      <c r="L33" s="3">
        <f t="shared" si="25"/>
        <v>6.35</v>
      </c>
      <c r="M33" s="3">
        <f t="shared" si="25"/>
        <v>8.26</v>
      </c>
      <c r="N33" s="3">
        <f t="shared" si="25"/>
        <v>7.05</v>
      </c>
      <c r="O33" s="3">
        <f t="shared" si="25"/>
        <v>3.42</v>
      </c>
      <c r="P33" s="3">
        <f t="shared" si="25"/>
        <v>2.83</v>
      </c>
      <c r="Q33" s="3">
        <f t="shared" si="25"/>
        <v>2.86</v>
      </c>
      <c r="R33" s="3">
        <f t="shared" si="25"/>
        <v>3.21</v>
      </c>
      <c r="S33" s="3">
        <f t="shared" si="25"/>
        <v>3.15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76.53</v>
      </c>
      <c r="E34" s="3">
        <f>IFERROR(INDEX(E51:E500,MATCH($A$34,$C$51:$C$500,0)),"")</f>
        <v>79.33</v>
      </c>
      <c r="H34" s="3">
        <f>IFERROR(INDEX(D34:G34,COUNT(D34:G34)),"")</f>
        <v>79.33</v>
      </c>
      <c r="I34" s="3">
        <f t="shared" ref="I34:U34" si="26">IFERROR(INDEX(I51:I500,MATCH($C$34,$C$51:$C$500,0)),"")</f>
        <v>-54.56</v>
      </c>
      <c r="J34" s="3">
        <f t="shared" si="26"/>
        <v>-44.72</v>
      </c>
      <c r="K34" s="3">
        <f t="shared" si="26"/>
        <v>-206.58</v>
      </c>
      <c r="L34" s="3">
        <f t="shared" si="26"/>
        <v>114.29</v>
      </c>
      <c r="M34" s="3">
        <f t="shared" si="26"/>
        <v>172.28</v>
      </c>
      <c r="N34" s="3">
        <f t="shared" si="26"/>
        <v>100.83</v>
      </c>
      <c r="O34" s="3">
        <f t="shared" si="26"/>
        <v>23.38</v>
      </c>
      <c r="P34" s="3">
        <f t="shared" si="26"/>
        <v>19.489999999999998</v>
      </c>
      <c r="Q34" s="3">
        <f t="shared" si="26"/>
        <v>12.72</v>
      </c>
      <c r="R34" s="3">
        <f t="shared" si="26"/>
        <v>-186.96</v>
      </c>
      <c r="S34" s="3">
        <f t="shared" si="26"/>
        <v>-98.98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4.32</v>
      </c>
      <c r="E35" s="3">
        <f>IFERROR(INDEX(E51:E500,MATCH($A$35,$C$51:$C$500,0)),"")</f>
        <v>7.35</v>
      </c>
      <c r="H35" s="3">
        <f>IFERROR(INDEX(D35:G35,COUNT(D35:G35)),"")</f>
        <v>7.35</v>
      </c>
      <c r="I35" s="3">
        <f t="shared" ref="I35:U35" si="27">IFERROR(INDEX(I51:I500,MATCH($C$35,$C$51:$C$500,0)),"")</f>
        <v>1.79</v>
      </c>
      <c r="J35" s="3">
        <f t="shared" si="27"/>
        <v>1.1100000000000001</v>
      </c>
      <c r="K35" s="3">
        <f t="shared" si="27"/>
        <v>2.5</v>
      </c>
      <c r="L35" s="3">
        <f t="shared" si="27"/>
        <v>7.68</v>
      </c>
      <c r="M35" s="3">
        <f t="shared" si="27"/>
        <v>16.34</v>
      </c>
      <c r="N35" s="3">
        <f t="shared" si="27"/>
        <v>11.34</v>
      </c>
      <c r="O35" s="3">
        <f t="shared" si="27"/>
        <v>4.12</v>
      </c>
      <c r="P35" s="3">
        <f t="shared" si="27"/>
        <v>3.48</v>
      </c>
      <c r="Q35" s="3">
        <f t="shared" si="27"/>
        <v>4.2300000000000004</v>
      </c>
      <c r="R35" s="3">
        <f t="shared" si="27"/>
        <v>0</v>
      </c>
      <c r="S35" s="3">
        <f t="shared" si="27"/>
        <v>0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8.6099999999999996E-2</v>
      </c>
      <c r="I36" s="4">
        <f t="shared" si="28"/>
        <v>-0.29399999999999998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12.29</v>
      </c>
      <c r="I37" s="3">
        <f t="shared" si="29"/>
        <v>12.29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782100642</v>
      </c>
      <c r="E51" s="5">
        <v>620279327</v>
      </c>
      <c r="F51" s="5">
        <v>607700916</v>
      </c>
      <c r="G51" s="5">
        <v>432464825</v>
      </c>
      <c r="I51" s="5">
        <v>1894763538</v>
      </c>
      <c r="J51" s="5">
        <v>2239030890</v>
      </c>
      <c r="K51" s="5">
        <v>1706782227</v>
      </c>
      <c r="L51" s="5">
        <v>869878995</v>
      </c>
      <c r="M51" s="5">
        <v>380956549</v>
      </c>
      <c r="N51" s="5">
        <v>321860885</v>
      </c>
      <c r="O51" s="5">
        <v>402039388</v>
      </c>
      <c r="P51" s="5">
        <v>293882260</v>
      </c>
      <c r="Q51" s="5">
        <v>129425445</v>
      </c>
    </row>
    <row r="52" spans="2:21" ht="15.5" x14ac:dyDescent="0.35">
      <c r="C52" t="s">
        <v>86</v>
      </c>
      <c r="D52" s="5">
        <v>-565751722</v>
      </c>
      <c r="E52" s="5">
        <v>-402688132</v>
      </c>
      <c r="F52" s="5">
        <v>-557329113</v>
      </c>
      <c r="G52" s="5">
        <v>-372366807</v>
      </c>
      <c r="I52" s="5">
        <v>-1678338312</v>
      </c>
      <c r="J52" s="5">
        <v>-2062678001</v>
      </c>
      <c r="K52" s="5">
        <v>-1561105721</v>
      </c>
      <c r="L52" s="5">
        <v>-705227690</v>
      </c>
      <c r="M52" s="5">
        <v>-260859462</v>
      </c>
      <c r="N52" s="5">
        <v>-207739510</v>
      </c>
      <c r="O52" s="5">
        <v>-246595679</v>
      </c>
      <c r="P52" s="5">
        <v>-155120396</v>
      </c>
      <c r="Q52" s="5">
        <v>-47704670</v>
      </c>
    </row>
    <row r="53" spans="2:21" ht="15.5" x14ac:dyDescent="0.35">
      <c r="C53" t="s">
        <v>87</v>
      </c>
      <c r="D53" s="5">
        <v>216348920</v>
      </c>
      <c r="E53" s="5">
        <v>217591195</v>
      </c>
      <c r="F53" s="5">
        <v>50371803</v>
      </c>
      <c r="G53" s="5">
        <v>60098018</v>
      </c>
      <c r="I53" s="5">
        <v>216425226</v>
      </c>
      <c r="J53" s="5">
        <v>176352889</v>
      </c>
      <c r="K53" s="5">
        <v>145676506</v>
      </c>
      <c r="L53" s="5">
        <v>164651305</v>
      </c>
      <c r="M53" s="5">
        <v>120097087</v>
      </c>
      <c r="N53" s="5">
        <v>114121375</v>
      </c>
      <c r="O53" s="5">
        <v>155443709</v>
      </c>
      <c r="P53" s="5">
        <v>138761864</v>
      </c>
      <c r="Q53" s="5">
        <v>81720775</v>
      </c>
    </row>
    <row r="54" spans="2:21" ht="15.5" x14ac:dyDescent="0.35">
      <c r="C54" t="s">
        <v>88</v>
      </c>
      <c r="D54" s="5">
        <v>-11953622</v>
      </c>
      <c r="E54" s="5">
        <v>-21628875</v>
      </c>
      <c r="F54" s="5">
        <v>35782488</v>
      </c>
      <c r="G54" s="5">
        <v>-15925537</v>
      </c>
      <c r="I54" s="5">
        <v>-4939470</v>
      </c>
      <c r="J54" s="5">
        <v>-53775171</v>
      </c>
      <c r="K54" s="5">
        <v>-1508470</v>
      </c>
      <c r="L54" s="5">
        <v>-53063655</v>
      </c>
      <c r="M54" s="5">
        <v>-29262265</v>
      </c>
      <c r="N54" s="5">
        <v>-20019418</v>
      </c>
      <c r="O54" s="5">
        <v>-20126571</v>
      </c>
      <c r="P54" s="5">
        <v>-15546095</v>
      </c>
      <c r="Q54" s="5">
        <v>-7206887</v>
      </c>
      <c r="R54" s="5">
        <v>-4224813</v>
      </c>
      <c r="S54" s="5">
        <v>-5237366</v>
      </c>
      <c r="T54" s="5">
        <v>-5214447</v>
      </c>
      <c r="U54" s="5">
        <v>-2894391</v>
      </c>
    </row>
    <row r="55" spans="2:21" ht="15.5" x14ac:dyDescent="0.35">
      <c r="C55" t="s">
        <v>90</v>
      </c>
      <c r="D55" s="5">
        <v>-11953622</v>
      </c>
      <c r="E55" s="5">
        <v>-21628875</v>
      </c>
      <c r="F55" s="5">
        <v>35782488</v>
      </c>
      <c r="G55" s="5">
        <v>-15925537</v>
      </c>
      <c r="I55" s="5">
        <v>-4939470</v>
      </c>
      <c r="J55" s="5">
        <v>-53775171</v>
      </c>
      <c r="K55" s="5">
        <v>-1508470</v>
      </c>
      <c r="L55" s="5">
        <v>-53063655</v>
      </c>
      <c r="M55" s="5">
        <v>-29262265</v>
      </c>
      <c r="N55" s="5">
        <v>-20019418</v>
      </c>
      <c r="O55" s="5">
        <v>-20126571</v>
      </c>
      <c r="P55" s="5">
        <v>-15546095</v>
      </c>
      <c r="Q55" s="5">
        <v>-7206887</v>
      </c>
      <c r="R55" s="5">
        <v>-4224813</v>
      </c>
      <c r="S55" s="5">
        <v>-5237366</v>
      </c>
      <c r="T55" s="5">
        <v>-5214447</v>
      </c>
      <c r="U55" s="5">
        <v>-2894391</v>
      </c>
    </row>
    <row r="56" spans="2:21" ht="15.5" x14ac:dyDescent="0.35">
      <c r="C56" t="s">
        <v>91</v>
      </c>
      <c r="D56" s="5">
        <v>2679268</v>
      </c>
      <c r="E56" s="5">
        <v>5456212</v>
      </c>
      <c r="F56" s="5">
        <v>6596426</v>
      </c>
      <c r="G56" s="5">
        <v>-3267227</v>
      </c>
      <c r="I56" s="5">
        <v>3835336</v>
      </c>
      <c r="J56" s="5">
        <v>305952</v>
      </c>
      <c r="K56" s="5">
        <v>2136311</v>
      </c>
      <c r="L56" s="5">
        <v>-7769387</v>
      </c>
      <c r="M56" s="5">
        <v>-2831998</v>
      </c>
      <c r="N56" s="5">
        <v>12443800</v>
      </c>
      <c r="O56" s="5">
        <v>-7533063</v>
      </c>
      <c r="P56" s="5">
        <v>28346467</v>
      </c>
      <c r="Q56" s="5">
        <v>-12681224</v>
      </c>
      <c r="R56" s="5">
        <v>2279698</v>
      </c>
      <c r="S56" s="5">
        <v>135258</v>
      </c>
      <c r="T56" s="5">
        <v>-143273</v>
      </c>
      <c r="U56" s="5">
        <v>328058</v>
      </c>
    </row>
    <row r="57" spans="2:21" ht="15.5" x14ac:dyDescent="0.35">
      <c r="C57" t="s">
        <v>1795</v>
      </c>
      <c r="D57" s="5">
        <v>-11953622</v>
      </c>
      <c r="E57" s="5">
        <v>-21628875</v>
      </c>
      <c r="F57" s="5">
        <v>35782488</v>
      </c>
      <c r="G57" s="5">
        <v>-15925537</v>
      </c>
      <c r="I57" s="5">
        <v>-4939470</v>
      </c>
      <c r="J57" s="5">
        <v>-53775171</v>
      </c>
      <c r="K57" s="5">
        <v>-1508470</v>
      </c>
      <c r="L57" s="5">
        <v>-53063655</v>
      </c>
      <c r="M57" s="5">
        <v>-29262265</v>
      </c>
      <c r="N57" s="5">
        <v>-20019418</v>
      </c>
      <c r="O57" s="5">
        <v>-20126571</v>
      </c>
      <c r="P57" s="5">
        <v>-15546095</v>
      </c>
      <c r="Q57" s="5">
        <v>-7206887</v>
      </c>
      <c r="R57" s="5">
        <v>-4224813</v>
      </c>
      <c r="S57" s="5">
        <v>-5237366</v>
      </c>
      <c r="T57" s="5">
        <v>-5214447</v>
      </c>
      <c r="U57" s="5">
        <v>-2894391</v>
      </c>
    </row>
    <row r="58" spans="2:21" ht="15.5" x14ac:dyDescent="0.35">
      <c r="C58" t="s">
        <v>92</v>
      </c>
      <c r="D58" s="5">
        <v>202837705</v>
      </c>
      <c r="E58" s="5">
        <v>194462180</v>
      </c>
      <c r="F58" s="5">
        <v>24854996</v>
      </c>
      <c r="G58" s="5">
        <v>42941420</v>
      </c>
      <c r="I58" s="5">
        <v>146681470</v>
      </c>
      <c r="J58" s="5">
        <v>118996392</v>
      </c>
      <c r="K58" s="5">
        <v>96742192</v>
      </c>
      <c r="L58" s="5">
        <v>111587650</v>
      </c>
      <c r="M58" s="5">
        <v>90834822</v>
      </c>
      <c r="N58" s="5">
        <v>94101957</v>
      </c>
      <c r="O58" s="5">
        <v>135317138</v>
      </c>
      <c r="P58" s="5">
        <v>123215769</v>
      </c>
      <c r="Q58" s="5">
        <v>74513888</v>
      </c>
      <c r="R58" s="5">
        <v>-4224813</v>
      </c>
      <c r="S58" s="5">
        <v>-5237366</v>
      </c>
      <c r="T58" s="5">
        <v>-5214447</v>
      </c>
      <c r="U58" s="5">
        <v>-2894391</v>
      </c>
    </row>
    <row r="59" spans="2:21" ht="15.5" x14ac:dyDescent="0.35">
      <c r="C59" t="s">
        <v>93</v>
      </c>
      <c r="D59" s="5">
        <v>-89770155</v>
      </c>
      <c r="E59" s="5">
        <v>-46925005</v>
      </c>
      <c r="F59" s="5">
        <v>-28359812</v>
      </c>
      <c r="G59" s="5">
        <v>-31892190</v>
      </c>
      <c r="I59" s="5">
        <v>-114465864</v>
      </c>
      <c r="J59" s="5">
        <v>-97333811</v>
      </c>
      <c r="K59" s="5">
        <v>-84404045</v>
      </c>
      <c r="L59" s="5">
        <v>-21647594</v>
      </c>
      <c r="M59" s="5">
        <v>-34116472</v>
      </c>
      <c r="N59" s="5">
        <v>-37897508</v>
      </c>
      <c r="O59" s="5">
        <v>-26845804</v>
      </c>
      <c r="P59" s="5">
        <v>-36445310</v>
      </c>
      <c r="Q59" s="5">
        <v>-11422849</v>
      </c>
      <c r="R59" s="5">
        <v>-2212891</v>
      </c>
      <c r="S59" s="5">
        <v>-3817065</v>
      </c>
      <c r="T59" s="5">
        <v>-1280093</v>
      </c>
      <c r="U59" s="5">
        <v>1686796</v>
      </c>
    </row>
    <row r="60" spans="2:21" ht="15.5" x14ac:dyDescent="0.35">
      <c r="C60" t="s">
        <v>94</v>
      </c>
      <c r="D60" s="5">
        <v>5215268</v>
      </c>
      <c r="E60" s="5">
        <v>3195996</v>
      </c>
      <c r="F60" s="5">
        <v>3561654</v>
      </c>
      <c r="G60" s="5">
        <v>3061927</v>
      </c>
      <c r="I60" s="5">
        <v>11665905</v>
      </c>
      <c r="J60" s="5">
        <v>11353921</v>
      </c>
      <c r="K60" s="5">
        <v>11528256</v>
      </c>
      <c r="L60" s="5">
        <v>1555969</v>
      </c>
      <c r="M60" s="5">
        <v>1501029</v>
      </c>
      <c r="N60" s="5">
        <v>281336</v>
      </c>
      <c r="O60" s="5">
        <v>895241</v>
      </c>
      <c r="U60" s="5">
        <v>1686796</v>
      </c>
    </row>
    <row r="61" spans="2:21" ht="15.5" x14ac:dyDescent="0.35">
      <c r="C61" t="s">
        <v>27</v>
      </c>
      <c r="D61" s="5">
        <v>38112194</v>
      </c>
      <c r="E61" s="5">
        <v>-38112194</v>
      </c>
      <c r="F61" s="5">
        <v>-38267337</v>
      </c>
      <c r="G61" s="5">
        <v>-90449581</v>
      </c>
      <c r="I61" s="5">
        <v>-128716918</v>
      </c>
      <c r="J61" s="5">
        <v>-111313550</v>
      </c>
      <c r="K61" s="5">
        <v>-78723960</v>
      </c>
      <c r="L61" s="5">
        <v>-43435421</v>
      </c>
      <c r="M61" s="5">
        <v>-12997787</v>
      </c>
      <c r="N61" s="5">
        <v>-18331368</v>
      </c>
      <c r="O61" s="5">
        <v>-19611396</v>
      </c>
      <c r="P61" s="5">
        <v>-16469513</v>
      </c>
      <c r="Q61" s="5">
        <v>-8809044</v>
      </c>
      <c r="R61" s="5">
        <v>-1694926</v>
      </c>
      <c r="S61" s="5">
        <v>-1342221</v>
      </c>
      <c r="T61" s="5">
        <v>-1280093</v>
      </c>
    </row>
    <row r="62" spans="2:21" ht="15.5" x14ac:dyDescent="0.35">
      <c r="C62" t="s">
        <v>96</v>
      </c>
      <c r="D62" s="5">
        <v>-89770155</v>
      </c>
      <c r="E62" s="5">
        <v>-46925005</v>
      </c>
      <c r="F62" s="5">
        <v>-28359812</v>
      </c>
      <c r="G62" s="5">
        <v>-31892190</v>
      </c>
      <c r="I62" s="5">
        <v>-114465864</v>
      </c>
      <c r="J62" s="5">
        <v>-97333811</v>
      </c>
      <c r="K62" s="5">
        <v>-84404045</v>
      </c>
      <c r="L62" s="5">
        <v>-21647594</v>
      </c>
      <c r="M62" s="5">
        <v>-34116472</v>
      </c>
      <c r="N62" s="5">
        <v>-37897508</v>
      </c>
      <c r="O62" s="5">
        <v>-26845804</v>
      </c>
      <c r="P62" s="5">
        <v>-36445310</v>
      </c>
      <c r="Q62" s="5">
        <v>-11422849</v>
      </c>
      <c r="R62" s="5">
        <v>-2212891</v>
      </c>
      <c r="S62" s="5">
        <v>-3817065</v>
      </c>
      <c r="T62" s="5">
        <v>-1280093</v>
      </c>
      <c r="U62" s="5">
        <v>1686796</v>
      </c>
    </row>
    <row r="63" spans="2:21" ht="15.5" x14ac:dyDescent="0.35">
      <c r="C63" t="s">
        <v>29</v>
      </c>
      <c r="D63" s="5">
        <v>113067550</v>
      </c>
      <c r="E63" s="5">
        <v>147537175</v>
      </c>
      <c r="F63" s="5">
        <v>-3504816</v>
      </c>
      <c r="G63" s="5">
        <v>11049230</v>
      </c>
      <c r="I63" s="5">
        <v>32215606</v>
      </c>
      <c r="J63" s="5">
        <v>21662581</v>
      </c>
      <c r="K63" s="5">
        <v>12338147</v>
      </c>
      <c r="L63" s="5">
        <v>89940056</v>
      </c>
      <c r="M63" s="5">
        <v>56718350</v>
      </c>
      <c r="N63" s="5">
        <v>56204449</v>
      </c>
      <c r="O63" s="5">
        <v>108471334</v>
      </c>
      <c r="P63" s="5">
        <v>86770459</v>
      </c>
      <c r="Q63" s="5">
        <v>63091039</v>
      </c>
      <c r="R63" s="5">
        <v>-6437704</v>
      </c>
      <c r="S63" s="5">
        <v>-9054431</v>
      </c>
      <c r="T63" s="5">
        <v>-6494540</v>
      </c>
      <c r="U63" s="5">
        <v>-1207595</v>
      </c>
    </row>
    <row r="64" spans="2:21" ht="15.5" x14ac:dyDescent="0.35">
      <c r="C64" t="s">
        <v>28</v>
      </c>
      <c r="D64" s="5">
        <v>-18380373</v>
      </c>
      <c r="E64" s="5">
        <v>-27385320</v>
      </c>
      <c r="F64" s="5">
        <v>5365891</v>
      </c>
      <c r="G64" s="5">
        <v>-5057262</v>
      </c>
      <c r="I64" s="5">
        <v>-16065256</v>
      </c>
      <c r="J64" s="5">
        <v>-11860933</v>
      </c>
      <c r="K64" s="5">
        <v>-6673125</v>
      </c>
      <c r="L64" s="5">
        <v>-25095246</v>
      </c>
      <c r="M64" s="5">
        <v>-23331550</v>
      </c>
      <c r="N64" s="5">
        <v>-27312766</v>
      </c>
      <c r="O64" s="5">
        <v>-39217681</v>
      </c>
      <c r="P64" s="5">
        <v>-28902965</v>
      </c>
      <c r="Q64" s="5">
        <v>-19957921</v>
      </c>
      <c r="R64" s="5">
        <v>3679260</v>
      </c>
      <c r="S64" s="5">
        <v>3831747</v>
      </c>
      <c r="T64" s="5">
        <v>1411866</v>
      </c>
      <c r="U64" s="5">
        <v>205977</v>
      </c>
    </row>
    <row r="65" spans="2:21" ht="15.5" x14ac:dyDescent="0.35">
      <c r="C65" t="s">
        <v>97</v>
      </c>
      <c r="Q65" s="5">
        <v>-14944225</v>
      </c>
      <c r="U65" s="5">
        <v>-62372</v>
      </c>
    </row>
    <row r="66" spans="2:21" ht="15.5" x14ac:dyDescent="0.35">
      <c r="C66" t="s">
        <v>98</v>
      </c>
      <c r="Q66" s="5">
        <v>-5013696</v>
      </c>
      <c r="R66" s="5">
        <v>3679260</v>
      </c>
      <c r="S66" s="5">
        <v>3831747</v>
      </c>
      <c r="T66" s="5">
        <v>1411866</v>
      </c>
      <c r="U66" s="5">
        <v>268349</v>
      </c>
    </row>
    <row r="67" spans="2:21" ht="15.5" x14ac:dyDescent="0.35">
      <c r="C67" t="s">
        <v>99</v>
      </c>
      <c r="D67" s="5">
        <v>-18380373</v>
      </c>
      <c r="E67" s="5">
        <v>-27385320</v>
      </c>
      <c r="F67" s="5">
        <v>5365891</v>
      </c>
      <c r="G67" s="5">
        <v>-5057262</v>
      </c>
      <c r="I67" s="5">
        <v>-16065256</v>
      </c>
      <c r="J67" s="5">
        <v>-11860933</v>
      </c>
      <c r="K67" s="5">
        <v>-6673125</v>
      </c>
      <c r="L67" s="5">
        <v>-25095246</v>
      </c>
      <c r="M67" s="5">
        <v>-23331550</v>
      </c>
      <c r="N67" s="5">
        <v>-27312766</v>
      </c>
      <c r="O67" s="5">
        <v>-39217681</v>
      </c>
      <c r="P67" s="5">
        <v>-28902965</v>
      </c>
      <c r="Q67" s="5">
        <v>-19957921</v>
      </c>
      <c r="R67" s="5">
        <v>3679260</v>
      </c>
      <c r="S67" s="5">
        <v>3831747</v>
      </c>
      <c r="T67" s="5">
        <v>1411866</v>
      </c>
      <c r="U67" s="5">
        <v>205977</v>
      </c>
    </row>
    <row r="68" spans="2:21" ht="15.5" x14ac:dyDescent="0.35">
      <c r="C68" t="s">
        <v>104</v>
      </c>
      <c r="D68" s="5">
        <v>94687177</v>
      </c>
      <c r="E68" s="5">
        <v>120151855</v>
      </c>
      <c r="F68" s="5">
        <v>1861075</v>
      </c>
      <c r="G68" s="5">
        <v>5991968</v>
      </c>
      <c r="I68" s="5">
        <v>16150350</v>
      </c>
      <c r="J68" s="5">
        <v>9801648</v>
      </c>
      <c r="K68" s="5">
        <v>5665022</v>
      </c>
      <c r="L68" s="5">
        <v>64844810</v>
      </c>
      <c r="M68" s="5">
        <v>33386800</v>
      </c>
      <c r="N68" s="5">
        <v>28891683</v>
      </c>
      <c r="O68" s="5">
        <v>69253653</v>
      </c>
      <c r="P68" s="5">
        <v>57867494</v>
      </c>
      <c r="Q68" s="5">
        <v>43133118</v>
      </c>
      <c r="R68" s="5">
        <v>-2758444</v>
      </c>
      <c r="S68" s="5">
        <v>-5222684</v>
      </c>
      <c r="T68" s="5">
        <v>-5082674</v>
      </c>
      <c r="U68" s="5">
        <v>-1001618</v>
      </c>
    </row>
    <row r="69" spans="2:21" ht="15.5" x14ac:dyDescent="0.35">
      <c r="C69" t="s">
        <v>105</v>
      </c>
      <c r="D69" s="5">
        <v>2679268</v>
      </c>
      <c r="E69" s="5">
        <v>5456212</v>
      </c>
      <c r="F69" s="5">
        <v>6596426</v>
      </c>
      <c r="G69" s="5">
        <v>-3267227</v>
      </c>
      <c r="I69" s="5">
        <v>3835336</v>
      </c>
      <c r="J69" s="5">
        <v>305952</v>
      </c>
      <c r="K69" s="5">
        <v>2136311</v>
      </c>
      <c r="L69" s="5">
        <v>-7769387</v>
      </c>
      <c r="M69" s="5">
        <v>-2831998</v>
      </c>
      <c r="N69" s="5">
        <v>12443800</v>
      </c>
      <c r="O69" s="5">
        <v>-7533063</v>
      </c>
      <c r="P69" s="5">
        <v>28346467</v>
      </c>
      <c r="Q69" s="5">
        <v>-12681224</v>
      </c>
      <c r="R69" s="5">
        <v>2279698</v>
      </c>
      <c r="S69" s="5">
        <v>135258</v>
      </c>
      <c r="T69" s="5">
        <v>-143273</v>
      </c>
      <c r="U69" s="5">
        <v>328058</v>
      </c>
    </row>
    <row r="70" spans="2:21" ht="15.5" x14ac:dyDescent="0.35">
      <c r="C70" t="s">
        <v>106</v>
      </c>
      <c r="D70" s="5">
        <v>2679268</v>
      </c>
      <c r="E70" s="5">
        <v>5456212</v>
      </c>
      <c r="F70" s="5">
        <v>6596426</v>
      </c>
      <c r="G70" s="5">
        <v>-3267227</v>
      </c>
      <c r="I70" s="5">
        <v>3835336</v>
      </c>
      <c r="J70" s="5">
        <v>305952</v>
      </c>
      <c r="K70" s="5">
        <v>2136311</v>
      </c>
      <c r="L70" s="5">
        <v>-7769387</v>
      </c>
      <c r="M70" s="5">
        <v>-2831998</v>
      </c>
      <c r="N70" s="5">
        <v>12443800</v>
      </c>
      <c r="O70" s="5">
        <v>-7533063</v>
      </c>
      <c r="P70" s="5">
        <v>28346467</v>
      </c>
      <c r="Q70" s="5">
        <v>-12681224</v>
      </c>
      <c r="R70" s="5">
        <v>2279698</v>
      </c>
      <c r="S70" s="5">
        <v>135258</v>
      </c>
      <c r="T70" s="5">
        <v>-143273</v>
      </c>
      <c r="U70" s="5">
        <v>328058</v>
      </c>
    </row>
    <row r="71" spans="2:21" ht="15.5" x14ac:dyDescent="0.35">
      <c r="C71" t="s">
        <v>107</v>
      </c>
      <c r="D71" s="5">
        <v>97366445</v>
      </c>
      <c r="E71" s="5">
        <v>125608067</v>
      </c>
      <c r="F71" s="5">
        <v>8457501</v>
      </c>
      <c r="G71" s="5">
        <v>2724741</v>
      </c>
      <c r="I71" s="5">
        <v>19985686</v>
      </c>
      <c r="J71" s="5">
        <v>10107600</v>
      </c>
      <c r="K71" s="5">
        <v>7801333</v>
      </c>
      <c r="L71" s="5">
        <v>57075423</v>
      </c>
      <c r="M71" s="5">
        <v>30554802</v>
      </c>
      <c r="N71" s="5">
        <v>41335483</v>
      </c>
      <c r="O71" s="5">
        <v>61720590</v>
      </c>
      <c r="P71" s="5">
        <v>86213961</v>
      </c>
      <c r="Q71" s="5">
        <v>30451894</v>
      </c>
      <c r="R71" s="5">
        <v>-478746</v>
      </c>
      <c r="S71" s="5">
        <v>-5087426</v>
      </c>
      <c r="T71" s="5">
        <v>-5225947</v>
      </c>
      <c r="U71" s="5">
        <v>-673560</v>
      </c>
    </row>
    <row r="72" spans="2:21" ht="15.5" x14ac:dyDescent="0.35">
      <c r="C72" t="s">
        <v>108</v>
      </c>
      <c r="D72" s="5">
        <v>94687177</v>
      </c>
      <c r="E72" s="5">
        <v>120151855</v>
      </c>
      <c r="F72" s="5">
        <v>1861075</v>
      </c>
      <c r="G72" s="5">
        <v>5991968</v>
      </c>
      <c r="I72" s="5">
        <v>16150350</v>
      </c>
      <c r="J72" s="5">
        <v>9801648</v>
      </c>
      <c r="K72" s="5">
        <v>5665022</v>
      </c>
      <c r="L72" s="5">
        <v>64844810</v>
      </c>
      <c r="M72" s="5">
        <v>33386800</v>
      </c>
      <c r="N72" s="5">
        <v>28891683</v>
      </c>
      <c r="O72" s="5">
        <v>69253653</v>
      </c>
      <c r="P72" s="5">
        <v>57867494</v>
      </c>
      <c r="Q72" s="5">
        <v>43133118</v>
      </c>
      <c r="R72" s="5">
        <v>-2758444</v>
      </c>
      <c r="S72" s="5">
        <v>-5222684</v>
      </c>
      <c r="T72" s="5">
        <v>-5082674</v>
      </c>
      <c r="U72" s="5">
        <v>-1001618</v>
      </c>
    </row>
    <row r="73" spans="2:21" ht="15.5" x14ac:dyDescent="0.35">
      <c r="C73" t="s">
        <v>8</v>
      </c>
      <c r="D73" s="5">
        <v>45425051</v>
      </c>
      <c r="E73" s="5">
        <v>60411312</v>
      </c>
      <c r="F73" s="5">
        <v>-20537081</v>
      </c>
      <c r="G73" s="5">
        <v>-22254702</v>
      </c>
      <c r="I73" s="5">
        <v>-58440653</v>
      </c>
      <c r="J73" s="5">
        <v>-55474311</v>
      </c>
      <c r="K73" s="5">
        <v>-18478389</v>
      </c>
      <c r="L73" s="5">
        <v>50477010</v>
      </c>
      <c r="M73" s="5">
        <v>33362184</v>
      </c>
      <c r="N73" s="5">
        <v>48699066</v>
      </c>
      <c r="O73" s="5">
        <v>71118499</v>
      </c>
      <c r="P73" s="5">
        <v>73733617</v>
      </c>
      <c r="Q73" s="5">
        <v>30415645</v>
      </c>
      <c r="R73" s="5">
        <v>-479173</v>
      </c>
      <c r="S73" s="5">
        <v>-5081321</v>
      </c>
      <c r="T73" s="5">
        <v>-5171888</v>
      </c>
      <c r="U73" s="5">
        <v>-656808</v>
      </c>
    </row>
    <row r="74" spans="2:21" ht="15.5" x14ac:dyDescent="0.35">
      <c r="C74" t="s">
        <v>404</v>
      </c>
      <c r="D74" s="5">
        <v>51941394</v>
      </c>
      <c r="E74" s="5">
        <v>65196755</v>
      </c>
      <c r="F74" s="5">
        <v>28994582</v>
      </c>
      <c r="G74" s="5">
        <v>24979443</v>
      </c>
      <c r="I74" s="5">
        <v>78426339</v>
      </c>
      <c r="J74" s="5">
        <v>65581911</v>
      </c>
      <c r="K74" s="5">
        <v>26279722</v>
      </c>
      <c r="L74" s="5">
        <v>6598413</v>
      </c>
      <c r="M74" s="5">
        <v>-2807382</v>
      </c>
      <c r="N74" s="5">
        <v>-7363583</v>
      </c>
      <c r="O74" s="5">
        <v>-9397909</v>
      </c>
      <c r="P74" s="5">
        <v>12480344</v>
      </c>
      <c r="Q74" s="5">
        <v>36249</v>
      </c>
      <c r="R74" s="5">
        <v>427</v>
      </c>
      <c r="S74" s="5">
        <v>-6105</v>
      </c>
      <c r="T74" s="5">
        <v>-54059</v>
      </c>
      <c r="U74" s="5">
        <v>-16752</v>
      </c>
    </row>
    <row r="75" spans="2:21" ht="15.5" x14ac:dyDescent="0.35">
      <c r="C75" t="s">
        <v>109</v>
      </c>
      <c r="D75" s="5">
        <v>94687177</v>
      </c>
      <c r="E75" s="5">
        <v>120151855</v>
      </c>
      <c r="F75" s="5">
        <v>1861075</v>
      </c>
      <c r="G75" s="5">
        <v>5991968</v>
      </c>
      <c r="I75" s="5">
        <v>16150350</v>
      </c>
      <c r="J75" s="5">
        <v>9801648</v>
      </c>
      <c r="K75" s="5">
        <v>5665022</v>
      </c>
      <c r="L75" s="5">
        <v>64844810</v>
      </c>
      <c r="M75" s="5">
        <v>33386800</v>
      </c>
      <c r="N75" s="5">
        <v>28891683</v>
      </c>
      <c r="O75" s="5">
        <v>69253653</v>
      </c>
      <c r="P75" s="5">
        <v>57867494</v>
      </c>
      <c r="Q75" s="5">
        <v>43133118</v>
      </c>
      <c r="R75" s="5">
        <v>-2758444</v>
      </c>
      <c r="S75" s="5">
        <v>-5222684</v>
      </c>
      <c r="T75" s="5">
        <v>-5082674</v>
      </c>
      <c r="U75" s="5">
        <v>-1001618</v>
      </c>
    </row>
    <row r="76" spans="2:21" ht="15.5" x14ac:dyDescent="0.35">
      <c r="C76" t="s">
        <v>110</v>
      </c>
      <c r="D76" s="5">
        <v>97366445</v>
      </c>
      <c r="E76" s="5">
        <v>125608067</v>
      </c>
      <c r="F76" s="5">
        <v>8457501</v>
      </c>
      <c r="G76" s="5">
        <v>2724741</v>
      </c>
      <c r="I76" s="5">
        <v>19985686</v>
      </c>
      <c r="J76" s="5">
        <v>10107600</v>
      </c>
      <c r="K76" s="5">
        <v>7801333</v>
      </c>
      <c r="L76" s="5">
        <v>57075423</v>
      </c>
      <c r="M76" s="5">
        <v>30554802</v>
      </c>
      <c r="N76" s="5">
        <v>41335483</v>
      </c>
      <c r="O76" s="5">
        <v>61720590</v>
      </c>
      <c r="P76" s="5">
        <v>86213961</v>
      </c>
      <c r="Q76" s="5">
        <v>30451894</v>
      </c>
      <c r="R76" s="5">
        <v>-478746</v>
      </c>
      <c r="S76" s="5">
        <v>-5087426</v>
      </c>
      <c r="T76" s="5">
        <v>-5225947</v>
      </c>
      <c r="U76" s="5">
        <v>-673560</v>
      </c>
    </row>
    <row r="77" spans="2:21" ht="15.5" x14ac:dyDescent="0.35">
      <c r="C77" t="s">
        <v>111</v>
      </c>
      <c r="D77" s="5">
        <v>97366445</v>
      </c>
      <c r="E77" s="5">
        <v>125608067</v>
      </c>
      <c r="F77" s="5">
        <v>8457501</v>
      </c>
      <c r="G77" s="5">
        <v>2724741</v>
      </c>
      <c r="I77" s="5">
        <v>19985686</v>
      </c>
      <c r="J77" s="5">
        <v>10107600</v>
      </c>
      <c r="K77" s="5">
        <v>7801333</v>
      </c>
      <c r="L77" s="5">
        <v>57075423</v>
      </c>
      <c r="M77" s="5">
        <v>30554802</v>
      </c>
      <c r="N77" s="5">
        <v>41335483</v>
      </c>
      <c r="O77" s="5">
        <v>61720590</v>
      </c>
      <c r="P77" s="5">
        <v>86213961</v>
      </c>
      <c r="Q77" s="5">
        <v>30451894</v>
      </c>
      <c r="R77" s="5">
        <v>-478746</v>
      </c>
      <c r="S77" s="5">
        <v>-5087426</v>
      </c>
      <c r="T77" s="5">
        <v>-5225947</v>
      </c>
      <c r="U77" s="5">
        <v>-673560</v>
      </c>
    </row>
    <row r="79" spans="2:21" ht="15.5" x14ac:dyDescent="0.35">
      <c r="B79" t="s">
        <v>112</v>
      </c>
      <c r="C79" t="s">
        <v>113</v>
      </c>
    </row>
    <row r="80" spans="2:21" ht="15.5" x14ac:dyDescent="0.35">
      <c r="C80" t="s">
        <v>114</v>
      </c>
    </row>
    <row r="81" spans="3:21" ht="15.5" x14ac:dyDescent="0.35">
      <c r="C81" t="s">
        <v>20</v>
      </c>
      <c r="D81" s="5">
        <v>683453135</v>
      </c>
      <c r="E81" s="5">
        <v>544776616</v>
      </c>
      <c r="F81" s="5">
        <v>354781475</v>
      </c>
      <c r="G81" s="5">
        <v>430391321</v>
      </c>
      <c r="I81" s="5">
        <v>354781475</v>
      </c>
      <c r="J81" s="5">
        <v>450945296</v>
      </c>
      <c r="K81" s="5">
        <v>518700702</v>
      </c>
      <c r="L81" s="5">
        <v>443909104</v>
      </c>
      <c r="M81" s="5">
        <v>185470530</v>
      </c>
      <c r="N81" s="5">
        <v>51026290</v>
      </c>
      <c r="O81" s="5">
        <v>49592601</v>
      </c>
      <c r="P81" s="5">
        <v>14086200</v>
      </c>
      <c r="Q81" s="5">
        <v>34672371</v>
      </c>
      <c r="R81" s="5">
        <v>42593423</v>
      </c>
      <c r="S81" s="5">
        <v>18716486</v>
      </c>
      <c r="T81" s="5">
        <v>4203441</v>
      </c>
      <c r="U81" s="5">
        <v>1476165</v>
      </c>
    </row>
    <row r="82" spans="3:21" ht="15.5" x14ac:dyDescent="0.35">
      <c r="C82" t="s">
        <v>117</v>
      </c>
      <c r="D82" s="5">
        <v>319467797</v>
      </c>
      <c r="E82" s="5">
        <v>292541157</v>
      </c>
      <c r="F82" s="5">
        <v>332857185</v>
      </c>
      <c r="G82" s="5">
        <v>241012151</v>
      </c>
      <c r="I82" s="5">
        <v>332857185</v>
      </c>
      <c r="J82" s="5">
        <v>179858942</v>
      </c>
      <c r="K82" s="5">
        <v>120589789</v>
      </c>
      <c r="L82" s="5">
        <v>65882868</v>
      </c>
      <c r="M82" s="5">
        <v>592526</v>
      </c>
      <c r="N82" s="5">
        <v>2053374</v>
      </c>
      <c r="O82" s="5">
        <v>234761</v>
      </c>
      <c r="P82" s="5">
        <v>1304283</v>
      </c>
    </row>
    <row r="83" spans="3:21" ht="15.5" x14ac:dyDescent="0.35">
      <c r="C83" t="s">
        <v>118</v>
      </c>
      <c r="O83" s="5">
        <v>4180000</v>
      </c>
    </row>
    <row r="84" spans="3:21" ht="15.5" x14ac:dyDescent="0.35">
      <c r="C84" t="s">
        <v>119</v>
      </c>
    </row>
    <row r="85" spans="3:21" ht="15.5" x14ac:dyDescent="0.35">
      <c r="C85" t="s">
        <v>120</v>
      </c>
      <c r="D85" s="5">
        <v>319467797</v>
      </c>
      <c r="E85" s="5">
        <v>292541157</v>
      </c>
      <c r="F85" s="5">
        <v>332857185</v>
      </c>
      <c r="G85" s="5">
        <v>241012151</v>
      </c>
      <c r="I85" s="5">
        <v>332857185</v>
      </c>
      <c r="J85" s="5">
        <v>179858942</v>
      </c>
      <c r="K85" s="5">
        <v>120589789</v>
      </c>
      <c r="L85" s="5">
        <v>65882868</v>
      </c>
      <c r="M85" s="5">
        <v>592526</v>
      </c>
      <c r="N85" s="5">
        <v>2053374</v>
      </c>
      <c r="O85" s="5">
        <v>234761</v>
      </c>
      <c r="P85" s="5">
        <v>1304283</v>
      </c>
    </row>
    <row r="86" spans="3:21" ht="15.5" x14ac:dyDescent="0.35">
      <c r="C86" t="s">
        <v>121</v>
      </c>
      <c r="D86" s="5">
        <v>9133519</v>
      </c>
      <c r="E86" s="5">
        <v>6321953</v>
      </c>
      <c r="F86" s="5">
        <v>5559995</v>
      </c>
      <c r="G86" s="5">
        <v>5049570</v>
      </c>
      <c r="I86" s="5">
        <v>5559995</v>
      </c>
      <c r="J86" s="5">
        <v>3643220</v>
      </c>
      <c r="K86" s="5">
        <v>2190487</v>
      </c>
      <c r="L86" s="5">
        <v>10133499</v>
      </c>
      <c r="M86" s="5">
        <v>5212746</v>
      </c>
      <c r="N86" s="5">
        <v>4346098</v>
      </c>
      <c r="O86" s="5">
        <v>7228190</v>
      </c>
      <c r="P86" s="5">
        <v>4244782</v>
      </c>
    </row>
    <row r="87" spans="3:21" ht="15.5" x14ac:dyDescent="0.35">
      <c r="C87" t="s">
        <v>122</v>
      </c>
      <c r="D87" s="5">
        <v>9133519</v>
      </c>
      <c r="E87" s="5">
        <v>6321953</v>
      </c>
      <c r="F87" s="5">
        <v>5559995</v>
      </c>
      <c r="G87" s="5">
        <v>5049570</v>
      </c>
      <c r="I87" s="5">
        <v>5559995</v>
      </c>
      <c r="J87" s="5">
        <v>3643220</v>
      </c>
      <c r="K87" s="5">
        <v>2190487</v>
      </c>
      <c r="L87" s="5">
        <v>10133499</v>
      </c>
      <c r="M87" s="5">
        <v>5212746</v>
      </c>
      <c r="N87" s="5">
        <v>4346098</v>
      </c>
      <c r="O87" s="5">
        <v>7228190</v>
      </c>
      <c r="P87" s="5">
        <v>4244782</v>
      </c>
    </row>
    <row r="88" spans="3:21" ht="15.5" x14ac:dyDescent="0.35">
      <c r="C88" t="s">
        <v>317</v>
      </c>
      <c r="T88" s="5">
        <v>650192</v>
      </c>
      <c r="U88" s="5">
        <v>3361114</v>
      </c>
    </row>
    <row r="89" spans="3:21" ht="15.5" x14ac:dyDescent="0.35">
      <c r="C89" t="s">
        <v>123</v>
      </c>
      <c r="D89" s="5">
        <v>109554337</v>
      </c>
      <c r="E89" s="5">
        <v>107168206</v>
      </c>
      <c r="F89" s="5">
        <v>106734610</v>
      </c>
      <c r="G89" s="5">
        <v>108025327</v>
      </c>
      <c r="I89" s="5">
        <v>106734610</v>
      </c>
      <c r="J89" s="5">
        <v>117225353</v>
      </c>
      <c r="K89" s="5">
        <v>117897523</v>
      </c>
      <c r="L89" s="5">
        <v>57972211</v>
      </c>
      <c r="M89" s="5">
        <v>59093115</v>
      </c>
      <c r="N89" s="5">
        <v>41024160</v>
      </c>
      <c r="O89" s="5">
        <v>58766224</v>
      </c>
      <c r="P89" s="5">
        <v>11566311</v>
      </c>
    </row>
    <row r="90" spans="3:21" ht="15.5" x14ac:dyDescent="0.35">
      <c r="C90" t="s">
        <v>91</v>
      </c>
      <c r="D90" s="5">
        <v>-126323908</v>
      </c>
      <c r="E90" s="5">
        <v>-128187245</v>
      </c>
      <c r="F90" s="5">
        <v>-131142675</v>
      </c>
      <c r="G90" s="5">
        <v>-103512167</v>
      </c>
      <c r="I90" s="5">
        <v>-131142675</v>
      </c>
      <c r="J90" s="5">
        <v>-62542898</v>
      </c>
      <c r="K90" s="5">
        <v>-63621513</v>
      </c>
      <c r="L90" s="5">
        <v>-7963298</v>
      </c>
      <c r="M90" s="5">
        <v>40313425</v>
      </c>
      <c r="N90" s="5">
        <v>25570359</v>
      </c>
      <c r="O90" s="5">
        <v>19725844</v>
      </c>
      <c r="P90" s="5">
        <v>12140917</v>
      </c>
      <c r="Q90" s="5">
        <v>-10094801</v>
      </c>
      <c r="R90" s="5">
        <v>2572474</v>
      </c>
      <c r="S90" s="5">
        <v>295284</v>
      </c>
      <c r="T90" s="5">
        <v>6862703</v>
      </c>
      <c r="U90" s="5">
        <v>10891005</v>
      </c>
    </row>
    <row r="91" spans="3:21" ht="15.5" x14ac:dyDescent="0.35">
      <c r="C91" t="s">
        <v>124</v>
      </c>
      <c r="D91" s="5">
        <v>1814955044</v>
      </c>
      <c r="E91" s="5">
        <v>1609196534</v>
      </c>
      <c r="F91" s="5">
        <v>1399806562</v>
      </c>
      <c r="G91" s="5">
        <v>1329240723</v>
      </c>
      <c r="I91" s="5">
        <v>1399806562</v>
      </c>
      <c r="J91" s="5">
        <v>1227596758</v>
      </c>
      <c r="K91" s="5">
        <v>1206831444</v>
      </c>
      <c r="L91" s="5">
        <v>895679542</v>
      </c>
      <c r="M91" s="5">
        <v>411315044</v>
      </c>
      <c r="N91" s="5">
        <v>199308697</v>
      </c>
      <c r="O91" s="5">
        <v>204759644</v>
      </c>
      <c r="P91" s="5">
        <v>154655805</v>
      </c>
      <c r="Q91" s="5">
        <v>94058913</v>
      </c>
      <c r="R91" s="5">
        <v>47171131</v>
      </c>
      <c r="S91" s="5">
        <v>19119847</v>
      </c>
      <c r="T91" s="5">
        <v>6068754</v>
      </c>
      <c r="U91" s="5">
        <v>1585364</v>
      </c>
    </row>
    <row r="92" spans="3:21" ht="15.5" x14ac:dyDescent="0.35">
      <c r="C92" t="s">
        <v>125</v>
      </c>
    </row>
    <row r="93" spans="3:21" ht="15.5" x14ac:dyDescent="0.35">
      <c r="C93" t="s">
        <v>318</v>
      </c>
      <c r="Q93" s="5">
        <v>333</v>
      </c>
    </row>
    <row r="94" spans="3:21" ht="15.5" x14ac:dyDescent="0.35">
      <c r="C94" t="s">
        <v>126</v>
      </c>
      <c r="D94" s="5">
        <v>2421244475</v>
      </c>
      <c r="E94" s="5">
        <v>2291043133</v>
      </c>
      <c r="F94" s="5">
        <v>2243167888</v>
      </c>
      <c r="G94" s="5">
        <v>2207902965</v>
      </c>
      <c r="I94" s="5">
        <v>2243167888</v>
      </c>
      <c r="J94" s="5">
        <v>1944801845</v>
      </c>
      <c r="K94" s="5">
        <v>1766817745</v>
      </c>
      <c r="L94" s="5">
        <v>1205878158</v>
      </c>
      <c r="M94" s="5">
        <v>298216345</v>
      </c>
      <c r="N94" s="5">
        <v>296643431</v>
      </c>
      <c r="O94" s="5">
        <v>320336359</v>
      </c>
      <c r="P94" s="5">
        <v>270151716</v>
      </c>
      <c r="Q94" s="5">
        <v>120600829</v>
      </c>
      <c r="R94" s="5">
        <v>95131994</v>
      </c>
      <c r="S94" s="5">
        <v>18381777</v>
      </c>
      <c r="T94" s="5">
        <v>4102516</v>
      </c>
      <c r="U94" s="5">
        <v>304231</v>
      </c>
    </row>
    <row r="95" spans="3:21" ht="15.5" x14ac:dyDescent="0.35">
      <c r="C95" t="s">
        <v>405</v>
      </c>
      <c r="D95" s="5">
        <v>358694581</v>
      </c>
      <c r="E95" s="5">
        <v>358694581</v>
      </c>
      <c r="F95" s="5">
        <v>358694581</v>
      </c>
      <c r="G95" s="5">
        <v>358694581</v>
      </c>
      <c r="I95" s="5">
        <v>358694581</v>
      </c>
      <c r="J95" s="5">
        <v>358694581</v>
      </c>
      <c r="K95" s="5">
        <v>358694582</v>
      </c>
      <c r="L95" s="5">
        <v>324918804</v>
      </c>
    </row>
    <row r="96" spans="3:21" ht="15.5" x14ac:dyDescent="0.35">
      <c r="C96" t="s">
        <v>592</v>
      </c>
      <c r="D96" s="5">
        <v>858078129</v>
      </c>
      <c r="E96" s="5">
        <v>865838685</v>
      </c>
      <c r="F96" s="5">
        <v>873041095</v>
      </c>
      <c r="G96" s="5">
        <v>865476772</v>
      </c>
      <c r="I96" s="5">
        <v>873041095</v>
      </c>
      <c r="J96" s="5">
        <v>644733037</v>
      </c>
      <c r="K96" s="5">
        <v>595385592</v>
      </c>
      <c r="L96" s="5">
        <v>599514835</v>
      </c>
      <c r="M96" s="5">
        <v>79378252</v>
      </c>
      <c r="N96" s="5">
        <v>118921853</v>
      </c>
      <c r="O96" s="5">
        <v>121295180</v>
      </c>
      <c r="P96" s="5">
        <v>152145618</v>
      </c>
      <c r="Q96" s="5">
        <v>50891668</v>
      </c>
      <c r="R96" s="5">
        <v>54290439</v>
      </c>
      <c r="S96" s="5">
        <v>43290734</v>
      </c>
      <c r="T96" s="5">
        <v>25107789</v>
      </c>
    </row>
    <row r="97" spans="3:21" ht="15.5" x14ac:dyDescent="0.35">
      <c r="C97" t="s">
        <v>590</v>
      </c>
      <c r="D97" s="5">
        <v>344111200</v>
      </c>
      <c r="E97" s="5">
        <v>341159861</v>
      </c>
      <c r="F97" s="5">
        <v>338352298</v>
      </c>
      <c r="G97" s="5">
        <v>331102258</v>
      </c>
      <c r="I97" s="5">
        <v>338352298</v>
      </c>
      <c r="J97" s="5">
        <v>551703381</v>
      </c>
      <c r="K97" s="5">
        <v>525440243</v>
      </c>
      <c r="L97" s="5">
        <v>460061621</v>
      </c>
      <c r="M97" s="5">
        <v>253482867</v>
      </c>
      <c r="N97" s="5">
        <v>223577124</v>
      </c>
      <c r="O97" s="5">
        <v>205200814</v>
      </c>
      <c r="P97" s="5">
        <v>171088877</v>
      </c>
      <c r="Q97" s="5">
        <v>96066901</v>
      </c>
      <c r="R97" s="5">
        <v>90121274</v>
      </c>
      <c r="S97" s="5">
        <v>90112248</v>
      </c>
      <c r="T97" s="5">
        <v>89012248</v>
      </c>
      <c r="U97" s="5">
        <v>16151284</v>
      </c>
    </row>
    <row r="98" spans="3:21" ht="15.5" x14ac:dyDescent="0.35">
      <c r="C98" t="s">
        <v>128</v>
      </c>
      <c r="D98" s="5">
        <v>79293283</v>
      </c>
      <c r="E98" s="5">
        <v>68277830</v>
      </c>
      <c r="F98" s="5">
        <v>68896311</v>
      </c>
      <c r="G98" s="5">
        <v>83037649</v>
      </c>
      <c r="I98" s="5">
        <v>68896311</v>
      </c>
      <c r="J98" s="5">
        <v>58585013</v>
      </c>
      <c r="K98" s="5">
        <v>44597392</v>
      </c>
      <c r="L98" s="5">
        <v>27381600</v>
      </c>
      <c r="M98" s="5">
        <v>14482810</v>
      </c>
      <c r="N98" s="5">
        <v>19287993</v>
      </c>
      <c r="O98" s="5">
        <v>17804346</v>
      </c>
      <c r="P98" s="5">
        <v>6130143</v>
      </c>
      <c r="Q98" s="5">
        <v>588410</v>
      </c>
      <c r="R98" s="5">
        <v>7479502</v>
      </c>
      <c r="S98" s="5">
        <v>5524632</v>
      </c>
      <c r="T98" s="5">
        <v>1737971</v>
      </c>
      <c r="U98" s="5">
        <v>278347</v>
      </c>
    </row>
    <row r="99" spans="3:21" ht="15.5" x14ac:dyDescent="0.35">
      <c r="C99" t="s">
        <v>103</v>
      </c>
    </row>
    <row r="100" spans="3:21" ht="15.5" x14ac:dyDescent="0.35">
      <c r="C100" t="s">
        <v>129</v>
      </c>
      <c r="D100" s="5">
        <v>4650187975</v>
      </c>
      <c r="E100" s="5">
        <v>4417617578</v>
      </c>
      <c r="F100" s="5">
        <v>4307614051</v>
      </c>
      <c r="G100" s="5">
        <v>4278576371</v>
      </c>
      <c r="I100" s="5">
        <v>4307614051</v>
      </c>
      <c r="J100" s="5">
        <v>4009467126</v>
      </c>
      <c r="K100" s="5">
        <v>3757427471</v>
      </c>
      <c r="L100" s="5">
        <v>2980986193</v>
      </c>
      <c r="M100" s="5">
        <v>867277615</v>
      </c>
      <c r="N100" s="5">
        <v>730297941</v>
      </c>
      <c r="O100" s="5">
        <v>746493519</v>
      </c>
      <c r="P100" s="5">
        <v>643153573</v>
      </c>
      <c r="Q100" s="5">
        <v>276812561</v>
      </c>
      <c r="R100" s="5">
        <v>257006427</v>
      </c>
      <c r="S100" s="5">
        <v>158998290</v>
      </c>
      <c r="T100" s="5">
        <v>120664687</v>
      </c>
      <c r="U100" s="5">
        <v>20163485</v>
      </c>
    </row>
    <row r="101" spans="3:21" ht="15.5" x14ac:dyDescent="0.35">
      <c r="C101" t="s">
        <v>130</v>
      </c>
      <c r="D101" s="5">
        <v>6465143019</v>
      </c>
      <c r="E101" s="5">
        <v>6026814112</v>
      </c>
      <c r="F101" s="5">
        <v>5707420613</v>
      </c>
      <c r="G101" s="5">
        <v>5607817094</v>
      </c>
      <c r="I101" s="5">
        <v>5707420613</v>
      </c>
      <c r="J101" s="5">
        <v>5237063884</v>
      </c>
      <c r="K101" s="5">
        <v>4964258915</v>
      </c>
      <c r="L101" s="5">
        <v>3876665735</v>
      </c>
      <c r="M101" s="5">
        <v>1278592659</v>
      </c>
      <c r="N101" s="5">
        <v>929606638</v>
      </c>
      <c r="O101" s="5">
        <v>951253163</v>
      </c>
      <c r="P101" s="5">
        <v>797809378</v>
      </c>
      <c r="Q101" s="5">
        <v>370871474</v>
      </c>
      <c r="R101" s="5">
        <v>304177558</v>
      </c>
      <c r="S101" s="5">
        <v>178118137</v>
      </c>
      <c r="T101" s="5">
        <v>126733441</v>
      </c>
      <c r="U101" s="5">
        <v>21748849</v>
      </c>
    </row>
    <row r="102" spans="3:21" ht="15.5" x14ac:dyDescent="0.35">
      <c r="C102" t="s">
        <v>131</v>
      </c>
    </row>
    <row r="103" spans="3:21" ht="15.5" x14ac:dyDescent="0.35">
      <c r="C103" t="s">
        <v>132</v>
      </c>
    </row>
    <row r="104" spans="3:21" ht="15.5" x14ac:dyDescent="0.35">
      <c r="C104" t="s">
        <v>133</v>
      </c>
      <c r="D104" s="5">
        <v>1634291013</v>
      </c>
      <c r="E104" s="5">
        <v>1206154979</v>
      </c>
      <c r="F104" s="5">
        <v>1120046869</v>
      </c>
      <c r="G104" s="5">
        <v>1378435136</v>
      </c>
      <c r="I104" s="5">
        <v>1120046869</v>
      </c>
      <c r="J104" s="5">
        <v>1112398058</v>
      </c>
      <c r="K104" s="5">
        <v>909461076</v>
      </c>
      <c r="L104" s="5">
        <v>604538725</v>
      </c>
      <c r="M104" s="5">
        <v>297241459</v>
      </c>
      <c r="N104" s="5">
        <v>192217456</v>
      </c>
      <c r="O104" s="5">
        <v>254068583</v>
      </c>
      <c r="P104" s="5">
        <v>182984988</v>
      </c>
      <c r="Q104" s="5">
        <v>103662372</v>
      </c>
      <c r="R104" s="5">
        <v>22556171</v>
      </c>
      <c r="S104" s="5">
        <v>12309250</v>
      </c>
      <c r="T104" s="5">
        <v>102165437</v>
      </c>
      <c r="U104" s="5">
        <v>2260422</v>
      </c>
    </row>
    <row r="105" spans="3:21" ht="15.5" x14ac:dyDescent="0.35">
      <c r="C105" t="s">
        <v>135</v>
      </c>
      <c r="R105" s="5">
        <v>7389624</v>
      </c>
      <c r="S105" s="5">
        <v>1703920</v>
      </c>
      <c r="T105" s="5">
        <v>1215370</v>
      </c>
      <c r="U105" s="5">
        <v>369383</v>
      </c>
    </row>
    <row r="106" spans="3:21" ht="15.5" x14ac:dyDescent="0.35">
      <c r="C106" t="s">
        <v>136</v>
      </c>
      <c r="D106" s="5">
        <v>199241070</v>
      </c>
      <c r="E106" s="5">
        <v>197698000</v>
      </c>
      <c r="F106" s="5">
        <v>215338332</v>
      </c>
      <c r="G106" s="5">
        <v>174803496</v>
      </c>
      <c r="I106" s="5">
        <v>215338332</v>
      </c>
      <c r="J106" s="5">
        <v>238886355</v>
      </c>
      <c r="K106" s="5">
        <v>303932720</v>
      </c>
      <c r="L106" s="5">
        <v>109597435</v>
      </c>
      <c r="M106" s="5">
        <v>29609241</v>
      </c>
      <c r="N106" s="5">
        <v>20199606</v>
      </c>
      <c r="O106" s="5">
        <v>33306306</v>
      </c>
      <c r="P106" s="5">
        <v>42339606</v>
      </c>
      <c r="Q106" s="5">
        <v>5929741</v>
      </c>
      <c r="R106" s="5">
        <v>7389624</v>
      </c>
      <c r="S106" s="5">
        <v>1703920</v>
      </c>
      <c r="T106" s="5">
        <v>1215370</v>
      </c>
      <c r="U106" s="5">
        <v>369383</v>
      </c>
    </row>
    <row r="107" spans="3:21" ht="15.5" x14ac:dyDescent="0.35">
      <c r="C107" t="s">
        <v>487</v>
      </c>
      <c r="T107" s="5">
        <v>80000000</v>
      </c>
    </row>
    <row r="108" spans="3:21" ht="15.5" x14ac:dyDescent="0.35">
      <c r="C108" t="s">
        <v>408</v>
      </c>
      <c r="P108" s="5">
        <v>4180000</v>
      </c>
      <c r="Q108" s="5">
        <v>302145</v>
      </c>
      <c r="R108" s="5">
        <v>755547</v>
      </c>
      <c r="S108" s="5">
        <v>2218791</v>
      </c>
      <c r="T108" s="5">
        <v>3121891</v>
      </c>
    </row>
    <row r="109" spans="3:21" ht="15.5" x14ac:dyDescent="0.35">
      <c r="C109" t="s">
        <v>143</v>
      </c>
      <c r="F109" s="5">
        <v>46506800</v>
      </c>
      <c r="I109" s="5">
        <v>46506800</v>
      </c>
      <c r="L109" s="5">
        <v>48733962</v>
      </c>
      <c r="M109" s="5">
        <v>19618</v>
      </c>
      <c r="N109" s="5">
        <v>17778</v>
      </c>
    </row>
    <row r="110" spans="3:21" ht="15.5" x14ac:dyDescent="0.35">
      <c r="C110" t="s">
        <v>144</v>
      </c>
      <c r="F110" s="5">
        <v>46506800</v>
      </c>
      <c r="I110" s="5">
        <v>46506800</v>
      </c>
      <c r="L110" s="5">
        <v>48733962</v>
      </c>
      <c r="M110" s="5">
        <v>19618</v>
      </c>
      <c r="N110" s="5">
        <v>17778</v>
      </c>
      <c r="O110" s="5">
        <v>4180000</v>
      </c>
    </row>
    <row r="111" spans="3:21" ht="15.5" x14ac:dyDescent="0.35">
      <c r="C111" t="s">
        <v>139</v>
      </c>
    </row>
    <row r="112" spans="3:21" ht="15.5" x14ac:dyDescent="0.35">
      <c r="C112" t="s">
        <v>638</v>
      </c>
      <c r="D112" s="5">
        <v>395872386</v>
      </c>
      <c r="E112" s="5">
        <v>417668485</v>
      </c>
      <c r="F112" s="5">
        <v>354064098</v>
      </c>
      <c r="I112" s="5">
        <v>354064098</v>
      </c>
      <c r="J112" s="5">
        <v>261617583</v>
      </c>
      <c r="K112" s="5">
        <v>282848725</v>
      </c>
      <c r="L112" s="5">
        <v>310693668</v>
      </c>
      <c r="N112" s="5">
        <v>39771612</v>
      </c>
      <c r="O112" s="5">
        <v>98400800</v>
      </c>
      <c r="P112" s="5">
        <v>152460274</v>
      </c>
      <c r="Q112" s="5">
        <v>46289001</v>
      </c>
      <c r="R112" s="5">
        <v>92660661</v>
      </c>
    </row>
    <row r="113" spans="3:21" ht="15.5" x14ac:dyDescent="0.35">
      <c r="C113" t="s">
        <v>324</v>
      </c>
      <c r="D113" s="5">
        <v>813193420</v>
      </c>
      <c r="E113" s="5">
        <v>909562778</v>
      </c>
      <c r="F113" s="5">
        <v>916639203</v>
      </c>
      <c r="G113" s="5">
        <v>890502367</v>
      </c>
      <c r="I113" s="5">
        <v>916639203</v>
      </c>
      <c r="J113" s="5">
        <v>720770440</v>
      </c>
      <c r="K113" s="5">
        <v>796763581</v>
      </c>
      <c r="L113" s="5">
        <v>675090373</v>
      </c>
      <c r="M113" s="5">
        <v>126288054</v>
      </c>
      <c r="N113" s="5">
        <v>61243428</v>
      </c>
    </row>
    <row r="114" spans="3:21" ht="15.5" x14ac:dyDescent="0.35">
      <c r="C114" t="s">
        <v>141</v>
      </c>
      <c r="D114" s="5">
        <v>74044442</v>
      </c>
      <c r="E114" s="5">
        <v>52825853</v>
      </c>
      <c r="F114" s="5">
        <v>43958391</v>
      </c>
      <c r="G114" s="5">
        <v>39919756</v>
      </c>
      <c r="I114" s="5">
        <v>43958391</v>
      </c>
      <c r="J114" s="5">
        <v>25854389</v>
      </c>
      <c r="K114" s="5">
        <v>29941827</v>
      </c>
      <c r="L114" s="5">
        <v>17182994</v>
      </c>
      <c r="M114" s="5">
        <v>21932239</v>
      </c>
      <c r="N114" s="5">
        <v>23503576</v>
      </c>
      <c r="O114" s="5">
        <v>34583239</v>
      </c>
      <c r="P114" s="5">
        <v>2797387</v>
      </c>
      <c r="R114" s="5">
        <v>618791</v>
      </c>
      <c r="S114" s="5">
        <v>1035680</v>
      </c>
    </row>
    <row r="115" spans="3:21" ht="15.5" x14ac:dyDescent="0.35">
      <c r="C115" t="s">
        <v>1796</v>
      </c>
      <c r="N115" s="5">
        <v>13980000</v>
      </c>
      <c r="Q115" s="5">
        <v>8000000</v>
      </c>
    </row>
    <row r="116" spans="3:21" ht="15.5" x14ac:dyDescent="0.35">
      <c r="C116" t="s">
        <v>142</v>
      </c>
      <c r="D116" s="5">
        <v>1094464653</v>
      </c>
      <c r="E116" s="5">
        <v>727502483</v>
      </c>
      <c r="F116" s="5">
        <v>574550562</v>
      </c>
      <c r="G116" s="5">
        <v>957866398</v>
      </c>
      <c r="I116" s="5">
        <v>574550562</v>
      </c>
      <c r="J116" s="5">
        <v>704558222</v>
      </c>
      <c r="K116" s="5">
        <v>454932306</v>
      </c>
      <c r="L116" s="5">
        <v>344312256</v>
      </c>
      <c r="M116" s="5">
        <v>229652783</v>
      </c>
      <c r="N116" s="5">
        <v>144735836</v>
      </c>
      <c r="O116" s="5">
        <v>149718283</v>
      </c>
      <c r="P116" s="5">
        <v>92072200</v>
      </c>
      <c r="Q116" s="5">
        <v>57960341</v>
      </c>
      <c r="R116" s="5">
        <v>931816</v>
      </c>
      <c r="S116" s="5">
        <v>464320</v>
      </c>
    </row>
    <row r="117" spans="3:21" ht="15.5" x14ac:dyDescent="0.35">
      <c r="C117" t="s">
        <v>138</v>
      </c>
      <c r="D117" s="5">
        <v>223068066</v>
      </c>
      <c r="E117" s="5">
        <v>144618897</v>
      </c>
      <c r="F117" s="5">
        <v>142215486</v>
      </c>
      <c r="G117" s="5">
        <v>137833236</v>
      </c>
      <c r="I117" s="5">
        <v>142215486</v>
      </c>
      <c r="J117" s="5">
        <v>127747173</v>
      </c>
      <c r="K117" s="5">
        <v>112729683</v>
      </c>
      <c r="L117" s="5">
        <v>66544575</v>
      </c>
      <c r="M117" s="5">
        <v>29190451</v>
      </c>
      <c r="N117" s="5">
        <v>18136639</v>
      </c>
      <c r="O117" s="5">
        <v>19428910</v>
      </c>
      <c r="P117" s="5">
        <v>26268743</v>
      </c>
      <c r="Q117" s="5">
        <v>8173864</v>
      </c>
      <c r="R117" s="5">
        <v>4799175</v>
      </c>
      <c r="S117" s="5">
        <v>1461941</v>
      </c>
      <c r="T117" s="5">
        <v>117225</v>
      </c>
      <c r="U117" s="5">
        <v>109641</v>
      </c>
    </row>
    <row r="118" spans="3:21" ht="15.5" x14ac:dyDescent="0.35">
      <c r="C118" t="s">
        <v>449</v>
      </c>
      <c r="P118" s="5">
        <v>18686</v>
      </c>
      <c r="Q118" s="5">
        <v>6601625</v>
      </c>
    </row>
    <row r="119" spans="3:21" ht="15.5" x14ac:dyDescent="0.35">
      <c r="C119" t="s">
        <v>137</v>
      </c>
      <c r="D119" s="5">
        <v>50532354</v>
      </c>
      <c r="F119" s="5">
        <v>16170053</v>
      </c>
      <c r="G119" s="5">
        <v>18967571</v>
      </c>
      <c r="I119" s="5">
        <v>16170053</v>
      </c>
      <c r="J119" s="5">
        <v>14504727</v>
      </c>
      <c r="K119" s="5">
        <v>12100514</v>
      </c>
      <c r="L119" s="5">
        <v>33725835</v>
      </c>
      <c r="M119" s="5">
        <v>3301330</v>
      </c>
      <c r="N119" s="5">
        <v>7415604</v>
      </c>
      <c r="O119" s="5">
        <v>18458912</v>
      </c>
      <c r="P119" s="5">
        <v>16050517</v>
      </c>
      <c r="Q119" s="5">
        <v>15282802</v>
      </c>
      <c r="R119" s="5">
        <v>305467</v>
      </c>
      <c r="S119" s="5">
        <v>45649</v>
      </c>
      <c r="T119" s="5">
        <v>196666</v>
      </c>
      <c r="U119" s="5">
        <v>626258</v>
      </c>
    </row>
    <row r="120" spans="3:21" ht="15.5" x14ac:dyDescent="0.35">
      <c r="C120" t="s">
        <v>145</v>
      </c>
      <c r="D120" s="5">
        <v>1735302576</v>
      </c>
      <c r="E120" s="5">
        <v>1765784936</v>
      </c>
      <c r="F120" s="5">
        <v>1662517614</v>
      </c>
      <c r="G120" s="5">
        <v>1231391383</v>
      </c>
      <c r="I120" s="5">
        <v>1662517614</v>
      </c>
      <c r="J120" s="5">
        <v>1208089682</v>
      </c>
      <c r="K120" s="5">
        <v>1290742517</v>
      </c>
      <c r="L120" s="5">
        <v>1247293742</v>
      </c>
      <c r="M120" s="5">
        <v>201940903</v>
      </c>
      <c r="N120" s="5">
        <v>173743301</v>
      </c>
      <c r="O120" s="5">
        <v>172940264</v>
      </c>
      <c r="P120" s="5">
        <v>192671257</v>
      </c>
      <c r="Q120" s="5">
        <v>77697943</v>
      </c>
      <c r="R120" s="5">
        <v>122562343</v>
      </c>
      <c r="S120" s="5">
        <v>6300843</v>
      </c>
      <c r="T120" s="5">
        <v>4411870</v>
      </c>
      <c r="U120" s="5">
        <v>808861</v>
      </c>
    </row>
    <row r="121" spans="3:21" ht="15.5" x14ac:dyDescent="0.35">
      <c r="C121" t="s">
        <v>146</v>
      </c>
      <c r="D121" s="5">
        <v>1735302576</v>
      </c>
      <c r="E121" s="5">
        <v>1765784936</v>
      </c>
      <c r="F121" s="5">
        <v>1662517614</v>
      </c>
      <c r="G121" s="5">
        <v>1231391383</v>
      </c>
      <c r="I121" s="5">
        <v>1662517614</v>
      </c>
      <c r="J121" s="5">
        <v>1208089682</v>
      </c>
      <c r="K121" s="5">
        <v>1290742517</v>
      </c>
      <c r="L121" s="5">
        <v>1247293742</v>
      </c>
      <c r="M121" s="5">
        <v>201940903</v>
      </c>
      <c r="N121" s="5">
        <v>173743301</v>
      </c>
      <c r="O121" s="5">
        <v>172940264</v>
      </c>
      <c r="P121" s="5">
        <v>192671257</v>
      </c>
      <c r="Q121" s="5">
        <v>77697943</v>
      </c>
      <c r="R121" s="5">
        <v>122562343</v>
      </c>
      <c r="S121" s="5">
        <v>6300843</v>
      </c>
      <c r="T121" s="5">
        <v>4411870</v>
      </c>
      <c r="U121" s="5">
        <v>808861</v>
      </c>
    </row>
    <row r="122" spans="3:21" ht="15.5" x14ac:dyDescent="0.35">
      <c r="C122" t="s">
        <v>147</v>
      </c>
      <c r="D122" s="5">
        <v>89956151</v>
      </c>
      <c r="E122" s="5">
        <v>88566242</v>
      </c>
      <c r="F122" s="5">
        <v>88859980</v>
      </c>
      <c r="G122" s="5">
        <v>114058477</v>
      </c>
      <c r="I122" s="5">
        <v>88859980</v>
      </c>
      <c r="J122" s="5">
        <v>94255895</v>
      </c>
      <c r="K122" s="5">
        <v>93659449</v>
      </c>
      <c r="L122" s="5">
        <v>93821819</v>
      </c>
      <c r="M122" s="5">
        <v>699533</v>
      </c>
      <c r="N122" s="5">
        <v>1152690</v>
      </c>
    </row>
    <row r="123" spans="3:21" ht="15.5" x14ac:dyDescent="0.35">
      <c r="C123" t="s">
        <v>323</v>
      </c>
    </row>
    <row r="124" spans="3:21" ht="15.5" x14ac:dyDescent="0.35">
      <c r="C124" t="s">
        <v>1797</v>
      </c>
      <c r="D124" s="5">
        <v>30681300</v>
      </c>
      <c r="E124" s="5">
        <v>52737100</v>
      </c>
      <c r="F124" s="5">
        <v>30681300</v>
      </c>
      <c r="G124" s="5">
        <v>24681300</v>
      </c>
      <c r="I124" s="5">
        <v>30681300</v>
      </c>
      <c r="J124" s="5">
        <v>24681300</v>
      </c>
      <c r="K124" s="5">
        <v>20271300</v>
      </c>
      <c r="L124" s="5">
        <v>74600500</v>
      </c>
      <c r="Q124" s="5">
        <v>17258035</v>
      </c>
      <c r="R124" s="5">
        <v>24340367</v>
      </c>
    </row>
    <row r="125" spans="3:21" ht="15.5" x14ac:dyDescent="0.35">
      <c r="C125" t="s">
        <v>325</v>
      </c>
      <c r="D125" s="5">
        <v>1616408470</v>
      </c>
      <c r="E125" s="5">
        <v>1649794760</v>
      </c>
      <c r="F125" s="5">
        <v>1548033639</v>
      </c>
      <c r="G125" s="5">
        <v>1092604449</v>
      </c>
      <c r="I125" s="5">
        <v>1548033639</v>
      </c>
      <c r="J125" s="5">
        <v>1090295462</v>
      </c>
      <c r="K125" s="5">
        <v>1173684912</v>
      </c>
      <c r="L125" s="5">
        <v>1134267008</v>
      </c>
      <c r="M125" s="5">
        <v>182939080</v>
      </c>
      <c r="N125" s="5">
        <v>158036878</v>
      </c>
      <c r="O125" s="5">
        <v>162274501</v>
      </c>
      <c r="P125" s="5">
        <v>181172274</v>
      </c>
      <c r="Q125" s="5">
        <v>65864069</v>
      </c>
      <c r="R125" s="5">
        <v>119701238</v>
      </c>
      <c r="S125" s="5">
        <v>2735046</v>
      </c>
    </row>
    <row r="126" spans="3:21" ht="15.5" x14ac:dyDescent="0.35">
      <c r="C126" t="s">
        <v>150</v>
      </c>
      <c r="D126" s="5">
        <v>3369593589</v>
      </c>
      <c r="E126" s="5">
        <v>2971939915</v>
      </c>
      <c r="F126" s="5">
        <v>2782564483</v>
      </c>
      <c r="G126" s="5">
        <v>2609826519</v>
      </c>
      <c r="I126" s="5">
        <v>2782564483</v>
      </c>
      <c r="J126" s="5">
        <v>2320487740</v>
      </c>
      <c r="K126" s="5">
        <v>2200203593</v>
      </c>
      <c r="L126" s="5">
        <v>1851832467</v>
      </c>
      <c r="M126" s="5">
        <v>499182362</v>
      </c>
      <c r="N126" s="5">
        <v>365960757</v>
      </c>
      <c r="O126" s="5">
        <v>427008847</v>
      </c>
      <c r="P126" s="5">
        <v>375656245</v>
      </c>
      <c r="Q126" s="5">
        <v>181360315</v>
      </c>
      <c r="R126" s="5">
        <v>145118514</v>
      </c>
      <c r="S126" s="5">
        <v>18610093</v>
      </c>
      <c r="T126" s="5">
        <v>106577307</v>
      </c>
      <c r="U126" s="5">
        <v>3069283</v>
      </c>
    </row>
    <row r="127" spans="3:21" ht="15.5" x14ac:dyDescent="0.35">
      <c r="C127" t="s">
        <v>151</v>
      </c>
    </row>
    <row r="128" spans="3:21" ht="15.5" x14ac:dyDescent="0.35">
      <c r="C128" t="s">
        <v>152</v>
      </c>
      <c r="D128" s="5">
        <v>38257235</v>
      </c>
      <c r="E128" s="5">
        <v>38257235</v>
      </c>
      <c r="F128" s="5">
        <v>38257235</v>
      </c>
      <c r="G128" s="5">
        <v>38257235</v>
      </c>
      <c r="I128" s="5">
        <v>38257235</v>
      </c>
      <c r="J128" s="5">
        <v>38257235</v>
      </c>
      <c r="K128" s="5">
        <v>37792783</v>
      </c>
      <c r="L128" s="5">
        <v>37792783</v>
      </c>
      <c r="M128" s="5">
        <v>36112298</v>
      </c>
      <c r="N128" s="5">
        <v>34690620</v>
      </c>
      <c r="O128" s="5">
        <v>34690620</v>
      </c>
      <c r="P128" s="5">
        <v>33164174</v>
      </c>
      <c r="Q128" s="5">
        <v>29089024</v>
      </c>
      <c r="R128" s="5">
        <v>29089024</v>
      </c>
      <c r="S128" s="5">
        <v>29089024</v>
      </c>
      <c r="T128" s="5">
        <v>19493056</v>
      </c>
      <c r="U128" s="5">
        <v>8911479</v>
      </c>
    </row>
    <row r="129" spans="2:21" ht="15.5" x14ac:dyDescent="0.35">
      <c r="C129" t="s">
        <v>153</v>
      </c>
      <c r="D129" s="5">
        <v>740053548</v>
      </c>
      <c r="E129" s="5">
        <v>740053548</v>
      </c>
      <c r="F129" s="5">
        <v>740053548</v>
      </c>
      <c r="G129" s="5">
        <v>740053548</v>
      </c>
      <c r="I129" s="5">
        <v>740053548</v>
      </c>
      <c r="J129" s="5">
        <v>740053548</v>
      </c>
      <c r="K129" s="5">
        <v>690575911</v>
      </c>
      <c r="L129" s="5">
        <v>690575911</v>
      </c>
      <c r="M129" s="5">
        <v>454779498</v>
      </c>
      <c r="N129" s="5">
        <v>286506032</v>
      </c>
      <c r="O129" s="5">
        <v>286506032</v>
      </c>
      <c r="P129" s="5">
        <v>228827551</v>
      </c>
      <c r="Q129" s="5">
        <v>141575629</v>
      </c>
      <c r="R129" s="5">
        <v>141575629</v>
      </c>
      <c r="S129" s="5">
        <v>141545883</v>
      </c>
    </row>
    <row r="130" spans="2:21" ht="15.5" x14ac:dyDescent="0.35">
      <c r="C130" t="s">
        <v>155</v>
      </c>
      <c r="D130" s="5">
        <v>228989955</v>
      </c>
      <c r="E130" s="5">
        <v>201758971</v>
      </c>
      <c r="F130" s="5">
        <v>144303089</v>
      </c>
      <c r="G130" s="5">
        <v>171605789</v>
      </c>
      <c r="I130" s="5">
        <v>144303089</v>
      </c>
      <c r="J130" s="5">
        <v>206364671</v>
      </c>
      <c r="K130" s="5">
        <v>262126777</v>
      </c>
      <c r="L130" s="5">
        <v>282784408</v>
      </c>
      <c r="M130" s="5">
        <v>224361211</v>
      </c>
      <c r="N130" s="5">
        <v>188222534</v>
      </c>
      <c r="O130" s="5">
        <v>152026401</v>
      </c>
      <c r="P130" s="5">
        <v>81199278</v>
      </c>
      <c r="Q130" s="5">
        <v>28715149</v>
      </c>
      <c r="R130" s="5">
        <v>-14367771</v>
      </c>
      <c r="S130" s="5">
        <v>-11611408</v>
      </c>
      <c r="T130" s="5">
        <v>-6394991</v>
      </c>
      <c r="U130" s="5">
        <v>-1364829</v>
      </c>
    </row>
    <row r="131" spans="2:21" ht="15.5" x14ac:dyDescent="0.35">
      <c r="C131" t="s">
        <v>156</v>
      </c>
      <c r="D131" s="5">
        <v>1700000</v>
      </c>
      <c r="E131" s="5">
        <v>1600000</v>
      </c>
      <c r="F131" s="5">
        <v>1600000</v>
      </c>
      <c r="G131" s="5">
        <v>1600000</v>
      </c>
      <c r="I131" s="5">
        <v>1600000</v>
      </c>
      <c r="J131" s="5">
        <v>1500000</v>
      </c>
      <c r="K131" s="5">
        <v>1400000</v>
      </c>
      <c r="L131" s="5">
        <v>1300000</v>
      </c>
      <c r="M131" s="5">
        <v>1200000</v>
      </c>
      <c r="N131" s="5">
        <v>1100000</v>
      </c>
    </row>
    <row r="132" spans="2:21" ht="15.5" x14ac:dyDescent="0.35">
      <c r="C132" t="s">
        <v>157</v>
      </c>
      <c r="D132" s="5">
        <v>227289955</v>
      </c>
      <c r="E132" s="5">
        <v>200158971</v>
      </c>
      <c r="F132" s="5">
        <v>142703089</v>
      </c>
      <c r="G132" s="5">
        <v>170005789</v>
      </c>
      <c r="I132" s="5">
        <v>142703089</v>
      </c>
      <c r="J132" s="5">
        <v>204864671</v>
      </c>
      <c r="K132" s="5">
        <v>260726777</v>
      </c>
      <c r="L132" s="5">
        <v>281484408</v>
      </c>
      <c r="M132" s="5">
        <v>223161211</v>
      </c>
      <c r="N132" s="5">
        <v>187122534</v>
      </c>
    </row>
    <row r="133" spans="2:21" ht="15.5" x14ac:dyDescent="0.35">
      <c r="C133" t="s">
        <v>158</v>
      </c>
      <c r="D133" s="5">
        <v>228989955</v>
      </c>
      <c r="E133" s="5">
        <v>201758971</v>
      </c>
      <c r="F133" s="5">
        <v>144303089</v>
      </c>
      <c r="G133" s="5">
        <v>171605789</v>
      </c>
      <c r="I133" s="5">
        <v>144303089</v>
      </c>
      <c r="J133" s="5">
        <v>206364671</v>
      </c>
      <c r="K133" s="5">
        <v>262126777</v>
      </c>
      <c r="L133" s="5">
        <v>282784408</v>
      </c>
      <c r="M133" s="5">
        <v>224361211</v>
      </c>
      <c r="N133" s="5">
        <v>188222534</v>
      </c>
      <c r="O133" s="5">
        <v>152026401</v>
      </c>
      <c r="P133" s="5">
        <v>81199278</v>
      </c>
      <c r="Q133" s="5">
        <v>28715149</v>
      </c>
      <c r="R133" s="5">
        <v>-14367771</v>
      </c>
      <c r="S133" s="5">
        <v>-11611408</v>
      </c>
      <c r="T133" s="5">
        <v>-6394991</v>
      </c>
      <c r="U133" s="5">
        <v>-1364829</v>
      </c>
    </row>
    <row r="134" spans="2:21" ht="15.5" x14ac:dyDescent="0.35">
      <c r="C134" t="s">
        <v>159</v>
      </c>
      <c r="D134" s="5">
        <v>2214572600</v>
      </c>
      <c r="E134" s="5">
        <v>2202991688</v>
      </c>
      <c r="F134" s="5">
        <v>2133384933</v>
      </c>
      <c r="G134" s="5">
        <v>2151586170</v>
      </c>
      <c r="I134" s="5">
        <v>2133384933</v>
      </c>
      <c r="J134" s="5">
        <v>1994443588</v>
      </c>
      <c r="K134" s="5">
        <v>1837181364</v>
      </c>
      <c r="L134" s="5">
        <v>1021643464</v>
      </c>
      <c r="M134" s="5">
        <v>23843865</v>
      </c>
      <c r="N134" s="5">
        <v>28656336</v>
      </c>
      <c r="O134" s="5">
        <v>31295419</v>
      </c>
      <c r="P134" s="5">
        <v>66821213</v>
      </c>
      <c r="Q134" s="5">
        <v>226158</v>
      </c>
      <c r="R134" s="5">
        <v>189688</v>
      </c>
      <c r="S134" s="5">
        <v>189261</v>
      </c>
      <c r="T134" s="5">
        <v>195366</v>
      </c>
      <c r="U134" s="5">
        <v>241911</v>
      </c>
    </row>
    <row r="135" spans="2:21" ht="15.5" x14ac:dyDescent="0.35">
      <c r="C135" t="s">
        <v>10</v>
      </c>
      <c r="D135" s="5">
        <v>3095549430</v>
      </c>
      <c r="E135" s="5">
        <v>3054874197</v>
      </c>
      <c r="F135" s="5">
        <v>2924856130</v>
      </c>
      <c r="G135" s="5">
        <v>2997990575</v>
      </c>
      <c r="I135" s="5">
        <v>2924856130</v>
      </c>
      <c r="J135" s="5">
        <v>2916576144</v>
      </c>
      <c r="K135" s="5">
        <v>2764055322</v>
      </c>
      <c r="L135" s="5">
        <v>2024833268</v>
      </c>
      <c r="M135" s="5">
        <v>779410297</v>
      </c>
      <c r="N135" s="5">
        <v>563645881</v>
      </c>
      <c r="O135" s="5">
        <v>524244316</v>
      </c>
      <c r="P135" s="5">
        <v>422153133</v>
      </c>
      <c r="Q135" s="5">
        <v>189511159</v>
      </c>
      <c r="R135" s="5">
        <v>159059044</v>
      </c>
      <c r="S135" s="5">
        <v>159508044</v>
      </c>
      <c r="T135" s="5">
        <v>20156134</v>
      </c>
      <c r="U135" s="5">
        <v>18679566</v>
      </c>
    </row>
    <row r="136" spans="2:21" ht="15.5" x14ac:dyDescent="0.35">
      <c r="C136" t="s">
        <v>160</v>
      </c>
      <c r="D136" s="5">
        <v>6465143019</v>
      </c>
      <c r="E136" s="5">
        <v>6026814112</v>
      </c>
      <c r="F136" s="5">
        <v>5707420613</v>
      </c>
      <c r="G136" s="5">
        <v>5607817094</v>
      </c>
      <c r="I136" s="5">
        <v>5707420613</v>
      </c>
      <c r="J136" s="5">
        <v>5237063884</v>
      </c>
      <c r="K136" s="5">
        <v>4964258915</v>
      </c>
      <c r="L136" s="5">
        <v>3876665735</v>
      </c>
      <c r="M136" s="5">
        <v>1278592659</v>
      </c>
      <c r="N136" s="5">
        <v>929606638</v>
      </c>
      <c r="O136" s="5">
        <v>951253163</v>
      </c>
      <c r="P136" s="5">
        <v>797809378</v>
      </c>
      <c r="Q136" s="5">
        <v>370871474</v>
      </c>
      <c r="R136" s="5">
        <v>304177558</v>
      </c>
      <c r="S136" s="5">
        <v>178118137</v>
      </c>
      <c r="T136" s="5">
        <v>126733441</v>
      </c>
      <c r="U136" s="5">
        <v>21748849</v>
      </c>
    </row>
    <row r="137" spans="2:21" ht="15.5" x14ac:dyDescent="0.35">
      <c r="C137" t="s">
        <v>161</v>
      </c>
      <c r="D137" s="5">
        <v>24472983771</v>
      </c>
      <c r="E137" s="5">
        <v>24472983771</v>
      </c>
      <c r="F137" s="5">
        <v>24472983771</v>
      </c>
      <c r="G137" s="5">
        <v>24472983771</v>
      </c>
      <c r="I137" s="5">
        <v>24472983771</v>
      </c>
      <c r="J137" s="5">
        <v>24472983771</v>
      </c>
      <c r="K137" s="5">
        <v>24110850771</v>
      </c>
      <c r="L137" s="5">
        <v>24110850771</v>
      </c>
      <c r="M137" s="5">
        <v>22904850815</v>
      </c>
      <c r="N137" s="5">
        <v>21897591650</v>
      </c>
      <c r="O137" s="5">
        <v>21897591650</v>
      </c>
      <c r="P137" s="5">
        <v>4164518330</v>
      </c>
      <c r="Q137" s="5">
        <v>3569587140</v>
      </c>
      <c r="R137" s="5">
        <v>3569587140</v>
      </c>
      <c r="S137" s="5">
        <v>3569587140</v>
      </c>
      <c r="T137" s="5">
        <v>3569587140</v>
      </c>
      <c r="U137" s="5">
        <v>3569587140</v>
      </c>
    </row>
    <row r="139" spans="2:21" ht="15.5" x14ac:dyDescent="0.35">
      <c r="B139" t="s">
        <v>162</v>
      </c>
      <c r="C139" t="s">
        <v>163</v>
      </c>
      <c r="D139" s="5">
        <v>130546625</v>
      </c>
      <c r="E139" s="5">
        <v>156821232</v>
      </c>
      <c r="F139" s="5">
        <v>89415732</v>
      </c>
      <c r="G139" s="5">
        <v>-8617777</v>
      </c>
      <c r="I139" s="5">
        <v>263854321</v>
      </c>
      <c r="J139" s="5">
        <v>149117124</v>
      </c>
      <c r="K139" s="5">
        <v>57184413</v>
      </c>
      <c r="L139" s="5">
        <v>462968802</v>
      </c>
      <c r="M139" s="5">
        <v>132884413</v>
      </c>
      <c r="N139" s="5">
        <v>119967225</v>
      </c>
      <c r="O139" s="5">
        <v>123356721</v>
      </c>
      <c r="P139" s="5">
        <v>50905857</v>
      </c>
      <c r="Q139" s="5">
        <v>72292157</v>
      </c>
      <c r="R139" s="5">
        <v>-5361466</v>
      </c>
      <c r="S139" s="5">
        <v>-5275973</v>
      </c>
      <c r="T139" s="5">
        <v>-6538491</v>
      </c>
      <c r="U139" s="5">
        <v>-949860</v>
      </c>
    </row>
    <row r="140" spans="2:21" ht="15.5" x14ac:dyDescent="0.35">
      <c r="C140" t="s">
        <v>1095</v>
      </c>
      <c r="D140" s="5">
        <v>-25502832</v>
      </c>
      <c r="E140" s="5">
        <v>-38046260</v>
      </c>
      <c r="F140" s="5">
        <v>-27042275</v>
      </c>
      <c r="G140" s="5">
        <v>-21855407</v>
      </c>
      <c r="I140" s="5">
        <v>-98399849</v>
      </c>
      <c r="J140" s="5">
        <v>-87035308</v>
      </c>
      <c r="K140" s="5">
        <v>-85955938</v>
      </c>
      <c r="L140" s="5">
        <v>-52286659</v>
      </c>
      <c r="M140" s="5">
        <v>-41111222</v>
      </c>
      <c r="N140" s="5">
        <v>-42712674</v>
      </c>
      <c r="O140" s="5">
        <v>-39858836</v>
      </c>
      <c r="P140" s="5">
        <v>-20637599</v>
      </c>
      <c r="Q140" s="5">
        <v>-9041174</v>
      </c>
      <c r="R140" s="5">
        <v>-2034039</v>
      </c>
      <c r="S140" s="5">
        <v>-1843154</v>
      </c>
      <c r="T140" s="5">
        <v>-1811324</v>
      </c>
      <c r="U140" s="5">
        <v>-581294</v>
      </c>
    </row>
    <row r="141" spans="2:21" ht="15.5" x14ac:dyDescent="0.35">
      <c r="C141" t="s">
        <v>164</v>
      </c>
      <c r="D141" s="5">
        <v>718835702</v>
      </c>
      <c r="E141" s="5">
        <v>658136360</v>
      </c>
      <c r="F141" s="5">
        <v>551820015</v>
      </c>
      <c r="G141" s="5">
        <v>345504657</v>
      </c>
      <c r="I141" s="5">
        <v>1850517918</v>
      </c>
      <c r="J141" s="5">
        <v>2190754802</v>
      </c>
      <c r="K141" s="5">
        <v>1852844380</v>
      </c>
      <c r="L141" s="5">
        <v>908331995</v>
      </c>
      <c r="M141" s="5">
        <v>383629312</v>
      </c>
      <c r="N141" s="5">
        <v>341291616</v>
      </c>
      <c r="O141" s="5">
        <v>433642158</v>
      </c>
      <c r="P141" s="5">
        <v>294867673</v>
      </c>
      <c r="Q141" s="5">
        <v>132710171</v>
      </c>
    </row>
    <row r="142" spans="2:21" ht="15.5" x14ac:dyDescent="0.35">
      <c r="C142" t="s">
        <v>1798</v>
      </c>
      <c r="D142" s="5">
        <v>5215268</v>
      </c>
      <c r="E142" s="5">
        <v>3195996</v>
      </c>
      <c r="F142" s="5">
        <v>3561654</v>
      </c>
      <c r="G142" s="5">
        <v>3061927</v>
      </c>
      <c r="I142" s="5">
        <v>11665905</v>
      </c>
      <c r="J142" s="5">
        <v>11353921</v>
      </c>
      <c r="K142" s="5">
        <v>11528256</v>
      </c>
      <c r="L142" s="5">
        <v>1555969</v>
      </c>
      <c r="M142" s="5">
        <v>1501029</v>
      </c>
      <c r="N142" s="5">
        <v>281336</v>
      </c>
      <c r="O142" s="5">
        <v>895241</v>
      </c>
      <c r="P142" s="5">
        <v>346580</v>
      </c>
      <c r="Q142" s="5">
        <v>128938</v>
      </c>
      <c r="R142" s="5">
        <v>77881</v>
      </c>
      <c r="S142" s="5">
        <v>424399</v>
      </c>
      <c r="T142" s="5">
        <v>14971</v>
      </c>
      <c r="U142" s="5">
        <v>12323</v>
      </c>
    </row>
    <row r="143" spans="2:21" ht="15.5" x14ac:dyDescent="0.35">
      <c r="C143" t="s">
        <v>1662</v>
      </c>
      <c r="D143" s="5">
        <v>-59319444</v>
      </c>
      <c r="E143" s="5">
        <v>-40570675</v>
      </c>
      <c r="F143" s="5">
        <v>-44217126</v>
      </c>
      <c r="G143" s="5">
        <v>-34298175</v>
      </c>
      <c r="I143" s="5">
        <v>-113675781</v>
      </c>
      <c r="J143" s="5">
        <v>-60463965</v>
      </c>
      <c r="K143" s="5">
        <v>-31881816</v>
      </c>
      <c r="L143" s="5">
        <v>-14596216</v>
      </c>
      <c r="M143" s="5">
        <v>-13167724</v>
      </c>
      <c r="N143" s="5">
        <v>-15762311</v>
      </c>
      <c r="O143" s="5">
        <v>-14270006</v>
      </c>
      <c r="P143" s="5">
        <v>-9761687</v>
      </c>
      <c r="Q143" s="5">
        <v>-4976658</v>
      </c>
    </row>
    <row r="144" spans="2:21" ht="15.5" x14ac:dyDescent="0.35">
      <c r="C144" t="s">
        <v>490</v>
      </c>
      <c r="D144" s="5">
        <v>-9030384</v>
      </c>
      <c r="E144" s="5">
        <v>539629</v>
      </c>
      <c r="F144" s="5">
        <v>-21523217</v>
      </c>
      <c r="G144" s="5">
        <v>-7537019</v>
      </c>
      <c r="I144" s="5">
        <v>-41323171</v>
      </c>
      <c r="J144" s="5">
        <v>-47120124</v>
      </c>
      <c r="K144" s="5">
        <v>-61398893</v>
      </c>
      <c r="L144" s="5">
        <v>-12266679</v>
      </c>
      <c r="M144" s="5">
        <v>-25011195</v>
      </c>
      <c r="N144" s="5">
        <v>-35845741</v>
      </c>
      <c r="O144" s="5">
        <v>-51417611</v>
      </c>
      <c r="P144" s="5">
        <v>-28982193</v>
      </c>
    </row>
    <row r="145" spans="3:21" ht="15.5" x14ac:dyDescent="0.35">
      <c r="C145" t="s">
        <v>329</v>
      </c>
      <c r="D145" s="5">
        <v>-482257150</v>
      </c>
      <c r="E145" s="5">
        <v>-423604341</v>
      </c>
      <c r="F145" s="5">
        <v>-358004264</v>
      </c>
      <c r="G145" s="5">
        <v>-289524088</v>
      </c>
      <c r="I145" s="5">
        <v>-1318894885</v>
      </c>
      <c r="J145" s="5">
        <v>-1848044413</v>
      </c>
      <c r="K145" s="5">
        <v>-1626498927</v>
      </c>
      <c r="L145" s="5">
        <v>-433842613</v>
      </c>
      <c r="M145" s="5">
        <v>-193610217</v>
      </c>
      <c r="N145" s="5">
        <v>-99631574</v>
      </c>
      <c r="O145" s="5">
        <v>-194407729</v>
      </c>
      <c r="P145" s="5">
        <v>-182637221</v>
      </c>
      <c r="Q145" s="5">
        <v>-43724201</v>
      </c>
      <c r="R145" s="5">
        <v>-3405308</v>
      </c>
      <c r="S145" s="5">
        <v>-2024289</v>
      </c>
      <c r="T145" s="5">
        <v>-3492510</v>
      </c>
      <c r="U145" s="5">
        <v>-338074</v>
      </c>
    </row>
    <row r="146" spans="3:21" ht="15.5" x14ac:dyDescent="0.35">
      <c r="C146" t="s">
        <v>1799</v>
      </c>
      <c r="D146" s="5">
        <v>-17394535</v>
      </c>
      <c r="E146" s="5">
        <v>-2829477</v>
      </c>
      <c r="F146" s="5">
        <v>-15179055</v>
      </c>
      <c r="G146" s="5">
        <v>-3969672</v>
      </c>
      <c r="I146" s="5">
        <v>-26035816</v>
      </c>
      <c r="J146" s="5">
        <v>-10327789</v>
      </c>
      <c r="K146" s="5">
        <v>-3452649</v>
      </c>
      <c r="L146" s="5">
        <v>7573005</v>
      </c>
      <c r="M146" s="5">
        <v>1154430</v>
      </c>
      <c r="N146" s="5">
        <v>-27653427</v>
      </c>
      <c r="O146" s="5">
        <v>-11226496</v>
      </c>
      <c r="P146" s="5">
        <v>-2289696</v>
      </c>
      <c r="Q146" s="5">
        <v>-2804919</v>
      </c>
    </row>
    <row r="147" spans="3:21" ht="15.5" x14ac:dyDescent="0.35">
      <c r="C147" t="s">
        <v>1800</v>
      </c>
      <c r="K147" s="5">
        <v>2000000</v>
      </c>
      <c r="L147" s="5">
        <v>58500000</v>
      </c>
      <c r="M147" s="5">
        <v>19500000</v>
      </c>
    </row>
    <row r="148" spans="3:21" ht="15.5" x14ac:dyDescent="0.35">
      <c r="C148" t="s">
        <v>1801</v>
      </c>
      <c r="S148" s="5">
        <v>-1832929</v>
      </c>
      <c r="T148" s="5">
        <v>-1249628</v>
      </c>
      <c r="U148" s="5">
        <v>-42815</v>
      </c>
    </row>
    <row r="149" spans="3:21" ht="15.5" x14ac:dyDescent="0.35">
      <c r="C149" t="s">
        <v>173</v>
      </c>
      <c r="D149" s="5">
        <v>185327593</v>
      </c>
      <c r="E149" s="5">
        <v>144858673</v>
      </c>
      <c r="F149" s="5">
        <v>49663262</v>
      </c>
      <c r="G149" s="5">
        <v>237321655</v>
      </c>
      <c r="I149" s="5">
        <v>291578914</v>
      </c>
      <c r="J149" s="5">
        <v>224064408</v>
      </c>
      <c r="K149" s="5">
        <v>737824898</v>
      </c>
      <c r="L149" s="5">
        <v>931573365</v>
      </c>
      <c r="M149" s="5">
        <v>246646459</v>
      </c>
      <c r="N149" s="5">
        <v>-48832383</v>
      </c>
      <c r="O149" s="5">
        <v>65429183</v>
      </c>
      <c r="P149" s="5">
        <v>41689557</v>
      </c>
      <c r="Q149" s="5">
        <v>-18667941</v>
      </c>
      <c r="R149" s="5">
        <v>114395935</v>
      </c>
      <c r="S149" s="5">
        <v>52183672</v>
      </c>
      <c r="T149" s="5">
        <v>24530301</v>
      </c>
      <c r="U149" s="5">
        <v>16226410</v>
      </c>
    </row>
    <row r="150" spans="3:21" ht="15.5" x14ac:dyDescent="0.35">
      <c r="C150" t="s">
        <v>174</v>
      </c>
      <c r="D150" s="5">
        <v>-183453096</v>
      </c>
      <c r="E150" s="5">
        <v>-110616806</v>
      </c>
      <c r="F150" s="5">
        <v>-212797564</v>
      </c>
      <c r="G150" s="5">
        <v>-161545504</v>
      </c>
      <c r="I150" s="5">
        <v>-647021541</v>
      </c>
      <c r="J150" s="5">
        <v>-430737171</v>
      </c>
      <c r="K150" s="5">
        <v>-717974947</v>
      </c>
      <c r="L150" s="5">
        <v>-1127055989</v>
      </c>
      <c r="M150" s="5">
        <v>-242310367</v>
      </c>
      <c r="N150" s="5">
        <v>-69907987</v>
      </c>
      <c r="O150" s="5">
        <v>-153213684</v>
      </c>
      <c r="P150" s="5">
        <v>-114801889</v>
      </c>
      <c r="Q150" s="5">
        <v>-61550166</v>
      </c>
      <c r="R150" s="5">
        <v>-85007621</v>
      </c>
      <c r="S150" s="5">
        <v>-32374240</v>
      </c>
      <c r="T150" s="5">
        <v>-15264534</v>
      </c>
      <c r="U150" s="5">
        <v>-13857217</v>
      </c>
    </row>
    <row r="151" spans="3:21" ht="15.5" x14ac:dyDescent="0.35">
      <c r="C151" t="s">
        <v>615</v>
      </c>
      <c r="D151" s="5">
        <v>1938318</v>
      </c>
      <c r="E151" s="5">
        <v>-4680419</v>
      </c>
      <c r="F151" s="5">
        <v>1623599</v>
      </c>
      <c r="G151" s="5">
        <v>-9593652</v>
      </c>
      <c r="I151" s="5">
        <v>-27478540</v>
      </c>
      <c r="J151" s="5">
        <v>-32122737</v>
      </c>
      <c r="K151" s="5">
        <v>-61892720</v>
      </c>
      <c r="L151" s="5">
        <v>-61290251</v>
      </c>
      <c r="M151" s="5">
        <v>-26446237</v>
      </c>
      <c r="N151" s="5">
        <v>-25584143</v>
      </c>
      <c r="O151" s="5">
        <v>-30252296</v>
      </c>
      <c r="P151" s="5">
        <v>-21443167</v>
      </c>
      <c r="Q151" s="5">
        <v>-5945627</v>
      </c>
      <c r="R151" s="5">
        <v>-9026</v>
      </c>
      <c r="S151" s="5">
        <v>-1100000</v>
      </c>
      <c r="T151" s="5">
        <v>-14923690</v>
      </c>
      <c r="U151" s="5">
        <v>-13508798</v>
      </c>
    </row>
    <row r="152" spans="3:21" ht="15.5" x14ac:dyDescent="0.35">
      <c r="C152" t="s">
        <v>1802</v>
      </c>
      <c r="D152" s="5">
        <v>-45000000</v>
      </c>
      <c r="E152" s="5">
        <v>-18200000</v>
      </c>
      <c r="F152" s="5">
        <v>11458333</v>
      </c>
      <c r="J152" s="5">
        <v>2526567</v>
      </c>
      <c r="K152" s="5">
        <v>8742854</v>
      </c>
      <c r="L152" s="5">
        <v>-55197236</v>
      </c>
      <c r="M152" s="5">
        <v>-3292666</v>
      </c>
      <c r="N152" s="5">
        <v>-5459882</v>
      </c>
    </row>
    <row r="153" spans="3:21" ht="15.5" x14ac:dyDescent="0.35">
      <c r="C153" t="s">
        <v>1803</v>
      </c>
      <c r="F153" s="5">
        <v>-11458333</v>
      </c>
      <c r="I153" s="5">
        <v>-11458333</v>
      </c>
    </row>
    <row r="154" spans="3:21" ht="15.5" x14ac:dyDescent="0.35">
      <c r="C154" t="s">
        <v>1804</v>
      </c>
      <c r="S154" s="5">
        <v>-32660</v>
      </c>
      <c r="T154" s="5">
        <v>7208</v>
      </c>
      <c r="U154" s="5">
        <v>-18509</v>
      </c>
    </row>
    <row r="155" spans="3:21" ht="15.5" x14ac:dyDescent="0.35">
      <c r="C155" t="s">
        <v>176</v>
      </c>
      <c r="D155" s="5">
        <v>-94615885</v>
      </c>
      <c r="E155" s="5">
        <v>-51835601</v>
      </c>
      <c r="F155" s="5">
        <v>-158064139</v>
      </c>
      <c r="G155" s="5">
        <v>-119859511</v>
      </c>
      <c r="I155" s="5">
        <v>-471115871</v>
      </c>
      <c r="J155" s="5">
        <v>-362674273</v>
      </c>
      <c r="K155" s="5">
        <v>-525065995</v>
      </c>
      <c r="L155" s="5">
        <v>-668708896</v>
      </c>
      <c r="M155" s="5">
        <v>-83768262</v>
      </c>
      <c r="N155" s="5">
        <v>-26202775</v>
      </c>
      <c r="O155" s="5">
        <v>-103908372</v>
      </c>
      <c r="P155" s="5">
        <v>-28700470</v>
      </c>
      <c r="Q155" s="5">
        <v>-50295559</v>
      </c>
      <c r="R155" s="5">
        <v>-69078690</v>
      </c>
      <c r="S155" s="5">
        <v>-14356102</v>
      </c>
      <c r="T155" s="5">
        <v>-372364</v>
      </c>
      <c r="U155" s="5">
        <v>-329910</v>
      </c>
    </row>
    <row r="156" spans="3:21" ht="15.5" x14ac:dyDescent="0.35">
      <c r="C156" t="s">
        <v>1805</v>
      </c>
      <c r="F156" s="5">
        <v>44716302</v>
      </c>
      <c r="G156" s="5">
        <v>-44716302</v>
      </c>
      <c r="J156" s="5">
        <v>-8061027</v>
      </c>
      <c r="K156" s="5">
        <v>-118396778</v>
      </c>
      <c r="L156" s="5">
        <v>-299529693</v>
      </c>
      <c r="M156" s="5">
        <v>-1130673</v>
      </c>
      <c r="N156" s="5">
        <v>-2565244</v>
      </c>
      <c r="O156" s="5">
        <v>-19085002</v>
      </c>
      <c r="P156" s="5">
        <v>-55647371</v>
      </c>
    </row>
    <row r="157" spans="3:21" ht="15.5" x14ac:dyDescent="0.35">
      <c r="C157" t="s">
        <v>674</v>
      </c>
      <c r="M157" s="5">
        <v>-47000000</v>
      </c>
    </row>
    <row r="158" spans="3:21" ht="15.5" x14ac:dyDescent="0.35">
      <c r="C158" t="s">
        <v>1468</v>
      </c>
    </row>
    <row r="159" spans="3:21" ht="15.5" x14ac:dyDescent="0.35">
      <c r="C159" t="s">
        <v>1806</v>
      </c>
    </row>
    <row r="160" spans="3:21" ht="15.5" x14ac:dyDescent="0.35">
      <c r="C160" t="s">
        <v>1807</v>
      </c>
      <c r="F160" s="5">
        <v>-63308722</v>
      </c>
      <c r="G160" s="5">
        <v>20240380</v>
      </c>
      <c r="I160" s="5">
        <v>-63308722</v>
      </c>
      <c r="J160" s="5">
        <v>-2026433</v>
      </c>
      <c r="K160" s="5">
        <v>-520140</v>
      </c>
      <c r="L160" s="5">
        <v>-21000000</v>
      </c>
    </row>
    <row r="161" spans="3:21" ht="15.5" x14ac:dyDescent="0.35">
      <c r="C161" t="s">
        <v>1808</v>
      </c>
      <c r="J161" s="5">
        <v>23300000</v>
      </c>
      <c r="K161" s="5">
        <v>8000000</v>
      </c>
    </row>
    <row r="162" spans="3:21" ht="15.5" x14ac:dyDescent="0.35">
      <c r="C162" t="s">
        <v>865</v>
      </c>
      <c r="J162" s="5">
        <v>1134101</v>
      </c>
    </row>
    <row r="163" spans="3:21" ht="15.5" x14ac:dyDescent="0.35">
      <c r="C163" t="s">
        <v>1321</v>
      </c>
      <c r="J163" s="5">
        <v>13713519</v>
      </c>
    </row>
    <row r="164" spans="3:21" ht="15.5" x14ac:dyDescent="0.35">
      <c r="C164" t="s">
        <v>1384</v>
      </c>
      <c r="D164" s="5">
        <v>-34281870</v>
      </c>
      <c r="E164" s="5">
        <v>-33984293</v>
      </c>
      <c r="F164" s="5">
        <v>-7972800</v>
      </c>
      <c r="I164" s="5">
        <v>-18819065</v>
      </c>
      <c r="J164" s="5">
        <v>-40401267</v>
      </c>
      <c r="K164" s="5">
        <v>-4979200</v>
      </c>
      <c r="L164" s="5">
        <v>-2737077</v>
      </c>
      <c r="M164" s="5">
        <v>-80160000</v>
      </c>
      <c r="P164" s="5">
        <v>-2850000</v>
      </c>
      <c r="Q164" s="5">
        <v>-320000</v>
      </c>
    </row>
    <row r="165" spans="3:21" ht="15.5" x14ac:dyDescent="0.35">
      <c r="C165" t="s">
        <v>1809</v>
      </c>
      <c r="R165" s="5">
        <v>-5615662</v>
      </c>
      <c r="S165" s="5">
        <v>-1255138</v>
      </c>
    </row>
    <row r="166" spans="3:21" ht="15.5" x14ac:dyDescent="0.35">
      <c r="C166" t="s">
        <v>592</v>
      </c>
      <c r="D166" s="5">
        <v>-11537195</v>
      </c>
      <c r="E166" s="5">
        <v>-1916493</v>
      </c>
      <c r="F166" s="5">
        <v>-31720311</v>
      </c>
      <c r="G166" s="5">
        <v>-7616419</v>
      </c>
      <c r="I166" s="5">
        <v>-56769517</v>
      </c>
      <c r="J166" s="5">
        <v>-26423468</v>
      </c>
      <c r="K166" s="5">
        <v>-23876037</v>
      </c>
      <c r="L166" s="5">
        <v>-18668267</v>
      </c>
      <c r="M166" s="5">
        <v>-760070</v>
      </c>
      <c r="N166" s="5">
        <v>-5147200</v>
      </c>
      <c r="P166" s="5">
        <v>-6160881</v>
      </c>
      <c r="Q166" s="5">
        <v>-4988980</v>
      </c>
      <c r="R166" s="5">
        <v>-10304243</v>
      </c>
      <c r="S166" s="5">
        <v>-15630340</v>
      </c>
    </row>
    <row r="167" spans="3:21" ht="15.5" x14ac:dyDescent="0.35">
      <c r="C167" t="s">
        <v>336</v>
      </c>
      <c r="D167" s="5">
        <v>43536</v>
      </c>
      <c r="F167" s="5">
        <v>1928507</v>
      </c>
      <c r="I167" s="5">
        <v>1928507</v>
      </c>
      <c r="J167" s="5">
        <v>297847</v>
      </c>
      <c r="K167" s="5">
        <v>13069</v>
      </c>
      <c r="L167" s="5">
        <v>75431</v>
      </c>
      <c r="M167" s="5">
        <v>247541</v>
      </c>
      <c r="N167" s="5">
        <v>51257</v>
      </c>
      <c r="O167" s="5">
        <v>31986</v>
      </c>
      <c r="T167" s="5">
        <v>24312</v>
      </c>
    </row>
    <row r="168" spans="3:21" ht="15.5" x14ac:dyDescent="0.35">
      <c r="C168" t="s">
        <v>183</v>
      </c>
      <c r="D168" s="5">
        <v>185327593</v>
      </c>
      <c r="E168" s="5">
        <v>144858673</v>
      </c>
      <c r="F168" s="5">
        <v>49663262</v>
      </c>
      <c r="G168" s="5">
        <v>237321655</v>
      </c>
      <c r="I168" s="5">
        <v>291578914</v>
      </c>
      <c r="J168" s="5">
        <v>224064408</v>
      </c>
      <c r="K168" s="5">
        <v>737824898</v>
      </c>
      <c r="L168" s="5">
        <v>931573365</v>
      </c>
      <c r="M168" s="5">
        <v>246646459</v>
      </c>
      <c r="N168" s="5">
        <v>-48832383</v>
      </c>
      <c r="O168" s="5">
        <v>65429183</v>
      </c>
      <c r="P168" s="5">
        <v>41689557</v>
      </c>
      <c r="Q168" s="5">
        <v>-18667941</v>
      </c>
      <c r="R168" s="5">
        <v>114395935</v>
      </c>
      <c r="S168" s="5">
        <v>52183672</v>
      </c>
      <c r="T168" s="5">
        <v>24530301</v>
      </c>
      <c r="U168" s="5">
        <v>16226410</v>
      </c>
    </row>
    <row r="169" spans="3:21" ht="15.5" x14ac:dyDescent="0.35">
      <c r="C169" t="s">
        <v>977</v>
      </c>
      <c r="F169" s="5">
        <v>-291823369</v>
      </c>
      <c r="G169" s="5">
        <v>291823369</v>
      </c>
      <c r="S169" s="5">
        <v>3678270</v>
      </c>
      <c r="U169" s="5">
        <v>7868509</v>
      </c>
    </row>
    <row r="170" spans="3:21" ht="15.5" x14ac:dyDescent="0.35">
      <c r="C170" t="s">
        <v>1810</v>
      </c>
      <c r="D170" s="5">
        <v>-4410000</v>
      </c>
      <c r="E170" s="5">
        <v>4410000</v>
      </c>
      <c r="S170" s="5">
        <v>-6702515</v>
      </c>
      <c r="T170" s="5">
        <v>6702515</v>
      </c>
      <c r="U170" s="5">
        <v>5679616</v>
      </c>
    </row>
    <row r="171" spans="3:21" ht="15.5" x14ac:dyDescent="0.35">
      <c r="C171" t="s">
        <v>1811</v>
      </c>
    </row>
    <row r="172" spans="3:21" ht="15.5" x14ac:dyDescent="0.35">
      <c r="C172" t="s">
        <v>317</v>
      </c>
      <c r="S172" s="5">
        <v>650192</v>
      </c>
      <c r="T172" s="5">
        <v>-352792</v>
      </c>
      <c r="U172" s="5">
        <v>4172460</v>
      </c>
    </row>
    <row r="173" spans="3:21" ht="15.5" x14ac:dyDescent="0.35">
      <c r="C173" t="s">
        <v>153</v>
      </c>
      <c r="S173" s="5">
        <v>67455150</v>
      </c>
    </row>
    <row r="174" spans="3:21" ht="15.5" x14ac:dyDescent="0.35">
      <c r="C174" t="s">
        <v>679</v>
      </c>
    </row>
    <row r="175" spans="3:21" ht="15.5" x14ac:dyDescent="0.35">
      <c r="C175" t="s">
        <v>1812</v>
      </c>
      <c r="D175" s="5">
        <v>35973459</v>
      </c>
      <c r="F175" s="5">
        <v>59984404</v>
      </c>
      <c r="G175" s="5">
        <v>146372611</v>
      </c>
      <c r="I175" s="5">
        <v>206357015</v>
      </c>
    </row>
    <row r="176" spans="3:21" ht="15.5" x14ac:dyDescent="0.35">
      <c r="C176" t="s">
        <v>1493</v>
      </c>
      <c r="D176" s="5">
        <v>-99233818</v>
      </c>
      <c r="F176" s="5">
        <v>-198910309</v>
      </c>
      <c r="G176" s="5">
        <v>-121608630</v>
      </c>
      <c r="I176" s="5">
        <v>-541304689</v>
      </c>
      <c r="J176" s="5">
        <v>-336517902</v>
      </c>
      <c r="K176" s="5">
        <v>-216995856</v>
      </c>
      <c r="L176" s="5">
        <v>-134857494</v>
      </c>
      <c r="M176" s="5">
        <v>-56809556</v>
      </c>
    </row>
    <row r="177" spans="3:19" ht="15.5" x14ac:dyDescent="0.35">
      <c r="C177" t="s">
        <v>1813</v>
      </c>
      <c r="D177" s="5">
        <v>50916800</v>
      </c>
      <c r="E177" s="5">
        <v>-46506800</v>
      </c>
      <c r="F177" s="5">
        <v>299854042</v>
      </c>
      <c r="I177" s="5">
        <v>299854042</v>
      </c>
      <c r="J177" s="5">
        <v>159764372</v>
      </c>
      <c r="K177" s="5">
        <v>611746067</v>
      </c>
      <c r="L177" s="5">
        <v>73138570</v>
      </c>
      <c r="M177" s="5">
        <v>18625792</v>
      </c>
      <c r="N177" s="5">
        <v>1665000</v>
      </c>
    </row>
    <row r="178" spans="3:19" ht="15.5" x14ac:dyDescent="0.35">
      <c r="C178" t="s">
        <v>380</v>
      </c>
      <c r="D178" s="5">
        <v>282400000</v>
      </c>
      <c r="E178" s="5">
        <v>265000000</v>
      </c>
      <c r="F178" s="5">
        <v>621000000</v>
      </c>
      <c r="G178" s="5">
        <v>487000000</v>
      </c>
      <c r="I178" s="5">
        <v>1402000000</v>
      </c>
      <c r="J178" s="5">
        <v>253000000</v>
      </c>
      <c r="K178" s="5">
        <v>275737249</v>
      </c>
      <c r="L178" s="5">
        <v>785109260</v>
      </c>
      <c r="M178" s="5">
        <v>125000000</v>
      </c>
      <c r="O178" s="5">
        <v>100000000</v>
      </c>
      <c r="P178" s="5">
        <v>235000000</v>
      </c>
      <c r="Q178" s="5">
        <v>29000000</v>
      </c>
      <c r="R178" s="5">
        <v>97000000</v>
      </c>
      <c r="S178" s="5">
        <v>25000000</v>
      </c>
    </row>
    <row r="179" spans="3:19" ht="15.5" x14ac:dyDescent="0.35">
      <c r="C179" t="s">
        <v>1203</v>
      </c>
      <c r="F179" s="5">
        <v>6000000</v>
      </c>
      <c r="I179" s="5">
        <v>6000000</v>
      </c>
      <c r="J179" s="5">
        <v>4410000</v>
      </c>
      <c r="K179" s="5">
        <v>66778100</v>
      </c>
      <c r="L179" s="5">
        <v>74600500</v>
      </c>
      <c r="R179" s="5">
        <v>25000000</v>
      </c>
    </row>
    <row r="180" spans="3:19" ht="15.5" x14ac:dyDescent="0.35">
      <c r="C180" t="s">
        <v>1814</v>
      </c>
      <c r="F180" s="5">
        <v>-12425337</v>
      </c>
      <c r="G180" s="5">
        <v>4058332</v>
      </c>
      <c r="J180" s="5">
        <v>17302656</v>
      </c>
      <c r="K180" s="5">
        <v>23334450</v>
      </c>
      <c r="L180" s="5">
        <v>13101269</v>
      </c>
      <c r="M180" s="5">
        <v>2990876</v>
      </c>
      <c r="N180" s="5">
        <v>2159303</v>
      </c>
      <c r="O180" s="5">
        <v>52077477</v>
      </c>
      <c r="Q180" s="5">
        <v>544247</v>
      </c>
      <c r="R180" s="5">
        <v>373422</v>
      </c>
    </row>
    <row r="181" spans="3:19" ht="15.5" x14ac:dyDescent="0.35">
      <c r="C181" t="s">
        <v>836</v>
      </c>
      <c r="J181" s="5">
        <v>50346567</v>
      </c>
      <c r="L181" s="5">
        <v>237788607</v>
      </c>
      <c r="M181" s="5">
        <v>172023090</v>
      </c>
      <c r="O181" s="5">
        <v>59727677</v>
      </c>
      <c r="P181" s="5">
        <v>91690881</v>
      </c>
    </row>
    <row r="182" spans="3:19" ht="15.5" x14ac:dyDescent="0.35">
      <c r="C182" t="s">
        <v>1677</v>
      </c>
      <c r="D182" s="5">
        <v>-5795341</v>
      </c>
      <c r="J182" s="5">
        <v>-24569029</v>
      </c>
      <c r="K182" s="5">
        <v>-37618798</v>
      </c>
      <c r="L182" s="5">
        <v>-35804156</v>
      </c>
      <c r="M182" s="5">
        <v>-27886776</v>
      </c>
      <c r="N182" s="5">
        <v>-13716530</v>
      </c>
      <c r="O182" s="5">
        <v>-8352446</v>
      </c>
      <c r="P182" s="5">
        <v>-845720</v>
      </c>
      <c r="Q182" s="5">
        <v>-770336</v>
      </c>
      <c r="R182" s="5">
        <v>-604488</v>
      </c>
    </row>
    <row r="183" spans="3:19" ht="15.5" x14ac:dyDescent="0.35">
      <c r="C183" t="s">
        <v>1815</v>
      </c>
      <c r="D183" s="5">
        <v>-46506800</v>
      </c>
    </row>
    <row r="184" spans="3:19" ht="15.5" x14ac:dyDescent="0.35">
      <c r="C184" t="s">
        <v>1816</v>
      </c>
    </row>
    <row r="185" spans="3:19" ht="15.5" x14ac:dyDescent="0.35">
      <c r="C185" t="s">
        <v>680</v>
      </c>
      <c r="D185" s="5">
        <v>22055800</v>
      </c>
    </row>
    <row r="186" spans="3:19" ht="15.5" x14ac:dyDescent="0.35">
      <c r="C186" t="s">
        <v>479</v>
      </c>
      <c r="F186" s="5">
        <v>-62126175</v>
      </c>
      <c r="I186" s="5">
        <v>-62126175</v>
      </c>
      <c r="J186" s="5">
        <v>-16520459</v>
      </c>
      <c r="K186" s="5">
        <v>-25712589</v>
      </c>
      <c r="L186" s="5">
        <v>-56204296</v>
      </c>
      <c r="M186" s="5">
        <v>-56250</v>
      </c>
      <c r="N186" s="5">
        <v>-128250</v>
      </c>
      <c r="P186" s="5">
        <v>-9743</v>
      </c>
    </row>
    <row r="187" spans="3:19" ht="15.5" x14ac:dyDescent="0.35">
      <c r="C187" t="s">
        <v>749</v>
      </c>
      <c r="D187" s="5">
        <v>16117700</v>
      </c>
      <c r="E187" s="5">
        <v>-16117700</v>
      </c>
      <c r="F187" s="5">
        <v>56786875</v>
      </c>
      <c r="G187" s="5">
        <v>-56786875</v>
      </c>
    </row>
    <row r="188" spans="3:19" ht="15.5" x14ac:dyDescent="0.35">
      <c r="C188" t="s">
        <v>1817</v>
      </c>
      <c r="D188" s="5">
        <v>-22055800</v>
      </c>
      <c r="E188" s="5">
        <v>22055800</v>
      </c>
    </row>
    <row r="189" spans="3:19" ht="15.5" x14ac:dyDescent="0.35">
      <c r="C189" t="s">
        <v>1089</v>
      </c>
      <c r="D189" s="5">
        <v>-22055800</v>
      </c>
      <c r="L189" s="5">
        <v>-41392272</v>
      </c>
      <c r="M189" s="5">
        <v>-13980000</v>
      </c>
      <c r="P189" s="5">
        <v>-27661489</v>
      </c>
      <c r="Q189" s="5">
        <v>-6602012</v>
      </c>
      <c r="R189" s="5">
        <v>-5441520</v>
      </c>
    </row>
    <row r="190" spans="3:19" ht="15.5" x14ac:dyDescent="0.35">
      <c r="C190" t="s">
        <v>1036</v>
      </c>
    </row>
    <row r="191" spans="3:19" ht="15.5" x14ac:dyDescent="0.35">
      <c r="C191" t="s">
        <v>383</v>
      </c>
      <c r="J191" s="5">
        <v>-404478</v>
      </c>
      <c r="L191" s="5">
        <v>-311709</v>
      </c>
      <c r="M191" s="5">
        <v>-2327946</v>
      </c>
      <c r="O191" s="5">
        <v>-522750</v>
      </c>
      <c r="P191" s="5">
        <v>-363810</v>
      </c>
    </row>
    <row r="192" spans="3:19" ht="15.5" x14ac:dyDescent="0.35">
      <c r="C192" t="s">
        <v>970</v>
      </c>
      <c r="D192" s="5">
        <v>-16508282</v>
      </c>
      <c r="G192" s="5">
        <v>-141400000</v>
      </c>
      <c r="I192" s="5">
        <v>-141400000</v>
      </c>
      <c r="L192" s="5">
        <v>-18315524</v>
      </c>
      <c r="M192" s="5">
        <v>-283449</v>
      </c>
    </row>
    <row r="193" spans="2:21" ht="15.5" x14ac:dyDescent="0.35">
      <c r="C193" t="s">
        <v>550</v>
      </c>
      <c r="D193" s="5">
        <v>-43085363</v>
      </c>
      <c r="E193" s="5">
        <v>-37035263</v>
      </c>
      <c r="F193" s="5">
        <v>-47657899</v>
      </c>
      <c r="G193" s="5">
        <v>-36368718</v>
      </c>
      <c r="I193" s="5">
        <v>-155658468</v>
      </c>
      <c r="J193" s="5">
        <v>-144266682</v>
      </c>
      <c r="K193" s="5">
        <v>-108549823</v>
      </c>
      <c r="L193" s="5">
        <v>-35590723</v>
      </c>
      <c r="M193" s="5">
        <v>-14576999</v>
      </c>
      <c r="N193" s="5">
        <v>-13147817</v>
      </c>
      <c r="O193" s="5">
        <v>-28000775</v>
      </c>
      <c r="P193" s="5">
        <v>-18492507</v>
      </c>
    </row>
    <row r="194" spans="2:21" ht="15.5" x14ac:dyDescent="0.35">
      <c r="C194" t="s">
        <v>1818</v>
      </c>
      <c r="D194" s="5">
        <v>-1480853</v>
      </c>
      <c r="E194" s="5">
        <v>-355194</v>
      </c>
      <c r="F194" s="5">
        <v>-7362309</v>
      </c>
      <c r="G194" s="5">
        <v>-3283293</v>
      </c>
      <c r="I194" s="5">
        <v>-14651111</v>
      </c>
      <c r="J194" s="5">
        <v>-6185422</v>
      </c>
      <c r="K194" s="5">
        <v>-3412674</v>
      </c>
      <c r="L194" s="5">
        <v>-11084388</v>
      </c>
      <c r="M194" s="5">
        <v>-4964498</v>
      </c>
      <c r="N194" s="5">
        <v>-615154</v>
      </c>
    </row>
    <row r="195" spans="2:21" ht="15.5" x14ac:dyDescent="0.35">
      <c r="C195" t="s">
        <v>577</v>
      </c>
      <c r="D195" s="5">
        <v>-1149990</v>
      </c>
      <c r="E195" s="5">
        <v>-327418</v>
      </c>
      <c r="F195" s="5">
        <v>-1104845</v>
      </c>
      <c r="G195" s="5">
        <v>-1372556</v>
      </c>
      <c r="I195" s="5">
        <v>-4172904</v>
      </c>
      <c r="J195" s="5">
        <v>-3753572</v>
      </c>
      <c r="K195" s="5">
        <v>-1620646</v>
      </c>
      <c r="L195" s="5">
        <v>-5413024</v>
      </c>
      <c r="M195" s="5">
        <v>-1282240</v>
      </c>
      <c r="N195" s="5">
        <v>-1274052</v>
      </c>
    </row>
    <row r="196" spans="2:21" ht="15.5" x14ac:dyDescent="0.35">
      <c r="C196" t="s">
        <v>1819</v>
      </c>
      <c r="D196" s="5">
        <v>-242656</v>
      </c>
      <c r="E196" s="5">
        <v>-23929</v>
      </c>
      <c r="F196" s="5">
        <v>-406001</v>
      </c>
      <c r="G196" s="5">
        <v>-876973</v>
      </c>
      <c r="I196" s="5">
        <v>-1282974</v>
      </c>
    </row>
    <row r="197" spans="2:21" ht="15.5" x14ac:dyDescent="0.35">
      <c r="C197" t="s">
        <v>847</v>
      </c>
      <c r="Q197" s="5">
        <v>-11961049</v>
      </c>
    </row>
    <row r="198" spans="2:21" ht="15.5" x14ac:dyDescent="0.35">
      <c r="C198" t="s">
        <v>1820</v>
      </c>
      <c r="D198" s="5">
        <v>-39969900</v>
      </c>
      <c r="G198" s="5">
        <v>270452</v>
      </c>
    </row>
    <row r="199" spans="2:21" ht="15.5" x14ac:dyDescent="0.35">
      <c r="C199" t="s">
        <v>1821</v>
      </c>
      <c r="D199" s="5">
        <v>-4657025</v>
      </c>
      <c r="E199" s="5">
        <v>4657025</v>
      </c>
      <c r="F199" s="5">
        <v>12409952</v>
      </c>
      <c r="G199" s="5">
        <v>-7969509</v>
      </c>
      <c r="I199" s="5">
        <v>-8059383</v>
      </c>
    </row>
    <row r="200" spans="2:21" ht="15.5" x14ac:dyDescent="0.35">
      <c r="C200" t="s">
        <v>582</v>
      </c>
      <c r="D200" s="5">
        <v>340015462</v>
      </c>
      <c r="E200" s="5">
        <v>-50897848</v>
      </c>
      <c r="F200" s="5">
        <v>126024233</v>
      </c>
      <c r="G200" s="5">
        <v>249513445</v>
      </c>
      <c r="I200" s="5">
        <v>631023561</v>
      </c>
      <c r="J200" s="5">
        <v>522964085</v>
      </c>
      <c r="K200" s="5">
        <v>468686089</v>
      </c>
      <c r="L200" s="5">
        <v>815680047</v>
      </c>
      <c r="M200" s="5">
        <v>209046447</v>
      </c>
      <c r="N200" s="5">
        <v>116225117</v>
      </c>
    </row>
    <row r="201" spans="2:21" ht="15.5" x14ac:dyDescent="0.35">
      <c r="C201" t="s">
        <v>875</v>
      </c>
      <c r="D201" s="5">
        <v>-255000000</v>
      </c>
      <c r="F201" s="5">
        <v>-510580000</v>
      </c>
      <c r="G201" s="5">
        <v>-572050000</v>
      </c>
      <c r="I201" s="5">
        <v>-1325000000</v>
      </c>
      <c r="J201" s="5">
        <v>-251505728</v>
      </c>
      <c r="K201" s="5">
        <v>-314546671</v>
      </c>
      <c r="L201" s="5">
        <v>-728871302</v>
      </c>
      <c r="M201" s="5">
        <v>-158872032</v>
      </c>
      <c r="N201" s="5">
        <v>-140000000</v>
      </c>
      <c r="O201" s="5">
        <v>-106000000</v>
      </c>
      <c r="P201" s="5">
        <v>-191694000</v>
      </c>
      <c r="Q201" s="5">
        <v>-28260000</v>
      </c>
      <c r="S201" s="5">
        <v>-25000000</v>
      </c>
    </row>
    <row r="202" spans="2:21" ht="15.5" x14ac:dyDescent="0.35">
      <c r="C202" t="s">
        <v>408</v>
      </c>
      <c r="O202" s="5">
        <v>-3500000</v>
      </c>
      <c r="P202" s="5">
        <v>-57533602</v>
      </c>
      <c r="Q202" s="5">
        <v>-618791</v>
      </c>
      <c r="R202" s="5">
        <v>-1931479</v>
      </c>
      <c r="S202" s="5">
        <v>-12897425</v>
      </c>
      <c r="T202" s="5">
        <v>18180578</v>
      </c>
      <c r="U202" s="5">
        <v>-1494175</v>
      </c>
    </row>
    <row r="203" spans="2:21" ht="15.5" x14ac:dyDescent="0.35">
      <c r="C203" t="s">
        <v>391</v>
      </c>
      <c r="D203" s="5">
        <v>132421122</v>
      </c>
      <c r="E203" s="5">
        <v>191063099</v>
      </c>
      <c r="F203" s="5">
        <v>-73718570</v>
      </c>
      <c r="G203" s="5">
        <v>67158374</v>
      </c>
      <c r="I203" s="5">
        <v>-91588306</v>
      </c>
      <c r="J203" s="5">
        <v>-57555639</v>
      </c>
      <c r="K203" s="5">
        <v>77034364</v>
      </c>
      <c r="L203" s="5">
        <v>267486178</v>
      </c>
      <c r="M203" s="5">
        <v>137220505</v>
      </c>
      <c r="N203" s="5">
        <v>1226855</v>
      </c>
      <c r="O203" s="5">
        <v>35572220</v>
      </c>
      <c r="P203" s="5">
        <v>-22206475</v>
      </c>
      <c r="Q203" s="5">
        <v>-7925950</v>
      </c>
      <c r="R203" s="5">
        <v>24026848</v>
      </c>
      <c r="S203" s="5">
        <v>14533459</v>
      </c>
      <c r="T203" s="5">
        <v>2727276</v>
      </c>
      <c r="U203" s="5">
        <v>1419333</v>
      </c>
    </row>
    <row r="204" spans="2:21" ht="15.5" x14ac:dyDescent="0.35">
      <c r="C204" t="s">
        <v>193</v>
      </c>
      <c r="E204" s="5">
        <v>354781475</v>
      </c>
      <c r="I204" s="5">
        <v>450945296</v>
      </c>
      <c r="J204" s="5">
        <v>518700702</v>
      </c>
      <c r="K204" s="5">
        <v>443909104</v>
      </c>
      <c r="L204" s="5">
        <v>185470530</v>
      </c>
      <c r="M204" s="5">
        <v>51026290</v>
      </c>
      <c r="N204" s="5">
        <v>49592601</v>
      </c>
      <c r="O204" s="5">
        <v>14086200</v>
      </c>
      <c r="P204" s="5">
        <v>34672371</v>
      </c>
      <c r="Q204" s="5">
        <v>42593423</v>
      </c>
      <c r="R204" s="5">
        <v>18716486</v>
      </c>
      <c r="S204" s="5">
        <v>4203441</v>
      </c>
      <c r="T204" s="5">
        <v>1476165</v>
      </c>
      <c r="U204" s="5">
        <v>56832</v>
      </c>
    </row>
    <row r="205" spans="2:21" ht="15.5" x14ac:dyDescent="0.35">
      <c r="C205" t="s">
        <v>194</v>
      </c>
      <c r="D205" s="5">
        <v>6255397</v>
      </c>
      <c r="E205" s="5">
        <v>-1067958</v>
      </c>
      <c r="F205" s="5">
        <v>-1891276</v>
      </c>
      <c r="G205" s="5">
        <v>-385152</v>
      </c>
      <c r="I205" s="5">
        <v>-4575515</v>
      </c>
      <c r="J205" s="5">
        <v>-10199767</v>
      </c>
      <c r="K205" s="5">
        <v>-2242766</v>
      </c>
      <c r="L205" s="5">
        <v>-9047604</v>
      </c>
      <c r="M205" s="5">
        <v>-2776265</v>
      </c>
      <c r="N205" s="5">
        <v>206834</v>
      </c>
      <c r="O205" s="5">
        <v>-65819</v>
      </c>
      <c r="P205" s="5">
        <v>1620304</v>
      </c>
      <c r="Q205" s="5">
        <v>4898</v>
      </c>
      <c r="R205" s="5">
        <v>-149911</v>
      </c>
      <c r="S205" s="5">
        <v>-20414</v>
      </c>
    </row>
    <row r="206" spans="2:21" ht="15.5" x14ac:dyDescent="0.35">
      <c r="C206" t="s">
        <v>195</v>
      </c>
      <c r="D206" s="5">
        <v>138676519</v>
      </c>
      <c r="E206" s="5">
        <v>544776616</v>
      </c>
      <c r="F206" s="5">
        <v>-75609846</v>
      </c>
      <c r="G206" s="5">
        <v>66773222</v>
      </c>
      <c r="I206" s="5">
        <v>354781475</v>
      </c>
      <c r="J206" s="5">
        <v>450945296</v>
      </c>
      <c r="K206" s="5">
        <v>518700702</v>
      </c>
      <c r="L206" s="5">
        <v>443909104</v>
      </c>
      <c r="M206" s="5">
        <v>185470530</v>
      </c>
      <c r="N206" s="5">
        <v>51026290</v>
      </c>
      <c r="O206" s="5">
        <v>49592601</v>
      </c>
      <c r="P206" s="5">
        <v>14086200</v>
      </c>
      <c r="Q206" s="5">
        <v>34672371</v>
      </c>
      <c r="R206" s="5">
        <v>42593423</v>
      </c>
      <c r="S206" s="5">
        <v>18716486</v>
      </c>
      <c r="T206" s="5">
        <v>4203441</v>
      </c>
      <c r="U206" s="5">
        <v>1476165</v>
      </c>
    </row>
    <row r="208" spans="2:21" ht="15.5" x14ac:dyDescent="0.35">
      <c r="B208" t="s">
        <v>196</v>
      </c>
      <c r="C208" t="s">
        <v>12</v>
      </c>
      <c r="D208" s="5">
        <v>24470000000</v>
      </c>
      <c r="E208" s="5">
        <v>24470000000</v>
      </c>
      <c r="F208" s="5">
        <v>24470000000</v>
      </c>
      <c r="G208" s="5">
        <v>24470000000</v>
      </c>
      <c r="I208" s="5">
        <v>24470000000</v>
      </c>
      <c r="J208" s="5">
        <v>24470000000</v>
      </c>
      <c r="K208" s="5">
        <v>24110000000</v>
      </c>
      <c r="L208" s="5">
        <v>24110000000</v>
      </c>
      <c r="M208" s="5">
        <v>22900000000</v>
      </c>
      <c r="N208" s="5">
        <v>21900000000</v>
      </c>
      <c r="O208" s="5">
        <v>21900000000</v>
      </c>
      <c r="P208" s="5">
        <v>4160000000</v>
      </c>
      <c r="Q208" s="5">
        <v>3570000000</v>
      </c>
      <c r="R208" s="5">
        <v>3570000000</v>
      </c>
      <c r="S208" s="5">
        <v>3570000000</v>
      </c>
      <c r="T208" s="5">
        <v>3570000000</v>
      </c>
      <c r="U208" s="5">
        <v>3570000000</v>
      </c>
    </row>
    <row r="209" spans="3:7" ht="15.5" x14ac:dyDescent="0.35">
      <c r="C209" t="s">
        <v>197</v>
      </c>
      <c r="D209" s="6">
        <v>31.62</v>
      </c>
      <c r="E209" s="6">
        <v>39.58</v>
      </c>
      <c r="F209" s="6">
        <v>-18.600000000000001</v>
      </c>
      <c r="G209" s="6">
        <v>-12.68</v>
      </c>
    </row>
    <row r="210" spans="3:7" ht="15.5" x14ac:dyDescent="0.35">
      <c r="C210" t="s">
        <v>198</v>
      </c>
      <c r="D210" s="6">
        <v>76.53</v>
      </c>
      <c r="E210" s="6">
        <v>79.33</v>
      </c>
      <c r="F210" s="6">
        <v>-122.58</v>
      </c>
      <c r="G210" s="6">
        <v>-166.4</v>
      </c>
    </row>
    <row r="211" spans="3:7" ht="15.5" x14ac:dyDescent="0.35">
      <c r="C211" t="s">
        <v>73</v>
      </c>
      <c r="D211" s="6">
        <v>4.32</v>
      </c>
      <c r="E211" s="6">
        <v>7.35</v>
      </c>
      <c r="F211" s="6">
        <v>5.51</v>
      </c>
      <c r="G211" s="6">
        <v>7.29</v>
      </c>
    </row>
    <row r="212" spans="3:7" ht="15.5" x14ac:dyDescent="0.35">
      <c r="C212" t="s">
        <v>199</v>
      </c>
      <c r="E212" s="6">
        <v>4241899999999.9995</v>
      </c>
      <c r="F212" s="5">
        <v>1341680000000</v>
      </c>
      <c r="G212" s="5">
        <v>2008440000000</v>
      </c>
    </row>
    <row r="213" spans="3:7" ht="15.5" x14ac:dyDescent="0.35">
      <c r="C213" t="s">
        <v>200</v>
      </c>
      <c r="D213" s="6">
        <v>6.7000000000000002E-3</v>
      </c>
      <c r="E213" s="6">
        <v>9.4999999999999998E-3</v>
      </c>
      <c r="F213" s="6">
        <v>-4.7999999999999996E-3</v>
      </c>
      <c r="G213" s="6">
        <v>-3.3E-3</v>
      </c>
    </row>
    <row r="214" spans="3:7" ht="15.5" x14ac:dyDescent="0.35">
      <c r="C214" t="s">
        <v>201</v>
      </c>
      <c r="D214" s="6">
        <v>4.9100000000000005E-2</v>
      </c>
      <c r="E214" s="6">
        <v>6.6900000000000001E-2</v>
      </c>
      <c r="F214" s="6">
        <v>-3.44E-2</v>
      </c>
      <c r="G214" s="6">
        <v>-2.2000000000000002E-2</v>
      </c>
    </row>
    <row r="215" spans="3:7" ht="15.5" x14ac:dyDescent="0.35">
      <c r="C215" t="s">
        <v>202</v>
      </c>
      <c r="D215" s="6">
        <v>4.2300000000000004E-2</v>
      </c>
      <c r="E215" s="6">
        <v>4.1299999999999996E-2</v>
      </c>
      <c r="F215" s="6">
        <v>5.6000000000000008E-3</v>
      </c>
      <c r="G215" s="6">
        <v>1.01E-2</v>
      </c>
    </row>
    <row r="216" spans="3:7" ht="15.5" x14ac:dyDescent="0.35">
      <c r="C216" t="s">
        <v>203</v>
      </c>
      <c r="D216" s="6">
        <v>5.32</v>
      </c>
      <c r="E216" s="6">
        <v>5.0999999999999996</v>
      </c>
      <c r="F216" s="6">
        <v>0.65</v>
      </c>
      <c r="G216" s="6">
        <v>0.47</v>
      </c>
    </row>
    <row r="217" spans="3:7" ht="15.5" x14ac:dyDescent="0.35">
      <c r="C217" t="s">
        <v>204</v>
      </c>
      <c r="D217" s="5">
        <v>55407000000000</v>
      </c>
      <c r="E217" s="5">
        <v>51930000000000</v>
      </c>
      <c r="F217" s="5">
        <v>48904000000000</v>
      </c>
      <c r="G217" s="5">
        <v>50042000000000</v>
      </c>
    </row>
    <row r="218" spans="3:7" ht="15.5" x14ac:dyDescent="0.35">
      <c r="C218" t="s">
        <v>205</v>
      </c>
      <c r="D218" s="6">
        <v>3.76</v>
      </c>
      <c r="E218" s="6">
        <v>5.31</v>
      </c>
      <c r="F218" s="6">
        <v>4.22</v>
      </c>
      <c r="G218" s="6">
        <v>3.65</v>
      </c>
    </row>
    <row r="219" spans="3:7" ht="15.5" x14ac:dyDescent="0.35">
      <c r="C219" t="s">
        <v>206</v>
      </c>
      <c r="D219" s="6">
        <v>644.33000000000004</v>
      </c>
      <c r="E219" s="6">
        <v>591.72</v>
      </c>
      <c r="F219" s="6">
        <v>540.73</v>
      </c>
      <c r="G219" s="6">
        <v>577.29999999999995</v>
      </c>
    </row>
    <row r="220" spans="3:7" ht="15.5" x14ac:dyDescent="0.35">
      <c r="C220" t="s">
        <v>207</v>
      </c>
      <c r="D220" s="6">
        <v>6.34</v>
      </c>
      <c r="E220" s="6">
        <v>9.17</v>
      </c>
      <c r="F220" s="6">
        <v>7.71</v>
      </c>
      <c r="G220" s="6">
        <v>6.34</v>
      </c>
    </row>
    <row r="221" spans="3:7" ht="15.5" x14ac:dyDescent="0.35">
      <c r="C221" t="s">
        <v>208</v>
      </c>
      <c r="D221" s="6">
        <v>381.99</v>
      </c>
      <c r="E221" s="6">
        <v>342.57</v>
      </c>
      <c r="F221" s="6">
        <v>295.67</v>
      </c>
      <c r="G221" s="6">
        <v>332.65</v>
      </c>
    </row>
    <row r="222" spans="3:7" ht="15.5" x14ac:dyDescent="0.35">
      <c r="C222" t="s">
        <v>209</v>
      </c>
      <c r="D222" s="5">
        <v>17782000000000</v>
      </c>
      <c r="E222" s="5">
        <v>11274000000000</v>
      </c>
      <c r="F222" s="5">
        <v>8616000000000</v>
      </c>
      <c r="G222" s="5">
        <v>14874000000000</v>
      </c>
    </row>
    <row r="223" spans="3:7" ht="15.5" x14ac:dyDescent="0.35">
      <c r="C223" t="s">
        <v>210</v>
      </c>
      <c r="D223" s="5">
        <v>23516000000000</v>
      </c>
      <c r="E223" s="5">
        <v>24356000000000</v>
      </c>
      <c r="F223" s="5">
        <v>22494000000000</v>
      </c>
      <c r="G223" s="5">
        <v>15943000000000</v>
      </c>
    </row>
    <row r="224" spans="3:7" ht="15.5" x14ac:dyDescent="0.35">
      <c r="C224" t="s">
        <v>211</v>
      </c>
      <c r="D224" s="5">
        <v>15769000000000</v>
      </c>
      <c r="E224" s="5">
        <v>14481000000000</v>
      </c>
      <c r="F224" s="5">
        <v>13233000000000</v>
      </c>
      <c r="G224" s="5">
        <v>14128000000000</v>
      </c>
    </row>
    <row r="225" spans="3:21" ht="15.5" x14ac:dyDescent="0.35">
      <c r="C225" t="s">
        <v>24</v>
      </c>
      <c r="D225" s="5">
        <v>41298000000000</v>
      </c>
      <c r="E225" s="5">
        <v>35630000000000</v>
      </c>
      <c r="F225" s="5">
        <v>31110000000000</v>
      </c>
      <c r="G225" s="5">
        <v>30816000000000</v>
      </c>
    </row>
    <row r="226" spans="3:21" ht="15.5" x14ac:dyDescent="0.35">
      <c r="C226" t="s">
        <v>21</v>
      </c>
      <c r="D226" s="5">
        <v>29064000000000</v>
      </c>
      <c r="E226" s="5">
        <v>26369000000000</v>
      </c>
      <c r="F226" s="5">
        <v>25178000000000</v>
      </c>
      <c r="G226" s="5">
        <v>23632000000000</v>
      </c>
    </row>
    <row r="227" spans="3:21" ht="15.5" x14ac:dyDescent="0.35">
      <c r="C227" t="s">
        <v>212</v>
      </c>
      <c r="D227" s="5">
        <v>3234000000000</v>
      </c>
      <c r="E227" s="5">
        <v>6851000000000</v>
      </c>
      <c r="F227" s="5">
        <v>4678000000000</v>
      </c>
      <c r="G227" s="5">
        <v>-821000000000</v>
      </c>
    </row>
    <row r="228" spans="3:21" ht="15.5" x14ac:dyDescent="0.35">
      <c r="C228" t="s">
        <v>213</v>
      </c>
      <c r="D228" s="5">
        <v>2478000000000</v>
      </c>
      <c r="E228" s="5">
        <v>2666000000000</v>
      </c>
      <c r="F228" s="5">
        <v>1500000000000</v>
      </c>
      <c r="G228" s="5">
        <v>-59000000000</v>
      </c>
    </row>
    <row r="229" spans="3:21" ht="15.5" x14ac:dyDescent="0.35">
      <c r="C229" t="s">
        <v>214</v>
      </c>
      <c r="D229" s="5">
        <v>-1710000000000</v>
      </c>
      <c r="E229" s="5">
        <v>-961000000000</v>
      </c>
      <c r="F229" s="5">
        <v>-2625000000000</v>
      </c>
      <c r="G229" s="5">
        <v>-2259000000000</v>
      </c>
    </row>
    <row r="230" spans="3:21" ht="15.5" x14ac:dyDescent="0.35">
      <c r="C230" t="s">
        <v>13</v>
      </c>
      <c r="D230" s="5">
        <v>768000000000</v>
      </c>
      <c r="E230" s="5">
        <v>1705000000000</v>
      </c>
      <c r="F230" s="5">
        <v>-1125000000000</v>
      </c>
      <c r="G230" s="5">
        <v>-2318000000000</v>
      </c>
    </row>
    <row r="231" spans="3:21" ht="15.5" x14ac:dyDescent="0.35">
      <c r="C231" t="s">
        <v>16</v>
      </c>
      <c r="D231" s="6">
        <v>31.39</v>
      </c>
      <c r="E231" s="6">
        <v>69.67</v>
      </c>
      <c r="F231" s="6">
        <v>-45.98</v>
      </c>
      <c r="G231" s="6">
        <v>-94.73</v>
      </c>
    </row>
    <row r="232" spans="3:21" ht="15.5" x14ac:dyDescent="0.35">
      <c r="C232" t="s">
        <v>58</v>
      </c>
      <c r="I232" s="6">
        <v>-41.79</v>
      </c>
      <c r="J232" s="6">
        <v>-36.11</v>
      </c>
      <c r="K232" s="6">
        <v>-13.07</v>
      </c>
      <c r="L232" s="6">
        <v>36.049999999999997</v>
      </c>
      <c r="M232" s="6">
        <v>22.58</v>
      </c>
      <c r="N232" s="6">
        <v>24.1</v>
      </c>
      <c r="O232" s="6">
        <v>45.76</v>
      </c>
      <c r="P232" s="6">
        <v>179.58</v>
      </c>
      <c r="Q232" s="6">
        <v>161.54</v>
      </c>
      <c r="R232" s="6">
        <v>-10.28</v>
      </c>
      <c r="S232" s="6">
        <v>-19.57</v>
      </c>
      <c r="T232" s="6">
        <v>-17.53</v>
      </c>
      <c r="U232" s="6">
        <v>-3.35</v>
      </c>
    </row>
    <row r="233" spans="3:21" ht="15.5" x14ac:dyDescent="0.35">
      <c r="C233" t="s">
        <v>72</v>
      </c>
      <c r="I233" s="6">
        <v>-54.56</v>
      </c>
      <c r="J233" s="6">
        <v>-44.72</v>
      </c>
      <c r="K233" s="6">
        <v>-206.58</v>
      </c>
      <c r="L233" s="6">
        <v>114.29</v>
      </c>
      <c r="M233" s="6">
        <v>172.28</v>
      </c>
      <c r="N233" s="6">
        <v>100.83</v>
      </c>
      <c r="O233" s="6">
        <v>23.38</v>
      </c>
      <c r="P233" s="6">
        <v>19.489999999999998</v>
      </c>
      <c r="Q233" s="6">
        <v>12.72</v>
      </c>
      <c r="R233" s="6">
        <v>-186.96</v>
      </c>
      <c r="S233" s="6">
        <v>-98.98</v>
      </c>
      <c r="T233" s="5">
        <v>0</v>
      </c>
      <c r="U233" s="5">
        <v>0</v>
      </c>
    </row>
    <row r="234" spans="3:21" ht="15.5" x14ac:dyDescent="0.35">
      <c r="C234" t="s">
        <v>75</v>
      </c>
      <c r="I234" s="6">
        <v>1.79</v>
      </c>
      <c r="J234" s="6">
        <v>1.1100000000000001</v>
      </c>
      <c r="K234" s="6">
        <v>2.5</v>
      </c>
      <c r="L234" s="6">
        <v>7.68</v>
      </c>
      <c r="M234" s="6">
        <v>16.34</v>
      </c>
      <c r="N234" s="6">
        <v>11.34</v>
      </c>
      <c r="O234" s="6">
        <v>4.12</v>
      </c>
      <c r="P234" s="6">
        <v>3.48</v>
      </c>
      <c r="Q234" s="6">
        <v>4.2300000000000004</v>
      </c>
      <c r="R234" s="5">
        <v>0</v>
      </c>
      <c r="S234" s="5">
        <v>0</v>
      </c>
      <c r="T234" s="5">
        <v>0</v>
      </c>
      <c r="U234" s="5">
        <v>0</v>
      </c>
    </row>
    <row r="235" spans="3:21" ht="15.5" x14ac:dyDescent="0.35">
      <c r="C235" t="s">
        <v>215</v>
      </c>
      <c r="I235" s="5">
        <v>6388440000000</v>
      </c>
      <c r="J235" s="5">
        <v>5435400000000</v>
      </c>
      <c r="K235" s="5">
        <v>4553090000000</v>
      </c>
      <c r="L235" s="5">
        <v>4037720000000</v>
      </c>
      <c r="M235" s="5">
        <v>3054500000000</v>
      </c>
      <c r="N235" s="5">
        <v>2403230000000</v>
      </c>
      <c r="O235" s="5">
        <v>3228770000000</v>
      </c>
      <c r="P235" s="5">
        <v>2250310000000</v>
      </c>
    </row>
    <row r="236" spans="3:21" ht="15.5" x14ac:dyDescent="0.35">
      <c r="C236" t="s">
        <v>216</v>
      </c>
      <c r="I236" s="6">
        <v>-1.0700000000000001E-2</v>
      </c>
      <c r="J236" s="6">
        <v>-1.04E-2</v>
      </c>
      <c r="K236" s="6">
        <v>-4.0999999999999995E-3</v>
      </c>
      <c r="L236" s="6">
        <v>1.44E-2</v>
      </c>
      <c r="M236" s="6">
        <v>2.8300000000000002E-2</v>
      </c>
      <c r="N236" s="6">
        <v>4.0199999999999993E-2</v>
      </c>
      <c r="O236" s="6">
        <v>7.5800000000000006E-2</v>
      </c>
      <c r="P236" s="6">
        <v>6.4699999999999994E-2</v>
      </c>
      <c r="Q236" s="6">
        <v>0.1148</v>
      </c>
      <c r="R236" s="6">
        <v>-9.0000000000000011E-3</v>
      </c>
      <c r="S236" s="6">
        <v>-2.8399999999999998E-2</v>
      </c>
      <c r="T236" s="6">
        <v>-3.9699999999999999E-2</v>
      </c>
      <c r="U236" s="6">
        <v>-4.4999999999999998E-2</v>
      </c>
    </row>
    <row r="237" spans="3:21" ht="15.5" x14ac:dyDescent="0.35">
      <c r="C237" t="s">
        <v>217</v>
      </c>
      <c r="I237" s="6">
        <v>-7.7300000000000008E-2</v>
      </c>
      <c r="J237" s="6">
        <v>-5.9299999999999999E-2</v>
      </c>
      <c r="K237" s="6">
        <v>-2.2000000000000002E-2</v>
      </c>
      <c r="L237" s="6">
        <v>5.5599999999999997E-2</v>
      </c>
      <c r="M237" s="6">
        <v>4.7899999999999998E-2</v>
      </c>
      <c r="N237" s="6">
        <v>6.9900000000000004E-2</v>
      </c>
      <c r="O237" s="6">
        <v>0.1462</v>
      </c>
      <c r="P237" s="6">
        <v>0.14529999999999998</v>
      </c>
      <c r="Q237" s="6">
        <v>0.22489999999999999</v>
      </c>
      <c r="R237" s="6">
        <v>-1.72E-2</v>
      </c>
      <c r="S237" s="6">
        <v>-3.1800000000000002E-2</v>
      </c>
      <c r="T237" s="6">
        <v>-0.252</v>
      </c>
      <c r="U237" s="6">
        <v>-5.3099999999999994E-2</v>
      </c>
    </row>
    <row r="238" spans="3:21" ht="15.5" x14ac:dyDescent="0.35">
      <c r="C238" t="s">
        <v>218</v>
      </c>
      <c r="I238" s="6">
        <v>3.3700000000000001E-2</v>
      </c>
      <c r="J238" s="6">
        <v>2.92E-2</v>
      </c>
      <c r="K238" s="6">
        <v>2.6000000000000002E-2</v>
      </c>
      <c r="L238" s="6">
        <v>5.1100000000000007E-2</v>
      </c>
      <c r="M238" s="6">
        <v>0.1065</v>
      </c>
      <c r="N238" s="6">
        <v>0.13650000000000001</v>
      </c>
      <c r="O238" s="6">
        <v>0.2059</v>
      </c>
      <c r="P238" s="6">
        <v>0.28039999999999998</v>
      </c>
      <c r="Q238" s="6">
        <v>0.26940000000000003</v>
      </c>
      <c r="R238" s="6">
        <v>-1.8500000000000003E-2</v>
      </c>
      <c r="S238" s="6">
        <v>-5.4100000000000002E-2</v>
      </c>
      <c r="T238" s="6">
        <v>-0.23879999999999998</v>
      </c>
      <c r="U238" s="6">
        <v>-0.24030000000000001</v>
      </c>
    </row>
    <row r="239" spans="3:21" ht="15.5" x14ac:dyDescent="0.35">
      <c r="C239" t="s">
        <v>219</v>
      </c>
      <c r="I239" s="6">
        <v>1.1399999999999999</v>
      </c>
      <c r="J239" s="6">
        <v>1.07</v>
      </c>
      <c r="K239" s="6">
        <v>1.23</v>
      </c>
      <c r="L239" s="6">
        <v>2.57</v>
      </c>
      <c r="M239" s="6">
        <v>6.99</v>
      </c>
      <c r="N239" s="6">
        <v>5.13</v>
      </c>
      <c r="O239" s="6">
        <v>6.9</v>
      </c>
      <c r="P239" s="6">
        <v>7.48</v>
      </c>
      <c r="Q239" s="6">
        <v>8.4600000000000009</v>
      </c>
      <c r="R239" s="6">
        <v>-2.4900000000000002</v>
      </c>
      <c r="S239" s="6">
        <v>-3.9</v>
      </c>
      <c r="T239" s="6">
        <v>-4.07</v>
      </c>
    </row>
    <row r="240" spans="3:21" ht="15.5" x14ac:dyDescent="0.35">
      <c r="C240" t="s">
        <v>69</v>
      </c>
      <c r="I240" s="6">
        <v>4.22</v>
      </c>
      <c r="J240" s="6">
        <v>2.65</v>
      </c>
      <c r="K240" s="6">
        <v>4.55</v>
      </c>
      <c r="L240" s="6">
        <v>6.35</v>
      </c>
      <c r="M240" s="6">
        <v>8.26</v>
      </c>
      <c r="N240" s="6">
        <v>7.05</v>
      </c>
      <c r="O240" s="6">
        <v>3.42</v>
      </c>
      <c r="P240" s="6">
        <v>2.83</v>
      </c>
      <c r="Q240" s="6">
        <v>2.86</v>
      </c>
      <c r="R240" s="6">
        <v>3.21</v>
      </c>
      <c r="S240" s="6">
        <v>3.15</v>
      </c>
      <c r="T240" s="5">
        <v>0</v>
      </c>
      <c r="U240" s="5">
        <v>0</v>
      </c>
    </row>
    <row r="241" spans="2:21" ht="15.5" x14ac:dyDescent="0.35">
      <c r="C241" t="s">
        <v>66</v>
      </c>
      <c r="I241" s="6">
        <v>540.73</v>
      </c>
      <c r="J241" s="6">
        <v>608.79</v>
      </c>
      <c r="K241" s="6">
        <v>593.51</v>
      </c>
      <c r="L241" s="6">
        <v>648.74</v>
      </c>
      <c r="M241" s="6">
        <v>470.99</v>
      </c>
      <c r="N241" s="6">
        <v>344.61</v>
      </c>
      <c r="O241" s="6">
        <v>312.93</v>
      </c>
      <c r="P241" s="6">
        <v>1235.57</v>
      </c>
      <c r="Q241" s="6">
        <v>718.41</v>
      </c>
      <c r="R241" s="6">
        <v>597.99</v>
      </c>
      <c r="S241" s="6">
        <v>615.70000000000005</v>
      </c>
      <c r="T241" s="6">
        <v>69.569999999999993</v>
      </c>
      <c r="U241" s="6">
        <v>63.01</v>
      </c>
    </row>
    <row r="242" spans="2:21" ht="15.5" x14ac:dyDescent="0.35">
      <c r="C242" t="s">
        <v>220</v>
      </c>
      <c r="I242" s="6">
        <v>7.71</v>
      </c>
      <c r="J242" s="6">
        <v>4.34</v>
      </c>
      <c r="K242" s="6">
        <v>7.42</v>
      </c>
      <c r="L242" s="6">
        <v>9.39</v>
      </c>
      <c r="M242" s="6">
        <v>8.26</v>
      </c>
      <c r="N242" s="6">
        <v>7.05</v>
      </c>
      <c r="O242" s="6">
        <v>3.42</v>
      </c>
      <c r="P242" s="6">
        <v>2.83</v>
      </c>
      <c r="Q242" s="6">
        <v>2.86</v>
      </c>
      <c r="R242" s="6">
        <v>3.21</v>
      </c>
      <c r="S242" s="6">
        <v>3.15</v>
      </c>
      <c r="T242" s="5">
        <v>0</v>
      </c>
      <c r="U242" s="5">
        <v>0</v>
      </c>
    </row>
    <row r="243" spans="2:21" ht="15.5" x14ac:dyDescent="0.35">
      <c r="C243" t="s">
        <v>221</v>
      </c>
      <c r="I243" s="6">
        <v>295.67</v>
      </c>
      <c r="J243" s="6">
        <v>371.98</v>
      </c>
      <c r="K243" s="6">
        <v>363.82</v>
      </c>
      <c r="L243" s="6">
        <v>438.62</v>
      </c>
      <c r="M243" s="6">
        <v>470.99</v>
      </c>
      <c r="N243" s="6">
        <v>344.61</v>
      </c>
      <c r="O243" s="6">
        <v>312.93</v>
      </c>
      <c r="P243" s="6">
        <v>1235.57</v>
      </c>
      <c r="Q243" s="6">
        <v>718.41</v>
      </c>
      <c r="R243" s="6">
        <v>597.99</v>
      </c>
      <c r="S243" s="6">
        <v>615.70000000000005</v>
      </c>
      <c r="T243" s="6">
        <v>69.569999999999993</v>
      </c>
      <c r="U243" s="6">
        <v>63.01</v>
      </c>
    </row>
    <row r="244" spans="2:21" ht="15.5" x14ac:dyDescent="0.35">
      <c r="C244" t="s">
        <v>222</v>
      </c>
      <c r="I244" s="5">
        <v>8616000000000</v>
      </c>
      <c r="J244" s="5">
        <v>11166000000000</v>
      </c>
      <c r="K244" s="5">
        <v>6989000000000</v>
      </c>
      <c r="L244" s="5">
        <v>5212000000000</v>
      </c>
      <c r="M244" s="5">
        <v>3278000000000</v>
      </c>
      <c r="N244" s="5">
        <v>2045000000000</v>
      </c>
      <c r="O244" s="5">
        <v>2214000000000</v>
      </c>
      <c r="P244" s="5">
        <v>1357000000000</v>
      </c>
      <c r="Q244" s="5">
        <v>865000000000</v>
      </c>
      <c r="R244" s="5">
        <v>8000000000</v>
      </c>
      <c r="S244" s="5">
        <v>6000000000</v>
      </c>
      <c r="T244" s="5">
        <v>995000000000</v>
      </c>
    </row>
    <row r="245" spans="2:21" ht="15.5" x14ac:dyDescent="0.35">
      <c r="C245" t="s">
        <v>223</v>
      </c>
      <c r="I245" s="5">
        <v>22494000000000</v>
      </c>
      <c r="J245" s="5">
        <v>16689000000000</v>
      </c>
      <c r="K245" s="5">
        <v>17443000000000</v>
      </c>
      <c r="L245" s="5">
        <v>16801000000000</v>
      </c>
      <c r="M245" s="5">
        <v>2116000000000</v>
      </c>
      <c r="N245" s="5">
        <v>1756000000000</v>
      </c>
      <c r="O245" s="5">
        <v>1849000000000</v>
      </c>
      <c r="P245" s="5">
        <v>2249000000000</v>
      </c>
      <c r="Q245" s="5">
        <v>950000000000</v>
      </c>
      <c r="R245" s="5">
        <v>1580000000000</v>
      </c>
      <c r="S245" s="5">
        <v>14000000000</v>
      </c>
    </row>
    <row r="246" spans="2:21" ht="15.5" x14ac:dyDescent="0.35">
      <c r="C246" t="s">
        <v>26</v>
      </c>
      <c r="I246" s="5">
        <v>31110000000000</v>
      </c>
      <c r="J246" s="5">
        <v>27855000000000</v>
      </c>
      <c r="K246" s="5">
        <v>24432000000000</v>
      </c>
      <c r="L246" s="5">
        <v>22013000000000</v>
      </c>
      <c r="M246" s="5">
        <v>5394000000000</v>
      </c>
      <c r="N246" s="5">
        <v>3802000000000</v>
      </c>
      <c r="O246" s="5">
        <v>4063000000000</v>
      </c>
      <c r="P246" s="5">
        <v>3606000000000</v>
      </c>
      <c r="Q246" s="5">
        <v>1815000000000</v>
      </c>
      <c r="R246" s="5">
        <v>1589000000000</v>
      </c>
      <c r="S246" s="5">
        <v>21000000000</v>
      </c>
      <c r="T246" s="5">
        <v>995000000000</v>
      </c>
    </row>
    <row r="247" spans="2:21" ht="15.5" x14ac:dyDescent="0.35">
      <c r="C247" t="s">
        <v>23</v>
      </c>
      <c r="I247" s="5">
        <v>25178000000000</v>
      </c>
      <c r="J247" s="5">
        <v>20569000000000</v>
      </c>
      <c r="K247" s="5">
        <v>16424000000000</v>
      </c>
      <c r="L247" s="5">
        <v>15092000000000</v>
      </c>
      <c r="M247" s="5">
        <v>2746000000000</v>
      </c>
      <c r="N247" s="5">
        <v>3082000000000</v>
      </c>
      <c r="O247" s="5">
        <v>3374000000000</v>
      </c>
      <c r="P247" s="5">
        <v>3402000000000</v>
      </c>
      <c r="Q247" s="5">
        <v>1345000000000</v>
      </c>
      <c r="R247" s="5">
        <v>1016000000000</v>
      </c>
      <c r="S247" s="5">
        <v>-238000000000</v>
      </c>
      <c r="T247" s="5">
        <v>943000000000</v>
      </c>
      <c r="U247" s="5">
        <v>-18000000000</v>
      </c>
    </row>
    <row r="248" spans="2:21" ht="15.5" x14ac:dyDescent="0.35">
      <c r="C248" t="s">
        <v>224</v>
      </c>
      <c r="I248" s="5">
        <v>4678000000000</v>
      </c>
      <c r="J248" s="5">
        <v>1861000000000</v>
      </c>
      <c r="K248" s="5">
        <v>4591000000000</v>
      </c>
      <c r="L248" s="5">
        <v>4539000000000</v>
      </c>
      <c r="M248" s="5">
        <v>1629000000000</v>
      </c>
      <c r="N248" s="5">
        <v>100000000000</v>
      </c>
      <c r="O248" s="5">
        <v>-685000000000</v>
      </c>
      <c r="P248" s="5">
        <v>-410000000000</v>
      </c>
      <c r="Q248" s="5">
        <v>-130000000000</v>
      </c>
      <c r="R248" s="5">
        <v>331000000000</v>
      </c>
      <c r="S248" s="5">
        <v>94000000000</v>
      </c>
      <c r="T248" s="5">
        <v>-1196000000000</v>
      </c>
      <c r="U248" s="5">
        <v>-8000000000</v>
      </c>
    </row>
    <row r="249" spans="2:21" ht="15.5" x14ac:dyDescent="0.35">
      <c r="C249" t="s">
        <v>225</v>
      </c>
      <c r="I249" s="5">
        <v>4412000000000</v>
      </c>
      <c r="J249" s="5">
        <v>2409000000000</v>
      </c>
      <c r="K249" s="5">
        <v>883000000000</v>
      </c>
      <c r="L249" s="5">
        <v>7219000000000</v>
      </c>
      <c r="M249" s="5">
        <v>1897000000000</v>
      </c>
      <c r="N249" s="5">
        <v>1692000000000</v>
      </c>
      <c r="O249" s="5">
        <v>1715000000000</v>
      </c>
      <c r="P249" s="5">
        <v>737000000000</v>
      </c>
      <c r="Q249" s="5">
        <v>979000000000</v>
      </c>
      <c r="R249" s="5">
        <v>-72000000000</v>
      </c>
      <c r="S249" s="5">
        <v>-73000000000</v>
      </c>
      <c r="T249" s="5">
        <v>-81000000000</v>
      </c>
      <c r="U249" s="5">
        <v>-12000000000</v>
      </c>
    </row>
    <row r="250" spans="2:21" ht="15.5" x14ac:dyDescent="0.35">
      <c r="C250" t="s">
        <v>226</v>
      </c>
      <c r="I250" s="5">
        <v>-8336000000000</v>
      </c>
      <c r="J250" s="5">
        <v>-6379000000000</v>
      </c>
      <c r="K250" s="5">
        <v>-9062000000000</v>
      </c>
      <c r="L250" s="5">
        <v>-11382000000000</v>
      </c>
      <c r="M250" s="5">
        <v>-1574000000000</v>
      </c>
      <c r="N250" s="5">
        <v>-730000000000</v>
      </c>
      <c r="O250" s="5">
        <v>-1865000000000</v>
      </c>
      <c r="P250" s="5">
        <v>-726000000000</v>
      </c>
      <c r="Q250" s="5">
        <v>-762000000000</v>
      </c>
      <c r="R250" s="5">
        <v>-928000000000</v>
      </c>
      <c r="S250" s="5">
        <v>-213000000000</v>
      </c>
      <c r="T250" s="5">
        <v>-190000000000</v>
      </c>
      <c r="U250" s="5">
        <v>-169000000000</v>
      </c>
    </row>
    <row r="251" spans="2:21" ht="15.5" x14ac:dyDescent="0.35">
      <c r="C251" t="s">
        <v>15</v>
      </c>
      <c r="I251" s="5">
        <v>-3925000000000</v>
      </c>
      <c r="J251" s="5">
        <v>-3969000000000</v>
      </c>
      <c r="K251" s="5">
        <v>-8179000000000</v>
      </c>
      <c r="L251" s="5">
        <v>-4164000000000</v>
      </c>
      <c r="M251" s="5">
        <v>324000000000</v>
      </c>
      <c r="N251" s="5">
        <v>962000000000</v>
      </c>
      <c r="O251" s="5">
        <v>-150000000000</v>
      </c>
      <c r="P251" s="5">
        <v>11000000000</v>
      </c>
      <c r="Q251" s="5">
        <v>217000000000</v>
      </c>
      <c r="R251" s="5">
        <v>-1000000000000</v>
      </c>
      <c r="S251" s="5">
        <v>-286000000000</v>
      </c>
      <c r="T251" s="5">
        <v>-272000000000</v>
      </c>
      <c r="U251" s="5">
        <v>-180000000000</v>
      </c>
    </row>
    <row r="252" spans="2:21" ht="15.5" x14ac:dyDescent="0.35">
      <c r="C252" t="s">
        <v>17</v>
      </c>
      <c r="I252" s="6">
        <v>-160.37</v>
      </c>
      <c r="J252" s="6">
        <v>-162.19999999999999</v>
      </c>
      <c r="K252" s="6">
        <v>-339.23</v>
      </c>
      <c r="L252" s="6">
        <v>-172.68</v>
      </c>
      <c r="M252" s="6">
        <v>14.13</v>
      </c>
      <c r="N252" s="6">
        <v>43.92</v>
      </c>
      <c r="O252" s="6">
        <v>-6.86</v>
      </c>
      <c r="P252" s="6">
        <v>2.65</v>
      </c>
      <c r="Q252" s="6">
        <v>60.92</v>
      </c>
      <c r="R252" s="6">
        <v>-280.23</v>
      </c>
      <c r="S252" s="6">
        <v>-80.12</v>
      </c>
      <c r="T252" s="6">
        <v>-76.099999999999994</v>
      </c>
      <c r="U252" s="6">
        <v>-50.54</v>
      </c>
    </row>
    <row r="254" spans="2:21" ht="15.5" x14ac:dyDescent="0.35">
      <c r="B254" t="s">
        <v>227</v>
      </c>
      <c r="C254" t="s">
        <v>228</v>
      </c>
      <c r="D254" s="5">
        <v>774000000000</v>
      </c>
      <c r="E254" s="5">
        <v>969000000000</v>
      </c>
      <c r="F254" s="5">
        <v>-455000000000</v>
      </c>
      <c r="G254" s="5">
        <v>-310000000000</v>
      </c>
      <c r="H254" s="5">
        <v>3485000000000</v>
      </c>
      <c r="I254" s="5">
        <v>-1023000000000</v>
      </c>
      <c r="J254" s="5">
        <v>-884000000000</v>
      </c>
      <c r="K254" s="5">
        <v>-315000000000</v>
      </c>
      <c r="L254" s="5">
        <v>869000000000</v>
      </c>
      <c r="M254" s="5">
        <v>517000000000</v>
      </c>
      <c r="N254" s="5">
        <v>528000000000</v>
      </c>
      <c r="O254" s="5">
        <v>1002000000000</v>
      </c>
      <c r="P254" s="5">
        <v>748000000000</v>
      </c>
      <c r="Q254" s="5">
        <v>577000000000</v>
      </c>
    </row>
    <row r="255" spans="2:21" ht="15.5" x14ac:dyDescent="0.35">
      <c r="C255" t="s">
        <v>229</v>
      </c>
      <c r="H255" s="6">
        <v>12.29</v>
      </c>
      <c r="I255" s="6">
        <v>12.29</v>
      </c>
    </row>
    <row r="256" spans="2:21" ht="15.5" x14ac:dyDescent="0.35">
      <c r="C256" t="s">
        <v>77</v>
      </c>
      <c r="H256" s="6">
        <v>8.6099999999999996E-2</v>
      </c>
      <c r="I256" s="6">
        <v>-0.29399999999999998</v>
      </c>
    </row>
    <row r="257" spans="3:17" ht="15.5" x14ac:dyDescent="0.35">
      <c r="C257" t="s">
        <v>230</v>
      </c>
      <c r="H257" s="6">
        <v>5.6000000000000008E-3</v>
      </c>
      <c r="I257" s="6">
        <v>4.7999999999999996E-3</v>
      </c>
    </row>
    <row r="258" spans="3:17" ht="15.5" x14ac:dyDescent="0.35">
      <c r="C258" t="s">
        <v>57</v>
      </c>
      <c r="D258" s="6">
        <v>31.62</v>
      </c>
      <c r="E258" s="6">
        <v>39.58</v>
      </c>
      <c r="F258" s="6">
        <v>-18.600000000000001</v>
      </c>
      <c r="G258" s="6">
        <v>-12.68</v>
      </c>
      <c r="H258" s="6">
        <v>142.38999999999999</v>
      </c>
      <c r="I258" s="6">
        <v>-41.79</v>
      </c>
      <c r="J258" s="6">
        <v>-36.11</v>
      </c>
      <c r="K258" s="6">
        <v>-12.88</v>
      </c>
      <c r="L258" s="6">
        <v>35.51</v>
      </c>
      <c r="M258" s="6">
        <v>21.13</v>
      </c>
      <c r="N258" s="6">
        <v>21.56</v>
      </c>
      <c r="O258" s="6">
        <v>40.94</v>
      </c>
      <c r="P258" s="6">
        <v>30.56</v>
      </c>
      <c r="Q258" s="6">
        <v>23.56</v>
      </c>
    </row>
    <row r="259" spans="3:17" ht="15.5" x14ac:dyDescent="0.35">
      <c r="C259" t="s">
        <v>79</v>
      </c>
      <c r="H259" s="6">
        <v>12.29</v>
      </c>
      <c r="I259" s="6">
        <v>12.29</v>
      </c>
    </row>
    <row r="260" spans="3:17" ht="15.5" x14ac:dyDescent="0.35">
      <c r="C260" t="s">
        <v>231</v>
      </c>
      <c r="H260" s="6">
        <v>8.6099999999999996E-2</v>
      </c>
      <c r="I260" s="6">
        <v>-0.29399999999999998</v>
      </c>
    </row>
    <row r="261" spans="3:17" ht="15.5" x14ac:dyDescent="0.35">
      <c r="C261" t="s">
        <v>232</v>
      </c>
      <c r="H261" s="6">
        <v>5.6000000000000008E-3</v>
      </c>
      <c r="I261" s="6">
        <v>4.7999999999999996E-3</v>
      </c>
    </row>
    <row r="262" spans="3:17" ht="15.5" x14ac:dyDescent="0.35">
      <c r="C262" t="s">
        <v>233</v>
      </c>
      <c r="D262" s="5">
        <v>13722000000000</v>
      </c>
      <c r="E262" s="5">
        <v>10457000000000</v>
      </c>
      <c r="F262" s="5">
        <v>10129000000000</v>
      </c>
      <c r="G262" s="5">
        <v>7080000000000</v>
      </c>
      <c r="H262" s="5">
        <v>48357000000000</v>
      </c>
      <c r="I262" s="5">
        <v>31221000000000</v>
      </c>
      <c r="J262" s="5">
        <v>35488000000000</v>
      </c>
      <c r="K262" s="5">
        <v>26036000000000</v>
      </c>
      <c r="L262" s="5">
        <v>12940000000000</v>
      </c>
      <c r="M262" s="5">
        <v>5452000000000</v>
      </c>
      <c r="N262" s="5">
        <v>4692000000000</v>
      </c>
      <c r="O262" s="5">
        <v>5687000000000</v>
      </c>
      <c r="P262" s="5">
        <v>4188000000000</v>
      </c>
      <c r="Q262" s="5">
        <v>1732000000000</v>
      </c>
    </row>
    <row r="263" spans="3:17" ht="15.5" x14ac:dyDescent="0.35">
      <c r="C263" t="s">
        <v>234</v>
      </c>
      <c r="H263" s="6">
        <v>12.29</v>
      </c>
      <c r="I263" s="6">
        <v>12.29</v>
      </c>
    </row>
    <row r="264" spans="3:17" ht="15.5" x14ac:dyDescent="0.35">
      <c r="C264" t="s">
        <v>235</v>
      </c>
      <c r="H264" s="6">
        <v>8.6099999999999996E-2</v>
      </c>
      <c r="I264" s="6">
        <v>-0.29399999999999998</v>
      </c>
    </row>
    <row r="265" spans="3:17" ht="15.5" x14ac:dyDescent="0.35">
      <c r="C265" t="s">
        <v>236</v>
      </c>
      <c r="H265" s="6">
        <v>5.6000000000000008E-3</v>
      </c>
      <c r="I265" s="6">
        <v>4.7999999999999996E-3</v>
      </c>
    </row>
    <row r="266" spans="3:17" ht="15.5" x14ac:dyDescent="0.35">
      <c r="C266" t="s">
        <v>237</v>
      </c>
      <c r="I266" s="6">
        <v>15.33</v>
      </c>
    </row>
    <row r="267" spans="3:17" ht="15.5" x14ac:dyDescent="0.35">
      <c r="C267" t="s">
        <v>238</v>
      </c>
      <c r="I267" s="6">
        <v>57.55</v>
      </c>
    </row>
    <row r="268" spans="3:17" ht="15.5" x14ac:dyDescent="0.35">
      <c r="C268" t="s">
        <v>696</v>
      </c>
      <c r="I268" s="6">
        <v>12.41</v>
      </c>
    </row>
    <row r="269" spans="3:17" ht="15.5" x14ac:dyDescent="0.35">
      <c r="C269" t="s">
        <v>239</v>
      </c>
      <c r="I269" s="6">
        <v>6.95</v>
      </c>
    </row>
    <row r="270" spans="3:17" ht="15.5" x14ac:dyDescent="0.35">
      <c r="C270" t="s">
        <v>240</v>
      </c>
      <c r="I270" s="6">
        <v>1.7399999999999999E-2</v>
      </c>
    </row>
    <row r="271" spans="3:17" ht="15.5" x14ac:dyDescent="0.35">
      <c r="C271" t="s">
        <v>241</v>
      </c>
      <c r="I271" s="6">
        <v>1.3</v>
      </c>
    </row>
    <row r="272" spans="3:17" ht="15.5" x14ac:dyDescent="0.35">
      <c r="C272" t="s">
        <v>242</v>
      </c>
      <c r="I272" s="6">
        <v>3.4</v>
      </c>
    </row>
    <row r="273" spans="3:9" ht="15.5" x14ac:dyDescent="0.35">
      <c r="C273" t="s">
        <v>243</v>
      </c>
      <c r="I273" s="6">
        <v>8.14</v>
      </c>
    </row>
    <row r="274" spans="3:9" ht="15.5" x14ac:dyDescent="0.35">
      <c r="C274" t="s">
        <v>244</v>
      </c>
      <c r="I274" s="6">
        <v>-55.22</v>
      </c>
    </row>
    <row r="275" spans="3:9" ht="15.5" x14ac:dyDescent="0.35">
      <c r="C275" t="s">
        <v>245</v>
      </c>
      <c r="I275" s="6">
        <v>15.61</v>
      </c>
    </row>
    <row r="276" spans="3:9" ht="15.5" x14ac:dyDescent="0.35">
      <c r="C276" t="s">
        <v>246</v>
      </c>
      <c r="I276" s="6">
        <v>13.46</v>
      </c>
    </row>
    <row r="277" spans="3:9" ht="15.5" x14ac:dyDescent="0.35">
      <c r="C277" t="s">
        <v>247</v>
      </c>
      <c r="I277" s="6">
        <v>-3.66</v>
      </c>
    </row>
    <row r="278" spans="3:9" ht="15.5" x14ac:dyDescent="0.35">
      <c r="C278" t="s">
        <v>248</v>
      </c>
      <c r="I278" s="6">
        <v>11.4</v>
      </c>
    </row>
    <row r="279" spans="3:9" ht="15.5" x14ac:dyDescent="0.35">
      <c r="C279" t="s">
        <v>697</v>
      </c>
      <c r="I279" s="6">
        <v>-0.23</v>
      </c>
    </row>
    <row r="280" spans="3:9" ht="15.5" x14ac:dyDescent="0.35">
      <c r="C280" t="s">
        <v>249</v>
      </c>
      <c r="I280" s="6">
        <v>38.049999999999997</v>
      </c>
    </row>
    <row r="281" spans="3:9" ht="15.5" x14ac:dyDescent="0.35">
      <c r="C281" t="s">
        <v>250</v>
      </c>
      <c r="I281" s="6">
        <v>142.82</v>
      </c>
    </row>
    <row r="282" spans="3:9" ht="15.5" x14ac:dyDescent="0.35">
      <c r="C282" t="s">
        <v>251</v>
      </c>
      <c r="I282" s="6">
        <v>1680.79</v>
      </c>
    </row>
    <row r="283" spans="3:9" ht="15.5" x14ac:dyDescent="0.35">
      <c r="C283" t="s">
        <v>252</v>
      </c>
      <c r="D283" s="6">
        <v>499.86</v>
      </c>
    </row>
    <row r="284" spans="3:9" ht="15.5" x14ac:dyDescent="0.35">
      <c r="C284" t="s">
        <v>253</v>
      </c>
      <c r="I284" s="6">
        <v>644.33000000000004</v>
      </c>
    </row>
    <row r="285" spans="3:9" ht="15.5" x14ac:dyDescent="0.35">
      <c r="C285" t="s">
        <v>254</v>
      </c>
      <c r="I285" s="6">
        <v>-39.659999999999997</v>
      </c>
    </row>
    <row r="286" spans="3:9" ht="15.5" x14ac:dyDescent="0.35">
      <c r="C286" t="s">
        <v>255</v>
      </c>
      <c r="D286" s="6">
        <v>1.1100000000000001</v>
      </c>
    </row>
    <row r="287" spans="3:9" ht="15.5" x14ac:dyDescent="0.35">
      <c r="C287" t="s">
        <v>256</v>
      </c>
      <c r="D287" s="6">
        <v>0.81</v>
      </c>
    </row>
    <row r="288" spans="3:9" ht="15.5" x14ac:dyDescent="0.35">
      <c r="C288" t="s">
        <v>395</v>
      </c>
      <c r="D288" s="6">
        <v>2.62</v>
      </c>
    </row>
    <row r="289" spans="3:9" ht="15.5" x14ac:dyDescent="0.35">
      <c r="C289" t="s">
        <v>445</v>
      </c>
      <c r="D289" s="6">
        <v>1.49</v>
      </c>
    </row>
    <row r="290" spans="3:9" ht="15.5" x14ac:dyDescent="0.35">
      <c r="C290" t="s">
        <v>257</v>
      </c>
      <c r="D290" s="6">
        <v>3.82</v>
      </c>
    </row>
    <row r="291" spans="3:9" ht="15.5" x14ac:dyDescent="0.35">
      <c r="C291" t="s">
        <v>396</v>
      </c>
      <c r="D291" s="6">
        <v>0.36</v>
      </c>
    </row>
    <row r="292" spans="3:9" ht="15.5" x14ac:dyDescent="0.35">
      <c r="C292" t="s">
        <v>258</v>
      </c>
      <c r="D292" s="6">
        <v>7.34</v>
      </c>
    </row>
    <row r="293" spans="3:9" ht="15.5" x14ac:dyDescent="0.35">
      <c r="C293" t="s">
        <v>259</v>
      </c>
      <c r="I293" s="6">
        <v>3.61</v>
      </c>
    </row>
    <row r="294" spans="3:9" ht="15.5" x14ac:dyDescent="0.35">
      <c r="C294" t="s">
        <v>13</v>
      </c>
      <c r="D294" s="5">
        <v>768000000000</v>
      </c>
    </row>
    <row r="295" spans="3:9" ht="15.5" x14ac:dyDescent="0.35">
      <c r="C295" t="s">
        <v>260</v>
      </c>
      <c r="I295" s="6">
        <v>1.03</v>
      </c>
    </row>
    <row r="296" spans="3:9" ht="15.5" x14ac:dyDescent="0.35">
      <c r="C296" t="s">
        <v>261</v>
      </c>
      <c r="I296" s="6">
        <v>8.0000000000000002E-3</v>
      </c>
    </row>
    <row r="297" spans="3:9" ht="15.5" x14ac:dyDescent="0.35">
      <c r="C297" t="s">
        <v>262</v>
      </c>
      <c r="I297" s="6">
        <v>5.91E-2</v>
      </c>
    </row>
    <row r="298" spans="3:9" ht="15.5" x14ac:dyDescent="0.35">
      <c r="C298" t="s">
        <v>263</v>
      </c>
      <c r="I298" s="6">
        <v>9.3000000000000013E-2</v>
      </c>
    </row>
    <row r="299" spans="3:9" ht="15.5" x14ac:dyDescent="0.35">
      <c r="C299" t="s">
        <v>264</v>
      </c>
      <c r="I299" s="6">
        <v>7.0599999999999996E-2</v>
      </c>
    </row>
    <row r="300" spans="3:9" ht="15.5" x14ac:dyDescent="0.35">
      <c r="C300" t="s">
        <v>265</v>
      </c>
      <c r="D300" s="6">
        <v>35.450000000000003</v>
      </c>
    </row>
    <row r="301" spans="3:9" ht="15.5" x14ac:dyDescent="0.35">
      <c r="C301" t="s">
        <v>266</v>
      </c>
      <c r="D301" s="6">
        <v>78.36</v>
      </c>
    </row>
    <row r="302" spans="3:9" ht="15.5" x14ac:dyDescent="0.35">
      <c r="C302" t="s">
        <v>267</v>
      </c>
      <c r="D302" s="6">
        <v>31.75</v>
      </c>
    </row>
    <row r="303" spans="3:9" ht="15.5" x14ac:dyDescent="0.35">
      <c r="C303" t="s">
        <v>268</v>
      </c>
      <c r="D303" s="6">
        <v>82.06</v>
      </c>
    </row>
    <row r="304" spans="3:9" ht="15.5" x14ac:dyDescent="0.35">
      <c r="C304" t="s">
        <v>269</v>
      </c>
      <c r="D304" s="6">
        <v>2.57</v>
      </c>
    </row>
    <row r="305" spans="3:9" ht="15.5" x14ac:dyDescent="0.35">
      <c r="C305" t="s">
        <v>270</v>
      </c>
      <c r="I305" s="6">
        <v>0.38</v>
      </c>
    </row>
    <row r="306" spans="3:9" ht="15.5" x14ac:dyDescent="0.35">
      <c r="C306" t="s">
        <v>271</v>
      </c>
      <c r="I306" s="6">
        <v>3.74</v>
      </c>
    </row>
    <row r="307" spans="3:9" ht="15.5" x14ac:dyDescent="0.35">
      <c r="C307" t="s">
        <v>53</v>
      </c>
      <c r="I307" s="5">
        <v>53596000000000</v>
      </c>
    </row>
    <row r="308" spans="3:9" ht="15.5" x14ac:dyDescent="0.35">
      <c r="C308" t="s">
        <v>272</v>
      </c>
      <c r="I308" s="5">
        <v>122299000000000</v>
      </c>
    </row>
    <row r="309" spans="3:9" ht="15.5" x14ac:dyDescent="0.35">
      <c r="C309" t="s">
        <v>273</v>
      </c>
      <c r="I309" s="5">
        <v>24470000000</v>
      </c>
    </row>
    <row r="310" spans="3:9" ht="15.5" x14ac:dyDescent="0.35">
      <c r="C310" t="s">
        <v>274</v>
      </c>
      <c r="I310" s="6">
        <v>0.46950000000000003</v>
      </c>
    </row>
    <row r="311" spans="3:9" ht="15.5" x14ac:dyDescent="0.35">
      <c r="C311" t="s">
        <v>275</v>
      </c>
      <c r="D311" s="6">
        <v>0.27660000000000001</v>
      </c>
    </row>
    <row r="312" spans="3:9" ht="15.5" x14ac:dyDescent="0.35">
      <c r="C312" t="s">
        <v>276</v>
      </c>
      <c r="D312" s="6">
        <v>0.25929999999999997</v>
      </c>
    </row>
    <row r="313" spans="3:9" ht="15.5" x14ac:dyDescent="0.35">
      <c r="C313" t="s">
        <v>277</v>
      </c>
      <c r="D313" s="6">
        <v>5.6399999999999999E-2</v>
      </c>
    </row>
    <row r="314" spans="3:9" ht="15.5" x14ac:dyDescent="0.35">
      <c r="C314" t="s">
        <v>278</v>
      </c>
      <c r="D314" s="6">
        <v>1.3586</v>
      </c>
    </row>
    <row r="315" spans="3:9" ht="15.5" x14ac:dyDescent="0.35">
      <c r="C315" t="s">
        <v>279</v>
      </c>
      <c r="D315" s="6">
        <v>3.7637999999999998</v>
      </c>
    </row>
    <row r="316" spans="3:9" ht="15.5" x14ac:dyDescent="0.35">
      <c r="C316" t="s">
        <v>280</v>
      </c>
      <c r="D316" s="6">
        <v>4.8850999999999996</v>
      </c>
    </row>
    <row r="317" spans="3:9" ht="15.5" x14ac:dyDescent="0.35">
      <c r="C317" t="s">
        <v>281</v>
      </c>
      <c r="I317" s="6">
        <v>12.26</v>
      </c>
    </row>
    <row r="318" spans="3:9" ht="15.5" x14ac:dyDescent="0.35">
      <c r="C318" t="s">
        <v>282</v>
      </c>
      <c r="I318" s="6">
        <v>12.29</v>
      </c>
    </row>
    <row r="319" spans="3:9" ht="15.5" x14ac:dyDescent="0.35">
      <c r="C319" t="s">
        <v>283</v>
      </c>
      <c r="I319" s="6">
        <v>8.6099999999999996E-2</v>
      </c>
    </row>
    <row r="320" spans="3:9" ht="15.5" x14ac:dyDescent="0.35">
      <c r="C320" t="s">
        <v>284</v>
      </c>
      <c r="I320" s="6">
        <v>5.6000000000000008E-3</v>
      </c>
    </row>
    <row r="321" spans="3:9" ht="15.5" x14ac:dyDescent="0.35">
      <c r="C321" t="s">
        <v>285</v>
      </c>
      <c r="I321" t="s">
        <v>1822</v>
      </c>
    </row>
    <row r="322" spans="3:9" ht="15.5" x14ac:dyDescent="0.35">
      <c r="C322" t="s">
        <v>287</v>
      </c>
      <c r="I322" s="5">
        <v>8</v>
      </c>
    </row>
    <row r="323" spans="3:9" ht="15.5" x14ac:dyDescent="0.35">
      <c r="C323" t="s">
        <v>288</v>
      </c>
      <c r="I323" s="6">
        <v>0.34</v>
      </c>
    </row>
    <row r="324" spans="3:9" ht="15.5" x14ac:dyDescent="0.35">
      <c r="C324" t="s">
        <v>289</v>
      </c>
      <c r="I324" s="6">
        <v>0.97</v>
      </c>
    </row>
    <row r="325" spans="3:9" ht="15.5" x14ac:dyDescent="0.35">
      <c r="C325" t="s">
        <v>290</v>
      </c>
      <c r="I325" s="6">
        <v>0.16</v>
      </c>
    </row>
    <row r="326" spans="3:9" ht="15.5" x14ac:dyDescent="0.35">
      <c r="C326" t="s">
        <v>291</v>
      </c>
      <c r="I326" s="6">
        <v>0.28999999999999998</v>
      </c>
    </row>
    <row r="327" spans="3:9" ht="15.5" x14ac:dyDescent="0.35">
      <c r="C327" t="s">
        <v>292</v>
      </c>
      <c r="I327" s="6">
        <v>0.5</v>
      </c>
    </row>
    <row r="328" spans="3:9" ht="15.5" x14ac:dyDescent="0.35">
      <c r="C328" t="s">
        <v>293</v>
      </c>
      <c r="I328" s="6">
        <v>0.19</v>
      </c>
    </row>
    <row r="329" spans="3:9" ht="15.5" x14ac:dyDescent="0.35">
      <c r="C329" t="s">
        <v>294</v>
      </c>
      <c r="I329" s="6">
        <v>0.49</v>
      </c>
    </row>
    <row r="330" spans="3:9" ht="15.5" x14ac:dyDescent="0.35">
      <c r="C330" t="s">
        <v>295</v>
      </c>
      <c r="I330" s="5">
        <v>41134000000000</v>
      </c>
    </row>
    <row r="331" spans="3:9" ht="15.5" x14ac:dyDescent="0.35">
      <c r="C331" t="s">
        <v>296</v>
      </c>
      <c r="I331" s="5">
        <v>9168000000000</v>
      </c>
    </row>
    <row r="332" spans="3:9" ht="15.5" x14ac:dyDescent="0.35">
      <c r="C332" t="s">
        <v>297</v>
      </c>
      <c r="I332" s="5">
        <v>9087000000000</v>
      </c>
    </row>
    <row r="333" spans="3:9" ht="15.5" x14ac:dyDescent="0.35">
      <c r="C333" t="s">
        <v>298</v>
      </c>
      <c r="I333" s="5">
        <v>931000000000</v>
      </c>
    </row>
    <row r="334" spans="3:9" ht="15.5" x14ac:dyDescent="0.35">
      <c r="C334" t="s">
        <v>299</v>
      </c>
      <c r="D334" s="5">
        <v>12233000000000</v>
      </c>
    </row>
    <row r="335" spans="3:9" ht="15.5" x14ac:dyDescent="0.35">
      <c r="C335" t="s">
        <v>300</v>
      </c>
      <c r="D335" s="5">
        <v>115720000000000</v>
      </c>
    </row>
    <row r="336" spans="3:9" ht="15.5" x14ac:dyDescent="0.35">
      <c r="C336" t="s">
        <v>301</v>
      </c>
      <c r="D336" s="5">
        <v>60312000000000</v>
      </c>
    </row>
    <row r="337" spans="3:9" ht="15.5" x14ac:dyDescent="0.35">
      <c r="C337" t="s">
        <v>212</v>
      </c>
      <c r="D337" s="5">
        <v>3234000000000</v>
      </c>
    </row>
    <row r="338" spans="3:9" ht="15.5" x14ac:dyDescent="0.35">
      <c r="C338" t="s">
        <v>211</v>
      </c>
      <c r="I338" s="5">
        <v>15769000000000</v>
      </c>
    </row>
    <row r="339" spans="3:9" ht="15.5" x14ac:dyDescent="0.35">
      <c r="C339" t="s">
        <v>210</v>
      </c>
      <c r="D339" s="5">
        <v>23516000000000</v>
      </c>
    </row>
    <row r="340" spans="3:9" ht="15.5" x14ac:dyDescent="0.35">
      <c r="C340" t="s">
        <v>209</v>
      </c>
      <c r="D340" s="5">
        <v>17782000000000</v>
      </c>
    </row>
    <row r="341" spans="3:9" ht="15.5" x14ac:dyDescent="0.35">
      <c r="C341" t="s">
        <v>24</v>
      </c>
      <c r="D341" s="5">
        <v>41298000000000</v>
      </c>
    </row>
    <row r="342" spans="3:9" ht="15.5" x14ac:dyDescent="0.35">
      <c r="C342" t="s">
        <v>21</v>
      </c>
      <c r="D342" s="5">
        <v>29064000000000</v>
      </c>
    </row>
    <row r="343" spans="3:9" ht="15.5" x14ac:dyDescent="0.35">
      <c r="C343" t="s">
        <v>302</v>
      </c>
      <c r="I343" s="5">
        <v>55407000000000</v>
      </c>
    </row>
    <row r="344" spans="3:9" ht="15.5" x14ac:dyDescent="0.35">
      <c r="C344" t="s">
        <v>303</v>
      </c>
      <c r="I344" s="5">
        <v>6584000000000</v>
      </c>
    </row>
    <row r="345" spans="3:9" ht="15.5" x14ac:dyDescent="0.35">
      <c r="C345" t="s">
        <v>304</v>
      </c>
      <c r="I345" s="5">
        <v>-11656000000000</v>
      </c>
    </row>
    <row r="346" spans="3:9" ht="15.5" x14ac:dyDescent="0.35">
      <c r="C346" t="s">
        <v>305</v>
      </c>
      <c r="I346" s="5">
        <v>10711000000000</v>
      </c>
    </row>
    <row r="347" spans="3:9" ht="15.5" x14ac:dyDescent="0.35">
      <c r="C347" t="s">
        <v>306</v>
      </c>
      <c r="I347" s="5">
        <v>-7555000000000</v>
      </c>
    </row>
    <row r="348" spans="3:9" ht="15.5" x14ac:dyDescent="0.35">
      <c r="C348" t="s">
        <v>307</v>
      </c>
      <c r="I348" s="5">
        <v>-971000000000</v>
      </c>
    </row>
  </sheetData>
  <pageMargins left="0.7" right="0.7" top="0.75" bottom="0.75" header="0.3" footer="0.3"/>
  <ignoredErrors>
    <ignoredError sqref="A1:U349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34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1824</v>
      </c>
      <c r="D2" s="2" vm="462">
        <f ca="1">IFERROR(_xlfn.STOCKHISTORY("XIDX:" &amp; $C$1, D3, , 0, 0, 1), "Libur")</f>
        <v>53</v>
      </c>
      <c r="E2" s="2" vm="31">
        <f ca="1">IFERROR(_xlfn.STOCKHISTORY("XIDX:" &amp; $C$1, E3, , 0, 0, 1), "Libur")</f>
        <v>50</v>
      </c>
      <c r="H2" s="2" vm="31">
        <f ca="1">IFERROR(INDEX(D2:G2,COUNT(D2:G2)),"")</f>
        <v>50</v>
      </c>
      <c r="I2" s="2" vm="463">
        <f t="shared" ref="I2:Z2" ca="1" si="0">IFERROR(_xlfn.STOCKHISTORY("XIDX:" &amp; $C$1, I1, , 0, 0, 1), "Libur")</f>
        <v>61</v>
      </c>
      <c r="J2" s="2" vm="447">
        <f t="shared" ca="1" si="0"/>
        <v>52</v>
      </c>
      <c r="K2" s="2" vm="172">
        <f t="shared" ca="1" si="0"/>
        <v>62</v>
      </c>
      <c r="L2" s="2" vm="464">
        <f t="shared" ca="1" si="0"/>
        <v>82</v>
      </c>
      <c r="M2" s="2" vm="169">
        <f t="shared" ca="1" si="0"/>
        <v>74</v>
      </c>
      <c r="N2" s="2" t="str">
        <f t="shared" ca="1" si="0"/>
        <v>Libur</v>
      </c>
      <c r="O2" s="2" vm="77">
        <f t="shared" ca="1" si="0"/>
        <v>214</v>
      </c>
      <c r="P2" s="2" vm="7">
        <f t="shared" ca="1" si="0"/>
        <v>226</v>
      </c>
      <c r="Q2" s="2" vm="465">
        <f t="shared" ca="1" si="0"/>
        <v>294</v>
      </c>
      <c r="R2" s="2" vm="186">
        <f t="shared" ca="1" si="0"/>
        <v>342</v>
      </c>
      <c r="S2" s="2" vm="466">
        <f t="shared" ca="1" si="0"/>
        <v>467</v>
      </c>
      <c r="T2" s="2" vm="403">
        <f t="shared" ca="1" si="0"/>
        <v>520</v>
      </c>
      <c r="U2" s="2" vm="295">
        <f t="shared" ca="1" si="0"/>
        <v>390</v>
      </c>
      <c r="V2" s="2" vm="438">
        <f t="shared" ca="1" si="0"/>
        <v>305</v>
      </c>
      <c r="W2" s="2" vm="16">
        <f t="shared" ca="1" si="0"/>
        <v>120</v>
      </c>
      <c r="X2" s="2" vm="467">
        <f t="shared" ca="1" si="0"/>
        <v>122.5</v>
      </c>
      <c r="Y2" s="2" vm="172">
        <f t="shared" ca="1" si="0"/>
        <v>62</v>
      </c>
      <c r="Z2" s="2" vm="468">
        <f t="shared" ca="1" si="0"/>
        <v>25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140297475844</v>
      </c>
      <c r="E4" s="2">
        <f>IFERROR(INDEX(E51:E500,MATCH($C$4,$C$51:$C$500,0)),"")</f>
        <v>142217764279</v>
      </c>
      <c r="H4" s="2">
        <f>IFERROR(SUM(D4:G4)*(4/MAX(1,COUNT(D4:G4))),"")</f>
        <v>565030480246</v>
      </c>
      <c r="I4" s="2">
        <f t="shared" ref="I4:Z4" si="1">IFERROR(INDEX(I51:I500,MATCH($C$4,$C$51:$C$500,0)),"")</f>
        <v>1013159445954</v>
      </c>
      <c r="J4" s="2">
        <f t="shared" si="1"/>
        <v>1017570122981</v>
      </c>
      <c r="K4" s="2">
        <f t="shared" si="1"/>
        <v>1152307658513</v>
      </c>
      <c r="L4" s="2">
        <f t="shared" si="1"/>
        <v>1098860308931</v>
      </c>
      <c r="M4" s="2">
        <f t="shared" si="1"/>
        <v>2008645648830</v>
      </c>
      <c r="N4" s="2">
        <f t="shared" si="1"/>
        <v>731507824075</v>
      </c>
      <c r="O4" s="2">
        <f t="shared" si="1"/>
        <v>2373275556528</v>
      </c>
      <c r="P4" s="2">
        <f t="shared" si="1"/>
        <v>2124202844845</v>
      </c>
      <c r="Q4" s="2">
        <f t="shared" si="1"/>
        <v>3195904064863</v>
      </c>
      <c r="R4" s="2">
        <f t="shared" si="1"/>
        <v>2465211935368</v>
      </c>
      <c r="S4" s="2">
        <f t="shared" si="1"/>
        <v>2962460902526</v>
      </c>
      <c r="T4" s="2">
        <f t="shared" si="1"/>
        <v>2839771320340</v>
      </c>
      <c r="U4" s="2">
        <f t="shared" si="1"/>
        <v>1843944981934</v>
      </c>
      <c r="V4" s="2">
        <f t="shared" si="1"/>
        <v>1057768000026</v>
      </c>
      <c r="W4" s="2">
        <f t="shared" si="1"/>
        <v>504637348122</v>
      </c>
      <c r="X4" s="2">
        <f t="shared" si="1"/>
        <v>261325501687</v>
      </c>
      <c r="Y4" s="2">
        <f t="shared" si="1"/>
        <v>292726441382</v>
      </c>
      <c r="Z4" s="2">
        <f t="shared" si="1"/>
        <v>237129684761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-378972090987</v>
      </c>
      <c r="E5" s="2">
        <f>IFERROR(INDEX(E51:E500,MATCH($C$5,$C$51:$C$500,0)),"")</f>
        <v>-219135924310</v>
      </c>
      <c r="H5" s="2">
        <f>IFERROR(SUM(D5:G5)*(4/MAX(1,COUNT(D5:G5))),"")</f>
        <v>-1196216030594</v>
      </c>
      <c r="I5" s="2">
        <f t="shared" ref="I5:Z5" si="2">IFERROR(INDEX(I51:I500,MATCH($C$5,$C$51:$C$500,0)),"")</f>
        <v>283813954702</v>
      </c>
      <c r="J5" s="2">
        <f t="shared" si="2"/>
        <v>-662864504799</v>
      </c>
      <c r="K5" s="2">
        <f t="shared" si="2"/>
        <v>-108340094957</v>
      </c>
      <c r="L5" s="2">
        <f t="shared" si="2"/>
        <v>41435644029</v>
      </c>
      <c r="M5" s="2">
        <f t="shared" si="2"/>
        <v>-36110485104</v>
      </c>
      <c r="N5" s="2">
        <f t="shared" si="2"/>
        <v>-1761740783713</v>
      </c>
      <c r="O5" s="2">
        <f t="shared" si="2"/>
        <v>420672251382</v>
      </c>
      <c r="P5" s="2">
        <f t="shared" si="2"/>
        <v>20036984233</v>
      </c>
      <c r="Q5" s="2">
        <f t="shared" si="2"/>
        <v>596924704158</v>
      </c>
      <c r="R5" s="2">
        <f t="shared" si="2"/>
        <v>501679359486</v>
      </c>
      <c r="S5" s="2">
        <f t="shared" si="2"/>
        <v>885206030354</v>
      </c>
      <c r="T5" s="2">
        <f t="shared" si="2"/>
        <v>718127376799</v>
      </c>
      <c r="U5" s="2">
        <f t="shared" si="2"/>
        <v>2451761413558</v>
      </c>
      <c r="V5" s="2">
        <f t="shared" si="2"/>
        <v>260520634812</v>
      </c>
      <c r="W5" s="2">
        <f t="shared" si="2"/>
        <v>92072437053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3138203719333</v>
      </c>
      <c r="E6" s="2">
        <f>IFERROR(INDEX(E51:E500,MATCH($C$6,$C$51:$C$500,0)),"")</f>
        <v>3517321188485</v>
      </c>
      <c r="H6" s="2">
        <f>IFERROR(INDEX(D6:G6,COUNT(D6:G6)),"")</f>
        <v>3517321188485</v>
      </c>
      <c r="I6" s="2">
        <f t="shared" ref="I6:Z6" si="3">IFERROR(INDEX(I51:I500,MATCH($C$6,$C$51:$C$500,0)),"")</f>
        <v>3736600876076</v>
      </c>
      <c r="J6" s="2">
        <f t="shared" si="3"/>
        <v>3453379235365</v>
      </c>
      <c r="K6" s="2">
        <f t="shared" si="3"/>
        <v>4116826629790</v>
      </c>
      <c r="L6" s="2">
        <f t="shared" si="3"/>
        <v>4225533402110</v>
      </c>
      <c r="M6" s="2">
        <f t="shared" si="3"/>
        <v>4184097758081</v>
      </c>
      <c r="N6" s="2">
        <f t="shared" si="3"/>
        <v>4220208243185</v>
      </c>
      <c r="O6" s="2">
        <f t="shared" si="3"/>
        <v>7250471675592</v>
      </c>
      <c r="P6" s="2">
        <f t="shared" si="3"/>
        <v>6829799424211</v>
      </c>
      <c r="Q6" s="2">
        <f t="shared" si="3"/>
        <v>7077457731242</v>
      </c>
      <c r="R6" s="2">
        <f t="shared" si="3"/>
        <v>6595334000460</v>
      </c>
      <c r="S6" s="2">
        <f t="shared" si="3"/>
        <v>6057456838674</v>
      </c>
      <c r="T6" s="2">
        <f t="shared" si="3"/>
        <v>5331105681545</v>
      </c>
      <c r="U6" s="2">
        <f t="shared" si="3"/>
        <v>4675700492371</v>
      </c>
      <c r="V6" s="2">
        <f t="shared" si="3"/>
        <v>2226013893089</v>
      </c>
      <c r="W6" s="2">
        <f t="shared" si="3"/>
        <v>1186574209227</v>
      </c>
      <c r="X6" s="2">
        <f t="shared" si="3"/>
        <v>1113054057960</v>
      </c>
      <c r="Y6" s="2">
        <f t="shared" si="3"/>
        <v>1043719031313</v>
      </c>
      <c r="Z6" s="2">
        <f t="shared" si="3"/>
        <v>1041363575571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12.53</v>
      </c>
      <c r="E7" s="3">
        <f>IFERROR(INDEX(E51:E500,MATCH($C$7,$C$51:$C$500,0))/1000000000,"")</f>
        <v>12.53</v>
      </c>
      <c r="H7" s="3">
        <f>IFERROR(INDEX(D7:G7,COUNT(D7:G7)),"")</f>
        <v>12.53</v>
      </c>
      <c r="I7" s="3">
        <f t="shared" ref="I7:Z7" si="4">IFERROR(INDEX(I51:I500,MATCH($C$7,$C$51:$C$500,0))/1000000000,"")</f>
        <v>12.53</v>
      </c>
      <c r="J7" s="3">
        <f t="shared" si="4"/>
        <v>12.53</v>
      </c>
      <c r="K7" s="3">
        <f t="shared" si="4"/>
        <v>12.53</v>
      </c>
      <c r="L7" s="3">
        <f t="shared" si="4"/>
        <v>12.53</v>
      </c>
      <c r="M7" s="3">
        <f t="shared" si="4"/>
        <v>12.53</v>
      </c>
      <c r="N7" s="3">
        <f t="shared" si="4"/>
        <v>12.53</v>
      </c>
      <c r="O7" s="3">
        <f t="shared" si="4"/>
        <v>12.53</v>
      </c>
      <c r="P7" s="3">
        <f t="shared" si="4"/>
        <v>12.53</v>
      </c>
      <c r="Q7" s="3">
        <f t="shared" si="4"/>
        <v>12.53</v>
      </c>
      <c r="R7" s="3">
        <f t="shared" si="4"/>
        <v>12.53</v>
      </c>
      <c r="S7" s="3">
        <f t="shared" si="4"/>
        <v>12.53</v>
      </c>
      <c r="T7" s="3">
        <f t="shared" si="4"/>
        <v>12.53</v>
      </c>
      <c r="U7" s="3">
        <f t="shared" si="4"/>
        <v>12.53</v>
      </c>
      <c r="V7" s="3">
        <f t="shared" si="4"/>
        <v>6.27</v>
      </c>
      <c r="W7" s="3">
        <f t="shared" si="4"/>
        <v>3.06</v>
      </c>
      <c r="X7" s="3">
        <f t="shared" si="4"/>
        <v>3.06</v>
      </c>
      <c r="Y7" s="3">
        <f t="shared" si="4"/>
        <v>3.06</v>
      </c>
      <c r="Z7" s="3">
        <f t="shared" si="4"/>
        <v>3.06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-28000000000</v>
      </c>
      <c r="E8" s="2">
        <f>IFERROR(INDEX(E51:E500,MATCH("Free cash flow (Quarter)",$C$51:$C$500,0)),"")</f>
        <v>119000000000</v>
      </c>
      <c r="H8" s="2">
        <f>IFERROR(INDEX(D8:G8,COUNT(D8:G8)),"")</f>
        <v>119000000000</v>
      </c>
      <c r="I8" s="2">
        <f t="shared" ref="I8:Z8" si="5">IFERROR(INDEX(I51:I500,MATCH($C$8,$C$51:$C$500,0)),"")</f>
        <v>-369000000000</v>
      </c>
      <c r="J8" s="2">
        <f t="shared" si="5"/>
        <v>-25000000000</v>
      </c>
      <c r="K8" s="2">
        <f t="shared" si="5"/>
        <v>-9000000000</v>
      </c>
      <c r="L8" s="2">
        <f t="shared" si="5"/>
        <v>-550000000000</v>
      </c>
      <c r="M8" s="2">
        <f t="shared" si="5"/>
        <v>77000000000</v>
      </c>
      <c r="N8" s="2">
        <f t="shared" si="5"/>
        <v>-158000000000</v>
      </c>
      <c r="O8" s="2">
        <f t="shared" si="5"/>
        <v>260000000000</v>
      </c>
      <c r="P8" s="2">
        <f t="shared" si="5"/>
        <v>-774000000000</v>
      </c>
      <c r="Q8" s="2">
        <f t="shared" si="5"/>
        <v>457000000000</v>
      </c>
      <c r="R8" s="2">
        <f t="shared" si="5"/>
        <v>641000000000</v>
      </c>
      <c r="S8" s="2">
        <f t="shared" si="5"/>
        <v>354000000000</v>
      </c>
      <c r="T8" s="2">
        <f t="shared" si="5"/>
        <v>122000000000</v>
      </c>
      <c r="U8" s="2">
        <f t="shared" si="5"/>
        <v>-476000000000</v>
      </c>
      <c r="V8" s="2">
        <f t="shared" si="5"/>
        <v>-366000000000</v>
      </c>
      <c r="W8" s="2">
        <f t="shared" si="5"/>
        <v>76000000000</v>
      </c>
      <c r="X8" s="2">
        <f t="shared" si="5"/>
        <v>-76000000000</v>
      </c>
      <c r="Y8" s="2">
        <f t="shared" si="5"/>
        <v>129000000000</v>
      </c>
      <c r="Z8" s="2">
        <f t="shared" si="5"/>
        <v>204000000000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-2.2400000000000002</v>
      </c>
      <c r="E9" s="3">
        <f>IFERROR(INDEX(E51:E500,MATCH("Free cash flow per share (Quarter)",$C$51:$C$500,0)),"")</f>
        <v>9.51</v>
      </c>
      <c r="H9" s="3">
        <f>IFERROR(INDEX(D9:G9,COUNT(D9:G9)),"")</f>
        <v>9.51</v>
      </c>
      <c r="I9" s="3">
        <f t="shared" ref="I9:Z9" si="6">IFERROR(INDEX(I51:I500,MATCH($C$9,$C$51:$C$500,0)),"")</f>
        <v>-29.46</v>
      </c>
      <c r="J9" s="3">
        <f t="shared" si="6"/>
        <v>-1.97</v>
      </c>
      <c r="K9" s="3">
        <f t="shared" si="6"/>
        <v>-0.75</v>
      </c>
      <c r="L9" s="3">
        <f t="shared" si="6"/>
        <v>-43.87</v>
      </c>
      <c r="M9" s="3">
        <f t="shared" si="6"/>
        <v>6.18</v>
      </c>
      <c r="N9" s="3">
        <f t="shared" si="6"/>
        <v>-12.57</v>
      </c>
      <c r="O9" s="3">
        <f t="shared" si="6"/>
        <v>20.73</v>
      </c>
      <c r="P9" s="3">
        <f t="shared" si="6"/>
        <v>-61.75</v>
      </c>
      <c r="Q9" s="3">
        <f t="shared" si="6"/>
        <v>36.479999999999997</v>
      </c>
      <c r="R9" s="3">
        <f t="shared" si="6"/>
        <v>51.17</v>
      </c>
      <c r="S9" s="3">
        <f t="shared" si="6"/>
        <v>28.21</v>
      </c>
      <c r="T9" s="3">
        <f t="shared" si="6"/>
        <v>9.76</v>
      </c>
      <c r="U9" s="3">
        <f t="shared" si="6"/>
        <v>-37.96</v>
      </c>
      <c r="V9" s="3">
        <f t="shared" si="6"/>
        <v>-58.42</v>
      </c>
      <c r="W9" s="3">
        <f t="shared" si="6"/>
        <v>24.79</v>
      </c>
      <c r="X9" s="3">
        <f t="shared" si="6"/>
        <v>-25.01</v>
      </c>
      <c r="Y9" s="3">
        <f t="shared" si="6"/>
        <v>42.19</v>
      </c>
      <c r="Z9" s="3">
        <f t="shared" si="6"/>
        <v>66.739999999999995</v>
      </c>
    </row>
    <row r="10" spans="1:26" ht="15.5" x14ac:dyDescent="0.35">
      <c r="C10" t="s">
        <v>18</v>
      </c>
      <c r="D10" s="3">
        <f ca="1">IFERROR(IF(D9=0,"",D2/D9),"")</f>
        <v>-23.660714285714285</v>
      </c>
      <c r="E10" s="3">
        <f ca="1">IFERROR(IF(E9=0,"",E2/E9),"")</f>
        <v>5.2576235541535228</v>
      </c>
      <c r="I10" s="3">
        <f t="shared" ref="I10:Z10" ca="1" si="7">IFERROR(IF(I9=0,"",I2/I9),"")</f>
        <v>-2.0706042090970809</v>
      </c>
      <c r="J10" s="3">
        <f t="shared" ca="1" si="7"/>
        <v>-26.395939086294415</v>
      </c>
      <c r="K10" s="3">
        <f t="shared" ca="1" si="7"/>
        <v>-82.666666666666671</v>
      </c>
      <c r="L10" s="3">
        <f t="shared" ca="1" si="7"/>
        <v>-1.8691588785046731</v>
      </c>
      <c r="M10" s="3">
        <f t="shared" ca="1" si="7"/>
        <v>11.974110032362461</v>
      </c>
      <c r="N10" s="3" t="str">
        <f t="shared" ca="1" si="7"/>
        <v/>
      </c>
      <c r="O10" s="3">
        <f t="shared" ca="1" si="7"/>
        <v>10.323203087313072</v>
      </c>
      <c r="P10" s="3">
        <f t="shared" ca="1" si="7"/>
        <v>-3.6599190283400809</v>
      </c>
      <c r="Q10" s="3">
        <f t="shared" ca="1" si="7"/>
        <v>8.0592105263157894</v>
      </c>
      <c r="R10" s="3">
        <f t="shared" ca="1" si="7"/>
        <v>6.6836036740277507</v>
      </c>
      <c r="S10" s="3">
        <f t="shared" ca="1" si="7"/>
        <v>16.554413328606877</v>
      </c>
      <c r="T10" s="3">
        <f t="shared" ca="1" si="7"/>
        <v>53.278688524590166</v>
      </c>
      <c r="U10" s="3">
        <f t="shared" ca="1" si="7"/>
        <v>-10.273972602739725</v>
      </c>
      <c r="V10" s="3">
        <f t="shared" ca="1" si="7"/>
        <v>-5.220814789455666</v>
      </c>
      <c r="W10" s="3">
        <f t="shared" ca="1" si="7"/>
        <v>4.8406615570794678</v>
      </c>
      <c r="X10" s="3">
        <f t="shared" ca="1" si="7"/>
        <v>-4.8980407836865254</v>
      </c>
      <c r="Y10" s="3">
        <f t="shared" ca="1" si="7"/>
        <v>1.469542545626926</v>
      </c>
      <c r="Z10" s="3">
        <f t="shared" ca="1" si="7"/>
        <v>0.37458795325142347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122382348823</v>
      </c>
      <c r="E11" s="2">
        <f>IFERROR(INDEX(E51:E500,MATCH($C$11,$C$51:$C$500,0)),"")</f>
        <v>188955079621</v>
      </c>
      <c r="H11" s="2">
        <f>IFERROR(INDEX(D11:G11,COUNT(D11:G11)),"")</f>
        <v>188955079621</v>
      </c>
      <c r="I11" s="2">
        <f t="shared" ref="I11:Z11" si="8">IFERROR(INDEX(I51:I500,MATCH($C$11,$C$51:$C$500,0)),"")</f>
        <v>164189251418</v>
      </c>
      <c r="J11" s="2">
        <f t="shared" si="8"/>
        <v>190522197367</v>
      </c>
      <c r="K11" s="2">
        <f t="shared" si="8"/>
        <v>185364109069</v>
      </c>
      <c r="L11" s="2">
        <f t="shared" si="8"/>
        <v>131726756210</v>
      </c>
      <c r="M11" s="2">
        <f t="shared" si="8"/>
        <v>1111920218776</v>
      </c>
      <c r="N11" s="2">
        <f t="shared" si="8"/>
        <v>214674914075</v>
      </c>
      <c r="O11" s="2">
        <f t="shared" si="8"/>
        <v>553863157768</v>
      </c>
      <c r="P11" s="2">
        <f t="shared" si="8"/>
        <v>555465023300</v>
      </c>
      <c r="Q11" s="2">
        <f t="shared" si="8"/>
        <v>1075119346654</v>
      </c>
      <c r="R11" s="2">
        <f t="shared" si="8"/>
        <v>398848586075</v>
      </c>
      <c r="S11" s="2">
        <f t="shared" si="8"/>
        <v>518620338294</v>
      </c>
      <c r="T11" s="2">
        <f t="shared" si="8"/>
        <v>582506875704</v>
      </c>
      <c r="U11" s="2">
        <f t="shared" si="8"/>
        <v>511884602460</v>
      </c>
      <c r="V11" s="2">
        <f t="shared" si="8"/>
        <v>1065857565523</v>
      </c>
      <c r="W11" s="2">
        <f t="shared" si="8"/>
        <v>94034608289</v>
      </c>
      <c r="X11" s="2">
        <f t="shared" si="8"/>
        <v>74190948953</v>
      </c>
      <c r="Y11" s="2">
        <f t="shared" si="8"/>
        <v>25346109138</v>
      </c>
      <c r="Z11" s="2">
        <f t="shared" si="8"/>
        <v>31570936080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6638000000000</v>
      </c>
      <c r="E12" s="2">
        <f>IFERROR(INDEX(E51:E500,MATCH("Net Debt (Quarter)",$C$51:$C$500,0)),"")</f>
        <v>6243000000000</v>
      </c>
      <c r="H12" s="2">
        <f>IFERROR(INDEX(D12:G12,COUNT(D12:G12)),"")</f>
        <v>6243000000000</v>
      </c>
      <c r="I12" s="2">
        <f t="shared" ref="I12:Z12" si="9">IFERROR(INDEX(I51:I500,MATCH($C$12,$C$51:$C$500,0)),"")</f>
        <v>6282000000000</v>
      </c>
      <c r="J12" s="2">
        <f t="shared" si="9"/>
        <v>6633000000000</v>
      </c>
      <c r="K12" s="2">
        <f t="shared" si="9"/>
        <v>6178000000000</v>
      </c>
      <c r="L12" s="2">
        <f t="shared" si="9"/>
        <v>6024000000000</v>
      </c>
      <c r="M12" s="2">
        <f t="shared" si="9"/>
        <v>5497000000000</v>
      </c>
      <c r="N12" s="2">
        <f t="shared" si="9"/>
        <v>5584000000000</v>
      </c>
      <c r="O12" s="2">
        <f t="shared" si="9"/>
        <v>5150000000000</v>
      </c>
      <c r="P12" s="2">
        <f t="shared" si="9"/>
        <v>5227000000000</v>
      </c>
      <c r="Q12" s="2">
        <f t="shared" si="9"/>
        <v>3785000000000</v>
      </c>
      <c r="R12" s="2">
        <f t="shared" si="9"/>
        <v>4099000000000</v>
      </c>
      <c r="S12" s="2">
        <f t="shared" si="9"/>
        <v>4024000000000</v>
      </c>
      <c r="T12" s="2">
        <f t="shared" si="9"/>
        <v>3019000000000</v>
      </c>
      <c r="U12" s="2">
        <f t="shared" si="9"/>
        <v>2956000000000</v>
      </c>
      <c r="V12" s="2">
        <f t="shared" si="9"/>
        <v>135000000000</v>
      </c>
      <c r="W12" s="2">
        <f t="shared" si="9"/>
        <v>278000000000</v>
      </c>
      <c r="X12" s="2">
        <f t="shared" si="9"/>
        <v>333000000000</v>
      </c>
      <c r="Y12" s="2">
        <f t="shared" si="9"/>
        <v>239000000000</v>
      </c>
      <c r="Z12" s="2">
        <f t="shared" si="9"/>
        <v>299000000000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6760000000000</v>
      </c>
      <c r="E13" s="2">
        <f>IFERROR(INDEX(E51:E500,MATCH("Total Debt (Quarter)",$C$51:$C$500,0)),"")</f>
        <v>6432000000000</v>
      </c>
      <c r="H13" s="2">
        <f>IFERROR(INDEX(D13:G13,COUNT(D13:G13)),"")</f>
        <v>6432000000000</v>
      </c>
      <c r="I13" s="2">
        <f t="shared" ref="I13:Z13" si="10">IFERROR(INDEX(I51:I500,MATCH($C$13,$C$51:$C$500,0)),"")</f>
        <v>6446000000000</v>
      </c>
      <c r="J13" s="2">
        <f t="shared" si="10"/>
        <v>6824000000000</v>
      </c>
      <c r="K13" s="2">
        <f t="shared" si="10"/>
        <v>6363000000000</v>
      </c>
      <c r="L13" s="2">
        <f t="shared" si="10"/>
        <v>6155000000000</v>
      </c>
      <c r="M13" s="2">
        <f t="shared" si="10"/>
        <v>6609000000000</v>
      </c>
      <c r="N13" s="2">
        <f t="shared" si="10"/>
        <v>5798000000000</v>
      </c>
      <c r="O13" s="2">
        <f t="shared" si="10"/>
        <v>5704000000000</v>
      </c>
      <c r="P13" s="2">
        <f t="shared" si="10"/>
        <v>5783000000000</v>
      </c>
      <c r="Q13" s="2">
        <f t="shared" si="10"/>
        <v>4860000000000</v>
      </c>
      <c r="R13" s="2">
        <f t="shared" si="10"/>
        <v>4498000000000</v>
      </c>
      <c r="S13" s="2">
        <f t="shared" si="10"/>
        <v>4543000000000</v>
      </c>
      <c r="T13" s="2">
        <f t="shared" si="10"/>
        <v>3601000000000</v>
      </c>
      <c r="U13" s="2">
        <f t="shared" si="10"/>
        <v>3468000000000</v>
      </c>
      <c r="V13" s="2">
        <f t="shared" si="10"/>
        <v>1201000000000</v>
      </c>
      <c r="W13" s="2">
        <f t="shared" si="10"/>
        <v>372000000000</v>
      </c>
      <c r="X13" s="2">
        <f t="shared" si="10"/>
        <v>407000000000</v>
      </c>
      <c r="Y13" s="2">
        <f t="shared" si="10"/>
        <v>265000000000</v>
      </c>
      <c r="Z13" s="2">
        <f t="shared" si="10"/>
        <v>331000000000</v>
      </c>
    </row>
    <row r="14" spans="1:26" ht="15.5" x14ac:dyDescent="0.35">
      <c r="C14" t="s">
        <v>27</v>
      </c>
      <c r="D14" s="2">
        <f>IFERROR(INDEX(D51:D500,MATCH($C$14,$C$51:$C$500,0)),"")</f>
        <v>-85012231218</v>
      </c>
      <c r="E14" s="2">
        <f>IFERROR(INDEX(E51:E500,MATCH($C$14,$C$51:$C$500,0)),"")</f>
        <v>-128772261631</v>
      </c>
      <c r="H14" s="2">
        <f>IFERROR(SUM(D14:G14)*(4/MAX(1,COUNT(D14:G14))),"")</f>
        <v>-427568985698</v>
      </c>
      <c r="I14" s="2">
        <f t="shared" ref="I14:Z14" si="11">IFERROR(INDEX(I51:I500,MATCH($C$14,$C$51:$C$500,0)),"")</f>
        <v>-413433188137</v>
      </c>
      <c r="J14" s="2">
        <f t="shared" si="11"/>
        <v>-333265966795</v>
      </c>
      <c r="K14" s="2">
        <f t="shared" si="11"/>
        <v>-306920441921</v>
      </c>
      <c r="L14" s="2">
        <f t="shared" si="11"/>
        <v>-278841625645</v>
      </c>
      <c r="M14" s="2">
        <f t="shared" si="11"/>
        <v>-522169498536</v>
      </c>
      <c r="N14" s="2">
        <f t="shared" si="11"/>
        <v>-551939864044</v>
      </c>
      <c r="O14" s="2">
        <f t="shared" si="11"/>
        <v>-530412484794</v>
      </c>
      <c r="P14" s="2">
        <f t="shared" si="11"/>
        <v>-440796116036</v>
      </c>
      <c r="Q14" s="2">
        <f t="shared" si="11"/>
        <v>-584334554324</v>
      </c>
      <c r="R14" s="2">
        <f t="shared" si="11"/>
        <v>-539283403507</v>
      </c>
      <c r="S14" s="2">
        <f t="shared" si="11"/>
        <v>-508951373180</v>
      </c>
      <c r="T14" s="2">
        <f t="shared" si="11"/>
        <v>-415482595724</v>
      </c>
      <c r="U14" s="2">
        <f t="shared" si="11"/>
        <v>-179938784676</v>
      </c>
      <c r="V14" s="2">
        <f t="shared" si="11"/>
        <v>-69969605241</v>
      </c>
      <c r="W14" s="2">
        <f t="shared" si="11"/>
        <v>-45335597412</v>
      </c>
      <c r="X14" s="2">
        <f t="shared" si="11"/>
        <v>-36409899731</v>
      </c>
      <c r="Y14" s="2">
        <f t="shared" si="11"/>
        <v>-31167648525</v>
      </c>
      <c r="Z14" s="2">
        <f t="shared" si="11"/>
        <v>-27613137258</v>
      </c>
    </row>
    <row r="15" spans="1:26" ht="15.5" x14ac:dyDescent="0.35">
      <c r="C15" t="s">
        <v>28</v>
      </c>
      <c r="D15" s="2">
        <f>IFERROR(INDEX(D51:D500,MATCH($C$15,$C$51:$C$500,0)),"")</f>
        <v>-2602599565</v>
      </c>
      <c r="E15" s="2">
        <f>IFERROR(INDEX(E51:E500,MATCH($C$15,$C$51:$C$500,0)),"")</f>
        <v>-1443396900</v>
      </c>
      <c r="H15" s="2">
        <f>IFERROR(SUM(D15:G15)*(4/MAX(1,COUNT(D15:G15))),"")</f>
        <v>-8091992930</v>
      </c>
      <c r="I15" s="2">
        <f t="shared" ref="I15:Z15" si="12">IFERROR(INDEX(I51:I500,MATCH($C$15,$C$51:$C$500,0)),"")</f>
        <v>-13037279070</v>
      </c>
      <c r="J15" s="2">
        <f t="shared" si="12"/>
        <v>-7730299128</v>
      </c>
      <c r="K15" s="2">
        <f t="shared" si="12"/>
        <v>-2551882063</v>
      </c>
      <c r="L15" s="2">
        <f t="shared" si="12"/>
        <v>-7230120563</v>
      </c>
      <c r="M15" s="2">
        <f t="shared" si="12"/>
        <v>-8423933085</v>
      </c>
      <c r="N15" s="2">
        <f t="shared" si="12"/>
        <v>-33740159695</v>
      </c>
      <c r="O15" s="2">
        <f t="shared" si="12"/>
        <v>-58588639689</v>
      </c>
      <c r="P15" s="2">
        <f t="shared" si="12"/>
        <v>-53298606456</v>
      </c>
      <c r="Q15" s="2">
        <f t="shared" si="12"/>
        <v>-62017754259</v>
      </c>
      <c r="R15" s="2">
        <f t="shared" si="12"/>
        <v>-49219580260</v>
      </c>
      <c r="S15" s="2">
        <f t="shared" si="12"/>
        <v>-86689004265</v>
      </c>
      <c r="T15" s="2">
        <f t="shared" si="12"/>
        <v>-135947450606</v>
      </c>
      <c r="U15" s="2">
        <f t="shared" si="12"/>
        <v>-96911187293</v>
      </c>
      <c r="V15" s="2">
        <f t="shared" si="12"/>
        <v>-51132218571</v>
      </c>
      <c r="W15" s="2">
        <f t="shared" si="12"/>
        <v>-24097695017</v>
      </c>
      <c r="X15" s="2">
        <f t="shared" si="12"/>
        <v>-13329243667</v>
      </c>
      <c r="Y15" s="2">
        <f t="shared" si="12"/>
        <v>-12988661685</v>
      </c>
      <c r="Z15" s="2">
        <f t="shared" si="12"/>
        <v>-41844528142</v>
      </c>
    </row>
    <row r="16" spans="1:26" ht="15.5" x14ac:dyDescent="0.35">
      <c r="C16" t="s">
        <v>29</v>
      </c>
      <c r="D16" s="2">
        <f>IFERROR(INDEX(D51:D500,MATCH($C$16,$C$51:$C$500,0)),"")</f>
        <v>-464153968845</v>
      </c>
      <c r="E16" s="2">
        <f>IFERROR(INDEX(E51:E500,MATCH($C$16,$C$51:$C$500,0)),"")</f>
        <v>-239213891017</v>
      </c>
      <c r="H16" s="2">
        <f>IFERROR(SUM(D16:G16)*(4/MAX(1,COUNT(D16:G16))),"")</f>
        <v>-1406735719724</v>
      </c>
      <c r="I16" s="2">
        <f t="shared" ref="I16:Z16" si="13">IFERROR(INDEX(I51:I500,MATCH($C$16,$C$51:$C$500,0)),"")</f>
        <v>254157870869</v>
      </c>
      <c r="J16" s="2">
        <f t="shared" si="13"/>
        <v>-683124767008</v>
      </c>
      <c r="K16" s="2">
        <f t="shared" si="13"/>
        <v>-102289252312</v>
      </c>
      <c r="L16" s="2">
        <f t="shared" si="13"/>
        <v>27400849808</v>
      </c>
      <c r="M16" s="2">
        <f t="shared" si="13"/>
        <v>-33570173699</v>
      </c>
      <c r="N16" s="2">
        <f t="shared" si="13"/>
        <v>-1730139904433</v>
      </c>
      <c r="O16" s="2">
        <f t="shared" si="13"/>
        <v>468191417547</v>
      </c>
      <c r="P16" s="2">
        <f t="shared" si="13"/>
        <v>78564470317</v>
      </c>
      <c r="Q16" s="2">
        <f t="shared" si="13"/>
        <v>676791362305</v>
      </c>
      <c r="R16" s="2">
        <f t="shared" si="13"/>
        <v>550569253448</v>
      </c>
      <c r="S16" s="2">
        <f t="shared" si="13"/>
        <v>960109200223</v>
      </c>
      <c r="T16" s="2">
        <f t="shared" si="13"/>
        <v>847159048541</v>
      </c>
      <c r="U16" s="2">
        <f t="shared" si="13"/>
        <v>2548597657571</v>
      </c>
      <c r="V16" s="2">
        <f t="shared" si="13"/>
        <v>311607099170</v>
      </c>
      <c r="W16" s="2">
        <f t="shared" si="13"/>
        <v>116143435198</v>
      </c>
      <c r="X16" s="2">
        <f t="shared" si="13"/>
        <v>51926275566</v>
      </c>
      <c r="Y16" s="2">
        <f t="shared" si="13"/>
        <v>15344117427</v>
      </c>
      <c r="Z16" s="2">
        <f t="shared" si="13"/>
        <v>44226835924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664090000000</v>
      </c>
      <c r="E20" s="2">
        <f ca="1">IFERROR(E21*E2,"")</f>
        <v>626500000000</v>
      </c>
      <c r="H20" s="2">
        <f t="shared" ref="H20:Z20" ca="1" si="14">IFERROR(H21*H2,"")</f>
        <v>626500000000</v>
      </c>
      <c r="I20" s="2">
        <f t="shared" ca="1" si="14"/>
        <v>764330000000</v>
      </c>
      <c r="J20" s="2">
        <f t="shared" ca="1" si="14"/>
        <v>651560000000</v>
      </c>
      <c r="K20" s="2">
        <f t="shared" ca="1" si="14"/>
        <v>776860000000</v>
      </c>
      <c r="L20" s="2">
        <f t="shared" ca="1" si="14"/>
        <v>1027460000000</v>
      </c>
      <c r="M20" s="2">
        <f t="shared" ca="1" si="14"/>
        <v>927220000000</v>
      </c>
      <c r="N20" s="2" t="str">
        <f t="shared" ca="1" si="14"/>
        <v/>
      </c>
      <c r="O20" s="2">
        <f t="shared" ca="1" si="14"/>
        <v>2681420000000</v>
      </c>
      <c r="P20" s="2">
        <f t="shared" ca="1" si="14"/>
        <v>2831780000000</v>
      </c>
      <c r="Q20" s="2">
        <f t="shared" ca="1" si="14"/>
        <v>3683820000000</v>
      </c>
      <c r="R20" s="2">
        <f t="shared" ca="1" si="14"/>
        <v>4285260000000</v>
      </c>
      <c r="S20" s="2">
        <f t="shared" ca="1" si="14"/>
        <v>5851510000000</v>
      </c>
      <c r="T20" s="2">
        <f t="shared" ca="1" si="14"/>
        <v>6515600000000</v>
      </c>
      <c r="U20" s="2">
        <f t="shared" ca="1" si="14"/>
        <v>4886700000000</v>
      </c>
      <c r="V20" s="2">
        <f t="shared" ca="1" si="14"/>
        <v>1912350000000</v>
      </c>
      <c r="W20" s="2">
        <f t="shared" ca="1" si="14"/>
        <v>367200000000</v>
      </c>
      <c r="X20" s="2">
        <f t="shared" ca="1" si="14"/>
        <v>374850000000</v>
      </c>
      <c r="Y20" s="2">
        <f t="shared" ca="1" si="14"/>
        <v>189720000000</v>
      </c>
      <c r="Z20" s="2">
        <f t="shared" ca="1" si="14"/>
        <v>76500000000</v>
      </c>
    </row>
    <row r="21" spans="1:26" ht="15.5" x14ac:dyDescent="0.35">
      <c r="C21" t="s">
        <v>12</v>
      </c>
      <c r="D21" s="2">
        <f>IFERROR(INDEX(D51:D500,MATCH($C$7,$C$51:$C$500,0)),"")</f>
        <v>12530000000</v>
      </c>
      <c r="E21" s="2">
        <f>IFERROR(INDEX(E51:E500,MATCH($C$7,$C$51:$C$500,0)),"")</f>
        <v>12530000000</v>
      </c>
      <c r="H21" s="2">
        <f>IFERROR(INDEX(D21:G21,COUNT(D21:G21)),"")</f>
        <v>12530000000</v>
      </c>
      <c r="I21" s="2">
        <f t="shared" ref="I21:Z21" si="15">IFERROR(INDEX(I51:I500,MATCH($C$7,$C$51:$C$500,0)),"")</f>
        <v>12530000000</v>
      </c>
      <c r="J21" s="2">
        <f t="shared" si="15"/>
        <v>12530000000</v>
      </c>
      <c r="K21" s="2">
        <f t="shared" si="15"/>
        <v>12530000000</v>
      </c>
      <c r="L21" s="2">
        <f t="shared" si="15"/>
        <v>12530000000</v>
      </c>
      <c r="M21" s="2">
        <f t="shared" si="15"/>
        <v>12530000000</v>
      </c>
      <c r="N21" s="2">
        <f t="shared" si="15"/>
        <v>12530000000</v>
      </c>
      <c r="O21" s="2">
        <f t="shared" si="15"/>
        <v>12530000000</v>
      </c>
      <c r="P21" s="2">
        <f t="shared" si="15"/>
        <v>12530000000</v>
      </c>
      <c r="Q21" s="2">
        <f t="shared" si="15"/>
        <v>12530000000</v>
      </c>
      <c r="R21" s="2">
        <f t="shared" si="15"/>
        <v>12530000000</v>
      </c>
      <c r="S21" s="2">
        <f t="shared" si="15"/>
        <v>12530000000</v>
      </c>
      <c r="T21" s="2">
        <f t="shared" si="15"/>
        <v>12530000000</v>
      </c>
      <c r="U21" s="2">
        <f t="shared" si="15"/>
        <v>12530000000</v>
      </c>
      <c r="V21" s="2">
        <f t="shared" si="15"/>
        <v>6270000000</v>
      </c>
      <c r="W21" s="2">
        <f t="shared" si="15"/>
        <v>3060000000</v>
      </c>
      <c r="X21" s="2">
        <f t="shared" si="15"/>
        <v>3060000000</v>
      </c>
      <c r="Y21" s="2">
        <f t="shared" si="15"/>
        <v>3060000000</v>
      </c>
      <c r="Z21" s="2">
        <f t="shared" si="15"/>
        <v>3060000000</v>
      </c>
    </row>
    <row r="23" spans="1:26" ht="15.5" x14ac:dyDescent="0.35">
      <c r="B23" t="s">
        <v>54</v>
      </c>
      <c r="C23" t="s">
        <v>55</v>
      </c>
      <c r="D23" s="3">
        <f>IFERROR(D5/D6*100,"")</f>
        <v>-12.076083163509457</v>
      </c>
      <c r="E23" s="3">
        <f>IFERROR(E5/E6*100,"")</f>
        <v>-6.2301937345786564</v>
      </c>
      <c r="H23" s="3">
        <f t="shared" ref="H23:Z23" si="16">IFERROR(H5/H6*100,"")</f>
        <v>-34.009291915397718</v>
      </c>
      <c r="I23" s="3">
        <f t="shared" si="16"/>
        <v>7.5955116458691156</v>
      </c>
      <c r="J23" s="3">
        <f t="shared" si="16"/>
        <v>-19.194662955368685</v>
      </c>
      <c r="K23" s="3">
        <f t="shared" si="16"/>
        <v>-2.6316409385091459</v>
      </c>
      <c r="L23" s="3">
        <f t="shared" si="16"/>
        <v>0.98060150248272349</v>
      </c>
      <c r="M23" s="3">
        <f t="shared" si="16"/>
        <v>-0.86304114272324661</v>
      </c>
      <c r="N23" s="3">
        <f t="shared" si="16"/>
        <v>-41.745351939870403</v>
      </c>
      <c r="O23" s="3">
        <f t="shared" si="16"/>
        <v>5.8019984106434306</v>
      </c>
      <c r="P23" s="3">
        <f t="shared" si="16"/>
        <v>0.29337588102471596</v>
      </c>
      <c r="Q23" s="3">
        <f t="shared" si="16"/>
        <v>8.4341684094134131</v>
      </c>
      <c r="R23" s="3">
        <f t="shared" si="16"/>
        <v>7.6065800375084827</v>
      </c>
      <c r="S23" s="3">
        <f t="shared" si="16"/>
        <v>14.613492987723456</v>
      </c>
      <c r="T23" s="3">
        <f t="shared" si="16"/>
        <v>13.470514743029453</v>
      </c>
      <c r="U23" s="3">
        <f t="shared" si="16"/>
        <v>52.436237469837096</v>
      </c>
      <c r="V23" s="3">
        <f t="shared" si="16"/>
        <v>11.703459516619644</v>
      </c>
      <c r="W23" s="3">
        <f t="shared" si="16"/>
        <v>7.7595178065585193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-0.20151968810407828</v>
      </c>
      <c r="H24" s="4">
        <f t="shared" ref="H24:Z24" si="17">IFERROR(_xlfn.RRI(5,M23,H23),"")</f>
        <v>1.0850343684301449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-0.34973548200970994</v>
      </c>
      <c r="M24" s="4" t="str">
        <f t="shared" si="17"/>
        <v/>
      </c>
      <c r="N24" s="4" t="str">
        <f t="shared" si="17"/>
        <v/>
      </c>
      <c r="O24" s="4">
        <f t="shared" si="17"/>
        <v>-0.15503507249007598</v>
      </c>
      <c r="P24" s="4">
        <f t="shared" si="17"/>
        <v>-0.64554706481746837</v>
      </c>
      <c r="Q24" s="4">
        <f t="shared" si="17"/>
        <v>-6.3418441298794925E-2</v>
      </c>
      <c r="R24" s="4">
        <f t="shared" si="17"/>
        <v>-3.9733904745217208E-3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-37.229999999999997</v>
      </c>
      <c r="E25" s="3">
        <f>IFERROR(INDEX(E51:E500,MATCH($A$25,$C$51:$C$500,0)),"")</f>
        <v>-19.190000000000001</v>
      </c>
      <c r="H25" s="3">
        <f>IFERROR(INDEX(D25:G25,COUNT(D25:G25)),"")</f>
        <v>-19.190000000000001</v>
      </c>
      <c r="I25" s="3">
        <f t="shared" ref="I25:Z25" si="18">IFERROR(INDEX(I51:I500,MATCH($C$25,$C$51:$C$500,0)),"")</f>
        <v>19.29</v>
      </c>
      <c r="J25" s="3">
        <f t="shared" si="18"/>
        <v>-55.08</v>
      </c>
      <c r="K25" s="3">
        <f t="shared" si="18"/>
        <v>-8.14</v>
      </c>
      <c r="L25" s="3">
        <f t="shared" si="18"/>
        <v>1.61</v>
      </c>
      <c r="M25" s="3">
        <f t="shared" si="18"/>
        <v>-3.35</v>
      </c>
      <c r="N25" s="3">
        <f t="shared" si="18"/>
        <v>-140.74</v>
      </c>
      <c r="O25" s="3">
        <f t="shared" si="18"/>
        <v>32.68</v>
      </c>
      <c r="P25" s="3">
        <f t="shared" si="18"/>
        <v>2.02</v>
      </c>
      <c r="Q25" s="3">
        <f t="shared" si="18"/>
        <v>49.05</v>
      </c>
      <c r="R25" s="3">
        <f t="shared" si="18"/>
        <v>40</v>
      </c>
      <c r="S25" s="3">
        <f t="shared" si="18"/>
        <v>69.69</v>
      </c>
      <c r="T25" s="3">
        <f t="shared" si="18"/>
        <v>56.75</v>
      </c>
      <c r="U25" s="3">
        <f t="shared" si="18"/>
        <v>195.62</v>
      </c>
      <c r="V25" s="3">
        <f t="shared" si="18"/>
        <v>41.57</v>
      </c>
      <c r="W25" s="3">
        <f t="shared" si="18"/>
        <v>30.12</v>
      </c>
      <c r="X25" s="3">
        <f t="shared" si="18"/>
        <v>12.63</v>
      </c>
      <c r="Y25" s="3">
        <f t="shared" si="18"/>
        <v>0.77</v>
      </c>
      <c r="Z25" s="3">
        <f t="shared" si="18"/>
        <v>0.78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-0.19012832741007923</v>
      </c>
      <c r="H26" s="4">
        <f t="shared" ref="H26:Z26" si="19">IFERROR(_xlfn.RRI(5,M25,H25),"")</f>
        <v>0.41777081970461483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-0.49506279370225992</v>
      </c>
      <c r="M26" s="4" t="str">
        <f t="shared" si="19"/>
        <v/>
      </c>
      <c r="N26" s="4" t="str">
        <f t="shared" si="19"/>
        <v/>
      </c>
      <c r="O26" s="4">
        <f t="shared" si="19"/>
        <v>-0.1045048534110955</v>
      </c>
      <c r="P26" s="4">
        <f t="shared" si="19"/>
        <v>-0.59932926475693393</v>
      </c>
      <c r="Q26" s="4">
        <f t="shared" si="19"/>
        <v>3.3645926455577291E-2</v>
      </c>
      <c r="R26" s="4">
        <f t="shared" si="19"/>
        <v>5.8378489739225214E-2</v>
      </c>
      <c r="S26" s="4">
        <f t="shared" si="19"/>
        <v>0.4071922116992146</v>
      </c>
      <c r="T26" s="4">
        <f t="shared" si="19"/>
        <v>1.3631703451081645</v>
      </c>
      <c r="U26" s="4">
        <f t="shared" si="19"/>
        <v>2.0190042915340949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11.196925446448523</v>
      </c>
      <c r="E27" s="3">
        <f>IFERROR(E4/E21,"")</f>
        <v>11.350180708619314</v>
      </c>
      <c r="H27" s="3">
        <f t="shared" ref="H27:Z27" si="20">IFERROR(H4/H21,"")</f>
        <v>45.094212310135674</v>
      </c>
      <c r="I27" s="3">
        <f t="shared" si="20"/>
        <v>80.858694808778935</v>
      </c>
      <c r="J27" s="3">
        <f t="shared" si="20"/>
        <v>81.210704148523547</v>
      </c>
      <c r="K27" s="3">
        <f t="shared" si="20"/>
        <v>91.963899322665597</v>
      </c>
      <c r="L27" s="3">
        <f t="shared" si="20"/>
        <v>87.698348677653627</v>
      </c>
      <c r="M27" s="3">
        <f t="shared" si="20"/>
        <v>160.30691530965683</v>
      </c>
      <c r="N27" s="3">
        <f t="shared" si="20"/>
        <v>58.380512695530726</v>
      </c>
      <c r="O27" s="3">
        <f t="shared" si="20"/>
        <v>189.40746660239427</v>
      </c>
      <c r="P27" s="3">
        <f t="shared" si="20"/>
        <v>169.52935713048683</v>
      </c>
      <c r="Q27" s="3">
        <f t="shared" si="20"/>
        <v>255.06018075522746</v>
      </c>
      <c r="R27" s="3">
        <f t="shared" si="20"/>
        <v>196.74476738770949</v>
      </c>
      <c r="S27" s="3">
        <f t="shared" si="20"/>
        <v>236.4294415423783</v>
      </c>
      <c r="T27" s="3">
        <f t="shared" si="20"/>
        <v>226.63777496727855</v>
      </c>
      <c r="U27" s="3">
        <f t="shared" si="20"/>
        <v>147.1624087736632</v>
      </c>
      <c r="V27" s="3">
        <f t="shared" si="20"/>
        <v>168.70303030717704</v>
      </c>
      <c r="W27" s="3">
        <f t="shared" si="20"/>
        <v>164.91416605294117</v>
      </c>
      <c r="X27" s="3">
        <f t="shared" si="20"/>
        <v>85.400490747385618</v>
      </c>
      <c r="Y27" s="3">
        <f t="shared" si="20"/>
        <v>95.66223574575163</v>
      </c>
      <c r="Z27" s="3">
        <f t="shared" si="20"/>
        <v>77.493361033006536</v>
      </c>
    </row>
    <row r="28" spans="1:26" ht="15.5" x14ac:dyDescent="0.35">
      <c r="C28" t="s">
        <v>61</v>
      </c>
      <c r="D28" s="4">
        <f>IFERROR(_xlfn.RRI(5,I27,D27),"")</f>
        <v>-0.32659798444757782</v>
      </c>
      <c r="E28" s="4">
        <f>IFERROR(_xlfn.RRI(5,J27,E27),"")</f>
        <v>-0.3253509704397618</v>
      </c>
      <c r="H28" s="4">
        <f t="shared" ref="H28:Z28" si="21">IFERROR(_xlfn.RRI(5,M27,H27),"")</f>
        <v>-0.2240500498220902</v>
      </c>
      <c r="I28" s="4">
        <f t="shared" si="21"/>
        <v>6.7312914535119894E-2</v>
      </c>
      <c r="J28" s="4">
        <f t="shared" si="21"/>
        <v>-0.15580410469921069</v>
      </c>
      <c r="K28" s="4">
        <f t="shared" si="21"/>
        <v>-0.11514014440348197</v>
      </c>
      <c r="L28" s="4">
        <f t="shared" si="21"/>
        <v>-0.19226342128551077</v>
      </c>
      <c r="M28" s="4">
        <f t="shared" si="21"/>
        <v>-4.0135757560139207E-2</v>
      </c>
      <c r="N28" s="4">
        <f t="shared" si="21"/>
        <v>-0.24401484127553474</v>
      </c>
      <c r="O28" s="4">
        <f t="shared" si="21"/>
        <v>-3.5254060200128556E-2</v>
      </c>
      <c r="P28" s="4">
        <f t="shared" si="21"/>
        <v>2.870205039804552E-2</v>
      </c>
      <c r="Q28" s="4">
        <f t="shared" si="21"/>
        <v>8.618538747011284E-2</v>
      </c>
      <c r="R28" s="4">
        <f t="shared" si="21"/>
        <v>3.5926744899300811E-2</v>
      </c>
      <c r="S28" s="4">
        <f t="shared" si="21"/>
        <v>0.22588078567843062</v>
      </c>
      <c r="T28" s="4">
        <f t="shared" si="21"/>
        <v>0.18827881438187388</v>
      </c>
      <c r="U28" s="4">
        <f t="shared" si="21"/>
        <v>0.13685866969261284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-1.9948159668221879</v>
      </c>
      <c r="I29" s="4">
        <f t="shared" si="22"/>
        <v>-1.3502178649237473</v>
      </c>
      <c r="J29" s="4">
        <f t="shared" si="22"/>
        <v>5.7665847665847663</v>
      </c>
      <c r="K29" s="4">
        <f t="shared" si="22"/>
        <v>-6.0559006211180124</v>
      </c>
      <c r="L29" s="4">
        <f t="shared" si="22"/>
        <v>-1.4805970149253731</v>
      </c>
      <c r="M29" s="4">
        <f t="shared" si="22"/>
        <v>-0.97619724314338496</v>
      </c>
      <c r="N29" s="4">
        <f t="shared" si="22"/>
        <v>-5.3066095471236236</v>
      </c>
      <c r="O29" s="4">
        <f t="shared" si="22"/>
        <v>15.178217821782178</v>
      </c>
      <c r="P29" s="4">
        <f t="shared" si="22"/>
        <v>-0.95881753312945972</v>
      </c>
      <c r="Q29" s="4">
        <f t="shared" si="22"/>
        <v>0.22624999999999992</v>
      </c>
      <c r="R29" s="4">
        <f t="shared" si="22"/>
        <v>-0.42602955947768689</v>
      </c>
      <c r="S29" s="4">
        <f t="shared" si="22"/>
        <v>0.22801762114537441</v>
      </c>
      <c r="T29" s="4">
        <f t="shared" si="22"/>
        <v>-0.70989673857478786</v>
      </c>
      <c r="U29" s="4">
        <f t="shared" si="22"/>
        <v>3.7057974500841957</v>
      </c>
      <c r="V29" s="4">
        <f t="shared" si="22"/>
        <v>0.38014608233731734</v>
      </c>
      <c r="W29" s="4">
        <f t="shared" si="22"/>
        <v>1.3847980997624705</v>
      </c>
      <c r="X29" s="4">
        <f t="shared" si="22"/>
        <v>15.402597402597404</v>
      </c>
      <c r="Y29" s="4">
        <f t="shared" si="22"/>
        <v>-1.2820512820512832E-2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-0.442308431804668</v>
      </c>
      <c r="I30" s="4">
        <f t="shared" si="23"/>
        <v>-4.3345189951909989E-3</v>
      </c>
      <c r="J30" s="4">
        <f t="shared" si="23"/>
        <v>-0.11692843880415799</v>
      </c>
      <c r="K30" s="4">
        <f t="shared" si="23"/>
        <v>4.863889354052197E-2</v>
      </c>
      <c r="L30" s="4">
        <f t="shared" si="23"/>
        <v>-0.45293471271497476</v>
      </c>
      <c r="M30" s="4">
        <f t="shared" si="23"/>
        <v>1.7458976961318977</v>
      </c>
      <c r="N30" s="4">
        <f t="shared" si="23"/>
        <v>-0.69177290767484045</v>
      </c>
      <c r="O30" s="4">
        <f t="shared" si="23"/>
        <v>0.11725467381208345</v>
      </c>
      <c r="P30" s="4">
        <f t="shared" si="23"/>
        <v>-0.33533585435204266</v>
      </c>
      <c r="Q30" s="4">
        <f t="shared" si="23"/>
        <v>0.2964013434349711</v>
      </c>
      <c r="R30" s="4">
        <f t="shared" si="23"/>
        <v>-0.16784996782033856</v>
      </c>
      <c r="S30" s="4">
        <f t="shared" si="23"/>
        <v>4.3204035940228647E-2</v>
      </c>
      <c r="T30" s="4">
        <f t="shared" si="23"/>
        <v>0.54005208840967667</v>
      </c>
      <c r="U30" s="4">
        <f t="shared" si="23"/>
        <v>-0.1276836669400209</v>
      </c>
      <c r="V30" s="4">
        <f t="shared" si="23"/>
        <v>2.2974765266796815E-2</v>
      </c>
      <c r="W30" s="4">
        <f t="shared" si="23"/>
        <v>0.93106813098717145</v>
      </c>
      <c r="X30" s="4">
        <f t="shared" si="23"/>
        <v>-0.10727059553196505</v>
      </c>
      <c r="Y30" s="4">
        <f t="shared" si="23"/>
        <v>0.23445717762849999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250.54</v>
      </c>
      <c r="E32" s="3">
        <f>IFERROR(INDEX(E51:E500,MATCH($A$32,$C$51:$C$500,0)),"")</f>
        <v>280.77999999999997</v>
      </c>
      <c r="H32" s="3">
        <f>IFERROR(INDEX(D32:G32,COUNT(D32:G32)),"")</f>
        <v>280.77999999999997</v>
      </c>
      <c r="I32" s="3">
        <f t="shared" ref="I32:Z32" si="24">IFERROR(INDEX(I51:I500,MATCH($C$32,$C$51:$C$500,0)),"")</f>
        <v>298.26</v>
      </c>
      <c r="J32" s="3">
        <f t="shared" si="24"/>
        <v>275.62</v>
      </c>
      <c r="K32" s="3">
        <f t="shared" si="24"/>
        <v>328.51</v>
      </c>
      <c r="L32" s="3">
        <f t="shared" si="24"/>
        <v>337.15</v>
      </c>
      <c r="M32" s="3">
        <f t="shared" si="24"/>
        <v>333.84</v>
      </c>
      <c r="N32" s="3">
        <f t="shared" si="24"/>
        <v>336.73</v>
      </c>
      <c r="O32" s="3">
        <f t="shared" si="24"/>
        <v>578.51</v>
      </c>
      <c r="P32" s="3">
        <f t="shared" si="24"/>
        <v>544.94000000000005</v>
      </c>
      <c r="Q32" s="3">
        <f t="shared" si="24"/>
        <v>564.70000000000005</v>
      </c>
      <c r="R32" s="3">
        <f t="shared" si="24"/>
        <v>526.23</v>
      </c>
      <c r="S32" s="3">
        <f t="shared" si="24"/>
        <v>483.32</v>
      </c>
      <c r="T32" s="3">
        <f t="shared" si="24"/>
        <v>425.37</v>
      </c>
      <c r="U32" s="3">
        <f t="shared" si="24"/>
        <v>373.07</v>
      </c>
      <c r="V32" s="3">
        <f t="shared" si="24"/>
        <v>355.21</v>
      </c>
      <c r="W32" s="3">
        <f t="shared" si="24"/>
        <v>388.13</v>
      </c>
      <c r="X32" s="3">
        <f t="shared" si="24"/>
        <v>364.07</v>
      </c>
      <c r="Y32" s="3">
        <f t="shared" si="24"/>
        <v>341.44</v>
      </c>
      <c r="Z32" s="3">
        <f t="shared" si="24"/>
        <v>340.67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</v>
      </c>
      <c r="E33" s="3">
        <f>IFERROR(INDEX(E51:E500,MATCH($A$33,$C$51:$C$500,0)),"")</f>
        <v>0.19</v>
      </c>
      <c r="H33" s="3">
        <f>IFERROR(INDEX(D33:G33,COUNT(D33:G33)),"")</f>
        <v>0.19</v>
      </c>
      <c r="I33" s="3">
        <f t="shared" ref="I33:Z33" si="25">IFERROR(INDEX(I51:I500,MATCH($C$33,$C$51:$C$500,0)),"")</f>
        <v>0.2</v>
      </c>
      <c r="J33" s="3">
        <f t="shared" si="25"/>
        <v>0.19</v>
      </c>
      <c r="K33" s="3">
        <f t="shared" si="25"/>
        <v>0.19</v>
      </c>
      <c r="L33" s="3">
        <f t="shared" si="25"/>
        <v>0.24</v>
      </c>
      <c r="M33" s="3">
        <f t="shared" si="25"/>
        <v>0.22</v>
      </c>
      <c r="N33" s="3">
        <f t="shared" si="25"/>
        <v>0.15</v>
      </c>
      <c r="O33" s="3">
        <f t="shared" si="25"/>
        <v>0.37</v>
      </c>
      <c r="P33" s="3">
        <f t="shared" si="25"/>
        <v>0.41</v>
      </c>
      <c r="Q33" s="3">
        <f t="shared" si="25"/>
        <v>0.52</v>
      </c>
      <c r="R33" s="3">
        <f t="shared" si="25"/>
        <v>0.65</v>
      </c>
      <c r="S33" s="3">
        <f t="shared" si="25"/>
        <v>0.97</v>
      </c>
      <c r="T33" s="3">
        <f t="shared" si="25"/>
        <v>1.22</v>
      </c>
      <c r="U33" s="3">
        <f t="shared" si="25"/>
        <v>1.05</v>
      </c>
      <c r="V33" s="3">
        <f t="shared" si="25"/>
        <v>1.72</v>
      </c>
      <c r="W33" s="3">
        <f t="shared" si="25"/>
        <v>0.62</v>
      </c>
      <c r="X33" s="3">
        <f t="shared" si="25"/>
        <v>0.68</v>
      </c>
      <c r="Y33" s="3">
        <f t="shared" si="25"/>
        <v>0.37</v>
      </c>
      <c r="Z33" s="3">
        <f t="shared" si="25"/>
        <v>0.15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-1.34</v>
      </c>
      <c r="E34" s="3">
        <f>IFERROR(INDEX(E51:E500,MATCH($A$34,$C$51:$C$500,0)),"")</f>
        <v>-2.81</v>
      </c>
      <c r="H34" s="3">
        <f>IFERROR(INDEX(D34:G34,COUNT(D34:G34)),"")</f>
        <v>-2.81</v>
      </c>
      <c r="I34" s="3">
        <f t="shared" ref="I34:Z34" si="26">IFERROR(INDEX(I51:I500,MATCH($C$34,$C$51:$C$500,0)),"")</f>
        <v>3.16</v>
      </c>
      <c r="J34" s="3">
        <f t="shared" si="26"/>
        <v>-0.94</v>
      </c>
      <c r="K34" s="3">
        <f t="shared" si="26"/>
        <v>-7.62</v>
      </c>
      <c r="L34" s="3">
        <f t="shared" si="26"/>
        <v>50.93</v>
      </c>
      <c r="M34" s="3">
        <f t="shared" si="26"/>
        <v>-22.09</v>
      </c>
      <c r="N34" s="3">
        <f t="shared" si="26"/>
        <v>-0.36</v>
      </c>
      <c r="O34" s="3">
        <f t="shared" si="26"/>
        <v>6.55</v>
      </c>
      <c r="P34" s="3">
        <f t="shared" si="26"/>
        <v>111.88</v>
      </c>
      <c r="Q34" s="3">
        <f t="shared" si="26"/>
        <v>5.99</v>
      </c>
      <c r="R34" s="3">
        <f t="shared" si="26"/>
        <v>8.5500000000000007</v>
      </c>
      <c r="S34" s="3">
        <f t="shared" si="26"/>
        <v>6.7</v>
      </c>
      <c r="T34" s="3">
        <f t="shared" si="26"/>
        <v>9.16</v>
      </c>
      <c r="U34" s="3">
        <f t="shared" si="26"/>
        <v>1.99</v>
      </c>
      <c r="V34" s="3">
        <f t="shared" si="26"/>
        <v>14.67</v>
      </c>
      <c r="W34" s="3">
        <f t="shared" si="26"/>
        <v>7.97</v>
      </c>
      <c r="X34" s="3">
        <f t="shared" si="26"/>
        <v>19.64</v>
      </c>
      <c r="Y34" s="3">
        <f t="shared" si="26"/>
        <v>163.63999999999999</v>
      </c>
      <c r="Z34" s="3">
        <f t="shared" si="26"/>
        <v>64.099999999999994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4.47</v>
      </c>
      <c r="E35" s="3">
        <f>IFERROR(INDEX(E51:E500,MATCH($A$35,$C$51:$C$500,0)),"")</f>
        <v>4.76</v>
      </c>
      <c r="H35" s="3">
        <f>IFERROR(INDEX(D35:G35,COUNT(D35:G35)),"")</f>
        <v>4.76</v>
      </c>
      <c r="I35" s="3">
        <f t="shared" ref="I35:Z35" si="27">IFERROR(INDEX(I51:I500,MATCH($C$35,$C$51:$C$500,0)),"")</f>
        <v>0.75</v>
      </c>
      <c r="J35" s="3">
        <f t="shared" si="27"/>
        <v>0.64</v>
      </c>
      <c r="K35" s="3">
        <f t="shared" si="27"/>
        <v>0.67</v>
      </c>
      <c r="L35" s="3">
        <f t="shared" si="27"/>
        <v>0.94</v>
      </c>
      <c r="M35" s="3">
        <f t="shared" si="27"/>
        <v>0.46</v>
      </c>
      <c r="N35" s="3">
        <f t="shared" si="27"/>
        <v>0.87</v>
      </c>
      <c r="O35" s="3">
        <f t="shared" si="27"/>
        <v>1.1299999999999999</v>
      </c>
      <c r="P35" s="3">
        <f t="shared" si="27"/>
        <v>1.33</v>
      </c>
      <c r="Q35" s="3">
        <f t="shared" si="27"/>
        <v>1.1499999999999999</v>
      </c>
      <c r="R35" s="3">
        <f t="shared" si="27"/>
        <v>1.74</v>
      </c>
      <c r="S35" s="3">
        <f t="shared" si="27"/>
        <v>1.98</v>
      </c>
      <c r="T35" s="3">
        <f t="shared" si="27"/>
        <v>2.29</v>
      </c>
      <c r="U35" s="3">
        <f t="shared" si="27"/>
        <v>2.65</v>
      </c>
      <c r="V35" s="3">
        <f t="shared" si="27"/>
        <v>3.61</v>
      </c>
      <c r="W35" s="3">
        <f t="shared" si="27"/>
        <v>1.45</v>
      </c>
      <c r="X35" s="3">
        <f t="shared" si="27"/>
        <v>2.9</v>
      </c>
      <c r="Y35" s="3">
        <f t="shared" si="27"/>
        <v>1.32</v>
      </c>
      <c r="Z35" s="3">
        <f t="shared" si="27"/>
        <v>0.64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0.24460000000000001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12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140297475844</v>
      </c>
      <c r="E51" s="5">
        <v>142217764279</v>
      </c>
      <c r="F51" s="5">
        <v>309732216229</v>
      </c>
      <c r="G51" s="5">
        <v>185845867647</v>
      </c>
      <c r="I51" s="5">
        <v>1013159445954</v>
      </c>
      <c r="J51" s="5">
        <v>1017570122981</v>
      </c>
      <c r="K51" s="5">
        <v>1152307658513</v>
      </c>
      <c r="L51" s="5">
        <v>1098860308931</v>
      </c>
      <c r="M51" s="5">
        <v>2008645648830</v>
      </c>
      <c r="N51" s="5">
        <v>731507824075</v>
      </c>
      <c r="O51" s="5">
        <v>2373275556528</v>
      </c>
      <c r="P51" s="5">
        <v>2124202844845</v>
      </c>
      <c r="Q51" s="5">
        <v>3195904064863</v>
      </c>
      <c r="R51" s="5">
        <v>2465211935368</v>
      </c>
      <c r="S51" s="5">
        <v>2962460902526</v>
      </c>
      <c r="T51" s="5">
        <v>2839771320340</v>
      </c>
      <c r="U51" s="5">
        <v>1843944981934</v>
      </c>
      <c r="V51" s="5">
        <v>1057768000026</v>
      </c>
      <c r="W51" s="5">
        <v>504637348122</v>
      </c>
      <c r="X51" s="5">
        <v>261325501687</v>
      </c>
      <c r="Y51" s="5">
        <v>292726441382</v>
      </c>
      <c r="Z51" s="5">
        <v>237129684761</v>
      </c>
    </row>
    <row r="52" spans="2:26" ht="15.5" x14ac:dyDescent="0.35">
      <c r="C52" t="s">
        <v>91</v>
      </c>
      <c r="F52" s="5">
        <v>-4969391701</v>
      </c>
      <c r="I52" s="5">
        <v>-4969391701</v>
      </c>
    </row>
    <row r="53" spans="2:26" ht="15.5" x14ac:dyDescent="0.35">
      <c r="C53" t="s">
        <v>86</v>
      </c>
      <c r="D53" s="5">
        <v>-69007469430</v>
      </c>
      <c r="E53" s="5">
        <v>-79987959060</v>
      </c>
      <c r="F53" s="5">
        <v>-180262891296</v>
      </c>
      <c r="G53" s="5">
        <v>-97620063247</v>
      </c>
      <c r="I53" s="5">
        <v>-535044401165</v>
      </c>
      <c r="J53" s="5">
        <v>-563157083885</v>
      </c>
      <c r="K53" s="5">
        <v>-614508704804</v>
      </c>
      <c r="L53" s="5">
        <v>-535870389395</v>
      </c>
      <c r="M53" s="5">
        <v>-656038000370</v>
      </c>
      <c r="N53" s="5">
        <v>-370327623991</v>
      </c>
      <c r="O53" s="5">
        <v>-924925450750</v>
      </c>
      <c r="P53" s="5">
        <v>-1038763795301</v>
      </c>
      <c r="Q53" s="5">
        <v>-1257764609768</v>
      </c>
      <c r="R53" s="5">
        <v>-863501805517</v>
      </c>
      <c r="S53" s="5">
        <v>-1286686974186</v>
      </c>
      <c r="T53" s="5">
        <v>-1239768317073</v>
      </c>
      <c r="U53" s="5">
        <v>-511164323787</v>
      </c>
      <c r="V53" s="5">
        <v>-556035917155</v>
      </c>
      <c r="W53" s="5">
        <v>-238013505899</v>
      </c>
      <c r="X53" s="5">
        <v>-120273483013</v>
      </c>
      <c r="Y53" s="5">
        <v>-140395591958</v>
      </c>
      <c r="Z53" s="5">
        <v>-126475666914</v>
      </c>
    </row>
    <row r="54" spans="2:26" ht="15.5" x14ac:dyDescent="0.35">
      <c r="C54" t="s">
        <v>893</v>
      </c>
      <c r="D54" s="5">
        <v>-34610949894</v>
      </c>
      <c r="E54" s="5">
        <v>-44846378123</v>
      </c>
      <c r="F54" s="5">
        <v>-150139309657</v>
      </c>
      <c r="G54" s="5">
        <v>-66688881781</v>
      </c>
      <c r="I54" s="5">
        <v>-414857655184</v>
      </c>
      <c r="J54" s="5">
        <v>-450141712496</v>
      </c>
      <c r="K54" s="5">
        <v>-506636748723</v>
      </c>
      <c r="L54" s="5">
        <v>-438083507316</v>
      </c>
      <c r="M54" s="5">
        <v>-565046493459</v>
      </c>
      <c r="N54" s="5">
        <v>-288155672002</v>
      </c>
      <c r="O54" s="5">
        <v>-821766970167</v>
      </c>
      <c r="P54" s="5">
        <v>-943961502137</v>
      </c>
      <c r="Q54" s="5">
        <v>-1169070908668</v>
      </c>
      <c r="R54" s="5">
        <v>-775555734535</v>
      </c>
      <c r="S54" s="5">
        <v>-1199578892014</v>
      </c>
      <c r="T54" s="5">
        <v>-1153180466145</v>
      </c>
      <c r="U54" s="5">
        <v>-431500667656</v>
      </c>
      <c r="V54" s="5">
        <v>-526584898384</v>
      </c>
      <c r="W54" s="5">
        <v>-217863684694</v>
      </c>
      <c r="X54" s="5">
        <v>-101455336829</v>
      </c>
      <c r="Y54" s="5">
        <v>-122404433722</v>
      </c>
      <c r="Z54" s="5">
        <v>-108840650164</v>
      </c>
    </row>
    <row r="55" spans="2:26" ht="15.5" x14ac:dyDescent="0.35">
      <c r="C55" t="s">
        <v>103</v>
      </c>
    </row>
    <row r="56" spans="2:26" ht="15.5" x14ac:dyDescent="0.35">
      <c r="C56" t="s">
        <v>1732</v>
      </c>
      <c r="D56" s="5">
        <v>-69007469430</v>
      </c>
      <c r="E56" s="5">
        <v>-79987959060</v>
      </c>
      <c r="F56" s="5">
        <v>-180262891296</v>
      </c>
      <c r="G56" s="5">
        <v>-97620063247</v>
      </c>
      <c r="I56" s="5">
        <v>-535044401165</v>
      </c>
      <c r="J56" s="5">
        <v>-563157083885</v>
      </c>
      <c r="K56" s="5">
        <v>-614508704804</v>
      </c>
      <c r="L56" s="5">
        <v>-535870389395</v>
      </c>
      <c r="M56" s="5">
        <v>-656038000370</v>
      </c>
      <c r="N56" s="5">
        <v>-370327623991</v>
      </c>
      <c r="O56" s="5">
        <v>-924925450750</v>
      </c>
      <c r="P56" s="5">
        <v>-1038763795301</v>
      </c>
      <c r="Q56" s="5">
        <v>-1257764609768</v>
      </c>
      <c r="R56" s="5">
        <v>-863501805517</v>
      </c>
      <c r="S56" s="5">
        <v>-1286686974186</v>
      </c>
      <c r="T56" s="5">
        <v>-1239768317073</v>
      </c>
      <c r="U56" s="5">
        <v>-511164323787</v>
      </c>
      <c r="V56" s="5">
        <v>-556035917155</v>
      </c>
      <c r="W56" s="5">
        <v>-238013505899</v>
      </c>
      <c r="X56" s="5">
        <v>-120273483013</v>
      </c>
      <c r="Y56" s="5">
        <v>-140395591958</v>
      </c>
      <c r="Z56" s="5">
        <v>-126475666914</v>
      </c>
    </row>
    <row r="57" spans="2:26" ht="15.5" x14ac:dyDescent="0.35">
      <c r="C57" t="s">
        <v>87</v>
      </c>
      <c r="D57" s="5">
        <v>71290006414</v>
      </c>
      <c r="E57" s="5">
        <v>62229805219</v>
      </c>
      <c r="F57" s="5">
        <v>129469324933</v>
      </c>
      <c r="G57" s="5">
        <v>88225804400</v>
      </c>
      <c r="I57" s="5">
        <v>478115044789</v>
      </c>
      <c r="J57" s="5">
        <v>454413039096</v>
      </c>
      <c r="K57" s="5">
        <v>537798953709</v>
      </c>
      <c r="L57" s="5">
        <v>562989919536</v>
      </c>
      <c r="M57" s="5">
        <v>1352607648460</v>
      </c>
      <c r="N57" s="5">
        <v>361180200084</v>
      </c>
      <c r="O57" s="5">
        <v>1448350105778</v>
      </c>
      <c r="P57" s="5">
        <v>1085439049544</v>
      </c>
      <c r="Q57" s="5">
        <v>1938139455095</v>
      </c>
      <c r="R57" s="5">
        <v>1601710129851</v>
      </c>
      <c r="S57" s="5">
        <v>1675773928340</v>
      </c>
      <c r="T57" s="5">
        <v>1600003003267</v>
      </c>
      <c r="U57" s="5">
        <v>1332780658147</v>
      </c>
      <c r="V57" s="5">
        <v>501732082871</v>
      </c>
      <c r="W57" s="5">
        <v>266623842223</v>
      </c>
      <c r="X57" s="5">
        <v>141052018674</v>
      </c>
      <c r="Y57" s="5">
        <v>152330849424</v>
      </c>
      <c r="Z57" s="5">
        <v>110654017847</v>
      </c>
    </row>
    <row r="58" spans="2:26" ht="15.5" x14ac:dyDescent="0.35">
      <c r="C58" t="s">
        <v>88</v>
      </c>
      <c r="D58" s="5">
        <v>-454160262643</v>
      </c>
      <c r="E58" s="5">
        <v>-175259582379</v>
      </c>
      <c r="F58" s="5">
        <v>-195773317915</v>
      </c>
      <c r="G58" s="5">
        <v>-321926694711</v>
      </c>
      <c r="I58" s="5">
        <v>187191551697</v>
      </c>
      <c r="J58" s="5">
        <v>-806809644491</v>
      </c>
      <c r="K58" s="5">
        <v>-340612513852</v>
      </c>
      <c r="L58" s="5">
        <v>-265616258560</v>
      </c>
      <c r="M58" s="5">
        <v>-894248866913</v>
      </c>
      <c r="N58" s="5">
        <v>-1574245503980</v>
      </c>
      <c r="O58" s="5">
        <v>-449706602469</v>
      </c>
      <c r="P58" s="5">
        <v>-576589424942</v>
      </c>
      <c r="Q58" s="5">
        <v>-717539807168</v>
      </c>
      <c r="R58" s="5">
        <v>-554491475156</v>
      </c>
      <c r="S58" s="5">
        <v>-237948675821</v>
      </c>
      <c r="T58" s="5">
        <v>-351211893169</v>
      </c>
      <c r="U58" s="5">
        <v>1331712065357</v>
      </c>
      <c r="V58" s="5">
        <v>-154741664509</v>
      </c>
      <c r="W58" s="5">
        <v>-116591075203</v>
      </c>
      <c r="X58" s="5">
        <v>-82633226082</v>
      </c>
      <c r="Y58" s="5">
        <v>-86278625371</v>
      </c>
      <c r="Z58" s="5">
        <v>-76328680423</v>
      </c>
    </row>
    <row r="59" spans="2:26" ht="15.5" x14ac:dyDescent="0.35">
      <c r="C59" t="s">
        <v>89</v>
      </c>
      <c r="D59" s="5">
        <v>-15527776072</v>
      </c>
      <c r="E59" s="5">
        <v>-17588651466</v>
      </c>
      <c r="F59" s="5">
        <v>-28131748846</v>
      </c>
      <c r="G59" s="5">
        <v>-22497344717</v>
      </c>
      <c r="I59" s="5">
        <v>-110676777958</v>
      </c>
      <c r="J59" s="5">
        <v>-120838710240</v>
      </c>
      <c r="K59" s="5">
        <v>-107041034216</v>
      </c>
      <c r="L59" s="5">
        <v>-70378359796</v>
      </c>
      <c r="M59" s="5">
        <v>-64824309563</v>
      </c>
      <c r="N59" s="5">
        <v>-52585775625</v>
      </c>
      <c r="O59" s="5">
        <v>-82678351557</v>
      </c>
      <c r="P59" s="5">
        <v>-78887689229</v>
      </c>
      <c r="Q59" s="5">
        <v>-96756047305</v>
      </c>
      <c r="R59" s="5">
        <v>-78693302812</v>
      </c>
      <c r="S59" s="5">
        <v>-75513021269</v>
      </c>
      <c r="T59" s="5">
        <v>-66875942936</v>
      </c>
      <c r="U59" s="5">
        <v>-59528884084</v>
      </c>
      <c r="V59" s="5">
        <v>-52201874255</v>
      </c>
      <c r="W59" s="5">
        <v>-57001934375</v>
      </c>
      <c r="X59" s="5">
        <v>-11042889202</v>
      </c>
      <c r="Y59" s="5">
        <v>-12785435528</v>
      </c>
      <c r="Z59" s="5">
        <v>-13041269078</v>
      </c>
    </row>
    <row r="60" spans="2:26" ht="15.5" x14ac:dyDescent="0.35">
      <c r="C60" t="s">
        <v>90</v>
      </c>
      <c r="D60" s="5">
        <v>-97635258070</v>
      </c>
      <c r="E60" s="5">
        <v>-92835654002</v>
      </c>
      <c r="F60" s="5">
        <v>-138475722132</v>
      </c>
      <c r="G60" s="5">
        <v>-127926857039</v>
      </c>
      <c r="I60" s="5">
        <v>-465002388570</v>
      </c>
      <c r="J60" s="5">
        <v>-443047007108</v>
      </c>
      <c r="K60" s="5">
        <v>-431100645279</v>
      </c>
      <c r="L60" s="5">
        <v>-446164050426</v>
      </c>
      <c r="M60" s="5">
        <v>-396530417309</v>
      </c>
      <c r="N60" s="5">
        <v>-424447864998</v>
      </c>
      <c r="O60" s="5">
        <v>-510745631186</v>
      </c>
      <c r="P60" s="5">
        <v>-472033460760</v>
      </c>
      <c r="Q60" s="5">
        <v>-454185739520</v>
      </c>
      <c r="R60" s="5">
        <v>-295622776853</v>
      </c>
      <c r="S60" s="5">
        <v>-342760198853</v>
      </c>
      <c r="T60" s="5">
        <v>-335064902820</v>
      </c>
      <c r="U60" s="5">
        <v>-261546147395</v>
      </c>
      <c r="V60" s="5">
        <v>-154370514211</v>
      </c>
      <c r="W60" s="5">
        <v>-77299114859</v>
      </c>
      <c r="X60" s="5">
        <v>-71590336880</v>
      </c>
      <c r="Y60" s="5">
        <v>-73493189843</v>
      </c>
      <c r="Z60" s="5">
        <v>-63287411345</v>
      </c>
    </row>
    <row r="61" spans="2:26" ht="15.5" x14ac:dyDescent="0.35">
      <c r="C61" t="s">
        <v>448</v>
      </c>
      <c r="D61" s="5">
        <v>-2331600587</v>
      </c>
      <c r="E61" s="5">
        <v>-2847072724</v>
      </c>
      <c r="F61" s="5">
        <v>-7195022485</v>
      </c>
      <c r="G61" s="5">
        <v>-3925012499</v>
      </c>
      <c r="I61" s="5">
        <v>-21815979833</v>
      </c>
      <c r="J61" s="5">
        <v>-22384493606</v>
      </c>
      <c r="K61" s="5">
        <v>-25932948975</v>
      </c>
      <c r="L61" s="5">
        <v>-26681443219</v>
      </c>
      <c r="M61" s="5">
        <v>-24776248779</v>
      </c>
      <c r="N61" s="5">
        <v>-15278859461</v>
      </c>
      <c r="O61" s="5">
        <v>-61854440794</v>
      </c>
      <c r="P61" s="5">
        <v>-53219061806</v>
      </c>
      <c r="Q61" s="5">
        <v>-97959499745</v>
      </c>
      <c r="R61" s="5">
        <v>-111114121008</v>
      </c>
      <c r="S61" s="5">
        <v>-145281148996</v>
      </c>
    </row>
    <row r="62" spans="2:26" ht="15.5" x14ac:dyDescent="0.35">
      <c r="C62" t="s">
        <v>92</v>
      </c>
      <c r="D62" s="5">
        <v>-382870256229</v>
      </c>
      <c r="E62" s="5">
        <v>-113029777160</v>
      </c>
      <c r="F62" s="5">
        <v>-66303992982</v>
      </c>
      <c r="G62" s="5">
        <v>-233700890311</v>
      </c>
      <c r="I62" s="5">
        <v>665306596486</v>
      </c>
      <c r="J62" s="5">
        <v>-352396605395</v>
      </c>
      <c r="K62" s="5">
        <v>197186439857</v>
      </c>
      <c r="L62" s="5">
        <v>297373660976</v>
      </c>
      <c r="M62" s="5">
        <v>458358781547</v>
      </c>
      <c r="N62" s="5">
        <v>-1213065303896</v>
      </c>
      <c r="O62" s="5">
        <v>998643503309</v>
      </c>
      <c r="P62" s="5">
        <v>508849624602</v>
      </c>
      <c r="Q62" s="5">
        <v>1220599647927</v>
      </c>
      <c r="R62" s="5">
        <v>1047218654695</v>
      </c>
      <c r="S62" s="5">
        <v>1437825252519</v>
      </c>
      <c r="T62" s="5">
        <v>1248791110098</v>
      </c>
      <c r="U62" s="5">
        <v>2664492723504</v>
      </c>
      <c r="V62" s="5">
        <v>346990418362</v>
      </c>
      <c r="W62" s="5">
        <v>150032767020</v>
      </c>
      <c r="X62" s="5">
        <v>58418792592</v>
      </c>
      <c r="Y62" s="5">
        <v>66052224053</v>
      </c>
      <c r="Z62" s="5">
        <v>34325337424</v>
      </c>
    </row>
    <row r="63" spans="2:26" ht="15.5" x14ac:dyDescent="0.35">
      <c r="C63" t="s">
        <v>93</v>
      </c>
      <c r="D63" s="5">
        <v>-81283712616</v>
      </c>
      <c r="E63" s="5">
        <v>-126184113857</v>
      </c>
      <c r="F63" s="5">
        <v>-130724528429</v>
      </c>
      <c r="G63" s="5">
        <v>-125482249266</v>
      </c>
      <c r="I63" s="5">
        <v>-411148725617</v>
      </c>
      <c r="J63" s="5">
        <v>-330728161613</v>
      </c>
      <c r="K63" s="5">
        <v>-299475692169</v>
      </c>
      <c r="L63" s="5">
        <v>-269972811168</v>
      </c>
      <c r="M63" s="5">
        <v>-491928955246</v>
      </c>
      <c r="N63" s="5">
        <v>-517074600537</v>
      </c>
      <c r="O63" s="5">
        <v>-530452085762</v>
      </c>
      <c r="P63" s="5">
        <v>-430285154285</v>
      </c>
      <c r="Q63" s="5">
        <v>-543808285622</v>
      </c>
      <c r="R63" s="5">
        <v>-496649401247</v>
      </c>
      <c r="S63" s="5">
        <v>-477716052296</v>
      </c>
      <c r="T63" s="5">
        <v>-401632061557</v>
      </c>
      <c r="U63" s="5">
        <v>-115895065933</v>
      </c>
      <c r="V63" s="5">
        <v>-35383319192</v>
      </c>
      <c r="W63" s="5">
        <v>-33889331822</v>
      </c>
      <c r="X63" s="5">
        <v>-6492517026</v>
      </c>
      <c r="Y63" s="5">
        <v>-50708106626</v>
      </c>
      <c r="Z63" s="5">
        <v>9901498500</v>
      </c>
    </row>
    <row r="64" spans="2:26" ht="15.5" x14ac:dyDescent="0.35">
      <c r="C64" t="s">
        <v>95</v>
      </c>
      <c r="X64" s="5">
        <v>97934888</v>
      </c>
      <c r="Y64" s="5">
        <v>-6351708545</v>
      </c>
      <c r="Z64" s="5">
        <v>28969456226</v>
      </c>
    </row>
    <row r="65" spans="3:26" ht="15.5" x14ac:dyDescent="0.35">
      <c r="C65" t="s">
        <v>313</v>
      </c>
      <c r="D65" s="5">
        <v>-1244992114</v>
      </c>
      <c r="E65" s="5">
        <v>1244992114</v>
      </c>
      <c r="F65" s="5">
        <v>-7179315993</v>
      </c>
      <c r="I65" s="5">
        <v>-7179315993</v>
      </c>
      <c r="J65" s="5">
        <v>-15519001293</v>
      </c>
      <c r="K65" s="5">
        <v>-5164401306</v>
      </c>
      <c r="L65" s="5">
        <v>-2735407663</v>
      </c>
      <c r="M65" s="5">
        <v>18299328829</v>
      </c>
      <c r="N65" s="5">
        <v>17996373058</v>
      </c>
      <c r="O65" s="5">
        <v>-15107468575</v>
      </c>
      <c r="P65" s="5">
        <v>-14392357069</v>
      </c>
      <c r="Q65" s="5">
        <v>-5510000962</v>
      </c>
      <c r="R65" s="5">
        <v>191220272</v>
      </c>
      <c r="U65" s="5">
        <v>44353619506</v>
      </c>
      <c r="V65" s="5">
        <v>29274722647</v>
      </c>
      <c r="W65" s="5">
        <v>8723421619</v>
      </c>
      <c r="X65" s="5">
        <v>5520980423</v>
      </c>
      <c r="Y65" s="5">
        <v>-20910825667</v>
      </c>
      <c r="Z65" s="5">
        <v>-22686941459</v>
      </c>
    </row>
    <row r="66" spans="3:26" ht="15.5" x14ac:dyDescent="0.35">
      <c r="C66" t="s">
        <v>94</v>
      </c>
      <c r="D66" s="5">
        <v>4028092518</v>
      </c>
      <c r="E66" s="5">
        <v>1343155660</v>
      </c>
      <c r="F66" s="5">
        <v>3936473317</v>
      </c>
      <c r="G66" s="5">
        <v>1642833676</v>
      </c>
      <c r="I66" s="5">
        <v>9463778513</v>
      </c>
      <c r="J66" s="5">
        <v>18056806475</v>
      </c>
      <c r="K66" s="5">
        <v>12609151058</v>
      </c>
      <c r="L66" s="5">
        <v>11604222140</v>
      </c>
      <c r="M66" s="5">
        <v>11941214461</v>
      </c>
      <c r="N66" s="5">
        <v>16868890449</v>
      </c>
      <c r="O66" s="5">
        <v>15067867607</v>
      </c>
      <c r="P66" s="5">
        <v>24903318820</v>
      </c>
      <c r="Q66" s="5">
        <v>46036269664</v>
      </c>
      <c r="R66" s="5">
        <v>42442781988</v>
      </c>
      <c r="S66" s="5">
        <v>31235320884</v>
      </c>
      <c r="T66" s="5">
        <v>13850534167</v>
      </c>
      <c r="U66" s="5">
        <v>19690099237</v>
      </c>
      <c r="V66" s="5">
        <v>5311563402</v>
      </c>
      <c r="W66" s="5">
        <v>2722843971</v>
      </c>
      <c r="X66" s="5">
        <v>768325274</v>
      </c>
      <c r="Y66" s="5">
        <v>585870240</v>
      </c>
      <c r="Z66" s="5">
        <v>18344687321</v>
      </c>
    </row>
    <row r="67" spans="3:26" ht="15.5" x14ac:dyDescent="0.35">
      <c r="C67" t="s">
        <v>27</v>
      </c>
      <c r="D67" s="5">
        <v>-85012231218</v>
      </c>
      <c r="E67" s="5">
        <v>-128772261631</v>
      </c>
      <c r="F67" s="5">
        <v>-132906328956</v>
      </c>
      <c r="G67" s="5">
        <v>-126387574837</v>
      </c>
      <c r="I67" s="5">
        <v>-413433188137</v>
      </c>
      <c r="J67" s="5">
        <v>-333265966795</v>
      </c>
      <c r="K67" s="5">
        <v>-306920441921</v>
      </c>
      <c r="L67" s="5">
        <v>-278841625645</v>
      </c>
      <c r="M67" s="5">
        <v>-522169498536</v>
      </c>
      <c r="N67" s="5">
        <v>-551939864044</v>
      </c>
      <c r="O67" s="5">
        <v>-530412484794</v>
      </c>
      <c r="P67" s="5">
        <v>-440796116036</v>
      </c>
      <c r="Q67" s="5">
        <v>-584334554324</v>
      </c>
      <c r="R67" s="5">
        <v>-539283403507</v>
      </c>
      <c r="S67" s="5">
        <v>-508951373180</v>
      </c>
      <c r="T67" s="5">
        <v>-415482595724</v>
      </c>
      <c r="U67" s="5">
        <v>-179938784676</v>
      </c>
      <c r="V67" s="5">
        <v>-69969605241</v>
      </c>
      <c r="W67" s="5">
        <v>-45335597412</v>
      </c>
      <c r="X67" s="5">
        <v>-36409899731</v>
      </c>
      <c r="Y67" s="5">
        <v>-31167648525</v>
      </c>
      <c r="Z67" s="5">
        <v>-27613137258</v>
      </c>
    </row>
    <row r="68" spans="3:26" ht="15.5" x14ac:dyDescent="0.35">
      <c r="C68" t="s">
        <v>1825</v>
      </c>
      <c r="D68" s="5">
        <v>945418198</v>
      </c>
      <c r="G68" s="5">
        <v>4687135098</v>
      </c>
    </row>
    <row r="69" spans="3:26" ht="15.5" x14ac:dyDescent="0.35">
      <c r="C69" t="s">
        <v>312</v>
      </c>
      <c r="X69" s="5">
        <v>59000000</v>
      </c>
      <c r="Y69" s="5">
        <v>36867782</v>
      </c>
      <c r="Z69" s="5">
        <v>1000000</v>
      </c>
    </row>
    <row r="70" spans="3:26" ht="15.5" x14ac:dyDescent="0.35">
      <c r="C70" t="s">
        <v>96</v>
      </c>
      <c r="D70" s="5">
        <v>-81283712616</v>
      </c>
      <c r="E70" s="5">
        <v>-126184113857</v>
      </c>
      <c r="F70" s="5">
        <v>-130724528429</v>
      </c>
      <c r="G70" s="5">
        <v>-125482249266</v>
      </c>
      <c r="I70" s="5">
        <v>-411148725617</v>
      </c>
      <c r="J70" s="5">
        <v>-330728161613</v>
      </c>
      <c r="K70" s="5">
        <v>-299475692169</v>
      </c>
      <c r="L70" s="5">
        <v>-269972811168</v>
      </c>
      <c r="M70" s="5">
        <v>-491928955246</v>
      </c>
      <c r="N70" s="5">
        <v>-517074600537</v>
      </c>
      <c r="O70" s="5">
        <v>-530452085762</v>
      </c>
      <c r="P70" s="5">
        <v>-430285154285</v>
      </c>
      <c r="Q70" s="5">
        <v>-543808285622</v>
      </c>
      <c r="R70" s="5">
        <v>-496649401247</v>
      </c>
      <c r="S70" s="5">
        <v>-477716052296</v>
      </c>
      <c r="T70" s="5">
        <v>-401632061557</v>
      </c>
      <c r="U70" s="5">
        <v>-115895065933</v>
      </c>
      <c r="V70" s="5">
        <v>-35383319192</v>
      </c>
      <c r="W70" s="5">
        <v>-33889331822</v>
      </c>
      <c r="X70" s="5">
        <v>-6492517026</v>
      </c>
      <c r="Y70" s="5">
        <v>-50708106626</v>
      </c>
      <c r="Z70" s="5">
        <v>9901498500</v>
      </c>
    </row>
    <row r="71" spans="3:26" ht="15.5" x14ac:dyDescent="0.35">
      <c r="C71" t="s">
        <v>29</v>
      </c>
      <c r="D71" s="5">
        <v>-464153968845</v>
      </c>
      <c r="E71" s="5">
        <v>-239213891017</v>
      </c>
      <c r="F71" s="5">
        <v>-197028521411</v>
      </c>
      <c r="G71" s="5">
        <v>-359183139577</v>
      </c>
      <c r="I71" s="5">
        <v>254157870869</v>
      </c>
      <c r="J71" s="5">
        <v>-683124767008</v>
      </c>
      <c r="K71" s="5">
        <v>-102289252312</v>
      </c>
      <c r="L71" s="5">
        <v>27400849808</v>
      </c>
      <c r="M71" s="5">
        <v>-33570173699</v>
      </c>
      <c r="N71" s="5">
        <v>-1730139904433</v>
      </c>
      <c r="O71" s="5">
        <v>468191417547</v>
      </c>
      <c r="P71" s="5">
        <v>78564470317</v>
      </c>
      <c r="Q71" s="5">
        <v>676791362305</v>
      </c>
      <c r="R71" s="5">
        <v>550569253448</v>
      </c>
      <c r="S71" s="5">
        <v>960109200223</v>
      </c>
      <c r="T71" s="5">
        <v>847159048541</v>
      </c>
      <c r="U71" s="5">
        <v>2548597657571</v>
      </c>
      <c r="V71" s="5">
        <v>311607099170</v>
      </c>
      <c r="W71" s="5">
        <v>116143435198</v>
      </c>
      <c r="X71" s="5">
        <v>51926275566</v>
      </c>
      <c r="Y71" s="5">
        <v>15344117427</v>
      </c>
      <c r="Z71" s="5">
        <v>44226835924</v>
      </c>
    </row>
    <row r="72" spans="3:26" ht="15.5" x14ac:dyDescent="0.35">
      <c r="C72" t="s">
        <v>28</v>
      </c>
      <c r="D72" s="5">
        <v>-2602599565</v>
      </c>
      <c r="E72" s="5">
        <v>-1443396900</v>
      </c>
      <c r="F72" s="5">
        <v>-6455779750</v>
      </c>
      <c r="G72" s="5">
        <v>-2951132800</v>
      </c>
      <c r="I72" s="5">
        <v>-13037279070</v>
      </c>
      <c r="J72" s="5">
        <v>-7730299128</v>
      </c>
      <c r="K72" s="5">
        <v>-2551882063</v>
      </c>
      <c r="L72" s="5">
        <v>-7230120563</v>
      </c>
      <c r="M72" s="5">
        <v>-8423933085</v>
      </c>
      <c r="N72" s="5">
        <v>-33740159695</v>
      </c>
      <c r="O72" s="5">
        <v>-58588639689</v>
      </c>
      <c r="P72" s="5">
        <v>-53298606456</v>
      </c>
      <c r="Q72" s="5">
        <v>-62017754259</v>
      </c>
      <c r="R72" s="5">
        <v>-49219580260</v>
      </c>
      <c r="S72" s="5">
        <v>-86689004265</v>
      </c>
      <c r="T72" s="5">
        <v>-135947450606</v>
      </c>
      <c r="U72" s="5">
        <v>-96911187293</v>
      </c>
      <c r="V72" s="5">
        <v>-51132218571</v>
      </c>
      <c r="W72" s="5">
        <v>-24097695017</v>
      </c>
      <c r="X72" s="5">
        <v>-13329243667</v>
      </c>
      <c r="Y72" s="5">
        <v>-12988661685</v>
      </c>
      <c r="Z72" s="5">
        <v>-41844528142</v>
      </c>
    </row>
    <row r="73" spans="3:26" ht="15.5" x14ac:dyDescent="0.35">
      <c r="C73" t="s">
        <v>97</v>
      </c>
      <c r="D73" s="5">
        <v>-2602599565</v>
      </c>
      <c r="E73" s="5">
        <v>-1443396900</v>
      </c>
      <c r="F73" s="5">
        <v>1341778460</v>
      </c>
      <c r="G73" s="5">
        <v>-2951132800</v>
      </c>
      <c r="I73" s="5">
        <v>-5239720860</v>
      </c>
      <c r="J73" s="5">
        <v>-7422066846</v>
      </c>
      <c r="K73" s="5">
        <v>-10663119598</v>
      </c>
      <c r="L73" s="5">
        <v>-7403559669</v>
      </c>
      <c r="M73" s="5">
        <v>-8133991489</v>
      </c>
      <c r="N73" s="5">
        <v>-33382277185</v>
      </c>
      <c r="O73" s="5">
        <v>-59549811004</v>
      </c>
      <c r="P73" s="5">
        <v>-52474295336</v>
      </c>
      <c r="Q73" s="5">
        <v>-44667641012</v>
      </c>
      <c r="R73" s="5">
        <v>-48746234724</v>
      </c>
      <c r="S73" s="5">
        <v>-45574442196</v>
      </c>
      <c r="T73" s="5">
        <v>-143042310171</v>
      </c>
      <c r="U73" s="5">
        <v>-91117883920</v>
      </c>
      <c r="V73" s="5">
        <v>-51132218571</v>
      </c>
      <c r="W73" s="5">
        <v>-24097695017</v>
      </c>
      <c r="X73" s="5">
        <v>-13329243667</v>
      </c>
      <c r="Y73" s="5">
        <v>-12988661685</v>
      </c>
      <c r="Z73" s="5">
        <v>-41844528142</v>
      </c>
    </row>
    <row r="74" spans="3:26" ht="15.5" x14ac:dyDescent="0.35">
      <c r="C74" t="s">
        <v>98</v>
      </c>
      <c r="F74" s="5">
        <v>-2828166509</v>
      </c>
      <c r="I74" s="5">
        <v>-2828166509</v>
      </c>
      <c r="J74" s="5">
        <v>-308232282</v>
      </c>
      <c r="K74" s="5">
        <v>8111237535</v>
      </c>
      <c r="L74" s="5">
        <v>173439106</v>
      </c>
      <c r="M74" s="5">
        <v>-289941596</v>
      </c>
      <c r="N74" s="5">
        <v>-357882510</v>
      </c>
      <c r="O74" s="5">
        <v>961171315</v>
      </c>
      <c r="P74" s="5">
        <v>-824311120</v>
      </c>
      <c r="Q74" s="5">
        <v>-17350113247</v>
      </c>
      <c r="R74" s="5">
        <v>-473345536</v>
      </c>
      <c r="S74" s="5">
        <v>-41114562069</v>
      </c>
      <c r="T74" s="5">
        <v>7094859565</v>
      </c>
      <c r="U74" s="5">
        <v>-5793303373</v>
      </c>
    </row>
    <row r="75" spans="3:26" ht="15.5" x14ac:dyDescent="0.35">
      <c r="C75" t="s">
        <v>99</v>
      </c>
      <c r="D75" s="5">
        <v>-2602599565</v>
      </c>
      <c r="E75" s="5">
        <v>-1443396900</v>
      </c>
      <c r="F75" s="5">
        <v>-6455779750</v>
      </c>
      <c r="G75" s="5">
        <v>-2951132800</v>
      </c>
      <c r="I75" s="5">
        <v>-13037279070</v>
      </c>
      <c r="J75" s="5">
        <v>-7730299128</v>
      </c>
      <c r="K75" s="5">
        <v>-2551882063</v>
      </c>
      <c r="L75" s="5">
        <v>-7230120563</v>
      </c>
      <c r="M75" s="5">
        <v>-8423933085</v>
      </c>
      <c r="N75" s="5">
        <v>-33740159695</v>
      </c>
      <c r="O75" s="5">
        <v>-58588639689</v>
      </c>
      <c r="P75" s="5">
        <v>-53298606456</v>
      </c>
      <c r="Q75" s="5">
        <v>-62017754259</v>
      </c>
      <c r="R75" s="5">
        <v>-49219580260</v>
      </c>
      <c r="S75" s="5">
        <v>-86689004265</v>
      </c>
      <c r="T75" s="5">
        <v>-135947450606</v>
      </c>
      <c r="U75" s="5">
        <v>-96911187293</v>
      </c>
      <c r="V75" s="5">
        <v>-51132218571</v>
      </c>
      <c r="W75" s="5">
        <v>-24097695017</v>
      </c>
      <c r="X75" s="5">
        <v>-13329243667</v>
      </c>
      <c r="Y75" s="5">
        <v>-12988661685</v>
      </c>
      <c r="Z75" s="5">
        <v>-41844528142</v>
      </c>
    </row>
    <row r="76" spans="3:26" ht="15.5" x14ac:dyDescent="0.35">
      <c r="C76" t="s">
        <v>100</v>
      </c>
      <c r="D76" s="5">
        <v>-466756568410</v>
      </c>
      <c r="E76" s="5">
        <v>-240657287917</v>
      </c>
      <c r="F76" s="5">
        <v>-203484301161</v>
      </c>
      <c r="G76" s="5">
        <v>-362134272377</v>
      </c>
      <c r="I76" s="5">
        <v>241120591799</v>
      </c>
      <c r="J76" s="5">
        <v>-690855066136</v>
      </c>
      <c r="K76" s="5">
        <v>-104841134375</v>
      </c>
      <c r="L76" s="5">
        <v>20170729245</v>
      </c>
      <c r="M76" s="5">
        <v>-41994106784</v>
      </c>
      <c r="N76" s="5">
        <v>-1763880064128</v>
      </c>
      <c r="O76" s="5">
        <v>409602777858</v>
      </c>
      <c r="P76" s="5">
        <v>25265863861</v>
      </c>
      <c r="Q76" s="5">
        <v>614773608046</v>
      </c>
      <c r="R76" s="5">
        <v>501349673188</v>
      </c>
      <c r="S76" s="5">
        <v>873420195958</v>
      </c>
      <c r="T76" s="5">
        <v>711211597935</v>
      </c>
      <c r="U76" s="5">
        <v>2451686470278</v>
      </c>
      <c r="V76" s="5">
        <v>260474880599</v>
      </c>
      <c r="W76" s="5">
        <v>92045740181</v>
      </c>
      <c r="X76" s="5">
        <v>38597031899</v>
      </c>
      <c r="Y76" s="5">
        <v>2355455742</v>
      </c>
      <c r="Z76" s="5">
        <v>2382307782</v>
      </c>
    </row>
    <row r="77" spans="3:26" ht="15.5" x14ac:dyDescent="0.35">
      <c r="C77" t="s">
        <v>101</v>
      </c>
      <c r="X77" s="5">
        <v>4609002</v>
      </c>
    </row>
    <row r="78" spans="3:26" ht="15.5" x14ac:dyDescent="0.35">
      <c r="C78" t="s">
        <v>104</v>
      </c>
      <c r="D78" s="5">
        <v>-466756568410</v>
      </c>
      <c r="E78" s="5">
        <v>-240657287917</v>
      </c>
      <c r="F78" s="5">
        <v>-203484301161</v>
      </c>
      <c r="G78" s="5">
        <v>-362134272377</v>
      </c>
      <c r="I78" s="5">
        <v>241120591799</v>
      </c>
      <c r="J78" s="5">
        <v>-690855066136</v>
      </c>
      <c r="K78" s="5">
        <v>-104841134375</v>
      </c>
      <c r="L78" s="5">
        <v>20170729245</v>
      </c>
      <c r="M78" s="5">
        <v>-41994106784</v>
      </c>
      <c r="N78" s="5">
        <v>-1763880064128</v>
      </c>
      <c r="O78" s="5">
        <v>409602777858</v>
      </c>
      <c r="P78" s="5">
        <v>25265863861</v>
      </c>
      <c r="Q78" s="5">
        <v>614773608046</v>
      </c>
      <c r="R78" s="5">
        <v>501349673188</v>
      </c>
      <c r="S78" s="5">
        <v>873420195958</v>
      </c>
      <c r="T78" s="5">
        <v>711211597935</v>
      </c>
      <c r="U78" s="5">
        <v>2451686470278</v>
      </c>
      <c r="V78" s="5">
        <v>260474880599</v>
      </c>
      <c r="W78" s="5">
        <v>92045740181</v>
      </c>
      <c r="X78" s="5">
        <v>38601640901</v>
      </c>
      <c r="Y78" s="5">
        <v>2355455742</v>
      </c>
      <c r="Z78" s="5">
        <v>2382307782</v>
      </c>
    </row>
    <row r="79" spans="3:26" ht="15.5" x14ac:dyDescent="0.35">
      <c r="C79" t="s">
        <v>105</v>
      </c>
      <c r="D79" s="5">
        <v>87639099258</v>
      </c>
      <c r="E79" s="5">
        <v>21377600326</v>
      </c>
      <c r="F79" s="5">
        <v>8206022225</v>
      </c>
      <c r="G79" s="5">
        <v>45482677347</v>
      </c>
      <c r="I79" s="5">
        <v>42101048912</v>
      </c>
      <c r="J79" s="5">
        <v>27407671711</v>
      </c>
      <c r="K79" s="5">
        <v>-6365637945</v>
      </c>
      <c r="L79" s="5">
        <v>21264914784</v>
      </c>
      <c r="M79" s="5">
        <v>5883621680</v>
      </c>
      <c r="N79" s="5">
        <v>2139280415</v>
      </c>
      <c r="O79" s="5">
        <v>11069473524</v>
      </c>
      <c r="P79" s="5">
        <v>-5228879628</v>
      </c>
      <c r="Q79" s="5">
        <v>-17848903888</v>
      </c>
      <c r="R79" s="5">
        <v>329686298</v>
      </c>
      <c r="S79" s="5">
        <v>11785834396</v>
      </c>
      <c r="T79" s="5">
        <v>6858927849</v>
      </c>
    </row>
    <row r="80" spans="3:26" ht="15.5" x14ac:dyDescent="0.35">
      <c r="C80" t="s">
        <v>107</v>
      </c>
      <c r="D80" s="5">
        <v>-379117469152</v>
      </c>
      <c r="E80" s="5">
        <v>-219279687591</v>
      </c>
      <c r="F80" s="5">
        <v>-195278278936</v>
      </c>
      <c r="G80" s="5">
        <v>-316651595030</v>
      </c>
      <c r="I80" s="5">
        <v>283221640711</v>
      </c>
      <c r="J80" s="5">
        <v>-663447394425</v>
      </c>
      <c r="K80" s="5">
        <v>-111206772320</v>
      </c>
      <c r="L80" s="5">
        <v>41435644029</v>
      </c>
      <c r="M80" s="5">
        <v>-36110485104</v>
      </c>
      <c r="N80" s="5">
        <v>-1761740783713</v>
      </c>
      <c r="O80" s="5">
        <v>420672251382</v>
      </c>
      <c r="P80" s="5">
        <v>20036984233</v>
      </c>
      <c r="Q80" s="5">
        <v>596924704158</v>
      </c>
      <c r="R80" s="5">
        <v>501679359486</v>
      </c>
      <c r="S80" s="5">
        <v>885206030354</v>
      </c>
      <c r="T80" s="5">
        <v>718070525784</v>
      </c>
      <c r="U80" s="5">
        <v>2451686470278</v>
      </c>
      <c r="V80" s="5">
        <v>260474880599</v>
      </c>
      <c r="W80" s="5">
        <v>92045740181</v>
      </c>
    </row>
    <row r="81" spans="2:26" ht="15.5" x14ac:dyDescent="0.35">
      <c r="C81" t="s">
        <v>108</v>
      </c>
      <c r="D81" s="5">
        <v>-466756568410</v>
      </c>
      <c r="E81" s="5">
        <v>-240657287917</v>
      </c>
      <c r="F81" s="5">
        <v>-203484301161</v>
      </c>
      <c r="G81" s="5">
        <v>-362134272377</v>
      </c>
      <c r="I81" s="5">
        <v>241120591799</v>
      </c>
      <c r="J81" s="5">
        <v>-690855066136</v>
      </c>
      <c r="K81" s="5">
        <v>-104841134375</v>
      </c>
      <c r="L81" s="5">
        <v>20170729245</v>
      </c>
      <c r="M81" s="5">
        <v>-41994106784</v>
      </c>
      <c r="N81" s="5">
        <v>-1763880064128</v>
      </c>
      <c r="O81" s="5">
        <v>409602777858</v>
      </c>
      <c r="P81" s="5">
        <v>25265863861</v>
      </c>
      <c r="Q81" s="5">
        <v>614773608046</v>
      </c>
      <c r="R81" s="5">
        <v>501349673188</v>
      </c>
      <c r="S81" s="5">
        <v>873420195958</v>
      </c>
      <c r="T81" s="5">
        <v>711211597935</v>
      </c>
      <c r="U81" s="5">
        <v>2451686470278</v>
      </c>
      <c r="V81" s="5">
        <v>260474880599</v>
      </c>
      <c r="W81" s="5">
        <v>92045740181</v>
      </c>
      <c r="X81" s="5">
        <v>38601640901</v>
      </c>
      <c r="Y81" s="5">
        <v>2355455742</v>
      </c>
      <c r="Z81" s="5">
        <v>2382307782</v>
      </c>
    </row>
    <row r="82" spans="2:26" ht="15.5" x14ac:dyDescent="0.35">
      <c r="C82" t="s">
        <v>8</v>
      </c>
      <c r="D82" s="5">
        <v>-378972090987</v>
      </c>
      <c r="E82" s="5">
        <v>-219135924310</v>
      </c>
      <c r="F82" s="5">
        <v>-195128923893</v>
      </c>
      <c r="G82" s="5">
        <v>-316502363522</v>
      </c>
      <c r="I82" s="5">
        <v>283813954702</v>
      </c>
      <c r="J82" s="5">
        <v>-662864504799</v>
      </c>
      <c r="K82" s="5">
        <v>-108340094957</v>
      </c>
      <c r="L82" s="5">
        <v>41435644029</v>
      </c>
      <c r="M82" s="5">
        <v>-36110485104</v>
      </c>
      <c r="N82" s="5">
        <v>-1761740783713</v>
      </c>
      <c r="O82" s="5">
        <v>420672251382</v>
      </c>
      <c r="P82" s="5">
        <v>20036984233</v>
      </c>
      <c r="Q82" s="5">
        <v>596924704158</v>
      </c>
      <c r="R82" s="5">
        <v>501679359486</v>
      </c>
      <c r="S82" s="5">
        <v>885206030354</v>
      </c>
      <c r="T82" s="5">
        <v>718127376799</v>
      </c>
      <c r="U82" s="5">
        <v>2451761413558</v>
      </c>
      <c r="V82" s="5">
        <v>260520634812</v>
      </c>
      <c r="W82" s="5">
        <v>92072437053</v>
      </c>
    </row>
    <row r="83" spans="2:26" ht="15.5" x14ac:dyDescent="0.35">
      <c r="C83" t="s">
        <v>404</v>
      </c>
      <c r="D83" s="5">
        <v>-145378165</v>
      </c>
      <c r="E83" s="5">
        <v>-143763281</v>
      </c>
      <c r="F83" s="5">
        <v>-149355043</v>
      </c>
      <c r="G83" s="5">
        <v>-149231508</v>
      </c>
      <c r="I83" s="5">
        <v>-592313991</v>
      </c>
      <c r="J83" s="5">
        <v>-582889626</v>
      </c>
      <c r="K83" s="5">
        <v>-2866677363</v>
      </c>
      <c r="T83" s="5">
        <v>-56851015</v>
      </c>
      <c r="U83" s="5">
        <v>-74943280</v>
      </c>
      <c r="V83" s="5">
        <v>-45754213</v>
      </c>
      <c r="W83" s="5">
        <v>-26696872</v>
      </c>
    </row>
    <row r="84" spans="2:26" ht="15.5" x14ac:dyDescent="0.35">
      <c r="C84" t="s">
        <v>109</v>
      </c>
      <c r="D84" s="5">
        <v>-466756568410</v>
      </c>
      <c r="E84" s="5">
        <v>-240657287917</v>
      </c>
      <c r="F84" s="5">
        <v>-203484301161</v>
      </c>
      <c r="G84" s="5">
        <v>-362134272377</v>
      </c>
      <c r="I84" s="5">
        <v>241120591799</v>
      </c>
      <c r="J84" s="5">
        <v>-690855066136</v>
      </c>
      <c r="K84" s="5">
        <v>-104841134375</v>
      </c>
      <c r="L84" s="5">
        <v>20170729245</v>
      </c>
      <c r="M84" s="5">
        <v>-41994106784</v>
      </c>
      <c r="N84" s="5">
        <v>-1763880064128</v>
      </c>
      <c r="O84" s="5">
        <v>409602777858</v>
      </c>
      <c r="P84" s="5">
        <v>25265863861</v>
      </c>
      <c r="Q84" s="5">
        <v>614773608046</v>
      </c>
      <c r="R84" s="5">
        <v>501349673188</v>
      </c>
      <c r="S84" s="5">
        <v>873420195958</v>
      </c>
      <c r="T84" s="5">
        <v>711211597935</v>
      </c>
      <c r="U84" s="5">
        <v>2451686470278</v>
      </c>
      <c r="V84" s="5">
        <v>260474880599</v>
      </c>
      <c r="W84" s="5">
        <v>92045740181</v>
      </c>
      <c r="X84" s="5">
        <v>38601640901</v>
      </c>
      <c r="Y84" s="5">
        <v>2355455742</v>
      </c>
      <c r="Z84" s="5">
        <v>2382307782</v>
      </c>
    </row>
    <row r="85" spans="2:26" ht="15.5" x14ac:dyDescent="0.35">
      <c r="C85" t="s">
        <v>110</v>
      </c>
      <c r="D85" s="5">
        <v>-379117469152</v>
      </c>
      <c r="E85" s="5">
        <v>-219279687591</v>
      </c>
      <c r="F85" s="5">
        <v>-195278278936</v>
      </c>
      <c r="G85" s="5">
        <v>-316651595030</v>
      </c>
      <c r="I85" s="5">
        <v>283221640711</v>
      </c>
      <c r="J85" s="5">
        <v>-663447394425</v>
      </c>
      <c r="K85" s="5">
        <v>-111206772320</v>
      </c>
      <c r="L85" s="5">
        <v>41435644029</v>
      </c>
      <c r="M85" s="5">
        <v>-36110485104</v>
      </c>
      <c r="N85" s="5">
        <v>-1761740783713</v>
      </c>
      <c r="O85" s="5">
        <v>420672251382</v>
      </c>
      <c r="P85" s="5">
        <v>20036984233</v>
      </c>
      <c r="Q85" s="5">
        <v>596924704158</v>
      </c>
      <c r="R85" s="5">
        <v>501679359486</v>
      </c>
      <c r="S85" s="5">
        <v>885206030354</v>
      </c>
      <c r="T85" s="5">
        <v>718070525784</v>
      </c>
      <c r="U85" s="5">
        <v>2451686470278</v>
      </c>
      <c r="V85" s="5">
        <v>260474880599</v>
      </c>
      <c r="W85" s="5">
        <v>92045740181</v>
      </c>
    </row>
    <row r="86" spans="2:26" ht="15.5" x14ac:dyDescent="0.35">
      <c r="C86" t="s">
        <v>111</v>
      </c>
      <c r="D86" s="5">
        <v>-379117469152</v>
      </c>
      <c r="E86" s="5">
        <v>-219279687591</v>
      </c>
      <c r="F86" s="5">
        <v>-195278278936</v>
      </c>
      <c r="G86" s="5">
        <v>-316651595030</v>
      </c>
      <c r="I86" s="5">
        <v>283221640711</v>
      </c>
      <c r="J86" s="5">
        <v>-663447394425</v>
      </c>
      <c r="K86" s="5">
        <v>-111206772320</v>
      </c>
      <c r="L86" s="5">
        <v>41435644029</v>
      </c>
      <c r="M86" s="5">
        <v>-36110485104</v>
      </c>
      <c r="N86" s="5">
        <v>-1761740783713</v>
      </c>
      <c r="O86" s="5">
        <v>420672251382</v>
      </c>
      <c r="P86" s="5">
        <v>20036984233</v>
      </c>
      <c r="Q86" s="5">
        <v>596924704158</v>
      </c>
      <c r="R86" s="5">
        <v>501679359486</v>
      </c>
      <c r="S86" s="5">
        <v>885206030354</v>
      </c>
      <c r="T86" s="5">
        <v>718070525784</v>
      </c>
      <c r="U86" s="5">
        <v>2451686470278</v>
      </c>
      <c r="V86" s="5">
        <v>260474880599</v>
      </c>
      <c r="W86" s="5">
        <v>92045740181</v>
      </c>
    </row>
    <row r="88" spans="2:26" ht="15.5" x14ac:dyDescent="0.35">
      <c r="B88" t="s">
        <v>112</v>
      </c>
      <c r="C88" t="s">
        <v>113</v>
      </c>
    </row>
    <row r="89" spans="2:26" ht="15.5" x14ac:dyDescent="0.35">
      <c r="C89" t="s">
        <v>114</v>
      </c>
    </row>
    <row r="90" spans="2:26" ht="15.5" x14ac:dyDescent="0.35">
      <c r="C90" t="s">
        <v>20</v>
      </c>
      <c r="D90" s="5">
        <v>122382348823</v>
      </c>
      <c r="E90" s="5">
        <v>188955079621</v>
      </c>
      <c r="F90" s="5">
        <v>164189251418</v>
      </c>
      <c r="G90" s="5">
        <v>61742681916</v>
      </c>
      <c r="I90" s="5">
        <v>164189251418</v>
      </c>
      <c r="J90" s="5">
        <v>190522197367</v>
      </c>
      <c r="K90" s="5">
        <v>185364109069</v>
      </c>
      <c r="L90" s="5">
        <v>131726756210</v>
      </c>
      <c r="M90" s="5">
        <v>1111920218776</v>
      </c>
      <c r="N90" s="5">
        <v>214674914075</v>
      </c>
      <c r="O90" s="5">
        <v>553863157768</v>
      </c>
      <c r="P90" s="5">
        <v>555465023300</v>
      </c>
      <c r="Q90" s="5">
        <v>1075119346654</v>
      </c>
      <c r="R90" s="5">
        <v>398848586075</v>
      </c>
      <c r="S90" s="5">
        <v>518620338294</v>
      </c>
      <c r="T90" s="5">
        <v>582506875704</v>
      </c>
      <c r="U90" s="5">
        <v>511884602460</v>
      </c>
      <c r="V90" s="5">
        <v>1065857565523</v>
      </c>
      <c r="W90" s="5">
        <v>94034608289</v>
      </c>
      <c r="X90" s="5">
        <v>74190948953</v>
      </c>
      <c r="Y90" s="5">
        <v>25346109138</v>
      </c>
      <c r="Z90" s="5">
        <v>31570936080</v>
      </c>
    </row>
    <row r="91" spans="2:26" ht="15.5" x14ac:dyDescent="0.35">
      <c r="C91" t="s">
        <v>115</v>
      </c>
      <c r="Q91" s="5">
        <v>425000000</v>
      </c>
      <c r="R91" s="5">
        <v>935000000</v>
      </c>
      <c r="S91" s="5">
        <v>1181500000</v>
      </c>
      <c r="T91" s="5">
        <v>5737500000</v>
      </c>
      <c r="U91" s="5">
        <v>32095000000</v>
      </c>
    </row>
    <row r="92" spans="2:26" ht="15.5" x14ac:dyDescent="0.35">
      <c r="C92" t="s">
        <v>116</v>
      </c>
    </row>
    <row r="93" spans="2:26" ht="15.5" x14ac:dyDescent="0.35">
      <c r="C93" t="s">
        <v>117</v>
      </c>
      <c r="D93" s="5">
        <v>98874598251</v>
      </c>
      <c r="E93" s="5">
        <v>101529221975</v>
      </c>
      <c r="F93" s="5">
        <v>103266242010</v>
      </c>
      <c r="G93" s="5">
        <v>99470136033</v>
      </c>
      <c r="I93" s="5">
        <v>103266242010</v>
      </c>
      <c r="J93" s="5">
        <v>98424228376</v>
      </c>
      <c r="K93" s="5">
        <v>97092969088</v>
      </c>
      <c r="L93" s="5">
        <v>119926080296</v>
      </c>
      <c r="M93" s="5">
        <v>122768342049</v>
      </c>
      <c r="N93" s="5">
        <v>130435846494</v>
      </c>
      <c r="O93" s="5">
        <v>1155042123744</v>
      </c>
      <c r="P93" s="5">
        <v>700957919993</v>
      </c>
      <c r="Q93" s="5">
        <v>746887430550</v>
      </c>
      <c r="R93" s="5">
        <v>2169407729860</v>
      </c>
      <c r="S93" s="5">
        <v>1485131670267</v>
      </c>
      <c r="T93" s="5">
        <v>434514586000</v>
      </c>
      <c r="U93" s="5">
        <v>350863107622</v>
      </c>
      <c r="V93" s="5">
        <v>363040259636</v>
      </c>
      <c r="W93" s="5">
        <v>258167729332</v>
      </c>
      <c r="X93" s="5">
        <v>263829326402</v>
      </c>
      <c r="Y93" s="5">
        <v>212057661392</v>
      </c>
      <c r="Z93" s="5">
        <v>308582505992</v>
      </c>
    </row>
    <row r="94" spans="2:26" ht="15.5" x14ac:dyDescent="0.35">
      <c r="C94" t="s">
        <v>118</v>
      </c>
      <c r="D94" s="5">
        <v>895418904369</v>
      </c>
      <c r="E94" s="5">
        <v>958102271214</v>
      </c>
      <c r="F94" s="5">
        <v>896158145902</v>
      </c>
      <c r="G94" s="5">
        <v>948967071949</v>
      </c>
      <c r="I94" s="5">
        <v>896158145902</v>
      </c>
      <c r="J94" s="5">
        <v>948585122108</v>
      </c>
      <c r="K94" s="5">
        <v>878392271317</v>
      </c>
      <c r="L94" s="5">
        <v>829517861840</v>
      </c>
      <c r="M94" s="5">
        <v>883471573803</v>
      </c>
      <c r="N94" s="5">
        <v>1171337667568</v>
      </c>
      <c r="O94" s="5">
        <v>951058176881</v>
      </c>
      <c r="P94" s="5">
        <v>784178879496</v>
      </c>
      <c r="Q94" s="5">
        <v>771786468064</v>
      </c>
      <c r="R94" s="5">
        <v>1026457898008</v>
      </c>
      <c r="S94" s="5">
        <v>707443452243</v>
      </c>
      <c r="T94" s="5">
        <v>527110001193</v>
      </c>
      <c r="U94" s="5">
        <v>342964430246</v>
      </c>
      <c r="V94" s="5">
        <v>140525989177</v>
      </c>
      <c r="W94" s="5">
        <v>86743832762</v>
      </c>
      <c r="X94" s="5">
        <v>22502939202</v>
      </c>
      <c r="Y94" s="5">
        <v>31094449977</v>
      </c>
      <c r="Z94" s="5">
        <v>47480842688</v>
      </c>
    </row>
    <row r="95" spans="2:26" ht="15.5" x14ac:dyDescent="0.35">
      <c r="C95" t="s">
        <v>119</v>
      </c>
      <c r="Y95" s="5">
        <v>70927464</v>
      </c>
      <c r="Z95" s="5">
        <v>67590082</v>
      </c>
    </row>
    <row r="96" spans="2:26" ht="15.5" x14ac:dyDescent="0.35">
      <c r="C96" t="s">
        <v>120</v>
      </c>
      <c r="D96" s="5">
        <v>98874598251</v>
      </c>
      <c r="E96" s="5">
        <v>101529221975</v>
      </c>
      <c r="F96" s="5">
        <v>103266242010</v>
      </c>
      <c r="G96" s="5">
        <v>99470136033</v>
      </c>
      <c r="I96" s="5">
        <v>103266242010</v>
      </c>
      <c r="J96" s="5">
        <v>98424228376</v>
      </c>
      <c r="K96" s="5">
        <v>97092969088</v>
      </c>
      <c r="L96" s="5">
        <v>119926080296</v>
      </c>
      <c r="M96" s="5">
        <v>122768342049</v>
      </c>
      <c r="N96" s="5">
        <v>130435846494</v>
      </c>
      <c r="O96" s="5">
        <v>1155042123744</v>
      </c>
      <c r="P96" s="5">
        <v>700957919993</v>
      </c>
      <c r="Q96" s="5">
        <v>746887430550</v>
      </c>
      <c r="R96" s="5">
        <v>2169407729860</v>
      </c>
      <c r="S96" s="5">
        <v>1485131670267</v>
      </c>
      <c r="T96" s="5">
        <v>434514586000</v>
      </c>
      <c r="U96" s="5">
        <v>350863107622</v>
      </c>
      <c r="V96" s="5">
        <v>363040259636</v>
      </c>
      <c r="W96" s="5">
        <v>258167729332</v>
      </c>
      <c r="X96" s="5">
        <v>263829326402</v>
      </c>
      <c r="Y96" s="5">
        <v>212057661392</v>
      </c>
      <c r="Z96" s="5">
        <v>308582505992</v>
      </c>
    </row>
    <row r="97" spans="3:26" ht="15.5" x14ac:dyDescent="0.35">
      <c r="C97" t="s">
        <v>121</v>
      </c>
    </row>
    <row r="98" spans="3:26" ht="15.5" x14ac:dyDescent="0.35">
      <c r="C98" t="s">
        <v>122</v>
      </c>
    </row>
    <row r="99" spans="3:26" ht="15.5" x14ac:dyDescent="0.35">
      <c r="C99" t="s">
        <v>123</v>
      </c>
      <c r="D99" s="5">
        <v>2303484843773</v>
      </c>
      <c r="E99" s="5">
        <v>2296950006248</v>
      </c>
      <c r="F99" s="5">
        <v>2437289217057</v>
      </c>
      <c r="G99" s="5">
        <v>2217562612595</v>
      </c>
      <c r="I99" s="5">
        <v>2437289217057</v>
      </c>
      <c r="J99" s="5">
        <v>2251489729446</v>
      </c>
      <c r="K99" s="5">
        <v>2445636857352</v>
      </c>
      <c r="L99" s="5">
        <v>2048248350224</v>
      </c>
      <c r="M99" s="5">
        <v>2028923216963</v>
      </c>
      <c r="N99" s="5">
        <v>1911180743984</v>
      </c>
      <c r="O99" s="5">
        <v>1274147970374</v>
      </c>
      <c r="P99" s="5">
        <v>1237785306803</v>
      </c>
      <c r="Q99" s="5">
        <v>1287399447464</v>
      </c>
      <c r="R99" s="5">
        <v>1252848043333</v>
      </c>
      <c r="S99" s="5">
        <v>850914211062</v>
      </c>
      <c r="T99" s="5">
        <v>924431530063</v>
      </c>
      <c r="U99" s="5">
        <v>1042753160220</v>
      </c>
      <c r="V99" s="5">
        <v>438397558308</v>
      </c>
      <c r="W99" s="5">
        <v>463028849649</v>
      </c>
      <c r="X99" s="5">
        <v>223228796051</v>
      </c>
      <c r="Y99" s="5">
        <v>215396117409</v>
      </c>
      <c r="Z99" s="5">
        <v>244402725674</v>
      </c>
    </row>
    <row r="100" spans="3:26" ht="15.5" x14ac:dyDescent="0.35">
      <c r="C100" t="s">
        <v>91</v>
      </c>
      <c r="D100" s="5">
        <v>44163361888</v>
      </c>
      <c r="E100" s="5">
        <v>-43475737370</v>
      </c>
      <c r="F100" s="5">
        <v>-64853337696</v>
      </c>
      <c r="G100" s="5">
        <v>-71048807692</v>
      </c>
      <c r="I100" s="5">
        <v>-64853337696</v>
      </c>
      <c r="J100" s="5">
        <v>-104943834379</v>
      </c>
      <c r="K100" s="5">
        <v>-125918607492</v>
      </c>
      <c r="L100" s="5">
        <v>-118434642767</v>
      </c>
      <c r="M100" s="5">
        <v>-135058028717</v>
      </c>
      <c r="N100" s="5">
        <v>-134747791282</v>
      </c>
      <c r="O100" s="5">
        <v>-138848739147</v>
      </c>
      <c r="P100" s="5">
        <v>-151206515813</v>
      </c>
      <c r="Q100" s="5">
        <v>-22410808442</v>
      </c>
      <c r="R100" s="5">
        <v>11545257151</v>
      </c>
      <c r="S100" s="5">
        <v>14228449276</v>
      </c>
      <c r="T100" s="5">
        <v>4854843160</v>
      </c>
      <c r="U100" s="5">
        <v>6157597715</v>
      </c>
      <c r="V100" s="5">
        <v>-8105811614</v>
      </c>
      <c r="W100" s="5">
        <v>8154768017</v>
      </c>
      <c r="X100" s="5">
        <v>26687271318</v>
      </c>
    </row>
    <row r="101" spans="3:26" ht="15.5" x14ac:dyDescent="0.35">
      <c r="C101" t="s">
        <v>124</v>
      </c>
      <c r="D101" s="5">
        <v>2721167384384</v>
      </c>
      <c r="E101" s="5">
        <v>2796248071775</v>
      </c>
      <c r="F101" s="5">
        <v>2919241885852</v>
      </c>
      <c r="G101" s="5">
        <v>2585858518217</v>
      </c>
      <c r="I101" s="5">
        <v>2919241885852</v>
      </c>
      <c r="J101" s="5">
        <v>2756095361540</v>
      </c>
      <c r="K101" s="5">
        <v>2902172279779</v>
      </c>
      <c r="L101" s="5">
        <v>2455645610545</v>
      </c>
      <c r="M101" s="5">
        <v>3395447292615</v>
      </c>
      <c r="N101" s="5">
        <v>2388191472756</v>
      </c>
      <c r="O101" s="5">
        <v>3861731207805</v>
      </c>
      <c r="P101" s="5">
        <v>3379233815963</v>
      </c>
      <c r="Q101" s="5">
        <v>3158284474516</v>
      </c>
      <c r="R101" s="5">
        <v>3921828260101</v>
      </c>
      <c r="S101" s="5">
        <v>3145580271086</v>
      </c>
      <c r="T101" s="5">
        <v>2061415313134</v>
      </c>
      <c r="U101" s="5">
        <v>2036868531503</v>
      </c>
      <c r="V101" s="5">
        <v>1940276898305</v>
      </c>
      <c r="W101" s="5">
        <v>850173171723</v>
      </c>
      <c r="X101" s="5">
        <v>590373822272</v>
      </c>
      <c r="Y101" s="5">
        <v>467160027982</v>
      </c>
      <c r="Z101" s="5">
        <v>606544012255</v>
      </c>
    </row>
    <row r="102" spans="3:26" ht="15.5" x14ac:dyDescent="0.35">
      <c r="C102" t="s">
        <v>125</v>
      </c>
    </row>
    <row r="103" spans="3:26" ht="15.5" x14ac:dyDescent="0.35">
      <c r="C103" t="s">
        <v>126</v>
      </c>
      <c r="D103" s="5">
        <v>1155556576082</v>
      </c>
      <c r="E103" s="5">
        <v>1170108600071</v>
      </c>
      <c r="F103" s="5">
        <v>1182146502440</v>
      </c>
      <c r="G103" s="5">
        <v>1224285652546</v>
      </c>
      <c r="I103" s="5">
        <v>1182146502440</v>
      </c>
      <c r="J103" s="5">
        <v>1256827073205</v>
      </c>
      <c r="K103" s="5">
        <v>1299386781669</v>
      </c>
      <c r="L103" s="5">
        <v>1268972579746</v>
      </c>
      <c r="M103" s="5">
        <v>1318241843307</v>
      </c>
      <c r="N103" s="5">
        <v>1380376024025</v>
      </c>
      <c r="O103" s="5">
        <v>1409327415633</v>
      </c>
      <c r="P103" s="5">
        <v>1367323295972</v>
      </c>
      <c r="Q103" s="5">
        <v>1322677200220</v>
      </c>
      <c r="R103" s="5">
        <v>1174120190110</v>
      </c>
      <c r="S103" s="5">
        <v>1128136315008</v>
      </c>
      <c r="T103" s="5">
        <v>1131195797401</v>
      </c>
      <c r="U103" s="5">
        <v>1142137535535</v>
      </c>
      <c r="V103" s="5">
        <v>421303042800</v>
      </c>
      <c r="W103" s="5">
        <v>124683075466</v>
      </c>
      <c r="X103" s="5">
        <v>123543123992</v>
      </c>
      <c r="Y103" s="5">
        <v>95237905190</v>
      </c>
      <c r="Z103" s="5">
        <v>102084387940</v>
      </c>
    </row>
    <row r="104" spans="3:26" ht="15.5" x14ac:dyDescent="0.35">
      <c r="C104" t="s">
        <v>483</v>
      </c>
      <c r="D104" s="5">
        <v>107532470530</v>
      </c>
      <c r="E104" s="5">
        <v>107747750701</v>
      </c>
      <c r="F104" s="5">
        <v>108277287279</v>
      </c>
      <c r="I104" s="5">
        <v>108277287279</v>
      </c>
    </row>
    <row r="105" spans="3:26" ht="15.5" x14ac:dyDescent="0.35">
      <c r="C105" t="s">
        <v>527</v>
      </c>
      <c r="D105" s="5">
        <v>6706371719420</v>
      </c>
      <c r="E105" s="5">
        <v>6324506929438</v>
      </c>
      <c r="F105" s="5">
        <v>6211165738128</v>
      </c>
      <c r="G105" s="5">
        <v>6324708767601</v>
      </c>
      <c r="I105" s="5">
        <v>6211165738128</v>
      </c>
      <c r="J105" s="5">
        <v>6353191581761</v>
      </c>
      <c r="K105" s="5">
        <v>6287169735322</v>
      </c>
      <c r="L105" s="5">
        <v>6634016590110</v>
      </c>
      <c r="M105" s="5">
        <v>6564616926153</v>
      </c>
      <c r="N105" s="5">
        <v>6468738147108</v>
      </c>
      <c r="O105" s="5">
        <v>5241078536212</v>
      </c>
      <c r="P105" s="5">
        <v>5133402052721</v>
      </c>
      <c r="Q105" s="5">
        <v>5644649202970</v>
      </c>
      <c r="R105" s="5">
        <v>5900860492455</v>
      </c>
      <c r="S105" s="5">
        <v>5483793408636</v>
      </c>
      <c r="T105" s="5">
        <v>4221021566155</v>
      </c>
      <c r="U105" s="5">
        <v>4213313690737</v>
      </c>
      <c r="V105" s="5">
        <v>1215530951610</v>
      </c>
      <c r="W105" s="5">
        <v>658303876089</v>
      </c>
      <c r="X105" s="5">
        <v>660760408270</v>
      </c>
      <c r="Y105" s="5">
        <v>626608633199</v>
      </c>
      <c r="Z105" s="5">
        <v>636185433235</v>
      </c>
    </row>
    <row r="106" spans="3:26" ht="15.5" x14ac:dyDescent="0.35">
      <c r="C106" t="s">
        <v>128</v>
      </c>
      <c r="D106" s="5">
        <v>5406449752</v>
      </c>
      <c r="E106" s="5">
        <v>5406449752</v>
      </c>
      <c r="F106" s="5">
        <v>5406449752</v>
      </c>
      <c r="G106" s="5">
        <v>8208391769</v>
      </c>
      <c r="I106" s="5">
        <v>5406449752</v>
      </c>
      <c r="J106" s="5">
        <v>8208391769</v>
      </c>
      <c r="K106" s="5">
        <v>8510393113</v>
      </c>
      <c r="L106" s="5">
        <v>519938569</v>
      </c>
      <c r="M106" s="5">
        <v>530511257</v>
      </c>
      <c r="N106" s="5">
        <v>719680437</v>
      </c>
      <c r="O106" s="5">
        <v>1042435965</v>
      </c>
      <c r="P106" s="5">
        <v>354791746</v>
      </c>
      <c r="Q106" s="5">
        <v>279862103</v>
      </c>
      <c r="R106" s="5">
        <v>260801457</v>
      </c>
      <c r="S106" s="5">
        <v>255732398</v>
      </c>
      <c r="T106" s="5">
        <v>258273331</v>
      </c>
      <c r="U106" s="5">
        <v>165619322</v>
      </c>
      <c r="V106" s="5">
        <v>4601227700</v>
      </c>
      <c r="W106" s="5">
        <v>27911533</v>
      </c>
      <c r="Y106" s="5">
        <v>294619121</v>
      </c>
      <c r="Z106" s="5">
        <v>1109622201</v>
      </c>
    </row>
    <row r="107" spans="3:26" ht="15.5" x14ac:dyDescent="0.35">
      <c r="C107" t="s">
        <v>405</v>
      </c>
      <c r="D107" s="5">
        <v>570691821929</v>
      </c>
      <c r="E107" s="5">
        <v>570691821929</v>
      </c>
      <c r="F107" s="5">
        <v>570691821929</v>
      </c>
      <c r="G107" s="5">
        <v>570691821929</v>
      </c>
      <c r="I107" s="5">
        <v>570691821929</v>
      </c>
      <c r="J107" s="5">
        <v>570691821929</v>
      </c>
      <c r="K107" s="5">
        <v>570691821929</v>
      </c>
      <c r="L107" s="5">
        <v>570691821929</v>
      </c>
      <c r="M107" s="5">
        <v>570691821929</v>
      </c>
      <c r="N107" s="5">
        <v>570691821929</v>
      </c>
      <c r="O107" s="5">
        <v>1141036812530</v>
      </c>
      <c r="P107" s="5">
        <v>1141036812530</v>
      </c>
      <c r="Q107" s="5">
        <v>1141036812530</v>
      </c>
      <c r="R107" s="5">
        <v>1141036812530</v>
      </c>
      <c r="S107" s="5">
        <v>1141036812530</v>
      </c>
      <c r="T107" s="5">
        <v>1366834264610</v>
      </c>
      <c r="U107" s="5">
        <v>1366834264610</v>
      </c>
    </row>
    <row r="108" spans="3:26" ht="15.5" x14ac:dyDescent="0.35">
      <c r="C108" t="s">
        <v>129</v>
      </c>
      <c r="D108" s="5">
        <v>10625091435938</v>
      </c>
      <c r="E108" s="5">
        <v>10591549448158</v>
      </c>
      <c r="F108" s="5">
        <v>10531841546384</v>
      </c>
      <c r="G108" s="5">
        <v>10766601423777</v>
      </c>
      <c r="I108" s="5">
        <v>10531841546384</v>
      </c>
      <c r="J108" s="5">
        <v>10805378961356</v>
      </c>
      <c r="K108" s="5">
        <v>10786765614560</v>
      </c>
      <c r="L108" s="5">
        <v>11072523264398</v>
      </c>
      <c r="M108" s="5">
        <v>11144091748180</v>
      </c>
      <c r="N108" s="5">
        <v>12461847917101</v>
      </c>
      <c r="O108" s="5">
        <v>12263826659678</v>
      </c>
      <c r="P108" s="5">
        <v>11848246166267</v>
      </c>
      <c r="Q108" s="5">
        <v>11441384862835</v>
      </c>
      <c r="R108" s="5">
        <v>10618280025078</v>
      </c>
      <c r="S108" s="5">
        <v>9697470394143</v>
      </c>
      <c r="T108" s="5">
        <v>8385492382048</v>
      </c>
      <c r="U108" s="5">
        <v>7610944548062</v>
      </c>
      <c r="V108" s="5">
        <v>2651643147708</v>
      </c>
      <c r="W108" s="5">
        <v>1560226416352</v>
      </c>
      <c r="X108" s="5">
        <v>1442270533943</v>
      </c>
      <c r="Y108" s="5">
        <v>1303544493792</v>
      </c>
      <c r="Z108" s="5">
        <v>1239715725529</v>
      </c>
    </row>
    <row r="109" spans="3:26" ht="15.5" x14ac:dyDescent="0.35">
      <c r="C109" t="s">
        <v>130</v>
      </c>
      <c r="D109" s="5">
        <v>13346258820322</v>
      </c>
      <c r="E109" s="5">
        <v>13387797519933</v>
      </c>
      <c r="F109" s="5">
        <v>13451083432236</v>
      </c>
      <c r="G109" s="5">
        <v>13352459941994</v>
      </c>
      <c r="I109" s="5">
        <v>13451083432236</v>
      </c>
      <c r="J109" s="5">
        <v>13561474322896</v>
      </c>
      <c r="K109" s="5">
        <v>13688937894339</v>
      </c>
      <c r="L109" s="5">
        <v>13528168874943</v>
      </c>
      <c r="M109" s="5">
        <v>14539539040795</v>
      </c>
      <c r="N109" s="5">
        <v>14850039389857</v>
      </c>
      <c r="O109" s="5">
        <v>16125557867483</v>
      </c>
      <c r="P109" s="5">
        <v>15227479982230</v>
      </c>
      <c r="Q109" s="5">
        <v>14599669337351</v>
      </c>
      <c r="R109" s="5">
        <v>14540108285179</v>
      </c>
      <c r="S109" s="5">
        <v>12843050665229</v>
      </c>
      <c r="T109" s="5">
        <v>10446907695182</v>
      </c>
      <c r="U109" s="5">
        <v>9647813079565</v>
      </c>
      <c r="V109" s="5">
        <v>4591920046013</v>
      </c>
      <c r="W109" s="5">
        <v>2410399588075</v>
      </c>
      <c r="X109" s="5">
        <v>2032644356215</v>
      </c>
      <c r="Y109" s="5">
        <v>1770704521774</v>
      </c>
      <c r="Z109" s="5">
        <v>1846259737784</v>
      </c>
    </row>
    <row r="110" spans="3:26" ht="15.5" x14ac:dyDescent="0.35">
      <c r="C110" t="s">
        <v>131</v>
      </c>
    </row>
    <row r="111" spans="3:26" ht="15.5" x14ac:dyDescent="0.35">
      <c r="C111" t="s">
        <v>132</v>
      </c>
    </row>
    <row r="112" spans="3:26" ht="15.5" x14ac:dyDescent="0.35">
      <c r="C112" t="s">
        <v>133</v>
      </c>
      <c r="D112" s="5">
        <v>9597959500651</v>
      </c>
      <c r="E112" s="5">
        <v>4583579561591</v>
      </c>
      <c r="F112" s="5">
        <v>3457230201329</v>
      </c>
      <c r="G112" s="5">
        <v>3300526462993</v>
      </c>
      <c r="I112" s="5">
        <v>3457230201329</v>
      </c>
      <c r="J112" s="5">
        <v>5650365420868</v>
      </c>
      <c r="K112" s="5">
        <v>3296584233486</v>
      </c>
      <c r="L112" s="5">
        <v>3054936013849</v>
      </c>
      <c r="M112" s="5">
        <v>3469212455512</v>
      </c>
      <c r="N112" s="5">
        <v>9295120926887</v>
      </c>
      <c r="O112" s="5">
        <v>2004495457707</v>
      </c>
      <c r="P112" s="5">
        <v>1539785994579</v>
      </c>
      <c r="Q112" s="5">
        <v>2374364859671</v>
      </c>
      <c r="R112" s="5">
        <v>2917040996619</v>
      </c>
      <c r="S112" s="5">
        <v>3150692483079</v>
      </c>
      <c r="T112" s="5">
        <v>1707369122496</v>
      </c>
      <c r="U112" s="5">
        <v>2441922958749</v>
      </c>
      <c r="V112" s="5">
        <v>1525673373156</v>
      </c>
      <c r="W112" s="5">
        <v>1208271394281</v>
      </c>
      <c r="X112" s="5">
        <v>906739759464</v>
      </c>
      <c r="Y112" s="5">
        <v>708880135059</v>
      </c>
      <c r="Z112" s="5">
        <v>788252946807</v>
      </c>
    </row>
    <row r="113" spans="3:26" ht="15.5" x14ac:dyDescent="0.35">
      <c r="C113" t="s">
        <v>134</v>
      </c>
    </row>
    <row r="114" spans="3:26" ht="15.5" x14ac:dyDescent="0.35">
      <c r="C114" t="s">
        <v>1826</v>
      </c>
      <c r="D114" s="5">
        <v>383863597282</v>
      </c>
      <c r="E114" s="5">
        <v>367000000000</v>
      </c>
      <c r="F114" s="5">
        <v>362000000000</v>
      </c>
      <c r="G114" s="5">
        <v>350000000000</v>
      </c>
      <c r="I114" s="5">
        <v>362000000000</v>
      </c>
      <c r="J114" s="5">
        <v>380000000000</v>
      </c>
      <c r="K114" s="5">
        <v>380000000000</v>
      </c>
      <c r="L114" s="5">
        <v>230000000000</v>
      </c>
      <c r="M114" s="5">
        <v>30000000000</v>
      </c>
      <c r="P114" s="5">
        <v>36675000000</v>
      </c>
      <c r="Q114" s="5">
        <v>50000000000</v>
      </c>
      <c r="R114" s="5">
        <v>150000000000</v>
      </c>
      <c r="S114" s="5">
        <v>150000000000</v>
      </c>
      <c r="U114" s="5">
        <v>880570036969</v>
      </c>
      <c r="V114" s="5">
        <v>222832366511</v>
      </c>
      <c r="W114" s="5">
        <v>342573086880</v>
      </c>
      <c r="X114" s="5">
        <v>325675222869</v>
      </c>
      <c r="Y114" s="5">
        <v>162854617822</v>
      </c>
      <c r="Z114" s="5">
        <v>226190325210</v>
      </c>
    </row>
    <row r="115" spans="3:26" ht="15.5" x14ac:dyDescent="0.35">
      <c r="C115" t="s">
        <v>135</v>
      </c>
      <c r="S115" s="5">
        <v>77795199012</v>
      </c>
      <c r="T115" s="5">
        <v>58868327399</v>
      </c>
      <c r="U115" s="5">
        <v>84161273677</v>
      </c>
      <c r="V115" s="5">
        <v>110218845558</v>
      </c>
      <c r="W115" s="5">
        <v>98840624981</v>
      </c>
      <c r="X115" s="5">
        <v>36014856043</v>
      </c>
      <c r="Y115" s="5">
        <v>37344661543</v>
      </c>
      <c r="Z115" s="5">
        <v>35463004480</v>
      </c>
    </row>
    <row r="116" spans="3:26" ht="15.5" x14ac:dyDescent="0.35">
      <c r="C116" t="s">
        <v>136</v>
      </c>
      <c r="D116" s="5">
        <v>285845140686</v>
      </c>
      <c r="E116" s="5">
        <v>304530133371</v>
      </c>
      <c r="F116" s="5">
        <v>297881686862</v>
      </c>
      <c r="G116" s="5">
        <v>323386929132</v>
      </c>
      <c r="I116" s="5">
        <v>297881686862</v>
      </c>
      <c r="J116" s="5">
        <v>258692816784</v>
      </c>
      <c r="K116" s="5">
        <v>245199760209</v>
      </c>
      <c r="L116" s="5">
        <v>212392438230</v>
      </c>
      <c r="M116" s="5">
        <v>225671695082</v>
      </c>
      <c r="N116" s="5">
        <v>203782441562</v>
      </c>
      <c r="O116" s="5">
        <v>195000331443</v>
      </c>
      <c r="P116" s="5">
        <v>217646062918</v>
      </c>
      <c r="Q116" s="5">
        <v>221542169988</v>
      </c>
      <c r="R116" s="5">
        <v>246639090679</v>
      </c>
      <c r="S116" s="5">
        <v>77795199012</v>
      </c>
      <c r="T116" s="5">
        <v>58868327399</v>
      </c>
      <c r="U116" s="5">
        <v>84161273677</v>
      </c>
      <c r="V116" s="5">
        <v>110218845558</v>
      </c>
      <c r="W116" s="5">
        <v>98840624981</v>
      </c>
      <c r="X116" s="5">
        <v>36014856043</v>
      </c>
      <c r="Y116" s="5">
        <v>37344661543</v>
      </c>
      <c r="Z116" s="5">
        <v>35463004480</v>
      </c>
    </row>
    <row r="117" spans="3:26" ht="15.5" x14ac:dyDescent="0.35">
      <c r="C117" t="s">
        <v>786</v>
      </c>
    </row>
    <row r="118" spans="3:26" ht="15.5" x14ac:dyDescent="0.35">
      <c r="C118" t="s">
        <v>143</v>
      </c>
    </row>
    <row r="119" spans="3:26" ht="15.5" x14ac:dyDescent="0.35">
      <c r="C119" t="s">
        <v>144</v>
      </c>
      <c r="D119" s="5">
        <v>121301843370</v>
      </c>
      <c r="E119" s="5">
        <v>107341997627</v>
      </c>
      <c r="F119" s="5">
        <v>78201409041</v>
      </c>
      <c r="G119" s="5">
        <v>114553959855</v>
      </c>
      <c r="I119" s="5">
        <v>78201409041</v>
      </c>
      <c r="J119" s="5">
        <v>66097207023</v>
      </c>
      <c r="K119" s="5">
        <v>54733545761</v>
      </c>
      <c r="L119" s="5">
        <v>47899817827</v>
      </c>
      <c r="M119" s="5">
        <v>51072894726</v>
      </c>
      <c r="N119" s="5">
        <v>86693603466</v>
      </c>
      <c r="O119" s="5">
        <v>56422645961</v>
      </c>
      <c r="P119" s="5">
        <v>42011550864</v>
      </c>
      <c r="Q119" s="5">
        <v>53958361743</v>
      </c>
      <c r="R119" s="5">
        <v>30639764888</v>
      </c>
      <c r="S119" s="5">
        <v>37498099138</v>
      </c>
      <c r="T119" s="5">
        <v>79841272432</v>
      </c>
      <c r="U119" s="5">
        <v>41692759635</v>
      </c>
      <c r="V119" s="5">
        <v>31085626137</v>
      </c>
      <c r="W119" s="5">
        <v>41305626605</v>
      </c>
      <c r="X119" s="5">
        <v>60454094987</v>
      </c>
      <c r="Y119" s="5">
        <v>102918149042</v>
      </c>
      <c r="Z119" s="5">
        <v>92491326500</v>
      </c>
    </row>
    <row r="120" spans="3:26" ht="15.5" x14ac:dyDescent="0.35">
      <c r="C120" t="s">
        <v>137</v>
      </c>
      <c r="D120" s="5">
        <v>72508209129</v>
      </c>
      <c r="E120" s="5">
        <v>67769078667</v>
      </c>
      <c r="F120" s="5">
        <v>63230055201</v>
      </c>
      <c r="G120" s="5">
        <v>36988503147</v>
      </c>
      <c r="I120" s="5">
        <v>63230055201</v>
      </c>
      <c r="J120" s="5">
        <v>32519908172</v>
      </c>
      <c r="K120" s="5">
        <v>53499868118</v>
      </c>
      <c r="L120" s="5">
        <v>20586719441</v>
      </c>
      <c r="M120" s="5">
        <v>31920014185</v>
      </c>
      <c r="N120" s="5">
        <v>26764684988</v>
      </c>
      <c r="O120" s="5">
        <v>49810080435</v>
      </c>
      <c r="P120" s="5">
        <v>45219609736</v>
      </c>
      <c r="Q120" s="5">
        <v>62169634411</v>
      </c>
      <c r="R120" s="5">
        <v>76432265664</v>
      </c>
      <c r="S120" s="5">
        <v>215043556795</v>
      </c>
      <c r="T120" s="5">
        <v>109124498211</v>
      </c>
      <c r="V120" s="5">
        <v>101362412989</v>
      </c>
      <c r="W120" s="5">
        <v>54230977000</v>
      </c>
      <c r="X120" s="5">
        <v>53796485121</v>
      </c>
      <c r="Y120" s="5">
        <v>53873625862</v>
      </c>
      <c r="Z120" s="5">
        <v>48569529538</v>
      </c>
    </row>
    <row r="121" spans="3:26" ht="15.5" x14ac:dyDescent="0.35">
      <c r="C121" t="s">
        <v>1008</v>
      </c>
      <c r="D121" s="5">
        <v>72508209129</v>
      </c>
      <c r="E121" s="5">
        <v>67769078667</v>
      </c>
      <c r="F121" s="5">
        <v>63230055201</v>
      </c>
      <c r="G121" s="5">
        <v>36988503147</v>
      </c>
      <c r="I121" s="5">
        <v>63230055201</v>
      </c>
      <c r="J121" s="5">
        <v>32519908172</v>
      </c>
      <c r="K121" s="5">
        <v>53499868118</v>
      </c>
      <c r="L121" s="5">
        <v>20586719441</v>
      </c>
      <c r="M121" s="5">
        <v>31920014185</v>
      </c>
      <c r="N121" s="5">
        <v>26764684988</v>
      </c>
      <c r="O121" s="5">
        <v>49810080435</v>
      </c>
      <c r="P121" s="5">
        <v>45219609736</v>
      </c>
      <c r="Q121" s="5">
        <v>62169634411</v>
      </c>
      <c r="R121" s="5">
        <v>76432265664</v>
      </c>
      <c r="S121" s="5">
        <v>215043556795</v>
      </c>
      <c r="T121" s="5">
        <v>109124498211</v>
      </c>
      <c r="U121" s="5">
        <v>113790213800</v>
      </c>
      <c r="V121" s="5">
        <v>101362412989</v>
      </c>
      <c r="W121" s="5">
        <v>54230977000</v>
      </c>
      <c r="X121" s="5">
        <v>53796485121</v>
      </c>
      <c r="Y121" s="5">
        <v>53873625862</v>
      </c>
      <c r="Z121" s="5">
        <v>48569529538</v>
      </c>
    </row>
    <row r="122" spans="3:26" ht="15.5" x14ac:dyDescent="0.35">
      <c r="C122" t="s">
        <v>138</v>
      </c>
    </row>
    <row r="123" spans="3:26" ht="15.5" x14ac:dyDescent="0.35">
      <c r="C123" t="s">
        <v>1267</v>
      </c>
      <c r="D123" s="5">
        <v>895418904369</v>
      </c>
      <c r="E123" s="5">
        <v>958102271214</v>
      </c>
      <c r="F123" s="5">
        <v>896158145902</v>
      </c>
      <c r="G123" s="5">
        <v>948967071949</v>
      </c>
      <c r="I123" s="5">
        <v>896158145902</v>
      </c>
      <c r="J123" s="5">
        <v>948585122108</v>
      </c>
      <c r="K123" s="5">
        <v>878392271317</v>
      </c>
      <c r="L123" s="5">
        <v>829517861840</v>
      </c>
      <c r="M123" s="5">
        <v>883471573803</v>
      </c>
      <c r="N123" s="5">
        <v>1171337667568</v>
      </c>
      <c r="O123" s="5">
        <v>951058176881</v>
      </c>
      <c r="P123" s="5">
        <v>784178879496</v>
      </c>
      <c r="Q123" s="5">
        <v>771786468064</v>
      </c>
      <c r="R123" s="5">
        <v>1026457898008</v>
      </c>
      <c r="S123" s="5">
        <v>707443452243</v>
      </c>
      <c r="T123" s="5">
        <v>527110001193</v>
      </c>
      <c r="U123" s="5">
        <v>342964430246</v>
      </c>
      <c r="V123" s="5">
        <v>140525989177</v>
      </c>
      <c r="W123" s="5">
        <v>86743832762</v>
      </c>
      <c r="X123" s="5">
        <v>22502939202</v>
      </c>
      <c r="Y123" s="5">
        <v>31165377441</v>
      </c>
      <c r="Z123" s="5">
        <v>47548432770</v>
      </c>
    </row>
    <row r="124" spans="3:26" ht="15.5" x14ac:dyDescent="0.35">
      <c r="C124" t="s">
        <v>324</v>
      </c>
      <c r="E124" s="5">
        <v>4664689060377</v>
      </c>
      <c r="F124" s="5">
        <v>4606768187563</v>
      </c>
      <c r="G124" s="5">
        <v>4511102061421</v>
      </c>
      <c r="I124" s="5">
        <v>4606768187563</v>
      </c>
      <c r="J124" s="5">
        <v>3864099215130</v>
      </c>
      <c r="K124" s="5">
        <v>5758794075231</v>
      </c>
      <c r="L124" s="5">
        <v>5672009452848</v>
      </c>
      <c r="M124" s="5">
        <v>6390109005072</v>
      </c>
      <c r="O124" s="5">
        <v>5318694733943</v>
      </c>
      <c r="P124" s="5">
        <v>5655718225745</v>
      </c>
      <c r="Q124" s="5">
        <v>4109732834937</v>
      </c>
      <c r="R124" s="5">
        <v>3978984954727</v>
      </c>
      <c r="S124" s="5">
        <v>3445895975065</v>
      </c>
      <c r="T124" s="5">
        <v>3128667178598</v>
      </c>
      <c r="U124" s="5">
        <v>2251957288841</v>
      </c>
      <c r="V124" s="5">
        <v>494400016746</v>
      </c>
    </row>
    <row r="125" spans="3:26" ht="15.5" x14ac:dyDescent="0.35">
      <c r="C125" t="s">
        <v>139</v>
      </c>
    </row>
    <row r="126" spans="3:26" ht="15.5" x14ac:dyDescent="0.35">
      <c r="C126" t="s">
        <v>141</v>
      </c>
      <c r="D126" s="5">
        <v>3763031678</v>
      </c>
      <c r="E126" s="5">
        <v>4979136300</v>
      </c>
      <c r="F126" s="5">
        <v>3737465430</v>
      </c>
      <c r="G126" s="5">
        <v>5369585977</v>
      </c>
      <c r="I126" s="5">
        <v>3737465430</v>
      </c>
      <c r="J126" s="5">
        <v>5170509716</v>
      </c>
      <c r="K126" s="5">
        <v>5758423147</v>
      </c>
      <c r="L126" s="5">
        <v>5032440921</v>
      </c>
      <c r="M126" s="5">
        <v>3237046236</v>
      </c>
      <c r="N126" s="5">
        <v>6684097280</v>
      </c>
      <c r="O126" s="5">
        <v>656195445</v>
      </c>
      <c r="P126" s="5">
        <v>3508692512</v>
      </c>
      <c r="Q126" s="5">
        <v>3046791510</v>
      </c>
      <c r="R126" s="5">
        <v>7457376818</v>
      </c>
      <c r="S126" s="5">
        <v>949501932</v>
      </c>
      <c r="T126" s="5">
        <v>3348787592</v>
      </c>
      <c r="U126" s="5">
        <v>1926992267</v>
      </c>
      <c r="V126" s="5">
        <v>3494446353</v>
      </c>
    </row>
    <row r="127" spans="3:26" ht="15.5" x14ac:dyDescent="0.35">
      <c r="C127" t="s">
        <v>487</v>
      </c>
    </row>
    <row r="128" spans="3:26" ht="15.5" x14ac:dyDescent="0.35">
      <c r="C128" t="s">
        <v>140</v>
      </c>
      <c r="D128" s="5">
        <v>162759583549</v>
      </c>
      <c r="E128" s="5">
        <v>178023503001</v>
      </c>
      <c r="F128" s="5">
        <v>1208577369053</v>
      </c>
      <c r="G128" s="5">
        <v>1167387349919</v>
      </c>
      <c r="I128" s="5">
        <v>1208577369053</v>
      </c>
      <c r="J128" s="5">
        <v>153821713639</v>
      </c>
      <c r="K128" s="5">
        <v>81007037620</v>
      </c>
      <c r="L128" s="5">
        <v>140897397143</v>
      </c>
      <c r="M128" s="5">
        <v>106423551580</v>
      </c>
      <c r="N128" s="5">
        <v>103708909004</v>
      </c>
      <c r="O128" s="5">
        <v>127037485543</v>
      </c>
      <c r="P128" s="5">
        <v>44087373085</v>
      </c>
      <c r="Q128" s="5">
        <v>54170661826</v>
      </c>
      <c r="R128" s="5">
        <v>37009538741</v>
      </c>
      <c r="S128" s="5">
        <v>96729037018</v>
      </c>
      <c r="T128" s="5">
        <v>154703170781</v>
      </c>
      <c r="U128" s="5">
        <v>157304566287</v>
      </c>
      <c r="V128" s="5">
        <v>316387302204</v>
      </c>
    </row>
    <row r="129" spans="3:26" ht="15.5" x14ac:dyDescent="0.35">
      <c r="C129" t="s">
        <v>142</v>
      </c>
      <c r="D129" s="5">
        <v>1248458772698</v>
      </c>
      <c r="E129" s="5">
        <v>1231074085400</v>
      </c>
      <c r="F129" s="5">
        <v>278912483589</v>
      </c>
      <c r="G129" s="5">
        <v>85932449739</v>
      </c>
      <c r="I129" s="5">
        <v>278912483589</v>
      </c>
      <c r="J129" s="5">
        <v>134573461335</v>
      </c>
      <c r="K129" s="5">
        <v>151723075816</v>
      </c>
      <c r="L129" s="5">
        <v>121199515622</v>
      </c>
      <c r="M129" s="5">
        <v>93268331558</v>
      </c>
      <c r="N129" s="5">
        <v>118228752888</v>
      </c>
      <c r="O129" s="5">
        <v>121507673316</v>
      </c>
      <c r="P129" s="5">
        <v>56575056248</v>
      </c>
      <c r="Q129" s="5">
        <v>657009526259</v>
      </c>
      <c r="R129" s="5">
        <v>338092985097</v>
      </c>
      <c r="S129" s="5">
        <v>863453869221</v>
      </c>
      <c r="T129" s="5">
        <v>329767567623</v>
      </c>
      <c r="U129" s="5">
        <v>192347224278</v>
      </c>
      <c r="V129" s="5">
        <v>181402473291</v>
      </c>
      <c r="W129" s="5">
        <v>51318356298</v>
      </c>
      <c r="X129" s="5">
        <v>102139610550</v>
      </c>
      <c r="Y129" s="5">
        <v>124868829911</v>
      </c>
      <c r="Z129" s="5">
        <v>127502590477</v>
      </c>
    </row>
    <row r="130" spans="3:26" ht="15.5" x14ac:dyDescent="0.35">
      <c r="C130" t="s">
        <v>145</v>
      </c>
      <c r="D130" s="5">
        <v>610095600338</v>
      </c>
      <c r="E130" s="5">
        <v>5286896769857</v>
      </c>
      <c r="F130" s="5">
        <v>6257252354831</v>
      </c>
      <c r="G130" s="5">
        <v>6120054323989</v>
      </c>
      <c r="I130" s="5">
        <v>6257252354831</v>
      </c>
      <c r="J130" s="5">
        <v>4457729666663</v>
      </c>
      <c r="K130" s="5">
        <v>6275527031063</v>
      </c>
      <c r="L130" s="5">
        <v>6247699458984</v>
      </c>
      <c r="M130" s="5">
        <v>6886228827202</v>
      </c>
      <c r="N130" s="5">
        <v>1334710219785</v>
      </c>
      <c r="O130" s="5">
        <v>6870590734183</v>
      </c>
      <c r="P130" s="5">
        <v>6857894563440</v>
      </c>
      <c r="Q130" s="5">
        <v>5147846746438</v>
      </c>
      <c r="R130" s="5">
        <v>5027733288100</v>
      </c>
      <c r="S130" s="5">
        <v>3634901343476</v>
      </c>
      <c r="T130" s="5">
        <v>3408432891141</v>
      </c>
      <c r="U130" s="5">
        <v>2530189628445</v>
      </c>
      <c r="V130" s="5">
        <v>840232779768</v>
      </c>
      <c r="W130" s="5">
        <v>15553984565</v>
      </c>
      <c r="X130" s="5">
        <v>12850538791</v>
      </c>
      <c r="Y130" s="5">
        <v>18105355402</v>
      </c>
      <c r="Z130" s="5">
        <v>16643215406</v>
      </c>
    </row>
    <row r="131" spans="3:26" ht="15.5" x14ac:dyDescent="0.35">
      <c r="C131" t="s">
        <v>146</v>
      </c>
      <c r="D131" s="5">
        <v>610095600338</v>
      </c>
      <c r="E131" s="5">
        <v>5286896769857</v>
      </c>
      <c r="F131" s="5">
        <v>6257252354831</v>
      </c>
      <c r="G131" s="5">
        <v>6120054323989</v>
      </c>
      <c r="I131" s="5">
        <v>6257252354831</v>
      </c>
      <c r="J131" s="5">
        <v>4457729666663</v>
      </c>
      <c r="K131" s="5">
        <v>6275527031063</v>
      </c>
      <c r="L131" s="5">
        <v>6247699458984</v>
      </c>
      <c r="M131" s="5">
        <v>6886228827202</v>
      </c>
      <c r="N131" s="5">
        <v>1334710219785</v>
      </c>
      <c r="O131" s="5">
        <v>6870590734183</v>
      </c>
      <c r="P131" s="5">
        <v>6857894563440</v>
      </c>
      <c r="Q131" s="5">
        <v>5147846746438</v>
      </c>
      <c r="R131" s="5">
        <v>5027733288100</v>
      </c>
      <c r="S131" s="5">
        <v>3634901343476</v>
      </c>
      <c r="T131" s="5">
        <v>3408432891141</v>
      </c>
      <c r="U131" s="5">
        <v>2530189628445</v>
      </c>
      <c r="V131" s="5">
        <v>840232779768</v>
      </c>
      <c r="W131" s="5">
        <v>15553984565</v>
      </c>
      <c r="X131" s="5">
        <v>12850538791</v>
      </c>
      <c r="Y131" s="5">
        <v>18105355402</v>
      </c>
      <c r="Z131" s="5">
        <v>16643215406</v>
      </c>
    </row>
    <row r="132" spans="3:26" ht="15.5" x14ac:dyDescent="0.35">
      <c r="C132" t="s">
        <v>147</v>
      </c>
      <c r="D132" s="5">
        <v>94146203492</v>
      </c>
      <c r="E132" s="5">
        <v>89795820492</v>
      </c>
      <c r="F132" s="5">
        <v>88732169493</v>
      </c>
      <c r="G132" s="5">
        <v>88214058948</v>
      </c>
      <c r="I132" s="5">
        <v>88732169493</v>
      </c>
      <c r="J132" s="5">
        <v>85602820948</v>
      </c>
      <c r="K132" s="5">
        <v>81782499672</v>
      </c>
      <c r="L132" s="5">
        <v>83443040396</v>
      </c>
      <c r="M132" s="5">
        <v>76124780126</v>
      </c>
      <c r="N132" s="5">
        <v>75099337247</v>
      </c>
      <c r="O132" s="5">
        <v>74042911914</v>
      </c>
      <c r="P132" s="5">
        <v>72442011338</v>
      </c>
      <c r="Q132" s="5">
        <v>61678244970</v>
      </c>
      <c r="R132" s="5">
        <v>43748708009</v>
      </c>
      <c r="S132" s="5">
        <v>44312797627</v>
      </c>
      <c r="T132" s="5">
        <v>82076817659</v>
      </c>
      <c r="U132" s="5">
        <v>89079023215</v>
      </c>
      <c r="W132" s="5">
        <v>111720395</v>
      </c>
      <c r="X132" s="5">
        <v>469255685</v>
      </c>
    </row>
    <row r="133" spans="3:26" ht="15.5" x14ac:dyDescent="0.35">
      <c r="C133" t="s">
        <v>148</v>
      </c>
      <c r="V133" s="5">
        <v>299900000</v>
      </c>
    </row>
    <row r="134" spans="3:26" ht="15.5" x14ac:dyDescent="0.35">
      <c r="C134" t="s">
        <v>323</v>
      </c>
    </row>
    <row r="135" spans="3:26" ht="15.5" x14ac:dyDescent="0.35">
      <c r="C135" t="s">
        <v>325</v>
      </c>
      <c r="D135" s="5">
        <v>166522615227</v>
      </c>
      <c r="E135" s="5">
        <v>4847691699678</v>
      </c>
      <c r="F135" s="5">
        <v>5819083022046</v>
      </c>
      <c r="G135" s="5">
        <v>5683858997317</v>
      </c>
      <c r="I135" s="5">
        <v>5819083022046</v>
      </c>
      <c r="J135" s="5">
        <v>4023091438485</v>
      </c>
      <c r="K135" s="5">
        <v>5845559535998</v>
      </c>
      <c r="L135" s="5">
        <v>5817939290912</v>
      </c>
      <c r="M135" s="5">
        <v>6499769602888</v>
      </c>
      <c r="N135" s="5">
        <v>110393006284</v>
      </c>
      <c r="O135" s="5">
        <v>5446388414931</v>
      </c>
      <c r="P135" s="5">
        <v>5703314291342</v>
      </c>
      <c r="Q135" s="5">
        <v>4166950288273</v>
      </c>
      <c r="R135" s="5">
        <v>4023451870286</v>
      </c>
      <c r="S135" s="5">
        <v>3543574514015</v>
      </c>
      <c r="T135" s="5">
        <v>3286719136971</v>
      </c>
      <c r="U135" s="5">
        <v>2411459976522</v>
      </c>
      <c r="V135" s="5">
        <v>817192072009</v>
      </c>
    </row>
    <row r="136" spans="3:26" ht="15.5" x14ac:dyDescent="0.35">
      <c r="C136" t="s">
        <v>103</v>
      </c>
    </row>
    <row r="137" spans="3:26" ht="15.5" x14ac:dyDescent="0.35">
      <c r="C137" t="s">
        <v>150</v>
      </c>
      <c r="D137" s="5">
        <v>10208055100989</v>
      </c>
      <c r="E137" s="5">
        <v>9870476331448</v>
      </c>
      <c r="F137" s="5">
        <v>9714482556160</v>
      </c>
      <c r="G137" s="5">
        <v>9420580786982</v>
      </c>
      <c r="I137" s="5">
        <v>9714482556160</v>
      </c>
      <c r="J137" s="5">
        <v>10108095087531</v>
      </c>
      <c r="K137" s="5">
        <v>9572111264549</v>
      </c>
      <c r="L137" s="5">
        <v>9302635472833</v>
      </c>
      <c r="M137" s="5">
        <v>10355441282714</v>
      </c>
      <c r="N137" s="5">
        <v>10629831146672</v>
      </c>
      <c r="O137" s="5">
        <v>8875086191890</v>
      </c>
      <c r="P137" s="5">
        <v>8397680558019</v>
      </c>
      <c r="Q137" s="5">
        <v>7522211606109</v>
      </c>
      <c r="R137" s="5">
        <v>7944774284719</v>
      </c>
      <c r="S137" s="5">
        <v>6785593826555</v>
      </c>
      <c r="T137" s="5">
        <v>5115802013637</v>
      </c>
      <c r="U137" s="5">
        <v>4972112587194</v>
      </c>
      <c r="V137" s="5">
        <v>2365906152924</v>
      </c>
      <c r="W137" s="5">
        <v>1223825378846</v>
      </c>
      <c r="X137" s="5">
        <v>919590298255</v>
      </c>
      <c r="Y137" s="5">
        <v>726985490461</v>
      </c>
      <c r="Z137" s="5">
        <v>804896162213</v>
      </c>
    </row>
    <row r="138" spans="3:26" ht="15.5" x14ac:dyDescent="0.35">
      <c r="C138" t="s">
        <v>151</v>
      </c>
    </row>
    <row r="139" spans="3:26" ht="15.5" x14ac:dyDescent="0.35">
      <c r="C139" t="s">
        <v>152</v>
      </c>
      <c r="D139" s="5">
        <v>2330844837094</v>
      </c>
      <c r="E139" s="5">
        <v>2330844837094</v>
      </c>
      <c r="F139" s="5">
        <v>2330844837094</v>
      </c>
      <c r="G139" s="5">
        <v>2330844837094</v>
      </c>
      <c r="I139" s="5">
        <v>2330844837094</v>
      </c>
      <c r="J139" s="5">
        <v>2330844837094</v>
      </c>
      <c r="K139" s="5">
        <v>2330844837094</v>
      </c>
      <c r="L139" s="5">
        <v>2330844837094</v>
      </c>
      <c r="M139" s="5">
        <v>2330844837094</v>
      </c>
      <c r="N139" s="5">
        <v>2330844837094</v>
      </c>
      <c r="O139" s="5">
        <v>2330844837094</v>
      </c>
      <c r="P139" s="5">
        <v>2330844837094</v>
      </c>
      <c r="Q139" s="5">
        <v>2330844837094</v>
      </c>
      <c r="R139" s="5">
        <v>2330844837094</v>
      </c>
      <c r="S139" s="5">
        <v>2330844837094</v>
      </c>
      <c r="T139" s="5">
        <v>2330844837094</v>
      </c>
      <c r="U139" s="5">
        <v>2330844837094</v>
      </c>
      <c r="V139" s="5">
        <v>2330844837094</v>
      </c>
      <c r="W139" s="5">
        <v>1528422843844</v>
      </c>
      <c r="X139" s="5">
        <v>1528422843844</v>
      </c>
      <c r="Y139" s="5">
        <v>1528422843844</v>
      </c>
      <c r="Z139" s="5">
        <v>1528422843844</v>
      </c>
    </row>
    <row r="140" spans="3:26" ht="15.5" x14ac:dyDescent="0.35">
      <c r="C140" t="s">
        <v>153</v>
      </c>
      <c r="D140" s="5">
        <v>28757485826</v>
      </c>
      <c r="E140" s="5">
        <v>28757485826</v>
      </c>
      <c r="F140" s="5">
        <v>28757485826</v>
      </c>
      <c r="G140" s="5">
        <v>28757485826</v>
      </c>
      <c r="I140" s="5">
        <v>28757485826</v>
      </c>
      <c r="J140" s="5">
        <v>28757485826</v>
      </c>
      <c r="K140" s="5">
        <v>28757485826</v>
      </c>
      <c r="L140" s="5">
        <v>28757485826</v>
      </c>
      <c r="M140" s="5">
        <v>28757485826</v>
      </c>
      <c r="N140" s="5">
        <v>28757485826</v>
      </c>
      <c r="O140" s="5">
        <v>28757485825</v>
      </c>
      <c r="P140" s="5">
        <v>28757485826</v>
      </c>
      <c r="Q140" s="5">
        <v>28757485826</v>
      </c>
      <c r="R140" s="5">
        <v>24403065826</v>
      </c>
      <c r="S140" s="5">
        <v>-11794736474</v>
      </c>
      <c r="T140" s="5">
        <v>-11794736474</v>
      </c>
      <c r="U140" s="5">
        <v>-19956418878</v>
      </c>
      <c r="V140" s="5">
        <v>-3695839247</v>
      </c>
      <c r="W140" s="5">
        <v>3534943500</v>
      </c>
      <c r="X140" s="5">
        <v>3534943500</v>
      </c>
      <c r="Y140" s="5">
        <v>3534943500</v>
      </c>
      <c r="Z140" s="5">
        <v>3534943500</v>
      </c>
    </row>
    <row r="141" spans="3:26" ht="15.5" x14ac:dyDescent="0.35">
      <c r="C141" t="s">
        <v>155</v>
      </c>
      <c r="D141" s="5">
        <v>736268056951</v>
      </c>
      <c r="E141" s="5">
        <v>1202879247196</v>
      </c>
      <c r="F141" s="5">
        <v>1443392771832</v>
      </c>
      <c r="G141" s="5">
        <v>1644717165721</v>
      </c>
      <c r="I141" s="5">
        <v>1443392771832</v>
      </c>
      <c r="J141" s="5">
        <v>1199669313813</v>
      </c>
      <c r="K141" s="5">
        <v>1883508591725</v>
      </c>
      <c r="L141" s="5">
        <v>1984364721957</v>
      </c>
      <c r="M141" s="5">
        <v>1959552463878</v>
      </c>
      <c r="N141" s="5">
        <v>1995352711547</v>
      </c>
      <c r="O141" s="5">
        <v>5029717091820</v>
      </c>
      <c r="P141" s="5">
        <v>4621402617104</v>
      </c>
      <c r="Q141" s="5">
        <v>4740265216764</v>
      </c>
      <c r="R141" s="5">
        <v>4228539840389</v>
      </c>
      <c r="S141" s="5">
        <v>3724177288778</v>
      </c>
      <c r="T141" s="5">
        <v>3007236206063</v>
      </c>
      <c r="U141" s="5">
        <v>2358633093723</v>
      </c>
      <c r="V141" s="5">
        <v>-93128319835</v>
      </c>
      <c r="W141" s="5">
        <v>-353648954646</v>
      </c>
      <c r="X141" s="5">
        <v>-445721391699</v>
      </c>
      <c r="Y141" s="5">
        <v>-488238756031</v>
      </c>
      <c r="Z141" s="5">
        <v>-490594211773</v>
      </c>
    </row>
    <row r="142" spans="3:26" ht="15.5" x14ac:dyDescent="0.35">
      <c r="C142" t="s">
        <v>156</v>
      </c>
      <c r="D142" s="5">
        <v>4500000000</v>
      </c>
      <c r="E142" s="5">
        <v>4500000000</v>
      </c>
      <c r="F142" s="5">
        <v>4500000000</v>
      </c>
      <c r="G142" s="5">
        <v>4500000000</v>
      </c>
      <c r="I142" s="5">
        <v>4500000000</v>
      </c>
      <c r="J142" s="5">
        <v>4500000000</v>
      </c>
      <c r="K142" s="5">
        <v>4500000000</v>
      </c>
      <c r="L142" s="5">
        <v>4500000000</v>
      </c>
      <c r="M142" s="5">
        <v>4500000000</v>
      </c>
      <c r="N142" s="5">
        <v>4500000000</v>
      </c>
      <c r="O142" s="5">
        <v>4500000000</v>
      </c>
      <c r="P142" s="5">
        <v>4500000000</v>
      </c>
      <c r="Q142" s="5">
        <v>4500000000</v>
      </c>
      <c r="R142" s="5">
        <v>4500000000</v>
      </c>
      <c r="S142" s="5">
        <v>2500000000</v>
      </c>
      <c r="T142" s="5">
        <v>2500000000</v>
      </c>
      <c r="U142" s="5">
        <v>2500000000</v>
      </c>
      <c r="V142" s="5">
        <v>2500000000</v>
      </c>
      <c r="W142" s="5">
        <v>2500000000</v>
      </c>
      <c r="X142" s="5">
        <v>2500000000</v>
      </c>
      <c r="Y142" s="5">
        <v>2500000000</v>
      </c>
      <c r="Z142" s="5">
        <v>2500000000</v>
      </c>
    </row>
    <row r="143" spans="3:26" ht="15.5" x14ac:dyDescent="0.35">
      <c r="C143" t="s">
        <v>157</v>
      </c>
      <c r="D143" s="5">
        <v>731768056951</v>
      </c>
      <c r="E143" s="5">
        <v>1198379247196</v>
      </c>
      <c r="F143" s="5">
        <v>1438892771832</v>
      </c>
      <c r="G143" s="5">
        <v>1640217165721</v>
      </c>
      <c r="I143" s="5">
        <v>1438892771832</v>
      </c>
      <c r="J143" s="5">
        <v>1195169313813</v>
      </c>
      <c r="K143" s="5">
        <v>1879008591725</v>
      </c>
      <c r="L143" s="5">
        <v>1979864721957</v>
      </c>
      <c r="M143" s="5">
        <v>1955052463878</v>
      </c>
      <c r="N143" s="5">
        <v>1990852711547</v>
      </c>
      <c r="O143" s="5">
        <v>5025217091820</v>
      </c>
      <c r="P143" s="5">
        <v>4616902617104</v>
      </c>
      <c r="Q143" s="5">
        <v>4735765216764</v>
      </c>
      <c r="R143" s="5">
        <v>4224039840389</v>
      </c>
      <c r="S143" s="5">
        <v>3721677288778</v>
      </c>
      <c r="T143" s="5">
        <v>3004736206063</v>
      </c>
      <c r="U143" s="5">
        <v>2356133093723</v>
      </c>
      <c r="V143" s="5">
        <v>-95628319835</v>
      </c>
      <c r="W143" s="5">
        <v>-356148954646</v>
      </c>
      <c r="X143" s="5">
        <v>-448221391699</v>
      </c>
      <c r="Y143" s="5">
        <v>-490738756031</v>
      </c>
      <c r="Z143" s="5">
        <v>-493094211773</v>
      </c>
    </row>
    <row r="144" spans="3:26" ht="15.5" x14ac:dyDescent="0.35">
      <c r="C144" t="s">
        <v>158</v>
      </c>
      <c r="D144" s="5">
        <v>736268056951</v>
      </c>
      <c r="E144" s="5">
        <v>1202879247196</v>
      </c>
      <c r="F144" s="5">
        <v>1443392771832</v>
      </c>
      <c r="G144" s="5">
        <v>1644717165721</v>
      </c>
      <c r="I144" s="5">
        <v>1443392771832</v>
      </c>
      <c r="J144" s="5">
        <v>1199669313813</v>
      </c>
      <c r="K144" s="5">
        <v>1883508591725</v>
      </c>
      <c r="L144" s="5">
        <v>1984364721957</v>
      </c>
      <c r="M144" s="5">
        <v>1959552463878</v>
      </c>
      <c r="N144" s="5">
        <v>1995352711547</v>
      </c>
      <c r="O144" s="5">
        <v>5029717091820</v>
      </c>
      <c r="P144" s="5">
        <v>4621402617104</v>
      </c>
      <c r="Q144" s="5">
        <v>4740265216764</v>
      </c>
      <c r="R144" s="5">
        <v>4228539840389</v>
      </c>
      <c r="S144" s="5">
        <v>3724177288778</v>
      </c>
      <c r="T144" s="5">
        <v>3007236206063</v>
      </c>
      <c r="U144" s="5">
        <v>2358633093723</v>
      </c>
      <c r="V144" s="5">
        <v>-93128319835</v>
      </c>
      <c r="W144" s="5">
        <v>-353648954646</v>
      </c>
      <c r="X144" s="5">
        <v>-445721391699</v>
      </c>
      <c r="Y144" s="5">
        <v>-488238756031</v>
      </c>
      <c r="Z144" s="5">
        <v>-490594211773</v>
      </c>
    </row>
    <row r="145" spans="2:26" ht="15.5" x14ac:dyDescent="0.35">
      <c r="C145" t="s">
        <v>159</v>
      </c>
      <c r="D145" s="5">
        <v>-1830022426</v>
      </c>
      <c r="E145" s="5">
        <v>-1684644261</v>
      </c>
      <c r="F145" s="5">
        <v>-1540880980</v>
      </c>
      <c r="G145" s="5">
        <v>-1391525937</v>
      </c>
      <c r="I145" s="5">
        <v>-1540880980</v>
      </c>
      <c r="J145" s="5">
        <v>-948566989</v>
      </c>
      <c r="K145" s="5">
        <v>-365677363</v>
      </c>
      <c r="L145" s="5">
        <v>1000000</v>
      </c>
      <c r="M145" s="5">
        <v>1000000</v>
      </c>
      <c r="N145" s="5">
        <v>1000000</v>
      </c>
      <c r="O145" s="5">
        <v>1000000</v>
      </c>
      <c r="P145" s="5">
        <v>1000000</v>
      </c>
      <c r="Q145" s="5">
        <v>1000000</v>
      </c>
      <c r="R145" s="5">
        <v>1000000</v>
      </c>
      <c r="S145" s="5">
        <v>1000000</v>
      </c>
      <c r="T145" s="5">
        <v>-35468298</v>
      </c>
      <c r="U145" s="5">
        <v>21382717</v>
      </c>
      <c r="V145" s="5">
        <v>99026691</v>
      </c>
      <c r="W145" s="5">
        <v>110608512</v>
      </c>
      <c r="X145" s="5">
        <v>130390997</v>
      </c>
    </row>
    <row r="146" spans="2:26" ht="15.5" x14ac:dyDescent="0.35">
      <c r="C146" t="s">
        <v>10</v>
      </c>
      <c r="D146" s="5">
        <v>3138203719333</v>
      </c>
      <c r="E146" s="5">
        <v>3517321188485</v>
      </c>
      <c r="F146" s="5">
        <v>3736600876076</v>
      </c>
      <c r="G146" s="5">
        <v>3931879155012</v>
      </c>
      <c r="I146" s="5">
        <v>3736600876076</v>
      </c>
      <c r="J146" s="5">
        <v>3453379235365</v>
      </c>
      <c r="K146" s="5">
        <v>4116826629790</v>
      </c>
      <c r="L146" s="5">
        <v>4225533402110</v>
      </c>
      <c r="M146" s="5">
        <v>4184097758081</v>
      </c>
      <c r="N146" s="5">
        <v>4220208243185</v>
      </c>
      <c r="O146" s="5">
        <v>7250471675592</v>
      </c>
      <c r="P146" s="5">
        <v>6829799424211</v>
      </c>
      <c r="Q146" s="5">
        <v>7077457731242</v>
      </c>
      <c r="R146" s="5">
        <v>6595334000460</v>
      </c>
      <c r="S146" s="5">
        <v>6057456838674</v>
      </c>
      <c r="T146" s="5">
        <v>5331105681545</v>
      </c>
      <c r="U146" s="5">
        <v>4675700492371</v>
      </c>
      <c r="V146" s="5">
        <v>2226013893089</v>
      </c>
      <c r="W146" s="5">
        <v>1186574209227</v>
      </c>
      <c r="X146" s="5">
        <v>1113054057960</v>
      </c>
      <c r="Y146" s="5">
        <v>1043719031313</v>
      </c>
      <c r="Z146" s="5">
        <v>1041363575571</v>
      </c>
    </row>
    <row r="147" spans="2:26" ht="15.5" x14ac:dyDescent="0.35">
      <c r="C147" t="s">
        <v>160</v>
      </c>
      <c r="D147" s="5">
        <v>13346258820322</v>
      </c>
      <c r="E147" s="5">
        <v>13387797519933</v>
      </c>
      <c r="F147" s="5">
        <v>13451083432236</v>
      </c>
      <c r="G147" s="5">
        <v>13352459941994</v>
      </c>
      <c r="I147" s="5">
        <v>13451083432236</v>
      </c>
      <c r="J147" s="5">
        <v>13561474322896</v>
      </c>
      <c r="K147" s="5">
        <v>13688937894339</v>
      </c>
      <c r="L147" s="5">
        <v>13528168874943</v>
      </c>
      <c r="M147" s="5">
        <v>14539539040795</v>
      </c>
      <c r="N147" s="5">
        <v>14850039389857</v>
      </c>
      <c r="O147" s="5">
        <v>16125557867482</v>
      </c>
      <c r="P147" s="5">
        <v>15227479982230</v>
      </c>
      <c r="Q147" s="5">
        <v>14599669337351</v>
      </c>
      <c r="R147" s="5">
        <v>14540108285179</v>
      </c>
      <c r="S147" s="5">
        <v>12843050665229</v>
      </c>
      <c r="T147" s="5">
        <v>10446907695182</v>
      </c>
      <c r="U147" s="5">
        <v>9647813079565</v>
      </c>
      <c r="V147" s="5">
        <v>4591920046013</v>
      </c>
      <c r="W147" s="5">
        <v>2410399588073</v>
      </c>
      <c r="X147" s="5">
        <v>2032644356215</v>
      </c>
      <c r="Y147" s="5">
        <v>1770704521774</v>
      </c>
      <c r="Z147" s="5">
        <v>1846259737784</v>
      </c>
    </row>
    <row r="148" spans="2:26" ht="15.5" x14ac:dyDescent="0.35">
      <c r="C148" t="s">
        <v>161</v>
      </c>
      <c r="D148" s="5">
        <v>12533067322</v>
      </c>
      <c r="E148" s="5">
        <v>12533067322</v>
      </c>
      <c r="F148" s="5">
        <v>12533067322</v>
      </c>
      <c r="G148" s="5">
        <v>12533067322</v>
      </c>
      <c r="I148" s="5">
        <v>12533067322</v>
      </c>
      <c r="J148" s="5">
        <v>12533067322</v>
      </c>
      <c r="K148" s="5">
        <v>12533067322</v>
      </c>
      <c r="L148" s="5">
        <v>12533067322</v>
      </c>
      <c r="M148" s="5">
        <v>12533067322</v>
      </c>
      <c r="N148" s="5">
        <v>12533067322</v>
      </c>
      <c r="O148" s="5">
        <v>12533067322</v>
      </c>
      <c r="P148" s="5">
        <v>12533067322</v>
      </c>
      <c r="Q148" s="5">
        <v>12533067322</v>
      </c>
      <c r="R148" s="5">
        <v>12533067322</v>
      </c>
      <c r="S148" s="5">
        <v>12533067322</v>
      </c>
      <c r="T148" s="5">
        <v>12533067322</v>
      </c>
      <c r="U148" s="5">
        <v>12533067322</v>
      </c>
      <c r="V148" s="5">
        <v>6266533661</v>
      </c>
      <c r="W148" s="5">
        <v>3056845688</v>
      </c>
      <c r="X148" s="5">
        <v>3056919688</v>
      </c>
      <c r="Y148" s="5">
        <v>3056845688</v>
      </c>
      <c r="Z148" s="5">
        <v>3056845688</v>
      </c>
    </row>
    <row r="150" spans="2:26" ht="15.5" x14ac:dyDescent="0.35">
      <c r="B150" t="s">
        <v>162</v>
      </c>
      <c r="C150" t="s">
        <v>163</v>
      </c>
      <c r="D150" s="5">
        <v>-22046087704</v>
      </c>
      <c r="E150" s="5">
        <v>124605504740</v>
      </c>
      <c r="F150" s="5">
        <v>-65414998209</v>
      </c>
      <c r="G150" s="5">
        <v>74340188</v>
      </c>
      <c r="I150" s="5">
        <v>-340843517554</v>
      </c>
      <c r="J150" s="5">
        <v>-5001454688</v>
      </c>
      <c r="K150" s="5">
        <v>84192652688</v>
      </c>
      <c r="L150" s="5">
        <v>-535171810759</v>
      </c>
      <c r="M150" s="5">
        <v>86467822658</v>
      </c>
      <c r="N150" s="5">
        <v>-127076579258</v>
      </c>
      <c r="O150" s="5">
        <v>350309192188</v>
      </c>
      <c r="P150" s="5">
        <v>-681019252601</v>
      </c>
      <c r="Q150" s="5">
        <v>685294026813</v>
      </c>
      <c r="R150" s="5">
        <v>684332168821</v>
      </c>
      <c r="S150" s="5">
        <v>394445454398</v>
      </c>
      <c r="T150" s="5">
        <v>146827172833</v>
      </c>
      <c r="U150" s="5">
        <v>-306894356330</v>
      </c>
      <c r="V150" s="5">
        <v>132340141358</v>
      </c>
      <c r="W150" s="5">
        <v>164249328991</v>
      </c>
      <c r="X150" s="5">
        <v>-36404026672</v>
      </c>
      <c r="Y150" s="5">
        <v>144090913646</v>
      </c>
      <c r="Z150" s="5">
        <v>249430788101</v>
      </c>
    </row>
    <row r="151" spans="2:26" ht="15.5" x14ac:dyDescent="0.35">
      <c r="C151" t="s">
        <v>328</v>
      </c>
      <c r="D151" s="5">
        <v>252121518498</v>
      </c>
      <c r="E151" s="5">
        <v>337181521492</v>
      </c>
      <c r="F151" s="5">
        <v>297890641816</v>
      </c>
      <c r="G151" s="5">
        <v>291432291258</v>
      </c>
      <c r="I151" s="5">
        <v>958686616444</v>
      </c>
      <c r="J151" s="5">
        <v>1014151143610</v>
      </c>
      <c r="K151" s="5">
        <v>1116002458054</v>
      </c>
      <c r="L151" s="5">
        <v>683151984936</v>
      </c>
      <c r="M151" s="5">
        <v>1056384730088</v>
      </c>
      <c r="N151" s="5">
        <v>1171631456480</v>
      </c>
      <c r="O151" s="5">
        <v>2369844602237</v>
      </c>
      <c r="P151" s="5">
        <v>1633137816511</v>
      </c>
      <c r="Q151" s="5">
        <v>3564252450275</v>
      </c>
      <c r="R151" s="5">
        <v>2850725491200</v>
      </c>
      <c r="S151" s="5">
        <v>2430427417365</v>
      </c>
      <c r="T151" s="5">
        <v>2586916211456</v>
      </c>
      <c r="U151" s="5">
        <v>1595294520372</v>
      </c>
      <c r="V151" s="5">
        <v>1182794855320</v>
      </c>
      <c r="W151" s="5">
        <v>741038872658</v>
      </c>
      <c r="X151" s="5">
        <v>252131960735</v>
      </c>
      <c r="Y151" s="5">
        <v>382226876485</v>
      </c>
      <c r="Z151" s="5">
        <v>471338386056</v>
      </c>
    </row>
    <row r="152" spans="2:26" ht="15.5" x14ac:dyDescent="0.35">
      <c r="C152" t="s">
        <v>1827</v>
      </c>
    </row>
    <row r="153" spans="2:26" ht="15.5" x14ac:dyDescent="0.35">
      <c r="C153" t="s">
        <v>1828</v>
      </c>
    </row>
    <row r="154" spans="2:26" ht="15.5" x14ac:dyDescent="0.35">
      <c r="C154" t="s">
        <v>1704</v>
      </c>
      <c r="D154" s="5">
        <v>-141812712056</v>
      </c>
      <c r="E154" s="5">
        <v>-58163466750</v>
      </c>
      <c r="F154" s="5">
        <v>-167818798798</v>
      </c>
      <c r="G154" s="5">
        <v>-112589379096</v>
      </c>
      <c r="I154" s="5">
        <v>-413826435531</v>
      </c>
      <c r="J154" s="5">
        <v>-372090688290</v>
      </c>
      <c r="K154" s="5">
        <v>-490294603690</v>
      </c>
      <c r="L154" s="5">
        <v>-675273167492</v>
      </c>
      <c r="M154" s="5">
        <v>-450993766909</v>
      </c>
      <c r="N154" s="5">
        <v>-591801270460</v>
      </c>
      <c r="O154" s="5">
        <v>-1079794750395</v>
      </c>
      <c r="P154" s="5">
        <v>-1223562695055</v>
      </c>
      <c r="Q154" s="5">
        <v>-1584485639728</v>
      </c>
      <c r="R154" s="5">
        <v>-1026594797296</v>
      </c>
      <c r="S154" s="5">
        <v>-1046474929620</v>
      </c>
      <c r="T154" s="5">
        <v>-1647555457189</v>
      </c>
      <c r="U154" s="5">
        <v>-1400816288338</v>
      </c>
      <c r="V154" s="5">
        <v>-763046427814</v>
      </c>
      <c r="W154" s="5">
        <v>-335829428007</v>
      </c>
      <c r="X154" s="5">
        <v>-145412646281</v>
      </c>
      <c r="Y154" s="5">
        <v>-89466185372</v>
      </c>
      <c r="Z154" s="5">
        <v>-130834750807</v>
      </c>
    </row>
    <row r="155" spans="2:26" ht="15.5" x14ac:dyDescent="0.35">
      <c r="C155" t="s">
        <v>545</v>
      </c>
      <c r="D155" s="5">
        <v>-43124863656</v>
      </c>
      <c r="E155" s="5">
        <v>-64715752134</v>
      </c>
      <c r="F155" s="5">
        <v>-52785680243</v>
      </c>
      <c r="G155" s="5">
        <v>-44245617850</v>
      </c>
      <c r="I155" s="5">
        <v>-192731787254</v>
      </c>
      <c r="J155" s="5">
        <v>-203921218598</v>
      </c>
      <c r="K155" s="5">
        <v>-202043518668</v>
      </c>
      <c r="L155" s="5">
        <v>-180768127417</v>
      </c>
      <c r="M155" s="5">
        <v>-165562647267</v>
      </c>
      <c r="N155" s="5">
        <v>-172950222675</v>
      </c>
      <c r="O155" s="5">
        <v>-201054320865</v>
      </c>
      <c r="P155" s="5">
        <v>-196918507106</v>
      </c>
      <c r="Q155" s="5">
        <v>-218995342289</v>
      </c>
      <c r="R155" s="5">
        <v>-128105497996</v>
      </c>
      <c r="S155" s="5">
        <v>-168942841211</v>
      </c>
      <c r="T155" s="5">
        <v>-146265272441</v>
      </c>
      <c r="U155" s="5">
        <v>-73186254962</v>
      </c>
      <c r="V155" s="5">
        <v>-64628312453</v>
      </c>
      <c r="W155" s="5">
        <v>-39701570405</v>
      </c>
      <c r="X155" s="5">
        <v>-27066501836</v>
      </c>
      <c r="Y155" s="5">
        <v>-36855353293</v>
      </c>
      <c r="Z155" s="5">
        <v>-32462878040</v>
      </c>
    </row>
    <row r="156" spans="2:26" ht="15.5" x14ac:dyDescent="0.35">
      <c r="C156" t="s">
        <v>1829</v>
      </c>
      <c r="D156" s="5">
        <v>-45926243668</v>
      </c>
      <c r="E156" s="5">
        <v>-43038015774</v>
      </c>
      <c r="F156" s="5">
        <v>-75626748237</v>
      </c>
      <c r="G156" s="5">
        <v>-85648996076</v>
      </c>
      <c r="I156" s="5">
        <v>-424993018457</v>
      </c>
      <c r="J156" s="5">
        <v>-262632599353</v>
      </c>
      <c r="K156" s="5">
        <v>-198457635109</v>
      </c>
      <c r="L156" s="5">
        <v>-301963443814</v>
      </c>
      <c r="M156" s="5">
        <v>-299921530494</v>
      </c>
      <c r="N156" s="5">
        <v>-210051347588</v>
      </c>
      <c r="O156" s="5">
        <v>-135092889926</v>
      </c>
      <c r="P156" s="5">
        <v>-380485332772</v>
      </c>
      <c r="Q156" s="5">
        <v>-474825420567</v>
      </c>
      <c r="R156" s="5">
        <v>-363872098794</v>
      </c>
      <c r="S156" s="5">
        <v>-247667985417</v>
      </c>
      <c r="T156" s="5">
        <v>-244780088299</v>
      </c>
      <c r="U156" s="5">
        <v>-313366935820</v>
      </c>
      <c r="V156" s="5">
        <v>-156889257230</v>
      </c>
      <c r="W156" s="5">
        <v>-94599478829</v>
      </c>
      <c r="X156" s="5">
        <v>-51919286485</v>
      </c>
      <c r="Y156" s="5">
        <v>-40354296925</v>
      </c>
      <c r="Z156" s="5">
        <v>-32742265698</v>
      </c>
    </row>
    <row r="157" spans="2:26" ht="15.5" x14ac:dyDescent="0.35">
      <c r="C157" t="s">
        <v>605</v>
      </c>
      <c r="D157" s="5">
        <v>-230863819380</v>
      </c>
      <c r="E157" s="5">
        <v>-165917234658</v>
      </c>
      <c r="F157" s="5">
        <v>-296231227278</v>
      </c>
      <c r="G157" s="5">
        <v>-242483993022</v>
      </c>
      <c r="I157" s="5">
        <v>-1031551241242</v>
      </c>
      <c r="J157" s="5">
        <v>-838644506241</v>
      </c>
      <c r="K157" s="5">
        <v>-890795757467</v>
      </c>
      <c r="L157" s="5">
        <v>-1158004738723</v>
      </c>
      <c r="M157" s="5">
        <v>-916477944670</v>
      </c>
      <c r="N157" s="5">
        <v>-974802840723</v>
      </c>
      <c r="O157" s="5">
        <v>-1415941961186</v>
      </c>
      <c r="P157" s="5">
        <v>-1800966534933</v>
      </c>
      <c r="Q157" s="5">
        <v>-2278306402584</v>
      </c>
      <c r="R157" s="5">
        <v>-1518572394086</v>
      </c>
      <c r="S157" s="5">
        <v>-1463085756248</v>
      </c>
      <c r="T157" s="5">
        <v>-2038600817929</v>
      </c>
      <c r="U157" s="5">
        <v>-1787369479120</v>
      </c>
      <c r="V157" s="5">
        <v>-984563997497</v>
      </c>
      <c r="W157" s="5">
        <v>-470130477241</v>
      </c>
      <c r="X157" s="5">
        <v>-224398434602</v>
      </c>
      <c r="Y157" s="5">
        <v>-166675835590</v>
      </c>
      <c r="Z157" s="5">
        <v>-196039894545</v>
      </c>
    </row>
    <row r="158" spans="2:26" ht="15.5" x14ac:dyDescent="0.35">
      <c r="C158" t="s">
        <v>103</v>
      </c>
    </row>
    <row r="159" spans="2:26" ht="15.5" x14ac:dyDescent="0.35">
      <c r="C159" t="s">
        <v>593</v>
      </c>
      <c r="D159" s="5">
        <v>3862644749</v>
      </c>
      <c r="E159" s="5">
        <v>1179526197</v>
      </c>
      <c r="F159" s="5">
        <v>2012664061</v>
      </c>
      <c r="G159" s="5">
        <v>1479384872</v>
      </c>
      <c r="I159" s="5">
        <v>7115301013</v>
      </c>
      <c r="J159" s="5">
        <v>15057617799</v>
      </c>
      <c r="K159" s="5">
        <v>9356636430</v>
      </c>
      <c r="L159" s="5">
        <v>8426152017</v>
      </c>
      <c r="M159" s="5">
        <v>8912148768</v>
      </c>
      <c r="N159" s="5">
        <v>13988390980</v>
      </c>
      <c r="O159" s="5">
        <v>15067867607</v>
      </c>
      <c r="P159" s="5">
        <v>21783847765</v>
      </c>
      <c r="Q159" s="5">
        <v>46036269664</v>
      </c>
      <c r="R159" s="5">
        <v>42442781988</v>
      </c>
      <c r="S159" s="5">
        <v>31235320884</v>
      </c>
      <c r="T159" s="5">
        <v>13850534167</v>
      </c>
      <c r="U159" s="5">
        <v>19690099237</v>
      </c>
      <c r="V159" s="5">
        <v>5311563402</v>
      </c>
      <c r="W159" s="5">
        <v>2741856094</v>
      </c>
      <c r="X159" s="5">
        <v>768325274</v>
      </c>
      <c r="Y159" s="5">
        <v>531217086</v>
      </c>
      <c r="Z159" s="5">
        <v>18344687330</v>
      </c>
    </row>
    <row r="160" spans="2:26" ht="15.5" x14ac:dyDescent="0.35">
      <c r="C160" t="s">
        <v>171</v>
      </c>
      <c r="D160" s="5">
        <v>-42384972212</v>
      </c>
      <c r="E160" s="5">
        <v>-45746812716</v>
      </c>
      <c r="F160" s="5">
        <v>-58643444081</v>
      </c>
      <c r="G160" s="5">
        <v>-42814546970</v>
      </c>
      <c r="I160" s="5">
        <v>-244431327141</v>
      </c>
      <c r="J160" s="5">
        <v>-166837326232</v>
      </c>
      <c r="K160" s="5">
        <v>-119428600561</v>
      </c>
      <c r="L160" s="5">
        <v>-45808459614</v>
      </c>
      <c r="M160" s="5">
        <v>-31564015023</v>
      </c>
      <c r="N160" s="5">
        <v>-284396654925</v>
      </c>
      <c r="O160" s="5">
        <v>-501147074251</v>
      </c>
      <c r="P160" s="5">
        <v>-421934815463</v>
      </c>
      <c r="Q160" s="5">
        <v>-518958151296</v>
      </c>
      <c r="R160" s="5">
        <v>-494171508736</v>
      </c>
      <c r="S160" s="5">
        <v>-429899386036</v>
      </c>
      <c r="T160" s="5">
        <v>-312234703159</v>
      </c>
      <c r="U160" s="5">
        <v>-129784915355</v>
      </c>
      <c r="V160" s="5">
        <v>-69432448134</v>
      </c>
      <c r="W160" s="5">
        <v>-45981820947</v>
      </c>
      <c r="X160" s="5">
        <v>-30341462823</v>
      </c>
      <c r="Y160" s="5">
        <v>-30595998218</v>
      </c>
      <c r="Z160" s="5">
        <v>-26520761716</v>
      </c>
    </row>
    <row r="161" spans="3:26" ht="15.5" x14ac:dyDescent="0.35">
      <c r="C161" t="s">
        <v>490</v>
      </c>
      <c r="D161" s="5">
        <v>-4391931139</v>
      </c>
      <c r="E161" s="5">
        <v>-860157569</v>
      </c>
      <c r="F161" s="5">
        <v>198242558</v>
      </c>
      <c r="G161" s="5">
        <v>-9171949908</v>
      </c>
      <c r="I161" s="5">
        <v>-13348405178</v>
      </c>
      <c r="J161" s="5">
        <v>-7165429280</v>
      </c>
      <c r="K161" s="5">
        <v>-10562554807</v>
      </c>
      <c r="L161" s="5">
        <v>-7212275953</v>
      </c>
      <c r="M161" s="5">
        <v>-8463467164</v>
      </c>
      <c r="N161" s="5">
        <v>-32452205307</v>
      </c>
      <c r="O161" s="5">
        <v>-62511045447</v>
      </c>
      <c r="P161" s="5">
        <v>-51773842807</v>
      </c>
      <c r="Q161" s="5">
        <v>-46152708645</v>
      </c>
      <c r="R161" s="5">
        <v>-49653434224</v>
      </c>
      <c r="S161" s="5">
        <v>-42498041211</v>
      </c>
      <c r="T161" s="5">
        <v>-7302844164</v>
      </c>
      <c r="U161" s="5">
        <v>-4724581464</v>
      </c>
      <c r="V161" s="5">
        <v>-1769831733</v>
      </c>
      <c r="W161" s="5">
        <v>-14309894199</v>
      </c>
      <c r="X161" s="5">
        <v>-15491179406</v>
      </c>
      <c r="Y161" s="5">
        <v>-18906118011</v>
      </c>
      <c r="Z161" s="5">
        <v>-11162116457</v>
      </c>
    </row>
    <row r="162" spans="3:26" ht="15.5" x14ac:dyDescent="0.35">
      <c r="C162" t="s">
        <v>1830</v>
      </c>
      <c r="D162" s="5">
        <v>-389528220</v>
      </c>
      <c r="E162" s="5">
        <v>-1231338006</v>
      </c>
      <c r="F162" s="5">
        <v>-10641875285</v>
      </c>
      <c r="G162" s="5">
        <v>1633153958</v>
      </c>
      <c r="I162" s="5">
        <v>-17314461450</v>
      </c>
      <c r="J162" s="5">
        <v>-21562954344</v>
      </c>
      <c r="K162" s="5">
        <v>-20379528961</v>
      </c>
      <c r="L162" s="5">
        <v>-15724473422</v>
      </c>
      <c r="M162" s="5">
        <v>-22323629341</v>
      </c>
      <c r="N162" s="5">
        <v>-21044725763</v>
      </c>
      <c r="O162" s="5">
        <v>-55003196772</v>
      </c>
      <c r="P162" s="5">
        <v>-61265723674</v>
      </c>
      <c r="Q162" s="5">
        <v>-81577430601</v>
      </c>
      <c r="R162" s="5">
        <v>-146438767321</v>
      </c>
      <c r="S162" s="5">
        <v>-131734100356</v>
      </c>
      <c r="T162" s="5">
        <v>-95801207538</v>
      </c>
    </row>
    <row r="163" spans="3:26" ht="15.5" x14ac:dyDescent="0.35">
      <c r="C163" t="s">
        <v>1831</v>
      </c>
    </row>
    <row r="164" spans="3:26" ht="15.5" x14ac:dyDescent="0.35">
      <c r="C164" t="s">
        <v>1832</v>
      </c>
    </row>
    <row r="165" spans="3:26" ht="15.5" x14ac:dyDescent="0.35">
      <c r="C165" t="s">
        <v>1833</v>
      </c>
      <c r="X165" s="5">
        <v>-19073235850</v>
      </c>
      <c r="Y165" s="5">
        <v>-22489228106</v>
      </c>
      <c r="Z165" s="5">
        <v>-6529512567</v>
      </c>
    </row>
    <row r="166" spans="3:26" ht="15.5" x14ac:dyDescent="0.35">
      <c r="C166" t="s">
        <v>773</v>
      </c>
      <c r="W166" s="5">
        <v>-143857119137</v>
      </c>
    </row>
    <row r="167" spans="3:26" ht="15.5" x14ac:dyDescent="0.35">
      <c r="C167" t="s">
        <v>173</v>
      </c>
      <c r="D167" s="5">
        <v>-22180583023</v>
      </c>
      <c r="E167" s="5">
        <v>-94666449382</v>
      </c>
      <c r="F167" s="5">
        <v>165876342056</v>
      </c>
      <c r="G167" s="5">
        <v>5747188234</v>
      </c>
      <c r="I167" s="5">
        <v>308976606213</v>
      </c>
      <c r="J167" s="5">
        <v>51515434742</v>
      </c>
      <c r="K167" s="5">
        <v>116687472640</v>
      </c>
      <c r="L167" s="5">
        <v>-492395446855</v>
      </c>
      <c r="M167" s="5">
        <v>-146613181663</v>
      </c>
      <c r="N167" s="5">
        <v>-38956856214</v>
      </c>
      <c r="O167" s="5">
        <v>108916491881</v>
      </c>
      <c r="P167" s="5">
        <v>376335166840</v>
      </c>
      <c r="Q167" s="5">
        <v>68590190020</v>
      </c>
      <c r="R167" s="5">
        <v>-37472421453</v>
      </c>
      <c r="S167" s="5">
        <v>425874504718</v>
      </c>
      <c r="T167" s="5">
        <v>-8561271213</v>
      </c>
      <c r="U167" s="5">
        <v>2017908805489</v>
      </c>
      <c r="V167" s="5">
        <v>1579689847774</v>
      </c>
      <c r="W167" s="5">
        <v>-55944752118</v>
      </c>
      <c r="X167" s="5">
        <v>125241107859</v>
      </c>
      <c r="Y167" s="5">
        <v>-60346697436</v>
      </c>
      <c r="Z167" s="5">
        <v>-18080123899</v>
      </c>
    </row>
    <row r="168" spans="3:26" ht="15.5" x14ac:dyDescent="0.35">
      <c r="C168" t="s">
        <v>174</v>
      </c>
      <c r="D168" s="5">
        <v>-22377804513</v>
      </c>
      <c r="E168" s="5">
        <v>-5180461599</v>
      </c>
      <c r="F168" s="5">
        <v>1291107558</v>
      </c>
      <c r="G168" s="5">
        <v>-2551791590</v>
      </c>
      <c r="I168" s="5">
        <v>6180350503</v>
      </c>
      <c r="J168" s="5">
        <v>-40289398243</v>
      </c>
      <c r="K168" s="5">
        <v>-146354497544</v>
      </c>
      <c r="L168" s="5">
        <v>44996053868</v>
      </c>
      <c r="M168" s="5">
        <v>957279108327</v>
      </c>
      <c r="N168" s="5">
        <v>-150788781767</v>
      </c>
      <c r="O168" s="5">
        <v>-452528135045</v>
      </c>
      <c r="P168" s="5">
        <v>-229486560941</v>
      </c>
      <c r="Q168" s="5">
        <v>-79564598622</v>
      </c>
      <c r="R168" s="5">
        <v>-771788198180</v>
      </c>
      <c r="S168" s="5">
        <v>-893637257857</v>
      </c>
      <c r="T168" s="5">
        <v>-67643628376</v>
      </c>
      <c r="U168" s="5">
        <v>-2264987412222</v>
      </c>
      <c r="V168" s="5">
        <v>-750295689794</v>
      </c>
      <c r="W168" s="5">
        <v>-88460917538</v>
      </c>
      <c r="X168" s="5">
        <v>-39992241372</v>
      </c>
      <c r="Y168" s="5">
        <v>-89969043192</v>
      </c>
      <c r="Z168" s="5">
        <v>-234685066170</v>
      </c>
    </row>
    <row r="169" spans="3:26" ht="15.5" x14ac:dyDescent="0.35">
      <c r="C169" t="s">
        <v>1834</v>
      </c>
    </row>
    <row r="170" spans="3:26" ht="15.5" x14ac:dyDescent="0.35">
      <c r="C170" t="s">
        <v>483</v>
      </c>
    </row>
    <row r="171" spans="3:26" ht="15.5" x14ac:dyDescent="0.35">
      <c r="C171" t="s">
        <v>868</v>
      </c>
      <c r="M171" s="5">
        <v>1000000000000</v>
      </c>
    </row>
    <row r="172" spans="3:26" ht="15.5" x14ac:dyDescent="0.35">
      <c r="C172" t="s">
        <v>1835</v>
      </c>
      <c r="D172" s="5">
        <v>-16399088070</v>
      </c>
      <c r="E172" s="5">
        <v>226790954</v>
      </c>
      <c r="F172" s="5">
        <v>8748326063</v>
      </c>
      <c r="G172" s="5">
        <v>-202740424</v>
      </c>
      <c r="I172" s="5">
        <v>35019945367</v>
      </c>
      <c r="J172" s="5">
        <v>-17441247223</v>
      </c>
      <c r="K172" s="5">
        <v>-53405477559</v>
      </c>
      <c r="L172" s="5">
        <v>59209030262</v>
      </c>
      <c r="M172" s="5">
        <v>-31948187449</v>
      </c>
      <c r="N172" s="5">
        <v>-118826138371</v>
      </c>
      <c r="O172" s="5">
        <v>25844051683</v>
      </c>
      <c r="P172" s="5">
        <v>23002738003</v>
      </c>
      <c r="Q172" s="5">
        <v>148169564326</v>
      </c>
      <c r="R172" s="5">
        <v>24649148669</v>
      </c>
      <c r="S172" s="5">
        <v>-132346984567</v>
      </c>
      <c r="T172" s="5">
        <v>-69472684648</v>
      </c>
    </row>
    <row r="173" spans="3:26" ht="15.5" x14ac:dyDescent="0.35">
      <c r="C173" t="s">
        <v>1836</v>
      </c>
      <c r="S173" s="5">
        <v>-721025012143</v>
      </c>
      <c r="U173" s="5">
        <v>-2068902808302</v>
      </c>
    </row>
    <row r="174" spans="3:26" ht="15.5" x14ac:dyDescent="0.35">
      <c r="C174" t="s">
        <v>559</v>
      </c>
      <c r="M174" s="5">
        <v>-4840000000</v>
      </c>
      <c r="N174" s="5">
        <v>-40000000</v>
      </c>
      <c r="O174" s="5">
        <v>-388360000000</v>
      </c>
      <c r="P174" s="5">
        <v>-160468000000</v>
      </c>
    </row>
    <row r="175" spans="3:26" ht="15.5" x14ac:dyDescent="0.35">
      <c r="C175" t="s">
        <v>1837</v>
      </c>
    </row>
    <row r="176" spans="3:26" ht="15.5" x14ac:dyDescent="0.35">
      <c r="C176" t="s">
        <v>1838</v>
      </c>
      <c r="R176" s="5">
        <v>-755000000000</v>
      </c>
    </row>
    <row r="177" spans="3:26" ht="15.5" x14ac:dyDescent="0.35">
      <c r="C177" t="s">
        <v>178</v>
      </c>
      <c r="V177" s="5">
        <v>-195095424957</v>
      </c>
      <c r="W177" s="5">
        <v>-78038354302</v>
      </c>
      <c r="X177" s="5">
        <v>-38333421670</v>
      </c>
      <c r="Y177" s="5">
        <v>-14691478724</v>
      </c>
      <c r="Z177" s="5">
        <v>-41609532155</v>
      </c>
    </row>
    <row r="178" spans="3:26" ht="15.5" x14ac:dyDescent="0.35">
      <c r="C178" t="s">
        <v>176</v>
      </c>
      <c r="D178" s="5">
        <v>-5981180443</v>
      </c>
      <c r="E178" s="5">
        <v>-5407252553</v>
      </c>
      <c r="F178" s="5">
        <v>-7218251279</v>
      </c>
      <c r="G178" s="5">
        <v>-3690842778</v>
      </c>
      <c r="I178" s="5">
        <v>-28442419250</v>
      </c>
      <c r="J178" s="5">
        <v>-19700436150</v>
      </c>
      <c r="K178" s="5">
        <v>-93606938262</v>
      </c>
      <c r="L178" s="5">
        <v>-14603976394</v>
      </c>
      <c r="M178" s="5">
        <v>-9048364784</v>
      </c>
      <c r="N178" s="5">
        <v>-30515766486</v>
      </c>
      <c r="O178" s="5">
        <v>-90512981769</v>
      </c>
      <c r="P178" s="5">
        <v>-92870149782</v>
      </c>
      <c r="Q178" s="5">
        <v>-228097160596</v>
      </c>
      <c r="R178" s="5">
        <v>-43041131813</v>
      </c>
      <c r="S178" s="5">
        <v>-40829702813</v>
      </c>
      <c r="T178" s="5">
        <v>-24529894482</v>
      </c>
      <c r="U178" s="5">
        <v>-168917985469</v>
      </c>
      <c r="V178" s="5">
        <v>-303360264837</v>
      </c>
      <c r="W178" s="5">
        <v>-10434033081</v>
      </c>
      <c r="X178" s="5">
        <v>-1717819702</v>
      </c>
      <c r="Y178" s="5">
        <v>-437506255</v>
      </c>
      <c r="Z178" s="5">
        <v>-3817377865</v>
      </c>
    </row>
    <row r="179" spans="3:26" ht="15.5" x14ac:dyDescent="0.35">
      <c r="C179" t="s">
        <v>1805</v>
      </c>
      <c r="V179" s="5">
        <v>-121048021138</v>
      </c>
    </row>
    <row r="180" spans="3:26" ht="15.5" x14ac:dyDescent="0.35">
      <c r="C180" t="s">
        <v>336</v>
      </c>
      <c r="D180" s="5">
        <v>2464000</v>
      </c>
      <c r="F180" s="5">
        <v>50000000</v>
      </c>
      <c r="G180" s="5">
        <v>2707799000</v>
      </c>
      <c r="I180" s="5">
        <v>2757799000</v>
      </c>
      <c r="J180" s="5">
        <v>45413572</v>
      </c>
      <c r="K180" s="5">
        <v>3051918277</v>
      </c>
      <c r="L180" s="5">
        <v>391000000</v>
      </c>
      <c r="M180" s="5">
        <v>3115660560</v>
      </c>
      <c r="N180" s="5">
        <v>1503123090</v>
      </c>
      <c r="O180" s="5">
        <v>500795041</v>
      </c>
      <c r="P180" s="5">
        <v>848850838</v>
      </c>
      <c r="Q180" s="5">
        <v>362997648</v>
      </c>
      <c r="R180" s="5">
        <v>1603784964</v>
      </c>
      <c r="S180" s="5">
        <v>564441666</v>
      </c>
      <c r="T180" s="5">
        <v>808950754</v>
      </c>
      <c r="U180" s="5">
        <v>1092370808</v>
      </c>
      <c r="V180" s="5">
        <v>150000000</v>
      </c>
      <c r="W180" s="5">
        <v>11469845</v>
      </c>
      <c r="X180" s="5">
        <v>59000000</v>
      </c>
      <c r="Y180" s="5">
        <v>295388145</v>
      </c>
      <c r="Z180" s="5">
        <v>1000000</v>
      </c>
    </row>
    <row r="181" spans="3:26" ht="15.5" x14ac:dyDescent="0.35">
      <c r="C181" t="s">
        <v>661</v>
      </c>
      <c r="F181" s="5">
        <v>-1268882774</v>
      </c>
      <c r="I181" s="5">
        <v>-1268882774</v>
      </c>
      <c r="J181" s="5">
        <v>-393128442</v>
      </c>
      <c r="K181" s="5">
        <v>-394000000</v>
      </c>
      <c r="N181" s="5">
        <v>-2910000000</v>
      </c>
    </row>
    <row r="182" spans="3:26" ht="15.5" x14ac:dyDescent="0.35">
      <c r="C182" t="s">
        <v>1839</v>
      </c>
      <c r="V182" s="5">
        <v>-130941978862</v>
      </c>
    </row>
    <row r="183" spans="3:26" ht="15.5" x14ac:dyDescent="0.35">
      <c r="C183" t="s">
        <v>670</v>
      </c>
      <c r="F183" s="5">
        <v>979915548</v>
      </c>
      <c r="G183" s="5">
        <v>-1366007388</v>
      </c>
      <c r="I183" s="5">
        <v>-1886091840</v>
      </c>
      <c r="J183" s="5">
        <v>-2800000000</v>
      </c>
      <c r="K183" s="5">
        <v>-2000000000</v>
      </c>
    </row>
    <row r="184" spans="3:26" ht="15.5" x14ac:dyDescent="0.35">
      <c r="C184" t="s">
        <v>1840</v>
      </c>
      <c r="T184" s="5">
        <v>25550000000</v>
      </c>
      <c r="U184" s="5">
        <v>-6800000000</v>
      </c>
    </row>
    <row r="185" spans="3:26" ht="15.5" x14ac:dyDescent="0.35">
      <c r="C185" t="s">
        <v>1841</v>
      </c>
      <c r="U185" s="5">
        <v>-21458989259</v>
      </c>
      <c r="Y185" s="5">
        <v>-75135446358</v>
      </c>
      <c r="Z185" s="5">
        <v>-189259156150</v>
      </c>
    </row>
    <row r="186" spans="3:26" ht="15.5" x14ac:dyDescent="0.35">
      <c r="C186" t="s">
        <v>183</v>
      </c>
      <c r="D186" s="5">
        <v>-22180583023</v>
      </c>
      <c r="E186" s="5">
        <v>-94666449382</v>
      </c>
      <c r="F186" s="5">
        <v>165876342056</v>
      </c>
      <c r="G186" s="5">
        <v>5747188234</v>
      </c>
      <c r="I186" s="5">
        <v>308976606213</v>
      </c>
      <c r="J186" s="5">
        <v>51515434742</v>
      </c>
      <c r="K186" s="5">
        <v>116687472640</v>
      </c>
      <c r="L186" s="5">
        <v>-492395446855</v>
      </c>
      <c r="M186" s="5">
        <v>-146613181663</v>
      </c>
      <c r="N186" s="5">
        <v>-38956856214</v>
      </c>
      <c r="O186" s="5">
        <v>108916491881</v>
      </c>
      <c r="P186" s="5">
        <v>376335166840</v>
      </c>
      <c r="Q186" s="5">
        <v>68590190020</v>
      </c>
      <c r="R186" s="5">
        <v>-37472421453</v>
      </c>
      <c r="S186" s="5">
        <v>425874504718</v>
      </c>
      <c r="T186" s="5">
        <v>-8561271213</v>
      </c>
      <c r="U186" s="5">
        <v>2017908805489</v>
      </c>
      <c r="V186" s="5">
        <v>1579689847774</v>
      </c>
      <c r="W186" s="5">
        <v>-55944752118</v>
      </c>
      <c r="X186" s="5">
        <v>125241107859</v>
      </c>
      <c r="Y186" s="5">
        <v>-60346697436</v>
      </c>
      <c r="Z186" s="5">
        <v>-18080123899</v>
      </c>
    </row>
    <row r="187" spans="3:26" ht="15.5" x14ac:dyDescent="0.35">
      <c r="C187" t="s">
        <v>434</v>
      </c>
      <c r="D187" s="5">
        <v>-64160902718</v>
      </c>
      <c r="E187" s="5">
        <v>-153763698875</v>
      </c>
      <c r="F187" s="5">
        <v>-37071838751</v>
      </c>
      <c r="G187" s="5">
        <v>-33032170156</v>
      </c>
      <c r="I187" s="5">
        <v>-169297516746</v>
      </c>
      <c r="J187" s="5">
        <v>-169342371977</v>
      </c>
      <c r="K187" s="5">
        <v>-114997328405</v>
      </c>
      <c r="L187" s="5">
        <v>-92570086555</v>
      </c>
      <c r="M187" s="5">
        <v>-99559714256</v>
      </c>
      <c r="N187" s="5">
        <v>-128045228759</v>
      </c>
      <c r="O187" s="5">
        <v>-94637379527</v>
      </c>
      <c r="P187" s="5">
        <v>-663466472533</v>
      </c>
      <c r="Q187" s="5">
        <v>-575321198679</v>
      </c>
      <c r="R187" s="5">
        <v>-241201692948</v>
      </c>
      <c r="S187" s="5">
        <v>-62500000000</v>
      </c>
      <c r="T187" s="5">
        <v>-1246321556854</v>
      </c>
      <c r="U187" s="5">
        <v>-252646773955</v>
      </c>
      <c r="V187" s="5">
        <v>-120276358709</v>
      </c>
      <c r="W187" s="5">
        <v>-115716182407</v>
      </c>
      <c r="X187" s="5">
        <v>-85394123532</v>
      </c>
      <c r="Y187" s="5">
        <v>-119051232122</v>
      </c>
      <c r="Z187" s="5">
        <v>-159502641722</v>
      </c>
    </row>
    <row r="188" spans="3:26" ht="15.5" x14ac:dyDescent="0.35">
      <c r="C188" t="s">
        <v>1842</v>
      </c>
    </row>
    <row r="189" spans="3:26" ht="15.5" x14ac:dyDescent="0.35">
      <c r="C189" t="s">
        <v>1843</v>
      </c>
    </row>
    <row r="190" spans="3:26" ht="15.5" x14ac:dyDescent="0.35">
      <c r="C190" t="s">
        <v>1844</v>
      </c>
      <c r="D190" s="5">
        <v>-64160902718</v>
      </c>
      <c r="E190" s="5">
        <v>-153763698875</v>
      </c>
      <c r="F190" s="5">
        <v>-37071838751</v>
      </c>
      <c r="G190" s="5">
        <v>-33032170156</v>
      </c>
      <c r="I190" s="5">
        <v>-169297516746</v>
      </c>
      <c r="J190" s="5">
        <v>-169342371977</v>
      </c>
      <c r="K190" s="5">
        <v>-114997328405</v>
      </c>
      <c r="L190" s="5">
        <v>-92570086555</v>
      </c>
      <c r="M190" s="5">
        <v>-99559714256</v>
      </c>
      <c r="N190" s="5">
        <v>-128045228759</v>
      </c>
      <c r="O190" s="5">
        <v>-94637379527</v>
      </c>
      <c r="P190" s="5">
        <v>-663466472533</v>
      </c>
      <c r="Q190" s="5">
        <v>-575321198679</v>
      </c>
      <c r="R190" s="5">
        <v>-241201692948</v>
      </c>
      <c r="S190" s="5">
        <v>-62500000000</v>
      </c>
      <c r="T190" s="5">
        <v>-1246321556854</v>
      </c>
      <c r="U190" s="5">
        <v>-252646773955</v>
      </c>
      <c r="V190" s="5">
        <v>-120276358709</v>
      </c>
      <c r="W190" s="5">
        <v>-115716182407</v>
      </c>
      <c r="X190" s="5">
        <v>-85394123532</v>
      </c>
      <c r="Y190" s="5">
        <v>-119051232122</v>
      </c>
      <c r="Z190" s="5">
        <v>-159502641722</v>
      </c>
    </row>
    <row r="191" spans="3:26" ht="15.5" x14ac:dyDescent="0.35">
      <c r="C191" t="s">
        <v>1845</v>
      </c>
      <c r="U191" s="5">
        <v>-131724141431</v>
      </c>
      <c r="V191" s="5">
        <v>-18926163698</v>
      </c>
      <c r="W191" s="5">
        <v>-1772115075</v>
      </c>
    </row>
    <row r="192" spans="3:26" ht="15.5" x14ac:dyDescent="0.35">
      <c r="C192" t="s">
        <v>567</v>
      </c>
      <c r="D192" s="5">
        <v>43000000000</v>
      </c>
      <c r="E192" s="5">
        <v>60000000000</v>
      </c>
      <c r="F192" s="5">
        <v>261882500000</v>
      </c>
      <c r="G192" s="5">
        <v>40000000000</v>
      </c>
      <c r="I192" s="5">
        <v>1285865500000</v>
      </c>
      <c r="J192" s="5">
        <v>226000000000</v>
      </c>
      <c r="K192" s="5">
        <v>234245414393</v>
      </c>
      <c r="L192" s="5">
        <v>355170000000</v>
      </c>
      <c r="M192" s="5">
        <v>110451686079</v>
      </c>
      <c r="N192" s="5">
        <v>96500000000</v>
      </c>
      <c r="O192" s="5">
        <v>208500000000</v>
      </c>
      <c r="P192" s="5">
        <v>622138426094</v>
      </c>
      <c r="Q192" s="5">
        <v>457415187073</v>
      </c>
      <c r="R192" s="5">
        <v>182134000000</v>
      </c>
      <c r="S192" s="5">
        <v>153633000000</v>
      </c>
      <c r="T192" s="5">
        <v>282100000000</v>
      </c>
      <c r="U192" s="5">
        <v>734527500000</v>
      </c>
      <c r="V192" s="5">
        <v>437300000000</v>
      </c>
      <c r="W192" s="5">
        <v>132148420138</v>
      </c>
      <c r="X192" s="5">
        <v>211533516379</v>
      </c>
      <c r="Y192" s="5">
        <v>61370803497</v>
      </c>
      <c r="Z192" s="5">
        <v>143978801066</v>
      </c>
    </row>
    <row r="193" spans="3:26" ht="15.5" x14ac:dyDescent="0.35">
      <c r="C193" t="s">
        <v>1846</v>
      </c>
      <c r="D193" s="5">
        <v>43000000000</v>
      </c>
      <c r="E193" s="5">
        <v>60000000000</v>
      </c>
      <c r="F193" s="5">
        <v>261882500000</v>
      </c>
      <c r="G193" s="5">
        <v>40000000000</v>
      </c>
      <c r="I193" s="5">
        <v>1285865500000</v>
      </c>
      <c r="J193" s="5">
        <v>226000000000</v>
      </c>
      <c r="K193" s="5">
        <v>234245414393</v>
      </c>
      <c r="L193" s="5">
        <v>355170000000</v>
      </c>
      <c r="M193" s="5">
        <v>110451686079</v>
      </c>
      <c r="N193" s="5">
        <v>96500000000</v>
      </c>
      <c r="O193" s="5">
        <v>208500000000</v>
      </c>
      <c r="P193" s="5">
        <v>622138426094</v>
      </c>
      <c r="Q193" s="5">
        <v>457415187073</v>
      </c>
      <c r="R193" s="5">
        <v>182134000000</v>
      </c>
      <c r="S193" s="5">
        <v>153633000000</v>
      </c>
      <c r="T193" s="5">
        <v>282100000000</v>
      </c>
      <c r="U193" s="5">
        <v>734527500000</v>
      </c>
      <c r="V193" s="5">
        <v>437300000000</v>
      </c>
      <c r="W193" s="5">
        <v>132148420138</v>
      </c>
      <c r="X193" s="5">
        <v>211533516379</v>
      </c>
      <c r="Y193" s="5">
        <v>61370803497</v>
      </c>
      <c r="Z193" s="5">
        <v>143978801066</v>
      </c>
    </row>
    <row r="194" spans="3:26" ht="15.5" x14ac:dyDescent="0.35">
      <c r="C194" t="s">
        <v>382</v>
      </c>
      <c r="D194" s="5">
        <v>-1019680305</v>
      </c>
      <c r="E194" s="5">
        <v>-902750507</v>
      </c>
      <c r="F194" s="5">
        <v>-1975519515</v>
      </c>
      <c r="G194" s="5">
        <v>-1220641610</v>
      </c>
      <c r="I194" s="5">
        <v>-5430760575</v>
      </c>
      <c r="J194" s="5">
        <v>-5142193281</v>
      </c>
      <c r="K194" s="5">
        <v>-5060613348</v>
      </c>
      <c r="L194" s="5">
        <v>-6214682355</v>
      </c>
      <c r="M194" s="5">
        <v>-7505153486</v>
      </c>
      <c r="N194" s="5">
        <v>-7411627455</v>
      </c>
      <c r="O194" s="5">
        <v>-4946128592</v>
      </c>
      <c r="P194" s="5">
        <v>-6202673442</v>
      </c>
      <c r="Q194" s="5">
        <v>-6299044502</v>
      </c>
      <c r="R194" s="5">
        <v>-10619694974</v>
      </c>
      <c r="S194" s="5">
        <v>-4149967508</v>
      </c>
      <c r="T194" s="5">
        <v>-4278252447</v>
      </c>
      <c r="U194" s="5">
        <v>-4718931661</v>
      </c>
      <c r="V194" s="5">
        <v>-7388840322</v>
      </c>
      <c r="W194" s="5">
        <v>-1204874774</v>
      </c>
      <c r="X194" s="5">
        <v>-898284988</v>
      </c>
      <c r="Y194" s="5">
        <v>-2666268811</v>
      </c>
      <c r="Z194" s="5">
        <v>-2556283243</v>
      </c>
    </row>
    <row r="195" spans="3:26" ht="15.5" x14ac:dyDescent="0.35">
      <c r="C195" t="s">
        <v>1847</v>
      </c>
      <c r="V195" s="5">
        <v>802421993250</v>
      </c>
    </row>
    <row r="196" spans="3:26" ht="15.5" x14ac:dyDescent="0.35">
      <c r="C196" t="s">
        <v>1848</v>
      </c>
    </row>
    <row r="197" spans="3:26" ht="15.5" x14ac:dyDescent="0.35">
      <c r="C197" t="s">
        <v>988</v>
      </c>
      <c r="V197" s="5">
        <v>-7230782747</v>
      </c>
    </row>
    <row r="198" spans="3:26" ht="15.5" x14ac:dyDescent="0.35">
      <c r="C198" t="s">
        <v>1574</v>
      </c>
    </row>
    <row r="199" spans="3:26" ht="15.5" x14ac:dyDescent="0.35">
      <c r="C199" t="s">
        <v>836</v>
      </c>
      <c r="P199" s="5">
        <v>2198250000000</v>
      </c>
      <c r="Q199" s="5">
        <v>3202320000000</v>
      </c>
      <c r="R199" s="5">
        <v>825821771250</v>
      </c>
      <c r="S199" s="5">
        <v>750000000000</v>
      </c>
      <c r="T199" s="5">
        <v>1224693120000</v>
      </c>
      <c r="U199" s="5">
        <v>1742550000000</v>
      </c>
      <c r="V199" s="5">
        <v>500000000000</v>
      </c>
    </row>
    <row r="200" spans="3:26" ht="15.5" x14ac:dyDescent="0.35">
      <c r="C200" t="s">
        <v>1127</v>
      </c>
    </row>
    <row r="201" spans="3:26" ht="15.5" x14ac:dyDescent="0.35">
      <c r="C201" t="s">
        <v>1849</v>
      </c>
      <c r="T201" s="5">
        <v>-3750000000</v>
      </c>
    </row>
    <row r="202" spans="3:26" ht="15.5" x14ac:dyDescent="0.35">
      <c r="C202" t="s">
        <v>1850</v>
      </c>
      <c r="P202" s="5">
        <v>-71180067748</v>
      </c>
      <c r="Q202" s="5">
        <v>-89187760496</v>
      </c>
      <c r="R202" s="5">
        <v>-27287404781</v>
      </c>
      <c r="S202" s="5">
        <v>-10712719910</v>
      </c>
      <c r="T202" s="5">
        <v>-167764197921</v>
      </c>
      <c r="U202" s="5">
        <v>-70078847464</v>
      </c>
      <c r="V202" s="5">
        <v>-6210000000</v>
      </c>
    </row>
    <row r="203" spans="3:26" ht="15.5" x14ac:dyDescent="0.35">
      <c r="C203" t="s">
        <v>1851</v>
      </c>
      <c r="P203" s="5">
        <v>-117298483400</v>
      </c>
      <c r="Q203" s="5">
        <v>-18890854800</v>
      </c>
    </row>
    <row r="204" spans="3:26" ht="15.5" x14ac:dyDescent="0.35">
      <c r="C204" t="s">
        <v>843</v>
      </c>
      <c r="T204" s="5">
        <v>-30575047381</v>
      </c>
      <c r="W204" s="5">
        <v>-69400000000</v>
      </c>
    </row>
    <row r="205" spans="3:26" ht="15.5" x14ac:dyDescent="0.35">
      <c r="C205" t="s">
        <v>1493</v>
      </c>
      <c r="F205" s="5">
        <v>-56958799678</v>
      </c>
      <c r="I205" s="5">
        <v>-802160616466</v>
      </c>
      <c r="L205" s="5">
        <v>-748780677945</v>
      </c>
      <c r="M205" s="5">
        <v>-150000000000</v>
      </c>
      <c r="P205" s="5">
        <v>-1436155680000</v>
      </c>
      <c r="Q205" s="5">
        <v>-2801181600000</v>
      </c>
      <c r="R205" s="5">
        <v>-766319400000</v>
      </c>
      <c r="S205" s="5">
        <v>-250000000000</v>
      </c>
    </row>
    <row r="206" spans="3:26" ht="15.5" x14ac:dyDescent="0.35">
      <c r="C206" t="s">
        <v>1813</v>
      </c>
      <c r="K206" s="5">
        <v>2500000000</v>
      </c>
      <c r="S206" s="5">
        <v>1000000</v>
      </c>
    </row>
    <row r="207" spans="3:26" ht="15.5" x14ac:dyDescent="0.35">
      <c r="C207" t="s">
        <v>1852</v>
      </c>
      <c r="P207" s="5">
        <v>-149749882131</v>
      </c>
      <c r="Q207" s="5">
        <v>-100264538576</v>
      </c>
      <c r="S207" s="5">
        <v>-150396807864</v>
      </c>
      <c r="T207" s="5">
        <v>-62665336610</v>
      </c>
    </row>
    <row r="208" spans="3:26" ht="15.5" x14ac:dyDescent="0.35">
      <c r="C208" t="s">
        <v>1853</v>
      </c>
    </row>
    <row r="209" spans="2:26" ht="15.5" x14ac:dyDescent="0.35">
      <c r="C209" t="s">
        <v>391</v>
      </c>
      <c r="D209" s="5">
        <v>-66604475240</v>
      </c>
      <c r="E209" s="5">
        <v>24758593759</v>
      </c>
      <c r="F209" s="5">
        <v>101752451405</v>
      </c>
      <c r="G209" s="5">
        <v>3269736832</v>
      </c>
      <c r="I209" s="5">
        <v>-25686560838</v>
      </c>
      <c r="J209" s="5">
        <v>6224581811</v>
      </c>
      <c r="K209" s="5">
        <v>54525627784</v>
      </c>
      <c r="L209" s="5">
        <v>-982571203746</v>
      </c>
      <c r="M209" s="5">
        <v>897133749322</v>
      </c>
      <c r="N209" s="5">
        <v>-316822217239</v>
      </c>
      <c r="O209" s="5">
        <v>6697549024</v>
      </c>
      <c r="P209" s="5">
        <v>-534170646702</v>
      </c>
      <c r="Q209" s="5">
        <v>674319618211</v>
      </c>
      <c r="R209" s="5">
        <v>-124928450812</v>
      </c>
      <c r="S209" s="5">
        <v>-73317298741</v>
      </c>
      <c r="T209" s="5">
        <v>70622273244</v>
      </c>
      <c r="U209" s="5">
        <v>-553972963063</v>
      </c>
      <c r="V209" s="5">
        <v>961734299338</v>
      </c>
      <c r="W209" s="5">
        <v>19843659335</v>
      </c>
      <c r="X209" s="5">
        <v>48844839815</v>
      </c>
      <c r="Y209" s="5">
        <v>-6224826942</v>
      </c>
      <c r="Z209" s="5">
        <v>-3334401968</v>
      </c>
    </row>
    <row r="210" spans="2:26" ht="15.5" x14ac:dyDescent="0.35">
      <c r="C210" t="s">
        <v>1854</v>
      </c>
      <c r="D210" s="5">
        <v>31744442</v>
      </c>
      <c r="E210" s="5">
        <v>7234444</v>
      </c>
      <c r="F210" s="5">
        <v>694118097</v>
      </c>
      <c r="G210" s="5">
        <v>-99735005</v>
      </c>
      <c r="I210" s="5">
        <v>-646385111</v>
      </c>
      <c r="J210" s="5">
        <v>-1066493513</v>
      </c>
      <c r="K210" s="5">
        <v>-888274925</v>
      </c>
      <c r="L210" s="5">
        <v>2377741180</v>
      </c>
      <c r="M210" s="5">
        <v>111555379</v>
      </c>
      <c r="N210" s="5">
        <v>-22366026454</v>
      </c>
      <c r="O210" s="5">
        <v>-8299414556</v>
      </c>
      <c r="P210" s="5">
        <v>14516323348</v>
      </c>
      <c r="Q210" s="5">
        <v>1951142368</v>
      </c>
      <c r="R210" s="5">
        <v>5156698593</v>
      </c>
      <c r="S210" s="5">
        <v>9430761331</v>
      </c>
    </row>
    <row r="211" spans="2:26" ht="15.5" x14ac:dyDescent="0.35">
      <c r="C211" t="s">
        <v>1855</v>
      </c>
      <c r="V211" s="5">
        <v>10075106249</v>
      </c>
    </row>
    <row r="212" spans="2:26" ht="15.5" x14ac:dyDescent="0.35">
      <c r="C212" t="s">
        <v>193</v>
      </c>
      <c r="E212" s="5">
        <v>164189251418</v>
      </c>
      <c r="I212" s="5">
        <v>190522197367</v>
      </c>
      <c r="J212" s="5">
        <v>185364109069</v>
      </c>
      <c r="K212" s="5">
        <v>131726756210</v>
      </c>
      <c r="L212" s="5">
        <v>1111920218776</v>
      </c>
      <c r="M212" s="5">
        <v>214674914075</v>
      </c>
      <c r="N212" s="5">
        <v>553863157768</v>
      </c>
      <c r="O212" s="5">
        <v>555465023300</v>
      </c>
      <c r="P212" s="5">
        <v>1075119346654</v>
      </c>
      <c r="Q212" s="5">
        <v>398848586075</v>
      </c>
      <c r="R212" s="5">
        <v>518620338294</v>
      </c>
      <c r="S212" s="5">
        <v>582506875704</v>
      </c>
      <c r="T212" s="5">
        <v>511884602460</v>
      </c>
      <c r="U212" s="5">
        <v>1065857565523</v>
      </c>
      <c r="V212" s="5">
        <v>94048159936</v>
      </c>
      <c r="W212" s="5">
        <v>74190948953</v>
      </c>
      <c r="X212" s="5">
        <v>25346109138</v>
      </c>
      <c r="Y212" s="5">
        <v>31570936080</v>
      </c>
      <c r="Z212" s="5">
        <v>34905338048</v>
      </c>
    </row>
    <row r="213" spans="2:26" ht="15.5" x14ac:dyDescent="0.35">
      <c r="C213" t="s">
        <v>195</v>
      </c>
      <c r="D213" s="5">
        <v>-66572730798</v>
      </c>
      <c r="E213" s="5">
        <v>188955079621</v>
      </c>
      <c r="F213" s="5">
        <v>102446569502</v>
      </c>
      <c r="G213" s="5">
        <v>3170001827</v>
      </c>
      <c r="I213" s="5">
        <v>164189251418</v>
      </c>
      <c r="J213" s="5">
        <v>190522197367</v>
      </c>
      <c r="K213" s="5">
        <v>185364109069</v>
      </c>
      <c r="L213" s="5">
        <v>131726756210</v>
      </c>
      <c r="M213" s="5">
        <v>1111920218776</v>
      </c>
      <c r="N213" s="5">
        <v>214674914075</v>
      </c>
      <c r="O213" s="5">
        <v>553863157768</v>
      </c>
      <c r="P213" s="5">
        <v>555465023300</v>
      </c>
      <c r="Q213" s="5">
        <v>1075119346654</v>
      </c>
      <c r="R213" s="5">
        <v>398848586075</v>
      </c>
      <c r="S213" s="5">
        <v>518620338294</v>
      </c>
      <c r="T213" s="5">
        <v>582506875704</v>
      </c>
      <c r="U213" s="5">
        <v>511884602460</v>
      </c>
      <c r="V213" s="5">
        <v>1065857565523</v>
      </c>
      <c r="W213" s="5">
        <v>94034608288</v>
      </c>
      <c r="X213" s="5">
        <v>74190948953</v>
      </c>
      <c r="Y213" s="5">
        <v>25346109138</v>
      </c>
      <c r="Z213" s="5">
        <v>31570936080</v>
      </c>
    </row>
    <row r="215" spans="2:26" ht="15.5" x14ac:dyDescent="0.35">
      <c r="B215" t="s">
        <v>196</v>
      </c>
      <c r="C215" t="s">
        <v>12</v>
      </c>
      <c r="D215" s="5">
        <v>12530000000</v>
      </c>
      <c r="E215" s="5">
        <v>12530000000</v>
      </c>
      <c r="F215" s="5">
        <v>12530000000</v>
      </c>
      <c r="G215" s="5">
        <v>12530000000</v>
      </c>
      <c r="I215" s="5">
        <v>12530000000</v>
      </c>
      <c r="J215" s="5">
        <v>12530000000</v>
      </c>
      <c r="K215" s="5">
        <v>12530000000</v>
      </c>
      <c r="L215" s="5">
        <v>12530000000</v>
      </c>
      <c r="M215" s="5">
        <v>12530000000</v>
      </c>
      <c r="N215" s="5">
        <v>12530000000</v>
      </c>
      <c r="O215" s="5">
        <v>12530000000</v>
      </c>
      <c r="P215" s="5">
        <v>12530000000</v>
      </c>
      <c r="Q215" s="5">
        <v>12530000000</v>
      </c>
      <c r="R215" s="5">
        <v>12530000000</v>
      </c>
      <c r="S215" s="5">
        <v>12530000000</v>
      </c>
      <c r="T215" s="5">
        <v>12530000000</v>
      </c>
      <c r="U215" s="5">
        <v>12530000000</v>
      </c>
      <c r="V215" s="5">
        <v>6270000000</v>
      </c>
      <c r="W215" s="5">
        <v>3060000000</v>
      </c>
      <c r="X215" s="5">
        <v>3060000000</v>
      </c>
      <c r="Y215" s="5">
        <v>3060000000</v>
      </c>
      <c r="Z215" s="5">
        <v>3060000000</v>
      </c>
    </row>
    <row r="216" spans="2:26" ht="15.5" x14ac:dyDescent="0.35">
      <c r="C216" t="s">
        <v>197</v>
      </c>
      <c r="D216" s="6">
        <v>-37.229999999999997</v>
      </c>
      <c r="E216" s="6">
        <v>-19.190000000000001</v>
      </c>
      <c r="F216" s="6">
        <v>-16.22</v>
      </c>
      <c r="G216" s="6">
        <v>-28.88</v>
      </c>
    </row>
    <row r="217" spans="2:26" ht="15.5" x14ac:dyDescent="0.35">
      <c r="C217" t="s">
        <v>198</v>
      </c>
      <c r="D217" s="6">
        <v>-1.34</v>
      </c>
      <c r="E217" s="6">
        <v>-2.81</v>
      </c>
      <c r="F217" s="6">
        <v>-3.76</v>
      </c>
      <c r="G217" s="6">
        <v>-2.39</v>
      </c>
    </row>
    <row r="218" spans="2:26" ht="15.5" x14ac:dyDescent="0.35">
      <c r="C218" t="s">
        <v>73</v>
      </c>
      <c r="D218" s="6">
        <v>4.47</v>
      </c>
      <c r="E218" s="6">
        <v>4.76</v>
      </c>
      <c r="F218" s="6">
        <v>2.4700000000000002</v>
      </c>
      <c r="G218" s="6">
        <v>4.6500000000000004</v>
      </c>
    </row>
    <row r="219" spans="2:26" ht="15.5" x14ac:dyDescent="0.35">
      <c r="C219" t="s">
        <v>199</v>
      </c>
      <c r="D219" s="5">
        <v>-365640000000</v>
      </c>
      <c r="E219" s="5">
        <v>-96760000000</v>
      </c>
      <c r="F219" s="5">
        <v>-52940000000</v>
      </c>
      <c r="G219" s="5">
        <v>-216570000000</v>
      </c>
    </row>
    <row r="220" spans="2:26" ht="15.5" x14ac:dyDescent="0.35">
      <c r="C220" t="s">
        <v>200</v>
      </c>
      <c r="D220" s="6">
        <v>-3.5000000000000003E-2</v>
      </c>
      <c r="E220" s="6">
        <v>-1.8000000000000002E-2</v>
      </c>
      <c r="F220" s="6">
        <v>-1.5100000000000001E-2</v>
      </c>
      <c r="G220" s="6">
        <v>-2.7099999999999999E-2</v>
      </c>
    </row>
    <row r="221" spans="2:26" ht="15.5" x14ac:dyDescent="0.35">
      <c r="C221" t="s">
        <v>201</v>
      </c>
      <c r="D221" s="6">
        <v>-0.14859999999999998</v>
      </c>
      <c r="E221" s="6">
        <v>-6.83E-2</v>
      </c>
      <c r="F221" s="6">
        <v>-5.4400000000000004E-2</v>
      </c>
      <c r="G221" s="6">
        <v>-9.1999999999999998E-2</v>
      </c>
    </row>
    <row r="222" spans="2:26" ht="15.5" x14ac:dyDescent="0.35">
      <c r="C222" t="s">
        <v>202</v>
      </c>
      <c r="D222" s="6">
        <v>-6.0999999999999999E-2</v>
      </c>
      <c r="E222" s="6">
        <v>-1.2E-2</v>
      </c>
      <c r="F222" s="6">
        <v>-6.6E-3</v>
      </c>
      <c r="G222" s="6">
        <v>-2.3099999999999999E-2</v>
      </c>
    </row>
    <row r="223" spans="2:26" ht="15.5" x14ac:dyDescent="0.35">
      <c r="C223" t="s">
        <v>203</v>
      </c>
      <c r="D223" s="6">
        <v>-4.5</v>
      </c>
      <c r="E223" s="6">
        <v>-0.88</v>
      </c>
      <c r="F223" s="6">
        <v>-0.5</v>
      </c>
      <c r="G223" s="6">
        <v>-1.85</v>
      </c>
    </row>
    <row r="224" spans="2:26" ht="15.5" x14ac:dyDescent="0.35">
      <c r="C224" t="s">
        <v>204</v>
      </c>
      <c r="D224" s="5">
        <v>3138000000000</v>
      </c>
      <c r="E224" s="5">
        <v>3517000000000</v>
      </c>
      <c r="F224" s="5">
        <v>3737000000000</v>
      </c>
      <c r="G224" s="5">
        <v>3932000000000</v>
      </c>
    </row>
    <row r="225" spans="3:26" ht="15.5" x14ac:dyDescent="0.35">
      <c r="C225" t="s">
        <v>205</v>
      </c>
      <c r="D225" s="6">
        <v>0.2</v>
      </c>
      <c r="E225" s="6">
        <v>0.19</v>
      </c>
      <c r="F225" s="6">
        <v>0.2</v>
      </c>
      <c r="G225" s="6">
        <v>0.22</v>
      </c>
    </row>
    <row r="226" spans="3:26" ht="15.5" x14ac:dyDescent="0.35">
      <c r="C226" t="s">
        <v>206</v>
      </c>
      <c r="D226" s="6">
        <v>250.54</v>
      </c>
      <c r="E226" s="6">
        <v>280.77999999999997</v>
      </c>
      <c r="F226" s="6">
        <v>298.26</v>
      </c>
      <c r="G226" s="6">
        <v>313.83</v>
      </c>
    </row>
    <row r="227" spans="3:26" ht="15.5" x14ac:dyDescent="0.35">
      <c r="C227" t="s">
        <v>207</v>
      </c>
      <c r="D227" s="6">
        <v>0.24</v>
      </c>
      <c r="E227" s="6">
        <v>0.23</v>
      </c>
      <c r="F227" s="6">
        <v>0.24</v>
      </c>
      <c r="G227" s="6">
        <v>0.26</v>
      </c>
    </row>
    <row r="228" spans="3:26" ht="15.5" x14ac:dyDescent="0.35">
      <c r="C228" t="s">
        <v>208</v>
      </c>
      <c r="D228" s="6">
        <v>205.01</v>
      </c>
      <c r="E228" s="6">
        <v>235.24</v>
      </c>
      <c r="F228" s="6">
        <v>252.73</v>
      </c>
      <c r="G228" s="6">
        <v>268.3</v>
      </c>
    </row>
    <row r="229" spans="3:26" ht="15.5" x14ac:dyDescent="0.35">
      <c r="C229" t="s">
        <v>209</v>
      </c>
      <c r="D229" s="5">
        <v>6594000000000</v>
      </c>
      <c r="E229" s="5">
        <v>1584000000000</v>
      </c>
      <c r="F229" s="5">
        <v>627000000000</v>
      </c>
      <c r="G229" s="5">
        <v>422000000000</v>
      </c>
    </row>
    <row r="230" spans="3:26" ht="15.5" x14ac:dyDescent="0.35">
      <c r="C230" t="s">
        <v>210</v>
      </c>
      <c r="D230" s="5">
        <v>167000000000</v>
      </c>
      <c r="E230" s="5">
        <v>4848000000000</v>
      </c>
      <c r="F230" s="5">
        <v>5819000000000</v>
      </c>
      <c r="G230" s="5">
        <v>5684000000000</v>
      </c>
    </row>
    <row r="231" spans="3:26" ht="15.5" x14ac:dyDescent="0.35">
      <c r="C231" t="s">
        <v>211</v>
      </c>
      <c r="D231" s="5">
        <v>3140000000000</v>
      </c>
      <c r="E231" s="5">
        <v>3519000000000</v>
      </c>
      <c r="F231" s="5">
        <v>3738000000000</v>
      </c>
      <c r="G231" s="5">
        <v>3933000000000</v>
      </c>
    </row>
    <row r="232" spans="3:26" ht="15.5" x14ac:dyDescent="0.35">
      <c r="C232" t="s">
        <v>24</v>
      </c>
      <c r="D232" s="5">
        <v>6760000000000</v>
      </c>
      <c r="E232" s="5">
        <v>6432000000000</v>
      </c>
      <c r="F232" s="5">
        <v>6446000000000</v>
      </c>
      <c r="G232" s="5">
        <v>6106000000000</v>
      </c>
    </row>
    <row r="233" spans="3:26" ht="15.5" x14ac:dyDescent="0.35">
      <c r="C233" t="s">
        <v>21</v>
      </c>
      <c r="D233" s="5">
        <v>6638000000000</v>
      </c>
      <c r="E233" s="5">
        <v>6243000000000</v>
      </c>
      <c r="F233" s="5">
        <v>6282000000000</v>
      </c>
      <c r="G233" s="5">
        <v>6044000000000</v>
      </c>
    </row>
    <row r="234" spans="3:26" ht="15.5" x14ac:dyDescent="0.35">
      <c r="C234" t="s">
        <v>212</v>
      </c>
      <c r="D234" s="5">
        <v>-6877000000000</v>
      </c>
      <c r="E234" s="5">
        <v>-1787000000000</v>
      </c>
      <c r="F234" s="5">
        <v>-538000000000</v>
      </c>
      <c r="G234" s="5">
        <v>-715000000000</v>
      </c>
    </row>
    <row r="235" spans="3:26" ht="15.5" x14ac:dyDescent="0.35">
      <c r="C235" t="s">
        <v>213</v>
      </c>
      <c r="D235" s="5">
        <v>-22000000000</v>
      </c>
      <c r="E235" s="5">
        <v>125000000000</v>
      </c>
      <c r="F235" s="5">
        <v>-65000000000</v>
      </c>
      <c r="G235" s="5">
        <v>0</v>
      </c>
    </row>
    <row r="236" spans="3:26" ht="15.5" x14ac:dyDescent="0.35">
      <c r="C236" t="s">
        <v>214</v>
      </c>
      <c r="D236" s="5">
        <v>-6000000000</v>
      </c>
      <c r="E236" s="5">
        <v>-5000000000</v>
      </c>
      <c r="F236" s="5">
        <v>-7000000000</v>
      </c>
      <c r="G236" s="5">
        <v>-4000000000</v>
      </c>
    </row>
    <row r="237" spans="3:26" ht="15.5" x14ac:dyDescent="0.35">
      <c r="C237" t="s">
        <v>13</v>
      </c>
      <c r="D237" s="5">
        <v>-28000000000</v>
      </c>
      <c r="E237" s="5">
        <v>119000000000</v>
      </c>
      <c r="F237" s="5">
        <v>-73000000000</v>
      </c>
      <c r="G237" s="5">
        <v>-4000000000</v>
      </c>
    </row>
    <row r="238" spans="3:26" ht="15.5" x14ac:dyDescent="0.35">
      <c r="C238" t="s">
        <v>16</v>
      </c>
      <c r="D238" s="6">
        <v>-2.2400000000000002</v>
      </c>
      <c r="E238" s="6">
        <v>9.51</v>
      </c>
      <c r="F238" s="6">
        <v>-5.8</v>
      </c>
      <c r="G238" s="6">
        <v>-0.28999999999999998</v>
      </c>
    </row>
    <row r="239" spans="3:26" ht="15.5" x14ac:dyDescent="0.35">
      <c r="C239" t="s">
        <v>58</v>
      </c>
      <c r="I239" s="6">
        <v>19.29</v>
      </c>
      <c r="J239" s="6">
        <v>-55.08</v>
      </c>
      <c r="K239" s="6">
        <v>-8.14</v>
      </c>
      <c r="L239" s="6">
        <v>1.61</v>
      </c>
      <c r="M239" s="6">
        <v>-3.35</v>
      </c>
      <c r="N239" s="6">
        <v>-140.74</v>
      </c>
      <c r="O239" s="6">
        <v>32.68</v>
      </c>
      <c r="P239" s="6">
        <v>2.02</v>
      </c>
      <c r="Q239" s="6">
        <v>49.05</v>
      </c>
      <c r="R239" s="5">
        <v>40</v>
      </c>
      <c r="S239" s="6">
        <v>69.69</v>
      </c>
      <c r="T239" s="6">
        <v>56.75</v>
      </c>
      <c r="U239" s="6">
        <v>195.62</v>
      </c>
      <c r="V239" s="6">
        <v>41.57</v>
      </c>
      <c r="W239" s="6">
        <v>30.12</v>
      </c>
      <c r="X239" s="6">
        <v>12.63</v>
      </c>
      <c r="Y239" s="6">
        <v>0.77</v>
      </c>
      <c r="Z239" s="6">
        <v>0.78</v>
      </c>
    </row>
    <row r="240" spans="3:26" ht="15.5" x14ac:dyDescent="0.35">
      <c r="C240" t="s">
        <v>72</v>
      </c>
      <c r="I240" s="6">
        <v>3.16</v>
      </c>
      <c r="J240" s="6">
        <v>-0.94</v>
      </c>
      <c r="K240" s="6">
        <v>-7.62</v>
      </c>
      <c r="L240" s="6">
        <v>50.93</v>
      </c>
      <c r="M240" s="6">
        <v>-22.09</v>
      </c>
      <c r="N240" s="6">
        <v>-0.36</v>
      </c>
      <c r="O240" s="6">
        <v>6.55</v>
      </c>
      <c r="P240" s="6">
        <v>111.88</v>
      </c>
      <c r="Q240" s="6">
        <v>5.99</v>
      </c>
      <c r="R240" s="6">
        <v>8.5500000000000007</v>
      </c>
      <c r="S240" s="6">
        <v>6.7</v>
      </c>
      <c r="T240" s="6">
        <v>9.16</v>
      </c>
      <c r="U240" s="6">
        <v>1.99</v>
      </c>
      <c r="V240" s="6">
        <v>14.67</v>
      </c>
      <c r="W240" s="6">
        <v>7.97</v>
      </c>
      <c r="X240" s="6">
        <v>19.64</v>
      </c>
      <c r="Y240" s="6">
        <v>163.63999999999999</v>
      </c>
      <c r="Z240" s="6">
        <v>64.099999999999994</v>
      </c>
    </row>
    <row r="241" spans="3:26" ht="15.5" x14ac:dyDescent="0.35">
      <c r="C241" t="s">
        <v>75</v>
      </c>
      <c r="I241" s="6">
        <v>0.75</v>
      </c>
      <c r="J241" s="6">
        <v>0.64</v>
      </c>
      <c r="K241" s="6">
        <v>0.67</v>
      </c>
      <c r="L241" s="6">
        <v>0.94</v>
      </c>
      <c r="M241" s="6">
        <v>0.46</v>
      </c>
      <c r="N241" s="6">
        <v>0.87</v>
      </c>
      <c r="O241" s="6">
        <v>1.1299999999999999</v>
      </c>
      <c r="P241" s="6">
        <v>1.33</v>
      </c>
      <c r="Q241" s="6">
        <v>1.1499999999999999</v>
      </c>
      <c r="R241" s="6">
        <v>1.74</v>
      </c>
      <c r="S241" s="6">
        <v>1.98</v>
      </c>
      <c r="T241" s="6">
        <v>2.29</v>
      </c>
      <c r="U241" s="6">
        <v>2.65</v>
      </c>
      <c r="V241" s="6">
        <v>3.61</v>
      </c>
      <c r="W241" s="6">
        <v>1.45</v>
      </c>
      <c r="X241" s="6">
        <v>2.9</v>
      </c>
      <c r="Y241" s="6">
        <v>1.32</v>
      </c>
      <c r="Z241" s="6">
        <v>0.64</v>
      </c>
    </row>
    <row r="242" spans="3:26" ht="15.5" x14ac:dyDescent="0.35">
      <c r="C242" t="s">
        <v>215</v>
      </c>
      <c r="I242" s="5">
        <v>729960000000</v>
      </c>
      <c r="J242" s="5">
        <v>-287200000000</v>
      </c>
      <c r="K242" s="6">
        <v>262420000000.00003</v>
      </c>
      <c r="L242" s="5">
        <v>364510000000</v>
      </c>
      <c r="M242" s="6">
        <v>530409999999.99994</v>
      </c>
      <c r="N242" s="5">
        <v>-1144360000000</v>
      </c>
      <c r="O242" s="5">
        <v>1069810000000</v>
      </c>
      <c r="P242" s="5">
        <v>567080000000</v>
      </c>
    </row>
    <row r="243" spans="3:26" ht="15.5" x14ac:dyDescent="0.35">
      <c r="C243" t="s">
        <v>216</v>
      </c>
      <c r="I243" s="6">
        <v>1.8000000000000002E-2</v>
      </c>
      <c r="J243" s="6">
        <v>-5.0900000000000001E-2</v>
      </c>
      <c r="K243" s="6">
        <v>-7.4000000000000003E-3</v>
      </c>
      <c r="L243" s="6">
        <v>1.5E-3</v>
      </c>
      <c r="M243" s="6">
        <v>-2.8999999999999998E-3</v>
      </c>
      <c r="N243" s="6">
        <v>-0.1188</v>
      </c>
      <c r="O243" s="6">
        <v>2.5399999999999999E-2</v>
      </c>
      <c r="P243" s="6">
        <v>1.7000000000000001E-3</v>
      </c>
      <c r="Q243" s="6">
        <v>4.2099999999999999E-2</v>
      </c>
      <c r="R243" s="6">
        <v>3.4500000000000003E-2</v>
      </c>
      <c r="S243" s="6">
        <v>6.8000000000000005E-2</v>
      </c>
      <c r="T243" s="6">
        <v>6.8099999999999994E-2</v>
      </c>
      <c r="U243" s="6">
        <v>0.25409999999999999</v>
      </c>
      <c r="V243" s="6">
        <v>5.67E-2</v>
      </c>
      <c r="W243" s="6">
        <v>3.8199999999999998E-2</v>
      </c>
      <c r="X243" s="6">
        <v>1.9E-2</v>
      </c>
      <c r="Y243" s="6">
        <v>1.2999999999999999E-3</v>
      </c>
      <c r="Z243" s="6">
        <v>1.2999999999999999E-3</v>
      </c>
    </row>
    <row r="244" spans="3:26" ht="15.5" x14ac:dyDescent="0.35">
      <c r="C244" t="s">
        <v>217</v>
      </c>
      <c r="I244" s="6">
        <v>6.4699999999999994E-2</v>
      </c>
      <c r="J244" s="6">
        <v>-0.19980000000000001</v>
      </c>
      <c r="K244" s="6">
        <v>-2.4799999999999999E-2</v>
      </c>
      <c r="L244" s="6">
        <v>4.7999999999999996E-3</v>
      </c>
      <c r="M244" s="6">
        <v>-0.01</v>
      </c>
      <c r="N244" s="6">
        <v>-0.41799999999999998</v>
      </c>
      <c r="O244" s="6">
        <v>5.6500000000000002E-2</v>
      </c>
      <c r="P244" s="6">
        <v>3.7000000000000002E-3</v>
      </c>
      <c r="Q244" s="6">
        <v>8.6899999999999991E-2</v>
      </c>
      <c r="R244" s="6">
        <v>7.5999999999999998E-2</v>
      </c>
      <c r="S244" s="6">
        <v>0.14419999999999999</v>
      </c>
      <c r="T244" s="6">
        <v>0.13339999999999999</v>
      </c>
      <c r="U244" s="6">
        <v>0.52439999999999998</v>
      </c>
      <c r="V244" s="6">
        <v>0.11699999999999999</v>
      </c>
      <c r="W244" s="6">
        <v>7.7600000000000002E-2</v>
      </c>
      <c r="X244" s="6">
        <v>3.4700000000000002E-2</v>
      </c>
      <c r="Y244" s="6">
        <v>2.3E-3</v>
      </c>
      <c r="Z244" s="6">
        <v>2.3E-3</v>
      </c>
    </row>
    <row r="245" spans="3:26" ht="15.5" x14ac:dyDescent="0.35">
      <c r="C245" t="s">
        <v>218</v>
      </c>
      <c r="I245" s="6">
        <v>7.4299999999999991E-2</v>
      </c>
      <c r="J245" s="6">
        <v>-3.85E-2</v>
      </c>
      <c r="K245" s="6">
        <v>1.89E-2</v>
      </c>
      <c r="L245" s="6">
        <v>2.76E-2</v>
      </c>
      <c r="M245" s="6">
        <v>5.5099999999999996E-2</v>
      </c>
      <c r="N245" s="6">
        <v>-0.12330000000000001</v>
      </c>
      <c r="O245" s="6">
        <v>7.1800000000000003E-2</v>
      </c>
      <c r="P245" s="6">
        <v>3.9300000000000002E-2</v>
      </c>
      <c r="Q245" s="6">
        <v>0.1024</v>
      </c>
      <c r="R245" s="6">
        <v>9.8299999999999998E-2</v>
      </c>
      <c r="S245" s="6">
        <v>0.156</v>
      </c>
      <c r="T245" s="6">
        <v>0.15659999999999999</v>
      </c>
      <c r="U245" s="6">
        <v>0.51880000000000004</v>
      </c>
      <c r="V245" s="6">
        <v>0.16260000000000002</v>
      </c>
      <c r="W245" s="6">
        <v>0.12890000000000001</v>
      </c>
      <c r="X245" s="6">
        <v>5.3399999999999996E-2</v>
      </c>
      <c r="Y245" s="6">
        <v>6.2300000000000001E-2</v>
      </c>
      <c r="Z245" s="6">
        <v>6.4899999999999999E-2</v>
      </c>
    </row>
    <row r="246" spans="3:26" ht="15.5" x14ac:dyDescent="0.35">
      <c r="C246" t="s">
        <v>219</v>
      </c>
      <c r="I246" s="6">
        <v>1.61</v>
      </c>
      <c r="J246" s="6">
        <v>-1.06</v>
      </c>
      <c r="K246" s="6">
        <v>0.64</v>
      </c>
      <c r="L246" s="6">
        <v>1.07</v>
      </c>
      <c r="M246" s="6">
        <v>0.88</v>
      </c>
      <c r="N246" s="6">
        <v>-2.2000000000000002</v>
      </c>
      <c r="O246" s="6">
        <v>1.88</v>
      </c>
      <c r="P246" s="6">
        <v>1.1499999999999999</v>
      </c>
      <c r="Q246" s="6">
        <v>2.09</v>
      </c>
      <c r="R246" s="6">
        <v>1.94</v>
      </c>
      <c r="S246" s="6">
        <v>2.83</v>
      </c>
      <c r="T246" s="6">
        <v>3.01</v>
      </c>
      <c r="U246" s="6">
        <v>14.81</v>
      </c>
      <c r="V246" s="6">
        <v>4.96</v>
      </c>
      <c r="W246" s="6">
        <v>3.31</v>
      </c>
      <c r="X246" s="6">
        <v>1.6</v>
      </c>
      <c r="Y246" s="6">
        <v>2.12</v>
      </c>
      <c r="Z246" s="6">
        <v>1.24</v>
      </c>
    </row>
    <row r="247" spans="3:26" ht="15.5" x14ac:dyDescent="0.35">
      <c r="C247" t="s">
        <v>69</v>
      </c>
      <c r="I247" s="6">
        <v>0.2</v>
      </c>
      <c r="J247" s="6">
        <v>0.19</v>
      </c>
      <c r="K247" s="6">
        <v>0.19</v>
      </c>
      <c r="L247" s="6">
        <v>0.24</v>
      </c>
      <c r="M247" s="6">
        <v>0.22</v>
      </c>
      <c r="N247" s="6">
        <v>0.15</v>
      </c>
      <c r="O247" s="6">
        <v>0.37</v>
      </c>
      <c r="P247" s="6">
        <v>0.41</v>
      </c>
      <c r="Q247" s="6">
        <v>0.52</v>
      </c>
      <c r="R247" s="6">
        <v>0.65</v>
      </c>
      <c r="S247" s="6">
        <v>0.97</v>
      </c>
      <c r="T247" s="6">
        <v>1.22</v>
      </c>
      <c r="U247" s="6">
        <v>1.05</v>
      </c>
      <c r="V247" s="6">
        <v>1.72</v>
      </c>
      <c r="W247" s="6">
        <v>0.62</v>
      </c>
      <c r="X247" s="6">
        <v>0.68</v>
      </c>
      <c r="Y247" s="6">
        <v>0.37</v>
      </c>
      <c r="Z247" s="6">
        <v>0.15</v>
      </c>
    </row>
    <row r="248" spans="3:26" ht="15.5" x14ac:dyDescent="0.35">
      <c r="C248" t="s">
        <v>66</v>
      </c>
      <c r="I248" s="6">
        <v>298.26</v>
      </c>
      <c r="J248" s="6">
        <v>275.62</v>
      </c>
      <c r="K248" s="6">
        <v>328.51</v>
      </c>
      <c r="L248" s="6">
        <v>337.15</v>
      </c>
      <c r="M248" s="6">
        <v>333.84</v>
      </c>
      <c r="N248" s="6">
        <v>336.73</v>
      </c>
      <c r="O248" s="6">
        <v>578.51</v>
      </c>
      <c r="P248" s="6">
        <v>544.94000000000005</v>
      </c>
      <c r="Q248" s="6">
        <v>564.70000000000005</v>
      </c>
      <c r="R248" s="6">
        <v>526.23</v>
      </c>
      <c r="S248" s="6">
        <v>483.32</v>
      </c>
      <c r="T248" s="6">
        <v>425.37</v>
      </c>
      <c r="U248" s="6">
        <v>373.07</v>
      </c>
      <c r="V248" s="6">
        <v>355.21</v>
      </c>
      <c r="W248" s="6">
        <v>388.13</v>
      </c>
      <c r="X248" s="6">
        <v>364.07</v>
      </c>
      <c r="Y248" s="6">
        <v>341.44</v>
      </c>
      <c r="Z248" s="6">
        <v>340.67</v>
      </c>
    </row>
    <row r="249" spans="3:26" ht="15.5" x14ac:dyDescent="0.35">
      <c r="C249" t="s">
        <v>220</v>
      </c>
      <c r="I249" s="6">
        <v>0.24</v>
      </c>
      <c r="J249" s="6">
        <v>0.23</v>
      </c>
      <c r="K249" s="6">
        <v>0.22</v>
      </c>
      <c r="L249" s="6">
        <v>0.28000000000000003</v>
      </c>
      <c r="M249" s="6">
        <v>0.26</v>
      </c>
      <c r="N249" s="6">
        <v>0.18</v>
      </c>
      <c r="O249" s="6">
        <v>0.44</v>
      </c>
      <c r="P249" s="6">
        <v>0.5</v>
      </c>
      <c r="Q249" s="6">
        <v>0.62</v>
      </c>
      <c r="R249" s="6">
        <v>0.79</v>
      </c>
      <c r="S249" s="6">
        <v>1.19</v>
      </c>
      <c r="T249" s="6">
        <v>1.64</v>
      </c>
      <c r="U249" s="6">
        <v>1.48</v>
      </c>
      <c r="V249" s="6">
        <v>1.72</v>
      </c>
      <c r="W249" s="6">
        <v>0.62</v>
      </c>
      <c r="X249" s="6">
        <v>0.68</v>
      </c>
      <c r="Y249" s="6">
        <v>0.37</v>
      </c>
      <c r="Z249" s="6">
        <v>0.15</v>
      </c>
    </row>
    <row r="250" spans="3:26" ht="15.5" x14ac:dyDescent="0.35">
      <c r="C250" t="s">
        <v>221</v>
      </c>
      <c r="I250" s="6">
        <v>252.73</v>
      </c>
      <c r="J250" s="6">
        <v>230.08</v>
      </c>
      <c r="K250" s="6">
        <v>282.97000000000003</v>
      </c>
      <c r="L250" s="6">
        <v>291.62</v>
      </c>
      <c r="M250" s="6">
        <v>288.31</v>
      </c>
      <c r="N250" s="6">
        <v>291.19</v>
      </c>
      <c r="O250" s="6">
        <v>487.47</v>
      </c>
      <c r="P250" s="6">
        <v>453.9</v>
      </c>
      <c r="Q250" s="6">
        <v>473.66</v>
      </c>
      <c r="R250" s="6">
        <v>435.19</v>
      </c>
      <c r="S250" s="6">
        <v>392.28</v>
      </c>
      <c r="T250" s="6">
        <v>316.31</v>
      </c>
      <c r="U250" s="6">
        <v>264.01</v>
      </c>
      <c r="V250" s="6">
        <v>355.21</v>
      </c>
      <c r="W250" s="6">
        <v>388.13</v>
      </c>
      <c r="X250" s="6">
        <v>364.07</v>
      </c>
      <c r="Y250" s="6">
        <v>341.44</v>
      </c>
      <c r="Z250" s="6">
        <v>340.67</v>
      </c>
    </row>
    <row r="251" spans="3:26" ht="15.5" x14ac:dyDescent="0.35">
      <c r="C251" t="s">
        <v>222</v>
      </c>
      <c r="I251" s="5">
        <v>627000000000</v>
      </c>
      <c r="J251" s="5">
        <v>2801000000000</v>
      </c>
      <c r="K251" s="5">
        <v>518000000000</v>
      </c>
      <c r="L251" s="5">
        <v>337000000000</v>
      </c>
      <c r="M251" s="5">
        <v>109000000000</v>
      </c>
      <c r="N251" s="5">
        <v>5688000000000</v>
      </c>
      <c r="O251" s="5">
        <v>257000000000</v>
      </c>
      <c r="P251" s="5">
        <v>79000000000</v>
      </c>
      <c r="Q251" s="5">
        <v>693000000000</v>
      </c>
      <c r="R251" s="5">
        <v>474000000000</v>
      </c>
      <c r="S251" s="5">
        <v>999000000000</v>
      </c>
      <c r="T251" s="5">
        <v>314000000000</v>
      </c>
      <c r="U251" s="5">
        <v>1057000000000</v>
      </c>
      <c r="V251" s="5">
        <v>386000000000</v>
      </c>
      <c r="W251" s="5">
        <v>372000000000</v>
      </c>
      <c r="X251" s="5">
        <v>407000000000</v>
      </c>
      <c r="Y251" s="5">
        <v>265000000000</v>
      </c>
      <c r="Z251" s="5">
        <v>331000000000</v>
      </c>
    </row>
    <row r="252" spans="3:26" ht="15.5" x14ac:dyDescent="0.35">
      <c r="C252" t="s">
        <v>223</v>
      </c>
      <c r="I252" s="5">
        <v>5819000000000</v>
      </c>
      <c r="J252" s="5">
        <v>4023000000000</v>
      </c>
      <c r="K252" s="5">
        <v>5846000000000</v>
      </c>
      <c r="L252" s="5">
        <v>5818000000000</v>
      </c>
      <c r="M252" s="5">
        <v>6500000000000</v>
      </c>
      <c r="N252" s="5">
        <v>110000000000</v>
      </c>
      <c r="O252" s="5">
        <v>5446000000000</v>
      </c>
      <c r="P252" s="5">
        <v>5703000000000</v>
      </c>
      <c r="Q252" s="5">
        <v>4167000000000</v>
      </c>
      <c r="R252" s="5">
        <v>4023000000000</v>
      </c>
      <c r="S252" s="5">
        <v>3544000000000</v>
      </c>
      <c r="T252" s="5">
        <v>3287000000000</v>
      </c>
      <c r="U252" s="5">
        <v>2411000000000</v>
      </c>
      <c r="V252" s="5">
        <v>815000000000</v>
      </c>
    </row>
    <row r="253" spans="3:26" ht="15.5" x14ac:dyDescent="0.35">
      <c r="C253" t="s">
        <v>26</v>
      </c>
      <c r="I253" s="5">
        <v>6446000000000</v>
      </c>
      <c r="J253" s="5">
        <v>6824000000000</v>
      </c>
      <c r="K253" s="5">
        <v>6363000000000</v>
      </c>
      <c r="L253" s="5">
        <v>6155000000000</v>
      </c>
      <c r="M253" s="5">
        <v>6609000000000</v>
      </c>
      <c r="N253" s="5">
        <v>5798000000000</v>
      </c>
      <c r="O253" s="5">
        <v>5704000000000</v>
      </c>
      <c r="P253" s="5">
        <v>5783000000000</v>
      </c>
      <c r="Q253" s="5">
        <v>4860000000000</v>
      </c>
      <c r="R253" s="5">
        <v>4498000000000</v>
      </c>
      <c r="S253" s="5">
        <v>4543000000000</v>
      </c>
      <c r="T253" s="5">
        <v>3601000000000</v>
      </c>
      <c r="U253" s="5">
        <v>3468000000000</v>
      </c>
      <c r="V253" s="5">
        <v>1201000000000</v>
      </c>
      <c r="W253" s="5">
        <v>372000000000</v>
      </c>
      <c r="X253" s="5">
        <v>407000000000</v>
      </c>
      <c r="Y253" s="5">
        <v>265000000000</v>
      </c>
      <c r="Z253" s="5">
        <v>331000000000</v>
      </c>
    </row>
    <row r="254" spans="3:26" ht="15.5" x14ac:dyDescent="0.35">
      <c r="C254" t="s">
        <v>23</v>
      </c>
      <c r="I254" s="5">
        <v>6282000000000</v>
      </c>
      <c r="J254" s="5">
        <v>6633000000000</v>
      </c>
      <c r="K254" s="5">
        <v>6178000000000</v>
      </c>
      <c r="L254" s="5">
        <v>6024000000000</v>
      </c>
      <c r="M254" s="5">
        <v>5497000000000</v>
      </c>
      <c r="N254" s="5">
        <v>5584000000000</v>
      </c>
      <c r="O254" s="5">
        <v>5150000000000</v>
      </c>
      <c r="P254" s="5">
        <v>5227000000000</v>
      </c>
      <c r="Q254" s="5">
        <v>3785000000000</v>
      </c>
      <c r="R254" s="5">
        <v>4099000000000</v>
      </c>
      <c r="S254" s="5">
        <v>4024000000000</v>
      </c>
      <c r="T254" s="5">
        <v>3019000000000</v>
      </c>
      <c r="U254" s="5">
        <v>2956000000000</v>
      </c>
      <c r="V254" s="5">
        <v>135000000000</v>
      </c>
      <c r="W254" s="5">
        <v>278000000000</v>
      </c>
      <c r="X254" s="5">
        <v>333000000000</v>
      </c>
      <c r="Y254" s="5">
        <v>239000000000</v>
      </c>
      <c r="Z254" s="5">
        <v>299000000000</v>
      </c>
    </row>
    <row r="255" spans="3:26" ht="15.5" x14ac:dyDescent="0.35">
      <c r="C255" t="s">
        <v>224</v>
      </c>
      <c r="I255" s="5">
        <v>-538000000000</v>
      </c>
      <c r="J255" s="5">
        <v>-2894000000000</v>
      </c>
      <c r="K255" s="5">
        <v>-394000000000</v>
      </c>
      <c r="L255" s="5">
        <v>-599000000000</v>
      </c>
      <c r="M255" s="5">
        <v>-74000000000</v>
      </c>
      <c r="N255" s="5">
        <v>-6907000000000</v>
      </c>
      <c r="O255" s="5">
        <v>1857000000000</v>
      </c>
      <c r="P255" s="5">
        <v>1839000000000</v>
      </c>
      <c r="Q255" s="5">
        <v>784000000000</v>
      </c>
      <c r="R255" s="5">
        <v>1005000000000</v>
      </c>
      <c r="S255" s="5">
        <v>-5000000000</v>
      </c>
      <c r="T255" s="5">
        <v>354000000000</v>
      </c>
      <c r="U255" s="5">
        <v>-405000000000</v>
      </c>
      <c r="V255" s="5">
        <v>415000000000</v>
      </c>
      <c r="W255" s="5">
        <v>-358000000000</v>
      </c>
      <c r="X255" s="5">
        <v>-316000000000</v>
      </c>
      <c r="Y255" s="5">
        <v>-242000000000</v>
      </c>
      <c r="Z255" s="5">
        <v>-182000000000</v>
      </c>
    </row>
    <row r="256" spans="3:26" ht="15.5" x14ac:dyDescent="0.35">
      <c r="C256" t="s">
        <v>225</v>
      </c>
      <c r="I256" s="5">
        <v>-341000000000</v>
      </c>
      <c r="J256" s="5">
        <v>-5000000000</v>
      </c>
      <c r="K256" s="5">
        <v>84000000000</v>
      </c>
      <c r="L256" s="5">
        <v>-535000000000</v>
      </c>
      <c r="M256" s="5">
        <v>86000000000</v>
      </c>
      <c r="N256" s="5">
        <v>-127000000000</v>
      </c>
      <c r="O256" s="5">
        <v>350000000000</v>
      </c>
      <c r="P256" s="5">
        <v>-681000000000</v>
      </c>
      <c r="Q256" s="5">
        <v>685000000000</v>
      </c>
      <c r="R256" s="5">
        <v>684000000000</v>
      </c>
      <c r="S256" s="5">
        <v>394000000000</v>
      </c>
      <c r="T256" s="5">
        <v>147000000000</v>
      </c>
      <c r="U256" s="5">
        <v>-307000000000</v>
      </c>
      <c r="V256" s="5">
        <v>132000000000</v>
      </c>
      <c r="W256" s="5">
        <v>164000000000</v>
      </c>
      <c r="X256" s="5">
        <v>-36000000000</v>
      </c>
      <c r="Y256" s="5">
        <v>144000000000</v>
      </c>
      <c r="Z256" s="5">
        <v>249000000000</v>
      </c>
    </row>
    <row r="257" spans="2:26" ht="15.5" x14ac:dyDescent="0.35">
      <c r="C257" t="s">
        <v>226</v>
      </c>
      <c r="I257" s="5">
        <v>-28000000000</v>
      </c>
      <c r="J257" s="5">
        <v>-20000000000</v>
      </c>
      <c r="K257" s="5">
        <v>-94000000000</v>
      </c>
      <c r="L257" s="5">
        <v>-15000000000</v>
      </c>
      <c r="M257" s="5">
        <v>-9000000000</v>
      </c>
      <c r="N257" s="5">
        <v>-31000000000</v>
      </c>
      <c r="O257" s="5">
        <v>-91000000000</v>
      </c>
      <c r="P257" s="5">
        <v>-93000000000</v>
      </c>
      <c r="Q257" s="5">
        <v>-228000000000</v>
      </c>
      <c r="R257" s="5">
        <v>-43000000000</v>
      </c>
      <c r="S257" s="5">
        <v>-41000000000</v>
      </c>
      <c r="T257" s="5">
        <v>-25000000000</v>
      </c>
      <c r="U257" s="5">
        <v>-169000000000</v>
      </c>
      <c r="V257" s="5">
        <v>-498000000000</v>
      </c>
      <c r="W257" s="5">
        <v>-88000000000</v>
      </c>
      <c r="X257" s="5">
        <v>-40000000000</v>
      </c>
      <c r="Y257" s="5">
        <v>-15000000000</v>
      </c>
      <c r="Z257" s="5">
        <v>-45000000000</v>
      </c>
    </row>
    <row r="258" spans="2:26" ht="15.5" x14ac:dyDescent="0.35">
      <c r="C258" t="s">
        <v>15</v>
      </c>
      <c r="I258" s="5">
        <v>-369000000000</v>
      </c>
      <c r="J258" s="5">
        <v>-25000000000</v>
      </c>
      <c r="K258" s="5">
        <v>-9000000000</v>
      </c>
      <c r="L258" s="5">
        <v>-550000000000</v>
      </c>
      <c r="M258" s="5">
        <v>77000000000</v>
      </c>
      <c r="N258" s="5">
        <v>-158000000000</v>
      </c>
      <c r="O258" s="5">
        <v>260000000000</v>
      </c>
      <c r="P258" s="5">
        <v>-774000000000</v>
      </c>
      <c r="Q258" s="5">
        <v>457000000000</v>
      </c>
      <c r="R258" s="5">
        <v>641000000000</v>
      </c>
      <c r="S258" s="5">
        <v>354000000000</v>
      </c>
      <c r="T258" s="5">
        <v>122000000000</v>
      </c>
      <c r="U258" s="5">
        <v>-476000000000</v>
      </c>
      <c r="V258" s="5">
        <v>-366000000000</v>
      </c>
      <c r="W258" s="5">
        <v>76000000000</v>
      </c>
      <c r="X258" s="5">
        <v>-76000000000</v>
      </c>
      <c r="Y258" s="5">
        <v>129000000000</v>
      </c>
      <c r="Z258" s="5">
        <v>204000000000</v>
      </c>
    </row>
    <row r="259" spans="2:26" ht="15.5" x14ac:dyDescent="0.35">
      <c r="C259" t="s">
        <v>17</v>
      </c>
      <c r="I259" s="6">
        <v>-29.46</v>
      </c>
      <c r="J259" s="6">
        <v>-1.97</v>
      </c>
      <c r="K259" s="6">
        <v>-0.75</v>
      </c>
      <c r="L259" s="6">
        <v>-43.87</v>
      </c>
      <c r="M259" s="6">
        <v>6.18</v>
      </c>
      <c r="N259" s="6">
        <v>-12.57</v>
      </c>
      <c r="O259" s="6">
        <v>20.73</v>
      </c>
      <c r="P259" s="6">
        <v>-61.75</v>
      </c>
      <c r="Q259" s="6">
        <v>36.479999999999997</v>
      </c>
      <c r="R259" s="6">
        <v>51.17</v>
      </c>
      <c r="S259" s="6">
        <v>28.21</v>
      </c>
      <c r="T259" s="6">
        <v>9.76</v>
      </c>
      <c r="U259" s="6">
        <v>-37.96</v>
      </c>
      <c r="V259" s="6">
        <v>-58.42</v>
      </c>
      <c r="W259" s="6">
        <v>24.79</v>
      </c>
      <c r="X259" s="6">
        <v>-25.01</v>
      </c>
      <c r="Y259" s="6">
        <v>42.19</v>
      </c>
      <c r="Z259" s="6">
        <v>66.739999999999995</v>
      </c>
    </row>
    <row r="261" spans="2:26" ht="15.5" x14ac:dyDescent="0.35">
      <c r="B261" t="s">
        <v>227</v>
      </c>
      <c r="C261" t="s">
        <v>228</v>
      </c>
      <c r="D261" s="5">
        <v>-467000000000</v>
      </c>
      <c r="E261" s="5">
        <v>-241000000000</v>
      </c>
      <c r="F261" s="5">
        <v>-203000000000</v>
      </c>
      <c r="G261" s="5">
        <v>-362000000000</v>
      </c>
      <c r="H261" s="5">
        <v>-1414000000000</v>
      </c>
      <c r="I261" s="5">
        <v>242000000000</v>
      </c>
      <c r="J261" s="5">
        <v>-690000000000</v>
      </c>
      <c r="K261" s="5">
        <v>-102000000000</v>
      </c>
      <c r="L261" s="5">
        <v>20000000000</v>
      </c>
      <c r="M261" s="5">
        <v>-42000000000</v>
      </c>
      <c r="N261" s="5">
        <v>-1764000000000</v>
      </c>
      <c r="O261" s="5">
        <v>410000000000</v>
      </c>
      <c r="P261" s="5">
        <v>25000000000</v>
      </c>
      <c r="Q261" s="5">
        <v>615000000000</v>
      </c>
    </row>
    <row r="262" spans="2:26" ht="15.5" x14ac:dyDescent="0.35">
      <c r="C262" t="s">
        <v>229</v>
      </c>
      <c r="Q262" s="5">
        <v>12</v>
      </c>
    </row>
    <row r="263" spans="2:26" ht="15.5" x14ac:dyDescent="0.35">
      <c r="C263" t="s">
        <v>77</v>
      </c>
      <c r="Q263" s="6">
        <v>0.24460000000000001</v>
      </c>
    </row>
    <row r="264" spans="2:26" ht="15.5" x14ac:dyDescent="0.35">
      <c r="C264" t="s">
        <v>230</v>
      </c>
      <c r="Q264" s="6">
        <v>3.8199999999999998E-2</v>
      </c>
    </row>
    <row r="265" spans="2:26" ht="15.5" x14ac:dyDescent="0.35">
      <c r="C265" t="s">
        <v>57</v>
      </c>
      <c r="D265" s="6">
        <v>-37.229999999999997</v>
      </c>
      <c r="E265" s="6">
        <v>-19.190000000000001</v>
      </c>
      <c r="F265" s="6">
        <v>-16.22</v>
      </c>
      <c r="G265" s="6">
        <v>-28.88</v>
      </c>
      <c r="H265" s="6">
        <v>-112.84</v>
      </c>
      <c r="I265" s="6">
        <v>19.29</v>
      </c>
      <c r="J265" s="6">
        <v>-55.08</v>
      </c>
      <c r="K265" s="6">
        <v>-8.14</v>
      </c>
      <c r="L265" s="6">
        <v>1.61</v>
      </c>
      <c r="M265" s="6">
        <v>-3.35</v>
      </c>
      <c r="N265" s="6">
        <v>-140.74</v>
      </c>
      <c r="O265" s="6">
        <v>32.68</v>
      </c>
      <c r="P265" s="6">
        <v>2.02</v>
      </c>
      <c r="Q265" s="6">
        <v>49.05</v>
      </c>
    </row>
    <row r="266" spans="2:26" ht="15.5" x14ac:dyDescent="0.35">
      <c r="C266" t="s">
        <v>79</v>
      </c>
      <c r="Q266" s="5">
        <v>12</v>
      </c>
    </row>
    <row r="267" spans="2:26" ht="15.5" x14ac:dyDescent="0.35">
      <c r="C267" t="s">
        <v>231</v>
      </c>
      <c r="Q267" s="6">
        <v>0.24460000000000001</v>
      </c>
    </row>
    <row r="268" spans="2:26" ht="15.5" x14ac:dyDescent="0.35">
      <c r="C268" t="s">
        <v>232</v>
      </c>
      <c r="Q268" s="6">
        <v>3.8199999999999998E-2</v>
      </c>
    </row>
    <row r="269" spans="2:26" ht="15.5" x14ac:dyDescent="0.35">
      <c r="C269" t="s">
        <v>233</v>
      </c>
      <c r="D269" s="5">
        <v>140000000000</v>
      </c>
      <c r="E269" s="5">
        <v>142000000000</v>
      </c>
      <c r="F269" s="5">
        <v>310000000000</v>
      </c>
      <c r="G269" s="5">
        <v>186000000000</v>
      </c>
      <c r="H269" s="5">
        <v>565000000000</v>
      </c>
      <c r="I269" s="5">
        <v>1013000000000</v>
      </c>
      <c r="J269" s="5">
        <v>1018000000000</v>
      </c>
      <c r="K269" s="5">
        <v>1152000000000</v>
      </c>
      <c r="L269" s="5">
        <v>1099000000000</v>
      </c>
      <c r="M269" s="5">
        <v>2009000000000</v>
      </c>
      <c r="N269" s="5">
        <v>732000000000</v>
      </c>
      <c r="O269" s="5">
        <v>2373000000000</v>
      </c>
      <c r="P269" s="5">
        <v>2124000000000</v>
      </c>
      <c r="Q269" s="5">
        <v>3196000000000</v>
      </c>
    </row>
    <row r="270" spans="2:26" ht="15.5" x14ac:dyDescent="0.35">
      <c r="C270" t="s">
        <v>234</v>
      </c>
      <c r="Q270" s="5">
        <v>12</v>
      </c>
    </row>
    <row r="271" spans="2:26" ht="15.5" x14ac:dyDescent="0.35">
      <c r="C271" t="s">
        <v>235</v>
      </c>
      <c r="Q271" s="6">
        <v>0.24460000000000001</v>
      </c>
    </row>
    <row r="272" spans="2:26" ht="15.5" x14ac:dyDescent="0.35">
      <c r="C272" t="s">
        <v>236</v>
      </c>
      <c r="Q272" s="6">
        <v>3.8199999999999998E-2</v>
      </c>
    </row>
    <row r="273" spans="3:9" ht="15.5" x14ac:dyDescent="0.35">
      <c r="C273" t="s">
        <v>237</v>
      </c>
      <c r="I273" s="6">
        <v>-0.34</v>
      </c>
    </row>
    <row r="274" spans="3:9" ht="15.5" x14ac:dyDescent="0.35">
      <c r="C274" t="s">
        <v>238</v>
      </c>
      <c r="I274" s="6">
        <v>-0.37</v>
      </c>
    </row>
    <row r="275" spans="3:9" ht="15.5" x14ac:dyDescent="0.35">
      <c r="C275" t="s">
        <v>239</v>
      </c>
      <c r="I275" s="6">
        <v>6.95</v>
      </c>
    </row>
    <row r="276" spans="3:9" ht="15.5" x14ac:dyDescent="0.35">
      <c r="C276" t="s">
        <v>240</v>
      </c>
      <c r="I276" s="6">
        <v>-2.6718000000000002</v>
      </c>
    </row>
    <row r="277" spans="3:9" ht="15.5" x14ac:dyDescent="0.35">
      <c r="C277" t="s">
        <v>241</v>
      </c>
      <c r="I277" s="6">
        <v>0.61</v>
      </c>
    </row>
    <row r="278" spans="3:9" ht="15.5" x14ac:dyDescent="0.35">
      <c r="C278" t="s">
        <v>242</v>
      </c>
      <c r="I278" s="6">
        <v>0.15</v>
      </c>
    </row>
    <row r="279" spans="3:9" ht="15.5" x14ac:dyDescent="0.35">
      <c r="C279" t="s">
        <v>243</v>
      </c>
      <c r="I279" s="6">
        <v>12.8</v>
      </c>
    </row>
    <row r="280" spans="3:9" ht="15.5" x14ac:dyDescent="0.35">
      <c r="C280" t="s">
        <v>244</v>
      </c>
      <c r="I280" s="6">
        <v>31.92</v>
      </c>
    </row>
    <row r="281" spans="3:9" ht="15.5" x14ac:dyDescent="0.35">
      <c r="C281" t="s">
        <v>245</v>
      </c>
      <c r="I281" s="6">
        <v>-8.94</v>
      </c>
    </row>
    <row r="282" spans="3:9" ht="15.5" x14ac:dyDescent="0.35">
      <c r="C282" t="s">
        <v>246</v>
      </c>
      <c r="I282" s="6">
        <v>-9.7200000000000006</v>
      </c>
    </row>
    <row r="283" spans="3:9" ht="15.5" x14ac:dyDescent="0.35">
      <c r="C283" t="s">
        <v>249</v>
      </c>
      <c r="I283" s="6">
        <v>-101.53</v>
      </c>
    </row>
    <row r="284" spans="3:9" ht="15.5" x14ac:dyDescent="0.35">
      <c r="C284" t="s">
        <v>250</v>
      </c>
      <c r="I284" s="6">
        <v>-112.84</v>
      </c>
    </row>
    <row r="285" spans="3:9" ht="15.5" x14ac:dyDescent="0.35">
      <c r="C285" t="s">
        <v>251</v>
      </c>
      <c r="I285" s="6">
        <v>62.08</v>
      </c>
    </row>
    <row r="286" spans="3:9" ht="15.5" x14ac:dyDescent="0.35">
      <c r="C286" t="s">
        <v>252</v>
      </c>
      <c r="D286" s="6">
        <v>9.76</v>
      </c>
    </row>
    <row r="287" spans="3:9" ht="15.5" x14ac:dyDescent="0.35">
      <c r="C287" t="s">
        <v>253</v>
      </c>
      <c r="I287" s="6">
        <v>250.54</v>
      </c>
    </row>
    <row r="288" spans="3:9" ht="15.5" x14ac:dyDescent="0.35">
      <c r="C288" t="s">
        <v>254</v>
      </c>
      <c r="I288" s="6">
        <v>1.19</v>
      </c>
    </row>
    <row r="289" spans="3:9" ht="15.5" x14ac:dyDescent="0.35">
      <c r="C289" t="s">
        <v>255</v>
      </c>
      <c r="D289" s="6">
        <v>0.28000000000000003</v>
      </c>
    </row>
    <row r="290" spans="3:9" ht="15.5" x14ac:dyDescent="0.35">
      <c r="C290" t="s">
        <v>256</v>
      </c>
      <c r="D290" s="6">
        <v>0.04</v>
      </c>
    </row>
    <row r="291" spans="3:9" ht="15.5" x14ac:dyDescent="0.35">
      <c r="C291" t="s">
        <v>395</v>
      </c>
      <c r="D291" s="6">
        <v>2.15</v>
      </c>
    </row>
    <row r="292" spans="3:9" ht="15.5" x14ac:dyDescent="0.35">
      <c r="C292" t="s">
        <v>445</v>
      </c>
      <c r="D292" s="6">
        <v>0.05</v>
      </c>
    </row>
    <row r="293" spans="3:9" ht="15.5" x14ac:dyDescent="0.35">
      <c r="C293" t="s">
        <v>257</v>
      </c>
      <c r="D293" s="6">
        <v>3.25</v>
      </c>
    </row>
    <row r="294" spans="3:9" ht="15.5" x14ac:dyDescent="0.35">
      <c r="C294" t="s">
        <v>396</v>
      </c>
      <c r="D294" s="6">
        <v>0.51</v>
      </c>
    </row>
    <row r="295" spans="3:9" ht="15.5" x14ac:dyDescent="0.35">
      <c r="C295" t="s">
        <v>258</v>
      </c>
      <c r="D295" s="6">
        <v>4.25</v>
      </c>
    </row>
    <row r="296" spans="3:9" ht="15.5" x14ac:dyDescent="0.35">
      <c r="C296" t="s">
        <v>259</v>
      </c>
      <c r="I296" s="6">
        <v>-1.68</v>
      </c>
    </row>
    <row r="297" spans="3:9" ht="15.5" x14ac:dyDescent="0.35">
      <c r="C297" t="s">
        <v>13</v>
      </c>
      <c r="D297" s="5">
        <v>-28000000000</v>
      </c>
    </row>
    <row r="298" spans="3:9" ht="15.5" x14ac:dyDescent="0.35">
      <c r="C298" t="s">
        <v>260</v>
      </c>
      <c r="I298" s="6">
        <v>-3.28</v>
      </c>
    </row>
    <row r="299" spans="3:9" ht="15.5" x14ac:dyDescent="0.35">
      <c r="C299" t="s">
        <v>261</v>
      </c>
      <c r="I299" s="6">
        <v>-9.5299999999999996E-2</v>
      </c>
    </row>
    <row r="300" spans="3:9" ht="15.5" x14ac:dyDescent="0.35">
      <c r="C300" t="s">
        <v>262</v>
      </c>
      <c r="I300" s="6">
        <v>-0.4052</v>
      </c>
    </row>
    <row r="301" spans="3:9" ht="15.5" x14ac:dyDescent="0.35">
      <c r="C301" t="s">
        <v>263</v>
      </c>
      <c r="I301" s="6">
        <v>-0.1268</v>
      </c>
    </row>
    <row r="302" spans="3:9" ht="15.5" x14ac:dyDescent="0.35">
      <c r="C302" t="s">
        <v>264</v>
      </c>
      <c r="I302" s="6">
        <v>-7.9299999999999995E-2</v>
      </c>
    </row>
    <row r="303" spans="3:9" ht="15.5" x14ac:dyDescent="0.35">
      <c r="C303" t="s">
        <v>265</v>
      </c>
      <c r="D303" s="6">
        <v>64.989999999999995</v>
      </c>
    </row>
    <row r="304" spans="3:9" ht="15.5" x14ac:dyDescent="0.35">
      <c r="C304" t="s">
        <v>266</v>
      </c>
      <c r="D304" s="6">
        <v>3033.29</v>
      </c>
    </row>
    <row r="305" spans="3:9" ht="15.5" x14ac:dyDescent="0.35">
      <c r="C305" t="s">
        <v>267</v>
      </c>
      <c r="D305" s="6">
        <v>389.26</v>
      </c>
    </row>
    <row r="306" spans="3:9" ht="15.5" x14ac:dyDescent="0.35">
      <c r="C306" t="s">
        <v>268</v>
      </c>
      <c r="D306" s="6">
        <v>2709.02</v>
      </c>
    </row>
    <row r="307" spans="3:9" ht="15.5" x14ac:dyDescent="0.35">
      <c r="C307" t="s">
        <v>269</v>
      </c>
      <c r="D307" s="6">
        <v>1.4</v>
      </c>
    </row>
    <row r="308" spans="3:9" ht="15.5" x14ac:dyDescent="0.35">
      <c r="C308" t="s">
        <v>270</v>
      </c>
      <c r="I308" s="6">
        <v>0.06</v>
      </c>
    </row>
    <row r="309" spans="3:9" ht="15.5" x14ac:dyDescent="0.35">
      <c r="C309" t="s">
        <v>271</v>
      </c>
      <c r="I309" s="6">
        <v>0.19</v>
      </c>
    </row>
    <row r="310" spans="3:9" ht="15.5" x14ac:dyDescent="0.35">
      <c r="C310" t="s">
        <v>53</v>
      </c>
      <c r="I310" s="5">
        <v>476000000000</v>
      </c>
    </row>
    <row r="311" spans="3:9" ht="15.5" x14ac:dyDescent="0.35">
      <c r="C311" t="s">
        <v>272</v>
      </c>
      <c r="I311" s="5">
        <v>7112000000000</v>
      </c>
    </row>
    <row r="312" spans="3:9" ht="15.5" x14ac:dyDescent="0.35">
      <c r="C312" t="s">
        <v>273</v>
      </c>
      <c r="I312" s="5">
        <v>12530000000</v>
      </c>
    </row>
    <row r="313" spans="3:9" ht="15.5" x14ac:dyDescent="0.35">
      <c r="C313" t="s">
        <v>274</v>
      </c>
      <c r="I313" s="6">
        <v>0.38329999999999997</v>
      </c>
    </row>
    <row r="314" spans="3:9" ht="15.5" x14ac:dyDescent="0.35">
      <c r="C314" t="s">
        <v>275</v>
      </c>
      <c r="D314" s="6">
        <v>0.5081</v>
      </c>
    </row>
    <row r="315" spans="3:9" ht="15.5" x14ac:dyDescent="0.35">
      <c r="C315" t="s">
        <v>276</v>
      </c>
      <c r="D315" s="6">
        <v>-2.7289999999999996</v>
      </c>
    </row>
    <row r="316" spans="3:9" ht="15.5" x14ac:dyDescent="0.35">
      <c r="C316" t="s">
        <v>277</v>
      </c>
      <c r="D316" s="6">
        <v>-3.3258999999999999</v>
      </c>
    </row>
    <row r="317" spans="3:9" ht="15.5" x14ac:dyDescent="0.35">
      <c r="C317" t="s">
        <v>278</v>
      </c>
      <c r="D317" s="6">
        <v>-0.53259999999999996</v>
      </c>
    </row>
    <row r="318" spans="3:9" ht="15.5" x14ac:dyDescent="0.35">
      <c r="C318" t="s">
        <v>279</v>
      </c>
      <c r="D318" s="6">
        <v>-0.52459999999999996</v>
      </c>
    </row>
    <row r="319" spans="3:9" ht="15.5" x14ac:dyDescent="0.35">
      <c r="C319" t="s">
        <v>280</v>
      </c>
      <c r="D319" s="6">
        <v>-11.2432</v>
      </c>
    </row>
    <row r="320" spans="3:9" ht="15.5" x14ac:dyDescent="0.35">
      <c r="C320" t="s">
        <v>281</v>
      </c>
      <c r="I320" s="5">
        <v>5</v>
      </c>
    </row>
    <row r="321" spans="3:9" ht="15.5" x14ac:dyDescent="0.35">
      <c r="C321" t="s">
        <v>285</v>
      </c>
      <c r="I321" t="s">
        <v>1856</v>
      </c>
    </row>
    <row r="322" spans="3:9" ht="15.5" x14ac:dyDescent="0.35">
      <c r="C322" t="s">
        <v>287</v>
      </c>
      <c r="I322" s="5">
        <v>4</v>
      </c>
    </row>
    <row r="323" spans="3:9" ht="15.5" x14ac:dyDescent="0.35">
      <c r="C323" t="s">
        <v>288</v>
      </c>
      <c r="I323" s="6">
        <v>0.16</v>
      </c>
    </row>
    <row r="324" spans="3:9" ht="15.5" x14ac:dyDescent="0.35">
      <c r="C324" t="s">
        <v>289</v>
      </c>
      <c r="I324" s="6">
        <v>0.38</v>
      </c>
    </row>
    <row r="325" spans="3:9" ht="15.5" x14ac:dyDescent="0.35">
      <c r="C325" t="s">
        <v>290</v>
      </c>
      <c r="I325" s="6">
        <v>0.99</v>
      </c>
    </row>
    <row r="326" spans="3:9" ht="15.5" x14ac:dyDescent="0.35">
      <c r="C326" t="s">
        <v>291</v>
      </c>
      <c r="I326" s="6">
        <v>7.0000000000000007E-2</v>
      </c>
    </row>
    <row r="327" spans="3:9" ht="15.5" x14ac:dyDescent="0.35">
      <c r="C327" t="s">
        <v>292</v>
      </c>
      <c r="I327" s="6">
        <v>0.7</v>
      </c>
    </row>
    <row r="328" spans="3:9" ht="15.5" x14ac:dyDescent="0.35">
      <c r="C328" t="s">
        <v>293</v>
      </c>
      <c r="I328" s="6">
        <v>0.98</v>
      </c>
    </row>
    <row r="329" spans="3:9" ht="15.5" x14ac:dyDescent="0.35">
      <c r="C329" t="s">
        <v>294</v>
      </c>
      <c r="I329" s="6">
        <v>0.43</v>
      </c>
    </row>
    <row r="330" spans="3:9" ht="15.5" x14ac:dyDescent="0.35">
      <c r="C330" t="s">
        <v>295</v>
      </c>
      <c r="I330" s="5">
        <v>778000000000</v>
      </c>
    </row>
    <row r="331" spans="3:9" ht="15.5" x14ac:dyDescent="0.35">
      <c r="C331" t="s">
        <v>296</v>
      </c>
      <c r="I331" s="5">
        <v>351000000000</v>
      </c>
    </row>
    <row r="332" spans="3:9" ht="15.5" x14ac:dyDescent="0.35">
      <c r="C332" t="s">
        <v>297</v>
      </c>
      <c r="I332" s="5">
        <v>-732000000000</v>
      </c>
    </row>
    <row r="333" spans="3:9" ht="15.5" x14ac:dyDescent="0.35">
      <c r="C333" t="s">
        <v>298</v>
      </c>
      <c r="I333" s="5">
        <v>-1272000000000</v>
      </c>
    </row>
    <row r="334" spans="3:9" ht="15.5" x14ac:dyDescent="0.35">
      <c r="C334" t="s">
        <v>299</v>
      </c>
      <c r="D334" s="5">
        <v>122000000000</v>
      </c>
    </row>
    <row r="335" spans="3:9" ht="15.5" x14ac:dyDescent="0.35">
      <c r="C335" t="s">
        <v>300</v>
      </c>
      <c r="D335" s="5">
        <v>13346000000000</v>
      </c>
    </row>
    <row r="336" spans="3:9" ht="15.5" x14ac:dyDescent="0.35">
      <c r="C336" t="s">
        <v>301</v>
      </c>
      <c r="D336" s="5">
        <v>10208000000000</v>
      </c>
    </row>
    <row r="337" spans="3:9" ht="15.5" x14ac:dyDescent="0.35">
      <c r="C337" t="s">
        <v>212</v>
      </c>
      <c r="D337" s="5">
        <v>-6877000000000</v>
      </c>
    </row>
    <row r="338" spans="3:9" ht="15.5" x14ac:dyDescent="0.35">
      <c r="C338" t="s">
        <v>211</v>
      </c>
      <c r="I338" s="5">
        <v>3140000000000</v>
      </c>
    </row>
    <row r="339" spans="3:9" ht="15.5" x14ac:dyDescent="0.35">
      <c r="C339" t="s">
        <v>210</v>
      </c>
      <c r="D339" s="5">
        <v>167000000000</v>
      </c>
    </row>
    <row r="340" spans="3:9" ht="15.5" x14ac:dyDescent="0.35">
      <c r="C340" t="s">
        <v>209</v>
      </c>
      <c r="D340" s="5">
        <v>6594000000000</v>
      </c>
    </row>
    <row r="341" spans="3:9" ht="15.5" x14ac:dyDescent="0.35">
      <c r="C341" t="s">
        <v>24</v>
      </c>
      <c r="D341" s="5">
        <v>6760000000000</v>
      </c>
    </row>
    <row r="342" spans="3:9" ht="15.5" x14ac:dyDescent="0.35">
      <c r="C342" t="s">
        <v>21</v>
      </c>
      <c r="D342" s="5">
        <v>6638000000000</v>
      </c>
    </row>
    <row r="343" spans="3:9" ht="15.5" x14ac:dyDescent="0.35">
      <c r="C343" t="s">
        <v>302</v>
      </c>
      <c r="I343" s="5">
        <v>3138000000000</v>
      </c>
    </row>
    <row r="344" spans="3:9" ht="15.5" x14ac:dyDescent="0.35">
      <c r="C344" t="s">
        <v>303</v>
      </c>
      <c r="I344" s="5">
        <v>37000000000</v>
      </c>
    </row>
    <row r="345" spans="3:9" ht="15.5" x14ac:dyDescent="0.35">
      <c r="C345" t="s">
        <v>304</v>
      </c>
      <c r="I345" s="5">
        <v>-29000000000</v>
      </c>
    </row>
    <row r="346" spans="3:9" ht="15.5" x14ac:dyDescent="0.35">
      <c r="C346" t="s">
        <v>305</v>
      </c>
      <c r="I346" s="5">
        <v>55000000000</v>
      </c>
    </row>
    <row r="347" spans="3:9" ht="15.5" x14ac:dyDescent="0.35">
      <c r="C347" t="s">
        <v>306</v>
      </c>
      <c r="I347" s="5">
        <v>-22000000000</v>
      </c>
    </row>
    <row r="348" spans="3:9" ht="15.5" x14ac:dyDescent="0.35">
      <c r="C348" t="s">
        <v>307</v>
      </c>
      <c r="I348" s="5">
        <v>15000000000</v>
      </c>
    </row>
  </sheetData>
  <pageMargins left="0.7" right="0.7" top="0.75" bottom="0.75" header="0.3" footer="0.3"/>
  <ignoredErrors>
    <ignoredError sqref="A1:Z349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1857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1858</v>
      </c>
      <c r="D2" s="2" vm="254">
        <f ca="1">IFERROR(_xlfn.STOCKHISTORY("XIDX:" &amp; $C$1, D3, , 0, 0, 1), "Libur")</f>
        <v>51</v>
      </c>
      <c r="E2" s="2" vm="469">
        <f ca="1">IFERROR(_xlfn.STOCKHISTORY("XIDX:" &amp; $C$1, E3, , 0, 0, 1), "Libur")</f>
        <v>26</v>
      </c>
      <c r="H2" s="2" vm="469">
        <f ca="1">IFERROR(INDEX(D2:G2,COUNT(D2:G2)),"")</f>
        <v>26</v>
      </c>
      <c r="I2" s="2" vm="470">
        <f t="shared" ref="I2:Z2" ca="1" si="0">IFERROR(_xlfn.STOCKHISTORY("XIDX:" &amp; $C$1, I1, , 0, 0, 1), "Libur")</f>
        <v>44</v>
      </c>
      <c r="J2" s="2" vm="471">
        <f t="shared" ca="1" si="0"/>
        <v>7</v>
      </c>
      <c r="K2" s="2" vm="203">
        <f t="shared" ca="1" si="0"/>
        <v>6</v>
      </c>
      <c r="L2" s="2" vm="31">
        <f t="shared" ca="1" si="0"/>
        <v>50</v>
      </c>
      <c r="M2" s="2" vm="31">
        <f t="shared" ca="1" si="0"/>
        <v>50</v>
      </c>
      <c r="N2" s="2" t="str">
        <f t="shared" ca="1" si="0"/>
        <v>Libur</v>
      </c>
      <c r="O2" s="2" vm="31">
        <f t="shared" ca="1" si="0"/>
        <v>50</v>
      </c>
      <c r="P2" s="2" t="str">
        <f t="shared" ca="1" si="0"/>
        <v>Libur</v>
      </c>
      <c r="Q2" s="2" vm="31">
        <f t="shared" ca="1" si="0"/>
        <v>50</v>
      </c>
      <c r="R2" s="2" vm="143">
        <f t="shared" ca="1" si="0"/>
        <v>110</v>
      </c>
      <c r="S2" s="2" vm="177">
        <f t="shared" ca="1" si="0"/>
        <v>150</v>
      </c>
      <c r="T2" s="2" vm="472">
        <f t="shared" ca="1" si="0"/>
        <v>675</v>
      </c>
      <c r="U2" s="2" vm="193">
        <f t="shared" ca="1" si="0"/>
        <v>770</v>
      </c>
      <c r="V2" s="2" vm="473">
        <f t="shared" ca="1" si="0"/>
        <v>760</v>
      </c>
      <c r="W2" s="2" vm="474">
        <f t="shared" ca="1" si="0"/>
        <v>598.44159999999999</v>
      </c>
      <c r="X2" s="2" vm="475">
        <f t="shared" ca="1" si="0"/>
        <v>434.80520000000001</v>
      </c>
      <c r="Y2" s="2" vm="476">
        <f t="shared" ca="1" si="0"/>
        <v>44.883099999999999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7430399755</v>
      </c>
      <c r="E4" s="2">
        <f>IFERROR(INDEX(E51:E500,MATCH($C$4,$C$51:$C$500,0)),"")</f>
        <v>7920658367</v>
      </c>
      <c r="H4" s="2">
        <f>IFERROR(SUM(D4:G4)*(4/MAX(1,COUNT(D4:G4))),"")</f>
        <v>30702116244</v>
      </c>
      <c r="I4" s="2">
        <f t="shared" ref="I4:Z4" si="1">IFERROR(INDEX(I51:I500,MATCH($C$4,$C$51:$C$500,0)),"")</f>
        <v>33735755845</v>
      </c>
      <c r="J4" s="2">
        <f t="shared" si="1"/>
        <v>37122146788</v>
      </c>
      <c r="K4" s="2">
        <f t="shared" si="1"/>
        <v>49215810145</v>
      </c>
      <c r="L4" s="2">
        <f t="shared" si="1"/>
        <v>65015524242</v>
      </c>
      <c r="M4" s="2">
        <f t="shared" si="1"/>
        <v>78132730608</v>
      </c>
      <c r="N4" s="2">
        <f t="shared" si="1"/>
        <v>87250908902</v>
      </c>
      <c r="O4" s="2">
        <f t="shared" si="1"/>
        <v>125445880896</v>
      </c>
      <c r="P4" s="2">
        <f t="shared" si="1"/>
        <v>84328624580</v>
      </c>
      <c r="Q4" s="2">
        <f t="shared" si="1"/>
        <v>224602172163</v>
      </c>
      <c r="R4" s="2">
        <f t="shared" si="1"/>
        <v>891421165094</v>
      </c>
      <c r="S4" s="2">
        <f t="shared" si="1"/>
        <v>1228726626567</v>
      </c>
      <c r="T4" s="2">
        <f t="shared" si="1"/>
        <v>1437940463601</v>
      </c>
      <c r="U4" s="2">
        <f t="shared" si="1"/>
        <v>1273490330003</v>
      </c>
      <c r="V4" s="2">
        <f t="shared" si="1"/>
        <v>1009310267345</v>
      </c>
      <c r="W4" s="2">
        <f t="shared" si="1"/>
        <v>896933008515</v>
      </c>
      <c r="X4" s="2">
        <f t="shared" si="1"/>
        <v>733000865114</v>
      </c>
      <c r="Y4" s="2">
        <f t="shared" si="1"/>
        <v>898945672531</v>
      </c>
      <c r="Z4" s="2">
        <f t="shared" si="1"/>
        <v>1057356098304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34363214200</v>
      </c>
      <c r="E5" s="2">
        <f>IFERROR(INDEX(E51:E500,MATCH($C$5,$C$51:$C$500,0)),"")</f>
        <v>0</v>
      </c>
      <c r="H5" s="2">
        <f>IFERROR(SUM(D5:G5)*(4/MAX(1,COUNT(D5:G5))),"")</f>
        <v>68726428400</v>
      </c>
      <c r="I5" s="2">
        <f t="shared" ref="I5:Z5" si="2">IFERROR(INDEX(I51:I500,MATCH($C$5,$C$51:$C$500,0)),"")</f>
        <v>70132777926</v>
      </c>
      <c r="J5" s="2">
        <f t="shared" si="2"/>
        <v>3744566560</v>
      </c>
      <c r="K5" s="2">
        <f t="shared" si="2"/>
        <v>11923998488</v>
      </c>
      <c r="L5" s="2">
        <f t="shared" si="2"/>
        <v>86140271456</v>
      </c>
      <c r="M5" s="2">
        <f t="shared" si="2"/>
        <v>126930227834</v>
      </c>
      <c r="N5" s="2">
        <f t="shared" si="2"/>
        <v>-207588882352</v>
      </c>
      <c r="O5" s="2">
        <f t="shared" si="2"/>
        <v>-57245296393</v>
      </c>
      <c r="P5" s="2">
        <f t="shared" si="2"/>
        <v>-38264645422</v>
      </c>
      <c r="Q5" s="2">
        <f t="shared" si="2"/>
        <v>-1060638240967</v>
      </c>
      <c r="R5" s="2">
        <f t="shared" si="2"/>
        <v>-638720679490</v>
      </c>
      <c r="S5" s="2">
        <f t="shared" si="2"/>
        <v>-50165134173</v>
      </c>
      <c r="T5" s="2">
        <f t="shared" si="2"/>
        <v>40347520732</v>
      </c>
      <c r="U5" s="2">
        <f t="shared" si="2"/>
        <v>49226833922</v>
      </c>
      <c r="V5" s="2">
        <f t="shared" si="2"/>
        <v>55647615232</v>
      </c>
      <c r="W5" s="2">
        <f t="shared" si="2"/>
        <v>56647782443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-204707479513</v>
      </c>
      <c r="E6" s="2">
        <f>IFERROR(INDEX(E51:E500,MATCH($C$6,$C$51:$C$500,0)),"")</f>
        <v>-203929906165</v>
      </c>
      <c r="H6" s="2">
        <f>IFERROR(INDEX(D6:G6,COUNT(D6:G6)),"")</f>
        <v>-203929906165</v>
      </c>
      <c r="I6" s="2">
        <f t="shared" ref="I6:Z6" si="3">IFERROR(INDEX(I51:I500,MATCH($C$6,$C$51:$C$500,0)),"")</f>
        <v>-239070693713</v>
      </c>
      <c r="J6" s="2">
        <f t="shared" si="3"/>
        <v>-309203471639</v>
      </c>
      <c r="K6" s="2">
        <f t="shared" si="3"/>
        <v>-312948038199</v>
      </c>
      <c r="L6" s="2">
        <f t="shared" si="3"/>
        <v>-324872036687</v>
      </c>
      <c r="M6" s="2">
        <f t="shared" si="3"/>
        <v>-411012308143</v>
      </c>
      <c r="N6" s="2">
        <f t="shared" si="3"/>
        <v>-537942535977</v>
      </c>
      <c r="O6" s="2">
        <f t="shared" si="3"/>
        <v>-330353653625</v>
      </c>
      <c r="P6" s="2">
        <f t="shared" si="3"/>
        <v>-403108356232</v>
      </c>
      <c r="Q6" s="2">
        <f t="shared" si="3"/>
        <v>-410590690710</v>
      </c>
      <c r="R6" s="2">
        <f t="shared" si="3"/>
        <v>645303353530</v>
      </c>
      <c r="S6" s="2">
        <f t="shared" si="3"/>
        <v>1284024033020</v>
      </c>
      <c r="T6" s="2">
        <f t="shared" si="3"/>
        <v>1347117823658</v>
      </c>
      <c r="U6" s="2">
        <f t="shared" si="3"/>
        <v>1031731999863</v>
      </c>
      <c r="V6" s="2">
        <f t="shared" si="3"/>
        <v>986890492044</v>
      </c>
      <c r="W6" s="2">
        <f t="shared" si="3"/>
        <v>423821075055</v>
      </c>
      <c r="X6" s="2">
        <f t="shared" si="3"/>
        <v>368488944349</v>
      </c>
      <c r="Y6" s="2">
        <f t="shared" si="3"/>
        <v>329499735108</v>
      </c>
      <c r="Z6" s="2">
        <f t="shared" si="3"/>
        <v>317475751740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7.63</v>
      </c>
      <c r="E7" s="3">
        <f>IFERROR(INDEX(E51:E500,MATCH($C$7,$C$51:$C$500,0))/1000000000,"")</f>
        <v>7.63</v>
      </c>
      <c r="H7" s="3">
        <f>IFERROR(INDEX(D7:G7,COUNT(D7:G7)),"")</f>
        <v>7.63</v>
      </c>
      <c r="I7" s="3">
        <f t="shared" ref="I7:Z7" si="4">IFERROR(INDEX(I51:I500,MATCH($C$7,$C$51:$C$500,0))/1000000000,"")</f>
        <v>7.63</v>
      </c>
      <c r="J7" s="3">
        <f t="shared" si="4"/>
        <v>7.63</v>
      </c>
      <c r="K7" s="3">
        <f t="shared" si="4"/>
        <v>7.63</v>
      </c>
      <c r="L7" s="3">
        <f t="shared" si="4"/>
        <v>7.63</v>
      </c>
      <c r="M7" s="3">
        <f t="shared" si="4"/>
        <v>7.63</v>
      </c>
      <c r="N7" s="3">
        <f t="shared" si="4"/>
        <v>7.63</v>
      </c>
      <c r="O7" s="3">
        <f t="shared" si="4"/>
        <v>7.63</v>
      </c>
      <c r="P7" s="3">
        <f t="shared" si="4"/>
        <v>5.03</v>
      </c>
      <c r="Q7" s="3">
        <f t="shared" si="4"/>
        <v>4.57</v>
      </c>
      <c r="R7" s="3">
        <f t="shared" si="4"/>
        <v>4.57</v>
      </c>
      <c r="S7" s="3">
        <f t="shared" si="4"/>
        <v>4.57</v>
      </c>
      <c r="T7" s="3">
        <f t="shared" si="4"/>
        <v>4.57</v>
      </c>
      <c r="U7" s="3">
        <f t="shared" si="4"/>
        <v>4.16</v>
      </c>
      <c r="V7" s="3">
        <f t="shared" si="4"/>
        <v>4.16</v>
      </c>
      <c r="W7" s="3">
        <f t="shared" si="4"/>
        <v>0.64</v>
      </c>
      <c r="X7" s="3">
        <f t="shared" si="4"/>
        <v>0.64</v>
      </c>
      <c r="Y7" s="3">
        <f t="shared" si="4"/>
        <v>0.64</v>
      </c>
      <c r="Z7" s="3">
        <f t="shared" si="4"/>
        <v>0.64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-11000000000</v>
      </c>
      <c r="J8" s="2">
        <f t="shared" si="5"/>
        <v>1000000000</v>
      </c>
      <c r="K8" s="2">
        <f t="shared" si="5"/>
        <v>-1000000000</v>
      </c>
      <c r="L8" s="2">
        <f t="shared" si="5"/>
        <v>2000000000</v>
      </c>
      <c r="M8" s="2">
        <f t="shared" si="5"/>
        <v>3000000000</v>
      </c>
      <c r="N8" s="2">
        <f t="shared" si="5"/>
        <v>4000000000</v>
      </c>
      <c r="O8" s="2">
        <f t="shared" si="5"/>
        <v>-41000000000</v>
      </c>
      <c r="P8" s="2">
        <f t="shared" si="5"/>
        <v>-85000000000</v>
      </c>
      <c r="Q8" s="2">
        <f t="shared" si="5"/>
        <v>-161000000000</v>
      </c>
      <c r="R8" s="2">
        <f t="shared" si="5"/>
        <v>-123000000000</v>
      </c>
      <c r="S8" s="2">
        <f t="shared" si="5"/>
        <v>-95000000000</v>
      </c>
      <c r="T8" s="2">
        <f t="shared" si="5"/>
        <v>-454000000000</v>
      </c>
      <c r="U8" s="2">
        <f t="shared" si="5"/>
        <v>-379000000000</v>
      </c>
      <c r="V8" s="2">
        <f t="shared" si="5"/>
        <v>-243000000000</v>
      </c>
      <c r="W8" s="2">
        <f t="shared" si="5"/>
        <v>-139000000000</v>
      </c>
      <c r="X8" s="2">
        <f t="shared" si="5"/>
        <v>-37000000000</v>
      </c>
      <c r="Y8" s="2">
        <f t="shared" si="5"/>
        <v>-93000000000</v>
      </c>
      <c r="Z8" s="2">
        <f t="shared" si="5"/>
        <v>55000000000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-0.01</v>
      </c>
      <c r="E9" s="3">
        <f>IFERROR(INDEX(E51:E500,MATCH("Free cash flow per share (Quarter)",$C$51:$C$500,0)),"")</f>
        <v>-0.55000000000000004</v>
      </c>
      <c r="H9" s="3">
        <f>IFERROR(INDEX(D9:G9,COUNT(D9:G9)),"")</f>
        <v>-0.55000000000000004</v>
      </c>
      <c r="I9" s="3">
        <f t="shared" ref="I9:Z9" si="6">IFERROR(INDEX(I51:I500,MATCH($C$9,$C$51:$C$500,0)),"")</f>
        <v>-1.4</v>
      </c>
      <c r="J9" s="3">
        <f t="shared" si="6"/>
        <v>0.11</v>
      </c>
      <c r="K9" s="3">
        <f t="shared" si="6"/>
        <v>-0.18</v>
      </c>
      <c r="L9" s="3">
        <f t="shared" si="6"/>
        <v>0.3</v>
      </c>
      <c r="M9" s="3">
        <f t="shared" si="6"/>
        <v>0.38</v>
      </c>
      <c r="N9" s="3">
        <f t="shared" si="6"/>
        <v>0.49</v>
      </c>
      <c r="O9" s="3">
        <f t="shared" si="6"/>
        <v>-5.31</v>
      </c>
      <c r="P9" s="3">
        <f t="shared" si="6"/>
        <v>-16.98</v>
      </c>
      <c r="Q9" s="3">
        <f t="shared" si="6"/>
        <v>-35.21</v>
      </c>
      <c r="R9" s="3">
        <f t="shared" si="6"/>
        <v>-26.86</v>
      </c>
      <c r="S9" s="3">
        <f t="shared" si="6"/>
        <v>-20.83</v>
      </c>
      <c r="T9" s="3">
        <f t="shared" si="6"/>
        <v>-99.26</v>
      </c>
      <c r="U9" s="3">
        <f t="shared" si="6"/>
        <v>-91.03</v>
      </c>
      <c r="V9" s="3">
        <f t="shared" si="6"/>
        <v>-58.36</v>
      </c>
      <c r="W9" s="3">
        <f t="shared" si="6"/>
        <v>-217.07</v>
      </c>
      <c r="X9" s="3">
        <f t="shared" si="6"/>
        <v>-57.14</v>
      </c>
      <c r="Y9" s="3">
        <f t="shared" si="6"/>
        <v>-145.19999999999999</v>
      </c>
      <c r="Z9" s="3">
        <f t="shared" si="6"/>
        <v>86.5</v>
      </c>
    </row>
    <row r="10" spans="1:26" ht="15.5" x14ac:dyDescent="0.35">
      <c r="C10" t="s">
        <v>18</v>
      </c>
      <c r="D10" s="3">
        <f ca="1">IFERROR(IF(D9=0,"",D2/D9),"")</f>
        <v>-5100</v>
      </c>
      <c r="E10" s="3">
        <f ca="1">IFERROR(IF(E9=0,"",E2/E9),"")</f>
        <v>-47.272727272727266</v>
      </c>
      <c r="I10" s="3">
        <f t="shared" ref="I10:Z10" ca="1" si="7">IFERROR(IF(I9=0,"",I2/I9),"")</f>
        <v>-31.428571428571431</v>
      </c>
      <c r="J10" s="3">
        <f t="shared" ca="1" si="7"/>
        <v>63.636363636363633</v>
      </c>
      <c r="K10" s="3">
        <f t="shared" ca="1" si="7"/>
        <v>-33.333333333333336</v>
      </c>
      <c r="L10" s="3">
        <f t="shared" ca="1" si="7"/>
        <v>166.66666666666669</v>
      </c>
      <c r="M10" s="3">
        <f t="shared" ca="1" si="7"/>
        <v>131.57894736842104</v>
      </c>
      <c r="N10" s="3" t="str">
        <f t="shared" ca="1" si="7"/>
        <v/>
      </c>
      <c r="O10" s="3">
        <f t="shared" ca="1" si="7"/>
        <v>-9.4161958568738235</v>
      </c>
      <c r="P10" s="3" t="str">
        <f t="shared" ca="1" si="7"/>
        <v/>
      </c>
      <c r="Q10" s="3">
        <f t="shared" ca="1" si="7"/>
        <v>-1.4200511218403862</v>
      </c>
      <c r="R10" s="3">
        <f t="shared" ca="1" si="7"/>
        <v>-4.0953090096798217</v>
      </c>
      <c r="S10" s="3">
        <f t="shared" ca="1" si="7"/>
        <v>-7.2011521843494961</v>
      </c>
      <c r="T10" s="3">
        <f t="shared" ca="1" si="7"/>
        <v>-6.8003223856538382</v>
      </c>
      <c r="U10" s="3">
        <f t="shared" ca="1" si="7"/>
        <v>-8.4587498626826321</v>
      </c>
      <c r="V10" s="3">
        <f t="shared" ca="1" si="7"/>
        <v>-13.022618231665524</v>
      </c>
      <c r="W10" s="3">
        <f t="shared" ca="1" si="7"/>
        <v>-2.7569060671672734</v>
      </c>
      <c r="X10" s="3">
        <f t="shared" ca="1" si="7"/>
        <v>-7.609471473573679</v>
      </c>
      <c r="Y10" s="3">
        <f t="shared" ca="1" si="7"/>
        <v>-0.30911225895316807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482636964</v>
      </c>
      <c r="E11" s="2">
        <f>IFERROR(INDEX(E51:E500,MATCH($C$11,$C$51:$C$500,0)),"")</f>
        <v>834291090</v>
      </c>
      <c r="H11" s="2">
        <f>IFERROR(INDEX(D11:G11,COUNT(D11:G11)),"")</f>
        <v>834291090</v>
      </c>
      <c r="I11" s="2">
        <f t="shared" ref="I11:Z11" si="8">IFERROR(INDEX(I51:I500,MATCH($C$11,$C$51:$C$500,0)),"")</f>
        <v>927462634</v>
      </c>
      <c r="J11" s="2">
        <f t="shared" si="8"/>
        <v>1915346845</v>
      </c>
      <c r="K11" s="2">
        <f t="shared" si="8"/>
        <v>957604749</v>
      </c>
      <c r="L11" s="2">
        <f t="shared" si="8"/>
        <v>3295766998</v>
      </c>
      <c r="M11" s="2">
        <f t="shared" si="8"/>
        <v>2305770119</v>
      </c>
      <c r="N11" s="2">
        <f t="shared" si="8"/>
        <v>3027612670</v>
      </c>
      <c r="O11" s="2">
        <f t="shared" si="8"/>
        <v>7849295484</v>
      </c>
      <c r="P11" s="2">
        <f t="shared" si="8"/>
        <v>10186683953</v>
      </c>
      <c r="Q11" s="2">
        <f t="shared" si="8"/>
        <v>11623856000</v>
      </c>
      <c r="R11" s="2">
        <f t="shared" si="8"/>
        <v>17045871543</v>
      </c>
      <c r="S11" s="2">
        <f t="shared" si="8"/>
        <v>30650192861</v>
      </c>
      <c r="T11" s="2">
        <f t="shared" si="8"/>
        <v>34981750922</v>
      </c>
      <c r="U11" s="2">
        <f t="shared" si="8"/>
        <v>133627074869</v>
      </c>
      <c r="V11" s="2">
        <f t="shared" si="8"/>
        <v>273070448763</v>
      </c>
      <c r="W11" s="2">
        <f t="shared" si="8"/>
        <v>74896631053</v>
      </c>
      <c r="X11" s="2">
        <f t="shared" si="8"/>
        <v>17500572952</v>
      </c>
      <c r="Y11" s="2">
        <f t="shared" si="8"/>
        <v>9736563489</v>
      </c>
      <c r="Z11" s="2">
        <f t="shared" si="8"/>
        <v>14104861929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240000000000</v>
      </c>
      <c r="E12" s="2">
        <f>IFERROR(INDEX(E51:E500,MATCH("Net Debt (Quarter)",$C$51:$C$500,0)),"")</f>
        <v>240000000000</v>
      </c>
      <c r="H12" s="2">
        <f>IFERROR(INDEX(D12:G12,COUNT(D12:G12)),"")</f>
        <v>240000000000</v>
      </c>
      <c r="I12" s="2">
        <f t="shared" ref="I12:Z12" si="9">IFERROR(INDEX(I51:I500,MATCH($C$12,$C$51:$C$500,0)),"")</f>
        <v>278000000000</v>
      </c>
      <c r="J12" s="2">
        <f t="shared" si="9"/>
        <v>354000000000</v>
      </c>
      <c r="K12" s="2">
        <f t="shared" si="9"/>
        <v>417000000000</v>
      </c>
      <c r="L12" s="2">
        <f t="shared" si="9"/>
        <v>429000000000</v>
      </c>
      <c r="M12" s="2">
        <f t="shared" si="9"/>
        <v>516000000000</v>
      </c>
      <c r="N12" s="2">
        <f t="shared" si="9"/>
        <v>553000000000</v>
      </c>
      <c r="O12" s="2">
        <f t="shared" si="9"/>
        <v>553000000000</v>
      </c>
      <c r="P12" s="2">
        <f t="shared" si="9"/>
        <v>779000000000</v>
      </c>
      <c r="Q12" s="2">
        <f t="shared" si="9"/>
        <v>764000000000</v>
      </c>
      <c r="R12" s="2">
        <f t="shared" si="9"/>
        <v>969000000000</v>
      </c>
      <c r="S12" s="2">
        <f t="shared" si="9"/>
        <v>933000000000</v>
      </c>
      <c r="T12" s="2">
        <f t="shared" si="9"/>
        <v>794000000000</v>
      </c>
      <c r="U12" s="2">
        <f t="shared" si="9"/>
        <v>558000000000</v>
      </c>
      <c r="V12" s="2">
        <f t="shared" si="9"/>
        <v>264000000000</v>
      </c>
      <c r="W12" s="2">
        <f t="shared" si="9"/>
        <v>382000000000</v>
      </c>
      <c r="X12" s="2">
        <f t="shared" si="9"/>
        <v>250000000000</v>
      </c>
      <c r="Y12" s="2">
        <f t="shared" si="9"/>
        <v>241000000000</v>
      </c>
      <c r="Z12" s="2">
        <f t="shared" si="9"/>
        <v>225000000000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241000000000</v>
      </c>
      <c r="E13" s="2">
        <f>IFERROR(INDEX(E51:E500,MATCH("Total Debt (Quarter)",$C$51:$C$500,0)),"")</f>
        <v>241000000000</v>
      </c>
      <c r="H13" s="2">
        <f>IFERROR(INDEX(D13:G13,COUNT(D13:G13)),"")</f>
        <v>241000000000</v>
      </c>
      <c r="I13" s="2">
        <f t="shared" ref="I13:Z13" si="10">IFERROR(INDEX(I51:I500,MATCH($C$13,$C$51:$C$500,0)),"")</f>
        <v>279000000000</v>
      </c>
      <c r="J13" s="2">
        <f t="shared" si="10"/>
        <v>356000000000</v>
      </c>
      <c r="K13" s="2">
        <f t="shared" si="10"/>
        <v>418000000000</v>
      </c>
      <c r="L13" s="2">
        <f t="shared" si="10"/>
        <v>432000000000</v>
      </c>
      <c r="M13" s="2">
        <f t="shared" si="10"/>
        <v>518000000000</v>
      </c>
      <c r="N13" s="2">
        <f t="shared" si="10"/>
        <v>556000000000</v>
      </c>
      <c r="O13" s="2">
        <f t="shared" si="10"/>
        <v>561000000000</v>
      </c>
      <c r="P13" s="2">
        <f t="shared" si="10"/>
        <v>789000000000</v>
      </c>
      <c r="Q13" s="2">
        <f t="shared" si="10"/>
        <v>776000000000</v>
      </c>
      <c r="R13" s="2">
        <f t="shared" si="10"/>
        <v>986000000000</v>
      </c>
      <c r="S13" s="2">
        <f t="shared" si="10"/>
        <v>963000000000</v>
      </c>
      <c r="T13" s="2">
        <f t="shared" si="10"/>
        <v>829000000000</v>
      </c>
      <c r="U13" s="2">
        <f t="shared" si="10"/>
        <v>692000000000</v>
      </c>
      <c r="V13" s="2">
        <f t="shared" si="10"/>
        <v>537000000000</v>
      </c>
      <c r="W13" s="2">
        <f t="shared" si="10"/>
        <v>457000000000</v>
      </c>
      <c r="X13" s="2">
        <f t="shared" si="10"/>
        <v>268000000000</v>
      </c>
      <c r="Y13" s="2">
        <f t="shared" si="10"/>
        <v>250000000000</v>
      </c>
      <c r="Z13" s="2">
        <f t="shared" si="10"/>
        <v>239000000000</v>
      </c>
    </row>
    <row r="14" spans="1:26" ht="15.5" x14ac:dyDescent="0.35">
      <c r="C14" t="s">
        <v>27</v>
      </c>
      <c r="D14" s="2">
        <f>IFERROR(INDEX(D51:D500,MATCH($C$14,$C$51:$C$500,0)),"")</f>
        <v>-9819180</v>
      </c>
      <c r="E14" s="2">
        <f>IFERROR(INDEX(E51:E500,MATCH($C$14,$C$51:$C$500,0)),"")</f>
        <v>-17198055</v>
      </c>
      <c r="H14" s="2">
        <f>IFERROR(SUM(D14:G14)*(4/MAX(1,COUNT(D14:G14))),"")</f>
        <v>-54034470</v>
      </c>
      <c r="I14" s="2">
        <f t="shared" ref="I14:Z14" si="11">IFERROR(INDEX(I51:I500,MATCH($C$14,$C$51:$C$500,0)),"")</f>
        <v>-3396620617</v>
      </c>
      <c r="J14" s="2">
        <f t="shared" si="11"/>
        <v>-26627569667</v>
      </c>
      <c r="K14" s="2">
        <f t="shared" si="11"/>
        <v>-850908970</v>
      </c>
      <c r="L14" s="2">
        <f t="shared" si="11"/>
        <v>-816207960</v>
      </c>
      <c r="M14" s="2">
        <f t="shared" si="11"/>
        <v>-3048924329</v>
      </c>
      <c r="N14" s="2">
        <f t="shared" si="11"/>
        <v>-5025077007</v>
      </c>
      <c r="O14" s="2">
        <f t="shared" si="11"/>
        <v>-33107838015</v>
      </c>
      <c r="P14" s="2">
        <f t="shared" si="11"/>
        <v>-10699431725</v>
      </c>
      <c r="Q14" s="2">
        <f t="shared" si="11"/>
        <v>-95371989834</v>
      </c>
      <c r="R14" s="2">
        <f t="shared" si="11"/>
        <v>-116244272050</v>
      </c>
      <c r="S14" s="2">
        <f t="shared" si="11"/>
        <v>-136743111709</v>
      </c>
      <c r="T14" s="2">
        <f t="shared" si="11"/>
        <v>-90756579199</v>
      </c>
      <c r="U14" s="2">
        <f t="shared" si="11"/>
        <v>-58507328569</v>
      </c>
      <c r="V14" s="2">
        <f t="shared" si="11"/>
        <v>-57383961631</v>
      </c>
      <c r="W14" s="2">
        <f t="shared" si="11"/>
        <v>-33033393510</v>
      </c>
      <c r="X14" s="2">
        <f t="shared" si="11"/>
        <v>-34299584153</v>
      </c>
      <c r="Y14" s="2">
        <f t="shared" si="11"/>
        <v>-36795248809</v>
      </c>
      <c r="Z14" s="2">
        <f t="shared" si="11"/>
        <v>-29514477146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-620778765</v>
      </c>
      <c r="J15" s="2">
        <f t="shared" si="12"/>
        <v>5317919429</v>
      </c>
      <c r="K15" s="2">
        <f t="shared" si="12"/>
        <v>-644721106</v>
      </c>
      <c r="L15" s="2">
        <f t="shared" si="12"/>
        <v>-353802807</v>
      </c>
      <c r="M15" s="2">
        <f t="shared" si="12"/>
        <v>-41538732855</v>
      </c>
      <c r="N15" s="2">
        <f t="shared" si="12"/>
        <v>-31236148006</v>
      </c>
      <c r="O15" s="2">
        <f t="shared" si="12"/>
        <v>-73189671897</v>
      </c>
      <c r="P15" s="2">
        <f t="shared" si="12"/>
        <v>-982720388</v>
      </c>
      <c r="Q15" s="2">
        <f t="shared" si="12"/>
        <v>-110747530634</v>
      </c>
      <c r="R15" s="2">
        <f t="shared" si="12"/>
        <v>234000484626</v>
      </c>
      <c r="S15" s="2">
        <f t="shared" si="12"/>
        <v>-26791388155</v>
      </c>
      <c r="T15" s="2">
        <f t="shared" si="12"/>
        <v>-21369155747</v>
      </c>
      <c r="U15" s="2">
        <f t="shared" si="12"/>
        <v>-14902225445</v>
      </c>
      <c r="V15" s="2">
        <f t="shared" si="12"/>
        <v>-11298949632</v>
      </c>
      <c r="W15" s="2">
        <f t="shared" si="12"/>
        <v>-13301088461</v>
      </c>
      <c r="X15" s="2">
        <f t="shared" si="12"/>
        <v>-2803963709</v>
      </c>
      <c r="Y15" s="2">
        <f t="shared" si="12"/>
        <v>-10395597840</v>
      </c>
      <c r="Z15" s="2">
        <f t="shared" si="12"/>
        <v>-12388101023</v>
      </c>
    </row>
    <row r="16" spans="1:26" ht="15.5" x14ac:dyDescent="0.35">
      <c r="C16" t="s">
        <v>29</v>
      </c>
      <c r="D16" s="2">
        <f>IFERROR(INDEX(D51:D500,MATCH($C$16,$C$51:$C$500,0)),"")</f>
        <v>-777573347</v>
      </c>
      <c r="E16" s="2">
        <f>IFERROR(INDEX(E51:E500,MATCH($C$16,$C$51:$C$500,0)),"")</f>
        <v>35140787548</v>
      </c>
      <c r="H16" s="2">
        <f>IFERROR(SUM(D16:G16)*(4/MAX(1,COUNT(D16:G16))),"")</f>
        <v>68726428402</v>
      </c>
      <c r="I16" s="2">
        <f t="shared" ref="I16:Z16" si="13">IFERROR(INDEX(I51:I500,MATCH($C$16,$C$51:$C$500,0)),"")</f>
        <v>70890857751</v>
      </c>
      <c r="J16" s="2">
        <f t="shared" si="13"/>
        <v>3451527706</v>
      </c>
      <c r="K16" s="2">
        <f t="shared" si="13"/>
        <v>12325998414</v>
      </c>
      <c r="L16" s="2">
        <f t="shared" si="13"/>
        <v>78192243430</v>
      </c>
      <c r="M16" s="2">
        <f t="shared" si="13"/>
        <v>168350174489</v>
      </c>
      <c r="N16" s="2">
        <f t="shared" si="13"/>
        <v>-176522312746</v>
      </c>
      <c r="O16" s="2">
        <f t="shared" si="13"/>
        <v>19218953542</v>
      </c>
      <c r="P16" s="2">
        <f t="shared" si="13"/>
        <v>-37594744034</v>
      </c>
      <c r="Q16" s="2">
        <f t="shared" si="13"/>
        <v>-951719740833</v>
      </c>
      <c r="R16" s="2">
        <f t="shared" si="13"/>
        <v>-873578083366</v>
      </c>
      <c r="S16" s="2">
        <f t="shared" si="13"/>
        <v>-36236372220</v>
      </c>
      <c r="T16" s="2">
        <f t="shared" si="13"/>
        <v>60990403275</v>
      </c>
      <c r="U16" s="2">
        <f t="shared" si="13"/>
        <v>65047912996</v>
      </c>
      <c r="V16" s="2">
        <f t="shared" si="13"/>
        <v>67024858112</v>
      </c>
      <c r="W16" s="2">
        <f t="shared" si="13"/>
        <v>70016847201</v>
      </c>
      <c r="X16" s="2">
        <f t="shared" si="13"/>
        <v>44780910971</v>
      </c>
      <c r="Y16" s="2">
        <f t="shared" si="13"/>
        <v>22419524208</v>
      </c>
      <c r="Z16" s="2">
        <f t="shared" si="13"/>
        <v>14447200462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389130000000</v>
      </c>
      <c r="E20" s="2">
        <f ca="1">IFERROR(E21*E2,"")</f>
        <v>198380000000</v>
      </c>
      <c r="H20" s="2">
        <f t="shared" ref="H20:Z20" ca="1" si="14">IFERROR(H21*H2,"")</f>
        <v>198380000000</v>
      </c>
      <c r="I20" s="2">
        <f t="shared" ca="1" si="14"/>
        <v>335720000000</v>
      </c>
      <c r="J20" s="2">
        <f t="shared" ca="1" si="14"/>
        <v>53410000000</v>
      </c>
      <c r="K20" s="2">
        <f t="shared" ca="1" si="14"/>
        <v>45780000000</v>
      </c>
      <c r="L20" s="2">
        <f t="shared" ca="1" si="14"/>
        <v>381500000000</v>
      </c>
      <c r="M20" s="2">
        <f t="shared" ca="1" si="14"/>
        <v>381500000000</v>
      </c>
      <c r="N20" s="2" t="str">
        <f t="shared" ca="1" si="14"/>
        <v/>
      </c>
      <c r="O20" s="2">
        <f t="shared" ca="1" si="14"/>
        <v>381500000000</v>
      </c>
      <c r="P20" s="2" t="str">
        <f t="shared" ca="1" si="14"/>
        <v/>
      </c>
      <c r="Q20" s="2">
        <f t="shared" ca="1" si="14"/>
        <v>228500000000</v>
      </c>
      <c r="R20" s="2">
        <f t="shared" ca="1" si="14"/>
        <v>502700000000</v>
      </c>
      <c r="S20" s="2">
        <f t="shared" ca="1" si="14"/>
        <v>685500000000</v>
      </c>
      <c r="T20" s="2">
        <f t="shared" ca="1" si="14"/>
        <v>3084750000000</v>
      </c>
      <c r="U20" s="2">
        <f t="shared" ca="1" si="14"/>
        <v>3203200000000</v>
      </c>
      <c r="V20" s="2">
        <f t="shared" ca="1" si="14"/>
        <v>3161600000000</v>
      </c>
      <c r="W20" s="2">
        <f t="shared" ca="1" si="14"/>
        <v>383002624000</v>
      </c>
      <c r="X20" s="2">
        <f t="shared" ca="1" si="14"/>
        <v>278275328000</v>
      </c>
      <c r="Y20" s="2">
        <f t="shared" ca="1" si="14"/>
        <v>28725184000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7630000000</v>
      </c>
      <c r="E21" s="2">
        <f>IFERROR(INDEX(E51:E500,MATCH($C$7,$C$51:$C$500,0)),"")</f>
        <v>7630000000</v>
      </c>
      <c r="H21" s="2">
        <f>IFERROR(INDEX(D21:G21,COUNT(D21:G21)),"")</f>
        <v>7630000000</v>
      </c>
      <c r="I21" s="2">
        <f t="shared" ref="I21:Z21" si="15">IFERROR(INDEX(I51:I500,MATCH($C$7,$C$51:$C$500,0)),"")</f>
        <v>7630000000</v>
      </c>
      <c r="J21" s="2">
        <f t="shared" si="15"/>
        <v>7630000000</v>
      </c>
      <c r="K21" s="2">
        <f t="shared" si="15"/>
        <v>7630000000</v>
      </c>
      <c r="L21" s="2">
        <f t="shared" si="15"/>
        <v>7630000000</v>
      </c>
      <c r="M21" s="2">
        <f t="shared" si="15"/>
        <v>7630000000</v>
      </c>
      <c r="N21" s="2">
        <f t="shared" si="15"/>
        <v>7630000000</v>
      </c>
      <c r="O21" s="2">
        <f t="shared" si="15"/>
        <v>7630000000</v>
      </c>
      <c r="P21" s="2">
        <f t="shared" si="15"/>
        <v>5030000000</v>
      </c>
      <c r="Q21" s="2">
        <f t="shared" si="15"/>
        <v>4570000000</v>
      </c>
      <c r="R21" s="2">
        <f t="shared" si="15"/>
        <v>4570000000</v>
      </c>
      <c r="S21" s="2">
        <f t="shared" si="15"/>
        <v>4570000000</v>
      </c>
      <c r="T21" s="2">
        <f t="shared" si="15"/>
        <v>4570000000</v>
      </c>
      <c r="U21" s="2">
        <f t="shared" si="15"/>
        <v>4160000000</v>
      </c>
      <c r="V21" s="2">
        <f t="shared" si="15"/>
        <v>4160000000</v>
      </c>
      <c r="W21" s="2">
        <f t="shared" si="15"/>
        <v>640000000</v>
      </c>
      <c r="X21" s="2">
        <f t="shared" si="15"/>
        <v>640000000</v>
      </c>
      <c r="Y21" s="2">
        <f t="shared" si="15"/>
        <v>640000000</v>
      </c>
      <c r="Z21" s="2">
        <f t="shared" si="15"/>
        <v>640000000</v>
      </c>
    </row>
    <row r="23" spans="1:26" ht="15.5" x14ac:dyDescent="0.35">
      <c r="B23" t="s">
        <v>54</v>
      </c>
      <c r="C23" t="s">
        <v>55</v>
      </c>
      <c r="D23" s="3">
        <f>IFERROR(D5/D6*100,"")</f>
        <v>-16.786496654519041</v>
      </c>
      <c r="E23" s="3">
        <f>IFERROR(E5/E6*100,"")</f>
        <v>0</v>
      </c>
      <c r="H23" s="3">
        <f t="shared" ref="H23:Z23" si="16">IFERROR(H5/H6*100,"")</f>
        <v>-33.701005258342711</v>
      </c>
      <c r="I23" s="3">
        <f t="shared" si="16"/>
        <v>-29.335581386731207</v>
      </c>
      <c r="J23" s="3">
        <f t="shared" si="16"/>
        <v>-1.2110363897763221</v>
      </c>
      <c r="K23" s="3">
        <f t="shared" si="16"/>
        <v>-3.8102167237161808</v>
      </c>
      <c r="L23" s="3">
        <f t="shared" si="16"/>
        <v>-26.51513880186382</v>
      </c>
      <c r="M23" s="3">
        <f t="shared" si="16"/>
        <v>-30.882342284951292</v>
      </c>
      <c r="N23" s="3">
        <f t="shared" si="16"/>
        <v>38.589415870411031</v>
      </c>
      <c r="O23" s="3">
        <f t="shared" si="16"/>
        <v>17.328488958678758</v>
      </c>
      <c r="P23" s="3">
        <f t="shared" si="16"/>
        <v>9.4923969772478838</v>
      </c>
      <c r="Q23" s="3">
        <f t="shared" si="16"/>
        <v>258.3200898035285</v>
      </c>
      <c r="R23" s="3">
        <f t="shared" si="16"/>
        <v>-98.979910145516698</v>
      </c>
      <c r="S23" s="3">
        <f t="shared" si="16"/>
        <v>-3.9068687877291959</v>
      </c>
      <c r="T23" s="3">
        <f t="shared" si="16"/>
        <v>2.995099613665511</v>
      </c>
      <c r="U23" s="3">
        <f t="shared" si="16"/>
        <v>4.7712811009580642</v>
      </c>
      <c r="V23" s="3">
        <f t="shared" si="16"/>
        <v>5.638681868010031</v>
      </c>
      <c r="W23" s="3">
        <f t="shared" si="16"/>
        <v>13.365966389389373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-0.10563854521616522</v>
      </c>
      <c r="E24" s="4">
        <f>IFERROR(_xlfn.RRI(5,J23,E23),"")</f>
        <v>-1</v>
      </c>
      <c r="H24" s="4">
        <f t="shared" ref="H24:Z24" si="17">IFERROR(_xlfn.RRI(5,M23,H23),"")</f>
        <v>1.762208725637171E-2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-0.2078040179126539</v>
      </c>
      <c r="N24" s="4" t="str">
        <f t="shared" si="17"/>
        <v/>
      </c>
      <c r="O24" s="4">
        <f t="shared" si="17"/>
        <v>0.42059370072887625</v>
      </c>
      <c r="P24" s="4">
        <f t="shared" si="17"/>
        <v>0.14748806646799228</v>
      </c>
      <c r="Q24" s="4">
        <f t="shared" si="17"/>
        <v>1.1488006073845387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-0.1</v>
      </c>
      <c r="E25" s="3">
        <f>IFERROR(INDEX(E51:E500,MATCH($A$25,$C$51:$C$500,0)),"")</f>
        <v>4.5999999999999996</v>
      </c>
      <c r="H25" s="3">
        <f>IFERROR(INDEX(D25:G25,COUNT(D25:G25)),"")</f>
        <v>4.5999999999999996</v>
      </c>
      <c r="I25" s="3">
        <f t="shared" ref="I25:Z25" si="18">IFERROR(INDEX(I51:I500,MATCH($C$25,$C$51:$C$500,0)),"")</f>
        <v>9.2100000000000009</v>
      </c>
      <c r="J25" s="3">
        <f t="shared" si="18"/>
        <v>1.1499999999999999</v>
      </c>
      <c r="K25" s="3">
        <f t="shared" si="18"/>
        <v>1.53</v>
      </c>
      <c r="L25" s="3">
        <f t="shared" si="18"/>
        <v>10.199999999999999</v>
      </c>
      <c r="M25" s="3">
        <f t="shared" si="18"/>
        <v>16.62</v>
      </c>
      <c r="N25" s="3">
        <f t="shared" si="18"/>
        <v>-27.22</v>
      </c>
      <c r="O25" s="3">
        <f t="shared" si="18"/>
        <v>-7.07</v>
      </c>
      <c r="P25" s="3">
        <f t="shared" si="18"/>
        <v>-7.67</v>
      </c>
      <c r="Q25" s="3">
        <f t="shared" si="18"/>
        <v>-231.26</v>
      </c>
      <c r="R25" s="3">
        <f t="shared" si="18"/>
        <v>-139.13</v>
      </c>
      <c r="S25" s="3">
        <f t="shared" si="18"/>
        <v>-12.77</v>
      </c>
      <c r="T25" s="3">
        <f t="shared" si="18"/>
        <v>8.82</v>
      </c>
      <c r="U25" s="3">
        <f t="shared" si="18"/>
        <v>11.84</v>
      </c>
      <c r="V25" s="3">
        <f t="shared" si="18"/>
        <v>13.38</v>
      </c>
      <c r="W25" s="3">
        <f t="shared" si="18"/>
        <v>88.54</v>
      </c>
      <c r="X25" s="3">
        <f t="shared" si="18"/>
        <v>65.61</v>
      </c>
      <c r="Y25" s="3">
        <f t="shared" si="18"/>
        <v>18.79</v>
      </c>
      <c r="Z25" s="3">
        <f t="shared" si="18"/>
        <v>3.22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0.3195079107728942</v>
      </c>
      <c r="H26" s="4">
        <f t="shared" ref="H26:Z26" si="19">IFERROR(_xlfn.RRI(5,M25,H25),"")</f>
        <v>-0.22656225513074957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0.16342782064848604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-0.14037633872666555</v>
      </c>
      <c r="U26" s="4">
        <f t="shared" si="19"/>
        <v>0.29747550073509665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0.97384007273918738</v>
      </c>
      <c r="E27" s="3">
        <f>IFERROR(E4/E21,"")</f>
        <v>1.038094150327654</v>
      </c>
      <c r="H27" s="3">
        <f t="shared" ref="H27:Z27" si="20">IFERROR(H4/H21,"")</f>
        <v>4.0238684461336831</v>
      </c>
      <c r="I27" s="3">
        <f t="shared" si="20"/>
        <v>4.4214621028833552</v>
      </c>
      <c r="J27" s="3">
        <f t="shared" si="20"/>
        <v>4.8652879145478378</v>
      </c>
      <c r="K27" s="3">
        <f t="shared" si="20"/>
        <v>6.4503027712975101</v>
      </c>
      <c r="L27" s="3">
        <f t="shared" si="20"/>
        <v>8.5210385638269983</v>
      </c>
      <c r="M27" s="3">
        <f t="shared" si="20"/>
        <v>10.240200603931848</v>
      </c>
      <c r="N27" s="3">
        <f t="shared" si="20"/>
        <v>11.435243630668413</v>
      </c>
      <c r="O27" s="3">
        <f t="shared" si="20"/>
        <v>16.441137732110093</v>
      </c>
      <c r="P27" s="3">
        <f t="shared" si="20"/>
        <v>16.765134111332006</v>
      </c>
      <c r="Q27" s="3">
        <f t="shared" si="20"/>
        <v>49.14708362428884</v>
      </c>
      <c r="R27" s="3">
        <f t="shared" si="20"/>
        <v>195.05933590678336</v>
      </c>
      <c r="S27" s="3">
        <f t="shared" si="20"/>
        <v>268.867970802407</v>
      </c>
      <c r="T27" s="3">
        <f t="shared" si="20"/>
        <v>314.64780385142234</v>
      </c>
      <c r="U27" s="3">
        <f t="shared" si="20"/>
        <v>306.12748317379805</v>
      </c>
      <c r="V27" s="3">
        <f t="shared" si="20"/>
        <v>242.62266041947115</v>
      </c>
      <c r="W27" s="3">
        <f t="shared" si="20"/>
        <v>1401.4578258046874</v>
      </c>
      <c r="X27" s="3">
        <f t="shared" si="20"/>
        <v>1145.3138517406251</v>
      </c>
      <c r="Y27" s="3">
        <f t="shared" si="20"/>
        <v>1404.6026133296875</v>
      </c>
      <c r="Z27" s="3">
        <f t="shared" si="20"/>
        <v>1652.1189036000001</v>
      </c>
    </row>
    <row r="28" spans="1:26" ht="15.5" x14ac:dyDescent="0.35">
      <c r="C28" t="s">
        <v>61</v>
      </c>
      <c r="D28" s="4">
        <f>IFERROR(_xlfn.RRI(5,I27,D27),"")</f>
        <v>-0.26110224523990222</v>
      </c>
      <c r="E28" s="4">
        <f>IFERROR(_xlfn.RRI(5,J27,E27),"")</f>
        <v>-0.26578096501021675</v>
      </c>
      <c r="H28" s="4">
        <f t="shared" ref="H28:Z28" si="21">IFERROR(_xlfn.RRI(5,M27,H27),"")</f>
        <v>-0.17040321209925202</v>
      </c>
      <c r="I28" s="4">
        <f t="shared" si="21"/>
        <v>-0.17307885552941449</v>
      </c>
      <c r="J28" s="4">
        <f t="shared" si="21"/>
        <v>-0.21614571708424379</v>
      </c>
      <c r="K28" s="4">
        <f t="shared" si="21"/>
        <v>-0.17389621171288294</v>
      </c>
      <c r="L28" s="4">
        <f t="shared" si="21"/>
        <v>-0.29563307308960707</v>
      </c>
      <c r="M28" s="4">
        <f t="shared" si="21"/>
        <v>-0.44533808769228522</v>
      </c>
      <c r="N28" s="4">
        <f t="shared" si="21"/>
        <v>-0.46820864810796925</v>
      </c>
      <c r="O28" s="4">
        <f t="shared" si="21"/>
        <v>-0.44585753463113831</v>
      </c>
      <c r="P28" s="4">
        <f t="shared" si="21"/>
        <v>-0.44062771830290737</v>
      </c>
      <c r="Q28" s="4">
        <f t="shared" si="21"/>
        <v>-0.27337007713567885</v>
      </c>
      <c r="R28" s="4">
        <f t="shared" si="21"/>
        <v>-0.32591084259226555</v>
      </c>
      <c r="S28" s="4">
        <f t="shared" si="21"/>
        <v>-0.25161872736639102</v>
      </c>
      <c r="T28" s="4">
        <f t="shared" si="21"/>
        <v>-0.25859715786038695</v>
      </c>
      <c r="U28" s="4">
        <f t="shared" si="21"/>
        <v>-0.28620713232995865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-0.50054288816503811</v>
      </c>
      <c r="I29" s="4">
        <f t="shared" si="22"/>
        <v>7.0086956521739143</v>
      </c>
      <c r="J29" s="4">
        <f t="shared" si="22"/>
        <v>-0.24836601307189549</v>
      </c>
      <c r="K29" s="4">
        <f t="shared" si="22"/>
        <v>-0.85000000000000009</v>
      </c>
      <c r="L29" s="4">
        <f t="shared" si="22"/>
        <v>-0.38628158844765353</v>
      </c>
      <c r="M29" s="4">
        <f t="shared" si="22"/>
        <v>-1.6105804555473917</v>
      </c>
      <c r="N29" s="4">
        <f t="shared" si="22"/>
        <v>2.8500707213578496</v>
      </c>
      <c r="O29" s="4">
        <f t="shared" si="22"/>
        <v>-7.8226857887874798E-2</v>
      </c>
      <c r="P29" s="4">
        <f t="shared" si="22"/>
        <v>-0.9668338666436046</v>
      </c>
      <c r="Q29" s="4">
        <f t="shared" si="22"/>
        <v>0.66218644433263851</v>
      </c>
      <c r="R29" s="4">
        <f t="shared" si="22"/>
        <v>9.8950665622552858</v>
      </c>
      <c r="S29" s="4">
        <f t="shared" si="22"/>
        <v>-2.447845804988662</v>
      </c>
      <c r="T29" s="4">
        <f t="shared" si="22"/>
        <v>-0.25506756756756754</v>
      </c>
      <c r="U29" s="4">
        <f t="shared" si="22"/>
        <v>-0.11509715994020933</v>
      </c>
      <c r="V29" s="4">
        <f t="shared" si="22"/>
        <v>-0.8488818613056246</v>
      </c>
      <c r="W29" s="4">
        <f t="shared" si="22"/>
        <v>0.34948940710257592</v>
      </c>
      <c r="X29" s="4">
        <f t="shared" si="22"/>
        <v>2.491750931346461</v>
      </c>
      <c r="Y29" s="4">
        <f t="shared" si="22"/>
        <v>4.8354037267080736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-8.9923569963517386E-2</v>
      </c>
      <c r="I30" s="4">
        <f t="shared" si="23"/>
        <v>-9.1222928521328878E-2</v>
      </c>
      <c r="J30" s="4">
        <f t="shared" si="23"/>
        <v>-0.24572720272956097</v>
      </c>
      <c r="K30" s="4">
        <f t="shared" si="23"/>
        <v>-0.24301448432824277</v>
      </c>
      <c r="L30" s="4">
        <f t="shared" si="23"/>
        <v>-0.16788362910046478</v>
      </c>
      <c r="M30" s="4">
        <f t="shared" si="23"/>
        <v>-0.10450525282483311</v>
      </c>
      <c r="N30" s="4">
        <f t="shared" si="23"/>
        <v>-0.30447370388881306</v>
      </c>
      <c r="O30" s="4">
        <f t="shared" si="23"/>
        <v>-1.9325606169945022E-2</v>
      </c>
      <c r="P30" s="4">
        <f t="shared" si="23"/>
        <v>-0.65887835299658448</v>
      </c>
      <c r="Q30" s="4">
        <f t="shared" si="23"/>
        <v>-0.74804034169492073</v>
      </c>
      <c r="R30" s="4">
        <f t="shared" si="23"/>
        <v>-0.2745162790322323</v>
      </c>
      <c r="S30" s="4">
        <f t="shared" si="23"/>
        <v>-0.14549547935390236</v>
      </c>
      <c r="T30" s="4">
        <f t="shared" si="23"/>
        <v>2.7832589839008454E-2</v>
      </c>
      <c r="U30" s="4">
        <f t="shared" si="23"/>
        <v>0.26174316382704405</v>
      </c>
      <c r="V30" s="4">
        <f t="shared" si="23"/>
        <v>-0.82687837196944369</v>
      </c>
      <c r="W30" s="4">
        <f t="shared" si="23"/>
        <v>0.22364522499643211</v>
      </c>
      <c r="X30" s="4">
        <f t="shared" si="23"/>
        <v>-0.18459937289622738</v>
      </c>
      <c r="Y30" s="4">
        <f t="shared" si="23"/>
        <v>-0.14981747968077214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-26.82</v>
      </c>
      <c r="E32" s="3">
        <f>IFERROR(INDEX(E51:E500,MATCH($A$32,$C$51:$C$500,0)),"")</f>
        <v>-26.72</v>
      </c>
      <c r="H32" s="3">
        <f>IFERROR(INDEX(D32:G32,COUNT(D32:G32)),"")</f>
        <v>-26.72</v>
      </c>
      <c r="I32" s="3">
        <f t="shared" ref="I32:Z32" si="24">IFERROR(INDEX(I51:I500,MATCH($C$32,$C$51:$C$500,0)),"")</f>
        <v>-31.32</v>
      </c>
      <c r="J32" s="3">
        <f t="shared" si="24"/>
        <v>-40.51</v>
      </c>
      <c r="K32" s="3">
        <f t="shared" si="24"/>
        <v>-41</v>
      </c>
      <c r="L32" s="3">
        <f t="shared" si="24"/>
        <v>-42.57</v>
      </c>
      <c r="M32" s="3">
        <f t="shared" si="24"/>
        <v>-53.85</v>
      </c>
      <c r="N32" s="3">
        <f t="shared" si="24"/>
        <v>-70.48</v>
      </c>
      <c r="O32" s="3">
        <f t="shared" si="24"/>
        <v>-43.28</v>
      </c>
      <c r="P32" s="3">
        <f t="shared" si="24"/>
        <v>-80.11</v>
      </c>
      <c r="Q32" s="3">
        <f t="shared" si="24"/>
        <v>-89.75</v>
      </c>
      <c r="R32" s="3">
        <f t="shared" si="24"/>
        <v>141.1</v>
      </c>
      <c r="S32" s="3">
        <f t="shared" si="24"/>
        <v>280.05</v>
      </c>
      <c r="T32" s="3">
        <f t="shared" si="24"/>
        <v>292.83</v>
      </c>
      <c r="U32" s="3">
        <f t="shared" si="24"/>
        <v>246.21</v>
      </c>
      <c r="V32" s="3">
        <f t="shared" si="24"/>
        <v>236.37</v>
      </c>
      <c r="W32" s="3">
        <f t="shared" si="24"/>
        <v>654.47</v>
      </c>
      <c r="X32" s="3">
        <f t="shared" si="24"/>
        <v>575.92999999999995</v>
      </c>
      <c r="Y32" s="3">
        <f t="shared" si="24"/>
        <v>514.99</v>
      </c>
      <c r="Z32" s="3">
        <f t="shared" si="24"/>
        <v>496.2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-0.97</v>
      </c>
      <c r="E33" s="3">
        <f>IFERROR(INDEX(E51:E500,MATCH($A$33,$C$51:$C$500,0)),"")</f>
        <v>-1.91</v>
      </c>
      <c r="H33" s="3">
        <f>IFERROR(INDEX(D33:G33,COUNT(D33:G33)),"")</f>
        <v>-1.91</v>
      </c>
      <c r="I33" s="3">
        <f t="shared" ref="I33:Z33" si="25">IFERROR(INDEX(I51:I500,MATCH($C$33,$C$51:$C$500,0)),"")</f>
        <v>-1.4</v>
      </c>
      <c r="J33" s="3">
        <f t="shared" si="25"/>
        <v>-0.17</v>
      </c>
      <c r="K33" s="3">
        <f t="shared" si="25"/>
        <v>-0.15</v>
      </c>
      <c r="L33" s="3">
        <f t="shared" si="25"/>
        <v>-1.17</v>
      </c>
      <c r="M33" s="3">
        <f t="shared" si="25"/>
        <v>-0.93</v>
      </c>
      <c r="N33" s="3">
        <f t="shared" si="25"/>
        <v>-0.71</v>
      </c>
      <c r="O33" s="3">
        <f t="shared" si="25"/>
        <v>-1.1599999999999999</v>
      </c>
      <c r="P33" s="3">
        <f t="shared" si="25"/>
        <v>-0.62</v>
      </c>
      <c r="Q33" s="3">
        <f t="shared" si="25"/>
        <v>-0.56000000000000005</v>
      </c>
      <c r="R33" s="3">
        <f t="shared" si="25"/>
        <v>0.78</v>
      </c>
      <c r="S33" s="3">
        <f t="shared" si="25"/>
        <v>0.54</v>
      </c>
      <c r="T33" s="3">
        <f t="shared" si="25"/>
        <v>2.31</v>
      </c>
      <c r="U33" s="3">
        <f t="shared" si="25"/>
        <v>3.13</v>
      </c>
      <c r="V33" s="3">
        <f t="shared" si="25"/>
        <v>3.22</v>
      </c>
      <c r="W33" s="3">
        <f t="shared" si="25"/>
        <v>4.57</v>
      </c>
      <c r="X33" s="3">
        <f t="shared" si="25"/>
        <v>3.77</v>
      </c>
      <c r="Y33" s="3">
        <f t="shared" si="25"/>
        <v>0.44</v>
      </c>
      <c r="Z33" s="3">
        <f t="shared" si="25"/>
        <v>0.5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-260</v>
      </c>
      <c r="E34" s="3">
        <f>IFERROR(INDEX(E51:E500,MATCH($A$34,$C$51:$C$500,0)),"")</f>
        <v>11.09</v>
      </c>
      <c r="H34" s="3">
        <f>IFERROR(INDEX(D34:G34,COUNT(D34:G34)),"")</f>
        <v>11.09</v>
      </c>
      <c r="I34" s="3">
        <f t="shared" ref="I34:Z34" si="26">IFERROR(INDEX(I51:I500,MATCH($C$34,$C$51:$C$500,0)),"")</f>
        <v>4.78</v>
      </c>
      <c r="J34" s="3">
        <f t="shared" si="26"/>
        <v>6.09</v>
      </c>
      <c r="K34" s="3">
        <f t="shared" si="26"/>
        <v>3.92</v>
      </c>
      <c r="L34" s="3">
        <f t="shared" si="26"/>
        <v>4.9000000000000004</v>
      </c>
      <c r="M34" s="3">
        <f t="shared" si="26"/>
        <v>3.01</v>
      </c>
      <c r="N34" s="3">
        <f t="shared" si="26"/>
        <v>-1.84</v>
      </c>
      <c r="O34" s="3">
        <f t="shared" si="26"/>
        <v>-7.07</v>
      </c>
      <c r="P34" s="3">
        <f t="shared" si="26"/>
        <v>-6.52</v>
      </c>
      <c r="Q34" s="3">
        <f t="shared" si="26"/>
        <v>-0.22</v>
      </c>
      <c r="R34" s="3">
        <f t="shared" si="26"/>
        <v>-0.79</v>
      </c>
      <c r="S34" s="3">
        <f t="shared" si="26"/>
        <v>-11.75</v>
      </c>
      <c r="T34" s="3">
        <f t="shared" si="26"/>
        <v>76.53</v>
      </c>
      <c r="U34" s="3">
        <f t="shared" si="26"/>
        <v>65.03</v>
      </c>
      <c r="V34" s="3">
        <f t="shared" si="26"/>
        <v>56.8</v>
      </c>
      <c r="W34" s="3">
        <f t="shared" si="26"/>
        <v>33.770000000000003</v>
      </c>
      <c r="X34" s="3">
        <f t="shared" si="26"/>
        <v>33.07</v>
      </c>
      <c r="Y34" s="3">
        <f t="shared" si="26"/>
        <v>11.97</v>
      </c>
      <c r="Z34" s="3">
        <f t="shared" si="26"/>
        <v>77.64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26.71</v>
      </c>
      <c r="E35" s="3">
        <f>IFERROR(INDEX(E51:E500,MATCH($A$35,$C$51:$C$500,0)),"")</f>
        <v>49.14</v>
      </c>
      <c r="H35" s="3">
        <f>IFERROR(INDEX(D35:G35,COUNT(D35:G35)),"")</f>
        <v>49.14</v>
      </c>
      <c r="I35" s="3">
        <f t="shared" ref="I35:Z35" si="27">IFERROR(INDEX(I51:I500,MATCH($C$35,$C$51:$C$500,0)),"")</f>
        <v>9.9499999999999993</v>
      </c>
      <c r="J35" s="3">
        <f t="shared" si="27"/>
        <v>1.44</v>
      </c>
      <c r="K35" s="3">
        <f t="shared" si="27"/>
        <v>0.93</v>
      </c>
      <c r="L35" s="3">
        <f t="shared" si="27"/>
        <v>5.87</v>
      </c>
      <c r="M35" s="3">
        <f t="shared" si="27"/>
        <v>4.88</v>
      </c>
      <c r="N35" s="3">
        <f t="shared" si="27"/>
        <v>4.37</v>
      </c>
      <c r="O35" s="3">
        <f t="shared" si="27"/>
        <v>3.04</v>
      </c>
      <c r="P35" s="3">
        <f t="shared" si="27"/>
        <v>2.98</v>
      </c>
      <c r="Q35" s="3">
        <f t="shared" si="27"/>
        <v>1.02</v>
      </c>
      <c r="R35" s="3">
        <f t="shared" si="27"/>
        <v>0.56000000000000005</v>
      </c>
      <c r="S35" s="3">
        <f t="shared" si="27"/>
        <v>0.56000000000000005</v>
      </c>
      <c r="T35" s="3">
        <f t="shared" si="27"/>
        <v>2.15</v>
      </c>
      <c r="U35" s="3">
        <f t="shared" si="27"/>
        <v>2.5099999999999998</v>
      </c>
      <c r="V35" s="3">
        <f t="shared" si="27"/>
        <v>3.13</v>
      </c>
      <c r="W35" s="3">
        <f t="shared" si="27"/>
        <v>2.13</v>
      </c>
      <c r="X35" s="3">
        <f t="shared" si="27"/>
        <v>1.89</v>
      </c>
      <c r="Y35" s="3">
        <f t="shared" si="27"/>
        <v>0.16</v>
      </c>
      <c r="Z35" s="3">
        <f t="shared" si="27"/>
        <v>0.15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7430399755</v>
      </c>
      <c r="E51" s="5">
        <v>7920658367</v>
      </c>
      <c r="F51" s="5">
        <v>5397213307</v>
      </c>
      <c r="G51" s="5">
        <v>8452151269</v>
      </c>
      <c r="I51" s="5">
        <v>33735755845</v>
      </c>
      <c r="J51" s="5">
        <v>37122146788</v>
      </c>
      <c r="K51" s="5">
        <v>49215810145</v>
      </c>
      <c r="L51" s="5">
        <v>65015524242</v>
      </c>
      <c r="M51" s="5">
        <v>78132730608</v>
      </c>
      <c r="N51" s="5">
        <v>87250908902</v>
      </c>
      <c r="O51" s="5">
        <v>125445880896</v>
      </c>
      <c r="P51" s="5">
        <v>84328624580</v>
      </c>
      <c r="Q51" s="5">
        <v>224602172163</v>
      </c>
      <c r="R51" s="5">
        <v>891421165094</v>
      </c>
      <c r="S51" s="5">
        <v>1228726626567</v>
      </c>
      <c r="T51" s="5">
        <v>1437940463601</v>
      </c>
      <c r="U51" s="5">
        <v>1273490330003</v>
      </c>
      <c r="V51" s="5">
        <v>1009310267345</v>
      </c>
      <c r="W51" s="5">
        <v>896933008515</v>
      </c>
      <c r="X51" s="5">
        <v>733000865114</v>
      </c>
      <c r="Y51" s="5">
        <v>898945672531</v>
      </c>
      <c r="Z51" s="5">
        <v>1057356098304</v>
      </c>
    </row>
    <row r="52" spans="2:26" ht="15.5" x14ac:dyDescent="0.35">
      <c r="C52" t="s">
        <v>86</v>
      </c>
      <c r="D52" s="5">
        <v>-1905202405</v>
      </c>
      <c r="E52" s="5">
        <v>-1749532567</v>
      </c>
      <c r="F52" s="5">
        <v>100712079</v>
      </c>
      <c r="G52" s="5">
        <v>-2909556655</v>
      </c>
      <c r="I52" s="5">
        <v>-7672854140</v>
      </c>
      <c r="J52" s="5">
        <v>-7717731721</v>
      </c>
      <c r="K52" s="5">
        <v>-17105267520</v>
      </c>
      <c r="L52" s="5">
        <v>-33042620708</v>
      </c>
      <c r="M52" s="5">
        <v>-51210362088</v>
      </c>
      <c r="N52" s="5">
        <v>-52516964328</v>
      </c>
      <c r="O52" s="5">
        <v>-73401127949</v>
      </c>
      <c r="P52" s="5">
        <v>-48918330110</v>
      </c>
      <c r="Q52" s="5">
        <v>-155353421628</v>
      </c>
      <c r="R52" s="5">
        <v>-618155090319</v>
      </c>
      <c r="S52" s="5">
        <v>-825425833652</v>
      </c>
      <c r="T52" s="5">
        <v>-852885851258</v>
      </c>
      <c r="U52" s="5">
        <v>-781121072482</v>
      </c>
      <c r="V52" s="5">
        <v>-639077589119</v>
      </c>
      <c r="W52" s="5">
        <v>-608910352293</v>
      </c>
      <c r="X52" s="5">
        <v>-503381550754</v>
      </c>
      <c r="Y52" s="5">
        <v>-702304037886</v>
      </c>
      <c r="Z52" s="5">
        <v>-820554917152</v>
      </c>
    </row>
    <row r="53" spans="2:26" ht="15.5" x14ac:dyDescent="0.35">
      <c r="C53" t="s">
        <v>87</v>
      </c>
      <c r="D53" s="5">
        <v>5525197350</v>
      </c>
      <c r="E53" s="5">
        <v>6171125800</v>
      </c>
      <c r="F53" s="5">
        <v>5497925386</v>
      </c>
      <c r="G53" s="5">
        <v>5542594614</v>
      </c>
      <c r="I53" s="5">
        <v>26062901705</v>
      </c>
      <c r="J53" s="5">
        <v>29404415067</v>
      </c>
      <c r="K53" s="5">
        <v>32110542625</v>
      </c>
      <c r="L53" s="5">
        <v>31972903534</v>
      </c>
      <c r="M53" s="5">
        <v>26922368520</v>
      </c>
      <c r="N53" s="5">
        <v>34733944574</v>
      </c>
      <c r="O53" s="5">
        <v>52044752947</v>
      </c>
      <c r="P53" s="5">
        <v>35410294470</v>
      </c>
      <c r="Q53" s="5">
        <v>69248750535</v>
      </c>
      <c r="R53" s="5">
        <v>273266074775</v>
      </c>
      <c r="S53" s="5">
        <v>403300792915</v>
      </c>
      <c r="T53" s="5">
        <v>585054612343</v>
      </c>
      <c r="U53" s="5">
        <v>492369257521</v>
      </c>
      <c r="V53" s="5">
        <v>370232678226</v>
      </c>
      <c r="W53" s="5">
        <v>288022656222</v>
      </c>
      <c r="X53" s="5">
        <v>229619314360</v>
      </c>
      <c r="Y53" s="5">
        <v>196641634645</v>
      </c>
      <c r="Z53" s="5">
        <v>236801181152</v>
      </c>
    </row>
    <row r="54" spans="2:26" ht="15.5" x14ac:dyDescent="0.35">
      <c r="C54" t="s">
        <v>88</v>
      </c>
      <c r="D54" s="5">
        <v>-6293146956</v>
      </c>
      <c r="E54" s="5">
        <v>28986487695</v>
      </c>
      <c r="F54" s="5">
        <v>38877098915</v>
      </c>
      <c r="G54" s="5">
        <v>6399840127</v>
      </c>
      <c r="I54" s="5">
        <v>48223180384</v>
      </c>
      <c r="J54" s="5">
        <v>665508106</v>
      </c>
      <c r="K54" s="5">
        <v>-18938145421</v>
      </c>
      <c r="L54" s="5">
        <v>47028758169</v>
      </c>
      <c r="M54" s="5">
        <v>144472238120</v>
      </c>
      <c r="N54" s="5">
        <v>-206233507735</v>
      </c>
      <c r="O54" s="5">
        <v>-1366360366</v>
      </c>
      <c r="P54" s="5">
        <v>-60814716527</v>
      </c>
      <c r="Q54" s="5">
        <v>-911009904941</v>
      </c>
      <c r="R54" s="5">
        <v>-1034582058454</v>
      </c>
      <c r="S54" s="5">
        <v>-321296191813</v>
      </c>
      <c r="T54" s="5">
        <v>-434626342270</v>
      </c>
      <c r="U54" s="5">
        <v>-376202628837</v>
      </c>
      <c r="V54" s="5">
        <v>-248633542938</v>
      </c>
      <c r="W54" s="5">
        <v>-185739553320</v>
      </c>
      <c r="X54" s="5">
        <v>-182207928066</v>
      </c>
      <c r="Y54" s="5">
        <v>-181001789107</v>
      </c>
      <c r="Z54" s="5">
        <v>-190649161290</v>
      </c>
    </row>
    <row r="55" spans="2:26" ht="15.5" x14ac:dyDescent="0.35">
      <c r="C55" t="s">
        <v>701</v>
      </c>
    </row>
    <row r="56" spans="2:26" ht="15.5" x14ac:dyDescent="0.35">
      <c r="C56" t="s">
        <v>89</v>
      </c>
      <c r="D56" s="5">
        <v>-4459436999</v>
      </c>
      <c r="E56" s="5">
        <v>-4566507781</v>
      </c>
      <c r="F56" s="5">
        <v>-5762846402</v>
      </c>
      <c r="G56" s="5">
        <v>-6184464127</v>
      </c>
      <c r="I56" s="5">
        <v>-20963450265</v>
      </c>
      <c r="J56" s="5">
        <v>-20257478346</v>
      </c>
      <c r="K56" s="5">
        <v>-19031047494</v>
      </c>
      <c r="L56" s="5">
        <v>-25184975820</v>
      </c>
      <c r="M56" s="5">
        <v>-33722350728</v>
      </c>
      <c r="N56" s="5">
        <v>-34481801807</v>
      </c>
      <c r="O56" s="5">
        <v>-40796464882</v>
      </c>
      <c r="P56" s="5">
        <v>-28235625517</v>
      </c>
      <c r="Q56" s="5">
        <v>-293708598353</v>
      </c>
      <c r="R56" s="5">
        <v>-626601357439</v>
      </c>
      <c r="S56" s="5">
        <v>-428455494431</v>
      </c>
      <c r="T56" s="5">
        <v>-385844863991</v>
      </c>
      <c r="U56" s="5">
        <v>-327694680652</v>
      </c>
      <c r="V56" s="5">
        <v>-237095344810</v>
      </c>
      <c r="W56" s="5">
        <v>-133680378977</v>
      </c>
      <c r="X56" s="5">
        <v>-108645719558</v>
      </c>
      <c r="Y56" s="5">
        <v>-98240862935</v>
      </c>
      <c r="Z56" s="5">
        <v>-99120693779</v>
      </c>
    </row>
    <row r="57" spans="2:26" ht="15.5" x14ac:dyDescent="0.35">
      <c r="C57" t="s">
        <v>90</v>
      </c>
      <c r="D57" s="5">
        <v>-1837016486</v>
      </c>
      <c r="E57" s="5">
        <v>-2943156117</v>
      </c>
      <c r="F57" s="5">
        <v>2192285346</v>
      </c>
      <c r="G57" s="5">
        <v>-2915538156</v>
      </c>
      <c r="I57" s="5">
        <v>-6533779261</v>
      </c>
      <c r="J57" s="5">
        <v>-12872038159</v>
      </c>
      <c r="K57" s="5">
        <v>-12700105815</v>
      </c>
      <c r="L57" s="5">
        <v>-8520801803</v>
      </c>
      <c r="M57" s="5">
        <v>-6776003304</v>
      </c>
      <c r="N57" s="5">
        <v>-6644697497</v>
      </c>
      <c r="O57" s="5">
        <v>-28452704375</v>
      </c>
      <c r="P57" s="5">
        <v>-58671093315</v>
      </c>
      <c r="Q57" s="5">
        <v>-85655257520</v>
      </c>
      <c r="R57" s="5">
        <v>-117214219796</v>
      </c>
      <c r="S57" s="5">
        <v>-94898673262</v>
      </c>
      <c r="T57" s="5">
        <v>-80924936237</v>
      </c>
      <c r="U57" s="5">
        <v>-66100399536</v>
      </c>
      <c r="V57" s="5">
        <v>-44048307020</v>
      </c>
      <c r="W57" s="5">
        <v>-84916432397</v>
      </c>
      <c r="X57" s="5">
        <v>-73562208508</v>
      </c>
      <c r="Y57" s="5">
        <v>-82760926172</v>
      </c>
      <c r="Z57" s="5">
        <v>-91528467511</v>
      </c>
    </row>
    <row r="58" spans="2:26" ht="15.5" x14ac:dyDescent="0.35">
      <c r="C58" t="s">
        <v>91</v>
      </c>
      <c r="D58" s="5">
        <v>-35140787548</v>
      </c>
      <c r="E58" s="5">
        <v>35140787548</v>
      </c>
      <c r="S58" s="5">
        <v>-4603627702</v>
      </c>
      <c r="T58" s="5">
        <v>-726273204</v>
      </c>
      <c r="U58" s="5">
        <v>918853629</v>
      </c>
      <c r="V58" s="5">
        <v>78293248</v>
      </c>
      <c r="W58" s="5">
        <v>67976297</v>
      </c>
    </row>
    <row r="59" spans="2:26" ht="15.5" x14ac:dyDescent="0.35">
      <c r="C59" t="s">
        <v>92</v>
      </c>
      <c r="D59" s="5">
        <v>-767949606</v>
      </c>
      <c r="E59" s="5">
        <v>35157613495</v>
      </c>
      <c r="F59" s="5">
        <v>44375024301</v>
      </c>
      <c r="G59" s="5">
        <v>11942434741</v>
      </c>
      <c r="I59" s="5">
        <v>74286082089</v>
      </c>
      <c r="J59" s="5">
        <v>30069923173</v>
      </c>
      <c r="K59" s="5">
        <v>13172397204</v>
      </c>
      <c r="L59" s="5">
        <v>79001661703</v>
      </c>
      <c r="M59" s="5">
        <v>171394606640</v>
      </c>
      <c r="N59" s="5">
        <v>-171499563161</v>
      </c>
      <c r="O59" s="5">
        <v>50678392581</v>
      </c>
      <c r="P59" s="5">
        <v>-25404422057</v>
      </c>
      <c r="Q59" s="5">
        <v>-841761154406</v>
      </c>
      <c r="R59" s="5">
        <v>-761315983679</v>
      </c>
      <c r="S59" s="5">
        <v>82004601102</v>
      </c>
      <c r="T59" s="5">
        <v>150428270073</v>
      </c>
      <c r="U59" s="5">
        <v>116166628684</v>
      </c>
      <c r="V59" s="5">
        <v>121599135288</v>
      </c>
      <c r="W59" s="5">
        <v>102283102902</v>
      </c>
      <c r="X59" s="5">
        <v>47411386294</v>
      </c>
      <c r="Y59" s="5">
        <v>15639845538</v>
      </c>
      <c r="Z59" s="5">
        <v>46152019862</v>
      </c>
    </row>
    <row r="60" spans="2:26" ht="15.5" x14ac:dyDescent="0.35">
      <c r="C60" t="s">
        <v>93</v>
      </c>
      <c r="D60" s="5">
        <v>-9623741</v>
      </c>
      <c r="E60" s="5">
        <v>-16825947</v>
      </c>
      <c r="F60" s="5">
        <v>-3194786869</v>
      </c>
      <c r="G60" s="5">
        <v>-93481279</v>
      </c>
      <c r="I60" s="5">
        <v>-3395224338</v>
      </c>
      <c r="J60" s="5">
        <v>-26618395467</v>
      </c>
      <c r="K60" s="5">
        <v>-846398790</v>
      </c>
      <c r="L60" s="5">
        <v>-809418273</v>
      </c>
      <c r="M60" s="5">
        <v>-3044432151</v>
      </c>
      <c r="N60" s="5">
        <v>-5022749585</v>
      </c>
      <c r="O60" s="5">
        <v>-31459439039</v>
      </c>
      <c r="P60" s="5">
        <v>-12190321977</v>
      </c>
      <c r="Q60" s="5">
        <v>-109958586427</v>
      </c>
      <c r="R60" s="5">
        <v>-112262099687</v>
      </c>
      <c r="S60" s="5">
        <v>-118240973322</v>
      </c>
      <c r="T60" s="5">
        <v>-89437866798</v>
      </c>
      <c r="U60" s="5">
        <v>-51118715688</v>
      </c>
      <c r="V60" s="5">
        <v>-54574277176</v>
      </c>
      <c r="W60" s="5">
        <v>-32266255701</v>
      </c>
      <c r="X60" s="5">
        <v>-2630475323</v>
      </c>
      <c r="Y60" s="5">
        <v>6779678670</v>
      </c>
      <c r="Z60" s="5">
        <v>-31704819400</v>
      </c>
    </row>
    <row r="61" spans="2:26" ht="15.5" x14ac:dyDescent="0.35">
      <c r="C61" t="s">
        <v>312</v>
      </c>
      <c r="X61" s="5">
        <v>34855895620</v>
      </c>
      <c r="Y61" s="5">
        <v>14235935653</v>
      </c>
      <c r="Z61" s="5">
        <v>2100687797</v>
      </c>
    </row>
    <row r="62" spans="2:26" ht="15.5" x14ac:dyDescent="0.35">
      <c r="C62" t="s">
        <v>95</v>
      </c>
      <c r="X62" s="5">
        <v>-412747459</v>
      </c>
      <c r="Y62" s="5">
        <v>7905716474</v>
      </c>
      <c r="Z62" s="5">
        <v>2611027812</v>
      </c>
    </row>
    <row r="63" spans="2:26" ht="15.5" x14ac:dyDescent="0.35">
      <c r="C63" t="s">
        <v>94</v>
      </c>
      <c r="D63" s="5">
        <v>195439</v>
      </c>
      <c r="E63" s="5">
        <v>372108</v>
      </c>
      <c r="F63" s="5">
        <v>797579</v>
      </c>
      <c r="G63" s="5">
        <v>198263</v>
      </c>
      <c r="I63" s="5">
        <v>1396279</v>
      </c>
      <c r="J63" s="5">
        <v>9174200</v>
      </c>
      <c r="K63" s="5">
        <v>4510180</v>
      </c>
      <c r="L63" s="5">
        <v>6789687</v>
      </c>
      <c r="M63" s="5">
        <v>4492178</v>
      </c>
      <c r="N63" s="5">
        <v>2327422</v>
      </c>
      <c r="O63" s="5">
        <v>10325499</v>
      </c>
      <c r="P63" s="5">
        <v>16487618</v>
      </c>
      <c r="Q63" s="5">
        <v>808850999</v>
      </c>
      <c r="R63" s="5">
        <v>3687644642</v>
      </c>
      <c r="S63" s="5">
        <v>17781152536</v>
      </c>
      <c r="T63" s="5">
        <v>1318712401</v>
      </c>
      <c r="U63" s="5">
        <v>7388612881</v>
      </c>
      <c r="V63" s="5">
        <v>2809684455</v>
      </c>
      <c r="W63" s="5">
        <v>767137809</v>
      </c>
      <c r="X63" s="5">
        <v>248047418</v>
      </c>
      <c r="Y63" s="5">
        <v>91139036</v>
      </c>
      <c r="Z63" s="5">
        <v>88237343</v>
      </c>
    </row>
    <row r="64" spans="2:26" ht="15.5" x14ac:dyDescent="0.35">
      <c r="C64" t="s">
        <v>27</v>
      </c>
      <c r="D64" s="5">
        <v>-9819180</v>
      </c>
      <c r="E64" s="5">
        <v>-17198055</v>
      </c>
      <c r="F64" s="5">
        <v>-3195584448</v>
      </c>
      <c r="G64" s="5">
        <v>-93679542</v>
      </c>
      <c r="I64" s="5">
        <v>-3396620617</v>
      </c>
      <c r="J64" s="5">
        <v>-26627569667</v>
      </c>
      <c r="K64" s="5">
        <v>-850908970</v>
      </c>
      <c r="L64" s="5">
        <v>-816207960</v>
      </c>
      <c r="M64" s="5">
        <v>-3048924329</v>
      </c>
      <c r="N64" s="5">
        <v>-5025077007</v>
      </c>
      <c r="O64" s="5">
        <v>-33107838015</v>
      </c>
      <c r="P64" s="5">
        <v>-10699431725</v>
      </c>
      <c r="Q64" s="5">
        <v>-95371989834</v>
      </c>
      <c r="R64" s="5">
        <v>-116244272050</v>
      </c>
      <c r="S64" s="5">
        <v>-136743111709</v>
      </c>
      <c r="T64" s="5">
        <v>-90756579199</v>
      </c>
      <c r="U64" s="5">
        <v>-58507328569</v>
      </c>
      <c r="V64" s="5">
        <v>-57383961631</v>
      </c>
      <c r="W64" s="5">
        <v>-33033393510</v>
      </c>
      <c r="X64" s="5">
        <v>-34299584153</v>
      </c>
      <c r="Y64" s="5">
        <v>-36795248809</v>
      </c>
      <c r="Z64" s="5">
        <v>-29514477146</v>
      </c>
    </row>
    <row r="65" spans="3:26" ht="15.5" x14ac:dyDescent="0.35">
      <c r="C65" t="s">
        <v>314</v>
      </c>
      <c r="Y65" s="5">
        <v>18752580777</v>
      </c>
    </row>
    <row r="66" spans="3:26" ht="15.5" x14ac:dyDescent="0.35">
      <c r="C66" t="s">
        <v>313</v>
      </c>
      <c r="O66" s="5">
        <v>1638073477</v>
      </c>
      <c r="P66" s="5">
        <v>-1507377870</v>
      </c>
      <c r="Q66" s="5">
        <v>-15395447592</v>
      </c>
      <c r="R66" s="5">
        <v>294527721</v>
      </c>
      <c r="S66" s="5">
        <v>720985851</v>
      </c>
    </row>
    <row r="67" spans="3:26" ht="15.5" x14ac:dyDescent="0.35">
      <c r="C67" t="s">
        <v>96</v>
      </c>
      <c r="D67" s="5">
        <v>-9623741</v>
      </c>
      <c r="E67" s="5">
        <v>-16825947</v>
      </c>
      <c r="F67" s="5">
        <v>-3194786869</v>
      </c>
      <c r="G67" s="5">
        <v>-93481279</v>
      </c>
      <c r="I67" s="5">
        <v>-3395224338</v>
      </c>
      <c r="J67" s="5">
        <v>-26618395467</v>
      </c>
      <c r="K67" s="5">
        <v>-846398790</v>
      </c>
      <c r="L67" s="5">
        <v>-809418273</v>
      </c>
      <c r="M67" s="5">
        <v>-3044432151</v>
      </c>
      <c r="N67" s="5">
        <v>-5022749585</v>
      </c>
      <c r="O67" s="5">
        <v>-31459439039</v>
      </c>
      <c r="P67" s="5">
        <v>-12190321977</v>
      </c>
      <c r="Q67" s="5">
        <v>-109958586427</v>
      </c>
      <c r="R67" s="5">
        <v>-112262099687</v>
      </c>
      <c r="S67" s="5">
        <v>-118240973322</v>
      </c>
      <c r="T67" s="5">
        <v>-89437866798</v>
      </c>
      <c r="U67" s="5">
        <v>-51118715688</v>
      </c>
      <c r="V67" s="5">
        <v>-54574277176</v>
      </c>
      <c r="W67" s="5">
        <v>-32266255701</v>
      </c>
      <c r="X67" s="5">
        <v>-2630475323</v>
      </c>
      <c r="Y67" s="5">
        <v>6779678670</v>
      </c>
      <c r="Z67" s="5">
        <v>-31704819400</v>
      </c>
    </row>
    <row r="68" spans="3:26" ht="15.5" x14ac:dyDescent="0.35">
      <c r="C68" t="s">
        <v>29</v>
      </c>
      <c r="D68" s="5">
        <v>-777573347</v>
      </c>
      <c r="E68" s="5">
        <v>35140787548</v>
      </c>
      <c r="F68" s="5">
        <v>41180237432</v>
      </c>
      <c r="G68" s="5">
        <v>11848953462</v>
      </c>
      <c r="I68" s="5">
        <v>70890857751</v>
      </c>
      <c r="J68" s="5">
        <v>3451527706</v>
      </c>
      <c r="K68" s="5">
        <v>12325998414</v>
      </c>
      <c r="L68" s="5">
        <v>78192243430</v>
      </c>
      <c r="M68" s="5">
        <v>168350174489</v>
      </c>
      <c r="N68" s="5">
        <v>-176522312746</v>
      </c>
      <c r="O68" s="5">
        <v>19218953542</v>
      </c>
      <c r="P68" s="5">
        <v>-37594744034</v>
      </c>
      <c r="Q68" s="5">
        <v>-951719740833</v>
      </c>
      <c r="R68" s="5">
        <v>-873578083366</v>
      </c>
      <c r="S68" s="5">
        <v>-36236372220</v>
      </c>
      <c r="T68" s="5">
        <v>60990403275</v>
      </c>
      <c r="U68" s="5">
        <v>65047912996</v>
      </c>
      <c r="V68" s="5">
        <v>67024858112</v>
      </c>
      <c r="W68" s="5">
        <v>70016847201</v>
      </c>
      <c r="X68" s="5">
        <v>44780910971</v>
      </c>
      <c r="Y68" s="5">
        <v>22419524208</v>
      </c>
      <c r="Z68" s="5">
        <v>14447200462</v>
      </c>
    </row>
    <row r="69" spans="3:26" ht="15.5" x14ac:dyDescent="0.35">
      <c r="C69" t="s">
        <v>28</v>
      </c>
      <c r="F69" s="5">
        <v>-620778765</v>
      </c>
      <c r="I69" s="5">
        <v>-620778765</v>
      </c>
      <c r="J69" s="5">
        <v>5317919429</v>
      </c>
      <c r="K69" s="5">
        <v>-644721106</v>
      </c>
      <c r="L69" s="5">
        <v>-353802807</v>
      </c>
      <c r="M69" s="5">
        <v>-41538732855</v>
      </c>
      <c r="N69" s="5">
        <v>-31236148006</v>
      </c>
      <c r="O69" s="5">
        <v>-73189671897</v>
      </c>
      <c r="P69" s="5">
        <v>-982720388</v>
      </c>
      <c r="Q69" s="5">
        <v>-110747530634</v>
      </c>
      <c r="R69" s="5">
        <v>234000484626</v>
      </c>
      <c r="S69" s="5">
        <v>-26791388155</v>
      </c>
      <c r="T69" s="5">
        <v>-21369155747</v>
      </c>
      <c r="U69" s="5">
        <v>-14902225445</v>
      </c>
      <c r="V69" s="5">
        <v>-11298949632</v>
      </c>
      <c r="W69" s="5">
        <v>-13301088461</v>
      </c>
      <c r="X69" s="5">
        <v>-2803963709</v>
      </c>
      <c r="Y69" s="5">
        <v>-10395597840</v>
      </c>
      <c r="Z69" s="5">
        <v>-12388101023</v>
      </c>
    </row>
    <row r="70" spans="3:26" ht="15.5" x14ac:dyDescent="0.35">
      <c r="C70" t="s">
        <v>97</v>
      </c>
      <c r="F70" s="5">
        <v>-774207060</v>
      </c>
      <c r="I70" s="5">
        <v>-774207060</v>
      </c>
      <c r="U70" s="5">
        <v>-14902225445</v>
      </c>
      <c r="V70" s="5">
        <v>-11298949632</v>
      </c>
      <c r="W70" s="5">
        <v>-10935063427</v>
      </c>
      <c r="X70" s="5">
        <v>-3128510654</v>
      </c>
      <c r="Y70" s="5">
        <v>-7370182508</v>
      </c>
      <c r="Z70" s="5">
        <v>-3716222934</v>
      </c>
    </row>
    <row r="71" spans="3:26" ht="15.5" x14ac:dyDescent="0.35">
      <c r="C71" t="s">
        <v>98</v>
      </c>
      <c r="F71" s="5">
        <v>153428295</v>
      </c>
      <c r="I71" s="5">
        <v>153428295</v>
      </c>
      <c r="J71" s="5">
        <v>5317919429</v>
      </c>
      <c r="K71" s="5">
        <v>-644721106</v>
      </c>
      <c r="L71" s="5">
        <v>-353802807</v>
      </c>
      <c r="M71" s="5">
        <v>-41538732855</v>
      </c>
      <c r="N71" s="5">
        <v>-31236148006</v>
      </c>
      <c r="O71" s="5">
        <v>-73189671897</v>
      </c>
      <c r="P71" s="5">
        <v>-982720388</v>
      </c>
      <c r="Q71" s="5">
        <v>-110747530634</v>
      </c>
      <c r="R71" s="5">
        <v>234000484626</v>
      </c>
      <c r="W71" s="5">
        <v>-2366025034</v>
      </c>
      <c r="X71" s="5">
        <v>324546945</v>
      </c>
      <c r="Y71" s="5">
        <v>-3025415332</v>
      </c>
      <c r="Z71" s="5">
        <v>-8671878089</v>
      </c>
    </row>
    <row r="72" spans="3:26" ht="15.5" x14ac:dyDescent="0.35">
      <c r="C72" t="s">
        <v>99</v>
      </c>
      <c r="F72" s="5">
        <v>-620778765</v>
      </c>
      <c r="I72" s="5">
        <v>-620778765</v>
      </c>
      <c r="J72" s="5">
        <v>5317919429</v>
      </c>
      <c r="K72" s="5">
        <v>-644721106</v>
      </c>
      <c r="L72" s="5">
        <v>-353802807</v>
      </c>
      <c r="M72" s="5">
        <v>-41538732855</v>
      </c>
      <c r="N72" s="5">
        <v>-31236148006</v>
      </c>
      <c r="O72" s="5">
        <v>-73189671897</v>
      </c>
      <c r="P72" s="5">
        <v>-982720388</v>
      </c>
      <c r="Q72" s="5">
        <v>-110747530634</v>
      </c>
      <c r="R72" s="5">
        <v>234000484626</v>
      </c>
      <c r="S72" s="5">
        <v>-26791388155</v>
      </c>
      <c r="T72" s="5">
        <v>-21369155747</v>
      </c>
      <c r="U72" s="5">
        <v>-14902225445</v>
      </c>
      <c r="V72" s="5">
        <v>-11298949632</v>
      </c>
      <c r="W72" s="5">
        <v>-13301088461</v>
      </c>
      <c r="X72" s="5">
        <v>-2803963709</v>
      </c>
      <c r="Y72" s="5">
        <v>-10395597840</v>
      </c>
      <c r="Z72" s="5">
        <v>-12388101023</v>
      </c>
    </row>
    <row r="73" spans="3:26" ht="15.5" x14ac:dyDescent="0.35">
      <c r="C73" t="s">
        <v>104</v>
      </c>
      <c r="D73" s="5">
        <v>-777573347</v>
      </c>
      <c r="E73" s="5">
        <v>35140787548</v>
      </c>
      <c r="F73" s="5">
        <v>40559458667</v>
      </c>
      <c r="G73" s="5">
        <v>11848953462</v>
      </c>
      <c r="I73" s="5">
        <v>70270078986</v>
      </c>
      <c r="J73" s="5">
        <v>8769447135</v>
      </c>
      <c r="K73" s="5">
        <v>11681277308</v>
      </c>
      <c r="L73" s="5">
        <v>77838440623</v>
      </c>
      <c r="M73" s="5">
        <v>126811441634</v>
      </c>
      <c r="N73" s="5">
        <v>-207758460752</v>
      </c>
      <c r="O73" s="5">
        <v>-53970718355</v>
      </c>
      <c r="P73" s="5">
        <v>-38577464422</v>
      </c>
      <c r="Q73" s="5">
        <v>-1062467271467</v>
      </c>
      <c r="R73" s="5">
        <v>-639577598740</v>
      </c>
      <c r="S73" s="5">
        <v>-63027760375</v>
      </c>
      <c r="T73" s="5">
        <v>39621247528</v>
      </c>
      <c r="U73" s="5">
        <v>50145687551</v>
      </c>
      <c r="V73" s="5">
        <v>55725908480</v>
      </c>
      <c r="W73" s="5">
        <v>56715758740</v>
      </c>
      <c r="X73" s="5">
        <v>41976947262</v>
      </c>
      <c r="Y73" s="5">
        <v>12023926368</v>
      </c>
      <c r="Z73" s="5">
        <v>2059099439</v>
      </c>
    </row>
    <row r="74" spans="3:26" ht="15.5" x14ac:dyDescent="0.35">
      <c r="C74" t="s">
        <v>105</v>
      </c>
      <c r="F74" s="5">
        <v>-137301060</v>
      </c>
      <c r="I74" s="5">
        <v>-137301060</v>
      </c>
      <c r="J74" s="5">
        <v>-5024880575</v>
      </c>
      <c r="K74" s="5">
        <v>242721180</v>
      </c>
      <c r="L74" s="5">
        <v>8301830833</v>
      </c>
      <c r="M74" s="5">
        <v>118786200</v>
      </c>
      <c r="N74" s="5">
        <v>169578400</v>
      </c>
      <c r="O74" s="5">
        <v>-3274578038</v>
      </c>
      <c r="P74" s="5">
        <v>312819000</v>
      </c>
      <c r="Q74" s="5">
        <v>1829030500</v>
      </c>
      <c r="R74" s="5">
        <v>856919250</v>
      </c>
      <c r="S74" s="5">
        <v>8258998500</v>
      </c>
    </row>
    <row r="75" spans="3:26" ht="15.5" x14ac:dyDescent="0.35">
      <c r="C75" t="s">
        <v>107</v>
      </c>
      <c r="D75" s="5">
        <v>-777573347</v>
      </c>
      <c r="E75" s="5">
        <v>35140787548</v>
      </c>
      <c r="F75" s="5">
        <v>40422157607</v>
      </c>
      <c r="G75" s="5">
        <v>11848953462</v>
      </c>
      <c r="I75" s="5">
        <v>70132777926</v>
      </c>
      <c r="J75" s="5">
        <v>3744566560</v>
      </c>
      <c r="K75" s="5">
        <v>11923998488</v>
      </c>
      <c r="L75" s="5">
        <v>86140271456</v>
      </c>
      <c r="M75" s="5">
        <v>126930227834</v>
      </c>
      <c r="N75" s="5">
        <v>-207588882352</v>
      </c>
      <c r="O75" s="5">
        <v>-57245296393</v>
      </c>
      <c r="P75" s="5">
        <v>-38264645422</v>
      </c>
      <c r="Q75" s="5">
        <v>-1060638240967</v>
      </c>
      <c r="R75" s="5">
        <v>-638720679490</v>
      </c>
      <c r="S75" s="5">
        <v>-54768761875</v>
      </c>
      <c r="T75" s="5">
        <v>39621247528</v>
      </c>
      <c r="U75" s="5">
        <v>50145687551</v>
      </c>
      <c r="V75" s="5">
        <v>55725908480</v>
      </c>
      <c r="W75" s="5">
        <v>56715758740</v>
      </c>
    </row>
    <row r="76" spans="3:26" ht="15.5" x14ac:dyDescent="0.35">
      <c r="C76" t="s">
        <v>108</v>
      </c>
      <c r="D76" s="5">
        <v>-777573348</v>
      </c>
      <c r="E76" s="5">
        <v>35140787548</v>
      </c>
      <c r="F76" s="5">
        <v>40559458667</v>
      </c>
      <c r="G76" s="5">
        <v>11848953462</v>
      </c>
      <c r="I76" s="5">
        <v>70270078986</v>
      </c>
      <c r="J76" s="5">
        <v>8769447135</v>
      </c>
      <c r="K76" s="5">
        <v>11681277308</v>
      </c>
      <c r="L76" s="5">
        <v>77838440623</v>
      </c>
      <c r="M76" s="5">
        <v>126811441634</v>
      </c>
      <c r="N76" s="5">
        <v>-207758460752</v>
      </c>
      <c r="O76" s="5">
        <v>-53970718355</v>
      </c>
      <c r="P76" s="5">
        <v>-38577464422</v>
      </c>
      <c r="Q76" s="5">
        <v>-1062467271467</v>
      </c>
      <c r="R76" s="5">
        <v>-639577598740</v>
      </c>
      <c r="S76" s="5">
        <v>-63027760375</v>
      </c>
      <c r="T76" s="5">
        <v>39621247528</v>
      </c>
      <c r="U76" s="5">
        <v>50145687551</v>
      </c>
      <c r="V76" s="5">
        <v>55725908480</v>
      </c>
      <c r="W76" s="5">
        <v>56715758740</v>
      </c>
      <c r="X76" s="5">
        <v>41976947262</v>
      </c>
      <c r="Y76" s="5">
        <v>12023926368</v>
      </c>
      <c r="Z76" s="5">
        <v>2059099439</v>
      </c>
    </row>
    <row r="77" spans="3:26" ht="15.5" x14ac:dyDescent="0.35">
      <c r="C77" t="s">
        <v>8</v>
      </c>
      <c r="D77" s="5">
        <v>34363214200</v>
      </c>
      <c r="F77" s="5">
        <v>40422157607</v>
      </c>
      <c r="G77" s="5">
        <v>11848953462</v>
      </c>
      <c r="I77" s="5">
        <v>70132777926</v>
      </c>
      <c r="J77" s="5">
        <v>3744566560</v>
      </c>
      <c r="K77" s="5">
        <v>11923998488</v>
      </c>
      <c r="L77" s="5">
        <v>86140271456</v>
      </c>
      <c r="M77" s="5">
        <v>126930227834</v>
      </c>
      <c r="N77" s="5">
        <v>-207588882352</v>
      </c>
      <c r="O77" s="5">
        <v>-57245296393</v>
      </c>
      <c r="P77" s="5">
        <v>-38264645422</v>
      </c>
      <c r="Q77" s="5">
        <v>-1060638240967</v>
      </c>
      <c r="R77" s="5">
        <v>-638720679490</v>
      </c>
      <c r="S77" s="5">
        <v>-50165134173</v>
      </c>
      <c r="T77" s="5">
        <v>40347520732</v>
      </c>
      <c r="U77" s="5">
        <v>49226833922</v>
      </c>
      <c r="V77" s="5">
        <v>55647615232</v>
      </c>
      <c r="W77" s="5">
        <v>56647782443</v>
      </c>
    </row>
    <row r="78" spans="3:26" ht="15.5" x14ac:dyDescent="0.35">
      <c r="C78" t="s">
        <v>109</v>
      </c>
      <c r="D78" s="5">
        <v>-777573348</v>
      </c>
      <c r="E78" s="5">
        <v>35140787548</v>
      </c>
      <c r="F78" s="5">
        <v>40559458667</v>
      </c>
      <c r="G78" s="5">
        <v>11848953462</v>
      </c>
      <c r="I78" s="5">
        <v>70270078986</v>
      </c>
      <c r="J78" s="5">
        <v>8769447135</v>
      </c>
      <c r="K78" s="5">
        <v>11681277308</v>
      </c>
      <c r="L78" s="5">
        <v>77838440623</v>
      </c>
      <c r="M78" s="5">
        <v>126811441634</v>
      </c>
      <c r="N78" s="5">
        <v>-207758460752</v>
      </c>
      <c r="O78" s="5">
        <v>-53970718355</v>
      </c>
      <c r="P78" s="5">
        <v>-38577464422</v>
      </c>
      <c r="Q78" s="5">
        <v>-1062467271467</v>
      </c>
      <c r="R78" s="5">
        <v>-639577598740</v>
      </c>
      <c r="S78" s="5">
        <v>-63027760375</v>
      </c>
      <c r="T78" s="5">
        <v>39621247528</v>
      </c>
      <c r="U78" s="5">
        <v>50145687551</v>
      </c>
      <c r="V78" s="5">
        <v>55725908480</v>
      </c>
      <c r="W78" s="5">
        <v>56715758740</v>
      </c>
      <c r="X78" s="5">
        <v>41976947262</v>
      </c>
      <c r="Y78" s="5">
        <v>12023926368</v>
      </c>
      <c r="Z78" s="5">
        <v>2059099439</v>
      </c>
    </row>
    <row r="79" spans="3:26" ht="15.5" x14ac:dyDescent="0.35">
      <c r="C79" t="s">
        <v>110</v>
      </c>
      <c r="D79" s="5">
        <v>-777573348</v>
      </c>
      <c r="E79" s="5">
        <v>35140787548</v>
      </c>
      <c r="F79" s="5">
        <v>40422157607</v>
      </c>
      <c r="G79" s="5">
        <v>11848953462</v>
      </c>
      <c r="I79" s="5">
        <v>70132777926</v>
      </c>
      <c r="J79" s="5">
        <v>3744566560</v>
      </c>
      <c r="K79" s="5">
        <v>11923998488</v>
      </c>
      <c r="L79" s="5">
        <v>86140271456</v>
      </c>
      <c r="M79" s="5">
        <v>126930227834</v>
      </c>
      <c r="N79" s="5">
        <v>-207588882352</v>
      </c>
      <c r="O79" s="5">
        <v>-57245296393</v>
      </c>
      <c r="P79" s="5">
        <v>-38264645422</v>
      </c>
      <c r="Q79" s="5">
        <v>-1060638240967</v>
      </c>
      <c r="R79" s="5">
        <v>-638720679490</v>
      </c>
      <c r="S79" s="5">
        <v>-54768761875</v>
      </c>
      <c r="T79" s="5">
        <v>39621247528</v>
      </c>
      <c r="U79" s="5">
        <v>50145687551</v>
      </c>
      <c r="V79" s="5">
        <v>55725908480</v>
      </c>
      <c r="W79" s="5">
        <v>56715758740</v>
      </c>
    </row>
    <row r="80" spans="3:26" ht="15.5" x14ac:dyDescent="0.35">
      <c r="C80" t="s">
        <v>111</v>
      </c>
      <c r="D80" s="5">
        <v>-777573348</v>
      </c>
      <c r="E80" s="5">
        <v>35140787548</v>
      </c>
      <c r="F80" s="5">
        <v>40422157607</v>
      </c>
      <c r="G80" s="5">
        <v>11848953462</v>
      </c>
      <c r="I80" s="5">
        <v>70132777926</v>
      </c>
      <c r="J80" s="5">
        <v>3744566560</v>
      </c>
      <c r="K80" s="5">
        <v>11923998488</v>
      </c>
      <c r="L80" s="5">
        <v>86140271456</v>
      </c>
      <c r="M80" s="5">
        <v>126930227834</v>
      </c>
      <c r="N80" s="5">
        <v>-207588882352</v>
      </c>
      <c r="O80" s="5">
        <v>-57245296393</v>
      </c>
      <c r="P80" s="5">
        <v>-38264645422</v>
      </c>
      <c r="Q80" s="5">
        <v>-1060638240967</v>
      </c>
      <c r="R80" s="5">
        <v>-638720679490</v>
      </c>
      <c r="S80" s="5">
        <v>-54768761875</v>
      </c>
      <c r="T80" s="5">
        <v>39621247528</v>
      </c>
      <c r="U80" s="5">
        <v>50145687551</v>
      </c>
      <c r="V80" s="5">
        <v>55725908480</v>
      </c>
      <c r="W80" s="5">
        <v>56715758740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482636964</v>
      </c>
      <c r="E84" s="5">
        <v>834291090</v>
      </c>
      <c r="F84" s="5">
        <v>927462634</v>
      </c>
      <c r="G84" s="5">
        <v>980854835</v>
      </c>
      <c r="I84" s="5">
        <v>927462634</v>
      </c>
      <c r="J84" s="5">
        <v>1915346845</v>
      </c>
      <c r="K84" s="5">
        <v>957604749</v>
      </c>
      <c r="L84" s="5">
        <v>3295766998</v>
      </c>
      <c r="M84" s="5">
        <v>2305770119</v>
      </c>
      <c r="N84" s="5">
        <v>3027612670</v>
      </c>
      <c r="O84" s="5">
        <v>7849295484</v>
      </c>
      <c r="P84" s="5">
        <v>10186683953</v>
      </c>
      <c r="Q84" s="5">
        <v>11623856000</v>
      </c>
      <c r="R84" s="5">
        <v>17045871543</v>
      </c>
      <c r="S84" s="5">
        <v>30650192861</v>
      </c>
      <c r="T84" s="5">
        <v>34981750922</v>
      </c>
      <c r="U84" s="5">
        <v>133627074869</v>
      </c>
      <c r="V84" s="5">
        <v>273070448763</v>
      </c>
      <c r="W84" s="5">
        <v>74896631053</v>
      </c>
      <c r="X84" s="5">
        <v>17500572952</v>
      </c>
      <c r="Y84" s="5">
        <v>9736563489</v>
      </c>
      <c r="Z84" s="5">
        <v>14104861929</v>
      </c>
    </row>
    <row r="85" spans="2:26" ht="15.5" x14ac:dyDescent="0.35">
      <c r="C85" t="s">
        <v>116</v>
      </c>
      <c r="R85" s="5">
        <v>50000000000</v>
      </c>
      <c r="S85" s="5">
        <v>50000000000</v>
      </c>
      <c r="T85" s="5">
        <v>50000000000</v>
      </c>
      <c r="V85" s="5">
        <v>124000000000</v>
      </c>
    </row>
    <row r="86" spans="2:26" ht="15.5" x14ac:dyDescent="0.35">
      <c r="C86" t="s">
        <v>117</v>
      </c>
      <c r="D86" s="5">
        <v>4357995236</v>
      </c>
      <c r="E86" s="5">
        <v>5670759109</v>
      </c>
      <c r="F86" s="5">
        <v>4437111682</v>
      </c>
      <c r="G86" s="5">
        <v>7474777890</v>
      </c>
      <c r="I86" s="5">
        <v>4437111682</v>
      </c>
      <c r="J86" s="5">
        <v>4684043790</v>
      </c>
      <c r="K86" s="5">
        <v>6203739910</v>
      </c>
      <c r="L86" s="5">
        <v>10014204516</v>
      </c>
      <c r="M86" s="5">
        <v>12111033353</v>
      </c>
      <c r="N86" s="5">
        <v>15381046312</v>
      </c>
      <c r="O86" s="5">
        <v>24931008458</v>
      </c>
      <c r="P86" s="5">
        <v>7726334626</v>
      </c>
      <c r="Q86" s="5">
        <v>15276371732</v>
      </c>
      <c r="R86" s="5">
        <v>52746736401</v>
      </c>
      <c r="S86" s="5">
        <v>130231551782</v>
      </c>
      <c r="T86" s="5">
        <v>138084587736</v>
      </c>
      <c r="U86" s="5">
        <v>110422428465</v>
      </c>
      <c r="V86" s="5">
        <v>126394901604</v>
      </c>
      <c r="W86" s="5">
        <v>166316856134</v>
      </c>
      <c r="X86" s="5">
        <v>136939827433</v>
      </c>
      <c r="Y86" s="5">
        <v>127443256370</v>
      </c>
      <c r="Z86" s="5">
        <v>142810272748</v>
      </c>
    </row>
    <row r="87" spans="2:26" ht="15.5" x14ac:dyDescent="0.35">
      <c r="C87" t="s">
        <v>118</v>
      </c>
      <c r="D87" s="5">
        <v>16090332876</v>
      </c>
      <c r="E87" s="5">
        <v>17486326995</v>
      </c>
      <c r="F87" s="5">
        <v>14462545908</v>
      </c>
      <c r="G87" s="5">
        <v>21645104319</v>
      </c>
      <c r="I87" s="5">
        <v>14462545908</v>
      </c>
      <c r="J87" s="5">
        <v>15683027797</v>
      </c>
      <c r="K87" s="5">
        <v>11216322858</v>
      </c>
      <c r="L87" s="5">
        <v>11563484169</v>
      </c>
      <c r="M87" s="5">
        <v>42389876957</v>
      </c>
      <c r="N87" s="5">
        <v>9917315209</v>
      </c>
    </row>
    <row r="88" spans="2:26" ht="15.5" x14ac:dyDescent="0.35">
      <c r="C88" t="s">
        <v>119</v>
      </c>
      <c r="D88" s="5">
        <v>14074683192</v>
      </c>
      <c r="E88" s="5">
        <v>12933170122</v>
      </c>
      <c r="F88" s="5">
        <v>11762815255</v>
      </c>
      <c r="G88" s="5">
        <v>12388562368</v>
      </c>
      <c r="I88" s="5">
        <v>11762815255</v>
      </c>
      <c r="J88" s="5">
        <v>9693886588</v>
      </c>
      <c r="K88" s="5">
        <v>8000000000</v>
      </c>
      <c r="L88" s="5">
        <v>14044192770</v>
      </c>
      <c r="M88" s="5">
        <v>5421566481</v>
      </c>
      <c r="N88" s="5">
        <v>150073566481</v>
      </c>
    </row>
    <row r="89" spans="2:26" ht="15.5" x14ac:dyDescent="0.35">
      <c r="C89" t="s">
        <v>120</v>
      </c>
      <c r="D89" s="5">
        <v>4357995236</v>
      </c>
      <c r="E89" s="5">
        <v>5670759109</v>
      </c>
      <c r="F89" s="5">
        <v>4437111682</v>
      </c>
      <c r="G89" s="5">
        <v>7474777890</v>
      </c>
      <c r="I89" s="5">
        <v>4437111682</v>
      </c>
      <c r="J89" s="5">
        <v>4684043790</v>
      </c>
      <c r="K89" s="5">
        <v>6203739910</v>
      </c>
      <c r="L89" s="5">
        <v>10014204516</v>
      </c>
      <c r="M89" s="5">
        <v>12111033353</v>
      </c>
      <c r="N89" s="5">
        <v>15381046312</v>
      </c>
      <c r="O89" s="5">
        <v>24931008458</v>
      </c>
      <c r="P89" s="5">
        <v>7726334626</v>
      </c>
      <c r="Q89" s="5">
        <v>15276371732</v>
      </c>
      <c r="R89" s="5">
        <v>52746736401</v>
      </c>
      <c r="S89" s="5">
        <v>130231551782</v>
      </c>
      <c r="T89" s="5">
        <v>138084587736</v>
      </c>
      <c r="U89" s="5">
        <v>110422428465</v>
      </c>
      <c r="V89" s="5">
        <v>126394901604</v>
      </c>
      <c r="W89" s="5">
        <v>166316856134</v>
      </c>
      <c r="X89" s="5">
        <v>136939827433</v>
      </c>
      <c r="Y89" s="5">
        <v>127443256370</v>
      </c>
      <c r="Z89" s="5">
        <v>142810272748</v>
      </c>
    </row>
    <row r="90" spans="2:26" ht="15.5" x14ac:dyDescent="0.35">
      <c r="C90" t="s">
        <v>121</v>
      </c>
      <c r="D90" s="5">
        <v>1729907085</v>
      </c>
      <c r="E90" s="5">
        <v>1000958884</v>
      </c>
      <c r="F90" s="5">
        <v>849572351</v>
      </c>
      <c r="G90" s="5">
        <v>1483805119</v>
      </c>
      <c r="I90" s="5">
        <v>849572351</v>
      </c>
      <c r="J90" s="5">
        <v>961660026</v>
      </c>
      <c r="K90" s="5">
        <v>926119213</v>
      </c>
      <c r="L90" s="5">
        <v>851803998</v>
      </c>
      <c r="M90" s="5">
        <v>31917897817</v>
      </c>
      <c r="N90" s="5">
        <v>30918577997</v>
      </c>
      <c r="O90" s="5">
        <v>32282177693</v>
      </c>
      <c r="P90" s="5">
        <v>36299556117</v>
      </c>
      <c r="Q90" s="5">
        <v>36289556117</v>
      </c>
      <c r="R90" s="5">
        <v>63212587324</v>
      </c>
      <c r="S90" s="5">
        <v>125857097780</v>
      </c>
      <c r="T90" s="5">
        <v>61126649786</v>
      </c>
      <c r="U90" s="5">
        <v>63213133791</v>
      </c>
      <c r="V90" s="5">
        <v>61781230310</v>
      </c>
      <c r="W90" s="5">
        <v>68823459247</v>
      </c>
      <c r="X90" s="5">
        <v>58121201293</v>
      </c>
      <c r="Y90" s="5">
        <v>32714596573</v>
      </c>
      <c r="Z90" s="5">
        <v>30172005483</v>
      </c>
    </row>
    <row r="91" spans="2:26" ht="15.5" x14ac:dyDescent="0.35">
      <c r="C91" t="s">
        <v>123</v>
      </c>
      <c r="D91" s="5">
        <v>19848610710</v>
      </c>
      <c r="E91" s="5">
        <v>21674920060</v>
      </c>
      <c r="F91" s="5">
        <v>20584448034</v>
      </c>
      <c r="G91" s="5">
        <v>19210187699</v>
      </c>
      <c r="I91" s="5">
        <v>20584448034</v>
      </c>
      <c r="J91" s="5">
        <v>17906208611</v>
      </c>
      <c r="K91" s="5">
        <v>18745703427</v>
      </c>
      <c r="L91" s="5">
        <v>22835184161</v>
      </c>
      <c r="M91" s="5">
        <v>22615451088</v>
      </c>
      <c r="N91" s="5">
        <v>22966031251</v>
      </c>
      <c r="O91" s="5">
        <v>38634605048</v>
      </c>
      <c r="P91" s="5">
        <v>24484404362</v>
      </c>
      <c r="Q91" s="5">
        <v>31780547243</v>
      </c>
      <c r="R91" s="5">
        <v>90511048838</v>
      </c>
      <c r="S91" s="5">
        <v>197439662570</v>
      </c>
      <c r="T91" s="5">
        <v>248523134866</v>
      </c>
      <c r="U91" s="5">
        <v>207543806548</v>
      </c>
      <c r="V91" s="5">
        <v>244082592940</v>
      </c>
      <c r="W91" s="5">
        <v>177169060108</v>
      </c>
      <c r="X91" s="5">
        <v>119700683558</v>
      </c>
      <c r="Y91" s="5">
        <v>169641798405</v>
      </c>
      <c r="Z91" s="5">
        <v>261169351919</v>
      </c>
    </row>
    <row r="92" spans="2:26" ht="15.5" x14ac:dyDescent="0.35">
      <c r="C92" t="s">
        <v>91</v>
      </c>
      <c r="K92" s="5">
        <v>5098876835</v>
      </c>
      <c r="L92" s="5">
        <v>5098876835</v>
      </c>
      <c r="M92" s="5">
        <v>-3078207038</v>
      </c>
      <c r="N92" s="5">
        <v>-3078207038</v>
      </c>
      <c r="O92" s="5">
        <v>-3078207038</v>
      </c>
      <c r="S92" s="5">
        <v>13265552222</v>
      </c>
    </row>
    <row r="93" spans="2:26" ht="15.5" x14ac:dyDescent="0.35">
      <c r="C93" t="s">
        <v>124</v>
      </c>
      <c r="D93" s="5">
        <v>40585949303</v>
      </c>
      <c r="E93" s="5">
        <v>40610113753</v>
      </c>
      <c r="F93" s="5">
        <v>36228136648</v>
      </c>
      <c r="G93" s="5">
        <v>38526739096</v>
      </c>
      <c r="I93" s="5">
        <v>36228136648</v>
      </c>
      <c r="J93" s="5">
        <v>33493880934</v>
      </c>
      <c r="K93" s="5">
        <v>32797708523</v>
      </c>
      <c r="L93" s="5">
        <v>43572470539</v>
      </c>
      <c r="M93" s="5">
        <v>74078326126</v>
      </c>
      <c r="N93" s="5">
        <v>79729984190</v>
      </c>
      <c r="O93" s="5">
        <v>108985165226</v>
      </c>
      <c r="P93" s="5">
        <v>169266553347</v>
      </c>
      <c r="Q93" s="5">
        <v>191254245292</v>
      </c>
      <c r="R93" s="5">
        <v>336661107862</v>
      </c>
      <c r="S93" s="5">
        <v>695431890997</v>
      </c>
      <c r="T93" s="5">
        <v>829480426627</v>
      </c>
      <c r="U93" s="5">
        <v>747394940040</v>
      </c>
      <c r="V93" s="5">
        <v>985911960237</v>
      </c>
      <c r="W93" s="5">
        <v>723307795085</v>
      </c>
      <c r="X93" s="5">
        <v>539995091638</v>
      </c>
      <c r="Y93" s="5">
        <v>452234194795</v>
      </c>
      <c r="Z93" s="5">
        <v>480690411338</v>
      </c>
    </row>
    <row r="94" spans="2:26" ht="15.5" x14ac:dyDescent="0.35">
      <c r="C94" t="s">
        <v>125</v>
      </c>
    </row>
    <row r="95" spans="2:26" ht="15.5" x14ac:dyDescent="0.35">
      <c r="C95" t="s">
        <v>128</v>
      </c>
      <c r="D95" s="5">
        <v>6187025117</v>
      </c>
      <c r="E95" s="5">
        <v>6187025117</v>
      </c>
      <c r="F95" s="5">
        <v>6187025118</v>
      </c>
      <c r="G95" s="5">
        <v>5994870883</v>
      </c>
      <c r="I95" s="5">
        <v>6187025118</v>
      </c>
      <c r="J95" s="5">
        <v>5994870883</v>
      </c>
      <c r="K95" s="5">
        <v>697822194</v>
      </c>
      <c r="L95" s="5">
        <v>1411003120</v>
      </c>
      <c r="M95" s="5">
        <v>1799990967</v>
      </c>
      <c r="N95" s="5">
        <v>43372227622</v>
      </c>
      <c r="O95" s="5">
        <v>75678139604</v>
      </c>
      <c r="P95" s="5">
        <v>147774985125</v>
      </c>
      <c r="Q95" s="5">
        <v>148861978513</v>
      </c>
      <c r="R95" s="5">
        <v>263557391525</v>
      </c>
      <c r="S95" s="5">
        <v>29262262539</v>
      </c>
      <c r="T95" s="5">
        <v>16090519146</v>
      </c>
      <c r="U95" s="5">
        <v>17573247237</v>
      </c>
      <c r="V95" s="5">
        <v>20698186847</v>
      </c>
      <c r="W95" s="5">
        <v>18894497513</v>
      </c>
      <c r="X95" s="5">
        <v>19626495711</v>
      </c>
      <c r="Y95" s="5">
        <v>19831038632</v>
      </c>
      <c r="Z95" s="5">
        <v>33836078299</v>
      </c>
    </row>
    <row r="96" spans="2:26" ht="15.5" x14ac:dyDescent="0.35">
      <c r="C96" t="s">
        <v>126</v>
      </c>
      <c r="D96" s="5">
        <v>128067334201</v>
      </c>
      <c r="E96" s="5">
        <v>130168410828</v>
      </c>
      <c r="F96" s="5">
        <v>133406367012</v>
      </c>
      <c r="G96" s="5">
        <v>139609421672</v>
      </c>
      <c r="I96" s="5">
        <v>133406367012</v>
      </c>
      <c r="J96" s="5">
        <v>138238648839</v>
      </c>
      <c r="K96" s="5">
        <v>143937361878</v>
      </c>
      <c r="L96" s="5">
        <v>146850520184</v>
      </c>
      <c r="M96" s="5">
        <v>148326213967</v>
      </c>
      <c r="N96" s="5">
        <v>157106211601</v>
      </c>
      <c r="O96" s="5">
        <v>406393979442</v>
      </c>
      <c r="P96" s="5">
        <v>414105910014</v>
      </c>
      <c r="Q96" s="5">
        <v>429995643281</v>
      </c>
      <c r="R96" s="5">
        <v>1222666029642</v>
      </c>
      <c r="S96" s="5">
        <v>1113195045149</v>
      </c>
      <c r="T96" s="5">
        <v>1055682520057</v>
      </c>
      <c r="U96" s="5">
        <v>668346753738</v>
      </c>
      <c r="V96" s="5">
        <v>343955609086</v>
      </c>
      <c r="W96" s="5">
        <v>228816279641</v>
      </c>
      <c r="X96" s="5">
        <v>177853524805</v>
      </c>
      <c r="Y96" s="5">
        <v>141542535297</v>
      </c>
      <c r="Z96" s="5">
        <v>188342242669</v>
      </c>
    </row>
    <row r="97" spans="3:26" ht="15.5" x14ac:dyDescent="0.35">
      <c r="C97" t="s">
        <v>405</v>
      </c>
    </row>
    <row r="98" spans="3:26" ht="15.5" x14ac:dyDescent="0.35">
      <c r="C98" t="s">
        <v>483</v>
      </c>
    </row>
    <row r="99" spans="3:26" ht="15.5" x14ac:dyDescent="0.35">
      <c r="C99" t="s">
        <v>317</v>
      </c>
      <c r="T99" s="5">
        <v>226160697581</v>
      </c>
      <c r="U99" s="5">
        <v>222309971169</v>
      </c>
      <c r="V99" s="5">
        <v>194357918994</v>
      </c>
      <c r="Y99" s="5">
        <v>718494668</v>
      </c>
    </row>
    <row r="100" spans="3:26" ht="15.5" x14ac:dyDescent="0.35">
      <c r="C100" t="s">
        <v>129</v>
      </c>
      <c r="D100" s="5">
        <v>134417667053</v>
      </c>
      <c r="E100" s="5">
        <v>137285913693</v>
      </c>
      <c r="F100" s="5">
        <v>140438452114</v>
      </c>
      <c r="G100" s="5">
        <v>147846959648</v>
      </c>
      <c r="I100" s="5">
        <v>140438452114</v>
      </c>
      <c r="J100" s="5">
        <v>145988729130</v>
      </c>
      <c r="K100" s="5">
        <v>176458007069</v>
      </c>
      <c r="L100" s="5">
        <v>181069843105</v>
      </c>
      <c r="M100" s="5">
        <v>172489199200</v>
      </c>
      <c r="N100" s="5">
        <v>226150556021</v>
      </c>
      <c r="O100" s="5">
        <v>506383745980</v>
      </c>
      <c r="P100" s="5">
        <v>649506754959</v>
      </c>
      <c r="Q100" s="5">
        <v>682323569456</v>
      </c>
      <c r="R100" s="5">
        <v>1645762058545</v>
      </c>
      <c r="S100" s="5">
        <v>1793910727784</v>
      </c>
      <c r="T100" s="5">
        <v>1552073046130</v>
      </c>
      <c r="U100" s="5">
        <v>1139913464671</v>
      </c>
      <c r="V100" s="5">
        <v>748434355465</v>
      </c>
      <c r="W100" s="5">
        <v>338801733360</v>
      </c>
      <c r="X100" s="5">
        <v>253666856498</v>
      </c>
      <c r="Y100" s="5">
        <v>320814692316</v>
      </c>
      <c r="Z100" s="5">
        <v>310152217301</v>
      </c>
    </row>
    <row r="101" spans="3:26" ht="15.5" x14ac:dyDescent="0.35">
      <c r="C101" t="s">
        <v>130</v>
      </c>
      <c r="D101" s="5">
        <v>175003616356</v>
      </c>
      <c r="E101" s="5">
        <v>177896027446</v>
      </c>
      <c r="F101" s="5">
        <v>176666588762</v>
      </c>
      <c r="G101" s="5">
        <v>186373698744</v>
      </c>
      <c r="I101" s="5">
        <v>176666588762</v>
      </c>
      <c r="J101" s="5">
        <v>179482610064</v>
      </c>
      <c r="K101" s="5">
        <v>209255715592</v>
      </c>
      <c r="L101" s="5">
        <v>224642313644</v>
      </c>
      <c r="M101" s="5">
        <v>246567525326</v>
      </c>
      <c r="N101" s="5">
        <v>305880540211</v>
      </c>
      <c r="O101" s="5">
        <v>615368911206</v>
      </c>
      <c r="P101" s="5">
        <v>818773308306</v>
      </c>
      <c r="Q101" s="5">
        <v>873577814748</v>
      </c>
      <c r="R101" s="5">
        <v>1982423166407</v>
      </c>
      <c r="S101" s="5">
        <v>2489342618781</v>
      </c>
      <c r="T101" s="5">
        <v>2381553472757</v>
      </c>
      <c r="U101" s="5">
        <v>1887308404711</v>
      </c>
      <c r="V101" s="5">
        <v>1734346315702</v>
      </c>
      <c r="W101" s="5">
        <v>1062109528445</v>
      </c>
      <c r="X101" s="5">
        <v>793661948136</v>
      </c>
      <c r="Y101" s="5">
        <v>773048887111</v>
      </c>
      <c r="Z101" s="5">
        <v>790842628639</v>
      </c>
    </row>
    <row r="102" spans="3:26" ht="15.5" x14ac:dyDescent="0.35">
      <c r="C102" t="s">
        <v>131</v>
      </c>
    </row>
    <row r="103" spans="3:26" ht="15.5" x14ac:dyDescent="0.35">
      <c r="C103" t="s">
        <v>132</v>
      </c>
    </row>
    <row r="104" spans="3:26" ht="15.5" x14ac:dyDescent="0.35">
      <c r="C104" t="s">
        <v>133</v>
      </c>
      <c r="D104" s="5">
        <v>143882267631</v>
      </c>
      <c r="E104" s="5">
        <v>145911605375</v>
      </c>
      <c r="F104" s="5">
        <v>179816057486</v>
      </c>
      <c r="G104" s="5">
        <v>189455663103</v>
      </c>
      <c r="I104" s="5">
        <v>179816057486</v>
      </c>
      <c r="J104" s="5">
        <v>178747913423</v>
      </c>
      <c r="K104" s="5">
        <v>128201461076</v>
      </c>
      <c r="L104" s="5">
        <v>153732379639</v>
      </c>
      <c r="M104" s="5">
        <v>355033198132</v>
      </c>
      <c r="N104" s="5">
        <v>459092909204</v>
      </c>
      <c r="O104" s="5">
        <v>507535656605</v>
      </c>
      <c r="P104" s="5">
        <v>820704808177</v>
      </c>
      <c r="Q104" s="5">
        <v>1261793799014</v>
      </c>
      <c r="R104" s="5">
        <v>1032104780623</v>
      </c>
      <c r="S104" s="5">
        <v>942434856641</v>
      </c>
      <c r="T104" s="5">
        <v>574255937351</v>
      </c>
      <c r="U104" s="5">
        <v>458769566711</v>
      </c>
      <c r="V104" s="5">
        <v>428123210910</v>
      </c>
      <c r="W104" s="5">
        <v>369866314468</v>
      </c>
      <c r="X104" s="5">
        <v>294583910896</v>
      </c>
      <c r="Y104" s="5">
        <v>393113025248</v>
      </c>
      <c r="Z104" s="5">
        <v>381573678228</v>
      </c>
    </row>
    <row r="105" spans="3:26" ht="15.5" x14ac:dyDescent="0.35">
      <c r="C105" t="s">
        <v>134</v>
      </c>
      <c r="N105" s="5">
        <v>25166477263</v>
      </c>
      <c r="O105" s="5">
        <v>26956637931</v>
      </c>
      <c r="P105" s="5">
        <v>203220000000</v>
      </c>
      <c r="Q105" s="5">
        <v>241376927813</v>
      </c>
      <c r="R105" s="5">
        <v>261271433963</v>
      </c>
      <c r="S105" s="5">
        <v>313937309700</v>
      </c>
      <c r="T105" s="5">
        <v>233188356025</v>
      </c>
      <c r="U105" s="5">
        <v>190020460605</v>
      </c>
      <c r="V105" s="5">
        <v>155109099217</v>
      </c>
      <c r="W105" s="5">
        <v>124715406160</v>
      </c>
      <c r="X105" s="5">
        <v>132832178917</v>
      </c>
      <c r="Y105" s="5">
        <v>189891400000</v>
      </c>
      <c r="Z105" s="5">
        <v>142952284401</v>
      </c>
    </row>
    <row r="106" spans="3:26" ht="15.5" x14ac:dyDescent="0.35">
      <c r="C106" t="s">
        <v>1859</v>
      </c>
    </row>
    <row r="107" spans="3:26" ht="15.5" x14ac:dyDescent="0.35">
      <c r="C107" t="s">
        <v>1860</v>
      </c>
      <c r="K107" s="5">
        <v>24573240881</v>
      </c>
      <c r="L107" s="5">
        <v>24573240881</v>
      </c>
      <c r="M107" s="5">
        <v>28073240881</v>
      </c>
      <c r="N107" s="5">
        <v>31773383399</v>
      </c>
      <c r="O107" s="5">
        <v>30295677881</v>
      </c>
      <c r="P107" s="5">
        <v>41020849822</v>
      </c>
      <c r="Q107" s="5">
        <v>91907516835</v>
      </c>
      <c r="R107" s="5">
        <v>94642976844</v>
      </c>
    </row>
    <row r="108" spans="3:26" ht="15.5" x14ac:dyDescent="0.35">
      <c r="C108" t="s">
        <v>135</v>
      </c>
    </row>
    <row r="109" spans="3:26" ht="15.5" x14ac:dyDescent="0.35">
      <c r="C109" t="s">
        <v>136</v>
      </c>
      <c r="D109" s="5">
        <v>4844904583</v>
      </c>
      <c r="E109" s="5">
        <v>5562626605</v>
      </c>
      <c r="F109" s="5">
        <v>4004428122</v>
      </c>
      <c r="G109" s="5">
        <v>3882342575</v>
      </c>
      <c r="I109" s="5">
        <v>4004428122</v>
      </c>
      <c r="J109" s="5">
        <v>3698431724</v>
      </c>
      <c r="K109" s="5">
        <v>4029264268</v>
      </c>
      <c r="L109" s="5">
        <v>5799597361</v>
      </c>
      <c r="M109" s="5">
        <v>4388477162</v>
      </c>
      <c r="N109" s="5">
        <v>3737947127</v>
      </c>
      <c r="O109" s="5">
        <v>4553150878</v>
      </c>
      <c r="P109" s="5">
        <v>129225890809</v>
      </c>
      <c r="Q109" s="5">
        <v>137423650095</v>
      </c>
      <c r="R109" s="5">
        <v>143425316154</v>
      </c>
      <c r="S109" s="5">
        <v>91720197086</v>
      </c>
      <c r="T109" s="5">
        <v>69392268086</v>
      </c>
      <c r="U109" s="5">
        <v>82369949550</v>
      </c>
      <c r="V109" s="5">
        <v>133562898097</v>
      </c>
      <c r="W109" s="5">
        <v>100915103235</v>
      </c>
      <c r="X109" s="5">
        <v>100278793096</v>
      </c>
      <c r="Y109" s="5">
        <v>140205981837</v>
      </c>
      <c r="Z109" s="5">
        <v>164942465288</v>
      </c>
    </row>
    <row r="110" spans="3:26" ht="15.5" x14ac:dyDescent="0.35">
      <c r="C110" t="s">
        <v>138</v>
      </c>
      <c r="D110" s="5">
        <v>45250783005</v>
      </c>
      <c r="E110" s="5">
        <v>46241550001</v>
      </c>
      <c r="F110" s="5">
        <v>45654201479</v>
      </c>
      <c r="G110" s="5">
        <v>42468282622</v>
      </c>
      <c r="I110" s="5">
        <v>45654201479</v>
      </c>
      <c r="J110" s="5">
        <v>42614014053</v>
      </c>
      <c r="K110" s="5">
        <v>26745594103</v>
      </c>
      <c r="L110" s="5">
        <v>33308713718</v>
      </c>
      <c r="M110" s="5">
        <v>34487798132</v>
      </c>
      <c r="N110" s="5">
        <v>49371643957</v>
      </c>
      <c r="O110" s="5">
        <v>50623044396</v>
      </c>
      <c r="P110" s="5">
        <v>65754627440</v>
      </c>
      <c r="Q110" s="5">
        <v>132371887711</v>
      </c>
      <c r="R110" s="5">
        <v>73379369932</v>
      </c>
      <c r="S110" s="5">
        <v>27329535943</v>
      </c>
      <c r="T110" s="5">
        <v>14759227385</v>
      </c>
      <c r="U110" s="5">
        <v>8143974611</v>
      </c>
      <c r="V110" s="5">
        <v>6354891916</v>
      </c>
      <c r="W110" s="5">
        <v>13873450600</v>
      </c>
      <c r="X110" s="5">
        <v>22569918429</v>
      </c>
      <c r="Y110" s="5">
        <v>12562330100</v>
      </c>
      <c r="Z110" s="5">
        <v>9965597222</v>
      </c>
    </row>
    <row r="111" spans="3:26" ht="15.5" x14ac:dyDescent="0.35">
      <c r="C111" t="s">
        <v>137</v>
      </c>
      <c r="D111" s="5">
        <v>19048325674</v>
      </c>
      <c r="E111" s="5">
        <v>18996159515</v>
      </c>
      <c r="F111" s="5">
        <v>18798314639</v>
      </c>
      <c r="G111" s="5">
        <v>24314407720</v>
      </c>
      <c r="I111" s="5">
        <v>18798314639</v>
      </c>
      <c r="J111" s="5">
        <v>22311134547</v>
      </c>
      <c r="K111" s="5">
        <v>21939925462</v>
      </c>
      <c r="L111" s="5">
        <v>23363016984</v>
      </c>
      <c r="M111" s="5">
        <v>22932581631</v>
      </c>
      <c r="N111" s="5">
        <v>20567936888</v>
      </c>
      <c r="O111" s="5">
        <v>10531072979</v>
      </c>
      <c r="P111" s="5">
        <v>42495772787</v>
      </c>
      <c r="Q111" s="5">
        <v>46489121866</v>
      </c>
      <c r="R111" s="5">
        <v>82262226145</v>
      </c>
      <c r="S111" s="5">
        <v>77916615013</v>
      </c>
      <c r="T111" s="5">
        <v>73052076055</v>
      </c>
      <c r="U111" s="5">
        <v>30171988492</v>
      </c>
      <c r="V111" s="5">
        <v>30356563001</v>
      </c>
      <c r="W111" s="5">
        <v>42742802106</v>
      </c>
      <c r="X111" s="5">
        <v>18016800563</v>
      </c>
      <c r="Y111" s="5">
        <v>21868458516</v>
      </c>
      <c r="Z111" s="5">
        <v>23855278500</v>
      </c>
    </row>
    <row r="112" spans="3:26" ht="15.5" x14ac:dyDescent="0.35">
      <c r="C112" t="s">
        <v>143</v>
      </c>
      <c r="O112" s="5">
        <v>15410892208</v>
      </c>
      <c r="P112" s="5">
        <v>213851986457</v>
      </c>
      <c r="Q112" s="5">
        <v>220197040529</v>
      </c>
      <c r="R112" s="5">
        <v>45405729918</v>
      </c>
      <c r="S112" s="5">
        <v>18886202227</v>
      </c>
      <c r="T112" s="5">
        <v>17025909930</v>
      </c>
      <c r="U112" s="5">
        <v>16334008507</v>
      </c>
      <c r="V112" s="5">
        <v>23474467315</v>
      </c>
      <c r="W112" s="5">
        <v>10627209487</v>
      </c>
    </row>
    <row r="113" spans="3:26" ht="15.5" x14ac:dyDescent="0.35">
      <c r="C113" t="s">
        <v>144</v>
      </c>
      <c r="D113" s="5">
        <v>30165016068</v>
      </c>
      <c r="E113" s="5">
        <v>30419497117</v>
      </c>
      <c r="F113" s="5">
        <v>26225361163</v>
      </c>
      <c r="G113" s="5">
        <v>34033666687</v>
      </c>
      <c r="I113" s="5">
        <v>26225361163</v>
      </c>
      <c r="J113" s="5">
        <v>25376914385</v>
      </c>
      <c r="K113" s="5">
        <v>19216322858</v>
      </c>
      <c r="L113" s="5">
        <v>25607676939</v>
      </c>
      <c r="M113" s="5">
        <v>47811443438</v>
      </c>
      <c r="N113" s="5">
        <v>159990881690</v>
      </c>
      <c r="O113" s="5">
        <v>15410892208</v>
      </c>
      <c r="P113" s="5">
        <v>213851986457</v>
      </c>
      <c r="Q113" s="5">
        <v>220197040529</v>
      </c>
      <c r="R113" s="5">
        <v>45405729918</v>
      </c>
      <c r="S113" s="5">
        <v>18886202227</v>
      </c>
      <c r="T113" s="5">
        <v>17025909930</v>
      </c>
      <c r="U113" s="5">
        <v>16334008507</v>
      </c>
      <c r="V113" s="5">
        <v>23474467315</v>
      </c>
      <c r="W113" s="5">
        <v>10627209487</v>
      </c>
    </row>
    <row r="114" spans="3:26" ht="15.5" x14ac:dyDescent="0.35">
      <c r="C114" t="s">
        <v>528</v>
      </c>
      <c r="S114" s="5">
        <v>566342735</v>
      </c>
      <c r="T114" s="5">
        <v>1040810600</v>
      </c>
      <c r="V114" s="5">
        <v>1000000000</v>
      </c>
    </row>
    <row r="115" spans="3:26" ht="15.5" x14ac:dyDescent="0.35">
      <c r="C115" t="s">
        <v>139</v>
      </c>
    </row>
    <row r="116" spans="3:26" ht="15.5" x14ac:dyDescent="0.35">
      <c r="C116" t="s">
        <v>140</v>
      </c>
      <c r="D116" s="5">
        <v>46109239078</v>
      </c>
      <c r="E116" s="5">
        <v>46109239070</v>
      </c>
      <c r="F116" s="5">
        <v>46109239078</v>
      </c>
      <c r="G116" s="5">
        <v>43649135145</v>
      </c>
      <c r="I116" s="5">
        <v>46109239078</v>
      </c>
      <c r="J116" s="5">
        <v>59554384181</v>
      </c>
      <c r="K116" s="5">
        <v>121826869745</v>
      </c>
      <c r="L116" s="5">
        <v>121826869745</v>
      </c>
      <c r="M116" s="5">
        <v>96133494909</v>
      </c>
      <c r="N116" s="5">
        <v>111935546539</v>
      </c>
      <c r="O116" s="5">
        <v>125663775336</v>
      </c>
      <c r="P116" s="5">
        <v>150159507375</v>
      </c>
      <c r="R116" s="5">
        <v>139255554117</v>
      </c>
      <c r="S116" s="5">
        <v>225859429575</v>
      </c>
      <c r="T116" s="5">
        <v>421838044369</v>
      </c>
      <c r="U116" s="5">
        <v>351964311742</v>
      </c>
      <c r="V116" s="5">
        <v>285749893709</v>
      </c>
      <c r="W116" s="5">
        <v>241109408433</v>
      </c>
      <c r="X116" s="5">
        <v>105846397335</v>
      </c>
      <c r="Y116" s="5">
        <v>27500000000</v>
      </c>
      <c r="Z116" s="5">
        <v>47500000000</v>
      </c>
    </row>
    <row r="117" spans="3:26" ht="15.5" x14ac:dyDescent="0.35">
      <c r="C117" t="s">
        <v>450</v>
      </c>
      <c r="S117" s="5">
        <v>14117406014</v>
      </c>
      <c r="T117" s="5">
        <v>10795873060</v>
      </c>
      <c r="U117" s="5">
        <v>19008151711</v>
      </c>
      <c r="V117" s="5">
        <v>10676010814</v>
      </c>
      <c r="W117" s="5">
        <v>3206791450</v>
      </c>
      <c r="X117" s="5">
        <v>2241922438</v>
      </c>
      <c r="Z117" s="5">
        <v>35796426</v>
      </c>
    </row>
    <row r="118" spans="3:26" ht="15.5" x14ac:dyDescent="0.35">
      <c r="C118" t="s">
        <v>1861</v>
      </c>
      <c r="D118" s="5">
        <v>167403834207</v>
      </c>
      <c r="E118" s="5">
        <v>167403834207</v>
      </c>
      <c r="F118" s="5">
        <v>167403834207</v>
      </c>
      <c r="G118" s="5">
        <v>213080057825</v>
      </c>
      <c r="I118" s="5">
        <v>167403834207</v>
      </c>
      <c r="J118" s="5">
        <v>230628093849</v>
      </c>
      <c r="K118" s="5">
        <v>259534156437</v>
      </c>
      <c r="L118" s="5">
        <v>261083876457</v>
      </c>
      <c r="M118" s="5">
        <v>194455512394</v>
      </c>
      <c r="N118" s="5">
        <v>236270926109</v>
      </c>
      <c r="O118" s="5">
        <v>274002832419</v>
      </c>
      <c r="P118" s="5">
        <v>245225665600</v>
      </c>
      <c r="Q118" s="5">
        <v>19444444444</v>
      </c>
      <c r="R118" s="5">
        <v>122733464169</v>
      </c>
    </row>
    <row r="119" spans="3:26" ht="15.5" x14ac:dyDescent="0.35">
      <c r="C119" t="s">
        <v>141</v>
      </c>
      <c r="L119" s="5">
        <v>13074957</v>
      </c>
      <c r="M119" s="5">
        <v>882023491</v>
      </c>
      <c r="N119" s="5">
        <v>1847365450</v>
      </c>
      <c r="O119" s="5">
        <v>2605391209</v>
      </c>
      <c r="P119" s="5">
        <v>3756393386</v>
      </c>
      <c r="R119" s="5">
        <v>22399582090</v>
      </c>
      <c r="S119" s="5">
        <v>167740763</v>
      </c>
      <c r="T119" s="5">
        <v>737752393</v>
      </c>
      <c r="U119" s="5">
        <v>663230574</v>
      </c>
      <c r="V119" s="5">
        <v>1203391811</v>
      </c>
      <c r="W119" s="5">
        <v>5557752893</v>
      </c>
      <c r="X119" s="5">
        <v>4570024965</v>
      </c>
      <c r="Y119" s="5">
        <v>4386248755</v>
      </c>
      <c r="Z119" s="5">
        <v>8570605245</v>
      </c>
    </row>
    <row r="120" spans="3:26" ht="15.5" x14ac:dyDescent="0.35">
      <c r="C120" t="s">
        <v>142</v>
      </c>
      <c r="D120" s="5">
        <v>24194708597</v>
      </c>
      <c r="E120" s="5">
        <v>24313242433</v>
      </c>
      <c r="F120" s="5">
        <v>62390104885</v>
      </c>
      <c r="G120" s="5">
        <v>62518190885</v>
      </c>
      <c r="I120" s="5">
        <v>62390104885</v>
      </c>
      <c r="J120" s="5">
        <v>62924222853</v>
      </c>
      <c r="K120" s="5">
        <v>9019980532</v>
      </c>
      <c r="L120" s="5">
        <v>21456560240</v>
      </c>
      <c r="M120" s="5">
        <v>196285916237</v>
      </c>
      <c r="N120" s="5">
        <v>147452648434</v>
      </c>
      <c r="O120" s="5">
        <v>99944703964</v>
      </c>
      <c r="P120" s="5">
        <v>125135680862</v>
      </c>
      <c r="Q120" s="5">
        <v>392027654165</v>
      </c>
      <c r="R120" s="5">
        <v>331717727667</v>
      </c>
      <c r="S120" s="5">
        <v>408136653156</v>
      </c>
      <c r="T120" s="5">
        <v>160560854383</v>
      </c>
      <c r="U120" s="5">
        <v>128967541146</v>
      </c>
      <c r="V120" s="5">
        <v>74227763210</v>
      </c>
      <c r="W120" s="5">
        <v>76992342880</v>
      </c>
      <c r="X120" s="5">
        <v>20886219891</v>
      </c>
      <c r="Y120" s="5">
        <v>28584854795</v>
      </c>
      <c r="Z120" s="5">
        <v>39858052817</v>
      </c>
    </row>
    <row r="121" spans="3:26" ht="15.5" x14ac:dyDescent="0.35">
      <c r="C121" t="s">
        <v>145</v>
      </c>
      <c r="D121" s="5">
        <v>235828828238</v>
      </c>
      <c r="E121" s="5">
        <v>235914328230</v>
      </c>
      <c r="F121" s="5">
        <v>235921224989</v>
      </c>
      <c r="G121" s="5">
        <v>276410886961</v>
      </c>
      <c r="I121" s="5">
        <v>235921224989</v>
      </c>
      <c r="J121" s="5">
        <v>309938168280</v>
      </c>
      <c r="K121" s="5">
        <v>394002292715</v>
      </c>
      <c r="L121" s="5">
        <v>395781970692</v>
      </c>
      <c r="M121" s="5">
        <v>302546635337</v>
      </c>
      <c r="N121" s="5">
        <v>384730166984</v>
      </c>
      <c r="O121" s="5">
        <v>438186908226</v>
      </c>
      <c r="P121" s="5">
        <v>401176856361</v>
      </c>
      <c r="Q121" s="5">
        <v>22374706444</v>
      </c>
      <c r="R121" s="5">
        <v>305015032254</v>
      </c>
      <c r="S121" s="5">
        <v>262883729120</v>
      </c>
      <c r="T121" s="5">
        <v>460179711748</v>
      </c>
      <c r="U121" s="5">
        <v>396806838137</v>
      </c>
      <c r="V121" s="5">
        <v>319332612748</v>
      </c>
      <c r="W121" s="5">
        <v>268422138922</v>
      </c>
      <c r="X121" s="5">
        <v>130589092891</v>
      </c>
      <c r="Y121" s="5">
        <v>50436126755</v>
      </c>
      <c r="Z121" s="5">
        <v>91793198671</v>
      </c>
    </row>
    <row r="122" spans="3:26" ht="15.5" x14ac:dyDescent="0.35">
      <c r="C122" t="s">
        <v>146</v>
      </c>
      <c r="D122" s="5">
        <v>235828828238</v>
      </c>
      <c r="E122" s="5">
        <v>235914328230</v>
      </c>
      <c r="F122" s="5">
        <v>235921224989</v>
      </c>
      <c r="G122" s="5">
        <v>276410886961</v>
      </c>
      <c r="I122" s="5">
        <v>235921224989</v>
      </c>
      <c r="J122" s="5">
        <v>309938168280</v>
      </c>
      <c r="K122" s="5">
        <v>394002292715</v>
      </c>
      <c r="L122" s="5">
        <v>395781970692</v>
      </c>
      <c r="M122" s="5">
        <v>302546635337</v>
      </c>
      <c r="N122" s="5">
        <v>384730166984</v>
      </c>
      <c r="O122" s="5">
        <v>438186908226</v>
      </c>
      <c r="P122" s="5">
        <v>401176856361</v>
      </c>
      <c r="Q122" s="5">
        <v>22374706444</v>
      </c>
      <c r="R122" s="5">
        <v>305015032254</v>
      </c>
      <c r="S122" s="5">
        <v>262883729120</v>
      </c>
      <c r="T122" s="5">
        <v>460179711748</v>
      </c>
      <c r="U122" s="5">
        <v>396806838137</v>
      </c>
      <c r="V122" s="5">
        <v>319332612748</v>
      </c>
      <c r="W122" s="5">
        <v>268422138922</v>
      </c>
      <c r="X122" s="5">
        <v>130589092891</v>
      </c>
      <c r="Y122" s="5">
        <v>50436126755</v>
      </c>
      <c r="Z122" s="5">
        <v>91793198671</v>
      </c>
    </row>
    <row r="123" spans="3:26" ht="15.5" x14ac:dyDescent="0.35">
      <c r="C123" t="s">
        <v>147</v>
      </c>
      <c r="K123" s="5">
        <v>2306356990</v>
      </c>
      <c r="L123" s="5">
        <v>2306356990</v>
      </c>
      <c r="O123" s="5">
        <v>1027369376</v>
      </c>
      <c r="R123" s="5">
        <v>3914079878</v>
      </c>
      <c r="S123" s="5">
        <v>3333795768</v>
      </c>
      <c r="T123" s="5">
        <v>2517911926</v>
      </c>
      <c r="U123" s="5">
        <v>1640347110</v>
      </c>
      <c r="V123" s="5">
        <v>330063414</v>
      </c>
      <c r="W123" s="5">
        <v>1323285146</v>
      </c>
      <c r="X123" s="5">
        <v>200361153</v>
      </c>
    </row>
    <row r="124" spans="3:26" ht="15.5" x14ac:dyDescent="0.35">
      <c r="C124" t="s">
        <v>323</v>
      </c>
    </row>
    <row r="125" spans="3:26" ht="15.5" x14ac:dyDescent="0.35">
      <c r="C125" t="s">
        <v>325</v>
      </c>
      <c r="D125" s="5">
        <v>213513073285</v>
      </c>
      <c r="E125" s="5">
        <v>213513073277</v>
      </c>
      <c r="F125" s="5">
        <v>213513073285</v>
      </c>
      <c r="G125" s="5">
        <v>256729192970</v>
      </c>
      <c r="I125" s="5">
        <v>213513073285</v>
      </c>
      <c r="J125" s="5">
        <v>290182478030</v>
      </c>
      <c r="K125" s="5">
        <v>381361026182</v>
      </c>
      <c r="L125" s="5">
        <v>382923821159</v>
      </c>
      <c r="M125" s="5">
        <v>291471030794</v>
      </c>
      <c r="N125" s="5">
        <v>350053838098</v>
      </c>
      <c r="O125" s="5">
        <v>402271998964</v>
      </c>
      <c r="P125" s="5">
        <v>399141566361</v>
      </c>
      <c r="Q125" s="5">
        <v>19444444444</v>
      </c>
      <c r="R125" s="5">
        <v>284388600376</v>
      </c>
      <c r="S125" s="5">
        <v>240144576352</v>
      </c>
      <c r="T125" s="5">
        <v>433371669822</v>
      </c>
      <c r="U125" s="5">
        <v>371635694027</v>
      </c>
      <c r="V125" s="5">
        <v>297629296334</v>
      </c>
      <c r="W125" s="5">
        <v>249873952776</v>
      </c>
      <c r="X125" s="5">
        <v>112658344738</v>
      </c>
      <c r="Y125" s="5">
        <v>31886248755</v>
      </c>
      <c r="Z125" s="5">
        <v>56106401671</v>
      </c>
    </row>
    <row r="126" spans="3:26" ht="15.5" x14ac:dyDescent="0.35">
      <c r="C126" t="s">
        <v>150</v>
      </c>
      <c r="D126" s="5">
        <v>379711095869</v>
      </c>
      <c r="E126" s="5">
        <v>381825933605</v>
      </c>
      <c r="F126" s="5">
        <v>415737282475</v>
      </c>
      <c r="G126" s="5">
        <v>465866550064</v>
      </c>
      <c r="I126" s="5">
        <v>415737282475</v>
      </c>
      <c r="J126" s="5">
        <v>488686081703</v>
      </c>
      <c r="K126" s="5">
        <v>522203753791</v>
      </c>
      <c r="L126" s="5">
        <v>549514350331</v>
      </c>
      <c r="M126" s="5">
        <v>657579833469</v>
      </c>
      <c r="N126" s="5">
        <v>843823076188</v>
      </c>
      <c r="O126" s="5">
        <v>945722564831</v>
      </c>
      <c r="P126" s="5">
        <v>1221881664538</v>
      </c>
      <c r="Q126" s="5">
        <v>1284168505458</v>
      </c>
      <c r="R126" s="5">
        <v>1337119812877</v>
      </c>
      <c r="S126" s="5">
        <v>1205318585761</v>
      </c>
      <c r="T126" s="5">
        <v>1034435649099</v>
      </c>
      <c r="U126" s="5">
        <v>855576404848</v>
      </c>
      <c r="V126" s="5">
        <v>747455823658</v>
      </c>
      <c r="W126" s="5">
        <v>638288453390</v>
      </c>
      <c r="X126" s="5">
        <v>425173003787</v>
      </c>
      <c r="Y126" s="5">
        <v>443549152003</v>
      </c>
      <c r="Z126" s="5">
        <v>473366876899</v>
      </c>
    </row>
    <row r="127" spans="3:26" ht="15.5" x14ac:dyDescent="0.35">
      <c r="C127" t="s">
        <v>151</v>
      </c>
    </row>
    <row r="128" spans="3:26" ht="15.5" x14ac:dyDescent="0.35">
      <c r="C128" t="s">
        <v>152</v>
      </c>
      <c r="D128" s="5">
        <v>633216779800</v>
      </c>
      <c r="E128" s="5">
        <v>633216779800</v>
      </c>
      <c r="F128" s="5">
        <v>633216779800</v>
      </c>
      <c r="G128" s="5">
        <v>633216779800</v>
      </c>
      <c r="I128" s="5">
        <v>633216779800</v>
      </c>
      <c r="J128" s="5">
        <v>633216779800</v>
      </c>
      <c r="K128" s="5">
        <v>633216779800</v>
      </c>
      <c r="L128" s="5">
        <v>633216779800</v>
      </c>
      <c r="M128" s="5">
        <v>633216779800</v>
      </c>
      <c r="N128" s="5">
        <v>633216779800</v>
      </c>
      <c r="O128" s="5">
        <v>633216779800</v>
      </c>
      <c r="P128" s="5">
        <v>503216779800</v>
      </c>
      <c r="Q128" s="5">
        <v>457469799900</v>
      </c>
      <c r="R128" s="5">
        <v>457469799900</v>
      </c>
      <c r="S128" s="5">
        <v>457469799900</v>
      </c>
      <c r="T128" s="5">
        <v>457469799900</v>
      </c>
      <c r="U128" s="5">
        <v>415881636300</v>
      </c>
      <c r="V128" s="5">
        <v>415881636300</v>
      </c>
      <c r="W128" s="5">
        <v>319908951000</v>
      </c>
      <c r="X128" s="5">
        <v>319908951000</v>
      </c>
      <c r="Y128" s="5">
        <v>319908951000</v>
      </c>
      <c r="Z128" s="5">
        <v>319908951000</v>
      </c>
    </row>
    <row r="129" spans="2:26" ht="15.5" x14ac:dyDescent="0.35">
      <c r="C129" t="s">
        <v>153</v>
      </c>
      <c r="D129" s="5">
        <v>671395823551</v>
      </c>
      <c r="E129" s="5">
        <v>671395823551</v>
      </c>
      <c r="F129" s="5">
        <v>671395823551</v>
      </c>
      <c r="G129" s="5">
        <v>671395823551</v>
      </c>
      <c r="I129" s="5">
        <v>671395823551</v>
      </c>
      <c r="J129" s="5">
        <v>671395823551</v>
      </c>
      <c r="K129" s="5">
        <v>671395823551</v>
      </c>
      <c r="L129" s="5">
        <v>671395823551</v>
      </c>
      <c r="M129" s="5">
        <v>671395823551</v>
      </c>
      <c r="N129" s="5">
        <v>671395823551</v>
      </c>
      <c r="O129" s="5">
        <v>671395823551</v>
      </c>
      <c r="P129" s="5">
        <v>671395823551</v>
      </c>
      <c r="Q129" s="5">
        <v>671395823551</v>
      </c>
      <c r="R129" s="5">
        <v>671395823551</v>
      </c>
      <c r="S129" s="5">
        <v>671395823551</v>
      </c>
      <c r="T129" s="5">
        <v>671395823551</v>
      </c>
      <c r="U129" s="5">
        <v>429329387229</v>
      </c>
      <c r="V129" s="5">
        <v>429329387229</v>
      </c>
      <c r="W129" s="5">
        <v>10260385000</v>
      </c>
      <c r="X129" s="5">
        <v>10260385000</v>
      </c>
      <c r="Y129" s="5">
        <v>10260385000</v>
      </c>
      <c r="Z129" s="5">
        <v>10260385000</v>
      </c>
    </row>
    <row r="130" spans="2:26" ht="15.5" x14ac:dyDescent="0.35">
      <c r="C130" t="s">
        <v>155</v>
      </c>
      <c r="D130" s="5">
        <v>-1509320082864</v>
      </c>
      <c r="E130" s="5">
        <v>-1508542509516</v>
      </c>
      <c r="F130" s="5">
        <v>-1543683297064</v>
      </c>
      <c r="G130" s="5">
        <v>-1584105454671</v>
      </c>
      <c r="I130" s="5">
        <v>-1543683297064</v>
      </c>
      <c r="J130" s="5">
        <v>-1613816074990</v>
      </c>
      <c r="K130" s="5">
        <v>-1622659518385</v>
      </c>
      <c r="L130" s="5">
        <v>-1634583516873</v>
      </c>
      <c r="M130" s="5">
        <v>-1712546704456</v>
      </c>
      <c r="N130" s="5">
        <v>-1839476932290</v>
      </c>
      <c r="O130" s="5">
        <v>-1631888049938</v>
      </c>
      <c r="P130" s="5">
        <v>-1577720960583</v>
      </c>
      <c r="Q130" s="5">
        <v>-1539456315161</v>
      </c>
      <c r="R130" s="5">
        <v>-483359108571</v>
      </c>
      <c r="S130" s="5">
        <v>139002039580</v>
      </c>
      <c r="T130" s="5">
        <v>210757735339</v>
      </c>
      <c r="U130" s="5">
        <v>178727847333</v>
      </c>
      <c r="V130" s="5">
        <v>137818646137</v>
      </c>
      <c r="W130" s="5">
        <v>88569211773</v>
      </c>
      <c r="X130" s="5">
        <v>38319608349</v>
      </c>
      <c r="Y130" s="5">
        <v>-669600892</v>
      </c>
      <c r="Z130" s="5">
        <v>-12693584260</v>
      </c>
    </row>
    <row r="131" spans="2:26" ht="15.5" x14ac:dyDescent="0.35">
      <c r="C131" t="s">
        <v>156</v>
      </c>
      <c r="D131" s="5">
        <v>5000000000</v>
      </c>
      <c r="E131" s="5">
        <v>5000000000</v>
      </c>
      <c r="F131" s="5">
        <v>5000000000</v>
      </c>
      <c r="G131" s="5">
        <v>5000000000</v>
      </c>
      <c r="I131" s="5">
        <v>5000000000</v>
      </c>
      <c r="J131" s="5">
        <v>5000000000</v>
      </c>
      <c r="K131" s="5">
        <v>5000000000</v>
      </c>
      <c r="L131" s="5">
        <v>5000000000</v>
      </c>
      <c r="M131" s="5">
        <v>5000000000</v>
      </c>
      <c r="N131" s="5">
        <v>5000000000</v>
      </c>
      <c r="O131" s="5">
        <v>5000000000</v>
      </c>
      <c r="P131" s="5">
        <v>5000000000</v>
      </c>
      <c r="Q131" s="5">
        <v>5000000000</v>
      </c>
      <c r="R131" s="5">
        <v>5000000000</v>
      </c>
      <c r="S131" s="5">
        <v>5000000000</v>
      </c>
      <c r="T131" s="5">
        <v>5000000000</v>
      </c>
      <c r="U131" s="5">
        <v>5000000000</v>
      </c>
      <c r="V131" s="5">
        <v>5000000000</v>
      </c>
      <c r="W131" s="5">
        <v>5000000000</v>
      </c>
      <c r="X131" s="5">
        <v>5000000000</v>
      </c>
      <c r="Y131" s="5">
        <v>5000000000</v>
      </c>
      <c r="Z131" s="5">
        <v>5000000000</v>
      </c>
    </row>
    <row r="132" spans="2:26" ht="15.5" x14ac:dyDescent="0.35">
      <c r="C132" t="s">
        <v>157</v>
      </c>
      <c r="D132" s="5">
        <v>-1514320082864</v>
      </c>
      <c r="E132" s="5">
        <v>-1513542509516</v>
      </c>
      <c r="F132" s="5">
        <v>-1548683297064</v>
      </c>
      <c r="G132" s="5">
        <v>-1589105454671</v>
      </c>
      <c r="I132" s="5">
        <v>-1548683297064</v>
      </c>
      <c r="J132" s="5">
        <v>-1618816074990</v>
      </c>
      <c r="K132" s="5">
        <v>-1627659518385</v>
      </c>
      <c r="L132" s="5">
        <v>-1639583516873</v>
      </c>
      <c r="M132" s="5">
        <v>-1717546704456</v>
      </c>
      <c r="N132" s="5">
        <v>-1844476932290</v>
      </c>
      <c r="O132" s="5">
        <v>-1636888049938</v>
      </c>
      <c r="P132" s="5">
        <v>-1582720960583</v>
      </c>
      <c r="Q132" s="5">
        <v>-1544456315161</v>
      </c>
      <c r="R132" s="5">
        <v>-488359108571</v>
      </c>
      <c r="S132" s="5">
        <v>134002039580</v>
      </c>
      <c r="T132" s="5">
        <v>205757735339</v>
      </c>
      <c r="U132" s="5">
        <v>173727847333</v>
      </c>
      <c r="V132" s="5">
        <v>132818646137</v>
      </c>
      <c r="W132" s="5">
        <v>83569211773</v>
      </c>
      <c r="X132" s="5">
        <v>33319608349</v>
      </c>
      <c r="Y132" s="5">
        <v>-5669600892</v>
      </c>
      <c r="Z132" s="5">
        <v>-17693584260</v>
      </c>
    </row>
    <row r="133" spans="2:26" ht="15.5" x14ac:dyDescent="0.35">
      <c r="C133" t="s">
        <v>158</v>
      </c>
      <c r="D133" s="5">
        <v>-1509320082864</v>
      </c>
      <c r="E133" s="5">
        <v>-1508542509516</v>
      </c>
      <c r="F133" s="5">
        <v>-1543683297064</v>
      </c>
      <c r="G133" s="5">
        <v>-1584105454671</v>
      </c>
      <c r="I133" s="5">
        <v>-1543683297064</v>
      </c>
      <c r="J133" s="5">
        <v>-1613816074990</v>
      </c>
      <c r="K133" s="5">
        <v>-1622659518385</v>
      </c>
      <c r="L133" s="5">
        <v>-1634583516873</v>
      </c>
      <c r="M133" s="5">
        <v>-1712546704456</v>
      </c>
      <c r="N133" s="5">
        <v>-1839476932290</v>
      </c>
      <c r="O133" s="5">
        <v>-1631888049938</v>
      </c>
      <c r="P133" s="5">
        <v>-1577720960583</v>
      </c>
      <c r="Q133" s="5">
        <v>-1539456315161</v>
      </c>
      <c r="R133" s="5">
        <v>-483359108571</v>
      </c>
      <c r="S133" s="5">
        <v>139002039580</v>
      </c>
      <c r="T133" s="5">
        <v>210757735339</v>
      </c>
      <c r="U133" s="5">
        <v>178727847333</v>
      </c>
      <c r="V133" s="5">
        <v>137818646137</v>
      </c>
      <c r="W133" s="5">
        <v>88569211773</v>
      </c>
      <c r="X133" s="5">
        <v>38319608349</v>
      </c>
      <c r="Y133" s="5">
        <v>-669600892</v>
      </c>
      <c r="Z133" s="5">
        <v>-12693584260</v>
      </c>
    </row>
    <row r="134" spans="2:26" ht="15.5" x14ac:dyDescent="0.35">
      <c r="C134" t="s">
        <v>159</v>
      </c>
      <c r="P134" s="5">
        <v>1000</v>
      </c>
      <c r="Q134" s="5">
        <v>1000</v>
      </c>
      <c r="R134" s="5">
        <v>-203161350</v>
      </c>
      <c r="S134" s="5">
        <v>2890817767</v>
      </c>
      <c r="T134" s="5">
        <v>7494464868</v>
      </c>
      <c r="U134" s="5">
        <v>7793129001</v>
      </c>
      <c r="V134" s="5">
        <v>3860822378</v>
      </c>
      <c r="W134" s="5">
        <v>5082527282</v>
      </c>
    </row>
    <row r="135" spans="2:26" ht="15.5" x14ac:dyDescent="0.35">
      <c r="C135" t="s">
        <v>10</v>
      </c>
      <c r="D135" s="5">
        <v>-204707479513</v>
      </c>
      <c r="E135" s="5">
        <v>-203929906165</v>
      </c>
      <c r="F135" s="5">
        <v>-239070693713</v>
      </c>
      <c r="G135" s="5">
        <v>-279492851320</v>
      </c>
      <c r="I135" s="5">
        <v>-239070693713</v>
      </c>
      <c r="J135" s="5">
        <v>-309203471639</v>
      </c>
      <c r="K135" s="5">
        <v>-312948038199</v>
      </c>
      <c r="L135" s="5">
        <v>-324872036687</v>
      </c>
      <c r="M135" s="5">
        <v>-411012308143</v>
      </c>
      <c r="N135" s="5">
        <v>-537942535977</v>
      </c>
      <c r="O135" s="5">
        <v>-330353653625</v>
      </c>
      <c r="P135" s="5">
        <v>-403108356232</v>
      </c>
      <c r="Q135" s="5">
        <v>-410590690710</v>
      </c>
      <c r="R135" s="5">
        <v>645303353530</v>
      </c>
      <c r="S135" s="5">
        <v>1284024033020</v>
      </c>
      <c r="T135" s="5">
        <v>1347117823658</v>
      </c>
      <c r="U135" s="5">
        <v>1031731999863</v>
      </c>
      <c r="V135" s="5">
        <v>986890492044</v>
      </c>
      <c r="W135" s="5">
        <v>423821075055</v>
      </c>
      <c r="X135" s="5">
        <v>368488944349</v>
      </c>
      <c r="Y135" s="5">
        <v>329499735108</v>
      </c>
      <c r="Z135" s="5">
        <v>317475751740</v>
      </c>
    </row>
    <row r="136" spans="2:26" ht="15.5" x14ac:dyDescent="0.35">
      <c r="C136" t="s">
        <v>160</v>
      </c>
      <c r="D136" s="5">
        <v>175003616356</v>
      </c>
      <c r="E136" s="5">
        <v>177896027440</v>
      </c>
      <c r="F136" s="5">
        <v>176666588762</v>
      </c>
      <c r="G136" s="5">
        <v>186373698744</v>
      </c>
      <c r="I136" s="5">
        <v>176666588762</v>
      </c>
      <c r="J136" s="5">
        <v>179482610064</v>
      </c>
      <c r="K136" s="5">
        <v>209255715592</v>
      </c>
      <c r="L136" s="5">
        <v>224642313644</v>
      </c>
      <c r="M136" s="5">
        <v>246567525326</v>
      </c>
      <c r="N136" s="5">
        <v>305880540211</v>
      </c>
      <c r="O136" s="5">
        <v>615368911206</v>
      </c>
      <c r="P136" s="5">
        <v>818773308306</v>
      </c>
      <c r="Q136" s="5">
        <v>873577814748</v>
      </c>
      <c r="R136" s="5">
        <v>1982423166407</v>
      </c>
      <c r="S136" s="5">
        <v>2489342618781</v>
      </c>
      <c r="T136" s="5">
        <v>2381553472757</v>
      </c>
      <c r="U136" s="5">
        <v>1887308404711</v>
      </c>
      <c r="V136" s="5">
        <v>1734346315702</v>
      </c>
      <c r="W136" s="5">
        <v>1062109528445</v>
      </c>
      <c r="X136" s="5">
        <v>793661948136</v>
      </c>
      <c r="Y136" s="5">
        <v>773048887111</v>
      </c>
      <c r="Z136" s="5">
        <v>790842628639</v>
      </c>
    </row>
    <row r="137" spans="2:26" ht="15.5" x14ac:dyDescent="0.35">
      <c r="C137" t="s">
        <v>161</v>
      </c>
      <c r="D137" s="5">
        <v>7632167798</v>
      </c>
      <c r="E137" s="5">
        <v>7632167798</v>
      </c>
      <c r="F137" s="5">
        <v>7632167798</v>
      </c>
      <c r="G137" s="5">
        <v>7632167798</v>
      </c>
      <c r="I137" s="5">
        <v>7632167798</v>
      </c>
      <c r="J137" s="5">
        <v>7632167798</v>
      </c>
      <c r="K137" s="5">
        <v>7632167798</v>
      </c>
      <c r="L137" s="5">
        <v>7632167798</v>
      </c>
      <c r="M137" s="5">
        <v>7632167798</v>
      </c>
      <c r="N137" s="5">
        <v>7632167798</v>
      </c>
      <c r="O137" s="5">
        <v>7632167798</v>
      </c>
      <c r="P137" s="5">
        <v>5032167798</v>
      </c>
      <c r="Q137" s="5">
        <v>4574697999</v>
      </c>
      <c r="R137" s="5">
        <v>4574697999</v>
      </c>
      <c r="S137" s="5">
        <v>4574697999</v>
      </c>
      <c r="T137" s="5">
        <v>4574697999</v>
      </c>
      <c r="U137" s="5">
        <v>4158816363</v>
      </c>
      <c r="V137" s="5">
        <v>4158816363</v>
      </c>
      <c r="W137" s="5">
        <v>639817902</v>
      </c>
      <c r="X137" s="5">
        <v>639817902</v>
      </c>
      <c r="Y137" s="5">
        <v>639817902</v>
      </c>
      <c r="Z137" s="5">
        <v>639817902</v>
      </c>
    </row>
    <row r="139" spans="2:26" ht="15.5" x14ac:dyDescent="0.35">
      <c r="B139" t="s">
        <v>162</v>
      </c>
      <c r="C139" t="s">
        <v>163</v>
      </c>
      <c r="D139" s="5">
        <v>-242670308</v>
      </c>
      <c r="E139" s="5">
        <v>-2910819659</v>
      </c>
      <c r="F139" s="5">
        <v>-13648953329</v>
      </c>
      <c r="G139" s="5">
        <v>5272517823</v>
      </c>
      <c r="I139" s="5">
        <v>-6039986791</v>
      </c>
      <c r="J139" s="5">
        <v>8115598532</v>
      </c>
      <c r="K139" s="5">
        <v>5017666092</v>
      </c>
      <c r="L139" s="5">
        <v>9689337389</v>
      </c>
      <c r="M139" s="5">
        <v>3208416162</v>
      </c>
      <c r="N139" s="5">
        <v>18574318142</v>
      </c>
      <c r="O139" s="5">
        <v>-18113400462</v>
      </c>
      <c r="P139" s="5">
        <v>-63162796549</v>
      </c>
      <c r="Q139" s="5">
        <v>-98973639290</v>
      </c>
      <c r="R139" s="5">
        <v>-81197970364</v>
      </c>
      <c r="S139" s="5">
        <v>253418917186</v>
      </c>
      <c r="T139" s="5">
        <v>21592688812</v>
      </c>
      <c r="U139" s="5">
        <v>34778131109</v>
      </c>
      <c r="V139" s="5">
        <v>47687250223</v>
      </c>
      <c r="W139" s="5">
        <v>-50452241257</v>
      </c>
      <c r="X139" s="5">
        <v>20141020970</v>
      </c>
      <c r="Y139" s="5">
        <v>-72008896572</v>
      </c>
      <c r="Z139" s="5">
        <v>64835813522</v>
      </c>
    </row>
    <row r="140" spans="2:26" ht="15.5" x14ac:dyDescent="0.35">
      <c r="C140" t="s">
        <v>328</v>
      </c>
      <c r="D140" s="5">
        <v>8743163628</v>
      </c>
      <c r="E140" s="5">
        <v>4321893447</v>
      </c>
      <c r="F140" s="5">
        <v>8019302758</v>
      </c>
      <c r="G140" s="5">
        <v>7614179016</v>
      </c>
      <c r="I140" s="5">
        <v>33982687950</v>
      </c>
      <c r="J140" s="5">
        <v>37787905798</v>
      </c>
      <c r="K140" s="5">
        <v>51801425805</v>
      </c>
      <c r="L140" s="5">
        <v>65589222682</v>
      </c>
      <c r="M140" s="5">
        <v>81424493772</v>
      </c>
      <c r="N140" s="5">
        <v>94734385126</v>
      </c>
      <c r="O140" s="5">
        <v>108241207064</v>
      </c>
      <c r="P140" s="5">
        <v>91870871523</v>
      </c>
      <c r="Q140" s="5">
        <v>235366182756</v>
      </c>
      <c r="R140" s="5">
        <v>969829372916</v>
      </c>
      <c r="S140" s="5">
        <v>1244758665480</v>
      </c>
      <c r="T140" s="5">
        <v>1411280431586</v>
      </c>
      <c r="U140" s="5">
        <v>1289462803141</v>
      </c>
      <c r="V140" s="5">
        <v>1049322221875</v>
      </c>
      <c r="W140" s="5">
        <v>867432634814</v>
      </c>
      <c r="X140" s="5">
        <v>716096619885</v>
      </c>
      <c r="Y140" s="5">
        <v>917726180568</v>
      </c>
      <c r="Z140" s="5">
        <v>1069799994277</v>
      </c>
    </row>
    <row r="141" spans="2:26" ht="15.5" x14ac:dyDescent="0.35">
      <c r="C141" t="s">
        <v>703</v>
      </c>
      <c r="D141" s="5">
        <v>-2633071721</v>
      </c>
      <c r="E141" s="5">
        <v>-922984023</v>
      </c>
      <c r="F141" s="5">
        <v>-5146928723</v>
      </c>
      <c r="G141" s="5">
        <v>-192345671</v>
      </c>
      <c r="I141" s="5">
        <v>-11762951614</v>
      </c>
      <c r="J141" s="5">
        <v>-3547675345</v>
      </c>
      <c r="K141" s="5">
        <v>-17390759985</v>
      </c>
      <c r="L141" s="5">
        <v>-32983239574</v>
      </c>
      <c r="M141" s="5">
        <v>-49820057662</v>
      </c>
      <c r="N141" s="5">
        <v>-38417450514</v>
      </c>
      <c r="O141" s="5">
        <v>-81324596662</v>
      </c>
      <c r="P141" s="5">
        <v>-66593116978</v>
      </c>
      <c r="Q141" s="5">
        <v>-130217245079</v>
      </c>
      <c r="R141" s="5">
        <v>-585036908379</v>
      </c>
      <c r="S141" s="5">
        <v>-673376618994</v>
      </c>
      <c r="T141" s="5">
        <v>-953036564396</v>
      </c>
      <c r="U141" s="5">
        <v>-824790602351</v>
      </c>
      <c r="V141" s="5">
        <v>-640038823820</v>
      </c>
      <c r="W141" s="5">
        <v>-614251131930</v>
      </c>
      <c r="X141" s="5">
        <v>-494491169096</v>
      </c>
      <c r="Y141" s="5">
        <v>-673783217605</v>
      </c>
      <c r="Z141" s="5">
        <v>-796624536319</v>
      </c>
    </row>
    <row r="142" spans="2:26" ht="15.5" x14ac:dyDescent="0.35">
      <c r="C142" t="s">
        <v>1862</v>
      </c>
      <c r="D142" s="5">
        <v>-6274872242</v>
      </c>
      <c r="E142" s="5">
        <v>-6023873852</v>
      </c>
      <c r="F142" s="5">
        <v>-7114654551</v>
      </c>
      <c r="G142" s="5">
        <v>-1809921744</v>
      </c>
      <c r="I142" s="5">
        <v>-18165155161</v>
      </c>
      <c r="J142" s="5">
        <v>-4997934909</v>
      </c>
      <c r="K142" s="5">
        <v>-12631159950</v>
      </c>
      <c r="L142" s="5">
        <v>-2593200865</v>
      </c>
      <c r="M142" s="5">
        <v>-6454949775</v>
      </c>
      <c r="N142" s="5">
        <v>-11486330212</v>
      </c>
      <c r="O142" s="5">
        <v>-4895384145</v>
      </c>
      <c r="P142" s="5">
        <v>-36809058651</v>
      </c>
      <c r="Q142" s="5">
        <v>-96747153052</v>
      </c>
      <c r="R142" s="5">
        <v>-194289521090</v>
      </c>
      <c r="S142" s="5">
        <v>-169642478631</v>
      </c>
      <c r="T142" s="5">
        <v>-186954335792</v>
      </c>
      <c r="U142" s="5">
        <v>-247262316115</v>
      </c>
      <c r="V142" s="5">
        <v>-210254964182</v>
      </c>
      <c r="W142" s="5">
        <v>-159282084150</v>
      </c>
      <c r="X142" s="5">
        <v>-100456479603</v>
      </c>
      <c r="Y142" s="5">
        <v>-80008895641</v>
      </c>
      <c r="Z142" s="5">
        <v>-44846206522</v>
      </c>
    </row>
    <row r="143" spans="2:26" ht="15.5" x14ac:dyDescent="0.35">
      <c r="C143" t="s">
        <v>1863</v>
      </c>
      <c r="F143" s="5">
        <v>-9492607927</v>
      </c>
      <c r="I143" s="5">
        <v>-9492607927</v>
      </c>
      <c r="J143" s="5">
        <v>-20104197590</v>
      </c>
      <c r="K143" s="5">
        <v>-15040292958</v>
      </c>
      <c r="L143" s="5">
        <v>-19563644398</v>
      </c>
      <c r="M143" s="5">
        <v>-19260114103</v>
      </c>
      <c r="N143" s="5">
        <v>-18999300409</v>
      </c>
      <c r="O143" s="5">
        <v>-25335121701</v>
      </c>
      <c r="P143" s="5">
        <v>-32392201041</v>
      </c>
      <c r="Q143" s="5">
        <v>-65501486290</v>
      </c>
      <c r="R143" s="5">
        <v>-155199992498</v>
      </c>
      <c r="S143" s="5">
        <v>-175262264388</v>
      </c>
      <c r="T143" s="5">
        <v>-169596023874</v>
      </c>
      <c r="U143" s="5">
        <v>-151974386780</v>
      </c>
      <c r="V143" s="5">
        <v>-98306982401</v>
      </c>
      <c r="W143" s="5">
        <v>-82015511187</v>
      </c>
      <c r="X143" s="5">
        <v>-74312229815</v>
      </c>
      <c r="Y143" s="5">
        <v>-102554649326</v>
      </c>
      <c r="Z143" s="5">
        <v>-118540665234</v>
      </c>
    </row>
    <row r="144" spans="2:26" ht="15.5" x14ac:dyDescent="0.35">
      <c r="C144" t="s">
        <v>1864</v>
      </c>
      <c r="S144" s="5">
        <v>15408963652</v>
      </c>
      <c r="T144" s="5">
        <v>23387865976</v>
      </c>
      <c r="U144" s="5">
        <v>27004208618</v>
      </c>
      <c r="V144" s="5">
        <v>25296712610</v>
      </c>
    </row>
    <row r="145" spans="3:26" ht="15.5" x14ac:dyDescent="0.35">
      <c r="C145" t="s">
        <v>334</v>
      </c>
      <c r="E145" s="5">
        <v>598700</v>
      </c>
      <c r="F145" s="5">
        <v>-598700</v>
      </c>
      <c r="G145" s="5">
        <v>198263</v>
      </c>
      <c r="J145" s="5">
        <v>9174200</v>
      </c>
      <c r="K145" s="5">
        <v>4510180</v>
      </c>
      <c r="L145" s="5">
        <v>6789687</v>
      </c>
      <c r="M145" s="5">
        <v>4492178</v>
      </c>
      <c r="N145" s="5">
        <v>2327422</v>
      </c>
      <c r="O145" s="5">
        <v>10325499</v>
      </c>
      <c r="P145" s="5">
        <v>16487618</v>
      </c>
      <c r="Q145" s="5">
        <v>808850999</v>
      </c>
      <c r="R145" s="5">
        <v>3687644642</v>
      </c>
      <c r="S145" s="5">
        <v>4787340967</v>
      </c>
      <c r="T145" s="5">
        <v>1190843549</v>
      </c>
      <c r="U145" s="5">
        <v>7388612881</v>
      </c>
      <c r="V145" s="5">
        <v>1853498153</v>
      </c>
      <c r="W145" s="5">
        <v>445424434</v>
      </c>
      <c r="X145" s="5">
        <v>248047412</v>
      </c>
      <c r="Y145" s="5">
        <v>91193036</v>
      </c>
      <c r="Z145" s="5">
        <v>88237343</v>
      </c>
    </row>
    <row r="146" spans="3:26" ht="15.5" x14ac:dyDescent="0.35">
      <c r="C146" t="s">
        <v>1305</v>
      </c>
      <c r="F146" s="5">
        <v>910149423</v>
      </c>
      <c r="I146" s="5">
        <v>910149423</v>
      </c>
      <c r="L146" s="5">
        <v>993416376</v>
      </c>
      <c r="M146" s="5">
        <v>1134643533</v>
      </c>
      <c r="O146" s="5">
        <v>769174114</v>
      </c>
      <c r="P146" s="5">
        <v>829877129</v>
      </c>
      <c r="W146" s="5">
        <v>7960691792</v>
      </c>
      <c r="X146" s="5">
        <v>2532308518</v>
      </c>
    </row>
    <row r="147" spans="3:26" ht="15.5" x14ac:dyDescent="0.35">
      <c r="C147" t="s">
        <v>168</v>
      </c>
      <c r="D147" s="5">
        <v>-77889973</v>
      </c>
      <c r="E147" s="5">
        <v>-85417762</v>
      </c>
      <c r="F147" s="5">
        <v>-1025854631</v>
      </c>
      <c r="G147" s="5">
        <v>-245912499</v>
      </c>
      <c r="I147" s="5">
        <v>-1513312315</v>
      </c>
      <c r="J147" s="5">
        <v>-186613637</v>
      </c>
      <c r="K147" s="5">
        <v>-815907577</v>
      </c>
      <c r="L147" s="5">
        <v>-631063228</v>
      </c>
      <c r="M147" s="5">
        <v>-2777523390</v>
      </c>
      <c r="N147" s="5">
        <v>-6192773740</v>
      </c>
      <c r="O147" s="5">
        <v>-13159677349</v>
      </c>
      <c r="P147" s="5">
        <v>-17194905276</v>
      </c>
      <c r="Q147" s="5">
        <v>-36823122659</v>
      </c>
      <c r="R147" s="5">
        <v>-99297027322</v>
      </c>
      <c r="S147" s="5">
        <v>-115221128568</v>
      </c>
      <c r="T147" s="5">
        <v>-91278127571</v>
      </c>
      <c r="U147" s="5">
        <v>-51778623998</v>
      </c>
      <c r="V147" s="5">
        <v>-63487957340</v>
      </c>
      <c r="W147" s="5">
        <v>-44275317168</v>
      </c>
      <c r="X147" s="5">
        <v>-6027890463</v>
      </c>
      <c r="Y147" s="5">
        <v>-7056593087</v>
      </c>
      <c r="Z147" s="5">
        <v>-8732175906</v>
      </c>
    </row>
    <row r="148" spans="3:26" ht="15.5" x14ac:dyDescent="0.35">
      <c r="C148" t="s">
        <v>457</v>
      </c>
      <c r="E148" s="5">
        <v>-201036169</v>
      </c>
      <c r="F148" s="5">
        <v>202239022</v>
      </c>
      <c r="G148" s="5">
        <v>-93679542</v>
      </c>
      <c r="I148" s="5">
        <v>1202853</v>
      </c>
      <c r="J148" s="5">
        <v>-845059985</v>
      </c>
      <c r="K148" s="5">
        <v>-910149423</v>
      </c>
      <c r="L148" s="5">
        <v>-1128943291</v>
      </c>
      <c r="M148" s="5">
        <v>-1042568391</v>
      </c>
      <c r="N148" s="5">
        <v>-1066539531</v>
      </c>
      <c r="O148" s="5">
        <v>-2419327282</v>
      </c>
      <c r="P148" s="5">
        <v>-2890750873</v>
      </c>
      <c r="Q148" s="5">
        <v>-5859665965</v>
      </c>
      <c r="R148" s="5">
        <v>-20891538633</v>
      </c>
      <c r="S148" s="5">
        <v>-38897762327</v>
      </c>
      <c r="T148" s="5">
        <v>-12560793227</v>
      </c>
      <c r="U148" s="5">
        <v>-11103256645</v>
      </c>
      <c r="V148" s="5">
        <v>-16493149431</v>
      </c>
      <c r="W148" s="5">
        <v>-12789985618</v>
      </c>
      <c r="X148" s="5">
        <v>-23430908623</v>
      </c>
      <c r="Y148" s="5">
        <v>-30300256035</v>
      </c>
      <c r="Z148" s="5">
        <v>-27466297679</v>
      </c>
    </row>
    <row r="149" spans="3:26" ht="15.5" x14ac:dyDescent="0.35">
      <c r="C149" t="s">
        <v>627</v>
      </c>
      <c r="S149" s="5">
        <v>160864199995</v>
      </c>
      <c r="T149" s="5">
        <v>-840607439</v>
      </c>
      <c r="U149" s="5">
        <v>-2168307642</v>
      </c>
      <c r="V149" s="5">
        <v>-203305241</v>
      </c>
      <c r="W149" s="5">
        <v>-13676962244</v>
      </c>
      <c r="X149" s="5">
        <v>-17277245</v>
      </c>
      <c r="Y149" s="5">
        <v>-96122658482</v>
      </c>
      <c r="Z149" s="5">
        <v>-8842536438</v>
      </c>
    </row>
    <row r="150" spans="3:26" ht="15.5" x14ac:dyDescent="0.35">
      <c r="C150" t="s">
        <v>173</v>
      </c>
      <c r="D150" s="5">
        <v>-239993793</v>
      </c>
      <c r="E150" s="5">
        <v>4142436586</v>
      </c>
      <c r="F150" s="5">
        <v>-35947186179</v>
      </c>
      <c r="G150" s="5">
        <v>1195619748</v>
      </c>
      <c r="I150" s="5">
        <v>-50864446184</v>
      </c>
      <c r="J150" s="5">
        <v>676506642</v>
      </c>
      <c r="K150" s="5">
        <v>-2803663410</v>
      </c>
      <c r="L150" s="5">
        <v>-32283035766</v>
      </c>
      <c r="M150" s="5">
        <v>33664852467</v>
      </c>
      <c r="N150" s="5">
        <v>-8574722504</v>
      </c>
      <c r="O150" s="5">
        <v>7001704989</v>
      </c>
      <c r="P150" s="5">
        <v>112303257807</v>
      </c>
      <c r="Q150" s="5">
        <v>108400074201</v>
      </c>
      <c r="R150" s="5">
        <v>203555650420</v>
      </c>
      <c r="S150" s="5">
        <v>-14101292419</v>
      </c>
      <c r="T150" s="5">
        <v>407481483301</v>
      </c>
      <c r="U150" s="5">
        <v>124055445540</v>
      </c>
      <c r="V150" s="5">
        <v>559354969619</v>
      </c>
      <c r="W150" s="5">
        <v>162577109523</v>
      </c>
      <c r="X150" s="5">
        <v>909257872</v>
      </c>
      <c r="Y150" s="5">
        <v>32617899946</v>
      </c>
      <c r="Z150" s="5">
        <v>-69614714890</v>
      </c>
    </row>
    <row r="151" spans="3:26" ht="15.5" x14ac:dyDescent="0.35">
      <c r="C151" t="s">
        <v>174</v>
      </c>
      <c r="D151" s="5">
        <v>38156607980</v>
      </c>
      <c r="E151" s="5">
        <v>-1299625388</v>
      </c>
      <c r="F151" s="5">
        <v>49426177903</v>
      </c>
      <c r="G151" s="5">
        <v>9764823200</v>
      </c>
      <c r="I151" s="5">
        <v>72047360603</v>
      </c>
      <c r="J151" s="5">
        <v>-7284074596</v>
      </c>
      <c r="K151" s="5">
        <v>-4006164931</v>
      </c>
      <c r="L151" s="5">
        <v>24712185746</v>
      </c>
      <c r="M151" s="5">
        <v>-255617505</v>
      </c>
      <c r="N151" s="5">
        <v>-14558515987</v>
      </c>
      <c r="O151" s="5">
        <v>-20219761770</v>
      </c>
      <c r="P151" s="5">
        <v>-2518154650</v>
      </c>
      <c r="Q151" s="5">
        <v>206988731416</v>
      </c>
      <c r="R151" s="5">
        <v>73429091554</v>
      </c>
      <c r="S151" s="5">
        <v>-362587754363</v>
      </c>
      <c r="T151" s="5">
        <v>-527943537347</v>
      </c>
      <c r="U151" s="5">
        <v>-288734016957</v>
      </c>
      <c r="V151" s="5">
        <v>-410506529232</v>
      </c>
      <c r="W151" s="5">
        <v>-54739320089</v>
      </c>
      <c r="X151" s="5">
        <v>-13255507241</v>
      </c>
      <c r="Y151" s="5">
        <v>35022698186</v>
      </c>
      <c r="Z151" s="5">
        <v>-6597300422</v>
      </c>
    </row>
    <row r="152" spans="3:26" ht="15.5" x14ac:dyDescent="0.35">
      <c r="C152" t="s">
        <v>423</v>
      </c>
      <c r="D152" s="5">
        <v>38010000000</v>
      </c>
      <c r="F152" s="5">
        <v>46617877002</v>
      </c>
      <c r="G152" s="5">
        <v>12553831005</v>
      </c>
      <c r="I152" s="5">
        <v>76697375998</v>
      </c>
      <c r="J152" s="5">
        <v>27261260</v>
      </c>
      <c r="K152" s="5">
        <v>2353920838</v>
      </c>
      <c r="L152" s="5">
        <v>1440070511</v>
      </c>
      <c r="M152" s="5">
        <v>55191521</v>
      </c>
      <c r="N152" s="5">
        <v>273420585</v>
      </c>
      <c r="O152" s="5">
        <v>1444572943</v>
      </c>
      <c r="P152" s="5">
        <v>19772293170</v>
      </c>
      <c r="Q152" s="5">
        <v>268844473857</v>
      </c>
      <c r="R152" s="5">
        <v>106853506151</v>
      </c>
      <c r="S152" s="5">
        <v>9941083905</v>
      </c>
      <c r="T152" s="5">
        <v>180000000</v>
      </c>
      <c r="U152" s="5">
        <v>633491453</v>
      </c>
      <c r="V152" s="5">
        <v>3908028810</v>
      </c>
      <c r="W152" s="5">
        <v>33693118330</v>
      </c>
      <c r="X152" s="5">
        <v>43443376055</v>
      </c>
      <c r="Y152" s="5">
        <v>18978071737</v>
      </c>
      <c r="Z152" s="5">
        <v>3134586415</v>
      </c>
    </row>
    <row r="153" spans="3:26" ht="15.5" x14ac:dyDescent="0.35">
      <c r="C153" t="s">
        <v>573</v>
      </c>
      <c r="O153" s="5">
        <v>767564667</v>
      </c>
    </row>
    <row r="154" spans="3:26" ht="15.5" x14ac:dyDescent="0.35">
      <c r="C154" t="s">
        <v>1865</v>
      </c>
      <c r="L154" s="5">
        <v>30674177693</v>
      </c>
    </row>
    <row r="155" spans="3:26" ht="15.5" x14ac:dyDescent="0.35">
      <c r="C155" t="s">
        <v>1866</v>
      </c>
    </row>
    <row r="156" spans="3:26" ht="15.5" x14ac:dyDescent="0.35">
      <c r="C156" t="s">
        <v>178</v>
      </c>
      <c r="S156" s="5">
        <v>-11658018298</v>
      </c>
    </row>
    <row r="157" spans="3:26" ht="15.5" x14ac:dyDescent="0.35">
      <c r="C157" t="s">
        <v>176</v>
      </c>
      <c r="D157" s="5">
        <v>146607980</v>
      </c>
      <c r="E157" s="5">
        <v>-1299625388</v>
      </c>
      <c r="F157" s="5">
        <v>2808305901</v>
      </c>
      <c r="G157" s="5">
        <v>-2789007805</v>
      </c>
      <c r="I157" s="5">
        <v>-4650010395</v>
      </c>
      <c r="J157" s="5">
        <v>-7311335856</v>
      </c>
      <c r="K157" s="5">
        <v>-6360085769</v>
      </c>
      <c r="L157" s="5">
        <v>-7402062458</v>
      </c>
      <c r="M157" s="5">
        <v>-310809026</v>
      </c>
      <c r="N157" s="5">
        <v>-14831936572</v>
      </c>
      <c r="O157" s="5">
        <v>-22431899380</v>
      </c>
      <c r="P157" s="5">
        <v>-22290447820</v>
      </c>
      <c r="Q157" s="5">
        <v>-60565967898</v>
      </c>
      <c r="R157" s="5">
        <v>-26845456332</v>
      </c>
      <c r="S157" s="5">
        <v>-337067931189</v>
      </c>
      <c r="T157" s="5">
        <v>-435639359332</v>
      </c>
      <c r="U157" s="5">
        <v>-364201647490</v>
      </c>
      <c r="V157" s="5">
        <v>-131204661399</v>
      </c>
      <c r="W157" s="5">
        <v>-88432438419</v>
      </c>
      <c r="X157" s="5">
        <v>-56698883296</v>
      </c>
      <c r="Y157" s="5">
        <v>-20895500982</v>
      </c>
      <c r="Z157" s="5">
        <v>-9492912512</v>
      </c>
    </row>
    <row r="158" spans="3:26" ht="15.5" x14ac:dyDescent="0.35">
      <c r="C158" t="s">
        <v>338</v>
      </c>
      <c r="Q158" s="5">
        <v>-1521051904</v>
      </c>
      <c r="R158" s="5">
        <v>-14853353711</v>
      </c>
    </row>
    <row r="159" spans="3:26" ht="15.5" x14ac:dyDescent="0.35">
      <c r="C159" t="s">
        <v>1867</v>
      </c>
      <c r="Y159" s="5">
        <v>36940127431</v>
      </c>
      <c r="Z159" s="5">
        <v>-238974325</v>
      </c>
    </row>
    <row r="160" spans="3:26" ht="15.5" x14ac:dyDescent="0.35">
      <c r="C160" t="s">
        <v>1868</v>
      </c>
      <c r="T160" s="5">
        <v>-50000000000</v>
      </c>
      <c r="U160" s="5">
        <v>124000000000</v>
      </c>
      <c r="V160" s="5">
        <v>-124000000000</v>
      </c>
    </row>
    <row r="161" spans="3:26" ht="15.5" x14ac:dyDescent="0.35">
      <c r="C161" t="s">
        <v>713</v>
      </c>
      <c r="T161" s="5">
        <v>-36201891569</v>
      </c>
      <c r="U161" s="5">
        <v>-21213808745</v>
      </c>
      <c r="V161" s="5">
        <v>-21042800975</v>
      </c>
    </row>
    <row r="162" spans="3:26" ht="15.5" x14ac:dyDescent="0.35">
      <c r="C162" t="s">
        <v>1023</v>
      </c>
      <c r="Q162" s="5">
        <v>274481136</v>
      </c>
      <c r="R162" s="5">
        <v>8274395446</v>
      </c>
      <c r="S162" s="5">
        <v>6197111219</v>
      </c>
      <c r="T162" s="5">
        <v>-2431560034</v>
      </c>
    </row>
    <row r="163" spans="3:26" ht="15.5" x14ac:dyDescent="0.35">
      <c r="C163" t="s">
        <v>1711</v>
      </c>
      <c r="F163" s="5">
        <v>-5000</v>
      </c>
      <c r="I163" s="5">
        <v>-5000</v>
      </c>
      <c r="S163" s="5">
        <v>-30000000000</v>
      </c>
    </row>
    <row r="164" spans="3:26" ht="15.5" x14ac:dyDescent="0.35">
      <c r="C164" t="s">
        <v>741</v>
      </c>
      <c r="Q164" s="5">
        <v>-43203775</v>
      </c>
    </row>
    <row r="165" spans="3:26" ht="15.5" x14ac:dyDescent="0.35">
      <c r="C165" t="s">
        <v>1869</v>
      </c>
      <c r="T165" s="5">
        <v>-3850726412</v>
      </c>
      <c r="U165" s="5">
        <v>-27952052175</v>
      </c>
      <c r="V165" s="5">
        <v>-138167095668</v>
      </c>
    </row>
    <row r="166" spans="3:26" ht="15.5" x14ac:dyDescent="0.35">
      <c r="C166" t="s">
        <v>183</v>
      </c>
      <c r="D166" s="5">
        <v>-239993793</v>
      </c>
      <c r="E166" s="5">
        <v>4142436586</v>
      </c>
      <c r="F166" s="5">
        <v>-35947186179</v>
      </c>
      <c r="G166" s="5">
        <v>1195619748</v>
      </c>
      <c r="I166" s="5">
        <v>-50864446184</v>
      </c>
      <c r="J166" s="5">
        <v>676506642</v>
      </c>
      <c r="K166" s="5">
        <v>-2803663410</v>
      </c>
      <c r="L166" s="5">
        <v>-32283035766</v>
      </c>
      <c r="M166" s="5">
        <v>33664852467</v>
      </c>
      <c r="N166" s="5">
        <v>-8574722504</v>
      </c>
      <c r="O166" s="5">
        <v>7001704989</v>
      </c>
      <c r="P166" s="5">
        <v>112303257807</v>
      </c>
      <c r="Q166" s="5">
        <v>108400074201</v>
      </c>
      <c r="R166" s="5">
        <v>203555650420</v>
      </c>
      <c r="S166" s="5">
        <v>-14101292419</v>
      </c>
      <c r="T166" s="5">
        <v>407481483301</v>
      </c>
      <c r="U166" s="5">
        <v>124055445540</v>
      </c>
      <c r="V166" s="5">
        <v>559354969619</v>
      </c>
      <c r="W166" s="5">
        <v>162577109523</v>
      </c>
      <c r="X166" s="5">
        <v>909257872</v>
      </c>
      <c r="Y166" s="5">
        <v>32617899946</v>
      </c>
      <c r="Z166" s="5">
        <v>-69614714890</v>
      </c>
    </row>
    <row r="167" spans="3:26" ht="15.5" x14ac:dyDescent="0.35">
      <c r="C167" t="s">
        <v>1870</v>
      </c>
      <c r="J167" s="5">
        <v>909182064</v>
      </c>
      <c r="K167" s="5">
        <v>-1175000000</v>
      </c>
      <c r="L167" s="5">
        <v>8622626289</v>
      </c>
      <c r="M167" s="5">
        <v>1470000000</v>
      </c>
      <c r="N167" s="5">
        <v>-1207780749</v>
      </c>
      <c r="S167" s="5">
        <v>-474467865</v>
      </c>
      <c r="T167" s="5">
        <v>1040810600</v>
      </c>
      <c r="U167" s="5">
        <v>-1000000000</v>
      </c>
      <c r="V167" s="5">
        <v>1000000000</v>
      </c>
    </row>
    <row r="168" spans="3:26" ht="15.5" x14ac:dyDescent="0.35">
      <c r="C168" t="s">
        <v>1406</v>
      </c>
      <c r="F168" s="5">
        <v>11285365665</v>
      </c>
      <c r="I168" s="5">
        <v>11285365665</v>
      </c>
      <c r="J168" s="5">
        <v>784704524</v>
      </c>
      <c r="O168" s="5">
        <v>109484027</v>
      </c>
      <c r="P168" s="5">
        <v>61423585642</v>
      </c>
      <c r="Q168" s="5">
        <v>119373257461</v>
      </c>
    </row>
    <row r="169" spans="3:26" ht="15.5" x14ac:dyDescent="0.35">
      <c r="C169" t="s">
        <v>1407</v>
      </c>
    </row>
    <row r="170" spans="3:26" ht="15.5" x14ac:dyDescent="0.35">
      <c r="C170" t="s">
        <v>1871</v>
      </c>
      <c r="R170" s="5">
        <v>24974877000</v>
      </c>
    </row>
    <row r="171" spans="3:26" ht="15.5" x14ac:dyDescent="0.35">
      <c r="C171" t="s">
        <v>368</v>
      </c>
      <c r="F171" s="5">
        <v>-44601775825</v>
      </c>
      <c r="G171" s="5">
        <v>-17548036024</v>
      </c>
      <c r="I171" s="5">
        <v>-62149811849</v>
      </c>
      <c r="J171" s="5">
        <v>-1004304991</v>
      </c>
      <c r="K171" s="5">
        <v>-1580468946</v>
      </c>
      <c r="L171" s="5">
        <v>-9996881455</v>
      </c>
      <c r="M171" s="5">
        <v>-1681029676</v>
      </c>
      <c r="N171" s="5">
        <v>-3998821192</v>
      </c>
      <c r="O171" s="5">
        <v>-7972139512</v>
      </c>
      <c r="P171" s="5">
        <v>-1030301884</v>
      </c>
      <c r="Q171" s="5">
        <v>-1575281225</v>
      </c>
      <c r="R171" s="5">
        <v>-4723560960</v>
      </c>
    </row>
    <row r="172" spans="3:26" ht="15.5" x14ac:dyDescent="0.35">
      <c r="C172" t="s">
        <v>479</v>
      </c>
      <c r="T172" s="5">
        <v>-8317632726</v>
      </c>
      <c r="U172" s="5">
        <v>-14715811745</v>
      </c>
      <c r="V172" s="5">
        <v>-3380352143</v>
      </c>
      <c r="W172" s="5">
        <v>-3017826876</v>
      </c>
    </row>
    <row r="173" spans="3:26" ht="15.5" x14ac:dyDescent="0.35">
      <c r="C173" t="s">
        <v>382</v>
      </c>
      <c r="J173" s="5">
        <v>-13074955</v>
      </c>
      <c r="K173" s="5">
        <v>-48194464</v>
      </c>
      <c r="L173" s="5">
        <v>-82387812</v>
      </c>
      <c r="M173" s="5">
        <v>-114978739</v>
      </c>
      <c r="N173" s="5">
        <v>-441548427</v>
      </c>
      <c r="O173" s="5">
        <v>-1383651545</v>
      </c>
      <c r="P173" s="5">
        <v>-1933145941</v>
      </c>
      <c r="Q173" s="5">
        <v>-5374686424</v>
      </c>
      <c r="R173" s="5">
        <v>-18005049703</v>
      </c>
      <c r="S173" s="5">
        <v>-12653278492</v>
      </c>
      <c r="T173" s="5">
        <v>-14599360752</v>
      </c>
      <c r="U173" s="5">
        <v>-17191639540</v>
      </c>
      <c r="V173" s="5">
        <v>-14093885154</v>
      </c>
      <c r="W173" s="5">
        <v>-7200790034</v>
      </c>
      <c r="X173" s="5">
        <v>-867892810</v>
      </c>
      <c r="Y173" s="5">
        <v>-67130000</v>
      </c>
      <c r="Z173" s="5">
        <v>-362213726</v>
      </c>
    </row>
    <row r="174" spans="3:26" ht="15.5" x14ac:dyDescent="0.35">
      <c r="C174" t="s">
        <v>1872</v>
      </c>
      <c r="L174" s="5">
        <v>-30826392788</v>
      </c>
    </row>
    <row r="175" spans="3:26" ht="15.5" x14ac:dyDescent="0.35">
      <c r="C175" t="s">
        <v>380</v>
      </c>
      <c r="M175" s="5">
        <v>3191003400</v>
      </c>
    </row>
    <row r="176" spans="3:26" ht="15.5" x14ac:dyDescent="0.35">
      <c r="C176" t="s">
        <v>1001</v>
      </c>
      <c r="M176" s="5">
        <v>34500000000</v>
      </c>
    </row>
    <row r="177" spans="2:26" ht="15.5" x14ac:dyDescent="0.35">
      <c r="C177" t="s">
        <v>1873</v>
      </c>
      <c r="O177" s="5">
        <v>72358352</v>
      </c>
      <c r="P177" s="5">
        <v>-1122212997</v>
      </c>
    </row>
    <row r="178" spans="2:26" ht="15.5" x14ac:dyDescent="0.35">
      <c r="C178" t="s">
        <v>1874</v>
      </c>
      <c r="O178" s="5">
        <v>-1000</v>
      </c>
    </row>
    <row r="179" spans="2:26" ht="15.5" x14ac:dyDescent="0.35">
      <c r="C179" t="s">
        <v>510</v>
      </c>
    </row>
    <row r="180" spans="2:26" ht="15.5" x14ac:dyDescent="0.35">
      <c r="C180" t="s">
        <v>723</v>
      </c>
      <c r="S180" s="5">
        <v>-973546062</v>
      </c>
      <c r="T180" s="5">
        <v>-1760714558</v>
      </c>
      <c r="U180" s="5">
        <v>-3646018786</v>
      </c>
      <c r="V180" s="5">
        <v>-5982872442</v>
      </c>
      <c r="W180" s="5">
        <v>-9476851485</v>
      </c>
      <c r="X180" s="5">
        <v>-9499961590</v>
      </c>
      <c r="Y180" s="5">
        <v>-8781827683</v>
      </c>
      <c r="Z180" s="5">
        <v>-7539110754</v>
      </c>
    </row>
    <row r="181" spans="2:26" ht="15.5" x14ac:dyDescent="0.35">
      <c r="C181" t="s">
        <v>433</v>
      </c>
      <c r="D181" s="5">
        <v>-1170354867</v>
      </c>
      <c r="E181" s="5">
        <v>1170354867</v>
      </c>
    </row>
    <row r="182" spans="2:26" ht="15.5" x14ac:dyDescent="0.35">
      <c r="C182" t="s">
        <v>836</v>
      </c>
      <c r="T182" s="5">
        <v>286958328840</v>
      </c>
      <c r="V182" s="5">
        <v>527849769150</v>
      </c>
    </row>
    <row r="183" spans="2:26" ht="15.5" x14ac:dyDescent="0.35">
      <c r="C183" t="s">
        <v>383</v>
      </c>
      <c r="T183" s="5">
        <v>-434145630</v>
      </c>
      <c r="V183" s="5">
        <v>-12808081621</v>
      </c>
    </row>
    <row r="184" spans="2:26" ht="15.5" x14ac:dyDescent="0.35">
      <c r="C184" t="s">
        <v>391</v>
      </c>
      <c r="D184" s="5">
        <v>-351654125</v>
      </c>
      <c r="E184" s="5">
        <v>-93171544</v>
      </c>
      <c r="F184" s="5">
        <v>-53392201</v>
      </c>
      <c r="G184" s="5">
        <v>273882295</v>
      </c>
      <c r="I184" s="5">
        <v>-987884211</v>
      </c>
      <c r="J184" s="5">
        <v>957742096</v>
      </c>
      <c r="K184" s="5">
        <v>-2338162249</v>
      </c>
      <c r="L184" s="5">
        <v>989996879</v>
      </c>
      <c r="M184" s="5">
        <v>-721842551</v>
      </c>
      <c r="N184" s="5">
        <v>-4821682814</v>
      </c>
      <c r="O184" s="5">
        <v>-2337388469</v>
      </c>
      <c r="P184" s="5">
        <v>-1437172047</v>
      </c>
      <c r="Q184" s="5">
        <v>-5422015563</v>
      </c>
      <c r="R184" s="5">
        <v>-13604321318</v>
      </c>
      <c r="S184" s="5">
        <v>-5084258125</v>
      </c>
      <c r="T184" s="5">
        <v>-98869365234</v>
      </c>
      <c r="U184" s="5">
        <v>-129900440308</v>
      </c>
      <c r="V184" s="5">
        <v>196535690610</v>
      </c>
      <c r="W184" s="5">
        <v>57385548177</v>
      </c>
      <c r="X184" s="5">
        <v>7794771601</v>
      </c>
      <c r="Y184" s="5">
        <v>-4368298440</v>
      </c>
      <c r="Z184" s="5">
        <v>-11376201790</v>
      </c>
    </row>
    <row r="185" spans="2:26" ht="15.5" x14ac:dyDescent="0.35">
      <c r="C185" t="s">
        <v>193</v>
      </c>
      <c r="D185" s="5">
        <v>927462634</v>
      </c>
      <c r="I185" s="5">
        <v>1915346845</v>
      </c>
      <c r="J185" s="5">
        <v>957604749</v>
      </c>
      <c r="K185" s="5">
        <v>3295766998</v>
      </c>
      <c r="L185" s="5">
        <v>2305770119</v>
      </c>
      <c r="M185" s="5">
        <v>3027612670</v>
      </c>
      <c r="N185" s="5">
        <v>7849295484</v>
      </c>
      <c r="O185" s="5">
        <v>10186683953</v>
      </c>
      <c r="P185" s="5">
        <v>11623856000</v>
      </c>
      <c r="Q185" s="5">
        <v>17045871543</v>
      </c>
      <c r="R185" s="5">
        <v>30650192861</v>
      </c>
      <c r="S185" s="5">
        <v>34981750922</v>
      </c>
      <c r="T185" s="5">
        <v>133627074869</v>
      </c>
      <c r="U185" s="5">
        <v>273070448763</v>
      </c>
      <c r="V185" s="5">
        <v>74896631053</v>
      </c>
      <c r="W185" s="5">
        <v>17500572952</v>
      </c>
      <c r="X185" s="5">
        <v>9736563489</v>
      </c>
      <c r="Y185" s="5">
        <v>14104861929</v>
      </c>
      <c r="Z185" s="5">
        <v>25481063721</v>
      </c>
    </row>
    <row r="186" spans="2:26" ht="15.5" x14ac:dyDescent="0.35">
      <c r="C186" t="s">
        <v>194</v>
      </c>
      <c r="D186" s="5">
        <v>-927462634</v>
      </c>
      <c r="E186" s="5">
        <v>927462634</v>
      </c>
      <c r="S186" s="5">
        <v>752700064</v>
      </c>
      <c r="T186" s="5">
        <v>224041287</v>
      </c>
      <c r="U186" s="5">
        <v>2771494181</v>
      </c>
      <c r="V186" s="5">
        <v>1638127100</v>
      </c>
      <c r="W186" s="5">
        <v>10509924</v>
      </c>
      <c r="X186" s="5">
        <v>-30762138</v>
      </c>
    </row>
    <row r="187" spans="2:26" ht="15.5" x14ac:dyDescent="0.35">
      <c r="C187" t="s">
        <v>195</v>
      </c>
      <c r="D187" s="5">
        <v>-351654125</v>
      </c>
      <c r="E187" s="5">
        <v>834291090</v>
      </c>
      <c r="F187" s="5">
        <v>-53392201</v>
      </c>
      <c r="G187" s="5">
        <v>273882295</v>
      </c>
      <c r="I187" s="5">
        <v>927462634</v>
      </c>
      <c r="J187" s="5">
        <v>1915346845</v>
      </c>
      <c r="K187" s="5">
        <v>957604749</v>
      </c>
      <c r="L187" s="5">
        <v>3295766998</v>
      </c>
      <c r="M187" s="5">
        <v>2305770119</v>
      </c>
      <c r="N187" s="5">
        <v>3027612670</v>
      </c>
      <c r="O187" s="5">
        <v>7849295484</v>
      </c>
      <c r="P187" s="5">
        <v>10186683953</v>
      </c>
      <c r="Q187" s="5">
        <v>11623855980</v>
      </c>
      <c r="R187" s="5">
        <v>17045871543</v>
      </c>
      <c r="S187" s="5">
        <v>30650192861</v>
      </c>
      <c r="T187" s="5">
        <v>34981750922</v>
      </c>
      <c r="U187" s="5">
        <v>145941502636</v>
      </c>
      <c r="V187" s="5">
        <v>273070448763</v>
      </c>
      <c r="W187" s="5">
        <v>74896631053</v>
      </c>
      <c r="X187" s="5">
        <v>17500572952</v>
      </c>
      <c r="Y187" s="5">
        <v>9736563489</v>
      </c>
      <c r="Z187" s="5">
        <v>14104861931</v>
      </c>
    </row>
    <row r="189" spans="2:26" ht="15.5" x14ac:dyDescent="0.35">
      <c r="B189" t="s">
        <v>196</v>
      </c>
      <c r="C189" t="s">
        <v>12</v>
      </c>
      <c r="D189" s="5">
        <v>7630000000</v>
      </c>
      <c r="E189" s="5">
        <v>7630000000</v>
      </c>
      <c r="F189" s="5">
        <v>7630000000</v>
      </c>
      <c r="G189" s="5">
        <v>7630000000</v>
      </c>
      <c r="I189" s="5">
        <v>7630000000</v>
      </c>
      <c r="J189" s="5">
        <v>7630000000</v>
      </c>
      <c r="K189" s="5">
        <v>7630000000</v>
      </c>
      <c r="L189" s="5">
        <v>7630000000</v>
      </c>
      <c r="M189" s="5">
        <v>7630000000</v>
      </c>
      <c r="N189" s="5">
        <v>7630000000</v>
      </c>
      <c r="O189" s="5">
        <v>7630000000</v>
      </c>
      <c r="P189" s="5">
        <v>5030000000</v>
      </c>
      <c r="Q189" s="5">
        <v>4570000000</v>
      </c>
      <c r="R189" s="5">
        <v>4570000000</v>
      </c>
      <c r="S189" s="5">
        <v>4570000000</v>
      </c>
      <c r="T189" s="5">
        <v>4570000000</v>
      </c>
      <c r="U189" s="5">
        <v>4160000000</v>
      </c>
      <c r="V189" s="5">
        <v>4160000000</v>
      </c>
      <c r="W189" s="5">
        <v>640000000</v>
      </c>
      <c r="X189" s="5">
        <v>640000000</v>
      </c>
      <c r="Y189" s="5">
        <v>640000000</v>
      </c>
      <c r="Z189" s="5">
        <v>640000000</v>
      </c>
    </row>
    <row r="190" spans="2:26" ht="15.5" x14ac:dyDescent="0.35">
      <c r="C190" t="s">
        <v>197</v>
      </c>
      <c r="D190" s="6">
        <v>-0.1</v>
      </c>
      <c r="E190" s="6">
        <v>4.5999999999999996</v>
      </c>
      <c r="F190" s="6">
        <v>5.31</v>
      </c>
      <c r="G190" s="6">
        <v>1.55</v>
      </c>
    </row>
    <row r="191" spans="2:26" ht="15.5" x14ac:dyDescent="0.35">
      <c r="C191" t="s">
        <v>198</v>
      </c>
      <c r="D191" s="5">
        <v>-260</v>
      </c>
      <c r="E191" s="6">
        <v>11.09</v>
      </c>
      <c r="F191" s="6">
        <v>8.2899999999999991</v>
      </c>
      <c r="G191" s="6">
        <v>31.61</v>
      </c>
    </row>
    <row r="192" spans="2:26" ht="15.5" x14ac:dyDescent="0.35">
      <c r="C192" t="s">
        <v>73</v>
      </c>
      <c r="D192" s="6">
        <v>26.71</v>
      </c>
      <c r="E192" s="6">
        <v>49.14</v>
      </c>
      <c r="F192" s="6">
        <v>62.22</v>
      </c>
      <c r="G192" s="6">
        <v>44.25</v>
      </c>
    </row>
    <row r="193" spans="3:7" ht="15.5" x14ac:dyDescent="0.35">
      <c r="C193" t="s">
        <v>199</v>
      </c>
      <c r="D193" s="5">
        <v>1350000000</v>
      </c>
      <c r="E193" s="5">
        <v>37300000000</v>
      </c>
      <c r="F193" s="5">
        <v>46630000000</v>
      </c>
      <c r="G193" s="5">
        <v>14190000000</v>
      </c>
    </row>
    <row r="194" spans="3:7" ht="15.5" x14ac:dyDescent="0.35">
      <c r="C194" t="s">
        <v>200</v>
      </c>
      <c r="D194" s="6">
        <v>-4.4000000000000003E-3</v>
      </c>
      <c r="E194" s="6">
        <v>0.19750000000000001</v>
      </c>
      <c r="F194" s="6">
        <v>0.2296</v>
      </c>
      <c r="G194" s="6">
        <v>6.3600000000000004E-2</v>
      </c>
    </row>
    <row r="195" spans="3:7" ht="15.5" x14ac:dyDescent="0.35">
      <c r="C195" t="s">
        <v>201</v>
      </c>
      <c r="D195" s="6">
        <v>3.8E-3</v>
      </c>
      <c r="E195" s="6">
        <v>-0.17230000000000001</v>
      </c>
      <c r="F195" s="6">
        <v>-0.16969999999999999</v>
      </c>
      <c r="G195" s="6">
        <v>-4.24E-2</v>
      </c>
    </row>
    <row r="196" spans="3:7" ht="15.5" x14ac:dyDescent="0.35">
      <c r="C196" t="s">
        <v>202</v>
      </c>
      <c r="D196" s="6">
        <v>-2.4300000000000002E-2</v>
      </c>
      <c r="E196" s="6">
        <v>2.4384999999999999</v>
      </c>
      <c r="F196" s="6">
        <v>-14.2423</v>
      </c>
      <c r="G196" s="6">
        <v>-10.327400000000001</v>
      </c>
    </row>
    <row r="197" spans="3:7" ht="15.5" x14ac:dyDescent="0.35">
      <c r="C197" t="s">
        <v>203</v>
      </c>
      <c r="D197" s="6">
        <v>-78.209999999999994</v>
      </c>
      <c r="E197" s="6">
        <v>2044.28</v>
      </c>
      <c r="F197" s="6">
        <v>13.89</v>
      </c>
      <c r="G197" s="6">
        <v>127.48</v>
      </c>
    </row>
    <row r="198" spans="3:7" ht="15.5" x14ac:dyDescent="0.35">
      <c r="C198" t="s">
        <v>204</v>
      </c>
      <c r="D198" s="5">
        <v>-205000000000</v>
      </c>
      <c r="E198" s="5">
        <v>-204000000000</v>
      </c>
      <c r="F198" s="5">
        <v>-239000000000</v>
      </c>
      <c r="G198" s="5">
        <v>-279000000000</v>
      </c>
    </row>
    <row r="199" spans="3:7" ht="15.5" x14ac:dyDescent="0.35">
      <c r="C199" t="s">
        <v>205</v>
      </c>
      <c r="D199" s="6">
        <v>-0.97</v>
      </c>
      <c r="E199" s="6">
        <v>-1.91</v>
      </c>
      <c r="F199" s="6">
        <v>-1.4</v>
      </c>
      <c r="G199" s="6">
        <v>-1.34</v>
      </c>
    </row>
    <row r="200" spans="3:7" ht="15.5" x14ac:dyDescent="0.35">
      <c r="C200" t="s">
        <v>206</v>
      </c>
      <c r="D200" s="6">
        <v>-26.82</v>
      </c>
      <c r="E200" s="6">
        <v>-26.72</v>
      </c>
      <c r="F200" s="6">
        <v>-31.32</v>
      </c>
      <c r="G200" s="6">
        <v>-36.619999999999997</v>
      </c>
    </row>
    <row r="201" spans="3:7" ht="15.5" x14ac:dyDescent="0.35">
      <c r="C201" t="s">
        <v>207</v>
      </c>
      <c r="D201" s="6">
        <v>-0.97</v>
      </c>
      <c r="E201" s="6">
        <v>-1.91</v>
      </c>
      <c r="F201" s="6">
        <v>-1.4</v>
      </c>
      <c r="G201" s="6">
        <v>-1.34</v>
      </c>
    </row>
    <row r="202" spans="3:7" ht="15.5" x14ac:dyDescent="0.35">
      <c r="C202" t="s">
        <v>208</v>
      </c>
      <c r="D202" s="6">
        <v>-26.82</v>
      </c>
      <c r="E202" s="6">
        <v>-26.72</v>
      </c>
      <c r="F202" s="6">
        <v>-31.32</v>
      </c>
      <c r="G202" s="6">
        <v>-36.619999999999997</v>
      </c>
    </row>
    <row r="203" spans="3:7" ht="15.5" x14ac:dyDescent="0.35">
      <c r="C203" t="s">
        <v>209</v>
      </c>
      <c r="D203" s="5">
        <v>27000000000</v>
      </c>
      <c r="E203" s="5">
        <v>28000000000</v>
      </c>
      <c r="F203" s="5">
        <v>66000000000</v>
      </c>
      <c r="G203" s="5">
        <v>66000000000</v>
      </c>
    </row>
    <row r="204" spans="3:7" ht="15.5" x14ac:dyDescent="0.35">
      <c r="C204" t="s">
        <v>210</v>
      </c>
      <c r="D204" s="5">
        <v>214000000000</v>
      </c>
      <c r="E204" s="5">
        <v>214000000000</v>
      </c>
      <c r="F204" s="5">
        <v>214000000000</v>
      </c>
      <c r="G204" s="5">
        <v>257000000000</v>
      </c>
    </row>
    <row r="205" spans="3:7" ht="15.5" x14ac:dyDescent="0.35">
      <c r="C205" t="s">
        <v>211</v>
      </c>
      <c r="D205" s="5">
        <v>-205000000000</v>
      </c>
      <c r="E205" s="5">
        <v>-204000000000</v>
      </c>
      <c r="F205" s="5">
        <v>-239000000000</v>
      </c>
      <c r="G205" s="5">
        <v>-279000000000</v>
      </c>
    </row>
    <row r="206" spans="3:7" ht="15.5" x14ac:dyDescent="0.35">
      <c r="C206" t="s">
        <v>24</v>
      </c>
      <c r="D206" s="5">
        <v>241000000000</v>
      </c>
      <c r="E206" s="5">
        <v>241000000000</v>
      </c>
      <c r="F206" s="5">
        <v>279000000000</v>
      </c>
      <c r="G206" s="5">
        <v>322000000000</v>
      </c>
    </row>
    <row r="207" spans="3:7" ht="15.5" x14ac:dyDescent="0.35">
      <c r="C207" t="s">
        <v>21</v>
      </c>
      <c r="D207" s="5">
        <v>240000000000</v>
      </c>
      <c r="E207" s="5">
        <v>240000000000</v>
      </c>
      <c r="F207" s="5">
        <v>278000000000</v>
      </c>
      <c r="G207" s="5">
        <v>322000000000</v>
      </c>
    </row>
    <row r="208" spans="3:7" ht="15.5" x14ac:dyDescent="0.35">
      <c r="C208" t="s">
        <v>212</v>
      </c>
      <c r="D208" s="5">
        <v>-103000000000</v>
      </c>
      <c r="E208" s="5">
        <v>-105000000000</v>
      </c>
      <c r="F208" s="5">
        <v>-144000000000</v>
      </c>
      <c r="G208" s="5">
        <v>-151000000000</v>
      </c>
    </row>
    <row r="209" spans="3:26" ht="15.5" x14ac:dyDescent="0.35">
      <c r="C209" t="s">
        <v>213</v>
      </c>
      <c r="D209" s="5">
        <v>0</v>
      </c>
      <c r="E209" s="5">
        <v>-3000000000</v>
      </c>
      <c r="F209" s="5">
        <v>-14000000000</v>
      </c>
      <c r="G209" s="5">
        <v>5000000000</v>
      </c>
    </row>
    <row r="210" spans="3:26" ht="15.5" x14ac:dyDescent="0.35">
      <c r="C210" t="s">
        <v>214</v>
      </c>
      <c r="D210" s="5">
        <v>0</v>
      </c>
      <c r="E210" s="5">
        <v>-1000000000</v>
      </c>
      <c r="F210" s="5">
        <v>3000000000</v>
      </c>
      <c r="G210" s="5">
        <v>-3000000000</v>
      </c>
    </row>
    <row r="211" spans="3:26" ht="15.5" x14ac:dyDescent="0.35">
      <c r="C211" t="s">
        <v>13</v>
      </c>
      <c r="D211" s="5">
        <v>0</v>
      </c>
      <c r="E211" s="5">
        <v>-4000000000</v>
      </c>
      <c r="F211" s="5">
        <v>-11000000000</v>
      </c>
      <c r="G211" s="5">
        <v>2000000000</v>
      </c>
    </row>
    <row r="212" spans="3:26" ht="15.5" x14ac:dyDescent="0.35">
      <c r="C212" t="s">
        <v>16</v>
      </c>
      <c r="D212" s="6">
        <v>-0.01</v>
      </c>
      <c r="E212" s="6">
        <v>-0.55000000000000004</v>
      </c>
      <c r="F212" s="6">
        <v>-1.42</v>
      </c>
      <c r="G212" s="6">
        <v>0.33</v>
      </c>
    </row>
    <row r="213" spans="3:26" ht="15.5" x14ac:dyDescent="0.35">
      <c r="C213" t="s">
        <v>58</v>
      </c>
      <c r="I213" s="6">
        <v>9.2100000000000009</v>
      </c>
      <c r="J213" s="6">
        <v>1.1499999999999999</v>
      </c>
      <c r="K213" s="6">
        <v>1.53</v>
      </c>
      <c r="L213" s="6">
        <v>10.199999999999999</v>
      </c>
      <c r="M213" s="6">
        <v>16.62</v>
      </c>
      <c r="N213" s="6">
        <v>-27.22</v>
      </c>
      <c r="O213" s="6">
        <v>-7.07</v>
      </c>
      <c r="P213" s="6">
        <v>-7.67</v>
      </c>
      <c r="Q213" s="6">
        <v>-231.26</v>
      </c>
      <c r="R213" s="6">
        <v>-139.13</v>
      </c>
      <c r="S213" s="6">
        <v>-12.77</v>
      </c>
      <c r="T213" s="6">
        <v>8.82</v>
      </c>
      <c r="U213" s="6">
        <v>11.84</v>
      </c>
      <c r="V213" s="6">
        <v>13.38</v>
      </c>
      <c r="W213" s="6">
        <v>88.54</v>
      </c>
      <c r="X213" s="6">
        <v>65.61</v>
      </c>
      <c r="Y213" s="6">
        <v>18.79</v>
      </c>
      <c r="Z213" s="6">
        <v>3.22</v>
      </c>
    </row>
    <row r="214" spans="3:26" ht="15.5" x14ac:dyDescent="0.35">
      <c r="C214" t="s">
        <v>72</v>
      </c>
      <c r="I214" s="6">
        <v>4.78</v>
      </c>
      <c r="J214" s="6">
        <v>6.09</v>
      </c>
      <c r="K214" s="6">
        <v>3.92</v>
      </c>
      <c r="L214" s="6">
        <v>4.9000000000000004</v>
      </c>
      <c r="M214" s="6">
        <v>3.01</v>
      </c>
      <c r="N214" s="6">
        <v>-1.84</v>
      </c>
      <c r="O214" s="6">
        <v>-7.07</v>
      </c>
      <c r="P214" s="6">
        <v>-6.52</v>
      </c>
      <c r="Q214" s="6">
        <v>-0.22</v>
      </c>
      <c r="R214" s="6">
        <v>-0.79</v>
      </c>
      <c r="S214" s="6">
        <v>-11.75</v>
      </c>
      <c r="T214" s="6">
        <v>76.53</v>
      </c>
      <c r="U214" s="6">
        <v>65.03</v>
      </c>
      <c r="V214" s="6">
        <v>56.8</v>
      </c>
      <c r="W214" s="6">
        <v>33.770000000000003</v>
      </c>
      <c r="X214" s="6">
        <v>33.07</v>
      </c>
      <c r="Y214" s="6">
        <v>11.97</v>
      </c>
      <c r="Z214" s="6">
        <v>77.64</v>
      </c>
    </row>
    <row r="215" spans="3:26" ht="15.5" x14ac:dyDescent="0.35">
      <c r="C215" t="s">
        <v>75</v>
      </c>
      <c r="I215" s="6">
        <v>9.9499999999999993</v>
      </c>
      <c r="J215" s="6">
        <v>1.44</v>
      </c>
      <c r="K215" s="6">
        <v>0.93</v>
      </c>
      <c r="L215" s="6">
        <v>5.87</v>
      </c>
      <c r="M215" s="6">
        <v>4.88</v>
      </c>
      <c r="N215" s="6">
        <v>4.37</v>
      </c>
      <c r="O215" s="6">
        <v>3.04</v>
      </c>
      <c r="P215" s="6">
        <v>2.98</v>
      </c>
      <c r="Q215" s="6">
        <v>1.02</v>
      </c>
      <c r="R215" s="6">
        <v>0.56000000000000005</v>
      </c>
      <c r="S215" s="6">
        <v>0.56000000000000005</v>
      </c>
      <c r="T215" s="6">
        <v>2.15</v>
      </c>
      <c r="U215" s="6">
        <v>2.5099999999999998</v>
      </c>
      <c r="V215" s="6">
        <v>3.13</v>
      </c>
      <c r="W215" s="6">
        <v>2.13</v>
      </c>
      <c r="X215" s="6">
        <v>1.89</v>
      </c>
      <c r="Y215" s="6">
        <v>0.16</v>
      </c>
      <c r="Z215" s="6">
        <v>0.15</v>
      </c>
    </row>
    <row r="216" spans="3:26" ht="15.5" x14ac:dyDescent="0.35">
      <c r="C216" t="s">
        <v>215</v>
      </c>
      <c r="I216" s="5">
        <v>83430000000</v>
      </c>
      <c r="J216" s="5">
        <v>39370000000</v>
      </c>
      <c r="K216" s="5">
        <v>22190000000</v>
      </c>
      <c r="L216" s="5">
        <v>87310000000</v>
      </c>
      <c r="M216" s="5">
        <v>179330000000</v>
      </c>
      <c r="N216" s="5">
        <v>-163370000000</v>
      </c>
      <c r="O216" s="5">
        <v>79430000000</v>
      </c>
      <c r="P216" s="5">
        <v>8080000000</v>
      </c>
    </row>
    <row r="217" spans="3:26" ht="15.5" x14ac:dyDescent="0.35">
      <c r="C217" t="s">
        <v>216</v>
      </c>
      <c r="I217" s="6">
        <v>0.39779999999999999</v>
      </c>
      <c r="J217" s="6">
        <v>4.8899999999999999E-2</v>
      </c>
      <c r="K217" s="6">
        <v>5.5800000000000002E-2</v>
      </c>
      <c r="L217" s="6">
        <v>0.34649999999999997</v>
      </c>
      <c r="M217" s="6">
        <v>0.51429999999999998</v>
      </c>
      <c r="N217" s="6">
        <v>-0.67920000000000003</v>
      </c>
      <c r="O217" s="6">
        <v>-8.77E-2</v>
      </c>
      <c r="P217" s="6">
        <v>-4.7100000000000003E-2</v>
      </c>
      <c r="Q217" s="6">
        <v>-1.2109999999999999</v>
      </c>
      <c r="R217" s="6">
        <v>-0.3211</v>
      </c>
      <c r="S217" s="6">
        <v>-2.35E-2</v>
      </c>
      <c r="T217" s="6">
        <v>1.6899999999999998E-2</v>
      </c>
      <c r="U217" s="6">
        <v>2.6099999999999998E-2</v>
      </c>
      <c r="V217" s="6">
        <v>3.2099999999999997E-2</v>
      </c>
      <c r="W217" s="6">
        <v>5.33E-2</v>
      </c>
      <c r="X217" s="6">
        <v>5.2900000000000003E-2</v>
      </c>
      <c r="Y217" s="6">
        <v>1.5600000000000001E-2</v>
      </c>
      <c r="Z217" s="6">
        <v>2.5999999999999999E-3</v>
      </c>
    </row>
    <row r="218" spans="3:26" ht="15.5" x14ac:dyDescent="0.35">
      <c r="C218" t="s">
        <v>217</v>
      </c>
      <c r="I218" s="6">
        <v>-0.29389999999999999</v>
      </c>
      <c r="J218" s="6">
        <v>-2.8399999999999998E-2</v>
      </c>
      <c r="K218" s="6">
        <v>-3.73E-2</v>
      </c>
      <c r="L218" s="6">
        <v>-0.23960000000000001</v>
      </c>
      <c r="M218" s="6">
        <v>-0.3085</v>
      </c>
      <c r="N218" s="6">
        <v>0.38619999999999999</v>
      </c>
      <c r="O218" s="6">
        <v>0.16339999999999999</v>
      </c>
      <c r="P218" s="6">
        <v>9.5700000000000007E-2</v>
      </c>
      <c r="Q218" s="6">
        <v>2.5766000000000004</v>
      </c>
      <c r="R218" s="6">
        <v>-0.98599999999999999</v>
      </c>
      <c r="S218" s="6">
        <v>-4.5599999999999995E-2</v>
      </c>
      <c r="T218" s="6">
        <v>3.0099999999999998E-2</v>
      </c>
      <c r="U218" s="6">
        <v>4.8099999999999997E-2</v>
      </c>
      <c r="V218" s="6">
        <v>5.6600000000000004E-2</v>
      </c>
      <c r="W218" s="6">
        <v>0.1353</v>
      </c>
      <c r="X218" s="6">
        <v>0.1139</v>
      </c>
      <c r="Y218" s="6">
        <v>3.6499999999999998E-2</v>
      </c>
      <c r="Z218" s="6">
        <v>6.5000000000000006E-3</v>
      </c>
    </row>
    <row r="219" spans="3:26" ht="15.5" x14ac:dyDescent="0.35">
      <c r="C219" t="s">
        <v>218</v>
      </c>
      <c r="I219" s="6">
        <v>-61.526400000000002</v>
      </c>
      <c r="J219" s="6">
        <v>0.73530000000000006</v>
      </c>
      <c r="K219" s="6">
        <v>0.1734</v>
      </c>
      <c r="L219" s="6">
        <v>-4.2072000000000003</v>
      </c>
      <c r="M219" s="6">
        <v>-1.31</v>
      </c>
      <c r="N219" s="6">
        <v>7.5585000000000004</v>
      </c>
      <c r="O219" s="6">
        <v>0.95709999999999995</v>
      </c>
      <c r="P219" s="6">
        <v>0.13019999999999998</v>
      </c>
      <c r="Q219" s="6">
        <v>-2.9950000000000001</v>
      </c>
      <c r="R219" s="6">
        <v>-0.60970000000000002</v>
      </c>
      <c r="S219" s="6">
        <v>4.8899999999999999E-2</v>
      </c>
      <c r="T219" s="6">
        <v>9.3000000000000013E-2</v>
      </c>
      <c r="U219" s="6">
        <v>8.5000000000000006E-2</v>
      </c>
      <c r="V219" s="6">
        <v>0.1217</v>
      </c>
      <c r="W219" s="6">
        <v>0.17170000000000002</v>
      </c>
      <c r="X219" s="6">
        <v>0.1079</v>
      </c>
      <c r="Y219" s="6">
        <v>3.9599999999999996E-2</v>
      </c>
      <c r="Z219" s="6">
        <v>0.22550000000000001</v>
      </c>
    </row>
    <row r="220" spans="3:26" ht="15.5" x14ac:dyDescent="0.35">
      <c r="C220" t="s">
        <v>219</v>
      </c>
      <c r="I220" s="6">
        <v>21.87</v>
      </c>
      <c r="J220" s="6">
        <v>1.1299999999999999</v>
      </c>
      <c r="K220" s="6">
        <v>15.48</v>
      </c>
      <c r="L220" s="6">
        <v>96.79</v>
      </c>
      <c r="M220" s="6">
        <v>56.21</v>
      </c>
      <c r="N220" s="6">
        <v>-34.130000000000003</v>
      </c>
      <c r="O220" s="6">
        <v>1.53</v>
      </c>
      <c r="P220" s="6">
        <v>-2.37</v>
      </c>
      <c r="Q220" s="6">
        <v>-8.83</v>
      </c>
      <c r="R220" s="6">
        <v>-6.55</v>
      </c>
      <c r="S220" s="6">
        <v>0.6</v>
      </c>
      <c r="T220" s="6">
        <v>1.66</v>
      </c>
      <c r="U220" s="6">
        <v>1.99</v>
      </c>
      <c r="V220" s="6">
        <v>2.12</v>
      </c>
      <c r="W220" s="6">
        <v>3.1</v>
      </c>
      <c r="X220" s="6">
        <v>1.38</v>
      </c>
      <c r="Y220" s="6">
        <v>0.43</v>
      </c>
      <c r="Z220" s="6">
        <v>1.56</v>
      </c>
    </row>
    <row r="221" spans="3:26" ht="15.5" x14ac:dyDescent="0.35">
      <c r="C221" t="s">
        <v>69</v>
      </c>
      <c r="I221" s="6">
        <v>-1.4</v>
      </c>
      <c r="J221" s="6">
        <v>-0.17</v>
      </c>
      <c r="K221" s="6">
        <v>-0.15</v>
      </c>
      <c r="L221" s="6">
        <v>-1.17</v>
      </c>
      <c r="M221" s="6">
        <v>-0.93</v>
      </c>
      <c r="N221" s="6">
        <v>-0.71</v>
      </c>
      <c r="O221" s="6">
        <v>-1.1599999999999999</v>
      </c>
      <c r="P221" s="6">
        <v>-0.62</v>
      </c>
      <c r="Q221" s="6">
        <v>-0.56000000000000005</v>
      </c>
      <c r="R221" s="6">
        <v>0.78</v>
      </c>
      <c r="S221" s="6">
        <v>0.54</v>
      </c>
      <c r="T221" s="6">
        <v>2.31</v>
      </c>
      <c r="U221" s="6">
        <v>3.13</v>
      </c>
      <c r="V221" s="6">
        <v>3.22</v>
      </c>
      <c r="W221" s="6">
        <v>4.57</v>
      </c>
      <c r="X221" s="6">
        <v>3.77</v>
      </c>
      <c r="Y221" s="6">
        <v>0.44</v>
      </c>
      <c r="Z221" s="6">
        <v>0.5</v>
      </c>
    </row>
    <row r="222" spans="3:26" ht="15.5" x14ac:dyDescent="0.35">
      <c r="C222" t="s">
        <v>66</v>
      </c>
      <c r="I222" s="6">
        <v>-31.32</v>
      </c>
      <c r="J222" s="6">
        <v>-40.51</v>
      </c>
      <c r="K222" s="5">
        <v>-41</v>
      </c>
      <c r="L222" s="6">
        <v>-42.57</v>
      </c>
      <c r="M222" s="6">
        <v>-53.85</v>
      </c>
      <c r="N222" s="6">
        <v>-70.48</v>
      </c>
      <c r="O222" s="6">
        <v>-43.28</v>
      </c>
      <c r="P222" s="6">
        <v>-80.11</v>
      </c>
      <c r="Q222" s="6">
        <v>-89.75</v>
      </c>
      <c r="R222" s="6">
        <v>141.1</v>
      </c>
      <c r="S222" s="6">
        <v>280.05</v>
      </c>
      <c r="T222" s="6">
        <v>292.83</v>
      </c>
      <c r="U222" s="6">
        <v>246.21</v>
      </c>
      <c r="V222" s="6">
        <v>236.37</v>
      </c>
      <c r="W222" s="6">
        <v>654.47</v>
      </c>
      <c r="X222" s="6">
        <v>575.92999999999995</v>
      </c>
      <c r="Y222" s="6">
        <v>514.99</v>
      </c>
      <c r="Z222" s="6">
        <v>496.2</v>
      </c>
    </row>
    <row r="223" spans="3:26" ht="15.5" x14ac:dyDescent="0.35">
      <c r="C223" t="s">
        <v>220</v>
      </c>
      <c r="I223" s="6">
        <v>-1.4</v>
      </c>
      <c r="J223" s="6">
        <v>-0.17</v>
      </c>
      <c r="K223" s="6">
        <v>-0.15</v>
      </c>
      <c r="L223" s="6">
        <v>-1.17</v>
      </c>
      <c r="M223" s="6">
        <v>-0.93</v>
      </c>
      <c r="N223" s="6">
        <v>-0.71</v>
      </c>
      <c r="O223" s="6">
        <v>-1.1599999999999999</v>
      </c>
      <c r="P223" s="6">
        <v>-0.62</v>
      </c>
      <c r="Q223" s="6">
        <v>-0.56000000000000005</v>
      </c>
      <c r="R223" s="6">
        <v>0.78</v>
      </c>
      <c r="S223" s="6">
        <v>0.54</v>
      </c>
      <c r="T223" s="6">
        <v>2.31</v>
      </c>
      <c r="U223" s="6">
        <v>3.13</v>
      </c>
      <c r="V223" s="6">
        <v>3.22</v>
      </c>
      <c r="W223" s="6">
        <v>4.57</v>
      </c>
      <c r="X223" s="6">
        <v>3.77</v>
      </c>
      <c r="Y223" s="6">
        <v>0.44</v>
      </c>
      <c r="Z223" s="6">
        <v>0.5</v>
      </c>
    </row>
    <row r="224" spans="3:26" ht="15.5" x14ac:dyDescent="0.35">
      <c r="C224" t="s">
        <v>221</v>
      </c>
      <c r="I224" s="6">
        <v>-31.32</v>
      </c>
      <c r="J224" s="6">
        <v>-40.51</v>
      </c>
      <c r="K224" s="5">
        <v>-41</v>
      </c>
      <c r="L224" s="6">
        <v>-42.57</v>
      </c>
      <c r="M224" s="6">
        <v>-53.85</v>
      </c>
      <c r="N224" s="6">
        <v>-70.48</v>
      </c>
      <c r="O224" s="6">
        <v>-43.28</v>
      </c>
      <c r="P224" s="6">
        <v>-80.11</v>
      </c>
      <c r="Q224" s="6">
        <v>-89.75</v>
      </c>
      <c r="R224" s="6">
        <v>141.1</v>
      </c>
      <c r="S224" s="6">
        <v>280.05</v>
      </c>
      <c r="T224" s="6">
        <v>292.83</v>
      </c>
      <c r="U224" s="6">
        <v>246.21</v>
      </c>
      <c r="V224" s="6">
        <v>236.37</v>
      </c>
      <c r="W224" s="6">
        <v>654.47</v>
      </c>
      <c r="X224" s="6">
        <v>575.92999999999995</v>
      </c>
      <c r="Y224" s="6">
        <v>514.99</v>
      </c>
      <c r="Z224" s="6">
        <v>496.2</v>
      </c>
    </row>
    <row r="225" spans="2:26" ht="15.5" x14ac:dyDescent="0.35">
      <c r="C225" t="s">
        <v>222</v>
      </c>
      <c r="I225" s="5">
        <v>66000000000</v>
      </c>
      <c r="J225" s="5">
        <v>66000000000</v>
      </c>
      <c r="K225" s="5">
        <v>37000000000</v>
      </c>
      <c r="L225" s="5">
        <v>49000000000</v>
      </c>
      <c r="M225" s="5">
        <v>227000000000</v>
      </c>
      <c r="N225" s="5">
        <v>206000000000</v>
      </c>
      <c r="O225" s="5">
        <v>158000000000</v>
      </c>
      <c r="P225" s="5">
        <v>390000000000</v>
      </c>
      <c r="Q225" s="5">
        <v>756000000000</v>
      </c>
      <c r="R225" s="5">
        <v>701000000000</v>
      </c>
      <c r="S225" s="5">
        <v>723000000000</v>
      </c>
      <c r="T225" s="5">
        <v>396000000000</v>
      </c>
      <c r="U225" s="5">
        <v>320000000000</v>
      </c>
      <c r="V225" s="5">
        <v>240000000000</v>
      </c>
      <c r="W225" s="5">
        <v>207000000000</v>
      </c>
      <c r="X225" s="5">
        <v>155000000000</v>
      </c>
      <c r="Y225" s="5">
        <v>218000000000</v>
      </c>
      <c r="Z225" s="5">
        <v>183000000000</v>
      </c>
    </row>
    <row r="226" spans="2:26" ht="15.5" x14ac:dyDescent="0.35">
      <c r="C226" t="s">
        <v>223</v>
      </c>
      <c r="I226" s="5">
        <v>214000000000</v>
      </c>
      <c r="J226" s="5">
        <v>290000000000</v>
      </c>
      <c r="K226" s="5">
        <v>381000000000</v>
      </c>
      <c r="L226" s="5">
        <v>383000000000</v>
      </c>
      <c r="M226" s="5">
        <v>291000000000</v>
      </c>
      <c r="N226" s="5">
        <v>350000000000</v>
      </c>
      <c r="O226" s="5">
        <v>402000000000</v>
      </c>
      <c r="P226" s="5">
        <v>399000000000</v>
      </c>
      <c r="Q226" s="5">
        <v>19000000000</v>
      </c>
      <c r="R226" s="5">
        <v>284000000000</v>
      </c>
      <c r="S226" s="5">
        <v>240000000000</v>
      </c>
      <c r="T226" s="5">
        <v>433000000000</v>
      </c>
      <c r="U226" s="5">
        <v>372000000000</v>
      </c>
      <c r="V226" s="5">
        <v>298000000000</v>
      </c>
      <c r="W226" s="5">
        <v>250000000000</v>
      </c>
      <c r="X226" s="5">
        <v>113000000000</v>
      </c>
      <c r="Y226" s="5">
        <v>32000000000</v>
      </c>
      <c r="Z226" s="5">
        <v>56000000000</v>
      </c>
    </row>
    <row r="227" spans="2:26" ht="15.5" x14ac:dyDescent="0.35">
      <c r="C227" t="s">
        <v>26</v>
      </c>
      <c r="I227" s="5">
        <v>279000000000</v>
      </c>
      <c r="J227" s="5">
        <v>356000000000</v>
      </c>
      <c r="K227" s="5">
        <v>418000000000</v>
      </c>
      <c r="L227" s="5">
        <v>432000000000</v>
      </c>
      <c r="M227" s="5">
        <v>518000000000</v>
      </c>
      <c r="N227" s="5">
        <v>556000000000</v>
      </c>
      <c r="O227" s="5">
        <v>561000000000</v>
      </c>
      <c r="P227" s="5">
        <v>789000000000</v>
      </c>
      <c r="Q227" s="5">
        <v>776000000000</v>
      </c>
      <c r="R227" s="5">
        <v>986000000000</v>
      </c>
      <c r="S227" s="5">
        <v>963000000000</v>
      </c>
      <c r="T227" s="5">
        <v>829000000000</v>
      </c>
      <c r="U227" s="5">
        <v>692000000000</v>
      </c>
      <c r="V227" s="5">
        <v>537000000000</v>
      </c>
      <c r="W227" s="5">
        <v>457000000000</v>
      </c>
      <c r="X227" s="5">
        <v>268000000000</v>
      </c>
      <c r="Y227" s="5">
        <v>250000000000</v>
      </c>
      <c r="Z227" s="5">
        <v>239000000000</v>
      </c>
    </row>
    <row r="228" spans="2:26" ht="15.5" x14ac:dyDescent="0.35">
      <c r="C228" t="s">
        <v>23</v>
      </c>
      <c r="I228" s="5">
        <v>278000000000</v>
      </c>
      <c r="J228" s="5">
        <v>354000000000</v>
      </c>
      <c r="K228" s="5">
        <v>417000000000</v>
      </c>
      <c r="L228" s="5">
        <v>429000000000</v>
      </c>
      <c r="M228" s="5">
        <v>516000000000</v>
      </c>
      <c r="N228" s="5">
        <v>553000000000</v>
      </c>
      <c r="O228" s="5">
        <v>553000000000</v>
      </c>
      <c r="P228" s="5">
        <v>779000000000</v>
      </c>
      <c r="Q228" s="5">
        <v>764000000000</v>
      </c>
      <c r="R228" s="5">
        <v>969000000000</v>
      </c>
      <c r="S228" s="5">
        <v>933000000000</v>
      </c>
      <c r="T228" s="5">
        <v>794000000000</v>
      </c>
      <c r="U228" s="5">
        <v>558000000000</v>
      </c>
      <c r="V228" s="5">
        <v>264000000000</v>
      </c>
      <c r="W228" s="5">
        <v>382000000000</v>
      </c>
      <c r="X228" s="5">
        <v>250000000000</v>
      </c>
      <c r="Y228" s="5">
        <v>241000000000</v>
      </c>
      <c r="Z228" s="5">
        <v>225000000000</v>
      </c>
    </row>
    <row r="229" spans="2:26" ht="15.5" x14ac:dyDescent="0.35">
      <c r="C229" t="s">
        <v>224</v>
      </c>
      <c r="I229" s="5">
        <v>-144000000000</v>
      </c>
      <c r="J229" s="5">
        <v>-145000000000</v>
      </c>
      <c r="K229" s="5">
        <v>-95000000000</v>
      </c>
      <c r="L229" s="5">
        <v>-110000000000</v>
      </c>
      <c r="M229" s="5">
        <v>-281000000000</v>
      </c>
      <c r="N229" s="5">
        <v>-379000000000</v>
      </c>
      <c r="O229" s="5">
        <v>-399000000000</v>
      </c>
      <c r="P229" s="5">
        <v>-651000000000</v>
      </c>
      <c r="Q229" s="5">
        <v>-1071000000000</v>
      </c>
      <c r="R229" s="5">
        <v>-695000000000</v>
      </c>
      <c r="S229" s="5">
        <v>-247000000000</v>
      </c>
      <c r="T229" s="5">
        <v>255000000000</v>
      </c>
      <c r="U229" s="5">
        <v>289000000000</v>
      </c>
      <c r="V229" s="5">
        <v>558000000000</v>
      </c>
      <c r="W229" s="5">
        <v>353000000000</v>
      </c>
      <c r="X229" s="5">
        <v>245000000000</v>
      </c>
      <c r="Y229" s="5">
        <v>59000000000</v>
      </c>
      <c r="Z229" s="5">
        <v>99000000000</v>
      </c>
    </row>
    <row r="230" spans="2:26" ht="15.5" x14ac:dyDescent="0.35">
      <c r="C230" t="s">
        <v>225</v>
      </c>
      <c r="I230" s="5">
        <v>-6000000000</v>
      </c>
      <c r="J230" s="5">
        <v>8000000000</v>
      </c>
      <c r="K230" s="5">
        <v>5000000000</v>
      </c>
      <c r="L230" s="5">
        <v>10000000000</v>
      </c>
      <c r="M230" s="5">
        <v>3000000000</v>
      </c>
      <c r="N230" s="5">
        <v>19000000000</v>
      </c>
      <c r="O230" s="5">
        <v>-18000000000</v>
      </c>
      <c r="P230" s="5">
        <v>-63000000000</v>
      </c>
      <c r="Q230" s="5">
        <v>-99000000000</v>
      </c>
      <c r="R230" s="5">
        <v>-81000000000</v>
      </c>
      <c r="S230" s="5">
        <v>253000000000</v>
      </c>
      <c r="T230" s="5">
        <v>22000000000</v>
      </c>
      <c r="U230" s="5">
        <v>35000000000</v>
      </c>
      <c r="V230" s="5">
        <v>48000000000</v>
      </c>
      <c r="W230" s="5">
        <v>-50000000000</v>
      </c>
      <c r="X230" s="5">
        <v>20000000000</v>
      </c>
      <c r="Y230" s="5">
        <v>-72000000000</v>
      </c>
      <c r="Z230" s="5">
        <v>65000000000</v>
      </c>
    </row>
    <row r="231" spans="2:26" ht="15.5" x14ac:dyDescent="0.35">
      <c r="C231" t="s">
        <v>226</v>
      </c>
      <c r="I231" s="5">
        <v>-5000000000</v>
      </c>
      <c r="J231" s="5">
        <v>-7000000000</v>
      </c>
      <c r="K231" s="5">
        <v>-6000000000</v>
      </c>
      <c r="L231" s="5">
        <v>-7000000000</v>
      </c>
      <c r="M231" s="5">
        <v>0</v>
      </c>
      <c r="N231" s="5">
        <v>-15000000000</v>
      </c>
      <c r="O231" s="5">
        <v>-22000000000</v>
      </c>
      <c r="P231" s="5">
        <v>-22000000000</v>
      </c>
      <c r="Q231" s="5">
        <v>-62000000000</v>
      </c>
      <c r="R231" s="5">
        <v>-42000000000</v>
      </c>
      <c r="S231" s="5">
        <v>-349000000000</v>
      </c>
      <c r="T231" s="5">
        <v>-476000000000</v>
      </c>
      <c r="U231" s="5">
        <v>-413000000000</v>
      </c>
      <c r="V231" s="5">
        <v>-290000000000</v>
      </c>
      <c r="W231" s="5">
        <v>-88000000000</v>
      </c>
      <c r="X231" s="5">
        <v>-57000000000</v>
      </c>
      <c r="Y231" s="5">
        <v>-21000000000</v>
      </c>
      <c r="Z231" s="5">
        <v>-9000000000</v>
      </c>
    </row>
    <row r="232" spans="2:26" ht="15.5" x14ac:dyDescent="0.35">
      <c r="C232" t="s">
        <v>15</v>
      </c>
      <c r="I232" s="5">
        <v>-11000000000</v>
      </c>
      <c r="J232" s="5">
        <v>1000000000</v>
      </c>
      <c r="K232" s="5">
        <v>-1000000000</v>
      </c>
      <c r="L232" s="5">
        <v>2000000000</v>
      </c>
      <c r="M232" s="5">
        <v>3000000000</v>
      </c>
      <c r="N232" s="5">
        <v>4000000000</v>
      </c>
      <c r="O232" s="5">
        <v>-41000000000</v>
      </c>
      <c r="P232" s="5">
        <v>-85000000000</v>
      </c>
      <c r="Q232" s="5">
        <v>-161000000000</v>
      </c>
      <c r="R232" s="5">
        <v>-123000000000</v>
      </c>
      <c r="S232" s="5">
        <v>-95000000000</v>
      </c>
      <c r="T232" s="5">
        <v>-454000000000</v>
      </c>
      <c r="U232" s="5">
        <v>-379000000000</v>
      </c>
      <c r="V232" s="5">
        <v>-243000000000</v>
      </c>
      <c r="W232" s="5">
        <v>-139000000000</v>
      </c>
      <c r="X232" s="5">
        <v>-37000000000</v>
      </c>
      <c r="Y232" s="5">
        <v>-93000000000</v>
      </c>
      <c r="Z232" s="5">
        <v>55000000000</v>
      </c>
    </row>
    <row r="233" spans="2:26" ht="15.5" x14ac:dyDescent="0.35">
      <c r="C233" t="s">
        <v>17</v>
      </c>
      <c r="I233" s="6">
        <v>-1.4</v>
      </c>
      <c r="J233" s="6">
        <v>0.11</v>
      </c>
      <c r="K233" s="6">
        <v>-0.18</v>
      </c>
      <c r="L233" s="6">
        <v>0.3</v>
      </c>
      <c r="M233" s="6">
        <v>0.38</v>
      </c>
      <c r="N233" s="6">
        <v>0.49</v>
      </c>
      <c r="O233" s="6">
        <v>-5.31</v>
      </c>
      <c r="P233" s="6">
        <v>-16.98</v>
      </c>
      <c r="Q233" s="6">
        <v>-35.21</v>
      </c>
      <c r="R233" s="6">
        <v>-26.86</v>
      </c>
      <c r="S233" s="6">
        <v>-20.83</v>
      </c>
      <c r="T233" s="6">
        <v>-99.26</v>
      </c>
      <c r="U233" s="6">
        <v>-91.03</v>
      </c>
      <c r="V233" s="6">
        <v>-58.36</v>
      </c>
      <c r="W233" s="6">
        <v>-217.07</v>
      </c>
      <c r="X233" s="6">
        <v>-57.14</v>
      </c>
      <c r="Y233" s="6">
        <v>-145.19999999999999</v>
      </c>
      <c r="Z233" s="6">
        <v>86.5</v>
      </c>
    </row>
    <row r="235" spans="2:26" ht="15.5" x14ac:dyDescent="0.35">
      <c r="B235" t="s">
        <v>227</v>
      </c>
      <c r="C235" t="s">
        <v>228</v>
      </c>
      <c r="D235" s="5">
        <v>-778000000</v>
      </c>
      <c r="E235" s="5">
        <v>35000000000</v>
      </c>
      <c r="F235" s="5">
        <v>41000000000</v>
      </c>
      <c r="G235" s="5">
        <v>12000000000</v>
      </c>
      <c r="H235" s="5">
        <v>69000000000</v>
      </c>
      <c r="I235" s="5">
        <v>70000000000</v>
      </c>
      <c r="J235" s="5">
        <v>9000000000</v>
      </c>
      <c r="K235" s="5">
        <v>12000000000</v>
      </c>
      <c r="L235" s="5">
        <v>78000000000</v>
      </c>
      <c r="M235" s="5">
        <v>127000000000</v>
      </c>
      <c r="N235" s="5">
        <v>-208000000000</v>
      </c>
      <c r="O235" s="5">
        <v>-54000000000</v>
      </c>
      <c r="P235" s="5">
        <v>-39000000000</v>
      </c>
      <c r="Q235" s="5">
        <v>-1058000000000</v>
      </c>
    </row>
    <row r="236" spans="2:26" ht="15.5" x14ac:dyDescent="0.35">
      <c r="C236" t="s">
        <v>57</v>
      </c>
      <c r="D236" s="6">
        <v>-0.1</v>
      </c>
      <c r="E236" s="6">
        <v>4.5999999999999996</v>
      </c>
      <c r="F236" s="6">
        <v>5.31</v>
      </c>
      <c r="G236" s="6">
        <v>1.55</v>
      </c>
      <c r="H236" s="5">
        <v>9</v>
      </c>
      <c r="I236" s="6">
        <v>9.2100000000000009</v>
      </c>
      <c r="J236" s="6">
        <v>1.1499999999999999</v>
      </c>
      <c r="K236" s="6">
        <v>1.53</v>
      </c>
      <c r="L236" s="6">
        <v>10.199999999999999</v>
      </c>
      <c r="M236" s="6">
        <v>16.62</v>
      </c>
      <c r="N236" s="6">
        <v>-27.22</v>
      </c>
      <c r="O236" s="6">
        <v>-7.07</v>
      </c>
      <c r="P236" s="6">
        <v>-5.05</v>
      </c>
      <c r="Q236" s="6">
        <v>-138.61000000000001</v>
      </c>
    </row>
    <row r="237" spans="2:26" ht="15.5" x14ac:dyDescent="0.35">
      <c r="C237" t="s">
        <v>233</v>
      </c>
      <c r="D237" s="5">
        <v>7000000000</v>
      </c>
      <c r="E237" s="5">
        <v>8000000000</v>
      </c>
      <c r="F237" s="5">
        <v>5000000000</v>
      </c>
      <c r="G237" s="5">
        <v>8000000000</v>
      </c>
      <c r="H237" s="5">
        <v>31000000000</v>
      </c>
      <c r="I237" s="5">
        <v>34000000000</v>
      </c>
      <c r="J237" s="5">
        <v>37000000000</v>
      </c>
      <c r="K237" s="5">
        <v>49000000000</v>
      </c>
      <c r="L237" s="5">
        <v>65000000000</v>
      </c>
      <c r="M237" s="5">
        <v>78000000000</v>
      </c>
      <c r="N237" s="5">
        <v>87000000000</v>
      </c>
      <c r="O237" s="5">
        <v>125000000000</v>
      </c>
      <c r="P237" s="5">
        <v>84000000000</v>
      </c>
      <c r="Q237" s="5">
        <v>225000000000</v>
      </c>
    </row>
    <row r="238" spans="2:26" ht="15.5" x14ac:dyDescent="0.35">
      <c r="C238" t="s">
        <v>237</v>
      </c>
      <c r="I238" s="6">
        <v>2.89</v>
      </c>
    </row>
    <row r="239" spans="2:26" ht="15.5" x14ac:dyDescent="0.35">
      <c r="C239" t="s">
        <v>238</v>
      </c>
      <c r="I239" s="6">
        <v>2.29</v>
      </c>
    </row>
    <row r="240" spans="2:26" ht="15.5" x14ac:dyDescent="0.35">
      <c r="C240" t="s">
        <v>239</v>
      </c>
      <c r="I240" s="6">
        <v>6.95</v>
      </c>
    </row>
    <row r="241" spans="3:9" ht="15.5" x14ac:dyDescent="0.35">
      <c r="C241" t="s">
        <v>240</v>
      </c>
      <c r="I241" s="6">
        <v>0.43729999999999997</v>
      </c>
    </row>
    <row r="242" spans="3:9" ht="15.5" x14ac:dyDescent="0.35">
      <c r="C242" t="s">
        <v>241</v>
      </c>
      <c r="I242" s="6">
        <v>6.8</v>
      </c>
    </row>
    <row r="243" spans="3:9" ht="15.5" x14ac:dyDescent="0.35">
      <c r="C243" t="s">
        <v>242</v>
      </c>
      <c r="I243" s="6">
        <v>-0.97</v>
      </c>
    </row>
    <row r="244" spans="3:9" ht="15.5" x14ac:dyDescent="0.35">
      <c r="C244" t="s">
        <v>243</v>
      </c>
      <c r="I244" s="6">
        <v>-17.21</v>
      </c>
    </row>
    <row r="245" spans="3:9" ht="15.5" x14ac:dyDescent="0.35">
      <c r="C245" t="s">
        <v>244</v>
      </c>
      <c r="I245" s="6">
        <v>-15.67</v>
      </c>
    </row>
    <row r="246" spans="3:9" ht="15.5" x14ac:dyDescent="0.35">
      <c r="C246" t="s">
        <v>245</v>
      </c>
      <c r="I246" s="6">
        <v>4.84</v>
      </c>
    </row>
    <row r="247" spans="3:9" ht="15.5" x14ac:dyDescent="0.35">
      <c r="C247" t="s">
        <v>246</v>
      </c>
      <c r="I247" s="6">
        <v>4.41</v>
      </c>
    </row>
    <row r="248" spans="3:9" ht="15.5" x14ac:dyDescent="0.35">
      <c r="C248" t="s">
        <v>248</v>
      </c>
      <c r="I248" s="6">
        <v>-0.68</v>
      </c>
    </row>
    <row r="249" spans="3:9" ht="15.5" x14ac:dyDescent="0.35">
      <c r="C249" t="s">
        <v>249</v>
      </c>
      <c r="I249" s="6">
        <v>11.37</v>
      </c>
    </row>
    <row r="250" spans="3:9" ht="15.5" x14ac:dyDescent="0.35">
      <c r="C250" t="s">
        <v>250</v>
      </c>
      <c r="I250" s="5">
        <v>9</v>
      </c>
    </row>
    <row r="251" spans="3:9" ht="15.5" x14ac:dyDescent="0.35">
      <c r="C251" t="s">
        <v>251</v>
      </c>
      <c r="I251" s="6">
        <v>3.83</v>
      </c>
    </row>
    <row r="252" spans="3:9" ht="15.5" x14ac:dyDescent="0.35">
      <c r="C252" t="s">
        <v>252</v>
      </c>
      <c r="D252" s="6">
        <v>0.06</v>
      </c>
    </row>
    <row r="253" spans="3:9" ht="15.5" x14ac:dyDescent="0.35">
      <c r="C253" t="s">
        <v>253</v>
      </c>
      <c r="I253" s="6">
        <v>-26.82</v>
      </c>
    </row>
    <row r="254" spans="3:9" ht="15.5" x14ac:dyDescent="0.35">
      <c r="C254" t="s">
        <v>254</v>
      </c>
      <c r="I254" s="6">
        <v>-1.66</v>
      </c>
    </row>
    <row r="255" spans="3:9" ht="15.5" x14ac:dyDescent="0.35">
      <c r="C255" t="s">
        <v>255</v>
      </c>
      <c r="D255" s="6">
        <v>0.28000000000000003</v>
      </c>
    </row>
    <row r="256" spans="3:9" ht="15.5" x14ac:dyDescent="0.35">
      <c r="C256" t="s">
        <v>256</v>
      </c>
      <c r="D256" s="6">
        <v>0.14000000000000001</v>
      </c>
    </row>
    <row r="257" spans="3:9" ht="15.5" x14ac:dyDescent="0.35">
      <c r="C257" t="s">
        <v>395</v>
      </c>
      <c r="D257" s="6">
        <v>-1.18</v>
      </c>
    </row>
    <row r="258" spans="3:9" ht="15.5" x14ac:dyDescent="0.35">
      <c r="C258" t="s">
        <v>445</v>
      </c>
      <c r="D258" s="6">
        <v>-1.04</v>
      </c>
    </row>
    <row r="259" spans="3:9" ht="15.5" x14ac:dyDescent="0.35">
      <c r="C259" t="s">
        <v>257</v>
      </c>
      <c r="D259" s="6">
        <v>-1.85</v>
      </c>
    </row>
    <row r="260" spans="3:9" ht="15.5" x14ac:dyDescent="0.35">
      <c r="C260" t="s">
        <v>396</v>
      </c>
      <c r="D260" s="6">
        <v>1.38</v>
      </c>
    </row>
    <row r="261" spans="3:9" ht="15.5" x14ac:dyDescent="0.35">
      <c r="C261" t="s">
        <v>258</v>
      </c>
      <c r="D261" s="6">
        <v>-0.85</v>
      </c>
    </row>
    <row r="262" spans="3:9" ht="15.5" x14ac:dyDescent="0.35">
      <c r="C262" t="s">
        <v>259</v>
      </c>
      <c r="I262" s="6">
        <v>27.35</v>
      </c>
    </row>
    <row r="263" spans="3:9" ht="15.5" x14ac:dyDescent="0.35">
      <c r="C263" t="s">
        <v>13</v>
      </c>
      <c r="D263" s="5">
        <v>0</v>
      </c>
    </row>
    <row r="264" spans="3:9" ht="15.5" x14ac:dyDescent="0.35">
      <c r="C264" t="s">
        <v>260</v>
      </c>
      <c r="I264" s="6">
        <v>-29.07</v>
      </c>
    </row>
    <row r="265" spans="3:9" ht="15.5" x14ac:dyDescent="0.35">
      <c r="C265" t="s">
        <v>261</v>
      </c>
      <c r="I265" s="6">
        <v>0.49579999999999996</v>
      </c>
    </row>
    <row r="266" spans="3:9" ht="15.5" x14ac:dyDescent="0.35">
      <c r="C266" t="s">
        <v>262</v>
      </c>
      <c r="I266" s="6">
        <v>-0.4239</v>
      </c>
    </row>
    <row r="267" spans="3:9" ht="15.5" x14ac:dyDescent="0.35">
      <c r="C267" t="s">
        <v>263</v>
      </c>
      <c r="I267" s="6">
        <v>2.8748</v>
      </c>
    </row>
    <row r="268" spans="3:9" ht="15.5" x14ac:dyDescent="0.35">
      <c r="C268" t="s">
        <v>264</v>
      </c>
      <c r="I268" s="6">
        <v>2.4550000000000001</v>
      </c>
    </row>
    <row r="269" spans="3:9" ht="15.5" x14ac:dyDescent="0.35">
      <c r="C269" t="s">
        <v>265</v>
      </c>
      <c r="D269" s="6">
        <v>61.41</v>
      </c>
    </row>
    <row r="270" spans="3:9" ht="15.5" x14ac:dyDescent="0.35">
      <c r="C270" t="s">
        <v>266</v>
      </c>
      <c r="D270" s="6">
        <v>991.66</v>
      </c>
    </row>
    <row r="271" spans="3:9" ht="15.5" x14ac:dyDescent="0.35">
      <c r="C271" t="s">
        <v>267</v>
      </c>
      <c r="D271" s="6">
        <v>248.55</v>
      </c>
    </row>
    <row r="272" spans="3:9" ht="15.5" x14ac:dyDescent="0.35">
      <c r="C272" t="s">
        <v>268</v>
      </c>
      <c r="D272" s="6">
        <v>804.52</v>
      </c>
    </row>
    <row r="273" spans="3:9" ht="15.5" x14ac:dyDescent="0.35">
      <c r="C273" t="s">
        <v>269</v>
      </c>
      <c r="D273" s="6">
        <v>1.48</v>
      </c>
    </row>
    <row r="274" spans="3:9" ht="15.5" x14ac:dyDescent="0.35">
      <c r="C274" t="s">
        <v>270</v>
      </c>
      <c r="I274" s="6">
        <v>0.17</v>
      </c>
    </row>
    <row r="275" spans="3:9" ht="15.5" x14ac:dyDescent="0.35">
      <c r="C275" t="s">
        <v>271</v>
      </c>
      <c r="I275" s="6">
        <v>0.31</v>
      </c>
    </row>
    <row r="276" spans="3:9" ht="15.5" x14ac:dyDescent="0.35">
      <c r="C276" t="s">
        <v>53</v>
      </c>
      <c r="I276" s="5">
        <v>198000000000</v>
      </c>
    </row>
    <row r="277" spans="3:9" ht="15.5" x14ac:dyDescent="0.35">
      <c r="C277" t="s">
        <v>272</v>
      </c>
      <c r="I277" s="5">
        <v>439000000000</v>
      </c>
    </row>
    <row r="278" spans="3:9" ht="15.5" x14ac:dyDescent="0.35">
      <c r="C278" t="s">
        <v>273</v>
      </c>
      <c r="I278" s="5">
        <v>7630000000</v>
      </c>
    </row>
    <row r="279" spans="3:9" ht="15.5" x14ac:dyDescent="0.35">
      <c r="C279" t="s">
        <v>274</v>
      </c>
      <c r="I279" s="6">
        <v>0.20879999999999999</v>
      </c>
    </row>
    <row r="280" spans="3:9" ht="15.5" x14ac:dyDescent="0.35">
      <c r="C280" t="s">
        <v>275</v>
      </c>
      <c r="D280" s="6">
        <v>0.74360000000000004</v>
      </c>
    </row>
    <row r="281" spans="3:9" ht="15.5" x14ac:dyDescent="0.35">
      <c r="C281" t="s">
        <v>276</v>
      </c>
      <c r="D281" s="6">
        <v>-0.10339999999999999</v>
      </c>
    </row>
    <row r="282" spans="3:9" ht="15.5" x14ac:dyDescent="0.35">
      <c r="C282" t="s">
        <v>277</v>
      </c>
      <c r="D282" s="6">
        <v>-0.10460000000000001</v>
      </c>
    </row>
    <row r="283" spans="3:9" ht="15.5" x14ac:dyDescent="0.35">
      <c r="C283" t="s">
        <v>278</v>
      </c>
      <c r="D283" s="6">
        <v>-0.14749999999999999</v>
      </c>
    </row>
    <row r="284" spans="3:9" ht="15.5" x14ac:dyDescent="0.35">
      <c r="C284" t="s">
        <v>279</v>
      </c>
      <c r="D284" s="6">
        <v>-0.24129999999999999</v>
      </c>
    </row>
    <row r="285" spans="3:9" ht="15.5" x14ac:dyDescent="0.35">
      <c r="C285" t="s">
        <v>280</v>
      </c>
      <c r="D285" s="6">
        <v>-1.0441</v>
      </c>
    </row>
    <row r="286" spans="3:9" ht="15.5" x14ac:dyDescent="0.35">
      <c r="C286" t="s">
        <v>281</v>
      </c>
      <c r="I286" s="5">
        <v>2</v>
      </c>
    </row>
    <row r="287" spans="3:9" ht="15.5" x14ac:dyDescent="0.35">
      <c r="C287" t="s">
        <v>285</v>
      </c>
      <c r="I287" t="s">
        <v>1875</v>
      </c>
    </row>
    <row r="288" spans="3:9" ht="15.5" x14ac:dyDescent="0.35">
      <c r="C288" t="s">
        <v>287</v>
      </c>
      <c r="I288" s="5">
        <v>5</v>
      </c>
    </row>
    <row r="289" spans="3:9" ht="15.5" x14ac:dyDescent="0.35">
      <c r="C289" t="s">
        <v>288</v>
      </c>
      <c r="I289" s="6">
        <v>0.14000000000000001</v>
      </c>
    </row>
    <row r="290" spans="3:9" ht="15.5" x14ac:dyDescent="0.35">
      <c r="C290" t="s">
        <v>289</v>
      </c>
      <c r="I290" s="6">
        <v>0.2</v>
      </c>
    </row>
    <row r="291" spans="3:9" ht="15.5" x14ac:dyDescent="0.35">
      <c r="C291" t="s">
        <v>290</v>
      </c>
      <c r="I291" s="6">
        <v>0.99</v>
      </c>
    </row>
    <row r="292" spans="3:9" ht="15.5" x14ac:dyDescent="0.35">
      <c r="C292" t="s">
        <v>291</v>
      </c>
      <c r="I292" s="6">
        <v>0.99</v>
      </c>
    </row>
    <row r="293" spans="3:9" ht="15.5" x14ac:dyDescent="0.35">
      <c r="C293" t="s">
        <v>292</v>
      </c>
      <c r="I293" s="6">
        <v>0.18</v>
      </c>
    </row>
    <row r="294" spans="3:9" ht="15.5" x14ac:dyDescent="0.35">
      <c r="C294" t="s">
        <v>293</v>
      </c>
      <c r="I294" s="5">
        <v>0</v>
      </c>
    </row>
    <row r="295" spans="3:9" ht="15.5" x14ac:dyDescent="0.35">
      <c r="C295" t="s">
        <v>294</v>
      </c>
      <c r="I295" s="6">
        <v>0.08</v>
      </c>
    </row>
    <row r="296" spans="3:9" ht="15.5" x14ac:dyDescent="0.35">
      <c r="C296" t="s">
        <v>295</v>
      </c>
      <c r="I296" s="5">
        <v>29000000000</v>
      </c>
    </row>
    <row r="297" spans="3:9" ht="15.5" x14ac:dyDescent="0.35">
      <c r="C297" t="s">
        <v>296</v>
      </c>
      <c r="I297" s="5">
        <v>23000000000</v>
      </c>
    </row>
    <row r="298" spans="3:9" ht="15.5" x14ac:dyDescent="0.35">
      <c r="C298" t="s">
        <v>297</v>
      </c>
      <c r="I298" s="5">
        <v>99000000000</v>
      </c>
    </row>
    <row r="299" spans="3:9" ht="15.5" x14ac:dyDescent="0.35">
      <c r="C299" t="s">
        <v>298</v>
      </c>
      <c r="I299" s="5">
        <v>87000000000</v>
      </c>
    </row>
    <row r="300" spans="3:9" ht="15.5" x14ac:dyDescent="0.35">
      <c r="C300" t="s">
        <v>299</v>
      </c>
      <c r="D300" s="5">
        <v>0</v>
      </c>
    </row>
    <row r="301" spans="3:9" ht="15.5" x14ac:dyDescent="0.35">
      <c r="C301" t="s">
        <v>300</v>
      </c>
      <c r="D301" s="5">
        <v>175000000000</v>
      </c>
    </row>
    <row r="302" spans="3:9" ht="15.5" x14ac:dyDescent="0.35">
      <c r="C302" t="s">
        <v>301</v>
      </c>
      <c r="D302" s="5">
        <v>380000000000</v>
      </c>
    </row>
    <row r="303" spans="3:9" ht="15.5" x14ac:dyDescent="0.35">
      <c r="C303" t="s">
        <v>212</v>
      </c>
      <c r="D303" s="5">
        <v>-103000000000</v>
      </c>
    </row>
    <row r="304" spans="3:9" ht="15.5" x14ac:dyDescent="0.35">
      <c r="C304" t="s">
        <v>211</v>
      </c>
      <c r="I304" s="5">
        <v>-205000000000</v>
      </c>
    </row>
    <row r="305" spans="3:9" ht="15.5" x14ac:dyDescent="0.35">
      <c r="C305" t="s">
        <v>210</v>
      </c>
      <c r="D305" s="5">
        <v>214000000000</v>
      </c>
    </row>
    <row r="306" spans="3:9" ht="15.5" x14ac:dyDescent="0.35">
      <c r="C306" t="s">
        <v>209</v>
      </c>
      <c r="D306" s="5">
        <v>27000000000</v>
      </c>
    </row>
    <row r="307" spans="3:9" ht="15.5" x14ac:dyDescent="0.35">
      <c r="C307" t="s">
        <v>24</v>
      </c>
      <c r="D307" s="5">
        <v>241000000000</v>
      </c>
    </row>
    <row r="308" spans="3:9" ht="15.5" x14ac:dyDescent="0.35">
      <c r="C308" t="s">
        <v>21</v>
      </c>
      <c r="D308" s="5">
        <v>240000000000</v>
      </c>
    </row>
    <row r="309" spans="3:9" ht="15.5" x14ac:dyDescent="0.35">
      <c r="C309" t="s">
        <v>302</v>
      </c>
      <c r="I309" s="5">
        <v>-205000000000</v>
      </c>
    </row>
    <row r="310" spans="3:9" ht="15.5" x14ac:dyDescent="0.35">
      <c r="C310" t="s">
        <v>303</v>
      </c>
      <c r="I310" s="5">
        <v>-12000000000</v>
      </c>
    </row>
    <row r="311" spans="3:9" ht="15.5" x14ac:dyDescent="0.35">
      <c r="C311" t="s">
        <v>304</v>
      </c>
      <c r="I311" s="5">
        <v>96000000000</v>
      </c>
    </row>
    <row r="312" spans="3:9" ht="15.5" x14ac:dyDescent="0.35">
      <c r="C312" t="s">
        <v>305</v>
      </c>
      <c r="I312" s="5">
        <v>-31000000000</v>
      </c>
    </row>
    <row r="313" spans="3:9" ht="15.5" x14ac:dyDescent="0.35">
      <c r="C313" t="s">
        <v>306</v>
      </c>
      <c r="I313" s="5">
        <v>-1000000000</v>
      </c>
    </row>
    <row r="314" spans="3:9" ht="15.5" x14ac:dyDescent="0.35">
      <c r="C314" t="s">
        <v>307</v>
      </c>
      <c r="I314" s="5">
        <v>-13000000000</v>
      </c>
    </row>
  </sheetData>
  <pageMargins left="0.7" right="0.7" top="0.75" bottom="0.75" header="0.3" footer="0.3"/>
  <ignoredErrors>
    <ignoredError sqref="A1:Z315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36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1877</v>
      </c>
      <c r="D2" s="2" vm="358">
        <f ca="1">IFERROR(_xlfn.STOCKHISTORY("XIDX:" &amp; $C$1, D3, , 0, 0, 1), "Libur")</f>
        <v>1930</v>
      </c>
      <c r="E2" s="2" vm="477">
        <f ca="1">IFERROR(_xlfn.STOCKHISTORY("XIDX:" &amp; $C$1, E3, , 0, 0, 1), "Libur")</f>
        <v>1025</v>
      </c>
      <c r="H2" s="2" vm="477">
        <f ca="1">IFERROR(INDEX(D2:G2,COUNT(D2:G2)),"")</f>
        <v>1025</v>
      </c>
      <c r="I2" s="2" vm="478">
        <f t="shared" ref="I2:Z2" ca="1" si="0">IFERROR(_xlfn.STOCKHISTORY("XIDX:" &amp; $C$1, I1, , 0, 0, 1), "Libur")</f>
        <v>1345</v>
      </c>
      <c r="J2" s="2" vm="479">
        <f t="shared" ca="1" si="0"/>
        <v>1100</v>
      </c>
      <c r="K2" s="2" vm="480">
        <f t="shared" ca="1" si="0"/>
        <v>1155</v>
      </c>
      <c r="L2" s="2" vm="151">
        <f t="shared" ca="1" si="0"/>
        <v>1015</v>
      </c>
      <c r="M2" s="2" vm="481">
        <f t="shared" ca="1" si="0"/>
        <v>466</v>
      </c>
      <c r="N2" s="2" vm="267">
        <f t="shared" ca="1" si="0"/>
        <v>590</v>
      </c>
      <c r="O2" s="2" vm="376">
        <f t="shared" ca="1" si="0"/>
        <v>865</v>
      </c>
      <c r="P2" s="2" vm="482">
        <f t="shared" ca="1" si="0"/>
        <v>685</v>
      </c>
      <c r="Q2" s="2" vm="351">
        <f t="shared" ca="1" si="0"/>
        <v>890</v>
      </c>
      <c r="R2" s="2" vm="483">
        <f t="shared" ca="1" si="0"/>
        <v>297</v>
      </c>
      <c r="S2" s="2" vm="484">
        <f t="shared" ca="1" si="0"/>
        <v>178.875</v>
      </c>
      <c r="T2" s="2" vm="485">
        <f t="shared" ca="1" si="0"/>
        <v>855</v>
      </c>
      <c r="U2" s="2" vm="486">
        <f t="shared" ca="1" si="0"/>
        <v>472.5</v>
      </c>
      <c r="V2" s="2" vm="487">
        <f t="shared" ca="1" si="0"/>
        <v>366.75</v>
      </c>
      <c r="W2" s="2" vm="488">
        <f t="shared" ca="1" si="0"/>
        <v>545.625</v>
      </c>
      <c r="X2" s="2" vm="489">
        <f t="shared" ca="1" si="0"/>
        <v>759.375</v>
      </c>
      <c r="Y2" s="2" vm="490">
        <f t="shared" ca="1" si="0"/>
        <v>551.25</v>
      </c>
      <c r="Z2" s="2" vm="491">
        <f t="shared" ca="1" si="0"/>
        <v>420.75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746435398</v>
      </c>
      <c r="E4" s="2">
        <f>IFERROR(INDEX(E51:E500,MATCH($C$4,$C$51:$C$500,0)),"")</f>
        <v>668309873</v>
      </c>
      <c r="H4" s="2">
        <f>IFERROR(SUM(D4:G4)*(4/MAX(1,COUNT(D4:G4))),"")</f>
        <v>2829490542</v>
      </c>
      <c r="I4" s="2">
        <f t="shared" ref="I4:Z4" si="1">IFERROR(INDEX(I51:I500,MATCH($C$4,$C$51:$C$500,0)),"")</f>
        <v>2395035969</v>
      </c>
      <c r="J4" s="2">
        <f t="shared" si="1"/>
        <v>2399190555</v>
      </c>
      <c r="K4" s="2">
        <f t="shared" si="1"/>
        <v>2249337578</v>
      </c>
      <c r="L4" s="2">
        <f t="shared" si="1"/>
        <v>2312227602</v>
      </c>
      <c r="M4" s="2">
        <f t="shared" si="1"/>
        <v>1323241584</v>
      </c>
      <c r="N4" s="2">
        <f t="shared" si="1"/>
        <v>1093274485</v>
      </c>
      <c r="O4" s="2">
        <f t="shared" si="1"/>
        <v>1438290853</v>
      </c>
      <c r="P4" s="2">
        <f t="shared" si="1"/>
        <v>1218251548</v>
      </c>
      <c r="Q4" s="2">
        <f t="shared" si="1"/>
        <v>925642880</v>
      </c>
      <c r="R4" s="2">
        <f t="shared" si="1"/>
        <v>600351828</v>
      </c>
      <c r="S4" s="2">
        <f t="shared" si="1"/>
        <v>628479277</v>
      </c>
      <c r="T4" s="2">
        <f t="shared" si="1"/>
        <v>750730519</v>
      </c>
      <c r="U4" s="2">
        <f t="shared" si="1"/>
        <v>888947406</v>
      </c>
      <c r="V4" s="2">
        <f t="shared" si="1"/>
        <v>909049493</v>
      </c>
      <c r="W4" s="2">
        <f t="shared" si="1"/>
        <v>1143294528</v>
      </c>
      <c r="X4" s="2">
        <f t="shared" si="1"/>
        <v>929853450</v>
      </c>
      <c r="Y4" s="2">
        <f t="shared" si="1"/>
        <v>667801378</v>
      </c>
      <c r="Z4" s="2">
        <f t="shared" si="1"/>
        <v>1283818230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164326135</v>
      </c>
      <c r="E5" s="2">
        <f>IFERROR(INDEX(E51:E500,MATCH($C$5,$C$51:$C$500,0)),"")</f>
        <v>42699908</v>
      </c>
      <c r="H5" s="2">
        <f>IFERROR(SUM(D5:G5)*(4/MAX(1,COUNT(D5:G5))),"")</f>
        <v>414052086</v>
      </c>
      <c r="I5" s="2">
        <f t="shared" ref="I5:Z5" si="2">IFERROR(INDEX(I51:I500,MATCH($C$5,$C$51:$C$500,0)),"")</f>
        <v>114292606</v>
      </c>
      <c r="J5" s="2">
        <f t="shared" si="2"/>
        <v>358412164</v>
      </c>
      <c r="K5" s="2">
        <f t="shared" si="2"/>
        <v>330377628</v>
      </c>
      <c r="L5" s="2">
        <f t="shared" si="2"/>
        <v>541274098</v>
      </c>
      <c r="M5" s="2">
        <f t="shared" si="2"/>
        <v>69417308</v>
      </c>
      <c r="N5" s="2">
        <f t="shared" si="2"/>
        <v>-225107758</v>
      </c>
      <c r="O5" s="2">
        <f t="shared" si="2"/>
        <v>-24937015</v>
      </c>
      <c r="P5" s="2">
        <f t="shared" si="2"/>
        <v>-44858148</v>
      </c>
      <c r="Q5" s="2">
        <f t="shared" si="2"/>
        <v>184539368</v>
      </c>
      <c r="R5" s="2">
        <f t="shared" si="2"/>
        <v>192669491</v>
      </c>
      <c r="S5" s="2">
        <f t="shared" si="2"/>
        <v>-183777032</v>
      </c>
      <c r="T5" s="2">
        <f t="shared" si="2"/>
        <v>30592635</v>
      </c>
      <c r="U5" s="2">
        <f t="shared" si="2"/>
        <v>-26915285</v>
      </c>
      <c r="V5" s="2">
        <f t="shared" si="2"/>
        <v>-172251</v>
      </c>
      <c r="W5" s="2">
        <f t="shared" si="2"/>
        <v>81398644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2528841207</v>
      </c>
      <c r="E6" s="2">
        <f>IFERROR(INDEX(E51:E500,MATCH($C$6,$C$51:$C$500,0)),"")</f>
        <v>2406290027</v>
      </c>
      <c r="H6" s="2">
        <f>IFERROR(INDEX(D6:G6,COUNT(D6:G6)),"")</f>
        <v>2406290027</v>
      </c>
      <c r="I6" s="2">
        <f t="shared" ref="I6:Z6" si="3">IFERROR(INDEX(I51:I500,MATCH($C$6,$C$51:$C$500,0)),"")</f>
        <v>2360111506</v>
      </c>
      <c r="J6" s="2">
        <f t="shared" si="3"/>
        <v>2351031569</v>
      </c>
      <c r="K6" s="2">
        <f t="shared" si="3"/>
        <v>2027595992</v>
      </c>
      <c r="L6" s="2">
        <f t="shared" si="3"/>
        <v>1747519325</v>
      </c>
      <c r="M6" s="2">
        <f t="shared" si="3"/>
        <v>1229336461</v>
      </c>
      <c r="N6" s="2">
        <f t="shared" si="3"/>
        <v>1213384963</v>
      </c>
      <c r="O6" s="2">
        <f t="shared" si="3"/>
        <v>1356246297</v>
      </c>
      <c r="P6" s="2">
        <f t="shared" si="3"/>
        <v>1387261307</v>
      </c>
      <c r="Q6" s="2">
        <f t="shared" si="3"/>
        <v>1402672048</v>
      </c>
      <c r="R6" s="2">
        <f t="shared" si="3"/>
        <v>890508856</v>
      </c>
      <c r="S6" s="2">
        <f t="shared" si="3"/>
        <v>701593859</v>
      </c>
      <c r="T6" s="2">
        <f t="shared" si="3"/>
        <v>920318758</v>
      </c>
      <c r="U6" s="2">
        <f t="shared" si="3"/>
        <v>896756415</v>
      </c>
      <c r="V6" s="2">
        <f t="shared" si="3"/>
        <v>843224185</v>
      </c>
      <c r="W6" s="2">
        <f t="shared" si="3"/>
        <v>855346967</v>
      </c>
      <c r="X6" s="2">
        <f t="shared" si="3"/>
        <v>814830428</v>
      </c>
      <c r="Y6" s="2">
        <f t="shared" si="3"/>
        <v>727647847</v>
      </c>
      <c r="Z6" s="2">
        <f t="shared" si="3"/>
        <v>745325141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25.14</v>
      </c>
      <c r="E7" s="3">
        <f>IFERROR(INDEX(E51:E500,MATCH($C$7,$C$51:$C$500,0))/1000000000,"")</f>
        <v>25.14</v>
      </c>
      <c r="H7" s="3">
        <f>IFERROR(INDEX(D7:G7,COUNT(D7:G7)),"")</f>
        <v>25.14</v>
      </c>
      <c r="I7" s="3">
        <f t="shared" ref="I7:Z7" si="4">IFERROR(INDEX(I51:I500,MATCH($C$7,$C$51:$C$500,0))/1000000000,"")</f>
        <v>25.14</v>
      </c>
      <c r="J7" s="3">
        <f t="shared" si="4"/>
        <v>25.14</v>
      </c>
      <c r="K7" s="3">
        <f t="shared" si="4"/>
        <v>25.14</v>
      </c>
      <c r="L7" s="3">
        <f t="shared" si="4"/>
        <v>25.14</v>
      </c>
      <c r="M7" s="3">
        <f t="shared" si="4"/>
        <v>25.14</v>
      </c>
      <c r="N7" s="3">
        <f t="shared" si="4"/>
        <v>25.14</v>
      </c>
      <c r="O7" s="3">
        <f t="shared" si="4"/>
        <v>17.920000000000002</v>
      </c>
      <c r="P7" s="3">
        <f t="shared" si="4"/>
        <v>17.829999999999998</v>
      </c>
      <c r="Q7" s="3">
        <f t="shared" si="4"/>
        <v>17.73</v>
      </c>
      <c r="R7" s="3">
        <f t="shared" si="4"/>
        <v>3.33</v>
      </c>
      <c r="S7" s="3">
        <f t="shared" si="4"/>
        <v>3.33</v>
      </c>
      <c r="T7" s="3">
        <f t="shared" si="4"/>
        <v>3.33</v>
      </c>
      <c r="U7" s="3">
        <f t="shared" si="4"/>
        <v>3.33</v>
      </c>
      <c r="V7" s="3">
        <f t="shared" si="4"/>
        <v>3.33</v>
      </c>
      <c r="W7" s="3">
        <f t="shared" si="4"/>
        <v>3.33</v>
      </c>
      <c r="X7" s="3">
        <f t="shared" si="4"/>
        <v>3.33</v>
      </c>
      <c r="Y7" s="3">
        <f t="shared" si="4"/>
        <v>3.33</v>
      </c>
      <c r="Z7" s="3">
        <f t="shared" si="4"/>
        <v>3.33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2791000000000</v>
      </c>
      <c r="E8" s="2">
        <f>IFERROR(INDEX(E51:E500,MATCH("Free cash flow (Quarter)",$C$51:$C$500,0)),"")</f>
        <v>3138000000000</v>
      </c>
      <c r="H8" s="2">
        <f>IFERROR(INDEX(D8:G8,COUNT(D8:G8)),"")</f>
        <v>3138000000000</v>
      </c>
      <c r="I8" s="2">
        <f t="shared" ref="I8:Z8" si="5">IFERROR(INDEX(I51:I500,MATCH($C$8,$C$51:$C$500,0)),"")</f>
        <v>6588000000000</v>
      </c>
      <c r="J8" s="2">
        <f t="shared" si="5"/>
        <v>13569000000000</v>
      </c>
      <c r="K8" s="2">
        <f t="shared" si="5"/>
        <v>6530000000000</v>
      </c>
      <c r="L8" s="2">
        <f t="shared" si="5"/>
        <v>13220000000000</v>
      </c>
      <c r="M8" s="2">
        <f t="shared" si="5"/>
        <v>5023000000000</v>
      </c>
      <c r="N8" s="2">
        <f t="shared" si="5"/>
        <v>3767000000000</v>
      </c>
      <c r="O8" s="2">
        <f t="shared" si="5"/>
        <v>2998000000000</v>
      </c>
      <c r="P8" s="2">
        <f t="shared" si="5"/>
        <v>1683000000000</v>
      </c>
      <c r="Q8" s="2">
        <f t="shared" si="5"/>
        <v>3065000000000</v>
      </c>
      <c r="R8" s="2">
        <f t="shared" si="5"/>
        <v>-586000000000</v>
      </c>
      <c r="S8" s="2">
        <f t="shared" si="5"/>
        <v>60000000000</v>
      </c>
      <c r="T8" s="2">
        <f t="shared" si="5"/>
        <v>-302000000000</v>
      </c>
      <c r="U8" s="2">
        <f t="shared" si="5"/>
        <v>416000000000</v>
      </c>
      <c r="V8" s="2">
        <f t="shared" si="5"/>
        <v>-317000000000</v>
      </c>
      <c r="W8" s="2">
        <f t="shared" si="5"/>
        <v>-134000000000</v>
      </c>
      <c r="X8" s="2">
        <f t="shared" si="5"/>
        <v>-1134000000000</v>
      </c>
      <c r="Y8" s="2">
        <f t="shared" si="5"/>
        <v>-1397000000000</v>
      </c>
      <c r="Z8" s="2">
        <f t="shared" si="5"/>
        <v>1420000000000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111.04</v>
      </c>
      <c r="E9" s="3">
        <f>IFERROR(INDEX(E51:E500,MATCH("Free cash flow per share (Quarter)",$C$51:$C$500,0)),"")</f>
        <v>124.83</v>
      </c>
      <c r="H9" s="3">
        <f>IFERROR(INDEX(D9:G9,COUNT(D9:G9)),"")</f>
        <v>124.83</v>
      </c>
      <c r="I9" s="3">
        <f t="shared" ref="I9:Z9" si="6">IFERROR(INDEX(I51:I500,MATCH($C$9,$C$51:$C$500,0)),"")</f>
        <v>262.11</v>
      </c>
      <c r="J9" s="3">
        <f t="shared" si="6"/>
        <v>539.82000000000005</v>
      </c>
      <c r="K9" s="3">
        <f t="shared" si="6"/>
        <v>259.77</v>
      </c>
      <c r="L9" s="3">
        <f t="shared" si="6"/>
        <v>525.95000000000005</v>
      </c>
      <c r="M9" s="3">
        <f t="shared" si="6"/>
        <v>199.84</v>
      </c>
      <c r="N9" s="3">
        <f t="shared" si="6"/>
        <v>149.87</v>
      </c>
      <c r="O9" s="3">
        <f t="shared" si="6"/>
        <v>167.36</v>
      </c>
      <c r="P9" s="3">
        <f t="shared" si="6"/>
        <v>94.37</v>
      </c>
      <c r="Q9" s="3">
        <f t="shared" si="6"/>
        <v>172.91</v>
      </c>
      <c r="R9" s="3">
        <f t="shared" si="6"/>
        <v>-175.99</v>
      </c>
      <c r="S9" s="3">
        <f t="shared" si="6"/>
        <v>17.88</v>
      </c>
      <c r="T9" s="3">
        <f t="shared" si="6"/>
        <v>-90.71</v>
      </c>
      <c r="U9" s="3">
        <f t="shared" si="6"/>
        <v>124.71</v>
      </c>
      <c r="V9" s="3">
        <f t="shared" si="6"/>
        <v>-95.25</v>
      </c>
      <c r="W9" s="3">
        <f t="shared" si="6"/>
        <v>-40.33</v>
      </c>
      <c r="X9" s="3">
        <f t="shared" si="6"/>
        <v>-340.17</v>
      </c>
      <c r="Y9" s="3">
        <f t="shared" si="6"/>
        <v>-419.27</v>
      </c>
      <c r="Z9" s="3">
        <f t="shared" si="6"/>
        <v>425.98</v>
      </c>
    </row>
    <row r="10" spans="1:26" ht="15.5" x14ac:dyDescent="0.35">
      <c r="C10" t="s">
        <v>18</v>
      </c>
      <c r="D10" s="3">
        <f ca="1">IFERROR(IF(D9=0,"",D2/D9),"")</f>
        <v>17.381123919308358</v>
      </c>
      <c r="E10" s="3">
        <f ca="1">IFERROR(IF(E9=0,"",E2/E9),"")</f>
        <v>8.21116718737483</v>
      </c>
      <c r="I10" s="3">
        <f t="shared" ref="I10:Z10" ca="1" si="7">IFERROR(IF(I9=0,"",I2/I9),"")</f>
        <v>5.1314333676700619</v>
      </c>
      <c r="J10" s="3">
        <f t="shared" ca="1" si="7"/>
        <v>2.0377162757956353</v>
      </c>
      <c r="K10" s="3">
        <f t="shared" ca="1" si="7"/>
        <v>4.4462409054163299</v>
      </c>
      <c r="L10" s="3">
        <f t="shared" ca="1" si="7"/>
        <v>1.9298412396615645</v>
      </c>
      <c r="M10" s="3">
        <f t="shared" ca="1" si="7"/>
        <v>2.3318654923939151</v>
      </c>
      <c r="N10" s="3">
        <f t="shared" ca="1" si="7"/>
        <v>3.9367451791552677</v>
      </c>
      <c r="O10" s="3">
        <f t="shared" ca="1" si="7"/>
        <v>5.1684990439770546</v>
      </c>
      <c r="P10" s="3">
        <f t="shared" ca="1" si="7"/>
        <v>7.2586627106071839</v>
      </c>
      <c r="Q10" s="3">
        <f t="shared" ca="1" si="7"/>
        <v>5.1471863975478573</v>
      </c>
      <c r="R10" s="3">
        <f t="shared" ca="1" si="7"/>
        <v>-1.6875958861298936</v>
      </c>
      <c r="S10" s="3">
        <f t="shared" ca="1" si="7"/>
        <v>10.004194630872483</v>
      </c>
      <c r="T10" s="3">
        <f t="shared" ca="1" si="7"/>
        <v>-9.4256421563223469</v>
      </c>
      <c r="U10" s="3">
        <f t="shared" ca="1" si="7"/>
        <v>3.7887899927832573</v>
      </c>
      <c r="V10" s="3">
        <f t="shared" ca="1" si="7"/>
        <v>-3.8503937007874014</v>
      </c>
      <c r="W10" s="3">
        <f t="shared" ca="1" si="7"/>
        <v>-13.529010662038186</v>
      </c>
      <c r="X10" s="3">
        <f t="shared" ca="1" si="7"/>
        <v>-2.2323397124966928</v>
      </c>
      <c r="Y10" s="3">
        <f t="shared" ca="1" si="7"/>
        <v>-1.3147852219333604</v>
      </c>
      <c r="Z10" s="3">
        <f t="shared" ca="1" si="7"/>
        <v>0.98772242828301793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1326518563</v>
      </c>
      <c r="E11" s="2">
        <f>IFERROR(INDEX(E51:E500,MATCH($C$11,$C$51:$C$500,0)),"")</f>
        <v>533900452</v>
      </c>
      <c r="H11" s="2">
        <f>IFERROR(INDEX(D11:G11,COUNT(D11:G11)),"")</f>
        <v>533900452</v>
      </c>
      <c r="I11" s="2">
        <f t="shared" ref="I11:Z11" si="8">IFERROR(INDEX(I51:I500,MATCH($C$11,$C$51:$C$500,0)),"")</f>
        <v>569106521</v>
      </c>
      <c r="J11" s="2">
        <f t="shared" si="8"/>
        <v>637024448</v>
      </c>
      <c r="K11" s="2">
        <f t="shared" si="8"/>
        <v>353948953</v>
      </c>
      <c r="L11" s="2">
        <f t="shared" si="8"/>
        <v>599998594</v>
      </c>
      <c r="M11" s="2">
        <f t="shared" si="8"/>
        <v>480984828</v>
      </c>
      <c r="N11" s="2">
        <f t="shared" si="8"/>
        <v>296476749</v>
      </c>
      <c r="O11" s="2">
        <f t="shared" si="8"/>
        <v>456216294</v>
      </c>
      <c r="P11" s="2">
        <f t="shared" si="8"/>
        <v>418052511</v>
      </c>
      <c r="Q11" s="2">
        <f t="shared" si="8"/>
        <v>489040578</v>
      </c>
      <c r="R11" s="2">
        <f t="shared" si="8"/>
        <v>164560884</v>
      </c>
      <c r="S11" s="2">
        <f t="shared" si="8"/>
        <v>463175233</v>
      </c>
      <c r="T11" s="2">
        <f t="shared" si="8"/>
        <v>206639912</v>
      </c>
      <c r="U11" s="2">
        <f t="shared" si="8"/>
        <v>263973998</v>
      </c>
      <c r="V11" s="2">
        <f t="shared" si="8"/>
        <v>523651774</v>
      </c>
      <c r="W11" s="2">
        <f t="shared" si="8"/>
        <v>703951167</v>
      </c>
      <c r="X11" s="2">
        <f t="shared" si="8"/>
        <v>178859393</v>
      </c>
      <c r="Y11" s="2">
        <f t="shared" si="8"/>
        <v>253025979</v>
      </c>
      <c r="Z11" s="2">
        <f t="shared" si="8"/>
        <v>348549807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53754000000000</v>
      </c>
      <c r="E12" s="2">
        <f>IFERROR(INDEX(E51:E500,MATCH("Net Debt (Quarter)",$C$51:$C$500,0)),"")</f>
        <v>52232000000000</v>
      </c>
      <c r="H12" s="2">
        <f>IFERROR(INDEX(D12:G12,COUNT(D12:G12)),"")</f>
        <v>52232000000000</v>
      </c>
      <c r="I12" s="2">
        <f t="shared" ref="I12:Z12" si="9">IFERROR(INDEX(I51:I500,MATCH($C$12,$C$51:$C$500,0)),"")</f>
        <v>52329000000000</v>
      </c>
      <c r="J12" s="2">
        <f t="shared" si="9"/>
        <v>43728000000000</v>
      </c>
      <c r="K12" s="2">
        <f t="shared" si="9"/>
        <v>45711000000000</v>
      </c>
      <c r="L12" s="2">
        <f t="shared" si="9"/>
        <v>40196000000000</v>
      </c>
      <c r="M12" s="2">
        <f t="shared" si="9"/>
        <v>36079000000000</v>
      </c>
      <c r="N12" s="2">
        <f t="shared" si="9"/>
        <v>34829000000000</v>
      </c>
      <c r="O12" s="2">
        <f t="shared" si="9"/>
        <v>38660000000000</v>
      </c>
      <c r="P12" s="2">
        <f t="shared" si="9"/>
        <v>35286000000000</v>
      </c>
      <c r="Q12" s="2">
        <f t="shared" si="9"/>
        <v>29471000000000</v>
      </c>
      <c r="R12" s="2">
        <f t="shared" si="9"/>
        <v>24611000000000</v>
      </c>
      <c r="S12" s="2">
        <f t="shared" si="9"/>
        <v>16619000000000</v>
      </c>
      <c r="T12" s="2">
        <f t="shared" si="9"/>
        <v>13597000000000</v>
      </c>
      <c r="U12" s="2">
        <f t="shared" si="9"/>
        <v>11342000000000</v>
      </c>
      <c r="V12" s="2">
        <f t="shared" si="9"/>
        <v>8167000000000</v>
      </c>
      <c r="W12" s="2">
        <f t="shared" si="9"/>
        <v>5407000000000</v>
      </c>
      <c r="X12" s="2">
        <f t="shared" si="9"/>
        <v>7245000000000</v>
      </c>
      <c r="Y12" s="2">
        <f t="shared" si="9"/>
        <v>5004000000000</v>
      </c>
      <c r="Z12" s="2">
        <f t="shared" si="9"/>
        <v>3882000000000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77498000000000</v>
      </c>
      <c r="E13" s="2">
        <f>IFERROR(INDEX(E51:E500,MATCH("Total Debt (Quarter)",$C$51:$C$500,0)),"")</f>
        <v>61308000000000</v>
      </c>
      <c r="H13" s="2">
        <f>IFERROR(INDEX(D13:G13,COUNT(D13:G13)),"")</f>
        <v>61308000000000</v>
      </c>
      <c r="I13" s="2">
        <f t="shared" ref="I13:Z13" si="10">IFERROR(INDEX(I51:I500,MATCH($C$13,$C$51:$C$500,0)),"")</f>
        <v>61844000000000</v>
      </c>
      <c r="J13" s="2">
        <f t="shared" si="10"/>
        <v>54021000000000</v>
      </c>
      <c r="K13" s="2">
        <f t="shared" si="10"/>
        <v>51175000000000</v>
      </c>
      <c r="L13" s="2">
        <f t="shared" si="10"/>
        <v>49551000000000</v>
      </c>
      <c r="M13" s="2">
        <f t="shared" si="10"/>
        <v>42947000000000</v>
      </c>
      <c r="N13" s="2">
        <f t="shared" si="10"/>
        <v>39010000000000</v>
      </c>
      <c r="O13" s="2">
        <f t="shared" si="10"/>
        <v>45002000000000</v>
      </c>
      <c r="P13" s="2">
        <f t="shared" si="10"/>
        <v>41340000000000</v>
      </c>
      <c r="Q13" s="2">
        <f t="shared" si="10"/>
        <v>36097000000000</v>
      </c>
      <c r="R13" s="2">
        <f t="shared" si="10"/>
        <v>26822000000000</v>
      </c>
      <c r="S13" s="2">
        <f t="shared" si="10"/>
        <v>23008000000000</v>
      </c>
      <c r="T13" s="2">
        <f t="shared" si="10"/>
        <v>16168000000000</v>
      </c>
      <c r="U13" s="2">
        <f t="shared" si="10"/>
        <v>14562000000000</v>
      </c>
      <c r="V13" s="2">
        <f t="shared" si="10"/>
        <v>13231000000000</v>
      </c>
      <c r="W13" s="2">
        <f t="shared" si="10"/>
        <v>11790000000000</v>
      </c>
      <c r="X13" s="2">
        <f t="shared" si="10"/>
        <v>8853000000000</v>
      </c>
      <c r="Y13" s="2">
        <f t="shared" si="10"/>
        <v>7382000000000</v>
      </c>
      <c r="Z13" s="2">
        <f t="shared" si="10"/>
        <v>7698000000000</v>
      </c>
    </row>
    <row r="14" spans="1:26" ht="15.5" x14ac:dyDescent="0.35">
      <c r="C14" t="s">
        <v>27</v>
      </c>
      <c r="D14" s="2">
        <f>IFERROR(INDEX(D51:D500,MATCH($C$14,$C$51:$C$500,0)),"")</f>
        <v>-81892906</v>
      </c>
      <c r="E14" s="2">
        <f>IFERROR(INDEX(E51:E500,MATCH($C$14,$C$51:$C$500,0)),"")</f>
        <v>-81006843</v>
      </c>
      <c r="H14" s="2">
        <f>IFERROR(SUM(D14:G14)*(4/MAX(1,COUNT(D14:G14))),"")</f>
        <v>-325799498</v>
      </c>
      <c r="I14" s="2">
        <f t="shared" ref="I14:Z14" si="11">IFERROR(INDEX(I51:I500,MATCH($C$14,$C$51:$C$500,0)),"")</f>
        <v>-324239414</v>
      </c>
      <c r="J14" s="2">
        <f t="shared" si="11"/>
        <v>-307332759</v>
      </c>
      <c r="K14" s="2">
        <f t="shared" si="11"/>
        <v>-276002382</v>
      </c>
      <c r="L14" s="2">
        <f t="shared" si="11"/>
        <v>-259427176</v>
      </c>
      <c r="M14" s="2">
        <f t="shared" si="11"/>
        <v>-225134721</v>
      </c>
      <c r="N14" s="2">
        <f t="shared" si="11"/>
        <v>-282220004</v>
      </c>
      <c r="O14" s="2">
        <f t="shared" si="11"/>
        <v>-251334573</v>
      </c>
      <c r="P14" s="2">
        <f t="shared" si="11"/>
        <v>-188997148</v>
      </c>
      <c r="Q14" s="2">
        <f t="shared" si="11"/>
        <v>-140692358</v>
      </c>
      <c r="R14" s="2">
        <f t="shared" si="11"/>
        <v>-106475205</v>
      </c>
      <c r="S14" s="2">
        <f t="shared" si="11"/>
        <v>-77328920</v>
      </c>
      <c r="T14" s="2">
        <f t="shared" si="11"/>
        <v>-71448789</v>
      </c>
      <c r="U14" s="2">
        <f t="shared" si="11"/>
        <v>-77083376</v>
      </c>
      <c r="V14" s="2">
        <f t="shared" si="11"/>
        <v>-95932889</v>
      </c>
      <c r="W14" s="2">
        <f t="shared" si="11"/>
        <v>-89499052</v>
      </c>
      <c r="X14" s="2">
        <f t="shared" si="11"/>
        <v>-88475835</v>
      </c>
      <c r="Y14" s="2">
        <f t="shared" si="11"/>
        <v>-60675320</v>
      </c>
      <c r="Z14" s="2">
        <f t="shared" si="11"/>
        <v>-63417846</v>
      </c>
    </row>
    <row r="15" spans="1:26" ht="15.5" x14ac:dyDescent="0.35">
      <c r="C15" t="s">
        <v>28</v>
      </c>
      <c r="D15" s="2">
        <f>IFERROR(INDEX(D51:D500,MATCH($C$15,$C$51:$C$500,0)),"")</f>
        <v>-112129317</v>
      </c>
      <c r="E15" s="2">
        <f>IFERROR(INDEX(E51:E500,MATCH($C$15,$C$51:$C$500,0)),"")</f>
        <v>-77757442</v>
      </c>
      <c r="H15" s="2">
        <f>IFERROR(SUM(D15:G15)*(4/MAX(1,COUNT(D15:G15))),"")</f>
        <v>-379773518</v>
      </c>
      <c r="I15" s="2">
        <f t="shared" ref="I15:Z15" si="12">IFERROR(INDEX(I51:I500,MATCH($C$15,$C$51:$C$500,0)),"")</f>
        <v>-290568895</v>
      </c>
      <c r="J15" s="2">
        <f t="shared" si="12"/>
        <v>-289339733</v>
      </c>
      <c r="K15" s="2">
        <f t="shared" si="12"/>
        <v>-339666380</v>
      </c>
      <c r="L15" s="2">
        <f t="shared" si="12"/>
        <v>-507971978</v>
      </c>
      <c r="M15" s="2">
        <f t="shared" si="12"/>
        <v>-231900686</v>
      </c>
      <c r="N15" s="2">
        <f t="shared" si="12"/>
        <v>-72353410</v>
      </c>
      <c r="O15" s="2">
        <f t="shared" si="12"/>
        <v>-199373250</v>
      </c>
      <c r="P15" s="2">
        <f t="shared" si="12"/>
        <v>-196480990</v>
      </c>
      <c r="Q15" s="2">
        <f t="shared" si="12"/>
        <v>-139833439</v>
      </c>
      <c r="R15" s="2">
        <f t="shared" si="12"/>
        <v>-62781870</v>
      </c>
      <c r="S15" s="2">
        <f t="shared" si="12"/>
        <v>-33548310</v>
      </c>
      <c r="T15" s="2">
        <f t="shared" si="12"/>
        <v>-97798875</v>
      </c>
      <c r="U15" s="2">
        <f t="shared" si="12"/>
        <v>-153860688</v>
      </c>
      <c r="V15" s="2">
        <f t="shared" si="12"/>
        <v>-156339016</v>
      </c>
      <c r="W15" s="2">
        <f t="shared" si="12"/>
        <v>-125058051</v>
      </c>
      <c r="X15" s="2">
        <f t="shared" si="12"/>
        <v>-127671353</v>
      </c>
      <c r="Y15" s="2">
        <f t="shared" si="12"/>
        <v>-28167426</v>
      </c>
      <c r="Z15" s="2">
        <f t="shared" si="12"/>
        <v>-208170830</v>
      </c>
    </row>
    <row r="16" spans="1:26" ht="15.5" x14ac:dyDescent="0.35">
      <c r="C16" t="s">
        <v>29</v>
      </c>
      <c r="D16" s="2">
        <f>IFERROR(INDEX(D51:D500,MATCH($C$16,$C$51:$C$500,0)),"")</f>
        <v>327652915</v>
      </c>
      <c r="E16" s="2">
        <f>IFERROR(INDEX(E51:E500,MATCH($C$16,$C$51:$C$500,0)),"")</f>
        <v>149732178</v>
      </c>
      <c r="H16" s="2">
        <f>IFERROR(SUM(D16:G16)*(4/MAX(1,COUNT(D16:G16))),"")</f>
        <v>954770186</v>
      </c>
      <c r="I16" s="2">
        <f t="shared" ref="I16:Z16" si="13">IFERROR(INDEX(I51:I500,MATCH($C$16,$C$51:$C$500,0)),"")</f>
        <v>404004521</v>
      </c>
      <c r="J16" s="2">
        <f t="shared" si="13"/>
        <v>671050389</v>
      </c>
      <c r="K16" s="2">
        <f t="shared" si="13"/>
        <v>727853432</v>
      </c>
      <c r="L16" s="2">
        <f t="shared" si="13"/>
        <v>1045601581</v>
      </c>
      <c r="M16" s="2">
        <f t="shared" si="13"/>
        <v>285700739</v>
      </c>
      <c r="N16" s="2">
        <f t="shared" si="13"/>
        <v>-98283621</v>
      </c>
      <c r="O16" s="2">
        <f t="shared" si="13"/>
        <v>179146124</v>
      </c>
      <c r="P16" s="2">
        <f t="shared" si="13"/>
        <v>198836390</v>
      </c>
      <c r="Q16" s="2">
        <f t="shared" si="13"/>
        <v>295482625</v>
      </c>
      <c r="R16" s="2">
        <f t="shared" si="13"/>
        <v>260298173</v>
      </c>
      <c r="S16" s="2">
        <f t="shared" si="13"/>
        <v>-146387059</v>
      </c>
      <c r="T16" s="2">
        <f t="shared" si="13"/>
        <v>110985504</v>
      </c>
      <c r="U16" s="2">
        <f t="shared" si="13"/>
        <v>193736812</v>
      </c>
      <c r="V16" s="2">
        <f t="shared" si="13"/>
        <v>180525546</v>
      </c>
      <c r="W16" s="2">
        <f t="shared" si="13"/>
        <v>214277586</v>
      </c>
      <c r="X16" s="2">
        <f t="shared" si="13"/>
        <v>215828615</v>
      </c>
      <c r="Y16" s="2">
        <f t="shared" si="13"/>
        <v>50550356</v>
      </c>
      <c r="Z16" s="2">
        <f t="shared" si="13"/>
        <v>497231627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48520200000000</v>
      </c>
      <c r="E20" s="2">
        <f ca="1">IFERROR(E21*E2,"")</f>
        <v>25768500000000</v>
      </c>
      <c r="H20" s="2">
        <f t="shared" ref="H20:Z20" ca="1" si="14">IFERROR(H21*H2,"")</f>
        <v>25768500000000</v>
      </c>
      <c r="I20" s="2">
        <f t="shared" ca="1" si="14"/>
        <v>33813300000000</v>
      </c>
      <c r="J20" s="2">
        <f t="shared" ca="1" si="14"/>
        <v>27654000000000</v>
      </c>
      <c r="K20" s="2">
        <f t="shared" ca="1" si="14"/>
        <v>29036700000000</v>
      </c>
      <c r="L20" s="2">
        <f t="shared" ca="1" si="14"/>
        <v>25517100000000</v>
      </c>
      <c r="M20" s="2">
        <f t="shared" ca="1" si="14"/>
        <v>11715240000000</v>
      </c>
      <c r="N20" s="2">
        <f t="shared" ca="1" si="14"/>
        <v>14832600000000</v>
      </c>
      <c r="O20" s="2">
        <f t="shared" ca="1" si="14"/>
        <v>15500800000000</v>
      </c>
      <c r="P20" s="2">
        <f t="shared" ca="1" si="14"/>
        <v>12213550000000</v>
      </c>
      <c r="Q20" s="2">
        <f t="shared" ca="1" si="14"/>
        <v>15779700000000</v>
      </c>
      <c r="R20" s="2">
        <f t="shared" ca="1" si="14"/>
        <v>989010000000</v>
      </c>
      <c r="S20" s="2">
        <f t="shared" ca="1" si="14"/>
        <v>595653750000</v>
      </c>
      <c r="T20" s="2">
        <f t="shared" ca="1" si="14"/>
        <v>2847150000000</v>
      </c>
      <c r="U20" s="2">
        <f t="shared" ca="1" si="14"/>
        <v>1573425000000</v>
      </c>
      <c r="V20" s="2">
        <f t="shared" ca="1" si="14"/>
        <v>1221277500000</v>
      </c>
      <c r="W20" s="2">
        <f t="shared" ca="1" si="14"/>
        <v>1816931250000</v>
      </c>
      <c r="X20" s="2">
        <f t="shared" ca="1" si="14"/>
        <v>2528718750000</v>
      </c>
      <c r="Y20" s="2">
        <f t="shared" ca="1" si="14"/>
        <v>1835662500000</v>
      </c>
      <c r="Z20" s="2">
        <f t="shared" ca="1" si="14"/>
        <v>1401097500000</v>
      </c>
    </row>
    <row r="21" spans="1:26" ht="15.5" x14ac:dyDescent="0.35">
      <c r="C21" t="s">
        <v>12</v>
      </c>
      <c r="D21" s="2">
        <f>IFERROR(INDEX(D51:D500,MATCH($C$7,$C$51:$C$500,0)),"")</f>
        <v>25140000000</v>
      </c>
      <c r="E21" s="2">
        <f>IFERROR(INDEX(E51:E500,MATCH($C$7,$C$51:$C$500,0)),"")</f>
        <v>25140000000</v>
      </c>
      <c r="H21" s="2">
        <f>IFERROR(INDEX(D21:G21,COUNT(D21:G21)),"")</f>
        <v>25140000000</v>
      </c>
      <c r="I21" s="2">
        <f t="shared" ref="I21:Z21" si="15">IFERROR(INDEX(I51:I500,MATCH($C$7,$C$51:$C$500,0)),"")</f>
        <v>25140000000</v>
      </c>
      <c r="J21" s="2">
        <f t="shared" si="15"/>
        <v>25140000000</v>
      </c>
      <c r="K21" s="2">
        <f t="shared" si="15"/>
        <v>25140000000</v>
      </c>
      <c r="L21" s="2">
        <f t="shared" si="15"/>
        <v>25140000000</v>
      </c>
      <c r="M21" s="2">
        <f t="shared" si="15"/>
        <v>25140000000</v>
      </c>
      <c r="N21" s="2">
        <f t="shared" si="15"/>
        <v>25140000000</v>
      </c>
      <c r="O21" s="2">
        <f t="shared" si="15"/>
        <v>17920000000</v>
      </c>
      <c r="P21" s="2">
        <f t="shared" si="15"/>
        <v>17830000000</v>
      </c>
      <c r="Q21" s="2">
        <f t="shared" si="15"/>
        <v>17730000000</v>
      </c>
      <c r="R21" s="2">
        <f t="shared" si="15"/>
        <v>3330000000</v>
      </c>
      <c r="S21" s="2">
        <f t="shared" si="15"/>
        <v>3330000000</v>
      </c>
      <c r="T21" s="2">
        <f t="shared" si="15"/>
        <v>3330000000</v>
      </c>
      <c r="U21" s="2">
        <f t="shared" si="15"/>
        <v>3330000000</v>
      </c>
      <c r="V21" s="2">
        <f t="shared" si="15"/>
        <v>3330000000</v>
      </c>
      <c r="W21" s="2">
        <f t="shared" si="15"/>
        <v>3330000000</v>
      </c>
      <c r="X21" s="2">
        <f t="shared" si="15"/>
        <v>3330000000</v>
      </c>
      <c r="Y21" s="2">
        <f t="shared" si="15"/>
        <v>3330000000</v>
      </c>
      <c r="Z21" s="2">
        <f t="shared" si="15"/>
        <v>3330000000</v>
      </c>
    </row>
    <row r="23" spans="1:26" ht="15.5" x14ac:dyDescent="0.35">
      <c r="B23" t="s">
        <v>54</v>
      </c>
      <c r="C23" t="s">
        <v>55</v>
      </c>
      <c r="D23" s="3">
        <f>IFERROR(D5/D6*100,"")</f>
        <v>6.4980804071498977</v>
      </c>
      <c r="E23" s="3">
        <f>IFERROR(E5/E6*100,"")</f>
        <v>1.7745121128742474</v>
      </c>
      <c r="H23" s="3">
        <f t="shared" ref="H23:Z23" si="16">IFERROR(H5/H6*100,"")</f>
        <v>17.207073185446902</v>
      </c>
      <c r="I23" s="3">
        <f t="shared" si="16"/>
        <v>4.8426782255600767</v>
      </c>
      <c r="J23" s="3">
        <f t="shared" si="16"/>
        <v>15.244889465795175</v>
      </c>
      <c r="K23" s="3">
        <f t="shared" si="16"/>
        <v>16.294056079392764</v>
      </c>
      <c r="L23" s="3">
        <f t="shared" si="16"/>
        <v>30.973854781262578</v>
      </c>
      <c r="M23" s="3">
        <f t="shared" si="16"/>
        <v>5.6467297767718287</v>
      </c>
      <c r="N23" s="3">
        <f t="shared" si="16"/>
        <v>-18.552047772492465</v>
      </c>
      <c r="O23" s="3">
        <f t="shared" si="16"/>
        <v>-1.8386789372373122</v>
      </c>
      <c r="P23" s="3">
        <f t="shared" si="16"/>
        <v>-3.2335759509509621</v>
      </c>
      <c r="Q23" s="3">
        <f t="shared" si="16"/>
        <v>13.156273290191065</v>
      </c>
      <c r="R23" s="3">
        <f t="shared" si="16"/>
        <v>21.635887133726609</v>
      </c>
      <c r="S23" s="3">
        <f t="shared" si="16"/>
        <v>-26.194219011828608</v>
      </c>
      <c r="T23" s="3">
        <f t="shared" si="16"/>
        <v>3.3241346798670817</v>
      </c>
      <c r="U23" s="3">
        <f t="shared" si="16"/>
        <v>-3.0014042330547475</v>
      </c>
      <c r="V23" s="3">
        <f t="shared" si="16"/>
        <v>-2.0427663611190184E-2</v>
      </c>
      <c r="W23" s="3">
        <f t="shared" si="16"/>
        <v>9.5164473763779647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6.0571356259887299E-2</v>
      </c>
      <c r="E24" s="4">
        <f>IFERROR(_xlfn.RRI(5,J23,E23),"")</f>
        <v>-0.34958441713871724</v>
      </c>
      <c r="H24" s="4">
        <f t="shared" ref="H24:Z24" si="17">IFERROR(_xlfn.RRI(5,M23,H23),"")</f>
        <v>0.24963160364964754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0.18678616345143451</v>
      </c>
      <c r="M24" s="4">
        <f t="shared" si="17"/>
        <v>-0.23559334469217164</v>
      </c>
      <c r="N24" s="4">
        <f t="shared" si="17"/>
        <v>-6.6665585039771824E-2</v>
      </c>
      <c r="O24" s="4" t="str">
        <f t="shared" si="17"/>
        <v/>
      </c>
      <c r="P24" s="4">
        <f t="shared" si="17"/>
        <v>1.5013258238902871E-2</v>
      </c>
      <c r="Q24" s="4" t="str">
        <f t="shared" si="17"/>
        <v/>
      </c>
      <c r="R24" s="4">
        <f t="shared" si="17"/>
        <v>0.17852817969156898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145.13</v>
      </c>
      <c r="E25" s="3">
        <f>IFERROR(INDEX(E51:E500,MATCH($A$25,$C$51:$C$500,0)),"")</f>
        <v>45.19</v>
      </c>
      <c r="H25" s="3">
        <f>IFERROR(INDEX(D25:G25,COUNT(D25:G25)),"")</f>
        <v>45.19</v>
      </c>
      <c r="I25" s="3">
        <f t="shared" ref="I25:Z25" si="18">IFERROR(INDEX(I51:I500,MATCH($C$25,$C$51:$C$500,0)),"")</f>
        <v>66.16</v>
      </c>
      <c r="J25" s="3">
        <f t="shared" si="18"/>
        <v>231.64</v>
      </c>
      <c r="K25" s="3">
        <f t="shared" si="18"/>
        <v>200.68</v>
      </c>
      <c r="L25" s="3">
        <f t="shared" si="18"/>
        <v>314.18</v>
      </c>
      <c r="M25" s="3">
        <f t="shared" si="18"/>
        <v>26.77</v>
      </c>
      <c r="N25" s="3">
        <f t="shared" si="18"/>
        <v>-109.59</v>
      </c>
      <c r="O25" s="3">
        <f t="shared" si="18"/>
        <v>-21.59</v>
      </c>
      <c r="P25" s="3">
        <f t="shared" si="18"/>
        <v>-41</v>
      </c>
      <c r="Q25" s="3">
        <f t="shared" si="18"/>
        <v>95.95</v>
      </c>
      <c r="R25" s="3">
        <f t="shared" si="18"/>
        <v>737.79</v>
      </c>
      <c r="S25" s="3">
        <f t="shared" si="18"/>
        <v>-756.05</v>
      </c>
      <c r="T25" s="3">
        <f t="shared" si="18"/>
        <v>37.76</v>
      </c>
      <c r="U25" s="3">
        <f t="shared" si="18"/>
        <v>46.06</v>
      </c>
      <c r="V25" s="3">
        <f t="shared" si="18"/>
        <v>36.54</v>
      </c>
      <c r="W25" s="3">
        <f t="shared" si="18"/>
        <v>231.5</v>
      </c>
      <c r="X25" s="3">
        <f t="shared" si="18"/>
        <v>237.85</v>
      </c>
      <c r="Y25" s="3">
        <f t="shared" si="18"/>
        <v>63.14</v>
      </c>
      <c r="Z25" s="3">
        <f t="shared" si="18"/>
        <v>949.82</v>
      </c>
    </row>
    <row r="26" spans="1:26" ht="15.5" x14ac:dyDescent="0.35">
      <c r="C26" t="s">
        <v>59</v>
      </c>
      <c r="D26" s="4">
        <f>IFERROR(_xlfn.RRI(5,I25,D25),"")</f>
        <v>0.17012521956648263</v>
      </c>
      <c r="E26" s="4">
        <f>IFERROR(_xlfn.RRI(5,J25,E25),"")</f>
        <v>-0.2788165413500745</v>
      </c>
      <c r="H26" s="4">
        <f t="shared" ref="H26:Z26" si="19">IFERROR(_xlfn.RRI(5,M25,H25),"")</f>
        <v>0.11039831486688034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0.26772983511414905</v>
      </c>
      <c r="M26" s="4">
        <f t="shared" si="19"/>
        <v>-0.48483882944609102</v>
      </c>
      <c r="N26" s="4">
        <f t="shared" si="19"/>
        <v>-0.32041453460765346</v>
      </c>
      <c r="O26" s="4" t="str">
        <f t="shared" si="19"/>
        <v/>
      </c>
      <c r="P26" s="4" t="str">
        <f t="shared" si="19"/>
        <v/>
      </c>
      <c r="Q26" s="4">
        <f t="shared" si="19"/>
        <v>0.21298460026078825</v>
      </c>
      <c r="R26" s="4">
        <f t="shared" si="19"/>
        <v>0.26088754218055765</v>
      </c>
      <c r="S26" s="4" t="str">
        <f t="shared" si="19"/>
        <v/>
      </c>
      <c r="T26" s="4">
        <f t="shared" si="19"/>
        <v>-9.7711376477519041E-2</v>
      </c>
      <c r="U26" s="4">
        <f t="shared" si="19"/>
        <v>-0.45407054763775967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2.9691145505171043E-2</v>
      </c>
      <c r="E27" s="3">
        <f>IFERROR(E4/E21,"")</f>
        <v>2.6583527167859985E-2</v>
      </c>
      <c r="H27" s="3">
        <f t="shared" ref="H27:Z27" si="20">IFERROR(H4/H21,"")</f>
        <v>0.11254934534606205</v>
      </c>
      <c r="I27" s="3">
        <f t="shared" si="20"/>
        <v>9.5267938305489255E-2</v>
      </c>
      <c r="J27" s="3">
        <f t="shared" si="20"/>
        <v>9.5433196300715992E-2</v>
      </c>
      <c r="K27" s="3">
        <f t="shared" si="20"/>
        <v>8.9472457358790766E-2</v>
      </c>
      <c r="L27" s="3">
        <f t="shared" si="20"/>
        <v>9.1974049403341293E-2</v>
      </c>
      <c r="M27" s="3">
        <f t="shared" si="20"/>
        <v>5.263490787589499E-2</v>
      </c>
      <c r="N27" s="3">
        <f t="shared" si="20"/>
        <v>4.3487449681782024E-2</v>
      </c>
      <c r="O27" s="3">
        <f t="shared" si="20"/>
        <v>8.0261766350446434E-2</v>
      </c>
      <c r="P27" s="3">
        <f t="shared" si="20"/>
        <v>6.8325942120022437E-2</v>
      </c>
      <c r="Q27" s="3">
        <f t="shared" si="20"/>
        <v>5.2207720248166951E-2</v>
      </c>
      <c r="R27" s="3">
        <f t="shared" si="20"/>
        <v>0.18028583423423422</v>
      </c>
      <c r="S27" s="3">
        <f t="shared" si="20"/>
        <v>0.1887325156156156</v>
      </c>
      <c r="T27" s="3">
        <f t="shared" si="20"/>
        <v>0.22544460030030031</v>
      </c>
      <c r="U27" s="3">
        <f t="shared" si="20"/>
        <v>0.26695117297297299</v>
      </c>
      <c r="V27" s="3">
        <f t="shared" si="20"/>
        <v>0.27298783573573576</v>
      </c>
      <c r="W27" s="3">
        <f t="shared" si="20"/>
        <v>0.34333169009009007</v>
      </c>
      <c r="X27" s="3">
        <f t="shared" si="20"/>
        <v>0.27923527027027029</v>
      </c>
      <c r="Y27" s="3">
        <f t="shared" si="20"/>
        <v>0.20054095435435434</v>
      </c>
      <c r="Z27" s="3">
        <f t="shared" si="20"/>
        <v>0.38553100000000001</v>
      </c>
    </row>
    <row r="28" spans="1:26" ht="15.5" x14ac:dyDescent="0.35">
      <c r="C28" t="s">
        <v>61</v>
      </c>
      <c r="D28" s="4">
        <f>IFERROR(_xlfn.RRI(5,I27,D27),"")</f>
        <v>-0.20798020274371631</v>
      </c>
      <c r="E28" s="4">
        <f>IFERROR(_xlfn.RRI(5,J27,E27),"")</f>
        <v>-0.22556918258580549</v>
      </c>
      <c r="H28" s="4">
        <f t="shared" ref="H28:Z28" si="21">IFERROR(_xlfn.RRI(5,M27,H27),"")</f>
        <v>0.16416307775893535</v>
      </c>
      <c r="I28" s="4">
        <f t="shared" si="21"/>
        <v>0.16981332910551217</v>
      </c>
      <c r="J28" s="4">
        <f t="shared" si="21"/>
        <v>3.523310441616978E-2</v>
      </c>
      <c r="K28" s="4">
        <f t="shared" si="21"/>
        <v>5.5408888287250546E-2</v>
      </c>
      <c r="L28" s="4">
        <f t="shared" si="21"/>
        <v>0.11991771832369369</v>
      </c>
      <c r="M28" s="4">
        <f t="shared" si="21"/>
        <v>-0.21825978724418971</v>
      </c>
      <c r="N28" s="4">
        <f t="shared" si="21"/>
        <v>-0.25440421857503026</v>
      </c>
      <c r="O28" s="4">
        <f t="shared" si="21"/>
        <v>-0.18661946505048876</v>
      </c>
      <c r="P28" s="4">
        <f t="shared" si="21"/>
        <v>-0.23856864082493479</v>
      </c>
      <c r="Q28" s="4">
        <f t="shared" si="21"/>
        <v>-0.28167945711831432</v>
      </c>
      <c r="R28" s="4">
        <f t="shared" si="21"/>
        <v>-0.12087720225086251</v>
      </c>
      <c r="S28" s="4">
        <f t="shared" si="21"/>
        <v>-7.5354434702854411E-2</v>
      </c>
      <c r="T28" s="4">
        <f t="shared" si="21"/>
        <v>2.3687386474500194E-2</v>
      </c>
      <c r="U28" s="4">
        <f t="shared" si="21"/>
        <v>-7.0874229980959491E-2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-0.31695888754534463</v>
      </c>
      <c r="I29" s="4">
        <f t="shared" si="22"/>
        <v>-0.71438438957002248</v>
      </c>
      <c r="J29" s="4">
        <f t="shared" si="22"/>
        <v>0.15427546342435708</v>
      </c>
      <c r="K29" s="4">
        <f t="shared" si="22"/>
        <v>-0.36125787764975492</v>
      </c>
      <c r="L29" s="4">
        <f t="shared" si="22"/>
        <v>10.736271946208443</v>
      </c>
      <c r="M29" s="4">
        <f t="shared" si="22"/>
        <v>-1.2442741126015149</v>
      </c>
      <c r="N29" s="4">
        <f t="shared" si="22"/>
        <v>4.0759610930986572</v>
      </c>
      <c r="O29" s="4">
        <f t="shared" si="22"/>
        <v>-0.47341463414634144</v>
      </c>
      <c r="P29" s="4">
        <f t="shared" si="22"/>
        <v>-1.427305888483585</v>
      </c>
      <c r="Q29" s="4">
        <f t="shared" si="22"/>
        <v>-0.86994944360861481</v>
      </c>
      <c r="R29" s="4">
        <f t="shared" si="22"/>
        <v>-1.9758481581905958</v>
      </c>
      <c r="S29" s="4">
        <f t="shared" si="22"/>
        <v>-21.022510593220339</v>
      </c>
      <c r="T29" s="4">
        <f t="shared" si="22"/>
        <v>-0.18019973947025628</v>
      </c>
      <c r="U29" s="4">
        <f t="shared" si="22"/>
        <v>0.26053639846743304</v>
      </c>
      <c r="V29" s="4">
        <f t="shared" si="22"/>
        <v>-0.84215982721382288</v>
      </c>
      <c r="W29" s="4">
        <f t="shared" si="22"/>
        <v>-2.6697498423376053E-2</v>
      </c>
      <c r="X29" s="4">
        <f t="shared" si="22"/>
        <v>2.7670256572695595</v>
      </c>
      <c r="Y29" s="4">
        <f t="shared" si="22"/>
        <v>-0.93352424669937462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0.18139793248340982</v>
      </c>
      <c r="I30" s="4">
        <f t="shared" si="23"/>
        <v>-1.7316615353215041E-3</v>
      </c>
      <c r="J30" s="4">
        <f t="shared" si="23"/>
        <v>6.6620936966358804E-2</v>
      </c>
      <c r="K30" s="4">
        <f t="shared" si="23"/>
        <v>-2.719888991274149E-2</v>
      </c>
      <c r="L30" s="4">
        <f t="shared" si="23"/>
        <v>0.74739641646570265</v>
      </c>
      <c r="M30" s="4">
        <f t="shared" si="23"/>
        <v>0.21034708314810799</v>
      </c>
      <c r="N30" s="4">
        <f t="shared" si="23"/>
        <v>-0.45817975782014253</v>
      </c>
      <c r="O30" s="4">
        <f t="shared" si="23"/>
        <v>0.17468949362538372</v>
      </c>
      <c r="P30" s="4">
        <f t="shared" si="23"/>
        <v>0.30873253601647943</v>
      </c>
      <c r="Q30" s="4">
        <f t="shared" si="23"/>
        <v>-0.71041695832664986</v>
      </c>
      <c r="R30" s="4">
        <f t="shared" si="23"/>
        <v>-4.4754775581884468E-2</v>
      </c>
      <c r="S30" s="4">
        <f t="shared" si="23"/>
        <v>-0.16284304275100353</v>
      </c>
      <c r="T30" s="4">
        <f t="shared" si="23"/>
        <v>-0.15548376210684398</v>
      </c>
      <c r="U30" s="4">
        <f t="shared" si="23"/>
        <v>-2.211330313123008E-2</v>
      </c>
      <c r="V30" s="4">
        <f t="shared" si="23"/>
        <v>-0.20488599329673329</v>
      </c>
      <c r="W30" s="4">
        <f t="shared" si="23"/>
        <v>0.22954270697172749</v>
      </c>
      <c r="X30" s="4">
        <f t="shared" si="23"/>
        <v>0.39241019954888456</v>
      </c>
      <c r="Y30" s="4">
        <f t="shared" si="23"/>
        <v>-0.47983183102174837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1650.47</v>
      </c>
      <c r="E32" s="3">
        <f>IFERROR(INDEX(E51:E500,MATCH($A$32,$C$51:$C$500,0)),"")</f>
        <v>1485.35</v>
      </c>
      <c r="H32" s="3">
        <f>IFERROR(INDEX(D32:G32,COUNT(D32:G32)),"")</f>
        <v>1485.35</v>
      </c>
      <c r="I32" s="3">
        <f t="shared" ref="I32:Z32" si="24">IFERROR(INDEX(I51:I500,MATCH($C$32,$C$51:$C$500,0)),"")</f>
        <v>1432.38</v>
      </c>
      <c r="J32" s="3">
        <f t="shared" si="24"/>
        <v>1361.87</v>
      </c>
      <c r="K32" s="3">
        <f t="shared" si="24"/>
        <v>1123.1199999999999</v>
      </c>
      <c r="L32" s="3">
        <f t="shared" si="24"/>
        <v>965.97</v>
      </c>
      <c r="M32" s="3">
        <f t="shared" si="24"/>
        <v>609.33000000000004</v>
      </c>
      <c r="N32" s="3">
        <f t="shared" si="24"/>
        <v>575.46</v>
      </c>
      <c r="O32" s="3">
        <f t="shared" si="24"/>
        <v>928.33</v>
      </c>
      <c r="P32" s="3">
        <f t="shared" si="24"/>
        <v>990.23</v>
      </c>
      <c r="Q32" s="3">
        <f t="shared" si="24"/>
        <v>960.92</v>
      </c>
      <c r="R32" s="3">
        <f t="shared" si="24"/>
        <v>3578.49</v>
      </c>
      <c r="S32" s="3">
        <f t="shared" si="24"/>
        <v>2883.16</v>
      </c>
      <c r="T32" s="3">
        <f t="shared" si="24"/>
        <v>3400.16</v>
      </c>
      <c r="U32" s="3">
        <f t="shared" si="24"/>
        <v>3240.19</v>
      </c>
      <c r="V32" s="3">
        <f t="shared" si="24"/>
        <v>2423.1799999999998</v>
      </c>
      <c r="W32" s="3">
        <f t="shared" si="24"/>
        <v>2300.59</v>
      </c>
      <c r="X32" s="3">
        <f t="shared" si="24"/>
        <v>2120.79</v>
      </c>
      <c r="Y32" s="3">
        <f t="shared" si="24"/>
        <v>1999.24</v>
      </c>
      <c r="Z32" s="3">
        <f t="shared" si="24"/>
        <v>2409.04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0.62</v>
      </c>
      <c r="E33" s="3">
        <f>IFERROR(INDEX(E51:E500,MATCH($A$33,$C$51:$C$500,0)),"")</f>
        <v>1.23</v>
      </c>
      <c r="H33" s="3">
        <f>IFERROR(INDEX(D33:G33,COUNT(D33:G33)),"")</f>
        <v>1.23</v>
      </c>
      <c r="I33" s="3">
        <f t="shared" ref="I33:Z33" si="25">IFERROR(INDEX(I51:I500,MATCH($C$33,$C$51:$C$500,0)),"")</f>
        <v>0.94</v>
      </c>
      <c r="J33" s="3">
        <f t="shared" si="25"/>
        <v>0.81</v>
      </c>
      <c r="K33" s="3">
        <f t="shared" si="25"/>
        <v>1.03</v>
      </c>
      <c r="L33" s="3">
        <f t="shared" si="25"/>
        <v>1.05</v>
      </c>
      <c r="M33" s="3">
        <f t="shared" si="25"/>
        <v>0.76</v>
      </c>
      <c r="N33" s="3">
        <f t="shared" si="25"/>
        <v>1.03</v>
      </c>
      <c r="O33" s="3">
        <f t="shared" si="25"/>
        <v>0.91</v>
      </c>
      <c r="P33" s="3">
        <f t="shared" si="25"/>
        <v>0.67</v>
      </c>
      <c r="Q33" s="3">
        <f t="shared" si="25"/>
        <v>0.9</v>
      </c>
      <c r="R33" s="3">
        <f t="shared" si="25"/>
        <v>0.35</v>
      </c>
      <c r="S33" s="3">
        <f t="shared" si="25"/>
        <v>0.26</v>
      </c>
      <c r="T33" s="3">
        <f t="shared" si="25"/>
        <v>1.07</v>
      </c>
      <c r="U33" s="3">
        <f t="shared" si="25"/>
        <v>0.62</v>
      </c>
      <c r="V33" s="3">
        <f t="shared" si="25"/>
        <v>0.64</v>
      </c>
      <c r="W33" s="3">
        <f t="shared" si="25"/>
        <v>1.01</v>
      </c>
      <c r="X33" s="3">
        <f t="shared" si="25"/>
        <v>1.52</v>
      </c>
      <c r="Y33" s="3">
        <f t="shared" si="25"/>
        <v>1.17</v>
      </c>
      <c r="Z33" s="3">
        <f t="shared" si="25"/>
        <v>0.74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7.06</v>
      </c>
      <c r="E34" s="3">
        <f>IFERROR(INDEX(E51:E500,MATCH($A$34,$C$51:$C$500,0)),"")</f>
        <v>40.39</v>
      </c>
      <c r="H34" s="3">
        <f>IFERROR(INDEX(D34:G34,COUNT(D34:G34)),"")</f>
        <v>40.39</v>
      </c>
      <c r="I34" s="3">
        <f t="shared" ref="I34:Z34" si="26">IFERROR(INDEX(I51:I500,MATCH($C$34,$C$51:$C$500,0)),"")</f>
        <v>20.329999999999998</v>
      </c>
      <c r="J34" s="3">
        <f t="shared" si="26"/>
        <v>4.75</v>
      </c>
      <c r="K34" s="3">
        <f t="shared" si="26"/>
        <v>5.76</v>
      </c>
      <c r="L34" s="3">
        <f t="shared" si="26"/>
        <v>3.23</v>
      </c>
      <c r="M34" s="3">
        <f t="shared" si="26"/>
        <v>17.41</v>
      </c>
      <c r="N34" s="3">
        <f t="shared" si="26"/>
        <v>-5.38</v>
      </c>
      <c r="O34" s="3">
        <f t="shared" si="26"/>
        <v>-38.950000000000003</v>
      </c>
      <c r="P34" s="3">
        <f t="shared" si="26"/>
        <v>-16.239999999999998</v>
      </c>
      <c r="Q34" s="3">
        <f t="shared" si="26"/>
        <v>9.02</v>
      </c>
      <c r="R34" s="3">
        <f t="shared" si="26"/>
        <v>1.71</v>
      </c>
      <c r="S34" s="3">
        <f t="shared" si="26"/>
        <v>-1</v>
      </c>
      <c r="T34" s="3">
        <f t="shared" si="26"/>
        <v>96.11</v>
      </c>
      <c r="U34" s="3">
        <f t="shared" si="26"/>
        <v>43.53</v>
      </c>
      <c r="V34" s="3">
        <f t="shared" si="26"/>
        <v>42.53</v>
      </c>
      <c r="W34" s="3">
        <f t="shared" si="26"/>
        <v>10</v>
      </c>
      <c r="X34" s="3">
        <f t="shared" si="26"/>
        <v>13.55</v>
      </c>
      <c r="Y34" s="3">
        <f t="shared" si="26"/>
        <v>37.08</v>
      </c>
      <c r="Z34" s="3">
        <f t="shared" si="26"/>
        <v>1.88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1.97</v>
      </c>
      <c r="E35" s="3">
        <f>IFERROR(INDEX(E51:E500,MATCH($A$35,$C$51:$C$500,0)),"")</f>
        <v>4.07</v>
      </c>
      <c r="H35" s="3">
        <f>IFERROR(INDEX(D35:G35,COUNT(D35:G35)),"")</f>
        <v>4.07</v>
      </c>
      <c r="I35" s="3">
        <f t="shared" ref="I35:Z35" si="27">IFERROR(INDEX(I51:I500,MATCH($C$35,$C$51:$C$500,0)),"")</f>
        <v>0.86</v>
      </c>
      <c r="J35" s="3">
        <f t="shared" si="27"/>
        <v>0.73</v>
      </c>
      <c r="K35" s="3">
        <f t="shared" si="27"/>
        <v>0.85</v>
      </c>
      <c r="L35" s="3">
        <f t="shared" si="27"/>
        <v>0.74</v>
      </c>
      <c r="M35" s="3">
        <f t="shared" si="27"/>
        <v>0.62</v>
      </c>
      <c r="N35" s="3">
        <f t="shared" si="27"/>
        <v>0.93</v>
      </c>
      <c r="O35" s="3">
        <f t="shared" si="27"/>
        <v>0.74</v>
      </c>
      <c r="P35" s="3">
        <f t="shared" si="27"/>
        <v>0.68</v>
      </c>
      <c r="Q35" s="3">
        <f t="shared" si="27"/>
        <v>1.24</v>
      </c>
      <c r="R35" s="3">
        <f t="shared" si="27"/>
        <v>0.52</v>
      </c>
      <c r="S35" s="3">
        <f t="shared" si="27"/>
        <v>0.3</v>
      </c>
      <c r="T35" s="3">
        <f t="shared" si="27"/>
        <v>1.29</v>
      </c>
      <c r="U35" s="3">
        <f t="shared" si="27"/>
        <v>0.62</v>
      </c>
      <c r="V35" s="3">
        <f t="shared" si="27"/>
        <v>0.59</v>
      </c>
      <c r="W35" s="3">
        <f t="shared" si="27"/>
        <v>0.74</v>
      </c>
      <c r="X35" s="3">
        <f t="shared" si="27"/>
        <v>1.28</v>
      </c>
      <c r="Y35" s="3">
        <f t="shared" si="27"/>
        <v>1.24</v>
      </c>
      <c r="Z35" s="3">
        <f t="shared" si="27"/>
        <v>0.42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0.161</v>
      </c>
      <c r="I36" s="4">
        <f t="shared" si="28"/>
        <v>0.91749999999999998</v>
      </c>
      <c r="J36" s="4">
        <f t="shared" si="28"/>
        <v>0.1759</v>
      </c>
      <c r="K36" s="4">
        <f t="shared" si="28"/>
        <v>0.22089999999999999</v>
      </c>
      <c r="L36" s="4">
        <f t="shared" si="28"/>
        <v>0.12300000000000001</v>
      </c>
      <c r="M36" s="4">
        <f t="shared" si="28"/>
        <v>0.77939999999999998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60.7</v>
      </c>
      <c r="I37" s="3">
        <f t="shared" si="29"/>
        <v>60.7</v>
      </c>
      <c r="J37" s="3">
        <f t="shared" si="29"/>
        <v>40.75</v>
      </c>
      <c r="K37" s="3">
        <f t="shared" si="29"/>
        <v>44.32</v>
      </c>
      <c r="L37" s="3">
        <f t="shared" si="29"/>
        <v>38.65</v>
      </c>
      <c r="M37" s="3">
        <f t="shared" si="29"/>
        <v>20.87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746435398</v>
      </c>
      <c r="E51" s="5">
        <v>668309873</v>
      </c>
      <c r="F51" s="5">
        <v>638018251</v>
      </c>
      <c r="G51" s="5">
        <v>610101886</v>
      </c>
      <c r="I51" s="5">
        <v>2395035969</v>
      </c>
      <c r="J51" s="5">
        <v>2399190555</v>
      </c>
      <c r="K51" s="5">
        <v>2249337578</v>
      </c>
      <c r="L51" s="5">
        <v>2312227602</v>
      </c>
      <c r="M51" s="5">
        <v>1323241584</v>
      </c>
      <c r="N51" s="5">
        <v>1093274485</v>
      </c>
      <c r="O51" s="5">
        <v>1438290853</v>
      </c>
      <c r="P51" s="5">
        <v>1218251548</v>
      </c>
      <c r="Q51" s="5">
        <v>925642880</v>
      </c>
      <c r="R51" s="5">
        <v>600351828</v>
      </c>
      <c r="S51" s="5">
        <v>628479277</v>
      </c>
      <c r="T51" s="5">
        <v>750730519</v>
      </c>
      <c r="U51" s="5">
        <v>888947406</v>
      </c>
      <c r="V51" s="5">
        <v>909049493</v>
      </c>
      <c r="W51" s="5">
        <v>1143294528</v>
      </c>
      <c r="X51" s="5">
        <v>929853450</v>
      </c>
      <c r="Y51" s="5">
        <v>667801378</v>
      </c>
      <c r="Z51" s="5">
        <v>1283818230</v>
      </c>
    </row>
    <row r="52" spans="2:26" ht="15.5" x14ac:dyDescent="0.35">
      <c r="C52" t="s">
        <v>94</v>
      </c>
    </row>
    <row r="53" spans="2:26" ht="15.5" x14ac:dyDescent="0.35">
      <c r="C53" t="s">
        <v>91</v>
      </c>
      <c r="D53" s="5">
        <v>3077423</v>
      </c>
      <c r="E53" s="5">
        <v>3195905</v>
      </c>
      <c r="F53" s="5">
        <v>4305473</v>
      </c>
      <c r="G53" s="5">
        <v>-639743</v>
      </c>
      <c r="I53" s="5">
        <v>6905255</v>
      </c>
      <c r="J53" s="5">
        <v>9370126</v>
      </c>
      <c r="K53" s="5">
        <v>16453390</v>
      </c>
      <c r="L53" s="5">
        <v>47272343</v>
      </c>
      <c r="M53" s="5">
        <v>15397660</v>
      </c>
      <c r="N53" s="5">
        <v>1322841</v>
      </c>
      <c r="O53" s="5">
        <v>-743573</v>
      </c>
      <c r="P53" s="5">
        <v>25277824</v>
      </c>
      <c r="Q53" s="5">
        <v>5108185</v>
      </c>
      <c r="R53" s="5">
        <v>2291423</v>
      </c>
      <c r="S53" s="5">
        <v>1960506</v>
      </c>
      <c r="T53" s="5">
        <v>3603076</v>
      </c>
      <c r="U53" s="5">
        <v>3395155</v>
      </c>
      <c r="V53" s="5">
        <v>6260769</v>
      </c>
      <c r="W53" s="5">
        <v>5723033</v>
      </c>
    </row>
    <row r="54" spans="2:26" ht="15.5" x14ac:dyDescent="0.35">
      <c r="C54" t="s">
        <v>86</v>
      </c>
      <c r="D54" s="5">
        <v>-389680855</v>
      </c>
      <c r="E54" s="5">
        <v>-436572627</v>
      </c>
      <c r="F54" s="5">
        <v>-360162061</v>
      </c>
      <c r="G54" s="5">
        <v>-403956480</v>
      </c>
      <c r="I54" s="5">
        <v>-1458925049</v>
      </c>
      <c r="J54" s="5">
        <v>-1465722766</v>
      </c>
      <c r="K54" s="5">
        <v>-1215676557</v>
      </c>
      <c r="L54" s="5">
        <v>-1066202282</v>
      </c>
      <c r="M54" s="5">
        <v>-757476367</v>
      </c>
      <c r="N54" s="5">
        <v>-771563941</v>
      </c>
      <c r="O54" s="5">
        <v>-846558388</v>
      </c>
      <c r="P54" s="5">
        <v>-586075961</v>
      </c>
      <c r="Q54" s="5">
        <v>-504908710</v>
      </c>
      <c r="R54" s="5">
        <v>-349774294</v>
      </c>
      <c r="S54" s="5">
        <v>-420216764</v>
      </c>
      <c r="T54" s="5">
        <v>-479773988</v>
      </c>
      <c r="U54" s="5">
        <v>-521728686</v>
      </c>
      <c r="V54" s="5">
        <v>-512816152</v>
      </c>
      <c r="W54" s="5">
        <v>-768122286</v>
      </c>
      <c r="X54" s="5">
        <v>-642089857</v>
      </c>
      <c r="Y54" s="5">
        <v>-438685002</v>
      </c>
      <c r="Z54" s="5">
        <v>-785679927</v>
      </c>
    </row>
    <row r="55" spans="2:26" ht="15.5" x14ac:dyDescent="0.35">
      <c r="C55" t="s">
        <v>310</v>
      </c>
      <c r="D55" s="5">
        <v>-162089902</v>
      </c>
      <c r="E55" s="5">
        <v>-170671977</v>
      </c>
      <c r="F55" s="5">
        <v>-110057933</v>
      </c>
      <c r="G55" s="5">
        <v>-178843665</v>
      </c>
      <c r="I55" s="5">
        <v>-547503076</v>
      </c>
      <c r="J55" s="5">
        <v>-547526380</v>
      </c>
      <c r="K55" s="5">
        <v>-453130843</v>
      </c>
      <c r="L55" s="5">
        <v>-561509723</v>
      </c>
      <c r="M55" s="5">
        <v>-304609719</v>
      </c>
      <c r="N55" s="5">
        <v>-328720328</v>
      </c>
      <c r="O55" s="5">
        <v>-295818747</v>
      </c>
      <c r="P55" s="5">
        <v>-108791406</v>
      </c>
      <c r="Q55" s="5">
        <v>-163799155</v>
      </c>
      <c r="R55" s="5">
        <v>-119774199</v>
      </c>
      <c r="S55" s="5">
        <v>-125936997</v>
      </c>
      <c r="T55" s="5">
        <v>-96973184</v>
      </c>
      <c r="U55" s="5">
        <v>-101609714</v>
      </c>
      <c r="V55" s="5">
        <v>-85353665</v>
      </c>
      <c r="W55" s="5">
        <v>-109424152</v>
      </c>
      <c r="X55" s="5">
        <v>-102747239</v>
      </c>
      <c r="Y55" s="5">
        <v>-77462893</v>
      </c>
      <c r="Z55" s="5">
        <v>-122985148</v>
      </c>
    </row>
    <row r="56" spans="2:26" ht="15.5" x14ac:dyDescent="0.35">
      <c r="C56" t="s">
        <v>1878</v>
      </c>
      <c r="D56" s="5">
        <v>-852079</v>
      </c>
      <c r="E56" s="5">
        <v>-2201811</v>
      </c>
      <c r="F56" s="5">
        <v>-1395304</v>
      </c>
      <c r="G56" s="5">
        <v>-1404057</v>
      </c>
      <c r="I56" s="5">
        <v>-14121041</v>
      </c>
      <c r="J56" s="5">
        <v>-7369834</v>
      </c>
      <c r="K56" s="5">
        <v>-7994358</v>
      </c>
      <c r="L56" s="5">
        <v>-13037131</v>
      </c>
      <c r="M56" s="5">
        <v>-17345926</v>
      </c>
      <c r="N56" s="5">
        <v>-22963585</v>
      </c>
      <c r="O56" s="5">
        <v>-23925491</v>
      </c>
      <c r="P56" s="5">
        <v>-8578559</v>
      </c>
      <c r="Q56" s="5">
        <v>-10292704</v>
      </c>
      <c r="R56" s="5">
        <v>-7016432</v>
      </c>
      <c r="S56" s="5">
        <v>-27792537</v>
      </c>
      <c r="T56" s="5">
        <v>-24385209</v>
      </c>
      <c r="U56" s="5">
        <v>-14079817</v>
      </c>
      <c r="V56" s="5">
        <v>-17306526</v>
      </c>
      <c r="W56" s="5">
        <v>-34527314</v>
      </c>
      <c r="X56" s="5">
        <v>-24057135</v>
      </c>
      <c r="Y56" s="5">
        <v>-24190154</v>
      </c>
      <c r="Z56" s="5">
        <v>-62938673</v>
      </c>
    </row>
    <row r="57" spans="2:26" ht="15.5" x14ac:dyDescent="0.35">
      <c r="C57" t="s">
        <v>1732</v>
      </c>
      <c r="D57" s="5">
        <v>-389680855</v>
      </c>
      <c r="E57" s="5">
        <v>-436572627</v>
      </c>
      <c r="F57" s="5">
        <v>-360162061</v>
      </c>
      <c r="G57" s="5">
        <v>-403956480</v>
      </c>
      <c r="I57" s="5">
        <v>-1458925049</v>
      </c>
      <c r="J57" s="5">
        <v>-1465722766</v>
      </c>
      <c r="K57" s="5">
        <v>-1215676557</v>
      </c>
      <c r="L57" s="5">
        <v>-1066202282</v>
      </c>
      <c r="M57" s="5">
        <v>-757476367</v>
      </c>
      <c r="N57" s="5">
        <v>-771563941</v>
      </c>
      <c r="O57" s="5">
        <v>-846558388</v>
      </c>
      <c r="P57" s="5">
        <v>-586075961</v>
      </c>
      <c r="Q57" s="5">
        <v>-504908710</v>
      </c>
      <c r="R57" s="5">
        <v>-349774294</v>
      </c>
      <c r="S57" s="5">
        <v>-420216764</v>
      </c>
      <c r="T57" s="5">
        <v>-479773988</v>
      </c>
      <c r="U57" s="5">
        <v>-521728686</v>
      </c>
      <c r="V57" s="5">
        <v>-512816152</v>
      </c>
      <c r="W57" s="5">
        <v>-768122286</v>
      </c>
      <c r="X57" s="5">
        <v>-642089857</v>
      </c>
      <c r="Y57" s="5">
        <v>-438685002</v>
      </c>
      <c r="Z57" s="5">
        <v>-785679927</v>
      </c>
    </row>
    <row r="58" spans="2:26" ht="15.5" x14ac:dyDescent="0.35">
      <c r="C58" t="s">
        <v>87</v>
      </c>
      <c r="D58" s="5">
        <v>356754543</v>
      </c>
      <c r="E58" s="5">
        <v>231737246</v>
      </c>
      <c r="F58" s="5">
        <v>277856190</v>
      </c>
      <c r="G58" s="5">
        <v>206145406</v>
      </c>
      <c r="I58" s="5">
        <v>936110920</v>
      </c>
      <c r="J58" s="5">
        <v>933467789</v>
      </c>
      <c r="K58" s="5">
        <v>1033661021</v>
      </c>
      <c r="L58" s="5">
        <v>1246025320</v>
      </c>
      <c r="M58" s="5">
        <v>565765217</v>
      </c>
      <c r="N58" s="5">
        <v>321710544</v>
      </c>
      <c r="O58" s="5">
        <v>591732465</v>
      </c>
      <c r="P58" s="5">
        <v>632175587</v>
      </c>
      <c r="Q58" s="5">
        <v>420734170</v>
      </c>
      <c r="R58" s="5">
        <v>250577534</v>
      </c>
      <c r="S58" s="5">
        <v>208262513</v>
      </c>
      <c r="T58" s="5">
        <v>270956531</v>
      </c>
      <c r="U58" s="5">
        <v>367218720</v>
      </c>
      <c r="V58" s="5">
        <v>396233341</v>
      </c>
      <c r="W58" s="5">
        <v>375172242</v>
      </c>
      <c r="X58" s="5">
        <v>287763593</v>
      </c>
      <c r="Y58" s="5">
        <v>229116376</v>
      </c>
      <c r="Z58" s="5">
        <v>498138303</v>
      </c>
    </row>
    <row r="59" spans="2:26" ht="15.5" x14ac:dyDescent="0.35">
      <c r="C59" t="s">
        <v>88</v>
      </c>
      <c r="D59" s="5">
        <v>-66729797</v>
      </c>
      <c r="E59" s="5">
        <v>-53304529</v>
      </c>
      <c r="F59" s="5">
        <v>-72271446</v>
      </c>
      <c r="G59" s="5">
        <v>-56772324</v>
      </c>
      <c r="I59" s="5">
        <v>-227614342</v>
      </c>
      <c r="J59" s="5">
        <v>-216890499</v>
      </c>
      <c r="K59" s="5">
        <v>-241369713</v>
      </c>
      <c r="L59" s="5">
        <v>-220222110</v>
      </c>
      <c r="M59" s="5">
        <v>-162221004</v>
      </c>
      <c r="N59" s="5">
        <v>-152601362</v>
      </c>
      <c r="O59" s="5">
        <v>-229283518</v>
      </c>
      <c r="P59" s="5">
        <v>-160660792</v>
      </c>
      <c r="Q59" s="5">
        <v>-151393243</v>
      </c>
      <c r="R59" s="5">
        <v>-97767360</v>
      </c>
      <c r="S59" s="5">
        <v>-118730035</v>
      </c>
      <c r="T59" s="5">
        <v>-110313286</v>
      </c>
      <c r="U59" s="5">
        <v>-121485761</v>
      </c>
      <c r="V59" s="5">
        <v>-143042815</v>
      </c>
      <c r="W59" s="5">
        <v>-150899254</v>
      </c>
      <c r="X59" s="5">
        <v>-173271412</v>
      </c>
      <c r="Y59" s="5">
        <v>-156920127</v>
      </c>
      <c r="Z59" s="5">
        <v>-154362809</v>
      </c>
    </row>
    <row r="60" spans="2:26" ht="15.5" x14ac:dyDescent="0.35">
      <c r="C60" t="s">
        <v>90</v>
      </c>
      <c r="F60" s="5">
        <v>-72271446</v>
      </c>
      <c r="G60" s="5">
        <v>-155342896</v>
      </c>
      <c r="I60" s="5">
        <v>-227614342</v>
      </c>
      <c r="J60" s="5">
        <v>-216890499</v>
      </c>
      <c r="K60" s="5">
        <v>-241369713</v>
      </c>
      <c r="L60" s="5">
        <v>-220222110</v>
      </c>
      <c r="M60" s="5">
        <v>-162221004</v>
      </c>
      <c r="N60" s="5">
        <v>-152601362</v>
      </c>
      <c r="O60" s="5">
        <v>-229283518</v>
      </c>
      <c r="P60" s="5">
        <v>-160660792</v>
      </c>
      <c r="Q60" s="5">
        <v>-151393243</v>
      </c>
    </row>
    <row r="61" spans="2:26" ht="15.5" x14ac:dyDescent="0.35">
      <c r="C61" t="s">
        <v>89</v>
      </c>
      <c r="D61" s="5">
        <v>-66729797</v>
      </c>
      <c r="E61" s="5">
        <v>-53304529</v>
      </c>
      <c r="G61" s="5">
        <v>98570572</v>
      </c>
    </row>
    <row r="62" spans="2:26" ht="15.5" x14ac:dyDescent="0.35">
      <c r="C62" t="s">
        <v>92</v>
      </c>
      <c r="D62" s="5">
        <v>290024746</v>
      </c>
      <c r="E62" s="5">
        <v>178432717</v>
      </c>
      <c r="F62" s="5">
        <v>205584744</v>
      </c>
      <c r="G62" s="5">
        <v>149373082</v>
      </c>
      <c r="I62" s="5">
        <v>708496578</v>
      </c>
      <c r="J62" s="5">
        <v>716577290</v>
      </c>
      <c r="K62" s="5">
        <v>792291308</v>
      </c>
      <c r="L62" s="5">
        <v>1025803210</v>
      </c>
      <c r="M62" s="5">
        <v>403544213</v>
      </c>
      <c r="N62" s="5">
        <v>169109182</v>
      </c>
      <c r="O62" s="5">
        <v>362448947</v>
      </c>
      <c r="P62" s="5">
        <v>471514795</v>
      </c>
      <c r="Q62" s="5">
        <v>269340927</v>
      </c>
      <c r="R62" s="5">
        <v>152810174</v>
      </c>
      <c r="S62" s="5">
        <v>89532478</v>
      </c>
      <c r="T62" s="5">
        <v>160643245</v>
      </c>
      <c r="U62" s="5">
        <v>245732959</v>
      </c>
      <c r="V62" s="5">
        <v>253190526</v>
      </c>
      <c r="W62" s="5">
        <v>224272988</v>
      </c>
      <c r="X62" s="5">
        <v>114492181</v>
      </c>
      <c r="Y62" s="5">
        <v>72196249</v>
      </c>
      <c r="Z62" s="5">
        <v>343775494</v>
      </c>
    </row>
    <row r="63" spans="2:26" ht="15.5" x14ac:dyDescent="0.35">
      <c r="C63" t="s">
        <v>93</v>
      </c>
      <c r="D63" s="5">
        <v>82181689</v>
      </c>
      <c r="E63" s="5">
        <v>-73254059</v>
      </c>
      <c r="F63" s="5">
        <v>-107043345</v>
      </c>
      <c r="G63" s="5">
        <v>-33759015</v>
      </c>
      <c r="I63" s="5">
        <v>-304492057</v>
      </c>
      <c r="J63" s="5">
        <v>-45526901</v>
      </c>
      <c r="K63" s="5">
        <v>-64437876</v>
      </c>
      <c r="L63" s="5">
        <v>19798371</v>
      </c>
      <c r="M63" s="5">
        <v>-184248269</v>
      </c>
      <c r="N63" s="5">
        <v>-297288473</v>
      </c>
      <c r="O63" s="5">
        <v>-141284092</v>
      </c>
      <c r="P63" s="5">
        <v>-205937202</v>
      </c>
      <c r="Q63" s="5">
        <v>63093515</v>
      </c>
      <c r="R63" s="5">
        <v>107487999</v>
      </c>
      <c r="S63" s="5">
        <v>-235919537</v>
      </c>
      <c r="T63" s="5">
        <v>-49657741</v>
      </c>
      <c r="U63" s="5">
        <v>-51996147</v>
      </c>
      <c r="V63" s="5">
        <v>-72664980</v>
      </c>
      <c r="W63" s="5">
        <v>-9995402</v>
      </c>
      <c r="X63" s="5">
        <v>101336434</v>
      </c>
      <c r="Y63" s="5">
        <v>-21645893</v>
      </c>
      <c r="Z63" s="5">
        <v>153456133</v>
      </c>
    </row>
    <row r="64" spans="2:26" ht="15.5" x14ac:dyDescent="0.35">
      <c r="C64" t="s">
        <v>27</v>
      </c>
      <c r="D64" s="5">
        <v>-81892906</v>
      </c>
      <c r="E64" s="5">
        <v>-81006843</v>
      </c>
      <c r="F64" s="5">
        <v>-81685207</v>
      </c>
      <c r="G64" s="5">
        <v>-76756567</v>
      </c>
      <c r="I64" s="5">
        <v>-324239414</v>
      </c>
      <c r="J64" s="5">
        <v>-307332759</v>
      </c>
      <c r="K64" s="5">
        <v>-276002382</v>
      </c>
      <c r="L64" s="5">
        <v>-259427176</v>
      </c>
      <c r="M64" s="5">
        <v>-225134721</v>
      </c>
      <c r="N64" s="5">
        <v>-282220004</v>
      </c>
      <c r="O64" s="5">
        <v>-251334573</v>
      </c>
      <c r="P64" s="5">
        <v>-188997148</v>
      </c>
      <c r="Q64" s="5">
        <v>-140692358</v>
      </c>
      <c r="R64" s="5">
        <v>-106475205</v>
      </c>
      <c r="S64" s="5">
        <v>-77328920</v>
      </c>
      <c r="T64" s="5">
        <v>-71448789</v>
      </c>
      <c r="U64" s="5">
        <v>-77083376</v>
      </c>
      <c r="V64" s="5">
        <v>-95932889</v>
      </c>
      <c r="W64" s="5">
        <v>-89499052</v>
      </c>
      <c r="X64" s="5">
        <v>-88475835</v>
      </c>
      <c r="Y64" s="5">
        <v>-60675320</v>
      </c>
      <c r="Z64" s="5">
        <v>-63417846</v>
      </c>
    </row>
    <row r="65" spans="3:26" ht="15.5" x14ac:dyDescent="0.35">
      <c r="C65" t="s">
        <v>313</v>
      </c>
      <c r="D65" s="5">
        <v>124110651</v>
      </c>
      <c r="F65" s="5">
        <v>87929583</v>
      </c>
      <c r="G65" s="5">
        <v>11806801</v>
      </c>
      <c r="I65" s="5">
        <v>87929583</v>
      </c>
      <c r="J65" s="5">
        <v>113101263</v>
      </c>
      <c r="K65" s="5">
        <v>39328058</v>
      </c>
      <c r="L65" s="5">
        <v>232910009</v>
      </c>
      <c r="R65" s="5">
        <v>-27202127</v>
      </c>
      <c r="S65" s="5">
        <v>7206901</v>
      </c>
      <c r="T65" s="5">
        <v>7067272</v>
      </c>
      <c r="U65" s="5">
        <v>4554295</v>
      </c>
      <c r="V65" s="5">
        <v>1188018</v>
      </c>
      <c r="W65" s="5">
        <v>-1952409</v>
      </c>
      <c r="X65" s="5">
        <v>-1833063</v>
      </c>
      <c r="Y65" s="5">
        <v>-2647875</v>
      </c>
      <c r="Z65" s="5">
        <v>9945631</v>
      </c>
    </row>
    <row r="66" spans="3:26" ht="15.5" x14ac:dyDescent="0.35">
      <c r="C66" t="s">
        <v>453</v>
      </c>
      <c r="D66" s="5">
        <v>9920409</v>
      </c>
      <c r="E66" s="5">
        <v>3732348</v>
      </c>
      <c r="F66" s="5">
        <v>4991833</v>
      </c>
      <c r="G66" s="5">
        <v>6629338</v>
      </c>
      <c r="I66" s="5">
        <v>34094456</v>
      </c>
      <c r="J66" s="5">
        <v>85868447</v>
      </c>
      <c r="K66" s="5">
        <v>49494520</v>
      </c>
      <c r="L66" s="5">
        <v>39616990</v>
      </c>
      <c r="M66" s="5">
        <v>9117546</v>
      </c>
      <c r="N66" s="5">
        <v>18498105</v>
      </c>
      <c r="O66" s="5">
        <v>12966781</v>
      </c>
      <c r="P66" s="5">
        <v>12704418</v>
      </c>
      <c r="Q66" s="5">
        <v>32312213</v>
      </c>
      <c r="R66" s="5">
        <v>6221362</v>
      </c>
      <c r="S66" s="5">
        <v>6080548</v>
      </c>
      <c r="T66" s="5">
        <v>10438876</v>
      </c>
      <c r="U66" s="5">
        <v>11751425</v>
      </c>
      <c r="V66" s="5">
        <v>21573568</v>
      </c>
      <c r="W66" s="5">
        <v>9479235</v>
      </c>
    </row>
    <row r="67" spans="3:26" ht="15.5" x14ac:dyDescent="0.35">
      <c r="C67" t="s">
        <v>314</v>
      </c>
      <c r="S67" s="5">
        <v>1398972</v>
      </c>
      <c r="W67" s="5">
        <v>78416575</v>
      </c>
      <c r="X67" s="5">
        <v>250734352</v>
      </c>
      <c r="Y67" s="5">
        <v>30672020</v>
      </c>
      <c r="Z67" s="5">
        <v>260461557</v>
      </c>
    </row>
    <row r="68" spans="3:26" ht="15.5" x14ac:dyDescent="0.35">
      <c r="C68" t="s">
        <v>856</v>
      </c>
      <c r="L68" s="5">
        <v>-36859660</v>
      </c>
      <c r="X68" s="5">
        <v>1609956</v>
      </c>
      <c r="Y68" s="5">
        <v>6696929</v>
      </c>
      <c r="Z68" s="5">
        <v>-10041234</v>
      </c>
    </row>
    <row r="69" spans="3:26" ht="15.5" x14ac:dyDescent="0.35">
      <c r="C69" t="s">
        <v>448</v>
      </c>
      <c r="R69" s="5">
        <v>-2473613</v>
      </c>
    </row>
    <row r="70" spans="3:26" ht="15.5" x14ac:dyDescent="0.35">
      <c r="C70" t="s">
        <v>95</v>
      </c>
      <c r="U70" s="5">
        <v>-13650350</v>
      </c>
      <c r="V70" s="5">
        <v>5362723</v>
      </c>
      <c r="X70" s="5">
        <v>-3792208</v>
      </c>
      <c r="Y70" s="5">
        <v>-15850157</v>
      </c>
      <c r="Z70" s="5">
        <v>-8782921</v>
      </c>
    </row>
    <row r="71" spans="3:26" ht="15.5" x14ac:dyDescent="0.35">
      <c r="C71" t="s">
        <v>96</v>
      </c>
      <c r="D71" s="5">
        <v>82181689</v>
      </c>
      <c r="E71" s="5">
        <v>-73254059</v>
      </c>
      <c r="F71" s="5">
        <v>-107043345</v>
      </c>
      <c r="G71" s="5">
        <v>-33759015</v>
      </c>
      <c r="I71" s="5">
        <v>-304492057</v>
      </c>
      <c r="J71" s="5">
        <v>-45526901</v>
      </c>
      <c r="K71" s="5">
        <v>-64437876</v>
      </c>
      <c r="L71" s="5">
        <v>19798371</v>
      </c>
      <c r="M71" s="5">
        <v>-184248269</v>
      </c>
      <c r="N71" s="5">
        <v>-297288473</v>
      </c>
      <c r="O71" s="5">
        <v>-141284092</v>
      </c>
      <c r="P71" s="5">
        <v>-205937202</v>
      </c>
      <c r="Q71" s="5">
        <v>63093515</v>
      </c>
      <c r="R71" s="5">
        <v>107487999</v>
      </c>
      <c r="S71" s="5">
        <v>-235919537</v>
      </c>
      <c r="T71" s="5">
        <v>-49657741</v>
      </c>
      <c r="U71" s="5">
        <v>-51996147</v>
      </c>
      <c r="V71" s="5">
        <v>-72664980</v>
      </c>
      <c r="W71" s="5">
        <v>-9995402</v>
      </c>
      <c r="X71" s="5">
        <v>101336434</v>
      </c>
      <c r="Y71" s="5">
        <v>-21645893</v>
      </c>
      <c r="Z71" s="5">
        <v>153456133</v>
      </c>
    </row>
    <row r="72" spans="3:26" ht="15.5" x14ac:dyDescent="0.35">
      <c r="C72" t="s">
        <v>29</v>
      </c>
      <c r="D72" s="5">
        <v>327652915</v>
      </c>
      <c r="E72" s="5">
        <v>149732178</v>
      </c>
      <c r="F72" s="5">
        <v>107941214</v>
      </c>
      <c r="G72" s="5">
        <v>106214252</v>
      </c>
      <c r="I72" s="5">
        <v>404004521</v>
      </c>
      <c r="J72" s="5">
        <v>671050389</v>
      </c>
      <c r="K72" s="5">
        <v>727853432</v>
      </c>
      <c r="L72" s="5">
        <v>1045601581</v>
      </c>
      <c r="M72" s="5">
        <v>285700739</v>
      </c>
      <c r="N72" s="5">
        <v>-98283621</v>
      </c>
      <c r="O72" s="5">
        <v>179146124</v>
      </c>
      <c r="P72" s="5">
        <v>198836390</v>
      </c>
      <c r="Q72" s="5">
        <v>295482625</v>
      </c>
      <c r="R72" s="5">
        <v>260298173</v>
      </c>
      <c r="S72" s="5">
        <v>-146387059</v>
      </c>
      <c r="T72" s="5">
        <v>110985504</v>
      </c>
      <c r="U72" s="5">
        <v>193736812</v>
      </c>
      <c r="V72" s="5">
        <v>180525546</v>
      </c>
      <c r="W72" s="5">
        <v>214277586</v>
      </c>
      <c r="X72" s="5">
        <v>215828615</v>
      </c>
      <c r="Y72" s="5">
        <v>50550356</v>
      </c>
      <c r="Z72" s="5">
        <v>497231627</v>
      </c>
    </row>
    <row r="73" spans="3:26" ht="15.5" x14ac:dyDescent="0.35">
      <c r="C73" t="s">
        <v>28</v>
      </c>
      <c r="D73" s="5">
        <v>-112129317</v>
      </c>
      <c r="E73" s="5">
        <v>-77757442</v>
      </c>
      <c r="F73" s="5">
        <v>-88070235</v>
      </c>
      <c r="G73" s="5">
        <v>-48912976</v>
      </c>
      <c r="I73" s="5">
        <v>-290568895</v>
      </c>
      <c r="J73" s="5">
        <v>-289339733</v>
      </c>
      <c r="K73" s="5">
        <v>-339666380</v>
      </c>
      <c r="L73" s="5">
        <v>-507971978</v>
      </c>
      <c r="M73" s="5">
        <v>-231900686</v>
      </c>
      <c r="N73" s="5">
        <v>-72353410</v>
      </c>
      <c r="O73" s="5">
        <v>-199373250</v>
      </c>
      <c r="P73" s="5">
        <v>-196480990</v>
      </c>
      <c r="Q73" s="5">
        <v>-139833439</v>
      </c>
      <c r="R73" s="5">
        <v>-62781870</v>
      </c>
      <c r="S73" s="5">
        <v>-33548310</v>
      </c>
      <c r="T73" s="5">
        <v>-97798875</v>
      </c>
      <c r="U73" s="5">
        <v>-153860688</v>
      </c>
      <c r="V73" s="5">
        <v>-156339016</v>
      </c>
      <c r="W73" s="5">
        <v>-125058051</v>
      </c>
      <c r="X73" s="5">
        <v>-127671353</v>
      </c>
      <c r="Y73" s="5">
        <v>-28167426</v>
      </c>
      <c r="Z73" s="5">
        <v>-208170830</v>
      </c>
    </row>
    <row r="74" spans="3:26" ht="15.5" x14ac:dyDescent="0.35">
      <c r="C74" t="s">
        <v>100</v>
      </c>
      <c r="D74" s="5">
        <v>215523598</v>
      </c>
      <c r="E74" s="5">
        <v>71974736</v>
      </c>
      <c r="F74" s="5">
        <v>19870979</v>
      </c>
      <c r="G74" s="5">
        <v>57301276</v>
      </c>
      <c r="I74" s="5">
        <v>113435626</v>
      </c>
      <c r="J74" s="5">
        <v>381710656</v>
      </c>
      <c r="K74" s="5">
        <v>388187052</v>
      </c>
      <c r="L74" s="5">
        <v>537629603</v>
      </c>
      <c r="M74" s="5">
        <v>53800053</v>
      </c>
      <c r="N74" s="5">
        <v>-170637031</v>
      </c>
      <c r="O74" s="5">
        <v>-20227126</v>
      </c>
      <c r="P74" s="5">
        <v>2355400</v>
      </c>
      <c r="Q74" s="5">
        <v>155649186</v>
      </c>
      <c r="R74" s="5">
        <v>197516303</v>
      </c>
      <c r="S74" s="5">
        <v>-179935369</v>
      </c>
      <c r="T74" s="5">
        <v>13186629</v>
      </c>
      <c r="U74" s="5">
        <v>39876124</v>
      </c>
      <c r="V74" s="5">
        <v>24186530</v>
      </c>
      <c r="W74" s="5">
        <v>89219535</v>
      </c>
      <c r="X74" s="5">
        <v>88157262</v>
      </c>
      <c r="Y74" s="5">
        <v>22382930</v>
      </c>
      <c r="Z74" s="5">
        <v>289060797</v>
      </c>
    </row>
    <row r="75" spans="3:26" ht="15.5" x14ac:dyDescent="0.35">
      <c r="C75" t="s">
        <v>102</v>
      </c>
      <c r="D75" s="5">
        <v>-122268</v>
      </c>
      <c r="E75" s="5">
        <v>176243</v>
      </c>
      <c r="F75" s="5">
        <v>-63806</v>
      </c>
      <c r="G75" s="5">
        <v>350121</v>
      </c>
      <c r="I75" s="5">
        <v>108540</v>
      </c>
      <c r="J75" s="5">
        <v>-1504141</v>
      </c>
      <c r="K75" s="5">
        <v>-42418449</v>
      </c>
      <c r="L75" s="5">
        <v>13780735</v>
      </c>
      <c r="M75" s="5">
        <v>8800698</v>
      </c>
      <c r="N75" s="5">
        <v>-6666489</v>
      </c>
      <c r="O75" s="5">
        <v>6694077</v>
      </c>
      <c r="P75" s="5">
        <v>-30728336</v>
      </c>
      <c r="Q75" s="5">
        <v>-23840413</v>
      </c>
      <c r="R75" s="5">
        <v>-10467324</v>
      </c>
      <c r="S75" s="5">
        <v>-6238172</v>
      </c>
      <c r="T75" s="5">
        <v>530134</v>
      </c>
      <c r="U75" s="5">
        <v>-23897548</v>
      </c>
      <c r="V75" s="5">
        <v>-5332473</v>
      </c>
    </row>
    <row r="76" spans="3:26" ht="15.5" x14ac:dyDescent="0.35">
      <c r="C76" t="s">
        <v>101</v>
      </c>
      <c r="X76" s="5">
        <v>-5097686</v>
      </c>
      <c r="Y76" s="5">
        <v>-3150936</v>
      </c>
      <c r="Z76" s="5">
        <v>-8856702</v>
      </c>
    </row>
    <row r="77" spans="3:26" ht="15.5" x14ac:dyDescent="0.35">
      <c r="C77" t="s">
        <v>104</v>
      </c>
      <c r="D77" s="5">
        <v>215401330</v>
      </c>
      <c r="E77" s="5">
        <v>72150979</v>
      </c>
      <c r="F77" s="5">
        <v>19807173</v>
      </c>
      <c r="G77" s="5">
        <v>57651397</v>
      </c>
      <c r="I77" s="5">
        <v>113544166</v>
      </c>
      <c r="J77" s="5">
        <v>380206515</v>
      </c>
      <c r="K77" s="5">
        <v>345768603</v>
      </c>
      <c r="L77" s="5">
        <v>551410338</v>
      </c>
      <c r="M77" s="5">
        <v>62600751</v>
      </c>
      <c r="N77" s="5">
        <v>-177303520</v>
      </c>
      <c r="O77" s="5">
        <v>-13533049</v>
      </c>
      <c r="P77" s="5">
        <v>-28372936</v>
      </c>
      <c r="Q77" s="5">
        <v>131808773</v>
      </c>
      <c r="R77" s="5">
        <v>187048979</v>
      </c>
      <c r="S77" s="5">
        <v>-186173541</v>
      </c>
      <c r="T77" s="5">
        <v>13716763</v>
      </c>
      <c r="U77" s="5">
        <v>15978576</v>
      </c>
      <c r="V77" s="5">
        <v>18854057</v>
      </c>
      <c r="W77" s="5">
        <v>89219535</v>
      </c>
      <c r="X77" s="5">
        <v>83059576</v>
      </c>
      <c r="Y77" s="5">
        <v>19231994</v>
      </c>
      <c r="Z77" s="5">
        <v>280204095</v>
      </c>
    </row>
    <row r="78" spans="3:26" ht="15.5" x14ac:dyDescent="0.35">
      <c r="C78" t="s">
        <v>105</v>
      </c>
      <c r="D78" s="5">
        <v>-47997772</v>
      </c>
      <c r="E78" s="5">
        <v>-26255166</v>
      </c>
      <c r="F78" s="5">
        <v>12854284</v>
      </c>
      <c r="G78" s="5">
        <v>20262240</v>
      </c>
      <c r="I78" s="5">
        <v>7653695</v>
      </c>
      <c r="J78" s="5">
        <v>-12424225</v>
      </c>
      <c r="K78" s="5">
        <v>1062415</v>
      </c>
      <c r="L78" s="5">
        <v>37136103</v>
      </c>
      <c r="M78" s="5">
        <v>22214217</v>
      </c>
      <c r="N78" s="5">
        <v>-46481397</v>
      </c>
      <c r="O78" s="5">
        <v>-12147539</v>
      </c>
      <c r="P78" s="5">
        <v>8792612</v>
      </c>
      <c r="Q78" s="5">
        <v>57838780</v>
      </c>
      <c r="R78" s="5">
        <v>7911935</v>
      </c>
      <c r="S78" s="5">
        <v>4357015</v>
      </c>
      <c r="T78" s="5">
        <v>20478948</v>
      </c>
      <c r="U78" s="5">
        <v>-39498706</v>
      </c>
      <c r="V78" s="5">
        <v>-12765539</v>
      </c>
      <c r="W78" s="5">
        <v>-2097858</v>
      </c>
    </row>
    <row r="79" spans="3:26" ht="15.5" x14ac:dyDescent="0.35">
      <c r="C79" t="s">
        <v>107</v>
      </c>
      <c r="D79" s="5">
        <v>167403558</v>
      </c>
      <c r="E79" s="5">
        <v>45895813</v>
      </c>
      <c r="F79" s="5">
        <v>32661457</v>
      </c>
      <c r="G79" s="5">
        <v>77913637</v>
      </c>
      <c r="I79" s="5">
        <v>121197861</v>
      </c>
      <c r="J79" s="5">
        <v>367782290</v>
      </c>
      <c r="K79" s="5">
        <v>346831018</v>
      </c>
      <c r="L79" s="5">
        <v>588546441</v>
      </c>
      <c r="M79" s="5">
        <v>84814968</v>
      </c>
      <c r="N79" s="5">
        <v>-223784917</v>
      </c>
      <c r="O79" s="5">
        <v>-25680588</v>
      </c>
      <c r="P79" s="5">
        <v>-19580324</v>
      </c>
      <c r="Q79" s="5">
        <v>189647553</v>
      </c>
      <c r="R79" s="5">
        <v>194960914</v>
      </c>
      <c r="S79" s="5">
        <v>-181816526</v>
      </c>
      <c r="T79" s="5">
        <v>34195711</v>
      </c>
      <c r="U79" s="5">
        <v>-23520130</v>
      </c>
      <c r="V79" s="5">
        <v>6088518</v>
      </c>
      <c r="W79" s="5">
        <v>87121677</v>
      </c>
    </row>
    <row r="80" spans="3:26" ht="15.5" x14ac:dyDescent="0.35">
      <c r="C80" t="s">
        <v>108</v>
      </c>
      <c r="D80" s="5">
        <v>215401330</v>
      </c>
      <c r="E80" s="5">
        <v>72150979</v>
      </c>
      <c r="F80" s="5">
        <v>19807172</v>
      </c>
      <c r="G80" s="5">
        <v>57651398</v>
      </c>
      <c r="I80" s="5">
        <v>113544166</v>
      </c>
      <c r="J80" s="5">
        <v>380206515</v>
      </c>
      <c r="K80" s="5">
        <v>345768603</v>
      </c>
      <c r="L80" s="5">
        <v>551410338</v>
      </c>
      <c r="M80" s="5">
        <v>62600751</v>
      </c>
      <c r="N80" s="5">
        <v>-177303520</v>
      </c>
      <c r="O80" s="5">
        <v>-13533049</v>
      </c>
      <c r="P80" s="5">
        <v>-28372936</v>
      </c>
      <c r="Q80" s="5">
        <v>131808773</v>
      </c>
      <c r="R80" s="5">
        <v>187048979</v>
      </c>
      <c r="S80" s="5">
        <v>-186173541</v>
      </c>
      <c r="T80" s="5">
        <v>13716763</v>
      </c>
      <c r="U80" s="5">
        <v>15978576</v>
      </c>
      <c r="V80" s="5">
        <v>18854057</v>
      </c>
      <c r="W80" s="5">
        <v>89219535</v>
      </c>
      <c r="X80" s="5">
        <v>83059576</v>
      </c>
      <c r="Y80" s="5">
        <v>19231994</v>
      </c>
      <c r="Z80" s="5">
        <v>280204095</v>
      </c>
    </row>
    <row r="81" spans="2:26" ht="15.5" x14ac:dyDescent="0.35">
      <c r="C81" t="s">
        <v>8</v>
      </c>
      <c r="D81" s="5">
        <v>164326135</v>
      </c>
      <c r="E81" s="5">
        <v>42699908</v>
      </c>
      <c r="F81" s="5">
        <v>28355983</v>
      </c>
      <c r="G81" s="5">
        <v>78553381</v>
      </c>
      <c r="I81" s="5">
        <v>114292606</v>
      </c>
      <c r="J81" s="5">
        <v>358412164</v>
      </c>
      <c r="K81" s="5">
        <v>330377628</v>
      </c>
      <c r="L81" s="5">
        <v>541274098</v>
      </c>
      <c r="M81" s="5">
        <v>69417308</v>
      </c>
      <c r="N81" s="5">
        <v>-225107758</v>
      </c>
      <c r="O81" s="5">
        <v>-24937015</v>
      </c>
      <c r="P81" s="5">
        <v>-44858148</v>
      </c>
      <c r="Q81" s="5">
        <v>184539368</v>
      </c>
      <c r="R81" s="5">
        <v>192669491</v>
      </c>
      <c r="S81" s="5">
        <v>-183777032</v>
      </c>
      <c r="T81" s="5">
        <v>30592635</v>
      </c>
      <c r="U81" s="5">
        <v>-26915285</v>
      </c>
      <c r="V81" s="5">
        <v>-172251</v>
      </c>
      <c r="W81" s="5">
        <v>81398644</v>
      </c>
    </row>
    <row r="82" spans="2:26" ht="15.5" x14ac:dyDescent="0.35">
      <c r="C82" t="s">
        <v>109</v>
      </c>
      <c r="D82" s="5">
        <v>215401330</v>
      </c>
      <c r="E82" s="5">
        <v>72150979</v>
      </c>
      <c r="F82" s="5">
        <v>19807172</v>
      </c>
      <c r="G82" s="5">
        <v>57651398</v>
      </c>
      <c r="I82" s="5">
        <v>113544166</v>
      </c>
      <c r="J82" s="5">
        <v>380206515</v>
      </c>
      <c r="K82" s="5">
        <v>345768603</v>
      </c>
      <c r="L82" s="5">
        <v>551410338</v>
      </c>
      <c r="M82" s="5">
        <v>62600751</v>
      </c>
      <c r="N82" s="5">
        <v>-177303520</v>
      </c>
      <c r="O82" s="5">
        <v>-13533049</v>
      </c>
      <c r="P82" s="5">
        <v>-28372936</v>
      </c>
      <c r="Q82" s="5">
        <v>131808773</v>
      </c>
      <c r="R82" s="5">
        <v>187048979</v>
      </c>
      <c r="S82" s="5">
        <v>-186173541</v>
      </c>
      <c r="T82" s="5">
        <v>13716763</v>
      </c>
      <c r="U82" s="5">
        <v>15978576</v>
      </c>
      <c r="V82" s="5">
        <v>18854057</v>
      </c>
      <c r="W82" s="5">
        <v>89219535</v>
      </c>
      <c r="X82" s="5">
        <v>83059576</v>
      </c>
      <c r="Y82" s="5">
        <v>19231994</v>
      </c>
      <c r="Z82" s="5">
        <v>280204095</v>
      </c>
    </row>
    <row r="83" spans="2:26" ht="15.5" x14ac:dyDescent="0.35">
      <c r="C83" t="s">
        <v>110</v>
      </c>
      <c r="D83" s="5">
        <v>167403558</v>
      </c>
      <c r="E83" s="5">
        <v>45895813</v>
      </c>
      <c r="F83" s="5">
        <v>32661456</v>
      </c>
      <c r="G83" s="5">
        <v>77913638</v>
      </c>
      <c r="I83" s="5">
        <v>121197861</v>
      </c>
      <c r="J83" s="5">
        <v>367782290</v>
      </c>
      <c r="K83" s="5">
        <v>346831018</v>
      </c>
      <c r="L83" s="5">
        <v>588546441</v>
      </c>
      <c r="M83" s="5">
        <v>84814968</v>
      </c>
      <c r="N83" s="5">
        <v>-223784917</v>
      </c>
      <c r="O83" s="5">
        <v>-25680588</v>
      </c>
      <c r="P83" s="5">
        <v>-19580324</v>
      </c>
      <c r="Q83" s="5">
        <v>189647553</v>
      </c>
      <c r="R83" s="5">
        <v>194960914</v>
      </c>
      <c r="S83" s="5">
        <v>-181816526</v>
      </c>
      <c r="T83" s="5">
        <v>34195711</v>
      </c>
      <c r="U83" s="5">
        <v>-23520130</v>
      </c>
      <c r="V83" s="5">
        <v>6088518</v>
      </c>
      <c r="W83" s="5">
        <v>87121677</v>
      </c>
    </row>
    <row r="84" spans="2:26" ht="15.5" x14ac:dyDescent="0.35">
      <c r="C84" t="s">
        <v>111</v>
      </c>
      <c r="D84" s="5">
        <v>167403558</v>
      </c>
      <c r="E84" s="5">
        <v>45895813</v>
      </c>
      <c r="F84" s="5">
        <v>32661456</v>
      </c>
      <c r="G84" s="5">
        <v>77913638</v>
      </c>
      <c r="I84" s="5">
        <v>121197861</v>
      </c>
      <c r="J84" s="5">
        <v>367782290</v>
      </c>
      <c r="K84" s="5">
        <v>346831018</v>
      </c>
      <c r="L84" s="5">
        <v>588546441</v>
      </c>
      <c r="M84" s="5">
        <v>84814968</v>
      </c>
      <c r="N84" s="5">
        <v>-223784917</v>
      </c>
      <c r="O84" s="5">
        <v>-25680588</v>
      </c>
      <c r="P84" s="5">
        <v>-19580324</v>
      </c>
      <c r="Q84" s="5">
        <v>189647553</v>
      </c>
      <c r="R84" s="5">
        <v>194960914</v>
      </c>
      <c r="S84" s="5">
        <v>-181816526</v>
      </c>
      <c r="T84" s="5">
        <v>34195711</v>
      </c>
      <c r="U84" s="5">
        <v>-23520130</v>
      </c>
      <c r="V84" s="5">
        <v>6088518</v>
      </c>
      <c r="W84" s="5">
        <v>87121677</v>
      </c>
    </row>
    <row r="86" spans="2:26" ht="15.5" x14ac:dyDescent="0.35">
      <c r="B86" t="s">
        <v>112</v>
      </c>
      <c r="C86" t="s">
        <v>113</v>
      </c>
    </row>
    <row r="87" spans="2:26" ht="15.5" x14ac:dyDescent="0.35">
      <c r="C87" t="s">
        <v>114</v>
      </c>
    </row>
    <row r="88" spans="2:26" ht="15.5" x14ac:dyDescent="0.35">
      <c r="C88" t="s">
        <v>20</v>
      </c>
      <c r="D88" s="5">
        <v>1326518563</v>
      </c>
      <c r="E88" s="5">
        <v>533900452</v>
      </c>
      <c r="F88" s="5">
        <v>569106521</v>
      </c>
      <c r="G88" s="5">
        <v>696585821</v>
      </c>
      <c r="I88" s="5">
        <v>569106521</v>
      </c>
      <c r="J88" s="5">
        <v>637024448</v>
      </c>
      <c r="K88" s="5">
        <v>353948953</v>
      </c>
      <c r="L88" s="5">
        <v>599998594</v>
      </c>
      <c r="M88" s="5">
        <v>480984828</v>
      </c>
      <c r="N88" s="5">
        <v>296476749</v>
      </c>
      <c r="O88" s="5">
        <v>456216294</v>
      </c>
      <c r="P88" s="5">
        <v>418052511</v>
      </c>
      <c r="Q88" s="5">
        <v>489040578</v>
      </c>
      <c r="R88" s="5">
        <v>164560884</v>
      </c>
      <c r="S88" s="5">
        <v>463175233</v>
      </c>
      <c r="T88" s="5">
        <v>206639912</v>
      </c>
      <c r="U88" s="5">
        <v>263973998</v>
      </c>
      <c r="V88" s="5">
        <v>523651774</v>
      </c>
      <c r="W88" s="5">
        <v>703951167</v>
      </c>
      <c r="X88" s="5">
        <v>178859393</v>
      </c>
      <c r="Y88" s="5">
        <v>253025979</v>
      </c>
      <c r="Z88" s="5">
        <v>348549807</v>
      </c>
    </row>
    <row r="89" spans="2:26" ht="15.5" x14ac:dyDescent="0.35">
      <c r="C89" t="s">
        <v>115</v>
      </c>
      <c r="G89" s="5">
        <v>10029711</v>
      </c>
      <c r="J89" s="5">
        <v>11025523</v>
      </c>
      <c r="K89" s="5">
        <v>10997817</v>
      </c>
      <c r="L89" s="5">
        <v>10970184</v>
      </c>
      <c r="M89" s="5">
        <v>30612536</v>
      </c>
      <c r="N89" s="5">
        <v>33762224</v>
      </c>
      <c r="O89" s="5">
        <v>25999298</v>
      </c>
      <c r="P89" s="5">
        <v>25185432</v>
      </c>
      <c r="Q89" s="5">
        <v>26342281</v>
      </c>
      <c r="R89" s="5">
        <v>66885629</v>
      </c>
      <c r="S89" s="5">
        <v>225930397</v>
      </c>
      <c r="T89" s="5">
        <v>268628303</v>
      </c>
      <c r="U89" s="5">
        <v>253437152</v>
      </c>
      <c r="V89" s="5">
        <v>311668012</v>
      </c>
      <c r="W89" s="5">
        <v>247304920</v>
      </c>
      <c r="X89" s="5">
        <v>168047197</v>
      </c>
      <c r="Y89" s="5">
        <v>191626219</v>
      </c>
      <c r="Z89" s="5">
        <v>173966655</v>
      </c>
    </row>
    <row r="90" spans="2:26" ht="15.5" x14ac:dyDescent="0.35">
      <c r="C90" t="s">
        <v>117</v>
      </c>
      <c r="D90" s="5">
        <v>467119769</v>
      </c>
      <c r="E90" s="5">
        <v>454692357</v>
      </c>
      <c r="F90" s="5">
        <v>392942807</v>
      </c>
      <c r="G90" s="5">
        <v>313228773</v>
      </c>
      <c r="I90" s="5">
        <v>392942807</v>
      </c>
      <c r="J90" s="5">
        <v>361311857</v>
      </c>
      <c r="K90" s="5">
        <v>347863849</v>
      </c>
      <c r="L90" s="5">
        <v>320642264</v>
      </c>
      <c r="M90" s="5">
        <v>221035652</v>
      </c>
      <c r="N90" s="5">
        <v>161706333</v>
      </c>
      <c r="O90" s="5">
        <v>225454946</v>
      </c>
      <c r="P90" s="5">
        <v>166517457</v>
      </c>
      <c r="Q90" s="5">
        <v>196155960</v>
      </c>
      <c r="R90" s="5">
        <v>183206780</v>
      </c>
      <c r="S90" s="5">
        <v>98541084</v>
      </c>
      <c r="T90" s="5">
        <v>101593782</v>
      </c>
      <c r="U90" s="5">
        <v>143634520</v>
      </c>
      <c r="V90" s="5">
        <v>147129298</v>
      </c>
      <c r="W90" s="5">
        <v>202328229</v>
      </c>
      <c r="X90" s="5">
        <v>180708045</v>
      </c>
      <c r="Y90" s="5">
        <v>120375590</v>
      </c>
      <c r="Z90" s="5">
        <v>129828410</v>
      </c>
    </row>
    <row r="91" spans="2:26" ht="15.5" x14ac:dyDescent="0.35">
      <c r="C91" t="s">
        <v>119</v>
      </c>
      <c r="D91" s="5">
        <v>9296942</v>
      </c>
      <c r="E91" s="5">
        <v>13275419</v>
      </c>
      <c r="F91" s="5">
        <v>31974578</v>
      </c>
      <c r="G91" s="5">
        <v>12682096</v>
      </c>
      <c r="I91" s="5">
        <v>31974578</v>
      </c>
      <c r="J91" s="5">
        <v>15168241</v>
      </c>
      <c r="K91" s="5">
        <v>15361309</v>
      </c>
      <c r="L91" s="5">
        <v>10858258</v>
      </c>
      <c r="M91" s="5">
        <v>7477489</v>
      </c>
      <c r="N91" s="5">
        <v>7271725</v>
      </c>
      <c r="O91" s="5">
        <v>17271065</v>
      </c>
      <c r="P91" s="5">
        <v>12394583</v>
      </c>
      <c r="S91" s="5">
        <v>1740327</v>
      </c>
    </row>
    <row r="92" spans="2:26" ht="15.5" x14ac:dyDescent="0.35">
      <c r="C92" t="s">
        <v>118</v>
      </c>
      <c r="D92" s="5">
        <v>176391530</v>
      </c>
      <c r="E92" s="5">
        <v>127971671</v>
      </c>
      <c r="F92" s="5">
        <v>144142236</v>
      </c>
      <c r="G92" s="5">
        <v>137686457</v>
      </c>
      <c r="I92" s="5">
        <v>144142236</v>
      </c>
      <c r="J92" s="5">
        <v>132091345</v>
      </c>
      <c r="K92" s="5">
        <v>101412447</v>
      </c>
      <c r="L92" s="5">
        <v>84331088</v>
      </c>
      <c r="M92" s="5">
        <v>54050175</v>
      </c>
      <c r="N92" s="5">
        <v>26559942</v>
      </c>
      <c r="O92" s="5">
        <v>52549241</v>
      </c>
      <c r="P92" s="5">
        <v>102043710</v>
      </c>
      <c r="Q92" s="5">
        <v>171925141</v>
      </c>
      <c r="R92" s="5">
        <v>102524904</v>
      </c>
      <c r="S92" s="5">
        <v>72809232</v>
      </c>
    </row>
    <row r="93" spans="2:26" ht="15.5" x14ac:dyDescent="0.35">
      <c r="C93" t="s">
        <v>120</v>
      </c>
      <c r="D93" s="5">
        <v>467119769</v>
      </c>
      <c r="E93" s="5">
        <v>454692357</v>
      </c>
      <c r="F93" s="5">
        <v>392942807</v>
      </c>
      <c r="G93" s="5">
        <v>313228773</v>
      </c>
      <c r="I93" s="5">
        <v>392942807</v>
      </c>
      <c r="J93" s="5">
        <v>361311857</v>
      </c>
      <c r="K93" s="5">
        <v>347863849</v>
      </c>
      <c r="L93" s="5">
        <v>320642264</v>
      </c>
      <c r="M93" s="5">
        <v>221035652</v>
      </c>
      <c r="N93" s="5">
        <v>161706333</v>
      </c>
      <c r="O93" s="5">
        <v>225454946</v>
      </c>
      <c r="P93" s="5">
        <v>166517457</v>
      </c>
      <c r="Q93" s="5">
        <v>196155960</v>
      </c>
      <c r="R93" s="5">
        <v>183206780</v>
      </c>
      <c r="S93" s="5">
        <v>98541084</v>
      </c>
      <c r="T93" s="5">
        <v>101593782</v>
      </c>
      <c r="U93" s="5">
        <v>143634520</v>
      </c>
      <c r="V93" s="5">
        <v>147129298</v>
      </c>
      <c r="W93" s="5">
        <v>202328229</v>
      </c>
      <c r="X93" s="5">
        <v>180708045</v>
      </c>
      <c r="Y93" s="5">
        <v>120375590</v>
      </c>
      <c r="Z93" s="5">
        <v>129828410</v>
      </c>
    </row>
    <row r="94" spans="2:26" ht="15.5" x14ac:dyDescent="0.35">
      <c r="C94" t="s">
        <v>121</v>
      </c>
      <c r="D94" s="5">
        <v>22909926</v>
      </c>
      <c r="E94" s="5">
        <v>23937475</v>
      </c>
      <c r="F94" s="5">
        <v>19989643</v>
      </c>
      <c r="G94" s="5">
        <v>15637566</v>
      </c>
      <c r="I94" s="5">
        <v>19989643</v>
      </c>
      <c r="J94" s="5">
        <v>15814475</v>
      </c>
      <c r="K94" s="5">
        <v>16871665</v>
      </c>
      <c r="L94" s="5">
        <v>59843959</v>
      </c>
      <c r="M94" s="5">
        <v>62345546</v>
      </c>
      <c r="N94" s="5">
        <v>60821526</v>
      </c>
      <c r="O94" s="5">
        <v>107644671</v>
      </c>
      <c r="P94" s="5">
        <v>131884806</v>
      </c>
      <c r="Q94" s="5">
        <v>88047764</v>
      </c>
      <c r="R94" s="5">
        <v>51793728</v>
      </c>
      <c r="S94" s="5">
        <v>30541525</v>
      </c>
      <c r="T94" s="5">
        <v>160651501</v>
      </c>
      <c r="U94" s="5">
        <v>144132820</v>
      </c>
      <c r="V94" s="5">
        <v>106121133</v>
      </c>
      <c r="W94" s="5">
        <v>59491328</v>
      </c>
      <c r="X94" s="5">
        <v>4079566</v>
      </c>
      <c r="Y94" s="5">
        <v>15224924</v>
      </c>
      <c r="Z94" s="5">
        <v>10141898</v>
      </c>
    </row>
    <row r="95" spans="2:26" ht="15.5" x14ac:dyDescent="0.35">
      <c r="C95" t="s">
        <v>122</v>
      </c>
      <c r="D95" s="5">
        <v>22909926</v>
      </c>
      <c r="E95" s="5">
        <v>23937475</v>
      </c>
      <c r="F95" s="5">
        <v>19989643</v>
      </c>
      <c r="G95" s="5">
        <v>15637566</v>
      </c>
      <c r="I95" s="5">
        <v>19989643</v>
      </c>
      <c r="J95" s="5">
        <v>15814475</v>
      </c>
      <c r="K95" s="5">
        <v>16871665</v>
      </c>
      <c r="L95" s="5">
        <v>59843959</v>
      </c>
      <c r="M95" s="5">
        <v>62345546</v>
      </c>
      <c r="N95" s="5">
        <v>60821526</v>
      </c>
      <c r="O95" s="5">
        <v>107644671</v>
      </c>
      <c r="P95" s="5">
        <v>131884806</v>
      </c>
      <c r="Q95" s="5">
        <v>88047764</v>
      </c>
      <c r="R95" s="5">
        <v>51793728</v>
      </c>
      <c r="S95" s="5">
        <v>30541525</v>
      </c>
      <c r="T95" s="5">
        <v>160651501</v>
      </c>
      <c r="U95" s="5">
        <v>144132820</v>
      </c>
      <c r="V95" s="5">
        <v>106121133</v>
      </c>
      <c r="W95" s="5">
        <v>59491328</v>
      </c>
      <c r="X95" s="5">
        <v>4079566</v>
      </c>
      <c r="Y95" s="5">
        <v>15224924</v>
      </c>
      <c r="Z95" s="5">
        <v>10141898</v>
      </c>
    </row>
    <row r="96" spans="2:26" ht="15.5" x14ac:dyDescent="0.35">
      <c r="C96" t="s">
        <v>1879</v>
      </c>
      <c r="D96" s="5">
        <v>28754201</v>
      </c>
      <c r="E96" s="5">
        <v>31139123</v>
      </c>
      <c r="F96" s="5">
        <v>32938882</v>
      </c>
      <c r="G96" s="5">
        <v>39890311</v>
      </c>
      <c r="I96" s="5">
        <v>32938882</v>
      </c>
      <c r="J96" s="5">
        <v>30826137</v>
      </c>
      <c r="K96" s="5">
        <v>38149716</v>
      </c>
      <c r="L96" s="5">
        <v>41582594</v>
      </c>
      <c r="M96" s="5">
        <v>37897470</v>
      </c>
      <c r="N96" s="5">
        <v>38166076</v>
      </c>
      <c r="O96" s="5">
        <v>17187843</v>
      </c>
      <c r="P96" s="5">
        <v>14703089</v>
      </c>
      <c r="Q96" s="5">
        <v>7876306</v>
      </c>
    </row>
    <row r="97" spans="3:26" ht="15.5" x14ac:dyDescent="0.35">
      <c r="C97" t="s">
        <v>123</v>
      </c>
      <c r="D97" s="5">
        <v>147568449</v>
      </c>
      <c r="E97" s="5">
        <v>145422499</v>
      </c>
      <c r="F97" s="5">
        <v>144461794</v>
      </c>
      <c r="G97" s="5">
        <v>157908036</v>
      </c>
      <c r="I97" s="5">
        <v>144461794</v>
      </c>
      <c r="J97" s="5">
        <v>156124598</v>
      </c>
      <c r="K97" s="5">
        <v>126768353</v>
      </c>
      <c r="L97" s="5">
        <v>106080107</v>
      </c>
      <c r="M97" s="5">
        <v>100884410</v>
      </c>
      <c r="N97" s="5">
        <v>98617960</v>
      </c>
      <c r="O97" s="5">
        <v>96205717</v>
      </c>
      <c r="P97" s="5">
        <v>62317376</v>
      </c>
      <c r="Q97" s="5">
        <v>88911512</v>
      </c>
      <c r="R97" s="5">
        <v>70290770</v>
      </c>
      <c r="S97" s="5">
        <v>40067047</v>
      </c>
      <c r="T97" s="5">
        <v>39316612</v>
      </c>
      <c r="U97" s="5">
        <v>37164353</v>
      </c>
      <c r="V97" s="5">
        <v>36503594</v>
      </c>
      <c r="W97" s="5">
        <v>43704972</v>
      </c>
      <c r="X97" s="5">
        <v>34138382</v>
      </c>
      <c r="Y97" s="5">
        <v>39973612</v>
      </c>
      <c r="Z97" s="5">
        <v>31991299</v>
      </c>
    </row>
    <row r="98" spans="3:26" ht="15.5" x14ac:dyDescent="0.35">
      <c r="C98" t="s">
        <v>91</v>
      </c>
      <c r="D98" s="5">
        <v>-78769229</v>
      </c>
      <c r="E98" s="5">
        <v>-35225156</v>
      </c>
      <c r="F98" s="5">
        <v>-10538590</v>
      </c>
      <c r="G98" s="5">
        <v>-13576824</v>
      </c>
      <c r="I98" s="5">
        <v>-10538590</v>
      </c>
      <c r="J98" s="5">
        <v>-45777940</v>
      </c>
      <c r="K98" s="5">
        <v>-37002779</v>
      </c>
      <c r="L98" s="5">
        <v>-36725787</v>
      </c>
      <c r="M98" s="5">
        <v>-47480061</v>
      </c>
      <c r="N98" s="5">
        <v>-75695382</v>
      </c>
      <c r="O98" s="5">
        <v>22677664</v>
      </c>
      <c r="P98" s="5">
        <v>30556037</v>
      </c>
      <c r="Q98" s="5">
        <v>23705860</v>
      </c>
      <c r="R98" s="5">
        <v>-25519322</v>
      </c>
      <c r="S98" s="5">
        <v>-32661886</v>
      </c>
      <c r="T98" s="5">
        <v>-31701284</v>
      </c>
      <c r="U98" s="5">
        <v>-52180232</v>
      </c>
      <c r="V98" s="5">
        <v>-18256281</v>
      </c>
      <c r="W98" s="5">
        <v>-5490742</v>
      </c>
      <c r="X98" s="5">
        <v>-1815609</v>
      </c>
      <c r="Y98" s="5">
        <v>-4519384</v>
      </c>
      <c r="Z98" s="5">
        <v>-5028971</v>
      </c>
    </row>
    <row r="99" spans="3:26" ht="15.5" x14ac:dyDescent="0.35">
      <c r="C99" t="s">
        <v>124</v>
      </c>
      <c r="D99" s="5">
        <v>2425108733</v>
      </c>
      <c r="E99" s="5">
        <v>1588676223</v>
      </c>
      <c r="F99" s="5">
        <v>1630326374</v>
      </c>
      <c r="G99" s="5">
        <v>1860221344</v>
      </c>
      <c r="I99" s="5">
        <v>1630326374</v>
      </c>
      <c r="J99" s="5">
        <v>1816976250</v>
      </c>
      <c r="K99" s="5">
        <v>1546648779</v>
      </c>
      <c r="L99" s="5">
        <v>1751396299</v>
      </c>
      <c r="M99" s="5">
        <v>1701563649</v>
      </c>
      <c r="N99" s="5">
        <v>2021925790</v>
      </c>
      <c r="O99" s="5">
        <v>1694682717</v>
      </c>
      <c r="P99" s="5">
        <v>1827115361</v>
      </c>
      <c r="Q99" s="5">
        <v>1975050108</v>
      </c>
      <c r="R99" s="5">
        <v>1134260785</v>
      </c>
      <c r="S99" s="5">
        <v>1044863276</v>
      </c>
      <c r="T99" s="5">
        <v>751123639</v>
      </c>
      <c r="U99" s="5">
        <v>821446130</v>
      </c>
      <c r="V99" s="5">
        <v>1144662180</v>
      </c>
      <c r="W99" s="5">
        <v>1302648797</v>
      </c>
      <c r="X99" s="5">
        <v>1021839787</v>
      </c>
      <c r="Y99" s="5">
        <v>791222447</v>
      </c>
      <c r="Z99" s="5">
        <v>862800570</v>
      </c>
    </row>
    <row r="100" spans="3:26" ht="15.5" x14ac:dyDescent="0.35">
      <c r="C100" t="s">
        <v>125</v>
      </c>
    </row>
    <row r="101" spans="3:26" ht="15.5" x14ac:dyDescent="0.35">
      <c r="C101" t="s">
        <v>317</v>
      </c>
    </row>
    <row r="102" spans="3:26" ht="15.5" x14ac:dyDescent="0.35">
      <c r="C102" t="s">
        <v>128</v>
      </c>
      <c r="D102" s="5">
        <v>100371252</v>
      </c>
      <c r="E102" s="5">
        <v>107465687</v>
      </c>
      <c r="F102" s="5">
        <v>108814080</v>
      </c>
      <c r="G102" s="5">
        <v>133082012</v>
      </c>
      <c r="I102" s="5">
        <v>108814080</v>
      </c>
      <c r="J102" s="5">
        <v>130565420</v>
      </c>
      <c r="K102" s="5">
        <v>138264206</v>
      </c>
      <c r="L102" s="5">
        <v>39306082</v>
      </c>
      <c r="M102" s="5">
        <v>50926361</v>
      </c>
      <c r="N102" s="5">
        <v>61010543</v>
      </c>
      <c r="O102" s="5">
        <v>81231756</v>
      </c>
      <c r="P102" s="5">
        <v>90525828</v>
      </c>
      <c r="Q102" s="5">
        <v>89751633</v>
      </c>
      <c r="R102" s="5">
        <v>90359085</v>
      </c>
      <c r="S102" s="5">
        <v>31146229</v>
      </c>
      <c r="T102" s="5">
        <v>31071315</v>
      </c>
      <c r="U102" s="5">
        <v>42600507</v>
      </c>
      <c r="V102" s="5">
        <v>59541169</v>
      </c>
      <c r="W102" s="5">
        <v>65339990</v>
      </c>
      <c r="X102" s="5">
        <v>70684839</v>
      </c>
      <c r="Y102" s="5">
        <v>92944598</v>
      </c>
      <c r="Z102" s="5">
        <v>57526218</v>
      </c>
    </row>
    <row r="103" spans="3:26" ht="15.5" x14ac:dyDescent="0.35">
      <c r="C103" t="s">
        <v>589</v>
      </c>
      <c r="D103" s="5">
        <v>1952010301</v>
      </c>
      <c r="E103" s="5">
        <v>1907738805</v>
      </c>
      <c r="F103" s="5">
        <v>1866174845</v>
      </c>
      <c r="G103" s="5">
        <v>1777750090</v>
      </c>
      <c r="I103" s="5">
        <v>1866174845</v>
      </c>
      <c r="J103" s="5">
        <v>1819827099</v>
      </c>
      <c r="K103" s="5">
        <v>1652985632</v>
      </c>
      <c r="L103" s="5">
        <v>1410860680</v>
      </c>
      <c r="M103" s="5">
        <v>1075430361</v>
      </c>
      <c r="N103" s="5">
        <v>831712807</v>
      </c>
      <c r="O103" s="5">
        <v>935042946</v>
      </c>
      <c r="P103" s="5">
        <v>953676115</v>
      </c>
      <c r="Q103" s="5">
        <v>887327871</v>
      </c>
      <c r="R103" s="5">
        <v>924497143</v>
      </c>
      <c r="S103" s="5">
        <v>208691221</v>
      </c>
      <c r="T103" s="5">
        <v>337131659</v>
      </c>
      <c r="U103" s="5">
        <v>319458987</v>
      </c>
      <c r="V103" s="5">
        <v>200540593</v>
      </c>
      <c r="W103" s="5">
        <v>132315027</v>
      </c>
      <c r="X103" s="5">
        <v>10966515</v>
      </c>
    </row>
    <row r="104" spans="3:26" ht="15.5" x14ac:dyDescent="0.35">
      <c r="C104" t="s">
        <v>126</v>
      </c>
      <c r="D104" s="5">
        <v>136123359</v>
      </c>
      <c r="E104" s="5">
        <v>138350540</v>
      </c>
      <c r="F104" s="5">
        <v>141681535</v>
      </c>
      <c r="G104" s="5">
        <v>301190251</v>
      </c>
      <c r="I104" s="5">
        <v>141681535</v>
      </c>
      <c r="J104" s="5">
        <v>109403217</v>
      </c>
      <c r="K104" s="5">
        <v>64675306</v>
      </c>
      <c r="L104" s="5">
        <v>61904694</v>
      </c>
      <c r="M104" s="5">
        <v>50372079</v>
      </c>
      <c r="N104" s="5">
        <v>36344315</v>
      </c>
      <c r="O104" s="5">
        <v>40647869</v>
      </c>
      <c r="P104" s="5">
        <v>43212281</v>
      </c>
      <c r="Q104" s="5">
        <v>67924100</v>
      </c>
      <c r="R104" s="5">
        <v>5170315</v>
      </c>
      <c r="S104" s="5">
        <v>68961789</v>
      </c>
      <c r="T104" s="5">
        <v>88513473</v>
      </c>
      <c r="U104" s="5">
        <v>85700769</v>
      </c>
      <c r="V104" s="5">
        <v>120410982</v>
      </c>
      <c r="W104" s="5">
        <v>116347753</v>
      </c>
      <c r="X104" s="5">
        <v>252757374</v>
      </c>
      <c r="Y104" s="5">
        <v>235921275</v>
      </c>
      <c r="Z104" s="5">
        <v>157416423</v>
      </c>
    </row>
    <row r="105" spans="3:26" ht="15.5" x14ac:dyDescent="0.35">
      <c r="C105" t="s">
        <v>592</v>
      </c>
      <c r="T105" s="5">
        <v>2282185</v>
      </c>
      <c r="U105" s="5">
        <v>610264</v>
      </c>
    </row>
    <row r="106" spans="3:26" ht="15.5" x14ac:dyDescent="0.35">
      <c r="C106" t="s">
        <v>483</v>
      </c>
      <c r="R106" s="5">
        <v>351258964</v>
      </c>
      <c r="S106" s="5">
        <v>361520701</v>
      </c>
    </row>
    <row r="107" spans="3:26" ht="15.5" x14ac:dyDescent="0.35">
      <c r="C107" t="s">
        <v>590</v>
      </c>
      <c r="D107" s="5">
        <v>348646207</v>
      </c>
      <c r="E107" s="5">
        <v>316233740</v>
      </c>
      <c r="F107" s="5">
        <v>302691162</v>
      </c>
      <c r="G107" s="5">
        <v>258256523</v>
      </c>
      <c r="I107" s="5">
        <v>302691162</v>
      </c>
      <c r="J107" s="5">
        <v>241560433</v>
      </c>
      <c r="K107" s="5">
        <v>241321738</v>
      </c>
      <c r="L107" s="5">
        <v>311431151</v>
      </c>
      <c r="M107" s="5">
        <v>301823138</v>
      </c>
      <c r="N107" s="5">
        <v>296812958</v>
      </c>
      <c r="O107" s="5">
        <v>272665416</v>
      </c>
      <c r="P107" s="5">
        <v>102223519</v>
      </c>
      <c r="Q107" s="5">
        <v>103766335</v>
      </c>
      <c r="R107" s="5">
        <v>70439368</v>
      </c>
      <c r="S107" s="5">
        <v>93834836</v>
      </c>
      <c r="T107" s="5">
        <v>181670432</v>
      </c>
      <c r="U107" s="5">
        <v>155729959</v>
      </c>
      <c r="V107" s="5">
        <v>109552742</v>
      </c>
    </row>
    <row r="108" spans="3:26" ht="15.5" x14ac:dyDescent="0.35">
      <c r="C108" t="s">
        <v>1880</v>
      </c>
      <c r="D108" s="5">
        <v>2795465267</v>
      </c>
      <c r="E108" s="5">
        <v>2904808746</v>
      </c>
      <c r="F108" s="5">
        <v>2987654355</v>
      </c>
      <c r="G108" s="5">
        <v>2966233993</v>
      </c>
      <c r="I108" s="5">
        <v>2987654355</v>
      </c>
      <c r="J108" s="5">
        <v>2672120077</v>
      </c>
      <c r="K108" s="5">
        <v>2879392264</v>
      </c>
      <c r="L108" s="5">
        <v>2580720447</v>
      </c>
      <c r="M108" s="5">
        <v>1680470469</v>
      </c>
      <c r="N108" s="5">
        <v>1738848707</v>
      </c>
      <c r="O108" s="5">
        <v>1849785184</v>
      </c>
      <c r="P108" s="5">
        <v>1229412005</v>
      </c>
      <c r="Q108" s="5">
        <v>1107832391</v>
      </c>
      <c r="R108" s="5">
        <v>921245047</v>
      </c>
      <c r="S108" s="5">
        <v>986432198</v>
      </c>
      <c r="T108" s="5">
        <v>1093013247</v>
      </c>
      <c r="U108" s="5">
        <v>902468908</v>
      </c>
      <c r="V108" s="5">
        <v>849387645</v>
      </c>
      <c r="W108" s="5">
        <v>828552860</v>
      </c>
      <c r="X108" s="5">
        <v>839660802</v>
      </c>
      <c r="Y108" s="5">
        <v>798472696</v>
      </c>
      <c r="Z108" s="5">
        <v>757319052</v>
      </c>
    </row>
    <row r="109" spans="3:26" ht="15.5" x14ac:dyDescent="0.35">
      <c r="C109" t="s">
        <v>405</v>
      </c>
      <c r="D109" s="5">
        <v>140271937</v>
      </c>
      <c r="E109" s="5">
        <v>140271937</v>
      </c>
      <c r="F109" s="5">
        <v>140271937</v>
      </c>
      <c r="G109" s="5">
        <v>142738508</v>
      </c>
      <c r="I109" s="5">
        <v>140271937</v>
      </c>
      <c r="J109" s="5">
        <v>39066445</v>
      </c>
      <c r="K109" s="5">
        <v>39066445</v>
      </c>
      <c r="L109" s="5">
        <v>39066445</v>
      </c>
      <c r="M109" s="5">
        <v>39066445</v>
      </c>
      <c r="N109" s="5">
        <v>67024515</v>
      </c>
      <c r="O109" s="5">
        <v>67024515</v>
      </c>
      <c r="P109" s="5">
        <v>67024515</v>
      </c>
      <c r="Q109" s="5">
        <v>67024515</v>
      </c>
      <c r="R109" s="5">
        <v>16237204</v>
      </c>
      <c r="S109" s="5">
        <v>37125795</v>
      </c>
    </row>
    <row r="110" spans="3:26" ht="15.5" x14ac:dyDescent="0.35">
      <c r="C110" t="s">
        <v>103</v>
      </c>
    </row>
    <row r="111" spans="3:26" ht="15.5" x14ac:dyDescent="0.35">
      <c r="C111" t="s">
        <v>129</v>
      </c>
      <c r="D111" s="5">
        <v>6608198059</v>
      </c>
      <c r="E111" s="5">
        <v>6684202464</v>
      </c>
      <c r="F111" s="5">
        <v>6732336691</v>
      </c>
      <c r="G111" s="5">
        <v>6562935829</v>
      </c>
      <c r="I111" s="5">
        <v>6732336691</v>
      </c>
      <c r="J111" s="5">
        <v>6109914115</v>
      </c>
      <c r="K111" s="5">
        <v>5921667490</v>
      </c>
      <c r="L111" s="5">
        <v>5180509527</v>
      </c>
      <c r="M111" s="5">
        <v>3982320490</v>
      </c>
      <c r="N111" s="5">
        <v>3878897165</v>
      </c>
      <c r="O111" s="5">
        <v>4311855673</v>
      </c>
      <c r="P111" s="5">
        <v>3425278385</v>
      </c>
      <c r="Q111" s="5">
        <v>3185735749</v>
      </c>
      <c r="R111" s="5">
        <v>2462869818</v>
      </c>
      <c r="S111" s="5">
        <v>1864945552</v>
      </c>
      <c r="T111" s="5">
        <v>1951323240</v>
      </c>
      <c r="U111" s="5">
        <v>1710233340</v>
      </c>
      <c r="V111" s="5">
        <v>1511178524</v>
      </c>
      <c r="W111" s="5">
        <v>1284748662</v>
      </c>
      <c r="X111" s="5">
        <v>1256228450</v>
      </c>
      <c r="Y111" s="5">
        <v>1249286931</v>
      </c>
      <c r="Z111" s="5">
        <v>1117423076</v>
      </c>
    </row>
    <row r="112" spans="3:26" ht="15.5" x14ac:dyDescent="0.35">
      <c r="C112" t="s">
        <v>130</v>
      </c>
      <c r="D112" s="5">
        <v>9033306792</v>
      </c>
      <c r="E112" s="5">
        <v>8272878687</v>
      </c>
      <c r="F112" s="5">
        <v>8362663065</v>
      </c>
      <c r="G112" s="5">
        <v>8423157173</v>
      </c>
      <c r="I112" s="5">
        <v>8362663065</v>
      </c>
      <c r="J112" s="5">
        <v>7926890365</v>
      </c>
      <c r="K112" s="5">
        <v>7468316269</v>
      </c>
      <c r="L112" s="5">
        <v>6931905826</v>
      </c>
      <c r="M112" s="5">
        <v>5683884139</v>
      </c>
      <c r="N112" s="5">
        <v>5900822955</v>
      </c>
      <c r="O112" s="5">
        <v>6006538390</v>
      </c>
      <c r="P112" s="5">
        <v>5252393746</v>
      </c>
      <c r="Q112" s="5">
        <v>5160785857</v>
      </c>
      <c r="R112" s="5">
        <v>3597130603</v>
      </c>
      <c r="S112" s="5">
        <v>2909808828</v>
      </c>
      <c r="T112" s="5">
        <v>2702446879</v>
      </c>
      <c r="U112" s="5">
        <v>2531679470</v>
      </c>
      <c r="V112" s="5">
        <v>2655840704</v>
      </c>
      <c r="W112" s="5">
        <v>2587397459</v>
      </c>
      <c r="X112" s="5">
        <v>2278068237</v>
      </c>
      <c r="Y112" s="5">
        <v>2040509378</v>
      </c>
      <c r="Z112" s="5">
        <v>1980223646</v>
      </c>
    </row>
    <row r="113" spans="3:26" ht="15.5" x14ac:dyDescent="0.35">
      <c r="C113" t="s">
        <v>131</v>
      </c>
    </row>
    <row r="114" spans="3:26" ht="15.5" x14ac:dyDescent="0.35">
      <c r="C114" t="s">
        <v>132</v>
      </c>
    </row>
    <row r="115" spans="3:26" ht="15.5" x14ac:dyDescent="0.35">
      <c r="C115" t="s">
        <v>133</v>
      </c>
      <c r="D115" s="5">
        <v>1433617332</v>
      </c>
      <c r="E115" s="5">
        <v>1420517977</v>
      </c>
      <c r="F115" s="5">
        <v>1386714373</v>
      </c>
      <c r="G115" s="5">
        <v>1362302314</v>
      </c>
      <c r="I115" s="5">
        <v>1386714373</v>
      </c>
      <c r="J115" s="5">
        <v>1505385643</v>
      </c>
      <c r="K115" s="5">
        <v>1422070168</v>
      </c>
      <c r="L115" s="5">
        <v>1379314476</v>
      </c>
      <c r="M115" s="5">
        <v>1006176448</v>
      </c>
      <c r="N115" s="5">
        <v>1372820769</v>
      </c>
      <c r="O115" s="5">
        <v>705581042</v>
      </c>
      <c r="P115" s="5">
        <v>1101979278</v>
      </c>
      <c r="Q115" s="5">
        <v>1293641095</v>
      </c>
      <c r="R115" s="5">
        <v>860560282</v>
      </c>
      <c r="S115" s="5">
        <v>526615346</v>
      </c>
      <c r="T115" s="5">
        <v>467737784</v>
      </c>
      <c r="U115" s="5">
        <v>410053890</v>
      </c>
      <c r="V115" s="5">
        <v>432172379</v>
      </c>
      <c r="W115" s="5">
        <v>811517621</v>
      </c>
      <c r="X115" s="5">
        <v>500318424</v>
      </c>
      <c r="Y115" s="5">
        <v>509163054</v>
      </c>
      <c r="Z115" s="5">
        <v>387778301</v>
      </c>
    </row>
    <row r="116" spans="3:26" ht="15.5" x14ac:dyDescent="0.35">
      <c r="C116" t="s">
        <v>134</v>
      </c>
      <c r="D116" s="5">
        <v>75000000</v>
      </c>
      <c r="F116" s="5">
        <v>2979383</v>
      </c>
      <c r="G116" s="5">
        <v>30000000</v>
      </c>
      <c r="I116" s="5">
        <v>2979383</v>
      </c>
      <c r="J116" s="5">
        <v>54691856</v>
      </c>
      <c r="K116" s="5">
        <v>147595813</v>
      </c>
      <c r="L116" s="5">
        <v>35000000</v>
      </c>
      <c r="N116" s="5">
        <v>22930343</v>
      </c>
      <c r="P116" s="5">
        <v>40000000</v>
      </c>
      <c r="Q116" s="5">
        <v>42000000</v>
      </c>
      <c r="R116" s="5">
        <v>16000000</v>
      </c>
      <c r="U116" s="5">
        <v>60000000</v>
      </c>
      <c r="V116" s="5">
        <v>60000000</v>
      </c>
      <c r="W116" s="5">
        <v>121399984</v>
      </c>
      <c r="X116" s="5">
        <v>85620671</v>
      </c>
      <c r="Y116" s="5">
        <v>60982254</v>
      </c>
      <c r="Z116" s="5">
        <v>50198115</v>
      </c>
    </row>
    <row r="117" spans="3:26" ht="15.5" x14ac:dyDescent="0.35">
      <c r="C117" t="s">
        <v>135</v>
      </c>
      <c r="Y117" s="5">
        <v>95374974</v>
      </c>
      <c r="Z117" s="5">
        <v>90044202</v>
      </c>
    </row>
    <row r="118" spans="3:26" ht="15.5" x14ac:dyDescent="0.35">
      <c r="C118" t="s">
        <v>136</v>
      </c>
      <c r="D118" s="5">
        <v>334904281</v>
      </c>
      <c r="E118" s="5">
        <v>324964866</v>
      </c>
      <c r="F118" s="5">
        <v>275512153</v>
      </c>
      <c r="G118" s="5">
        <v>306669073</v>
      </c>
      <c r="I118" s="5">
        <v>275512153</v>
      </c>
      <c r="J118" s="5">
        <v>343597591</v>
      </c>
      <c r="K118" s="5">
        <v>288186606</v>
      </c>
      <c r="L118" s="5">
        <v>190425395</v>
      </c>
      <c r="M118" s="5">
        <v>188698643</v>
      </c>
      <c r="N118" s="5">
        <v>173292574</v>
      </c>
      <c r="O118" s="5">
        <v>151107326</v>
      </c>
      <c r="P118" s="5">
        <v>119070783</v>
      </c>
      <c r="Q118" s="5">
        <v>139741847</v>
      </c>
      <c r="R118" s="5">
        <v>104920029</v>
      </c>
      <c r="S118" s="5">
        <v>77381981</v>
      </c>
      <c r="T118" s="5">
        <v>91904856</v>
      </c>
      <c r="U118" s="5">
        <v>94553106</v>
      </c>
      <c r="V118" s="5">
        <v>95264604</v>
      </c>
      <c r="W118" s="5">
        <v>113004919</v>
      </c>
      <c r="X118" s="5">
        <v>132624526</v>
      </c>
      <c r="Y118" s="5">
        <v>95374974</v>
      </c>
      <c r="Z118" s="5">
        <v>90044202</v>
      </c>
    </row>
    <row r="119" spans="3:26" ht="15.5" x14ac:dyDescent="0.35">
      <c r="C119" t="s">
        <v>143</v>
      </c>
      <c r="D119" s="5">
        <v>81748051</v>
      </c>
      <c r="E119" s="5">
        <v>81352736</v>
      </c>
      <c r="F119" s="5">
        <v>80457921</v>
      </c>
      <c r="G119" s="5">
        <v>88168225</v>
      </c>
      <c r="I119" s="5">
        <v>80457921</v>
      </c>
      <c r="J119" s="5">
        <v>91048352</v>
      </c>
      <c r="K119" s="5">
        <v>85709640</v>
      </c>
      <c r="L119" s="5">
        <v>33931420</v>
      </c>
      <c r="M119" s="5">
        <v>44456210</v>
      </c>
      <c r="N119" s="5">
        <v>22480899</v>
      </c>
      <c r="O119" s="5">
        <v>25809949</v>
      </c>
      <c r="P119" s="5">
        <v>17716644</v>
      </c>
      <c r="Q119" s="5">
        <v>17325215</v>
      </c>
      <c r="R119" s="5">
        <v>55477230</v>
      </c>
      <c r="S119" s="5">
        <v>11610868</v>
      </c>
      <c r="T119" s="5">
        <v>9121822</v>
      </c>
      <c r="U119" s="5">
        <v>9698707</v>
      </c>
      <c r="V119" s="5">
        <v>13849625</v>
      </c>
      <c r="W119" s="5">
        <v>10511274</v>
      </c>
      <c r="X119" s="5">
        <v>20753538</v>
      </c>
      <c r="Y119" s="5">
        <v>58205673</v>
      </c>
      <c r="Z119" s="5">
        <v>25012524</v>
      </c>
    </row>
    <row r="120" spans="3:26" ht="15.5" x14ac:dyDescent="0.35">
      <c r="C120" t="s">
        <v>144</v>
      </c>
      <c r="D120" s="5">
        <v>185688472</v>
      </c>
      <c r="E120" s="5">
        <v>141247090</v>
      </c>
      <c r="F120" s="5">
        <v>176116814</v>
      </c>
      <c r="G120" s="5">
        <v>150368553</v>
      </c>
      <c r="I120" s="5">
        <v>176116814</v>
      </c>
      <c r="J120" s="5">
        <v>147259586</v>
      </c>
      <c r="K120" s="5">
        <v>116773756</v>
      </c>
      <c r="L120" s="5">
        <v>95189346</v>
      </c>
      <c r="M120" s="5">
        <v>61527664</v>
      </c>
      <c r="N120" s="5">
        <v>33831667</v>
      </c>
      <c r="O120" s="5">
        <v>69820306</v>
      </c>
      <c r="P120" s="5">
        <v>114438293</v>
      </c>
      <c r="Q120" s="5">
        <v>171925141</v>
      </c>
      <c r="R120" s="5">
        <v>102524904</v>
      </c>
      <c r="S120" s="5">
        <v>74549559</v>
      </c>
      <c r="T120" s="5">
        <v>41152140</v>
      </c>
      <c r="U120" s="5">
        <v>50795338</v>
      </c>
      <c r="V120" s="5">
        <v>43589966</v>
      </c>
      <c r="W120" s="5">
        <v>35430475</v>
      </c>
      <c r="X120" s="5">
        <v>27671863</v>
      </c>
      <c r="Y120" s="5">
        <v>31294599</v>
      </c>
      <c r="Z120" s="5">
        <v>29466130</v>
      </c>
    </row>
    <row r="121" spans="3:26" ht="15.5" x14ac:dyDescent="0.35">
      <c r="C121" t="s">
        <v>137</v>
      </c>
      <c r="D121" s="5">
        <v>112618060</v>
      </c>
      <c r="E121" s="5">
        <v>88860958</v>
      </c>
      <c r="F121" s="5">
        <v>99342911</v>
      </c>
      <c r="G121" s="5">
        <v>92910191</v>
      </c>
      <c r="I121" s="5">
        <v>99342911</v>
      </c>
      <c r="J121" s="5">
        <v>76869454</v>
      </c>
      <c r="K121" s="5">
        <v>85509669</v>
      </c>
      <c r="L121" s="5">
        <v>202331343</v>
      </c>
      <c r="M121" s="5">
        <v>94812611</v>
      </c>
      <c r="N121" s="5">
        <v>60634086</v>
      </c>
      <c r="O121" s="5">
        <v>49374084</v>
      </c>
      <c r="P121" s="5">
        <v>28697067</v>
      </c>
      <c r="Q121" s="5">
        <v>46777130</v>
      </c>
      <c r="R121" s="5">
        <v>32378526</v>
      </c>
      <c r="S121" s="5">
        <v>10927712</v>
      </c>
      <c r="T121" s="5">
        <v>23904636</v>
      </c>
      <c r="U121" s="5">
        <v>25348897</v>
      </c>
      <c r="V121" s="5">
        <v>32800113</v>
      </c>
      <c r="W121" s="5">
        <v>41569149</v>
      </c>
      <c r="X121" s="5">
        <v>65028789</v>
      </c>
      <c r="Y121" s="5">
        <v>27033024</v>
      </c>
      <c r="Z121" s="5">
        <v>46066447</v>
      </c>
    </row>
    <row r="122" spans="3:26" ht="15.5" x14ac:dyDescent="0.35">
      <c r="C122" t="s">
        <v>138</v>
      </c>
      <c r="D122" s="5">
        <v>226779607</v>
      </c>
      <c r="E122" s="5">
        <v>284893354</v>
      </c>
      <c r="F122" s="5">
        <v>261487071</v>
      </c>
      <c r="G122" s="5">
        <v>314118950</v>
      </c>
      <c r="I122" s="5">
        <v>261487071</v>
      </c>
      <c r="J122" s="5">
        <v>276060037</v>
      </c>
      <c r="K122" s="5">
        <v>240001718</v>
      </c>
      <c r="L122" s="5">
        <v>227862704</v>
      </c>
      <c r="M122" s="5">
        <v>169814854</v>
      </c>
      <c r="N122" s="5">
        <v>134012717</v>
      </c>
      <c r="O122" s="5">
        <v>188198465</v>
      </c>
      <c r="P122" s="5">
        <v>149053133</v>
      </c>
      <c r="Q122" s="5">
        <v>114744418</v>
      </c>
      <c r="R122" s="5">
        <v>75492247</v>
      </c>
      <c r="S122" s="5">
        <v>86746293</v>
      </c>
      <c r="T122" s="5">
        <v>76854830</v>
      </c>
      <c r="U122" s="5">
        <v>70696891</v>
      </c>
      <c r="V122" s="5">
        <v>72224141</v>
      </c>
      <c r="W122" s="5">
        <v>67734171</v>
      </c>
      <c r="X122" s="5">
        <v>45420442</v>
      </c>
      <c r="Y122" s="5">
        <v>43644138</v>
      </c>
      <c r="Z122" s="5">
        <v>44324107</v>
      </c>
    </row>
    <row r="123" spans="3:26" ht="15.5" x14ac:dyDescent="0.35">
      <c r="C123" t="s">
        <v>139</v>
      </c>
    </row>
    <row r="124" spans="3:26" ht="15.5" x14ac:dyDescent="0.35">
      <c r="C124" t="s">
        <v>140</v>
      </c>
      <c r="D124" s="5">
        <v>1794992175</v>
      </c>
      <c r="E124" s="5">
        <v>1397269655</v>
      </c>
      <c r="F124" s="5">
        <v>1410351161</v>
      </c>
      <c r="G124" s="5">
        <v>1377596159</v>
      </c>
      <c r="I124" s="5">
        <v>1410351161</v>
      </c>
      <c r="J124" s="5">
        <v>1028429769</v>
      </c>
      <c r="K124" s="5">
        <v>691356819</v>
      </c>
      <c r="L124" s="5">
        <v>562023805</v>
      </c>
      <c r="M124" s="5">
        <v>231466519</v>
      </c>
      <c r="N124" s="5">
        <v>366516789</v>
      </c>
      <c r="O124" s="5">
        <v>1004157088</v>
      </c>
      <c r="P124" s="5">
        <v>1012275238</v>
      </c>
      <c r="Q124" s="5">
        <v>1367229847</v>
      </c>
      <c r="R124" s="5">
        <v>1009552427</v>
      </c>
      <c r="S124" s="5">
        <v>908214456</v>
      </c>
      <c r="T124" s="5">
        <v>544669226</v>
      </c>
      <c r="U124" s="5">
        <v>374867214</v>
      </c>
      <c r="V124" s="5">
        <v>654384407</v>
      </c>
      <c r="W124" s="5">
        <v>466382311</v>
      </c>
      <c r="X124" s="5">
        <v>493330538</v>
      </c>
      <c r="Y124" s="5">
        <v>368491424</v>
      </c>
      <c r="Z124" s="5">
        <v>288387656</v>
      </c>
    </row>
    <row r="125" spans="3:26" ht="15.5" x14ac:dyDescent="0.35">
      <c r="C125" t="s">
        <v>1881</v>
      </c>
      <c r="D125" s="5">
        <v>136952429</v>
      </c>
      <c r="E125" s="5">
        <v>99966400</v>
      </c>
      <c r="F125" s="5">
        <v>100971156</v>
      </c>
      <c r="G125" s="5">
        <v>101975912</v>
      </c>
      <c r="I125" s="5">
        <v>100971156</v>
      </c>
      <c r="J125" s="5">
        <v>69990180</v>
      </c>
      <c r="K125" s="5">
        <v>21212390</v>
      </c>
      <c r="L125" s="5">
        <v>16455848</v>
      </c>
      <c r="M125" s="5">
        <v>1280187</v>
      </c>
      <c r="O125" s="5">
        <v>6091</v>
      </c>
      <c r="P125" s="5">
        <v>10907474</v>
      </c>
      <c r="Q125" s="5">
        <v>27314985</v>
      </c>
    </row>
    <row r="126" spans="3:26" ht="15.5" x14ac:dyDescent="0.35">
      <c r="C126" t="s">
        <v>1882</v>
      </c>
      <c r="W126" s="5">
        <v>40320379</v>
      </c>
      <c r="X126" s="5">
        <v>128881891</v>
      </c>
      <c r="Y126" s="5">
        <v>41829672</v>
      </c>
    </row>
    <row r="127" spans="3:26" ht="15.5" x14ac:dyDescent="0.35">
      <c r="C127" t="s">
        <v>786</v>
      </c>
      <c r="O127" s="5">
        <v>66634942</v>
      </c>
      <c r="P127" s="5">
        <v>66456769</v>
      </c>
      <c r="Q127" s="5">
        <v>53958848</v>
      </c>
      <c r="R127" s="5">
        <v>127544863</v>
      </c>
      <c r="S127" s="5">
        <v>71999347</v>
      </c>
      <c r="T127" s="5">
        <v>79752616</v>
      </c>
      <c r="Z127" s="5">
        <v>88676776</v>
      </c>
    </row>
    <row r="128" spans="3:26" ht="15.5" x14ac:dyDescent="0.35">
      <c r="C128" t="s">
        <v>1883</v>
      </c>
      <c r="D128" s="5">
        <v>1307124345</v>
      </c>
      <c r="E128" s="5">
        <v>1103704739</v>
      </c>
      <c r="F128" s="5">
        <v>1216079467</v>
      </c>
      <c r="G128" s="5">
        <v>1316474376</v>
      </c>
      <c r="I128" s="5">
        <v>1216079467</v>
      </c>
      <c r="J128" s="5">
        <v>1442197561</v>
      </c>
      <c r="K128" s="5">
        <v>1765072297</v>
      </c>
      <c r="L128" s="5">
        <v>1699945971</v>
      </c>
      <c r="M128" s="5">
        <v>2123461313</v>
      </c>
      <c r="N128" s="5">
        <v>1733726004</v>
      </c>
      <c r="O128" s="5">
        <v>1505913160</v>
      </c>
      <c r="P128" s="5">
        <v>867801068</v>
      </c>
      <c r="Q128" s="5">
        <v>384704834</v>
      </c>
      <c r="R128" s="5">
        <v>316889775</v>
      </c>
      <c r="S128" s="5">
        <v>252946827</v>
      </c>
      <c r="T128" s="5">
        <v>280253368</v>
      </c>
      <c r="U128" s="5">
        <v>285711915</v>
      </c>
      <c r="V128" s="5">
        <v>307542144</v>
      </c>
      <c r="W128" s="5">
        <v>108354996</v>
      </c>
      <c r="X128" s="5">
        <v>166236215</v>
      </c>
      <c r="Y128" s="5">
        <v>158686102</v>
      </c>
    </row>
    <row r="129" spans="3:26" ht="15.5" x14ac:dyDescent="0.35">
      <c r="C129" t="s">
        <v>1884</v>
      </c>
      <c r="D129" s="5">
        <v>504905092</v>
      </c>
      <c r="E129" s="5">
        <v>546002205</v>
      </c>
      <c r="F129" s="5">
        <v>575633622</v>
      </c>
      <c r="G129" s="5">
        <v>582624737</v>
      </c>
      <c r="I129" s="5">
        <v>575633622</v>
      </c>
      <c r="J129" s="5">
        <v>330777880</v>
      </c>
      <c r="K129" s="5">
        <v>422274407</v>
      </c>
      <c r="L129" s="5">
        <v>436751561</v>
      </c>
      <c r="M129" s="5">
        <v>317506569</v>
      </c>
      <c r="N129" s="5">
        <v>302812392</v>
      </c>
      <c r="O129" s="5">
        <v>482233900</v>
      </c>
      <c r="P129" s="5">
        <v>447623190</v>
      </c>
      <c r="Q129" s="5">
        <v>348648809</v>
      </c>
      <c r="S129" s="5">
        <v>18742971</v>
      </c>
      <c r="T129" s="5">
        <v>97406084</v>
      </c>
      <c r="U129" s="5">
        <v>98466256</v>
      </c>
      <c r="V129" s="5">
        <v>99334607</v>
      </c>
      <c r="W129" s="5">
        <v>79387679</v>
      </c>
    </row>
    <row r="130" spans="3:26" ht="15.5" x14ac:dyDescent="0.35">
      <c r="C130" t="s">
        <v>487</v>
      </c>
      <c r="Z130" s="5">
        <v>148112162</v>
      </c>
    </row>
    <row r="131" spans="3:26" ht="15.5" x14ac:dyDescent="0.35">
      <c r="C131" t="s">
        <v>142</v>
      </c>
      <c r="D131" s="5">
        <v>309416949</v>
      </c>
      <c r="E131" s="5">
        <v>373267465</v>
      </c>
      <c r="F131" s="5">
        <v>340297575</v>
      </c>
      <c r="G131" s="5">
        <v>252014022</v>
      </c>
      <c r="I131" s="5">
        <v>340297575</v>
      </c>
      <c r="J131" s="5">
        <v>373995097</v>
      </c>
      <c r="K131" s="5">
        <v>247904714</v>
      </c>
      <c r="L131" s="5">
        <v>400985849</v>
      </c>
      <c r="M131" s="5">
        <v>315485386</v>
      </c>
      <c r="N131" s="5">
        <v>301534419</v>
      </c>
      <c r="O131" s="5">
        <v>136068696</v>
      </c>
      <c r="P131" s="5">
        <v>362462232</v>
      </c>
      <c r="Q131" s="5">
        <v>365267479</v>
      </c>
      <c r="R131" s="5">
        <v>395019333</v>
      </c>
      <c r="S131" s="5">
        <v>258329845</v>
      </c>
      <c r="T131" s="5">
        <v>183696183</v>
      </c>
      <c r="U131" s="5">
        <v>81696617</v>
      </c>
      <c r="V131" s="5">
        <v>103242121</v>
      </c>
      <c r="W131" s="5">
        <v>413167237</v>
      </c>
      <c r="X131" s="5">
        <v>110265109</v>
      </c>
      <c r="Y131" s="5">
        <v>155340100</v>
      </c>
      <c r="Z131" s="5">
        <v>117686966</v>
      </c>
    </row>
    <row r="132" spans="3:26" ht="15.5" x14ac:dyDescent="0.35">
      <c r="C132" t="s">
        <v>449</v>
      </c>
      <c r="D132" s="5">
        <v>188766611</v>
      </c>
      <c r="E132" s="5">
        <v>77018917</v>
      </c>
      <c r="F132" s="5">
        <v>45910312</v>
      </c>
      <c r="G132" s="5">
        <v>48247195</v>
      </c>
      <c r="I132" s="5">
        <v>45910312</v>
      </c>
      <c r="J132" s="5">
        <v>30742102</v>
      </c>
      <c r="K132" s="5">
        <v>10278206</v>
      </c>
      <c r="L132" s="5">
        <v>9822831</v>
      </c>
      <c r="M132" s="5">
        <v>10190387</v>
      </c>
      <c r="N132" s="5">
        <v>25035324</v>
      </c>
      <c r="O132" s="5">
        <v>35786829</v>
      </c>
      <c r="P132" s="5">
        <v>36021136</v>
      </c>
      <c r="Q132" s="5">
        <v>20131692</v>
      </c>
      <c r="R132" s="5">
        <v>67505001</v>
      </c>
      <c r="S132" s="5">
        <v>157631685</v>
      </c>
      <c r="T132" s="5">
        <v>113762545</v>
      </c>
      <c r="U132" s="5">
        <v>162135400</v>
      </c>
      <c r="V132" s="5">
        <v>17985673</v>
      </c>
      <c r="W132" s="5">
        <v>1202270</v>
      </c>
    </row>
    <row r="133" spans="3:26" ht="15.5" x14ac:dyDescent="0.35">
      <c r="C133" t="s">
        <v>145</v>
      </c>
      <c r="D133" s="5">
        <v>5070848253</v>
      </c>
      <c r="E133" s="5">
        <v>4446070683</v>
      </c>
      <c r="F133" s="5">
        <v>4615837186</v>
      </c>
      <c r="G133" s="5">
        <v>4676170732</v>
      </c>
      <c r="I133" s="5">
        <v>4615837186</v>
      </c>
      <c r="J133" s="5">
        <v>4070473153</v>
      </c>
      <c r="K133" s="5">
        <v>4018650109</v>
      </c>
      <c r="L133" s="5">
        <v>3805072025</v>
      </c>
      <c r="M133" s="5">
        <v>3448371230</v>
      </c>
      <c r="N133" s="5">
        <v>3314617223</v>
      </c>
      <c r="O133" s="5">
        <v>3944711051</v>
      </c>
      <c r="P133" s="5">
        <v>2763153161</v>
      </c>
      <c r="Q133" s="5">
        <v>2464472714</v>
      </c>
      <c r="R133" s="5">
        <v>1846061465</v>
      </c>
      <c r="S133" s="5">
        <v>1681599623</v>
      </c>
      <c r="T133" s="5">
        <v>1314390337</v>
      </c>
      <c r="U133" s="5">
        <v>1224869165</v>
      </c>
      <c r="V133" s="5">
        <v>1380444140</v>
      </c>
      <c r="W133" s="5">
        <v>920532871</v>
      </c>
      <c r="X133" s="5">
        <v>962919385</v>
      </c>
      <c r="Y133" s="5">
        <v>803698477</v>
      </c>
      <c r="Z133" s="5">
        <v>847120204</v>
      </c>
    </row>
    <row r="134" spans="3:26" ht="15.5" x14ac:dyDescent="0.35">
      <c r="C134" t="s">
        <v>146</v>
      </c>
      <c r="D134" s="5">
        <v>5070848253</v>
      </c>
      <c r="E134" s="5">
        <v>4446070683</v>
      </c>
      <c r="F134" s="5">
        <v>4615837186</v>
      </c>
      <c r="G134" s="5">
        <v>4676170732</v>
      </c>
      <c r="I134" s="5">
        <v>4615837186</v>
      </c>
      <c r="J134" s="5">
        <v>4070473153</v>
      </c>
      <c r="K134" s="5">
        <v>4018650109</v>
      </c>
      <c r="L134" s="5">
        <v>3805072025</v>
      </c>
      <c r="M134" s="5">
        <v>3448371230</v>
      </c>
      <c r="N134" s="5">
        <v>3314617223</v>
      </c>
      <c r="O134" s="5">
        <v>3944711051</v>
      </c>
      <c r="P134" s="5">
        <v>2763153161</v>
      </c>
      <c r="Q134" s="5">
        <v>2464472714</v>
      </c>
      <c r="R134" s="5">
        <v>1846061465</v>
      </c>
      <c r="S134" s="5">
        <v>1681599623</v>
      </c>
      <c r="T134" s="5">
        <v>1314390337</v>
      </c>
      <c r="U134" s="5">
        <v>1224869165</v>
      </c>
      <c r="V134" s="5">
        <v>1380444140</v>
      </c>
      <c r="W134" s="5">
        <v>920532871</v>
      </c>
      <c r="X134" s="5">
        <v>962919385</v>
      </c>
      <c r="Y134" s="5">
        <v>803698477</v>
      </c>
      <c r="Z134" s="5">
        <v>847120204</v>
      </c>
    </row>
    <row r="135" spans="3:26" ht="15.5" x14ac:dyDescent="0.35">
      <c r="C135" t="s">
        <v>323</v>
      </c>
    </row>
    <row r="136" spans="3:26" ht="15.5" x14ac:dyDescent="0.35">
      <c r="C136" t="s">
        <v>406</v>
      </c>
      <c r="U136" s="5">
        <v>130947913</v>
      </c>
      <c r="V136" s="5">
        <v>125735136</v>
      </c>
      <c r="W136" s="5">
        <v>69997758</v>
      </c>
    </row>
    <row r="137" spans="3:26" ht="15.5" x14ac:dyDescent="0.35">
      <c r="C137" t="s">
        <v>325</v>
      </c>
      <c r="D137" s="5">
        <v>3743974041</v>
      </c>
      <c r="E137" s="5">
        <v>3146942999</v>
      </c>
      <c r="F137" s="5">
        <v>3303035406</v>
      </c>
      <c r="G137" s="5">
        <v>3378671184</v>
      </c>
      <c r="I137" s="5">
        <v>3303035406</v>
      </c>
      <c r="J137" s="5">
        <v>2871395390</v>
      </c>
      <c r="K137" s="5">
        <v>2899915913</v>
      </c>
      <c r="L137" s="5">
        <v>2715177185</v>
      </c>
      <c r="M137" s="5">
        <v>2673714588</v>
      </c>
      <c r="N137" s="5">
        <v>2403055185</v>
      </c>
      <c r="O137" s="5">
        <v>3058945181</v>
      </c>
      <c r="P137" s="5">
        <v>2405063739</v>
      </c>
      <c r="Q137" s="5">
        <v>2181857323</v>
      </c>
      <c r="R137" s="5">
        <v>1522321248</v>
      </c>
      <c r="S137" s="5">
        <v>1321876658</v>
      </c>
      <c r="T137" s="5">
        <v>1002081294</v>
      </c>
      <c r="U137" s="5">
        <v>889993298</v>
      </c>
      <c r="V137" s="5">
        <v>1186996294</v>
      </c>
      <c r="W137" s="5">
        <v>764443123</v>
      </c>
      <c r="X137" s="5">
        <v>788448644</v>
      </c>
      <c r="Y137" s="5">
        <v>569007198</v>
      </c>
      <c r="Z137" s="5">
        <v>525176594</v>
      </c>
    </row>
    <row r="138" spans="3:26" ht="15.5" x14ac:dyDescent="0.35">
      <c r="C138" t="s">
        <v>147</v>
      </c>
      <c r="D138" s="5">
        <v>714466613</v>
      </c>
      <c r="E138" s="5">
        <v>757875684</v>
      </c>
      <c r="F138" s="5">
        <v>779941770</v>
      </c>
      <c r="G138" s="5">
        <v>793012447</v>
      </c>
      <c r="I138" s="5">
        <v>779941770</v>
      </c>
      <c r="J138" s="5">
        <v>686476118</v>
      </c>
      <c r="K138" s="5">
        <v>730969579</v>
      </c>
      <c r="L138" s="5">
        <v>724269355</v>
      </c>
      <c r="M138" s="5">
        <v>405331071</v>
      </c>
      <c r="N138" s="5">
        <v>415441109</v>
      </c>
      <c r="O138" s="5">
        <v>549524886</v>
      </c>
      <c r="P138" s="5">
        <v>188511302</v>
      </c>
      <c r="Q138" s="5">
        <v>136726242</v>
      </c>
      <c r="R138" s="5">
        <v>104718481</v>
      </c>
      <c r="S138" s="5">
        <v>110531012</v>
      </c>
      <c r="T138" s="5">
        <v>112887298</v>
      </c>
      <c r="U138" s="5">
        <v>99150300</v>
      </c>
      <c r="V138" s="5">
        <v>90167043</v>
      </c>
      <c r="W138" s="5">
        <v>78248136</v>
      </c>
      <c r="X138" s="5">
        <v>68060310</v>
      </c>
      <c r="Y138" s="5">
        <v>72175948</v>
      </c>
      <c r="Z138" s="5">
        <v>89645349</v>
      </c>
    </row>
    <row r="139" spans="3:26" ht="15.5" x14ac:dyDescent="0.35">
      <c r="C139" t="s">
        <v>150</v>
      </c>
      <c r="D139" s="5">
        <v>6504465585</v>
      </c>
      <c r="E139" s="5">
        <v>5866588660</v>
      </c>
      <c r="F139" s="5">
        <v>6002551559</v>
      </c>
      <c r="G139" s="5">
        <v>6038473046</v>
      </c>
      <c r="I139" s="5">
        <v>6002551559</v>
      </c>
      <c r="J139" s="5">
        <v>5575858796</v>
      </c>
      <c r="K139" s="5">
        <v>5440720277</v>
      </c>
      <c r="L139" s="5">
        <v>5184386501</v>
      </c>
      <c r="M139" s="5">
        <v>4454547678</v>
      </c>
      <c r="N139" s="5">
        <v>4687437992</v>
      </c>
      <c r="O139" s="5">
        <v>4650292093</v>
      </c>
      <c r="P139" s="5">
        <v>3865132439</v>
      </c>
      <c r="Q139" s="5">
        <v>3758113809</v>
      </c>
      <c r="R139" s="5">
        <v>2706621747</v>
      </c>
      <c r="S139" s="5">
        <v>2208214969</v>
      </c>
      <c r="T139" s="5">
        <v>1782128121</v>
      </c>
      <c r="U139" s="5">
        <v>1634923055</v>
      </c>
      <c r="V139" s="5">
        <v>1812616519</v>
      </c>
      <c r="W139" s="5">
        <v>1732050492</v>
      </c>
      <c r="X139" s="5">
        <v>1463237809</v>
      </c>
      <c r="Y139" s="5">
        <v>1312861531</v>
      </c>
      <c r="Z139" s="5">
        <v>1234898505</v>
      </c>
    </row>
    <row r="140" spans="3:26" ht="15.5" x14ac:dyDescent="0.35">
      <c r="C140" t="s">
        <v>151</v>
      </c>
    </row>
    <row r="141" spans="3:26" ht="15.5" x14ac:dyDescent="0.35">
      <c r="C141" t="s">
        <v>152</v>
      </c>
      <c r="D141" s="5">
        <v>121798946</v>
      </c>
      <c r="E141" s="5">
        <v>121798946</v>
      </c>
      <c r="F141" s="5">
        <v>121798946</v>
      </c>
      <c r="G141" s="5">
        <v>121798946</v>
      </c>
      <c r="I141" s="5">
        <v>121798946</v>
      </c>
      <c r="J141" s="5">
        <v>121798946</v>
      </c>
      <c r="K141" s="5">
        <v>121798946</v>
      </c>
      <c r="L141" s="5">
        <v>121798946</v>
      </c>
      <c r="M141" s="5">
        <v>121798946</v>
      </c>
      <c r="N141" s="5">
        <v>121798946</v>
      </c>
      <c r="O141" s="5">
        <v>109605245</v>
      </c>
      <c r="P141" s="5">
        <v>109444392</v>
      </c>
      <c r="Q141" s="5">
        <v>109266128</v>
      </c>
      <c r="R141" s="5">
        <v>101154464</v>
      </c>
      <c r="S141" s="5">
        <v>101154464</v>
      </c>
      <c r="T141" s="5">
        <v>101154464</v>
      </c>
      <c r="U141" s="5">
        <v>101154464</v>
      </c>
      <c r="V141" s="5">
        <v>101154464</v>
      </c>
      <c r="W141" s="5">
        <v>101154464</v>
      </c>
      <c r="X141" s="5">
        <v>101154464</v>
      </c>
      <c r="Y141" s="5">
        <v>101154464</v>
      </c>
      <c r="Z141" s="5">
        <v>101154464</v>
      </c>
    </row>
    <row r="142" spans="3:26" ht="15.5" x14ac:dyDescent="0.35">
      <c r="C142" t="s">
        <v>153</v>
      </c>
      <c r="D142" s="5">
        <v>479039426</v>
      </c>
      <c r="E142" s="5">
        <v>476972211</v>
      </c>
      <c r="F142" s="5">
        <v>476689503</v>
      </c>
      <c r="G142" s="5">
        <v>476732120</v>
      </c>
      <c r="I142" s="5">
        <v>476689503</v>
      </c>
      <c r="J142" s="5">
        <v>498076092</v>
      </c>
      <c r="K142" s="5">
        <v>496239219</v>
      </c>
      <c r="L142" s="5">
        <v>491004564</v>
      </c>
      <c r="M142" s="5">
        <v>488107377</v>
      </c>
      <c r="N142" s="5">
        <v>498059682</v>
      </c>
      <c r="O142" s="5">
        <v>384467138</v>
      </c>
      <c r="P142" s="5">
        <v>372143976</v>
      </c>
      <c r="Q142" s="5">
        <v>366137292</v>
      </c>
      <c r="R142" s="5">
        <v>180657446</v>
      </c>
      <c r="S142" s="5">
        <v>181487838</v>
      </c>
      <c r="T142" s="5">
        <v>183439833</v>
      </c>
      <c r="U142" s="5">
        <v>183439833</v>
      </c>
      <c r="V142" s="5">
        <v>108626898</v>
      </c>
      <c r="W142" s="5">
        <v>108626898</v>
      </c>
      <c r="X142" s="5">
        <v>108626898</v>
      </c>
      <c r="Y142" s="5">
        <v>108626898</v>
      </c>
      <c r="Z142" s="5">
        <v>108626898</v>
      </c>
    </row>
    <row r="143" spans="3:26" ht="15.5" x14ac:dyDescent="0.35">
      <c r="C143" t="s">
        <v>155</v>
      </c>
      <c r="D143" s="5">
        <v>1795754212</v>
      </c>
      <c r="E143" s="5">
        <v>1632823597</v>
      </c>
      <c r="F143" s="5">
        <v>1565437123</v>
      </c>
      <c r="G143" s="5">
        <v>1592353643</v>
      </c>
      <c r="I143" s="5">
        <v>1565437123</v>
      </c>
      <c r="J143" s="5">
        <v>1544629053</v>
      </c>
      <c r="K143" s="5">
        <v>1247507912</v>
      </c>
      <c r="L143" s="5">
        <v>981182287</v>
      </c>
      <c r="M143" s="5">
        <v>510299612</v>
      </c>
      <c r="N143" s="5">
        <v>481360174</v>
      </c>
      <c r="O143" s="5">
        <v>679707610</v>
      </c>
      <c r="P143" s="5">
        <v>707055211</v>
      </c>
      <c r="Q143" s="5">
        <v>758357447</v>
      </c>
      <c r="R143" s="5">
        <v>631259797</v>
      </c>
      <c r="S143" s="5">
        <v>446502241</v>
      </c>
      <c r="T143" s="5">
        <v>657875049</v>
      </c>
      <c r="U143" s="5">
        <v>652794730</v>
      </c>
      <c r="V143" s="5">
        <v>643546639</v>
      </c>
      <c r="W143" s="5">
        <v>641164651</v>
      </c>
      <c r="X143" s="5">
        <v>578089187</v>
      </c>
      <c r="Y143" s="5">
        <v>503502562</v>
      </c>
      <c r="Z143" s="5">
        <v>528400524</v>
      </c>
    </row>
    <row r="144" spans="3:26" ht="15.5" x14ac:dyDescent="0.35">
      <c r="C144" t="s">
        <v>156</v>
      </c>
      <c r="D144" s="5">
        <v>10435835</v>
      </c>
      <c r="E144" s="5">
        <v>10435835</v>
      </c>
      <c r="F144" s="5">
        <v>10435835</v>
      </c>
      <c r="G144" s="5">
        <v>10435835</v>
      </c>
      <c r="I144" s="5">
        <v>10435835</v>
      </c>
      <c r="J144" s="5">
        <v>10435835</v>
      </c>
      <c r="K144" s="5">
        <v>10435835</v>
      </c>
      <c r="L144" s="5">
        <v>6492210</v>
      </c>
      <c r="M144" s="5">
        <v>6492210</v>
      </c>
      <c r="N144" s="5">
        <v>6492210</v>
      </c>
      <c r="O144" s="5">
        <v>6492210</v>
      </c>
      <c r="P144" s="5">
        <v>6492210</v>
      </c>
      <c r="Q144" s="5">
        <v>6492210</v>
      </c>
      <c r="R144" s="5">
        <v>6492210</v>
      </c>
      <c r="S144" s="5">
        <v>6492210</v>
      </c>
      <c r="T144" s="5">
        <v>6492210</v>
      </c>
      <c r="U144" s="5">
        <v>6492210</v>
      </c>
      <c r="V144" s="5">
        <v>6492210</v>
      </c>
      <c r="W144" s="5">
        <v>6492210</v>
      </c>
      <c r="X144" s="5">
        <v>6492210</v>
      </c>
      <c r="Y144" s="5">
        <v>6492210</v>
      </c>
      <c r="Z144" s="5">
        <v>6492210</v>
      </c>
    </row>
    <row r="145" spans="2:26" ht="15.5" x14ac:dyDescent="0.35">
      <c r="C145" t="s">
        <v>157</v>
      </c>
      <c r="D145" s="5">
        <v>1785318377</v>
      </c>
      <c r="E145" s="5">
        <v>1622387762</v>
      </c>
      <c r="F145" s="5">
        <v>1555001288</v>
      </c>
      <c r="G145" s="5">
        <v>1581917808</v>
      </c>
      <c r="I145" s="5">
        <v>1555001288</v>
      </c>
      <c r="J145" s="5">
        <v>1534193218</v>
      </c>
      <c r="K145" s="5">
        <v>1237072077</v>
      </c>
      <c r="L145" s="5">
        <v>974690077</v>
      </c>
      <c r="M145" s="5">
        <v>503807402</v>
      </c>
      <c r="N145" s="5">
        <v>474867964</v>
      </c>
      <c r="O145" s="5">
        <v>673215400</v>
      </c>
      <c r="P145" s="5">
        <v>700563001</v>
      </c>
      <c r="Q145" s="5">
        <v>751865237</v>
      </c>
      <c r="R145" s="5">
        <v>624767587</v>
      </c>
      <c r="S145" s="5">
        <v>440010031</v>
      </c>
      <c r="T145" s="5">
        <v>651382839</v>
      </c>
      <c r="U145" s="5">
        <v>646302520</v>
      </c>
      <c r="V145" s="5">
        <v>637054429</v>
      </c>
      <c r="W145" s="5">
        <v>634672441</v>
      </c>
      <c r="X145" s="5">
        <v>571596977</v>
      </c>
      <c r="Y145" s="5">
        <v>497010352</v>
      </c>
      <c r="Z145" s="5">
        <v>521908314</v>
      </c>
    </row>
    <row r="146" spans="2:26" ht="15.5" x14ac:dyDescent="0.35">
      <c r="C146" t="s">
        <v>158</v>
      </c>
      <c r="D146" s="5">
        <v>1795754212</v>
      </c>
      <c r="E146" s="5">
        <v>1632823597</v>
      </c>
      <c r="F146" s="5">
        <v>1565437123</v>
      </c>
      <c r="G146" s="5">
        <v>1592353643</v>
      </c>
      <c r="I146" s="5">
        <v>1565437123</v>
      </c>
      <c r="J146" s="5">
        <v>1544629053</v>
      </c>
      <c r="K146" s="5">
        <v>1247507912</v>
      </c>
      <c r="L146" s="5">
        <v>981182287</v>
      </c>
      <c r="M146" s="5">
        <v>510299612</v>
      </c>
      <c r="N146" s="5">
        <v>481360174</v>
      </c>
      <c r="O146" s="5">
        <v>679707610</v>
      </c>
      <c r="P146" s="5">
        <v>707055211</v>
      </c>
      <c r="Q146" s="5">
        <v>758357447</v>
      </c>
      <c r="R146" s="5">
        <v>631259797</v>
      </c>
      <c r="S146" s="5">
        <v>446502241</v>
      </c>
      <c r="T146" s="5">
        <v>657875049</v>
      </c>
      <c r="U146" s="5">
        <v>652794730</v>
      </c>
      <c r="V146" s="5">
        <v>643546639</v>
      </c>
      <c r="W146" s="5">
        <v>641164651</v>
      </c>
      <c r="X146" s="5">
        <v>578089187</v>
      </c>
      <c r="Y146" s="5">
        <v>503502562</v>
      </c>
      <c r="Z146" s="5">
        <v>528400524</v>
      </c>
    </row>
    <row r="147" spans="2:26" ht="15.5" x14ac:dyDescent="0.35">
      <c r="C147" t="s">
        <v>159</v>
      </c>
      <c r="D147" s="5">
        <v>211017852</v>
      </c>
      <c r="E147" s="5">
        <v>209920429</v>
      </c>
      <c r="F147" s="5">
        <v>206724524</v>
      </c>
      <c r="G147" s="5">
        <v>207376242</v>
      </c>
      <c r="I147" s="5">
        <v>206724524</v>
      </c>
      <c r="J147" s="5">
        <v>232305418</v>
      </c>
      <c r="K147" s="5">
        <v>199052694</v>
      </c>
      <c r="L147" s="5">
        <v>190259315</v>
      </c>
      <c r="M147" s="5">
        <v>156610587</v>
      </c>
      <c r="N147" s="5">
        <v>187861543</v>
      </c>
      <c r="O147" s="5">
        <v>159788640</v>
      </c>
      <c r="P147" s="5">
        <v>168061691</v>
      </c>
      <c r="Q147" s="5">
        <v>145205321</v>
      </c>
      <c r="R147" s="5">
        <v>2956471</v>
      </c>
      <c r="S147" s="5">
        <v>5111202</v>
      </c>
      <c r="T147" s="5">
        <v>9550696</v>
      </c>
      <c r="U147" s="5">
        <v>11547620</v>
      </c>
      <c r="V147" s="5">
        <v>8152465</v>
      </c>
      <c r="W147" s="5">
        <v>9891696</v>
      </c>
      <c r="X147" s="5">
        <v>28775488</v>
      </c>
      <c r="Y147" s="5">
        <v>18883307</v>
      </c>
      <c r="Z147" s="5">
        <v>12172226</v>
      </c>
    </row>
    <row r="148" spans="2:26" ht="15.5" x14ac:dyDescent="0.35">
      <c r="C148" t="s">
        <v>10</v>
      </c>
      <c r="D148" s="5">
        <v>2528841207</v>
      </c>
      <c r="E148" s="5">
        <v>2406290027</v>
      </c>
      <c r="F148" s="5">
        <v>2360111506</v>
      </c>
      <c r="G148" s="5">
        <v>2384684127</v>
      </c>
      <c r="I148" s="5">
        <v>2360111506</v>
      </c>
      <c r="J148" s="5">
        <v>2351031569</v>
      </c>
      <c r="K148" s="5">
        <v>2027595992</v>
      </c>
      <c r="L148" s="5">
        <v>1747519325</v>
      </c>
      <c r="M148" s="5">
        <v>1229336461</v>
      </c>
      <c r="N148" s="5">
        <v>1213384963</v>
      </c>
      <c r="O148" s="5">
        <v>1356246297</v>
      </c>
      <c r="P148" s="5">
        <v>1387261307</v>
      </c>
      <c r="Q148" s="5">
        <v>1402672048</v>
      </c>
      <c r="R148" s="5">
        <v>890508856</v>
      </c>
      <c r="S148" s="5">
        <v>701593859</v>
      </c>
      <c r="T148" s="5">
        <v>920318758</v>
      </c>
      <c r="U148" s="5">
        <v>896756415</v>
      </c>
      <c r="V148" s="5">
        <v>843224185</v>
      </c>
      <c r="W148" s="5">
        <v>855346967</v>
      </c>
      <c r="X148" s="5">
        <v>814830428</v>
      </c>
      <c r="Y148" s="5">
        <v>727647847</v>
      </c>
      <c r="Z148" s="5">
        <v>745325141</v>
      </c>
    </row>
    <row r="149" spans="2:26" ht="15.5" x14ac:dyDescent="0.35">
      <c r="C149" t="s">
        <v>160</v>
      </c>
      <c r="D149" s="5">
        <v>9033306792</v>
      </c>
      <c r="E149" s="5">
        <v>8272878687</v>
      </c>
      <c r="F149" s="5">
        <v>8362663065</v>
      </c>
      <c r="G149" s="5">
        <v>8423157173</v>
      </c>
      <c r="I149" s="5">
        <v>8362663065</v>
      </c>
      <c r="J149" s="5">
        <v>7926890365</v>
      </c>
      <c r="K149" s="5">
        <v>7468316269</v>
      </c>
      <c r="L149" s="5">
        <v>6931905826</v>
      </c>
      <c r="M149" s="5">
        <v>5683884139</v>
      </c>
      <c r="N149" s="5">
        <v>5900822955</v>
      </c>
      <c r="O149" s="5">
        <v>6006538390</v>
      </c>
      <c r="P149" s="5">
        <v>5252393746</v>
      </c>
      <c r="Q149" s="5">
        <v>5160785857</v>
      </c>
      <c r="R149" s="5">
        <v>3597130603</v>
      </c>
      <c r="S149" s="5">
        <v>2909808828</v>
      </c>
      <c r="T149" s="5">
        <v>2702446879</v>
      </c>
      <c r="U149" s="5">
        <v>2531679470</v>
      </c>
      <c r="V149" s="5">
        <v>2655840704</v>
      </c>
      <c r="W149" s="5">
        <v>2587397459</v>
      </c>
      <c r="X149" s="5">
        <v>2278068237</v>
      </c>
      <c r="Y149" s="5">
        <v>2040509378</v>
      </c>
      <c r="Z149" s="5">
        <v>1980223646</v>
      </c>
    </row>
    <row r="150" spans="2:26" ht="15.5" x14ac:dyDescent="0.35">
      <c r="C150" t="s">
        <v>161</v>
      </c>
      <c r="D150" s="5">
        <v>25136231252</v>
      </c>
      <c r="E150" s="5">
        <v>25136231252</v>
      </c>
      <c r="F150" s="5">
        <v>25136231252</v>
      </c>
      <c r="G150" s="5">
        <v>25136231252</v>
      </c>
      <c r="I150" s="5">
        <v>25136231252</v>
      </c>
      <c r="J150" s="5">
        <v>25136231252</v>
      </c>
      <c r="K150" s="5">
        <v>25136231252</v>
      </c>
      <c r="L150" s="5">
        <v>25136231252</v>
      </c>
      <c r="M150" s="5">
        <v>25136231252</v>
      </c>
      <c r="N150" s="5">
        <v>25136231252</v>
      </c>
      <c r="O150" s="5">
        <v>17916081914</v>
      </c>
      <c r="P150" s="5">
        <v>17829347601</v>
      </c>
      <c r="Q150" s="5">
        <v>17728923467</v>
      </c>
      <c r="R150" s="5">
        <v>3332451450</v>
      </c>
      <c r="S150" s="5">
        <v>3332451450</v>
      </c>
      <c r="T150" s="5">
        <v>3332451450</v>
      </c>
      <c r="U150" s="5">
        <v>3332451450</v>
      </c>
      <c r="V150" s="5">
        <v>3332451450</v>
      </c>
      <c r="W150" s="5">
        <v>3332451450</v>
      </c>
      <c r="X150" s="5">
        <v>3332451450</v>
      </c>
      <c r="Y150" s="5">
        <v>3332451450</v>
      </c>
      <c r="Z150" s="5">
        <v>3332451450</v>
      </c>
    </row>
    <row r="152" spans="2:26" ht="15.5" x14ac:dyDescent="0.35">
      <c r="B152" t="s">
        <v>162</v>
      </c>
      <c r="C152" t="s">
        <v>163</v>
      </c>
      <c r="D152" s="5">
        <v>241767232</v>
      </c>
      <c r="E152" s="5">
        <v>272954057</v>
      </c>
      <c r="F152" s="5">
        <v>240155002</v>
      </c>
      <c r="G152" s="5">
        <v>314973150</v>
      </c>
      <c r="I152" s="5">
        <v>906288170</v>
      </c>
      <c r="J152" s="5">
        <v>1219541609</v>
      </c>
      <c r="K152" s="5">
        <v>723225943</v>
      </c>
      <c r="L152" s="5">
        <v>1116437808</v>
      </c>
      <c r="M152" s="5">
        <v>462960745</v>
      </c>
      <c r="N152" s="5">
        <v>458193436</v>
      </c>
      <c r="O152" s="5">
        <v>412363398</v>
      </c>
      <c r="P152" s="5">
        <v>361720334</v>
      </c>
      <c r="Q152" s="5">
        <v>444753985</v>
      </c>
      <c r="R152" s="5">
        <v>44664753</v>
      </c>
      <c r="S152" s="5">
        <v>111334117</v>
      </c>
      <c r="T152" s="5">
        <v>163267782</v>
      </c>
      <c r="U152" s="5">
        <v>261714993</v>
      </c>
      <c r="V152" s="5">
        <v>209437655</v>
      </c>
      <c r="W152" s="5">
        <v>141474780</v>
      </c>
      <c r="X152" s="5">
        <v>87924143</v>
      </c>
      <c r="Y152" s="5">
        <v>76596277</v>
      </c>
      <c r="Z152" s="5">
        <v>384845931</v>
      </c>
    </row>
    <row r="153" spans="2:26" ht="15.5" x14ac:dyDescent="0.35">
      <c r="C153" t="s">
        <v>328</v>
      </c>
      <c r="D153" s="5">
        <v>711861256</v>
      </c>
      <c r="E153" s="5">
        <v>624274385</v>
      </c>
      <c r="F153" s="5">
        <v>665277283</v>
      </c>
      <c r="G153" s="5">
        <v>670155887</v>
      </c>
      <c r="I153" s="5">
        <v>2424341104</v>
      </c>
      <c r="J153" s="5">
        <v>2427934308</v>
      </c>
      <c r="K153" s="5">
        <v>2096725198</v>
      </c>
      <c r="L153" s="5">
        <v>2376949125</v>
      </c>
      <c r="M153" s="5">
        <v>1139049157</v>
      </c>
      <c r="N153" s="5">
        <v>1154974597</v>
      </c>
      <c r="O153" s="5">
        <v>1485840908</v>
      </c>
      <c r="P153" s="5">
        <v>1220119766</v>
      </c>
      <c r="Q153" s="5">
        <v>1101867718</v>
      </c>
      <c r="R153" s="5">
        <v>521735174</v>
      </c>
      <c r="S153" s="5">
        <v>624996980</v>
      </c>
      <c r="T153" s="5">
        <v>736103149</v>
      </c>
      <c r="U153" s="5">
        <v>923326504</v>
      </c>
      <c r="V153" s="5">
        <v>974044011</v>
      </c>
      <c r="W153" s="5">
        <v>1066273623</v>
      </c>
      <c r="X153" s="5">
        <v>775264418</v>
      </c>
      <c r="Y153" s="5">
        <v>675928130</v>
      </c>
      <c r="Z153" s="5">
        <v>1354460217</v>
      </c>
    </row>
    <row r="154" spans="2:26" ht="15.5" x14ac:dyDescent="0.35">
      <c r="C154" t="s">
        <v>1885</v>
      </c>
      <c r="X154" s="5">
        <v>4446561</v>
      </c>
      <c r="Y154" s="5">
        <v>2996449</v>
      </c>
      <c r="Z154" s="5">
        <v>4641042</v>
      </c>
    </row>
    <row r="155" spans="2:26" ht="15.5" x14ac:dyDescent="0.35">
      <c r="C155" t="s">
        <v>1886</v>
      </c>
      <c r="Z155" s="5">
        <v>13868990</v>
      </c>
    </row>
    <row r="156" spans="2:26" ht="15.5" x14ac:dyDescent="0.35">
      <c r="C156" t="s">
        <v>166</v>
      </c>
      <c r="D156" s="5">
        <v>-334531514</v>
      </c>
      <c r="E156" s="5">
        <v>-278532290</v>
      </c>
      <c r="F156" s="5">
        <v>-340175215</v>
      </c>
      <c r="G156" s="5">
        <v>-260682090</v>
      </c>
      <c r="I156" s="5">
        <v>-1173759012</v>
      </c>
      <c r="J156" s="5">
        <v>-871870332</v>
      </c>
      <c r="K156" s="5">
        <v>-880110459</v>
      </c>
      <c r="L156" s="5">
        <v>-747206375</v>
      </c>
      <c r="M156" s="5">
        <v>-475218654</v>
      </c>
      <c r="N156" s="5">
        <v>-552084334</v>
      </c>
      <c r="O156" s="5">
        <v>-862871150</v>
      </c>
      <c r="P156" s="5">
        <v>-689637031</v>
      </c>
      <c r="Q156" s="5">
        <v>-490117616</v>
      </c>
      <c r="R156" s="5">
        <v>-453553796</v>
      </c>
      <c r="S156" s="5">
        <v>-482125981</v>
      </c>
      <c r="T156" s="5">
        <v>-498041931</v>
      </c>
      <c r="U156" s="5">
        <v>-536912825</v>
      </c>
      <c r="V156" s="5">
        <v>-615457083</v>
      </c>
      <c r="W156" s="5">
        <v>-793513708</v>
      </c>
      <c r="X156" s="5">
        <v>-624926210</v>
      </c>
      <c r="Y156" s="5">
        <v>-514402378</v>
      </c>
      <c r="Z156" s="5">
        <v>-814205365</v>
      </c>
    </row>
    <row r="157" spans="2:26" ht="15.5" x14ac:dyDescent="0.35">
      <c r="C157" t="s">
        <v>490</v>
      </c>
      <c r="D157" s="5">
        <v>-135562510</v>
      </c>
      <c r="E157" s="5">
        <v>-72788038</v>
      </c>
      <c r="F157" s="5">
        <v>-84947066</v>
      </c>
      <c r="G157" s="5">
        <v>-94500647</v>
      </c>
      <c r="I157" s="5">
        <v>-344293922</v>
      </c>
      <c r="J157" s="5">
        <v>-336522367</v>
      </c>
      <c r="K157" s="5">
        <v>-493388796</v>
      </c>
      <c r="L157" s="5">
        <v>-513304942</v>
      </c>
      <c r="M157" s="5">
        <v>-200869758</v>
      </c>
      <c r="N157" s="5">
        <v>-144696827</v>
      </c>
      <c r="O157" s="5">
        <v>-210606360</v>
      </c>
      <c r="P157" s="5">
        <v>-168762401</v>
      </c>
      <c r="Q157" s="5">
        <v>-166996117</v>
      </c>
      <c r="R157" s="5">
        <v>-23516625</v>
      </c>
      <c r="S157" s="5">
        <v>-31536882</v>
      </c>
      <c r="T157" s="5">
        <v>-74793436</v>
      </c>
      <c r="U157" s="5">
        <v>-124698686</v>
      </c>
      <c r="V157" s="5">
        <v>-149149273</v>
      </c>
      <c r="W157" s="5">
        <v>-131285135</v>
      </c>
      <c r="X157" s="5">
        <v>-66860626</v>
      </c>
      <c r="Y157" s="5">
        <v>-87925924</v>
      </c>
      <c r="Z157" s="5">
        <v>-173918953</v>
      </c>
    </row>
    <row r="158" spans="2:26" ht="15.5" x14ac:dyDescent="0.35">
      <c r="C158" t="s">
        <v>173</v>
      </c>
      <c r="D158" s="5">
        <v>583254792</v>
      </c>
      <c r="E158" s="5">
        <v>-201671698</v>
      </c>
      <c r="F158" s="5">
        <v>-196612423</v>
      </c>
      <c r="G158" s="5">
        <v>107092053</v>
      </c>
      <c r="I158" s="5">
        <v>-217917243</v>
      </c>
      <c r="J158" s="5">
        <v>-569204360</v>
      </c>
      <c r="K158" s="5">
        <v>-346626214</v>
      </c>
      <c r="L158" s="5">
        <v>64427657</v>
      </c>
      <c r="M158" s="5">
        <v>-356617074</v>
      </c>
      <c r="N158" s="5">
        <v>-317703116</v>
      </c>
      <c r="O158" s="5">
        <v>-119690956</v>
      </c>
      <c r="P158" s="5">
        <v>-41633247</v>
      </c>
      <c r="Q158" s="5">
        <v>121007026</v>
      </c>
      <c r="R158" s="5">
        <v>246448032</v>
      </c>
      <c r="S158" s="5">
        <v>295907320</v>
      </c>
      <c r="T158" s="5">
        <v>93942049</v>
      </c>
      <c r="U158" s="5">
        <v>-226817963</v>
      </c>
      <c r="V158" s="5">
        <v>-10228902</v>
      </c>
      <c r="W158" s="5">
        <v>298385835</v>
      </c>
      <c r="X158" s="5">
        <v>45599920</v>
      </c>
      <c r="Y158" s="5">
        <v>-18021177</v>
      </c>
      <c r="Z158" s="5">
        <v>-206585166</v>
      </c>
    </row>
    <row r="159" spans="2:26" ht="15.5" x14ac:dyDescent="0.35">
      <c r="C159" t="s">
        <v>103</v>
      </c>
    </row>
    <row r="160" spans="2:26" ht="15.5" x14ac:dyDescent="0.35">
      <c r="C160" t="s">
        <v>174</v>
      </c>
      <c r="D160" s="5">
        <v>-29644901</v>
      </c>
      <c r="E160" s="5">
        <v>-105774717</v>
      </c>
      <c r="F160" s="5">
        <v>-170988185</v>
      </c>
      <c r="G160" s="5">
        <v>-550031377</v>
      </c>
      <c r="I160" s="5">
        <v>-756781414</v>
      </c>
      <c r="J160" s="5">
        <v>-368970436</v>
      </c>
      <c r="K160" s="5">
        <v>-629251025</v>
      </c>
      <c r="L160" s="5">
        <v>-1062962420</v>
      </c>
      <c r="M160" s="5">
        <v>82865496</v>
      </c>
      <c r="N160" s="5">
        <v>-292309761</v>
      </c>
      <c r="O160" s="5">
        <v>-269357991</v>
      </c>
      <c r="P160" s="5">
        <v>-266720885</v>
      </c>
      <c r="Q160" s="5">
        <v>-243940420</v>
      </c>
      <c r="R160" s="5">
        <v>-584434632</v>
      </c>
      <c r="S160" s="5">
        <v>-149212724</v>
      </c>
      <c r="T160" s="5">
        <v>-313818811</v>
      </c>
      <c r="U160" s="5">
        <v>-289334863</v>
      </c>
      <c r="V160" s="5">
        <v>-392618321</v>
      </c>
      <c r="W160" s="5">
        <v>85014515</v>
      </c>
      <c r="X160" s="5">
        <v>-207690649</v>
      </c>
      <c r="Y160" s="5">
        <v>-154098928</v>
      </c>
      <c r="Z160" s="5">
        <v>-96088994</v>
      </c>
    </row>
    <row r="161" spans="3:26" ht="15.5" x14ac:dyDescent="0.35">
      <c r="C161" t="s">
        <v>793</v>
      </c>
      <c r="F161" s="5">
        <v>-107927066</v>
      </c>
      <c r="G161" s="5">
        <v>107927066</v>
      </c>
      <c r="J161" s="5">
        <v>-18490410</v>
      </c>
      <c r="K161" s="5">
        <v>-35029732</v>
      </c>
      <c r="L161" s="5">
        <v>-7736763</v>
      </c>
    </row>
    <row r="162" spans="3:26" ht="15.5" x14ac:dyDescent="0.35">
      <c r="C162" t="s">
        <v>1887</v>
      </c>
      <c r="F162" s="5">
        <v>134527000</v>
      </c>
      <c r="I162" s="5">
        <v>134527000</v>
      </c>
      <c r="J162" s="5">
        <v>14097000</v>
      </c>
      <c r="K162" s="5">
        <v>10506150</v>
      </c>
      <c r="L162" s="5">
        <v>19839546</v>
      </c>
      <c r="M162" s="5">
        <v>851797</v>
      </c>
      <c r="N162" s="5">
        <v>14242342</v>
      </c>
      <c r="O162" s="5">
        <v>3742773</v>
      </c>
      <c r="Q162" s="5">
        <v>43024398</v>
      </c>
      <c r="R162" s="5">
        <v>218901936</v>
      </c>
      <c r="S162" s="5">
        <v>56573323</v>
      </c>
      <c r="T162" s="5">
        <v>5406469</v>
      </c>
      <c r="U162" s="5">
        <v>183867199</v>
      </c>
      <c r="V162" s="5">
        <v>90531714</v>
      </c>
      <c r="W162" s="5">
        <v>160965745</v>
      </c>
      <c r="X162" s="5">
        <v>-6298438</v>
      </c>
      <c r="Y162" s="5">
        <v>6492010</v>
      </c>
      <c r="Z162" s="5">
        <v>-123424950</v>
      </c>
    </row>
    <row r="163" spans="3:26" ht="15.5" x14ac:dyDescent="0.35">
      <c r="C163" t="s">
        <v>1888</v>
      </c>
      <c r="D163" s="5">
        <v>-60106808</v>
      </c>
      <c r="E163" s="5">
        <v>-70150628</v>
      </c>
      <c r="F163" s="5">
        <v>-99208761</v>
      </c>
      <c r="G163" s="5">
        <v>-95670379</v>
      </c>
      <c r="I163" s="5">
        <v>-352721301</v>
      </c>
      <c r="J163" s="5">
        <v>-343864015</v>
      </c>
      <c r="K163" s="5">
        <v>-237761938</v>
      </c>
      <c r="L163" s="5">
        <v>-218202073</v>
      </c>
      <c r="M163" s="5">
        <v>-59792524</v>
      </c>
      <c r="N163" s="5">
        <v>-105586247</v>
      </c>
      <c r="O163" s="5">
        <v>-176008394</v>
      </c>
      <c r="P163" s="5">
        <v>-228544492</v>
      </c>
      <c r="Q163" s="5">
        <v>-184894894</v>
      </c>
      <c r="R163" s="5">
        <v>-87858518</v>
      </c>
      <c r="S163" s="5">
        <v>-92360829</v>
      </c>
      <c r="T163" s="5">
        <v>-142387297</v>
      </c>
      <c r="U163" s="5">
        <v>-154528904</v>
      </c>
      <c r="V163" s="5">
        <v>-161171764</v>
      </c>
      <c r="W163" s="5">
        <v>-127139984</v>
      </c>
      <c r="X163" s="5">
        <v>-154134874</v>
      </c>
      <c r="Y163" s="5">
        <v>-182136169</v>
      </c>
      <c r="Z163" s="5">
        <v>-241234339</v>
      </c>
    </row>
    <row r="164" spans="3:26" ht="15.5" x14ac:dyDescent="0.35">
      <c r="C164" t="s">
        <v>1889</v>
      </c>
      <c r="L164" s="5">
        <v>4210918</v>
      </c>
      <c r="Q164" s="5">
        <v>-93179667</v>
      </c>
      <c r="R164" s="5">
        <v>-261521269</v>
      </c>
      <c r="S164" s="5">
        <v>-157761576</v>
      </c>
      <c r="T164" s="5">
        <v>-126363802</v>
      </c>
      <c r="W164" s="5">
        <v>-76995827</v>
      </c>
      <c r="X164" s="5">
        <v>-2208440</v>
      </c>
      <c r="Y164" s="5">
        <v>-2044706</v>
      </c>
      <c r="Z164" s="5">
        <v>-8000031</v>
      </c>
    </row>
    <row r="165" spans="3:26" ht="15.5" x14ac:dyDescent="0.35">
      <c r="C165" t="s">
        <v>1890</v>
      </c>
      <c r="F165" s="5">
        <v>333075</v>
      </c>
      <c r="G165" s="5">
        <v>-355376765</v>
      </c>
      <c r="I165" s="5">
        <v>-355043690</v>
      </c>
      <c r="J165" s="5">
        <v>-26626095</v>
      </c>
      <c r="K165" s="5">
        <v>-520339011</v>
      </c>
      <c r="L165" s="5">
        <v>-846767338</v>
      </c>
      <c r="O165" s="5">
        <v>-297052507</v>
      </c>
    </row>
    <row r="166" spans="3:26" ht="15.5" x14ac:dyDescent="0.35">
      <c r="C166" t="s">
        <v>1891</v>
      </c>
      <c r="O166" s="5">
        <v>5000000</v>
      </c>
      <c r="P166" s="5">
        <v>10000000</v>
      </c>
    </row>
    <row r="167" spans="3:26" ht="15.5" x14ac:dyDescent="0.35">
      <c r="C167" t="s">
        <v>615</v>
      </c>
      <c r="D167" s="5">
        <v>-33685478</v>
      </c>
      <c r="E167" s="5">
        <v>-16338253</v>
      </c>
      <c r="F167" s="5">
        <v>-50628516</v>
      </c>
      <c r="G167" s="5">
        <v>-3945225</v>
      </c>
      <c r="I167" s="5">
        <v>-68601051</v>
      </c>
      <c r="J167" s="5">
        <v>-15343106</v>
      </c>
      <c r="K167" s="5">
        <v>-17991217</v>
      </c>
      <c r="L167" s="5">
        <v>-15645889</v>
      </c>
      <c r="M167" s="5">
        <v>-34955789</v>
      </c>
      <c r="N167" s="5">
        <v>-81592117</v>
      </c>
      <c r="O167" s="5">
        <v>-13081102</v>
      </c>
      <c r="P167" s="5">
        <v>-12987687</v>
      </c>
      <c r="Q167" s="5">
        <v>-28105415</v>
      </c>
      <c r="R167" s="5">
        <v>-325942</v>
      </c>
      <c r="S167" s="5">
        <v>-11017582</v>
      </c>
      <c r="T167" s="5">
        <v>-41021506</v>
      </c>
      <c r="U167" s="5">
        <v>-67130523</v>
      </c>
      <c r="V167" s="5">
        <v>-28041570</v>
      </c>
    </row>
    <row r="168" spans="3:26" ht="15.5" x14ac:dyDescent="0.35">
      <c r="C168" t="s">
        <v>865</v>
      </c>
      <c r="F168" s="5">
        <v>2716102</v>
      </c>
      <c r="G168" s="5">
        <v>-2956706</v>
      </c>
      <c r="I168" s="5">
        <v>2759396</v>
      </c>
      <c r="J168" s="5">
        <v>26873</v>
      </c>
      <c r="K168" s="5">
        <v>590992</v>
      </c>
      <c r="L168" s="5">
        <v>1168317</v>
      </c>
      <c r="O168" s="5">
        <v>1213231</v>
      </c>
      <c r="P168" s="5">
        <v>769000</v>
      </c>
      <c r="S168" s="5">
        <v>55789</v>
      </c>
      <c r="T168" s="5">
        <v>2621431</v>
      </c>
      <c r="U168" s="5">
        <v>124928</v>
      </c>
      <c r="V168" s="5">
        <v>10153998</v>
      </c>
      <c r="W168" s="5">
        <v>917447</v>
      </c>
      <c r="X168" s="5">
        <v>3872415</v>
      </c>
      <c r="Y168" s="5">
        <v>1332924</v>
      </c>
      <c r="Z168" s="5">
        <v>1116239</v>
      </c>
    </row>
    <row r="169" spans="3:26" ht="15.5" x14ac:dyDescent="0.35">
      <c r="C169" t="s">
        <v>1892</v>
      </c>
      <c r="D169" s="5">
        <v>50516714</v>
      </c>
      <c r="F169" s="5">
        <v>2</v>
      </c>
      <c r="G169" s="5">
        <v>40790762</v>
      </c>
      <c r="I169" s="5">
        <v>40790764</v>
      </c>
      <c r="J169" s="5">
        <v>18870000</v>
      </c>
      <c r="K169" s="5">
        <v>31768200</v>
      </c>
      <c r="L169" s="5">
        <v>35013518</v>
      </c>
      <c r="M169" s="5">
        <v>5571900</v>
      </c>
      <c r="N169" s="5">
        <v>2446200</v>
      </c>
      <c r="O169" s="5">
        <v>3533205</v>
      </c>
    </row>
    <row r="170" spans="3:26" ht="15.5" x14ac:dyDescent="0.35">
      <c r="C170" t="s">
        <v>1893</v>
      </c>
      <c r="J170" s="5">
        <v>8506915</v>
      </c>
      <c r="K170" s="5">
        <v>6139291</v>
      </c>
    </row>
    <row r="171" spans="3:26" ht="15.5" x14ac:dyDescent="0.35">
      <c r="C171" t="s">
        <v>1894</v>
      </c>
      <c r="G171" s="5">
        <v>-115657000</v>
      </c>
      <c r="T171" s="5">
        <v>-11144401</v>
      </c>
      <c r="U171" s="5">
        <v>-100290982</v>
      </c>
      <c r="V171" s="5">
        <v>-67736590</v>
      </c>
    </row>
    <row r="172" spans="3:26" ht="15.5" x14ac:dyDescent="0.35">
      <c r="C172" t="s">
        <v>1895</v>
      </c>
      <c r="Q172" s="5">
        <v>25217205</v>
      </c>
      <c r="Z172" s="5">
        <v>-14932180</v>
      </c>
    </row>
    <row r="173" spans="3:26" ht="15.5" x14ac:dyDescent="0.35">
      <c r="C173" t="s">
        <v>808</v>
      </c>
      <c r="V173" s="5">
        <v>-31762718</v>
      </c>
    </row>
    <row r="174" spans="3:26" ht="15.5" x14ac:dyDescent="0.35">
      <c r="C174" t="s">
        <v>537</v>
      </c>
      <c r="D174" s="5">
        <v>4507026</v>
      </c>
      <c r="E174" s="5">
        <v>-20358710</v>
      </c>
      <c r="F174" s="5">
        <v>4875617</v>
      </c>
      <c r="G174" s="5">
        <v>23617620</v>
      </c>
      <c r="I174" s="5">
        <v>-17411184</v>
      </c>
      <c r="J174" s="5">
        <v>-112919976</v>
      </c>
      <c r="K174" s="5">
        <v>-1789614</v>
      </c>
      <c r="L174" s="5">
        <v>17085360</v>
      </c>
      <c r="M174" s="5">
        <v>2270142</v>
      </c>
      <c r="N174" s="5">
        <v>-15229165</v>
      </c>
      <c r="O174" s="5">
        <v>-14146681</v>
      </c>
      <c r="P174" s="5">
        <v>-5844080</v>
      </c>
      <c r="Q174" s="5">
        <v>-1908202</v>
      </c>
      <c r="R174" s="5">
        <v>-21127908</v>
      </c>
      <c r="S174" s="5">
        <v>-2844495</v>
      </c>
      <c r="T174" s="5">
        <v>-153587</v>
      </c>
      <c r="U174" s="5">
        <v>-1538483</v>
      </c>
      <c r="V174" s="5">
        <v>-1943176</v>
      </c>
      <c r="W174" s="5">
        <v>-6125239</v>
      </c>
      <c r="X174" s="5">
        <v>-8853396</v>
      </c>
      <c r="Y174" s="5">
        <v>-6580832</v>
      </c>
    </row>
    <row r="175" spans="3:26" ht="15.5" x14ac:dyDescent="0.35">
      <c r="C175" t="s">
        <v>1896</v>
      </c>
      <c r="F175" s="5">
        <v>-12780000</v>
      </c>
      <c r="I175" s="5">
        <v>-12780000</v>
      </c>
      <c r="O175" s="5">
        <v>-42265479</v>
      </c>
    </row>
    <row r="176" spans="3:26" ht="15.5" x14ac:dyDescent="0.35">
      <c r="C176" t="s">
        <v>620</v>
      </c>
      <c r="F176" s="5">
        <v>3000000</v>
      </c>
      <c r="I176" s="5">
        <v>3000000</v>
      </c>
      <c r="J176" s="5">
        <v>5000000</v>
      </c>
      <c r="S176" s="5">
        <v>-550856</v>
      </c>
    </row>
    <row r="177" spans="3:26" ht="15.5" x14ac:dyDescent="0.35">
      <c r="C177" t="s">
        <v>176</v>
      </c>
      <c r="D177" s="5">
        <v>-1324849</v>
      </c>
      <c r="E177" s="5">
        <v>-1883405</v>
      </c>
      <c r="F177" s="5">
        <v>-3652624</v>
      </c>
      <c r="G177" s="5">
        <v>-83167382</v>
      </c>
      <c r="I177" s="5">
        <v>-93925421</v>
      </c>
      <c r="J177" s="5">
        <v>-25510692</v>
      </c>
      <c r="K177" s="5">
        <v>-44546582</v>
      </c>
      <c r="L177" s="5">
        <v>-34692519</v>
      </c>
      <c r="M177" s="5">
        <v>-16392849</v>
      </c>
      <c r="N177" s="5">
        <v>-3939608</v>
      </c>
      <c r="O177" s="5">
        <v>-7573211</v>
      </c>
      <c r="P177" s="5">
        <v>-4000833</v>
      </c>
      <c r="Q177" s="5">
        <v>-5485067</v>
      </c>
      <c r="R177" s="5">
        <v>-128988</v>
      </c>
      <c r="S177" s="5">
        <v>-3084553</v>
      </c>
      <c r="T177" s="5">
        <v>-4156444</v>
      </c>
      <c r="U177" s="5">
        <v>-5984016</v>
      </c>
      <c r="V177" s="5">
        <v>-53048179</v>
      </c>
      <c r="W177" s="5">
        <v>-29156910</v>
      </c>
      <c r="X177" s="5">
        <v>-59869790</v>
      </c>
      <c r="Y177" s="5">
        <v>-43097423</v>
      </c>
      <c r="Z177" s="5">
        <v>-13970303</v>
      </c>
    </row>
    <row r="178" spans="3:26" ht="15.5" x14ac:dyDescent="0.35">
      <c r="C178" t="s">
        <v>1897</v>
      </c>
    </row>
    <row r="179" spans="3:26" ht="15.5" x14ac:dyDescent="0.35">
      <c r="C179" t="s">
        <v>1898</v>
      </c>
      <c r="U179" s="5">
        <v>-40985204</v>
      </c>
      <c r="V179" s="5">
        <v>-48140400</v>
      </c>
      <c r="W179" s="5">
        <v>-12116752</v>
      </c>
      <c r="Z179" s="5">
        <v>312070</v>
      </c>
    </row>
    <row r="180" spans="3:26" ht="15.5" x14ac:dyDescent="0.35">
      <c r="C180" t="s">
        <v>626</v>
      </c>
      <c r="G180" s="5">
        <v>-40790762</v>
      </c>
      <c r="R180" s="5">
        <v>750000</v>
      </c>
      <c r="S180" s="5">
        <v>1550850</v>
      </c>
      <c r="T180" s="5">
        <v>458150</v>
      </c>
      <c r="U180" s="5">
        <v>143135</v>
      </c>
      <c r="Z180" s="5">
        <v>10630816</v>
      </c>
    </row>
    <row r="181" spans="3:26" ht="15.5" x14ac:dyDescent="0.35">
      <c r="C181" t="s">
        <v>334</v>
      </c>
      <c r="D181" s="5">
        <v>9095682</v>
      </c>
      <c r="E181" s="5">
        <v>3416813</v>
      </c>
      <c r="F181" s="5">
        <v>5725949</v>
      </c>
      <c r="G181" s="5">
        <v>3698092</v>
      </c>
      <c r="I181" s="5">
        <v>21395622</v>
      </c>
      <c r="J181" s="5">
        <v>19702925</v>
      </c>
      <c r="K181" s="5">
        <v>12417275</v>
      </c>
      <c r="L181" s="5">
        <v>15564015</v>
      </c>
      <c r="M181" s="5">
        <v>8431715</v>
      </c>
      <c r="N181" s="5">
        <v>6969665</v>
      </c>
      <c r="O181" s="5">
        <v>13257547</v>
      </c>
      <c r="P181" s="5">
        <v>13979130</v>
      </c>
      <c r="Q181" s="5">
        <v>4512765</v>
      </c>
      <c r="R181" s="5">
        <v>4629175</v>
      </c>
      <c r="S181" s="5">
        <v>6487228</v>
      </c>
      <c r="T181" s="5">
        <v>9357015</v>
      </c>
      <c r="U181" s="5">
        <v>11987987</v>
      </c>
      <c r="V181" s="5">
        <v>20955675</v>
      </c>
      <c r="W181" s="5">
        <v>11218765</v>
      </c>
      <c r="X181" s="5">
        <v>16476327</v>
      </c>
      <c r="Y181" s="5">
        <v>9431179</v>
      </c>
      <c r="Z181" s="5">
        <v>11355335</v>
      </c>
    </row>
    <row r="182" spans="3:26" ht="15.5" x14ac:dyDescent="0.35">
      <c r="C182" t="s">
        <v>564</v>
      </c>
    </row>
    <row r="183" spans="3:26" ht="15.5" x14ac:dyDescent="0.35">
      <c r="C183" t="s">
        <v>1467</v>
      </c>
      <c r="S183" s="5">
        <v>-75000000</v>
      </c>
    </row>
    <row r="184" spans="3:26" ht="15.5" x14ac:dyDescent="0.35">
      <c r="C184" t="s">
        <v>1899</v>
      </c>
      <c r="R184" s="5">
        <v>-373831</v>
      </c>
    </row>
    <row r="185" spans="3:26" ht="15.5" x14ac:dyDescent="0.35">
      <c r="C185" t="s">
        <v>1900</v>
      </c>
      <c r="Z185" s="5">
        <v>-14500000</v>
      </c>
    </row>
    <row r="186" spans="3:26" ht="15.5" x14ac:dyDescent="0.35">
      <c r="C186" t="s">
        <v>1002</v>
      </c>
      <c r="J186" s="5">
        <v>1000000</v>
      </c>
      <c r="K186" s="5">
        <v>157786940</v>
      </c>
      <c r="L186" s="5">
        <v>39780000</v>
      </c>
      <c r="M186" s="5">
        <v>99293915</v>
      </c>
      <c r="O186" s="5">
        <v>223143011</v>
      </c>
      <c r="P186" s="5">
        <v>-144775</v>
      </c>
      <c r="Q186" s="5">
        <v>-1306670</v>
      </c>
      <c r="S186" s="5">
        <v>127465408</v>
      </c>
      <c r="T186" s="5">
        <v>-16334839</v>
      </c>
    </row>
    <row r="187" spans="3:26" ht="15.5" x14ac:dyDescent="0.35">
      <c r="C187" t="s">
        <v>1901</v>
      </c>
    </row>
    <row r="188" spans="3:26" ht="15.5" x14ac:dyDescent="0.35">
      <c r="C188" t="s">
        <v>1902</v>
      </c>
      <c r="D188" s="5">
        <v>1352812</v>
      </c>
      <c r="E188" s="5">
        <v>-460534</v>
      </c>
      <c r="F188" s="5">
        <v>4736639</v>
      </c>
      <c r="G188" s="5">
        <v>150544</v>
      </c>
      <c r="I188" s="5">
        <v>4766948</v>
      </c>
      <c r="J188" s="5">
        <v>-1389779</v>
      </c>
      <c r="K188" s="5">
        <v>-3241809</v>
      </c>
      <c r="L188" s="5">
        <v>-60670784</v>
      </c>
      <c r="M188" s="5">
        <v>5567180</v>
      </c>
      <c r="N188" s="5">
        <v>-17700663</v>
      </c>
      <c r="O188" s="5">
        <v>-9360739</v>
      </c>
      <c r="R188" s="5">
        <v>29620713</v>
      </c>
    </row>
    <row r="189" spans="3:26" ht="15.5" x14ac:dyDescent="0.35">
      <c r="C189" t="s">
        <v>1903</v>
      </c>
      <c r="M189" s="5">
        <v>-7362000</v>
      </c>
      <c r="N189" s="5">
        <v>-1087200</v>
      </c>
      <c r="R189" s="5">
        <v>-404000000</v>
      </c>
    </row>
    <row r="190" spans="3:26" ht="15.5" x14ac:dyDescent="0.35">
      <c r="C190" t="s">
        <v>1904</v>
      </c>
      <c r="F190" s="5">
        <v>7301922</v>
      </c>
      <c r="G190" s="5">
        <v>-10017171</v>
      </c>
      <c r="I190" s="5">
        <v>-3530973</v>
      </c>
      <c r="J190" s="5">
        <v>-9916007</v>
      </c>
      <c r="K190" s="5">
        <v>-15778560</v>
      </c>
      <c r="L190" s="5">
        <v>-11908728</v>
      </c>
      <c r="M190" s="5">
        <v>-31547662</v>
      </c>
      <c r="N190" s="5">
        <v>-75832968</v>
      </c>
      <c r="O190" s="5">
        <v>-116631061</v>
      </c>
      <c r="P190" s="5">
        <v>-56810503</v>
      </c>
      <c r="Q190" s="5">
        <v>-9971265</v>
      </c>
    </row>
    <row r="191" spans="3:26" ht="15.5" x14ac:dyDescent="0.35">
      <c r="C191" t="s">
        <v>1905</v>
      </c>
    </row>
    <row r="192" spans="3:26" ht="15.5" x14ac:dyDescent="0.35">
      <c r="C192" t="s">
        <v>845</v>
      </c>
      <c r="F192" s="5">
        <v>22800000</v>
      </c>
      <c r="G192" s="5">
        <v>-18634071</v>
      </c>
      <c r="I192" s="5">
        <v>22800000</v>
      </c>
      <c r="S192" s="5">
        <v>2614574</v>
      </c>
    </row>
    <row r="193" spans="3:26" ht="15.5" x14ac:dyDescent="0.35">
      <c r="C193" t="s">
        <v>1906</v>
      </c>
      <c r="F193" s="5">
        <v>-91307524</v>
      </c>
      <c r="I193" s="5">
        <v>-91307524</v>
      </c>
    </row>
    <row r="194" spans="3:26" ht="15.5" x14ac:dyDescent="0.35">
      <c r="C194" t="s">
        <v>1907</v>
      </c>
      <c r="V194" s="5">
        <v>11878871</v>
      </c>
    </row>
    <row r="195" spans="3:26" ht="15.5" x14ac:dyDescent="0.35">
      <c r="C195" t="s">
        <v>183</v>
      </c>
      <c r="D195" s="5">
        <v>583254792</v>
      </c>
      <c r="E195" s="5">
        <v>-201671698</v>
      </c>
      <c r="F195" s="5">
        <v>-196612423</v>
      </c>
      <c r="G195" s="5">
        <v>107092053</v>
      </c>
      <c r="I195" s="5">
        <v>-217917243</v>
      </c>
      <c r="J195" s="5">
        <v>-569204360</v>
      </c>
      <c r="K195" s="5">
        <v>-346626214</v>
      </c>
      <c r="L195" s="5">
        <v>64427657</v>
      </c>
      <c r="M195" s="5">
        <v>-356617074</v>
      </c>
      <c r="N195" s="5">
        <v>-317703116</v>
      </c>
      <c r="O195" s="5">
        <v>-119690956</v>
      </c>
      <c r="P195" s="5">
        <v>-41633247</v>
      </c>
      <c r="Q195" s="5">
        <v>121007026</v>
      </c>
      <c r="R195" s="5">
        <v>246448032</v>
      </c>
      <c r="S195" s="5">
        <v>295907320</v>
      </c>
      <c r="T195" s="5">
        <v>93942049</v>
      </c>
      <c r="U195" s="5">
        <v>-226817963</v>
      </c>
      <c r="V195" s="5">
        <v>-10228902</v>
      </c>
      <c r="W195" s="5">
        <v>298385835</v>
      </c>
      <c r="X195" s="5">
        <v>45599920</v>
      </c>
      <c r="Y195" s="5">
        <v>-18021177</v>
      </c>
      <c r="Z195" s="5">
        <v>-206585166</v>
      </c>
    </row>
    <row r="196" spans="3:26" ht="15.5" x14ac:dyDescent="0.35">
      <c r="C196" t="s">
        <v>1129</v>
      </c>
      <c r="D196" s="5">
        <v>614402673</v>
      </c>
      <c r="E196" s="5">
        <v>65759893</v>
      </c>
      <c r="F196" s="5">
        <v>168895884</v>
      </c>
      <c r="G196" s="5">
        <v>507894051</v>
      </c>
      <c r="I196" s="5">
        <v>1058445758</v>
      </c>
      <c r="J196" s="5">
        <v>559273413</v>
      </c>
      <c r="K196" s="5">
        <v>803867868</v>
      </c>
      <c r="L196" s="5">
        <v>1041776666</v>
      </c>
      <c r="M196" s="5">
        <v>145714596</v>
      </c>
      <c r="N196" s="5">
        <v>208869526</v>
      </c>
      <c r="O196" s="5">
        <v>470645900</v>
      </c>
      <c r="P196" s="5">
        <v>546918622</v>
      </c>
      <c r="Q196" s="5">
        <v>370612648</v>
      </c>
      <c r="R196" s="5">
        <v>330000000</v>
      </c>
      <c r="S196" s="5">
        <v>737579016</v>
      </c>
      <c r="T196" s="5">
        <v>465012073</v>
      </c>
      <c r="U196" s="5">
        <v>110000000</v>
      </c>
      <c r="V196" s="5">
        <v>252224879</v>
      </c>
      <c r="W196" s="5">
        <v>775013440</v>
      </c>
      <c r="X196" s="5">
        <v>357510318</v>
      </c>
      <c r="Y196" s="5">
        <v>174253767</v>
      </c>
      <c r="Z196" s="5">
        <v>247834935</v>
      </c>
    </row>
    <row r="197" spans="3:26" ht="15.5" x14ac:dyDescent="0.35">
      <c r="C197" t="s">
        <v>1908</v>
      </c>
      <c r="D197" s="5">
        <v>242234823</v>
      </c>
      <c r="F197" s="5">
        <v>-433478</v>
      </c>
      <c r="G197" s="5">
        <v>30162687</v>
      </c>
      <c r="I197" s="5">
        <v>741486198</v>
      </c>
      <c r="J197" s="5">
        <v>205539304</v>
      </c>
      <c r="K197" s="5">
        <v>574250630</v>
      </c>
      <c r="L197" s="5">
        <v>270032349</v>
      </c>
      <c r="M197" s="5">
        <v>521638567</v>
      </c>
      <c r="N197" s="5">
        <v>759210008</v>
      </c>
      <c r="O197" s="5">
        <v>695672180</v>
      </c>
      <c r="P197" s="5">
        <v>763276751</v>
      </c>
      <c r="Q197" s="5">
        <v>567062708</v>
      </c>
      <c r="R197" s="5">
        <v>267105804</v>
      </c>
      <c r="S197" s="5">
        <v>70690000</v>
      </c>
      <c r="T197" s="5">
        <v>80385852</v>
      </c>
      <c r="U197" s="5">
        <v>123061777</v>
      </c>
      <c r="V197" s="5">
        <v>230750818</v>
      </c>
      <c r="W197" s="5">
        <v>150673196</v>
      </c>
      <c r="X197" s="5">
        <v>107900000</v>
      </c>
      <c r="Y197" s="5">
        <v>201674468</v>
      </c>
    </row>
    <row r="198" spans="3:26" ht="15.5" x14ac:dyDescent="0.35">
      <c r="C198" t="s">
        <v>689</v>
      </c>
      <c r="D198" s="5">
        <v>-9828873</v>
      </c>
      <c r="F198" s="5">
        <v>-11135513</v>
      </c>
      <c r="G198" s="5">
        <v>-3025000</v>
      </c>
      <c r="I198" s="5">
        <v>-71934788</v>
      </c>
      <c r="J198" s="5">
        <v>-49612669</v>
      </c>
      <c r="K198" s="5">
        <v>-29350163</v>
      </c>
      <c r="L198" s="5">
        <v>-32500000</v>
      </c>
    </row>
    <row r="199" spans="3:26" ht="15.5" x14ac:dyDescent="0.35">
      <c r="C199" t="s">
        <v>1909</v>
      </c>
      <c r="T199" s="5">
        <v>3297927</v>
      </c>
      <c r="U199" s="5">
        <v>5214374</v>
      </c>
      <c r="V199" s="5">
        <v>50714500</v>
      </c>
    </row>
    <row r="200" spans="3:26" ht="15.5" x14ac:dyDescent="0.35">
      <c r="C200" t="s">
        <v>1910</v>
      </c>
      <c r="U200" s="5">
        <v>80387690</v>
      </c>
      <c r="Z200" s="5">
        <v>-52459694</v>
      </c>
    </row>
    <row r="201" spans="3:26" ht="15.5" x14ac:dyDescent="0.35">
      <c r="C201" t="s">
        <v>572</v>
      </c>
      <c r="D201" s="5">
        <v>-53042724</v>
      </c>
      <c r="E201" s="5">
        <v>-58575655</v>
      </c>
      <c r="F201" s="5">
        <v>-136537807</v>
      </c>
      <c r="G201" s="5">
        <v>-132493324</v>
      </c>
      <c r="I201" s="5">
        <v>-677070856</v>
      </c>
      <c r="J201" s="5">
        <v>-369324310</v>
      </c>
      <c r="K201" s="5">
        <v>-759154722</v>
      </c>
      <c r="L201" s="5">
        <v>-536241255</v>
      </c>
      <c r="M201" s="5">
        <v>-246652770</v>
      </c>
      <c r="N201" s="5">
        <v>-391037128</v>
      </c>
      <c r="O201" s="5">
        <v>-915685279</v>
      </c>
      <c r="P201" s="5">
        <v>-839263362</v>
      </c>
      <c r="Q201" s="5">
        <v>-468240207</v>
      </c>
      <c r="R201" s="5">
        <v>-174704430</v>
      </c>
      <c r="S201" s="5">
        <v>-378344318</v>
      </c>
      <c r="T201" s="5">
        <v>-160857143</v>
      </c>
      <c r="U201" s="5">
        <v>-421517764</v>
      </c>
      <c r="V201" s="5">
        <v>-329970969</v>
      </c>
      <c r="W201" s="5">
        <v>-485987172</v>
      </c>
      <c r="X201" s="5">
        <v>-203604736</v>
      </c>
      <c r="Y201" s="5">
        <v>-33001326</v>
      </c>
      <c r="Z201" s="5">
        <v>-96289289</v>
      </c>
    </row>
    <row r="202" spans="3:26" ht="15.5" x14ac:dyDescent="0.35">
      <c r="C202" t="s">
        <v>826</v>
      </c>
      <c r="D202" s="5">
        <v>-93709541</v>
      </c>
      <c r="E202" s="5">
        <v>-108778756</v>
      </c>
      <c r="F202" s="5">
        <v>-28356557</v>
      </c>
      <c r="G202" s="5">
        <v>-151633634</v>
      </c>
      <c r="I202" s="5">
        <v>-670798294</v>
      </c>
      <c r="J202" s="5">
        <v>-391571643</v>
      </c>
      <c r="K202" s="5">
        <v>-515456262</v>
      </c>
      <c r="L202" s="5">
        <v>-528526245</v>
      </c>
      <c r="M202" s="5">
        <v>-163589649</v>
      </c>
      <c r="N202" s="5">
        <v>-623672836</v>
      </c>
      <c r="O202" s="5">
        <v>-256968827</v>
      </c>
      <c r="P202" s="5">
        <v>-214106788</v>
      </c>
      <c r="Q202" s="5">
        <v>-240689343</v>
      </c>
      <c r="R202" s="5">
        <v>-80005665</v>
      </c>
      <c r="T202" s="5">
        <v>-79300643</v>
      </c>
      <c r="U202" s="5">
        <v>-41450000</v>
      </c>
      <c r="V202" s="5">
        <v>-119651633</v>
      </c>
      <c r="W202" s="5">
        <v>-44550000</v>
      </c>
      <c r="X202" s="5">
        <v>-88204000</v>
      </c>
      <c r="Y202" s="5">
        <v>-228403583</v>
      </c>
      <c r="Z202" s="5">
        <v>-135344000</v>
      </c>
    </row>
    <row r="203" spans="3:26" ht="15.5" x14ac:dyDescent="0.35">
      <c r="C203" t="s">
        <v>1911</v>
      </c>
      <c r="D203" s="5">
        <v>7743873</v>
      </c>
      <c r="E203" s="5">
        <v>-7743873</v>
      </c>
    </row>
    <row r="204" spans="3:26" ht="15.5" x14ac:dyDescent="0.35">
      <c r="C204" t="s">
        <v>1912</v>
      </c>
      <c r="F204" s="5">
        <v>-2714782</v>
      </c>
      <c r="G204" s="5">
        <v>215175</v>
      </c>
      <c r="I204" s="5">
        <v>-29372304</v>
      </c>
      <c r="J204" s="5">
        <v>-5292222</v>
      </c>
      <c r="K204" s="5">
        <v>-3964861</v>
      </c>
      <c r="M204" s="5">
        <v>-6659577</v>
      </c>
      <c r="O204" s="5">
        <v>-4749108</v>
      </c>
      <c r="R204" s="5">
        <v>-1708040</v>
      </c>
      <c r="S204" s="5">
        <v>-3074888</v>
      </c>
    </row>
    <row r="205" spans="3:26" ht="15.5" x14ac:dyDescent="0.35">
      <c r="C205" t="s">
        <v>1913</v>
      </c>
      <c r="T205" s="5">
        <v>-134360957</v>
      </c>
    </row>
    <row r="206" spans="3:26" ht="15.5" x14ac:dyDescent="0.35">
      <c r="C206" t="s">
        <v>1914</v>
      </c>
    </row>
    <row r="207" spans="3:26" ht="15.5" x14ac:dyDescent="0.35">
      <c r="C207" t="s">
        <v>550</v>
      </c>
      <c r="D207" s="5">
        <v>-89212842</v>
      </c>
      <c r="E207" s="5">
        <v>-49155990</v>
      </c>
      <c r="F207" s="5">
        <v>-94678815</v>
      </c>
      <c r="G207" s="5">
        <v>-49420986</v>
      </c>
      <c r="I207" s="5">
        <v>-285330146</v>
      </c>
      <c r="J207" s="5">
        <v>-252917106</v>
      </c>
      <c r="K207" s="5">
        <v>-258847447</v>
      </c>
      <c r="L207" s="5">
        <v>-235537754</v>
      </c>
      <c r="M207" s="5">
        <v>-195550791</v>
      </c>
      <c r="N207" s="5">
        <v>-283466644</v>
      </c>
      <c r="O207" s="5">
        <v>-235531321</v>
      </c>
      <c r="P207" s="5">
        <v>-180750846</v>
      </c>
      <c r="Q207" s="5">
        <v>-124691425</v>
      </c>
      <c r="R207" s="5">
        <v>-93370876</v>
      </c>
      <c r="S207" s="5">
        <v>-69385857</v>
      </c>
      <c r="T207" s="5">
        <v>-69056776</v>
      </c>
      <c r="U207" s="5">
        <v>-77992144</v>
      </c>
      <c r="V207" s="5">
        <v>-91778682</v>
      </c>
      <c r="W207" s="5">
        <v>-86554990</v>
      </c>
      <c r="X207" s="5">
        <v>-86926220</v>
      </c>
      <c r="Y207" s="5">
        <v>-75044074</v>
      </c>
      <c r="Z207" s="5">
        <v>-65940473</v>
      </c>
    </row>
    <row r="208" spans="3:26" ht="15.5" x14ac:dyDescent="0.35">
      <c r="C208" t="s">
        <v>1915</v>
      </c>
      <c r="D208" s="5">
        <v>-11604238</v>
      </c>
      <c r="E208" s="5">
        <v>-122600</v>
      </c>
      <c r="F208" s="5">
        <v>-4948631</v>
      </c>
      <c r="G208" s="5">
        <v>-534851</v>
      </c>
      <c r="I208" s="5">
        <v>-3298511</v>
      </c>
      <c r="J208" s="5">
        <v>10509782</v>
      </c>
      <c r="K208" s="5">
        <v>66502974</v>
      </c>
      <c r="L208" s="5">
        <v>314942815</v>
      </c>
      <c r="M208" s="5">
        <v>-302653997</v>
      </c>
      <c r="N208" s="5">
        <v>-32283651</v>
      </c>
      <c r="O208" s="5">
        <v>126726630</v>
      </c>
      <c r="P208" s="5">
        <v>-57772090</v>
      </c>
      <c r="Q208" s="5">
        <v>-119977890</v>
      </c>
      <c r="R208" s="5">
        <v>4731239</v>
      </c>
      <c r="S208" s="5">
        <v>-789191</v>
      </c>
      <c r="T208" s="5">
        <v>7084238</v>
      </c>
      <c r="U208" s="5">
        <v>-1186566</v>
      </c>
      <c r="V208" s="5">
        <v>28013957</v>
      </c>
      <c r="W208" s="5">
        <v>11909810</v>
      </c>
      <c r="X208" s="5">
        <v>-35436759</v>
      </c>
      <c r="Y208" s="5">
        <v>20301633</v>
      </c>
      <c r="Z208" s="5">
        <v>-38086645</v>
      </c>
    </row>
    <row r="209" spans="2:26" ht="15.5" x14ac:dyDescent="0.35">
      <c r="C209" t="s">
        <v>1916</v>
      </c>
      <c r="N209" s="5">
        <v>119939291</v>
      </c>
      <c r="Q209" s="5">
        <v>191642042</v>
      </c>
    </row>
    <row r="210" spans="2:26" ht="15.5" x14ac:dyDescent="0.35">
      <c r="C210" t="s">
        <v>510</v>
      </c>
      <c r="D210" s="5">
        <v>-23963322</v>
      </c>
      <c r="E210" s="5">
        <v>-41976714</v>
      </c>
      <c r="F210" s="5">
        <v>-33566275</v>
      </c>
      <c r="G210" s="5">
        <v>-45362794</v>
      </c>
      <c r="I210" s="5">
        <v>-169837111</v>
      </c>
      <c r="J210" s="5">
        <v>-177006252</v>
      </c>
      <c r="K210" s="5">
        <v>-139890195</v>
      </c>
      <c r="L210" s="5">
        <v>-121482295</v>
      </c>
      <c r="M210" s="5">
        <v>-112689688</v>
      </c>
      <c r="N210" s="5">
        <v>-93525677</v>
      </c>
    </row>
    <row r="211" spans="2:26" ht="15.5" x14ac:dyDescent="0.35">
      <c r="C211" t="s">
        <v>479</v>
      </c>
      <c r="F211" s="5">
        <v>-42192039</v>
      </c>
      <c r="G211" s="5">
        <v>-37923889</v>
      </c>
      <c r="I211" s="5">
        <v>-80115928</v>
      </c>
      <c r="J211" s="5">
        <v>-70237127</v>
      </c>
      <c r="K211" s="5">
        <v>-64349636</v>
      </c>
      <c r="L211" s="5">
        <v>-60000000</v>
      </c>
      <c r="S211" s="5">
        <v>-4045475</v>
      </c>
      <c r="T211" s="5">
        <v>-5033368</v>
      </c>
      <c r="U211" s="5">
        <v>-3335330</v>
      </c>
      <c r="V211" s="5">
        <v>-22531772</v>
      </c>
      <c r="X211" s="5">
        <v>-8472951</v>
      </c>
      <c r="Y211" s="5">
        <v>-44087788</v>
      </c>
    </row>
    <row r="212" spans="2:26" ht="15.5" x14ac:dyDescent="0.35">
      <c r="C212" t="s">
        <v>1367</v>
      </c>
      <c r="D212" s="5">
        <v>-1100000</v>
      </c>
      <c r="F212" s="5">
        <v>-10034428</v>
      </c>
      <c r="I212" s="5">
        <v>-13334428</v>
      </c>
      <c r="J212" s="5">
        <v>-10037620</v>
      </c>
      <c r="K212" s="5">
        <v>-7880011</v>
      </c>
      <c r="L212" s="5">
        <v>-11863615</v>
      </c>
      <c r="M212" s="5">
        <v>-2806081</v>
      </c>
      <c r="N212" s="5">
        <v>-2124398</v>
      </c>
      <c r="O212" s="5">
        <v>-4286185</v>
      </c>
      <c r="P212" s="5">
        <v>-6855734</v>
      </c>
      <c r="Q212" s="5">
        <v>-6720000</v>
      </c>
      <c r="R212" s="5">
        <v>-5600000</v>
      </c>
      <c r="S212" s="5">
        <v>-6400000</v>
      </c>
      <c r="T212" s="5">
        <v>-5600000</v>
      </c>
      <c r="V212" s="5">
        <v>-8000000</v>
      </c>
      <c r="W212" s="5">
        <v>-21998313</v>
      </c>
    </row>
    <row r="213" spans="2:26" ht="15.5" x14ac:dyDescent="0.35">
      <c r="C213" t="s">
        <v>1382</v>
      </c>
      <c r="N213" s="5">
        <v>-16000000</v>
      </c>
    </row>
    <row r="214" spans="2:26" ht="15.5" x14ac:dyDescent="0.35">
      <c r="C214" t="s">
        <v>1917</v>
      </c>
      <c r="D214" s="5">
        <v>1334963</v>
      </c>
      <c r="E214" s="5">
        <v>-1078003</v>
      </c>
      <c r="F214" s="5">
        <v>-909982</v>
      </c>
      <c r="G214" s="5">
        <v>-10785382</v>
      </c>
      <c r="I214" s="5">
        <v>-16756833</v>
      </c>
      <c r="J214" s="5">
        <v>-18527910</v>
      </c>
      <c r="K214" s="5">
        <v>-12354389</v>
      </c>
      <c r="L214" s="5">
        <v>-36173009</v>
      </c>
      <c r="M214" s="5">
        <v>-16702174</v>
      </c>
      <c r="N214" s="5">
        <v>4279478</v>
      </c>
      <c r="O214" s="5">
        <v>-8873109</v>
      </c>
      <c r="P214" s="5">
        <v>-62289889</v>
      </c>
      <c r="Q214" s="5">
        <v>-60007529</v>
      </c>
      <c r="S214" s="5">
        <v>-50321967</v>
      </c>
      <c r="T214" s="5">
        <v>-7629154</v>
      </c>
      <c r="W214" s="5">
        <v>-120136</v>
      </c>
      <c r="X214" s="5">
        <v>454110</v>
      </c>
      <c r="Y214" s="5">
        <v>-5314274</v>
      </c>
    </row>
    <row r="215" spans="2:26" ht="15.5" x14ac:dyDescent="0.35">
      <c r="C215" t="s">
        <v>1918</v>
      </c>
      <c r="M215" s="5">
        <v>23334490</v>
      </c>
      <c r="N215" s="5">
        <v>28874460</v>
      </c>
      <c r="O215" s="5">
        <v>9336872</v>
      </c>
      <c r="P215" s="5">
        <v>4848880</v>
      </c>
      <c r="Q215" s="5">
        <v>12016022</v>
      </c>
      <c r="X215" s="5">
        <v>2380158</v>
      </c>
    </row>
    <row r="216" spans="2:26" ht="15.5" x14ac:dyDescent="0.35">
      <c r="C216" t="s">
        <v>1919</v>
      </c>
      <c r="Y216" s="5">
        <v>-28400000</v>
      </c>
      <c r="Z216" s="5">
        <v>-66300000</v>
      </c>
    </row>
    <row r="217" spans="2:26" ht="15.5" x14ac:dyDescent="0.35">
      <c r="C217" t="s">
        <v>391</v>
      </c>
      <c r="D217" s="5">
        <v>795377123</v>
      </c>
      <c r="E217" s="5">
        <v>-34492358</v>
      </c>
      <c r="F217" s="5">
        <v>-127445606</v>
      </c>
      <c r="G217" s="5">
        <v>-127966174</v>
      </c>
      <c r="I217" s="5">
        <v>-68410487</v>
      </c>
      <c r="J217" s="5">
        <v>281366813</v>
      </c>
      <c r="K217" s="5">
        <v>-252651296</v>
      </c>
      <c r="L217" s="5">
        <v>117903045</v>
      </c>
      <c r="M217" s="5">
        <v>189209167</v>
      </c>
      <c r="N217" s="5">
        <v>-151819441</v>
      </c>
      <c r="O217" s="5">
        <v>23314451</v>
      </c>
      <c r="P217" s="5">
        <v>53366202</v>
      </c>
      <c r="Q217" s="5">
        <v>321820591</v>
      </c>
      <c r="R217" s="5">
        <v>-293321847</v>
      </c>
      <c r="S217" s="5">
        <v>258028713</v>
      </c>
      <c r="T217" s="5">
        <v>-56608980</v>
      </c>
      <c r="U217" s="5">
        <v>-254437833</v>
      </c>
      <c r="V217" s="5">
        <v>-193409568</v>
      </c>
      <c r="W217" s="5">
        <v>524875130</v>
      </c>
      <c r="X217" s="5">
        <v>-74166586</v>
      </c>
      <c r="Y217" s="5">
        <v>-95523828</v>
      </c>
      <c r="Z217" s="5">
        <v>82171771</v>
      </c>
    </row>
    <row r="218" spans="2:26" ht="15.5" x14ac:dyDescent="0.35">
      <c r="C218" t="s">
        <v>193</v>
      </c>
      <c r="E218" s="5">
        <v>569106521</v>
      </c>
      <c r="I218" s="5">
        <v>637024448</v>
      </c>
      <c r="J218" s="5">
        <v>353948953</v>
      </c>
      <c r="K218" s="5">
        <v>599998594</v>
      </c>
      <c r="L218" s="5">
        <v>480984828</v>
      </c>
      <c r="M218" s="5">
        <v>297494075</v>
      </c>
      <c r="N218" s="5">
        <v>456216294</v>
      </c>
      <c r="O218" s="5">
        <v>418052511</v>
      </c>
      <c r="P218" s="5">
        <v>489040578</v>
      </c>
      <c r="Q218" s="5">
        <v>164560884</v>
      </c>
      <c r="R218" s="5">
        <v>463175233</v>
      </c>
      <c r="S218" s="5">
        <v>206639912</v>
      </c>
      <c r="T218" s="5">
        <v>263973998</v>
      </c>
      <c r="U218" s="5">
        <v>523651774</v>
      </c>
      <c r="V218" s="5">
        <v>703951167</v>
      </c>
      <c r="W218" s="5">
        <v>178859393</v>
      </c>
      <c r="X218" s="5">
        <v>253025979</v>
      </c>
      <c r="Y218" s="5">
        <v>348549807</v>
      </c>
      <c r="Z218" s="5">
        <v>266378036</v>
      </c>
    </row>
    <row r="219" spans="2:26" ht="15.5" x14ac:dyDescent="0.35">
      <c r="C219" t="s">
        <v>1920</v>
      </c>
      <c r="Q219" s="5">
        <v>-54537</v>
      </c>
      <c r="R219" s="5">
        <v>-62223</v>
      </c>
    </row>
    <row r="220" spans="2:26" ht="15.5" x14ac:dyDescent="0.35">
      <c r="C220" t="s">
        <v>194</v>
      </c>
      <c r="D220" s="5">
        <v>-2816956</v>
      </c>
      <c r="E220" s="5">
        <v>-706504</v>
      </c>
      <c r="F220" s="5">
        <v>-32535</v>
      </c>
      <c r="G220" s="5">
        <v>418434</v>
      </c>
      <c r="I220" s="5">
        <v>543821</v>
      </c>
      <c r="J220" s="5">
        <v>-2175865</v>
      </c>
      <c r="K220" s="5">
        <v>-3194298</v>
      </c>
      <c r="L220" s="5">
        <v>4083292</v>
      </c>
      <c r="M220" s="5">
        <v>-807936</v>
      </c>
      <c r="N220" s="5">
        <v>-489053</v>
      </c>
      <c r="O220" s="5">
        <v>2208481</v>
      </c>
      <c r="P220" s="5">
        <v>-2740204</v>
      </c>
      <c r="Q220" s="5">
        <v>-358490</v>
      </c>
      <c r="R220" s="5">
        <v>732740</v>
      </c>
      <c r="S220" s="5">
        <v>-1611104</v>
      </c>
      <c r="T220" s="5">
        <v>-317269</v>
      </c>
      <c r="U220" s="5">
        <v>-4737494</v>
      </c>
      <c r="V220" s="5">
        <v>1609493</v>
      </c>
      <c r="W220" s="5">
        <v>216644</v>
      </c>
    </row>
    <row r="221" spans="2:26" ht="15.5" x14ac:dyDescent="0.35">
      <c r="C221" t="s">
        <v>195</v>
      </c>
      <c r="D221" s="5">
        <v>792618111</v>
      </c>
      <c r="E221" s="5">
        <v>533900452</v>
      </c>
      <c r="F221" s="5">
        <v>-127479300</v>
      </c>
      <c r="G221" s="5">
        <v>-127594088</v>
      </c>
      <c r="I221" s="5">
        <v>569106521</v>
      </c>
      <c r="J221" s="5">
        <v>637024448</v>
      </c>
      <c r="K221" s="5">
        <v>353948953</v>
      </c>
      <c r="L221" s="5">
        <v>599998594</v>
      </c>
      <c r="M221" s="5">
        <v>480984828</v>
      </c>
      <c r="N221" s="5">
        <v>296476749</v>
      </c>
      <c r="O221" s="5">
        <v>456216294</v>
      </c>
      <c r="P221" s="5">
        <v>418052511</v>
      </c>
      <c r="Q221" s="5">
        <v>489040578</v>
      </c>
      <c r="R221" s="5">
        <v>164560884</v>
      </c>
      <c r="S221" s="5">
        <v>463175233</v>
      </c>
      <c r="T221" s="5">
        <v>206639912</v>
      </c>
      <c r="U221" s="5">
        <v>263973998</v>
      </c>
      <c r="V221" s="5">
        <v>523661774</v>
      </c>
      <c r="W221" s="5">
        <v>703951167</v>
      </c>
      <c r="X221" s="5">
        <v>178859393</v>
      </c>
      <c r="Y221" s="5">
        <v>253025979</v>
      </c>
      <c r="Z221" s="5">
        <v>348549807</v>
      </c>
    </row>
    <row r="223" spans="2:26" ht="15.5" x14ac:dyDescent="0.35">
      <c r="B223" t="s">
        <v>196</v>
      </c>
      <c r="C223" t="s">
        <v>12</v>
      </c>
      <c r="D223" s="5">
        <v>25140000000</v>
      </c>
      <c r="E223" s="5">
        <v>25140000000</v>
      </c>
      <c r="F223" s="5">
        <v>25140000000</v>
      </c>
      <c r="G223" s="5">
        <v>25140000000</v>
      </c>
      <c r="I223" s="5">
        <v>25140000000</v>
      </c>
      <c r="J223" s="5">
        <v>25140000000</v>
      </c>
      <c r="K223" s="5">
        <v>25140000000</v>
      </c>
      <c r="L223" s="5">
        <v>25140000000</v>
      </c>
      <c r="M223" s="5">
        <v>25140000000</v>
      </c>
      <c r="N223" s="5">
        <v>25140000000</v>
      </c>
      <c r="O223" s="5">
        <v>17920000000</v>
      </c>
      <c r="P223" s="5">
        <v>17830000000</v>
      </c>
      <c r="Q223" s="5">
        <v>17730000000</v>
      </c>
      <c r="R223" s="5">
        <v>3330000000</v>
      </c>
      <c r="S223" s="5">
        <v>3330000000</v>
      </c>
      <c r="T223" s="5">
        <v>3330000000</v>
      </c>
      <c r="U223" s="5">
        <v>3330000000</v>
      </c>
      <c r="V223" s="5">
        <v>3330000000</v>
      </c>
      <c r="W223" s="5">
        <v>3330000000</v>
      </c>
      <c r="X223" s="5">
        <v>3330000000</v>
      </c>
      <c r="Y223" s="5">
        <v>3330000000</v>
      </c>
      <c r="Z223" s="5">
        <v>3330000000</v>
      </c>
    </row>
    <row r="224" spans="2:26" ht="15.5" x14ac:dyDescent="0.35">
      <c r="C224" t="s">
        <v>197</v>
      </c>
      <c r="D224" s="6">
        <v>145.13</v>
      </c>
      <c r="E224" s="6">
        <v>45.19</v>
      </c>
      <c r="F224" s="6">
        <v>10.130000000000001</v>
      </c>
      <c r="G224" s="6">
        <v>35.78</v>
      </c>
    </row>
    <row r="225" spans="3:7" ht="15.5" x14ac:dyDescent="0.35">
      <c r="C225" t="s">
        <v>198</v>
      </c>
      <c r="D225" s="6">
        <v>7.06</v>
      </c>
      <c r="E225" s="6">
        <v>40.39</v>
      </c>
      <c r="F225" s="6">
        <v>132.77000000000001</v>
      </c>
      <c r="G225" s="6">
        <v>38.29</v>
      </c>
    </row>
    <row r="226" spans="3:7" ht="15.5" x14ac:dyDescent="0.35">
      <c r="C226" t="s">
        <v>73</v>
      </c>
      <c r="D226" s="6">
        <v>1.97</v>
      </c>
      <c r="E226" s="6">
        <v>4.07</v>
      </c>
      <c r="F226" s="6">
        <v>3.18</v>
      </c>
      <c r="G226" s="6">
        <v>3.45</v>
      </c>
    </row>
    <row r="227" spans="3:7" ht="15.5" x14ac:dyDescent="0.35">
      <c r="C227" t="s">
        <v>199</v>
      </c>
      <c r="E227" s="5">
        <v>5918800000000</v>
      </c>
      <c r="F227" s="5">
        <v>5302780000000</v>
      </c>
      <c r="G227" s="5">
        <v>5037350000000</v>
      </c>
    </row>
    <row r="228" spans="3:7" ht="15.5" x14ac:dyDescent="0.35">
      <c r="C228" t="s">
        <v>200</v>
      </c>
      <c r="D228" s="6">
        <v>2.2599999999999999E-2</v>
      </c>
      <c r="E228" s="6">
        <v>8.1000000000000013E-3</v>
      </c>
      <c r="F228" s="6">
        <v>1.8E-3</v>
      </c>
      <c r="G228" s="6">
        <v>6.4000000000000003E-3</v>
      </c>
    </row>
    <row r="229" spans="3:7" ht="15.5" x14ac:dyDescent="0.35">
      <c r="C229" t="s">
        <v>201</v>
      </c>
      <c r="D229" s="6">
        <v>8.7899999999999992E-2</v>
      </c>
      <c r="E229" s="6">
        <v>3.04E-2</v>
      </c>
      <c r="F229" s="6">
        <v>7.0999999999999995E-3</v>
      </c>
      <c r="G229" s="6">
        <v>2.4700000000000003E-2</v>
      </c>
    </row>
    <row r="230" spans="3:7" ht="15.5" x14ac:dyDescent="0.35">
      <c r="C230" t="s">
        <v>202</v>
      </c>
      <c r="D230" s="6">
        <v>4.0300000000000002E-2</v>
      </c>
      <c r="E230" s="6">
        <v>2.58E-2</v>
      </c>
      <c r="F230" s="6">
        <v>2.92E-2</v>
      </c>
      <c r="G230" s="6">
        <v>2.1700000000000001E-2</v>
      </c>
    </row>
    <row r="231" spans="3:7" ht="15.5" x14ac:dyDescent="0.35">
      <c r="C231" t="s">
        <v>203</v>
      </c>
      <c r="D231" s="6">
        <v>3.54</v>
      </c>
      <c r="E231" s="6">
        <v>2.2000000000000002</v>
      </c>
      <c r="F231" s="6">
        <v>2.52</v>
      </c>
      <c r="G231" s="6">
        <v>1.95</v>
      </c>
    </row>
    <row r="232" spans="3:7" ht="15.5" x14ac:dyDescent="0.35">
      <c r="C232" t="s">
        <v>204</v>
      </c>
      <c r="D232" s="5">
        <v>45264000000000</v>
      </c>
      <c r="E232" s="5">
        <v>40905000000000</v>
      </c>
      <c r="F232" s="5">
        <v>39461000000000</v>
      </c>
      <c r="G232" s="5">
        <v>39805000000000</v>
      </c>
    </row>
    <row r="233" spans="3:7" ht="15.5" x14ac:dyDescent="0.35">
      <c r="C233" t="s">
        <v>205</v>
      </c>
      <c r="D233" s="6">
        <v>0.62</v>
      </c>
      <c r="E233" s="6">
        <v>1.23</v>
      </c>
      <c r="F233" s="6">
        <v>0.94</v>
      </c>
      <c r="G233" s="6">
        <v>0.95</v>
      </c>
    </row>
    <row r="234" spans="3:7" ht="15.5" x14ac:dyDescent="0.35">
      <c r="C234" t="s">
        <v>206</v>
      </c>
      <c r="D234" s="6">
        <v>1650.47</v>
      </c>
      <c r="E234" s="6">
        <v>1485.35</v>
      </c>
      <c r="F234" s="6">
        <v>1432.38</v>
      </c>
      <c r="G234" s="6">
        <v>1445.87</v>
      </c>
    </row>
    <row r="235" spans="3:7" ht="15.5" x14ac:dyDescent="0.35">
      <c r="C235" t="s">
        <v>207</v>
      </c>
      <c r="D235" s="6">
        <v>0.66</v>
      </c>
      <c r="E235" s="6">
        <v>1.31</v>
      </c>
      <c r="F235" s="5">
        <v>1</v>
      </c>
      <c r="G235" s="6">
        <v>1.01</v>
      </c>
    </row>
    <row r="236" spans="3:7" ht="15.5" x14ac:dyDescent="0.35">
      <c r="C236" t="s">
        <v>208</v>
      </c>
      <c r="D236" s="6">
        <v>1550.59</v>
      </c>
      <c r="E236" s="6">
        <v>1390.49</v>
      </c>
      <c r="F236" s="6">
        <v>1339.07</v>
      </c>
      <c r="G236" s="6">
        <v>1351.08</v>
      </c>
    </row>
    <row r="237" spans="3:7" ht="15.5" x14ac:dyDescent="0.35">
      <c r="C237" t="s">
        <v>209</v>
      </c>
      <c r="D237" s="5">
        <v>7106000000000</v>
      </c>
      <c r="E237" s="5">
        <v>6504000000000</v>
      </c>
      <c r="F237" s="5">
        <v>5850000000000</v>
      </c>
      <c r="G237" s="5">
        <v>4803000000000</v>
      </c>
    </row>
    <row r="238" spans="3:7" ht="15.5" x14ac:dyDescent="0.35">
      <c r="C238" t="s">
        <v>210</v>
      </c>
      <c r="D238" s="5">
        <v>70392000000000</v>
      </c>
      <c r="E238" s="5">
        <v>54804000000000</v>
      </c>
      <c r="F238" s="5">
        <v>55994000000000</v>
      </c>
      <c r="G238" s="5">
        <v>57202000000000</v>
      </c>
    </row>
    <row r="239" spans="3:7" ht="15.5" x14ac:dyDescent="0.35">
      <c r="C239" t="s">
        <v>211</v>
      </c>
      <c r="D239" s="5">
        <v>41487000000000</v>
      </c>
      <c r="E239" s="5">
        <v>37336000000000</v>
      </c>
      <c r="F239" s="5">
        <v>36005000000000</v>
      </c>
      <c r="G239" s="5">
        <v>36344000000000</v>
      </c>
    </row>
    <row r="240" spans="3:7" ht="15.5" x14ac:dyDescent="0.35">
      <c r="C240" t="s">
        <v>24</v>
      </c>
      <c r="D240" s="5">
        <v>77498000000000</v>
      </c>
      <c r="E240" s="5">
        <v>61308000000000</v>
      </c>
      <c r="F240" s="5">
        <v>61844000000000</v>
      </c>
      <c r="G240" s="5">
        <v>62005000000000</v>
      </c>
    </row>
    <row r="241" spans="3:26" ht="15.5" x14ac:dyDescent="0.35">
      <c r="C241" t="s">
        <v>21</v>
      </c>
      <c r="D241" s="5">
        <v>53754000000000</v>
      </c>
      <c r="E241" s="5">
        <v>52232000000000</v>
      </c>
      <c r="F241" s="5">
        <v>52329000000000</v>
      </c>
      <c r="G241" s="5">
        <v>50378000000000</v>
      </c>
    </row>
    <row r="242" spans="3:26" ht="15.5" x14ac:dyDescent="0.35">
      <c r="C242" t="s">
        <v>212</v>
      </c>
      <c r="D242" s="5">
        <v>17747000000000</v>
      </c>
      <c r="E242" s="5">
        <v>2859000000000</v>
      </c>
      <c r="F242" s="5">
        <v>4073000000000</v>
      </c>
      <c r="G242" s="5">
        <v>8311000000000</v>
      </c>
    </row>
    <row r="243" spans="3:26" ht="15.5" x14ac:dyDescent="0.35">
      <c r="C243" t="s">
        <v>213</v>
      </c>
      <c r="D243" s="5">
        <v>4573000000000</v>
      </c>
      <c r="E243" s="5">
        <v>4640000000000</v>
      </c>
      <c r="F243" s="5">
        <v>4034000000000</v>
      </c>
      <c r="G243" s="5">
        <v>5419000000000</v>
      </c>
    </row>
    <row r="244" spans="3:26" ht="15.5" x14ac:dyDescent="0.35">
      <c r="C244" t="s">
        <v>214</v>
      </c>
      <c r="D244" s="5">
        <v>-1782000000000</v>
      </c>
      <c r="E244" s="5">
        <v>-1502000000000</v>
      </c>
      <c r="F244" s="5">
        <v>-2526000000000</v>
      </c>
      <c r="G244" s="5">
        <v>-3134000000000</v>
      </c>
    </row>
    <row r="245" spans="3:26" ht="15.5" x14ac:dyDescent="0.35">
      <c r="C245" t="s">
        <v>13</v>
      </c>
      <c r="D245" s="5">
        <v>2791000000000</v>
      </c>
      <c r="E245" s="5">
        <v>3138000000000</v>
      </c>
      <c r="F245" s="5">
        <v>1508000000000</v>
      </c>
      <c r="G245" s="5">
        <v>2286000000000</v>
      </c>
    </row>
    <row r="246" spans="3:26" ht="15.5" x14ac:dyDescent="0.35">
      <c r="C246" t="s">
        <v>16</v>
      </c>
      <c r="D246" s="6">
        <v>111.04</v>
      </c>
      <c r="E246" s="6">
        <v>124.83</v>
      </c>
      <c r="F246" s="6">
        <v>59.98</v>
      </c>
      <c r="G246" s="6">
        <v>90.94</v>
      </c>
    </row>
    <row r="247" spans="3:26" ht="15.5" x14ac:dyDescent="0.35">
      <c r="C247" t="s">
        <v>58</v>
      </c>
      <c r="I247" s="6">
        <v>66.16</v>
      </c>
      <c r="J247" s="6">
        <v>231.64</v>
      </c>
      <c r="K247" s="6">
        <v>200.68</v>
      </c>
      <c r="L247" s="6">
        <v>314.18</v>
      </c>
      <c r="M247" s="6">
        <v>26.77</v>
      </c>
      <c r="N247" s="6">
        <v>-109.59</v>
      </c>
      <c r="O247" s="6">
        <v>-21.59</v>
      </c>
      <c r="P247" s="5">
        <v>-41</v>
      </c>
      <c r="Q247" s="6">
        <v>95.95</v>
      </c>
      <c r="R247" s="6">
        <v>737.79</v>
      </c>
      <c r="S247" s="6">
        <v>-756.05</v>
      </c>
      <c r="T247" s="6">
        <v>37.76</v>
      </c>
      <c r="U247" s="6">
        <v>46.06</v>
      </c>
      <c r="V247" s="6">
        <v>36.54</v>
      </c>
      <c r="W247" s="6">
        <v>231.5</v>
      </c>
      <c r="X247" s="6">
        <v>237.85</v>
      </c>
      <c r="Y247" s="6">
        <v>63.14</v>
      </c>
      <c r="Z247" s="6">
        <v>949.82</v>
      </c>
    </row>
    <row r="248" spans="3:26" ht="15.5" x14ac:dyDescent="0.35">
      <c r="C248" t="s">
        <v>72</v>
      </c>
      <c r="I248" s="6">
        <v>20.329999999999998</v>
      </c>
      <c r="J248" s="6">
        <v>4.75</v>
      </c>
      <c r="K248" s="6">
        <v>5.76</v>
      </c>
      <c r="L248" s="6">
        <v>3.23</v>
      </c>
      <c r="M248" s="6">
        <v>17.41</v>
      </c>
      <c r="N248" s="6">
        <v>-5.38</v>
      </c>
      <c r="O248" s="6">
        <v>-38.950000000000003</v>
      </c>
      <c r="P248" s="6">
        <v>-16.239999999999998</v>
      </c>
      <c r="Q248" s="6">
        <v>9.02</v>
      </c>
      <c r="R248" s="6">
        <v>1.71</v>
      </c>
      <c r="S248" s="5">
        <v>-1</v>
      </c>
      <c r="T248" s="6">
        <v>96.11</v>
      </c>
      <c r="U248" s="6">
        <v>43.53</v>
      </c>
      <c r="V248" s="6">
        <v>42.53</v>
      </c>
      <c r="W248" s="5">
        <v>10</v>
      </c>
      <c r="X248" s="6">
        <v>13.55</v>
      </c>
      <c r="Y248" s="6">
        <v>37.08</v>
      </c>
      <c r="Z248" s="6">
        <v>1.88</v>
      </c>
    </row>
    <row r="249" spans="3:26" ht="15.5" x14ac:dyDescent="0.35">
      <c r="C249" t="s">
        <v>75</v>
      </c>
      <c r="I249" s="6">
        <v>0.86</v>
      </c>
      <c r="J249" s="6">
        <v>0.73</v>
      </c>
      <c r="K249" s="6">
        <v>0.85</v>
      </c>
      <c r="L249" s="6">
        <v>0.74</v>
      </c>
      <c r="M249" s="6">
        <v>0.62</v>
      </c>
      <c r="N249" s="6">
        <v>0.93</v>
      </c>
      <c r="O249" s="6">
        <v>0.74</v>
      </c>
      <c r="P249" s="6">
        <v>0.68</v>
      </c>
      <c r="Q249" s="6">
        <v>1.24</v>
      </c>
      <c r="R249" s="6">
        <v>0.52</v>
      </c>
      <c r="S249" s="6">
        <v>0.3</v>
      </c>
      <c r="T249" s="6">
        <v>1.29</v>
      </c>
      <c r="U249" s="6">
        <v>0.62</v>
      </c>
      <c r="V249" s="6">
        <v>0.59</v>
      </c>
      <c r="W249" s="6">
        <v>0.74</v>
      </c>
      <c r="X249" s="6">
        <v>1.28</v>
      </c>
      <c r="Y249" s="6">
        <v>1.24</v>
      </c>
      <c r="Z249" s="6">
        <v>0.42</v>
      </c>
    </row>
    <row r="250" spans="3:26" ht="15.5" x14ac:dyDescent="0.35">
      <c r="C250" t="s">
        <v>215</v>
      </c>
      <c r="I250" s="5">
        <v>20828130000000</v>
      </c>
      <c r="J250" s="5">
        <v>20163380000000</v>
      </c>
      <c r="K250" s="5">
        <v>19138920000000</v>
      </c>
      <c r="L250" s="5">
        <v>23684770000000</v>
      </c>
      <c r="M250" s="5">
        <v>9753600000000</v>
      </c>
      <c r="N250" s="5">
        <v>8010800000000</v>
      </c>
      <c r="O250" s="5">
        <v>9401110000000</v>
      </c>
      <c r="P250" s="6">
        <v>8358809999999.999</v>
      </c>
    </row>
    <row r="251" spans="3:26" ht="15.5" x14ac:dyDescent="0.35">
      <c r="C251" t="s">
        <v>216</v>
      </c>
      <c r="I251" s="6">
        <v>1.1899999999999999E-2</v>
      </c>
      <c r="J251" s="6">
        <v>4.5499999999999999E-2</v>
      </c>
      <c r="K251" s="6">
        <v>4.3700000000000003E-2</v>
      </c>
      <c r="L251" s="6">
        <v>7.3099999999999998E-2</v>
      </c>
      <c r="M251" s="6">
        <v>8.3000000000000001E-3</v>
      </c>
      <c r="N251" s="6">
        <v>-3.3099999999999997E-2</v>
      </c>
      <c r="O251" s="6">
        <v>-4.5999999999999999E-3</v>
      </c>
      <c r="P251" s="6">
        <v>-9.5999999999999992E-3</v>
      </c>
      <c r="Q251" s="6">
        <v>2.4300000000000002E-2</v>
      </c>
      <c r="R251" s="6">
        <v>5.0900000000000001E-2</v>
      </c>
      <c r="S251" s="6">
        <v>-6.2800000000000009E-2</v>
      </c>
      <c r="T251" s="6">
        <v>3.7000000000000002E-3</v>
      </c>
      <c r="U251" s="6">
        <v>5.0000000000000001E-3</v>
      </c>
      <c r="V251" s="6">
        <v>4.6999999999999993E-3</v>
      </c>
      <c r="W251" s="6">
        <v>3.2899999999999999E-2</v>
      </c>
      <c r="X251" s="6">
        <v>3.8699999999999998E-2</v>
      </c>
      <c r="Y251" s="6">
        <v>1.1000000000000001E-2</v>
      </c>
      <c r="Z251" s="6">
        <v>0.14599999999999999</v>
      </c>
    </row>
    <row r="252" spans="3:26" ht="15.5" x14ac:dyDescent="0.35">
      <c r="C252" t="s">
        <v>217</v>
      </c>
      <c r="I252" s="6">
        <v>4.6199999999999998E-2</v>
      </c>
      <c r="J252" s="6">
        <v>0.17010000000000003</v>
      </c>
      <c r="K252" s="6">
        <v>0.1787</v>
      </c>
      <c r="L252" s="6">
        <v>0.32530000000000003</v>
      </c>
      <c r="M252" s="6">
        <v>4.3899999999999995E-2</v>
      </c>
      <c r="N252" s="6">
        <v>-0.19039999999999999</v>
      </c>
      <c r="O252" s="6">
        <v>-2.3300000000000001E-2</v>
      </c>
      <c r="P252" s="6">
        <v>-4.1399999999999999E-2</v>
      </c>
      <c r="Q252" s="6">
        <v>9.9900000000000003E-2</v>
      </c>
      <c r="R252" s="6">
        <v>0.20620000000000002</v>
      </c>
      <c r="S252" s="6">
        <v>-0.26219999999999999</v>
      </c>
      <c r="T252" s="6">
        <v>1.11E-2</v>
      </c>
      <c r="U252" s="6">
        <v>1.4199999999999999E-2</v>
      </c>
      <c r="V252" s="6">
        <v>1.5100000000000001E-2</v>
      </c>
      <c r="W252" s="6">
        <v>0.10060000000000001</v>
      </c>
      <c r="X252" s="6">
        <v>0.11220000000000001</v>
      </c>
      <c r="Y252" s="6">
        <v>3.1600000000000003E-2</v>
      </c>
      <c r="Z252" s="6">
        <v>0.39429999999999998</v>
      </c>
    </row>
    <row r="253" spans="3:26" ht="15.5" x14ac:dyDescent="0.35">
      <c r="C253" t="s">
        <v>218</v>
      </c>
      <c r="I253" s="6">
        <v>0.10589999999999999</v>
      </c>
      <c r="J253" s="6">
        <v>0.1152</v>
      </c>
      <c r="K253" s="6">
        <v>0.1343</v>
      </c>
      <c r="L253" s="6">
        <v>0.19899999999999998</v>
      </c>
      <c r="M253" s="6">
        <v>8.8399999999999992E-2</v>
      </c>
      <c r="N253" s="6">
        <v>3.5799999999999998E-2</v>
      </c>
      <c r="O253" s="6">
        <v>7.6600000000000001E-2</v>
      </c>
      <c r="P253" s="6">
        <v>0.1195</v>
      </c>
      <c r="Q253" s="6">
        <v>8.09E-2</v>
      </c>
      <c r="R253" s="6">
        <v>5.8400000000000001E-2</v>
      </c>
      <c r="S253" s="6">
        <v>3.95E-2</v>
      </c>
      <c r="T253" s="6">
        <v>7.4499999999999997E-2</v>
      </c>
      <c r="U253" s="6">
        <v>0.1265</v>
      </c>
      <c r="V253" s="6">
        <v>0.13019999999999998</v>
      </c>
      <c r="W253" s="6">
        <v>0.1268</v>
      </c>
      <c r="X253" s="6">
        <v>6.7799999999999999E-2</v>
      </c>
      <c r="Y253" s="6">
        <v>4.2599999999999999E-2</v>
      </c>
      <c r="Z253" s="6">
        <v>0.43180000000000002</v>
      </c>
    </row>
    <row r="254" spans="3:26" ht="15.5" x14ac:dyDescent="0.35">
      <c r="C254" t="s">
        <v>219</v>
      </c>
      <c r="I254" s="6">
        <v>2.19</v>
      </c>
      <c r="J254" s="6">
        <v>2.33</v>
      </c>
      <c r="K254" s="6">
        <v>2.87</v>
      </c>
      <c r="L254" s="6">
        <v>3.95</v>
      </c>
      <c r="M254" s="6">
        <v>1.79</v>
      </c>
      <c r="N254" s="6">
        <v>0.6</v>
      </c>
      <c r="O254" s="6">
        <v>1.44</v>
      </c>
      <c r="P254" s="6">
        <v>2.4900000000000002</v>
      </c>
      <c r="Q254" s="6">
        <v>1.91</v>
      </c>
      <c r="R254" s="6">
        <v>1.44</v>
      </c>
      <c r="S254" s="6">
        <v>1.1599999999999999</v>
      </c>
      <c r="T254" s="6">
        <v>2.25</v>
      </c>
      <c r="U254" s="6">
        <v>3.19</v>
      </c>
      <c r="V254" s="6">
        <v>2.64</v>
      </c>
      <c r="W254" s="6">
        <v>2.5099999999999998</v>
      </c>
      <c r="X254" s="6">
        <v>1.29</v>
      </c>
      <c r="Y254" s="6">
        <v>1.19</v>
      </c>
      <c r="Z254" s="6">
        <v>5.42</v>
      </c>
    </row>
    <row r="255" spans="3:26" ht="15.5" x14ac:dyDescent="0.35">
      <c r="C255" t="s">
        <v>69</v>
      </c>
      <c r="I255" s="6">
        <v>0.94</v>
      </c>
      <c r="J255" s="6">
        <v>0.81</v>
      </c>
      <c r="K255" s="6">
        <v>1.03</v>
      </c>
      <c r="L255" s="6">
        <v>1.05</v>
      </c>
      <c r="M255" s="6">
        <v>0.76</v>
      </c>
      <c r="N255" s="6">
        <v>1.03</v>
      </c>
      <c r="O255" s="6">
        <v>0.91</v>
      </c>
      <c r="P255" s="6">
        <v>0.67</v>
      </c>
      <c r="Q255" s="6">
        <v>0.9</v>
      </c>
      <c r="R255" s="6">
        <v>0.35</v>
      </c>
      <c r="S255" s="6">
        <v>0.26</v>
      </c>
      <c r="T255" s="6">
        <v>1.07</v>
      </c>
      <c r="U255" s="6">
        <v>0.62</v>
      </c>
      <c r="V255" s="6">
        <v>0.64</v>
      </c>
      <c r="W255" s="6">
        <v>1.01</v>
      </c>
      <c r="X255" s="6">
        <v>1.52</v>
      </c>
      <c r="Y255" s="6">
        <v>1.17</v>
      </c>
      <c r="Z255" s="6">
        <v>0.74</v>
      </c>
    </row>
    <row r="256" spans="3:26" ht="15.5" x14ac:dyDescent="0.35">
      <c r="C256" t="s">
        <v>66</v>
      </c>
      <c r="I256" s="6">
        <v>1432.38</v>
      </c>
      <c r="J256" s="6">
        <v>1361.87</v>
      </c>
      <c r="K256" s="6">
        <v>1123.1199999999999</v>
      </c>
      <c r="L256" s="6">
        <v>965.97</v>
      </c>
      <c r="M256" s="6">
        <v>609.33000000000004</v>
      </c>
      <c r="N256" s="6">
        <v>575.46</v>
      </c>
      <c r="O256" s="6">
        <v>928.33</v>
      </c>
      <c r="P256" s="6">
        <v>990.23</v>
      </c>
      <c r="Q256" s="6">
        <v>960.92</v>
      </c>
      <c r="R256" s="6">
        <v>3578.49</v>
      </c>
      <c r="S256" s="6">
        <v>2883.16</v>
      </c>
      <c r="T256" s="6">
        <v>3400.16</v>
      </c>
      <c r="U256" s="6">
        <v>3240.19</v>
      </c>
      <c r="V256" s="6">
        <v>2423.1799999999998</v>
      </c>
      <c r="W256" s="6">
        <v>2300.59</v>
      </c>
      <c r="X256" s="6">
        <v>2120.79</v>
      </c>
      <c r="Y256" s="6">
        <v>1999.24</v>
      </c>
      <c r="Z256" s="6">
        <v>2409.04</v>
      </c>
    </row>
    <row r="257" spans="2:26" ht="15.5" x14ac:dyDescent="0.35">
      <c r="C257" t="s">
        <v>220</v>
      </c>
      <c r="I257" s="5">
        <v>1</v>
      </c>
      <c r="J257" s="6">
        <v>0.82</v>
      </c>
      <c r="K257" s="6">
        <v>1.05</v>
      </c>
      <c r="L257" s="6">
        <v>1.08</v>
      </c>
      <c r="M257" s="6">
        <v>0.79</v>
      </c>
      <c r="N257" s="6">
        <v>1.1000000000000001</v>
      </c>
      <c r="O257" s="6">
        <v>0.96</v>
      </c>
      <c r="P257" s="6">
        <v>0.71</v>
      </c>
      <c r="Q257" s="6">
        <v>0.95</v>
      </c>
      <c r="R257" s="6">
        <v>0.36</v>
      </c>
      <c r="S257" s="6">
        <v>0.28000000000000003</v>
      </c>
      <c r="T257" s="6">
        <v>1.07</v>
      </c>
      <c r="U257" s="6">
        <v>0.62</v>
      </c>
      <c r="V257" s="6">
        <v>0.64</v>
      </c>
      <c r="W257" s="6">
        <v>1.01</v>
      </c>
      <c r="X257" s="6">
        <v>1.52</v>
      </c>
      <c r="Y257" s="6">
        <v>1.17</v>
      </c>
      <c r="Z257" s="6">
        <v>0.74</v>
      </c>
    </row>
    <row r="258" spans="2:26" ht="15.5" x14ac:dyDescent="0.35">
      <c r="C258" t="s">
        <v>221</v>
      </c>
      <c r="I258" s="6">
        <v>1339.07</v>
      </c>
      <c r="J258" s="6">
        <v>1336.76</v>
      </c>
      <c r="K258" s="6">
        <v>1099.1199999999999</v>
      </c>
      <c r="L258" s="6">
        <v>941.74</v>
      </c>
      <c r="M258" s="6">
        <v>587.14</v>
      </c>
      <c r="N258" s="6">
        <v>537.85</v>
      </c>
      <c r="O258" s="6">
        <v>876.32</v>
      </c>
      <c r="P258" s="6">
        <v>935.8</v>
      </c>
      <c r="Q258" s="6">
        <v>909.71</v>
      </c>
      <c r="R258" s="6">
        <v>3513.03</v>
      </c>
      <c r="S258" s="6">
        <v>2729.47</v>
      </c>
      <c r="T258" s="6">
        <v>3400.16</v>
      </c>
      <c r="U258" s="6">
        <v>3240.19</v>
      </c>
      <c r="V258" s="6">
        <v>2423.1799999999998</v>
      </c>
      <c r="W258" s="6">
        <v>2300.59</v>
      </c>
      <c r="X258" s="6">
        <v>2120.79</v>
      </c>
      <c r="Y258" s="6">
        <v>1999.24</v>
      </c>
      <c r="Z258" s="6">
        <v>2409.04</v>
      </c>
    </row>
    <row r="259" spans="2:26" ht="15.5" x14ac:dyDescent="0.35">
      <c r="C259" t="s">
        <v>222</v>
      </c>
      <c r="I259" s="5">
        <v>5850000000000</v>
      </c>
      <c r="J259" s="5">
        <v>7131000000000</v>
      </c>
      <c r="K259" s="5">
        <v>6245000000000</v>
      </c>
      <c r="L259" s="5">
        <v>7063000000000</v>
      </c>
      <c r="M259" s="5">
        <v>4626000000000</v>
      </c>
      <c r="N259" s="5">
        <v>4762000000000</v>
      </c>
      <c r="O259" s="5">
        <v>1982000000000</v>
      </c>
      <c r="P259" s="5">
        <v>5991000000000</v>
      </c>
      <c r="Q259" s="5">
        <v>6264000000000</v>
      </c>
      <c r="R259" s="5">
        <v>6379000000000</v>
      </c>
      <c r="S259" s="5">
        <v>3564000000000</v>
      </c>
      <c r="T259" s="5">
        <v>2285000000000</v>
      </c>
      <c r="U259" s="5">
        <v>1728000000000</v>
      </c>
      <c r="V259" s="5">
        <v>1579000000000</v>
      </c>
      <c r="W259" s="5">
        <v>4847000000000</v>
      </c>
      <c r="X259" s="5">
        <v>1764000000000</v>
      </c>
      <c r="Y259" s="5">
        <v>2033000000000</v>
      </c>
      <c r="Z259" s="5">
        <v>1948000000000</v>
      </c>
    </row>
    <row r="260" spans="2:26" ht="15.5" x14ac:dyDescent="0.35">
      <c r="C260" t="s">
        <v>223</v>
      </c>
      <c r="I260" s="5">
        <v>55994000000000</v>
      </c>
      <c r="J260" s="5">
        <v>46890000000000</v>
      </c>
      <c r="K260" s="5">
        <v>44930000000000</v>
      </c>
      <c r="L260" s="5">
        <v>42488000000000</v>
      </c>
      <c r="M260" s="5">
        <v>38321000000000</v>
      </c>
      <c r="N260" s="5">
        <v>34248000000000</v>
      </c>
      <c r="O260" s="5">
        <v>43020000000000</v>
      </c>
      <c r="P260" s="5">
        <v>35349000000000</v>
      </c>
      <c r="Q260" s="5">
        <v>29833000000000</v>
      </c>
      <c r="R260" s="5">
        <v>20443000000000</v>
      </c>
      <c r="S260" s="5">
        <v>19445000000000</v>
      </c>
      <c r="T260" s="5">
        <v>13882000000000</v>
      </c>
      <c r="U260" s="5">
        <v>12834000000000</v>
      </c>
      <c r="V260" s="5">
        <v>11652000000000</v>
      </c>
      <c r="W260" s="5">
        <v>6943000000000</v>
      </c>
      <c r="X260" s="5">
        <v>7089000000000</v>
      </c>
      <c r="Y260" s="5">
        <v>5349000000000</v>
      </c>
      <c r="Z260" s="5">
        <v>5751000000000</v>
      </c>
    </row>
    <row r="261" spans="2:26" ht="15.5" x14ac:dyDescent="0.35">
      <c r="C261" t="s">
        <v>26</v>
      </c>
      <c r="I261" s="5">
        <v>61844000000000</v>
      </c>
      <c r="J261" s="5">
        <v>54021000000000</v>
      </c>
      <c r="K261" s="5">
        <v>51175000000000</v>
      </c>
      <c r="L261" s="5">
        <v>49551000000000</v>
      </c>
      <c r="M261" s="5">
        <v>42947000000000</v>
      </c>
      <c r="N261" s="5">
        <v>39010000000000</v>
      </c>
      <c r="O261" s="5">
        <v>45002000000000</v>
      </c>
      <c r="P261" s="5">
        <v>41340000000000</v>
      </c>
      <c r="Q261" s="5">
        <v>36097000000000</v>
      </c>
      <c r="R261" s="5">
        <v>26822000000000</v>
      </c>
      <c r="S261" s="5">
        <v>23008000000000</v>
      </c>
      <c r="T261" s="5">
        <v>16168000000000</v>
      </c>
      <c r="U261" s="5">
        <v>14562000000000</v>
      </c>
      <c r="V261" s="5">
        <v>13231000000000</v>
      </c>
      <c r="W261" s="5">
        <v>11790000000000</v>
      </c>
      <c r="X261" s="5">
        <v>8853000000000</v>
      </c>
      <c r="Y261" s="5">
        <v>7382000000000</v>
      </c>
      <c r="Z261" s="5">
        <v>7698000000000</v>
      </c>
    </row>
    <row r="262" spans="2:26" ht="15.5" x14ac:dyDescent="0.35">
      <c r="C262" t="s">
        <v>23</v>
      </c>
      <c r="I262" s="5">
        <v>52329000000000</v>
      </c>
      <c r="J262" s="5">
        <v>43728000000000</v>
      </c>
      <c r="K262" s="5">
        <v>45711000000000</v>
      </c>
      <c r="L262" s="5">
        <v>40196000000000</v>
      </c>
      <c r="M262" s="5">
        <v>36079000000000</v>
      </c>
      <c r="N262" s="5">
        <v>34829000000000</v>
      </c>
      <c r="O262" s="5">
        <v>38660000000000</v>
      </c>
      <c r="P262" s="5">
        <v>35286000000000</v>
      </c>
      <c r="Q262" s="5">
        <v>29471000000000</v>
      </c>
      <c r="R262" s="5">
        <v>24611000000000</v>
      </c>
      <c r="S262" s="5">
        <v>16619000000000</v>
      </c>
      <c r="T262" s="5">
        <v>13597000000000</v>
      </c>
      <c r="U262" s="5">
        <v>11342000000000</v>
      </c>
      <c r="V262" s="5">
        <v>8167000000000</v>
      </c>
      <c r="W262" s="5">
        <v>5407000000000</v>
      </c>
      <c r="X262" s="5">
        <v>7245000000000</v>
      </c>
      <c r="Y262" s="5">
        <v>5004000000000</v>
      </c>
      <c r="Z262" s="5">
        <v>3882000000000</v>
      </c>
    </row>
    <row r="263" spans="2:26" ht="15.5" x14ac:dyDescent="0.35">
      <c r="C263" t="s">
        <v>224</v>
      </c>
      <c r="I263" s="5">
        <v>4073000000000</v>
      </c>
      <c r="J263" s="5">
        <v>5034000000000</v>
      </c>
      <c r="K263" s="5">
        <v>1923000000000</v>
      </c>
      <c r="L263" s="5">
        <v>5801000000000</v>
      </c>
      <c r="M263" s="5">
        <v>9929000000000</v>
      </c>
      <c r="N263" s="5">
        <v>9156000000000</v>
      </c>
      <c r="O263" s="5">
        <v>13750000000000</v>
      </c>
      <c r="P263" s="5">
        <v>10501000000000</v>
      </c>
      <c r="Q263" s="5">
        <v>9232000000000</v>
      </c>
      <c r="R263" s="5">
        <v>3677000000000</v>
      </c>
      <c r="S263" s="5">
        <v>7149000000000</v>
      </c>
      <c r="T263" s="5">
        <v>3526000000000</v>
      </c>
      <c r="U263" s="5">
        <v>5018000000000</v>
      </c>
      <c r="V263" s="5">
        <v>6890000000000</v>
      </c>
      <c r="W263" s="5">
        <v>4454000000000</v>
      </c>
      <c r="X263" s="5">
        <v>4689000000000</v>
      </c>
      <c r="Y263" s="5">
        <v>2651000000000</v>
      </c>
      <c r="Z263" s="5">
        <v>5201000000000</v>
      </c>
    </row>
    <row r="264" spans="2:26" ht="15.5" x14ac:dyDescent="0.35">
      <c r="C264" t="s">
        <v>225</v>
      </c>
      <c r="I264" s="5">
        <v>15153000000000</v>
      </c>
      <c r="J264" s="5">
        <v>19704000000000</v>
      </c>
      <c r="K264" s="5">
        <v>11166000000000</v>
      </c>
      <c r="L264" s="5">
        <v>17407000000000</v>
      </c>
      <c r="M264" s="5">
        <v>6610000000000</v>
      </c>
      <c r="N264" s="5">
        <v>6463000000000</v>
      </c>
      <c r="O264" s="5">
        <v>5732000000000</v>
      </c>
      <c r="P264" s="5">
        <v>5238000000000</v>
      </c>
      <c r="Q264" s="5">
        <v>6026000000000</v>
      </c>
      <c r="R264" s="5">
        <v>600000000000</v>
      </c>
      <c r="S264" s="5">
        <v>1536000000000</v>
      </c>
      <c r="T264" s="5">
        <v>2031000000000</v>
      </c>
      <c r="U264" s="5">
        <v>3192000000000</v>
      </c>
      <c r="V264" s="5">
        <v>2025000000000</v>
      </c>
      <c r="W264" s="5">
        <v>1283000000000</v>
      </c>
      <c r="X264" s="5">
        <v>791000000000</v>
      </c>
      <c r="Y264" s="5">
        <v>720000000000</v>
      </c>
      <c r="Z264" s="5">
        <v>4214000000000</v>
      </c>
    </row>
    <row r="265" spans="2:26" ht="15.5" x14ac:dyDescent="0.35">
      <c r="C265" t="s">
        <v>226</v>
      </c>
      <c r="I265" s="5">
        <v>-8565000000000</v>
      </c>
      <c r="J265" s="5">
        <v>-6135000000000</v>
      </c>
      <c r="K265" s="5">
        <v>-4636000000000</v>
      </c>
      <c r="L265" s="5">
        <v>-4187000000000</v>
      </c>
      <c r="M265" s="5">
        <v>-1587000000000</v>
      </c>
      <c r="N265" s="5">
        <v>-2696000000000</v>
      </c>
      <c r="O265" s="5">
        <v>-2734000000000</v>
      </c>
      <c r="P265" s="5">
        <v>-3556000000000</v>
      </c>
      <c r="Q265" s="5">
        <v>-2960000000000</v>
      </c>
      <c r="R265" s="5">
        <v>-1187000000000</v>
      </c>
      <c r="S265" s="5">
        <v>-1476000000000</v>
      </c>
      <c r="T265" s="5">
        <v>-2333000000000</v>
      </c>
      <c r="U265" s="5">
        <v>-2777000000000</v>
      </c>
      <c r="V265" s="5">
        <v>-2343000000000</v>
      </c>
      <c r="W265" s="5">
        <v>-1417000000000</v>
      </c>
      <c r="X265" s="5">
        <v>-1924000000000</v>
      </c>
      <c r="Y265" s="5">
        <v>-2117000000000</v>
      </c>
      <c r="Z265" s="5">
        <v>-2794000000000</v>
      </c>
    </row>
    <row r="266" spans="2:26" ht="15.5" x14ac:dyDescent="0.35">
      <c r="C266" t="s">
        <v>15</v>
      </c>
      <c r="I266" s="5">
        <v>6588000000000</v>
      </c>
      <c r="J266" s="5">
        <v>13569000000000</v>
      </c>
      <c r="K266" s="5">
        <v>6530000000000</v>
      </c>
      <c r="L266" s="5">
        <v>13220000000000</v>
      </c>
      <c r="M266" s="5">
        <v>5023000000000</v>
      </c>
      <c r="N266" s="5">
        <v>3767000000000</v>
      </c>
      <c r="O266" s="5">
        <v>2998000000000</v>
      </c>
      <c r="P266" s="5">
        <v>1683000000000</v>
      </c>
      <c r="Q266" s="5">
        <v>3065000000000</v>
      </c>
      <c r="R266" s="5">
        <v>-586000000000</v>
      </c>
      <c r="S266" s="5">
        <v>60000000000</v>
      </c>
      <c r="T266" s="5">
        <v>-302000000000</v>
      </c>
      <c r="U266" s="5">
        <v>416000000000</v>
      </c>
      <c r="V266" s="5">
        <v>-317000000000</v>
      </c>
      <c r="W266" s="5">
        <v>-134000000000</v>
      </c>
      <c r="X266" s="5">
        <v>-1134000000000</v>
      </c>
      <c r="Y266" s="5">
        <v>-1397000000000</v>
      </c>
      <c r="Z266" s="5">
        <v>1420000000000</v>
      </c>
    </row>
    <row r="267" spans="2:26" ht="15.5" x14ac:dyDescent="0.35">
      <c r="C267" t="s">
        <v>17</v>
      </c>
      <c r="I267" s="6">
        <v>262.11</v>
      </c>
      <c r="J267" s="6">
        <v>539.82000000000005</v>
      </c>
      <c r="K267" s="6">
        <v>259.77</v>
      </c>
      <c r="L267" s="6">
        <v>525.95000000000005</v>
      </c>
      <c r="M267" s="6">
        <v>199.84</v>
      </c>
      <c r="N267" s="6">
        <v>149.87</v>
      </c>
      <c r="O267" s="6">
        <v>167.36</v>
      </c>
      <c r="P267" s="6">
        <v>94.37</v>
      </c>
      <c r="Q267" s="6">
        <v>172.91</v>
      </c>
      <c r="R267" s="6">
        <v>-175.99</v>
      </c>
      <c r="S267" s="6">
        <v>17.88</v>
      </c>
      <c r="T267" s="6">
        <v>-90.71</v>
      </c>
      <c r="U267" s="6">
        <v>124.71</v>
      </c>
      <c r="V267" s="6">
        <v>-95.25</v>
      </c>
      <c r="W267" s="6">
        <v>-40.33</v>
      </c>
      <c r="X267" s="6">
        <v>-340.17</v>
      </c>
      <c r="Y267" s="6">
        <v>-419.27</v>
      </c>
      <c r="Z267" s="6">
        <v>425.98</v>
      </c>
    </row>
    <row r="269" spans="2:26" ht="15.5" x14ac:dyDescent="0.35">
      <c r="B269" t="s">
        <v>227</v>
      </c>
      <c r="C269" t="s">
        <v>228</v>
      </c>
      <c r="D269" s="5">
        <v>3648000000000</v>
      </c>
      <c r="E269" s="5">
        <v>1136000000000</v>
      </c>
      <c r="F269" s="5">
        <v>255000000000</v>
      </c>
      <c r="G269" s="5">
        <v>899000000000</v>
      </c>
      <c r="H269" s="5">
        <v>9568000000000</v>
      </c>
      <c r="I269" s="5">
        <v>1663000000000</v>
      </c>
      <c r="J269" s="5">
        <v>5823000000000</v>
      </c>
      <c r="K269" s="5">
        <v>5044000000000</v>
      </c>
      <c r="L269" s="5">
        <v>7897000000000</v>
      </c>
      <c r="M269" s="5">
        <v>673000000000</v>
      </c>
      <c r="N269" s="5">
        <v>-2755000000000</v>
      </c>
      <c r="O269" s="5">
        <v>-387000000000</v>
      </c>
      <c r="P269" s="5">
        <v>-731000000000</v>
      </c>
      <c r="Q269" s="5">
        <v>1701000000000</v>
      </c>
    </row>
    <row r="270" spans="2:26" ht="15.5" x14ac:dyDescent="0.35">
      <c r="C270" t="s">
        <v>229</v>
      </c>
      <c r="H270" s="6">
        <v>60.7</v>
      </c>
      <c r="I270" s="6">
        <v>60.7</v>
      </c>
      <c r="J270" s="6">
        <v>40.75</v>
      </c>
      <c r="K270" s="6">
        <v>44.32</v>
      </c>
      <c r="L270" s="6">
        <v>38.65</v>
      </c>
      <c r="M270" s="6">
        <v>20.87</v>
      </c>
    </row>
    <row r="271" spans="2:26" ht="15.5" x14ac:dyDescent="0.35">
      <c r="C271" t="s">
        <v>77</v>
      </c>
      <c r="H271" s="6">
        <v>0.161</v>
      </c>
      <c r="I271" s="6">
        <v>0.91749999999999998</v>
      </c>
      <c r="J271" s="6">
        <v>0.1759</v>
      </c>
      <c r="K271" s="6">
        <v>0.22089999999999999</v>
      </c>
      <c r="L271" s="6">
        <v>0.12300000000000001</v>
      </c>
      <c r="M271" s="6">
        <v>0.77939999999999998</v>
      </c>
    </row>
    <row r="272" spans="2:26" ht="15.5" x14ac:dyDescent="0.35">
      <c r="C272" t="s">
        <v>230</v>
      </c>
      <c r="H272" s="6">
        <v>4.0999999999999995E-2</v>
      </c>
      <c r="I272" s="6">
        <v>4.9500000000000002E-2</v>
      </c>
      <c r="J272" s="6">
        <v>2.9100000000000001E-2</v>
      </c>
      <c r="K272" s="6">
        <v>3.3300000000000003E-2</v>
      </c>
      <c r="L272" s="6">
        <v>4.2900000000000001E-2</v>
      </c>
      <c r="M272" s="6">
        <v>3.4799999999999998E-2</v>
      </c>
    </row>
    <row r="273" spans="3:17" ht="15.5" x14ac:dyDescent="0.35">
      <c r="C273" t="s">
        <v>57</v>
      </c>
      <c r="D273" s="6">
        <v>145.13</v>
      </c>
      <c r="E273" s="6">
        <v>45.19</v>
      </c>
      <c r="F273" s="6">
        <v>10.130000000000001</v>
      </c>
      <c r="G273" s="6">
        <v>35.78</v>
      </c>
      <c r="H273" s="6">
        <v>380.65</v>
      </c>
      <c r="I273" s="6">
        <v>66.16</v>
      </c>
      <c r="J273" s="6">
        <v>231.64</v>
      </c>
      <c r="K273" s="6">
        <v>200.68</v>
      </c>
      <c r="L273" s="6">
        <v>314.18</v>
      </c>
      <c r="M273" s="6">
        <v>26.77</v>
      </c>
      <c r="N273" s="6">
        <v>-109.59</v>
      </c>
      <c r="O273" s="6">
        <v>-15.39</v>
      </c>
      <c r="P273" s="6">
        <v>-29.08</v>
      </c>
      <c r="Q273" s="6">
        <v>67.67</v>
      </c>
    </row>
    <row r="274" spans="3:17" ht="15.5" x14ac:dyDescent="0.35">
      <c r="C274" t="s">
        <v>79</v>
      </c>
      <c r="H274" s="6">
        <v>60.7</v>
      </c>
      <c r="I274" s="6">
        <v>60.7</v>
      </c>
      <c r="J274" s="6">
        <v>40.75</v>
      </c>
      <c r="K274" s="6">
        <v>44.32</v>
      </c>
      <c r="L274" s="6">
        <v>38.65</v>
      </c>
      <c r="M274" s="6">
        <v>20.87</v>
      </c>
    </row>
    <row r="275" spans="3:17" ht="15.5" x14ac:dyDescent="0.35">
      <c r="C275" t="s">
        <v>231</v>
      </c>
      <c r="H275" s="6">
        <v>0.161</v>
      </c>
      <c r="I275" s="6">
        <v>0.91749999999999998</v>
      </c>
      <c r="J275" s="6">
        <v>0.1759</v>
      </c>
      <c r="K275" s="6">
        <v>0.22089999999999999</v>
      </c>
      <c r="L275" s="6">
        <v>0.12300000000000001</v>
      </c>
      <c r="M275" s="6">
        <v>0.77939999999999998</v>
      </c>
    </row>
    <row r="276" spans="3:17" ht="15.5" x14ac:dyDescent="0.35">
      <c r="C276" t="s">
        <v>232</v>
      </c>
      <c r="H276" s="6">
        <v>4.0999999999999995E-2</v>
      </c>
      <c r="I276" s="6">
        <v>4.9500000000000002E-2</v>
      </c>
      <c r="J276" s="6">
        <v>2.9100000000000001E-2</v>
      </c>
      <c r="K276" s="6">
        <v>3.3300000000000003E-2</v>
      </c>
      <c r="L276" s="6">
        <v>4.2900000000000001E-2</v>
      </c>
      <c r="M276" s="6">
        <v>3.4799999999999998E-2</v>
      </c>
    </row>
    <row r="277" spans="3:17" ht="15.5" x14ac:dyDescent="0.35">
      <c r="C277" t="s">
        <v>233</v>
      </c>
      <c r="D277" s="5">
        <v>13096000000000</v>
      </c>
      <c r="E277" s="5">
        <v>11266000000000</v>
      </c>
      <c r="F277" s="5">
        <v>10634000000000</v>
      </c>
      <c r="G277" s="5">
        <v>9988000000000</v>
      </c>
      <c r="H277" s="5">
        <v>48725000000000</v>
      </c>
      <c r="I277" s="5">
        <v>39464000000000</v>
      </c>
      <c r="J277" s="5">
        <v>38027000000000</v>
      </c>
      <c r="K277" s="5">
        <v>34312000000000</v>
      </c>
      <c r="L277" s="5">
        <v>34397000000000</v>
      </c>
      <c r="M277" s="5">
        <v>18938000000000</v>
      </c>
      <c r="N277" s="5">
        <v>15936000000000</v>
      </c>
      <c r="O277" s="5">
        <v>20347000000000</v>
      </c>
      <c r="P277" s="5">
        <v>17360000000000</v>
      </c>
      <c r="Q277" s="5">
        <v>12389000000000</v>
      </c>
    </row>
    <row r="278" spans="3:17" ht="15.5" x14ac:dyDescent="0.35">
      <c r="C278" t="s">
        <v>234</v>
      </c>
      <c r="H278" s="6">
        <v>60.7</v>
      </c>
      <c r="I278" s="6">
        <v>60.7</v>
      </c>
      <c r="J278" s="6">
        <v>40.75</v>
      </c>
      <c r="K278" s="6">
        <v>44.32</v>
      </c>
      <c r="L278" s="6">
        <v>38.65</v>
      </c>
      <c r="M278" s="6">
        <v>20.87</v>
      </c>
    </row>
    <row r="279" spans="3:17" ht="15.5" x14ac:dyDescent="0.35">
      <c r="C279" t="s">
        <v>235</v>
      </c>
      <c r="H279" s="6">
        <v>0.161</v>
      </c>
      <c r="I279" s="6">
        <v>0.91749999999999998</v>
      </c>
      <c r="J279" s="6">
        <v>0.1759</v>
      </c>
      <c r="K279" s="6">
        <v>0.22089999999999999</v>
      </c>
      <c r="L279" s="6">
        <v>0.12300000000000001</v>
      </c>
      <c r="M279" s="6">
        <v>0.77939999999999998</v>
      </c>
    </row>
    <row r="280" spans="3:17" ht="15.5" x14ac:dyDescent="0.35">
      <c r="C280" t="s">
        <v>236</v>
      </c>
      <c r="H280" s="6">
        <v>4.0999999999999995E-2</v>
      </c>
      <c r="I280" s="6">
        <v>4.9500000000000002E-2</v>
      </c>
      <c r="J280" s="6">
        <v>2.9100000000000001E-2</v>
      </c>
      <c r="K280" s="6">
        <v>3.3300000000000003E-2</v>
      </c>
      <c r="L280" s="6">
        <v>4.2900000000000001E-2</v>
      </c>
      <c r="M280" s="6">
        <v>3.4799999999999998E-2</v>
      </c>
    </row>
    <row r="281" spans="3:17" ht="15.5" x14ac:dyDescent="0.35">
      <c r="C281" t="s">
        <v>237</v>
      </c>
      <c r="I281" s="6">
        <v>3.93</v>
      </c>
    </row>
    <row r="282" spans="3:17" ht="15.5" x14ac:dyDescent="0.35">
      <c r="C282" t="s">
        <v>238</v>
      </c>
      <c r="I282" s="6">
        <v>6.39</v>
      </c>
    </row>
    <row r="283" spans="3:17" ht="15.5" x14ac:dyDescent="0.35">
      <c r="C283" t="s">
        <v>696</v>
      </c>
      <c r="I283" s="6">
        <v>4.62</v>
      </c>
    </row>
    <row r="284" spans="3:17" ht="15.5" x14ac:dyDescent="0.35">
      <c r="C284" t="s">
        <v>239</v>
      </c>
      <c r="I284" s="6">
        <v>6.95</v>
      </c>
    </row>
    <row r="285" spans="3:17" ht="15.5" x14ac:dyDescent="0.35">
      <c r="C285" t="s">
        <v>240</v>
      </c>
      <c r="I285" s="6">
        <v>0.15640000000000001</v>
      </c>
    </row>
    <row r="286" spans="3:17" ht="15.5" x14ac:dyDescent="0.35">
      <c r="C286" t="s">
        <v>241</v>
      </c>
      <c r="I286" s="6">
        <v>0.83</v>
      </c>
    </row>
    <row r="287" spans="3:17" ht="15.5" x14ac:dyDescent="0.35">
      <c r="C287" t="s">
        <v>242</v>
      </c>
      <c r="I287" s="6">
        <v>0.9</v>
      </c>
    </row>
    <row r="288" spans="3:17" ht="15.5" x14ac:dyDescent="0.35">
      <c r="C288" t="s">
        <v>243</v>
      </c>
      <c r="I288" s="6">
        <v>1.99</v>
      </c>
    </row>
    <row r="289" spans="3:9" ht="15.5" x14ac:dyDescent="0.35">
      <c r="C289" t="s">
        <v>244</v>
      </c>
      <c r="I289" s="6">
        <v>3.83</v>
      </c>
    </row>
    <row r="290" spans="3:9" ht="15.5" x14ac:dyDescent="0.35">
      <c r="C290" t="s">
        <v>245</v>
      </c>
      <c r="I290" s="6">
        <v>6.83</v>
      </c>
    </row>
    <row r="291" spans="3:9" ht="15.5" x14ac:dyDescent="0.35">
      <c r="C291" t="s">
        <v>246</v>
      </c>
      <c r="I291" s="6">
        <v>4.45</v>
      </c>
    </row>
    <row r="292" spans="3:9" ht="15.5" x14ac:dyDescent="0.35">
      <c r="C292" t="s">
        <v>247</v>
      </c>
      <c r="I292" s="6">
        <v>-0.09</v>
      </c>
    </row>
    <row r="293" spans="3:9" ht="15.5" x14ac:dyDescent="0.35">
      <c r="C293" t="s">
        <v>248</v>
      </c>
      <c r="I293" s="6">
        <v>-0.16</v>
      </c>
    </row>
    <row r="294" spans="3:9" ht="15.5" x14ac:dyDescent="0.35">
      <c r="C294" t="s">
        <v>697</v>
      </c>
      <c r="I294" s="6">
        <v>0.02</v>
      </c>
    </row>
    <row r="295" spans="3:9" ht="15.5" x14ac:dyDescent="0.35">
      <c r="C295" t="s">
        <v>249</v>
      </c>
      <c r="I295" s="6">
        <v>231.5</v>
      </c>
    </row>
    <row r="296" spans="3:9" ht="15.5" x14ac:dyDescent="0.35">
      <c r="C296" t="s">
        <v>250</v>
      </c>
      <c r="I296" s="6">
        <v>376.95</v>
      </c>
    </row>
    <row r="297" spans="3:9" ht="15.5" x14ac:dyDescent="0.35">
      <c r="C297" t="s">
        <v>251</v>
      </c>
      <c r="I297" s="6">
        <v>1784.05</v>
      </c>
    </row>
    <row r="298" spans="3:9" ht="15.5" x14ac:dyDescent="0.35">
      <c r="C298" t="s">
        <v>252</v>
      </c>
      <c r="D298" s="6">
        <v>944.59</v>
      </c>
    </row>
    <row r="299" spans="3:9" ht="15.5" x14ac:dyDescent="0.35">
      <c r="C299" t="s">
        <v>253</v>
      </c>
      <c r="I299" s="6">
        <v>1650.47</v>
      </c>
    </row>
    <row r="300" spans="3:9" ht="15.5" x14ac:dyDescent="0.35">
      <c r="C300" t="s">
        <v>254</v>
      </c>
      <c r="I300" s="6">
        <v>386.79</v>
      </c>
    </row>
    <row r="301" spans="3:9" ht="15.5" x14ac:dyDescent="0.35">
      <c r="C301" t="s">
        <v>255</v>
      </c>
      <c r="D301" s="6">
        <v>1.69</v>
      </c>
    </row>
    <row r="302" spans="3:9" ht="15.5" x14ac:dyDescent="0.35">
      <c r="C302" t="s">
        <v>256</v>
      </c>
      <c r="D302" s="6">
        <v>1.59</v>
      </c>
    </row>
    <row r="303" spans="3:9" ht="15.5" x14ac:dyDescent="0.35">
      <c r="C303" t="s">
        <v>395</v>
      </c>
      <c r="D303" s="6">
        <v>1.87</v>
      </c>
    </row>
    <row r="304" spans="3:9" ht="15.5" x14ac:dyDescent="0.35">
      <c r="C304" t="s">
        <v>445</v>
      </c>
      <c r="D304" s="6">
        <v>1.7</v>
      </c>
    </row>
    <row r="305" spans="3:9" ht="15.5" x14ac:dyDescent="0.35">
      <c r="C305" t="s">
        <v>257</v>
      </c>
      <c r="D305" s="6">
        <v>2.81</v>
      </c>
    </row>
    <row r="306" spans="3:9" ht="15.5" x14ac:dyDescent="0.35">
      <c r="C306" t="s">
        <v>396</v>
      </c>
      <c r="D306" s="6">
        <v>0.48</v>
      </c>
    </row>
    <row r="307" spans="3:9" ht="15.5" x14ac:dyDescent="0.35">
      <c r="C307" t="s">
        <v>258</v>
      </c>
      <c r="D307" s="6">
        <v>3.9</v>
      </c>
    </row>
    <row r="308" spans="3:9" ht="15.5" x14ac:dyDescent="0.35">
      <c r="C308" t="s">
        <v>259</v>
      </c>
      <c r="I308" s="6">
        <v>2.56</v>
      </c>
    </row>
    <row r="309" spans="3:9" ht="15.5" x14ac:dyDescent="0.35">
      <c r="C309" t="s">
        <v>13</v>
      </c>
      <c r="D309" s="5">
        <v>2791000000000</v>
      </c>
    </row>
    <row r="310" spans="3:9" ht="15.5" x14ac:dyDescent="0.35">
      <c r="C310" t="s">
        <v>260</v>
      </c>
      <c r="I310" s="6">
        <v>2.3199999999999998</v>
      </c>
    </row>
    <row r="311" spans="3:9" ht="15.5" x14ac:dyDescent="0.35">
      <c r="C311" t="s">
        <v>261</v>
      </c>
      <c r="I311" s="6">
        <v>3.6000000000000004E-2</v>
      </c>
    </row>
    <row r="312" spans="3:9" ht="15.5" x14ac:dyDescent="0.35">
      <c r="C312" t="s">
        <v>262</v>
      </c>
      <c r="I312" s="6">
        <v>0.14029999999999998</v>
      </c>
    </row>
    <row r="313" spans="3:9" ht="15.5" x14ac:dyDescent="0.35">
      <c r="C313" t="s">
        <v>263</v>
      </c>
      <c r="I313" s="6">
        <v>0.10980000000000001</v>
      </c>
    </row>
    <row r="314" spans="3:9" ht="15.5" x14ac:dyDescent="0.35">
      <c r="C314" t="s">
        <v>264</v>
      </c>
      <c r="I314" s="6">
        <v>6.5000000000000002E-2</v>
      </c>
    </row>
    <row r="315" spans="3:9" ht="15.5" x14ac:dyDescent="0.35">
      <c r="C315" t="s">
        <v>265</v>
      </c>
      <c r="D315" s="6">
        <v>55.9</v>
      </c>
    </row>
    <row r="316" spans="3:9" ht="15.5" x14ac:dyDescent="0.35">
      <c r="C316" t="s">
        <v>266</v>
      </c>
      <c r="D316" s="6">
        <v>34.03</v>
      </c>
    </row>
    <row r="317" spans="3:9" ht="15.5" x14ac:dyDescent="0.35">
      <c r="C317" t="s">
        <v>267</v>
      </c>
      <c r="D317" s="6">
        <v>76.66</v>
      </c>
    </row>
    <row r="318" spans="3:9" ht="15.5" x14ac:dyDescent="0.35">
      <c r="C318" t="s">
        <v>268</v>
      </c>
      <c r="D318" s="6">
        <v>13.27</v>
      </c>
    </row>
    <row r="319" spans="3:9" ht="15.5" x14ac:dyDescent="0.35">
      <c r="C319" t="s">
        <v>269</v>
      </c>
      <c r="D319" s="6">
        <v>1.63</v>
      </c>
    </row>
    <row r="320" spans="3:9" ht="15.5" x14ac:dyDescent="0.35">
      <c r="C320" t="s">
        <v>270</v>
      </c>
      <c r="I320" s="6">
        <v>0.3</v>
      </c>
    </row>
    <row r="321" spans="3:9" ht="15.5" x14ac:dyDescent="0.35">
      <c r="C321" t="s">
        <v>271</v>
      </c>
      <c r="I321" s="6">
        <v>10.48</v>
      </c>
    </row>
    <row r="322" spans="3:9" ht="15.5" x14ac:dyDescent="0.35">
      <c r="C322" t="s">
        <v>53</v>
      </c>
      <c r="I322" s="5">
        <v>37202000000000</v>
      </c>
    </row>
    <row r="323" spans="3:9" ht="15.5" x14ac:dyDescent="0.35">
      <c r="C323" t="s">
        <v>272</v>
      </c>
      <c r="I323" s="5">
        <v>94733000000000</v>
      </c>
    </row>
    <row r="324" spans="3:9" ht="15.5" x14ac:dyDescent="0.35">
      <c r="C324" t="s">
        <v>273</v>
      </c>
      <c r="I324" s="5">
        <v>25140000000</v>
      </c>
    </row>
    <row r="325" spans="3:9" ht="15.5" x14ac:dyDescent="0.35">
      <c r="C325" t="s">
        <v>274</v>
      </c>
      <c r="I325" s="6">
        <v>0.21890000000000001</v>
      </c>
    </row>
    <row r="326" spans="3:9" ht="15.5" x14ac:dyDescent="0.35">
      <c r="C326" t="s">
        <v>275</v>
      </c>
      <c r="D326" s="6">
        <v>0.47789999999999999</v>
      </c>
    </row>
    <row r="327" spans="3:9" ht="15.5" x14ac:dyDescent="0.35">
      <c r="C327" t="s">
        <v>276</v>
      </c>
      <c r="D327" s="6">
        <v>0.38850000000000001</v>
      </c>
    </row>
    <row r="328" spans="3:9" ht="15.5" x14ac:dyDescent="0.35">
      <c r="C328" t="s">
        <v>277</v>
      </c>
      <c r="D328" s="6">
        <v>0.27860000000000001</v>
      </c>
    </row>
    <row r="329" spans="3:9" ht="15.5" x14ac:dyDescent="0.35">
      <c r="C329" t="s">
        <v>278</v>
      </c>
      <c r="D329" s="6">
        <v>0.3528</v>
      </c>
    </row>
    <row r="330" spans="3:9" ht="15.5" x14ac:dyDescent="0.35">
      <c r="C330" t="s">
        <v>279</v>
      </c>
      <c r="D330" s="6">
        <v>0.70169999999999999</v>
      </c>
    </row>
    <row r="331" spans="3:9" ht="15.5" x14ac:dyDescent="0.35">
      <c r="C331" t="s">
        <v>280</v>
      </c>
      <c r="D331" s="6">
        <v>15.8935</v>
      </c>
    </row>
    <row r="332" spans="3:9" ht="15.5" x14ac:dyDescent="0.35">
      <c r="C332" t="s">
        <v>281</v>
      </c>
      <c r="I332" s="6">
        <v>32.25</v>
      </c>
    </row>
    <row r="333" spans="3:9" ht="15.5" x14ac:dyDescent="0.35">
      <c r="C333" t="s">
        <v>282</v>
      </c>
      <c r="I333" s="6">
        <v>60.7</v>
      </c>
    </row>
    <row r="334" spans="3:9" ht="15.5" x14ac:dyDescent="0.35">
      <c r="C334" t="s">
        <v>283</v>
      </c>
      <c r="I334" s="6">
        <v>0.161</v>
      </c>
    </row>
    <row r="335" spans="3:9" ht="15.5" x14ac:dyDescent="0.35">
      <c r="C335" t="s">
        <v>284</v>
      </c>
      <c r="I335" s="6">
        <v>4.0999999999999995E-2</v>
      </c>
    </row>
    <row r="336" spans="3:9" ht="15.5" x14ac:dyDescent="0.35">
      <c r="C336" t="s">
        <v>285</v>
      </c>
      <c r="I336" t="s">
        <v>1921</v>
      </c>
    </row>
    <row r="337" spans="3:9" ht="15.5" x14ac:dyDescent="0.35">
      <c r="C337" t="s">
        <v>287</v>
      </c>
      <c r="I337" s="5">
        <v>8</v>
      </c>
    </row>
    <row r="338" spans="3:9" ht="15.5" x14ac:dyDescent="0.35">
      <c r="C338" t="s">
        <v>288</v>
      </c>
      <c r="I338" s="6">
        <v>0.66</v>
      </c>
    </row>
    <row r="339" spans="3:9" ht="15.5" x14ac:dyDescent="0.35">
      <c r="C339" t="s">
        <v>289</v>
      </c>
      <c r="I339" s="6">
        <v>0.94</v>
      </c>
    </row>
    <row r="340" spans="3:9" ht="15.5" x14ac:dyDescent="0.35">
      <c r="C340" t="s">
        <v>290</v>
      </c>
      <c r="I340" s="6">
        <v>0.82</v>
      </c>
    </row>
    <row r="341" spans="3:9" ht="15.5" x14ac:dyDescent="0.35">
      <c r="C341" t="s">
        <v>291</v>
      </c>
      <c r="I341" s="6">
        <v>0.94</v>
      </c>
    </row>
    <row r="342" spans="3:9" ht="15.5" x14ac:dyDescent="0.35">
      <c r="C342" t="s">
        <v>292</v>
      </c>
      <c r="I342" s="6">
        <v>0.61</v>
      </c>
    </row>
    <row r="343" spans="3:9" ht="15.5" x14ac:dyDescent="0.35">
      <c r="C343" t="s">
        <v>293</v>
      </c>
      <c r="I343" s="6">
        <v>0.6</v>
      </c>
    </row>
    <row r="344" spans="3:9" ht="15.5" x14ac:dyDescent="0.35">
      <c r="C344" t="s">
        <v>294</v>
      </c>
      <c r="I344" s="6">
        <v>0.73</v>
      </c>
    </row>
    <row r="345" spans="3:9" ht="15.5" x14ac:dyDescent="0.35">
      <c r="C345" t="s">
        <v>295</v>
      </c>
      <c r="I345" s="5">
        <v>44844000000000</v>
      </c>
    </row>
    <row r="346" spans="3:9" ht="15.5" x14ac:dyDescent="0.35">
      <c r="C346" t="s">
        <v>296</v>
      </c>
      <c r="I346" s="5">
        <v>18061000000000</v>
      </c>
    </row>
    <row r="347" spans="3:9" ht="15.5" x14ac:dyDescent="0.35">
      <c r="C347" t="s">
        <v>297</v>
      </c>
      <c r="I347" s="5">
        <v>21307000000000</v>
      </c>
    </row>
    <row r="348" spans="3:9" ht="15.5" x14ac:dyDescent="0.35">
      <c r="C348" t="s">
        <v>298</v>
      </c>
      <c r="I348" s="5">
        <v>5819000000000</v>
      </c>
    </row>
    <row r="349" spans="3:9" ht="15.5" x14ac:dyDescent="0.35">
      <c r="C349" t="s">
        <v>299</v>
      </c>
      <c r="D349" s="5">
        <v>23743000000000</v>
      </c>
    </row>
    <row r="350" spans="3:9" ht="15.5" x14ac:dyDescent="0.35">
      <c r="C350" t="s">
        <v>300</v>
      </c>
      <c r="D350" s="5">
        <v>161687000000000</v>
      </c>
    </row>
    <row r="351" spans="3:9" ht="15.5" x14ac:dyDescent="0.35">
      <c r="C351" t="s">
        <v>301</v>
      </c>
      <c r="D351" s="5">
        <v>116423000000000</v>
      </c>
    </row>
    <row r="352" spans="3:9" ht="15.5" x14ac:dyDescent="0.35">
      <c r="C352" t="s">
        <v>212</v>
      </c>
      <c r="D352" s="5">
        <v>17747000000000</v>
      </c>
    </row>
    <row r="353" spans="3:9" ht="15.5" x14ac:dyDescent="0.35">
      <c r="C353" t="s">
        <v>211</v>
      </c>
      <c r="I353" s="5">
        <v>41487000000000</v>
      </c>
    </row>
    <row r="354" spans="3:9" ht="15.5" x14ac:dyDescent="0.35">
      <c r="C354" t="s">
        <v>210</v>
      </c>
      <c r="D354" s="5">
        <v>70392000000000</v>
      </c>
    </row>
    <row r="355" spans="3:9" ht="15.5" x14ac:dyDescent="0.35">
      <c r="C355" t="s">
        <v>209</v>
      </c>
      <c r="D355" s="5">
        <v>7106000000000</v>
      </c>
    </row>
    <row r="356" spans="3:9" ht="15.5" x14ac:dyDescent="0.35">
      <c r="C356" t="s">
        <v>24</v>
      </c>
      <c r="D356" s="5">
        <v>77498000000000</v>
      </c>
    </row>
    <row r="357" spans="3:9" ht="15.5" x14ac:dyDescent="0.35">
      <c r="C357" t="s">
        <v>21</v>
      </c>
      <c r="D357" s="5">
        <v>53754000000000</v>
      </c>
    </row>
    <row r="358" spans="3:9" ht="15.5" x14ac:dyDescent="0.35">
      <c r="C358" t="s">
        <v>302</v>
      </c>
      <c r="I358" s="5">
        <v>45264000000000</v>
      </c>
    </row>
    <row r="359" spans="3:9" ht="15.5" x14ac:dyDescent="0.35">
      <c r="C359" t="s">
        <v>303</v>
      </c>
      <c r="I359" s="5">
        <v>18666000000000</v>
      </c>
    </row>
    <row r="360" spans="3:9" ht="15.5" x14ac:dyDescent="0.35">
      <c r="C360" t="s">
        <v>304</v>
      </c>
      <c r="I360" s="5">
        <v>-14497000000000</v>
      </c>
    </row>
    <row r="361" spans="3:9" ht="15.5" x14ac:dyDescent="0.35">
      <c r="C361" t="s">
        <v>305</v>
      </c>
      <c r="I361" s="5">
        <v>5270000000000</v>
      </c>
    </row>
    <row r="362" spans="3:9" ht="15.5" x14ac:dyDescent="0.35">
      <c r="C362" t="s">
        <v>306</v>
      </c>
      <c r="I362" s="5">
        <v>-8944000000000</v>
      </c>
    </row>
    <row r="363" spans="3:9" ht="15.5" x14ac:dyDescent="0.35">
      <c r="C363" t="s">
        <v>307</v>
      </c>
      <c r="I363" s="5">
        <v>9722000000000</v>
      </c>
    </row>
  </sheetData>
  <pageMargins left="0.7" right="0.7" top="0.75" bottom="0.75" header="0.3" footer="0.3"/>
  <ignoredErrors>
    <ignoredError sqref="A1:Z364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1922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1923</v>
      </c>
      <c r="D2" s="2" vm="492">
        <f ca="1">IFERROR(_xlfn.STOCKHISTORY("XIDX:" &amp; $C$1, D3, , 0, 0, 1), "Libur")</f>
        <v>2270</v>
      </c>
      <c r="E2" s="2" vm="493">
        <f ca="1">IFERROR(_xlfn.STOCKHISTORY("XIDX:" &amp; $C$1, E3, , 0, 0, 1), "Libur")</f>
        <v>1965</v>
      </c>
      <c r="H2" s="2" vm="493">
        <f ca="1">IFERROR(INDEX(D2:G2,COUNT(D2:G2)),"")</f>
        <v>1965</v>
      </c>
      <c r="I2" s="2" vm="494">
        <f t="shared" ref="I2:Z2" ca="1" si="0">IFERROR(_xlfn.STOCKHISTORY("XIDX:" &amp; $C$1, I1, , 0, 0, 1), "Libur")</f>
        <v>1640</v>
      </c>
      <c r="J2" s="2" vm="495">
        <f t="shared" ca="1" si="0"/>
        <v>2065</v>
      </c>
      <c r="K2" s="2" vm="496">
        <f t="shared" ca="1" si="0"/>
        <v>2550</v>
      </c>
      <c r="L2" s="2" vm="497">
        <f t="shared" ca="1" si="0"/>
        <v>2637.5</v>
      </c>
      <c r="M2" s="2" vm="498">
        <f t="shared" ca="1" si="0"/>
        <v>2762.172</v>
      </c>
      <c r="N2" s="2" vm="499">
        <f t="shared" ca="1" si="0"/>
        <v>2346.6239999999998</v>
      </c>
      <c r="O2" s="2" vm="500">
        <f t="shared" ca="1" si="0"/>
        <v>2069.5920000000001</v>
      </c>
      <c r="P2" s="2" vm="501">
        <f t="shared" ca="1" si="0"/>
        <v>1597.008</v>
      </c>
      <c r="Q2" s="2" vm="502">
        <f t="shared" ca="1" si="0"/>
        <v>1088.5727999999999</v>
      </c>
      <c r="R2" s="2" t="str">
        <f t="shared" ca="1" si="0"/>
        <v>Libur</v>
      </c>
      <c r="S2" s="2" vm="503">
        <f t="shared" ca="1" si="0"/>
        <v>1067.3879999999999</v>
      </c>
      <c r="T2" s="2" vm="504">
        <f t="shared" ca="1" si="0"/>
        <v>651.84</v>
      </c>
      <c r="U2" s="2" vm="505">
        <f t="shared" ca="1" si="0"/>
        <v>668.13599999999997</v>
      </c>
      <c r="V2" s="2" t="str">
        <f t="shared" ca="1" si="0"/>
        <v>Libur</v>
      </c>
      <c r="W2" s="2" t="str">
        <f t="shared" ca="1" si="0"/>
        <v>Libur</v>
      </c>
      <c r="X2" s="2" vm="506">
        <f t="shared" ca="1" si="0"/>
        <v>863.18910000000005</v>
      </c>
      <c r="Y2" s="2" vm="507">
        <f t="shared" ca="1" si="0"/>
        <v>625.30229999999995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2349094000000</v>
      </c>
      <c r="E4" s="2">
        <f>IFERROR(INDEX(E51:E500,MATCH($C$4,$C$51:$C$500,0)),"")</f>
        <v>2330500000000</v>
      </c>
      <c r="H4" s="2">
        <f>IFERROR(SUM(D4:G4)*(4/MAX(1,COUNT(D4:G4))),"")</f>
        <v>9359188000000</v>
      </c>
      <c r="I4" s="2">
        <f t="shared" ref="I4:Z4" si="1">IFERROR(INDEX(I51:I500,MATCH($C$4,$C$51:$C$500,0)),"")</f>
        <v>10197196000000</v>
      </c>
      <c r="J4" s="2">
        <f t="shared" si="1"/>
        <v>10289306000000</v>
      </c>
      <c r="K4" s="2">
        <f t="shared" si="1"/>
        <v>10217532000000</v>
      </c>
      <c r="L4" s="2">
        <f t="shared" si="1"/>
        <v>9069057000000</v>
      </c>
      <c r="M4" s="2">
        <f t="shared" si="1"/>
        <v>8110291000000</v>
      </c>
      <c r="N4" s="2">
        <f t="shared" si="1"/>
        <v>8046281000000</v>
      </c>
      <c r="O4" s="2">
        <f t="shared" si="1"/>
        <v>7454236000000</v>
      </c>
      <c r="P4" s="2">
        <f t="shared" si="1"/>
        <v>6772448000000</v>
      </c>
      <c r="Q4" s="2">
        <f t="shared" si="1"/>
        <v>6393586000000</v>
      </c>
      <c r="R4" s="2">
        <f t="shared" si="1"/>
        <v>6151919000000</v>
      </c>
      <c r="S4" s="2">
        <f t="shared" si="1"/>
        <v>6458281000000</v>
      </c>
      <c r="T4" s="2">
        <f t="shared" si="1"/>
        <v>5978672000000</v>
      </c>
      <c r="U4" s="2">
        <f t="shared" si="1"/>
        <v>4865437000000</v>
      </c>
      <c r="V4" s="2">
        <f t="shared" si="1"/>
        <v>5581049000000</v>
      </c>
      <c r="W4" s="2">
        <f t="shared" si="1"/>
        <v>5191379000000</v>
      </c>
      <c r="X4" s="2">
        <f t="shared" si="1"/>
        <v>4090908000000</v>
      </c>
      <c r="Y4" s="2">
        <f t="shared" si="1"/>
        <v>3737455000000</v>
      </c>
      <c r="Z4" s="2">
        <f t="shared" si="1"/>
        <v>3699937000000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41190000000</v>
      </c>
      <c r="E5" s="2">
        <f>IFERROR(INDEX(E51:E500,MATCH($C$5,$C$51:$C$500,0)),"")</f>
        <v>-732415000000</v>
      </c>
      <c r="H5" s="2">
        <f>IFERROR(SUM(D5:G5)*(4/MAX(1,COUNT(D5:G5))),"")</f>
        <v>-1382450000000</v>
      </c>
      <c r="I5" s="2">
        <f t="shared" ref="I5:Z5" si="2">IFERROR(INDEX(I51:I500,MATCH($C$5,$C$51:$C$500,0)),"")</f>
        <v>4946557000000</v>
      </c>
      <c r="J5" s="2">
        <f t="shared" si="2"/>
        <v>1884178000000</v>
      </c>
      <c r="K5" s="2">
        <f t="shared" si="2"/>
        <v>3958581000000</v>
      </c>
      <c r="L5" s="2">
        <f t="shared" si="2"/>
        <v>4289216000000</v>
      </c>
      <c r="M5" s="2">
        <f t="shared" si="2"/>
        <v>3036314000000</v>
      </c>
      <c r="N5" s="2">
        <f t="shared" si="2"/>
        <v>3921602000000</v>
      </c>
      <c r="O5" s="2">
        <f t="shared" si="2"/>
        <v>2558415000000</v>
      </c>
      <c r="P5" s="2">
        <f t="shared" si="2"/>
        <v>1368057000000</v>
      </c>
      <c r="Q5" s="2">
        <f t="shared" si="2"/>
        <v>1377885000000</v>
      </c>
      <c r="R5" s="2">
        <f t="shared" si="2"/>
        <v>1274836000000</v>
      </c>
      <c r="S5" s="2">
        <f t="shared" si="2"/>
        <v>4647668000000</v>
      </c>
      <c r="T5" s="2">
        <f t="shared" si="2"/>
        <v>838170000000</v>
      </c>
      <c r="U5" s="2">
        <f t="shared" si="2"/>
        <v>548416000000</v>
      </c>
      <c r="V5" s="2">
        <f t="shared" si="2"/>
        <v>1386433000000</v>
      </c>
      <c r="W5" s="2">
        <f t="shared" si="2"/>
        <v>1010257000000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22366313000000</v>
      </c>
      <c r="E6" s="2">
        <f>IFERROR(INDEX(E51:E500,MATCH($C$6,$C$51:$C$500,0)),"")</f>
        <v>24343943000000</v>
      </c>
      <c r="H6" s="2">
        <f>IFERROR(INDEX(D6:G6,COUNT(D6:G6)),"")</f>
        <v>24343943000000</v>
      </c>
      <c r="I6" s="2">
        <f t="shared" ref="I6:Z6" si="3">IFERROR(INDEX(I51:I500,MATCH($C$6,$C$51:$C$500,0)),"")</f>
        <v>25076358000000</v>
      </c>
      <c r="J6" s="2">
        <f t="shared" si="3"/>
        <v>21182201000000</v>
      </c>
      <c r="K6" s="2">
        <f t="shared" si="3"/>
        <v>21755443000000</v>
      </c>
      <c r="L6" s="2">
        <f t="shared" si="3"/>
        <v>20633680000000</v>
      </c>
      <c r="M6" s="2">
        <f t="shared" si="3"/>
        <v>19144464000000</v>
      </c>
      <c r="N6" s="2">
        <f t="shared" si="3"/>
        <v>18208150000000</v>
      </c>
      <c r="O6" s="2">
        <f t="shared" si="3"/>
        <v>15541438000000</v>
      </c>
      <c r="P6" s="2">
        <f t="shared" si="3"/>
        <v>13782673000000</v>
      </c>
      <c r="Q6" s="2">
        <f t="shared" si="3"/>
        <v>13064616000000</v>
      </c>
      <c r="R6" s="2">
        <f t="shared" si="3"/>
        <v>12265681000000</v>
      </c>
      <c r="S6" s="2">
        <f t="shared" si="3"/>
        <v>11517195000000</v>
      </c>
      <c r="T6" s="2">
        <f t="shared" si="3"/>
        <v>6956675000000</v>
      </c>
      <c r="U6" s="2">
        <f t="shared" si="3"/>
        <v>6118505000000</v>
      </c>
      <c r="V6" s="2">
        <f t="shared" si="3"/>
        <v>6262821000000</v>
      </c>
      <c r="W6" s="2">
        <f t="shared" si="3"/>
        <v>4876388000000</v>
      </c>
      <c r="X6" s="2">
        <f t="shared" si="3"/>
        <v>4366219000000</v>
      </c>
      <c r="Y6" s="2">
        <f t="shared" si="3"/>
        <v>3403242000000</v>
      </c>
      <c r="Z6" s="2">
        <f t="shared" si="3"/>
        <v>2870365000000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11.74</v>
      </c>
      <c r="E7" s="3">
        <f>IFERROR(INDEX(E51:E500,MATCH($C$7,$C$51:$C$500,0))/1000000000,"")</f>
        <v>11.74</v>
      </c>
      <c r="H7" s="3">
        <f>IFERROR(INDEX(D7:G7,COUNT(D7:G7)),"")</f>
        <v>11.74</v>
      </c>
      <c r="I7" s="3">
        <f t="shared" ref="I7:Z7" si="4">IFERROR(INDEX(I51:I500,MATCH($C$7,$C$51:$C$500,0))/1000000000,"")</f>
        <v>11.74</v>
      </c>
      <c r="J7" s="3">
        <f t="shared" si="4"/>
        <v>11.74</v>
      </c>
      <c r="K7" s="3">
        <f t="shared" si="4"/>
        <v>11.74</v>
      </c>
      <c r="L7" s="3">
        <f t="shared" si="4"/>
        <v>11.74</v>
      </c>
      <c r="M7" s="3">
        <f t="shared" si="4"/>
        <v>6.96</v>
      </c>
      <c r="N7" s="3">
        <f t="shared" si="4"/>
        <v>6.96</v>
      </c>
      <c r="O7" s="3">
        <f t="shared" si="4"/>
        <v>6.96</v>
      </c>
      <c r="P7" s="3">
        <f t="shared" si="4"/>
        <v>6.96</v>
      </c>
      <c r="Q7" s="3">
        <f t="shared" si="4"/>
        <v>6.96</v>
      </c>
      <c r="R7" s="3">
        <f t="shared" si="4"/>
        <v>6.96</v>
      </c>
      <c r="S7" s="3">
        <f t="shared" si="4"/>
        <v>6.96</v>
      </c>
      <c r="T7" s="3">
        <f t="shared" si="4"/>
        <v>6.96</v>
      </c>
      <c r="U7" s="3">
        <f t="shared" si="4"/>
        <v>6.96</v>
      </c>
      <c r="V7" s="3">
        <f t="shared" si="4"/>
        <v>3.65</v>
      </c>
      <c r="W7" s="3">
        <f t="shared" si="4"/>
        <v>3.65</v>
      </c>
      <c r="X7" s="3">
        <f t="shared" si="4"/>
        <v>3.18</v>
      </c>
      <c r="Y7" s="3">
        <f t="shared" si="4"/>
        <v>3.18</v>
      </c>
      <c r="Z7" s="3">
        <f t="shared" si="4"/>
        <v>1.63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6880000000000</v>
      </c>
      <c r="E8" s="2">
        <f>IFERROR(INDEX(E51:E500,MATCH("Free cash flow (Quarter)",$C$51:$C$500,0)),"")</f>
        <v>-1768000000000</v>
      </c>
      <c r="H8" s="2">
        <f>IFERROR(INDEX(D8:G8,COUNT(D8:G8)),"")</f>
        <v>-1768000000000</v>
      </c>
      <c r="I8" s="2">
        <f t="shared" ref="I8:Z8" si="5">IFERROR(INDEX(I51:I500,MATCH($C$8,$C$51:$C$500,0)),"")</f>
        <v>867000000000</v>
      </c>
      <c r="J8" s="2">
        <f t="shared" si="5"/>
        <v>15274000000000</v>
      </c>
      <c r="K8" s="2">
        <f t="shared" si="5"/>
        <v>-10486000000000</v>
      </c>
      <c r="L8" s="2">
        <f t="shared" si="5"/>
        <v>16277000000000</v>
      </c>
      <c r="M8" s="2">
        <f t="shared" si="5"/>
        <v>10882000000000</v>
      </c>
      <c r="N8" s="2">
        <f t="shared" si="5"/>
        <v>-637000000000</v>
      </c>
      <c r="O8" s="2">
        <f t="shared" si="5"/>
        <v>3556000000000</v>
      </c>
      <c r="P8" s="2">
        <f t="shared" si="5"/>
        <v>-3337000000000</v>
      </c>
      <c r="Q8" s="2">
        <f t="shared" si="5"/>
        <v>5293000000000</v>
      </c>
      <c r="R8" s="2">
        <f t="shared" si="5"/>
        <v>2715000000000</v>
      </c>
      <c r="S8" s="2">
        <f t="shared" si="5"/>
        <v>-4865000000000</v>
      </c>
      <c r="T8" s="2">
        <f t="shared" si="5"/>
        <v>-2468000000000</v>
      </c>
      <c r="U8" s="2">
        <f t="shared" si="5"/>
        <v>10633000000000</v>
      </c>
      <c r="V8" s="2">
        <f t="shared" si="5"/>
        <v>-979000000000</v>
      </c>
      <c r="W8" s="2">
        <f t="shared" si="5"/>
        <v>6157000000000</v>
      </c>
      <c r="X8" s="2">
        <f t="shared" si="5"/>
        <v>1348000000000</v>
      </c>
      <c r="Y8" s="2">
        <f t="shared" si="5"/>
        <v>-5299000000000</v>
      </c>
      <c r="Z8" s="2">
        <f t="shared" si="5"/>
        <v>-6127000000000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585.96</v>
      </c>
      <c r="E9" s="3">
        <f>IFERROR(INDEX(E51:E500,MATCH("Free cash flow per share (Quarter)",$C$51:$C$500,0)),"")</f>
        <v>-150.56</v>
      </c>
      <c r="H9" s="3">
        <f>IFERROR(INDEX(D9:G9,COUNT(D9:G9)),"")</f>
        <v>-150.56</v>
      </c>
      <c r="I9" s="3">
        <f t="shared" ref="I9:Z9" si="6">IFERROR(INDEX(I51:I500,MATCH($C$9,$C$51:$C$500,0)),"")</f>
        <v>73.84</v>
      </c>
      <c r="J9" s="3">
        <f t="shared" si="6"/>
        <v>1300.9100000000001</v>
      </c>
      <c r="K9" s="3">
        <f t="shared" si="6"/>
        <v>-893.09</v>
      </c>
      <c r="L9" s="3">
        <f t="shared" si="6"/>
        <v>1386.39</v>
      </c>
      <c r="M9" s="3">
        <f t="shared" si="6"/>
        <v>1562.7</v>
      </c>
      <c r="N9" s="3">
        <f t="shared" si="6"/>
        <v>-91.42</v>
      </c>
      <c r="O9" s="3">
        <f t="shared" si="6"/>
        <v>510.61</v>
      </c>
      <c r="P9" s="3">
        <f t="shared" si="6"/>
        <v>-479.24</v>
      </c>
      <c r="Q9" s="3">
        <f t="shared" si="6"/>
        <v>760.02</v>
      </c>
      <c r="R9" s="3">
        <f t="shared" si="6"/>
        <v>389.83</v>
      </c>
      <c r="S9" s="3">
        <f t="shared" si="6"/>
        <v>-698.68</v>
      </c>
      <c r="T9" s="3">
        <f t="shared" si="6"/>
        <v>-354.35</v>
      </c>
      <c r="U9" s="3">
        <f t="shared" si="6"/>
        <v>1526.96</v>
      </c>
      <c r="V9" s="3">
        <f t="shared" si="6"/>
        <v>-268.49</v>
      </c>
      <c r="W9" s="3">
        <f t="shared" si="6"/>
        <v>1688.67</v>
      </c>
      <c r="X9" s="3">
        <f t="shared" si="6"/>
        <v>423.74</v>
      </c>
      <c r="Y9" s="3">
        <f t="shared" si="6"/>
        <v>-1665.63</v>
      </c>
      <c r="Z9" s="3">
        <f t="shared" si="6"/>
        <v>-3769.68</v>
      </c>
    </row>
    <row r="10" spans="1:26" ht="15.5" x14ac:dyDescent="0.35">
      <c r="C10" t="s">
        <v>18</v>
      </c>
      <c r="D10" s="3">
        <f ca="1">IFERROR(IF(D9=0,"",D2/D9),"")</f>
        <v>3.8739845723257558</v>
      </c>
      <c r="E10" s="3">
        <f ca="1">IFERROR(IF(E9=0,"",E2/E9),"")</f>
        <v>-13.051275239107332</v>
      </c>
      <c r="I10" s="3">
        <f t="shared" ref="I10:Z10" ca="1" si="7">IFERROR(IF(I9=0,"",I2/I9),"")</f>
        <v>22.210184182015166</v>
      </c>
      <c r="J10" s="3">
        <f t="shared" ca="1" si="7"/>
        <v>1.587350393186308</v>
      </c>
      <c r="K10" s="3">
        <f t="shared" ca="1" si="7"/>
        <v>-2.8552553494048749</v>
      </c>
      <c r="L10" s="3">
        <f t="shared" ca="1" si="7"/>
        <v>1.9024228391722386</v>
      </c>
      <c r="M10" s="3">
        <f t="shared" ca="1" si="7"/>
        <v>1.7675638318295257</v>
      </c>
      <c r="N10" s="3">
        <f t="shared" ca="1" si="7"/>
        <v>-25.668606431852982</v>
      </c>
      <c r="O10" s="3">
        <f t="shared" ca="1" si="7"/>
        <v>4.0531756134819137</v>
      </c>
      <c r="P10" s="3">
        <f t="shared" ca="1" si="7"/>
        <v>-3.3323762624154911</v>
      </c>
      <c r="Q10" s="3">
        <f t="shared" ca="1" si="7"/>
        <v>1.4322949396068523</v>
      </c>
      <c r="R10" s="3" t="str">
        <f t="shared" ca="1" si="7"/>
        <v/>
      </c>
      <c r="S10" s="3">
        <f t="shared" ca="1" si="7"/>
        <v>-1.5277208450220416</v>
      </c>
      <c r="T10" s="3">
        <f t="shared" ca="1" si="7"/>
        <v>-1.8395371807534924</v>
      </c>
      <c r="U10" s="3">
        <f t="shared" ca="1" si="7"/>
        <v>0.43755959553622881</v>
      </c>
      <c r="V10" s="3" t="str">
        <f t="shared" ca="1" si="7"/>
        <v/>
      </c>
      <c r="W10" s="3" t="str">
        <f t="shared" ca="1" si="7"/>
        <v/>
      </c>
      <c r="X10" s="3">
        <f t="shared" ca="1" si="7"/>
        <v>2.0370724972860716</v>
      </c>
      <c r="Y10" s="3">
        <f t="shared" ca="1" si="7"/>
        <v>-0.37541488806037349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917689000000</v>
      </c>
      <c r="E11" s="2">
        <f>IFERROR(INDEX(E51:E500,MATCH($C$11,$C$51:$C$500,0)),"")</f>
        <v>1129334000000</v>
      </c>
      <c r="H11" s="2">
        <f>IFERROR(INDEX(D11:G11,COUNT(D11:G11)),"")</f>
        <v>1129334000000</v>
      </c>
      <c r="I11" s="2">
        <f t="shared" ref="I11:Z11" si="8">IFERROR(INDEX(I51:I500,MATCH($C$11,$C$51:$C$500,0)),"")</f>
        <v>872657000000</v>
      </c>
      <c r="J11" s="2">
        <f t="shared" si="8"/>
        <v>873509000000</v>
      </c>
      <c r="K11" s="2">
        <f t="shared" si="8"/>
        <v>855222000000</v>
      </c>
      <c r="L11" s="2">
        <f t="shared" si="8"/>
        <v>901616000000</v>
      </c>
      <c r="M11" s="2">
        <f t="shared" si="8"/>
        <v>900919000000</v>
      </c>
      <c r="N11" s="2">
        <f t="shared" si="8"/>
        <v>969421000000</v>
      </c>
      <c r="O11" s="2">
        <f t="shared" si="8"/>
        <v>1123163000000</v>
      </c>
      <c r="P11" s="2">
        <f t="shared" si="8"/>
        <v>998453000000</v>
      </c>
      <c r="Q11" s="2">
        <f t="shared" si="8"/>
        <v>1037227000000</v>
      </c>
      <c r="R11" s="2">
        <f t="shared" si="8"/>
        <v>1001235000000</v>
      </c>
      <c r="S11" s="2">
        <f t="shared" si="8"/>
        <v>1093626000000</v>
      </c>
      <c r="T11" s="2">
        <f t="shared" si="8"/>
        <v>1274528000000</v>
      </c>
      <c r="U11" s="2">
        <f t="shared" si="8"/>
        <v>1430545000000</v>
      </c>
      <c r="V11" s="2">
        <f t="shared" si="8"/>
        <v>1355207000000</v>
      </c>
      <c r="W11" s="2">
        <f t="shared" si="8"/>
        <v>1159680000000</v>
      </c>
      <c r="X11" s="2">
        <f t="shared" si="8"/>
        <v>926495000000</v>
      </c>
      <c r="Y11" s="2">
        <f t="shared" si="8"/>
        <v>837233000000</v>
      </c>
      <c r="Z11" s="2">
        <f t="shared" si="8"/>
        <v>803271000000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-154668000000</v>
      </c>
      <c r="E15" s="2">
        <f>IFERROR(INDEX(E51:E500,MATCH($C$15,$C$51:$C$500,0)),"")</f>
        <v>-157518000000</v>
      </c>
      <c r="H15" s="2">
        <f>IFERROR(SUM(D15:G15)*(4/MAX(1,COUNT(D15:G15))),"")</f>
        <v>-624372000000</v>
      </c>
      <c r="I15" s="2">
        <f t="shared" ref="I15:Z15" si="12">IFERROR(INDEX(I51:I500,MATCH($C$15,$C$51:$C$500,0)),"")</f>
        <v>-796107000000</v>
      </c>
      <c r="J15" s="2">
        <f t="shared" si="12"/>
        <v>-625852000000</v>
      </c>
      <c r="K15" s="2">
        <f t="shared" si="12"/>
        <v>-832059000000</v>
      </c>
      <c r="L15" s="2">
        <f t="shared" si="12"/>
        <v>-975392000000</v>
      </c>
      <c r="M15" s="2">
        <f t="shared" si="12"/>
        <v>-944565000000</v>
      </c>
      <c r="N15" s="2">
        <f t="shared" si="12"/>
        <v>-706742000000</v>
      </c>
      <c r="O15" s="2">
        <f t="shared" si="12"/>
        <v>-505678000000</v>
      </c>
      <c r="P15" s="2">
        <f t="shared" si="12"/>
        <v>-402674000000</v>
      </c>
      <c r="Q15" s="2">
        <f t="shared" si="12"/>
        <v>-349116000000</v>
      </c>
      <c r="R15" s="2">
        <f t="shared" si="12"/>
        <v>-387423000000</v>
      </c>
      <c r="S15" s="2">
        <f t="shared" si="12"/>
        <v>-185998000000</v>
      </c>
      <c r="T15" s="2">
        <f t="shared" si="12"/>
        <v>-98743000000</v>
      </c>
      <c r="U15" s="2">
        <f t="shared" si="12"/>
        <v>-107770000000</v>
      </c>
      <c r="V15" s="2">
        <f t="shared" si="12"/>
        <v>-188602000000</v>
      </c>
      <c r="W15" s="2">
        <f t="shared" si="12"/>
        <v>-117964000000</v>
      </c>
      <c r="X15" s="2">
        <f t="shared" si="12"/>
        <v>-89315000000</v>
      </c>
      <c r="Y15" s="2">
        <f t="shared" si="12"/>
        <v>-103289000000</v>
      </c>
      <c r="Z15" s="2">
        <f t="shared" si="12"/>
        <v>-173160000000</v>
      </c>
    </row>
    <row r="16" spans="1:26" ht="15.5" x14ac:dyDescent="0.35">
      <c r="C16" t="s">
        <v>29</v>
      </c>
      <c r="D16" s="2">
        <f>IFERROR(INDEX(D51:D500,MATCH($C$16,$C$51:$C$500,0)),"")</f>
        <v>780418000000</v>
      </c>
      <c r="E16" s="2">
        <f>IFERROR(INDEX(E51:E500,MATCH($C$16,$C$51:$C$500,0)),"")</f>
        <v>808498000000</v>
      </c>
      <c r="H16" s="2">
        <f>IFERROR(SUM(D16:G16)*(4/MAX(1,COUNT(D16:G16))),"")</f>
        <v>3177832000000</v>
      </c>
      <c r="I16" s="2">
        <f t="shared" ref="I16:Z16" si="13">IFERROR(INDEX(I51:I500,MATCH($C$16,$C$51:$C$500,0)),"")</f>
        <v>4160842000000</v>
      </c>
      <c r="J16" s="2">
        <f t="shared" si="13"/>
        <v>3256906000000</v>
      </c>
      <c r="K16" s="2">
        <f t="shared" si="13"/>
        <v>4342729000000</v>
      </c>
      <c r="L16" s="2">
        <f t="shared" si="13"/>
        <v>5028070000000</v>
      </c>
      <c r="M16" s="2">
        <f t="shared" si="13"/>
        <v>4952616000000</v>
      </c>
      <c r="N16" s="2">
        <f t="shared" si="13"/>
        <v>3715053000000</v>
      </c>
      <c r="O16" s="2">
        <f t="shared" si="13"/>
        <v>2508411000000</v>
      </c>
      <c r="P16" s="2">
        <f t="shared" si="13"/>
        <v>2002021000000</v>
      </c>
      <c r="Q16" s="2">
        <f t="shared" si="13"/>
        <v>1649159000000</v>
      </c>
      <c r="R16" s="2">
        <f t="shared" si="13"/>
        <v>1545423000000</v>
      </c>
      <c r="S16" s="2">
        <f t="shared" si="13"/>
        <v>1238769000000</v>
      </c>
      <c r="T16" s="2">
        <f t="shared" si="13"/>
        <v>697981000000</v>
      </c>
      <c r="U16" s="2">
        <f t="shared" si="13"/>
        <v>632550000000</v>
      </c>
      <c r="V16" s="2">
        <f t="shared" si="13"/>
        <v>1566014000000</v>
      </c>
      <c r="W16" s="2">
        <f t="shared" si="13"/>
        <v>1191316000000</v>
      </c>
      <c r="X16" s="2">
        <f t="shared" si="13"/>
        <v>1041115000000</v>
      </c>
      <c r="Y16" s="2">
        <f t="shared" si="13"/>
        <v>640749000000</v>
      </c>
      <c r="Z16" s="2">
        <f t="shared" si="13"/>
        <v>674841000000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26649800000000</v>
      </c>
      <c r="E20" s="2">
        <f ca="1">IFERROR(E21*E2,"")</f>
        <v>23069100000000</v>
      </c>
      <c r="H20" s="2">
        <f t="shared" ref="H20:Z20" ca="1" si="14">IFERROR(H21*H2,"")</f>
        <v>23069100000000</v>
      </c>
      <c r="I20" s="2">
        <f t="shared" ca="1" si="14"/>
        <v>19253600000000</v>
      </c>
      <c r="J20" s="2">
        <f t="shared" ca="1" si="14"/>
        <v>24243100000000</v>
      </c>
      <c r="K20" s="2">
        <f t="shared" ca="1" si="14"/>
        <v>29937000000000</v>
      </c>
      <c r="L20" s="2">
        <f t="shared" ca="1" si="14"/>
        <v>30964250000000</v>
      </c>
      <c r="M20" s="2">
        <f t="shared" ca="1" si="14"/>
        <v>19224717120000</v>
      </c>
      <c r="N20" s="2">
        <f t="shared" ca="1" si="14"/>
        <v>16332503039999.998</v>
      </c>
      <c r="O20" s="2">
        <f t="shared" ca="1" si="14"/>
        <v>14404360320000</v>
      </c>
      <c r="P20" s="2">
        <f t="shared" ca="1" si="14"/>
        <v>11115175680000</v>
      </c>
      <c r="Q20" s="2">
        <f t="shared" ca="1" si="14"/>
        <v>7576466687999.999</v>
      </c>
      <c r="R20" s="2" t="str">
        <f t="shared" ca="1" si="14"/>
        <v/>
      </c>
      <c r="S20" s="2">
        <f t="shared" ca="1" si="14"/>
        <v>7429020479999.999</v>
      </c>
      <c r="T20" s="2">
        <f t="shared" ca="1" si="14"/>
        <v>4536806400000</v>
      </c>
      <c r="U20" s="2">
        <f t="shared" ca="1" si="14"/>
        <v>4650226560000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2744941338000</v>
      </c>
      <c r="Y20" s="2">
        <f t="shared" ca="1" si="14"/>
        <v>1988461313999.9998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11740000000</v>
      </c>
      <c r="E21" s="2">
        <f>IFERROR(INDEX(E51:E500,MATCH($C$7,$C$51:$C$500,0)),"")</f>
        <v>11740000000</v>
      </c>
      <c r="H21" s="2">
        <f>IFERROR(INDEX(D21:G21,COUNT(D21:G21)),"")</f>
        <v>11740000000</v>
      </c>
      <c r="I21" s="2">
        <f t="shared" ref="I21:Z21" si="15">IFERROR(INDEX(I51:I500,MATCH($C$7,$C$51:$C$500,0)),"")</f>
        <v>11740000000</v>
      </c>
      <c r="J21" s="2">
        <f t="shared" si="15"/>
        <v>11740000000</v>
      </c>
      <c r="K21" s="2">
        <f t="shared" si="15"/>
        <v>11740000000</v>
      </c>
      <c r="L21" s="2">
        <f t="shared" si="15"/>
        <v>11740000000</v>
      </c>
      <c r="M21" s="2">
        <f t="shared" si="15"/>
        <v>6960000000</v>
      </c>
      <c r="N21" s="2">
        <f t="shared" si="15"/>
        <v>6960000000</v>
      </c>
      <c r="O21" s="2">
        <f t="shared" si="15"/>
        <v>6960000000</v>
      </c>
      <c r="P21" s="2">
        <f t="shared" si="15"/>
        <v>6960000000</v>
      </c>
      <c r="Q21" s="2">
        <f t="shared" si="15"/>
        <v>6960000000</v>
      </c>
      <c r="R21" s="2">
        <f t="shared" si="15"/>
        <v>6960000000</v>
      </c>
      <c r="S21" s="2">
        <f t="shared" si="15"/>
        <v>6960000000</v>
      </c>
      <c r="T21" s="2">
        <f t="shared" si="15"/>
        <v>6960000000</v>
      </c>
      <c r="U21" s="2">
        <f t="shared" si="15"/>
        <v>6960000000</v>
      </c>
      <c r="V21" s="2">
        <f t="shared" si="15"/>
        <v>3650000000</v>
      </c>
      <c r="W21" s="2">
        <f t="shared" si="15"/>
        <v>3650000000</v>
      </c>
      <c r="X21" s="2">
        <f t="shared" si="15"/>
        <v>3180000000</v>
      </c>
      <c r="Y21" s="2">
        <f t="shared" si="15"/>
        <v>3180000000</v>
      </c>
      <c r="Z21" s="2">
        <f t="shared" si="15"/>
        <v>1630000000</v>
      </c>
    </row>
    <row r="23" spans="1:26" ht="15.5" x14ac:dyDescent="0.35">
      <c r="B23" t="s">
        <v>54</v>
      </c>
      <c r="C23" t="s">
        <v>55</v>
      </c>
      <c r="D23" s="3">
        <f>IFERROR(D5/D6*100,"")</f>
        <v>0.18416088516690257</v>
      </c>
      <c r="E23" s="3">
        <f>IFERROR(E5/E6*100,"")</f>
        <v>-3.0086128611129266</v>
      </c>
      <c r="H23" s="3">
        <f t="shared" ref="H23:Z23" si="16">IFERROR(H5/H6*100,"")</f>
        <v>-5.6788253242295221</v>
      </c>
      <c r="I23" s="3">
        <f t="shared" si="16"/>
        <v>19.725978549197613</v>
      </c>
      <c r="J23" s="3">
        <f t="shared" si="16"/>
        <v>8.8951001834039811</v>
      </c>
      <c r="K23" s="3">
        <f t="shared" si="16"/>
        <v>18.195818857837093</v>
      </c>
      <c r="L23" s="3">
        <f t="shared" si="16"/>
        <v>20.787450420865301</v>
      </c>
      <c r="M23" s="3">
        <f t="shared" si="16"/>
        <v>15.860010497029323</v>
      </c>
      <c r="N23" s="3">
        <f t="shared" si="16"/>
        <v>21.537619143076039</v>
      </c>
      <c r="O23" s="3">
        <f t="shared" si="16"/>
        <v>16.461893680623376</v>
      </c>
      <c r="P23" s="3">
        <f t="shared" si="16"/>
        <v>9.9259193046225498</v>
      </c>
      <c r="Q23" s="3">
        <f t="shared" si="16"/>
        <v>10.54669345046192</v>
      </c>
      <c r="R23" s="3">
        <f t="shared" si="16"/>
        <v>10.393519935827452</v>
      </c>
      <c r="S23" s="3">
        <f t="shared" si="16"/>
        <v>40.354166096866464</v>
      </c>
      <c r="T23" s="3">
        <f t="shared" si="16"/>
        <v>12.048428308063839</v>
      </c>
      <c r="U23" s="3">
        <f t="shared" si="16"/>
        <v>8.9632353001264189</v>
      </c>
      <c r="V23" s="3">
        <f t="shared" si="16"/>
        <v>22.137515985208584</v>
      </c>
      <c r="W23" s="3">
        <f t="shared" si="16"/>
        <v>20.717321919420687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-0.60732634265860841</v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-1.7419428246261415E-2</v>
      </c>
      <c r="J24" s="4">
        <f t="shared" si="17"/>
        <v>-0.11583318590778269</v>
      </c>
      <c r="K24" s="4">
        <f t="shared" si="17"/>
        <v>0.1288602297212349</v>
      </c>
      <c r="L24" s="4">
        <f t="shared" si="17"/>
        <v>0.14534673115962304</v>
      </c>
      <c r="M24" s="4">
        <f t="shared" si="17"/>
        <v>8.8198601415079958E-2</v>
      </c>
      <c r="N24" s="4">
        <f t="shared" si="17"/>
        <v>-0.11801365145046194</v>
      </c>
      <c r="O24" s="4">
        <f t="shared" si="17"/>
        <v>6.4412286415889808E-2</v>
      </c>
      <c r="P24" s="4">
        <f t="shared" si="17"/>
        <v>2.0613217831372266E-2</v>
      </c>
      <c r="Q24" s="4">
        <f t="shared" si="17"/>
        <v>-0.13782090776397193</v>
      </c>
      <c r="R24" s="4">
        <f t="shared" si="17"/>
        <v>-0.12886430828106166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26.65</v>
      </c>
      <c r="E25" s="3">
        <f>IFERROR(INDEX(E51:E500,MATCH($A$25,$C$51:$C$500,0)),"")</f>
        <v>27.72</v>
      </c>
      <c r="H25" s="3">
        <f>IFERROR(INDEX(D25:G25,COUNT(D25:G25)),"")</f>
        <v>27.72</v>
      </c>
      <c r="I25" s="3">
        <f t="shared" ref="I25:Z25" si="18">IFERROR(INDEX(I51:I500,MATCH($C$25,$C$51:$C$500,0)),"")</f>
        <v>286.58</v>
      </c>
      <c r="J25" s="3">
        <f t="shared" si="18"/>
        <v>224.09</v>
      </c>
      <c r="K25" s="3">
        <f t="shared" si="18"/>
        <v>299.01</v>
      </c>
      <c r="L25" s="3">
        <f t="shared" si="18"/>
        <v>345.18</v>
      </c>
      <c r="M25" s="3">
        <f t="shared" si="18"/>
        <v>575.55999999999995</v>
      </c>
      <c r="N25" s="3">
        <f t="shared" si="18"/>
        <v>431.99</v>
      </c>
      <c r="O25" s="3">
        <f t="shared" si="18"/>
        <v>287.58999999999997</v>
      </c>
      <c r="P25" s="3">
        <f t="shared" si="18"/>
        <v>229.67</v>
      </c>
      <c r="Q25" s="3">
        <f t="shared" si="18"/>
        <v>186.69</v>
      </c>
      <c r="R25" s="3">
        <f t="shared" si="18"/>
        <v>166.29</v>
      </c>
      <c r="S25" s="3">
        <f t="shared" si="18"/>
        <v>151.18</v>
      </c>
      <c r="T25" s="3">
        <f t="shared" si="18"/>
        <v>86.05</v>
      </c>
      <c r="U25" s="3">
        <f t="shared" si="18"/>
        <v>75.36</v>
      </c>
      <c r="V25" s="3">
        <f t="shared" si="18"/>
        <v>377.79</v>
      </c>
      <c r="W25" s="3">
        <f t="shared" si="18"/>
        <v>294.39999999999998</v>
      </c>
      <c r="X25" s="3">
        <f t="shared" si="18"/>
        <v>299.19</v>
      </c>
      <c r="Y25" s="3">
        <f t="shared" si="18"/>
        <v>168.95</v>
      </c>
      <c r="Z25" s="3">
        <f t="shared" si="18"/>
        <v>308.64</v>
      </c>
    </row>
    <row r="26" spans="1:26" ht="15.5" x14ac:dyDescent="0.35">
      <c r="C26" t="s">
        <v>59</v>
      </c>
      <c r="D26" s="4">
        <f>IFERROR(_xlfn.RRI(5,I25,D25),"")</f>
        <v>-0.37814337281778343</v>
      </c>
      <c r="E26" s="4">
        <f>IFERROR(_xlfn.RRI(5,J25,E25),"")</f>
        <v>-0.34162375918059396</v>
      </c>
      <c r="H26" s="4">
        <f t="shared" ref="H26:Z26" si="19">IFERROR(_xlfn.RRI(5,M25,H25),"")</f>
        <v>-0.45481923538250213</v>
      </c>
      <c r="I26" s="4">
        <f t="shared" si="19"/>
        <v>-7.8798923183182268E-2</v>
      </c>
      <c r="J26" s="4">
        <f t="shared" si="19"/>
        <v>-4.8673183236848661E-2</v>
      </c>
      <c r="K26" s="4">
        <f t="shared" si="19"/>
        <v>5.4183679934747042E-2</v>
      </c>
      <c r="L26" s="4">
        <f t="shared" si="19"/>
        <v>0.13079769286900222</v>
      </c>
      <c r="M26" s="4">
        <f t="shared" si="19"/>
        <v>0.28187268713370184</v>
      </c>
      <c r="N26" s="4">
        <f t="shared" si="19"/>
        <v>0.23366109945848157</v>
      </c>
      <c r="O26" s="4">
        <f t="shared" si="19"/>
        <v>0.27293017384087315</v>
      </c>
      <c r="P26" s="4">
        <f t="shared" si="19"/>
        <v>0.24966232291583279</v>
      </c>
      <c r="Q26" s="4">
        <f t="shared" si="19"/>
        <v>-0.13149140735403742</v>
      </c>
      <c r="R26" s="4">
        <f t="shared" si="19"/>
        <v>-0.10795725482542151</v>
      </c>
      <c r="S26" s="4">
        <f t="shared" si="19"/>
        <v>-0.12761246126292491</v>
      </c>
      <c r="T26" s="4">
        <f t="shared" si="19"/>
        <v>-0.12622717094406599</v>
      </c>
      <c r="U26" s="4">
        <f t="shared" si="19"/>
        <v>-0.2457110667484167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200.09318568994888</v>
      </c>
      <c r="E27" s="3">
        <f>IFERROR(E4/E21,"")</f>
        <v>198.50936967632026</v>
      </c>
      <c r="H27" s="3">
        <f t="shared" ref="H27:Z27" si="20">IFERROR(H4/H21,"")</f>
        <v>797.20511073253829</v>
      </c>
      <c r="I27" s="3">
        <f t="shared" si="20"/>
        <v>868.58568994889265</v>
      </c>
      <c r="J27" s="3">
        <f t="shared" si="20"/>
        <v>876.43151618398633</v>
      </c>
      <c r="K27" s="3">
        <f t="shared" si="20"/>
        <v>870.31788756388414</v>
      </c>
      <c r="L27" s="3">
        <f t="shared" si="20"/>
        <v>772.4920783645656</v>
      </c>
      <c r="M27" s="3">
        <f t="shared" si="20"/>
        <v>1165.2716954022987</v>
      </c>
      <c r="N27" s="3">
        <f t="shared" si="20"/>
        <v>1156.074856321839</v>
      </c>
      <c r="O27" s="3">
        <f t="shared" si="20"/>
        <v>1071.0109195402299</v>
      </c>
      <c r="P27" s="3">
        <f t="shared" si="20"/>
        <v>973.05287356321844</v>
      </c>
      <c r="Q27" s="3">
        <f t="shared" si="20"/>
        <v>918.61867816091956</v>
      </c>
      <c r="R27" s="3">
        <f t="shared" si="20"/>
        <v>883.89640804597695</v>
      </c>
      <c r="S27" s="3">
        <f t="shared" si="20"/>
        <v>927.91393678160921</v>
      </c>
      <c r="T27" s="3">
        <f t="shared" si="20"/>
        <v>859.00459770114946</v>
      </c>
      <c r="U27" s="3">
        <f t="shared" si="20"/>
        <v>699.05704022988505</v>
      </c>
      <c r="V27" s="3">
        <f t="shared" si="20"/>
        <v>1529.0545205479452</v>
      </c>
      <c r="W27" s="3">
        <f t="shared" si="20"/>
        <v>1422.2956164383561</v>
      </c>
      <c r="X27" s="3">
        <f t="shared" si="20"/>
        <v>1286.4490566037737</v>
      </c>
      <c r="Y27" s="3">
        <f t="shared" si="20"/>
        <v>1175.3003144654087</v>
      </c>
      <c r="Z27" s="3">
        <f t="shared" si="20"/>
        <v>2269.9</v>
      </c>
    </row>
    <row r="28" spans="1:26" ht="15.5" x14ac:dyDescent="0.35">
      <c r="C28" t="s">
        <v>61</v>
      </c>
      <c r="D28" s="4">
        <f>IFERROR(_xlfn.RRI(5,I27,D27),"")</f>
        <v>-0.25443772350953442</v>
      </c>
      <c r="E28" s="4">
        <f>IFERROR(_xlfn.RRI(5,J27,E27),"")</f>
        <v>-0.25695929664647554</v>
      </c>
      <c r="H28" s="4">
        <f t="shared" ref="H28:Z28" si="21">IFERROR(_xlfn.RRI(5,M27,H27),"")</f>
        <v>-7.3109191849971999E-2</v>
      </c>
      <c r="I28" s="4">
        <f t="shared" si="21"/>
        <v>-5.5579636205780769E-2</v>
      </c>
      <c r="J28" s="4">
        <f t="shared" si="21"/>
        <v>-3.9306576964178053E-2</v>
      </c>
      <c r="K28" s="4">
        <f t="shared" si="21"/>
        <v>-2.2068818230167153E-2</v>
      </c>
      <c r="L28" s="4">
        <f t="shared" si="21"/>
        <v>-3.4056437278540908E-2</v>
      </c>
      <c r="M28" s="4">
        <f t="shared" si="21"/>
        <v>5.6830079558878754E-2</v>
      </c>
      <c r="N28" s="4">
        <f t="shared" si="21"/>
        <v>4.4950340001792766E-2</v>
      </c>
      <c r="O28" s="4">
        <f t="shared" si="21"/>
        <v>4.5104414218162914E-2</v>
      </c>
      <c r="P28" s="4">
        <f t="shared" si="21"/>
        <v>6.8377578511400028E-2</v>
      </c>
      <c r="Q28" s="4">
        <f t="shared" si="21"/>
        <v>-9.6886238338388497E-2</v>
      </c>
      <c r="R28" s="4">
        <f t="shared" si="21"/>
        <v>-9.0752115034964831E-2</v>
      </c>
      <c r="S28" s="4">
        <f t="shared" si="21"/>
        <v>-6.3251468449109227E-2</v>
      </c>
      <c r="T28" s="4">
        <f t="shared" si="21"/>
        <v>-6.0775685074818009E-2</v>
      </c>
      <c r="U28" s="4">
        <f t="shared" si="21"/>
        <v>-0.20986522201160862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-0.90327308255984373</v>
      </c>
      <c r="I29" s="4">
        <f t="shared" si="22"/>
        <v>0.27886117185059567</v>
      </c>
      <c r="J29" s="4">
        <f t="shared" si="22"/>
        <v>-0.25056018193371454</v>
      </c>
      <c r="K29" s="4">
        <f t="shared" si="22"/>
        <v>-0.13375630106031641</v>
      </c>
      <c r="L29" s="4">
        <f t="shared" si="22"/>
        <v>-0.40027104037806649</v>
      </c>
      <c r="M29" s="4">
        <f t="shared" si="22"/>
        <v>0.33234565614944778</v>
      </c>
      <c r="N29" s="4">
        <f t="shared" si="22"/>
        <v>0.50210368927987781</v>
      </c>
      <c r="O29" s="4">
        <f t="shared" si="22"/>
        <v>0.25218792180084465</v>
      </c>
      <c r="P29" s="4">
        <f t="shared" si="22"/>
        <v>0.23022122234720654</v>
      </c>
      <c r="Q29" s="4">
        <f t="shared" si="22"/>
        <v>0.12267725058632513</v>
      </c>
      <c r="R29" s="4">
        <f t="shared" si="22"/>
        <v>9.9947082947479726E-2</v>
      </c>
      <c r="S29" s="4">
        <f t="shared" si="22"/>
        <v>0.75688553166763528</v>
      </c>
      <c r="T29" s="4">
        <f t="shared" si="22"/>
        <v>0.14185244161358809</v>
      </c>
      <c r="U29" s="4">
        <f t="shared" si="22"/>
        <v>-0.80052410069086</v>
      </c>
      <c r="V29" s="4">
        <f t="shared" si="22"/>
        <v>0.28325407608695669</v>
      </c>
      <c r="W29" s="4">
        <f t="shared" si="22"/>
        <v>-1.6009893378789466E-2</v>
      </c>
      <c r="X29" s="4">
        <f t="shared" si="22"/>
        <v>0.77087895827167807</v>
      </c>
      <c r="Y29" s="4">
        <f t="shared" si="22"/>
        <v>-0.45259849663037843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-8.2180238567543487E-2</v>
      </c>
      <c r="I30" s="4">
        <f t="shared" si="23"/>
        <v>-8.9520128957190932E-3</v>
      </c>
      <c r="J30" s="4">
        <f t="shared" si="23"/>
        <v>7.0245926315669694E-3</v>
      </c>
      <c r="K30" s="4">
        <f t="shared" si="23"/>
        <v>0.12663665031546276</v>
      </c>
      <c r="L30" s="4">
        <f t="shared" si="23"/>
        <v>-0.33707127581274493</v>
      </c>
      <c r="M30" s="4">
        <f t="shared" si="23"/>
        <v>7.9552280115496813E-3</v>
      </c>
      <c r="N30" s="4">
        <f t="shared" si="23"/>
        <v>7.9423967794955669E-2</v>
      </c>
      <c r="O30" s="4">
        <f t="shared" si="23"/>
        <v>0.10067083571553444</v>
      </c>
      <c r="P30" s="4">
        <f t="shared" si="23"/>
        <v>5.925657369745245E-2</v>
      </c>
      <c r="Q30" s="4">
        <f t="shared" si="23"/>
        <v>3.9283189521838721E-2</v>
      </c>
      <c r="R30" s="4">
        <f t="shared" si="23"/>
        <v>-4.7437081167573926E-2</v>
      </c>
      <c r="S30" s="4">
        <f t="shared" si="23"/>
        <v>8.0219988652998495E-2</v>
      </c>
      <c r="T30" s="4">
        <f t="shared" si="23"/>
        <v>0.22880473018148223</v>
      </c>
      <c r="U30" s="4">
        <f t="shared" si="23"/>
        <v>-0.54281745298436179</v>
      </c>
      <c r="V30" s="4">
        <f t="shared" si="23"/>
        <v>7.5060980906999933E-2</v>
      </c>
      <c r="W30" s="4">
        <f t="shared" si="23"/>
        <v>0.10559808733757202</v>
      </c>
      <c r="X30" s="4">
        <f t="shared" si="23"/>
        <v>9.4570503190005095E-2</v>
      </c>
      <c r="Y30" s="4">
        <f t="shared" si="23"/>
        <v>-0.48222374797770445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1904.99</v>
      </c>
      <c r="E32" s="3">
        <f>IFERROR(INDEX(E51:E500,MATCH($A$32,$C$51:$C$500,0)),"")</f>
        <v>2073.4299999999998</v>
      </c>
      <c r="H32" s="3">
        <f>IFERROR(INDEX(D32:G32,COUNT(D32:G32)),"")</f>
        <v>2073.4299999999998</v>
      </c>
      <c r="I32" s="3">
        <f t="shared" ref="I32:Z32" si="24">IFERROR(INDEX(I51:I500,MATCH($C$32,$C$51:$C$500,0)),"")</f>
        <v>2135.81</v>
      </c>
      <c r="J32" s="3">
        <f t="shared" si="24"/>
        <v>1804.13</v>
      </c>
      <c r="K32" s="3">
        <f t="shared" si="24"/>
        <v>1852.96</v>
      </c>
      <c r="L32" s="3">
        <f t="shared" si="24"/>
        <v>1757.42</v>
      </c>
      <c r="M32" s="3">
        <f t="shared" si="24"/>
        <v>2749.15</v>
      </c>
      <c r="N32" s="3">
        <f t="shared" si="24"/>
        <v>2614.6999999999998</v>
      </c>
      <c r="O32" s="3">
        <f t="shared" si="24"/>
        <v>2231.75</v>
      </c>
      <c r="P32" s="3">
        <f t="shared" si="24"/>
        <v>1979.2</v>
      </c>
      <c r="Q32" s="3">
        <f t="shared" si="24"/>
        <v>1876.08</v>
      </c>
      <c r="R32" s="3">
        <f t="shared" si="24"/>
        <v>1761.36</v>
      </c>
      <c r="S32" s="3">
        <f t="shared" si="24"/>
        <v>1653.87</v>
      </c>
      <c r="T32" s="3">
        <f t="shared" si="24"/>
        <v>998.98</v>
      </c>
      <c r="U32" s="3">
        <f t="shared" si="24"/>
        <v>878.62</v>
      </c>
      <c r="V32" s="3">
        <f t="shared" si="24"/>
        <v>1717.74</v>
      </c>
      <c r="W32" s="3">
        <f t="shared" si="24"/>
        <v>1337.48</v>
      </c>
      <c r="X32" s="3">
        <f t="shared" si="24"/>
        <v>1372.5</v>
      </c>
      <c r="Y32" s="3">
        <f t="shared" si="24"/>
        <v>1069.79</v>
      </c>
      <c r="Z32" s="3">
        <f t="shared" si="24"/>
        <v>1765.9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1.03</v>
      </c>
      <c r="E33" s="3">
        <f>IFERROR(INDEX(E51:E500,MATCH($A$33,$C$51:$C$500,0)),"")</f>
        <v>2.19</v>
      </c>
      <c r="H33" s="3">
        <f>IFERROR(INDEX(D33:G33,COUNT(D33:G33)),"")</f>
        <v>2.19</v>
      </c>
      <c r="I33" s="3">
        <f t="shared" ref="I33:Z33" si="25">IFERROR(INDEX(I51:I500,MATCH($C$33,$C$51:$C$500,0)),"")</f>
        <v>1.54</v>
      </c>
      <c r="J33" s="3">
        <f t="shared" si="25"/>
        <v>2.29</v>
      </c>
      <c r="K33" s="3">
        <f t="shared" si="25"/>
        <v>2.75</v>
      </c>
      <c r="L33" s="3">
        <f t="shared" si="25"/>
        <v>3</v>
      </c>
      <c r="M33" s="3">
        <f t="shared" si="25"/>
        <v>2.9</v>
      </c>
      <c r="N33" s="3">
        <f t="shared" si="25"/>
        <v>2.59</v>
      </c>
      <c r="O33" s="3">
        <f t="shared" si="25"/>
        <v>2.68</v>
      </c>
      <c r="P33" s="3">
        <f t="shared" si="25"/>
        <v>2.33</v>
      </c>
      <c r="Q33" s="3">
        <f t="shared" si="25"/>
        <v>1.68</v>
      </c>
      <c r="R33" s="3">
        <f t="shared" si="25"/>
        <v>1.36</v>
      </c>
      <c r="S33" s="3">
        <f t="shared" si="25"/>
        <v>1.86</v>
      </c>
      <c r="T33" s="3">
        <f t="shared" si="25"/>
        <v>1.88</v>
      </c>
      <c r="U33" s="3">
        <f t="shared" si="25"/>
        <v>2.2000000000000002</v>
      </c>
      <c r="V33" s="3">
        <f t="shared" si="25"/>
        <v>1.65</v>
      </c>
      <c r="W33" s="3">
        <f t="shared" si="25"/>
        <v>2.2200000000000002</v>
      </c>
      <c r="X33" s="3">
        <f t="shared" si="25"/>
        <v>1.71</v>
      </c>
      <c r="Y33" s="3">
        <f t="shared" si="25"/>
        <v>1.59</v>
      </c>
      <c r="Z33" s="3">
        <f t="shared" si="25"/>
        <v>0.75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36.869999999999997</v>
      </c>
      <c r="E34" s="3">
        <f>IFERROR(INDEX(E51:E500,MATCH($A$34,$C$51:$C$500,0)),"")</f>
        <v>82.06</v>
      </c>
      <c r="H34" s="3">
        <f>IFERROR(INDEX(D34:G34,COUNT(D34:G34)),"")</f>
        <v>82.06</v>
      </c>
      <c r="I34" s="3">
        <f t="shared" ref="I34:Z34" si="26">IFERROR(INDEX(I51:I500,MATCH($C$34,$C$51:$C$500,0)),"")</f>
        <v>11.45</v>
      </c>
      <c r="J34" s="3">
        <f t="shared" si="26"/>
        <v>18.43</v>
      </c>
      <c r="K34" s="3">
        <f t="shared" si="26"/>
        <v>17.059999999999999</v>
      </c>
      <c r="L34" s="3">
        <f t="shared" si="26"/>
        <v>15.28</v>
      </c>
      <c r="M34" s="3">
        <f t="shared" si="26"/>
        <v>13.86</v>
      </c>
      <c r="N34" s="3">
        <f t="shared" si="26"/>
        <v>15.69</v>
      </c>
      <c r="O34" s="3">
        <f t="shared" si="26"/>
        <v>20.78</v>
      </c>
      <c r="P34" s="3">
        <f t="shared" si="26"/>
        <v>20.079999999999998</v>
      </c>
      <c r="Q34" s="3">
        <f t="shared" si="26"/>
        <v>16.84</v>
      </c>
      <c r="R34" s="3">
        <f t="shared" si="26"/>
        <v>14.43</v>
      </c>
      <c r="S34" s="3">
        <f t="shared" si="26"/>
        <v>20.39</v>
      </c>
      <c r="T34" s="3">
        <f t="shared" si="26"/>
        <v>21.87</v>
      </c>
      <c r="U34" s="3">
        <f t="shared" si="26"/>
        <v>25.61</v>
      </c>
      <c r="V34" s="3">
        <f t="shared" si="26"/>
        <v>7.51</v>
      </c>
      <c r="W34" s="3">
        <f t="shared" si="26"/>
        <v>10.06</v>
      </c>
      <c r="X34" s="3">
        <f t="shared" si="26"/>
        <v>7.83</v>
      </c>
      <c r="Y34" s="3">
        <f t="shared" si="26"/>
        <v>10.06</v>
      </c>
      <c r="Z34" s="3">
        <f t="shared" si="26"/>
        <v>4.28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9.82</v>
      </c>
      <c r="E35" s="3">
        <f>IFERROR(INDEX(E51:E500,MATCH($A$35,$C$51:$C$500,0)),"")</f>
        <v>22.92</v>
      </c>
      <c r="H35" s="3">
        <f>IFERROR(INDEX(D35:G35,COUNT(D35:G35)),"")</f>
        <v>22.92</v>
      </c>
      <c r="I35" s="3">
        <f t="shared" ref="I35:Z35" si="27">IFERROR(INDEX(I51:I500,MATCH($C$35,$C$51:$C$500,0)),"")</f>
        <v>3.78</v>
      </c>
      <c r="J35" s="3">
        <f t="shared" si="27"/>
        <v>4.71</v>
      </c>
      <c r="K35" s="3">
        <f t="shared" si="27"/>
        <v>5.86</v>
      </c>
      <c r="L35" s="3">
        <f t="shared" si="27"/>
        <v>6.83</v>
      </c>
      <c r="M35" s="3">
        <f t="shared" si="27"/>
        <v>6.85</v>
      </c>
      <c r="N35" s="3">
        <f t="shared" si="27"/>
        <v>5.86</v>
      </c>
      <c r="O35" s="3">
        <f t="shared" si="27"/>
        <v>5.58</v>
      </c>
      <c r="P35" s="3">
        <f t="shared" si="27"/>
        <v>4.74</v>
      </c>
      <c r="Q35" s="3">
        <f t="shared" si="27"/>
        <v>3.42</v>
      </c>
      <c r="R35" s="3">
        <f t="shared" si="27"/>
        <v>2.72</v>
      </c>
      <c r="S35" s="3">
        <f t="shared" si="27"/>
        <v>3.32</v>
      </c>
      <c r="T35" s="3">
        <f t="shared" si="27"/>
        <v>2.19</v>
      </c>
      <c r="U35" s="3">
        <f t="shared" si="27"/>
        <v>2.76</v>
      </c>
      <c r="V35" s="3">
        <f t="shared" si="27"/>
        <v>1.85</v>
      </c>
      <c r="W35" s="3">
        <f t="shared" si="27"/>
        <v>2.08</v>
      </c>
      <c r="X35" s="3">
        <f t="shared" si="27"/>
        <v>1.82</v>
      </c>
      <c r="Y35" s="3">
        <f t="shared" si="27"/>
        <v>1.45</v>
      </c>
      <c r="Z35" s="3">
        <f t="shared" si="27"/>
        <v>0.57999999999999996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0.79059999999999997</v>
      </c>
      <c r="I36" s="4">
        <f t="shared" si="28"/>
        <v>0.6</v>
      </c>
      <c r="J36" s="4">
        <f t="shared" si="28"/>
        <v>0.4</v>
      </c>
      <c r="K36" s="4">
        <f t="shared" si="28"/>
        <v>0.7</v>
      </c>
      <c r="L36" s="4">
        <f t="shared" si="28"/>
        <v>0.7</v>
      </c>
      <c r="M36" s="4">
        <f t="shared" si="28"/>
        <v>0.67530000000000001</v>
      </c>
      <c r="N36" s="4">
        <f t="shared" si="28"/>
        <v>0.67480000000000007</v>
      </c>
      <c r="O36" s="4">
        <f t="shared" si="28"/>
        <v>0.48330000000000001</v>
      </c>
      <c r="P36" s="4">
        <f t="shared" si="28"/>
        <v>0.48330000000000001</v>
      </c>
      <c r="Q36" s="4">
        <f t="shared" si="28"/>
        <v>0.48330000000000001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85.97</v>
      </c>
      <c r="I37" s="3">
        <f t="shared" si="29"/>
        <v>85.97</v>
      </c>
      <c r="J37" s="3">
        <f t="shared" si="29"/>
        <v>44.82</v>
      </c>
      <c r="K37" s="3">
        <f t="shared" si="29"/>
        <v>104.65</v>
      </c>
      <c r="L37" s="3">
        <f t="shared" si="29"/>
        <v>120.81</v>
      </c>
      <c r="M37" s="3">
        <f t="shared" si="29"/>
        <v>115.27</v>
      </c>
      <c r="N37" s="3">
        <f t="shared" si="29"/>
        <v>86.45</v>
      </c>
      <c r="O37" s="3">
        <f t="shared" si="29"/>
        <v>41.22</v>
      </c>
      <c r="P37" s="3">
        <f t="shared" si="29"/>
        <v>32.92</v>
      </c>
      <c r="Q37" s="3">
        <f t="shared" si="29"/>
        <v>26.76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2349094000000</v>
      </c>
      <c r="E51" s="5">
        <v>2330500000000</v>
      </c>
      <c r="F51" s="5">
        <v>2503497000000</v>
      </c>
      <c r="G51" s="5">
        <v>2497747000000</v>
      </c>
      <c r="I51" s="5">
        <v>10197196000000</v>
      </c>
      <c r="J51" s="5">
        <v>10289306000000</v>
      </c>
      <c r="K51" s="5">
        <v>10217532000000</v>
      </c>
      <c r="L51" s="5">
        <v>9069057000000</v>
      </c>
      <c r="M51" s="5">
        <v>8110291000000</v>
      </c>
      <c r="N51" s="5">
        <v>8046281000000</v>
      </c>
      <c r="O51" s="5">
        <v>7454236000000</v>
      </c>
      <c r="P51" s="5">
        <v>6772448000000</v>
      </c>
      <c r="Q51" s="5">
        <v>6393586000000</v>
      </c>
      <c r="R51" s="5">
        <v>6151919000000</v>
      </c>
      <c r="S51" s="5">
        <v>6458281000000</v>
      </c>
      <c r="T51" s="5">
        <v>5978672000000</v>
      </c>
      <c r="U51" s="5">
        <v>4865437000000</v>
      </c>
      <c r="V51" s="5">
        <v>5581049000000</v>
      </c>
      <c r="W51" s="5">
        <v>5191379000000</v>
      </c>
      <c r="X51" s="5">
        <v>4090908000000</v>
      </c>
      <c r="Y51" s="5">
        <v>3737455000000</v>
      </c>
      <c r="Z51" s="5">
        <v>3699937000000</v>
      </c>
    </row>
    <row r="52" spans="2:26" ht="15.5" x14ac:dyDescent="0.35">
      <c r="C52" t="s">
        <v>453</v>
      </c>
      <c r="D52" s="5">
        <v>2349094000000</v>
      </c>
      <c r="E52" s="5">
        <v>2330500000000</v>
      </c>
      <c r="F52" s="5">
        <v>2503497000000</v>
      </c>
      <c r="G52" s="5">
        <v>2497747000000</v>
      </c>
      <c r="I52" s="5">
        <v>10197196000000</v>
      </c>
      <c r="J52" s="5">
        <v>10289306000000</v>
      </c>
      <c r="K52" s="5">
        <v>10217532000000</v>
      </c>
      <c r="L52" s="5">
        <v>9069057000000</v>
      </c>
      <c r="M52" s="5">
        <v>8110291000000</v>
      </c>
      <c r="N52" s="5">
        <v>8046281000000</v>
      </c>
      <c r="O52" s="5">
        <v>7454236000000</v>
      </c>
      <c r="P52" s="5">
        <v>6772448000000</v>
      </c>
      <c r="Q52" s="5">
        <v>6393586000000</v>
      </c>
      <c r="R52" s="5">
        <v>6151919000000</v>
      </c>
      <c r="S52" s="5">
        <v>6458281000000</v>
      </c>
      <c r="T52" s="5">
        <v>5978672000000</v>
      </c>
      <c r="U52" s="5">
        <v>4865437000000</v>
      </c>
      <c r="V52" s="5">
        <v>5581049000000</v>
      </c>
      <c r="W52" s="5">
        <v>5191379000000</v>
      </c>
      <c r="X52" s="5">
        <v>4090908000000</v>
      </c>
      <c r="Y52" s="5">
        <v>3628731000000</v>
      </c>
      <c r="Z52" s="5">
        <v>3567292000000</v>
      </c>
    </row>
    <row r="53" spans="2:26" ht="15.5" x14ac:dyDescent="0.35">
      <c r="C53" t="s">
        <v>1580</v>
      </c>
      <c r="Y53" s="5">
        <v>108724000000</v>
      </c>
      <c r="Z53" s="5">
        <v>132645000000</v>
      </c>
    </row>
    <row r="54" spans="2:26" ht="15.5" x14ac:dyDescent="0.35">
      <c r="C54" t="s">
        <v>86</v>
      </c>
      <c r="D54" s="5">
        <v>-1094855000000</v>
      </c>
      <c r="E54" s="5">
        <v>-1019610000000</v>
      </c>
      <c r="F54" s="5">
        <v>-1379833000000</v>
      </c>
      <c r="G54" s="5">
        <v>-1253941000000</v>
      </c>
      <c r="I54" s="5">
        <v>-5268586000000</v>
      </c>
      <c r="J54" s="5">
        <v>-5189567000000</v>
      </c>
      <c r="K54" s="5">
        <v>-4685387000000</v>
      </c>
      <c r="L54" s="5">
        <v>-3199931000000</v>
      </c>
      <c r="M54" s="5">
        <v>-3269215000000</v>
      </c>
      <c r="N54" s="5">
        <v>-4132838000000</v>
      </c>
      <c r="O54" s="5">
        <v>-3870709000000</v>
      </c>
      <c r="P54" s="5">
        <v>-3258611000000</v>
      </c>
      <c r="Q54" s="5">
        <v>-2884980000000</v>
      </c>
      <c r="R54" s="5">
        <v>-2664285000000</v>
      </c>
      <c r="S54" s="5">
        <v>-3155463000000</v>
      </c>
      <c r="T54" s="5">
        <v>-3233623000000</v>
      </c>
      <c r="U54" s="5">
        <v>-2169386000000</v>
      </c>
      <c r="V54" s="5">
        <v>-2238937000000</v>
      </c>
      <c r="W54" s="5">
        <v>-2485184000000</v>
      </c>
      <c r="X54" s="5">
        <v>-1910379000000</v>
      </c>
      <c r="Y54" s="5">
        <v>-2179095000000</v>
      </c>
      <c r="Z54" s="5">
        <v>-2112213000000</v>
      </c>
    </row>
    <row r="55" spans="2:26" ht="15.5" x14ac:dyDescent="0.35">
      <c r="C55" t="s">
        <v>457</v>
      </c>
      <c r="D55" s="5">
        <v>-1094855000000</v>
      </c>
      <c r="E55" s="5">
        <v>-1019610000000</v>
      </c>
      <c r="F55" s="5">
        <v>-1379833000000</v>
      </c>
      <c r="G55" s="5">
        <v>-1253941000000</v>
      </c>
      <c r="I55" s="5">
        <v>-5268586000000</v>
      </c>
      <c r="J55" s="5">
        <v>-5189567000000</v>
      </c>
      <c r="K55" s="5">
        <v>-4685387000000</v>
      </c>
      <c r="L55" s="5">
        <v>-3199931000000</v>
      </c>
      <c r="M55" s="5">
        <v>-3269215000000</v>
      </c>
      <c r="N55" s="5">
        <v>-4132838000000</v>
      </c>
      <c r="O55" s="5">
        <v>-3870709000000</v>
      </c>
      <c r="P55" s="5">
        <v>-3258611000000</v>
      </c>
      <c r="Q55" s="5">
        <v>-2884980000000</v>
      </c>
      <c r="R55" s="5">
        <v>-2664285000000</v>
      </c>
      <c r="S55" s="5">
        <v>-3155463000000</v>
      </c>
      <c r="T55" s="5">
        <v>-3233623000000</v>
      </c>
      <c r="U55" s="5">
        <v>-2169386000000</v>
      </c>
      <c r="V55" s="5">
        <v>-2238937000000</v>
      </c>
      <c r="W55" s="5">
        <v>-2485184000000</v>
      </c>
      <c r="X55" s="5">
        <v>-1910379000000</v>
      </c>
      <c r="Y55" s="5">
        <v>-2179095000000</v>
      </c>
      <c r="Z55" s="5">
        <v>-2112213000000</v>
      </c>
    </row>
    <row r="56" spans="2:26" ht="15.5" x14ac:dyDescent="0.35">
      <c r="C56" t="s">
        <v>1732</v>
      </c>
      <c r="D56" s="5">
        <v>-1094855000000</v>
      </c>
      <c r="E56" s="5">
        <v>-1019610000000</v>
      </c>
      <c r="F56" s="5">
        <v>-1379833000000</v>
      </c>
      <c r="G56" s="5">
        <v>-1253941000000</v>
      </c>
      <c r="I56" s="5">
        <v>-5268586000000</v>
      </c>
      <c r="J56" s="5">
        <v>-5189567000000</v>
      </c>
      <c r="K56" s="5">
        <v>-4685387000000</v>
      </c>
      <c r="L56" s="5">
        <v>-3199931000000</v>
      </c>
      <c r="M56" s="5">
        <v>-3269215000000</v>
      </c>
      <c r="N56" s="5">
        <v>-4132838000000</v>
      </c>
      <c r="O56" s="5">
        <v>-3870709000000</v>
      </c>
      <c r="P56" s="5">
        <v>-3258611000000</v>
      </c>
      <c r="Q56" s="5">
        <v>-2884980000000</v>
      </c>
      <c r="R56" s="5">
        <v>-2664285000000</v>
      </c>
      <c r="S56" s="5">
        <v>-3155463000000</v>
      </c>
      <c r="T56" s="5">
        <v>-3233623000000</v>
      </c>
      <c r="U56" s="5">
        <v>-2169386000000</v>
      </c>
      <c r="V56" s="5">
        <v>-2238937000000</v>
      </c>
      <c r="W56" s="5">
        <v>-2485184000000</v>
      </c>
      <c r="X56" s="5">
        <v>-1910379000000</v>
      </c>
      <c r="Y56" s="5">
        <v>-2179095000000</v>
      </c>
      <c r="Z56" s="5">
        <v>-2112213000000</v>
      </c>
    </row>
    <row r="57" spans="2:26" ht="15.5" x14ac:dyDescent="0.35">
      <c r="C57" t="s">
        <v>87</v>
      </c>
      <c r="D57" s="5">
        <v>1254239000000</v>
      </c>
      <c r="E57" s="5">
        <v>1310890000000</v>
      </c>
      <c r="F57" s="5">
        <v>1123664000000</v>
      </c>
      <c r="G57" s="5">
        <v>1243806000000</v>
      </c>
      <c r="I57" s="5">
        <v>4928610000000</v>
      </c>
      <c r="J57" s="5">
        <v>5099739000000</v>
      </c>
      <c r="K57" s="5">
        <v>5532145000000</v>
      </c>
      <c r="L57" s="5">
        <v>5869126000000</v>
      </c>
      <c r="M57" s="5">
        <v>4841076000000</v>
      </c>
      <c r="N57" s="5">
        <v>3913443000000</v>
      </c>
      <c r="O57" s="5">
        <v>3583527000000</v>
      </c>
      <c r="P57" s="5">
        <v>3513837000000</v>
      </c>
      <c r="Q57" s="5">
        <v>3508606000000</v>
      </c>
      <c r="R57" s="5">
        <v>3487634000000</v>
      </c>
      <c r="S57" s="5">
        <v>3302818000000</v>
      </c>
      <c r="T57" s="5">
        <v>2745049000000</v>
      </c>
      <c r="U57" s="5">
        <v>2696051000000</v>
      </c>
      <c r="V57" s="5">
        <v>3342112000000</v>
      </c>
      <c r="W57" s="5">
        <v>2706195000000</v>
      </c>
      <c r="X57" s="5">
        <v>2180529000000</v>
      </c>
      <c r="Y57" s="5">
        <v>1558360000000</v>
      </c>
      <c r="Z57" s="5">
        <v>1587724000000</v>
      </c>
    </row>
    <row r="58" spans="2:26" ht="15.5" x14ac:dyDescent="0.35">
      <c r="C58" t="s">
        <v>88</v>
      </c>
      <c r="D58" s="5">
        <v>-480380000000</v>
      </c>
      <c r="E58" s="5">
        <v>-507145000000</v>
      </c>
      <c r="F58" s="5">
        <v>323044000000</v>
      </c>
      <c r="G58" s="5">
        <v>-212025000000</v>
      </c>
      <c r="I58" s="5">
        <v>-888820000000</v>
      </c>
      <c r="J58" s="5">
        <v>-1868521000000</v>
      </c>
      <c r="K58" s="5">
        <v>-1199667000000</v>
      </c>
      <c r="L58" s="5">
        <v>-867564000000</v>
      </c>
      <c r="M58" s="5">
        <v>102231000000</v>
      </c>
      <c r="N58" s="5">
        <v>-178186000000</v>
      </c>
      <c r="O58" s="5">
        <v>-1034415000000</v>
      </c>
      <c r="P58" s="5">
        <v>-1560904000000</v>
      </c>
      <c r="Q58" s="5">
        <v>-1904521000000</v>
      </c>
      <c r="R58" s="5">
        <v>-2017071000000</v>
      </c>
      <c r="S58" s="5">
        <v>-2123919000000</v>
      </c>
      <c r="T58" s="5">
        <v>-2099669000000</v>
      </c>
      <c r="U58" s="5">
        <v>-2088191000000</v>
      </c>
      <c r="V58" s="5">
        <v>-1803593000000</v>
      </c>
      <c r="W58" s="5">
        <v>-1575741000000</v>
      </c>
      <c r="X58" s="5">
        <v>-1112152000000</v>
      </c>
      <c r="Y58" s="5">
        <v>-935976000000</v>
      </c>
      <c r="Z58" s="5">
        <v>-914287000000</v>
      </c>
    </row>
    <row r="59" spans="2:26" ht="15.5" x14ac:dyDescent="0.35">
      <c r="C59" t="s">
        <v>587</v>
      </c>
    </row>
    <row r="60" spans="2:26" ht="15.5" x14ac:dyDescent="0.35">
      <c r="C60" t="s">
        <v>1581</v>
      </c>
      <c r="D60" s="5">
        <v>460032000000</v>
      </c>
      <c r="E60" s="5">
        <v>407870000000</v>
      </c>
      <c r="F60" s="5">
        <v>463146000000</v>
      </c>
      <c r="G60" s="5">
        <v>376631000000</v>
      </c>
      <c r="I60" s="5">
        <v>1667138000000</v>
      </c>
      <c r="J60" s="5">
        <v>1696891000000</v>
      </c>
      <c r="K60" s="5">
        <v>1671911000000</v>
      </c>
      <c r="L60" s="5">
        <v>1925229000000</v>
      </c>
      <c r="M60" s="5">
        <v>2120386000000</v>
      </c>
      <c r="N60" s="5">
        <v>1617722000000</v>
      </c>
      <c r="O60" s="5">
        <v>1922179000000</v>
      </c>
      <c r="P60" s="5">
        <v>1917372000000</v>
      </c>
      <c r="Q60" s="5">
        <v>1675332000000</v>
      </c>
      <c r="R60" s="5">
        <v>1433475000000</v>
      </c>
      <c r="S60" s="5">
        <v>1530291000000</v>
      </c>
      <c r="T60" s="5">
        <v>1349396000000</v>
      </c>
      <c r="U60" s="5">
        <v>1148670000000</v>
      </c>
      <c r="V60" s="5">
        <v>881710000000</v>
      </c>
      <c r="W60" s="5">
        <v>630983000000</v>
      </c>
      <c r="X60" s="5">
        <v>383261000000</v>
      </c>
    </row>
    <row r="61" spans="2:26" ht="15.5" x14ac:dyDescent="0.35">
      <c r="C61" t="s">
        <v>1736</v>
      </c>
      <c r="Y61" s="5">
        <v>290191000000</v>
      </c>
      <c r="Z61" s="5">
        <v>227182000000</v>
      </c>
    </row>
    <row r="62" spans="2:26" ht="15.5" x14ac:dyDescent="0.35">
      <c r="C62" t="s">
        <v>1924</v>
      </c>
      <c r="D62" s="5">
        <v>-6308000000</v>
      </c>
      <c r="E62" s="5">
        <v>24047000000</v>
      </c>
      <c r="F62" s="5">
        <v>1297000000</v>
      </c>
      <c r="G62" s="5">
        <v>-9296000000</v>
      </c>
      <c r="I62" s="5">
        <v>5992000000</v>
      </c>
      <c r="J62" s="5">
        <v>36466000000</v>
      </c>
      <c r="K62" s="5">
        <v>55255000000</v>
      </c>
      <c r="L62" s="5">
        <v>128506000000</v>
      </c>
      <c r="M62" s="5">
        <v>68044000000</v>
      </c>
      <c r="N62" s="5">
        <v>329857000000</v>
      </c>
      <c r="O62" s="5">
        <v>177735000000</v>
      </c>
      <c r="P62" s="5">
        <v>48415000000</v>
      </c>
      <c r="Q62" s="5">
        <v>35607000000</v>
      </c>
      <c r="R62" s="5">
        <v>8259000000</v>
      </c>
      <c r="S62" s="5">
        <v>32746000000</v>
      </c>
      <c r="T62" s="5">
        <v>28299000000</v>
      </c>
      <c r="U62" s="5">
        <v>17562000000</v>
      </c>
      <c r="V62" s="5">
        <v>36217000000</v>
      </c>
      <c r="W62" s="5">
        <v>31271000000</v>
      </c>
      <c r="X62" s="5">
        <v>24227000000</v>
      </c>
      <c r="Y62" s="5">
        <v>61813000000</v>
      </c>
      <c r="Z62" s="5">
        <v>42059000000</v>
      </c>
    </row>
    <row r="63" spans="2:26" ht="15.5" x14ac:dyDescent="0.35">
      <c r="C63" t="s">
        <v>1733</v>
      </c>
      <c r="F63" s="5">
        <v>-454018000000</v>
      </c>
      <c r="G63" s="5">
        <v>454018000000</v>
      </c>
      <c r="Y63" s="5">
        <v>82187000000</v>
      </c>
      <c r="Z63" s="5">
        <v>-15050000000</v>
      </c>
    </row>
    <row r="64" spans="2:26" ht="15.5" x14ac:dyDescent="0.35">
      <c r="C64" t="s">
        <v>1925</v>
      </c>
      <c r="D64" s="5">
        <v>-5982000000</v>
      </c>
      <c r="F64" s="5">
        <v>5097000000</v>
      </c>
      <c r="G64" s="5">
        <v>-9600000000</v>
      </c>
      <c r="I64" s="5">
        <v>-3302000000</v>
      </c>
      <c r="J64" s="5">
        <v>3202000000</v>
      </c>
      <c r="K64" s="5">
        <v>14794000000</v>
      </c>
      <c r="L64" s="5">
        <v>1466000000</v>
      </c>
      <c r="M64" s="5">
        <v>-4029000000</v>
      </c>
      <c r="N64" s="5">
        <v>6486000000</v>
      </c>
      <c r="O64" s="5">
        <v>13705000000</v>
      </c>
      <c r="P64" s="5">
        <v>-998000000</v>
      </c>
      <c r="Q64" s="5">
        <v>-2610000000</v>
      </c>
      <c r="R64" s="5">
        <v>189940000000</v>
      </c>
      <c r="S64" s="5">
        <v>-87986000000</v>
      </c>
      <c r="T64" s="5">
        <v>-6138000000</v>
      </c>
      <c r="U64" s="5">
        <v>-198852000000</v>
      </c>
      <c r="V64" s="5">
        <v>-46987000000</v>
      </c>
      <c r="W64" s="5">
        <v>225590000000</v>
      </c>
      <c r="X64" s="5">
        <v>158097000000</v>
      </c>
    </row>
    <row r="65" spans="3:26" ht="15.5" x14ac:dyDescent="0.35">
      <c r="C65" t="s">
        <v>91</v>
      </c>
      <c r="D65" s="5">
        <v>-584560000000</v>
      </c>
      <c r="E65" s="5">
        <v>-1383395000000</v>
      </c>
      <c r="F65" s="5">
        <v>259672000000</v>
      </c>
      <c r="G65" s="5">
        <v>538391000000</v>
      </c>
      <c r="I65" s="5">
        <v>1581822000000</v>
      </c>
      <c r="J65" s="5">
        <v>-746876000000</v>
      </c>
      <c r="K65" s="5">
        <v>447911000000</v>
      </c>
      <c r="L65" s="5">
        <v>236538000000</v>
      </c>
      <c r="M65" s="5">
        <v>-971737000000</v>
      </c>
      <c r="N65" s="5">
        <v>913291000000</v>
      </c>
      <c r="O65" s="5">
        <v>555682000000</v>
      </c>
      <c r="P65" s="5">
        <v>-231290000000</v>
      </c>
      <c r="Q65" s="5">
        <v>77842000000</v>
      </c>
      <c r="R65" s="5">
        <v>116836000000</v>
      </c>
      <c r="S65" s="5">
        <v>3594897000000</v>
      </c>
      <c r="T65" s="5">
        <v>238932000000</v>
      </c>
      <c r="U65" s="5">
        <v>23636000000</v>
      </c>
      <c r="V65" s="5">
        <v>9021000000</v>
      </c>
      <c r="W65" s="5">
        <v>-63095000000</v>
      </c>
    </row>
    <row r="66" spans="3:26" ht="15.5" x14ac:dyDescent="0.35">
      <c r="C66" t="s">
        <v>1583</v>
      </c>
      <c r="D66" s="5">
        <v>495566000000</v>
      </c>
      <c r="E66" s="5">
        <v>509101000000</v>
      </c>
      <c r="F66" s="5">
        <v>1126395000000</v>
      </c>
      <c r="G66" s="5">
        <v>737574000000</v>
      </c>
      <c r="I66" s="5">
        <v>2788532000000</v>
      </c>
      <c r="J66" s="5">
        <v>1815356000000</v>
      </c>
      <c r="K66" s="5">
        <v>2288030000000</v>
      </c>
      <c r="L66" s="5">
        <v>2497278000000</v>
      </c>
      <c r="M66" s="5">
        <v>3139775000000</v>
      </c>
      <c r="N66" s="5">
        <v>2919342000000</v>
      </c>
      <c r="O66" s="5">
        <v>2389618000000</v>
      </c>
      <c r="P66" s="5">
        <v>2016903000000</v>
      </c>
      <c r="Q66" s="5">
        <v>2176536000000</v>
      </c>
      <c r="R66" s="5">
        <v>1923741000000</v>
      </c>
      <c r="S66" s="5">
        <v>1846845000000</v>
      </c>
      <c r="T66" s="5">
        <v>1380215000000</v>
      </c>
      <c r="U66" s="5">
        <v>903647000000</v>
      </c>
      <c r="V66" s="5">
        <v>967562000000</v>
      </c>
      <c r="W66" s="5">
        <v>963823000000</v>
      </c>
      <c r="X66" s="5">
        <v>675426000000</v>
      </c>
      <c r="Y66" s="5">
        <v>678253000000</v>
      </c>
      <c r="Z66" s="5">
        <v>280695000000</v>
      </c>
    </row>
    <row r="67" spans="3:26" ht="15.5" x14ac:dyDescent="0.35">
      <c r="C67" t="s">
        <v>1584</v>
      </c>
    </row>
    <row r="68" spans="3:26" ht="15.5" x14ac:dyDescent="0.35">
      <c r="C68" t="s">
        <v>1731</v>
      </c>
      <c r="D68" s="5">
        <v>-6428000000</v>
      </c>
      <c r="E68" s="5">
        <v>-5344000000</v>
      </c>
      <c r="F68" s="5">
        <v>-5320000000</v>
      </c>
      <c r="G68" s="5">
        <v>-5263000000</v>
      </c>
      <c r="I68" s="5">
        <v>-18516000000</v>
      </c>
      <c r="J68" s="5">
        <v>-12536000000</v>
      </c>
      <c r="K68" s="5">
        <v>-11427000000</v>
      </c>
      <c r="L68" s="5">
        <v>-11749000000</v>
      </c>
      <c r="M68" s="5">
        <v>-10731000000</v>
      </c>
      <c r="N68" s="5">
        <v>-9883000000</v>
      </c>
      <c r="O68" s="5">
        <v>-9386000000</v>
      </c>
      <c r="P68" s="5">
        <v>-9890000000</v>
      </c>
      <c r="Q68" s="5">
        <v>-11888000000</v>
      </c>
      <c r="R68" s="5">
        <v>-9647000000</v>
      </c>
      <c r="S68" s="5">
        <v>-23877000000</v>
      </c>
      <c r="T68" s="5">
        <v>-18879000000</v>
      </c>
      <c r="U68" s="5">
        <v>-23906000000</v>
      </c>
      <c r="V68" s="5">
        <v>-25424000000</v>
      </c>
      <c r="W68" s="5">
        <v>-17797000000</v>
      </c>
      <c r="X68" s="5">
        <v>-18797000000</v>
      </c>
    </row>
    <row r="69" spans="3:26" ht="15.5" x14ac:dyDescent="0.35">
      <c r="C69" t="s">
        <v>1585</v>
      </c>
      <c r="D69" s="5">
        <v>7456000000</v>
      </c>
      <c r="E69" s="5">
        <v>-7456000000</v>
      </c>
      <c r="F69" s="5">
        <v>-488713000000</v>
      </c>
      <c r="I69" s="5">
        <v>-488713000000</v>
      </c>
      <c r="J69" s="5">
        <v>-216464000000</v>
      </c>
      <c r="K69" s="5">
        <v>-195318000000</v>
      </c>
      <c r="L69" s="5">
        <v>-147840000000</v>
      </c>
      <c r="M69" s="5">
        <v>-104083000000</v>
      </c>
      <c r="N69" s="5">
        <v>-114855000000</v>
      </c>
      <c r="O69" s="5">
        <v>-176933000000</v>
      </c>
      <c r="P69" s="5">
        <v>-370289000000</v>
      </c>
      <c r="Q69" s="5">
        <v>-851106000000</v>
      </c>
      <c r="R69" s="5">
        <v>-892457000000</v>
      </c>
      <c r="S69" s="5">
        <v>-978308000000</v>
      </c>
      <c r="T69" s="5">
        <v>-666414000000</v>
      </c>
      <c r="U69" s="5">
        <v>-343520000000</v>
      </c>
      <c r="V69" s="5">
        <v>-207856000000</v>
      </c>
      <c r="W69" s="5">
        <v>-296448000000</v>
      </c>
      <c r="X69" s="5">
        <v>-145811000000</v>
      </c>
      <c r="Y69" s="5">
        <v>-254794000000</v>
      </c>
      <c r="Z69" s="5">
        <v>-160682000000</v>
      </c>
    </row>
    <row r="70" spans="3:26" ht="15.5" x14ac:dyDescent="0.35">
      <c r="C70" t="s">
        <v>1735</v>
      </c>
      <c r="W70" s="5">
        <v>14209000000</v>
      </c>
      <c r="X70" s="5">
        <v>-9453000000</v>
      </c>
      <c r="Y70" s="5">
        <v>-958000000</v>
      </c>
      <c r="Z70" s="5">
        <v>5081000000</v>
      </c>
    </row>
    <row r="71" spans="3:26" ht="15.5" x14ac:dyDescent="0.35">
      <c r="C71" t="s">
        <v>896</v>
      </c>
      <c r="D71" s="5">
        <v>-482822000000</v>
      </c>
      <c r="E71" s="5">
        <v>-493640000000</v>
      </c>
      <c r="F71" s="5">
        <v>-343509000000</v>
      </c>
      <c r="G71" s="5">
        <v>-515338000000</v>
      </c>
      <c r="I71" s="5">
        <v>-1851824000000</v>
      </c>
      <c r="J71" s="5">
        <v>-2055670000000</v>
      </c>
      <c r="K71" s="5">
        <v>-1817565000000</v>
      </c>
      <c r="L71" s="5">
        <v>-1846500000000</v>
      </c>
      <c r="M71" s="5">
        <v>-1600044000000</v>
      </c>
      <c r="N71" s="5">
        <v>-1703998000000</v>
      </c>
      <c r="O71" s="5">
        <v>-1974732000000</v>
      </c>
      <c r="P71" s="5">
        <v>-1942515000000</v>
      </c>
      <c r="Q71" s="5">
        <v>-2021551000000</v>
      </c>
      <c r="R71" s="5">
        <v>-1900924000000</v>
      </c>
      <c r="S71" s="5">
        <v>-1859154000000</v>
      </c>
      <c r="T71" s="5">
        <v>-1696517000000</v>
      </c>
      <c r="U71" s="5">
        <v>-1502235000000</v>
      </c>
      <c r="V71" s="5">
        <v>-1373710000000</v>
      </c>
      <c r="W71" s="5">
        <v>-1173491000000</v>
      </c>
      <c r="X71" s="5">
        <v>-843570000000</v>
      </c>
      <c r="Y71" s="5">
        <v>-660112000000</v>
      </c>
      <c r="Z71" s="5">
        <v>-541612000000</v>
      </c>
    </row>
    <row r="72" spans="3:26" ht="15.5" x14ac:dyDescent="0.35">
      <c r="C72" t="s">
        <v>894</v>
      </c>
      <c r="D72" s="5">
        <v>-326788000000</v>
      </c>
      <c r="E72" s="5">
        <v>-383064000000</v>
      </c>
      <c r="F72" s="5">
        <v>-316581000000</v>
      </c>
      <c r="G72" s="5">
        <v>-304256000000</v>
      </c>
      <c r="I72" s="5">
        <v>-1318299000000</v>
      </c>
      <c r="J72" s="5">
        <v>-1399207000000</v>
      </c>
      <c r="K72" s="5">
        <v>-1463387000000</v>
      </c>
      <c r="L72" s="5">
        <v>-1358753000000</v>
      </c>
      <c r="M72" s="5">
        <v>-1322686000000</v>
      </c>
      <c r="N72" s="5">
        <v>-1268792000000</v>
      </c>
      <c r="O72" s="5">
        <v>-1262982000000</v>
      </c>
      <c r="P72" s="5">
        <v>-1255113000000</v>
      </c>
      <c r="Q72" s="5">
        <v>-1196512000000</v>
      </c>
      <c r="R72" s="5">
        <v>-1137784000000</v>
      </c>
      <c r="S72" s="5">
        <v>-1109425000000</v>
      </c>
      <c r="T72" s="5">
        <v>-1098074000000</v>
      </c>
      <c r="U72" s="5">
        <v>-1122177000000</v>
      </c>
      <c r="V72" s="5">
        <v>-1164165000000</v>
      </c>
      <c r="W72" s="5">
        <v>-1066037000000</v>
      </c>
      <c r="X72" s="5">
        <v>-769947000000</v>
      </c>
      <c r="Y72" s="5">
        <v>-614921000000</v>
      </c>
      <c r="Z72" s="5">
        <v>-497769000000</v>
      </c>
    </row>
    <row r="73" spans="3:26" ht="15.5" x14ac:dyDescent="0.35">
      <c r="C73" t="s">
        <v>1586</v>
      </c>
      <c r="D73" s="5">
        <v>-975946000000</v>
      </c>
      <c r="E73" s="5">
        <v>-1016246000000</v>
      </c>
      <c r="F73" s="5">
        <v>-803351000000</v>
      </c>
      <c r="G73" s="5">
        <v>-949599000000</v>
      </c>
      <c r="I73" s="5">
        <v>-3677352000000</v>
      </c>
      <c r="J73" s="5">
        <v>-3683877000000</v>
      </c>
      <c r="K73" s="5">
        <v>-3487697000000</v>
      </c>
      <c r="L73" s="5">
        <v>-3364842000000</v>
      </c>
      <c r="M73" s="5">
        <v>-3037544000000</v>
      </c>
      <c r="N73" s="5">
        <v>-3097528000000</v>
      </c>
      <c r="O73" s="5">
        <v>-3424033000000</v>
      </c>
      <c r="P73" s="5">
        <v>-3577807000000</v>
      </c>
      <c r="Q73" s="5">
        <v>-4081057000000</v>
      </c>
      <c r="R73" s="5">
        <v>-3940812000000</v>
      </c>
      <c r="S73" s="5">
        <v>-3970764000000</v>
      </c>
      <c r="T73" s="5">
        <v>-3479884000000</v>
      </c>
      <c r="U73" s="5">
        <v>-2991838000000</v>
      </c>
      <c r="V73" s="5">
        <v>-2771155000000</v>
      </c>
      <c r="W73" s="5">
        <v>-2539564000000</v>
      </c>
      <c r="X73" s="5">
        <v>-1787578000000</v>
      </c>
      <c r="Y73" s="5">
        <v>-1614229000000</v>
      </c>
      <c r="Z73" s="5">
        <v>-1194982000000</v>
      </c>
    </row>
    <row r="74" spans="3:26" ht="15.5" x14ac:dyDescent="0.35">
      <c r="C74" t="s">
        <v>92</v>
      </c>
      <c r="D74" s="5">
        <v>773859000000</v>
      </c>
      <c r="E74" s="5">
        <v>803745000000</v>
      </c>
      <c r="F74" s="5">
        <v>1446708000000</v>
      </c>
      <c r="G74" s="5">
        <v>1031781000000</v>
      </c>
      <c r="I74" s="5">
        <v>4039790000000</v>
      </c>
      <c r="J74" s="5">
        <v>3231218000000</v>
      </c>
      <c r="K74" s="5">
        <v>4332478000000</v>
      </c>
      <c r="L74" s="5">
        <v>5001562000000</v>
      </c>
      <c r="M74" s="5">
        <v>4943307000000</v>
      </c>
      <c r="N74" s="5">
        <v>3735257000000</v>
      </c>
      <c r="O74" s="5">
        <v>2549112000000</v>
      </c>
      <c r="P74" s="5">
        <v>1952933000000</v>
      </c>
      <c r="Q74" s="5">
        <v>1604085000000</v>
      </c>
      <c r="R74" s="5">
        <v>1470563000000</v>
      </c>
      <c r="S74" s="5">
        <v>1178899000000</v>
      </c>
      <c r="T74" s="5">
        <v>645380000000</v>
      </c>
      <c r="U74" s="5">
        <v>607860000000</v>
      </c>
      <c r="V74" s="5">
        <v>1538519000000</v>
      </c>
      <c r="W74" s="5">
        <v>1130454000000</v>
      </c>
      <c r="X74" s="5">
        <v>1068377000000</v>
      </c>
      <c r="Y74" s="5">
        <v>622384000000</v>
      </c>
      <c r="Z74" s="5">
        <v>673437000000</v>
      </c>
    </row>
    <row r="75" spans="3:26" ht="15.5" x14ac:dyDescent="0.35">
      <c r="C75" t="s">
        <v>93</v>
      </c>
      <c r="D75" s="5">
        <v>6559000000</v>
      </c>
      <c r="E75" s="5">
        <v>4753000000</v>
      </c>
      <c r="F75" s="5">
        <v>-7512000000</v>
      </c>
      <c r="G75" s="5">
        <v>2571000000</v>
      </c>
      <c r="I75" s="5">
        <v>121052000000</v>
      </c>
      <c r="J75" s="5">
        <v>25688000000</v>
      </c>
      <c r="K75" s="5">
        <v>10251000000</v>
      </c>
      <c r="L75" s="5">
        <v>26508000000</v>
      </c>
      <c r="M75" s="5">
        <v>9309000000</v>
      </c>
      <c r="N75" s="5">
        <v>-20204000000</v>
      </c>
      <c r="O75" s="5">
        <v>-40701000000</v>
      </c>
      <c r="P75" s="5">
        <v>49088000000</v>
      </c>
      <c r="Q75" s="5">
        <v>45074000000</v>
      </c>
      <c r="R75" s="5">
        <v>74860000000</v>
      </c>
      <c r="S75" s="5">
        <v>59870000000</v>
      </c>
      <c r="T75" s="5">
        <v>52601000000</v>
      </c>
      <c r="U75" s="5">
        <v>24690000000</v>
      </c>
      <c r="V75" s="5">
        <v>27495000000</v>
      </c>
      <c r="W75" s="5">
        <v>60862000000</v>
      </c>
      <c r="X75" s="5">
        <v>-27262000000</v>
      </c>
      <c r="Y75" s="5">
        <v>18365000000</v>
      </c>
      <c r="Z75" s="5">
        <v>1404000000</v>
      </c>
    </row>
    <row r="76" spans="3:26" ht="15.5" x14ac:dyDescent="0.35">
      <c r="C76" t="s">
        <v>1587</v>
      </c>
      <c r="W76" s="5">
        <v>94046000000</v>
      </c>
      <c r="X76" s="5">
        <v>42979000000</v>
      </c>
      <c r="Y76" s="5">
        <v>36736000000</v>
      </c>
      <c r="Z76" s="5">
        <v>15808000000</v>
      </c>
    </row>
    <row r="77" spans="3:26" ht="15.5" x14ac:dyDescent="0.35">
      <c r="C77" t="s">
        <v>1926</v>
      </c>
      <c r="W77" s="5">
        <v>94046000000</v>
      </c>
      <c r="X77" s="5">
        <v>42979000000</v>
      </c>
      <c r="Y77" s="5">
        <v>36736000000</v>
      </c>
      <c r="Z77" s="5">
        <v>15808000000</v>
      </c>
    </row>
    <row r="78" spans="3:26" ht="15.5" x14ac:dyDescent="0.35">
      <c r="C78" t="s">
        <v>1588</v>
      </c>
      <c r="W78" s="5">
        <v>-33184000000</v>
      </c>
      <c r="X78" s="5">
        <v>-70241000000</v>
      </c>
      <c r="Y78" s="5">
        <v>-18371000000</v>
      </c>
      <c r="Z78" s="5">
        <v>-14404000000</v>
      </c>
    </row>
    <row r="79" spans="3:26" ht="15.5" x14ac:dyDescent="0.35">
      <c r="C79" t="s">
        <v>1927</v>
      </c>
      <c r="W79" s="5">
        <v>-33184000000</v>
      </c>
      <c r="X79" s="5">
        <v>-70241000000</v>
      </c>
      <c r="Y79" s="5">
        <v>-18371000000</v>
      </c>
      <c r="Z79" s="5">
        <v>-14404000000</v>
      </c>
    </row>
    <row r="80" spans="3:26" ht="15.5" x14ac:dyDescent="0.35">
      <c r="C80" t="s">
        <v>96</v>
      </c>
      <c r="D80" s="5">
        <v>6559000000</v>
      </c>
      <c r="E80" s="5">
        <v>4753000000</v>
      </c>
      <c r="F80" s="5">
        <v>-7512000000</v>
      </c>
      <c r="G80" s="5">
        <v>2571000000</v>
      </c>
      <c r="I80" s="5">
        <v>121052000000</v>
      </c>
      <c r="J80" s="5">
        <v>25688000000</v>
      </c>
      <c r="K80" s="5">
        <v>10251000000</v>
      </c>
      <c r="L80" s="5">
        <v>26508000000</v>
      </c>
      <c r="M80" s="5">
        <v>9309000000</v>
      </c>
      <c r="N80" s="5">
        <v>-20204000000</v>
      </c>
      <c r="O80" s="5">
        <v>-40701000000</v>
      </c>
      <c r="P80" s="5">
        <v>49088000000</v>
      </c>
      <c r="Q80" s="5">
        <v>45074000000</v>
      </c>
      <c r="R80" s="5">
        <v>74860000000</v>
      </c>
      <c r="S80" s="5">
        <v>59870000000</v>
      </c>
      <c r="T80" s="5">
        <v>52601000000</v>
      </c>
      <c r="U80" s="5">
        <v>24690000000</v>
      </c>
      <c r="V80" s="5">
        <v>27495000000</v>
      </c>
      <c r="W80" s="5">
        <v>60862000000</v>
      </c>
      <c r="X80" s="5">
        <v>-27262000000</v>
      </c>
      <c r="Y80" s="5">
        <v>18365000000</v>
      </c>
      <c r="Z80" s="5">
        <v>1404000000</v>
      </c>
    </row>
    <row r="81" spans="2:26" ht="15.5" x14ac:dyDescent="0.35">
      <c r="C81" t="s">
        <v>29</v>
      </c>
      <c r="D81" s="5">
        <v>780418000000</v>
      </c>
      <c r="E81" s="5">
        <v>808498000000</v>
      </c>
      <c r="F81" s="5">
        <v>1439196000000</v>
      </c>
      <c r="G81" s="5">
        <v>1034352000000</v>
      </c>
      <c r="I81" s="5">
        <v>4160842000000</v>
      </c>
      <c r="J81" s="5">
        <v>3256906000000</v>
      </c>
      <c r="K81" s="5">
        <v>4342729000000</v>
      </c>
      <c r="L81" s="5">
        <v>5028070000000</v>
      </c>
      <c r="M81" s="5">
        <v>4952616000000</v>
      </c>
      <c r="N81" s="5">
        <v>3715053000000</v>
      </c>
      <c r="O81" s="5">
        <v>2508411000000</v>
      </c>
      <c r="P81" s="5">
        <v>2002021000000</v>
      </c>
      <c r="Q81" s="5">
        <v>1649159000000</v>
      </c>
      <c r="R81" s="5">
        <v>1545423000000</v>
      </c>
      <c r="S81" s="5">
        <v>1238769000000</v>
      </c>
      <c r="T81" s="5">
        <v>697981000000</v>
      </c>
      <c r="U81" s="5">
        <v>632550000000</v>
      </c>
      <c r="V81" s="5">
        <v>1566014000000</v>
      </c>
      <c r="W81" s="5">
        <v>1191316000000</v>
      </c>
      <c r="X81" s="5">
        <v>1041115000000</v>
      </c>
      <c r="Y81" s="5">
        <v>640749000000</v>
      </c>
      <c r="Z81" s="5">
        <v>674841000000</v>
      </c>
    </row>
    <row r="82" spans="2:26" ht="15.5" x14ac:dyDescent="0.35">
      <c r="C82" t="s">
        <v>28</v>
      </c>
      <c r="D82" s="5">
        <v>-154668000000</v>
      </c>
      <c r="E82" s="5">
        <v>-157518000000</v>
      </c>
      <c r="F82" s="5">
        <v>-274367000000</v>
      </c>
      <c r="G82" s="5">
        <v>-196205000000</v>
      </c>
      <c r="I82" s="5">
        <v>-796107000000</v>
      </c>
      <c r="J82" s="5">
        <v>-625852000000</v>
      </c>
      <c r="K82" s="5">
        <v>-832059000000</v>
      </c>
      <c r="L82" s="5">
        <v>-975392000000</v>
      </c>
      <c r="M82" s="5">
        <v>-944565000000</v>
      </c>
      <c r="N82" s="5">
        <v>-706742000000</v>
      </c>
      <c r="O82" s="5">
        <v>-505678000000</v>
      </c>
      <c r="P82" s="5">
        <v>-402674000000</v>
      </c>
      <c r="Q82" s="5">
        <v>-349116000000</v>
      </c>
      <c r="R82" s="5">
        <v>-387423000000</v>
      </c>
      <c r="S82" s="5">
        <v>-185998000000</v>
      </c>
      <c r="T82" s="5">
        <v>-98743000000</v>
      </c>
      <c r="U82" s="5">
        <v>-107770000000</v>
      </c>
      <c r="V82" s="5">
        <v>-188602000000</v>
      </c>
      <c r="W82" s="5">
        <v>-117964000000</v>
      </c>
      <c r="X82" s="5">
        <v>-89315000000</v>
      </c>
      <c r="Y82" s="5">
        <v>-103289000000</v>
      </c>
      <c r="Z82" s="5">
        <v>-173160000000</v>
      </c>
    </row>
    <row r="83" spans="2:26" ht="15.5" x14ac:dyDescent="0.35">
      <c r="C83" t="s">
        <v>104</v>
      </c>
      <c r="D83" s="5">
        <v>625750000000</v>
      </c>
      <c r="E83" s="5">
        <v>650980000000</v>
      </c>
      <c r="F83" s="5">
        <v>1164829000000</v>
      </c>
      <c r="G83" s="5">
        <v>838147000000</v>
      </c>
      <c r="I83" s="5">
        <v>3364735000000</v>
      </c>
      <c r="J83" s="5">
        <v>2631054000000</v>
      </c>
      <c r="K83" s="5">
        <v>3510670000000</v>
      </c>
      <c r="L83" s="5">
        <v>4052678000000</v>
      </c>
      <c r="M83" s="5">
        <v>4008051000000</v>
      </c>
      <c r="N83" s="5">
        <v>3008311000000</v>
      </c>
      <c r="O83" s="5">
        <v>2002733000000</v>
      </c>
      <c r="P83" s="5">
        <v>1599347000000</v>
      </c>
      <c r="Q83" s="5">
        <v>1300043000000</v>
      </c>
      <c r="R83" s="5">
        <v>1158000000000</v>
      </c>
      <c r="S83" s="5">
        <v>1052771000000</v>
      </c>
      <c r="T83" s="5">
        <v>599238000000</v>
      </c>
      <c r="U83" s="5">
        <v>524780000000</v>
      </c>
      <c r="V83" s="5">
        <v>1377412000000</v>
      </c>
      <c r="W83" s="5">
        <v>1073352000000</v>
      </c>
      <c r="X83" s="5">
        <v>951800000000</v>
      </c>
      <c r="Y83" s="5">
        <v>537460000000</v>
      </c>
      <c r="Z83" s="5">
        <v>501681000000</v>
      </c>
    </row>
    <row r="84" spans="2:26" ht="15.5" x14ac:dyDescent="0.35">
      <c r="C84" t="s">
        <v>105</v>
      </c>
      <c r="D84" s="5">
        <v>-584560000000</v>
      </c>
      <c r="E84" s="5">
        <v>-1383395000000</v>
      </c>
      <c r="F84" s="5">
        <v>259672000000</v>
      </c>
      <c r="G84" s="5">
        <v>538391000000</v>
      </c>
      <c r="I84" s="5">
        <v>1581822000000</v>
      </c>
      <c r="J84" s="5">
        <v>-746876000000</v>
      </c>
      <c r="K84" s="5">
        <v>447911000000</v>
      </c>
      <c r="L84" s="5">
        <v>236538000000</v>
      </c>
      <c r="M84" s="5">
        <v>-971737000000</v>
      </c>
      <c r="N84" s="5">
        <v>913291000000</v>
      </c>
      <c r="O84" s="5">
        <v>555682000000</v>
      </c>
      <c r="P84" s="5">
        <v>-231290000000</v>
      </c>
      <c r="Q84" s="5">
        <v>77842000000</v>
      </c>
      <c r="R84" s="5">
        <v>116836000000</v>
      </c>
      <c r="S84" s="5">
        <v>3594897000000</v>
      </c>
      <c r="T84" s="5">
        <v>238932000000</v>
      </c>
      <c r="U84" s="5">
        <v>23636000000</v>
      </c>
      <c r="V84" s="5">
        <v>9021000000</v>
      </c>
      <c r="W84" s="5">
        <v>-63095000000</v>
      </c>
    </row>
    <row r="85" spans="2:26" ht="15.5" x14ac:dyDescent="0.35">
      <c r="C85" t="s">
        <v>106</v>
      </c>
      <c r="D85" s="5">
        <v>-584560000000</v>
      </c>
      <c r="E85" s="5">
        <v>-1383395000000</v>
      </c>
      <c r="F85" s="5">
        <v>259672000000</v>
      </c>
      <c r="G85" s="5">
        <v>538391000000</v>
      </c>
      <c r="I85" s="5">
        <v>1581822000000</v>
      </c>
      <c r="J85" s="5">
        <v>-746876000000</v>
      </c>
      <c r="K85" s="5">
        <v>447911000000</v>
      </c>
      <c r="L85" s="5">
        <v>236538000000</v>
      </c>
      <c r="M85" s="5">
        <v>-971737000000</v>
      </c>
      <c r="N85" s="5">
        <v>913291000000</v>
      </c>
      <c r="O85" s="5">
        <v>555682000000</v>
      </c>
      <c r="P85" s="5">
        <v>-231290000000</v>
      </c>
      <c r="Q85" s="5">
        <v>77842000000</v>
      </c>
      <c r="R85" s="5">
        <v>116836000000</v>
      </c>
      <c r="S85" s="5">
        <v>3594897000000</v>
      </c>
      <c r="T85" s="5">
        <v>238932000000</v>
      </c>
      <c r="U85" s="5">
        <v>23636000000</v>
      </c>
      <c r="V85" s="5">
        <v>9021000000</v>
      </c>
      <c r="W85" s="5">
        <v>-63095000000</v>
      </c>
    </row>
    <row r="86" spans="2:26" ht="15.5" x14ac:dyDescent="0.35">
      <c r="C86" t="s">
        <v>107</v>
      </c>
      <c r="D86" s="5">
        <v>41190000000</v>
      </c>
      <c r="E86" s="5">
        <v>-732415000000</v>
      </c>
      <c r="F86" s="5">
        <v>1424501000000</v>
      </c>
      <c r="G86" s="5">
        <v>1376538000000</v>
      </c>
      <c r="I86" s="5">
        <v>4946557000000</v>
      </c>
      <c r="J86" s="5">
        <v>1884178000000</v>
      </c>
      <c r="K86" s="5">
        <v>3958581000000</v>
      </c>
      <c r="L86" s="5">
        <v>4289216000000</v>
      </c>
      <c r="M86" s="5">
        <v>3036314000000</v>
      </c>
      <c r="N86" s="5">
        <v>3921602000000</v>
      </c>
      <c r="O86" s="5">
        <v>2558415000000</v>
      </c>
      <c r="P86" s="5">
        <v>1368057000000</v>
      </c>
      <c r="Q86" s="5">
        <v>1377885000000</v>
      </c>
      <c r="R86" s="5">
        <v>1274836000000</v>
      </c>
      <c r="S86" s="5">
        <v>4647668000000</v>
      </c>
      <c r="T86" s="5">
        <v>838170000000</v>
      </c>
      <c r="U86" s="5">
        <v>548416000000</v>
      </c>
      <c r="V86" s="5">
        <v>1386433000000</v>
      </c>
      <c r="W86" s="5">
        <v>1010257000000</v>
      </c>
    </row>
    <row r="87" spans="2:26" ht="15.5" x14ac:dyDescent="0.35">
      <c r="C87" t="s">
        <v>108</v>
      </c>
      <c r="D87" s="5">
        <v>625750000000</v>
      </c>
      <c r="E87" s="5">
        <v>650980000000</v>
      </c>
      <c r="F87" s="5">
        <v>1164829000000</v>
      </c>
      <c r="G87" s="5">
        <v>838147000000</v>
      </c>
      <c r="I87" s="5">
        <v>3364735000000</v>
      </c>
      <c r="J87" s="5">
        <v>2631054000000</v>
      </c>
      <c r="K87" s="5">
        <v>3510670000000</v>
      </c>
      <c r="L87" s="5">
        <v>4052678000000</v>
      </c>
      <c r="M87" s="5">
        <v>4008051000000</v>
      </c>
      <c r="N87" s="5">
        <v>3008311000000</v>
      </c>
      <c r="O87" s="5">
        <v>2002733000000</v>
      </c>
      <c r="P87" s="5">
        <v>1599347000000</v>
      </c>
      <c r="Q87" s="5">
        <v>1300043000000</v>
      </c>
      <c r="R87" s="5">
        <v>1158000000000</v>
      </c>
      <c r="S87" s="5">
        <v>1052771000000</v>
      </c>
      <c r="T87" s="5">
        <v>599238000000</v>
      </c>
      <c r="U87" s="5">
        <v>524780000000</v>
      </c>
      <c r="V87" s="5">
        <v>1377412000000</v>
      </c>
      <c r="W87" s="5">
        <v>1073352000000</v>
      </c>
      <c r="X87" s="5">
        <v>951800000000</v>
      </c>
      <c r="Y87" s="5">
        <v>537460000000</v>
      </c>
      <c r="Z87" s="5">
        <v>501681000000</v>
      </c>
    </row>
    <row r="88" spans="2:26" ht="15.5" x14ac:dyDescent="0.35">
      <c r="C88" t="s">
        <v>8</v>
      </c>
      <c r="D88" s="5">
        <v>41190000000</v>
      </c>
      <c r="E88" s="5">
        <v>-732415000000</v>
      </c>
      <c r="F88" s="5">
        <v>1424501000000</v>
      </c>
      <c r="G88" s="5">
        <v>1376538000000</v>
      </c>
      <c r="I88" s="5">
        <v>4946557000000</v>
      </c>
      <c r="J88" s="5">
        <v>1884178000000</v>
      </c>
      <c r="K88" s="5">
        <v>3958581000000</v>
      </c>
      <c r="L88" s="5">
        <v>4289216000000</v>
      </c>
      <c r="M88" s="5">
        <v>3036314000000</v>
      </c>
      <c r="N88" s="5">
        <v>3921602000000</v>
      </c>
      <c r="O88" s="5">
        <v>2558415000000</v>
      </c>
      <c r="P88" s="5">
        <v>1368057000000</v>
      </c>
      <c r="Q88" s="5">
        <v>1377885000000</v>
      </c>
      <c r="R88" s="5">
        <v>1274836000000</v>
      </c>
      <c r="S88" s="5">
        <v>4647668000000</v>
      </c>
      <c r="T88" s="5">
        <v>838170000000</v>
      </c>
      <c r="U88" s="5">
        <v>548416000000</v>
      </c>
      <c r="V88" s="5">
        <v>1386433000000</v>
      </c>
      <c r="W88" s="5">
        <v>1010257000000</v>
      </c>
    </row>
    <row r="89" spans="2:26" ht="15.5" x14ac:dyDescent="0.35">
      <c r="C89" t="s">
        <v>404</v>
      </c>
    </row>
    <row r="90" spans="2:26" ht="15.5" x14ac:dyDescent="0.35">
      <c r="C90" t="s">
        <v>109</v>
      </c>
      <c r="D90" s="5">
        <v>625750000000</v>
      </c>
      <c r="E90" s="5">
        <v>650980000000</v>
      </c>
      <c r="F90" s="5">
        <v>1164829000000</v>
      </c>
      <c r="G90" s="5">
        <v>838147000000</v>
      </c>
      <c r="I90" s="5">
        <v>3364735000000</v>
      </c>
      <c r="J90" s="5">
        <v>2631054000000</v>
      </c>
      <c r="K90" s="5">
        <v>3510670000000</v>
      </c>
      <c r="L90" s="5">
        <v>4052678000000</v>
      </c>
      <c r="M90" s="5">
        <v>4008051000000</v>
      </c>
      <c r="N90" s="5">
        <v>3008311000000</v>
      </c>
      <c r="O90" s="5">
        <v>2002733000000</v>
      </c>
      <c r="P90" s="5">
        <v>1599347000000</v>
      </c>
      <c r="Q90" s="5">
        <v>1300043000000</v>
      </c>
      <c r="R90" s="5">
        <v>1158000000000</v>
      </c>
      <c r="S90" s="5">
        <v>1052771000000</v>
      </c>
      <c r="T90" s="5">
        <v>599238000000</v>
      </c>
      <c r="U90" s="5">
        <v>524780000000</v>
      </c>
      <c r="V90" s="5">
        <v>1377412000000</v>
      </c>
      <c r="W90" s="5">
        <v>1073352000000</v>
      </c>
      <c r="X90" s="5">
        <v>951800000000</v>
      </c>
      <c r="Y90" s="5">
        <v>537460000000</v>
      </c>
      <c r="Z90" s="5">
        <v>501681000000</v>
      </c>
    </row>
    <row r="91" spans="2:26" ht="15.5" x14ac:dyDescent="0.35">
      <c r="C91" t="s">
        <v>110</v>
      </c>
      <c r="D91" s="5">
        <v>41190000000</v>
      </c>
      <c r="E91" s="5">
        <v>-732415000000</v>
      </c>
      <c r="F91" s="5">
        <v>1424501000000</v>
      </c>
      <c r="G91" s="5">
        <v>1376538000000</v>
      </c>
      <c r="I91" s="5">
        <v>4946557000000</v>
      </c>
      <c r="J91" s="5">
        <v>1884178000000</v>
      </c>
      <c r="K91" s="5">
        <v>3958581000000</v>
      </c>
      <c r="L91" s="5">
        <v>4289216000000</v>
      </c>
      <c r="M91" s="5">
        <v>3036314000000</v>
      </c>
      <c r="N91" s="5">
        <v>3921602000000</v>
      </c>
      <c r="O91" s="5">
        <v>2558415000000</v>
      </c>
      <c r="P91" s="5">
        <v>1368057000000</v>
      </c>
      <c r="Q91" s="5">
        <v>1377885000000</v>
      </c>
      <c r="R91" s="5">
        <v>1274836000000</v>
      </c>
      <c r="S91" s="5">
        <v>4647668000000</v>
      </c>
      <c r="T91" s="5">
        <v>838170000000</v>
      </c>
      <c r="U91" s="5">
        <v>548416000000</v>
      </c>
      <c r="V91" s="5">
        <v>1386433000000</v>
      </c>
      <c r="W91" s="5">
        <v>1010257000000</v>
      </c>
    </row>
    <row r="92" spans="2:26" ht="15.5" x14ac:dyDescent="0.35">
      <c r="C92" t="s">
        <v>111</v>
      </c>
      <c r="D92" s="5">
        <v>41190000000</v>
      </c>
      <c r="E92" s="5">
        <v>-732415000000</v>
      </c>
      <c r="F92" s="5">
        <v>1424501000000</v>
      </c>
      <c r="G92" s="5">
        <v>1376538000000</v>
      </c>
      <c r="I92" s="5">
        <v>4946557000000</v>
      </c>
      <c r="J92" s="5">
        <v>1884178000000</v>
      </c>
      <c r="K92" s="5">
        <v>3958581000000</v>
      </c>
      <c r="L92" s="5">
        <v>4289216000000</v>
      </c>
      <c r="M92" s="5">
        <v>3036314000000</v>
      </c>
      <c r="N92" s="5">
        <v>3921602000000</v>
      </c>
      <c r="O92" s="5">
        <v>2558415000000</v>
      </c>
      <c r="P92" s="5">
        <v>1368057000000</v>
      </c>
      <c r="Q92" s="5">
        <v>1377885000000</v>
      </c>
      <c r="R92" s="5">
        <v>1274836000000</v>
      </c>
      <c r="S92" s="5">
        <v>4647668000000</v>
      </c>
      <c r="T92" s="5">
        <v>838170000000</v>
      </c>
      <c r="U92" s="5">
        <v>548416000000</v>
      </c>
      <c r="V92" s="5">
        <v>1386433000000</v>
      </c>
      <c r="W92" s="5">
        <v>1010257000000</v>
      </c>
    </row>
    <row r="94" spans="2:26" ht="15.5" x14ac:dyDescent="0.35">
      <c r="B94" t="s">
        <v>112</v>
      </c>
      <c r="C94" t="s">
        <v>113</v>
      </c>
    </row>
    <row r="95" spans="2:26" ht="15.5" x14ac:dyDescent="0.35">
      <c r="C95" t="s">
        <v>20</v>
      </c>
      <c r="D95" s="5">
        <v>917689000000</v>
      </c>
      <c r="E95" s="5">
        <v>1129334000000</v>
      </c>
      <c r="F95" s="5">
        <v>872657000000</v>
      </c>
      <c r="G95" s="5">
        <v>761844000000</v>
      </c>
      <c r="I95" s="5">
        <v>872657000000</v>
      </c>
      <c r="J95" s="5">
        <v>873509000000</v>
      </c>
      <c r="K95" s="5">
        <v>855222000000</v>
      </c>
      <c r="L95" s="5">
        <v>901616000000</v>
      </c>
      <c r="M95" s="5">
        <v>900919000000</v>
      </c>
      <c r="N95" s="5">
        <v>969421000000</v>
      </c>
      <c r="O95" s="5">
        <v>1123163000000</v>
      </c>
      <c r="P95" s="5">
        <v>998453000000</v>
      </c>
      <c r="Q95" s="5">
        <v>1037227000000</v>
      </c>
      <c r="R95" s="5">
        <v>1001235000000</v>
      </c>
      <c r="S95" s="5">
        <v>1093626000000</v>
      </c>
      <c r="T95" s="5">
        <v>1274528000000</v>
      </c>
      <c r="U95" s="5">
        <v>1430545000000</v>
      </c>
      <c r="V95" s="5">
        <v>1355207000000</v>
      </c>
      <c r="W95" s="5">
        <v>1159680000000</v>
      </c>
      <c r="X95" s="5">
        <v>926495000000</v>
      </c>
      <c r="Y95" s="5">
        <v>837233000000</v>
      </c>
      <c r="Z95" s="5">
        <v>803271000000</v>
      </c>
    </row>
    <row r="96" spans="2:26" ht="15.5" x14ac:dyDescent="0.35">
      <c r="C96" t="s">
        <v>1589</v>
      </c>
      <c r="D96" s="5">
        <v>7474180000000</v>
      </c>
      <c r="E96" s="5">
        <v>5931149000000</v>
      </c>
      <c r="F96" s="5">
        <v>8040206000000</v>
      </c>
      <c r="G96" s="5">
        <v>6420461000000</v>
      </c>
      <c r="I96" s="5">
        <v>8040206000000</v>
      </c>
      <c r="J96" s="5">
        <v>7525245000000</v>
      </c>
      <c r="K96" s="5">
        <v>6822433000000</v>
      </c>
      <c r="L96" s="5">
        <v>8691986000000</v>
      </c>
      <c r="M96" s="5">
        <v>6126614000000</v>
      </c>
      <c r="N96" s="5">
        <v>2191077000000</v>
      </c>
      <c r="O96" s="5">
        <v>4258626000000</v>
      </c>
      <c r="P96" s="5">
        <v>3857831000000</v>
      </c>
      <c r="Q96" s="5">
        <v>4797271000000</v>
      </c>
      <c r="R96" s="5">
        <v>4337316000000</v>
      </c>
      <c r="S96" s="5">
        <v>4546084000000</v>
      </c>
      <c r="T96" s="5">
        <v>4532318000000</v>
      </c>
      <c r="U96" s="5">
        <v>4848144000000</v>
      </c>
      <c r="V96" s="5">
        <v>4666818000000</v>
      </c>
      <c r="W96" s="5">
        <v>4176631000000</v>
      </c>
      <c r="X96" s="5">
        <v>3663069000000</v>
      </c>
      <c r="Y96" s="5">
        <v>2121426000000</v>
      </c>
      <c r="Z96" s="5">
        <v>1621239000000</v>
      </c>
    </row>
    <row r="97" spans="3:26" ht="15.5" x14ac:dyDescent="0.35">
      <c r="C97" t="s">
        <v>1590</v>
      </c>
    </row>
    <row r="98" spans="3:26" ht="15.5" x14ac:dyDescent="0.35">
      <c r="C98" t="s">
        <v>119</v>
      </c>
      <c r="D98" s="5">
        <v>1721000000</v>
      </c>
      <c r="E98" s="5">
        <v>1882000000</v>
      </c>
      <c r="F98" s="5">
        <v>2306000000</v>
      </c>
      <c r="G98" s="5">
        <v>1624000000</v>
      </c>
      <c r="I98" s="5">
        <v>2306000000</v>
      </c>
      <c r="J98" s="5">
        <v>1912000000</v>
      </c>
      <c r="K98" s="5">
        <v>4703000000</v>
      </c>
      <c r="L98" s="5">
        <v>5547000000</v>
      </c>
      <c r="M98" s="5">
        <v>6564000000</v>
      </c>
      <c r="N98" s="5">
        <v>11293000000</v>
      </c>
      <c r="O98" s="5">
        <v>4009000000</v>
      </c>
      <c r="P98" s="5">
        <v>3043000000</v>
      </c>
      <c r="Q98" s="5">
        <v>3968000000</v>
      </c>
      <c r="R98" s="5">
        <v>3347000000</v>
      </c>
      <c r="S98" s="5">
        <v>3401000000</v>
      </c>
      <c r="T98" s="5">
        <v>31815000000</v>
      </c>
      <c r="U98" s="5">
        <v>23428000000</v>
      </c>
      <c r="V98" s="5">
        <v>17971000000</v>
      </c>
      <c r="W98" s="5">
        <v>11175000000</v>
      </c>
      <c r="X98" s="5">
        <v>14099000000</v>
      </c>
      <c r="Y98" s="5">
        <v>8189000000</v>
      </c>
      <c r="Z98" s="5">
        <v>6557000000</v>
      </c>
    </row>
    <row r="99" spans="3:26" ht="15.5" x14ac:dyDescent="0.35">
      <c r="C99" t="s">
        <v>118</v>
      </c>
      <c r="D99" s="5">
        <v>988801000000</v>
      </c>
      <c r="E99" s="5">
        <v>803863000000</v>
      </c>
      <c r="F99" s="5">
        <v>333046000000</v>
      </c>
      <c r="G99" s="5">
        <v>1051686000000</v>
      </c>
      <c r="I99" s="5">
        <v>333046000000</v>
      </c>
      <c r="J99" s="5">
        <v>416175000000</v>
      </c>
      <c r="K99" s="5">
        <v>639592000000</v>
      </c>
      <c r="L99" s="5">
        <v>645998000000</v>
      </c>
      <c r="M99" s="5">
        <v>968186000000</v>
      </c>
      <c r="N99" s="5">
        <v>364226000000</v>
      </c>
      <c r="O99" s="5">
        <v>952791000000</v>
      </c>
      <c r="P99" s="5">
        <v>300284000000</v>
      </c>
      <c r="Q99" s="5">
        <v>206548000000</v>
      </c>
      <c r="R99" s="5">
        <v>198308000000</v>
      </c>
      <c r="S99" s="5">
        <v>281336000000</v>
      </c>
      <c r="T99" s="5">
        <v>383761000000</v>
      </c>
      <c r="U99" s="5">
        <v>374276000000</v>
      </c>
      <c r="V99" s="5">
        <v>316078000000</v>
      </c>
      <c r="W99" s="5">
        <v>338094000000</v>
      </c>
      <c r="X99" s="5">
        <v>320669000000</v>
      </c>
      <c r="Y99" s="5">
        <v>109609000000</v>
      </c>
      <c r="Z99" s="5">
        <v>254988000000</v>
      </c>
    </row>
    <row r="100" spans="3:26" ht="15.5" x14ac:dyDescent="0.35">
      <c r="C100" t="s">
        <v>91</v>
      </c>
      <c r="D100" s="5">
        <v>1545535000000</v>
      </c>
      <c r="E100" s="5">
        <v>2173005000000</v>
      </c>
      <c r="F100" s="5">
        <v>3599345000000</v>
      </c>
      <c r="G100" s="5">
        <v>3408613000000</v>
      </c>
      <c r="I100" s="5">
        <v>3599345000000</v>
      </c>
      <c r="J100" s="5">
        <v>2293228000000</v>
      </c>
      <c r="K100" s="5">
        <v>3315794000000</v>
      </c>
      <c r="L100" s="5">
        <v>3143565000000</v>
      </c>
      <c r="M100" s="5">
        <v>3140589000000</v>
      </c>
      <c r="N100" s="5">
        <v>4345927000000</v>
      </c>
      <c r="O100" s="5">
        <v>3666218000000</v>
      </c>
      <c r="P100" s="5">
        <v>3344103000000</v>
      </c>
      <c r="Q100" s="5">
        <v>3771491000000</v>
      </c>
      <c r="R100" s="5">
        <v>3889691000000</v>
      </c>
      <c r="S100" s="5">
        <v>3968925000000</v>
      </c>
      <c r="T100" s="5">
        <v>284838000000</v>
      </c>
      <c r="U100" s="5">
        <v>45856000000</v>
      </c>
      <c r="V100" s="5">
        <v>22108000000</v>
      </c>
      <c r="W100" s="5">
        <v>13034000000</v>
      </c>
      <c r="X100" s="5">
        <v>78874000000</v>
      </c>
      <c r="Y100" s="5">
        <v>22639000000</v>
      </c>
      <c r="Z100" s="5">
        <v>27222000000</v>
      </c>
    </row>
    <row r="101" spans="3:26" ht="15.5" x14ac:dyDescent="0.35">
      <c r="C101" t="s">
        <v>1593</v>
      </c>
      <c r="F101" s="5">
        <v>8040485000000</v>
      </c>
      <c r="G101" s="5">
        <v>5400000000000</v>
      </c>
      <c r="I101" s="5">
        <v>8040485000000</v>
      </c>
      <c r="J101" s="5">
        <v>831826000000</v>
      </c>
      <c r="K101" s="5">
        <v>3352627000000</v>
      </c>
      <c r="L101" s="5">
        <v>9164176000000</v>
      </c>
      <c r="M101" s="5">
        <v>9810711000000</v>
      </c>
      <c r="N101" s="5">
        <v>3934751000000</v>
      </c>
      <c r="O101" s="5">
        <v>8036685000000</v>
      </c>
      <c r="P101" s="5">
        <v>2889675000000</v>
      </c>
      <c r="Q101" s="5">
        <v>7169691000000</v>
      </c>
      <c r="R101" s="5">
        <v>5982913000000</v>
      </c>
      <c r="S101" s="5">
        <v>8672779000000</v>
      </c>
      <c r="T101" s="5">
        <v>9093752000000</v>
      </c>
      <c r="U101" s="5">
        <v>11240890000000</v>
      </c>
      <c r="V101" s="5">
        <v>8493576000000</v>
      </c>
      <c r="W101" s="5">
        <v>10285428000000</v>
      </c>
      <c r="X101" s="5">
        <v>10393818000000</v>
      </c>
      <c r="Y101" s="5">
        <v>1572120000000</v>
      </c>
      <c r="Z101" s="5">
        <v>2445048000000</v>
      </c>
    </row>
    <row r="102" spans="3:26" ht="15.5" x14ac:dyDescent="0.35">
      <c r="C102" t="s">
        <v>1594</v>
      </c>
    </row>
    <row r="103" spans="3:26" ht="15.5" x14ac:dyDescent="0.35">
      <c r="C103" t="s">
        <v>1596</v>
      </c>
      <c r="D103" s="5">
        <v>73451018000000</v>
      </c>
      <c r="E103" s="5">
        <v>68397890000000</v>
      </c>
      <c r="F103" s="5">
        <v>67239391000000</v>
      </c>
      <c r="G103" s="5">
        <v>63910062000000</v>
      </c>
      <c r="I103" s="5">
        <v>67239391000000</v>
      </c>
      <c r="J103" s="5">
        <v>64654652000000</v>
      </c>
      <c r="K103" s="5">
        <v>66304719000000</v>
      </c>
      <c r="L103" s="5">
        <v>70311303000000</v>
      </c>
      <c r="M103" s="5">
        <v>60740894000000</v>
      </c>
      <c r="N103" s="5">
        <v>48594122000000</v>
      </c>
      <c r="O103" s="5">
        <v>53022795000000</v>
      </c>
      <c r="P103" s="5">
        <v>42263704000000</v>
      </c>
      <c r="Q103" s="5">
        <v>35237814000000</v>
      </c>
      <c r="R103" s="5">
        <v>28300130000000</v>
      </c>
      <c r="S103" s="5">
        <v>32458301000000</v>
      </c>
      <c r="T103" s="5">
        <v>33679790000000</v>
      </c>
      <c r="U103" s="5">
        <v>30172864000000</v>
      </c>
      <c r="V103" s="5">
        <v>26986195000000</v>
      </c>
      <c r="W103" s="5">
        <v>31406691000000</v>
      </c>
      <c r="X103" s="5">
        <v>23613208000000</v>
      </c>
      <c r="Y103" s="5">
        <v>18352062000000</v>
      </c>
      <c r="Z103" s="5">
        <v>18749051000000</v>
      </c>
    </row>
    <row r="104" spans="3:26" ht="15.5" x14ac:dyDescent="0.35">
      <c r="C104" t="s">
        <v>128</v>
      </c>
      <c r="D104" s="5">
        <v>250232000000</v>
      </c>
      <c r="E104" s="5">
        <v>119503000000</v>
      </c>
      <c r="J104" s="5">
        <v>105542000000</v>
      </c>
      <c r="P104" s="5">
        <v>111284000000</v>
      </c>
      <c r="Q104" s="5">
        <v>6101000000</v>
      </c>
      <c r="R104" s="5">
        <v>34171000000</v>
      </c>
      <c r="S104" s="5">
        <v>26306000000</v>
      </c>
      <c r="U104" s="5">
        <v>27827000000</v>
      </c>
      <c r="V104" s="5">
        <v>58527000000</v>
      </c>
      <c r="W104" s="5">
        <v>18628000000</v>
      </c>
      <c r="Y104" s="5">
        <v>43647000000</v>
      </c>
      <c r="Z104" s="5">
        <v>19106000000</v>
      </c>
    </row>
    <row r="105" spans="3:26" ht="15.5" x14ac:dyDescent="0.35">
      <c r="C105" t="s">
        <v>126</v>
      </c>
      <c r="T105" s="5">
        <v>1830322000000</v>
      </c>
      <c r="U105" s="5">
        <v>1891934000000</v>
      </c>
      <c r="V105" s="5">
        <v>1887302000000</v>
      </c>
      <c r="W105" s="5">
        <v>1846483000000</v>
      </c>
      <c r="X105" s="5">
        <v>1554501000000</v>
      </c>
      <c r="Y105" s="5">
        <v>1321268000000</v>
      </c>
      <c r="Z105" s="5">
        <v>1063626000000</v>
      </c>
    </row>
    <row r="106" spans="3:26" ht="15.5" x14ac:dyDescent="0.35">
      <c r="C106" t="s">
        <v>1390</v>
      </c>
      <c r="D106" s="5">
        <v>6524138000000</v>
      </c>
      <c r="E106" s="5">
        <v>6535339000000</v>
      </c>
      <c r="F106" s="5">
        <v>6562037000000</v>
      </c>
      <c r="G106" s="5">
        <v>5923604000000</v>
      </c>
      <c r="I106" s="5">
        <v>6562037000000</v>
      </c>
      <c r="J106" s="5">
        <v>6074013000000</v>
      </c>
      <c r="K106" s="5">
        <v>6197758000000</v>
      </c>
      <c r="L106" s="5">
        <v>6366743000000</v>
      </c>
      <c r="M106" s="5">
        <v>5655825000000</v>
      </c>
      <c r="N106" s="5">
        <v>5832815000000</v>
      </c>
      <c r="O106" s="5">
        <v>5906523000000</v>
      </c>
      <c r="P106" s="5">
        <v>6044523000000</v>
      </c>
      <c r="Q106" s="5">
        <v>5495990000000</v>
      </c>
      <c r="R106" s="5">
        <v>5651070000000</v>
      </c>
      <c r="S106" s="5">
        <v>5768873000000</v>
      </c>
      <c r="T106" s="5">
        <v>1830322000000</v>
      </c>
      <c r="U106" s="5">
        <v>1891934000000</v>
      </c>
      <c r="V106" s="5">
        <v>1887302000000</v>
      </c>
      <c r="W106" s="5">
        <v>1846483000000</v>
      </c>
      <c r="X106" s="5">
        <v>1554501000000</v>
      </c>
      <c r="Y106" s="5">
        <v>1321268000000</v>
      </c>
      <c r="Z106" s="5">
        <v>1063626000000</v>
      </c>
    </row>
    <row r="107" spans="3:26" ht="15.5" x14ac:dyDescent="0.35">
      <c r="C107" t="s">
        <v>103</v>
      </c>
    </row>
    <row r="108" spans="3:26" ht="15.5" x14ac:dyDescent="0.35">
      <c r="C108" t="s">
        <v>130</v>
      </c>
      <c r="D108" s="5">
        <v>144896195000000</v>
      </c>
      <c r="E108" s="5">
        <v>134963944000000</v>
      </c>
      <c r="F108" s="5">
        <v>140828044000000</v>
      </c>
      <c r="G108" s="5">
        <v>137574576000000</v>
      </c>
      <c r="I108" s="5">
        <v>140828044000000</v>
      </c>
      <c r="J108" s="5">
        <v>134915494000000</v>
      </c>
      <c r="K108" s="5">
        <v>132049591000000</v>
      </c>
      <c r="L108" s="5">
        <v>141750449000000</v>
      </c>
      <c r="M108" s="5">
        <v>132879390000000</v>
      </c>
      <c r="N108" s="5">
        <v>112202653000000</v>
      </c>
      <c r="O108" s="5">
        <v>100803831000000</v>
      </c>
      <c r="P108" s="5">
        <v>83761946000000</v>
      </c>
      <c r="Q108" s="5">
        <v>82297010000000</v>
      </c>
      <c r="R108" s="5">
        <v>70531682000000</v>
      </c>
      <c r="S108" s="5">
        <v>68225170000000</v>
      </c>
      <c r="T108" s="5">
        <v>66647891000000</v>
      </c>
      <c r="U108" s="5">
        <v>66475698000000</v>
      </c>
      <c r="V108" s="5">
        <v>65219108000000</v>
      </c>
      <c r="W108" s="5">
        <v>61909027000000</v>
      </c>
      <c r="X108" s="5">
        <v>51596960000000</v>
      </c>
      <c r="Y108" s="5">
        <v>39684622000000</v>
      </c>
      <c r="Z108" s="5">
        <v>34860872000000</v>
      </c>
    </row>
    <row r="109" spans="3:26" ht="15.5" x14ac:dyDescent="0.35">
      <c r="C109" t="s">
        <v>131</v>
      </c>
    </row>
    <row r="110" spans="3:26" ht="15.5" x14ac:dyDescent="0.35">
      <c r="C110" t="s">
        <v>132</v>
      </c>
    </row>
    <row r="111" spans="3:26" ht="15.5" x14ac:dyDescent="0.35">
      <c r="C111" t="s">
        <v>1597</v>
      </c>
      <c r="D111" s="5">
        <v>233474000000</v>
      </c>
      <c r="E111" s="5">
        <v>186454000000</v>
      </c>
      <c r="F111" s="5">
        <v>163685000000</v>
      </c>
      <c r="G111" s="5">
        <v>225602000000</v>
      </c>
      <c r="I111" s="5">
        <v>163685000000</v>
      </c>
      <c r="J111" s="5">
        <v>179318000000</v>
      </c>
      <c r="K111" s="5">
        <v>296179000000</v>
      </c>
      <c r="L111" s="5">
        <v>245593000000</v>
      </c>
      <c r="M111" s="5">
        <v>169559000000</v>
      </c>
      <c r="N111" s="5">
        <v>304097000000</v>
      </c>
      <c r="O111" s="5">
        <v>282613000000</v>
      </c>
      <c r="P111" s="5">
        <v>458216000000</v>
      </c>
      <c r="Q111" s="5">
        <v>666973000000</v>
      </c>
      <c r="R111" s="5">
        <v>549204000000</v>
      </c>
      <c r="S111" s="5">
        <v>558656000000</v>
      </c>
      <c r="T111" s="5">
        <v>654079000000</v>
      </c>
      <c r="U111" s="5">
        <v>526042000000</v>
      </c>
      <c r="V111" s="5">
        <v>366984000000</v>
      </c>
      <c r="W111" s="5">
        <v>194395000000</v>
      </c>
      <c r="X111" s="5">
        <v>231489000000</v>
      </c>
      <c r="Y111" s="5">
        <v>352640000000</v>
      </c>
      <c r="Z111" s="5">
        <v>217166000000</v>
      </c>
    </row>
    <row r="112" spans="3:26" ht="15.5" x14ac:dyDescent="0.35">
      <c r="C112" t="s">
        <v>1598</v>
      </c>
      <c r="D112" s="5">
        <v>91972290000000</v>
      </c>
      <c r="E112" s="5">
        <v>96767099000000</v>
      </c>
      <c r="F112" s="5">
        <v>104130948000000</v>
      </c>
      <c r="G112" s="5">
        <v>106338461000000</v>
      </c>
      <c r="I112" s="5">
        <v>104130948000000</v>
      </c>
      <c r="J112" s="5">
        <v>91669297000000</v>
      </c>
      <c r="K112" s="5">
        <v>89435750000000</v>
      </c>
      <c r="L112" s="5">
        <v>102949667000000</v>
      </c>
      <c r="M112" s="5">
        <v>98907011000000</v>
      </c>
      <c r="N112" s="5">
        <v>79186302000000</v>
      </c>
      <c r="O112" s="5">
        <v>72790174000000</v>
      </c>
      <c r="P112" s="5">
        <v>60734798000000</v>
      </c>
      <c r="Q112" s="5">
        <v>61282871000000</v>
      </c>
      <c r="R112" s="5">
        <v>51073227000000</v>
      </c>
      <c r="S112" s="5">
        <v>49739672000000</v>
      </c>
      <c r="T112" s="5">
        <v>51021875000000</v>
      </c>
      <c r="U112" s="5">
        <v>52372043000000</v>
      </c>
      <c r="V112" s="5">
        <v>50265395000000</v>
      </c>
      <c r="W112" s="5">
        <v>49138687000000</v>
      </c>
      <c r="X112" s="5">
        <v>42083813000000</v>
      </c>
      <c r="Y112" s="5">
        <v>32803732000000</v>
      </c>
      <c r="Z112" s="5">
        <v>29381005000000</v>
      </c>
    </row>
    <row r="113" spans="3:26" ht="15.5" x14ac:dyDescent="0.35">
      <c r="C113" t="s">
        <v>116</v>
      </c>
    </row>
    <row r="114" spans="3:26" ht="15.5" x14ac:dyDescent="0.35">
      <c r="C114" t="s">
        <v>1928</v>
      </c>
      <c r="D114" s="5">
        <v>66591574000000</v>
      </c>
      <c r="E114" s="5">
        <v>71219880000000</v>
      </c>
      <c r="F114" s="5">
        <v>75990568000000</v>
      </c>
      <c r="G114" s="5">
        <v>82159230000000</v>
      </c>
      <c r="I114" s="5">
        <v>75990568000000</v>
      </c>
      <c r="J114" s="5">
        <v>64099005000000</v>
      </c>
      <c r="K114" s="5">
        <v>63647784000000</v>
      </c>
      <c r="L114" s="5">
        <v>75399264000000</v>
      </c>
      <c r="M114" s="5">
        <v>68095776000000</v>
      </c>
      <c r="N114" s="5">
        <v>56923055000000</v>
      </c>
      <c r="O114" s="5">
        <v>54777453000000</v>
      </c>
      <c r="P114" s="5">
        <v>42217514000000</v>
      </c>
      <c r="Q114" s="5">
        <v>42422689000000</v>
      </c>
      <c r="R114" s="5">
        <v>34816471000000</v>
      </c>
      <c r="S114" s="5">
        <v>34634546000000</v>
      </c>
      <c r="T114" s="5">
        <v>34835022000000</v>
      </c>
      <c r="U114" s="5">
        <v>33257383000000</v>
      </c>
      <c r="V114" s="5">
        <v>29387760000000</v>
      </c>
      <c r="W114" s="5">
        <v>26148487000000</v>
      </c>
      <c r="X114" s="5">
        <v>20063449000000</v>
      </c>
      <c r="Y114" s="5">
        <v>15815826000000</v>
      </c>
      <c r="Z114" s="5">
        <v>18766365000000</v>
      </c>
    </row>
    <row r="115" spans="3:26" ht="15.5" x14ac:dyDescent="0.35">
      <c r="C115" t="s">
        <v>1599</v>
      </c>
      <c r="D115" s="5">
        <v>91972290000000</v>
      </c>
      <c r="E115" s="5">
        <v>96767099000000</v>
      </c>
      <c r="F115" s="5">
        <v>104130948000000</v>
      </c>
      <c r="G115" s="5">
        <v>106338461000000</v>
      </c>
      <c r="I115" s="5">
        <v>104130948000000</v>
      </c>
      <c r="J115" s="5">
        <v>91669297000000</v>
      </c>
      <c r="K115" s="5">
        <v>89435750000000</v>
      </c>
      <c r="L115" s="5">
        <v>102949667000000</v>
      </c>
      <c r="M115" s="5">
        <v>98907011000000</v>
      </c>
      <c r="N115" s="5">
        <v>79186302000000</v>
      </c>
      <c r="O115" s="5">
        <v>72790174000000</v>
      </c>
      <c r="P115" s="5">
        <v>60734798000000</v>
      </c>
      <c r="Q115" s="5">
        <v>61282871000000</v>
      </c>
      <c r="R115" s="5">
        <v>51073227000000</v>
      </c>
      <c r="S115" s="5">
        <v>49739672000000</v>
      </c>
      <c r="T115" s="5">
        <v>51021875000000</v>
      </c>
      <c r="U115" s="5">
        <v>52372043000000</v>
      </c>
      <c r="V115" s="5">
        <v>50265395000000</v>
      </c>
      <c r="W115" s="5">
        <v>49138687000000</v>
      </c>
      <c r="X115" s="5">
        <v>42083813000000</v>
      </c>
      <c r="Y115" s="5">
        <v>32803732000000</v>
      </c>
      <c r="Z115" s="5">
        <v>29381005000000</v>
      </c>
    </row>
    <row r="116" spans="3:26" ht="15.5" x14ac:dyDescent="0.35">
      <c r="C116" t="s">
        <v>1600</v>
      </c>
      <c r="D116" s="5">
        <v>3066442000000</v>
      </c>
      <c r="E116" s="5">
        <v>5304301000000</v>
      </c>
      <c r="F116" s="5">
        <v>5766545000000</v>
      </c>
      <c r="G116" s="5">
        <v>2362047000000</v>
      </c>
      <c r="I116" s="5">
        <v>5766545000000</v>
      </c>
      <c r="J116" s="5">
        <v>3833032000000</v>
      </c>
      <c r="K116" s="5">
        <v>3872596000000</v>
      </c>
      <c r="L116" s="5">
        <v>1546696000000</v>
      </c>
      <c r="M116" s="5">
        <v>2263682000000</v>
      </c>
      <c r="N116" s="5">
        <v>1952203000000</v>
      </c>
      <c r="O116" s="5">
        <v>6161098000000</v>
      </c>
      <c r="P116" s="5">
        <v>2801777000000</v>
      </c>
      <c r="Q116" s="5">
        <v>2002893000000</v>
      </c>
      <c r="R116" s="5">
        <v>915769000000</v>
      </c>
      <c r="S116" s="5">
        <v>1704728000000</v>
      </c>
      <c r="T116" s="5">
        <v>2790575000000</v>
      </c>
      <c r="U116" s="5">
        <v>3449125000000</v>
      </c>
      <c r="V116" s="5">
        <v>5525023000000</v>
      </c>
      <c r="W116" s="5">
        <v>5386686000000</v>
      </c>
      <c r="X116" s="5">
        <v>2843375000000</v>
      </c>
      <c r="Y116" s="5">
        <v>1551460000000</v>
      </c>
      <c r="Z116" s="5">
        <v>299211000000</v>
      </c>
    </row>
    <row r="117" spans="3:26" ht="15.5" x14ac:dyDescent="0.35">
      <c r="C117" t="s">
        <v>1601</v>
      </c>
      <c r="D117" s="5">
        <v>3066442000000</v>
      </c>
      <c r="E117" s="5">
        <v>5304301000000</v>
      </c>
      <c r="F117" s="5">
        <v>5766545000000</v>
      </c>
      <c r="G117" s="5">
        <v>2362047000000</v>
      </c>
      <c r="I117" s="5">
        <v>5766545000000</v>
      </c>
      <c r="J117" s="5">
        <v>3833032000000</v>
      </c>
      <c r="K117" s="5">
        <v>3872596000000</v>
      </c>
      <c r="L117" s="5">
        <v>1546696000000</v>
      </c>
      <c r="M117" s="5">
        <v>2263682000000</v>
      </c>
      <c r="N117" s="5">
        <v>1952203000000</v>
      </c>
      <c r="O117" s="5">
        <v>6161098000000</v>
      </c>
      <c r="P117" s="5">
        <v>2801777000000</v>
      </c>
      <c r="Q117" s="5">
        <v>2002893000000</v>
      </c>
      <c r="R117" s="5">
        <v>915769000000</v>
      </c>
      <c r="S117" s="5">
        <v>1704728000000</v>
      </c>
      <c r="T117" s="5">
        <v>2790575000000</v>
      </c>
      <c r="U117" s="5">
        <v>3449125000000</v>
      </c>
      <c r="V117" s="5">
        <v>5525023000000</v>
      </c>
      <c r="W117" s="5">
        <v>5386686000000</v>
      </c>
      <c r="X117" s="5">
        <v>2843375000000</v>
      </c>
      <c r="Y117" s="5">
        <v>1551460000000</v>
      </c>
      <c r="Z117" s="5">
        <v>299211000000</v>
      </c>
    </row>
    <row r="118" spans="3:26" ht="15.5" x14ac:dyDescent="0.35">
      <c r="C118" t="s">
        <v>449</v>
      </c>
      <c r="D118" s="5">
        <v>275277000000</v>
      </c>
      <c r="E118" s="5">
        <v>89576000000</v>
      </c>
      <c r="F118" s="5">
        <v>113086000000</v>
      </c>
      <c r="G118" s="5">
        <v>119567000000</v>
      </c>
      <c r="I118" s="5">
        <v>113086000000</v>
      </c>
      <c r="J118" s="5">
        <v>121059000000</v>
      </c>
      <c r="K118" s="5">
        <v>18931000000</v>
      </c>
      <c r="L118" s="5">
        <v>66818000000</v>
      </c>
      <c r="M118" s="5">
        <v>27895000000</v>
      </c>
      <c r="N118" s="5">
        <v>47150000000</v>
      </c>
      <c r="O118" s="5">
        <v>37469000000</v>
      </c>
      <c r="P118" s="5">
        <v>85530000000</v>
      </c>
      <c r="Q118" s="5">
        <v>8397000000</v>
      </c>
      <c r="R118" s="5">
        <v>19374000000</v>
      </c>
      <c r="S118" s="5">
        <v>23734000000</v>
      </c>
      <c r="T118" s="5">
        <v>2149000000</v>
      </c>
      <c r="U118" s="5">
        <v>646000000</v>
      </c>
      <c r="V118" s="5">
        <v>1424000000</v>
      </c>
      <c r="W118" s="5">
        <v>10974000000</v>
      </c>
      <c r="X118" s="5">
        <v>5351000000</v>
      </c>
      <c r="Y118" s="5">
        <v>70844000000</v>
      </c>
      <c r="Z118" s="5">
        <v>55426000000</v>
      </c>
    </row>
    <row r="119" spans="3:26" ht="15.5" x14ac:dyDescent="0.35">
      <c r="C119" t="s">
        <v>1929</v>
      </c>
      <c r="D119" s="5">
        <v>275277000000</v>
      </c>
      <c r="E119" s="5">
        <v>89576000000</v>
      </c>
      <c r="F119" s="5">
        <v>113086000000</v>
      </c>
      <c r="G119" s="5">
        <v>119567000000</v>
      </c>
      <c r="I119" s="5">
        <v>113086000000</v>
      </c>
      <c r="J119" s="5">
        <v>121059000000</v>
      </c>
      <c r="K119" s="5">
        <v>18931000000</v>
      </c>
      <c r="L119" s="5">
        <v>66818000000</v>
      </c>
      <c r="M119" s="5">
        <v>27895000000</v>
      </c>
      <c r="N119" s="5">
        <v>47150000000</v>
      </c>
      <c r="O119" s="5">
        <v>37469000000</v>
      </c>
      <c r="P119" s="5">
        <v>85530000000</v>
      </c>
      <c r="Q119" s="5">
        <v>8397000000</v>
      </c>
      <c r="R119" s="5">
        <v>19374000000</v>
      </c>
      <c r="S119" s="5">
        <v>23734000000</v>
      </c>
      <c r="T119" s="5">
        <v>2149000000</v>
      </c>
      <c r="U119" s="5">
        <v>646000000</v>
      </c>
      <c r="V119" s="5">
        <v>1424000000</v>
      </c>
      <c r="W119" s="5">
        <v>10974000000</v>
      </c>
      <c r="X119" s="5">
        <v>5351000000</v>
      </c>
      <c r="Y119" s="5">
        <v>70844000000</v>
      </c>
      <c r="Z119" s="5">
        <v>55426000000</v>
      </c>
    </row>
    <row r="120" spans="3:26" ht="15.5" x14ac:dyDescent="0.35">
      <c r="C120" t="s">
        <v>137</v>
      </c>
      <c r="D120" s="5">
        <v>137259000000</v>
      </c>
      <c r="E120" s="5">
        <v>149558000000</v>
      </c>
      <c r="F120" s="5">
        <v>167808000000</v>
      </c>
      <c r="G120" s="5">
        <v>164661000000</v>
      </c>
      <c r="I120" s="5">
        <v>167808000000</v>
      </c>
      <c r="J120" s="5">
        <v>222064000000</v>
      </c>
      <c r="K120" s="5">
        <v>59596000000</v>
      </c>
      <c r="L120" s="5">
        <v>143076000000</v>
      </c>
      <c r="M120" s="5">
        <v>110754000000</v>
      </c>
      <c r="N120" s="5">
        <v>19469000000</v>
      </c>
      <c r="O120" s="5">
        <v>71439000000</v>
      </c>
      <c r="P120" s="5">
        <v>29736000000</v>
      </c>
      <c r="Q120" s="5">
        <v>25153000000</v>
      </c>
      <c r="R120" s="5">
        <v>93956000000</v>
      </c>
      <c r="S120" s="5">
        <v>62734000000</v>
      </c>
      <c r="T120" s="5">
        <v>5337000000</v>
      </c>
      <c r="U120" s="5">
        <v>4504000000</v>
      </c>
      <c r="V120" s="5">
        <v>18255000000</v>
      </c>
      <c r="W120" s="5">
        <v>59081000000</v>
      </c>
      <c r="X120" s="5">
        <v>51985000000</v>
      </c>
      <c r="Y120" s="5">
        <v>31931000000</v>
      </c>
      <c r="Z120" s="5">
        <v>60166000000</v>
      </c>
    </row>
    <row r="121" spans="3:26" ht="15.5" x14ac:dyDescent="0.35">
      <c r="C121" t="s">
        <v>1603</v>
      </c>
      <c r="D121" s="5">
        <v>21023000000</v>
      </c>
      <c r="E121" s="5">
        <v>5799000000</v>
      </c>
      <c r="F121" s="5">
        <v>986000000</v>
      </c>
      <c r="G121" s="5">
        <v>5376000000</v>
      </c>
      <c r="I121" s="5">
        <v>986000000</v>
      </c>
      <c r="J121" s="5">
        <v>9234000000</v>
      </c>
      <c r="L121" s="5">
        <v>53031000000</v>
      </c>
      <c r="M121" s="5">
        <v>525823000000</v>
      </c>
      <c r="N121" s="5">
        <v>661786000000</v>
      </c>
      <c r="O121" s="5">
        <v>687759000000</v>
      </c>
      <c r="P121" s="5">
        <v>702418000000</v>
      </c>
      <c r="Q121" s="5">
        <v>607277000000</v>
      </c>
      <c r="R121" s="5">
        <v>594064000000</v>
      </c>
      <c r="S121" s="5">
        <v>489215000000</v>
      </c>
      <c r="T121" s="5">
        <v>554725000000</v>
      </c>
      <c r="U121" s="5">
        <v>235362000000</v>
      </c>
      <c r="V121" s="5">
        <v>321252000000</v>
      </c>
      <c r="W121" s="5">
        <v>352715000000</v>
      </c>
      <c r="X121" s="5">
        <v>282885000000</v>
      </c>
      <c r="Y121" s="5">
        <v>188619000000</v>
      </c>
      <c r="Z121" s="5">
        <v>398981000000</v>
      </c>
    </row>
    <row r="122" spans="3:26" ht="15.5" x14ac:dyDescent="0.35">
      <c r="C122" t="s">
        <v>1930</v>
      </c>
      <c r="D122" s="5">
        <v>21023000000</v>
      </c>
      <c r="E122" s="5">
        <v>5799000000</v>
      </c>
      <c r="F122" s="5">
        <v>986000000</v>
      </c>
      <c r="G122" s="5">
        <v>5376000000</v>
      </c>
      <c r="I122" s="5">
        <v>986000000</v>
      </c>
      <c r="J122" s="5">
        <v>9234000000</v>
      </c>
      <c r="L122" s="5">
        <v>53031000000</v>
      </c>
      <c r="M122" s="5">
        <v>525823000000</v>
      </c>
      <c r="N122" s="5">
        <v>661786000000</v>
      </c>
      <c r="O122" s="5">
        <v>687759000000</v>
      </c>
      <c r="P122" s="5">
        <v>702418000000</v>
      </c>
      <c r="Q122" s="5">
        <v>607277000000</v>
      </c>
      <c r="R122" s="5">
        <v>594064000000</v>
      </c>
      <c r="S122" s="5">
        <v>489215000000</v>
      </c>
      <c r="T122" s="5">
        <v>554725000000</v>
      </c>
      <c r="U122" s="5">
        <v>235362000000</v>
      </c>
      <c r="V122" s="5">
        <v>321252000000</v>
      </c>
      <c r="W122" s="5">
        <v>352715000000</v>
      </c>
      <c r="X122" s="5">
        <v>282885000000</v>
      </c>
      <c r="Y122" s="5">
        <v>188619000000</v>
      </c>
      <c r="Z122" s="5">
        <v>398981000000</v>
      </c>
    </row>
    <row r="123" spans="3:26" ht="15.5" x14ac:dyDescent="0.35">
      <c r="C123" t="s">
        <v>914</v>
      </c>
      <c r="F123" s="5">
        <v>201095000000</v>
      </c>
      <c r="G123" s="5">
        <v>206257000000</v>
      </c>
      <c r="I123" s="5">
        <v>201095000000</v>
      </c>
      <c r="K123" s="5">
        <v>156812000000</v>
      </c>
      <c r="L123" s="5">
        <v>48996000000</v>
      </c>
      <c r="M123" s="5">
        <v>37090000000</v>
      </c>
      <c r="N123" s="5">
        <v>256832000000</v>
      </c>
      <c r="O123" s="5">
        <v>57988000000</v>
      </c>
      <c r="T123" s="5">
        <v>47655000000</v>
      </c>
      <c r="X123" s="5">
        <v>5705000000</v>
      </c>
    </row>
    <row r="124" spans="3:26" ht="15.5" x14ac:dyDescent="0.35">
      <c r="C124" t="s">
        <v>1602</v>
      </c>
      <c r="D124" s="5">
        <v>3198600000000</v>
      </c>
      <c r="E124" s="5">
        <v>2709835000000</v>
      </c>
      <c r="F124" s="5">
        <v>3534000000000</v>
      </c>
      <c r="G124" s="5">
        <v>3083295000000</v>
      </c>
      <c r="I124" s="5">
        <v>3534000000000</v>
      </c>
      <c r="J124" s="5">
        <v>3987600000000</v>
      </c>
      <c r="K124" s="5">
        <v>2909228000000</v>
      </c>
      <c r="L124" s="5">
        <v>1856213000000</v>
      </c>
      <c r="M124" s="5">
        <v>285050000000</v>
      </c>
      <c r="N124" s="5">
        <v>281000000000</v>
      </c>
      <c r="Q124" s="5">
        <v>135675000000</v>
      </c>
      <c r="R124" s="5">
        <v>538900000000</v>
      </c>
      <c r="S124" s="5">
        <v>1208945000000</v>
      </c>
      <c r="T124" s="5">
        <v>92888000000</v>
      </c>
      <c r="U124" s="5">
        <v>121700000000</v>
      </c>
      <c r="V124" s="5">
        <v>192750000000</v>
      </c>
      <c r="W124" s="5">
        <v>344565000000</v>
      </c>
      <c r="X124" s="5">
        <v>243270000000</v>
      </c>
      <c r="Z124" s="5">
        <v>121122000000</v>
      </c>
    </row>
    <row r="125" spans="3:26" ht="15.5" x14ac:dyDescent="0.35">
      <c r="C125" t="s">
        <v>1595</v>
      </c>
      <c r="D125" s="5">
        <v>3198600000000</v>
      </c>
      <c r="E125" s="5">
        <v>2709835000000</v>
      </c>
      <c r="F125" s="5">
        <v>3534000000000</v>
      </c>
      <c r="G125" s="5">
        <v>3083295000000</v>
      </c>
      <c r="I125" s="5">
        <v>3534000000000</v>
      </c>
      <c r="J125" s="5">
        <v>3987600000000</v>
      </c>
      <c r="K125" s="5">
        <v>2909228000000</v>
      </c>
      <c r="L125" s="5">
        <v>1856213000000</v>
      </c>
      <c r="M125" s="5">
        <v>285050000000</v>
      </c>
      <c r="N125" s="5">
        <v>281000000000</v>
      </c>
      <c r="Q125" s="5">
        <v>135675000000</v>
      </c>
      <c r="R125" s="5">
        <v>538900000000</v>
      </c>
      <c r="S125" s="5">
        <v>1208945000000</v>
      </c>
      <c r="T125" s="5">
        <v>92888000000</v>
      </c>
      <c r="U125" s="5">
        <v>121700000000</v>
      </c>
      <c r="V125" s="5">
        <v>192750000000</v>
      </c>
      <c r="W125" s="5">
        <v>344565000000</v>
      </c>
      <c r="X125" s="5">
        <v>243270000000</v>
      </c>
      <c r="Z125" s="5">
        <v>121122000000</v>
      </c>
    </row>
    <row r="126" spans="3:26" ht="15.5" x14ac:dyDescent="0.35">
      <c r="C126" t="s">
        <v>1745</v>
      </c>
      <c r="D126" s="5">
        <v>50000000000</v>
      </c>
      <c r="E126" s="5">
        <v>50000000000</v>
      </c>
      <c r="F126" s="5">
        <v>50000000000</v>
      </c>
      <c r="G126" s="5">
        <v>50000000000</v>
      </c>
      <c r="I126" s="5">
        <v>50000000000</v>
      </c>
      <c r="J126" s="5">
        <v>50000000000</v>
      </c>
      <c r="K126" s="5">
        <v>50000000000</v>
      </c>
      <c r="L126" s="5">
        <v>50000000000</v>
      </c>
      <c r="M126" s="5">
        <v>50000000000</v>
      </c>
      <c r="N126" s="5">
        <v>50000000000</v>
      </c>
      <c r="V126" s="5">
        <v>999942000000</v>
      </c>
      <c r="W126" s="5">
        <v>998164000000</v>
      </c>
      <c r="X126" s="5">
        <v>996392000000</v>
      </c>
      <c r="Y126" s="5">
        <v>994620000000</v>
      </c>
      <c r="Z126" s="5">
        <v>992847000000</v>
      </c>
    </row>
    <row r="127" spans="3:26" ht="15.5" x14ac:dyDescent="0.35">
      <c r="C127" t="s">
        <v>138</v>
      </c>
      <c r="D127" s="5">
        <v>990522000000</v>
      </c>
      <c r="E127" s="5">
        <v>805745000000</v>
      </c>
      <c r="F127" s="5">
        <v>335352000000</v>
      </c>
      <c r="G127" s="5">
        <v>1053310000000</v>
      </c>
      <c r="I127" s="5">
        <v>335352000000</v>
      </c>
      <c r="J127" s="5">
        <v>418087000000</v>
      </c>
      <c r="K127" s="5">
        <v>644295000000</v>
      </c>
      <c r="L127" s="5">
        <v>651545000000</v>
      </c>
      <c r="M127" s="5">
        <v>974750000000</v>
      </c>
      <c r="N127" s="5">
        <v>375519000000</v>
      </c>
      <c r="O127" s="5">
        <v>956800000000</v>
      </c>
      <c r="P127" s="5">
        <v>303327000000</v>
      </c>
      <c r="Q127" s="5">
        <v>210516000000</v>
      </c>
      <c r="R127" s="5">
        <v>201655000000</v>
      </c>
      <c r="S127" s="5">
        <v>284737000000</v>
      </c>
      <c r="T127" s="5">
        <v>415576000000</v>
      </c>
      <c r="U127" s="5">
        <v>397704000000</v>
      </c>
      <c r="V127" s="5">
        <v>334049000000</v>
      </c>
      <c r="W127" s="5">
        <v>349269000000</v>
      </c>
      <c r="X127" s="5">
        <v>334768000000</v>
      </c>
      <c r="Y127" s="5">
        <v>117798000000</v>
      </c>
      <c r="Z127" s="5">
        <v>261545000000</v>
      </c>
    </row>
    <row r="128" spans="3:26" ht="15.5" x14ac:dyDescent="0.35">
      <c r="C128" t="s">
        <v>1267</v>
      </c>
      <c r="D128" s="5">
        <v>990522000000</v>
      </c>
      <c r="E128" s="5">
        <v>805745000000</v>
      </c>
      <c r="F128" s="5">
        <v>335352000000</v>
      </c>
      <c r="G128" s="5">
        <v>1053310000000</v>
      </c>
      <c r="I128" s="5">
        <v>335352000000</v>
      </c>
      <c r="J128" s="5">
        <v>418087000000</v>
      </c>
      <c r="K128" s="5">
        <v>644295000000</v>
      </c>
      <c r="L128" s="5">
        <v>651545000000</v>
      </c>
      <c r="M128" s="5">
        <v>974750000000</v>
      </c>
      <c r="N128" s="5">
        <v>375519000000</v>
      </c>
      <c r="O128" s="5">
        <v>956800000000</v>
      </c>
      <c r="P128" s="5">
        <v>303327000000</v>
      </c>
      <c r="Q128" s="5">
        <v>210516000000</v>
      </c>
      <c r="R128" s="5">
        <v>201655000000</v>
      </c>
      <c r="S128" s="5">
        <v>284737000000</v>
      </c>
      <c r="T128" s="5">
        <v>415576000000</v>
      </c>
      <c r="U128" s="5">
        <v>397704000000</v>
      </c>
      <c r="V128" s="5">
        <v>334049000000</v>
      </c>
      <c r="W128" s="5">
        <v>349269000000</v>
      </c>
      <c r="X128" s="5">
        <v>334768000000</v>
      </c>
      <c r="Y128" s="5">
        <v>117798000000</v>
      </c>
      <c r="Z128" s="5">
        <v>261545000000</v>
      </c>
    </row>
    <row r="129" spans="2:26" ht="15.5" x14ac:dyDescent="0.35">
      <c r="C129" t="s">
        <v>150</v>
      </c>
      <c r="D129" s="5">
        <v>122529882000000</v>
      </c>
      <c r="E129" s="5">
        <v>110620001000000</v>
      </c>
      <c r="F129" s="5">
        <v>115751686000000</v>
      </c>
      <c r="G129" s="5">
        <v>113922719000000</v>
      </c>
      <c r="I129" s="5">
        <v>115751686000000</v>
      </c>
      <c r="J129" s="5">
        <v>113733293000000</v>
      </c>
      <c r="K129" s="5">
        <v>110294148000000</v>
      </c>
      <c r="L129" s="5">
        <v>121116769000000</v>
      </c>
      <c r="M129" s="5">
        <v>113734926000000</v>
      </c>
      <c r="N129" s="5">
        <v>93994503000000</v>
      </c>
      <c r="O129" s="5">
        <v>85262393000000</v>
      </c>
      <c r="P129" s="5">
        <v>69979273000000</v>
      </c>
      <c r="Q129" s="5">
        <v>69232394000000</v>
      </c>
      <c r="R129" s="5">
        <v>58266001000000</v>
      </c>
      <c r="S129" s="5">
        <v>56707975000000</v>
      </c>
      <c r="T129" s="5">
        <v>59691216000000</v>
      </c>
      <c r="U129" s="5">
        <v>60357193000000</v>
      </c>
      <c r="V129" s="5">
        <v>58956287000000</v>
      </c>
      <c r="W129" s="5">
        <v>57032639000000</v>
      </c>
      <c r="X129" s="5">
        <v>47230741000000</v>
      </c>
      <c r="Y129" s="5">
        <v>36281380000000</v>
      </c>
      <c r="Z129" s="5">
        <v>31990507000000</v>
      </c>
    </row>
    <row r="130" spans="2:26" ht="15.5" x14ac:dyDescent="0.35">
      <c r="C130" t="s">
        <v>151</v>
      </c>
    </row>
    <row r="131" spans="2:26" ht="15.5" x14ac:dyDescent="0.35">
      <c r="C131" t="s">
        <v>152</v>
      </c>
      <c r="D131" s="5">
        <v>11740924000000</v>
      </c>
      <c r="E131" s="5">
        <v>5870462000000</v>
      </c>
      <c r="F131" s="5">
        <v>5870462000000</v>
      </c>
      <c r="G131" s="5">
        <v>5870462000000</v>
      </c>
      <c r="I131" s="5">
        <v>5870462000000</v>
      </c>
      <c r="J131" s="5">
        <v>5870462000000</v>
      </c>
      <c r="K131" s="5">
        <v>5870462000000</v>
      </c>
      <c r="L131" s="5">
        <v>5870462000000</v>
      </c>
      <c r="M131" s="5">
        <v>3481888000000</v>
      </c>
      <c r="N131" s="5">
        <v>3481888000000</v>
      </c>
      <c r="O131" s="5">
        <v>3481888000000</v>
      </c>
      <c r="P131" s="5">
        <v>3481888000000</v>
      </c>
      <c r="Q131" s="5">
        <v>3481888000000</v>
      </c>
      <c r="R131" s="5">
        <v>3481888000000</v>
      </c>
      <c r="S131" s="5">
        <v>3481888000000</v>
      </c>
      <c r="T131" s="5">
        <v>3481888000000</v>
      </c>
      <c r="U131" s="5">
        <v>3481888000000</v>
      </c>
      <c r="V131" s="5">
        <v>1822978000000</v>
      </c>
      <c r="W131" s="5">
        <v>1822978000000</v>
      </c>
      <c r="X131" s="5">
        <v>1590612000000</v>
      </c>
      <c r="Y131" s="5">
        <v>1590612000000</v>
      </c>
      <c r="Z131" s="5">
        <v>812722000000</v>
      </c>
    </row>
    <row r="132" spans="2:26" ht="15.5" x14ac:dyDescent="0.35">
      <c r="C132" t="s">
        <v>153</v>
      </c>
      <c r="D132" s="5">
        <v>477029000000</v>
      </c>
      <c r="E132" s="5">
        <v>6347491000000</v>
      </c>
      <c r="F132" s="5">
        <v>6347491000000</v>
      </c>
      <c r="G132" s="5">
        <v>6347491000000</v>
      </c>
      <c r="I132" s="5">
        <v>6347491000000</v>
      </c>
      <c r="J132" s="5">
        <v>6347491000000</v>
      </c>
      <c r="K132" s="5">
        <v>6347491000000</v>
      </c>
      <c r="L132" s="5">
        <v>6347491000000</v>
      </c>
      <c r="M132" s="5">
        <v>2048761000000</v>
      </c>
      <c r="N132" s="5">
        <v>2048761000000</v>
      </c>
      <c r="O132" s="5">
        <v>2048761000000</v>
      </c>
      <c r="P132" s="5">
        <v>2048761000000</v>
      </c>
      <c r="Q132" s="5">
        <v>2048761000000</v>
      </c>
      <c r="R132" s="5">
        <v>2048761000000</v>
      </c>
      <c r="S132" s="5">
        <v>2048761000000</v>
      </c>
      <c r="T132" s="5">
        <v>2048761000000</v>
      </c>
      <c r="U132" s="5">
        <v>2048761000000</v>
      </c>
      <c r="V132" s="5">
        <v>1374627000000</v>
      </c>
      <c r="W132" s="5">
        <v>1374627000000</v>
      </c>
      <c r="X132" s="5">
        <v>95000000</v>
      </c>
      <c r="Y132" s="5">
        <v>95000000</v>
      </c>
      <c r="Z132" s="5">
        <v>777985000000</v>
      </c>
    </row>
    <row r="133" spans="2:26" ht="15.5" x14ac:dyDescent="0.35">
      <c r="C133" t="s">
        <v>155</v>
      </c>
      <c r="D133" s="5">
        <v>8602825000000</v>
      </c>
      <c r="E133" s="5">
        <v>9952985000000</v>
      </c>
      <c r="F133" s="5">
        <v>9259060000000</v>
      </c>
      <c r="G133" s="5">
        <v>8025291000000</v>
      </c>
      <c r="I133" s="5">
        <v>9259060000000</v>
      </c>
      <c r="J133" s="5">
        <v>6671020000000</v>
      </c>
      <c r="K133" s="5">
        <v>6221696000000</v>
      </c>
      <c r="L133" s="5">
        <v>5272162000000</v>
      </c>
      <c r="M133" s="5">
        <v>10473226000000</v>
      </c>
      <c r="N133" s="5">
        <v>8331574000000</v>
      </c>
      <c r="O133" s="5">
        <v>6344571000000</v>
      </c>
      <c r="P133" s="5">
        <v>4907921000000</v>
      </c>
      <c r="Q133" s="5">
        <v>3762476000000</v>
      </c>
      <c r="R133" s="5">
        <v>2845341000000</v>
      </c>
      <c r="S133" s="5">
        <v>2017621000000</v>
      </c>
      <c r="T133" s="5">
        <v>1141188000000</v>
      </c>
      <c r="U133" s="5">
        <v>542000000000</v>
      </c>
      <c r="V133" s="5">
        <v>3043108000000</v>
      </c>
      <c r="W133" s="5">
        <v>1665749000000</v>
      </c>
      <c r="X133" s="5">
        <v>2696638000000</v>
      </c>
      <c r="Y133" s="5">
        <v>1789896000000</v>
      </c>
      <c r="Z133" s="5">
        <v>1252436000000</v>
      </c>
    </row>
    <row r="134" spans="2:26" ht="15.5" x14ac:dyDescent="0.35">
      <c r="C134" t="s">
        <v>156</v>
      </c>
      <c r="X134" s="5">
        <v>717000000</v>
      </c>
      <c r="Y134" s="5">
        <v>657000000</v>
      </c>
      <c r="Z134" s="5">
        <v>476000000</v>
      </c>
    </row>
    <row r="135" spans="2:26" ht="15.5" x14ac:dyDescent="0.35">
      <c r="C135" t="s">
        <v>157</v>
      </c>
      <c r="X135" s="5">
        <v>2695921000000</v>
      </c>
      <c r="Y135" s="5">
        <v>1789239000000</v>
      </c>
      <c r="Z135" s="5">
        <v>1251960000000</v>
      </c>
    </row>
    <row r="136" spans="2:26" ht="15.5" x14ac:dyDescent="0.35">
      <c r="C136" t="s">
        <v>158</v>
      </c>
      <c r="D136" s="5">
        <v>8602825000000</v>
      </c>
      <c r="E136" s="5">
        <v>9952985000000</v>
      </c>
      <c r="F136" s="5">
        <v>9259060000000</v>
      </c>
      <c r="G136" s="5">
        <v>8025291000000</v>
      </c>
      <c r="I136" s="5">
        <v>9259060000000</v>
      </c>
      <c r="J136" s="5">
        <v>6671020000000</v>
      </c>
      <c r="K136" s="5">
        <v>6221696000000</v>
      </c>
      <c r="L136" s="5">
        <v>5272162000000</v>
      </c>
      <c r="M136" s="5">
        <v>10473226000000</v>
      </c>
      <c r="N136" s="5">
        <v>8331574000000</v>
      </c>
      <c r="O136" s="5">
        <v>6344571000000</v>
      </c>
      <c r="P136" s="5">
        <v>4907921000000</v>
      </c>
      <c r="Q136" s="5">
        <v>3762476000000</v>
      </c>
      <c r="R136" s="5">
        <v>2845341000000</v>
      </c>
      <c r="S136" s="5">
        <v>2017621000000</v>
      </c>
      <c r="T136" s="5">
        <v>1141188000000</v>
      </c>
      <c r="U136" s="5">
        <v>542000000000</v>
      </c>
      <c r="V136" s="5">
        <v>3043108000000</v>
      </c>
      <c r="W136" s="5">
        <v>1665749000000</v>
      </c>
      <c r="X136" s="5">
        <v>2696638000000</v>
      </c>
      <c r="Y136" s="5">
        <v>1789896000000</v>
      </c>
      <c r="Z136" s="5">
        <v>1252436000000</v>
      </c>
    </row>
    <row r="137" spans="2:26" ht="15.5" x14ac:dyDescent="0.35">
      <c r="C137" t="s">
        <v>10</v>
      </c>
      <c r="D137" s="5">
        <v>22366313000000</v>
      </c>
      <c r="E137" s="5">
        <v>24343943000000</v>
      </c>
      <c r="F137" s="5">
        <v>25076358000000</v>
      </c>
      <c r="G137" s="5">
        <v>23651857000000</v>
      </c>
      <c r="I137" s="5">
        <v>25076358000000</v>
      </c>
      <c r="J137" s="5">
        <v>21182201000000</v>
      </c>
      <c r="K137" s="5">
        <v>21755443000000</v>
      </c>
      <c r="L137" s="5">
        <v>20633680000000</v>
      </c>
      <c r="M137" s="5">
        <v>19144464000000</v>
      </c>
      <c r="N137" s="5">
        <v>18208150000000</v>
      </c>
      <c r="O137" s="5">
        <v>15541438000000</v>
      </c>
      <c r="P137" s="5">
        <v>13782673000000</v>
      </c>
      <c r="Q137" s="5">
        <v>13064616000000</v>
      </c>
      <c r="R137" s="5">
        <v>12265681000000</v>
      </c>
      <c r="S137" s="5">
        <v>11517195000000</v>
      </c>
      <c r="T137" s="5">
        <v>6956675000000</v>
      </c>
      <c r="U137" s="5">
        <v>6118505000000</v>
      </c>
      <c r="V137" s="5">
        <v>6262821000000</v>
      </c>
      <c r="W137" s="5">
        <v>4876388000000</v>
      </c>
      <c r="X137" s="5">
        <v>4366219000000</v>
      </c>
      <c r="Y137" s="5">
        <v>3403242000000</v>
      </c>
      <c r="Z137" s="5">
        <v>2870365000000</v>
      </c>
    </row>
    <row r="138" spans="2:26" ht="15.5" x14ac:dyDescent="0.35">
      <c r="C138" t="s">
        <v>160</v>
      </c>
      <c r="D138" s="5">
        <v>144896195000000</v>
      </c>
      <c r="E138" s="5">
        <v>134963944000000</v>
      </c>
      <c r="F138" s="5">
        <v>140828044000000</v>
      </c>
      <c r="G138" s="5">
        <v>137574576000000</v>
      </c>
      <c r="I138" s="5">
        <v>140828044000000</v>
      </c>
      <c r="J138" s="5">
        <v>134915494000000</v>
      </c>
      <c r="K138" s="5">
        <v>132049591000000</v>
      </c>
      <c r="L138" s="5">
        <v>141750449000000</v>
      </c>
      <c r="M138" s="5">
        <v>132879390000000</v>
      </c>
      <c r="N138" s="5">
        <v>112202653000000</v>
      </c>
      <c r="O138" s="5">
        <v>100803831000000</v>
      </c>
      <c r="P138" s="5">
        <v>83761946000000</v>
      </c>
      <c r="Q138" s="5">
        <v>82297010000000</v>
      </c>
      <c r="R138" s="5">
        <v>70531682000000</v>
      </c>
      <c r="S138" s="5">
        <v>68225170000000</v>
      </c>
      <c r="T138" s="5">
        <v>66647891000000</v>
      </c>
      <c r="U138" s="5">
        <v>66475698000000</v>
      </c>
      <c r="V138" s="5">
        <v>65219108000000</v>
      </c>
      <c r="W138" s="5">
        <v>61909027000000</v>
      </c>
      <c r="X138" s="5">
        <v>51596960000000</v>
      </c>
      <c r="Y138" s="5">
        <v>39684622000000</v>
      </c>
      <c r="Z138" s="5">
        <v>34860872000000</v>
      </c>
    </row>
    <row r="139" spans="2:26" ht="15.5" x14ac:dyDescent="0.35">
      <c r="C139" t="s">
        <v>161</v>
      </c>
      <c r="D139" s="5">
        <v>11740923365</v>
      </c>
      <c r="E139" s="5">
        <v>11740923365</v>
      </c>
      <c r="F139" s="5">
        <v>11740923365</v>
      </c>
      <c r="G139" s="5">
        <v>11740923365</v>
      </c>
      <c r="I139" s="5">
        <v>11740923365</v>
      </c>
      <c r="J139" s="5">
        <v>11740923365</v>
      </c>
      <c r="K139" s="5">
        <v>11740923365</v>
      </c>
      <c r="L139" s="5">
        <v>11740923365</v>
      </c>
      <c r="M139" s="5">
        <v>6963775206</v>
      </c>
      <c r="N139" s="5">
        <v>6963775206</v>
      </c>
      <c r="O139" s="5">
        <v>6963775206</v>
      </c>
      <c r="P139" s="5">
        <v>6963775206</v>
      </c>
      <c r="Q139" s="5">
        <v>6963775206</v>
      </c>
      <c r="R139" s="5">
        <v>6963775206</v>
      </c>
      <c r="S139" s="5">
        <v>6963775206</v>
      </c>
      <c r="T139" s="5">
        <v>6963775206</v>
      </c>
      <c r="U139" s="5">
        <v>6963775206</v>
      </c>
      <c r="V139" s="5">
        <v>3645956050</v>
      </c>
      <c r="W139" s="5">
        <v>3645956050</v>
      </c>
      <c r="X139" s="5">
        <v>3181224188</v>
      </c>
      <c r="Y139" s="5">
        <v>3181224188</v>
      </c>
      <c r="Z139" s="5">
        <v>1625443188</v>
      </c>
    </row>
    <row r="141" spans="2:26" ht="15.5" x14ac:dyDescent="0.35">
      <c r="B141" t="s">
        <v>162</v>
      </c>
      <c r="C141" t="s">
        <v>163</v>
      </c>
      <c r="D141" s="5">
        <v>6932786000000</v>
      </c>
      <c r="E141" s="5">
        <v>-1730766000000</v>
      </c>
      <c r="F141" s="5">
        <v>6162637000000</v>
      </c>
      <c r="G141" s="5">
        <v>1149992000000</v>
      </c>
      <c r="I141" s="5">
        <v>1002103000000</v>
      </c>
      <c r="J141" s="5">
        <v>15463034000000</v>
      </c>
      <c r="K141" s="5">
        <v>-10338799000000</v>
      </c>
      <c r="L141" s="5">
        <v>16561226000000</v>
      </c>
      <c r="M141" s="5">
        <v>10932709000000</v>
      </c>
      <c r="N141" s="5">
        <v>-545449000000</v>
      </c>
      <c r="O141" s="5">
        <v>3649734000000</v>
      </c>
      <c r="P141" s="5">
        <v>-3199929000000</v>
      </c>
      <c r="Q141" s="5">
        <v>5356123000000</v>
      </c>
      <c r="R141" s="5">
        <v>2802265000000</v>
      </c>
      <c r="S141" s="5">
        <v>-4802414000000</v>
      </c>
      <c r="T141" s="5">
        <v>-2343791000000</v>
      </c>
      <c r="U141" s="5">
        <v>10823912000000</v>
      </c>
      <c r="V141" s="5">
        <v>-753835000000</v>
      </c>
      <c r="W141" s="5">
        <v>6620250000000</v>
      </c>
      <c r="X141" s="5">
        <v>1724159000000</v>
      </c>
      <c r="Y141" s="5">
        <v>-4923722000000</v>
      </c>
      <c r="Z141" s="5">
        <v>-5719729000000</v>
      </c>
    </row>
    <row r="142" spans="2:26" ht="15.5" x14ac:dyDescent="0.35">
      <c r="C142" t="s">
        <v>1931</v>
      </c>
    </row>
    <row r="143" spans="2:26" ht="15.5" x14ac:dyDescent="0.35">
      <c r="C143" t="s">
        <v>453</v>
      </c>
      <c r="D143" s="5">
        <v>2362539000000</v>
      </c>
      <c r="E143" s="5">
        <v>2193790000000</v>
      </c>
      <c r="F143" s="5">
        <v>2470354000000</v>
      </c>
      <c r="G143" s="5">
        <v>2651807000000</v>
      </c>
      <c r="I143" s="5">
        <v>10190709000000</v>
      </c>
      <c r="J143" s="5">
        <v>10092211000000</v>
      </c>
      <c r="K143" s="5">
        <v>10340100000000</v>
      </c>
      <c r="L143" s="5">
        <v>8713756000000</v>
      </c>
      <c r="M143" s="5">
        <v>8056660000000</v>
      </c>
      <c r="N143" s="5">
        <v>7971482000000</v>
      </c>
      <c r="O143" s="5">
        <v>7471736000000</v>
      </c>
      <c r="P143" s="5">
        <v>6633858000000</v>
      </c>
      <c r="Q143" s="5">
        <v>6423840000000</v>
      </c>
      <c r="R143" s="5">
        <v>6159198000000</v>
      </c>
      <c r="S143" s="5">
        <v>6541776000000</v>
      </c>
      <c r="T143" s="5">
        <v>5890539000000</v>
      </c>
      <c r="U143" s="5">
        <v>4779525000000</v>
      </c>
      <c r="V143" s="5">
        <v>5570636000000</v>
      </c>
      <c r="W143" s="5">
        <v>5125839000000</v>
      </c>
      <c r="X143" s="5">
        <v>4066658000000</v>
      </c>
      <c r="Y143" s="5">
        <v>3828461000000</v>
      </c>
      <c r="Z143" s="5">
        <v>3670714000000</v>
      </c>
    </row>
    <row r="144" spans="2:26" ht="15.5" x14ac:dyDescent="0.35">
      <c r="C144" t="s">
        <v>1932</v>
      </c>
      <c r="D144" s="5">
        <v>453604000000</v>
      </c>
      <c r="E144" s="5">
        <v>402526000000</v>
      </c>
      <c r="F144" s="5">
        <v>457826000000</v>
      </c>
      <c r="G144" s="5">
        <v>371368000000</v>
      </c>
      <c r="I144" s="5">
        <v>1648622000000</v>
      </c>
      <c r="J144" s="5">
        <v>1684355000000</v>
      </c>
      <c r="K144" s="5">
        <v>1660484000000</v>
      </c>
      <c r="L144" s="5">
        <v>1913480000000</v>
      </c>
      <c r="M144" s="5">
        <v>2109655000000</v>
      </c>
      <c r="N144" s="5">
        <v>1607838000000</v>
      </c>
      <c r="O144" s="5">
        <v>1912787000000</v>
      </c>
      <c r="P144" s="5">
        <v>1907481000000</v>
      </c>
      <c r="Q144" s="5">
        <v>1663444000000</v>
      </c>
      <c r="R144" s="5">
        <v>1423828000000</v>
      </c>
      <c r="S144" s="5">
        <v>1506414000000</v>
      </c>
      <c r="T144" s="5">
        <v>1351049000000</v>
      </c>
      <c r="U144" s="5">
        <v>1211436000000</v>
      </c>
      <c r="V144" s="5">
        <v>909621000000</v>
      </c>
      <c r="W144" s="5">
        <v>656867000000</v>
      </c>
    </row>
    <row r="145" spans="3:26" ht="15.5" x14ac:dyDescent="0.35">
      <c r="C145" t="s">
        <v>1933</v>
      </c>
      <c r="D145" s="5">
        <v>2816143000000</v>
      </c>
      <c r="E145" s="5">
        <v>2596316000000</v>
      </c>
      <c r="F145" s="5">
        <v>2928180000000</v>
      </c>
      <c r="G145" s="5">
        <v>3023175000000</v>
      </c>
      <c r="I145" s="5">
        <v>11839331000000</v>
      </c>
      <c r="J145" s="5">
        <v>11776566000000</v>
      </c>
      <c r="K145" s="5">
        <v>12000584000000</v>
      </c>
      <c r="L145" s="5">
        <v>10627236000000</v>
      </c>
      <c r="M145" s="5">
        <v>10166315000000</v>
      </c>
      <c r="N145" s="5">
        <v>9579320000000</v>
      </c>
      <c r="O145" s="5">
        <v>9384523000000</v>
      </c>
      <c r="P145" s="5">
        <v>8541339000000</v>
      </c>
      <c r="Q145" s="5">
        <v>8087284000000</v>
      </c>
      <c r="R145" s="5">
        <v>7583026000000</v>
      </c>
      <c r="S145" s="5">
        <v>8048190000000</v>
      </c>
      <c r="T145" s="5">
        <v>7241588000000</v>
      </c>
      <c r="U145" s="5">
        <v>5990961000000</v>
      </c>
      <c r="V145" s="5">
        <v>6480257000000</v>
      </c>
      <c r="W145" s="5">
        <v>5782706000000</v>
      </c>
      <c r="X145" s="5">
        <v>4066658000000</v>
      </c>
      <c r="Y145" s="5">
        <v>3828461000000</v>
      </c>
      <c r="Z145" s="5">
        <v>3670714000000</v>
      </c>
    </row>
    <row r="146" spans="3:26" ht="15.5" x14ac:dyDescent="0.35">
      <c r="C146" t="s">
        <v>587</v>
      </c>
      <c r="D146" s="5">
        <v>2431000000</v>
      </c>
      <c r="E146" s="5">
        <v>2814000000</v>
      </c>
      <c r="F146" s="5">
        <v>3479000000</v>
      </c>
      <c r="G146" s="5">
        <v>2850000000</v>
      </c>
      <c r="I146" s="5">
        <v>11310000000</v>
      </c>
      <c r="J146" s="5">
        <v>8332000000</v>
      </c>
      <c r="K146" s="5">
        <v>10704000000</v>
      </c>
      <c r="L146" s="5">
        <v>11339000000</v>
      </c>
      <c r="M146" s="5">
        <v>9072000000</v>
      </c>
      <c r="N146" s="5">
        <v>5697000000</v>
      </c>
      <c r="O146" s="5">
        <v>7624000000</v>
      </c>
      <c r="P146" s="5">
        <v>11216000000</v>
      </c>
      <c r="Q146" s="5">
        <v>13240000000</v>
      </c>
      <c r="R146" s="5">
        <v>14091000000</v>
      </c>
      <c r="S146" s="5">
        <v>21514000000</v>
      </c>
      <c r="T146" s="5">
        <v>18659000000</v>
      </c>
      <c r="X146" s="5">
        <v>401520000000</v>
      </c>
      <c r="Y146" s="5">
        <v>584714000000</v>
      </c>
      <c r="Z146" s="5">
        <v>295482000000</v>
      </c>
    </row>
    <row r="147" spans="3:26" ht="15.5" x14ac:dyDescent="0.35">
      <c r="C147" t="s">
        <v>1611</v>
      </c>
      <c r="D147" s="5">
        <v>7906000000</v>
      </c>
      <c r="E147" s="5">
        <v>7667000000</v>
      </c>
      <c r="F147" s="5">
        <v>-122784000000</v>
      </c>
      <c r="G147" s="5">
        <v>2562000000</v>
      </c>
      <c r="I147" s="5">
        <v>5194000000</v>
      </c>
      <c r="J147" s="5">
        <v>25817000000</v>
      </c>
      <c r="K147" s="5">
        <v>20351000000</v>
      </c>
      <c r="L147" s="5">
        <v>29521000000</v>
      </c>
      <c r="M147" s="5">
        <v>14884000000</v>
      </c>
      <c r="N147" s="5">
        <v>-17941000000</v>
      </c>
      <c r="O147" s="5">
        <v>-55215000000</v>
      </c>
      <c r="P147" s="5">
        <v>73922000000</v>
      </c>
      <c r="Q147" s="5">
        <v>50903000000</v>
      </c>
      <c r="R147" s="5">
        <v>70876000000</v>
      </c>
      <c r="S147" s="5">
        <v>61832000000</v>
      </c>
      <c r="T147" s="5">
        <v>44299000000</v>
      </c>
      <c r="U147" s="5">
        <v>19654000000</v>
      </c>
      <c r="V147" s="5">
        <v>17608000000</v>
      </c>
      <c r="W147" s="5">
        <v>2630000000</v>
      </c>
      <c r="X147" s="5">
        <v>-31148000000</v>
      </c>
      <c r="Y147" s="5">
        <v>18366000000</v>
      </c>
      <c r="Z147" s="5">
        <v>8520000000</v>
      </c>
    </row>
    <row r="148" spans="3:26" ht="15.5" x14ac:dyDescent="0.35">
      <c r="C148" t="s">
        <v>573</v>
      </c>
      <c r="D148" s="5">
        <v>200000000</v>
      </c>
      <c r="E148" s="5">
        <v>314000000</v>
      </c>
      <c r="F148" s="5">
        <v>643000000</v>
      </c>
      <c r="G148" s="5">
        <v>542000000</v>
      </c>
      <c r="I148" s="5">
        <v>1952000000</v>
      </c>
      <c r="J148" s="5">
        <v>1275000000</v>
      </c>
      <c r="K148" s="5">
        <v>834000000</v>
      </c>
      <c r="L148" s="5">
        <v>394000000</v>
      </c>
      <c r="M148" s="5">
        <v>516000000</v>
      </c>
      <c r="N148" s="5">
        <v>5690000000</v>
      </c>
      <c r="O148" s="5">
        <v>13927000000</v>
      </c>
      <c r="P148" s="5">
        <v>7329000000</v>
      </c>
      <c r="Q148" s="5">
        <v>7522000000</v>
      </c>
      <c r="R148" s="5">
        <v>5287000000</v>
      </c>
      <c r="S148" s="5">
        <v>1036000000</v>
      </c>
      <c r="T148" s="5">
        <v>8702000000</v>
      </c>
      <c r="U148" s="5">
        <v>1345000000</v>
      </c>
      <c r="V148" s="5">
        <v>3614000000</v>
      </c>
      <c r="W148" s="5">
        <v>6228000000</v>
      </c>
      <c r="X148" s="5">
        <v>561000000</v>
      </c>
      <c r="Y148" s="5">
        <v>2181000000</v>
      </c>
      <c r="Z148" s="5">
        <v>3240000000</v>
      </c>
    </row>
    <row r="149" spans="3:26" ht="15.5" x14ac:dyDescent="0.35">
      <c r="C149" t="s">
        <v>1934</v>
      </c>
      <c r="D149" s="5">
        <v>58482000000</v>
      </c>
      <c r="E149" s="5">
        <v>58576000000</v>
      </c>
      <c r="F149" s="5">
        <v>65907000000</v>
      </c>
      <c r="G149" s="5">
        <v>64455000000</v>
      </c>
      <c r="I149" s="5">
        <v>247360000000</v>
      </c>
      <c r="J149" s="5">
        <v>262082000000</v>
      </c>
      <c r="K149" s="5">
        <v>311263000000</v>
      </c>
      <c r="L149" s="5">
        <v>329861000000</v>
      </c>
      <c r="M149" s="5">
        <v>305522000000</v>
      </c>
      <c r="N149" s="5">
        <v>298298000000</v>
      </c>
      <c r="O149" s="5">
        <v>390057000000</v>
      </c>
      <c r="P149" s="5">
        <v>402654000000</v>
      </c>
      <c r="Y149" s="5">
        <v>9187000000</v>
      </c>
      <c r="Z149" s="5">
        <v>6772000000</v>
      </c>
    </row>
    <row r="150" spans="3:26" ht="15.5" x14ac:dyDescent="0.35">
      <c r="C150" t="s">
        <v>1935</v>
      </c>
      <c r="O150" s="5">
        <v>-652415000000</v>
      </c>
      <c r="P150" s="5">
        <v>114764000000</v>
      </c>
      <c r="Q150" s="5">
        <v>145855000000</v>
      </c>
      <c r="R150" s="5">
        <v>-3332310000000</v>
      </c>
      <c r="S150" s="5">
        <v>42811000000</v>
      </c>
      <c r="T150" s="5">
        <v>1769866000000</v>
      </c>
      <c r="X150" s="5">
        <v>904260000000</v>
      </c>
      <c r="Y150" s="5">
        <v>-11310512000000</v>
      </c>
      <c r="Z150" s="5">
        <v>-78634000000</v>
      </c>
    </row>
    <row r="151" spans="3:26" ht="15.5" x14ac:dyDescent="0.35">
      <c r="C151" t="s">
        <v>1936</v>
      </c>
      <c r="D151" s="5">
        <v>-1074155000000</v>
      </c>
      <c r="E151" s="5">
        <v>-1034883000000</v>
      </c>
      <c r="F151" s="5">
        <v>-1433639000000</v>
      </c>
      <c r="G151" s="5">
        <v>-1190400000000</v>
      </c>
      <c r="I151" s="5">
        <v>-5296363000000</v>
      </c>
      <c r="J151" s="5">
        <v>-5198609000000</v>
      </c>
      <c r="K151" s="5">
        <v>-4658858000000</v>
      </c>
      <c r="L151" s="5">
        <v>-3133722000000</v>
      </c>
      <c r="M151" s="5">
        <v>-3340077000000</v>
      </c>
      <c r="N151" s="5">
        <v>-4123268000000</v>
      </c>
      <c r="O151" s="5">
        <v>-3814379000000</v>
      </c>
      <c r="P151" s="5">
        <v>-3224035000000</v>
      </c>
      <c r="Q151" s="5">
        <v>-2856507000000</v>
      </c>
      <c r="R151" s="5">
        <v>-2691178000000</v>
      </c>
      <c r="S151" s="5">
        <v>-3187039000000</v>
      </c>
      <c r="T151" s="5">
        <v>-3217594000000</v>
      </c>
      <c r="U151" s="5">
        <v>-2202414000000</v>
      </c>
      <c r="V151" s="5">
        <v>-2234721000000</v>
      </c>
      <c r="W151" s="5">
        <v>-2471763000000</v>
      </c>
      <c r="X151" s="5">
        <v>-1881683000000</v>
      </c>
      <c r="Y151" s="5">
        <v>-2240726000000</v>
      </c>
      <c r="Z151" s="5">
        <v>-2173020000000</v>
      </c>
    </row>
    <row r="152" spans="3:26" ht="15.5" x14ac:dyDescent="0.35">
      <c r="C152" t="s">
        <v>1584</v>
      </c>
      <c r="D152" s="5">
        <v>-757675000000</v>
      </c>
      <c r="E152" s="5">
        <v>-745510000000</v>
      </c>
      <c r="F152" s="5">
        <v>-582141000000</v>
      </c>
      <c r="G152" s="5">
        <v>-753438000000</v>
      </c>
      <c r="I152" s="5">
        <v>-2816931000000</v>
      </c>
      <c r="J152" s="5">
        <v>-3103068000000</v>
      </c>
      <c r="K152" s="5">
        <v>-2907577000000</v>
      </c>
      <c r="L152" s="5">
        <v>-2876879000000</v>
      </c>
      <c r="M152" s="5">
        <v>-2591135000000</v>
      </c>
      <c r="N152" s="5">
        <v>-2810080000000</v>
      </c>
      <c r="O152" s="5">
        <v>-3000290000000</v>
      </c>
      <c r="P152" s="5">
        <v>-2985911000000</v>
      </c>
      <c r="Q152" s="5">
        <v>-3035268000000</v>
      </c>
      <c r="R152" s="5">
        <v>-2866307000000</v>
      </c>
      <c r="S152" s="5">
        <v>-2954100000000</v>
      </c>
      <c r="T152" s="5">
        <v>-2638941000000</v>
      </c>
      <c r="U152" s="5">
        <v>-2656327000000</v>
      </c>
      <c r="V152" s="5">
        <v>-2278205000000</v>
      </c>
      <c r="W152" s="5">
        <v>-2067455000000</v>
      </c>
      <c r="X152" s="5">
        <v>-1412796000000</v>
      </c>
      <c r="Y152" s="5">
        <v>-1386758000000</v>
      </c>
      <c r="Z152" s="5">
        <v>-963167000000</v>
      </c>
    </row>
    <row r="153" spans="3:26" ht="15.5" x14ac:dyDescent="0.35">
      <c r="C153" t="s">
        <v>490</v>
      </c>
      <c r="D153" s="5">
        <v>-143664000000</v>
      </c>
      <c r="E153" s="5">
        <v>-191066000000</v>
      </c>
      <c r="F153" s="5">
        <v>-256330000000</v>
      </c>
      <c r="G153" s="5">
        <v>-204590000000</v>
      </c>
      <c r="I153" s="5">
        <v>-841437000000</v>
      </c>
      <c r="J153" s="5">
        <v>-638772000000</v>
      </c>
      <c r="K153" s="5">
        <v>-912589000000</v>
      </c>
      <c r="L153" s="5">
        <v>-925476000000</v>
      </c>
      <c r="M153" s="5">
        <v>-845084000000</v>
      </c>
      <c r="N153" s="5">
        <v>-715110000000</v>
      </c>
      <c r="O153" s="5">
        <v>-433624000000</v>
      </c>
      <c r="P153" s="5">
        <v>-338323000000</v>
      </c>
      <c r="Q153" s="5">
        <v>-409310000000</v>
      </c>
      <c r="R153" s="5">
        <v>-393274000000</v>
      </c>
      <c r="S153" s="5">
        <v>-123792000000</v>
      </c>
      <c r="T153" s="5">
        <v>-82160000000</v>
      </c>
      <c r="U153" s="5">
        <v>-96730000000</v>
      </c>
      <c r="V153" s="5">
        <v>-270836000000</v>
      </c>
      <c r="W153" s="5">
        <v>-79834000000</v>
      </c>
      <c r="X153" s="5">
        <v>-44604000000</v>
      </c>
      <c r="Y153" s="5">
        <v>-124962000000</v>
      </c>
      <c r="Z153" s="5">
        <v>-219369000000</v>
      </c>
    </row>
    <row r="154" spans="3:26" ht="15.5" x14ac:dyDescent="0.35">
      <c r="C154" t="s">
        <v>1937</v>
      </c>
    </row>
    <row r="155" spans="3:26" ht="15.5" x14ac:dyDescent="0.35">
      <c r="C155" t="s">
        <v>1938</v>
      </c>
      <c r="U155" s="5">
        <v>8380239000000</v>
      </c>
      <c r="V155" s="5">
        <v>-6881413000000</v>
      </c>
      <c r="W155" s="5">
        <v>-1476918000000</v>
      </c>
    </row>
    <row r="156" spans="3:26" ht="15.5" x14ac:dyDescent="0.35">
      <c r="C156" t="s">
        <v>1756</v>
      </c>
      <c r="D156" s="5">
        <v>-376498000000</v>
      </c>
      <c r="E156" s="5">
        <v>-821507000000</v>
      </c>
      <c r="F156" s="5">
        <v>1741306000000</v>
      </c>
      <c r="G156" s="5">
        <v>-131909000000</v>
      </c>
      <c r="I156" s="5">
        <v>3494778000000</v>
      </c>
      <c r="J156" s="5">
        <v>2761041000000</v>
      </c>
      <c r="K156" s="5">
        <v>-1664764000000</v>
      </c>
      <c r="L156" s="5">
        <v>-112465000000</v>
      </c>
      <c r="M156" s="5">
        <v>663478000000</v>
      </c>
      <c r="N156" s="5">
        <v>684558000000</v>
      </c>
    </row>
    <row r="157" spans="3:26" ht="15.5" x14ac:dyDescent="0.35">
      <c r="C157" t="s">
        <v>1939</v>
      </c>
      <c r="D157" s="5">
        <v>250972000000</v>
      </c>
      <c r="E157" s="5">
        <v>5116459000000</v>
      </c>
      <c r="F157" s="5">
        <v>6168514000000</v>
      </c>
      <c r="G157" s="5">
        <v>-11801372000000</v>
      </c>
      <c r="I157" s="5">
        <v>-5327229000000</v>
      </c>
      <c r="J157" s="5">
        <v>5825460000000</v>
      </c>
      <c r="K157" s="5">
        <v>-3960736000000</v>
      </c>
      <c r="L157" s="5">
        <v>16531615000000</v>
      </c>
      <c r="M157" s="5">
        <v>-965776000000</v>
      </c>
      <c r="N157" s="5">
        <v>-14859002000000</v>
      </c>
      <c r="O157" s="5">
        <v>-1958554000000</v>
      </c>
      <c r="P157" s="5">
        <v>1520306000000</v>
      </c>
      <c r="Q157" s="5">
        <v>741796000000</v>
      </c>
      <c r="R157" s="5">
        <v>-483954000000</v>
      </c>
      <c r="S157" s="5">
        <v>-3348421000000</v>
      </c>
      <c r="T157" s="5">
        <v>-432714000000</v>
      </c>
      <c r="U157" s="5">
        <v>2019332000000</v>
      </c>
      <c r="V157" s="5">
        <v>-2019332000000</v>
      </c>
    </row>
    <row r="158" spans="3:26" ht="15.5" x14ac:dyDescent="0.35">
      <c r="C158" t="s">
        <v>1940</v>
      </c>
      <c r="D158" s="5">
        <v>18045554000000</v>
      </c>
      <c r="E158" s="5">
        <v>3278549000000</v>
      </c>
      <c r="F158" s="5">
        <v>923077000000</v>
      </c>
      <c r="G158" s="5">
        <v>-11587245000000</v>
      </c>
      <c r="I158" s="5">
        <v>-11953965000000</v>
      </c>
      <c r="J158" s="5">
        <v>373957000000</v>
      </c>
      <c r="K158" s="5">
        <v>-690156000000</v>
      </c>
      <c r="L158" s="5">
        <v>3105352000000</v>
      </c>
      <c r="M158" s="5">
        <v>-505188000000</v>
      </c>
      <c r="N158" s="5">
        <v>6728728000000</v>
      </c>
      <c r="O158" s="5">
        <v>-654874000000</v>
      </c>
      <c r="P158" s="5">
        <v>563800000000</v>
      </c>
      <c r="Q158" s="5">
        <v>8316000000</v>
      </c>
      <c r="R158" s="5">
        <v>1636906000000</v>
      </c>
      <c r="S158" s="5">
        <v>-1438285000000</v>
      </c>
      <c r="T158" s="5">
        <v>878158000000</v>
      </c>
      <c r="U158" s="5">
        <v>2300328000000</v>
      </c>
      <c r="V158" s="5">
        <v>640146000000</v>
      </c>
    </row>
    <row r="159" spans="3:26" ht="15.5" x14ac:dyDescent="0.35">
      <c r="C159" t="s">
        <v>944</v>
      </c>
    </row>
    <row r="160" spans="3:26" ht="15.5" x14ac:dyDescent="0.35">
      <c r="C160" t="s">
        <v>1591</v>
      </c>
      <c r="O160" s="5">
        <v>600000000000</v>
      </c>
      <c r="P160" s="5">
        <v>-200000000000</v>
      </c>
      <c r="Q160" s="5">
        <v>-100000000000</v>
      </c>
      <c r="R160" s="5">
        <v>-255000000000</v>
      </c>
      <c r="S160" s="5">
        <v>-20230000000</v>
      </c>
      <c r="T160" s="5">
        <v>-24770000000</v>
      </c>
      <c r="U160" s="5">
        <v>98826000000</v>
      </c>
      <c r="V160" s="5">
        <v>-98826000000</v>
      </c>
      <c r="W160" s="5">
        <v>5810321000000</v>
      </c>
      <c r="X160" s="5">
        <v>-5660801000000</v>
      </c>
      <c r="Y160" s="5">
        <v>874246000000</v>
      </c>
      <c r="Z160" s="5">
        <v>-1184606000000</v>
      </c>
    </row>
    <row r="161" spans="3:26" ht="15.5" x14ac:dyDescent="0.35">
      <c r="C161" t="s">
        <v>1941</v>
      </c>
      <c r="D161" s="5">
        <v>-5202239000000</v>
      </c>
      <c r="E161" s="5">
        <v>-1302313000000</v>
      </c>
      <c r="F161" s="5">
        <v>-3490948000000</v>
      </c>
      <c r="G161" s="5">
        <v>3320537000000</v>
      </c>
      <c r="I161" s="5">
        <v>-3175313000000</v>
      </c>
      <c r="J161" s="5">
        <v>1220912000000</v>
      </c>
      <c r="K161" s="5">
        <v>3470465000000</v>
      </c>
      <c r="L161" s="5">
        <v>-10238791000000</v>
      </c>
      <c r="M161" s="5">
        <v>-12547894000000</v>
      </c>
      <c r="N161" s="5">
        <v>3073692000000</v>
      </c>
      <c r="O161" s="5">
        <v>-11388877000000</v>
      </c>
      <c r="P161" s="5">
        <v>-8110867000000</v>
      </c>
      <c r="Q161" s="5">
        <v>-8473624000000</v>
      </c>
      <c r="R161" s="5">
        <v>3113218000000</v>
      </c>
      <c r="S161" s="5">
        <v>411363000000</v>
      </c>
      <c r="T161" s="5">
        <v>-4087298000000</v>
      </c>
      <c r="U161" s="5">
        <v>-3211145000000</v>
      </c>
      <c r="V161" s="5">
        <v>4546368000000</v>
      </c>
      <c r="W161" s="5">
        <v>-8083185000000</v>
      </c>
      <c r="X161" s="5">
        <v>-5555829000000</v>
      </c>
      <c r="Y161" s="5">
        <v>360792000000</v>
      </c>
      <c r="Z161" s="5">
        <v>-4159008000000</v>
      </c>
    </row>
    <row r="162" spans="3:26" ht="15.5" x14ac:dyDescent="0.35">
      <c r="C162" t="s">
        <v>1058</v>
      </c>
      <c r="D162" s="5">
        <v>156524000000</v>
      </c>
      <c r="E162" s="5">
        <v>-1396886000000</v>
      </c>
      <c r="F162" s="5">
        <v>-352612000000</v>
      </c>
      <c r="G162" s="5">
        <v>1903741000000</v>
      </c>
      <c r="I162" s="5">
        <v>375826000000</v>
      </c>
      <c r="J162" s="5">
        <v>166282000000</v>
      </c>
      <c r="K162" s="5">
        <v>-245357000000</v>
      </c>
      <c r="L162" s="5">
        <v>91232000000</v>
      </c>
      <c r="M162" s="5">
        <v>-187043000000</v>
      </c>
      <c r="N162" s="5">
        <v>-120092000000</v>
      </c>
      <c r="O162" s="5">
        <v>-600338000000</v>
      </c>
      <c r="P162" s="5">
        <v>317984000000</v>
      </c>
      <c r="Q162" s="5">
        <v>-243315000000</v>
      </c>
      <c r="R162" s="5">
        <v>-85923000000</v>
      </c>
      <c r="S162" s="5">
        <v>176011000000</v>
      </c>
      <c r="T162" s="5">
        <v>81907000000</v>
      </c>
      <c r="U162" s="5">
        <v>44025000000</v>
      </c>
      <c r="V162" s="5">
        <v>-116162000000</v>
      </c>
      <c r="W162" s="5">
        <v>-345422000000</v>
      </c>
      <c r="X162" s="5">
        <v>67146000000</v>
      </c>
      <c r="Y162" s="5">
        <v>-163141000000</v>
      </c>
      <c r="Z162" s="5">
        <v>-231671000000</v>
      </c>
    </row>
    <row r="163" spans="3:26" ht="15.5" x14ac:dyDescent="0.35">
      <c r="C163" t="s">
        <v>1597</v>
      </c>
      <c r="D163" s="5">
        <v>47020000000</v>
      </c>
      <c r="E163" s="5">
        <v>22770000000</v>
      </c>
      <c r="F163" s="5">
        <v>-61917000000</v>
      </c>
      <c r="G163" s="5">
        <v>-62844000000</v>
      </c>
      <c r="I163" s="5">
        <v>-15634000000</v>
      </c>
      <c r="J163" s="5">
        <v>-116861000000</v>
      </c>
      <c r="K163" s="5">
        <v>50586000000</v>
      </c>
      <c r="L163" s="5">
        <v>76033000000</v>
      </c>
      <c r="M163" s="5">
        <v>-134538000000</v>
      </c>
      <c r="N163" s="5">
        <v>21484000000</v>
      </c>
      <c r="O163" s="5">
        <v>-175603000000</v>
      </c>
      <c r="P163" s="5">
        <v>-208758000000</v>
      </c>
      <c r="Q163" s="5">
        <v>117770000000</v>
      </c>
      <c r="R163" s="5">
        <v>-9452000000</v>
      </c>
      <c r="S163" s="5">
        <v>-95423000000</v>
      </c>
      <c r="T163" s="5">
        <v>128037000000</v>
      </c>
      <c r="U163" s="5">
        <v>159058000000</v>
      </c>
      <c r="V163" s="5">
        <v>172589000000</v>
      </c>
      <c r="W163" s="5">
        <v>-37094000000</v>
      </c>
      <c r="X163" s="5">
        <v>-121151000000</v>
      </c>
      <c r="Y163" s="5">
        <v>135474000000</v>
      </c>
      <c r="Z163" s="5">
        <v>128675000000</v>
      </c>
    </row>
    <row r="164" spans="3:26" ht="15.5" x14ac:dyDescent="0.35">
      <c r="C164" t="s">
        <v>1942</v>
      </c>
    </row>
    <row r="165" spans="3:26" ht="15.5" x14ac:dyDescent="0.35">
      <c r="C165" t="s">
        <v>1625</v>
      </c>
      <c r="D165" s="5">
        <v>940512000000</v>
      </c>
      <c r="E165" s="5">
        <v>-2686284000000</v>
      </c>
      <c r="F165" s="5">
        <v>6216097000000</v>
      </c>
      <c r="G165" s="5">
        <v>-2547637000000</v>
      </c>
      <c r="I165" s="5">
        <v>2092775000000</v>
      </c>
      <c r="J165" s="5">
        <v>256923000000</v>
      </c>
      <c r="K165" s="5">
        <v>-2693117000000</v>
      </c>
      <c r="L165" s="5">
        <v>-3540968000000</v>
      </c>
      <c r="M165" s="5">
        <v>7846318000000</v>
      </c>
      <c r="N165" s="5">
        <v>3005084000000</v>
      </c>
      <c r="O165" s="5">
        <v>-1209795000000</v>
      </c>
      <c r="P165" s="5">
        <v>-1214681000000</v>
      </c>
      <c r="Q165" s="5">
        <v>2364175000000</v>
      </c>
      <c r="R165" s="5">
        <v>457092000000</v>
      </c>
      <c r="S165" s="5">
        <v>-423133000000</v>
      </c>
      <c r="T165" s="5">
        <v>-1782267000000</v>
      </c>
      <c r="U165" s="5">
        <v>-162011000000</v>
      </c>
      <c r="V165" s="5">
        <v>-1661932000000</v>
      </c>
      <c r="W165" s="5">
        <v>-1574483000000</v>
      </c>
      <c r="X165" s="5">
        <v>3123566000000</v>
      </c>
      <c r="Y165" s="5">
        <v>2173024000000</v>
      </c>
      <c r="Z165" s="5">
        <v>-1423181000000</v>
      </c>
    </row>
    <row r="166" spans="3:26" ht="15.5" x14ac:dyDescent="0.35">
      <c r="C166" t="s">
        <v>1626</v>
      </c>
      <c r="D166" s="5">
        <v>-1107869000000</v>
      </c>
      <c r="E166" s="5">
        <v>92446000000</v>
      </c>
      <c r="F166" s="5">
        <v>-2254723000000</v>
      </c>
      <c r="G166" s="5">
        <v>-206797000000</v>
      </c>
      <c r="I166" s="5">
        <v>-1522501000000</v>
      </c>
      <c r="J166" s="5">
        <v>1525403000000</v>
      </c>
      <c r="K166" s="5">
        <v>928590000000</v>
      </c>
      <c r="L166" s="5">
        <v>275381000000</v>
      </c>
      <c r="M166" s="5">
        <v>694662000000</v>
      </c>
      <c r="N166" s="5">
        <v>1237546000000</v>
      </c>
      <c r="O166" s="5">
        <v>698560000000</v>
      </c>
      <c r="P166" s="5">
        <v>872716000000</v>
      </c>
      <c r="Q166" s="5">
        <v>244811000000</v>
      </c>
      <c r="R166" s="5">
        <v>693818000000</v>
      </c>
      <c r="S166" s="5">
        <v>-660555000000</v>
      </c>
      <c r="T166" s="5">
        <v>-1155047000000</v>
      </c>
      <c r="U166" s="5">
        <v>-1556849000000</v>
      </c>
      <c r="V166" s="5">
        <v>-450633000000</v>
      </c>
      <c r="W166" s="5">
        <v>2544319000000</v>
      </c>
      <c r="X166" s="5">
        <v>1908892000000</v>
      </c>
      <c r="Y166" s="5">
        <v>4200241000000</v>
      </c>
      <c r="Z166" s="5">
        <v>-1083999000000</v>
      </c>
    </row>
    <row r="167" spans="3:26" ht="15.5" x14ac:dyDescent="0.35">
      <c r="C167" t="s">
        <v>116</v>
      </c>
      <c r="D167" s="5">
        <v>-4628306000000</v>
      </c>
      <c r="E167" s="5">
        <v>-4770688000000</v>
      </c>
      <c r="F167" s="5">
        <v>-6168662000000</v>
      </c>
      <c r="G167" s="5">
        <v>22793556000000</v>
      </c>
      <c r="I167" s="5">
        <v>11891563000000</v>
      </c>
      <c r="J167" s="5">
        <v>451221000000</v>
      </c>
      <c r="K167" s="5">
        <v>-11751480000000</v>
      </c>
      <c r="L167" s="5">
        <v>7303488000000</v>
      </c>
      <c r="M167" s="5">
        <v>11172721000000</v>
      </c>
      <c r="N167" s="5">
        <v>2145602000000</v>
      </c>
      <c r="O167" s="5">
        <v>12559939000000</v>
      </c>
      <c r="P167" s="5">
        <v>-205174000000</v>
      </c>
      <c r="Q167" s="5">
        <v>7606218000000</v>
      </c>
      <c r="R167" s="5">
        <v>181925000000</v>
      </c>
      <c r="S167" s="5">
        <v>-200476000000</v>
      </c>
      <c r="T167" s="5">
        <v>1577639000000</v>
      </c>
      <c r="U167" s="5">
        <v>3869623000000</v>
      </c>
      <c r="V167" s="5">
        <v>3239273000000</v>
      </c>
      <c r="W167" s="5">
        <v>6085038000000</v>
      </c>
      <c r="X167" s="5">
        <v>4247623000000</v>
      </c>
      <c r="Y167" s="5">
        <v>-2950538000000</v>
      </c>
      <c r="Z167" s="5">
        <v>1857189000000</v>
      </c>
    </row>
    <row r="168" spans="3:26" ht="15.5" x14ac:dyDescent="0.35">
      <c r="C168" t="s">
        <v>1943</v>
      </c>
      <c r="D168" s="5">
        <v>-4795663000000</v>
      </c>
      <c r="E168" s="5">
        <v>-7364526000000</v>
      </c>
      <c r="F168" s="5">
        <v>-2207288000000</v>
      </c>
      <c r="G168" s="5">
        <v>20039122000000</v>
      </c>
      <c r="I168" s="5">
        <v>12461837000000</v>
      </c>
      <c r="J168" s="5">
        <v>2233547000000</v>
      </c>
      <c r="K168" s="5">
        <v>-13516007000000</v>
      </c>
      <c r="L168" s="5">
        <v>4037901000000</v>
      </c>
      <c r="M168" s="5">
        <v>19713701000000</v>
      </c>
      <c r="N168" s="5">
        <v>6388232000000</v>
      </c>
      <c r="O168" s="5">
        <v>12048704000000</v>
      </c>
      <c r="P168" s="5">
        <v>-547139000000</v>
      </c>
      <c r="Q168" s="5">
        <v>10215204000000</v>
      </c>
      <c r="R168" s="5">
        <v>1332835000000</v>
      </c>
      <c r="S168" s="5">
        <v>-1284164000000</v>
      </c>
      <c r="T168" s="5">
        <v>-1359675000000</v>
      </c>
      <c r="U168" s="5">
        <v>2150763000000</v>
      </c>
      <c r="V168" s="5">
        <v>1126708000000</v>
      </c>
      <c r="W168" s="5">
        <v>7054874000000</v>
      </c>
      <c r="X168" s="5">
        <v>9280081000000</v>
      </c>
      <c r="Y168" s="5">
        <v>3422727000000</v>
      </c>
      <c r="Z168" s="5">
        <v>-649991000000</v>
      </c>
    </row>
    <row r="169" spans="3:26" ht="15.5" x14ac:dyDescent="0.35">
      <c r="C169" t="s">
        <v>1600</v>
      </c>
      <c r="D169" s="5">
        <v>-2237859000000</v>
      </c>
      <c r="E169" s="5">
        <v>-462244000000</v>
      </c>
      <c r="F169" s="5">
        <v>3404498000000</v>
      </c>
      <c r="G169" s="5">
        <v>-1759003000000</v>
      </c>
      <c r="I169" s="5">
        <v>1933513000000</v>
      </c>
      <c r="J169" s="5">
        <v>-39564000000</v>
      </c>
      <c r="K169" s="5">
        <v>2325900000000</v>
      </c>
      <c r="L169" s="5">
        <v>-716987000000</v>
      </c>
      <c r="M169" s="5">
        <v>311479000000</v>
      </c>
      <c r="N169" s="5">
        <v>-4208895000000</v>
      </c>
      <c r="O169" s="5">
        <v>3359321000000</v>
      </c>
      <c r="P169" s="5">
        <v>798884000000</v>
      </c>
      <c r="Q169" s="5">
        <v>1087124000000</v>
      </c>
      <c r="R169" s="5">
        <v>-788959000000</v>
      </c>
      <c r="S169" s="5">
        <v>-1085847000000</v>
      </c>
      <c r="T169" s="5">
        <v>-658550000000</v>
      </c>
      <c r="U169" s="5">
        <v>-2075898000000</v>
      </c>
      <c r="V169" s="5">
        <v>138337000000</v>
      </c>
      <c r="W169" s="5">
        <v>2543311000000</v>
      </c>
      <c r="X169" s="5">
        <v>1291915000000</v>
      </c>
      <c r="Y169" s="5">
        <v>1252249000000</v>
      </c>
      <c r="Z169" s="5">
        <v>-275636000000</v>
      </c>
    </row>
    <row r="170" spans="3:26" ht="15.5" x14ac:dyDescent="0.35">
      <c r="C170" t="s">
        <v>1944</v>
      </c>
      <c r="D170" s="5">
        <v>134094000000</v>
      </c>
      <c r="E170" s="5">
        <v>500977000000</v>
      </c>
      <c r="F170" s="5">
        <v>-679317000000</v>
      </c>
      <c r="G170" s="5">
        <v>284351000000</v>
      </c>
      <c r="I170" s="5">
        <v>-54826000000</v>
      </c>
      <c r="J170" s="5">
        <v>-128482000000</v>
      </c>
      <c r="K170" s="5">
        <v>-27959000000</v>
      </c>
      <c r="L170" s="5">
        <v>-391239000000</v>
      </c>
      <c r="M170" s="5">
        <v>638546000000</v>
      </c>
      <c r="N170" s="5">
        <v>-529984000000</v>
      </c>
      <c r="O170" s="5">
        <v>572456000000</v>
      </c>
      <c r="P170" s="5">
        <v>47923000000</v>
      </c>
      <c r="Q170" s="5">
        <v>-6484000000</v>
      </c>
      <c r="R170" s="5">
        <v>-47517000000</v>
      </c>
      <c r="S170" s="5">
        <v>-27898000000</v>
      </c>
      <c r="T170" s="5">
        <v>-8973000000</v>
      </c>
      <c r="U170" s="5">
        <v>-109745000000</v>
      </c>
      <c r="V170" s="5">
        <v>4616000000</v>
      </c>
      <c r="W170" s="5">
        <v>-69878000000</v>
      </c>
      <c r="X170" s="5">
        <v>63878000000</v>
      </c>
      <c r="Y170" s="5">
        <v>-162215000000</v>
      </c>
      <c r="Z170" s="5">
        <v>81104000000</v>
      </c>
    </row>
    <row r="171" spans="3:26" ht="15.5" x14ac:dyDescent="0.35">
      <c r="C171" t="s">
        <v>137</v>
      </c>
      <c r="X171" s="5">
        <v>9041000000</v>
      </c>
      <c r="Y171" s="5">
        <v>-28235000000</v>
      </c>
      <c r="Z171" s="5">
        <v>16872000000</v>
      </c>
    </row>
    <row r="172" spans="3:26" ht="15.5" x14ac:dyDescent="0.35">
      <c r="C172" t="s">
        <v>951</v>
      </c>
      <c r="D172" s="5">
        <v>-11898123000000</v>
      </c>
      <c r="E172" s="5">
        <v>-10002222000000</v>
      </c>
      <c r="F172" s="5">
        <v>-3387584000000</v>
      </c>
      <c r="G172" s="5">
        <v>23725904000000</v>
      </c>
      <c r="I172" s="5">
        <v>11525403000000</v>
      </c>
      <c r="J172" s="5">
        <v>3335834000000</v>
      </c>
      <c r="K172" s="5">
        <v>-7942372000000</v>
      </c>
      <c r="L172" s="5">
        <v>-7141851000000</v>
      </c>
      <c r="M172" s="5">
        <v>7794251000000</v>
      </c>
      <c r="N172" s="5">
        <v>4624437000000</v>
      </c>
      <c r="O172" s="5">
        <v>4415663000000</v>
      </c>
      <c r="P172" s="5">
        <v>-7901973000000</v>
      </c>
      <c r="Q172" s="5">
        <v>2596675000000</v>
      </c>
      <c r="R172" s="5">
        <v>3259202000000</v>
      </c>
      <c r="S172" s="5">
        <v>-1926188000000</v>
      </c>
      <c r="T172" s="5">
        <v>-5929322000000</v>
      </c>
      <c r="U172" s="5">
        <v>-2944116000000</v>
      </c>
      <c r="V172" s="5">
        <v>5773630000000</v>
      </c>
      <c r="W172" s="5">
        <v>6872927000000</v>
      </c>
      <c r="X172" s="5">
        <v>-625720000000</v>
      </c>
      <c r="Y172" s="5">
        <v>5691897000000</v>
      </c>
      <c r="Z172" s="5">
        <v>-6274261000000</v>
      </c>
    </row>
    <row r="173" spans="3:26" ht="15.5" x14ac:dyDescent="0.35">
      <c r="C173" t="s">
        <v>173</v>
      </c>
      <c r="D173" s="5">
        <v>-1516149000000</v>
      </c>
      <c r="E173" s="5">
        <v>-819580000000</v>
      </c>
      <c r="F173" s="5">
        <v>451118000000</v>
      </c>
      <c r="G173" s="5">
        <v>-591082000000</v>
      </c>
      <c r="I173" s="5">
        <v>-1513389000000</v>
      </c>
      <c r="J173" s="5">
        <v>-1379527000000</v>
      </c>
      <c r="K173" s="5">
        <v>-1787532000000</v>
      </c>
      <c r="L173" s="5">
        <v>-1228837000000</v>
      </c>
      <c r="M173" s="5">
        <v>-2095950000000</v>
      </c>
      <c r="N173" s="5">
        <v>-670350000000</v>
      </c>
      <c r="O173" s="5">
        <v>-799650000000</v>
      </c>
      <c r="P173" s="5">
        <v>-793800000000</v>
      </c>
      <c r="Q173" s="5">
        <v>-982175000000</v>
      </c>
      <c r="R173" s="5">
        <v>-1196395000000</v>
      </c>
      <c r="S173" s="5">
        <v>1016057000000</v>
      </c>
      <c r="T173" s="5">
        <v>-28812000000</v>
      </c>
      <c r="U173" s="5">
        <v>-1763782000000</v>
      </c>
      <c r="V173" s="5">
        <v>-151815000000</v>
      </c>
      <c r="W173" s="5">
        <v>-398793000000</v>
      </c>
      <c r="X173" s="5">
        <v>243270000000</v>
      </c>
      <c r="Y173" s="5">
        <v>-121122000000</v>
      </c>
      <c r="Z173" s="5">
        <v>542280000000</v>
      </c>
    </row>
    <row r="174" spans="3:26" ht="15.5" x14ac:dyDescent="0.35">
      <c r="C174" t="s">
        <v>174</v>
      </c>
      <c r="D174" s="5">
        <v>-3723749000000</v>
      </c>
      <c r="E174" s="5">
        <v>-7378541000000</v>
      </c>
      <c r="F174" s="5">
        <v>-2203504000000</v>
      </c>
      <c r="G174" s="5">
        <v>6856689000000</v>
      </c>
      <c r="I174" s="5">
        <v>7912444000000</v>
      </c>
      <c r="J174" s="5">
        <v>-15577066000000</v>
      </c>
      <c r="K174" s="5">
        <v>4289311000000</v>
      </c>
      <c r="L174" s="5">
        <v>-13408173000000</v>
      </c>
      <c r="M174" s="5">
        <v>1064419000000</v>
      </c>
      <c r="N174" s="5">
        <v>-4932652000000</v>
      </c>
      <c r="O174" s="5">
        <v>3147712000000</v>
      </c>
      <c r="P174" s="5">
        <v>-5496493000000</v>
      </c>
      <c r="Q174" s="5">
        <v>-1700054000000</v>
      </c>
      <c r="R174" s="5">
        <v>-1494745000000</v>
      </c>
      <c r="S174" s="5">
        <v>542056000000</v>
      </c>
      <c r="T174" s="5">
        <v>1333488000000</v>
      </c>
      <c r="U174" s="5">
        <v>-5572006000000</v>
      </c>
      <c r="V174" s="5">
        <v>-24819000000</v>
      </c>
      <c r="W174" s="5">
        <v>314335000000</v>
      </c>
      <c r="X174" s="5">
        <v>-997696000000</v>
      </c>
      <c r="Y174" s="5">
        <v>5490891000000</v>
      </c>
      <c r="Z174" s="5">
        <v>4287383000000</v>
      </c>
    </row>
    <row r="175" spans="3:26" ht="15.5" x14ac:dyDescent="0.35">
      <c r="C175" t="s">
        <v>1639</v>
      </c>
      <c r="O175" s="5">
        <v>1080007000000</v>
      </c>
      <c r="P175" s="5">
        <v>98600000000</v>
      </c>
      <c r="Q175" s="5">
        <v>-3210108000000</v>
      </c>
      <c r="Y175" s="5">
        <v>363154000000</v>
      </c>
      <c r="Z175" s="5">
        <v>978950000000</v>
      </c>
    </row>
    <row r="176" spans="3:26" ht="15.5" x14ac:dyDescent="0.35">
      <c r="C176" t="s">
        <v>176</v>
      </c>
      <c r="D176" s="5">
        <v>-53064000000</v>
      </c>
      <c r="E176" s="5">
        <v>-36992000000</v>
      </c>
      <c r="F176" s="5">
        <v>-40856000000</v>
      </c>
      <c r="G176" s="5">
        <v>-42323000000</v>
      </c>
      <c r="I176" s="5">
        <v>-135153000000</v>
      </c>
      <c r="J176" s="5">
        <v>-189108000000</v>
      </c>
      <c r="K176" s="5">
        <v>-146907000000</v>
      </c>
      <c r="L176" s="5">
        <v>-283730000000</v>
      </c>
      <c r="M176" s="5">
        <v>-50446000000</v>
      </c>
      <c r="N176" s="5">
        <v>-91204000000</v>
      </c>
      <c r="O176" s="5">
        <v>-93940000000</v>
      </c>
      <c r="P176" s="5">
        <v>-137412000000</v>
      </c>
      <c r="Q176" s="5">
        <v>-63495000000</v>
      </c>
      <c r="R176" s="5">
        <v>-87554000000</v>
      </c>
      <c r="S176" s="5">
        <v>-63007000000</v>
      </c>
      <c r="T176" s="5">
        <v>-123807000000</v>
      </c>
      <c r="U176" s="5">
        <v>-190510000000</v>
      </c>
      <c r="V176" s="5">
        <v>-225050000000</v>
      </c>
      <c r="W176" s="5">
        <v>-463427000000</v>
      </c>
      <c r="X176" s="5">
        <v>-376145000000</v>
      </c>
      <c r="Y176" s="5">
        <v>-375032000000</v>
      </c>
      <c r="Z176" s="5">
        <v>-407675000000</v>
      </c>
    </row>
    <row r="177" spans="2:26" ht="15.5" x14ac:dyDescent="0.35">
      <c r="C177" t="s">
        <v>1640</v>
      </c>
      <c r="F177" s="5">
        <v>-250000000000</v>
      </c>
      <c r="I177" s="5">
        <v>-250000000000</v>
      </c>
      <c r="P177" s="5">
        <v>-1363000000000</v>
      </c>
    </row>
    <row r="178" spans="2:26" ht="15.5" x14ac:dyDescent="0.35">
      <c r="C178" t="s">
        <v>1945</v>
      </c>
      <c r="F178" s="5">
        <v>-32228693000000</v>
      </c>
      <c r="G178" s="5">
        <v>10208936000000</v>
      </c>
      <c r="I178" s="5">
        <v>-22019757000000</v>
      </c>
      <c r="J178" s="5">
        <v>-19486696000000</v>
      </c>
      <c r="K178" s="5">
        <v>-14242327000000</v>
      </c>
      <c r="L178" s="5">
        <v>-35870192000000</v>
      </c>
      <c r="M178" s="5">
        <v>-33076461000000</v>
      </c>
      <c r="N178" s="5">
        <v>-28858755000000</v>
      </c>
      <c r="O178" s="5">
        <v>-9994393000000</v>
      </c>
      <c r="P178" s="5">
        <v>-11331437000000</v>
      </c>
      <c r="Q178" s="5">
        <v>-12884333000000</v>
      </c>
      <c r="R178" s="5">
        <v>-2486765000000</v>
      </c>
      <c r="S178" s="5">
        <v>-3075231000000</v>
      </c>
      <c r="T178" s="5">
        <v>-2314137000000</v>
      </c>
      <c r="U178" s="5">
        <v>-6339040000000</v>
      </c>
      <c r="V178" s="5">
        <v>-1340585000000</v>
      </c>
      <c r="W178" s="5">
        <v>-258540000000</v>
      </c>
      <c r="X178" s="5">
        <v>-1848110000000</v>
      </c>
      <c r="Y178" s="5">
        <v>-2855233000000</v>
      </c>
      <c r="Z178" s="5">
        <v>-684124000000</v>
      </c>
    </row>
    <row r="179" spans="2:26" ht="15.5" x14ac:dyDescent="0.35">
      <c r="C179" t="s">
        <v>183</v>
      </c>
      <c r="D179" s="5">
        <v>-1516149000000</v>
      </c>
      <c r="E179" s="5">
        <v>-819580000000</v>
      </c>
      <c r="F179" s="5">
        <v>451118000000</v>
      </c>
      <c r="G179" s="5">
        <v>-591082000000</v>
      </c>
      <c r="I179" s="5">
        <v>-1513389000000</v>
      </c>
      <c r="J179" s="5">
        <v>-1379527000000</v>
      </c>
      <c r="K179" s="5">
        <v>-1787532000000</v>
      </c>
      <c r="L179" s="5">
        <v>-1228837000000</v>
      </c>
      <c r="M179" s="5">
        <v>-2095950000000</v>
      </c>
      <c r="N179" s="5">
        <v>-670350000000</v>
      </c>
      <c r="O179" s="5">
        <v>-799650000000</v>
      </c>
      <c r="P179" s="5">
        <v>-793800000000</v>
      </c>
      <c r="Q179" s="5">
        <v>-982175000000</v>
      </c>
      <c r="R179" s="5">
        <v>-1196395000000</v>
      </c>
      <c r="S179" s="5">
        <v>1016057000000</v>
      </c>
      <c r="T179" s="5">
        <v>-28812000000</v>
      </c>
      <c r="U179" s="5">
        <v>-1763782000000</v>
      </c>
      <c r="V179" s="5">
        <v>-151815000000</v>
      </c>
      <c r="W179" s="5">
        <v>-398793000000</v>
      </c>
      <c r="X179" s="5">
        <v>243270000000</v>
      </c>
      <c r="Y179" s="5">
        <v>-121122000000</v>
      </c>
      <c r="Z179" s="5">
        <v>542280000000</v>
      </c>
    </row>
    <row r="180" spans="2:26" ht="15.5" x14ac:dyDescent="0.35">
      <c r="C180" t="s">
        <v>1946</v>
      </c>
      <c r="N180" s="5">
        <v>50000000000</v>
      </c>
      <c r="U180" s="5">
        <v>-1000000000000</v>
      </c>
      <c r="Z180" s="5">
        <v>992847000000</v>
      </c>
    </row>
    <row r="181" spans="2:26" ht="15.5" x14ac:dyDescent="0.35">
      <c r="C181" t="s">
        <v>1472</v>
      </c>
      <c r="D181" s="5">
        <v>-2018820000000</v>
      </c>
      <c r="I181" s="5">
        <v>-1052400000000</v>
      </c>
      <c r="J181" s="5">
        <v>-2457420000000</v>
      </c>
      <c r="K181" s="5">
        <v>-2836818000000</v>
      </c>
      <c r="L181" s="5">
        <v>-2800000000000</v>
      </c>
      <c r="M181" s="5">
        <v>-2100000000000</v>
      </c>
      <c r="N181" s="5">
        <v>-1001350000000</v>
      </c>
      <c r="O181" s="5">
        <v>-799650000000</v>
      </c>
      <c r="P181" s="5">
        <v>-650000000000</v>
      </c>
      <c r="Q181" s="5">
        <v>-578950000000</v>
      </c>
      <c r="R181" s="5">
        <v>-526350000000</v>
      </c>
      <c r="S181" s="5">
        <v>-100000000000</v>
      </c>
      <c r="U181" s="5">
        <v>-692732000000</v>
      </c>
      <c r="W181" s="5">
        <v>-500088000000</v>
      </c>
      <c r="Z181" s="5">
        <v>-104144000000</v>
      </c>
    </row>
    <row r="182" spans="2:26" ht="15.5" x14ac:dyDescent="0.35">
      <c r="C182" t="s">
        <v>510</v>
      </c>
      <c r="D182" s="5">
        <v>13906000000</v>
      </c>
      <c r="E182" s="5">
        <v>4585000000</v>
      </c>
      <c r="F182" s="5">
        <v>413000000</v>
      </c>
      <c r="G182" s="5">
        <v>-277000000</v>
      </c>
      <c r="I182" s="5">
        <v>-7389000000</v>
      </c>
      <c r="J182" s="5">
        <v>-479000000</v>
      </c>
      <c r="K182" s="5">
        <v>-3729000000</v>
      </c>
    </row>
    <row r="183" spans="2:26" ht="15.5" x14ac:dyDescent="0.35">
      <c r="C183" t="s">
        <v>1947</v>
      </c>
      <c r="Z183" s="5">
        <v>-75000000</v>
      </c>
    </row>
    <row r="184" spans="2:26" ht="15.5" x14ac:dyDescent="0.35">
      <c r="C184" t="s">
        <v>1645</v>
      </c>
      <c r="D184" s="5">
        <v>-335400000000</v>
      </c>
      <c r="F184" s="5">
        <v>2034000000000</v>
      </c>
      <c r="G184" s="5">
        <v>313500000000</v>
      </c>
      <c r="I184" s="5">
        <v>2034000000000</v>
      </c>
      <c r="J184" s="5">
        <v>2487600000000</v>
      </c>
      <c r="K184" s="5">
        <v>1909228000000</v>
      </c>
      <c r="L184" s="5">
        <v>1856213000000</v>
      </c>
      <c r="M184" s="5">
        <v>285050000000</v>
      </c>
      <c r="N184" s="5">
        <v>281000000000</v>
      </c>
      <c r="Q184" s="5">
        <v>135675000000</v>
      </c>
      <c r="R184" s="5">
        <v>538900000000</v>
      </c>
      <c r="S184" s="5">
        <v>1208945000000</v>
      </c>
      <c r="T184" s="5">
        <v>92888000000</v>
      </c>
      <c r="U184" s="5">
        <v>121700000000</v>
      </c>
      <c r="V184" s="5">
        <v>192750000000</v>
      </c>
      <c r="W184" s="5">
        <v>344565000000</v>
      </c>
      <c r="X184" s="5">
        <v>243270000000</v>
      </c>
      <c r="Z184" s="5">
        <v>-30000000000</v>
      </c>
    </row>
    <row r="185" spans="2:26" ht="15.5" x14ac:dyDescent="0.35">
      <c r="C185" t="s">
        <v>1646</v>
      </c>
      <c r="D185" s="5">
        <v>824165000000</v>
      </c>
      <c r="E185" s="5">
        <v>-824165000000</v>
      </c>
      <c r="F185" s="5">
        <v>-1583295000000</v>
      </c>
      <c r="G185" s="5">
        <v>-904305000000</v>
      </c>
      <c r="I185" s="5">
        <v>-2487600000000</v>
      </c>
      <c r="J185" s="5">
        <v>-1409228000000</v>
      </c>
      <c r="K185" s="5">
        <v>-856213000000</v>
      </c>
      <c r="L185" s="5">
        <v>-285050000000</v>
      </c>
      <c r="M185" s="5">
        <v>-281000000000</v>
      </c>
      <c r="P185" s="5">
        <v>-143800000000</v>
      </c>
      <c r="Q185" s="5">
        <v>-538900000000</v>
      </c>
      <c r="R185" s="5">
        <v>-1208945000000</v>
      </c>
      <c r="S185" s="5">
        <v>-92888000000</v>
      </c>
      <c r="T185" s="5">
        <v>-121700000000</v>
      </c>
      <c r="U185" s="5">
        <v>-192750000000</v>
      </c>
      <c r="V185" s="5">
        <v>-344565000000</v>
      </c>
      <c r="W185" s="5">
        <v>-243270000000</v>
      </c>
      <c r="Y185" s="5">
        <v>-121122000000</v>
      </c>
      <c r="Z185" s="5">
        <v>-316348000000</v>
      </c>
    </row>
    <row r="186" spans="2:26" ht="15.5" x14ac:dyDescent="0.35">
      <c r="C186" t="s">
        <v>1567</v>
      </c>
    </row>
    <row r="187" spans="2:26" ht="15.5" x14ac:dyDescent="0.35">
      <c r="C187" t="s">
        <v>391</v>
      </c>
      <c r="D187" s="5">
        <v>1692888000000</v>
      </c>
      <c r="E187" s="5">
        <v>-9928887000000</v>
      </c>
      <c r="F187" s="5">
        <v>4410251000000</v>
      </c>
      <c r="G187" s="5">
        <v>7415599000000</v>
      </c>
      <c r="I187" s="5">
        <v>7401158000000</v>
      </c>
      <c r="J187" s="5">
        <v>-1493559000000</v>
      </c>
      <c r="K187" s="5">
        <v>-7837020000000</v>
      </c>
      <c r="L187" s="5">
        <v>1924216000000</v>
      </c>
      <c r="M187" s="5">
        <v>9901178000000</v>
      </c>
      <c r="N187" s="5">
        <v>-6148451000000</v>
      </c>
      <c r="O187" s="5">
        <v>5997796000000</v>
      </c>
      <c r="P187" s="5">
        <v>-9490222000000</v>
      </c>
      <c r="Q187" s="5">
        <v>2673894000000</v>
      </c>
      <c r="R187" s="5">
        <v>111125000000</v>
      </c>
      <c r="S187" s="5">
        <v>-3244301000000</v>
      </c>
      <c r="T187" s="5">
        <v>-1039115000000</v>
      </c>
      <c r="U187" s="5">
        <v>3488124000000</v>
      </c>
      <c r="V187" s="5">
        <v>-930469000000</v>
      </c>
      <c r="W187" s="5">
        <v>6535792000000</v>
      </c>
      <c r="X187" s="5">
        <v>969733000000</v>
      </c>
      <c r="Y187" s="5">
        <v>446047000000</v>
      </c>
      <c r="Z187" s="5">
        <v>-890066000000</v>
      </c>
    </row>
    <row r="188" spans="2:26" ht="15.5" x14ac:dyDescent="0.35">
      <c r="C188" t="s">
        <v>193</v>
      </c>
      <c r="E188" s="5">
        <v>17587130000000</v>
      </c>
      <c r="I188" s="5">
        <v>10185972000000</v>
      </c>
      <c r="J188" s="5">
        <v>11679531000000</v>
      </c>
      <c r="K188" s="5">
        <v>19516551000000</v>
      </c>
      <c r="L188" s="5">
        <v>17592335000000</v>
      </c>
      <c r="M188" s="5">
        <v>7691157000000</v>
      </c>
      <c r="N188" s="5">
        <v>13839608000000</v>
      </c>
      <c r="O188" s="5">
        <v>7841812000000</v>
      </c>
      <c r="P188" s="5">
        <v>17332034000000</v>
      </c>
      <c r="Q188" s="5">
        <v>14658140000000</v>
      </c>
      <c r="R188" s="5">
        <v>14547015000000</v>
      </c>
      <c r="S188" s="5">
        <v>17791316000000</v>
      </c>
      <c r="T188" s="5">
        <v>18830431000000</v>
      </c>
      <c r="U188" s="5">
        <v>15342307000000</v>
      </c>
      <c r="V188" s="5">
        <v>16272776000000</v>
      </c>
      <c r="W188" s="5">
        <v>9736984000000</v>
      </c>
      <c r="X188" s="5">
        <v>8767251000000</v>
      </c>
      <c r="Y188" s="5">
        <v>2910363000000</v>
      </c>
      <c r="Z188" s="5">
        <v>3800429000000</v>
      </c>
    </row>
    <row r="189" spans="2:26" ht="15.5" x14ac:dyDescent="0.35">
      <c r="C189" t="s">
        <v>195</v>
      </c>
      <c r="D189" s="5">
        <v>1692888000000</v>
      </c>
      <c r="E189" s="5">
        <v>7658243000000</v>
      </c>
      <c r="F189" s="5">
        <v>4410251000000</v>
      </c>
      <c r="G189" s="5">
        <v>7415599000000</v>
      </c>
      <c r="I189" s="5">
        <v>17587130000000</v>
      </c>
      <c r="J189" s="5">
        <v>10185972000000</v>
      </c>
      <c r="K189" s="5">
        <v>11679531000000</v>
      </c>
      <c r="L189" s="5">
        <v>19516551000000</v>
      </c>
      <c r="M189" s="5">
        <v>17592335000000</v>
      </c>
      <c r="N189" s="5">
        <v>7691157000000</v>
      </c>
      <c r="O189" s="5">
        <v>13839608000000</v>
      </c>
      <c r="P189" s="5">
        <v>7841812000000</v>
      </c>
      <c r="Q189" s="5">
        <v>17332034000000</v>
      </c>
      <c r="R189" s="5">
        <v>14658140000000</v>
      </c>
      <c r="S189" s="5">
        <v>14547015000000</v>
      </c>
      <c r="T189" s="5">
        <v>17791316000000</v>
      </c>
      <c r="U189" s="5">
        <v>18830431000000</v>
      </c>
      <c r="V189" s="5">
        <v>15342307000000</v>
      </c>
      <c r="W189" s="5">
        <v>16272776000000</v>
      </c>
      <c r="X189" s="5">
        <v>9736984000000</v>
      </c>
      <c r="Y189" s="5">
        <v>3356410000000</v>
      </c>
      <c r="Z189" s="5">
        <v>2910363000000</v>
      </c>
    </row>
    <row r="191" spans="2:26" ht="15.5" x14ac:dyDescent="0.35">
      <c r="B191" t="s">
        <v>196</v>
      </c>
      <c r="C191" t="s">
        <v>12</v>
      </c>
      <c r="D191" s="5">
        <v>11740000000</v>
      </c>
      <c r="E191" s="5">
        <v>11740000000</v>
      </c>
      <c r="F191" s="5">
        <v>11740000000</v>
      </c>
      <c r="G191" s="5">
        <v>11740000000</v>
      </c>
      <c r="I191" s="5">
        <v>11740000000</v>
      </c>
      <c r="J191" s="5">
        <v>11740000000</v>
      </c>
      <c r="K191" s="5">
        <v>11740000000</v>
      </c>
      <c r="L191" s="5">
        <v>11740000000</v>
      </c>
      <c r="M191" s="5">
        <v>6960000000</v>
      </c>
      <c r="N191" s="5">
        <v>6960000000</v>
      </c>
      <c r="O191" s="5">
        <v>6960000000</v>
      </c>
      <c r="P191" s="5">
        <v>6960000000</v>
      </c>
      <c r="Q191" s="5">
        <v>6960000000</v>
      </c>
      <c r="R191" s="5">
        <v>6960000000</v>
      </c>
      <c r="S191" s="5">
        <v>6960000000</v>
      </c>
      <c r="T191" s="5">
        <v>6960000000</v>
      </c>
      <c r="U191" s="5">
        <v>6960000000</v>
      </c>
      <c r="V191" s="5">
        <v>3650000000</v>
      </c>
      <c r="W191" s="5">
        <v>3650000000</v>
      </c>
      <c r="X191" s="5">
        <v>3180000000</v>
      </c>
      <c r="Y191" s="5">
        <v>3180000000</v>
      </c>
      <c r="Z191" s="5">
        <v>1630000000</v>
      </c>
    </row>
    <row r="192" spans="2:26" ht="15.5" x14ac:dyDescent="0.35">
      <c r="C192" t="s">
        <v>197</v>
      </c>
      <c r="D192" s="6">
        <v>53.3</v>
      </c>
      <c r="E192" s="6">
        <v>55.45</v>
      </c>
      <c r="F192" s="6">
        <v>99.21</v>
      </c>
      <c r="G192" s="6">
        <v>71.39</v>
      </c>
    </row>
    <row r="193" spans="3:7" ht="15.5" x14ac:dyDescent="0.35">
      <c r="C193" t="s">
        <v>198</v>
      </c>
      <c r="D193" s="6">
        <v>36.869999999999997</v>
      </c>
      <c r="E193" s="6">
        <v>82.06</v>
      </c>
      <c r="F193" s="6">
        <v>33.06</v>
      </c>
      <c r="G193" s="6">
        <v>45.8</v>
      </c>
    </row>
    <row r="194" spans="3:7" ht="15.5" x14ac:dyDescent="0.35">
      <c r="C194" t="s">
        <v>73</v>
      </c>
      <c r="D194" s="6">
        <v>9.82</v>
      </c>
      <c r="E194" s="6">
        <v>22.92</v>
      </c>
      <c r="F194" s="6">
        <v>15.38</v>
      </c>
      <c r="G194" s="6">
        <v>15.37</v>
      </c>
    </row>
    <row r="195" spans="3:7" ht="15.5" x14ac:dyDescent="0.35">
      <c r="C195" t="s">
        <v>199</v>
      </c>
      <c r="D195" s="5">
        <v>838620000000</v>
      </c>
      <c r="E195" s="5">
        <v>866930000000</v>
      </c>
      <c r="F195" s="5">
        <v>1532740000000</v>
      </c>
      <c r="G195" s="5">
        <v>1116130000000</v>
      </c>
    </row>
    <row r="196" spans="3:7" ht="15.5" x14ac:dyDescent="0.35">
      <c r="C196" t="s">
        <v>200</v>
      </c>
      <c r="D196" s="6">
        <v>4.3E-3</v>
      </c>
      <c r="E196" s="6">
        <v>4.7999999999999996E-3</v>
      </c>
      <c r="F196" s="6">
        <v>8.3000000000000001E-3</v>
      </c>
      <c r="G196" s="6">
        <v>6.0999999999999995E-3</v>
      </c>
    </row>
    <row r="197" spans="3:7" ht="15.5" x14ac:dyDescent="0.35">
      <c r="C197" t="s">
        <v>201</v>
      </c>
      <c r="D197" s="6">
        <v>2.7999999999999997E-2</v>
      </c>
      <c r="E197" s="6">
        <v>2.6699999999999998E-2</v>
      </c>
      <c r="F197" s="6">
        <v>4.6500000000000007E-2</v>
      </c>
      <c r="G197" s="6">
        <v>3.5400000000000001E-2</v>
      </c>
    </row>
    <row r="198" spans="3:7" ht="15.5" x14ac:dyDescent="0.35">
      <c r="C198" t="s">
        <v>202</v>
      </c>
      <c r="D198" s="6">
        <v>5.5000000000000005E-3</v>
      </c>
      <c r="E198" s="6">
        <v>5.7999999999999996E-3</v>
      </c>
      <c r="F198" s="6">
        <v>1.04E-2</v>
      </c>
      <c r="G198" s="6">
        <v>7.7000000000000002E-3</v>
      </c>
    </row>
    <row r="199" spans="3:7" ht="15.5" x14ac:dyDescent="0.35">
      <c r="C199" t="s">
        <v>203</v>
      </c>
    </row>
    <row r="200" spans="3:7" ht="15.5" x14ac:dyDescent="0.35">
      <c r="C200" t="s">
        <v>204</v>
      </c>
      <c r="D200" s="5">
        <v>22366000000000</v>
      </c>
      <c r="E200" s="5">
        <v>24344000000000</v>
      </c>
      <c r="F200" s="5">
        <v>25076000000000</v>
      </c>
      <c r="G200" s="5">
        <v>23652000000000</v>
      </c>
    </row>
    <row r="201" spans="3:7" ht="15.5" x14ac:dyDescent="0.35">
      <c r="C201" t="s">
        <v>205</v>
      </c>
      <c r="D201" s="6">
        <v>1.03</v>
      </c>
      <c r="E201" s="6">
        <v>2.19</v>
      </c>
      <c r="F201" s="6">
        <v>1.54</v>
      </c>
      <c r="G201" s="6">
        <v>1.62</v>
      </c>
    </row>
    <row r="202" spans="3:7" ht="15.5" x14ac:dyDescent="0.35">
      <c r="C202" t="s">
        <v>206</v>
      </c>
      <c r="D202" s="6">
        <v>1904.99</v>
      </c>
      <c r="E202" s="6">
        <v>2073.4299999999998</v>
      </c>
      <c r="F202" s="6">
        <v>2135.81</v>
      </c>
      <c r="G202" s="6">
        <v>2014.48</v>
      </c>
    </row>
    <row r="203" spans="3:7" ht="15.5" x14ac:dyDescent="0.35">
      <c r="C203" t="s">
        <v>207</v>
      </c>
      <c r="D203" s="6">
        <v>1.03</v>
      </c>
      <c r="E203" s="6">
        <v>2.19</v>
      </c>
      <c r="F203" s="6">
        <v>1.54</v>
      </c>
      <c r="G203" s="6">
        <v>1.62</v>
      </c>
    </row>
    <row r="204" spans="3:7" ht="15.5" x14ac:dyDescent="0.35">
      <c r="C204" t="s">
        <v>208</v>
      </c>
      <c r="D204" s="6">
        <v>1904.99</v>
      </c>
      <c r="E204" s="6">
        <v>2073.4299999999998</v>
      </c>
      <c r="F204" s="6">
        <v>2135.81</v>
      </c>
      <c r="G204" s="6">
        <v>2014.48</v>
      </c>
    </row>
    <row r="205" spans="3:7" ht="15.5" x14ac:dyDescent="0.35">
      <c r="C205" t="s">
        <v>209</v>
      </c>
    </row>
    <row r="206" spans="3:7" ht="15.5" x14ac:dyDescent="0.35">
      <c r="C206" t="s">
        <v>210</v>
      </c>
    </row>
    <row r="207" spans="3:7" ht="15.5" x14ac:dyDescent="0.35">
      <c r="C207" t="s">
        <v>211</v>
      </c>
      <c r="D207" s="5">
        <v>22366000000000</v>
      </c>
      <c r="E207" s="5">
        <v>24344000000000</v>
      </c>
      <c r="F207" s="5">
        <v>25076000000000</v>
      </c>
      <c r="G207" s="5">
        <v>23652000000000</v>
      </c>
    </row>
    <row r="208" spans="3:7" ht="15.5" x14ac:dyDescent="0.35">
      <c r="C208" t="s">
        <v>24</v>
      </c>
    </row>
    <row r="209" spans="3:26" ht="15.5" x14ac:dyDescent="0.35">
      <c r="C209" t="s">
        <v>21</v>
      </c>
    </row>
    <row r="210" spans="3:26" ht="15.5" x14ac:dyDescent="0.35">
      <c r="C210" t="s">
        <v>212</v>
      </c>
    </row>
    <row r="211" spans="3:26" ht="15.5" x14ac:dyDescent="0.35">
      <c r="C211" t="s">
        <v>213</v>
      </c>
      <c r="D211" s="5">
        <v>6933000000000</v>
      </c>
      <c r="E211" s="5">
        <v>-1731000000000</v>
      </c>
      <c r="F211" s="5">
        <v>6163000000000</v>
      </c>
      <c r="G211" s="5">
        <v>1150000000000</v>
      </c>
    </row>
    <row r="212" spans="3:26" ht="15.5" x14ac:dyDescent="0.35">
      <c r="C212" t="s">
        <v>214</v>
      </c>
      <c r="D212" s="5">
        <v>-53000000000</v>
      </c>
      <c r="E212" s="5">
        <v>-37000000000</v>
      </c>
      <c r="F212" s="5">
        <v>-41000000000</v>
      </c>
      <c r="G212" s="5">
        <v>-42000000000</v>
      </c>
    </row>
    <row r="213" spans="3:26" ht="15.5" x14ac:dyDescent="0.35">
      <c r="C213" t="s">
        <v>13</v>
      </c>
      <c r="D213" s="5">
        <v>6880000000000</v>
      </c>
      <c r="E213" s="5">
        <v>-1768000000000</v>
      </c>
      <c r="F213" s="5">
        <v>6122000000000</v>
      </c>
      <c r="G213" s="5">
        <v>1108000000000</v>
      </c>
    </row>
    <row r="214" spans="3:26" ht="15.5" x14ac:dyDescent="0.35">
      <c r="C214" t="s">
        <v>16</v>
      </c>
      <c r="D214" s="6">
        <v>585.96</v>
      </c>
      <c r="E214" s="6">
        <v>-150.56</v>
      </c>
      <c r="F214" s="6">
        <v>521.41</v>
      </c>
      <c r="G214" s="6">
        <v>94.34</v>
      </c>
    </row>
    <row r="215" spans="3:26" ht="15.5" x14ac:dyDescent="0.35">
      <c r="C215" t="s">
        <v>58</v>
      </c>
      <c r="I215" s="6">
        <v>286.58</v>
      </c>
      <c r="J215" s="6">
        <v>224.09</v>
      </c>
      <c r="K215" s="6">
        <v>299.01</v>
      </c>
      <c r="L215" s="6">
        <v>345.18</v>
      </c>
      <c r="M215" s="6">
        <v>575.55999999999995</v>
      </c>
      <c r="N215" s="6">
        <v>431.99</v>
      </c>
      <c r="O215" s="6">
        <v>287.58999999999997</v>
      </c>
      <c r="P215" s="6">
        <v>229.67</v>
      </c>
      <c r="Q215" s="6">
        <v>186.69</v>
      </c>
      <c r="R215" s="6">
        <v>166.29</v>
      </c>
      <c r="S215" s="6">
        <v>151.18</v>
      </c>
      <c r="T215" s="6">
        <v>86.05</v>
      </c>
      <c r="U215" s="6">
        <v>75.36</v>
      </c>
      <c r="V215" s="6">
        <v>377.79</v>
      </c>
      <c r="W215" s="6">
        <v>294.39999999999998</v>
      </c>
      <c r="X215" s="6">
        <v>299.19</v>
      </c>
      <c r="Y215" s="6">
        <v>168.95</v>
      </c>
      <c r="Z215" s="6">
        <v>308.64</v>
      </c>
    </row>
    <row r="216" spans="3:26" ht="15.5" x14ac:dyDescent="0.35">
      <c r="C216" t="s">
        <v>72</v>
      </c>
      <c r="I216" s="6">
        <v>11.45</v>
      </c>
      <c r="J216" s="6">
        <v>18.43</v>
      </c>
      <c r="K216" s="6">
        <v>17.059999999999999</v>
      </c>
      <c r="L216" s="6">
        <v>15.28</v>
      </c>
      <c r="M216" s="6">
        <v>13.86</v>
      </c>
      <c r="N216" s="6">
        <v>15.69</v>
      </c>
      <c r="O216" s="6">
        <v>20.78</v>
      </c>
      <c r="P216" s="6">
        <v>20.079999999999998</v>
      </c>
      <c r="Q216" s="6">
        <v>16.84</v>
      </c>
      <c r="R216" s="6">
        <v>14.43</v>
      </c>
      <c r="S216" s="6">
        <v>20.39</v>
      </c>
      <c r="T216" s="6">
        <v>21.87</v>
      </c>
      <c r="U216" s="6">
        <v>25.61</v>
      </c>
      <c r="V216" s="6">
        <v>7.51</v>
      </c>
      <c r="W216" s="6">
        <v>10.06</v>
      </c>
      <c r="X216" s="6">
        <v>7.83</v>
      </c>
      <c r="Y216" s="6">
        <v>10.06</v>
      </c>
      <c r="Z216" s="6">
        <v>4.28</v>
      </c>
    </row>
    <row r="217" spans="3:26" ht="15.5" x14ac:dyDescent="0.35">
      <c r="C217" t="s">
        <v>75</v>
      </c>
      <c r="I217" s="6">
        <v>3.78</v>
      </c>
      <c r="J217" s="6">
        <v>4.71</v>
      </c>
      <c r="K217" s="6">
        <v>5.86</v>
      </c>
      <c r="L217" s="6">
        <v>6.83</v>
      </c>
      <c r="M217" s="6">
        <v>6.85</v>
      </c>
      <c r="N217" s="6">
        <v>5.86</v>
      </c>
      <c r="O217" s="6">
        <v>5.58</v>
      </c>
      <c r="P217" s="6">
        <v>4.74</v>
      </c>
      <c r="Q217" s="6">
        <v>3.42</v>
      </c>
      <c r="R217" s="6">
        <v>2.72</v>
      </c>
      <c r="S217" s="6">
        <v>3.32</v>
      </c>
      <c r="T217" s="6">
        <v>2.19</v>
      </c>
      <c r="U217" s="6">
        <v>2.76</v>
      </c>
      <c r="V217" s="6">
        <v>1.85</v>
      </c>
      <c r="W217" s="6">
        <v>2.08</v>
      </c>
      <c r="X217" s="6">
        <v>1.82</v>
      </c>
      <c r="Y217" s="6">
        <v>1.45</v>
      </c>
      <c r="Z217" s="6">
        <v>0.57999999999999996</v>
      </c>
    </row>
    <row r="218" spans="3:26" ht="15.5" x14ac:dyDescent="0.35">
      <c r="C218" t="s">
        <v>215</v>
      </c>
      <c r="I218" s="5">
        <v>4370490000000</v>
      </c>
      <c r="J218" s="5">
        <v>3544000000000</v>
      </c>
      <c r="K218" s="5">
        <v>4648130000000</v>
      </c>
      <c r="L218" s="5">
        <v>5276310000000</v>
      </c>
      <c r="M218" s="5">
        <v>5210750000000</v>
      </c>
      <c r="N218" s="5">
        <v>4037020000000</v>
      </c>
      <c r="O218" s="5">
        <v>2782000000000</v>
      </c>
      <c r="P218" s="6">
        <v>2172550000000.0002</v>
      </c>
    </row>
    <row r="219" spans="3:26" ht="15.5" x14ac:dyDescent="0.35">
      <c r="C219" t="s">
        <v>216</v>
      </c>
      <c r="I219" s="6">
        <v>2.3900000000000001E-2</v>
      </c>
      <c r="J219" s="6">
        <v>1.95E-2</v>
      </c>
      <c r="K219" s="6">
        <v>2.6600000000000002E-2</v>
      </c>
      <c r="L219" s="6">
        <v>2.86E-2</v>
      </c>
      <c r="M219" s="6">
        <v>3.0200000000000001E-2</v>
      </c>
      <c r="N219" s="6">
        <v>2.6800000000000001E-2</v>
      </c>
      <c r="O219" s="6">
        <v>1.9900000000000001E-2</v>
      </c>
      <c r="P219" s="6">
        <v>1.9099999999999999E-2</v>
      </c>
      <c r="Q219" s="6">
        <v>1.5800000000000002E-2</v>
      </c>
      <c r="R219" s="6">
        <v>1.6399999999999998E-2</v>
      </c>
      <c r="S219" s="6">
        <v>1.54E-2</v>
      </c>
      <c r="T219" s="6">
        <v>9.0000000000000011E-3</v>
      </c>
      <c r="U219" s="6">
        <v>7.9000000000000008E-3</v>
      </c>
      <c r="V219" s="6">
        <v>2.1099999999999997E-2</v>
      </c>
      <c r="W219" s="6">
        <v>1.7299999999999999E-2</v>
      </c>
      <c r="X219" s="6">
        <v>1.84E-2</v>
      </c>
      <c r="Y219" s="6">
        <v>1.3500000000000002E-2</v>
      </c>
      <c r="Z219" s="6">
        <v>1.44E-2</v>
      </c>
    </row>
    <row r="220" spans="3:26" ht="15.5" x14ac:dyDescent="0.35">
      <c r="C220" t="s">
        <v>217</v>
      </c>
      <c r="I220" s="6">
        <v>0.13419999999999999</v>
      </c>
      <c r="J220" s="6">
        <v>0.1242</v>
      </c>
      <c r="K220" s="6">
        <v>0.16140000000000002</v>
      </c>
      <c r="L220" s="6">
        <v>0.19640000000000002</v>
      </c>
      <c r="M220" s="6">
        <v>0.2094</v>
      </c>
      <c r="N220" s="6">
        <v>0.16519999999999999</v>
      </c>
      <c r="O220" s="6">
        <v>0.12890000000000001</v>
      </c>
      <c r="P220" s="6">
        <v>0.11599999999999999</v>
      </c>
      <c r="Q220" s="6">
        <v>9.9499999999999991E-2</v>
      </c>
      <c r="R220" s="6">
        <v>9.4399999999999998E-2</v>
      </c>
      <c r="S220" s="6">
        <v>9.1400000000000009E-2</v>
      </c>
      <c r="T220" s="6">
        <v>8.6099999999999996E-2</v>
      </c>
      <c r="U220" s="6">
        <v>8.5800000000000001E-2</v>
      </c>
      <c r="V220" s="6">
        <v>0.21989999999999998</v>
      </c>
      <c r="W220" s="6">
        <v>0.22010000000000002</v>
      </c>
      <c r="X220" s="6">
        <v>0.218</v>
      </c>
      <c r="Y220" s="6">
        <v>0.15789999999999998</v>
      </c>
      <c r="Z220" s="6">
        <v>0.17480000000000001</v>
      </c>
    </row>
    <row r="221" spans="3:26" ht="15.5" x14ac:dyDescent="0.35">
      <c r="C221" t="s">
        <v>218</v>
      </c>
      <c r="I221" s="6">
        <v>2.9300000000000003E-2</v>
      </c>
      <c r="J221" s="6">
        <v>2.4199999999999999E-2</v>
      </c>
      <c r="K221" s="6">
        <v>3.1600000000000003E-2</v>
      </c>
      <c r="L221" s="6">
        <v>3.6400000000000002E-2</v>
      </c>
      <c r="M221" s="6">
        <v>4.0300000000000002E-2</v>
      </c>
      <c r="N221" s="6">
        <v>3.5099999999999999E-2</v>
      </c>
      <c r="O221" s="6">
        <v>2.76E-2</v>
      </c>
      <c r="P221" s="6">
        <v>2.35E-2</v>
      </c>
      <c r="Q221" s="6">
        <v>2.1000000000000001E-2</v>
      </c>
      <c r="R221" s="6">
        <v>2.12E-2</v>
      </c>
      <c r="S221" s="6">
        <v>1.7500000000000002E-2</v>
      </c>
      <c r="T221" s="6">
        <v>9.7000000000000003E-3</v>
      </c>
      <c r="U221" s="6">
        <v>9.1999999999999998E-3</v>
      </c>
      <c r="V221" s="6">
        <v>2.4199999999999999E-2</v>
      </c>
      <c r="W221" s="6">
        <v>1.9900000000000001E-2</v>
      </c>
      <c r="X221" s="6">
        <v>2.3399999999999997E-2</v>
      </c>
      <c r="Y221" s="6">
        <v>1.67E-2</v>
      </c>
      <c r="Z221" s="6">
        <v>3.8599999999999995E-2</v>
      </c>
    </row>
    <row r="222" spans="3:26" ht="15.5" x14ac:dyDescent="0.35">
      <c r="C222" t="s">
        <v>219</v>
      </c>
    </row>
    <row r="223" spans="3:26" ht="15.5" x14ac:dyDescent="0.35">
      <c r="C223" t="s">
        <v>69</v>
      </c>
      <c r="I223" s="6">
        <v>1.54</v>
      </c>
      <c r="J223" s="6">
        <v>2.29</v>
      </c>
      <c r="K223" s="6">
        <v>2.75</v>
      </c>
      <c r="L223" s="5">
        <v>3</v>
      </c>
      <c r="M223" s="6">
        <v>2.9</v>
      </c>
      <c r="N223" s="6">
        <v>2.59</v>
      </c>
      <c r="O223" s="6">
        <v>2.68</v>
      </c>
      <c r="P223" s="6">
        <v>2.33</v>
      </c>
      <c r="Q223" s="6">
        <v>1.68</v>
      </c>
      <c r="R223" s="6">
        <v>1.36</v>
      </c>
      <c r="S223" s="6">
        <v>1.86</v>
      </c>
      <c r="T223" s="6">
        <v>1.88</v>
      </c>
      <c r="U223" s="6">
        <v>2.2000000000000002</v>
      </c>
      <c r="V223" s="6">
        <v>1.65</v>
      </c>
      <c r="W223" s="6">
        <v>2.2200000000000002</v>
      </c>
      <c r="X223" s="6">
        <v>1.71</v>
      </c>
      <c r="Y223" s="6">
        <v>1.59</v>
      </c>
      <c r="Z223" s="6">
        <v>0.75</v>
      </c>
    </row>
    <row r="224" spans="3:26" ht="15.5" x14ac:dyDescent="0.35">
      <c r="C224" t="s">
        <v>66</v>
      </c>
      <c r="I224" s="6">
        <v>2135.81</v>
      </c>
      <c r="J224" s="6">
        <v>1804.13</v>
      </c>
      <c r="K224" s="6">
        <v>1852.96</v>
      </c>
      <c r="L224" s="6">
        <v>1757.42</v>
      </c>
      <c r="M224" s="6">
        <v>2749.15</v>
      </c>
      <c r="N224" s="6">
        <v>2614.6999999999998</v>
      </c>
      <c r="O224" s="6">
        <v>2231.75</v>
      </c>
      <c r="P224" s="6">
        <v>1979.2</v>
      </c>
      <c r="Q224" s="6">
        <v>1876.08</v>
      </c>
      <c r="R224" s="6">
        <v>1761.36</v>
      </c>
      <c r="S224" s="6">
        <v>1653.87</v>
      </c>
      <c r="T224" s="6">
        <v>998.98</v>
      </c>
      <c r="U224" s="6">
        <v>878.62</v>
      </c>
      <c r="V224" s="6">
        <v>1717.74</v>
      </c>
      <c r="W224" s="6">
        <v>1337.48</v>
      </c>
      <c r="X224" s="6">
        <v>1372.5</v>
      </c>
      <c r="Y224" s="6">
        <v>1069.79</v>
      </c>
      <c r="Z224" s="6">
        <v>1765.9</v>
      </c>
    </row>
    <row r="225" spans="2:26" ht="15.5" x14ac:dyDescent="0.35">
      <c r="C225" t="s">
        <v>220</v>
      </c>
      <c r="I225" s="6">
        <v>1.54</v>
      </c>
      <c r="J225" s="6">
        <v>2.29</v>
      </c>
      <c r="K225" s="6">
        <v>2.75</v>
      </c>
      <c r="L225" s="5">
        <v>3</v>
      </c>
      <c r="M225" s="6">
        <v>2.9</v>
      </c>
      <c r="N225" s="6">
        <v>2.59</v>
      </c>
      <c r="O225" s="6">
        <v>2.68</v>
      </c>
      <c r="P225" s="6">
        <v>2.33</v>
      </c>
      <c r="Q225" s="6">
        <v>1.68</v>
      </c>
      <c r="R225" s="6">
        <v>1.36</v>
      </c>
      <c r="S225" s="6">
        <v>1.86</v>
      </c>
      <c r="T225" s="6">
        <v>1.88</v>
      </c>
      <c r="U225" s="6">
        <v>2.2000000000000002</v>
      </c>
      <c r="V225" s="6">
        <v>1.65</v>
      </c>
      <c r="W225" s="6">
        <v>2.2200000000000002</v>
      </c>
      <c r="X225" s="6">
        <v>1.71</v>
      </c>
      <c r="Y225" s="6">
        <v>1.59</v>
      </c>
      <c r="Z225" s="6">
        <v>0.75</v>
      </c>
    </row>
    <row r="226" spans="2:26" ht="15.5" x14ac:dyDescent="0.35">
      <c r="C226" t="s">
        <v>221</v>
      </c>
      <c r="I226" s="6">
        <v>2135.81</v>
      </c>
      <c r="J226" s="6">
        <v>1804.13</v>
      </c>
      <c r="K226" s="6">
        <v>1852.96</v>
      </c>
      <c r="L226" s="6">
        <v>1757.42</v>
      </c>
      <c r="M226" s="6">
        <v>2749.15</v>
      </c>
      <c r="N226" s="6">
        <v>2614.6999999999998</v>
      </c>
      <c r="O226" s="6">
        <v>2231.75</v>
      </c>
      <c r="P226" s="6">
        <v>1979.2</v>
      </c>
      <c r="Q226" s="6">
        <v>1876.08</v>
      </c>
      <c r="R226" s="6">
        <v>1761.36</v>
      </c>
      <c r="S226" s="6">
        <v>1653.87</v>
      </c>
      <c r="T226" s="6">
        <v>998.98</v>
      </c>
      <c r="U226" s="6">
        <v>878.62</v>
      </c>
      <c r="V226" s="6">
        <v>1717.74</v>
      </c>
      <c r="W226" s="6">
        <v>1337.48</v>
      </c>
      <c r="X226" s="6">
        <v>1372.5</v>
      </c>
      <c r="Y226" s="6">
        <v>1069.79</v>
      </c>
      <c r="Z226" s="6">
        <v>1765.9</v>
      </c>
    </row>
    <row r="227" spans="2:26" ht="15.5" x14ac:dyDescent="0.35">
      <c r="C227" t="s">
        <v>222</v>
      </c>
    </row>
    <row r="228" spans="2:26" ht="15.5" x14ac:dyDescent="0.35">
      <c r="C228" t="s">
        <v>223</v>
      </c>
    </row>
    <row r="229" spans="2:26" ht="15.5" x14ac:dyDescent="0.35">
      <c r="C229" t="s">
        <v>26</v>
      </c>
    </row>
    <row r="230" spans="2:26" ht="15.5" x14ac:dyDescent="0.35">
      <c r="C230" t="s">
        <v>23</v>
      </c>
    </row>
    <row r="231" spans="2:26" ht="15.5" x14ac:dyDescent="0.35">
      <c r="C231" t="s">
        <v>224</v>
      </c>
    </row>
    <row r="232" spans="2:26" ht="15.5" x14ac:dyDescent="0.35">
      <c r="C232" t="s">
        <v>225</v>
      </c>
      <c r="I232" s="5">
        <v>1002000000000</v>
      </c>
      <c r="J232" s="5">
        <v>15463000000000</v>
      </c>
      <c r="K232" s="5">
        <v>-10339000000000</v>
      </c>
      <c r="L232" s="5">
        <v>16561000000000</v>
      </c>
      <c r="M232" s="5">
        <v>10933000000000</v>
      </c>
      <c r="N232" s="5">
        <v>-545000000000</v>
      </c>
      <c r="O232" s="5">
        <v>3650000000000</v>
      </c>
      <c r="P232" s="5">
        <v>-3200000000000</v>
      </c>
      <c r="Q232" s="5">
        <v>5356000000000</v>
      </c>
      <c r="R232" s="5">
        <v>2802000000000</v>
      </c>
      <c r="S232" s="5">
        <v>-4802000000000</v>
      </c>
      <c r="T232" s="5">
        <v>-2344000000000</v>
      </c>
      <c r="U232" s="5">
        <v>10824000000000</v>
      </c>
      <c r="V232" s="5">
        <v>-754000000000</v>
      </c>
      <c r="W232" s="5">
        <v>6620000000000</v>
      </c>
      <c r="X232" s="5">
        <v>1724000000000</v>
      </c>
      <c r="Y232" s="5">
        <v>-4924000000000</v>
      </c>
      <c r="Z232" s="5">
        <v>-5720000000000</v>
      </c>
    </row>
    <row r="233" spans="2:26" ht="15.5" x14ac:dyDescent="0.35">
      <c r="C233" t="s">
        <v>226</v>
      </c>
      <c r="I233" s="5">
        <v>-135000000000</v>
      </c>
      <c r="J233" s="5">
        <v>-189000000000</v>
      </c>
      <c r="K233" s="5">
        <v>-147000000000</v>
      </c>
      <c r="L233" s="5">
        <v>-284000000000</v>
      </c>
      <c r="M233" s="5">
        <v>-50000000000</v>
      </c>
      <c r="N233" s="5">
        <v>-91000000000</v>
      </c>
      <c r="O233" s="5">
        <v>-94000000000</v>
      </c>
      <c r="P233" s="5">
        <v>-137000000000</v>
      </c>
      <c r="Q233" s="5">
        <v>-63000000000</v>
      </c>
      <c r="R233" s="5">
        <v>-88000000000</v>
      </c>
      <c r="S233" s="5">
        <v>-63000000000</v>
      </c>
      <c r="T233" s="5">
        <v>-124000000000</v>
      </c>
      <c r="U233" s="5">
        <v>-191000000000</v>
      </c>
      <c r="V233" s="5">
        <v>-225000000000</v>
      </c>
      <c r="W233" s="5">
        <v>-463000000000</v>
      </c>
      <c r="X233" s="5">
        <v>-376000000000</v>
      </c>
      <c r="Y233" s="5">
        <v>-375000000000</v>
      </c>
      <c r="Z233" s="5">
        <v>-408000000000</v>
      </c>
    </row>
    <row r="234" spans="2:26" ht="15.5" x14ac:dyDescent="0.35">
      <c r="C234" t="s">
        <v>15</v>
      </c>
      <c r="I234" s="5">
        <v>867000000000</v>
      </c>
      <c r="J234" s="5">
        <v>15274000000000</v>
      </c>
      <c r="K234" s="5">
        <v>-10486000000000</v>
      </c>
      <c r="L234" s="5">
        <v>16277000000000</v>
      </c>
      <c r="M234" s="5">
        <v>10882000000000</v>
      </c>
      <c r="N234" s="5">
        <v>-637000000000</v>
      </c>
      <c r="O234" s="5">
        <v>3556000000000</v>
      </c>
      <c r="P234" s="5">
        <v>-3337000000000</v>
      </c>
      <c r="Q234" s="5">
        <v>5293000000000</v>
      </c>
      <c r="R234" s="5">
        <v>2715000000000</v>
      </c>
      <c r="S234" s="5">
        <v>-4865000000000</v>
      </c>
      <c r="T234" s="5">
        <v>-2468000000000</v>
      </c>
      <c r="U234" s="5">
        <v>10633000000000</v>
      </c>
      <c r="V234" s="5">
        <v>-979000000000</v>
      </c>
      <c r="W234" s="5">
        <v>6157000000000</v>
      </c>
      <c r="X234" s="5">
        <v>1348000000000</v>
      </c>
      <c r="Y234" s="5">
        <v>-5299000000000</v>
      </c>
      <c r="Z234" s="5">
        <v>-6127000000000</v>
      </c>
    </row>
    <row r="235" spans="2:26" ht="15.5" x14ac:dyDescent="0.35">
      <c r="C235" t="s">
        <v>17</v>
      </c>
      <c r="I235" s="6">
        <v>73.84</v>
      </c>
      <c r="J235" s="6">
        <v>1300.9100000000001</v>
      </c>
      <c r="K235" s="6">
        <v>-893.09</v>
      </c>
      <c r="L235" s="6">
        <v>1386.39</v>
      </c>
      <c r="M235" s="6">
        <v>1562.7</v>
      </c>
      <c r="N235" s="6">
        <v>-91.42</v>
      </c>
      <c r="O235" s="6">
        <v>510.61</v>
      </c>
      <c r="P235" s="6">
        <v>-479.24</v>
      </c>
      <c r="Q235" s="6">
        <v>760.02</v>
      </c>
      <c r="R235" s="6">
        <v>389.83</v>
      </c>
      <c r="S235" s="6">
        <v>-698.68</v>
      </c>
      <c r="T235" s="6">
        <v>-354.35</v>
      </c>
      <c r="U235" s="6">
        <v>1526.96</v>
      </c>
      <c r="V235" s="6">
        <v>-268.49</v>
      </c>
      <c r="W235" s="6">
        <v>1688.67</v>
      </c>
      <c r="X235" s="6">
        <v>423.74</v>
      </c>
      <c r="Y235" s="6">
        <v>-1665.63</v>
      </c>
      <c r="Z235" s="6">
        <v>-3769.68</v>
      </c>
    </row>
    <row r="237" spans="2:26" ht="15.5" x14ac:dyDescent="0.35">
      <c r="B237" t="s">
        <v>227</v>
      </c>
      <c r="C237" t="s">
        <v>228</v>
      </c>
      <c r="D237" s="5">
        <v>626000000000</v>
      </c>
      <c r="E237" s="5">
        <v>651000000000</v>
      </c>
      <c r="F237" s="5">
        <v>1165000000000</v>
      </c>
      <c r="G237" s="5">
        <v>838000000000</v>
      </c>
      <c r="H237" s="5">
        <v>2553000000000</v>
      </c>
      <c r="I237" s="5">
        <v>3365000000000</v>
      </c>
      <c r="J237" s="5">
        <v>2631000000000</v>
      </c>
      <c r="K237" s="5">
        <v>3511000000000</v>
      </c>
      <c r="L237" s="5">
        <v>4053000000000</v>
      </c>
      <c r="M237" s="5">
        <v>4008000000000</v>
      </c>
      <c r="N237" s="5">
        <v>3008000000000</v>
      </c>
      <c r="O237" s="5">
        <v>2003000000000</v>
      </c>
      <c r="P237" s="5">
        <v>1599000000000</v>
      </c>
      <c r="Q237" s="5">
        <v>1300000000000</v>
      </c>
    </row>
    <row r="238" spans="2:26" ht="15.5" x14ac:dyDescent="0.35">
      <c r="C238" t="s">
        <v>229</v>
      </c>
      <c r="H238" s="6">
        <v>85.97</v>
      </c>
      <c r="I238" s="6">
        <v>85.97</v>
      </c>
      <c r="J238" s="6">
        <v>44.82</v>
      </c>
      <c r="K238" s="6">
        <v>104.65</v>
      </c>
      <c r="L238" s="6">
        <v>120.81</v>
      </c>
      <c r="M238" s="6">
        <v>115.27</v>
      </c>
      <c r="N238" s="6">
        <v>86.45</v>
      </c>
      <c r="O238" s="6">
        <v>41.22</v>
      </c>
      <c r="P238" s="6">
        <v>32.92</v>
      </c>
      <c r="Q238" s="6">
        <v>26.76</v>
      </c>
    </row>
    <row r="239" spans="2:26" ht="15.5" x14ac:dyDescent="0.35">
      <c r="C239" t="s">
        <v>77</v>
      </c>
      <c r="H239" s="6">
        <v>0.79059999999999997</v>
      </c>
      <c r="I239" s="6">
        <v>0.6</v>
      </c>
      <c r="J239" s="6">
        <v>0.4</v>
      </c>
      <c r="K239" s="6">
        <v>0.7</v>
      </c>
      <c r="L239" s="6">
        <v>0.7</v>
      </c>
      <c r="M239" s="6">
        <v>0.67530000000000001</v>
      </c>
      <c r="N239" s="6">
        <v>0.67480000000000007</v>
      </c>
      <c r="O239" s="6">
        <v>0.48330000000000001</v>
      </c>
      <c r="P239" s="6">
        <v>0.48330000000000001</v>
      </c>
      <c r="Q239" s="6">
        <v>0.48330000000000001</v>
      </c>
    </row>
    <row r="240" spans="2:26" ht="15.5" x14ac:dyDescent="0.35">
      <c r="C240" t="s">
        <v>230</v>
      </c>
      <c r="H240" s="6">
        <v>4.4800000000000006E-2</v>
      </c>
      <c r="I240" s="6">
        <v>3.4000000000000002E-2</v>
      </c>
      <c r="J240" s="6">
        <v>2.4199999999999999E-2</v>
      </c>
      <c r="K240" s="6">
        <v>4.0099999999999997E-2</v>
      </c>
      <c r="L240" s="6">
        <v>4.1100000000000005E-2</v>
      </c>
      <c r="M240" s="6">
        <v>3.9199999999999999E-2</v>
      </c>
      <c r="N240" s="6">
        <v>2.8999999999999998E-2</v>
      </c>
      <c r="O240" s="6">
        <v>2.7300000000000001E-2</v>
      </c>
      <c r="P240" s="6">
        <v>2.0299999999999999E-2</v>
      </c>
      <c r="Q240" s="6">
        <v>2.76E-2</v>
      </c>
    </row>
    <row r="241" spans="3:17" ht="15.5" x14ac:dyDescent="0.35">
      <c r="C241" t="s">
        <v>57</v>
      </c>
      <c r="D241" s="6">
        <v>26.65</v>
      </c>
      <c r="E241" s="6">
        <v>27.72</v>
      </c>
      <c r="F241" s="6">
        <v>49.61</v>
      </c>
      <c r="G241" s="6">
        <v>35.69</v>
      </c>
      <c r="H241" s="6">
        <v>108.74</v>
      </c>
      <c r="I241" s="6">
        <v>143.29</v>
      </c>
      <c r="J241" s="6">
        <v>112.05</v>
      </c>
      <c r="K241" s="6">
        <v>149.51</v>
      </c>
      <c r="L241" s="6">
        <v>172.59</v>
      </c>
      <c r="M241" s="6">
        <v>170.69</v>
      </c>
      <c r="N241" s="6">
        <v>128.11000000000001</v>
      </c>
      <c r="O241" s="6">
        <v>85.29</v>
      </c>
      <c r="P241" s="6">
        <v>68.11</v>
      </c>
      <c r="Q241" s="6">
        <v>55.36</v>
      </c>
    </row>
    <row r="242" spans="3:17" ht="15.5" x14ac:dyDescent="0.35">
      <c r="C242" t="s">
        <v>79</v>
      </c>
      <c r="H242" s="6">
        <v>85.97</v>
      </c>
      <c r="I242" s="6">
        <v>85.97</v>
      </c>
      <c r="J242" s="6">
        <v>44.82</v>
      </c>
      <c r="K242" s="6">
        <v>104.65</v>
      </c>
      <c r="L242" s="6">
        <v>120.81</v>
      </c>
      <c r="M242" s="6">
        <v>115.27</v>
      </c>
      <c r="N242" s="6">
        <v>86.45</v>
      </c>
      <c r="O242" s="6">
        <v>41.22</v>
      </c>
      <c r="P242" s="6">
        <v>32.92</v>
      </c>
      <c r="Q242" s="6">
        <v>26.76</v>
      </c>
    </row>
    <row r="243" spans="3:17" ht="15.5" x14ac:dyDescent="0.35">
      <c r="C243" t="s">
        <v>231</v>
      </c>
      <c r="H243" s="6">
        <v>0.79059999999999997</v>
      </c>
      <c r="I243" s="6">
        <v>0.6</v>
      </c>
      <c r="J243" s="6">
        <v>0.4</v>
      </c>
      <c r="K243" s="6">
        <v>0.7</v>
      </c>
      <c r="L243" s="6">
        <v>0.7</v>
      </c>
      <c r="M243" s="6">
        <v>0.67530000000000001</v>
      </c>
      <c r="N243" s="6">
        <v>0.67480000000000007</v>
      </c>
      <c r="O243" s="6">
        <v>0.48330000000000001</v>
      </c>
      <c r="P243" s="6">
        <v>0.48330000000000001</v>
      </c>
      <c r="Q243" s="6">
        <v>0.48330000000000001</v>
      </c>
    </row>
    <row r="244" spans="3:17" ht="15.5" x14ac:dyDescent="0.35">
      <c r="C244" t="s">
        <v>232</v>
      </c>
      <c r="H244" s="6">
        <v>4.4800000000000006E-2</v>
      </c>
      <c r="I244" s="6">
        <v>3.4000000000000002E-2</v>
      </c>
      <c r="J244" s="6">
        <v>2.4199999999999999E-2</v>
      </c>
      <c r="K244" s="6">
        <v>4.0099999999999997E-2</v>
      </c>
      <c r="L244" s="6">
        <v>4.1100000000000005E-2</v>
      </c>
      <c r="M244" s="6">
        <v>3.9199999999999999E-2</v>
      </c>
      <c r="N244" s="6">
        <v>2.8999999999999998E-2</v>
      </c>
      <c r="O244" s="6">
        <v>2.7300000000000001E-2</v>
      </c>
      <c r="P244" s="6">
        <v>2.0299999999999999E-2</v>
      </c>
      <c r="Q244" s="6">
        <v>2.76E-2</v>
      </c>
    </row>
    <row r="245" spans="3:17" ht="15.5" x14ac:dyDescent="0.35">
      <c r="C245" t="s">
        <v>233</v>
      </c>
      <c r="D245" s="5">
        <v>2349000000000</v>
      </c>
      <c r="E245" s="5">
        <v>2331000000000</v>
      </c>
      <c r="F245" s="5">
        <v>2503000000000</v>
      </c>
      <c r="G245" s="5">
        <v>2498000000000</v>
      </c>
      <c r="H245" s="5">
        <v>9359000000000</v>
      </c>
      <c r="I245" s="5">
        <v>10197000000000</v>
      </c>
      <c r="J245" s="5">
        <v>10289000000000</v>
      </c>
      <c r="K245" s="5">
        <v>10218000000000</v>
      </c>
      <c r="L245" s="5">
        <v>9069000000000</v>
      </c>
      <c r="M245" s="5">
        <v>8110000000000</v>
      </c>
      <c r="N245" s="5">
        <v>8046000000000</v>
      </c>
      <c r="O245" s="5">
        <v>7454000000000</v>
      </c>
      <c r="P245" s="5">
        <v>6772000000000</v>
      </c>
      <c r="Q245" s="5">
        <v>6394000000000</v>
      </c>
    </row>
    <row r="246" spans="3:17" ht="15.5" x14ac:dyDescent="0.35">
      <c r="C246" t="s">
        <v>234</v>
      </c>
      <c r="H246" s="6">
        <v>85.97</v>
      </c>
      <c r="I246" s="6">
        <v>85.97</v>
      </c>
      <c r="J246" s="6">
        <v>44.82</v>
      </c>
      <c r="K246" s="6">
        <v>104.65</v>
      </c>
      <c r="L246" s="6">
        <v>120.81</v>
      </c>
      <c r="M246" s="6">
        <v>115.27</v>
      </c>
      <c r="N246" s="6">
        <v>86.45</v>
      </c>
      <c r="O246" s="6">
        <v>41.22</v>
      </c>
      <c r="P246" s="6">
        <v>32.92</v>
      </c>
      <c r="Q246" s="6">
        <v>26.76</v>
      </c>
    </row>
    <row r="247" spans="3:17" ht="15.5" x14ac:dyDescent="0.35">
      <c r="C247" t="s">
        <v>235</v>
      </c>
      <c r="H247" s="6">
        <v>0.79059999999999997</v>
      </c>
      <c r="I247" s="6">
        <v>0.6</v>
      </c>
      <c r="J247" s="6">
        <v>0.4</v>
      </c>
      <c r="K247" s="6">
        <v>0.7</v>
      </c>
      <c r="L247" s="6">
        <v>0.7</v>
      </c>
      <c r="M247" s="6">
        <v>0.67530000000000001</v>
      </c>
      <c r="N247" s="6">
        <v>0.67480000000000007</v>
      </c>
      <c r="O247" s="6">
        <v>0.48330000000000001</v>
      </c>
      <c r="P247" s="6">
        <v>0.48330000000000001</v>
      </c>
      <c r="Q247" s="6">
        <v>0.48330000000000001</v>
      </c>
    </row>
    <row r="248" spans="3:17" ht="15.5" x14ac:dyDescent="0.35">
      <c r="C248" t="s">
        <v>236</v>
      </c>
      <c r="H248" s="6">
        <v>4.4800000000000006E-2</v>
      </c>
      <c r="I248" s="6">
        <v>3.4000000000000002E-2</v>
      </c>
      <c r="J248" s="6">
        <v>2.4199999999999999E-2</v>
      </c>
      <c r="K248" s="6">
        <v>4.0099999999999997E-2</v>
      </c>
      <c r="L248" s="6">
        <v>4.1100000000000005E-2</v>
      </c>
      <c r="M248" s="6">
        <v>3.9199999999999999E-2</v>
      </c>
      <c r="N248" s="6">
        <v>2.8999999999999998E-2</v>
      </c>
      <c r="O248" s="6">
        <v>2.7300000000000001E-2</v>
      </c>
      <c r="P248" s="6">
        <v>2.0299999999999999E-2</v>
      </c>
      <c r="Q248" s="6">
        <v>2.76E-2</v>
      </c>
    </row>
    <row r="249" spans="3:17" ht="15.5" x14ac:dyDescent="0.35">
      <c r="C249" t="s">
        <v>237</v>
      </c>
      <c r="I249" s="6">
        <v>17.66</v>
      </c>
    </row>
    <row r="250" spans="3:17" ht="15.5" x14ac:dyDescent="0.35">
      <c r="C250" t="s">
        <v>238</v>
      </c>
      <c r="I250" s="6">
        <v>13.75</v>
      </c>
    </row>
    <row r="251" spans="3:17" ht="15.5" x14ac:dyDescent="0.35">
      <c r="C251" t="s">
        <v>239</v>
      </c>
      <c r="I251" s="6">
        <v>6.95</v>
      </c>
    </row>
    <row r="252" spans="3:17" ht="15.5" x14ac:dyDescent="0.35">
      <c r="C252" t="s">
        <v>240</v>
      </c>
      <c r="I252" s="6">
        <v>7.2700000000000001E-2</v>
      </c>
    </row>
    <row r="253" spans="3:17" ht="15.5" x14ac:dyDescent="0.35">
      <c r="C253" t="s">
        <v>241</v>
      </c>
      <c r="I253" s="6">
        <v>4.66</v>
      </c>
    </row>
    <row r="254" spans="3:17" ht="15.5" x14ac:dyDescent="0.35">
      <c r="C254" t="s">
        <v>242</v>
      </c>
      <c r="I254" s="6">
        <v>2.02</v>
      </c>
    </row>
    <row r="255" spans="3:17" ht="15.5" x14ac:dyDescent="0.35">
      <c r="C255" t="s">
        <v>243</v>
      </c>
      <c r="I255" s="6">
        <v>3.6</v>
      </c>
    </row>
    <row r="256" spans="3:17" ht="15.5" x14ac:dyDescent="0.35">
      <c r="C256" t="s">
        <v>244</v>
      </c>
      <c r="I256" s="6">
        <v>3.65</v>
      </c>
    </row>
    <row r="257" spans="3:9" ht="15.5" x14ac:dyDescent="0.35">
      <c r="C257" t="s">
        <v>245</v>
      </c>
      <c r="I257" s="6">
        <v>11.05</v>
      </c>
    </row>
    <row r="258" spans="3:9" ht="15.5" x14ac:dyDescent="0.35">
      <c r="C258" t="s">
        <v>246</v>
      </c>
      <c r="I258" s="6">
        <v>10.29</v>
      </c>
    </row>
    <row r="259" spans="3:9" ht="15.5" x14ac:dyDescent="0.35">
      <c r="C259" t="s">
        <v>247</v>
      </c>
      <c r="I259" s="6">
        <v>0.49</v>
      </c>
    </row>
    <row r="260" spans="3:9" ht="15.5" x14ac:dyDescent="0.35">
      <c r="C260" t="s">
        <v>248</v>
      </c>
      <c r="I260" s="6">
        <v>-2.29</v>
      </c>
    </row>
    <row r="261" spans="3:9" ht="15.5" x14ac:dyDescent="0.35">
      <c r="C261" t="s">
        <v>249</v>
      </c>
      <c r="I261" s="6">
        <v>139.66999999999999</v>
      </c>
    </row>
    <row r="262" spans="3:9" ht="15.5" x14ac:dyDescent="0.35">
      <c r="C262" t="s">
        <v>250</v>
      </c>
      <c r="I262" s="6">
        <v>108.74</v>
      </c>
    </row>
    <row r="263" spans="3:9" ht="15.5" x14ac:dyDescent="0.35">
      <c r="C263" t="s">
        <v>251</v>
      </c>
      <c r="I263" s="6">
        <v>412.27</v>
      </c>
    </row>
    <row r="264" spans="3:9" ht="15.5" x14ac:dyDescent="0.35">
      <c r="C264" t="s">
        <v>252</v>
      </c>
      <c r="D264" s="6">
        <v>39.08</v>
      </c>
    </row>
    <row r="265" spans="3:9" ht="15.5" x14ac:dyDescent="0.35">
      <c r="C265" t="s">
        <v>253</v>
      </c>
      <c r="I265" s="6">
        <v>952.49</v>
      </c>
    </row>
    <row r="266" spans="3:9" ht="15.5" x14ac:dyDescent="0.35">
      <c r="C266" t="s">
        <v>254</v>
      </c>
      <c r="I266" s="6">
        <v>525.57000000000005</v>
      </c>
    </row>
    <row r="267" spans="3:9" ht="15.5" x14ac:dyDescent="0.35">
      <c r="C267" t="s">
        <v>1650</v>
      </c>
      <c r="I267" s="6">
        <v>1.54E-2</v>
      </c>
    </row>
    <row r="268" spans="3:9" ht="15.5" x14ac:dyDescent="0.35">
      <c r="C268" t="s">
        <v>1651</v>
      </c>
      <c r="I268" s="6">
        <v>0.78090000000000004</v>
      </c>
    </row>
    <row r="269" spans="3:9" ht="15.5" x14ac:dyDescent="0.35">
      <c r="C269" t="s">
        <v>1652</v>
      </c>
      <c r="I269" s="6">
        <v>0.25030000000000002</v>
      </c>
    </row>
    <row r="270" spans="3:9" ht="15.5" x14ac:dyDescent="0.35">
      <c r="C270" t="s">
        <v>1653</v>
      </c>
      <c r="I270" s="6">
        <v>0.79859999999999998</v>
      </c>
    </row>
    <row r="271" spans="3:9" ht="15.5" x14ac:dyDescent="0.35">
      <c r="C271" t="s">
        <v>395</v>
      </c>
      <c r="D271" s="6">
        <v>0.03</v>
      </c>
    </row>
    <row r="272" spans="3:9" ht="15.5" x14ac:dyDescent="0.35">
      <c r="C272" t="s">
        <v>445</v>
      </c>
      <c r="D272" s="6">
        <v>0.01</v>
      </c>
    </row>
    <row r="273" spans="3:9" ht="15.5" x14ac:dyDescent="0.35">
      <c r="C273" t="s">
        <v>257</v>
      </c>
      <c r="D273" s="6">
        <v>5.48</v>
      </c>
    </row>
    <row r="274" spans="3:9" ht="15.5" x14ac:dyDescent="0.35">
      <c r="C274" t="s">
        <v>258</v>
      </c>
      <c r="D274" s="6">
        <v>6.48</v>
      </c>
    </row>
    <row r="275" spans="3:9" ht="15.5" x14ac:dyDescent="0.35">
      <c r="C275" t="s">
        <v>13</v>
      </c>
      <c r="D275" s="5">
        <v>6880000000000</v>
      </c>
    </row>
    <row r="276" spans="3:9" ht="15.5" x14ac:dyDescent="0.35">
      <c r="C276" t="s">
        <v>260</v>
      </c>
      <c r="I276" s="6">
        <v>0.56999999999999995</v>
      </c>
    </row>
    <row r="277" spans="3:9" ht="15.5" x14ac:dyDescent="0.35">
      <c r="C277" t="s">
        <v>261</v>
      </c>
      <c r="I277" s="6">
        <v>2.2599999999999999E-2</v>
      </c>
    </row>
    <row r="278" spans="3:9" ht="15.5" x14ac:dyDescent="0.35">
      <c r="C278" t="s">
        <v>262</v>
      </c>
      <c r="I278" s="6">
        <v>0.14660000000000001</v>
      </c>
    </row>
    <row r="279" spans="3:9" ht="15.5" x14ac:dyDescent="0.35">
      <c r="C279" t="s">
        <v>263</v>
      </c>
      <c r="I279" s="6">
        <v>2.8999999999999998E-2</v>
      </c>
    </row>
    <row r="280" spans="3:9" ht="15.5" x14ac:dyDescent="0.35">
      <c r="C280" t="s">
        <v>264</v>
      </c>
      <c r="I280" s="6">
        <v>0.13750000000000001</v>
      </c>
    </row>
    <row r="281" spans="3:9" ht="15.5" x14ac:dyDescent="0.35">
      <c r="C281" t="s">
        <v>1654</v>
      </c>
      <c r="I281" s="6">
        <v>0.27600000000000002</v>
      </c>
    </row>
    <row r="282" spans="3:9" ht="15.5" x14ac:dyDescent="0.35">
      <c r="C282" t="s">
        <v>1655</v>
      </c>
      <c r="I282" s="5">
        <v>0</v>
      </c>
    </row>
    <row r="283" spans="3:9" ht="15.5" x14ac:dyDescent="0.35">
      <c r="C283" t="s">
        <v>270</v>
      </c>
      <c r="I283" s="6">
        <v>7.0000000000000007E-2</v>
      </c>
    </row>
    <row r="284" spans="3:9" ht="15.5" x14ac:dyDescent="0.35">
      <c r="C284" t="s">
        <v>53</v>
      </c>
      <c r="I284" s="5">
        <v>45085000000000</v>
      </c>
    </row>
    <row r="285" spans="3:9" ht="15.5" x14ac:dyDescent="0.35">
      <c r="C285" t="s">
        <v>272</v>
      </c>
      <c r="I285" s="5">
        <v>44818000000000</v>
      </c>
    </row>
    <row r="286" spans="3:9" ht="15.5" x14ac:dyDescent="0.35">
      <c r="C286" t="s">
        <v>273</v>
      </c>
      <c r="I286" s="5">
        <v>23480000000</v>
      </c>
    </row>
    <row r="287" spans="3:9" ht="15.5" x14ac:dyDescent="0.35">
      <c r="C287" t="s">
        <v>274</v>
      </c>
      <c r="I287" s="6">
        <v>0.4239</v>
      </c>
    </row>
    <row r="288" spans="3:9" ht="15.5" x14ac:dyDescent="0.35">
      <c r="C288" t="s">
        <v>1656</v>
      </c>
      <c r="I288" s="6">
        <v>4.36E-2</v>
      </c>
    </row>
    <row r="289" spans="3:9" ht="15.5" x14ac:dyDescent="0.35">
      <c r="C289" t="s">
        <v>275</v>
      </c>
      <c r="D289" s="6">
        <v>0.53390000000000004</v>
      </c>
    </row>
    <row r="290" spans="3:9" ht="15.5" x14ac:dyDescent="0.35">
      <c r="C290" t="s">
        <v>276</v>
      </c>
      <c r="D290" s="6">
        <v>0.32939999999999997</v>
      </c>
    </row>
    <row r="291" spans="3:9" ht="15.5" x14ac:dyDescent="0.35">
      <c r="C291" t="s">
        <v>277</v>
      </c>
      <c r="D291" s="6">
        <v>0.26640000000000003</v>
      </c>
    </row>
    <row r="292" spans="3:9" ht="15.5" x14ac:dyDescent="0.35">
      <c r="C292" t="s">
        <v>278</v>
      </c>
      <c r="D292" s="6">
        <v>-0.10400000000000001</v>
      </c>
    </row>
    <row r="293" spans="3:9" ht="15.5" x14ac:dyDescent="0.35">
      <c r="C293" t="s">
        <v>279</v>
      </c>
      <c r="D293" s="6">
        <v>-4.0199999999999993E-2</v>
      </c>
    </row>
    <row r="294" spans="3:9" ht="15.5" x14ac:dyDescent="0.35">
      <c r="C294" t="s">
        <v>280</v>
      </c>
      <c r="D294" s="6">
        <v>-0.24539999999999998</v>
      </c>
    </row>
    <row r="295" spans="3:9" ht="15.5" x14ac:dyDescent="0.35">
      <c r="C295" t="s">
        <v>281</v>
      </c>
      <c r="I295" s="6">
        <v>85.97</v>
      </c>
    </row>
    <row r="296" spans="3:9" ht="15.5" x14ac:dyDescent="0.35">
      <c r="C296" t="s">
        <v>282</v>
      </c>
      <c r="I296" s="6">
        <v>85.97</v>
      </c>
    </row>
    <row r="297" spans="3:9" ht="15.5" x14ac:dyDescent="0.35">
      <c r="C297" t="s">
        <v>283</v>
      </c>
      <c r="I297" s="6">
        <v>0.79059999999999997</v>
      </c>
    </row>
    <row r="298" spans="3:9" ht="15.5" x14ac:dyDescent="0.35">
      <c r="C298" t="s">
        <v>284</v>
      </c>
      <c r="I298" s="6">
        <v>4.4800000000000006E-2</v>
      </c>
    </row>
    <row r="299" spans="3:9" ht="15.5" x14ac:dyDescent="0.35">
      <c r="C299" t="s">
        <v>285</v>
      </c>
      <c r="I299" t="s">
        <v>1948</v>
      </c>
    </row>
    <row r="300" spans="3:9" ht="15.5" x14ac:dyDescent="0.35">
      <c r="C300" t="s">
        <v>287</v>
      </c>
      <c r="I300" s="5">
        <v>7</v>
      </c>
    </row>
    <row r="301" spans="3:9" ht="15.5" x14ac:dyDescent="0.35">
      <c r="C301" t="s">
        <v>1683</v>
      </c>
      <c r="I301" s="6">
        <v>0.11</v>
      </c>
    </row>
    <row r="302" spans="3:9" ht="15.5" x14ac:dyDescent="0.35">
      <c r="C302" t="s">
        <v>288</v>
      </c>
      <c r="I302" s="6">
        <v>0.76</v>
      </c>
    </row>
    <row r="303" spans="3:9" ht="15.5" x14ac:dyDescent="0.35">
      <c r="C303" t="s">
        <v>289</v>
      </c>
      <c r="I303" s="6">
        <v>0.95</v>
      </c>
    </row>
    <row r="304" spans="3:9" ht="15.5" x14ac:dyDescent="0.35">
      <c r="C304" t="s">
        <v>290</v>
      </c>
      <c r="I304" s="6">
        <v>0.48</v>
      </c>
    </row>
    <row r="305" spans="3:9" ht="15.5" x14ac:dyDescent="0.35">
      <c r="C305" t="s">
        <v>291</v>
      </c>
      <c r="I305" s="6">
        <v>0.67</v>
      </c>
    </row>
    <row r="306" spans="3:9" ht="15.5" x14ac:dyDescent="0.35">
      <c r="C306" t="s">
        <v>292</v>
      </c>
      <c r="I306" s="6">
        <v>0.23</v>
      </c>
    </row>
    <row r="307" spans="3:9" ht="15.5" x14ac:dyDescent="0.35">
      <c r="C307" t="s">
        <v>293</v>
      </c>
      <c r="I307" s="6">
        <v>0.32</v>
      </c>
    </row>
    <row r="308" spans="3:9" ht="15.5" x14ac:dyDescent="0.35">
      <c r="C308" t="s">
        <v>294</v>
      </c>
      <c r="I308" s="6">
        <v>0.57999999999999996</v>
      </c>
    </row>
    <row r="309" spans="3:9" ht="15.5" x14ac:dyDescent="0.35">
      <c r="C309" t="s">
        <v>295</v>
      </c>
      <c r="I309" s="5">
        <v>9681000000000</v>
      </c>
    </row>
    <row r="310" spans="3:9" ht="15.5" x14ac:dyDescent="0.35">
      <c r="C310" t="s">
        <v>296</v>
      </c>
      <c r="I310" s="5">
        <v>4933000000000</v>
      </c>
    </row>
    <row r="311" spans="3:9" ht="15.5" x14ac:dyDescent="0.35">
      <c r="C311" t="s">
        <v>297</v>
      </c>
      <c r="I311" s="5">
        <v>4354000000000</v>
      </c>
    </row>
    <row r="312" spans="3:9" ht="15.5" x14ac:dyDescent="0.35">
      <c r="C312" t="s">
        <v>298</v>
      </c>
      <c r="I312" s="5">
        <v>3280000000000</v>
      </c>
    </row>
    <row r="313" spans="3:9" ht="15.5" x14ac:dyDescent="0.35">
      <c r="C313" t="s">
        <v>299</v>
      </c>
      <c r="D313" s="5">
        <v>918000000000</v>
      </c>
    </row>
    <row r="314" spans="3:9" ht="15.5" x14ac:dyDescent="0.35">
      <c r="C314" t="s">
        <v>300</v>
      </c>
      <c r="D314" s="5">
        <v>144896000000000</v>
      </c>
    </row>
    <row r="315" spans="3:9" ht="15.5" x14ac:dyDescent="0.35">
      <c r="C315" t="s">
        <v>301</v>
      </c>
      <c r="D315" s="5">
        <v>122530000000000</v>
      </c>
    </row>
    <row r="316" spans="3:9" ht="15.5" x14ac:dyDescent="0.35">
      <c r="C316" t="s">
        <v>211</v>
      </c>
      <c r="I316" s="5">
        <v>22366000000000</v>
      </c>
    </row>
    <row r="317" spans="3:9" ht="15.5" x14ac:dyDescent="0.35">
      <c r="C317" t="s">
        <v>302</v>
      </c>
      <c r="I317" s="5">
        <v>22366000000000</v>
      </c>
    </row>
    <row r="318" spans="3:9" ht="15.5" x14ac:dyDescent="0.35">
      <c r="C318" t="s">
        <v>303</v>
      </c>
      <c r="I318" s="5">
        <v>12515000000000</v>
      </c>
    </row>
    <row r="319" spans="3:9" ht="15.5" x14ac:dyDescent="0.35">
      <c r="C319" t="s">
        <v>304</v>
      </c>
      <c r="I319" s="5">
        <v>-6449000000000</v>
      </c>
    </row>
    <row r="320" spans="3:9" ht="15.5" x14ac:dyDescent="0.35">
      <c r="C320" t="s">
        <v>305</v>
      </c>
      <c r="I320" s="5">
        <v>-2476000000000</v>
      </c>
    </row>
    <row r="321" spans="3:9" ht="15.5" x14ac:dyDescent="0.35">
      <c r="C321" t="s">
        <v>306</v>
      </c>
      <c r="I321" s="5">
        <v>-173000000000</v>
      </c>
    </row>
    <row r="322" spans="3:9" ht="15.5" x14ac:dyDescent="0.35">
      <c r="C322" t="s">
        <v>307</v>
      </c>
      <c r="I322" s="5">
        <v>12341000000000</v>
      </c>
    </row>
  </sheetData>
  <pageMargins left="0.7" right="0.7" top="0.75" bottom="0.75" header="0.3" footer="0.3"/>
  <ignoredErrors>
    <ignoredError sqref="A1:Z323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1949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1950</v>
      </c>
      <c r="D2" s="2" vm="508">
        <f ca="1">IFERROR(_xlfn.STOCKHISTORY("XIDX:" &amp; $C$1, D3, , 0, 0, 1), "Libur")</f>
        <v>3020</v>
      </c>
      <c r="E2" s="2" vm="418">
        <f ca="1">IFERROR(_xlfn.STOCKHISTORY("XIDX:" &amp; $C$1, E3, , 0, 0, 1), "Libur")</f>
        <v>3600</v>
      </c>
      <c r="H2" s="2" vm="418">
        <f ca="1">IFERROR(INDEX(D2:G2,COUNT(D2:G2)),"")</f>
        <v>3600</v>
      </c>
      <c r="I2" s="2" vm="509">
        <f t="shared" ref="I2:Z2" ca="1" si="0">IFERROR(_xlfn.STOCKHISTORY("XIDX:" &amp; $C$1, I1, , 0, 0, 1), "Libur")</f>
        <v>3350</v>
      </c>
      <c r="J2" s="2" vm="418">
        <f t="shared" ca="1" si="0"/>
        <v>3600</v>
      </c>
      <c r="K2" s="2" vm="510">
        <f t="shared" ca="1" si="0"/>
        <v>4180</v>
      </c>
      <c r="L2" s="2" vm="326">
        <f t="shared" ca="1" si="0"/>
        <v>4750</v>
      </c>
      <c r="M2" s="2" vm="511">
        <f t="shared" ca="1" si="0"/>
        <v>3690</v>
      </c>
      <c r="N2" s="2" vm="512">
        <f t="shared" ca="1" si="0"/>
        <v>3280</v>
      </c>
      <c r="O2" s="2" vm="420">
        <f t="shared" ca="1" si="0"/>
        <v>2850</v>
      </c>
      <c r="P2" s="2" vm="513">
        <f t="shared" ca="1" si="0"/>
        <v>4300</v>
      </c>
      <c r="Q2" s="2" vm="514">
        <f t="shared" ca="1" si="0"/>
        <v>8500</v>
      </c>
      <c r="R2" s="2" t="str">
        <f t="shared" ca="1" si="0"/>
        <v>Libur</v>
      </c>
      <c r="S2" s="2" vm="515">
        <f t="shared" ca="1" si="0"/>
        <v>6775</v>
      </c>
      <c r="T2" s="2" t="str">
        <f t="shared" ca="1" si="0"/>
        <v>Libur</v>
      </c>
      <c r="U2" s="2" vm="516">
        <f t="shared" ca="1" si="0"/>
        <v>9450</v>
      </c>
      <c r="V2" s="2" t="str">
        <f t="shared" ca="1" si="0"/>
        <v>Libur</v>
      </c>
      <c r="W2" s="2" vm="517">
        <f t="shared" ca="1" si="0"/>
        <v>6625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347131273000</v>
      </c>
      <c r="E4" s="2">
        <f>IFERROR(INDEX(E51:E500,MATCH($C$4,$C$51:$C$500,0)),"")</f>
        <v>283105215000</v>
      </c>
      <c r="H4" s="2">
        <f>IFERROR(SUM(D4:G4)*(4/MAX(1,COUNT(D4:G4))),"")</f>
        <v>1260472976000</v>
      </c>
      <c r="I4" s="2">
        <f t="shared" ref="I4:Z4" si="1">IFERROR(INDEX(I51:I500,MATCH($C$4,$C$51:$C$500,0)),"")</f>
        <v>1200666779000</v>
      </c>
      <c r="J4" s="2">
        <f t="shared" si="1"/>
        <v>1036747709000</v>
      </c>
      <c r="K4" s="2">
        <f t="shared" si="1"/>
        <v>961433965000</v>
      </c>
      <c r="L4" s="2">
        <f t="shared" si="1"/>
        <v>1124599738000</v>
      </c>
      <c r="M4" s="2">
        <f t="shared" si="1"/>
        <v>1064394815000</v>
      </c>
      <c r="N4" s="2">
        <f t="shared" si="1"/>
        <v>655847125000</v>
      </c>
      <c r="O4" s="2">
        <f t="shared" si="1"/>
        <v>744634530000</v>
      </c>
      <c r="P4" s="2">
        <f t="shared" si="1"/>
        <v>611958076000</v>
      </c>
      <c r="Q4" s="2">
        <f t="shared" si="1"/>
        <v>1156648155000</v>
      </c>
      <c r="R4" s="2">
        <f t="shared" si="1"/>
        <v>1034806890000</v>
      </c>
      <c r="S4" s="2">
        <f t="shared" si="1"/>
        <v>983446471000</v>
      </c>
      <c r="T4" s="2">
        <f t="shared" si="1"/>
        <v>863207535000</v>
      </c>
      <c r="U4" s="2">
        <f t="shared" si="1"/>
        <v>1193952302000</v>
      </c>
      <c r="V4" s="2">
        <f t="shared" si="1"/>
        <v>929876824000</v>
      </c>
      <c r="W4" s="2">
        <f t="shared" si="1"/>
        <v>918532462000</v>
      </c>
      <c r="X4" s="2">
        <f t="shared" si="1"/>
        <v>795688800000</v>
      </c>
      <c r="Y4" s="2">
        <f t="shared" si="1"/>
        <v>751403033000</v>
      </c>
      <c r="Z4" s="2">
        <f t="shared" si="1"/>
        <v>637134080000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46596457000</v>
      </c>
      <c r="E5" s="2">
        <f>IFERROR(INDEX(E51:E500,MATCH($C$5,$C$51:$C$500,0)),"")</f>
        <v>65179144000</v>
      </c>
      <c r="H5" s="2">
        <f>IFERROR(SUM(D5:G5)*(4/MAX(1,COUNT(D5:G5))),"")</f>
        <v>223551202000</v>
      </c>
      <c r="I5" s="2">
        <f t="shared" ref="I5:Z5" si="2">IFERROR(INDEX(I51:I500,MATCH($C$5,$C$51:$C$500,0)),"")</f>
        <v>244600758000</v>
      </c>
      <c r="J5" s="2">
        <f t="shared" si="2"/>
        <v>154754763000</v>
      </c>
      <c r="K5" s="2">
        <f t="shared" si="2"/>
        <v>181997144000</v>
      </c>
      <c r="L5" s="2">
        <f t="shared" si="2"/>
        <v>180717861000</v>
      </c>
      <c r="M5" s="2">
        <f t="shared" si="2"/>
        <v>126016763000</v>
      </c>
      <c r="N5" s="2">
        <f t="shared" si="2"/>
        <v>76911367000</v>
      </c>
      <c r="O5" s="2">
        <f t="shared" si="2"/>
        <v>75731257000</v>
      </c>
      <c r="P5" s="2">
        <f t="shared" si="2"/>
        <v>1168442960000</v>
      </c>
      <c r="Q5" s="2">
        <f t="shared" si="2"/>
        <v>155964972000</v>
      </c>
      <c r="R5" s="2">
        <f t="shared" si="2"/>
        <v>153929187000</v>
      </c>
      <c r="S5" s="2">
        <f t="shared" si="2"/>
        <v>148818963000</v>
      </c>
      <c r="T5" s="2">
        <f t="shared" si="2"/>
        <v>181472234000</v>
      </c>
      <c r="U5" s="2">
        <f t="shared" si="2"/>
        <v>175444757000</v>
      </c>
      <c r="V5" s="2">
        <f t="shared" si="2"/>
        <v>107808155000</v>
      </c>
      <c r="W5" s="2">
        <f t="shared" si="2"/>
        <v>231158647000</v>
      </c>
      <c r="X5" s="2">
        <f t="shared" si="2"/>
        <v>118794278000</v>
      </c>
      <c r="Y5" s="2">
        <f t="shared" si="2"/>
        <v>146700178000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964289915000</v>
      </c>
      <c r="E6" s="2">
        <f>IFERROR(INDEX(E51:E500,MATCH($C$6,$C$51:$C$500,0)),"")</f>
        <v>1040893458000</v>
      </c>
      <c r="H6" s="2">
        <f>IFERROR(INDEX(D6:G6,COUNT(D6:G6)),"")</f>
        <v>1040893458000</v>
      </c>
      <c r="I6" s="2">
        <f t="shared" ref="I6:Z6" si="3">IFERROR(INDEX(I51:I500,MATCH($C$6,$C$51:$C$500,0)),"")</f>
        <v>975714314000</v>
      </c>
      <c r="J6" s="2">
        <f t="shared" si="3"/>
        <v>807273556000</v>
      </c>
      <c r="K6" s="2">
        <f t="shared" si="3"/>
        <v>795878793000</v>
      </c>
      <c r="L6" s="2">
        <f t="shared" si="3"/>
        <v>757241649000</v>
      </c>
      <c r="M6" s="2">
        <f t="shared" si="3"/>
        <v>684043788000</v>
      </c>
      <c r="N6" s="2">
        <f t="shared" si="3"/>
        <v>612683025000</v>
      </c>
      <c r="O6" s="2">
        <f t="shared" si="3"/>
        <v>594011658000</v>
      </c>
      <c r="P6" s="2">
        <f t="shared" si="3"/>
        <v>518280401000</v>
      </c>
      <c r="Q6" s="2">
        <f t="shared" si="3"/>
        <v>615437441000</v>
      </c>
      <c r="R6" s="2">
        <f t="shared" si="3"/>
        <v>582672469000</v>
      </c>
      <c r="S6" s="2">
        <f t="shared" si="3"/>
        <v>473543282000</v>
      </c>
      <c r="T6" s="2">
        <f t="shared" si="3"/>
        <v>553690856000</v>
      </c>
      <c r="U6" s="2">
        <f t="shared" si="3"/>
        <v>512218622000</v>
      </c>
      <c r="V6" s="2">
        <f t="shared" si="3"/>
        <v>416741865000</v>
      </c>
      <c r="W6" s="2">
        <f t="shared" si="3"/>
        <v>494181710000</v>
      </c>
      <c r="X6" s="2">
        <f t="shared" si="3"/>
        <v>363016663000</v>
      </c>
      <c r="Y6" s="2">
        <f t="shared" si="3"/>
        <v>354183985000</v>
      </c>
      <c r="Z6" s="2">
        <f t="shared" si="3"/>
        <v>327323807000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0.45</v>
      </c>
      <c r="E7" s="3">
        <f>IFERROR(INDEX(E51:E500,MATCH($C$7,$C$51:$C$500,0))/1000000000,"")</f>
        <v>0.45</v>
      </c>
      <c r="H7" s="3">
        <f>IFERROR(INDEX(D7:G7,COUNT(D7:G7)),"")</f>
        <v>0.45</v>
      </c>
      <c r="I7" s="3">
        <f t="shared" ref="I7:Z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0.45</v>
      </c>
      <c r="O7" s="3">
        <f t="shared" si="4"/>
        <v>0.45</v>
      </c>
      <c r="P7" s="3">
        <f t="shared" si="4"/>
        <v>0.45</v>
      </c>
      <c r="Q7" s="3">
        <f t="shared" si="4"/>
        <v>0.45</v>
      </c>
      <c r="R7" s="3">
        <f t="shared" si="4"/>
        <v>0.45</v>
      </c>
      <c r="S7" s="3">
        <f t="shared" si="4"/>
        <v>0.45</v>
      </c>
      <c r="T7" s="3">
        <f t="shared" si="4"/>
        <v>0.02</v>
      </c>
      <c r="U7" s="3">
        <f t="shared" si="4"/>
        <v>0.02</v>
      </c>
      <c r="V7" s="3">
        <f t="shared" si="4"/>
        <v>0.02</v>
      </c>
      <c r="W7" s="3">
        <f t="shared" si="4"/>
        <v>0.02</v>
      </c>
      <c r="X7" s="3">
        <f t="shared" si="4"/>
        <v>0.02</v>
      </c>
      <c r="Y7" s="3">
        <f t="shared" si="4"/>
        <v>0.02</v>
      </c>
      <c r="Z7" s="3">
        <f t="shared" si="4"/>
        <v>0.02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81000000000</v>
      </c>
      <c r="H8" s="2">
        <f>IFERROR(INDEX(D8:G8,COUNT(D8:G8)),"")</f>
        <v>81000000000</v>
      </c>
      <c r="I8" s="2">
        <f t="shared" ref="I8:Z8" si="5">IFERROR(INDEX(I51:I500,MATCH($C$8,$C$51:$C$500,0)),"")</f>
        <v>361000000000</v>
      </c>
      <c r="J8" s="2">
        <f t="shared" si="5"/>
        <v>39000000000</v>
      </c>
      <c r="K8" s="2">
        <f t="shared" si="5"/>
        <v>184000000000</v>
      </c>
      <c r="L8" s="2">
        <f t="shared" si="5"/>
        <v>90000000000</v>
      </c>
      <c r="M8" s="2">
        <f t="shared" si="5"/>
        <v>127000000000</v>
      </c>
      <c r="N8" s="2">
        <f t="shared" si="5"/>
        <v>41000000000</v>
      </c>
      <c r="O8" s="2">
        <f t="shared" si="5"/>
        <v>-241000000000</v>
      </c>
      <c r="P8" s="2">
        <f t="shared" si="5"/>
        <v>145000000000</v>
      </c>
      <c r="Q8" s="2">
        <f t="shared" si="5"/>
        <v>64000000000</v>
      </c>
      <c r="R8" s="2">
        <f t="shared" si="5"/>
        <v>18000000000</v>
      </c>
      <c r="S8" s="2">
        <f t="shared" si="5"/>
        <v>102000000000</v>
      </c>
      <c r="T8" s="2">
        <f t="shared" si="5"/>
        <v>209000000000</v>
      </c>
      <c r="U8" s="2">
        <f t="shared" si="5"/>
        <v>117000000000</v>
      </c>
      <c r="V8" s="2">
        <f t="shared" si="5"/>
        <v>74000000000</v>
      </c>
      <c r="W8" s="2">
        <f t="shared" si="5"/>
        <v>152000000000</v>
      </c>
      <c r="X8" s="2">
        <f t="shared" si="5"/>
        <v>137000000000</v>
      </c>
      <c r="Y8" s="2">
        <f t="shared" si="5"/>
        <v>62000000000</v>
      </c>
      <c r="Z8" s="2">
        <f t="shared" si="5"/>
        <v>90000000000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26.13</v>
      </c>
      <c r="E9" s="3">
        <f>IFERROR(INDEX(E51:E500,MATCH("Free cash flow per share (Quarter)",$C$51:$C$500,0)),"")</f>
        <v>181.22</v>
      </c>
      <c r="H9" s="3">
        <f>IFERROR(INDEX(D9:G9,COUNT(D9:G9)),"")</f>
        <v>181.22</v>
      </c>
      <c r="I9" s="3">
        <f t="shared" ref="I9:Z9" si="6">IFERROR(INDEX(I51:I500,MATCH($C$9,$C$51:$C$500,0)),"")</f>
        <v>805.01</v>
      </c>
      <c r="J9" s="3">
        <f t="shared" si="6"/>
        <v>86.79</v>
      </c>
      <c r="K9" s="3">
        <f t="shared" si="6"/>
        <v>410.65</v>
      </c>
      <c r="L9" s="3">
        <f t="shared" si="6"/>
        <v>201.2</v>
      </c>
      <c r="M9" s="3">
        <f t="shared" si="6"/>
        <v>282.86</v>
      </c>
      <c r="N9" s="3">
        <f t="shared" si="6"/>
        <v>90.53</v>
      </c>
      <c r="O9" s="3">
        <f t="shared" si="6"/>
        <v>-537.38</v>
      </c>
      <c r="P9" s="3">
        <f t="shared" si="6"/>
        <v>323.89</v>
      </c>
      <c r="Q9" s="3">
        <f t="shared" si="6"/>
        <v>143.71</v>
      </c>
      <c r="R9" s="3">
        <f t="shared" si="6"/>
        <v>40.869999999999997</v>
      </c>
      <c r="S9" s="3">
        <f t="shared" si="6"/>
        <v>226.67</v>
      </c>
      <c r="T9" s="3">
        <f t="shared" si="6"/>
        <v>9348.8700000000008</v>
      </c>
      <c r="U9" s="3">
        <f t="shared" si="6"/>
        <v>5244.64</v>
      </c>
      <c r="V9" s="3">
        <f t="shared" si="6"/>
        <v>3296.27</v>
      </c>
      <c r="W9" s="3">
        <f t="shared" si="6"/>
        <v>6778.11</v>
      </c>
      <c r="X9" s="3">
        <f t="shared" si="6"/>
        <v>6100.96</v>
      </c>
      <c r="Y9" s="3">
        <f t="shared" si="6"/>
        <v>2776.38</v>
      </c>
      <c r="Z9" s="3">
        <f t="shared" si="6"/>
        <v>4036.15</v>
      </c>
    </row>
    <row r="10" spans="1:26" ht="15.5" x14ac:dyDescent="0.35">
      <c r="C10" t="s">
        <v>18</v>
      </c>
      <c r="D10" s="3">
        <f ca="1">IFERROR(IF(D9=0,"",D2/D9),"")</f>
        <v>115.57596632223499</v>
      </c>
      <c r="E10" s="3">
        <f ca="1">IFERROR(IF(E9=0,"",E2/E9),"")</f>
        <v>19.865357024610969</v>
      </c>
      <c r="I10" s="3">
        <f t="shared" ref="I10:Z10" ca="1" si="7">IFERROR(IF(I9=0,"",I2/I9),"")</f>
        <v>4.1614389883355489</v>
      </c>
      <c r="J10" s="3">
        <f t="shared" ca="1" si="7"/>
        <v>41.4794331144141</v>
      </c>
      <c r="K10" s="3">
        <f t="shared" ca="1" si="7"/>
        <v>10.178984536710095</v>
      </c>
      <c r="L10" s="3">
        <f t="shared" ca="1" si="7"/>
        <v>23.608349900596423</v>
      </c>
      <c r="M10" s="3">
        <f t="shared" ca="1" si="7"/>
        <v>13.045322774517428</v>
      </c>
      <c r="N10" s="3">
        <f t="shared" ca="1" si="7"/>
        <v>36.231083618689937</v>
      </c>
      <c r="O10" s="3">
        <f t="shared" ca="1" si="7"/>
        <v>-5.3035096207525401</v>
      </c>
      <c r="P10" s="3">
        <f t="shared" ca="1" si="7"/>
        <v>13.276112260335299</v>
      </c>
      <c r="Q10" s="3">
        <f t="shared" ca="1" si="7"/>
        <v>59.146893048500452</v>
      </c>
      <c r="R10" s="3" t="str">
        <f t="shared" ca="1" si="7"/>
        <v/>
      </c>
      <c r="S10" s="3">
        <f t="shared" ca="1" si="7"/>
        <v>29.889266334318613</v>
      </c>
      <c r="T10" s="3" t="str">
        <f t="shared" ca="1" si="7"/>
        <v/>
      </c>
      <c r="U10" s="3">
        <f t="shared" ca="1" si="7"/>
        <v>1.8018395924219774</v>
      </c>
      <c r="V10" s="3" t="str">
        <f t="shared" ca="1" si="7"/>
        <v/>
      </c>
      <c r="W10" s="3">
        <f t="shared" ca="1" si="7"/>
        <v>0.97741110722605573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328000000000</v>
      </c>
      <c r="E11" s="2">
        <f>IFERROR(INDEX(E51:E500,MATCH($C$11,$C$51:$C$500,0)),"")</f>
        <v>443140175000</v>
      </c>
      <c r="H11" s="2">
        <f>IFERROR(INDEX(D11:G11,COUNT(D11:G11)),"")</f>
        <v>443140175000</v>
      </c>
      <c r="I11" s="2">
        <f t="shared" ref="I11:Z11" si="8">IFERROR(INDEX(I51:I500,MATCH($C$11,$C$51:$C$500,0)),"")</f>
        <v>363850011000</v>
      </c>
      <c r="J11" s="2">
        <f t="shared" si="8"/>
        <v>87684178000</v>
      </c>
      <c r="K11" s="2">
        <f t="shared" si="8"/>
        <v>201436825000</v>
      </c>
      <c r="L11" s="2">
        <f t="shared" si="8"/>
        <v>170428304000</v>
      </c>
      <c r="M11" s="2">
        <f t="shared" si="8"/>
        <v>196342989000</v>
      </c>
      <c r="N11" s="2">
        <f t="shared" si="8"/>
        <v>134725309000</v>
      </c>
      <c r="O11" s="2">
        <f t="shared" si="8"/>
        <v>161465802000</v>
      </c>
      <c r="P11" s="2">
        <f t="shared" si="8"/>
        <v>403188662000</v>
      </c>
      <c r="Q11" s="2">
        <f t="shared" si="8"/>
        <v>59465257000</v>
      </c>
      <c r="R11" s="2">
        <f t="shared" si="8"/>
        <v>114436004000</v>
      </c>
      <c r="S11" s="2">
        <f t="shared" si="8"/>
        <v>140831570000</v>
      </c>
      <c r="T11" s="2">
        <f t="shared" si="8"/>
        <v>257411689000</v>
      </c>
      <c r="U11" s="2">
        <f t="shared" si="8"/>
        <v>184226649000</v>
      </c>
      <c r="V11" s="2">
        <f t="shared" si="8"/>
        <v>143551868000</v>
      </c>
      <c r="W11" s="2">
        <f t="shared" si="8"/>
        <v>253731456000</v>
      </c>
      <c r="X11" s="2">
        <f t="shared" si="8"/>
        <v>107898659000</v>
      </c>
      <c r="Y11" s="2">
        <f t="shared" si="8"/>
        <v>79336284000</v>
      </c>
      <c r="Z11" s="2">
        <f t="shared" si="8"/>
        <v>134140181000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-328000000000</v>
      </c>
      <c r="E12" s="2">
        <f>IFERROR(INDEX(E51:E500,MATCH("Net Debt (Quarter)",$C$51:$C$500,0)),"")</f>
        <v>-443000000000</v>
      </c>
      <c r="H12" s="2">
        <f>IFERROR(INDEX(D12:G12,COUNT(D12:G12)),"")</f>
        <v>-443000000000</v>
      </c>
      <c r="I12" s="2">
        <f t="shared" ref="I12:Z12" si="9">IFERROR(INDEX(I51:I500,MATCH($C$12,$C$51:$C$500,0)),"")</f>
        <v>-364000000000</v>
      </c>
      <c r="J12" s="2">
        <f t="shared" si="9"/>
        <v>-88000000000</v>
      </c>
      <c r="K12" s="2">
        <f t="shared" si="9"/>
        <v>-201000000000</v>
      </c>
      <c r="L12" s="2">
        <f t="shared" si="9"/>
        <v>-155000000000</v>
      </c>
      <c r="M12" s="2">
        <f t="shared" si="9"/>
        <v>-196000000000</v>
      </c>
      <c r="N12" s="2">
        <f t="shared" si="9"/>
        <v>-135000000000</v>
      </c>
      <c r="O12" s="2">
        <f t="shared" si="9"/>
        <v>-161000000000</v>
      </c>
      <c r="P12" s="2">
        <f t="shared" si="9"/>
        <v>-403000000000</v>
      </c>
      <c r="Q12" s="2">
        <f t="shared" si="9"/>
        <v>-59000000000</v>
      </c>
      <c r="R12" s="2">
        <f t="shared" si="9"/>
        <v>-114000000000</v>
      </c>
      <c r="S12" s="2">
        <f t="shared" si="9"/>
        <v>-141000000000</v>
      </c>
      <c r="T12" s="2">
        <f t="shared" si="9"/>
        <v>-257000000000</v>
      </c>
      <c r="U12" s="2">
        <f t="shared" si="9"/>
        <v>-184000000000</v>
      </c>
      <c r="V12" s="2">
        <f t="shared" si="9"/>
        <v>-144000000000</v>
      </c>
      <c r="W12" s="2">
        <f t="shared" si="9"/>
        <v>-254000000000</v>
      </c>
      <c r="X12" s="2">
        <f t="shared" si="9"/>
        <v>-108000000000</v>
      </c>
      <c r="Y12" s="2">
        <f t="shared" si="9"/>
        <v>-79000000000</v>
      </c>
      <c r="Z12" s="2">
        <f t="shared" si="9"/>
        <v>-134000000000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16000000000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-1103344000</v>
      </c>
      <c r="E14" s="2">
        <f>IFERROR(INDEX(E51:E500,MATCH($C$14,$C$51:$C$500,0)),"")</f>
        <v>-112451000</v>
      </c>
      <c r="H14" s="2">
        <f>IFERROR(SUM(D14:G14)*(4/MAX(1,COUNT(D14:G14))),"")</f>
        <v>-2431590000</v>
      </c>
      <c r="I14" s="2">
        <f t="shared" ref="I14:Z14" si="11">IFERROR(INDEX(I51:I500,MATCH($C$14,$C$51:$C$500,0)),"")</f>
        <v>-1748098000</v>
      </c>
      <c r="J14" s="2">
        <f t="shared" si="11"/>
        <v>-4535767000</v>
      </c>
      <c r="K14" s="2">
        <f t="shared" si="11"/>
        <v>-4041059000</v>
      </c>
      <c r="L14" s="2">
        <f t="shared" si="11"/>
        <v>-3395773000</v>
      </c>
      <c r="M14" s="2">
        <f t="shared" si="11"/>
        <v>-2635771000</v>
      </c>
      <c r="N14" s="2">
        <f t="shared" si="11"/>
        <v>-3972159000</v>
      </c>
      <c r="O14" s="2">
        <f t="shared" si="11"/>
        <v>-2244418000</v>
      </c>
      <c r="P14" s="2">
        <f t="shared" si="11"/>
        <v>-722442000</v>
      </c>
      <c r="Q14" s="2">
        <f t="shared" si="11"/>
        <v>-3356096000</v>
      </c>
      <c r="R14" s="2">
        <f t="shared" si="11"/>
        <v>-323344000</v>
      </c>
      <c r="S14" s="2">
        <f t="shared" si="11"/>
        <v>-17173000</v>
      </c>
      <c r="T14" s="2">
        <f t="shared" si="11"/>
        <v>-303087000</v>
      </c>
      <c r="U14" s="2">
        <f t="shared" si="11"/>
        <v>-417998000</v>
      </c>
      <c r="V14" s="2">
        <f t="shared" si="11"/>
        <v>-382781000</v>
      </c>
      <c r="W14" s="2">
        <f t="shared" si="11"/>
        <v>-422810000</v>
      </c>
      <c r="X14" s="2">
        <f t="shared" si="11"/>
        <v>-792978000</v>
      </c>
      <c r="Y14" s="2">
        <f t="shared" si="11"/>
        <v>-899794000</v>
      </c>
      <c r="Z14" s="2">
        <f t="shared" si="11"/>
        <v>-289632000</v>
      </c>
    </row>
    <row r="15" spans="1:26" ht="15.5" x14ac:dyDescent="0.35">
      <c r="C15" t="s">
        <v>28</v>
      </c>
      <c r="D15" s="2">
        <f>IFERROR(INDEX(D51:D500,MATCH($C$15,$C$51:$C$500,0)),"")</f>
        <v>-20837410000</v>
      </c>
      <c r="E15" s="2">
        <f>IFERROR(INDEX(E51:E500,MATCH($C$15,$C$51:$C$500,0)),"")</f>
        <v>-19031305000</v>
      </c>
      <c r="H15" s="2">
        <f>IFERROR(SUM(D15:G15)*(4/MAX(1,COUNT(D15:G15))),"")</f>
        <v>-79737430000</v>
      </c>
      <c r="I15" s="2">
        <f t="shared" ref="I15:Z15" si="12">IFERROR(INDEX(I51:I500,MATCH($C$15,$C$51:$C$500,0)),"")</f>
        <v>-83441878000</v>
      </c>
      <c r="J15" s="2">
        <f t="shared" si="12"/>
        <v>-41601331000</v>
      </c>
      <c r="K15" s="2">
        <f t="shared" si="12"/>
        <v>-24892983000</v>
      </c>
      <c r="L15" s="2">
        <f t="shared" si="12"/>
        <v>-57940610000</v>
      </c>
      <c r="M15" s="2">
        <f t="shared" si="12"/>
        <v>-58838742000</v>
      </c>
      <c r="N15" s="2">
        <f t="shared" si="12"/>
        <v>-34097597000</v>
      </c>
      <c r="O15" s="2">
        <f t="shared" si="12"/>
        <v>-47642385000</v>
      </c>
      <c r="P15" s="2">
        <f t="shared" si="12"/>
        <v>-12830660000</v>
      </c>
      <c r="Q15" s="2">
        <f t="shared" si="12"/>
        <v>-61107348000</v>
      </c>
      <c r="R15" s="2">
        <f t="shared" si="12"/>
        <v>-61073314000</v>
      </c>
      <c r="S15" s="2">
        <f t="shared" si="12"/>
        <v>-51395379000</v>
      </c>
      <c r="T15" s="2">
        <f t="shared" si="12"/>
        <v>-54682938000</v>
      </c>
      <c r="U15" s="2">
        <f t="shared" si="12"/>
        <v>-59262982000</v>
      </c>
      <c r="V15" s="2">
        <f t="shared" si="12"/>
        <v>-38106722000</v>
      </c>
      <c r="W15" s="2">
        <f t="shared" si="12"/>
        <v>-52068169000</v>
      </c>
      <c r="X15" s="2">
        <f t="shared" si="12"/>
        <v>-38523815000</v>
      </c>
      <c r="Y15" s="2">
        <f t="shared" si="12"/>
        <v>-61225052000</v>
      </c>
      <c r="Z15" s="2">
        <f t="shared" si="12"/>
        <v>-44391358000</v>
      </c>
    </row>
    <row r="16" spans="1:26" ht="15.5" x14ac:dyDescent="0.35">
      <c r="C16" t="s">
        <v>29</v>
      </c>
      <c r="D16" s="2">
        <f>IFERROR(INDEX(D51:D500,MATCH($C$16,$C$51:$C$500,0)),"")</f>
        <v>67433867000</v>
      </c>
      <c r="E16" s="2">
        <f>IFERROR(INDEX(E51:E500,MATCH($C$16,$C$51:$C$500,0)),"")</f>
        <v>84210449000</v>
      </c>
      <c r="H16" s="2">
        <f>IFERROR(SUM(D16:G16)*(4/MAX(1,COUNT(D16:G16))),"")</f>
        <v>303288632000</v>
      </c>
      <c r="I16" s="2">
        <f t="shared" ref="I16:Z16" si="13">IFERROR(INDEX(I51:I500,MATCH($C$16,$C$51:$C$500,0)),"")</f>
        <v>327338312000</v>
      </c>
      <c r="J16" s="2">
        <f t="shared" si="13"/>
        <v>195064747000</v>
      </c>
      <c r="K16" s="2">
        <f t="shared" si="13"/>
        <v>203132986000</v>
      </c>
      <c r="L16" s="2">
        <f t="shared" si="13"/>
        <v>237778369000</v>
      </c>
      <c r="M16" s="2">
        <f t="shared" si="13"/>
        <v>190499576000</v>
      </c>
      <c r="N16" s="2">
        <f t="shared" si="13"/>
        <v>105999860000</v>
      </c>
      <c r="O16" s="2">
        <f t="shared" si="13"/>
        <v>125899182000</v>
      </c>
      <c r="P16" s="2">
        <f t="shared" si="13"/>
        <v>50208396000</v>
      </c>
      <c r="Q16" s="2">
        <f t="shared" si="13"/>
        <v>205784642000</v>
      </c>
      <c r="R16" s="2">
        <f t="shared" si="13"/>
        <v>214916161000</v>
      </c>
      <c r="S16" s="2">
        <f t="shared" si="13"/>
        <v>193940841000</v>
      </c>
      <c r="T16" s="2">
        <f t="shared" si="13"/>
        <v>205058431000</v>
      </c>
      <c r="U16" s="2">
        <f t="shared" si="13"/>
        <v>234707739000</v>
      </c>
      <c r="V16" s="2">
        <f t="shared" si="13"/>
        <v>145914877000</v>
      </c>
      <c r="W16" s="2">
        <f t="shared" si="13"/>
        <v>283226816000</v>
      </c>
      <c r="X16" s="2">
        <f t="shared" si="13"/>
        <v>157318093000</v>
      </c>
      <c r="Y16" s="2">
        <f t="shared" si="13"/>
        <v>207925230000</v>
      </c>
      <c r="Z16" s="2">
        <f t="shared" si="13"/>
        <v>143002506000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1359000000000</v>
      </c>
      <c r="E20" s="2">
        <f ca="1">IFERROR(E21*E2,"")</f>
        <v>1620000000000</v>
      </c>
      <c r="H20" s="2">
        <f t="shared" ref="H20:Z20" ca="1" si="14">IFERROR(H21*H2,"")</f>
        <v>1620000000000</v>
      </c>
      <c r="I20" s="2">
        <f t="shared" ca="1" si="14"/>
        <v>1507500000000</v>
      </c>
      <c r="J20" s="2">
        <f t="shared" ca="1" si="14"/>
        <v>1620000000000</v>
      </c>
      <c r="K20" s="2">
        <f t="shared" ca="1" si="14"/>
        <v>1881000000000</v>
      </c>
      <c r="L20" s="2">
        <f t="shared" ca="1" si="14"/>
        <v>2137500000000</v>
      </c>
      <c r="M20" s="2">
        <f t="shared" ca="1" si="14"/>
        <v>1660500000000</v>
      </c>
      <c r="N20" s="2">
        <f t="shared" ca="1" si="14"/>
        <v>1476000000000</v>
      </c>
      <c r="O20" s="2">
        <f t="shared" ca="1" si="14"/>
        <v>1282500000000</v>
      </c>
      <c r="P20" s="2">
        <f t="shared" ca="1" si="14"/>
        <v>1935000000000</v>
      </c>
      <c r="Q20" s="2">
        <f t="shared" ca="1" si="14"/>
        <v>3825000000000</v>
      </c>
      <c r="R20" s="2" t="str">
        <f t="shared" ca="1" si="14"/>
        <v/>
      </c>
      <c r="S20" s="2">
        <f t="shared" ca="1" si="14"/>
        <v>3048750000000</v>
      </c>
      <c r="T20" s="2" t="str">
        <f t="shared" ca="1" si="14"/>
        <v/>
      </c>
      <c r="U20" s="2">
        <f t="shared" ca="1" si="14"/>
        <v>189000000000</v>
      </c>
      <c r="V20" s="2" t="str">
        <f t="shared" ca="1" si="14"/>
        <v/>
      </c>
      <c r="W20" s="2">
        <f t="shared" ca="1" si="14"/>
        <v>132500000000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450000000</v>
      </c>
      <c r="E21" s="2">
        <f>IFERROR(INDEX(E51:E500,MATCH($C$7,$C$51:$C$500,0)),"")</f>
        <v>450000000</v>
      </c>
      <c r="H21" s="2">
        <f>IFERROR(INDEX(D21:G21,COUNT(D21:G21)),"")</f>
        <v>450000000</v>
      </c>
      <c r="I21" s="2">
        <f t="shared" ref="I21:Z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450000000</v>
      </c>
      <c r="O21" s="2">
        <f t="shared" si="15"/>
        <v>450000000</v>
      </c>
      <c r="P21" s="2">
        <f t="shared" si="15"/>
        <v>450000000</v>
      </c>
      <c r="Q21" s="2">
        <f t="shared" si="15"/>
        <v>450000000</v>
      </c>
      <c r="R21" s="2">
        <f t="shared" si="15"/>
        <v>450000000</v>
      </c>
      <c r="S21" s="2">
        <f t="shared" si="15"/>
        <v>450000000</v>
      </c>
      <c r="T21" s="2">
        <f t="shared" si="15"/>
        <v>20000000</v>
      </c>
      <c r="U21" s="2">
        <f t="shared" si="15"/>
        <v>20000000</v>
      </c>
      <c r="V21" s="2">
        <f t="shared" si="15"/>
        <v>20000000</v>
      </c>
      <c r="W21" s="2">
        <f t="shared" si="15"/>
        <v>20000000</v>
      </c>
      <c r="X21" s="2">
        <f t="shared" si="15"/>
        <v>20000000</v>
      </c>
      <c r="Y21" s="2">
        <f t="shared" si="15"/>
        <v>20000000</v>
      </c>
      <c r="Z21" s="2">
        <f t="shared" si="15"/>
        <v>20000000</v>
      </c>
    </row>
    <row r="23" spans="1:26" ht="15.5" x14ac:dyDescent="0.35">
      <c r="B23" t="s">
        <v>54</v>
      </c>
      <c r="C23" t="s">
        <v>55</v>
      </c>
      <c r="D23" s="3">
        <f>IFERROR(D5/D6*100,"")</f>
        <v>4.8322041198574608</v>
      </c>
      <c r="E23" s="3">
        <f>IFERROR(E5/E6*100,"")</f>
        <v>6.2618458689553984</v>
      </c>
      <c r="H23" s="3">
        <f t="shared" ref="H23:Z23" si="16">IFERROR(H5/H6*100,"")</f>
        <v>21.476857240465048</v>
      </c>
      <c r="I23" s="3">
        <f t="shared" si="16"/>
        <v>25.068891015572415</v>
      </c>
      <c r="J23" s="3">
        <f t="shared" si="16"/>
        <v>19.170052313716564</v>
      </c>
      <c r="K23" s="3">
        <f t="shared" si="16"/>
        <v>22.867444842194708</v>
      </c>
      <c r="L23" s="3">
        <f t="shared" si="16"/>
        <v>23.865282798252423</v>
      </c>
      <c r="M23" s="3">
        <f t="shared" si="16"/>
        <v>18.422324010637752</v>
      </c>
      <c r="N23" s="3">
        <f t="shared" si="16"/>
        <v>12.553206774416509</v>
      </c>
      <c r="O23" s="3">
        <f t="shared" si="16"/>
        <v>12.749119647749405</v>
      </c>
      <c r="P23" s="3">
        <f t="shared" si="16"/>
        <v>225.446101713578</v>
      </c>
      <c r="Q23" s="3">
        <f t="shared" si="16"/>
        <v>25.342132540161789</v>
      </c>
      <c r="R23" s="3">
        <f t="shared" si="16"/>
        <v>26.41778961415114</v>
      </c>
      <c r="S23" s="3">
        <f t="shared" si="16"/>
        <v>31.426686568430718</v>
      </c>
      <c r="T23" s="3">
        <f t="shared" si="16"/>
        <v>32.775010104194315</v>
      </c>
      <c r="U23" s="3">
        <f t="shared" si="16"/>
        <v>34.2519286618205</v>
      </c>
      <c r="V23" s="3">
        <f t="shared" si="16"/>
        <v>25.869288414304144</v>
      </c>
      <c r="W23" s="3">
        <f t="shared" si="16"/>
        <v>46.776042561348532</v>
      </c>
      <c r="X23" s="3">
        <f t="shared" si="16"/>
        <v>32.724194261022113</v>
      </c>
      <c r="Y23" s="3">
        <f t="shared" si="16"/>
        <v>41.419201379192792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-0.28054765944149496</v>
      </c>
      <c r="E24" s="4">
        <f>IFERROR(_xlfn.RRI(5,J23,E23),"")</f>
        <v>-0.20050488389991328</v>
      </c>
      <c r="H24" s="4">
        <f t="shared" ref="H24:Z24" si="17">IFERROR(_xlfn.RRI(5,M23,H23),"")</f>
        <v>3.1158112290142093E-2</v>
      </c>
      <c r="I24" s="4">
        <f t="shared" si="17"/>
        <v>0.14835479447707201</v>
      </c>
      <c r="J24" s="4">
        <f t="shared" si="17"/>
        <v>8.4997207005967468E-2</v>
      </c>
      <c r="K24" s="4">
        <f t="shared" si="17"/>
        <v>-0.36724587943170206</v>
      </c>
      <c r="L24" s="4">
        <f t="shared" si="17"/>
        <v>-1.1936888881119545E-2</v>
      </c>
      <c r="M24" s="4">
        <f t="shared" si="17"/>
        <v>-6.9557396510038672E-2</v>
      </c>
      <c r="N24" s="4">
        <f t="shared" si="17"/>
        <v>-0.16767829977736926</v>
      </c>
      <c r="O24" s="4">
        <f t="shared" si="17"/>
        <v>-0.17208171840298458</v>
      </c>
      <c r="P24" s="4">
        <f t="shared" si="17"/>
        <v>0.45771136534533774</v>
      </c>
      <c r="Q24" s="4">
        <f t="shared" si="17"/>
        <v>-4.1091664132156813E-3</v>
      </c>
      <c r="R24" s="4">
        <f t="shared" si="17"/>
        <v>-0.1079799826746779</v>
      </c>
      <c r="S24" s="4">
        <f t="shared" si="17"/>
        <v>-8.0588057665483825E-3</v>
      </c>
      <c r="T24" s="4">
        <f t="shared" si="17"/>
        <v>-4.573669766514965E-2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104.01</v>
      </c>
      <c r="E25" s="3">
        <f>IFERROR(INDEX(E51:E500,MATCH($A$25,$C$51:$C$500,0)),"")</f>
        <v>145.49</v>
      </c>
      <c r="H25" s="3">
        <f>IFERROR(INDEX(D25:G25,COUNT(D25:G25)),"")</f>
        <v>145.49</v>
      </c>
      <c r="I25" s="3">
        <f t="shared" ref="I25:Z25" si="18">IFERROR(INDEX(I51:I500,MATCH($C$25,$C$51:$C$500,0)),"")</f>
        <v>544.41</v>
      </c>
      <c r="J25" s="3">
        <f t="shared" si="18"/>
        <v>342.55</v>
      </c>
      <c r="K25" s="3">
        <f t="shared" si="18"/>
        <v>397.86</v>
      </c>
      <c r="L25" s="3">
        <f t="shared" si="18"/>
        <v>401.42</v>
      </c>
      <c r="M25" s="3">
        <f t="shared" si="18"/>
        <v>293.89</v>
      </c>
      <c r="N25" s="3">
        <f t="shared" si="18"/>
        <v>160.5</v>
      </c>
      <c r="O25" s="3">
        <f t="shared" si="18"/>
        <v>174.68</v>
      </c>
      <c r="P25" s="3">
        <f t="shared" si="18"/>
        <v>2596.71</v>
      </c>
      <c r="Q25" s="3">
        <f t="shared" si="18"/>
        <v>322.94</v>
      </c>
      <c r="R25" s="3">
        <f t="shared" si="18"/>
        <v>343.4</v>
      </c>
      <c r="S25" s="3">
        <f t="shared" si="18"/>
        <v>318.18</v>
      </c>
      <c r="T25" s="3">
        <f t="shared" si="18"/>
        <v>8101.44</v>
      </c>
      <c r="U25" s="3">
        <f t="shared" si="18"/>
        <v>7832.36</v>
      </c>
      <c r="V25" s="3">
        <f t="shared" si="18"/>
        <v>4812.8599999999997</v>
      </c>
      <c r="W25" s="3">
        <f t="shared" si="18"/>
        <v>10319.58</v>
      </c>
      <c r="X25" s="3">
        <f t="shared" si="18"/>
        <v>5303.32</v>
      </c>
      <c r="Y25" s="3">
        <f t="shared" si="18"/>
        <v>6549.12</v>
      </c>
      <c r="Z25" s="3">
        <f t="shared" si="18"/>
        <v>4402.28</v>
      </c>
    </row>
    <row r="26" spans="1:26" ht="15.5" x14ac:dyDescent="0.35">
      <c r="C26" t="s">
        <v>59</v>
      </c>
      <c r="D26" s="4">
        <f>IFERROR(_xlfn.RRI(5,I25,D25),"")</f>
        <v>-0.28182579801885022</v>
      </c>
      <c r="E26" s="4">
        <f>IFERROR(_xlfn.RRI(5,J25,E25),"")</f>
        <v>-0.15739926348900168</v>
      </c>
      <c r="H26" s="4">
        <f t="shared" ref="H26:Z26" si="19">IFERROR(_xlfn.RRI(5,M25,H25),"")</f>
        <v>-0.13118028547545013</v>
      </c>
      <c r="I26" s="4">
        <f t="shared" si="19"/>
        <v>0.27670397760695553</v>
      </c>
      <c r="J26" s="4">
        <f t="shared" si="19"/>
        <v>0.14418475697075439</v>
      </c>
      <c r="K26" s="4">
        <f t="shared" si="19"/>
        <v>-0.31283447072980197</v>
      </c>
      <c r="L26" s="4">
        <f t="shared" si="19"/>
        <v>4.4468707918367212E-2</v>
      </c>
      <c r="M26" s="4">
        <f t="shared" si="19"/>
        <v>-3.0658283023797472E-2</v>
      </c>
      <c r="N26" s="4">
        <f t="shared" si="19"/>
        <v>-0.1279117565370822</v>
      </c>
      <c r="O26" s="4">
        <f t="shared" si="19"/>
        <v>-0.53576680371430108</v>
      </c>
      <c r="P26" s="4">
        <f t="shared" si="19"/>
        <v>-0.19812594496814229</v>
      </c>
      <c r="Q26" s="4">
        <f t="shared" si="19"/>
        <v>-0.41743589419172866</v>
      </c>
      <c r="R26" s="4">
        <f t="shared" si="19"/>
        <v>-0.49367700252550306</v>
      </c>
      <c r="S26" s="4">
        <f t="shared" si="19"/>
        <v>-0.4303278229743529</v>
      </c>
      <c r="T26" s="4">
        <f t="shared" si="19"/>
        <v>4.346011746251377E-2</v>
      </c>
      <c r="U26" s="4">
        <f t="shared" si="19"/>
        <v>0.12212954134700027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771.40282888888885</v>
      </c>
      <c r="E27" s="3">
        <f>IFERROR(E4/E21,"")</f>
        <v>629.12270000000001</v>
      </c>
      <c r="H27" s="3">
        <f t="shared" ref="H27:Z27" si="20">IFERROR(H4/H21,"")</f>
        <v>2801.0510577777777</v>
      </c>
      <c r="I27" s="3">
        <f t="shared" si="20"/>
        <v>2668.148397777778</v>
      </c>
      <c r="J27" s="3">
        <f t="shared" si="20"/>
        <v>2303.883797777778</v>
      </c>
      <c r="K27" s="3">
        <f t="shared" si="20"/>
        <v>2136.5199222222222</v>
      </c>
      <c r="L27" s="3">
        <f t="shared" si="20"/>
        <v>2499.1105288888889</v>
      </c>
      <c r="M27" s="3">
        <f t="shared" si="20"/>
        <v>2365.3218111111109</v>
      </c>
      <c r="N27" s="3">
        <f t="shared" si="20"/>
        <v>1457.4380555555556</v>
      </c>
      <c r="O27" s="3">
        <f t="shared" si="20"/>
        <v>1654.7434000000001</v>
      </c>
      <c r="P27" s="3">
        <f t="shared" si="20"/>
        <v>1359.9068355555555</v>
      </c>
      <c r="Q27" s="3">
        <f t="shared" si="20"/>
        <v>2570.3292333333334</v>
      </c>
      <c r="R27" s="3">
        <f t="shared" si="20"/>
        <v>2299.5708666666665</v>
      </c>
      <c r="S27" s="3">
        <f t="shared" si="20"/>
        <v>2185.4366022222221</v>
      </c>
      <c r="T27" s="3">
        <f t="shared" si="20"/>
        <v>43160.376750000003</v>
      </c>
      <c r="U27" s="3">
        <f t="shared" si="20"/>
        <v>59697.615100000003</v>
      </c>
      <c r="V27" s="3">
        <f t="shared" si="20"/>
        <v>46493.841200000003</v>
      </c>
      <c r="W27" s="3">
        <f t="shared" si="20"/>
        <v>45926.623099999997</v>
      </c>
      <c r="X27" s="3">
        <f t="shared" si="20"/>
        <v>39784.44</v>
      </c>
      <c r="Y27" s="3">
        <f t="shared" si="20"/>
        <v>37570.15165</v>
      </c>
      <c r="Z27" s="3">
        <f t="shared" si="20"/>
        <v>31856.704000000002</v>
      </c>
    </row>
    <row r="28" spans="1:26" ht="15.5" x14ac:dyDescent="0.35">
      <c r="C28" t="s">
        <v>61</v>
      </c>
      <c r="D28" s="4">
        <f>IFERROR(_xlfn.RRI(5,I27,D27),"")</f>
        <v>-0.21978508310677225</v>
      </c>
      <c r="E28" s="4">
        <f>IFERROR(_xlfn.RRI(5,J27,E27),"")</f>
        <v>-0.22864383129069576</v>
      </c>
      <c r="H28" s="4">
        <f t="shared" ref="H28:Z28" si="21">IFERROR(_xlfn.RRI(5,M27,H27),"")</f>
        <v>3.4394392968580378E-2</v>
      </c>
      <c r="I28" s="4">
        <f t="shared" si="21"/>
        <v>0.12855823743422889</v>
      </c>
      <c r="J28" s="4">
        <f t="shared" si="21"/>
        <v>6.8429775400240311E-2</v>
      </c>
      <c r="K28" s="4">
        <f t="shared" si="21"/>
        <v>9.4559962012747967E-2</v>
      </c>
      <c r="L28" s="4">
        <f t="shared" si="21"/>
        <v>-5.604061719422182E-3</v>
      </c>
      <c r="M28" s="4">
        <f t="shared" si="21"/>
        <v>5.6542370408696474E-3</v>
      </c>
      <c r="N28" s="4">
        <f t="shared" si="21"/>
        <v>-7.783129757697671E-2</v>
      </c>
      <c r="O28" s="4">
        <f t="shared" si="21"/>
        <v>-0.47913030996129902</v>
      </c>
      <c r="P28" s="4">
        <f t="shared" si="21"/>
        <v>-0.53063528812488325</v>
      </c>
      <c r="Q28" s="4">
        <f t="shared" si="21"/>
        <v>-0.4395734965840663</v>
      </c>
      <c r="R28" s="4">
        <f t="shared" si="21"/>
        <v>-0.45056482853451552</v>
      </c>
      <c r="S28" s="4">
        <f t="shared" si="21"/>
        <v>-0.44028751733204563</v>
      </c>
      <c r="T28" s="4">
        <f t="shared" si="21"/>
        <v>2.8131003979285474E-2</v>
      </c>
      <c r="U28" s="4">
        <f t="shared" si="21"/>
        <v>0.13383857490442574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-0.7327565621498503</v>
      </c>
      <c r="I29" s="4">
        <f t="shared" si="22"/>
        <v>0.58928623558604565</v>
      </c>
      <c r="J29" s="4">
        <f t="shared" si="22"/>
        <v>-0.13901875031418087</v>
      </c>
      <c r="K29" s="4">
        <f t="shared" si="22"/>
        <v>-8.8685167654825418E-3</v>
      </c>
      <c r="L29" s="4">
        <f t="shared" si="22"/>
        <v>0.36588519514103929</v>
      </c>
      <c r="M29" s="4">
        <f t="shared" si="22"/>
        <v>0.83109034267912762</v>
      </c>
      <c r="N29" s="4">
        <f t="shared" si="22"/>
        <v>-8.117700938859633E-2</v>
      </c>
      <c r="O29" s="4">
        <f t="shared" si="22"/>
        <v>-0.9327302625245022</v>
      </c>
      <c r="P29" s="4">
        <f t="shared" si="22"/>
        <v>7.0408435003406202</v>
      </c>
      <c r="Q29" s="4">
        <f t="shared" si="22"/>
        <v>-5.958066394874776E-2</v>
      </c>
      <c r="R29" s="4">
        <f t="shared" si="22"/>
        <v>7.9263310076057483E-2</v>
      </c>
      <c r="S29" s="4">
        <f t="shared" si="22"/>
        <v>-0.9607255006517359</v>
      </c>
      <c r="T29" s="4">
        <f t="shared" si="22"/>
        <v>3.4354907077815619E-2</v>
      </c>
      <c r="U29" s="4">
        <f t="shared" si="22"/>
        <v>0.62738164002277241</v>
      </c>
      <c r="V29" s="4">
        <f t="shared" si="22"/>
        <v>-0.53361861626151452</v>
      </c>
      <c r="W29" s="4">
        <f t="shared" si="22"/>
        <v>0.9458716426691206</v>
      </c>
      <c r="X29" s="4">
        <f t="shared" si="22"/>
        <v>-0.19022403009870031</v>
      </c>
      <c r="Y29" s="4">
        <f t="shared" si="22"/>
        <v>0.48766548243183083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4.9810820159287408E-2</v>
      </c>
      <c r="I30" s="4">
        <f t="shared" si="23"/>
        <v>0.15810892908372945</v>
      </c>
      <c r="J30" s="4">
        <f t="shared" si="23"/>
        <v>7.8334806904809207E-2</v>
      </c>
      <c r="K30" s="4">
        <f t="shared" si="23"/>
        <v>-0.14508786325184081</v>
      </c>
      <c r="L30" s="4">
        <f t="shared" si="23"/>
        <v>5.6562585754422412E-2</v>
      </c>
      <c r="M30" s="4">
        <f t="shared" si="23"/>
        <v>0.62293128143239163</v>
      </c>
      <c r="N30" s="4">
        <f t="shared" si="23"/>
        <v>-0.11923621779935455</v>
      </c>
      <c r="O30" s="4">
        <f t="shared" si="23"/>
        <v>0.21680644345316238</v>
      </c>
      <c r="P30" s="4">
        <f t="shared" si="23"/>
        <v>-0.47092114974237781</v>
      </c>
      <c r="Q30" s="4">
        <f t="shared" si="23"/>
        <v>0.11774299743984129</v>
      </c>
      <c r="R30" s="4">
        <f t="shared" si="23"/>
        <v>5.2224925824152946E-2</v>
      </c>
      <c r="S30" s="4">
        <f t="shared" si="23"/>
        <v>-0.94936474686305361</v>
      </c>
      <c r="T30" s="4">
        <f t="shared" si="23"/>
        <v>-0.27701673378908565</v>
      </c>
      <c r="U30" s="4">
        <f t="shared" si="23"/>
        <v>0.28398974055944426</v>
      </c>
      <c r="V30" s="4">
        <f t="shared" si="23"/>
        <v>1.2350529207535085E-2</v>
      </c>
      <c r="W30" s="4">
        <f t="shared" si="23"/>
        <v>0.15438656670798923</v>
      </c>
      <c r="X30" s="4">
        <f t="shared" si="23"/>
        <v>5.8937434446049208E-2</v>
      </c>
      <c r="Y30" s="4">
        <f t="shared" si="23"/>
        <v>0.17934836102316165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2152.4299999999998</v>
      </c>
      <c r="E32" s="3">
        <f>IFERROR(INDEX(E51:E500,MATCH($A$32,$C$51:$C$500,0)),"")</f>
        <v>2323.42</v>
      </c>
      <c r="H32" s="3">
        <f>IFERROR(INDEX(D32:G32,COUNT(D32:G32)),"")</f>
        <v>2323.42</v>
      </c>
      <c r="I32" s="3">
        <f t="shared" ref="I32:Z32" si="24">IFERROR(INDEX(I51:I500,MATCH($C$32,$C$51:$C$500,0)),"")</f>
        <v>2177.9299999999998</v>
      </c>
      <c r="J32" s="3">
        <f t="shared" si="24"/>
        <v>1801.95</v>
      </c>
      <c r="K32" s="3">
        <f t="shared" si="24"/>
        <v>1776.52</v>
      </c>
      <c r="L32" s="3">
        <f t="shared" si="24"/>
        <v>1690.27</v>
      </c>
      <c r="M32" s="3">
        <f t="shared" si="24"/>
        <v>1526.88</v>
      </c>
      <c r="N32" s="3">
        <f t="shared" si="24"/>
        <v>1367.6</v>
      </c>
      <c r="O32" s="3">
        <f t="shared" si="24"/>
        <v>1325.92</v>
      </c>
      <c r="P32" s="3">
        <f t="shared" si="24"/>
        <v>1156.8800000000001</v>
      </c>
      <c r="Q32" s="3">
        <f t="shared" si="24"/>
        <v>1373.74</v>
      </c>
      <c r="R32" s="3">
        <f t="shared" si="24"/>
        <v>1300.6099999999999</v>
      </c>
      <c r="S32" s="3">
        <f t="shared" si="24"/>
        <v>1057.02</v>
      </c>
      <c r="T32" s="3">
        <f t="shared" si="24"/>
        <v>24718.34</v>
      </c>
      <c r="U32" s="3">
        <f t="shared" si="24"/>
        <v>22866.9</v>
      </c>
      <c r="V32" s="3">
        <f t="shared" si="24"/>
        <v>18604.55</v>
      </c>
      <c r="W32" s="3">
        <f t="shared" si="24"/>
        <v>22061.68</v>
      </c>
      <c r="X32" s="3">
        <f t="shared" si="24"/>
        <v>16206.1</v>
      </c>
      <c r="Y32" s="3">
        <f t="shared" si="24"/>
        <v>15811.79</v>
      </c>
      <c r="Z32" s="3">
        <f t="shared" si="24"/>
        <v>14612.67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1.67</v>
      </c>
      <c r="E33" s="3">
        <f>IFERROR(INDEX(E51:E500,MATCH($A$33,$C$51:$C$500,0)),"")</f>
        <v>1.32</v>
      </c>
      <c r="H33" s="3">
        <f>IFERROR(INDEX(D33:G33,COUNT(D33:G33)),"")</f>
        <v>1.32</v>
      </c>
      <c r="I33" s="3">
        <f t="shared" ref="I33:Z33" si="25">IFERROR(INDEX(I51:I500,MATCH($C$33,$C$51:$C$500,0)),"")</f>
        <v>1.54</v>
      </c>
      <c r="J33" s="3">
        <f t="shared" si="25"/>
        <v>2</v>
      </c>
      <c r="K33" s="3">
        <f t="shared" si="25"/>
        <v>2.35</v>
      </c>
      <c r="L33" s="3">
        <f t="shared" si="25"/>
        <v>2.81</v>
      </c>
      <c r="M33" s="3">
        <f t="shared" si="25"/>
        <v>2.42</v>
      </c>
      <c r="N33" s="3">
        <f t="shared" si="25"/>
        <v>2.4</v>
      </c>
      <c r="O33" s="3">
        <f t="shared" si="25"/>
        <v>2.15</v>
      </c>
      <c r="P33" s="3">
        <f t="shared" si="25"/>
        <v>3.72</v>
      </c>
      <c r="Q33" s="3">
        <f t="shared" si="25"/>
        <v>6.19</v>
      </c>
      <c r="R33" s="3">
        <f t="shared" si="25"/>
        <v>7.07</v>
      </c>
      <c r="S33" s="3">
        <f t="shared" si="25"/>
        <v>6.41</v>
      </c>
      <c r="T33" s="3">
        <f t="shared" si="25"/>
        <v>6.47</v>
      </c>
      <c r="U33" s="3">
        <f t="shared" si="25"/>
        <v>8.27</v>
      </c>
      <c r="V33" s="3">
        <f t="shared" si="25"/>
        <v>8.17</v>
      </c>
      <c r="W33" s="3">
        <f t="shared" si="25"/>
        <v>6.01</v>
      </c>
      <c r="X33" s="3">
        <f t="shared" si="25"/>
        <v>5.95</v>
      </c>
      <c r="Y33" s="3">
        <f t="shared" si="25"/>
        <v>5.0599999999999996</v>
      </c>
      <c r="Z33" s="3">
        <f t="shared" si="25"/>
        <v>2.4300000000000002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34.61</v>
      </c>
      <c r="E34" s="3">
        <f>IFERROR(INDEX(E51:E500,MATCH($A$34,$C$51:$C$500,0)),"")</f>
        <v>21.1</v>
      </c>
      <c r="H34" s="3">
        <f>IFERROR(INDEX(D34:G34,COUNT(D34:G34)),"")</f>
        <v>21.1</v>
      </c>
      <c r="I34" s="3">
        <f t="shared" ref="I34:Z34" si="26">IFERROR(INDEX(I51:I500,MATCH($C$34,$C$51:$C$500,0)),"")</f>
        <v>6.15</v>
      </c>
      <c r="J34" s="3">
        <f t="shared" si="26"/>
        <v>10.51</v>
      </c>
      <c r="K34" s="3">
        <f t="shared" si="26"/>
        <v>10.51</v>
      </c>
      <c r="L34" s="3">
        <f t="shared" si="26"/>
        <v>11.83</v>
      </c>
      <c r="M34" s="3">
        <f t="shared" si="26"/>
        <v>12.56</v>
      </c>
      <c r="N34" s="3">
        <f t="shared" si="26"/>
        <v>20.440000000000001</v>
      </c>
      <c r="O34" s="3">
        <f t="shared" si="26"/>
        <v>16.32</v>
      </c>
      <c r="P34" s="3">
        <f t="shared" si="26"/>
        <v>1.66</v>
      </c>
      <c r="Q34" s="3">
        <f t="shared" si="26"/>
        <v>26.32</v>
      </c>
      <c r="R34" s="3">
        <f t="shared" si="26"/>
        <v>26.79</v>
      </c>
      <c r="S34" s="3">
        <f t="shared" si="26"/>
        <v>21.29</v>
      </c>
      <c r="T34" s="3">
        <f t="shared" si="26"/>
        <v>19.75</v>
      </c>
      <c r="U34" s="3">
        <f t="shared" si="26"/>
        <v>24.13</v>
      </c>
      <c r="V34" s="3">
        <f t="shared" si="26"/>
        <v>31.58</v>
      </c>
      <c r="W34" s="3">
        <f t="shared" si="26"/>
        <v>12.84</v>
      </c>
      <c r="X34" s="3">
        <f t="shared" si="26"/>
        <v>18.2</v>
      </c>
      <c r="Y34" s="3">
        <f t="shared" si="26"/>
        <v>12.22</v>
      </c>
      <c r="Z34" s="3">
        <f t="shared" si="26"/>
        <v>8.06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4.6500000000000004</v>
      </c>
      <c r="E35" s="3">
        <f>IFERROR(INDEX(E51:E500,MATCH($A$35,$C$51:$C$500,0)),"")</f>
        <v>4.8600000000000003</v>
      </c>
      <c r="H35" s="3">
        <f>IFERROR(INDEX(D35:G35,COUNT(D35:G35)),"")</f>
        <v>4.8600000000000003</v>
      </c>
      <c r="I35" s="3">
        <f t="shared" ref="I35:Z35" si="27">IFERROR(INDEX(I51:I500,MATCH($C$35,$C$51:$C$500,0)),"")</f>
        <v>1.25</v>
      </c>
      <c r="J35" s="3">
        <f t="shared" si="27"/>
        <v>1.56</v>
      </c>
      <c r="K35" s="3">
        <f t="shared" si="27"/>
        <v>1.95</v>
      </c>
      <c r="L35" s="3">
        <f t="shared" si="27"/>
        <v>1.89</v>
      </c>
      <c r="M35" s="3">
        <f t="shared" si="27"/>
        <v>1.55</v>
      </c>
      <c r="N35" s="3">
        <f t="shared" si="27"/>
        <v>2.2400000000000002</v>
      </c>
      <c r="O35" s="3">
        <f t="shared" si="27"/>
        <v>1.71</v>
      </c>
      <c r="P35" s="3">
        <f t="shared" si="27"/>
        <v>3.15</v>
      </c>
      <c r="Q35" s="3">
        <f t="shared" si="27"/>
        <v>3.29</v>
      </c>
      <c r="R35" s="3">
        <f t="shared" si="27"/>
        <v>3.98</v>
      </c>
      <c r="S35" s="3">
        <f t="shared" si="27"/>
        <v>3.09</v>
      </c>
      <c r="T35" s="3">
        <f t="shared" si="27"/>
        <v>4.1500000000000004</v>
      </c>
      <c r="U35" s="3">
        <f t="shared" si="27"/>
        <v>3.55</v>
      </c>
      <c r="V35" s="3">
        <f t="shared" si="27"/>
        <v>3.66</v>
      </c>
      <c r="W35" s="3">
        <f t="shared" si="27"/>
        <v>3.23</v>
      </c>
      <c r="X35" s="3">
        <f t="shared" si="27"/>
        <v>2.72</v>
      </c>
      <c r="Y35" s="3">
        <f t="shared" si="27"/>
        <v>2.38</v>
      </c>
      <c r="Z35" s="3">
        <f t="shared" si="27"/>
        <v>1.25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0.55110000000000003</v>
      </c>
      <c r="I36" s="4">
        <f t="shared" si="28"/>
        <v>0.50509999999999999</v>
      </c>
      <c r="J36" s="4">
        <f t="shared" si="28"/>
        <v>0.49630000000000002</v>
      </c>
      <c r="K36" s="4">
        <f t="shared" si="28"/>
        <v>0.80430000000000001</v>
      </c>
      <c r="L36" s="4">
        <f t="shared" si="28"/>
        <v>0.79720000000000002</v>
      </c>
      <c r="M36" s="4">
        <f t="shared" si="28"/>
        <v>0.81659999999999999</v>
      </c>
      <c r="N36" s="4">
        <f t="shared" si="28"/>
        <v>0.7601</v>
      </c>
      <c r="O36" s="4">
        <f t="shared" si="28"/>
        <v>0.74419999999999997</v>
      </c>
      <c r="P36" s="4">
        <f t="shared" si="28"/>
        <v>6.2285000000000004</v>
      </c>
      <c r="Q36" s="4">
        <f t="shared" si="28"/>
        <v>0.80510000000000004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275</v>
      </c>
      <c r="I37" s="3">
        <f t="shared" si="29"/>
        <v>275</v>
      </c>
      <c r="J37" s="3">
        <f t="shared" si="29"/>
        <v>170</v>
      </c>
      <c r="K37" s="3">
        <f t="shared" si="29"/>
        <v>320</v>
      </c>
      <c r="L37" s="3">
        <f t="shared" si="29"/>
        <v>320</v>
      </c>
      <c r="M37" s="3">
        <f t="shared" si="29"/>
        <v>240</v>
      </c>
      <c r="N37" s="3">
        <f t="shared" si="29"/>
        <v>122</v>
      </c>
      <c r="O37" s="3">
        <f t="shared" si="29"/>
        <v>130</v>
      </c>
      <c r="P37" s="3">
        <f t="shared" si="29"/>
        <v>2565</v>
      </c>
      <c r="Q37" s="3">
        <f t="shared" si="29"/>
        <v>260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347131273000</v>
      </c>
      <c r="E51" s="5">
        <v>283105215000</v>
      </c>
      <c r="F51" s="5">
        <v>386556715000</v>
      </c>
      <c r="G51" s="5">
        <v>333953182000</v>
      </c>
      <c r="I51" s="5">
        <v>1200666779000</v>
      </c>
      <c r="J51" s="5">
        <v>1036747709000</v>
      </c>
      <c r="K51" s="5">
        <v>961433965000</v>
      </c>
      <c r="L51" s="5">
        <v>1124599738000</v>
      </c>
      <c r="M51" s="5">
        <v>1064394815000</v>
      </c>
      <c r="N51" s="5">
        <v>655847125000</v>
      </c>
      <c r="O51" s="5">
        <v>744634530000</v>
      </c>
      <c r="P51" s="5">
        <v>611958076000</v>
      </c>
      <c r="Q51" s="5">
        <v>1156648155000</v>
      </c>
      <c r="R51" s="5">
        <v>1034806890000</v>
      </c>
      <c r="S51" s="5">
        <v>983446471000</v>
      </c>
      <c r="T51" s="5">
        <v>863207535000</v>
      </c>
      <c r="U51" s="5">
        <v>1193952302000</v>
      </c>
      <c r="V51" s="5">
        <v>929876824000</v>
      </c>
      <c r="W51" s="5">
        <v>918532462000</v>
      </c>
      <c r="X51" s="5">
        <v>795688800000</v>
      </c>
      <c r="Y51" s="5">
        <v>751403033000</v>
      </c>
      <c r="Z51" s="5">
        <v>637134080000</v>
      </c>
    </row>
    <row r="52" spans="2:26" ht="15.5" x14ac:dyDescent="0.35">
      <c r="C52" t="s">
        <v>86</v>
      </c>
      <c r="D52" s="5">
        <v>-230601668000</v>
      </c>
      <c r="E52" s="5">
        <v>-169452644000</v>
      </c>
      <c r="F52" s="5">
        <v>-94125521000</v>
      </c>
      <c r="G52" s="5">
        <v>-181744018000</v>
      </c>
      <c r="I52" s="5">
        <v>-629364904000</v>
      </c>
      <c r="J52" s="5">
        <v>-634081223000</v>
      </c>
      <c r="K52" s="5">
        <v>-560961595000</v>
      </c>
      <c r="L52" s="5">
        <v>-697007762000</v>
      </c>
      <c r="M52" s="5">
        <v>-665711070000</v>
      </c>
      <c r="N52" s="5">
        <v>-361641158000</v>
      </c>
      <c r="O52" s="5">
        <v>-421320853000</v>
      </c>
      <c r="P52" s="5">
        <v>-400270367000</v>
      </c>
      <c r="Q52" s="5">
        <v>-568653431000</v>
      </c>
      <c r="R52" s="5">
        <v>-492613670000</v>
      </c>
      <c r="S52" s="5">
        <v>-487190159000</v>
      </c>
      <c r="T52" s="5">
        <v>-404752388000</v>
      </c>
      <c r="U52" s="5">
        <v>-648472675000</v>
      </c>
      <c r="V52" s="5">
        <v>-505434526000</v>
      </c>
      <c r="W52" s="5">
        <v>-436394128000</v>
      </c>
      <c r="X52" s="5">
        <v>-353716514000</v>
      </c>
      <c r="Y52" s="5">
        <v>-313771046000</v>
      </c>
      <c r="Z52" s="5">
        <v>-275656371000</v>
      </c>
    </row>
    <row r="53" spans="2:26" ht="15.5" x14ac:dyDescent="0.35">
      <c r="C53" t="s">
        <v>87</v>
      </c>
      <c r="D53" s="5">
        <v>116529605000</v>
      </c>
      <c r="E53" s="5">
        <v>113652571000</v>
      </c>
      <c r="F53" s="5">
        <v>292431194000</v>
      </c>
      <c r="G53" s="5">
        <v>152209164000</v>
      </c>
      <c r="I53" s="5">
        <v>571301875000</v>
      </c>
      <c r="J53" s="5">
        <v>402666486000</v>
      </c>
      <c r="K53" s="5">
        <v>400472370000</v>
      </c>
      <c r="L53" s="5">
        <v>427591976000</v>
      </c>
      <c r="M53" s="5">
        <v>398683745000</v>
      </c>
      <c r="N53" s="5">
        <v>294205967000</v>
      </c>
      <c r="O53" s="5">
        <v>323313677000</v>
      </c>
      <c r="P53" s="5">
        <v>211687709000</v>
      </c>
      <c r="Q53" s="5">
        <v>587994724000</v>
      </c>
      <c r="R53" s="5">
        <v>542193220000</v>
      </c>
      <c r="S53" s="5">
        <v>496256312000</v>
      </c>
      <c r="T53" s="5">
        <v>458455147000</v>
      </c>
      <c r="U53" s="5">
        <v>545479627000</v>
      </c>
      <c r="V53" s="5">
        <v>424442298000</v>
      </c>
      <c r="W53" s="5">
        <v>482138334000</v>
      </c>
      <c r="X53" s="5">
        <v>441972286000</v>
      </c>
      <c r="Y53" s="5">
        <v>437631987000</v>
      </c>
      <c r="Z53" s="5">
        <v>361477709000</v>
      </c>
    </row>
    <row r="54" spans="2:26" ht="15.5" x14ac:dyDescent="0.35">
      <c r="C54" t="s">
        <v>88</v>
      </c>
      <c r="D54" s="5">
        <v>-60156488000</v>
      </c>
      <c r="E54" s="5">
        <v>-45618552000</v>
      </c>
      <c r="F54" s="5">
        <v>-78340419000</v>
      </c>
      <c r="G54" s="5">
        <v>-63771448000</v>
      </c>
      <c r="I54" s="5">
        <v>-250868352000</v>
      </c>
      <c r="J54" s="5">
        <v>-209191485000</v>
      </c>
      <c r="K54" s="5">
        <v>-200987929000</v>
      </c>
      <c r="L54" s="5">
        <v>-190287812000</v>
      </c>
      <c r="M54" s="5">
        <v>-208265189000</v>
      </c>
      <c r="N54" s="5">
        <v>-185489235000</v>
      </c>
      <c r="O54" s="5">
        <v>-198814436000</v>
      </c>
      <c r="P54" s="5">
        <v>-168143986000</v>
      </c>
      <c r="Q54" s="5">
        <v>-384866400000</v>
      </c>
      <c r="R54" s="5">
        <v>-327604119000</v>
      </c>
      <c r="S54" s="5">
        <v>-311514437000</v>
      </c>
      <c r="T54" s="5">
        <v>-265102983000</v>
      </c>
      <c r="U54" s="5">
        <v>-317257164000</v>
      </c>
      <c r="V54" s="5">
        <v>-282602249000</v>
      </c>
      <c r="W54" s="5">
        <v>-283556359000</v>
      </c>
      <c r="X54" s="5">
        <v>-288231987000</v>
      </c>
      <c r="Y54" s="5">
        <v>-236179221000</v>
      </c>
      <c r="Z54" s="5">
        <v>-221324139000</v>
      </c>
    </row>
    <row r="55" spans="2:26" ht="15.5" x14ac:dyDescent="0.35">
      <c r="C55" t="s">
        <v>89</v>
      </c>
      <c r="D55" s="5">
        <v>-44772039000</v>
      </c>
      <c r="E55" s="5">
        <v>-33326351000</v>
      </c>
      <c r="F55" s="5">
        <v>-34006409000</v>
      </c>
      <c r="G55" s="5">
        <v>-41024620000</v>
      </c>
      <c r="I55" s="5">
        <v>-145854225000</v>
      </c>
      <c r="J55" s="5">
        <v>-128505822000</v>
      </c>
      <c r="K55" s="5">
        <v>-121944196000</v>
      </c>
      <c r="L55" s="5">
        <v>-121904394000</v>
      </c>
      <c r="M55" s="5">
        <v>-112424475000</v>
      </c>
      <c r="N55" s="5">
        <v>-111116036000</v>
      </c>
      <c r="O55" s="5">
        <v>-131072560000</v>
      </c>
      <c r="P55" s="5">
        <v>-127981747000</v>
      </c>
      <c r="Q55" s="5">
        <v>-292716263000</v>
      </c>
      <c r="R55" s="5">
        <v>-272947995000</v>
      </c>
      <c r="S55" s="5">
        <v>-254087074000</v>
      </c>
      <c r="T55" s="5">
        <v>-218210219000</v>
      </c>
      <c r="U55" s="5">
        <v>-254078835000</v>
      </c>
      <c r="V55" s="5">
        <v>-234344551000</v>
      </c>
      <c r="W55" s="5">
        <v>-236555285000</v>
      </c>
      <c r="X55" s="5">
        <v>-222876534000</v>
      </c>
      <c r="Y55" s="5">
        <v>-186021227000</v>
      </c>
      <c r="Z55" s="5">
        <v>-176010778000</v>
      </c>
    </row>
    <row r="56" spans="2:26" ht="15.5" x14ac:dyDescent="0.35">
      <c r="C56" t="s">
        <v>90</v>
      </c>
      <c r="D56" s="5">
        <v>-15384449000</v>
      </c>
      <c r="E56" s="5">
        <v>-12292201000</v>
      </c>
      <c r="F56" s="5">
        <v>-44334010000</v>
      </c>
      <c r="G56" s="5">
        <v>-22746828000</v>
      </c>
      <c r="I56" s="5">
        <v>-105014127000</v>
      </c>
      <c r="J56" s="5">
        <v>-80685663000</v>
      </c>
      <c r="K56" s="5">
        <v>-79043733000</v>
      </c>
      <c r="L56" s="5">
        <v>-68383418000</v>
      </c>
      <c r="M56" s="5">
        <v>-95840714000</v>
      </c>
      <c r="N56" s="5">
        <v>-74373199000</v>
      </c>
      <c r="O56" s="5">
        <v>-67741876000</v>
      </c>
      <c r="P56" s="5">
        <v>-40162239000</v>
      </c>
      <c r="Q56" s="5">
        <v>-92150137000</v>
      </c>
      <c r="R56" s="5">
        <v>-54656124000</v>
      </c>
      <c r="S56" s="5">
        <v>-57427363000</v>
      </c>
      <c r="T56" s="5">
        <v>-46892764000</v>
      </c>
      <c r="U56" s="5">
        <v>-63178329000</v>
      </c>
      <c r="V56" s="5">
        <v>-48257698000</v>
      </c>
      <c r="W56" s="5">
        <v>-47001074000</v>
      </c>
      <c r="X56" s="5">
        <v>-65355453000</v>
      </c>
      <c r="Y56" s="5">
        <v>-50157994000</v>
      </c>
      <c r="Z56" s="5">
        <v>-45313361000</v>
      </c>
    </row>
    <row r="57" spans="2:26" ht="15.5" x14ac:dyDescent="0.35">
      <c r="C57" t="s">
        <v>92</v>
      </c>
      <c r="D57" s="5">
        <v>56373117000</v>
      </c>
      <c r="E57" s="5">
        <v>68034019000</v>
      </c>
      <c r="F57" s="5">
        <v>214090775000</v>
      </c>
      <c r="G57" s="5">
        <v>88437716000</v>
      </c>
      <c r="I57" s="5">
        <v>320433523000</v>
      </c>
      <c r="J57" s="5">
        <v>193475001000</v>
      </c>
      <c r="K57" s="5">
        <v>199484441000</v>
      </c>
      <c r="L57" s="5">
        <v>237304164000</v>
      </c>
      <c r="M57" s="5">
        <v>190418556000</v>
      </c>
      <c r="N57" s="5">
        <v>108716732000</v>
      </c>
      <c r="O57" s="5">
        <v>124499241000</v>
      </c>
      <c r="P57" s="5">
        <v>43543723000</v>
      </c>
      <c r="Q57" s="5">
        <v>203128324000</v>
      </c>
      <c r="R57" s="5">
        <v>214589101000</v>
      </c>
      <c r="S57" s="5">
        <v>184741875000</v>
      </c>
      <c r="T57" s="5">
        <v>193352164000</v>
      </c>
      <c r="U57" s="5">
        <v>228222463000</v>
      </c>
      <c r="V57" s="5">
        <v>141840049000</v>
      </c>
      <c r="W57" s="5">
        <v>198581975000</v>
      </c>
      <c r="X57" s="5">
        <v>153740299000</v>
      </c>
      <c r="Y57" s="5">
        <v>201452766000</v>
      </c>
      <c r="Z57" s="5">
        <v>140153570000</v>
      </c>
    </row>
    <row r="58" spans="2:26" ht="15.5" x14ac:dyDescent="0.35">
      <c r="C58" t="s">
        <v>93</v>
      </c>
      <c r="D58" s="5">
        <v>11060750000</v>
      </c>
      <c r="E58" s="5">
        <v>16176430000</v>
      </c>
      <c r="F58" s="5">
        <v>-20346406000</v>
      </c>
      <c r="G58" s="5">
        <v>14003997000</v>
      </c>
      <c r="I58" s="5">
        <v>6904789000</v>
      </c>
      <c r="J58" s="5">
        <v>1589746000</v>
      </c>
      <c r="K58" s="5">
        <v>3648545000</v>
      </c>
      <c r="L58" s="5">
        <v>474205000</v>
      </c>
      <c r="M58" s="5">
        <v>81020000</v>
      </c>
      <c r="N58" s="5">
        <v>-2716872000</v>
      </c>
      <c r="O58" s="5">
        <v>1399941000</v>
      </c>
      <c r="P58" s="5">
        <v>6664673000</v>
      </c>
      <c r="Q58" s="5">
        <v>2656318000</v>
      </c>
      <c r="R58" s="5">
        <v>327060000</v>
      </c>
      <c r="S58" s="5">
        <v>9198966000</v>
      </c>
      <c r="T58" s="5">
        <v>11706267000</v>
      </c>
      <c r="U58" s="5">
        <v>6485276000</v>
      </c>
      <c r="V58" s="5">
        <v>4074828000</v>
      </c>
      <c r="W58" s="5">
        <v>84644841000</v>
      </c>
      <c r="X58" s="5">
        <v>3577794000</v>
      </c>
      <c r="Y58" s="5">
        <v>6472464000</v>
      </c>
      <c r="Z58" s="5">
        <v>2848936000</v>
      </c>
    </row>
    <row r="59" spans="2:26" ht="15.5" x14ac:dyDescent="0.35">
      <c r="C59" t="s">
        <v>312</v>
      </c>
      <c r="D59" s="5">
        <v>-17207000</v>
      </c>
      <c r="F59" s="5">
        <v>19000000</v>
      </c>
      <c r="I59" s="5">
        <v>19000000</v>
      </c>
      <c r="J59" s="5">
        <v>159288000</v>
      </c>
      <c r="L59" s="5">
        <v>-845379000</v>
      </c>
      <c r="M59" s="5">
        <v>732000</v>
      </c>
      <c r="N59" s="5">
        <v>-78448000</v>
      </c>
      <c r="O59" s="5">
        <v>37809000</v>
      </c>
      <c r="P59" s="5">
        <v>-63378000</v>
      </c>
      <c r="Q59" s="5">
        <v>542848000</v>
      </c>
      <c r="R59" s="5">
        <v>-100509000</v>
      </c>
      <c r="S59" s="5">
        <v>1535960000</v>
      </c>
      <c r="T59" s="5">
        <v>792443000</v>
      </c>
      <c r="U59" s="5">
        <v>1804436000</v>
      </c>
      <c r="V59" s="5">
        <v>1483973000</v>
      </c>
      <c r="W59" s="5">
        <v>14817314000</v>
      </c>
      <c r="X59" s="5">
        <v>1335245000</v>
      </c>
      <c r="Y59" s="5">
        <v>2200956000</v>
      </c>
      <c r="Z59" s="5">
        <v>449739000</v>
      </c>
    </row>
    <row r="60" spans="2:26" ht="15.5" x14ac:dyDescent="0.35">
      <c r="C60" t="s">
        <v>95</v>
      </c>
      <c r="D60" s="5">
        <v>761999000</v>
      </c>
      <c r="E60" s="5">
        <v>164005000</v>
      </c>
      <c r="F60" s="5">
        <v>-244639000</v>
      </c>
      <c r="G60" s="5">
        <v>-310436000</v>
      </c>
      <c r="I60" s="5">
        <v>-1026777000</v>
      </c>
      <c r="J60" s="5">
        <v>-1103770000</v>
      </c>
      <c r="K60" s="5">
        <v>91671000</v>
      </c>
      <c r="L60" s="5">
        <v>2902627000</v>
      </c>
      <c r="M60" s="5">
        <v>79393000</v>
      </c>
      <c r="N60" s="5">
        <v>-2063149000</v>
      </c>
      <c r="O60" s="5">
        <v>-1458397000</v>
      </c>
      <c r="P60" s="5">
        <v>1064321000</v>
      </c>
      <c r="Q60" s="5">
        <v>1604599000</v>
      </c>
      <c r="R60" s="5">
        <v>-1236559000</v>
      </c>
      <c r="S60" s="5">
        <v>-1183322000</v>
      </c>
      <c r="T60" s="5">
        <v>-919113000</v>
      </c>
      <c r="U60" s="5">
        <v>-581305000</v>
      </c>
      <c r="V60" s="5">
        <v>-273943000</v>
      </c>
      <c r="W60" s="5">
        <v>422986000</v>
      </c>
      <c r="X60" s="5">
        <v>-1720600000</v>
      </c>
      <c r="Y60" s="5">
        <v>-1189099000</v>
      </c>
      <c r="Z60" s="5">
        <v>-2741878000</v>
      </c>
    </row>
    <row r="61" spans="2:26" ht="15.5" x14ac:dyDescent="0.35">
      <c r="C61" t="s">
        <v>94</v>
      </c>
      <c r="D61" s="5">
        <v>6071258000</v>
      </c>
      <c r="E61" s="5">
        <v>5319449000</v>
      </c>
      <c r="F61" s="5">
        <v>3299186000</v>
      </c>
      <c r="G61" s="5">
        <v>3962405000</v>
      </c>
      <c r="I61" s="5">
        <v>8738797000</v>
      </c>
      <c r="J61" s="5">
        <v>6636351000</v>
      </c>
      <c r="K61" s="5">
        <v>7444531000</v>
      </c>
      <c r="L61" s="5">
        <v>2100053000</v>
      </c>
      <c r="M61" s="5">
        <v>1608898000</v>
      </c>
      <c r="N61" s="5">
        <v>1438443000</v>
      </c>
      <c r="O61" s="5">
        <v>2548911000</v>
      </c>
      <c r="P61" s="5">
        <v>3801863000</v>
      </c>
      <c r="Q61" s="5">
        <v>646696000</v>
      </c>
      <c r="R61" s="5">
        <v>1942205000</v>
      </c>
      <c r="S61" s="5">
        <v>7444035000</v>
      </c>
      <c r="T61" s="5">
        <v>4925926000</v>
      </c>
      <c r="U61" s="5">
        <v>5100226000</v>
      </c>
      <c r="V61" s="5">
        <v>5049914000</v>
      </c>
      <c r="W61" s="5">
        <v>5021241000</v>
      </c>
      <c r="X61" s="5">
        <v>3565181000</v>
      </c>
      <c r="Y61" s="5">
        <v>5445278000</v>
      </c>
      <c r="Z61" s="5">
        <v>5654357000</v>
      </c>
    </row>
    <row r="62" spans="2:26" ht="15.5" x14ac:dyDescent="0.35">
      <c r="C62" t="s">
        <v>27</v>
      </c>
      <c r="D62" s="5">
        <v>-1103344000</v>
      </c>
      <c r="E62" s="5">
        <v>-112451000</v>
      </c>
      <c r="F62" s="5">
        <v>-623987000</v>
      </c>
      <c r="G62" s="5">
        <v>-489946000</v>
      </c>
      <c r="I62" s="5">
        <v>-1748098000</v>
      </c>
      <c r="J62" s="5">
        <v>-4535767000</v>
      </c>
      <c r="K62" s="5">
        <v>-4041059000</v>
      </c>
      <c r="L62" s="5">
        <v>-3395773000</v>
      </c>
      <c r="M62" s="5">
        <v>-2635771000</v>
      </c>
      <c r="N62" s="5">
        <v>-3972159000</v>
      </c>
      <c r="O62" s="5">
        <v>-2244418000</v>
      </c>
      <c r="P62" s="5">
        <v>-722442000</v>
      </c>
      <c r="Q62" s="5">
        <v>-3356096000</v>
      </c>
      <c r="R62" s="5">
        <v>-323344000</v>
      </c>
      <c r="S62" s="5">
        <v>-17173000</v>
      </c>
      <c r="T62" s="5">
        <v>-303087000</v>
      </c>
      <c r="U62" s="5">
        <v>-417998000</v>
      </c>
      <c r="V62" s="5">
        <v>-382781000</v>
      </c>
      <c r="W62" s="5">
        <v>-422810000</v>
      </c>
      <c r="X62" s="5">
        <v>-792978000</v>
      </c>
      <c r="Y62" s="5">
        <v>-899794000</v>
      </c>
      <c r="Z62" s="5">
        <v>-289632000</v>
      </c>
    </row>
    <row r="63" spans="2:26" ht="15.5" x14ac:dyDescent="0.35">
      <c r="C63" t="s">
        <v>91</v>
      </c>
      <c r="F63" s="5">
        <v>704324000</v>
      </c>
      <c r="I63" s="5">
        <v>704324000</v>
      </c>
      <c r="J63" s="5">
        <v>1291347000</v>
      </c>
      <c r="K63" s="5">
        <v>3757141000</v>
      </c>
      <c r="L63" s="5">
        <v>880102000</v>
      </c>
      <c r="M63" s="5">
        <v>-5644071000</v>
      </c>
      <c r="N63" s="5">
        <v>5009104000</v>
      </c>
      <c r="O63" s="5">
        <v>-2525540000</v>
      </c>
      <c r="P63" s="5">
        <v>5118795000</v>
      </c>
      <c r="Q63" s="5">
        <v>11287678000</v>
      </c>
      <c r="R63" s="5">
        <v>86340000</v>
      </c>
      <c r="S63" s="5">
        <v>6273501000</v>
      </c>
    </row>
    <row r="64" spans="2:26" ht="15.5" x14ac:dyDescent="0.35">
      <c r="C64" t="s">
        <v>96</v>
      </c>
      <c r="D64" s="5">
        <v>11060750000</v>
      </c>
      <c r="E64" s="5">
        <v>16176430000</v>
      </c>
      <c r="F64" s="5">
        <v>-20346406000</v>
      </c>
      <c r="G64" s="5">
        <v>14003997000</v>
      </c>
      <c r="I64" s="5">
        <v>6904789000</v>
      </c>
      <c r="J64" s="5">
        <v>1589746000</v>
      </c>
      <c r="K64" s="5">
        <v>3648545000</v>
      </c>
      <c r="L64" s="5">
        <v>474205000</v>
      </c>
      <c r="M64" s="5">
        <v>81020000</v>
      </c>
      <c r="N64" s="5">
        <v>-2716872000</v>
      </c>
      <c r="O64" s="5">
        <v>1399941000</v>
      </c>
      <c r="P64" s="5">
        <v>6664673000</v>
      </c>
      <c r="Q64" s="5">
        <v>2656318000</v>
      </c>
      <c r="R64" s="5">
        <v>327060000</v>
      </c>
      <c r="S64" s="5">
        <v>9198966000</v>
      </c>
      <c r="T64" s="5">
        <v>11706267000</v>
      </c>
      <c r="U64" s="5">
        <v>6485276000</v>
      </c>
      <c r="V64" s="5">
        <v>4074828000</v>
      </c>
      <c r="W64" s="5">
        <v>84644841000</v>
      </c>
      <c r="X64" s="5">
        <v>3577794000</v>
      </c>
      <c r="Y64" s="5">
        <v>6472464000</v>
      </c>
      <c r="Z64" s="5">
        <v>2848936000</v>
      </c>
    </row>
    <row r="65" spans="3:26" ht="15.5" x14ac:dyDescent="0.35">
      <c r="C65" t="s">
        <v>29</v>
      </c>
      <c r="D65" s="5">
        <v>67433867000</v>
      </c>
      <c r="E65" s="5">
        <v>84210449000</v>
      </c>
      <c r="F65" s="5">
        <v>193744369000</v>
      </c>
      <c r="G65" s="5">
        <v>102441713000</v>
      </c>
      <c r="I65" s="5">
        <v>327338312000</v>
      </c>
      <c r="J65" s="5">
        <v>195064747000</v>
      </c>
      <c r="K65" s="5">
        <v>203132986000</v>
      </c>
      <c r="L65" s="5">
        <v>237778369000</v>
      </c>
      <c r="M65" s="5">
        <v>190499576000</v>
      </c>
      <c r="N65" s="5">
        <v>105999860000</v>
      </c>
      <c r="O65" s="5">
        <v>125899182000</v>
      </c>
      <c r="P65" s="5">
        <v>50208396000</v>
      </c>
      <c r="Q65" s="5">
        <v>205784642000</v>
      </c>
      <c r="R65" s="5">
        <v>214916161000</v>
      </c>
      <c r="S65" s="5">
        <v>193940841000</v>
      </c>
      <c r="T65" s="5">
        <v>205058431000</v>
      </c>
      <c r="U65" s="5">
        <v>234707739000</v>
      </c>
      <c r="V65" s="5">
        <v>145914877000</v>
      </c>
      <c r="W65" s="5">
        <v>283226816000</v>
      </c>
      <c r="X65" s="5">
        <v>157318093000</v>
      </c>
      <c r="Y65" s="5">
        <v>207925230000</v>
      </c>
      <c r="Z65" s="5">
        <v>143002506000</v>
      </c>
    </row>
    <row r="66" spans="3:26" ht="15.5" x14ac:dyDescent="0.35">
      <c r="C66" t="s">
        <v>28</v>
      </c>
      <c r="D66" s="5">
        <v>-20837410000</v>
      </c>
      <c r="E66" s="5">
        <v>-19031305000</v>
      </c>
      <c r="F66" s="5">
        <v>-51947280000</v>
      </c>
      <c r="G66" s="5">
        <v>-22852704000</v>
      </c>
      <c r="I66" s="5">
        <v>-83441878000</v>
      </c>
      <c r="J66" s="5">
        <v>-41601331000</v>
      </c>
      <c r="K66" s="5">
        <v>-24892983000</v>
      </c>
      <c r="L66" s="5">
        <v>-57940610000</v>
      </c>
      <c r="M66" s="5">
        <v>-58838742000</v>
      </c>
      <c r="N66" s="5">
        <v>-34097597000</v>
      </c>
      <c r="O66" s="5">
        <v>-47642385000</v>
      </c>
      <c r="P66" s="5">
        <v>-12830660000</v>
      </c>
      <c r="Q66" s="5">
        <v>-61107348000</v>
      </c>
      <c r="R66" s="5">
        <v>-61073314000</v>
      </c>
      <c r="S66" s="5">
        <v>-51395379000</v>
      </c>
      <c r="T66" s="5">
        <v>-54682938000</v>
      </c>
      <c r="U66" s="5">
        <v>-59262982000</v>
      </c>
      <c r="V66" s="5">
        <v>-38106722000</v>
      </c>
      <c r="W66" s="5">
        <v>-52068169000</v>
      </c>
      <c r="X66" s="5">
        <v>-38523815000</v>
      </c>
      <c r="Y66" s="5">
        <v>-61225052000</v>
      </c>
      <c r="Z66" s="5">
        <v>-44391358000</v>
      </c>
    </row>
    <row r="67" spans="3:26" ht="15.5" x14ac:dyDescent="0.35">
      <c r="C67" t="s">
        <v>97</v>
      </c>
      <c r="D67" s="5">
        <v>-16049928000</v>
      </c>
      <c r="E67" s="5">
        <v>-23002575000</v>
      </c>
      <c r="F67" s="5">
        <v>-54199308000</v>
      </c>
      <c r="G67" s="5">
        <v>-22189148000</v>
      </c>
      <c r="I67" s="5">
        <v>-85096229000</v>
      </c>
      <c r="J67" s="5">
        <v>-44179237000</v>
      </c>
      <c r="K67" s="5">
        <v>-27481054000</v>
      </c>
      <c r="L67" s="5">
        <v>-54352669000</v>
      </c>
      <c r="M67" s="5">
        <v>-61626313000</v>
      </c>
      <c r="N67" s="5">
        <v>-32210436000</v>
      </c>
      <c r="O67" s="5">
        <v>-37470764000</v>
      </c>
      <c r="P67" s="5">
        <v>-13134989000</v>
      </c>
      <c r="Q67" s="5">
        <v>-66868220000</v>
      </c>
      <c r="R67" s="5">
        <v>-67536323000</v>
      </c>
      <c r="S67" s="5">
        <v>-55746695000</v>
      </c>
      <c r="T67" s="5">
        <v>-50665173000</v>
      </c>
      <c r="U67" s="5">
        <v>-62946030000</v>
      </c>
      <c r="V67" s="5">
        <v>-39171904000</v>
      </c>
      <c r="W67" s="5">
        <v>-54108541000</v>
      </c>
      <c r="X67" s="5">
        <v>-40328148000</v>
      </c>
      <c r="Y67" s="5">
        <v>-61724594000</v>
      </c>
      <c r="Z67" s="5">
        <v>-43981878000</v>
      </c>
    </row>
    <row r="68" spans="3:26" ht="15.5" x14ac:dyDescent="0.35">
      <c r="C68" t="s">
        <v>98</v>
      </c>
      <c r="D68" s="5">
        <v>-4787482000</v>
      </c>
      <c r="E68" s="5">
        <v>3971270000</v>
      </c>
      <c r="F68" s="5">
        <v>2252028000</v>
      </c>
      <c r="G68" s="5">
        <v>-663556000</v>
      </c>
      <c r="I68" s="5">
        <v>1654351000</v>
      </c>
      <c r="J68" s="5">
        <v>2577906000</v>
      </c>
      <c r="K68" s="5">
        <v>2588071000</v>
      </c>
      <c r="L68" s="5">
        <v>-3587941000</v>
      </c>
      <c r="M68" s="5">
        <v>2787571000</v>
      </c>
      <c r="N68" s="5">
        <v>-1887161000</v>
      </c>
      <c r="O68" s="5">
        <v>-10171621000</v>
      </c>
      <c r="P68" s="5">
        <v>304329000</v>
      </c>
      <c r="Q68" s="5">
        <v>5760872000</v>
      </c>
      <c r="R68" s="5">
        <v>6463009000</v>
      </c>
      <c r="S68" s="5">
        <v>4351316000</v>
      </c>
      <c r="T68" s="5">
        <v>-4017765000</v>
      </c>
      <c r="U68" s="5">
        <v>3683048000</v>
      </c>
      <c r="V68" s="5">
        <v>1065182000</v>
      </c>
      <c r="W68" s="5">
        <v>2040372000</v>
      </c>
      <c r="X68" s="5">
        <v>1804333000</v>
      </c>
      <c r="Y68" s="5">
        <v>499542000</v>
      </c>
      <c r="Z68" s="5">
        <v>-409480000</v>
      </c>
    </row>
    <row r="69" spans="3:26" ht="15.5" x14ac:dyDescent="0.35">
      <c r="C69" t="s">
        <v>99</v>
      </c>
      <c r="D69" s="5">
        <v>-20837410000</v>
      </c>
      <c r="E69" s="5">
        <v>-19031305000</v>
      </c>
      <c r="F69" s="5">
        <v>-51947280000</v>
      </c>
      <c r="G69" s="5">
        <v>-22852704000</v>
      </c>
      <c r="I69" s="5">
        <v>-83441878000</v>
      </c>
      <c r="J69" s="5">
        <v>-41601331000</v>
      </c>
      <c r="K69" s="5">
        <v>-24892983000</v>
      </c>
      <c r="L69" s="5">
        <v>-57940610000</v>
      </c>
      <c r="M69" s="5">
        <v>-58838742000</v>
      </c>
      <c r="N69" s="5">
        <v>-34097597000</v>
      </c>
      <c r="O69" s="5">
        <v>-47642385000</v>
      </c>
      <c r="P69" s="5">
        <v>-12830660000</v>
      </c>
      <c r="Q69" s="5">
        <v>-61107348000</v>
      </c>
      <c r="R69" s="5">
        <v>-61073314000</v>
      </c>
      <c r="S69" s="5">
        <v>-51395379000</v>
      </c>
      <c r="T69" s="5">
        <v>-54682938000</v>
      </c>
      <c r="U69" s="5">
        <v>-59262982000</v>
      </c>
      <c r="V69" s="5">
        <v>-38106722000</v>
      </c>
      <c r="W69" s="5">
        <v>-52068169000</v>
      </c>
      <c r="X69" s="5">
        <v>-38523815000</v>
      </c>
      <c r="Y69" s="5">
        <v>-61225052000</v>
      </c>
      <c r="Z69" s="5">
        <v>-44391358000</v>
      </c>
    </row>
    <row r="70" spans="3:26" ht="15.5" x14ac:dyDescent="0.35">
      <c r="C70" t="s">
        <v>100</v>
      </c>
      <c r="D70" s="5">
        <v>46596457000</v>
      </c>
      <c r="E70" s="5">
        <v>65179144000</v>
      </c>
      <c r="F70" s="5">
        <v>141797089000</v>
      </c>
      <c r="G70" s="5">
        <v>79589009000</v>
      </c>
      <c r="I70" s="5">
        <v>243896434000</v>
      </c>
      <c r="J70" s="5">
        <v>153463416000</v>
      </c>
      <c r="K70" s="5">
        <v>178240003000</v>
      </c>
      <c r="L70" s="5">
        <v>179837759000</v>
      </c>
      <c r="M70" s="5">
        <v>131660834000</v>
      </c>
      <c r="N70" s="5">
        <v>71902263000</v>
      </c>
      <c r="O70" s="5">
        <v>78256797000</v>
      </c>
      <c r="P70" s="5">
        <v>37377736000</v>
      </c>
      <c r="Q70" s="5">
        <v>144677294000</v>
      </c>
      <c r="R70" s="5">
        <v>153842847000</v>
      </c>
      <c r="S70" s="5">
        <v>142545462000</v>
      </c>
      <c r="T70" s="5">
        <v>150375493000</v>
      </c>
      <c r="U70" s="5">
        <v>175444757000</v>
      </c>
      <c r="V70" s="5">
        <v>107808155000</v>
      </c>
      <c r="W70" s="5">
        <v>231158647000</v>
      </c>
      <c r="X70" s="5">
        <v>118794278000</v>
      </c>
      <c r="Y70" s="5">
        <v>146700178000</v>
      </c>
      <c r="Z70" s="5">
        <v>98611148000</v>
      </c>
    </row>
    <row r="71" spans="3:26" ht="15.5" x14ac:dyDescent="0.35">
      <c r="C71" t="s">
        <v>101</v>
      </c>
      <c r="Z71" s="5">
        <v>8922000</v>
      </c>
    </row>
    <row r="72" spans="3:26" ht="15.5" x14ac:dyDescent="0.35">
      <c r="C72" t="s">
        <v>102</v>
      </c>
      <c r="P72" s="5">
        <v>1125946429000</v>
      </c>
      <c r="T72" s="5">
        <v>31096741000</v>
      </c>
    </row>
    <row r="73" spans="3:26" ht="15.5" x14ac:dyDescent="0.35">
      <c r="C73" t="s">
        <v>104</v>
      </c>
      <c r="D73" s="5">
        <v>46596457000</v>
      </c>
      <c r="E73" s="5">
        <v>65179144000</v>
      </c>
      <c r="F73" s="5">
        <v>141797089000</v>
      </c>
      <c r="G73" s="5">
        <v>79589009000</v>
      </c>
      <c r="I73" s="5">
        <v>243896434000</v>
      </c>
      <c r="J73" s="5">
        <v>153463416000</v>
      </c>
      <c r="K73" s="5">
        <v>178240003000</v>
      </c>
      <c r="L73" s="5">
        <v>179837759000</v>
      </c>
      <c r="M73" s="5">
        <v>131660834000</v>
      </c>
      <c r="N73" s="5">
        <v>71902263000</v>
      </c>
      <c r="O73" s="5">
        <v>78256797000</v>
      </c>
      <c r="P73" s="5">
        <v>1163324165000</v>
      </c>
      <c r="Q73" s="5">
        <v>144677294000</v>
      </c>
      <c r="R73" s="5">
        <v>153842847000</v>
      </c>
      <c r="S73" s="5">
        <v>142545462000</v>
      </c>
      <c r="T73" s="5">
        <v>181472234000</v>
      </c>
      <c r="U73" s="5">
        <v>175444757000</v>
      </c>
      <c r="V73" s="5">
        <v>107808155000</v>
      </c>
      <c r="W73" s="5">
        <v>231158647000</v>
      </c>
      <c r="X73" s="5">
        <v>118794278000</v>
      </c>
      <c r="Y73" s="5">
        <v>146700178000</v>
      </c>
      <c r="Z73" s="5">
        <v>98620070000</v>
      </c>
    </row>
    <row r="74" spans="3:26" ht="15.5" x14ac:dyDescent="0.35">
      <c r="C74" t="s">
        <v>105</v>
      </c>
      <c r="F74" s="5">
        <v>704324000</v>
      </c>
      <c r="I74" s="5">
        <v>704324000</v>
      </c>
      <c r="J74" s="5">
        <v>1291347000</v>
      </c>
      <c r="K74" s="5">
        <v>3757141000</v>
      </c>
      <c r="L74" s="5">
        <v>880102000</v>
      </c>
      <c r="M74" s="5">
        <v>-5644071000</v>
      </c>
      <c r="N74" s="5">
        <v>5009104000</v>
      </c>
      <c r="O74" s="5">
        <v>-2525540000</v>
      </c>
      <c r="P74" s="5">
        <v>5118795000</v>
      </c>
      <c r="Q74" s="5">
        <v>11287678000</v>
      </c>
      <c r="R74" s="5">
        <v>86340000</v>
      </c>
      <c r="S74" s="5">
        <v>6273501000</v>
      </c>
    </row>
    <row r="75" spans="3:26" ht="15.5" x14ac:dyDescent="0.35">
      <c r="C75" t="s">
        <v>106</v>
      </c>
      <c r="F75" s="5">
        <v>704324000</v>
      </c>
      <c r="I75" s="5">
        <v>704324000</v>
      </c>
      <c r="J75" s="5">
        <v>1291347000</v>
      </c>
      <c r="K75" s="5">
        <v>3757141000</v>
      </c>
      <c r="L75" s="5">
        <v>880102000</v>
      </c>
      <c r="M75" s="5">
        <v>-5644071000</v>
      </c>
      <c r="N75" s="5">
        <v>5009104000</v>
      </c>
      <c r="O75" s="5">
        <v>-2525540000</v>
      </c>
      <c r="P75" s="5">
        <v>5118795000</v>
      </c>
      <c r="Q75" s="5">
        <v>11287678000</v>
      </c>
      <c r="R75" s="5">
        <v>86340000</v>
      </c>
      <c r="S75" s="5">
        <v>6273501000</v>
      </c>
    </row>
    <row r="76" spans="3:26" ht="15.5" x14ac:dyDescent="0.35">
      <c r="C76" t="s">
        <v>107</v>
      </c>
      <c r="D76" s="5">
        <v>46596457000</v>
      </c>
      <c r="E76" s="5">
        <v>65179144000</v>
      </c>
      <c r="F76" s="5">
        <v>142501413000</v>
      </c>
      <c r="G76" s="5">
        <v>79589009000</v>
      </c>
      <c r="I76" s="5">
        <v>244600758000</v>
      </c>
      <c r="J76" s="5">
        <v>154754763000</v>
      </c>
      <c r="K76" s="5">
        <v>181997144000</v>
      </c>
      <c r="L76" s="5">
        <v>180717861000</v>
      </c>
      <c r="M76" s="5">
        <v>126016763000</v>
      </c>
      <c r="N76" s="5">
        <v>76911367000</v>
      </c>
      <c r="O76" s="5">
        <v>75731257000</v>
      </c>
      <c r="P76" s="5">
        <v>1168442960000</v>
      </c>
      <c r="Q76" s="5">
        <v>155964972000</v>
      </c>
      <c r="R76" s="5">
        <v>153929187000</v>
      </c>
      <c r="S76" s="5">
        <v>148818963000</v>
      </c>
      <c r="T76" s="5">
        <v>181472234000</v>
      </c>
      <c r="U76" s="5">
        <v>175444757000</v>
      </c>
      <c r="V76" s="5">
        <v>107808155000</v>
      </c>
      <c r="W76" s="5">
        <v>231158647000</v>
      </c>
      <c r="X76" s="5">
        <v>118794278000</v>
      </c>
      <c r="Y76" s="5">
        <v>146700178000</v>
      </c>
    </row>
    <row r="77" spans="3:26" ht="15.5" x14ac:dyDescent="0.35">
      <c r="C77" t="s">
        <v>108</v>
      </c>
      <c r="D77" s="5">
        <v>46596457000</v>
      </c>
      <c r="E77" s="5">
        <v>65179144000</v>
      </c>
      <c r="F77" s="5">
        <v>141797089000</v>
      </c>
      <c r="G77" s="5">
        <v>79589009000</v>
      </c>
      <c r="I77" s="5">
        <v>243896434000</v>
      </c>
      <c r="J77" s="5">
        <v>153463416000</v>
      </c>
      <c r="K77" s="5">
        <v>178240003000</v>
      </c>
      <c r="L77" s="5">
        <v>179837759000</v>
      </c>
      <c r="M77" s="5">
        <v>131660834000</v>
      </c>
      <c r="N77" s="5">
        <v>71902263000</v>
      </c>
      <c r="O77" s="5">
        <v>78256797000</v>
      </c>
      <c r="P77" s="5">
        <v>1163324165000</v>
      </c>
      <c r="Q77" s="5">
        <v>144677294000</v>
      </c>
      <c r="R77" s="5">
        <v>153842847000</v>
      </c>
      <c r="S77" s="5">
        <v>142545462000</v>
      </c>
      <c r="T77" s="5">
        <v>181472234000</v>
      </c>
      <c r="U77" s="5">
        <v>175444757000</v>
      </c>
      <c r="V77" s="5">
        <v>107808155000</v>
      </c>
      <c r="W77" s="5">
        <v>231158647000</v>
      </c>
      <c r="X77" s="5">
        <v>118794278000</v>
      </c>
      <c r="Y77" s="5">
        <v>146700178000</v>
      </c>
      <c r="Z77" s="5">
        <v>98620070000</v>
      </c>
    </row>
    <row r="78" spans="3:26" ht="15.5" x14ac:dyDescent="0.35">
      <c r="C78" t="s">
        <v>8</v>
      </c>
      <c r="D78" s="5">
        <v>46596457000</v>
      </c>
      <c r="E78" s="5">
        <v>65179144000</v>
      </c>
      <c r="F78" s="5">
        <v>142501413000</v>
      </c>
      <c r="G78" s="5">
        <v>79589009000</v>
      </c>
      <c r="I78" s="5">
        <v>244600758000</v>
      </c>
      <c r="J78" s="5">
        <v>154754763000</v>
      </c>
      <c r="K78" s="5">
        <v>181997144000</v>
      </c>
      <c r="L78" s="5">
        <v>180717861000</v>
      </c>
      <c r="M78" s="5">
        <v>126016763000</v>
      </c>
      <c r="N78" s="5">
        <v>76911367000</v>
      </c>
      <c r="O78" s="5">
        <v>75731257000</v>
      </c>
      <c r="P78" s="5">
        <v>1168442960000</v>
      </c>
      <c r="Q78" s="5">
        <v>155964972000</v>
      </c>
      <c r="R78" s="5">
        <v>153929187000</v>
      </c>
      <c r="S78" s="5">
        <v>148818963000</v>
      </c>
      <c r="T78" s="5">
        <v>181472234000</v>
      </c>
      <c r="U78" s="5">
        <v>175444757000</v>
      </c>
      <c r="V78" s="5">
        <v>107808155000</v>
      </c>
      <c r="W78" s="5">
        <v>231158647000</v>
      </c>
      <c r="X78" s="5">
        <v>118794278000</v>
      </c>
      <c r="Y78" s="5">
        <v>146700178000</v>
      </c>
    </row>
    <row r="79" spans="3:26" ht="15.5" x14ac:dyDescent="0.35">
      <c r="C79" t="s">
        <v>404</v>
      </c>
    </row>
    <row r="80" spans="3:26" ht="15.5" x14ac:dyDescent="0.35">
      <c r="C80" t="s">
        <v>109</v>
      </c>
      <c r="D80" s="5">
        <v>46596457000</v>
      </c>
      <c r="E80" s="5">
        <v>65179144000</v>
      </c>
      <c r="F80" s="5">
        <v>141797089000</v>
      </c>
      <c r="G80" s="5">
        <v>79589009000</v>
      </c>
      <c r="I80" s="5">
        <v>243896434000</v>
      </c>
      <c r="J80" s="5">
        <v>153463416000</v>
      </c>
      <c r="K80" s="5">
        <v>178240003000</v>
      </c>
      <c r="L80" s="5">
        <v>179837759000</v>
      </c>
      <c r="M80" s="5">
        <v>131660834000</v>
      </c>
      <c r="N80" s="5">
        <v>71902263000</v>
      </c>
      <c r="O80" s="5">
        <v>78256797000</v>
      </c>
      <c r="P80" s="5">
        <v>1163324165000</v>
      </c>
      <c r="Q80" s="5">
        <v>144677294000</v>
      </c>
      <c r="R80" s="5">
        <v>153842847000</v>
      </c>
      <c r="S80" s="5">
        <v>142545462000</v>
      </c>
      <c r="T80" s="5">
        <v>181472234000</v>
      </c>
      <c r="U80" s="5">
        <v>175444757000</v>
      </c>
      <c r="V80" s="5">
        <v>107808155000</v>
      </c>
      <c r="W80" s="5">
        <v>231158647000</v>
      </c>
      <c r="X80" s="5">
        <v>118794278000</v>
      </c>
      <c r="Y80" s="5">
        <v>146700178000</v>
      </c>
      <c r="Z80" s="5">
        <v>98620070000</v>
      </c>
    </row>
    <row r="81" spans="2:26" ht="15.5" x14ac:dyDescent="0.35">
      <c r="C81" t="s">
        <v>110</v>
      </c>
      <c r="D81" s="5">
        <v>46596457000</v>
      </c>
      <c r="E81" s="5">
        <v>65179144000</v>
      </c>
      <c r="F81" s="5">
        <v>142501413000</v>
      </c>
      <c r="G81" s="5">
        <v>79589009000</v>
      </c>
      <c r="I81" s="5">
        <v>244600758000</v>
      </c>
      <c r="J81" s="5">
        <v>154754763000</v>
      </c>
      <c r="K81" s="5">
        <v>181997144000</v>
      </c>
      <c r="L81" s="5">
        <v>180717861000</v>
      </c>
      <c r="M81" s="5">
        <v>126016763000</v>
      </c>
      <c r="N81" s="5">
        <v>76911367000</v>
      </c>
      <c r="O81" s="5">
        <v>75731257000</v>
      </c>
      <c r="P81" s="5">
        <v>1168442960000</v>
      </c>
      <c r="Q81" s="5">
        <v>155964972000</v>
      </c>
      <c r="R81" s="5">
        <v>153929187000</v>
      </c>
      <c r="S81" s="5">
        <v>148818963000</v>
      </c>
      <c r="T81" s="5">
        <v>181472234000</v>
      </c>
      <c r="U81" s="5">
        <v>175444757000</v>
      </c>
      <c r="V81" s="5">
        <v>107808155000</v>
      </c>
      <c r="W81" s="5">
        <v>231158647000</v>
      </c>
      <c r="X81" s="5">
        <v>118794278000</v>
      </c>
      <c r="Y81" s="5">
        <v>146700178000</v>
      </c>
    </row>
    <row r="82" spans="2:26" ht="15.5" x14ac:dyDescent="0.35">
      <c r="C82" t="s">
        <v>111</v>
      </c>
      <c r="D82" s="5">
        <v>46596457000</v>
      </c>
      <c r="E82" s="5">
        <v>65179144000</v>
      </c>
      <c r="F82" s="5">
        <v>142501413000</v>
      </c>
      <c r="G82" s="5">
        <v>79589009000</v>
      </c>
      <c r="I82" s="5">
        <v>244600758000</v>
      </c>
      <c r="J82" s="5">
        <v>154754763000</v>
      </c>
      <c r="K82" s="5">
        <v>181997144000</v>
      </c>
      <c r="L82" s="5">
        <v>180717861000</v>
      </c>
      <c r="M82" s="5">
        <v>126016763000</v>
      </c>
      <c r="N82" s="5">
        <v>76911367000</v>
      </c>
      <c r="O82" s="5">
        <v>75731257000</v>
      </c>
      <c r="P82" s="5">
        <v>1168442960000</v>
      </c>
      <c r="Q82" s="5">
        <v>155964972000</v>
      </c>
      <c r="R82" s="5">
        <v>153929187000</v>
      </c>
      <c r="S82" s="5">
        <v>148818963000</v>
      </c>
      <c r="T82" s="5">
        <v>181472234000</v>
      </c>
      <c r="U82" s="5">
        <v>175444757000</v>
      </c>
      <c r="V82" s="5">
        <v>107808155000</v>
      </c>
      <c r="W82" s="5">
        <v>231158647000</v>
      </c>
      <c r="X82" s="5">
        <v>118794278000</v>
      </c>
      <c r="Y82" s="5">
        <v>146700178000</v>
      </c>
    </row>
    <row r="84" spans="2:26" ht="15.5" x14ac:dyDescent="0.35">
      <c r="B84" t="s">
        <v>112</v>
      </c>
      <c r="C84" t="s">
        <v>113</v>
      </c>
    </row>
    <row r="85" spans="2:26" ht="15.5" x14ac:dyDescent="0.35">
      <c r="C85" t="s">
        <v>114</v>
      </c>
    </row>
    <row r="86" spans="2:26" ht="15.5" x14ac:dyDescent="0.35">
      <c r="C86" t="s">
        <v>20</v>
      </c>
      <c r="D86" s="5">
        <v>328000000000</v>
      </c>
      <c r="E86" s="5">
        <v>443140175000</v>
      </c>
      <c r="F86" s="5">
        <v>363850011000</v>
      </c>
      <c r="G86" s="5">
        <v>171794641000</v>
      </c>
      <c r="I86" s="5">
        <v>363850011000</v>
      </c>
      <c r="J86" s="5">
        <v>87684178000</v>
      </c>
      <c r="K86" s="5">
        <v>201436825000</v>
      </c>
      <c r="L86" s="5">
        <v>170428304000</v>
      </c>
      <c r="M86" s="5">
        <v>196342989000</v>
      </c>
      <c r="N86" s="5">
        <v>134725309000</v>
      </c>
      <c r="O86" s="5">
        <v>161465802000</v>
      </c>
      <c r="P86" s="5">
        <v>403188662000</v>
      </c>
      <c r="Q86" s="5">
        <v>59465257000</v>
      </c>
      <c r="R86" s="5">
        <v>114436004000</v>
      </c>
      <c r="S86" s="5">
        <v>140831570000</v>
      </c>
      <c r="T86" s="5">
        <v>257411689000</v>
      </c>
      <c r="U86" s="5">
        <v>184226649000</v>
      </c>
      <c r="V86" s="5">
        <v>143551868000</v>
      </c>
      <c r="W86" s="5">
        <v>253731456000</v>
      </c>
      <c r="X86" s="5">
        <v>107898659000</v>
      </c>
      <c r="Y86" s="5">
        <v>79336284000</v>
      </c>
      <c r="Z86" s="5">
        <v>134140181000</v>
      </c>
    </row>
    <row r="87" spans="2:26" ht="15.5" x14ac:dyDescent="0.35">
      <c r="C87" t="s">
        <v>317</v>
      </c>
      <c r="D87" s="5">
        <v>40742850000</v>
      </c>
      <c r="E87" s="5">
        <v>100664906000</v>
      </c>
      <c r="F87" s="5">
        <v>78606691000</v>
      </c>
      <c r="G87" s="5">
        <v>30775379000</v>
      </c>
      <c r="I87" s="5">
        <v>78606691000</v>
      </c>
      <c r="J87" s="5">
        <v>42599036000</v>
      </c>
      <c r="K87" s="5">
        <v>19310028000</v>
      </c>
      <c r="L87" s="5">
        <v>79614740000</v>
      </c>
      <c r="M87" s="5">
        <v>54398350000</v>
      </c>
    </row>
    <row r="88" spans="2:26" ht="15.5" x14ac:dyDescent="0.35">
      <c r="C88" t="s">
        <v>117</v>
      </c>
      <c r="D88" s="5">
        <v>276352011000</v>
      </c>
      <c r="E88" s="5">
        <v>217094762000</v>
      </c>
      <c r="F88" s="5">
        <v>265115252000</v>
      </c>
      <c r="G88" s="5">
        <v>199871595000</v>
      </c>
      <c r="I88" s="5">
        <v>265115252000</v>
      </c>
      <c r="J88" s="5">
        <v>179337881000</v>
      </c>
      <c r="K88" s="5">
        <v>101291382000</v>
      </c>
      <c r="L88" s="5">
        <v>136565034000</v>
      </c>
      <c r="M88" s="5">
        <v>201754535000</v>
      </c>
      <c r="N88" s="5">
        <v>161827534000</v>
      </c>
      <c r="O88" s="5">
        <v>245585858000</v>
      </c>
      <c r="P88" s="5">
        <v>157583605000</v>
      </c>
      <c r="Q88" s="5">
        <v>211148780000</v>
      </c>
      <c r="R88" s="5">
        <v>149184469000</v>
      </c>
      <c r="S88" s="5">
        <v>161529606000</v>
      </c>
      <c r="T88" s="5">
        <v>143402727000</v>
      </c>
      <c r="U88" s="5">
        <v>136435794000</v>
      </c>
      <c r="V88" s="5">
        <v>67305122000</v>
      </c>
      <c r="W88" s="5">
        <v>106605268000</v>
      </c>
      <c r="X88" s="5">
        <v>88208642000</v>
      </c>
      <c r="Y88" s="5">
        <v>174481162000</v>
      </c>
      <c r="Z88" s="5">
        <v>87182226000</v>
      </c>
    </row>
    <row r="89" spans="2:26" ht="15.5" x14ac:dyDescent="0.35">
      <c r="C89" t="s">
        <v>118</v>
      </c>
      <c r="D89" s="5">
        <v>37537773000</v>
      </c>
      <c r="E89" s="5">
        <v>43811763000</v>
      </c>
      <c r="F89" s="5">
        <v>89557087000</v>
      </c>
      <c r="G89" s="5">
        <v>33117974000</v>
      </c>
      <c r="I89" s="5">
        <v>89557087000</v>
      </c>
      <c r="J89" s="5">
        <v>37454387000</v>
      </c>
      <c r="K89" s="5">
        <v>21212725000</v>
      </c>
      <c r="L89" s="5">
        <v>52022471000</v>
      </c>
      <c r="M89" s="5">
        <v>57597946000</v>
      </c>
      <c r="N89" s="5">
        <v>50920234000</v>
      </c>
      <c r="O89" s="5">
        <v>46706219000</v>
      </c>
      <c r="P89" s="5">
        <v>41182937000</v>
      </c>
      <c r="Q89" s="5">
        <v>37740329000</v>
      </c>
      <c r="R89" s="5">
        <v>52869858000</v>
      </c>
      <c r="S89" s="5">
        <v>65617327000</v>
      </c>
      <c r="T89" s="5">
        <v>51867552000</v>
      </c>
      <c r="U89" s="5">
        <v>72468621000</v>
      </c>
      <c r="V89" s="5">
        <v>60372281000</v>
      </c>
      <c r="W89" s="5">
        <v>10508261000</v>
      </c>
      <c r="X89" s="5">
        <v>9239723000</v>
      </c>
      <c r="Y89" s="5">
        <v>7965451000</v>
      </c>
      <c r="Z89" s="5">
        <v>8195558000</v>
      </c>
    </row>
    <row r="90" spans="2:26" ht="15.5" x14ac:dyDescent="0.35">
      <c r="C90" t="s">
        <v>119</v>
      </c>
      <c r="D90" s="5">
        <v>23698522000</v>
      </c>
      <c r="E90" s="5">
        <v>24782000</v>
      </c>
      <c r="F90" s="5">
        <v>49019000</v>
      </c>
      <c r="G90" s="5">
        <v>15892000</v>
      </c>
      <c r="I90" s="5">
        <v>49019000</v>
      </c>
      <c r="J90" s="5">
        <v>43382000</v>
      </c>
      <c r="K90" s="5">
        <v>38763000</v>
      </c>
      <c r="L90" s="5">
        <v>38089740000</v>
      </c>
      <c r="M90" s="5">
        <v>26280672000</v>
      </c>
      <c r="N90" s="5">
        <v>3145586000</v>
      </c>
      <c r="O90" s="5">
        <v>27443688000</v>
      </c>
      <c r="P90" s="5">
        <v>516246000</v>
      </c>
      <c r="Q90" s="5">
        <v>52406594000</v>
      </c>
      <c r="R90" s="5">
        <v>1611710000</v>
      </c>
      <c r="S90" s="5">
        <v>3481657000</v>
      </c>
      <c r="T90" s="5">
        <v>12219257000</v>
      </c>
      <c r="U90" s="5">
        <v>1462325000</v>
      </c>
      <c r="V90" s="5">
        <v>2028837000</v>
      </c>
      <c r="W90" s="5">
        <v>5787159000</v>
      </c>
      <c r="X90" s="5">
        <v>6121892000</v>
      </c>
      <c r="Y90" s="5">
        <v>4267932000</v>
      </c>
    </row>
    <row r="91" spans="2:26" ht="15.5" x14ac:dyDescent="0.35">
      <c r="C91" t="s">
        <v>120</v>
      </c>
      <c r="D91" s="5">
        <v>276352011000</v>
      </c>
      <c r="E91" s="5">
        <v>217094762000</v>
      </c>
      <c r="F91" s="5">
        <v>265115252000</v>
      </c>
      <c r="G91" s="5">
        <v>199871595000</v>
      </c>
      <c r="I91" s="5">
        <v>265115252000</v>
      </c>
      <c r="J91" s="5">
        <v>179337881000</v>
      </c>
      <c r="K91" s="5">
        <v>101291382000</v>
      </c>
      <c r="L91" s="5">
        <v>136565034000</v>
      </c>
      <c r="M91" s="5">
        <v>201754535000</v>
      </c>
      <c r="N91" s="5">
        <v>161827534000</v>
      </c>
      <c r="O91" s="5">
        <v>245585858000</v>
      </c>
      <c r="P91" s="5">
        <v>157583605000</v>
      </c>
      <c r="Q91" s="5">
        <v>211148780000</v>
      </c>
      <c r="R91" s="5">
        <v>149184469000</v>
      </c>
      <c r="S91" s="5">
        <v>161529606000</v>
      </c>
      <c r="T91" s="5">
        <v>143402727000</v>
      </c>
      <c r="U91" s="5">
        <v>136435794000</v>
      </c>
      <c r="V91" s="5">
        <v>67305122000</v>
      </c>
      <c r="W91" s="5">
        <v>106605268000</v>
      </c>
      <c r="X91" s="5">
        <v>88208642000</v>
      </c>
      <c r="Y91" s="5">
        <v>174481162000</v>
      </c>
      <c r="Z91" s="5">
        <v>87182226000</v>
      </c>
    </row>
    <row r="92" spans="2:26" ht="15.5" x14ac:dyDescent="0.35">
      <c r="C92" t="s">
        <v>121</v>
      </c>
      <c r="D92" s="5">
        <v>11393212000</v>
      </c>
      <c r="E92" s="5">
        <v>483365000</v>
      </c>
      <c r="F92" s="5">
        <v>501724000</v>
      </c>
      <c r="G92" s="5">
        <v>594057000</v>
      </c>
      <c r="I92" s="5">
        <v>501724000</v>
      </c>
      <c r="J92" s="5">
        <v>397996000</v>
      </c>
      <c r="K92" s="5">
        <v>7159057000</v>
      </c>
      <c r="L92" s="5">
        <v>22672098000</v>
      </c>
      <c r="M92" s="5">
        <v>26635884000</v>
      </c>
      <c r="N92" s="5">
        <v>43810620000</v>
      </c>
      <c r="O92" s="5">
        <v>31163379000</v>
      </c>
      <c r="P92" s="5">
        <v>137618246000</v>
      </c>
      <c r="Q92" s="5">
        <v>3594825000</v>
      </c>
      <c r="R92" s="5">
        <v>4246955000</v>
      </c>
      <c r="S92" s="5">
        <v>10058588000</v>
      </c>
      <c r="T92" s="5">
        <v>1231224000</v>
      </c>
      <c r="U92" s="5">
        <v>1347948000</v>
      </c>
      <c r="V92" s="5">
        <v>1240413000</v>
      </c>
      <c r="W92" s="5">
        <v>1497701000</v>
      </c>
      <c r="X92" s="5">
        <v>1343590000</v>
      </c>
      <c r="Y92" s="5">
        <v>2989682000</v>
      </c>
      <c r="Z92" s="5">
        <v>2750037000</v>
      </c>
    </row>
    <row r="93" spans="2:26" ht="15.5" x14ac:dyDescent="0.35">
      <c r="C93" t="s">
        <v>123</v>
      </c>
      <c r="D93" s="5">
        <v>327699421000</v>
      </c>
      <c r="E93" s="5">
        <v>281866047000</v>
      </c>
      <c r="F93" s="5">
        <v>316095117000</v>
      </c>
      <c r="G93" s="5">
        <v>334242992000</v>
      </c>
      <c r="I93" s="5">
        <v>316095117000</v>
      </c>
      <c r="J93" s="5">
        <v>391919092000</v>
      </c>
      <c r="K93" s="5">
        <v>377197130000</v>
      </c>
      <c r="L93" s="5">
        <v>369095939000</v>
      </c>
      <c r="M93" s="5">
        <v>270959821000</v>
      </c>
      <c r="N93" s="5">
        <v>317336033000</v>
      </c>
      <c r="O93" s="5">
        <v>235663073000</v>
      </c>
      <c r="P93" s="5">
        <v>270515224000</v>
      </c>
      <c r="Q93" s="5">
        <v>289064085000</v>
      </c>
      <c r="R93" s="5">
        <v>231211654000</v>
      </c>
      <c r="S93" s="5">
        <v>161124628000</v>
      </c>
      <c r="T93" s="5">
        <v>183724387000</v>
      </c>
      <c r="U93" s="5">
        <v>249318913000</v>
      </c>
      <c r="V93" s="5">
        <v>237577457000</v>
      </c>
      <c r="W93" s="5">
        <v>123558509000</v>
      </c>
      <c r="X93" s="5">
        <v>125252467000</v>
      </c>
      <c r="Y93" s="5">
        <v>79842596000</v>
      </c>
      <c r="Z93" s="5">
        <v>70421530000</v>
      </c>
    </row>
    <row r="94" spans="2:26" ht="15.5" x14ac:dyDescent="0.35">
      <c r="C94" t="s">
        <v>91</v>
      </c>
    </row>
    <row r="95" spans="2:26" ht="15.5" x14ac:dyDescent="0.35">
      <c r="C95" t="s">
        <v>124</v>
      </c>
      <c r="D95" s="5">
        <v>1012231431000</v>
      </c>
      <c r="E95" s="5">
        <v>1098874234000</v>
      </c>
      <c r="F95" s="5">
        <v>1047414078000</v>
      </c>
      <c r="G95" s="5">
        <v>759845727000</v>
      </c>
      <c r="I95" s="5">
        <v>1047414078000</v>
      </c>
      <c r="J95" s="5">
        <v>709599779000</v>
      </c>
      <c r="K95" s="5">
        <v>718193526000</v>
      </c>
      <c r="L95" s="5">
        <v>795587313000</v>
      </c>
      <c r="M95" s="5">
        <v>768122706000</v>
      </c>
      <c r="N95" s="5">
        <v>678404760000</v>
      </c>
      <c r="O95" s="5">
        <v>675010699000</v>
      </c>
      <c r="P95" s="5">
        <v>973309659000</v>
      </c>
      <c r="Q95" s="5">
        <v>569889512000</v>
      </c>
      <c r="R95" s="5">
        <v>508615377000</v>
      </c>
      <c r="S95" s="5">
        <v>483679971000</v>
      </c>
      <c r="T95" s="5">
        <v>595338719000</v>
      </c>
      <c r="U95" s="5">
        <v>588237590000</v>
      </c>
      <c r="V95" s="5">
        <v>463883090000</v>
      </c>
      <c r="W95" s="5">
        <v>491725826000</v>
      </c>
      <c r="X95" s="5">
        <v>327436443000</v>
      </c>
      <c r="Y95" s="5">
        <v>343148415000</v>
      </c>
      <c r="Z95" s="5">
        <v>298668054000</v>
      </c>
    </row>
    <row r="96" spans="2:26" ht="15.5" x14ac:dyDescent="0.35">
      <c r="C96" t="s">
        <v>125</v>
      </c>
    </row>
    <row r="97" spans="3:26" ht="15.5" x14ac:dyDescent="0.35">
      <c r="C97" t="s">
        <v>126</v>
      </c>
      <c r="D97" s="5">
        <v>188509207000</v>
      </c>
      <c r="E97" s="5">
        <v>193627907000</v>
      </c>
      <c r="F97" s="5">
        <v>197235319000</v>
      </c>
      <c r="G97" s="5">
        <v>194919617000</v>
      </c>
      <c r="I97" s="5">
        <v>197235319000</v>
      </c>
      <c r="J97" s="5">
        <v>210199058000</v>
      </c>
      <c r="K97" s="5">
        <v>216880128000</v>
      </c>
      <c r="L97" s="5">
        <v>218547031000</v>
      </c>
      <c r="M97" s="5">
        <v>232664347000</v>
      </c>
      <c r="N97" s="5">
        <v>217560166000</v>
      </c>
      <c r="O97" s="5">
        <v>190284730000</v>
      </c>
      <c r="P97" s="5">
        <v>186743248000</v>
      </c>
      <c r="Q97" s="5">
        <v>177729098000</v>
      </c>
      <c r="R97" s="5">
        <v>129991953000</v>
      </c>
      <c r="S97" s="5">
        <v>110784138000</v>
      </c>
      <c r="T97" s="5">
        <v>81384920000</v>
      </c>
      <c r="U97" s="5">
        <v>61626794000</v>
      </c>
      <c r="V97" s="5">
        <v>63317809000</v>
      </c>
      <c r="W97" s="5">
        <v>61536084000</v>
      </c>
      <c r="X97" s="5">
        <v>67053016000</v>
      </c>
      <c r="Y97" s="5">
        <v>66911129000</v>
      </c>
      <c r="Z97" s="5">
        <v>54794578000</v>
      </c>
    </row>
    <row r="98" spans="3:26" ht="15.5" x14ac:dyDescent="0.35">
      <c r="C98" t="s">
        <v>319</v>
      </c>
      <c r="D98" s="5">
        <v>2666531000</v>
      </c>
      <c r="E98" s="5">
        <v>2834959000</v>
      </c>
      <c r="F98" s="5">
        <v>1645015000</v>
      </c>
      <c r="G98" s="5">
        <v>1410693000</v>
      </c>
      <c r="I98" s="5">
        <v>1645015000</v>
      </c>
      <c r="J98" s="5">
        <v>1886757000</v>
      </c>
      <c r="K98" s="5">
        <v>1142391000</v>
      </c>
      <c r="L98" s="5">
        <v>888759000</v>
      </c>
      <c r="M98" s="5">
        <v>1121437000</v>
      </c>
      <c r="N98" s="5">
        <v>1352102000</v>
      </c>
      <c r="O98" s="5">
        <v>1502261000</v>
      </c>
      <c r="P98" s="5">
        <v>1230137000</v>
      </c>
      <c r="Q98" s="5">
        <v>979673000</v>
      </c>
      <c r="R98" s="5">
        <v>226512000</v>
      </c>
      <c r="S98" s="5">
        <v>1072328000</v>
      </c>
      <c r="T98" s="5">
        <v>2928922000</v>
      </c>
      <c r="U98" s="5">
        <v>4788987000</v>
      </c>
      <c r="V98" s="5">
        <v>6404080000</v>
      </c>
      <c r="W98" s="5">
        <v>7890576000</v>
      </c>
      <c r="X98" s="5">
        <v>9440635000</v>
      </c>
      <c r="Y98" s="5">
        <v>4334020000</v>
      </c>
      <c r="Z98" s="5">
        <v>479050000</v>
      </c>
    </row>
    <row r="99" spans="3:26" ht="15.5" x14ac:dyDescent="0.35">
      <c r="C99" t="s">
        <v>128</v>
      </c>
      <c r="D99" s="5">
        <v>22530755000</v>
      </c>
      <c r="E99" s="5">
        <v>27318238000</v>
      </c>
      <c r="F99" s="5">
        <v>23346967000</v>
      </c>
      <c r="G99" s="5">
        <v>21293596000</v>
      </c>
      <c r="I99" s="5">
        <v>23346967000</v>
      </c>
      <c r="J99" s="5">
        <v>21891272000</v>
      </c>
      <c r="K99" s="5">
        <v>19677592000</v>
      </c>
      <c r="L99" s="5">
        <v>18149227000</v>
      </c>
      <c r="M99" s="5">
        <v>21985402000</v>
      </c>
      <c r="N99" s="5">
        <v>17605913000</v>
      </c>
      <c r="O99" s="5">
        <v>20745350000</v>
      </c>
      <c r="P99" s="5">
        <v>30075124000</v>
      </c>
      <c r="Q99" s="5">
        <v>22309617000</v>
      </c>
      <c r="R99" s="5">
        <v>20311305000</v>
      </c>
      <c r="S99" s="5">
        <v>13877076000</v>
      </c>
      <c r="T99" s="5">
        <v>8468082000</v>
      </c>
      <c r="U99" s="5">
        <v>15507480000</v>
      </c>
      <c r="V99" s="5">
        <v>11824432000</v>
      </c>
      <c r="W99" s="5">
        <v>10759250000</v>
      </c>
      <c r="X99" s="5">
        <v>8718878000</v>
      </c>
      <c r="Y99" s="5">
        <v>6914545000</v>
      </c>
      <c r="Z99" s="5">
        <v>4364351000</v>
      </c>
    </row>
    <row r="100" spans="3:26" ht="15.5" x14ac:dyDescent="0.35">
      <c r="C100" t="s">
        <v>483</v>
      </c>
      <c r="X100" s="5">
        <v>10015285000</v>
      </c>
      <c r="Y100" s="5">
        <v>10015285000</v>
      </c>
      <c r="Z100" s="5">
        <v>10015285000</v>
      </c>
    </row>
    <row r="101" spans="3:26" ht="15.5" x14ac:dyDescent="0.35">
      <c r="C101" t="s">
        <v>129</v>
      </c>
      <c r="D101" s="5">
        <v>215454239000</v>
      </c>
      <c r="E101" s="5">
        <v>225199354000</v>
      </c>
      <c r="F101" s="5">
        <v>224788318000</v>
      </c>
      <c r="G101" s="5">
        <v>228080418000</v>
      </c>
      <c r="I101" s="5">
        <v>224788318000</v>
      </c>
      <c r="J101" s="5">
        <v>247336949000</v>
      </c>
      <c r="K101" s="5">
        <v>239620584000</v>
      </c>
      <c r="L101" s="5">
        <v>242059927000</v>
      </c>
      <c r="M101" s="5">
        <v>258144160000</v>
      </c>
      <c r="N101" s="5">
        <v>251496286000</v>
      </c>
      <c r="O101" s="5">
        <v>226050287000</v>
      </c>
      <c r="P101" s="5">
        <v>289804030000</v>
      </c>
      <c r="Q101" s="5">
        <v>277117032000</v>
      </c>
      <c r="R101" s="5">
        <v>235319517000</v>
      </c>
      <c r="S101" s="5">
        <v>157966847000</v>
      </c>
      <c r="T101" s="5">
        <v>121260807000</v>
      </c>
      <c r="U101" s="5">
        <v>108708728000</v>
      </c>
      <c r="V101" s="5">
        <v>105547861000</v>
      </c>
      <c r="W101" s="5">
        <v>92662752000</v>
      </c>
      <c r="X101" s="5">
        <v>107332050000</v>
      </c>
      <c r="Y101" s="5">
        <v>90822220000</v>
      </c>
      <c r="Z101" s="5">
        <v>76396438000</v>
      </c>
    </row>
    <row r="102" spans="3:26" ht="15.5" x14ac:dyDescent="0.35">
      <c r="C102" t="s">
        <v>130</v>
      </c>
      <c r="D102" s="5">
        <v>1227685670000</v>
      </c>
      <c r="E102" s="5">
        <v>1324073588000</v>
      </c>
      <c r="F102" s="5">
        <v>1272202396000</v>
      </c>
      <c r="G102" s="5">
        <v>987926145000</v>
      </c>
      <c r="I102" s="5">
        <v>1272202396000</v>
      </c>
      <c r="J102" s="5">
        <v>956936728000</v>
      </c>
      <c r="K102" s="5">
        <v>957814110000</v>
      </c>
      <c r="L102" s="5">
        <v>1037647240000</v>
      </c>
      <c r="M102" s="5">
        <v>1026266866000</v>
      </c>
      <c r="N102" s="5">
        <v>929901046000</v>
      </c>
      <c r="O102" s="5">
        <v>901060986000</v>
      </c>
      <c r="P102" s="5">
        <v>1263113689000</v>
      </c>
      <c r="Q102" s="5">
        <v>847006544000</v>
      </c>
      <c r="R102" s="5">
        <v>743934894000</v>
      </c>
      <c r="S102" s="5">
        <v>641646818000</v>
      </c>
      <c r="T102" s="5">
        <v>716599526000</v>
      </c>
      <c r="U102" s="5">
        <v>696946318000</v>
      </c>
      <c r="V102" s="5">
        <v>569430951000</v>
      </c>
      <c r="W102" s="5">
        <v>584388578000</v>
      </c>
      <c r="X102" s="5">
        <v>434768493000</v>
      </c>
      <c r="Y102" s="5">
        <v>433970635000</v>
      </c>
      <c r="Z102" s="5">
        <v>375064492000</v>
      </c>
    </row>
    <row r="103" spans="3:26" ht="15.5" x14ac:dyDescent="0.35">
      <c r="C103" t="s">
        <v>131</v>
      </c>
    </row>
    <row r="104" spans="3:26" ht="15.5" x14ac:dyDescent="0.35">
      <c r="C104" t="s">
        <v>132</v>
      </c>
    </row>
    <row r="105" spans="3:26" ht="15.5" x14ac:dyDescent="0.35">
      <c r="C105" t="s">
        <v>133</v>
      </c>
      <c r="D105" s="5">
        <v>202642771000</v>
      </c>
      <c r="E105" s="5">
        <v>223714185000</v>
      </c>
      <c r="F105" s="5">
        <v>245958984000</v>
      </c>
      <c r="G105" s="5">
        <v>112385765000</v>
      </c>
      <c r="I105" s="5">
        <v>245958984000</v>
      </c>
      <c r="J105" s="5">
        <v>108891459000</v>
      </c>
      <c r="K105" s="5">
        <v>125031384000</v>
      </c>
      <c r="L105" s="5">
        <v>239074429000</v>
      </c>
      <c r="M105" s="5">
        <v>282931352000</v>
      </c>
      <c r="N105" s="5">
        <v>266348137000</v>
      </c>
      <c r="O105" s="5">
        <v>269085165000</v>
      </c>
      <c r="P105" s="5">
        <v>709437157000</v>
      </c>
      <c r="Q105" s="5">
        <v>184971088000</v>
      </c>
      <c r="R105" s="5">
        <v>120622129000</v>
      </c>
      <c r="S105" s="5">
        <v>132435895000</v>
      </c>
      <c r="T105" s="5">
        <v>129820145000</v>
      </c>
      <c r="U105" s="5">
        <v>147818253000</v>
      </c>
      <c r="V105" s="5">
        <v>119827938000</v>
      </c>
      <c r="W105" s="5">
        <v>65430555000</v>
      </c>
      <c r="X105" s="5">
        <v>52578914000</v>
      </c>
      <c r="Y105" s="5">
        <v>68108811000</v>
      </c>
      <c r="Z105" s="5">
        <v>38420491000</v>
      </c>
    </row>
    <row r="106" spans="3:26" ht="15.5" x14ac:dyDescent="0.35">
      <c r="C106" t="s">
        <v>528</v>
      </c>
      <c r="L106" s="5">
        <v>15724765000</v>
      </c>
    </row>
    <row r="107" spans="3:26" ht="15.5" x14ac:dyDescent="0.35">
      <c r="C107" t="s">
        <v>135</v>
      </c>
    </row>
    <row r="108" spans="3:26" ht="15.5" x14ac:dyDescent="0.35">
      <c r="C108" t="s">
        <v>136</v>
      </c>
      <c r="D108" s="5">
        <v>61236295000</v>
      </c>
      <c r="E108" s="5">
        <v>43836545000</v>
      </c>
      <c r="F108" s="5">
        <v>89606106000</v>
      </c>
      <c r="G108" s="5">
        <v>33133866000</v>
      </c>
      <c r="I108" s="5">
        <v>89606106000</v>
      </c>
      <c r="J108" s="5">
        <v>37497769000</v>
      </c>
      <c r="K108" s="5">
        <v>21251488000</v>
      </c>
      <c r="L108" s="5">
        <v>90112211000</v>
      </c>
      <c r="M108" s="5">
        <v>83878618000</v>
      </c>
      <c r="N108" s="5">
        <v>54065820000</v>
      </c>
      <c r="O108" s="5">
        <v>74149907000</v>
      </c>
      <c r="P108" s="5">
        <v>41699183000</v>
      </c>
      <c r="Q108" s="5">
        <v>90146923000</v>
      </c>
      <c r="R108" s="5">
        <v>54481568000</v>
      </c>
      <c r="S108" s="5">
        <v>69098984000</v>
      </c>
      <c r="T108" s="5">
        <v>64086809000</v>
      </c>
      <c r="U108" s="5">
        <v>73930946000</v>
      </c>
      <c r="V108" s="5">
        <v>62401118000</v>
      </c>
      <c r="W108" s="5">
        <v>16295420000</v>
      </c>
      <c r="X108" s="5">
        <v>15361615000</v>
      </c>
      <c r="Y108" s="5">
        <v>12233383000</v>
      </c>
      <c r="Z108" s="5">
        <v>8195558000</v>
      </c>
    </row>
    <row r="109" spans="3:26" ht="15.5" x14ac:dyDescent="0.35">
      <c r="C109" t="s">
        <v>145</v>
      </c>
      <c r="D109" s="5">
        <v>60752984000</v>
      </c>
      <c r="E109" s="5">
        <v>59465945000</v>
      </c>
      <c r="F109" s="5">
        <v>50529098000</v>
      </c>
      <c r="G109" s="5">
        <v>42327479000</v>
      </c>
      <c r="I109" s="5">
        <v>50529098000</v>
      </c>
      <c r="J109" s="5">
        <v>40771713000</v>
      </c>
      <c r="K109" s="5">
        <v>36903933000</v>
      </c>
      <c r="L109" s="5">
        <v>41331162000</v>
      </c>
      <c r="M109" s="5">
        <v>59291726000</v>
      </c>
      <c r="N109" s="5">
        <v>50869884000</v>
      </c>
      <c r="O109" s="5">
        <v>37964163000</v>
      </c>
      <c r="P109" s="5">
        <v>35396131000</v>
      </c>
      <c r="Q109" s="5">
        <v>46598015000</v>
      </c>
      <c r="R109" s="5">
        <v>40640296000</v>
      </c>
      <c r="S109" s="5">
        <v>35667641000</v>
      </c>
      <c r="T109" s="5">
        <v>33088525000</v>
      </c>
      <c r="U109" s="5">
        <v>36909443000</v>
      </c>
      <c r="V109" s="5">
        <v>32861148000</v>
      </c>
      <c r="W109" s="5">
        <v>24776313000</v>
      </c>
      <c r="X109" s="5">
        <v>19172916000</v>
      </c>
      <c r="Y109" s="5">
        <v>11677839000</v>
      </c>
      <c r="Z109" s="5">
        <v>9320194000</v>
      </c>
    </row>
    <row r="110" spans="3:26" ht="15.5" x14ac:dyDescent="0.35">
      <c r="C110" t="s">
        <v>146</v>
      </c>
      <c r="D110" s="5">
        <v>60752984000</v>
      </c>
      <c r="E110" s="5">
        <v>59465945000</v>
      </c>
      <c r="F110" s="5">
        <v>50529098000</v>
      </c>
      <c r="G110" s="5">
        <v>42327479000</v>
      </c>
      <c r="I110" s="5">
        <v>50529098000</v>
      </c>
      <c r="J110" s="5">
        <v>40771713000</v>
      </c>
      <c r="K110" s="5">
        <v>36903933000</v>
      </c>
      <c r="L110" s="5">
        <v>41331162000</v>
      </c>
      <c r="M110" s="5">
        <v>59291726000</v>
      </c>
      <c r="N110" s="5">
        <v>50869884000</v>
      </c>
      <c r="O110" s="5">
        <v>37964163000</v>
      </c>
      <c r="P110" s="5">
        <v>35396131000</v>
      </c>
      <c r="Q110" s="5">
        <v>46598015000</v>
      </c>
      <c r="R110" s="5">
        <v>40640296000</v>
      </c>
      <c r="S110" s="5">
        <v>35667641000</v>
      </c>
      <c r="T110" s="5">
        <v>33088525000</v>
      </c>
      <c r="U110" s="5">
        <v>36909443000</v>
      </c>
      <c r="V110" s="5">
        <v>32861148000</v>
      </c>
      <c r="W110" s="5">
        <v>24776313000</v>
      </c>
      <c r="X110" s="5">
        <v>19172916000</v>
      </c>
      <c r="Y110" s="5">
        <v>11677839000</v>
      </c>
      <c r="Z110" s="5">
        <v>9320194000</v>
      </c>
    </row>
    <row r="111" spans="3:26" ht="15.5" x14ac:dyDescent="0.35">
      <c r="C111" t="s">
        <v>150</v>
      </c>
      <c r="D111" s="5">
        <v>263395755000</v>
      </c>
      <c r="E111" s="5">
        <v>283180130000</v>
      </c>
      <c r="F111" s="5">
        <v>296488082000</v>
      </c>
      <c r="G111" s="5">
        <v>154713244000</v>
      </c>
      <c r="I111" s="5">
        <v>296488082000</v>
      </c>
      <c r="J111" s="5">
        <v>149663172000</v>
      </c>
      <c r="K111" s="5">
        <v>161935317000</v>
      </c>
      <c r="L111" s="5">
        <v>280405591000</v>
      </c>
      <c r="M111" s="5">
        <v>342223078000</v>
      </c>
      <c r="N111" s="5">
        <v>317218021000</v>
      </c>
      <c r="O111" s="5">
        <v>307049328000</v>
      </c>
      <c r="P111" s="5">
        <v>744833288000</v>
      </c>
      <c r="Q111" s="5">
        <v>231569103000</v>
      </c>
      <c r="R111" s="5">
        <v>161262425000</v>
      </c>
      <c r="S111" s="5">
        <v>168103536000</v>
      </c>
      <c r="T111" s="5">
        <v>162908670000</v>
      </c>
      <c r="U111" s="5">
        <v>184727696000</v>
      </c>
      <c r="V111" s="5">
        <v>152689086000</v>
      </c>
      <c r="W111" s="5">
        <v>90206868000</v>
      </c>
      <c r="X111" s="5">
        <v>71751830000</v>
      </c>
      <c r="Y111" s="5">
        <v>79786650000</v>
      </c>
      <c r="Z111" s="5">
        <v>47740685000</v>
      </c>
    </row>
    <row r="112" spans="3:26" ht="15.5" x14ac:dyDescent="0.35">
      <c r="C112" t="s">
        <v>151</v>
      </c>
    </row>
    <row r="113" spans="2:26" ht="15.5" x14ac:dyDescent="0.35">
      <c r="C113" t="s">
        <v>152</v>
      </c>
      <c r="D113" s="5">
        <v>22400000000</v>
      </c>
      <c r="E113" s="5">
        <v>22400000000</v>
      </c>
      <c r="F113" s="5">
        <v>22400000000</v>
      </c>
      <c r="G113" s="5">
        <v>22400000000</v>
      </c>
      <c r="I113" s="5">
        <v>22400000000</v>
      </c>
      <c r="J113" s="5">
        <v>22400000000</v>
      </c>
      <c r="K113" s="5">
        <v>22400000000</v>
      </c>
      <c r="L113" s="5">
        <v>22400000000</v>
      </c>
      <c r="M113" s="5">
        <v>22400000000</v>
      </c>
      <c r="N113" s="5">
        <v>22400000000</v>
      </c>
      <c r="O113" s="5">
        <v>22400000000</v>
      </c>
      <c r="P113" s="5">
        <v>22400000000</v>
      </c>
      <c r="Q113" s="5">
        <v>22400000000</v>
      </c>
      <c r="R113" s="5">
        <v>22400000000</v>
      </c>
      <c r="S113" s="5">
        <v>22400000000</v>
      </c>
      <c r="T113" s="5">
        <v>22400000000</v>
      </c>
      <c r="U113" s="5">
        <v>22400000000</v>
      </c>
      <c r="V113" s="5">
        <v>22400000000</v>
      </c>
      <c r="W113" s="5">
        <v>22400000000</v>
      </c>
      <c r="X113" s="5">
        <v>22400000000</v>
      </c>
      <c r="Y113" s="5">
        <v>22400000000</v>
      </c>
      <c r="Z113" s="5">
        <v>22400000000</v>
      </c>
    </row>
    <row r="114" spans="2:26" ht="15.5" x14ac:dyDescent="0.35">
      <c r="C114" t="s">
        <v>153</v>
      </c>
      <c r="D114" s="5">
        <v>17561517000</v>
      </c>
      <c r="E114" s="5">
        <v>17561517000</v>
      </c>
      <c r="F114" s="5">
        <v>17561517000</v>
      </c>
      <c r="G114" s="5">
        <v>17561517000</v>
      </c>
      <c r="I114" s="5">
        <v>17561517000</v>
      </c>
      <c r="J114" s="5">
        <v>17561517000</v>
      </c>
      <c r="K114" s="5">
        <v>17561517000</v>
      </c>
      <c r="L114" s="5">
        <v>17561517000</v>
      </c>
      <c r="M114" s="5">
        <v>17561517000</v>
      </c>
      <c r="N114" s="5">
        <v>17561517000</v>
      </c>
      <c r="O114" s="5">
        <v>17561517000</v>
      </c>
      <c r="P114" s="5">
        <v>17561517000</v>
      </c>
      <c r="Q114" s="5">
        <v>17561517000</v>
      </c>
      <c r="R114" s="5">
        <v>17561517000</v>
      </c>
      <c r="S114" s="5">
        <v>17561517000</v>
      </c>
      <c r="T114" s="5">
        <v>17561517000</v>
      </c>
      <c r="U114" s="5">
        <v>17561517000</v>
      </c>
      <c r="V114" s="5">
        <v>17561517000</v>
      </c>
      <c r="W114" s="5">
        <v>17561517000</v>
      </c>
      <c r="X114" s="5">
        <v>17561517000</v>
      </c>
      <c r="Y114" s="5">
        <v>17561517000</v>
      </c>
      <c r="Z114" s="5">
        <v>17561517000</v>
      </c>
    </row>
    <row r="115" spans="2:26" ht="15.5" x14ac:dyDescent="0.35">
      <c r="C115" t="s">
        <v>155</v>
      </c>
      <c r="D115" s="5">
        <v>924328398000</v>
      </c>
      <c r="E115" s="5">
        <v>1000931941000</v>
      </c>
      <c r="F115" s="5">
        <v>935752797000</v>
      </c>
      <c r="G115" s="5">
        <v>793251384000</v>
      </c>
      <c r="I115" s="5">
        <v>935752797000</v>
      </c>
      <c r="J115" s="5">
        <v>767312039000</v>
      </c>
      <c r="K115" s="5">
        <v>755917276000</v>
      </c>
      <c r="L115" s="5">
        <v>717280132000</v>
      </c>
      <c r="M115" s="5">
        <v>644082271000</v>
      </c>
      <c r="N115" s="5">
        <v>572721508000</v>
      </c>
      <c r="O115" s="5">
        <v>554050141000</v>
      </c>
      <c r="P115" s="5">
        <v>478318884000</v>
      </c>
      <c r="Q115" s="5">
        <v>575475924000</v>
      </c>
      <c r="R115" s="5">
        <v>542710952000</v>
      </c>
      <c r="S115" s="5">
        <v>433581765000</v>
      </c>
      <c r="T115" s="5">
        <v>513729339000</v>
      </c>
      <c r="U115" s="5">
        <v>472257105000</v>
      </c>
      <c r="V115" s="5">
        <v>376780348000</v>
      </c>
      <c r="W115" s="5">
        <v>454220193000</v>
      </c>
      <c r="X115" s="5">
        <v>323055146000</v>
      </c>
      <c r="Y115" s="5">
        <v>314222468000</v>
      </c>
      <c r="Z115" s="5">
        <v>287362290000</v>
      </c>
    </row>
    <row r="116" spans="2:26" ht="15.5" x14ac:dyDescent="0.35">
      <c r="C116" t="s">
        <v>156</v>
      </c>
      <c r="D116" s="5">
        <v>4480000000</v>
      </c>
      <c r="E116" s="5">
        <v>4480000000</v>
      </c>
      <c r="F116" s="5">
        <v>4480000000</v>
      </c>
      <c r="G116" s="5">
        <v>4480000000</v>
      </c>
      <c r="I116" s="5">
        <v>4480000000</v>
      </c>
      <c r="J116" s="5">
        <v>4480000000</v>
      </c>
      <c r="W116" s="5">
        <v>4480000000</v>
      </c>
      <c r="X116" s="5">
        <v>4480000000</v>
      </c>
      <c r="Y116" s="5">
        <v>4480000000</v>
      </c>
      <c r="Z116" s="5">
        <v>4480000000</v>
      </c>
    </row>
    <row r="117" spans="2:26" ht="15.5" x14ac:dyDescent="0.35">
      <c r="C117" t="s">
        <v>157</v>
      </c>
      <c r="D117" s="5">
        <v>919848398000</v>
      </c>
      <c r="E117" s="5">
        <v>996451941000</v>
      </c>
      <c r="F117" s="5">
        <v>931272797000</v>
      </c>
      <c r="G117" s="5">
        <v>788771384000</v>
      </c>
      <c r="I117" s="5">
        <v>931272797000</v>
      </c>
      <c r="J117" s="5">
        <v>762832039000</v>
      </c>
      <c r="K117" s="5">
        <v>755917276000</v>
      </c>
      <c r="L117" s="5">
        <v>717280132000</v>
      </c>
      <c r="M117" s="5">
        <v>644082271000</v>
      </c>
      <c r="N117" s="5">
        <v>572721508000</v>
      </c>
      <c r="O117" s="5">
        <v>554050141000</v>
      </c>
      <c r="P117" s="5">
        <v>478318884000</v>
      </c>
      <c r="Q117" s="5">
        <v>575475924000</v>
      </c>
      <c r="R117" s="5">
        <v>542710952000</v>
      </c>
      <c r="S117" s="5">
        <v>433581765000</v>
      </c>
      <c r="T117" s="5">
        <v>513729339000</v>
      </c>
      <c r="U117" s="5">
        <v>472257105000</v>
      </c>
      <c r="V117" s="5">
        <v>376780348000</v>
      </c>
      <c r="W117" s="5">
        <v>449740193000</v>
      </c>
      <c r="X117" s="5">
        <v>318575146000</v>
      </c>
      <c r="Y117" s="5">
        <v>309742468000</v>
      </c>
      <c r="Z117" s="5">
        <v>282882290000</v>
      </c>
    </row>
    <row r="118" spans="2:26" ht="15.5" x14ac:dyDescent="0.35">
      <c r="C118" t="s">
        <v>158</v>
      </c>
      <c r="D118" s="5">
        <v>924328398000</v>
      </c>
      <c r="E118" s="5">
        <v>1000931941000</v>
      </c>
      <c r="F118" s="5">
        <v>935752797000</v>
      </c>
      <c r="G118" s="5">
        <v>793251384000</v>
      </c>
      <c r="I118" s="5">
        <v>935752797000</v>
      </c>
      <c r="J118" s="5">
        <v>767312039000</v>
      </c>
      <c r="K118" s="5">
        <v>755917276000</v>
      </c>
      <c r="L118" s="5">
        <v>717280132000</v>
      </c>
      <c r="M118" s="5">
        <v>644082271000</v>
      </c>
      <c r="N118" s="5">
        <v>572721508000</v>
      </c>
      <c r="O118" s="5">
        <v>554050141000</v>
      </c>
      <c r="P118" s="5">
        <v>478318884000</v>
      </c>
      <c r="Q118" s="5">
        <v>575475924000</v>
      </c>
      <c r="R118" s="5">
        <v>542710952000</v>
      </c>
      <c r="S118" s="5">
        <v>433581765000</v>
      </c>
      <c r="T118" s="5">
        <v>513729339000</v>
      </c>
      <c r="U118" s="5">
        <v>472257105000</v>
      </c>
      <c r="V118" s="5">
        <v>376780348000</v>
      </c>
      <c r="W118" s="5">
        <v>454220193000</v>
      </c>
      <c r="X118" s="5">
        <v>323055146000</v>
      </c>
      <c r="Y118" s="5">
        <v>314222468000</v>
      </c>
      <c r="Z118" s="5">
        <v>287362290000</v>
      </c>
    </row>
    <row r="119" spans="2:26" ht="15.5" x14ac:dyDescent="0.35">
      <c r="C119" t="s">
        <v>159</v>
      </c>
    </row>
    <row r="120" spans="2:26" ht="15.5" x14ac:dyDescent="0.35">
      <c r="C120" t="s">
        <v>10</v>
      </c>
      <c r="D120" s="5">
        <v>964289915000</v>
      </c>
      <c r="E120" s="5">
        <v>1040893458000</v>
      </c>
      <c r="F120" s="5">
        <v>975714314000</v>
      </c>
      <c r="G120" s="5">
        <v>833212901000</v>
      </c>
      <c r="I120" s="5">
        <v>975714314000</v>
      </c>
      <c r="J120" s="5">
        <v>807273556000</v>
      </c>
      <c r="K120" s="5">
        <v>795878793000</v>
      </c>
      <c r="L120" s="5">
        <v>757241649000</v>
      </c>
      <c r="M120" s="5">
        <v>684043788000</v>
      </c>
      <c r="N120" s="5">
        <v>612683025000</v>
      </c>
      <c r="O120" s="5">
        <v>594011658000</v>
      </c>
      <c r="P120" s="5">
        <v>518280401000</v>
      </c>
      <c r="Q120" s="5">
        <v>615437441000</v>
      </c>
      <c r="R120" s="5">
        <v>582672469000</v>
      </c>
      <c r="S120" s="5">
        <v>473543282000</v>
      </c>
      <c r="T120" s="5">
        <v>553690856000</v>
      </c>
      <c r="U120" s="5">
        <v>512218622000</v>
      </c>
      <c r="V120" s="5">
        <v>416741865000</v>
      </c>
      <c r="W120" s="5">
        <v>494181710000</v>
      </c>
      <c r="X120" s="5">
        <v>363016663000</v>
      </c>
      <c r="Y120" s="5">
        <v>354183985000</v>
      </c>
      <c r="Z120" s="5">
        <v>327323807000</v>
      </c>
    </row>
    <row r="121" spans="2:26" ht="15.5" x14ac:dyDescent="0.35">
      <c r="C121" t="s">
        <v>160</v>
      </c>
      <c r="D121" s="5">
        <v>1227685670000</v>
      </c>
      <c r="E121" s="5">
        <v>1324073588000</v>
      </c>
      <c r="F121" s="5">
        <v>1272202396000</v>
      </c>
      <c r="G121" s="5">
        <v>987926145000</v>
      </c>
      <c r="I121" s="5">
        <v>1272202396000</v>
      </c>
      <c r="J121" s="5">
        <v>956936728000</v>
      </c>
      <c r="K121" s="5">
        <v>957814110000</v>
      </c>
      <c r="L121" s="5">
        <v>1037647240000</v>
      </c>
      <c r="M121" s="5">
        <v>1026266866000</v>
      </c>
      <c r="N121" s="5">
        <v>929901046000</v>
      </c>
      <c r="O121" s="5">
        <v>901060986000</v>
      </c>
      <c r="P121" s="5">
        <v>1263113689000</v>
      </c>
      <c r="Q121" s="5">
        <v>847006544000</v>
      </c>
      <c r="R121" s="5">
        <v>743934894000</v>
      </c>
      <c r="S121" s="5">
        <v>641646818000</v>
      </c>
      <c r="T121" s="5">
        <v>716599526000</v>
      </c>
      <c r="U121" s="5">
        <v>696946318000</v>
      </c>
      <c r="V121" s="5">
        <v>569430951000</v>
      </c>
      <c r="W121" s="5">
        <v>584388578000</v>
      </c>
      <c r="X121" s="5">
        <v>434768493000</v>
      </c>
      <c r="Y121" s="5">
        <v>433970635000</v>
      </c>
      <c r="Z121" s="5">
        <v>375064492000</v>
      </c>
    </row>
    <row r="122" spans="2:26" ht="15.5" x14ac:dyDescent="0.35">
      <c r="C122" t="s">
        <v>161</v>
      </c>
      <c r="D122" s="5">
        <v>448000000</v>
      </c>
      <c r="E122" s="5">
        <v>448000000</v>
      </c>
      <c r="F122" s="5">
        <v>448000000</v>
      </c>
      <c r="G122" s="5">
        <v>448000000</v>
      </c>
      <c r="I122" s="5">
        <v>448000000</v>
      </c>
      <c r="J122" s="5">
        <v>448000000</v>
      </c>
      <c r="K122" s="5">
        <v>448000000</v>
      </c>
      <c r="L122" s="5">
        <v>448000000</v>
      </c>
      <c r="M122" s="5">
        <v>448000000</v>
      </c>
      <c r="N122" s="5">
        <v>448000000</v>
      </c>
      <c r="O122" s="5">
        <v>448000000</v>
      </c>
      <c r="P122" s="5">
        <v>448000000</v>
      </c>
      <c r="Q122" s="5">
        <v>448000000</v>
      </c>
      <c r="R122" s="5">
        <v>448000000</v>
      </c>
      <c r="S122" s="5">
        <v>448000000</v>
      </c>
      <c r="T122" s="5">
        <v>22400000</v>
      </c>
      <c r="U122" s="5">
        <v>22400000</v>
      </c>
      <c r="V122" s="5">
        <v>22400000</v>
      </c>
      <c r="W122" s="5">
        <v>22400000</v>
      </c>
      <c r="X122" s="5">
        <v>22400000</v>
      </c>
      <c r="Y122" s="5">
        <v>22400000</v>
      </c>
      <c r="Z122" s="5">
        <v>22400000</v>
      </c>
    </row>
    <row r="124" spans="2:26" ht="15.5" x14ac:dyDescent="0.35">
      <c r="B124" t="s">
        <v>162</v>
      </c>
      <c r="C124" t="s">
        <v>163</v>
      </c>
      <c r="D124" s="5">
        <v>8480210000</v>
      </c>
      <c r="E124" s="5">
        <v>86542635000</v>
      </c>
      <c r="F124" s="5">
        <v>198473184000</v>
      </c>
      <c r="G124" s="5">
        <v>17554414000</v>
      </c>
      <c r="I124" s="5">
        <v>376518108000</v>
      </c>
      <c r="J124" s="5">
        <v>55711527000</v>
      </c>
      <c r="K124" s="5">
        <v>203874886000</v>
      </c>
      <c r="L124" s="5">
        <v>110323210000</v>
      </c>
      <c r="M124" s="5">
        <v>169814591000</v>
      </c>
      <c r="N124" s="5">
        <v>71983458000</v>
      </c>
      <c r="O124" s="5">
        <v>-210843887000</v>
      </c>
      <c r="P124" s="5">
        <v>168964859000</v>
      </c>
      <c r="Q124" s="5">
        <v>129919801000</v>
      </c>
      <c r="R124" s="5">
        <v>43799001000</v>
      </c>
      <c r="S124" s="5">
        <v>160700345000</v>
      </c>
      <c r="T124" s="5">
        <v>232826497000</v>
      </c>
      <c r="U124" s="5">
        <v>133099062000</v>
      </c>
      <c r="V124" s="5">
        <v>88404562000</v>
      </c>
      <c r="W124" s="5">
        <v>156230625000</v>
      </c>
      <c r="X124" s="5">
        <v>159583168000</v>
      </c>
      <c r="Y124" s="5">
        <v>81263477000</v>
      </c>
      <c r="Z124" s="5">
        <v>103733500000</v>
      </c>
    </row>
    <row r="125" spans="2:26" ht="15.5" x14ac:dyDescent="0.35">
      <c r="C125" t="s">
        <v>328</v>
      </c>
      <c r="D125" s="5">
        <v>326119325000</v>
      </c>
      <c r="E125" s="5">
        <v>302638500000</v>
      </c>
      <c r="F125" s="5">
        <v>302350163000</v>
      </c>
      <c r="G125" s="5">
        <v>258803359000</v>
      </c>
      <c r="I125" s="5">
        <v>1100799565000</v>
      </c>
      <c r="J125" s="5">
        <v>965714883000</v>
      </c>
      <c r="K125" s="5">
        <v>1006508521000</v>
      </c>
      <c r="L125" s="5">
        <v>1190683587000</v>
      </c>
      <c r="M125" s="5">
        <v>1026982603000</v>
      </c>
      <c r="N125" s="5">
        <v>1234500657000</v>
      </c>
      <c r="O125" s="5">
        <v>1158391660000</v>
      </c>
      <c r="P125" s="5">
        <v>1215793953000</v>
      </c>
      <c r="Q125" s="5">
        <v>1094599844000</v>
      </c>
      <c r="R125" s="5">
        <v>1044839689000</v>
      </c>
      <c r="S125" s="5">
        <v>966340226000</v>
      </c>
      <c r="T125" s="5">
        <v>1173845717000</v>
      </c>
      <c r="U125" s="5">
        <v>1124821630000</v>
      </c>
      <c r="V125" s="5">
        <v>966196447000</v>
      </c>
      <c r="W125" s="5">
        <v>902911659000</v>
      </c>
      <c r="X125" s="5">
        <v>879423401000</v>
      </c>
      <c r="Y125" s="5">
        <v>666210928000</v>
      </c>
      <c r="Z125" s="5">
        <v>630373070000</v>
      </c>
    </row>
    <row r="126" spans="2:26" ht="15.5" x14ac:dyDescent="0.35">
      <c r="C126" t="s">
        <v>329</v>
      </c>
      <c r="D126" s="5">
        <v>-226653656000</v>
      </c>
      <c r="E126" s="5">
        <v>-173436324000</v>
      </c>
      <c r="F126" s="5">
        <v>12752833000</v>
      </c>
      <c r="G126" s="5">
        <v>-183287731000</v>
      </c>
      <c r="I126" s="5">
        <v>-421292089000</v>
      </c>
      <c r="J126" s="5">
        <v>-606134308000</v>
      </c>
      <c r="K126" s="5">
        <v>-691193401000</v>
      </c>
      <c r="L126" s="5">
        <v>-879582989000</v>
      </c>
      <c r="M126" s="5">
        <v>-652182967000</v>
      </c>
      <c r="N126" s="5">
        <v>-1025656451000</v>
      </c>
      <c r="O126" s="5">
        <v>-899538787000</v>
      </c>
      <c r="P126" s="5">
        <v>-835755172000</v>
      </c>
      <c r="Q126" s="5">
        <v>-747965703000</v>
      </c>
      <c r="R126" s="5">
        <v>-732758712000</v>
      </c>
      <c r="S126" s="5">
        <v>-601438992000</v>
      </c>
      <c r="T126" s="5">
        <v>-722211509000</v>
      </c>
      <c r="U126" s="5">
        <v>-785529086000</v>
      </c>
      <c r="V126" s="5">
        <v>-678826850000</v>
      </c>
      <c r="W126" s="5">
        <v>-567886545000</v>
      </c>
      <c r="X126" s="5">
        <v>-549699896000</v>
      </c>
      <c r="Y126" s="5">
        <v>-438643270000</v>
      </c>
      <c r="Z126" s="5">
        <v>-393194159000</v>
      </c>
    </row>
    <row r="127" spans="2:26" ht="15.5" x14ac:dyDescent="0.35">
      <c r="C127" t="s">
        <v>1951</v>
      </c>
      <c r="D127" s="5">
        <v>-86510609000</v>
      </c>
      <c r="E127" s="5">
        <v>-30034776000</v>
      </c>
      <c r="F127" s="5">
        <v>6857137000</v>
      </c>
      <c r="G127" s="5">
        <v>-79444463000</v>
      </c>
      <c r="I127" s="5">
        <v>-138449707000</v>
      </c>
      <c r="J127" s="5">
        <v>-126667690000</v>
      </c>
      <c r="K127" s="5">
        <v>-112075304000</v>
      </c>
      <c r="L127" s="5">
        <v>-121270008000</v>
      </c>
      <c r="M127" s="5">
        <v>-138619374000</v>
      </c>
      <c r="N127" s="5">
        <v>-115164059000</v>
      </c>
      <c r="O127" s="5">
        <v>-148812368000</v>
      </c>
      <c r="P127" s="5">
        <v>-140171285000</v>
      </c>
      <c r="Q127" s="5">
        <v>-156675725000</v>
      </c>
      <c r="R127" s="5">
        <v>-149797190000</v>
      </c>
      <c r="S127" s="5">
        <v>-149565486000</v>
      </c>
      <c r="T127" s="5">
        <v>-162063623000</v>
      </c>
      <c r="U127" s="5">
        <v>-153154262000</v>
      </c>
      <c r="V127" s="5">
        <v>-145001288000</v>
      </c>
      <c r="W127" s="5">
        <v>-131531691000</v>
      </c>
      <c r="X127" s="5">
        <v>-115586672000</v>
      </c>
      <c r="Y127" s="5">
        <v>-94755270000</v>
      </c>
      <c r="Z127" s="5">
        <v>-86737923000</v>
      </c>
    </row>
    <row r="128" spans="2:26" ht="15.5" x14ac:dyDescent="0.35">
      <c r="C128" t="s">
        <v>1952</v>
      </c>
      <c r="D128" s="5">
        <v>59316781000</v>
      </c>
      <c r="E128" s="5">
        <v>-14508654000</v>
      </c>
      <c r="F128" s="5">
        <v>-123811877000</v>
      </c>
      <c r="G128" s="5">
        <v>23932393000</v>
      </c>
      <c r="I128" s="5">
        <v>-137621932000</v>
      </c>
      <c r="J128" s="5">
        <v>-111752931000</v>
      </c>
      <c r="K128" s="5">
        <v>47484859000</v>
      </c>
      <c r="L128" s="5">
        <v>-5852760000</v>
      </c>
      <c r="M128" s="5">
        <v>-44696207000</v>
      </c>
      <c r="N128" s="5">
        <v>-12087533000</v>
      </c>
      <c r="O128" s="5">
        <v>-17822785000</v>
      </c>
      <c r="P128" s="5">
        <v>-4568129000</v>
      </c>
      <c r="Q128" s="5">
        <v>5873449000</v>
      </c>
      <c r="R128" s="5">
        <v>6877483000</v>
      </c>
      <c r="S128" s="5">
        <v>-11624542000</v>
      </c>
      <c r="T128" s="5">
        <v>155198000</v>
      </c>
      <c r="U128" s="5">
        <v>-477251000</v>
      </c>
      <c r="V128" s="5">
        <v>-3400242000</v>
      </c>
      <c r="W128" s="5">
        <v>-3863116000</v>
      </c>
      <c r="X128" s="5">
        <v>-389579000</v>
      </c>
      <c r="Y128" s="5">
        <v>630056000</v>
      </c>
      <c r="Z128" s="5">
        <v>-5203517000</v>
      </c>
    </row>
    <row r="129" spans="3:26" ht="15.5" x14ac:dyDescent="0.35">
      <c r="C129" t="s">
        <v>1953</v>
      </c>
      <c r="D129" s="5">
        <v>6071258000</v>
      </c>
      <c r="E129" s="5">
        <v>5319449000</v>
      </c>
      <c r="F129" s="5">
        <v>3299187000</v>
      </c>
      <c r="G129" s="5">
        <v>2130837000</v>
      </c>
      <c r="I129" s="5">
        <v>8738797000</v>
      </c>
      <c r="J129" s="5">
        <v>3975030000</v>
      </c>
      <c r="K129" s="5">
        <v>3403472000</v>
      </c>
      <c r="L129" s="5">
        <v>732559000</v>
      </c>
      <c r="M129" s="5">
        <v>1353561000</v>
      </c>
      <c r="N129" s="5">
        <v>341449000</v>
      </c>
      <c r="O129" s="5">
        <v>242787000</v>
      </c>
      <c r="P129" s="5">
        <v>2163124000</v>
      </c>
      <c r="Q129" s="5">
        <v>-2637750000</v>
      </c>
      <c r="R129" s="5">
        <v>1788762000</v>
      </c>
      <c r="S129" s="5">
        <v>7641324000</v>
      </c>
      <c r="T129" s="5">
        <v>5965017000</v>
      </c>
      <c r="U129" s="5">
        <v>4603531000</v>
      </c>
      <c r="V129" s="5">
        <v>4810439000</v>
      </c>
      <c r="W129" s="5">
        <v>4382191000</v>
      </c>
      <c r="X129" s="5">
        <v>2787027000</v>
      </c>
      <c r="Y129" s="5">
        <v>4555464000</v>
      </c>
      <c r="Z129" s="5">
        <v>5626774000</v>
      </c>
    </row>
    <row r="130" spans="3:26" ht="15.5" x14ac:dyDescent="0.35">
      <c r="C130" t="s">
        <v>490</v>
      </c>
      <c r="D130" s="5">
        <v>3061158000</v>
      </c>
      <c r="E130" s="5">
        <v>-3061158000</v>
      </c>
      <c r="F130" s="5">
        <v>-4692463000</v>
      </c>
      <c r="G130" s="5">
        <v>-30685634000</v>
      </c>
      <c r="I130" s="5">
        <v>-35378097000</v>
      </c>
      <c r="J130" s="5">
        <v>-69423457000</v>
      </c>
      <c r="K130" s="5">
        <v>-50253261000</v>
      </c>
      <c r="L130" s="5">
        <v>-74387179000</v>
      </c>
      <c r="M130" s="5">
        <v>-27191536000</v>
      </c>
      <c r="N130" s="5">
        <v>-9950605000</v>
      </c>
      <c r="O130" s="5">
        <v>-368134832000</v>
      </c>
      <c r="P130" s="5">
        <v>-68497632000</v>
      </c>
      <c r="Q130" s="5">
        <v>-63274314000</v>
      </c>
      <c r="R130" s="5">
        <v>-68360716000</v>
      </c>
      <c r="S130" s="5">
        <v>-56132947000</v>
      </c>
      <c r="T130" s="5">
        <v>-71967228000</v>
      </c>
      <c r="U130" s="5">
        <v>-57165500000</v>
      </c>
      <c r="V130" s="5">
        <v>-58490461000</v>
      </c>
      <c r="W130" s="5">
        <v>-47781873000</v>
      </c>
      <c r="X130" s="5">
        <v>-56951113000</v>
      </c>
      <c r="Y130" s="5">
        <v>-56734431000</v>
      </c>
      <c r="Z130" s="5">
        <v>-47442545000</v>
      </c>
    </row>
    <row r="131" spans="3:26" ht="15.5" x14ac:dyDescent="0.35">
      <c r="C131" t="s">
        <v>171</v>
      </c>
      <c r="D131" s="5">
        <v>-1343350000</v>
      </c>
      <c r="E131" s="5">
        <v>-374402000</v>
      </c>
      <c r="F131" s="5">
        <v>1718204000</v>
      </c>
      <c r="G131" s="5">
        <v>-761571000</v>
      </c>
      <c r="I131" s="5">
        <v>-278429000</v>
      </c>
    </row>
    <row r="132" spans="3:26" ht="15.5" x14ac:dyDescent="0.35">
      <c r="C132" t="s">
        <v>1954</v>
      </c>
      <c r="R132" s="5">
        <v>-58790315000</v>
      </c>
    </row>
    <row r="133" spans="3:26" ht="15.5" x14ac:dyDescent="0.35">
      <c r="C133" t="s">
        <v>1397</v>
      </c>
      <c r="D133" s="5">
        <v>-71580697000</v>
      </c>
      <c r="G133" s="5">
        <v>26867224000</v>
      </c>
      <c r="M133" s="5">
        <v>4168511000</v>
      </c>
      <c r="O133" s="5">
        <v>64830438000</v>
      </c>
      <c r="S133" s="5">
        <v>5480762000</v>
      </c>
      <c r="T133" s="5">
        <v>9102925000</v>
      </c>
      <c r="V133" s="5">
        <v>3116517000</v>
      </c>
      <c r="Z133" s="5">
        <v>311800000</v>
      </c>
    </row>
    <row r="134" spans="3:26" ht="15.5" x14ac:dyDescent="0.35">
      <c r="C134" t="s">
        <v>173</v>
      </c>
      <c r="D134" s="5">
        <v>-126846613000</v>
      </c>
      <c r="E134" s="5">
        <v>-1895630000</v>
      </c>
      <c r="F134" s="5">
        <v>-2282762000</v>
      </c>
      <c r="G134" s="5">
        <v>-77530058000</v>
      </c>
      <c r="I134" s="5">
        <v>-84499206000</v>
      </c>
      <c r="J134" s="5">
        <v>-152791909000</v>
      </c>
      <c r="K134" s="5">
        <v>-152963794000</v>
      </c>
      <c r="L134" s="5">
        <v>-116240168000</v>
      </c>
      <c r="M134" s="5">
        <v>-65122826000</v>
      </c>
      <c r="N134" s="5">
        <v>-67302880000</v>
      </c>
      <c r="O134" s="5">
        <v>-1016257000</v>
      </c>
      <c r="P134" s="5">
        <v>-1261349107000</v>
      </c>
      <c r="Q134" s="5">
        <v>-122486874000</v>
      </c>
      <c r="R134" s="5">
        <v>-44710694000</v>
      </c>
      <c r="S134" s="5">
        <v>-219760581000</v>
      </c>
      <c r="T134" s="5">
        <v>-139752919000</v>
      </c>
      <c r="U134" s="5">
        <v>-79356638000</v>
      </c>
      <c r="V134" s="5">
        <v>-185699699000</v>
      </c>
      <c r="W134" s="5">
        <v>-99810638000</v>
      </c>
      <c r="X134" s="5">
        <v>-109725898000</v>
      </c>
      <c r="Y134" s="5">
        <v>-119390912000</v>
      </c>
      <c r="Z134" s="5">
        <v>-51975437000</v>
      </c>
    </row>
    <row r="135" spans="3:26" ht="15.5" x14ac:dyDescent="0.35">
      <c r="C135" t="s">
        <v>174</v>
      </c>
      <c r="D135" s="5">
        <v>3226228000</v>
      </c>
      <c r="E135" s="5">
        <v>-5356841000</v>
      </c>
      <c r="F135" s="5">
        <v>-4135052000</v>
      </c>
      <c r="G135" s="5">
        <v>-6159649000</v>
      </c>
      <c r="I135" s="5">
        <v>-15853069000</v>
      </c>
      <c r="J135" s="5">
        <v>-16672265000</v>
      </c>
      <c r="K135" s="5">
        <v>-19902571000</v>
      </c>
      <c r="L135" s="5">
        <v>-19997727000</v>
      </c>
      <c r="M135" s="5">
        <v>-43074085000</v>
      </c>
      <c r="N135" s="5">
        <v>-31421071000</v>
      </c>
      <c r="O135" s="5">
        <v>-29862716000</v>
      </c>
      <c r="P135" s="5">
        <v>1436107653000</v>
      </c>
      <c r="Q135" s="5">
        <v>-62403674000</v>
      </c>
      <c r="R135" s="5">
        <v>-25483873000</v>
      </c>
      <c r="S135" s="5">
        <v>-57519883000</v>
      </c>
      <c r="T135" s="5">
        <v>-19888538000</v>
      </c>
      <c r="U135" s="5">
        <v>-13067643000</v>
      </c>
      <c r="V135" s="5">
        <v>-12884451000</v>
      </c>
      <c r="W135" s="5">
        <v>89412810000</v>
      </c>
      <c r="X135" s="5">
        <v>-21294895000</v>
      </c>
      <c r="Y135" s="5">
        <v>-16676462000</v>
      </c>
      <c r="Z135" s="5">
        <v>-12871702000</v>
      </c>
    </row>
    <row r="136" spans="3:26" ht="15.5" x14ac:dyDescent="0.35">
      <c r="C136" t="s">
        <v>338</v>
      </c>
      <c r="D136" s="5">
        <v>-1321659000</v>
      </c>
      <c r="F136" s="5">
        <v>-252363000</v>
      </c>
      <c r="I136" s="5">
        <v>-252363000</v>
      </c>
      <c r="J136" s="5">
        <v>-480375000</v>
      </c>
      <c r="K136" s="5">
        <v>-718409000</v>
      </c>
      <c r="L136" s="5">
        <v>-146918000</v>
      </c>
      <c r="M136" s="5">
        <v>-119949000</v>
      </c>
      <c r="N136" s="5">
        <v>-212373000</v>
      </c>
      <c r="O136" s="5">
        <v>-580454000</v>
      </c>
      <c r="P136" s="5">
        <v>-529727000</v>
      </c>
      <c r="Q136" s="5">
        <v>-893903000</v>
      </c>
      <c r="U136" s="5">
        <v>-258043000</v>
      </c>
      <c r="V136" s="5">
        <v>-388316000</v>
      </c>
      <c r="W136" s="5">
        <v>-274511000</v>
      </c>
      <c r="X136" s="5">
        <v>-6231086000</v>
      </c>
      <c r="Y136" s="5">
        <v>-3994769000</v>
      </c>
      <c r="Z136" s="5">
        <v>-4569000</v>
      </c>
    </row>
    <row r="137" spans="3:26" ht="15.5" x14ac:dyDescent="0.35">
      <c r="C137" t="s">
        <v>176</v>
      </c>
      <c r="D137" s="5">
        <v>4547887000</v>
      </c>
      <c r="E137" s="5">
        <v>-5356841000</v>
      </c>
      <c r="F137" s="5">
        <v>-4261689000</v>
      </c>
      <c r="G137" s="5">
        <v>-5799649000</v>
      </c>
      <c r="I137" s="5">
        <v>-15619706000</v>
      </c>
      <c r="J137" s="5">
        <v>-14653653000</v>
      </c>
      <c r="K137" s="5">
        <v>-19184162000</v>
      </c>
      <c r="L137" s="5">
        <v>-17002904000</v>
      </c>
      <c r="M137" s="5">
        <v>-41439083000</v>
      </c>
      <c r="N137" s="5">
        <v>-27232844000</v>
      </c>
      <c r="O137" s="5">
        <v>-27843484000</v>
      </c>
      <c r="P137" s="5">
        <v>-22191651000</v>
      </c>
      <c r="Q137" s="5">
        <v>-58656148000</v>
      </c>
      <c r="R137" s="5">
        <v>-11686925000</v>
      </c>
      <c r="S137" s="5">
        <v>-42463177000</v>
      </c>
      <c r="T137" s="5">
        <v>-23351913000</v>
      </c>
      <c r="U137" s="5">
        <v>-9539766000</v>
      </c>
      <c r="V137" s="5">
        <v>-12998787000</v>
      </c>
      <c r="W137" s="5">
        <v>-4126476000</v>
      </c>
      <c r="X137" s="5">
        <v>-16531428000</v>
      </c>
      <c r="Y137" s="5">
        <v>-14202786000</v>
      </c>
      <c r="Z137" s="5">
        <v>-9972514000</v>
      </c>
    </row>
    <row r="138" spans="3:26" ht="15.5" x14ac:dyDescent="0.35">
      <c r="C138" t="s">
        <v>178</v>
      </c>
      <c r="F138" s="5">
        <v>360000000</v>
      </c>
      <c r="G138" s="5">
        <v>-360000000</v>
      </c>
      <c r="J138" s="5">
        <v>-1697525000</v>
      </c>
      <c r="L138" s="5">
        <v>-3034905000</v>
      </c>
      <c r="M138" s="5">
        <v>-1532853000</v>
      </c>
      <c r="N138" s="5">
        <v>-3979672000</v>
      </c>
      <c r="O138" s="5">
        <v>-1476587000</v>
      </c>
      <c r="P138" s="5">
        <v>-1140779000</v>
      </c>
      <c r="Q138" s="5">
        <v>-5988378000</v>
      </c>
      <c r="R138" s="5">
        <v>-13801064000</v>
      </c>
      <c r="S138" s="5">
        <v>-16688580000</v>
      </c>
      <c r="T138" s="5">
        <v>-60003000</v>
      </c>
      <c r="U138" s="5">
        <v>-5821295000</v>
      </c>
      <c r="V138" s="5">
        <v>-1181044000</v>
      </c>
      <c r="X138" s="5">
        <v>-159223000</v>
      </c>
      <c r="Y138" s="5">
        <v>-874920000</v>
      </c>
      <c r="Z138" s="5">
        <v>-3346726000</v>
      </c>
    </row>
    <row r="139" spans="3:26" ht="15.5" x14ac:dyDescent="0.35">
      <c r="C139" t="s">
        <v>423</v>
      </c>
      <c r="F139" s="5">
        <v>19000000</v>
      </c>
      <c r="I139" s="5">
        <v>19000000</v>
      </c>
      <c r="J139" s="5">
        <v>159288000</v>
      </c>
      <c r="L139" s="5">
        <v>187000000</v>
      </c>
      <c r="M139" s="5">
        <v>17800000</v>
      </c>
      <c r="N139" s="5">
        <v>3818000</v>
      </c>
      <c r="O139" s="5">
        <v>37809000</v>
      </c>
      <c r="Q139" s="5">
        <v>3134755000</v>
      </c>
      <c r="R139" s="5">
        <v>4116000</v>
      </c>
      <c r="S139" s="5">
        <v>1631874000</v>
      </c>
      <c r="T139" s="5">
        <v>3523378000</v>
      </c>
      <c r="U139" s="5">
        <v>2551461000</v>
      </c>
      <c r="V139" s="5">
        <v>1683696000</v>
      </c>
      <c r="W139" s="5">
        <v>15221797000</v>
      </c>
      <c r="X139" s="5">
        <v>1626842000</v>
      </c>
      <c r="Y139" s="5">
        <v>2396013000</v>
      </c>
      <c r="Z139" s="5">
        <v>586131000</v>
      </c>
    </row>
    <row r="140" spans="3:26" ht="15.5" x14ac:dyDescent="0.35">
      <c r="C140" t="s">
        <v>504</v>
      </c>
      <c r="W140" s="5">
        <v>78592000000</v>
      </c>
    </row>
    <row r="141" spans="3:26" ht="15.5" x14ac:dyDescent="0.35">
      <c r="C141" t="s">
        <v>1955</v>
      </c>
      <c r="P141" s="5">
        <v>1459969810000</v>
      </c>
    </row>
    <row r="142" spans="3:26" ht="15.5" x14ac:dyDescent="0.35">
      <c r="C142" t="s">
        <v>1956</v>
      </c>
      <c r="Z142" s="5">
        <v>-134024000</v>
      </c>
    </row>
    <row r="143" spans="3:26" ht="15.5" x14ac:dyDescent="0.35">
      <c r="C143" t="s">
        <v>183</v>
      </c>
      <c r="D143" s="5">
        <v>-126846613000</v>
      </c>
      <c r="E143" s="5">
        <v>-1895630000</v>
      </c>
      <c r="F143" s="5">
        <v>-2282762000</v>
      </c>
      <c r="G143" s="5">
        <v>-77530058000</v>
      </c>
      <c r="I143" s="5">
        <v>-84499206000</v>
      </c>
      <c r="J143" s="5">
        <v>-152791909000</v>
      </c>
      <c r="K143" s="5">
        <v>-152963794000</v>
      </c>
      <c r="L143" s="5">
        <v>-116240168000</v>
      </c>
      <c r="M143" s="5">
        <v>-65122826000</v>
      </c>
      <c r="N143" s="5">
        <v>-67302880000</v>
      </c>
      <c r="O143" s="5">
        <v>-1016257000</v>
      </c>
      <c r="P143" s="5">
        <v>-1261349107000</v>
      </c>
      <c r="Q143" s="5">
        <v>-122486874000</v>
      </c>
      <c r="R143" s="5">
        <v>-44710694000</v>
      </c>
      <c r="S143" s="5">
        <v>-219760581000</v>
      </c>
      <c r="T143" s="5">
        <v>-139752919000</v>
      </c>
      <c r="U143" s="5">
        <v>-79356638000</v>
      </c>
      <c r="V143" s="5">
        <v>-185699699000</v>
      </c>
      <c r="W143" s="5">
        <v>-99810638000</v>
      </c>
      <c r="X143" s="5">
        <v>-109725898000</v>
      </c>
      <c r="Y143" s="5">
        <v>-119390912000</v>
      </c>
      <c r="Z143" s="5">
        <v>-51975437000</v>
      </c>
    </row>
    <row r="144" spans="3:26" ht="15.5" x14ac:dyDescent="0.35">
      <c r="C144" t="s">
        <v>1957</v>
      </c>
      <c r="Q144" s="5">
        <v>30000000000</v>
      </c>
    </row>
    <row r="145" spans="2:26" ht="15.5" x14ac:dyDescent="0.35">
      <c r="C145" t="s">
        <v>1489</v>
      </c>
      <c r="Q145" s="5">
        <v>-30000000000</v>
      </c>
    </row>
    <row r="146" spans="2:26" ht="15.5" x14ac:dyDescent="0.35">
      <c r="C146" t="s">
        <v>637</v>
      </c>
      <c r="D146" s="5">
        <v>-122806063000</v>
      </c>
      <c r="F146" s="5">
        <v>120264000</v>
      </c>
      <c r="G146" s="5">
        <v>-75915965000</v>
      </c>
      <c r="I146" s="5">
        <v>-76160000000</v>
      </c>
      <c r="J146" s="5">
        <v>-142908910000</v>
      </c>
      <c r="K146" s="5">
        <v>-143890033000</v>
      </c>
      <c r="L146" s="5">
        <v>-107265442000</v>
      </c>
      <c r="M146" s="5">
        <v>-55248340000</v>
      </c>
      <c r="N146" s="5">
        <v>-57636328000</v>
      </c>
      <c r="O146" s="5">
        <v>-1016257000</v>
      </c>
      <c r="P146" s="5">
        <v>-1261349107000</v>
      </c>
      <c r="Q146" s="5">
        <v>-122486874000</v>
      </c>
      <c r="R146" s="5">
        <v>-44710694000</v>
      </c>
      <c r="S146" s="5">
        <v>-219760581000</v>
      </c>
      <c r="T146" s="5">
        <v>-139752919000</v>
      </c>
      <c r="U146" s="5">
        <v>-79356638000</v>
      </c>
      <c r="V146" s="5">
        <v>-185699699000</v>
      </c>
      <c r="W146" s="5">
        <v>-99810638000</v>
      </c>
      <c r="X146" s="5">
        <v>-109725898000</v>
      </c>
      <c r="Y146" s="5">
        <v>-119390912000</v>
      </c>
      <c r="Z146" s="5">
        <v>-51520000000</v>
      </c>
    </row>
    <row r="147" spans="2:26" ht="15.5" x14ac:dyDescent="0.35">
      <c r="C147" t="s">
        <v>1958</v>
      </c>
      <c r="D147" s="5">
        <v>-4040550000</v>
      </c>
      <c r="E147" s="5">
        <v>-1895630000</v>
      </c>
      <c r="F147" s="5">
        <v>-2403026000</v>
      </c>
      <c r="G147" s="5">
        <v>-1614093000</v>
      </c>
      <c r="I147" s="5">
        <v>-8339206000</v>
      </c>
      <c r="J147" s="5">
        <v>-9882999000</v>
      </c>
      <c r="K147" s="5">
        <v>-9073761000</v>
      </c>
      <c r="L147" s="5">
        <v>-8974726000</v>
      </c>
      <c r="M147" s="5">
        <v>-9874486000</v>
      </c>
      <c r="N147" s="5">
        <v>-9666552000</v>
      </c>
    </row>
    <row r="148" spans="2:26" ht="15.5" x14ac:dyDescent="0.35">
      <c r="C148" t="s">
        <v>1959</v>
      </c>
      <c r="Z148" s="5">
        <v>-455437000</v>
      </c>
    </row>
    <row r="149" spans="2:26" ht="15.5" x14ac:dyDescent="0.35">
      <c r="C149" t="s">
        <v>391</v>
      </c>
      <c r="D149" s="5">
        <v>-115140175000</v>
      </c>
      <c r="E149" s="5">
        <v>79290164000</v>
      </c>
      <c r="F149" s="5">
        <v>192055370000</v>
      </c>
      <c r="G149" s="5">
        <v>-66135293000</v>
      </c>
      <c r="I149" s="5">
        <v>276165833000</v>
      </c>
      <c r="J149" s="5">
        <v>-113752647000</v>
      </c>
      <c r="K149" s="5">
        <v>31008521000</v>
      </c>
      <c r="L149" s="5">
        <v>-25914685000</v>
      </c>
      <c r="M149" s="5">
        <v>61617680000</v>
      </c>
      <c r="N149" s="5">
        <v>-26740493000</v>
      </c>
      <c r="O149" s="5">
        <v>-241722860000</v>
      </c>
      <c r="P149" s="5">
        <v>343723405000</v>
      </c>
      <c r="Q149" s="5">
        <v>-54970747000</v>
      </c>
      <c r="R149" s="5">
        <v>-26395566000</v>
      </c>
      <c r="S149" s="5">
        <v>-116580119000</v>
      </c>
      <c r="T149" s="5">
        <v>73185040000</v>
      </c>
      <c r="U149" s="5">
        <v>40674781000</v>
      </c>
      <c r="V149" s="5">
        <v>-110179588000</v>
      </c>
      <c r="W149" s="5">
        <v>145832797000</v>
      </c>
      <c r="X149" s="5">
        <v>28562375000</v>
      </c>
      <c r="Y149" s="5">
        <v>-54803897000</v>
      </c>
      <c r="Z149" s="5">
        <v>38886361000</v>
      </c>
    </row>
    <row r="150" spans="2:26" ht="15.5" x14ac:dyDescent="0.35">
      <c r="C150" t="s">
        <v>193</v>
      </c>
      <c r="E150" s="5">
        <v>363850011000</v>
      </c>
      <c r="I150" s="5">
        <v>87684178000</v>
      </c>
      <c r="J150" s="5">
        <v>201436825000</v>
      </c>
      <c r="K150" s="5">
        <v>170428304000</v>
      </c>
      <c r="L150" s="5">
        <v>196342989000</v>
      </c>
      <c r="M150" s="5">
        <v>134725309000</v>
      </c>
      <c r="N150" s="5">
        <v>161465802000</v>
      </c>
      <c r="O150" s="5">
        <v>403188662000</v>
      </c>
      <c r="P150" s="5">
        <v>59465257000</v>
      </c>
      <c r="Q150" s="5">
        <v>114436004000</v>
      </c>
      <c r="R150" s="5">
        <v>140831570000</v>
      </c>
      <c r="S150" s="5">
        <v>257411689000</v>
      </c>
      <c r="T150" s="5">
        <v>184226649000</v>
      </c>
      <c r="U150" s="5">
        <v>143551868000</v>
      </c>
      <c r="V150" s="5">
        <v>253731456000</v>
      </c>
      <c r="W150" s="5">
        <v>107898659000</v>
      </c>
      <c r="X150" s="5">
        <v>79336284000</v>
      </c>
      <c r="Y150" s="5">
        <v>134140181000</v>
      </c>
      <c r="Z150" s="5">
        <v>95253820000</v>
      </c>
    </row>
    <row r="151" spans="2:26" ht="15.5" x14ac:dyDescent="0.35">
      <c r="C151" t="s">
        <v>195</v>
      </c>
      <c r="D151" s="5">
        <v>-115140175000</v>
      </c>
      <c r="E151" s="5">
        <v>443140175000</v>
      </c>
      <c r="F151" s="5">
        <v>192055370000</v>
      </c>
      <c r="G151" s="5">
        <v>-66135293000</v>
      </c>
      <c r="I151" s="5">
        <v>363850011000</v>
      </c>
      <c r="J151" s="5">
        <v>87684178000</v>
      </c>
      <c r="K151" s="5">
        <v>201436825000</v>
      </c>
      <c r="L151" s="5">
        <v>170428304000</v>
      </c>
      <c r="M151" s="5">
        <v>196342989000</v>
      </c>
      <c r="N151" s="5">
        <v>134725309000</v>
      </c>
      <c r="O151" s="5">
        <v>161465802000</v>
      </c>
      <c r="P151" s="5">
        <v>403188662000</v>
      </c>
      <c r="Q151" s="5">
        <v>59465257000</v>
      </c>
      <c r="R151" s="5">
        <v>114436004000</v>
      </c>
      <c r="S151" s="5">
        <v>140831570000</v>
      </c>
      <c r="T151" s="5">
        <v>257411689000</v>
      </c>
      <c r="U151" s="5">
        <v>184226649000</v>
      </c>
      <c r="V151" s="5">
        <v>143551868000</v>
      </c>
      <c r="W151" s="5">
        <v>253731456000</v>
      </c>
      <c r="X151" s="5">
        <v>107898659000</v>
      </c>
      <c r="Y151" s="5">
        <v>79336284000</v>
      </c>
      <c r="Z151" s="5">
        <v>134140181000</v>
      </c>
    </row>
    <row r="153" spans="2:26" ht="15.5" x14ac:dyDescent="0.35">
      <c r="B153" t="s">
        <v>196</v>
      </c>
      <c r="C153" t="s">
        <v>12</v>
      </c>
      <c r="D153" s="5">
        <v>450000000</v>
      </c>
      <c r="E153" s="5">
        <v>450000000</v>
      </c>
      <c r="F153" s="5">
        <v>450000000</v>
      </c>
      <c r="G153" s="5">
        <v>450000000</v>
      </c>
      <c r="I153" s="5">
        <v>450000000</v>
      </c>
      <c r="J153" s="5">
        <v>450000000</v>
      </c>
      <c r="K153" s="5">
        <v>450000000</v>
      </c>
      <c r="L153" s="5">
        <v>450000000</v>
      </c>
      <c r="M153" s="5">
        <v>450000000</v>
      </c>
      <c r="N153" s="5">
        <v>450000000</v>
      </c>
      <c r="O153" s="5">
        <v>450000000</v>
      </c>
      <c r="P153" s="5">
        <v>450000000</v>
      </c>
      <c r="Q153" s="5">
        <v>450000000</v>
      </c>
      <c r="R153" s="5">
        <v>450000000</v>
      </c>
      <c r="S153" s="5">
        <v>450000000</v>
      </c>
      <c r="T153" s="5">
        <v>20000000</v>
      </c>
      <c r="U153" s="5">
        <v>20000000</v>
      </c>
      <c r="V153" s="5">
        <v>20000000</v>
      </c>
      <c r="W153" s="5">
        <v>20000000</v>
      </c>
      <c r="X153" s="5">
        <v>20000000</v>
      </c>
      <c r="Y153" s="5">
        <v>20000000</v>
      </c>
      <c r="Z153" s="5">
        <v>20000000</v>
      </c>
    </row>
    <row r="154" spans="2:26" ht="15.5" x14ac:dyDescent="0.35">
      <c r="C154" t="s">
        <v>197</v>
      </c>
      <c r="D154" s="6">
        <v>104.01</v>
      </c>
      <c r="E154" s="6">
        <v>145.49</v>
      </c>
      <c r="F154" s="6">
        <v>316.51</v>
      </c>
      <c r="G154" s="6">
        <v>177.65</v>
      </c>
    </row>
    <row r="155" spans="2:26" ht="15.5" x14ac:dyDescent="0.35">
      <c r="C155" t="s">
        <v>198</v>
      </c>
      <c r="D155" s="6">
        <v>34.61</v>
      </c>
      <c r="E155" s="6">
        <v>21.1</v>
      </c>
      <c r="F155" s="6">
        <v>10.58</v>
      </c>
      <c r="G155" s="6">
        <v>16.100000000000001</v>
      </c>
    </row>
    <row r="156" spans="2:26" ht="15.5" x14ac:dyDescent="0.35">
      <c r="C156" t="s">
        <v>73</v>
      </c>
      <c r="D156" s="6">
        <v>4.6500000000000004</v>
      </c>
      <c r="E156" s="6">
        <v>4.8600000000000003</v>
      </c>
      <c r="F156" s="6">
        <v>3.88</v>
      </c>
      <c r="G156" s="6">
        <v>3.84</v>
      </c>
    </row>
    <row r="157" spans="2:26" ht="15.5" x14ac:dyDescent="0.35">
      <c r="C157" t="s">
        <v>199</v>
      </c>
      <c r="D157" s="5">
        <v>62560000000</v>
      </c>
      <c r="E157" s="5">
        <v>80350000000</v>
      </c>
      <c r="F157" s="5">
        <v>225020000000</v>
      </c>
      <c r="G157" s="5">
        <v>94310000000</v>
      </c>
    </row>
    <row r="158" spans="2:26" ht="15.5" x14ac:dyDescent="0.35">
      <c r="C158" t="s">
        <v>200</v>
      </c>
      <c r="D158" s="6">
        <v>3.7999999999999999E-2</v>
      </c>
      <c r="E158" s="6">
        <v>4.9200000000000001E-2</v>
      </c>
      <c r="F158" s="6">
        <v>0.1115</v>
      </c>
      <c r="G158" s="6">
        <v>8.0600000000000005E-2</v>
      </c>
    </row>
    <row r="159" spans="2:26" ht="15.5" x14ac:dyDescent="0.35">
      <c r="C159" t="s">
        <v>201</v>
      </c>
      <c r="D159" s="6">
        <v>4.8300000000000003E-2</v>
      </c>
      <c r="E159" s="6">
        <v>6.2600000000000003E-2</v>
      </c>
      <c r="F159" s="6">
        <v>0.14529999999999998</v>
      </c>
      <c r="G159" s="6">
        <v>9.5500000000000002E-2</v>
      </c>
    </row>
    <row r="160" spans="2:26" ht="15.5" x14ac:dyDescent="0.35">
      <c r="C160" t="s">
        <v>202</v>
      </c>
      <c r="D160" s="6">
        <v>5.2999999999999999E-2</v>
      </c>
      <c r="E160" s="6">
        <v>6.4000000000000001E-2</v>
      </c>
      <c r="F160" s="6">
        <v>0.22510000000000002</v>
      </c>
      <c r="G160" s="6">
        <v>0.1012</v>
      </c>
    </row>
    <row r="161" spans="3:7" ht="15.5" x14ac:dyDescent="0.35">
      <c r="C161" t="s">
        <v>203</v>
      </c>
      <c r="D161" s="6">
        <v>51.09</v>
      </c>
      <c r="E161" s="6">
        <v>605.01</v>
      </c>
      <c r="F161" s="6">
        <v>343.1</v>
      </c>
      <c r="G161" s="6">
        <v>180.51</v>
      </c>
    </row>
    <row r="162" spans="3:7" ht="15.5" x14ac:dyDescent="0.35">
      <c r="C162" t="s">
        <v>204</v>
      </c>
      <c r="D162" s="5">
        <v>964000000000</v>
      </c>
      <c r="E162" s="5">
        <v>1041000000000</v>
      </c>
      <c r="F162" s="5">
        <v>976000000000</v>
      </c>
      <c r="G162" s="5">
        <v>833000000000</v>
      </c>
    </row>
    <row r="163" spans="3:7" ht="15.5" x14ac:dyDescent="0.35">
      <c r="C163" t="s">
        <v>205</v>
      </c>
      <c r="D163" s="6">
        <v>1.67</v>
      </c>
      <c r="E163" s="6">
        <v>1.32</v>
      </c>
      <c r="F163" s="6">
        <v>1.54</v>
      </c>
      <c r="G163" s="6">
        <v>1.54</v>
      </c>
    </row>
    <row r="164" spans="3:7" ht="15.5" x14ac:dyDescent="0.35">
      <c r="C164" t="s">
        <v>206</v>
      </c>
      <c r="D164" s="6">
        <v>2152.4299999999998</v>
      </c>
      <c r="E164" s="6">
        <v>2323.42</v>
      </c>
      <c r="F164" s="6">
        <v>2177.9299999999998</v>
      </c>
      <c r="G164" s="6">
        <v>1859.85</v>
      </c>
    </row>
    <row r="165" spans="3:7" ht="15.5" x14ac:dyDescent="0.35">
      <c r="C165" t="s">
        <v>207</v>
      </c>
      <c r="D165" s="6">
        <v>1.68</v>
      </c>
      <c r="E165" s="6">
        <v>1.32</v>
      </c>
      <c r="F165" s="6">
        <v>1.54</v>
      </c>
      <c r="G165" s="6">
        <v>1.54</v>
      </c>
    </row>
    <row r="166" spans="3:7" ht="15.5" x14ac:dyDescent="0.35">
      <c r="C166" t="s">
        <v>208</v>
      </c>
      <c r="D166" s="6">
        <v>2146.48</v>
      </c>
      <c r="E166" s="6">
        <v>2317.09</v>
      </c>
      <c r="F166" s="6">
        <v>2174.2600000000002</v>
      </c>
      <c r="G166" s="6">
        <v>1856.7</v>
      </c>
    </row>
    <row r="167" spans="3:7" ht="15.5" x14ac:dyDescent="0.35">
      <c r="C167" t="s">
        <v>209</v>
      </c>
    </row>
    <row r="168" spans="3:7" ht="15.5" x14ac:dyDescent="0.35">
      <c r="C168" t="s">
        <v>210</v>
      </c>
    </row>
    <row r="169" spans="3:7" ht="15.5" x14ac:dyDescent="0.35">
      <c r="C169" t="s">
        <v>211</v>
      </c>
      <c r="D169" s="5">
        <v>964000000000</v>
      </c>
      <c r="E169" s="5">
        <v>1041000000000</v>
      </c>
      <c r="F169" s="5">
        <v>976000000000</v>
      </c>
      <c r="G169" s="5">
        <v>833000000000</v>
      </c>
    </row>
    <row r="170" spans="3:7" ht="15.5" x14ac:dyDescent="0.35">
      <c r="C170" t="s">
        <v>24</v>
      </c>
    </row>
    <row r="171" spans="3:7" ht="15.5" x14ac:dyDescent="0.35">
      <c r="C171" t="s">
        <v>21</v>
      </c>
      <c r="D171" s="5">
        <v>-328000000000</v>
      </c>
      <c r="E171" s="5">
        <v>-443000000000</v>
      </c>
      <c r="F171" s="5">
        <v>-364000000000</v>
      </c>
      <c r="G171" s="5">
        <v>-172000000000</v>
      </c>
    </row>
    <row r="172" spans="3:7" ht="15.5" x14ac:dyDescent="0.35">
      <c r="C172" t="s">
        <v>212</v>
      </c>
      <c r="D172" s="5">
        <v>810000000000</v>
      </c>
      <c r="E172" s="5">
        <v>875000000000</v>
      </c>
      <c r="F172" s="5">
        <v>801000000000</v>
      </c>
      <c r="G172" s="5">
        <v>647000000000</v>
      </c>
    </row>
    <row r="173" spans="3:7" ht="15.5" x14ac:dyDescent="0.35">
      <c r="C173" t="s">
        <v>213</v>
      </c>
      <c r="D173" s="5">
        <v>8000000000</v>
      </c>
      <c r="E173" s="5">
        <v>87000000000</v>
      </c>
      <c r="F173" s="5">
        <v>198000000000</v>
      </c>
      <c r="G173" s="5">
        <v>18000000000</v>
      </c>
    </row>
    <row r="174" spans="3:7" ht="15.5" x14ac:dyDescent="0.35">
      <c r="C174" t="s">
        <v>214</v>
      </c>
      <c r="D174" s="5">
        <v>3000000000</v>
      </c>
      <c r="E174" s="5">
        <v>-5000000000</v>
      </c>
      <c r="F174" s="5">
        <v>-4000000000</v>
      </c>
      <c r="G174" s="5">
        <v>-6000000000</v>
      </c>
    </row>
    <row r="175" spans="3:7" ht="15.5" x14ac:dyDescent="0.35">
      <c r="C175" t="s">
        <v>13</v>
      </c>
      <c r="D175" s="5">
        <v>12000000000</v>
      </c>
      <c r="E175" s="5">
        <v>81000000000</v>
      </c>
      <c r="F175" s="5">
        <v>194000000000</v>
      </c>
      <c r="G175" s="5">
        <v>11000000000</v>
      </c>
    </row>
    <row r="176" spans="3:7" ht="15.5" x14ac:dyDescent="0.35">
      <c r="C176" t="s">
        <v>16</v>
      </c>
      <c r="D176" s="6">
        <v>26.13</v>
      </c>
      <c r="E176" s="6">
        <v>181.22</v>
      </c>
      <c r="F176" s="6">
        <v>433.75</v>
      </c>
      <c r="G176" s="6">
        <v>25.43</v>
      </c>
    </row>
    <row r="177" spans="3:26" ht="15.5" x14ac:dyDescent="0.35">
      <c r="C177" t="s">
        <v>58</v>
      </c>
      <c r="I177" s="6">
        <v>544.41</v>
      </c>
      <c r="J177" s="6">
        <v>342.55</v>
      </c>
      <c r="K177" s="6">
        <v>397.86</v>
      </c>
      <c r="L177" s="6">
        <v>401.42</v>
      </c>
      <c r="M177" s="6">
        <v>293.89</v>
      </c>
      <c r="N177" s="6">
        <v>160.5</v>
      </c>
      <c r="O177" s="6">
        <v>174.68</v>
      </c>
      <c r="P177" s="6">
        <v>2596.71</v>
      </c>
      <c r="Q177" s="6">
        <v>322.94</v>
      </c>
      <c r="R177" s="6">
        <v>343.4</v>
      </c>
      <c r="S177" s="6">
        <v>318.18</v>
      </c>
      <c r="T177" s="6">
        <v>8101.44</v>
      </c>
      <c r="U177" s="6">
        <v>7832.36</v>
      </c>
      <c r="V177" s="6">
        <v>4812.8599999999997</v>
      </c>
      <c r="W177" s="6">
        <v>10319.58</v>
      </c>
      <c r="X177" s="6">
        <v>5303.32</v>
      </c>
      <c r="Y177" s="6">
        <v>6549.12</v>
      </c>
      <c r="Z177" s="6">
        <v>4402.28</v>
      </c>
    </row>
    <row r="178" spans="3:26" ht="15.5" x14ac:dyDescent="0.35">
      <c r="C178" t="s">
        <v>72</v>
      </c>
      <c r="I178" s="6">
        <v>6.15</v>
      </c>
      <c r="J178" s="6">
        <v>10.51</v>
      </c>
      <c r="K178" s="6">
        <v>10.51</v>
      </c>
      <c r="L178" s="6">
        <v>11.83</v>
      </c>
      <c r="M178" s="6">
        <v>12.56</v>
      </c>
      <c r="N178" s="6">
        <v>20.440000000000001</v>
      </c>
      <c r="O178" s="6">
        <v>16.32</v>
      </c>
      <c r="P178" s="6">
        <v>1.66</v>
      </c>
      <c r="Q178" s="6">
        <v>26.32</v>
      </c>
      <c r="R178" s="6">
        <v>26.79</v>
      </c>
      <c r="S178" s="6">
        <v>21.29</v>
      </c>
      <c r="T178" s="6">
        <v>19.75</v>
      </c>
      <c r="U178" s="6">
        <v>24.13</v>
      </c>
      <c r="V178" s="6">
        <v>31.58</v>
      </c>
      <c r="W178" s="6">
        <v>12.84</v>
      </c>
      <c r="X178" s="6">
        <v>18.2</v>
      </c>
      <c r="Y178" s="6">
        <v>12.22</v>
      </c>
      <c r="Z178" s="6">
        <v>8.06</v>
      </c>
    </row>
    <row r="179" spans="3:26" ht="15.5" x14ac:dyDescent="0.35">
      <c r="C179" t="s">
        <v>75</v>
      </c>
      <c r="I179" s="6">
        <v>1.25</v>
      </c>
      <c r="J179" s="6">
        <v>1.56</v>
      </c>
      <c r="K179" s="6">
        <v>1.95</v>
      </c>
      <c r="L179" s="6">
        <v>1.89</v>
      </c>
      <c r="M179" s="6">
        <v>1.55</v>
      </c>
      <c r="N179" s="6">
        <v>2.2400000000000002</v>
      </c>
      <c r="O179" s="6">
        <v>1.71</v>
      </c>
      <c r="P179" s="6">
        <v>3.15</v>
      </c>
      <c r="Q179" s="6">
        <v>3.29</v>
      </c>
      <c r="R179" s="6">
        <v>3.98</v>
      </c>
      <c r="S179" s="6">
        <v>3.09</v>
      </c>
      <c r="T179" s="6">
        <v>4.1500000000000004</v>
      </c>
      <c r="U179" s="6">
        <v>3.55</v>
      </c>
      <c r="V179" s="6">
        <v>3.66</v>
      </c>
      <c r="W179" s="6">
        <v>3.23</v>
      </c>
      <c r="X179" s="6">
        <v>2.72</v>
      </c>
      <c r="Y179" s="6">
        <v>2.38</v>
      </c>
      <c r="Z179" s="6">
        <v>1.25</v>
      </c>
    </row>
    <row r="180" spans="3:26" ht="15.5" x14ac:dyDescent="0.35">
      <c r="C180" t="s">
        <v>215</v>
      </c>
      <c r="I180" s="5">
        <v>352910000000</v>
      </c>
      <c r="J180" s="5">
        <v>226290000000</v>
      </c>
      <c r="K180" s="5">
        <v>231800000000</v>
      </c>
      <c r="L180" s="6">
        <v>268649999999.99997</v>
      </c>
      <c r="M180" s="5">
        <v>220770000000</v>
      </c>
      <c r="N180" s="5">
        <v>146140000000</v>
      </c>
      <c r="O180" s="5">
        <v>146620000000</v>
      </c>
      <c r="P180" s="5">
        <v>49810000000</v>
      </c>
    </row>
    <row r="181" spans="3:26" ht="15.5" x14ac:dyDescent="0.35">
      <c r="C181" t="s">
        <v>216</v>
      </c>
      <c r="I181" s="6">
        <v>0.19170000000000001</v>
      </c>
      <c r="J181" s="6">
        <v>0.16039999999999999</v>
      </c>
      <c r="K181" s="6">
        <v>0.18609999999999999</v>
      </c>
      <c r="L181" s="6">
        <v>0.17329999999999998</v>
      </c>
      <c r="M181" s="6">
        <v>0.1283</v>
      </c>
      <c r="N181" s="6">
        <v>7.7300000000000008E-2</v>
      </c>
      <c r="O181" s="6">
        <v>8.6800000000000002E-2</v>
      </c>
      <c r="P181" s="6">
        <v>0.92099999999999993</v>
      </c>
      <c r="Q181" s="6">
        <v>0.17079999999999998</v>
      </c>
      <c r="R181" s="6">
        <v>0.20679999999999998</v>
      </c>
      <c r="S181" s="6">
        <v>0.22219999999999998</v>
      </c>
      <c r="T181" s="6">
        <v>0.25319999999999998</v>
      </c>
      <c r="U181" s="6">
        <v>0.25170000000000003</v>
      </c>
      <c r="V181" s="6">
        <v>0.1893</v>
      </c>
      <c r="W181" s="6">
        <v>0.39560000000000001</v>
      </c>
      <c r="X181" s="6">
        <v>0.2732</v>
      </c>
      <c r="Y181" s="6">
        <v>0.33799999999999997</v>
      </c>
      <c r="Z181" s="6">
        <v>0.26289999999999997</v>
      </c>
    </row>
    <row r="182" spans="3:26" ht="15.5" x14ac:dyDescent="0.35">
      <c r="C182" t="s">
        <v>217</v>
      </c>
      <c r="I182" s="6">
        <v>0.25</v>
      </c>
      <c r="J182" s="6">
        <v>0.19010000000000002</v>
      </c>
      <c r="K182" s="6">
        <v>0.22399999999999998</v>
      </c>
      <c r="L182" s="6">
        <v>0.23749999999999999</v>
      </c>
      <c r="M182" s="6">
        <v>0.1925</v>
      </c>
      <c r="N182" s="6">
        <v>0.1174</v>
      </c>
      <c r="O182" s="6">
        <v>0.13170000000000001</v>
      </c>
      <c r="P182" s="6">
        <v>2.2446000000000002</v>
      </c>
      <c r="Q182" s="6">
        <v>0.2351</v>
      </c>
      <c r="R182" s="6">
        <v>0.26400000000000001</v>
      </c>
      <c r="S182" s="6">
        <v>0.30099999999999999</v>
      </c>
      <c r="T182" s="6">
        <v>0.32780000000000004</v>
      </c>
      <c r="U182" s="6">
        <v>0.34250000000000003</v>
      </c>
      <c r="V182" s="6">
        <v>0.25869999999999999</v>
      </c>
      <c r="W182" s="6">
        <v>0.46779999999999999</v>
      </c>
      <c r="X182" s="6">
        <v>0.32719999999999999</v>
      </c>
      <c r="Y182" s="6">
        <v>0.41420000000000001</v>
      </c>
      <c r="Z182" s="6">
        <v>0.30130000000000001</v>
      </c>
    </row>
    <row r="183" spans="3:26" ht="15.5" x14ac:dyDescent="0.35">
      <c r="C183" t="s">
        <v>218</v>
      </c>
      <c r="I183" s="6">
        <v>0.34189999999999998</v>
      </c>
      <c r="J183" s="6">
        <v>0.23019999999999999</v>
      </c>
      <c r="K183" s="6">
        <v>0.24460000000000001</v>
      </c>
      <c r="L183" s="6">
        <v>0.30780000000000002</v>
      </c>
      <c r="M183" s="6">
        <v>0.2707</v>
      </c>
      <c r="N183" s="6">
        <v>0.1678</v>
      </c>
      <c r="O183" s="6">
        <v>0.21</v>
      </c>
      <c r="P183" s="6">
        <v>7.1599999999999997E-2</v>
      </c>
      <c r="Q183" s="6">
        <v>0.31609999999999999</v>
      </c>
      <c r="R183" s="6">
        <v>0.379</v>
      </c>
      <c r="S183" s="6">
        <v>0.33710000000000001</v>
      </c>
      <c r="T183" s="6">
        <v>0.34039999999999998</v>
      </c>
      <c r="U183" s="6">
        <v>0.45700000000000002</v>
      </c>
      <c r="V183" s="6">
        <v>0.29289999999999999</v>
      </c>
      <c r="W183" s="6">
        <v>0.44069999999999998</v>
      </c>
      <c r="X183" s="6">
        <v>0.41100000000000003</v>
      </c>
      <c r="Y183" s="6">
        <v>0.57350000000000001</v>
      </c>
      <c r="Z183" s="6">
        <v>0.8327</v>
      </c>
    </row>
    <row r="184" spans="3:26" ht="15.5" x14ac:dyDescent="0.35">
      <c r="C184" t="s">
        <v>219</v>
      </c>
      <c r="I184" s="6">
        <v>183.3</v>
      </c>
      <c r="J184" s="6">
        <v>42.66</v>
      </c>
      <c r="K184" s="6">
        <v>49.36</v>
      </c>
      <c r="L184" s="6">
        <v>69.88</v>
      </c>
      <c r="M184" s="6">
        <v>72.239999999999995</v>
      </c>
      <c r="N184" s="6">
        <v>27.37</v>
      </c>
      <c r="O184" s="6">
        <v>55.47</v>
      </c>
      <c r="P184" s="6">
        <v>60.27</v>
      </c>
      <c r="Q184" s="6">
        <v>60.53</v>
      </c>
      <c r="R184" s="6">
        <v>663.66</v>
      </c>
      <c r="S184" s="6">
        <v>10757.69</v>
      </c>
      <c r="T184" s="6">
        <v>637.94000000000005</v>
      </c>
      <c r="U184" s="6">
        <v>545.99</v>
      </c>
      <c r="V184" s="6">
        <v>370.55</v>
      </c>
      <c r="W184" s="6">
        <v>469.67</v>
      </c>
      <c r="X184" s="6">
        <v>193.88</v>
      </c>
      <c r="Y184" s="6">
        <v>223.89</v>
      </c>
      <c r="Z184" s="6">
        <v>483.9</v>
      </c>
    </row>
    <row r="185" spans="3:26" ht="15.5" x14ac:dyDescent="0.35">
      <c r="C185" t="s">
        <v>69</v>
      </c>
      <c r="I185" s="6">
        <v>1.54</v>
      </c>
      <c r="J185" s="5">
        <v>2</v>
      </c>
      <c r="K185" s="6">
        <v>2.35</v>
      </c>
      <c r="L185" s="6">
        <v>2.81</v>
      </c>
      <c r="M185" s="6">
        <v>2.42</v>
      </c>
      <c r="N185" s="6">
        <v>2.4</v>
      </c>
      <c r="O185" s="6">
        <v>2.15</v>
      </c>
      <c r="P185" s="6">
        <v>3.72</v>
      </c>
      <c r="Q185" s="6">
        <v>6.19</v>
      </c>
      <c r="R185" s="6">
        <v>7.07</v>
      </c>
      <c r="S185" s="6">
        <v>6.41</v>
      </c>
      <c r="T185" s="6">
        <v>6.47</v>
      </c>
      <c r="U185" s="6">
        <v>8.27</v>
      </c>
      <c r="V185" s="6">
        <v>8.17</v>
      </c>
      <c r="W185" s="6">
        <v>6.01</v>
      </c>
      <c r="X185" s="6">
        <v>5.95</v>
      </c>
      <c r="Y185" s="6">
        <v>5.0599999999999996</v>
      </c>
      <c r="Z185" s="6">
        <v>2.4300000000000002</v>
      </c>
    </row>
    <row r="186" spans="3:26" ht="15.5" x14ac:dyDescent="0.35">
      <c r="C186" t="s">
        <v>66</v>
      </c>
      <c r="I186" s="6">
        <v>2177.9299999999998</v>
      </c>
      <c r="J186" s="6">
        <v>1801.95</v>
      </c>
      <c r="K186" s="6">
        <v>1776.52</v>
      </c>
      <c r="L186" s="6">
        <v>1690.27</v>
      </c>
      <c r="M186" s="6">
        <v>1526.88</v>
      </c>
      <c r="N186" s="6">
        <v>1367.6</v>
      </c>
      <c r="O186" s="6">
        <v>1325.92</v>
      </c>
      <c r="P186" s="6">
        <v>1156.8800000000001</v>
      </c>
      <c r="Q186" s="6">
        <v>1373.74</v>
      </c>
      <c r="R186" s="6">
        <v>1300.6099999999999</v>
      </c>
      <c r="S186" s="6">
        <v>1057.02</v>
      </c>
      <c r="T186" s="6">
        <v>24718.34</v>
      </c>
      <c r="U186" s="6">
        <v>22866.9</v>
      </c>
      <c r="V186" s="6">
        <v>18604.55</v>
      </c>
      <c r="W186" s="6">
        <v>22061.68</v>
      </c>
      <c r="X186" s="6">
        <v>16206.1</v>
      </c>
      <c r="Y186" s="6">
        <v>15811.79</v>
      </c>
      <c r="Z186" s="6">
        <v>14612.67</v>
      </c>
    </row>
    <row r="187" spans="3:26" ht="15.5" x14ac:dyDescent="0.35">
      <c r="C187" t="s">
        <v>220</v>
      </c>
      <c r="I187" s="6">
        <v>1.54</v>
      </c>
      <c r="J187" s="5">
        <v>2</v>
      </c>
      <c r="K187" s="6">
        <v>2.36</v>
      </c>
      <c r="L187" s="6">
        <v>2.81</v>
      </c>
      <c r="M187" s="6">
        <v>2.42</v>
      </c>
      <c r="N187" s="6">
        <v>2.4</v>
      </c>
      <c r="O187" s="6">
        <v>2.15</v>
      </c>
      <c r="P187" s="6">
        <v>3.73</v>
      </c>
      <c r="Q187" s="6">
        <v>6.2</v>
      </c>
      <c r="R187" s="6">
        <v>7.08</v>
      </c>
      <c r="S187" s="6">
        <v>6.42</v>
      </c>
      <c r="T187" s="6">
        <v>6.51</v>
      </c>
      <c r="U187" s="6">
        <v>8.34</v>
      </c>
      <c r="V187" s="6">
        <v>8.3000000000000007</v>
      </c>
      <c r="W187" s="6">
        <v>6.1</v>
      </c>
      <c r="X187" s="6">
        <v>6.11</v>
      </c>
      <c r="Y187" s="6">
        <v>5.12</v>
      </c>
      <c r="Z187" s="6">
        <v>2.4300000000000002</v>
      </c>
    </row>
    <row r="188" spans="3:26" ht="15.5" x14ac:dyDescent="0.35">
      <c r="C188" t="s">
        <v>221</v>
      </c>
      <c r="I188" s="6">
        <v>2174.2600000000002</v>
      </c>
      <c r="J188" s="6">
        <v>1797.74</v>
      </c>
      <c r="K188" s="6">
        <v>1773.97</v>
      </c>
      <c r="L188" s="6">
        <v>1688.29</v>
      </c>
      <c r="M188" s="6">
        <v>1524.38</v>
      </c>
      <c r="N188" s="6">
        <v>1364.58</v>
      </c>
      <c r="O188" s="6">
        <v>1322.57</v>
      </c>
      <c r="P188" s="6">
        <v>1154.1300000000001</v>
      </c>
      <c r="Q188" s="6">
        <v>1371.56</v>
      </c>
      <c r="R188" s="6">
        <v>1300.0999999999999</v>
      </c>
      <c r="S188" s="6">
        <v>1054.6199999999999</v>
      </c>
      <c r="T188" s="6">
        <v>24587.59</v>
      </c>
      <c r="U188" s="6">
        <v>22653.11</v>
      </c>
      <c r="V188" s="6">
        <v>18318.650000000001</v>
      </c>
      <c r="W188" s="6">
        <v>21709.43</v>
      </c>
      <c r="X188" s="6">
        <v>15784.64</v>
      </c>
      <c r="Y188" s="6">
        <v>15618.3</v>
      </c>
      <c r="Z188" s="6">
        <v>14591.28</v>
      </c>
    </row>
    <row r="189" spans="3:26" ht="15.5" x14ac:dyDescent="0.35">
      <c r="C189" t="s">
        <v>222</v>
      </c>
      <c r="L189" s="5">
        <v>16000000000</v>
      </c>
    </row>
    <row r="190" spans="3:26" ht="15.5" x14ac:dyDescent="0.35">
      <c r="C190" t="s">
        <v>223</v>
      </c>
    </row>
    <row r="191" spans="3:26" ht="15.5" x14ac:dyDescent="0.35">
      <c r="C191" t="s">
        <v>26</v>
      </c>
      <c r="L191" s="5">
        <v>16000000000</v>
      </c>
    </row>
    <row r="192" spans="3:26" ht="15.5" x14ac:dyDescent="0.35">
      <c r="C192" t="s">
        <v>23</v>
      </c>
      <c r="I192" s="5">
        <v>-364000000000</v>
      </c>
      <c r="J192" s="5">
        <v>-88000000000</v>
      </c>
      <c r="K192" s="5">
        <v>-201000000000</v>
      </c>
      <c r="L192" s="5">
        <v>-155000000000</v>
      </c>
      <c r="M192" s="5">
        <v>-196000000000</v>
      </c>
      <c r="N192" s="5">
        <v>-135000000000</v>
      </c>
      <c r="O192" s="5">
        <v>-161000000000</v>
      </c>
      <c r="P192" s="5">
        <v>-403000000000</v>
      </c>
      <c r="Q192" s="5">
        <v>-59000000000</v>
      </c>
      <c r="R192" s="5">
        <v>-114000000000</v>
      </c>
      <c r="S192" s="5">
        <v>-141000000000</v>
      </c>
      <c r="T192" s="5">
        <v>-257000000000</v>
      </c>
      <c r="U192" s="5">
        <v>-184000000000</v>
      </c>
      <c r="V192" s="5">
        <v>-144000000000</v>
      </c>
      <c r="W192" s="5">
        <v>-254000000000</v>
      </c>
      <c r="X192" s="5">
        <v>-108000000000</v>
      </c>
      <c r="Y192" s="5">
        <v>-79000000000</v>
      </c>
      <c r="Z192" s="5">
        <v>-134000000000</v>
      </c>
    </row>
    <row r="193" spans="2:26" ht="15.5" x14ac:dyDescent="0.35">
      <c r="C193" t="s">
        <v>224</v>
      </c>
      <c r="I193" s="5">
        <v>801000000000</v>
      </c>
      <c r="J193" s="5">
        <v>601000000000</v>
      </c>
      <c r="K193" s="5">
        <v>593000000000</v>
      </c>
      <c r="L193" s="5">
        <v>557000000000</v>
      </c>
      <c r="M193" s="5">
        <v>485000000000</v>
      </c>
      <c r="N193" s="5">
        <v>412000000000</v>
      </c>
      <c r="O193" s="5">
        <v>406000000000</v>
      </c>
      <c r="P193" s="5">
        <v>264000000000</v>
      </c>
      <c r="Q193" s="5">
        <v>385000000000</v>
      </c>
      <c r="R193" s="5">
        <v>388000000000</v>
      </c>
      <c r="S193" s="5">
        <v>351000000000</v>
      </c>
      <c r="T193" s="5">
        <v>466000000000</v>
      </c>
      <c r="U193" s="5">
        <v>440000000000</v>
      </c>
      <c r="V193" s="5">
        <v>344000000000</v>
      </c>
      <c r="W193" s="5">
        <v>426000000000</v>
      </c>
      <c r="X193" s="5">
        <v>275000000000</v>
      </c>
      <c r="Y193" s="5">
        <v>275000000000</v>
      </c>
      <c r="Z193" s="5">
        <v>260000000000</v>
      </c>
    </row>
    <row r="194" spans="2:26" ht="15.5" x14ac:dyDescent="0.35">
      <c r="C194" t="s">
        <v>225</v>
      </c>
      <c r="I194" s="5">
        <v>377000000000</v>
      </c>
      <c r="J194" s="5">
        <v>56000000000</v>
      </c>
      <c r="K194" s="5">
        <v>204000000000</v>
      </c>
      <c r="L194" s="5">
        <v>110000000000</v>
      </c>
      <c r="M194" s="5">
        <v>170000000000</v>
      </c>
      <c r="N194" s="5">
        <v>72000000000</v>
      </c>
      <c r="O194" s="5">
        <v>-211000000000</v>
      </c>
      <c r="P194" s="5">
        <v>169000000000</v>
      </c>
      <c r="Q194" s="5">
        <v>130000000000</v>
      </c>
      <c r="R194" s="5">
        <v>44000000000</v>
      </c>
      <c r="S194" s="5">
        <v>161000000000</v>
      </c>
      <c r="T194" s="5">
        <v>233000000000</v>
      </c>
      <c r="U194" s="5">
        <v>133000000000</v>
      </c>
      <c r="V194" s="5">
        <v>88000000000</v>
      </c>
      <c r="W194" s="5">
        <v>156000000000</v>
      </c>
      <c r="X194" s="5">
        <v>160000000000</v>
      </c>
      <c r="Y194" s="5">
        <v>81000000000</v>
      </c>
      <c r="Z194" s="5">
        <v>104000000000</v>
      </c>
    </row>
    <row r="195" spans="2:26" ht="15.5" x14ac:dyDescent="0.35">
      <c r="C195" t="s">
        <v>226</v>
      </c>
      <c r="I195" s="5">
        <v>-16000000000</v>
      </c>
      <c r="J195" s="5">
        <v>-17000000000</v>
      </c>
      <c r="K195" s="5">
        <v>-20000000000</v>
      </c>
      <c r="L195" s="5">
        <v>-20000000000</v>
      </c>
      <c r="M195" s="5">
        <v>-43000000000</v>
      </c>
      <c r="N195" s="5">
        <v>-31000000000</v>
      </c>
      <c r="O195" s="5">
        <v>-30000000000</v>
      </c>
      <c r="P195" s="5">
        <v>-24000000000</v>
      </c>
      <c r="Q195" s="5">
        <v>-66000000000</v>
      </c>
      <c r="R195" s="5">
        <v>-25000000000</v>
      </c>
      <c r="S195" s="5">
        <v>-59000000000</v>
      </c>
      <c r="T195" s="5">
        <v>-23000000000</v>
      </c>
      <c r="U195" s="5">
        <v>-16000000000</v>
      </c>
      <c r="V195" s="5">
        <v>-15000000000</v>
      </c>
      <c r="W195" s="5">
        <v>-4000000000</v>
      </c>
      <c r="X195" s="5">
        <v>-23000000000</v>
      </c>
      <c r="Y195" s="5">
        <v>-19000000000</v>
      </c>
      <c r="Z195" s="5">
        <v>-13000000000</v>
      </c>
    </row>
    <row r="196" spans="2:26" ht="15.5" x14ac:dyDescent="0.35">
      <c r="C196" t="s">
        <v>15</v>
      </c>
      <c r="I196" s="5">
        <v>361000000000</v>
      </c>
      <c r="J196" s="5">
        <v>39000000000</v>
      </c>
      <c r="K196" s="5">
        <v>184000000000</v>
      </c>
      <c r="L196" s="5">
        <v>90000000000</v>
      </c>
      <c r="M196" s="5">
        <v>127000000000</v>
      </c>
      <c r="N196" s="5">
        <v>41000000000</v>
      </c>
      <c r="O196" s="5">
        <v>-241000000000</v>
      </c>
      <c r="P196" s="5">
        <v>145000000000</v>
      </c>
      <c r="Q196" s="5">
        <v>64000000000</v>
      </c>
      <c r="R196" s="5">
        <v>18000000000</v>
      </c>
      <c r="S196" s="5">
        <v>102000000000</v>
      </c>
      <c r="T196" s="5">
        <v>209000000000</v>
      </c>
      <c r="U196" s="5">
        <v>117000000000</v>
      </c>
      <c r="V196" s="5">
        <v>74000000000</v>
      </c>
      <c r="W196" s="5">
        <v>152000000000</v>
      </c>
      <c r="X196" s="5">
        <v>137000000000</v>
      </c>
      <c r="Y196" s="5">
        <v>62000000000</v>
      </c>
      <c r="Z196" s="5">
        <v>90000000000</v>
      </c>
    </row>
    <row r="197" spans="2:26" ht="15.5" x14ac:dyDescent="0.35">
      <c r="C197" t="s">
        <v>17</v>
      </c>
      <c r="I197" s="6">
        <v>805.01</v>
      </c>
      <c r="J197" s="6">
        <v>86.79</v>
      </c>
      <c r="K197" s="6">
        <v>410.65</v>
      </c>
      <c r="L197" s="6">
        <v>201.2</v>
      </c>
      <c r="M197" s="6">
        <v>282.86</v>
      </c>
      <c r="N197" s="6">
        <v>90.53</v>
      </c>
      <c r="O197" s="6">
        <v>-537.38</v>
      </c>
      <c r="P197" s="6">
        <v>323.89</v>
      </c>
      <c r="Q197" s="6">
        <v>143.71</v>
      </c>
      <c r="R197" s="6">
        <v>40.869999999999997</v>
      </c>
      <c r="S197" s="6">
        <v>226.67</v>
      </c>
      <c r="T197" s="6">
        <v>9348.8700000000008</v>
      </c>
      <c r="U197" s="6">
        <v>5244.64</v>
      </c>
      <c r="V197" s="6">
        <v>3296.27</v>
      </c>
      <c r="W197" s="6">
        <v>6778.11</v>
      </c>
      <c r="X197" s="6">
        <v>6100.96</v>
      </c>
      <c r="Y197" s="6">
        <v>2776.38</v>
      </c>
      <c r="Z197" s="6">
        <v>4036.15</v>
      </c>
    </row>
    <row r="199" spans="2:26" ht="15.5" x14ac:dyDescent="0.35">
      <c r="B199" t="s">
        <v>227</v>
      </c>
      <c r="C199" t="s">
        <v>228</v>
      </c>
      <c r="D199" s="5">
        <v>47000000000</v>
      </c>
      <c r="E199" s="5">
        <v>65000000000</v>
      </c>
      <c r="F199" s="5">
        <v>142000000000</v>
      </c>
      <c r="G199" s="5">
        <v>80000000000</v>
      </c>
      <c r="H199" s="5">
        <v>224000000000</v>
      </c>
      <c r="I199" s="5">
        <v>244000000000</v>
      </c>
      <c r="J199" s="5">
        <v>153000000000</v>
      </c>
      <c r="K199" s="5">
        <v>178000000000</v>
      </c>
      <c r="L199" s="5">
        <v>180000000000</v>
      </c>
      <c r="M199" s="5">
        <v>132000000000</v>
      </c>
      <c r="N199" s="5">
        <v>72000000000</v>
      </c>
      <c r="O199" s="5">
        <v>78000000000</v>
      </c>
      <c r="P199" s="5">
        <v>1163000000000</v>
      </c>
      <c r="Q199" s="5">
        <v>145000000000</v>
      </c>
    </row>
    <row r="200" spans="2:26" ht="15.5" x14ac:dyDescent="0.35">
      <c r="C200" t="s">
        <v>229</v>
      </c>
      <c r="H200" s="5">
        <v>275</v>
      </c>
      <c r="I200" s="5">
        <v>275</v>
      </c>
      <c r="J200" s="5">
        <v>170</v>
      </c>
      <c r="K200" s="5">
        <v>320</v>
      </c>
      <c r="L200" s="5">
        <v>320</v>
      </c>
      <c r="M200" s="5">
        <v>240</v>
      </c>
      <c r="N200" s="5">
        <v>122</v>
      </c>
      <c r="O200" s="5">
        <v>130</v>
      </c>
      <c r="P200" s="5">
        <v>2565</v>
      </c>
      <c r="Q200" s="5">
        <v>260</v>
      </c>
    </row>
    <row r="201" spans="2:26" ht="15.5" x14ac:dyDescent="0.35">
      <c r="C201" t="s">
        <v>77</v>
      </c>
      <c r="H201" s="6">
        <v>0.55110000000000003</v>
      </c>
      <c r="I201" s="6">
        <v>0.50509999999999999</v>
      </c>
      <c r="J201" s="6">
        <v>0.49630000000000002</v>
      </c>
      <c r="K201" s="6">
        <v>0.80430000000000001</v>
      </c>
      <c r="L201" s="6">
        <v>0.79720000000000002</v>
      </c>
      <c r="M201" s="6">
        <v>0.81659999999999999</v>
      </c>
      <c r="N201" s="6">
        <v>0.7601</v>
      </c>
      <c r="O201" s="6">
        <v>0.74419999999999997</v>
      </c>
      <c r="P201" s="6">
        <v>6.2285000000000004</v>
      </c>
      <c r="Q201" s="6">
        <v>0.80510000000000004</v>
      </c>
    </row>
    <row r="202" spans="2:26" ht="15.5" x14ac:dyDescent="0.35">
      <c r="C202" t="s">
        <v>230</v>
      </c>
      <c r="H202" s="6">
        <v>7.2900000000000006E-2</v>
      </c>
      <c r="I202" s="6">
        <v>7.1199999999999999E-2</v>
      </c>
      <c r="J202" s="6">
        <v>5.1500000000000004E-2</v>
      </c>
      <c r="K202" s="6">
        <v>7.6200000000000004E-2</v>
      </c>
      <c r="L202" s="6">
        <v>6.3700000000000007E-2</v>
      </c>
      <c r="M202" s="6">
        <v>5.6600000000000004E-2</v>
      </c>
      <c r="N202" s="6">
        <v>3.5299999999999998E-2</v>
      </c>
      <c r="O202" s="6">
        <v>3.7100000000000001E-2</v>
      </c>
      <c r="P202" s="6">
        <v>0.35139999999999999</v>
      </c>
      <c r="Q202" s="6">
        <v>3.95E-2</v>
      </c>
    </row>
    <row r="203" spans="2:26" ht="15.5" x14ac:dyDescent="0.35">
      <c r="C203" t="s">
        <v>57</v>
      </c>
      <c r="D203" s="6">
        <v>104.01</v>
      </c>
      <c r="E203" s="6">
        <v>145.49</v>
      </c>
      <c r="F203" s="6">
        <v>316.51</v>
      </c>
      <c r="G203" s="6">
        <v>177.65</v>
      </c>
      <c r="H203" s="5">
        <v>499</v>
      </c>
      <c r="I203" s="6">
        <v>544.41</v>
      </c>
      <c r="J203" s="6">
        <v>342.55</v>
      </c>
      <c r="K203" s="6">
        <v>397.86</v>
      </c>
      <c r="L203" s="6">
        <v>401.42</v>
      </c>
      <c r="M203" s="6">
        <v>293.89</v>
      </c>
      <c r="N203" s="6">
        <v>160.5</v>
      </c>
      <c r="O203" s="6">
        <v>174.68</v>
      </c>
      <c r="P203" s="6">
        <v>2596.71</v>
      </c>
      <c r="Q203" s="6">
        <v>322.94</v>
      </c>
    </row>
    <row r="204" spans="2:26" ht="15.5" x14ac:dyDescent="0.35">
      <c r="C204" t="s">
        <v>79</v>
      </c>
      <c r="H204" s="5">
        <v>275</v>
      </c>
      <c r="I204" s="5">
        <v>275</v>
      </c>
      <c r="J204" s="5">
        <v>170</v>
      </c>
      <c r="K204" s="5">
        <v>320</v>
      </c>
      <c r="L204" s="5">
        <v>320</v>
      </c>
      <c r="M204" s="5">
        <v>240</v>
      </c>
      <c r="N204" s="5">
        <v>122</v>
      </c>
      <c r="O204" s="5">
        <v>130</v>
      </c>
      <c r="P204" s="5">
        <v>2565</v>
      </c>
      <c r="Q204" s="5">
        <v>260</v>
      </c>
    </row>
    <row r="205" spans="2:26" ht="15.5" x14ac:dyDescent="0.35">
      <c r="C205" t="s">
        <v>231</v>
      </c>
      <c r="H205" s="6">
        <v>0.55110000000000003</v>
      </c>
      <c r="I205" s="6">
        <v>0.50509999999999999</v>
      </c>
      <c r="J205" s="6">
        <v>0.49630000000000002</v>
      </c>
      <c r="K205" s="6">
        <v>0.80430000000000001</v>
      </c>
      <c r="L205" s="6">
        <v>0.79720000000000002</v>
      </c>
      <c r="M205" s="6">
        <v>0.81659999999999999</v>
      </c>
      <c r="N205" s="6">
        <v>0.7601</v>
      </c>
      <c r="O205" s="6">
        <v>0.74419999999999997</v>
      </c>
      <c r="P205" s="6">
        <v>6.2285000000000004</v>
      </c>
      <c r="Q205" s="6">
        <v>0.80510000000000004</v>
      </c>
    </row>
    <row r="206" spans="2:26" ht="15.5" x14ac:dyDescent="0.35">
      <c r="C206" t="s">
        <v>232</v>
      </c>
      <c r="H206" s="6">
        <v>7.2900000000000006E-2</v>
      </c>
      <c r="I206" s="6">
        <v>7.1199999999999999E-2</v>
      </c>
      <c r="J206" s="6">
        <v>5.1500000000000004E-2</v>
      </c>
      <c r="K206" s="6">
        <v>7.6200000000000004E-2</v>
      </c>
      <c r="L206" s="6">
        <v>6.3700000000000007E-2</v>
      </c>
      <c r="M206" s="6">
        <v>5.6600000000000004E-2</v>
      </c>
      <c r="N206" s="6">
        <v>3.5299999999999998E-2</v>
      </c>
      <c r="O206" s="6">
        <v>3.7100000000000001E-2</v>
      </c>
      <c r="P206" s="6">
        <v>0.35139999999999999</v>
      </c>
      <c r="Q206" s="6">
        <v>3.95E-2</v>
      </c>
    </row>
    <row r="207" spans="2:26" ht="15.5" x14ac:dyDescent="0.35">
      <c r="C207" t="s">
        <v>233</v>
      </c>
      <c r="D207" s="5">
        <v>347000000000</v>
      </c>
      <c r="E207" s="5">
        <v>283000000000</v>
      </c>
      <c r="F207" s="5">
        <v>387000000000</v>
      </c>
      <c r="G207" s="5">
        <v>334000000000</v>
      </c>
      <c r="H207" s="5">
        <v>1260000000000</v>
      </c>
      <c r="I207" s="5">
        <v>1201000000000</v>
      </c>
      <c r="J207" s="5">
        <v>1037000000000</v>
      </c>
      <c r="K207" s="5">
        <v>961000000000</v>
      </c>
      <c r="L207" s="5">
        <v>1125000000000</v>
      </c>
      <c r="M207" s="5">
        <v>1064000000000</v>
      </c>
      <c r="N207" s="5">
        <v>656000000000</v>
      </c>
      <c r="O207" s="5">
        <v>745000000000</v>
      </c>
      <c r="P207" s="5">
        <v>612000000000</v>
      </c>
      <c r="Q207" s="5">
        <v>1157000000000</v>
      </c>
    </row>
    <row r="208" spans="2:26" ht="15.5" x14ac:dyDescent="0.35">
      <c r="C208" t="s">
        <v>234</v>
      </c>
      <c r="H208" s="5">
        <v>275</v>
      </c>
      <c r="I208" s="5">
        <v>275</v>
      </c>
      <c r="J208" s="5">
        <v>170</v>
      </c>
      <c r="K208" s="5">
        <v>320</v>
      </c>
      <c r="L208" s="5">
        <v>320</v>
      </c>
      <c r="M208" s="5">
        <v>240</v>
      </c>
      <c r="N208" s="5">
        <v>122</v>
      </c>
      <c r="O208" s="5">
        <v>130</v>
      </c>
      <c r="P208" s="5">
        <v>2565</v>
      </c>
      <c r="Q208" s="5">
        <v>260</v>
      </c>
    </row>
    <row r="209" spans="3:17" ht="15.5" x14ac:dyDescent="0.35">
      <c r="C209" t="s">
        <v>235</v>
      </c>
      <c r="H209" s="6">
        <v>0.55110000000000003</v>
      </c>
      <c r="I209" s="6">
        <v>0.50509999999999999</v>
      </c>
      <c r="J209" s="6">
        <v>0.49630000000000002</v>
      </c>
      <c r="K209" s="6">
        <v>0.80430000000000001</v>
      </c>
      <c r="L209" s="6">
        <v>0.79720000000000002</v>
      </c>
      <c r="M209" s="6">
        <v>0.81659999999999999</v>
      </c>
      <c r="N209" s="6">
        <v>0.7601</v>
      </c>
      <c r="O209" s="6">
        <v>0.74419999999999997</v>
      </c>
      <c r="P209" s="6">
        <v>6.2285000000000004</v>
      </c>
      <c r="Q209" s="6">
        <v>0.80510000000000004</v>
      </c>
    </row>
    <row r="210" spans="3:17" ht="15.5" x14ac:dyDescent="0.35">
      <c r="C210" t="s">
        <v>236</v>
      </c>
      <c r="H210" s="6">
        <v>7.2900000000000006E-2</v>
      </c>
      <c r="I210" s="6">
        <v>7.1199999999999999E-2</v>
      </c>
      <c r="J210" s="6">
        <v>5.1500000000000004E-2</v>
      </c>
      <c r="K210" s="6">
        <v>7.6200000000000004E-2</v>
      </c>
      <c r="L210" s="6">
        <v>6.3700000000000007E-2</v>
      </c>
      <c r="M210" s="6">
        <v>5.6600000000000004E-2</v>
      </c>
      <c r="N210" s="6">
        <v>3.5299999999999998E-2</v>
      </c>
      <c r="O210" s="6">
        <v>3.7100000000000001E-2</v>
      </c>
      <c r="P210" s="6">
        <v>0.35139999999999999</v>
      </c>
      <c r="Q210" s="6">
        <v>3.95E-2</v>
      </c>
    </row>
    <row r="211" spans="3:17" ht="15.5" x14ac:dyDescent="0.35">
      <c r="C211" t="s">
        <v>237</v>
      </c>
      <c r="I211" s="6">
        <v>7.56</v>
      </c>
    </row>
    <row r="212" spans="3:17" ht="15.5" x14ac:dyDescent="0.35">
      <c r="C212" t="s">
        <v>238</v>
      </c>
      <c r="I212" s="6">
        <v>5.07</v>
      </c>
    </row>
    <row r="213" spans="3:17" ht="15.5" x14ac:dyDescent="0.35">
      <c r="C213" t="s">
        <v>239</v>
      </c>
      <c r="I213" s="6">
        <v>6.95</v>
      </c>
    </row>
    <row r="214" spans="3:17" ht="15.5" x14ac:dyDescent="0.35">
      <c r="C214" t="s">
        <v>240</v>
      </c>
      <c r="I214" s="6">
        <v>0.1973</v>
      </c>
    </row>
    <row r="215" spans="3:17" ht="15.5" x14ac:dyDescent="0.35">
      <c r="C215" t="s">
        <v>241</v>
      </c>
      <c r="I215" s="6">
        <v>1.25</v>
      </c>
    </row>
    <row r="216" spans="3:17" ht="15.5" x14ac:dyDescent="0.35">
      <c r="C216" t="s">
        <v>242</v>
      </c>
      <c r="I216" s="6">
        <v>1.75</v>
      </c>
    </row>
    <row r="217" spans="3:17" ht="15.5" x14ac:dyDescent="0.35">
      <c r="C217" t="s">
        <v>243</v>
      </c>
      <c r="I217" s="6">
        <v>5.43</v>
      </c>
    </row>
    <row r="218" spans="3:17" ht="15.5" x14ac:dyDescent="0.35">
      <c r="C218" t="s">
        <v>244</v>
      </c>
      <c r="I218" s="6">
        <v>5.66</v>
      </c>
    </row>
    <row r="219" spans="3:17" ht="15.5" x14ac:dyDescent="0.35">
      <c r="C219" t="s">
        <v>245</v>
      </c>
      <c r="I219" s="6">
        <v>3.19</v>
      </c>
    </row>
    <row r="220" spans="3:17" ht="15.5" x14ac:dyDescent="0.35">
      <c r="C220" t="s">
        <v>246</v>
      </c>
      <c r="I220" s="6">
        <v>2.94</v>
      </c>
    </row>
    <row r="221" spans="3:17" ht="15.5" x14ac:dyDescent="0.35">
      <c r="C221" t="s">
        <v>247</v>
      </c>
      <c r="I221" s="6">
        <v>0.09</v>
      </c>
    </row>
    <row r="222" spans="3:17" ht="15.5" x14ac:dyDescent="0.35">
      <c r="C222" t="s">
        <v>248</v>
      </c>
      <c r="I222" s="6">
        <v>0.47</v>
      </c>
    </row>
    <row r="223" spans="3:17" ht="15.5" x14ac:dyDescent="0.35">
      <c r="C223" t="s">
        <v>249</v>
      </c>
      <c r="I223" s="6">
        <v>743.66</v>
      </c>
    </row>
    <row r="224" spans="3:17" ht="15.5" x14ac:dyDescent="0.35">
      <c r="C224" t="s">
        <v>250</v>
      </c>
      <c r="I224" s="5">
        <v>499</v>
      </c>
    </row>
    <row r="225" spans="3:9" ht="15.5" x14ac:dyDescent="0.35">
      <c r="C225" t="s">
        <v>251</v>
      </c>
      <c r="I225" s="6">
        <v>3015.06</v>
      </c>
    </row>
    <row r="226" spans="3:9" ht="15.5" x14ac:dyDescent="0.35">
      <c r="C226" t="s">
        <v>252</v>
      </c>
      <c r="D226" s="6">
        <v>732.14</v>
      </c>
    </row>
    <row r="227" spans="3:9" ht="15.5" x14ac:dyDescent="0.35">
      <c r="C227" t="s">
        <v>253</v>
      </c>
      <c r="I227" s="6">
        <v>2152.4299999999998</v>
      </c>
    </row>
    <row r="228" spans="3:9" ht="15.5" x14ac:dyDescent="0.35">
      <c r="C228" t="s">
        <v>254</v>
      </c>
      <c r="I228" s="6">
        <v>666.53</v>
      </c>
    </row>
    <row r="229" spans="3:9" ht="15.5" x14ac:dyDescent="0.35">
      <c r="C229" t="s">
        <v>255</v>
      </c>
      <c r="D229" s="5">
        <v>5</v>
      </c>
    </row>
    <row r="230" spans="3:9" ht="15.5" x14ac:dyDescent="0.35">
      <c r="C230" t="s">
        <v>256</v>
      </c>
      <c r="D230" s="6">
        <v>3.38</v>
      </c>
    </row>
    <row r="231" spans="3:9" ht="15.5" x14ac:dyDescent="0.35">
      <c r="C231" t="s">
        <v>257</v>
      </c>
      <c r="D231" s="6">
        <v>0.27</v>
      </c>
    </row>
    <row r="232" spans="3:9" ht="15.5" x14ac:dyDescent="0.35">
      <c r="C232" t="s">
        <v>258</v>
      </c>
      <c r="D232" s="6">
        <v>1.27</v>
      </c>
    </row>
    <row r="233" spans="3:9" ht="15.5" x14ac:dyDescent="0.35">
      <c r="C233" t="s">
        <v>259</v>
      </c>
      <c r="I233" s="6">
        <v>183.26</v>
      </c>
    </row>
    <row r="234" spans="3:9" ht="15.5" x14ac:dyDescent="0.35">
      <c r="C234" t="s">
        <v>13</v>
      </c>
      <c r="D234" s="5">
        <v>12000000000</v>
      </c>
    </row>
    <row r="235" spans="3:9" ht="15.5" x14ac:dyDescent="0.35">
      <c r="C235" t="s">
        <v>260</v>
      </c>
      <c r="I235" s="6">
        <v>12.96</v>
      </c>
    </row>
    <row r="236" spans="3:9" ht="15.5" x14ac:dyDescent="0.35">
      <c r="C236" t="s">
        <v>261</v>
      </c>
      <c r="I236" s="6">
        <v>0.27140000000000003</v>
      </c>
    </row>
    <row r="237" spans="3:9" ht="15.5" x14ac:dyDescent="0.35">
      <c r="C237" t="s">
        <v>262</v>
      </c>
      <c r="I237" s="6">
        <v>0.34549999999999997</v>
      </c>
    </row>
    <row r="238" spans="3:9" ht="15.5" x14ac:dyDescent="0.35">
      <c r="C238" t="s">
        <v>263</v>
      </c>
      <c r="I238" s="6">
        <v>0.4017</v>
      </c>
    </row>
    <row r="239" spans="3:9" ht="15.5" x14ac:dyDescent="0.35">
      <c r="C239" t="s">
        <v>264</v>
      </c>
      <c r="I239" s="6">
        <v>0.31679999999999997</v>
      </c>
    </row>
    <row r="240" spans="3:9" ht="15.5" x14ac:dyDescent="0.35">
      <c r="C240" t="s">
        <v>265</v>
      </c>
      <c r="D240" s="6">
        <v>64.680000000000007</v>
      </c>
    </row>
    <row r="241" spans="3:9" ht="15.5" x14ac:dyDescent="0.35">
      <c r="C241" t="s">
        <v>266</v>
      </c>
      <c r="D241" s="6">
        <v>120.27</v>
      </c>
    </row>
    <row r="242" spans="3:9" ht="15.5" x14ac:dyDescent="0.35">
      <c r="C242" t="s">
        <v>267</v>
      </c>
      <c r="D242" s="6">
        <v>20.73</v>
      </c>
    </row>
    <row r="243" spans="3:9" ht="15.5" x14ac:dyDescent="0.35">
      <c r="C243" t="s">
        <v>268</v>
      </c>
      <c r="D243" s="6">
        <v>164.22</v>
      </c>
    </row>
    <row r="244" spans="3:9" ht="15.5" x14ac:dyDescent="0.35">
      <c r="C244" t="s">
        <v>269</v>
      </c>
      <c r="D244" s="6">
        <v>1.41</v>
      </c>
    </row>
    <row r="245" spans="3:9" ht="15.5" x14ac:dyDescent="0.35">
      <c r="C245" t="s">
        <v>270</v>
      </c>
      <c r="I245" s="6">
        <v>1.06</v>
      </c>
    </row>
    <row r="246" spans="3:9" ht="15.5" x14ac:dyDescent="0.35">
      <c r="C246" t="s">
        <v>271</v>
      </c>
      <c r="I246" s="6">
        <v>2.2200000000000002</v>
      </c>
    </row>
    <row r="247" spans="3:9" ht="15.5" x14ac:dyDescent="0.35">
      <c r="C247" t="s">
        <v>53</v>
      </c>
      <c r="I247" s="5">
        <v>1689000000000</v>
      </c>
    </row>
    <row r="248" spans="3:9" ht="15.5" x14ac:dyDescent="0.35">
      <c r="C248" t="s">
        <v>272</v>
      </c>
      <c r="I248" s="5">
        <v>1361000000000</v>
      </c>
    </row>
    <row r="249" spans="3:9" ht="15.5" x14ac:dyDescent="0.35">
      <c r="C249" t="s">
        <v>273</v>
      </c>
      <c r="I249" s="5">
        <v>448000000</v>
      </c>
    </row>
    <row r="250" spans="3:9" ht="15.5" x14ac:dyDescent="0.35">
      <c r="C250" t="s">
        <v>274</v>
      </c>
      <c r="I250" s="6">
        <v>0.12520000000000001</v>
      </c>
    </row>
    <row r="251" spans="3:9" ht="15.5" x14ac:dyDescent="0.35">
      <c r="C251" t="s">
        <v>275</v>
      </c>
      <c r="D251" s="6">
        <v>0.3357</v>
      </c>
    </row>
    <row r="252" spans="3:9" ht="15.5" x14ac:dyDescent="0.35">
      <c r="C252" t="s">
        <v>276</v>
      </c>
      <c r="D252" s="6">
        <v>0.16239999999999999</v>
      </c>
    </row>
    <row r="253" spans="3:9" ht="15.5" x14ac:dyDescent="0.35">
      <c r="C253" t="s">
        <v>277</v>
      </c>
      <c r="D253" s="6">
        <v>0.13419999999999999</v>
      </c>
    </row>
    <row r="254" spans="3:9" ht="15.5" x14ac:dyDescent="0.35">
      <c r="C254" t="s">
        <v>278</v>
      </c>
      <c r="D254" s="6">
        <v>0.31</v>
      </c>
    </row>
    <row r="255" spans="3:9" ht="15.5" x14ac:dyDescent="0.35">
      <c r="C255" t="s">
        <v>279</v>
      </c>
      <c r="D255" s="6">
        <v>0.83340000000000003</v>
      </c>
    </row>
    <row r="256" spans="3:9" ht="15.5" x14ac:dyDescent="0.35">
      <c r="C256" t="s">
        <v>280</v>
      </c>
      <c r="D256" s="6">
        <v>4.0015000000000001</v>
      </c>
    </row>
    <row r="257" spans="3:9" ht="15.5" x14ac:dyDescent="0.35">
      <c r="C257" t="s">
        <v>281</v>
      </c>
      <c r="I257" s="5">
        <v>275</v>
      </c>
    </row>
    <row r="258" spans="3:9" ht="15.5" x14ac:dyDescent="0.35">
      <c r="C258" t="s">
        <v>282</v>
      </c>
      <c r="I258" s="5">
        <v>275</v>
      </c>
    </row>
    <row r="259" spans="3:9" ht="15.5" x14ac:dyDescent="0.35">
      <c r="C259" t="s">
        <v>283</v>
      </c>
      <c r="I259" s="6">
        <v>0.55110000000000003</v>
      </c>
    </row>
    <row r="260" spans="3:9" ht="15.5" x14ac:dyDescent="0.35">
      <c r="C260" t="s">
        <v>284</v>
      </c>
      <c r="I260" s="6">
        <v>7.2900000000000006E-2</v>
      </c>
    </row>
    <row r="261" spans="3:9" ht="15.5" x14ac:dyDescent="0.35">
      <c r="C261" t="s">
        <v>285</v>
      </c>
      <c r="I261" t="s">
        <v>1551</v>
      </c>
    </row>
    <row r="262" spans="3:9" ht="15.5" x14ac:dyDescent="0.35">
      <c r="C262" t="s">
        <v>287</v>
      </c>
      <c r="I262" s="5">
        <v>7</v>
      </c>
    </row>
    <row r="263" spans="3:9" ht="15.5" x14ac:dyDescent="0.35">
      <c r="C263" t="s">
        <v>288</v>
      </c>
      <c r="I263" s="6">
        <v>0.83</v>
      </c>
    </row>
    <row r="264" spans="3:9" ht="15.5" x14ac:dyDescent="0.35">
      <c r="C264" t="s">
        <v>289</v>
      </c>
      <c r="I264" s="6">
        <v>0.6</v>
      </c>
    </row>
    <row r="265" spans="3:9" ht="15.5" x14ac:dyDescent="0.35">
      <c r="C265" t="s">
        <v>290</v>
      </c>
      <c r="I265" s="6">
        <v>0.92</v>
      </c>
    </row>
    <row r="266" spans="3:9" ht="15.5" x14ac:dyDescent="0.35">
      <c r="C266" t="s">
        <v>291</v>
      </c>
      <c r="I266" s="6">
        <v>0.73</v>
      </c>
    </row>
    <row r="267" spans="3:9" ht="15.5" x14ac:dyDescent="0.35">
      <c r="C267" t="s">
        <v>292</v>
      </c>
      <c r="I267" s="6">
        <v>0.52</v>
      </c>
    </row>
    <row r="268" spans="3:9" ht="15.5" x14ac:dyDescent="0.35">
      <c r="C268" t="s">
        <v>293</v>
      </c>
      <c r="I268" s="6">
        <v>0.36</v>
      </c>
    </row>
    <row r="269" spans="3:9" ht="15.5" x14ac:dyDescent="0.35">
      <c r="C269" t="s">
        <v>294</v>
      </c>
      <c r="I269" s="6">
        <v>0.82</v>
      </c>
    </row>
    <row r="270" spans="3:9" ht="15.5" x14ac:dyDescent="0.35">
      <c r="C270" t="s">
        <v>295</v>
      </c>
      <c r="I270" s="5">
        <v>1351000000000</v>
      </c>
    </row>
    <row r="271" spans="3:9" ht="15.5" x14ac:dyDescent="0.35">
      <c r="C271" t="s">
        <v>296</v>
      </c>
      <c r="I271" s="5">
        <v>675000000000</v>
      </c>
    </row>
    <row r="272" spans="3:9" ht="15.5" x14ac:dyDescent="0.35">
      <c r="C272" t="s">
        <v>297</v>
      </c>
      <c r="I272" s="5">
        <v>462000000000</v>
      </c>
    </row>
    <row r="273" spans="3:9" ht="15.5" x14ac:dyDescent="0.35">
      <c r="C273" t="s">
        <v>298</v>
      </c>
      <c r="I273" s="5">
        <v>333000000000</v>
      </c>
    </row>
    <row r="274" spans="3:9" ht="15.5" x14ac:dyDescent="0.35">
      <c r="C274" t="s">
        <v>299</v>
      </c>
      <c r="D274" s="5">
        <v>328000000000</v>
      </c>
    </row>
    <row r="275" spans="3:9" ht="15.5" x14ac:dyDescent="0.35">
      <c r="C275" t="s">
        <v>300</v>
      </c>
      <c r="D275" s="5">
        <v>1228000000000</v>
      </c>
    </row>
    <row r="276" spans="3:9" ht="15.5" x14ac:dyDescent="0.35">
      <c r="C276" t="s">
        <v>301</v>
      </c>
      <c r="D276" s="5">
        <v>263000000000</v>
      </c>
    </row>
    <row r="277" spans="3:9" ht="15.5" x14ac:dyDescent="0.35">
      <c r="C277" t="s">
        <v>212</v>
      </c>
      <c r="D277" s="5">
        <v>810000000000</v>
      </c>
    </row>
    <row r="278" spans="3:9" ht="15.5" x14ac:dyDescent="0.35">
      <c r="C278" t="s">
        <v>211</v>
      </c>
      <c r="I278" s="5">
        <v>964000000000</v>
      </c>
    </row>
    <row r="279" spans="3:9" ht="15.5" x14ac:dyDescent="0.35">
      <c r="C279" t="s">
        <v>21</v>
      </c>
      <c r="D279" s="5">
        <v>-328000000000</v>
      </c>
    </row>
    <row r="280" spans="3:9" ht="15.5" x14ac:dyDescent="0.35">
      <c r="C280" t="s">
        <v>302</v>
      </c>
      <c r="I280" s="5">
        <v>964000000000</v>
      </c>
    </row>
    <row r="281" spans="3:9" ht="15.5" x14ac:dyDescent="0.35">
      <c r="C281" t="s">
        <v>303</v>
      </c>
      <c r="I281" s="5">
        <v>311000000000</v>
      </c>
    </row>
    <row r="282" spans="3:9" ht="15.5" x14ac:dyDescent="0.35">
      <c r="C282" t="s">
        <v>304</v>
      </c>
      <c r="I282" s="5">
        <v>-12000000000</v>
      </c>
    </row>
    <row r="283" spans="3:9" ht="15.5" x14ac:dyDescent="0.35">
      <c r="C283" t="s">
        <v>305</v>
      </c>
      <c r="I283" s="5">
        <v>-209000000000</v>
      </c>
    </row>
    <row r="284" spans="3:9" ht="15.5" x14ac:dyDescent="0.35">
      <c r="C284" t="s">
        <v>306</v>
      </c>
      <c r="I284" s="5">
        <v>-12000000000</v>
      </c>
    </row>
    <row r="285" spans="3:9" ht="15.5" x14ac:dyDescent="0.35">
      <c r="C285" t="s">
        <v>307</v>
      </c>
      <c r="I285" s="5">
        <v>299000000000</v>
      </c>
    </row>
  </sheetData>
  <pageMargins left="0.7" right="0.7" top="0.75" bottom="0.75" header="0.3" footer="0.3"/>
  <ignoredErrors>
    <ignoredError sqref="A1:Z286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3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1961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518">
        <f t="shared" ca="1" si="0"/>
        <v>121</v>
      </c>
      <c r="M2" s="2" vm="15">
        <f t="shared" ca="1" si="0"/>
        <v>114</v>
      </c>
      <c r="N2" s="2" vm="519">
        <f t="shared" ca="1" si="0"/>
        <v>224</v>
      </c>
      <c r="O2" s="2" vm="345">
        <f t="shared" ca="1" si="0"/>
        <v>220</v>
      </c>
      <c r="P2" s="2" vm="64">
        <f t="shared" ca="1" si="0"/>
        <v>206</v>
      </c>
      <c r="Q2" s="2" vm="8">
        <f t="shared" ca="1" si="0"/>
        <v>216</v>
      </c>
      <c r="R2" s="2" vm="63">
        <f t="shared" ca="1" si="0"/>
        <v>131</v>
      </c>
      <c r="S2" s="2" vm="169">
        <f t="shared" ca="1" si="0"/>
        <v>74</v>
      </c>
      <c r="T2" s="2" vm="520">
        <f t="shared" ca="1" si="0"/>
        <v>201</v>
      </c>
      <c r="U2" s="2" vm="261">
        <f t="shared" ca="1" si="0"/>
        <v>255</v>
      </c>
      <c r="V2" s="2" vm="386">
        <f t="shared" ca="1" si="0"/>
        <v>184</v>
      </c>
      <c r="W2" s="2" vm="262">
        <f t="shared" ca="1" si="0"/>
        <v>205</v>
      </c>
      <c r="X2" s="2" vm="1">
        <f t="shared" ca="1" si="0"/>
        <v>330</v>
      </c>
      <c r="Y2" s="2" vm="521">
        <f t="shared" ca="1" si="0"/>
        <v>183.22389999999999</v>
      </c>
      <c r="Z2" s="2" vm="522">
        <f t="shared" ca="1" si="0"/>
        <v>133.25380000000001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69161881615</v>
      </c>
      <c r="E4" s="2">
        <f>IFERROR(INDEX(E51:E500,MATCH($C$4,$C$51:$C$500,0)),"")</f>
        <v>62451189158</v>
      </c>
      <c r="H4" s="2">
        <f>IFERROR(SUM(D4:G4)*(4/MAX(1,COUNT(D4:G4))),"")</f>
        <v>263226141546</v>
      </c>
      <c r="I4" s="2">
        <f t="shared" ref="I4:Z4" si="1">IFERROR(INDEX(I51:I500,MATCH($C$4,$C$51:$C$500,0)),"")</f>
        <v>290148631229</v>
      </c>
      <c r="J4" s="2">
        <f t="shared" si="1"/>
        <v>293665391582</v>
      </c>
      <c r="K4" s="2">
        <f t="shared" si="1"/>
        <v>917625152969</v>
      </c>
      <c r="L4" s="2">
        <f t="shared" si="1"/>
        <v>838374902402</v>
      </c>
      <c r="M4" s="2">
        <f t="shared" si="1"/>
        <v>675110879533</v>
      </c>
      <c r="N4" s="2">
        <f t="shared" si="1"/>
        <v>538404250777</v>
      </c>
      <c r="O4" s="2">
        <f t="shared" si="1"/>
        <v>630172697946</v>
      </c>
      <c r="P4" s="2">
        <f t="shared" si="1"/>
        <v>672841345869</v>
      </c>
      <c r="Q4" s="2">
        <f t="shared" si="1"/>
        <v>744345423570</v>
      </c>
      <c r="R4" s="2">
        <f t="shared" si="1"/>
        <v>687835707209</v>
      </c>
      <c r="S4" s="2">
        <f t="shared" si="1"/>
        <v>577959188045</v>
      </c>
      <c r="T4" s="2">
        <f t="shared" si="1"/>
        <v>493831636145</v>
      </c>
      <c r="U4" s="2">
        <f t="shared" si="1"/>
        <v>313886594150</v>
      </c>
      <c r="V4" s="2">
        <f t="shared" si="1"/>
        <v>270397259548</v>
      </c>
      <c r="W4" s="2">
        <f t="shared" si="1"/>
        <v>232000095750</v>
      </c>
      <c r="X4" s="2">
        <f t="shared" si="1"/>
        <v>187617782150</v>
      </c>
      <c r="Y4" s="2">
        <f t="shared" si="1"/>
        <v>190498578123</v>
      </c>
      <c r="Z4" s="2">
        <f t="shared" si="1"/>
        <v>189622110859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31901723541</v>
      </c>
      <c r="E5" s="2">
        <f>IFERROR(INDEX(E51:E500,MATCH($C$5,$C$51:$C$500,0)),"")</f>
        <v>17050225268</v>
      </c>
      <c r="H5" s="2">
        <f>IFERROR(SUM(D5:G5)*(4/MAX(1,COUNT(D5:G5))),"")</f>
        <v>97903897618</v>
      </c>
      <c r="I5" s="2">
        <f t="shared" ref="I5:Z5" si="2">IFERROR(INDEX(I51:I500,MATCH($C$5,$C$51:$C$500,0)),"")</f>
        <v>94088224476</v>
      </c>
      <c r="J5" s="2">
        <f t="shared" si="2"/>
        <v>330386765664</v>
      </c>
      <c r="K5" s="2">
        <f t="shared" si="2"/>
        <v>-236199712247</v>
      </c>
      <c r="L5" s="2">
        <f t="shared" si="2"/>
        <v>72898953451</v>
      </c>
      <c r="M5" s="2">
        <f t="shared" si="2"/>
        <v>136180546</v>
      </c>
      <c r="N5" s="2">
        <f t="shared" si="2"/>
        <v>57939481847</v>
      </c>
      <c r="O5" s="2">
        <f t="shared" si="2"/>
        <v>144018947092</v>
      </c>
      <c r="P5" s="2">
        <f t="shared" si="2"/>
        <v>178042404125</v>
      </c>
      <c r="Q5" s="2">
        <f t="shared" si="2"/>
        <v>37654814978</v>
      </c>
      <c r="R5" s="2">
        <f t="shared" si="2"/>
        <v>162008937749</v>
      </c>
      <c r="S5" s="2">
        <f t="shared" si="2"/>
        <v>127289621859</v>
      </c>
      <c r="T5" s="2">
        <f t="shared" si="2"/>
        <v>93260156398</v>
      </c>
      <c r="U5" s="2">
        <f t="shared" si="2"/>
        <v>56395470482</v>
      </c>
      <c r="V5" s="2">
        <f t="shared" si="2"/>
        <v>38200332972</v>
      </c>
      <c r="W5" s="2">
        <f t="shared" si="2"/>
        <v>-26953089635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4098381445926</v>
      </c>
      <c r="E6" s="2">
        <f>IFERROR(INDEX(E51:E500,MATCH($C$6,$C$51:$C$500,0)),"")</f>
        <v>4109517622357</v>
      </c>
      <c r="H6" s="2">
        <f>IFERROR(INDEX(D6:G6,COUNT(D6:G6)),"")</f>
        <v>4109517622357</v>
      </c>
      <c r="I6" s="2">
        <f t="shared" ref="I6:Z6" si="3">IFERROR(INDEX(I51:I500,MATCH($C$6,$C$51:$C$500,0)),"")</f>
        <v>4090574611077</v>
      </c>
      <c r="J6" s="2">
        <f t="shared" si="3"/>
        <v>4034752339076</v>
      </c>
      <c r="K6" s="2">
        <f t="shared" si="3"/>
        <v>3691502100043</v>
      </c>
      <c r="L6" s="2">
        <f t="shared" si="3"/>
        <v>3482546695533</v>
      </c>
      <c r="M6" s="2">
        <f t="shared" si="3"/>
        <v>3361463169235</v>
      </c>
      <c r="N6" s="2">
        <f t="shared" si="3"/>
        <v>3355107888771</v>
      </c>
      <c r="O6" s="2">
        <f t="shared" si="3"/>
        <v>3193786823248</v>
      </c>
      <c r="P6" s="2">
        <f t="shared" si="3"/>
        <v>2979256305177</v>
      </c>
      <c r="Q6" s="2">
        <f t="shared" si="3"/>
        <v>2535222488009</v>
      </c>
      <c r="R6" s="2">
        <f t="shared" si="3"/>
        <v>2691994133860</v>
      </c>
      <c r="S6" s="2">
        <f t="shared" si="3"/>
        <v>2604489511322</v>
      </c>
      <c r="T6" s="2">
        <f t="shared" si="3"/>
        <v>2365272914818</v>
      </c>
      <c r="U6" s="2">
        <f t="shared" si="3"/>
        <v>1756404158550</v>
      </c>
      <c r="V6" s="2">
        <f t="shared" si="3"/>
        <v>1048194300261</v>
      </c>
      <c r="W6" s="2">
        <f t="shared" si="3"/>
        <v>1004000498297</v>
      </c>
      <c r="X6" s="2">
        <f t="shared" si="3"/>
        <v>1018561254891</v>
      </c>
      <c r="Y6" s="2">
        <f t="shared" si="3"/>
        <v>358603061584</v>
      </c>
      <c r="Z6" s="2">
        <f t="shared" si="3"/>
        <v>403082511611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17.71</v>
      </c>
      <c r="E7" s="3">
        <f>IFERROR(INDEX(E51:E500,MATCH($C$7,$C$51:$C$500,0))/1000000000,"")</f>
        <v>17.71</v>
      </c>
      <c r="H7" s="3">
        <f>IFERROR(INDEX(D7:G7,COUNT(D7:G7)),"")</f>
        <v>17.71</v>
      </c>
      <c r="I7" s="3">
        <f t="shared" ref="I7:Z7" si="4">IFERROR(INDEX(I51:I500,MATCH($C$7,$C$51:$C$500,0))/1000000000,"")</f>
        <v>17.71</v>
      </c>
      <c r="J7" s="3">
        <f t="shared" si="4"/>
        <v>17.71</v>
      </c>
      <c r="K7" s="3">
        <f t="shared" si="4"/>
        <v>17.71</v>
      </c>
      <c r="L7" s="3">
        <f t="shared" si="4"/>
        <v>17.71</v>
      </c>
      <c r="M7" s="3">
        <f t="shared" si="4"/>
        <v>17.71</v>
      </c>
      <c r="N7" s="3">
        <f t="shared" si="4"/>
        <v>17.71</v>
      </c>
      <c r="O7" s="3">
        <f t="shared" si="4"/>
        <v>17.71</v>
      </c>
      <c r="P7" s="3">
        <f t="shared" si="4"/>
        <v>17.71</v>
      </c>
      <c r="Q7" s="3">
        <f t="shared" si="4"/>
        <v>15.24</v>
      </c>
      <c r="R7" s="3">
        <f t="shared" si="4"/>
        <v>15.24</v>
      </c>
      <c r="S7" s="3">
        <f t="shared" si="4"/>
        <v>15.24</v>
      </c>
      <c r="T7" s="3">
        <f t="shared" si="4"/>
        <v>15.24</v>
      </c>
      <c r="U7" s="3">
        <f t="shared" si="4"/>
        <v>15.24</v>
      </c>
      <c r="V7" s="3">
        <f t="shared" si="4"/>
        <v>13.69</v>
      </c>
      <c r="W7" s="3">
        <f t="shared" si="4"/>
        <v>13.69</v>
      </c>
      <c r="X7" s="3">
        <f t="shared" si="4"/>
        <v>13.54</v>
      </c>
      <c r="Y7" s="3">
        <f t="shared" si="4"/>
        <v>10.130000000000001</v>
      </c>
      <c r="Z7" s="3">
        <f t="shared" si="4"/>
        <v>10.130000000000001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Z8" si="5">IFERROR(INDEX(I51:I500,MATCH($C$8,$C$51:$C$500,0)),"")</f>
        <v>45000000000</v>
      </c>
      <c r="J8" s="2">
        <f t="shared" si="5"/>
        <v>49000000000</v>
      </c>
      <c r="K8" s="2">
        <f t="shared" si="5"/>
        <v>126000000000</v>
      </c>
      <c r="L8" s="2">
        <f t="shared" si="5"/>
        <v>170000000000</v>
      </c>
      <c r="M8" s="2">
        <f t="shared" si="5"/>
        <v>93000000000</v>
      </c>
      <c r="N8" s="2">
        <f t="shared" si="5"/>
        <v>179000000000</v>
      </c>
      <c r="O8" s="2">
        <f t="shared" si="5"/>
        <v>220000000000</v>
      </c>
      <c r="P8" s="2">
        <f t="shared" si="5"/>
        <v>-327000000000</v>
      </c>
      <c r="Q8" s="2">
        <f t="shared" si="5"/>
        <v>-98000000000</v>
      </c>
      <c r="R8" s="2">
        <f t="shared" si="5"/>
        <v>-187000000000</v>
      </c>
      <c r="S8" s="2">
        <f t="shared" si="5"/>
        <v>-236000000000</v>
      </c>
      <c r="T8" s="2">
        <f t="shared" si="5"/>
        <v>-706000000000</v>
      </c>
      <c r="U8" s="2">
        <f t="shared" si="5"/>
        <v>15000000000</v>
      </c>
      <c r="V8" s="2">
        <f t="shared" si="5"/>
        <v>5000000000</v>
      </c>
      <c r="W8" s="2">
        <f t="shared" si="5"/>
        <v>-101000000000</v>
      </c>
      <c r="X8" s="2">
        <f t="shared" si="5"/>
        <v>-13000000000</v>
      </c>
      <c r="Y8" s="2">
        <f t="shared" si="5"/>
        <v>-98000000000</v>
      </c>
      <c r="Z8" s="2">
        <f t="shared" si="5"/>
        <v>-513000000000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0.67</v>
      </c>
      <c r="E9" s="3">
        <f>IFERROR(INDEX(E51:E500,MATCH("Free cash flow per share (Quarter)",$C$51:$C$500,0)),"")</f>
        <v>-0.16</v>
      </c>
      <c r="H9" s="3">
        <f>IFERROR(INDEX(D9:G9,COUNT(D9:G9)),"")</f>
        <v>-0.16</v>
      </c>
      <c r="I9" s="3">
        <f t="shared" ref="I9:Z9" si="6">IFERROR(INDEX(I51:I500,MATCH($C$9,$C$51:$C$500,0)),"")</f>
        <v>2.52</v>
      </c>
      <c r="J9" s="3">
        <f t="shared" si="6"/>
        <v>2.77</v>
      </c>
      <c r="K9" s="3">
        <f t="shared" si="6"/>
        <v>7.11</v>
      </c>
      <c r="L9" s="3">
        <f t="shared" si="6"/>
        <v>9.6199999999999992</v>
      </c>
      <c r="M9" s="3">
        <f t="shared" si="6"/>
        <v>5.24</v>
      </c>
      <c r="N9" s="3">
        <f t="shared" si="6"/>
        <v>10.1</v>
      </c>
      <c r="O9" s="3">
        <f t="shared" si="6"/>
        <v>12.44</v>
      </c>
      <c r="P9" s="3">
        <f t="shared" si="6"/>
        <v>-18.48</v>
      </c>
      <c r="Q9" s="3">
        <f t="shared" si="6"/>
        <v>-6.41</v>
      </c>
      <c r="R9" s="3">
        <f t="shared" si="6"/>
        <v>-12.24</v>
      </c>
      <c r="S9" s="3">
        <f t="shared" si="6"/>
        <v>-15.47</v>
      </c>
      <c r="T9" s="3">
        <f t="shared" si="6"/>
        <v>-46.36</v>
      </c>
      <c r="U9" s="3">
        <f t="shared" si="6"/>
        <v>0.98</v>
      </c>
      <c r="V9" s="3">
        <f t="shared" si="6"/>
        <v>0.36</v>
      </c>
      <c r="W9" s="3">
        <f t="shared" si="6"/>
        <v>-7.38</v>
      </c>
      <c r="X9" s="3">
        <f t="shared" si="6"/>
        <v>-0.94</v>
      </c>
      <c r="Y9" s="3">
        <f t="shared" si="6"/>
        <v>-9.64</v>
      </c>
      <c r="Z9" s="3">
        <f t="shared" si="6"/>
        <v>-50.64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12.577962577962579</v>
      </c>
      <c r="M10" s="3">
        <f t="shared" ca="1" si="7"/>
        <v>21.755725190839694</v>
      </c>
      <c r="N10" s="3">
        <f t="shared" ca="1" si="7"/>
        <v>22.17821782178218</v>
      </c>
      <c r="O10" s="3">
        <f t="shared" ca="1" si="7"/>
        <v>17.684887459807076</v>
      </c>
      <c r="P10" s="3">
        <f t="shared" ca="1" si="7"/>
        <v>-11.147186147186147</v>
      </c>
      <c r="Q10" s="3">
        <f t="shared" ca="1" si="7"/>
        <v>-33.697347893915754</v>
      </c>
      <c r="R10" s="3">
        <f t="shared" ca="1" si="7"/>
        <v>-10.702614379084967</v>
      </c>
      <c r="S10" s="3">
        <f t="shared" ca="1" si="7"/>
        <v>-4.7834518422753716</v>
      </c>
      <c r="T10" s="3">
        <f t="shared" ca="1" si="7"/>
        <v>-4.3356341673856775</v>
      </c>
      <c r="U10" s="3">
        <f t="shared" ca="1" si="7"/>
        <v>260.20408163265307</v>
      </c>
      <c r="V10" s="3">
        <f t="shared" ca="1" si="7"/>
        <v>511.11111111111114</v>
      </c>
      <c r="W10" s="3">
        <f t="shared" ca="1" si="7"/>
        <v>-27.777777777777779</v>
      </c>
      <c r="X10" s="3">
        <f t="shared" ca="1" si="7"/>
        <v>-351.06382978723406</v>
      </c>
      <c r="Y10" s="3">
        <f t="shared" ca="1" si="7"/>
        <v>-19.006628630705393</v>
      </c>
      <c r="Z10" s="3">
        <f t="shared" ca="1" si="7"/>
        <v>-2.6313941548183255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127975204484</v>
      </c>
      <c r="E11" s="2">
        <f>IFERROR(INDEX(E51:E500,MATCH($C$11,$C$51:$C$500,0)),"")</f>
        <v>167766025936</v>
      </c>
      <c r="H11" s="2">
        <f>IFERROR(INDEX(D11:G11,COUNT(D11:G11)),"")</f>
        <v>167766025936</v>
      </c>
      <c r="I11" s="2">
        <f t="shared" ref="I11:Z11" si="8">IFERROR(INDEX(I51:I500,MATCH($C$11,$C$51:$C$500,0)),"")</f>
        <v>244027434643</v>
      </c>
      <c r="J11" s="2">
        <f t="shared" si="8"/>
        <v>214140986177</v>
      </c>
      <c r="K11" s="2">
        <f t="shared" si="8"/>
        <v>248208416540</v>
      </c>
      <c r="L11" s="2">
        <f t="shared" si="8"/>
        <v>523370407887</v>
      </c>
      <c r="M11" s="2">
        <f t="shared" si="8"/>
        <v>986018533965</v>
      </c>
      <c r="N11" s="2">
        <f t="shared" si="8"/>
        <v>366324551448</v>
      </c>
      <c r="O11" s="2">
        <f t="shared" si="8"/>
        <v>590392899081</v>
      </c>
      <c r="P11" s="2">
        <f t="shared" si="8"/>
        <v>663793520560</v>
      </c>
      <c r="Q11" s="2">
        <f t="shared" si="8"/>
        <v>637198283701</v>
      </c>
      <c r="R11" s="2">
        <f t="shared" si="8"/>
        <v>624321538450</v>
      </c>
      <c r="S11" s="2">
        <f t="shared" si="8"/>
        <v>637430396984</v>
      </c>
      <c r="T11" s="2">
        <f t="shared" si="8"/>
        <v>640543439046</v>
      </c>
      <c r="U11" s="2">
        <f t="shared" si="8"/>
        <v>512543267279</v>
      </c>
      <c r="V11" s="2">
        <f t="shared" si="8"/>
        <v>322810253027</v>
      </c>
      <c r="W11" s="2">
        <f t="shared" si="8"/>
        <v>311717614273</v>
      </c>
      <c r="X11" s="2">
        <f t="shared" si="8"/>
        <v>199707146484</v>
      </c>
      <c r="Y11" s="2">
        <f t="shared" si="8"/>
        <v>7928964864</v>
      </c>
      <c r="Z11" s="2">
        <f t="shared" si="8"/>
        <v>108803990135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239000000000</v>
      </c>
      <c r="E12" s="2">
        <f>IFERROR(INDEX(E51:E500,MATCH("Net Debt (Quarter)",$C$51:$C$500,0)),"")</f>
        <v>218000000000</v>
      </c>
      <c r="H12" s="2">
        <f>IFERROR(INDEX(D12:G12,COUNT(D12:G12)),"")</f>
        <v>218000000000</v>
      </c>
      <c r="I12" s="2">
        <f t="shared" ref="I12:Z12" si="9">IFERROR(INDEX(I51:I500,MATCH($C$12,$C$51:$C$500,0)),"")</f>
        <v>161000000000</v>
      </c>
      <c r="J12" s="2">
        <f t="shared" si="9"/>
        <v>257000000000</v>
      </c>
      <c r="K12" s="2">
        <f t="shared" si="9"/>
        <v>265000000000</v>
      </c>
      <c r="L12" s="2">
        <f t="shared" si="9"/>
        <v>6123000000000</v>
      </c>
      <c r="M12" s="2">
        <f t="shared" si="9"/>
        <v>1877000000000</v>
      </c>
      <c r="N12" s="2">
        <f t="shared" si="9"/>
        <v>1645000000000</v>
      </c>
      <c r="O12" s="2">
        <f t="shared" si="9"/>
        <v>770000000000</v>
      </c>
      <c r="P12" s="2">
        <f t="shared" si="9"/>
        <v>396000000000</v>
      </c>
      <c r="Q12" s="2">
        <f t="shared" si="9"/>
        <v>1788000000000</v>
      </c>
      <c r="R12" s="2">
        <f t="shared" si="9"/>
        <v>1746000000000</v>
      </c>
      <c r="S12" s="2">
        <f t="shared" si="9"/>
        <v>643000000000</v>
      </c>
      <c r="T12" s="2">
        <f t="shared" si="9"/>
        <v>757000000000</v>
      </c>
      <c r="U12" s="2">
        <f t="shared" si="9"/>
        <v>225000000000</v>
      </c>
      <c r="V12" s="2">
        <f t="shared" si="9"/>
        <v>435000000000</v>
      </c>
      <c r="W12" s="2">
        <f t="shared" si="9"/>
        <v>431000000000</v>
      </c>
      <c r="X12" s="2">
        <f t="shared" si="9"/>
        <v>653000000000</v>
      </c>
      <c r="Y12" s="2">
        <f t="shared" si="9"/>
        <v>852000000000</v>
      </c>
      <c r="Z12" s="2">
        <f t="shared" si="9"/>
        <v>799000000000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367000000000</v>
      </c>
      <c r="E13" s="2">
        <f>IFERROR(INDEX(E51:E500,MATCH("Total Debt (Quarter)",$C$51:$C$500,0)),"")</f>
        <v>386000000000</v>
      </c>
      <c r="H13" s="2">
        <f>IFERROR(INDEX(D13:G13,COUNT(D13:G13)),"")</f>
        <v>386000000000</v>
      </c>
      <c r="I13" s="2">
        <f t="shared" ref="I13:Z13" si="10">IFERROR(INDEX(I51:I500,MATCH($C$13,$C$51:$C$500,0)),"")</f>
        <v>405000000000</v>
      </c>
      <c r="J13" s="2">
        <f t="shared" si="10"/>
        <v>471000000000</v>
      </c>
      <c r="K13" s="2">
        <f t="shared" si="10"/>
        <v>513000000000</v>
      </c>
      <c r="L13" s="2">
        <f t="shared" si="10"/>
        <v>6646000000000</v>
      </c>
      <c r="M13" s="2">
        <f t="shared" si="10"/>
        <v>2863000000000</v>
      </c>
      <c r="N13" s="2">
        <f t="shared" si="10"/>
        <v>2012000000000</v>
      </c>
      <c r="O13" s="2">
        <f t="shared" si="10"/>
        <v>1360000000000</v>
      </c>
      <c r="P13" s="2">
        <f t="shared" si="10"/>
        <v>1059000000000</v>
      </c>
      <c r="Q13" s="2">
        <f t="shared" si="10"/>
        <v>2425000000000</v>
      </c>
      <c r="R13" s="2">
        <f t="shared" si="10"/>
        <v>2370000000000</v>
      </c>
      <c r="S13" s="2">
        <f t="shared" si="10"/>
        <v>1280000000000</v>
      </c>
      <c r="T13" s="2">
        <f t="shared" si="10"/>
        <v>1398000000000</v>
      </c>
      <c r="U13" s="2">
        <f t="shared" si="10"/>
        <v>737000000000</v>
      </c>
      <c r="V13" s="2">
        <f t="shared" si="10"/>
        <v>758000000000</v>
      </c>
      <c r="W13" s="2">
        <f t="shared" si="10"/>
        <v>743000000000</v>
      </c>
      <c r="X13" s="2">
        <f t="shared" si="10"/>
        <v>853000000000</v>
      </c>
      <c r="Y13" s="2">
        <f t="shared" si="10"/>
        <v>860000000000</v>
      </c>
      <c r="Z13" s="2">
        <f t="shared" si="10"/>
        <v>908000000000</v>
      </c>
    </row>
    <row r="14" spans="1:26" ht="15.5" x14ac:dyDescent="0.35">
      <c r="C14" t="s">
        <v>27</v>
      </c>
      <c r="D14" s="2">
        <f>IFERROR(INDEX(D51:D500,MATCH($C$14,$C$51:$C$500,0)),"")</f>
        <v>-7229362901</v>
      </c>
      <c r="E14" s="2">
        <f>IFERROR(INDEX(E51:E500,MATCH($C$14,$C$51:$C$500,0)),"")</f>
        <v>-7618080862</v>
      </c>
      <c r="H14" s="2">
        <f>IFERROR(SUM(D14:G14)*(4/MAX(1,COUNT(D14:G14))),"")</f>
        <v>-29694887526</v>
      </c>
      <c r="I14" s="2">
        <f t="shared" ref="I14:Z14" si="11">IFERROR(INDEX(I51:I500,MATCH($C$14,$C$51:$C$500,0)),"")</f>
        <v>-38646700955</v>
      </c>
      <c r="J14" s="2">
        <f t="shared" si="11"/>
        <v>-45392912900</v>
      </c>
      <c r="K14" s="2">
        <f t="shared" si="11"/>
        <v>-500286442138</v>
      </c>
      <c r="L14" s="2">
        <f t="shared" si="11"/>
        <v>-194319386918</v>
      </c>
      <c r="M14" s="2">
        <f t="shared" si="11"/>
        <v>-143848656664</v>
      </c>
      <c r="N14" s="2">
        <f t="shared" si="11"/>
        <v>-61632049506</v>
      </c>
      <c r="O14" s="2">
        <f t="shared" si="11"/>
        <v>-70082067284</v>
      </c>
      <c r="P14" s="2">
        <f t="shared" si="11"/>
        <v>-206547988138</v>
      </c>
      <c r="Q14" s="2">
        <f t="shared" si="11"/>
        <v>-233070879495</v>
      </c>
      <c r="R14" s="2">
        <f t="shared" si="11"/>
        <v>-182724620780</v>
      </c>
      <c r="S14" s="2">
        <f t="shared" si="11"/>
        <v>-138478649790</v>
      </c>
      <c r="T14" s="2">
        <f t="shared" si="11"/>
        <v>-106437841452</v>
      </c>
      <c r="U14" s="2">
        <f t="shared" si="11"/>
        <v>-82802540984</v>
      </c>
      <c r="V14" s="2">
        <f t="shared" si="11"/>
        <v>-82498593683</v>
      </c>
      <c r="W14" s="2">
        <f t="shared" si="11"/>
        <v>-94725537131</v>
      </c>
      <c r="X14" s="2">
        <f t="shared" si="11"/>
        <v>-109447314833</v>
      </c>
      <c r="Y14" s="2">
        <f t="shared" si="11"/>
        <v>-130622538689</v>
      </c>
      <c r="Z14" s="2">
        <f t="shared" si="11"/>
        <v>-62968261986</v>
      </c>
    </row>
    <row r="15" spans="1:26" ht="15.5" x14ac:dyDescent="0.35">
      <c r="C15" t="s">
        <v>28</v>
      </c>
      <c r="D15" s="2">
        <f>IFERROR(INDEX(D51:D500,MATCH($C$15,$C$51:$C$500,0)),"")</f>
        <v>-3907147152</v>
      </c>
      <c r="E15" s="2">
        <f>IFERROR(INDEX(E51:E500,MATCH($C$15,$C$51:$C$500,0)),"")</f>
        <v>-2595765376</v>
      </c>
      <c r="H15" s="2">
        <f>IFERROR(SUM(D15:G15)*(4/MAX(1,COUNT(D15:G15))),"")</f>
        <v>-13005825056</v>
      </c>
      <c r="I15" s="2">
        <f t="shared" ref="I15:Z15" si="12">IFERROR(INDEX(I51:I500,MATCH($C$15,$C$51:$C$500,0)),"")</f>
        <v>-13227353895</v>
      </c>
      <c r="J15" s="2">
        <f t="shared" si="12"/>
        <v>-13031338807</v>
      </c>
      <c r="K15" s="2">
        <f t="shared" si="12"/>
        <v>-69437980376</v>
      </c>
      <c r="L15" s="2">
        <f t="shared" si="12"/>
        <v>-55736668626</v>
      </c>
      <c r="M15" s="2">
        <f t="shared" si="12"/>
        <v>-37188034305</v>
      </c>
      <c r="N15" s="2">
        <f t="shared" si="12"/>
        <v>-23022399542</v>
      </c>
      <c r="O15" s="2">
        <f t="shared" si="12"/>
        <v>-94470207930</v>
      </c>
      <c r="P15" s="2">
        <f t="shared" si="12"/>
        <v>-112065961581</v>
      </c>
      <c r="Q15" s="2">
        <f t="shared" si="12"/>
        <v>-65963374261</v>
      </c>
      <c r="R15" s="2">
        <f t="shared" si="12"/>
        <v>-65070784793</v>
      </c>
      <c r="S15" s="2">
        <f t="shared" si="12"/>
        <v>-61124945655</v>
      </c>
      <c r="T15" s="2">
        <f t="shared" si="12"/>
        <v>-37761158609</v>
      </c>
      <c r="U15" s="2">
        <f t="shared" si="12"/>
        <v>-34075600118</v>
      </c>
      <c r="V15" s="2">
        <f t="shared" si="12"/>
        <v>-5771315777</v>
      </c>
      <c r="W15" s="2">
        <f t="shared" si="12"/>
        <v>-7621268949</v>
      </c>
      <c r="X15" s="2">
        <f t="shared" si="12"/>
        <v>14702295665</v>
      </c>
      <c r="Y15" s="2">
        <f t="shared" si="12"/>
        <v>18215753880</v>
      </c>
      <c r="Z15" s="2">
        <f t="shared" si="12"/>
        <v>1348951342</v>
      </c>
    </row>
    <row r="16" spans="1:26" ht="15.5" x14ac:dyDescent="0.35">
      <c r="C16" t="s">
        <v>29</v>
      </c>
      <c r="D16" s="2">
        <f>IFERROR(INDEX(D51:D500,MATCH($C$16,$C$51:$C$500,0)),"")</f>
        <v>38163134087</v>
      </c>
      <c r="E16" s="2">
        <f>IFERROR(INDEX(E51:E500,MATCH($C$16,$C$51:$C$500,0)),"")</f>
        <v>21539176656</v>
      </c>
      <c r="H16" s="2">
        <f>IFERROR(SUM(D16:G16)*(4/MAX(1,COUNT(D16:G16))),"")</f>
        <v>119404621486</v>
      </c>
      <c r="I16" s="2">
        <f t="shared" ref="I16:Z16" si="13">IFERROR(INDEX(I51:I500,MATCH($C$16,$C$51:$C$500,0)),"")</f>
        <v>117039656987</v>
      </c>
      <c r="J16" s="2">
        <f t="shared" si="13"/>
        <v>344449585510</v>
      </c>
      <c r="K16" s="2">
        <f t="shared" si="13"/>
        <v>-166434698572</v>
      </c>
      <c r="L16" s="2">
        <f t="shared" si="13"/>
        <v>178201500404</v>
      </c>
      <c r="M16" s="2">
        <f t="shared" si="13"/>
        <v>62948983532</v>
      </c>
      <c r="N16" s="2">
        <f t="shared" si="13"/>
        <v>135644285146</v>
      </c>
      <c r="O16" s="2">
        <f t="shared" si="13"/>
        <v>299836941461</v>
      </c>
      <c r="P16" s="2">
        <f t="shared" si="13"/>
        <v>329151662697</v>
      </c>
      <c r="Q16" s="2">
        <f t="shared" si="13"/>
        <v>159078617315</v>
      </c>
      <c r="R16" s="2">
        <f t="shared" si="13"/>
        <v>285091598412</v>
      </c>
      <c r="S16" s="2">
        <f t="shared" si="13"/>
        <v>272155966025</v>
      </c>
      <c r="T16" s="2">
        <f t="shared" si="13"/>
        <v>189984941148</v>
      </c>
      <c r="U16" s="2">
        <f t="shared" si="13"/>
        <v>114729709857</v>
      </c>
      <c r="V16" s="2">
        <f t="shared" si="13"/>
        <v>53934902423</v>
      </c>
      <c r="W16" s="2">
        <f t="shared" si="13"/>
        <v>-20244635549</v>
      </c>
      <c r="X16" s="2">
        <f t="shared" si="13"/>
        <v>-73198619395</v>
      </c>
      <c r="Y16" s="2">
        <f t="shared" si="13"/>
        <v>-62845485370</v>
      </c>
      <c r="Z16" s="2">
        <f t="shared" si="13"/>
        <v>4842435584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2142910000000</v>
      </c>
      <c r="M20" s="2">
        <f t="shared" ca="1" si="14"/>
        <v>2018940000000</v>
      </c>
      <c r="N20" s="2">
        <f t="shared" ca="1" si="14"/>
        <v>3967040000000</v>
      </c>
      <c r="O20" s="2">
        <f t="shared" ca="1" si="14"/>
        <v>3896200000000</v>
      </c>
      <c r="P20" s="2">
        <f t="shared" ca="1" si="14"/>
        <v>3648260000000</v>
      </c>
      <c r="Q20" s="2">
        <f t="shared" ca="1" si="14"/>
        <v>3291840000000</v>
      </c>
      <c r="R20" s="2">
        <f t="shared" ca="1" si="14"/>
        <v>1996440000000</v>
      </c>
      <c r="S20" s="2">
        <f t="shared" ca="1" si="14"/>
        <v>1127760000000</v>
      </c>
      <c r="T20" s="2">
        <f t="shared" ca="1" si="14"/>
        <v>3063240000000</v>
      </c>
      <c r="U20" s="2">
        <f t="shared" ca="1" si="14"/>
        <v>3886200000000</v>
      </c>
      <c r="V20" s="2">
        <f t="shared" ca="1" si="14"/>
        <v>2518960000000</v>
      </c>
      <c r="W20" s="2">
        <f t="shared" ca="1" si="14"/>
        <v>2806450000000</v>
      </c>
      <c r="X20" s="2">
        <f t="shared" ca="1" si="14"/>
        <v>4468200000000</v>
      </c>
      <c r="Y20" s="2">
        <f t="shared" ca="1" si="14"/>
        <v>1856058106999.9998</v>
      </c>
      <c r="Z20" s="2">
        <f t="shared" ca="1" si="14"/>
        <v>1349860994000.0002</v>
      </c>
    </row>
    <row r="21" spans="1:26" ht="15.5" x14ac:dyDescent="0.35">
      <c r="C21" t="s">
        <v>12</v>
      </c>
      <c r="D21" s="2">
        <f>IFERROR(INDEX(D51:D500,MATCH($C$7,$C$51:$C$500,0)),"")</f>
        <v>17710000000</v>
      </c>
      <c r="E21" s="2">
        <f>IFERROR(INDEX(E51:E500,MATCH($C$7,$C$51:$C$500,0)),"")</f>
        <v>17710000000</v>
      </c>
      <c r="H21" s="2">
        <f>IFERROR(INDEX(D21:G21,COUNT(D21:G21)),"")</f>
        <v>17710000000</v>
      </c>
      <c r="I21" s="2">
        <f t="shared" ref="I21:Z21" si="15">IFERROR(INDEX(I51:I500,MATCH($C$7,$C$51:$C$500,0)),"")</f>
        <v>17710000000</v>
      </c>
      <c r="J21" s="2">
        <f t="shared" si="15"/>
        <v>17710000000</v>
      </c>
      <c r="K21" s="2">
        <f t="shared" si="15"/>
        <v>17710000000</v>
      </c>
      <c r="L21" s="2">
        <f t="shared" si="15"/>
        <v>17710000000</v>
      </c>
      <c r="M21" s="2">
        <f t="shared" si="15"/>
        <v>17710000000</v>
      </c>
      <c r="N21" s="2">
        <f t="shared" si="15"/>
        <v>17710000000</v>
      </c>
      <c r="O21" s="2">
        <f t="shared" si="15"/>
        <v>17710000000</v>
      </c>
      <c r="P21" s="2">
        <f t="shared" si="15"/>
        <v>17710000000</v>
      </c>
      <c r="Q21" s="2">
        <f t="shared" si="15"/>
        <v>15240000000</v>
      </c>
      <c r="R21" s="2">
        <f t="shared" si="15"/>
        <v>15240000000</v>
      </c>
      <c r="S21" s="2">
        <f t="shared" si="15"/>
        <v>15240000000</v>
      </c>
      <c r="T21" s="2">
        <f t="shared" si="15"/>
        <v>15240000000</v>
      </c>
      <c r="U21" s="2">
        <f t="shared" si="15"/>
        <v>15240000000</v>
      </c>
      <c r="V21" s="2">
        <f t="shared" si="15"/>
        <v>13690000000</v>
      </c>
      <c r="W21" s="2">
        <f t="shared" si="15"/>
        <v>13690000000</v>
      </c>
      <c r="X21" s="2">
        <f t="shared" si="15"/>
        <v>13540000000</v>
      </c>
      <c r="Y21" s="2">
        <f t="shared" si="15"/>
        <v>10130000000</v>
      </c>
      <c r="Z21" s="2">
        <f t="shared" si="15"/>
        <v>10130000000</v>
      </c>
    </row>
    <row r="23" spans="1:26" ht="15.5" x14ac:dyDescent="0.35">
      <c r="B23" t="s">
        <v>54</v>
      </c>
      <c r="C23" t="s">
        <v>55</v>
      </c>
      <c r="D23" s="3">
        <f>IFERROR(D5/D6*100,"")</f>
        <v>0.77839810573786239</v>
      </c>
      <c r="E23" s="3">
        <f>IFERROR(E5/E6*100,"")</f>
        <v>0.41489602515004914</v>
      </c>
      <c r="H23" s="3">
        <f t="shared" ref="H23:Z23" si="16">IFERROR(H5/H6*100,"")</f>
        <v>2.3823695775234941</v>
      </c>
      <c r="I23" s="3">
        <f t="shared" si="16"/>
        <v>2.300122438085237</v>
      </c>
      <c r="J23" s="3">
        <f t="shared" si="16"/>
        <v>8.1885265289829903</v>
      </c>
      <c r="K23" s="3">
        <f t="shared" si="16"/>
        <v>-6.3984715664728631</v>
      </c>
      <c r="L23" s="3">
        <f t="shared" si="16"/>
        <v>2.0932656421952984</v>
      </c>
      <c r="M23" s="3">
        <f t="shared" si="16"/>
        <v>4.0512282641190413E-3</v>
      </c>
      <c r="N23" s="3">
        <f t="shared" si="16"/>
        <v>1.726903687387044</v>
      </c>
      <c r="O23" s="3">
        <f t="shared" si="16"/>
        <v>4.5093475257542828</v>
      </c>
      <c r="P23" s="3">
        <f t="shared" si="16"/>
        <v>5.9760687194189677</v>
      </c>
      <c r="Q23" s="3">
        <f t="shared" si="16"/>
        <v>1.4852666839339872</v>
      </c>
      <c r="R23" s="3">
        <f t="shared" si="16"/>
        <v>6.0181757349039398</v>
      </c>
      <c r="S23" s="3">
        <f t="shared" si="16"/>
        <v>4.8873155873985334</v>
      </c>
      <c r="T23" s="3">
        <f t="shared" si="16"/>
        <v>3.9428919941433507</v>
      </c>
      <c r="U23" s="3">
        <f t="shared" si="16"/>
        <v>3.2108481528851138</v>
      </c>
      <c r="V23" s="3">
        <f t="shared" si="16"/>
        <v>3.6443942656898756</v>
      </c>
      <c r="W23" s="3">
        <f t="shared" si="16"/>
        <v>-2.6845693483935733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-0.19482522024564575</v>
      </c>
      <c r="E24" s="4">
        <f>IFERROR(_xlfn.RRI(5,J23,E23),"")</f>
        <v>-0.44925989536180733</v>
      </c>
      <c r="H24" s="4">
        <f t="shared" ref="H24:Z24" si="17">IFERROR(_xlfn.RRI(5,M23,H23),"")</f>
        <v>2.5800120144128242</v>
      </c>
      <c r="I24" s="4">
        <f t="shared" si="17"/>
        <v>5.9001481224755903E-2</v>
      </c>
      <c r="J24" s="4">
        <f t="shared" si="17"/>
        <v>0.12672624553860334</v>
      </c>
      <c r="K24" s="4" t="str">
        <f t="shared" si="17"/>
        <v/>
      </c>
      <c r="L24" s="4">
        <f t="shared" si="17"/>
        <v>7.1035784026894477E-2</v>
      </c>
      <c r="M24" s="4">
        <f t="shared" si="17"/>
        <v>-0.76792713181249861</v>
      </c>
      <c r="N24" s="4">
        <f t="shared" si="17"/>
        <v>-0.18784383253667492</v>
      </c>
      <c r="O24" s="4">
        <f t="shared" si="17"/>
        <v>2.721124539022779E-2</v>
      </c>
      <c r="P24" s="4">
        <f t="shared" si="17"/>
        <v>0.13229388808405385</v>
      </c>
      <c r="Q24" s="4">
        <f t="shared" si="17"/>
        <v>-0.16432806538549116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1.8</v>
      </c>
      <c r="E25" s="3">
        <f>IFERROR(INDEX(E51:E500,MATCH($A$25,$C$51:$C$500,0)),"")</f>
        <v>0.96</v>
      </c>
      <c r="H25" s="3">
        <f>IFERROR(INDEX(D25:G25,COUNT(D25:G25)),"")</f>
        <v>0.96</v>
      </c>
      <c r="I25" s="3">
        <f t="shared" ref="I25:Z25" si="18">IFERROR(INDEX(I51:I500,MATCH($C$25,$C$51:$C$500,0)),"")</f>
        <v>5.3</v>
      </c>
      <c r="J25" s="3">
        <f t="shared" si="18"/>
        <v>18.25</v>
      </c>
      <c r="K25" s="3">
        <f t="shared" si="18"/>
        <v>-13.2</v>
      </c>
      <c r="L25" s="3">
        <f t="shared" si="18"/>
        <v>4.09</v>
      </c>
      <c r="M25" s="3">
        <f t="shared" si="18"/>
        <v>0.34</v>
      </c>
      <c r="N25" s="3">
        <f t="shared" si="18"/>
        <v>3.92</v>
      </c>
      <c r="O25" s="3">
        <f t="shared" si="18"/>
        <v>8.1199999999999992</v>
      </c>
      <c r="P25" s="3">
        <f t="shared" si="18"/>
        <v>10.14</v>
      </c>
      <c r="Q25" s="3">
        <f t="shared" si="18"/>
        <v>2.54</v>
      </c>
      <c r="R25" s="3">
        <f t="shared" si="18"/>
        <v>9.73</v>
      </c>
      <c r="S25" s="3">
        <f t="shared" si="18"/>
        <v>8.6</v>
      </c>
      <c r="T25" s="3">
        <f t="shared" si="18"/>
        <v>6.05</v>
      </c>
      <c r="U25" s="3">
        <f t="shared" si="18"/>
        <v>3.94</v>
      </c>
      <c r="V25" s="3">
        <f t="shared" si="18"/>
        <v>3.17</v>
      </c>
      <c r="W25" s="3">
        <f t="shared" si="18"/>
        <v>-1.98</v>
      </c>
      <c r="X25" s="3">
        <f t="shared" si="18"/>
        <v>-2.79</v>
      </c>
      <c r="Y25" s="3">
        <f t="shared" si="18"/>
        <v>-4.41</v>
      </c>
      <c r="Z25" s="3">
        <f t="shared" si="18"/>
        <v>0.61</v>
      </c>
    </row>
    <row r="26" spans="1:26" ht="15.5" x14ac:dyDescent="0.35">
      <c r="C26" t="s">
        <v>59</v>
      </c>
      <c r="D26" s="4">
        <f>IFERROR(_xlfn.RRI(5,I25,D25),"")</f>
        <v>-0.1942518313424566</v>
      </c>
      <c r="E26" s="4">
        <f>IFERROR(_xlfn.RRI(5,J25,E25),"")</f>
        <v>-0.44511667630308982</v>
      </c>
      <c r="H26" s="4">
        <f t="shared" ref="H26:Z26" si="19">IFERROR(_xlfn.RRI(5,M25,H25),"")</f>
        <v>0.23071774703632197</v>
      </c>
      <c r="I26" s="4">
        <f t="shared" si="19"/>
        <v>6.2179610570931798E-2</v>
      </c>
      <c r="J26" s="4">
        <f t="shared" si="19"/>
        <v>0.17582142113700883</v>
      </c>
      <c r="K26" s="4" t="str">
        <f t="shared" si="19"/>
        <v/>
      </c>
      <c r="L26" s="4">
        <f t="shared" si="19"/>
        <v>9.9962598436448502E-2</v>
      </c>
      <c r="M26" s="4">
        <f t="shared" si="19"/>
        <v>-0.48870303436106965</v>
      </c>
      <c r="N26" s="4">
        <f t="shared" si="19"/>
        <v>-0.14541055776505707</v>
      </c>
      <c r="O26" s="4">
        <f t="shared" si="19"/>
        <v>6.0620778105542561E-2</v>
      </c>
      <c r="P26" s="4">
        <f t="shared" si="19"/>
        <v>0.20811519488542629</v>
      </c>
      <c r="Q26" s="4">
        <f t="shared" si="19"/>
        <v>-4.3346001884029817E-2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0.45222288839303326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3.9052445858272162</v>
      </c>
      <c r="E27" s="3">
        <f>IFERROR(E4/E21,"")</f>
        <v>3.5263234984754375</v>
      </c>
      <c r="H27" s="3">
        <f t="shared" ref="H27:Z27" si="20">IFERROR(H4/H21,"")</f>
        <v>14.863136168605308</v>
      </c>
      <c r="I27" s="3">
        <f t="shared" si="20"/>
        <v>16.383321921456805</v>
      </c>
      <c r="J27" s="3">
        <f t="shared" si="20"/>
        <v>16.581896757876905</v>
      </c>
      <c r="K27" s="3">
        <f t="shared" si="20"/>
        <v>51.813955560079052</v>
      </c>
      <c r="L27" s="3">
        <f t="shared" si="20"/>
        <v>47.339068458610953</v>
      </c>
      <c r="M27" s="3">
        <f t="shared" si="20"/>
        <v>38.120320696386223</v>
      </c>
      <c r="N27" s="3">
        <f t="shared" si="20"/>
        <v>30.401143465669115</v>
      </c>
      <c r="O27" s="3">
        <f t="shared" si="20"/>
        <v>35.58287396645963</v>
      </c>
      <c r="P27" s="3">
        <f t="shared" si="20"/>
        <v>37.992170856521739</v>
      </c>
      <c r="Q27" s="3">
        <f t="shared" si="20"/>
        <v>48.84156322637795</v>
      </c>
      <c r="R27" s="3">
        <f t="shared" si="20"/>
        <v>45.133576588517059</v>
      </c>
      <c r="S27" s="3">
        <f t="shared" si="20"/>
        <v>37.923831236548558</v>
      </c>
      <c r="T27" s="3">
        <f t="shared" si="20"/>
        <v>32.403650665682413</v>
      </c>
      <c r="U27" s="3">
        <f t="shared" si="20"/>
        <v>20.596233211942256</v>
      </c>
      <c r="V27" s="3">
        <f t="shared" si="20"/>
        <v>19.751443356318482</v>
      </c>
      <c r="W27" s="3">
        <f t="shared" si="20"/>
        <v>16.946683400292184</v>
      </c>
      <c r="X27" s="3">
        <f t="shared" si="20"/>
        <v>13.85655702732644</v>
      </c>
      <c r="Y27" s="3">
        <f t="shared" si="20"/>
        <v>18.805387771273445</v>
      </c>
      <c r="Z27" s="3">
        <f t="shared" si="20"/>
        <v>18.718865830108587</v>
      </c>
    </row>
    <row r="28" spans="1:26" ht="15.5" x14ac:dyDescent="0.35">
      <c r="C28" t="s">
        <v>61</v>
      </c>
      <c r="D28" s="4">
        <f>IFERROR(_xlfn.RRI(5,I27,D27),"")</f>
        <v>-0.24932966317579597</v>
      </c>
      <c r="E28" s="4">
        <f>IFERROR(_xlfn.RRI(5,J27,E27),"")</f>
        <v>-0.26626778265047557</v>
      </c>
      <c r="H28" s="4">
        <f t="shared" ref="H28:Z28" si="21">IFERROR(_xlfn.RRI(5,M27,H27),"")</f>
        <v>-0.17169404780905384</v>
      </c>
      <c r="I28" s="4">
        <f t="shared" si="21"/>
        <v>-0.11630497663892292</v>
      </c>
      <c r="J28" s="4">
        <f t="shared" si="21"/>
        <v>-0.141621884097341</v>
      </c>
      <c r="K28" s="4">
        <f t="shared" si="21"/>
        <v>6.4021804207698763E-2</v>
      </c>
      <c r="L28" s="4">
        <f t="shared" si="21"/>
        <v>-6.2296606196893256E-3</v>
      </c>
      <c r="M28" s="4">
        <f t="shared" si="21"/>
        <v>-3.321175992325287E-2</v>
      </c>
      <c r="N28" s="4">
        <f t="shared" si="21"/>
        <v>-4.3256450752916287E-2</v>
      </c>
      <c r="O28" s="4">
        <f t="shared" si="21"/>
        <v>1.8894965106148742E-2</v>
      </c>
      <c r="P28" s="4">
        <f t="shared" si="21"/>
        <v>0.13026755679749602</v>
      </c>
      <c r="Q28" s="4">
        <f t="shared" si="21"/>
        <v>0.19850029036098293</v>
      </c>
      <c r="R28" s="4">
        <f t="shared" si="21"/>
        <v>0.21641847295265992</v>
      </c>
      <c r="S28" s="4">
        <f t="shared" si="21"/>
        <v>0.22307017073324986</v>
      </c>
      <c r="T28" s="4">
        <f t="shared" si="21"/>
        <v>0.11496781139588186</v>
      </c>
      <c r="U28" s="4">
        <f t="shared" si="21"/>
        <v>1.9299130763717365E-2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-0.81886792452830193</v>
      </c>
      <c r="I29" s="4">
        <f t="shared" si="22"/>
        <v>-0.70958904109589038</v>
      </c>
      <c r="J29" s="4">
        <f t="shared" si="22"/>
        <v>-2.3825757575757578</v>
      </c>
      <c r="K29" s="4">
        <f t="shared" si="22"/>
        <v>-4.2273838630806848</v>
      </c>
      <c r="L29" s="4">
        <f t="shared" si="22"/>
        <v>11.029411764705882</v>
      </c>
      <c r="M29" s="4">
        <f t="shared" si="22"/>
        <v>-0.91326530612244905</v>
      </c>
      <c r="N29" s="4">
        <f t="shared" si="22"/>
        <v>-0.51724137931034475</v>
      </c>
      <c r="O29" s="4">
        <f t="shared" si="22"/>
        <v>-0.19921104536489165</v>
      </c>
      <c r="P29" s="4">
        <f t="shared" si="22"/>
        <v>2.9921259842519685</v>
      </c>
      <c r="Q29" s="4">
        <f t="shared" si="22"/>
        <v>-0.73895169578622821</v>
      </c>
      <c r="R29" s="4">
        <f t="shared" si="22"/>
        <v>0.13139534883720941</v>
      </c>
      <c r="S29" s="4">
        <f t="shared" si="22"/>
        <v>0.42148760330578511</v>
      </c>
      <c r="T29" s="4">
        <f t="shared" si="22"/>
        <v>0.53553299492385786</v>
      </c>
      <c r="U29" s="4">
        <f t="shared" si="22"/>
        <v>0.24290220820189276</v>
      </c>
      <c r="V29" s="4">
        <f t="shared" si="22"/>
        <v>-2.6010101010101012</v>
      </c>
      <c r="W29" s="4">
        <f t="shared" si="22"/>
        <v>-0.29032258064516131</v>
      </c>
      <c r="X29" s="4">
        <f t="shared" si="22"/>
        <v>-0.36734693877551022</v>
      </c>
      <c r="Y29" s="4">
        <f t="shared" si="22"/>
        <v>-8.2295081967213122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-9.2788615162383473E-2</v>
      </c>
      <c r="I30" s="4">
        <f t="shared" si="23"/>
        <v>-1.1975399396077594E-2</v>
      </c>
      <c r="J30" s="4">
        <f t="shared" si="23"/>
        <v>-0.67997238237003643</v>
      </c>
      <c r="K30" s="4">
        <f t="shared" si="23"/>
        <v>9.4528414841549738E-2</v>
      </c>
      <c r="L30" s="4">
        <f t="shared" si="23"/>
        <v>0.24183290155527626</v>
      </c>
      <c r="M30" s="4">
        <f t="shared" si="23"/>
        <v>0.25391075304236793</v>
      </c>
      <c r="N30" s="4">
        <f t="shared" si="23"/>
        <v>-0.14562428278488149</v>
      </c>
      <c r="O30" s="4">
        <f t="shared" si="23"/>
        <v>-6.3415615263493916E-2</v>
      </c>
      <c r="P30" s="4">
        <f t="shared" si="23"/>
        <v>-0.22213442103746509</v>
      </c>
      <c r="Q30" s="4">
        <f t="shared" si="23"/>
        <v>8.2155834262075345E-2</v>
      </c>
      <c r="R30" s="4">
        <f t="shared" si="23"/>
        <v>0.19011120756755742</v>
      </c>
      <c r="S30" s="4">
        <f t="shared" si="23"/>
        <v>0.17035674862130204</v>
      </c>
      <c r="T30" s="4">
        <f t="shared" si="23"/>
        <v>0.57328043104959092</v>
      </c>
      <c r="U30" s="4">
        <f t="shared" si="23"/>
        <v>4.2771044140099516E-2</v>
      </c>
      <c r="V30" s="4">
        <f t="shared" si="23"/>
        <v>0.16550494806422955</v>
      </c>
      <c r="W30" s="4">
        <f t="shared" si="23"/>
        <v>0.2230082384009045</v>
      </c>
      <c r="X30" s="4">
        <f t="shared" si="23"/>
        <v>-0.26316026046039276</v>
      </c>
      <c r="Y30" s="4">
        <f t="shared" si="23"/>
        <v>4.6221786058047486E-3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224.61</v>
      </c>
      <c r="E32" s="3">
        <f>IFERROR(INDEX(E51:E500,MATCH($A$32,$C$51:$C$500,0)),"")</f>
        <v>225.37</v>
      </c>
      <c r="H32" s="3">
        <f>IFERROR(INDEX(D32:G32,COUNT(D32:G32)),"")</f>
        <v>225.37</v>
      </c>
      <c r="I32" s="3">
        <f t="shared" ref="I32:Z32" si="24">IFERROR(INDEX(I51:I500,MATCH($C$32,$C$51:$C$500,0)),"")</f>
        <v>224.41</v>
      </c>
      <c r="J32" s="3">
        <f t="shared" si="24"/>
        <v>221.67</v>
      </c>
      <c r="K32" s="3">
        <f t="shared" si="24"/>
        <v>203.02</v>
      </c>
      <c r="L32" s="3">
        <f t="shared" si="24"/>
        <v>150.81</v>
      </c>
      <c r="M32" s="3">
        <f t="shared" si="24"/>
        <v>146.66</v>
      </c>
      <c r="N32" s="3">
        <f t="shared" si="24"/>
        <v>146.65</v>
      </c>
      <c r="O32" s="3">
        <f t="shared" si="24"/>
        <v>146.96</v>
      </c>
      <c r="P32" s="3">
        <f t="shared" si="24"/>
        <v>138.44</v>
      </c>
      <c r="Q32" s="3">
        <f t="shared" si="24"/>
        <v>123.24</v>
      </c>
      <c r="R32" s="3">
        <f t="shared" si="24"/>
        <v>132.93</v>
      </c>
      <c r="S32" s="3">
        <f t="shared" si="24"/>
        <v>121.4</v>
      </c>
      <c r="T32" s="3">
        <f t="shared" si="24"/>
        <v>113.36</v>
      </c>
      <c r="U32" s="3">
        <f t="shared" si="24"/>
        <v>100.1</v>
      </c>
      <c r="V32" s="3">
        <f t="shared" si="24"/>
        <v>73.42</v>
      </c>
      <c r="W32" s="3">
        <f t="shared" si="24"/>
        <v>70.64</v>
      </c>
      <c r="X32" s="3">
        <f t="shared" si="24"/>
        <v>72.44</v>
      </c>
      <c r="Y32" s="3">
        <f t="shared" si="24"/>
        <v>31.37</v>
      </c>
      <c r="Z32" s="3">
        <f t="shared" si="24"/>
        <v>35.49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1.06</v>
      </c>
      <c r="E33" s="3">
        <f>IFERROR(INDEX(E51:E500,MATCH($A$33,$C$51:$C$500,0)),"")</f>
        <v>1.06</v>
      </c>
      <c r="H33" s="3">
        <f>IFERROR(INDEX(D33:G33,COUNT(D33:G33)),"")</f>
        <v>1.06</v>
      </c>
      <c r="I33" s="3">
        <f t="shared" ref="I33:Z33" si="25">IFERROR(INDEX(I51:I500,MATCH($C$33,$C$51:$C$500,0)),"")</f>
        <v>1.06</v>
      </c>
      <c r="J33" s="3">
        <f t="shared" si="25"/>
        <v>1.07</v>
      </c>
      <c r="K33" s="3">
        <f t="shared" si="25"/>
        <v>1.17</v>
      </c>
      <c r="L33" s="3">
        <f t="shared" si="25"/>
        <v>0.8</v>
      </c>
      <c r="M33" s="3">
        <f t="shared" si="25"/>
        <v>0.78</v>
      </c>
      <c r="N33" s="3">
        <f t="shared" si="25"/>
        <v>1.53</v>
      </c>
      <c r="O33" s="3">
        <f t="shared" si="25"/>
        <v>1.5</v>
      </c>
      <c r="P33" s="3">
        <f t="shared" si="25"/>
        <v>1.49</v>
      </c>
      <c r="Q33" s="3">
        <f t="shared" si="25"/>
        <v>1.74</v>
      </c>
      <c r="R33" s="3">
        <f t="shared" si="25"/>
        <v>0.98</v>
      </c>
      <c r="S33" s="3">
        <f t="shared" si="25"/>
        <v>0.61</v>
      </c>
      <c r="T33" s="3">
        <f t="shared" si="25"/>
        <v>1.77</v>
      </c>
      <c r="U33" s="3">
        <f t="shared" si="25"/>
        <v>2.5499999999999998</v>
      </c>
      <c r="V33" s="3">
        <f t="shared" si="25"/>
        <v>2.5099999999999998</v>
      </c>
      <c r="W33" s="3">
        <f t="shared" si="25"/>
        <v>2.9</v>
      </c>
      <c r="X33" s="3">
        <f t="shared" si="25"/>
        <v>4.54</v>
      </c>
      <c r="Y33" s="3">
        <f t="shared" si="25"/>
        <v>1.47</v>
      </c>
      <c r="Z33" s="3">
        <f t="shared" si="25"/>
        <v>0.93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132.22</v>
      </c>
      <c r="E34" s="3">
        <f>IFERROR(INDEX(E51:E500,MATCH($A$34,$C$51:$C$500,0)),"")</f>
        <v>247.92</v>
      </c>
      <c r="H34" s="3">
        <f>IFERROR(INDEX(D34:G34,COUNT(D34:G34)),"")</f>
        <v>247.92</v>
      </c>
      <c r="I34" s="3">
        <f t="shared" ref="I34:Z34" si="26">IFERROR(INDEX(I51:I500,MATCH($C$34,$C$51:$C$500,0)),"")</f>
        <v>44.91</v>
      </c>
      <c r="J34" s="3">
        <f t="shared" si="26"/>
        <v>13.04</v>
      </c>
      <c r="K34" s="3">
        <f t="shared" si="26"/>
        <v>-18.03</v>
      </c>
      <c r="L34" s="3">
        <f t="shared" si="26"/>
        <v>29.58</v>
      </c>
      <c r="M34" s="3">
        <f t="shared" si="26"/>
        <v>335.29</v>
      </c>
      <c r="N34" s="3">
        <f t="shared" si="26"/>
        <v>57.14</v>
      </c>
      <c r="O34" s="3">
        <f t="shared" si="26"/>
        <v>27.09</v>
      </c>
      <c r="P34" s="3">
        <f t="shared" si="26"/>
        <v>20.32</v>
      </c>
      <c r="Q34" s="3">
        <f t="shared" si="26"/>
        <v>84.65</v>
      </c>
      <c r="R34" s="3">
        <f t="shared" si="26"/>
        <v>13.36</v>
      </c>
      <c r="S34" s="3">
        <f t="shared" si="26"/>
        <v>8.6</v>
      </c>
      <c r="T34" s="3">
        <f t="shared" si="26"/>
        <v>33.22</v>
      </c>
      <c r="U34" s="3">
        <f t="shared" si="26"/>
        <v>64.72</v>
      </c>
      <c r="V34" s="3">
        <f t="shared" si="26"/>
        <v>58.04</v>
      </c>
      <c r="W34" s="3">
        <f t="shared" si="26"/>
        <v>-103.54</v>
      </c>
      <c r="X34" s="3">
        <f t="shared" si="26"/>
        <v>-117.92</v>
      </c>
      <c r="Y34" s="3">
        <f t="shared" si="26"/>
        <v>-10.43</v>
      </c>
      <c r="Z34" s="3">
        <f t="shared" si="26"/>
        <v>54.1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60.95</v>
      </c>
      <c r="E35" s="3">
        <f>IFERROR(INDEX(E51:E500,MATCH($A$35,$C$51:$C$500,0)),"")</f>
        <v>67.5</v>
      </c>
      <c r="H35" s="3">
        <f>IFERROR(INDEX(D35:G35,COUNT(D35:G35)),"")</f>
        <v>67.5</v>
      </c>
      <c r="I35" s="3">
        <f t="shared" ref="I35:Z35" si="27">IFERROR(INDEX(I51:I500,MATCH($C$35,$C$51:$C$500,0)),"")</f>
        <v>14.53</v>
      </c>
      <c r="J35" s="3">
        <f t="shared" si="27"/>
        <v>14.35</v>
      </c>
      <c r="K35" s="3">
        <f t="shared" si="27"/>
        <v>4.59</v>
      </c>
      <c r="L35" s="3">
        <f t="shared" si="27"/>
        <v>2.56</v>
      </c>
      <c r="M35" s="3">
        <f t="shared" si="27"/>
        <v>2.99</v>
      </c>
      <c r="N35" s="3">
        <f t="shared" si="27"/>
        <v>7.37</v>
      </c>
      <c r="O35" s="3">
        <f t="shared" si="27"/>
        <v>6.18</v>
      </c>
      <c r="P35" s="3">
        <f t="shared" si="27"/>
        <v>5.42</v>
      </c>
      <c r="Q35" s="3">
        <f t="shared" si="27"/>
        <v>4.4000000000000004</v>
      </c>
      <c r="R35" s="3">
        <f t="shared" si="27"/>
        <v>2.88</v>
      </c>
      <c r="S35" s="3">
        <f t="shared" si="27"/>
        <v>1.95</v>
      </c>
      <c r="T35" s="3">
        <f t="shared" si="27"/>
        <v>6.2</v>
      </c>
      <c r="U35" s="3">
        <f t="shared" si="27"/>
        <v>12.38</v>
      </c>
      <c r="V35" s="3">
        <f t="shared" si="27"/>
        <v>9.32</v>
      </c>
      <c r="W35" s="3">
        <f t="shared" si="27"/>
        <v>12.1</v>
      </c>
      <c r="X35" s="3">
        <f t="shared" si="27"/>
        <v>23.74</v>
      </c>
      <c r="Y35" s="3">
        <f t="shared" si="27"/>
        <v>2.4500000000000002</v>
      </c>
      <c r="Z35" s="3">
        <f t="shared" si="27"/>
        <v>1.76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0.47399999999999998</v>
      </c>
      <c r="I36" s="4">
        <f t="shared" si="28"/>
        <v>0.49420000000000003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0.47210000000000002</v>
      </c>
      <c r="O36" s="4">
        <f t="shared" si="28"/>
        <v>0</v>
      </c>
      <c r="P36" s="4">
        <f t="shared" si="28"/>
        <v>0.26789999999999997</v>
      </c>
      <c r="Q36" s="4">
        <f t="shared" si="28"/>
        <v>4.5763999999999996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2.62</v>
      </c>
      <c r="I37" s="3">
        <f t="shared" si="29"/>
        <v>2.62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2</v>
      </c>
      <c r="O37" s="3">
        <f t="shared" si="29"/>
        <v>0</v>
      </c>
      <c r="P37" s="3">
        <f t="shared" si="29"/>
        <v>2.5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69161881615</v>
      </c>
      <c r="E51" s="5">
        <v>62451189158</v>
      </c>
      <c r="F51" s="5">
        <v>74140127961</v>
      </c>
      <c r="G51" s="5">
        <v>71954926234</v>
      </c>
      <c r="I51" s="5">
        <v>290148631229</v>
      </c>
      <c r="J51" s="5">
        <v>293665391582</v>
      </c>
      <c r="K51" s="5">
        <v>917625152969</v>
      </c>
      <c r="L51" s="5">
        <v>838374902402</v>
      </c>
      <c r="M51" s="5">
        <v>675110879533</v>
      </c>
      <c r="N51" s="5">
        <v>538404250777</v>
      </c>
      <c r="O51" s="5">
        <v>630172697946</v>
      </c>
      <c r="P51" s="5">
        <v>672841345869</v>
      </c>
      <c r="Q51" s="5">
        <v>744345423570</v>
      </c>
      <c r="R51" s="5">
        <v>687835707209</v>
      </c>
      <c r="S51" s="5">
        <v>577959188045</v>
      </c>
      <c r="T51" s="5">
        <v>493831636145</v>
      </c>
      <c r="U51" s="5">
        <v>313886594150</v>
      </c>
      <c r="V51" s="5">
        <v>270397259548</v>
      </c>
      <c r="W51" s="5">
        <v>232000095750</v>
      </c>
      <c r="X51" s="5">
        <v>187617782150</v>
      </c>
      <c r="Y51" s="5">
        <v>190498578123</v>
      </c>
      <c r="Z51" s="5">
        <v>189622110859</v>
      </c>
    </row>
    <row r="52" spans="2:26" ht="15.5" x14ac:dyDescent="0.35">
      <c r="C52" t="s">
        <v>890</v>
      </c>
      <c r="I52" s="5">
        <v>276752649522</v>
      </c>
      <c r="J52" s="5">
        <v>284676300467</v>
      </c>
      <c r="K52" s="5">
        <v>904162948161</v>
      </c>
      <c r="L52" s="5">
        <v>822437884853</v>
      </c>
      <c r="M52" s="5">
        <v>661567864878</v>
      </c>
      <c r="N52" s="5">
        <v>517203734662</v>
      </c>
      <c r="O52" s="5">
        <v>630172697946</v>
      </c>
      <c r="P52" s="5">
        <v>672841345869</v>
      </c>
      <c r="Q52" s="5">
        <v>744345423570</v>
      </c>
      <c r="R52" s="5">
        <v>687835707209</v>
      </c>
      <c r="S52" s="5">
        <v>577959188045</v>
      </c>
      <c r="T52" s="5">
        <v>493831636145</v>
      </c>
      <c r="U52" s="5">
        <v>313886594150</v>
      </c>
    </row>
    <row r="53" spans="2:26" ht="15.5" x14ac:dyDescent="0.35">
      <c r="C53" t="s">
        <v>91</v>
      </c>
      <c r="D53" s="5">
        <v>2354263394</v>
      </c>
      <c r="E53" s="5">
        <v>1893186012</v>
      </c>
      <c r="F53" s="5">
        <v>2600303760</v>
      </c>
      <c r="G53" s="5">
        <v>2989490185</v>
      </c>
      <c r="I53" s="5">
        <v>9924463425</v>
      </c>
      <c r="J53" s="5">
        <v>8976808919</v>
      </c>
      <c r="K53" s="5">
        <v>-2114565316</v>
      </c>
      <c r="L53" s="5">
        <v>48184572847</v>
      </c>
      <c r="M53" s="5">
        <v>16561932557</v>
      </c>
      <c r="N53" s="5">
        <v>37578730157</v>
      </c>
      <c r="O53" s="5">
        <v>61971845255</v>
      </c>
      <c r="P53" s="5">
        <v>37659928919</v>
      </c>
      <c r="Q53" s="5">
        <v>54127286952</v>
      </c>
      <c r="R53" s="5">
        <v>71724486046</v>
      </c>
      <c r="S53" s="5">
        <v>80213152563</v>
      </c>
      <c r="T53" s="5">
        <v>60099813641</v>
      </c>
      <c r="U53" s="5">
        <v>20551544790</v>
      </c>
      <c r="V53" s="5">
        <v>4791027424</v>
      </c>
      <c r="W53" s="5">
        <v>-778354863</v>
      </c>
    </row>
    <row r="54" spans="2:26" ht="15.5" x14ac:dyDescent="0.35">
      <c r="C54" t="s">
        <v>86</v>
      </c>
      <c r="D54" s="5">
        <v>-33407942399</v>
      </c>
      <c r="E54" s="5">
        <v>-29653487565</v>
      </c>
      <c r="F54" s="5">
        <v>-30558336342</v>
      </c>
      <c r="G54" s="5">
        <v>-35701596587</v>
      </c>
      <c r="I54" s="5">
        <v>-133362472992</v>
      </c>
      <c r="J54" s="5">
        <v>-133625927249</v>
      </c>
      <c r="K54" s="5">
        <v>-266346910815</v>
      </c>
      <c r="L54" s="5">
        <v>-257081786433</v>
      </c>
      <c r="M54" s="5">
        <v>-268827083449</v>
      </c>
      <c r="N54" s="5">
        <v>-200985987479</v>
      </c>
      <c r="O54" s="5">
        <v>-214590751681</v>
      </c>
      <c r="P54" s="5">
        <v>-224406842375</v>
      </c>
      <c r="Q54" s="5">
        <v>-227862239382</v>
      </c>
      <c r="R54" s="5">
        <v>-187216122869</v>
      </c>
      <c r="S54" s="5">
        <v>-169141673869</v>
      </c>
      <c r="T54" s="5">
        <v>-134579001825</v>
      </c>
      <c r="U54" s="5">
        <v>-109981700613</v>
      </c>
      <c r="V54" s="5">
        <v>-96489650904</v>
      </c>
      <c r="W54" s="5">
        <v>-87743775335</v>
      </c>
      <c r="X54" s="5">
        <v>-84198185846</v>
      </c>
      <c r="Y54" s="5">
        <v>-102969091711</v>
      </c>
      <c r="Z54" s="5">
        <v>-118450929878</v>
      </c>
    </row>
    <row r="55" spans="2:26" ht="15.5" x14ac:dyDescent="0.35">
      <c r="C55" t="s">
        <v>893</v>
      </c>
      <c r="D55" s="5">
        <v>-33407942399</v>
      </c>
      <c r="E55" s="5">
        <v>-29653487565</v>
      </c>
      <c r="F55" s="5">
        <v>-30558336342</v>
      </c>
      <c r="G55" s="5">
        <v>-35701596587</v>
      </c>
      <c r="I55" s="5">
        <v>-133362472992</v>
      </c>
      <c r="J55" s="5">
        <v>-133625927249</v>
      </c>
      <c r="K55" s="5">
        <v>-266346910815</v>
      </c>
      <c r="L55" s="5">
        <v>-257081786433</v>
      </c>
      <c r="M55" s="5">
        <v>-268827083449</v>
      </c>
      <c r="N55" s="5">
        <v>-200985987479</v>
      </c>
      <c r="O55" s="5">
        <v>-214590751681</v>
      </c>
      <c r="P55" s="5">
        <v>-224406842375</v>
      </c>
      <c r="Q55" s="5">
        <v>-227862239382</v>
      </c>
      <c r="R55" s="5">
        <v>-187216122869</v>
      </c>
      <c r="S55" s="5">
        <v>-169141673869</v>
      </c>
      <c r="T55" s="5">
        <v>-134579001825</v>
      </c>
      <c r="U55" s="5">
        <v>-3063222109</v>
      </c>
      <c r="Y55" s="5">
        <v>-38847535623</v>
      </c>
      <c r="Z55" s="5">
        <v>-79725720643</v>
      </c>
    </row>
    <row r="56" spans="2:26" ht="15.5" x14ac:dyDescent="0.35">
      <c r="C56" t="s">
        <v>1732</v>
      </c>
      <c r="D56" s="5">
        <v>-33407942399</v>
      </c>
      <c r="E56" s="5">
        <v>-29653487565</v>
      </c>
      <c r="F56" s="5">
        <v>-30558336342</v>
      </c>
      <c r="G56" s="5">
        <v>-35701596587</v>
      </c>
      <c r="I56" s="5">
        <v>-133362472992</v>
      </c>
      <c r="J56" s="5">
        <v>-133625927249</v>
      </c>
      <c r="K56" s="5">
        <v>-266346910815</v>
      </c>
      <c r="L56" s="5">
        <v>-257081786433</v>
      </c>
      <c r="M56" s="5">
        <v>-268827083449</v>
      </c>
      <c r="N56" s="5">
        <v>-200985987479</v>
      </c>
      <c r="O56" s="5">
        <v>-214590751681</v>
      </c>
      <c r="P56" s="5">
        <v>-224406842375</v>
      </c>
      <c r="Q56" s="5">
        <v>-227862239382</v>
      </c>
      <c r="R56" s="5">
        <v>-187216122869</v>
      </c>
      <c r="S56" s="5">
        <v>-169141673869</v>
      </c>
      <c r="T56" s="5">
        <v>-134579001825</v>
      </c>
      <c r="U56" s="5">
        <v>-109981700613</v>
      </c>
      <c r="V56" s="5">
        <v>-96489650904</v>
      </c>
      <c r="W56" s="5">
        <v>-87743775335</v>
      </c>
      <c r="X56" s="5">
        <v>-84198185846</v>
      </c>
      <c r="Y56" s="5">
        <v>-102969091711</v>
      </c>
      <c r="Z56" s="5">
        <v>-118450929878</v>
      </c>
    </row>
    <row r="57" spans="2:26" ht="15.5" x14ac:dyDescent="0.35">
      <c r="C57" t="s">
        <v>87</v>
      </c>
      <c r="D57" s="5">
        <v>35753939216</v>
      </c>
      <c r="E57" s="5">
        <v>32797701593</v>
      </c>
      <c r="F57" s="5">
        <v>43581791619</v>
      </c>
      <c r="G57" s="5">
        <v>36253329647</v>
      </c>
      <c r="I57" s="5">
        <v>156786158237</v>
      </c>
      <c r="J57" s="5">
        <v>160039464333</v>
      </c>
      <c r="K57" s="5">
        <v>651278242154</v>
      </c>
      <c r="L57" s="5">
        <v>581293115969</v>
      </c>
      <c r="M57" s="5">
        <v>406283796084</v>
      </c>
      <c r="N57" s="5">
        <v>337418263298</v>
      </c>
      <c r="O57" s="5">
        <v>415581946265</v>
      </c>
      <c r="P57" s="5">
        <v>448434503494</v>
      </c>
      <c r="Q57" s="5">
        <v>516483184188</v>
      </c>
      <c r="R57" s="5">
        <v>500619584340</v>
      </c>
      <c r="S57" s="5">
        <v>408817514176</v>
      </c>
      <c r="T57" s="5">
        <v>359252634320</v>
      </c>
      <c r="U57" s="5">
        <v>203904893537</v>
      </c>
      <c r="V57" s="5">
        <v>173907608644</v>
      </c>
      <c r="W57" s="5">
        <v>144256320415</v>
      </c>
      <c r="X57" s="5">
        <v>103419596304</v>
      </c>
      <c r="Y57" s="5">
        <v>87529486412</v>
      </c>
      <c r="Z57" s="5">
        <v>71171180981</v>
      </c>
    </row>
    <row r="58" spans="2:26" ht="15.5" x14ac:dyDescent="0.35">
      <c r="C58" t="s">
        <v>88</v>
      </c>
      <c r="D58" s="5">
        <v>-25239410571</v>
      </c>
      <c r="E58" s="5">
        <v>-28598122696</v>
      </c>
      <c r="F58" s="5">
        <v>-38227735859</v>
      </c>
      <c r="G58" s="5">
        <v>-28845520618</v>
      </c>
      <c r="I58" s="5">
        <v>-116260217882</v>
      </c>
      <c r="J58" s="5">
        <v>-131663826538</v>
      </c>
      <c r="K58" s="5">
        <v>-258115275993</v>
      </c>
      <c r="L58" s="5">
        <v>-303105248031</v>
      </c>
      <c r="M58" s="5">
        <v>-255501056644</v>
      </c>
      <c r="N58" s="5">
        <v>-204654248602</v>
      </c>
      <c r="O58" s="5">
        <v>-154433168150</v>
      </c>
      <c r="P58" s="5">
        <v>-222136222911</v>
      </c>
      <c r="Q58" s="5">
        <v>-195829574489</v>
      </c>
      <c r="R58" s="5">
        <v>-146661940859</v>
      </c>
      <c r="S58" s="5">
        <v>-156342966013</v>
      </c>
      <c r="T58" s="5">
        <v>-156835792215</v>
      </c>
      <c r="U58" s="5">
        <v>-75430495805</v>
      </c>
      <c r="V58" s="5">
        <v>-69868133705</v>
      </c>
      <c r="W58" s="5">
        <v>-56229609059</v>
      </c>
      <c r="X58" s="5">
        <v>-34572721786</v>
      </c>
      <c r="Y58" s="5">
        <v>-25450694646</v>
      </c>
      <c r="Z58" s="5">
        <v>-19116964304</v>
      </c>
    </row>
    <row r="59" spans="2:26" ht="15.5" x14ac:dyDescent="0.35">
      <c r="C59" t="s">
        <v>90</v>
      </c>
      <c r="D59" s="5">
        <v>-27491923517</v>
      </c>
      <c r="E59" s="5">
        <v>-28541576825</v>
      </c>
      <c r="F59" s="5">
        <v>-42951372386</v>
      </c>
      <c r="G59" s="5">
        <v>-23635909511</v>
      </c>
      <c r="I59" s="5">
        <v>-118317162264</v>
      </c>
      <c r="J59" s="5">
        <v>-118663207905</v>
      </c>
      <c r="K59" s="5">
        <v>-260028790010</v>
      </c>
      <c r="L59" s="5">
        <v>-226439340800</v>
      </c>
      <c r="M59" s="5">
        <v>-190132860072</v>
      </c>
      <c r="N59" s="5">
        <v>-172697679322</v>
      </c>
      <c r="O59" s="5">
        <v>-157264682966</v>
      </c>
      <c r="P59" s="5">
        <v>-217210800537</v>
      </c>
      <c r="Q59" s="5">
        <v>-172218629982</v>
      </c>
      <c r="R59" s="5">
        <v>-161777235194</v>
      </c>
      <c r="S59" s="5">
        <v>-156440138576</v>
      </c>
      <c r="T59" s="5">
        <v>-161175379925</v>
      </c>
      <c r="U59" s="5">
        <v>-80172581395</v>
      </c>
      <c r="V59" s="5">
        <v>-69868133705</v>
      </c>
      <c r="W59" s="5">
        <v>-56229609059</v>
      </c>
      <c r="X59" s="5">
        <v>-34572721786</v>
      </c>
      <c r="Y59" s="5">
        <v>-25450694646</v>
      </c>
      <c r="Z59" s="5">
        <v>-19116964304</v>
      </c>
    </row>
    <row r="60" spans="2:26" ht="15.5" x14ac:dyDescent="0.35">
      <c r="C60" t="s">
        <v>92</v>
      </c>
      <c r="D60" s="5">
        <v>10514528645</v>
      </c>
      <c r="E60" s="5">
        <v>4199578897</v>
      </c>
      <c r="F60" s="5">
        <v>5354055760</v>
      </c>
      <c r="G60" s="5">
        <v>7407809029</v>
      </c>
      <c r="I60" s="5">
        <v>40525940355</v>
      </c>
      <c r="J60" s="5">
        <v>28375637795</v>
      </c>
      <c r="K60" s="5">
        <v>393162966161</v>
      </c>
      <c r="L60" s="5">
        <v>278187867938</v>
      </c>
      <c r="M60" s="5">
        <v>150782739440</v>
      </c>
      <c r="N60" s="5">
        <v>132764014696</v>
      </c>
      <c r="O60" s="5">
        <v>261148778115</v>
      </c>
      <c r="P60" s="5">
        <v>226298280583</v>
      </c>
      <c r="Q60" s="5">
        <v>320653609699</v>
      </c>
      <c r="R60" s="5">
        <v>353957643481</v>
      </c>
      <c r="S60" s="5">
        <v>252474548163</v>
      </c>
      <c r="T60" s="5">
        <v>202416842105</v>
      </c>
      <c r="U60" s="5">
        <v>128474397732</v>
      </c>
      <c r="V60" s="5">
        <v>104039474939</v>
      </c>
      <c r="W60" s="5">
        <v>88026711356</v>
      </c>
      <c r="X60" s="5">
        <v>68846874518</v>
      </c>
      <c r="Y60" s="5">
        <v>62078791766</v>
      </c>
      <c r="Z60" s="5">
        <v>52054216677</v>
      </c>
    </row>
    <row r="61" spans="2:26" ht="15.5" x14ac:dyDescent="0.35">
      <c r="C61" t="s">
        <v>93</v>
      </c>
      <c r="D61" s="5">
        <v>27648605442</v>
      </c>
      <c r="E61" s="5">
        <v>17339597759</v>
      </c>
      <c r="F61" s="5">
        <v>19880858247</v>
      </c>
      <c r="G61" s="5">
        <v>23648504466</v>
      </c>
      <c r="I61" s="5">
        <v>76513716632</v>
      </c>
      <c r="J61" s="5">
        <v>316073947715</v>
      </c>
      <c r="K61" s="5">
        <v>-559597664733</v>
      </c>
      <c r="L61" s="5">
        <v>-99986367534</v>
      </c>
      <c r="M61" s="5">
        <v>-87833755908</v>
      </c>
      <c r="N61" s="5">
        <v>2880270450</v>
      </c>
      <c r="O61" s="5">
        <v>38688163346</v>
      </c>
      <c r="P61" s="5">
        <v>102853382114</v>
      </c>
      <c r="Q61" s="5">
        <v>-161574992384</v>
      </c>
      <c r="R61" s="5">
        <v>-68866045069</v>
      </c>
      <c r="S61" s="5">
        <v>19681417862</v>
      </c>
      <c r="T61" s="5">
        <v>-12431900957</v>
      </c>
      <c r="U61" s="5">
        <v>-13744687875</v>
      </c>
      <c r="V61" s="5">
        <v>-50104572516</v>
      </c>
      <c r="W61" s="5">
        <v>-108271346905</v>
      </c>
      <c r="X61" s="5">
        <v>-142045493913</v>
      </c>
      <c r="Y61" s="5">
        <v>-124924277136</v>
      </c>
      <c r="Z61" s="5">
        <v>-47211781093</v>
      </c>
    </row>
    <row r="62" spans="2:26" ht="15.5" x14ac:dyDescent="0.35">
      <c r="C62" t="s">
        <v>314</v>
      </c>
      <c r="K62" s="5">
        <v>12038690700</v>
      </c>
      <c r="P62" s="5">
        <v>275999102068</v>
      </c>
    </row>
    <row r="63" spans="2:26" ht="15.5" x14ac:dyDescent="0.35">
      <c r="C63" t="s">
        <v>94</v>
      </c>
      <c r="D63" s="5">
        <v>2805410286</v>
      </c>
      <c r="E63" s="5">
        <v>1979505694</v>
      </c>
      <c r="F63" s="5">
        <v>2539749062</v>
      </c>
      <c r="G63" s="5">
        <v>6024785501</v>
      </c>
      <c r="I63" s="5">
        <v>13130957347</v>
      </c>
      <c r="J63" s="5">
        <v>7691147882</v>
      </c>
      <c r="K63" s="5">
        <v>8112475044</v>
      </c>
      <c r="L63" s="5">
        <v>7635214137</v>
      </c>
      <c r="M63" s="5">
        <v>7977204923</v>
      </c>
      <c r="N63" s="5">
        <v>23397762152</v>
      </c>
      <c r="O63" s="5">
        <v>33231820770</v>
      </c>
      <c r="P63" s="5">
        <v>32001539794</v>
      </c>
      <c r="Q63" s="5">
        <v>23168030619</v>
      </c>
      <c r="R63" s="5">
        <v>44589847966</v>
      </c>
      <c r="S63" s="5">
        <v>53580237977</v>
      </c>
      <c r="T63" s="5">
        <v>48136575256</v>
      </c>
      <c r="U63" s="5">
        <v>37787367531</v>
      </c>
      <c r="V63" s="5">
        <v>19442611950</v>
      </c>
      <c r="W63" s="5">
        <v>27734478883</v>
      </c>
      <c r="X63" s="5">
        <v>6477243581</v>
      </c>
      <c r="Y63" s="5">
        <v>4788909871</v>
      </c>
      <c r="Z63" s="5">
        <v>7025673207</v>
      </c>
    </row>
    <row r="64" spans="2:26" ht="15.5" x14ac:dyDescent="0.35">
      <c r="C64" t="s">
        <v>313</v>
      </c>
      <c r="D64" s="5">
        <v>32072558057</v>
      </c>
      <c r="E64" s="5">
        <v>22978172927</v>
      </c>
      <c r="F64" s="5">
        <v>102029460240</v>
      </c>
      <c r="G64" s="5">
        <v>-49149868957</v>
      </c>
      <c r="I64" s="5">
        <v>102029460240</v>
      </c>
      <c r="J64" s="5">
        <v>152781290111</v>
      </c>
      <c r="K64" s="5">
        <v>-79462388339</v>
      </c>
      <c r="L64" s="5">
        <v>86697805247</v>
      </c>
      <c r="M64" s="5">
        <v>48037695833</v>
      </c>
      <c r="N64" s="5">
        <v>41114557804</v>
      </c>
      <c r="O64" s="5">
        <v>75538409860</v>
      </c>
      <c r="P64" s="5">
        <v>55841205148</v>
      </c>
      <c r="Q64" s="5">
        <v>48327856492</v>
      </c>
      <c r="R64" s="5">
        <v>16059179784</v>
      </c>
      <c r="S64" s="5">
        <v>20053642487</v>
      </c>
      <c r="T64" s="5">
        <v>12431568146</v>
      </c>
      <c r="U64" s="5">
        <v>4267986134</v>
      </c>
      <c r="V64" s="5">
        <v>6232977551</v>
      </c>
      <c r="W64" s="5">
        <v>-11083363911</v>
      </c>
      <c r="X64" s="5">
        <v>-14610743497</v>
      </c>
    </row>
    <row r="65" spans="3:26" ht="15.5" x14ac:dyDescent="0.35">
      <c r="C65" t="s">
        <v>731</v>
      </c>
      <c r="F65" s="5">
        <v>-76165902887</v>
      </c>
      <c r="G65" s="5">
        <v>76165902887</v>
      </c>
      <c r="U65" s="5">
        <v>3809893654</v>
      </c>
      <c r="V65" s="5">
        <v>2443362930</v>
      </c>
      <c r="W65" s="5">
        <v>1574540848</v>
      </c>
      <c r="X65" s="5">
        <v>629903903</v>
      </c>
      <c r="Y65" s="5">
        <v>944943116</v>
      </c>
      <c r="Z65" s="5">
        <v>620804131</v>
      </c>
    </row>
    <row r="66" spans="3:26" ht="15.5" x14ac:dyDescent="0.35">
      <c r="C66" t="s">
        <v>312</v>
      </c>
      <c r="U66" s="5">
        <v>188614364</v>
      </c>
      <c r="V66" s="5">
        <v>75000000</v>
      </c>
      <c r="W66" s="5">
        <v>219334064</v>
      </c>
      <c r="X66" s="5">
        <v>-2030217</v>
      </c>
      <c r="Y66" s="5">
        <v>210000000</v>
      </c>
      <c r="Z66" s="5">
        <v>-234778828</v>
      </c>
    </row>
    <row r="67" spans="3:26" ht="15.5" x14ac:dyDescent="0.35">
      <c r="C67" t="s">
        <v>95</v>
      </c>
      <c r="U67" s="5">
        <v>9462553953</v>
      </c>
      <c r="V67" s="5">
        <v>1800737208</v>
      </c>
      <c r="W67" s="5">
        <v>-56920977</v>
      </c>
      <c r="X67" s="5">
        <v>-18033851</v>
      </c>
      <c r="Y67" s="5">
        <v>-20168359</v>
      </c>
      <c r="Z67" s="5">
        <v>-2656782</v>
      </c>
    </row>
    <row r="68" spans="3:26" ht="15.5" x14ac:dyDescent="0.35">
      <c r="C68" t="s">
        <v>27</v>
      </c>
      <c r="D68" s="5">
        <v>-7229362901</v>
      </c>
      <c r="E68" s="5">
        <v>-7618080862</v>
      </c>
      <c r="F68" s="5">
        <v>-8522448168</v>
      </c>
      <c r="G68" s="5">
        <v>-9392314965</v>
      </c>
      <c r="I68" s="5">
        <v>-38646700955</v>
      </c>
      <c r="J68" s="5">
        <v>-45392912900</v>
      </c>
      <c r="K68" s="5">
        <v>-500286442138</v>
      </c>
      <c r="L68" s="5">
        <v>-194319386918</v>
      </c>
      <c r="M68" s="5">
        <v>-143848656664</v>
      </c>
      <c r="N68" s="5">
        <v>-61632049506</v>
      </c>
      <c r="O68" s="5">
        <v>-70082067284</v>
      </c>
      <c r="P68" s="5">
        <v>-206547988138</v>
      </c>
      <c r="Q68" s="5">
        <v>-233070879495</v>
      </c>
      <c r="R68" s="5">
        <v>-182724620780</v>
      </c>
      <c r="S68" s="5">
        <v>-138478649790</v>
      </c>
      <c r="T68" s="5">
        <v>-106437841452</v>
      </c>
      <c r="U68" s="5">
        <v>-82802540984</v>
      </c>
      <c r="V68" s="5">
        <v>-82498593683</v>
      </c>
      <c r="W68" s="5">
        <v>-94725537131</v>
      </c>
      <c r="X68" s="5">
        <v>-109447314833</v>
      </c>
      <c r="Y68" s="5">
        <v>-130622538689</v>
      </c>
      <c r="Z68" s="5">
        <v>-62968261986</v>
      </c>
    </row>
    <row r="69" spans="3:26" ht="15.5" x14ac:dyDescent="0.35">
      <c r="C69" t="s">
        <v>96</v>
      </c>
      <c r="D69" s="5">
        <v>27648605442</v>
      </c>
      <c r="E69" s="5">
        <v>17339597759</v>
      </c>
      <c r="F69" s="5">
        <v>19880858247</v>
      </c>
      <c r="G69" s="5">
        <v>23648504466</v>
      </c>
      <c r="I69" s="5">
        <v>76513716632</v>
      </c>
      <c r="J69" s="5">
        <v>316073947715</v>
      </c>
      <c r="K69" s="5">
        <v>-559597664733</v>
      </c>
      <c r="L69" s="5">
        <v>-99986367534</v>
      </c>
      <c r="M69" s="5">
        <v>-87833755908</v>
      </c>
      <c r="N69" s="5">
        <v>2880270450</v>
      </c>
      <c r="O69" s="5">
        <v>38688163346</v>
      </c>
      <c r="P69" s="5">
        <v>102853382114</v>
      </c>
      <c r="Q69" s="5">
        <v>-161574992384</v>
      </c>
      <c r="R69" s="5">
        <v>-68866045069</v>
      </c>
      <c r="S69" s="5">
        <v>19681417862</v>
      </c>
      <c r="T69" s="5">
        <v>-12431900957</v>
      </c>
      <c r="U69" s="5">
        <v>-13744687875</v>
      </c>
      <c r="V69" s="5">
        <v>-50104572516</v>
      </c>
      <c r="W69" s="5">
        <v>-108271346905</v>
      </c>
      <c r="X69" s="5">
        <v>-142045493913</v>
      </c>
      <c r="Y69" s="5">
        <v>-124924277136</v>
      </c>
      <c r="Z69" s="5">
        <v>-47211781093</v>
      </c>
    </row>
    <row r="70" spans="3:26" ht="15.5" x14ac:dyDescent="0.35">
      <c r="C70" t="s">
        <v>29</v>
      </c>
      <c r="D70" s="5">
        <v>38163134087</v>
      </c>
      <c r="E70" s="5">
        <v>21539176656</v>
      </c>
      <c r="F70" s="5">
        <v>25234914007</v>
      </c>
      <c r="G70" s="5">
        <v>31056313495</v>
      </c>
      <c r="I70" s="5">
        <v>117039656987</v>
      </c>
      <c r="J70" s="5">
        <v>344449585510</v>
      </c>
      <c r="K70" s="5">
        <v>-166434698572</v>
      </c>
      <c r="L70" s="5">
        <v>178201500404</v>
      </c>
      <c r="M70" s="5">
        <v>62948983532</v>
      </c>
      <c r="N70" s="5">
        <v>135644285146</v>
      </c>
      <c r="O70" s="5">
        <v>299836941461</v>
      </c>
      <c r="P70" s="5">
        <v>329151662697</v>
      </c>
      <c r="Q70" s="5">
        <v>159078617315</v>
      </c>
      <c r="R70" s="5">
        <v>285091598412</v>
      </c>
      <c r="S70" s="5">
        <v>272155966025</v>
      </c>
      <c r="T70" s="5">
        <v>189984941148</v>
      </c>
      <c r="U70" s="5">
        <v>114729709857</v>
      </c>
      <c r="V70" s="5">
        <v>53934902423</v>
      </c>
      <c r="W70" s="5">
        <v>-20244635549</v>
      </c>
      <c r="X70" s="5">
        <v>-73198619395</v>
      </c>
      <c r="Y70" s="5">
        <v>-62845485370</v>
      </c>
      <c r="Z70" s="5">
        <v>4842435584</v>
      </c>
    </row>
    <row r="71" spans="3:26" ht="15.5" x14ac:dyDescent="0.35">
      <c r="C71" t="s">
        <v>28</v>
      </c>
      <c r="D71" s="5">
        <v>-3907147152</v>
      </c>
      <c r="E71" s="5">
        <v>-2595765376</v>
      </c>
      <c r="F71" s="5">
        <v>-5142726660</v>
      </c>
      <c r="G71" s="5">
        <v>-2487583037</v>
      </c>
      <c r="I71" s="5">
        <v>-13227353895</v>
      </c>
      <c r="J71" s="5">
        <v>-13031338807</v>
      </c>
      <c r="K71" s="5">
        <v>-69437980376</v>
      </c>
      <c r="L71" s="5">
        <v>-55736668626</v>
      </c>
      <c r="M71" s="5">
        <v>-37188034305</v>
      </c>
      <c r="N71" s="5">
        <v>-23022399542</v>
      </c>
      <c r="O71" s="5">
        <v>-94470207930</v>
      </c>
      <c r="P71" s="5">
        <v>-112065961581</v>
      </c>
      <c r="Q71" s="5">
        <v>-65963374261</v>
      </c>
      <c r="R71" s="5">
        <v>-65070784793</v>
      </c>
      <c r="S71" s="5">
        <v>-61124945655</v>
      </c>
      <c r="T71" s="5">
        <v>-37761158609</v>
      </c>
      <c r="U71" s="5">
        <v>-34075600118</v>
      </c>
      <c r="V71" s="5">
        <v>-5771315777</v>
      </c>
      <c r="W71" s="5">
        <v>-7621268949</v>
      </c>
      <c r="X71" s="5">
        <v>14702295665</v>
      </c>
      <c r="Y71" s="5">
        <v>18215753880</v>
      </c>
      <c r="Z71" s="5">
        <v>1348951342</v>
      </c>
    </row>
    <row r="72" spans="3:26" ht="15.5" x14ac:dyDescent="0.35">
      <c r="C72" t="s">
        <v>97</v>
      </c>
      <c r="D72" s="5">
        <v>-3890883610</v>
      </c>
      <c r="E72" s="5">
        <v>-1736975413</v>
      </c>
      <c r="F72" s="5">
        <v>-5332202394</v>
      </c>
      <c r="G72" s="5">
        <v>-2197231164</v>
      </c>
      <c r="I72" s="5">
        <v>-12521640957</v>
      </c>
      <c r="J72" s="5">
        <v>-9393973109</v>
      </c>
      <c r="K72" s="5">
        <v>-61064978097</v>
      </c>
      <c r="L72" s="5">
        <v>-46969489103</v>
      </c>
      <c r="M72" s="5">
        <v>-30380562952</v>
      </c>
      <c r="N72" s="5">
        <v>-25789021172</v>
      </c>
      <c r="O72" s="5">
        <v>-52098425043</v>
      </c>
      <c r="P72" s="5">
        <v>-54519669108</v>
      </c>
      <c r="Q72" s="5">
        <v>-48693461601</v>
      </c>
      <c r="R72" s="5">
        <v>-38284453937</v>
      </c>
      <c r="S72" s="5">
        <v>-30994230758</v>
      </c>
      <c r="T72" s="5">
        <v>-37056300591</v>
      </c>
      <c r="U72" s="5">
        <v>-23195460735</v>
      </c>
      <c r="V72" s="5">
        <v>-12276414267</v>
      </c>
      <c r="W72" s="5">
        <v>-6141048107</v>
      </c>
      <c r="X72" s="5">
        <v>-3299019755</v>
      </c>
      <c r="Y72" s="5">
        <v>-2309278509</v>
      </c>
      <c r="Z72" s="5">
        <v>-1873183000</v>
      </c>
    </row>
    <row r="73" spans="3:26" ht="15.5" x14ac:dyDescent="0.35">
      <c r="C73" t="s">
        <v>98</v>
      </c>
      <c r="D73" s="5">
        <v>-16263542</v>
      </c>
      <c r="E73" s="5">
        <v>-858789963</v>
      </c>
      <c r="F73" s="5">
        <v>189475734</v>
      </c>
      <c r="G73" s="5">
        <v>-290351873</v>
      </c>
      <c r="I73" s="5">
        <v>-705712938</v>
      </c>
      <c r="J73" s="5">
        <v>-3637365698</v>
      </c>
      <c r="K73" s="5">
        <v>-8373002279</v>
      </c>
      <c r="L73" s="5">
        <v>-8767179523</v>
      </c>
      <c r="M73" s="5">
        <v>-6807471353</v>
      </c>
      <c r="N73" s="5">
        <v>2766621630</v>
      </c>
      <c r="O73" s="5">
        <v>-42371782887</v>
      </c>
      <c r="P73" s="5">
        <v>-57546292473</v>
      </c>
      <c r="Q73" s="5">
        <v>-17269912660</v>
      </c>
      <c r="R73" s="5">
        <v>-26786330856</v>
      </c>
      <c r="S73" s="5">
        <v>-30130714897</v>
      </c>
      <c r="T73" s="5">
        <v>-704858018</v>
      </c>
      <c r="U73" s="5">
        <v>-10880139383</v>
      </c>
      <c r="V73" s="5">
        <v>6505098490</v>
      </c>
      <c r="W73" s="5">
        <v>-1480220842</v>
      </c>
      <c r="X73" s="5">
        <v>18001315420</v>
      </c>
      <c r="Y73" s="5">
        <v>20525032389</v>
      </c>
      <c r="Z73" s="5">
        <v>3222134342</v>
      </c>
    </row>
    <row r="74" spans="3:26" ht="15.5" x14ac:dyDescent="0.35">
      <c r="C74" t="s">
        <v>99</v>
      </c>
      <c r="D74" s="5">
        <v>-3907147152</v>
      </c>
      <c r="E74" s="5">
        <v>-2595765376</v>
      </c>
      <c r="F74" s="5">
        <v>-5142726660</v>
      </c>
      <c r="G74" s="5">
        <v>-2487583037</v>
      </c>
      <c r="I74" s="5">
        <v>-13227353895</v>
      </c>
      <c r="J74" s="5">
        <v>-13031338807</v>
      </c>
      <c r="K74" s="5">
        <v>-69437980376</v>
      </c>
      <c r="L74" s="5">
        <v>-55736668626</v>
      </c>
      <c r="M74" s="5">
        <v>-37188034305</v>
      </c>
      <c r="N74" s="5">
        <v>-23022399542</v>
      </c>
      <c r="O74" s="5">
        <v>-94470207930</v>
      </c>
      <c r="P74" s="5">
        <v>-112065961581</v>
      </c>
      <c r="Q74" s="5">
        <v>-65963374261</v>
      </c>
      <c r="R74" s="5">
        <v>-65070784793</v>
      </c>
      <c r="S74" s="5">
        <v>-61124945655</v>
      </c>
      <c r="T74" s="5">
        <v>-37761158609</v>
      </c>
      <c r="U74" s="5">
        <v>-34075600118</v>
      </c>
      <c r="V74" s="5">
        <v>-5771315777</v>
      </c>
      <c r="W74" s="5">
        <v>-7621268949</v>
      </c>
      <c r="X74" s="5">
        <v>14702295665</v>
      </c>
      <c r="Y74" s="5">
        <v>18215753880</v>
      </c>
      <c r="Z74" s="5">
        <v>1348951342</v>
      </c>
    </row>
    <row r="75" spans="3:26" ht="15.5" x14ac:dyDescent="0.35">
      <c r="C75" t="s">
        <v>100</v>
      </c>
      <c r="D75" s="5">
        <v>34255986935</v>
      </c>
      <c r="E75" s="5">
        <v>18943411280</v>
      </c>
      <c r="F75" s="5">
        <v>20092187347</v>
      </c>
      <c r="G75" s="5">
        <v>28568730458</v>
      </c>
      <c r="I75" s="5">
        <v>103812303092</v>
      </c>
      <c r="J75" s="5">
        <v>331418246703</v>
      </c>
      <c r="K75" s="5">
        <v>-235872678948</v>
      </c>
      <c r="L75" s="5">
        <v>122464831778</v>
      </c>
      <c r="M75" s="5">
        <v>25760949227</v>
      </c>
      <c r="N75" s="5">
        <v>112621885604</v>
      </c>
      <c r="O75" s="5">
        <v>205366733531</v>
      </c>
      <c r="P75" s="5">
        <v>217085701116</v>
      </c>
      <c r="Q75" s="5">
        <v>93115243054</v>
      </c>
      <c r="R75" s="5">
        <v>220020813619</v>
      </c>
      <c r="S75" s="5">
        <v>211031020370</v>
      </c>
      <c r="T75" s="5">
        <v>152223782539</v>
      </c>
      <c r="U75" s="5">
        <v>80654109739</v>
      </c>
      <c r="V75" s="5">
        <v>48163586646</v>
      </c>
      <c r="W75" s="5">
        <v>-27865904498</v>
      </c>
      <c r="X75" s="5">
        <v>-58496323730</v>
      </c>
      <c r="Y75" s="5">
        <v>-44629731490</v>
      </c>
      <c r="Z75" s="5">
        <v>6191386926</v>
      </c>
    </row>
    <row r="76" spans="3:26" ht="15.5" x14ac:dyDescent="0.35">
      <c r="C76" t="s">
        <v>101</v>
      </c>
      <c r="X76" s="5">
        <v>3268549593</v>
      </c>
      <c r="Y76" s="5">
        <v>2838431478</v>
      </c>
      <c r="Z76" s="5">
        <v>194465450</v>
      </c>
    </row>
    <row r="77" spans="3:26" ht="15.5" x14ac:dyDescent="0.35">
      <c r="C77" t="s">
        <v>315</v>
      </c>
      <c r="X77" s="5">
        <v>20747886380</v>
      </c>
    </row>
    <row r="78" spans="3:26" ht="15.5" x14ac:dyDescent="0.35">
      <c r="C78" t="s">
        <v>104</v>
      </c>
      <c r="D78" s="5">
        <v>34255986935</v>
      </c>
      <c r="E78" s="5">
        <v>18943411280</v>
      </c>
      <c r="F78" s="5">
        <v>20092187347</v>
      </c>
      <c r="G78" s="5">
        <v>28568730458</v>
      </c>
      <c r="I78" s="5">
        <v>103812303092</v>
      </c>
      <c r="J78" s="5">
        <v>331418246703</v>
      </c>
      <c r="K78" s="5">
        <v>-235872678948</v>
      </c>
      <c r="L78" s="5">
        <v>122464831778</v>
      </c>
      <c r="M78" s="5">
        <v>25760949227</v>
      </c>
      <c r="N78" s="5">
        <v>112621885604</v>
      </c>
      <c r="O78" s="5">
        <v>205366733531</v>
      </c>
      <c r="P78" s="5">
        <v>217085701116</v>
      </c>
      <c r="Q78" s="5">
        <v>93115243054</v>
      </c>
      <c r="R78" s="5">
        <v>220020813619</v>
      </c>
      <c r="S78" s="5">
        <v>211031020370</v>
      </c>
      <c r="T78" s="5">
        <v>152223782539</v>
      </c>
      <c r="U78" s="5">
        <v>80654109739</v>
      </c>
      <c r="V78" s="5">
        <v>48163586646</v>
      </c>
      <c r="W78" s="5">
        <v>-27865904498</v>
      </c>
      <c r="X78" s="5">
        <v>-34479887757</v>
      </c>
      <c r="Y78" s="5">
        <v>-41791300012</v>
      </c>
      <c r="Z78" s="5">
        <v>6385852376</v>
      </c>
    </row>
    <row r="79" spans="3:26" ht="15.5" x14ac:dyDescent="0.35">
      <c r="C79" t="s">
        <v>105</v>
      </c>
      <c r="F79" s="5">
        <v>200384809</v>
      </c>
      <c r="I79" s="5">
        <v>200384809</v>
      </c>
      <c r="J79" s="5">
        <v>7945327880</v>
      </c>
      <c r="K79" s="5">
        <v>-2441598615</v>
      </c>
      <c r="L79" s="5">
        <v>-1381305480</v>
      </c>
      <c r="M79" s="5">
        <v>-9062836124</v>
      </c>
      <c r="N79" s="5">
        <v>-17103673600</v>
      </c>
      <c r="O79" s="5">
        <v>624058816</v>
      </c>
      <c r="P79" s="5">
        <v>-1383368072</v>
      </c>
      <c r="Q79" s="5">
        <v>-1333141124</v>
      </c>
      <c r="R79" s="5">
        <v>13712610176</v>
      </c>
      <c r="S79" s="5">
        <v>-3528245948</v>
      </c>
      <c r="T79" s="5">
        <v>1136187500</v>
      </c>
      <c r="U79" s="5">
        <v>-3707094467</v>
      </c>
      <c r="V79" s="5">
        <v>-5172226250</v>
      </c>
      <c r="W79" s="5">
        <v>134460000</v>
      </c>
    </row>
    <row r="80" spans="3:26" ht="15.5" x14ac:dyDescent="0.35">
      <c r="C80" t="s">
        <v>107</v>
      </c>
      <c r="D80" s="5">
        <v>34255986935</v>
      </c>
      <c r="E80" s="5">
        <v>18943411280</v>
      </c>
      <c r="F80" s="5">
        <v>20292572156</v>
      </c>
      <c r="G80" s="5">
        <v>28568730458</v>
      </c>
      <c r="I80" s="5">
        <v>104012687901</v>
      </c>
      <c r="J80" s="5">
        <v>339363574583</v>
      </c>
      <c r="K80" s="5">
        <v>-238314277563</v>
      </c>
      <c r="L80" s="5">
        <v>121083526298</v>
      </c>
      <c r="M80" s="5">
        <v>16698113103</v>
      </c>
      <c r="N80" s="5">
        <v>95518212004</v>
      </c>
      <c r="O80" s="5">
        <v>205990792347</v>
      </c>
      <c r="P80" s="5">
        <v>215702333044</v>
      </c>
      <c r="Q80" s="5">
        <v>91782101930</v>
      </c>
      <c r="R80" s="5">
        <v>233733423795</v>
      </c>
      <c r="S80" s="5">
        <v>207502774422</v>
      </c>
      <c r="T80" s="5">
        <v>153359970039</v>
      </c>
      <c r="U80" s="5">
        <v>76947015272</v>
      </c>
      <c r="V80" s="5">
        <v>42991360396</v>
      </c>
      <c r="W80" s="5">
        <v>-27731444498</v>
      </c>
    </row>
    <row r="81" spans="2:26" ht="15.5" x14ac:dyDescent="0.35">
      <c r="C81" t="s">
        <v>108</v>
      </c>
      <c r="D81" s="5">
        <v>34255986935</v>
      </c>
      <c r="E81" s="5">
        <v>18943411280</v>
      </c>
      <c r="F81" s="5">
        <v>20092187347</v>
      </c>
      <c r="G81" s="5">
        <v>28568730458</v>
      </c>
      <c r="I81" s="5">
        <v>103812303092</v>
      </c>
      <c r="J81" s="5">
        <v>331418246703</v>
      </c>
      <c r="K81" s="5">
        <v>-235872678948</v>
      </c>
      <c r="L81" s="5">
        <v>122464831778</v>
      </c>
      <c r="M81" s="5">
        <v>25760949227</v>
      </c>
      <c r="N81" s="5">
        <v>112621885604</v>
      </c>
      <c r="O81" s="5">
        <v>205366733531</v>
      </c>
      <c r="P81" s="5">
        <v>217085701116</v>
      </c>
      <c r="Q81" s="5">
        <v>93115243054</v>
      </c>
      <c r="R81" s="5">
        <v>220020813619</v>
      </c>
      <c r="S81" s="5">
        <v>211031020370</v>
      </c>
      <c r="T81" s="5">
        <v>152223782539</v>
      </c>
      <c r="U81" s="5">
        <v>80654109739</v>
      </c>
      <c r="V81" s="5">
        <v>48163586646</v>
      </c>
      <c r="W81" s="5">
        <v>-27865904498</v>
      </c>
      <c r="X81" s="5">
        <v>-34479887757</v>
      </c>
      <c r="Y81" s="5">
        <v>-41791300012</v>
      </c>
      <c r="Z81" s="5">
        <v>6385852376</v>
      </c>
    </row>
    <row r="82" spans="2:26" ht="15.5" x14ac:dyDescent="0.35">
      <c r="C82" t="s">
        <v>8</v>
      </c>
      <c r="D82" s="5">
        <v>31901723541</v>
      </c>
      <c r="E82" s="5">
        <v>17050225268</v>
      </c>
      <c r="F82" s="5">
        <v>17692268396</v>
      </c>
      <c r="G82" s="5">
        <v>25579240273</v>
      </c>
      <c r="I82" s="5">
        <v>94088224476</v>
      </c>
      <c r="J82" s="5">
        <v>330386765664</v>
      </c>
      <c r="K82" s="5">
        <v>-236199712247</v>
      </c>
      <c r="L82" s="5">
        <v>72898953451</v>
      </c>
      <c r="M82" s="5">
        <v>136180546</v>
      </c>
      <c r="N82" s="5">
        <v>57939481847</v>
      </c>
      <c r="O82" s="5">
        <v>144018947092</v>
      </c>
      <c r="P82" s="5">
        <v>178042404125</v>
      </c>
      <c r="Q82" s="5">
        <v>37654814978</v>
      </c>
      <c r="R82" s="5">
        <v>162008937749</v>
      </c>
      <c r="S82" s="5">
        <v>127289621859</v>
      </c>
      <c r="T82" s="5">
        <v>93260156398</v>
      </c>
      <c r="U82" s="5">
        <v>56395470482</v>
      </c>
      <c r="V82" s="5">
        <v>38200332972</v>
      </c>
      <c r="W82" s="5">
        <v>-26953089635</v>
      </c>
    </row>
    <row r="83" spans="2:26" ht="15.5" x14ac:dyDescent="0.35">
      <c r="C83" t="s">
        <v>109</v>
      </c>
      <c r="D83" s="5">
        <v>34255986935</v>
      </c>
      <c r="E83" s="5">
        <v>18943411280</v>
      </c>
      <c r="F83" s="5">
        <v>20092187347</v>
      </c>
      <c r="G83" s="5">
        <v>28568730458</v>
      </c>
      <c r="I83" s="5">
        <v>103812303092</v>
      </c>
      <c r="J83" s="5">
        <v>331418246703</v>
      </c>
      <c r="K83" s="5">
        <v>-235872678948</v>
      </c>
      <c r="L83" s="5">
        <v>122464831778</v>
      </c>
      <c r="M83" s="5">
        <v>25760949227</v>
      </c>
      <c r="N83" s="5">
        <v>112621885604</v>
      </c>
      <c r="O83" s="5">
        <v>205366733531</v>
      </c>
      <c r="P83" s="5">
        <v>217085701116</v>
      </c>
      <c r="Q83" s="5">
        <v>93115243054</v>
      </c>
      <c r="R83" s="5">
        <v>220020813619</v>
      </c>
      <c r="S83" s="5">
        <v>211031020370</v>
      </c>
      <c r="T83" s="5">
        <v>152223782539</v>
      </c>
      <c r="U83" s="5">
        <v>80654109739</v>
      </c>
      <c r="V83" s="5">
        <v>48163586646</v>
      </c>
      <c r="W83" s="5">
        <v>-27865904498</v>
      </c>
      <c r="X83" s="5">
        <v>-34479887757</v>
      </c>
      <c r="Y83" s="5">
        <v>-41791300012</v>
      </c>
      <c r="Z83" s="5">
        <v>6385852376</v>
      </c>
    </row>
    <row r="84" spans="2:26" ht="15.5" x14ac:dyDescent="0.35">
      <c r="C84" t="s">
        <v>110</v>
      </c>
      <c r="D84" s="5">
        <v>34255986935</v>
      </c>
      <c r="E84" s="5">
        <v>18943411280</v>
      </c>
      <c r="F84" s="5">
        <v>20292572156</v>
      </c>
      <c r="G84" s="5">
        <v>28568730458</v>
      </c>
      <c r="I84" s="5">
        <v>104012687901</v>
      </c>
      <c r="J84" s="5">
        <v>339363574583</v>
      </c>
      <c r="K84" s="5">
        <v>-238314277563</v>
      </c>
      <c r="L84" s="5">
        <v>121083526298</v>
      </c>
      <c r="M84" s="5">
        <v>16698113103</v>
      </c>
      <c r="N84" s="5">
        <v>95518212004</v>
      </c>
      <c r="O84" s="5">
        <v>205990792347</v>
      </c>
      <c r="P84" s="5">
        <v>215702333044</v>
      </c>
      <c r="Q84" s="5">
        <v>91782101930</v>
      </c>
      <c r="R84" s="5">
        <v>233733423795</v>
      </c>
      <c r="S84" s="5">
        <v>207502774422</v>
      </c>
      <c r="T84" s="5">
        <v>153359970039</v>
      </c>
      <c r="U84" s="5">
        <v>76947015272</v>
      </c>
      <c r="V84" s="5">
        <v>42991360396</v>
      </c>
      <c r="W84" s="5">
        <v>-27731444498</v>
      </c>
    </row>
    <row r="85" spans="2:26" ht="15.5" x14ac:dyDescent="0.35">
      <c r="C85" t="s">
        <v>111</v>
      </c>
      <c r="D85" s="5">
        <v>34255986935</v>
      </c>
      <c r="E85" s="5">
        <v>18943411280</v>
      </c>
      <c r="F85" s="5">
        <v>20292572156</v>
      </c>
      <c r="G85" s="5">
        <v>28568730458</v>
      </c>
      <c r="I85" s="5">
        <v>104012687901</v>
      </c>
      <c r="J85" s="5">
        <v>339363574583</v>
      </c>
      <c r="K85" s="5">
        <v>-238314277563</v>
      </c>
      <c r="L85" s="5">
        <v>121083526298</v>
      </c>
      <c r="M85" s="5">
        <v>16698113103</v>
      </c>
      <c r="N85" s="5">
        <v>95518212004</v>
      </c>
      <c r="O85" s="5">
        <v>205990792347</v>
      </c>
      <c r="P85" s="5">
        <v>215702333044</v>
      </c>
      <c r="Q85" s="5">
        <v>91782101930</v>
      </c>
      <c r="R85" s="5">
        <v>233733423795</v>
      </c>
      <c r="S85" s="5">
        <v>207502774422</v>
      </c>
      <c r="T85" s="5">
        <v>153359970039</v>
      </c>
      <c r="U85" s="5">
        <v>76947015272</v>
      </c>
      <c r="V85" s="5">
        <v>42991360396</v>
      </c>
      <c r="W85" s="5">
        <v>-27731444498</v>
      </c>
    </row>
    <row r="87" spans="2:26" ht="15.5" x14ac:dyDescent="0.35">
      <c r="B87" t="s">
        <v>112</v>
      </c>
      <c r="C87" t="s">
        <v>113</v>
      </c>
    </row>
    <row r="88" spans="2:26" ht="15.5" x14ac:dyDescent="0.35">
      <c r="C88" t="s">
        <v>114</v>
      </c>
    </row>
    <row r="89" spans="2:26" ht="15.5" x14ac:dyDescent="0.35">
      <c r="C89" t="s">
        <v>20</v>
      </c>
      <c r="D89" s="5">
        <v>127975204484</v>
      </c>
      <c r="E89" s="5">
        <v>167766025936</v>
      </c>
      <c r="F89" s="5">
        <v>244027434643</v>
      </c>
      <c r="G89" s="5">
        <v>240095631341</v>
      </c>
      <c r="I89" s="5">
        <v>244027434643</v>
      </c>
      <c r="J89" s="5">
        <v>214140986177</v>
      </c>
      <c r="K89" s="5">
        <v>248208416540</v>
      </c>
      <c r="L89" s="5">
        <v>523370407887</v>
      </c>
      <c r="M89" s="5">
        <v>986018533965</v>
      </c>
      <c r="N89" s="5">
        <v>366324551448</v>
      </c>
      <c r="O89" s="5">
        <v>590392899081</v>
      </c>
      <c r="P89" s="5">
        <v>663793520560</v>
      </c>
      <c r="Q89" s="5">
        <v>637198283701</v>
      </c>
      <c r="R89" s="5">
        <v>624321538450</v>
      </c>
      <c r="S89" s="5">
        <v>637430396984</v>
      </c>
      <c r="T89" s="5">
        <v>640543439046</v>
      </c>
      <c r="U89" s="5">
        <v>512543267279</v>
      </c>
      <c r="V89" s="5">
        <v>322810253027</v>
      </c>
      <c r="W89" s="5">
        <v>311717614273</v>
      </c>
      <c r="X89" s="5">
        <v>199707146484</v>
      </c>
      <c r="Y89" s="5">
        <v>7928964864</v>
      </c>
      <c r="Z89" s="5">
        <v>108803990135</v>
      </c>
    </row>
    <row r="90" spans="2:26" ht="15.5" x14ac:dyDescent="0.35">
      <c r="C90" t="s">
        <v>119</v>
      </c>
      <c r="D90" s="5">
        <v>28470510</v>
      </c>
      <c r="E90" s="5">
        <v>18470510</v>
      </c>
      <c r="F90" s="5">
        <v>941673865</v>
      </c>
      <c r="I90" s="5">
        <v>941673865</v>
      </c>
      <c r="J90" s="5">
        <v>8136857660</v>
      </c>
      <c r="K90" s="5">
        <v>7599269328</v>
      </c>
      <c r="U90" s="5">
        <v>463769385</v>
      </c>
      <c r="W90" s="5">
        <v>706970000</v>
      </c>
      <c r="X90" s="5">
        <v>852010755</v>
      </c>
      <c r="Y90" s="5">
        <v>934533818</v>
      </c>
      <c r="Z90" s="5">
        <v>16910903519</v>
      </c>
    </row>
    <row r="91" spans="2:26" ht="15.5" x14ac:dyDescent="0.35">
      <c r="C91" t="s">
        <v>118</v>
      </c>
      <c r="D91" s="5">
        <v>3963323102</v>
      </c>
      <c r="E91" s="5">
        <v>3237180965</v>
      </c>
      <c r="F91" s="5">
        <v>4086464823</v>
      </c>
      <c r="G91" s="5">
        <v>7621135965</v>
      </c>
      <c r="I91" s="5">
        <v>4086464823</v>
      </c>
      <c r="J91" s="5">
        <v>4137222116</v>
      </c>
      <c r="K91" s="5">
        <v>4449150468</v>
      </c>
      <c r="L91" s="5">
        <v>369595454887</v>
      </c>
      <c r="M91" s="5">
        <v>74713370590</v>
      </c>
      <c r="N91" s="5">
        <v>102299576629</v>
      </c>
      <c r="O91" s="5">
        <v>22843937711</v>
      </c>
      <c r="P91" s="5">
        <v>28632559632</v>
      </c>
      <c r="Q91" s="5">
        <v>26034854633</v>
      </c>
      <c r="R91" s="5">
        <v>43661723838</v>
      </c>
      <c r="S91" s="5">
        <v>37547182641</v>
      </c>
      <c r="T91" s="5">
        <v>15746172878</v>
      </c>
      <c r="U91" s="5">
        <v>5469167697</v>
      </c>
      <c r="V91" s="5">
        <v>189620578</v>
      </c>
      <c r="W91" s="5">
        <v>29822500467</v>
      </c>
      <c r="X91" s="5">
        <v>4277532289</v>
      </c>
      <c r="Y91" s="5">
        <v>2740841213</v>
      </c>
      <c r="Z91" s="5">
        <v>19276276211</v>
      </c>
    </row>
    <row r="92" spans="2:26" ht="15.5" x14ac:dyDescent="0.35">
      <c r="C92" t="s">
        <v>1265</v>
      </c>
      <c r="D92" s="5">
        <v>127975204484</v>
      </c>
      <c r="E92" s="5">
        <v>167766025936</v>
      </c>
      <c r="F92" s="5">
        <v>244027434643</v>
      </c>
      <c r="G92" s="5">
        <v>240095631341</v>
      </c>
      <c r="I92" s="5">
        <v>244027434643</v>
      </c>
      <c r="J92" s="5">
        <v>214140986177</v>
      </c>
      <c r="K92" s="5">
        <v>248208416540</v>
      </c>
      <c r="L92" s="5">
        <v>523370407887</v>
      </c>
      <c r="M92" s="5">
        <v>986018533965</v>
      </c>
      <c r="N92" s="5">
        <v>366324551448</v>
      </c>
      <c r="O92" s="5">
        <v>590392899081</v>
      </c>
      <c r="P92" s="5">
        <v>663793520560</v>
      </c>
      <c r="Q92" s="5">
        <v>637198283701</v>
      </c>
      <c r="R92" s="5">
        <v>624321538450</v>
      </c>
      <c r="S92" s="5">
        <v>637430396984</v>
      </c>
      <c r="T92" s="5">
        <v>640543439046</v>
      </c>
      <c r="U92" s="5">
        <v>512543267279</v>
      </c>
      <c r="V92" s="5">
        <v>322810253027</v>
      </c>
      <c r="W92" s="5">
        <v>311717614273</v>
      </c>
      <c r="X92" s="5">
        <v>199707146484</v>
      </c>
      <c r="Y92" s="5">
        <v>7928964864</v>
      </c>
      <c r="Z92" s="5">
        <v>108803990135</v>
      </c>
    </row>
    <row r="93" spans="2:26" ht="15.5" x14ac:dyDescent="0.35">
      <c r="C93" t="s">
        <v>115</v>
      </c>
      <c r="R93" s="5">
        <v>150022603650</v>
      </c>
      <c r="S93" s="5">
        <v>149532726324</v>
      </c>
      <c r="T93" s="5">
        <v>147358026197</v>
      </c>
      <c r="U93" s="5">
        <v>47451441994</v>
      </c>
      <c r="X93" s="5">
        <v>25000000000</v>
      </c>
      <c r="Y93" s="5">
        <v>22000000000</v>
      </c>
    </row>
    <row r="94" spans="2:26" ht="15.5" x14ac:dyDescent="0.35">
      <c r="C94" t="s">
        <v>117</v>
      </c>
      <c r="D94" s="5">
        <v>29329816574</v>
      </c>
      <c r="E94" s="5">
        <v>34437010770</v>
      </c>
      <c r="F94" s="5">
        <v>30820519701</v>
      </c>
      <c r="G94" s="5">
        <v>28117698534</v>
      </c>
      <c r="I94" s="5">
        <v>30820519701</v>
      </c>
      <c r="J94" s="5">
        <v>26999258151</v>
      </c>
      <c r="K94" s="5">
        <v>27147169771</v>
      </c>
      <c r="L94" s="5">
        <v>29691010127</v>
      </c>
      <c r="M94" s="5">
        <v>25529517914</v>
      </c>
      <c r="N94" s="5">
        <v>28741489858</v>
      </c>
      <c r="O94" s="5">
        <v>27845654022</v>
      </c>
      <c r="P94" s="5">
        <v>29458306388</v>
      </c>
      <c r="Q94" s="5">
        <v>99869319817</v>
      </c>
      <c r="R94" s="5">
        <v>75986984916</v>
      </c>
      <c r="S94" s="5">
        <v>97356655339</v>
      </c>
      <c r="T94" s="5">
        <v>64670302761</v>
      </c>
      <c r="U94" s="5">
        <v>2409513505</v>
      </c>
      <c r="V94" s="5">
        <v>1376942500</v>
      </c>
      <c r="W94" s="5">
        <v>9683702391</v>
      </c>
      <c r="X94" s="5">
        <v>6744877191</v>
      </c>
      <c r="Y94" s="5">
        <v>35569266276</v>
      </c>
      <c r="Z94" s="5">
        <v>83641473315</v>
      </c>
    </row>
    <row r="95" spans="2:26" ht="15.5" x14ac:dyDescent="0.35">
      <c r="C95" t="s">
        <v>120</v>
      </c>
      <c r="D95" s="5">
        <v>29329816574</v>
      </c>
      <c r="E95" s="5">
        <v>34437010770</v>
      </c>
      <c r="F95" s="5">
        <v>30820519701</v>
      </c>
      <c r="G95" s="5">
        <v>28117698534</v>
      </c>
      <c r="I95" s="5">
        <v>30820519701</v>
      </c>
      <c r="J95" s="5">
        <v>26999258151</v>
      </c>
      <c r="K95" s="5">
        <v>27147169771</v>
      </c>
      <c r="L95" s="5">
        <v>29691010127</v>
      </c>
      <c r="M95" s="5">
        <v>25529517914</v>
      </c>
      <c r="N95" s="5">
        <v>28741489858</v>
      </c>
      <c r="O95" s="5">
        <v>27845654022</v>
      </c>
      <c r="P95" s="5">
        <v>29458306388</v>
      </c>
      <c r="Q95" s="5">
        <v>99869319817</v>
      </c>
      <c r="R95" s="5">
        <v>75986984916</v>
      </c>
      <c r="S95" s="5">
        <v>97356655339</v>
      </c>
      <c r="T95" s="5">
        <v>64670302761</v>
      </c>
      <c r="U95" s="5">
        <v>2409513505</v>
      </c>
      <c r="V95" s="5">
        <v>1376942500</v>
      </c>
      <c r="W95" s="5">
        <v>9683702391</v>
      </c>
      <c r="X95" s="5">
        <v>6744877191</v>
      </c>
      <c r="Y95" s="5">
        <v>35569266276</v>
      </c>
      <c r="Z95" s="5">
        <v>83641473315</v>
      </c>
    </row>
    <row r="96" spans="2:26" ht="15.5" x14ac:dyDescent="0.35">
      <c r="C96" t="s">
        <v>121</v>
      </c>
      <c r="Q96" s="5">
        <v>67919797520</v>
      </c>
      <c r="R96" s="5">
        <v>58259296291</v>
      </c>
      <c r="S96" s="5">
        <v>53687867919</v>
      </c>
      <c r="T96" s="5">
        <v>23921984977</v>
      </c>
      <c r="U96" s="5">
        <v>24776407756</v>
      </c>
      <c r="V96" s="5">
        <v>12523710114</v>
      </c>
      <c r="W96" s="5">
        <v>8001440144</v>
      </c>
      <c r="X96" s="5">
        <v>3302647603</v>
      </c>
      <c r="Y96" s="5">
        <v>3154101046</v>
      </c>
      <c r="Z96" s="5">
        <v>42508739698</v>
      </c>
    </row>
    <row r="97" spans="3:26" ht="15.5" x14ac:dyDescent="0.35">
      <c r="C97" t="s">
        <v>317</v>
      </c>
      <c r="S97" s="5">
        <v>51750017599</v>
      </c>
    </row>
    <row r="98" spans="3:26" ht="15.5" x14ac:dyDescent="0.35">
      <c r="C98" t="s">
        <v>123</v>
      </c>
      <c r="D98" s="5">
        <v>13395020971</v>
      </c>
      <c r="E98" s="5">
        <v>12233717946</v>
      </c>
      <c r="F98" s="5">
        <v>10847335218</v>
      </c>
      <c r="G98" s="5">
        <v>12056694211</v>
      </c>
      <c r="I98" s="5">
        <v>10847335218</v>
      </c>
      <c r="J98" s="5">
        <v>11344768457</v>
      </c>
      <c r="K98" s="5">
        <v>11121828277</v>
      </c>
      <c r="L98" s="5">
        <v>12892926518</v>
      </c>
      <c r="M98" s="5">
        <v>9516203443</v>
      </c>
      <c r="N98" s="5">
        <v>8372811173</v>
      </c>
      <c r="O98" s="5">
        <v>2531157880</v>
      </c>
      <c r="P98" s="5">
        <v>2486138911</v>
      </c>
      <c r="Q98" s="5">
        <v>19972760012</v>
      </c>
      <c r="R98" s="5">
        <v>13078650892</v>
      </c>
      <c r="S98" s="5">
        <v>11529567775</v>
      </c>
      <c r="T98" s="5">
        <v>4717616802</v>
      </c>
    </row>
    <row r="99" spans="3:26" ht="15.5" x14ac:dyDescent="0.35">
      <c r="C99" t="s">
        <v>91</v>
      </c>
      <c r="D99" s="5">
        <v>390160828865</v>
      </c>
      <c r="E99" s="5">
        <v>390160828864</v>
      </c>
      <c r="F99" s="5">
        <v>390161228865</v>
      </c>
      <c r="G99" s="5">
        <v>389970707046</v>
      </c>
      <c r="I99" s="5">
        <v>390161228865</v>
      </c>
      <c r="J99" s="5">
        <v>389970707046</v>
      </c>
      <c r="K99" s="5">
        <v>382731515238</v>
      </c>
      <c r="L99" s="5">
        <v>368803481823</v>
      </c>
      <c r="M99" s="5">
        <v>367737349880</v>
      </c>
      <c r="N99" s="5">
        <v>374429620870</v>
      </c>
      <c r="O99" s="5">
        <v>412763491929</v>
      </c>
      <c r="P99" s="5">
        <v>403719142402</v>
      </c>
      <c r="Q99" s="5">
        <v>413868223330</v>
      </c>
      <c r="R99" s="5">
        <v>449871080345</v>
      </c>
      <c r="S99" s="5">
        <v>422566098655</v>
      </c>
      <c r="T99" s="5">
        <v>428512108607</v>
      </c>
      <c r="U99" s="5">
        <v>216435044347</v>
      </c>
      <c r="V99" s="5">
        <v>-37606880149</v>
      </c>
      <c r="W99" s="5">
        <v>-32300193899</v>
      </c>
      <c r="X99" s="5">
        <v>-32434653899</v>
      </c>
      <c r="Y99" s="5">
        <v>14554372439</v>
      </c>
      <c r="Z99" s="5">
        <v>14554372439</v>
      </c>
    </row>
    <row r="100" spans="3:26" ht="15.5" x14ac:dyDescent="0.35">
      <c r="C100" t="s">
        <v>124</v>
      </c>
      <c r="D100" s="5">
        <v>387494980961</v>
      </c>
      <c r="E100" s="5">
        <v>363568772646</v>
      </c>
      <c r="F100" s="5">
        <v>421729898661</v>
      </c>
      <c r="G100" s="5">
        <v>453811244326</v>
      </c>
      <c r="I100" s="5">
        <v>421729898661</v>
      </c>
      <c r="J100" s="5">
        <v>445483120415</v>
      </c>
      <c r="K100" s="5">
        <v>439249647496</v>
      </c>
      <c r="L100" s="5">
        <v>946739195003</v>
      </c>
      <c r="M100" s="5">
        <v>1264941904520</v>
      </c>
      <c r="N100" s="5">
        <v>643801098570</v>
      </c>
      <c r="O100" s="5">
        <v>813662313445</v>
      </c>
      <c r="P100" s="5">
        <v>1056763550217</v>
      </c>
      <c r="Q100" s="5">
        <v>1262388295847</v>
      </c>
      <c r="R100" s="5">
        <v>1411385702306</v>
      </c>
      <c r="S100" s="5">
        <v>1407657655088</v>
      </c>
      <c r="T100" s="5">
        <v>1282666812421</v>
      </c>
      <c r="U100" s="5">
        <v>896246626422</v>
      </c>
      <c r="V100" s="5">
        <v>459858621538</v>
      </c>
      <c r="W100" s="5">
        <v>350360250977</v>
      </c>
      <c r="X100" s="5">
        <v>556815404452</v>
      </c>
      <c r="Y100" s="5">
        <v>89578139357</v>
      </c>
      <c r="Z100" s="5">
        <v>280958889197</v>
      </c>
    </row>
    <row r="101" spans="3:26" ht="15.5" x14ac:dyDescent="0.35">
      <c r="C101" t="s">
        <v>125</v>
      </c>
    </row>
    <row r="102" spans="3:26" ht="15.5" x14ac:dyDescent="0.35">
      <c r="C102" t="s">
        <v>1962</v>
      </c>
      <c r="D102" s="5">
        <v>302612154659</v>
      </c>
      <c r="E102" s="5">
        <v>305765263708</v>
      </c>
      <c r="F102" s="5">
        <v>308843585429</v>
      </c>
      <c r="G102" s="5">
        <v>312248314992</v>
      </c>
      <c r="I102" s="5">
        <v>308843585429</v>
      </c>
      <c r="J102" s="5">
        <v>320594805653</v>
      </c>
      <c r="K102" s="5">
        <v>339672763969</v>
      </c>
      <c r="L102" s="5">
        <v>358025602113</v>
      </c>
      <c r="M102" s="5">
        <v>374990251619</v>
      </c>
      <c r="N102" s="5">
        <v>386703358022</v>
      </c>
    </row>
    <row r="103" spans="3:26" ht="15.5" x14ac:dyDescent="0.35">
      <c r="C103" t="s">
        <v>128</v>
      </c>
      <c r="D103" s="5">
        <v>3797277002</v>
      </c>
      <c r="E103" s="5">
        <v>3177315576</v>
      </c>
      <c r="F103" s="5">
        <v>3039433093</v>
      </c>
      <c r="G103" s="5">
        <v>3020064195</v>
      </c>
      <c r="I103" s="5">
        <v>3039433093</v>
      </c>
      <c r="J103" s="5">
        <v>2312702585</v>
      </c>
      <c r="K103" s="5">
        <v>3276713988</v>
      </c>
      <c r="L103" s="5">
        <v>6249180402</v>
      </c>
      <c r="M103" s="5">
        <v>9877083286</v>
      </c>
      <c r="N103" s="5">
        <v>5761762613</v>
      </c>
      <c r="O103" s="5">
        <v>6356325441</v>
      </c>
      <c r="P103" s="5">
        <v>37544718867</v>
      </c>
      <c r="Q103" s="5">
        <v>75682986782</v>
      </c>
      <c r="R103" s="5">
        <v>86085358843</v>
      </c>
      <c r="S103" s="5">
        <v>71720850127</v>
      </c>
      <c r="T103" s="5">
        <v>61047512491</v>
      </c>
      <c r="U103" s="5">
        <v>67127392022</v>
      </c>
      <c r="V103" s="5">
        <v>51357512529</v>
      </c>
      <c r="W103" s="5">
        <v>40882025872</v>
      </c>
      <c r="X103" s="5">
        <v>42147057115</v>
      </c>
      <c r="Y103" s="5">
        <v>24145741695</v>
      </c>
      <c r="Z103" s="5">
        <v>5955635989</v>
      </c>
    </row>
    <row r="104" spans="3:26" ht="15.5" x14ac:dyDescent="0.35">
      <c r="C104" t="s">
        <v>318</v>
      </c>
      <c r="D104" s="5">
        <v>3175241182020</v>
      </c>
      <c r="E104" s="5">
        <v>3223371964559</v>
      </c>
      <c r="F104" s="5">
        <v>3200393791634</v>
      </c>
      <c r="G104" s="5">
        <v>3195792509684</v>
      </c>
      <c r="I104" s="5">
        <v>3200393791634</v>
      </c>
      <c r="J104" s="5">
        <v>3165196686682</v>
      </c>
      <c r="K104" s="5">
        <v>2861684806991</v>
      </c>
      <c r="L104" s="5">
        <v>5156957320100</v>
      </c>
      <c r="M104" s="5">
        <v>885388406850</v>
      </c>
      <c r="N104" s="5">
        <v>851442477438</v>
      </c>
      <c r="O104" s="5">
        <v>831314424532</v>
      </c>
      <c r="P104" s="5">
        <v>790743055116</v>
      </c>
      <c r="Q104" s="5">
        <v>406116929798</v>
      </c>
      <c r="R104" s="5">
        <v>358743630299</v>
      </c>
      <c r="S104" s="5">
        <v>345317170299</v>
      </c>
      <c r="T104" s="5">
        <v>326616600264</v>
      </c>
      <c r="U104" s="5">
        <v>322457532118</v>
      </c>
      <c r="V104" s="5">
        <v>299229498784</v>
      </c>
      <c r="W104" s="5">
        <v>232740973861</v>
      </c>
      <c r="X104" s="5">
        <v>203324337772</v>
      </c>
    </row>
    <row r="105" spans="3:26" ht="15.5" x14ac:dyDescent="0.35">
      <c r="C105" t="s">
        <v>126</v>
      </c>
      <c r="D105" s="5">
        <v>70708994529</v>
      </c>
      <c r="E105" s="5">
        <v>84078064547</v>
      </c>
      <c r="F105" s="5">
        <v>84921965612</v>
      </c>
      <c r="G105" s="5">
        <v>87285594059</v>
      </c>
      <c r="I105" s="5">
        <v>84921965612</v>
      </c>
      <c r="J105" s="5">
        <v>85346885659</v>
      </c>
      <c r="K105" s="5">
        <v>73998204736</v>
      </c>
      <c r="L105" s="5">
        <v>113076596498</v>
      </c>
      <c r="M105" s="5">
        <v>117641781367</v>
      </c>
      <c r="N105" s="5">
        <v>126481334438</v>
      </c>
      <c r="O105" s="5">
        <v>451458308398</v>
      </c>
      <c r="P105" s="5">
        <v>274757425682</v>
      </c>
      <c r="Q105" s="5">
        <v>1677604415746</v>
      </c>
      <c r="R105" s="5">
        <v>201144275649</v>
      </c>
      <c r="S105" s="5">
        <v>122662024967</v>
      </c>
      <c r="T105" s="5">
        <v>120066714671</v>
      </c>
      <c r="U105" s="5">
        <v>35769060147</v>
      </c>
      <c r="V105" s="5">
        <v>17903603604</v>
      </c>
      <c r="W105" s="5">
        <v>1194180331161</v>
      </c>
      <c r="X105" s="5">
        <v>1090131851555</v>
      </c>
      <c r="Y105" s="5">
        <v>1101204005891</v>
      </c>
      <c r="Z105" s="5">
        <v>1047637137695</v>
      </c>
    </row>
    <row r="106" spans="3:26" ht="15.5" x14ac:dyDescent="0.35">
      <c r="C106" t="s">
        <v>319</v>
      </c>
      <c r="D106" s="5">
        <v>148083229131</v>
      </c>
      <c r="E106" s="5">
        <v>150973856321</v>
      </c>
      <c r="F106" s="5">
        <v>154023482097</v>
      </c>
      <c r="G106" s="5">
        <v>156861500785</v>
      </c>
      <c r="I106" s="5">
        <v>154023482097</v>
      </c>
      <c r="J106" s="5">
        <v>164933279065</v>
      </c>
      <c r="K106" s="5">
        <v>158012538470</v>
      </c>
      <c r="L106" s="5">
        <v>4002593024433</v>
      </c>
      <c r="M106" s="5">
        <v>3458117483690</v>
      </c>
      <c r="N106" s="5">
        <v>3343417531148</v>
      </c>
      <c r="O106" s="5">
        <v>2290478036707</v>
      </c>
      <c r="P106" s="5">
        <v>1384434745504</v>
      </c>
      <c r="Q106" s="5">
        <v>1332794848962</v>
      </c>
      <c r="R106" s="5">
        <v>1330553030663</v>
      </c>
      <c r="S106" s="5">
        <v>1186961250661</v>
      </c>
      <c r="T106" s="5">
        <v>1138067778099</v>
      </c>
      <c r="U106" s="5">
        <v>1193308203347</v>
      </c>
      <c r="V106" s="5">
        <v>1189636820129</v>
      </c>
    </row>
    <row r="107" spans="3:26" ht="15.5" x14ac:dyDescent="0.35">
      <c r="C107" t="s">
        <v>1963</v>
      </c>
    </row>
    <row r="108" spans="3:26" ht="15.5" x14ac:dyDescent="0.35">
      <c r="C108" t="s">
        <v>405</v>
      </c>
      <c r="D108" s="5">
        <v>44417367990</v>
      </c>
      <c r="E108" s="5">
        <v>44417367990</v>
      </c>
      <c r="F108" s="5">
        <v>44417367990</v>
      </c>
      <c r="G108" s="5">
        <v>44417367990</v>
      </c>
      <c r="I108" s="5">
        <v>44417367990</v>
      </c>
      <c r="J108" s="5">
        <v>44417367990</v>
      </c>
      <c r="K108" s="5">
        <v>52361306745</v>
      </c>
      <c r="L108" s="5">
        <v>52361306745</v>
      </c>
      <c r="M108" s="5">
        <v>52361306745</v>
      </c>
      <c r="N108" s="5">
        <v>58995370933</v>
      </c>
      <c r="O108" s="5">
        <v>58995370933</v>
      </c>
      <c r="P108" s="5">
        <v>58995370933</v>
      </c>
      <c r="Q108" s="5">
        <v>295260416285</v>
      </c>
      <c r="R108" s="5">
        <v>295260416285</v>
      </c>
      <c r="S108" s="5">
        <v>193973980124</v>
      </c>
      <c r="T108" s="5">
        <v>106905197052</v>
      </c>
      <c r="U108" s="5">
        <v>8147474456</v>
      </c>
    </row>
    <row r="109" spans="3:26" ht="15.5" x14ac:dyDescent="0.35">
      <c r="C109" t="s">
        <v>483</v>
      </c>
      <c r="R109" s="5">
        <v>1591479705489</v>
      </c>
      <c r="S109" s="5">
        <v>1245790823332</v>
      </c>
      <c r="T109" s="5">
        <v>881946292439</v>
      </c>
      <c r="W109" s="5">
        <v>15450525782</v>
      </c>
      <c r="X109" s="5">
        <v>16436729555</v>
      </c>
      <c r="Y109" s="5">
        <v>17422933328</v>
      </c>
      <c r="Z109" s="5">
        <v>18409137101</v>
      </c>
    </row>
    <row r="110" spans="3:26" ht="15.5" x14ac:dyDescent="0.35">
      <c r="C110" t="s">
        <v>129</v>
      </c>
      <c r="D110" s="5">
        <v>4174854128465</v>
      </c>
      <c r="E110" s="5">
        <v>4226456555572</v>
      </c>
      <c r="F110" s="5">
        <v>4175638031175</v>
      </c>
      <c r="G110" s="5">
        <v>4188547662523</v>
      </c>
      <c r="I110" s="5">
        <v>4175638031175</v>
      </c>
      <c r="J110" s="5">
        <v>4164080881681</v>
      </c>
      <c r="K110" s="5">
        <v>3879993109255</v>
      </c>
      <c r="L110" s="5">
        <v>10206762745288</v>
      </c>
      <c r="M110" s="5">
        <v>5322387101317</v>
      </c>
      <c r="N110" s="5">
        <v>5202882294179</v>
      </c>
      <c r="O110" s="5">
        <v>4263737465864</v>
      </c>
      <c r="P110" s="5">
        <v>3248927566880</v>
      </c>
      <c r="Q110" s="5">
        <v>4057908338751</v>
      </c>
      <c r="R110" s="5">
        <v>4110299586682</v>
      </c>
      <c r="S110" s="5">
        <v>3432536661806</v>
      </c>
      <c r="T110" s="5">
        <v>2792230186950</v>
      </c>
      <c r="U110" s="5">
        <v>1683335132040</v>
      </c>
      <c r="V110" s="5">
        <v>1559669108123</v>
      </c>
      <c r="W110" s="5">
        <v>1484789529752</v>
      </c>
      <c r="X110" s="5">
        <v>1352222235997</v>
      </c>
      <c r="Y110" s="5">
        <v>1142954940916</v>
      </c>
      <c r="Z110" s="5">
        <v>1074659300525</v>
      </c>
    </row>
    <row r="111" spans="3:26" ht="15.5" x14ac:dyDescent="0.35">
      <c r="C111" t="s">
        <v>130</v>
      </c>
      <c r="D111" s="5">
        <v>4562349109426</v>
      </c>
      <c r="E111" s="5">
        <v>4590025328218</v>
      </c>
      <c r="F111" s="5">
        <v>4597367929836</v>
      </c>
      <c r="G111" s="5">
        <v>4642358906849</v>
      </c>
      <c r="I111" s="5">
        <v>4597367929836</v>
      </c>
      <c r="J111" s="5">
        <v>4609564002096</v>
      </c>
      <c r="K111" s="5">
        <v>4319242756751</v>
      </c>
      <c r="L111" s="5">
        <v>11153501940291</v>
      </c>
      <c r="M111" s="5">
        <v>6587329005837</v>
      </c>
      <c r="N111" s="5">
        <v>5846683392749</v>
      </c>
      <c r="O111" s="5">
        <v>5077399779309</v>
      </c>
      <c r="P111" s="5">
        <v>4305691117097</v>
      </c>
      <c r="Q111" s="5">
        <v>5320296634598</v>
      </c>
      <c r="R111" s="5">
        <v>5521685288988</v>
      </c>
      <c r="S111" s="5">
        <v>4840194316894</v>
      </c>
      <c r="T111" s="5">
        <v>4074896999371</v>
      </c>
      <c r="U111" s="5">
        <v>2579581758462</v>
      </c>
      <c r="V111" s="5">
        <v>2019527729661</v>
      </c>
      <c r="W111" s="5">
        <v>1835149780729</v>
      </c>
      <c r="X111" s="5">
        <v>1909037640449</v>
      </c>
      <c r="Y111" s="5">
        <v>1232533080273</v>
      </c>
      <c r="Z111" s="5">
        <v>1355618189722</v>
      </c>
    </row>
    <row r="112" spans="3:26" ht="15.5" x14ac:dyDescent="0.35">
      <c r="C112" t="s">
        <v>131</v>
      </c>
    </row>
    <row r="113" spans="3:26" ht="15.5" x14ac:dyDescent="0.35">
      <c r="C113" t="s">
        <v>132</v>
      </c>
    </row>
    <row r="114" spans="3:26" ht="15.5" x14ac:dyDescent="0.35">
      <c r="C114" t="s">
        <v>133</v>
      </c>
      <c r="D114" s="5">
        <v>109793398622</v>
      </c>
      <c r="E114" s="5">
        <v>117221636219</v>
      </c>
      <c r="F114" s="5">
        <v>125147125633</v>
      </c>
      <c r="G114" s="5">
        <v>126052719992</v>
      </c>
      <c r="I114" s="5">
        <v>125147125633</v>
      </c>
      <c r="J114" s="5">
        <v>117516222086</v>
      </c>
      <c r="K114" s="5">
        <v>117354706048</v>
      </c>
      <c r="L114" s="5">
        <v>1933169793653</v>
      </c>
      <c r="M114" s="5">
        <v>599501118672</v>
      </c>
      <c r="N114" s="5">
        <v>499997862218</v>
      </c>
      <c r="O114" s="5">
        <v>481638785999</v>
      </c>
      <c r="P114" s="5">
        <v>396158968085</v>
      </c>
      <c r="Q114" s="5">
        <v>461885960072</v>
      </c>
      <c r="R114" s="5">
        <v>453350585324</v>
      </c>
      <c r="S114" s="5">
        <v>556830240373</v>
      </c>
      <c r="T114" s="5">
        <v>377865840557</v>
      </c>
      <c r="U114" s="5">
        <v>120130919506</v>
      </c>
      <c r="V114" s="5">
        <v>255417599678</v>
      </c>
      <c r="W114" s="5">
        <v>111239396284</v>
      </c>
      <c r="X114" s="5">
        <v>37126080501</v>
      </c>
      <c r="Y114" s="5">
        <v>13753268153</v>
      </c>
      <c r="Z114" s="5">
        <v>69933463990</v>
      </c>
    </row>
    <row r="115" spans="3:26" ht="15.5" x14ac:dyDescent="0.35">
      <c r="C115" t="s">
        <v>449</v>
      </c>
    </row>
    <row r="116" spans="3:26" ht="15.5" x14ac:dyDescent="0.35">
      <c r="C116" t="s">
        <v>134</v>
      </c>
      <c r="R116" s="5">
        <v>35000000000</v>
      </c>
    </row>
    <row r="117" spans="3:26" ht="15.5" x14ac:dyDescent="0.35">
      <c r="C117" t="s">
        <v>135</v>
      </c>
      <c r="R117" s="5">
        <v>3138411906</v>
      </c>
    </row>
    <row r="118" spans="3:26" ht="15.5" x14ac:dyDescent="0.35">
      <c r="C118" t="s">
        <v>136</v>
      </c>
      <c r="D118" s="5">
        <v>3991793612</v>
      </c>
      <c r="E118" s="5">
        <v>3255651475</v>
      </c>
      <c r="F118" s="5">
        <v>5028138688</v>
      </c>
      <c r="G118" s="5">
        <v>7621135965</v>
      </c>
      <c r="I118" s="5">
        <v>5028138688</v>
      </c>
      <c r="J118" s="5">
        <v>12274079776</v>
      </c>
      <c r="K118" s="5">
        <v>12048419796</v>
      </c>
      <c r="L118" s="5">
        <v>369595454887</v>
      </c>
      <c r="M118" s="5">
        <v>74713370590</v>
      </c>
      <c r="N118" s="5">
        <v>102299576629</v>
      </c>
      <c r="O118" s="5">
        <v>22843937711</v>
      </c>
      <c r="P118" s="5">
        <v>28632559632</v>
      </c>
      <c r="Q118" s="5">
        <v>26034854633</v>
      </c>
      <c r="R118" s="5">
        <v>43661723838</v>
      </c>
      <c r="S118" s="5">
        <v>37547182641</v>
      </c>
      <c r="T118" s="5">
        <v>15746172878</v>
      </c>
      <c r="U118" s="5">
        <v>5932937082</v>
      </c>
      <c r="V118" s="5">
        <v>189620578</v>
      </c>
      <c r="W118" s="5">
        <v>30529470467</v>
      </c>
      <c r="X118" s="5">
        <v>5129543044</v>
      </c>
      <c r="Y118" s="5">
        <v>3675375031</v>
      </c>
      <c r="Z118" s="5">
        <v>36187179730</v>
      </c>
    </row>
    <row r="119" spans="3:26" ht="15.5" x14ac:dyDescent="0.35">
      <c r="C119" t="s">
        <v>528</v>
      </c>
    </row>
    <row r="120" spans="3:26" ht="15.5" x14ac:dyDescent="0.35">
      <c r="C120" t="s">
        <v>143</v>
      </c>
      <c r="D120" s="5">
        <v>14163313088</v>
      </c>
      <c r="E120" s="5">
        <v>13929023820</v>
      </c>
      <c r="F120" s="5">
        <v>15026394225</v>
      </c>
      <c r="G120" s="5">
        <v>19710616013</v>
      </c>
      <c r="I120" s="5">
        <v>15026394225</v>
      </c>
      <c r="J120" s="5">
        <v>14357561344</v>
      </c>
      <c r="K120" s="5">
        <v>13469472429</v>
      </c>
      <c r="L120" s="5">
        <v>7945077242</v>
      </c>
      <c r="M120" s="5">
        <v>38215578662</v>
      </c>
      <c r="N120" s="5">
        <v>38553579392</v>
      </c>
      <c r="O120" s="5">
        <v>32177466597</v>
      </c>
      <c r="P120" s="5">
        <v>50654825843</v>
      </c>
      <c r="Q120" s="5">
        <v>57302794671</v>
      </c>
      <c r="R120" s="5">
        <v>137401185022</v>
      </c>
      <c r="S120" s="5">
        <v>278833648339</v>
      </c>
      <c r="T120" s="5">
        <v>174769552190</v>
      </c>
      <c r="U120" s="5">
        <v>2593949753</v>
      </c>
      <c r="V120" s="5">
        <v>183478972049</v>
      </c>
      <c r="W120" s="5">
        <v>47985343560</v>
      </c>
      <c r="X120" s="5">
        <v>22136659585</v>
      </c>
      <c r="Y120" s="5">
        <v>691194504</v>
      </c>
      <c r="Z120" s="5">
        <v>349710676</v>
      </c>
    </row>
    <row r="121" spans="3:26" ht="15.5" x14ac:dyDescent="0.35">
      <c r="C121" t="s">
        <v>138</v>
      </c>
      <c r="D121" s="5">
        <v>10396200701</v>
      </c>
      <c r="E121" s="5">
        <v>12225300684</v>
      </c>
      <c r="F121" s="5">
        <v>19320449085</v>
      </c>
      <c r="G121" s="5">
        <v>12623385514</v>
      </c>
      <c r="I121" s="5">
        <v>19320449085</v>
      </c>
      <c r="J121" s="5">
        <v>17354277180</v>
      </c>
      <c r="K121" s="5">
        <v>9420574075</v>
      </c>
      <c r="L121" s="5">
        <v>97418018639</v>
      </c>
      <c r="M121" s="5">
        <v>38727542893</v>
      </c>
      <c r="N121" s="5">
        <v>161019708427</v>
      </c>
      <c r="O121" s="5">
        <v>308345408931</v>
      </c>
      <c r="P121" s="5">
        <v>39965152255</v>
      </c>
      <c r="Q121" s="5">
        <v>81487068272</v>
      </c>
      <c r="R121" s="5">
        <v>21318282023</v>
      </c>
      <c r="S121" s="5">
        <v>16911687647</v>
      </c>
      <c r="T121" s="5">
        <v>13763814941</v>
      </c>
      <c r="U121" s="5">
        <v>5707407509</v>
      </c>
      <c r="V121" s="5">
        <v>3344921316</v>
      </c>
      <c r="W121" s="5">
        <v>881942404</v>
      </c>
      <c r="X121" s="5">
        <v>2953150231</v>
      </c>
      <c r="Y121" s="5">
        <v>2635912495</v>
      </c>
      <c r="Z121" s="5">
        <v>485977197</v>
      </c>
    </row>
    <row r="122" spans="3:26" ht="15.5" x14ac:dyDescent="0.35">
      <c r="C122" t="s">
        <v>137</v>
      </c>
      <c r="D122" s="5">
        <v>9306414129</v>
      </c>
      <c r="E122" s="5">
        <v>8495839986</v>
      </c>
      <c r="F122" s="5">
        <v>7527827547</v>
      </c>
      <c r="G122" s="5">
        <v>8910631506</v>
      </c>
      <c r="I122" s="5">
        <v>7527827547</v>
      </c>
      <c r="J122" s="5">
        <v>5490774098</v>
      </c>
      <c r="K122" s="5">
        <v>21060142094</v>
      </c>
      <c r="L122" s="5">
        <v>97526790489</v>
      </c>
      <c r="M122" s="5">
        <v>37419461684</v>
      </c>
      <c r="N122" s="5">
        <v>22637018105</v>
      </c>
      <c r="O122" s="5">
        <v>23697612752</v>
      </c>
      <c r="P122" s="5">
        <v>27933456816</v>
      </c>
      <c r="Q122" s="5">
        <v>21358836034</v>
      </c>
      <c r="R122" s="5">
        <v>29426047328</v>
      </c>
      <c r="S122" s="5">
        <v>15451286158</v>
      </c>
      <c r="T122" s="5">
        <v>23391323136</v>
      </c>
      <c r="U122" s="5">
        <v>17983203982</v>
      </c>
      <c r="V122" s="5">
        <v>12559697108</v>
      </c>
      <c r="W122" s="5">
        <v>3291978827</v>
      </c>
      <c r="X122" s="5">
        <v>2998879300</v>
      </c>
      <c r="Y122" s="5">
        <v>3155263033</v>
      </c>
      <c r="Z122" s="5">
        <v>1639149773</v>
      </c>
    </row>
    <row r="123" spans="3:26" ht="15.5" x14ac:dyDescent="0.35">
      <c r="C123" t="s">
        <v>139</v>
      </c>
    </row>
    <row r="124" spans="3:26" ht="15.5" x14ac:dyDescent="0.35">
      <c r="C124" t="s">
        <v>141</v>
      </c>
      <c r="D124" s="5">
        <v>705629557</v>
      </c>
      <c r="E124" s="5">
        <v>705629552</v>
      </c>
      <c r="F124" s="5">
        <v>705629551</v>
      </c>
      <c r="G124" s="5">
        <v>645548374</v>
      </c>
      <c r="I124" s="5">
        <v>705629551</v>
      </c>
      <c r="J124" s="5">
        <v>1016458183</v>
      </c>
      <c r="L124" s="5">
        <v>2643626184</v>
      </c>
      <c r="N124" s="5">
        <v>17080715</v>
      </c>
    </row>
    <row r="125" spans="3:26" ht="15.5" x14ac:dyDescent="0.35">
      <c r="C125" t="s">
        <v>450</v>
      </c>
      <c r="D125" s="5">
        <v>277562534</v>
      </c>
      <c r="E125" s="5">
        <v>488972995</v>
      </c>
      <c r="F125" s="5">
        <v>518298843</v>
      </c>
      <c r="G125" s="5">
        <v>668390760</v>
      </c>
      <c r="I125" s="5">
        <v>518298843</v>
      </c>
      <c r="J125" s="5">
        <v>1036713446</v>
      </c>
      <c r="K125" s="5">
        <v>591173038</v>
      </c>
      <c r="L125" s="5">
        <v>1679080015</v>
      </c>
      <c r="M125" s="5">
        <v>591548297</v>
      </c>
      <c r="N125" s="5">
        <v>1326971616</v>
      </c>
      <c r="O125" s="5">
        <v>2923274220</v>
      </c>
      <c r="P125" s="5">
        <v>982696896</v>
      </c>
      <c r="Q125" s="5">
        <v>3004508135</v>
      </c>
      <c r="R125" s="5">
        <v>2117219253</v>
      </c>
      <c r="S125" s="5">
        <v>1100148389</v>
      </c>
      <c r="T125" s="5">
        <v>992802402</v>
      </c>
      <c r="U125" s="5">
        <v>1141340841</v>
      </c>
      <c r="V125" s="5">
        <v>2153502655</v>
      </c>
      <c r="W125" s="5">
        <v>2263089999</v>
      </c>
      <c r="X125" s="5">
        <v>30197271</v>
      </c>
    </row>
    <row r="126" spans="3:26" ht="15.5" x14ac:dyDescent="0.35">
      <c r="C126" t="s">
        <v>407</v>
      </c>
      <c r="D126" s="5">
        <v>295594189336</v>
      </c>
      <c r="E126" s="5">
        <v>306565989872</v>
      </c>
      <c r="F126" s="5">
        <v>326835107987</v>
      </c>
      <c r="G126" s="5">
        <v>346105373695</v>
      </c>
      <c r="I126" s="5">
        <v>326835107987</v>
      </c>
      <c r="J126" s="5">
        <v>402564667623</v>
      </c>
      <c r="K126" s="5">
        <v>455960163391</v>
      </c>
      <c r="L126" s="5">
        <v>5527731694684</v>
      </c>
      <c r="M126" s="5">
        <v>2455155467015</v>
      </c>
      <c r="N126" s="5">
        <v>1838418598811</v>
      </c>
      <c r="O126" s="5">
        <v>1268364887007</v>
      </c>
      <c r="P126" s="5">
        <v>820203952485</v>
      </c>
      <c r="Q126" s="5">
        <v>2159900071715</v>
      </c>
      <c r="R126" s="5">
        <v>2151157691699</v>
      </c>
      <c r="S126" s="5">
        <v>1074850465733</v>
      </c>
      <c r="T126" s="5">
        <v>1251715091115</v>
      </c>
      <c r="U126" s="5">
        <v>655545949152</v>
      </c>
      <c r="V126" s="5">
        <v>701861363970</v>
      </c>
      <c r="W126" s="5">
        <v>712160358434</v>
      </c>
      <c r="X126" s="5">
        <v>849163972461</v>
      </c>
      <c r="Y126" s="5">
        <v>851637120608</v>
      </c>
      <c r="Z126" s="5">
        <v>872155768251</v>
      </c>
    </row>
    <row r="127" spans="3:26" ht="15.5" x14ac:dyDescent="0.35">
      <c r="C127" t="s">
        <v>142</v>
      </c>
      <c r="D127" s="5">
        <v>70166832203</v>
      </c>
      <c r="E127" s="5">
        <v>77900707008</v>
      </c>
      <c r="F127" s="5">
        <v>76541070230</v>
      </c>
      <c r="G127" s="5">
        <v>74387097714</v>
      </c>
      <c r="I127" s="5">
        <v>76541070230</v>
      </c>
      <c r="J127" s="5">
        <v>66261320189</v>
      </c>
      <c r="K127" s="5">
        <v>56636044069</v>
      </c>
      <c r="L127" s="5">
        <v>1114347586191</v>
      </c>
      <c r="M127" s="5">
        <v>407429894388</v>
      </c>
      <c r="N127" s="5">
        <v>171904149428</v>
      </c>
      <c r="O127" s="5">
        <v>88628155213</v>
      </c>
      <c r="P127" s="5">
        <v>235587314600</v>
      </c>
      <c r="Q127" s="5">
        <v>262334964842</v>
      </c>
      <c r="R127" s="5">
        <v>182030309902</v>
      </c>
      <c r="S127" s="5">
        <v>204533750580</v>
      </c>
      <c r="T127" s="5">
        <v>144909714460</v>
      </c>
      <c r="U127" s="5">
        <v>80781838797</v>
      </c>
      <c r="V127" s="5">
        <v>53034707732</v>
      </c>
      <c r="W127" s="5">
        <v>27294298324</v>
      </c>
      <c r="X127" s="5">
        <v>2527331133</v>
      </c>
      <c r="Y127" s="5">
        <v>2123148142</v>
      </c>
      <c r="Z127" s="5">
        <v>29684897210</v>
      </c>
    </row>
    <row r="128" spans="3:26" ht="15.5" x14ac:dyDescent="0.35">
      <c r="C128" t="s">
        <v>145</v>
      </c>
      <c r="D128" s="5">
        <v>354174264878</v>
      </c>
      <c r="E128" s="5">
        <v>363286069642</v>
      </c>
      <c r="F128" s="5">
        <v>381646193126</v>
      </c>
      <c r="G128" s="5">
        <v>397833732036</v>
      </c>
      <c r="I128" s="5">
        <v>381646193126</v>
      </c>
      <c r="J128" s="5">
        <v>457295440934</v>
      </c>
      <c r="K128" s="5">
        <v>510385950660</v>
      </c>
      <c r="L128" s="5">
        <v>5737785451105</v>
      </c>
      <c r="M128" s="5">
        <v>2626364717930</v>
      </c>
      <c r="N128" s="5">
        <v>1991577641760</v>
      </c>
      <c r="O128" s="5">
        <v>1401974170062</v>
      </c>
      <c r="P128" s="5">
        <v>930275843835</v>
      </c>
      <c r="Q128" s="5">
        <v>2323188186517</v>
      </c>
      <c r="R128" s="5">
        <v>2376340569804</v>
      </c>
      <c r="S128" s="5">
        <v>1678874565199</v>
      </c>
      <c r="T128" s="5">
        <v>1331758243996</v>
      </c>
      <c r="U128" s="5">
        <v>703046680406</v>
      </c>
      <c r="V128" s="5">
        <v>715915829722</v>
      </c>
      <c r="W128" s="5">
        <v>719909886148</v>
      </c>
      <c r="X128" s="5">
        <v>853350305057</v>
      </c>
      <c r="Y128" s="5">
        <v>860176750536</v>
      </c>
      <c r="Z128" s="5">
        <v>882602214121</v>
      </c>
    </row>
    <row r="129" spans="3:26" ht="15.5" x14ac:dyDescent="0.35">
      <c r="C129" t="s">
        <v>146</v>
      </c>
      <c r="D129" s="5">
        <v>354174264878</v>
      </c>
      <c r="E129" s="5">
        <v>363286069642</v>
      </c>
      <c r="F129" s="5">
        <v>381646193126</v>
      </c>
      <c r="G129" s="5">
        <v>397833732036</v>
      </c>
      <c r="I129" s="5">
        <v>381646193126</v>
      </c>
      <c r="J129" s="5">
        <v>457295440934</v>
      </c>
      <c r="K129" s="5">
        <v>510385950660</v>
      </c>
      <c r="L129" s="5">
        <v>5737785451105</v>
      </c>
      <c r="M129" s="5">
        <v>2626364717930</v>
      </c>
      <c r="N129" s="5">
        <v>1991577641760</v>
      </c>
      <c r="O129" s="5">
        <v>1401974170062</v>
      </c>
      <c r="P129" s="5">
        <v>930275843835</v>
      </c>
      <c r="Q129" s="5">
        <v>2323188186517</v>
      </c>
      <c r="R129" s="5">
        <v>2376340569804</v>
      </c>
      <c r="S129" s="5">
        <v>1678874565199</v>
      </c>
      <c r="T129" s="5">
        <v>1331758243996</v>
      </c>
      <c r="U129" s="5">
        <v>703046680406</v>
      </c>
      <c r="V129" s="5">
        <v>715915829722</v>
      </c>
      <c r="W129" s="5">
        <v>719909886148</v>
      </c>
      <c r="X129" s="5">
        <v>853350305057</v>
      </c>
      <c r="Y129" s="5">
        <v>860176750536</v>
      </c>
      <c r="Z129" s="5">
        <v>882602214121</v>
      </c>
    </row>
    <row r="130" spans="3:26" ht="15.5" x14ac:dyDescent="0.35">
      <c r="C130" t="s">
        <v>323</v>
      </c>
    </row>
    <row r="131" spans="3:26" ht="15.5" x14ac:dyDescent="0.35">
      <c r="C131" t="s">
        <v>406</v>
      </c>
      <c r="Y131" s="5">
        <v>439606683</v>
      </c>
      <c r="Z131" s="5">
        <v>439606682</v>
      </c>
    </row>
    <row r="132" spans="3:26" ht="15.5" x14ac:dyDescent="0.35">
      <c r="C132" t="s">
        <v>325</v>
      </c>
      <c r="D132" s="5">
        <v>296577381427</v>
      </c>
      <c r="E132" s="5">
        <v>307760592419</v>
      </c>
      <c r="F132" s="5">
        <v>328059036381</v>
      </c>
      <c r="G132" s="5">
        <v>347419312829</v>
      </c>
      <c r="I132" s="5">
        <v>328059036381</v>
      </c>
      <c r="J132" s="5">
        <v>404617839252</v>
      </c>
      <c r="K132" s="5">
        <v>456551336429</v>
      </c>
      <c r="L132" s="5">
        <v>5532054400883</v>
      </c>
      <c r="M132" s="5">
        <v>2455747015312</v>
      </c>
      <c r="N132" s="5">
        <v>1839762651142</v>
      </c>
      <c r="O132" s="5">
        <v>1271288161227</v>
      </c>
      <c r="P132" s="5">
        <v>821186649381</v>
      </c>
      <c r="Q132" s="5">
        <v>2162904579850</v>
      </c>
      <c r="R132" s="5">
        <v>2153274910952</v>
      </c>
      <c r="S132" s="5">
        <v>1531350614122</v>
      </c>
      <c r="T132" s="5">
        <v>1252707893517</v>
      </c>
      <c r="U132" s="5">
        <v>656687289993</v>
      </c>
      <c r="V132" s="5">
        <v>704014866625</v>
      </c>
      <c r="W132" s="5">
        <v>714423448433</v>
      </c>
      <c r="X132" s="5">
        <v>849194169732</v>
      </c>
      <c r="Y132" s="5">
        <v>852076727291</v>
      </c>
      <c r="Z132" s="5">
        <v>872595374933</v>
      </c>
    </row>
    <row r="133" spans="3:26" ht="15.5" x14ac:dyDescent="0.35">
      <c r="C133" t="s">
        <v>147</v>
      </c>
      <c r="D133" s="5">
        <v>15407223481</v>
      </c>
      <c r="E133" s="5">
        <v>14699772211</v>
      </c>
      <c r="F133" s="5">
        <v>13924950402</v>
      </c>
      <c r="G133" s="5">
        <v>13461224809</v>
      </c>
      <c r="I133" s="5">
        <v>13924950402</v>
      </c>
      <c r="J133" s="5">
        <v>12494495271</v>
      </c>
      <c r="K133" s="5">
        <v>9084597707</v>
      </c>
      <c r="L133" s="5">
        <v>84048647249</v>
      </c>
      <c r="M133" s="5">
        <v>78464391811</v>
      </c>
      <c r="N133" s="5">
        <v>67352088060</v>
      </c>
      <c r="O133" s="5">
        <v>70680591910</v>
      </c>
      <c r="P133" s="5">
        <v>60393022973</v>
      </c>
      <c r="Q133" s="5">
        <v>47794901521</v>
      </c>
      <c r="R133" s="5">
        <v>118824164631</v>
      </c>
      <c r="S133" s="5">
        <v>84299225109</v>
      </c>
      <c r="T133" s="5">
        <v>44099755945</v>
      </c>
      <c r="U133" s="5">
        <v>30379840128</v>
      </c>
      <c r="V133" s="5">
        <v>4185577766</v>
      </c>
      <c r="W133" s="5">
        <v>215189599</v>
      </c>
      <c r="Z133" s="5">
        <v>2334926684</v>
      </c>
    </row>
    <row r="134" spans="3:26" ht="15.5" x14ac:dyDescent="0.35">
      <c r="C134" t="s">
        <v>149</v>
      </c>
      <c r="P134" s="5">
        <v>2533175420</v>
      </c>
      <c r="V134" s="5">
        <v>900000000</v>
      </c>
      <c r="W134" s="5">
        <v>900000000</v>
      </c>
      <c r="X134" s="5">
        <v>900000000</v>
      </c>
      <c r="Y134" s="5">
        <v>5501440000</v>
      </c>
      <c r="Z134" s="5">
        <v>5501440000</v>
      </c>
    </row>
    <row r="135" spans="3:26" ht="15.5" x14ac:dyDescent="0.35">
      <c r="C135" t="s">
        <v>150</v>
      </c>
      <c r="D135" s="5">
        <v>463967663500</v>
      </c>
      <c r="E135" s="5">
        <v>480507705861</v>
      </c>
      <c r="F135" s="5">
        <v>506793318759</v>
      </c>
      <c r="G135" s="5">
        <v>523886452028</v>
      </c>
      <c r="I135" s="5">
        <v>506793318759</v>
      </c>
      <c r="J135" s="5">
        <v>574811663020</v>
      </c>
      <c r="K135" s="5">
        <v>627740656708</v>
      </c>
      <c r="L135" s="5">
        <v>7670955244758</v>
      </c>
      <c r="M135" s="5">
        <v>3225865836602</v>
      </c>
      <c r="N135" s="5">
        <v>2491575503978</v>
      </c>
      <c r="O135" s="5">
        <v>1883612956061</v>
      </c>
      <c r="P135" s="5">
        <v>1326434811920</v>
      </c>
      <c r="Q135" s="5">
        <v>2785074146589</v>
      </c>
      <c r="R135" s="5">
        <v>2829691155128</v>
      </c>
      <c r="S135" s="5">
        <v>2235704805572</v>
      </c>
      <c r="T135" s="5">
        <v>1709624084553</v>
      </c>
      <c r="U135" s="5">
        <v>823177599912</v>
      </c>
      <c r="V135" s="5">
        <v>971333429400</v>
      </c>
      <c r="W135" s="5">
        <v>831149282432</v>
      </c>
      <c r="X135" s="5">
        <v>890476385558</v>
      </c>
      <c r="Y135" s="5">
        <v>873930018689</v>
      </c>
      <c r="Z135" s="5">
        <v>952535678111</v>
      </c>
    </row>
    <row r="136" spans="3:26" ht="15.5" x14ac:dyDescent="0.35">
      <c r="C136" t="s">
        <v>151</v>
      </c>
    </row>
    <row r="137" spans="3:26" ht="15.5" x14ac:dyDescent="0.35">
      <c r="C137" t="s">
        <v>152</v>
      </c>
      <c r="D137" s="5">
        <v>1239749573545</v>
      </c>
      <c r="E137" s="5">
        <v>1239749573545</v>
      </c>
      <c r="F137" s="5">
        <v>1239749573545</v>
      </c>
      <c r="G137" s="5">
        <v>1239749573545</v>
      </c>
      <c r="I137" s="5">
        <v>1239749573545</v>
      </c>
      <c r="J137" s="5">
        <v>1239749573545</v>
      </c>
      <c r="K137" s="5">
        <v>1239749573545</v>
      </c>
      <c r="L137" s="5">
        <v>1239749573545</v>
      </c>
      <c r="M137" s="5">
        <v>1239749573545</v>
      </c>
      <c r="N137" s="5">
        <v>1239749573545</v>
      </c>
      <c r="O137" s="5">
        <v>1239749573545</v>
      </c>
      <c r="P137" s="5">
        <v>1239749573545</v>
      </c>
      <c r="Q137" s="5">
        <v>1066497031565</v>
      </c>
      <c r="R137" s="5">
        <v>1066497031565</v>
      </c>
      <c r="S137" s="5">
        <v>1066497031565</v>
      </c>
      <c r="T137" s="5">
        <v>1066497031565</v>
      </c>
      <c r="U137" s="5">
        <v>1066497031565</v>
      </c>
      <c r="V137" s="5">
        <v>958614787095</v>
      </c>
      <c r="W137" s="5">
        <v>958331683575</v>
      </c>
      <c r="X137" s="5">
        <v>947855000015</v>
      </c>
      <c r="Y137" s="5">
        <v>354500000015</v>
      </c>
      <c r="Z137" s="5">
        <v>354500000015</v>
      </c>
    </row>
    <row r="138" spans="3:26" ht="15.5" x14ac:dyDescent="0.35">
      <c r="C138" t="s">
        <v>153</v>
      </c>
      <c r="D138" s="5">
        <v>1613590923124</v>
      </c>
      <c r="E138" s="5">
        <v>1613590923124</v>
      </c>
      <c r="F138" s="5">
        <v>1613590923124</v>
      </c>
      <c r="G138" s="5">
        <v>1613590923124</v>
      </c>
      <c r="I138" s="5">
        <v>1613590923124</v>
      </c>
      <c r="J138" s="5">
        <v>1613590923124</v>
      </c>
      <c r="K138" s="5">
        <v>1613590923124</v>
      </c>
      <c r="L138" s="5">
        <v>469155766335</v>
      </c>
      <c r="M138" s="5">
        <v>469155766335</v>
      </c>
      <c r="N138" s="5">
        <v>469155766335</v>
      </c>
      <c r="O138" s="5">
        <v>469155766335</v>
      </c>
      <c r="P138" s="5">
        <v>469155766335</v>
      </c>
      <c r="Q138" s="5">
        <v>155638281853</v>
      </c>
      <c r="R138" s="5">
        <v>155638281853</v>
      </c>
      <c r="S138" s="5">
        <v>155638281853</v>
      </c>
      <c r="T138" s="5">
        <v>156034464617</v>
      </c>
      <c r="U138" s="5">
        <v>258296264704</v>
      </c>
      <c r="V138" s="5">
        <v>160696868695</v>
      </c>
      <c r="W138" s="5">
        <v>160624070647</v>
      </c>
      <c r="X138" s="5">
        <v>157930066303</v>
      </c>
      <c r="Y138" s="5">
        <v>6659372521</v>
      </c>
      <c r="Z138" s="5">
        <v>6659372521</v>
      </c>
    </row>
    <row r="139" spans="3:26" ht="15.5" x14ac:dyDescent="0.35">
      <c r="C139" t="s">
        <v>155</v>
      </c>
      <c r="D139" s="5">
        <v>734508237487</v>
      </c>
      <c r="E139" s="5">
        <v>747998677313</v>
      </c>
      <c r="F139" s="5">
        <v>730948452045</v>
      </c>
      <c r="G139" s="5">
        <v>759012121368</v>
      </c>
      <c r="I139" s="5">
        <v>730948452045</v>
      </c>
      <c r="J139" s="5">
        <v>682616165288</v>
      </c>
      <c r="K139" s="5">
        <v>359468591432</v>
      </c>
      <c r="L139" s="5">
        <v>593213262304</v>
      </c>
      <c r="M139" s="5">
        <v>520774232185</v>
      </c>
      <c r="N139" s="5">
        <v>513945780649</v>
      </c>
      <c r="O139" s="5">
        <v>481053376985</v>
      </c>
      <c r="P139" s="5">
        <v>339523888804</v>
      </c>
      <c r="Q139" s="5">
        <v>241620250180</v>
      </c>
      <c r="R139" s="5">
        <v>353276105325</v>
      </c>
      <c r="S139" s="5">
        <v>204955715903</v>
      </c>
      <c r="T139" s="5">
        <v>76024066478</v>
      </c>
      <c r="U139" s="5">
        <v>-16099307578</v>
      </c>
      <c r="V139" s="5">
        <v>-76201872527</v>
      </c>
      <c r="W139" s="5">
        <v>-119574431749</v>
      </c>
      <c r="X139" s="5">
        <v>-92486882114</v>
      </c>
      <c r="Y139" s="5">
        <v>-58006994357</v>
      </c>
      <c r="Z139" s="5">
        <v>-16215694345</v>
      </c>
    </row>
    <row r="140" spans="3:26" ht="15.5" x14ac:dyDescent="0.35">
      <c r="C140" t="s">
        <v>156</v>
      </c>
      <c r="D140" s="5">
        <v>22955429084</v>
      </c>
      <c r="E140" s="5">
        <v>22016452058</v>
      </c>
      <c r="F140" s="5">
        <v>22016452058</v>
      </c>
      <c r="G140" s="5">
        <v>19016452058</v>
      </c>
      <c r="I140" s="5">
        <v>22016452058</v>
      </c>
      <c r="J140" s="5">
        <v>18784976319</v>
      </c>
      <c r="K140" s="5">
        <v>17784976319</v>
      </c>
    </row>
    <row r="141" spans="3:26" ht="15.5" x14ac:dyDescent="0.35">
      <c r="C141" t="s">
        <v>157</v>
      </c>
      <c r="D141" s="5">
        <v>711552808403</v>
      </c>
      <c r="E141" s="5">
        <v>725982225255</v>
      </c>
      <c r="F141" s="5">
        <v>708931999987</v>
      </c>
      <c r="G141" s="5">
        <v>739995669310</v>
      </c>
      <c r="I141" s="5">
        <v>708931999987</v>
      </c>
      <c r="J141" s="5">
        <v>663831188969</v>
      </c>
      <c r="K141" s="5">
        <v>341683615113</v>
      </c>
    </row>
    <row r="142" spans="3:26" ht="15.5" x14ac:dyDescent="0.35">
      <c r="C142" t="s">
        <v>158</v>
      </c>
      <c r="D142" s="5">
        <v>734508237487</v>
      </c>
      <c r="E142" s="5">
        <v>747998677313</v>
      </c>
      <c r="F142" s="5">
        <v>730948452045</v>
      </c>
      <c r="G142" s="5">
        <v>759012121368</v>
      </c>
      <c r="I142" s="5">
        <v>730948452045</v>
      </c>
      <c r="J142" s="5">
        <v>682616165288</v>
      </c>
      <c r="K142" s="5">
        <v>359468591432</v>
      </c>
      <c r="L142" s="5">
        <v>593213262304</v>
      </c>
      <c r="M142" s="5">
        <v>520774232185</v>
      </c>
      <c r="N142" s="5">
        <v>513945780649</v>
      </c>
      <c r="O142" s="5">
        <v>481053376985</v>
      </c>
      <c r="P142" s="5">
        <v>339523888804</v>
      </c>
      <c r="Q142" s="5">
        <v>241620250180</v>
      </c>
      <c r="R142" s="5">
        <v>353276105325</v>
      </c>
      <c r="S142" s="5">
        <v>204955715903</v>
      </c>
      <c r="T142" s="5">
        <v>76024066478</v>
      </c>
      <c r="U142" s="5">
        <v>-16099307578</v>
      </c>
      <c r="V142" s="5">
        <v>-76201872527</v>
      </c>
      <c r="W142" s="5">
        <v>-119574431749</v>
      </c>
      <c r="X142" s="5">
        <v>-92486882114</v>
      </c>
      <c r="Y142" s="5">
        <v>-58006994357</v>
      </c>
      <c r="Z142" s="5">
        <v>-16215694345</v>
      </c>
    </row>
    <row r="143" spans="3:26" ht="15.5" x14ac:dyDescent="0.35">
      <c r="C143" t="s">
        <v>159</v>
      </c>
      <c r="D143" s="5">
        <v>120371882905</v>
      </c>
      <c r="E143" s="5">
        <v>118017619511</v>
      </c>
      <c r="F143" s="5">
        <v>116124433498</v>
      </c>
      <c r="G143" s="5">
        <v>116149129738</v>
      </c>
      <c r="I143" s="5">
        <v>116124433498</v>
      </c>
      <c r="J143" s="5">
        <v>108824970073</v>
      </c>
      <c r="K143" s="5">
        <v>95961496704</v>
      </c>
      <c r="L143" s="5">
        <v>811624611526</v>
      </c>
      <c r="M143" s="5">
        <v>764046247290</v>
      </c>
      <c r="N143" s="5">
        <v>757827147372</v>
      </c>
      <c r="O143" s="5">
        <v>591064614454</v>
      </c>
      <c r="P143" s="5">
        <v>527107934091</v>
      </c>
      <c r="Q143" s="5">
        <v>657598701081</v>
      </c>
      <c r="R143" s="5">
        <v>666711634772</v>
      </c>
      <c r="S143" s="5">
        <v>754832383346</v>
      </c>
      <c r="T143" s="5">
        <v>638205243551</v>
      </c>
      <c r="U143" s="5">
        <v>231275125512</v>
      </c>
      <c r="V143" s="5">
        <v>42691397147</v>
      </c>
      <c r="W143" s="5">
        <v>36919369723</v>
      </c>
      <c r="X143" s="5">
        <v>37697724586</v>
      </c>
      <c r="Y143" s="5">
        <v>40896310966</v>
      </c>
      <c r="Z143" s="5">
        <v>43584460981</v>
      </c>
    </row>
    <row r="144" spans="3:26" ht="15.5" x14ac:dyDescent="0.35">
      <c r="C144" t="s">
        <v>10</v>
      </c>
      <c r="D144" s="5">
        <v>4098381445926</v>
      </c>
      <c r="E144" s="5">
        <v>4109517622357</v>
      </c>
      <c r="F144" s="5">
        <v>4090574611077</v>
      </c>
      <c r="G144" s="5">
        <v>4118472454821</v>
      </c>
      <c r="I144" s="5">
        <v>4090574611077</v>
      </c>
      <c r="J144" s="5">
        <v>4034752339076</v>
      </c>
      <c r="K144" s="5">
        <v>3691502100043</v>
      </c>
      <c r="L144" s="5">
        <v>3482546695533</v>
      </c>
      <c r="M144" s="5">
        <v>3361463169235</v>
      </c>
      <c r="N144" s="5">
        <v>3355107888771</v>
      </c>
      <c r="O144" s="5">
        <v>3193786823248</v>
      </c>
      <c r="P144" s="5">
        <v>2979256305177</v>
      </c>
      <c r="Q144" s="5">
        <v>2535222488009</v>
      </c>
      <c r="R144" s="5">
        <v>2691994133860</v>
      </c>
      <c r="S144" s="5">
        <v>2604489511322</v>
      </c>
      <c r="T144" s="5">
        <v>2365272914818</v>
      </c>
      <c r="U144" s="5">
        <v>1756404158550</v>
      </c>
      <c r="V144" s="5">
        <v>1048194300261</v>
      </c>
      <c r="W144" s="5">
        <v>1004000498297</v>
      </c>
      <c r="X144" s="5">
        <v>1018561254891</v>
      </c>
      <c r="Y144" s="5">
        <v>358603061584</v>
      </c>
      <c r="Z144" s="5">
        <v>403082511611</v>
      </c>
    </row>
    <row r="145" spans="2:26" ht="15.5" x14ac:dyDescent="0.35">
      <c r="C145" t="s">
        <v>160</v>
      </c>
      <c r="D145" s="5">
        <v>4562349109426</v>
      </c>
      <c r="E145" s="5">
        <v>4590025328218</v>
      </c>
      <c r="F145" s="5">
        <v>4597367929836</v>
      </c>
      <c r="G145" s="5">
        <v>4642358906849</v>
      </c>
      <c r="I145" s="5">
        <v>4597367929836</v>
      </c>
      <c r="J145" s="5">
        <v>4609564002096</v>
      </c>
      <c r="K145" s="5">
        <v>4319242756751</v>
      </c>
      <c r="L145" s="5">
        <v>11153501940291</v>
      </c>
      <c r="M145" s="5">
        <v>6587329005837</v>
      </c>
      <c r="N145" s="5">
        <v>5846683392749</v>
      </c>
      <c r="O145" s="5">
        <v>5077399779309</v>
      </c>
      <c r="P145" s="5">
        <v>4305691117097</v>
      </c>
      <c r="Q145" s="5">
        <v>5320296634598</v>
      </c>
      <c r="R145" s="5">
        <v>5521685288988</v>
      </c>
      <c r="S145" s="5">
        <v>4840194316894</v>
      </c>
      <c r="T145" s="5">
        <v>4074896999371</v>
      </c>
      <c r="U145" s="5">
        <v>2579581758462</v>
      </c>
      <c r="V145" s="5">
        <v>2019527729661</v>
      </c>
      <c r="W145" s="5">
        <v>1835149780729</v>
      </c>
      <c r="X145" s="5">
        <v>1909037640449</v>
      </c>
      <c r="Y145" s="5">
        <v>1232533080273</v>
      </c>
      <c r="Z145" s="5">
        <v>1355618189722</v>
      </c>
    </row>
    <row r="146" spans="2:26" ht="15.5" x14ac:dyDescent="0.35">
      <c r="C146" t="s">
        <v>161</v>
      </c>
      <c r="D146" s="5">
        <v>17710708194</v>
      </c>
      <c r="E146" s="5">
        <v>17710708194</v>
      </c>
      <c r="F146" s="5">
        <v>17710708194</v>
      </c>
      <c r="G146" s="5">
        <v>17710708194</v>
      </c>
      <c r="I146" s="5">
        <v>17710708194</v>
      </c>
      <c r="J146" s="5">
        <v>17710708194</v>
      </c>
      <c r="K146" s="5">
        <v>17710708194</v>
      </c>
      <c r="L146" s="5">
        <v>17710708194</v>
      </c>
      <c r="M146" s="5">
        <v>17710708194</v>
      </c>
      <c r="N146" s="5">
        <v>17710708194</v>
      </c>
      <c r="O146" s="5">
        <v>17710708194</v>
      </c>
      <c r="P146" s="5">
        <v>17712708195</v>
      </c>
      <c r="Q146" s="5">
        <v>15235671880</v>
      </c>
      <c r="R146" s="5">
        <v>15235671880</v>
      </c>
      <c r="S146" s="5">
        <v>15235671880</v>
      </c>
      <c r="T146" s="5">
        <v>15235671880</v>
      </c>
      <c r="U146" s="5">
        <v>15235671880</v>
      </c>
      <c r="V146" s="5">
        <v>13694496599</v>
      </c>
      <c r="W146" s="5">
        <v>13690452623</v>
      </c>
      <c r="X146" s="5">
        <v>13540785715</v>
      </c>
      <c r="Y146" s="5">
        <v>10128571429</v>
      </c>
      <c r="Z146" s="5">
        <v>10128571429</v>
      </c>
    </row>
    <row r="148" spans="2:26" ht="15.5" x14ac:dyDescent="0.35">
      <c r="B148" t="s">
        <v>162</v>
      </c>
      <c r="C148" t="s">
        <v>163</v>
      </c>
      <c r="D148" s="5">
        <v>13180961000</v>
      </c>
      <c r="E148" s="5">
        <v>-1759116038</v>
      </c>
      <c r="F148" s="5">
        <v>-5648062846</v>
      </c>
      <c r="G148" s="5">
        <v>44594455397</v>
      </c>
      <c r="I148" s="5">
        <v>54229718771</v>
      </c>
      <c r="J148" s="5">
        <v>67816587052</v>
      </c>
      <c r="K148" s="5">
        <v>133197598786</v>
      </c>
      <c r="L148" s="5">
        <v>181084865585</v>
      </c>
      <c r="M148" s="5">
        <v>118963687807</v>
      </c>
      <c r="N148" s="5">
        <v>264869567035</v>
      </c>
      <c r="O148" s="5">
        <v>371501901440</v>
      </c>
      <c r="P148" s="5">
        <v>177546850614</v>
      </c>
      <c r="Q148" s="5">
        <v>189136749770</v>
      </c>
      <c r="R148" s="5">
        <v>268833833309</v>
      </c>
      <c r="S148" s="5">
        <v>148839493426</v>
      </c>
      <c r="T148" s="5">
        <v>39130286491</v>
      </c>
      <c r="U148" s="5">
        <v>123294442713</v>
      </c>
      <c r="V148" s="5">
        <v>74777451393</v>
      </c>
      <c r="W148" s="5">
        <v>1997828164</v>
      </c>
      <c r="X148" s="5">
        <v>48408033500</v>
      </c>
      <c r="Y148" s="5">
        <v>17024082334</v>
      </c>
      <c r="Z148" s="5">
        <v>-46759768291</v>
      </c>
    </row>
    <row r="149" spans="2:26" ht="15.5" x14ac:dyDescent="0.35">
      <c r="C149" t="s">
        <v>328</v>
      </c>
      <c r="D149" s="5">
        <v>89383967828</v>
      </c>
      <c r="E149" s="5">
        <v>65573414332</v>
      </c>
      <c r="F149" s="5">
        <v>80143720479</v>
      </c>
      <c r="G149" s="5">
        <v>81935213996</v>
      </c>
      <c r="I149" s="5">
        <v>320999705048</v>
      </c>
      <c r="J149" s="5">
        <v>324523405759</v>
      </c>
      <c r="K149" s="5">
        <v>942556568403</v>
      </c>
      <c r="L149" s="5">
        <v>857283278509</v>
      </c>
      <c r="M149" s="5">
        <v>676084129190</v>
      </c>
      <c r="N149" s="5">
        <v>502339988248</v>
      </c>
      <c r="O149" s="5">
        <v>669636640733</v>
      </c>
      <c r="P149" s="5">
        <v>666483710471</v>
      </c>
      <c r="Q149" s="5">
        <v>720268400927</v>
      </c>
      <c r="R149" s="5">
        <v>723940515366</v>
      </c>
      <c r="S149" s="5">
        <v>562656377619</v>
      </c>
      <c r="T149" s="5">
        <v>445241175031</v>
      </c>
      <c r="U149" s="5">
        <v>312727613594</v>
      </c>
      <c r="V149" s="5">
        <v>268670020750</v>
      </c>
      <c r="W149" s="5">
        <v>229000095750</v>
      </c>
      <c r="X149" s="5">
        <v>216442171235</v>
      </c>
      <c r="Y149" s="5">
        <v>226307803322</v>
      </c>
      <c r="Z149" s="5">
        <v>127103720200</v>
      </c>
    </row>
    <row r="150" spans="2:26" ht="15.5" x14ac:dyDescent="0.35">
      <c r="C150" t="s">
        <v>676</v>
      </c>
      <c r="D150" s="5">
        <v>-12453334729</v>
      </c>
      <c r="E150" s="5">
        <v>-2147605882</v>
      </c>
      <c r="F150" s="5">
        <v>-4054349254</v>
      </c>
      <c r="G150" s="5">
        <v>-9323886532</v>
      </c>
      <c r="I150" s="5">
        <v>-34178602041</v>
      </c>
      <c r="J150" s="5">
        <v>-35601374235</v>
      </c>
      <c r="K150" s="5">
        <v>-515457758010</v>
      </c>
      <c r="L150" s="5">
        <v>-150149883560</v>
      </c>
      <c r="M150" s="5">
        <v>-141944883011</v>
      </c>
      <c r="N150" s="5">
        <v>-61632049506</v>
      </c>
      <c r="O150" s="5">
        <v>-93368884063</v>
      </c>
      <c r="P150" s="5">
        <v>-146482795183</v>
      </c>
      <c r="Q150" s="5">
        <v>-224897118328</v>
      </c>
      <c r="R150" s="5">
        <v>-180774243274</v>
      </c>
      <c r="S150" s="5">
        <v>-137852408809</v>
      </c>
      <c r="T150" s="5">
        <v>-104567297865</v>
      </c>
      <c r="U150" s="5">
        <v>-82032123923</v>
      </c>
      <c r="V150" s="5">
        <v>-80904923370</v>
      </c>
      <c r="W150" s="5">
        <v>-93207540868</v>
      </c>
      <c r="X150" s="5">
        <v>-111366438800</v>
      </c>
      <c r="Y150" s="5">
        <v>-129496938598</v>
      </c>
      <c r="Z150" s="5">
        <v>-60982420458</v>
      </c>
    </row>
    <row r="151" spans="2:26" ht="15.5" x14ac:dyDescent="0.35">
      <c r="C151" t="s">
        <v>330</v>
      </c>
      <c r="D151" s="5">
        <v>-29334183888</v>
      </c>
      <c r="E151" s="5">
        <v>-36310907373</v>
      </c>
      <c r="G151" s="5">
        <v>62853835340</v>
      </c>
    </row>
    <row r="152" spans="2:26" ht="15.5" x14ac:dyDescent="0.35">
      <c r="C152" t="s">
        <v>1964</v>
      </c>
      <c r="D152" s="5">
        <v>-2610122504</v>
      </c>
      <c r="G152" s="5">
        <v>1815319935</v>
      </c>
      <c r="L152" s="5">
        <v>-89562848065</v>
      </c>
      <c r="M152" s="5">
        <v>-31905319546</v>
      </c>
      <c r="N152" s="5">
        <v>5287505504</v>
      </c>
      <c r="O152" s="5">
        <v>1945718667</v>
      </c>
      <c r="P152" s="5">
        <v>11741580732</v>
      </c>
      <c r="Q152" s="5">
        <v>-950240713</v>
      </c>
      <c r="U152" s="5">
        <v>-101018587425</v>
      </c>
      <c r="V152" s="5">
        <v>-94262905774</v>
      </c>
      <c r="W152" s="5">
        <v>-94561436875</v>
      </c>
      <c r="X152" s="5">
        <v>-50616613071</v>
      </c>
      <c r="Y152" s="5">
        <v>-29844318871</v>
      </c>
      <c r="Z152" s="5">
        <v>-24702481956</v>
      </c>
    </row>
    <row r="153" spans="2:26" ht="15.5" x14ac:dyDescent="0.35">
      <c r="C153" t="s">
        <v>1965</v>
      </c>
      <c r="F153" s="5">
        <v>-1203246495</v>
      </c>
      <c r="G153" s="5">
        <v>1203246495</v>
      </c>
      <c r="R153" s="5">
        <v>2744691034</v>
      </c>
      <c r="S153" s="5">
        <v>12019590721</v>
      </c>
    </row>
    <row r="154" spans="2:26" ht="15.5" x14ac:dyDescent="0.35">
      <c r="C154" t="s">
        <v>1966</v>
      </c>
      <c r="D154" s="5">
        <v>28999865792</v>
      </c>
      <c r="E154" s="5">
        <v>-28999865792</v>
      </c>
      <c r="L154" s="5">
        <v>-363079034972</v>
      </c>
      <c r="M154" s="5">
        <v>-348474047013</v>
      </c>
      <c r="N154" s="5">
        <v>-171578147824</v>
      </c>
      <c r="O154" s="5">
        <v>-207814995449</v>
      </c>
      <c r="P154" s="5">
        <v>-310277374067</v>
      </c>
      <c r="Q154" s="5">
        <v>-270332288396</v>
      </c>
      <c r="R154" s="5">
        <v>-279726454284</v>
      </c>
      <c r="S154" s="5">
        <v>-277542695142</v>
      </c>
      <c r="T154" s="5">
        <v>-306385615875</v>
      </c>
      <c r="U154" s="5">
        <v>-4144724568</v>
      </c>
      <c r="V154" s="5">
        <v>-29234149045</v>
      </c>
      <c r="W154" s="5">
        <v>-32057920826</v>
      </c>
      <c r="X154" s="5">
        <v>-2575750513</v>
      </c>
      <c r="Y154" s="5">
        <v>-57430892300</v>
      </c>
      <c r="Z154" s="5">
        <v>-85927878577</v>
      </c>
    </row>
    <row r="155" spans="2:26" ht="15.5" x14ac:dyDescent="0.35">
      <c r="C155" t="s">
        <v>1967</v>
      </c>
      <c r="D155" s="5">
        <v>-56920610987</v>
      </c>
      <c r="F155" s="5">
        <v>-78113866599</v>
      </c>
      <c r="G155" s="5">
        <v>-100206868815</v>
      </c>
      <c r="I155" s="5">
        <v>-242604167347</v>
      </c>
      <c r="J155" s="5">
        <v>-225970367442</v>
      </c>
      <c r="K155" s="5">
        <v>-316651506723</v>
      </c>
    </row>
    <row r="156" spans="2:26" ht="15.5" x14ac:dyDescent="0.35">
      <c r="C156" t="s">
        <v>534</v>
      </c>
      <c r="F156" s="5">
        <v>431215978</v>
      </c>
      <c r="I156" s="5">
        <v>6823549054</v>
      </c>
      <c r="J156" s="5">
        <v>1693552270</v>
      </c>
      <c r="K156" s="5">
        <v>982818648</v>
      </c>
      <c r="Y156" s="5">
        <v>9052465942</v>
      </c>
    </row>
    <row r="157" spans="2:26" ht="15.5" x14ac:dyDescent="0.35">
      <c r="C157" t="s">
        <v>490</v>
      </c>
      <c r="D157" s="5">
        <v>-5372096209</v>
      </c>
      <c r="E157" s="5">
        <v>-1676644158</v>
      </c>
      <c r="F157" s="5">
        <v>-3399226731</v>
      </c>
      <c r="G157" s="5">
        <v>88940292</v>
      </c>
      <c r="I157" s="5">
        <v>-7949664004</v>
      </c>
      <c r="J157" s="5">
        <v>-15560101120</v>
      </c>
      <c r="K157" s="5">
        <v>-87016651404</v>
      </c>
      <c r="L157" s="5">
        <v>-10879165795</v>
      </c>
      <c r="M157" s="5">
        <v>-17585299121</v>
      </c>
      <c r="N157" s="5">
        <v>-28361403858</v>
      </c>
      <c r="O157" s="5">
        <v>-61724393850</v>
      </c>
      <c r="P157" s="5">
        <v>-56021591088</v>
      </c>
      <c r="Q157" s="5">
        <v>-62109237794</v>
      </c>
      <c r="R157" s="5">
        <v>-25431332812</v>
      </c>
      <c r="S157" s="5">
        <v>-49285895425</v>
      </c>
      <c r="T157" s="5">
        <v>-43285413837</v>
      </c>
      <c r="U157" s="5">
        <v>-18400398080</v>
      </c>
      <c r="V157" s="5">
        <v>-4126292000</v>
      </c>
      <c r="W157" s="5">
        <v>-6277985242</v>
      </c>
      <c r="X157" s="5">
        <v>-3657084725</v>
      </c>
      <c r="Y157" s="5">
        <v>-1564037161</v>
      </c>
      <c r="Z157" s="5">
        <v>-2250707500</v>
      </c>
    </row>
    <row r="158" spans="2:26" ht="15.5" x14ac:dyDescent="0.35">
      <c r="C158" t="s">
        <v>1968</v>
      </c>
    </row>
    <row r="159" spans="2:26" ht="15.5" x14ac:dyDescent="0.35">
      <c r="C159" t="s">
        <v>1969</v>
      </c>
      <c r="F159" s="5">
        <v>-1601602548</v>
      </c>
      <c r="I159" s="5">
        <v>-1601602548</v>
      </c>
      <c r="J159" s="5">
        <v>-24536225334</v>
      </c>
      <c r="K159" s="5">
        <v>76435160941</v>
      </c>
      <c r="L159" s="5">
        <v>-70162694669</v>
      </c>
      <c r="M159" s="5">
        <v>-25677179827</v>
      </c>
      <c r="N159" s="5">
        <v>-4584087681</v>
      </c>
      <c r="O159" s="5">
        <v>29595994630</v>
      </c>
      <c r="P159" s="5">
        <v>-19898220025</v>
      </c>
      <c r="U159" s="5">
        <v>-8018529582</v>
      </c>
      <c r="V159" s="5">
        <v>-788597754</v>
      </c>
      <c r="W159" s="5">
        <v>-8658962812</v>
      </c>
      <c r="X159" s="5">
        <v>181749374</v>
      </c>
    </row>
    <row r="160" spans="2:26" ht="15.5" x14ac:dyDescent="0.35">
      <c r="C160" t="s">
        <v>453</v>
      </c>
      <c r="D160" s="5">
        <v>1487475697</v>
      </c>
      <c r="E160" s="5">
        <v>1802492835</v>
      </c>
      <c r="F160" s="5">
        <v>-1441062863</v>
      </c>
      <c r="G160" s="5">
        <v>6228654686</v>
      </c>
      <c r="I160" s="5">
        <v>9150145422</v>
      </c>
      <c r="J160" s="5">
        <v>6887697154</v>
      </c>
      <c r="K160" s="5">
        <v>6563124794</v>
      </c>
      <c r="L160" s="5">
        <v>7635214137</v>
      </c>
      <c r="M160" s="5">
        <v>8466287135</v>
      </c>
      <c r="N160" s="5">
        <v>23397762152</v>
      </c>
      <c r="O160" s="5">
        <v>33231820772</v>
      </c>
      <c r="P160" s="5">
        <v>32001539774</v>
      </c>
      <c r="Q160" s="5">
        <v>27157234074</v>
      </c>
      <c r="R160" s="5">
        <v>28080657279</v>
      </c>
      <c r="S160" s="5">
        <v>38844524462</v>
      </c>
      <c r="T160" s="5">
        <v>48127439037</v>
      </c>
      <c r="U160" s="5">
        <v>24181192697</v>
      </c>
      <c r="V160" s="5">
        <v>15424298586</v>
      </c>
      <c r="W160" s="5">
        <v>7761579037</v>
      </c>
    </row>
    <row r="161" spans="3:26" ht="15.5" x14ac:dyDescent="0.35">
      <c r="C161" t="s">
        <v>1970</v>
      </c>
      <c r="F161" s="5">
        <v>14850000000</v>
      </c>
      <c r="I161" s="5">
        <v>14850000000</v>
      </c>
      <c r="J161" s="5">
        <v>1350000000</v>
      </c>
    </row>
    <row r="162" spans="3:26" ht="15.5" x14ac:dyDescent="0.35">
      <c r="C162" t="s">
        <v>1971</v>
      </c>
    </row>
    <row r="163" spans="3:26" ht="15.5" x14ac:dyDescent="0.35">
      <c r="C163" t="s">
        <v>173</v>
      </c>
      <c r="D163" s="5">
        <v>-57027475975</v>
      </c>
      <c r="E163" s="5">
        <v>-26591486016</v>
      </c>
      <c r="F163" s="5">
        <v>-59585285582</v>
      </c>
      <c r="G163" s="5">
        <v>-22797101490</v>
      </c>
      <c r="I163" s="5">
        <v>-115079434765</v>
      </c>
      <c r="J163" s="5">
        <v>-50743818071</v>
      </c>
      <c r="K163" s="5">
        <v>671925354704</v>
      </c>
      <c r="L163" s="5">
        <v>3788258727429</v>
      </c>
      <c r="M163" s="5">
        <v>830107585176</v>
      </c>
      <c r="N163" s="5">
        <v>727834702415</v>
      </c>
      <c r="O163" s="5">
        <v>279660945974</v>
      </c>
      <c r="P163" s="5">
        <v>-82020832580</v>
      </c>
      <c r="Q163" s="5">
        <v>-77637707842</v>
      </c>
      <c r="R163" s="5">
        <v>390824431314</v>
      </c>
      <c r="S163" s="5">
        <v>395843438160</v>
      </c>
      <c r="T163" s="5">
        <v>875741764677</v>
      </c>
      <c r="U163" s="5">
        <v>421605177132</v>
      </c>
      <c r="V163" s="5">
        <v>116892688652</v>
      </c>
      <c r="W163" s="5">
        <v>-72016487688</v>
      </c>
      <c r="X163" s="5">
        <v>737828264112</v>
      </c>
      <c r="Y163" s="5">
        <v>18516662416</v>
      </c>
      <c r="Z163" s="5">
        <v>610205817900</v>
      </c>
    </row>
    <row r="164" spans="3:26" ht="15.5" x14ac:dyDescent="0.35">
      <c r="C164" t="s">
        <v>174</v>
      </c>
      <c r="D164" s="5">
        <v>4055693522</v>
      </c>
      <c r="E164" s="5">
        <v>-41603210197</v>
      </c>
      <c r="F164" s="5">
        <v>68922728205</v>
      </c>
      <c r="G164" s="5">
        <v>-23503232635</v>
      </c>
      <c r="I164" s="5">
        <v>90736164460</v>
      </c>
      <c r="J164" s="5">
        <v>-51140199344</v>
      </c>
      <c r="K164" s="5">
        <v>-746645494711</v>
      </c>
      <c r="L164" s="5">
        <v>-4431991719092</v>
      </c>
      <c r="M164" s="5">
        <v>-329377290466</v>
      </c>
      <c r="N164" s="5">
        <v>-1216772617083</v>
      </c>
      <c r="O164" s="5">
        <v>-724563468893</v>
      </c>
      <c r="P164" s="5">
        <v>-68930781175</v>
      </c>
      <c r="Q164" s="5">
        <v>-89240151061</v>
      </c>
      <c r="R164" s="5">
        <v>-651258047244</v>
      </c>
      <c r="S164" s="5">
        <v>-547368383033</v>
      </c>
      <c r="T164" s="5">
        <v>-791340033077</v>
      </c>
      <c r="U164" s="5">
        <v>-359191755433</v>
      </c>
      <c r="V164" s="5">
        <v>-180577501291</v>
      </c>
      <c r="W164" s="5">
        <v>182029127313</v>
      </c>
      <c r="X164" s="5">
        <v>-594607318883</v>
      </c>
      <c r="Y164" s="5">
        <v>-136415770021</v>
      </c>
      <c r="Z164" s="5">
        <v>-467521048474</v>
      </c>
    </row>
    <row r="165" spans="3:26" ht="15.5" x14ac:dyDescent="0.35">
      <c r="C165" t="s">
        <v>954</v>
      </c>
      <c r="P165" s="5">
        <v>-338284320000</v>
      </c>
      <c r="W165" s="5">
        <v>-40500000000</v>
      </c>
    </row>
    <row r="166" spans="3:26" ht="15.5" x14ac:dyDescent="0.35">
      <c r="C166" t="s">
        <v>1972</v>
      </c>
      <c r="N166" s="5">
        <v>-1976000000</v>
      </c>
      <c r="O166" s="5">
        <v>-3750000000</v>
      </c>
      <c r="P166" s="5">
        <v>-102400000000</v>
      </c>
      <c r="Q166" s="5">
        <v>-440168960</v>
      </c>
      <c r="R166" s="5">
        <v>-126008041900</v>
      </c>
      <c r="S166" s="5">
        <v>-30508433386</v>
      </c>
      <c r="T166" s="5">
        <v>-21500000000</v>
      </c>
      <c r="U166" s="5">
        <v>-16637547200</v>
      </c>
      <c r="V166" s="5">
        <v>-60255547372</v>
      </c>
    </row>
    <row r="167" spans="3:26" ht="15.5" x14ac:dyDescent="0.35">
      <c r="C167" t="s">
        <v>1973</v>
      </c>
    </row>
    <row r="168" spans="3:26" ht="15.5" x14ac:dyDescent="0.35">
      <c r="C168" t="s">
        <v>1974</v>
      </c>
      <c r="W168" s="5">
        <v>18393432957</v>
      </c>
    </row>
    <row r="169" spans="3:26" ht="15.5" x14ac:dyDescent="0.35">
      <c r="C169" t="s">
        <v>573</v>
      </c>
      <c r="K169" s="5">
        <v>87951000000</v>
      </c>
    </row>
    <row r="170" spans="3:26" ht="15.5" x14ac:dyDescent="0.35">
      <c r="C170" t="s">
        <v>763</v>
      </c>
    </row>
    <row r="171" spans="3:26" ht="15.5" x14ac:dyDescent="0.35">
      <c r="C171" t="s">
        <v>580</v>
      </c>
      <c r="P171" s="5">
        <v>-113500573360</v>
      </c>
      <c r="R171" s="5">
        <v>-134353179636</v>
      </c>
      <c r="X171" s="5">
        <v>-245000000000</v>
      </c>
    </row>
    <row r="172" spans="3:26" ht="15.5" x14ac:dyDescent="0.35">
      <c r="C172" t="s">
        <v>741</v>
      </c>
      <c r="J172" s="5">
        <v>1000000000</v>
      </c>
      <c r="K172" s="5">
        <v>6000000000</v>
      </c>
      <c r="P172" s="5">
        <v>987671632047</v>
      </c>
    </row>
    <row r="173" spans="3:26" ht="15.5" x14ac:dyDescent="0.35">
      <c r="C173" t="s">
        <v>673</v>
      </c>
      <c r="L173" s="5">
        <v>44000000000</v>
      </c>
    </row>
    <row r="174" spans="3:26" ht="15.5" x14ac:dyDescent="0.35">
      <c r="C174" t="s">
        <v>790</v>
      </c>
      <c r="W174" s="5">
        <v>25000000000</v>
      </c>
    </row>
    <row r="175" spans="3:26" ht="15.5" x14ac:dyDescent="0.35">
      <c r="C175" t="s">
        <v>1975</v>
      </c>
      <c r="S175" s="5">
        <v>-15726145209</v>
      </c>
      <c r="U175" s="5">
        <v>-48511567564</v>
      </c>
      <c r="X175" s="5">
        <v>-3000000000</v>
      </c>
      <c r="Y175" s="5">
        <v>-22000000000</v>
      </c>
    </row>
    <row r="176" spans="3:26" ht="15.5" x14ac:dyDescent="0.35">
      <c r="C176" t="s">
        <v>1179</v>
      </c>
      <c r="V176" s="5">
        <v>24672450000</v>
      </c>
    </row>
    <row r="177" spans="3:26" ht="15.5" x14ac:dyDescent="0.35">
      <c r="C177" t="s">
        <v>558</v>
      </c>
      <c r="R177" s="5">
        <v>-184927722209</v>
      </c>
      <c r="S177" s="5">
        <v>-270290052601</v>
      </c>
      <c r="T177" s="5">
        <v>-646978081254</v>
      </c>
    </row>
    <row r="178" spans="3:26" ht="15.5" x14ac:dyDescent="0.35">
      <c r="C178" t="s">
        <v>1976</v>
      </c>
      <c r="Q178" s="5">
        <v>150000000000</v>
      </c>
      <c r="R178" s="5">
        <v>20945532718</v>
      </c>
    </row>
    <row r="179" spans="3:26" ht="15.5" x14ac:dyDescent="0.35">
      <c r="C179" t="s">
        <v>1977</v>
      </c>
      <c r="Q179" s="5">
        <v>153635637973</v>
      </c>
      <c r="R179" s="5">
        <v>6446412364</v>
      </c>
      <c r="S179" s="5">
        <v>14600812115</v>
      </c>
      <c r="T179" s="5">
        <v>112493777778</v>
      </c>
    </row>
    <row r="180" spans="3:26" ht="15.5" x14ac:dyDescent="0.35">
      <c r="C180" t="s">
        <v>1978</v>
      </c>
      <c r="O180" s="5">
        <v>4550000000</v>
      </c>
      <c r="P180" s="5">
        <v>98400000000</v>
      </c>
      <c r="Q180" s="5">
        <v>-5500000000</v>
      </c>
      <c r="R180" s="5">
        <v>-1000000000</v>
      </c>
      <c r="S180" s="5">
        <v>-49473697334</v>
      </c>
      <c r="T180" s="5">
        <v>-155155522313</v>
      </c>
      <c r="U180" s="5">
        <v>-185715000000</v>
      </c>
      <c r="V180" s="5">
        <v>-58100000000</v>
      </c>
    </row>
    <row r="181" spans="3:26" ht="15.5" x14ac:dyDescent="0.35">
      <c r="C181" t="s">
        <v>1979</v>
      </c>
      <c r="T181" s="5">
        <v>-14715208624</v>
      </c>
    </row>
    <row r="182" spans="3:26" ht="15.5" x14ac:dyDescent="0.35">
      <c r="C182" t="s">
        <v>1980</v>
      </c>
    </row>
    <row r="183" spans="3:26" ht="15.5" x14ac:dyDescent="0.35">
      <c r="C183" t="s">
        <v>1384</v>
      </c>
      <c r="S183" s="5">
        <v>-47722915000</v>
      </c>
      <c r="W183" s="5">
        <v>285000000000</v>
      </c>
      <c r="X183" s="5">
        <v>-285000000000</v>
      </c>
    </row>
    <row r="184" spans="3:26" ht="15.5" x14ac:dyDescent="0.35">
      <c r="C184" t="s">
        <v>967</v>
      </c>
      <c r="T184" s="5">
        <v>35000000000</v>
      </c>
    </row>
    <row r="185" spans="3:26" ht="15.5" x14ac:dyDescent="0.35">
      <c r="C185" t="s">
        <v>1981</v>
      </c>
      <c r="L185" s="5">
        <v>-4034596100689</v>
      </c>
    </row>
    <row r="186" spans="3:26" ht="15.5" x14ac:dyDescent="0.35">
      <c r="C186" t="s">
        <v>1982</v>
      </c>
      <c r="D186" s="5">
        <v>-5000000000</v>
      </c>
      <c r="F186" s="5">
        <v>-11250000000</v>
      </c>
      <c r="G186" s="5">
        <v>-1750000000</v>
      </c>
    </row>
    <row r="187" spans="3:26" ht="15.5" x14ac:dyDescent="0.35">
      <c r="C187" t="s">
        <v>176</v>
      </c>
      <c r="D187" s="5">
        <v>-1268636808</v>
      </c>
      <c r="E187" s="5">
        <v>-1031650443</v>
      </c>
      <c r="F187" s="5">
        <v>-407077833</v>
      </c>
      <c r="G187" s="5">
        <v>3803615291</v>
      </c>
      <c r="I187" s="5">
        <v>-8994058086</v>
      </c>
      <c r="J187" s="5">
        <v>-16423035993</v>
      </c>
      <c r="K187" s="5">
        <v>-7227286746</v>
      </c>
      <c r="L187" s="5">
        <v>-10683987002</v>
      </c>
      <c r="M187" s="5">
        <v>-8504894540</v>
      </c>
      <c r="N187" s="5">
        <v>-86017788991</v>
      </c>
      <c r="O187" s="5">
        <v>-142947482265</v>
      </c>
      <c r="P187" s="5">
        <v>-139780085459</v>
      </c>
      <c r="Q187" s="5">
        <v>-280110246746</v>
      </c>
      <c r="R187" s="5">
        <v>-271229315082</v>
      </c>
      <c r="S187" s="5">
        <v>-66790560530</v>
      </c>
      <c r="T187" s="5">
        <v>-98427674666</v>
      </c>
      <c r="U187" s="5">
        <v>-108327640669</v>
      </c>
      <c r="V187" s="5">
        <v>-69791677669</v>
      </c>
      <c r="W187" s="5">
        <v>-103095855644</v>
      </c>
      <c r="X187" s="5">
        <v>-31444453393</v>
      </c>
      <c r="Y187" s="5">
        <v>-101350849327</v>
      </c>
      <c r="Z187" s="5">
        <v>-466170875471</v>
      </c>
    </row>
    <row r="188" spans="3:26" ht="15.5" x14ac:dyDescent="0.35">
      <c r="C188" t="s">
        <v>336</v>
      </c>
      <c r="D188" s="5">
        <v>10757872984</v>
      </c>
      <c r="F188" s="5">
        <v>303590090</v>
      </c>
      <c r="G188" s="5">
        <v>145500000</v>
      </c>
      <c r="I188" s="5">
        <v>449090090</v>
      </c>
      <c r="J188" s="5">
        <v>2380000</v>
      </c>
      <c r="O188" s="5">
        <v>30000000</v>
      </c>
      <c r="Q188" s="5">
        <v>1139411906</v>
      </c>
      <c r="S188" s="5">
        <v>35163479</v>
      </c>
      <c r="T188" s="5">
        <v>286517008</v>
      </c>
      <c r="V188" s="5">
        <v>75000000</v>
      </c>
      <c r="W188" s="5">
        <v>231550000</v>
      </c>
      <c r="X188" s="5">
        <v>1350000</v>
      </c>
      <c r="Y188" s="5">
        <v>210000000</v>
      </c>
      <c r="Z188" s="5">
        <v>63860586</v>
      </c>
    </row>
    <row r="189" spans="3:26" ht="15.5" x14ac:dyDescent="0.35">
      <c r="C189" t="s">
        <v>1983</v>
      </c>
      <c r="D189" s="5">
        <v>25571559754</v>
      </c>
      <c r="E189" s="5">
        <v>-25571559754</v>
      </c>
    </row>
    <row r="190" spans="3:26" ht="15.5" x14ac:dyDescent="0.35">
      <c r="C190" t="s">
        <v>1984</v>
      </c>
    </row>
    <row r="191" spans="3:26" ht="15.5" x14ac:dyDescent="0.35">
      <c r="C191" t="s">
        <v>178</v>
      </c>
      <c r="F191" s="5">
        <v>-628170165</v>
      </c>
      <c r="I191" s="5">
        <v>-628170165</v>
      </c>
      <c r="J191" s="5">
        <v>-2341424766</v>
      </c>
      <c r="Q191" s="5">
        <v>-6687466783</v>
      </c>
      <c r="R191" s="5">
        <v>789238979</v>
      </c>
      <c r="S191" s="5">
        <v>-47524874125</v>
      </c>
    </row>
    <row r="192" spans="3:26" ht="15.5" x14ac:dyDescent="0.35">
      <c r="C192" t="s">
        <v>1554</v>
      </c>
      <c r="F192" s="5">
        <v>121244928256</v>
      </c>
      <c r="I192" s="5">
        <v>121244928256</v>
      </c>
    </row>
    <row r="193" spans="3:26" ht="15.5" x14ac:dyDescent="0.35">
      <c r="C193" t="s">
        <v>1985</v>
      </c>
      <c r="D193" s="5">
        <v>-26177443004</v>
      </c>
      <c r="F193" s="5">
        <v>32756524536</v>
      </c>
      <c r="G193" s="5">
        <v>-23922891486</v>
      </c>
    </row>
    <row r="194" spans="3:26" ht="15.5" x14ac:dyDescent="0.35">
      <c r="C194" t="s">
        <v>1986</v>
      </c>
      <c r="F194" s="5">
        <v>-22803927515</v>
      </c>
      <c r="I194" s="5">
        <v>-22803927515</v>
      </c>
      <c r="J194" s="5">
        <v>-6060858978</v>
      </c>
      <c r="K194" s="5">
        <v>108919326621</v>
      </c>
    </row>
    <row r="195" spans="3:26" ht="15.5" x14ac:dyDescent="0.35">
      <c r="C195" t="s">
        <v>1020</v>
      </c>
      <c r="M195" s="5">
        <v>-17709913562</v>
      </c>
      <c r="O195" s="5">
        <v>-8202000000</v>
      </c>
      <c r="P195" s="5">
        <v>-365022912610</v>
      </c>
      <c r="X195" s="5">
        <v>-29724608807</v>
      </c>
      <c r="Y195" s="5">
        <v>-13274920694</v>
      </c>
    </row>
    <row r="196" spans="3:26" ht="15.5" x14ac:dyDescent="0.35">
      <c r="C196" t="s">
        <v>1277</v>
      </c>
      <c r="D196" s="5">
        <v>80203340596</v>
      </c>
      <c r="F196" s="5">
        <v>-53801210026</v>
      </c>
      <c r="K196" s="5">
        <v>52500000000</v>
      </c>
      <c r="L196" s="5">
        <v>14000000000</v>
      </c>
      <c r="M196" s="5">
        <v>21000000000</v>
      </c>
      <c r="O196" s="5">
        <v>35000000000</v>
      </c>
      <c r="P196" s="5">
        <v>2240000000</v>
      </c>
      <c r="Q196" s="5">
        <v>2100000000</v>
      </c>
      <c r="R196" s="5">
        <v>2800000000</v>
      </c>
      <c r="S196" s="5">
        <v>980000000</v>
      </c>
      <c r="T196" s="5">
        <v>1400000000</v>
      </c>
    </row>
    <row r="197" spans="3:26" ht="15.5" x14ac:dyDescent="0.35">
      <c r="C197" t="s">
        <v>1987</v>
      </c>
      <c r="Q197" s="5">
        <v>-21293557584</v>
      </c>
      <c r="R197" s="5">
        <v>-47992792381</v>
      </c>
    </row>
    <row r="198" spans="3:26" ht="15.5" x14ac:dyDescent="0.35">
      <c r="C198" t="s">
        <v>501</v>
      </c>
      <c r="J198" s="5">
        <v>-2687070774</v>
      </c>
      <c r="M198" s="5">
        <v>-1930037606</v>
      </c>
      <c r="N198" s="5">
        <v>-1128778828092</v>
      </c>
      <c r="O198" s="5">
        <v>-609243986628</v>
      </c>
      <c r="P198" s="5">
        <v>-104570272449</v>
      </c>
    </row>
    <row r="199" spans="3:26" ht="15.5" x14ac:dyDescent="0.35">
      <c r="C199" t="s">
        <v>1988</v>
      </c>
      <c r="D199" s="5">
        <v>-31000000</v>
      </c>
      <c r="F199" s="5">
        <v>-1341929138</v>
      </c>
      <c r="G199" s="5">
        <v>-1779456440</v>
      </c>
      <c r="I199" s="5">
        <v>-3381698120</v>
      </c>
      <c r="J199" s="5">
        <v>-20980188833</v>
      </c>
      <c r="K199" s="5">
        <v>-994788534586</v>
      </c>
      <c r="L199" s="5">
        <v>-444711631401</v>
      </c>
      <c r="M199" s="5">
        <v>-322232444758</v>
      </c>
    </row>
    <row r="200" spans="3:26" ht="15.5" x14ac:dyDescent="0.35">
      <c r="C200" t="s">
        <v>1989</v>
      </c>
      <c r="J200" s="5">
        <v>-5000000000</v>
      </c>
    </row>
    <row r="201" spans="3:26" ht="15.5" x14ac:dyDescent="0.35">
      <c r="C201" t="s">
        <v>1990</v>
      </c>
    </row>
    <row r="202" spans="3:26" ht="15.5" x14ac:dyDescent="0.35">
      <c r="C202" t="s">
        <v>613</v>
      </c>
      <c r="R202" s="5">
        <v>80466000</v>
      </c>
      <c r="S202" s="5">
        <v>-97728000</v>
      </c>
      <c r="T202" s="5">
        <v>-14980315337</v>
      </c>
      <c r="Z202" s="5">
        <v>-1414033589</v>
      </c>
    </row>
    <row r="203" spans="3:26" ht="15.5" x14ac:dyDescent="0.35">
      <c r="C203" t="s">
        <v>1991</v>
      </c>
      <c r="Q203" s="5">
        <v>-60000000000</v>
      </c>
      <c r="T203" s="5">
        <v>1195722900</v>
      </c>
      <c r="V203" s="5">
        <v>-17177726250</v>
      </c>
      <c r="W203" s="5">
        <v>-3000000000</v>
      </c>
    </row>
    <row r="204" spans="3:26" ht="15.5" x14ac:dyDescent="0.35">
      <c r="C204" t="s">
        <v>710</v>
      </c>
      <c r="D204" s="5">
        <v>-80000000000</v>
      </c>
      <c r="E204" s="5">
        <v>-15000000000</v>
      </c>
      <c r="F204" s="5">
        <v>-10000000000</v>
      </c>
      <c r="I204" s="5">
        <v>-10000000000</v>
      </c>
      <c r="P204" s="5">
        <v>6315750656</v>
      </c>
      <c r="Q204" s="5">
        <v>-22083760867</v>
      </c>
      <c r="R204" s="5">
        <v>83191353903</v>
      </c>
      <c r="S204" s="5">
        <v>-34849952442</v>
      </c>
      <c r="T204" s="5">
        <v>10040751431</v>
      </c>
      <c r="X204" s="5">
        <v>-439606683</v>
      </c>
    </row>
    <row r="205" spans="3:26" ht="15.5" x14ac:dyDescent="0.35">
      <c r="C205" t="s">
        <v>103</v>
      </c>
    </row>
    <row r="206" spans="3:26" ht="15.5" x14ac:dyDescent="0.35">
      <c r="C206" t="s">
        <v>183</v>
      </c>
      <c r="D206" s="5">
        <v>-57027475975</v>
      </c>
      <c r="E206" s="5">
        <v>-26591486016</v>
      </c>
      <c r="F206" s="5">
        <v>-59585285582</v>
      </c>
      <c r="G206" s="5">
        <v>-22797101490</v>
      </c>
      <c r="I206" s="5">
        <v>-115079434765</v>
      </c>
      <c r="J206" s="5">
        <v>-50743818071</v>
      </c>
      <c r="K206" s="5">
        <v>671925354704</v>
      </c>
      <c r="L206" s="5">
        <v>3788258727429</v>
      </c>
      <c r="M206" s="5">
        <v>830107585176</v>
      </c>
      <c r="N206" s="5">
        <v>727834702415</v>
      </c>
      <c r="O206" s="5">
        <v>279660945974</v>
      </c>
      <c r="P206" s="5">
        <v>-82020832580</v>
      </c>
      <c r="Q206" s="5">
        <v>-77637707842</v>
      </c>
      <c r="R206" s="5">
        <v>390824431314</v>
      </c>
      <c r="S206" s="5">
        <v>395843438160</v>
      </c>
      <c r="T206" s="5">
        <v>875741764677</v>
      </c>
      <c r="U206" s="5">
        <v>421605177132</v>
      </c>
      <c r="V206" s="5">
        <v>116892688652</v>
      </c>
      <c r="W206" s="5">
        <v>-72016487688</v>
      </c>
      <c r="X206" s="5">
        <v>737828264112</v>
      </c>
      <c r="Y206" s="5">
        <v>18516662416</v>
      </c>
      <c r="Z206" s="5">
        <v>610205817900</v>
      </c>
    </row>
    <row r="207" spans="3:26" ht="15.5" x14ac:dyDescent="0.35">
      <c r="C207" t="s">
        <v>191</v>
      </c>
      <c r="N207" s="5">
        <v>108258000000</v>
      </c>
      <c r="O207" s="5">
        <v>22700000000</v>
      </c>
    </row>
    <row r="208" spans="3:26" ht="15.5" x14ac:dyDescent="0.35">
      <c r="C208" t="s">
        <v>562</v>
      </c>
    </row>
    <row r="209" spans="3:26" ht="15.5" x14ac:dyDescent="0.35">
      <c r="C209" t="s">
        <v>717</v>
      </c>
      <c r="W209" s="5">
        <v>13170687904</v>
      </c>
      <c r="X209" s="5">
        <v>744748471997</v>
      </c>
    </row>
    <row r="210" spans="3:26" ht="15.5" x14ac:dyDescent="0.35">
      <c r="C210" t="s">
        <v>1348</v>
      </c>
      <c r="U210" s="5">
        <v>-84522927500</v>
      </c>
    </row>
    <row r="211" spans="3:26" ht="15.5" x14ac:dyDescent="0.35">
      <c r="C211" t="s">
        <v>1992</v>
      </c>
      <c r="U211" s="5">
        <v>135623393048</v>
      </c>
      <c r="V211" s="5">
        <v>355901568</v>
      </c>
    </row>
    <row r="212" spans="3:26" ht="15.5" x14ac:dyDescent="0.35">
      <c r="C212" t="s">
        <v>829</v>
      </c>
      <c r="O212" s="5">
        <v>-5075272628</v>
      </c>
      <c r="P212" s="5">
        <v>-3161963710</v>
      </c>
      <c r="W212" s="5">
        <v>-122778215</v>
      </c>
    </row>
    <row r="213" spans="3:26" ht="15.5" x14ac:dyDescent="0.35">
      <c r="C213" t="s">
        <v>626</v>
      </c>
    </row>
    <row r="214" spans="3:26" ht="15.5" x14ac:dyDescent="0.35">
      <c r="C214" t="s">
        <v>479</v>
      </c>
      <c r="D214" s="5">
        <v>-45391978469</v>
      </c>
      <c r="F214" s="5">
        <v>-45565230299</v>
      </c>
      <c r="I214" s="5">
        <v>-45565230299</v>
      </c>
      <c r="N214" s="5">
        <v>-35421416388</v>
      </c>
      <c r="O214" s="5">
        <v>-9960159363</v>
      </c>
      <c r="P214" s="5">
        <v>-90528673065</v>
      </c>
      <c r="Q214" s="5">
        <v>-15874654156</v>
      </c>
      <c r="R214" s="5">
        <v>-8247686902</v>
      </c>
    </row>
    <row r="215" spans="3:26" ht="15.5" x14ac:dyDescent="0.35">
      <c r="C215" t="s">
        <v>387</v>
      </c>
      <c r="F215" s="5">
        <v>-2625000000</v>
      </c>
      <c r="I215" s="5">
        <v>-2625000000</v>
      </c>
      <c r="J215" s="5">
        <v>-2972857030</v>
      </c>
      <c r="M215" s="5">
        <v>-10196986733</v>
      </c>
    </row>
    <row r="216" spans="3:26" ht="15.5" x14ac:dyDescent="0.35">
      <c r="C216" t="s">
        <v>567</v>
      </c>
      <c r="F216" s="5">
        <v>-4984681593</v>
      </c>
      <c r="G216" s="5">
        <v>4984681593</v>
      </c>
      <c r="J216" s="5">
        <v>13000000000</v>
      </c>
      <c r="K216" s="5">
        <v>949012093564</v>
      </c>
      <c r="L216" s="5">
        <v>4209897796371</v>
      </c>
      <c r="M216" s="5">
        <v>1276048785335</v>
      </c>
      <c r="N216" s="5">
        <v>762989031609</v>
      </c>
      <c r="O216" s="5">
        <v>487995238193</v>
      </c>
      <c r="P216" s="5">
        <v>922706388689</v>
      </c>
      <c r="Q216" s="5">
        <v>144290941152</v>
      </c>
      <c r="R216" s="5">
        <v>690619493426</v>
      </c>
      <c r="S216" s="5">
        <v>410430324166</v>
      </c>
      <c r="T216" s="5">
        <v>338310531887</v>
      </c>
      <c r="U216" s="5">
        <v>27399642368</v>
      </c>
      <c r="V216" s="5">
        <v>52657750000</v>
      </c>
      <c r="W216" s="5">
        <v>738035610855</v>
      </c>
      <c r="Z216" s="5">
        <v>662244371702</v>
      </c>
    </row>
    <row r="217" spans="3:26" ht="15.5" x14ac:dyDescent="0.35">
      <c r="C217" t="s">
        <v>434</v>
      </c>
      <c r="D217" s="5">
        <v>-11635497506</v>
      </c>
      <c r="E217" s="5">
        <v>-26591486016</v>
      </c>
      <c r="F217" s="5">
        <v>-11502584841</v>
      </c>
      <c r="G217" s="5">
        <v>-21176522991</v>
      </c>
      <c r="I217" s="5">
        <v>-65376155525</v>
      </c>
      <c r="J217" s="5">
        <v>-56352089941</v>
      </c>
      <c r="K217" s="5">
        <v>-275655895074</v>
      </c>
      <c r="L217" s="5">
        <v>-419966491642</v>
      </c>
      <c r="M217" s="5">
        <v>-433463395848</v>
      </c>
      <c r="N217" s="5">
        <v>-115721540269</v>
      </c>
      <c r="O217" s="5">
        <v>-213232699700</v>
      </c>
      <c r="P217" s="5">
        <v>-1406781981141</v>
      </c>
      <c r="Q217" s="5">
        <v>-206591877238</v>
      </c>
      <c r="R217" s="5">
        <v>-105845553180</v>
      </c>
      <c r="S217" s="5">
        <v>-146940579872</v>
      </c>
      <c r="T217" s="5">
        <v>-150783405455</v>
      </c>
      <c r="U217" s="5">
        <v>-46960798665</v>
      </c>
      <c r="V217" s="5">
        <v>-28011910838</v>
      </c>
      <c r="W217" s="5">
        <v>-7752376416</v>
      </c>
      <c r="X217" s="5">
        <v>-2181481480</v>
      </c>
      <c r="Y217" s="5">
        <v>-13932407404</v>
      </c>
      <c r="Z217" s="5">
        <v>-11469133002</v>
      </c>
    </row>
    <row r="218" spans="3:26" ht="15.5" x14ac:dyDescent="0.35">
      <c r="C218" t="s">
        <v>1204</v>
      </c>
      <c r="J218" s="5">
        <v>-1000456746</v>
      </c>
    </row>
    <row r="219" spans="3:26" ht="15.5" x14ac:dyDescent="0.35">
      <c r="C219" t="s">
        <v>475</v>
      </c>
      <c r="Z219" s="5">
        <v>-1560000000</v>
      </c>
    </row>
    <row r="220" spans="3:26" ht="15.5" x14ac:dyDescent="0.35">
      <c r="C220" t="s">
        <v>1677</v>
      </c>
      <c r="Q220" s="5">
        <v>-2702117600</v>
      </c>
      <c r="R220" s="5">
        <v>-979288475</v>
      </c>
      <c r="S220" s="5">
        <v>-1726446134</v>
      </c>
      <c r="T220" s="5">
        <v>-990980000</v>
      </c>
      <c r="U220" s="5">
        <v>-2394232306</v>
      </c>
      <c r="V220" s="5">
        <v>-1000226870</v>
      </c>
      <c r="W220" s="5">
        <v>-678255164</v>
      </c>
      <c r="X220" s="5">
        <v>-137286405</v>
      </c>
      <c r="Z220" s="5">
        <v>-9420800</v>
      </c>
    </row>
    <row r="221" spans="3:26" ht="15.5" x14ac:dyDescent="0.35">
      <c r="C221" t="s">
        <v>510</v>
      </c>
      <c r="F221" s="5">
        <v>-466666668</v>
      </c>
      <c r="I221" s="5">
        <v>-466666668</v>
      </c>
      <c r="J221" s="5">
        <v>-2400362927</v>
      </c>
    </row>
    <row r="222" spans="3:26" ht="15.5" x14ac:dyDescent="0.35">
      <c r="C222" t="s">
        <v>381</v>
      </c>
    </row>
    <row r="223" spans="3:26" ht="15.5" x14ac:dyDescent="0.35">
      <c r="C223" t="s">
        <v>1993</v>
      </c>
      <c r="F223" s="5">
        <v>-333637981</v>
      </c>
      <c r="G223" s="5">
        <v>-712744292</v>
      </c>
      <c r="I223" s="5">
        <v>-1046382273</v>
      </c>
      <c r="J223" s="5">
        <v>-1018051427</v>
      </c>
      <c r="K223" s="5">
        <v>-1430843786</v>
      </c>
      <c r="L223" s="5">
        <v>-1672577300</v>
      </c>
      <c r="M223" s="5">
        <v>-2280817578</v>
      </c>
      <c r="N223" s="5">
        <v>-3233455134</v>
      </c>
      <c r="O223" s="5">
        <v>-2766160528</v>
      </c>
      <c r="P223" s="5">
        <v>738133847</v>
      </c>
    </row>
    <row r="224" spans="3:26" ht="15.5" x14ac:dyDescent="0.35">
      <c r="C224" t="s">
        <v>1994</v>
      </c>
    </row>
    <row r="225" spans="3:26" ht="15.5" x14ac:dyDescent="0.35">
      <c r="C225" t="s">
        <v>436</v>
      </c>
      <c r="Q225" s="5">
        <v>3240000000</v>
      </c>
      <c r="T225" s="5">
        <v>455400000000</v>
      </c>
    </row>
    <row r="226" spans="3:26" ht="15.5" x14ac:dyDescent="0.35">
      <c r="C226" t="s">
        <v>1995</v>
      </c>
      <c r="F226" s="5">
        <v>-2000000000</v>
      </c>
      <c r="G226" s="5">
        <v>2000000000</v>
      </c>
    </row>
    <row r="227" spans="3:26" ht="15.5" x14ac:dyDescent="0.35">
      <c r="C227" t="s">
        <v>1489</v>
      </c>
    </row>
    <row r="228" spans="3:26" ht="15.5" x14ac:dyDescent="0.35">
      <c r="C228" t="s">
        <v>369</v>
      </c>
    </row>
    <row r="229" spans="3:26" ht="15.5" x14ac:dyDescent="0.35">
      <c r="C229" t="s">
        <v>476</v>
      </c>
      <c r="R229" s="5">
        <v>-184722533555</v>
      </c>
      <c r="S229" s="5">
        <v>50000000000</v>
      </c>
      <c r="T229" s="5">
        <v>-46342750000</v>
      </c>
      <c r="U229" s="5">
        <v>-170804106813</v>
      </c>
      <c r="V229" s="5">
        <v>135365000000</v>
      </c>
      <c r="W229" s="5">
        <v>45500000000</v>
      </c>
      <c r="X229" s="5">
        <v>-4601440000</v>
      </c>
    </row>
    <row r="230" spans="3:26" ht="15.5" x14ac:dyDescent="0.35">
      <c r="C230" t="s">
        <v>1681</v>
      </c>
      <c r="V230" s="5">
        <v>-32888576597</v>
      </c>
    </row>
    <row r="231" spans="3:26" ht="15.5" x14ac:dyDescent="0.35">
      <c r="C231" t="s">
        <v>1996</v>
      </c>
    </row>
    <row r="232" spans="3:26" ht="15.5" x14ac:dyDescent="0.35">
      <c r="C232" t="s">
        <v>1997</v>
      </c>
      <c r="Y232" s="5">
        <v>39000000000</v>
      </c>
      <c r="Z232" s="5">
        <v>-39000000000</v>
      </c>
    </row>
    <row r="233" spans="3:26" ht="15.5" x14ac:dyDescent="0.35">
      <c r="C233" t="s">
        <v>1998</v>
      </c>
    </row>
    <row r="234" spans="3:26" ht="15.5" x14ac:dyDescent="0.35">
      <c r="C234" t="s">
        <v>1999</v>
      </c>
      <c r="Y234" s="5">
        <v>-1231895324</v>
      </c>
    </row>
    <row r="235" spans="3:26" ht="15.5" x14ac:dyDescent="0.35">
      <c r="C235" t="s">
        <v>2000</v>
      </c>
    </row>
    <row r="236" spans="3:26" ht="15.5" x14ac:dyDescent="0.35">
      <c r="C236" t="s">
        <v>2001</v>
      </c>
      <c r="U236" s="5">
        <v>136486500000</v>
      </c>
    </row>
    <row r="237" spans="3:26" ht="15.5" x14ac:dyDescent="0.35">
      <c r="C237" t="s">
        <v>2002</v>
      </c>
      <c r="V237" s="5">
        <v>-10377811111</v>
      </c>
      <c r="W237" s="5">
        <v>-838035600297</v>
      </c>
    </row>
    <row r="238" spans="3:26" ht="15.5" x14ac:dyDescent="0.35">
      <c r="C238" t="s">
        <v>2003</v>
      </c>
      <c r="S238" s="5">
        <v>-385275000</v>
      </c>
      <c r="T238" s="5">
        <v>-2345000000</v>
      </c>
      <c r="U238" s="5">
        <v>-337500000</v>
      </c>
      <c r="V238" s="5">
        <v>-188437500</v>
      </c>
      <c r="W238" s="5">
        <v>-22133776355</v>
      </c>
    </row>
    <row r="239" spans="3:26" ht="15.5" x14ac:dyDescent="0.35">
      <c r="C239" t="s">
        <v>2004</v>
      </c>
      <c r="Y239" s="5">
        <v>-5319034856</v>
      </c>
    </row>
    <row r="240" spans="3:26" ht="15.5" x14ac:dyDescent="0.35">
      <c r="C240" t="s">
        <v>2005</v>
      </c>
    </row>
    <row r="241" spans="2:26" ht="15.5" x14ac:dyDescent="0.35">
      <c r="C241" t="s">
        <v>2006</v>
      </c>
    </row>
    <row r="242" spans="2:26" ht="15.5" x14ac:dyDescent="0.35">
      <c r="C242" t="s">
        <v>332</v>
      </c>
    </row>
    <row r="243" spans="2:26" ht="15.5" x14ac:dyDescent="0.35">
      <c r="C243" t="s">
        <v>391</v>
      </c>
      <c r="D243" s="5">
        <v>-39790821453</v>
      </c>
      <c r="E243" s="5">
        <v>-69953812251</v>
      </c>
      <c r="F243" s="5">
        <v>3689379777</v>
      </c>
      <c r="G243" s="5">
        <v>-1705878728</v>
      </c>
      <c r="I243" s="5">
        <v>29886448466</v>
      </c>
      <c r="J243" s="5">
        <v>-34067430363</v>
      </c>
      <c r="K243" s="5">
        <v>58477458779</v>
      </c>
      <c r="L243" s="5">
        <v>-462648126078</v>
      </c>
      <c r="M243" s="5">
        <v>619693982517</v>
      </c>
      <c r="N243" s="5">
        <v>-224068347633</v>
      </c>
      <c r="O243" s="5">
        <v>-73400621479</v>
      </c>
      <c r="P243" s="5">
        <v>26595236859</v>
      </c>
      <c r="Q243" s="5">
        <v>22258890867</v>
      </c>
      <c r="R243" s="5">
        <v>8400217379</v>
      </c>
      <c r="S243" s="5">
        <v>-2685451447</v>
      </c>
      <c r="T243" s="5">
        <v>123532018091</v>
      </c>
      <c r="U243" s="5">
        <v>185707864412</v>
      </c>
      <c r="V243" s="5">
        <v>11092638754</v>
      </c>
      <c r="W243" s="5">
        <v>112010467789</v>
      </c>
      <c r="X243" s="5">
        <v>191628978729</v>
      </c>
      <c r="Y243" s="5">
        <v>-100875025271</v>
      </c>
      <c r="Z243" s="5">
        <v>95925001135</v>
      </c>
    </row>
    <row r="244" spans="2:26" ht="15.5" x14ac:dyDescent="0.35">
      <c r="C244" t="s">
        <v>2007</v>
      </c>
      <c r="E244" s="5">
        <v>-6307596456</v>
      </c>
      <c r="F244" s="5">
        <v>242423525</v>
      </c>
      <c r="G244" s="5">
        <v>-2129051684</v>
      </c>
      <c r="Q244" s="5">
        <v>-9382145616</v>
      </c>
      <c r="R244" s="5">
        <v>-21509075913</v>
      </c>
      <c r="S244" s="5">
        <v>-2454203985</v>
      </c>
      <c r="T244" s="5">
        <v>-4075501516</v>
      </c>
    </row>
    <row r="245" spans="2:26" ht="15.5" x14ac:dyDescent="0.35">
      <c r="C245" t="s">
        <v>193</v>
      </c>
      <c r="E245" s="5">
        <v>244027434643</v>
      </c>
      <c r="I245" s="5">
        <v>214140986177</v>
      </c>
      <c r="J245" s="5">
        <v>248208416540</v>
      </c>
      <c r="K245" s="5">
        <v>523370407887</v>
      </c>
      <c r="L245" s="5">
        <v>986018533965</v>
      </c>
      <c r="M245" s="5">
        <v>366324551448</v>
      </c>
      <c r="N245" s="5">
        <v>590392899081</v>
      </c>
      <c r="O245" s="5">
        <v>663793520560</v>
      </c>
      <c r="P245" s="5">
        <v>637198283701</v>
      </c>
      <c r="Q245" s="5">
        <v>624321538450</v>
      </c>
      <c r="R245" s="5">
        <v>637430396984</v>
      </c>
      <c r="S245" s="5">
        <v>640543439046</v>
      </c>
      <c r="T245" s="5">
        <v>512543267279</v>
      </c>
      <c r="U245" s="5">
        <v>322810253027</v>
      </c>
      <c r="V245" s="5">
        <v>311717614273</v>
      </c>
      <c r="W245" s="5">
        <v>199707146484</v>
      </c>
      <c r="X245" s="5">
        <v>8078167755</v>
      </c>
      <c r="Y245" s="5">
        <v>108803990135</v>
      </c>
      <c r="Z245" s="5">
        <v>12878989000</v>
      </c>
    </row>
    <row r="246" spans="2:26" ht="15.5" x14ac:dyDescent="0.35">
      <c r="C246" t="s">
        <v>2008</v>
      </c>
      <c r="K246" s="5">
        <v>-333639450126</v>
      </c>
      <c r="S246" s="5">
        <v>2026613370</v>
      </c>
      <c r="T246" s="5">
        <v>8543655193</v>
      </c>
      <c r="U246" s="5">
        <v>4025149840</v>
      </c>
    </row>
    <row r="247" spans="2:26" ht="15.5" x14ac:dyDescent="0.35">
      <c r="C247" t="s">
        <v>195</v>
      </c>
      <c r="D247" s="5">
        <v>-39790821453</v>
      </c>
      <c r="E247" s="5">
        <v>167766025936</v>
      </c>
      <c r="F247" s="5">
        <v>3931803302</v>
      </c>
      <c r="G247" s="5">
        <v>-3834930412</v>
      </c>
      <c r="I247" s="5">
        <v>244027434643</v>
      </c>
      <c r="J247" s="5">
        <v>214140986177</v>
      </c>
      <c r="K247" s="5">
        <v>248208416540</v>
      </c>
      <c r="L247" s="5">
        <v>523370407887</v>
      </c>
      <c r="M247" s="5">
        <v>986018533965</v>
      </c>
      <c r="N247" s="5">
        <v>366324551448</v>
      </c>
      <c r="O247" s="5">
        <v>590392899081</v>
      </c>
      <c r="P247" s="5">
        <v>663793520560</v>
      </c>
      <c r="Q247" s="5">
        <v>637198283701</v>
      </c>
      <c r="R247" s="5">
        <v>624321538450</v>
      </c>
      <c r="S247" s="5">
        <v>637430396984</v>
      </c>
      <c r="T247" s="5">
        <v>640543439047</v>
      </c>
      <c r="U247" s="5">
        <v>512543267279</v>
      </c>
      <c r="V247" s="5">
        <v>322810253027</v>
      </c>
      <c r="W247" s="5">
        <v>311717614273</v>
      </c>
      <c r="X247" s="5">
        <v>199707146484</v>
      </c>
      <c r="Y247" s="5">
        <v>7928964864</v>
      </c>
      <c r="Z247" s="5">
        <v>108803990135</v>
      </c>
    </row>
    <row r="249" spans="2:26" ht="15.5" x14ac:dyDescent="0.35">
      <c r="B249" t="s">
        <v>196</v>
      </c>
      <c r="C249" t="s">
        <v>12</v>
      </c>
      <c r="D249" s="5">
        <v>17710000000</v>
      </c>
      <c r="E249" s="5">
        <v>17710000000</v>
      </c>
      <c r="F249" s="5">
        <v>17710000000</v>
      </c>
      <c r="G249" s="5">
        <v>17710000000</v>
      </c>
      <c r="I249" s="5">
        <v>17710000000</v>
      </c>
      <c r="J249" s="5">
        <v>17710000000</v>
      </c>
      <c r="K249" s="5">
        <v>17710000000</v>
      </c>
      <c r="L249" s="5">
        <v>17710000000</v>
      </c>
      <c r="M249" s="5">
        <v>17710000000</v>
      </c>
      <c r="N249" s="5">
        <v>17710000000</v>
      </c>
      <c r="O249" s="5">
        <v>17710000000</v>
      </c>
      <c r="P249" s="5">
        <v>17710000000</v>
      </c>
      <c r="Q249" s="5">
        <v>15240000000</v>
      </c>
      <c r="R249" s="5">
        <v>15240000000</v>
      </c>
      <c r="S249" s="5">
        <v>15240000000</v>
      </c>
      <c r="T249" s="5">
        <v>15240000000</v>
      </c>
      <c r="U249" s="5">
        <v>15240000000</v>
      </c>
      <c r="V249" s="5">
        <v>13690000000</v>
      </c>
      <c r="W249" s="5">
        <v>13690000000</v>
      </c>
      <c r="X249" s="5">
        <v>13540000000</v>
      </c>
      <c r="Y249" s="5">
        <v>10130000000</v>
      </c>
      <c r="Z249" s="5">
        <v>10130000000</v>
      </c>
    </row>
    <row r="250" spans="2:26" ht="15.5" x14ac:dyDescent="0.35">
      <c r="C250" t="s">
        <v>197</v>
      </c>
      <c r="D250" s="6">
        <v>1.8</v>
      </c>
      <c r="E250" s="6">
        <v>0.96</v>
      </c>
      <c r="F250" s="6">
        <v>0.99</v>
      </c>
      <c r="G250" s="6">
        <v>1.44</v>
      </c>
    </row>
    <row r="251" spans="2:26" ht="15.5" x14ac:dyDescent="0.35">
      <c r="C251" t="s">
        <v>198</v>
      </c>
      <c r="D251" s="6">
        <v>132.22</v>
      </c>
      <c r="E251" s="6">
        <v>247.92</v>
      </c>
      <c r="F251" s="6">
        <v>240.4</v>
      </c>
      <c r="G251" s="6">
        <v>165.28</v>
      </c>
    </row>
    <row r="252" spans="2:26" ht="15.5" x14ac:dyDescent="0.35">
      <c r="C252" t="s">
        <v>73</v>
      </c>
      <c r="D252" s="6">
        <v>60.95</v>
      </c>
      <c r="E252" s="6">
        <v>67.5</v>
      </c>
      <c r="F252" s="6">
        <v>56.85</v>
      </c>
      <c r="G252" s="6">
        <v>58.58</v>
      </c>
    </row>
    <row r="253" spans="2:26" ht="15.5" x14ac:dyDescent="0.35">
      <c r="C253" t="s">
        <v>199</v>
      </c>
      <c r="D253" s="6">
        <v>16280000000.000002</v>
      </c>
      <c r="E253" s="5">
        <v>9730000000</v>
      </c>
      <c r="F253" s="5">
        <v>3310000000</v>
      </c>
      <c r="G253" s="5">
        <v>12990000000</v>
      </c>
    </row>
    <row r="254" spans="2:26" ht="15.5" x14ac:dyDescent="0.35">
      <c r="C254" t="s">
        <v>200</v>
      </c>
      <c r="D254" s="6">
        <v>6.9999999999999993E-3</v>
      </c>
      <c r="E254" s="6">
        <v>3.7000000000000002E-3</v>
      </c>
      <c r="F254" s="6">
        <v>3.8E-3</v>
      </c>
      <c r="G254" s="6">
        <v>5.5000000000000005E-3</v>
      </c>
    </row>
    <row r="255" spans="2:26" ht="15.5" x14ac:dyDescent="0.35">
      <c r="C255" t="s">
        <v>201</v>
      </c>
      <c r="D255" s="6">
        <v>8.0000000000000002E-3</v>
      </c>
      <c r="E255" s="6">
        <v>4.3E-3</v>
      </c>
      <c r="F255" s="6">
        <v>4.4000000000000003E-3</v>
      </c>
      <c r="G255" s="6">
        <v>6.4000000000000003E-3</v>
      </c>
    </row>
    <row r="256" spans="2:26" ht="15.5" x14ac:dyDescent="0.35">
      <c r="C256" t="s">
        <v>202</v>
      </c>
      <c r="D256" s="6">
        <v>2.3999999999999998E-3</v>
      </c>
      <c r="E256" s="6">
        <v>8.9999999999999998E-4</v>
      </c>
      <c r="F256" s="6">
        <v>1.1999999999999999E-3</v>
      </c>
      <c r="G256" s="6">
        <v>1.6000000000000001E-3</v>
      </c>
    </row>
    <row r="257" spans="3:7" ht="15.5" x14ac:dyDescent="0.35">
      <c r="C257" t="s">
        <v>203</v>
      </c>
      <c r="D257" s="6">
        <v>1.45</v>
      </c>
      <c r="E257" s="6">
        <v>0.55000000000000004</v>
      </c>
      <c r="F257" s="6">
        <v>0.63</v>
      </c>
      <c r="G257" s="6">
        <v>0.79</v>
      </c>
    </row>
    <row r="258" spans="3:7" ht="15.5" x14ac:dyDescent="0.35">
      <c r="C258" t="s">
        <v>204</v>
      </c>
      <c r="D258" s="5">
        <v>4098000000000</v>
      </c>
      <c r="E258" s="5">
        <v>4110000000000</v>
      </c>
      <c r="F258" s="5">
        <v>4091000000000</v>
      </c>
      <c r="G258" s="5">
        <v>4118000000000</v>
      </c>
    </row>
    <row r="259" spans="3:7" ht="15.5" x14ac:dyDescent="0.35">
      <c r="C259" t="s">
        <v>205</v>
      </c>
      <c r="D259" s="6">
        <v>1.06</v>
      </c>
      <c r="E259" s="6">
        <v>1.06</v>
      </c>
      <c r="F259" s="6">
        <v>1.06</v>
      </c>
      <c r="G259" s="6">
        <v>1.05</v>
      </c>
    </row>
    <row r="260" spans="3:7" ht="15.5" x14ac:dyDescent="0.35">
      <c r="C260" t="s">
        <v>206</v>
      </c>
      <c r="D260" s="6">
        <v>224.61</v>
      </c>
      <c r="E260" s="6">
        <v>225.37</v>
      </c>
      <c r="F260" s="6">
        <v>224.41</v>
      </c>
      <c r="G260" s="6">
        <v>225.98</v>
      </c>
    </row>
    <row r="261" spans="3:7" ht="15.5" x14ac:dyDescent="0.35">
      <c r="C261" t="s">
        <v>207</v>
      </c>
      <c r="D261" s="6">
        <v>1.1100000000000001</v>
      </c>
      <c r="E261" s="6">
        <v>1.1100000000000001</v>
      </c>
      <c r="F261" s="6">
        <v>1.1200000000000001</v>
      </c>
      <c r="G261" s="6">
        <v>1.1100000000000001</v>
      </c>
    </row>
    <row r="262" spans="3:7" ht="15.5" x14ac:dyDescent="0.35">
      <c r="C262" t="s">
        <v>208</v>
      </c>
      <c r="D262" s="6">
        <v>213.74</v>
      </c>
      <c r="E262" s="6">
        <v>214.34</v>
      </c>
      <c r="F262" s="6">
        <v>213.2</v>
      </c>
      <c r="G262" s="6">
        <v>214.62</v>
      </c>
    </row>
    <row r="263" spans="3:7" ht="15.5" x14ac:dyDescent="0.35">
      <c r="C263" t="s">
        <v>209</v>
      </c>
      <c r="D263" s="5">
        <v>70000000000</v>
      </c>
      <c r="E263" s="5">
        <v>78000000000</v>
      </c>
      <c r="F263" s="5">
        <v>77000000000</v>
      </c>
      <c r="G263" s="5">
        <v>74000000000</v>
      </c>
    </row>
    <row r="264" spans="3:7" ht="15.5" x14ac:dyDescent="0.35">
      <c r="C264" t="s">
        <v>210</v>
      </c>
      <c r="D264" s="5">
        <v>297000000000</v>
      </c>
      <c r="E264" s="5">
        <v>308000000000</v>
      </c>
      <c r="F264" s="5">
        <v>328000000000</v>
      </c>
      <c r="G264" s="5">
        <v>347000000000</v>
      </c>
    </row>
    <row r="265" spans="3:7" ht="15.5" x14ac:dyDescent="0.35">
      <c r="C265" t="s">
        <v>211</v>
      </c>
      <c r="D265" s="5">
        <v>3978000000000</v>
      </c>
      <c r="E265" s="5">
        <v>3992000000000</v>
      </c>
      <c r="F265" s="5">
        <v>3974000000000</v>
      </c>
      <c r="G265" s="5">
        <v>4002000000000</v>
      </c>
    </row>
    <row r="266" spans="3:7" ht="15.5" x14ac:dyDescent="0.35">
      <c r="C266" t="s">
        <v>24</v>
      </c>
      <c r="D266" s="5">
        <v>367000000000</v>
      </c>
      <c r="E266" s="5">
        <v>386000000000</v>
      </c>
      <c r="F266" s="5">
        <v>405000000000</v>
      </c>
      <c r="G266" s="5">
        <v>422000000000</v>
      </c>
    </row>
    <row r="267" spans="3:7" ht="15.5" x14ac:dyDescent="0.35">
      <c r="C267" t="s">
        <v>21</v>
      </c>
      <c r="D267" s="5">
        <v>239000000000</v>
      </c>
      <c r="E267" s="5">
        <v>218000000000</v>
      </c>
      <c r="F267" s="5">
        <v>161000000000</v>
      </c>
      <c r="G267" s="5">
        <v>182000000000</v>
      </c>
    </row>
    <row r="268" spans="3:7" ht="15.5" x14ac:dyDescent="0.35">
      <c r="C268" t="s">
        <v>212</v>
      </c>
      <c r="D268" s="5">
        <v>278000000000</v>
      </c>
      <c r="E268" s="5">
        <v>246000000000</v>
      </c>
      <c r="F268" s="5">
        <v>297000000000</v>
      </c>
      <c r="G268" s="5">
        <v>328000000000</v>
      </c>
    </row>
    <row r="269" spans="3:7" ht="15.5" x14ac:dyDescent="0.35">
      <c r="C269" t="s">
        <v>213</v>
      </c>
      <c r="D269" s="5">
        <v>13000000000</v>
      </c>
      <c r="E269" s="5">
        <v>-2000000000</v>
      </c>
      <c r="F269" s="5">
        <v>-6000000000</v>
      </c>
      <c r="G269" s="5">
        <v>45000000000</v>
      </c>
    </row>
    <row r="270" spans="3:7" ht="15.5" x14ac:dyDescent="0.35">
      <c r="C270" t="s">
        <v>214</v>
      </c>
      <c r="D270" s="5">
        <v>-1000000000</v>
      </c>
      <c r="E270" s="5">
        <v>-1000000000</v>
      </c>
      <c r="F270" s="5">
        <v>-1000000000</v>
      </c>
      <c r="G270" s="5">
        <v>4000000000</v>
      </c>
    </row>
    <row r="271" spans="3:7" ht="15.5" x14ac:dyDescent="0.35">
      <c r="C271" t="s">
        <v>13</v>
      </c>
      <c r="D271" s="5">
        <v>12000000000</v>
      </c>
      <c r="E271" s="5">
        <v>-3000000000</v>
      </c>
      <c r="F271" s="5">
        <v>-7000000000</v>
      </c>
      <c r="G271" s="5">
        <v>48000000000</v>
      </c>
    </row>
    <row r="272" spans="3:7" ht="15.5" x14ac:dyDescent="0.35">
      <c r="C272" t="s">
        <v>16</v>
      </c>
      <c r="D272" s="6">
        <v>0.67</v>
      </c>
      <c r="E272" s="6">
        <v>-0.16</v>
      </c>
      <c r="F272" s="6">
        <v>-0.38</v>
      </c>
      <c r="G272" s="6">
        <v>2.73</v>
      </c>
    </row>
    <row r="273" spans="3:26" ht="15.5" x14ac:dyDescent="0.35">
      <c r="C273" t="s">
        <v>58</v>
      </c>
      <c r="I273" s="6">
        <v>5.3</v>
      </c>
      <c r="J273" s="6">
        <v>18.25</v>
      </c>
      <c r="K273" s="6">
        <v>-13.2</v>
      </c>
      <c r="L273" s="6">
        <v>4.09</v>
      </c>
      <c r="M273" s="6">
        <v>0.34</v>
      </c>
      <c r="N273" s="6">
        <v>3.92</v>
      </c>
      <c r="O273" s="6">
        <v>8.1199999999999992</v>
      </c>
      <c r="P273" s="6">
        <v>10.14</v>
      </c>
      <c r="Q273" s="6">
        <v>2.54</v>
      </c>
      <c r="R273" s="6">
        <v>9.73</v>
      </c>
      <c r="S273" s="6">
        <v>8.6</v>
      </c>
      <c r="T273" s="6">
        <v>6.05</v>
      </c>
      <c r="U273" s="6">
        <v>3.94</v>
      </c>
      <c r="V273" s="6">
        <v>3.17</v>
      </c>
      <c r="W273" s="6">
        <v>-1.98</v>
      </c>
      <c r="X273" s="6">
        <v>-2.79</v>
      </c>
      <c r="Y273" s="6">
        <v>-4.41</v>
      </c>
      <c r="Z273" s="6">
        <v>0.61</v>
      </c>
    </row>
    <row r="274" spans="3:26" ht="15.5" x14ac:dyDescent="0.35">
      <c r="C274" t="s">
        <v>72</v>
      </c>
      <c r="I274" s="6">
        <v>44.91</v>
      </c>
      <c r="J274" s="6">
        <v>13.04</v>
      </c>
      <c r="K274" s="6">
        <v>-18.03</v>
      </c>
      <c r="L274" s="6">
        <v>29.58</v>
      </c>
      <c r="M274" s="6">
        <v>335.29</v>
      </c>
      <c r="N274" s="6">
        <v>57.14</v>
      </c>
      <c r="O274" s="6">
        <v>27.09</v>
      </c>
      <c r="P274" s="6">
        <v>20.32</v>
      </c>
      <c r="Q274" s="6">
        <v>84.65</v>
      </c>
      <c r="R274" s="6">
        <v>13.36</v>
      </c>
      <c r="S274" s="6">
        <v>8.6</v>
      </c>
      <c r="T274" s="6">
        <v>33.22</v>
      </c>
      <c r="U274" s="6">
        <v>64.72</v>
      </c>
      <c r="V274" s="6">
        <v>58.04</v>
      </c>
      <c r="W274" s="6">
        <v>-103.54</v>
      </c>
      <c r="X274" s="6">
        <v>-117.92</v>
      </c>
      <c r="Y274" s="6">
        <v>-10.43</v>
      </c>
      <c r="Z274" s="6">
        <v>54.1</v>
      </c>
    </row>
    <row r="275" spans="3:26" ht="15.5" x14ac:dyDescent="0.35">
      <c r="C275" t="s">
        <v>75</v>
      </c>
      <c r="I275" s="6">
        <v>14.53</v>
      </c>
      <c r="J275" s="6">
        <v>14.35</v>
      </c>
      <c r="K275" s="6">
        <v>4.59</v>
      </c>
      <c r="L275" s="6">
        <v>2.56</v>
      </c>
      <c r="M275" s="6">
        <v>2.99</v>
      </c>
      <c r="N275" s="6">
        <v>7.37</v>
      </c>
      <c r="O275" s="6">
        <v>6.18</v>
      </c>
      <c r="P275" s="6">
        <v>5.42</v>
      </c>
      <c r="Q275" s="6">
        <v>4.4000000000000004</v>
      </c>
      <c r="R275" s="6">
        <v>2.88</v>
      </c>
      <c r="S275" s="6">
        <v>1.95</v>
      </c>
      <c r="T275" s="6">
        <v>6.2</v>
      </c>
      <c r="U275" s="6">
        <v>12.38</v>
      </c>
      <c r="V275" s="6">
        <v>9.32</v>
      </c>
      <c r="W275" s="6">
        <v>12.1</v>
      </c>
      <c r="X275" s="6">
        <v>23.74</v>
      </c>
      <c r="Y275" s="6">
        <v>2.4500000000000002</v>
      </c>
      <c r="Z275" s="6">
        <v>1.76</v>
      </c>
    </row>
    <row r="276" spans="3:26" ht="15.5" x14ac:dyDescent="0.35">
      <c r="C276" t="s">
        <v>215</v>
      </c>
      <c r="I276" s="5">
        <v>63620000000</v>
      </c>
      <c r="J276" s="5">
        <v>51320000000</v>
      </c>
      <c r="K276" s="5">
        <v>496570000000</v>
      </c>
      <c r="L276" s="5">
        <v>378700000000</v>
      </c>
      <c r="M276" s="5">
        <v>271370000000</v>
      </c>
      <c r="N276" s="5">
        <v>204800000000</v>
      </c>
      <c r="O276" s="5">
        <v>346460000000</v>
      </c>
      <c r="P276" s="5">
        <v>334400000000</v>
      </c>
    </row>
    <row r="277" spans="3:26" ht="15.5" x14ac:dyDescent="0.35">
      <c r="C277" t="s">
        <v>216</v>
      </c>
      <c r="I277" s="6">
        <v>2.0400000000000001E-2</v>
      </c>
      <c r="J277" s="6">
        <v>7.0099999999999996E-2</v>
      </c>
      <c r="K277" s="6">
        <v>-5.4100000000000002E-2</v>
      </c>
      <c r="L277" s="6">
        <v>6.5000000000000006E-3</v>
      </c>
      <c r="M277" s="6">
        <v>8.9999999999999998E-4</v>
      </c>
      <c r="N277" s="6">
        <v>1.1899999999999999E-2</v>
      </c>
      <c r="O277" s="6">
        <v>2.8300000000000002E-2</v>
      </c>
      <c r="P277" s="6">
        <v>4.1700000000000001E-2</v>
      </c>
      <c r="Q277" s="6">
        <v>7.3000000000000001E-3</v>
      </c>
      <c r="R277" s="6">
        <v>2.69E-2</v>
      </c>
      <c r="S277" s="6">
        <v>2.7099999999999999E-2</v>
      </c>
      <c r="T277" s="6">
        <v>2.2599999999999999E-2</v>
      </c>
      <c r="U277" s="6">
        <v>2.3300000000000001E-2</v>
      </c>
      <c r="V277" s="6">
        <v>2.1499999999999998E-2</v>
      </c>
      <c r="W277" s="6">
        <v>-1.4800000000000001E-2</v>
      </c>
      <c r="X277" s="6">
        <v>-1.9799999999999998E-2</v>
      </c>
      <c r="Y277" s="6">
        <v>-3.6200000000000003E-2</v>
      </c>
      <c r="Z277" s="6">
        <v>4.5999999999999999E-3</v>
      </c>
    </row>
    <row r="278" spans="3:26" ht="15.5" x14ac:dyDescent="0.35">
      <c r="C278" t="s">
        <v>217</v>
      </c>
      <c r="I278" s="6">
        <v>2.3599999999999999E-2</v>
      </c>
      <c r="J278" s="6">
        <v>8.2299999999999998E-2</v>
      </c>
      <c r="K278" s="6">
        <v>-6.5000000000000002E-2</v>
      </c>
      <c r="L278" s="6">
        <v>2.7099999999999999E-2</v>
      </c>
      <c r="M278" s="6">
        <v>2.3E-3</v>
      </c>
      <c r="N278" s="6">
        <v>2.6699999999999998E-2</v>
      </c>
      <c r="O278" s="6">
        <v>5.5300000000000002E-2</v>
      </c>
      <c r="P278" s="6">
        <v>7.3300000000000004E-2</v>
      </c>
      <c r="Q278" s="6">
        <v>2.06E-2</v>
      </c>
      <c r="R278" s="6">
        <v>7.3200000000000001E-2</v>
      </c>
      <c r="S278" s="6">
        <v>7.0900000000000005E-2</v>
      </c>
      <c r="T278" s="6">
        <v>5.33E-2</v>
      </c>
      <c r="U278" s="6">
        <v>3.9399999999999998E-2</v>
      </c>
      <c r="V278" s="6">
        <v>4.3099999999999999E-2</v>
      </c>
      <c r="W278" s="6">
        <v>-2.7999999999999997E-2</v>
      </c>
      <c r="X278" s="6">
        <v>-3.85E-2</v>
      </c>
      <c r="Y278" s="6">
        <v>-0.14050000000000001</v>
      </c>
      <c r="Z278" s="6">
        <v>1.72E-2</v>
      </c>
    </row>
    <row r="279" spans="3:26" ht="15.5" x14ac:dyDescent="0.35">
      <c r="C279" t="s">
        <v>218</v>
      </c>
      <c r="I279" s="6">
        <v>9.0000000000000011E-3</v>
      </c>
      <c r="J279" s="6">
        <v>6.5000000000000006E-3</v>
      </c>
      <c r="K279" s="6">
        <v>5.8600000000000006E-2</v>
      </c>
      <c r="L279" s="6">
        <v>3.6600000000000001E-2</v>
      </c>
      <c r="M279" s="6">
        <v>2.6600000000000002E-2</v>
      </c>
      <c r="N279" s="6">
        <v>2.6699999999999998E-2</v>
      </c>
      <c r="O279" s="6">
        <v>6.1399999999999996E-2</v>
      </c>
      <c r="P279" s="6">
        <v>5.16E-2</v>
      </c>
      <c r="Q279" s="6">
        <v>6.4600000000000005E-2</v>
      </c>
      <c r="R279" s="6">
        <v>7.5700000000000003E-2</v>
      </c>
      <c r="S279" s="6">
        <v>6.3299999999999995E-2</v>
      </c>
      <c r="T279" s="6">
        <v>6.5799999999999997E-2</v>
      </c>
      <c r="U279" s="6">
        <v>6.08E-2</v>
      </c>
      <c r="V279" s="6">
        <v>5.9699999999999996E-2</v>
      </c>
      <c r="W279" s="6">
        <v>4.9000000000000002E-2</v>
      </c>
      <c r="X279" s="6">
        <v>4.4600000000000001E-2</v>
      </c>
      <c r="Y279" s="6">
        <v>4.9599999999999998E-2</v>
      </c>
      <c r="Z279" s="6">
        <v>8.1000000000000003E-2</v>
      </c>
    </row>
    <row r="280" spans="3:26" ht="15.5" x14ac:dyDescent="0.35">
      <c r="C280" t="s">
        <v>219</v>
      </c>
      <c r="I280" s="6">
        <v>1.05</v>
      </c>
      <c r="J280" s="6">
        <v>0.63</v>
      </c>
      <c r="K280" s="6">
        <v>0.79</v>
      </c>
      <c r="L280" s="6">
        <v>1.43</v>
      </c>
      <c r="M280" s="6">
        <v>1.05</v>
      </c>
      <c r="N280" s="6">
        <v>2.15</v>
      </c>
      <c r="O280" s="6">
        <v>3.73</v>
      </c>
      <c r="P280" s="6">
        <v>1.1000000000000001</v>
      </c>
      <c r="Q280" s="6">
        <v>1.38</v>
      </c>
      <c r="R280" s="6">
        <v>1.94</v>
      </c>
      <c r="S280" s="6">
        <v>1.82</v>
      </c>
      <c r="T280" s="6">
        <v>1.9</v>
      </c>
      <c r="U280" s="6">
        <v>1.55</v>
      </c>
      <c r="V280" s="6">
        <v>1.26</v>
      </c>
      <c r="W280" s="6">
        <v>0.93</v>
      </c>
      <c r="X280" s="6">
        <v>0.63</v>
      </c>
      <c r="Y280" s="6">
        <v>0.48</v>
      </c>
      <c r="Z280" s="6">
        <v>0.83</v>
      </c>
    </row>
    <row r="281" spans="3:26" ht="15.5" x14ac:dyDescent="0.35">
      <c r="C281" t="s">
        <v>69</v>
      </c>
      <c r="I281" s="6">
        <v>1.06</v>
      </c>
      <c r="J281" s="6">
        <v>1.07</v>
      </c>
      <c r="K281" s="6">
        <v>1.17</v>
      </c>
      <c r="L281" s="6">
        <v>0.8</v>
      </c>
      <c r="M281" s="6">
        <v>0.78</v>
      </c>
      <c r="N281" s="6">
        <v>1.53</v>
      </c>
      <c r="O281" s="6">
        <v>1.5</v>
      </c>
      <c r="P281" s="6">
        <v>1.49</v>
      </c>
      <c r="Q281" s="6">
        <v>1.74</v>
      </c>
      <c r="R281" s="6">
        <v>0.98</v>
      </c>
      <c r="S281" s="6">
        <v>0.61</v>
      </c>
      <c r="T281" s="6">
        <v>1.77</v>
      </c>
      <c r="U281" s="6">
        <v>2.5499999999999998</v>
      </c>
      <c r="V281" s="6">
        <v>2.5099999999999998</v>
      </c>
      <c r="W281" s="6">
        <v>2.9</v>
      </c>
      <c r="X281" s="6">
        <v>4.54</v>
      </c>
      <c r="Y281" s="6">
        <v>1.47</v>
      </c>
      <c r="Z281" s="6">
        <v>0.93</v>
      </c>
    </row>
    <row r="282" spans="3:26" ht="15.5" x14ac:dyDescent="0.35">
      <c r="C282" t="s">
        <v>66</v>
      </c>
      <c r="I282" s="6">
        <v>224.41</v>
      </c>
      <c r="J282" s="6">
        <v>221.67</v>
      </c>
      <c r="K282" s="6">
        <v>203.02</v>
      </c>
      <c r="L282" s="6">
        <v>150.81</v>
      </c>
      <c r="M282" s="6">
        <v>146.66</v>
      </c>
      <c r="N282" s="6">
        <v>146.65</v>
      </c>
      <c r="O282" s="6">
        <v>146.96</v>
      </c>
      <c r="P282" s="6">
        <v>138.44</v>
      </c>
      <c r="Q282" s="6">
        <v>123.24</v>
      </c>
      <c r="R282" s="6">
        <v>132.93</v>
      </c>
      <c r="S282" s="6">
        <v>121.4</v>
      </c>
      <c r="T282" s="6">
        <v>113.36</v>
      </c>
      <c r="U282" s="6">
        <v>100.1</v>
      </c>
      <c r="V282" s="6">
        <v>73.42</v>
      </c>
      <c r="W282" s="6">
        <v>70.64</v>
      </c>
      <c r="X282" s="6">
        <v>72.44</v>
      </c>
      <c r="Y282" s="6">
        <v>31.37</v>
      </c>
      <c r="Z282" s="6">
        <v>35.49</v>
      </c>
    </row>
    <row r="283" spans="3:26" ht="15.5" x14ac:dyDescent="0.35">
      <c r="C283" t="s">
        <v>220</v>
      </c>
      <c r="I283" s="6">
        <v>1.1200000000000001</v>
      </c>
      <c r="J283" s="6">
        <v>1.1299999999999999</v>
      </c>
      <c r="K283" s="6">
        <v>1.25</v>
      </c>
      <c r="L283" s="6">
        <v>-1.55</v>
      </c>
      <c r="M283" s="6">
        <v>-2.21</v>
      </c>
      <c r="N283" s="6">
        <v>-4.93</v>
      </c>
      <c r="O283" s="6">
        <v>15.38</v>
      </c>
      <c r="P283" s="6">
        <v>3.62</v>
      </c>
      <c r="Q283" s="6">
        <v>13.13</v>
      </c>
      <c r="R283" s="6">
        <v>4.96</v>
      </c>
      <c r="S283" s="6">
        <v>2.41</v>
      </c>
      <c r="T283" s="6">
        <v>6.35</v>
      </c>
      <c r="U283" s="6">
        <v>12.01</v>
      </c>
      <c r="V283" s="6">
        <v>-13.68</v>
      </c>
      <c r="W283" s="6">
        <v>2.9</v>
      </c>
      <c r="X283" s="6">
        <v>4.54</v>
      </c>
      <c r="Y283" s="6">
        <v>1.47</v>
      </c>
      <c r="Z283" s="6">
        <v>0.93</v>
      </c>
    </row>
    <row r="284" spans="3:26" ht="15.5" x14ac:dyDescent="0.35">
      <c r="C284" t="s">
        <v>221</v>
      </c>
      <c r="I284" s="6">
        <v>213.2</v>
      </c>
      <c r="J284" s="6">
        <v>209.85</v>
      </c>
      <c r="K284" s="6">
        <v>191.14</v>
      </c>
      <c r="L284" s="6">
        <v>-78.150000000000006</v>
      </c>
      <c r="M284" s="6">
        <v>-51.55</v>
      </c>
      <c r="N284" s="6">
        <v>-45.46</v>
      </c>
      <c r="O284" s="6">
        <v>14.3</v>
      </c>
      <c r="P284" s="6">
        <v>56.95</v>
      </c>
      <c r="Q284" s="6">
        <v>16.38</v>
      </c>
      <c r="R284" s="6">
        <v>26.22</v>
      </c>
      <c r="S284" s="6">
        <v>30.76</v>
      </c>
      <c r="T284" s="6">
        <v>31.64</v>
      </c>
      <c r="U284" s="6">
        <v>21.24</v>
      </c>
      <c r="V284" s="6">
        <v>-13.45</v>
      </c>
      <c r="W284" s="6">
        <v>70.64</v>
      </c>
      <c r="X284" s="6">
        <v>72.44</v>
      </c>
      <c r="Y284" s="6">
        <v>31.37</v>
      </c>
      <c r="Z284" s="6">
        <v>35.49</v>
      </c>
    </row>
    <row r="285" spans="3:26" ht="15.5" x14ac:dyDescent="0.35">
      <c r="C285" t="s">
        <v>222</v>
      </c>
      <c r="I285" s="5">
        <v>77000000000</v>
      </c>
      <c r="J285" s="5">
        <v>66000000000</v>
      </c>
      <c r="K285" s="5">
        <v>57000000000</v>
      </c>
      <c r="L285" s="5">
        <v>1114000000000</v>
      </c>
      <c r="M285" s="5">
        <v>407000000000</v>
      </c>
      <c r="N285" s="5">
        <v>172000000000</v>
      </c>
      <c r="O285" s="5">
        <v>89000000000</v>
      </c>
      <c r="P285" s="5">
        <v>236000000000</v>
      </c>
      <c r="Q285" s="5">
        <v>262000000000</v>
      </c>
      <c r="R285" s="5">
        <v>217000000000</v>
      </c>
      <c r="S285" s="5">
        <v>205000000000</v>
      </c>
      <c r="T285" s="5">
        <v>145000000000</v>
      </c>
      <c r="U285" s="5">
        <v>81000000000</v>
      </c>
      <c r="V285" s="5">
        <v>53000000000</v>
      </c>
      <c r="W285" s="5">
        <v>27000000000</v>
      </c>
      <c r="X285" s="5">
        <v>3000000000</v>
      </c>
      <c r="Y285" s="5">
        <v>2000000000</v>
      </c>
      <c r="Z285" s="5">
        <v>30000000000</v>
      </c>
    </row>
    <row r="286" spans="3:26" ht="15.5" x14ac:dyDescent="0.35">
      <c r="C286" t="s">
        <v>223</v>
      </c>
      <c r="I286" s="5">
        <v>328000000000</v>
      </c>
      <c r="J286" s="5">
        <v>405000000000</v>
      </c>
      <c r="K286" s="5">
        <v>457000000000</v>
      </c>
      <c r="L286" s="5">
        <v>5532000000000</v>
      </c>
      <c r="M286" s="5">
        <v>2456000000000</v>
      </c>
      <c r="N286" s="5">
        <v>1840000000000</v>
      </c>
      <c r="O286" s="5">
        <v>1271000000000</v>
      </c>
      <c r="P286" s="5">
        <v>824000000000</v>
      </c>
      <c r="Q286" s="5">
        <v>2163000000000</v>
      </c>
      <c r="R286" s="5">
        <v>2153000000000</v>
      </c>
      <c r="S286" s="5">
        <v>1076000000000</v>
      </c>
      <c r="T286" s="5">
        <v>1253000000000</v>
      </c>
      <c r="U286" s="5">
        <v>657000000000</v>
      </c>
      <c r="V286" s="5">
        <v>705000000000</v>
      </c>
      <c r="W286" s="5">
        <v>715000000000</v>
      </c>
      <c r="X286" s="5">
        <v>850000000000</v>
      </c>
      <c r="Y286" s="5">
        <v>858000000000</v>
      </c>
      <c r="Z286" s="5">
        <v>878000000000</v>
      </c>
    </row>
    <row r="287" spans="3:26" ht="15.5" x14ac:dyDescent="0.35">
      <c r="C287" t="s">
        <v>26</v>
      </c>
      <c r="I287" s="5">
        <v>405000000000</v>
      </c>
      <c r="J287" s="5">
        <v>471000000000</v>
      </c>
      <c r="K287" s="5">
        <v>513000000000</v>
      </c>
      <c r="L287" s="5">
        <v>6646000000000</v>
      </c>
      <c r="M287" s="5">
        <v>2863000000000</v>
      </c>
      <c r="N287" s="5">
        <v>2012000000000</v>
      </c>
      <c r="O287" s="5">
        <v>1360000000000</v>
      </c>
      <c r="P287" s="5">
        <v>1059000000000</v>
      </c>
      <c r="Q287" s="5">
        <v>2425000000000</v>
      </c>
      <c r="R287" s="5">
        <v>2370000000000</v>
      </c>
      <c r="S287" s="5">
        <v>1280000000000</v>
      </c>
      <c r="T287" s="5">
        <v>1398000000000</v>
      </c>
      <c r="U287" s="5">
        <v>737000000000</v>
      </c>
      <c r="V287" s="5">
        <v>758000000000</v>
      </c>
      <c r="W287" s="5">
        <v>743000000000</v>
      </c>
      <c r="X287" s="5">
        <v>853000000000</v>
      </c>
      <c r="Y287" s="5">
        <v>860000000000</v>
      </c>
      <c r="Z287" s="5">
        <v>908000000000</v>
      </c>
    </row>
    <row r="288" spans="3:26" ht="15.5" x14ac:dyDescent="0.35">
      <c r="C288" t="s">
        <v>23</v>
      </c>
      <c r="I288" s="5">
        <v>161000000000</v>
      </c>
      <c r="J288" s="5">
        <v>257000000000</v>
      </c>
      <c r="K288" s="5">
        <v>265000000000</v>
      </c>
      <c r="L288" s="5">
        <v>6123000000000</v>
      </c>
      <c r="M288" s="5">
        <v>1877000000000</v>
      </c>
      <c r="N288" s="5">
        <v>1645000000000</v>
      </c>
      <c r="O288" s="5">
        <v>770000000000</v>
      </c>
      <c r="P288" s="5">
        <v>396000000000</v>
      </c>
      <c r="Q288" s="5">
        <v>1788000000000</v>
      </c>
      <c r="R288" s="5">
        <v>1746000000000</v>
      </c>
      <c r="S288" s="5">
        <v>643000000000</v>
      </c>
      <c r="T288" s="5">
        <v>757000000000</v>
      </c>
      <c r="U288" s="5">
        <v>225000000000</v>
      </c>
      <c r="V288" s="5">
        <v>435000000000</v>
      </c>
      <c r="W288" s="5">
        <v>431000000000</v>
      </c>
      <c r="X288" s="5">
        <v>653000000000</v>
      </c>
      <c r="Y288" s="5">
        <v>852000000000</v>
      </c>
      <c r="Z288" s="5">
        <v>799000000000</v>
      </c>
    </row>
    <row r="289" spans="2:26" ht="15.5" x14ac:dyDescent="0.35">
      <c r="C289" t="s">
        <v>224</v>
      </c>
      <c r="I289" s="5">
        <v>297000000000</v>
      </c>
      <c r="J289" s="5">
        <v>328000000000</v>
      </c>
      <c r="K289" s="5">
        <v>322000000000</v>
      </c>
      <c r="L289" s="5">
        <v>-986000000000</v>
      </c>
      <c r="M289" s="5">
        <v>665000000000</v>
      </c>
      <c r="N289" s="5">
        <v>144000000000</v>
      </c>
      <c r="O289" s="5">
        <v>332000000000</v>
      </c>
      <c r="P289" s="5">
        <v>661000000000</v>
      </c>
      <c r="Q289" s="5">
        <v>801000000000</v>
      </c>
      <c r="R289" s="5">
        <v>958000000000</v>
      </c>
      <c r="S289" s="5">
        <v>851000000000</v>
      </c>
      <c r="T289" s="5">
        <v>905000000000</v>
      </c>
      <c r="U289" s="5">
        <v>776000000000</v>
      </c>
      <c r="V289" s="5">
        <v>204000000000</v>
      </c>
      <c r="W289" s="5">
        <v>239000000000</v>
      </c>
      <c r="X289" s="5">
        <v>520000000000</v>
      </c>
      <c r="Y289" s="5">
        <v>76000000000</v>
      </c>
      <c r="Z289" s="5">
        <v>211000000000</v>
      </c>
    </row>
    <row r="290" spans="2:26" ht="15.5" x14ac:dyDescent="0.35">
      <c r="C290" t="s">
        <v>225</v>
      </c>
      <c r="I290" s="5">
        <v>54000000000</v>
      </c>
      <c r="J290" s="5">
        <v>68000000000</v>
      </c>
      <c r="K290" s="5">
        <v>133000000000</v>
      </c>
      <c r="L290" s="5">
        <v>181000000000</v>
      </c>
      <c r="M290" s="5">
        <v>119000000000</v>
      </c>
      <c r="N290" s="5">
        <v>265000000000</v>
      </c>
      <c r="O290" s="5">
        <v>372000000000</v>
      </c>
      <c r="P290" s="5">
        <v>178000000000</v>
      </c>
      <c r="Q290" s="5">
        <v>189000000000</v>
      </c>
      <c r="R290" s="5">
        <v>269000000000</v>
      </c>
      <c r="S290" s="5">
        <v>149000000000</v>
      </c>
      <c r="T290" s="5">
        <v>39000000000</v>
      </c>
      <c r="U290" s="5">
        <v>123000000000</v>
      </c>
      <c r="V290" s="5">
        <v>75000000000</v>
      </c>
      <c r="W290" s="5">
        <v>2000000000</v>
      </c>
      <c r="X290" s="5">
        <v>48000000000</v>
      </c>
      <c r="Y290" s="5">
        <v>17000000000</v>
      </c>
      <c r="Z290" s="5">
        <v>-47000000000</v>
      </c>
    </row>
    <row r="291" spans="2:26" ht="15.5" x14ac:dyDescent="0.35">
      <c r="C291" t="s">
        <v>226</v>
      </c>
      <c r="I291" s="5">
        <v>-10000000000</v>
      </c>
      <c r="J291" s="5">
        <v>-19000000000</v>
      </c>
      <c r="K291" s="5">
        <v>-7000000000</v>
      </c>
      <c r="L291" s="5">
        <v>-11000000000</v>
      </c>
      <c r="M291" s="5">
        <v>-26000000000</v>
      </c>
      <c r="N291" s="5">
        <v>-86000000000</v>
      </c>
      <c r="O291" s="5">
        <v>-151000000000</v>
      </c>
      <c r="P291" s="5">
        <v>-505000000000</v>
      </c>
      <c r="Q291" s="5">
        <v>-287000000000</v>
      </c>
      <c r="R291" s="5">
        <v>-455000000000</v>
      </c>
      <c r="S291" s="5">
        <v>-385000000000</v>
      </c>
      <c r="T291" s="5">
        <v>-745000000000</v>
      </c>
      <c r="U291" s="5">
        <v>-108000000000</v>
      </c>
      <c r="V291" s="5">
        <v>-70000000000</v>
      </c>
      <c r="W291" s="5">
        <v>-103000000000</v>
      </c>
      <c r="X291" s="5">
        <v>-61000000000</v>
      </c>
      <c r="Y291" s="5">
        <v>-115000000000</v>
      </c>
      <c r="Z291" s="5">
        <v>-466000000000</v>
      </c>
    </row>
    <row r="292" spans="2:26" ht="15.5" x14ac:dyDescent="0.35">
      <c r="C292" t="s">
        <v>15</v>
      </c>
      <c r="I292" s="5">
        <v>45000000000</v>
      </c>
      <c r="J292" s="5">
        <v>49000000000</v>
      </c>
      <c r="K292" s="5">
        <v>126000000000</v>
      </c>
      <c r="L292" s="5">
        <v>170000000000</v>
      </c>
      <c r="M292" s="5">
        <v>93000000000</v>
      </c>
      <c r="N292" s="5">
        <v>179000000000</v>
      </c>
      <c r="O292" s="5">
        <v>220000000000</v>
      </c>
      <c r="P292" s="5">
        <v>-327000000000</v>
      </c>
      <c r="Q292" s="5">
        <v>-98000000000</v>
      </c>
      <c r="R292" s="5">
        <v>-187000000000</v>
      </c>
      <c r="S292" s="5">
        <v>-236000000000</v>
      </c>
      <c r="T292" s="5">
        <v>-706000000000</v>
      </c>
      <c r="U292" s="5">
        <v>15000000000</v>
      </c>
      <c r="V292" s="5">
        <v>5000000000</v>
      </c>
      <c r="W292" s="5">
        <v>-101000000000</v>
      </c>
      <c r="X292" s="5">
        <v>-13000000000</v>
      </c>
      <c r="Y292" s="5">
        <v>-98000000000</v>
      </c>
      <c r="Z292" s="5">
        <v>-513000000000</v>
      </c>
    </row>
    <row r="293" spans="2:26" ht="15.5" x14ac:dyDescent="0.35">
      <c r="C293" t="s">
        <v>17</v>
      </c>
      <c r="I293" s="6">
        <v>2.52</v>
      </c>
      <c r="J293" s="6">
        <v>2.77</v>
      </c>
      <c r="K293" s="6">
        <v>7.11</v>
      </c>
      <c r="L293" s="6">
        <v>9.6199999999999992</v>
      </c>
      <c r="M293" s="6">
        <v>5.24</v>
      </c>
      <c r="N293" s="6">
        <v>10.1</v>
      </c>
      <c r="O293" s="6">
        <v>12.44</v>
      </c>
      <c r="P293" s="6">
        <v>-18.48</v>
      </c>
      <c r="Q293" s="6">
        <v>-6.41</v>
      </c>
      <c r="R293" s="6">
        <v>-12.24</v>
      </c>
      <c r="S293" s="6">
        <v>-15.47</v>
      </c>
      <c r="T293" s="6">
        <v>-46.36</v>
      </c>
      <c r="U293" s="6">
        <v>0.98</v>
      </c>
      <c r="V293" s="6">
        <v>0.36</v>
      </c>
      <c r="W293" s="6">
        <v>-7.38</v>
      </c>
      <c r="X293" s="6">
        <v>-0.94</v>
      </c>
      <c r="Y293" s="6">
        <v>-9.64</v>
      </c>
      <c r="Z293" s="6">
        <v>-50.64</v>
      </c>
    </row>
    <row r="295" spans="2:26" ht="15.5" x14ac:dyDescent="0.35">
      <c r="B295" t="s">
        <v>227</v>
      </c>
      <c r="C295" t="s">
        <v>228</v>
      </c>
      <c r="D295" s="5">
        <v>32000000000</v>
      </c>
      <c r="E295" s="5">
        <v>17000000000</v>
      </c>
      <c r="F295" s="5">
        <v>18000000000</v>
      </c>
      <c r="G295" s="5">
        <v>26000000000</v>
      </c>
      <c r="H295" s="5">
        <v>98000000000</v>
      </c>
      <c r="I295" s="5">
        <v>94000000000</v>
      </c>
      <c r="J295" s="5">
        <v>323000000000</v>
      </c>
      <c r="K295" s="5">
        <v>-234000000000</v>
      </c>
      <c r="L295" s="5">
        <v>72000000000</v>
      </c>
      <c r="M295" s="5">
        <v>6000000000</v>
      </c>
      <c r="N295" s="5">
        <v>69000000000</v>
      </c>
      <c r="O295" s="5">
        <v>144000000000</v>
      </c>
      <c r="P295" s="5">
        <v>180000000000</v>
      </c>
      <c r="Q295" s="5">
        <v>39000000000</v>
      </c>
    </row>
    <row r="296" spans="2:26" ht="15.5" x14ac:dyDescent="0.35">
      <c r="C296" t="s">
        <v>229</v>
      </c>
      <c r="H296" s="6">
        <v>2.62</v>
      </c>
      <c r="I296" s="6">
        <v>2.62</v>
      </c>
      <c r="N296" s="5">
        <v>2</v>
      </c>
      <c r="P296" s="6">
        <v>2.5</v>
      </c>
      <c r="Q296" s="5">
        <v>10</v>
      </c>
    </row>
    <row r="297" spans="2:26" ht="15.5" x14ac:dyDescent="0.35">
      <c r="C297" t="s">
        <v>77</v>
      </c>
      <c r="H297" s="6">
        <v>0.47399999999999998</v>
      </c>
      <c r="I297" s="6">
        <v>0.49420000000000003</v>
      </c>
      <c r="N297" s="6">
        <v>0.47210000000000002</v>
      </c>
      <c r="P297" s="6">
        <v>0.26789999999999997</v>
      </c>
      <c r="Q297" s="6">
        <v>4.5763999999999996</v>
      </c>
    </row>
    <row r="298" spans="2:26" ht="15.5" x14ac:dyDescent="0.35">
      <c r="C298" t="s">
        <v>230</v>
      </c>
      <c r="H298" s="6">
        <v>1.1000000000000001E-2</v>
      </c>
      <c r="I298" s="6">
        <v>1.1000000000000001E-2</v>
      </c>
      <c r="N298" s="6">
        <v>8.8000000000000005E-3</v>
      </c>
      <c r="P298" s="6">
        <v>1.3300000000000001E-2</v>
      </c>
      <c r="Q298" s="6">
        <v>5.1500000000000004E-2</v>
      </c>
    </row>
    <row r="299" spans="2:26" ht="15.5" x14ac:dyDescent="0.35">
      <c r="C299" t="s">
        <v>57</v>
      </c>
      <c r="D299" s="6">
        <v>1.8</v>
      </c>
      <c r="E299" s="6">
        <v>0.96</v>
      </c>
      <c r="F299" s="6">
        <v>0.99</v>
      </c>
      <c r="G299" s="6">
        <v>1.44</v>
      </c>
      <c r="H299" s="6">
        <v>5.53</v>
      </c>
      <c r="I299" s="6">
        <v>5.3</v>
      </c>
      <c r="J299" s="6">
        <v>18.25</v>
      </c>
      <c r="K299" s="6">
        <v>-13.2</v>
      </c>
      <c r="L299" s="6">
        <v>4.09</v>
      </c>
      <c r="M299" s="6">
        <v>0.34</v>
      </c>
      <c r="N299" s="6">
        <v>3.92</v>
      </c>
      <c r="O299" s="6">
        <v>8.1199999999999992</v>
      </c>
      <c r="P299" s="6">
        <v>10.14</v>
      </c>
      <c r="Q299" s="6">
        <v>2.19</v>
      </c>
    </row>
    <row r="300" spans="2:26" ht="15.5" x14ac:dyDescent="0.35">
      <c r="C300" t="s">
        <v>79</v>
      </c>
      <c r="H300" s="6">
        <v>2.62</v>
      </c>
      <c r="I300" s="6">
        <v>2.62</v>
      </c>
      <c r="N300" s="5">
        <v>2</v>
      </c>
      <c r="P300" s="6">
        <v>2.5</v>
      </c>
      <c r="Q300" s="5">
        <v>10</v>
      </c>
    </row>
    <row r="301" spans="2:26" ht="15.5" x14ac:dyDescent="0.35">
      <c r="C301" t="s">
        <v>231</v>
      </c>
      <c r="H301" s="6">
        <v>0.47399999999999998</v>
      </c>
      <c r="I301" s="6">
        <v>0.49420000000000003</v>
      </c>
      <c r="N301" s="6">
        <v>0.47210000000000002</v>
      </c>
      <c r="P301" s="6">
        <v>0.26789999999999997</v>
      </c>
      <c r="Q301" s="6">
        <v>4.5763999999999996</v>
      </c>
    </row>
    <row r="302" spans="2:26" ht="15.5" x14ac:dyDescent="0.35">
      <c r="C302" t="s">
        <v>232</v>
      </c>
      <c r="H302" s="6">
        <v>1.1000000000000001E-2</v>
      </c>
      <c r="I302" s="6">
        <v>1.1000000000000001E-2</v>
      </c>
      <c r="N302" s="6">
        <v>8.8000000000000005E-3</v>
      </c>
      <c r="P302" s="6">
        <v>1.3300000000000001E-2</v>
      </c>
      <c r="Q302" s="6">
        <v>5.1500000000000004E-2</v>
      </c>
    </row>
    <row r="303" spans="2:26" ht="15.5" x14ac:dyDescent="0.35">
      <c r="C303" t="s">
        <v>233</v>
      </c>
      <c r="D303" s="5">
        <v>69000000000</v>
      </c>
      <c r="E303" s="5">
        <v>62000000000</v>
      </c>
      <c r="F303" s="5">
        <v>74000000000</v>
      </c>
      <c r="G303" s="5">
        <v>72000000000</v>
      </c>
      <c r="H303" s="5">
        <v>263000000000</v>
      </c>
      <c r="I303" s="5">
        <v>290000000000</v>
      </c>
      <c r="J303" s="5">
        <v>294000000000</v>
      </c>
      <c r="K303" s="5">
        <v>918000000000</v>
      </c>
      <c r="L303" s="5">
        <v>838000000000</v>
      </c>
      <c r="M303" s="5">
        <v>675000000000</v>
      </c>
      <c r="N303" s="5">
        <v>538000000000</v>
      </c>
      <c r="O303" s="5">
        <v>630000000000</v>
      </c>
      <c r="P303" s="5">
        <v>673000000000</v>
      </c>
      <c r="Q303" s="5">
        <v>744000000000</v>
      </c>
    </row>
    <row r="304" spans="2:26" ht="15.5" x14ac:dyDescent="0.35">
      <c r="C304" t="s">
        <v>234</v>
      </c>
      <c r="H304" s="6">
        <v>2.62</v>
      </c>
      <c r="I304" s="6">
        <v>2.62</v>
      </c>
      <c r="N304" s="5">
        <v>2</v>
      </c>
      <c r="P304" s="6">
        <v>2.5</v>
      </c>
      <c r="Q304" s="5">
        <v>10</v>
      </c>
    </row>
    <row r="305" spans="3:17" ht="15.5" x14ac:dyDescent="0.35">
      <c r="C305" t="s">
        <v>235</v>
      </c>
      <c r="H305" s="6">
        <v>0.47399999999999998</v>
      </c>
      <c r="I305" s="6">
        <v>0.49420000000000003</v>
      </c>
      <c r="N305" s="6">
        <v>0.47210000000000002</v>
      </c>
      <c r="P305" s="6">
        <v>0.26789999999999997</v>
      </c>
      <c r="Q305" s="6">
        <v>4.5763999999999996</v>
      </c>
    </row>
    <row r="306" spans="3:17" ht="15.5" x14ac:dyDescent="0.35">
      <c r="C306" t="s">
        <v>236</v>
      </c>
      <c r="H306" s="6">
        <v>1.1000000000000001E-2</v>
      </c>
      <c r="I306" s="6">
        <v>1.1000000000000001E-2</v>
      </c>
      <c r="N306" s="6">
        <v>8.8000000000000005E-3</v>
      </c>
      <c r="P306" s="6">
        <v>1.3300000000000001E-2</v>
      </c>
      <c r="Q306" s="6">
        <v>5.1500000000000004E-2</v>
      </c>
    </row>
    <row r="307" spans="3:17" ht="15.5" x14ac:dyDescent="0.35">
      <c r="C307" t="s">
        <v>237</v>
      </c>
      <c r="I307" s="6">
        <v>43.05</v>
      </c>
    </row>
    <row r="308" spans="3:17" ht="15.5" x14ac:dyDescent="0.35">
      <c r="C308" t="s">
        <v>238</v>
      </c>
      <c r="I308" s="6">
        <v>45.8</v>
      </c>
    </row>
    <row r="309" spans="3:17" ht="15.5" x14ac:dyDescent="0.35">
      <c r="C309" t="s">
        <v>239</v>
      </c>
      <c r="I309" s="6">
        <v>6.95</v>
      </c>
    </row>
    <row r="310" spans="3:17" ht="15.5" x14ac:dyDescent="0.35">
      <c r="C310" t="s">
        <v>240</v>
      </c>
      <c r="I310" s="6">
        <v>2.18E-2</v>
      </c>
    </row>
    <row r="311" spans="3:17" ht="15.5" x14ac:dyDescent="0.35">
      <c r="C311" t="s">
        <v>241</v>
      </c>
      <c r="I311" s="6">
        <v>15.18</v>
      </c>
    </row>
    <row r="312" spans="3:17" ht="15.5" x14ac:dyDescent="0.35">
      <c r="C312" t="s">
        <v>242</v>
      </c>
      <c r="I312" s="6">
        <v>1.06</v>
      </c>
    </row>
    <row r="313" spans="3:17" ht="15.5" x14ac:dyDescent="0.35">
      <c r="C313" t="s">
        <v>243</v>
      </c>
      <c r="I313" s="6">
        <v>83.69</v>
      </c>
    </row>
    <row r="314" spans="3:17" ht="15.5" x14ac:dyDescent="0.35">
      <c r="C314" t="s">
        <v>244</v>
      </c>
      <c r="I314" s="6">
        <v>82.92</v>
      </c>
    </row>
    <row r="315" spans="3:17" ht="15.5" x14ac:dyDescent="0.35">
      <c r="C315" t="s">
        <v>245</v>
      </c>
      <c r="I315" s="6">
        <v>166.48</v>
      </c>
    </row>
    <row r="316" spans="3:17" ht="15.5" x14ac:dyDescent="0.35">
      <c r="C316" t="s">
        <v>246</v>
      </c>
      <c r="I316" s="6">
        <v>108.1</v>
      </c>
    </row>
    <row r="317" spans="3:17" ht="15.5" x14ac:dyDescent="0.35">
      <c r="C317" t="s">
        <v>247</v>
      </c>
      <c r="I317" s="6">
        <v>-0.65</v>
      </c>
    </row>
    <row r="318" spans="3:17" ht="15.5" x14ac:dyDescent="0.35">
      <c r="C318" t="s">
        <v>248</v>
      </c>
      <c r="I318" s="6">
        <v>5.08</v>
      </c>
    </row>
    <row r="319" spans="3:17" ht="15.5" x14ac:dyDescent="0.35">
      <c r="C319" t="s">
        <v>249</v>
      </c>
      <c r="I319" s="6">
        <v>5.2</v>
      </c>
    </row>
    <row r="320" spans="3:17" ht="15.5" x14ac:dyDescent="0.35">
      <c r="C320" t="s">
        <v>250</v>
      </c>
      <c r="I320" s="6">
        <v>5.53</v>
      </c>
    </row>
    <row r="321" spans="3:9" ht="15.5" x14ac:dyDescent="0.35">
      <c r="C321" t="s">
        <v>251</v>
      </c>
      <c r="I321" s="6">
        <v>15.68</v>
      </c>
    </row>
    <row r="322" spans="3:9" ht="15.5" x14ac:dyDescent="0.35">
      <c r="C322" t="s">
        <v>252</v>
      </c>
      <c r="D322" s="6">
        <v>7.23</v>
      </c>
    </row>
    <row r="323" spans="3:9" ht="15.5" x14ac:dyDescent="0.35">
      <c r="C323" t="s">
        <v>253</v>
      </c>
      <c r="I323" s="6">
        <v>224.61</v>
      </c>
    </row>
    <row r="324" spans="3:9" ht="15.5" x14ac:dyDescent="0.35">
      <c r="C324" t="s">
        <v>254</v>
      </c>
      <c r="I324" s="6">
        <v>2.87</v>
      </c>
    </row>
    <row r="325" spans="3:9" ht="15.5" x14ac:dyDescent="0.35">
      <c r="C325" t="s">
        <v>255</v>
      </c>
      <c r="D325" s="6">
        <v>3.53</v>
      </c>
    </row>
    <row r="326" spans="3:9" ht="15.5" x14ac:dyDescent="0.35">
      <c r="C326" t="s">
        <v>256</v>
      </c>
      <c r="D326" s="6">
        <v>3.41</v>
      </c>
    </row>
    <row r="327" spans="3:9" ht="15.5" x14ac:dyDescent="0.35">
      <c r="C327" t="s">
        <v>395</v>
      </c>
      <c r="D327" s="6">
        <v>0.09</v>
      </c>
    </row>
    <row r="328" spans="3:9" ht="15.5" x14ac:dyDescent="0.35">
      <c r="C328" t="s">
        <v>445</v>
      </c>
      <c r="D328" s="6">
        <v>7.0000000000000007E-2</v>
      </c>
    </row>
    <row r="329" spans="3:9" ht="15.5" x14ac:dyDescent="0.35">
      <c r="C329" t="s">
        <v>257</v>
      </c>
      <c r="D329" s="6">
        <v>0.12</v>
      </c>
    </row>
    <row r="330" spans="3:9" ht="15.5" x14ac:dyDescent="0.35">
      <c r="C330" t="s">
        <v>396</v>
      </c>
      <c r="D330" s="6">
        <v>0.08</v>
      </c>
    </row>
    <row r="331" spans="3:9" ht="15.5" x14ac:dyDescent="0.35">
      <c r="C331" t="s">
        <v>258</v>
      </c>
      <c r="D331" s="6">
        <v>1.1499999999999999</v>
      </c>
    </row>
    <row r="332" spans="3:9" ht="15.5" x14ac:dyDescent="0.35">
      <c r="C332" t="s">
        <v>259</v>
      </c>
      <c r="I332" s="6">
        <v>0.84</v>
      </c>
    </row>
    <row r="333" spans="3:9" ht="15.5" x14ac:dyDescent="0.35">
      <c r="C333" t="s">
        <v>13</v>
      </c>
      <c r="D333" s="5">
        <v>12000000000</v>
      </c>
    </row>
    <row r="334" spans="3:9" ht="15.5" x14ac:dyDescent="0.35">
      <c r="C334" t="s">
        <v>260</v>
      </c>
      <c r="I334" s="6">
        <v>9.9700000000000006</v>
      </c>
    </row>
    <row r="335" spans="3:9" ht="15.5" x14ac:dyDescent="0.35">
      <c r="C335" t="s">
        <v>261</v>
      </c>
      <c r="I335" s="6">
        <v>2.0199999999999999E-2</v>
      </c>
    </row>
    <row r="336" spans="3:9" ht="15.5" x14ac:dyDescent="0.35">
      <c r="C336" t="s">
        <v>262</v>
      </c>
      <c r="I336" s="6">
        <v>2.3099999999999999E-2</v>
      </c>
    </row>
    <row r="337" spans="3:9" ht="15.5" x14ac:dyDescent="0.35">
      <c r="C337" t="s">
        <v>263</v>
      </c>
      <c r="I337" s="6">
        <v>6.1999999999999998E-3</v>
      </c>
    </row>
    <row r="338" spans="3:9" ht="15.5" x14ac:dyDescent="0.35">
      <c r="C338" t="s">
        <v>264</v>
      </c>
      <c r="I338" s="6">
        <v>5.4000000000000003E-3</v>
      </c>
    </row>
    <row r="339" spans="3:9" ht="15.5" x14ac:dyDescent="0.35">
      <c r="C339" t="s">
        <v>265</v>
      </c>
      <c r="D339" s="6">
        <v>41.95</v>
      </c>
    </row>
    <row r="340" spans="3:9" ht="15.5" x14ac:dyDescent="0.35">
      <c r="C340" t="s">
        <v>266</v>
      </c>
      <c r="D340" s="6">
        <v>34.909999999999997</v>
      </c>
    </row>
    <row r="341" spans="3:9" ht="15.5" x14ac:dyDescent="0.35">
      <c r="C341" t="s">
        <v>267</v>
      </c>
      <c r="D341" s="6">
        <v>9.8699999999999992</v>
      </c>
    </row>
    <row r="342" spans="3:9" ht="15.5" x14ac:dyDescent="0.35">
      <c r="C342" t="s">
        <v>268</v>
      </c>
      <c r="D342" s="6">
        <v>66.989999999999995</v>
      </c>
    </row>
    <row r="343" spans="3:9" ht="15.5" x14ac:dyDescent="0.35">
      <c r="C343" t="s">
        <v>269</v>
      </c>
      <c r="D343" s="6">
        <v>2.17</v>
      </c>
    </row>
    <row r="344" spans="3:9" ht="15.5" x14ac:dyDescent="0.35">
      <c r="C344" t="s">
        <v>270</v>
      </c>
      <c r="I344" s="6">
        <v>0.06</v>
      </c>
    </row>
    <row r="345" spans="3:9" ht="15.5" x14ac:dyDescent="0.35">
      <c r="C345" t="s">
        <v>271</v>
      </c>
      <c r="I345" s="6">
        <v>10.09</v>
      </c>
    </row>
    <row r="346" spans="3:9" ht="15.5" x14ac:dyDescent="0.35">
      <c r="C346" t="s">
        <v>53</v>
      </c>
      <c r="I346" s="5">
        <v>4215000000000</v>
      </c>
    </row>
    <row r="347" spans="3:9" ht="15.5" x14ac:dyDescent="0.35">
      <c r="C347" t="s">
        <v>272</v>
      </c>
      <c r="I347" s="5">
        <v>4574000000000</v>
      </c>
    </row>
    <row r="348" spans="3:9" ht="15.5" x14ac:dyDescent="0.35">
      <c r="C348" t="s">
        <v>273</v>
      </c>
      <c r="I348" s="5">
        <v>17710000000</v>
      </c>
    </row>
    <row r="349" spans="3:9" ht="15.5" x14ac:dyDescent="0.35">
      <c r="C349" t="s">
        <v>274</v>
      </c>
      <c r="I349" s="6">
        <v>6.8000000000000005E-3</v>
      </c>
    </row>
    <row r="350" spans="3:9" ht="15.5" x14ac:dyDescent="0.35">
      <c r="C350" t="s">
        <v>275</v>
      </c>
      <c r="D350" s="6">
        <v>0.51700000000000002</v>
      </c>
    </row>
    <row r="351" spans="3:9" ht="15.5" x14ac:dyDescent="0.35">
      <c r="C351" t="s">
        <v>276</v>
      </c>
      <c r="D351" s="6">
        <v>0.152</v>
      </c>
    </row>
    <row r="352" spans="3:9" ht="15.5" x14ac:dyDescent="0.35">
      <c r="C352" t="s">
        <v>277</v>
      </c>
      <c r="D352" s="6">
        <v>0.46130000000000004</v>
      </c>
    </row>
    <row r="353" spans="3:9" ht="15.5" x14ac:dyDescent="0.35">
      <c r="C353" t="s">
        <v>278</v>
      </c>
      <c r="D353" s="6">
        <v>-8.5000000000000006E-2</v>
      </c>
    </row>
    <row r="354" spans="3:9" ht="15.5" x14ac:dyDescent="0.35">
      <c r="C354" t="s">
        <v>279</v>
      </c>
      <c r="D354" s="6">
        <v>-0.14699999999999999</v>
      </c>
    </row>
    <row r="355" spans="3:9" ht="15.5" x14ac:dyDescent="0.35">
      <c r="C355" t="s">
        <v>280</v>
      </c>
      <c r="D355" s="6">
        <v>-6.9500000000000006E-2</v>
      </c>
    </row>
    <row r="356" spans="3:9" ht="15.5" x14ac:dyDescent="0.35">
      <c r="C356" t="s">
        <v>281</v>
      </c>
      <c r="I356" s="6">
        <v>2.62</v>
      </c>
    </row>
    <row r="357" spans="3:9" ht="15.5" x14ac:dyDescent="0.35">
      <c r="C357" t="s">
        <v>282</v>
      </c>
      <c r="I357" s="6">
        <v>2.62</v>
      </c>
    </row>
    <row r="358" spans="3:9" ht="15.5" x14ac:dyDescent="0.35">
      <c r="C358" t="s">
        <v>283</v>
      </c>
      <c r="I358" s="6">
        <v>0.47399999999999998</v>
      </c>
    </row>
    <row r="359" spans="3:9" ht="15.5" x14ac:dyDescent="0.35">
      <c r="C359" t="s">
        <v>284</v>
      </c>
      <c r="I359" s="6">
        <v>1.1000000000000001E-2</v>
      </c>
    </row>
    <row r="360" spans="3:9" ht="15.5" x14ac:dyDescent="0.35">
      <c r="C360" t="s">
        <v>285</v>
      </c>
      <c r="I360" t="s">
        <v>2009</v>
      </c>
    </row>
    <row r="361" spans="3:9" ht="15.5" x14ac:dyDescent="0.35">
      <c r="C361" t="s">
        <v>287</v>
      </c>
      <c r="I361" s="5">
        <v>4</v>
      </c>
    </row>
    <row r="362" spans="3:9" ht="15.5" x14ac:dyDescent="0.35">
      <c r="C362" t="s">
        <v>288</v>
      </c>
      <c r="I362" s="6">
        <v>0.71</v>
      </c>
    </row>
    <row r="363" spans="3:9" ht="15.5" x14ac:dyDescent="0.35">
      <c r="C363" t="s">
        <v>289</v>
      </c>
      <c r="I363" s="6">
        <v>0.74</v>
      </c>
    </row>
    <row r="364" spans="3:9" ht="15.5" x14ac:dyDescent="0.35">
      <c r="C364" t="s">
        <v>290</v>
      </c>
      <c r="I364" s="6">
        <v>0.2</v>
      </c>
    </row>
    <row r="365" spans="3:9" ht="15.5" x14ac:dyDescent="0.35">
      <c r="C365" t="s">
        <v>291</v>
      </c>
      <c r="I365" s="6">
        <v>0.23</v>
      </c>
    </row>
    <row r="366" spans="3:9" ht="15.5" x14ac:dyDescent="0.35">
      <c r="C366" t="s">
        <v>292</v>
      </c>
      <c r="I366" s="6">
        <v>0.11</v>
      </c>
    </row>
    <row r="367" spans="3:9" ht="15.5" x14ac:dyDescent="0.35">
      <c r="C367" t="s">
        <v>293</v>
      </c>
      <c r="I367" s="6">
        <v>0.54</v>
      </c>
    </row>
    <row r="368" spans="3:9" ht="15.5" x14ac:dyDescent="0.35">
      <c r="C368" t="s">
        <v>294</v>
      </c>
      <c r="I368" s="6">
        <v>0.95</v>
      </c>
    </row>
    <row r="369" spans="3:9" ht="15.5" x14ac:dyDescent="0.35">
      <c r="C369" t="s">
        <v>295</v>
      </c>
      <c r="I369" s="5">
        <v>278000000000</v>
      </c>
    </row>
    <row r="370" spans="3:9" ht="15.5" x14ac:dyDescent="0.35">
      <c r="C370" t="s">
        <v>296</v>
      </c>
      <c r="I370" s="5">
        <v>148000000000</v>
      </c>
    </row>
    <row r="371" spans="3:9" ht="15.5" x14ac:dyDescent="0.35">
      <c r="C371" t="s">
        <v>297</v>
      </c>
      <c r="I371" s="5">
        <v>42000000000</v>
      </c>
    </row>
    <row r="372" spans="3:9" ht="15.5" x14ac:dyDescent="0.35">
      <c r="C372" t="s">
        <v>298</v>
      </c>
      <c r="I372" s="5">
        <v>92000000000</v>
      </c>
    </row>
    <row r="373" spans="3:9" ht="15.5" x14ac:dyDescent="0.35">
      <c r="C373" t="s">
        <v>299</v>
      </c>
      <c r="D373" s="5">
        <v>128000000000</v>
      </c>
    </row>
    <row r="374" spans="3:9" ht="15.5" x14ac:dyDescent="0.35">
      <c r="C374" t="s">
        <v>300</v>
      </c>
      <c r="D374" s="5">
        <v>4562000000000</v>
      </c>
    </row>
    <row r="375" spans="3:9" ht="15.5" x14ac:dyDescent="0.35">
      <c r="C375" t="s">
        <v>301</v>
      </c>
      <c r="D375" s="5">
        <v>464000000000</v>
      </c>
    </row>
    <row r="376" spans="3:9" ht="15.5" x14ac:dyDescent="0.35">
      <c r="C376" t="s">
        <v>212</v>
      </c>
      <c r="D376" s="5">
        <v>278000000000</v>
      </c>
    </row>
    <row r="377" spans="3:9" ht="15.5" x14ac:dyDescent="0.35">
      <c r="C377" t="s">
        <v>211</v>
      </c>
      <c r="I377" s="5">
        <v>3978000000000</v>
      </c>
    </row>
    <row r="378" spans="3:9" ht="15.5" x14ac:dyDescent="0.35">
      <c r="C378" t="s">
        <v>210</v>
      </c>
      <c r="D378" s="5">
        <v>297000000000</v>
      </c>
    </row>
    <row r="379" spans="3:9" ht="15.5" x14ac:dyDescent="0.35">
      <c r="C379" t="s">
        <v>209</v>
      </c>
      <c r="D379" s="5">
        <v>70000000000</v>
      </c>
    </row>
    <row r="380" spans="3:9" ht="15.5" x14ac:dyDescent="0.35">
      <c r="C380" t="s">
        <v>24</v>
      </c>
      <c r="D380" s="5">
        <v>367000000000</v>
      </c>
    </row>
    <row r="381" spans="3:9" ht="15.5" x14ac:dyDescent="0.35">
      <c r="C381" t="s">
        <v>21</v>
      </c>
      <c r="D381" s="5">
        <v>239000000000</v>
      </c>
    </row>
    <row r="382" spans="3:9" ht="15.5" x14ac:dyDescent="0.35">
      <c r="C382" t="s">
        <v>302</v>
      </c>
      <c r="I382" s="5">
        <v>4098000000000</v>
      </c>
    </row>
    <row r="383" spans="3:9" ht="15.5" x14ac:dyDescent="0.35">
      <c r="C383" t="s">
        <v>303</v>
      </c>
      <c r="I383" s="5">
        <v>50000000000</v>
      </c>
    </row>
    <row r="384" spans="3:9" ht="15.5" x14ac:dyDescent="0.35">
      <c r="C384" t="s">
        <v>304</v>
      </c>
      <c r="I384" s="5">
        <v>8000000000</v>
      </c>
    </row>
    <row r="385" spans="3:9" ht="15.5" x14ac:dyDescent="0.35">
      <c r="C385" t="s">
        <v>305</v>
      </c>
      <c r="I385" s="5">
        <v>-166000000000</v>
      </c>
    </row>
    <row r="386" spans="3:9" ht="15.5" x14ac:dyDescent="0.35">
      <c r="C386" t="s">
        <v>306</v>
      </c>
      <c r="I386" s="5">
        <v>0</v>
      </c>
    </row>
    <row r="387" spans="3:9" ht="15.5" x14ac:dyDescent="0.35">
      <c r="C387" t="s">
        <v>307</v>
      </c>
      <c r="I387" s="5">
        <v>51000000000</v>
      </c>
    </row>
  </sheetData>
  <pageMargins left="0.7" right="0.7" top="0.75" bottom="0.75" header="0.3" footer="0.3"/>
  <ignoredErrors>
    <ignoredError sqref="A1:Z388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U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2010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2011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264">
        <f t="shared" ca="1" si="0"/>
        <v>615</v>
      </c>
      <c r="L2" s="2" vm="363">
        <f t="shared" ca="1" si="0"/>
        <v>780</v>
      </c>
      <c r="M2" s="2" vm="523">
        <f t="shared" ca="1" si="0"/>
        <v>970</v>
      </c>
      <c r="N2" s="2" vm="473">
        <f t="shared" ca="1" si="0"/>
        <v>760</v>
      </c>
      <c r="O2" s="2" vm="193">
        <f t="shared" ca="1" si="0"/>
        <v>770</v>
      </c>
      <c r="P2" s="2" vm="524">
        <f t="shared" ca="1" si="0"/>
        <v>800</v>
      </c>
      <c r="Q2" s="2" vm="524">
        <f t="shared" ca="1" si="0"/>
        <v>800</v>
      </c>
      <c r="R2" s="2" vm="392">
        <f t="shared" ca="1" si="0"/>
        <v>790</v>
      </c>
      <c r="S2" s="2" t="str">
        <f t="shared" ca="1" si="0"/>
        <v>Libur</v>
      </c>
      <c r="T2" s="2" vm="157">
        <f t="shared" ca="1" si="0"/>
        <v>338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42690921558</v>
      </c>
      <c r="E4" s="2">
        <f>IFERROR(INDEX(E51:E500,MATCH($C$4,$C$51:$C$500,0)),"")</f>
        <v>43389582271</v>
      </c>
      <c r="H4" s="2">
        <f>IFERROR(SUM(D4:G4)*(4/MAX(1,COUNT(D4:G4))),"")</f>
        <v>172161007658</v>
      </c>
      <c r="I4" s="2">
        <f t="shared" ref="I4:U4" si="1">IFERROR(INDEX(I51:I500,MATCH($C$4,$C$51:$C$500,0)),"")</f>
        <v>174087404302</v>
      </c>
      <c r="J4" s="2">
        <f t="shared" si="1"/>
        <v>179847802573</v>
      </c>
      <c r="K4" s="2">
        <f t="shared" si="1"/>
        <v>170310659015</v>
      </c>
      <c r="L4" s="2">
        <f t="shared" si="1"/>
        <v>157645098806</v>
      </c>
      <c r="M4" s="2">
        <f t="shared" si="1"/>
        <v>144516730115</v>
      </c>
      <c r="N4" s="2">
        <f t="shared" si="1"/>
        <v>141832107191</v>
      </c>
      <c r="O4" s="2">
        <f t="shared" si="1"/>
        <v>140122699920</v>
      </c>
      <c r="P4" s="2">
        <f t="shared" si="1"/>
        <v>121776463361</v>
      </c>
      <c r="Q4" s="2">
        <f t="shared" si="1"/>
        <v>110932692817</v>
      </c>
      <c r="R4" s="2">
        <f t="shared" si="1"/>
        <v>100148148695</v>
      </c>
      <c r="S4" s="2">
        <f t="shared" si="1"/>
        <v>84504786568</v>
      </c>
      <c r="T4" s="2">
        <f t="shared" si="1"/>
        <v>68340341800</v>
      </c>
      <c r="U4" s="2">
        <f t="shared" si="1"/>
        <v>60218777957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5179641519</v>
      </c>
      <c r="E5" s="2">
        <f>IFERROR(INDEX(E51:E500,MATCH($C$5,$C$51:$C$500,0)),"")</f>
        <v>4655567723</v>
      </c>
      <c r="H5" s="2">
        <f>IFERROR(SUM(D5:G5)*(4/MAX(1,COUNT(D5:G5))),"")</f>
        <v>19670418484</v>
      </c>
      <c r="I5" s="2">
        <f t="shared" ref="I5:U5" si="2">IFERROR(INDEX(I51:I500,MATCH($C$5,$C$51:$C$500,0)),"")</f>
        <v>22464745939</v>
      </c>
      <c r="J5" s="2">
        <f t="shared" si="2"/>
        <v>26185477470</v>
      </c>
      <c r="K5" s="2">
        <f t="shared" si="2"/>
        <v>27906967018</v>
      </c>
      <c r="L5" s="2">
        <f t="shared" si="2"/>
        <v>24116236711</v>
      </c>
      <c r="M5" s="2">
        <f t="shared" si="2"/>
        <v>25161193681</v>
      </c>
      <c r="N5" s="2">
        <f t="shared" si="2"/>
        <v>17348541420</v>
      </c>
      <c r="O5" s="2">
        <f t="shared" si="2"/>
        <v>134495118347</v>
      </c>
      <c r="P5" s="2">
        <f t="shared" si="2"/>
        <v>26358113051</v>
      </c>
      <c r="Q5" s="2">
        <f t="shared" si="2"/>
        <v>22291371313</v>
      </c>
      <c r="R5" s="2">
        <f t="shared" si="2"/>
        <v>20605822587</v>
      </c>
      <c r="S5" s="2">
        <f t="shared" si="2"/>
        <v>15621874596</v>
      </c>
      <c r="T5" s="2">
        <f t="shared" si="2"/>
        <v>13609519869</v>
      </c>
      <c r="U5" s="2">
        <f t="shared" si="2"/>
        <v>12069360250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111929621648</v>
      </c>
      <c r="E6" s="2">
        <f>IFERROR(INDEX(E51:E500,MATCH($C$6,$C$51:$C$500,0)),"")</f>
        <v>128719829129</v>
      </c>
      <c r="H6" s="2">
        <f>IFERROR(INDEX(D6:G6,COUNT(D6:G6)),"")</f>
        <v>128719829129</v>
      </c>
      <c r="I6" s="2">
        <f t="shared" ref="I6:U6" si="3">IFERROR(INDEX(I51:I500,MATCH($C$6,$C$51:$C$500,0)),"")</f>
        <v>124064261406</v>
      </c>
      <c r="J6" s="2">
        <f t="shared" si="3"/>
        <v>127357269467</v>
      </c>
      <c r="K6" s="2">
        <f t="shared" si="3"/>
        <v>129202288997</v>
      </c>
      <c r="L6" s="2">
        <f t="shared" si="3"/>
        <v>121750008979</v>
      </c>
      <c r="M6" s="2">
        <f t="shared" si="3"/>
        <v>115058135268</v>
      </c>
      <c r="N6" s="2">
        <f t="shared" si="3"/>
        <v>114140533587</v>
      </c>
      <c r="O6" s="2">
        <f t="shared" si="3"/>
        <v>236944477167</v>
      </c>
      <c r="P6" s="2">
        <f t="shared" si="3"/>
        <v>222328976260</v>
      </c>
      <c r="Q6" s="2">
        <f t="shared" si="3"/>
        <v>200599683119</v>
      </c>
      <c r="R6" s="2">
        <f t="shared" si="3"/>
        <v>181444697146</v>
      </c>
      <c r="S6" s="2">
        <f t="shared" si="3"/>
        <v>162505552759</v>
      </c>
      <c r="T6" s="2">
        <f t="shared" si="3"/>
        <v>148975906963</v>
      </c>
      <c r="U6" s="2">
        <f t="shared" si="3"/>
        <v>136578516694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0.76</v>
      </c>
      <c r="E7" s="3">
        <f>IFERROR(INDEX(E51:E500,MATCH($C$7,$C$51:$C$500,0))/1000000000,"")</f>
        <v>0.76</v>
      </c>
      <c r="H7" s="3">
        <f>IFERROR(INDEX(D7:G7,COUNT(D7:G7)),"")</f>
        <v>0.76</v>
      </c>
      <c r="I7" s="3">
        <f t="shared" ref="I7:U7" si="4">IFERROR(INDEX(I51:I500,MATCH($C$7,$C$51:$C$500,0))/1000000000,"")</f>
        <v>0.76</v>
      </c>
      <c r="J7" s="3">
        <f t="shared" si="4"/>
        <v>0.76</v>
      </c>
      <c r="K7" s="3">
        <f t="shared" si="4"/>
        <v>0.76</v>
      </c>
      <c r="L7" s="3">
        <f t="shared" si="4"/>
        <v>0.76</v>
      </c>
      <c r="M7" s="3">
        <f t="shared" si="4"/>
        <v>0.76</v>
      </c>
      <c r="N7" s="3">
        <f t="shared" si="4"/>
        <v>0.76</v>
      </c>
      <c r="O7" s="3">
        <f t="shared" si="4"/>
        <v>0.76</v>
      </c>
      <c r="P7" s="3">
        <f t="shared" si="4"/>
        <v>0.76</v>
      </c>
      <c r="Q7" s="3">
        <f t="shared" si="4"/>
        <v>0.76</v>
      </c>
      <c r="R7" s="3">
        <f t="shared" si="4"/>
        <v>0.76</v>
      </c>
      <c r="S7" s="3">
        <f t="shared" si="4"/>
        <v>0.76</v>
      </c>
      <c r="T7" s="3">
        <f t="shared" si="4"/>
        <v>0.76</v>
      </c>
      <c r="U7" s="3">
        <f t="shared" si="4"/>
        <v>0.76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22000000000</v>
      </c>
      <c r="E8" s="2">
        <f>IFERROR(INDEX(E51:E500,MATCH("Free cash flow (Quarter)",$C$51:$C$500,0)),"")</f>
        <v>6000000000</v>
      </c>
      <c r="H8" s="2">
        <f>IFERROR(INDEX(D8:G8,COUNT(D8:G8)),"")</f>
        <v>6000000000</v>
      </c>
      <c r="I8" s="2">
        <f t="shared" ref="I8:U8" si="5">IFERROR(INDEX(I51:I500,MATCH($C$8,$C$51:$C$500,0)),"")</f>
        <v>53000000000</v>
      </c>
      <c r="J8" s="2">
        <f t="shared" si="5"/>
        <v>57000000000</v>
      </c>
      <c r="K8" s="2">
        <f t="shared" si="5"/>
        <v>60000000000</v>
      </c>
      <c r="L8" s="2">
        <f t="shared" si="5"/>
        <v>68000000000</v>
      </c>
      <c r="M8" s="2">
        <f t="shared" si="5"/>
        <v>28000000000</v>
      </c>
      <c r="N8" s="2">
        <f t="shared" si="5"/>
        <v>30000000000</v>
      </c>
      <c r="O8" s="2">
        <f t="shared" si="5"/>
        <v>37000000000</v>
      </c>
      <c r="P8" s="2">
        <f t="shared" si="5"/>
        <v>18000000000</v>
      </c>
      <c r="Q8" s="2">
        <f t="shared" si="5"/>
        <v>4000000000</v>
      </c>
      <c r="R8" s="2">
        <f t="shared" si="5"/>
        <v>2000000000</v>
      </c>
      <c r="S8" s="2">
        <f t="shared" si="5"/>
        <v>4000000000</v>
      </c>
      <c r="T8" s="2">
        <f t="shared" si="5"/>
        <v>0</v>
      </c>
      <c r="U8" s="2">
        <f t="shared" si="5"/>
        <v>-7000000000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28.39</v>
      </c>
      <c r="E9" s="3">
        <f>IFERROR(INDEX(E51:E500,MATCH("Free cash flow per share (Quarter)",$C$51:$C$500,0)),"")</f>
        <v>7.97</v>
      </c>
      <c r="H9" s="3">
        <f>IFERROR(INDEX(D9:G9,COUNT(D9:G9)),"")</f>
        <v>7.97</v>
      </c>
      <c r="I9" s="3">
        <f t="shared" ref="I9:U9" si="6">IFERROR(INDEX(I51:I500,MATCH($C$9,$C$51:$C$500,0)),"")</f>
        <v>70.599999999999994</v>
      </c>
      <c r="J9" s="3">
        <f t="shared" si="6"/>
        <v>74.92</v>
      </c>
      <c r="K9" s="3">
        <f t="shared" si="6"/>
        <v>79.31</v>
      </c>
      <c r="L9" s="3">
        <f t="shared" si="6"/>
        <v>89.46</v>
      </c>
      <c r="M9" s="3">
        <f t="shared" si="6"/>
        <v>36.54</v>
      </c>
      <c r="N9" s="3">
        <f t="shared" si="6"/>
        <v>39.909999999999997</v>
      </c>
      <c r="O9" s="3">
        <f t="shared" si="6"/>
        <v>48.66</v>
      </c>
      <c r="P9" s="3">
        <f t="shared" si="6"/>
        <v>24.36</v>
      </c>
      <c r="Q9" s="3">
        <f t="shared" si="6"/>
        <v>4.8499999999999996</v>
      </c>
      <c r="R9" s="3">
        <f t="shared" si="6"/>
        <v>3.08</v>
      </c>
      <c r="S9" s="3">
        <f t="shared" si="6"/>
        <v>5.17</v>
      </c>
      <c r="T9" s="3">
        <f t="shared" si="6"/>
        <v>-0.43</v>
      </c>
      <c r="U9" s="3">
        <f t="shared" si="6"/>
        <v>-9.48</v>
      </c>
    </row>
    <row r="10" spans="1:2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7.754381540789308</v>
      </c>
      <c r="L10" s="3">
        <f t="shared" ca="1" si="7"/>
        <v>8.7189805499664654</v>
      </c>
      <c r="M10" s="3">
        <f t="shared" ca="1" si="7"/>
        <v>26.546250684181718</v>
      </c>
      <c r="N10" s="3">
        <f t="shared" ca="1" si="7"/>
        <v>19.042846404409925</v>
      </c>
      <c r="O10" s="3">
        <f t="shared" ca="1" si="7"/>
        <v>15.824085491163174</v>
      </c>
      <c r="P10" s="3">
        <f t="shared" ca="1" si="7"/>
        <v>32.840722495894909</v>
      </c>
      <c r="Q10" s="3">
        <f t="shared" ca="1" si="7"/>
        <v>164.94845360824743</v>
      </c>
      <c r="R10" s="3">
        <f t="shared" ca="1" si="7"/>
        <v>256.49350649350652</v>
      </c>
      <c r="S10" s="3" t="str">
        <f t="shared" ca="1" si="7"/>
        <v/>
      </c>
      <c r="T10" s="3">
        <f t="shared" ca="1" si="7"/>
        <v>-786.04651162790697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87824750105</v>
      </c>
      <c r="E11" s="2">
        <f>IFERROR(INDEX(E51:E500,MATCH($C$11,$C$51:$C$500,0)),"")</f>
        <v>97764625899</v>
      </c>
      <c r="H11" s="2">
        <f>IFERROR(INDEX(D11:G11,COUNT(D11:G11)),"")</f>
        <v>97764625899</v>
      </c>
      <c r="I11" s="2">
        <f t="shared" ref="I11:U11" si="8">IFERROR(INDEX(I51:I500,MATCH($C$11,$C$51:$C$500,0)),"")</f>
        <v>101408253525</v>
      </c>
      <c r="J11" s="2">
        <f t="shared" si="8"/>
        <v>113986729027</v>
      </c>
      <c r="K11" s="2">
        <f t="shared" si="8"/>
        <v>119620291082</v>
      </c>
      <c r="L11" s="2">
        <f t="shared" si="8"/>
        <v>113282774130</v>
      </c>
      <c r="M11" s="2">
        <f t="shared" si="8"/>
        <v>93609538270</v>
      </c>
      <c r="N11" s="2">
        <f t="shared" si="8"/>
        <v>41721162522</v>
      </c>
      <c r="O11" s="2">
        <f t="shared" si="8"/>
        <v>290923953348</v>
      </c>
      <c r="P11" s="2">
        <f t="shared" si="8"/>
        <v>38321298072</v>
      </c>
      <c r="Q11" s="2">
        <f t="shared" si="8"/>
        <v>16681716698</v>
      </c>
      <c r="R11" s="2">
        <f t="shared" si="8"/>
        <v>22006565162</v>
      </c>
      <c r="S11" s="2">
        <f t="shared" si="8"/>
        <v>15451920049</v>
      </c>
      <c r="T11" s="2">
        <f t="shared" si="8"/>
        <v>16643578496</v>
      </c>
      <c r="U11" s="2">
        <f t="shared" si="8"/>
        <v>25411987849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-88000000000</v>
      </c>
      <c r="E12" s="2">
        <f>IFERROR(INDEX(E51:E500,MATCH("Net Debt (Quarter)",$C$51:$C$500,0)),"")</f>
        <v>-98000000000</v>
      </c>
      <c r="H12" s="2">
        <f>IFERROR(INDEX(D12:G12,COUNT(D12:G12)),"")</f>
        <v>-98000000000</v>
      </c>
      <c r="I12" s="2">
        <f t="shared" ref="I12:U12" si="9">IFERROR(INDEX(I51:I500,MATCH($C$12,$C$51:$C$500,0)),"")</f>
        <v>-101000000000</v>
      </c>
      <c r="J12" s="2">
        <f t="shared" si="9"/>
        <v>-114000000000</v>
      </c>
      <c r="K12" s="2">
        <f t="shared" si="9"/>
        <v>-120000000000</v>
      </c>
      <c r="L12" s="2">
        <f t="shared" si="9"/>
        <v>-113000000000</v>
      </c>
      <c r="M12" s="2">
        <f t="shared" si="9"/>
        <v>-94000000000</v>
      </c>
      <c r="N12" s="2">
        <f t="shared" si="9"/>
        <v>-42000000000</v>
      </c>
      <c r="O12" s="2">
        <f t="shared" si="9"/>
        <v>-291000000000</v>
      </c>
      <c r="P12" s="2">
        <f t="shared" si="9"/>
        <v>-31000000000</v>
      </c>
      <c r="Q12" s="2">
        <f t="shared" si="9"/>
        <v>-7000000000</v>
      </c>
      <c r="R12" s="2">
        <f t="shared" si="9"/>
        <v>-17000000000</v>
      </c>
      <c r="S12" s="2">
        <f t="shared" si="9"/>
        <v>-15000000000</v>
      </c>
      <c r="T12" s="2">
        <f t="shared" si="9"/>
        <v>-17000000000</v>
      </c>
      <c r="U12" s="2">
        <f t="shared" si="9"/>
        <v>-16000000000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8000000000</v>
      </c>
      <c r="Q13" s="2">
        <f t="shared" si="10"/>
        <v>10000000000</v>
      </c>
      <c r="R13" s="2">
        <f t="shared" si="10"/>
        <v>5000000000</v>
      </c>
      <c r="S13" s="2">
        <f t="shared" si="10"/>
        <v>0</v>
      </c>
      <c r="T13" s="2">
        <f t="shared" si="10"/>
        <v>0</v>
      </c>
      <c r="U13" s="2">
        <f t="shared" si="10"/>
        <v>10000000000</v>
      </c>
    </row>
    <row r="14" spans="1:21" ht="15.5" x14ac:dyDescent="0.35">
      <c r="C14" t="s">
        <v>27</v>
      </c>
      <c r="D14" s="2">
        <f>IFERROR(INDEX(D51:D500,MATCH($C$14,$C$51:$C$500,0)),"")</f>
        <v>-5280637947</v>
      </c>
      <c r="E14" s="2">
        <f>IFERROR(INDEX(E51:E500,MATCH($C$14,$C$51:$C$500,0)),"")</f>
        <v>-5011607386</v>
      </c>
      <c r="H14" s="2">
        <f>IFERROR(SUM(D14:G14)*(4/MAX(1,COUNT(D14:G14))),"")</f>
        <v>-20584490666</v>
      </c>
      <c r="I14" s="2">
        <f t="shared" ref="I14:U14" si="11">IFERROR(INDEX(I51:I500,MATCH($C$14,$C$51:$C$500,0)),"")</f>
        <v>-21435030138</v>
      </c>
      <c r="J14" s="2">
        <f t="shared" si="11"/>
        <v>-17937612009</v>
      </c>
      <c r="K14" s="2">
        <f t="shared" si="11"/>
        <v>-19032164355</v>
      </c>
      <c r="L14" s="2">
        <f t="shared" si="11"/>
        <v>-24241418813</v>
      </c>
      <c r="M14" s="2">
        <f t="shared" si="11"/>
        <v>-28589826659</v>
      </c>
      <c r="N14" s="2">
        <f t="shared" si="11"/>
        <v>-21783136575</v>
      </c>
      <c r="O14" s="2">
        <f t="shared" si="11"/>
        <v>-903494244</v>
      </c>
      <c r="P14" s="2">
        <f t="shared" si="11"/>
        <v>-865491879</v>
      </c>
      <c r="Q14" s="2">
        <f t="shared" si="11"/>
        <v>-996727553</v>
      </c>
      <c r="R14" s="2">
        <f t="shared" si="11"/>
        <v>-387280133</v>
      </c>
      <c r="S14" s="2">
        <f t="shared" si="11"/>
        <v>-37303798</v>
      </c>
      <c r="T14" s="2">
        <f t="shared" si="11"/>
        <v>-136041780</v>
      </c>
      <c r="U14" s="2">
        <f t="shared" si="11"/>
        <v>-1375561793</v>
      </c>
    </row>
    <row r="15" spans="1:21" ht="15.5" x14ac:dyDescent="0.35">
      <c r="C15" t="s">
        <v>28</v>
      </c>
      <c r="D15" s="2">
        <f>IFERROR(INDEX(D51:D500,MATCH($C$15,$C$51:$C$500,0)),"")</f>
        <v>-786586056</v>
      </c>
      <c r="E15" s="2">
        <f>IFERROR(INDEX(E51:E500,MATCH($C$15,$C$51:$C$500,0)),"")</f>
        <v>-1159351671</v>
      </c>
      <c r="H15" s="2">
        <f>IFERROR(SUM(D15:G15)*(4/MAX(1,COUNT(D15:G15))),"")</f>
        <v>-3891875454</v>
      </c>
      <c r="I15" s="2">
        <f t="shared" ref="I15:U15" si="12">IFERROR(INDEX(I51:I500,MATCH($C$15,$C$51:$C$500,0)),"")</f>
        <v>-8761117765</v>
      </c>
      <c r="J15" s="2">
        <f t="shared" si="12"/>
        <v>-6625129716</v>
      </c>
      <c r="K15" s="2">
        <f t="shared" si="12"/>
        <v>-6981267730</v>
      </c>
      <c r="L15" s="2">
        <f t="shared" si="12"/>
        <v>-6010841958</v>
      </c>
      <c r="M15" s="2">
        <f t="shared" si="12"/>
        <v>-2408766846</v>
      </c>
      <c r="N15" s="2">
        <f t="shared" si="12"/>
        <v>-2486335736</v>
      </c>
      <c r="O15" s="2">
        <f t="shared" si="12"/>
        <v>-8411525362</v>
      </c>
      <c r="P15" s="2">
        <f t="shared" si="12"/>
        <v>-8029327765</v>
      </c>
      <c r="Q15" s="2">
        <f t="shared" si="12"/>
        <v>-7254857394</v>
      </c>
      <c r="R15" s="2">
        <f t="shared" si="12"/>
        <v>-6624334085</v>
      </c>
      <c r="S15" s="2">
        <f t="shared" si="12"/>
        <v>-5563910214</v>
      </c>
      <c r="T15" s="2">
        <f t="shared" si="12"/>
        <v>-4099116969</v>
      </c>
      <c r="U15" s="2">
        <f t="shared" si="12"/>
        <v>-3614752511</v>
      </c>
    </row>
    <row r="16" spans="1:21" ht="15.5" x14ac:dyDescent="0.35">
      <c r="C16" t="s">
        <v>29</v>
      </c>
      <c r="D16" s="2">
        <f>IFERROR(INDEX(D51:D500,MATCH($C$16,$C$51:$C$500,0)),"")</f>
        <v>5966227575</v>
      </c>
      <c r="E16" s="2">
        <f>IFERROR(INDEX(E51:E500,MATCH($C$16,$C$51:$C$500,0)),"")</f>
        <v>5814919394</v>
      </c>
      <c r="H16" s="2">
        <f>IFERROR(SUM(D16:G16)*(4/MAX(1,COUNT(D16:G16))),"")</f>
        <v>23562293938</v>
      </c>
      <c r="I16" s="2">
        <f t="shared" ref="I16:U16" si="13">IFERROR(INDEX(I51:I500,MATCH($C$16,$C$51:$C$500,0)),"")</f>
        <v>31786951244</v>
      </c>
      <c r="J16" s="2">
        <f t="shared" si="13"/>
        <v>32690879526</v>
      </c>
      <c r="K16" s="2">
        <f t="shared" si="13"/>
        <v>35126782928</v>
      </c>
      <c r="L16" s="2">
        <f t="shared" si="13"/>
        <v>30055102609</v>
      </c>
      <c r="M16" s="2">
        <f t="shared" si="13"/>
        <v>27569960527</v>
      </c>
      <c r="N16" s="2">
        <f t="shared" si="13"/>
        <v>20661479556</v>
      </c>
      <c r="O16" s="2">
        <f t="shared" si="13"/>
        <v>141858190209</v>
      </c>
      <c r="P16" s="2">
        <f t="shared" si="13"/>
        <v>34539454566</v>
      </c>
      <c r="Q16" s="2">
        <f t="shared" si="13"/>
        <v>30384378457</v>
      </c>
      <c r="R16" s="2">
        <f t="shared" si="13"/>
        <v>27531412922</v>
      </c>
      <c r="S16" s="2">
        <f t="shared" si="13"/>
        <v>22033864560</v>
      </c>
      <c r="T16" s="2">
        <f t="shared" si="13"/>
        <v>17708636838</v>
      </c>
      <c r="U16" s="2">
        <f t="shared" si="13"/>
        <v>15684112761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467400000000</v>
      </c>
      <c r="L20" s="2">
        <f t="shared" ca="1" si="14"/>
        <v>592800000000</v>
      </c>
      <c r="M20" s="2">
        <f t="shared" ca="1" si="14"/>
        <v>737200000000</v>
      </c>
      <c r="N20" s="2">
        <f t="shared" ca="1" si="14"/>
        <v>577600000000</v>
      </c>
      <c r="O20" s="2">
        <f t="shared" ca="1" si="14"/>
        <v>585200000000</v>
      </c>
      <c r="P20" s="2">
        <f t="shared" ca="1" si="14"/>
        <v>608000000000</v>
      </c>
      <c r="Q20" s="2">
        <f t="shared" ca="1" si="14"/>
        <v>608000000000</v>
      </c>
      <c r="R20" s="2">
        <f t="shared" ca="1" si="14"/>
        <v>600400000000</v>
      </c>
      <c r="S20" s="2" t="str">
        <f t="shared" ca="1" si="14"/>
        <v/>
      </c>
      <c r="T20" s="2">
        <f t="shared" ca="1" si="14"/>
        <v>256880000000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760000000</v>
      </c>
      <c r="E21" s="2">
        <f>IFERROR(INDEX(E51:E500,MATCH($C$7,$C$51:$C$500,0)),"")</f>
        <v>760000000</v>
      </c>
      <c r="H21" s="2">
        <f>IFERROR(INDEX(D21:G21,COUNT(D21:G21)),"")</f>
        <v>760000000</v>
      </c>
      <c r="I21" s="2">
        <f t="shared" ref="I21:U21" si="15">IFERROR(INDEX(I51:I500,MATCH($C$7,$C$51:$C$500,0)),"")</f>
        <v>760000000</v>
      </c>
      <c r="J21" s="2">
        <f t="shared" si="15"/>
        <v>760000000</v>
      </c>
      <c r="K21" s="2">
        <f t="shared" si="15"/>
        <v>760000000</v>
      </c>
      <c r="L21" s="2">
        <f t="shared" si="15"/>
        <v>760000000</v>
      </c>
      <c r="M21" s="2">
        <f t="shared" si="15"/>
        <v>760000000</v>
      </c>
      <c r="N21" s="2">
        <f t="shared" si="15"/>
        <v>760000000</v>
      </c>
      <c r="O21" s="2">
        <f t="shared" si="15"/>
        <v>760000000</v>
      </c>
      <c r="P21" s="2">
        <f t="shared" si="15"/>
        <v>760000000</v>
      </c>
      <c r="Q21" s="2">
        <f t="shared" si="15"/>
        <v>760000000</v>
      </c>
      <c r="R21" s="2">
        <f t="shared" si="15"/>
        <v>760000000</v>
      </c>
      <c r="S21" s="2">
        <f t="shared" si="15"/>
        <v>760000000</v>
      </c>
      <c r="T21" s="2">
        <f t="shared" si="15"/>
        <v>760000000</v>
      </c>
      <c r="U21" s="2">
        <f t="shared" si="15"/>
        <v>760000000</v>
      </c>
    </row>
    <row r="23" spans="1:21" ht="15.5" x14ac:dyDescent="0.35">
      <c r="B23" t="s">
        <v>54</v>
      </c>
      <c r="C23" t="s">
        <v>55</v>
      </c>
      <c r="D23" s="3">
        <f>IFERROR(D5/D6*100,"")</f>
        <v>4.6275878027079456</v>
      </c>
      <c r="E23" s="3">
        <f>IFERROR(E5/E6*100,"")</f>
        <v>3.6168224853175488</v>
      </c>
      <c r="H23" s="3">
        <f t="shared" ref="H23:U23" si="16">IFERROR(H5/H6*100,"")</f>
        <v>15.281575975591737</v>
      </c>
      <c r="I23" s="3">
        <f t="shared" si="16"/>
        <v>18.107346696309399</v>
      </c>
      <c r="J23" s="3">
        <f t="shared" si="16"/>
        <v>20.560646109631779</v>
      </c>
      <c r="K23" s="3">
        <f t="shared" si="16"/>
        <v>21.59943700273606</v>
      </c>
      <c r="L23" s="3">
        <f t="shared" si="16"/>
        <v>19.807995837733102</v>
      </c>
      <c r="M23" s="3">
        <f t="shared" si="16"/>
        <v>21.868243929378053</v>
      </c>
      <c r="N23" s="3">
        <f t="shared" si="16"/>
        <v>15.199281863157424</v>
      </c>
      <c r="O23" s="3">
        <f t="shared" si="16"/>
        <v>56.762292987401842</v>
      </c>
      <c r="P23" s="3">
        <f t="shared" si="16"/>
        <v>11.855455593055858</v>
      </c>
      <c r="Q23" s="3">
        <f t="shared" si="16"/>
        <v>11.112366164495027</v>
      </c>
      <c r="R23" s="3">
        <f t="shared" si="16"/>
        <v>11.35653061848342</v>
      </c>
      <c r="S23" s="3">
        <f t="shared" si="16"/>
        <v>9.6131328011712007</v>
      </c>
      <c r="T23" s="3">
        <f t="shared" si="16"/>
        <v>9.135383127675869</v>
      </c>
      <c r="U23" s="3">
        <f t="shared" si="16"/>
        <v>8.8369390312248246</v>
      </c>
    </row>
    <row r="24" spans="1:21" ht="15.5" x14ac:dyDescent="0.35">
      <c r="C24" t="s">
        <v>56</v>
      </c>
      <c r="D24" s="4">
        <f>IFERROR(_xlfn.RRI(5,I23,D23),"")</f>
        <v>-0.23879791332616473</v>
      </c>
      <c r="E24" s="4">
        <f>IFERROR(_xlfn.RRI(5,J23,E23),"")</f>
        <v>-0.29358796896021155</v>
      </c>
      <c r="H24" s="4">
        <f t="shared" ref="H24:U24" si="17">IFERROR(_xlfn.RRI(5,M23,H23),"")</f>
        <v>-6.9168981437624844E-2</v>
      </c>
      <c r="I24" s="4">
        <f t="shared" si="17"/>
        <v>3.5634118481695509E-2</v>
      </c>
      <c r="J24" s="4">
        <f t="shared" si="17"/>
        <v>-0.18380230228646111</v>
      </c>
      <c r="K24" s="4">
        <f t="shared" si="17"/>
        <v>0.12746958913147433</v>
      </c>
      <c r="L24" s="4">
        <f t="shared" si="17"/>
        <v>0.12255285440886565</v>
      </c>
      <c r="M24" s="4">
        <f t="shared" si="17"/>
        <v>0.14002308756391701</v>
      </c>
      <c r="N24" s="4">
        <f t="shared" si="17"/>
        <v>9.5952231777090669E-2</v>
      </c>
      <c r="O24" s="4">
        <f t="shared" si="17"/>
        <v>0.44100880014238153</v>
      </c>
      <c r="P24" s="4">
        <f t="shared" si="17"/>
        <v>6.053078058353667E-2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6.84</v>
      </c>
      <c r="E25" s="3">
        <f>IFERROR(INDEX(E51:E500,MATCH($A$25,$C$51:$C$500,0)),"")</f>
        <v>6.15</v>
      </c>
      <c r="H25" s="3">
        <f>IFERROR(INDEX(D25:G25,COUNT(D25:G25)),"")</f>
        <v>6.15</v>
      </c>
      <c r="I25" s="3">
        <f t="shared" ref="I25:U25" si="18">IFERROR(INDEX(I51:I500,MATCH($C$25,$C$51:$C$500,0)),"")</f>
        <v>30.39</v>
      </c>
      <c r="J25" s="3">
        <f t="shared" si="18"/>
        <v>34.409999999999997</v>
      </c>
      <c r="K25" s="3">
        <f t="shared" si="18"/>
        <v>37.15</v>
      </c>
      <c r="L25" s="3">
        <f t="shared" si="18"/>
        <v>31.74</v>
      </c>
      <c r="M25" s="3">
        <f t="shared" si="18"/>
        <v>33.21</v>
      </c>
      <c r="N25" s="3">
        <f t="shared" si="18"/>
        <v>23.99</v>
      </c>
      <c r="O25" s="3">
        <f t="shared" si="18"/>
        <v>176.15</v>
      </c>
      <c r="P25" s="3">
        <f t="shared" si="18"/>
        <v>34.99</v>
      </c>
      <c r="Q25" s="3">
        <f t="shared" si="18"/>
        <v>30.53</v>
      </c>
      <c r="R25" s="3">
        <f t="shared" si="18"/>
        <v>27.6</v>
      </c>
      <c r="S25" s="3">
        <f t="shared" si="18"/>
        <v>21.74</v>
      </c>
      <c r="T25" s="3">
        <f t="shared" si="18"/>
        <v>17.96</v>
      </c>
      <c r="U25" s="3">
        <f t="shared" si="18"/>
        <v>15.93</v>
      </c>
    </row>
    <row r="26" spans="1:21" ht="15.5" x14ac:dyDescent="0.35">
      <c r="C26" t="s">
        <v>59</v>
      </c>
      <c r="D26" s="4">
        <f>IFERROR(_xlfn.RRI(5,I25,D25),"")</f>
        <v>-0.25789547395748036</v>
      </c>
      <c r="E26" s="4">
        <f>IFERROR(_xlfn.RRI(5,J25,E25),"")</f>
        <v>-0.29133972466276459</v>
      </c>
      <c r="H26" s="4">
        <f t="shared" ref="H26:U26" si="19">IFERROR(_xlfn.RRI(5,M25,H25),"")</f>
        <v>-0.28629087722055868</v>
      </c>
      <c r="I26" s="4">
        <f t="shared" si="19"/>
        <v>4.8431571519406358E-2</v>
      </c>
      <c r="J26" s="4">
        <f t="shared" si="19"/>
        <v>-0.27862613331138286</v>
      </c>
      <c r="K26" s="4">
        <f t="shared" si="19"/>
        <v>1.2052344110321078E-2</v>
      </c>
      <c r="L26" s="4">
        <f t="shared" si="19"/>
        <v>7.8038743997483895E-3</v>
      </c>
      <c r="M26" s="4">
        <f t="shared" si="19"/>
        <v>3.7700339228351254E-2</v>
      </c>
      <c r="N26" s="4">
        <f t="shared" si="19"/>
        <v>1.9891897699127581E-2</v>
      </c>
      <c r="O26" s="4">
        <f t="shared" si="19"/>
        <v>0.57875690499409327</v>
      </c>
      <c r="P26" s="4">
        <f t="shared" si="19"/>
        <v>0.1704305077721775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56.172265207894739</v>
      </c>
      <c r="E27" s="3">
        <f>IFERROR(E4/E21,"")</f>
        <v>57.091555619736845</v>
      </c>
      <c r="H27" s="3">
        <f t="shared" ref="H27:U27" si="20">IFERROR(H4/H21,"")</f>
        <v>226.52764165526315</v>
      </c>
      <c r="I27" s="3">
        <f t="shared" si="20"/>
        <v>229.06237408157895</v>
      </c>
      <c r="J27" s="3">
        <f t="shared" si="20"/>
        <v>236.64184549078948</v>
      </c>
      <c r="K27" s="3">
        <f t="shared" si="20"/>
        <v>224.0929723881579</v>
      </c>
      <c r="L27" s="3">
        <f t="shared" si="20"/>
        <v>207.42776158684211</v>
      </c>
      <c r="M27" s="3">
        <f t="shared" si="20"/>
        <v>190.15359225657895</v>
      </c>
      <c r="N27" s="3">
        <f t="shared" si="20"/>
        <v>186.62119367236843</v>
      </c>
      <c r="O27" s="3">
        <f t="shared" si="20"/>
        <v>184.37197357894738</v>
      </c>
      <c r="P27" s="3">
        <f t="shared" si="20"/>
        <v>160.23218863289475</v>
      </c>
      <c r="Q27" s="3">
        <f t="shared" si="20"/>
        <v>145.96406949605264</v>
      </c>
      <c r="R27" s="3">
        <f t="shared" si="20"/>
        <v>131.77387986184212</v>
      </c>
      <c r="S27" s="3">
        <f t="shared" si="20"/>
        <v>111.19050864210526</v>
      </c>
      <c r="T27" s="3">
        <f t="shared" si="20"/>
        <v>89.921502368421059</v>
      </c>
      <c r="U27" s="3">
        <f t="shared" si="20"/>
        <v>79.235234153947374</v>
      </c>
    </row>
    <row r="28" spans="1:21" ht="15.5" x14ac:dyDescent="0.35">
      <c r="C28" t="s">
        <v>61</v>
      </c>
      <c r="D28" s="4">
        <f>IFERROR(_xlfn.RRI(5,I27,D27),"")</f>
        <v>-0.24505791537698807</v>
      </c>
      <c r="E28" s="4">
        <f>IFERROR(_xlfn.RRI(5,J27,E27),"")</f>
        <v>-0.24751808502279704</v>
      </c>
      <c r="H28" s="4">
        <f t="shared" ref="H28:U28" si="21">IFERROR(_xlfn.RRI(5,M27,H27),"")</f>
        <v>3.5626927051733537E-2</v>
      </c>
      <c r="I28" s="4">
        <f t="shared" si="21"/>
        <v>4.1834077974130635E-2</v>
      </c>
      <c r="J28" s="4">
        <f t="shared" si="21"/>
        <v>5.1185418158717688E-2</v>
      </c>
      <c r="K28" s="4">
        <f t="shared" si="21"/>
        <v>6.9388955537313279E-2</v>
      </c>
      <c r="L28" s="4">
        <f t="shared" si="21"/>
        <v>7.2813385434994826E-2</v>
      </c>
      <c r="M28" s="4">
        <f t="shared" si="21"/>
        <v>7.610596859511598E-2</v>
      </c>
      <c r="N28" s="4">
        <f t="shared" si="21"/>
        <v>0.10912028732798063</v>
      </c>
      <c r="O28" s="4">
        <f t="shared" si="21"/>
        <v>0.15442645366654273</v>
      </c>
      <c r="P28" s="4">
        <f t="shared" si="21"/>
        <v>0.15124109482471004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-0.79763079960513328</v>
      </c>
      <c r="I29" s="4">
        <f t="shared" si="22"/>
        <v>-0.11682650392327801</v>
      </c>
      <c r="J29" s="4">
        <f t="shared" si="22"/>
        <v>-7.3755047106325758E-2</v>
      </c>
      <c r="K29" s="4">
        <f t="shared" si="22"/>
        <v>0.1704473850031506</v>
      </c>
      <c r="L29" s="4">
        <f t="shared" si="22"/>
        <v>-4.4263775971093114E-2</v>
      </c>
      <c r="M29" s="4">
        <f t="shared" si="22"/>
        <v>0.38432680283451448</v>
      </c>
      <c r="N29" s="4">
        <f t="shared" si="22"/>
        <v>-0.8638092534771501</v>
      </c>
      <c r="O29" s="4">
        <f t="shared" si="22"/>
        <v>4.0342955130037153</v>
      </c>
      <c r="P29" s="4">
        <f t="shared" si="22"/>
        <v>0.14608581722895514</v>
      </c>
      <c r="Q29" s="4">
        <f t="shared" si="22"/>
        <v>0.10615942028985506</v>
      </c>
      <c r="R29" s="4">
        <f t="shared" si="22"/>
        <v>0.2695492180312789</v>
      </c>
      <c r="S29" s="4">
        <f t="shared" si="22"/>
        <v>0.21046770601336287</v>
      </c>
      <c r="T29" s="4">
        <f t="shared" si="22"/>
        <v>0.12743251726302582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-1.1065686525247798E-2</v>
      </c>
      <c r="I30" s="4">
        <f t="shared" si="23"/>
        <v>-3.2029294706905645E-2</v>
      </c>
      <c r="J30" s="4">
        <f t="shared" si="23"/>
        <v>5.5998512442841403E-2</v>
      </c>
      <c r="K30" s="4">
        <f t="shared" si="23"/>
        <v>8.0342239022517262E-2</v>
      </c>
      <c r="L30" s="4">
        <f t="shared" si="23"/>
        <v>9.0843244796315489E-2</v>
      </c>
      <c r="M30" s="4">
        <f t="shared" si="23"/>
        <v>1.8928174848200679E-2</v>
      </c>
      <c r="N30" s="4">
        <f t="shared" si="23"/>
        <v>1.2199360074962539E-2</v>
      </c>
      <c r="O30" s="4">
        <f t="shared" si="23"/>
        <v>0.15065502850590701</v>
      </c>
      <c r="P30" s="4">
        <f t="shared" si="23"/>
        <v>9.7750899835167729E-2</v>
      </c>
      <c r="Q30" s="4">
        <f t="shared" si="23"/>
        <v>0.1076859059556278</v>
      </c>
      <c r="R30" s="4">
        <f t="shared" si="23"/>
        <v>0.18511805972566994</v>
      </c>
      <c r="S30" s="4">
        <f t="shared" si="23"/>
        <v>0.23652859119882233</v>
      </c>
      <c r="T30" s="4">
        <f t="shared" si="23"/>
        <v>0.13486762964202476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147.75</v>
      </c>
      <c r="E32" s="3">
        <f>IFERROR(INDEX(E51:E500,MATCH($A$32,$C$51:$C$500,0)),"")</f>
        <v>169.91</v>
      </c>
      <c r="H32" s="3">
        <f>IFERROR(INDEX(D32:G32,COUNT(D32:G32)),"")</f>
        <v>169.91</v>
      </c>
      <c r="I32" s="3">
        <f t="shared" ref="I32:U32" si="24">IFERROR(INDEX(I51:I500,MATCH($C$32,$C$51:$C$500,0)),"")</f>
        <v>163.76</v>
      </c>
      <c r="J32" s="3">
        <f t="shared" si="24"/>
        <v>168.11</v>
      </c>
      <c r="K32" s="3">
        <f t="shared" si="24"/>
        <v>170.55</v>
      </c>
      <c r="L32" s="3">
        <f t="shared" si="24"/>
        <v>160.71</v>
      </c>
      <c r="M32" s="3">
        <f t="shared" si="24"/>
        <v>151.88</v>
      </c>
      <c r="N32" s="3">
        <f t="shared" si="24"/>
        <v>150.66</v>
      </c>
      <c r="O32" s="3">
        <f t="shared" si="24"/>
        <v>312.76</v>
      </c>
      <c r="P32" s="3">
        <f t="shared" si="24"/>
        <v>293.47000000000003</v>
      </c>
      <c r="Q32" s="3">
        <f t="shared" si="24"/>
        <v>264.79000000000002</v>
      </c>
      <c r="R32" s="3">
        <f t="shared" si="24"/>
        <v>239.51</v>
      </c>
      <c r="S32" s="3">
        <f t="shared" si="24"/>
        <v>214.51</v>
      </c>
      <c r="T32" s="3">
        <f t="shared" si="24"/>
        <v>196.65</v>
      </c>
      <c r="U32" s="3">
        <f t="shared" si="24"/>
        <v>180.28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8.8000000000000007</v>
      </c>
      <c r="E33" s="3">
        <f>IFERROR(INDEX(E51:E500,MATCH($A$33,$C$51:$C$500,0)),"")</f>
        <v>7.65</v>
      </c>
      <c r="H33" s="3">
        <f>IFERROR(INDEX(D33:G33,COUNT(D33:G33)),"")</f>
        <v>7.65</v>
      </c>
      <c r="I33" s="3">
        <f t="shared" ref="I33:U33" si="25">IFERROR(INDEX(I51:I500,MATCH($C$33,$C$51:$C$500,0)),"")</f>
        <v>7.94</v>
      </c>
      <c r="J33" s="3">
        <f t="shared" si="25"/>
        <v>6.69</v>
      </c>
      <c r="K33" s="3">
        <f t="shared" si="25"/>
        <v>3.61</v>
      </c>
      <c r="L33" s="3">
        <f t="shared" si="25"/>
        <v>4.8499999999999996</v>
      </c>
      <c r="M33" s="3">
        <f t="shared" si="25"/>
        <v>6.39</v>
      </c>
      <c r="N33" s="3">
        <f t="shared" si="25"/>
        <v>5.04</v>
      </c>
      <c r="O33" s="3">
        <f t="shared" si="25"/>
        <v>2.46</v>
      </c>
      <c r="P33" s="3">
        <f t="shared" si="25"/>
        <v>2.73</v>
      </c>
      <c r="Q33" s="3">
        <f t="shared" si="25"/>
        <v>3.02</v>
      </c>
      <c r="R33" s="3">
        <f t="shared" si="25"/>
        <v>3.3</v>
      </c>
      <c r="S33" s="3">
        <f t="shared" si="25"/>
        <v>0.87</v>
      </c>
      <c r="T33" s="3">
        <f t="shared" si="25"/>
        <v>1.72</v>
      </c>
      <c r="U33" s="3">
        <f t="shared" si="25"/>
        <v>1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190.06</v>
      </c>
      <c r="E34" s="3">
        <f>IFERROR(INDEX(E51:E500,MATCH($A$34,$C$51:$C$500,0)),"")</f>
        <v>211.38</v>
      </c>
      <c r="H34" s="3">
        <f>IFERROR(INDEX(D34:G34,COUNT(D34:G34)),"")</f>
        <v>211.38</v>
      </c>
      <c r="I34" s="3">
        <f t="shared" ref="I34:U34" si="26">IFERROR(INDEX(I51:I500,MATCH($C$34,$C$51:$C$500,0)),"")</f>
        <v>42.78</v>
      </c>
      <c r="J34" s="3">
        <f t="shared" si="26"/>
        <v>32.69</v>
      </c>
      <c r="K34" s="3">
        <f t="shared" si="26"/>
        <v>16.55</v>
      </c>
      <c r="L34" s="3">
        <f t="shared" si="26"/>
        <v>24.57</v>
      </c>
      <c r="M34" s="3">
        <f t="shared" si="26"/>
        <v>29.21</v>
      </c>
      <c r="N34" s="3">
        <f t="shared" si="26"/>
        <v>31.68</v>
      </c>
      <c r="O34" s="3">
        <f t="shared" si="26"/>
        <v>4.37</v>
      </c>
      <c r="P34" s="3">
        <f t="shared" si="26"/>
        <v>22.86</v>
      </c>
      <c r="Q34" s="3">
        <f t="shared" si="26"/>
        <v>26.2</v>
      </c>
      <c r="R34" s="3">
        <f t="shared" si="26"/>
        <v>28.62</v>
      </c>
      <c r="S34" s="3">
        <f t="shared" si="26"/>
        <v>8.6</v>
      </c>
      <c r="T34" s="3">
        <f t="shared" si="26"/>
        <v>18.82</v>
      </c>
      <c r="U34" s="3">
        <f t="shared" si="26"/>
        <v>11.3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23.07</v>
      </c>
      <c r="E35" s="3">
        <f>IFERROR(INDEX(E51:E500,MATCH($A$35,$C$51:$C$500,0)),"")</f>
        <v>22.7</v>
      </c>
      <c r="H35" s="3">
        <f>IFERROR(INDEX(D35:G35,COUNT(D35:G35)),"")</f>
        <v>22.7</v>
      </c>
      <c r="I35" s="3">
        <f t="shared" ref="I35:U35" si="27">IFERROR(INDEX(I51:I500,MATCH($C$35,$C$51:$C$500,0)),"")</f>
        <v>5.66</v>
      </c>
      <c r="J35" s="3">
        <f t="shared" si="27"/>
        <v>4.74</v>
      </c>
      <c r="K35" s="3">
        <f t="shared" si="27"/>
        <v>2.74</v>
      </c>
      <c r="L35" s="3">
        <f t="shared" si="27"/>
        <v>3.75</v>
      </c>
      <c r="M35" s="3">
        <f t="shared" si="27"/>
        <v>5.08</v>
      </c>
      <c r="N35" s="3">
        <f t="shared" si="27"/>
        <v>4.0599999999999996</v>
      </c>
      <c r="O35" s="3">
        <f t="shared" si="27"/>
        <v>4.16</v>
      </c>
      <c r="P35" s="3">
        <f t="shared" si="27"/>
        <v>4.9800000000000004</v>
      </c>
      <c r="Q35" s="3">
        <f t="shared" si="27"/>
        <v>5.46</v>
      </c>
      <c r="R35" s="3">
        <f t="shared" si="27"/>
        <v>5.98</v>
      </c>
      <c r="S35" s="3">
        <f t="shared" si="27"/>
        <v>1.68</v>
      </c>
      <c r="T35" s="3">
        <f t="shared" si="27"/>
        <v>3.75</v>
      </c>
      <c r="U35" s="3">
        <f t="shared" si="27"/>
        <v>2.2599999999999998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1.1169</v>
      </c>
      <c r="I36" s="4">
        <f t="shared" si="28"/>
        <v>0.95409999999999995</v>
      </c>
      <c r="J36" s="4">
        <f t="shared" si="28"/>
        <v>0.98819999999999997</v>
      </c>
      <c r="K36" s="4">
        <f t="shared" si="28"/>
        <v>0.99590000000000001</v>
      </c>
      <c r="L36" s="4">
        <f t="shared" si="28"/>
        <v>1.4177999999999999</v>
      </c>
      <c r="M36" s="4">
        <f t="shared" si="28"/>
        <v>0.15049999999999999</v>
      </c>
      <c r="N36" s="4">
        <f t="shared" si="28"/>
        <v>2.9177999999999997</v>
      </c>
      <c r="O36" s="4">
        <f t="shared" si="28"/>
        <v>1.4987000000000001</v>
      </c>
      <c r="P36" s="4">
        <f t="shared" si="28"/>
        <v>0.7498999999999999</v>
      </c>
      <c r="Q36" s="4">
        <f t="shared" si="28"/>
        <v>0.20010000000000003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29</v>
      </c>
      <c r="I37" s="3">
        <f t="shared" si="29"/>
        <v>29</v>
      </c>
      <c r="J37" s="3">
        <f t="shared" si="29"/>
        <v>34</v>
      </c>
      <c r="K37" s="3">
        <f t="shared" si="29"/>
        <v>37</v>
      </c>
      <c r="L37" s="3">
        <f t="shared" si="29"/>
        <v>45</v>
      </c>
      <c r="M37" s="3">
        <f t="shared" si="29"/>
        <v>5</v>
      </c>
      <c r="N37" s="3">
        <f t="shared" si="29"/>
        <v>70</v>
      </c>
      <c r="O37" s="3">
        <f t="shared" si="29"/>
        <v>264</v>
      </c>
      <c r="P37" s="3">
        <f t="shared" si="29"/>
        <v>26.24</v>
      </c>
      <c r="Q37" s="3">
        <f t="shared" si="29"/>
        <v>6.11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42690921558</v>
      </c>
      <c r="E51" s="5">
        <v>43389582271</v>
      </c>
      <c r="F51" s="5">
        <v>44280488187</v>
      </c>
      <c r="G51" s="5">
        <v>41606285871</v>
      </c>
      <c r="I51" s="5">
        <v>174087404302</v>
      </c>
      <c r="J51" s="5">
        <v>179847802573</v>
      </c>
      <c r="K51" s="5">
        <v>170310659015</v>
      </c>
      <c r="L51" s="5">
        <v>157645098806</v>
      </c>
      <c r="M51" s="5">
        <v>144516730115</v>
      </c>
      <c r="N51" s="5">
        <v>141832107191</v>
      </c>
      <c r="O51" s="5">
        <v>140122699920</v>
      </c>
      <c r="P51" s="5">
        <v>121776463361</v>
      </c>
      <c r="Q51" s="5">
        <v>110932692817</v>
      </c>
      <c r="R51" s="5">
        <v>100148148695</v>
      </c>
      <c r="S51" s="5">
        <v>84504786568</v>
      </c>
      <c r="T51" s="5">
        <v>68340341800</v>
      </c>
      <c r="U51" s="5">
        <v>60218777957</v>
      </c>
    </row>
    <row r="52" spans="2:21" ht="15.5" x14ac:dyDescent="0.35">
      <c r="C52" t="s">
        <v>86</v>
      </c>
    </row>
    <row r="53" spans="2:21" ht="15.5" x14ac:dyDescent="0.35">
      <c r="C53" t="s">
        <v>87</v>
      </c>
      <c r="D53" s="5">
        <v>42690921558</v>
      </c>
      <c r="E53" s="5">
        <v>43389582271</v>
      </c>
      <c r="F53" s="5">
        <v>44280488187</v>
      </c>
      <c r="G53" s="5">
        <v>41606285871</v>
      </c>
      <c r="I53" s="5">
        <v>174087404302</v>
      </c>
      <c r="J53" s="5">
        <v>179847802573</v>
      </c>
      <c r="K53" s="5">
        <v>170310659015</v>
      </c>
      <c r="L53" s="5">
        <v>157645098806</v>
      </c>
      <c r="M53" s="5">
        <v>144516730115</v>
      </c>
      <c r="N53" s="5">
        <v>141832107191</v>
      </c>
      <c r="O53" s="5">
        <v>140122699920</v>
      </c>
      <c r="P53" s="5">
        <v>121776463361</v>
      </c>
      <c r="Q53" s="5">
        <v>110932692817</v>
      </c>
      <c r="R53" s="5">
        <v>100148148695</v>
      </c>
      <c r="S53" s="5">
        <v>84504786568</v>
      </c>
      <c r="T53" s="5">
        <v>68340341800</v>
      </c>
      <c r="U53" s="5">
        <v>60218777957</v>
      </c>
    </row>
    <row r="54" spans="2:21" ht="15.5" x14ac:dyDescent="0.35">
      <c r="C54" t="s">
        <v>88</v>
      </c>
      <c r="D54" s="5">
        <v>-32538138850</v>
      </c>
      <c r="E54" s="5">
        <v>-33040803473</v>
      </c>
      <c r="F54" s="5">
        <v>-27474773991</v>
      </c>
      <c r="G54" s="5">
        <v>-31417505054</v>
      </c>
      <c r="I54" s="5">
        <v>-124072777967</v>
      </c>
      <c r="J54" s="5">
        <v>-133197171516</v>
      </c>
      <c r="K54" s="5">
        <v>-118691773549</v>
      </c>
      <c r="L54" s="5">
        <v>-106056586376</v>
      </c>
      <c r="M54" s="5">
        <v>-90386439527</v>
      </c>
      <c r="N54" s="5">
        <v>-105500346948</v>
      </c>
      <c r="O54" s="5">
        <v>-143651754</v>
      </c>
      <c r="P54" s="5">
        <v>-88809022513</v>
      </c>
      <c r="Q54" s="5">
        <v>-81055583650</v>
      </c>
      <c r="R54" s="5">
        <v>-73244815778</v>
      </c>
      <c r="S54" s="5">
        <v>-63281402561</v>
      </c>
      <c r="T54" s="5">
        <v>-51846681649</v>
      </c>
      <c r="U54" s="5">
        <v>-44472252989</v>
      </c>
    </row>
    <row r="55" spans="2:21" ht="15.5" x14ac:dyDescent="0.35">
      <c r="C55" t="s">
        <v>701</v>
      </c>
      <c r="D55" s="5">
        <v>-24556858880</v>
      </c>
      <c r="E55" s="5">
        <v>-24940143403</v>
      </c>
      <c r="F55" s="5">
        <v>-23673122830</v>
      </c>
      <c r="G55" s="5">
        <v>-22498431200</v>
      </c>
      <c r="I55" s="5">
        <v>-97257968417</v>
      </c>
      <c r="J55" s="5">
        <v>-100613240266</v>
      </c>
      <c r="K55" s="5">
        <v>-88706902262</v>
      </c>
      <c r="L55" s="5">
        <v>-72359977167</v>
      </c>
      <c r="M55" s="5">
        <v>-67328776562</v>
      </c>
      <c r="N55" s="5">
        <v>-66196164636</v>
      </c>
      <c r="O55" s="5">
        <v>-67687682026</v>
      </c>
      <c r="P55" s="5">
        <v>-62440220692</v>
      </c>
      <c r="Q55" s="5">
        <v>-56035085537</v>
      </c>
      <c r="R55" s="5">
        <v>-50245940118</v>
      </c>
      <c r="S55" s="5">
        <v>-42822326940</v>
      </c>
      <c r="T55" s="5">
        <v>-35248058780</v>
      </c>
      <c r="U55" s="5">
        <v>-31147647347</v>
      </c>
    </row>
    <row r="56" spans="2:21" ht="15.5" x14ac:dyDescent="0.35">
      <c r="C56" t="s">
        <v>90</v>
      </c>
      <c r="D56" s="5">
        <v>-8113880225</v>
      </c>
      <c r="E56" s="5">
        <v>-8209900091</v>
      </c>
      <c r="F56" s="5">
        <v>-6003717825</v>
      </c>
      <c r="G56" s="5">
        <v>-9095777379</v>
      </c>
      <c r="I56" s="5">
        <v>-29833041766</v>
      </c>
      <c r="J56" s="5">
        <v>-34632892091</v>
      </c>
      <c r="K56" s="5">
        <v>-31612745940</v>
      </c>
      <c r="L56" s="5">
        <v>-35221401572</v>
      </c>
      <c r="M56" s="5">
        <v>-37976263583</v>
      </c>
      <c r="N56" s="5">
        <v>-29161469719</v>
      </c>
      <c r="O56" s="5">
        <v>-33713462545</v>
      </c>
      <c r="P56" s="5">
        <v>-26531667689</v>
      </c>
      <c r="Q56" s="5">
        <v>-25040853183</v>
      </c>
      <c r="R56" s="5">
        <v>-22967191281</v>
      </c>
      <c r="S56" s="5">
        <v>-20945221900</v>
      </c>
      <c r="T56" s="5">
        <v>-16665806826</v>
      </c>
      <c r="U56" s="5">
        <v>-13782083508</v>
      </c>
    </row>
    <row r="57" spans="2:21" ht="15.5" x14ac:dyDescent="0.35">
      <c r="C57" t="s">
        <v>91</v>
      </c>
    </row>
    <row r="58" spans="2:21" ht="15.5" x14ac:dyDescent="0.35">
      <c r="C58" t="s">
        <v>92</v>
      </c>
      <c r="D58" s="5">
        <v>10152782708</v>
      </c>
      <c r="E58" s="5">
        <v>10348778798</v>
      </c>
      <c r="F58" s="5">
        <v>16805714196</v>
      </c>
      <c r="G58" s="5">
        <v>10188780817</v>
      </c>
      <c r="I58" s="5">
        <v>50014626335</v>
      </c>
      <c r="J58" s="5">
        <v>46650631057</v>
      </c>
      <c r="K58" s="5">
        <v>51618885466</v>
      </c>
      <c r="L58" s="5">
        <v>51588512430</v>
      </c>
      <c r="M58" s="5">
        <v>54130290588</v>
      </c>
      <c r="N58" s="5">
        <v>36331760243</v>
      </c>
      <c r="O58" s="5">
        <v>139979048166</v>
      </c>
      <c r="P58" s="5">
        <v>32967440848</v>
      </c>
      <c r="Q58" s="5">
        <v>29877109167</v>
      </c>
      <c r="R58" s="5">
        <v>26903332917</v>
      </c>
      <c r="S58" s="5">
        <v>21223384007</v>
      </c>
      <c r="T58" s="5">
        <v>16493660151</v>
      </c>
      <c r="U58" s="5">
        <v>15746524968</v>
      </c>
    </row>
    <row r="59" spans="2:21" ht="15.5" x14ac:dyDescent="0.35">
      <c r="C59" t="s">
        <v>93</v>
      </c>
      <c r="D59" s="5">
        <v>-4186555133</v>
      </c>
      <c r="E59" s="5">
        <v>-4533859404</v>
      </c>
      <c r="F59" s="5">
        <v>-4593869205</v>
      </c>
      <c r="G59" s="5">
        <v>-4203049596</v>
      </c>
      <c r="I59" s="5">
        <v>-18227675091</v>
      </c>
      <c r="J59" s="5">
        <v>-13959751531</v>
      </c>
      <c r="K59" s="5">
        <v>-16492102538</v>
      </c>
      <c r="L59" s="5">
        <v>-21533409821</v>
      </c>
      <c r="M59" s="5">
        <v>-26560330061</v>
      </c>
      <c r="N59" s="5">
        <v>-15670280687</v>
      </c>
      <c r="O59" s="5">
        <v>1879142043</v>
      </c>
      <c r="P59" s="5">
        <v>1572013718</v>
      </c>
      <c r="Q59" s="5">
        <v>507269290</v>
      </c>
      <c r="R59" s="5">
        <v>628080005</v>
      </c>
      <c r="S59" s="5">
        <v>810480553</v>
      </c>
      <c r="T59" s="5">
        <v>1214976687</v>
      </c>
      <c r="U59" s="5">
        <v>-62412207</v>
      </c>
    </row>
    <row r="60" spans="2:21" ht="15.5" x14ac:dyDescent="0.35">
      <c r="C60" t="s">
        <v>94</v>
      </c>
      <c r="D60" s="5">
        <v>1094082814</v>
      </c>
      <c r="E60" s="5">
        <v>477747982</v>
      </c>
      <c r="F60" s="5">
        <v>747726225</v>
      </c>
      <c r="G60" s="5">
        <v>822292484</v>
      </c>
      <c r="I60" s="5">
        <v>3207355047</v>
      </c>
      <c r="J60" s="5">
        <v>3977860478</v>
      </c>
      <c r="K60" s="5">
        <v>2540061817</v>
      </c>
      <c r="L60" s="5">
        <v>2708008992</v>
      </c>
      <c r="M60" s="5">
        <v>2029496598</v>
      </c>
      <c r="N60" s="5">
        <v>6112855888</v>
      </c>
      <c r="O60" s="5">
        <v>2782636287</v>
      </c>
      <c r="P60" s="5">
        <v>2437505597</v>
      </c>
      <c r="Q60" s="5">
        <v>1503996843</v>
      </c>
      <c r="R60" s="5">
        <v>1015360138</v>
      </c>
      <c r="S60" s="5">
        <v>847784351</v>
      </c>
      <c r="T60" s="5">
        <v>1351018467</v>
      </c>
      <c r="U60" s="5">
        <v>1313149586</v>
      </c>
    </row>
    <row r="61" spans="2:21" ht="15.5" x14ac:dyDescent="0.35">
      <c r="C61" t="s">
        <v>27</v>
      </c>
      <c r="D61" s="5">
        <v>-5280637947</v>
      </c>
      <c r="E61" s="5">
        <v>-5011607386</v>
      </c>
      <c r="F61" s="5">
        <v>-5341595430</v>
      </c>
      <c r="G61" s="5">
        <v>-5025342080</v>
      </c>
      <c r="I61" s="5">
        <v>-21435030138</v>
      </c>
      <c r="J61" s="5">
        <v>-17937612009</v>
      </c>
      <c r="K61" s="5">
        <v>-19032164355</v>
      </c>
      <c r="L61" s="5">
        <v>-24241418813</v>
      </c>
      <c r="M61" s="5">
        <v>-28589826659</v>
      </c>
      <c r="N61" s="5">
        <v>-21783136575</v>
      </c>
      <c r="O61" s="5">
        <v>-903494244</v>
      </c>
      <c r="P61" s="5">
        <v>-865491879</v>
      </c>
      <c r="Q61" s="5">
        <v>-996727553</v>
      </c>
      <c r="R61" s="5">
        <v>-387280133</v>
      </c>
      <c r="S61" s="5">
        <v>-37303798</v>
      </c>
      <c r="T61" s="5">
        <v>-136041780</v>
      </c>
      <c r="U61" s="5">
        <v>-1375561793</v>
      </c>
    </row>
    <row r="62" spans="2:21" ht="15.5" x14ac:dyDescent="0.35">
      <c r="C62" t="s">
        <v>96</v>
      </c>
      <c r="D62" s="5">
        <v>-4186555133</v>
      </c>
      <c r="E62" s="5">
        <v>-4533859404</v>
      </c>
      <c r="F62" s="5">
        <v>-4593869205</v>
      </c>
      <c r="G62" s="5">
        <v>-4203049596</v>
      </c>
      <c r="I62" s="5">
        <v>-18227675091</v>
      </c>
      <c r="J62" s="5">
        <v>-13959751531</v>
      </c>
      <c r="K62" s="5">
        <v>-16492102538</v>
      </c>
      <c r="L62" s="5">
        <v>-21533409821</v>
      </c>
      <c r="M62" s="5">
        <v>-26560330061</v>
      </c>
      <c r="N62" s="5">
        <v>-15670280687</v>
      </c>
      <c r="O62" s="5">
        <v>1879142043</v>
      </c>
      <c r="P62" s="5">
        <v>1572013718</v>
      </c>
      <c r="Q62" s="5">
        <v>507269290</v>
      </c>
      <c r="R62" s="5">
        <v>628080005</v>
      </c>
      <c r="S62" s="5">
        <v>810480553</v>
      </c>
      <c r="T62" s="5">
        <v>1214976687</v>
      </c>
      <c r="U62" s="5">
        <v>-62412207</v>
      </c>
    </row>
    <row r="63" spans="2:21" ht="15.5" x14ac:dyDescent="0.35">
      <c r="C63" t="s">
        <v>29</v>
      </c>
      <c r="D63" s="5">
        <v>5966227575</v>
      </c>
      <c r="E63" s="5">
        <v>5814919394</v>
      </c>
      <c r="F63" s="5">
        <v>12211844991</v>
      </c>
      <c r="G63" s="5">
        <v>5985731221</v>
      </c>
      <c r="I63" s="5">
        <v>31786951244</v>
      </c>
      <c r="J63" s="5">
        <v>32690879526</v>
      </c>
      <c r="K63" s="5">
        <v>35126782928</v>
      </c>
      <c r="L63" s="5">
        <v>30055102609</v>
      </c>
      <c r="M63" s="5">
        <v>27569960527</v>
      </c>
      <c r="N63" s="5">
        <v>20661479556</v>
      </c>
      <c r="O63" s="5">
        <v>141858190209</v>
      </c>
      <c r="P63" s="5">
        <v>34539454566</v>
      </c>
      <c r="Q63" s="5">
        <v>30384378457</v>
      </c>
      <c r="R63" s="5">
        <v>27531412922</v>
      </c>
      <c r="S63" s="5">
        <v>22033864560</v>
      </c>
      <c r="T63" s="5">
        <v>17708636838</v>
      </c>
      <c r="U63" s="5">
        <v>15684112761</v>
      </c>
    </row>
    <row r="64" spans="2:21" ht="15.5" x14ac:dyDescent="0.35">
      <c r="C64" t="s">
        <v>28</v>
      </c>
      <c r="D64" s="5">
        <v>-786586056</v>
      </c>
      <c r="E64" s="5">
        <v>-1159351671</v>
      </c>
      <c r="F64" s="5">
        <v>-2527401817</v>
      </c>
      <c r="G64" s="5">
        <v>-943416594</v>
      </c>
      <c r="I64" s="5">
        <v>-8761117765</v>
      </c>
      <c r="J64" s="5">
        <v>-6625129716</v>
      </c>
      <c r="K64" s="5">
        <v>-6981267730</v>
      </c>
      <c r="L64" s="5">
        <v>-6010841958</v>
      </c>
      <c r="M64" s="5">
        <v>-2408766846</v>
      </c>
      <c r="N64" s="5">
        <v>-2486335736</v>
      </c>
      <c r="O64" s="5">
        <v>-8411525362</v>
      </c>
      <c r="P64" s="5">
        <v>-8029327765</v>
      </c>
      <c r="Q64" s="5">
        <v>-7254857394</v>
      </c>
      <c r="R64" s="5">
        <v>-6624334085</v>
      </c>
      <c r="S64" s="5">
        <v>-5563910214</v>
      </c>
      <c r="T64" s="5">
        <v>-4099116969</v>
      </c>
      <c r="U64" s="5">
        <v>-3614752511</v>
      </c>
    </row>
    <row r="65" spans="3:21" ht="15.5" x14ac:dyDescent="0.35">
      <c r="C65" t="s">
        <v>97</v>
      </c>
    </row>
    <row r="66" spans="3:21" ht="15.5" x14ac:dyDescent="0.35">
      <c r="C66" t="s">
        <v>98</v>
      </c>
    </row>
    <row r="67" spans="3:21" ht="15.5" x14ac:dyDescent="0.35">
      <c r="C67" t="s">
        <v>448</v>
      </c>
    </row>
    <row r="68" spans="3:21" ht="15.5" x14ac:dyDescent="0.35">
      <c r="C68" t="s">
        <v>99</v>
      </c>
      <c r="D68" s="5">
        <v>-786586056</v>
      </c>
      <c r="E68" s="5">
        <v>-1159351671</v>
      </c>
      <c r="F68" s="5">
        <v>-2527401817</v>
      </c>
      <c r="G68" s="5">
        <v>-943416594</v>
      </c>
      <c r="I68" s="5">
        <v>-8761117765</v>
      </c>
      <c r="J68" s="5">
        <v>-6625129716</v>
      </c>
      <c r="K68" s="5">
        <v>-6981267730</v>
      </c>
      <c r="L68" s="5">
        <v>-6010841958</v>
      </c>
      <c r="M68" s="5">
        <v>-2408766846</v>
      </c>
      <c r="N68" s="5">
        <v>-2486335736</v>
      </c>
      <c r="O68" s="5">
        <v>-8411525362</v>
      </c>
      <c r="P68" s="5">
        <v>-8029327765</v>
      </c>
      <c r="Q68" s="5">
        <v>-7254857394</v>
      </c>
      <c r="R68" s="5">
        <v>-6624334085</v>
      </c>
      <c r="S68" s="5">
        <v>-5563910214</v>
      </c>
      <c r="T68" s="5">
        <v>-4099116969</v>
      </c>
      <c r="U68" s="5">
        <v>-3614752511</v>
      </c>
    </row>
    <row r="69" spans="3:21" ht="15.5" x14ac:dyDescent="0.35">
      <c r="C69" t="s">
        <v>100</v>
      </c>
      <c r="D69" s="5">
        <v>5179641519</v>
      </c>
      <c r="E69" s="5">
        <v>4655567723</v>
      </c>
      <c r="F69" s="5">
        <v>9684443174</v>
      </c>
      <c r="G69" s="5">
        <v>5042314627</v>
      </c>
      <c r="I69" s="5">
        <v>23025833479</v>
      </c>
      <c r="J69" s="5">
        <v>26065749810</v>
      </c>
      <c r="K69" s="5">
        <v>28145515198</v>
      </c>
      <c r="L69" s="5">
        <v>24044260651</v>
      </c>
      <c r="M69" s="5">
        <v>25161193681</v>
      </c>
      <c r="N69" s="5">
        <v>18175143820</v>
      </c>
      <c r="O69" s="5">
        <v>133446664847</v>
      </c>
      <c r="P69" s="5">
        <v>26510126801</v>
      </c>
      <c r="Q69" s="5">
        <v>23129521063</v>
      </c>
      <c r="R69" s="5">
        <v>20907078837</v>
      </c>
      <c r="S69" s="5">
        <v>16469954346</v>
      </c>
      <c r="T69" s="5">
        <v>13609519869</v>
      </c>
      <c r="U69" s="5">
        <v>12069360250</v>
      </c>
    </row>
    <row r="70" spans="3:21" ht="15.5" x14ac:dyDescent="0.35">
      <c r="C70" t="s">
        <v>1134</v>
      </c>
    </row>
    <row r="71" spans="3:21" ht="15.5" x14ac:dyDescent="0.35">
      <c r="C71" t="s">
        <v>315</v>
      </c>
    </row>
    <row r="72" spans="3:21" ht="15.5" x14ac:dyDescent="0.35">
      <c r="C72" t="s">
        <v>104</v>
      </c>
      <c r="D72" s="5">
        <v>5179641519</v>
      </c>
      <c r="E72" s="5">
        <v>4655567723</v>
      </c>
      <c r="F72" s="5">
        <v>9684443174</v>
      </c>
      <c r="G72" s="5">
        <v>5042314627</v>
      </c>
      <c r="I72" s="5">
        <v>23025833479</v>
      </c>
      <c r="J72" s="5">
        <v>26065749810</v>
      </c>
      <c r="K72" s="5">
        <v>28145515198</v>
      </c>
      <c r="L72" s="5">
        <v>24044260651</v>
      </c>
      <c r="M72" s="5">
        <v>25161193681</v>
      </c>
      <c r="N72" s="5">
        <v>18175143820</v>
      </c>
      <c r="O72" s="5">
        <v>133446664847</v>
      </c>
      <c r="P72" s="5">
        <v>26510126801</v>
      </c>
      <c r="Q72" s="5">
        <v>23129521063</v>
      </c>
      <c r="R72" s="5">
        <v>20907078837</v>
      </c>
      <c r="S72" s="5">
        <v>16469954346</v>
      </c>
      <c r="T72" s="5">
        <v>13609519869</v>
      </c>
      <c r="U72" s="5">
        <v>12069360250</v>
      </c>
    </row>
    <row r="73" spans="3:21" ht="15.5" x14ac:dyDescent="0.35">
      <c r="C73" t="s">
        <v>105</v>
      </c>
      <c r="F73" s="5">
        <v>-561087540</v>
      </c>
      <c r="I73" s="5">
        <v>-561087540</v>
      </c>
      <c r="J73" s="5">
        <v>119727660</v>
      </c>
      <c r="K73" s="5">
        <v>-238548180</v>
      </c>
      <c r="L73" s="5">
        <v>71976060</v>
      </c>
      <c r="N73" s="5">
        <v>-826602400</v>
      </c>
      <c r="O73" s="5">
        <v>1048453500</v>
      </c>
      <c r="P73" s="5">
        <v>-152013750</v>
      </c>
      <c r="Q73" s="5">
        <v>-838149750</v>
      </c>
      <c r="R73" s="5">
        <v>-301256250</v>
      </c>
      <c r="S73" s="5">
        <v>-848079750</v>
      </c>
    </row>
    <row r="74" spans="3:21" ht="15.5" x14ac:dyDescent="0.35">
      <c r="C74" t="s">
        <v>106</v>
      </c>
      <c r="F74" s="5">
        <v>-561087540</v>
      </c>
      <c r="I74" s="5">
        <v>-561087540</v>
      </c>
      <c r="J74" s="5">
        <v>119727660</v>
      </c>
      <c r="K74" s="5">
        <v>-238548180</v>
      </c>
      <c r="L74" s="5">
        <v>71976060</v>
      </c>
      <c r="N74" s="5">
        <v>-826602400</v>
      </c>
      <c r="O74" s="5">
        <v>1048453500</v>
      </c>
      <c r="P74" s="5">
        <v>-152013750</v>
      </c>
      <c r="Q74" s="5">
        <v>-838149750</v>
      </c>
      <c r="R74" s="5">
        <v>-301256250</v>
      </c>
      <c r="S74" s="5">
        <v>-848079750</v>
      </c>
    </row>
    <row r="75" spans="3:21" ht="15.5" x14ac:dyDescent="0.35">
      <c r="C75" t="s">
        <v>107</v>
      </c>
      <c r="D75" s="5">
        <v>5179641519</v>
      </c>
      <c r="E75" s="5">
        <v>4655567723</v>
      </c>
      <c r="F75" s="5">
        <v>9123355634</v>
      </c>
      <c r="G75" s="5">
        <v>5042314627</v>
      </c>
      <c r="I75" s="5">
        <v>22464745939</v>
      </c>
      <c r="J75" s="5">
        <v>26185477470</v>
      </c>
      <c r="K75" s="5">
        <v>27906967018</v>
      </c>
      <c r="L75" s="5">
        <v>24116236711</v>
      </c>
      <c r="M75" s="5">
        <v>25161193681</v>
      </c>
      <c r="N75" s="5">
        <v>17348541420</v>
      </c>
      <c r="O75" s="5">
        <v>134495118347</v>
      </c>
      <c r="P75" s="5">
        <v>26358113051</v>
      </c>
      <c r="Q75" s="5">
        <v>22291371313</v>
      </c>
      <c r="R75" s="5">
        <v>20605822587</v>
      </c>
      <c r="S75" s="5">
        <v>15621874596</v>
      </c>
      <c r="T75" s="5">
        <v>13609519869</v>
      </c>
      <c r="U75" s="5">
        <v>12069360250</v>
      </c>
    </row>
    <row r="76" spans="3:21" ht="15.5" x14ac:dyDescent="0.35">
      <c r="C76" t="s">
        <v>108</v>
      </c>
      <c r="D76" s="5">
        <v>5179641519</v>
      </c>
      <c r="E76" s="5">
        <v>4655567723</v>
      </c>
      <c r="F76" s="5">
        <v>9684443174</v>
      </c>
      <c r="G76" s="5">
        <v>5042314627</v>
      </c>
      <c r="I76" s="5">
        <v>23025833479</v>
      </c>
      <c r="J76" s="5">
        <v>26065749810</v>
      </c>
      <c r="K76" s="5">
        <v>28145515198</v>
      </c>
      <c r="L76" s="5">
        <v>24044260651</v>
      </c>
      <c r="M76" s="5">
        <v>25161193681</v>
      </c>
      <c r="N76" s="5">
        <v>18175143820</v>
      </c>
      <c r="O76" s="5">
        <v>133446664847</v>
      </c>
      <c r="P76" s="5">
        <v>26510126801</v>
      </c>
      <c r="Q76" s="5">
        <v>23129521063</v>
      </c>
      <c r="R76" s="5">
        <v>20907078837</v>
      </c>
      <c r="S76" s="5">
        <v>16469954346</v>
      </c>
      <c r="T76" s="5">
        <v>13609519869</v>
      </c>
      <c r="U76" s="5">
        <v>12069360250</v>
      </c>
    </row>
    <row r="77" spans="3:21" ht="15.5" x14ac:dyDescent="0.35">
      <c r="C77" t="s">
        <v>8</v>
      </c>
      <c r="D77" s="5">
        <v>5179641519</v>
      </c>
      <c r="E77" s="5">
        <v>4655567723</v>
      </c>
      <c r="F77" s="5">
        <v>9123355634</v>
      </c>
      <c r="G77" s="5">
        <v>5042314627</v>
      </c>
      <c r="I77" s="5">
        <v>22464745939</v>
      </c>
      <c r="J77" s="5">
        <v>26185477470</v>
      </c>
      <c r="K77" s="5">
        <v>27906967018</v>
      </c>
      <c r="L77" s="5">
        <v>24116236711</v>
      </c>
      <c r="M77" s="5">
        <v>25161193681</v>
      </c>
      <c r="N77" s="5">
        <v>17348541420</v>
      </c>
      <c r="O77" s="5">
        <v>134495118347</v>
      </c>
      <c r="P77" s="5">
        <v>26358113051</v>
      </c>
      <c r="Q77" s="5">
        <v>22291371313</v>
      </c>
      <c r="R77" s="5">
        <v>20605822587</v>
      </c>
      <c r="S77" s="5">
        <v>15621874596</v>
      </c>
      <c r="T77" s="5">
        <v>13609519869</v>
      </c>
      <c r="U77" s="5">
        <v>12069360250</v>
      </c>
    </row>
    <row r="78" spans="3:21" ht="15.5" x14ac:dyDescent="0.35">
      <c r="C78" t="s">
        <v>109</v>
      </c>
      <c r="D78" s="5">
        <v>5179641519</v>
      </c>
      <c r="E78" s="5">
        <v>4655567723</v>
      </c>
      <c r="F78" s="5">
        <v>9684443174</v>
      </c>
      <c r="G78" s="5">
        <v>5042314627</v>
      </c>
      <c r="I78" s="5">
        <v>23025833479</v>
      </c>
      <c r="J78" s="5">
        <v>26065749810</v>
      </c>
      <c r="K78" s="5">
        <v>28145515198</v>
      </c>
      <c r="L78" s="5">
        <v>24044260651</v>
      </c>
      <c r="M78" s="5">
        <v>25161193681</v>
      </c>
      <c r="N78" s="5">
        <v>18175143820</v>
      </c>
      <c r="O78" s="5">
        <v>133446664847</v>
      </c>
      <c r="P78" s="5">
        <v>26510126801</v>
      </c>
      <c r="Q78" s="5">
        <v>23129521063</v>
      </c>
      <c r="R78" s="5">
        <v>20907078837</v>
      </c>
      <c r="S78" s="5">
        <v>16469954346</v>
      </c>
      <c r="T78" s="5">
        <v>13609519869</v>
      </c>
      <c r="U78" s="5">
        <v>12069360250</v>
      </c>
    </row>
    <row r="79" spans="3:21" ht="15.5" x14ac:dyDescent="0.35">
      <c r="C79" t="s">
        <v>110</v>
      </c>
      <c r="D79" s="5">
        <v>5179641519</v>
      </c>
      <c r="E79" s="5">
        <v>4655567723</v>
      </c>
      <c r="F79" s="5">
        <v>9123355634</v>
      </c>
      <c r="G79" s="5">
        <v>5042314627</v>
      </c>
      <c r="I79" s="5">
        <v>22464745939</v>
      </c>
      <c r="J79" s="5">
        <v>26185477470</v>
      </c>
      <c r="K79" s="5">
        <v>27906967018</v>
      </c>
      <c r="L79" s="5">
        <v>24116236711</v>
      </c>
      <c r="M79" s="5">
        <v>25161193681</v>
      </c>
      <c r="N79" s="5">
        <v>17348541420</v>
      </c>
      <c r="O79" s="5">
        <v>134495118347</v>
      </c>
      <c r="P79" s="5">
        <v>26358113051</v>
      </c>
      <c r="Q79" s="5">
        <v>22291371313</v>
      </c>
      <c r="R79" s="5">
        <v>20605822587</v>
      </c>
      <c r="S79" s="5">
        <v>15621874596</v>
      </c>
      <c r="T79" s="5">
        <v>13609519869</v>
      </c>
      <c r="U79" s="5">
        <v>12069360250</v>
      </c>
    </row>
    <row r="80" spans="3:21" ht="15.5" x14ac:dyDescent="0.35">
      <c r="C80" t="s">
        <v>111</v>
      </c>
      <c r="D80" s="5">
        <v>5179641519</v>
      </c>
      <c r="E80" s="5">
        <v>4655567723</v>
      </c>
      <c r="F80" s="5">
        <v>9123355634</v>
      </c>
      <c r="G80" s="5">
        <v>5042314627</v>
      </c>
      <c r="I80" s="5">
        <v>22464745939</v>
      </c>
      <c r="J80" s="5">
        <v>26185477470</v>
      </c>
      <c r="K80" s="5">
        <v>27906967018</v>
      </c>
      <c r="L80" s="5">
        <v>24116236711</v>
      </c>
      <c r="M80" s="5">
        <v>25161193681</v>
      </c>
      <c r="N80" s="5">
        <v>17348541420</v>
      </c>
      <c r="O80" s="5">
        <v>134495118347</v>
      </c>
      <c r="P80" s="5">
        <v>26358113051</v>
      </c>
      <c r="Q80" s="5">
        <v>22291371313</v>
      </c>
      <c r="R80" s="5">
        <v>20605822587</v>
      </c>
      <c r="S80" s="5">
        <v>15621874596</v>
      </c>
      <c r="T80" s="5">
        <v>13609519869</v>
      </c>
      <c r="U80" s="5">
        <v>12069360250</v>
      </c>
    </row>
    <row r="82" spans="2:21" ht="15.5" x14ac:dyDescent="0.35">
      <c r="B82" t="s">
        <v>112</v>
      </c>
      <c r="C82" t="s">
        <v>113</v>
      </c>
    </row>
    <row r="83" spans="2:21" ht="15.5" x14ac:dyDescent="0.35">
      <c r="C83" t="s">
        <v>114</v>
      </c>
    </row>
    <row r="84" spans="2:21" ht="15.5" x14ac:dyDescent="0.35">
      <c r="C84" t="s">
        <v>20</v>
      </c>
      <c r="D84" s="5">
        <v>87824750105</v>
      </c>
      <c r="E84" s="5">
        <v>97764625899</v>
      </c>
      <c r="F84" s="5">
        <v>101408253525</v>
      </c>
      <c r="G84" s="5">
        <v>96346639429</v>
      </c>
      <c r="I84" s="5">
        <v>101408253525</v>
      </c>
      <c r="J84" s="5">
        <v>113986729027</v>
      </c>
      <c r="K84" s="5">
        <v>119620291082</v>
      </c>
      <c r="L84" s="5">
        <v>113282774130</v>
      </c>
      <c r="M84" s="5">
        <v>93609538270</v>
      </c>
      <c r="N84" s="5">
        <v>41721162522</v>
      </c>
      <c r="O84" s="5">
        <v>290923953348</v>
      </c>
      <c r="P84" s="5">
        <v>38321298072</v>
      </c>
      <c r="Q84" s="5">
        <v>16681716698</v>
      </c>
      <c r="R84" s="5">
        <v>22006565162</v>
      </c>
      <c r="S84" s="5">
        <v>15451920049</v>
      </c>
      <c r="T84" s="5">
        <v>16643578496</v>
      </c>
      <c r="U84" s="5">
        <v>25411987849</v>
      </c>
    </row>
    <row r="85" spans="2:21" ht="15.5" x14ac:dyDescent="0.35">
      <c r="C85" t="s">
        <v>117</v>
      </c>
      <c r="D85" s="5">
        <v>21954053847</v>
      </c>
      <c r="E85" s="5">
        <v>25228436067</v>
      </c>
      <c r="F85" s="5">
        <v>21713728275</v>
      </c>
      <c r="G85" s="5">
        <v>20621822091</v>
      </c>
      <c r="I85" s="5">
        <v>21713728275</v>
      </c>
      <c r="J85" s="5">
        <v>13793553357</v>
      </c>
      <c r="K85" s="5">
        <v>10944142945</v>
      </c>
      <c r="L85" s="5">
        <v>8576741606</v>
      </c>
      <c r="M85" s="5">
        <v>7161363387</v>
      </c>
      <c r="N85" s="5">
        <v>8476019966</v>
      </c>
      <c r="O85" s="5">
        <v>9667687298</v>
      </c>
      <c r="P85" s="5">
        <v>10236652622</v>
      </c>
      <c r="Q85" s="5">
        <v>11731563907</v>
      </c>
      <c r="R85" s="5">
        <v>11402239412</v>
      </c>
      <c r="S85" s="5">
        <v>11611787364</v>
      </c>
      <c r="T85" s="5">
        <v>9255751990</v>
      </c>
      <c r="U85" s="5">
        <v>11217221849</v>
      </c>
    </row>
    <row r="86" spans="2:21" ht="15.5" x14ac:dyDescent="0.35">
      <c r="C86" t="s">
        <v>119</v>
      </c>
      <c r="D86" s="5">
        <v>311280452</v>
      </c>
      <c r="E86" s="5">
        <v>480031397</v>
      </c>
      <c r="F86" s="5">
        <v>504676352</v>
      </c>
      <c r="G86" s="5">
        <v>596240025</v>
      </c>
      <c r="I86" s="5">
        <v>504676352</v>
      </c>
      <c r="J86" s="5">
        <v>484961847</v>
      </c>
      <c r="K86" s="5">
        <v>1038312815</v>
      </c>
    </row>
    <row r="87" spans="2:21" ht="15.5" x14ac:dyDescent="0.35">
      <c r="C87" t="s">
        <v>118</v>
      </c>
      <c r="D87" s="5">
        <v>9723167968</v>
      </c>
      <c r="E87" s="5">
        <v>8444083127</v>
      </c>
      <c r="F87" s="5">
        <v>13197904971</v>
      </c>
      <c r="G87" s="5">
        <v>2398067203</v>
      </c>
      <c r="I87" s="5">
        <v>13197904971</v>
      </c>
      <c r="J87" s="5">
        <v>10143803692</v>
      </c>
      <c r="K87" s="5">
        <v>13879125762</v>
      </c>
      <c r="L87" s="5">
        <v>24418204896</v>
      </c>
      <c r="M87" s="5">
        <v>3108747505</v>
      </c>
      <c r="N87" s="5">
        <v>8632821999</v>
      </c>
      <c r="O87" s="5">
        <v>10439170518</v>
      </c>
      <c r="P87" s="5">
        <v>7549171398</v>
      </c>
      <c r="Q87" s="5">
        <v>6329625446</v>
      </c>
      <c r="R87" s="5">
        <v>9831762011</v>
      </c>
      <c r="S87" s="5">
        <v>5136693087</v>
      </c>
      <c r="T87" s="5">
        <v>913014161</v>
      </c>
      <c r="U87" s="5">
        <v>484339533</v>
      </c>
    </row>
    <row r="88" spans="2:21" ht="15.5" x14ac:dyDescent="0.35">
      <c r="C88" t="s">
        <v>120</v>
      </c>
      <c r="D88" s="5">
        <v>21954053847</v>
      </c>
      <c r="E88" s="5">
        <v>25228436067</v>
      </c>
      <c r="F88" s="5">
        <v>21713728275</v>
      </c>
      <c r="G88" s="5">
        <v>20621822091</v>
      </c>
      <c r="I88" s="5">
        <v>21713728275</v>
      </c>
      <c r="J88" s="5">
        <v>13793553357</v>
      </c>
      <c r="K88" s="5">
        <v>10944142945</v>
      </c>
      <c r="L88" s="5">
        <v>8576741606</v>
      </c>
      <c r="M88" s="5">
        <v>7161363387</v>
      </c>
      <c r="N88" s="5">
        <v>8476019966</v>
      </c>
      <c r="O88" s="5">
        <v>9667687298</v>
      </c>
      <c r="P88" s="5">
        <v>10236652622</v>
      </c>
      <c r="Q88" s="5">
        <v>11731563907</v>
      </c>
      <c r="R88" s="5">
        <v>11402239412</v>
      </c>
      <c r="S88" s="5">
        <v>11611787364</v>
      </c>
      <c r="T88" s="5">
        <v>9255751990</v>
      </c>
      <c r="U88" s="5">
        <v>11217221849</v>
      </c>
    </row>
    <row r="89" spans="2:21" ht="15.5" x14ac:dyDescent="0.35">
      <c r="C89" t="s">
        <v>123</v>
      </c>
      <c r="D89" s="5">
        <v>931016345</v>
      </c>
      <c r="E89" s="5">
        <v>838440660</v>
      </c>
      <c r="F89" s="5">
        <v>792882215</v>
      </c>
      <c r="G89" s="5">
        <v>824600152</v>
      </c>
      <c r="I89" s="5">
        <v>792882215</v>
      </c>
      <c r="J89" s="5">
        <v>943313525</v>
      </c>
      <c r="K89" s="5">
        <v>805796810</v>
      </c>
      <c r="L89" s="5">
        <v>997619631</v>
      </c>
      <c r="M89" s="5">
        <v>790656223</v>
      </c>
      <c r="N89" s="5">
        <v>796926452</v>
      </c>
      <c r="O89" s="5">
        <v>528694264</v>
      </c>
      <c r="P89" s="5">
        <v>1059401656</v>
      </c>
      <c r="Q89" s="5">
        <v>806147852</v>
      </c>
      <c r="R89" s="5">
        <v>649623997</v>
      </c>
      <c r="S89" s="5">
        <v>383591993</v>
      </c>
      <c r="T89" s="5">
        <v>503240236</v>
      </c>
      <c r="U89" s="5">
        <v>495378366</v>
      </c>
    </row>
    <row r="90" spans="2:21" ht="15.5" x14ac:dyDescent="0.35">
      <c r="C90" t="s">
        <v>91</v>
      </c>
    </row>
    <row r="91" spans="2:21" ht="15.5" x14ac:dyDescent="0.35">
      <c r="C91" t="s">
        <v>124</v>
      </c>
      <c r="D91" s="5">
        <v>117946702946</v>
      </c>
      <c r="E91" s="5">
        <v>130454622496</v>
      </c>
      <c r="F91" s="5">
        <v>128569126927</v>
      </c>
      <c r="G91" s="5">
        <v>127141222032</v>
      </c>
      <c r="I91" s="5">
        <v>128569126927</v>
      </c>
      <c r="J91" s="5">
        <v>137323369650</v>
      </c>
      <c r="K91" s="5">
        <v>141398689679</v>
      </c>
      <c r="L91" s="5">
        <v>132202008827</v>
      </c>
      <c r="M91" s="5">
        <v>111754669206</v>
      </c>
      <c r="N91" s="5">
        <v>59869855045</v>
      </c>
      <c r="O91" s="5">
        <v>313260216562</v>
      </c>
      <c r="P91" s="5">
        <v>54468312444</v>
      </c>
      <c r="Q91" s="5">
        <v>43743143538</v>
      </c>
      <c r="R91" s="5">
        <v>39278125011</v>
      </c>
      <c r="S91" s="5">
        <v>35655126076</v>
      </c>
      <c r="T91" s="5">
        <v>29966739735</v>
      </c>
      <c r="U91" s="5">
        <v>39996553079</v>
      </c>
    </row>
    <row r="92" spans="2:21" ht="15.5" x14ac:dyDescent="0.35">
      <c r="C92" t="s">
        <v>125</v>
      </c>
    </row>
    <row r="93" spans="2:21" ht="15.5" x14ac:dyDescent="0.35">
      <c r="C93" t="s">
        <v>128</v>
      </c>
      <c r="D93" s="5">
        <v>17667366379</v>
      </c>
      <c r="E93" s="5">
        <v>16936882815</v>
      </c>
      <c r="F93" s="5">
        <v>16122831233</v>
      </c>
      <c r="G93" s="5">
        <v>16122057835</v>
      </c>
      <c r="I93" s="5">
        <v>16122831233</v>
      </c>
      <c r="J93" s="5">
        <v>13665801697</v>
      </c>
      <c r="K93" s="5">
        <v>10682483729</v>
      </c>
      <c r="L93" s="5">
        <v>8320618099</v>
      </c>
      <c r="M93" s="5">
        <v>3866969537</v>
      </c>
      <c r="N93" s="5">
        <v>1240034283</v>
      </c>
      <c r="S93" s="5">
        <v>1358420595</v>
      </c>
      <c r="T93" s="5">
        <v>2037289809</v>
      </c>
      <c r="U93" s="5">
        <v>2124481778</v>
      </c>
    </row>
    <row r="94" spans="2:21" ht="15.5" x14ac:dyDescent="0.35">
      <c r="C94" t="s">
        <v>319</v>
      </c>
      <c r="P94" s="5">
        <v>698856690</v>
      </c>
      <c r="Q94" s="5">
        <v>737714070</v>
      </c>
      <c r="R94" s="5">
        <v>776571450</v>
      </c>
      <c r="S94" s="5">
        <v>815428830</v>
      </c>
      <c r="T94" s="5">
        <v>854286450</v>
      </c>
      <c r="U94" s="5">
        <v>893144070</v>
      </c>
    </row>
    <row r="95" spans="2:21" ht="15.5" x14ac:dyDescent="0.35">
      <c r="C95" t="s">
        <v>126</v>
      </c>
      <c r="D95" s="5">
        <v>279216122137</v>
      </c>
      <c r="E95" s="5">
        <v>288204543047</v>
      </c>
      <c r="F95" s="5">
        <v>298931840152</v>
      </c>
      <c r="G95" s="5">
        <v>298911493873</v>
      </c>
      <c r="I95" s="5">
        <v>298931840152</v>
      </c>
      <c r="J95" s="5">
        <v>315285884547</v>
      </c>
      <c r="K95" s="5">
        <v>200667068989</v>
      </c>
      <c r="L95" s="5">
        <v>222651361278</v>
      </c>
      <c r="M95" s="5">
        <v>220103997686</v>
      </c>
      <c r="N95" s="5">
        <v>266539636330</v>
      </c>
      <c r="O95" s="5">
        <v>108408848317</v>
      </c>
      <c r="P95" s="5">
        <v>218310160923</v>
      </c>
      <c r="Q95" s="5">
        <v>199899529870</v>
      </c>
      <c r="R95" s="5">
        <v>175066865093</v>
      </c>
      <c r="S95" s="5">
        <v>146599673520</v>
      </c>
      <c r="T95" s="5">
        <v>126979413640</v>
      </c>
      <c r="U95" s="5">
        <v>112386594058</v>
      </c>
    </row>
    <row r="96" spans="2:21" ht="15.5" x14ac:dyDescent="0.35">
      <c r="C96" t="s">
        <v>129</v>
      </c>
      <c r="D96" s="5">
        <v>305450890088</v>
      </c>
      <c r="E96" s="5">
        <v>314129404661</v>
      </c>
      <c r="F96" s="5">
        <v>323650302491</v>
      </c>
      <c r="G96" s="5">
        <v>321560933752</v>
      </c>
      <c r="I96" s="5">
        <v>323650302491</v>
      </c>
      <c r="J96" s="5">
        <v>334565701394</v>
      </c>
      <c r="K96" s="5">
        <v>213014140402</v>
      </c>
      <c r="L96" s="5">
        <v>231215639676</v>
      </c>
      <c r="M96" s="5">
        <v>228461997562</v>
      </c>
      <c r="N96" s="5">
        <v>281299313536</v>
      </c>
      <c r="O96" s="5">
        <v>108642278985</v>
      </c>
      <c r="P96" s="5">
        <v>219307448281</v>
      </c>
      <c r="Q96" s="5">
        <v>200979785158</v>
      </c>
      <c r="R96" s="5">
        <v>176209396371</v>
      </c>
      <c r="S96" s="5">
        <v>149131562773</v>
      </c>
      <c r="T96" s="5">
        <v>130201615567</v>
      </c>
      <c r="U96" s="5">
        <v>115626493550</v>
      </c>
    </row>
    <row r="97" spans="3:21" ht="15.5" x14ac:dyDescent="0.35">
      <c r="C97" t="s">
        <v>130</v>
      </c>
      <c r="D97" s="5">
        <v>423397593034</v>
      </c>
      <c r="E97" s="5">
        <v>444584027157</v>
      </c>
      <c r="F97" s="5">
        <v>452219429418</v>
      </c>
      <c r="G97" s="5">
        <v>448702155784</v>
      </c>
      <c r="I97" s="5">
        <v>452219429418</v>
      </c>
      <c r="J97" s="5">
        <v>471889071044</v>
      </c>
      <c r="K97" s="5">
        <v>354412830081</v>
      </c>
      <c r="L97" s="5">
        <v>363417648503</v>
      </c>
      <c r="M97" s="5">
        <v>340216666768</v>
      </c>
      <c r="N97" s="5">
        <v>341169168581</v>
      </c>
      <c r="O97" s="5">
        <v>421902495547</v>
      </c>
      <c r="P97" s="5">
        <v>273775760725</v>
      </c>
      <c r="Q97" s="5">
        <v>244722928696</v>
      </c>
      <c r="R97" s="5">
        <v>215487521382</v>
      </c>
      <c r="S97" s="5">
        <v>184786688849</v>
      </c>
      <c r="T97" s="5">
        <v>160168355302</v>
      </c>
      <c r="U97" s="5">
        <v>155623046629</v>
      </c>
    </row>
    <row r="98" spans="3:21" ht="15.5" x14ac:dyDescent="0.35">
      <c r="C98" t="s">
        <v>131</v>
      </c>
    </row>
    <row r="99" spans="3:21" ht="15.5" x14ac:dyDescent="0.35">
      <c r="C99" t="s">
        <v>132</v>
      </c>
    </row>
    <row r="100" spans="3:21" ht="15.5" x14ac:dyDescent="0.35">
      <c r="C100" t="s">
        <v>133</v>
      </c>
      <c r="D100" s="5">
        <v>36766448428</v>
      </c>
      <c r="E100" s="5">
        <v>37550321013</v>
      </c>
      <c r="F100" s="5">
        <v>46053818315</v>
      </c>
      <c r="G100" s="5">
        <v>39713193442</v>
      </c>
      <c r="I100" s="5">
        <v>46053818315</v>
      </c>
      <c r="J100" s="5">
        <v>45578786820</v>
      </c>
      <c r="K100" s="5">
        <v>53183051654</v>
      </c>
      <c r="L100" s="5">
        <v>55613797039</v>
      </c>
      <c r="M100" s="5">
        <v>26836261982</v>
      </c>
      <c r="N100" s="5">
        <v>43274642055</v>
      </c>
      <c r="O100" s="5">
        <v>164962045619</v>
      </c>
      <c r="P100" s="5">
        <v>30890778066</v>
      </c>
      <c r="Q100" s="5">
        <v>25932095443</v>
      </c>
      <c r="R100" s="5">
        <v>21075986746</v>
      </c>
      <c r="S100" s="5">
        <v>13496973090</v>
      </c>
      <c r="T100" s="5">
        <v>5466488339</v>
      </c>
      <c r="U100" s="5">
        <v>8682588741</v>
      </c>
    </row>
    <row r="101" spans="3:21" ht="15.5" x14ac:dyDescent="0.35">
      <c r="C101" t="s">
        <v>134</v>
      </c>
      <c r="P101" s="5">
        <v>2635933884</v>
      </c>
      <c r="Q101" s="5">
        <v>2850000000</v>
      </c>
    </row>
    <row r="102" spans="3:21" ht="15.5" x14ac:dyDescent="0.35">
      <c r="C102" t="s">
        <v>135</v>
      </c>
    </row>
    <row r="103" spans="3:21" ht="15.5" x14ac:dyDescent="0.35">
      <c r="C103" t="s">
        <v>136</v>
      </c>
      <c r="D103" s="5">
        <v>10034448420</v>
      </c>
      <c r="E103" s="5">
        <v>8924114524</v>
      </c>
      <c r="F103" s="5">
        <v>13702581323</v>
      </c>
      <c r="G103" s="5">
        <v>2994307228</v>
      </c>
      <c r="I103" s="5">
        <v>13702581323</v>
      </c>
      <c r="J103" s="5">
        <v>10628765539</v>
      </c>
      <c r="K103" s="5">
        <v>14917438577</v>
      </c>
      <c r="L103" s="5">
        <v>24418204896</v>
      </c>
      <c r="M103" s="5">
        <v>3108747505</v>
      </c>
      <c r="N103" s="5">
        <v>8632821999</v>
      </c>
      <c r="O103" s="5">
        <v>10439170518</v>
      </c>
      <c r="P103" s="5">
        <v>7549171398</v>
      </c>
      <c r="Q103" s="5">
        <v>6329625446</v>
      </c>
      <c r="R103" s="5">
        <v>9831762011</v>
      </c>
      <c r="S103" s="5">
        <v>5136693087</v>
      </c>
      <c r="T103" s="5">
        <v>913014161</v>
      </c>
      <c r="U103" s="5">
        <v>484339533</v>
      </c>
    </row>
    <row r="104" spans="3:21" ht="15.5" x14ac:dyDescent="0.35">
      <c r="C104" t="s">
        <v>137</v>
      </c>
      <c r="D104" s="5">
        <v>2702819071</v>
      </c>
      <c r="E104" s="5">
        <v>3670386922</v>
      </c>
      <c r="F104" s="5">
        <v>2135594823</v>
      </c>
      <c r="G104" s="5">
        <v>1971913282</v>
      </c>
      <c r="I104" s="5">
        <v>2135594823</v>
      </c>
      <c r="J104" s="5">
        <v>3088053462</v>
      </c>
      <c r="K104" s="5">
        <v>3934600183</v>
      </c>
      <c r="L104" s="5">
        <v>3980056855</v>
      </c>
      <c r="M104" s="5">
        <v>2433616084</v>
      </c>
      <c r="N104" s="5">
        <v>4343800879</v>
      </c>
      <c r="O104" s="5">
        <v>28391140824</v>
      </c>
      <c r="P104" s="5">
        <v>1505347991</v>
      </c>
      <c r="Q104" s="5">
        <v>836817203</v>
      </c>
      <c r="R104" s="5">
        <v>1395206127</v>
      </c>
      <c r="S104" s="5">
        <v>379619765</v>
      </c>
      <c r="T104" s="5">
        <v>210216905</v>
      </c>
      <c r="U104" s="5">
        <v>635426624</v>
      </c>
    </row>
    <row r="105" spans="3:21" ht="15.5" x14ac:dyDescent="0.35">
      <c r="C105" t="s">
        <v>138</v>
      </c>
      <c r="D105" s="5">
        <v>2089086742</v>
      </c>
      <c r="E105" s="5">
        <v>4270618605</v>
      </c>
      <c r="F105" s="5">
        <v>6769960584</v>
      </c>
      <c r="G105" s="5">
        <v>11064273291</v>
      </c>
      <c r="I105" s="5">
        <v>6769960584</v>
      </c>
      <c r="J105" s="5">
        <v>8546089441</v>
      </c>
      <c r="K105" s="5">
        <v>10117492269</v>
      </c>
      <c r="L105" s="5">
        <v>6418309676</v>
      </c>
      <c r="M105" s="5">
        <v>4826437178</v>
      </c>
      <c r="N105" s="5">
        <v>9241178772</v>
      </c>
      <c r="O105" s="5">
        <v>11176733450</v>
      </c>
      <c r="P105" s="5">
        <v>4695496278</v>
      </c>
      <c r="Q105" s="5">
        <v>3909765258</v>
      </c>
      <c r="R105" s="5">
        <v>2516596240</v>
      </c>
      <c r="S105" s="5">
        <v>1907345905</v>
      </c>
      <c r="T105" s="5">
        <v>973831255</v>
      </c>
      <c r="U105" s="5">
        <v>881159449</v>
      </c>
    </row>
    <row r="106" spans="3:21" ht="15.5" x14ac:dyDescent="0.35">
      <c r="C106" t="s">
        <v>139</v>
      </c>
    </row>
    <row r="107" spans="3:21" ht="15.5" x14ac:dyDescent="0.35">
      <c r="C107" t="s">
        <v>140</v>
      </c>
      <c r="P107" s="5">
        <v>3330000000</v>
      </c>
      <c r="Q107" s="5">
        <v>5130000000</v>
      </c>
      <c r="R107" s="5">
        <v>4180000000</v>
      </c>
      <c r="U107" s="5">
        <v>5376336194</v>
      </c>
    </row>
    <row r="108" spans="3:21" ht="15.5" x14ac:dyDescent="0.35">
      <c r="C108" t="s">
        <v>142</v>
      </c>
      <c r="P108" s="5">
        <v>1800000000</v>
      </c>
      <c r="Q108" s="5">
        <v>1800000000</v>
      </c>
      <c r="R108" s="5">
        <v>1140000000</v>
      </c>
      <c r="U108" s="5">
        <v>4336879635</v>
      </c>
    </row>
    <row r="109" spans="3:21" ht="15.5" x14ac:dyDescent="0.35">
      <c r="C109" t="s">
        <v>145</v>
      </c>
      <c r="D109" s="5">
        <v>274701522958</v>
      </c>
      <c r="E109" s="5">
        <v>278313877015</v>
      </c>
      <c r="F109" s="5">
        <v>282101349697</v>
      </c>
      <c r="G109" s="5">
        <v>294048056570</v>
      </c>
      <c r="I109" s="5">
        <v>282101349697</v>
      </c>
      <c r="J109" s="5">
        <v>298953014756</v>
      </c>
      <c r="K109" s="5">
        <v>172027489430</v>
      </c>
      <c r="L109" s="5">
        <v>186053842485</v>
      </c>
      <c r="M109" s="5">
        <v>198322269518</v>
      </c>
      <c r="N109" s="5">
        <v>183753992939</v>
      </c>
      <c r="O109" s="5">
        <v>19995972761</v>
      </c>
      <c r="P109" s="5">
        <v>20556006399</v>
      </c>
      <c r="Q109" s="5">
        <v>18191150134</v>
      </c>
      <c r="R109" s="5">
        <v>12966837490</v>
      </c>
      <c r="S109" s="5">
        <v>8784163000</v>
      </c>
      <c r="T109" s="5">
        <v>5725960000</v>
      </c>
      <c r="U109" s="5">
        <v>10361941194</v>
      </c>
    </row>
    <row r="110" spans="3:21" ht="15.5" x14ac:dyDescent="0.35">
      <c r="C110" t="s">
        <v>146</v>
      </c>
      <c r="D110" s="5">
        <v>274701522958</v>
      </c>
      <c r="E110" s="5">
        <v>278313877015</v>
      </c>
      <c r="F110" s="5">
        <v>282101349697</v>
      </c>
      <c r="G110" s="5">
        <v>294048056570</v>
      </c>
      <c r="I110" s="5">
        <v>282101349697</v>
      </c>
      <c r="J110" s="5">
        <v>298953014756</v>
      </c>
      <c r="K110" s="5">
        <v>172027489430</v>
      </c>
      <c r="L110" s="5">
        <v>186053842485</v>
      </c>
      <c r="M110" s="5">
        <v>198322269518</v>
      </c>
      <c r="N110" s="5">
        <v>183753992939</v>
      </c>
      <c r="O110" s="5">
        <v>19995972761</v>
      </c>
      <c r="P110" s="5">
        <v>20556006399</v>
      </c>
      <c r="Q110" s="5">
        <v>18191150134</v>
      </c>
      <c r="R110" s="5">
        <v>12966837490</v>
      </c>
      <c r="S110" s="5">
        <v>8784163000</v>
      </c>
      <c r="T110" s="5">
        <v>5725960000</v>
      </c>
      <c r="U110" s="5">
        <v>10361941194</v>
      </c>
    </row>
    <row r="111" spans="3:21" ht="15.5" x14ac:dyDescent="0.35">
      <c r="C111" t="s">
        <v>323</v>
      </c>
    </row>
    <row r="112" spans="3:21" ht="15.5" x14ac:dyDescent="0.35">
      <c r="C112" t="s">
        <v>325</v>
      </c>
      <c r="P112" s="5">
        <v>3330000000</v>
      </c>
      <c r="Q112" s="5">
        <v>5130000000</v>
      </c>
      <c r="R112" s="5">
        <v>4180000000</v>
      </c>
      <c r="U112" s="5">
        <v>5376336194</v>
      </c>
    </row>
    <row r="113" spans="2:21" ht="15.5" x14ac:dyDescent="0.35">
      <c r="C113" t="s">
        <v>147</v>
      </c>
      <c r="O113" s="5">
        <v>3223064761</v>
      </c>
      <c r="P113" s="5">
        <v>4918568399</v>
      </c>
      <c r="Q113" s="5">
        <v>2386242134</v>
      </c>
      <c r="R113" s="5">
        <v>433019490</v>
      </c>
    </row>
    <row r="114" spans="2:21" ht="15.5" x14ac:dyDescent="0.35">
      <c r="C114" t="s">
        <v>150</v>
      </c>
      <c r="D114" s="5">
        <v>311467971386</v>
      </c>
      <c r="E114" s="5">
        <v>315864198028</v>
      </c>
      <c r="F114" s="5">
        <v>328155168012</v>
      </c>
      <c r="G114" s="5">
        <v>333761250012</v>
      </c>
      <c r="I114" s="5">
        <v>328155168012</v>
      </c>
      <c r="J114" s="5">
        <v>344531801576</v>
      </c>
      <c r="K114" s="5">
        <v>225210541084</v>
      </c>
      <c r="L114" s="5">
        <v>241667639524</v>
      </c>
      <c r="M114" s="5">
        <v>225158531500</v>
      </c>
      <c r="N114" s="5">
        <v>227028634994</v>
      </c>
      <c r="O114" s="5">
        <v>184958018380</v>
      </c>
      <c r="P114" s="5">
        <v>51446784465</v>
      </c>
      <c r="Q114" s="5">
        <v>44123245577</v>
      </c>
      <c r="R114" s="5">
        <v>34042824236</v>
      </c>
      <c r="S114" s="5">
        <v>22281136090</v>
      </c>
      <c r="T114" s="5">
        <v>11192448339</v>
      </c>
      <c r="U114" s="5">
        <v>19044529935</v>
      </c>
    </row>
    <row r="115" spans="2:21" ht="15.5" x14ac:dyDescent="0.35">
      <c r="C115" t="s">
        <v>151</v>
      </c>
    </row>
    <row r="116" spans="2:21" ht="15.5" x14ac:dyDescent="0.35">
      <c r="C116" t="s">
        <v>152</v>
      </c>
      <c r="D116" s="5">
        <v>75758100000</v>
      </c>
      <c r="E116" s="5">
        <v>75758100000</v>
      </c>
      <c r="F116" s="5">
        <v>75758100000</v>
      </c>
      <c r="G116" s="5">
        <v>75758100000</v>
      </c>
      <c r="I116" s="5">
        <v>75758100000</v>
      </c>
      <c r="J116" s="5">
        <v>75758100000</v>
      </c>
      <c r="K116" s="5">
        <v>75758100000</v>
      </c>
      <c r="L116" s="5">
        <v>75758100000</v>
      </c>
      <c r="M116" s="5">
        <v>75758100000</v>
      </c>
      <c r="N116" s="5">
        <v>75758100000</v>
      </c>
      <c r="O116" s="5">
        <v>75758100000</v>
      </c>
      <c r="P116" s="5">
        <v>75758100000</v>
      </c>
      <c r="Q116" s="5">
        <v>75758100000</v>
      </c>
      <c r="R116" s="5">
        <v>75758100000</v>
      </c>
      <c r="S116" s="5">
        <v>75758100000</v>
      </c>
      <c r="T116" s="5">
        <v>75758100000</v>
      </c>
      <c r="U116" s="5">
        <v>75758100000</v>
      </c>
    </row>
    <row r="117" spans="2:21" ht="15.5" x14ac:dyDescent="0.35">
      <c r="C117" t="s">
        <v>153</v>
      </c>
      <c r="D117" s="5">
        <v>24325992482</v>
      </c>
      <c r="E117" s="5">
        <v>24325992482</v>
      </c>
      <c r="F117" s="5">
        <v>24325992482</v>
      </c>
      <c r="G117" s="5">
        <v>24325992482</v>
      </c>
      <c r="I117" s="5">
        <v>24325992482</v>
      </c>
      <c r="J117" s="5">
        <v>24325992482</v>
      </c>
      <c r="K117" s="5">
        <v>24325992482</v>
      </c>
      <c r="L117" s="5">
        <v>24325992482</v>
      </c>
      <c r="M117" s="5">
        <v>24325992482</v>
      </c>
      <c r="N117" s="5">
        <v>24325992482</v>
      </c>
      <c r="O117" s="5">
        <v>24325992482</v>
      </c>
      <c r="P117" s="5">
        <v>24325992482</v>
      </c>
      <c r="Q117" s="5">
        <v>24325992482</v>
      </c>
      <c r="R117" s="5">
        <v>24325992482</v>
      </c>
      <c r="S117" s="5">
        <v>24325992482</v>
      </c>
      <c r="T117" s="5">
        <v>24325992482</v>
      </c>
      <c r="U117" s="5">
        <v>24325992482</v>
      </c>
    </row>
    <row r="118" spans="2:21" ht="15.5" x14ac:dyDescent="0.35">
      <c r="C118" t="s">
        <v>155</v>
      </c>
      <c r="D118" s="5">
        <v>11845529166</v>
      </c>
      <c r="E118" s="5">
        <v>28635736647</v>
      </c>
      <c r="F118" s="5">
        <v>23980168924</v>
      </c>
      <c r="G118" s="5">
        <v>14856813290</v>
      </c>
      <c r="I118" s="5">
        <v>23980168924</v>
      </c>
      <c r="J118" s="5">
        <v>27273176985</v>
      </c>
      <c r="K118" s="5">
        <v>29118196515</v>
      </c>
      <c r="L118" s="5">
        <v>21665916497</v>
      </c>
      <c r="M118" s="5">
        <v>14974042786</v>
      </c>
      <c r="N118" s="5">
        <v>14056441105</v>
      </c>
      <c r="O118" s="5">
        <v>136860384685</v>
      </c>
      <c r="P118" s="5">
        <v>122244883778</v>
      </c>
      <c r="Q118" s="5">
        <v>100515590637</v>
      </c>
      <c r="R118" s="5">
        <v>81360604664</v>
      </c>
      <c r="S118" s="5">
        <v>62421460277</v>
      </c>
      <c r="T118" s="5">
        <v>48891814481</v>
      </c>
      <c r="U118" s="5">
        <v>36494424212</v>
      </c>
    </row>
    <row r="119" spans="2:21" ht="15.5" x14ac:dyDescent="0.35">
      <c r="C119" t="s">
        <v>156</v>
      </c>
      <c r="D119" s="5">
        <v>750000000</v>
      </c>
      <c r="E119" s="5">
        <v>700000000</v>
      </c>
      <c r="F119" s="5">
        <v>700000000</v>
      </c>
      <c r="G119" s="5">
        <v>700000000</v>
      </c>
      <c r="I119" s="5">
        <v>700000000</v>
      </c>
      <c r="J119" s="5">
        <v>650000000</v>
      </c>
      <c r="K119" s="5">
        <v>600000000</v>
      </c>
      <c r="L119" s="5">
        <v>550000000</v>
      </c>
      <c r="M119" s="5">
        <v>500000000</v>
      </c>
      <c r="N119" s="5">
        <v>450000000</v>
      </c>
      <c r="O119" s="5">
        <v>400000000</v>
      </c>
      <c r="P119" s="5">
        <v>350000000</v>
      </c>
      <c r="Q119" s="5">
        <v>300000000</v>
      </c>
      <c r="R119" s="5">
        <v>250000000</v>
      </c>
      <c r="S119" s="5">
        <v>200000000</v>
      </c>
      <c r="T119" s="5">
        <v>150000000</v>
      </c>
      <c r="U119" s="5">
        <v>100000000</v>
      </c>
    </row>
    <row r="120" spans="2:21" ht="15.5" x14ac:dyDescent="0.35">
      <c r="C120" t="s">
        <v>157</v>
      </c>
      <c r="D120" s="5">
        <v>11095529166</v>
      </c>
      <c r="E120" s="5">
        <v>27935736647</v>
      </c>
      <c r="F120" s="5">
        <v>23280168924</v>
      </c>
      <c r="G120" s="5">
        <v>14156813290</v>
      </c>
      <c r="I120" s="5">
        <v>23280168924</v>
      </c>
      <c r="J120" s="5">
        <v>26623176985</v>
      </c>
      <c r="K120" s="5">
        <v>28518196515</v>
      </c>
      <c r="L120" s="5">
        <v>21115916497</v>
      </c>
      <c r="M120" s="5">
        <v>14474042786</v>
      </c>
      <c r="N120" s="5">
        <v>13606441105</v>
      </c>
      <c r="O120" s="5">
        <v>136460384685</v>
      </c>
      <c r="P120" s="5">
        <v>121894883778</v>
      </c>
      <c r="Q120" s="5">
        <v>100215590637</v>
      </c>
      <c r="R120" s="5">
        <v>81110604664</v>
      </c>
      <c r="S120" s="5">
        <v>62221460277</v>
      </c>
      <c r="T120" s="5">
        <v>48741814481</v>
      </c>
      <c r="U120" s="5">
        <v>36394424212</v>
      </c>
    </row>
    <row r="121" spans="2:21" ht="15.5" x14ac:dyDescent="0.35">
      <c r="C121" t="s">
        <v>158</v>
      </c>
      <c r="D121" s="5">
        <v>11845529166</v>
      </c>
      <c r="E121" s="5">
        <v>28635736647</v>
      </c>
      <c r="F121" s="5">
        <v>23980168924</v>
      </c>
      <c r="G121" s="5">
        <v>14856813290</v>
      </c>
      <c r="I121" s="5">
        <v>23980168924</v>
      </c>
      <c r="J121" s="5">
        <v>27273176985</v>
      </c>
      <c r="K121" s="5">
        <v>29118196515</v>
      </c>
      <c r="L121" s="5">
        <v>21665916497</v>
      </c>
      <c r="M121" s="5">
        <v>14974042786</v>
      </c>
      <c r="N121" s="5">
        <v>14056441105</v>
      </c>
      <c r="O121" s="5">
        <v>136860384685</v>
      </c>
      <c r="P121" s="5">
        <v>122244883778</v>
      </c>
      <c r="Q121" s="5">
        <v>100515590637</v>
      </c>
      <c r="R121" s="5">
        <v>81360604664</v>
      </c>
      <c r="S121" s="5">
        <v>62421460277</v>
      </c>
      <c r="T121" s="5">
        <v>48891814481</v>
      </c>
      <c r="U121" s="5">
        <v>36494424212</v>
      </c>
    </row>
    <row r="122" spans="2:21" ht="15.5" x14ac:dyDescent="0.35">
      <c r="C122" t="s">
        <v>159</v>
      </c>
    </row>
    <row r="123" spans="2:21" ht="15.5" x14ac:dyDescent="0.35">
      <c r="C123" t="s">
        <v>10</v>
      </c>
      <c r="D123" s="5">
        <v>111929621648</v>
      </c>
      <c r="E123" s="5">
        <v>128719829129</v>
      </c>
      <c r="F123" s="5">
        <v>124064261406</v>
      </c>
      <c r="G123" s="5">
        <v>114940905772</v>
      </c>
      <c r="I123" s="5">
        <v>124064261406</v>
      </c>
      <c r="J123" s="5">
        <v>127357269467</v>
      </c>
      <c r="K123" s="5">
        <v>129202288997</v>
      </c>
      <c r="L123" s="5">
        <v>121750008979</v>
      </c>
      <c r="M123" s="5">
        <v>115058135268</v>
      </c>
      <c r="N123" s="5">
        <v>114140533587</v>
      </c>
      <c r="O123" s="5">
        <v>236944477167</v>
      </c>
      <c r="P123" s="5">
        <v>222328976260</v>
      </c>
      <c r="Q123" s="5">
        <v>200599683119</v>
      </c>
      <c r="R123" s="5">
        <v>181444697146</v>
      </c>
      <c r="S123" s="5">
        <v>162505552759</v>
      </c>
      <c r="T123" s="5">
        <v>148975906963</v>
      </c>
      <c r="U123" s="5">
        <v>136578516694</v>
      </c>
    </row>
    <row r="124" spans="2:21" ht="15.5" x14ac:dyDescent="0.35">
      <c r="C124" t="s">
        <v>160</v>
      </c>
      <c r="D124" s="5">
        <v>423397593034</v>
      </c>
      <c r="E124" s="5">
        <v>444584027157</v>
      </c>
      <c r="F124" s="5">
        <v>452219429418</v>
      </c>
      <c r="G124" s="5">
        <v>448702155784</v>
      </c>
      <c r="I124" s="5">
        <v>452219429418</v>
      </c>
      <c r="J124" s="5">
        <v>471889071043</v>
      </c>
      <c r="K124" s="5">
        <v>354412830081</v>
      </c>
      <c r="L124" s="5">
        <v>363417648503</v>
      </c>
      <c r="M124" s="5">
        <v>340216666768</v>
      </c>
      <c r="N124" s="5">
        <v>341169168581</v>
      </c>
      <c r="O124" s="5">
        <v>421902495547</v>
      </c>
      <c r="P124" s="5">
        <v>273775760725</v>
      </c>
      <c r="Q124" s="5">
        <v>244722928696</v>
      </c>
      <c r="R124" s="5">
        <v>215487521382</v>
      </c>
      <c r="S124" s="5">
        <v>184786688849</v>
      </c>
      <c r="T124" s="5">
        <v>160168355302</v>
      </c>
      <c r="U124" s="5">
        <v>155623046629</v>
      </c>
    </row>
    <row r="125" spans="2:21" ht="15.5" x14ac:dyDescent="0.35">
      <c r="C125" t="s">
        <v>161</v>
      </c>
      <c r="D125" s="5">
        <v>757581000</v>
      </c>
      <c r="E125" s="5">
        <v>757581000</v>
      </c>
      <c r="F125" s="5">
        <v>757581000</v>
      </c>
      <c r="G125" s="5">
        <v>757581000</v>
      </c>
      <c r="I125" s="5">
        <v>757581000</v>
      </c>
      <c r="J125" s="5">
        <v>757581000</v>
      </c>
      <c r="K125" s="5">
        <v>757581000</v>
      </c>
      <c r="L125" s="5">
        <v>757581000</v>
      </c>
      <c r="M125" s="5">
        <v>757581000</v>
      </c>
      <c r="N125" s="5">
        <v>757581000</v>
      </c>
      <c r="O125" s="5">
        <v>757581000</v>
      </c>
      <c r="P125" s="5">
        <v>757581000</v>
      </c>
      <c r="Q125" s="5">
        <v>757581000</v>
      </c>
      <c r="R125" s="5">
        <v>757581000</v>
      </c>
      <c r="S125" s="5">
        <v>757581000</v>
      </c>
      <c r="T125" s="5">
        <v>757581000</v>
      </c>
      <c r="U125" s="5">
        <v>757581000</v>
      </c>
    </row>
    <row r="127" spans="2:21" ht="15.5" x14ac:dyDescent="0.35">
      <c r="B127" t="s">
        <v>162</v>
      </c>
      <c r="C127" t="s">
        <v>163</v>
      </c>
      <c r="D127" s="5">
        <v>23032027062</v>
      </c>
      <c r="E127" s="5">
        <v>13570145606</v>
      </c>
      <c r="F127" s="5">
        <v>24812394095</v>
      </c>
      <c r="G127" s="5">
        <v>23332819717</v>
      </c>
      <c r="I127" s="5">
        <v>74734617874</v>
      </c>
      <c r="J127" s="5">
        <v>83269916646</v>
      </c>
      <c r="K127" s="5">
        <v>84175310435</v>
      </c>
      <c r="L127" s="5">
        <v>88112920926</v>
      </c>
      <c r="M127" s="5">
        <v>35859253111</v>
      </c>
      <c r="N127" s="5">
        <v>48258332197</v>
      </c>
      <c r="O127" s="5">
        <v>59605617520</v>
      </c>
      <c r="P127" s="5">
        <v>48622930677</v>
      </c>
      <c r="Q127" s="5">
        <v>46647016741</v>
      </c>
      <c r="R127" s="5">
        <v>33318806635</v>
      </c>
      <c r="S127" s="5">
        <v>29431978287</v>
      </c>
      <c r="T127" s="5">
        <v>22026505428</v>
      </c>
      <c r="U127" s="5">
        <v>19770581143</v>
      </c>
    </row>
    <row r="128" spans="2:21" ht="15.5" x14ac:dyDescent="0.35">
      <c r="C128" t="s">
        <v>164</v>
      </c>
      <c r="D128" s="5">
        <v>49791448293</v>
      </c>
      <c r="E128" s="5">
        <v>43686415375</v>
      </c>
      <c r="F128" s="5">
        <v>50987251493</v>
      </c>
      <c r="G128" s="5">
        <v>47408444666</v>
      </c>
      <c r="I128" s="5">
        <v>183652083043</v>
      </c>
      <c r="J128" s="5">
        <v>177550834550</v>
      </c>
      <c r="K128" s="5">
        <v>168089003795</v>
      </c>
      <c r="L128" s="5">
        <v>157077402286</v>
      </c>
      <c r="M128" s="5">
        <v>145184065088</v>
      </c>
      <c r="N128" s="5">
        <v>142845881380</v>
      </c>
      <c r="O128" s="5">
        <v>140251478208</v>
      </c>
      <c r="P128" s="5">
        <v>122683074970</v>
      </c>
      <c r="Q128" s="5">
        <v>107988526079</v>
      </c>
      <c r="R128" s="5">
        <v>99474192574</v>
      </c>
      <c r="S128" s="5">
        <v>83979450181</v>
      </c>
      <c r="T128" s="5">
        <v>70901083706</v>
      </c>
      <c r="U128" s="5">
        <v>57894352493</v>
      </c>
    </row>
    <row r="129" spans="3:21" ht="15.5" x14ac:dyDescent="0.35">
      <c r="C129" t="s">
        <v>334</v>
      </c>
      <c r="T129" s="5">
        <v>1068071876</v>
      </c>
      <c r="U129" s="5">
        <v>1313149586</v>
      </c>
    </row>
    <row r="130" spans="3:21" ht="15.5" x14ac:dyDescent="0.35">
      <c r="C130" t="s">
        <v>2012</v>
      </c>
      <c r="D130" s="5">
        <v>-17428688696</v>
      </c>
      <c r="E130" s="5">
        <v>-16373657612</v>
      </c>
      <c r="F130" s="5">
        <v>-16029654488</v>
      </c>
      <c r="G130" s="5">
        <v>-14852172539</v>
      </c>
      <c r="I130" s="5">
        <v>-60594435049</v>
      </c>
      <c r="J130" s="5">
        <v>-48298943811</v>
      </c>
      <c r="K130" s="5">
        <v>-41225522896</v>
      </c>
      <c r="L130" s="5">
        <v>-25655264479</v>
      </c>
      <c r="M130" s="5">
        <v>-29526665203</v>
      </c>
      <c r="N130" s="5">
        <v>-59778061138</v>
      </c>
      <c r="O130" s="5">
        <v>-31604772841</v>
      </c>
      <c r="P130" s="5">
        <v>-32485880344</v>
      </c>
      <c r="Q130" s="5">
        <v>-22306037094</v>
      </c>
      <c r="R130" s="5">
        <v>-29413053921</v>
      </c>
      <c r="S130" s="5">
        <v>-23995257435</v>
      </c>
      <c r="T130" s="5">
        <v>-18652411886</v>
      </c>
      <c r="U130" s="5">
        <v>-14286435164</v>
      </c>
    </row>
    <row r="131" spans="3:21" ht="15.5" x14ac:dyDescent="0.35">
      <c r="C131" t="s">
        <v>330</v>
      </c>
      <c r="D131" s="5">
        <v>-7771577853</v>
      </c>
      <c r="E131" s="5">
        <v>-11266668677</v>
      </c>
      <c r="F131" s="5">
        <v>-8436825760</v>
      </c>
      <c r="G131" s="5">
        <v>-7446356838</v>
      </c>
      <c r="I131" s="5">
        <v>-36075330860</v>
      </c>
      <c r="J131" s="5">
        <v>-37596442533</v>
      </c>
      <c r="K131" s="5">
        <v>-34129738652</v>
      </c>
      <c r="L131" s="5">
        <v>-35110800162</v>
      </c>
      <c r="M131" s="5">
        <v>-72642305471</v>
      </c>
      <c r="N131" s="5">
        <v>-36805938482</v>
      </c>
      <c r="O131" s="5">
        <v>-39949383234</v>
      </c>
      <c r="P131" s="5">
        <v>-38094176009</v>
      </c>
      <c r="Q131" s="5">
        <v>-34661757448</v>
      </c>
      <c r="R131" s="5">
        <v>-32876855643</v>
      </c>
      <c r="S131" s="5">
        <v>-28631258128</v>
      </c>
      <c r="T131" s="5">
        <v>-25084135204</v>
      </c>
      <c r="U131" s="5">
        <v>-20252559906</v>
      </c>
    </row>
    <row r="132" spans="3:21" ht="15.5" x14ac:dyDescent="0.35">
      <c r="C132" t="s">
        <v>490</v>
      </c>
      <c r="D132" s="5">
        <v>-2527879334</v>
      </c>
      <c r="E132" s="5">
        <v>-2922669503</v>
      </c>
      <c r="F132" s="5">
        <v>-2534691364</v>
      </c>
      <c r="G132" s="5">
        <v>-2534532502</v>
      </c>
      <c r="I132" s="5">
        <v>-15455054307</v>
      </c>
      <c r="J132" s="5">
        <v>-12363392038</v>
      </c>
      <c r="K132" s="5">
        <v>-11098493629</v>
      </c>
      <c r="L132" s="5">
        <v>-10846507001</v>
      </c>
      <c r="M132" s="5">
        <v>-9179942258</v>
      </c>
      <c r="N132" s="5">
        <v>-4146947325</v>
      </c>
      <c r="O132" s="5">
        <v>-11856534968</v>
      </c>
      <c r="P132" s="5">
        <v>-5970730451</v>
      </c>
      <c r="Q132" s="5">
        <v>-5775662918</v>
      </c>
      <c r="R132" s="5">
        <v>-4880836513</v>
      </c>
      <c r="S132" s="5">
        <v>-2751063057</v>
      </c>
      <c r="T132" s="5">
        <v>-5138031188</v>
      </c>
      <c r="U132" s="5">
        <v>-3584776280</v>
      </c>
    </row>
    <row r="133" spans="3:21" ht="15.5" x14ac:dyDescent="0.35">
      <c r="C133" t="s">
        <v>173</v>
      </c>
      <c r="D133" s="5">
        <v>-31574959551</v>
      </c>
      <c r="E133" s="5">
        <v>-9710304538</v>
      </c>
      <c r="F133" s="5">
        <v>-12218406464</v>
      </c>
      <c r="G133" s="5">
        <v>-37390260952</v>
      </c>
      <c r="I133" s="5">
        <v>-68302896484</v>
      </c>
      <c r="J133" s="5">
        <v>-62557629387</v>
      </c>
      <c r="K133" s="5">
        <v>-53855040316</v>
      </c>
      <c r="L133" s="5">
        <v>-48840539404</v>
      </c>
      <c r="M133" s="5">
        <v>-52705063027</v>
      </c>
      <c r="N133" s="5">
        <v>-264469115791</v>
      </c>
      <c r="O133" s="5">
        <v>-28548353568</v>
      </c>
      <c r="P133" s="5">
        <v>-7459130961</v>
      </c>
      <c r="Q133" s="5">
        <v>658915674</v>
      </c>
      <c r="R133" s="5">
        <v>3266041667</v>
      </c>
      <c r="S133" s="5">
        <v>-1400949598</v>
      </c>
      <c r="T133" s="5">
        <v>-9993315333</v>
      </c>
      <c r="U133" s="5">
        <v>-5089775002</v>
      </c>
    </row>
    <row r="134" spans="3:21" ht="15.5" x14ac:dyDescent="0.35">
      <c r="C134" t="s">
        <v>174</v>
      </c>
      <c r="D134" s="5">
        <v>-1522301465</v>
      </c>
      <c r="E134" s="5">
        <v>-7534490655</v>
      </c>
      <c r="F134" s="5">
        <v>-7618807040</v>
      </c>
      <c r="G134" s="5">
        <v>-3148784941</v>
      </c>
      <c r="I134" s="5">
        <v>-19018044468</v>
      </c>
      <c r="J134" s="5">
        <v>-26429045828</v>
      </c>
      <c r="K134" s="5">
        <v>-24092152725</v>
      </c>
      <c r="L134" s="5">
        <v>-19808732357</v>
      </c>
      <c r="M134" s="5">
        <v>68714182664</v>
      </c>
      <c r="N134" s="5">
        <v>-33026488912</v>
      </c>
      <c r="O134" s="5">
        <v>221620518637</v>
      </c>
      <c r="P134" s="5">
        <v>-19605291986</v>
      </c>
      <c r="Q134" s="5">
        <v>-52654012221</v>
      </c>
      <c r="R134" s="5">
        <v>-29989274268</v>
      </c>
      <c r="S134" s="5">
        <v>-29347386507</v>
      </c>
      <c r="T134" s="5">
        <v>-20800117088</v>
      </c>
      <c r="U134" s="5">
        <v>-19299031549</v>
      </c>
    </row>
    <row r="135" spans="3:21" ht="15.5" x14ac:dyDescent="0.35">
      <c r="C135" t="s">
        <v>1565</v>
      </c>
      <c r="F135" s="5">
        <v>917285636</v>
      </c>
      <c r="G135" s="5">
        <v>1316772659</v>
      </c>
      <c r="I135" s="5">
        <v>2234058295</v>
      </c>
      <c r="O135" s="5">
        <v>11162719809</v>
      </c>
      <c r="P135" s="5">
        <v>11109454061</v>
      </c>
      <c r="Q135" s="5">
        <v>817221289</v>
      </c>
      <c r="R135" s="5">
        <v>6386431455</v>
      </c>
      <c r="T135" s="5">
        <v>1672844018</v>
      </c>
      <c r="U135" s="5">
        <v>8027015561</v>
      </c>
    </row>
    <row r="136" spans="3:21" ht="15.5" x14ac:dyDescent="0.35">
      <c r="C136" t="s">
        <v>819</v>
      </c>
      <c r="L136" s="5">
        <v>528549206</v>
      </c>
      <c r="N136" s="5">
        <v>-15000000000</v>
      </c>
      <c r="O136" s="5">
        <v>-15826817000</v>
      </c>
      <c r="P136" s="5">
        <v>-550000000</v>
      </c>
      <c r="Q136" s="5">
        <v>-10500000000</v>
      </c>
      <c r="R136" s="5">
        <v>-5391250000</v>
      </c>
      <c r="S136" s="5">
        <v>-3909170000</v>
      </c>
      <c r="T136" s="5">
        <v>-118745000</v>
      </c>
      <c r="U136" s="5">
        <v>-388300000</v>
      </c>
    </row>
    <row r="137" spans="3:21" ht="15.5" x14ac:dyDescent="0.35">
      <c r="C137" t="s">
        <v>423</v>
      </c>
      <c r="J137" s="5">
        <v>81150000</v>
      </c>
      <c r="M137" s="5">
        <v>76890000000</v>
      </c>
      <c r="O137" s="5">
        <v>249025454545</v>
      </c>
      <c r="R137" s="5">
        <v>3000000</v>
      </c>
      <c r="S137" s="5">
        <v>79000000</v>
      </c>
      <c r="T137" s="5">
        <v>800000</v>
      </c>
      <c r="U137" s="5">
        <v>14750000</v>
      </c>
    </row>
    <row r="138" spans="3:21" ht="15.5" x14ac:dyDescent="0.35">
      <c r="C138" t="s">
        <v>176</v>
      </c>
      <c r="D138" s="5">
        <v>-1522301465</v>
      </c>
      <c r="E138" s="5">
        <v>-7534490655</v>
      </c>
      <c r="F138" s="5">
        <v>-8536092676</v>
      </c>
      <c r="G138" s="5">
        <v>-4465557600</v>
      </c>
      <c r="I138" s="5">
        <v>-21252102763</v>
      </c>
      <c r="J138" s="5">
        <v>-26510195828</v>
      </c>
      <c r="K138" s="5">
        <v>-24092152725</v>
      </c>
      <c r="L138" s="5">
        <v>-20337281563</v>
      </c>
      <c r="M138" s="5">
        <v>-8175817336</v>
      </c>
      <c r="N138" s="5">
        <v>-18026488912</v>
      </c>
      <c r="O138" s="5">
        <v>-22740838717</v>
      </c>
      <c r="P138" s="5">
        <v>-30164746047</v>
      </c>
      <c r="Q138" s="5">
        <v>-42971233510</v>
      </c>
      <c r="R138" s="5">
        <v>-30987455723</v>
      </c>
      <c r="S138" s="5">
        <v>-25517216507</v>
      </c>
      <c r="T138" s="5">
        <v>-22355016106</v>
      </c>
      <c r="U138" s="5">
        <v>-26952497110</v>
      </c>
    </row>
    <row r="139" spans="3:21" ht="15.5" x14ac:dyDescent="0.35">
      <c r="C139" t="s">
        <v>183</v>
      </c>
      <c r="D139" s="5">
        <v>-31574959551</v>
      </c>
      <c r="E139" s="5">
        <v>-9710304538</v>
      </c>
      <c r="F139" s="5">
        <v>-12218406464</v>
      </c>
      <c r="G139" s="5">
        <v>-37390260952</v>
      </c>
      <c r="I139" s="5">
        <v>-68302896484</v>
      </c>
      <c r="J139" s="5">
        <v>-62557629387</v>
      </c>
      <c r="K139" s="5">
        <v>-53855040316</v>
      </c>
      <c r="L139" s="5">
        <v>-48840539404</v>
      </c>
      <c r="M139" s="5">
        <v>-52705063027</v>
      </c>
      <c r="N139" s="5">
        <v>-264469115791</v>
      </c>
      <c r="O139" s="5">
        <v>-28548353568</v>
      </c>
      <c r="P139" s="5">
        <v>-7459130961</v>
      </c>
      <c r="Q139" s="5">
        <v>658915674</v>
      </c>
      <c r="R139" s="5">
        <v>3266041667</v>
      </c>
      <c r="S139" s="5">
        <v>-1400949598</v>
      </c>
      <c r="T139" s="5">
        <v>-9993315333</v>
      </c>
      <c r="U139" s="5">
        <v>-5089775002</v>
      </c>
    </row>
    <row r="140" spans="3:21" ht="15.5" x14ac:dyDescent="0.35">
      <c r="C140" t="s">
        <v>779</v>
      </c>
      <c r="O140" s="5">
        <v>3660381634</v>
      </c>
      <c r="P140" s="5">
        <v>3500872519</v>
      </c>
      <c r="Q140" s="5">
        <v>6150000000</v>
      </c>
      <c r="R140" s="5">
        <v>5700000000</v>
      </c>
    </row>
    <row r="141" spans="3:21" ht="15.5" x14ac:dyDescent="0.35">
      <c r="C141" t="s">
        <v>475</v>
      </c>
      <c r="O141" s="5">
        <v>-11426315518</v>
      </c>
      <c r="P141" s="5">
        <v>-5514938635</v>
      </c>
      <c r="Q141" s="5">
        <v>-1690000000</v>
      </c>
      <c r="R141" s="5">
        <v>-380000000</v>
      </c>
      <c r="T141" s="5">
        <v>-9713215829</v>
      </c>
      <c r="U141" s="5">
        <v>-3921152062</v>
      </c>
    </row>
    <row r="142" spans="3:21" ht="15.5" x14ac:dyDescent="0.35">
      <c r="C142" t="s">
        <v>2013</v>
      </c>
      <c r="D142" s="5">
        <v>-4929282447</v>
      </c>
      <c r="E142" s="5">
        <v>-5011607386</v>
      </c>
      <c r="F142" s="5">
        <v>-5239488003</v>
      </c>
      <c r="G142" s="5">
        <v>-5304689680</v>
      </c>
      <c r="I142" s="5">
        <v>-21328986373</v>
      </c>
      <c r="J142" s="5">
        <v>-17937612009</v>
      </c>
      <c r="K142" s="5">
        <v>-19032164355</v>
      </c>
      <c r="L142" s="5">
        <v>-19991434283</v>
      </c>
      <c r="M142" s="5">
        <v>-19621446699</v>
      </c>
      <c r="N142" s="5">
        <v>-16864973643</v>
      </c>
      <c r="O142" s="5">
        <v>-903494244</v>
      </c>
      <c r="P142" s="5">
        <v>-816244935</v>
      </c>
      <c r="Q142" s="5">
        <v>-664698986</v>
      </c>
      <c r="R142" s="5">
        <v>-387280133</v>
      </c>
      <c r="S142" s="5">
        <v>-37303798</v>
      </c>
      <c r="T142" s="5">
        <v>-136041780</v>
      </c>
      <c r="U142" s="5">
        <v>-1345401026</v>
      </c>
    </row>
    <row r="143" spans="3:21" ht="15.5" x14ac:dyDescent="0.35">
      <c r="C143" t="s">
        <v>1207</v>
      </c>
      <c r="D143" s="5">
        <v>-21969849000</v>
      </c>
      <c r="G143" s="5">
        <v>-25757754000</v>
      </c>
      <c r="I143" s="5">
        <v>-25757754000</v>
      </c>
      <c r="J143" s="5">
        <v>-28030497000</v>
      </c>
      <c r="K143" s="5">
        <v>-20454687000</v>
      </c>
      <c r="L143" s="5">
        <v>-17424363000</v>
      </c>
      <c r="M143" s="5">
        <v>-24242592000</v>
      </c>
      <c r="N143" s="5">
        <v>-240153177000</v>
      </c>
      <c r="O143" s="5">
        <v>-19878925440</v>
      </c>
      <c r="P143" s="5">
        <v>-4628819910</v>
      </c>
      <c r="Q143" s="5">
        <v>-3136385340</v>
      </c>
      <c r="R143" s="5">
        <v>-1666678200</v>
      </c>
      <c r="S143" s="5">
        <v>-1363645800</v>
      </c>
      <c r="T143" s="5">
        <v>-1212129600</v>
      </c>
      <c r="U143" s="5">
        <v>-1136371500</v>
      </c>
    </row>
    <row r="144" spans="3:21" ht="15.5" x14ac:dyDescent="0.35">
      <c r="C144" t="s">
        <v>2014</v>
      </c>
      <c r="D144" s="5">
        <v>-4675828104</v>
      </c>
      <c r="E144" s="5">
        <v>-4698697152</v>
      </c>
      <c r="F144" s="5">
        <v>-6978918461</v>
      </c>
      <c r="G144" s="5">
        <v>-6327817272</v>
      </c>
      <c r="I144" s="5">
        <v>-21216156111</v>
      </c>
      <c r="J144" s="5">
        <v>-16589520378</v>
      </c>
      <c r="K144" s="5">
        <v>-14368188961</v>
      </c>
      <c r="L144" s="5">
        <v>-11424742121</v>
      </c>
      <c r="M144" s="5">
        <v>-8841024328</v>
      </c>
      <c r="N144" s="5">
        <v>-7450965148</v>
      </c>
    </row>
    <row r="145" spans="2:21" ht="15.5" x14ac:dyDescent="0.35">
      <c r="C145" t="s">
        <v>391</v>
      </c>
      <c r="D145" s="5">
        <v>-10065233954</v>
      </c>
      <c r="E145" s="5">
        <v>-3674649587</v>
      </c>
      <c r="F145" s="5">
        <v>4975180591</v>
      </c>
      <c r="G145" s="5">
        <v>-17206226176</v>
      </c>
      <c r="I145" s="5">
        <v>-12586323078</v>
      </c>
      <c r="J145" s="5">
        <v>-5716758569</v>
      </c>
      <c r="K145" s="5">
        <v>6228117394</v>
      </c>
      <c r="L145" s="5">
        <v>19463649165</v>
      </c>
      <c r="M145" s="5">
        <v>51868372748</v>
      </c>
      <c r="N145" s="5">
        <v>-249237272506</v>
      </c>
      <c r="O145" s="5">
        <v>252677782589</v>
      </c>
      <c r="P145" s="5">
        <v>21558507730</v>
      </c>
      <c r="Q145" s="5">
        <v>-5348079806</v>
      </c>
      <c r="R145" s="5">
        <v>6595574034</v>
      </c>
      <c r="S145" s="5">
        <v>-1316357818</v>
      </c>
      <c r="T145" s="5">
        <v>-8766926993</v>
      </c>
      <c r="U145" s="5">
        <v>-4618225408</v>
      </c>
    </row>
    <row r="146" spans="2:21" ht="15.5" x14ac:dyDescent="0.35">
      <c r="C146" t="s">
        <v>193</v>
      </c>
      <c r="E146" s="5">
        <v>101408253525</v>
      </c>
      <c r="I146" s="5">
        <v>113986729027</v>
      </c>
      <c r="J146" s="5">
        <v>119620291082</v>
      </c>
      <c r="K146" s="5">
        <v>113282774130</v>
      </c>
      <c r="L146" s="5">
        <v>93609538270</v>
      </c>
      <c r="M146" s="5">
        <v>41721162522</v>
      </c>
      <c r="N146" s="5">
        <v>290923953348</v>
      </c>
      <c r="O146" s="5">
        <v>38321298072</v>
      </c>
      <c r="P146" s="5">
        <v>16681716698</v>
      </c>
      <c r="Q146" s="5">
        <v>22006565162</v>
      </c>
      <c r="R146" s="5">
        <v>15451920049</v>
      </c>
      <c r="S146" s="5">
        <v>16643578496</v>
      </c>
      <c r="T146" s="5">
        <v>25411987849</v>
      </c>
      <c r="U146" s="5">
        <v>29679992828</v>
      </c>
    </row>
    <row r="147" spans="2:21" ht="15.5" x14ac:dyDescent="0.35">
      <c r="C147" t="s">
        <v>194</v>
      </c>
      <c r="D147" s="5">
        <v>125358160</v>
      </c>
      <c r="E147" s="5">
        <v>31021961</v>
      </c>
      <c r="F147" s="5">
        <v>86435505</v>
      </c>
      <c r="G147" s="5">
        <v>-92320333</v>
      </c>
      <c r="I147" s="5">
        <v>7847576</v>
      </c>
      <c r="J147" s="5">
        <v>83196514</v>
      </c>
      <c r="K147" s="5">
        <v>109399558</v>
      </c>
      <c r="L147" s="5">
        <v>209586695</v>
      </c>
      <c r="M147" s="5">
        <v>20003000</v>
      </c>
      <c r="N147" s="5">
        <v>34481680</v>
      </c>
      <c r="O147" s="5">
        <v>-75127313</v>
      </c>
      <c r="P147" s="5">
        <v>81073644</v>
      </c>
      <c r="Q147" s="5">
        <v>23231342</v>
      </c>
      <c r="R147" s="5">
        <v>-40928921</v>
      </c>
      <c r="S147" s="5">
        <v>124699371</v>
      </c>
      <c r="T147" s="5">
        <v>-1482360</v>
      </c>
      <c r="U147" s="5">
        <v>350220429</v>
      </c>
    </row>
    <row r="148" spans="2:21" ht="15.5" x14ac:dyDescent="0.35">
      <c r="C148" t="s">
        <v>2015</v>
      </c>
    </row>
    <row r="149" spans="2:21" ht="15.5" x14ac:dyDescent="0.35">
      <c r="C149" t="s">
        <v>195</v>
      </c>
      <c r="D149" s="5">
        <v>-9939875794</v>
      </c>
      <c r="E149" s="5">
        <v>97764625899</v>
      </c>
      <c r="F149" s="5">
        <v>5061616096</v>
      </c>
      <c r="G149" s="5">
        <v>-17298546509</v>
      </c>
      <c r="I149" s="5">
        <v>101408253525</v>
      </c>
      <c r="J149" s="5">
        <v>113986729027</v>
      </c>
      <c r="K149" s="5">
        <v>119620291082</v>
      </c>
      <c r="L149" s="5">
        <v>113282774130</v>
      </c>
      <c r="M149" s="5">
        <v>93609538270</v>
      </c>
      <c r="N149" s="5">
        <v>41721162522</v>
      </c>
      <c r="O149" s="5">
        <v>290923953348</v>
      </c>
      <c r="P149" s="5">
        <v>38321298072</v>
      </c>
      <c r="Q149" s="5">
        <v>16681716698</v>
      </c>
      <c r="R149" s="5">
        <v>22006565162</v>
      </c>
      <c r="S149" s="5">
        <v>15451920049</v>
      </c>
      <c r="T149" s="5">
        <v>16643578496</v>
      </c>
      <c r="U149" s="5">
        <v>25411987849</v>
      </c>
    </row>
    <row r="151" spans="2:21" ht="15.5" x14ac:dyDescent="0.35">
      <c r="B151" t="s">
        <v>196</v>
      </c>
      <c r="C151" t="s">
        <v>12</v>
      </c>
      <c r="D151" s="5">
        <v>760000000</v>
      </c>
      <c r="E151" s="5">
        <v>760000000</v>
      </c>
      <c r="F151" s="5">
        <v>760000000</v>
      </c>
      <c r="G151" s="5">
        <v>760000000</v>
      </c>
      <c r="I151" s="5">
        <v>760000000</v>
      </c>
      <c r="J151" s="5">
        <v>760000000</v>
      </c>
      <c r="K151" s="5">
        <v>760000000</v>
      </c>
      <c r="L151" s="5">
        <v>760000000</v>
      </c>
      <c r="M151" s="5">
        <v>760000000</v>
      </c>
      <c r="N151" s="5">
        <v>760000000</v>
      </c>
      <c r="O151" s="5">
        <v>760000000</v>
      </c>
      <c r="P151" s="5">
        <v>760000000</v>
      </c>
      <c r="Q151" s="5">
        <v>760000000</v>
      </c>
      <c r="R151" s="5">
        <v>760000000</v>
      </c>
      <c r="S151" s="5">
        <v>760000000</v>
      </c>
      <c r="T151" s="5">
        <v>760000000</v>
      </c>
      <c r="U151" s="5">
        <v>760000000</v>
      </c>
    </row>
    <row r="152" spans="2:21" ht="15.5" x14ac:dyDescent="0.35">
      <c r="C152" t="s">
        <v>197</v>
      </c>
      <c r="D152" s="6">
        <v>6.84</v>
      </c>
      <c r="E152" s="6">
        <v>6.15</v>
      </c>
      <c r="F152" s="6">
        <v>12.78</v>
      </c>
      <c r="G152" s="6">
        <v>6.66</v>
      </c>
    </row>
    <row r="153" spans="2:21" ht="15.5" x14ac:dyDescent="0.35">
      <c r="C153" t="s">
        <v>198</v>
      </c>
      <c r="D153" s="6">
        <v>190.06</v>
      </c>
      <c r="E153" s="6">
        <v>211.38</v>
      </c>
      <c r="F153" s="6">
        <v>101.72</v>
      </c>
      <c r="G153" s="6">
        <v>195.2</v>
      </c>
    </row>
    <row r="154" spans="2:21" ht="15.5" x14ac:dyDescent="0.35">
      <c r="C154" t="s">
        <v>73</v>
      </c>
      <c r="D154" s="6">
        <v>23.07</v>
      </c>
      <c r="E154" s="6">
        <v>22.7</v>
      </c>
      <c r="F154" s="6">
        <v>22.24</v>
      </c>
      <c r="G154" s="6">
        <v>23.67</v>
      </c>
    </row>
    <row r="155" spans="2:21" ht="15.5" x14ac:dyDescent="0.35">
      <c r="C155" t="s">
        <v>199</v>
      </c>
      <c r="D155" s="5">
        <v>21890000000</v>
      </c>
      <c r="E155" s="5">
        <v>22180000000</v>
      </c>
      <c r="F155" s="5">
        <v>27550000000</v>
      </c>
      <c r="G155" s="5">
        <v>21330000000</v>
      </c>
    </row>
    <row r="156" spans="2:21" ht="15.5" x14ac:dyDescent="0.35">
      <c r="C156" t="s">
        <v>200</v>
      </c>
      <c r="D156" s="6">
        <v>1.2199999999999999E-2</v>
      </c>
      <c r="E156" s="6">
        <v>1.0500000000000001E-2</v>
      </c>
      <c r="F156" s="6">
        <v>2.1400000000000002E-2</v>
      </c>
      <c r="G156" s="6">
        <v>1.1200000000000002E-2</v>
      </c>
    </row>
    <row r="157" spans="2:21" ht="15.5" x14ac:dyDescent="0.35">
      <c r="C157" t="s">
        <v>201</v>
      </c>
      <c r="D157" s="6">
        <v>4.6300000000000001E-2</v>
      </c>
      <c r="E157" s="6">
        <v>3.6200000000000003E-2</v>
      </c>
      <c r="F157" s="6">
        <v>7.8100000000000003E-2</v>
      </c>
      <c r="G157" s="6">
        <v>4.3899999999999995E-2</v>
      </c>
    </row>
    <row r="158" spans="2:21" ht="15.5" x14ac:dyDescent="0.35">
      <c r="C158" t="s">
        <v>202</v>
      </c>
      <c r="D158" s="6">
        <v>2.5600000000000001E-2</v>
      </c>
      <c r="E158" s="6">
        <v>2.5499999999999998E-2</v>
      </c>
      <c r="F158" s="6">
        <v>4.1200000000000001E-2</v>
      </c>
      <c r="G158" s="6">
        <v>2.5000000000000001E-2</v>
      </c>
    </row>
    <row r="159" spans="2:21" ht="15.5" x14ac:dyDescent="0.35">
      <c r="C159" t="s">
        <v>203</v>
      </c>
      <c r="D159" s="6">
        <v>1.92</v>
      </c>
      <c r="E159" s="6">
        <v>2.06</v>
      </c>
      <c r="F159" s="6">
        <v>3.15</v>
      </c>
      <c r="G159" s="6">
        <v>2.0299999999999998</v>
      </c>
    </row>
    <row r="160" spans="2:21" ht="15.5" x14ac:dyDescent="0.35">
      <c r="C160" t="s">
        <v>204</v>
      </c>
      <c r="D160" s="5">
        <v>112000000000</v>
      </c>
      <c r="E160" s="5">
        <v>129000000000</v>
      </c>
      <c r="F160" s="5">
        <v>124000000000</v>
      </c>
      <c r="G160" s="5">
        <v>115000000000</v>
      </c>
    </row>
    <row r="161" spans="3:21" ht="15.5" x14ac:dyDescent="0.35">
      <c r="C161" t="s">
        <v>205</v>
      </c>
      <c r="D161" s="6">
        <v>8.8000000000000007</v>
      </c>
      <c r="E161" s="6">
        <v>7.65</v>
      </c>
      <c r="F161" s="6">
        <v>7.94</v>
      </c>
      <c r="G161" s="6">
        <v>8.57</v>
      </c>
    </row>
    <row r="162" spans="3:21" ht="15.5" x14ac:dyDescent="0.35">
      <c r="C162" t="s">
        <v>206</v>
      </c>
      <c r="D162" s="6">
        <v>147.75</v>
      </c>
      <c r="E162" s="6">
        <v>169.91</v>
      </c>
      <c r="F162" s="6">
        <v>163.76</v>
      </c>
      <c r="G162" s="6">
        <v>151.72</v>
      </c>
    </row>
    <row r="163" spans="3:21" ht="15.5" x14ac:dyDescent="0.35">
      <c r="C163" t="s">
        <v>207</v>
      </c>
      <c r="D163" s="6">
        <v>8.8000000000000007</v>
      </c>
      <c r="E163" s="6">
        <v>7.65</v>
      </c>
      <c r="F163" s="6">
        <v>7.94</v>
      </c>
      <c r="G163" s="6">
        <v>8.57</v>
      </c>
    </row>
    <row r="164" spans="3:21" ht="15.5" x14ac:dyDescent="0.35">
      <c r="C164" t="s">
        <v>208</v>
      </c>
      <c r="D164" s="6">
        <v>147.75</v>
      </c>
      <c r="E164" s="6">
        <v>169.91</v>
      </c>
      <c r="F164" s="6">
        <v>163.76</v>
      </c>
      <c r="G164" s="6">
        <v>151.72</v>
      </c>
    </row>
    <row r="165" spans="3:21" ht="15.5" x14ac:dyDescent="0.35">
      <c r="C165" t="s">
        <v>209</v>
      </c>
    </row>
    <row r="166" spans="3:21" ht="15.5" x14ac:dyDescent="0.35">
      <c r="C166" t="s">
        <v>210</v>
      </c>
    </row>
    <row r="167" spans="3:21" ht="15.5" x14ac:dyDescent="0.35">
      <c r="C167" t="s">
        <v>211</v>
      </c>
      <c r="D167" s="5">
        <v>112000000000</v>
      </c>
      <c r="E167" s="5">
        <v>129000000000</v>
      </c>
      <c r="F167" s="5">
        <v>124000000000</v>
      </c>
      <c r="G167" s="5">
        <v>115000000000</v>
      </c>
    </row>
    <row r="168" spans="3:21" ht="15.5" x14ac:dyDescent="0.35">
      <c r="C168" t="s">
        <v>24</v>
      </c>
    </row>
    <row r="169" spans="3:21" ht="15.5" x14ac:dyDescent="0.35">
      <c r="C169" t="s">
        <v>21</v>
      </c>
      <c r="D169" s="5">
        <v>-88000000000</v>
      </c>
      <c r="E169" s="5">
        <v>-98000000000</v>
      </c>
      <c r="F169" s="5">
        <v>-101000000000</v>
      </c>
      <c r="G169" s="5">
        <v>-96000000000</v>
      </c>
    </row>
    <row r="170" spans="3:21" ht="15.5" x14ac:dyDescent="0.35">
      <c r="C170" t="s">
        <v>212</v>
      </c>
      <c r="D170" s="5">
        <v>81000000000</v>
      </c>
      <c r="E170" s="5">
        <v>93000000000</v>
      </c>
      <c r="F170" s="5">
        <v>83000000000</v>
      </c>
      <c r="G170" s="5">
        <v>87000000000</v>
      </c>
    </row>
    <row r="171" spans="3:21" ht="15.5" x14ac:dyDescent="0.35">
      <c r="C171" t="s">
        <v>213</v>
      </c>
      <c r="D171" s="5">
        <v>23000000000</v>
      </c>
      <c r="E171" s="5">
        <v>14000000000</v>
      </c>
      <c r="F171" s="5">
        <v>25000000000</v>
      </c>
      <c r="G171" s="5">
        <v>23000000000</v>
      </c>
    </row>
    <row r="172" spans="3:21" ht="15.5" x14ac:dyDescent="0.35">
      <c r="C172" t="s">
        <v>214</v>
      </c>
      <c r="D172" s="5">
        <v>-2000000000</v>
      </c>
      <c r="E172" s="5">
        <v>-8000000000</v>
      </c>
      <c r="F172" s="5">
        <v>-9000000000</v>
      </c>
      <c r="G172" s="5">
        <v>-4000000000</v>
      </c>
    </row>
    <row r="173" spans="3:21" ht="15.5" x14ac:dyDescent="0.35">
      <c r="C173" t="s">
        <v>13</v>
      </c>
      <c r="D173" s="5">
        <v>22000000000</v>
      </c>
      <c r="E173" s="5">
        <v>6000000000</v>
      </c>
      <c r="F173" s="5">
        <v>16000000000</v>
      </c>
      <c r="G173" s="5">
        <v>19000000000</v>
      </c>
    </row>
    <row r="174" spans="3:21" ht="15.5" x14ac:dyDescent="0.35">
      <c r="C174" t="s">
        <v>16</v>
      </c>
      <c r="D174" s="6">
        <v>28.39</v>
      </c>
      <c r="E174" s="6">
        <v>7.97</v>
      </c>
      <c r="F174" s="6">
        <v>21.48</v>
      </c>
      <c r="G174" s="6">
        <v>24.9</v>
      </c>
    </row>
    <row r="175" spans="3:21" ht="15.5" x14ac:dyDescent="0.35">
      <c r="C175" t="s">
        <v>58</v>
      </c>
      <c r="I175" s="6">
        <v>30.39</v>
      </c>
      <c r="J175" s="6">
        <v>34.409999999999997</v>
      </c>
      <c r="K175" s="6">
        <v>37.15</v>
      </c>
      <c r="L175" s="6">
        <v>31.74</v>
      </c>
      <c r="M175" s="6">
        <v>33.21</v>
      </c>
      <c r="N175" s="6">
        <v>23.99</v>
      </c>
      <c r="O175" s="6">
        <v>176.15</v>
      </c>
      <c r="P175" s="6">
        <v>34.99</v>
      </c>
      <c r="Q175" s="6">
        <v>30.53</v>
      </c>
      <c r="R175" s="6">
        <v>27.6</v>
      </c>
      <c r="S175" s="6">
        <v>21.74</v>
      </c>
      <c r="T175" s="6">
        <v>17.96</v>
      </c>
      <c r="U175" s="6">
        <v>15.93</v>
      </c>
    </row>
    <row r="176" spans="3:21" ht="15.5" x14ac:dyDescent="0.35">
      <c r="C176" t="s">
        <v>72</v>
      </c>
      <c r="I176" s="6">
        <v>42.78</v>
      </c>
      <c r="J176" s="6">
        <v>32.69</v>
      </c>
      <c r="K176" s="6">
        <v>16.55</v>
      </c>
      <c r="L176" s="6">
        <v>24.57</v>
      </c>
      <c r="M176" s="6">
        <v>29.21</v>
      </c>
      <c r="N176" s="6">
        <v>31.68</v>
      </c>
      <c r="O176" s="6">
        <v>4.37</v>
      </c>
      <c r="P176" s="6">
        <v>22.86</v>
      </c>
      <c r="Q176" s="6">
        <v>26.2</v>
      </c>
      <c r="R176" s="6">
        <v>28.62</v>
      </c>
      <c r="S176" s="6">
        <v>8.6</v>
      </c>
      <c r="T176" s="6">
        <v>18.82</v>
      </c>
      <c r="U176" s="6">
        <v>11.3</v>
      </c>
    </row>
    <row r="177" spans="3:21" ht="15.5" x14ac:dyDescent="0.35">
      <c r="C177" t="s">
        <v>75</v>
      </c>
      <c r="I177" s="6">
        <v>5.66</v>
      </c>
      <c r="J177" s="6">
        <v>4.74</v>
      </c>
      <c r="K177" s="6">
        <v>2.74</v>
      </c>
      <c r="L177" s="6">
        <v>3.75</v>
      </c>
      <c r="M177" s="6">
        <v>5.08</v>
      </c>
      <c r="N177" s="6">
        <v>4.0599999999999996</v>
      </c>
      <c r="O177" s="6">
        <v>4.16</v>
      </c>
      <c r="P177" s="6">
        <v>4.9800000000000004</v>
      </c>
      <c r="Q177" s="6">
        <v>5.46</v>
      </c>
      <c r="R177" s="6">
        <v>5.98</v>
      </c>
      <c r="S177" s="6">
        <v>1.68</v>
      </c>
      <c r="T177" s="6">
        <v>3.75</v>
      </c>
      <c r="U177" s="6">
        <v>2.2599999999999998</v>
      </c>
    </row>
    <row r="178" spans="3:21" ht="15.5" x14ac:dyDescent="0.35">
      <c r="C178" t="s">
        <v>215</v>
      </c>
      <c r="I178" s="5">
        <v>95340000000</v>
      </c>
      <c r="J178" s="5">
        <v>92060000000</v>
      </c>
      <c r="K178" s="5">
        <v>91690000000</v>
      </c>
      <c r="L178" s="5">
        <v>87350000000</v>
      </c>
      <c r="M178" s="5">
        <v>89490000000</v>
      </c>
      <c r="N178" s="5">
        <v>70150000000</v>
      </c>
      <c r="O178" s="5">
        <v>157700000000</v>
      </c>
      <c r="P178" s="5">
        <v>46700000000</v>
      </c>
    </row>
    <row r="179" spans="3:21" ht="15.5" x14ac:dyDescent="0.35">
      <c r="C179" t="s">
        <v>216</v>
      </c>
      <c r="I179" s="6">
        <v>5.0900000000000001E-2</v>
      </c>
      <c r="J179" s="6">
        <v>5.5199999999999999E-2</v>
      </c>
      <c r="K179" s="6">
        <v>7.9399999999999998E-2</v>
      </c>
      <c r="L179" s="6">
        <v>6.6199999999999995E-2</v>
      </c>
      <c r="M179" s="6">
        <v>7.400000000000001E-2</v>
      </c>
      <c r="N179" s="6">
        <v>5.33E-2</v>
      </c>
      <c r="O179" s="6">
        <v>0.31629999999999997</v>
      </c>
      <c r="P179" s="6">
        <v>9.6799999999999997E-2</v>
      </c>
      <c r="Q179" s="6">
        <v>9.4499999999999987E-2</v>
      </c>
      <c r="R179" s="6">
        <v>9.6999999999999989E-2</v>
      </c>
      <c r="S179" s="6">
        <v>8.9099999999999999E-2</v>
      </c>
      <c r="T179" s="6">
        <v>8.5000000000000006E-2</v>
      </c>
      <c r="U179" s="6">
        <v>7.7600000000000002E-2</v>
      </c>
    </row>
    <row r="180" spans="3:21" ht="15.5" x14ac:dyDescent="0.35">
      <c r="C180" t="s">
        <v>217</v>
      </c>
      <c r="I180" s="6">
        <v>0.18559999999999999</v>
      </c>
      <c r="J180" s="6">
        <v>0.20469999999999999</v>
      </c>
      <c r="K180" s="6">
        <v>0.21780000000000002</v>
      </c>
      <c r="L180" s="6">
        <v>0.19750000000000001</v>
      </c>
      <c r="M180" s="6">
        <v>0.21870000000000001</v>
      </c>
      <c r="N180" s="6">
        <v>0.15920000000000001</v>
      </c>
      <c r="O180" s="6">
        <v>0.56320000000000003</v>
      </c>
      <c r="P180" s="6">
        <v>0.1192</v>
      </c>
      <c r="Q180" s="6">
        <v>0.1153</v>
      </c>
      <c r="R180" s="6">
        <v>0.1152</v>
      </c>
      <c r="S180" s="6">
        <v>0.1014</v>
      </c>
      <c r="T180" s="6">
        <v>9.1400000000000009E-2</v>
      </c>
      <c r="U180" s="6">
        <v>8.8399999999999992E-2</v>
      </c>
    </row>
    <row r="181" spans="3:21" ht="15.5" x14ac:dyDescent="0.35">
      <c r="C181" t="s">
        <v>218</v>
      </c>
      <c r="I181" s="6">
        <v>0.1202</v>
      </c>
      <c r="J181" s="6">
        <v>0.12820000000000001</v>
      </c>
      <c r="K181" s="6">
        <v>0.16949999999999998</v>
      </c>
      <c r="L181" s="6">
        <v>0.1661</v>
      </c>
      <c r="M181" s="6">
        <v>0.17710000000000001</v>
      </c>
      <c r="N181" s="6">
        <v>0.13100000000000001</v>
      </c>
      <c r="O181" s="6">
        <v>0.56009999999999993</v>
      </c>
      <c r="P181" s="6">
        <v>0.14279999999999998</v>
      </c>
      <c r="Q181" s="6">
        <v>0.14460000000000001</v>
      </c>
      <c r="R181" s="6">
        <v>0.14710000000000001</v>
      </c>
      <c r="S181" s="6">
        <v>0.13019999999999998</v>
      </c>
      <c r="T181" s="6">
        <v>0.1094</v>
      </c>
      <c r="U181" s="6">
        <v>0.21429999999999999</v>
      </c>
    </row>
    <row r="182" spans="3:21" ht="15.5" x14ac:dyDescent="0.35">
      <c r="C182" t="s">
        <v>219</v>
      </c>
      <c r="I182" s="6">
        <v>2.33</v>
      </c>
      <c r="J182" s="6">
        <v>2.6</v>
      </c>
      <c r="K182" s="6">
        <v>2.71</v>
      </c>
      <c r="L182" s="6">
        <v>2.13</v>
      </c>
      <c r="M182" s="6">
        <v>1.89</v>
      </c>
      <c r="N182" s="6">
        <v>1.67</v>
      </c>
      <c r="O182" s="6">
        <v>154.93</v>
      </c>
      <c r="P182" s="6">
        <v>38.090000000000003</v>
      </c>
      <c r="Q182" s="6">
        <v>29.98</v>
      </c>
      <c r="R182" s="6">
        <v>69.47</v>
      </c>
      <c r="S182" s="6">
        <v>568.92999999999995</v>
      </c>
      <c r="T182" s="6">
        <v>121.24</v>
      </c>
      <c r="U182" s="6">
        <v>11.45</v>
      </c>
    </row>
    <row r="183" spans="3:21" ht="15.5" x14ac:dyDescent="0.35">
      <c r="C183" t="s">
        <v>69</v>
      </c>
      <c r="I183" s="6">
        <v>7.94</v>
      </c>
      <c r="J183" s="6">
        <v>6.69</v>
      </c>
      <c r="K183" s="6">
        <v>3.61</v>
      </c>
      <c r="L183" s="6">
        <v>4.8499999999999996</v>
      </c>
      <c r="M183" s="6">
        <v>6.39</v>
      </c>
      <c r="N183" s="6">
        <v>5.04</v>
      </c>
      <c r="O183" s="6">
        <v>2.46</v>
      </c>
      <c r="P183" s="6">
        <v>2.73</v>
      </c>
      <c r="Q183" s="6">
        <v>3.02</v>
      </c>
      <c r="R183" s="6">
        <v>3.3</v>
      </c>
      <c r="S183" s="6">
        <v>0.87</v>
      </c>
      <c r="T183" s="6">
        <v>1.72</v>
      </c>
      <c r="U183" s="5">
        <v>1</v>
      </c>
    </row>
    <row r="184" spans="3:21" ht="15.5" x14ac:dyDescent="0.35">
      <c r="C184" t="s">
        <v>66</v>
      </c>
      <c r="I184" s="6">
        <v>163.76</v>
      </c>
      <c r="J184" s="6">
        <v>168.11</v>
      </c>
      <c r="K184" s="6">
        <v>170.55</v>
      </c>
      <c r="L184" s="6">
        <v>160.71</v>
      </c>
      <c r="M184" s="6">
        <v>151.88</v>
      </c>
      <c r="N184" s="6">
        <v>150.66</v>
      </c>
      <c r="O184" s="6">
        <v>312.76</v>
      </c>
      <c r="P184" s="6">
        <v>293.47000000000003</v>
      </c>
      <c r="Q184" s="6">
        <v>264.79000000000002</v>
      </c>
      <c r="R184" s="6">
        <v>239.51</v>
      </c>
      <c r="S184" s="6">
        <v>214.51</v>
      </c>
      <c r="T184" s="6">
        <v>196.65</v>
      </c>
      <c r="U184" s="6">
        <v>180.28</v>
      </c>
    </row>
    <row r="185" spans="3:21" ht="15.5" x14ac:dyDescent="0.35">
      <c r="C185" t="s">
        <v>220</v>
      </c>
      <c r="I185" s="6">
        <v>7.94</v>
      </c>
      <c r="J185" s="6">
        <v>6.69</v>
      </c>
      <c r="K185" s="6">
        <v>3.61</v>
      </c>
      <c r="L185" s="6">
        <v>4.8499999999999996</v>
      </c>
      <c r="M185" s="6">
        <v>6.39</v>
      </c>
      <c r="N185" s="6">
        <v>5.04</v>
      </c>
      <c r="O185" s="6">
        <v>2.46</v>
      </c>
      <c r="P185" s="6">
        <v>2.73</v>
      </c>
      <c r="Q185" s="6">
        <v>3.03</v>
      </c>
      <c r="R185" s="6">
        <v>3.31</v>
      </c>
      <c r="S185" s="6">
        <v>0.88</v>
      </c>
      <c r="T185" s="6">
        <v>1.73</v>
      </c>
      <c r="U185" s="6">
        <v>1.01</v>
      </c>
    </row>
    <row r="186" spans="3:21" ht="15.5" x14ac:dyDescent="0.35">
      <c r="C186" t="s">
        <v>221</v>
      </c>
      <c r="I186" s="6">
        <v>163.76</v>
      </c>
      <c r="J186" s="6">
        <v>168.11</v>
      </c>
      <c r="K186" s="6">
        <v>170.55</v>
      </c>
      <c r="L186" s="6">
        <v>160.71</v>
      </c>
      <c r="M186" s="6">
        <v>151.88</v>
      </c>
      <c r="N186" s="6">
        <v>150.66</v>
      </c>
      <c r="O186" s="6">
        <v>312.76</v>
      </c>
      <c r="P186" s="6">
        <v>292.55</v>
      </c>
      <c r="Q186" s="6">
        <v>263.82</v>
      </c>
      <c r="R186" s="6">
        <v>238.48</v>
      </c>
      <c r="S186" s="6">
        <v>213.43</v>
      </c>
      <c r="T186" s="6">
        <v>195.52</v>
      </c>
      <c r="U186" s="6">
        <v>179.1</v>
      </c>
    </row>
    <row r="187" spans="3:21" ht="15.5" x14ac:dyDescent="0.35">
      <c r="C187" t="s">
        <v>222</v>
      </c>
      <c r="P187" s="5">
        <v>4000000000</v>
      </c>
      <c r="Q187" s="5">
        <v>5000000000</v>
      </c>
      <c r="R187" s="5">
        <v>1000000000</v>
      </c>
      <c r="U187" s="5">
        <v>4000000000</v>
      </c>
    </row>
    <row r="188" spans="3:21" ht="15.5" x14ac:dyDescent="0.35">
      <c r="C188" t="s">
        <v>223</v>
      </c>
      <c r="P188" s="5">
        <v>3000000000</v>
      </c>
      <c r="Q188" s="5">
        <v>5000000000</v>
      </c>
      <c r="R188" s="5">
        <v>4000000000</v>
      </c>
      <c r="U188" s="5">
        <v>5000000000</v>
      </c>
    </row>
    <row r="189" spans="3:21" ht="15.5" x14ac:dyDescent="0.35">
      <c r="C189" t="s">
        <v>26</v>
      </c>
      <c r="P189" s="5">
        <v>8000000000</v>
      </c>
      <c r="Q189" s="5">
        <v>10000000000</v>
      </c>
      <c r="R189" s="5">
        <v>5000000000</v>
      </c>
      <c r="U189" s="5">
        <v>10000000000</v>
      </c>
    </row>
    <row r="190" spans="3:21" ht="15.5" x14ac:dyDescent="0.35">
      <c r="C190" t="s">
        <v>23</v>
      </c>
      <c r="I190" s="5">
        <v>-101000000000</v>
      </c>
      <c r="J190" s="5">
        <v>-114000000000</v>
      </c>
      <c r="K190" s="5">
        <v>-120000000000</v>
      </c>
      <c r="L190" s="5">
        <v>-113000000000</v>
      </c>
      <c r="M190" s="5">
        <v>-94000000000</v>
      </c>
      <c r="N190" s="5">
        <v>-42000000000</v>
      </c>
      <c r="O190" s="5">
        <v>-291000000000</v>
      </c>
      <c r="P190" s="5">
        <v>-31000000000</v>
      </c>
      <c r="Q190" s="5">
        <v>-7000000000</v>
      </c>
      <c r="R190" s="5">
        <v>-17000000000</v>
      </c>
      <c r="S190" s="5">
        <v>-15000000000</v>
      </c>
      <c r="T190" s="5">
        <v>-17000000000</v>
      </c>
      <c r="U190" s="5">
        <v>-16000000000</v>
      </c>
    </row>
    <row r="191" spans="3:21" ht="15.5" x14ac:dyDescent="0.35">
      <c r="C191" t="s">
        <v>224</v>
      </c>
      <c r="I191" s="5">
        <v>83000000000</v>
      </c>
      <c r="J191" s="5">
        <v>92000000000</v>
      </c>
      <c r="K191" s="5">
        <v>88000000000</v>
      </c>
      <c r="L191" s="5">
        <v>77000000000</v>
      </c>
      <c r="M191" s="5">
        <v>85000000000</v>
      </c>
      <c r="N191" s="5">
        <v>17000000000</v>
      </c>
      <c r="O191" s="5">
        <v>148000000000</v>
      </c>
      <c r="P191" s="5">
        <v>24000000000</v>
      </c>
      <c r="Q191" s="5">
        <v>18000000000</v>
      </c>
      <c r="R191" s="5">
        <v>18000000000</v>
      </c>
      <c r="S191" s="5">
        <v>22000000000</v>
      </c>
      <c r="T191" s="5">
        <v>25000000000</v>
      </c>
      <c r="U191" s="5">
        <v>31000000000</v>
      </c>
    </row>
    <row r="192" spans="3:21" ht="15.5" x14ac:dyDescent="0.35">
      <c r="C192" t="s">
        <v>225</v>
      </c>
      <c r="I192" s="5">
        <v>75000000000</v>
      </c>
      <c r="J192" s="5">
        <v>83000000000</v>
      </c>
      <c r="K192" s="5">
        <v>84000000000</v>
      </c>
      <c r="L192" s="5">
        <v>88000000000</v>
      </c>
      <c r="M192" s="5">
        <v>36000000000</v>
      </c>
      <c r="N192" s="5">
        <v>48000000000</v>
      </c>
      <c r="O192" s="5">
        <v>60000000000</v>
      </c>
      <c r="P192" s="5">
        <v>49000000000</v>
      </c>
      <c r="Q192" s="5">
        <v>47000000000</v>
      </c>
      <c r="R192" s="5">
        <v>33000000000</v>
      </c>
      <c r="S192" s="5">
        <v>29000000000</v>
      </c>
      <c r="T192" s="5">
        <v>22000000000</v>
      </c>
      <c r="U192" s="5">
        <v>20000000000</v>
      </c>
    </row>
    <row r="193" spans="2:21" ht="15.5" x14ac:dyDescent="0.35">
      <c r="C193" t="s">
        <v>226</v>
      </c>
      <c r="I193" s="5">
        <v>-21000000000</v>
      </c>
      <c r="J193" s="5">
        <v>-27000000000</v>
      </c>
      <c r="K193" s="5">
        <v>-24000000000</v>
      </c>
      <c r="L193" s="5">
        <v>-20000000000</v>
      </c>
      <c r="M193" s="5">
        <v>-8000000000</v>
      </c>
      <c r="N193" s="5">
        <v>-18000000000</v>
      </c>
      <c r="O193" s="5">
        <v>-23000000000</v>
      </c>
      <c r="P193" s="5">
        <v>-30000000000</v>
      </c>
      <c r="Q193" s="5">
        <v>-43000000000</v>
      </c>
      <c r="R193" s="5">
        <v>-31000000000</v>
      </c>
      <c r="S193" s="5">
        <v>-26000000000</v>
      </c>
      <c r="T193" s="5">
        <v>-22000000000</v>
      </c>
      <c r="U193" s="5">
        <v>-27000000000</v>
      </c>
    </row>
    <row r="194" spans="2:21" ht="15.5" x14ac:dyDescent="0.35">
      <c r="C194" t="s">
        <v>15</v>
      </c>
      <c r="I194" s="5">
        <v>53000000000</v>
      </c>
      <c r="J194" s="5">
        <v>57000000000</v>
      </c>
      <c r="K194" s="5">
        <v>60000000000</v>
      </c>
      <c r="L194" s="5">
        <v>68000000000</v>
      </c>
      <c r="M194" s="5">
        <v>28000000000</v>
      </c>
      <c r="N194" s="5">
        <v>30000000000</v>
      </c>
      <c r="O194" s="5">
        <v>37000000000</v>
      </c>
      <c r="P194" s="5">
        <v>18000000000</v>
      </c>
      <c r="Q194" s="5">
        <v>4000000000</v>
      </c>
      <c r="R194" s="5">
        <v>2000000000</v>
      </c>
      <c r="S194" s="5">
        <v>4000000000</v>
      </c>
      <c r="T194" s="5">
        <v>0</v>
      </c>
      <c r="U194" s="5">
        <v>-7000000000</v>
      </c>
    </row>
    <row r="195" spans="2:21" ht="15.5" x14ac:dyDescent="0.35">
      <c r="C195" t="s">
        <v>17</v>
      </c>
      <c r="I195" s="6">
        <v>70.599999999999994</v>
      </c>
      <c r="J195" s="6">
        <v>74.92</v>
      </c>
      <c r="K195" s="6">
        <v>79.31</v>
      </c>
      <c r="L195" s="6">
        <v>89.46</v>
      </c>
      <c r="M195" s="6">
        <v>36.54</v>
      </c>
      <c r="N195" s="6">
        <v>39.909999999999997</v>
      </c>
      <c r="O195" s="6">
        <v>48.66</v>
      </c>
      <c r="P195" s="6">
        <v>24.36</v>
      </c>
      <c r="Q195" s="6">
        <v>4.8499999999999996</v>
      </c>
      <c r="R195" s="6">
        <v>3.08</v>
      </c>
      <c r="S195" s="6">
        <v>5.17</v>
      </c>
      <c r="T195" s="6">
        <v>-0.43</v>
      </c>
      <c r="U195" s="6">
        <v>-9.48</v>
      </c>
    </row>
    <row r="197" spans="2:21" ht="15.5" x14ac:dyDescent="0.35">
      <c r="B197" t="s">
        <v>227</v>
      </c>
      <c r="C197" t="s">
        <v>228</v>
      </c>
      <c r="D197" s="5">
        <v>5000000000</v>
      </c>
      <c r="E197" s="5">
        <v>5000000000</v>
      </c>
      <c r="F197" s="5">
        <v>10000000000</v>
      </c>
      <c r="G197" s="5">
        <v>5000000000</v>
      </c>
      <c r="H197" s="5">
        <v>20000000000</v>
      </c>
      <c r="I197" s="5">
        <v>23000000000</v>
      </c>
      <c r="J197" s="5">
        <v>26000000000</v>
      </c>
      <c r="K197" s="5">
        <v>28000000000</v>
      </c>
      <c r="L197" s="5">
        <v>24000000000</v>
      </c>
      <c r="M197" s="5">
        <v>25000000000</v>
      </c>
      <c r="N197" s="5">
        <v>18000000000</v>
      </c>
      <c r="O197" s="5">
        <v>133000000000</v>
      </c>
      <c r="P197" s="5">
        <v>27000000000</v>
      </c>
      <c r="Q197" s="5">
        <v>23000000000</v>
      </c>
    </row>
    <row r="198" spans="2:21" ht="15.5" x14ac:dyDescent="0.35">
      <c r="C198" t="s">
        <v>229</v>
      </c>
      <c r="H198" s="5">
        <v>29</v>
      </c>
      <c r="I198" s="5">
        <v>29</v>
      </c>
      <c r="J198" s="5">
        <v>34</v>
      </c>
      <c r="K198" s="5">
        <v>37</v>
      </c>
      <c r="L198" s="5">
        <v>45</v>
      </c>
      <c r="M198" s="5">
        <v>5</v>
      </c>
      <c r="N198" s="5">
        <v>70</v>
      </c>
      <c r="O198" s="5">
        <v>264</v>
      </c>
      <c r="P198" s="6">
        <v>26.24</v>
      </c>
      <c r="Q198" s="6">
        <v>6.11</v>
      </c>
    </row>
    <row r="199" spans="2:21" ht="15.5" x14ac:dyDescent="0.35">
      <c r="C199" t="s">
        <v>77</v>
      </c>
      <c r="H199" s="6">
        <v>1.1169</v>
      </c>
      <c r="I199" s="6">
        <v>0.95409999999999995</v>
      </c>
      <c r="J199" s="6">
        <v>0.98819999999999997</v>
      </c>
      <c r="K199" s="6">
        <v>0.99590000000000001</v>
      </c>
      <c r="L199" s="6">
        <v>1.4177999999999999</v>
      </c>
      <c r="M199" s="6">
        <v>0.15049999999999999</v>
      </c>
      <c r="N199" s="6">
        <v>2.9177999999999997</v>
      </c>
      <c r="O199" s="6">
        <v>1.4987000000000001</v>
      </c>
      <c r="P199" s="6">
        <v>0.7498999999999999</v>
      </c>
      <c r="Q199" s="6">
        <v>0.20010000000000003</v>
      </c>
    </row>
    <row r="200" spans="2:21" ht="15.5" x14ac:dyDescent="0.35">
      <c r="C200" t="s">
        <v>230</v>
      </c>
      <c r="H200" s="6">
        <v>2.23E-2</v>
      </c>
      <c r="I200" s="6">
        <v>2.23E-2</v>
      </c>
      <c r="J200" s="6">
        <v>2.6200000000000001E-2</v>
      </c>
      <c r="K200" s="6">
        <v>6.9800000000000001E-2</v>
      </c>
      <c r="L200" s="6">
        <v>6.3799999999999996E-2</v>
      </c>
      <c r="M200" s="6">
        <v>7.1999999999999998E-3</v>
      </c>
      <c r="N200" s="6">
        <v>0.1007</v>
      </c>
      <c r="O200" s="6">
        <v>0.31240000000000001</v>
      </c>
      <c r="P200" s="6">
        <v>3.8599999999999995E-2</v>
      </c>
      <c r="Q200" s="6">
        <v>9.0000000000000011E-3</v>
      </c>
    </row>
    <row r="201" spans="2:21" ht="15.5" x14ac:dyDescent="0.35">
      <c r="C201" t="s">
        <v>57</v>
      </c>
      <c r="D201" s="6">
        <v>6.84</v>
      </c>
      <c r="E201" s="6">
        <v>6.15</v>
      </c>
      <c r="F201" s="6">
        <v>12.78</v>
      </c>
      <c r="G201" s="6">
        <v>6.66</v>
      </c>
      <c r="H201" s="6">
        <v>25.96</v>
      </c>
      <c r="I201" s="6">
        <v>30.39</v>
      </c>
      <c r="J201" s="6">
        <v>34.409999999999997</v>
      </c>
      <c r="K201" s="6">
        <v>37.15</v>
      </c>
      <c r="L201" s="6">
        <v>31.74</v>
      </c>
      <c r="M201" s="6">
        <v>33.21</v>
      </c>
      <c r="N201" s="6">
        <v>23.99</v>
      </c>
      <c r="O201" s="6">
        <v>176.15</v>
      </c>
      <c r="P201" s="6">
        <v>34.99</v>
      </c>
      <c r="Q201" s="6">
        <v>30.53</v>
      </c>
    </row>
    <row r="202" spans="2:21" ht="15.5" x14ac:dyDescent="0.35">
      <c r="C202" t="s">
        <v>79</v>
      </c>
      <c r="H202" s="5">
        <v>29</v>
      </c>
      <c r="I202" s="5">
        <v>29</v>
      </c>
      <c r="J202" s="5">
        <v>34</v>
      </c>
      <c r="K202" s="5">
        <v>37</v>
      </c>
      <c r="L202" s="5">
        <v>45</v>
      </c>
      <c r="M202" s="5">
        <v>5</v>
      </c>
      <c r="N202" s="5">
        <v>70</v>
      </c>
      <c r="O202" s="5">
        <v>264</v>
      </c>
      <c r="P202" s="6">
        <v>26.24</v>
      </c>
      <c r="Q202" s="6">
        <v>6.11</v>
      </c>
    </row>
    <row r="203" spans="2:21" ht="15.5" x14ac:dyDescent="0.35">
      <c r="C203" t="s">
        <v>231</v>
      </c>
      <c r="H203" s="6">
        <v>1.1169</v>
      </c>
      <c r="I203" s="6">
        <v>0.95409999999999995</v>
      </c>
      <c r="J203" s="6">
        <v>0.98819999999999997</v>
      </c>
      <c r="K203" s="6">
        <v>0.99590000000000001</v>
      </c>
      <c r="L203" s="6">
        <v>1.4177999999999999</v>
      </c>
      <c r="M203" s="6">
        <v>0.15049999999999999</v>
      </c>
      <c r="N203" s="6">
        <v>2.9177999999999997</v>
      </c>
      <c r="O203" s="6">
        <v>1.4987000000000001</v>
      </c>
      <c r="P203" s="6">
        <v>0.7498999999999999</v>
      </c>
      <c r="Q203" s="6">
        <v>0.20010000000000003</v>
      </c>
    </row>
    <row r="204" spans="2:21" ht="15.5" x14ac:dyDescent="0.35">
      <c r="C204" t="s">
        <v>232</v>
      </c>
      <c r="H204" s="6">
        <v>2.23E-2</v>
      </c>
      <c r="I204" s="6">
        <v>2.23E-2</v>
      </c>
      <c r="J204" s="6">
        <v>2.6200000000000001E-2</v>
      </c>
      <c r="K204" s="6">
        <v>6.9800000000000001E-2</v>
      </c>
      <c r="L204" s="6">
        <v>6.3799999999999996E-2</v>
      </c>
      <c r="M204" s="6">
        <v>7.1999999999999998E-3</v>
      </c>
      <c r="N204" s="6">
        <v>0.1007</v>
      </c>
      <c r="O204" s="6">
        <v>0.31240000000000001</v>
      </c>
      <c r="P204" s="6">
        <v>3.8599999999999995E-2</v>
      </c>
      <c r="Q204" s="6">
        <v>9.0000000000000011E-3</v>
      </c>
    </row>
    <row r="205" spans="2:21" ht="15.5" x14ac:dyDescent="0.35">
      <c r="C205" t="s">
        <v>233</v>
      </c>
      <c r="D205" s="5">
        <v>43000000000</v>
      </c>
      <c r="E205" s="5">
        <v>43000000000</v>
      </c>
      <c r="F205" s="5">
        <v>44000000000</v>
      </c>
      <c r="G205" s="5">
        <v>42000000000</v>
      </c>
      <c r="H205" s="5">
        <v>172000000000</v>
      </c>
      <c r="I205" s="5">
        <v>174000000000</v>
      </c>
      <c r="J205" s="5">
        <v>180000000000</v>
      </c>
      <c r="K205" s="5">
        <v>170000000000</v>
      </c>
      <c r="L205" s="5">
        <v>158000000000</v>
      </c>
      <c r="M205" s="5">
        <v>145000000000</v>
      </c>
      <c r="N205" s="5">
        <v>142000000000</v>
      </c>
      <c r="O205" s="5">
        <v>140000000000</v>
      </c>
      <c r="P205" s="5">
        <v>122000000000</v>
      </c>
      <c r="Q205" s="5">
        <v>111000000000</v>
      </c>
    </row>
    <row r="206" spans="2:21" ht="15.5" x14ac:dyDescent="0.35">
      <c r="C206" t="s">
        <v>234</v>
      </c>
      <c r="H206" s="5">
        <v>29</v>
      </c>
      <c r="I206" s="5">
        <v>29</v>
      </c>
      <c r="J206" s="5">
        <v>34</v>
      </c>
      <c r="K206" s="5">
        <v>37</v>
      </c>
      <c r="L206" s="5">
        <v>45</v>
      </c>
      <c r="M206" s="5">
        <v>5</v>
      </c>
      <c r="N206" s="5">
        <v>70</v>
      </c>
      <c r="O206" s="5">
        <v>264</v>
      </c>
      <c r="P206" s="6">
        <v>26.24</v>
      </c>
      <c r="Q206" s="6">
        <v>6.11</v>
      </c>
    </row>
    <row r="207" spans="2:21" ht="15.5" x14ac:dyDescent="0.35">
      <c r="C207" t="s">
        <v>235</v>
      </c>
      <c r="H207" s="6">
        <v>1.1169</v>
      </c>
      <c r="I207" s="6">
        <v>0.95409999999999995</v>
      </c>
      <c r="J207" s="6">
        <v>0.98819999999999997</v>
      </c>
      <c r="K207" s="6">
        <v>0.99590000000000001</v>
      </c>
      <c r="L207" s="6">
        <v>1.4177999999999999</v>
      </c>
      <c r="M207" s="6">
        <v>0.15049999999999999</v>
      </c>
      <c r="N207" s="6">
        <v>2.9177999999999997</v>
      </c>
      <c r="O207" s="6">
        <v>1.4987000000000001</v>
      </c>
      <c r="P207" s="6">
        <v>0.7498999999999999</v>
      </c>
      <c r="Q207" s="6">
        <v>0.20010000000000003</v>
      </c>
    </row>
    <row r="208" spans="2:21" ht="15.5" x14ac:dyDescent="0.35">
      <c r="C208" t="s">
        <v>236</v>
      </c>
      <c r="H208" s="6">
        <v>2.23E-2</v>
      </c>
      <c r="I208" s="6">
        <v>2.23E-2</v>
      </c>
      <c r="J208" s="6">
        <v>2.6200000000000001E-2</v>
      </c>
      <c r="K208" s="6">
        <v>6.9800000000000001E-2</v>
      </c>
      <c r="L208" s="6">
        <v>6.3799999999999996E-2</v>
      </c>
      <c r="M208" s="6">
        <v>7.1999999999999998E-3</v>
      </c>
      <c r="N208" s="6">
        <v>0.1007</v>
      </c>
      <c r="O208" s="6">
        <v>0.31240000000000001</v>
      </c>
      <c r="P208" s="6">
        <v>3.8599999999999995E-2</v>
      </c>
      <c r="Q208" s="6">
        <v>9.0000000000000011E-3</v>
      </c>
    </row>
    <row r="209" spans="3:9" ht="15.5" x14ac:dyDescent="0.35">
      <c r="C209" t="s">
        <v>237</v>
      </c>
      <c r="I209" s="6">
        <v>50.07</v>
      </c>
    </row>
    <row r="210" spans="3:9" ht="15.5" x14ac:dyDescent="0.35">
      <c r="C210" t="s">
        <v>238</v>
      </c>
      <c r="I210" s="6">
        <v>40.1</v>
      </c>
    </row>
    <row r="211" spans="3:9" ht="15.5" x14ac:dyDescent="0.35">
      <c r="C211" t="s">
        <v>239</v>
      </c>
      <c r="I211" s="6">
        <v>6.95</v>
      </c>
    </row>
    <row r="212" spans="3:9" ht="15.5" x14ac:dyDescent="0.35">
      <c r="C212" t="s">
        <v>240</v>
      </c>
      <c r="I212" s="6">
        <v>2.4900000000000002E-2</v>
      </c>
    </row>
    <row r="213" spans="3:9" ht="15.5" x14ac:dyDescent="0.35">
      <c r="C213" t="s">
        <v>241</v>
      </c>
      <c r="I213" s="6">
        <v>5.73</v>
      </c>
    </row>
    <row r="214" spans="3:9" ht="15.5" x14ac:dyDescent="0.35">
      <c r="C214" t="s">
        <v>242</v>
      </c>
      <c r="I214" s="6">
        <v>8.8000000000000007</v>
      </c>
    </row>
    <row r="215" spans="3:9" ht="15.5" x14ac:dyDescent="0.35">
      <c r="C215" t="s">
        <v>243</v>
      </c>
      <c r="I215" s="6">
        <v>11.62</v>
      </c>
    </row>
    <row r="216" spans="3:9" ht="15.5" x14ac:dyDescent="0.35">
      <c r="C216" t="s">
        <v>244</v>
      </c>
      <c r="I216" s="6">
        <v>15.71</v>
      </c>
    </row>
    <row r="217" spans="3:9" ht="15.5" x14ac:dyDescent="0.35">
      <c r="C217" t="s">
        <v>245</v>
      </c>
      <c r="I217" s="6">
        <v>18.89</v>
      </c>
    </row>
    <row r="218" spans="3:9" ht="15.5" x14ac:dyDescent="0.35">
      <c r="C218" t="s">
        <v>246</v>
      </c>
      <c r="I218" s="6">
        <v>9.65</v>
      </c>
    </row>
    <row r="219" spans="3:9" ht="15.5" x14ac:dyDescent="0.35">
      <c r="C219" t="s">
        <v>247</v>
      </c>
      <c r="I219" s="6">
        <v>-3.43</v>
      </c>
    </row>
    <row r="220" spans="3:9" ht="15.5" x14ac:dyDescent="0.35">
      <c r="C220" t="s">
        <v>248</v>
      </c>
      <c r="I220" s="6">
        <v>-27.85</v>
      </c>
    </row>
    <row r="221" spans="3:9" ht="15.5" x14ac:dyDescent="0.35">
      <c r="C221" t="s">
        <v>249</v>
      </c>
      <c r="I221" s="6">
        <v>32.42</v>
      </c>
    </row>
    <row r="222" spans="3:9" ht="15.5" x14ac:dyDescent="0.35">
      <c r="C222" t="s">
        <v>250</v>
      </c>
      <c r="I222" s="6">
        <v>25.96</v>
      </c>
    </row>
    <row r="223" spans="3:9" ht="15.5" x14ac:dyDescent="0.35">
      <c r="C223" t="s">
        <v>251</v>
      </c>
      <c r="I223" s="5">
        <v>227</v>
      </c>
    </row>
    <row r="224" spans="3:9" ht="15.5" x14ac:dyDescent="0.35">
      <c r="C224" t="s">
        <v>252</v>
      </c>
      <c r="D224" s="6">
        <v>115.93</v>
      </c>
    </row>
    <row r="225" spans="3:9" ht="15.5" x14ac:dyDescent="0.35">
      <c r="C225" t="s">
        <v>253</v>
      </c>
      <c r="I225" s="6">
        <v>147.75</v>
      </c>
    </row>
    <row r="226" spans="3:9" ht="15.5" x14ac:dyDescent="0.35">
      <c r="C226" t="s">
        <v>254</v>
      </c>
      <c r="I226" s="6">
        <v>82.75</v>
      </c>
    </row>
    <row r="227" spans="3:9" ht="15.5" x14ac:dyDescent="0.35">
      <c r="C227" t="s">
        <v>255</v>
      </c>
      <c r="D227" s="6">
        <v>3.21</v>
      </c>
    </row>
    <row r="228" spans="3:9" ht="15.5" x14ac:dyDescent="0.35">
      <c r="C228" t="s">
        <v>256</v>
      </c>
      <c r="D228" s="6">
        <v>3.18</v>
      </c>
    </row>
    <row r="229" spans="3:9" ht="15.5" x14ac:dyDescent="0.35">
      <c r="C229" t="s">
        <v>257</v>
      </c>
      <c r="D229" s="6">
        <v>2.78</v>
      </c>
    </row>
    <row r="230" spans="3:9" ht="15.5" x14ac:dyDescent="0.35">
      <c r="C230" t="s">
        <v>258</v>
      </c>
      <c r="D230" s="6">
        <v>3.78</v>
      </c>
    </row>
    <row r="231" spans="3:9" ht="15.5" x14ac:dyDescent="0.35">
      <c r="C231" t="s">
        <v>259</v>
      </c>
      <c r="I231" s="6">
        <v>2.2999999999999998</v>
      </c>
    </row>
    <row r="232" spans="3:9" ht="15.5" x14ac:dyDescent="0.35">
      <c r="C232" t="s">
        <v>13</v>
      </c>
      <c r="D232" s="5">
        <v>22000000000</v>
      </c>
    </row>
    <row r="233" spans="3:9" ht="15.5" x14ac:dyDescent="0.35">
      <c r="C233" t="s">
        <v>260</v>
      </c>
      <c r="I233" s="6">
        <v>2.48</v>
      </c>
    </row>
    <row r="234" spans="3:9" ht="15.5" x14ac:dyDescent="0.35">
      <c r="C234" t="s">
        <v>261</v>
      </c>
      <c r="I234" s="6">
        <v>5.7999999999999996E-2</v>
      </c>
    </row>
    <row r="235" spans="3:9" ht="15.5" x14ac:dyDescent="0.35">
      <c r="C235" t="s">
        <v>262</v>
      </c>
      <c r="I235" s="6">
        <v>0.21940000000000001</v>
      </c>
    </row>
    <row r="236" spans="3:9" ht="15.5" x14ac:dyDescent="0.35">
      <c r="C236" t="s">
        <v>263</v>
      </c>
      <c r="I236" s="6">
        <v>0.1197</v>
      </c>
    </row>
    <row r="237" spans="3:9" ht="15.5" x14ac:dyDescent="0.35">
      <c r="C237" t="s">
        <v>264</v>
      </c>
      <c r="I237" s="6">
        <v>0.32340000000000002</v>
      </c>
    </row>
    <row r="238" spans="3:9" ht="15.5" x14ac:dyDescent="0.35">
      <c r="C238" t="s">
        <v>265</v>
      </c>
      <c r="D238" s="6">
        <v>50.29</v>
      </c>
    </row>
    <row r="239" spans="3:9" ht="15.5" x14ac:dyDescent="0.35">
      <c r="C239" t="s">
        <v>268</v>
      </c>
      <c r="D239" s="6">
        <v>50.29</v>
      </c>
    </row>
    <row r="240" spans="3:9" ht="15.5" x14ac:dyDescent="0.35">
      <c r="C240" t="s">
        <v>269</v>
      </c>
      <c r="D240" s="6">
        <v>1.81</v>
      </c>
    </row>
    <row r="241" spans="3:9" ht="15.5" x14ac:dyDescent="0.35">
      <c r="C241" t="s">
        <v>270</v>
      </c>
      <c r="I241" s="6">
        <v>0.4</v>
      </c>
    </row>
    <row r="242" spans="3:9" ht="15.5" x14ac:dyDescent="0.35">
      <c r="C242" t="s">
        <v>53</v>
      </c>
      <c r="I242" s="5">
        <v>985000000000</v>
      </c>
    </row>
    <row r="243" spans="3:9" ht="15.5" x14ac:dyDescent="0.35">
      <c r="C243" t="s">
        <v>272</v>
      </c>
      <c r="I243" s="5">
        <v>897000000000</v>
      </c>
    </row>
    <row r="244" spans="3:9" ht="15.5" x14ac:dyDescent="0.35">
      <c r="C244" t="s">
        <v>273</v>
      </c>
      <c r="I244" s="5">
        <v>757580000</v>
      </c>
    </row>
    <row r="245" spans="3:9" ht="15.5" x14ac:dyDescent="0.35">
      <c r="C245" t="s">
        <v>274</v>
      </c>
      <c r="I245" s="6">
        <v>6.5000000000000006E-3</v>
      </c>
    </row>
    <row r="246" spans="3:9" ht="15.5" x14ac:dyDescent="0.35">
      <c r="C246" t="s">
        <v>275</v>
      </c>
      <c r="D246" s="5">
        <v>1</v>
      </c>
    </row>
    <row r="247" spans="3:9" ht="15.5" x14ac:dyDescent="0.35">
      <c r="C247" t="s">
        <v>276</v>
      </c>
      <c r="D247" s="6">
        <v>0.23780000000000001</v>
      </c>
    </row>
    <row r="248" spans="3:9" ht="15.5" x14ac:dyDescent="0.35">
      <c r="C248" t="s">
        <v>277</v>
      </c>
      <c r="D248" s="6">
        <v>0.12130000000000001</v>
      </c>
    </row>
    <row r="249" spans="3:9" ht="15.5" x14ac:dyDescent="0.35">
      <c r="C249" t="s">
        <v>278</v>
      </c>
      <c r="D249" s="6">
        <v>6.0999999999999995E-3</v>
      </c>
    </row>
    <row r="250" spans="3:9" ht="15.5" x14ac:dyDescent="0.35">
      <c r="C250" t="s">
        <v>279</v>
      </c>
      <c r="D250" s="6">
        <v>6.0999999999999995E-3</v>
      </c>
    </row>
    <row r="251" spans="3:9" ht="15.5" x14ac:dyDescent="0.35">
      <c r="C251" t="s">
        <v>280</v>
      </c>
      <c r="D251" s="6">
        <v>4.0190999999999999</v>
      </c>
    </row>
    <row r="252" spans="3:9" ht="15.5" x14ac:dyDescent="0.35">
      <c r="C252" t="s">
        <v>281</v>
      </c>
      <c r="I252" s="5">
        <v>29</v>
      </c>
    </row>
    <row r="253" spans="3:9" ht="15.5" x14ac:dyDescent="0.35">
      <c r="C253" t="s">
        <v>282</v>
      </c>
      <c r="I253" s="5">
        <v>29</v>
      </c>
    </row>
    <row r="254" spans="3:9" ht="15.5" x14ac:dyDescent="0.35">
      <c r="C254" t="s">
        <v>283</v>
      </c>
      <c r="I254" s="6">
        <v>1.1169</v>
      </c>
    </row>
    <row r="255" spans="3:9" ht="15.5" x14ac:dyDescent="0.35">
      <c r="C255" t="s">
        <v>284</v>
      </c>
      <c r="I255" s="6">
        <v>2.23E-2</v>
      </c>
    </row>
    <row r="256" spans="3:9" ht="15.5" x14ac:dyDescent="0.35">
      <c r="C256" t="s">
        <v>285</v>
      </c>
      <c r="I256" t="s">
        <v>2016</v>
      </c>
    </row>
    <row r="257" spans="3:9" ht="15.5" x14ac:dyDescent="0.35">
      <c r="C257" t="s">
        <v>287</v>
      </c>
      <c r="I257" s="5">
        <v>8</v>
      </c>
    </row>
    <row r="258" spans="3:9" ht="15.5" x14ac:dyDescent="0.35">
      <c r="C258" t="s">
        <v>288</v>
      </c>
      <c r="I258" s="6">
        <v>0.71</v>
      </c>
    </row>
    <row r="259" spans="3:9" ht="15.5" x14ac:dyDescent="0.35">
      <c r="C259" t="s">
        <v>289</v>
      </c>
      <c r="I259" s="6">
        <v>0.5</v>
      </c>
    </row>
    <row r="260" spans="3:9" ht="15.5" x14ac:dyDescent="0.35">
      <c r="C260" t="s">
        <v>290</v>
      </c>
      <c r="I260" s="6">
        <v>0.23</v>
      </c>
    </row>
    <row r="261" spans="3:9" ht="15.5" x14ac:dyDescent="0.35">
      <c r="C261" t="s">
        <v>291</v>
      </c>
      <c r="I261" s="6">
        <v>0.63</v>
      </c>
    </row>
    <row r="262" spans="3:9" ht="15.5" x14ac:dyDescent="0.35">
      <c r="C262" t="s">
        <v>292</v>
      </c>
      <c r="I262" s="6">
        <v>0.21</v>
      </c>
    </row>
    <row r="263" spans="3:9" ht="15.5" x14ac:dyDescent="0.35">
      <c r="C263" t="s">
        <v>293</v>
      </c>
      <c r="I263" s="6">
        <v>7.0000000000000007E-2</v>
      </c>
    </row>
    <row r="264" spans="3:9" ht="15.5" x14ac:dyDescent="0.35">
      <c r="C264" t="s">
        <v>294</v>
      </c>
      <c r="I264" s="6">
        <v>0.95</v>
      </c>
    </row>
    <row r="265" spans="3:9" ht="15.5" x14ac:dyDescent="0.35">
      <c r="C265" t="s">
        <v>295</v>
      </c>
      <c r="I265" s="5">
        <v>172000000000</v>
      </c>
    </row>
    <row r="266" spans="3:9" ht="15.5" x14ac:dyDescent="0.35">
      <c r="C266" t="s">
        <v>296</v>
      </c>
      <c r="I266" s="5">
        <v>172000000000</v>
      </c>
    </row>
    <row r="267" spans="3:9" ht="15.5" x14ac:dyDescent="0.35">
      <c r="C267" t="s">
        <v>297</v>
      </c>
      <c r="I267" s="5">
        <v>93000000000</v>
      </c>
    </row>
    <row r="268" spans="3:9" ht="15.5" x14ac:dyDescent="0.35">
      <c r="C268" t="s">
        <v>298</v>
      </c>
      <c r="I268" s="5">
        <v>25000000000</v>
      </c>
    </row>
    <row r="269" spans="3:9" ht="15.5" x14ac:dyDescent="0.35">
      <c r="C269" t="s">
        <v>299</v>
      </c>
      <c r="D269" s="5">
        <v>88000000000</v>
      </c>
    </row>
    <row r="270" spans="3:9" ht="15.5" x14ac:dyDescent="0.35">
      <c r="C270" t="s">
        <v>300</v>
      </c>
      <c r="D270" s="5">
        <v>423000000000</v>
      </c>
    </row>
    <row r="271" spans="3:9" ht="15.5" x14ac:dyDescent="0.35">
      <c r="C271" t="s">
        <v>301</v>
      </c>
      <c r="D271" s="5">
        <v>311000000000</v>
      </c>
    </row>
    <row r="272" spans="3:9" ht="15.5" x14ac:dyDescent="0.35">
      <c r="C272" t="s">
        <v>212</v>
      </c>
      <c r="D272" s="5">
        <v>81000000000</v>
      </c>
    </row>
    <row r="273" spans="3:9" ht="15.5" x14ac:dyDescent="0.35">
      <c r="C273" t="s">
        <v>211</v>
      </c>
      <c r="I273" s="5">
        <v>112000000000</v>
      </c>
    </row>
    <row r="274" spans="3:9" ht="15.5" x14ac:dyDescent="0.35">
      <c r="C274" t="s">
        <v>21</v>
      </c>
      <c r="D274" s="5">
        <v>-88000000000</v>
      </c>
    </row>
    <row r="275" spans="3:9" ht="15.5" x14ac:dyDescent="0.35">
      <c r="C275" t="s">
        <v>302</v>
      </c>
      <c r="I275" s="5">
        <v>112000000000</v>
      </c>
    </row>
    <row r="276" spans="3:9" ht="15.5" x14ac:dyDescent="0.35">
      <c r="C276" t="s">
        <v>303</v>
      </c>
      <c r="I276" s="5">
        <v>85000000000</v>
      </c>
    </row>
    <row r="277" spans="3:9" ht="15.5" x14ac:dyDescent="0.35">
      <c r="C277" t="s">
        <v>304</v>
      </c>
      <c r="I277" s="5">
        <v>-20000000000</v>
      </c>
    </row>
    <row r="278" spans="3:9" ht="15.5" x14ac:dyDescent="0.35">
      <c r="C278" t="s">
        <v>305</v>
      </c>
      <c r="I278" s="5">
        <v>-91000000000</v>
      </c>
    </row>
    <row r="279" spans="3:9" ht="15.5" x14ac:dyDescent="0.35">
      <c r="C279" t="s">
        <v>306</v>
      </c>
      <c r="I279" s="5">
        <v>-22000000000</v>
      </c>
    </row>
    <row r="280" spans="3:9" ht="15.5" x14ac:dyDescent="0.35">
      <c r="C280" t="s">
        <v>307</v>
      </c>
      <c r="I280" s="5">
        <v>63000000000</v>
      </c>
    </row>
  </sheetData>
  <pageMargins left="0.7" right="0.7" top="0.75" bottom="0.75" header="0.3" footer="0.3"/>
  <ignoredErrors>
    <ignoredError sqref="A1:U281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U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2017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2018</v>
      </c>
      <c r="D2" s="2" vm="185">
        <f ca="1">IFERROR(_xlfn.STOCKHISTORY("XIDX:" &amp; $C$1, D3, , 0, 0, 1), "Libur")</f>
        <v>188</v>
      </c>
      <c r="E2" s="2" vm="137">
        <f ca="1">IFERROR(_xlfn.STOCKHISTORY("XIDX:" &amp; $C$1, E3, , 0, 0, 1), "Libur")</f>
        <v>83</v>
      </c>
      <c r="H2" s="2" vm="137">
        <f ca="1">IFERROR(INDEX(D2:G2,COUNT(D2:G2)),"")</f>
        <v>83</v>
      </c>
      <c r="I2" s="2" vm="525">
        <f t="shared" ref="I2:U2" ca="1" si="0">IFERROR(_xlfn.STOCKHISTORY("XIDX:" &amp; $C$1, I1, , 0, 0, 1), "Libur")</f>
        <v>248</v>
      </c>
      <c r="J2" s="2" vm="200">
        <f t="shared" ca="1" si="0"/>
        <v>17</v>
      </c>
      <c r="K2" s="2" vm="526">
        <f t="shared" ca="1" si="0"/>
        <v>11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31">
        <f t="shared" ca="1" si="0"/>
        <v>50</v>
      </c>
      <c r="Q2" s="2" vm="216">
        <f t="shared" ca="1" si="0"/>
        <v>77</v>
      </c>
      <c r="R2" s="2" t="str">
        <f t="shared" ca="1" si="0"/>
        <v>Libur</v>
      </c>
      <c r="S2" s="2" vm="462">
        <f t="shared" ca="1" si="0"/>
        <v>53</v>
      </c>
      <c r="T2" s="2" vm="56">
        <f t="shared" ca="1" si="0"/>
        <v>90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11127035667</v>
      </c>
      <c r="E4" s="2">
        <f>IFERROR(INDEX(E51:E500,MATCH($C$4,$C$51:$C$500,0)),"")</f>
        <v>7878746125</v>
      </c>
      <c r="H4" s="2">
        <f>IFERROR(SUM(D4:G4)*(4/MAX(1,COUNT(D4:G4))),"")</f>
        <v>38011563584</v>
      </c>
      <c r="I4" s="2">
        <f t="shared" ref="I4:U4" si="1">IFERROR(INDEX(I51:I500,MATCH($C$4,$C$51:$C$500,0)),"")</f>
        <v>49612086472</v>
      </c>
      <c r="J4" s="2">
        <f t="shared" si="1"/>
        <v>50001782171</v>
      </c>
      <c r="K4" s="2">
        <f t="shared" si="1"/>
        <v>47510725613</v>
      </c>
      <c r="L4" s="2">
        <f t="shared" si="1"/>
        <v>29267884881</v>
      </c>
      <c r="M4" s="2">
        <f t="shared" si="1"/>
        <v>5430087738</v>
      </c>
      <c r="N4" s="2">
        <f t="shared" si="1"/>
        <v>0</v>
      </c>
      <c r="O4" s="2">
        <f t="shared" si="1"/>
        <v>42286984239</v>
      </c>
      <c r="P4" s="2">
        <f t="shared" si="1"/>
        <v>257437549951</v>
      </c>
      <c r="Q4" s="2">
        <f t="shared" si="1"/>
        <v>198690664862</v>
      </c>
      <c r="R4" s="2">
        <f t="shared" si="1"/>
        <v>82933794360</v>
      </c>
      <c r="S4" s="2">
        <f t="shared" si="1"/>
        <v>129721668200</v>
      </c>
      <c r="T4" s="2">
        <f t="shared" si="1"/>
        <v>110324362967</v>
      </c>
      <c r="U4" s="2">
        <f t="shared" si="1"/>
        <v>98818223016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-77962653</v>
      </c>
      <c r="E5" s="2">
        <f>IFERROR(INDEX(E51:E500,MATCH($C$5,$C$51:$C$500,0)),"")</f>
        <v>-4700783147</v>
      </c>
      <c r="H5" s="2">
        <f>IFERROR(SUM(D5:G5)*(4/MAX(1,COUNT(D5:G5))),"")</f>
        <v>-9557491600</v>
      </c>
      <c r="I5" s="2">
        <f t="shared" ref="I5:U5" si="2">IFERROR(INDEX(I51:I500,MATCH($C$5,$C$51:$C$500,0)),"")</f>
        <v>1932666399</v>
      </c>
      <c r="J5" s="2">
        <f t="shared" si="2"/>
        <v>5783044249</v>
      </c>
      <c r="K5" s="2">
        <f t="shared" si="2"/>
        <v>-1734731603</v>
      </c>
      <c r="L5" s="2">
        <f t="shared" si="2"/>
        <v>-2612037846</v>
      </c>
      <c r="M5" s="2">
        <f t="shared" si="2"/>
        <v>-2741176138</v>
      </c>
      <c r="N5" s="2">
        <f t="shared" si="2"/>
        <v>53064876184</v>
      </c>
      <c r="O5" s="2">
        <f t="shared" si="2"/>
        <v>-118886029911</v>
      </c>
      <c r="P5" s="2">
        <f t="shared" si="2"/>
        <v>-34553788056</v>
      </c>
      <c r="Q5" s="2">
        <f t="shared" si="2"/>
        <v>-16586385142</v>
      </c>
      <c r="R5" s="2">
        <f t="shared" si="2"/>
        <v>-68945205939</v>
      </c>
      <c r="S5" s="2">
        <f t="shared" si="2"/>
        <v>2338314464</v>
      </c>
      <c r="T5" s="2">
        <f t="shared" si="2"/>
        <v>3859386172</v>
      </c>
      <c r="U5" s="2">
        <f t="shared" si="2"/>
        <v>3813534071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37116383872</v>
      </c>
      <c r="E6" s="2">
        <f>IFERROR(INDEX(E51:E500,MATCH($C$6,$C$51:$C$500,0)),"")</f>
        <v>37177601436</v>
      </c>
      <c r="H6" s="2">
        <f>IFERROR(INDEX(D6:G6,COUNT(D6:G6)),"")</f>
        <v>37177601436</v>
      </c>
      <c r="I6" s="2">
        <f t="shared" ref="I6:U6" si="3">IFERROR(INDEX(I51:I500,MATCH($C$6,$C$51:$C$500,0)),"")</f>
        <v>41933196674</v>
      </c>
      <c r="J6" s="2">
        <f t="shared" si="3"/>
        <v>31605434767</v>
      </c>
      <c r="K6" s="2">
        <f t="shared" si="3"/>
        <v>43081807999</v>
      </c>
      <c r="L6" s="2">
        <f t="shared" si="3"/>
        <v>44823902995</v>
      </c>
      <c r="M6" s="2">
        <f t="shared" si="3"/>
        <v>-9959527491</v>
      </c>
      <c r="N6" s="2">
        <f t="shared" si="3"/>
        <v>-49055623934</v>
      </c>
      <c r="O6" s="2">
        <f t="shared" si="3"/>
        <v>-105092097967</v>
      </c>
      <c r="P6" s="2">
        <f t="shared" si="3"/>
        <v>16556254934</v>
      </c>
      <c r="Q6" s="2">
        <f t="shared" si="3"/>
        <v>53540927936</v>
      </c>
      <c r="R6" s="2">
        <f t="shared" si="3"/>
        <v>70655368699</v>
      </c>
      <c r="S6" s="2">
        <f t="shared" si="3"/>
        <v>139550574638</v>
      </c>
      <c r="T6" s="2">
        <f t="shared" si="3"/>
        <v>137833031889</v>
      </c>
      <c r="U6" s="2">
        <f t="shared" si="3"/>
        <v>63973645717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3.41</v>
      </c>
      <c r="E7" s="3">
        <f>IFERROR(INDEX(E51:E500,MATCH($C$7,$C$51:$C$500,0))/1000000000,"")</f>
        <v>3.41</v>
      </c>
      <c r="H7" s="3">
        <f>IFERROR(INDEX(D7:G7,COUNT(D7:G7)),"")</f>
        <v>3.41</v>
      </c>
      <c r="I7" s="3">
        <f t="shared" ref="I7:U7" si="4">IFERROR(INDEX(I51:I500,MATCH($C$7,$C$51:$C$500,0))/1000000000,"")</f>
        <v>3.41</v>
      </c>
      <c r="J7" s="3">
        <f t="shared" si="4"/>
        <v>3.41</v>
      </c>
      <c r="K7" s="3">
        <f t="shared" si="4"/>
        <v>3.41</v>
      </c>
      <c r="L7" s="3">
        <f t="shared" si="4"/>
        <v>3.41</v>
      </c>
      <c r="M7" s="3">
        <f t="shared" si="4"/>
        <v>3.4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1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0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U8" si="5">IFERROR(INDEX(I51:I500,MATCH($C$8,$C$51:$C$500,0)),"")</f>
        <v>4000000000</v>
      </c>
      <c r="J8" s="2">
        <f t="shared" si="5"/>
        <v>8000000000</v>
      </c>
      <c r="K8" s="2">
        <f t="shared" si="5"/>
        <v>10000000000</v>
      </c>
      <c r="L8" s="2">
        <f t="shared" si="5"/>
        <v>0</v>
      </c>
      <c r="M8" s="2">
        <f t="shared" si="5"/>
        <v>-14000000000</v>
      </c>
      <c r="N8" s="2">
        <f t="shared" si="5"/>
        <v>21000000000</v>
      </c>
      <c r="O8" s="2">
        <f t="shared" si="5"/>
        <v>-12000000000</v>
      </c>
      <c r="P8" s="2">
        <f t="shared" si="5"/>
        <v>-24000000000</v>
      </c>
      <c r="Q8" s="2">
        <f t="shared" si="5"/>
        <v>176000000000</v>
      </c>
      <c r="R8" s="2">
        <f t="shared" si="5"/>
        <v>116000000000</v>
      </c>
      <c r="S8" s="2">
        <f t="shared" si="5"/>
        <v>28000000000</v>
      </c>
      <c r="T8" s="2">
        <f t="shared" si="5"/>
        <v>-138000000000</v>
      </c>
      <c r="U8" s="2">
        <f t="shared" si="5"/>
        <v>-76000000000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-0.43</v>
      </c>
      <c r="E9" s="3">
        <f>IFERROR(INDEX(E51:E500,MATCH("Free cash flow per share (Quarter)",$C$51:$C$500,0)),"")</f>
        <v>-1.2</v>
      </c>
      <c r="H9" s="3">
        <f>IFERROR(INDEX(D9:G9,COUNT(D9:G9)),"")</f>
        <v>-1.2</v>
      </c>
      <c r="I9" s="3">
        <f t="shared" ref="I9:U9" si="6">IFERROR(INDEX(I51:I500,MATCH($C$9,$C$51:$C$500,0)),"")</f>
        <v>1.1399999999999999</v>
      </c>
      <c r="J9" s="3">
        <f t="shared" si="6"/>
        <v>2.31</v>
      </c>
      <c r="K9" s="3">
        <f t="shared" si="6"/>
        <v>2.84</v>
      </c>
      <c r="L9" s="3">
        <f t="shared" si="6"/>
        <v>0.08</v>
      </c>
      <c r="M9" s="3">
        <f t="shared" si="6"/>
        <v>-4.1399999999999997</v>
      </c>
      <c r="N9" s="3">
        <f t="shared" si="6"/>
        <v>20.85</v>
      </c>
      <c r="O9" s="3">
        <f t="shared" si="6"/>
        <v>-12</v>
      </c>
      <c r="P9" s="3">
        <f t="shared" si="6"/>
        <v>-24.27</v>
      </c>
      <c r="Q9" s="3">
        <f t="shared" si="6"/>
        <v>175.96</v>
      </c>
      <c r="R9" s="3">
        <f t="shared" si="6"/>
        <v>116.14</v>
      </c>
      <c r="S9" s="3">
        <f t="shared" si="6"/>
        <v>27.54</v>
      </c>
      <c r="T9" s="3">
        <f t="shared" si="6"/>
        <v>-137.85</v>
      </c>
      <c r="U9" s="3">
        <f t="shared" si="6"/>
        <v>-6350649.2999999998</v>
      </c>
    </row>
    <row r="10" spans="1:21" ht="15.5" x14ac:dyDescent="0.35">
      <c r="C10" t="s">
        <v>18</v>
      </c>
      <c r="D10" s="3">
        <f ca="1">IFERROR(IF(D9=0,"",D2/D9),"")</f>
        <v>-437.2093023255814</v>
      </c>
      <c r="E10" s="3">
        <f ca="1">IFERROR(IF(E9=0,"",E2/E9),"")</f>
        <v>-69.166666666666671</v>
      </c>
      <c r="I10" s="3">
        <f t="shared" ref="I10:U10" ca="1" si="7">IFERROR(IF(I9=0,"",I2/I9),"")</f>
        <v>217.54385964912282</v>
      </c>
      <c r="J10" s="3">
        <f t="shared" ca="1" si="7"/>
        <v>7.3593073593073592</v>
      </c>
      <c r="K10" s="3">
        <f t="shared" ca="1" si="7"/>
        <v>3.8732394366197185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-2.0601565718994643</v>
      </c>
      <c r="Q10" s="3">
        <f t="shared" ca="1" si="7"/>
        <v>0.43759945442145942</v>
      </c>
      <c r="R10" s="3" t="str">
        <f t="shared" ca="1" si="7"/>
        <v/>
      </c>
      <c r="S10" s="3">
        <f t="shared" ca="1" si="7"/>
        <v>1.9244734931009442</v>
      </c>
      <c r="T10" s="3">
        <f t="shared" ca="1" si="7"/>
        <v>-0.65288356909684442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2307780340</v>
      </c>
      <c r="E11" s="2">
        <f>IFERROR(INDEX(E51:E500,MATCH($C$11,$C$51:$C$500,0)),"")</f>
        <v>1821447427</v>
      </c>
      <c r="H11" s="2">
        <f>IFERROR(INDEX(D11:G11,COUNT(D11:G11)),"")</f>
        <v>1821447427</v>
      </c>
      <c r="I11" s="2">
        <f t="shared" ref="I11:U11" si="8">IFERROR(INDEX(I51:I500,MATCH($C$11,$C$51:$C$500,0)),"")</f>
        <v>2745792290</v>
      </c>
      <c r="J11" s="2">
        <f t="shared" si="8"/>
        <v>3420633362</v>
      </c>
      <c r="K11" s="2">
        <f t="shared" si="8"/>
        <v>23126272033</v>
      </c>
      <c r="L11" s="2">
        <f t="shared" si="8"/>
        <v>12023954557</v>
      </c>
      <c r="M11" s="2">
        <f t="shared" si="8"/>
        <v>4177955222</v>
      </c>
      <c r="N11" s="2">
        <f t="shared" si="8"/>
        <v>293265396</v>
      </c>
      <c r="O11" s="2">
        <f t="shared" si="8"/>
        <v>416138573</v>
      </c>
      <c r="P11" s="2">
        <f t="shared" si="8"/>
        <v>985417409</v>
      </c>
      <c r="Q11" s="2">
        <f t="shared" si="8"/>
        <v>2259341535</v>
      </c>
      <c r="R11" s="2">
        <f t="shared" si="8"/>
        <v>7808605105</v>
      </c>
      <c r="S11" s="2">
        <f t="shared" si="8"/>
        <v>15103793132</v>
      </c>
      <c r="T11" s="2">
        <f t="shared" si="8"/>
        <v>11626808978</v>
      </c>
      <c r="U11" s="2">
        <f t="shared" si="8"/>
        <v>11899039093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59000000000</v>
      </c>
      <c r="E12" s="2">
        <f>IFERROR(INDEX(E51:E500,MATCH("Net Debt (Quarter)",$C$51:$C$500,0)),"")</f>
        <v>60000000000</v>
      </c>
      <c r="H12" s="2">
        <f>IFERROR(INDEX(D12:G12,COUNT(D12:G12)),"")</f>
        <v>60000000000</v>
      </c>
      <c r="I12" s="2">
        <f t="shared" ref="I12:U12" si="9">IFERROR(INDEX(I51:I500,MATCH($C$12,$C$51:$C$500,0)),"")</f>
        <v>56000000000</v>
      </c>
      <c r="J12" s="2">
        <f t="shared" si="9"/>
        <v>66000000000</v>
      </c>
      <c r="K12" s="2">
        <f t="shared" si="9"/>
        <v>46000000000</v>
      </c>
      <c r="L12" s="2">
        <f t="shared" si="9"/>
        <v>55000000000</v>
      </c>
      <c r="M12" s="2">
        <f t="shared" si="9"/>
        <v>69000000000</v>
      </c>
      <c r="N12" s="2">
        <f t="shared" si="9"/>
        <v>0</v>
      </c>
      <c r="O12" s="2">
        <f t="shared" si="9"/>
        <v>106000000000</v>
      </c>
      <c r="P12" s="2">
        <f t="shared" si="9"/>
        <v>147000000000</v>
      </c>
      <c r="Q12" s="2">
        <f t="shared" si="9"/>
        <v>135000000000</v>
      </c>
      <c r="R12" s="2">
        <f t="shared" si="9"/>
        <v>175000000000</v>
      </c>
      <c r="S12" s="2">
        <f t="shared" si="9"/>
        <v>288000000000</v>
      </c>
      <c r="T12" s="2">
        <f t="shared" si="9"/>
        <v>315000000000</v>
      </c>
      <c r="U12" s="2">
        <f t="shared" si="9"/>
        <v>252000000000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61000000000</v>
      </c>
      <c r="E13" s="2">
        <f>IFERROR(INDEX(E51:E500,MATCH("Total Debt (Quarter)",$C$51:$C$500,0)),"")</f>
        <v>62000000000</v>
      </c>
      <c r="H13" s="2">
        <f>IFERROR(INDEX(D13:G13,COUNT(D13:G13)),"")</f>
        <v>62000000000</v>
      </c>
      <c r="I13" s="2">
        <f t="shared" ref="I13:U13" si="10">IFERROR(INDEX(I51:I500,MATCH($C$13,$C$51:$C$500,0)),"")</f>
        <v>59000000000</v>
      </c>
      <c r="J13" s="2">
        <f t="shared" si="10"/>
        <v>69000000000</v>
      </c>
      <c r="K13" s="2">
        <f t="shared" si="10"/>
        <v>69000000000</v>
      </c>
      <c r="L13" s="2">
        <f t="shared" si="10"/>
        <v>67000000000</v>
      </c>
      <c r="M13" s="2">
        <f t="shared" si="10"/>
        <v>73000000000</v>
      </c>
      <c r="N13" s="2">
        <f t="shared" si="10"/>
        <v>0</v>
      </c>
      <c r="O13" s="2">
        <f t="shared" si="10"/>
        <v>106000000000</v>
      </c>
      <c r="P13" s="2">
        <f t="shared" si="10"/>
        <v>148000000000</v>
      </c>
      <c r="Q13" s="2">
        <f t="shared" si="10"/>
        <v>137000000000</v>
      </c>
      <c r="R13" s="2">
        <f t="shared" si="10"/>
        <v>183000000000</v>
      </c>
      <c r="S13" s="2">
        <f t="shared" si="10"/>
        <v>303000000000</v>
      </c>
      <c r="T13" s="2">
        <f t="shared" si="10"/>
        <v>327000000000</v>
      </c>
      <c r="U13" s="2">
        <f t="shared" si="10"/>
        <v>264000000000</v>
      </c>
    </row>
    <row r="14" spans="1:21" ht="15.5" x14ac:dyDescent="0.35">
      <c r="C14" t="s">
        <v>27</v>
      </c>
      <c r="D14" s="2">
        <f>IFERROR(INDEX(D51:D500,MATCH($C$14,$C$51:$C$500,0)),"")</f>
        <v>-1425894106</v>
      </c>
      <c r="E14" s="2">
        <f>IFERROR(INDEX(E51:E500,MATCH($C$14,$C$51:$C$500,0)),"")</f>
        <v>-1217883344</v>
      </c>
      <c r="H14" s="2">
        <f>IFERROR(SUM(D14:G14)*(4/MAX(1,COUNT(D14:G14))),"")</f>
        <v>-5287554900</v>
      </c>
      <c r="I14" s="2">
        <f t="shared" ref="I14:U14" si="11">IFERROR(INDEX(I51:I500,MATCH($C$14,$C$51:$C$500,0)),"")</f>
        <v>-6329308866</v>
      </c>
      <c r="J14" s="2">
        <f t="shared" si="11"/>
        <v>-6761690143</v>
      </c>
      <c r="K14" s="2">
        <f t="shared" si="11"/>
        <v>-6967147660</v>
      </c>
      <c r="L14" s="2">
        <f t="shared" si="11"/>
        <v>-6670740588</v>
      </c>
      <c r="M14" s="2">
        <f t="shared" si="11"/>
        <v>-6760604185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</row>
    <row r="15" spans="1:21" ht="15.5" x14ac:dyDescent="0.35">
      <c r="C15" t="s">
        <v>28</v>
      </c>
      <c r="D15" s="2">
        <f>IFERROR(INDEX(D51:D500,MATCH($C$15,$C$51:$C$500,0)),"")</f>
        <v>9391865</v>
      </c>
      <c r="E15" s="2">
        <f>IFERROR(INDEX(E51:E500,MATCH($C$15,$C$51:$C$500,0)),"")</f>
        <v>1016069</v>
      </c>
      <c r="H15" s="2">
        <f>IFERROR(SUM(D15:G15)*(4/MAX(1,COUNT(D15:G15))),"")</f>
        <v>20815868</v>
      </c>
      <c r="I15" s="2">
        <f t="shared" ref="I15:U15" si="12">IFERROR(INDEX(I51:I500,MATCH($C$15,$C$51:$C$500,0)),"")</f>
        <v>-2602149983</v>
      </c>
      <c r="J15" s="2">
        <f t="shared" si="12"/>
        <v>-3708491920</v>
      </c>
      <c r="K15" s="2">
        <f t="shared" si="12"/>
        <v>2263748620</v>
      </c>
      <c r="L15" s="2">
        <f t="shared" si="12"/>
        <v>10782083366</v>
      </c>
      <c r="M15" s="2">
        <f t="shared" si="12"/>
        <v>27052026917</v>
      </c>
      <c r="N15" s="2">
        <f t="shared" si="12"/>
        <v>-459341310</v>
      </c>
      <c r="O15" s="2">
        <f t="shared" si="12"/>
        <v>134564310</v>
      </c>
      <c r="P15" s="2">
        <f t="shared" si="12"/>
        <v>66293750</v>
      </c>
      <c r="Q15" s="2">
        <f t="shared" si="12"/>
        <v>17154677012</v>
      </c>
      <c r="R15" s="2">
        <f t="shared" si="12"/>
        <v>1285455678</v>
      </c>
      <c r="S15" s="2">
        <f t="shared" si="12"/>
        <v>-1711218880</v>
      </c>
      <c r="T15" s="2">
        <f t="shared" si="12"/>
        <v>-1622120618</v>
      </c>
      <c r="U15" s="2">
        <f t="shared" si="12"/>
        <v>-1421520927</v>
      </c>
    </row>
    <row r="16" spans="1:21" ht="15.5" x14ac:dyDescent="0.35">
      <c r="C16" t="s">
        <v>29</v>
      </c>
      <c r="D16" s="2">
        <f>IFERROR(INDEX(D51:D500,MATCH($C$16,$C$51:$C$500,0)),"")</f>
        <v>-75199429</v>
      </c>
      <c r="E16" s="2">
        <f>IFERROR(INDEX(E51:E500,MATCH($C$16,$C$51:$C$500,0)),"")</f>
        <v>-4780360426</v>
      </c>
      <c r="H16" s="2">
        <f>IFERROR(SUM(D16:G16)*(4/MAX(1,COUNT(D16:G16))),"")</f>
        <v>-9711119710</v>
      </c>
      <c r="I16" s="2">
        <f t="shared" ref="I16:U16" si="13">IFERROR(INDEX(I51:I500,MATCH($C$16,$C$51:$C$500,0)),"")</f>
        <v>4114994092</v>
      </c>
      <c r="J16" s="2">
        <f t="shared" si="13"/>
        <v>9453202286</v>
      </c>
      <c r="K16" s="2">
        <f t="shared" si="13"/>
        <v>-4291839049</v>
      </c>
      <c r="L16" s="2">
        <f t="shared" si="13"/>
        <v>-13794668065</v>
      </c>
      <c r="M16" s="2">
        <f t="shared" si="13"/>
        <v>-29401814032</v>
      </c>
      <c r="N16" s="2">
        <f t="shared" si="13"/>
        <v>56965098971</v>
      </c>
      <c r="O16" s="2">
        <f t="shared" si="13"/>
        <v>-121782917211</v>
      </c>
      <c r="P16" s="2">
        <f t="shared" si="13"/>
        <v>-36954115275</v>
      </c>
      <c r="Q16" s="2">
        <f t="shared" si="13"/>
        <v>-33547195262</v>
      </c>
      <c r="R16" s="2">
        <f t="shared" si="13"/>
        <v>-70732938806</v>
      </c>
      <c r="S16" s="2">
        <f t="shared" si="13"/>
        <v>4192832758</v>
      </c>
      <c r="T16" s="2">
        <f t="shared" si="13"/>
        <v>5481506790</v>
      </c>
      <c r="U16" s="2">
        <f t="shared" si="13"/>
        <v>5235054998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641080000000</v>
      </c>
      <c r="E20" s="2">
        <f ca="1">IFERROR(E21*E2,"")</f>
        <v>283030000000</v>
      </c>
      <c r="H20" s="2">
        <f t="shared" ref="H20:U20" ca="1" si="14">IFERROR(H21*H2,"")</f>
        <v>283030000000</v>
      </c>
      <c r="I20" s="2">
        <f t="shared" ca="1" si="14"/>
        <v>845680000000</v>
      </c>
      <c r="J20" s="2">
        <f t="shared" ca="1" si="14"/>
        <v>57970000000</v>
      </c>
      <c r="K20" s="2">
        <f t="shared" ca="1" si="14"/>
        <v>37510000000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50000000000</v>
      </c>
      <c r="Q20" s="2">
        <f t="shared" ca="1" si="14"/>
        <v>77000000000</v>
      </c>
      <c r="R20" s="2" t="str">
        <f t="shared" ca="1" si="14"/>
        <v/>
      </c>
      <c r="S20" s="2">
        <f t="shared" ca="1" si="14"/>
        <v>53000000000</v>
      </c>
      <c r="T20" s="2">
        <f t="shared" ca="1" si="14"/>
        <v>90000000000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3410000000</v>
      </c>
      <c r="E21" s="2">
        <f>IFERROR(INDEX(E51:E500,MATCH($C$7,$C$51:$C$500,0)),"")</f>
        <v>3410000000</v>
      </c>
      <c r="H21" s="2">
        <f>IFERROR(INDEX(D21:G21,COUNT(D21:G21)),"")</f>
        <v>3410000000</v>
      </c>
      <c r="I21" s="2">
        <f t="shared" ref="I21:U21" si="15">IFERROR(INDEX(I51:I500,MATCH($C$7,$C$51:$C$500,0)),"")</f>
        <v>3410000000</v>
      </c>
      <c r="J21" s="2">
        <f t="shared" si="15"/>
        <v>3410000000</v>
      </c>
      <c r="K21" s="2">
        <f t="shared" si="15"/>
        <v>3410000000</v>
      </c>
      <c r="L21" s="2">
        <f t="shared" si="15"/>
        <v>3410000000</v>
      </c>
      <c r="M21" s="2">
        <f t="shared" si="15"/>
        <v>3400000000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1000000000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0</v>
      </c>
    </row>
    <row r="23" spans="1:21" ht="15.5" x14ac:dyDescent="0.35">
      <c r="B23" t="s">
        <v>54</v>
      </c>
      <c r="C23" t="s">
        <v>55</v>
      </c>
      <c r="D23" s="3">
        <f>IFERROR(D5/D6*100,"")</f>
        <v>-0.21004916122449568</v>
      </c>
      <c r="E23" s="3">
        <f>IFERROR(E5/E6*100,"")</f>
        <v>-12.644127015811499</v>
      </c>
      <c r="H23" s="3">
        <f t="shared" ref="H23:U23" si="16">IFERROR(H5/H6*100,"")</f>
        <v>-25.707660609716587</v>
      </c>
      <c r="I23" s="3">
        <f t="shared" si="16"/>
        <v>4.6089174026608815</v>
      </c>
      <c r="J23" s="3">
        <f t="shared" si="16"/>
        <v>18.297625998925401</v>
      </c>
      <c r="K23" s="3">
        <f t="shared" si="16"/>
        <v>-4.0265988907435499</v>
      </c>
      <c r="L23" s="3">
        <f t="shared" si="16"/>
        <v>-5.8273324531586788</v>
      </c>
      <c r="M23" s="3">
        <f t="shared" si="16"/>
        <v>27.523154491787729</v>
      </c>
      <c r="N23" s="3">
        <f t="shared" si="16"/>
        <v>-108.17286975168045</v>
      </c>
      <c r="O23" s="3">
        <f t="shared" si="16"/>
        <v>113.12556530019168</v>
      </c>
      <c r="P23" s="3">
        <f t="shared" si="16"/>
        <v>-208.70533942455899</v>
      </c>
      <c r="Q23" s="3">
        <f t="shared" si="16"/>
        <v>-30.978889947194212</v>
      </c>
      <c r="R23" s="3">
        <f t="shared" si="16"/>
        <v>-97.579571387865101</v>
      </c>
      <c r="S23" s="3">
        <f t="shared" si="16"/>
        <v>1.6756036082729755</v>
      </c>
      <c r="T23" s="3">
        <f t="shared" si="16"/>
        <v>2.8000444589422147</v>
      </c>
      <c r="U23" s="3">
        <f t="shared" si="16"/>
        <v>5.9611016821988194</v>
      </c>
    </row>
    <row r="24" spans="1:21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-0.30534878958557399</v>
      </c>
      <c r="K24" s="4">
        <f t="shared" si="17"/>
        <v>-0.54597375089830136</v>
      </c>
      <c r="L24" s="4">
        <f t="shared" si="17"/>
        <v>-0.28405313990874714</v>
      </c>
      <c r="M24" s="4" t="str">
        <f t="shared" si="17"/>
        <v/>
      </c>
      <c r="N24" s="4" t="str">
        <f t="shared" si="17"/>
        <v/>
      </c>
      <c r="O24" s="4">
        <f t="shared" si="17"/>
        <v>1.0954589964839201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-0.02</v>
      </c>
      <c r="E25" s="3">
        <f>IFERROR(INDEX(E51:E500,MATCH($A$25,$C$51:$C$500,0)),"")</f>
        <v>-1.38</v>
      </c>
      <c r="H25" s="3">
        <f>IFERROR(INDEX(D25:G25,COUNT(D25:G25)),"")</f>
        <v>-1.38</v>
      </c>
      <c r="I25" s="3">
        <f t="shared" ref="I25:U25" si="18">IFERROR(INDEX(I51:I500,MATCH($C$25,$C$51:$C$500,0)),"")</f>
        <v>0.43</v>
      </c>
      <c r="J25" s="3">
        <f t="shared" si="18"/>
        <v>1.65</v>
      </c>
      <c r="K25" s="3">
        <f t="shared" si="18"/>
        <v>-0.59</v>
      </c>
      <c r="L25" s="3">
        <f t="shared" si="18"/>
        <v>-0.89</v>
      </c>
      <c r="M25" s="3">
        <f t="shared" si="18"/>
        <v>-0.68</v>
      </c>
      <c r="N25" s="3">
        <f t="shared" si="18"/>
        <v>52.98</v>
      </c>
      <c r="O25" s="3">
        <f t="shared" si="18"/>
        <v>-118.52</v>
      </c>
      <c r="P25" s="3">
        <f t="shared" si="18"/>
        <v>-34.6</v>
      </c>
      <c r="Q25" s="3">
        <f t="shared" si="18"/>
        <v>-16.34</v>
      </c>
      <c r="R25" s="3">
        <f t="shared" si="18"/>
        <v>-69.45</v>
      </c>
      <c r="S25" s="3">
        <f t="shared" si="18"/>
        <v>2.48</v>
      </c>
      <c r="T25" s="3">
        <f t="shared" si="18"/>
        <v>3.86</v>
      </c>
      <c r="U25" s="3">
        <f t="shared" si="18"/>
        <v>317794.51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>
        <f t="shared" ref="H26:U26" si="19">IFERROR(_xlfn.RRI(5,M25,H25),"")</f>
        <v>0.15205717946734643</v>
      </c>
      <c r="I26" s="4">
        <f t="shared" si="19"/>
        <v>-0.61816889850308521</v>
      </c>
      <c r="J26" s="4" t="str">
        <f t="shared" si="19"/>
        <v/>
      </c>
      <c r="K26" s="4">
        <f t="shared" si="19"/>
        <v>-0.55704951395296387</v>
      </c>
      <c r="L26" s="4">
        <f t="shared" si="19"/>
        <v>-0.44123706371674054</v>
      </c>
      <c r="M26" s="4">
        <f t="shared" si="19"/>
        <v>-0.60356925143743712</v>
      </c>
      <c r="N26" s="4">
        <f t="shared" si="19"/>
        <v>0.8447267890902681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3.2630603129032258</v>
      </c>
      <c r="E27" s="3">
        <f>IFERROR(E4/E21,"")</f>
        <v>2.3104827346041055</v>
      </c>
      <c r="H27" s="3">
        <f t="shared" ref="H27:U27" si="20">IFERROR(H4/H21,"")</f>
        <v>11.147086095014663</v>
      </c>
      <c r="I27" s="3">
        <f t="shared" si="20"/>
        <v>14.548998965395894</v>
      </c>
      <c r="J27" s="3">
        <f t="shared" si="20"/>
        <v>14.663279229032257</v>
      </c>
      <c r="K27" s="3">
        <f t="shared" si="20"/>
        <v>13.932764109384165</v>
      </c>
      <c r="L27" s="3">
        <f t="shared" si="20"/>
        <v>8.5829574431085049</v>
      </c>
      <c r="M27" s="3">
        <f t="shared" si="20"/>
        <v>1.5970846288235294</v>
      </c>
      <c r="N27" s="3">
        <f t="shared" si="20"/>
        <v>0</v>
      </c>
      <c r="O27" s="3">
        <f t="shared" si="20"/>
        <v>42.286984238999999</v>
      </c>
      <c r="P27" s="3">
        <f t="shared" si="20"/>
        <v>257.43754995099999</v>
      </c>
      <c r="Q27" s="3">
        <f t="shared" si="20"/>
        <v>198.69066486200001</v>
      </c>
      <c r="R27" s="3">
        <f t="shared" si="20"/>
        <v>82.933794359999993</v>
      </c>
      <c r="S27" s="3">
        <f t="shared" si="20"/>
        <v>129.72166820000001</v>
      </c>
      <c r="T27" s="3">
        <f t="shared" si="20"/>
        <v>110.324362967</v>
      </c>
      <c r="U27" s="3" t="str">
        <f t="shared" si="20"/>
        <v/>
      </c>
    </row>
    <row r="28" spans="1:21" ht="15.5" x14ac:dyDescent="0.35">
      <c r="C28" t="s">
        <v>61</v>
      </c>
      <c r="D28" s="4">
        <f>IFERROR(_xlfn.RRI(5,I27,D27),"")</f>
        <v>-0.258419335729139</v>
      </c>
      <c r="E28" s="4">
        <f>IFERROR(_xlfn.RRI(5,J27,E27),"")</f>
        <v>-0.30897410112831447</v>
      </c>
      <c r="H28" s="4">
        <f t="shared" ref="H28:U28" si="21">IFERROR(_xlfn.RRI(5,M27,H27),"")</f>
        <v>0.47491395626624899</v>
      </c>
      <c r="I28" s="4" t="str">
        <f t="shared" si="21"/>
        <v/>
      </c>
      <c r="J28" s="4">
        <f t="shared" si="21"/>
        <v>-0.19089501264976805</v>
      </c>
      <c r="K28" s="4">
        <f t="shared" si="21"/>
        <v>-0.44195004410728567</v>
      </c>
      <c r="L28" s="4">
        <f t="shared" si="21"/>
        <v>-0.46655223581411354</v>
      </c>
      <c r="M28" s="4">
        <f t="shared" si="21"/>
        <v>-0.5461427484114505</v>
      </c>
      <c r="N28" s="4">
        <f t="shared" si="21"/>
        <v>-1</v>
      </c>
      <c r="O28" s="4">
        <f t="shared" si="21"/>
        <v>-0.17451904660503925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-4.2093023255813948</v>
      </c>
      <c r="I29" s="4">
        <f t="shared" si="22"/>
        <v>-0.73939393939393938</v>
      </c>
      <c r="J29" s="4">
        <f t="shared" si="22"/>
        <v>-3.7966101694915251</v>
      </c>
      <c r="K29" s="4">
        <f t="shared" si="22"/>
        <v>-0.3370786516853933</v>
      </c>
      <c r="L29" s="4">
        <f t="shared" si="22"/>
        <v>0.30882352941176461</v>
      </c>
      <c r="M29" s="4">
        <f t="shared" si="22"/>
        <v>-1.0128350320875803</v>
      </c>
      <c r="N29" s="4">
        <f t="shared" si="22"/>
        <v>-1.4470131623354709</v>
      </c>
      <c r="O29" s="4">
        <f t="shared" si="22"/>
        <v>2.42543352601156</v>
      </c>
      <c r="P29" s="4">
        <f t="shared" si="22"/>
        <v>1.1175030599755202</v>
      </c>
      <c r="Q29" s="4">
        <f t="shared" si="22"/>
        <v>-0.76472282217422605</v>
      </c>
      <c r="R29" s="4">
        <f t="shared" si="22"/>
        <v>-29.00403225806452</v>
      </c>
      <c r="S29" s="4">
        <f t="shared" si="22"/>
        <v>-0.35751295336787564</v>
      </c>
      <c r="T29" s="4">
        <f t="shared" si="22"/>
        <v>-0.9999878537863981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-0.2338245317408105</v>
      </c>
      <c r="I30" s="4">
        <f t="shared" si="23"/>
        <v>-7.7936361881519988E-3</v>
      </c>
      <c r="J30" s="4">
        <f t="shared" si="23"/>
        <v>5.2431456810215236E-2</v>
      </c>
      <c r="K30" s="4">
        <f t="shared" si="23"/>
        <v>0.62330574300716912</v>
      </c>
      <c r="L30" s="4">
        <f t="shared" si="23"/>
        <v>4.3741406611815075</v>
      </c>
      <c r="M30" s="4" t="str">
        <f t="shared" si="23"/>
        <v/>
      </c>
      <c r="N30" s="4">
        <f t="shared" si="23"/>
        <v>-1</v>
      </c>
      <c r="O30" s="4">
        <f t="shared" si="23"/>
        <v>-0.83573886464096325</v>
      </c>
      <c r="P30" s="4">
        <f t="shared" si="23"/>
        <v>0.2956700815803423</v>
      </c>
      <c r="Q30" s="4">
        <f t="shared" si="23"/>
        <v>1.3957744414722089</v>
      </c>
      <c r="R30" s="4">
        <f t="shared" si="23"/>
        <v>-0.36067894045167709</v>
      </c>
      <c r="S30" s="4">
        <f t="shared" si="23"/>
        <v>0.17582068648610366</v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8.0399999999999991</v>
      </c>
      <c r="E32" s="3">
        <f>IFERROR(INDEX(E51:E500,MATCH($A$32,$C$51:$C$500,0)),"")</f>
        <v>8.06</v>
      </c>
      <c r="H32" s="3">
        <f>IFERROR(INDEX(D32:G32,COUNT(D32:G32)),"")</f>
        <v>8.06</v>
      </c>
      <c r="I32" s="3">
        <f t="shared" ref="I32:U32" si="24">IFERROR(INDEX(I51:I500,MATCH($C$32,$C$51:$C$500,0)),"")</f>
        <v>9.43</v>
      </c>
      <c r="J32" s="3">
        <f t="shared" si="24"/>
        <v>8.86</v>
      </c>
      <c r="K32" s="3">
        <f t="shared" si="24"/>
        <v>7.17</v>
      </c>
      <c r="L32" s="3">
        <f t="shared" si="24"/>
        <v>7.67</v>
      </c>
      <c r="M32" s="3">
        <f t="shared" si="24"/>
        <v>-2.0699999999999998</v>
      </c>
      <c r="N32" s="3">
        <f t="shared" si="24"/>
        <v>-46.01</v>
      </c>
      <c r="O32" s="3">
        <f t="shared" si="24"/>
        <v>-98.55</v>
      </c>
      <c r="P32" s="3">
        <f t="shared" si="24"/>
        <v>19.97</v>
      </c>
      <c r="Q32" s="3">
        <f t="shared" si="24"/>
        <v>54.67</v>
      </c>
      <c r="R32" s="3">
        <f t="shared" si="24"/>
        <v>70.66</v>
      </c>
      <c r="S32" s="3">
        <f t="shared" si="24"/>
        <v>139.55000000000001</v>
      </c>
      <c r="T32" s="3">
        <f t="shared" si="24"/>
        <v>137.83000000000001</v>
      </c>
      <c r="U32" s="3">
        <f t="shared" si="24"/>
        <v>5331137.1399999997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10.32</v>
      </c>
      <c r="E33" s="3">
        <f>IFERROR(INDEX(E51:E500,MATCH($A$33,$C$51:$C$500,0)),"")</f>
        <v>22.95</v>
      </c>
      <c r="H33" s="3">
        <f>IFERROR(INDEX(D33:G33,COUNT(D33:G33)),"")</f>
        <v>22.95</v>
      </c>
      <c r="I33" s="3">
        <f t="shared" ref="I33:U33" si="25">IFERROR(INDEX(I51:I500,MATCH($C$33,$C$51:$C$500,0)),"")</f>
        <v>26.3</v>
      </c>
      <c r="J33" s="3">
        <f t="shared" si="25"/>
        <v>1.92</v>
      </c>
      <c r="K33" s="3">
        <f t="shared" si="25"/>
        <v>1.53</v>
      </c>
      <c r="L33" s="3">
        <f t="shared" si="25"/>
        <v>6.52</v>
      </c>
      <c r="M33" s="3">
        <f t="shared" si="25"/>
        <v>-24.15</v>
      </c>
      <c r="N33" s="3">
        <f t="shared" si="25"/>
        <v>-1.0900000000000001</v>
      </c>
      <c r="O33" s="3">
        <f t="shared" si="25"/>
        <v>-0.51</v>
      </c>
      <c r="P33" s="3">
        <f t="shared" si="25"/>
        <v>2.5</v>
      </c>
      <c r="Q33" s="3">
        <f t="shared" si="25"/>
        <v>1.41</v>
      </c>
      <c r="R33" s="3">
        <f t="shared" si="25"/>
        <v>0.92</v>
      </c>
      <c r="S33" s="3">
        <f t="shared" si="25"/>
        <v>0.38</v>
      </c>
      <c r="T33" s="3">
        <f t="shared" si="25"/>
        <v>0.65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-4150</v>
      </c>
      <c r="E34" s="3">
        <f>IFERROR(INDEX(E51:E500,MATCH($A$34,$C$51:$C$500,0)),"")</f>
        <v>-134.06</v>
      </c>
      <c r="H34" s="3">
        <f>IFERROR(INDEX(D34:G34,COUNT(D34:G34)),"")</f>
        <v>-134.06</v>
      </c>
      <c r="I34" s="3">
        <f t="shared" ref="I34:U34" si="26">IFERROR(INDEX(I51:I500,MATCH($C$34,$C$51:$C$500,0)),"")</f>
        <v>576.74</v>
      </c>
      <c r="J34" s="3">
        <f t="shared" si="26"/>
        <v>10.3</v>
      </c>
      <c r="K34" s="3">
        <f t="shared" si="26"/>
        <v>-18.64</v>
      </c>
      <c r="L34" s="3">
        <f t="shared" si="26"/>
        <v>-56.18</v>
      </c>
      <c r="M34" s="3">
        <f t="shared" si="26"/>
        <v>-73.53</v>
      </c>
      <c r="N34" s="3">
        <f t="shared" si="26"/>
        <v>0.94</v>
      </c>
      <c r="O34" s="3">
        <f t="shared" si="26"/>
        <v>-0.42</v>
      </c>
      <c r="P34" s="3">
        <f t="shared" si="26"/>
        <v>-1.45</v>
      </c>
      <c r="Q34" s="3">
        <f t="shared" si="26"/>
        <v>-4.71</v>
      </c>
      <c r="R34" s="3">
        <f t="shared" si="26"/>
        <v>-0.94</v>
      </c>
      <c r="S34" s="3">
        <f t="shared" si="26"/>
        <v>21.37</v>
      </c>
      <c r="T34" s="3">
        <f t="shared" si="26"/>
        <v>23.32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25.44</v>
      </c>
      <c r="E35" s="3">
        <f>IFERROR(INDEX(E51:E500,MATCH($A$35,$C$51:$C$500,0)),"")</f>
        <v>80.08</v>
      </c>
      <c r="H35" s="3">
        <f>IFERROR(INDEX(D35:G35,COUNT(D35:G35)),"")</f>
        <v>80.08</v>
      </c>
      <c r="I35" s="3">
        <f t="shared" ref="I35:U35" si="27">IFERROR(INDEX(I51:I500,MATCH($C$35,$C$51:$C$500,0)),"")</f>
        <v>17.05</v>
      </c>
      <c r="J35" s="3">
        <f t="shared" si="27"/>
        <v>1.1599999999999999</v>
      </c>
      <c r="K35" s="3">
        <f t="shared" si="27"/>
        <v>0.79</v>
      </c>
      <c r="L35" s="3">
        <f t="shared" si="27"/>
        <v>5.83</v>
      </c>
      <c r="M35" s="3">
        <f t="shared" si="27"/>
        <v>31.28</v>
      </c>
      <c r="N35" s="3">
        <f t="shared" si="27"/>
        <v>0</v>
      </c>
      <c r="O35" s="3">
        <f t="shared" si="27"/>
        <v>1.19</v>
      </c>
      <c r="P35" s="3">
        <f t="shared" si="27"/>
        <v>0.19</v>
      </c>
      <c r="Q35" s="3">
        <f t="shared" si="27"/>
        <v>0.39</v>
      </c>
      <c r="R35" s="3">
        <f t="shared" si="27"/>
        <v>0.78</v>
      </c>
      <c r="S35" s="3">
        <f t="shared" si="27"/>
        <v>0.41</v>
      </c>
      <c r="T35" s="3">
        <f t="shared" si="27"/>
        <v>0.82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11127035667</v>
      </c>
      <c r="E51" s="5">
        <v>7878746125</v>
      </c>
      <c r="F51" s="5">
        <v>11636659931</v>
      </c>
      <c r="G51" s="5">
        <v>15298909677</v>
      </c>
      <c r="I51" s="5">
        <v>49612086472</v>
      </c>
      <c r="J51" s="5">
        <v>50001782171</v>
      </c>
      <c r="K51" s="5">
        <v>47510725613</v>
      </c>
      <c r="L51" s="5">
        <v>29267884881</v>
      </c>
      <c r="M51" s="5">
        <v>5430087738</v>
      </c>
      <c r="O51" s="5">
        <v>42286984239</v>
      </c>
      <c r="P51" s="5">
        <v>257437549951</v>
      </c>
      <c r="Q51" s="5">
        <v>198690664862</v>
      </c>
      <c r="R51" s="5">
        <v>82933794360</v>
      </c>
      <c r="S51" s="5">
        <v>129721668200</v>
      </c>
      <c r="T51" s="5">
        <v>110324362967</v>
      </c>
      <c r="U51" s="5">
        <v>98818223016</v>
      </c>
    </row>
    <row r="52" spans="2:21" ht="15.5" x14ac:dyDescent="0.35">
      <c r="C52" t="s">
        <v>890</v>
      </c>
      <c r="D52" s="5">
        <v>11127035667</v>
      </c>
      <c r="E52" s="5">
        <v>7878746125</v>
      </c>
      <c r="F52" s="5">
        <v>11636659931</v>
      </c>
      <c r="G52" s="5">
        <v>15298909677</v>
      </c>
      <c r="I52" s="5">
        <v>49612086472</v>
      </c>
      <c r="J52" s="5">
        <v>50001782171</v>
      </c>
      <c r="K52" s="5">
        <v>47510725613</v>
      </c>
      <c r="L52" s="5">
        <v>29267884881</v>
      </c>
      <c r="M52" s="5">
        <v>5430087738</v>
      </c>
      <c r="O52" s="5">
        <v>42286984239</v>
      </c>
      <c r="P52" s="5">
        <v>257437549951</v>
      </c>
      <c r="Q52" s="5">
        <v>198690664862</v>
      </c>
    </row>
    <row r="53" spans="2:21" ht="15.5" x14ac:dyDescent="0.35">
      <c r="C53" t="s">
        <v>2019</v>
      </c>
      <c r="R53" s="5">
        <v>67810356835</v>
      </c>
      <c r="S53" s="5">
        <v>96346124683</v>
      </c>
      <c r="T53" s="5">
        <v>83572283151</v>
      </c>
      <c r="U53" s="5">
        <v>77451305365</v>
      </c>
    </row>
    <row r="54" spans="2:21" ht="15.5" x14ac:dyDescent="0.35">
      <c r="C54" t="s">
        <v>2020</v>
      </c>
      <c r="R54" s="5">
        <v>1294707</v>
      </c>
      <c r="S54" s="5">
        <v>17283462</v>
      </c>
      <c r="T54" s="5">
        <v>44939100</v>
      </c>
      <c r="U54" s="5">
        <v>353015121</v>
      </c>
    </row>
    <row r="55" spans="2:21" ht="15.5" x14ac:dyDescent="0.35">
      <c r="C55" t="s">
        <v>2021</v>
      </c>
      <c r="T55" s="5">
        <v>1376419408</v>
      </c>
    </row>
    <row r="56" spans="2:21" ht="15.5" x14ac:dyDescent="0.35">
      <c r="C56" t="s">
        <v>587</v>
      </c>
      <c r="R56" s="5">
        <v>15122142818</v>
      </c>
      <c r="S56" s="5">
        <v>33358260055</v>
      </c>
      <c r="T56" s="5">
        <v>25330721308</v>
      </c>
      <c r="U56" s="5">
        <v>21013902530</v>
      </c>
    </row>
    <row r="57" spans="2:21" ht="15.5" x14ac:dyDescent="0.35">
      <c r="C57" t="s">
        <v>88</v>
      </c>
      <c r="D57" s="5">
        <v>-9542245390</v>
      </c>
      <c r="E57" s="5">
        <v>-7781588983</v>
      </c>
      <c r="F57" s="5">
        <v>-10471175806</v>
      </c>
      <c r="G57" s="5">
        <v>-10477829457</v>
      </c>
      <c r="I57" s="5">
        <v>-37092281857</v>
      </c>
      <c r="J57" s="5">
        <v>-36592478009</v>
      </c>
      <c r="K57" s="5">
        <v>-33015626923</v>
      </c>
      <c r="L57" s="5">
        <v>-26804111768</v>
      </c>
      <c r="M57" s="5">
        <v>-15433584052</v>
      </c>
      <c r="N57" s="5">
        <v>-10428421170</v>
      </c>
      <c r="O57" s="5">
        <v>-87220441357</v>
      </c>
      <c r="P57" s="5">
        <v>-295384622340</v>
      </c>
      <c r="Q57" s="5">
        <v>-236861221170</v>
      </c>
      <c r="R57" s="5">
        <v>-146135655040</v>
      </c>
      <c r="S57" s="5">
        <v>-121735531529</v>
      </c>
      <c r="T57" s="5">
        <v>-102290568640</v>
      </c>
      <c r="U57" s="5">
        <v>-88938410942</v>
      </c>
    </row>
    <row r="58" spans="2:21" ht="15.5" x14ac:dyDescent="0.35">
      <c r="C58" t="s">
        <v>893</v>
      </c>
      <c r="D58" s="5">
        <v>-4738527700</v>
      </c>
      <c r="E58" s="5">
        <v>-4015334353</v>
      </c>
      <c r="F58" s="5">
        <v>-4811645900</v>
      </c>
      <c r="G58" s="5">
        <v>-4907455803</v>
      </c>
      <c r="I58" s="5">
        <v>-18950821944</v>
      </c>
      <c r="J58" s="5">
        <v>-19896615937</v>
      </c>
      <c r="K58" s="5">
        <v>-18585949585</v>
      </c>
      <c r="L58" s="5">
        <v>-13680582648</v>
      </c>
      <c r="M58" s="5">
        <v>-4899582065</v>
      </c>
      <c r="O58" s="5">
        <v>-54315208841</v>
      </c>
      <c r="P58" s="5">
        <v>-246559849692</v>
      </c>
      <c r="Q58" s="5">
        <v>-171414542868</v>
      </c>
    </row>
    <row r="59" spans="2:21" ht="15.5" x14ac:dyDescent="0.35">
      <c r="C59" t="s">
        <v>89</v>
      </c>
      <c r="F59" s="5">
        <v>12481930007</v>
      </c>
      <c r="G59" s="5">
        <v>-12481930007</v>
      </c>
      <c r="O59" s="5">
        <v>-7942558971</v>
      </c>
      <c r="P59" s="5">
        <v>-18918073530</v>
      </c>
      <c r="Q59" s="5">
        <v>-20137525993</v>
      </c>
    </row>
    <row r="60" spans="2:21" ht="15.5" x14ac:dyDescent="0.35">
      <c r="C60" t="s">
        <v>701</v>
      </c>
      <c r="D60" s="5">
        <v>-4803717690</v>
      </c>
      <c r="E60" s="5">
        <v>-3766254630</v>
      </c>
      <c r="F60" s="5">
        <v>-18141459913</v>
      </c>
      <c r="G60" s="5">
        <v>6911556353</v>
      </c>
      <c r="I60" s="5">
        <v>-18141459913</v>
      </c>
      <c r="J60" s="5">
        <v>-16695862072</v>
      </c>
      <c r="K60" s="5">
        <v>-14429677338</v>
      </c>
      <c r="L60" s="5">
        <v>-13123529120</v>
      </c>
      <c r="M60" s="5">
        <v>-10534001987</v>
      </c>
    </row>
    <row r="61" spans="2:21" ht="15.5" x14ac:dyDescent="0.35">
      <c r="C61" t="s">
        <v>457</v>
      </c>
      <c r="N61" s="5">
        <v>-5204017398</v>
      </c>
      <c r="O61" s="5">
        <v>-19288335403</v>
      </c>
      <c r="P61" s="5">
        <v>-24708679565</v>
      </c>
      <c r="Q61" s="5">
        <v>-30045640761</v>
      </c>
      <c r="R61" s="5">
        <v>-34694576508</v>
      </c>
      <c r="S61" s="5">
        <v>-48480767374</v>
      </c>
      <c r="T61" s="5">
        <v>-35003424728</v>
      </c>
      <c r="U61" s="5">
        <v>-32769637203</v>
      </c>
    </row>
    <row r="62" spans="2:21" ht="15.5" x14ac:dyDescent="0.35">
      <c r="C62" t="s">
        <v>894</v>
      </c>
      <c r="R62" s="5">
        <v>-40087991089</v>
      </c>
      <c r="S62" s="5">
        <v>-36031428342</v>
      </c>
      <c r="T62" s="5">
        <v>-35139110815</v>
      </c>
      <c r="U62" s="5">
        <v>-30845170814</v>
      </c>
    </row>
    <row r="63" spans="2:21" ht="15.5" x14ac:dyDescent="0.35">
      <c r="C63" t="s">
        <v>896</v>
      </c>
      <c r="N63" s="5">
        <v>-5224403772</v>
      </c>
      <c r="O63" s="5">
        <v>-5674338142</v>
      </c>
      <c r="P63" s="5">
        <v>-5198019553</v>
      </c>
      <c r="Q63" s="5">
        <v>-15263511548</v>
      </c>
      <c r="R63" s="5">
        <v>-21819355504</v>
      </c>
      <c r="S63" s="5">
        <v>-27681903361</v>
      </c>
      <c r="T63" s="5">
        <v>-27988927112</v>
      </c>
      <c r="U63" s="5">
        <v>-24870490176</v>
      </c>
    </row>
    <row r="64" spans="2:21" ht="15.5" x14ac:dyDescent="0.35">
      <c r="C64" t="s">
        <v>2022</v>
      </c>
      <c r="R64" s="5">
        <v>-49533731939</v>
      </c>
      <c r="S64" s="5">
        <v>-9541432452</v>
      </c>
      <c r="T64" s="5">
        <v>-4159105985</v>
      </c>
      <c r="U64" s="5">
        <v>-453112749</v>
      </c>
    </row>
    <row r="65" spans="3:21" ht="15.5" x14ac:dyDescent="0.35">
      <c r="C65" t="s">
        <v>92</v>
      </c>
      <c r="D65" s="5">
        <v>1584790277</v>
      </c>
      <c r="E65" s="5">
        <v>97157142</v>
      </c>
      <c r="F65" s="5">
        <v>1165484125</v>
      </c>
      <c r="G65" s="5">
        <v>4821080220</v>
      </c>
      <c r="I65" s="5">
        <v>12519804615</v>
      </c>
      <c r="J65" s="5">
        <v>13409304162</v>
      </c>
      <c r="K65" s="5">
        <v>14495098690</v>
      </c>
      <c r="L65" s="5">
        <v>2463773113</v>
      </c>
      <c r="M65" s="5">
        <v>-10003496314</v>
      </c>
      <c r="N65" s="5">
        <v>-10428421170</v>
      </c>
      <c r="O65" s="5">
        <v>-44933457118</v>
      </c>
      <c r="P65" s="5">
        <v>-37947072389</v>
      </c>
      <c r="Q65" s="5">
        <v>-38170556308</v>
      </c>
      <c r="R65" s="5">
        <v>-63201860680</v>
      </c>
      <c r="S65" s="5">
        <v>7986136671</v>
      </c>
      <c r="T65" s="5">
        <v>8033794327</v>
      </c>
      <c r="U65" s="5">
        <v>9879812074</v>
      </c>
    </row>
    <row r="66" spans="3:21" ht="15.5" x14ac:dyDescent="0.35">
      <c r="C66" t="s">
        <v>93</v>
      </c>
      <c r="D66" s="5">
        <v>-1659989706</v>
      </c>
      <c r="E66" s="5">
        <v>-4877517568</v>
      </c>
      <c r="F66" s="5">
        <v>-2239104255</v>
      </c>
      <c r="G66" s="5">
        <v>-2028703897</v>
      </c>
      <c r="I66" s="5">
        <v>-8404810523</v>
      </c>
      <c r="J66" s="5">
        <v>-3956101876</v>
      </c>
      <c r="K66" s="5">
        <v>-18786937739</v>
      </c>
      <c r="L66" s="5">
        <v>-16258441178</v>
      </c>
      <c r="M66" s="5">
        <v>-19398317718</v>
      </c>
      <c r="N66" s="5">
        <v>67393520141</v>
      </c>
      <c r="O66" s="5">
        <v>-76849460093</v>
      </c>
      <c r="P66" s="5">
        <v>992957114</v>
      </c>
      <c r="Q66" s="5">
        <v>4623361046</v>
      </c>
      <c r="R66" s="5">
        <v>-7531078126</v>
      </c>
      <c r="S66" s="5">
        <v>-3793303913</v>
      </c>
      <c r="T66" s="5">
        <v>-2552287537</v>
      </c>
      <c r="U66" s="5">
        <v>-4644757076</v>
      </c>
    </row>
    <row r="67" spans="3:21" ht="15.5" x14ac:dyDescent="0.35">
      <c r="C67" t="s">
        <v>94</v>
      </c>
      <c r="D67" s="5">
        <v>4114224</v>
      </c>
      <c r="E67" s="5">
        <v>2249669</v>
      </c>
      <c r="F67" s="5">
        <v>23494986</v>
      </c>
      <c r="G67" s="5">
        <v>2569822</v>
      </c>
      <c r="I67" s="5">
        <v>39352287</v>
      </c>
      <c r="J67" s="5">
        <v>371679896</v>
      </c>
      <c r="K67" s="5">
        <v>658332027</v>
      </c>
      <c r="L67" s="5">
        <v>149426882</v>
      </c>
      <c r="M67" s="5">
        <v>97238347</v>
      </c>
    </row>
    <row r="68" spans="3:21" ht="15.5" x14ac:dyDescent="0.35">
      <c r="C68" t="s">
        <v>27</v>
      </c>
      <c r="D68" s="5">
        <v>-1425894106</v>
      </c>
      <c r="E68" s="5">
        <v>-1217883344</v>
      </c>
      <c r="F68" s="5">
        <v>-1415897468</v>
      </c>
      <c r="G68" s="5">
        <v>-1513897000</v>
      </c>
      <c r="I68" s="5">
        <v>-6329308866</v>
      </c>
      <c r="J68" s="5">
        <v>-6761690143</v>
      </c>
      <c r="K68" s="5">
        <v>-6967147660</v>
      </c>
      <c r="L68" s="5">
        <v>-6670740588</v>
      </c>
      <c r="M68" s="5">
        <v>-6760604185</v>
      </c>
    </row>
    <row r="69" spans="3:21" ht="15.5" x14ac:dyDescent="0.35">
      <c r="C69" t="s">
        <v>103</v>
      </c>
    </row>
    <row r="70" spans="3:21" ht="15.5" x14ac:dyDescent="0.35">
      <c r="C70" t="s">
        <v>91</v>
      </c>
      <c r="D70" s="5">
        <v>12155089</v>
      </c>
      <c r="E70" s="5">
        <v>-78561210</v>
      </c>
      <c r="F70" s="5">
        <v>-5148372</v>
      </c>
      <c r="G70" s="5">
        <v>34081299</v>
      </c>
      <c r="I70" s="5">
        <v>58076673</v>
      </c>
      <c r="J70" s="5">
        <v>124493159</v>
      </c>
      <c r="K70" s="5">
        <v>-7367983</v>
      </c>
      <c r="L70" s="5">
        <v>14811613</v>
      </c>
      <c r="M70" s="5">
        <v>-40588049</v>
      </c>
      <c r="N70" s="5">
        <v>3354810727</v>
      </c>
      <c r="O70" s="5">
        <v>-2762322990</v>
      </c>
      <c r="P70" s="5">
        <v>-2167897969</v>
      </c>
    </row>
    <row r="71" spans="3:21" ht="15.5" x14ac:dyDescent="0.35">
      <c r="C71" t="s">
        <v>96</v>
      </c>
      <c r="D71" s="5">
        <v>-1659989706</v>
      </c>
      <c r="E71" s="5">
        <v>-4877517568</v>
      </c>
      <c r="F71" s="5">
        <v>-2239104255</v>
      </c>
      <c r="G71" s="5">
        <v>-2028703897</v>
      </c>
      <c r="I71" s="5">
        <v>-8404810523</v>
      </c>
      <c r="J71" s="5">
        <v>-3956101876</v>
      </c>
      <c r="K71" s="5">
        <v>-18786937739</v>
      </c>
      <c r="L71" s="5">
        <v>-16258441178</v>
      </c>
      <c r="M71" s="5">
        <v>-19398317718</v>
      </c>
      <c r="N71" s="5">
        <v>67393520141</v>
      </c>
      <c r="O71" s="5">
        <v>-76849460093</v>
      </c>
      <c r="P71" s="5">
        <v>992957114</v>
      </c>
      <c r="Q71" s="5">
        <v>4623361046</v>
      </c>
      <c r="R71" s="5">
        <v>-7531078126</v>
      </c>
      <c r="S71" s="5">
        <v>-3793303913</v>
      </c>
      <c r="T71" s="5">
        <v>-2552287537</v>
      </c>
      <c r="U71" s="5">
        <v>-4644757076</v>
      </c>
    </row>
    <row r="72" spans="3:21" ht="15.5" x14ac:dyDescent="0.35">
      <c r="C72" t="s">
        <v>29</v>
      </c>
      <c r="D72" s="5">
        <v>-75199429</v>
      </c>
      <c r="E72" s="5">
        <v>-4780360426</v>
      </c>
      <c r="F72" s="5">
        <v>-1073620130</v>
      </c>
      <c r="G72" s="5">
        <v>2792376323</v>
      </c>
      <c r="I72" s="5">
        <v>4114994092</v>
      </c>
      <c r="J72" s="5">
        <v>9453202286</v>
      </c>
      <c r="K72" s="5">
        <v>-4291839049</v>
      </c>
      <c r="L72" s="5">
        <v>-13794668065</v>
      </c>
      <c r="M72" s="5">
        <v>-29401814032</v>
      </c>
      <c r="N72" s="5">
        <v>56965098971</v>
      </c>
      <c r="O72" s="5">
        <v>-121782917211</v>
      </c>
      <c r="P72" s="5">
        <v>-36954115275</v>
      </c>
      <c r="Q72" s="5">
        <v>-33547195262</v>
      </c>
      <c r="R72" s="5">
        <v>-70732938806</v>
      </c>
      <c r="S72" s="5">
        <v>4192832758</v>
      </c>
      <c r="T72" s="5">
        <v>5481506790</v>
      </c>
      <c r="U72" s="5">
        <v>5235054998</v>
      </c>
    </row>
    <row r="73" spans="3:21" ht="15.5" x14ac:dyDescent="0.35">
      <c r="C73" t="s">
        <v>28</v>
      </c>
      <c r="D73" s="5">
        <v>9391865</v>
      </c>
      <c r="E73" s="5">
        <v>1016069</v>
      </c>
      <c r="F73" s="5">
        <v>-163960200</v>
      </c>
      <c r="G73" s="5">
        <v>-1186467897</v>
      </c>
      <c r="I73" s="5">
        <v>-2602149983</v>
      </c>
      <c r="J73" s="5">
        <v>-3708491920</v>
      </c>
      <c r="K73" s="5">
        <v>2263748620</v>
      </c>
      <c r="L73" s="5">
        <v>10782083366</v>
      </c>
      <c r="M73" s="5">
        <v>27052026917</v>
      </c>
      <c r="N73" s="5">
        <v>-459341310</v>
      </c>
      <c r="O73" s="5">
        <v>134564310</v>
      </c>
      <c r="P73" s="5">
        <v>66293750</v>
      </c>
      <c r="Q73" s="5">
        <v>17154677012</v>
      </c>
      <c r="R73" s="5">
        <v>1285455678</v>
      </c>
      <c r="S73" s="5">
        <v>-1711218880</v>
      </c>
      <c r="T73" s="5">
        <v>-1622120618</v>
      </c>
      <c r="U73" s="5">
        <v>-1421520927</v>
      </c>
    </row>
    <row r="74" spans="3:21" ht="15.5" x14ac:dyDescent="0.35">
      <c r="C74" t="s">
        <v>97</v>
      </c>
      <c r="D74" s="5">
        <v>-545710</v>
      </c>
      <c r="F74" s="5">
        <v>-153006289</v>
      </c>
      <c r="G74" s="5">
        <v>-1213554297</v>
      </c>
      <c r="I74" s="5">
        <v>-2657033462</v>
      </c>
      <c r="J74" s="5">
        <v>-2661202280</v>
      </c>
      <c r="S74" s="5">
        <v>-1722998000</v>
      </c>
      <c r="T74" s="5">
        <v>-1621675250</v>
      </c>
      <c r="U74" s="5">
        <v>-1610751750</v>
      </c>
    </row>
    <row r="75" spans="3:21" ht="15.5" x14ac:dyDescent="0.35">
      <c r="C75" t="s">
        <v>98</v>
      </c>
      <c r="D75" s="5">
        <v>25042600</v>
      </c>
      <c r="E75" s="5">
        <v>15896980</v>
      </c>
      <c r="F75" s="5">
        <v>10325520</v>
      </c>
      <c r="G75" s="5">
        <v>44394900</v>
      </c>
      <c r="I75" s="5">
        <v>132175160</v>
      </c>
      <c r="J75" s="5">
        <v>-966440640</v>
      </c>
      <c r="K75" s="5">
        <v>2313073620</v>
      </c>
      <c r="L75" s="5">
        <v>2063969380</v>
      </c>
      <c r="M75" s="5">
        <v>3503189320</v>
      </c>
      <c r="N75" s="5">
        <v>-459341310</v>
      </c>
      <c r="O75" s="5">
        <v>134564310</v>
      </c>
      <c r="P75" s="5">
        <v>66293750</v>
      </c>
      <c r="Q75" s="5">
        <v>-2382144678</v>
      </c>
      <c r="R75" s="5">
        <v>1285455678</v>
      </c>
      <c r="S75" s="5">
        <v>11779120</v>
      </c>
      <c r="T75" s="5">
        <v>-445368</v>
      </c>
      <c r="U75" s="5">
        <v>189230823</v>
      </c>
    </row>
    <row r="76" spans="3:21" ht="15.5" x14ac:dyDescent="0.35">
      <c r="C76" t="s">
        <v>1134</v>
      </c>
      <c r="Q76" s="5">
        <v>19536821690</v>
      </c>
    </row>
    <row r="77" spans="3:21" ht="15.5" x14ac:dyDescent="0.35">
      <c r="C77" t="s">
        <v>2023</v>
      </c>
      <c r="L77" s="5">
        <v>8767176153</v>
      </c>
      <c r="M77" s="5">
        <v>23584303597</v>
      </c>
    </row>
    <row r="78" spans="3:21" ht="15.5" x14ac:dyDescent="0.35">
      <c r="C78" t="s">
        <v>99</v>
      </c>
      <c r="D78" s="5">
        <v>9391865</v>
      </c>
      <c r="E78" s="5">
        <v>1016069</v>
      </c>
      <c r="F78" s="5">
        <v>-163960200</v>
      </c>
      <c r="G78" s="5">
        <v>-1186467897</v>
      </c>
      <c r="I78" s="5">
        <v>-2602149983</v>
      </c>
      <c r="J78" s="5">
        <v>-3708491920</v>
      </c>
      <c r="K78" s="5">
        <v>2263748620</v>
      </c>
      <c r="L78" s="5">
        <v>10782083366</v>
      </c>
      <c r="M78" s="5">
        <v>27052026917</v>
      </c>
      <c r="N78" s="5">
        <v>-459341310</v>
      </c>
      <c r="O78" s="5">
        <v>134564310</v>
      </c>
      <c r="P78" s="5">
        <v>66293750</v>
      </c>
      <c r="Q78" s="5">
        <v>17154677012</v>
      </c>
      <c r="R78" s="5">
        <v>1285455678</v>
      </c>
      <c r="S78" s="5">
        <v>-1711218880</v>
      </c>
      <c r="T78" s="5">
        <v>-1622120618</v>
      </c>
      <c r="U78" s="5">
        <v>-1421520927</v>
      </c>
    </row>
    <row r="79" spans="3:21" ht="15.5" x14ac:dyDescent="0.35">
      <c r="C79" t="s">
        <v>104</v>
      </c>
      <c r="D79" s="5">
        <v>-65807564</v>
      </c>
      <c r="E79" s="5">
        <v>-4779344357</v>
      </c>
      <c r="F79" s="5">
        <v>-1237580330</v>
      </c>
      <c r="G79" s="5">
        <v>1605908426</v>
      </c>
      <c r="I79" s="5">
        <v>1512844109</v>
      </c>
      <c r="J79" s="5">
        <v>5744710366</v>
      </c>
      <c r="K79" s="5">
        <v>-2028090429</v>
      </c>
      <c r="L79" s="5">
        <v>-3012584699</v>
      </c>
      <c r="M79" s="5">
        <v>-2349787115</v>
      </c>
      <c r="N79" s="5">
        <v>56505757661</v>
      </c>
      <c r="O79" s="5">
        <v>-121648352901</v>
      </c>
      <c r="P79" s="5">
        <v>-36887821525</v>
      </c>
      <c r="Q79" s="5">
        <v>-16392518250</v>
      </c>
      <c r="R79" s="5">
        <v>-69447483128</v>
      </c>
      <c r="S79" s="5">
        <v>2481613878</v>
      </c>
      <c r="T79" s="5">
        <v>3859386172</v>
      </c>
      <c r="U79" s="5">
        <v>3813534071</v>
      </c>
    </row>
    <row r="80" spans="3:21" ht="15.5" x14ac:dyDescent="0.35">
      <c r="C80" t="s">
        <v>105</v>
      </c>
    </row>
    <row r="81" spans="2:21" ht="15.5" x14ac:dyDescent="0.35">
      <c r="C81" t="s">
        <v>102</v>
      </c>
    </row>
    <row r="82" spans="2:21" ht="15.5" x14ac:dyDescent="0.35">
      <c r="C82" t="s">
        <v>106</v>
      </c>
    </row>
    <row r="83" spans="2:21" ht="15.5" x14ac:dyDescent="0.35">
      <c r="C83" t="s">
        <v>107</v>
      </c>
      <c r="D83" s="5">
        <v>-65807564</v>
      </c>
      <c r="E83" s="5">
        <v>-4779344357</v>
      </c>
      <c r="F83" s="5">
        <v>-759681367</v>
      </c>
      <c r="G83" s="5">
        <v>1605908426</v>
      </c>
      <c r="I83" s="5">
        <v>1990743072</v>
      </c>
      <c r="J83" s="5">
        <v>5907537408</v>
      </c>
      <c r="K83" s="5">
        <v>-1742099586</v>
      </c>
      <c r="L83" s="5">
        <v>-2597226233</v>
      </c>
      <c r="M83" s="5">
        <v>-2781764187</v>
      </c>
      <c r="N83" s="5">
        <v>56419686911</v>
      </c>
      <c r="O83" s="5">
        <v>-121648352901</v>
      </c>
      <c r="P83" s="5">
        <v>-36721686025</v>
      </c>
      <c r="Q83" s="5">
        <v>-16586385142</v>
      </c>
      <c r="R83" s="5">
        <v>-68945205939</v>
      </c>
      <c r="S83" s="5">
        <v>2338314464</v>
      </c>
      <c r="T83" s="5">
        <v>3859386172</v>
      </c>
      <c r="U83" s="5">
        <v>3813534071</v>
      </c>
    </row>
    <row r="84" spans="2:21" ht="15.5" x14ac:dyDescent="0.35">
      <c r="C84" t="s">
        <v>108</v>
      </c>
      <c r="D84" s="5">
        <v>-65807564</v>
      </c>
      <c r="E84" s="5">
        <v>-4779344357</v>
      </c>
      <c r="F84" s="5">
        <v>-1237580330</v>
      </c>
      <c r="G84" s="5">
        <v>1605908426</v>
      </c>
      <c r="I84" s="5">
        <v>1512844109</v>
      </c>
      <c r="J84" s="5">
        <v>5744710366</v>
      </c>
      <c r="K84" s="5">
        <v>-2028090429</v>
      </c>
      <c r="L84" s="5">
        <v>-3012584699</v>
      </c>
      <c r="M84" s="5">
        <v>-2349787115</v>
      </c>
      <c r="N84" s="5">
        <v>56505757661</v>
      </c>
      <c r="O84" s="5">
        <v>-121648352901</v>
      </c>
      <c r="P84" s="5">
        <v>-36887821525</v>
      </c>
      <c r="Q84" s="5">
        <v>-16392518250</v>
      </c>
      <c r="R84" s="5">
        <v>-69447483128</v>
      </c>
      <c r="S84" s="5">
        <v>2481613878</v>
      </c>
      <c r="T84" s="5">
        <v>3859386172</v>
      </c>
      <c r="U84" s="5">
        <v>3813534071</v>
      </c>
    </row>
    <row r="85" spans="2:21" ht="15.5" x14ac:dyDescent="0.35">
      <c r="C85" t="s">
        <v>8</v>
      </c>
      <c r="D85" s="5">
        <v>-77962653</v>
      </c>
      <c r="E85" s="5">
        <v>-4700783147</v>
      </c>
      <c r="F85" s="5">
        <v>-754532995</v>
      </c>
      <c r="G85" s="5">
        <v>1571827127</v>
      </c>
      <c r="I85" s="5">
        <v>1932666399</v>
      </c>
      <c r="J85" s="5">
        <v>5783044249</v>
      </c>
      <c r="K85" s="5">
        <v>-1734731603</v>
      </c>
      <c r="L85" s="5">
        <v>-2612037846</v>
      </c>
      <c r="M85" s="5">
        <v>-2741176138</v>
      </c>
      <c r="N85" s="5">
        <v>53064876184</v>
      </c>
      <c r="O85" s="5">
        <v>-118886029911</v>
      </c>
      <c r="P85" s="5">
        <v>-34553788056</v>
      </c>
      <c r="Q85" s="5">
        <v>-16586385142</v>
      </c>
      <c r="R85" s="5">
        <v>-68945205939</v>
      </c>
      <c r="S85" s="5">
        <v>2338314464</v>
      </c>
      <c r="T85" s="5">
        <v>3859386172</v>
      </c>
      <c r="U85" s="5">
        <v>3813534071</v>
      </c>
    </row>
    <row r="86" spans="2:21" ht="15.5" x14ac:dyDescent="0.35">
      <c r="C86" t="s">
        <v>109</v>
      </c>
      <c r="D86" s="5">
        <v>-65807564</v>
      </c>
      <c r="E86" s="5">
        <v>-4779344357</v>
      </c>
      <c r="F86" s="5">
        <v>-1237580330</v>
      </c>
      <c r="G86" s="5">
        <v>1605908426</v>
      </c>
      <c r="I86" s="5">
        <v>1512844109</v>
      </c>
      <c r="J86" s="5">
        <v>5744710366</v>
      </c>
      <c r="K86" s="5">
        <v>-2028090429</v>
      </c>
      <c r="L86" s="5">
        <v>-3012584699</v>
      </c>
      <c r="M86" s="5">
        <v>-2349787115</v>
      </c>
      <c r="N86" s="5">
        <v>56505757661</v>
      </c>
      <c r="O86" s="5">
        <v>-121648352901</v>
      </c>
      <c r="P86" s="5">
        <v>-36887821525</v>
      </c>
      <c r="Q86" s="5">
        <v>-16392518250</v>
      </c>
      <c r="R86" s="5">
        <v>-69447483128</v>
      </c>
      <c r="S86" s="5">
        <v>2481613878</v>
      </c>
      <c r="T86" s="5">
        <v>3859386172</v>
      </c>
      <c r="U86" s="5">
        <v>3813534071</v>
      </c>
    </row>
    <row r="87" spans="2:21" ht="15.5" x14ac:dyDescent="0.35">
      <c r="C87" t="s">
        <v>110</v>
      </c>
      <c r="D87" s="5">
        <v>-65807564</v>
      </c>
      <c r="E87" s="5">
        <v>-4779344357</v>
      </c>
      <c r="F87" s="5">
        <v>-759681367</v>
      </c>
      <c r="G87" s="5">
        <v>1605908426</v>
      </c>
      <c r="I87" s="5">
        <v>1990743072</v>
      </c>
      <c r="J87" s="5">
        <v>5907537408</v>
      </c>
      <c r="K87" s="5">
        <v>-1742099586</v>
      </c>
      <c r="L87" s="5">
        <v>-2597226233</v>
      </c>
      <c r="M87" s="5">
        <v>-2781764187</v>
      </c>
      <c r="N87" s="5">
        <v>56419686911</v>
      </c>
      <c r="O87" s="5">
        <v>-121648352901</v>
      </c>
      <c r="P87" s="5">
        <v>-36721686025</v>
      </c>
      <c r="Q87" s="5">
        <v>-16586385142</v>
      </c>
      <c r="R87" s="5">
        <v>-68945205939</v>
      </c>
      <c r="S87" s="5">
        <v>2338314464</v>
      </c>
      <c r="T87" s="5">
        <v>3859386172</v>
      </c>
      <c r="U87" s="5">
        <v>3813534071</v>
      </c>
    </row>
    <row r="88" spans="2:21" ht="15.5" x14ac:dyDescent="0.35">
      <c r="C88" t="s">
        <v>111</v>
      </c>
      <c r="D88" s="5">
        <v>-65807564</v>
      </c>
      <c r="E88" s="5">
        <v>-4779344357</v>
      </c>
      <c r="F88" s="5">
        <v>-759681367</v>
      </c>
      <c r="G88" s="5">
        <v>1605908426</v>
      </c>
      <c r="I88" s="5">
        <v>1990743072</v>
      </c>
      <c r="J88" s="5">
        <v>5907537408</v>
      </c>
      <c r="K88" s="5">
        <v>-1742099586</v>
      </c>
      <c r="L88" s="5">
        <v>-2597226233</v>
      </c>
      <c r="M88" s="5">
        <v>-2781764187</v>
      </c>
      <c r="N88" s="5">
        <v>56419686911</v>
      </c>
      <c r="O88" s="5">
        <v>-121648352901</v>
      </c>
      <c r="P88" s="5">
        <v>-36721686025</v>
      </c>
      <c r="Q88" s="5">
        <v>-16586385142</v>
      </c>
      <c r="R88" s="5">
        <v>-68945205939</v>
      </c>
      <c r="S88" s="5">
        <v>2338314464</v>
      </c>
      <c r="T88" s="5">
        <v>3859386172</v>
      </c>
      <c r="U88" s="5">
        <v>3813534071</v>
      </c>
    </row>
    <row r="90" spans="2:21" ht="15.5" x14ac:dyDescent="0.35">
      <c r="B90" t="s">
        <v>112</v>
      </c>
      <c r="C90" t="s">
        <v>113</v>
      </c>
    </row>
    <row r="91" spans="2:21" ht="15.5" x14ac:dyDescent="0.35">
      <c r="C91" t="s">
        <v>114</v>
      </c>
    </row>
    <row r="92" spans="2:21" ht="15.5" x14ac:dyDescent="0.35">
      <c r="C92" t="s">
        <v>20</v>
      </c>
      <c r="D92" s="5">
        <v>2307780340</v>
      </c>
      <c r="E92" s="5">
        <v>1821447427</v>
      </c>
      <c r="F92" s="5">
        <v>2745792290</v>
      </c>
      <c r="G92" s="5">
        <v>2588923525</v>
      </c>
      <c r="I92" s="5">
        <v>2745792290</v>
      </c>
      <c r="J92" s="5">
        <v>3420633362</v>
      </c>
      <c r="K92" s="5">
        <v>23126272033</v>
      </c>
      <c r="L92" s="5">
        <v>12023954557</v>
      </c>
      <c r="M92" s="5">
        <v>4177955222</v>
      </c>
      <c r="N92" s="5">
        <v>293265396</v>
      </c>
      <c r="O92" s="5">
        <v>416138573</v>
      </c>
      <c r="P92" s="5">
        <v>985417409</v>
      </c>
      <c r="Q92" s="5">
        <v>2259341535</v>
      </c>
      <c r="R92" s="5">
        <v>7808605105</v>
      </c>
      <c r="S92" s="5">
        <v>15103793132</v>
      </c>
      <c r="T92" s="5">
        <v>11626808978</v>
      </c>
      <c r="U92" s="5">
        <v>11899039093</v>
      </c>
    </row>
    <row r="93" spans="2:21" ht="15.5" x14ac:dyDescent="0.35">
      <c r="C93" t="s">
        <v>2024</v>
      </c>
      <c r="R93" s="5">
        <v>230194699651</v>
      </c>
      <c r="S93" s="5">
        <v>406641037555</v>
      </c>
      <c r="T93" s="5">
        <v>433443470685</v>
      </c>
      <c r="U93" s="5">
        <v>302358926264</v>
      </c>
    </row>
    <row r="94" spans="2:21" ht="15.5" x14ac:dyDescent="0.35">
      <c r="C94" t="s">
        <v>118</v>
      </c>
      <c r="D94" s="5">
        <v>2923514815</v>
      </c>
      <c r="E94" s="5">
        <v>3686337277</v>
      </c>
      <c r="F94" s="5">
        <v>3676337277</v>
      </c>
      <c r="G94" s="5">
        <v>2722914536</v>
      </c>
      <c r="I94" s="5">
        <v>3676337277</v>
      </c>
      <c r="J94" s="5">
        <v>1761066479</v>
      </c>
      <c r="K94" s="5">
        <v>669611251</v>
      </c>
      <c r="L94" s="5">
        <v>777150545</v>
      </c>
      <c r="M94" s="5">
        <v>1718450545</v>
      </c>
      <c r="Q94" s="5">
        <v>7344249850</v>
      </c>
      <c r="R94" s="5">
        <v>1006197707</v>
      </c>
      <c r="S94" s="5">
        <v>7848155174</v>
      </c>
      <c r="T94" s="5">
        <v>7714189952</v>
      </c>
      <c r="U94" s="5">
        <v>6357361922</v>
      </c>
    </row>
    <row r="95" spans="2:21" ht="15.5" x14ac:dyDescent="0.35">
      <c r="C95" t="s">
        <v>2025</v>
      </c>
      <c r="R95" s="5">
        <v>230194699651</v>
      </c>
      <c r="S95" s="5">
        <v>406641037555</v>
      </c>
      <c r="T95" s="5">
        <v>433443470685</v>
      </c>
      <c r="U95" s="5">
        <v>302358926264</v>
      </c>
    </row>
    <row r="96" spans="2:21" ht="15.5" x14ac:dyDescent="0.35">
      <c r="C96" t="s">
        <v>1962</v>
      </c>
      <c r="P96" s="5">
        <v>470410851</v>
      </c>
      <c r="S96" s="5">
        <v>37161293</v>
      </c>
      <c r="T96" s="5">
        <v>220797831</v>
      </c>
      <c r="U96" s="5">
        <v>501750731</v>
      </c>
    </row>
    <row r="97" spans="3:21" ht="15.5" x14ac:dyDescent="0.35">
      <c r="C97" t="s">
        <v>2026</v>
      </c>
      <c r="P97" s="5">
        <v>470410851</v>
      </c>
      <c r="S97" s="5">
        <v>37161293</v>
      </c>
      <c r="T97" s="5">
        <v>220797831</v>
      </c>
      <c r="U97" s="5">
        <v>501750731</v>
      </c>
    </row>
    <row r="98" spans="3:21" ht="15.5" x14ac:dyDescent="0.35">
      <c r="C98" t="s">
        <v>117</v>
      </c>
      <c r="D98" s="5">
        <v>290474271</v>
      </c>
      <c r="E98" s="5">
        <v>484981782</v>
      </c>
      <c r="F98" s="5">
        <v>940363589</v>
      </c>
      <c r="G98" s="5">
        <v>1010574184</v>
      </c>
      <c r="I98" s="5">
        <v>940363589</v>
      </c>
      <c r="J98" s="5">
        <v>1330834590</v>
      </c>
      <c r="K98" s="5">
        <v>731132407</v>
      </c>
      <c r="L98" s="5">
        <v>750247732</v>
      </c>
      <c r="M98" s="5">
        <v>663354199</v>
      </c>
      <c r="O98" s="5">
        <v>771355487</v>
      </c>
      <c r="P98" s="5">
        <v>21647484860</v>
      </c>
      <c r="Q98" s="5">
        <v>25668906983</v>
      </c>
    </row>
    <row r="99" spans="3:21" ht="15.5" x14ac:dyDescent="0.35">
      <c r="C99" t="s">
        <v>121</v>
      </c>
      <c r="D99" s="5">
        <v>1819985167</v>
      </c>
      <c r="E99" s="5">
        <v>3893999992</v>
      </c>
      <c r="F99" s="5">
        <v>4343999992</v>
      </c>
      <c r="G99" s="5">
        <v>1301800650</v>
      </c>
      <c r="I99" s="5">
        <v>4343999992</v>
      </c>
      <c r="J99" s="5">
        <v>1300000000</v>
      </c>
      <c r="K99" s="5">
        <v>159100952</v>
      </c>
      <c r="L99" s="5">
        <v>13061563</v>
      </c>
      <c r="M99" s="5">
        <v>6879144</v>
      </c>
      <c r="O99" s="5">
        <v>213252185</v>
      </c>
      <c r="P99" s="5">
        <v>336646360</v>
      </c>
      <c r="Q99" s="5">
        <v>421614417</v>
      </c>
      <c r="R99" s="5">
        <v>11225332739</v>
      </c>
      <c r="S99" s="5">
        <v>11598626590</v>
      </c>
      <c r="T99" s="5">
        <v>1930139075</v>
      </c>
      <c r="U99" s="5">
        <v>3000631351</v>
      </c>
    </row>
    <row r="100" spans="3:21" ht="15.5" x14ac:dyDescent="0.35">
      <c r="C100" t="s">
        <v>119</v>
      </c>
      <c r="D100" s="5">
        <v>175000000</v>
      </c>
      <c r="E100" s="5">
        <v>175000000</v>
      </c>
      <c r="F100" s="5">
        <v>175000000</v>
      </c>
      <c r="G100" s="5">
        <v>150000000</v>
      </c>
      <c r="I100" s="5">
        <v>175000000</v>
      </c>
      <c r="M100" s="5">
        <v>51478800000</v>
      </c>
      <c r="N100" s="5">
        <v>15658500000</v>
      </c>
      <c r="O100" s="5">
        <v>2809242464</v>
      </c>
      <c r="P100" s="5">
        <v>6261978047</v>
      </c>
    </row>
    <row r="101" spans="3:21" ht="15.5" x14ac:dyDescent="0.35">
      <c r="C101" t="s">
        <v>122</v>
      </c>
      <c r="D101" s="5">
        <v>1819985167</v>
      </c>
      <c r="E101" s="5">
        <v>3893999992</v>
      </c>
      <c r="F101" s="5">
        <v>4343999992</v>
      </c>
      <c r="G101" s="5">
        <v>1301800650</v>
      </c>
      <c r="I101" s="5">
        <v>4343999992</v>
      </c>
      <c r="J101" s="5">
        <v>1300000000</v>
      </c>
      <c r="K101" s="5">
        <v>159100952</v>
      </c>
      <c r="L101" s="5">
        <v>13061563</v>
      </c>
      <c r="M101" s="5">
        <v>6879144</v>
      </c>
      <c r="O101" s="5">
        <v>213252185</v>
      </c>
      <c r="P101" s="5">
        <v>336646360</v>
      </c>
      <c r="Q101" s="5">
        <v>421614417</v>
      </c>
      <c r="R101" s="5">
        <v>11225332739</v>
      </c>
      <c r="S101" s="5">
        <v>11598626590</v>
      </c>
      <c r="T101" s="5">
        <v>1930139075</v>
      </c>
      <c r="U101" s="5">
        <v>3000631351</v>
      </c>
    </row>
    <row r="102" spans="3:21" ht="15.5" x14ac:dyDescent="0.35">
      <c r="C102" t="s">
        <v>123</v>
      </c>
      <c r="D102" s="5">
        <v>1162713839</v>
      </c>
      <c r="E102" s="5">
        <v>1017449003</v>
      </c>
      <c r="F102" s="5">
        <v>1132559281</v>
      </c>
      <c r="G102" s="5">
        <v>1024648717</v>
      </c>
      <c r="I102" s="5">
        <v>1132559281</v>
      </c>
      <c r="J102" s="5">
        <v>1124655921</v>
      </c>
      <c r="K102" s="5">
        <v>955222017</v>
      </c>
      <c r="L102" s="5">
        <v>1264333720</v>
      </c>
      <c r="M102" s="5">
        <v>1206065968</v>
      </c>
      <c r="N102" s="5">
        <v>177369346</v>
      </c>
      <c r="O102" s="5">
        <v>2123717618</v>
      </c>
      <c r="P102" s="5">
        <v>9764687680</v>
      </c>
      <c r="Q102" s="5">
        <v>17822970337</v>
      </c>
    </row>
    <row r="103" spans="3:21" ht="15.5" x14ac:dyDescent="0.35">
      <c r="C103" t="s">
        <v>91</v>
      </c>
      <c r="M103" s="5">
        <v>41877860630</v>
      </c>
      <c r="O103" s="5">
        <v>80992576</v>
      </c>
      <c r="P103" s="5">
        <v>80992576</v>
      </c>
      <c r="Q103" s="5">
        <v>182922227</v>
      </c>
    </row>
    <row r="104" spans="3:21" ht="15.5" x14ac:dyDescent="0.35">
      <c r="C104" t="s">
        <v>124</v>
      </c>
      <c r="D104" s="5">
        <v>8085775704</v>
      </c>
      <c r="E104" s="5">
        <v>8853638344</v>
      </c>
      <c r="F104" s="5">
        <v>10656186691</v>
      </c>
      <c r="G104" s="5">
        <v>7643288164</v>
      </c>
      <c r="I104" s="5">
        <v>10656186691</v>
      </c>
      <c r="J104" s="5">
        <v>8573876762</v>
      </c>
      <c r="K104" s="5">
        <v>26313890241</v>
      </c>
      <c r="L104" s="5">
        <v>14467871172</v>
      </c>
      <c r="M104" s="5">
        <v>8797602693</v>
      </c>
      <c r="N104" s="5">
        <v>641399081</v>
      </c>
      <c r="O104" s="5">
        <v>4047266662</v>
      </c>
      <c r="P104" s="5">
        <v>34715467684</v>
      </c>
      <c r="Q104" s="5">
        <v>48343503453</v>
      </c>
      <c r="R104" s="5">
        <v>256918374113</v>
      </c>
      <c r="S104" s="5">
        <v>444965996056</v>
      </c>
      <c r="T104" s="5">
        <v>460487421641</v>
      </c>
      <c r="U104" s="5">
        <v>323172599490</v>
      </c>
    </row>
    <row r="105" spans="3:21" ht="15.5" x14ac:dyDescent="0.35">
      <c r="C105" t="s">
        <v>125</v>
      </c>
    </row>
    <row r="106" spans="3:21" ht="15.5" x14ac:dyDescent="0.35">
      <c r="C106" t="s">
        <v>126</v>
      </c>
      <c r="D106" s="5">
        <v>38107024837</v>
      </c>
      <c r="E106" s="5">
        <v>38934245988</v>
      </c>
      <c r="F106" s="5">
        <v>39730183231</v>
      </c>
      <c r="G106" s="5">
        <v>40657187048</v>
      </c>
      <c r="I106" s="5">
        <v>39730183231</v>
      </c>
      <c r="J106" s="5">
        <v>42636429567</v>
      </c>
      <c r="K106" s="5">
        <v>45176766742</v>
      </c>
      <c r="L106" s="5">
        <v>47844185350</v>
      </c>
      <c r="M106" s="5">
        <v>48381541479</v>
      </c>
      <c r="N106" s="5">
        <v>29349403</v>
      </c>
      <c r="O106" s="5">
        <v>84360578661</v>
      </c>
      <c r="P106" s="5">
        <v>94780784029</v>
      </c>
      <c r="Q106" s="5">
        <v>102702751566</v>
      </c>
      <c r="R106" s="5">
        <v>5220628626</v>
      </c>
      <c r="S106" s="5">
        <v>9273825918</v>
      </c>
      <c r="T106" s="5">
        <v>9629885493</v>
      </c>
      <c r="U106" s="5">
        <v>8418704368</v>
      </c>
    </row>
    <row r="107" spans="3:21" ht="15.5" x14ac:dyDescent="0.35">
      <c r="C107" t="s">
        <v>483</v>
      </c>
      <c r="D107" s="5">
        <v>38354939305</v>
      </c>
      <c r="E107" s="5">
        <v>38432849413</v>
      </c>
      <c r="F107" s="5">
        <v>38510759521</v>
      </c>
      <c r="G107" s="5">
        <v>38588669629</v>
      </c>
      <c r="I107" s="5">
        <v>38510759521</v>
      </c>
      <c r="J107" s="5">
        <v>38822399953</v>
      </c>
      <c r="K107" s="5">
        <v>39134040385</v>
      </c>
      <c r="L107" s="5">
        <v>39445680817</v>
      </c>
      <c r="M107" s="5">
        <v>39757321250</v>
      </c>
    </row>
    <row r="108" spans="3:21" ht="15.5" x14ac:dyDescent="0.35">
      <c r="C108" t="s">
        <v>319</v>
      </c>
      <c r="R108" s="5">
        <v>664207334</v>
      </c>
    </row>
    <row r="109" spans="3:21" ht="15.5" x14ac:dyDescent="0.35">
      <c r="C109" t="s">
        <v>405</v>
      </c>
    </row>
    <row r="110" spans="3:21" ht="15.5" x14ac:dyDescent="0.35">
      <c r="C110" t="s">
        <v>128</v>
      </c>
      <c r="D110" s="5">
        <v>13231843055</v>
      </c>
      <c r="E110" s="5">
        <v>13206800455</v>
      </c>
      <c r="F110" s="5">
        <v>13190903475</v>
      </c>
      <c r="G110" s="5">
        <v>13315369970</v>
      </c>
      <c r="I110" s="5">
        <v>13190903475</v>
      </c>
      <c r="J110" s="5">
        <v>13193520330</v>
      </c>
      <c r="K110" s="5">
        <v>14205886970</v>
      </c>
      <c r="L110" s="5">
        <v>11973477350</v>
      </c>
      <c r="M110" s="5">
        <v>10102735114</v>
      </c>
      <c r="N110" s="5">
        <v>108085683</v>
      </c>
      <c r="O110" s="5">
        <v>430651060</v>
      </c>
      <c r="P110" s="5">
        <v>296086750</v>
      </c>
      <c r="Q110" s="5">
        <v>285171500</v>
      </c>
      <c r="R110" s="5">
        <v>2317111131</v>
      </c>
      <c r="S110" s="5">
        <v>1157224750</v>
      </c>
      <c r="T110" s="5">
        <v>932611686</v>
      </c>
      <c r="U110" s="5">
        <v>933057054</v>
      </c>
    </row>
    <row r="111" spans="3:21" ht="15.5" x14ac:dyDescent="0.35">
      <c r="C111" t="s">
        <v>129</v>
      </c>
      <c r="D111" s="5">
        <v>114414876185</v>
      </c>
      <c r="E111" s="5">
        <v>115023951750</v>
      </c>
      <c r="F111" s="5">
        <v>115491297722</v>
      </c>
      <c r="G111" s="5">
        <v>117254772848</v>
      </c>
      <c r="I111" s="5">
        <v>115491297722</v>
      </c>
      <c r="J111" s="5">
        <v>119715011659</v>
      </c>
      <c r="K111" s="5">
        <v>110722270340</v>
      </c>
      <c r="L111" s="5">
        <v>122163829763</v>
      </c>
      <c r="M111" s="5">
        <v>130974622284</v>
      </c>
      <c r="N111" s="5">
        <v>6164585337</v>
      </c>
      <c r="O111" s="5">
        <v>84791229721</v>
      </c>
      <c r="P111" s="5">
        <v>169761100856</v>
      </c>
      <c r="Q111" s="5">
        <v>177684170392</v>
      </c>
      <c r="R111" s="5">
        <v>9805850720</v>
      </c>
      <c r="S111" s="5">
        <v>13233763389</v>
      </c>
      <c r="T111" s="5">
        <v>17909352036</v>
      </c>
      <c r="U111" s="5">
        <v>15591250459</v>
      </c>
    </row>
    <row r="112" spans="3:21" ht="15.5" x14ac:dyDescent="0.35">
      <c r="C112" t="s">
        <v>130</v>
      </c>
      <c r="D112" s="5">
        <v>122500651889</v>
      </c>
      <c r="E112" s="5">
        <v>123877590094</v>
      </c>
      <c r="F112" s="5">
        <v>126147484413</v>
      </c>
      <c r="G112" s="5">
        <v>124898061012</v>
      </c>
      <c r="I112" s="5">
        <v>126147484413</v>
      </c>
      <c r="J112" s="5">
        <v>128288888421</v>
      </c>
      <c r="K112" s="5">
        <v>137036160581</v>
      </c>
      <c r="L112" s="5">
        <v>136631700935</v>
      </c>
      <c r="M112" s="5">
        <v>139772224977</v>
      </c>
      <c r="N112" s="5">
        <v>6805984418</v>
      </c>
      <c r="O112" s="5">
        <v>88838496383</v>
      </c>
      <c r="P112" s="5">
        <v>204476568540</v>
      </c>
      <c r="Q112" s="5">
        <v>226027673845</v>
      </c>
      <c r="R112" s="5">
        <v>266724224833</v>
      </c>
      <c r="S112" s="5">
        <v>458199759445</v>
      </c>
      <c r="T112" s="5">
        <v>478396773677</v>
      </c>
      <c r="U112" s="5">
        <v>338763849949</v>
      </c>
    </row>
    <row r="113" spans="3:21" ht="15.5" x14ac:dyDescent="0.35">
      <c r="C113" t="s">
        <v>131</v>
      </c>
    </row>
    <row r="114" spans="3:21" ht="15.5" x14ac:dyDescent="0.35">
      <c r="C114" t="s">
        <v>132</v>
      </c>
    </row>
    <row r="115" spans="3:21" ht="15.5" x14ac:dyDescent="0.35">
      <c r="C115" t="s">
        <v>133</v>
      </c>
      <c r="D115" s="5">
        <v>26036526639</v>
      </c>
      <c r="E115" s="5">
        <v>26408433149</v>
      </c>
      <c r="F115" s="5">
        <v>31913133110</v>
      </c>
      <c r="G115" s="5">
        <v>29176800553</v>
      </c>
      <c r="I115" s="5">
        <v>31913133110</v>
      </c>
      <c r="J115" s="5">
        <v>40790018673</v>
      </c>
      <c r="K115" s="5">
        <v>19303793418</v>
      </c>
      <c r="L115" s="5">
        <v>13512625107</v>
      </c>
      <c r="M115" s="5">
        <v>71368512692</v>
      </c>
      <c r="N115" s="5">
        <v>55833631252</v>
      </c>
      <c r="O115" s="5">
        <v>174629464624</v>
      </c>
      <c r="P115" s="5">
        <v>124822245416</v>
      </c>
      <c r="Q115" s="5">
        <v>109657457651</v>
      </c>
      <c r="R115" s="5">
        <v>185946411876</v>
      </c>
      <c r="S115" s="5">
        <v>315228081636</v>
      </c>
      <c r="T115" s="5">
        <v>338598201394</v>
      </c>
      <c r="U115" s="5">
        <v>273303629777</v>
      </c>
    </row>
    <row r="116" spans="3:21" ht="15.5" x14ac:dyDescent="0.35">
      <c r="C116" t="s">
        <v>638</v>
      </c>
    </row>
    <row r="117" spans="3:21" ht="15.5" x14ac:dyDescent="0.35">
      <c r="C117" t="s">
        <v>1025</v>
      </c>
      <c r="D117" s="5">
        <v>10844172768</v>
      </c>
      <c r="E117" s="5">
        <v>10939353486</v>
      </c>
      <c r="F117" s="5">
        <v>9662332436</v>
      </c>
      <c r="G117" s="5">
        <v>7996525561</v>
      </c>
      <c r="I117" s="5">
        <v>9662332436</v>
      </c>
      <c r="J117" s="5">
        <v>11833761467</v>
      </c>
      <c r="K117" s="5">
        <v>6269465037</v>
      </c>
      <c r="L117" s="5">
        <v>2046236809</v>
      </c>
      <c r="M117" s="5">
        <v>6442040701</v>
      </c>
      <c r="O117" s="5">
        <v>105971728138</v>
      </c>
      <c r="P117" s="5">
        <v>86123931351</v>
      </c>
      <c r="Q117" s="5">
        <v>91288948478</v>
      </c>
      <c r="R117" s="5">
        <v>182850095599</v>
      </c>
      <c r="S117" s="5">
        <v>303020881046</v>
      </c>
      <c r="T117" s="5">
        <v>326822653848</v>
      </c>
      <c r="U117" s="5">
        <v>263777837718</v>
      </c>
    </row>
    <row r="118" spans="3:21" ht="15.5" x14ac:dyDescent="0.35">
      <c r="C118" t="s">
        <v>135</v>
      </c>
      <c r="D118" s="5">
        <v>1103705936</v>
      </c>
      <c r="E118" s="5">
        <v>987796721</v>
      </c>
      <c r="F118" s="5">
        <v>841600008</v>
      </c>
      <c r="G118" s="5">
        <v>711809866</v>
      </c>
      <c r="I118" s="5">
        <v>841600008</v>
      </c>
      <c r="J118" s="5">
        <v>1214697420</v>
      </c>
      <c r="K118" s="5">
        <v>941764776</v>
      </c>
      <c r="L118" s="5">
        <v>1144118543</v>
      </c>
      <c r="M118" s="5">
        <v>375505153</v>
      </c>
      <c r="O118" s="5">
        <v>196321235</v>
      </c>
      <c r="P118" s="5">
        <v>320800000</v>
      </c>
      <c r="Q118" s="5">
        <v>204112138</v>
      </c>
    </row>
    <row r="119" spans="3:21" ht="15.5" x14ac:dyDescent="0.35">
      <c r="C119" t="s">
        <v>138</v>
      </c>
      <c r="D119" s="5">
        <v>3660118833</v>
      </c>
      <c r="E119" s="5">
        <v>3208644919</v>
      </c>
      <c r="F119" s="5">
        <v>3239568963</v>
      </c>
      <c r="G119" s="5">
        <v>3495207718</v>
      </c>
      <c r="I119" s="5">
        <v>3239568963</v>
      </c>
      <c r="J119" s="5">
        <v>3066573576</v>
      </c>
      <c r="K119" s="5">
        <v>3681874873</v>
      </c>
      <c r="L119" s="5">
        <v>4066521249</v>
      </c>
      <c r="M119" s="5">
        <v>3191262251</v>
      </c>
      <c r="N119" s="5">
        <v>173736290</v>
      </c>
      <c r="O119" s="5">
        <v>321024338</v>
      </c>
      <c r="P119" s="5">
        <v>706770380</v>
      </c>
      <c r="Q119" s="5">
        <v>569843094</v>
      </c>
      <c r="R119" s="5">
        <v>2048353999</v>
      </c>
      <c r="S119" s="5">
        <v>4097756491</v>
      </c>
      <c r="T119" s="5">
        <v>3116211363</v>
      </c>
      <c r="U119" s="5">
        <v>2784513515</v>
      </c>
    </row>
    <row r="120" spans="3:21" ht="15.5" x14ac:dyDescent="0.35">
      <c r="C120" t="s">
        <v>137</v>
      </c>
      <c r="D120" s="5">
        <v>625364407</v>
      </c>
      <c r="E120" s="5">
        <v>1125451152</v>
      </c>
      <c r="F120" s="5">
        <v>1396933780</v>
      </c>
      <c r="G120" s="5">
        <v>2015933384</v>
      </c>
      <c r="I120" s="5">
        <v>1396933780</v>
      </c>
      <c r="J120" s="5">
        <v>3164828222</v>
      </c>
      <c r="K120" s="5">
        <v>464014987</v>
      </c>
      <c r="L120" s="5">
        <v>465722035</v>
      </c>
      <c r="M120" s="5">
        <v>154479901</v>
      </c>
      <c r="N120" s="5">
        <v>1394962</v>
      </c>
      <c r="O120" s="5">
        <v>31148449</v>
      </c>
      <c r="P120" s="5">
        <v>91974484</v>
      </c>
      <c r="Q120" s="5">
        <v>244553145</v>
      </c>
      <c r="R120" s="5">
        <v>41764571</v>
      </c>
      <c r="S120" s="5">
        <v>261288925</v>
      </c>
      <c r="T120" s="5">
        <v>945146231</v>
      </c>
      <c r="U120" s="5">
        <v>383916622</v>
      </c>
    </row>
    <row r="121" spans="3:21" ht="15.5" x14ac:dyDescent="0.35">
      <c r="C121" t="s">
        <v>143</v>
      </c>
    </row>
    <row r="122" spans="3:21" ht="15.5" x14ac:dyDescent="0.35">
      <c r="C122" t="s">
        <v>144</v>
      </c>
      <c r="D122" s="5">
        <v>3098514815</v>
      </c>
      <c r="E122" s="5">
        <v>3861337277</v>
      </c>
      <c r="F122" s="5">
        <v>3851337277</v>
      </c>
      <c r="G122" s="5">
        <v>2872914536</v>
      </c>
      <c r="I122" s="5">
        <v>3851337277</v>
      </c>
      <c r="J122" s="5">
        <v>1761066479</v>
      </c>
      <c r="K122" s="5">
        <v>669611251</v>
      </c>
      <c r="L122" s="5">
        <v>777150545</v>
      </c>
      <c r="M122" s="5">
        <v>53197250545</v>
      </c>
      <c r="N122" s="5">
        <v>15658500000</v>
      </c>
      <c r="O122" s="5">
        <v>2809242464</v>
      </c>
      <c r="P122" s="5">
        <v>6261978047</v>
      </c>
      <c r="Q122" s="5">
        <v>7344249850</v>
      </c>
      <c r="R122" s="5">
        <v>1006197707</v>
      </c>
      <c r="S122" s="5">
        <v>7848155174</v>
      </c>
      <c r="T122" s="5">
        <v>7714189952</v>
      </c>
      <c r="U122" s="5">
        <v>6357361922</v>
      </c>
    </row>
    <row r="123" spans="3:21" ht="15.5" x14ac:dyDescent="0.35">
      <c r="C123" t="s">
        <v>2027</v>
      </c>
      <c r="N123" s="5">
        <v>40000000000</v>
      </c>
      <c r="O123" s="5">
        <v>65200000000</v>
      </c>
    </row>
    <row r="124" spans="3:21" ht="15.5" x14ac:dyDescent="0.35">
      <c r="C124" t="s">
        <v>139</v>
      </c>
    </row>
    <row r="125" spans="3:21" ht="15.5" x14ac:dyDescent="0.35">
      <c r="C125" t="s">
        <v>140</v>
      </c>
      <c r="D125" s="5">
        <v>45685862111</v>
      </c>
      <c r="E125" s="5">
        <v>46457283860</v>
      </c>
      <c r="F125" s="5">
        <v>38293648653</v>
      </c>
      <c r="G125" s="5">
        <v>41879898654</v>
      </c>
      <c r="I125" s="5">
        <v>38293648653</v>
      </c>
      <c r="J125" s="5">
        <v>39763231990</v>
      </c>
      <c r="K125" s="5">
        <v>57086246020</v>
      </c>
      <c r="L125" s="5">
        <v>62432508781</v>
      </c>
      <c r="M125" s="5">
        <v>60271669872</v>
      </c>
    </row>
    <row r="126" spans="3:21" ht="15.5" x14ac:dyDescent="0.35">
      <c r="C126" t="s">
        <v>1881</v>
      </c>
      <c r="P126" s="5">
        <v>44050000000</v>
      </c>
      <c r="Q126" s="5">
        <v>37500000000</v>
      </c>
    </row>
    <row r="127" spans="3:21" ht="15.5" x14ac:dyDescent="0.35">
      <c r="C127" t="s">
        <v>141</v>
      </c>
      <c r="J127" s="5">
        <v>59813927</v>
      </c>
      <c r="K127" s="5">
        <v>156731343</v>
      </c>
      <c r="P127" s="5">
        <v>62869345</v>
      </c>
      <c r="Q127" s="5">
        <v>188602258</v>
      </c>
    </row>
    <row r="128" spans="3:21" ht="15.5" x14ac:dyDescent="0.35">
      <c r="C128" t="s">
        <v>142</v>
      </c>
      <c r="D128" s="5">
        <v>4427469806</v>
      </c>
      <c r="E128" s="5">
        <v>4373353775</v>
      </c>
      <c r="F128" s="5">
        <v>11104813926</v>
      </c>
      <c r="G128" s="5">
        <v>9629695728</v>
      </c>
      <c r="I128" s="5">
        <v>11104813926</v>
      </c>
      <c r="J128" s="5">
        <v>17419931693</v>
      </c>
      <c r="K128" s="5">
        <v>5436588235</v>
      </c>
      <c r="L128" s="5">
        <v>2774965362</v>
      </c>
      <c r="M128" s="5">
        <v>6663420431</v>
      </c>
      <c r="P128" s="5">
        <v>30007200848</v>
      </c>
      <c r="Q128" s="5">
        <v>8198070460</v>
      </c>
    </row>
    <row r="129" spans="2:21" ht="15.5" x14ac:dyDescent="0.35">
      <c r="C129" t="s">
        <v>145</v>
      </c>
      <c r="D129" s="5">
        <v>59347741378</v>
      </c>
      <c r="E129" s="5">
        <v>60291555509</v>
      </c>
      <c r="F129" s="5">
        <v>52301154629</v>
      </c>
      <c r="G129" s="5">
        <v>56343677861</v>
      </c>
      <c r="I129" s="5">
        <v>52301154629</v>
      </c>
      <c r="J129" s="5">
        <v>55893434981</v>
      </c>
      <c r="K129" s="5">
        <v>74650559164</v>
      </c>
      <c r="L129" s="5">
        <v>78295172833</v>
      </c>
      <c r="M129" s="5">
        <v>78363239776</v>
      </c>
      <c r="N129" s="5">
        <v>27977100</v>
      </c>
      <c r="O129" s="5">
        <v>19301129726</v>
      </c>
      <c r="P129" s="5">
        <v>63098068190</v>
      </c>
      <c r="Q129" s="5">
        <v>62829288258</v>
      </c>
      <c r="R129" s="5">
        <v>10122444258</v>
      </c>
      <c r="S129" s="5">
        <v>3421103171</v>
      </c>
      <c r="T129" s="5">
        <v>1965540394</v>
      </c>
      <c r="U129" s="5">
        <v>1486574455</v>
      </c>
    </row>
    <row r="130" spans="2:21" ht="15.5" x14ac:dyDescent="0.35">
      <c r="C130" t="s">
        <v>146</v>
      </c>
      <c r="D130" s="5">
        <v>59347741378</v>
      </c>
      <c r="E130" s="5">
        <v>60291555509</v>
      </c>
      <c r="F130" s="5">
        <v>52301154629</v>
      </c>
      <c r="G130" s="5">
        <v>56343677861</v>
      </c>
      <c r="I130" s="5">
        <v>52301154629</v>
      </c>
      <c r="J130" s="5">
        <v>55893434981</v>
      </c>
      <c r="K130" s="5">
        <v>74650559164</v>
      </c>
      <c r="L130" s="5">
        <v>78295172833</v>
      </c>
      <c r="M130" s="5">
        <v>78363239776</v>
      </c>
      <c r="N130" s="5">
        <v>27977100</v>
      </c>
      <c r="O130" s="5">
        <v>19301129726</v>
      </c>
      <c r="P130" s="5">
        <v>63098068190</v>
      </c>
      <c r="Q130" s="5">
        <v>62829288258</v>
      </c>
      <c r="R130" s="5">
        <v>10122444258</v>
      </c>
      <c r="S130" s="5">
        <v>3421103171</v>
      </c>
      <c r="T130" s="5">
        <v>1965540394</v>
      </c>
      <c r="U130" s="5">
        <v>1486574455</v>
      </c>
    </row>
    <row r="131" spans="2:21" ht="15.5" x14ac:dyDescent="0.35">
      <c r="C131" t="s">
        <v>323</v>
      </c>
    </row>
    <row r="132" spans="2:21" ht="15.5" x14ac:dyDescent="0.35">
      <c r="C132" t="s">
        <v>325</v>
      </c>
      <c r="D132" s="5">
        <v>45685862111</v>
      </c>
      <c r="E132" s="5">
        <v>46457283860</v>
      </c>
      <c r="F132" s="5">
        <v>38293648653</v>
      </c>
      <c r="G132" s="5">
        <v>41879898654</v>
      </c>
      <c r="I132" s="5">
        <v>38293648653</v>
      </c>
      <c r="J132" s="5">
        <v>39823045917</v>
      </c>
      <c r="K132" s="5">
        <v>57242977363</v>
      </c>
      <c r="L132" s="5">
        <v>62432508781</v>
      </c>
      <c r="M132" s="5">
        <v>60271669872</v>
      </c>
      <c r="P132" s="5">
        <v>44112869345</v>
      </c>
      <c r="Q132" s="5">
        <v>37688602258</v>
      </c>
    </row>
    <row r="133" spans="2:21" ht="15.5" x14ac:dyDescent="0.35">
      <c r="C133" t="s">
        <v>147</v>
      </c>
    </row>
    <row r="134" spans="2:21" ht="15.5" x14ac:dyDescent="0.35">
      <c r="C134" t="s">
        <v>150</v>
      </c>
      <c r="D134" s="5">
        <v>85384268017</v>
      </c>
      <c r="E134" s="5">
        <v>86699988658</v>
      </c>
      <c r="F134" s="5">
        <v>84214287739</v>
      </c>
      <c r="G134" s="5">
        <v>85520478414</v>
      </c>
      <c r="I134" s="5">
        <v>84214287739</v>
      </c>
      <c r="J134" s="5">
        <v>96683453654</v>
      </c>
      <c r="K134" s="5">
        <v>93954352582</v>
      </c>
      <c r="L134" s="5">
        <v>91807797940</v>
      </c>
      <c r="M134" s="5">
        <v>149731752468</v>
      </c>
      <c r="N134" s="5">
        <v>55861608352</v>
      </c>
      <c r="O134" s="5">
        <v>193930594350</v>
      </c>
      <c r="P134" s="5">
        <v>187920313606</v>
      </c>
      <c r="Q134" s="5">
        <v>172486745909</v>
      </c>
      <c r="R134" s="5">
        <v>196068856134</v>
      </c>
      <c r="S134" s="5">
        <v>318649184807</v>
      </c>
      <c r="T134" s="5">
        <v>340563741788</v>
      </c>
      <c r="U134" s="5">
        <v>274790204232</v>
      </c>
    </row>
    <row r="135" spans="2:21" ht="15.5" x14ac:dyDescent="0.35">
      <c r="C135" t="s">
        <v>151</v>
      </c>
    </row>
    <row r="136" spans="2:21" ht="15.5" x14ac:dyDescent="0.35">
      <c r="C136" t="s">
        <v>152</v>
      </c>
      <c r="D136" s="5">
        <v>220708650150</v>
      </c>
      <c r="E136" s="5">
        <v>220704150150</v>
      </c>
      <c r="F136" s="5">
        <v>220680866700</v>
      </c>
      <c r="G136" s="5">
        <v>220679596650</v>
      </c>
      <c r="I136" s="5">
        <v>220680866700</v>
      </c>
      <c r="J136" s="5">
        <v>220677907050</v>
      </c>
      <c r="K136" s="5">
        <v>220677819450</v>
      </c>
      <c r="L136" s="5">
        <v>220677814950</v>
      </c>
      <c r="M136" s="5">
        <v>100308097700</v>
      </c>
      <c r="N136" s="5">
        <v>100308097700</v>
      </c>
      <c r="O136" s="5">
        <v>100308097700</v>
      </c>
      <c r="P136" s="5">
        <v>100308097700</v>
      </c>
      <c r="Q136" s="5">
        <v>100308097700</v>
      </c>
      <c r="R136" s="5">
        <v>100000000000</v>
      </c>
      <c r="S136" s="5">
        <v>100000000000</v>
      </c>
      <c r="T136" s="5">
        <v>100000000000</v>
      </c>
      <c r="U136" s="5">
        <v>30000000000</v>
      </c>
    </row>
    <row r="137" spans="2:21" ht="15.5" x14ac:dyDescent="0.35">
      <c r="C137" t="s">
        <v>153</v>
      </c>
      <c r="D137" s="5">
        <v>-42623340929</v>
      </c>
      <c r="E137" s="5">
        <v>-42623430929</v>
      </c>
      <c r="F137" s="5">
        <v>-42623896598</v>
      </c>
      <c r="G137" s="5">
        <v>-42623921999</v>
      </c>
      <c r="I137" s="5">
        <v>-42623896598</v>
      </c>
      <c r="J137" s="5">
        <v>-42623955791</v>
      </c>
      <c r="K137" s="5">
        <v>-42623957543</v>
      </c>
      <c r="L137" s="5">
        <v>-42623957633</v>
      </c>
      <c r="M137" s="5">
        <v>65404885</v>
      </c>
      <c r="N137" s="5">
        <v>65404885</v>
      </c>
      <c r="O137" s="5">
        <v>65404885</v>
      </c>
      <c r="P137" s="5">
        <v>65404885</v>
      </c>
      <c r="Q137" s="5">
        <v>65404885</v>
      </c>
      <c r="R137" s="5">
        <v>50000000</v>
      </c>
    </row>
    <row r="138" spans="2:21" ht="15.5" x14ac:dyDescent="0.35">
      <c r="C138" t="s">
        <v>155</v>
      </c>
      <c r="D138" s="5">
        <v>-150676915230</v>
      </c>
      <c r="E138" s="5">
        <v>-150598952577</v>
      </c>
      <c r="F138" s="5">
        <v>-145898169430</v>
      </c>
      <c r="G138" s="5">
        <v>-145143636435</v>
      </c>
      <c r="I138" s="5">
        <v>-145898169430</v>
      </c>
      <c r="J138" s="5">
        <v>-147830835829</v>
      </c>
      <c r="K138" s="5">
        <v>-153613880078</v>
      </c>
      <c r="L138" s="5">
        <v>-151879148475</v>
      </c>
      <c r="M138" s="5">
        <v>-149267110629</v>
      </c>
      <c r="N138" s="5">
        <v>-146525934491</v>
      </c>
      <c r="O138" s="5">
        <v>-199309514350</v>
      </c>
      <c r="P138" s="5">
        <v>-80423484439</v>
      </c>
      <c r="Q138" s="5">
        <v>-45713379491</v>
      </c>
      <c r="R138" s="5">
        <v>-29394631301</v>
      </c>
      <c r="S138" s="5">
        <v>39550574638</v>
      </c>
      <c r="T138" s="5">
        <v>37833031889</v>
      </c>
      <c r="U138" s="5">
        <v>33973645717</v>
      </c>
    </row>
    <row r="139" spans="2:21" ht="15.5" x14ac:dyDescent="0.35">
      <c r="C139" t="s">
        <v>159</v>
      </c>
      <c r="D139" s="5">
        <v>9707989881</v>
      </c>
      <c r="E139" s="5">
        <v>9695834792</v>
      </c>
      <c r="F139" s="5">
        <v>9774396002</v>
      </c>
      <c r="G139" s="5">
        <v>6465544382</v>
      </c>
      <c r="I139" s="5">
        <v>9774396002</v>
      </c>
      <c r="J139" s="5">
        <v>1382319337</v>
      </c>
      <c r="K139" s="5">
        <v>18641826170</v>
      </c>
      <c r="L139" s="5">
        <v>18649194153</v>
      </c>
      <c r="M139" s="5">
        <v>-2943780077</v>
      </c>
      <c r="N139" s="5">
        <v>-2903192028</v>
      </c>
      <c r="O139" s="5">
        <v>-6237078778</v>
      </c>
      <c r="P139" s="5">
        <v>-3474755788</v>
      </c>
      <c r="Q139" s="5">
        <v>-1302117385</v>
      </c>
    </row>
    <row r="140" spans="2:21" ht="15.5" x14ac:dyDescent="0.35">
      <c r="C140" t="s">
        <v>10</v>
      </c>
      <c r="D140" s="5">
        <v>37116383872</v>
      </c>
      <c r="E140" s="5">
        <v>37177601436</v>
      </c>
      <c r="F140" s="5">
        <v>41933196674</v>
      </c>
      <c r="G140" s="5">
        <v>39377582598</v>
      </c>
      <c r="I140" s="5">
        <v>41933196674</v>
      </c>
      <c r="J140" s="5">
        <v>31605434767</v>
      </c>
      <c r="K140" s="5">
        <v>43081807999</v>
      </c>
      <c r="L140" s="5">
        <v>44823902995</v>
      </c>
      <c r="M140" s="5">
        <v>-9959527491</v>
      </c>
      <c r="N140" s="5">
        <v>-49055623934</v>
      </c>
      <c r="O140" s="5">
        <v>-105092097967</v>
      </c>
      <c r="P140" s="5">
        <v>16556254934</v>
      </c>
      <c r="Q140" s="5">
        <v>53540927936</v>
      </c>
      <c r="R140" s="5">
        <v>70655368699</v>
      </c>
      <c r="S140" s="5">
        <v>139550574638</v>
      </c>
      <c r="T140" s="5">
        <v>137833031889</v>
      </c>
      <c r="U140" s="5">
        <v>63973645717</v>
      </c>
    </row>
    <row r="141" spans="2:21" ht="15.5" x14ac:dyDescent="0.35">
      <c r="C141" t="s">
        <v>160</v>
      </c>
      <c r="D141" s="5">
        <v>122500651889</v>
      </c>
      <c r="E141" s="5">
        <v>123877590094</v>
      </c>
      <c r="F141" s="5">
        <v>126147484413</v>
      </c>
      <c r="G141" s="5">
        <v>124898061012</v>
      </c>
      <c r="I141" s="5">
        <v>126147484413</v>
      </c>
      <c r="J141" s="5">
        <v>128288888421</v>
      </c>
      <c r="K141" s="5">
        <v>137036160581</v>
      </c>
      <c r="L141" s="5">
        <v>136631700935</v>
      </c>
      <c r="M141" s="5">
        <v>139772224977</v>
      </c>
      <c r="N141" s="5">
        <v>6805984418</v>
      </c>
      <c r="O141" s="5">
        <v>88838496383</v>
      </c>
      <c r="P141" s="5">
        <v>204476568540</v>
      </c>
      <c r="Q141" s="5">
        <v>226027673845</v>
      </c>
      <c r="R141" s="5">
        <v>266724224833</v>
      </c>
      <c r="S141" s="5">
        <v>458199759445</v>
      </c>
      <c r="T141" s="5">
        <v>478396773677</v>
      </c>
      <c r="U141" s="5">
        <v>338763849949</v>
      </c>
    </row>
    <row r="142" spans="2:21" ht="15.5" x14ac:dyDescent="0.35">
      <c r="C142" t="s">
        <v>161</v>
      </c>
      <c r="D142" s="5">
        <v>3410475322</v>
      </c>
      <c r="E142" s="5">
        <v>3410475322</v>
      </c>
      <c r="F142" s="5">
        <v>3410475322</v>
      </c>
      <c r="G142" s="5">
        <v>3410510956</v>
      </c>
      <c r="I142" s="5">
        <v>3410475322</v>
      </c>
      <c r="J142" s="5">
        <v>3410477164</v>
      </c>
      <c r="K142" s="5">
        <v>3410475412</v>
      </c>
      <c r="L142" s="5">
        <v>3410475322</v>
      </c>
      <c r="M142" s="5">
        <v>3397364400</v>
      </c>
      <c r="N142" s="5">
        <v>1003080977</v>
      </c>
      <c r="O142" s="5">
        <v>1003080977</v>
      </c>
      <c r="P142" s="5">
        <v>1003080977</v>
      </c>
      <c r="Q142" s="5">
        <v>1003080977</v>
      </c>
      <c r="R142" s="5">
        <v>1000000000</v>
      </c>
      <c r="S142" s="5">
        <v>1000000000</v>
      </c>
      <c r="T142" s="5">
        <v>1000000000</v>
      </c>
      <c r="U142" s="5">
        <v>12000</v>
      </c>
    </row>
    <row r="144" spans="2:21" ht="15.5" x14ac:dyDescent="0.35">
      <c r="B144" t="s">
        <v>162</v>
      </c>
      <c r="C144" t="s">
        <v>163</v>
      </c>
      <c r="D144" s="5">
        <v>-1465249997</v>
      </c>
      <c r="E144" s="5">
        <v>-4073492282</v>
      </c>
      <c r="F144" s="5">
        <v>200875442</v>
      </c>
      <c r="G144" s="5">
        <v>4326623789</v>
      </c>
      <c r="I144" s="5">
        <v>4261962683</v>
      </c>
      <c r="J144" s="5">
        <v>8529900485</v>
      </c>
      <c r="K144" s="5">
        <v>9827790376</v>
      </c>
      <c r="L144" s="5">
        <v>281522696</v>
      </c>
      <c r="M144" s="5">
        <v>-14068473857</v>
      </c>
      <c r="N144" s="5">
        <v>20912336198</v>
      </c>
      <c r="O144" s="5">
        <v>-12034828060</v>
      </c>
      <c r="P144" s="5">
        <v>-22634456325</v>
      </c>
      <c r="Q144" s="5">
        <v>176516634874</v>
      </c>
      <c r="R144" s="5">
        <v>116874349999</v>
      </c>
      <c r="S144" s="5">
        <v>30652915651</v>
      </c>
      <c r="T144" s="5">
        <v>-132411435903</v>
      </c>
      <c r="U144" s="5">
        <v>-72338819469</v>
      </c>
    </row>
    <row r="145" spans="3:21" ht="15.5" x14ac:dyDescent="0.35">
      <c r="C145" t="s">
        <v>2028</v>
      </c>
    </row>
    <row r="146" spans="3:21" ht="15.5" x14ac:dyDescent="0.35">
      <c r="C146" t="s">
        <v>2029</v>
      </c>
      <c r="Q146" s="5">
        <v>-164768176707</v>
      </c>
      <c r="R146" s="5">
        <v>-129384823458</v>
      </c>
      <c r="S146" s="5">
        <v>-544920124985</v>
      </c>
      <c r="T146" s="5">
        <v>-469970318824</v>
      </c>
      <c r="U146" s="5">
        <v>-537403423264</v>
      </c>
    </row>
    <row r="147" spans="3:21" ht="15.5" x14ac:dyDescent="0.35">
      <c r="C147" t="s">
        <v>2030</v>
      </c>
    </row>
    <row r="148" spans="3:21" ht="15.5" x14ac:dyDescent="0.35">
      <c r="C148" t="s">
        <v>2031</v>
      </c>
      <c r="R148" s="5">
        <v>-232456857492</v>
      </c>
      <c r="S148" s="5">
        <v>-210025361709</v>
      </c>
      <c r="T148" s="5">
        <v>-243044783887</v>
      </c>
      <c r="U148" s="5">
        <v>-219314577826</v>
      </c>
    </row>
    <row r="149" spans="3:21" ht="15.5" x14ac:dyDescent="0.35">
      <c r="C149" t="s">
        <v>890</v>
      </c>
    </row>
    <row r="150" spans="3:21" ht="15.5" x14ac:dyDescent="0.35">
      <c r="C150" t="s">
        <v>2032</v>
      </c>
      <c r="D150" s="5">
        <v>-224436549</v>
      </c>
      <c r="E150" s="5">
        <v>-3657601063</v>
      </c>
      <c r="F150" s="5">
        <v>-767803065</v>
      </c>
      <c r="G150" s="5">
        <v>-514564874</v>
      </c>
      <c r="I150" s="5">
        <v>-1817882875</v>
      </c>
      <c r="J150" s="5">
        <v>-1328726062</v>
      </c>
      <c r="K150" s="5">
        <v>-1907490402</v>
      </c>
      <c r="L150" s="5">
        <v>-907584138</v>
      </c>
      <c r="M150" s="5">
        <v>250055662</v>
      </c>
      <c r="N150" s="5">
        <v>42668238686</v>
      </c>
      <c r="O150" s="5">
        <v>182544268</v>
      </c>
      <c r="P150" s="5">
        <v>992957114</v>
      </c>
      <c r="Q150" s="5">
        <v>4466544848</v>
      </c>
      <c r="R150" s="5">
        <v>715237353</v>
      </c>
      <c r="S150" s="5">
        <v>1020232355</v>
      </c>
      <c r="T150" s="5">
        <v>1918678703</v>
      </c>
      <c r="U150" s="5">
        <v>1927712316</v>
      </c>
    </row>
    <row r="151" spans="3:21" ht="15.5" x14ac:dyDescent="0.35">
      <c r="C151" t="s">
        <v>2033</v>
      </c>
      <c r="D151" s="5">
        <v>11510270755</v>
      </c>
      <c r="E151" s="5">
        <v>8257684647</v>
      </c>
      <c r="F151" s="5">
        <v>10888582514</v>
      </c>
      <c r="G151" s="5">
        <v>15290933053</v>
      </c>
      <c r="I151" s="5">
        <v>48800374841</v>
      </c>
      <c r="J151" s="5">
        <v>49201196009</v>
      </c>
      <c r="K151" s="5">
        <v>46442835097</v>
      </c>
      <c r="L151" s="5">
        <v>29317278666</v>
      </c>
      <c r="M151" s="5">
        <v>4590374605</v>
      </c>
      <c r="R151" s="5">
        <v>62538802</v>
      </c>
      <c r="S151" s="5">
        <v>37952953</v>
      </c>
      <c r="T151" s="5">
        <v>287151307</v>
      </c>
      <c r="U151" s="5">
        <v>24738019</v>
      </c>
    </row>
    <row r="152" spans="3:21" ht="15.5" x14ac:dyDescent="0.35">
      <c r="C152" t="s">
        <v>760</v>
      </c>
      <c r="D152" s="5">
        <v>11285834206</v>
      </c>
      <c r="E152" s="5">
        <v>4600083584</v>
      </c>
      <c r="F152" s="5">
        <v>10120779449</v>
      </c>
      <c r="G152" s="5">
        <v>14776368179</v>
      </c>
      <c r="I152" s="5">
        <v>46982491966</v>
      </c>
      <c r="J152" s="5">
        <v>47872469947</v>
      </c>
      <c r="K152" s="5">
        <v>44535344695</v>
      </c>
      <c r="L152" s="5">
        <v>28409694528</v>
      </c>
      <c r="M152" s="5">
        <v>4840430267</v>
      </c>
      <c r="N152" s="5">
        <v>42848295612</v>
      </c>
      <c r="O152" s="5">
        <v>62136067574</v>
      </c>
      <c r="P152" s="5">
        <v>261953839008</v>
      </c>
      <c r="Q152" s="5">
        <v>418486720700</v>
      </c>
      <c r="R152" s="5">
        <v>598352430786</v>
      </c>
      <c r="S152" s="5">
        <v>934984130002</v>
      </c>
      <c r="T152" s="5">
        <v>715170177972</v>
      </c>
      <c r="U152" s="5">
        <v>806273509737</v>
      </c>
    </row>
    <row r="153" spans="3:21" ht="15.5" x14ac:dyDescent="0.35">
      <c r="C153" t="s">
        <v>2034</v>
      </c>
    </row>
    <row r="154" spans="3:21" ht="15.5" x14ac:dyDescent="0.35">
      <c r="C154" t="s">
        <v>411</v>
      </c>
      <c r="D154" s="5">
        <v>-6835811146</v>
      </c>
      <c r="E154" s="5">
        <v>-3261340030</v>
      </c>
      <c r="F154" s="5">
        <v>-5058898561</v>
      </c>
      <c r="G154" s="5">
        <v>-5371854803</v>
      </c>
      <c r="I154" s="5">
        <v>-20431663511</v>
      </c>
      <c r="J154" s="5">
        <v>-20992576723</v>
      </c>
      <c r="K154" s="5">
        <v>-18081905867</v>
      </c>
      <c r="L154" s="5">
        <v>-14464418528</v>
      </c>
      <c r="M154" s="5">
        <v>-7829868869</v>
      </c>
      <c r="N154" s="5">
        <v>-196321235</v>
      </c>
      <c r="O154" s="5">
        <v>-45325756528</v>
      </c>
      <c r="P154" s="5">
        <v>-237741375930</v>
      </c>
    </row>
    <row r="155" spans="3:21" ht="15.5" x14ac:dyDescent="0.35">
      <c r="C155" t="s">
        <v>2035</v>
      </c>
      <c r="D155" s="5">
        <v>4114224</v>
      </c>
      <c r="E155" s="5">
        <v>2249669</v>
      </c>
      <c r="F155" s="5">
        <v>23494986</v>
      </c>
      <c r="G155" s="5">
        <v>2569822</v>
      </c>
      <c r="I155" s="5">
        <v>39352287</v>
      </c>
      <c r="J155" s="5">
        <v>422552502</v>
      </c>
      <c r="K155" s="5">
        <v>619770984</v>
      </c>
      <c r="L155" s="5">
        <v>136108529</v>
      </c>
      <c r="M155" s="5">
        <v>97620724</v>
      </c>
    </row>
    <row r="156" spans="3:21" ht="15.5" x14ac:dyDescent="0.35">
      <c r="C156" t="s">
        <v>734</v>
      </c>
      <c r="D156" s="5">
        <v>-1426358134</v>
      </c>
      <c r="E156" s="5">
        <v>-1218803494</v>
      </c>
      <c r="F156" s="5">
        <v>-1417265666</v>
      </c>
      <c r="G156" s="5">
        <v>-1515705333</v>
      </c>
      <c r="I156" s="5">
        <v>-6337391446</v>
      </c>
      <c r="J156" s="5">
        <v>-7776246431</v>
      </c>
      <c r="K156" s="5">
        <v>-6938509085</v>
      </c>
      <c r="L156" s="5">
        <v>-6670740588</v>
      </c>
      <c r="M156" s="5">
        <v>-6521541685</v>
      </c>
      <c r="N156" s="5">
        <v>-5204017398</v>
      </c>
      <c r="O156" s="5">
        <v>-19288335403</v>
      </c>
      <c r="P156" s="5">
        <v>-24708679565</v>
      </c>
      <c r="Q156" s="5">
        <v>-30887263713</v>
      </c>
      <c r="R156" s="5">
        <v>-70484397416</v>
      </c>
      <c r="S156" s="5">
        <v>-83029024199</v>
      </c>
      <c r="T156" s="5">
        <v>-69889827496</v>
      </c>
      <c r="U156" s="5">
        <v>-67130077239</v>
      </c>
    </row>
    <row r="157" spans="3:21" ht="15.5" x14ac:dyDescent="0.35">
      <c r="C157" t="s">
        <v>1830</v>
      </c>
      <c r="D157" s="5">
        <v>-11755537</v>
      </c>
      <c r="E157" s="5">
        <v>-46794446</v>
      </c>
      <c r="F157" s="5">
        <v>-10008920</v>
      </c>
      <c r="G157" s="5">
        <v>-6980000</v>
      </c>
      <c r="I157" s="5">
        <v>-44852670</v>
      </c>
    </row>
    <row r="158" spans="3:21" ht="15.5" x14ac:dyDescent="0.35">
      <c r="C158" t="s">
        <v>2036</v>
      </c>
      <c r="E158" s="5">
        <v>-841943</v>
      </c>
      <c r="F158" s="5">
        <v>8548667825</v>
      </c>
      <c r="G158" s="5">
        <v>-8718711532</v>
      </c>
      <c r="I158" s="5">
        <v>-170043707</v>
      </c>
      <c r="J158" s="5">
        <v>-97724283</v>
      </c>
      <c r="K158" s="5">
        <v>-208697735</v>
      </c>
      <c r="L158" s="5">
        <v>-19163058</v>
      </c>
      <c r="M158" s="5">
        <v>-105241897</v>
      </c>
    </row>
    <row r="159" spans="3:21" ht="15.5" x14ac:dyDescent="0.35">
      <c r="C159" t="s">
        <v>2037</v>
      </c>
      <c r="D159" s="5">
        <v>-2933421835</v>
      </c>
      <c r="E159" s="5">
        <v>-3482745051</v>
      </c>
      <c r="F159" s="5">
        <v>-11844238955</v>
      </c>
      <c r="G159" s="5">
        <v>5826238027</v>
      </c>
      <c r="I159" s="5">
        <v>-11844238955</v>
      </c>
      <c r="J159" s="5">
        <v>-10822295527</v>
      </c>
      <c r="K159" s="5">
        <v>-10049562616</v>
      </c>
      <c r="L159" s="5">
        <v>-7052848270</v>
      </c>
      <c r="M159" s="5">
        <v>-4516979147</v>
      </c>
      <c r="N159" s="5">
        <v>-16535620781</v>
      </c>
      <c r="O159" s="5">
        <v>-9556803703</v>
      </c>
      <c r="P159" s="5">
        <v>-22138239838</v>
      </c>
      <c r="Q159" s="5">
        <v>-43553297766</v>
      </c>
      <c r="R159" s="5">
        <v>-48544035467</v>
      </c>
      <c r="S159" s="5">
        <v>-64610574115</v>
      </c>
      <c r="T159" s="5">
        <v>-63064181098</v>
      </c>
      <c r="U159" s="5">
        <v>-52607152332</v>
      </c>
    </row>
    <row r="160" spans="3:21" ht="15.5" x14ac:dyDescent="0.35">
      <c r="C160" t="s">
        <v>456</v>
      </c>
      <c r="D160" s="5">
        <v>-1547851775</v>
      </c>
      <c r="E160" s="5">
        <v>-665300571</v>
      </c>
      <c r="F160" s="5">
        <v>-161654716</v>
      </c>
      <c r="G160" s="5">
        <v>-665300571</v>
      </c>
      <c r="I160" s="5">
        <v>-3931691281</v>
      </c>
      <c r="J160" s="5">
        <v>-76279000</v>
      </c>
      <c r="K160" s="5">
        <v>-48650000</v>
      </c>
      <c r="L160" s="5">
        <v>-57109917</v>
      </c>
      <c r="M160" s="5">
        <v>-32893250</v>
      </c>
      <c r="Q160" s="5">
        <v>-2761347640</v>
      </c>
      <c r="R160" s="5">
        <v>-607966954</v>
      </c>
      <c r="S160" s="5">
        <v>-1746129343</v>
      </c>
      <c r="T160" s="5">
        <v>-1612502570</v>
      </c>
      <c r="U160" s="5">
        <v>-2157098545</v>
      </c>
    </row>
    <row r="161" spans="3:21" ht="15.5" x14ac:dyDescent="0.35">
      <c r="C161" t="s">
        <v>1114</v>
      </c>
      <c r="D161" s="5">
        <v>-12751084203</v>
      </c>
      <c r="E161" s="5">
        <v>-8673575866</v>
      </c>
      <c r="F161" s="5">
        <v>-9919904007</v>
      </c>
      <c r="G161" s="5">
        <v>-10449744390</v>
      </c>
      <c r="I161" s="5">
        <v>-42720529283</v>
      </c>
      <c r="J161" s="5">
        <v>-39342569462</v>
      </c>
      <c r="K161" s="5">
        <v>-34707554319</v>
      </c>
      <c r="L161" s="5">
        <v>-28128171832</v>
      </c>
      <c r="M161" s="5">
        <v>-18908904124</v>
      </c>
      <c r="N161" s="5">
        <v>-21935959414</v>
      </c>
      <c r="O161" s="5">
        <v>-74170895634</v>
      </c>
      <c r="P161" s="5">
        <v>-284588295333</v>
      </c>
      <c r="Q161" s="5">
        <v>-241970085826</v>
      </c>
      <c r="R161" s="5">
        <v>-481478080787</v>
      </c>
      <c r="S161" s="5">
        <v>-904331214351</v>
      </c>
      <c r="T161" s="5">
        <v>-847581613875</v>
      </c>
      <c r="U161" s="5">
        <v>-878612329206</v>
      </c>
    </row>
    <row r="162" spans="3:21" ht="15.5" x14ac:dyDescent="0.35">
      <c r="C162" t="s">
        <v>173</v>
      </c>
      <c r="D162" s="5">
        <v>-818417090</v>
      </c>
      <c r="E162" s="5">
        <v>2729593519</v>
      </c>
      <c r="F162" s="5">
        <v>2894970515</v>
      </c>
      <c r="G162" s="5">
        <v>-5527133739</v>
      </c>
      <c r="I162" s="5">
        <v>-1504922621</v>
      </c>
      <c r="J162" s="5">
        <v>-17268511356</v>
      </c>
      <c r="K162" s="5">
        <v>1409445100</v>
      </c>
      <c r="L162" s="5">
        <v>116205182280</v>
      </c>
      <c r="M162" s="5">
        <v>3291617035</v>
      </c>
      <c r="N162" s="5">
        <v>-131171728138</v>
      </c>
      <c r="O162" s="5">
        <v>10927726594</v>
      </c>
      <c r="P162" s="5">
        <v>23068380348</v>
      </c>
      <c r="Q162" s="5">
        <v>-11502940231</v>
      </c>
      <c r="R162" s="5">
        <v>-120761024658</v>
      </c>
      <c r="S162" s="5">
        <v>-24261770712</v>
      </c>
      <c r="T162" s="5">
        <v>133803017488</v>
      </c>
      <c r="U162" s="5">
        <v>78448521538</v>
      </c>
    </row>
    <row r="163" spans="3:21" ht="15.5" x14ac:dyDescent="0.35">
      <c r="C163" t="s">
        <v>174</v>
      </c>
      <c r="D163" s="5">
        <v>2770000000</v>
      </c>
      <c r="E163" s="5">
        <v>419553900</v>
      </c>
      <c r="F163" s="5">
        <v>-2938977192</v>
      </c>
      <c r="G163" s="5">
        <v>-452582696</v>
      </c>
      <c r="I163" s="5">
        <v>-3431881134</v>
      </c>
      <c r="J163" s="5">
        <v>-10967027800</v>
      </c>
      <c r="K163" s="5">
        <v>-134918000</v>
      </c>
      <c r="L163" s="5">
        <v>-108226359000</v>
      </c>
      <c r="M163" s="5">
        <v>10423250250</v>
      </c>
      <c r="N163" s="5">
        <v>110136518763</v>
      </c>
      <c r="O163" s="5">
        <v>537822630</v>
      </c>
      <c r="P163" s="5">
        <v>-1707848149</v>
      </c>
      <c r="Q163" s="5">
        <v>-170562958213</v>
      </c>
      <c r="R163" s="5">
        <v>-3408513368</v>
      </c>
      <c r="S163" s="5">
        <v>-2914160785</v>
      </c>
      <c r="T163" s="5">
        <v>-1663811700</v>
      </c>
      <c r="U163" s="5">
        <v>-4115639080</v>
      </c>
    </row>
    <row r="164" spans="3:21" ht="15.5" x14ac:dyDescent="0.35">
      <c r="C164" t="s">
        <v>423</v>
      </c>
      <c r="N164" s="5">
        <v>110136518763</v>
      </c>
      <c r="O164" s="5">
        <v>537822630</v>
      </c>
      <c r="Q164" s="5">
        <v>1562894804</v>
      </c>
      <c r="R164" s="5">
        <v>2805545312</v>
      </c>
      <c r="S164" s="5">
        <v>1041600000</v>
      </c>
      <c r="T164" s="5">
        <v>3275250000</v>
      </c>
      <c r="U164" s="5">
        <v>1691333000</v>
      </c>
    </row>
    <row r="165" spans="3:21" ht="15.5" x14ac:dyDescent="0.35">
      <c r="C165" t="s">
        <v>1102</v>
      </c>
    </row>
    <row r="166" spans="3:21" ht="15.5" x14ac:dyDescent="0.35">
      <c r="C166" t="s">
        <v>2038</v>
      </c>
    </row>
    <row r="167" spans="3:21" ht="15.5" x14ac:dyDescent="0.35">
      <c r="C167" t="s">
        <v>2039</v>
      </c>
      <c r="M167" s="5">
        <v>6027150250</v>
      </c>
    </row>
    <row r="168" spans="3:21" ht="15.5" x14ac:dyDescent="0.35">
      <c r="C168" t="s">
        <v>2040</v>
      </c>
    </row>
    <row r="169" spans="3:21" ht="15.5" x14ac:dyDescent="0.35">
      <c r="C169" t="s">
        <v>2041</v>
      </c>
      <c r="D169" s="5">
        <v>560000000</v>
      </c>
      <c r="M169" s="5">
        <v>4400000000</v>
      </c>
    </row>
    <row r="170" spans="3:21" ht="15.5" x14ac:dyDescent="0.35">
      <c r="C170" t="s">
        <v>501</v>
      </c>
      <c r="R170" s="5">
        <v>-82715930</v>
      </c>
      <c r="S170" s="5">
        <v>-863132460</v>
      </c>
    </row>
    <row r="171" spans="3:21" ht="15.5" x14ac:dyDescent="0.35">
      <c r="C171" t="s">
        <v>500</v>
      </c>
    </row>
    <row r="172" spans="3:21" ht="15.5" x14ac:dyDescent="0.35">
      <c r="C172" t="s">
        <v>2042</v>
      </c>
      <c r="D172" s="5">
        <v>-450000000</v>
      </c>
      <c r="E172" s="5">
        <v>450000000</v>
      </c>
    </row>
    <row r="173" spans="3:21" ht="15.5" x14ac:dyDescent="0.35">
      <c r="C173" t="s">
        <v>1002</v>
      </c>
      <c r="D173" s="5">
        <v>2660000000</v>
      </c>
      <c r="F173" s="5">
        <v>-3043999992</v>
      </c>
      <c r="I173" s="5">
        <v>-3043999992</v>
      </c>
      <c r="J173" s="5">
        <v>-1300000000</v>
      </c>
      <c r="R173" s="5">
        <v>-5400000000</v>
      </c>
    </row>
    <row r="174" spans="3:21" ht="15.5" x14ac:dyDescent="0.35">
      <c r="C174" t="s">
        <v>176</v>
      </c>
      <c r="E174" s="5">
        <v>-30446100</v>
      </c>
      <c r="F174" s="5">
        <v>105022800</v>
      </c>
      <c r="G174" s="5">
        <v>-452582696</v>
      </c>
      <c r="I174" s="5">
        <v>-387881142</v>
      </c>
      <c r="J174" s="5">
        <v>-667027800</v>
      </c>
      <c r="K174" s="5">
        <v>-134918000</v>
      </c>
      <c r="L174" s="5">
        <v>-16814000</v>
      </c>
      <c r="M174" s="5">
        <v>-3900000</v>
      </c>
      <c r="P174" s="5">
        <v>-1707848149</v>
      </c>
      <c r="Q174" s="5">
        <v>-18839000</v>
      </c>
      <c r="R174" s="5">
        <v>-733842750</v>
      </c>
      <c r="S174" s="5">
        <v>-3112628325</v>
      </c>
      <c r="T174" s="5">
        <v>-5442411700</v>
      </c>
      <c r="U174" s="5">
        <v>-3868972080</v>
      </c>
    </row>
    <row r="175" spans="3:21" ht="15.5" x14ac:dyDescent="0.35">
      <c r="C175" t="s">
        <v>1484</v>
      </c>
      <c r="L175" s="5">
        <v>-108209560000</v>
      </c>
    </row>
    <row r="176" spans="3:21" ht="15.5" x14ac:dyDescent="0.35">
      <c r="C176" t="s">
        <v>2043</v>
      </c>
      <c r="L176" s="5">
        <v>15000</v>
      </c>
    </row>
    <row r="177" spans="3:21" ht="15.5" x14ac:dyDescent="0.35">
      <c r="C177" t="s">
        <v>2044</v>
      </c>
    </row>
    <row r="178" spans="3:21" ht="15.5" x14ac:dyDescent="0.35">
      <c r="C178" t="s">
        <v>2045</v>
      </c>
      <c r="R178" s="5">
        <v>2500000</v>
      </c>
      <c r="S178" s="5">
        <v>20000000</v>
      </c>
      <c r="T178" s="5">
        <v>503350000</v>
      </c>
      <c r="U178" s="5">
        <v>-1938000000</v>
      </c>
    </row>
    <row r="179" spans="3:21" ht="15.5" x14ac:dyDescent="0.35">
      <c r="C179" t="s">
        <v>2046</v>
      </c>
      <c r="Q179" s="5">
        <v>-97463283940</v>
      </c>
    </row>
    <row r="180" spans="3:21" ht="15.5" x14ac:dyDescent="0.35">
      <c r="C180" t="s">
        <v>405</v>
      </c>
      <c r="Q180" s="5">
        <v>-74643730077</v>
      </c>
    </row>
    <row r="181" spans="3:21" ht="15.5" x14ac:dyDescent="0.35">
      <c r="C181" t="s">
        <v>2047</v>
      </c>
      <c r="J181" s="5">
        <v>-9000000000</v>
      </c>
    </row>
    <row r="182" spans="3:21" ht="15.5" x14ac:dyDescent="0.35">
      <c r="C182" t="s">
        <v>955</v>
      </c>
    </row>
    <row r="183" spans="3:21" ht="15.5" x14ac:dyDescent="0.35">
      <c r="C183" t="s">
        <v>183</v>
      </c>
      <c r="D183" s="5">
        <v>-818417090</v>
      </c>
      <c r="E183" s="5">
        <v>2729593519</v>
      </c>
      <c r="F183" s="5">
        <v>2894970515</v>
      </c>
      <c r="G183" s="5">
        <v>-5527133739</v>
      </c>
      <c r="I183" s="5">
        <v>-1504922621</v>
      </c>
      <c r="J183" s="5">
        <v>-17268511356</v>
      </c>
      <c r="K183" s="5">
        <v>1409445100</v>
      </c>
      <c r="L183" s="5">
        <v>116205182280</v>
      </c>
      <c r="M183" s="5">
        <v>3291617035</v>
      </c>
      <c r="N183" s="5">
        <v>-131171728138</v>
      </c>
      <c r="O183" s="5">
        <v>10927726594</v>
      </c>
      <c r="P183" s="5">
        <v>23068380348</v>
      </c>
      <c r="Q183" s="5">
        <v>-11502940231</v>
      </c>
      <c r="R183" s="5">
        <v>-120761024658</v>
      </c>
      <c r="S183" s="5">
        <v>-24261770712</v>
      </c>
      <c r="T183" s="5">
        <v>133803017488</v>
      </c>
      <c r="U183" s="5">
        <v>78448521538</v>
      </c>
    </row>
    <row r="184" spans="3:21" ht="15.5" x14ac:dyDescent="0.35">
      <c r="C184" t="s">
        <v>1149</v>
      </c>
      <c r="D184" s="5">
        <v>1185546324</v>
      </c>
      <c r="E184" s="5">
        <v>44144831927</v>
      </c>
      <c r="F184" s="5">
        <v>1691725529</v>
      </c>
      <c r="I184" s="5">
        <v>3301086357</v>
      </c>
      <c r="J184" s="5">
        <v>12298839422</v>
      </c>
      <c r="K184" s="5">
        <v>14395706491</v>
      </c>
      <c r="O184" s="5">
        <v>88169778288</v>
      </c>
      <c r="P184" s="5">
        <v>9785826698</v>
      </c>
      <c r="R184" s="5">
        <v>67162739793</v>
      </c>
      <c r="S184" s="5">
        <v>204830749554</v>
      </c>
      <c r="T184" s="5">
        <v>258354288328</v>
      </c>
      <c r="U184" s="5">
        <v>233823385927</v>
      </c>
    </row>
    <row r="185" spans="3:21" ht="15.5" x14ac:dyDescent="0.35">
      <c r="C185" t="s">
        <v>2048</v>
      </c>
      <c r="D185" s="5">
        <v>4590000</v>
      </c>
      <c r="E185" s="5">
        <v>23749119</v>
      </c>
      <c r="F185" s="5">
        <v>1295451</v>
      </c>
      <c r="G185" s="5">
        <v>1713243</v>
      </c>
      <c r="I185" s="5">
        <v>3018843</v>
      </c>
      <c r="J185" s="5">
        <v>89352</v>
      </c>
      <c r="K185" s="5">
        <v>4590</v>
      </c>
      <c r="L185" s="5">
        <v>120369717250</v>
      </c>
      <c r="Q185" s="5">
        <v>308097700</v>
      </c>
      <c r="T185" s="5">
        <v>70000000000</v>
      </c>
    </row>
    <row r="186" spans="3:21" ht="15.5" x14ac:dyDescent="0.35">
      <c r="C186" t="s">
        <v>562</v>
      </c>
      <c r="F186" s="5">
        <v>-5020000000</v>
      </c>
      <c r="G186" s="5">
        <v>5020000000</v>
      </c>
    </row>
    <row r="187" spans="3:21" ht="15.5" x14ac:dyDescent="0.35">
      <c r="C187" t="s">
        <v>2049</v>
      </c>
      <c r="E187" s="5">
        <v>-296000000</v>
      </c>
    </row>
    <row r="188" spans="3:21" ht="15.5" x14ac:dyDescent="0.35">
      <c r="C188" t="s">
        <v>2050</v>
      </c>
      <c r="Q188" s="5">
        <v>15404885</v>
      </c>
    </row>
    <row r="189" spans="3:21" ht="15.5" x14ac:dyDescent="0.35">
      <c r="C189" t="s">
        <v>434</v>
      </c>
      <c r="D189" s="5">
        <v>41117657677</v>
      </c>
      <c r="E189" s="5">
        <v>-41117657677</v>
      </c>
      <c r="F189" s="5">
        <v>-2112168655</v>
      </c>
      <c r="G189" s="5">
        <v>-16128941738</v>
      </c>
      <c r="I189" s="5">
        <v>-13221110393</v>
      </c>
      <c r="J189" s="5">
        <v>-12093200315</v>
      </c>
      <c r="K189" s="5">
        <v>-12960089493</v>
      </c>
      <c r="L189" s="5">
        <v>-6139534970</v>
      </c>
      <c r="M189" s="5">
        <v>-8483382965</v>
      </c>
      <c r="N189" s="5">
        <v>-105971728138</v>
      </c>
      <c r="O189" s="5">
        <v>-86123931351</v>
      </c>
      <c r="P189" s="5">
        <v>-5165017127</v>
      </c>
      <c r="Q189" s="5">
        <v>-91561147121</v>
      </c>
      <c r="R189" s="5">
        <v>-187923764451</v>
      </c>
      <c r="S189" s="5">
        <v>-229092520266</v>
      </c>
      <c r="T189" s="5">
        <v>-194551270840</v>
      </c>
      <c r="U189" s="5">
        <v>-149725928289</v>
      </c>
    </row>
    <row r="190" spans="3:21" ht="15.5" x14ac:dyDescent="0.35">
      <c r="C190" t="s">
        <v>2051</v>
      </c>
    </row>
    <row r="191" spans="3:21" ht="15.5" x14ac:dyDescent="0.35">
      <c r="C191" t="s">
        <v>2052</v>
      </c>
      <c r="L191" s="5">
        <v>-2025000000</v>
      </c>
      <c r="M191" s="5">
        <v>-46200000000</v>
      </c>
    </row>
    <row r="192" spans="3:21" ht="15.5" x14ac:dyDescent="0.35">
      <c r="C192" t="s">
        <v>1493</v>
      </c>
      <c r="U192" s="5">
        <v>-5648936100</v>
      </c>
    </row>
    <row r="193" spans="2:21" ht="15.5" x14ac:dyDescent="0.35">
      <c r="C193" t="s">
        <v>510</v>
      </c>
      <c r="D193" s="5">
        <v>-25785972</v>
      </c>
      <c r="E193" s="5">
        <v>-25329850</v>
      </c>
      <c r="F193" s="5">
        <v>72035618</v>
      </c>
      <c r="G193" s="5">
        <v>-24441662</v>
      </c>
    </row>
    <row r="194" spans="2:21" ht="15.5" x14ac:dyDescent="0.35">
      <c r="C194" t="s">
        <v>2053</v>
      </c>
      <c r="N194" s="5">
        <v>-25200000000</v>
      </c>
      <c r="O194" s="5">
        <v>65200000000</v>
      </c>
    </row>
    <row r="195" spans="2:21" ht="15.5" x14ac:dyDescent="0.35">
      <c r="C195" t="s">
        <v>435</v>
      </c>
      <c r="F195" s="5">
        <v>-96917420</v>
      </c>
      <c r="I195" s="5">
        <v>-96917420</v>
      </c>
      <c r="J195" s="5">
        <v>-90239823</v>
      </c>
      <c r="K195" s="5">
        <v>-26176488</v>
      </c>
      <c r="O195" s="5">
        <v>-268120343</v>
      </c>
      <c r="P195" s="5">
        <v>-102429223</v>
      </c>
    </row>
    <row r="196" spans="2:21" ht="15.5" x14ac:dyDescent="0.35">
      <c r="C196" t="s">
        <v>2054</v>
      </c>
      <c r="O196" s="5">
        <v>-56050000000</v>
      </c>
      <c r="P196" s="5">
        <v>18550000000</v>
      </c>
      <c r="Q196" s="5">
        <v>61500000000</v>
      </c>
    </row>
    <row r="197" spans="2:21" ht="15.5" x14ac:dyDescent="0.35">
      <c r="C197" t="s">
        <v>824</v>
      </c>
      <c r="F197" s="5">
        <v>175000000</v>
      </c>
      <c r="I197" s="5">
        <v>175000000</v>
      </c>
      <c r="L197" s="5">
        <v>4000000000</v>
      </c>
      <c r="M197" s="5">
        <v>15050000000</v>
      </c>
    </row>
    <row r="198" spans="2:21" ht="15.5" x14ac:dyDescent="0.35">
      <c r="C198" t="s">
        <v>2055</v>
      </c>
      <c r="F198" s="5">
        <v>-150000000</v>
      </c>
      <c r="G198" s="5">
        <v>150000000</v>
      </c>
      <c r="M198" s="5">
        <v>42925000000</v>
      </c>
    </row>
    <row r="199" spans="2:21" ht="15.5" x14ac:dyDescent="0.35">
      <c r="C199" t="s">
        <v>2056</v>
      </c>
      <c r="D199" s="5">
        <v>-43100425119</v>
      </c>
      <c r="F199" s="5">
        <v>8333999992</v>
      </c>
      <c r="G199" s="5">
        <v>5454536418</v>
      </c>
      <c r="I199" s="5">
        <v>8333999992</v>
      </c>
      <c r="J199" s="5">
        <v>-17383999992</v>
      </c>
    </row>
    <row r="200" spans="2:21" ht="15.5" x14ac:dyDescent="0.35">
      <c r="C200" t="s">
        <v>2057</v>
      </c>
      <c r="Q200" s="5">
        <v>19536821690</v>
      </c>
    </row>
    <row r="201" spans="2:21" ht="15.5" x14ac:dyDescent="0.35">
      <c r="C201" t="s">
        <v>2058</v>
      </c>
      <c r="Q201" s="5">
        <v>-1302117385</v>
      </c>
    </row>
    <row r="202" spans="2:21" ht="15.5" x14ac:dyDescent="0.35">
      <c r="C202" t="s">
        <v>391</v>
      </c>
      <c r="D202" s="5">
        <v>486332913</v>
      </c>
      <c r="E202" s="5">
        <v>-924344863</v>
      </c>
      <c r="F202" s="5">
        <v>156868765</v>
      </c>
      <c r="G202" s="5">
        <v>-1653092646</v>
      </c>
      <c r="I202" s="5">
        <v>-674841072</v>
      </c>
      <c r="J202" s="5">
        <v>-19705638671</v>
      </c>
      <c r="K202" s="5">
        <v>11102317476</v>
      </c>
      <c r="L202" s="5">
        <v>8260345976</v>
      </c>
      <c r="M202" s="5">
        <v>-353606572</v>
      </c>
      <c r="N202" s="5">
        <v>-122873177</v>
      </c>
      <c r="O202" s="5">
        <v>-569278836</v>
      </c>
      <c r="P202" s="5">
        <v>-1273924126</v>
      </c>
      <c r="Q202" s="5">
        <v>-5549263570</v>
      </c>
      <c r="R202" s="5">
        <v>-7295188027</v>
      </c>
      <c r="S202" s="5">
        <v>3476984154</v>
      </c>
      <c r="T202" s="5">
        <v>-272230115</v>
      </c>
      <c r="U202" s="5">
        <v>1994062989</v>
      </c>
    </row>
    <row r="203" spans="2:21" ht="15.5" x14ac:dyDescent="0.35">
      <c r="C203" t="s">
        <v>193</v>
      </c>
      <c r="E203" s="5">
        <v>2745792290</v>
      </c>
      <c r="I203" s="5">
        <v>3420633362</v>
      </c>
      <c r="J203" s="5">
        <v>23126272033</v>
      </c>
      <c r="K203" s="5">
        <v>12023954557</v>
      </c>
      <c r="L203" s="5">
        <v>4177955222</v>
      </c>
      <c r="M203" s="5">
        <v>4531561794</v>
      </c>
      <c r="N203" s="5">
        <v>416138573</v>
      </c>
      <c r="O203" s="5">
        <v>985417409</v>
      </c>
      <c r="P203" s="5">
        <v>2259341535</v>
      </c>
      <c r="Q203" s="5">
        <v>7808605105</v>
      </c>
      <c r="R203" s="5">
        <v>15103793132</v>
      </c>
      <c r="S203" s="5">
        <v>11626808978</v>
      </c>
      <c r="T203" s="5">
        <v>11899039093</v>
      </c>
      <c r="U203" s="5">
        <v>9904976104</v>
      </c>
    </row>
    <row r="204" spans="2:21" ht="15.5" x14ac:dyDescent="0.35">
      <c r="C204" t="s">
        <v>2059</v>
      </c>
      <c r="L204" s="5">
        <v>-414346641</v>
      </c>
    </row>
    <row r="205" spans="2:21" ht="15.5" x14ac:dyDescent="0.35">
      <c r="C205" t="s">
        <v>1790</v>
      </c>
      <c r="E205" s="5">
        <v>2745792290</v>
      </c>
      <c r="I205" s="5">
        <v>3420633362</v>
      </c>
      <c r="J205" s="5">
        <v>23126272033</v>
      </c>
      <c r="K205" s="5">
        <v>12023954557</v>
      </c>
      <c r="L205" s="5">
        <v>4177955222</v>
      </c>
      <c r="M205" s="5">
        <v>4531561794</v>
      </c>
      <c r="N205" s="5">
        <v>416138573</v>
      </c>
      <c r="O205" s="5">
        <v>985417409</v>
      </c>
      <c r="P205" s="5">
        <v>2259341535</v>
      </c>
      <c r="Q205" s="5">
        <v>7808605105</v>
      </c>
      <c r="R205" s="5">
        <v>15103793132</v>
      </c>
      <c r="S205" s="5">
        <v>11626808978</v>
      </c>
      <c r="T205" s="5">
        <v>11899039093</v>
      </c>
      <c r="U205" s="5">
        <v>9904976104</v>
      </c>
    </row>
    <row r="206" spans="2:21" ht="15.5" x14ac:dyDescent="0.35">
      <c r="C206" t="s">
        <v>195</v>
      </c>
      <c r="D206" s="5">
        <v>486332913</v>
      </c>
      <c r="E206" s="5">
        <v>1821447427</v>
      </c>
      <c r="F206" s="5">
        <v>156868765</v>
      </c>
      <c r="G206" s="5">
        <v>-1653092646</v>
      </c>
      <c r="I206" s="5">
        <v>2745792290</v>
      </c>
      <c r="J206" s="5">
        <v>3420633362</v>
      </c>
      <c r="K206" s="5">
        <v>23126272033</v>
      </c>
      <c r="L206" s="5">
        <v>12023954557</v>
      </c>
      <c r="M206" s="5">
        <v>4177955222</v>
      </c>
      <c r="N206" s="5">
        <v>293265396</v>
      </c>
      <c r="O206" s="5">
        <v>416138573</v>
      </c>
      <c r="P206" s="5">
        <v>985417409</v>
      </c>
      <c r="Q206" s="5">
        <v>2259341535</v>
      </c>
      <c r="R206" s="5">
        <v>7808605105</v>
      </c>
      <c r="S206" s="5">
        <v>15103793132</v>
      </c>
      <c r="T206" s="5">
        <v>11626808978</v>
      </c>
      <c r="U206" s="5">
        <v>11899039093</v>
      </c>
    </row>
    <row r="208" spans="2:21" ht="15.5" x14ac:dyDescent="0.35">
      <c r="B208" t="s">
        <v>196</v>
      </c>
      <c r="C208" t="s">
        <v>12</v>
      </c>
      <c r="D208" s="5">
        <v>3410000000</v>
      </c>
      <c r="E208" s="5">
        <v>3410000000</v>
      </c>
      <c r="F208" s="5">
        <v>3410000000</v>
      </c>
      <c r="G208" s="5">
        <v>3410000000</v>
      </c>
      <c r="I208" s="5">
        <v>3410000000</v>
      </c>
      <c r="J208" s="5">
        <v>3410000000</v>
      </c>
      <c r="K208" s="5">
        <v>3410000000</v>
      </c>
      <c r="L208" s="5">
        <v>3410000000</v>
      </c>
      <c r="M208" s="5">
        <v>3400000000</v>
      </c>
      <c r="N208" s="5">
        <v>1000000000</v>
      </c>
      <c r="O208" s="5">
        <v>1000000000</v>
      </c>
      <c r="P208" s="5">
        <v>1000000000</v>
      </c>
      <c r="Q208" s="5">
        <v>1000000000</v>
      </c>
      <c r="R208" s="5">
        <v>1000000000</v>
      </c>
      <c r="S208" s="5">
        <v>1000000000</v>
      </c>
      <c r="T208" s="5">
        <v>1000000000</v>
      </c>
      <c r="U208" s="5">
        <v>0</v>
      </c>
    </row>
    <row r="209" spans="3:7" ht="15.5" x14ac:dyDescent="0.35">
      <c r="C209" t="s">
        <v>197</v>
      </c>
      <c r="D209" s="6">
        <v>-0.02</v>
      </c>
      <c r="E209" s="6">
        <v>-1.38</v>
      </c>
      <c r="F209" s="6">
        <v>-0.36</v>
      </c>
      <c r="G209" s="6">
        <v>0.46</v>
      </c>
    </row>
    <row r="210" spans="3:7" ht="15.5" x14ac:dyDescent="0.35">
      <c r="C210" t="s">
        <v>198</v>
      </c>
      <c r="D210" s="5">
        <v>-4150</v>
      </c>
      <c r="E210" s="6">
        <v>-134.06</v>
      </c>
      <c r="F210" s="6">
        <v>-688.89</v>
      </c>
      <c r="G210" s="6">
        <v>91.3</v>
      </c>
    </row>
    <row r="211" spans="3:7" ht="15.5" x14ac:dyDescent="0.35">
      <c r="C211" t="s">
        <v>73</v>
      </c>
      <c r="D211" s="6">
        <v>25.44</v>
      </c>
      <c r="E211" s="6">
        <v>80.08</v>
      </c>
      <c r="F211" s="6">
        <v>72.680000000000007</v>
      </c>
      <c r="G211" s="6">
        <v>9.36</v>
      </c>
    </row>
    <row r="212" spans="3:7" ht="15.5" x14ac:dyDescent="0.35">
      <c r="C212" t="s">
        <v>199</v>
      </c>
      <c r="D212" s="5">
        <v>2530000000</v>
      </c>
      <c r="E212" s="5">
        <v>1040000000</v>
      </c>
      <c r="F212" s="5">
        <v>2100000000</v>
      </c>
      <c r="G212" s="5">
        <v>5760000000</v>
      </c>
    </row>
    <row r="213" spans="3:7" ht="15.5" x14ac:dyDescent="0.35">
      <c r="C213" t="s">
        <v>200</v>
      </c>
      <c r="D213" s="6">
        <v>-5.9999999999999995E-4</v>
      </c>
      <c r="E213" s="6">
        <v>-3.7900000000000003E-2</v>
      </c>
      <c r="F213" s="6">
        <v>-9.7999999999999997E-3</v>
      </c>
      <c r="G213" s="6">
        <v>1.26E-2</v>
      </c>
    </row>
    <row r="214" spans="3:7" ht="15.5" x14ac:dyDescent="0.35">
      <c r="C214" t="s">
        <v>201</v>
      </c>
      <c r="D214" s="6">
        <v>-2.8000000000000004E-3</v>
      </c>
      <c r="E214" s="6">
        <v>-0.1711</v>
      </c>
      <c r="F214" s="6">
        <v>-3.8300000000000001E-2</v>
      </c>
      <c r="G214" s="6">
        <v>4.7800000000000002E-2</v>
      </c>
    </row>
    <row r="215" spans="3:7" ht="15.5" x14ac:dyDescent="0.35">
      <c r="C215" t="s">
        <v>202</v>
      </c>
      <c r="D215" s="6">
        <v>1.6299999999999999E-2</v>
      </c>
      <c r="E215" s="6">
        <v>1E-3</v>
      </c>
      <c r="F215" s="6">
        <v>1.23E-2</v>
      </c>
      <c r="G215" s="6">
        <v>4.99E-2</v>
      </c>
    </row>
    <row r="216" spans="3:7" ht="15.5" x14ac:dyDescent="0.35">
      <c r="C216" t="s">
        <v>203</v>
      </c>
      <c r="D216" s="6">
        <v>1.1100000000000001</v>
      </c>
      <c r="E216" s="6">
        <v>0.08</v>
      </c>
      <c r="F216" s="6">
        <v>0.82</v>
      </c>
      <c r="G216" s="6">
        <v>3.18</v>
      </c>
    </row>
    <row r="217" spans="3:7" ht="15.5" x14ac:dyDescent="0.35">
      <c r="C217" t="s">
        <v>204</v>
      </c>
      <c r="D217" s="5">
        <v>37000000000</v>
      </c>
      <c r="E217" s="5">
        <v>37000000000</v>
      </c>
      <c r="F217" s="5">
        <v>42000000000</v>
      </c>
      <c r="G217" s="5">
        <v>39000000000</v>
      </c>
    </row>
    <row r="218" spans="3:7" ht="15.5" x14ac:dyDescent="0.35">
      <c r="C218" t="s">
        <v>205</v>
      </c>
      <c r="D218" s="6">
        <v>10.32</v>
      </c>
      <c r="E218" s="6">
        <v>22.95</v>
      </c>
      <c r="F218" s="6">
        <v>26.3</v>
      </c>
      <c r="G218" s="6">
        <v>4.3499999999999996</v>
      </c>
    </row>
    <row r="219" spans="3:7" ht="15.5" x14ac:dyDescent="0.35">
      <c r="C219" t="s">
        <v>206</v>
      </c>
      <c r="D219" s="6">
        <v>8.0399999999999991</v>
      </c>
      <c r="E219" s="6">
        <v>8.06</v>
      </c>
      <c r="F219" s="6">
        <v>9.43</v>
      </c>
      <c r="G219" s="6">
        <v>9.65</v>
      </c>
    </row>
    <row r="220" spans="3:7" ht="15.5" x14ac:dyDescent="0.35">
      <c r="C220" t="s">
        <v>207</v>
      </c>
      <c r="D220" s="6">
        <v>10.32</v>
      </c>
      <c r="E220" s="6">
        <v>22.95</v>
      </c>
      <c r="F220" s="6">
        <v>26.3</v>
      </c>
      <c r="G220" s="6">
        <v>4.3499999999999996</v>
      </c>
    </row>
    <row r="221" spans="3:7" ht="15.5" x14ac:dyDescent="0.35">
      <c r="C221" t="s">
        <v>208</v>
      </c>
      <c r="D221" s="6">
        <v>8.0399999999999991</v>
      </c>
      <c r="E221" s="6">
        <v>8.06</v>
      </c>
      <c r="F221" s="6">
        <v>9.43</v>
      </c>
      <c r="G221" s="6">
        <v>9.65</v>
      </c>
    </row>
    <row r="222" spans="3:7" ht="15.5" x14ac:dyDescent="0.35">
      <c r="C222" t="s">
        <v>209</v>
      </c>
      <c r="D222" s="5">
        <v>15000000000</v>
      </c>
      <c r="E222" s="5">
        <v>15000000000</v>
      </c>
      <c r="F222" s="5">
        <v>21000000000</v>
      </c>
      <c r="G222" s="5">
        <v>18000000000</v>
      </c>
    </row>
    <row r="223" spans="3:7" ht="15.5" x14ac:dyDescent="0.35">
      <c r="C223" t="s">
        <v>210</v>
      </c>
      <c r="D223" s="5">
        <v>46000000000</v>
      </c>
      <c r="E223" s="5">
        <v>46000000000</v>
      </c>
      <c r="F223" s="5">
        <v>38000000000</v>
      </c>
      <c r="G223" s="5">
        <v>42000000000</v>
      </c>
    </row>
    <row r="224" spans="3:7" ht="15.5" x14ac:dyDescent="0.35">
      <c r="C224" t="s">
        <v>211</v>
      </c>
      <c r="D224" s="5">
        <v>27000000000</v>
      </c>
      <c r="E224" s="5">
        <v>27000000000</v>
      </c>
      <c r="F224" s="5">
        <v>32000000000</v>
      </c>
      <c r="G224" s="5">
        <v>33000000000</v>
      </c>
    </row>
    <row r="225" spans="3:21" ht="15.5" x14ac:dyDescent="0.35">
      <c r="C225" t="s">
        <v>24</v>
      </c>
      <c r="D225" s="5">
        <v>61000000000</v>
      </c>
      <c r="E225" s="5">
        <v>62000000000</v>
      </c>
      <c r="F225" s="5">
        <v>59000000000</v>
      </c>
      <c r="G225" s="5">
        <v>60000000000</v>
      </c>
    </row>
    <row r="226" spans="3:21" ht="15.5" x14ac:dyDescent="0.35">
      <c r="C226" t="s">
        <v>21</v>
      </c>
      <c r="D226" s="5">
        <v>59000000000</v>
      </c>
      <c r="E226" s="5">
        <v>60000000000</v>
      </c>
      <c r="F226" s="5">
        <v>56000000000</v>
      </c>
      <c r="G226" s="5">
        <v>57000000000</v>
      </c>
    </row>
    <row r="227" spans="3:21" ht="15.5" x14ac:dyDescent="0.35">
      <c r="C227" t="s">
        <v>212</v>
      </c>
      <c r="D227" s="5">
        <v>-18000000000</v>
      </c>
      <c r="E227" s="5">
        <v>-18000000000</v>
      </c>
      <c r="F227" s="5">
        <v>-21000000000</v>
      </c>
      <c r="G227" s="5">
        <v>-22000000000</v>
      </c>
    </row>
    <row r="228" spans="3:21" ht="15.5" x14ac:dyDescent="0.35">
      <c r="C228" t="s">
        <v>213</v>
      </c>
      <c r="D228" s="5">
        <v>-1000000000</v>
      </c>
      <c r="E228" s="5">
        <v>-4000000000</v>
      </c>
      <c r="F228" s="5">
        <v>0</v>
      </c>
      <c r="G228" s="5">
        <v>4000000000</v>
      </c>
    </row>
    <row r="229" spans="3:21" ht="15.5" x14ac:dyDescent="0.35">
      <c r="C229" t="s">
        <v>214</v>
      </c>
      <c r="E229" s="5">
        <v>0</v>
      </c>
      <c r="F229" s="5">
        <v>0</v>
      </c>
      <c r="G229" s="5">
        <v>0</v>
      </c>
    </row>
    <row r="230" spans="3:21" ht="15.5" x14ac:dyDescent="0.35">
      <c r="C230" t="s">
        <v>13</v>
      </c>
      <c r="D230" s="5">
        <v>-1000000000</v>
      </c>
      <c r="E230" s="5">
        <v>-4000000000</v>
      </c>
      <c r="F230" s="5">
        <v>0</v>
      </c>
      <c r="G230" s="5">
        <v>4000000000</v>
      </c>
    </row>
    <row r="231" spans="3:21" ht="15.5" x14ac:dyDescent="0.35">
      <c r="C231" t="s">
        <v>16</v>
      </c>
      <c r="D231" s="6">
        <v>-0.43</v>
      </c>
      <c r="E231" s="6">
        <v>-1.2</v>
      </c>
      <c r="F231" s="6">
        <v>0.09</v>
      </c>
      <c r="G231" s="6">
        <v>1.1399999999999999</v>
      </c>
    </row>
    <row r="232" spans="3:21" ht="15.5" x14ac:dyDescent="0.35">
      <c r="C232" t="s">
        <v>58</v>
      </c>
      <c r="I232" s="6">
        <v>0.43</v>
      </c>
      <c r="J232" s="6">
        <v>1.65</v>
      </c>
      <c r="K232" s="6">
        <v>-0.59</v>
      </c>
      <c r="L232" s="6">
        <v>-0.89</v>
      </c>
      <c r="M232" s="6">
        <v>-0.68</v>
      </c>
      <c r="N232" s="6">
        <v>52.98</v>
      </c>
      <c r="O232" s="6">
        <v>-118.52</v>
      </c>
      <c r="P232" s="6">
        <v>-34.6</v>
      </c>
      <c r="Q232" s="6">
        <v>-16.34</v>
      </c>
      <c r="R232" s="6">
        <v>-69.45</v>
      </c>
      <c r="S232" s="6">
        <v>2.48</v>
      </c>
      <c r="T232" s="6">
        <v>3.86</v>
      </c>
      <c r="U232" s="6">
        <v>317794.51</v>
      </c>
    </row>
    <row r="233" spans="3:21" ht="15.5" x14ac:dyDescent="0.35">
      <c r="C233" t="s">
        <v>72</v>
      </c>
      <c r="I233" s="6">
        <v>576.74</v>
      </c>
      <c r="J233" s="6">
        <v>10.3</v>
      </c>
      <c r="K233" s="6">
        <v>-18.64</v>
      </c>
      <c r="L233" s="6">
        <v>-56.18</v>
      </c>
      <c r="M233" s="6">
        <v>-73.53</v>
      </c>
      <c r="N233" s="6">
        <v>0.94</v>
      </c>
      <c r="O233" s="6">
        <v>-0.42</v>
      </c>
      <c r="P233" s="6">
        <v>-1.45</v>
      </c>
      <c r="Q233" s="6">
        <v>-4.71</v>
      </c>
      <c r="R233" s="6">
        <v>-0.94</v>
      </c>
      <c r="S233" s="6">
        <v>21.37</v>
      </c>
      <c r="T233" s="6">
        <v>23.32</v>
      </c>
      <c r="U233" s="5">
        <v>0</v>
      </c>
    </row>
    <row r="234" spans="3:21" ht="15.5" x14ac:dyDescent="0.35">
      <c r="C234" t="s">
        <v>75</v>
      </c>
      <c r="I234" s="6">
        <v>17.05</v>
      </c>
      <c r="J234" s="6">
        <v>1.1599999999999999</v>
      </c>
      <c r="K234" s="6">
        <v>0.79</v>
      </c>
      <c r="L234" s="6">
        <v>5.83</v>
      </c>
      <c r="M234" s="6">
        <v>31.28</v>
      </c>
      <c r="N234" s="5">
        <v>0</v>
      </c>
      <c r="O234" s="6">
        <v>1.19</v>
      </c>
      <c r="P234" s="6">
        <v>0.19</v>
      </c>
      <c r="Q234" s="6">
        <v>0.39</v>
      </c>
      <c r="R234" s="6">
        <v>0.78</v>
      </c>
      <c r="S234" s="6">
        <v>0.41</v>
      </c>
      <c r="T234" s="6">
        <v>0.82</v>
      </c>
      <c r="U234" s="5">
        <v>0</v>
      </c>
    </row>
    <row r="235" spans="3:21" ht="15.5" x14ac:dyDescent="0.35">
      <c r="C235" t="s">
        <v>215</v>
      </c>
      <c r="I235" s="5">
        <v>16270000000</v>
      </c>
      <c r="J235" s="5">
        <v>17070000000</v>
      </c>
      <c r="K235" s="5">
        <v>17550000000</v>
      </c>
      <c r="L235" s="5">
        <v>5700000000</v>
      </c>
      <c r="M235" s="5">
        <v>-6660000000</v>
      </c>
      <c r="N235" s="5">
        <v>-7450000000</v>
      </c>
      <c r="O235" s="5">
        <v>-35580000000</v>
      </c>
      <c r="P235" s="5">
        <v>-28320000000</v>
      </c>
    </row>
    <row r="236" spans="3:21" ht="15.5" x14ac:dyDescent="0.35">
      <c r="C236" t="s">
        <v>216</v>
      </c>
      <c r="I236" s="6">
        <v>1.15E-2</v>
      </c>
      <c r="J236" s="6">
        <v>4.3799999999999999E-2</v>
      </c>
      <c r="K236" s="6">
        <v>-1.47E-2</v>
      </c>
      <c r="L236" s="6">
        <v>-2.2200000000000001E-2</v>
      </c>
      <c r="M236" s="6">
        <v>-1.6500000000000001E-2</v>
      </c>
      <c r="N236" s="6">
        <v>7.8087</v>
      </c>
      <c r="O236" s="6">
        <v>-1.3381999999999998</v>
      </c>
      <c r="P236" s="6">
        <v>-0.16980000000000001</v>
      </c>
      <c r="Q236" s="6">
        <v>-7.2499999999999995E-2</v>
      </c>
      <c r="R236" s="6">
        <v>-0.26039999999999996</v>
      </c>
      <c r="S236" s="6">
        <v>5.4000000000000003E-3</v>
      </c>
      <c r="T236" s="6">
        <v>8.1000000000000013E-3</v>
      </c>
      <c r="U236" s="6">
        <v>1.1299999999999999E-2</v>
      </c>
    </row>
    <row r="237" spans="3:21" ht="15.5" x14ac:dyDescent="0.35">
      <c r="C237" t="s">
        <v>217</v>
      </c>
      <c r="I237" s="6">
        <v>4.5199999999999997E-2</v>
      </c>
      <c r="J237" s="6">
        <v>0.18600000000000003</v>
      </c>
      <c r="K237" s="6">
        <v>-8.2699999999999996E-2</v>
      </c>
      <c r="L237" s="6">
        <v>-0.1157</v>
      </c>
      <c r="M237" s="6">
        <v>0.32909999999999995</v>
      </c>
      <c r="N237" s="6">
        <v>-1.1515</v>
      </c>
      <c r="O237" s="6">
        <v>1.2026000000000001</v>
      </c>
      <c r="P237" s="6">
        <v>-1.7328000000000001</v>
      </c>
      <c r="Q237" s="6">
        <v>-0.2989</v>
      </c>
      <c r="R237" s="6">
        <v>-0.98290000000000011</v>
      </c>
      <c r="S237" s="6">
        <v>1.78E-2</v>
      </c>
      <c r="T237" s="6">
        <v>2.7999999999999997E-2</v>
      </c>
      <c r="U237" s="6">
        <v>5.96E-2</v>
      </c>
    </row>
    <row r="238" spans="3:21" ht="15.5" x14ac:dyDescent="0.35">
      <c r="C238" t="s">
        <v>218</v>
      </c>
      <c r="I238" s="6">
        <v>0.13780000000000001</v>
      </c>
      <c r="J238" s="6">
        <v>0.13070000000000001</v>
      </c>
      <c r="K238" s="6">
        <v>0.12039999999999999</v>
      </c>
      <c r="L238" s="6">
        <v>2.5699999999999997E-2</v>
      </c>
      <c r="M238" s="6">
        <v>-1.0326</v>
      </c>
      <c r="N238" s="6">
        <v>0.1547</v>
      </c>
      <c r="O238" s="6">
        <v>14.644300000000001</v>
      </c>
      <c r="P238" s="6">
        <v>-0.38719999999999999</v>
      </c>
      <c r="Q238" s="6">
        <v>-0.38719999999999999</v>
      </c>
      <c r="R238" s="6">
        <v>-0.56490000000000007</v>
      </c>
      <c r="S238" s="6">
        <v>5.6500000000000002E-2</v>
      </c>
      <c r="T238" s="6">
        <v>7.8299999999999995E-2</v>
      </c>
      <c r="U238" s="6">
        <v>0.3019</v>
      </c>
    </row>
    <row r="239" spans="3:21" ht="15.5" x14ac:dyDescent="0.35">
      <c r="C239" t="s">
        <v>219</v>
      </c>
      <c r="I239" s="6">
        <v>1.98</v>
      </c>
      <c r="J239" s="6">
        <v>1.98</v>
      </c>
      <c r="K239" s="6">
        <v>2.08</v>
      </c>
      <c r="L239" s="6">
        <v>0.37</v>
      </c>
      <c r="M239" s="6">
        <v>-1.48</v>
      </c>
    </row>
    <row r="240" spans="3:21" ht="15.5" x14ac:dyDescent="0.35">
      <c r="C240" t="s">
        <v>69</v>
      </c>
      <c r="I240" s="6">
        <v>26.3</v>
      </c>
      <c r="J240" s="6">
        <v>1.92</v>
      </c>
      <c r="K240" s="6">
        <v>1.53</v>
      </c>
      <c r="L240" s="6">
        <v>6.52</v>
      </c>
      <c r="M240" s="6">
        <v>-24.15</v>
      </c>
      <c r="N240" s="6">
        <v>-1.0900000000000001</v>
      </c>
      <c r="O240" s="6">
        <v>-0.51</v>
      </c>
      <c r="P240" s="6">
        <v>2.5</v>
      </c>
      <c r="Q240" s="6">
        <v>1.41</v>
      </c>
      <c r="R240" s="6">
        <v>0.92</v>
      </c>
      <c r="S240" s="6">
        <v>0.38</v>
      </c>
      <c r="T240" s="6">
        <v>0.65</v>
      </c>
      <c r="U240" s="5">
        <v>0</v>
      </c>
    </row>
    <row r="241" spans="2:21" ht="15.5" x14ac:dyDescent="0.35">
      <c r="C241" t="s">
        <v>66</v>
      </c>
      <c r="I241" s="6">
        <v>9.43</v>
      </c>
      <c r="J241" s="6">
        <v>8.86</v>
      </c>
      <c r="K241" s="6">
        <v>7.17</v>
      </c>
      <c r="L241" s="6">
        <v>7.67</v>
      </c>
      <c r="M241" s="6">
        <v>-2.0699999999999998</v>
      </c>
      <c r="N241" s="6">
        <v>-46.01</v>
      </c>
      <c r="O241" s="6">
        <v>-98.55</v>
      </c>
      <c r="P241" s="6">
        <v>19.97</v>
      </c>
      <c r="Q241" s="6">
        <v>54.67</v>
      </c>
      <c r="R241" s="6">
        <v>70.66</v>
      </c>
      <c r="S241" s="6">
        <v>139.55000000000001</v>
      </c>
      <c r="T241" s="6">
        <v>137.83000000000001</v>
      </c>
      <c r="U241" s="6">
        <v>5331137.1399999997</v>
      </c>
    </row>
    <row r="242" spans="2:21" ht="15.5" x14ac:dyDescent="0.35">
      <c r="C242" t="s">
        <v>220</v>
      </c>
      <c r="I242" s="6">
        <v>26.3</v>
      </c>
      <c r="J242" s="6">
        <v>1.92</v>
      </c>
      <c r="K242" s="6">
        <v>1.53</v>
      </c>
      <c r="L242" s="6">
        <v>6.52</v>
      </c>
      <c r="M242" s="6">
        <v>-24.15</v>
      </c>
      <c r="N242" s="6">
        <v>-1.0900000000000001</v>
      </c>
      <c r="O242" s="6">
        <v>-0.51</v>
      </c>
      <c r="P242" s="6">
        <v>-0.92</v>
      </c>
      <c r="Q242" s="6">
        <v>-3.9</v>
      </c>
      <c r="R242" s="6">
        <v>0.93</v>
      </c>
      <c r="S242" s="6">
        <v>0.38</v>
      </c>
      <c r="T242" s="6">
        <v>0.65</v>
      </c>
      <c r="U242" s="5">
        <v>0</v>
      </c>
    </row>
    <row r="243" spans="2:21" ht="15.5" x14ac:dyDescent="0.35">
      <c r="C243" t="s">
        <v>221</v>
      </c>
      <c r="I243" s="6">
        <v>9.43</v>
      </c>
      <c r="J243" s="6">
        <v>8.86</v>
      </c>
      <c r="K243" s="6">
        <v>7.17</v>
      </c>
      <c r="L243" s="6">
        <v>7.67</v>
      </c>
      <c r="M243" s="6">
        <v>-2.0699999999999998</v>
      </c>
      <c r="N243" s="6">
        <v>-46.01</v>
      </c>
      <c r="O243" s="6">
        <v>-98.55</v>
      </c>
      <c r="P243" s="6">
        <v>-54.44</v>
      </c>
      <c r="Q243" s="6">
        <v>-19.739999999999998</v>
      </c>
      <c r="R243" s="6">
        <v>69.989999999999995</v>
      </c>
      <c r="S243" s="6">
        <v>139.55000000000001</v>
      </c>
      <c r="T243" s="6">
        <v>137.83000000000001</v>
      </c>
      <c r="U243" s="6">
        <v>5331137.1399999997</v>
      </c>
    </row>
    <row r="244" spans="2:21" ht="15.5" x14ac:dyDescent="0.35">
      <c r="C244" t="s">
        <v>222</v>
      </c>
      <c r="I244" s="5">
        <v>21000000000</v>
      </c>
      <c r="J244" s="5">
        <v>29000000000</v>
      </c>
      <c r="K244" s="5">
        <v>12000000000</v>
      </c>
      <c r="L244" s="5">
        <v>5000000000</v>
      </c>
      <c r="M244" s="5">
        <v>13000000000</v>
      </c>
      <c r="O244" s="5">
        <v>106000000000</v>
      </c>
      <c r="P244" s="5">
        <v>104000000000</v>
      </c>
      <c r="Q244" s="5">
        <v>99000000000</v>
      </c>
      <c r="R244" s="5">
        <v>183000000000</v>
      </c>
      <c r="S244" s="5">
        <v>303000000000</v>
      </c>
      <c r="T244" s="5">
        <v>327000000000</v>
      </c>
      <c r="U244" s="5">
        <v>264000000000</v>
      </c>
    </row>
    <row r="245" spans="2:21" ht="15.5" x14ac:dyDescent="0.35">
      <c r="C245" t="s">
        <v>223</v>
      </c>
      <c r="I245" s="5">
        <v>38000000000</v>
      </c>
      <c r="J245" s="5">
        <v>40000000000</v>
      </c>
      <c r="K245" s="5">
        <v>57000000000</v>
      </c>
      <c r="L245" s="5">
        <v>62000000000</v>
      </c>
      <c r="M245" s="5">
        <v>60000000000</v>
      </c>
      <c r="P245" s="5">
        <v>44000000000</v>
      </c>
      <c r="Q245" s="5">
        <v>38000000000</v>
      </c>
    </row>
    <row r="246" spans="2:21" ht="15.5" x14ac:dyDescent="0.35">
      <c r="C246" t="s">
        <v>26</v>
      </c>
      <c r="I246" s="5">
        <v>59000000000</v>
      </c>
      <c r="J246" s="5">
        <v>69000000000</v>
      </c>
      <c r="K246" s="5">
        <v>69000000000</v>
      </c>
      <c r="L246" s="5">
        <v>67000000000</v>
      </c>
      <c r="M246" s="5">
        <v>73000000000</v>
      </c>
      <c r="O246" s="5">
        <v>106000000000</v>
      </c>
      <c r="P246" s="5">
        <v>148000000000</v>
      </c>
      <c r="Q246" s="5">
        <v>137000000000</v>
      </c>
      <c r="R246" s="5">
        <v>183000000000</v>
      </c>
      <c r="S246" s="5">
        <v>303000000000</v>
      </c>
      <c r="T246" s="5">
        <v>327000000000</v>
      </c>
      <c r="U246" s="5">
        <v>264000000000</v>
      </c>
    </row>
    <row r="247" spans="2:21" ht="15.5" x14ac:dyDescent="0.35">
      <c r="C247" t="s">
        <v>23</v>
      </c>
      <c r="I247" s="5">
        <v>56000000000</v>
      </c>
      <c r="J247" s="5">
        <v>66000000000</v>
      </c>
      <c r="K247" s="5">
        <v>46000000000</v>
      </c>
      <c r="L247" s="5">
        <v>55000000000</v>
      </c>
      <c r="M247" s="5">
        <v>69000000000</v>
      </c>
      <c r="N247" s="5">
        <v>0</v>
      </c>
      <c r="O247" s="5">
        <v>106000000000</v>
      </c>
      <c r="P247" s="5">
        <v>147000000000</v>
      </c>
      <c r="Q247" s="5">
        <v>135000000000</v>
      </c>
      <c r="R247" s="5">
        <v>175000000000</v>
      </c>
      <c r="S247" s="5">
        <v>288000000000</v>
      </c>
      <c r="T247" s="5">
        <v>315000000000</v>
      </c>
      <c r="U247" s="5">
        <v>252000000000</v>
      </c>
    </row>
    <row r="248" spans="2:21" ht="15.5" x14ac:dyDescent="0.35">
      <c r="C248" t="s">
        <v>224</v>
      </c>
      <c r="I248" s="5">
        <v>-21000000000</v>
      </c>
      <c r="J248" s="5">
        <v>-32000000000</v>
      </c>
      <c r="K248" s="5">
        <v>7000000000</v>
      </c>
      <c r="L248" s="5">
        <v>1000000000</v>
      </c>
      <c r="M248" s="5">
        <v>-63000000000</v>
      </c>
      <c r="N248" s="5">
        <v>-55000000000</v>
      </c>
      <c r="O248" s="5">
        <v>-171000000000</v>
      </c>
      <c r="P248" s="5">
        <v>-90000000000</v>
      </c>
      <c r="Q248" s="5">
        <v>-61000000000</v>
      </c>
      <c r="R248" s="5">
        <v>71000000000</v>
      </c>
      <c r="S248" s="5">
        <v>130000000000</v>
      </c>
      <c r="T248" s="5">
        <v>122000000000</v>
      </c>
      <c r="U248" s="5">
        <v>50000000000</v>
      </c>
    </row>
    <row r="249" spans="2:21" ht="15.5" x14ac:dyDescent="0.35">
      <c r="C249" t="s">
        <v>225</v>
      </c>
      <c r="I249" s="5">
        <v>4000000000</v>
      </c>
      <c r="J249" s="5">
        <v>9000000000</v>
      </c>
      <c r="K249" s="5">
        <v>10000000000</v>
      </c>
      <c r="L249" s="5">
        <v>0</v>
      </c>
      <c r="M249" s="5">
        <v>-14000000000</v>
      </c>
      <c r="N249" s="5">
        <v>21000000000</v>
      </c>
      <c r="O249" s="5">
        <v>-12000000000</v>
      </c>
      <c r="P249" s="5">
        <v>-23000000000</v>
      </c>
      <c r="Q249" s="5">
        <v>177000000000</v>
      </c>
      <c r="R249" s="5">
        <v>117000000000</v>
      </c>
      <c r="S249" s="5">
        <v>31000000000</v>
      </c>
      <c r="T249" s="5">
        <v>-132000000000</v>
      </c>
      <c r="U249" s="5">
        <v>-72000000000</v>
      </c>
    </row>
    <row r="250" spans="2:21" ht="15.5" x14ac:dyDescent="0.35">
      <c r="C250" t="s">
        <v>226</v>
      </c>
      <c r="I250" s="5">
        <v>0</v>
      </c>
      <c r="J250" s="5">
        <v>-1000000000</v>
      </c>
      <c r="K250" s="5">
        <v>0</v>
      </c>
      <c r="L250" s="5">
        <v>0</v>
      </c>
      <c r="M250" s="5">
        <v>0</v>
      </c>
      <c r="P250" s="5">
        <v>-2000000000</v>
      </c>
      <c r="Q250" s="5">
        <v>0</v>
      </c>
      <c r="R250" s="5">
        <v>-1000000000</v>
      </c>
      <c r="S250" s="5">
        <v>-3000000000</v>
      </c>
      <c r="T250" s="5">
        <v>-5000000000</v>
      </c>
      <c r="U250" s="5">
        <v>-4000000000</v>
      </c>
    </row>
    <row r="251" spans="2:21" ht="15.5" x14ac:dyDescent="0.35">
      <c r="C251" t="s">
        <v>15</v>
      </c>
      <c r="I251" s="5">
        <v>4000000000</v>
      </c>
      <c r="J251" s="5">
        <v>8000000000</v>
      </c>
      <c r="K251" s="5">
        <v>10000000000</v>
      </c>
      <c r="L251" s="5">
        <v>0</v>
      </c>
      <c r="M251" s="5">
        <v>-14000000000</v>
      </c>
      <c r="N251" s="5">
        <v>21000000000</v>
      </c>
      <c r="O251" s="5">
        <v>-12000000000</v>
      </c>
      <c r="P251" s="5">
        <v>-24000000000</v>
      </c>
      <c r="Q251" s="5">
        <v>176000000000</v>
      </c>
      <c r="R251" s="5">
        <v>116000000000</v>
      </c>
      <c r="S251" s="5">
        <v>28000000000</v>
      </c>
      <c r="T251" s="5">
        <v>-138000000000</v>
      </c>
      <c r="U251" s="5">
        <v>-76000000000</v>
      </c>
    </row>
    <row r="252" spans="2:21" ht="15.5" x14ac:dyDescent="0.35">
      <c r="C252" t="s">
        <v>17</v>
      </c>
      <c r="I252" s="6">
        <v>1.1399999999999999</v>
      </c>
      <c r="J252" s="6">
        <v>2.31</v>
      </c>
      <c r="K252" s="6">
        <v>2.84</v>
      </c>
      <c r="L252" s="6">
        <v>0.08</v>
      </c>
      <c r="M252" s="6">
        <v>-4.1399999999999997</v>
      </c>
      <c r="N252" s="6">
        <v>20.85</v>
      </c>
      <c r="O252" s="5">
        <v>-12</v>
      </c>
      <c r="P252" s="6">
        <v>-24.27</v>
      </c>
      <c r="Q252" s="6">
        <v>175.96</v>
      </c>
      <c r="R252" s="6">
        <v>116.14</v>
      </c>
      <c r="S252" s="6">
        <v>27.54</v>
      </c>
      <c r="T252" s="6">
        <v>-137.85</v>
      </c>
      <c r="U252" s="6">
        <v>-6350649.2999999998</v>
      </c>
    </row>
    <row r="254" spans="2:21" ht="15.5" x14ac:dyDescent="0.35">
      <c r="B254" t="s">
        <v>227</v>
      </c>
      <c r="C254" t="s">
        <v>228</v>
      </c>
      <c r="D254" s="5">
        <v>-78000000</v>
      </c>
      <c r="E254" s="5">
        <v>-5000000000</v>
      </c>
      <c r="F254" s="5">
        <v>-1000000000</v>
      </c>
      <c r="G254" s="5">
        <v>2000000000</v>
      </c>
      <c r="H254" s="5">
        <v>-10000000000</v>
      </c>
      <c r="I254" s="5">
        <v>1000000000</v>
      </c>
      <c r="J254" s="5">
        <v>6000000000</v>
      </c>
      <c r="K254" s="5">
        <v>-2000000000</v>
      </c>
      <c r="L254" s="5">
        <v>-3000000000</v>
      </c>
      <c r="M254" s="5">
        <v>-2000000000</v>
      </c>
      <c r="N254" s="5">
        <v>53000000000</v>
      </c>
      <c r="O254" s="5">
        <v>-119000000000</v>
      </c>
      <c r="P254" s="5">
        <v>-35000000000</v>
      </c>
      <c r="Q254" s="5">
        <v>-16000000000</v>
      </c>
    </row>
    <row r="255" spans="2:21" ht="15.5" x14ac:dyDescent="0.35">
      <c r="C255" t="s">
        <v>57</v>
      </c>
      <c r="D255" s="6">
        <v>-0.02</v>
      </c>
      <c r="E255" s="6">
        <v>-1.38</v>
      </c>
      <c r="F255" s="6">
        <v>-0.36</v>
      </c>
      <c r="G255" s="6">
        <v>0.46</v>
      </c>
      <c r="H255" s="6">
        <v>-2.8</v>
      </c>
      <c r="I255" s="6">
        <v>0.43</v>
      </c>
      <c r="J255" s="6">
        <v>1.65</v>
      </c>
      <c r="K255" s="6">
        <v>-0.59</v>
      </c>
      <c r="L255" s="6">
        <v>-0.89</v>
      </c>
      <c r="M255" s="6">
        <v>-0.68</v>
      </c>
      <c r="N255" s="6">
        <v>15.58</v>
      </c>
      <c r="O255" s="6">
        <v>-34.85</v>
      </c>
      <c r="P255" s="6">
        <v>-10.18</v>
      </c>
      <c r="Q255" s="6">
        <v>-4.8099999999999996</v>
      </c>
    </row>
    <row r="256" spans="2:21" ht="15.5" x14ac:dyDescent="0.35">
      <c r="C256" t="s">
        <v>233</v>
      </c>
      <c r="D256" s="5">
        <v>11000000000</v>
      </c>
      <c r="E256" s="5">
        <v>8000000000</v>
      </c>
      <c r="F256" s="5">
        <v>12000000000</v>
      </c>
      <c r="G256" s="5">
        <v>15000000000</v>
      </c>
      <c r="H256" s="5">
        <v>38000000000</v>
      </c>
      <c r="I256" s="5">
        <v>50000000000</v>
      </c>
      <c r="J256" s="5">
        <v>50000000000</v>
      </c>
      <c r="K256" s="5">
        <v>48000000000</v>
      </c>
      <c r="L256" s="5">
        <v>29000000000</v>
      </c>
      <c r="M256" s="5">
        <v>5000000000</v>
      </c>
    </row>
    <row r="257" spans="3:9" ht="15.5" x14ac:dyDescent="0.35">
      <c r="C257" t="s">
        <v>237</v>
      </c>
      <c r="I257" s="6">
        <v>-51.04</v>
      </c>
    </row>
    <row r="258" spans="3:9" ht="15.5" x14ac:dyDescent="0.35">
      <c r="C258" t="s">
        <v>238</v>
      </c>
      <c r="I258" s="6">
        <v>-109.88</v>
      </c>
    </row>
    <row r="259" spans="3:9" ht="15.5" x14ac:dyDescent="0.35">
      <c r="C259" t="s">
        <v>239</v>
      </c>
      <c r="I259" s="6">
        <v>6.95</v>
      </c>
    </row>
    <row r="260" spans="3:9" ht="15.5" x14ac:dyDescent="0.35">
      <c r="C260" t="s">
        <v>240</v>
      </c>
      <c r="I260" s="6">
        <v>-9.1000000000000004E-3</v>
      </c>
    </row>
    <row r="261" spans="3:9" ht="15.5" x14ac:dyDescent="0.35">
      <c r="C261" t="s">
        <v>241</v>
      </c>
      <c r="I261" s="6">
        <v>10.62</v>
      </c>
    </row>
    <row r="262" spans="3:9" ht="15.5" x14ac:dyDescent="0.35">
      <c r="C262" t="s">
        <v>242</v>
      </c>
      <c r="I262" s="6">
        <v>17.8</v>
      </c>
    </row>
    <row r="263" spans="3:9" ht="15.5" x14ac:dyDescent="0.35">
      <c r="C263" t="s">
        <v>243</v>
      </c>
      <c r="I263" s="6">
        <v>-482.38</v>
      </c>
    </row>
    <row r="264" spans="3:9" ht="15.5" x14ac:dyDescent="0.35">
      <c r="C264" t="s">
        <v>244</v>
      </c>
      <c r="I264" s="6">
        <v>-351.12</v>
      </c>
    </row>
    <row r="265" spans="3:9" ht="15.5" x14ac:dyDescent="0.35">
      <c r="C265" t="s">
        <v>245</v>
      </c>
      <c r="I265" s="6">
        <v>72.52</v>
      </c>
    </row>
    <row r="266" spans="3:9" ht="15.5" x14ac:dyDescent="0.35">
      <c r="C266" t="s">
        <v>246</v>
      </c>
      <c r="I266" s="6">
        <v>48.68</v>
      </c>
    </row>
    <row r="267" spans="3:9" ht="15.5" x14ac:dyDescent="0.35">
      <c r="C267" t="s">
        <v>249</v>
      </c>
      <c r="I267" s="6">
        <v>-1.3</v>
      </c>
    </row>
    <row r="268" spans="3:9" ht="15.5" x14ac:dyDescent="0.35">
      <c r="C268" t="s">
        <v>250</v>
      </c>
      <c r="I268" s="6">
        <v>-2.8</v>
      </c>
    </row>
    <row r="269" spans="3:9" ht="15.5" x14ac:dyDescent="0.35">
      <c r="C269" t="s">
        <v>251</v>
      </c>
      <c r="I269" s="6">
        <v>13.47</v>
      </c>
    </row>
    <row r="270" spans="3:9" ht="15.5" x14ac:dyDescent="0.35">
      <c r="C270" t="s">
        <v>252</v>
      </c>
      <c r="D270" s="6">
        <v>0.68</v>
      </c>
    </row>
    <row r="271" spans="3:9" ht="15.5" x14ac:dyDescent="0.35">
      <c r="C271" t="s">
        <v>253</v>
      </c>
      <c r="I271" s="6">
        <v>8.0299999999999994</v>
      </c>
    </row>
    <row r="272" spans="3:9" ht="15.5" x14ac:dyDescent="0.35">
      <c r="C272" t="s">
        <v>254</v>
      </c>
      <c r="I272" s="6">
        <v>-0.41</v>
      </c>
    </row>
    <row r="273" spans="3:9" ht="15.5" x14ac:dyDescent="0.35">
      <c r="C273" t="s">
        <v>255</v>
      </c>
      <c r="D273" s="6">
        <v>0.31</v>
      </c>
    </row>
    <row r="274" spans="3:9" ht="15.5" x14ac:dyDescent="0.35">
      <c r="C274" t="s">
        <v>256</v>
      </c>
      <c r="D274" s="6">
        <v>0.27</v>
      </c>
    </row>
    <row r="275" spans="3:9" ht="15.5" x14ac:dyDescent="0.35">
      <c r="C275" t="s">
        <v>395</v>
      </c>
      <c r="D275" s="6">
        <v>2.2200000000000002</v>
      </c>
    </row>
    <row r="276" spans="3:9" ht="15.5" x14ac:dyDescent="0.35">
      <c r="C276" t="s">
        <v>445</v>
      </c>
      <c r="D276" s="6">
        <v>1.67</v>
      </c>
    </row>
    <row r="277" spans="3:9" ht="15.5" x14ac:dyDescent="0.35">
      <c r="C277" t="s">
        <v>257</v>
      </c>
      <c r="D277" s="6">
        <v>3.12</v>
      </c>
    </row>
    <row r="278" spans="3:9" ht="15.5" x14ac:dyDescent="0.35">
      <c r="C278" t="s">
        <v>396</v>
      </c>
      <c r="D278" s="6">
        <v>0.5</v>
      </c>
    </row>
    <row r="279" spans="3:9" ht="15.5" x14ac:dyDescent="0.35">
      <c r="C279" t="s">
        <v>258</v>
      </c>
      <c r="D279" s="6">
        <v>4.47</v>
      </c>
    </row>
    <row r="280" spans="3:9" ht="15.5" x14ac:dyDescent="0.35">
      <c r="C280" t="s">
        <v>259</v>
      </c>
      <c r="I280" s="6">
        <v>1.38</v>
      </c>
    </row>
    <row r="281" spans="3:9" ht="15.5" x14ac:dyDescent="0.35">
      <c r="C281" t="s">
        <v>13</v>
      </c>
      <c r="D281" s="5">
        <v>-1000000000</v>
      </c>
    </row>
    <row r="282" spans="3:9" ht="15.5" x14ac:dyDescent="0.35">
      <c r="C282" t="s">
        <v>260</v>
      </c>
      <c r="I282" s="6">
        <v>-4.21</v>
      </c>
    </row>
    <row r="283" spans="3:9" ht="15.5" x14ac:dyDescent="0.35">
      <c r="C283" t="s">
        <v>261</v>
      </c>
      <c r="I283" s="6">
        <v>-3.6200000000000003E-2</v>
      </c>
    </row>
    <row r="284" spans="3:9" ht="15.5" x14ac:dyDescent="0.35">
      <c r="C284" t="s">
        <v>262</v>
      </c>
      <c r="I284" s="6">
        <v>-0.16200000000000001</v>
      </c>
    </row>
    <row r="285" spans="3:9" ht="15.5" x14ac:dyDescent="0.35">
      <c r="C285" t="s">
        <v>263</v>
      </c>
      <c r="I285" s="6">
        <v>7.9100000000000004E-2</v>
      </c>
    </row>
    <row r="286" spans="3:9" ht="15.5" x14ac:dyDescent="0.35">
      <c r="C286" t="s">
        <v>264</v>
      </c>
      <c r="I286" s="6">
        <v>4.4600000000000001E-2</v>
      </c>
    </row>
    <row r="287" spans="3:9" ht="15.5" x14ac:dyDescent="0.35">
      <c r="C287" t="s">
        <v>265</v>
      </c>
      <c r="D287" s="6">
        <v>3.17</v>
      </c>
    </row>
    <row r="288" spans="3:9" ht="15.5" x14ac:dyDescent="0.35">
      <c r="C288" t="s">
        <v>269</v>
      </c>
      <c r="D288" s="6">
        <v>28.7</v>
      </c>
    </row>
    <row r="289" spans="3:9" ht="15.5" x14ac:dyDescent="0.35">
      <c r="C289" t="s">
        <v>270</v>
      </c>
      <c r="I289" s="6">
        <v>0.37</v>
      </c>
    </row>
    <row r="290" spans="3:9" ht="15.5" x14ac:dyDescent="0.35">
      <c r="C290" t="s">
        <v>53</v>
      </c>
      <c r="I290" s="5">
        <v>488000000000</v>
      </c>
    </row>
    <row r="291" spans="3:9" ht="15.5" x14ac:dyDescent="0.35">
      <c r="C291" t="s">
        <v>272</v>
      </c>
      <c r="I291" s="5">
        <v>556000000000</v>
      </c>
    </row>
    <row r="292" spans="3:9" ht="15.5" x14ac:dyDescent="0.35">
      <c r="C292" t="s">
        <v>273</v>
      </c>
      <c r="I292" s="5">
        <v>3410000000</v>
      </c>
    </row>
    <row r="293" spans="3:9" ht="15.5" x14ac:dyDescent="0.35">
      <c r="C293" t="s">
        <v>274</v>
      </c>
      <c r="I293" s="6">
        <v>0.20039999999999999</v>
      </c>
    </row>
    <row r="294" spans="3:9" ht="15.5" x14ac:dyDescent="0.35">
      <c r="C294" t="s">
        <v>276</v>
      </c>
      <c r="D294" s="6">
        <v>0.1424</v>
      </c>
    </row>
    <row r="295" spans="3:9" ht="15.5" x14ac:dyDescent="0.35">
      <c r="C295" t="s">
        <v>277</v>
      </c>
      <c r="D295" s="6">
        <v>-6.9999999999999993E-3</v>
      </c>
    </row>
    <row r="296" spans="3:9" ht="15.5" x14ac:dyDescent="0.35">
      <c r="C296" t="s">
        <v>278</v>
      </c>
      <c r="D296" s="6">
        <v>-0.1444</v>
      </c>
    </row>
    <row r="297" spans="3:9" ht="15.5" x14ac:dyDescent="0.35">
      <c r="C297" t="s">
        <v>280</v>
      </c>
      <c r="D297" s="6">
        <v>-1.0739000000000001</v>
      </c>
    </row>
    <row r="298" spans="3:9" ht="15.5" x14ac:dyDescent="0.35">
      <c r="C298" t="s">
        <v>287</v>
      </c>
      <c r="I298" s="5">
        <v>2</v>
      </c>
    </row>
    <row r="299" spans="3:9" ht="15.5" x14ac:dyDescent="0.35">
      <c r="C299" t="s">
        <v>288</v>
      </c>
      <c r="I299" s="6">
        <v>0.92</v>
      </c>
    </row>
    <row r="300" spans="3:9" ht="15.5" x14ac:dyDescent="0.35">
      <c r="C300" t="s">
        <v>289</v>
      </c>
      <c r="I300" s="6">
        <v>0.38</v>
      </c>
    </row>
    <row r="301" spans="3:9" ht="15.5" x14ac:dyDescent="0.35">
      <c r="C301" t="s">
        <v>290</v>
      </c>
      <c r="I301" s="6">
        <v>0.06</v>
      </c>
    </row>
    <row r="302" spans="3:9" ht="15.5" x14ac:dyDescent="0.35">
      <c r="C302" t="s">
        <v>291</v>
      </c>
      <c r="I302" s="6">
        <v>0.23</v>
      </c>
    </row>
    <row r="303" spans="3:9" ht="15.5" x14ac:dyDescent="0.35">
      <c r="C303" t="s">
        <v>292</v>
      </c>
      <c r="I303" s="6">
        <v>0.13</v>
      </c>
    </row>
    <row r="304" spans="3:9" ht="15.5" x14ac:dyDescent="0.35">
      <c r="C304" t="s">
        <v>293</v>
      </c>
      <c r="I304" s="6">
        <v>0.03</v>
      </c>
    </row>
    <row r="305" spans="3:9" ht="15.5" x14ac:dyDescent="0.35">
      <c r="C305" t="s">
        <v>294</v>
      </c>
      <c r="I305" s="6">
        <v>0.32</v>
      </c>
    </row>
    <row r="306" spans="3:9" ht="15.5" x14ac:dyDescent="0.35">
      <c r="C306" t="s">
        <v>295</v>
      </c>
      <c r="I306" s="5">
        <v>46000000000</v>
      </c>
    </row>
    <row r="307" spans="3:9" ht="15.5" x14ac:dyDescent="0.35">
      <c r="C307" t="s">
        <v>297</v>
      </c>
      <c r="I307" s="5">
        <v>11000000000</v>
      </c>
    </row>
    <row r="308" spans="3:9" ht="15.5" x14ac:dyDescent="0.35">
      <c r="C308" t="s">
        <v>298</v>
      </c>
      <c r="I308" s="5">
        <v>-4000000000</v>
      </c>
    </row>
    <row r="309" spans="3:9" ht="15.5" x14ac:dyDescent="0.35">
      <c r="C309" t="s">
        <v>299</v>
      </c>
      <c r="D309" s="5">
        <v>2000000000</v>
      </c>
    </row>
    <row r="310" spans="3:9" ht="15.5" x14ac:dyDescent="0.35">
      <c r="C310" t="s">
        <v>300</v>
      </c>
      <c r="D310" s="5">
        <v>123000000000</v>
      </c>
    </row>
    <row r="311" spans="3:9" ht="15.5" x14ac:dyDescent="0.35">
      <c r="C311" t="s">
        <v>301</v>
      </c>
      <c r="D311" s="5">
        <v>85000000000</v>
      </c>
    </row>
    <row r="312" spans="3:9" ht="15.5" x14ac:dyDescent="0.35">
      <c r="C312" t="s">
        <v>212</v>
      </c>
      <c r="D312" s="5">
        <v>-18000000000</v>
      </c>
    </row>
    <row r="313" spans="3:9" ht="15.5" x14ac:dyDescent="0.35">
      <c r="C313" t="s">
        <v>211</v>
      </c>
      <c r="I313" s="5">
        <v>27000000000</v>
      </c>
    </row>
    <row r="314" spans="3:9" ht="15.5" x14ac:dyDescent="0.35">
      <c r="C314" t="s">
        <v>210</v>
      </c>
      <c r="D314" s="5">
        <v>46000000000</v>
      </c>
    </row>
    <row r="315" spans="3:9" ht="15.5" x14ac:dyDescent="0.35">
      <c r="C315" t="s">
        <v>209</v>
      </c>
      <c r="D315" s="5">
        <v>15000000000</v>
      </c>
    </row>
    <row r="316" spans="3:9" ht="15.5" x14ac:dyDescent="0.35">
      <c r="C316" t="s">
        <v>24</v>
      </c>
      <c r="D316" s="5">
        <v>61000000000</v>
      </c>
    </row>
    <row r="317" spans="3:9" ht="15.5" x14ac:dyDescent="0.35">
      <c r="C317" t="s">
        <v>21</v>
      </c>
      <c r="D317" s="5">
        <v>59000000000</v>
      </c>
    </row>
    <row r="318" spans="3:9" ht="15.5" x14ac:dyDescent="0.35">
      <c r="C318" t="s">
        <v>302</v>
      </c>
      <c r="I318" s="5">
        <v>37000000000</v>
      </c>
    </row>
    <row r="319" spans="3:9" ht="15.5" x14ac:dyDescent="0.35">
      <c r="C319" t="s">
        <v>303</v>
      </c>
      <c r="I319" s="5">
        <v>-1000000000</v>
      </c>
    </row>
    <row r="320" spans="3:9" ht="15.5" x14ac:dyDescent="0.35">
      <c r="C320" t="s">
        <v>304</v>
      </c>
      <c r="I320" s="5">
        <v>0</v>
      </c>
    </row>
    <row r="321" spans="3:9" ht="15.5" x14ac:dyDescent="0.35">
      <c r="C321" t="s">
        <v>305</v>
      </c>
      <c r="I321" s="5">
        <v>-1000000000</v>
      </c>
    </row>
    <row r="322" spans="3:9" ht="15.5" x14ac:dyDescent="0.35">
      <c r="C322" t="s">
        <v>306</v>
      </c>
      <c r="I322" s="5">
        <v>0</v>
      </c>
    </row>
    <row r="323" spans="3:9" ht="15.5" x14ac:dyDescent="0.35">
      <c r="C323" t="s">
        <v>307</v>
      </c>
      <c r="I323" s="5">
        <v>-1000000000</v>
      </c>
    </row>
  </sheetData>
  <pageMargins left="0.7" right="0.7" top="0.75" bottom="0.75" header="0.3" footer="0.3"/>
  <ignoredErrors>
    <ignoredError sqref="A1:U324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3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2061</v>
      </c>
      <c r="D2" s="2" vm="163">
        <f ca="1">IFERROR(_xlfn.STOCKHISTORY("XIDX:" &amp; $C$1, D3, , 0, 0, 1), "Libur")</f>
        <v>505</v>
      </c>
      <c r="E2" s="2" vm="527">
        <f ca="1">IFERROR(_xlfn.STOCKHISTORY("XIDX:" &amp; $C$1, E3, , 0, 0, 1), "Libur")</f>
        <v>494</v>
      </c>
      <c r="H2" s="2" vm="527">
        <f ca="1">IFERROR(INDEX(D2:G2,COUNT(D2:G2)),"")</f>
        <v>494</v>
      </c>
      <c r="I2" s="2" vm="248">
        <f t="shared" ref="I2:Z2" ca="1" si="0">IFERROR(_xlfn.STOCKHISTORY("XIDX:" &amp; $C$1, I1, , 0, 0, 1), "Libur")</f>
        <v>575</v>
      </c>
      <c r="J2" s="2" vm="528">
        <f t="shared" ca="1" si="0"/>
        <v>496</v>
      </c>
      <c r="K2" s="2" vm="267">
        <f t="shared" ca="1" si="0"/>
        <v>590</v>
      </c>
      <c r="L2" s="2" vm="529">
        <f t="shared" ca="1" si="0"/>
        <v>535</v>
      </c>
      <c r="M2" s="2" vm="191">
        <f t="shared" ca="1" si="0"/>
        <v>402</v>
      </c>
      <c r="N2" s="2" vm="184">
        <f t="shared" ca="1" si="0"/>
        <v>298</v>
      </c>
      <c r="O2" s="2" vm="250">
        <f t="shared" ca="1" si="0"/>
        <v>346</v>
      </c>
      <c r="P2" s="2" vm="372">
        <f t="shared" ca="1" si="0"/>
        <v>370</v>
      </c>
      <c r="Q2" s="2" vm="315">
        <f t="shared" ca="1" si="0"/>
        <v>350</v>
      </c>
      <c r="R2" s="2" t="str">
        <f t="shared" ca="1" si="0"/>
        <v>Libur</v>
      </c>
      <c r="S2" s="2" t="str">
        <f t="shared" ca="1" si="0"/>
        <v>Libur</v>
      </c>
      <c r="T2" s="2" vm="530">
        <f t="shared" ca="1" si="0"/>
        <v>353</v>
      </c>
      <c r="U2" s="2" vm="23">
        <f t="shared" ca="1" si="0"/>
        <v>410</v>
      </c>
      <c r="V2" s="2" vm="439">
        <f t="shared" ca="1" si="0"/>
        <v>380</v>
      </c>
      <c r="W2" s="2" vm="531">
        <f t="shared" ca="1" si="0"/>
        <v>365</v>
      </c>
      <c r="X2" s="2" vm="532">
        <f t="shared" ca="1" si="0"/>
        <v>405</v>
      </c>
      <c r="Y2" s="2" vm="374">
        <f t="shared" ca="1" si="0"/>
        <v>265</v>
      </c>
      <c r="Z2" s="2" vm="126">
        <f t="shared" ca="1" si="0"/>
        <v>170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356062534633</v>
      </c>
      <c r="E4" s="2">
        <f>IFERROR(INDEX(E51:E500,MATCH($C$4,$C$51:$C$500,0)),"")</f>
        <v>329717042756</v>
      </c>
      <c r="H4" s="2">
        <f>IFERROR(SUM(D4:G4)*(4/MAX(1,COUNT(D4:G4))),"")</f>
        <v>1371559154778</v>
      </c>
      <c r="I4" s="2">
        <f t="shared" ref="I4:Z4" si="1">IFERROR(INDEX(I51:I500,MATCH($C$4,$C$51:$C$500,0)),"")</f>
        <v>1210505004443</v>
      </c>
      <c r="J4" s="2">
        <f t="shared" si="1"/>
        <v>1117588738384</v>
      </c>
      <c r="K4" s="2">
        <f t="shared" si="1"/>
        <v>1086594171978</v>
      </c>
      <c r="L4" s="2">
        <f t="shared" si="1"/>
        <v>974636523540</v>
      </c>
      <c r="M4" s="2">
        <f t="shared" si="1"/>
        <v>770708092995</v>
      </c>
      <c r="N4" s="2">
        <f t="shared" si="1"/>
        <v>654285313569</v>
      </c>
      <c r="O4" s="2">
        <f t="shared" si="1"/>
        <v>733816419249</v>
      </c>
      <c r="P4" s="2">
        <f t="shared" si="1"/>
        <v>637904730815</v>
      </c>
      <c r="Q4" s="2">
        <f t="shared" si="1"/>
        <v>570153318185</v>
      </c>
      <c r="R4" s="2">
        <f t="shared" si="1"/>
        <v>641282717147</v>
      </c>
      <c r="S4" s="2">
        <f t="shared" si="1"/>
        <v>555215582347</v>
      </c>
      <c r="T4" s="2">
        <f t="shared" si="1"/>
        <v>528357952839</v>
      </c>
      <c r="U4" s="2">
        <f t="shared" si="1"/>
        <v>591342580167</v>
      </c>
      <c r="V4" s="2">
        <f t="shared" si="1"/>
        <v>560033423985</v>
      </c>
      <c r="W4" s="2">
        <f t="shared" si="1"/>
        <v>465313644815</v>
      </c>
      <c r="X4" s="2">
        <f t="shared" si="1"/>
        <v>423343474244</v>
      </c>
      <c r="Y4" s="2">
        <f t="shared" si="1"/>
        <v>340462501331</v>
      </c>
      <c r="Z4" s="2">
        <f t="shared" si="1"/>
        <v>307869644966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23764620031</v>
      </c>
      <c r="E5" s="2">
        <f>IFERROR(INDEX(E51:E500,MATCH($C$5,$C$51:$C$500,0)),"")</f>
        <v>882777802</v>
      </c>
      <c r="H5" s="2">
        <f>IFERROR(SUM(D5:G5)*(4/MAX(1,COUNT(D5:G5))),"")</f>
        <v>49294795666</v>
      </c>
      <c r="I5" s="2">
        <f t="shared" ref="I5:Z5" si="2">IFERROR(INDEX(I51:I500,MATCH($C$5,$C$51:$C$500,0)),"")</f>
        <v>42715599380</v>
      </c>
      <c r="J5" s="2">
        <f t="shared" si="2"/>
        <v>42869841060</v>
      </c>
      <c r="K5" s="2">
        <f t="shared" si="2"/>
        <v>144619337501</v>
      </c>
      <c r="L5" s="2">
        <f t="shared" si="2"/>
        <v>47322850384</v>
      </c>
      <c r="M5" s="2">
        <f t="shared" si="2"/>
        <v>32230188106</v>
      </c>
      <c r="N5" s="2">
        <f t="shared" si="2"/>
        <v>-2405720314</v>
      </c>
      <c r="O5" s="2">
        <f t="shared" si="2"/>
        <v>55476248395</v>
      </c>
      <c r="P5" s="2">
        <f t="shared" si="2"/>
        <v>36265239898</v>
      </c>
      <c r="Q5" s="2">
        <f t="shared" si="2"/>
        <v>66099870880</v>
      </c>
      <c r="R5" s="2">
        <f t="shared" si="2"/>
        <v>18640494523</v>
      </c>
      <c r="S5" s="2">
        <f t="shared" si="2"/>
        <v>63128786390</v>
      </c>
      <c r="T5" s="2">
        <f t="shared" si="2"/>
        <v>38612493028</v>
      </c>
      <c r="U5" s="2">
        <f t="shared" si="2"/>
        <v>95624577425</v>
      </c>
      <c r="V5" s="2">
        <f t="shared" si="2"/>
        <v>40655581627</v>
      </c>
      <c r="W5" s="2">
        <f t="shared" si="2"/>
        <v>30021501205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993117413596</v>
      </c>
      <c r="E6" s="2">
        <f>IFERROR(INDEX(E51:E500,MATCH($C$6,$C$51:$C$500,0)),"")</f>
        <v>969352788315</v>
      </c>
      <c r="H6" s="2">
        <f>IFERROR(INDEX(D6:G6,COUNT(D6:G6)),"")</f>
        <v>969352788315</v>
      </c>
      <c r="I6" s="2">
        <f t="shared" ref="I6:Z6" si="3">IFERROR(INDEX(I51:I500,MATCH($C$6,$C$51:$C$500,0)),"")</f>
        <v>968470009251</v>
      </c>
      <c r="J6" s="2">
        <f t="shared" si="3"/>
        <v>927625466349</v>
      </c>
      <c r="K6" s="2">
        <f t="shared" si="3"/>
        <v>890674702241</v>
      </c>
      <c r="L6" s="2">
        <f t="shared" si="3"/>
        <v>749014831925</v>
      </c>
      <c r="M6" s="2">
        <f t="shared" si="3"/>
        <v>710571586064</v>
      </c>
      <c r="N6" s="2">
        <f t="shared" si="3"/>
        <v>680711709737</v>
      </c>
      <c r="O6" s="2">
        <f t="shared" si="3"/>
        <v>678855033425</v>
      </c>
      <c r="P6" s="2">
        <f t="shared" si="3"/>
        <v>637711996421</v>
      </c>
      <c r="Q6" s="2">
        <f t="shared" si="3"/>
        <v>607382213351</v>
      </c>
      <c r="R6" s="2">
        <f t="shared" si="3"/>
        <v>600813348217</v>
      </c>
      <c r="S6" s="2">
        <f t="shared" si="3"/>
        <v>583972255481</v>
      </c>
      <c r="T6" s="2">
        <f t="shared" si="3"/>
        <v>531489225229</v>
      </c>
      <c r="U6" s="2">
        <f t="shared" si="3"/>
        <v>495402436908</v>
      </c>
      <c r="V6" s="2">
        <f t="shared" si="3"/>
        <v>339170980680</v>
      </c>
      <c r="W6" s="2">
        <f t="shared" si="3"/>
        <v>306156154691</v>
      </c>
      <c r="X6" s="2">
        <f t="shared" si="3"/>
        <v>285704758970</v>
      </c>
      <c r="Y6" s="2">
        <f t="shared" si="3"/>
        <v>251972101149</v>
      </c>
      <c r="Z6" s="2">
        <f t="shared" si="3"/>
        <v>232638394631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0.6</v>
      </c>
      <c r="E7" s="3">
        <f>IFERROR(INDEX(E51:E500,MATCH($C$7,$C$51:$C$500,0))/1000000000,"")</f>
        <v>0.6</v>
      </c>
      <c r="H7" s="3">
        <f>IFERROR(INDEX(D7:G7,COUNT(D7:G7)),"")</f>
        <v>0.6</v>
      </c>
      <c r="I7" s="3">
        <f t="shared" ref="I7:Z7" si="4">IFERROR(INDEX(I51:I500,MATCH($C$7,$C$51:$C$500,0))/1000000000,"")</f>
        <v>0.6</v>
      </c>
      <c r="J7" s="3">
        <f t="shared" si="4"/>
        <v>0.6</v>
      </c>
      <c r="K7" s="3">
        <f t="shared" si="4"/>
        <v>0.6</v>
      </c>
      <c r="L7" s="3">
        <f t="shared" si="4"/>
        <v>0.6</v>
      </c>
      <c r="M7" s="3">
        <f t="shared" si="4"/>
        <v>0.6</v>
      </c>
      <c r="N7" s="3">
        <f t="shared" si="4"/>
        <v>0.6</v>
      </c>
      <c r="O7" s="3">
        <f t="shared" si="4"/>
        <v>0.6</v>
      </c>
      <c r="P7" s="3">
        <f t="shared" si="4"/>
        <v>0.6</v>
      </c>
      <c r="Q7" s="3">
        <f t="shared" si="4"/>
        <v>0.6</v>
      </c>
      <c r="R7" s="3">
        <f t="shared" si="4"/>
        <v>0.6</v>
      </c>
      <c r="S7" s="3">
        <f t="shared" si="4"/>
        <v>0.6</v>
      </c>
      <c r="T7" s="3">
        <f t="shared" si="4"/>
        <v>0.6</v>
      </c>
      <c r="U7" s="3">
        <f t="shared" si="4"/>
        <v>0.6</v>
      </c>
      <c r="V7" s="3">
        <f t="shared" si="4"/>
        <v>0.6</v>
      </c>
      <c r="W7" s="3">
        <f t="shared" si="4"/>
        <v>0.6</v>
      </c>
      <c r="X7" s="3">
        <f t="shared" si="4"/>
        <v>0.6</v>
      </c>
      <c r="Y7" s="3">
        <f t="shared" si="4"/>
        <v>0.6</v>
      </c>
      <c r="Z7" s="3">
        <f t="shared" si="4"/>
        <v>0.6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-16000000000</v>
      </c>
      <c r="H8" s="2">
        <f>IFERROR(INDEX(D8:G8,COUNT(D8:G8)),"")</f>
        <v>-16000000000</v>
      </c>
      <c r="I8" s="2">
        <f t="shared" ref="I8:Z8" si="5">IFERROR(INDEX(I51:I500,MATCH($C$8,$C$51:$C$500,0)),"")</f>
        <v>-9000000000</v>
      </c>
      <c r="J8" s="2">
        <f t="shared" si="5"/>
        <v>13000000000</v>
      </c>
      <c r="K8" s="2">
        <f t="shared" si="5"/>
        <v>0</v>
      </c>
      <c r="L8" s="2">
        <f t="shared" si="5"/>
        <v>-38000000000</v>
      </c>
      <c r="M8" s="2">
        <f t="shared" si="5"/>
        <v>9000000000</v>
      </c>
      <c r="N8" s="2">
        <f t="shared" si="5"/>
        <v>39000000000</v>
      </c>
      <c r="O8" s="2">
        <f t="shared" si="5"/>
        <v>-33000000000</v>
      </c>
      <c r="P8" s="2">
        <f t="shared" si="5"/>
        <v>-142000000000</v>
      </c>
      <c r="Q8" s="2">
        <f t="shared" si="5"/>
        <v>-21000000000</v>
      </c>
      <c r="R8" s="2">
        <f t="shared" si="5"/>
        <v>-6000000000</v>
      </c>
      <c r="S8" s="2">
        <f t="shared" si="5"/>
        <v>-34000000000</v>
      </c>
      <c r="T8" s="2">
        <f t="shared" si="5"/>
        <v>19000000000</v>
      </c>
      <c r="U8" s="2">
        <f t="shared" si="5"/>
        <v>1000000000</v>
      </c>
      <c r="V8" s="2">
        <f t="shared" si="5"/>
        <v>17000000000</v>
      </c>
      <c r="W8" s="2">
        <f t="shared" si="5"/>
        <v>-17000000000</v>
      </c>
      <c r="X8" s="2">
        <f t="shared" si="5"/>
        <v>-26000000000</v>
      </c>
      <c r="Y8" s="2">
        <f t="shared" si="5"/>
        <v>7000000000</v>
      </c>
      <c r="Z8" s="2">
        <f t="shared" si="5"/>
        <v>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-5.13</v>
      </c>
      <c r="E9" s="3">
        <f>IFERROR(INDEX(E51:E500,MATCH("Free cash flow per share (Quarter)",$C$51:$C$500,0)),"")</f>
        <v>-26.05</v>
      </c>
      <c r="H9" s="3">
        <f>IFERROR(INDEX(D9:G9,COUNT(D9:G9)),"")</f>
        <v>-26.05</v>
      </c>
      <c r="I9" s="3">
        <f t="shared" ref="I9:Z9" si="6">IFERROR(INDEX(I51:I500,MATCH($C$9,$C$51:$C$500,0)),"")</f>
        <v>-15.01</v>
      </c>
      <c r="J9" s="3">
        <f t="shared" si="6"/>
        <v>22.21</v>
      </c>
      <c r="K9" s="3">
        <f t="shared" si="6"/>
        <v>0.69</v>
      </c>
      <c r="L9" s="3">
        <f t="shared" si="6"/>
        <v>-63.68</v>
      </c>
      <c r="M9" s="3">
        <f t="shared" si="6"/>
        <v>15.39</v>
      </c>
      <c r="N9" s="3">
        <f t="shared" si="6"/>
        <v>65.319999999999993</v>
      </c>
      <c r="O9" s="3">
        <f t="shared" si="6"/>
        <v>-54.86</v>
      </c>
      <c r="P9" s="3">
        <f t="shared" si="6"/>
        <v>-235.88</v>
      </c>
      <c r="Q9" s="3">
        <f t="shared" si="6"/>
        <v>-35.049999999999997</v>
      </c>
      <c r="R9" s="3">
        <f t="shared" si="6"/>
        <v>-10.47</v>
      </c>
      <c r="S9" s="3">
        <f t="shared" si="6"/>
        <v>-57.02</v>
      </c>
      <c r="T9" s="3">
        <f t="shared" si="6"/>
        <v>31.89</v>
      </c>
      <c r="U9" s="3">
        <f t="shared" si="6"/>
        <v>1.38</v>
      </c>
      <c r="V9" s="3">
        <f t="shared" si="6"/>
        <v>27.51</v>
      </c>
      <c r="W9" s="3">
        <f t="shared" si="6"/>
        <v>-28.93</v>
      </c>
      <c r="X9" s="3">
        <f t="shared" si="6"/>
        <v>-42.78</v>
      </c>
      <c r="Y9" s="3">
        <f t="shared" si="6"/>
        <v>11.58</v>
      </c>
      <c r="Z9" s="3">
        <f t="shared" si="6"/>
        <v>-0.11</v>
      </c>
    </row>
    <row r="10" spans="1:26" ht="15.5" x14ac:dyDescent="0.35">
      <c r="C10" t="s">
        <v>18</v>
      </c>
      <c r="D10" s="3">
        <f ca="1">IFERROR(IF(D9=0,"",D2/D9),"")</f>
        <v>-98.44054580896686</v>
      </c>
      <c r="E10" s="3">
        <f ca="1">IFERROR(IF(E9=0,"",E2/E9),"")</f>
        <v>-18.963531669865642</v>
      </c>
      <c r="I10" s="3">
        <f t="shared" ref="I10:Z10" ca="1" si="7">IFERROR(IF(I9=0,"",I2/I9),"")</f>
        <v>-38.307794803464361</v>
      </c>
      <c r="J10" s="3">
        <f t="shared" ca="1" si="7"/>
        <v>22.332282755515532</v>
      </c>
      <c r="K10" s="3">
        <f t="shared" ca="1" si="7"/>
        <v>855.07246376811599</v>
      </c>
      <c r="L10" s="3">
        <f t="shared" ca="1" si="7"/>
        <v>-8.4013819095477391</v>
      </c>
      <c r="M10" s="3">
        <f t="shared" ca="1" si="7"/>
        <v>26.120857699805068</v>
      </c>
      <c r="N10" s="3">
        <f t="shared" ca="1" si="7"/>
        <v>4.5621555419473365</v>
      </c>
      <c r="O10" s="3">
        <f t="shared" ca="1" si="7"/>
        <v>-6.3069631790010936</v>
      </c>
      <c r="P10" s="3">
        <f t="shared" ca="1" si="7"/>
        <v>-1.5685942004409021</v>
      </c>
      <c r="Q10" s="3">
        <f t="shared" ca="1" si="7"/>
        <v>-9.9857346647646228</v>
      </c>
      <c r="R10" s="3" t="str">
        <f t="shared" ca="1" si="7"/>
        <v/>
      </c>
      <c r="S10" s="3" t="str">
        <f t="shared" ca="1" si="7"/>
        <v/>
      </c>
      <c r="T10" s="3">
        <f t="shared" ca="1" si="7"/>
        <v>11.069300721229226</v>
      </c>
      <c r="U10" s="3">
        <f t="shared" ca="1" si="7"/>
        <v>297.10144927536237</v>
      </c>
      <c r="V10" s="3">
        <f t="shared" ca="1" si="7"/>
        <v>13.81315885132679</v>
      </c>
      <c r="W10" s="3">
        <f t="shared" ca="1" si="7"/>
        <v>-12.616660905634291</v>
      </c>
      <c r="X10" s="3">
        <f t="shared" ca="1" si="7"/>
        <v>-9.4670406732117804</v>
      </c>
      <c r="Y10" s="3">
        <f t="shared" ca="1" si="7"/>
        <v>22.884283246977546</v>
      </c>
      <c r="Z10" s="3">
        <f t="shared" ca="1" si="7"/>
        <v>-1545.4545454545455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74373220851</v>
      </c>
      <c r="E11" s="2">
        <f>IFERROR(INDEX(E51:E500,MATCH($C$11,$C$51:$C$500,0)),"")</f>
        <v>72184823591</v>
      </c>
      <c r="H11" s="2">
        <f>IFERROR(INDEX(D11:G11,COUNT(D11:G11)),"")</f>
        <v>72184823591</v>
      </c>
      <c r="I11" s="2">
        <f t="shared" ref="I11:Z11" si="8">IFERROR(INDEX(I51:I500,MATCH($C$11,$C$51:$C$500,0)),"")</f>
        <v>74024930501</v>
      </c>
      <c r="J11" s="2">
        <f t="shared" si="8"/>
        <v>80624987670</v>
      </c>
      <c r="K11" s="2">
        <f t="shared" si="8"/>
        <v>60185381405</v>
      </c>
      <c r="L11" s="2">
        <f t="shared" si="8"/>
        <v>51285755343</v>
      </c>
      <c r="M11" s="2">
        <f t="shared" si="8"/>
        <v>59790631091</v>
      </c>
      <c r="N11" s="2">
        <f t="shared" si="8"/>
        <v>55753044216</v>
      </c>
      <c r="O11" s="2">
        <f t="shared" si="8"/>
        <v>34985048502</v>
      </c>
      <c r="P11" s="2">
        <f t="shared" si="8"/>
        <v>33953586516</v>
      </c>
      <c r="Q11" s="2">
        <f t="shared" si="8"/>
        <v>120124871544</v>
      </c>
      <c r="R11" s="2">
        <f t="shared" si="8"/>
        <v>94500704213</v>
      </c>
      <c r="S11" s="2">
        <f t="shared" si="8"/>
        <v>76703294776</v>
      </c>
      <c r="T11" s="2">
        <f t="shared" si="8"/>
        <v>71314734050</v>
      </c>
      <c r="U11" s="2">
        <f t="shared" si="8"/>
        <v>49865135531</v>
      </c>
      <c r="V11" s="2">
        <f t="shared" si="8"/>
        <v>51012808028</v>
      </c>
      <c r="W11" s="2">
        <f t="shared" si="8"/>
        <v>35850629547</v>
      </c>
      <c r="X11" s="2">
        <f t="shared" si="8"/>
        <v>43559028163</v>
      </c>
      <c r="Y11" s="2">
        <f t="shared" si="8"/>
        <v>58641089712</v>
      </c>
      <c r="Z11" s="2">
        <f t="shared" si="8"/>
        <v>42284570730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259000000000</v>
      </c>
      <c r="E12" s="2">
        <f>IFERROR(INDEX(E51:E500,MATCH("Net Debt (Quarter)",$C$51:$C$500,0)),"")</f>
        <v>255000000000</v>
      </c>
      <c r="H12" s="2">
        <f>IFERROR(INDEX(D12:G12,COUNT(D12:G12)),"")</f>
        <v>255000000000</v>
      </c>
      <c r="I12" s="2">
        <f t="shared" ref="I12:Z12" si="9">IFERROR(INDEX(I51:I500,MATCH($C$12,$C$51:$C$500,0)),"")</f>
        <v>238000000000</v>
      </c>
      <c r="J12" s="2">
        <f t="shared" si="9"/>
        <v>222000000000</v>
      </c>
      <c r="K12" s="2">
        <f t="shared" si="9"/>
        <v>224000000000</v>
      </c>
      <c r="L12" s="2">
        <f t="shared" si="9"/>
        <v>228000000000</v>
      </c>
      <c r="M12" s="2">
        <f t="shared" si="9"/>
        <v>176000000000</v>
      </c>
      <c r="N12" s="2">
        <f t="shared" si="9"/>
        <v>181000000000</v>
      </c>
      <c r="O12" s="2">
        <f t="shared" si="9"/>
        <v>224000000000</v>
      </c>
      <c r="P12" s="2">
        <f t="shared" si="9"/>
        <v>179000000000</v>
      </c>
      <c r="Q12" s="2">
        <f t="shared" si="9"/>
        <v>19000000000</v>
      </c>
      <c r="R12" s="2">
        <f t="shared" si="9"/>
        <v>63000000000</v>
      </c>
      <c r="S12" s="2">
        <f t="shared" si="9"/>
        <v>40000000000</v>
      </c>
      <c r="T12" s="2">
        <f t="shared" si="9"/>
        <v>-7000000000</v>
      </c>
      <c r="U12" s="2">
        <f t="shared" si="9"/>
        <v>8000000000</v>
      </c>
      <c r="V12" s="2">
        <f t="shared" si="9"/>
        <v>0</v>
      </c>
      <c r="W12" s="2">
        <f t="shared" si="9"/>
        <v>37000000000</v>
      </c>
      <c r="X12" s="2">
        <f t="shared" si="9"/>
        <v>5000000000</v>
      </c>
      <c r="Y12" s="2">
        <f t="shared" si="9"/>
        <v>-53000000000</v>
      </c>
      <c r="Z12" s="2">
        <f t="shared" si="9"/>
        <v>-38000000000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334000000000</v>
      </c>
      <c r="E13" s="2">
        <f>IFERROR(INDEX(E51:E500,MATCH("Total Debt (Quarter)",$C$51:$C$500,0)),"")</f>
        <v>327000000000</v>
      </c>
      <c r="H13" s="2">
        <f>IFERROR(INDEX(D13:G13,COUNT(D13:G13)),"")</f>
        <v>327000000000</v>
      </c>
      <c r="I13" s="2">
        <f t="shared" ref="I13:Z13" si="10">IFERROR(INDEX(I51:I500,MATCH($C$13,$C$51:$C$500,0)),"")</f>
        <v>312000000000</v>
      </c>
      <c r="J13" s="2">
        <f t="shared" si="10"/>
        <v>302000000000</v>
      </c>
      <c r="K13" s="2">
        <f t="shared" si="10"/>
        <v>285000000000</v>
      </c>
      <c r="L13" s="2">
        <f t="shared" si="10"/>
        <v>279000000000</v>
      </c>
      <c r="M13" s="2">
        <f t="shared" si="10"/>
        <v>236000000000</v>
      </c>
      <c r="N13" s="2">
        <f t="shared" si="10"/>
        <v>237000000000</v>
      </c>
      <c r="O13" s="2">
        <f t="shared" si="10"/>
        <v>259000000000</v>
      </c>
      <c r="P13" s="2">
        <f t="shared" si="10"/>
        <v>213000000000</v>
      </c>
      <c r="Q13" s="2">
        <f t="shared" si="10"/>
        <v>139000000000</v>
      </c>
      <c r="R13" s="2">
        <f t="shared" si="10"/>
        <v>158000000000</v>
      </c>
      <c r="S13" s="2">
        <f t="shared" si="10"/>
        <v>117000000000</v>
      </c>
      <c r="T13" s="2">
        <f t="shared" si="10"/>
        <v>65000000000</v>
      </c>
      <c r="U13" s="2">
        <f t="shared" si="10"/>
        <v>58000000000</v>
      </c>
      <c r="V13" s="2">
        <f t="shared" si="10"/>
        <v>51000000000</v>
      </c>
      <c r="W13" s="2">
        <f t="shared" si="10"/>
        <v>73000000000</v>
      </c>
      <c r="X13" s="2">
        <f t="shared" si="10"/>
        <v>49000000000</v>
      </c>
      <c r="Y13" s="2">
        <f t="shared" si="10"/>
        <v>6000000000</v>
      </c>
      <c r="Z13" s="2">
        <f t="shared" si="10"/>
        <v>4000000000</v>
      </c>
    </row>
    <row r="14" spans="1:26" ht="15.5" x14ac:dyDescent="0.35">
      <c r="C14" t="s">
        <v>27</v>
      </c>
      <c r="D14" s="2">
        <f>IFERROR(INDEX(D51:D500,MATCH($C$14,$C$51:$C$500,0)),"")</f>
        <v>-7194696477</v>
      </c>
      <c r="E14" s="2">
        <f>IFERROR(INDEX(E51:E500,MATCH($C$14,$C$51:$C$500,0)),"")</f>
        <v>-6847392317</v>
      </c>
      <c r="H14" s="2">
        <f>IFERROR(SUM(D14:G14)*(4/MAX(1,COUNT(D14:G14))),"")</f>
        <v>-28084177588</v>
      </c>
      <c r="I14" s="2">
        <f t="shared" ref="I14:Z14" si="11">IFERROR(INDEX(I51:I500,MATCH($C$14,$C$51:$C$500,0)),"")</f>
        <v>-29265726690</v>
      </c>
      <c r="J14" s="2">
        <f t="shared" si="11"/>
        <v>-27366522154</v>
      </c>
      <c r="K14" s="2">
        <f t="shared" si="11"/>
        <v>-26951854266</v>
      </c>
      <c r="L14" s="2">
        <f t="shared" si="11"/>
        <v>-23072929586</v>
      </c>
      <c r="M14" s="2">
        <f t="shared" si="11"/>
        <v>-20140236185</v>
      </c>
      <c r="N14" s="2">
        <f t="shared" si="11"/>
        <v>-24709365914</v>
      </c>
      <c r="O14" s="2">
        <f t="shared" si="11"/>
        <v>-25608162396</v>
      </c>
      <c r="P14" s="2">
        <f t="shared" si="11"/>
        <v>-14281172786</v>
      </c>
      <c r="Q14" s="2">
        <f t="shared" si="11"/>
        <v>-15377718884</v>
      </c>
      <c r="R14" s="2">
        <f t="shared" si="11"/>
        <v>-13667611554</v>
      </c>
      <c r="S14" s="2">
        <f t="shared" si="11"/>
        <v>-8388021296</v>
      </c>
      <c r="T14" s="2">
        <f t="shared" si="11"/>
        <v>-6259318165</v>
      </c>
      <c r="U14" s="2">
        <f t="shared" si="11"/>
        <v>-4272425078</v>
      </c>
      <c r="V14" s="2">
        <f t="shared" si="11"/>
        <v>-4440586165</v>
      </c>
      <c r="W14" s="2">
        <f t="shared" si="11"/>
        <v>-4190106863</v>
      </c>
      <c r="X14" s="2">
        <f t="shared" si="11"/>
        <v>-1059915912</v>
      </c>
      <c r="Y14" s="2">
        <f t="shared" si="11"/>
        <v>-176210187</v>
      </c>
      <c r="Z14" s="2">
        <f t="shared" si="11"/>
        <v>-10945414</v>
      </c>
    </row>
    <row r="15" spans="1:26" ht="15.5" x14ac:dyDescent="0.35">
      <c r="C15" t="s">
        <v>28</v>
      </c>
      <c r="D15" s="2">
        <f>IFERROR(INDEX(D51:D500,MATCH($C$15,$C$51:$C$500,0)),"")</f>
        <v>-6197405900</v>
      </c>
      <c r="E15" s="2">
        <f>IFERROR(INDEX(E51:E500,MATCH($C$15,$C$51:$C$500,0)),"")</f>
        <v>-2833462720</v>
      </c>
      <c r="H15" s="2">
        <f>IFERROR(SUM(D15:G15)*(4/MAX(1,COUNT(D15:G15))),"")</f>
        <v>-18061737240</v>
      </c>
      <c r="I15" s="2">
        <f t="shared" ref="I15:Z15" si="12">IFERROR(INDEX(I51:I500,MATCH($C$15,$C$51:$C$500,0)),"")</f>
        <v>-23404991447</v>
      </c>
      <c r="J15" s="2">
        <f t="shared" si="12"/>
        <v>-14930864496</v>
      </c>
      <c r="K15" s="2">
        <f t="shared" si="12"/>
        <v>-12920887876</v>
      </c>
      <c r="L15" s="2">
        <f t="shared" si="12"/>
        <v>-19947918646</v>
      </c>
      <c r="M15" s="2">
        <f t="shared" si="12"/>
        <v>-12486107422</v>
      </c>
      <c r="N15" s="2">
        <f t="shared" si="12"/>
        <v>-5972617231</v>
      </c>
      <c r="O15" s="2">
        <f t="shared" si="12"/>
        <v>-10860116462</v>
      </c>
      <c r="P15" s="2">
        <f t="shared" si="12"/>
        <v>-11130119683</v>
      </c>
      <c r="Q15" s="2">
        <f t="shared" si="12"/>
        <v>-34808469161</v>
      </c>
      <c r="R15" s="2">
        <f t="shared" si="12"/>
        <v>-20201533509</v>
      </c>
      <c r="S15" s="2">
        <f t="shared" si="12"/>
        <v>-11364662974</v>
      </c>
      <c r="T15" s="2">
        <f t="shared" si="12"/>
        <v>-14587801658</v>
      </c>
      <c r="U15" s="2">
        <f t="shared" si="12"/>
        <v>-18736982050</v>
      </c>
      <c r="V15" s="2">
        <f t="shared" si="12"/>
        <v>-15896005652</v>
      </c>
      <c r="W15" s="2">
        <f t="shared" si="12"/>
        <v>-14159334370</v>
      </c>
      <c r="X15" s="2">
        <f t="shared" si="12"/>
        <v>-13526618755</v>
      </c>
      <c r="Y15" s="2">
        <f t="shared" si="12"/>
        <v>-14633531127</v>
      </c>
      <c r="Z15" s="2">
        <f t="shared" si="12"/>
        <v>-15741381532</v>
      </c>
    </row>
    <row r="16" spans="1:26" ht="15.5" x14ac:dyDescent="0.35">
      <c r="C16" t="s">
        <v>29</v>
      </c>
      <c r="D16" s="2">
        <f>IFERROR(INDEX(D51:D500,MATCH($C$16,$C$51:$C$500,0)),"")</f>
        <v>30058031181</v>
      </c>
      <c r="E16" s="2">
        <f>IFERROR(INDEX(E51:E500,MATCH($C$16,$C$51:$C$500,0)),"")</f>
        <v>3884241784</v>
      </c>
      <c r="H16" s="2">
        <f>IFERROR(SUM(D16:G16)*(4/MAX(1,COUNT(D16:G16))),"")</f>
        <v>67884545930</v>
      </c>
      <c r="I16" s="2">
        <f t="shared" ref="I16:Z16" si="13">IFERROR(INDEX(I51:I500,MATCH($C$16,$C$51:$C$500,0)),"")</f>
        <v>67018964817</v>
      </c>
      <c r="J16" s="2">
        <f t="shared" si="13"/>
        <v>57056154479</v>
      </c>
      <c r="K16" s="2">
        <f t="shared" si="13"/>
        <v>47290295828</v>
      </c>
      <c r="L16" s="2">
        <f t="shared" si="13"/>
        <v>67658968274</v>
      </c>
      <c r="M16" s="2">
        <f t="shared" si="13"/>
        <v>42602681964</v>
      </c>
      <c r="N16" s="2">
        <f t="shared" si="13"/>
        <v>8674034193</v>
      </c>
      <c r="O16" s="2">
        <f t="shared" si="13"/>
        <v>45193682645</v>
      </c>
      <c r="P16" s="2">
        <f t="shared" si="13"/>
        <v>44127315887</v>
      </c>
      <c r="Q16" s="2">
        <f t="shared" si="13"/>
        <v>101431580514</v>
      </c>
      <c r="R16" s="2">
        <f t="shared" si="13"/>
        <v>44441102324</v>
      </c>
      <c r="S16" s="2">
        <f t="shared" si="13"/>
        <v>37656003913</v>
      </c>
      <c r="T16" s="2">
        <f t="shared" si="13"/>
        <v>56641319979</v>
      </c>
      <c r="U16" s="2">
        <f t="shared" si="13"/>
        <v>64578172860</v>
      </c>
      <c r="V16" s="2">
        <f t="shared" si="13"/>
        <v>62536716639</v>
      </c>
      <c r="W16" s="2">
        <f t="shared" si="13"/>
        <v>50534383273</v>
      </c>
      <c r="X16" s="2">
        <f t="shared" si="13"/>
        <v>47358859217</v>
      </c>
      <c r="Y16" s="2">
        <f t="shared" si="13"/>
        <v>49453067645</v>
      </c>
      <c r="Z16" s="2">
        <f t="shared" si="13"/>
        <v>45595129813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303000000000</v>
      </c>
      <c r="E20" s="2">
        <f ca="1">IFERROR(E21*E2,"")</f>
        <v>296400000000</v>
      </c>
      <c r="H20" s="2">
        <f t="shared" ref="H20:Z20" ca="1" si="14">IFERROR(H21*H2,"")</f>
        <v>296400000000</v>
      </c>
      <c r="I20" s="2">
        <f t="shared" ca="1" si="14"/>
        <v>345000000000</v>
      </c>
      <c r="J20" s="2">
        <f t="shared" ca="1" si="14"/>
        <v>297600000000</v>
      </c>
      <c r="K20" s="2">
        <f t="shared" ca="1" si="14"/>
        <v>354000000000</v>
      </c>
      <c r="L20" s="2">
        <f t="shared" ca="1" si="14"/>
        <v>321000000000</v>
      </c>
      <c r="M20" s="2">
        <f t="shared" ca="1" si="14"/>
        <v>241200000000</v>
      </c>
      <c r="N20" s="2">
        <f t="shared" ca="1" si="14"/>
        <v>178800000000</v>
      </c>
      <c r="O20" s="2">
        <f t="shared" ca="1" si="14"/>
        <v>207600000000</v>
      </c>
      <c r="P20" s="2">
        <f t="shared" ca="1" si="14"/>
        <v>222000000000</v>
      </c>
      <c r="Q20" s="2">
        <f t="shared" ca="1" si="14"/>
        <v>210000000000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211800000000</v>
      </c>
      <c r="U20" s="2">
        <f t="shared" ca="1" si="14"/>
        <v>246000000000</v>
      </c>
      <c r="V20" s="2">
        <f t="shared" ca="1" si="14"/>
        <v>228000000000</v>
      </c>
      <c r="W20" s="2">
        <f t="shared" ca="1" si="14"/>
        <v>219000000000</v>
      </c>
      <c r="X20" s="2">
        <f t="shared" ca="1" si="14"/>
        <v>243000000000</v>
      </c>
      <c r="Y20" s="2">
        <f t="shared" ca="1" si="14"/>
        <v>159000000000</v>
      </c>
      <c r="Z20" s="2">
        <f t="shared" ca="1" si="14"/>
        <v>102000000000</v>
      </c>
    </row>
    <row r="21" spans="1:26" ht="15.5" x14ac:dyDescent="0.35">
      <c r="C21" t="s">
        <v>12</v>
      </c>
      <c r="D21" s="2">
        <f>IFERROR(INDEX(D51:D500,MATCH($C$7,$C$51:$C$500,0)),"")</f>
        <v>600000000</v>
      </c>
      <c r="E21" s="2">
        <f>IFERROR(INDEX(E51:E500,MATCH($C$7,$C$51:$C$500,0)),"")</f>
        <v>600000000</v>
      </c>
      <c r="H21" s="2">
        <f>IFERROR(INDEX(D21:G21,COUNT(D21:G21)),"")</f>
        <v>600000000</v>
      </c>
      <c r="I21" s="2">
        <f t="shared" ref="I21:Z21" si="15">IFERROR(INDEX(I51:I500,MATCH($C$7,$C$51:$C$500,0)),"")</f>
        <v>600000000</v>
      </c>
      <c r="J21" s="2">
        <f t="shared" si="15"/>
        <v>600000000</v>
      </c>
      <c r="K21" s="2">
        <f t="shared" si="15"/>
        <v>600000000</v>
      </c>
      <c r="L21" s="2">
        <f t="shared" si="15"/>
        <v>600000000</v>
      </c>
      <c r="M21" s="2">
        <f t="shared" si="15"/>
        <v>600000000</v>
      </c>
      <c r="N21" s="2">
        <f t="shared" si="15"/>
        <v>600000000</v>
      </c>
      <c r="O21" s="2">
        <f t="shared" si="15"/>
        <v>600000000</v>
      </c>
      <c r="P21" s="2">
        <f t="shared" si="15"/>
        <v>600000000</v>
      </c>
      <c r="Q21" s="2">
        <f t="shared" si="15"/>
        <v>600000000</v>
      </c>
      <c r="R21" s="2">
        <f t="shared" si="15"/>
        <v>600000000</v>
      </c>
      <c r="S21" s="2">
        <f t="shared" si="15"/>
        <v>600000000</v>
      </c>
      <c r="T21" s="2">
        <f t="shared" si="15"/>
        <v>600000000</v>
      </c>
      <c r="U21" s="2">
        <f t="shared" si="15"/>
        <v>600000000</v>
      </c>
      <c r="V21" s="2">
        <f t="shared" si="15"/>
        <v>600000000</v>
      </c>
      <c r="W21" s="2">
        <f t="shared" si="15"/>
        <v>600000000</v>
      </c>
      <c r="X21" s="2">
        <f t="shared" si="15"/>
        <v>600000000</v>
      </c>
      <c r="Y21" s="2">
        <f t="shared" si="15"/>
        <v>600000000</v>
      </c>
      <c r="Z21" s="2">
        <f t="shared" si="15"/>
        <v>600000000</v>
      </c>
    </row>
    <row r="23" spans="1:26" ht="15.5" x14ac:dyDescent="0.35">
      <c r="B23" t="s">
        <v>54</v>
      </c>
      <c r="C23" t="s">
        <v>55</v>
      </c>
      <c r="D23" s="3">
        <f>IFERROR(D5/D6*100,"")</f>
        <v>2.3929315613297102</v>
      </c>
      <c r="E23" s="3">
        <f>IFERROR(E5/E6*100,"")</f>
        <v>9.1068784516987772E-2</v>
      </c>
      <c r="H23" s="3">
        <f t="shared" ref="H23:Z23" si="16">IFERROR(H5/H6*100,"")</f>
        <v>5.0853307753607258</v>
      </c>
      <c r="I23" s="3">
        <f t="shared" si="16"/>
        <v>4.4106269654168839</v>
      </c>
      <c r="J23" s="3">
        <f t="shared" si="16"/>
        <v>4.6214601275156353</v>
      </c>
      <c r="K23" s="3">
        <f t="shared" si="16"/>
        <v>16.237054576393334</v>
      </c>
      <c r="L23" s="3">
        <f t="shared" si="16"/>
        <v>6.3180124567598028</v>
      </c>
      <c r="M23" s="3">
        <f t="shared" si="16"/>
        <v>4.5358115548258189</v>
      </c>
      <c r="N23" s="3">
        <f t="shared" si="16"/>
        <v>-0.35341250629131604</v>
      </c>
      <c r="O23" s="3">
        <f t="shared" si="16"/>
        <v>8.1720316803291428</v>
      </c>
      <c r="P23" s="3">
        <f t="shared" si="16"/>
        <v>5.6867739828527046</v>
      </c>
      <c r="Q23" s="3">
        <f t="shared" si="16"/>
        <v>10.882747210412887</v>
      </c>
      <c r="R23" s="3">
        <f t="shared" si="16"/>
        <v>3.1025433403432774</v>
      </c>
      <c r="S23" s="3">
        <f t="shared" si="16"/>
        <v>10.810237266837747</v>
      </c>
      <c r="T23" s="3">
        <f t="shared" si="16"/>
        <v>7.264962523250257</v>
      </c>
      <c r="U23" s="3">
        <f t="shared" si="16"/>
        <v>19.30240352103036</v>
      </c>
      <c r="V23" s="3">
        <f t="shared" si="16"/>
        <v>11.986751208930107</v>
      </c>
      <c r="W23" s="3">
        <f t="shared" si="16"/>
        <v>9.8059440403216342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-0.11511671840801552</v>
      </c>
      <c r="E24" s="4">
        <f>IFERROR(_xlfn.RRI(5,J23,E23),"")</f>
        <v>-0.54404911192228889</v>
      </c>
      <c r="H24" s="4">
        <f t="shared" ref="H24:Z24" si="17">IFERROR(_xlfn.RRI(5,M23,H23),"")</f>
        <v>2.3134762642273765E-2</v>
      </c>
      <c r="I24" s="4" t="str">
        <f t="shared" si="17"/>
        <v/>
      </c>
      <c r="J24" s="4">
        <f t="shared" si="17"/>
        <v>-0.1077432671456805</v>
      </c>
      <c r="K24" s="4">
        <f t="shared" si="17"/>
        <v>0.23346904944006663</v>
      </c>
      <c r="L24" s="4">
        <f t="shared" si="17"/>
        <v>-0.10304968379250878</v>
      </c>
      <c r="M24" s="4">
        <f t="shared" si="17"/>
        <v>7.8915492219065797E-2</v>
      </c>
      <c r="N24" s="4" t="str">
        <f t="shared" si="17"/>
        <v/>
      </c>
      <c r="O24" s="4">
        <f t="shared" si="17"/>
        <v>2.3809918613944436E-2</v>
      </c>
      <c r="P24" s="4">
        <f t="shared" si="17"/>
        <v>-0.21683924663068943</v>
      </c>
      <c r="Q24" s="4">
        <f t="shared" si="17"/>
        <v>-1.91391285691489E-2</v>
      </c>
      <c r="R24" s="4">
        <f t="shared" si="17"/>
        <v>-0.20558819477720436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39.770000000000003</v>
      </c>
      <c r="E25" s="3">
        <f>IFERROR(INDEX(E51:E500,MATCH($A$25,$C$51:$C$500,0)),"")</f>
        <v>1.75</v>
      </c>
      <c r="H25" s="3">
        <f>IFERROR(INDEX(D25:G25,COUNT(D25:G25)),"")</f>
        <v>1.75</v>
      </c>
      <c r="I25" s="3">
        <f t="shared" ref="I25:Z25" si="18">IFERROR(INDEX(I51:I500,MATCH($C$25,$C$51:$C$500,0)),"")</f>
        <v>72.69</v>
      </c>
      <c r="J25" s="3">
        <f t="shared" si="18"/>
        <v>70.209999999999994</v>
      </c>
      <c r="K25" s="3">
        <f t="shared" si="18"/>
        <v>57.28</v>
      </c>
      <c r="L25" s="3">
        <f t="shared" si="18"/>
        <v>79.52</v>
      </c>
      <c r="M25" s="3">
        <f t="shared" si="18"/>
        <v>50.2</v>
      </c>
      <c r="N25" s="3">
        <f t="shared" si="18"/>
        <v>4.5</v>
      </c>
      <c r="O25" s="3">
        <f t="shared" si="18"/>
        <v>61.72</v>
      </c>
      <c r="P25" s="3">
        <f t="shared" si="18"/>
        <v>55</v>
      </c>
      <c r="Q25" s="3">
        <f t="shared" si="18"/>
        <v>111.05</v>
      </c>
      <c r="R25" s="3">
        <f t="shared" si="18"/>
        <v>34.58</v>
      </c>
      <c r="S25" s="3">
        <f t="shared" si="18"/>
        <v>38.909999999999997</v>
      </c>
      <c r="T25" s="3">
        <f t="shared" si="18"/>
        <v>64.349999999999994</v>
      </c>
      <c r="U25" s="3">
        <f t="shared" si="18"/>
        <v>66.739999999999995</v>
      </c>
      <c r="V25" s="3">
        <f t="shared" si="18"/>
        <v>67.760000000000005</v>
      </c>
      <c r="W25" s="3">
        <f t="shared" si="18"/>
        <v>50.04</v>
      </c>
      <c r="X25" s="3">
        <f t="shared" si="18"/>
        <v>56.39</v>
      </c>
      <c r="Y25" s="3">
        <f t="shared" si="18"/>
        <v>58.03</v>
      </c>
      <c r="Z25" s="3">
        <f t="shared" si="18"/>
        <v>49.76</v>
      </c>
    </row>
    <row r="26" spans="1:26" ht="15.5" x14ac:dyDescent="0.35">
      <c r="C26" t="s">
        <v>59</v>
      </c>
      <c r="D26" s="4">
        <f>IFERROR(_xlfn.RRI(5,I25,D25),"")</f>
        <v>-0.1136276817212124</v>
      </c>
      <c r="E26" s="4">
        <f>IFERROR(_xlfn.RRI(5,J25,E25),"")</f>
        <v>-0.52211014055799554</v>
      </c>
      <c r="H26" s="4">
        <f t="shared" ref="H26:Z26" si="19">IFERROR(_xlfn.RRI(5,M25,H25),"")</f>
        <v>-0.48894591237342955</v>
      </c>
      <c r="I26" s="4">
        <f t="shared" si="19"/>
        <v>0.74442551789360389</v>
      </c>
      <c r="J26" s="4">
        <f t="shared" si="19"/>
        <v>2.6111632777775506E-2</v>
      </c>
      <c r="K26" s="4">
        <f t="shared" si="19"/>
        <v>8.1567540046236786E-3</v>
      </c>
      <c r="L26" s="4">
        <f t="shared" si="19"/>
        <v>-6.4612500516082805E-2</v>
      </c>
      <c r="M26" s="4">
        <f t="shared" si="19"/>
        <v>7.7396959607575422E-2</v>
      </c>
      <c r="N26" s="4">
        <f t="shared" si="19"/>
        <v>-0.3504235721982305</v>
      </c>
      <c r="O26" s="4">
        <f t="shared" si="19"/>
        <v>-8.3110519582820785E-3</v>
      </c>
      <c r="P26" s="4">
        <f t="shared" si="19"/>
        <v>-3.7955197945031993E-2</v>
      </c>
      <c r="Q26" s="4">
        <f t="shared" si="19"/>
        <v>0.10384738491704093</v>
      </c>
      <c r="R26" s="4">
        <f t="shared" si="19"/>
        <v>-7.1244202834506165E-2</v>
      </c>
      <c r="S26" s="4">
        <f t="shared" si="19"/>
        <v>-7.152155206879196E-2</v>
      </c>
      <c r="T26" s="4">
        <f t="shared" si="19"/>
        <v>2.0890579152838429E-2</v>
      </c>
      <c r="U26" s="4">
        <f t="shared" si="19"/>
        <v>6.0476785862270566E-2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593.43755772166662</v>
      </c>
      <c r="E27" s="3">
        <f>IFERROR(E4/E21,"")</f>
        <v>549.52840459333333</v>
      </c>
      <c r="H27" s="3">
        <f t="shared" ref="H27:Z27" si="20">IFERROR(H4/H21,"")</f>
        <v>2285.9319246300001</v>
      </c>
      <c r="I27" s="3">
        <f t="shared" si="20"/>
        <v>2017.5083407383333</v>
      </c>
      <c r="J27" s="3">
        <f t="shared" si="20"/>
        <v>1862.6478973066667</v>
      </c>
      <c r="K27" s="3">
        <f t="shared" si="20"/>
        <v>1810.9902866299999</v>
      </c>
      <c r="L27" s="3">
        <f t="shared" si="20"/>
        <v>1624.3942059000001</v>
      </c>
      <c r="M27" s="3">
        <f t="shared" si="20"/>
        <v>1284.513488325</v>
      </c>
      <c r="N27" s="3">
        <f t="shared" si="20"/>
        <v>1090.475522615</v>
      </c>
      <c r="O27" s="3">
        <f t="shared" si="20"/>
        <v>1223.0273654150001</v>
      </c>
      <c r="P27" s="3">
        <f t="shared" si="20"/>
        <v>1063.1745513583332</v>
      </c>
      <c r="Q27" s="3">
        <f t="shared" si="20"/>
        <v>950.25553030833328</v>
      </c>
      <c r="R27" s="3">
        <f t="shared" si="20"/>
        <v>1068.8045285783332</v>
      </c>
      <c r="S27" s="3">
        <f t="shared" si="20"/>
        <v>925.35930391166664</v>
      </c>
      <c r="T27" s="3">
        <f t="shared" si="20"/>
        <v>880.59658806499999</v>
      </c>
      <c r="U27" s="3">
        <f t="shared" si="20"/>
        <v>985.57096694500001</v>
      </c>
      <c r="V27" s="3">
        <f t="shared" si="20"/>
        <v>933.38903997499995</v>
      </c>
      <c r="W27" s="3">
        <f t="shared" si="20"/>
        <v>775.52274135833329</v>
      </c>
      <c r="X27" s="3">
        <f t="shared" si="20"/>
        <v>705.57245707333334</v>
      </c>
      <c r="Y27" s="3">
        <f t="shared" si="20"/>
        <v>567.43750221833329</v>
      </c>
      <c r="Z27" s="3">
        <f t="shared" si="20"/>
        <v>513.11607494333339</v>
      </c>
    </row>
    <row r="28" spans="1:26" ht="15.5" x14ac:dyDescent="0.35">
      <c r="C28" t="s">
        <v>61</v>
      </c>
      <c r="D28" s="4">
        <f>IFERROR(_xlfn.RRI(5,I27,D27),"")</f>
        <v>-0.21708982391176901</v>
      </c>
      <c r="E28" s="4">
        <f>IFERROR(_xlfn.RRI(5,J27,E27),"")</f>
        <v>-0.21662108917059397</v>
      </c>
      <c r="H28" s="4">
        <f t="shared" ref="H28:Z28" si="21">IFERROR(_xlfn.RRI(5,M27,H27),"")</f>
        <v>0.12218620278260084</v>
      </c>
      <c r="I28" s="4">
        <f t="shared" si="21"/>
        <v>0.13094082972947874</v>
      </c>
      <c r="J28" s="4">
        <f t="shared" si="21"/>
        <v>8.7774611900270472E-2</v>
      </c>
      <c r="K28" s="4">
        <f t="shared" si="21"/>
        <v>0.11240340533344573</v>
      </c>
      <c r="L28" s="4">
        <f t="shared" si="21"/>
        <v>0.11319232959812386</v>
      </c>
      <c r="M28" s="4">
        <f t="shared" si="21"/>
        <v>3.7452154067687538E-2</v>
      </c>
      <c r="N28" s="4">
        <f t="shared" si="21"/>
        <v>3.3382505980546373E-2</v>
      </c>
      <c r="O28" s="4">
        <f t="shared" si="21"/>
        <v>6.7903070505023866E-2</v>
      </c>
      <c r="P28" s="4">
        <f t="shared" si="21"/>
        <v>1.5274162870390739E-2</v>
      </c>
      <c r="Q28" s="4">
        <f t="shared" si="21"/>
        <v>3.5881894529641301E-3</v>
      </c>
      <c r="R28" s="4">
        <f t="shared" si="21"/>
        <v>6.6254186909054491E-2</v>
      </c>
      <c r="S28" s="4">
        <f t="shared" si="21"/>
        <v>5.5732169677802146E-2</v>
      </c>
      <c r="T28" s="4">
        <f t="shared" si="21"/>
        <v>9.1872159858787272E-2</v>
      </c>
      <c r="U28" s="4">
        <f t="shared" si="21"/>
        <v>0.13944785768801937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-0.97592516164534326</v>
      </c>
      <c r="I29" s="4">
        <f t="shared" si="22"/>
        <v>3.5322603617718336E-2</v>
      </c>
      <c r="J29" s="4">
        <f t="shared" si="22"/>
        <v>0.22573324022346355</v>
      </c>
      <c r="K29" s="4">
        <f t="shared" si="22"/>
        <v>-0.27967806841046272</v>
      </c>
      <c r="L29" s="4">
        <f t="shared" si="22"/>
        <v>0.5840637450199202</v>
      </c>
      <c r="M29" s="4">
        <f t="shared" si="22"/>
        <v>10.155555555555557</v>
      </c>
      <c r="N29" s="4">
        <f t="shared" si="22"/>
        <v>-0.92709008425145822</v>
      </c>
      <c r="O29" s="4">
        <f t="shared" si="22"/>
        <v>0.12218181818181816</v>
      </c>
      <c r="P29" s="4">
        <f t="shared" si="22"/>
        <v>-0.50472760018009899</v>
      </c>
      <c r="Q29" s="4">
        <f t="shared" si="22"/>
        <v>2.2113938692886062</v>
      </c>
      <c r="R29" s="4">
        <f t="shared" si="22"/>
        <v>-0.1112824466718067</v>
      </c>
      <c r="S29" s="4">
        <f t="shared" si="22"/>
        <v>-0.39533799533799535</v>
      </c>
      <c r="T29" s="4">
        <f t="shared" si="22"/>
        <v>-3.5810608330836088E-2</v>
      </c>
      <c r="U29" s="4">
        <f t="shared" si="22"/>
        <v>-1.5053128689492476E-2</v>
      </c>
      <c r="V29" s="4">
        <f t="shared" si="22"/>
        <v>0.35411670663469236</v>
      </c>
      <c r="W29" s="4">
        <f t="shared" si="22"/>
        <v>-0.11260861854938821</v>
      </c>
      <c r="X29" s="4">
        <f t="shared" si="22"/>
        <v>-2.8261244184042744E-2</v>
      </c>
      <c r="Y29" s="4">
        <f t="shared" si="22"/>
        <v>0.16619774919614155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0.13304707518256589</v>
      </c>
      <c r="I30" s="4">
        <f t="shared" si="23"/>
        <v>8.3139944836375282E-2</v>
      </c>
      <c r="J30" s="4">
        <f t="shared" si="23"/>
        <v>2.8524510074979123E-2</v>
      </c>
      <c r="K30" s="4">
        <f t="shared" si="23"/>
        <v>0.11487118093148808</v>
      </c>
      <c r="L30" s="4">
        <f t="shared" si="23"/>
        <v>0.26459879219968568</v>
      </c>
      <c r="M30" s="4">
        <f t="shared" si="23"/>
        <v>0.17793885482609445</v>
      </c>
      <c r="N30" s="4">
        <f t="shared" si="23"/>
        <v>-0.1083801119650518</v>
      </c>
      <c r="O30" s="4">
        <f t="shared" si="23"/>
        <v>0.15035425166303656</v>
      </c>
      <c r="P30" s="4">
        <f t="shared" si="23"/>
        <v>0.11883016456990329</v>
      </c>
      <c r="Q30" s="4">
        <f t="shared" si="23"/>
        <v>-0.1109173802132814</v>
      </c>
      <c r="R30" s="4">
        <f t="shared" si="23"/>
        <v>0.15501570477575233</v>
      </c>
      <c r="S30" s="4">
        <f t="shared" si="23"/>
        <v>5.0832261279852423E-2</v>
      </c>
      <c r="T30" s="4">
        <f t="shared" si="23"/>
        <v>-0.10651123298141769</v>
      </c>
      <c r="U30" s="4">
        <f t="shared" si="23"/>
        <v>5.5905870687529939E-2</v>
      </c>
      <c r="V30" s="4">
        <f t="shared" si="23"/>
        <v>0.20356114682099816</v>
      </c>
      <c r="W30" s="4">
        <f t="shared" si="23"/>
        <v>9.9139760323339404E-2</v>
      </c>
      <c r="X30" s="4">
        <f t="shared" si="23"/>
        <v>0.24343642130627061</v>
      </c>
      <c r="Y30" s="4">
        <f t="shared" si="23"/>
        <v>0.10586576785963869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1655.17</v>
      </c>
      <c r="E32" s="3">
        <f>IFERROR(INDEX(E51:E500,MATCH($A$32,$C$51:$C$500,0)),"")</f>
        <v>1615.56</v>
      </c>
      <c r="H32" s="3">
        <f>IFERROR(INDEX(D32:G32,COUNT(D32:G32)),"")</f>
        <v>1615.56</v>
      </c>
      <c r="I32" s="3">
        <f t="shared" ref="I32:Z32" si="24">IFERROR(INDEX(I51:I500,MATCH($C$32,$C$51:$C$500,0)),"")</f>
        <v>1614.09</v>
      </c>
      <c r="J32" s="3">
        <f t="shared" si="24"/>
        <v>1546.02</v>
      </c>
      <c r="K32" s="3">
        <f t="shared" si="24"/>
        <v>1484.43</v>
      </c>
      <c r="L32" s="3">
        <f t="shared" si="24"/>
        <v>1248.33</v>
      </c>
      <c r="M32" s="3">
        <f t="shared" si="24"/>
        <v>1184.26</v>
      </c>
      <c r="N32" s="3">
        <f t="shared" si="24"/>
        <v>1134.49</v>
      </c>
      <c r="O32" s="3">
        <f t="shared" si="24"/>
        <v>1145.3699999999999</v>
      </c>
      <c r="P32" s="3">
        <f t="shared" si="24"/>
        <v>1062.83</v>
      </c>
      <c r="Q32" s="3">
        <f t="shared" si="24"/>
        <v>1012.31</v>
      </c>
      <c r="R32" s="3">
        <f t="shared" si="24"/>
        <v>911.35</v>
      </c>
      <c r="S32" s="3">
        <f t="shared" si="24"/>
        <v>881.07</v>
      </c>
      <c r="T32" s="3">
        <f t="shared" si="24"/>
        <v>789.22</v>
      </c>
      <c r="U32" s="3">
        <f t="shared" si="24"/>
        <v>734.81</v>
      </c>
      <c r="V32" s="3">
        <f t="shared" si="24"/>
        <v>503.33</v>
      </c>
      <c r="W32" s="3">
        <f t="shared" si="24"/>
        <v>455.46</v>
      </c>
      <c r="X32" s="3">
        <f t="shared" si="24"/>
        <v>429.29</v>
      </c>
      <c r="Y32" s="3">
        <f t="shared" si="24"/>
        <v>378.06</v>
      </c>
      <c r="Z32" s="3">
        <f t="shared" si="24"/>
        <v>347.65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</v>
      </c>
      <c r="E33" s="3">
        <f>IFERROR(INDEX(E51:E500,MATCH($A$33,$C$51:$C$500,0)),"")</f>
        <v>0.31</v>
      </c>
      <c r="H33" s="3">
        <f>IFERROR(INDEX(D33:G33,COUNT(D33:G33)),"")</f>
        <v>0.31</v>
      </c>
      <c r="I33" s="3">
        <f t="shared" ref="I33:Z33" si="25">IFERROR(INDEX(I51:I500,MATCH($C$33,$C$51:$C$500,0)),"")</f>
        <v>0.36</v>
      </c>
      <c r="J33" s="3">
        <f t="shared" si="25"/>
        <v>0.32</v>
      </c>
      <c r="K33" s="3">
        <f t="shared" si="25"/>
        <v>0.4</v>
      </c>
      <c r="L33" s="3">
        <f t="shared" si="25"/>
        <v>0.43</v>
      </c>
      <c r="M33" s="3">
        <f t="shared" si="25"/>
        <v>0.34</v>
      </c>
      <c r="N33" s="3">
        <f t="shared" si="25"/>
        <v>0.26</v>
      </c>
      <c r="O33" s="3">
        <f t="shared" si="25"/>
        <v>0.3</v>
      </c>
      <c r="P33" s="3">
        <f t="shared" si="25"/>
        <v>0.35</v>
      </c>
      <c r="Q33" s="3">
        <f t="shared" si="25"/>
        <v>0.35</v>
      </c>
      <c r="R33" s="3">
        <f t="shared" si="25"/>
        <v>0.49</v>
      </c>
      <c r="S33" s="3">
        <f t="shared" si="25"/>
        <v>0.42</v>
      </c>
      <c r="T33" s="3">
        <f t="shared" si="25"/>
        <v>0.45</v>
      </c>
      <c r="U33" s="3">
        <f t="shared" si="25"/>
        <v>0.56000000000000005</v>
      </c>
      <c r="V33" s="3">
        <f t="shared" si="25"/>
        <v>0.75</v>
      </c>
      <c r="W33" s="3">
        <f t="shared" si="25"/>
        <v>0.8</v>
      </c>
      <c r="X33" s="3">
        <f t="shared" si="25"/>
        <v>0.94</v>
      </c>
      <c r="Y33" s="3">
        <f t="shared" si="25"/>
        <v>0.7</v>
      </c>
      <c r="Z33" s="3">
        <f t="shared" si="25"/>
        <v>0.49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12.42</v>
      </c>
      <c r="E34" s="3">
        <f>IFERROR(INDEX(E51:E500,MATCH($A$34,$C$51:$C$500,0)),"")</f>
        <v>285.70999999999998</v>
      </c>
      <c r="H34" s="3">
        <f>IFERROR(INDEX(D34:G34,COUNT(D34:G34)),"")</f>
        <v>285.70999999999998</v>
      </c>
      <c r="I34" s="3">
        <f t="shared" ref="I34:Z34" si="26">IFERROR(INDEX(I51:I500,MATCH($C$34,$C$51:$C$500,0)),"")</f>
        <v>7.91</v>
      </c>
      <c r="J34" s="3">
        <f t="shared" si="26"/>
        <v>7.06</v>
      </c>
      <c r="K34" s="3">
        <f t="shared" si="26"/>
        <v>10.3</v>
      </c>
      <c r="L34" s="3">
        <f t="shared" si="26"/>
        <v>6.73</v>
      </c>
      <c r="M34" s="3">
        <f t="shared" si="26"/>
        <v>8.01</v>
      </c>
      <c r="N34" s="3">
        <f t="shared" si="26"/>
        <v>66.22</v>
      </c>
      <c r="O34" s="3">
        <f t="shared" si="26"/>
        <v>5.61</v>
      </c>
      <c r="P34" s="3">
        <f t="shared" si="26"/>
        <v>6.73</v>
      </c>
      <c r="Q34" s="3">
        <f t="shared" si="26"/>
        <v>3.15</v>
      </c>
      <c r="R34" s="3">
        <f t="shared" si="26"/>
        <v>13.01</v>
      </c>
      <c r="S34" s="3">
        <f t="shared" si="26"/>
        <v>9.51</v>
      </c>
      <c r="T34" s="3">
        <f t="shared" si="26"/>
        <v>5.49</v>
      </c>
      <c r="U34" s="3">
        <f t="shared" si="26"/>
        <v>6.14</v>
      </c>
      <c r="V34" s="3">
        <f t="shared" si="26"/>
        <v>5.61</v>
      </c>
      <c r="W34" s="3">
        <f t="shared" si="26"/>
        <v>7.29</v>
      </c>
      <c r="X34" s="3">
        <f t="shared" si="26"/>
        <v>7.18</v>
      </c>
      <c r="Y34" s="3">
        <f t="shared" si="26"/>
        <v>4.57</v>
      </c>
      <c r="Z34" s="3">
        <f t="shared" si="26"/>
        <v>3.42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0.83</v>
      </c>
      <c r="E35" s="3">
        <f>IFERROR(INDEX(E51:E500,MATCH($A$35,$C$51:$C$500,0)),"")</f>
        <v>0.91</v>
      </c>
      <c r="H35" s="3">
        <f>IFERROR(INDEX(D35:G35,COUNT(D35:G35)),"")</f>
        <v>0.91</v>
      </c>
      <c r="I35" s="3">
        <f t="shared" ref="I35:Z35" si="27">IFERROR(INDEX(I51:I500,MATCH($C$35,$C$51:$C$500,0)),"")</f>
        <v>0.28999999999999998</v>
      </c>
      <c r="J35" s="3">
        <f t="shared" si="27"/>
        <v>0.27</v>
      </c>
      <c r="K35" s="3">
        <f t="shared" si="27"/>
        <v>0.33</v>
      </c>
      <c r="L35" s="3">
        <f t="shared" si="27"/>
        <v>0.33</v>
      </c>
      <c r="M35" s="3">
        <f t="shared" si="27"/>
        <v>0.31</v>
      </c>
      <c r="N35" s="3">
        <f t="shared" si="27"/>
        <v>0.27</v>
      </c>
      <c r="O35" s="3">
        <f t="shared" si="27"/>
        <v>0.28000000000000003</v>
      </c>
      <c r="P35" s="3">
        <f t="shared" si="27"/>
        <v>0.35</v>
      </c>
      <c r="Q35" s="3">
        <f t="shared" si="27"/>
        <v>0.37</v>
      </c>
      <c r="R35" s="3">
        <f t="shared" si="27"/>
        <v>0.42</v>
      </c>
      <c r="S35" s="3">
        <f t="shared" si="27"/>
        <v>0.4</v>
      </c>
      <c r="T35" s="3">
        <f t="shared" si="27"/>
        <v>0.4</v>
      </c>
      <c r="U35" s="3">
        <f t="shared" si="27"/>
        <v>0.42</v>
      </c>
      <c r="V35" s="3">
        <f t="shared" si="27"/>
        <v>0.41</v>
      </c>
      <c r="W35" s="3">
        <f t="shared" si="27"/>
        <v>0.47</v>
      </c>
      <c r="X35" s="3">
        <f t="shared" si="27"/>
        <v>0.56999999999999995</v>
      </c>
      <c r="Y35" s="3">
        <f t="shared" si="27"/>
        <v>0.47</v>
      </c>
      <c r="Z35" s="3">
        <f t="shared" si="27"/>
        <v>0.33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0.12039999999999999</v>
      </c>
      <c r="I36" s="4">
        <f t="shared" si="28"/>
        <v>0.1376</v>
      </c>
      <c r="J36" s="4">
        <f t="shared" si="28"/>
        <v>0.1424</v>
      </c>
      <c r="K36" s="4">
        <f t="shared" si="28"/>
        <v>0.17460000000000001</v>
      </c>
      <c r="L36" s="4">
        <f t="shared" si="28"/>
        <v>6.2899999999999998E-2</v>
      </c>
      <c r="M36" s="4">
        <f t="shared" si="28"/>
        <v>0.29880000000000001</v>
      </c>
      <c r="N36" s="4">
        <f t="shared" si="28"/>
        <v>0.88959999999999995</v>
      </c>
      <c r="O36" s="4">
        <f t="shared" si="28"/>
        <v>8.1000000000000003E-2</v>
      </c>
      <c r="P36" s="4">
        <f t="shared" si="28"/>
        <v>0.18179999999999999</v>
      </c>
      <c r="Q36" s="4">
        <f t="shared" si="28"/>
        <v>9.01E-2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10</v>
      </c>
      <c r="I37" s="3">
        <f t="shared" si="29"/>
        <v>10</v>
      </c>
      <c r="J37" s="3">
        <f t="shared" si="29"/>
        <v>10</v>
      </c>
      <c r="K37" s="3">
        <f t="shared" si="29"/>
        <v>10</v>
      </c>
      <c r="L37" s="3">
        <f t="shared" si="29"/>
        <v>5</v>
      </c>
      <c r="M37" s="3">
        <f t="shared" si="29"/>
        <v>15</v>
      </c>
      <c r="N37" s="3">
        <f t="shared" si="29"/>
        <v>4</v>
      </c>
      <c r="O37" s="3">
        <f t="shared" si="29"/>
        <v>5</v>
      </c>
      <c r="P37" s="3">
        <f t="shared" si="29"/>
        <v>10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356062534633</v>
      </c>
      <c r="E51" s="5">
        <v>329717042756</v>
      </c>
      <c r="F51" s="5">
        <v>325537047331</v>
      </c>
      <c r="G51" s="5">
        <v>313249901558</v>
      </c>
      <c r="I51" s="5">
        <v>1210505004443</v>
      </c>
      <c r="J51" s="5">
        <v>1117588738384</v>
      </c>
      <c r="K51" s="5">
        <v>1086594171978</v>
      </c>
      <c r="L51" s="5">
        <v>974636523540</v>
      </c>
      <c r="M51" s="5">
        <v>770708092995</v>
      </c>
      <c r="N51" s="5">
        <v>654285313569</v>
      </c>
      <c r="O51" s="5">
        <v>733816419249</v>
      </c>
      <c r="P51" s="5">
        <v>637904730815</v>
      </c>
      <c r="Q51" s="5">
        <v>570153318185</v>
      </c>
      <c r="R51" s="5">
        <v>641282717147</v>
      </c>
      <c r="S51" s="5">
        <v>555215582347</v>
      </c>
      <c r="T51" s="5">
        <v>528357952839</v>
      </c>
      <c r="U51" s="5">
        <v>591342580167</v>
      </c>
      <c r="V51" s="5">
        <v>560033423985</v>
      </c>
      <c r="W51" s="5">
        <v>465313644815</v>
      </c>
      <c r="X51" s="5">
        <v>423343474244</v>
      </c>
      <c r="Y51" s="5">
        <v>340462501331</v>
      </c>
      <c r="Z51" s="5">
        <v>307869644966</v>
      </c>
    </row>
    <row r="52" spans="2:26" ht="15.5" x14ac:dyDescent="0.35">
      <c r="C52" t="s">
        <v>86</v>
      </c>
      <c r="D52" s="5">
        <v>-169344195230</v>
      </c>
      <c r="E52" s="5">
        <v>-179860679831</v>
      </c>
      <c r="F52" s="5">
        <v>-182666468140</v>
      </c>
      <c r="G52" s="5">
        <v>-144340934588</v>
      </c>
      <c r="I52" s="5">
        <v>-600674703030</v>
      </c>
      <c r="J52" s="5">
        <v>-572166323110</v>
      </c>
      <c r="K52" s="5">
        <v>-565846550136</v>
      </c>
      <c r="L52" s="5">
        <v>-491237808248</v>
      </c>
      <c r="M52" s="5">
        <v>-364581198779</v>
      </c>
      <c r="N52" s="5">
        <v>-282419815086</v>
      </c>
      <c r="O52" s="5">
        <v>-349603560717</v>
      </c>
      <c r="P52" s="5">
        <v>-282188603160</v>
      </c>
      <c r="Q52" s="5">
        <v>-256598187621</v>
      </c>
      <c r="R52" s="5">
        <v>-290273623935</v>
      </c>
      <c r="S52" s="5">
        <v>-255591183350</v>
      </c>
      <c r="T52" s="5">
        <v>-228594135386</v>
      </c>
      <c r="U52" s="5">
        <v>-279056999918</v>
      </c>
      <c r="V52" s="5">
        <v>-260676552940</v>
      </c>
      <c r="W52" s="5">
        <v>-203342679439</v>
      </c>
      <c r="X52" s="5">
        <v>-193750094317</v>
      </c>
      <c r="Y52" s="5">
        <v>-162259727375</v>
      </c>
      <c r="Z52" s="5">
        <v>-156957054249</v>
      </c>
    </row>
    <row r="53" spans="2:26" ht="15.5" x14ac:dyDescent="0.35">
      <c r="C53" t="s">
        <v>87</v>
      </c>
      <c r="D53" s="5">
        <v>186718339403</v>
      </c>
      <c r="E53" s="5">
        <v>149856362925</v>
      </c>
      <c r="F53" s="5">
        <v>142870579191</v>
      </c>
      <c r="G53" s="5">
        <v>168908966970</v>
      </c>
      <c r="I53" s="5">
        <v>609830301413</v>
      </c>
      <c r="J53" s="5">
        <v>545422415274</v>
      </c>
      <c r="K53" s="5">
        <v>520747621842</v>
      </c>
      <c r="L53" s="5">
        <v>483398715292</v>
      </c>
      <c r="M53" s="5">
        <v>406126894216</v>
      </c>
      <c r="N53" s="5">
        <v>371865498483</v>
      </c>
      <c r="O53" s="5">
        <v>384212858532</v>
      </c>
      <c r="P53" s="5">
        <v>355716127655</v>
      </c>
      <c r="Q53" s="5">
        <v>313555130564</v>
      </c>
      <c r="R53" s="5">
        <v>351009093212</v>
      </c>
      <c r="S53" s="5">
        <v>299624398997</v>
      </c>
      <c r="T53" s="5">
        <v>299763817453</v>
      </c>
      <c r="U53" s="5">
        <v>312285580249</v>
      </c>
      <c r="V53" s="5">
        <v>299356871045</v>
      </c>
      <c r="W53" s="5">
        <v>261970965376</v>
      </c>
      <c r="X53" s="5">
        <v>229593379927</v>
      </c>
      <c r="Y53" s="5">
        <v>178202773956</v>
      </c>
      <c r="Z53" s="5">
        <v>150912590717</v>
      </c>
    </row>
    <row r="54" spans="2:26" ht="15.5" x14ac:dyDescent="0.35">
      <c r="C54" t="s">
        <v>88</v>
      </c>
      <c r="D54" s="5">
        <v>-149550687199</v>
      </c>
      <c r="E54" s="5">
        <v>-139236621623</v>
      </c>
      <c r="F54" s="5">
        <v>-133733512710</v>
      </c>
      <c r="G54" s="5">
        <v>-137943757345</v>
      </c>
      <c r="I54" s="5">
        <v>-514068296451</v>
      </c>
      <c r="J54" s="5">
        <v>-461409139757</v>
      </c>
      <c r="K54" s="5">
        <v>-446739616550</v>
      </c>
      <c r="L54" s="5">
        <v>-393518269130</v>
      </c>
      <c r="M54" s="5">
        <v>-343946868285</v>
      </c>
      <c r="N54" s="5">
        <v>-340873887060</v>
      </c>
      <c r="O54" s="5">
        <v>-314715797618</v>
      </c>
      <c r="P54" s="5">
        <v>-298504092125</v>
      </c>
      <c r="Q54" s="5">
        <v>-197685223642</v>
      </c>
      <c r="R54" s="5">
        <v>-294362839084</v>
      </c>
      <c r="S54" s="5">
        <v>-254575724377</v>
      </c>
      <c r="T54" s="5">
        <v>-237817809479</v>
      </c>
      <c r="U54" s="5">
        <v>-244224062423</v>
      </c>
      <c r="V54" s="5">
        <v>-233750597193</v>
      </c>
      <c r="W54" s="5">
        <v>-207403071754</v>
      </c>
      <c r="X54" s="5">
        <v>-181629763703</v>
      </c>
      <c r="Y54" s="5">
        <v>-134976515810</v>
      </c>
      <c r="Z54" s="5">
        <v>-108433469069</v>
      </c>
    </row>
    <row r="55" spans="2:26" ht="15.5" x14ac:dyDescent="0.35">
      <c r="C55" t="s">
        <v>701</v>
      </c>
      <c r="D55" s="5">
        <v>-181419351197</v>
      </c>
      <c r="E55" s="5">
        <v>-172931785941</v>
      </c>
      <c r="F55" s="5">
        <v>-160839274605</v>
      </c>
      <c r="G55" s="5">
        <v>-174715947371</v>
      </c>
      <c r="I55" s="5">
        <v>-638865027954</v>
      </c>
      <c r="J55" s="5">
        <v>-544212809288</v>
      </c>
      <c r="K55" s="5">
        <v>-508065717302</v>
      </c>
      <c r="L55" s="5">
        <v>-430359880902</v>
      </c>
      <c r="M55" s="5">
        <v>-352866631555</v>
      </c>
      <c r="N55" s="5">
        <v>-339163629799</v>
      </c>
      <c r="O55" s="5">
        <v>-359462091901</v>
      </c>
      <c r="P55" s="5">
        <v>-314144918983</v>
      </c>
      <c r="Q55" s="5">
        <v>-291675969024</v>
      </c>
      <c r="R55" s="5">
        <v>-306664638997</v>
      </c>
      <c r="S55" s="5">
        <v>-263898829238</v>
      </c>
      <c r="T55" s="5">
        <v>-243716363520</v>
      </c>
      <c r="U55" s="5">
        <v>-239026430585</v>
      </c>
      <c r="V55" s="5">
        <v>-234868601234</v>
      </c>
      <c r="W55" s="5">
        <v>-208639540133</v>
      </c>
      <c r="X55" s="5">
        <v>-181963689460</v>
      </c>
      <c r="Y55" s="5">
        <v>-133855256662</v>
      </c>
      <c r="Z55" s="5">
        <v>-108410384005</v>
      </c>
    </row>
    <row r="56" spans="2:26" ht="15.5" x14ac:dyDescent="0.35">
      <c r="C56" t="s">
        <v>91</v>
      </c>
      <c r="D56" s="5">
        <v>5250</v>
      </c>
      <c r="E56" s="5">
        <v>1262</v>
      </c>
      <c r="F56" s="5">
        <v>-606</v>
      </c>
      <c r="G56" s="5">
        <v>5514</v>
      </c>
      <c r="I56" s="5">
        <v>-11959</v>
      </c>
      <c r="J56" s="5">
        <v>-31303</v>
      </c>
      <c r="K56" s="5">
        <v>57333</v>
      </c>
      <c r="L56" s="5">
        <v>-1041134</v>
      </c>
      <c r="M56" s="5">
        <v>-2723960</v>
      </c>
      <c r="N56" s="5">
        <v>3654397</v>
      </c>
      <c r="O56" s="5">
        <v>-2699148741</v>
      </c>
      <c r="P56" s="5">
        <v>-1226828</v>
      </c>
      <c r="Q56" s="5">
        <v>-3936640</v>
      </c>
      <c r="R56" s="5">
        <v>3282181310</v>
      </c>
      <c r="S56" s="5">
        <v>3044130087</v>
      </c>
      <c r="T56" s="5">
        <v>3441025293</v>
      </c>
      <c r="U56" s="5">
        <v>19461305833</v>
      </c>
      <c r="V56" s="5">
        <v>5985129360</v>
      </c>
      <c r="W56" s="5">
        <v>6353547698</v>
      </c>
    </row>
    <row r="57" spans="2:26" ht="15.5" x14ac:dyDescent="0.35">
      <c r="C57" t="s">
        <v>92</v>
      </c>
      <c r="D57" s="5">
        <v>37167652204</v>
      </c>
      <c r="E57" s="5">
        <v>10619741302</v>
      </c>
      <c r="F57" s="5">
        <v>9137066481</v>
      </c>
      <c r="G57" s="5">
        <v>30965209625</v>
      </c>
      <c r="I57" s="5">
        <v>95762004962</v>
      </c>
      <c r="J57" s="5">
        <v>84013275517</v>
      </c>
      <c r="K57" s="5">
        <v>74008005292</v>
      </c>
      <c r="L57" s="5">
        <v>89880446162</v>
      </c>
      <c r="M57" s="5">
        <v>62180025931</v>
      </c>
      <c r="N57" s="5">
        <v>30991611423</v>
      </c>
      <c r="O57" s="5">
        <v>69497060914</v>
      </c>
      <c r="P57" s="5">
        <v>57212035530</v>
      </c>
      <c r="Q57" s="5">
        <v>115869906922</v>
      </c>
      <c r="R57" s="5">
        <v>56646254128</v>
      </c>
      <c r="S57" s="5">
        <v>45048674620</v>
      </c>
      <c r="T57" s="5">
        <v>61946007974</v>
      </c>
      <c r="U57" s="5">
        <v>68061517826</v>
      </c>
      <c r="V57" s="5">
        <v>65606273852</v>
      </c>
      <c r="W57" s="5">
        <v>54567893622</v>
      </c>
      <c r="X57" s="5">
        <v>47963616224</v>
      </c>
      <c r="Y57" s="5">
        <v>43226258146</v>
      </c>
      <c r="Z57" s="5">
        <v>42479121648</v>
      </c>
    </row>
    <row r="58" spans="2:26" ht="15.5" x14ac:dyDescent="0.35">
      <c r="C58" t="s">
        <v>93</v>
      </c>
      <c r="D58" s="5">
        <v>-7109621023</v>
      </c>
      <c r="E58" s="5">
        <v>-6735499518</v>
      </c>
      <c r="F58" s="5">
        <v>-7022858170</v>
      </c>
      <c r="G58" s="5">
        <v>-6931926652</v>
      </c>
      <c r="I58" s="5">
        <v>-28743040145</v>
      </c>
      <c r="J58" s="5">
        <v>-26957121038</v>
      </c>
      <c r="K58" s="5">
        <v>-26717709464</v>
      </c>
      <c r="L58" s="5">
        <v>-22221477888</v>
      </c>
      <c r="M58" s="5">
        <v>-19577343967</v>
      </c>
      <c r="N58" s="5">
        <v>-22317577230</v>
      </c>
      <c r="O58" s="5">
        <v>-24303378269</v>
      </c>
      <c r="P58" s="5">
        <v>-13084719643</v>
      </c>
      <c r="Q58" s="5">
        <v>-14438326408</v>
      </c>
      <c r="R58" s="5">
        <v>-12205151804</v>
      </c>
      <c r="S58" s="5">
        <v>-7392670707</v>
      </c>
      <c r="T58" s="5">
        <v>-5304687995</v>
      </c>
      <c r="U58" s="5">
        <v>-3483344966</v>
      </c>
      <c r="V58" s="5">
        <v>-3069557213</v>
      </c>
      <c r="W58" s="5">
        <v>-4033510349</v>
      </c>
      <c r="X58" s="5">
        <v>-604757007</v>
      </c>
      <c r="Y58" s="5">
        <v>6226809499</v>
      </c>
      <c r="Z58" s="5">
        <v>3116008165</v>
      </c>
    </row>
    <row r="59" spans="2:26" ht="15.5" x14ac:dyDescent="0.35">
      <c r="C59" t="s">
        <v>94</v>
      </c>
      <c r="D59" s="5">
        <v>85075454</v>
      </c>
      <c r="E59" s="5">
        <v>111892799</v>
      </c>
      <c r="F59" s="5">
        <v>144199771</v>
      </c>
      <c r="G59" s="5">
        <v>83110131</v>
      </c>
      <c r="I59" s="5">
        <v>522686545</v>
      </c>
      <c r="J59" s="5">
        <v>409401116</v>
      </c>
      <c r="K59" s="5">
        <v>234144802</v>
      </c>
      <c r="L59" s="5">
        <v>851451698</v>
      </c>
      <c r="M59" s="5">
        <v>562892218</v>
      </c>
      <c r="N59" s="5">
        <v>2391788684</v>
      </c>
      <c r="O59" s="5">
        <v>1304784127</v>
      </c>
      <c r="P59" s="5">
        <v>1196453143</v>
      </c>
      <c r="Q59" s="5">
        <v>939392476</v>
      </c>
      <c r="R59" s="5">
        <v>1462459750</v>
      </c>
      <c r="S59" s="5">
        <v>995350589</v>
      </c>
      <c r="T59" s="5">
        <v>954630170</v>
      </c>
      <c r="U59" s="5">
        <v>789080112</v>
      </c>
      <c r="V59" s="5">
        <v>1371028952</v>
      </c>
      <c r="W59" s="5">
        <v>1609234253</v>
      </c>
      <c r="X59" s="5">
        <v>1785921727</v>
      </c>
      <c r="Y59" s="5">
        <v>1713591370</v>
      </c>
      <c r="Z59" s="5">
        <v>2165960516</v>
      </c>
    </row>
    <row r="60" spans="2:26" ht="15.5" x14ac:dyDescent="0.35">
      <c r="C60" t="s">
        <v>27</v>
      </c>
      <c r="D60" s="5">
        <v>-7194696477</v>
      </c>
      <c r="E60" s="5">
        <v>-6847392317</v>
      </c>
      <c r="F60" s="5">
        <v>-7167057941</v>
      </c>
      <c r="G60" s="5">
        <v>-7015036783</v>
      </c>
      <c r="I60" s="5">
        <v>-29265726690</v>
      </c>
      <c r="J60" s="5">
        <v>-27366522154</v>
      </c>
      <c r="K60" s="5">
        <v>-26951854266</v>
      </c>
      <c r="L60" s="5">
        <v>-23072929586</v>
      </c>
      <c r="M60" s="5">
        <v>-20140236185</v>
      </c>
      <c r="N60" s="5">
        <v>-24709365914</v>
      </c>
      <c r="O60" s="5">
        <v>-25608162396</v>
      </c>
      <c r="P60" s="5">
        <v>-14281172786</v>
      </c>
      <c r="Q60" s="5">
        <v>-15377718884</v>
      </c>
      <c r="R60" s="5">
        <v>-13667611554</v>
      </c>
      <c r="S60" s="5">
        <v>-8388021296</v>
      </c>
      <c r="T60" s="5">
        <v>-6259318165</v>
      </c>
      <c r="U60" s="5">
        <v>-4272425078</v>
      </c>
      <c r="V60" s="5">
        <v>-4440586165</v>
      </c>
      <c r="W60" s="5">
        <v>-4190106863</v>
      </c>
      <c r="X60" s="5">
        <v>-1059915912</v>
      </c>
      <c r="Y60" s="5">
        <v>-176210187</v>
      </c>
      <c r="Z60" s="5">
        <v>-10945414</v>
      </c>
    </row>
    <row r="61" spans="2:26" ht="15.5" x14ac:dyDescent="0.35">
      <c r="C61" t="s">
        <v>312</v>
      </c>
      <c r="W61" s="5">
        <v>211330655</v>
      </c>
      <c r="X61" s="5">
        <v>363409383</v>
      </c>
      <c r="Y61" s="5">
        <v>8024827145</v>
      </c>
      <c r="Z61" s="5">
        <v>614737619</v>
      </c>
    </row>
    <row r="62" spans="2:26" ht="15.5" x14ac:dyDescent="0.35">
      <c r="C62" t="s">
        <v>95</v>
      </c>
      <c r="W62" s="5">
        <v>-1455155725</v>
      </c>
      <c r="X62" s="5">
        <v>-912422021</v>
      </c>
      <c r="Y62" s="5">
        <v>-2944419474</v>
      </c>
      <c r="Z62" s="5">
        <v>873138797</v>
      </c>
    </row>
    <row r="63" spans="2:26" ht="15.5" x14ac:dyDescent="0.35">
      <c r="C63" t="s">
        <v>96</v>
      </c>
      <c r="D63" s="5">
        <v>-7109621023</v>
      </c>
      <c r="E63" s="5">
        <v>-6735499518</v>
      </c>
      <c r="F63" s="5">
        <v>-7022858170</v>
      </c>
      <c r="G63" s="5">
        <v>-6931926652</v>
      </c>
      <c r="I63" s="5">
        <v>-28743040145</v>
      </c>
      <c r="J63" s="5">
        <v>-26957121038</v>
      </c>
      <c r="K63" s="5">
        <v>-26717709464</v>
      </c>
      <c r="L63" s="5">
        <v>-22221477888</v>
      </c>
      <c r="M63" s="5">
        <v>-19577343967</v>
      </c>
      <c r="N63" s="5">
        <v>-22317577230</v>
      </c>
      <c r="O63" s="5">
        <v>-24303378269</v>
      </c>
      <c r="P63" s="5">
        <v>-13084719643</v>
      </c>
      <c r="Q63" s="5">
        <v>-14438326408</v>
      </c>
      <c r="R63" s="5">
        <v>-12205151804</v>
      </c>
      <c r="S63" s="5">
        <v>-7392670707</v>
      </c>
      <c r="T63" s="5">
        <v>-5304687995</v>
      </c>
      <c r="U63" s="5">
        <v>-3483344966</v>
      </c>
      <c r="V63" s="5">
        <v>-3069557213</v>
      </c>
      <c r="W63" s="5">
        <v>-4033510349</v>
      </c>
      <c r="X63" s="5">
        <v>-604757007</v>
      </c>
      <c r="Y63" s="5">
        <v>6226809499</v>
      </c>
      <c r="Z63" s="5">
        <v>3116008165</v>
      </c>
    </row>
    <row r="64" spans="2:26" ht="15.5" x14ac:dyDescent="0.35">
      <c r="C64" t="s">
        <v>29</v>
      </c>
      <c r="D64" s="5">
        <v>30058031181</v>
      </c>
      <c r="E64" s="5">
        <v>3884241784</v>
      </c>
      <c r="F64" s="5">
        <v>2114208311</v>
      </c>
      <c r="G64" s="5">
        <v>24033282973</v>
      </c>
      <c r="I64" s="5">
        <v>67018964817</v>
      </c>
      <c r="J64" s="5">
        <v>57056154479</v>
      </c>
      <c r="K64" s="5">
        <v>47290295828</v>
      </c>
      <c r="L64" s="5">
        <v>67658968274</v>
      </c>
      <c r="M64" s="5">
        <v>42602681964</v>
      </c>
      <c r="N64" s="5">
        <v>8674034193</v>
      </c>
      <c r="O64" s="5">
        <v>45193682645</v>
      </c>
      <c r="P64" s="5">
        <v>44127315887</v>
      </c>
      <c r="Q64" s="5">
        <v>101431580514</v>
      </c>
      <c r="R64" s="5">
        <v>44441102324</v>
      </c>
      <c r="S64" s="5">
        <v>37656003913</v>
      </c>
      <c r="T64" s="5">
        <v>56641319979</v>
      </c>
      <c r="U64" s="5">
        <v>64578172860</v>
      </c>
      <c r="V64" s="5">
        <v>62536716639</v>
      </c>
      <c r="W64" s="5">
        <v>50534383273</v>
      </c>
      <c r="X64" s="5">
        <v>47358859217</v>
      </c>
      <c r="Y64" s="5">
        <v>49453067645</v>
      </c>
      <c r="Z64" s="5">
        <v>45595129813</v>
      </c>
    </row>
    <row r="65" spans="3:26" ht="15.5" x14ac:dyDescent="0.35">
      <c r="C65" t="s">
        <v>28</v>
      </c>
      <c r="D65" s="5">
        <v>-6197405900</v>
      </c>
      <c r="E65" s="5">
        <v>-2833462720</v>
      </c>
      <c r="F65" s="5">
        <v>1116532193</v>
      </c>
      <c r="G65" s="5">
        <v>-9185688000</v>
      </c>
      <c r="I65" s="5">
        <v>-23404991447</v>
      </c>
      <c r="J65" s="5">
        <v>-14930864496</v>
      </c>
      <c r="K65" s="5">
        <v>-12920887876</v>
      </c>
      <c r="L65" s="5">
        <v>-19947918646</v>
      </c>
      <c r="M65" s="5">
        <v>-12486107422</v>
      </c>
      <c r="N65" s="5">
        <v>-5972617231</v>
      </c>
      <c r="O65" s="5">
        <v>-10860116462</v>
      </c>
      <c r="P65" s="5">
        <v>-11130119683</v>
      </c>
      <c r="Q65" s="5">
        <v>-34808469161</v>
      </c>
      <c r="R65" s="5">
        <v>-20201533509</v>
      </c>
      <c r="S65" s="5">
        <v>-11364662974</v>
      </c>
      <c r="T65" s="5">
        <v>-14587801658</v>
      </c>
      <c r="U65" s="5">
        <v>-18736982050</v>
      </c>
      <c r="V65" s="5">
        <v>-15896005652</v>
      </c>
      <c r="W65" s="5">
        <v>-14159334370</v>
      </c>
      <c r="X65" s="5">
        <v>-13526618755</v>
      </c>
      <c r="Y65" s="5">
        <v>-14633531127</v>
      </c>
      <c r="Z65" s="5">
        <v>-15741381532</v>
      </c>
    </row>
    <row r="66" spans="3:26" ht="15.5" x14ac:dyDescent="0.35">
      <c r="C66" t="s">
        <v>97</v>
      </c>
      <c r="D66" s="5">
        <v>-6197405900</v>
      </c>
      <c r="E66" s="5">
        <v>-2833462720</v>
      </c>
      <c r="F66" s="5">
        <v>1116532193</v>
      </c>
      <c r="G66" s="5">
        <v>-9185688000</v>
      </c>
      <c r="I66" s="5">
        <v>-23404991447</v>
      </c>
      <c r="J66" s="5">
        <v>-14930864496</v>
      </c>
      <c r="K66" s="5">
        <v>-12920887876</v>
      </c>
      <c r="L66" s="5">
        <v>-19947918646</v>
      </c>
      <c r="M66" s="5">
        <v>-12486107422</v>
      </c>
      <c r="N66" s="5">
        <v>-5972617231</v>
      </c>
      <c r="O66" s="5">
        <v>-10860116462</v>
      </c>
      <c r="P66" s="5">
        <v>-11130119683</v>
      </c>
      <c r="Q66" s="5">
        <v>-34808469161</v>
      </c>
      <c r="R66" s="5">
        <v>-20201533509</v>
      </c>
      <c r="S66" s="5">
        <v>-11364662974</v>
      </c>
      <c r="T66" s="5">
        <v>-16373450300</v>
      </c>
      <c r="U66" s="5">
        <v>-18066823500</v>
      </c>
      <c r="V66" s="5">
        <v>-19228908498</v>
      </c>
      <c r="W66" s="5">
        <v>-15734603250</v>
      </c>
      <c r="X66" s="5">
        <v>-14376147500</v>
      </c>
      <c r="Y66" s="5">
        <v>-14663739000</v>
      </c>
      <c r="Z66" s="5">
        <v>-15334536000</v>
      </c>
    </row>
    <row r="67" spans="3:26" ht="15.5" x14ac:dyDescent="0.35">
      <c r="C67" t="s">
        <v>98</v>
      </c>
      <c r="T67" s="5">
        <v>1785648642</v>
      </c>
      <c r="U67" s="5">
        <v>-670158550</v>
      </c>
      <c r="V67" s="5">
        <v>3332902846</v>
      </c>
      <c r="W67" s="5">
        <v>1575268880</v>
      </c>
      <c r="X67" s="5">
        <v>849528745</v>
      </c>
      <c r="Y67" s="5">
        <v>30207873</v>
      </c>
      <c r="Z67" s="5">
        <v>-406845532</v>
      </c>
    </row>
    <row r="68" spans="3:26" ht="15.5" x14ac:dyDescent="0.35">
      <c r="C68" t="s">
        <v>99</v>
      </c>
      <c r="D68" s="5">
        <v>-6197405900</v>
      </c>
      <c r="E68" s="5">
        <v>-2833462720</v>
      </c>
      <c r="F68" s="5">
        <v>1116532193</v>
      </c>
      <c r="G68" s="5">
        <v>-9185688000</v>
      </c>
      <c r="I68" s="5">
        <v>-23404991447</v>
      </c>
      <c r="J68" s="5">
        <v>-14930864496</v>
      </c>
      <c r="K68" s="5">
        <v>-12920887876</v>
      </c>
      <c r="L68" s="5">
        <v>-19947918646</v>
      </c>
      <c r="M68" s="5">
        <v>-12486107422</v>
      </c>
      <c r="N68" s="5">
        <v>-5972617231</v>
      </c>
      <c r="O68" s="5">
        <v>-10860116462</v>
      </c>
      <c r="P68" s="5">
        <v>-11130119683</v>
      </c>
      <c r="Q68" s="5">
        <v>-34808469161</v>
      </c>
      <c r="R68" s="5">
        <v>-20201533509</v>
      </c>
      <c r="S68" s="5">
        <v>-11364662974</v>
      </c>
      <c r="T68" s="5">
        <v>-14587801658</v>
      </c>
      <c r="U68" s="5">
        <v>-18736982050</v>
      </c>
      <c r="V68" s="5">
        <v>-15896005652</v>
      </c>
      <c r="W68" s="5">
        <v>-14159334370</v>
      </c>
      <c r="X68" s="5">
        <v>-13526618755</v>
      </c>
      <c r="Y68" s="5">
        <v>-14633531127</v>
      </c>
      <c r="Z68" s="5">
        <v>-15741381532</v>
      </c>
    </row>
    <row r="69" spans="3:26" ht="15.5" x14ac:dyDescent="0.35">
      <c r="C69" t="s">
        <v>100</v>
      </c>
      <c r="D69" s="5">
        <v>23860625281</v>
      </c>
      <c r="E69" s="5">
        <v>1050779064</v>
      </c>
      <c r="F69" s="5">
        <v>3230740504</v>
      </c>
      <c r="G69" s="5">
        <v>14847594973</v>
      </c>
      <c r="I69" s="5">
        <v>43613973370</v>
      </c>
      <c r="J69" s="5">
        <v>42125289983</v>
      </c>
      <c r="K69" s="5">
        <v>34369407952</v>
      </c>
      <c r="L69" s="5">
        <v>47711049628</v>
      </c>
      <c r="M69" s="5">
        <v>30116574542</v>
      </c>
      <c r="N69" s="5">
        <v>2701416962</v>
      </c>
      <c r="O69" s="5">
        <v>34333566183</v>
      </c>
      <c r="P69" s="5">
        <v>32997196204</v>
      </c>
      <c r="Q69" s="5">
        <v>66623111353</v>
      </c>
      <c r="R69" s="5">
        <v>24239568815</v>
      </c>
      <c r="S69" s="5">
        <v>26291340939</v>
      </c>
      <c r="T69" s="5">
        <v>42053518321</v>
      </c>
      <c r="U69" s="5">
        <v>45841190810</v>
      </c>
      <c r="V69" s="5">
        <v>46640710987</v>
      </c>
      <c r="W69" s="5">
        <v>36375048903</v>
      </c>
      <c r="X69" s="5">
        <v>33832240462</v>
      </c>
      <c r="Y69" s="5">
        <v>34819536518</v>
      </c>
      <c r="Z69" s="5">
        <v>29853748281</v>
      </c>
    </row>
    <row r="70" spans="3:26" ht="15.5" x14ac:dyDescent="0.35">
      <c r="C70" t="s">
        <v>101</v>
      </c>
      <c r="X70" s="5">
        <v>-5678547685</v>
      </c>
      <c r="Y70" s="5">
        <v>-4474889355</v>
      </c>
      <c r="Z70" s="5">
        <v>-5912780328</v>
      </c>
    </row>
    <row r="71" spans="3:26" ht="15.5" x14ac:dyDescent="0.35">
      <c r="C71" t="s">
        <v>104</v>
      </c>
      <c r="D71" s="5">
        <v>23860625281</v>
      </c>
      <c r="E71" s="5">
        <v>1050779064</v>
      </c>
      <c r="F71" s="5">
        <v>3230740504</v>
      </c>
      <c r="G71" s="5">
        <v>14847594973</v>
      </c>
      <c r="I71" s="5">
        <v>43613973370</v>
      </c>
      <c r="J71" s="5">
        <v>42125289983</v>
      </c>
      <c r="K71" s="5">
        <v>34369407952</v>
      </c>
      <c r="L71" s="5">
        <v>47711049628</v>
      </c>
      <c r="M71" s="5">
        <v>30116574542</v>
      </c>
      <c r="N71" s="5">
        <v>2701416962</v>
      </c>
      <c r="O71" s="5">
        <v>34333566183</v>
      </c>
      <c r="P71" s="5">
        <v>32997196204</v>
      </c>
      <c r="Q71" s="5">
        <v>66623111353</v>
      </c>
      <c r="R71" s="5">
        <v>24239568815</v>
      </c>
      <c r="S71" s="5">
        <v>26291340939</v>
      </c>
      <c r="T71" s="5">
        <v>42053518321</v>
      </c>
      <c r="U71" s="5">
        <v>45841190810</v>
      </c>
      <c r="V71" s="5">
        <v>46640710987</v>
      </c>
      <c r="W71" s="5">
        <v>36375048903</v>
      </c>
      <c r="X71" s="5">
        <v>28153692777</v>
      </c>
      <c r="Y71" s="5">
        <v>30344647163</v>
      </c>
      <c r="Z71" s="5">
        <v>23940967953</v>
      </c>
    </row>
    <row r="72" spans="3:26" ht="15.5" x14ac:dyDescent="0.35">
      <c r="C72" t="s">
        <v>105</v>
      </c>
      <c r="D72" s="5">
        <v>-96000000</v>
      </c>
      <c r="E72" s="5">
        <v>-168000000</v>
      </c>
      <c r="F72" s="5">
        <v>-1306385949</v>
      </c>
      <c r="G72" s="5">
        <v>432000000</v>
      </c>
      <c r="I72" s="5">
        <v>-898385949</v>
      </c>
      <c r="J72" s="5">
        <v>744519774</v>
      </c>
      <c r="K72" s="5">
        <v>110249986882</v>
      </c>
      <c r="L72" s="5">
        <v>-389240378</v>
      </c>
      <c r="M72" s="5">
        <v>2110889604</v>
      </c>
      <c r="N72" s="5">
        <v>-5103482879</v>
      </c>
      <c r="O72" s="5">
        <v>18443533471</v>
      </c>
      <c r="P72" s="5">
        <v>3266816866</v>
      </c>
      <c r="Q72" s="5">
        <v>-527177113</v>
      </c>
      <c r="R72" s="5">
        <v>-2316892982</v>
      </c>
      <c r="S72" s="5">
        <v>39881575538</v>
      </c>
      <c r="U72" s="5">
        <v>69244692448</v>
      </c>
    </row>
    <row r="73" spans="3:26" ht="15.5" x14ac:dyDescent="0.35">
      <c r="C73" t="s">
        <v>106</v>
      </c>
      <c r="D73" s="5">
        <v>-96000000</v>
      </c>
      <c r="E73" s="5">
        <v>-168000000</v>
      </c>
      <c r="F73" s="5">
        <v>-1306385949</v>
      </c>
      <c r="G73" s="5">
        <v>432000000</v>
      </c>
      <c r="I73" s="5">
        <v>-898385949</v>
      </c>
      <c r="J73" s="5">
        <v>744519774</v>
      </c>
      <c r="K73" s="5">
        <v>110249986882</v>
      </c>
      <c r="L73" s="5">
        <v>-389240378</v>
      </c>
      <c r="M73" s="5">
        <v>2110889604</v>
      </c>
      <c r="N73" s="5">
        <v>-5103482879</v>
      </c>
      <c r="O73" s="5">
        <v>18443533471</v>
      </c>
      <c r="P73" s="5">
        <v>3266816866</v>
      </c>
      <c r="Q73" s="5">
        <v>-527177113</v>
      </c>
      <c r="R73" s="5">
        <v>-2316892982</v>
      </c>
      <c r="S73" s="5">
        <v>39881575538</v>
      </c>
      <c r="U73" s="5">
        <v>69244692448</v>
      </c>
    </row>
    <row r="74" spans="3:26" ht="15.5" x14ac:dyDescent="0.35">
      <c r="C74" t="s">
        <v>107</v>
      </c>
      <c r="D74" s="5">
        <v>23764625281</v>
      </c>
      <c r="E74" s="5">
        <v>882779064</v>
      </c>
      <c r="F74" s="5">
        <v>1924354555</v>
      </c>
      <c r="G74" s="5">
        <v>15279594973</v>
      </c>
      <c r="I74" s="5">
        <v>42715587421</v>
      </c>
      <c r="J74" s="5">
        <v>42869809757</v>
      </c>
      <c r="K74" s="5">
        <v>144619394834</v>
      </c>
      <c r="L74" s="5">
        <v>47321809250</v>
      </c>
      <c r="M74" s="5">
        <v>32227464146</v>
      </c>
      <c r="N74" s="5">
        <v>-2402065917</v>
      </c>
      <c r="O74" s="5">
        <v>52777099654</v>
      </c>
      <c r="P74" s="5">
        <v>36264013070</v>
      </c>
      <c r="Q74" s="5">
        <v>66095934240</v>
      </c>
      <c r="R74" s="5">
        <v>21922675833</v>
      </c>
      <c r="S74" s="5">
        <v>66172916477</v>
      </c>
      <c r="T74" s="5">
        <v>42053518321</v>
      </c>
      <c r="U74" s="5">
        <v>115085883258</v>
      </c>
      <c r="V74" s="5">
        <v>46640710987</v>
      </c>
      <c r="W74" s="5">
        <v>36375048903</v>
      </c>
    </row>
    <row r="75" spans="3:26" ht="15.5" x14ac:dyDescent="0.35">
      <c r="C75" t="s">
        <v>108</v>
      </c>
      <c r="D75" s="5">
        <v>23860625281</v>
      </c>
      <c r="E75" s="5">
        <v>1050779064</v>
      </c>
      <c r="F75" s="5">
        <v>3230740504</v>
      </c>
      <c r="G75" s="5">
        <v>14847594973</v>
      </c>
      <c r="I75" s="5">
        <v>43613973370</v>
      </c>
      <c r="J75" s="5">
        <v>42125289983</v>
      </c>
      <c r="K75" s="5">
        <v>34369407952</v>
      </c>
      <c r="L75" s="5">
        <v>47711049628</v>
      </c>
      <c r="M75" s="5">
        <v>30116574542</v>
      </c>
      <c r="N75" s="5">
        <v>2701416962</v>
      </c>
      <c r="O75" s="5">
        <v>34333566183</v>
      </c>
      <c r="P75" s="5">
        <v>32997196204</v>
      </c>
      <c r="Q75" s="5">
        <v>66623111353</v>
      </c>
      <c r="R75" s="5">
        <v>24239568815</v>
      </c>
      <c r="S75" s="5">
        <v>26291340939</v>
      </c>
      <c r="T75" s="5">
        <v>42053518321</v>
      </c>
      <c r="U75" s="5">
        <v>45841190810</v>
      </c>
      <c r="V75" s="5">
        <v>46640710987</v>
      </c>
      <c r="W75" s="5">
        <v>36375048903</v>
      </c>
      <c r="X75" s="5">
        <v>28153692777</v>
      </c>
      <c r="Y75" s="5">
        <v>30344647163</v>
      </c>
      <c r="Z75" s="5">
        <v>23940967953</v>
      </c>
    </row>
    <row r="76" spans="3:26" ht="15.5" x14ac:dyDescent="0.35">
      <c r="C76" t="s">
        <v>8</v>
      </c>
      <c r="D76" s="5">
        <v>23764620031</v>
      </c>
      <c r="E76" s="5">
        <v>882777802</v>
      </c>
      <c r="F76" s="5">
        <v>1924355161</v>
      </c>
      <c r="G76" s="5">
        <v>15279589459</v>
      </c>
      <c r="I76" s="5">
        <v>42715599380</v>
      </c>
      <c r="J76" s="5">
        <v>42869841060</v>
      </c>
      <c r="K76" s="5">
        <v>144619337501</v>
      </c>
      <c r="L76" s="5">
        <v>47322850384</v>
      </c>
      <c r="M76" s="5">
        <v>32230188106</v>
      </c>
      <c r="N76" s="5">
        <v>-2405720314</v>
      </c>
      <c r="O76" s="5">
        <v>55476248395</v>
      </c>
      <c r="P76" s="5">
        <v>36265239898</v>
      </c>
      <c r="Q76" s="5">
        <v>66099870880</v>
      </c>
      <c r="R76" s="5">
        <v>18640494523</v>
      </c>
      <c r="S76" s="5">
        <v>63128786390</v>
      </c>
      <c r="T76" s="5">
        <v>38612493028</v>
      </c>
      <c r="U76" s="5">
        <v>95624577425</v>
      </c>
      <c r="V76" s="5">
        <v>40655581627</v>
      </c>
      <c r="W76" s="5">
        <v>30021501205</v>
      </c>
    </row>
    <row r="77" spans="3:26" ht="15.5" x14ac:dyDescent="0.35">
      <c r="C77" t="s">
        <v>109</v>
      </c>
      <c r="D77" s="5">
        <v>23860625281</v>
      </c>
      <c r="E77" s="5">
        <v>1050779064</v>
      </c>
      <c r="F77" s="5">
        <v>3230740504</v>
      </c>
      <c r="G77" s="5">
        <v>14847594973</v>
      </c>
      <c r="I77" s="5">
        <v>43613973370</v>
      </c>
      <c r="J77" s="5">
        <v>42125289983</v>
      </c>
      <c r="K77" s="5">
        <v>34369407952</v>
      </c>
      <c r="L77" s="5">
        <v>47711049628</v>
      </c>
      <c r="M77" s="5">
        <v>30116574542</v>
      </c>
      <c r="N77" s="5">
        <v>2701416962</v>
      </c>
      <c r="O77" s="5">
        <v>34333566183</v>
      </c>
      <c r="P77" s="5">
        <v>32997196204</v>
      </c>
      <c r="Q77" s="5">
        <v>66623111353</v>
      </c>
      <c r="R77" s="5">
        <v>24239568815</v>
      </c>
      <c r="S77" s="5">
        <v>26291340939</v>
      </c>
      <c r="T77" s="5">
        <v>42053518321</v>
      </c>
      <c r="U77" s="5">
        <v>45841190810</v>
      </c>
      <c r="V77" s="5">
        <v>46640710987</v>
      </c>
      <c r="W77" s="5">
        <v>36375048903</v>
      </c>
      <c r="X77" s="5">
        <v>28153692777</v>
      </c>
      <c r="Y77" s="5">
        <v>30344647163</v>
      </c>
      <c r="Z77" s="5">
        <v>23940967953</v>
      </c>
    </row>
    <row r="78" spans="3:26" ht="15.5" x14ac:dyDescent="0.35">
      <c r="C78" t="s">
        <v>110</v>
      </c>
      <c r="D78" s="5">
        <v>23764625281</v>
      </c>
      <c r="E78" s="5">
        <v>882779064</v>
      </c>
      <c r="F78" s="5">
        <v>1924354555</v>
      </c>
      <c r="G78" s="5">
        <v>15279594973</v>
      </c>
      <c r="I78" s="5">
        <v>42715587421</v>
      </c>
      <c r="J78" s="5">
        <v>42869809757</v>
      </c>
      <c r="K78" s="5">
        <v>144619394834</v>
      </c>
      <c r="L78" s="5">
        <v>47321809250</v>
      </c>
      <c r="M78" s="5">
        <v>32227464146</v>
      </c>
      <c r="N78" s="5">
        <v>-2402065917</v>
      </c>
      <c r="O78" s="5">
        <v>52777099654</v>
      </c>
      <c r="P78" s="5">
        <v>36264013070</v>
      </c>
      <c r="Q78" s="5">
        <v>66095934240</v>
      </c>
      <c r="R78" s="5">
        <v>21922675833</v>
      </c>
      <c r="S78" s="5">
        <v>66172916477</v>
      </c>
      <c r="T78" s="5">
        <v>42053518321</v>
      </c>
      <c r="U78" s="5">
        <v>115085883258</v>
      </c>
      <c r="V78" s="5">
        <v>46640710987</v>
      </c>
      <c r="W78" s="5">
        <v>36375048903</v>
      </c>
    </row>
    <row r="79" spans="3:26" ht="15.5" x14ac:dyDescent="0.35">
      <c r="C79" t="s">
        <v>111</v>
      </c>
      <c r="D79" s="5">
        <v>23764625281</v>
      </c>
      <c r="E79" s="5">
        <v>882779064</v>
      </c>
      <c r="F79" s="5">
        <v>1924354555</v>
      </c>
      <c r="G79" s="5">
        <v>15279594973</v>
      </c>
      <c r="I79" s="5">
        <v>42715587421</v>
      </c>
      <c r="J79" s="5">
        <v>42869809757</v>
      </c>
      <c r="K79" s="5">
        <v>144619394834</v>
      </c>
      <c r="L79" s="5">
        <v>47321809250</v>
      </c>
      <c r="M79" s="5">
        <v>32227464146</v>
      </c>
      <c r="N79" s="5">
        <v>-2402065917</v>
      </c>
      <c r="O79" s="5">
        <v>52777099654</v>
      </c>
      <c r="P79" s="5">
        <v>36264013070</v>
      </c>
      <c r="Q79" s="5">
        <v>66095934240</v>
      </c>
      <c r="R79" s="5">
        <v>21922675833</v>
      </c>
      <c r="S79" s="5">
        <v>66172916477</v>
      </c>
      <c r="T79" s="5">
        <v>42053518321</v>
      </c>
      <c r="U79" s="5">
        <v>115085883258</v>
      </c>
      <c r="V79" s="5">
        <v>46640710987</v>
      </c>
      <c r="W79" s="5">
        <v>36375048903</v>
      </c>
    </row>
    <row r="81" spans="2:26" ht="15.5" x14ac:dyDescent="0.35">
      <c r="B81" t="s">
        <v>112</v>
      </c>
      <c r="C81" t="s">
        <v>113</v>
      </c>
    </row>
    <row r="82" spans="2:26" ht="15.5" x14ac:dyDescent="0.35">
      <c r="C82" t="s">
        <v>114</v>
      </c>
    </row>
    <row r="83" spans="2:26" ht="15.5" x14ac:dyDescent="0.35">
      <c r="C83" t="s">
        <v>20</v>
      </c>
      <c r="D83" s="5">
        <v>74373220851</v>
      </c>
      <c r="E83" s="5">
        <v>72184823591</v>
      </c>
      <c r="F83" s="5">
        <v>74024930501</v>
      </c>
      <c r="G83" s="5">
        <v>80696166992</v>
      </c>
      <c r="I83" s="5">
        <v>74024930501</v>
      </c>
      <c r="J83" s="5">
        <v>80624987670</v>
      </c>
      <c r="K83" s="5">
        <v>60185381405</v>
      </c>
      <c r="L83" s="5">
        <v>51285755343</v>
      </c>
      <c r="M83" s="5">
        <v>59790631091</v>
      </c>
      <c r="N83" s="5">
        <v>55753044216</v>
      </c>
      <c r="O83" s="5">
        <v>34985048502</v>
      </c>
      <c r="P83" s="5">
        <v>33953586516</v>
      </c>
      <c r="Q83" s="5">
        <v>120124871544</v>
      </c>
      <c r="R83" s="5">
        <v>94500704213</v>
      </c>
      <c r="S83" s="5">
        <v>76703294776</v>
      </c>
      <c r="T83" s="5">
        <v>71314734050</v>
      </c>
      <c r="U83" s="5">
        <v>49865135531</v>
      </c>
      <c r="V83" s="5">
        <v>51012808028</v>
      </c>
      <c r="W83" s="5">
        <v>35850629547</v>
      </c>
      <c r="X83" s="5">
        <v>43559028163</v>
      </c>
      <c r="Y83" s="5">
        <v>58641089712</v>
      </c>
      <c r="Z83" s="5">
        <v>42284570730</v>
      </c>
    </row>
    <row r="84" spans="2:26" ht="15.5" x14ac:dyDescent="0.35">
      <c r="C84" t="s">
        <v>116</v>
      </c>
      <c r="O84" s="5">
        <v>8700000000</v>
      </c>
      <c r="P84" s="5">
        <v>14000000000</v>
      </c>
      <c r="Q84" s="5">
        <v>8500000000</v>
      </c>
      <c r="R84" s="5">
        <v>8500000000</v>
      </c>
      <c r="S84" s="5">
        <v>8500000000</v>
      </c>
    </row>
    <row r="85" spans="2:26" ht="15.5" x14ac:dyDescent="0.35">
      <c r="C85" t="s">
        <v>117</v>
      </c>
      <c r="D85" s="5">
        <v>269002719854</v>
      </c>
      <c r="E85" s="5">
        <v>268914605527</v>
      </c>
      <c r="F85" s="5">
        <v>228523947593</v>
      </c>
      <c r="G85" s="5">
        <v>231059890847</v>
      </c>
      <c r="I85" s="5">
        <v>228523947593</v>
      </c>
      <c r="J85" s="5">
        <v>239389506050</v>
      </c>
      <c r="K85" s="5">
        <v>201876558668</v>
      </c>
      <c r="L85" s="5">
        <v>201585029519</v>
      </c>
      <c r="M85" s="5">
        <v>174452223841</v>
      </c>
      <c r="N85" s="5">
        <v>147844616828</v>
      </c>
      <c r="O85" s="5">
        <v>178277685518</v>
      </c>
      <c r="P85" s="5">
        <v>178723018535</v>
      </c>
      <c r="Q85" s="5">
        <v>171020930553</v>
      </c>
      <c r="R85" s="5">
        <v>168250953868</v>
      </c>
      <c r="S85" s="5">
        <v>154412892402</v>
      </c>
      <c r="T85" s="5">
        <v>160896300121</v>
      </c>
      <c r="U85" s="5">
        <v>170265733831</v>
      </c>
      <c r="V85" s="5">
        <v>150406972175</v>
      </c>
      <c r="W85" s="5">
        <v>102038369601</v>
      </c>
      <c r="X85" s="5">
        <v>91549414453</v>
      </c>
      <c r="Y85" s="5">
        <v>56406722718</v>
      </c>
      <c r="Z85" s="5">
        <v>55648681194</v>
      </c>
    </row>
    <row r="86" spans="2:26" ht="15.5" x14ac:dyDescent="0.35">
      <c r="C86" t="s">
        <v>118</v>
      </c>
      <c r="D86" s="5">
        <v>5065387342</v>
      </c>
      <c r="E86" s="5">
        <v>7178400601</v>
      </c>
      <c r="F86" s="5">
        <v>8455699271</v>
      </c>
      <c r="G86" s="5">
        <v>2398431098</v>
      </c>
      <c r="I86" s="5">
        <v>8455699271</v>
      </c>
      <c r="J86" s="5">
        <v>1658044734</v>
      </c>
      <c r="K86" s="5">
        <v>4474217764</v>
      </c>
      <c r="L86" s="5">
        <v>11171899796</v>
      </c>
      <c r="M86" s="5">
        <v>10047262767</v>
      </c>
      <c r="N86" s="5">
        <v>6183224889</v>
      </c>
      <c r="O86" s="5">
        <v>18346621070</v>
      </c>
      <c r="P86" s="5">
        <v>9832973340</v>
      </c>
      <c r="Q86" s="5">
        <v>13740207117</v>
      </c>
      <c r="R86" s="5">
        <v>21456483714</v>
      </c>
      <c r="W86" s="5">
        <v>12058584756</v>
      </c>
      <c r="X86" s="5">
        <v>8577771839</v>
      </c>
      <c r="Y86" s="5">
        <v>5503139972</v>
      </c>
      <c r="Z86" s="5">
        <v>1272710355</v>
      </c>
    </row>
    <row r="87" spans="2:26" ht="15.5" x14ac:dyDescent="0.35">
      <c r="C87" t="s">
        <v>119</v>
      </c>
      <c r="D87" s="5">
        <v>3218231715</v>
      </c>
      <c r="E87" s="5">
        <v>2602204791</v>
      </c>
      <c r="F87" s="5">
        <v>2570857268</v>
      </c>
      <c r="G87" s="5">
        <v>2389255094</v>
      </c>
      <c r="I87" s="5">
        <v>2570857268</v>
      </c>
      <c r="J87" s="5">
        <v>2324473822</v>
      </c>
      <c r="K87" s="5">
        <v>2466415563</v>
      </c>
      <c r="L87" s="5">
        <v>2031280424</v>
      </c>
      <c r="M87" s="5">
        <v>1755707269</v>
      </c>
      <c r="N87" s="5">
        <v>1569081963</v>
      </c>
      <c r="O87" s="5">
        <v>2044705896</v>
      </c>
      <c r="Q87" s="5">
        <v>1386079571</v>
      </c>
      <c r="R87" s="5">
        <v>1211850465</v>
      </c>
    </row>
    <row r="88" spans="2:26" ht="15.5" x14ac:dyDescent="0.35">
      <c r="C88" t="s">
        <v>120</v>
      </c>
      <c r="D88" s="5">
        <v>269002719854</v>
      </c>
      <c r="E88" s="5">
        <v>268914605527</v>
      </c>
      <c r="F88" s="5">
        <v>228523947593</v>
      </c>
      <c r="G88" s="5">
        <v>231059890847</v>
      </c>
      <c r="I88" s="5">
        <v>228523947593</v>
      </c>
      <c r="J88" s="5">
        <v>239389506050</v>
      </c>
      <c r="K88" s="5">
        <v>201876558668</v>
      </c>
      <c r="L88" s="5">
        <v>201585029519</v>
      </c>
      <c r="M88" s="5">
        <v>174452223841</v>
      </c>
      <c r="N88" s="5">
        <v>147844616828</v>
      </c>
      <c r="O88" s="5">
        <v>178277685518</v>
      </c>
      <c r="P88" s="5">
        <v>178723018535</v>
      </c>
      <c r="Q88" s="5">
        <v>171020930553</v>
      </c>
      <c r="R88" s="5">
        <v>168250953868</v>
      </c>
      <c r="S88" s="5">
        <v>154412892402</v>
      </c>
      <c r="T88" s="5">
        <v>160896300121</v>
      </c>
      <c r="U88" s="5">
        <v>170265733831</v>
      </c>
      <c r="V88" s="5">
        <v>150406972175</v>
      </c>
      <c r="W88" s="5">
        <v>102038369601</v>
      </c>
      <c r="X88" s="5">
        <v>91549414453</v>
      </c>
      <c r="Y88" s="5">
        <v>56406722718</v>
      </c>
      <c r="Z88" s="5">
        <v>55648681194</v>
      </c>
    </row>
    <row r="89" spans="2:26" ht="15.5" x14ac:dyDescent="0.35">
      <c r="C89" t="s">
        <v>121</v>
      </c>
      <c r="Y89" s="5">
        <v>4811628325</v>
      </c>
      <c r="Z89" s="5">
        <v>5961996505</v>
      </c>
    </row>
    <row r="90" spans="2:26" ht="15.5" x14ac:dyDescent="0.35">
      <c r="C90" t="s">
        <v>123</v>
      </c>
      <c r="D90" s="5">
        <v>424165038376</v>
      </c>
      <c r="E90" s="5">
        <v>410878870173</v>
      </c>
      <c r="F90" s="5">
        <v>448307752605</v>
      </c>
      <c r="G90" s="5">
        <v>429649785408</v>
      </c>
      <c r="I90" s="5">
        <v>448307752605</v>
      </c>
      <c r="J90" s="5">
        <v>389712633721</v>
      </c>
      <c r="K90" s="5">
        <v>353195429623</v>
      </c>
      <c r="L90" s="5">
        <v>347132778444</v>
      </c>
      <c r="M90" s="5">
        <v>248417999986</v>
      </c>
      <c r="N90" s="5">
        <v>224023275915</v>
      </c>
      <c r="O90" s="5">
        <v>204608408226</v>
      </c>
      <c r="P90" s="5">
        <v>163919980346</v>
      </c>
      <c r="Q90" s="5">
        <v>144760743018</v>
      </c>
      <c r="R90" s="5">
        <v>149212258707</v>
      </c>
      <c r="S90" s="5">
        <v>140658371218</v>
      </c>
      <c r="T90" s="5">
        <v>126184567178</v>
      </c>
      <c r="U90" s="5">
        <v>102200175423</v>
      </c>
      <c r="V90" s="5">
        <v>84547476906</v>
      </c>
      <c r="W90" s="5">
        <v>81067865042</v>
      </c>
      <c r="X90" s="5">
        <v>70974699714</v>
      </c>
      <c r="Y90" s="5">
        <v>58474189788</v>
      </c>
      <c r="Z90" s="5">
        <v>62668785206</v>
      </c>
    </row>
    <row r="91" spans="2:26" ht="15.5" x14ac:dyDescent="0.35">
      <c r="C91" t="s">
        <v>103</v>
      </c>
    </row>
    <row r="92" spans="2:26" ht="15.5" x14ac:dyDescent="0.35">
      <c r="C92" t="s">
        <v>91</v>
      </c>
      <c r="D92" s="5">
        <v>275596943088</v>
      </c>
      <c r="E92" s="5">
        <v>275692943088</v>
      </c>
      <c r="F92" s="5">
        <v>275860943088</v>
      </c>
      <c r="G92" s="5">
        <v>277167328954</v>
      </c>
      <c r="I92" s="5">
        <v>275860943088</v>
      </c>
      <c r="J92" s="5">
        <v>275949728954</v>
      </c>
      <c r="K92" s="5">
        <v>275205209232</v>
      </c>
      <c r="L92" s="5">
        <v>164955260951</v>
      </c>
      <c r="M92" s="5">
        <v>165344501312</v>
      </c>
      <c r="N92" s="5">
        <v>163233611861</v>
      </c>
      <c r="O92" s="5">
        <v>168688994593</v>
      </c>
      <c r="P92" s="5">
        <v>150245463503</v>
      </c>
      <c r="Q92" s="5">
        <v>146978633327</v>
      </c>
      <c r="R92" s="5">
        <v>159357652766</v>
      </c>
      <c r="S92" s="5">
        <v>161591175116</v>
      </c>
      <c r="T92" s="5">
        <v>121981246727</v>
      </c>
      <c r="U92" s="5">
        <v>121981246727</v>
      </c>
      <c r="V92" s="5">
        <v>14186936004</v>
      </c>
      <c r="W92" s="5">
        <v>14186936004</v>
      </c>
      <c r="X92" s="5">
        <v>14186936004</v>
      </c>
      <c r="Y92" s="5">
        <v>-332700000</v>
      </c>
      <c r="Z92" s="5">
        <v>-200100000</v>
      </c>
    </row>
    <row r="93" spans="2:26" ht="15.5" x14ac:dyDescent="0.35">
      <c r="C93" t="s">
        <v>124</v>
      </c>
      <c r="D93" s="5">
        <v>828027811335</v>
      </c>
      <c r="E93" s="5">
        <v>806605845635</v>
      </c>
      <c r="F93" s="5">
        <v>790920492426</v>
      </c>
      <c r="G93" s="5">
        <v>807542958829</v>
      </c>
      <c r="I93" s="5">
        <v>790920492426</v>
      </c>
      <c r="J93" s="5">
        <v>740887584725</v>
      </c>
      <c r="K93" s="5">
        <v>639934726944</v>
      </c>
      <c r="L93" s="5">
        <v>634097322447</v>
      </c>
      <c r="M93" s="5">
        <v>509961988030</v>
      </c>
      <c r="N93" s="5">
        <v>451410867230</v>
      </c>
      <c r="O93" s="5">
        <v>458617719964</v>
      </c>
      <c r="P93" s="5">
        <v>426630096664</v>
      </c>
      <c r="Q93" s="5">
        <v>470224803254</v>
      </c>
      <c r="R93" s="5">
        <v>468604669321</v>
      </c>
      <c r="S93" s="5">
        <v>408583958708</v>
      </c>
      <c r="T93" s="5">
        <v>385271775826</v>
      </c>
      <c r="U93" s="5">
        <v>347086187689</v>
      </c>
      <c r="V93" s="5">
        <v>305724623634</v>
      </c>
      <c r="W93" s="5">
        <v>239440392924</v>
      </c>
      <c r="X93" s="5">
        <v>228890898148</v>
      </c>
      <c r="Y93" s="5">
        <v>241298049307</v>
      </c>
      <c r="Z93" s="5">
        <v>199210100919</v>
      </c>
    </row>
    <row r="94" spans="2:26" ht="15.5" x14ac:dyDescent="0.35">
      <c r="C94" t="s">
        <v>125</v>
      </c>
    </row>
    <row r="95" spans="2:26" ht="15.5" x14ac:dyDescent="0.35">
      <c r="C95" t="s">
        <v>122</v>
      </c>
      <c r="Y95" s="5">
        <v>4811628325</v>
      </c>
      <c r="Z95" s="5">
        <v>5961996505</v>
      </c>
    </row>
    <row r="96" spans="2:26" ht="15.5" x14ac:dyDescent="0.35">
      <c r="C96" t="s">
        <v>128</v>
      </c>
      <c r="D96" s="5">
        <v>13794723066</v>
      </c>
      <c r="E96" s="5">
        <v>13794723066</v>
      </c>
      <c r="F96" s="5">
        <v>13794723066</v>
      </c>
      <c r="G96" s="5">
        <v>12777909207</v>
      </c>
      <c r="I96" s="5">
        <v>13794723066</v>
      </c>
      <c r="J96" s="5">
        <v>12777909207</v>
      </c>
      <c r="K96" s="5">
        <v>11304551327</v>
      </c>
      <c r="L96" s="5">
        <v>9184208764</v>
      </c>
      <c r="M96" s="5">
        <v>9266251548</v>
      </c>
      <c r="N96" s="5">
        <v>9118263639</v>
      </c>
      <c r="O96" s="5">
        <v>9617064368</v>
      </c>
      <c r="P96" s="5">
        <v>8746571408</v>
      </c>
      <c r="Q96" s="5">
        <v>10215817879</v>
      </c>
      <c r="R96" s="5">
        <v>13920742326</v>
      </c>
      <c r="S96" s="5">
        <v>11251488519</v>
      </c>
      <c r="T96" s="5">
        <v>10813976209</v>
      </c>
      <c r="U96" s="5">
        <v>9028327567</v>
      </c>
      <c r="V96" s="5">
        <v>9698486117</v>
      </c>
      <c r="W96" s="5">
        <v>6365583270</v>
      </c>
      <c r="X96" s="5">
        <v>4790314390</v>
      </c>
      <c r="Y96" s="5">
        <v>3940785645</v>
      </c>
      <c r="Z96" s="5">
        <v>3910577772</v>
      </c>
    </row>
    <row r="97" spans="3:26" ht="15.5" x14ac:dyDescent="0.35">
      <c r="C97" t="s">
        <v>126</v>
      </c>
      <c r="D97" s="5">
        <v>529425607091</v>
      </c>
      <c r="E97" s="5">
        <v>529542460507</v>
      </c>
      <c r="F97" s="5">
        <v>533734735853</v>
      </c>
      <c r="G97" s="5">
        <v>538022617950</v>
      </c>
      <c r="I97" s="5">
        <v>533734735853</v>
      </c>
      <c r="J97" s="5">
        <v>538739760348</v>
      </c>
      <c r="K97" s="5">
        <v>547454834694</v>
      </c>
      <c r="L97" s="5">
        <v>425432330655</v>
      </c>
      <c r="M97" s="5">
        <v>428813555314</v>
      </c>
      <c r="N97" s="5">
        <v>425497809009</v>
      </c>
      <c r="O97" s="5">
        <v>449283227871</v>
      </c>
      <c r="P97" s="5">
        <v>396613573360</v>
      </c>
      <c r="Q97" s="5">
        <v>308308335780</v>
      </c>
      <c r="R97" s="5">
        <v>341290606549</v>
      </c>
      <c r="S97" s="5">
        <v>309697023994</v>
      </c>
      <c r="T97" s="5">
        <v>257250118944</v>
      </c>
      <c r="U97" s="5">
        <v>263856135436</v>
      </c>
      <c r="V97" s="5">
        <v>143446668150</v>
      </c>
      <c r="W97" s="5">
        <v>162939538384</v>
      </c>
      <c r="X97" s="5">
        <v>112266395746</v>
      </c>
      <c r="Y97" s="5">
        <v>40654908248</v>
      </c>
      <c r="Z97" s="5">
        <v>37995368811</v>
      </c>
    </row>
    <row r="98" spans="3:26" ht="15.5" x14ac:dyDescent="0.35">
      <c r="C98" t="s">
        <v>405</v>
      </c>
      <c r="O98" s="5">
        <v>14206660206</v>
      </c>
    </row>
    <row r="99" spans="3:26" ht="15.5" x14ac:dyDescent="0.35">
      <c r="C99" t="s">
        <v>129</v>
      </c>
      <c r="D99" s="5">
        <v>681615479466</v>
      </c>
      <c r="E99" s="5">
        <v>680721449859</v>
      </c>
      <c r="F99" s="5">
        <v>686673710402</v>
      </c>
      <c r="G99" s="5">
        <v>683458618176</v>
      </c>
      <c r="I99" s="5">
        <v>686673710402</v>
      </c>
      <c r="J99" s="5">
        <v>677747765768</v>
      </c>
      <c r="K99" s="5">
        <v>689048639733</v>
      </c>
      <c r="L99" s="5">
        <v>562004506342</v>
      </c>
      <c r="M99" s="5">
        <v>553175402933</v>
      </c>
      <c r="N99" s="5">
        <v>548873027427</v>
      </c>
      <c r="O99" s="5">
        <v>580852480889</v>
      </c>
      <c r="P99" s="5">
        <v>502201911165</v>
      </c>
      <c r="Q99" s="5">
        <v>392957639048</v>
      </c>
      <c r="R99" s="5">
        <v>380007450518</v>
      </c>
      <c r="S99" s="5">
        <v>352937876239</v>
      </c>
      <c r="T99" s="5">
        <v>278906419920</v>
      </c>
      <c r="U99" s="5">
        <v>281651977341</v>
      </c>
      <c r="V99" s="5">
        <v>163605510230</v>
      </c>
      <c r="W99" s="5">
        <v>193160581184</v>
      </c>
      <c r="X99" s="5">
        <v>142939984704</v>
      </c>
      <c r="Y99" s="5">
        <v>50008185453</v>
      </c>
      <c r="Z99" s="5">
        <v>69418993520</v>
      </c>
    </row>
    <row r="100" spans="3:26" ht="15.5" x14ac:dyDescent="0.35">
      <c r="C100" t="s">
        <v>130</v>
      </c>
      <c r="D100" s="5">
        <v>1509643290801</v>
      </c>
      <c r="E100" s="5">
        <v>1487327295494</v>
      </c>
      <c r="F100" s="5">
        <v>1477594202828</v>
      </c>
      <c r="G100" s="5">
        <v>1491001577005</v>
      </c>
      <c r="I100" s="5">
        <v>1477594202828</v>
      </c>
      <c r="J100" s="5">
        <v>1418635350493</v>
      </c>
      <c r="K100" s="5">
        <v>1328983366677</v>
      </c>
      <c r="L100" s="5">
        <v>1196101828789</v>
      </c>
      <c r="M100" s="5">
        <v>1063137390963</v>
      </c>
      <c r="N100" s="5">
        <v>1000283894657</v>
      </c>
      <c r="O100" s="5">
        <v>1039470200853</v>
      </c>
      <c r="P100" s="5">
        <v>928832007829</v>
      </c>
      <c r="Q100" s="5">
        <v>863182442302</v>
      </c>
      <c r="R100" s="5">
        <v>848612119839</v>
      </c>
      <c r="S100" s="5">
        <v>761521834947</v>
      </c>
      <c r="T100" s="5">
        <v>664178195746</v>
      </c>
      <c r="U100" s="5">
        <v>628738165030</v>
      </c>
      <c r="V100" s="5">
        <v>469330133864</v>
      </c>
      <c r="W100" s="5">
        <v>432600974108</v>
      </c>
      <c r="X100" s="5">
        <v>371830882852</v>
      </c>
      <c r="Y100" s="5">
        <v>291306234760</v>
      </c>
      <c r="Z100" s="5">
        <v>268629094439</v>
      </c>
    </row>
    <row r="101" spans="3:26" ht="15.5" x14ac:dyDescent="0.35">
      <c r="C101" t="s">
        <v>131</v>
      </c>
    </row>
    <row r="102" spans="3:26" ht="15.5" x14ac:dyDescent="0.35">
      <c r="C102" t="s">
        <v>132</v>
      </c>
    </row>
    <row r="103" spans="3:26" ht="15.5" x14ac:dyDescent="0.35">
      <c r="C103" t="s">
        <v>133</v>
      </c>
      <c r="D103" s="5">
        <v>476365827854</v>
      </c>
      <c r="E103" s="5">
        <v>475063832945</v>
      </c>
      <c r="F103" s="5">
        <v>461601766660</v>
      </c>
      <c r="G103" s="5">
        <v>477078044895</v>
      </c>
      <c r="I103" s="5">
        <v>461601766660</v>
      </c>
      <c r="J103" s="5">
        <v>439075256330</v>
      </c>
      <c r="K103" s="5">
        <v>387705961475</v>
      </c>
      <c r="L103" s="5">
        <v>412018374942</v>
      </c>
      <c r="M103" s="5">
        <v>312474479126</v>
      </c>
      <c r="N103" s="5">
        <v>265301685348</v>
      </c>
      <c r="O103" s="5">
        <v>297982884804</v>
      </c>
      <c r="P103" s="5">
        <v>218195329431</v>
      </c>
      <c r="Q103" s="5">
        <v>213075407025</v>
      </c>
      <c r="R103" s="5">
        <v>196254984230</v>
      </c>
      <c r="S103" s="5">
        <v>138413403294</v>
      </c>
      <c r="T103" s="5">
        <v>103341470870</v>
      </c>
      <c r="U103" s="5">
        <v>100105589330</v>
      </c>
      <c r="V103" s="5">
        <v>92682791723</v>
      </c>
      <c r="W103" s="5">
        <v>89399669274</v>
      </c>
      <c r="X103" s="5">
        <v>67406658206</v>
      </c>
      <c r="Y103" s="5">
        <v>33464164019</v>
      </c>
      <c r="Z103" s="5">
        <v>29724230689</v>
      </c>
    </row>
    <row r="104" spans="3:26" ht="15.5" x14ac:dyDescent="0.35">
      <c r="C104" t="s">
        <v>134</v>
      </c>
      <c r="D104" s="5">
        <v>319425653233</v>
      </c>
      <c r="E104" s="5">
        <v>312029135627</v>
      </c>
      <c r="F104" s="5">
        <v>296195926552</v>
      </c>
      <c r="G104" s="5">
        <v>283233913720</v>
      </c>
      <c r="I104" s="5">
        <v>296195926552</v>
      </c>
      <c r="J104" s="5">
        <v>277528475870</v>
      </c>
      <c r="K104" s="5">
        <v>252494585618</v>
      </c>
      <c r="L104" s="5">
        <v>251983235801</v>
      </c>
      <c r="M104" s="5">
        <v>208312044716</v>
      </c>
      <c r="N104" s="5">
        <v>195529248968</v>
      </c>
      <c r="O104" s="5">
        <v>213403385110</v>
      </c>
      <c r="P104" s="5">
        <v>165386315897</v>
      </c>
      <c r="Q104" s="5">
        <v>124213515120</v>
      </c>
      <c r="R104" s="5">
        <v>137863745291</v>
      </c>
      <c r="S104" s="5">
        <v>102919938096</v>
      </c>
      <c r="T104" s="5">
        <v>49282545788</v>
      </c>
      <c r="U104" s="5">
        <v>34634305414</v>
      </c>
      <c r="V104" s="5">
        <v>17127125393</v>
      </c>
      <c r="W104" s="5">
        <v>34426355052</v>
      </c>
      <c r="X104" s="5">
        <v>29990580998</v>
      </c>
      <c r="Y104" s="5">
        <v>3976335360</v>
      </c>
      <c r="Z104" s="5">
        <v>3114920822</v>
      </c>
    </row>
    <row r="105" spans="3:26" ht="15.5" x14ac:dyDescent="0.35">
      <c r="C105" t="s">
        <v>135</v>
      </c>
    </row>
    <row r="106" spans="3:26" ht="15.5" x14ac:dyDescent="0.35">
      <c r="C106" t="s">
        <v>136</v>
      </c>
      <c r="D106" s="5">
        <v>106124896954</v>
      </c>
      <c r="E106" s="5">
        <v>108787248530</v>
      </c>
      <c r="F106" s="5">
        <v>115289931330</v>
      </c>
      <c r="G106" s="5">
        <v>123853265033</v>
      </c>
      <c r="I106" s="5">
        <v>115289931330</v>
      </c>
      <c r="J106" s="5">
        <v>122009654508</v>
      </c>
      <c r="K106" s="5">
        <v>93837562079</v>
      </c>
      <c r="L106" s="5">
        <v>120462498804</v>
      </c>
      <c r="M106" s="5">
        <v>67798336429</v>
      </c>
      <c r="N106" s="5">
        <v>39045389956</v>
      </c>
      <c r="O106" s="5">
        <v>46363368971</v>
      </c>
      <c r="P106" s="5">
        <v>33620336419</v>
      </c>
      <c r="Q106" s="5">
        <v>37128143384</v>
      </c>
      <c r="R106" s="5">
        <v>17636542516</v>
      </c>
      <c r="S106" s="5">
        <v>15693770014</v>
      </c>
      <c r="T106" s="5">
        <v>17652937732</v>
      </c>
      <c r="U106" s="5">
        <v>19348615860</v>
      </c>
      <c r="V106" s="5">
        <v>30613617405</v>
      </c>
      <c r="W106" s="5">
        <v>18904984816</v>
      </c>
      <c r="X106" s="5">
        <v>8756352709</v>
      </c>
      <c r="Y106" s="5">
        <v>13995951054</v>
      </c>
      <c r="Z106" s="5">
        <v>13521248109</v>
      </c>
    </row>
    <row r="107" spans="3:26" ht="15.5" x14ac:dyDescent="0.35">
      <c r="C107" t="s">
        <v>137</v>
      </c>
      <c r="D107" s="5">
        <v>15430466117</v>
      </c>
      <c r="E107" s="5">
        <v>19036567826</v>
      </c>
      <c r="F107" s="5">
        <v>11895001200</v>
      </c>
      <c r="G107" s="5">
        <v>34348720810</v>
      </c>
      <c r="I107" s="5">
        <v>11895001200</v>
      </c>
      <c r="J107" s="5">
        <v>9025420981</v>
      </c>
      <c r="K107" s="5">
        <v>11254881229</v>
      </c>
      <c r="L107" s="5">
        <v>8684858579</v>
      </c>
      <c r="M107" s="5">
        <v>11476194692</v>
      </c>
      <c r="N107" s="5">
        <v>8558503002</v>
      </c>
      <c r="O107" s="5">
        <v>5654945578</v>
      </c>
      <c r="P107" s="5">
        <v>2805700326</v>
      </c>
      <c r="Q107" s="5">
        <v>30281881702</v>
      </c>
      <c r="R107" s="5">
        <v>9038528743</v>
      </c>
      <c r="S107" s="5">
        <v>4897435543</v>
      </c>
      <c r="T107" s="5">
        <v>4995221044</v>
      </c>
      <c r="U107" s="5">
        <v>6872117639</v>
      </c>
      <c r="V107" s="5">
        <v>9701918875</v>
      </c>
      <c r="W107" s="5">
        <v>5001315855</v>
      </c>
      <c r="X107" s="5">
        <v>3845968743</v>
      </c>
      <c r="Y107" s="5">
        <v>4055625284</v>
      </c>
      <c r="Z107" s="5">
        <v>7164735437</v>
      </c>
    </row>
    <row r="108" spans="3:26" ht="15.5" x14ac:dyDescent="0.35">
      <c r="C108" t="s">
        <v>143</v>
      </c>
      <c r="S108" s="5">
        <v>3763824812</v>
      </c>
      <c r="T108" s="5">
        <v>14857268672</v>
      </c>
      <c r="U108" s="5">
        <v>22468132594</v>
      </c>
      <c r="V108" s="5">
        <v>9935865050</v>
      </c>
    </row>
    <row r="109" spans="3:26" ht="15.5" x14ac:dyDescent="0.35">
      <c r="C109" t="s">
        <v>144</v>
      </c>
      <c r="D109" s="5">
        <v>8283619057</v>
      </c>
      <c r="E109" s="5">
        <v>9780605392</v>
      </c>
      <c r="F109" s="5">
        <v>11026556539</v>
      </c>
      <c r="G109" s="5">
        <v>4787686192</v>
      </c>
      <c r="I109" s="5">
        <v>11026556539</v>
      </c>
      <c r="J109" s="5">
        <v>3982518556</v>
      </c>
      <c r="K109" s="5">
        <v>6940633327</v>
      </c>
      <c r="L109" s="5">
        <v>13203180220</v>
      </c>
      <c r="M109" s="5">
        <v>11802970036</v>
      </c>
      <c r="N109" s="5">
        <v>7752306852</v>
      </c>
      <c r="O109" s="5">
        <v>20391326966</v>
      </c>
      <c r="P109" s="5">
        <v>9832973340</v>
      </c>
      <c r="Q109" s="5">
        <v>15126286688</v>
      </c>
      <c r="R109" s="5">
        <v>22668334179</v>
      </c>
      <c r="S109" s="5">
        <v>3763824812</v>
      </c>
      <c r="T109" s="5">
        <v>14857268672</v>
      </c>
      <c r="U109" s="5">
        <v>22468132594</v>
      </c>
      <c r="V109" s="5">
        <v>9935865050</v>
      </c>
      <c r="W109" s="5">
        <v>12058584756</v>
      </c>
      <c r="X109" s="5">
        <v>8577771839</v>
      </c>
      <c r="Y109" s="5">
        <v>5503139972</v>
      </c>
      <c r="Z109" s="5">
        <v>1272710355</v>
      </c>
    </row>
    <row r="110" spans="3:26" ht="15.5" x14ac:dyDescent="0.35">
      <c r="C110" t="s">
        <v>138</v>
      </c>
      <c r="D110" s="5">
        <v>8804049452</v>
      </c>
      <c r="E110" s="5">
        <v>5920754537</v>
      </c>
      <c r="F110" s="5">
        <v>7404511073</v>
      </c>
      <c r="G110" s="5">
        <v>11107494310</v>
      </c>
      <c r="I110" s="5">
        <v>7404511073</v>
      </c>
      <c r="J110" s="5">
        <v>8860048026</v>
      </c>
      <c r="K110" s="5">
        <v>7103208654</v>
      </c>
      <c r="L110" s="5">
        <v>5930448205</v>
      </c>
      <c r="M110" s="5">
        <v>3732765865</v>
      </c>
      <c r="N110" s="5">
        <v>3022368444</v>
      </c>
      <c r="O110" s="5">
        <v>2551231396</v>
      </c>
      <c r="P110" s="5">
        <v>2981015545</v>
      </c>
      <c r="Q110" s="5">
        <v>2851356267</v>
      </c>
      <c r="R110" s="5">
        <v>3547611026</v>
      </c>
      <c r="S110" s="5">
        <v>4221798988</v>
      </c>
      <c r="T110" s="5">
        <v>7227618320</v>
      </c>
      <c r="U110" s="5">
        <v>5286420535</v>
      </c>
      <c r="V110" s="5">
        <v>10959606978</v>
      </c>
      <c r="W110" s="5">
        <v>5055668392</v>
      </c>
      <c r="X110" s="5">
        <v>7768001899</v>
      </c>
      <c r="Y110" s="5">
        <v>4561675145</v>
      </c>
      <c r="Z110" s="5">
        <v>2520841377</v>
      </c>
    </row>
    <row r="111" spans="3:26" ht="15.5" x14ac:dyDescent="0.35">
      <c r="C111" t="s">
        <v>139</v>
      </c>
    </row>
    <row r="112" spans="3:26" ht="15.5" x14ac:dyDescent="0.35">
      <c r="C112" t="s">
        <v>140</v>
      </c>
      <c r="D112" s="5">
        <v>4712891499</v>
      </c>
      <c r="E112" s="5">
        <v>5722796820</v>
      </c>
      <c r="F112" s="5">
        <v>6732702142</v>
      </c>
      <c r="G112" s="5">
        <v>7742607462</v>
      </c>
      <c r="I112" s="5">
        <v>6732702142</v>
      </c>
      <c r="J112" s="5">
        <v>10772323427</v>
      </c>
      <c r="K112" s="5">
        <v>20645278045</v>
      </c>
      <c r="L112" s="5">
        <v>15945849599</v>
      </c>
      <c r="M112" s="5">
        <v>17500000000</v>
      </c>
      <c r="N112" s="5">
        <v>28116178528</v>
      </c>
      <c r="O112" s="5">
        <v>35531035702</v>
      </c>
      <c r="P112" s="5">
        <v>43159226440</v>
      </c>
      <c r="Q112" s="5">
        <v>10190683802</v>
      </c>
      <c r="R112" s="5">
        <v>12826942664</v>
      </c>
      <c r="S112" s="5">
        <v>5010822320</v>
      </c>
      <c r="T112" s="5">
        <v>5424242215</v>
      </c>
      <c r="U112" s="5">
        <v>14109506755</v>
      </c>
      <c r="V112" s="5">
        <v>19169405643</v>
      </c>
      <c r="W112" s="5">
        <v>23173778214</v>
      </c>
      <c r="X112" s="5">
        <v>10489440060</v>
      </c>
    </row>
    <row r="113" spans="3:26" ht="15.5" x14ac:dyDescent="0.35">
      <c r="C113" t="s">
        <v>732</v>
      </c>
      <c r="W113" s="5">
        <v>1806518065</v>
      </c>
      <c r="X113" s="5">
        <v>612927818</v>
      </c>
      <c r="Y113" s="5">
        <v>306287602</v>
      </c>
      <c r="Z113" s="5">
        <v>325710969</v>
      </c>
    </row>
    <row r="114" spans="3:26" ht="15.5" x14ac:dyDescent="0.35">
      <c r="C114" t="s">
        <v>450</v>
      </c>
      <c r="D114" s="5">
        <v>2707633399</v>
      </c>
      <c r="E114" s="5">
        <v>2735360244</v>
      </c>
      <c r="F114" s="5">
        <v>2715987269</v>
      </c>
      <c r="G114" s="5">
        <v>2866594947</v>
      </c>
      <c r="I114" s="5">
        <v>2715987269</v>
      </c>
      <c r="J114" s="5">
        <v>2628328025</v>
      </c>
      <c r="K114" s="5">
        <v>303851065</v>
      </c>
      <c r="L114" s="5">
        <v>986631807</v>
      </c>
      <c r="M114" s="5">
        <v>1418353801</v>
      </c>
      <c r="N114" s="5">
        <v>1491385682</v>
      </c>
      <c r="O114" s="5">
        <v>842207869</v>
      </c>
      <c r="P114" s="5">
        <v>1228177125</v>
      </c>
      <c r="Q114" s="5">
        <v>1325995933</v>
      </c>
      <c r="R114" s="5">
        <v>1512301152</v>
      </c>
      <c r="S114" s="5">
        <v>2266012287</v>
      </c>
      <c r="T114" s="5">
        <v>642932360</v>
      </c>
      <c r="U114" s="5">
        <v>62610084</v>
      </c>
      <c r="V114" s="5">
        <v>756366911</v>
      </c>
    </row>
    <row r="115" spans="3:26" ht="15.5" x14ac:dyDescent="0.35">
      <c r="C115" t="s">
        <v>485</v>
      </c>
    </row>
    <row r="116" spans="3:26" ht="15.5" x14ac:dyDescent="0.35">
      <c r="C116" t="s">
        <v>141</v>
      </c>
      <c r="L116" s="5">
        <v>660893952</v>
      </c>
      <c r="M116" s="5">
        <v>282529837</v>
      </c>
      <c r="N116" s="5">
        <v>1257848051</v>
      </c>
      <c r="Y116" s="5">
        <v>240132393</v>
      </c>
      <c r="Z116" s="5">
        <v>61935503</v>
      </c>
    </row>
    <row r="117" spans="3:26" ht="15.5" x14ac:dyDescent="0.35">
      <c r="C117" t="s">
        <v>142</v>
      </c>
      <c r="D117" s="5">
        <v>8691825735</v>
      </c>
      <c r="E117" s="5">
        <v>8630068040</v>
      </c>
      <c r="F117" s="5">
        <v>8432013109</v>
      </c>
      <c r="G117" s="5">
        <v>9049298311</v>
      </c>
      <c r="I117" s="5">
        <v>8432013109</v>
      </c>
      <c r="J117" s="5">
        <v>11470227003</v>
      </c>
      <c r="K117" s="5">
        <v>11200831440</v>
      </c>
      <c r="L117" s="5">
        <v>9523995725</v>
      </c>
      <c r="M117" s="5">
        <v>8384572616</v>
      </c>
      <c r="N117" s="5">
        <v>10833771617</v>
      </c>
      <c r="O117" s="5">
        <v>9426908615</v>
      </c>
      <c r="P117" s="5">
        <v>3522969219</v>
      </c>
      <c r="Q117" s="5">
        <v>3441614262</v>
      </c>
      <c r="R117" s="5">
        <v>5446267090</v>
      </c>
      <c r="S117" s="5">
        <v>6884430459</v>
      </c>
      <c r="T117" s="5">
        <v>9288537959</v>
      </c>
      <c r="U117" s="5">
        <v>9266429685</v>
      </c>
      <c r="V117" s="5">
        <v>13583008721</v>
      </c>
      <c r="W117" s="5">
        <v>13103036656</v>
      </c>
      <c r="X117" s="5">
        <v>7641825802</v>
      </c>
      <c r="Y117" s="5">
        <v>1068346759</v>
      </c>
      <c r="Z117" s="5">
        <v>988249033</v>
      </c>
    </row>
    <row r="118" spans="3:26" ht="15.5" x14ac:dyDescent="0.35">
      <c r="C118" t="s">
        <v>145</v>
      </c>
      <c r="D118" s="5">
        <v>40160049351</v>
      </c>
      <c r="E118" s="5">
        <v>42910674234</v>
      </c>
      <c r="F118" s="5">
        <v>47522426917</v>
      </c>
      <c r="G118" s="5">
        <v>47377877414</v>
      </c>
      <c r="I118" s="5">
        <v>47522426917</v>
      </c>
      <c r="J118" s="5">
        <v>51934627814</v>
      </c>
      <c r="K118" s="5">
        <v>50602702961</v>
      </c>
      <c r="L118" s="5">
        <v>35068621922</v>
      </c>
      <c r="M118" s="5">
        <v>40091325773</v>
      </c>
      <c r="N118" s="5">
        <v>54270499572</v>
      </c>
      <c r="O118" s="5">
        <v>62632282624</v>
      </c>
      <c r="P118" s="5">
        <v>72924681977</v>
      </c>
      <c r="Q118" s="5">
        <v>42724821926</v>
      </c>
      <c r="R118" s="5">
        <v>51543787392</v>
      </c>
      <c r="S118" s="5">
        <v>39136176172</v>
      </c>
      <c r="T118" s="5">
        <v>29347499647</v>
      </c>
      <c r="U118" s="5">
        <v>33230138792</v>
      </c>
      <c r="V118" s="5">
        <v>37476361461</v>
      </c>
      <c r="W118" s="5">
        <v>37045150143</v>
      </c>
      <c r="X118" s="5">
        <v>18719465676</v>
      </c>
      <c r="Y118" s="5">
        <v>5869969592</v>
      </c>
      <c r="Z118" s="5">
        <v>6266469119</v>
      </c>
    </row>
    <row r="119" spans="3:26" ht="15.5" x14ac:dyDescent="0.35">
      <c r="C119" t="s">
        <v>146</v>
      </c>
      <c r="D119" s="5">
        <v>40160049351</v>
      </c>
      <c r="E119" s="5">
        <v>42910674234</v>
      </c>
      <c r="F119" s="5">
        <v>47522426917</v>
      </c>
      <c r="G119" s="5">
        <v>47377877414</v>
      </c>
      <c r="I119" s="5">
        <v>47522426917</v>
      </c>
      <c r="J119" s="5">
        <v>51934627814</v>
      </c>
      <c r="K119" s="5">
        <v>50602702961</v>
      </c>
      <c r="L119" s="5">
        <v>35068621922</v>
      </c>
      <c r="M119" s="5">
        <v>40091325773</v>
      </c>
      <c r="N119" s="5">
        <v>54270499572</v>
      </c>
      <c r="O119" s="5">
        <v>62632282624</v>
      </c>
      <c r="P119" s="5">
        <v>72924681977</v>
      </c>
      <c r="Q119" s="5">
        <v>42724821926</v>
      </c>
      <c r="R119" s="5">
        <v>51543787392</v>
      </c>
      <c r="S119" s="5">
        <v>39136176172</v>
      </c>
      <c r="T119" s="5">
        <v>29347499647</v>
      </c>
      <c r="U119" s="5">
        <v>33230138792</v>
      </c>
      <c r="V119" s="5">
        <v>37476361461</v>
      </c>
      <c r="W119" s="5">
        <v>37045150143</v>
      </c>
      <c r="X119" s="5">
        <v>18719465676</v>
      </c>
      <c r="Y119" s="5">
        <v>5869969592</v>
      </c>
      <c r="Z119" s="5">
        <v>6266469119</v>
      </c>
    </row>
    <row r="120" spans="3:26" ht="15.5" x14ac:dyDescent="0.35">
      <c r="C120" t="s">
        <v>323</v>
      </c>
    </row>
    <row r="121" spans="3:26" ht="15.5" x14ac:dyDescent="0.35">
      <c r="C121" t="s">
        <v>325</v>
      </c>
      <c r="D121" s="5">
        <v>14599271005</v>
      </c>
      <c r="E121" s="5">
        <v>17614953262</v>
      </c>
      <c r="F121" s="5">
        <v>18985465961</v>
      </c>
      <c r="G121" s="5">
        <v>22707852077</v>
      </c>
      <c r="I121" s="5">
        <v>18985465961</v>
      </c>
      <c r="J121" s="5">
        <v>27521025052</v>
      </c>
      <c r="K121" s="5">
        <v>28386340078</v>
      </c>
      <c r="L121" s="5">
        <v>17593375358</v>
      </c>
      <c r="M121" s="5">
        <v>19200883638</v>
      </c>
      <c r="N121" s="5">
        <v>30865412261</v>
      </c>
      <c r="O121" s="5">
        <v>36373243571</v>
      </c>
      <c r="P121" s="5">
        <v>44387403565</v>
      </c>
      <c r="Q121" s="5">
        <v>11516679735</v>
      </c>
      <c r="R121" s="5">
        <v>14339243816</v>
      </c>
      <c r="S121" s="5">
        <v>7276834607</v>
      </c>
      <c r="T121" s="5">
        <v>6067174575</v>
      </c>
      <c r="U121" s="5">
        <v>14172116839</v>
      </c>
      <c r="V121" s="5">
        <v>19925772554</v>
      </c>
      <c r="W121" s="5">
        <v>24980296279</v>
      </c>
      <c r="X121" s="5">
        <v>11102367878</v>
      </c>
      <c r="Y121" s="5">
        <v>546419995</v>
      </c>
      <c r="Z121" s="5">
        <v>387646472</v>
      </c>
    </row>
    <row r="122" spans="3:26" ht="15.5" x14ac:dyDescent="0.35">
      <c r="C122" t="s">
        <v>150</v>
      </c>
      <c r="D122" s="5">
        <v>516525877205</v>
      </c>
      <c r="E122" s="5">
        <v>517974507179</v>
      </c>
      <c r="F122" s="5">
        <v>509124193577</v>
      </c>
      <c r="G122" s="5">
        <v>524455922309</v>
      </c>
      <c r="I122" s="5">
        <v>509124193577</v>
      </c>
      <c r="J122" s="5">
        <v>491009884144</v>
      </c>
      <c r="K122" s="5">
        <v>438308664436</v>
      </c>
      <c r="L122" s="5">
        <v>447086996864</v>
      </c>
      <c r="M122" s="5">
        <v>352565804899</v>
      </c>
      <c r="N122" s="5">
        <v>319572184920</v>
      </c>
      <c r="O122" s="5">
        <v>360615167428</v>
      </c>
      <c r="P122" s="5">
        <v>291120011408</v>
      </c>
      <c r="Q122" s="5">
        <v>255800228951</v>
      </c>
      <c r="R122" s="5">
        <v>247798771622</v>
      </c>
      <c r="S122" s="5">
        <v>177549579466</v>
      </c>
      <c r="T122" s="5">
        <v>132688970517</v>
      </c>
      <c r="U122" s="5">
        <v>133335728122</v>
      </c>
      <c r="V122" s="5">
        <v>130159153184</v>
      </c>
      <c r="W122" s="5">
        <v>126444819417</v>
      </c>
      <c r="X122" s="5">
        <v>86126123882</v>
      </c>
      <c r="Y122" s="5">
        <v>39334133611</v>
      </c>
      <c r="Z122" s="5">
        <v>35990699808</v>
      </c>
    </row>
    <row r="123" spans="3:26" ht="15.5" x14ac:dyDescent="0.35">
      <c r="C123" t="s">
        <v>151</v>
      </c>
    </row>
    <row r="124" spans="3:26" ht="15.5" x14ac:dyDescent="0.35">
      <c r="C124" t="s">
        <v>152</v>
      </c>
      <c r="D124" s="5">
        <v>60000000000</v>
      </c>
      <c r="E124" s="5">
        <v>60000000000</v>
      </c>
      <c r="F124" s="5">
        <v>60000000000</v>
      </c>
      <c r="G124" s="5">
        <v>60000000000</v>
      </c>
      <c r="I124" s="5">
        <v>60000000000</v>
      </c>
      <c r="J124" s="5">
        <v>60000000000</v>
      </c>
      <c r="K124" s="5">
        <v>60000000000</v>
      </c>
      <c r="L124" s="5">
        <v>60000000000</v>
      </c>
      <c r="M124" s="5">
        <v>60000000000</v>
      </c>
      <c r="N124" s="5">
        <v>60000000000</v>
      </c>
      <c r="O124" s="5">
        <v>60000000000</v>
      </c>
      <c r="P124" s="5">
        <v>60000000000</v>
      </c>
      <c r="Q124" s="5">
        <v>60000000000</v>
      </c>
      <c r="R124" s="5">
        <v>60000000000</v>
      </c>
      <c r="S124" s="5">
        <v>60000000000</v>
      </c>
      <c r="T124" s="5">
        <v>60000000000</v>
      </c>
      <c r="U124" s="5">
        <v>60000000000</v>
      </c>
      <c r="V124" s="5">
        <v>60000000000</v>
      </c>
      <c r="W124" s="5">
        <v>60000000000</v>
      </c>
      <c r="X124" s="5">
        <v>60000000000</v>
      </c>
      <c r="Y124" s="5">
        <v>60000000000</v>
      </c>
      <c r="Z124" s="5">
        <v>60000000000</v>
      </c>
    </row>
    <row r="125" spans="3:26" ht="15.5" x14ac:dyDescent="0.35">
      <c r="C125" t="s">
        <v>153</v>
      </c>
      <c r="D125" s="5">
        <v>38208631496</v>
      </c>
      <c r="E125" s="5">
        <v>38208631496</v>
      </c>
      <c r="F125" s="5">
        <v>38208631496</v>
      </c>
      <c r="G125" s="5">
        <v>38208631496</v>
      </c>
      <c r="I125" s="5">
        <v>38208631496</v>
      </c>
      <c r="J125" s="5">
        <v>34970231496</v>
      </c>
      <c r="K125" s="5">
        <v>34970231496</v>
      </c>
      <c r="L125" s="5">
        <v>34970231496</v>
      </c>
      <c r="M125" s="5">
        <v>34970231496</v>
      </c>
      <c r="N125" s="5">
        <v>34970231496</v>
      </c>
      <c r="O125" s="5">
        <v>35781367917</v>
      </c>
      <c r="P125" s="5">
        <v>35781367917</v>
      </c>
      <c r="Q125" s="5">
        <v>35781367917</v>
      </c>
      <c r="R125" s="5">
        <v>35781367917</v>
      </c>
      <c r="S125" s="5">
        <v>36133582317</v>
      </c>
      <c r="T125" s="5">
        <v>36133582317</v>
      </c>
      <c r="U125" s="5">
        <v>36133582317</v>
      </c>
      <c r="V125" s="5">
        <v>36133582317</v>
      </c>
      <c r="W125" s="5">
        <v>36133582317</v>
      </c>
      <c r="X125" s="5">
        <v>36133582317</v>
      </c>
      <c r="Y125" s="5">
        <v>36133582317</v>
      </c>
      <c r="Z125" s="5">
        <v>36165302317</v>
      </c>
    </row>
    <row r="126" spans="3:26" ht="15.5" x14ac:dyDescent="0.35">
      <c r="C126" t="s">
        <v>155</v>
      </c>
      <c r="D126" s="5">
        <v>619296421368</v>
      </c>
      <c r="E126" s="5">
        <v>595435801337</v>
      </c>
      <c r="F126" s="5">
        <v>594385023535</v>
      </c>
      <c r="G126" s="5">
        <v>591154282508</v>
      </c>
      <c r="I126" s="5">
        <v>594385023535</v>
      </c>
      <c r="J126" s="5">
        <v>556690078289</v>
      </c>
      <c r="K126" s="5">
        <v>520483796951</v>
      </c>
      <c r="L126" s="5">
        <v>489073927731</v>
      </c>
      <c r="M126" s="5">
        <v>450240396986</v>
      </c>
      <c r="N126" s="5">
        <v>422488714342</v>
      </c>
      <c r="O126" s="5">
        <v>422750471924</v>
      </c>
      <c r="P126" s="5">
        <v>391671984619</v>
      </c>
      <c r="Q126" s="5">
        <v>364627804897</v>
      </c>
      <c r="R126" s="5">
        <v>291668379161</v>
      </c>
      <c r="S126" s="5">
        <v>270919362288</v>
      </c>
      <c r="T126" s="5">
        <v>255419770951</v>
      </c>
      <c r="U126" s="5">
        <v>222774007923</v>
      </c>
      <c r="V126" s="5">
        <v>191679892272</v>
      </c>
      <c r="W126" s="5">
        <v>162957770645</v>
      </c>
      <c r="X126" s="5">
        <v>147256421440</v>
      </c>
      <c r="Y126" s="5">
        <v>131036188662</v>
      </c>
      <c r="Z126" s="5">
        <v>112624701499</v>
      </c>
    </row>
    <row r="127" spans="3:26" ht="15.5" x14ac:dyDescent="0.35">
      <c r="C127" t="s">
        <v>156</v>
      </c>
      <c r="D127" s="5">
        <v>12000000000</v>
      </c>
      <c r="E127" s="5">
        <v>12000000000</v>
      </c>
      <c r="F127" s="5">
        <v>12000000000</v>
      </c>
      <c r="G127" s="5">
        <v>12000000000</v>
      </c>
      <c r="I127" s="5">
        <v>12000000000</v>
      </c>
      <c r="J127" s="5">
        <v>12000000000</v>
      </c>
      <c r="K127" s="5">
        <v>12000000000</v>
      </c>
      <c r="L127" s="5">
        <v>12000000000</v>
      </c>
      <c r="M127" s="5">
        <v>12000000000</v>
      </c>
      <c r="N127" s="5">
        <v>12000000000</v>
      </c>
      <c r="O127" s="5">
        <v>12000000000</v>
      </c>
      <c r="P127" s="5">
        <v>12000000000</v>
      </c>
      <c r="Q127" s="5">
        <v>12000000000</v>
      </c>
      <c r="R127" s="5">
        <v>12000000000</v>
      </c>
    </row>
    <row r="128" spans="3:26" ht="15.5" x14ac:dyDescent="0.35">
      <c r="C128" t="s">
        <v>157</v>
      </c>
      <c r="D128" s="5">
        <v>607296421368</v>
      </c>
      <c r="E128" s="5">
        <v>583435801337</v>
      </c>
      <c r="F128" s="5">
        <v>582385023535</v>
      </c>
      <c r="G128" s="5">
        <v>579154282508</v>
      </c>
      <c r="I128" s="5">
        <v>582385023535</v>
      </c>
      <c r="J128" s="5">
        <v>544690078289</v>
      </c>
      <c r="K128" s="5">
        <v>508483796951</v>
      </c>
      <c r="L128" s="5">
        <v>477073927731</v>
      </c>
      <c r="M128" s="5">
        <v>438240396986</v>
      </c>
      <c r="N128" s="5">
        <v>410488714342</v>
      </c>
      <c r="O128" s="5">
        <v>410750471924</v>
      </c>
      <c r="P128" s="5">
        <v>379671984619</v>
      </c>
      <c r="Q128" s="5">
        <v>352627804897</v>
      </c>
      <c r="R128" s="5">
        <v>279668379161</v>
      </c>
      <c r="S128" s="5">
        <v>270919362288</v>
      </c>
      <c r="T128" s="5">
        <v>255419770951</v>
      </c>
      <c r="U128" s="5">
        <v>222774007923</v>
      </c>
      <c r="V128" s="5">
        <v>191679892272</v>
      </c>
      <c r="W128" s="5">
        <v>162957770645</v>
      </c>
      <c r="X128" s="5">
        <v>147256421440</v>
      </c>
      <c r="Y128" s="5">
        <v>131036188662</v>
      </c>
      <c r="Z128" s="5">
        <v>112624701499</v>
      </c>
    </row>
    <row r="129" spans="2:26" ht="15.5" x14ac:dyDescent="0.35">
      <c r="C129" t="s">
        <v>158</v>
      </c>
      <c r="D129" s="5">
        <v>619296421368</v>
      </c>
      <c r="E129" s="5">
        <v>595435801337</v>
      </c>
      <c r="F129" s="5">
        <v>594385023535</v>
      </c>
      <c r="G129" s="5">
        <v>591154282508</v>
      </c>
      <c r="I129" s="5">
        <v>594385023535</v>
      </c>
      <c r="J129" s="5">
        <v>556690078289</v>
      </c>
      <c r="K129" s="5">
        <v>520483796951</v>
      </c>
      <c r="L129" s="5">
        <v>489073927731</v>
      </c>
      <c r="M129" s="5">
        <v>450240396986</v>
      </c>
      <c r="N129" s="5">
        <v>422488714342</v>
      </c>
      <c r="O129" s="5">
        <v>422750471924</v>
      </c>
      <c r="P129" s="5">
        <v>391671984619</v>
      </c>
      <c r="Q129" s="5">
        <v>364627804897</v>
      </c>
      <c r="R129" s="5">
        <v>291668379161</v>
      </c>
      <c r="S129" s="5">
        <v>270919362288</v>
      </c>
      <c r="T129" s="5">
        <v>255419770951</v>
      </c>
      <c r="U129" s="5">
        <v>222774007923</v>
      </c>
      <c r="V129" s="5">
        <v>191679892272</v>
      </c>
      <c r="W129" s="5">
        <v>162957770645</v>
      </c>
      <c r="X129" s="5">
        <v>147256421440</v>
      </c>
      <c r="Y129" s="5">
        <v>131036188662</v>
      </c>
      <c r="Z129" s="5">
        <v>112624701499</v>
      </c>
    </row>
    <row r="130" spans="2:26" ht="15.5" x14ac:dyDescent="0.35">
      <c r="C130" t="s">
        <v>159</v>
      </c>
      <c r="D130" s="5">
        <v>15417644</v>
      </c>
      <c r="E130" s="5">
        <v>15412394</v>
      </c>
      <c r="F130" s="5">
        <v>15411132</v>
      </c>
      <c r="G130" s="5">
        <v>15411738</v>
      </c>
      <c r="I130" s="5">
        <v>15411132</v>
      </c>
      <c r="J130" s="5">
        <v>15427610</v>
      </c>
      <c r="K130" s="5">
        <v>15464562</v>
      </c>
      <c r="L130" s="5">
        <v>15411747</v>
      </c>
      <c r="M130" s="5">
        <v>16456270</v>
      </c>
      <c r="N130" s="5">
        <v>19152038</v>
      </c>
      <c r="O130" s="5">
        <v>-8365801009</v>
      </c>
      <c r="P130" s="5">
        <v>13180382</v>
      </c>
      <c r="Q130" s="5">
        <v>-5592790</v>
      </c>
      <c r="R130" s="5">
        <v>54005948373</v>
      </c>
      <c r="S130" s="5">
        <v>55328135760</v>
      </c>
      <c r="T130" s="5">
        <v>57954625234</v>
      </c>
      <c r="U130" s="5">
        <v>54513599941</v>
      </c>
      <c r="V130" s="5">
        <v>37170570087</v>
      </c>
      <c r="W130" s="5">
        <v>32877865725</v>
      </c>
      <c r="X130" s="5">
        <v>28127819209</v>
      </c>
      <c r="Y130" s="5">
        <v>25135030170</v>
      </c>
      <c r="Z130" s="5">
        <v>24048490815</v>
      </c>
    </row>
    <row r="131" spans="2:26" ht="15.5" x14ac:dyDescent="0.35">
      <c r="C131" t="s">
        <v>10</v>
      </c>
      <c r="D131" s="5">
        <v>993117413596</v>
      </c>
      <c r="E131" s="5">
        <v>969352788315</v>
      </c>
      <c r="F131" s="5">
        <v>968470009251</v>
      </c>
      <c r="G131" s="5">
        <v>966545654696</v>
      </c>
      <c r="I131" s="5">
        <v>968470009251</v>
      </c>
      <c r="J131" s="5">
        <v>927625466349</v>
      </c>
      <c r="K131" s="5">
        <v>890674702241</v>
      </c>
      <c r="L131" s="5">
        <v>749014831925</v>
      </c>
      <c r="M131" s="5">
        <v>710571586064</v>
      </c>
      <c r="N131" s="5">
        <v>680711709737</v>
      </c>
      <c r="O131" s="5">
        <v>678855033425</v>
      </c>
      <c r="P131" s="5">
        <v>637711996421</v>
      </c>
      <c r="Q131" s="5">
        <v>607382213351</v>
      </c>
      <c r="R131" s="5">
        <v>600813348217</v>
      </c>
      <c r="S131" s="5">
        <v>583972255481</v>
      </c>
      <c r="T131" s="5">
        <v>531489225229</v>
      </c>
      <c r="U131" s="5">
        <v>495402436908</v>
      </c>
      <c r="V131" s="5">
        <v>339170980680</v>
      </c>
      <c r="W131" s="5">
        <v>306156154691</v>
      </c>
      <c r="X131" s="5">
        <v>285704758970</v>
      </c>
      <c r="Y131" s="5">
        <v>251972101149</v>
      </c>
      <c r="Z131" s="5">
        <v>232638394631</v>
      </c>
    </row>
    <row r="132" spans="2:26" ht="15.5" x14ac:dyDescent="0.35">
      <c r="C132" t="s">
        <v>160</v>
      </c>
      <c r="D132" s="5">
        <v>1509643290801</v>
      </c>
      <c r="E132" s="5">
        <v>1487327295494</v>
      </c>
      <c r="F132" s="5">
        <v>1477594202828</v>
      </c>
      <c r="G132" s="5">
        <v>1491001577005</v>
      </c>
      <c r="I132" s="5">
        <v>1477594202828</v>
      </c>
      <c r="J132" s="5">
        <v>1418635350493</v>
      </c>
      <c r="K132" s="5">
        <v>1328983366677</v>
      </c>
      <c r="L132" s="5">
        <v>1196101828789</v>
      </c>
      <c r="M132" s="5">
        <v>1063137390963</v>
      </c>
      <c r="N132" s="5">
        <v>1000283894657</v>
      </c>
      <c r="O132" s="5">
        <v>1039470200853</v>
      </c>
      <c r="P132" s="5">
        <v>928832007829</v>
      </c>
      <c r="Q132" s="5">
        <v>863182442302</v>
      </c>
      <c r="R132" s="5">
        <v>848612119839</v>
      </c>
      <c r="S132" s="5">
        <v>761521834947</v>
      </c>
      <c r="T132" s="5">
        <v>664178195746</v>
      </c>
      <c r="U132" s="5">
        <v>628738165030</v>
      </c>
      <c r="V132" s="5">
        <v>469330133864</v>
      </c>
      <c r="W132" s="5">
        <v>432600974108</v>
      </c>
      <c r="X132" s="5">
        <v>371830882852</v>
      </c>
      <c r="Y132" s="5">
        <v>291306234760</v>
      </c>
      <c r="Z132" s="5">
        <v>268629094439</v>
      </c>
    </row>
    <row r="133" spans="2:26" ht="15.5" x14ac:dyDescent="0.35">
      <c r="C133" t="s">
        <v>161</v>
      </c>
      <c r="D133" s="5">
        <v>600000000</v>
      </c>
      <c r="E133" s="5">
        <v>600000000</v>
      </c>
      <c r="F133" s="5">
        <v>600000000</v>
      </c>
      <c r="G133" s="5">
        <v>600000000</v>
      </c>
      <c r="I133" s="5">
        <v>600000000</v>
      </c>
      <c r="J133" s="5">
        <v>600000000</v>
      </c>
      <c r="K133" s="5">
        <v>600000000</v>
      </c>
      <c r="L133" s="5">
        <v>600000000</v>
      </c>
      <c r="M133" s="5">
        <v>600000000</v>
      </c>
      <c r="N133" s="5">
        <v>600000000</v>
      </c>
      <c r="O133" s="5">
        <v>600000000</v>
      </c>
      <c r="P133" s="5">
        <v>600000000</v>
      </c>
      <c r="Q133" s="5">
        <v>600000000</v>
      </c>
      <c r="R133" s="5">
        <v>600000000</v>
      </c>
      <c r="S133" s="5">
        <v>600000000</v>
      </c>
      <c r="T133" s="5">
        <v>600000000</v>
      </c>
      <c r="U133" s="5">
        <v>600000000</v>
      </c>
      <c r="V133" s="5">
        <v>600000000</v>
      </c>
      <c r="W133" s="5">
        <v>600000000</v>
      </c>
      <c r="X133" s="5">
        <v>600000000</v>
      </c>
      <c r="Y133" s="5">
        <v>600000000</v>
      </c>
      <c r="Z133" s="5">
        <v>600000000</v>
      </c>
    </row>
    <row r="135" spans="2:26" ht="15.5" x14ac:dyDescent="0.35">
      <c r="B135" t="s">
        <v>162</v>
      </c>
      <c r="C135" t="s">
        <v>163</v>
      </c>
      <c r="D135" s="5">
        <v>1134757094</v>
      </c>
      <c r="E135" s="5">
        <v>-15128630803</v>
      </c>
      <c r="F135" s="5">
        <v>-12511790931</v>
      </c>
      <c r="G135" s="5">
        <v>32849519439</v>
      </c>
      <c r="I135" s="5">
        <v>5596382753</v>
      </c>
      <c r="J135" s="5">
        <v>17881690818</v>
      </c>
      <c r="K135" s="5">
        <v>29819866616</v>
      </c>
      <c r="L135" s="5">
        <v>-26306784891</v>
      </c>
      <c r="M135" s="5">
        <v>29553260078</v>
      </c>
      <c r="N135" s="5">
        <v>45961019849</v>
      </c>
      <c r="O135" s="5">
        <v>19818878540</v>
      </c>
      <c r="P135" s="5">
        <v>-41564156522</v>
      </c>
      <c r="Q135" s="5">
        <v>5049117127</v>
      </c>
      <c r="R135" s="5">
        <v>45991870765</v>
      </c>
      <c r="S135" s="5">
        <v>-6221799203</v>
      </c>
      <c r="T135" s="5">
        <v>39235010935</v>
      </c>
      <c r="U135" s="5">
        <v>16321539241</v>
      </c>
      <c r="V135" s="5">
        <v>39279711264</v>
      </c>
      <c r="W135" s="5">
        <v>46143809345</v>
      </c>
      <c r="X135" s="5">
        <v>-813252032</v>
      </c>
      <c r="Y135" s="5">
        <v>43389273024</v>
      </c>
      <c r="Z135" s="5">
        <v>35932703877</v>
      </c>
    </row>
    <row r="136" spans="2:26" ht="15.5" x14ac:dyDescent="0.35">
      <c r="C136" t="s">
        <v>974</v>
      </c>
    </row>
    <row r="137" spans="2:26" ht="15.5" x14ac:dyDescent="0.35">
      <c r="C137" t="s">
        <v>2033</v>
      </c>
      <c r="D137" s="5">
        <v>355106210919</v>
      </c>
      <c r="E137" s="5">
        <v>289440917141</v>
      </c>
      <c r="F137" s="5">
        <v>327949545462</v>
      </c>
      <c r="G137" s="5">
        <v>325585937702</v>
      </c>
      <c r="I137" s="5">
        <v>1223111857228</v>
      </c>
      <c r="J137" s="5">
        <v>1079918685596</v>
      </c>
      <c r="K137" s="5">
        <v>1084963583070</v>
      </c>
      <c r="L137" s="5">
        <v>948766280698</v>
      </c>
      <c r="M137" s="5">
        <v>744507984245</v>
      </c>
      <c r="N137" s="5">
        <v>681460965036</v>
      </c>
      <c r="O137" s="5">
        <v>737632443695</v>
      </c>
      <c r="P137" s="5">
        <v>630216051916</v>
      </c>
      <c r="Q137" s="5">
        <v>562165224903</v>
      </c>
      <c r="R137" s="5">
        <v>627466405684</v>
      </c>
      <c r="S137" s="5">
        <v>561693854093</v>
      </c>
      <c r="T137" s="5">
        <v>535535160301</v>
      </c>
      <c r="U137" s="5">
        <v>572951736813</v>
      </c>
      <c r="V137" s="5">
        <v>511576746965</v>
      </c>
      <c r="W137" s="5">
        <v>337139467364</v>
      </c>
      <c r="X137" s="5">
        <v>405548391883</v>
      </c>
      <c r="Y137" s="5">
        <v>366783683876</v>
      </c>
      <c r="Z137" s="5">
        <v>313406065696</v>
      </c>
    </row>
    <row r="138" spans="2:26" ht="15.5" x14ac:dyDescent="0.35">
      <c r="C138" t="s">
        <v>931</v>
      </c>
      <c r="D138" s="5">
        <v>355106210919</v>
      </c>
      <c r="E138" s="5">
        <v>289440917141</v>
      </c>
      <c r="F138" s="5">
        <v>327949545462</v>
      </c>
      <c r="G138" s="5">
        <v>325585937702</v>
      </c>
      <c r="I138" s="5">
        <v>1223111857228</v>
      </c>
      <c r="J138" s="5">
        <v>1079918685596</v>
      </c>
      <c r="K138" s="5">
        <v>1084963583070</v>
      </c>
      <c r="L138" s="5">
        <v>948766280698</v>
      </c>
      <c r="M138" s="5">
        <v>744507984245</v>
      </c>
      <c r="N138" s="5">
        <v>681460965036</v>
      </c>
      <c r="O138" s="5">
        <v>737632443695</v>
      </c>
      <c r="P138" s="5">
        <v>630216051916</v>
      </c>
      <c r="Q138" s="5">
        <v>562165224903</v>
      </c>
      <c r="R138" s="5">
        <v>627466405684</v>
      </c>
      <c r="S138" s="5">
        <v>561693854093</v>
      </c>
      <c r="T138" s="5">
        <v>535535160301</v>
      </c>
      <c r="U138" s="5">
        <v>572951736813</v>
      </c>
      <c r="V138" s="5">
        <v>511576746965</v>
      </c>
      <c r="W138" s="5">
        <v>337139467364</v>
      </c>
      <c r="X138" s="5">
        <v>405548391883</v>
      </c>
      <c r="Y138" s="5">
        <v>366783683876</v>
      </c>
      <c r="Z138" s="5">
        <v>313406065696</v>
      </c>
    </row>
    <row r="139" spans="2:26" ht="15.5" x14ac:dyDescent="0.35">
      <c r="C139" t="s">
        <v>1864</v>
      </c>
      <c r="D139" s="5">
        <v>445540540</v>
      </c>
      <c r="E139" s="5">
        <v>2164667332</v>
      </c>
      <c r="F139" s="5">
        <v>-173121982</v>
      </c>
      <c r="G139" s="5">
        <v>2224058620</v>
      </c>
      <c r="I139" s="5">
        <v>5905524704</v>
      </c>
      <c r="J139" s="5">
        <v>13606174748</v>
      </c>
      <c r="K139" s="5">
        <v>12817265147</v>
      </c>
    </row>
    <row r="140" spans="2:26" ht="15.5" x14ac:dyDescent="0.35">
      <c r="C140" t="s">
        <v>329</v>
      </c>
      <c r="D140" s="5">
        <v>-183712694167</v>
      </c>
      <c r="E140" s="5">
        <v>-147371968739</v>
      </c>
      <c r="F140" s="5">
        <v>-208288090657</v>
      </c>
      <c r="G140" s="5">
        <v>-141413870538</v>
      </c>
      <c r="I140" s="5">
        <v>-660067808264</v>
      </c>
      <c r="J140" s="5">
        <v>-572657834790</v>
      </c>
      <c r="K140" s="5">
        <v>-592300978901</v>
      </c>
      <c r="L140" s="5">
        <v>-531958325157</v>
      </c>
      <c r="M140" s="5">
        <v>-354798339438</v>
      </c>
      <c r="N140" s="5">
        <v>-304918084354</v>
      </c>
      <c r="O140" s="5">
        <v>-368527272273</v>
      </c>
      <c r="P140" s="5">
        <v>-298731034522</v>
      </c>
      <c r="Q140" s="5">
        <v>-257494207636</v>
      </c>
      <c r="R140" s="5">
        <v>-280958751026</v>
      </c>
      <c r="S140" s="5">
        <v>-256787582561</v>
      </c>
      <c r="T140" s="5">
        <v>-238357201233</v>
      </c>
      <c r="U140" s="5">
        <v>-298603443798</v>
      </c>
      <c r="V140" s="5">
        <v>-243997709342</v>
      </c>
      <c r="W140" s="5">
        <v>-79499002894</v>
      </c>
      <c r="X140" s="5">
        <v>-227363777955</v>
      </c>
      <c r="Y140" s="5">
        <v>-187740603203</v>
      </c>
      <c r="Z140" s="5">
        <v>-163256988249</v>
      </c>
    </row>
    <row r="141" spans="2:26" ht="15.5" x14ac:dyDescent="0.35">
      <c r="C141" t="s">
        <v>2062</v>
      </c>
      <c r="D141" s="5">
        <v>-159136042629</v>
      </c>
      <c r="E141" s="5">
        <v>-152505485859</v>
      </c>
      <c r="F141" s="5">
        <v>-103670415877</v>
      </c>
      <c r="G141" s="5">
        <v>-146614679693</v>
      </c>
      <c r="I141" s="5">
        <v>-513870685775</v>
      </c>
      <c r="J141" s="5">
        <v>-459237528914</v>
      </c>
      <c r="K141" s="5">
        <v>-428589883477</v>
      </c>
      <c r="L141" s="5">
        <v>-400210005014</v>
      </c>
      <c r="M141" s="5">
        <v>-333604369404</v>
      </c>
      <c r="N141" s="5">
        <v>-303328739296</v>
      </c>
      <c r="O141" s="5">
        <v>-311860989308</v>
      </c>
      <c r="P141" s="5">
        <v>-321624373461</v>
      </c>
      <c r="Q141" s="5">
        <v>-274064027590</v>
      </c>
      <c r="R141" s="5">
        <v>-277077295394</v>
      </c>
      <c r="S141" s="5">
        <v>-289931845890</v>
      </c>
      <c r="T141" s="5">
        <v>-233781976802</v>
      </c>
      <c r="U141" s="5">
        <v>-234845909500</v>
      </c>
      <c r="V141" s="5">
        <v>-205850251059</v>
      </c>
      <c r="W141" s="5">
        <v>-194845560081</v>
      </c>
      <c r="X141" s="5">
        <v>-166897252014</v>
      </c>
      <c r="Y141" s="5">
        <v>-121047529724</v>
      </c>
      <c r="Z141" s="5">
        <v>-98033946070</v>
      </c>
    </row>
    <row r="142" spans="2:26" ht="15.5" x14ac:dyDescent="0.35">
      <c r="C142" t="s">
        <v>334</v>
      </c>
      <c r="D142" s="5">
        <v>85075454</v>
      </c>
      <c r="E142" s="5">
        <v>111892799</v>
      </c>
      <c r="F142" s="5">
        <v>144199771</v>
      </c>
      <c r="G142" s="5">
        <v>83110131</v>
      </c>
      <c r="I142" s="5">
        <v>522686545</v>
      </c>
      <c r="J142" s="5">
        <v>409401116</v>
      </c>
      <c r="K142" s="5">
        <v>234144802</v>
      </c>
      <c r="L142" s="5">
        <v>851451698</v>
      </c>
      <c r="M142" s="5">
        <v>562892218</v>
      </c>
      <c r="N142" s="5">
        <v>2391788684</v>
      </c>
      <c r="O142" s="5">
        <v>1304784127</v>
      </c>
      <c r="P142" s="5">
        <v>1196453143</v>
      </c>
      <c r="Q142" s="5">
        <v>939392476</v>
      </c>
      <c r="R142" s="5">
        <v>1462459750</v>
      </c>
      <c r="S142" s="5">
        <v>995350589</v>
      </c>
      <c r="T142" s="5">
        <v>954630170</v>
      </c>
      <c r="U142" s="5">
        <v>789080112</v>
      </c>
      <c r="V142" s="5">
        <v>1371028952</v>
      </c>
      <c r="W142" s="5">
        <v>1609234253</v>
      </c>
      <c r="X142" s="5">
        <v>1720620821</v>
      </c>
      <c r="Y142" s="5">
        <v>1723855261</v>
      </c>
      <c r="Z142" s="5">
        <v>2162551505</v>
      </c>
    </row>
    <row r="143" spans="2:26" ht="15.5" x14ac:dyDescent="0.35">
      <c r="C143" t="s">
        <v>171</v>
      </c>
      <c r="D143" s="5">
        <v>-7194696477</v>
      </c>
      <c r="E143" s="5">
        <v>-6847392317</v>
      </c>
      <c r="F143" s="5">
        <v>-7167057941</v>
      </c>
      <c r="G143" s="5">
        <v>-7015036783</v>
      </c>
      <c r="I143" s="5">
        <v>-29265726690</v>
      </c>
      <c r="J143" s="5">
        <v>-27366522154</v>
      </c>
      <c r="K143" s="5">
        <v>-26951854266</v>
      </c>
      <c r="L143" s="5">
        <v>-23072929586</v>
      </c>
      <c r="M143" s="5">
        <v>-20140236185</v>
      </c>
      <c r="N143" s="5">
        <v>-24709365914</v>
      </c>
      <c r="O143" s="5">
        <v>-25608162396</v>
      </c>
      <c r="P143" s="5">
        <v>-14281172786</v>
      </c>
      <c r="Q143" s="5">
        <v>-15377718884</v>
      </c>
      <c r="R143" s="5">
        <v>-13667611554</v>
      </c>
      <c r="S143" s="5">
        <v>-8388021296</v>
      </c>
      <c r="T143" s="5">
        <v>-6259318165</v>
      </c>
      <c r="U143" s="5">
        <v>-4272425078</v>
      </c>
      <c r="V143" s="5">
        <v>-4440586165</v>
      </c>
      <c r="W143" s="5">
        <v>-4398919532</v>
      </c>
      <c r="X143" s="5">
        <v>-1175059561</v>
      </c>
      <c r="Y143" s="5">
        <v>-416856209</v>
      </c>
      <c r="Z143" s="5">
        <v>-221784276</v>
      </c>
    </row>
    <row r="144" spans="2:26" ht="15.5" x14ac:dyDescent="0.35">
      <c r="C144" t="s">
        <v>2063</v>
      </c>
      <c r="X144" s="5">
        <v>1807814397</v>
      </c>
      <c r="Y144" s="5">
        <v>799608589</v>
      </c>
    </row>
    <row r="145" spans="3:26" ht="15.5" x14ac:dyDescent="0.35">
      <c r="C145" t="s">
        <v>490</v>
      </c>
      <c r="D145" s="5">
        <v>-4458636546</v>
      </c>
      <c r="E145" s="5">
        <v>-121261160</v>
      </c>
      <c r="F145" s="5">
        <v>-21306849707</v>
      </c>
      <c r="I145" s="5">
        <v>-20739464995</v>
      </c>
      <c r="J145" s="5">
        <v>-16790684784</v>
      </c>
      <c r="K145" s="5">
        <v>-20352409759</v>
      </c>
      <c r="L145" s="5">
        <v>-20683257530</v>
      </c>
      <c r="M145" s="5">
        <v>-6974671358</v>
      </c>
      <c r="N145" s="5">
        <v>-4935544307</v>
      </c>
      <c r="O145" s="5">
        <v>-13121925305</v>
      </c>
      <c r="P145" s="5">
        <v>-38340080812</v>
      </c>
      <c r="Q145" s="5">
        <v>-11119546142</v>
      </c>
      <c r="R145" s="5">
        <v>-11233336695</v>
      </c>
      <c r="S145" s="5">
        <v>-13803554138</v>
      </c>
      <c r="T145" s="5">
        <v>-18856283336</v>
      </c>
      <c r="U145" s="5">
        <v>-19697499308</v>
      </c>
      <c r="V145" s="5">
        <v>-19379518087</v>
      </c>
      <c r="W145" s="5">
        <v>-13861409765</v>
      </c>
      <c r="X145" s="5">
        <v>-14453989603</v>
      </c>
      <c r="Y145" s="5">
        <v>-16712885566</v>
      </c>
      <c r="Z145" s="5">
        <v>-18123194729</v>
      </c>
    </row>
    <row r="146" spans="3:26" ht="15.5" x14ac:dyDescent="0.35">
      <c r="C146" t="s">
        <v>173</v>
      </c>
      <c r="D146" s="5">
        <v>5173224060</v>
      </c>
      <c r="E146" s="5">
        <v>13697005409</v>
      </c>
      <c r="F146" s="5">
        <v>7159725585</v>
      </c>
      <c r="G146" s="5">
        <v>1876268149</v>
      </c>
      <c r="I146" s="5">
        <v>1584301912</v>
      </c>
      <c r="J146" s="5">
        <v>5955301003</v>
      </c>
      <c r="K146" s="5">
        <v>2584414766</v>
      </c>
      <c r="L146" s="5">
        <v>28750614368</v>
      </c>
      <c r="M146" s="5">
        <v>-6517077996</v>
      </c>
      <c r="N146" s="5">
        <v>-26488241439</v>
      </c>
      <c r="O146" s="5">
        <v>19695929414</v>
      </c>
      <c r="P146" s="5">
        <v>65523999564</v>
      </c>
      <c r="Q146" s="5">
        <v>-26944119292</v>
      </c>
      <c r="R146" s="5">
        <v>33333469938</v>
      </c>
      <c r="S146" s="5">
        <v>35810984288</v>
      </c>
      <c r="T146" s="5">
        <v>-70698616</v>
      </c>
      <c r="U146" s="5">
        <v>-3631425709</v>
      </c>
      <c r="V146" s="5">
        <v>-36148266317</v>
      </c>
      <c r="W146" s="5">
        <v>7756837913</v>
      </c>
      <c r="X146" s="5">
        <v>25056210438</v>
      </c>
      <c r="Y146" s="5">
        <v>-16465029261</v>
      </c>
      <c r="Z146" s="5">
        <v>-21224447350</v>
      </c>
    </row>
    <row r="147" spans="3:26" ht="15.5" x14ac:dyDescent="0.35">
      <c r="C147" t="s">
        <v>174</v>
      </c>
      <c r="D147" s="5">
        <v>-4210019447</v>
      </c>
      <c r="E147" s="5">
        <v>-420661202</v>
      </c>
      <c r="F147" s="5">
        <v>-1215987538</v>
      </c>
      <c r="G147" s="5">
        <v>-6704680669</v>
      </c>
      <c r="I147" s="5">
        <v>-13821915419</v>
      </c>
      <c r="J147" s="5">
        <v>-3684769475</v>
      </c>
      <c r="K147" s="5">
        <v>-23425106814</v>
      </c>
      <c r="L147" s="5">
        <v>-11180282348</v>
      </c>
      <c r="M147" s="5">
        <v>-19013526799</v>
      </c>
      <c r="N147" s="5">
        <v>2624988948</v>
      </c>
      <c r="O147" s="5">
        <v>-38411617299</v>
      </c>
      <c r="P147" s="5">
        <v>-111165483162</v>
      </c>
      <c r="Q147" s="5">
        <v>109420341270</v>
      </c>
      <c r="R147" s="5">
        <v>-60747933874</v>
      </c>
      <c r="S147" s="5">
        <v>-27146541601</v>
      </c>
      <c r="T147" s="5">
        <v>-17902319653</v>
      </c>
      <c r="U147" s="5">
        <v>-15065553505</v>
      </c>
      <c r="V147" s="5">
        <v>11829912283</v>
      </c>
      <c r="W147" s="5">
        <v>-60609045874</v>
      </c>
      <c r="X147" s="5">
        <v>-39325019955</v>
      </c>
      <c r="Y147" s="5">
        <v>-10567724781</v>
      </c>
      <c r="Z147" s="5">
        <v>-35823071640</v>
      </c>
    </row>
    <row r="148" spans="3:26" ht="15.5" x14ac:dyDescent="0.35">
      <c r="C148" t="s">
        <v>176</v>
      </c>
      <c r="D148" s="5">
        <v>-4210019447</v>
      </c>
      <c r="E148" s="5">
        <v>-499940481</v>
      </c>
      <c r="F148" s="5">
        <v>-1343052266</v>
      </c>
      <c r="G148" s="5">
        <v>-6865293282</v>
      </c>
      <c r="I148" s="5">
        <v>-14604437354</v>
      </c>
      <c r="J148" s="5">
        <v>-4552831637</v>
      </c>
      <c r="K148" s="5">
        <v>-29403681814</v>
      </c>
      <c r="L148" s="5">
        <v>-11900794353</v>
      </c>
      <c r="M148" s="5">
        <v>-20320343412</v>
      </c>
      <c r="N148" s="5">
        <v>-6770011903</v>
      </c>
      <c r="O148" s="5">
        <v>-52736926397</v>
      </c>
      <c r="P148" s="5">
        <v>-99962332320</v>
      </c>
      <c r="Q148" s="5">
        <v>-26081931257</v>
      </c>
      <c r="R148" s="5">
        <v>-52276400192</v>
      </c>
      <c r="S148" s="5">
        <v>-27989379291</v>
      </c>
      <c r="T148" s="5">
        <v>-20100874199</v>
      </c>
      <c r="U148" s="5">
        <v>-15492411684</v>
      </c>
      <c r="V148" s="5">
        <v>-22775479663</v>
      </c>
      <c r="W148" s="5">
        <v>-61549017408</v>
      </c>
      <c r="X148" s="5">
        <v>-24856881900</v>
      </c>
      <c r="Y148" s="5">
        <v>-8880010358</v>
      </c>
      <c r="Z148" s="5">
        <v>-20714418452</v>
      </c>
    </row>
    <row r="149" spans="3:26" ht="15.5" x14ac:dyDescent="0.35">
      <c r="C149" t="s">
        <v>423</v>
      </c>
      <c r="E149" s="5">
        <v>79279279</v>
      </c>
      <c r="F149" s="5">
        <v>127064728</v>
      </c>
      <c r="G149" s="5">
        <v>160612613</v>
      </c>
      <c r="I149" s="5">
        <v>782521935</v>
      </c>
      <c r="J149" s="5">
        <v>868062162</v>
      </c>
      <c r="K149" s="5">
        <v>825875000</v>
      </c>
      <c r="L149" s="5">
        <v>720512005</v>
      </c>
      <c r="M149" s="5">
        <v>1306816613</v>
      </c>
      <c r="N149" s="5">
        <v>195000851</v>
      </c>
      <c r="O149" s="5">
        <v>35210309098</v>
      </c>
      <c r="P149" s="5">
        <v>296849158</v>
      </c>
      <c r="Q149" s="5">
        <v>729472527</v>
      </c>
      <c r="R149" s="5">
        <v>504466318</v>
      </c>
      <c r="S149" s="5">
        <v>842837690</v>
      </c>
      <c r="T149" s="5">
        <v>1398554546</v>
      </c>
      <c r="U149" s="5">
        <v>426858179</v>
      </c>
      <c r="V149" s="5">
        <v>33671155799</v>
      </c>
      <c r="W149" s="5">
        <v>866701499</v>
      </c>
      <c r="X149" s="5">
        <v>456921884</v>
      </c>
      <c r="Y149" s="5">
        <v>28301069142</v>
      </c>
      <c r="Z149" s="5">
        <v>776300121</v>
      </c>
    </row>
    <row r="150" spans="3:26" ht="15.5" x14ac:dyDescent="0.35">
      <c r="C150" t="s">
        <v>613</v>
      </c>
      <c r="W150" s="5">
        <v>2027815035</v>
      </c>
      <c r="X150" s="5">
        <v>-17196337439</v>
      </c>
      <c r="Y150" s="5">
        <v>571102558</v>
      </c>
      <c r="Z150" s="5">
        <v>-600497729</v>
      </c>
    </row>
    <row r="151" spans="3:26" ht="15.5" x14ac:dyDescent="0.35">
      <c r="C151" t="s">
        <v>178</v>
      </c>
      <c r="W151" s="5">
        <v>-1954545000</v>
      </c>
      <c r="Y151" s="5">
        <v>-27559886123</v>
      </c>
      <c r="Z151" s="5">
        <v>-15284455580</v>
      </c>
    </row>
    <row r="152" spans="3:26" ht="15.5" x14ac:dyDescent="0.35">
      <c r="C152" t="s">
        <v>2064</v>
      </c>
    </row>
    <row r="153" spans="3:26" ht="15.5" x14ac:dyDescent="0.35">
      <c r="C153" t="s">
        <v>1347</v>
      </c>
      <c r="O153" s="5">
        <v>-9945000000</v>
      </c>
    </row>
    <row r="154" spans="3:26" ht="15.5" x14ac:dyDescent="0.35">
      <c r="C154" t="s">
        <v>2065</v>
      </c>
      <c r="T154" s="5">
        <v>800000000</v>
      </c>
      <c r="V154" s="5">
        <v>934236147</v>
      </c>
    </row>
    <row r="155" spans="3:26" ht="15.5" x14ac:dyDescent="0.35">
      <c r="C155" t="s">
        <v>2066</v>
      </c>
      <c r="X155" s="5">
        <v>2271277500</v>
      </c>
      <c r="Y155" s="5">
        <v>-3000000000</v>
      </c>
    </row>
    <row r="156" spans="3:26" ht="15.5" x14ac:dyDescent="0.35">
      <c r="C156" t="s">
        <v>1127</v>
      </c>
      <c r="P156" s="5">
        <v>-5500000000</v>
      </c>
    </row>
    <row r="157" spans="3:26" ht="15.5" x14ac:dyDescent="0.35">
      <c r="C157" t="s">
        <v>116</v>
      </c>
      <c r="N157" s="5">
        <v>8700000000</v>
      </c>
      <c r="O157" s="5">
        <v>5300000000</v>
      </c>
    </row>
    <row r="158" spans="3:26" ht="15.5" x14ac:dyDescent="0.35">
      <c r="C158" t="s">
        <v>177</v>
      </c>
    </row>
    <row r="159" spans="3:26" ht="15.5" x14ac:dyDescent="0.35">
      <c r="C159" t="s">
        <v>179</v>
      </c>
      <c r="N159" s="5">
        <v>500000000</v>
      </c>
      <c r="Q159" s="5">
        <v>117436000000</v>
      </c>
    </row>
    <row r="160" spans="3:26" ht="15.5" x14ac:dyDescent="0.35">
      <c r="C160" t="s">
        <v>563</v>
      </c>
      <c r="Q160" s="5">
        <v>-17290000000</v>
      </c>
    </row>
    <row r="161" spans="3:26" ht="15.5" x14ac:dyDescent="0.35">
      <c r="C161" t="s">
        <v>2067</v>
      </c>
      <c r="O161" s="5">
        <v>-19740000000</v>
      </c>
    </row>
    <row r="162" spans="3:26" ht="15.5" x14ac:dyDescent="0.35">
      <c r="C162" t="s">
        <v>2068</v>
      </c>
      <c r="R162" s="5">
        <v>-8976000000</v>
      </c>
    </row>
    <row r="163" spans="3:26" ht="15.5" x14ac:dyDescent="0.35">
      <c r="C163" t="s">
        <v>2069</v>
      </c>
      <c r="Q163" s="5">
        <v>34626800000</v>
      </c>
    </row>
    <row r="164" spans="3:26" ht="15.5" x14ac:dyDescent="0.35">
      <c r="C164" t="s">
        <v>1277</v>
      </c>
      <c r="K164" s="5">
        <v>5152700000</v>
      </c>
    </row>
    <row r="165" spans="3:26" ht="15.5" x14ac:dyDescent="0.35">
      <c r="C165" t="s">
        <v>2070</v>
      </c>
      <c r="O165" s="5">
        <v>3500000000</v>
      </c>
    </row>
    <row r="166" spans="3:26" ht="15.5" x14ac:dyDescent="0.35">
      <c r="C166" t="s">
        <v>2071</v>
      </c>
    </row>
    <row r="167" spans="3:26" ht="15.5" x14ac:dyDescent="0.35">
      <c r="C167" t="s">
        <v>2072</v>
      </c>
      <c r="Q167" s="5">
        <v>-2333334</v>
      </c>
      <c r="R167" s="5">
        <v>2333336</v>
      </c>
    </row>
    <row r="168" spans="3:26" ht="15.5" x14ac:dyDescent="0.35">
      <c r="C168" t="s">
        <v>2073</v>
      </c>
    </row>
    <row r="169" spans="3:26" ht="15.5" x14ac:dyDescent="0.35">
      <c r="C169" t="s">
        <v>183</v>
      </c>
      <c r="D169" s="5">
        <v>5173224060</v>
      </c>
      <c r="E169" s="5">
        <v>13697005409</v>
      </c>
      <c r="F169" s="5">
        <v>7159725585</v>
      </c>
      <c r="G169" s="5">
        <v>1876268149</v>
      </c>
      <c r="I169" s="5">
        <v>1584301912</v>
      </c>
      <c r="J169" s="5">
        <v>5955301003</v>
      </c>
      <c r="K169" s="5">
        <v>2584414766</v>
      </c>
      <c r="L169" s="5">
        <v>28750614368</v>
      </c>
      <c r="M169" s="5">
        <v>-6517077996</v>
      </c>
      <c r="N169" s="5">
        <v>-26488241439</v>
      </c>
      <c r="O169" s="5">
        <v>19695929414</v>
      </c>
      <c r="P169" s="5">
        <v>65523999564</v>
      </c>
      <c r="Q169" s="5">
        <v>-26944119292</v>
      </c>
      <c r="R169" s="5">
        <v>33333469938</v>
      </c>
      <c r="S169" s="5">
        <v>35810984288</v>
      </c>
      <c r="T169" s="5">
        <v>-70698616</v>
      </c>
      <c r="U169" s="5">
        <v>-3631425709</v>
      </c>
      <c r="V169" s="5">
        <v>-36148266317</v>
      </c>
      <c r="W169" s="5">
        <v>7756837913</v>
      </c>
      <c r="X169" s="5">
        <v>25056210438</v>
      </c>
      <c r="Y169" s="5">
        <v>-16465029261</v>
      </c>
      <c r="Z169" s="5">
        <v>-21224447350</v>
      </c>
    </row>
    <row r="170" spans="3:26" ht="15.5" x14ac:dyDescent="0.35">
      <c r="C170" t="s">
        <v>723</v>
      </c>
      <c r="D170" s="5">
        <v>-705153996</v>
      </c>
      <c r="E170" s="5">
        <v>-610789219</v>
      </c>
      <c r="F170" s="5">
        <v>-1857626614</v>
      </c>
      <c r="G170" s="5">
        <v>-555522677</v>
      </c>
      <c r="I170" s="5">
        <v>-3491799124</v>
      </c>
      <c r="J170" s="5">
        <v>-2631296475</v>
      </c>
      <c r="K170" s="5">
        <v>-1692489732</v>
      </c>
      <c r="L170" s="5">
        <v>-1924635149</v>
      </c>
      <c r="M170" s="5">
        <v>-2192138254</v>
      </c>
      <c r="N170" s="5">
        <v>-2555743262</v>
      </c>
      <c r="O170" s="5">
        <v>-848263238</v>
      </c>
      <c r="P170" s="5">
        <v>-2787532120</v>
      </c>
      <c r="Q170" s="5">
        <v>-3293638456</v>
      </c>
      <c r="R170" s="5">
        <v>-2490163773</v>
      </c>
      <c r="S170" s="5">
        <v>-2899118019</v>
      </c>
      <c r="T170" s="5">
        <v>-377598916</v>
      </c>
      <c r="U170" s="5">
        <v>-1302643783</v>
      </c>
      <c r="V170" s="5">
        <v>-2015747911</v>
      </c>
    </row>
    <row r="171" spans="3:26" ht="15.5" x14ac:dyDescent="0.35">
      <c r="C171" t="s">
        <v>510</v>
      </c>
      <c r="D171" s="5">
        <v>-508234229</v>
      </c>
      <c r="E171" s="5">
        <v>-515509125</v>
      </c>
      <c r="F171" s="5">
        <v>-1476421980</v>
      </c>
      <c r="G171" s="5">
        <v>-354950828</v>
      </c>
      <c r="I171" s="5">
        <v>-1847350509</v>
      </c>
      <c r="J171" s="5">
        <v>-655292507</v>
      </c>
      <c r="K171" s="5">
        <v>-1708314608</v>
      </c>
      <c r="L171" s="5">
        <v>-2868883702</v>
      </c>
      <c r="M171" s="5">
        <v>-2542445302</v>
      </c>
      <c r="N171" s="5">
        <v>-2688913525</v>
      </c>
    </row>
    <row r="172" spans="3:26" ht="15.5" x14ac:dyDescent="0.35">
      <c r="C172" t="s">
        <v>479</v>
      </c>
      <c r="G172" s="5">
        <v>-5919040000</v>
      </c>
      <c r="I172" s="5">
        <v>-5919040000</v>
      </c>
      <c r="J172" s="5">
        <v>-5919040000</v>
      </c>
      <c r="K172" s="5">
        <v>-2959520000</v>
      </c>
      <c r="L172" s="5">
        <v>-8878560000</v>
      </c>
      <c r="M172" s="5">
        <v>-2367616011</v>
      </c>
      <c r="N172" s="5">
        <v>-2959520000</v>
      </c>
      <c r="O172" s="5">
        <v>-5954230000</v>
      </c>
      <c r="P172" s="5">
        <v>-5954230000</v>
      </c>
      <c r="Q172" s="5">
        <v>-5954230000</v>
      </c>
      <c r="S172" s="5">
        <v>-5966730000</v>
      </c>
      <c r="T172" s="5">
        <v>-5966730000</v>
      </c>
      <c r="U172" s="5">
        <v>-8950095000</v>
      </c>
      <c r="V172" s="5">
        <v>-11933460000</v>
      </c>
      <c r="W172" s="5">
        <v>-14320152000</v>
      </c>
      <c r="X172" s="5">
        <v>-11933460000</v>
      </c>
      <c r="Y172" s="5">
        <v>-11933460000</v>
      </c>
      <c r="Z172" s="5">
        <v>-12000000000</v>
      </c>
    </row>
    <row r="173" spans="3:26" ht="15.5" x14ac:dyDescent="0.35">
      <c r="C173" t="s">
        <v>2074</v>
      </c>
      <c r="G173" s="5">
        <v>-2260</v>
      </c>
      <c r="I173" s="5">
        <v>-4519</v>
      </c>
      <c r="J173" s="5">
        <v>-5649</v>
      </c>
      <c r="K173" s="5">
        <v>-4518</v>
      </c>
      <c r="L173" s="5">
        <v>-3389</v>
      </c>
      <c r="M173" s="5">
        <v>-1808</v>
      </c>
      <c r="N173" s="5">
        <v>-2033</v>
      </c>
      <c r="O173" s="5">
        <v>-2256</v>
      </c>
      <c r="Q173" s="5">
        <v>-25305</v>
      </c>
    </row>
    <row r="174" spans="3:26" ht="15.5" x14ac:dyDescent="0.35">
      <c r="C174" t="s">
        <v>2075</v>
      </c>
      <c r="R174" s="5">
        <v>-4606702033</v>
      </c>
      <c r="S174" s="5">
        <v>-4851230552</v>
      </c>
      <c r="U174" s="5">
        <v>-2118275979</v>
      </c>
      <c r="V174" s="5">
        <v>-1692424998</v>
      </c>
      <c r="W174" s="5">
        <v>-1603501182</v>
      </c>
      <c r="X174" s="5">
        <v>-3130050000</v>
      </c>
      <c r="Y174" s="5">
        <v>-3388350000</v>
      </c>
      <c r="Z174" s="5">
        <v>-3214750000</v>
      </c>
    </row>
    <row r="175" spans="3:26" ht="15.5" x14ac:dyDescent="0.35">
      <c r="C175" t="s">
        <v>2076</v>
      </c>
      <c r="O175" s="5">
        <v>2205000000</v>
      </c>
    </row>
    <row r="176" spans="3:26" ht="15.5" x14ac:dyDescent="0.35">
      <c r="C176" t="s">
        <v>2077</v>
      </c>
      <c r="O176" s="5">
        <v>-9555000000</v>
      </c>
    </row>
    <row r="177" spans="3:26" ht="15.5" x14ac:dyDescent="0.35">
      <c r="C177" t="s">
        <v>537</v>
      </c>
      <c r="V177" s="5">
        <v>-20506633408</v>
      </c>
      <c r="W177" s="5">
        <v>22018271380</v>
      </c>
      <c r="X177" s="5">
        <v>40893806188</v>
      </c>
      <c r="Y177" s="5">
        <v>895255690</v>
      </c>
      <c r="Z177" s="5">
        <v>-538144138</v>
      </c>
    </row>
    <row r="178" spans="3:26" ht="15.5" x14ac:dyDescent="0.35">
      <c r="C178" t="s">
        <v>2078</v>
      </c>
      <c r="D178" s="5">
        <v>-15833209075</v>
      </c>
      <c r="E178" s="5">
        <v>15833209075</v>
      </c>
      <c r="F178" s="5">
        <v>-15578392468</v>
      </c>
      <c r="G178" s="5">
        <v>7126022569</v>
      </c>
      <c r="I178" s="5">
        <v>-9872954618</v>
      </c>
      <c r="J178" s="5">
        <v>-9872954618</v>
      </c>
      <c r="K178" s="5">
        <v>-6981767323</v>
      </c>
      <c r="L178" s="5">
        <v>-5833333333</v>
      </c>
      <c r="M178" s="5">
        <v>12782795748</v>
      </c>
      <c r="N178" s="5">
        <v>-17874136142</v>
      </c>
      <c r="O178" s="5">
        <v>35879882269</v>
      </c>
      <c r="P178" s="5">
        <v>41172800777</v>
      </c>
      <c r="Q178" s="5">
        <v>-13650230171</v>
      </c>
      <c r="R178" s="5">
        <v>34943807195</v>
      </c>
      <c r="S178" s="5">
        <v>53637392308</v>
      </c>
      <c r="T178" s="5">
        <v>14648240374</v>
      </c>
      <c r="U178" s="5">
        <v>17507180021</v>
      </c>
    </row>
    <row r="179" spans="3:26" ht="15.5" x14ac:dyDescent="0.35">
      <c r="C179" t="s">
        <v>2079</v>
      </c>
      <c r="D179" s="5">
        <v>23229726681</v>
      </c>
      <c r="K179" s="5">
        <v>15415161130</v>
      </c>
      <c r="L179" s="5">
        <v>4584838856</v>
      </c>
      <c r="P179" s="5">
        <v>35000000000</v>
      </c>
      <c r="Q179" s="5">
        <v>2430943901</v>
      </c>
      <c r="R179" s="5">
        <v>11720000000</v>
      </c>
      <c r="S179" s="5">
        <v>4504735093</v>
      </c>
    </row>
    <row r="180" spans="3:26" ht="15.5" x14ac:dyDescent="0.35">
      <c r="C180" t="s">
        <v>2080</v>
      </c>
      <c r="D180" s="5">
        <v>-1009905321</v>
      </c>
      <c r="E180" s="5">
        <v>-1009905322</v>
      </c>
      <c r="F180" s="5">
        <v>26072166647</v>
      </c>
      <c r="G180" s="5">
        <v>-2468238655</v>
      </c>
      <c r="I180" s="5">
        <v>18667450682</v>
      </c>
      <c r="J180" s="5">
        <v>25033890252</v>
      </c>
      <c r="K180" s="5">
        <v>511349817</v>
      </c>
      <c r="L180" s="5">
        <v>43671191085</v>
      </c>
      <c r="M180" s="5">
        <v>-12197702369</v>
      </c>
      <c r="N180" s="5">
        <v>-7628190739</v>
      </c>
      <c r="O180" s="5">
        <v>-2031457361</v>
      </c>
      <c r="P180" s="5">
        <v>-1927039093</v>
      </c>
      <c r="Q180" s="5">
        <v>-6474607927</v>
      </c>
      <c r="R180" s="5">
        <v>-5758590387</v>
      </c>
      <c r="S180" s="5">
        <v>-8615064542</v>
      </c>
      <c r="T180" s="5">
        <v>-8374610074</v>
      </c>
      <c r="U180" s="5">
        <v>-8767590968</v>
      </c>
    </row>
    <row r="181" spans="3:26" ht="15.5" x14ac:dyDescent="0.35">
      <c r="C181" t="s">
        <v>2081</v>
      </c>
      <c r="D181" s="5">
        <v>6386612285</v>
      </c>
      <c r="E181" s="5">
        <v>14823303753</v>
      </c>
      <c r="F181" s="5">
        <v>10493774179</v>
      </c>
      <c r="G181" s="5">
        <v>4657783914</v>
      </c>
      <c r="I181" s="5">
        <v>8794496064</v>
      </c>
      <c r="J181" s="5">
        <v>15160935634</v>
      </c>
      <c r="K181" s="5">
        <v>8944743624</v>
      </c>
      <c r="L181" s="5">
        <v>42422696608</v>
      </c>
      <c r="M181" s="5">
        <v>585093379</v>
      </c>
      <c r="N181" s="5">
        <v>-25502326881</v>
      </c>
      <c r="O181" s="5">
        <v>33848424908</v>
      </c>
      <c r="P181" s="5">
        <v>74245761684</v>
      </c>
      <c r="Q181" s="5">
        <v>-17693894197</v>
      </c>
      <c r="R181" s="5">
        <v>40905216808</v>
      </c>
      <c r="S181" s="5">
        <v>49527062859</v>
      </c>
      <c r="T181" s="5">
        <v>6273630300</v>
      </c>
      <c r="U181" s="5">
        <v>8739589053</v>
      </c>
      <c r="V181" s="5">
        <v>-20506633408</v>
      </c>
      <c r="W181" s="5">
        <v>22018271380</v>
      </c>
      <c r="X181" s="5">
        <v>40893806188</v>
      </c>
      <c r="Y181" s="5">
        <v>895255690</v>
      </c>
      <c r="Z181" s="5">
        <v>-538144138</v>
      </c>
    </row>
    <row r="182" spans="3:26" ht="15.5" x14ac:dyDescent="0.35">
      <c r="C182" t="s">
        <v>2082</v>
      </c>
      <c r="N182" s="5">
        <v>8381300683</v>
      </c>
    </row>
    <row r="183" spans="3:26" ht="15.5" x14ac:dyDescent="0.35">
      <c r="C183" t="s">
        <v>2083</v>
      </c>
    </row>
    <row r="184" spans="3:26" ht="15.5" x14ac:dyDescent="0.35">
      <c r="C184" t="s">
        <v>2084</v>
      </c>
      <c r="W184" s="5">
        <v>1662219715</v>
      </c>
      <c r="X184" s="5">
        <v>-774085750</v>
      </c>
      <c r="Y184" s="5">
        <v>-1352402951</v>
      </c>
      <c r="Z184" s="5">
        <v>-1641586212</v>
      </c>
    </row>
    <row r="185" spans="3:26" ht="15.5" x14ac:dyDescent="0.35">
      <c r="C185" t="s">
        <v>153</v>
      </c>
      <c r="R185" s="5">
        <v>130801850</v>
      </c>
      <c r="Y185" s="5">
        <v>-31720000</v>
      </c>
      <c r="Z185" s="5">
        <v>-129867000</v>
      </c>
    </row>
    <row r="186" spans="3:26" ht="15.5" x14ac:dyDescent="0.35">
      <c r="C186" t="s">
        <v>2085</v>
      </c>
      <c r="G186" s="5">
        <v>4048000000</v>
      </c>
      <c r="I186" s="5">
        <v>4048000000</v>
      </c>
      <c r="N186" s="5">
        <v>-1163036421</v>
      </c>
      <c r="R186" s="5">
        <v>-608016250</v>
      </c>
      <c r="Y186" s="5">
        <v>-132600000</v>
      </c>
      <c r="Z186" s="5">
        <v>-200100000</v>
      </c>
    </row>
    <row r="187" spans="3:26" ht="15.5" x14ac:dyDescent="0.35">
      <c r="C187" t="s">
        <v>2086</v>
      </c>
      <c r="Y187" s="5">
        <v>-521752000</v>
      </c>
      <c r="Z187" s="5">
        <v>-3500000000</v>
      </c>
    </row>
    <row r="188" spans="3:26" ht="15.5" x14ac:dyDescent="0.35">
      <c r="C188" t="s">
        <v>103</v>
      </c>
    </row>
    <row r="189" spans="3:26" ht="15.5" x14ac:dyDescent="0.35">
      <c r="C189" t="s">
        <v>2087</v>
      </c>
      <c r="D189" s="5">
        <v>2097961707</v>
      </c>
      <c r="E189" s="5">
        <v>-1852286596</v>
      </c>
      <c r="F189" s="5">
        <v>-6568052884</v>
      </c>
      <c r="G189" s="5">
        <v>28021106919</v>
      </c>
      <c r="I189" s="5">
        <v>-6641230754</v>
      </c>
      <c r="J189" s="5">
        <v>20152222346</v>
      </c>
      <c r="K189" s="5">
        <v>8979174568</v>
      </c>
      <c r="L189" s="5">
        <v>-8736452871</v>
      </c>
      <c r="M189" s="5">
        <v>4022655283</v>
      </c>
      <c r="N189" s="5">
        <v>22097767358</v>
      </c>
      <c r="O189" s="5">
        <v>1103190655</v>
      </c>
      <c r="P189" s="5">
        <v>-87205640120</v>
      </c>
      <c r="Q189" s="5">
        <v>87525339105</v>
      </c>
      <c r="R189" s="5">
        <v>18577406829</v>
      </c>
      <c r="S189" s="5">
        <v>2442643484</v>
      </c>
      <c r="T189" s="5">
        <v>21261992666</v>
      </c>
      <c r="U189" s="5">
        <v>-2375439973</v>
      </c>
      <c r="V189" s="5">
        <v>14961357230</v>
      </c>
      <c r="W189" s="5">
        <v>-6708398616</v>
      </c>
      <c r="X189" s="5">
        <v>-15082061549</v>
      </c>
      <c r="Y189" s="5">
        <v>16356518982</v>
      </c>
      <c r="Z189" s="5">
        <v>-21114815113</v>
      </c>
    </row>
    <row r="190" spans="3:26" ht="15.5" x14ac:dyDescent="0.35">
      <c r="C190" t="s">
        <v>391</v>
      </c>
    </row>
    <row r="191" spans="3:26" ht="15.5" x14ac:dyDescent="0.35">
      <c r="C191" t="s">
        <v>2088</v>
      </c>
      <c r="E191" s="5">
        <v>74024930501</v>
      </c>
      <c r="I191" s="5">
        <v>80624987670</v>
      </c>
      <c r="J191" s="5">
        <v>60185381405</v>
      </c>
      <c r="K191" s="5">
        <v>51285755343</v>
      </c>
      <c r="L191" s="5">
        <v>59790631091</v>
      </c>
      <c r="M191" s="5">
        <v>55753044216</v>
      </c>
      <c r="N191" s="5">
        <v>33624765109</v>
      </c>
      <c r="O191" s="5">
        <v>33953586516</v>
      </c>
      <c r="P191" s="5">
        <v>120124871544</v>
      </c>
      <c r="Q191" s="5">
        <v>32555664509</v>
      </c>
      <c r="R191" s="5">
        <v>76703294776</v>
      </c>
      <c r="S191" s="5">
        <v>71314734050</v>
      </c>
      <c r="T191" s="5">
        <v>49865135531</v>
      </c>
      <c r="U191" s="5">
        <v>51012808028</v>
      </c>
      <c r="V191" s="5">
        <v>35850629547</v>
      </c>
      <c r="W191" s="5">
        <v>43559028163</v>
      </c>
      <c r="X191" s="5">
        <v>58641089712</v>
      </c>
      <c r="Y191" s="5">
        <v>42284570730</v>
      </c>
      <c r="Z191" s="5">
        <v>63399385843</v>
      </c>
    </row>
    <row r="192" spans="3:26" ht="15.5" x14ac:dyDescent="0.35">
      <c r="C192" t="s">
        <v>2089</v>
      </c>
    </row>
    <row r="193" spans="2:26" ht="15.5" x14ac:dyDescent="0.35">
      <c r="C193" t="s">
        <v>2090</v>
      </c>
      <c r="D193" s="5">
        <v>90435553</v>
      </c>
      <c r="E193" s="5">
        <v>12179686</v>
      </c>
      <c r="F193" s="5">
        <v>-103183607</v>
      </c>
      <c r="G193" s="5">
        <v>127726034</v>
      </c>
      <c r="I193" s="5">
        <v>41173585</v>
      </c>
      <c r="J193" s="5">
        <v>287383919</v>
      </c>
      <c r="K193" s="5">
        <v>-79548506</v>
      </c>
      <c r="L193" s="5">
        <v>231577123</v>
      </c>
      <c r="M193" s="5">
        <v>14931592</v>
      </c>
      <c r="N193" s="5">
        <v>30511749</v>
      </c>
      <c r="O193" s="5">
        <v>-192018137</v>
      </c>
      <c r="P193" s="5">
        <v>1034355092</v>
      </c>
      <c r="Q193" s="5">
        <v>43867930</v>
      </c>
      <c r="R193" s="5">
        <v>-779997392</v>
      </c>
      <c r="T193" s="5">
        <v>187605853</v>
      </c>
      <c r="U193" s="5">
        <v>1227767476</v>
      </c>
      <c r="V193" s="5">
        <v>200821251</v>
      </c>
    </row>
    <row r="194" spans="2:26" ht="15.5" x14ac:dyDescent="0.35">
      <c r="C194" t="s">
        <v>2091</v>
      </c>
      <c r="O194" s="5">
        <v>120289468</v>
      </c>
    </row>
    <row r="195" spans="2:26" ht="15.5" x14ac:dyDescent="0.35">
      <c r="C195" t="s">
        <v>2092</v>
      </c>
      <c r="D195" s="5">
        <v>2188397260</v>
      </c>
      <c r="E195" s="5">
        <v>72184823591</v>
      </c>
      <c r="F195" s="5">
        <v>-6671236491</v>
      </c>
      <c r="G195" s="5">
        <v>28148832953</v>
      </c>
      <c r="I195" s="5">
        <v>74024930501</v>
      </c>
      <c r="J195" s="5">
        <v>80624987670</v>
      </c>
      <c r="K195" s="5">
        <v>60185381405</v>
      </c>
      <c r="L195" s="5">
        <v>51285755343</v>
      </c>
      <c r="M195" s="5">
        <v>59790631091</v>
      </c>
      <c r="N195" s="5">
        <v>55753044216</v>
      </c>
      <c r="O195" s="5">
        <v>34985048502</v>
      </c>
      <c r="P195" s="5">
        <v>33953586516</v>
      </c>
      <c r="Q195" s="5">
        <v>120124871544</v>
      </c>
      <c r="R195" s="5">
        <v>94500704213</v>
      </c>
      <c r="S195" s="5">
        <v>73757377534</v>
      </c>
      <c r="T195" s="5">
        <v>71314734050</v>
      </c>
      <c r="U195" s="5">
        <v>49865135531</v>
      </c>
      <c r="V195" s="5">
        <v>51012808028</v>
      </c>
      <c r="W195" s="5">
        <v>36850629547</v>
      </c>
      <c r="X195" s="5">
        <v>43559028163</v>
      </c>
      <c r="Y195" s="5">
        <v>58641089712</v>
      </c>
      <c r="Z195" s="5">
        <v>42284570730</v>
      </c>
    </row>
    <row r="197" spans="2:26" ht="15.5" x14ac:dyDescent="0.35">
      <c r="B197" t="s">
        <v>196</v>
      </c>
      <c r="C197" t="s">
        <v>12</v>
      </c>
      <c r="D197" s="5">
        <v>600000000</v>
      </c>
      <c r="E197" s="5">
        <v>600000000</v>
      </c>
      <c r="F197" s="5">
        <v>600000000</v>
      </c>
      <c r="G197" s="5">
        <v>600000000</v>
      </c>
      <c r="I197" s="5">
        <v>600000000</v>
      </c>
      <c r="J197" s="5">
        <v>600000000</v>
      </c>
      <c r="K197" s="5">
        <v>600000000</v>
      </c>
      <c r="L197" s="5">
        <v>600000000</v>
      </c>
      <c r="M197" s="5">
        <v>600000000</v>
      </c>
      <c r="N197" s="5">
        <v>600000000</v>
      </c>
      <c r="O197" s="5">
        <v>600000000</v>
      </c>
      <c r="P197" s="5">
        <v>600000000</v>
      </c>
      <c r="Q197" s="5">
        <v>600000000</v>
      </c>
      <c r="R197" s="5">
        <v>600000000</v>
      </c>
      <c r="S197" s="5">
        <v>600000000</v>
      </c>
      <c r="T197" s="5">
        <v>600000000</v>
      </c>
      <c r="U197" s="5">
        <v>600000000</v>
      </c>
      <c r="V197" s="5">
        <v>600000000</v>
      </c>
      <c r="W197" s="5">
        <v>600000000</v>
      </c>
      <c r="X197" s="5">
        <v>600000000</v>
      </c>
      <c r="Y197" s="5">
        <v>600000000</v>
      </c>
      <c r="Z197" s="5">
        <v>600000000</v>
      </c>
    </row>
    <row r="198" spans="2:26" ht="15.5" x14ac:dyDescent="0.35">
      <c r="C198" t="s">
        <v>197</v>
      </c>
      <c r="D198" s="6">
        <v>39.770000000000003</v>
      </c>
      <c r="E198" s="6">
        <v>1.75</v>
      </c>
      <c r="F198" s="6">
        <v>5.38</v>
      </c>
      <c r="G198" s="6">
        <v>24.75</v>
      </c>
    </row>
    <row r="199" spans="2:26" ht="15.5" x14ac:dyDescent="0.35">
      <c r="C199" t="s">
        <v>198</v>
      </c>
      <c r="D199" s="6">
        <v>12.42</v>
      </c>
      <c r="E199" s="6">
        <v>285.70999999999998</v>
      </c>
      <c r="F199" s="6">
        <v>106.88</v>
      </c>
      <c r="G199" s="6">
        <v>19.96</v>
      </c>
    </row>
    <row r="200" spans="2:26" ht="15.5" x14ac:dyDescent="0.35">
      <c r="C200" t="s">
        <v>73</v>
      </c>
      <c r="D200" s="6">
        <v>0.83</v>
      </c>
      <c r="E200" s="6">
        <v>0.91</v>
      </c>
      <c r="F200" s="6">
        <v>1.06</v>
      </c>
      <c r="G200" s="6">
        <v>0.95</v>
      </c>
    </row>
    <row r="201" spans="2:26" ht="15.5" x14ac:dyDescent="0.35">
      <c r="C201" t="s">
        <v>199</v>
      </c>
      <c r="D201" s="5">
        <v>43460000000</v>
      </c>
      <c r="E201" s="5">
        <v>17180000000</v>
      </c>
      <c r="F201" s="5">
        <v>15830000000</v>
      </c>
      <c r="G201" s="5">
        <v>37870000000</v>
      </c>
    </row>
    <row r="202" spans="2:26" ht="15.5" x14ac:dyDescent="0.35">
      <c r="C202" t="s">
        <v>200</v>
      </c>
      <c r="D202" s="6">
        <v>1.5800000000000002E-2</v>
      </c>
      <c r="E202" s="6">
        <v>7.000000000000001E-4</v>
      </c>
      <c r="F202" s="6">
        <v>2.2000000000000001E-3</v>
      </c>
      <c r="G202" s="6">
        <v>0.01</v>
      </c>
    </row>
    <row r="203" spans="2:26" ht="15.5" x14ac:dyDescent="0.35">
      <c r="C203" t="s">
        <v>201</v>
      </c>
      <c r="D203" s="6">
        <v>2.4E-2</v>
      </c>
      <c r="E203" s="6">
        <v>1.1000000000000001E-3</v>
      </c>
      <c r="F203" s="6">
        <v>3.3E-3</v>
      </c>
      <c r="G203" s="6">
        <v>1.54E-2</v>
      </c>
    </row>
    <row r="204" spans="2:26" ht="15.5" x14ac:dyDescent="0.35">
      <c r="C204" t="s">
        <v>202</v>
      </c>
      <c r="D204" s="6">
        <v>3.6299999999999999E-2</v>
      </c>
      <c r="E204" s="6">
        <v>1.0500000000000001E-2</v>
      </c>
      <c r="F204" s="6">
        <v>9.0000000000000011E-3</v>
      </c>
      <c r="G204" s="6">
        <v>3.0800000000000001E-2</v>
      </c>
    </row>
    <row r="205" spans="2:26" ht="15.5" x14ac:dyDescent="0.35">
      <c r="C205" t="s">
        <v>203</v>
      </c>
      <c r="D205" s="6">
        <v>5.17</v>
      </c>
      <c r="E205" s="6">
        <v>1.55</v>
      </c>
      <c r="F205" s="6">
        <v>1.27</v>
      </c>
      <c r="G205" s="6">
        <v>4.41</v>
      </c>
    </row>
    <row r="206" spans="2:26" ht="15.5" x14ac:dyDescent="0.35">
      <c r="C206" t="s">
        <v>204</v>
      </c>
      <c r="D206" s="5">
        <v>993000000000</v>
      </c>
      <c r="E206" s="5">
        <v>969000000000</v>
      </c>
      <c r="F206" s="5">
        <v>968000000000</v>
      </c>
      <c r="G206" s="5">
        <v>967000000000</v>
      </c>
    </row>
    <row r="207" spans="2:26" ht="15.5" x14ac:dyDescent="0.35">
      <c r="C207" t="s">
        <v>205</v>
      </c>
      <c r="D207" s="6">
        <v>0.3</v>
      </c>
      <c r="E207" s="6">
        <v>0.31</v>
      </c>
      <c r="F207" s="6">
        <v>0.36</v>
      </c>
      <c r="G207" s="6">
        <v>0.31</v>
      </c>
    </row>
    <row r="208" spans="2:26" ht="15.5" x14ac:dyDescent="0.35">
      <c r="C208" t="s">
        <v>206</v>
      </c>
      <c r="D208" s="6">
        <v>1655.17</v>
      </c>
      <c r="E208" s="6">
        <v>1615.56</v>
      </c>
      <c r="F208" s="6">
        <v>1614.09</v>
      </c>
      <c r="G208" s="6">
        <v>1610.88</v>
      </c>
    </row>
    <row r="209" spans="3:26" ht="15.5" x14ac:dyDescent="0.35">
      <c r="C209" t="s">
        <v>207</v>
      </c>
      <c r="D209" s="6">
        <v>0.3</v>
      </c>
      <c r="E209" s="6">
        <v>0.31</v>
      </c>
      <c r="F209" s="6">
        <v>0.36</v>
      </c>
      <c r="G209" s="6">
        <v>0.31</v>
      </c>
    </row>
    <row r="210" spans="3:26" ht="15.5" x14ac:dyDescent="0.35">
      <c r="C210" t="s">
        <v>208</v>
      </c>
      <c r="D210" s="6">
        <v>1655.17</v>
      </c>
      <c r="E210" s="6">
        <v>1615.56</v>
      </c>
      <c r="F210" s="6">
        <v>1614.09</v>
      </c>
      <c r="G210" s="6">
        <v>1610.88</v>
      </c>
    </row>
    <row r="211" spans="3:26" ht="15.5" x14ac:dyDescent="0.35">
      <c r="C211" t="s">
        <v>209</v>
      </c>
      <c r="D211" s="5">
        <v>326000000000</v>
      </c>
      <c r="E211" s="5">
        <v>319000000000</v>
      </c>
      <c r="F211" s="5">
        <v>303000000000</v>
      </c>
      <c r="G211" s="5">
        <v>291000000000</v>
      </c>
    </row>
    <row r="212" spans="3:26" ht="15.5" x14ac:dyDescent="0.35">
      <c r="C212" t="s">
        <v>210</v>
      </c>
      <c r="D212" s="5">
        <v>7000000000</v>
      </c>
      <c r="E212" s="5">
        <v>8000000000</v>
      </c>
      <c r="F212" s="5">
        <v>9000000000</v>
      </c>
      <c r="G212" s="5">
        <v>11000000000</v>
      </c>
    </row>
    <row r="213" spans="3:26" ht="15.5" x14ac:dyDescent="0.35">
      <c r="C213" t="s">
        <v>211</v>
      </c>
      <c r="D213" s="5">
        <v>993000000000</v>
      </c>
      <c r="E213" s="5">
        <v>969000000000</v>
      </c>
      <c r="F213" s="5">
        <v>968000000000</v>
      </c>
      <c r="G213" s="5">
        <v>967000000000</v>
      </c>
    </row>
    <row r="214" spans="3:26" ht="15.5" x14ac:dyDescent="0.35">
      <c r="C214" t="s">
        <v>24</v>
      </c>
      <c r="D214" s="5">
        <v>334000000000</v>
      </c>
      <c r="E214" s="5">
        <v>327000000000</v>
      </c>
      <c r="F214" s="5">
        <v>312000000000</v>
      </c>
      <c r="G214" s="5">
        <v>301000000000</v>
      </c>
    </row>
    <row r="215" spans="3:26" ht="15.5" x14ac:dyDescent="0.35">
      <c r="C215" t="s">
        <v>21</v>
      </c>
      <c r="D215" s="5">
        <v>259000000000</v>
      </c>
      <c r="E215" s="5">
        <v>255000000000</v>
      </c>
      <c r="F215" s="5">
        <v>238000000000</v>
      </c>
      <c r="G215" s="5">
        <v>221000000000</v>
      </c>
    </row>
    <row r="216" spans="3:26" ht="15.5" x14ac:dyDescent="0.35">
      <c r="C216" t="s">
        <v>212</v>
      </c>
      <c r="D216" s="5">
        <v>352000000000</v>
      </c>
      <c r="E216" s="5">
        <v>332000000000</v>
      </c>
      <c r="F216" s="5">
        <v>329000000000</v>
      </c>
      <c r="G216" s="5">
        <v>330000000000</v>
      </c>
    </row>
    <row r="217" spans="3:26" ht="15.5" x14ac:dyDescent="0.35">
      <c r="C217" t="s">
        <v>213</v>
      </c>
      <c r="D217" s="5">
        <v>1000000000</v>
      </c>
      <c r="E217" s="5">
        <v>-15000000000</v>
      </c>
      <c r="F217" s="5">
        <v>-13000000000</v>
      </c>
      <c r="G217" s="5">
        <v>33000000000</v>
      </c>
    </row>
    <row r="218" spans="3:26" ht="15.5" x14ac:dyDescent="0.35">
      <c r="C218" t="s">
        <v>214</v>
      </c>
      <c r="D218" s="5">
        <v>-4000000000</v>
      </c>
      <c r="E218" s="5">
        <v>0</v>
      </c>
      <c r="F218" s="5">
        <v>-1000000000</v>
      </c>
      <c r="G218" s="5">
        <v>-7000000000</v>
      </c>
    </row>
    <row r="219" spans="3:26" ht="15.5" x14ac:dyDescent="0.35">
      <c r="C219" t="s">
        <v>13</v>
      </c>
      <c r="D219" s="5">
        <v>-3000000000</v>
      </c>
      <c r="E219" s="5">
        <v>-16000000000</v>
      </c>
      <c r="F219" s="5">
        <v>-14000000000</v>
      </c>
      <c r="G219" s="5">
        <v>26000000000</v>
      </c>
    </row>
    <row r="220" spans="3:26" ht="15.5" x14ac:dyDescent="0.35">
      <c r="C220" t="s">
        <v>16</v>
      </c>
      <c r="D220" s="6">
        <v>-5.13</v>
      </c>
      <c r="E220" s="6">
        <v>-26.05</v>
      </c>
      <c r="F220" s="6">
        <v>-23.09</v>
      </c>
      <c r="G220" s="6">
        <v>43.31</v>
      </c>
    </row>
    <row r="221" spans="3:26" ht="15.5" x14ac:dyDescent="0.35">
      <c r="C221" t="s">
        <v>58</v>
      </c>
      <c r="I221" s="6">
        <v>72.69</v>
      </c>
      <c r="J221" s="6">
        <v>70.209999999999994</v>
      </c>
      <c r="K221" s="6">
        <v>57.28</v>
      </c>
      <c r="L221" s="6">
        <v>79.52</v>
      </c>
      <c r="M221" s="6">
        <v>50.2</v>
      </c>
      <c r="N221" s="6">
        <v>4.5</v>
      </c>
      <c r="O221" s="6">
        <v>61.72</v>
      </c>
      <c r="P221" s="5">
        <v>55</v>
      </c>
      <c r="Q221" s="6">
        <v>111.05</v>
      </c>
      <c r="R221" s="6">
        <v>34.58</v>
      </c>
      <c r="S221" s="6">
        <v>38.909999999999997</v>
      </c>
      <c r="T221" s="6">
        <v>64.349999999999994</v>
      </c>
      <c r="U221" s="6">
        <v>66.739999999999995</v>
      </c>
      <c r="V221" s="6">
        <v>67.760000000000005</v>
      </c>
      <c r="W221" s="6">
        <v>50.04</v>
      </c>
      <c r="X221" s="6">
        <v>56.39</v>
      </c>
      <c r="Y221" s="6">
        <v>58.03</v>
      </c>
      <c r="Z221" s="6">
        <v>49.76</v>
      </c>
    </row>
    <row r="222" spans="3:26" ht="15.5" x14ac:dyDescent="0.35">
      <c r="C222" t="s">
        <v>72</v>
      </c>
      <c r="I222" s="6">
        <v>7.91</v>
      </c>
      <c r="J222" s="6">
        <v>7.06</v>
      </c>
      <c r="K222" s="6">
        <v>10.3</v>
      </c>
      <c r="L222" s="6">
        <v>6.73</v>
      </c>
      <c r="M222" s="6">
        <v>8.01</v>
      </c>
      <c r="N222" s="6">
        <v>66.22</v>
      </c>
      <c r="O222" s="6">
        <v>5.61</v>
      </c>
      <c r="P222" s="6">
        <v>6.73</v>
      </c>
      <c r="Q222" s="6">
        <v>3.15</v>
      </c>
      <c r="R222" s="6">
        <v>13.01</v>
      </c>
      <c r="S222" s="6">
        <v>9.51</v>
      </c>
      <c r="T222" s="6">
        <v>5.49</v>
      </c>
      <c r="U222" s="6">
        <v>6.14</v>
      </c>
      <c r="V222" s="6">
        <v>5.61</v>
      </c>
      <c r="W222" s="6">
        <v>7.29</v>
      </c>
      <c r="X222" s="6">
        <v>7.18</v>
      </c>
      <c r="Y222" s="6">
        <v>4.57</v>
      </c>
      <c r="Z222" s="6">
        <v>3.42</v>
      </c>
    </row>
    <row r="223" spans="3:26" ht="15.5" x14ac:dyDescent="0.35">
      <c r="C223" t="s">
        <v>75</v>
      </c>
      <c r="I223" s="6">
        <v>0.28999999999999998</v>
      </c>
      <c r="J223" s="6">
        <v>0.27</v>
      </c>
      <c r="K223" s="6">
        <v>0.33</v>
      </c>
      <c r="L223" s="6">
        <v>0.33</v>
      </c>
      <c r="M223" s="6">
        <v>0.31</v>
      </c>
      <c r="N223" s="6">
        <v>0.27</v>
      </c>
      <c r="O223" s="6">
        <v>0.28000000000000003</v>
      </c>
      <c r="P223" s="6">
        <v>0.35</v>
      </c>
      <c r="Q223" s="6">
        <v>0.37</v>
      </c>
      <c r="R223" s="6">
        <v>0.42</v>
      </c>
      <c r="S223" s="6">
        <v>0.4</v>
      </c>
      <c r="T223" s="6">
        <v>0.4</v>
      </c>
      <c r="U223" s="6">
        <v>0.42</v>
      </c>
      <c r="V223" s="6">
        <v>0.41</v>
      </c>
      <c r="W223" s="6">
        <v>0.47</v>
      </c>
      <c r="X223" s="6">
        <v>0.56999999999999995</v>
      </c>
      <c r="Y223" s="6">
        <v>0.47</v>
      </c>
      <c r="Z223" s="6">
        <v>0.33</v>
      </c>
    </row>
    <row r="224" spans="3:26" ht="15.5" x14ac:dyDescent="0.35">
      <c r="C224" t="s">
        <v>215</v>
      </c>
      <c r="I224" s="5">
        <v>122950000000</v>
      </c>
      <c r="J224" s="5">
        <v>113420000000</v>
      </c>
      <c r="K224" s="5">
        <v>93000000000</v>
      </c>
      <c r="L224" s="5">
        <v>107800000000</v>
      </c>
      <c r="M224" s="5">
        <v>81070000000</v>
      </c>
      <c r="N224" s="5">
        <v>57160000000</v>
      </c>
      <c r="O224" s="5">
        <v>89710000000</v>
      </c>
      <c r="P224" s="5">
        <v>72880000000</v>
      </c>
    </row>
    <row r="225" spans="3:26" ht="15.5" x14ac:dyDescent="0.35">
      <c r="C225" t="s">
        <v>216</v>
      </c>
      <c r="I225" s="6">
        <v>2.9500000000000002E-2</v>
      </c>
      <c r="J225" s="6">
        <v>2.9700000000000001E-2</v>
      </c>
      <c r="K225" s="6">
        <v>2.5899999999999999E-2</v>
      </c>
      <c r="L225" s="6">
        <v>3.9900000000000005E-2</v>
      </c>
      <c r="M225" s="6">
        <v>2.8300000000000002E-2</v>
      </c>
      <c r="N225" s="6">
        <v>2.7000000000000001E-3</v>
      </c>
      <c r="O225" s="6">
        <v>3.56E-2</v>
      </c>
      <c r="P225" s="6">
        <v>3.5499999999999997E-2</v>
      </c>
      <c r="Q225" s="6">
        <v>7.7199999999999991E-2</v>
      </c>
      <c r="R225" s="6">
        <v>2.4500000000000001E-2</v>
      </c>
      <c r="S225" s="6">
        <v>3.0699999999999998E-2</v>
      </c>
      <c r="T225" s="6">
        <v>5.8099999999999999E-2</v>
      </c>
      <c r="U225" s="6">
        <v>6.3700000000000007E-2</v>
      </c>
      <c r="V225" s="6">
        <v>8.6599999999999996E-2</v>
      </c>
      <c r="W225" s="6">
        <v>6.9400000000000003E-2</v>
      </c>
      <c r="X225" s="6">
        <v>9.0999999999999998E-2</v>
      </c>
      <c r="Y225" s="6">
        <v>0.1195</v>
      </c>
      <c r="Z225" s="6">
        <v>0.11109999999999999</v>
      </c>
    </row>
    <row r="226" spans="3:26" ht="15.5" x14ac:dyDescent="0.35">
      <c r="C226" t="s">
        <v>217</v>
      </c>
      <c r="I226" s="6">
        <v>4.4999999999999998E-2</v>
      </c>
      <c r="J226" s="6">
        <v>4.5400000000000003E-2</v>
      </c>
      <c r="K226" s="6">
        <v>3.8599999999999995E-2</v>
      </c>
      <c r="L226" s="6">
        <v>6.3700000000000007E-2</v>
      </c>
      <c r="M226" s="6">
        <v>4.24E-2</v>
      </c>
      <c r="N226" s="6">
        <v>4.0000000000000001E-3</v>
      </c>
      <c r="O226" s="6">
        <v>5.3899999999999997E-2</v>
      </c>
      <c r="P226" s="6">
        <v>5.1699999999999996E-2</v>
      </c>
      <c r="Q226" s="6">
        <v>0.10970000000000001</v>
      </c>
      <c r="R226" s="6">
        <v>3.7900000000000003E-2</v>
      </c>
      <c r="S226" s="6">
        <v>4.4199999999999996E-2</v>
      </c>
      <c r="T226" s="6">
        <v>8.1500000000000003E-2</v>
      </c>
      <c r="U226" s="6">
        <v>9.0800000000000006E-2</v>
      </c>
      <c r="V226" s="6">
        <v>0.1346</v>
      </c>
      <c r="W226" s="6">
        <v>0.1099</v>
      </c>
      <c r="X226" s="6">
        <v>0.1313</v>
      </c>
      <c r="Y226" s="6">
        <v>0.1535</v>
      </c>
      <c r="Z226" s="6">
        <v>0.1431</v>
      </c>
    </row>
    <row r="227" spans="3:26" ht="15.5" x14ac:dyDescent="0.35">
      <c r="C227" t="s">
        <v>218</v>
      </c>
      <c r="I227" s="6">
        <v>9.6000000000000002E-2</v>
      </c>
      <c r="J227" s="6">
        <v>8.7499999999999994E-2</v>
      </c>
      <c r="K227" s="6">
        <v>8.5800000000000001E-2</v>
      </c>
      <c r="L227" s="6">
        <v>0.11710000000000001</v>
      </c>
      <c r="M227" s="6">
        <v>8.3699999999999997E-2</v>
      </c>
      <c r="N227" s="6">
        <v>4.2000000000000003E-2</v>
      </c>
      <c r="O227" s="6">
        <v>9.5700000000000007E-2</v>
      </c>
      <c r="P227" s="6">
        <v>8.4100000000000008E-2</v>
      </c>
      <c r="Q227" s="6">
        <v>0.1779</v>
      </c>
      <c r="R227" s="6">
        <v>8.8800000000000004E-2</v>
      </c>
      <c r="S227" s="6">
        <v>7.6100000000000001E-2</v>
      </c>
      <c r="T227" s="6">
        <v>0.1137</v>
      </c>
      <c r="U227" s="6">
        <v>0.15039999999999998</v>
      </c>
      <c r="V227" s="6">
        <v>0.18230000000000002</v>
      </c>
      <c r="W227" s="6">
        <v>0.16850000000000001</v>
      </c>
      <c r="X227" s="6">
        <v>0.17059999999999997</v>
      </c>
      <c r="Y227" s="6">
        <v>0.17399999999999999</v>
      </c>
      <c r="Z227" s="6">
        <v>0.35560000000000003</v>
      </c>
    </row>
    <row r="228" spans="3:26" ht="15.5" x14ac:dyDescent="0.35">
      <c r="C228" t="s">
        <v>219</v>
      </c>
      <c r="I228" s="6">
        <v>3.27</v>
      </c>
      <c r="J228" s="6">
        <v>3.07</v>
      </c>
      <c r="K228" s="6">
        <v>2.75</v>
      </c>
      <c r="L228" s="6">
        <v>3.9</v>
      </c>
      <c r="M228" s="6">
        <v>3.09</v>
      </c>
      <c r="N228" s="6">
        <v>1.25</v>
      </c>
      <c r="O228" s="6">
        <v>2.71</v>
      </c>
      <c r="P228" s="6">
        <v>4.01</v>
      </c>
      <c r="Q228" s="6">
        <v>7.53</v>
      </c>
      <c r="R228" s="6">
        <v>4.1399999999999997</v>
      </c>
      <c r="S228" s="6">
        <v>5.37</v>
      </c>
      <c r="T228" s="6">
        <v>9.9</v>
      </c>
      <c r="U228" s="6">
        <v>15.93</v>
      </c>
      <c r="V228" s="6">
        <v>14.77</v>
      </c>
      <c r="W228" s="6">
        <v>13.02</v>
      </c>
      <c r="X228" s="6">
        <v>45.25</v>
      </c>
      <c r="Y228" s="6">
        <v>245.31</v>
      </c>
      <c r="Z228" s="5">
        <v>3881</v>
      </c>
    </row>
    <row r="229" spans="3:26" ht="15.5" x14ac:dyDescent="0.35">
      <c r="C229" t="s">
        <v>69</v>
      </c>
      <c r="I229" s="6">
        <v>0.36</v>
      </c>
      <c r="J229" s="6">
        <v>0.32</v>
      </c>
      <c r="K229" s="6">
        <v>0.4</v>
      </c>
      <c r="L229" s="6">
        <v>0.43</v>
      </c>
      <c r="M229" s="6">
        <v>0.34</v>
      </c>
      <c r="N229" s="6">
        <v>0.26</v>
      </c>
      <c r="O229" s="6">
        <v>0.3</v>
      </c>
      <c r="P229" s="6">
        <v>0.35</v>
      </c>
      <c r="Q229" s="6">
        <v>0.35</v>
      </c>
      <c r="R229" s="6">
        <v>0.49</v>
      </c>
      <c r="S229" s="6">
        <v>0.42</v>
      </c>
      <c r="T229" s="6">
        <v>0.45</v>
      </c>
      <c r="U229" s="6">
        <v>0.56000000000000005</v>
      </c>
      <c r="V229" s="6">
        <v>0.75</v>
      </c>
      <c r="W229" s="6">
        <v>0.8</v>
      </c>
      <c r="X229" s="6">
        <v>0.94</v>
      </c>
      <c r="Y229" s="6">
        <v>0.7</v>
      </c>
      <c r="Z229" s="6">
        <v>0.49</v>
      </c>
    </row>
    <row r="230" spans="3:26" ht="15.5" x14ac:dyDescent="0.35">
      <c r="C230" t="s">
        <v>66</v>
      </c>
      <c r="I230" s="6">
        <v>1614.09</v>
      </c>
      <c r="J230" s="6">
        <v>1546.02</v>
      </c>
      <c r="K230" s="6">
        <v>1484.43</v>
      </c>
      <c r="L230" s="6">
        <v>1248.33</v>
      </c>
      <c r="M230" s="6">
        <v>1184.26</v>
      </c>
      <c r="N230" s="6">
        <v>1134.49</v>
      </c>
      <c r="O230" s="6">
        <v>1145.3699999999999</v>
      </c>
      <c r="P230" s="6">
        <v>1062.83</v>
      </c>
      <c r="Q230" s="6">
        <v>1012.31</v>
      </c>
      <c r="R230" s="6">
        <v>911.35</v>
      </c>
      <c r="S230" s="6">
        <v>881.07</v>
      </c>
      <c r="T230" s="6">
        <v>789.22</v>
      </c>
      <c r="U230" s="6">
        <v>734.81</v>
      </c>
      <c r="V230" s="6">
        <v>503.33</v>
      </c>
      <c r="W230" s="6">
        <v>455.46</v>
      </c>
      <c r="X230" s="6">
        <v>429.29</v>
      </c>
      <c r="Y230" s="6">
        <v>378.06</v>
      </c>
      <c r="Z230" s="6">
        <v>347.65</v>
      </c>
    </row>
    <row r="231" spans="3:26" ht="15.5" x14ac:dyDescent="0.35">
      <c r="C231" t="s">
        <v>220</v>
      </c>
      <c r="I231" s="6">
        <v>0.36</v>
      </c>
      <c r="J231" s="6">
        <v>0.32</v>
      </c>
      <c r="K231" s="6">
        <v>0.4</v>
      </c>
      <c r="L231" s="6">
        <v>0.43</v>
      </c>
      <c r="M231" s="6">
        <v>0.34</v>
      </c>
      <c r="N231" s="6">
        <v>0.26</v>
      </c>
      <c r="O231" s="6">
        <v>0.31</v>
      </c>
      <c r="P231" s="6">
        <v>0.35</v>
      </c>
      <c r="Q231" s="6">
        <v>0.35</v>
      </c>
      <c r="R231" s="6">
        <v>0.49</v>
      </c>
      <c r="S231" s="6">
        <v>0.42</v>
      </c>
      <c r="T231" s="6">
        <v>0.45</v>
      </c>
      <c r="U231" s="6">
        <v>0.56000000000000005</v>
      </c>
      <c r="V231" s="6">
        <v>0.75</v>
      </c>
      <c r="W231" s="6">
        <v>0.8</v>
      </c>
      <c r="X231" s="6">
        <v>0.94</v>
      </c>
      <c r="Y231" s="6">
        <v>0.7</v>
      </c>
      <c r="Z231" s="6">
        <v>0.49</v>
      </c>
    </row>
    <row r="232" spans="3:26" ht="15.5" x14ac:dyDescent="0.35">
      <c r="C232" t="s">
        <v>221</v>
      </c>
      <c r="I232" s="6">
        <v>1614.09</v>
      </c>
      <c r="J232" s="6">
        <v>1546.02</v>
      </c>
      <c r="K232" s="6">
        <v>1484.43</v>
      </c>
      <c r="L232" s="6">
        <v>1248.33</v>
      </c>
      <c r="M232" s="6">
        <v>1184.26</v>
      </c>
      <c r="N232" s="6">
        <v>1134.49</v>
      </c>
      <c r="O232" s="6">
        <v>1121.69</v>
      </c>
      <c r="P232" s="6">
        <v>1062.83</v>
      </c>
      <c r="Q232" s="6">
        <v>1012.31</v>
      </c>
      <c r="R232" s="6">
        <v>911.35</v>
      </c>
      <c r="S232" s="6">
        <v>881.07</v>
      </c>
      <c r="T232" s="6">
        <v>789.22</v>
      </c>
      <c r="U232" s="6">
        <v>734.81</v>
      </c>
      <c r="V232" s="6">
        <v>503.33</v>
      </c>
      <c r="W232" s="6">
        <v>455.46</v>
      </c>
      <c r="X232" s="6">
        <v>429.29</v>
      </c>
      <c r="Y232" s="6">
        <v>378.06</v>
      </c>
      <c r="Z232" s="6">
        <v>347.65</v>
      </c>
    </row>
    <row r="233" spans="3:26" ht="15.5" x14ac:dyDescent="0.35">
      <c r="C233" t="s">
        <v>222</v>
      </c>
      <c r="I233" s="5">
        <v>303000000000</v>
      </c>
      <c r="J233" s="5">
        <v>289000000000</v>
      </c>
      <c r="K233" s="5">
        <v>264000000000</v>
      </c>
      <c r="L233" s="5">
        <v>262000000000</v>
      </c>
      <c r="M233" s="5">
        <v>217000000000</v>
      </c>
      <c r="N233" s="5">
        <v>206000000000</v>
      </c>
      <c r="O233" s="5">
        <v>223000000000</v>
      </c>
      <c r="P233" s="5">
        <v>169000000000</v>
      </c>
      <c r="Q233" s="5">
        <v>128000000000</v>
      </c>
      <c r="R233" s="5">
        <v>143000000000</v>
      </c>
      <c r="S233" s="5">
        <v>110000000000</v>
      </c>
      <c r="T233" s="5">
        <v>59000000000</v>
      </c>
      <c r="U233" s="5">
        <v>44000000000</v>
      </c>
      <c r="V233" s="5">
        <v>31000000000</v>
      </c>
      <c r="W233" s="5">
        <v>48000000000</v>
      </c>
      <c r="X233" s="5">
        <v>38000000000</v>
      </c>
      <c r="Y233" s="5">
        <v>5000000000</v>
      </c>
      <c r="Z233" s="5">
        <v>4000000000</v>
      </c>
    </row>
    <row r="234" spans="3:26" ht="15.5" x14ac:dyDescent="0.35">
      <c r="C234" t="s">
        <v>223</v>
      </c>
      <c r="I234" s="5">
        <v>9000000000</v>
      </c>
      <c r="J234" s="5">
        <v>13000000000</v>
      </c>
      <c r="K234" s="5">
        <v>21000000000</v>
      </c>
      <c r="L234" s="5">
        <v>18000000000</v>
      </c>
      <c r="M234" s="5">
        <v>19000000000</v>
      </c>
      <c r="N234" s="5">
        <v>31000000000</v>
      </c>
      <c r="O234" s="5">
        <v>36000000000</v>
      </c>
      <c r="P234" s="5">
        <v>44000000000</v>
      </c>
      <c r="Q234" s="5">
        <v>12000000000</v>
      </c>
      <c r="R234" s="5">
        <v>14000000000</v>
      </c>
      <c r="S234" s="5">
        <v>7000000000</v>
      </c>
      <c r="T234" s="5">
        <v>6000000000</v>
      </c>
      <c r="U234" s="5">
        <v>14000000000</v>
      </c>
      <c r="V234" s="5">
        <v>20000000000</v>
      </c>
      <c r="W234" s="5">
        <v>25000000000</v>
      </c>
      <c r="X234" s="5">
        <v>11000000000</v>
      </c>
      <c r="Y234" s="5">
        <v>1000000000</v>
      </c>
      <c r="Z234" s="5">
        <v>0</v>
      </c>
    </row>
    <row r="235" spans="3:26" ht="15.5" x14ac:dyDescent="0.35">
      <c r="C235" t="s">
        <v>26</v>
      </c>
      <c r="I235" s="5">
        <v>312000000000</v>
      </c>
      <c r="J235" s="5">
        <v>302000000000</v>
      </c>
      <c r="K235" s="5">
        <v>285000000000</v>
      </c>
      <c r="L235" s="5">
        <v>279000000000</v>
      </c>
      <c r="M235" s="5">
        <v>236000000000</v>
      </c>
      <c r="N235" s="5">
        <v>237000000000</v>
      </c>
      <c r="O235" s="5">
        <v>259000000000</v>
      </c>
      <c r="P235" s="5">
        <v>213000000000</v>
      </c>
      <c r="Q235" s="5">
        <v>139000000000</v>
      </c>
      <c r="R235" s="5">
        <v>158000000000</v>
      </c>
      <c r="S235" s="5">
        <v>117000000000</v>
      </c>
      <c r="T235" s="5">
        <v>65000000000</v>
      </c>
      <c r="U235" s="5">
        <v>58000000000</v>
      </c>
      <c r="V235" s="5">
        <v>51000000000</v>
      </c>
      <c r="W235" s="5">
        <v>73000000000</v>
      </c>
      <c r="X235" s="5">
        <v>49000000000</v>
      </c>
      <c r="Y235" s="5">
        <v>6000000000</v>
      </c>
      <c r="Z235" s="5">
        <v>4000000000</v>
      </c>
    </row>
    <row r="236" spans="3:26" ht="15.5" x14ac:dyDescent="0.35">
      <c r="C236" t="s">
        <v>23</v>
      </c>
      <c r="I236" s="5">
        <v>238000000000</v>
      </c>
      <c r="J236" s="5">
        <v>222000000000</v>
      </c>
      <c r="K236" s="5">
        <v>224000000000</v>
      </c>
      <c r="L236" s="5">
        <v>228000000000</v>
      </c>
      <c r="M236" s="5">
        <v>176000000000</v>
      </c>
      <c r="N236" s="5">
        <v>181000000000</v>
      </c>
      <c r="O236" s="5">
        <v>224000000000</v>
      </c>
      <c r="P236" s="5">
        <v>179000000000</v>
      </c>
      <c r="Q236" s="5">
        <v>19000000000</v>
      </c>
      <c r="R236" s="5">
        <v>63000000000</v>
      </c>
      <c r="S236" s="5">
        <v>40000000000</v>
      </c>
      <c r="T236" s="5">
        <v>-7000000000</v>
      </c>
      <c r="U236" s="5">
        <v>8000000000</v>
      </c>
      <c r="V236" s="5">
        <v>0</v>
      </c>
      <c r="W236" s="5">
        <v>37000000000</v>
      </c>
      <c r="X236" s="5">
        <v>5000000000</v>
      </c>
      <c r="Y236" s="5">
        <v>-53000000000</v>
      </c>
      <c r="Z236" s="5">
        <v>-38000000000</v>
      </c>
    </row>
    <row r="237" spans="3:26" ht="15.5" x14ac:dyDescent="0.35">
      <c r="C237" t="s">
        <v>224</v>
      </c>
      <c r="I237" s="5">
        <v>329000000000</v>
      </c>
      <c r="J237" s="5">
        <v>302000000000</v>
      </c>
      <c r="K237" s="5">
        <v>252000000000</v>
      </c>
      <c r="L237" s="5">
        <v>222000000000</v>
      </c>
      <c r="M237" s="5">
        <v>197000000000</v>
      </c>
      <c r="N237" s="5">
        <v>186000000000</v>
      </c>
      <c r="O237" s="5">
        <v>161000000000</v>
      </c>
      <c r="P237" s="5">
        <v>208000000000</v>
      </c>
      <c r="Q237" s="5">
        <v>257000000000</v>
      </c>
      <c r="R237" s="5">
        <v>272000000000</v>
      </c>
      <c r="S237" s="5">
        <v>270000000000</v>
      </c>
      <c r="T237" s="5">
        <v>282000000000</v>
      </c>
      <c r="U237" s="5">
        <v>247000000000</v>
      </c>
      <c r="V237" s="5">
        <v>213000000000</v>
      </c>
      <c r="W237" s="5">
        <v>150000000000</v>
      </c>
      <c r="X237" s="5">
        <v>161000000000</v>
      </c>
      <c r="Y237" s="5">
        <v>208000000000</v>
      </c>
      <c r="Z237" s="5">
        <v>169000000000</v>
      </c>
    </row>
    <row r="238" spans="3:26" ht="15.5" x14ac:dyDescent="0.35">
      <c r="C238" t="s">
        <v>225</v>
      </c>
      <c r="I238" s="5">
        <v>6000000000</v>
      </c>
      <c r="J238" s="5">
        <v>18000000000</v>
      </c>
      <c r="K238" s="5">
        <v>30000000000</v>
      </c>
      <c r="L238" s="5">
        <v>-26000000000</v>
      </c>
      <c r="M238" s="5">
        <v>30000000000</v>
      </c>
      <c r="N238" s="5">
        <v>46000000000</v>
      </c>
      <c r="O238" s="5">
        <v>20000000000</v>
      </c>
      <c r="P238" s="5">
        <v>-42000000000</v>
      </c>
      <c r="Q238" s="5">
        <v>5000000000</v>
      </c>
      <c r="R238" s="5">
        <v>46000000000</v>
      </c>
      <c r="S238" s="5">
        <v>-6000000000</v>
      </c>
      <c r="T238" s="5">
        <v>39000000000</v>
      </c>
      <c r="U238" s="5">
        <v>16000000000</v>
      </c>
      <c r="V238" s="5">
        <v>39000000000</v>
      </c>
      <c r="W238" s="5">
        <v>46000000000</v>
      </c>
      <c r="X238" s="5">
        <v>-1000000000</v>
      </c>
      <c r="Y238" s="5">
        <v>43000000000</v>
      </c>
      <c r="Z238" s="5">
        <v>36000000000</v>
      </c>
    </row>
    <row r="239" spans="3:26" ht="15.5" x14ac:dyDescent="0.35">
      <c r="C239" t="s">
        <v>226</v>
      </c>
      <c r="I239" s="5">
        <v>-15000000000</v>
      </c>
      <c r="J239" s="5">
        <v>-5000000000</v>
      </c>
      <c r="K239" s="5">
        <v>-29000000000</v>
      </c>
      <c r="L239" s="5">
        <v>-12000000000</v>
      </c>
      <c r="M239" s="5">
        <v>-20000000000</v>
      </c>
      <c r="N239" s="5">
        <v>-7000000000</v>
      </c>
      <c r="O239" s="5">
        <v>-53000000000</v>
      </c>
      <c r="P239" s="5">
        <v>-100000000000</v>
      </c>
      <c r="Q239" s="5">
        <v>-26000000000</v>
      </c>
      <c r="R239" s="5">
        <v>-52000000000</v>
      </c>
      <c r="S239" s="5">
        <v>-28000000000</v>
      </c>
      <c r="T239" s="5">
        <v>-20000000000</v>
      </c>
      <c r="U239" s="5">
        <v>-15000000000</v>
      </c>
      <c r="V239" s="5">
        <v>-23000000000</v>
      </c>
      <c r="W239" s="5">
        <v>-64000000000</v>
      </c>
      <c r="X239" s="5">
        <v>-25000000000</v>
      </c>
      <c r="Y239" s="5">
        <v>-36000000000</v>
      </c>
      <c r="Z239" s="5">
        <v>-36000000000</v>
      </c>
    </row>
    <row r="240" spans="3:26" ht="15.5" x14ac:dyDescent="0.35">
      <c r="C240" t="s">
        <v>15</v>
      </c>
      <c r="I240" s="5">
        <v>-9000000000</v>
      </c>
      <c r="J240" s="5">
        <v>13000000000</v>
      </c>
      <c r="K240" s="5">
        <v>0</v>
      </c>
      <c r="L240" s="5">
        <v>-38000000000</v>
      </c>
      <c r="M240" s="5">
        <v>9000000000</v>
      </c>
      <c r="N240" s="5">
        <v>39000000000</v>
      </c>
      <c r="O240" s="5">
        <v>-33000000000</v>
      </c>
      <c r="P240" s="5">
        <v>-142000000000</v>
      </c>
      <c r="Q240" s="5">
        <v>-21000000000</v>
      </c>
      <c r="R240" s="5">
        <v>-6000000000</v>
      </c>
      <c r="S240" s="5">
        <v>-34000000000</v>
      </c>
      <c r="T240" s="5">
        <v>19000000000</v>
      </c>
      <c r="U240" s="5">
        <v>1000000000</v>
      </c>
      <c r="V240" s="5">
        <v>17000000000</v>
      </c>
      <c r="W240" s="5">
        <v>-17000000000</v>
      </c>
      <c r="X240" s="5">
        <v>-26000000000</v>
      </c>
      <c r="Y240" s="5">
        <v>7000000000</v>
      </c>
      <c r="Z240" s="5">
        <v>0</v>
      </c>
    </row>
    <row r="241" spans="2:26" ht="15.5" x14ac:dyDescent="0.35">
      <c r="C241" t="s">
        <v>17</v>
      </c>
      <c r="I241" s="6">
        <v>-15.01</v>
      </c>
      <c r="J241" s="6">
        <v>22.21</v>
      </c>
      <c r="K241" s="6">
        <v>0.69</v>
      </c>
      <c r="L241" s="6">
        <v>-63.68</v>
      </c>
      <c r="M241" s="6">
        <v>15.39</v>
      </c>
      <c r="N241" s="6">
        <v>65.319999999999993</v>
      </c>
      <c r="O241" s="6">
        <v>-54.86</v>
      </c>
      <c r="P241" s="6">
        <v>-235.88</v>
      </c>
      <c r="Q241" s="6">
        <v>-35.049999999999997</v>
      </c>
      <c r="R241" s="6">
        <v>-10.47</v>
      </c>
      <c r="S241" s="6">
        <v>-57.02</v>
      </c>
      <c r="T241" s="6">
        <v>31.89</v>
      </c>
      <c r="U241" s="6">
        <v>1.38</v>
      </c>
      <c r="V241" s="6">
        <v>27.51</v>
      </c>
      <c r="W241" s="6">
        <v>-28.93</v>
      </c>
      <c r="X241" s="6">
        <v>-42.78</v>
      </c>
      <c r="Y241" s="6">
        <v>11.58</v>
      </c>
      <c r="Z241" s="6">
        <v>-0.11</v>
      </c>
    </row>
    <row r="243" spans="2:26" ht="15.5" x14ac:dyDescent="0.35">
      <c r="B243" t="s">
        <v>227</v>
      </c>
      <c r="C243" t="s">
        <v>228</v>
      </c>
      <c r="D243" s="5">
        <v>24000000000</v>
      </c>
      <c r="E243" s="5">
        <v>1000000000</v>
      </c>
      <c r="F243" s="5">
        <v>3000000000</v>
      </c>
      <c r="G243" s="5">
        <v>15000000000</v>
      </c>
      <c r="H243" s="5">
        <v>50000000000</v>
      </c>
      <c r="I243" s="5">
        <v>44000000000</v>
      </c>
      <c r="J243" s="5">
        <v>42000000000</v>
      </c>
      <c r="K243" s="5">
        <v>34000000000</v>
      </c>
      <c r="L243" s="5">
        <v>48000000000</v>
      </c>
      <c r="M243" s="5">
        <v>30000000000</v>
      </c>
      <c r="N243" s="5">
        <v>3000000000</v>
      </c>
      <c r="O243" s="5">
        <v>37000000000</v>
      </c>
      <c r="P243" s="5">
        <v>33000000000</v>
      </c>
      <c r="Q243" s="5">
        <v>67000000000</v>
      </c>
    </row>
    <row r="244" spans="2:26" ht="15.5" x14ac:dyDescent="0.35">
      <c r="C244" t="s">
        <v>229</v>
      </c>
      <c r="H244" s="5">
        <v>10</v>
      </c>
      <c r="I244" s="5">
        <v>10</v>
      </c>
      <c r="J244" s="5">
        <v>10</v>
      </c>
      <c r="K244" s="5">
        <v>10</v>
      </c>
      <c r="L244" s="5">
        <v>5</v>
      </c>
      <c r="M244" s="5">
        <v>15</v>
      </c>
      <c r="N244" s="5">
        <v>4</v>
      </c>
      <c r="O244" s="5">
        <v>5</v>
      </c>
      <c r="P244" s="5">
        <v>10</v>
      </c>
      <c r="Q244" s="5">
        <v>10</v>
      </c>
    </row>
    <row r="245" spans="2:26" ht="15.5" x14ac:dyDescent="0.35">
      <c r="C245" t="s">
        <v>77</v>
      </c>
      <c r="H245" s="6">
        <v>0.12039999999999999</v>
      </c>
      <c r="I245" s="6">
        <v>0.1376</v>
      </c>
      <c r="J245" s="6">
        <v>0.1424</v>
      </c>
      <c r="K245" s="6">
        <v>0.17460000000000001</v>
      </c>
      <c r="L245" s="6">
        <v>6.2899999999999998E-2</v>
      </c>
      <c r="M245" s="6">
        <v>0.29880000000000001</v>
      </c>
      <c r="N245" s="6">
        <v>0.88959999999999995</v>
      </c>
      <c r="O245" s="6">
        <v>8.1000000000000003E-2</v>
      </c>
      <c r="P245" s="6">
        <v>0.18179999999999999</v>
      </c>
      <c r="Q245" s="6">
        <v>9.01E-2</v>
      </c>
    </row>
    <row r="246" spans="2:26" ht="15.5" x14ac:dyDescent="0.35">
      <c r="C246" t="s">
        <v>230</v>
      </c>
      <c r="H246" s="6">
        <v>2.0499999999999997E-2</v>
      </c>
      <c r="I246" s="6">
        <v>1.9799999999999998E-2</v>
      </c>
      <c r="J246" s="6">
        <v>2.0799999999999999E-2</v>
      </c>
      <c r="K246" s="6">
        <v>2.0400000000000001E-2</v>
      </c>
      <c r="L246" s="6">
        <v>9.1000000000000004E-3</v>
      </c>
      <c r="M246" s="6">
        <v>3.6400000000000002E-2</v>
      </c>
      <c r="N246" s="6">
        <v>1.1599999999999999E-2</v>
      </c>
      <c r="O246" s="6">
        <v>1.66E-2</v>
      </c>
      <c r="P246" s="6">
        <v>2.4E-2</v>
      </c>
      <c r="Q246" s="6">
        <v>2.8900000000000002E-2</v>
      </c>
    </row>
    <row r="247" spans="2:26" ht="15.5" x14ac:dyDescent="0.35">
      <c r="C247" t="s">
        <v>57</v>
      </c>
      <c r="D247" s="6">
        <v>39.770000000000003</v>
      </c>
      <c r="E247" s="6">
        <v>1.75</v>
      </c>
      <c r="F247" s="6">
        <v>5.38</v>
      </c>
      <c r="G247" s="6">
        <v>24.75</v>
      </c>
      <c r="H247" s="6">
        <v>83.04</v>
      </c>
      <c r="I247" s="6">
        <v>72.69</v>
      </c>
      <c r="J247" s="6">
        <v>70.209999999999994</v>
      </c>
      <c r="K247" s="6">
        <v>57.28</v>
      </c>
      <c r="L247" s="6">
        <v>79.52</v>
      </c>
      <c r="M247" s="6">
        <v>50.2</v>
      </c>
      <c r="N247" s="6">
        <v>4.5</v>
      </c>
      <c r="O247" s="6">
        <v>61.72</v>
      </c>
      <c r="P247" s="5">
        <v>55</v>
      </c>
      <c r="Q247" s="6">
        <v>111.05</v>
      </c>
    </row>
    <row r="248" spans="2:26" ht="15.5" x14ac:dyDescent="0.35">
      <c r="C248" t="s">
        <v>79</v>
      </c>
      <c r="H248" s="5">
        <v>10</v>
      </c>
      <c r="I248" s="5">
        <v>10</v>
      </c>
      <c r="J248" s="5">
        <v>10</v>
      </c>
      <c r="K248" s="5">
        <v>10</v>
      </c>
      <c r="L248" s="5">
        <v>5</v>
      </c>
      <c r="M248" s="5">
        <v>15</v>
      </c>
      <c r="N248" s="5">
        <v>4</v>
      </c>
      <c r="O248" s="5">
        <v>5</v>
      </c>
      <c r="P248" s="5">
        <v>10</v>
      </c>
      <c r="Q248" s="5">
        <v>10</v>
      </c>
    </row>
    <row r="249" spans="2:26" ht="15.5" x14ac:dyDescent="0.35">
      <c r="C249" t="s">
        <v>231</v>
      </c>
      <c r="H249" s="6">
        <v>0.12039999999999999</v>
      </c>
      <c r="I249" s="6">
        <v>0.1376</v>
      </c>
      <c r="J249" s="6">
        <v>0.1424</v>
      </c>
      <c r="K249" s="6">
        <v>0.17460000000000001</v>
      </c>
      <c r="L249" s="6">
        <v>6.2899999999999998E-2</v>
      </c>
      <c r="M249" s="6">
        <v>0.29880000000000001</v>
      </c>
      <c r="N249" s="6">
        <v>0.88959999999999995</v>
      </c>
      <c r="O249" s="6">
        <v>8.1000000000000003E-2</v>
      </c>
      <c r="P249" s="6">
        <v>0.18179999999999999</v>
      </c>
      <c r="Q249" s="6">
        <v>9.01E-2</v>
      </c>
    </row>
    <row r="250" spans="2:26" ht="15.5" x14ac:dyDescent="0.35">
      <c r="C250" t="s">
        <v>232</v>
      </c>
      <c r="H250" s="6">
        <v>2.0499999999999997E-2</v>
      </c>
      <c r="I250" s="6">
        <v>1.9799999999999998E-2</v>
      </c>
      <c r="J250" s="6">
        <v>2.0799999999999999E-2</v>
      </c>
      <c r="K250" s="6">
        <v>2.0400000000000001E-2</v>
      </c>
      <c r="L250" s="6">
        <v>9.1000000000000004E-3</v>
      </c>
      <c r="M250" s="6">
        <v>3.6400000000000002E-2</v>
      </c>
      <c r="N250" s="6">
        <v>1.1599999999999999E-2</v>
      </c>
      <c r="O250" s="6">
        <v>1.66E-2</v>
      </c>
      <c r="P250" s="6">
        <v>2.4E-2</v>
      </c>
      <c r="Q250" s="6">
        <v>2.8900000000000002E-2</v>
      </c>
    </row>
    <row r="251" spans="2:26" ht="15.5" x14ac:dyDescent="0.35">
      <c r="C251" t="s">
        <v>233</v>
      </c>
      <c r="D251" s="5">
        <v>356000000000</v>
      </c>
      <c r="E251" s="5">
        <v>330000000000</v>
      </c>
      <c r="F251" s="5">
        <v>326000000000</v>
      </c>
      <c r="G251" s="5">
        <v>313000000000</v>
      </c>
      <c r="H251" s="5">
        <v>1372000000000</v>
      </c>
      <c r="I251" s="5">
        <v>1211000000000</v>
      </c>
      <c r="J251" s="5">
        <v>1118000000000</v>
      </c>
      <c r="K251" s="5">
        <v>1087000000000</v>
      </c>
      <c r="L251" s="5">
        <v>975000000000</v>
      </c>
      <c r="M251" s="5">
        <v>771000000000</v>
      </c>
      <c r="N251" s="5">
        <v>654000000000</v>
      </c>
      <c r="O251" s="5">
        <v>734000000000</v>
      </c>
      <c r="P251" s="5">
        <v>638000000000</v>
      </c>
      <c r="Q251" s="5">
        <v>570000000000</v>
      </c>
    </row>
    <row r="252" spans="2:26" ht="15.5" x14ac:dyDescent="0.35">
      <c r="C252" t="s">
        <v>234</v>
      </c>
      <c r="H252" s="5">
        <v>10</v>
      </c>
      <c r="I252" s="5">
        <v>10</v>
      </c>
      <c r="J252" s="5">
        <v>10</v>
      </c>
      <c r="K252" s="5">
        <v>10</v>
      </c>
      <c r="L252" s="5">
        <v>5</v>
      </c>
      <c r="M252" s="5">
        <v>15</v>
      </c>
      <c r="N252" s="5">
        <v>4</v>
      </c>
      <c r="O252" s="5">
        <v>5</v>
      </c>
      <c r="P252" s="5">
        <v>10</v>
      </c>
      <c r="Q252" s="5">
        <v>10</v>
      </c>
    </row>
    <row r="253" spans="2:26" ht="15.5" x14ac:dyDescent="0.35">
      <c r="C253" t="s">
        <v>235</v>
      </c>
      <c r="H253" s="6">
        <v>0.12039999999999999</v>
      </c>
      <c r="I253" s="6">
        <v>0.1376</v>
      </c>
      <c r="J253" s="6">
        <v>0.1424</v>
      </c>
      <c r="K253" s="6">
        <v>0.17460000000000001</v>
      </c>
      <c r="L253" s="6">
        <v>6.2899999999999998E-2</v>
      </c>
      <c r="M253" s="6">
        <v>0.29880000000000001</v>
      </c>
      <c r="N253" s="6">
        <v>0.88959999999999995</v>
      </c>
      <c r="O253" s="6">
        <v>8.1000000000000003E-2</v>
      </c>
      <c r="P253" s="6">
        <v>0.18179999999999999</v>
      </c>
      <c r="Q253" s="6">
        <v>9.01E-2</v>
      </c>
    </row>
    <row r="254" spans="2:26" ht="15.5" x14ac:dyDescent="0.35">
      <c r="C254" t="s">
        <v>236</v>
      </c>
      <c r="H254" s="6">
        <v>2.0499999999999997E-2</v>
      </c>
      <c r="I254" s="6">
        <v>1.9799999999999998E-2</v>
      </c>
      <c r="J254" s="6">
        <v>2.0799999999999999E-2</v>
      </c>
      <c r="K254" s="6">
        <v>2.0400000000000001E-2</v>
      </c>
      <c r="L254" s="6">
        <v>9.1000000000000004E-3</v>
      </c>
      <c r="M254" s="6">
        <v>3.6400000000000002E-2</v>
      </c>
      <c r="N254" s="6">
        <v>1.1599999999999999E-2</v>
      </c>
      <c r="O254" s="6">
        <v>1.66E-2</v>
      </c>
      <c r="P254" s="6">
        <v>2.4E-2</v>
      </c>
      <c r="Q254" s="6">
        <v>2.8900000000000002E-2</v>
      </c>
    </row>
    <row r="255" spans="2:26" ht="15.5" x14ac:dyDescent="0.35">
      <c r="C255" t="s">
        <v>237</v>
      </c>
      <c r="I255" s="6">
        <v>5.88</v>
      </c>
    </row>
    <row r="256" spans="2:26" ht="15.5" x14ac:dyDescent="0.35">
      <c r="C256" t="s">
        <v>238</v>
      </c>
      <c r="I256" s="6">
        <v>6.81</v>
      </c>
    </row>
    <row r="257" spans="3:9" ht="15.5" x14ac:dyDescent="0.35">
      <c r="C257" t="s">
        <v>239</v>
      </c>
      <c r="I257" s="6">
        <v>6.95</v>
      </c>
    </row>
    <row r="258" spans="3:9" ht="15.5" x14ac:dyDescent="0.35">
      <c r="C258" t="s">
        <v>240</v>
      </c>
      <c r="I258" s="6">
        <v>0.14679999999999999</v>
      </c>
    </row>
    <row r="259" spans="3:9" ht="15.5" x14ac:dyDescent="0.35">
      <c r="C259" t="s">
        <v>241</v>
      </c>
      <c r="I259" s="6">
        <v>0.22</v>
      </c>
    </row>
    <row r="260" spans="3:9" ht="15.5" x14ac:dyDescent="0.35">
      <c r="C260" t="s">
        <v>242</v>
      </c>
      <c r="I260" s="6">
        <v>0.28999999999999998</v>
      </c>
    </row>
    <row r="261" spans="3:9" ht="15.5" x14ac:dyDescent="0.35">
      <c r="C261" t="s">
        <v>243</v>
      </c>
      <c r="I261" s="6">
        <v>46.15</v>
      </c>
    </row>
    <row r="262" spans="3:9" ht="15.5" x14ac:dyDescent="0.35">
      <c r="C262" t="s">
        <v>244</v>
      </c>
      <c r="I262" s="6">
        <v>-44.54</v>
      </c>
    </row>
    <row r="263" spans="3:9" ht="15.5" x14ac:dyDescent="0.35">
      <c r="C263" t="s">
        <v>245</v>
      </c>
      <c r="I263" s="6">
        <v>6.28</v>
      </c>
    </row>
    <row r="264" spans="3:9" ht="15.5" x14ac:dyDescent="0.35">
      <c r="C264" t="s">
        <v>246</v>
      </c>
      <c r="I264" s="6">
        <v>4.83</v>
      </c>
    </row>
    <row r="265" spans="3:9" ht="15.5" x14ac:dyDescent="0.35">
      <c r="C265" t="s">
        <v>247</v>
      </c>
      <c r="I265" s="6">
        <v>1.93</v>
      </c>
    </row>
    <row r="266" spans="3:9" ht="15.5" x14ac:dyDescent="0.35">
      <c r="C266" t="s">
        <v>248</v>
      </c>
      <c r="I266" s="6">
        <v>-2.31</v>
      </c>
    </row>
    <row r="267" spans="3:9" ht="15.5" x14ac:dyDescent="0.35">
      <c r="C267" t="s">
        <v>249</v>
      </c>
      <c r="I267" s="6">
        <v>71.650000000000006</v>
      </c>
    </row>
    <row r="268" spans="3:9" ht="15.5" x14ac:dyDescent="0.35">
      <c r="C268" t="s">
        <v>250</v>
      </c>
      <c r="I268" s="6">
        <v>83.04</v>
      </c>
    </row>
    <row r="269" spans="3:9" ht="15.5" x14ac:dyDescent="0.35">
      <c r="C269" t="s">
        <v>251</v>
      </c>
      <c r="I269" s="6">
        <v>2207.61</v>
      </c>
    </row>
    <row r="270" spans="3:9" ht="15.5" x14ac:dyDescent="0.35">
      <c r="C270" t="s">
        <v>252</v>
      </c>
      <c r="D270" s="6">
        <v>123.96</v>
      </c>
    </row>
    <row r="271" spans="3:9" ht="15.5" x14ac:dyDescent="0.35">
      <c r="C271" t="s">
        <v>253</v>
      </c>
      <c r="I271" s="6">
        <v>1655.17</v>
      </c>
    </row>
    <row r="272" spans="3:9" ht="15.5" x14ac:dyDescent="0.35">
      <c r="C272" t="s">
        <v>254</v>
      </c>
      <c r="I272" s="6">
        <v>-10.96</v>
      </c>
    </row>
    <row r="273" spans="3:9" ht="15.5" x14ac:dyDescent="0.35">
      <c r="C273" t="s">
        <v>255</v>
      </c>
      <c r="D273" s="6">
        <v>1.74</v>
      </c>
    </row>
    <row r="274" spans="3:9" ht="15.5" x14ac:dyDescent="0.35">
      <c r="C274" t="s">
        <v>256</v>
      </c>
      <c r="D274" s="6">
        <v>0.85</v>
      </c>
    </row>
    <row r="275" spans="3:9" ht="15.5" x14ac:dyDescent="0.35">
      <c r="C275" t="s">
        <v>395</v>
      </c>
      <c r="D275" s="6">
        <v>0.34</v>
      </c>
    </row>
    <row r="276" spans="3:9" ht="15.5" x14ac:dyDescent="0.35">
      <c r="C276" t="s">
        <v>445</v>
      </c>
      <c r="D276" s="6">
        <v>0.01</v>
      </c>
    </row>
    <row r="277" spans="3:9" ht="15.5" x14ac:dyDescent="0.35">
      <c r="C277" t="s">
        <v>257</v>
      </c>
      <c r="D277" s="6">
        <v>0.52</v>
      </c>
    </row>
    <row r="278" spans="3:9" ht="15.5" x14ac:dyDescent="0.35">
      <c r="C278" t="s">
        <v>396</v>
      </c>
      <c r="D278" s="6">
        <v>0.22</v>
      </c>
    </row>
    <row r="279" spans="3:9" ht="15.5" x14ac:dyDescent="0.35">
      <c r="C279" t="s">
        <v>258</v>
      </c>
      <c r="D279" s="6">
        <v>1.52</v>
      </c>
    </row>
    <row r="280" spans="3:9" ht="15.5" x14ac:dyDescent="0.35">
      <c r="C280" t="s">
        <v>259</v>
      </c>
      <c r="I280" s="6">
        <v>3.11</v>
      </c>
    </row>
    <row r="281" spans="3:9" ht="15.5" x14ac:dyDescent="0.35">
      <c r="C281" t="s">
        <v>13</v>
      </c>
      <c r="D281" s="5">
        <v>-3000000000</v>
      </c>
    </row>
    <row r="282" spans="3:9" ht="15.5" x14ac:dyDescent="0.35">
      <c r="C282" t="s">
        <v>260</v>
      </c>
      <c r="I282" s="6">
        <v>5.28</v>
      </c>
    </row>
    <row r="283" spans="3:9" ht="15.5" x14ac:dyDescent="0.35">
      <c r="C283" t="s">
        <v>261</v>
      </c>
      <c r="I283" s="6">
        <v>2.8500000000000001E-2</v>
      </c>
    </row>
    <row r="284" spans="3:9" ht="15.5" x14ac:dyDescent="0.35">
      <c r="C284" t="s">
        <v>262</v>
      </c>
      <c r="I284" s="6">
        <v>4.3299999999999998E-2</v>
      </c>
    </row>
    <row r="285" spans="3:9" ht="15.5" x14ac:dyDescent="0.35">
      <c r="C285" t="s">
        <v>263</v>
      </c>
      <c r="I285" s="6">
        <v>8.5900000000000004E-2</v>
      </c>
    </row>
    <row r="286" spans="3:9" ht="15.5" x14ac:dyDescent="0.35">
      <c r="C286" t="s">
        <v>264</v>
      </c>
      <c r="I286" s="6">
        <v>4.7899999999999998E-2</v>
      </c>
    </row>
    <row r="287" spans="3:9" ht="15.5" x14ac:dyDescent="0.35">
      <c r="C287" t="s">
        <v>265</v>
      </c>
      <c r="D287" s="6">
        <v>68.739999999999995</v>
      </c>
    </row>
    <row r="288" spans="3:9" ht="15.5" x14ac:dyDescent="0.35">
      <c r="C288" t="s">
        <v>266</v>
      </c>
      <c r="D288" s="6">
        <v>224.36</v>
      </c>
    </row>
    <row r="289" spans="3:9" ht="15.5" x14ac:dyDescent="0.35">
      <c r="C289" t="s">
        <v>267</v>
      </c>
      <c r="D289" s="6">
        <v>57.74</v>
      </c>
    </row>
    <row r="290" spans="3:9" ht="15.5" x14ac:dyDescent="0.35">
      <c r="C290" t="s">
        <v>268</v>
      </c>
      <c r="D290" s="6">
        <v>235.36</v>
      </c>
    </row>
    <row r="291" spans="3:9" ht="15.5" x14ac:dyDescent="0.35">
      <c r="C291" t="s">
        <v>269</v>
      </c>
      <c r="D291" s="6">
        <v>1.32</v>
      </c>
    </row>
    <row r="292" spans="3:9" ht="15.5" x14ac:dyDescent="0.35">
      <c r="C292" t="s">
        <v>270</v>
      </c>
      <c r="I292" s="6">
        <v>0.88</v>
      </c>
    </row>
    <row r="293" spans="3:9" ht="15.5" x14ac:dyDescent="0.35">
      <c r="C293" t="s">
        <v>271</v>
      </c>
      <c r="I293" s="6">
        <v>1.62</v>
      </c>
    </row>
    <row r="294" spans="3:9" ht="15.5" x14ac:dyDescent="0.35">
      <c r="C294" t="s">
        <v>53</v>
      </c>
      <c r="I294" s="5">
        <v>293000000000</v>
      </c>
    </row>
    <row r="295" spans="3:9" ht="15.5" x14ac:dyDescent="0.35">
      <c r="C295" t="s">
        <v>272</v>
      </c>
      <c r="I295" s="5">
        <v>552000000000</v>
      </c>
    </row>
    <row r="296" spans="3:9" ht="15.5" x14ac:dyDescent="0.35">
      <c r="C296" t="s">
        <v>273</v>
      </c>
      <c r="I296" s="5">
        <v>600000000</v>
      </c>
    </row>
    <row r="297" spans="3:9" ht="15.5" x14ac:dyDescent="0.35">
      <c r="C297" t="s">
        <v>274</v>
      </c>
      <c r="I297" s="6">
        <v>0.30230000000000001</v>
      </c>
    </row>
    <row r="298" spans="3:9" ht="15.5" x14ac:dyDescent="0.35">
      <c r="C298" t="s">
        <v>275</v>
      </c>
      <c r="D298" s="6">
        <v>0.52439999999999998</v>
      </c>
    </row>
    <row r="299" spans="3:9" ht="15.5" x14ac:dyDescent="0.35">
      <c r="C299" t="s">
        <v>276</v>
      </c>
      <c r="D299" s="6">
        <v>0.10439999999999999</v>
      </c>
    </row>
    <row r="300" spans="3:9" ht="15.5" x14ac:dyDescent="0.35">
      <c r="C300" t="s">
        <v>277</v>
      </c>
      <c r="D300" s="6">
        <v>6.7000000000000004E-2</v>
      </c>
    </row>
    <row r="301" spans="3:9" ht="15.5" x14ac:dyDescent="0.35">
      <c r="C301" t="s">
        <v>278</v>
      </c>
      <c r="D301" s="6">
        <v>8.4900000000000003E-2</v>
      </c>
    </row>
    <row r="302" spans="3:9" ht="15.5" x14ac:dyDescent="0.35">
      <c r="C302" t="s">
        <v>279</v>
      </c>
      <c r="D302" s="6">
        <v>9.0700000000000003E-2</v>
      </c>
    </row>
    <row r="303" spans="3:9" ht="15.5" x14ac:dyDescent="0.35">
      <c r="C303" t="s">
        <v>280</v>
      </c>
      <c r="D303" s="6">
        <v>0.11109999999999999</v>
      </c>
    </row>
    <row r="304" spans="3:9" ht="15.5" x14ac:dyDescent="0.35">
      <c r="C304" t="s">
        <v>281</v>
      </c>
      <c r="I304" s="5">
        <v>10</v>
      </c>
    </row>
    <row r="305" spans="3:9" ht="15.5" x14ac:dyDescent="0.35">
      <c r="C305" t="s">
        <v>282</v>
      </c>
      <c r="I305" s="5">
        <v>10</v>
      </c>
    </row>
    <row r="306" spans="3:9" ht="15.5" x14ac:dyDescent="0.35">
      <c r="C306" t="s">
        <v>283</v>
      </c>
      <c r="I306" s="6">
        <v>0.12039999999999999</v>
      </c>
    </row>
    <row r="307" spans="3:9" ht="15.5" x14ac:dyDescent="0.35">
      <c r="C307" t="s">
        <v>284</v>
      </c>
      <c r="I307" s="6">
        <v>2.0499999999999997E-2</v>
      </c>
    </row>
    <row r="308" spans="3:9" ht="15.5" x14ac:dyDescent="0.35">
      <c r="C308" t="s">
        <v>285</v>
      </c>
      <c r="I308" t="s">
        <v>2093</v>
      </c>
    </row>
    <row r="309" spans="3:9" ht="15.5" x14ac:dyDescent="0.35">
      <c r="C309" t="s">
        <v>287</v>
      </c>
      <c r="I309" s="5">
        <v>5</v>
      </c>
    </row>
    <row r="310" spans="3:9" ht="15.5" x14ac:dyDescent="0.35">
      <c r="C310" t="s">
        <v>288</v>
      </c>
      <c r="I310" s="6">
        <v>0.6</v>
      </c>
    </row>
    <row r="311" spans="3:9" ht="15.5" x14ac:dyDescent="0.35">
      <c r="C311" t="s">
        <v>289</v>
      </c>
      <c r="I311" s="6">
        <v>0.27</v>
      </c>
    </row>
    <row r="312" spans="3:9" ht="15.5" x14ac:dyDescent="0.35">
      <c r="C312" t="s">
        <v>290</v>
      </c>
      <c r="I312" s="6">
        <v>0.79</v>
      </c>
    </row>
    <row r="313" spans="3:9" ht="15.5" x14ac:dyDescent="0.35">
      <c r="C313" t="s">
        <v>291</v>
      </c>
      <c r="I313" s="6">
        <v>0.83</v>
      </c>
    </row>
    <row r="314" spans="3:9" ht="15.5" x14ac:dyDescent="0.35">
      <c r="C314" t="s">
        <v>292</v>
      </c>
      <c r="I314" s="6">
        <v>0.91</v>
      </c>
    </row>
    <row r="315" spans="3:9" ht="15.5" x14ac:dyDescent="0.35">
      <c r="C315" t="s">
        <v>293</v>
      </c>
      <c r="I315" s="6">
        <v>0.92</v>
      </c>
    </row>
    <row r="316" spans="3:9" ht="15.5" x14ac:dyDescent="0.35">
      <c r="C316" t="s">
        <v>294</v>
      </c>
      <c r="I316" s="6">
        <v>0.56000000000000005</v>
      </c>
    </row>
    <row r="317" spans="3:9" ht="15.5" x14ac:dyDescent="0.35">
      <c r="C317" t="s">
        <v>295</v>
      </c>
      <c r="I317" s="5">
        <v>1325000000000</v>
      </c>
    </row>
    <row r="318" spans="3:9" ht="15.5" x14ac:dyDescent="0.35">
      <c r="C318" t="s">
        <v>296</v>
      </c>
      <c r="I318" s="5">
        <v>648000000000</v>
      </c>
    </row>
    <row r="319" spans="3:9" ht="15.5" x14ac:dyDescent="0.35">
      <c r="C319" t="s">
        <v>297</v>
      </c>
      <c r="I319" s="5">
        <v>114000000000</v>
      </c>
    </row>
    <row r="320" spans="3:9" ht="15.5" x14ac:dyDescent="0.35">
      <c r="C320" t="s">
        <v>298</v>
      </c>
      <c r="I320" s="5">
        <v>43000000000</v>
      </c>
    </row>
    <row r="321" spans="3:9" ht="15.5" x14ac:dyDescent="0.35">
      <c r="C321" t="s">
        <v>299</v>
      </c>
      <c r="D321" s="5">
        <v>74000000000</v>
      </c>
    </row>
    <row r="322" spans="3:9" ht="15.5" x14ac:dyDescent="0.35">
      <c r="C322" t="s">
        <v>300</v>
      </c>
      <c r="D322" s="5">
        <v>1510000000000</v>
      </c>
    </row>
    <row r="323" spans="3:9" ht="15.5" x14ac:dyDescent="0.35">
      <c r="C323" t="s">
        <v>301</v>
      </c>
      <c r="D323" s="5">
        <v>517000000000</v>
      </c>
    </row>
    <row r="324" spans="3:9" ht="15.5" x14ac:dyDescent="0.35">
      <c r="C324" t="s">
        <v>212</v>
      </c>
      <c r="D324" s="5">
        <v>352000000000</v>
      </c>
    </row>
    <row r="325" spans="3:9" ht="15.5" x14ac:dyDescent="0.35">
      <c r="C325" t="s">
        <v>211</v>
      </c>
      <c r="I325" s="5">
        <v>993000000000</v>
      </c>
    </row>
    <row r="326" spans="3:9" ht="15.5" x14ac:dyDescent="0.35">
      <c r="C326" t="s">
        <v>210</v>
      </c>
      <c r="D326" s="5">
        <v>7000000000</v>
      </c>
    </row>
    <row r="327" spans="3:9" ht="15.5" x14ac:dyDescent="0.35">
      <c r="C327" t="s">
        <v>209</v>
      </c>
      <c r="D327" s="5">
        <v>326000000000</v>
      </c>
    </row>
    <row r="328" spans="3:9" ht="15.5" x14ac:dyDescent="0.35">
      <c r="C328" t="s">
        <v>24</v>
      </c>
      <c r="D328" s="5">
        <v>334000000000</v>
      </c>
    </row>
    <row r="329" spans="3:9" ht="15.5" x14ac:dyDescent="0.35">
      <c r="C329" t="s">
        <v>21</v>
      </c>
      <c r="D329" s="5">
        <v>259000000000</v>
      </c>
    </row>
    <row r="330" spans="3:9" ht="15.5" x14ac:dyDescent="0.35">
      <c r="C330" t="s">
        <v>302</v>
      </c>
      <c r="I330" s="5">
        <v>993000000000</v>
      </c>
    </row>
    <row r="331" spans="3:9" ht="15.5" x14ac:dyDescent="0.35">
      <c r="C331" t="s">
        <v>303</v>
      </c>
      <c r="I331" s="5">
        <v>6000000000</v>
      </c>
    </row>
    <row r="332" spans="3:9" ht="15.5" x14ac:dyDescent="0.35">
      <c r="C332" t="s">
        <v>304</v>
      </c>
      <c r="I332" s="5">
        <v>-13000000000</v>
      </c>
    </row>
    <row r="333" spans="3:9" ht="15.5" x14ac:dyDescent="0.35">
      <c r="C333" t="s">
        <v>305</v>
      </c>
      <c r="I333" s="5">
        <v>28000000000</v>
      </c>
    </row>
    <row r="334" spans="3:9" ht="15.5" x14ac:dyDescent="0.35">
      <c r="C334" t="s">
        <v>306</v>
      </c>
      <c r="I334" s="5">
        <v>-13000000000</v>
      </c>
    </row>
    <row r="335" spans="3:9" ht="15.5" x14ac:dyDescent="0.35">
      <c r="C335" t="s">
        <v>307</v>
      </c>
      <c r="I335" s="5">
        <v>-7000000000</v>
      </c>
    </row>
  </sheetData>
  <pageMargins left="0.7" right="0.7" top="0.75" bottom="0.75" header="0.3" footer="0.3"/>
  <ignoredErrors>
    <ignoredError sqref="A1:Z336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Y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2094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2095</v>
      </c>
      <c r="D2" s="2" vm="9">
        <f ca="1">IFERROR(_xlfn.STOCKHISTORY("XIDX:" &amp; $C$1, D3, , 0, 0, 1), "Libur")</f>
        <v>304</v>
      </c>
      <c r="E2" s="2" vm="533">
        <f ca="1">IFERROR(_xlfn.STOCKHISTORY("XIDX:" &amp; $C$1, E3, , 0, 0, 1), "Libur")</f>
        <v>258</v>
      </c>
      <c r="H2" s="2" vm="533">
        <f ca="1">IFERROR(INDEX(D2:G2,COUNT(D2:G2)),"")</f>
        <v>258</v>
      </c>
      <c r="I2" s="2" vm="295">
        <f t="shared" ref="I2:Y2" ca="1" si="0">IFERROR(_xlfn.STOCKHISTORY("XIDX:" &amp; $C$1, I1, , 0, 0, 1), "Libur")</f>
        <v>390</v>
      </c>
      <c r="J2" s="2" vm="246">
        <f t="shared" ca="1" si="0"/>
        <v>430</v>
      </c>
      <c r="K2" s="2" vm="246">
        <f t="shared" ca="1" si="0"/>
        <v>430</v>
      </c>
      <c r="L2" s="2" vm="483">
        <f t="shared" ca="1" si="0"/>
        <v>297</v>
      </c>
      <c r="M2" s="2" vm="534">
        <f t="shared" ca="1" si="0"/>
        <v>221</v>
      </c>
      <c r="N2" s="2" vm="535">
        <f t="shared" ca="1" si="0"/>
        <v>192.5</v>
      </c>
      <c r="O2" s="2" vm="536">
        <f t="shared" ca="1" si="0"/>
        <v>115</v>
      </c>
      <c r="P2" s="2" t="str">
        <f t="shared" ca="1" si="0"/>
        <v>Libur</v>
      </c>
      <c r="Q2" s="2" t="str">
        <f t="shared" ca="1" si="0"/>
        <v>Libur</v>
      </c>
      <c r="R2" s="2" vm="140">
        <f t="shared" ca="1" si="0"/>
        <v>81</v>
      </c>
      <c r="S2" s="2" vm="18">
        <f t="shared" ca="1" si="0"/>
        <v>78</v>
      </c>
      <c r="T2" s="2" vm="537">
        <f t="shared" ca="1" si="0"/>
        <v>58.5</v>
      </c>
      <c r="U2" s="2" vm="462">
        <f t="shared" ca="1" si="0"/>
        <v>53</v>
      </c>
      <c r="V2" s="2" vm="226">
        <f t="shared" ca="1" si="0"/>
        <v>79</v>
      </c>
      <c r="W2" s="2" vm="538">
        <f t="shared" ca="1" si="0"/>
        <v>42.5</v>
      </c>
      <c r="X2" s="2" vm="539">
        <f t="shared" ca="1" si="0"/>
        <v>38.5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5366974000000</v>
      </c>
      <c r="E4" s="2">
        <f>IFERROR(INDEX(E51:E500,MATCH($C$4,$C$51:$C$500,0)),"")</f>
        <v>5879996000000</v>
      </c>
      <c r="H4" s="2">
        <f>IFERROR(SUM(D4:G4)*(4/MAX(1,COUNT(D4:G4))),"")</f>
        <v>22493940000000</v>
      </c>
      <c r="I4" s="2">
        <f t="shared" ref="I4:Y4" si="1">IFERROR(INDEX(I51:I500,MATCH($C$4,$C$51:$C$500,0)),"")</f>
        <v>20642155000000</v>
      </c>
      <c r="J4" s="2">
        <f t="shared" si="1"/>
        <v>19888091000000</v>
      </c>
      <c r="K4" s="2">
        <f t="shared" si="1"/>
        <v>17351152000000</v>
      </c>
      <c r="L4" s="2">
        <f t="shared" si="1"/>
        <v>15623654000000</v>
      </c>
      <c r="M4" s="2">
        <f t="shared" si="1"/>
        <v>13584036000000</v>
      </c>
      <c r="N4" s="2">
        <f t="shared" si="1"/>
        <v>12659705000000</v>
      </c>
      <c r="O4" s="2">
        <f t="shared" si="1"/>
        <v>11625313000000</v>
      </c>
      <c r="P4" s="2">
        <f t="shared" si="1"/>
        <v>10701575000000</v>
      </c>
      <c r="Q4" s="2">
        <f t="shared" si="1"/>
        <v>9767592000000</v>
      </c>
      <c r="R4" s="2">
        <f t="shared" si="1"/>
        <v>8493119000000</v>
      </c>
      <c r="S4" s="2">
        <f t="shared" si="1"/>
        <v>7171904000000</v>
      </c>
      <c r="T4" s="2">
        <f t="shared" si="1"/>
        <v>6027859000000</v>
      </c>
      <c r="U4" s="2">
        <f t="shared" si="1"/>
        <v>4962851000000</v>
      </c>
      <c r="V4" s="2">
        <f t="shared" si="1"/>
        <v>3871951000000</v>
      </c>
      <c r="W4" s="2">
        <f t="shared" si="1"/>
        <v>2583564000000</v>
      </c>
      <c r="X4" s="2">
        <f t="shared" si="1"/>
        <v>1588162432018</v>
      </c>
      <c r="Y4" s="2">
        <f t="shared" si="1"/>
        <v>792629169034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220402000000</v>
      </c>
      <c r="E5" s="2">
        <f>IFERROR(INDEX(E51:E500,MATCH($C$5,$C$51:$C$500,0)),"")</f>
        <v>265568000000</v>
      </c>
      <c r="H5" s="2">
        <f>IFERROR(SUM(D5:G5)*(4/MAX(1,COUNT(D5:G5))),"")</f>
        <v>971940000000</v>
      </c>
      <c r="I5" s="2">
        <f t="shared" ref="I5:Y5" si="2">IFERROR(INDEX(I51:I500,MATCH($C$5,$C$51:$C$500,0)),"")</f>
        <v>784513000000</v>
      </c>
      <c r="J5" s="2">
        <f t="shared" si="2"/>
        <v>544852000000</v>
      </c>
      <c r="K5" s="2">
        <f t="shared" si="2"/>
        <v>522835000000</v>
      </c>
      <c r="L5" s="2">
        <f t="shared" si="2"/>
        <v>401459000000</v>
      </c>
      <c r="M5" s="2">
        <f t="shared" si="2"/>
        <v>277705000000</v>
      </c>
      <c r="N5" s="2">
        <f t="shared" si="2"/>
        <v>238802000000</v>
      </c>
      <c r="O5" s="2">
        <f t="shared" si="2"/>
        <v>188019000000</v>
      </c>
      <c r="P5" s="2">
        <f t="shared" si="2"/>
        <v>188289000000</v>
      </c>
      <c r="Q5" s="2">
        <f t="shared" si="2"/>
        <v>86853000000</v>
      </c>
      <c r="R5" s="2">
        <f t="shared" si="2"/>
        <v>202435000000</v>
      </c>
      <c r="S5" s="2">
        <f t="shared" si="2"/>
        <v>147404000000</v>
      </c>
      <c r="T5" s="2">
        <f t="shared" si="2"/>
        <v>138624000000</v>
      </c>
      <c r="U5" s="2">
        <f t="shared" si="2"/>
        <v>67326000000</v>
      </c>
      <c r="V5" s="2">
        <f t="shared" si="2"/>
        <v>45001000000</v>
      </c>
      <c r="W5" s="2">
        <f t="shared" si="2"/>
        <v>31621000000</v>
      </c>
      <c r="X5" s="2">
        <f t="shared" si="2"/>
        <v>10203447477</v>
      </c>
      <c r="Y5" s="2">
        <f t="shared" si="2"/>
        <v>3299242714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4631655000000</v>
      </c>
      <c r="E6" s="2">
        <f>IFERROR(INDEX(E51:E500,MATCH($C$6,$C$51:$C$500,0)),"")</f>
        <v>4807461000000</v>
      </c>
      <c r="H6" s="2">
        <f>IFERROR(INDEX(D6:G6,COUNT(D6:G6)),"")</f>
        <v>4807461000000</v>
      </c>
      <c r="I6" s="2">
        <f t="shared" ref="I6:Y6" si="3">IFERROR(INDEX(I51:I500,MATCH($C$6,$C$51:$C$500,0)),"")</f>
        <v>4541893000000</v>
      </c>
      <c r="J6" s="2">
        <f t="shared" si="3"/>
        <v>4291057000000</v>
      </c>
      <c r="K6" s="2">
        <f t="shared" si="3"/>
        <v>3912434000000</v>
      </c>
      <c r="L6" s="2">
        <f t="shared" si="3"/>
        <v>1986727000000</v>
      </c>
      <c r="M6" s="2">
        <f t="shared" si="3"/>
        <v>1616317000000</v>
      </c>
      <c r="N6" s="2">
        <f t="shared" si="3"/>
        <v>1398703000000</v>
      </c>
      <c r="O6" s="2">
        <f t="shared" si="3"/>
        <v>1220999000000</v>
      </c>
      <c r="P6" s="2">
        <f t="shared" si="3"/>
        <v>1080821000000</v>
      </c>
      <c r="Q6" s="2">
        <f t="shared" si="3"/>
        <v>922870000000</v>
      </c>
      <c r="R6" s="2">
        <f t="shared" si="3"/>
        <v>895105000000</v>
      </c>
      <c r="S6" s="2">
        <f t="shared" si="3"/>
        <v>735705000000</v>
      </c>
      <c r="T6" s="2">
        <f t="shared" si="3"/>
        <v>619271000000</v>
      </c>
      <c r="U6" s="2">
        <f t="shared" si="3"/>
        <v>500823000000</v>
      </c>
      <c r="V6" s="2">
        <f t="shared" si="3"/>
        <v>444738000000</v>
      </c>
      <c r="W6" s="2">
        <f t="shared" si="3"/>
        <v>407642000000</v>
      </c>
      <c r="X6" s="2">
        <f t="shared" si="3"/>
        <v>376020547629</v>
      </c>
      <c r="Y6" s="2">
        <f t="shared" si="3"/>
        <v>248901263848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33.44</v>
      </c>
      <c r="E7" s="3">
        <f>IFERROR(INDEX(E51:E500,MATCH($C$7,$C$51:$C$500,0))/1000000000,"")</f>
        <v>33.44</v>
      </c>
      <c r="H7" s="3">
        <f>IFERROR(INDEX(D7:G7,COUNT(D7:G7)),"")</f>
        <v>33.44</v>
      </c>
      <c r="I7" s="3">
        <f t="shared" ref="I7:Y7" si="4">IFERROR(INDEX(I51:I500,MATCH($C$7,$C$51:$C$500,0))/1000000000,"")</f>
        <v>33.44</v>
      </c>
      <c r="J7" s="3">
        <f t="shared" si="4"/>
        <v>33.44</v>
      </c>
      <c r="K7" s="3">
        <f t="shared" si="4"/>
        <v>33.44</v>
      </c>
      <c r="L7" s="3">
        <f t="shared" si="4"/>
        <v>2.88</v>
      </c>
      <c r="M7" s="3">
        <f t="shared" si="4"/>
        <v>2.88</v>
      </c>
      <c r="N7" s="3">
        <f t="shared" si="4"/>
        <v>2.88</v>
      </c>
      <c r="O7" s="3">
        <f t="shared" si="4"/>
        <v>2.88</v>
      </c>
      <c r="P7" s="3">
        <f t="shared" si="4"/>
        <v>2.88</v>
      </c>
      <c r="Q7" s="3">
        <f t="shared" si="4"/>
        <v>2.88</v>
      </c>
      <c r="R7" s="3">
        <f t="shared" si="4"/>
        <v>2.88</v>
      </c>
      <c r="S7" s="3">
        <f t="shared" si="4"/>
        <v>2.88</v>
      </c>
      <c r="T7" s="3">
        <f t="shared" si="4"/>
        <v>2.88</v>
      </c>
      <c r="U7" s="3">
        <f t="shared" si="4"/>
        <v>2.88</v>
      </c>
      <c r="V7" s="3">
        <f t="shared" si="4"/>
        <v>2.88</v>
      </c>
      <c r="W7" s="3">
        <f t="shared" si="4"/>
        <v>2.88</v>
      </c>
      <c r="X7" s="3">
        <f t="shared" si="4"/>
        <v>2.88</v>
      </c>
      <c r="Y7" s="3">
        <f t="shared" si="4"/>
        <v>2.88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-17000000000</v>
      </c>
      <c r="E8" s="2">
        <f>IFERROR(INDEX(E51:E500,MATCH("Free cash flow (Quarter)",$C$51:$C$500,0)),"")</f>
        <v>628000000000</v>
      </c>
      <c r="H8" s="2">
        <f>IFERROR(INDEX(D8:G8,COUNT(D8:G8)),"")</f>
        <v>628000000000</v>
      </c>
      <c r="I8" s="2">
        <f t="shared" ref="I8:Y8" si="5">IFERROR(INDEX(I51:I500,MATCH($C$8,$C$51:$C$500,0)),"")</f>
        <v>879000000000</v>
      </c>
      <c r="J8" s="2">
        <f t="shared" si="5"/>
        <v>808000000000</v>
      </c>
      <c r="K8" s="2">
        <f t="shared" si="5"/>
        <v>622000000000</v>
      </c>
      <c r="L8" s="2">
        <f t="shared" si="5"/>
        <v>1047000000000</v>
      </c>
      <c r="M8" s="2">
        <f t="shared" si="5"/>
        <v>719000000000</v>
      </c>
      <c r="N8" s="2">
        <f t="shared" si="5"/>
        <v>560000000000</v>
      </c>
      <c r="O8" s="2">
        <f t="shared" si="5"/>
        <v>969000000000</v>
      </c>
      <c r="P8" s="2">
        <f t="shared" si="5"/>
        <v>672000000000</v>
      </c>
      <c r="Q8" s="2">
        <f t="shared" si="5"/>
        <v>323000000000</v>
      </c>
      <c r="R8" s="2">
        <f t="shared" si="5"/>
        <v>117000000000</v>
      </c>
      <c r="S8" s="2">
        <f t="shared" si="5"/>
        <v>130000000000</v>
      </c>
      <c r="T8" s="2">
        <f t="shared" si="5"/>
        <v>52000000000</v>
      </c>
      <c r="U8" s="2">
        <f t="shared" si="5"/>
        <v>186000000000</v>
      </c>
      <c r="V8" s="2">
        <f t="shared" si="5"/>
        <v>-48000000000</v>
      </c>
      <c r="W8" s="2">
        <f t="shared" si="5"/>
        <v>-43000000000</v>
      </c>
      <c r="X8" s="2">
        <f t="shared" si="5"/>
        <v>-156000000000</v>
      </c>
      <c r="Y8" s="2">
        <f t="shared" si="5"/>
        <v>-39000000000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-0.49</v>
      </c>
      <c r="E9" s="3">
        <f>IFERROR(INDEX(E51:E500,MATCH("Free cash flow per share (Quarter)",$C$51:$C$500,0)),"")</f>
        <v>18.79</v>
      </c>
      <c r="H9" s="3">
        <f>IFERROR(INDEX(D9:G9,COUNT(D9:G9)),"")</f>
        <v>18.79</v>
      </c>
      <c r="I9" s="3">
        <f t="shared" ref="I9:Y9" si="6">IFERROR(INDEX(I51:I500,MATCH($C$9,$C$51:$C$500,0)),"")</f>
        <v>26.3</v>
      </c>
      <c r="J9" s="3">
        <f t="shared" si="6"/>
        <v>24.16</v>
      </c>
      <c r="K9" s="3">
        <f t="shared" si="6"/>
        <v>18.61</v>
      </c>
      <c r="L9" s="3">
        <f t="shared" si="6"/>
        <v>363.18</v>
      </c>
      <c r="M9" s="3">
        <f t="shared" si="6"/>
        <v>249.52</v>
      </c>
      <c r="N9" s="3">
        <f t="shared" si="6"/>
        <v>194.14</v>
      </c>
      <c r="O9" s="3">
        <f t="shared" si="6"/>
        <v>336.17</v>
      </c>
      <c r="P9" s="3">
        <f t="shared" si="6"/>
        <v>233.26</v>
      </c>
      <c r="Q9" s="3">
        <f t="shared" si="6"/>
        <v>112.19</v>
      </c>
      <c r="R9" s="3">
        <f t="shared" si="6"/>
        <v>40.54</v>
      </c>
      <c r="S9" s="3">
        <f t="shared" si="6"/>
        <v>45.27</v>
      </c>
      <c r="T9" s="3">
        <f t="shared" si="6"/>
        <v>18.03</v>
      </c>
      <c r="U9" s="3">
        <f t="shared" si="6"/>
        <v>64.569999999999993</v>
      </c>
      <c r="V9" s="3">
        <f t="shared" si="6"/>
        <v>-16.559999999999999</v>
      </c>
      <c r="W9" s="3">
        <f t="shared" si="6"/>
        <v>-14.83</v>
      </c>
      <c r="X9" s="3">
        <f t="shared" si="6"/>
        <v>-54.06</v>
      </c>
      <c r="Y9" s="3">
        <f t="shared" si="6"/>
        <v>-13.37</v>
      </c>
    </row>
    <row r="10" spans="1:25" ht="15.5" x14ac:dyDescent="0.35">
      <c r="C10" t="s">
        <v>18</v>
      </c>
      <c r="D10" s="3">
        <f ca="1">IFERROR(IF(D9=0,"",D2/D9),"")</f>
        <v>-620.40816326530614</v>
      </c>
      <c r="E10" s="3">
        <f ca="1">IFERROR(IF(E9=0,"",E2/E9),"")</f>
        <v>13.730707823310272</v>
      </c>
      <c r="I10" s="3">
        <f t="shared" ref="I10:Y10" ca="1" si="7">IFERROR(IF(I9=0,"",I2/I9),"")</f>
        <v>14.828897338403042</v>
      </c>
      <c r="J10" s="3">
        <f t="shared" ca="1" si="7"/>
        <v>17.798013245033111</v>
      </c>
      <c r="K10" s="3">
        <f t="shared" ca="1" si="7"/>
        <v>23.105857066093499</v>
      </c>
      <c r="L10" s="3">
        <f t="shared" ca="1" si="7"/>
        <v>0.8177763092681315</v>
      </c>
      <c r="M10" s="3">
        <f t="shared" ca="1" si="7"/>
        <v>0.88570054504648921</v>
      </c>
      <c r="N10" s="3">
        <f t="shared" ca="1" si="7"/>
        <v>0.99155248789533335</v>
      </c>
      <c r="O10" s="3">
        <f t="shared" ca="1" si="7"/>
        <v>0.34208882410685071</v>
      </c>
      <c r="P10" s="3" t="str">
        <f t="shared" ca="1" si="7"/>
        <v/>
      </c>
      <c r="Q10" s="3" t="str">
        <f t="shared" ca="1" si="7"/>
        <v/>
      </c>
      <c r="R10" s="3">
        <f t="shared" ca="1" si="7"/>
        <v>1.9980266403552047</v>
      </c>
      <c r="S10" s="3">
        <f t="shared" ca="1" si="7"/>
        <v>1.7229953611663351</v>
      </c>
      <c r="T10" s="3">
        <f t="shared" ca="1" si="7"/>
        <v>3.24459234608985</v>
      </c>
      <c r="U10" s="3">
        <f t="shared" ca="1" si="7"/>
        <v>0.82081461979247339</v>
      </c>
      <c r="V10" s="3">
        <f t="shared" ca="1" si="7"/>
        <v>-4.7705314009661839</v>
      </c>
      <c r="W10" s="3">
        <f t="shared" ca="1" si="7"/>
        <v>-2.8658125421443019</v>
      </c>
      <c r="X10" s="3">
        <f t="shared" ca="1" si="7"/>
        <v>-0.71217166111727703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533369000000</v>
      </c>
      <c r="E11" s="2">
        <f>IFERROR(INDEX(E51:E500,MATCH($C$11,$C$51:$C$500,0)),"")</f>
        <v>1083751000000</v>
      </c>
      <c r="H11" s="2">
        <f>IFERROR(INDEX(D11:G11,COUNT(D11:G11)),"")</f>
        <v>1083751000000</v>
      </c>
      <c r="I11" s="2">
        <f t="shared" ref="I11:Y11" si="8">IFERROR(INDEX(I51:I500,MATCH($C$11,$C$51:$C$500,0)),"")</f>
        <v>576196000000</v>
      </c>
      <c r="J11" s="2">
        <f t="shared" si="8"/>
        <v>378119000000</v>
      </c>
      <c r="K11" s="2">
        <f t="shared" si="8"/>
        <v>326785000000</v>
      </c>
      <c r="L11" s="2">
        <f t="shared" si="8"/>
        <v>416766000000</v>
      </c>
      <c r="M11" s="2">
        <f t="shared" si="8"/>
        <v>243492000000</v>
      </c>
      <c r="N11" s="2">
        <f t="shared" si="8"/>
        <v>238324000000</v>
      </c>
      <c r="O11" s="2">
        <f t="shared" si="8"/>
        <v>241125000000</v>
      </c>
      <c r="P11" s="2">
        <f t="shared" si="8"/>
        <v>196898000000</v>
      </c>
      <c r="Q11" s="2">
        <f t="shared" si="8"/>
        <v>229109000000</v>
      </c>
      <c r="R11" s="2">
        <f t="shared" si="8"/>
        <v>211041000000</v>
      </c>
      <c r="S11" s="2">
        <f t="shared" si="8"/>
        <v>127934000000</v>
      </c>
      <c r="T11" s="2">
        <f t="shared" si="8"/>
        <v>125223000000</v>
      </c>
      <c r="U11" s="2">
        <f t="shared" si="8"/>
        <v>246150000000</v>
      </c>
      <c r="V11" s="2">
        <f t="shared" si="8"/>
        <v>201061000000</v>
      </c>
      <c r="W11" s="2">
        <f t="shared" si="8"/>
        <v>183604000000</v>
      </c>
      <c r="X11" s="2">
        <f t="shared" si="8"/>
        <v>210987998736</v>
      </c>
      <c r="Y11" s="2">
        <f t="shared" si="8"/>
        <v>64922334709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-533000000000</v>
      </c>
      <c r="E12" s="2">
        <f>IFERROR(INDEX(E51:E500,MATCH("Net Debt (Quarter)",$C$51:$C$500,0)),"")</f>
        <v>-1084000000000</v>
      </c>
      <c r="H12" s="2">
        <f>IFERROR(INDEX(D12:G12,COUNT(D12:G12)),"")</f>
        <v>-1084000000000</v>
      </c>
      <c r="I12" s="2">
        <f t="shared" ref="I12:Y12" si="9">IFERROR(INDEX(I51:I500,MATCH($C$12,$C$51:$C$500,0)),"")</f>
        <v>-576000000000</v>
      </c>
      <c r="J12" s="2">
        <f t="shared" si="9"/>
        <v>-378000000000</v>
      </c>
      <c r="K12" s="2">
        <f t="shared" si="9"/>
        <v>-264000000000</v>
      </c>
      <c r="L12" s="2">
        <f t="shared" si="9"/>
        <v>1149000000000</v>
      </c>
      <c r="M12" s="2">
        <f t="shared" si="9"/>
        <v>1607000000000</v>
      </c>
      <c r="N12" s="2">
        <f t="shared" si="9"/>
        <v>1812000000000</v>
      </c>
      <c r="O12" s="2">
        <f t="shared" si="9"/>
        <v>1669000000000</v>
      </c>
      <c r="P12" s="2">
        <f t="shared" si="9"/>
        <v>2092000000000</v>
      </c>
      <c r="Q12" s="2">
        <f t="shared" si="9"/>
        <v>2264000000000</v>
      </c>
      <c r="R12" s="2">
        <f t="shared" si="9"/>
        <v>1918000000000</v>
      </c>
      <c r="S12" s="2">
        <f t="shared" si="9"/>
        <v>1344000000000</v>
      </c>
      <c r="T12" s="2">
        <f t="shared" si="9"/>
        <v>875000000000</v>
      </c>
      <c r="U12" s="2">
        <f t="shared" si="9"/>
        <v>562000000000</v>
      </c>
      <c r="V12" s="2">
        <f t="shared" si="9"/>
        <v>532000000000</v>
      </c>
      <c r="W12" s="2">
        <f t="shared" si="9"/>
        <v>289000000000</v>
      </c>
      <c r="X12" s="2">
        <f t="shared" si="9"/>
        <v>244000000000</v>
      </c>
      <c r="Y12" s="2">
        <f t="shared" si="9"/>
        <v>38000000000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63000000000</v>
      </c>
      <c r="L13" s="2">
        <f t="shared" si="10"/>
        <v>1565000000000</v>
      </c>
      <c r="M13" s="2">
        <f t="shared" si="10"/>
        <v>1850000000000</v>
      </c>
      <c r="N13" s="2">
        <f t="shared" si="10"/>
        <v>2050000000000</v>
      </c>
      <c r="O13" s="2">
        <f t="shared" si="10"/>
        <v>1911000000000</v>
      </c>
      <c r="P13" s="2">
        <f t="shared" si="10"/>
        <v>2289000000000</v>
      </c>
      <c r="Q13" s="2">
        <f t="shared" si="10"/>
        <v>2493000000000</v>
      </c>
      <c r="R13" s="2">
        <f t="shared" si="10"/>
        <v>2129000000000</v>
      </c>
      <c r="S13" s="2">
        <f t="shared" si="10"/>
        <v>1472000000000</v>
      </c>
      <c r="T13" s="2">
        <f t="shared" si="10"/>
        <v>1000000000000</v>
      </c>
      <c r="U13" s="2">
        <f t="shared" si="10"/>
        <v>808000000000</v>
      </c>
      <c r="V13" s="2">
        <f t="shared" si="10"/>
        <v>733000000000</v>
      </c>
      <c r="W13" s="2">
        <f t="shared" si="10"/>
        <v>472000000000</v>
      </c>
      <c r="X13" s="2">
        <f t="shared" si="10"/>
        <v>455000000000</v>
      </c>
      <c r="Y13" s="2">
        <f t="shared" si="10"/>
        <v>103000000000</v>
      </c>
    </row>
    <row r="14" spans="1:25" ht="15.5" x14ac:dyDescent="0.35">
      <c r="C14" t="s">
        <v>27</v>
      </c>
      <c r="D14" s="2">
        <f>IFERROR(INDEX(D51:D500,MATCH($C$14,$C$51:$C$500,0)),"")</f>
        <v>-11472000000</v>
      </c>
      <c r="E14" s="2">
        <f>IFERROR(INDEX(E51:E500,MATCH($C$14,$C$51:$C$500,0)),"")</f>
        <v>-10847000000</v>
      </c>
      <c r="H14" s="2">
        <f>IFERROR(SUM(D14:G14)*(4/MAX(1,COUNT(D14:G14))),"")</f>
        <v>-44638000000</v>
      </c>
      <c r="I14" s="2">
        <f t="shared" ref="I14:Y14" si="11">IFERROR(INDEX(I51:I500,MATCH($C$14,$C$51:$C$500,0)),"")</f>
        <v>-42295000000</v>
      </c>
      <c r="J14" s="2">
        <f t="shared" si="11"/>
        <v>-52787000000</v>
      </c>
      <c r="K14" s="2">
        <f t="shared" si="11"/>
        <v>-101157000000</v>
      </c>
      <c r="L14" s="2">
        <f t="shared" si="11"/>
        <v>-135481000000</v>
      </c>
      <c r="M14" s="2">
        <f t="shared" si="11"/>
        <v>-156476000000</v>
      </c>
      <c r="N14" s="2">
        <f t="shared" si="11"/>
        <v>-190093000000</v>
      </c>
      <c r="O14" s="2">
        <f t="shared" si="11"/>
        <v>-186982000000</v>
      </c>
      <c r="P14" s="2">
        <f t="shared" si="11"/>
        <v>-207230000000</v>
      </c>
      <c r="Q14" s="2">
        <f t="shared" si="11"/>
        <v>-204902000000</v>
      </c>
      <c r="R14" s="2">
        <f t="shared" si="11"/>
        <v>-168839000000</v>
      </c>
      <c r="S14" s="2">
        <f t="shared" si="11"/>
        <v>-139525000000</v>
      </c>
      <c r="T14" s="2">
        <f t="shared" si="11"/>
        <v>-95961000000</v>
      </c>
      <c r="U14" s="2">
        <f t="shared" si="11"/>
        <v>-72059000000</v>
      </c>
      <c r="V14" s="2">
        <f t="shared" si="11"/>
        <v>-57864000000</v>
      </c>
      <c r="W14" s="2">
        <f t="shared" si="11"/>
        <v>-44815000000</v>
      </c>
      <c r="X14" s="2">
        <f t="shared" si="11"/>
        <v>-32079670502</v>
      </c>
      <c r="Y14" s="2">
        <f t="shared" si="11"/>
        <v>-4876426100</v>
      </c>
    </row>
    <row r="15" spans="1:25" ht="15.5" x14ac:dyDescent="0.35">
      <c r="C15" t="s">
        <v>28</v>
      </c>
      <c r="D15" s="2">
        <f>IFERROR(INDEX(D51:D500,MATCH($C$15,$C$51:$C$500,0)),"")</f>
        <v>-56070000000</v>
      </c>
      <c r="E15" s="2">
        <f>IFERROR(INDEX(E51:E500,MATCH($C$15,$C$51:$C$500,0)),"")</f>
        <v>-71149000000</v>
      </c>
      <c r="H15" s="2">
        <f>IFERROR(SUM(D15:G15)*(4/MAX(1,COUNT(D15:G15))),"")</f>
        <v>-254438000000</v>
      </c>
      <c r="I15" s="2">
        <f t="shared" ref="I15:Y15" si="12">IFERROR(INDEX(I51:I500,MATCH($C$15,$C$51:$C$500,0)),"")</f>
        <v>-166085000000</v>
      </c>
      <c r="J15" s="2">
        <f t="shared" si="12"/>
        <v>-194797000000</v>
      </c>
      <c r="K15" s="2">
        <f t="shared" si="12"/>
        <v>-130178000000</v>
      </c>
      <c r="L15" s="2">
        <f t="shared" si="12"/>
        <v>-107291000000</v>
      </c>
      <c r="M15" s="2">
        <f t="shared" si="12"/>
        <v>-58034000000</v>
      </c>
      <c r="N15" s="2">
        <f t="shared" si="12"/>
        <v>-67742000000</v>
      </c>
      <c r="O15" s="2">
        <f t="shared" si="12"/>
        <v>-74953000000</v>
      </c>
      <c r="P15" s="2">
        <f t="shared" si="12"/>
        <v>-48540000000</v>
      </c>
      <c r="Q15" s="2">
        <f t="shared" si="12"/>
        <v>-26423000000</v>
      </c>
      <c r="R15" s="2">
        <f t="shared" si="12"/>
        <v>-58333000000</v>
      </c>
      <c r="S15" s="2">
        <f t="shared" si="12"/>
        <v>-47386000000</v>
      </c>
      <c r="T15" s="2">
        <f t="shared" si="12"/>
        <v>-36491000000</v>
      </c>
      <c r="U15" s="2">
        <f t="shared" si="12"/>
        <v>-10307000000</v>
      </c>
      <c r="V15" s="2">
        <f t="shared" si="12"/>
        <v>4541000000</v>
      </c>
      <c r="W15" s="2">
        <f t="shared" si="12"/>
        <v>-4915000000</v>
      </c>
      <c r="X15" s="2">
        <f t="shared" si="12"/>
        <v>31017904</v>
      </c>
      <c r="Y15" s="2">
        <f t="shared" si="12"/>
        <v>-725200367</v>
      </c>
    </row>
    <row r="16" spans="1:25" ht="15.5" x14ac:dyDescent="0.35">
      <c r="C16" t="s">
        <v>29</v>
      </c>
      <c r="D16" s="2">
        <f>IFERROR(INDEX(D51:D500,MATCH($C$16,$C$51:$C$500,0)),"")</f>
        <v>276472000000</v>
      </c>
      <c r="E16" s="2">
        <f>IFERROR(INDEX(E51:E500,MATCH($C$16,$C$51:$C$500,0)),"")</f>
        <v>336717000000</v>
      </c>
      <c r="H16" s="2">
        <f>IFERROR(SUM(D16:G16)*(4/MAX(1,COUNT(D16:G16))),"")</f>
        <v>1226378000000</v>
      </c>
      <c r="I16" s="2">
        <f t="shared" ref="I16:Y16" si="13">IFERROR(INDEX(I51:I500,MATCH($C$16,$C$51:$C$500,0)),"")</f>
        <v>938576000000</v>
      </c>
      <c r="J16" s="2">
        <f t="shared" si="13"/>
        <v>670374000000</v>
      </c>
      <c r="K16" s="2">
        <f t="shared" si="13"/>
        <v>646496000000</v>
      </c>
      <c r="L16" s="2">
        <f t="shared" si="13"/>
        <v>506412000000</v>
      </c>
      <c r="M16" s="2">
        <f t="shared" si="13"/>
        <v>333255000000</v>
      </c>
      <c r="N16" s="2">
        <f t="shared" si="13"/>
        <v>268015000000</v>
      </c>
      <c r="O16" s="2">
        <f t="shared" si="13"/>
        <v>278023000000</v>
      </c>
      <c r="P16" s="2">
        <f t="shared" si="13"/>
        <v>207694000000</v>
      </c>
      <c r="Q16" s="2">
        <f t="shared" si="13"/>
        <v>129235000000</v>
      </c>
      <c r="R16" s="2">
        <f t="shared" si="13"/>
        <v>254376000000</v>
      </c>
      <c r="S16" s="2">
        <f t="shared" si="13"/>
        <v>187897000000</v>
      </c>
      <c r="T16" s="2">
        <f t="shared" si="13"/>
        <v>175115000000</v>
      </c>
      <c r="U16" s="2">
        <f t="shared" si="13"/>
        <v>77633000000</v>
      </c>
      <c r="V16" s="2">
        <f t="shared" si="13"/>
        <v>40460000000</v>
      </c>
      <c r="W16" s="2">
        <f t="shared" si="13"/>
        <v>36536000000</v>
      </c>
      <c r="X16" s="2">
        <f t="shared" si="13"/>
        <v>10172429573</v>
      </c>
      <c r="Y16" s="2">
        <f t="shared" si="13"/>
        <v>4024443081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10165759999999.998</v>
      </c>
      <c r="E20" s="2">
        <f ca="1">IFERROR(E21*E2,"")</f>
        <v>8627519999999.999</v>
      </c>
      <c r="H20" s="2">
        <f t="shared" ref="H20:Y20" ca="1" si="14">IFERROR(H21*H2,"")</f>
        <v>8627519999999.999</v>
      </c>
      <c r="I20" s="2">
        <f t="shared" ca="1" si="14"/>
        <v>13041599999999.998</v>
      </c>
      <c r="J20" s="2">
        <f t="shared" ca="1" si="14"/>
        <v>14379199999999.998</v>
      </c>
      <c r="K20" s="2">
        <f t="shared" ca="1" si="14"/>
        <v>14379199999999.998</v>
      </c>
      <c r="L20" s="2">
        <f t="shared" ca="1" si="14"/>
        <v>855360000000</v>
      </c>
      <c r="M20" s="2">
        <f t="shared" ca="1" si="14"/>
        <v>636480000000</v>
      </c>
      <c r="N20" s="2">
        <f t="shared" ca="1" si="14"/>
        <v>554400000000</v>
      </c>
      <c r="O20" s="2">
        <f t="shared" ca="1" si="14"/>
        <v>331200000000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233280000000</v>
      </c>
      <c r="S20" s="2">
        <f t="shared" ca="1" si="14"/>
        <v>224640000000</v>
      </c>
      <c r="T20" s="2">
        <f t="shared" ca="1" si="14"/>
        <v>168480000000</v>
      </c>
      <c r="U20" s="2">
        <f t="shared" ca="1" si="14"/>
        <v>152640000000</v>
      </c>
      <c r="V20" s="2">
        <f t="shared" ca="1" si="14"/>
        <v>227520000000</v>
      </c>
      <c r="W20" s="2">
        <f t="shared" ca="1" si="14"/>
        <v>122400000000</v>
      </c>
      <c r="X20" s="2">
        <f t="shared" ca="1" si="14"/>
        <v>110880000000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33439999999.999996</v>
      </c>
      <c r="E21" s="2">
        <f>IFERROR(INDEX(E51:E500,MATCH($C$7,$C$51:$C$500,0)),"")</f>
        <v>33439999999.999996</v>
      </c>
      <c r="H21" s="2">
        <f>IFERROR(INDEX(D21:G21,COUNT(D21:G21)),"")</f>
        <v>33439999999.999996</v>
      </c>
      <c r="I21" s="2">
        <f t="shared" ref="I21:Y21" si="15">IFERROR(INDEX(I51:I500,MATCH($C$7,$C$51:$C$500,0)),"")</f>
        <v>33439999999.999996</v>
      </c>
      <c r="J21" s="2">
        <f t="shared" si="15"/>
        <v>33439999999.999996</v>
      </c>
      <c r="K21" s="2">
        <f t="shared" si="15"/>
        <v>33439999999.999996</v>
      </c>
      <c r="L21" s="2">
        <f t="shared" si="15"/>
        <v>2880000000</v>
      </c>
      <c r="M21" s="2">
        <f t="shared" si="15"/>
        <v>2880000000</v>
      </c>
      <c r="N21" s="2">
        <f t="shared" si="15"/>
        <v>2880000000</v>
      </c>
      <c r="O21" s="2">
        <f t="shared" si="15"/>
        <v>2880000000</v>
      </c>
      <c r="P21" s="2">
        <f t="shared" si="15"/>
        <v>2880000000</v>
      </c>
      <c r="Q21" s="2">
        <f t="shared" si="15"/>
        <v>2880000000</v>
      </c>
      <c r="R21" s="2">
        <f t="shared" si="15"/>
        <v>2880000000</v>
      </c>
      <c r="S21" s="2">
        <f t="shared" si="15"/>
        <v>2880000000</v>
      </c>
      <c r="T21" s="2">
        <f t="shared" si="15"/>
        <v>2880000000</v>
      </c>
      <c r="U21" s="2">
        <f t="shared" si="15"/>
        <v>2880000000</v>
      </c>
      <c r="V21" s="2">
        <f t="shared" si="15"/>
        <v>2880000000</v>
      </c>
      <c r="W21" s="2">
        <f t="shared" si="15"/>
        <v>2880000000</v>
      </c>
      <c r="X21" s="2">
        <f t="shared" si="15"/>
        <v>2880000000</v>
      </c>
      <c r="Y21" s="2">
        <f t="shared" si="15"/>
        <v>2880000000</v>
      </c>
    </row>
    <row r="23" spans="1:25" ht="15.5" x14ac:dyDescent="0.35">
      <c r="B23" t="s">
        <v>54</v>
      </c>
      <c r="C23" t="s">
        <v>55</v>
      </c>
      <c r="D23" s="3">
        <f>IFERROR(D5/D6*100,"")</f>
        <v>4.7586014070564415</v>
      </c>
      <c r="E23" s="3">
        <f>IFERROR(E5/E6*100,"")</f>
        <v>5.5240801745453583</v>
      </c>
      <c r="H23" s="3">
        <f t="shared" ref="H23:Y23" si="16">IFERROR(H5/H6*100,"")</f>
        <v>20.217324695925772</v>
      </c>
      <c r="I23" s="3">
        <f t="shared" si="16"/>
        <v>17.272819945339972</v>
      </c>
      <c r="J23" s="3">
        <f t="shared" si="16"/>
        <v>12.697384350755536</v>
      </c>
      <c r="K23" s="3">
        <f t="shared" si="16"/>
        <v>13.363420315844305</v>
      </c>
      <c r="L23" s="3">
        <f t="shared" si="16"/>
        <v>20.207054114631752</v>
      </c>
      <c r="M23" s="3">
        <f t="shared" si="16"/>
        <v>17.181344996062034</v>
      </c>
      <c r="N23" s="3">
        <f t="shared" si="16"/>
        <v>17.073102724452582</v>
      </c>
      <c r="O23" s="3">
        <f t="shared" si="16"/>
        <v>15.398784110388297</v>
      </c>
      <c r="P23" s="3">
        <f t="shared" si="16"/>
        <v>17.42092353868032</v>
      </c>
      <c r="Q23" s="3">
        <f t="shared" si="16"/>
        <v>9.4111846738977327</v>
      </c>
      <c r="R23" s="3">
        <f t="shared" si="16"/>
        <v>22.615782505962986</v>
      </c>
      <c r="S23" s="3">
        <f t="shared" si="16"/>
        <v>20.035748024004185</v>
      </c>
      <c r="T23" s="3">
        <f t="shared" si="16"/>
        <v>22.385030140277841</v>
      </c>
      <c r="U23" s="3">
        <f t="shared" si="16"/>
        <v>13.443072702331962</v>
      </c>
      <c r="V23" s="3">
        <f t="shared" si="16"/>
        <v>10.118541703205034</v>
      </c>
      <c r="W23" s="3">
        <f t="shared" si="16"/>
        <v>7.7570515305096137</v>
      </c>
      <c r="X23" s="3">
        <f t="shared" si="16"/>
        <v>2.7135345505286623</v>
      </c>
      <c r="Y23" s="3">
        <f t="shared" si="16"/>
        <v>1.3255226843744732</v>
      </c>
    </row>
    <row r="24" spans="1:25" ht="15.5" x14ac:dyDescent="0.35">
      <c r="C24" t="s">
        <v>56</v>
      </c>
      <c r="D24" s="4">
        <f>IFERROR(_xlfn.RRI(5,I23,D23),"")</f>
        <v>-0.22727810776505131</v>
      </c>
      <c r="E24" s="4">
        <f>IFERROR(_xlfn.RRI(5,J23,E23),"")</f>
        <v>-0.15333980660564461</v>
      </c>
      <c r="H24" s="4">
        <f t="shared" ref="H24:Y24" si="17">IFERROR(_xlfn.RRI(5,M23,H23),"")</f>
        <v>3.30784577560439E-2</v>
      </c>
      <c r="I24" s="4">
        <f t="shared" si="17"/>
        <v>2.3286830915374424E-3</v>
      </c>
      <c r="J24" s="4">
        <f t="shared" si="17"/>
        <v>-3.7843834568206391E-2</v>
      </c>
      <c r="K24" s="4">
        <f t="shared" si="17"/>
        <v>-5.1648597626335002E-2</v>
      </c>
      <c r="L24" s="4">
        <f t="shared" si="17"/>
        <v>0.16512290957324915</v>
      </c>
      <c r="M24" s="4">
        <f t="shared" si="17"/>
        <v>-5.3481497616212903E-2</v>
      </c>
      <c r="N24" s="4">
        <f t="shared" si="17"/>
        <v>-3.1496089872685595E-2</v>
      </c>
      <c r="O24" s="4">
        <f t="shared" si="17"/>
        <v>-7.2090225931519591E-2</v>
      </c>
      <c r="P24" s="4">
        <f t="shared" si="17"/>
        <v>5.3208912251219154E-2</v>
      </c>
      <c r="Q24" s="4">
        <f t="shared" si="17"/>
        <v>-1.438960799712341E-2</v>
      </c>
      <c r="R24" s="4">
        <f t="shared" si="17"/>
        <v>0.23863397559341459</v>
      </c>
      <c r="S24" s="4">
        <f t="shared" si="17"/>
        <v>0.49160572339137354</v>
      </c>
      <c r="T24" s="4">
        <f t="shared" si="17"/>
        <v>0.76000581943779411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57</v>
      </c>
      <c r="C25" t="s">
        <v>58</v>
      </c>
      <c r="D25" s="3">
        <f>IFERROR(INDEX(D51:D500,MATCH($A$25,$C$51:$C$500,0)),"")</f>
        <v>6.59</v>
      </c>
      <c r="E25" s="3">
        <f>IFERROR(INDEX(E51:E500,MATCH($A$25,$C$51:$C$500,0)),"")</f>
        <v>7.94</v>
      </c>
      <c r="H25" s="3">
        <f>IFERROR(INDEX(D25:G25,COUNT(D25:G25)),"")</f>
        <v>7.94</v>
      </c>
      <c r="I25" s="3">
        <f t="shared" ref="I25:Y25" si="18">IFERROR(INDEX(I51:I500,MATCH($C$25,$C$51:$C$500,0)),"")</f>
        <v>23.7</v>
      </c>
      <c r="J25" s="3">
        <f t="shared" si="18"/>
        <v>16.34</v>
      </c>
      <c r="K25" s="3">
        <f t="shared" si="18"/>
        <v>15.45</v>
      </c>
      <c r="L25" s="3">
        <f t="shared" si="18"/>
        <v>138.4</v>
      </c>
      <c r="M25" s="3">
        <f t="shared" si="18"/>
        <v>95.48</v>
      </c>
      <c r="N25" s="3">
        <f t="shared" si="18"/>
        <v>69.48</v>
      </c>
      <c r="O25" s="3">
        <f t="shared" si="18"/>
        <v>70.45</v>
      </c>
      <c r="P25" s="3">
        <f t="shared" si="18"/>
        <v>55.22</v>
      </c>
      <c r="Q25" s="3">
        <f t="shared" si="18"/>
        <v>35.67</v>
      </c>
      <c r="R25" s="3">
        <f t="shared" si="18"/>
        <v>68.010000000000005</v>
      </c>
      <c r="S25" s="3">
        <f t="shared" si="18"/>
        <v>48.75</v>
      </c>
      <c r="T25" s="3">
        <f t="shared" si="18"/>
        <v>48.09</v>
      </c>
      <c r="U25" s="3">
        <f t="shared" si="18"/>
        <v>23.36</v>
      </c>
      <c r="V25" s="3">
        <f t="shared" si="18"/>
        <v>15.61</v>
      </c>
      <c r="W25" s="3">
        <f t="shared" si="18"/>
        <v>10.97</v>
      </c>
      <c r="X25" s="3">
        <f t="shared" si="18"/>
        <v>3.54</v>
      </c>
      <c r="Y25" s="3">
        <f t="shared" si="18"/>
        <v>1.1399999999999999</v>
      </c>
    </row>
    <row r="26" spans="1:25" ht="15.5" x14ac:dyDescent="0.35">
      <c r="C26" t="s">
        <v>59</v>
      </c>
      <c r="D26" s="4">
        <f>IFERROR(_xlfn.RRI(5,I25,D25),"")</f>
        <v>-0.22584590799179327</v>
      </c>
      <c r="E26" s="4">
        <f>IFERROR(_xlfn.RRI(5,J25,E25),"")</f>
        <v>-0.13440709091823833</v>
      </c>
      <c r="H26" s="4">
        <f t="shared" ref="H26:Y26" si="19">IFERROR(_xlfn.RRI(5,M25,H25),"")</f>
        <v>-0.39189073758513437</v>
      </c>
      <c r="I26" s="4">
        <f t="shared" si="19"/>
        <v>-0.19354951534551579</v>
      </c>
      <c r="J26" s="4">
        <f t="shared" si="19"/>
        <v>-0.25342367974639901</v>
      </c>
      <c r="K26" s="4">
        <f t="shared" si="19"/>
        <v>-0.2248845094228632</v>
      </c>
      <c r="L26" s="4">
        <f t="shared" si="19"/>
        <v>0.31149486999615861</v>
      </c>
      <c r="M26" s="4">
        <f t="shared" si="19"/>
        <v>7.0207344552611906E-2</v>
      </c>
      <c r="N26" s="4">
        <f t="shared" si="19"/>
        <v>7.343817939724806E-2</v>
      </c>
      <c r="O26" s="4">
        <f t="shared" si="19"/>
        <v>7.9357327205593853E-2</v>
      </c>
      <c r="P26" s="4">
        <f t="shared" si="19"/>
        <v>0.18774910755290075</v>
      </c>
      <c r="Q26" s="4">
        <f t="shared" si="19"/>
        <v>0.17972298562027356</v>
      </c>
      <c r="R26" s="4">
        <f t="shared" si="19"/>
        <v>0.44036722117216853</v>
      </c>
      <c r="S26" s="4">
        <f t="shared" si="19"/>
        <v>0.68964034733533541</v>
      </c>
      <c r="T26" s="4">
        <f t="shared" si="19"/>
        <v>1.1136349672452885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160.49563397129188</v>
      </c>
      <c r="E27" s="3">
        <f>IFERROR(E4/E21,"")</f>
        <v>175.83720095693781</v>
      </c>
      <c r="H27" s="3">
        <f t="shared" ref="H27:Y27" si="20">IFERROR(H4/H21,"")</f>
        <v>672.66566985645943</v>
      </c>
      <c r="I27" s="3">
        <f t="shared" si="20"/>
        <v>617.28932416267946</v>
      </c>
      <c r="J27" s="3">
        <f t="shared" si="20"/>
        <v>594.73956339712925</v>
      </c>
      <c r="K27" s="3">
        <f t="shared" si="20"/>
        <v>518.87416267942592</v>
      </c>
      <c r="L27" s="3">
        <f t="shared" si="20"/>
        <v>5424.8798611111115</v>
      </c>
      <c r="M27" s="3">
        <f t="shared" si="20"/>
        <v>4716.6791666666668</v>
      </c>
      <c r="N27" s="3">
        <f t="shared" si="20"/>
        <v>4395.7309027777774</v>
      </c>
      <c r="O27" s="3">
        <f t="shared" si="20"/>
        <v>4036.5670138888891</v>
      </c>
      <c r="P27" s="3">
        <f t="shared" si="20"/>
        <v>3715.8246527777778</v>
      </c>
      <c r="Q27" s="3">
        <f t="shared" si="20"/>
        <v>3391.5250000000001</v>
      </c>
      <c r="R27" s="3">
        <f t="shared" si="20"/>
        <v>2948.9996527777776</v>
      </c>
      <c r="S27" s="3">
        <f t="shared" si="20"/>
        <v>2490.2444444444445</v>
      </c>
      <c r="T27" s="3">
        <f t="shared" si="20"/>
        <v>2093.0065972222224</v>
      </c>
      <c r="U27" s="3">
        <f t="shared" si="20"/>
        <v>1723.2121527777779</v>
      </c>
      <c r="V27" s="3">
        <f t="shared" si="20"/>
        <v>1344.4274305555555</v>
      </c>
      <c r="W27" s="3">
        <f t="shared" si="20"/>
        <v>897.07083333333333</v>
      </c>
      <c r="X27" s="3">
        <f t="shared" si="20"/>
        <v>551.4452888951389</v>
      </c>
      <c r="Y27" s="3">
        <f t="shared" si="20"/>
        <v>275.21846147013889</v>
      </c>
    </row>
    <row r="28" spans="1:25" ht="15.5" x14ac:dyDescent="0.35">
      <c r="C28" t="s">
        <v>61</v>
      </c>
      <c r="D28" s="4">
        <f>IFERROR(_xlfn.RRI(5,I27,D27),"")</f>
        <v>-0.23617320150925913</v>
      </c>
      <c r="E28" s="4">
        <f>IFERROR(_xlfn.RRI(5,J27,E27),"")</f>
        <v>-0.21628747702074902</v>
      </c>
      <c r="H28" s="4">
        <f t="shared" ref="H28:Y28" si="21">IFERROR(_xlfn.RRI(5,M27,H27),"")</f>
        <v>-0.32261966344683879</v>
      </c>
      <c r="I28" s="4">
        <f t="shared" si="21"/>
        <v>-0.32470811066772165</v>
      </c>
      <c r="J28" s="4">
        <f t="shared" si="21"/>
        <v>-0.31819068152178209</v>
      </c>
      <c r="K28" s="4">
        <f t="shared" si="21"/>
        <v>-0.32546984950140423</v>
      </c>
      <c r="L28" s="4">
        <f t="shared" si="21"/>
        <v>9.8497367295198979E-2</v>
      </c>
      <c r="M28" s="4">
        <f t="shared" si="21"/>
        <v>9.8480426945587451E-2</v>
      </c>
      <c r="N28" s="4">
        <f t="shared" si="21"/>
        <v>0.12036059004546273</v>
      </c>
      <c r="O28" s="4">
        <f t="shared" si="21"/>
        <v>0.14037664391485283</v>
      </c>
      <c r="P28" s="4">
        <f t="shared" si="21"/>
        <v>0.16612013060140574</v>
      </c>
      <c r="Q28" s="4">
        <f t="shared" si="21"/>
        <v>0.20329339154479809</v>
      </c>
      <c r="R28" s="4">
        <f t="shared" si="21"/>
        <v>0.26873113285471462</v>
      </c>
      <c r="S28" s="4">
        <f t="shared" si="21"/>
        <v>0.3519104025226929</v>
      </c>
      <c r="T28" s="4">
        <f t="shared" si="21"/>
        <v>0.50043990838439023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>
        <f t="shared" ref="H29:Y29" si="22">IFERROR(((H25-I25)/I25)*100%,"")</f>
        <v>-0.66497890295358641</v>
      </c>
      <c r="I29" s="4">
        <f t="shared" si="22"/>
        <v>0.45042839657282741</v>
      </c>
      <c r="J29" s="4">
        <f t="shared" si="22"/>
        <v>5.7605177993527545E-2</v>
      </c>
      <c r="K29" s="4">
        <f t="shared" si="22"/>
        <v>-0.88836705202312138</v>
      </c>
      <c r="L29" s="4">
        <f t="shared" si="22"/>
        <v>0.44951822371177208</v>
      </c>
      <c r="M29" s="4">
        <f t="shared" si="22"/>
        <v>0.37420840529648819</v>
      </c>
      <c r="N29" s="4">
        <f t="shared" si="22"/>
        <v>-1.3768630234208643E-2</v>
      </c>
      <c r="O29" s="4">
        <f t="shared" si="22"/>
        <v>0.27580586743933366</v>
      </c>
      <c r="P29" s="4">
        <f t="shared" si="22"/>
        <v>0.54807961872722166</v>
      </c>
      <c r="Q29" s="4">
        <f t="shared" si="22"/>
        <v>-0.4755183061314513</v>
      </c>
      <c r="R29" s="4">
        <f t="shared" si="22"/>
        <v>0.39507692307692316</v>
      </c>
      <c r="S29" s="4">
        <f t="shared" si="22"/>
        <v>1.3724266999376098E-2</v>
      </c>
      <c r="T29" s="4">
        <f t="shared" si="22"/>
        <v>1.0586472602739727</v>
      </c>
      <c r="U29" s="4">
        <f t="shared" si="22"/>
        <v>0.49647661755285077</v>
      </c>
      <c r="V29" s="4">
        <f t="shared" si="22"/>
        <v>0.42297174111212382</v>
      </c>
      <c r="W29" s="4">
        <f t="shared" si="22"/>
        <v>2.0988700564971752</v>
      </c>
      <c r="X29" s="4">
        <f t="shared" si="22"/>
        <v>2.1052631578947372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8.970889909508005E-2</v>
      </c>
      <c r="I30" s="4">
        <f t="shared" si="23"/>
        <v>3.7915353464543139E-2</v>
      </c>
      <c r="J30" s="4">
        <f t="shared" si="23"/>
        <v>0.14621155990103704</v>
      </c>
      <c r="K30" s="4">
        <f t="shared" si="23"/>
        <v>-0.90435287490898431</v>
      </c>
      <c r="L30" s="4">
        <f t="shared" si="23"/>
        <v>0.15014815920688082</v>
      </c>
      <c r="M30" s="4">
        <f t="shared" si="23"/>
        <v>7.3013628674601941E-2</v>
      </c>
      <c r="N30" s="4">
        <f t="shared" si="23"/>
        <v>8.8977561292328075E-2</v>
      </c>
      <c r="O30" s="4">
        <f t="shared" si="23"/>
        <v>8.6317948526268354E-2</v>
      </c>
      <c r="P30" s="4">
        <f t="shared" si="23"/>
        <v>9.5620599222408134E-2</v>
      </c>
      <c r="Q30" s="4">
        <f t="shared" si="23"/>
        <v>0.15005947756059948</v>
      </c>
      <c r="R30" s="4">
        <f t="shared" si="23"/>
        <v>0.18422095443553052</v>
      </c>
      <c r="S30" s="4">
        <f t="shared" si="23"/>
        <v>0.18979292647688006</v>
      </c>
      <c r="T30" s="4">
        <f t="shared" si="23"/>
        <v>0.21459600540092783</v>
      </c>
      <c r="U30" s="4">
        <f t="shared" si="23"/>
        <v>0.28174426794140744</v>
      </c>
      <c r="V30" s="4">
        <f t="shared" si="23"/>
        <v>0.49868592378590187</v>
      </c>
      <c r="W30" s="4">
        <f t="shared" si="23"/>
        <v>0.62676307404979481</v>
      </c>
      <c r="X30" s="4">
        <f t="shared" si="23"/>
        <v>1.0036638746887645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138.53</v>
      </c>
      <c r="E32" s="3">
        <f>IFERROR(INDEX(E51:E500,MATCH($A$32,$C$51:$C$500,0)),"")</f>
        <v>143.78</v>
      </c>
      <c r="H32" s="3">
        <f>IFERROR(INDEX(D32:G32,COUNT(D32:G32)),"")</f>
        <v>143.78</v>
      </c>
      <c r="I32" s="3">
        <f t="shared" ref="I32:Y32" si="24">IFERROR(INDEX(I51:I500,MATCH($C$32,$C$51:$C$500,0)),"")</f>
        <v>135.84</v>
      </c>
      <c r="J32" s="3">
        <f t="shared" si="24"/>
        <v>123.5</v>
      </c>
      <c r="K32" s="3">
        <f t="shared" si="24"/>
        <v>111.85</v>
      </c>
      <c r="L32" s="3">
        <f t="shared" si="24"/>
        <v>689.02</v>
      </c>
      <c r="M32" s="3">
        <f t="shared" si="24"/>
        <v>560.58000000000004</v>
      </c>
      <c r="N32" s="3">
        <f t="shared" si="24"/>
        <v>485.08</v>
      </c>
      <c r="O32" s="3">
        <f t="shared" si="24"/>
        <v>423.44</v>
      </c>
      <c r="P32" s="3">
        <f t="shared" si="24"/>
        <v>374.8</v>
      </c>
      <c r="Q32" s="3">
        <f t="shared" si="24"/>
        <v>320.18</v>
      </c>
      <c r="R32" s="3">
        <f t="shared" si="24"/>
        <v>310.55</v>
      </c>
      <c r="S32" s="3">
        <f t="shared" si="24"/>
        <v>255.24</v>
      </c>
      <c r="T32" s="3">
        <f t="shared" si="24"/>
        <v>214.85</v>
      </c>
      <c r="U32" s="3">
        <f t="shared" si="24"/>
        <v>173.75</v>
      </c>
      <c r="V32" s="3">
        <f t="shared" si="24"/>
        <v>154.30000000000001</v>
      </c>
      <c r="W32" s="3">
        <f t="shared" si="24"/>
        <v>141.43</v>
      </c>
      <c r="X32" s="3">
        <f t="shared" si="24"/>
        <v>130.46</v>
      </c>
      <c r="Y32" s="3">
        <f t="shared" si="24"/>
        <v>86.35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1.86</v>
      </c>
      <c r="E33" s="3">
        <f>IFERROR(INDEX(E51:E500,MATCH($A$33,$C$51:$C$500,0)),"")</f>
        <v>2.1</v>
      </c>
      <c r="H33" s="3">
        <f>IFERROR(INDEX(D33:G33,COUNT(D33:G33)),"")</f>
        <v>2.1</v>
      </c>
      <c r="I33" s="3">
        <f t="shared" ref="I33:Y33" si="25">IFERROR(INDEX(I51:I500,MATCH($C$33,$C$51:$C$500,0)),"")</f>
        <v>2.87</v>
      </c>
      <c r="J33" s="3">
        <f t="shared" si="25"/>
        <v>3.48</v>
      </c>
      <c r="K33" s="3">
        <f t="shared" si="25"/>
        <v>3.84</v>
      </c>
      <c r="L33" s="3">
        <f t="shared" si="25"/>
        <v>4.3099999999999996</v>
      </c>
      <c r="M33" s="3">
        <f t="shared" si="25"/>
        <v>3.94</v>
      </c>
      <c r="N33" s="3">
        <f t="shared" si="25"/>
        <v>3.97</v>
      </c>
      <c r="O33" s="3">
        <f t="shared" si="25"/>
        <v>2.72</v>
      </c>
      <c r="P33" s="3">
        <f t="shared" si="25"/>
        <v>2.85</v>
      </c>
      <c r="Q33" s="3">
        <f t="shared" si="25"/>
        <v>3.28</v>
      </c>
      <c r="R33" s="3">
        <f t="shared" si="25"/>
        <v>2.61</v>
      </c>
      <c r="S33" s="3">
        <f t="shared" si="25"/>
        <v>3.06</v>
      </c>
      <c r="T33" s="3">
        <f t="shared" si="25"/>
        <v>2.72</v>
      </c>
      <c r="U33" s="3">
        <f t="shared" si="25"/>
        <v>3.05</v>
      </c>
      <c r="V33" s="3">
        <f t="shared" si="25"/>
        <v>5.12</v>
      </c>
      <c r="W33" s="3">
        <f t="shared" si="25"/>
        <v>3.01</v>
      </c>
      <c r="X33" s="3">
        <f t="shared" si="25"/>
        <v>2.95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39.15</v>
      </c>
      <c r="E34" s="3">
        <f>IFERROR(INDEX(E51:E500,MATCH($A$34,$C$51:$C$500,0)),"")</f>
        <v>38.04</v>
      </c>
      <c r="H34" s="3">
        <f>IFERROR(INDEX(D34:G34,COUNT(D34:G34)),"")</f>
        <v>38.04</v>
      </c>
      <c r="I34" s="3">
        <f t="shared" ref="I34:Y34" si="26">IFERROR(INDEX(I51:I500,MATCH($C$34,$C$51:$C$500,0)),"")</f>
        <v>16.46</v>
      </c>
      <c r="J34" s="3">
        <f t="shared" si="26"/>
        <v>26.32</v>
      </c>
      <c r="K34" s="3">
        <f t="shared" si="26"/>
        <v>27.83</v>
      </c>
      <c r="L34" s="3">
        <f t="shared" si="26"/>
        <v>21.46</v>
      </c>
      <c r="M34" s="3">
        <f t="shared" si="26"/>
        <v>23.15</v>
      </c>
      <c r="N34" s="3">
        <f t="shared" si="26"/>
        <v>27.71</v>
      </c>
      <c r="O34" s="3">
        <f t="shared" si="26"/>
        <v>16.32</v>
      </c>
      <c r="P34" s="3">
        <f t="shared" si="26"/>
        <v>19.38</v>
      </c>
      <c r="Q34" s="3">
        <f t="shared" si="26"/>
        <v>29.44</v>
      </c>
      <c r="R34" s="3">
        <f t="shared" si="26"/>
        <v>11.91</v>
      </c>
      <c r="S34" s="3">
        <f t="shared" si="26"/>
        <v>16</v>
      </c>
      <c r="T34" s="3">
        <f t="shared" si="26"/>
        <v>12.16</v>
      </c>
      <c r="U34" s="3">
        <f t="shared" si="26"/>
        <v>22.69</v>
      </c>
      <c r="V34" s="3">
        <f t="shared" si="26"/>
        <v>50.61</v>
      </c>
      <c r="W34" s="3">
        <f t="shared" si="26"/>
        <v>38.74</v>
      </c>
      <c r="X34" s="3">
        <f t="shared" si="26"/>
        <v>108.76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1.61</v>
      </c>
      <c r="E35" s="3">
        <f>IFERROR(INDEX(E51:E500,MATCH($A$35,$C$51:$C$500,0)),"")</f>
        <v>1.72</v>
      </c>
      <c r="H35" s="3">
        <f>IFERROR(INDEX(D35:G35,COUNT(D35:G35)),"")</f>
        <v>1.72</v>
      </c>
      <c r="I35" s="3">
        <f t="shared" ref="I35:Y35" si="27">IFERROR(INDEX(I51:I500,MATCH($C$35,$C$51:$C$500,0)),"")</f>
        <v>0.63</v>
      </c>
      <c r="J35" s="3">
        <f t="shared" si="27"/>
        <v>0.72</v>
      </c>
      <c r="K35" s="3">
        <f t="shared" si="27"/>
        <v>0.83</v>
      </c>
      <c r="L35" s="3">
        <f t="shared" si="27"/>
        <v>0.55000000000000004</v>
      </c>
      <c r="M35" s="3">
        <f t="shared" si="27"/>
        <v>0.47</v>
      </c>
      <c r="N35" s="3">
        <f t="shared" si="27"/>
        <v>0.44</v>
      </c>
      <c r="O35" s="3">
        <f t="shared" si="27"/>
        <v>0.28999999999999998</v>
      </c>
      <c r="P35" s="3">
        <f t="shared" si="27"/>
        <v>0.28999999999999998</v>
      </c>
      <c r="Q35" s="3">
        <f t="shared" si="27"/>
        <v>0.31</v>
      </c>
      <c r="R35" s="3">
        <f t="shared" si="27"/>
        <v>0.27</v>
      </c>
      <c r="S35" s="3">
        <f t="shared" si="27"/>
        <v>0.31</v>
      </c>
      <c r="T35" s="3">
        <f t="shared" si="27"/>
        <v>0.28000000000000003</v>
      </c>
      <c r="U35" s="3">
        <f t="shared" si="27"/>
        <v>0.31</v>
      </c>
      <c r="V35" s="3">
        <f t="shared" si="27"/>
        <v>0.59</v>
      </c>
      <c r="W35" s="3">
        <f t="shared" si="27"/>
        <v>0.47</v>
      </c>
      <c r="X35" s="3">
        <f t="shared" si="27"/>
        <v>0.7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Y36" si="28">IFERROR(INDEX(H51:H500,MATCH($C$36,$C$51:$C$500,0)),"")</f>
        <v>0.40759999999999996</v>
      </c>
      <c r="I36" s="4">
        <f t="shared" si="28"/>
        <v>0.5</v>
      </c>
      <c r="J36" s="4">
        <f t="shared" si="28"/>
        <v>0.44979999999999998</v>
      </c>
      <c r="K36" s="4">
        <f t="shared" si="28"/>
        <v>0.3009</v>
      </c>
      <c r="L36" s="4">
        <f t="shared" si="28"/>
        <v>0.34869999999999995</v>
      </c>
      <c r="M36" s="4">
        <f t="shared" si="28"/>
        <v>0.34810000000000002</v>
      </c>
      <c r="N36" s="4">
        <f t="shared" si="28"/>
        <v>0.34810000000000002</v>
      </c>
      <c r="O36" s="4">
        <f t="shared" si="28"/>
        <v>0.34909999999999997</v>
      </c>
      <c r="P36" s="4">
        <f t="shared" si="28"/>
        <v>0.34869999999999995</v>
      </c>
      <c r="Q36" s="4">
        <f t="shared" si="28"/>
        <v>0.34799999999999998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Y37" si="29">IFERROR(INDEX(H51:H500,MATCH($C$37,$C$51:$C$500,0)),"")</f>
        <v>11.85</v>
      </c>
      <c r="I37" s="3">
        <f t="shared" si="29"/>
        <v>11.85</v>
      </c>
      <c r="J37" s="3">
        <f t="shared" si="29"/>
        <v>7.35</v>
      </c>
      <c r="K37" s="3">
        <f t="shared" si="29"/>
        <v>4.6500000000000004</v>
      </c>
      <c r="L37" s="3">
        <f t="shared" si="29"/>
        <v>4.16</v>
      </c>
      <c r="M37" s="3">
        <f t="shared" si="29"/>
        <v>2.87</v>
      </c>
      <c r="N37" s="3">
        <f t="shared" si="29"/>
        <v>2.08</v>
      </c>
      <c r="O37" s="3">
        <f t="shared" si="29"/>
        <v>2.12</v>
      </c>
      <c r="P37" s="3">
        <f t="shared" si="29"/>
        <v>1.66</v>
      </c>
      <c r="Q37" s="3">
        <f t="shared" si="29"/>
        <v>1.07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85</v>
      </c>
      <c r="C51" t="s">
        <v>6</v>
      </c>
      <c r="D51" s="5">
        <v>5366974000000</v>
      </c>
      <c r="E51" s="5">
        <v>5879996000000</v>
      </c>
      <c r="F51" s="5">
        <v>5367190000000</v>
      </c>
      <c r="G51" s="5">
        <v>4904513000000</v>
      </c>
      <c r="I51" s="5">
        <v>20642155000000</v>
      </c>
      <c r="J51" s="5">
        <v>19888091000000</v>
      </c>
      <c r="K51" s="5">
        <v>17351152000000</v>
      </c>
      <c r="L51" s="5">
        <v>15623654000000</v>
      </c>
      <c r="M51" s="5">
        <v>13584036000000</v>
      </c>
      <c r="N51" s="5">
        <v>12659705000000</v>
      </c>
      <c r="O51" s="5">
        <v>11625313000000</v>
      </c>
      <c r="P51" s="5">
        <v>10701575000000</v>
      </c>
      <c r="Q51" s="5">
        <v>9767592000000</v>
      </c>
      <c r="R51" s="5">
        <v>8493119000000</v>
      </c>
      <c r="S51" s="5">
        <v>7171904000000</v>
      </c>
      <c r="T51" s="5">
        <v>6027859000000</v>
      </c>
      <c r="U51" s="5">
        <v>4962851000000</v>
      </c>
      <c r="V51" s="5">
        <v>3871951000000</v>
      </c>
      <c r="W51" s="5">
        <v>2583564000000</v>
      </c>
      <c r="X51" s="5">
        <v>1588162432018</v>
      </c>
      <c r="Y51" s="5">
        <v>792629169034</v>
      </c>
    </row>
    <row r="52" spans="2:25" ht="15.5" x14ac:dyDescent="0.35">
      <c r="C52" t="s">
        <v>86</v>
      </c>
      <c r="D52" s="5">
        <v>-3930987000000</v>
      </c>
      <c r="E52" s="5">
        <v>-4415211000000</v>
      </c>
      <c r="F52" s="5">
        <v>-3918080000000</v>
      </c>
      <c r="G52" s="5">
        <v>-3592890000000</v>
      </c>
      <c r="I52" s="5">
        <v>-15246654000000</v>
      </c>
      <c r="J52" s="5">
        <v>-14655769000000</v>
      </c>
      <c r="K52" s="5">
        <v>-12842562000000</v>
      </c>
      <c r="L52" s="5">
        <v>-11670324000000</v>
      </c>
      <c r="M52" s="5">
        <v>-10161821000000</v>
      </c>
      <c r="N52" s="5">
        <v>-9509097000000</v>
      </c>
      <c r="O52" s="5">
        <v>-8716054000000</v>
      </c>
      <c r="P52" s="5">
        <v>-8022481000000</v>
      </c>
      <c r="Q52" s="5">
        <v>-7346291000000</v>
      </c>
      <c r="R52" s="5">
        <v>-6316597000000</v>
      </c>
      <c r="S52" s="5">
        <v>-5383601000000</v>
      </c>
      <c r="T52" s="5">
        <v>-4608398000000</v>
      </c>
      <c r="U52" s="5">
        <v>-3885101000000</v>
      </c>
      <c r="V52" s="5">
        <v>-3063767000000</v>
      </c>
      <c r="W52" s="5">
        <v>-2034714000000</v>
      </c>
      <c r="X52" s="5">
        <v>-1274538016140</v>
      </c>
      <c r="Y52" s="5">
        <v>-654291460051</v>
      </c>
    </row>
    <row r="53" spans="2:25" ht="15.5" x14ac:dyDescent="0.35">
      <c r="C53" t="s">
        <v>87</v>
      </c>
      <c r="D53" s="5">
        <v>1435987000000</v>
      </c>
      <c r="E53" s="5">
        <v>1464785000000</v>
      </c>
      <c r="F53" s="5">
        <v>1449110000000</v>
      </c>
      <c r="G53" s="5">
        <v>1311623000000</v>
      </c>
      <c r="I53" s="5">
        <v>5395501000000</v>
      </c>
      <c r="J53" s="5">
        <v>5232322000000</v>
      </c>
      <c r="K53" s="5">
        <v>4508590000000</v>
      </c>
      <c r="L53" s="5">
        <v>3953330000000</v>
      </c>
      <c r="M53" s="5">
        <v>3422215000000</v>
      </c>
      <c r="N53" s="5">
        <v>3150608000000</v>
      </c>
      <c r="O53" s="5">
        <v>2909259000000</v>
      </c>
      <c r="P53" s="5">
        <v>2679094000000</v>
      </c>
      <c r="Q53" s="5">
        <v>2421301000000</v>
      </c>
      <c r="R53" s="5">
        <v>2176522000000</v>
      </c>
      <c r="S53" s="5">
        <v>1788303000000</v>
      </c>
      <c r="T53" s="5">
        <v>1419461000000</v>
      </c>
      <c r="U53" s="5">
        <v>1077750000000</v>
      </c>
      <c r="V53" s="5">
        <v>808184000000</v>
      </c>
      <c r="W53" s="5">
        <v>548850000000</v>
      </c>
      <c r="X53" s="5">
        <v>313624415878</v>
      </c>
      <c r="Y53" s="5">
        <v>138337708983</v>
      </c>
    </row>
    <row r="54" spans="2:25" ht="15.5" x14ac:dyDescent="0.35">
      <c r="C54" t="s">
        <v>88</v>
      </c>
      <c r="D54" s="5">
        <v>-1155724000000</v>
      </c>
      <c r="E54" s="5">
        <v>-1121688000000</v>
      </c>
      <c r="F54" s="5">
        <v>-1248105000000</v>
      </c>
      <c r="G54" s="5">
        <v>-1053818000000</v>
      </c>
      <c r="I54" s="5">
        <v>-4427507000000</v>
      </c>
      <c r="J54" s="5">
        <v>-4513149000000</v>
      </c>
      <c r="K54" s="5">
        <v>-3765762000000</v>
      </c>
      <c r="L54" s="5">
        <v>-3315428000000</v>
      </c>
      <c r="M54" s="5">
        <v>-2934083000000</v>
      </c>
      <c r="N54" s="5">
        <v>-2694023000000</v>
      </c>
      <c r="O54" s="5">
        <v>-2445908000000</v>
      </c>
      <c r="P54" s="5">
        <v>-2265237000000</v>
      </c>
      <c r="Q54" s="5">
        <v>-2088135000000</v>
      </c>
      <c r="R54" s="5">
        <v>-1754612000000</v>
      </c>
      <c r="S54" s="5">
        <v>-1462375000000</v>
      </c>
      <c r="T54" s="5">
        <v>-1150284000000</v>
      </c>
      <c r="U54" s="5">
        <v>-930017000000</v>
      </c>
      <c r="V54" s="5">
        <v>-711956000000</v>
      </c>
      <c r="W54" s="5">
        <v>-473669000000</v>
      </c>
      <c r="X54" s="5">
        <v>-282246200388</v>
      </c>
      <c r="Y54" s="5">
        <v>-135564854110</v>
      </c>
    </row>
    <row r="55" spans="2:25" ht="15.5" x14ac:dyDescent="0.35">
      <c r="C55" t="s">
        <v>89</v>
      </c>
      <c r="D55" s="5">
        <v>-1104332000000</v>
      </c>
      <c r="E55" s="5">
        <v>-1065798000000</v>
      </c>
      <c r="F55" s="5">
        <v>-1168381000000</v>
      </c>
      <c r="G55" s="5">
        <v>-1005484000000</v>
      </c>
      <c r="I55" s="5">
        <v>-4183778000000</v>
      </c>
      <c r="J55" s="5">
        <v>-4229276000000</v>
      </c>
      <c r="K55" s="5">
        <v>-3669237000000</v>
      </c>
      <c r="L55" s="5">
        <v>-3158263000000</v>
      </c>
      <c r="M55" s="5">
        <v>-2865420000000</v>
      </c>
      <c r="N55" s="5">
        <v>-2705741000000</v>
      </c>
      <c r="O55" s="5">
        <v>-2381717000000</v>
      </c>
      <c r="P55" s="5">
        <v>-2204814000000</v>
      </c>
      <c r="Q55" s="5">
        <v>-2000902000000</v>
      </c>
      <c r="R55" s="5">
        <v>-1659469000000</v>
      </c>
      <c r="S55" s="5">
        <v>-1376555000000</v>
      </c>
      <c r="T55" s="5">
        <v>-1072482000000</v>
      </c>
      <c r="U55" s="5">
        <v>-873032000000</v>
      </c>
      <c r="V55" s="5">
        <v>-646808000000</v>
      </c>
      <c r="W55" s="5">
        <v>-430761000000</v>
      </c>
      <c r="X55" s="5">
        <v>-269097227920</v>
      </c>
      <c r="Y55" s="5">
        <v>-129724979139</v>
      </c>
    </row>
    <row r="56" spans="2:25" ht="15.5" x14ac:dyDescent="0.35">
      <c r="C56" t="s">
        <v>90</v>
      </c>
      <c r="D56" s="5">
        <v>-107528000000</v>
      </c>
      <c r="E56" s="5">
        <v>-108077000000</v>
      </c>
      <c r="F56" s="5">
        <v>-120324000000</v>
      </c>
      <c r="G56" s="5">
        <v>-106709000000</v>
      </c>
      <c r="I56" s="5">
        <v>-447973000000</v>
      </c>
      <c r="J56" s="5">
        <v>-487828000000</v>
      </c>
      <c r="K56" s="5">
        <v>-414301000000</v>
      </c>
      <c r="L56" s="5">
        <v>-341884000000</v>
      </c>
      <c r="M56" s="5">
        <v>-283685000000</v>
      </c>
      <c r="N56" s="5">
        <v>-261795000000</v>
      </c>
      <c r="O56" s="5">
        <v>-235255000000</v>
      </c>
      <c r="P56" s="5">
        <v>-192863000000</v>
      </c>
      <c r="Q56" s="5">
        <v>-174382000000</v>
      </c>
      <c r="R56" s="5">
        <v>-163212000000</v>
      </c>
      <c r="S56" s="5">
        <v>-137915000000</v>
      </c>
      <c r="T56" s="5">
        <v>-110908000000</v>
      </c>
      <c r="U56" s="5">
        <v>-81215000000</v>
      </c>
      <c r="V56" s="5">
        <v>-62834000000</v>
      </c>
      <c r="W56" s="5">
        <v>-43923000000</v>
      </c>
      <c r="X56" s="5">
        <v>-13844954643</v>
      </c>
      <c r="Y56" s="5">
        <v>-5844707141</v>
      </c>
    </row>
    <row r="57" spans="2:25" ht="15.5" x14ac:dyDescent="0.35">
      <c r="C57" t="s">
        <v>91</v>
      </c>
      <c r="F57" s="5">
        <v>-19869000000</v>
      </c>
      <c r="I57" s="5">
        <v>-19869000000</v>
      </c>
      <c r="J57" s="5">
        <v>-70755000000</v>
      </c>
      <c r="K57" s="5">
        <v>-185000000</v>
      </c>
      <c r="L57" s="5">
        <v>203000000</v>
      </c>
      <c r="M57" s="5">
        <v>6000000</v>
      </c>
      <c r="N57" s="5">
        <v>8000000</v>
      </c>
      <c r="O57" s="5">
        <v>6000000</v>
      </c>
      <c r="P57" s="5">
        <v>3000000</v>
      </c>
    </row>
    <row r="58" spans="2:25" ht="15.5" x14ac:dyDescent="0.35">
      <c r="C58" t="s">
        <v>92</v>
      </c>
      <c r="D58" s="5">
        <v>280263000000</v>
      </c>
      <c r="E58" s="5">
        <v>343097000000</v>
      </c>
      <c r="F58" s="5">
        <v>201005000000</v>
      </c>
      <c r="G58" s="5">
        <v>257805000000</v>
      </c>
      <c r="I58" s="5">
        <v>967994000000</v>
      </c>
      <c r="J58" s="5">
        <v>719173000000</v>
      </c>
      <c r="K58" s="5">
        <v>742828000000</v>
      </c>
      <c r="L58" s="5">
        <v>637902000000</v>
      </c>
      <c r="M58" s="5">
        <v>488132000000</v>
      </c>
      <c r="N58" s="5">
        <v>456585000000</v>
      </c>
      <c r="O58" s="5">
        <v>463351000000</v>
      </c>
      <c r="P58" s="5">
        <v>413857000000</v>
      </c>
      <c r="Q58" s="5">
        <v>333166000000</v>
      </c>
      <c r="R58" s="5">
        <v>421910000000</v>
      </c>
      <c r="S58" s="5">
        <v>325928000000</v>
      </c>
      <c r="T58" s="5">
        <v>269177000000</v>
      </c>
      <c r="U58" s="5">
        <v>147733000000</v>
      </c>
      <c r="V58" s="5">
        <v>96228000000</v>
      </c>
      <c r="W58" s="5">
        <v>75181000000</v>
      </c>
      <c r="X58" s="5">
        <v>31378215490</v>
      </c>
      <c r="Y58" s="5">
        <v>2772854873</v>
      </c>
    </row>
    <row r="59" spans="2:25" ht="15.5" x14ac:dyDescent="0.35">
      <c r="C59" t="s">
        <v>93</v>
      </c>
      <c r="D59" s="5">
        <v>-3791000000</v>
      </c>
      <c r="E59" s="5">
        <v>-6380000000</v>
      </c>
      <c r="F59" s="5">
        <v>36866000000</v>
      </c>
      <c r="G59" s="5">
        <v>-5921000000</v>
      </c>
      <c r="I59" s="5">
        <v>-29418000000</v>
      </c>
      <c r="J59" s="5">
        <v>-48799000000</v>
      </c>
      <c r="K59" s="5">
        <v>-96332000000</v>
      </c>
      <c r="L59" s="5">
        <v>-131490000000</v>
      </c>
      <c r="M59" s="5">
        <v>-154877000000</v>
      </c>
      <c r="N59" s="5">
        <v>-188570000000</v>
      </c>
      <c r="O59" s="5">
        <v>-185328000000</v>
      </c>
      <c r="P59" s="5">
        <v>-206163000000</v>
      </c>
      <c r="Q59" s="5">
        <v>-203931000000</v>
      </c>
      <c r="R59" s="5">
        <v>-167534000000</v>
      </c>
      <c r="S59" s="5">
        <v>-138031000000</v>
      </c>
      <c r="T59" s="5">
        <v>-94062000000</v>
      </c>
      <c r="U59" s="5">
        <v>-70100000000</v>
      </c>
      <c r="V59" s="5">
        <v>-55768000000</v>
      </c>
      <c r="W59" s="5">
        <v>-38645000000</v>
      </c>
      <c r="X59" s="5">
        <v>-21205785917</v>
      </c>
      <c r="Y59" s="5">
        <v>1251588208</v>
      </c>
    </row>
    <row r="60" spans="2:25" ht="15.5" x14ac:dyDescent="0.35">
      <c r="C60" t="s">
        <v>94</v>
      </c>
      <c r="D60" s="5">
        <v>7681000000</v>
      </c>
      <c r="E60" s="5">
        <v>4467000000</v>
      </c>
      <c r="F60" s="5">
        <v>3543000000</v>
      </c>
      <c r="G60" s="5">
        <v>4140000000</v>
      </c>
      <c r="I60" s="5">
        <v>12877000000</v>
      </c>
      <c r="J60" s="5">
        <v>3988000000</v>
      </c>
      <c r="K60" s="5">
        <v>4825000000</v>
      </c>
      <c r="L60" s="5">
        <v>3991000000</v>
      </c>
      <c r="M60" s="5">
        <v>1599000000</v>
      </c>
      <c r="N60" s="5">
        <v>1523000000</v>
      </c>
      <c r="O60" s="5">
        <v>1654000000</v>
      </c>
      <c r="P60" s="5">
        <v>1067000000</v>
      </c>
      <c r="Q60" s="5">
        <v>971000000</v>
      </c>
      <c r="R60" s="5">
        <v>1305000000</v>
      </c>
      <c r="S60" s="5">
        <v>1494000000</v>
      </c>
      <c r="T60" s="5">
        <v>1899000000</v>
      </c>
      <c r="U60" s="5">
        <v>1959000000</v>
      </c>
      <c r="V60" s="5">
        <v>2096000000</v>
      </c>
      <c r="W60" s="5">
        <v>5945000000</v>
      </c>
      <c r="X60" s="5">
        <v>2050412057</v>
      </c>
      <c r="Y60" s="5">
        <v>1500183700</v>
      </c>
    </row>
    <row r="61" spans="2:25" ht="15.5" x14ac:dyDescent="0.35">
      <c r="C61" t="s">
        <v>27</v>
      </c>
      <c r="D61" s="5">
        <v>-11472000000</v>
      </c>
      <c r="E61" s="5">
        <v>-10847000000</v>
      </c>
      <c r="F61" s="5">
        <v>-13037000000</v>
      </c>
      <c r="G61" s="5">
        <v>-10061000000</v>
      </c>
      <c r="I61" s="5">
        <v>-42295000000</v>
      </c>
      <c r="J61" s="5">
        <v>-52787000000</v>
      </c>
      <c r="K61" s="5">
        <v>-101157000000</v>
      </c>
      <c r="L61" s="5">
        <v>-135481000000</v>
      </c>
      <c r="M61" s="5">
        <v>-156476000000</v>
      </c>
      <c r="N61" s="5">
        <v>-190093000000</v>
      </c>
      <c r="O61" s="5">
        <v>-186982000000</v>
      </c>
      <c r="P61" s="5">
        <v>-207230000000</v>
      </c>
      <c r="Q61" s="5">
        <v>-204902000000</v>
      </c>
      <c r="R61" s="5">
        <v>-168839000000</v>
      </c>
      <c r="S61" s="5">
        <v>-139525000000</v>
      </c>
      <c r="T61" s="5">
        <v>-95961000000</v>
      </c>
      <c r="U61" s="5">
        <v>-72059000000</v>
      </c>
      <c r="V61" s="5">
        <v>-57864000000</v>
      </c>
      <c r="W61" s="5">
        <v>-44815000000</v>
      </c>
      <c r="X61" s="5">
        <v>-32079670502</v>
      </c>
      <c r="Y61" s="5">
        <v>-4876426100</v>
      </c>
    </row>
    <row r="62" spans="2:25" ht="15.5" x14ac:dyDescent="0.35">
      <c r="C62" t="s">
        <v>312</v>
      </c>
      <c r="W62" s="5">
        <v>225000000</v>
      </c>
      <c r="X62" s="5">
        <v>-148685204</v>
      </c>
      <c r="Y62" s="5">
        <v>3703538</v>
      </c>
    </row>
    <row r="63" spans="2:25" ht="15.5" x14ac:dyDescent="0.35">
      <c r="C63" t="s">
        <v>96</v>
      </c>
      <c r="D63" s="5">
        <v>-3791000000</v>
      </c>
      <c r="E63" s="5">
        <v>-6380000000</v>
      </c>
      <c r="F63" s="5">
        <v>36866000000</v>
      </c>
      <c r="G63" s="5">
        <v>-5921000000</v>
      </c>
      <c r="I63" s="5">
        <v>-29418000000</v>
      </c>
      <c r="J63" s="5">
        <v>-48799000000</v>
      </c>
      <c r="K63" s="5">
        <v>-96332000000</v>
      </c>
      <c r="L63" s="5">
        <v>-131490000000</v>
      </c>
      <c r="M63" s="5">
        <v>-154877000000</v>
      </c>
      <c r="N63" s="5">
        <v>-188570000000</v>
      </c>
      <c r="O63" s="5">
        <v>-185328000000</v>
      </c>
      <c r="P63" s="5">
        <v>-206163000000</v>
      </c>
      <c r="Q63" s="5">
        <v>-203931000000</v>
      </c>
      <c r="R63" s="5">
        <v>-167534000000</v>
      </c>
      <c r="S63" s="5">
        <v>-138031000000</v>
      </c>
      <c r="T63" s="5">
        <v>-94062000000</v>
      </c>
      <c r="U63" s="5">
        <v>-70100000000</v>
      </c>
      <c r="V63" s="5">
        <v>-55768000000</v>
      </c>
      <c r="W63" s="5">
        <v>-38645000000</v>
      </c>
      <c r="X63" s="5">
        <v>-21205785917</v>
      </c>
      <c r="Y63" s="5">
        <v>1251588208</v>
      </c>
    </row>
    <row r="64" spans="2:25" ht="15.5" x14ac:dyDescent="0.35">
      <c r="C64" t="s">
        <v>29</v>
      </c>
      <c r="D64" s="5">
        <v>276472000000</v>
      </c>
      <c r="E64" s="5">
        <v>336717000000</v>
      </c>
      <c r="F64" s="5">
        <v>237871000000</v>
      </c>
      <c r="G64" s="5">
        <v>251884000000</v>
      </c>
      <c r="I64" s="5">
        <v>938576000000</v>
      </c>
      <c r="J64" s="5">
        <v>670374000000</v>
      </c>
      <c r="K64" s="5">
        <v>646496000000</v>
      </c>
      <c r="L64" s="5">
        <v>506412000000</v>
      </c>
      <c r="M64" s="5">
        <v>333255000000</v>
      </c>
      <c r="N64" s="5">
        <v>268015000000</v>
      </c>
      <c r="O64" s="5">
        <v>278023000000</v>
      </c>
      <c r="P64" s="5">
        <v>207694000000</v>
      </c>
      <c r="Q64" s="5">
        <v>129235000000</v>
      </c>
      <c r="R64" s="5">
        <v>254376000000</v>
      </c>
      <c r="S64" s="5">
        <v>187897000000</v>
      </c>
      <c r="T64" s="5">
        <v>175115000000</v>
      </c>
      <c r="U64" s="5">
        <v>77633000000</v>
      </c>
      <c r="V64" s="5">
        <v>40460000000</v>
      </c>
      <c r="W64" s="5">
        <v>36536000000</v>
      </c>
      <c r="X64" s="5">
        <v>10172429573</v>
      </c>
      <c r="Y64" s="5">
        <v>4024443081</v>
      </c>
    </row>
    <row r="65" spans="2:25" ht="15.5" x14ac:dyDescent="0.35">
      <c r="C65" t="s">
        <v>28</v>
      </c>
      <c r="D65" s="5">
        <v>-56070000000</v>
      </c>
      <c r="E65" s="5">
        <v>-71149000000</v>
      </c>
      <c r="F65" s="5">
        <v>-56101000000</v>
      </c>
      <c r="G65" s="5">
        <v>-51682000000</v>
      </c>
      <c r="I65" s="5">
        <v>-166085000000</v>
      </c>
      <c r="J65" s="5">
        <v>-194797000000</v>
      </c>
      <c r="K65" s="5">
        <v>-130178000000</v>
      </c>
      <c r="L65" s="5">
        <v>-107291000000</v>
      </c>
      <c r="M65" s="5">
        <v>-58034000000</v>
      </c>
      <c r="N65" s="5">
        <v>-67742000000</v>
      </c>
      <c r="O65" s="5">
        <v>-74953000000</v>
      </c>
      <c r="P65" s="5">
        <v>-48540000000</v>
      </c>
      <c r="Q65" s="5">
        <v>-26423000000</v>
      </c>
      <c r="R65" s="5">
        <v>-58333000000</v>
      </c>
      <c r="S65" s="5">
        <v>-47386000000</v>
      </c>
      <c r="T65" s="5">
        <v>-36491000000</v>
      </c>
      <c r="U65" s="5">
        <v>-10307000000</v>
      </c>
      <c r="V65" s="5">
        <v>4541000000</v>
      </c>
      <c r="W65" s="5">
        <v>-4915000000</v>
      </c>
      <c r="X65" s="5">
        <v>31017904</v>
      </c>
      <c r="Y65" s="5">
        <v>-725200367</v>
      </c>
    </row>
    <row r="66" spans="2:25" ht="15.5" x14ac:dyDescent="0.35">
      <c r="C66" t="s">
        <v>97</v>
      </c>
      <c r="D66" s="5">
        <v>-53209000000</v>
      </c>
      <c r="E66" s="5">
        <v>-67152000000</v>
      </c>
      <c r="F66" s="5">
        <v>-53196000000</v>
      </c>
      <c r="G66" s="5">
        <v>-49111000000</v>
      </c>
      <c r="I66" s="5">
        <v>-154573000000</v>
      </c>
      <c r="J66" s="5">
        <v>-182698000000</v>
      </c>
      <c r="K66" s="5">
        <v>-119622000000</v>
      </c>
      <c r="L66" s="5">
        <v>-95900000000</v>
      </c>
      <c r="M66" s="5">
        <v>-47526000000</v>
      </c>
      <c r="N66" s="5">
        <v>-60751000000</v>
      </c>
      <c r="O66" s="5">
        <v>-67403000000</v>
      </c>
      <c r="P66" s="5">
        <v>-37944000000</v>
      </c>
      <c r="Q66" s="5">
        <v>-20437000000</v>
      </c>
      <c r="R66" s="5">
        <v>-52454000000</v>
      </c>
      <c r="S66" s="5">
        <v>-42051000000</v>
      </c>
      <c r="W66" s="5">
        <v>-4443000000</v>
      </c>
    </row>
    <row r="67" spans="2:25" ht="15.5" x14ac:dyDescent="0.35">
      <c r="C67" t="s">
        <v>98</v>
      </c>
      <c r="W67" s="5">
        <v>-472000000</v>
      </c>
      <c r="X67" s="5">
        <v>31017904</v>
      </c>
      <c r="Y67" s="5">
        <v>-725200367</v>
      </c>
    </row>
    <row r="68" spans="2:25" ht="15.5" x14ac:dyDescent="0.35">
      <c r="C68" t="s">
        <v>448</v>
      </c>
      <c r="D68" s="5">
        <v>-2861000000</v>
      </c>
      <c r="E68" s="5">
        <v>-3997000000</v>
      </c>
      <c r="F68" s="5">
        <v>-2905000000</v>
      </c>
      <c r="G68" s="5">
        <v>-2571000000</v>
      </c>
      <c r="I68" s="5">
        <v>-11512000000</v>
      </c>
      <c r="J68" s="5">
        <v>-12099000000</v>
      </c>
      <c r="K68" s="5">
        <v>-10556000000</v>
      </c>
      <c r="L68" s="5">
        <v>-11391000000</v>
      </c>
      <c r="M68" s="5">
        <v>-10508000000</v>
      </c>
      <c r="N68" s="5">
        <v>-6991000000</v>
      </c>
      <c r="O68" s="5">
        <v>-7550000000</v>
      </c>
      <c r="P68" s="5">
        <v>-10596000000</v>
      </c>
      <c r="Q68" s="5">
        <v>-5986000000</v>
      </c>
      <c r="R68" s="5">
        <v>-5879000000</v>
      </c>
      <c r="S68" s="5">
        <v>-5335000000</v>
      </c>
    </row>
    <row r="69" spans="2:25" ht="15.5" x14ac:dyDescent="0.35">
      <c r="C69" t="s">
        <v>99</v>
      </c>
      <c r="D69" s="5">
        <v>-56070000000</v>
      </c>
      <c r="E69" s="5">
        <v>-71149000000</v>
      </c>
      <c r="F69" s="5">
        <v>-56101000000</v>
      </c>
      <c r="G69" s="5">
        <v>-51682000000</v>
      </c>
      <c r="I69" s="5">
        <v>-166085000000</v>
      </c>
      <c r="J69" s="5">
        <v>-194797000000</v>
      </c>
      <c r="K69" s="5">
        <v>-130178000000</v>
      </c>
      <c r="L69" s="5">
        <v>-107291000000</v>
      </c>
      <c r="M69" s="5">
        <v>-58034000000</v>
      </c>
      <c r="N69" s="5">
        <v>-67742000000</v>
      </c>
      <c r="O69" s="5">
        <v>-74953000000</v>
      </c>
      <c r="P69" s="5">
        <v>-48540000000</v>
      </c>
      <c r="Q69" s="5">
        <v>-26423000000</v>
      </c>
      <c r="R69" s="5">
        <v>-58333000000</v>
      </c>
      <c r="S69" s="5">
        <v>-47386000000</v>
      </c>
      <c r="T69" s="5">
        <v>-36491000000</v>
      </c>
      <c r="U69" s="5">
        <v>-10307000000</v>
      </c>
      <c r="V69" s="5">
        <v>4541000000</v>
      </c>
      <c r="W69" s="5">
        <v>-4915000000</v>
      </c>
      <c r="X69" s="5">
        <v>31017904</v>
      </c>
      <c r="Y69" s="5">
        <v>-725200367</v>
      </c>
    </row>
    <row r="70" spans="2:25" ht="15.5" x14ac:dyDescent="0.35">
      <c r="C70" t="s">
        <v>104</v>
      </c>
      <c r="D70" s="5">
        <v>220402000000</v>
      </c>
      <c r="E70" s="5">
        <v>265568000000</v>
      </c>
      <c r="F70" s="5">
        <v>181770000000</v>
      </c>
      <c r="G70" s="5">
        <v>200202000000</v>
      </c>
      <c r="I70" s="5">
        <v>772491000000</v>
      </c>
      <c r="J70" s="5">
        <v>475577000000</v>
      </c>
      <c r="K70" s="5">
        <v>516318000000</v>
      </c>
      <c r="L70" s="5">
        <v>399121000000</v>
      </c>
      <c r="M70" s="5">
        <v>275221000000</v>
      </c>
      <c r="N70" s="5">
        <v>200273000000</v>
      </c>
      <c r="O70" s="5">
        <v>203070000000</v>
      </c>
      <c r="P70" s="5">
        <v>159154000000</v>
      </c>
      <c r="Q70" s="5">
        <v>102812000000</v>
      </c>
      <c r="R70" s="5">
        <v>196043000000</v>
      </c>
      <c r="S70" s="5">
        <v>140511000000</v>
      </c>
      <c r="T70" s="5">
        <v>138624000000</v>
      </c>
      <c r="U70" s="5">
        <v>67326000000</v>
      </c>
      <c r="V70" s="5">
        <v>45001000000</v>
      </c>
      <c r="W70" s="5">
        <v>31621000000</v>
      </c>
      <c r="X70" s="5">
        <v>10203447477</v>
      </c>
      <c r="Y70" s="5">
        <v>3299242714</v>
      </c>
    </row>
    <row r="71" spans="2:25" ht="15.5" x14ac:dyDescent="0.35">
      <c r="C71" t="s">
        <v>105</v>
      </c>
      <c r="F71" s="5">
        <v>-7847000000</v>
      </c>
      <c r="I71" s="5">
        <v>-7847000000</v>
      </c>
      <c r="J71" s="5">
        <v>-1480000000</v>
      </c>
      <c r="K71" s="5">
        <v>6332000000</v>
      </c>
      <c r="L71" s="5">
        <v>2541000000</v>
      </c>
      <c r="M71" s="5">
        <v>2490000000</v>
      </c>
      <c r="N71" s="5">
        <v>38537000000</v>
      </c>
      <c r="O71" s="5">
        <v>-15045000000</v>
      </c>
      <c r="P71" s="5">
        <v>29138000000</v>
      </c>
      <c r="Q71" s="5">
        <v>-15959000000</v>
      </c>
      <c r="R71" s="5">
        <v>6392000000</v>
      </c>
      <c r="S71" s="5">
        <v>6893000000</v>
      </c>
    </row>
    <row r="72" spans="2:25" ht="15.5" x14ac:dyDescent="0.35">
      <c r="C72" t="s">
        <v>106</v>
      </c>
      <c r="F72" s="5">
        <v>-7847000000</v>
      </c>
      <c r="I72" s="5">
        <v>-7847000000</v>
      </c>
      <c r="J72" s="5">
        <v>-1480000000</v>
      </c>
      <c r="K72" s="5">
        <v>6332000000</v>
      </c>
      <c r="L72" s="5">
        <v>2541000000</v>
      </c>
      <c r="M72" s="5">
        <v>2490000000</v>
      </c>
      <c r="N72" s="5">
        <v>38537000000</v>
      </c>
      <c r="O72" s="5">
        <v>-15045000000</v>
      </c>
      <c r="P72" s="5">
        <v>29138000000</v>
      </c>
      <c r="Q72" s="5">
        <v>-15959000000</v>
      </c>
      <c r="R72" s="5">
        <v>6392000000</v>
      </c>
      <c r="S72" s="5">
        <v>6893000000</v>
      </c>
    </row>
    <row r="73" spans="2:25" ht="15.5" x14ac:dyDescent="0.35">
      <c r="C73" t="s">
        <v>107</v>
      </c>
      <c r="D73" s="5">
        <v>220402000000</v>
      </c>
      <c r="E73" s="5">
        <v>265568000000</v>
      </c>
      <c r="F73" s="5">
        <v>173923000000</v>
      </c>
      <c r="G73" s="5">
        <v>200202000000</v>
      </c>
      <c r="I73" s="5">
        <v>764644000000</v>
      </c>
      <c r="J73" s="5">
        <v>474097000000</v>
      </c>
      <c r="K73" s="5">
        <v>522650000000</v>
      </c>
      <c r="L73" s="5">
        <v>401662000000</v>
      </c>
      <c r="M73" s="5">
        <v>277711000000</v>
      </c>
      <c r="N73" s="5">
        <v>238810000000</v>
      </c>
      <c r="O73" s="5">
        <v>188025000000</v>
      </c>
      <c r="P73" s="5">
        <v>188292000000</v>
      </c>
      <c r="Q73" s="5">
        <v>86853000000</v>
      </c>
      <c r="R73" s="5">
        <v>202435000000</v>
      </c>
      <c r="S73" s="5">
        <v>147404000000</v>
      </c>
      <c r="T73" s="5">
        <v>138624000000</v>
      </c>
      <c r="U73" s="5">
        <v>67326000000</v>
      </c>
      <c r="V73" s="5">
        <v>45001000000</v>
      </c>
      <c r="W73" s="5">
        <v>31621000000</v>
      </c>
      <c r="X73" s="5">
        <v>10203447477</v>
      </c>
      <c r="Y73" s="5">
        <v>3299242714</v>
      </c>
    </row>
    <row r="74" spans="2:25" ht="15.5" x14ac:dyDescent="0.35">
      <c r="C74" t="s">
        <v>108</v>
      </c>
      <c r="D74" s="5">
        <v>220402000000</v>
      </c>
      <c r="E74" s="5">
        <v>265568000000</v>
      </c>
      <c r="F74" s="5">
        <v>181770000000</v>
      </c>
      <c r="G74" s="5">
        <v>200202000000</v>
      </c>
      <c r="I74" s="5">
        <v>772491000000</v>
      </c>
      <c r="J74" s="5">
        <v>475577000000</v>
      </c>
      <c r="K74" s="5">
        <v>516318000000</v>
      </c>
      <c r="L74" s="5">
        <v>399121000000</v>
      </c>
      <c r="M74" s="5">
        <v>275221000000</v>
      </c>
      <c r="N74" s="5">
        <v>200273000000</v>
      </c>
      <c r="O74" s="5">
        <v>203070000000</v>
      </c>
      <c r="P74" s="5">
        <v>159154000000</v>
      </c>
      <c r="Q74" s="5">
        <v>102812000000</v>
      </c>
      <c r="R74" s="5">
        <v>196043000000</v>
      </c>
      <c r="S74" s="5">
        <v>140511000000</v>
      </c>
      <c r="T74" s="5">
        <v>138624000000</v>
      </c>
      <c r="U74" s="5">
        <v>67326000000</v>
      </c>
      <c r="V74" s="5">
        <v>45001000000</v>
      </c>
      <c r="W74" s="5">
        <v>31621000000</v>
      </c>
      <c r="X74" s="5">
        <v>10203447477</v>
      </c>
      <c r="Y74" s="5">
        <v>3299242714</v>
      </c>
    </row>
    <row r="75" spans="2:25" ht="15.5" x14ac:dyDescent="0.35">
      <c r="C75" t="s">
        <v>8</v>
      </c>
      <c r="D75" s="5">
        <v>220402000000</v>
      </c>
      <c r="E75" s="5">
        <v>265568000000</v>
      </c>
      <c r="F75" s="5">
        <v>193792000000</v>
      </c>
      <c r="G75" s="5">
        <v>200202000000</v>
      </c>
      <c r="I75" s="5">
        <v>784513000000</v>
      </c>
      <c r="J75" s="5">
        <v>544852000000</v>
      </c>
      <c r="K75" s="5">
        <v>522835000000</v>
      </c>
      <c r="L75" s="5">
        <v>401459000000</v>
      </c>
      <c r="M75" s="5">
        <v>277705000000</v>
      </c>
      <c r="N75" s="5">
        <v>238802000000</v>
      </c>
      <c r="O75" s="5">
        <v>188019000000</v>
      </c>
      <c r="P75" s="5">
        <v>188289000000</v>
      </c>
      <c r="Q75" s="5">
        <v>86853000000</v>
      </c>
      <c r="R75" s="5">
        <v>202435000000</v>
      </c>
      <c r="S75" s="5">
        <v>147404000000</v>
      </c>
      <c r="T75" s="5">
        <v>138624000000</v>
      </c>
      <c r="U75" s="5">
        <v>67326000000</v>
      </c>
      <c r="V75" s="5">
        <v>45001000000</v>
      </c>
      <c r="W75" s="5">
        <v>31621000000</v>
      </c>
      <c r="X75" s="5">
        <v>10203447477</v>
      </c>
      <c r="Y75" s="5">
        <v>3299242714</v>
      </c>
    </row>
    <row r="76" spans="2:25" ht="15.5" x14ac:dyDescent="0.35">
      <c r="C76" t="s">
        <v>109</v>
      </c>
      <c r="D76" s="5">
        <v>220402000000</v>
      </c>
      <c r="E76" s="5">
        <v>265568000000</v>
      </c>
      <c r="F76" s="5">
        <v>181770000000</v>
      </c>
      <c r="G76" s="5">
        <v>200202000000</v>
      </c>
      <c r="I76" s="5">
        <v>772491000000</v>
      </c>
      <c r="J76" s="5">
        <v>475577000000</v>
      </c>
      <c r="K76" s="5">
        <v>516318000000</v>
      </c>
      <c r="L76" s="5">
        <v>399121000000</v>
      </c>
      <c r="M76" s="5">
        <v>275221000000</v>
      </c>
      <c r="N76" s="5">
        <v>200273000000</v>
      </c>
      <c r="O76" s="5">
        <v>203070000000</v>
      </c>
      <c r="P76" s="5">
        <v>159154000000</v>
      </c>
      <c r="Q76" s="5">
        <v>102812000000</v>
      </c>
      <c r="R76" s="5">
        <v>196043000000</v>
      </c>
      <c r="S76" s="5">
        <v>140511000000</v>
      </c>
      <c r="T76" s="5">
        <v>138624000000</v>
      </c>
      <c r="U76" s="5">
        <v>67326000000</v>
      </c>
      <c r="V76" s="5">
        <v>45001000000</v>
      </c>
      <c r="W76" s="5">
        <v>31621000000</v>
      </c>
      <c r="X76" s="5">
        <v>10203447477</v>
      </c>
      <c r="Y76" s="5">
        <v>3299242714</v>
      </c>
    </row>
    <row r="77" spans="2:25" ht="15.5" x14ac:dyDescent="0.35">
      <c r="C77" t="s">
        <v>110</v>
      </c>
      <c r="D77" s="5">
        <v>220402000000</v>
      </c>
      <c r="E77" s="5">
        <v>265568000000</v>
      </c>
      <c r="F77" s="5">
        <v>173923000000</v>
      </c>
      <c r="G77" s="5">
        <v>200202000000</v>
      </c>
      <c r="I77" s="5">
        <v>764644000000</v>
      </c>
      <c r="J77" s="5">
        <v>474097000000</v>
      </c>
      <c r="K77" s="5">
        <v>522650000000</v>
      </c>
      <c r="L77" s="5">
        <v>401662000000</v>
      </c>
      <c r="M77" s="5">
        <v>277711000000</v>
      </c>
      <c r="N77" s="5">
        <v>238810000000</v>
      </c>
      <c r="O77" s="5">
        <v>188025000000</v>
      </c>
      <c r="P77" s="5">
        <v>188292000000</v>
      </c>
      <c r="Q77" s="5">
        <v>86853000000</v>
      </c>
      <c r="R77" s="5">
        <v>202435000000</v>
      </c>
      <c r="S77" s="5">
        <v>147404000000</v>
      </c>
      <c r="T77" s="5">
        <v>138624000000</v>
      </c>
      <c r="U77" s="5">
        <v>67326000000</v>
      </c>
      <c r="V77" s="5">
        <v>45001000000</v>
      </c>
      <c r="W77" s="5">
        <v>31621000000</v>
      </c>
      <c r="X77" s="5">
        <v>10203447477</v>
      </c>
      <c r="Y77" s="5">
        <v>3299242714</v>
      </c>
    </row>
    <row r="78" spans="2:25" ht="15.5" x14ac:dyDescent="0.35">
      <c r="C78" t="s">
        <v>111</v>
      </c>
      <c r="D78" s="5">
        <v>220402000000</v>
      </c>
      <c r="E78" s="5">
        <v>265568000000</v>
      </c>
      <c r="F78" s="5">
        <v>173923000000</v>
      </c>
      <c r="G78" s="5">
        <v>200202000000</v>
      </c>
      <c r="I78" s="5">
        <v>764644000000</v>
      </c>
      <c r="J78" s="5">
        <v>474097000000</v>
      </c>
      <c r="K78" s="5">
        <v>522650000000</v>
      </c>
      <c r="L78" s="5">
        <v>401662000000</v>
      </c>
      <c r="M78" s="5">
        <v>277711000000</v>
      </c>
      <c r="N78" s="5">
        <v>238810000000</v>
      </c>
      <c r="O78" s="5">
        <v>188025000000</v>
      </c>
      <c r="P78" s="5">
        <v>188292000000</v>
      </c>
      <c r="Q78" s="5">
        <v>86853000000</v>
      </c>
      <c r="R78" s="5">
        <v>202435000000</v>
      </c>
      <c r="S78" s="5">
        <v>147404000000</v>
      </c>
      <c r="T78" s="5">
        <v>138624000000</v>
      </c>
      <c r="U78" s="5">
        <v>67326000000</v>
      </c>
      <c r="V78" s="5">
        <v>45001000000</v>
      </c>
      <c r="W78" s="5">
        <v>31621000000</v>
      </c>
      <c r="X78" s="5">
        <v>10203447477</v>
      </c>
      <c r="Y78" s="5">
        <v>3299242714</v>
      </c>
    </row>
    <row r="80" spans="2:25" ht="15.5" x14ac:dyDescent="0.35">
      <c r="B80" t="s">
        <v>112</v>
      </c>
      <c r="C80" t="s">
        <v>113</v>
      </c>
    </row>
    <row r="81" spans="3:25" ht="15.5" x14ac:dyDescent="0.35">
      <c r="C81" t="s">
        <v>114</v>
      </c>
    </row>
    <row r="82" spans="3:25" ht="15.5" x14ac:dyDescent="0.35">
      <c r="C82" t="s">
        <v>20</v>
      </c>
      <c r="D82" s="5">
        <v>533369000000</v>
      </c>
      <c r="E82" s="5">
        <v>1083751000000</v>
      </c>
      <c r="F82" s="5">
        <v>576196000000</v>
      </c>
      <c r="G82" s="5">
        <v>520716000000</v>
      </c>
      <c r="I82" s="5">
        <v>576196000000</v>
      </c>
      <c r="J82" s="5">
        <v>378119000000</v>
      </c>
      <c r="K82" s="5">
        <v>326785000000</v>
      </c>
      <c r="L82" s="5">
        <v>416766000000</v>
      </c>
      <c r="M82" s="5">
        <v>243492000000</v>
      </c>
      <c r="N82" s="5">
        <v>238324000000</v>
      </c>
      <c r="O82" s="5">
        <v>241125000000</v>
      </c>
      <c r="P82" s="5">
        <v>196898000000</v>
      </c>
      <c r="Q82" s="5">
        <v>229109000000</v>
      </c>
      <c r="R82" s="5">
        <v>211041000000</v>
      </c>
      <c r="S82" s="5">
        <v>127934000000</v>
      </c>
      <c r="T82" s="5">
        <v>125223000000</v>
      </c>
      <c r="U82" s="5">
        <v>246150000000</v>
      </c>
      <c r="V82" s="5">
        <v>201061000000</v>
      </c>
      <c r="W82" s="5">
        <v>183604000000</v>
      </c>
      <c r="X82" s="5">
        <v>210987998736</v>
      </c>
      <c r="Y82" s="5">
        <v>64922334709</v>
      </c>
    </row>
    <row r="83" spans="3:25" ht="15.5" x14ac:dyDescent="0.35">
      <c r="C83" t="s">
        <v>117</v>
      </c>
      <c r="D83" s="5">
        <v>471689000000</v>
      </c>
      <c r="E83" s="5">
        <v>611385000000</v>
      </c>
      <c r="F83" s="5">
        <v>352211000000</v>
      </c>
      <c r="G83" s="5">
        <v>469483000000</v>
      </c>
      <c r="I83" s="5">
        <v>352211000000</v>
      </c>
      <c r="J83" s="5">
        <v>407759000000</v>
      </c>
      <c r="K83" s="5">
        <v>405886000000</v>
      </c>
      <c r="L83" s="5">
        <v>368506000000</v>
      </c>
      <c r="M83" s="5">
        <v>413308000000</v>
      </c>
      <c r="N83" s="5">
        <v>397886000000</v>
      </c>
      <c r="O83" s="5">
        <v>261602000000</v>
      </c>
      <c r="P83" s="5">
        <v>427390000000</v>
      </c>
      <c r="Q83" s="5">
        <v>320014000000</v>
      </c>
      <c r="R83" s="5">
        <v>281569000000</v>
      </c>
      <c r="S83" s="5">
        <v>206111000000</v>
      </c>
      <c r="T83" s="5">
        <v>75581000000</v>
      </c>
      <c r="U83" s="5">
        <v>45326000000</v>
      </c>
      <c r="V83" s="5">
        <v>43645000000</v>
      </c>
      <c r="W83" s="5">
        <v>24564000000</v>
      </c>
      <c r="X83" s="5">
        <v>15811930271</v>
      </c>
      <c r="Y83" s="5">
        <v>13923719667</v>
      </c>
    </row>
    <row r="84" spans="3:25" ht="15.5" x14ac:dyDescent="0.35">
      <c r="C84" t="s">
        <v>118</v>
      </c>
      <c r="D84" s="5">
        <v>1056098000000</v>
      </c>
      <c r="E84" s="5">
        <v>1142572000000</v>
      </c>
      <c r="F84" s="5">
        <v>958916000000</v>
      </c>
      <c r="G84" s="5">
        <v>1043604000000</v>
      </c>
      <c r="I84" s="5">
        <v>958916000000</v>
      </c>
      <c r="J84" s="5">
        <v>934505000000</v>
      </c>
      <c r="K84" s="5">
        <v>765839000000</v>
      </c>
      <c r="L84" s="5">
        <v>662449000000</v>
      </c>
      <c r="M84" s="5">
        <v>608454000000</v>
      </c>
      <c r="N84" s="5">
        <v>427789000000</v>
      </c>
      <c r="O84" s="5">
        <v>207759000000</v>
      </c>
      <c r="P84" s="5">
        <v>232812000000</v>
      </c>
      <c r="Q84" s="5">
        <v>99873000000</v>
      </c>
    </row>
    <row r="85" spans="3:25" ht="15.5" x14ac:dyDescent="0.35">
      <c r="C85" t="s">
        <v>119</v>
      </c>
      <c r="D85" s="5">
        <v>6763000000</v>
      </c>
      <c r="E85" s="5">
        <v>7395000000</v>
      </c>
      <c r="F85" s="5">
        <v>15403000000</v>
      </c>
      <c r="G85" s="5">
        <v>6776000000</v>
      </c>
      <c r="I85" s="5">
        <v>15403000000</v>
      </c>
      <c r="J85" s="5">
        <v>9700000000</v>
      </c>
      <c r="K85" s="5">
        <v>6235000000</v>
      </c>
      <c r="L85" s="5">
        <v>12859000000</v>
      </c>
      <c r="M85" s="5">
        <v>4317000000</v>
      </c>
      <c r="N85" s="5">
        <v>4037000000</v>
      </c>
      <c r="O85" s="5">
        <v>3744000000</v>
      </c>
      <c r="P85" s="5">
        <v>2099000000</v>
      </c>
      <c r="Q85" s="5">
        <v>16000000</v>
      </c>
    </row>
    <row r="86" spans="3:25" ht="15.5" x14ac:dyDescent="0.35">
      <c r="C86" t="s">
        <v>120</v>
      </c>
      <c r="D86" s="5">
        <v>471689000000</v>
      </c>
      <c r="E86" s="5">
        <v>611385000000</v>
      </c>
      <c r="F86" s="5">
        <v>352211000000</v>
      </c>
      <c r="G86" s="5">
        <v>469483000000</v>
      </c>
      <c r="I86" s="5">
        <v>352211000000</v>
      </c>
      <c r="J86" s="5">
        <v>407759000000</v>
      </c>
      <c r="K86" s="5">
        <v>405886000000</v>
      </c>
      <c r="L86" s="5">
        <v>368506000000</v>
      </c>
      <c r="M86" s="5">
        <v>413308000000</v>
      </c>
      <c r="N86" s="5">
        <v>397886000000</v>
      </c>
      <c r="O86" s="5">
        <v>261602000000</v>
      </c>
      <c r="P86" s="5">
        <v>427390000000</v>
      </c>
      <c r="Q86" s="5">
        <v>320014000000</v>
      </c>
      <c r="R86" s="5">
        <v>281569000000</v>
      </c>
      <c r="S86" s="5">
        <v>206111000000</v>
      </c>
      <c r="T86" s="5">
        <v>75581000000</v>
      </c>
      <c r="U86" s="5">
        <v>45326000000</v>
      </c>
      <c r="V86" s="5">
        <v>43645000000</v>
      </c>
      <c r="W86" s="5">
        <v>24564000000</v>
      </c>
      <c r="X86" s="5">
        <v>15811930271</v>
      </c>
      <c r="Y86" s="5">
        <v>13923719667</v>
      </c>
    </row>
    <row r="87" spans="3:25" ht="15.5" x14ac:dyDescent="0.35">
      <c r="C87" t="s">
        <v>121</v>
      </c>
      <c r="D87" s="5">
        <v>23301000000</v>
      </c>
      <c r="E87" s="5">
        <v>35346000000</v>
      </c>
      <c r="F87" s="5">
        <v>29885000000</v>
      </c>
      <c r="G87" s="5">
        <v>16112000000</v>
      </c>
      <c r="I87" s="5">
        <v>29885000000</v>
      </c>
      <c r="J87" s="5">
        <v>34669000000</v>
      </c>
      <c r="K87" s="5">
        <v>24168000000</v>
      </c>
      <c r="L87" s="5">
        <v>30886000000</v>
      </c>
      <c r="M87" s="5">
        <v>25933000000</v>
      </c>
      <c r="N87" s="5">
        <v>23965000000</v>
      </c>
      <c r="O87" s="5">
        <v>99136000000</v>
      </c>
      <c r="P87" s="5">
        <v>67077000000</v>
      </c>
      <c r="Q87" s="5">
        <v>22345000000</v>
      </c>
      <c r="R87" s="5">
        <v>27386000000</v>
      </c>
      <c r="S87" s="5">
        <v>31726000000</v>
      </c>
      <c r="T87" s="5">
        <v>78856000000</v>
      </c>
      <c r="U87" s="5">
        <v>41022000000</v>
      </c>
      <c r="V87" s="5">
        <v>31955000000</v>
      </c>
      <c r="W87" s="5">
        <v>16236000000</v>
      </c>
      <c r="X87" s="5">
        <v>2967774444</v>
      </c>
      <c r="Y87" s="5">
        <v>1781127705</v>
      </c>
    </row>
    <row r="88" spans="3:25" ht="15.5" x14ac:dyDescent="0.35">
      <c r="C88" t="s">
        <v>122</v>
      </c>
      <c r="D88" s="5">
        <v>23301000000</v>
      </c>
      <c r="E88" s="5">
        <v>35346000000</v>
      </c>
      <c r="F88" s="5">
        <v>29885000000</v>
      </c>
      <c r="G88" s="5">
        <v>16112000000</v>
      </c>
      <c r="I88" s="5">
        <v>29885000000</v>
      </c>
      <c r="J88" s="5">
        <v>34669000000</v>
      </c>
      <c r="K88" s="5">
        <v>24168000000</v>
      </c>
      <c r="L88" s="5">
        <v>30886000000</v>
      </c>
      <c r="M88" s="5">
        <v>25933000000</v>
      </c>
      <c r="N88" s="5">
        <v>23965000000</v>
      </c>
      <c r="O88" s="5">
        <v>99136000000</v>
      </c>
      <c r="P88" s="5">
        <v>67077000000</v>
      </c>
      <c r="Q88" s="5">
        <v>22345000000</v>
      </c>
      <c r="R88" s="5">
        <v>27386000000</v>
      </c>
      <c r="S88" s="5">
        <v>31726000000</v>
      </c>
      <c r="T88" s="5">
        <v>78856000000</v>
      </c>
      <c r="U88" s="5">
        <v>41022000000</v>
      </c>
      <c r="V88" s="5">
        <v>31955000000</v>
      </c>
      <c r="W88" s="5">
        <v>16236000000</v>
      </c>
      <c r="X88" s="5">
        <v>2967774444</v>
      </c>
      <c r="Y88" s="5">
        <v>1781127705</v>
      </c>
    </row>
    <row r="89" spans="3:25" ht="15.5" x14ac:dyDescent="0.35">
      <c r="C89" t="s">
        <v>123</v>
      </c>
      <c r="D89" s="5">
        <v>2757047000000</v>
      </c>
      <c r="E89" s="5">
        <v>2603003000000</v>
      </c>
      <c r="F89" s="5">
        <v>3013431000000</v>
      </c>
      <c r="G89" s="5">
        <v>2508807000000</v>
      </c>
      <c r="I89" s="5">
        <v>3013431000000</v>
      </c>
      <c r="J89" s="5">
        <v>2701369000000</v>
      </c>
      <c r="K89" s="5">
        <v>2329942000000</v>
      </c>
      <c r="L89" s="5">
        <v>2007569000000</v>
      </c>
      <c r="M89" s="5">
        <v>1811446000000</v>
      </c>
      <c r="N89" s="5">
        <v>1496826000000</v>
      </c>
      <c r="O89" s="5">
        <v>1315746000000</v>
      </c>
      <c r="P89" s="5">
        <v>1189510000000</v>
      </c>
      <c r="Q89" s="5">
        <v>1130712000000</v>
      </c>
      <c r="R89" s="5">
        <v>973331000000</v>
      </c>
      <c r="S89" s="5">
        <v>758064000000</v>
      </c>
      <c r="T89" s="5">
        <v>740589000000</v>
      </c>
      <c r="U89" s="5">
        <v>526776000000</v>
      </c>
      <c r="V89" s="5">
        <v>324841000000</v>
      </c>
      <c r="W89" s="5">
        <v>227098000000</v>
      </c>
      <c r="X89" s="5">
        <v>192008804715</v>
      </c>
      <c r="Y89" s="5">
        <v>98679604113</v>
      </c>
    </row>
    <row r="90" spans="3:25" ht="15.5" x14ac:dyDescent="0.35">
      <c r="C90" t="s">
        <v>91</v>
      </c>
      <c r="D90" s="5">
        <v>148894000000</v>
      </c>
      <c r="E90" s="5">
        <v>148894000000</v>
      </c>
      <c r="F90" s="5">
        <v>148894000000</v>
      </c>
      <c r="G90" s="5">
        <v>38650000000</v>
      </c>
      <c r="I90" s="5">
        <v>148894000000</v>
      </c>
      <c r="J90" s="5">
        <v>156741000000</v>
      </c>
      <c r="K90" s="5">
        <v>158296000000</v>
      </c>
      <c r="L90" s="5">
        <v>34028000000</v>
      </c>
      <c r="M90" s="5">
        <v>55252000000</v>
      </c>
      <c r="N90" s="5">
        <v>52764000000</v>
      </c>
      <c r="O90" s="5">
        <v>14234000000</v>
      </c>
      <c r="P90" s="5">
        <v>29276000000</v>
      </c>
      <c r="Q90" s="5">
        <v>138000000</v>
      </c>
      <c r="R90" s="5">
        <v>16097000000</v>
      </c>
      <c r="S90" s="5">
        <v>9705000000</v>
      </c>
    </row>
    <row r="91" spans="3:25" ht="15.5" x14ac:dyDescent="0.35">
      <c r="C91" t="s">
        <v>124</v>
      </c>
      <c r="D91" s="5">
        <v>3940975000000</v>
      </c>
      <c r="E91" s="5">
        <v>4485350000000</v>
      </c>
      <c r="F91" s="5">
        <v>4062570000000</v>
      </c>
      <c r="G91" s="5">
        <v>3576941000000</v>
      </c>
      <c r="I91" s="5">
        <v>4062570000000</v>
      </c>
      <c r="J91" s="5">
        <v>3626026000000</v>
      </c>
      <c r="K91" s="5">
        <v>3185637000000</v>
      </c>
      <c r="L91" s="5">
        <v>2873858000000</v>
      </c>
      <c r="M91" s="5">
        <v>2535858000000</v>
      </c>
      <c r="N91" s="5">
        <v>2205519000000</v>
      </c>
      <c r="O91" s="5">
        <v>2255382000000</v>
      </c>
      <c r="P91" s="5">
        <v>2174526000000</v>
      </c>
      <c r="Q91" s="5">
        <v>1970840000000</v>
      </c>
      <c r="R91" s="5">
        <v>1720167000000</v>
      </c>
      <c r="S91" s="5">
        <v>1301579000000</v>
      </c>
      <c r="T91" s="5">
        <v>1198479000000</v>
      </c>
      <c r="U91" s="5">
        <v>973255000000</v>
      </c>
      <c r="V91" s="5">
        <v>707334000000</v>
      </c>
      <c r="W91" s="5">
        <v>545590000000</v>
      </c>
      <c r="X91" s="5">
        <v>472972759450</v>
      </c>
      <c r="Y91" s="5">
        <v>205040295896</v>
      </c>
    </row>
    <row r="92" spans="3:25" ht="15.5" x14ac:dyDescent="0.35">
      <c r="C92" t="s">
        <v>125</v>
      </c>
    </row>
    <row r="93" spans="3:25" ht="15.5" x14ac:dyDescent="0.35">
      <c r="C93" t="s">
        <v>589</v>
      </c>
    </row>
    <row r="94" spans="3:25" ht="15.5" x14ac:dyDescent="0.35">
      <c r="C94" t="s">
        <v>128</v>
      </c>
      <c r="D94" s="5">
        <v>103324000000</v>
      </c>
      <c r="E94" s="5">
        <v>94841000000</v>
      </c>
      <c r="F94" s="5">
        <v>95292000000</v>
      </c>
      <c r="G94" s="5">
        <v>95064000000</v>
      </c>
      <c r="I94" s="5">
        <v>95292000000</v>
      </c>
      <c r="J94" s="5">
        <v>88689000000</v>
      </c>
      <c r="K94" s="5">
        <v>79690000000</v>
      </c>
      <c r="L94" s="5">
        <v>82678000000</v>
      </c>
      <c r="M94" s="5">
        <v>86676000000</v>
      </c>
      <c r="N94" s="5">
        <v>63795000000</v>
      </c>
      <c r="O94" s="5">
        <v>67652000000</v>
      </c>
      <c r="P94" s="5">
        <v>48828000000</v>
      </c>
      <c r="Q94" s="5">
        <v>45604000000</v>
      </c>
      <c r="R94" s="5">
        <v>34902000000</v>
      </c>
      <c r="S94" s="5">
        <v>31687000000</v>
      </c>
      <c r="T94" s="5">
        <v>32886000000</v>
      </c>
      <c r="U94" s="5">
        <v>24681000000</v>
      </c>
      <c r="V94" s="5">
        <v>16281000000</v>
      </c>
    </row>
    <row r="95" spans="3:25" ht="15.5" x14ac:dyDescent="0.35">
      <c r="C95" t="s">
        <v>126</v>
      </c>
      <c r="D95" s="5">
        <v>3125437000000</v>
      </c>
      <c r="E95" s="5">
        <v>3033571000000</v>
      </c>
      <c r="F95" s="5">
        <v>2988607000000</v>
      </c>
      <c r="G95" s="5">
        <v>2851966000000</v>
      </c>
      <c r="I95" s="5">
        <v>2988607000000</v>
      </c>
      <c r="J95" s="5">
        <v>2819932000000</v>
      </c>
      <c r="K95" s="5">
        <v>2461757000000</v>
      </c>
      <c r="L95" s="5">
        <v>2149807000000</v>
      </c>
      <c r="M95" s="5">
        <v>1973849000000</v>
      </c>
      <c r="N95" s="5">
        <v>1842926000000</v>
      </c>
      <c r="O95" s="5">
        <v>1558154000000</v>
      </c>
      <c r="P95" s="5">
        <v>1598162000000</v>
      </c>
      <c r="Q95" s="5">
        <v>1625214000000</v>
      </c>
      <c r="R95" s="5">
        <v>1428451000000</v>
      </c>
      <c r="S95" s="5">
        <v>1054122000000</v>
      </c>
      <c r="T95" s="5">
        <v>779386000000</v>
      </c>
      <c r="U95" s="5">
        <v>623414000000</v>
      </c>
      <c r="V95" s="5">
        <v>599302000000</v>
      </c>
      <c r="W95" s="5">
        <v>437976000000</v>
      </c>
      <c r="X95" s="5">
        <v>401054636739</v>
      </c>
      <c r="Y95" s="5">
        <v>177134470142</v>
      </c>
    </row>
    <row r="96" spans="3:25" ht="15.5" x14ac:dyDescent="0.35">
      <c r="C96" t="s">
        <v>129</v>
      </c>
      <c r="D96" s="5">
        <v>5331384000000</v>
      </c>
      <c r="E96" s="5">
        <v>5181713000000</v>
      </c>
      <c r="F96" s="5">
        <v>5067124000000</v>
      </c>
      <c r="G96" s="5">
        <v>4897741000000</v>
      </c>
      <c r="I96" s="5">
        <v>5067124000000</v>
      </c>
      <c r="J96" s="5">
        <v>5106925000000</v>
      </c>
      <c r="K96" s="5">
        <v>4600472000000</v>
      </c>
      <c r="L96" s="5">
        <v>4031290000000</v>
      </c>
      <c r="M96" s="5">
        <v>3808158000000</v>
      </c>
      <c r="N96" s="5">
        <v>3718174000000</v>
      </c>
      <c r="O96" s="5">
        <v>2734927000000</v>
      </c>
      <c r="P96" s="5">
        <v>2785619000000</v>
      </c>
      <c r="Q96" s="5">
        <v>2907275000000</v>
      </c>
      <c r="R96" s="5">
        <v>2541116000000</v>
      </c>
      <c r="S96" s="5">
        <v>1931063000000</v>
      </c>
      <c r="T96" s="5">
        <v>1380988000000</v>
      </c>
      <c r="U96" s="5">
        <v>1135642000000</v>
      </c>
      <c r="V96" s="5">
        <v>1025073000000</v>
      </c>
      <c r="W96" s="5">
        <v>729594000000</v>
      </c>
      <c r="X96" s="5">
        <v>641830714093</v>
      </c>
      <c r="Y96" s="5">
        <v>292238753329</v>
      </c>
    </row>
    <row r="97" spans="3:25" ht="15.5" x14ac:dyDescent="0.35">
      <c r="C97" t="s">
        <v>130</v>
      </c>
      <c r="D97" s="5">
        <v>9272359000000</v>
      </c>
      <c r="E97" s="5">
        <v>9667063000000</v>
      </c>
      <c r="F97" s="5">
        <v>9129694000000</v>
      </c>
      <c r="G97" s="5">
        <v>8474682000000</v>
      </c>
      <c r="I97" s="5">
        <v>9129694000000</v>
      </c>
      <c r="J97" s="5">
        <v>8732951000000</v>
      </c>
      <c r="K97" s="5">
        <v>7786109000000</v>
      </c>
      <c r="L97" s="5">
        <v>6905148000000</v>
      </c>
      <c r="M97" s="5">
        <v>6344016000000</v>
      </c>
      <c r="N97" s="5">
        <v>5923693000000</v>
      </c>
      <c r="O97" s="5">
        <v>4990309000000</v>
      </c>
      <c r="P97" s="5">
        <v>4960145000000</v>
      </c>
      <c r="Q97" s="5">
        <v>4878115000000</v>
      </c>
      <c r="R97" s="5">
        <v>4261283000000</v>
      </c>
      <c r="S97" s="5">
        <v>3232642000000</v>
      </c>
      <c r="T97" s="5">
        <v>2579467000000</v>
      </c>
      <c r="U97" s="5">
        <v>2108897000000</v>
      </c>
      <c r="V97" s="5">
        <v>1732407000000</v>
      </c>
      <c r="W97" s="5">
        <v>1275184000000</v>
      </c>
      <c r="X97" s="5">
        <v>1114803473543</v>
      </c>
      <c r="Y97" s="5">
        <v>497279049225</v>
      </c>
    </row>
    <row r="98" spans="3:25" ht="15.5" x14ac:dyDescent="0.35">
      <c r="C98" t="s">
        <v>131</v>
      </c>
    </row>
    <row r="99" spans="3:25" ht="15.5" x14ac:dyDescent="0.35">
      <c r="C99" t="s">
        <v>132</v>
      </c>
    </row>
    <row r="100" spans="3:25" ht="15.5" x14ac:dyDescent="0.35">
      <c r="C100" t="s">
        <v>133</v>
      </c>
      <c r="D100" s="5">
        <v>3970362000000</v>
      </c>
      <c r="E100" s="5">
        <v>4226477000000</v>
      </c>
      <c r="F100" s="5">
        <v>3981466000000</v>
      </c>
      <c r="G100" s="5">
        <v>3534872000000</v>
      </c>
      <c r="I100" s="5">
        <v>3981466000000</v>
      </c>
      <c r="J100" s="5">
        <v>3863774000000</v>
      </c>
      <c r="K100" s="5">
        <v>3363103000000</v>
      </c>
      <c r="L100" s="5">
        <v>3766704000000</v>
      </c>
      <c r="M100" s="5">
        <v>3691937000000</v>
      </c>
      <c r="N100" s="5">
        <v>3395618000000</v>
      </c>
      <c r="O100" s="5">
        <v>2898464000000</v>
      </c>
      <c r="P100" s="5">
        <v>2959873000000</v>
      </c>
      <c r="Q100" s="5">
        <v>2732215000000</v>
      </c>
      <c r="R100" s="5">
        <v>2245119000000</v>
      </c>
      <c r="S100" s="5">
        <v>1647881000000</v>
      </c>
      <c r="T100" s="5">
        <v>1452875000000</v>
      </c>
      <c r="U100" s="5">
        <v>1118686000000</v>
      </c>
      <c r="V100" s="5">
        <v>819076000000</v>
      </c>
      <c r="W100" s="5">
        <v>583490000000</v>
      </c>
      <c r="X100" s="5">
        <v>509950563376</v>
      </c>
      <c r="Y100" s="5">
        <v>157747778309</v>
      </c>
    </row>
    <row r="101" spans="3:25" ht="15.5" x14ac:dyDescent="0.35">
      <c r="C101" t="s">
        <v>134</v>
      </c>
      <c r="K101" s="5">
        <v>62792000000</v>
      </c>
      <c r="L101" s="5">
        <v>446000000000</v>
      </c>
      <c r="M101" s="5">
        <v>779000000000</v>
      </c>
      <c r="N101" s="5">
        <v>809000000000</v>
      </c>
      <c r="O101" s="5">
        <v>561000000000</v>
      </c>
      <c r="P101" s="5">
        <v>813000000000</v>
      </c>
      <c r="Q101" s="5">
        <v>725000000000</v>
      </c>
      <c r="R101" s="5">
        <v>580000000000</v>
      </c>
      <c r="S101" s="5">
        <v>292229000000</v>
      </c>
      <c r="T101" s="5">
        <v>209188000000</v>
      </c>
      <c r="U101" s="5">
        <v>70000000000</v>
      </c>
      <c r="V101" s="5">
        <v>70000000000</v>
      </c>
      <c r="W101" s="5">
        <v>70000000000</v>
      </c>
      <c r="X101" s="5">
        <v>135955731573</v>
      </c>
    </row>
    <row r="102" spans="3:25" ht="15.5" x14ac:dyDescent="0.35">
      <c r="C102" t="s">
        <v>135</v>
      </c>
    </row>
    <row r="103" spans="3:25" ht="15.5" x14ac:dyDescent="0.35">
      <c r="C103" t="s">
        <v>136</v>
      </c>
      <c r="D103" s="5">
        <v>2376310000000</v>
      </c>
      <c r="E103" s="5">
        <v>2484295000000</v>
      </c>
      <c r="F103" s="5">
        <v>2506251000000</v>
      </c>
      <c r="G103" s="5">
        <v>1947448000000</v>
      </c>
      <c r="I103" s="5">
        <v>2506251000000</v>
      </c>
      <c r="J103" s="5">
        <v>2342323000000</v>
      </c>
      <c r="K103" s="5">
        <v>2050138000000</v>
      </c>
      <c r="L103" s="5">
        <v>1705629000000</v>
      </c>
      <c r="M103" s="5">
        <v>1534233000000</v>
      </c>
      <c r="N103" s="5">
        <v>1373932000000</v>
      </c>
      <c r="O103" s="5">
        <v>1343560000000</v>
      </c>
      <c r="P103" s="5">
        <v>1121825000000</v>
      </c>
      <c r="Q103" s="5">
        <v>1106064000000</v>
      </c>
      <c r="R103" s="5">
        <v>949975000000</v>
      </c>
      <c r="S103" s="5">
        <v>794951000000</v>
      </c>
      <c r="T103" s="5">
        <v>726696000000</v>
      </c>
      <c r="U103" s="5">
        <v>662738000000</v>
      </c>
      <c r="V103" s="5">
        <v>454009000000</v>
      </c>
      <c r="W103" s="5">
        <v>320577000000</v>
      </c>
      <c r="X103" s="5">
        <v>245459478510</v>
      </c>
      <c r="Y103" s="5">
        <v>124212169696</v>
      </c>
    </row>
    <row r="104" spans="3:25" ht="15.5" x14ac:dyDescent="0.35">
      <c r="C104" t="s">
        <v>143</v>
      </c>
      <c r="R104" s="5">
        <v>82565000000</v>
      </c>
      <c r="S104" s="5">
        <v>63565000000</v>
      </c>
      <c r="T104" s="5">
        <v>62203000000</v>
      </c>
      <c r="U104" s="5">
        <v>35582000000</v>
      </c>
      <c r="V104" s="5">
        <v>18113000000</v>
      </c>
      <c r="W104" s="5">
        <v>19410000000</v>
      </c>
      <c r="X104" s="5">
        <v>9292215889</v>
      </c>
      <c r="Y104" s="5">
        <v>10378525555</v>
      </c>
    </row>
    <row r="105" spans="3:25" ht="15.5" x14ac:dyDescent="0.35">
      <c r="C105" t="s">
        <v>144</v>
      </c>
      <c r="D105" s="5">
        <v>1062861000000</v>
      </c>
      <c r="E105" s="5">
        <v>1149967000000</v>
      </c>
      <c r="F105" s="5">
        <v>974319000000</v>
      </c>
      <c r="G105" s="5">
        <v>1050380000000</v>
      </c>
      <c r="I105" s="5">
        <v>974319000000</v>
      </c>
      <c r="J105" s="5">
        <v>944205000000</v>
      </c>
      <c r="K105" s="5">
        <v>772074000000</v>
      </c>
      <c r="L105" s="5">
        <v>675308000000</v>
      </c>
      <c r="M105" s="5">
        <v>612771000000</v>
      </c>
      <c r="N105" s="5">
        <v>431826000000</v>
      </c>
      <c r="O105" s="5">
        <v>211503000000</v>
      </c>
      <c r="P105" s="5">
        <v>234911000000</v>
      </c>
      <c r="Q105" s="5">
        <v>99889000000</v>
      </c>
      <c r="R105" s="5">
        <v>82565000000</v>
      </c>
      <c r="S105" s="5">
        <v>63565000000</v>
      </c>
      <c r="T105" s="5">
        <v>62203000000</v>
      </c>
      <c r="U105" s="5">
        <v>35582000000</v>
      </c>
      <c r="V105" s="5">
        <v>18113000000</v>
      </c>
      <c r="W105" s="5">
        <v>19410000000</v>
      </c>
      <c r="X105" s="5">
        <v>9292215889</v>
      </c>
      <c r="Y105" s="5">
        <v>10378525555</v>
      </c>
    </row>
    <row r="106" spans="3:25" ht="15.5" x14ac:dyDescent="0.35">
      <c r="C106" t="s">
        <v>137</v>
      </c>
      <c r="D106" s="5">
        <v>70792000000</v>
      </c>
      <c r="E106" s="5">
        <v>130674000000</v>
      </c>
      <c r="F106" s="5">
        <v>58676000000</v>
      </c>
      <c r="G106" s="5">
        <v>38975000000</v>
      </c>
      <c r="I106" s="5">
        <v>58676000000</v>
      </c>
      <c r="J106" s="5">
        <v>67589000000</v>
      </c>
      <c r="K106" s="5">
        <v>61598000000</v>
      </c>
      <c r="L106" s="5">
        <v>79697000000</v>
      </c>
      <c r="M106" s="5">
        <v>37755000000</v>
      </c>
      <c r="N106" s="5">
        <v>34354000000</v>
      </c>
      <c r="O106" s="5">
        <v>27077000000</v>
      </c>
      <c r="P106" s="5">
        <v>12118000000</v>
      </c>
      <c r="Q106" s="5">
        <v>12912000000</v>
      </c>
      <c r="R106" s="5">
        <v>12938000000</v>
      </c>
      <c r="S106" s="5">
        <v>8839000000</v>
      </c>
      <c r="T106" s="5">
        <v>19785000000</v>
      </c>
      <c r="U106" s="5">
        <v>4077000000</v>
      </c>
      <c r="V106" s="5">
        <v>8044000000</v>
      </c>
      <c r="W106" s="5">
        <v>9345000000</v>
      </c>
      <c r="X106" s="5">
        <v>1161947607</v>
      </c>
      <c r="Y106" s="5">
        <v>1358875532</v>
      </c>
    </row>
    <row r="107" spans="3:25" ht="15.5" x14ac:dyDescent="0.35">
      <c r="C107" t="s">
        <v>138</v>
      </c>
      <c r="D107" s="5">
        <v>208863000000</v>
      </c>
      <c r="E107" s="5">
        <v>201649000000</v>
      </c>
      <c r="F107" s="5">
        <v>202322000000</v>
      </c>
      <c r="G107" s="5">
        <v>209877000000</v>
      </c>
      <c r="I107" s="5">
        <v>202322000000</v>
      </c>
      <c r="J107" s="5">
        <v>165476000000</v>
      </c>
      <c r="K107" s="5">
        <v>115497000000</v>
      </c>
      <c r="L107" s="5">
        <v>101626000000</v>
      </c>
      <c r="M107" s="5">
        <v>70007000000</v>
      </c>
      <c r="N107" s="5">
        <v>80464000000</v>
      </c>
      <c r="O107" s="5">
        <v>50915000000</v>
      </c>
      <c r="P107" s="5">
        <v>40696000000</v>
      </c>
      <c r="Q107" s="5">
        <v>46542000000</v>
      </c>
      <c r="R107" s="5">
        <v>47310000000</v>
      </c>
      <c r="S107" s="5">
        <v>46250000000</v>
      </c>
      <c r="T107" s="5">
        <v>32395000000</v>
      </c>
      <c r="U107" s="5">
        <v>22194000000</v>
      </c>
      <c r="V107" s="5">
        <v>15581000000</v>
      </c>
      <c r="W107" s="5">
        <v>11518000000</v>
      </c>
      <c r="X107" s="5">
        <v>14257545504</v>
      </c>
      <c r="Y107" s="5">
        <v>3635103837</v>
      </c>
    </row>
    <row r="108" spans="3:25" ht="15.5" x14ac:dyDescent="0.35">
      <c r="C108" t="s">
        <v>139</v>
      </c>
    </row>
    <row r="109" spans="3:25" ht="15.5" x14ac:dyDescent="0.35">
      <c r="C109" t="s">
        <v>140</v>
      </c>
      <c r="L109" s="5">
        <v>765766000000</v>
      </c>
      <c r="M109" s="5">
        <v>606625000000</v>
      </c>
      <c r="N109" s="5">
        <v>724494000000</v>
      </c>
      <c r="O109" s="5">
        <v>707168000000</v>
      </c>
      <c r="P109" s="5">
        <v>800743000000</v>
      </c>
      <c r="Q109" s="5">
        <v>1078314000000</v>
      </c>
      <c r="R109" s="5">
        <v>1022729000000</v>
      </c>
      <c r="S109" s="5">
        <v>775207000000</v>
      </c>
      <c r="T109" s="5">
        <v>432936000000</v>
      </c>
      <c r="U109" s="5">
        <v>438999000000</v>
      </c>
      <c r="V109" s="5">
        <v>430414000000</v>
      </c>
      <c r="W109" s="5">
        <v>263307000000</v>
      </c>
      <c r="X109" s="5">
        <v>219123147491</v>
      </c>
      <c r="Y109" s="5">
        <v>85310254712</v>
      </c>
    </row>
    <row r="110" spans="3:25" ht="15.5" x14ac:dyDescent="0.35">
      <c r="C110" t="s">
        <v>450</v>
      </c>
      <c r="P110" s="5">
        <v>253000000</v>
      </c>
      <c r="Q110" s="5">
        <v>923000000</v>
      </c>
      <c r="R110" s="5">
        <v>655000000</v>
      </c>
      <c r="S110" s="5">
        <v>1144000000</v>
      </c>
      <c r="T110" s="5">
        <v>1496000000</v>
      </c>
      <c r="U110" s="5">
        <v>3208000000</v>
      </c>
      <c r="V110" s="5">
        <v>2730000000</v>
      </c>
      <c r="W110" s="5">
        <v>2689000000</v>
      </c>
      <c r="X110" s="5">
        <v>1857816237</v>
      </c>
      <c r="Y110" s="5">
        <v>2170547642</v>
      </c>
    </row>
    <row r="111" spans="3:25" ht="15.5" x14ac:dyDescent="0.35">
      <c r="C111" t="s">
        <v>142</v>
      </c>
      <c r="D111" s="5">
        <v>173679000000</v>
      </c>
      <c r="E111" s="5">
        <v>200958000000</v>
      </c>
      <c r="F111" s="5">
        <v>156609000000</v>
      </c>
      <c r="G111" s="5">
        <v>194664000000</v>
      </c>
      <c r="I111" s="5">
        <v>156609000000</v>
      </c>
      <c r="J111" s="5">
        <v>264356000000</v>
      </c>
      <c r="K111" s="5">
        <v>233726000000</v>
      </c>
      <c r="L111" s="5">
        <v>697195000000</v>
      </c>
      <c r="M111" s="5">
        <v>613315000000</v>
      </c>
      <c r="N111" s="5">
        <v>647025000000</v>
      </c>
      <c r="O111" s="5">
        <v>687540000000</v>
      </c>
      <c r="P111" s="5">
        <v>711760000000</v>
      </c>
      <c r="Q111" s="5">
        <v>714808000000</v>
      </c>
      <c r="R111" s="5">
        <v>548331000000</v>
      </c>
      <c r="S111" s="5">
        <v>403422000000</v>
      </c>
      <c r="T111" s="5">
        <v>356489000000</v>
      </c>
      <c r="U111" s="5">
        <v>295798000000</v>
      </c>
      <c r="V111" s="5">
        <v>230245000000</v>
      </c>
      <c r="W111" s="5">
        <v>136326000000</v>
      </c>
      <c r="X111" s="5">
        <v>98409059184</v>
      </c>
      <c r="Y111" s="5">
        <v>15808081176</v>
      </c>
    </row>
    <row r="112" spans="3:25" ht="15.5" x14ac:dyDescent="0.35">
      <c r="C112" t="s">
        <v>145</v>
      </c>
      <c r="D112" s="5">
        <v>670342000000</v>
      </c>
      <c r="E112" s="5">
        <v>633125000000</v>
      </c>
      <c r="F112" s="5">
        <v>606335000000</v>
      </c>
      <c r="G112" s="5">
        <v>591711000000</v>
      </c>
      <c r="I112" s="5">
        <v>606335000000</v>
      </c>
      <c r="J112" s="5">
        <v>578120000000</v>
      </c>
      <c r="K112" s="5">
        <v>510572000000</v>
      </c>
      <c r="L112" s="5">
        <v>1151717000000</v>
      </c>
      <c r="M112" s="5">
        <v>1035762000000</v>
      </c>
      <c r="N112" s="5">
        <v>1129372000000</v>
      </c>
      <c r="O112" s="5">
        <v>870846000000</v>
      </c>
      <c r="P112" s="5">
        <v>919451000000</v>
      </c>
      <c r="Q112" s="5">
        <v>1223030000000</v>
      </c>
      <c r="R112" s="5">
        <v>1121059000000</v>
      </c>
      <c r="S112" s="5">
        <v>849056000000</v>
      </c>
      <c r="T112" s="5">
        <v>507321000000</v>
      </c>
      <c r="U112" s="5">
        <v>489388000000</v>
      </c>
      <c r="V112" s="5">
        <v>468593000000</v>
      </c>
      <c r="W112" s="5">
        <v>284052000000</v>
      </c>
      <c r="X112" s="5">
        <v>228832362538</v>
      </c>
      <c r="Y112" s="5">
        <v>90630007068</v>
      </c>
    </row>
    <row r="113" spans="3:25" ht="15.5" x14ac:dyDescent="0.35">
      <c r="C113" t="s">
        <v>146</v>
      </c>
      <c r="D113" s="5">
        <v>670342000000</v>
      </c>
      <c r="E113" s="5">
        <v>633125000000</v>
      </c>
      <c r="F113" s="5">
        <v>606335000000</v>
      </c>
      <c r="G113" s="5">
        <v>591711000000</v>
      </c>
      <c r="I113" s="5">
        <v>606335000000</v>
      </c>
      <c r="J113" s="5">
        <v>578120000000</v>
      </c>
      <c r="K113" s="5">
        <v>510572000000</v>
      </c>
      <c r="L113" s="5">
        <v>1151717000000</v>
      </c>
      <c r="M113" s="5">
        <v>1035762000000</v>
      </c>
      <c r="N113" s="5">
        <v>1129372000000</v>
      </c>
      <c r="O113" s="5">
        <v>870846000000</v>
      </c>
      <c r="P113" s="5">
        <v>919451000000</v>
      </c>
      <c r="Q113" s="5">
        <v>1223030000000</v>
      </c>
      <c r="R113" s="5">
        <v>1121059000000</v>
      </c>
      <c r="S113" s="5">
        <v>849056000000</v>
      </c>
      <c r="T113" s="5">
        <v>507321000000</v>
      </c>
      <c r="U113" s="5">
        <v>489388000000</v>
      </c>
      <c r="V113" s="5">
        <v>468593000000</v>
      </c>
      <c r="W113" s="5">
        <v>284052000000</v>
      </c>
      <c r="X113" s="5">
        <v>228832362538</v>
      </c>
      <c r="Y113" s="5">
        <v>90630007068</v>
      </c>
    </row>
    <row r="114" spans="3:25" ht="15.5" x14ac:dyDescent="0.35">
      <c r="C114" t="s">
        <v>323</v>
      </c>
    </row>
    <row r="115" spans="3:25" ht="15.5" x14ac:dyDescent="0.35">
      <c r="C115" t="s">
        <v>325</v>
      </c>
      <c r="D115" s="5">
        <v>511932000000</v>
      </c>
      <c r="E115" s="5">
        <v>479538000000</v>
      </c>
      <c r="F115" s="5">
        <v>459499000000</v>
      </c>
      <c r="G115" s="5">
        <v>451463000000</v>
      </c>
      <c r="I115" s="5">
        <v>459499000000</v>
      </c>
      <c r="J115" s="5">
        <v>441564000000</v>
      </c>
      <c r="K115" s="5">
        <v>397869000000</v>
      </c>
      <c r="L115" s="5">
        <v>1049371000000</v>
      </c>
      <c r="M115" s="5">
        <v>881468000000</v>
      </c>
      <c r="N115" s="5">
        <v>974283000000</v>
      </c>
      <c r="O115" s="5">
        <v>714606000000</v>
      </c>
      <c r="P115" s="5">
        <v>807190000000</v>
      </c>
      <c r="Q115" s="5">
        <v>1085768000000</v>
      </c>
      <c r="R115" s="5">
        <v>1030774000000</v>
      </c>
      <c r="S115" s="5">
        <v>776351000000</v>
      </c>
      <c r="T115" s="5">
        <v>434432000000</v>
      </c>
      <c r="U115" s="5">
        <v>442207000000</v>
      </c>
      <c r="V115" s="5">
        <v>433144000000</v>
      </c>
      <c r="W115" s="5">
        <v>265996000000</v>
      </c>
      <c r="X115" s="5">
        <v>220980963728</v>
      </c>
      <c r="Y115" s="5">
        <v>87480802354</v>
      </c>
    </row>
    <row r="116" spans="3:25" ht="15.5" x14ac:dyDescent="0.35">
      <c r="C116" t="s">
        <v>147</v>
      </c>
      <c r="W116" s="5">
        <v>579000000</v>
      </c>
      <c r="X116" s="5">
        <v>106765810</v>
      </c>
      <c r="Y116" s="5">
        <v>137783714</v>
      </c>
    </row>
    <row r="117" spans="3:25" ht="15.5" x14ac:dyDescent="0.35">
      <c r="C117" t="s">
        <v>150</v>
      </c>
      <c r="D117" s="5">
        <v>4640704000000</v>
      </c>
      <c r="E117" s="5">
        <v>4859602000000</v>
      </c>
      <c r="F117" s="5">
        <v>4587801000000</v>
      </c>
      <c r="G117" s="5">
        <v>4126583000000</v>
      </c>
      <c r="I117" s="5">
        <v>4587801000000</v>
      </c>
      <c r="J117" s="5">
        <v>4441894000000</v>
      </c>
      <c r="K117" s="5">
        <v>3873675000000</v>
      </c>
      <c r="L117" s="5">
        <v>4918421000000</v>
      </c>
      <c r="M117" s="5">
        <v>4727699000000</v>
      </c>
      <c r="N117" s="5">
        <v>4524990000000</v>
      </c>
      <c r="O117" s="5">
        <v>3769310000000</v>
      </c>
      <c r="P117" s="5">
        <v>3879324000000</v>
      </c>
      <c r="Q117" s="5">
        <v>3955245000000</v>
      </c>
      <c r="R117" s="5">
        <v>3366178000000</v>
      </c>
      <c r="S117" s="5">
        <v>2496937000000</v>
      </c>
      <c r="T117" s="5">
        <v>1960196000000</v>
      </c>
      <c r="U117" s="5">
        <v>1608074000000</v>
      </c>
      <c r="V117" s="5">
        <v>1287669000000</v>
      </c>
      <c r="W117" s="5">
        <v>867542000000</v>
      </c>
      <c r="X117" s="5">
        <v>738782925914</v>
      </c>
      <c r="Y117" s="5">
        <v>248377785377</v>
      </c>
    </row>
    <row r="118" spans="3:25" ht="15.5" x14ac:dyDescent="0.35">
      <c r="C118" t="s">
        <v>151</v>
      </c>
    </row>
    <row r="119" spans="3:25" ht="15.5" x14ac:dyDescent="0.35">
      <c r="C119" t="s">
        <v>152</v>
      </c>
      <c r="D119" s="5">
        <v>334353000000</v>
      </c>
      <c r="E119" s="5">
        <v>334353000000</v>
      </c>
      <c r="F119" s="5">
        <v>334353000000</v>
      </c>
      <c r="G119" s="5">
        <v>334353000000</v>
      </c>
      <c r="I119" s="5">
        <v>334353000000</v>
      </c>
      <c r="J119" s="5">
        <v>334353000000</v>
      </c>
      <c r="K119" s="5">
        <v>334353000000</v>
      </c>
      <c r="L119" s="5">
        <v>288235000000</v>
      </c>
      <c r="M119" s="5">
        <v>288235000000</v>
      </c>
      <c r="N119" s="5">
        <v>288235000000</v>
      </c>
      <c r="O119" s="5">
        <v>288235000000</v>
      </c>
      <c r="P119" s="5">
        <v>288235000000</v>
      </c>
      <c r="Q119" s="5">
        <v>288235000000</v>
      </c>
      <c r="R119" s="5">
        <v>288235000000</v>
      </c>
      <c r="S119" s="5">
        <v>288235000000</v>
      </c>
      <c r="T119" s="5">
        <v>288235000000</v>
      </c>
      <c r="U119" s="5">
        <v>288235000000</v>
      </c>
      <c r="V119" s="5">
        <v>288235000000</v>
      </c>
      <c r="W119" s="5">
        <v>288235000000</v>
      </c>
      <c r="X119" s="5">
        <v>288235300000</v>
      </c>
      <c r="Y119" s="5">
        <v>245000000000</v>
      </c>
    </row>
    <row r="120" spans="3:25" ht="15.5" x14ac:dyDescent="0.35">
      <c r="C120" t="s">
        <v>153</v>
      </c>
      <c r="D120" s="5">
        <v>1134503000000</v>
      </c>
      <c r="E120" s="5">
        <v>1134503000000</v>
      </c>
      <c r="F120" s="5">
        <v>1134503000000</v>
      </c>
      <c r="G120" s="5">
        <v>1247984000000</v>
      </c>
      <c r="I120" s="5">
        <v>1134503000000</v>
      </c>
      <c r="J120" s="5">
        <v>1260626000000</v>
      </c>
      <c r="K120" s="5">
        <v>1260626000000</v>
      </c>
      <c r="L120" s="5">
        <v>73881000000</v>
      </c>
      <c r="M120" s="5">
        <v>73881000000</v>
      </c>
      <c r="N120" s="5">
        <v>73881000000</v>
      </c>
      <c r="O120" s="5">
        <v>73881000000</v>
      </c>
      <c r="P120" s="5">
        <v>73881000000</v>
      </c>
      <c r="Q120" s="5">
        <v>73881000000</v>
      </c>
      <c r="R120" s="5">
        <v>73881000000</v>
      </c>
      <c r="S120" s="5">
        <v>73681000000</v>
      </c>
      <c r="T120" s="5">
        <v>73681000000</v>
      </c>
      <c r="U120" s="5">
        <v>73681000000</v>
      </c>
      <c r="V120" s="5">
        <v>73681000000</v>
      </c>
      <c r="W120" s="5">
        <v>73681000000</v>
      </c>
      <c r="X120" s="5">
        <v>73680536304</v>
      </c>
    </row>
    <row r="121" spans="3:25" ht="15.5" x14ac:dyDescent="0.35">
      <c r="C121" t="s">
        <v>155</v>
      </c>
      <c r="D121" s="5">
        <v>3013905000000</v>
      </c>
      <c r="E121" s="5">
        <v>3189711000000</v>
      </c>
      <c r="F121" s="5">
        <v>2924143000000</v>
      </c>
      <c r="G121" s="5">
        <v>2727112000000</v>
      </c>
      <c r="I121" s="5">
        <v>2924143000000</v>
      </c>
      <c r="J121" s="5">
        <v>2377532000000</v>
      </c>
      <c r="K121" s="5">
        <v>1986599000000</v>
      </c>
      <c r="L121" s="5">
        <v>1589847000000</v>
      </c>
      <c r="M121" s="5">
        <v>1198426000000</v>
      </c>
      <c r="N121" s="5">
        <v>983306000000</v>
      </c>
      <c r="O121" s="5">
        <v>844140000000</v>
      </c>
      <c r="P121" s="5">
        <v>688926000000</v>
      </c>
      <c r="Q121" s="5">
        <v>560616000000</v>
      </c>
      <c r="R121" s="5">
        <v>516892000000</v>
      </c>
      <c r="S121" s="5">
        <v>364084000000</v>
      </c>
      <c r="T121" s="5">
        <v>257355000000</v>
      </c>
      <c r="U121" s="5">
        <v>138907000000</v>
      </c>
      <c r="V121" s="5">
        <v>82822000000</v>
      </c>
      <c r="W121" s="5">
        <v>45726000000</v>
      </c>
      <c r="X121" s="5">
        <v>14104711325</v>
      </c>
      <c r="Y121" s="5">
        <v>3901263848</v>
      </c>
    </row>
    <row r="122" spans="3:25" ht="15.5" x14ac:dyDescent="0.35">
      <c r="C122" t="s">
        <v>156</v>
      </c>
      <c r="D122" s="5">
        <v>13500000000</v>
      </c>
      <c r="E122" s="5">
        <v>12500000000</v>
      </c>
      <c r="F122" s="5">
        <v>12500000000</v>
      </c>
      <c r="G122" s="5">
        <v>12500000000</v>
      </c>
      <c r="I122" s="5">
        <v>12500000000</v>
      </c>
      <c r="J122" s="5">
        <v>11500000000</v>
      </c>
      <c r="K122" s="5">
        <v>10500000000</v>
      </c>
      <c r="L122" s="5">
        <v>9500000000</v>
      </c>
      <c r="M122" s="5">
        <v>8500000000</v>
      </c>
      <c r="N122" s="5">
        <v>7500000000</v>
      </c>
      <c r="O122" s="5">
        <v>6500000000</v>
      </c>
      <c r="P122" s="5">
        <v>5500000000</v>
      </c>
      <c r="Q122" s="5">
        <v>4500000000</v>
      </c>
      <c r="R122" s="5">
        <v>3500000000</v>
      </c>
      <c r="S122" s="5">
        <v>3000000000</v>
      </c>
      <c r="T122" s="5">
        <v>2500000000</v>
      </c>
      <c r="U122" s="5">
        <v>2000000000</v>
      </c>
      <c r="V122" s="5">
        <v>1500000000</v>
      </c>
      <c r="W122" s="5">
        <v>1000000000</v>
      </c>
      <c r="X122" s="5">
        <v>500000000</v>
      </c>
      <c r="Y122" s="5">
        <v>500000000</v>
      </c>
    </row>
    <row r="123" spans="3:25" ht="15.5" x14ac:dyDescent="0.35">
      <c r="C123" t="s">
        <v>157</v>
      </c>
      <c r="D123" s="5">
        <v>3000405000000</v>
      </c>
      <c r="E123" s="5">
        <v>3177211000000</v>
      </c>
      <c r="F123" s="5">
        <v>2911643000000</v>
      </c>
      <c r="G123" s="5">
        <v>2714612000000</v>
      </c>
      <c r="I123" s="5">
        <v>2911643000000</v>
      </c>
      <c r="J123" s="5">
        <v>2366032000000</v>
      </c>
      <c r="K123" s="5">
        <v>1976099000000</v>
      </c>
      <c r="L123" s="5">
        <v>1580347000000</v>
      </c>
      <c r="M123" s="5">
        <v>1189926000000</v>
      </c>
      <c r="N123" s="5">
        <v>975806000000</v>
      </c>
      <c r="O123" s="5">
        <v>837640000000</v>
      </c>
      <c r="P123" s="5">
        <v>683426000000</v>
      </c>
      <c r="Q123" s="5">
        <v>556116000000</v>
      </c>
      <c r="R123" s="5">
        <v>513392000000</v>
      </c>
      <c r="S123" s="5">
        <v>361084000000</v>
      </c>
      <c r="T123" s="5">
        <v>254855000000</v>
      </c>
      <c r="U123" s="5">
        <v>136907000000</v>
      </c>
      <c r="V123" s="5">
        <v>81322000000</v>
      </c>
      <c r="W123" s="5">
        <v>44726000000</v>
      </c>
      <c r="X123" s="5">
        <v>13604711325</v>
      </c>
      <c r="Y123" s="5">
        <v>3401263848</v>
      </c>
    </row>
    <row r="124" spans="3:25" ht="15.5" x14ac:dyDescent="0.35">
      <c r="C124" t="s">
        <v>158</v>
      </c>
      <c r="D124" s="5">
        <v>3013905000000</v>
      </c>
      <c r="E124" s="5">
        <v>3189711000000</v>
      </c>
      <c r="F124" s="5">
        <v>2924143000000</v>
      </c>
      <c r="G124" s="5">
        <v>2727112000000</v>
      </c>
      <c r="I124" s="5">
        <v>2924143000000</v>
      </c>
      <c r="J124" s="5">
        <v>2377532000000</v>
      </c>
      <c r="K124" s="5">
        <v>1986599000000</v>
      </c>
      <c r="L124" s="5">
        <v>1589847000000</v>
      </c>
      <c r="M124" s="5">
        <v>1198426000000</v>
      </c>
      <c r="N124" s="5">
        <v>983306000000</v>
      </c>
      <c r="O124" s="5">
        <v>844140000000</v>
      </c>
      <c r="P124" s="5">
        <v>688926000000</v>
      </c>
      <c r="Q124" s="5">
        <v>560616000000</v>
      </c>
      <c r="R124" s="5">
        <v>516892000000</v>
      </c>
      <c r="S124" s="5">
        <v>364084000000</v>
      </c>
      <c r="T124" s="5">
        <v>257355000000</v>
      </c>
      <c r="U124" s="5">
        <v>138907000000</v>
      </c>
      <c r="V124" s="5">
        <v>82822000000</v>
      </c>
      <c r="W124" s="5">
        <v>45726000000</v>
      </c>
      <c r="X124" s="5">
        <v>14104711325</v>
      </c>
      <c r="Y124" s="5">
        <v>3901263848</v>
      </c>
    </row>
    <row r="125" spans="3:25" ht="15.5" x14ac:dyDescent="0.35">
      <c r="C125" t="s">
        <v>159</v>
      </c>
      <c r="J125" s="5">
        <v>161805000000</v>
      </c>
      <c r="K125" s="5">
        <v>172560000000</v>
      </c>
      <c r="L125" s="5">
        <v>736000000</v>
      </c>
      <c r="M125" s="5">
        <v>523000000</v>
      </c>
      <c r="N125" s="5">
        <v>517000000</v>
      </c>
      <c r="O125" s="5">
        <v>509000000</v>
      </c>
      <c r="P125" s="5">
        <v>503000000</v>
      </c>
    </row>
    <row r="126" spans="3:25" ht="15.5" x14ac:dyDescent="0.35">
      <c r="C126" t="s">
        <v>10</v>
      </c>
      <c r="D126" s="5">
        <v>4631655000000</v>
      </c>
      <c r="E126" s="5">
        <v>4807461000000</v>
      </c>
      <c r="F126" s="5">
        <v>4541893000000</v>
      </c>
      <c r="G126" s="5">
        <v>4348099000000</v>
      </c>
      <c r="I126" s="5">
        <v>4541893000000</v>
      </c>
      <c r="J126" s="5">
        <v>4291057000000</v>
      </c>
      <c r="K126" s="5">
        <v>3912434000000</v>
      </c>
      <c r="L126" s="5">
        <v>1986727000000</v>
      </c>
      <c r="M126" s="5">
        <v>1616317000000</v>
      </c>
      <c r="N126" s="5">
        <v>1398703000000</v>
      </c>
      <c r="O126" s="5">
        <v>1220999000000</v>
      </c>
      <c r="P126" s="5">
        <v>1080821000000</v>
      </c>
      <c r="Q126" s="5">
        <v>922870000000</v>
      </c>
      <c r="R126" s="5">
        <v>895105000000</v>
      </c>
      <c r="S126" s="5">
        <v>735705000000</v>
      </c>
      <c r="T126" s="5">
        <v>619271000000</v>
      </c>
      <c r="U126" s="5">
        <v>500823000000</v>
      </c>
      <c r="V126" s="5">
        <v>444738000000</v>
      </c>
      <c r="W126" s="5">
        <v>407642000000</v>
      </c>
      <c r="X126" s="5">
        <v>376020547629</v>
      </c>
      <c r="Y126" s="5">
        <v>248901263848</v>
      </c>
    </row>
    <row r="127" spans="3:25" ht="15.5" x14ac:dyDescent="0.35">
      <c r="C127" t="s">
        <v>160</v>
      </c>
      <c r="D127" s="5">
        <v>9272359000000</v>
      </c>
      <c r="E127" s="5">
        <v>9667063000000</v>
      </c>
      <c r="F127" s="5">
        <v>9129694000000</v>
      </c>
      <c r="G127" s="5">
        <v>8474682000000</v>
      </c>
      <c r="I127" s="5">
        <v>9129694000000</v>
      </c>
      <c r="J127" s="5">
        <v>8732951000000</v>
      </c>
      <c r="K127" s="5">
        <v>7786109000000</v>
      </c>
      <c r="L127" s="5">
        <v>6905148000000</v>
      </c>
      <c r="M127" s="5">
        <v>6344016000000</v>
      </c>
      <c r="N127" s="5">
        <v>5923693000000</v>
      </c>
      <c r="O127" s="5">
        <v>4990309000000</v>
      </c>
      <c r="P127" s="5">
        <v>4960145000000</v>
      </c>
      <c r="Q127" s="5">
        <v>4878115000000</v>
      </c>
      <c r="R127" s="5">
        <v>4261283000000</v>
      </c>
      <c r="S127" s="5">
        <v>3232642000000</v>
      </c>
      <c r="T127" s="5">
        <v>2579467000000</v>
      </c>
      <c r="U127" s="5">
        <v>2108897000000</v>
      </c>
      <c r="V127" s="5">
        <v>1732407000000</v>
      </c>
      <c r="W127" s="5">
        <v>1275184000000</v>
      </c>
      <c r="X127" s="5">
        <v>1114803473543</v>
      </c>
      <c r="Y127" s="5">
        <v>497279049225</v>
      </c>
    </row>
    <row r="128" spans="3:25" ht="15.5" x14ac:dyDescent="0.35">
      <c r="C128" t="s">
        <v>161</v>
      </c>
      <c r="D128" s="5">
        <v>33435294800</v>
      </c>
      <c r="E128" s="5">
        <v>33435294800</v>
      </c>
      <c r="F128" s="5">
        <v>33435294800</v>
      </c>
      <c r="G128" s="5">
        <v>33435294800</v>
      </c>
      <c r="I128" s="5">
        <v>33435294800</v>
      </c>
      <c r="J128" s="5">
        <v>33435294800</v>
      </c>
      <c r="K128" s="5">
        <v>33435294800</v>
      </c>
      <c r="L128" s="5">
        <v>2882353000</v>
      </c>
      <c r="M128" s="5">
        <v>2882353000</v>
      </c>
      <c r="N128" s="5">
        <v>2882353000</v>
      </c>
      <c r="O128" s="5">
        <v>2882353000</v>
      </c>
      <c r="P128" s="5">
        <v>2882353000</v>
      </c>
      <c r="Q128" s="5">
        <v>2882353000</v>
      </c>
      <c r="R128" s="5">
        <v>2882353000</v>
      </c>
      <c r="S128" s="5">
        <v>2882353000</v>
      </c>
      <c r="T128" s="5">
        <v>2882353000</v>
      </c>
      <c r="U128" s="5">
        <v>2882353000</v>
      </c>
      <c r="V128" s="5">
        <v>2882353000</v>
      </c>
      <c r="W128" s="5">
        <v>2882353000</v>
      </c>
      <c r="X128" s="5">
        <v>2882353000</v>
      </c>
      <c r="Y128" s="5">
        <v>2882353000</v>
      </c>
    </row>
    <row r="130" spans="2:25" ht="15.5" x14ac:dyDescent="0.35">
      <c r="B130" t="s">
        <v>162</v>
      </c>
      <c r="C130" t="s">
        <v>163</v>
      </c>
      <c r="D130" s="5">
        <v>176229000000</v>
      </c>
      <c r="E130" s="5">
        <v>781694000000</v>
      </c>
      <c r="F130" s="5">
        <v>415092000000</v>
      </c>
      <c r="G130" s="5">
        <v>376970000000</v>
      </c>
      <c r="I130" s="5">
        <v>1657238000000</v>
      </c>
      <c r="J130" s="5">
        <v>1597642000000</v>
      </c>
      <c r="K130" s="5">
        <v>1315327000000</v>
      </c>
      <c r="L130" s="5">
        <v>1587139000000</v>
      </c>
      <c r="M130" s="5">
        <v>1141971000000</v>
      </c>
      <c r="N130" s="5">
        <v>1132508000000</v>
      </c>
      <c r="O130" s="5">
        <v>1256434000000</v>
      </c>
      <c r="P130" s="5">
        <v>869407000000</v>
      </c>
      <c r="Q130" s="5">
        <v>792739000000</v>
      </c>
      <c r="R130" s="5">
        <v>696506000000</v>
      </c>
      <c r="S130" s="5">
        <v>552062000000</v>
      </c>
      <c r="T130" s="5">
        <v>347941000000</v>
      </c>
      <c r="U130" s="5">
        <v>338554000000</v>
      </c>
      <c r="V130" s="5">
        <v>200833000000</v>
      </c>
      <c r="W130" s="5">
        <v>69061000000</v>
      </c>
      <c r="X130" s="5">
        <v>111333044147</v>
      </c>
      <c r="Y130" s="5">
        <v>49399028572</v>
      </c>
    </row>
    <row r="131" spans="2:25" ht="15.5" x14ac:dyDescent="0.35">
      <c r="C131" t="s">
        <v>328</v>
      </c>
      <c r="D131" s="5">
        <v>5488853000000</v>
      </c>
      <c r="E131" s="5">
        <v>5678566000000</v>
      </c>
      <c r="F131" s="5">
        <v>5280337000000</v>
      </c>
      <c r="G131" s="5">
        <v>5044735000000</v>
      </c>
      <c r="I131" s="5">
        <v>20672499000000</v>
      </c>
      <c r="J131" s="5">
        <v>19867020000000</v>
      </c>
      <c r="K131" s="5">
        <v>17296459000000</v>
      </c>
      <c r="L131" s="5">
        <v>15800573000000</v>
      </c>
      <c r="M131" s="5">
        <v>13550551000000</v>
      </c>
      <c r="N131" s="5">
        <v>12528452000000</v>
      </c>
      <c r="O131" s="5">
        <v>11792975000000</v>
      </c>
      <c r="P131" s="5">
        <v>10594571000000</v>
      </c>
      <c r="Q131" s="5">
        <v>9725419000000</v>
      </c>
      <c r="R131" s="5">
        <v>8424561000000</v>
      </c>
      <c r="S131" s="5">
        <v>7063091000000</v>
      </c>
      <c r="T131" s="5">
        <v>6006784000000</v>
      </c>
      <c r="U131" s="5">
        <v>4955025000000</v>
      </c>
      <c r="V131" s="5">
        <v>3859639000000</v>
      </c>
      <c r="W131" s="5">
        <v>2585711000000</v>
      </c>
      <c r="X131" s="5">
        <v>1589333784011</v>
      </c>
      <c r="Y131" s="5">
        <v>781816090041</v>
      </c>
    </row>
    <row r="132" spans="2:25" ht="15.5" x14ac:dyDescent="0.35">
      <c r="C132" t="s">
        <v>329</v>
      </c>
      <c r="D132" s="5">
        <v>-4205241000000</v>
      </c>
      <c r="E132" s="5">
        <v>-4024036000000</v>
      </c>
      <c r="F132" s="5">
        <v>-3773341000000</v>
      </c>
      <c r="G132" s="5">
        <v>-3798606000000</v>
      </c>
      <c r="I132" s="5">
        <v>-15337149000000</v>
      </c>
      <c r="J132" s="5">
        <v>-14739072000000</v>
      </c>
      <c r="K132" s="5">
        <v>-12867986000000</v>
      </c>
      <c r="L132" s="5">
        <v>-11705614000000</v>
      </c>
      <c r="M132" s="5">
        <v>-10297579000000</v>
      </c>
      <c r="N132" s="5">
        <v>-9642257000000</v>
      </c>
      <c r="O132" s="5">
        <v>-8640165000000</v>
      </c>
      <c r="P132" s="5">
        <v>-8082206000000</v>
      </c>
      <c r="Q132" s="5">
        <v>-7332672000000</v>
      </c>
      <c r="R132" s="5">
        <v>-6391751000000</v>
      </c>
      <c r="S132" s="5">
        <v>-5332445000000</v>
      </c>
      <c r="T132" s="5">
        <v>-4765275000000</v>
      </c>
      <c r="U132" s="5">
        <v>-3886213000000</v>
      </c>
      <c r="V132" s="5">
        <v>-3038850000000</v>
      </c>
      <c r="W132" s="5">
        <v>-2006220000000</v>
      </c>
      <c r="X132" s="5">
        <v>-1244864419704</v>
      </c>
      <c r="Y132" s="5">
        <v>-631993231204</v>
      </c>
    </row>
    <row r="133" spans="2:25" ht="15.5" x14ac:dyDescent="0.35">
      <c r="C133" t="s">
        <v>1095</v>
      </c>
      <c r="D133" s="5">
        <v>-1063211000000</v>
      </c>
      <c r="E133" s="5">
        <v>-920195000000</v>
      </c>
      <c r="F133" s="5">
        <v>-1115073000000</v>
      </c>
      <c r="G133" s="5">
        <v>-909401000000</v>
      </c>
      <c r="I133" s="5">
        <v>-3754347000000</v>
      </c>
      <c r="J133" s="5">
        <v>-3589484000000</v>
      </c>
      <c r="K133" s="5">
        <v>-3183415000000</v>
      </c>
      <c r="L133" s="5">
        <v>-2588758000000</v>
      </c>
      <c r="M133" s="5">
        <v>-2262577000000</v>
      </c>
      <c r="N133" s="5">
        <v>-1976972000000</v>
      </c>
      <c r="O133" s="5">
        <v>-2078087000000</v>
      </c>
      <c r="P133" s="5">
        <v>-1737786000000</v>
      </c>
      <c r="Q133" s="5">
        <v>-1628463000000</v>
      </c>
      <c r="R133" s="5">
        <v>-1352508000000</v>
      </c>
      <c r="S133" s="5">
        <v>-1185299000000</v>
      </c>
      <c r="T133" s="5">
        <v>-898099000000</v>
      </c>
      <c r="U133" s="5">
        <v>-668940000000</v>
      </c>
      <c r="V133" s="5">
        <v>-560089000000</v>
      </c>
      <c r="W133" s="5">
        <v>-470515000000</v>
      </c>
      <c r="X133" s="5">
        <v>-117082081118</v>
      </c>
      <c r="Y133" s="5">
        <v>-54128291340</v>
      </c>
    </row>
    <row r="134" spans="2:25" ht="15.5" x14ac:dyDescent="0.35">
      <c r="C134" t="s">
        <v>334</v>
      </c>
      <c r="L134" s="5">
        <v>3991000000</v>
      </c>
      <c r="M134" s="5">
        <v>1599000000</v>
      </c>
      <c r="N134" s="5">
        <v>1523000000</v>
      </c>
      <c r="O134" s="5">
        <v>1654000000</v>
      </c>
      <c r="P134" s="5">
        <v>1067000000</v>
      </c>
      <c r="Q134" s="5">
        <v>971000000</v>
      </c>
      <c r="R134" s="5">
        <v>1305000000</v>
      </c>
      <c r="S134" s="5">
        <v>1494000000</v>
      </c>
      <c r="T134" s="5">
        <v>1944000000</v>
      </c>
    </row>
    <row r="135" spans="2:25" ht="15.5" x14ac:dyDescent="0.35">
      <c r="C135" t="s">
        <v>171</v>
      </c>
      <c r="D135" s="5">
        <v>-313000000</v>
      </c>
      <c r="E135" s="5">
        <v>-320000000</v>
      </c>
      <c r="F135" s="5">
        <v>-348000000</v>
      </c>
      <c r="G135" s="5">
        <v>-321000000</v>
      </c>
      <c r="I135" s="5">
        <v>-2554000000</v>
      </c>
      <c r="J135" s="5">
        <v>-10204000000</v>
      </c>
      <c r="K135" s="5">
        <v>-57768000000</v>
      </c>
      <c r="L135" s="5">
        <v>-108221000000</v>
      </c>
      <c r="M135" s="5">
        <v>-130042000000</v>
      </c>
      <c r="N135" s="5">
        <v>-170992000000</v>
      </c>
      <c r="O135" s="5">
        <v>-187355000000</v>
      </c>
      <c r="P135" s="5">
        <v>-207132000000</v>
      </c>
      <c r="Q135" s="5">
        <v>-203725000000</v>
      </c>
      <c r="R135" s="5">
        <v>-170726000000</v>
      </c>
      <c r="S135" s="5">
        <v>-137748000000</v>
      </c>
      <c r="T135" s="5">
        <v>-91649000000</v>
      </c>
    </row>
    <row r="136" spans="2:25" ht="15.5" x14ac:dyDescent="0.35">
      <c r="C136" t="s">
        <v>490</v>
      </c>
      <c r="D136" s="5">
        <v>-115709000000</v>
      </c>
      <c r="E136" s="5">
        <v>-16552000000</v>
      </c>
      <c r="F136" s="5">
        <v>-43662000000</v>
      </c>
      <c r="G136" s="5">
        <v>-16912000000</v>
      </c>
      <c r="I136" s="5">
        <v>-164998000000</v>
      </c>
      <c r="J136" s="5">
        <v>-169393000000</v>
      </c>
      <c r="K136" s="5">
        <v>-130546000000</v>
      </c>
      <c r="L136" s="5">
        <v>-108047000000</v>
      </c>
      <c r="M136" s="5">
        <v>-72925000000</v>
      </c>
      <c r="N136" s="5">
        <v>-58410000000</v>
      </c>
      <c r="O136" s="5">
        <v>-39617000000</v>
      </c>
      <c r="P136" s="5">
        <v>-42322000000</v>
      </c>
      <c r="Q136" s="5">
        <v>-60176000000</v>
      </c>
      <c r="R136" s="5">
        <v>-55833000000</v>
      </c>
      <c r="S136" s="5">
        <v>-44459000000</v>
      </c>
      <c r="T136" s="5">
        <v>-44697000000</v>
      </c>
      <c r="U136" s="5">
        <v>-19170000000</v>
      </c>
      <c r="V136" s="5">
        <v>-53688000000</v>
      </c>
      <c r="W136" s="5">
        <v>-4393000000</v>
      </c>
      <c r="X136" s="5">
        <v>-1965487082</v>
      </c>
      <c r="Y136" s="5">
        <v>-500803925</v>
      </c>
    </row>
    <row r="137" spans="2:25" ht="15.5" x14ac:dyDescent="0.35">
      <c r="C137" t="s">
        <v>701</v>
      </c>
      <c r="X137" s="5">
        <v>-97404737313</v>
      </c>
      <c r="Y137" s="5">
        <v>-52287849691</v>
      </c>
    </row>
    <row r="138" spans="2:25" ht="15.5" x14ac:dyDescent="0.35">
      <c r="C138" t="s">
        <v>1374</v>
      </c>
      <c r="V138" s="5">
        <v>-8473000000</v>
      </c>
      <c r="W138" s="5">
        <v>352000000</v>
      </c>
    </row>
    <row r="139" spans="2:25" ht="15.5" x14ac:dyDescent="0.35">
      <c r="C139" t="s">
        <v>2096</v>
      </c>
      <c r="D139" s="5">
        <v>71537000000</v>
      </c>
      <c r="E139" s="5">
        <v>63911000000</v>
      </c>
      <c r="F139" s="5">
        <v>66831000000</v>
      </c>
      <c r="G139" s="5">
        <v>57154000000</v>
      </c>
      <c r="I139" s="5">
        <v>241233000000</v>
      </c>
      <c r="J139" s="5">
        <v>228571000000</v>
      </c>
      <c r="K139" s="5">
        <v>200815000000</v>
      </c>
      <c r="L139" s="5">
        <v>188985000000</v>
      </c>
      <c r="M139" s="5">
        <v>224501000000</v>
      </c>
      <c r="N139" s="5">
        <v>281695000000</v>
      </c>
      <c r="O139" s="5">
        <v>221328000000</v>
      </c>
      <c r="P139" s="5">
        <v>137150000000</v>
      </c>
      <c r="Q139" s="5">
        <v>88631000000</v>
      </c>
      <c r="R139" s="5">
        <v>72037000000</v>
      </c>
      <c r="S139" s="5">
        <v>51174000000</v>
      </c>
      <c r="T139" s="5">
        <v>49228000000</v>
      </c>
      <c r="U139" s="5">
        <v>24277000000</v>
      </c>
      <c r="X139" s="5">
        <v>8555288462</v>
      </c>
      <c r="Y139" s="5">
        <v>8703616521</v>
      </c>
    </row>
    <row r="140" spans="2:25" ht="15.5" x14ac:dyDescent="0.35">
      <c r="C140" t="s">
        <v>173</v>
      </c>
      <c r="D140" s="5">
        <v>-433886000000</v>
      </c>
      <c r="E140" s="5">
        <v>-24118000000</v>
      </c>
      <c r="F140" s="5">
        <v>-46922000000</v>
      </c>
      <c r="G140" s="5">
        <v>-42665000000</v>
      </c>
      <c r="I140" s="5">
        <v>-420362000000</v>
      </c>
      <c r="J140" s="5">
        <v>-357416000000</v>
      </c>
      <c r="K140" s="5">
        <v>-482899000000</v>
      </c>
      <c r="L140" s="5">
        <v>-615432000000</v>
      </c>
      <c r="M140" s="5">
        <v>-479073000000</v>
      </c>
      <c r="N140" s="5">
        <v>-163388000000</v>
      </c>
      <c r="O140" s="5">
        <v>-614172000000</v>
      </c>
      <c r="P140" s="5">
        <v>-444862000000</v>
      </c>
      <c r="Q140" s="5">
        <v>100392000000</v>
      </c>
      <c r="R140" s="5">
        <v>444593000000</v>
      </c>
      <c r="S140" s="5">
        <v>286060000000</v>
      </c>
      <c r="T140" s="5">
        <v>74228000000</v>
      </c>
      <c r="U140" s="5">
        <v>47496000000</v>
      </c>
      <c r="V140" s="5">
        <v>245084000000</v>
      </c>
      <c r="W140" s="5">
        <v>9951000000</v>
      </c>
      <c r="X140" s="5">
        <v>463348827605</v>
      </c>
      <c r="Y140" s="5">
        <v>141278685735</v>
      </c>
    </row>
    <row r="141" spans="2:25" ht="15.5" x14ac:dyDescent="0.35">
      <c r="C141" t="s">
        <v>174</v>
      </c>
      <c r="D141" s="5">
        <v>-292725000000</v>
      </c>
      <c r="E141" s="5">
        <v>-250021000000</v>
      </c>
      <c r="F141" s="5">
        <v>-392320000000</v>
      </c>
      <c r="G141" s="5">
        <v>-350475000000</v>
      </c>
      <c r="I141" s="5">
        <v>-1038799000000</v>
      </c>
      <c r="J141" s="5">
        <v>-1188892000000</v>
      </c>
      <c r="K141" s="5">
        <v>-922409000000</v>
      </c>
      <c r="L141" s="5">
        <v>-798433000000</v>
      </c>
      <c r="M141" s="5">
        <v>-657730000000</v>
      </c>
      <c r="N141" s="5">
        <v>-971921000000</v>
      </c>
      <c r="O141" s="5">
        <v>-598035000000</v>
      </c>
      <c r="P141" s="5">
        <v>-456756000000</v>
      </c>
      <c r="Q141" s="5">
        <v>-875063000000</v>
      </c>
      <c r="R141" s="5">
        <v>-1057992000000</v>
      </c>
      <c r="S141" s="5">
        <v>-844482000000</v>
      </c>
      <c r="T141" s="5">
        <v>-543096000000</v>
      </c>
      <c r="U141" s="5">
        <v>-340961000000</v>
      </c>
      <c r="V141" s="5">
        <v>-428460000000</v>
      </c>
      <c r="W141" s="5">
        <v>-106396000000</v>
      </c>
      <c r="X141" s="5">
        <v>-428616207725</v>
      </c>
      <c r="Y141" s="5">
        <v>-163546851290</v>
      </c>
    </row>
    <row r="142" spans="2:25" ht="15.5" x14ac:dyDescent="0.35">
      <c r="C142" t="s">
        <v>2097</v>
      </c>
      <c r="D142" s="5">
        <v>1448000000</v>
      </c>
      <c r="E142" s="5">
        <v>1983000000</v>
      </c>
      <c r="F142" s="5">
        <v>6015000000</v>
      </c>
      <c r="G142" s="5">
        <v>5937000000</v>
      </c>
      <c r="I142" s="5">
        <v>13977000000</v>
      </c>
      <c r="J142" s="5">
        <v>14742000000</v>
      </c>
      <c r="K142" s="5">
        <v>6538000000</v>
      </c>
      <c r="L142" s="5">
        <v>7741000000</v>
      </c>
      <c r="M142" s="5">
        <v>4841000000</v>
      </c>
      <c r="N142" s="5">
        <v>1909000000</v>
      </c>
      <c r="O142" s="5">
        <v>3987000000</v>
      </c>
      <c r="P142" s="5">
        <v>2557000000</v>
      </c>
      <c r="Q142" s="5">
        <v>3712000000</v>
      </c>
      <c r="R142" s="5">
        <v>1660000000</v>
      </c>
      <c r="S142" s="5">
        <v>1890000000</v>
      </c>
      <c r="T142" s="5">
        <v>14437000000</v>
      </c>
      <c r="U142" s="5">
        <v>8061000000</v>
      </c>
      <c r="V142" s="5">
        <v>7491000000</v>
      </c>
      <c r="W142" s="5">
        <v>5402000000</v>
      </c>
      <c r="X142" s="5">
        <v>1053181818</v>
      </c>
      <c r="Y142" s="5">
        <v>630000000</v>
      </c>
    </row>
    <row r="143" spans="2:25" ht="15.5" x14ac:dyDescent="0.35">
      <c r="C143" t="s">
        <v>176</v>
      </c>
      <c r="D143" s="5">
        <v>-188400000000</v>
      </c>
      <c r="E143" s="5">
        <v>-36912000000</v>
      </c>
      <c r="F143" s="5">
        <v>-228523000000</v>
      </c>
      <c r="G143" s="5">
        <v>-231401000000</v>
      </c>
      <c r="I143" s="5">
        <v>-691143000000</v>
      </c>
      <c r="J143" s="5">
        <v>-651304000000</v>
      </c>
      <c r="K143" s="5">
        <v>-563445000000</v>
      </c>
      <c r="L143" s="5">
        <v>-457122000000</v>
      </c>
      <c r="M143" s="5">
        <v>-379033000000</v>
      </c>
      <c r="N143" s="5">
        <v>-526267000000</v>
      </c>
      <c r="O143" s="5">
        <v>-278006000000</v>
      </c>
      <c r="P143" s="5">
        <v>-194729000000</v>
      </c>
      <c r="Q143" s="5">
        <v>-434113000000</v>
      </c>
      <c r="R143" s="5">
        <v>-569984000000</v>
      </c>
      <c r="S143" s="5">
        <v>-406880000000</v>
      </c>
      <c r="T143" s="5">
        <v>-279665000000</v>
      </c>
      <c r="U143" s="5">
        <v>-140370000000</v>
      </c>
      <c r="V143" s="5">
        <v>-239492000000</v>
      </c>
      <c r="W143" s="5">
        <v>-103345000000</v>
      </c>
      <c r="X143" s="5">
        <v>-264191661949</v>
      </c>
      <c r="Y143" s="5">
        <v>-86964646235</v>
      </c>
    </row>
    <row r="144" spans="2:25" ht="15.5" x14ac:dyDescent="0.35">
      <c r="C144" t="s">
        <v>427</v>
      </c>
    </row>
    <row r="145" spans="3:25" ht="15.5" x14ac:dyDescent="0.35">
      <c r="C145" t="s">
        <v>2098</v>
      </c>
      <c r="D145" s="5">
        <v>-4379000000</v>
      </c>
      <c r="E145" s="5">
        <v>-116569000000</v>
      </c>
      <c r="F145" s="5">
        <v>-10123000000</v>
      </c>
      <c r="G145" s="5">
        <v>-2588000000</v>
      </c>
      <c r="I145" s="5">
        <v>-86873000000</v>
      </c>
      <c r="J145" s="5">
        <v>-138399000000</v>
      </c>
      <c r="K145" s="5">
        <v>-129667000000</v>
      </c>
      <c r="L145" s="5">
        <v>-83210000000</v>
      </c>
      <c r="M145" s="5">
        <v>-43729000000</v>
      </c>
      <c r="N145" s="5">
        <v>-46668000000</v>
      </c>
      <c r="O145" s="5">
        <v>-9465000000</v>
      </c>
      <c r="P145" s="5">
        <v>-2341000000</v>
      </c>
      <c r="Q145" s="5">
        <v>-35262000000</v>
      </c>
      <c r="R145" s="5">
        <v>-9679000000</v>
      </c>
      <c r="S145" s="5">
        <v>-14709000000</v>
      </c>
      <c r="T145" s="5">
        <v>-16320000000</v>
      </c>
      <c r="U145" s="5">
        <v>-12064000000</v>
      </c>
      <c r="V145" s="5">
        <v>-9069000000</v>
      </c>
      <c r="W145" s="5">
        <v>-8453000000</v>
      </c>
    </row>
    <row r="146" spans="3:25" ht="15.5" x14ac:dyDescent="0.35">
      <c r="C146" t="s">
        <v>2099</v>
      </c>
    </row>
    <row r="147" spans="3:25" ht="15.5" x14ac:dyDescent="0.35">
      <c r="C147" t="s">
        <v>2100</v>
      </c>
      <c r="V147" s="5">
        <v>-187390000000</v>
      </c>
      <c r="X147" s="5">
        <v>-162515830224</v>
      </c>
      <c r="Y147" s="5">
        <v>-76228936556</v>
      </c>
    </row>
    <row r="148" spans="3:25" ht="15.5" x14ac:dyDescent="0.35">
      <c r="C148" t="s">
        <v>2101</v>
      </c>
      <c r="D148" s="5">
        <v>-4379000000</v>
      </c>
      <c r="E148" s="5">
        <v>-116569000000</v>
      </c>
      <c r="F148" s="5">
        <v>-10123000000</v>
      </c>
      <c r="G148" s="5">
        <v>-2588000000</v>
      </c>
      <c r="I148" s="5">
        <v>-86873000000</v>
      </c>
      <c r="J148" s="5">
        <v>-138399000000</v>
      </c>
      <c r="K148" s="5">
        <v>-129667000000</v>
      </c>
      <c r="L148" s="5">
        <v>-83210000000</v>
      </c>
      <c r="M148" s="5">
        <v>-43729000000</v>
      </c>
      <c r="N148" s="5">
        <v>-46668000000</v>
      </c>
      <c r="O148" s="5">
        <v>-9465000000</v>
      </c>
      <c r="P148" s="5">
        <v>-2341000000</v>
      </c>
      <c r="Q148" s="5">
        <v>-35262000000</v>
      </c>
      <c r="R148" s="5">
        <v>-9679000000</v>
      </c>
      <c r="S148" s="5">
        <v>-14709000000</v>
      </c>
      <c r="T148" s="5">
        <v>-16320000000</v>
      </c>
      <c r="U148" s="5">
        <v>-12064000000</v>
      </c>
      <c r="V148" s="5">
        <v>-196459000000</v>
      </c>
      <c r="W148" s="5">
        <v>-8453000000</v>
      </c>
      <c r="X148" s="5">
        <v>-162515830224</v>
      </c>
      <c r="Y148" s="5">
        <v>-76228936556</v>
      </c>
    </row>
    <row r="149" spans="3:25" ht="15.5" x14ac:dyDescent="0.35">
      <c r="C149" t="s">
        <v>2102</v>
      </c>
      <c r="O149" s="5">
        <v>-300736000000</v>
      </c>
      <c r="P149" s="5">
        <v>-249656000000</v>
      </c>
      <c r="Q149" s="5">
        <v>-363940000000</v>
      </c>
      <c r="R149" s="5">
        <v>-446531000000</v>
      </c>
      <c r="S149" s="5">
        <v>-389642000000</v>
      </c>
      <c r="T149" s="5">
        <v>-259621000000</v>
      </c>
      <c r="U149" s="5">
        <v>-185506000000</v>
      </c>
    </row>
    <row r="150" spans="3:25" ht="15.5" x14ac:dyDescent="0.35">
      <c r="C150" t="s">
        <v>2103</v>
      </c>
      <c r="D150" s="5">
        <v>-12730000000</v>
      </c>
      <c r="E150" s="5">
        <v>-12434000000</v>
      </c>
      <c r="F150" s="5">
        <v>-18005000000</v>
      </c>
      <c r="G150" s="5">
        <v>-12929000000</v>
      </c>
      <c r="I150" s="5">
        <v>-51251000000</v>
      </c>
      <c r="J150" s="5">
        <v>-43197000000</v>
      </c>
      <c r="K150" s="5">
        <v>-33896000000</v>
      </c>
      <c r="L150" s="5">
        <v>-23594000000</v>
      </c>
      <c r="M150" s="5">
        <v>-46654000000</v>
      </c>
      <c r="N150" s="5">
        <v>-51700000000</v>
      </c>
      <c r="O150" s="5">
        <v>-15469000000</v>
      </c>
      <c r="P150" s="5">
        <v>-13654000000</v>
      </c>
      <c r="Q150" s="5">
        <v>-46431000000</v>
      </c>
      <c r="R150" s="5">
        <v>-34763000000</v>
      </c>
      <c r="S150" s="5">
        <v>-36635000000</v>
      </c>
      <c r="T150" s="5">
        <v>-3871000000</v>
      </c>
      <c r="U150" s="5">
        <v>-11082000000</v>
      </c>
    </row>
    <row r="151" spans="3:25" ht="15.5" x14ac:dyDescent="0.35">
      <c r="C151" t="s">
        <v>2104</v>
      </c>
      <c r="D151" s="5">
        <v>-88664000000</v>
      </c>
      <c r="E151" s="5">
        <v>-86089000000</v>
      </c>
      <c r="F151" s="5">
        <v>-81598000000</v>
      </c>
      <c r="G151" s="5">
        <v>-109494000000</v>
      </c>
      <c r="I151" s="5">
        <v>-363878000000</v>
      </c>
      <c r="J151" s="5">
        <v>-370734000000</v>
      </c>
      <c r="K151" s="5">
        <v>-201939000000</v>
      </c>
      <c r="L151" s="5">
        <v>-246239000000</v>
      </c>
      <c r="M151" s="5">
        <v>-194754000000</v>
      </c>
      <c r="N151" s="5">
        <v>-350718000000</v>
      </c>
    </row>
    <row r="152" spans="3:25" ht="15.5" x14ac:dyDescent="0.35">
      <c r="C152" t="s">
        <v>2105</v>
      </c>
    </row>
    <row r="153" spans="3:25" ht="15.5" x14ac:dyDescent="0.35">
      <c r="C153" t="s">
        <v>867</v>
      </c>
      <c r="F153" s="5">
        <v>140369000000</v>
      </c>
      <c r="I153" s="5">
        <v>140369000000</v>
      </c>
    </row>
    <row r="154" spans="3:25" ht="15.5" x14ac:dyDescent="0.35">
      <c r="C154" t="s">
        <v>2106</v>
      </c>
      <c r="F154" s="5">
        <v>-200455000000</v>
      </c>
    </row>
    <row r="155" spans="3:25" ht="15.5" x14ac:dyDescent="0.35">
      <c r="C155" t="s">
        <v>589</v>
      </c>
    </row>
    <row r="156" spans="3:25" ht="15.5" x14ac:dyDescent="0.35">
      <c r="C156" t="s">
        <v>1469</v>
      </c>
      <c r="X156" s="5">
        <v>-2961897370</v>
      </c>
      <c r="Y156" s="5">
        <v>-983268499</v>
      </c>
    </row>
    <row r="157" spans="3:25" ht="15.5" x14ac:dyDescent="0.35">
      <c r="C157" t="s">
        <v>183</v>
      </c>
      <c r="D157" s="5">
        <v>-433886000000</v>
      </c>
      <c r="E157" s="5">
        <v>-24118000000</v>
      </c>
      <c r="F157" s="5">
        <v>-46922000000</v>
      </c>
      <c r="G157" s="5">
        <v>-42665000000</v>
      </c>
      <c r="I157" s="5">
        <v>-420362000000</v>
      </c>
      <c r="J157" s="5">
        <v>-357416000000</v>
      </c>
      <c r="K157" s="5">
        <v>-482899000000</v>
      </c>
      <c r="L157" s="5">
        <v>-615432000000</v>
      </c>
      <c r="M157" s="5">
        <v>-479073000000</v>
      </c>
      <c r="N157" s="5">
        <v>-163388000000</v>
      </c>
      <c r="O157" s="5">
        <v>-614172000000</v>
      </c>
      <c r="P157" s="5">
        <v>-444862000000</v>
      </c>
      <c r="Q157" s="5">
        <v>100392000000</v>
      </c>
      <c r="R157" s="5">
        <v>444593000000</v>
      </c>
      <c r="S157" s="5">
        <v>286060000000</v>
      </c>
      <c r="T157" s="5">
        <v>74228000000</v>
      </c>
      <c r="U157" s="5">
        <v>47496000000</v>
      </c>
      <c r="V157" s="5">
        <v>245084000000</v>
      </c>
      <c r="W157" s="5">
        <v>9951000000</v>
      </c>
      <c r="X157" s="5">
        <v>463348827605</v>
      </c>
      <c r="Y157" s="5">
        <v>141278685735</v>
      </c>
    </row>
    <row r="158" spans="3:25" ht="15.5" x14ac:dyDescent="0.35">
      <c r="C158" t="s">
        <v>2107</v>
      </c>
    </row>
    <row r="159" spans="3:25" ht="15.5" x14ac:dyDescent="0.35">
      <c r="C159" t="s">
        <v>361</v>
      </c>
      <c r="K159" s="5">
        <v>10282429000000</v>
      </c>
      <c r="L159" s="5">
        <v>-333000000000</v>
      </c>
      <c r="M159" s="5">
        <v>-30000000000</v>
      </c>
      <c r="N159" s="5">
        <v>248000000000</v>
      </c>
      <c r="O159" s="5">
        <v>-252000000000</v>
      </c>
      <c r="P159" s="5">
        <v>88000000000</v>
      </c>
      <c r="Q159" s="5">
        <v>145000000000</v>
      </c>
      <c r="R159" s="5">
        <v>287000000000</v>
      </c>
      <c r="S159" s="5">
        <v>83042000000</v>
      </c>
      <c r="T159" s="5">
        <v>139188000000</v>
      </c>
      <c r="X159" s="5">
        <v>135718231573</v>
      </c>
    </row>
    <row r="160" spans="3:25" ht="15.5" x14ac:dyDescent="0.35">
      <c r="C160" t="s">
        <v>362</v>
      </c>
      <c r="J160" s="5">
        <v>-62792000000</v>
      </c>
      <c r="K160" s="5">
        <v>-10665637000000</v>
      </c>
      <c r="W160" s="5">
        <v>-65956000000</v>
      </c>
    </row>
    <row r="161" spans="2:25" ht="15.5" x14ac:dyDescent="0.35">
      <c r="C161" t="s">
        <v>2108</v>
      </c>
      <c r="J161" s="5">
        <v>-62792000000</v>
      </c>
      <c r="K161" s="5">
        <v>-383208000000</v>
      </c>
      <c r="L161" s="5">
        <v>-333000000000</v>
      </c>
      <c r="M161" s="5">
        <v>-30000000000</v>
      </c>
      <c r="N161" s="5">
        <v>248000000000</v>
      </c>
      <c r="O161" s="5">
        <v>-252000000000</v>
      </c>
      <c r="P161" s="5">
        <v>88000000000</v>
      </c>
      <c r="Q161" s="5">
        <v>145000000000</v>
      </c>
      <c r="R161" s="5">
        <v>287000000000</v>
      </c>
      <c r="S161" s="5">
        <v>83042000000</v>
      </c>
      <c r="T161" s="5">
        <v>139188000000</v>
      </c>
      <c r="W161" s="5">
        <v>-65956000000</v>
      </c>
      <c r="X161" s="5">
        <v>135718231573</v>
      </c>
    </row>
    <row r="162" spans="2:25" ht="15.5" x14ac:dyDescent="0.35">
      <c r="C162" t="s">
        <v>2109</v>
      </c>
    </row>
    <row r="163" spans="2:25" ht="15.5" x14ac:dyDescent="0.35">
      <c r="C163" t="s">
        <v>723</v>
      </c>
      <c r="N163" s="5">
        <v>-253000000</v>
      </c>
      <c r="O163" s="5">
        <v>-670000000</v>
      </c>
      <c r="P163" s="5">
        <v>-945000000</v>
      </c>
      <c r="Q163" s="5">
        <v>-1239000000</v>
      </c>
      <c r="R163" s="5">
        <v>-2057000000</v>
      </c>
      <c r="S163" s="5">
        <v>-4037000000</v>
      </c>
      <c r="T163" s="5">
        <v>-5260000000</v>
      </c>
      <c r="U163" s="5">
        <v>-7894000000</v>
      </c>
      <c r="V163" s="5">
        <v>-4955000000</v>
      </c>
      <c r="W163" s="5">
        <v>-4702000000</v>
      </c>
      <c r="X163" s="5">
        <v>-3554686673</v>
      </c>
      <c r="Y163" s="5">
        <v>-2221314265</v>
      </c>
    </row>
    <row r="164" spans="2:25" ht="15.5" x14ac:dyDescent="0.35">
      <c r="C164" t="s">
        <v>510</v>
      </c>
      <c r="D164" s="5">
        <v>-37365000000</v>
      </c>
      <c r="E164" s="5">
        <v>-23798000000</v>
      </c>
      <c r="F164" s="5">
        <v>-46574000000</v>
      </c>
      <c r="G164" s="5">
        <v>-42344000000</v>
      </c>
      <c r="I164" s="5">
        <v>-172059000000</v>
      </c>
      <c r="J164" s="5">
        <v>-188946000000</v>
      </c>
      <c r="K164" s="5">
        <v>-317925000000</v>
      </c>
      <c r="L164" s="5">
        <v>-141155000000</v>
      </c>
      <c r="M164" s="5">
        <v>-88101000000</v>
      </c>
      <c r="N164" s="5">
        <v>-70370000000</v>
      </c>
    </row>
    <row r="165" spans="2:25" ht="15.5" x14ac:dyDescent="0.35">
      <c r="C165" t="s">
        <v>954</v>
      </c>
      <c r="X165" s="5">
        <v>118897075000</v>
      </c>
      <c r="Y165" s="5">
        <v>45000000000</v>
      </c>
    </row>
    <row r="166" spans="2:25" ht="15.5" x14ac:dyDescent="0.35">
      <c r="C166" t="s">
        <v>2110</v>
      </c>
      <c r="X166" s="5">
        <v>-1981238696</v>
      </c>
    </row>
    <row r="167" spans="2:25" ht="15.5" x14ac:dyDescent="0.35">
      <c r="C167" t="s">
        <v>2111</v>
      </c>
      <c r="K167" s="5">
        <v>1232863000000</v>
      </c>
    </row>
    <row r="168" spans="2:25" ht="15.5" x14ac:dyDescent="0.35">
      <c r="C168" t="s">
        <v>2112</v>
      </c>
      <c r="J168" s="5">
        <v>60000000000</v>
      </c>
      <c r="K168" s="5">
        <v>290100000000</v>
      </c>
      <c r="P168" s="5">
        <v>500000000</v>
      </c>
    </row>
    <row r="169" spans="2:25" ht="15.5" x14ac:dyDescent="0.35">
      <c r="C169" t="s">
        <v>1472</v>
      </c>
      <c r="D169" s="5">
        <v>-396208000000</v>
      </c>
      <c r="I169" s="5">
        <v>-245749000000</v>
      </c>
      <c r="J169" s="5">
        <v>-155474000000</v>
      </c>
      <c r="K169" s="5">
        <v>-119906000000</v>
      </c>
      <c r="L169" s="5">
        <v>-82579000000</v>
      </c>
      <c r="M169" s="5">
        <v>-60097000000</v>
      </c>
      <c r="N169" s="5">
        <v>-61106000000</v>
      </c>
      <c r="O169" s="5">
        <v>-47847000000</v>
      </c>
      <c r="P169" s="5">
        <v>-30841000000</v>
      </c>
      <c r="Q169" s="5">
        <v>-59088000000</v>
      </c>
      <c r="R169" s="5">
        <v>-43235000000</v>
      </c>
      <c r="S169" s="5">
        <v>-41794000000</v>
      </c>
      <c r="T169" s="5">
        <v>-20176000000</v>
      </c>
      <c r="U169" s="5">
        <v>-11241000000</v>
      </c>
      <c r="V169" s="5">
        <v>-7905000000</v>
      </c>
    </row>
    <row r="170" spans="2:25" ht="15.5" x14ac:dyDescent="0.35">
      <c r="C170" t="s">
        <v>391</v>
      </c>
      <c r="D170" s="5">
        <v>-550382000000</v>
      </c>
      <c r="E170" s="5">
        <v>507555000000</v>
      </c>
      <c r="F170" s="5">
        <v>-24150000000</v>
      </c>
      <c r="G170" s="5">
        <v>-16170000000</v>
      </c>
      <c r="I170" s="5">
        <v>198077000000</v>
      </c>
      <c r="J170" s="5">
        <v>51334000000</v>
      </c>
      <c r="K170" s="5">
        <v>-89981000000</v>
      </c>
      <c r="L170" s="5">
        <v>173274000000</v>
      </c>
      <c r="M170" s="5">
        <v>5168000000</v>
      </c>
      <c r="N170" s="5">
        <v>-2801000000</v>
      </c>
      <c r="O170" s="5">
        <v>44227000000</v>
      </c>
      <c r="P170" s="5">
        <v>-32211000000</v>
      </c>
      <c r="Q170" s="5">
        <v>18068000000</v>
      </c>
      <c r="R170" s="5">
        <v>83107000000</v>
      </c>
      <c r="S170" s="5">
        <v>-6360000000</v>
      </c>
      <c r="T170" s="5">
        <v>-120927000000</v>
      </c>
      <c r="U170" s="5">
        <v>45089000000</v>
      </c>
      <c r="V170" s="5">
        <v>17457000000</v>
      </c>
      <c r="W170" s="5">
        <v>-27384000000</v>
      </c>
      <c r="X170" s="5">
        <v>146065664027</v>
      </c>
      <c r="Y170" s="5">
        <v>27130863017</v>
      </c>
    </row>
    <row r="171" spans="2:25" ht="15.5" x14ac:dyDescent="0.35">
      <c r="C171" t="s">
        <v>193</v>
      </c>
      <c r="E171" s="5">
        <v>576196000000</v>
      </c>
      <c r="F171" s="5">
        <v>79630000000</v>
      </c>
      <c r="I171" s="5">
        <v>378119000000</v>
      </c>
      <c r="J171" s="5">
        <v>326785000000</v>
      </c>
      <c r="K171" s="5">
        <v>416766000000</v>
      </c>
      <c r="L171" s="5">
        <v>243492000000</v>
      </c>
      <c r="M171" s="5">
        <v>238324000000</v>
      </c>
      <c r="N171" s="5">
        <v>241125000000</v>
      </c>
      <c r="O171" s="5">
        <v>196898000000</v>
      </c>
      <c r="P171" s="5">
        <v>229109000000</v>
      </c>
      <c r="Q171" s="5">
        <v>211041000000</v>
      </c>
      <c r="R171" s="5">
        <v>127934000000</v>
      </c>
      <c r="S171" s="5">
        <v>134294000000</v>
      </c>
      <c r="T171" s="5">
        <v>246150000000</v>
      </c>
      <c r="U171" s="5">
        <v>201061000000</v>
      </c>
      <c r="V171" s="5">
        <v>183604000000</v>
      </c>
      <c r="W171" s="5">
        <v>210988000000</v>
      </c>
      <c r="X171" s="5">
        <v>64922334709</v>
      </c>
      <c r="Y171" s="5">
        <v>37791471692</v>
      </c>
    </row>
    <row r="172" spans="2:25" ht="15.5" x14ac:dyDescent="0.35">
      <c r="C172" t="s">
        <v>195</v>
      </c>
      <c r="D172" s="5">
        <v>-550382000000</v>
      </c>
      <c r="E172" s="5">
        <v>1083751000000</v>
      </c>
      <c r="F172" s="5">
        <v>55480000000</v>
      </c>
      <c r="G172" s="5">
        <v>-16170000000</v>
      </c>
      <c r="I172" s="5">
        <v>576196000000</v>
      </c>
      <c r="J172" s="5">
        <v>378119000000</v>
      </c>
      <c r="K172" s="5">
        <v>326785000000</v>
      </c>
      <c r="L172" s="5">
        <v>416766000000</v>
      </c>
      <c r="M172" s="5">
        <v>243492000000</v>
      </c>
      <c r="N172" s="5">
        <v>238324000000</v>
      </c>
      <c r="O172" s="5">
        <v>241125000000</v>
      </c>
      <c r="P172" s="5">
        <v>196898000000</v>
      </c>
      <c r="Q172" s="5">
        <v>229109000000</v>
      </c>
      <c r="R172" s="5">
        <v>211041000000</v>
      </c>
      <c r="S172" s="5">
        <v>127934000000</v>
      </c>
      <c r="T172" s="5">
        <v>125223000000</v>
      </c>
      <c r="U172" s="5">
        <v>246150000000</v>
      </c>
      <c r="V172" s="5">
        <v>201061000000</v>
      </c>
      <c r="W172" s="5">
        <v>183604000000</v>
      </c>
      <c r="X172" s="5">
        <v>210987998736</v>
      </c>
      <c r="Y172" s="5">
        <v>64922334709</v>
      </c>
    </row>
    <row r="174" spans="2:25" ht="15.5" x14ac:dyDescent="0.35">
      <c r="B174" t="s">
        <v>196</v>
      </c>
      <c r="C174" t="s">
        <v>12</v>
      </c>
      <c r="D174" s="6">
        <v>33439999999.999996</v>
      </c>
      <c r="E174" s="6">
        <v>33439999999.999996</v>
      </c>
      <c r="F174" s="6">
        <v>33439999999.999996</v>
      </c>
      <c r="G174" s="6">
        <v>33439999999.999996</v>
      </c>
      <c r="I174" s="6">
        <v>33439999999.999996</v>
      </c>
      <c r="J174" s="6">
        <v>33439999999.999996</v>
      </c>
      <c r="K174" s="6">
        <v>33439999999.999996</v>
      </c>
      <c r="L174" s="5">
        <v>2880000000</v>
      </c>
      <c r="M174" s="5">
        <v>2880000000</v>
      </c>
      <c r="N174" s="5">
        <v>2880000000</v>
      </c>
      <c r="O174" s="5">
        <v>2880000000</v>
      </c>
      <c r="P174" s="5">
        <v>2880000000</v>
      </c>
      <c r="Q174" s="5">
        <v>2880000000</v>
      </c>
      <c r="R174" s="5">
        <v>2880000000</v>
      </c>
      <c r="S174" s="5">
        <v>2880000000</v>
      </c>
      <c r="T174" s="5">
        <v>2880000000</v>
      </c>
      <c r="U174" s="5">
        <v>2880000000</v>
      </c>
      <c r="V174" s="5">
        <v>2880000000</v>
      </c>
      <c r="W174" s="5">
        <v>2880000000</v>
      </c>
      <c r="X174" s="5">
        <v>2880000000</v>
      </c>
      <c r="Y174" s="5">
        <v>2880000000</v>
      </c>
    </row>
    <row r="175" spans="2:25" ht="15.5" x14ac:dyDescent="0.35">
      <c r="C175" t="s">
        <v>197</v>
      </c>
      <c r="D175" s="6">
        <v>6.59</v>
      </c>
      <c r="E175" s="6">
        <v>7.94</v>
      </c>
      <c r="F175" s="6">
        <v>6.03</v>
      </c>
      <c r="G175" s="6">
        <v>5.99</v>
      </c>
    </row>
    <row r="176" spans="2:25" ht="15.5" x14ac:dyDescent="0.35">
      <c r="C176" t="s">
        <v>198</v>
      </c>
      <c r="D176" s="6">
        <v>39.15</v>
      </c>
      <c r="E176" s="6">
        <v>38.04</v>
      </c>
      <c r="F176" s="6">
        <v>64.680000000000007</v>
      </c>
      <c r="G176" s="6">
        <v>72.45</v>
      </c>
    </row>
    <row r="177" spans="3:7" ht="15.5" x14ac:dyDescent="0.35">
      <c r="C177" t="s">
        <v>73</v>
      </c>
      <c r="D177" s="6">
        <v>1.61</v>
      </c>
      <c r="E177" s="6">
        <v>1.72</v>
      </c>
      <c r="F177" s="6">
        <v>2.4300000000000002</v>
      </c>
      <c r="G177" s="6">
        <v>2.96</v>
      </c>
    </row>
    <row r="178" spans="3:7" ht="15.5" x14ac:dyDescent="0.35">
      <c r="C178" t="s">
        <v>199</v>
      </c>
      <c r="D178" s="5">
        <v>520530000000</v>
      </c>
      <c r="E178" s="5">
        <v>578740000000</v>
      </c>
      <c r="F178" s="5">
        <v>495360000000</v>
      </c>
      <c r="G178" s="5">
        <v>481370000000</v>
      </c>
    </row>
    <row r="179" spans="3:7" ht="15.5" x14ac:dyDescent="0.35">
      <c r="C179" t="s">
        <v>200</v>
      </c>
      <c r="D179" s="6">
        <v>2.3799999999999998E-2</v>
      </c>
      <c r="E179" s="6">
        <v>2.75E-2</v>
      </c>
      <c r="F179" s="6">
        <v>2.2099999999999998E-2</v>
      </c>
      <c r="G179" s="6">
        <v>2.3599999999999999E-2</v>
      </c>
    </row>
    <row r="180" spans="3:7" ht="15.5" x14ac:dyDescent="0.35">
      <c r="C180" t="s">
        <v>201</v>
      </c>
      <c r="D180" s="6">
        <v>4.7599999999999996E-2</v>
      </c>
      <c r="E180" s="6">
        <v>5.5199999999999999E-2</v>
      </c>
      <c r="F180" s="6">
        <v>4.4400000000000002E-2</v>
      </c>
      <c r="G180" s="6">
        <v>4.5999999999999999E-2</v>
      </c>
    </row>
    <row r="181" spans="3:7" ht="15.5" x14ac:dyDescent="0.35">
      <c r="C181" t="s">
        <v>202</v>
      </c>
      <c r="D181" s="6">
        <v>5.2199999999999996E-2</v>
      </c>
      <c r="E181" s="6">
        <v>6.480000000000001E-2</v>
      </c>
      <c r="F181" s="6">
        <v>3.9900000000000005E-2</v>
      </c>
      <c r="G181" s="6">
        <v>5.3399999999999996E-2</v>
      </c>
    </row>
    <row r="182" spans="3:7" ht="15.5" x14ac:dyDescent="0.35">
      <c r="C182" t="s">
        <v>203</v>
      </c>
      <c r="D182" s="6">
        <v>24.43</v>
      </c>
      <c r="E182" s="6">
        <v>31.63</v>
      </c>
      <c r="F182" s="6">
        <v>15.42</v>
      </c>
      <c r="G182" s="6">
        <v>25.62</v>
      </c>
    </row>
    <row r="183" spans="3:7" ht="15.5" x14ac:dyDescent="0.35">
      <c r="C183" t="s">
        <v>204</v>
      </c>
      <c r="D183" s="5">
        <v>4632000000000</v>
      </c>
      <c r="E183" s="5">
        <v>4807000000000</v>
      </c>
      <c r="F183" s="5">
        <v>4542000000000</v>
      </c>
      <c r="G183" s="5">
        <v>4348000000000</v>
      </c>
    </row>
    <row r="184" spans="3:7" ht="15.5" x14ac:dyDescent="0.35">
      <c r="C184" t="s">
        <v>205</v>
      </c>
      <c r="D184" s="6">
        <v>1.86</v>
      </c>
      <c r="E184" s="6">
        <v>2.1</v>
      </c>
      <c r="F184" s="6">
        <v>2.87</v>
      </c>
      <c r="G184" s="6">
        <v>3.34</v>
      </c>
    </row>
    <row r="185" spans="3:7" ht="15.5" x14ac:dyDescent="0.35">
      <c r="C185" t="s">
        <v>206</v>
      </c>
      <c r="D185" s="6">
        <v>138.53</v>
      </c>
      <c r="E185" s="6">
        <v>143.78</v>
      </c>
      <c r="F185" s="6">
        <v>135.84</v>
      </c>
      <c r="G185" s="6">
        <v>130.05000000000001</v>
      </c>
    </row>
    <row r="186" spans="3:7" ht="15.5" x14ac:dyDescent="0.35">
      <c r="C186" t="s">
        <v>207</v>
      </c>
      <c r="D186" s="6">
        <v>1.86</v>
      </c>
      <c r="E186" s="6">
        <v>2.1</v>
      </c>
      <c r="F186" s="6">
        <v>2.87</v>
      </c>
      <c r="G186" s="6">
        <v>3.34</v>
      </c>
    </row>
    <row r="187" spans="3:7" ht="15.5" x14ac:dyDescent="0.35">
      <c r="C187" t="s">
        <v>208</v>
      </c>
      <c r="D187" s="6">
        <v>138.53</v>
      </c>
      <c r="E187" s="6">
        <v>143.78</v>
      </c>
      <c r="F187" s="6">
        <v>135.84</v>
      </c>
      <c r="G187" s="6">
        <v>130.05000000000001</v>
      </c>
    </row>
    <row r="188" spans="3:7" ht="15.5" x14ac:dyDescent="0.35">
      <c r="C188" t="s">
        <v>209</v>
      </c>
    </row>
    <row r="189" spans="3:7" ht="15.5" x14ac:dyDescent="0.35">
      <c r="C189" t="s">
        <v>210</v>
      </c>
    </row>
    <row r="190" spans="3:7" ht="15.5" x14ac:dyDescent="0.35">
      <c r="C190" t="s">
        <v>211</v>
      </c>
      <c r="D190" s="5">
        <v>4632000000000</v>
      </c>
      <c r="E190" s="5">
        <v>4807000000000</v>
      </c>
      <c r="F190" s="5">
        <v>4542000000000</v>
      </c>
      <c r="G190" s="5">
        <v>4348000000000</v>
      </c>
    </row>
    <row r="191" spans="3:7" ht="15.5" x14ac:dyDescent="0.35">
      <c r="C191" t="s">
        <v>24</v>
      </c>
    </row>
    <row r="192" spans="3:7" ht="15.5" x14ac:dyDescent="0.35">
      <c r="C192" t="s">
        <v>21</v>
      </c>
      <c r="D192" s="5">
        <v>-533000000000</v>
      </c>
      <c r="E192" s="5">
        <v>-1084000000000</v>
      </c>
      <c r="F192" s="5">
        <v>-576000000000</v>
      </c>
      <c r="G192" s="5">
        <v>-521000000000</v>
      </c>
    </row>
    <row r="193" spans="3:25" ht="15.5" x14ac:dyDescent="0.35">
      <c r="C193" t="s">
        <v>212</v>
      </c>
      <c r="D193" s="5">
        <v>-29000000000</v>
      </c>
      <c r="E193" s="5">
        <v>259000000000</v>
      </c>
      <c r="F193" s="5">
        <v>81000000000</v>
      </c>
      <c r="G193" s="5">
        <v>42000000000</v>
      </c>
    </row>
    <row r="194" spans="3:25" ht="15.5" x14ac:dyDescent="0.35">
      <c r="C194" t="s">
        <v>213</v>
      </c>
      <c r="D194" s="5">
        <v>176000000000</v>
      </c>
      <c r="E194" s="5">
        <v>782000000000</v>
      </c>
      <c r="F194" s="5">
        <v>415000000000</v>
      </c>
      <c r="G194" s="5">
        <v>377000000000</v>
      </c>
    </row>
    <row r="195" spans="3:25" ht="15.5" x14ac:dyDescent="0.35">
      <c r="C195" t="s">
        <v>214</v>
      </c>
      <c r="D195" s="5">
        <v>-193000000000</v>
      </c>
      <c r="E195" s="5">
        <v>-153000000000</v>
      </c>
      <c r="F195" s="5">
        <v>-239000000000</v>
      </c>
      <c r="G195" s="5">
        <v>-234000000000</v>
      </c>
    </row>
    <row r="196" spans="3:25" ht="15.5" x14ac:dyDescent="0.35">
      <c r="C196" t="s">
        <v>13</v>
      </c>
      <c r="D196" s="5">
        <v>-17000000000</v>
      </c>
      <c r="E196" s="5">
        <v>628000000000</v>
      </c>
      <c r="F196" s="5">
        <v>176000000000</v>
      </c>
      <c r="G196" s="5">
        <v>143000000000</v>
      </c>
    </row>
    <row r="197" spans="3:25" ht="15.5" x14ac:dyDescent="0.35">
      <c r="C197" t="s">
        <v>16</v>
      </c>
      <c r="D197" s="6">
        <v>-0.49</v>
      </c>
      <c r="E197" s="6">
        <v>18.79</v>
      </c>
      <c r="F197" s="6">
        <v>5.28</v>
      </c>
      <c r="G197" s="6">
        <v>4.28</v>
      </c>
    </row>
    <row r="198" spans="3:25" ht="15.5" x14ac:dyDescent="0.35">
      <c r="C198" t="s">
        <v>58</v>
      </c>
      <c r="I198" s="6">
        <v>23.7</v>
      </c>
      <c r="J198" s="6">
        <v>16.34</v>
      </c>
      <c r="K198" s="6">
        <v>15.45</v>
      </c>
      <c r="L198" s="6">
        <v>138.4</v>
      </c>
      <c r="M198" s="6">
        <v>95.48</v>
      </c>
      <c r="N198" s="6">
        <v>69.48</v>
      </c>
      <c r="O198" s="6">
        <v>70.45</v>
      </c>
      <c r="P198" s="6">
        <v>55.22</v>
      </c>
      <c r="Q198" s="6">
        <v>35.67</v>
      </c>
      <c r="R198" s="6">
        <v>68.010000000000005</v>
      </c>
      <c r="S198" s="6">
        <v>48.75</v>
      </c>
      <c r="T198" s="6">
        <v>48.09</v>
      </c>
      <c r="U198" s="6">
        <v>23.36</v>
      </c>
      <c r="V198" s="6">
        <v>15.61</v>
      </c>
      <c r="W198" s="6">
        <v>10.97</v>
      </c>
      <c r="X198" s="6">
        <v>3.54</v>
      </c>
      <c r="Y198" s="6">
        <v>1.1399999999999999</v>
      </c>
    </row>
    <row r="199" spans="3:25" ht="15.5" x14ac:dyDescent="0.35">
      <c r="C199" t="s">
        <v>72</v>
      </c>
      <c r="I199" s="6">
        <v>16.46</v>
      </c>
      <c r="J199" s="6">
        <v>26.32</v>
      </c>
      <c r="K199" s="6">
        <v>27.83</v>
      </c>
      <c r="L199" s="6">
        <v>21.46</v>
      </c>
      <c r="M199" s="6">
        <v>23.15</v>
      </c>
      <c r="N199" s="6">
        <v>27.71</v>
      </c>
      <c r="O199" s="6">
        <v>16.32</v>
      </c>
      <c r="P199" s="6">
        <v>19.38</v>
      </c>
      <c r="Q199" s="6">
        <v>29.44</v>
      </c>
      <c r="R199" s="6">
        <v>11.91</v>
      </c>
      <c r="S199" s="5">
        <v>16</v>
      </c>
      <c r="T199" s="6">
        <v>12.16</v>
      </c>
      <c r="U199" s="6">
        <v>22.69</v>
      </c>
      <c r="V199" s="6">
        <v>50.61</v>
      </c>
      <c r="W199" s="6">
        <v>38.74</v>
      </c>
      <c r="X199" s="6">
        <v>108.76</v>
      </c>
      <c r="Y199" s="5">
        <v>0</v>
      </c>
    </row>
    <row r="200" spans="3:25" ht="15.5" x14ac:dyDescent="0.35">
      <c r="C200" t="s">
        <v>75</v>
      </c>
      <c r="I200" s="6">
        <v>0.63</v>
      </c>
      <c r="J200" s="6">
        <v>0.72</v>
      </c>
      <c r="K200" s="6">
        <v>0.83</v>
      </c>
      <c r="L200" s="6">
        <v>0.55000000000000004</v>
      </c>
      <c r="M200" s="6">
        <v>0.47</v>
      </c>
      <c r="N200" s="6">
        <v>0.44</v>
      </c>
      <c r="O200" s="6">
        <v>0.28999999999999998</v>
      </c>
      <c r="P200" s="6">
        <v>0.28999999999999998</v>
      </c>
      <c r="Q200" s="6">
        <v>0.31</v>
      </c>
      <c r="R200" s="6">
        <v>0.27</v>
      </c>
      <c r="S200" s="6">
        <v>0.31</v>
      </c>
      <c r="T200" s="6">
        <v>0.28000000000000003</v>
      </c>
      <c r="U200" s="6">
        <v>0.31</v>
      </c>
      <c r="V200" s="6">
        <v>0.59</v>
      </c>
      <c r="W200" s="6">
        <v>0.47</v>
      </c>
      <c r="X200" s="6">
        <v>0.7</v>
      </c>
      <c r="Y200" s="5">
        <v>0</v>
      </c>
    </row>
    <row r="201" spans="3:25" ht="15.5" x14ac:dyDescent="0.35">
      <c r="C201" t="s">
        <v>215</v>
      </c>
      <c r="I201" s="5">
        <v>1909700000000</v>
      </c>
      <c r="J201" s="5">
        <v>1741400000000</v>
      </c>
      <c r="K201" s="5">
        <v>1598370000000</v>
      </c>
      <c r="L201" s="5">
        <v>1434320000000</v>
      </c>
      <c r="M201" s="5">
        <v>1243750000000</v>
      </c>
      <c r="N201" s="5">
        <v>1142200000000</v>
      </c>
      <c r="O201" s="5">
        <v>784150000000</v>
      </c>
      <c r="P201" s="5">
        <v>719480000000</v>
      </c>
    </row>
    <row r="202" spans="3:25" ht="15.5" x14ac:dyDescent="0.35">
      <c r="C202" t="s">
        <v>216</v>
      </c>
      <c r="I202" s="6">
        <v>8.6800000000000002E-2</v>
      </c>
      <c r="J202" s="6">
        <v>6.2600000000000003E-2</v>
      </c>
      <c r="K202" s="6">
        <v>6.6400000000000001E-2</v>
      </c>
      <c r="L202" s="6">
        <v>5.7800000000000004E-2</v>
      </c>
      <c r="M202" s="6">
        <v>4.3400000000000001E-2</v>
      </c>
      <c r="N202" s="6">
        <v>3.3799999999999997E-2</v>
      </c>
      <c r="O202" s="6">
        <v>4.07E-2</v>
      </c>
      <c r="P202" s="6">
        <v>3.2099999999999997E-2</v>
      </c>
      <c r="Q202" s="6">
        <v>2.1099999999999997E-2</v>
      </c>
      <c r="R202" s="6">
        <v>4.5999999999999999E-2</v>
      </c>
      <c r="S202" s="6">
        <v>4.3499999999999997E-2</v>
      </c>
      <c r="T202" s="6">
        <v>5.3699999999999998E-2</v>
      </c>
      <c r="U202" s="6">
        <v>3.1899999999999998E-2</v>
      </c>
      <c r="V202" s="6">
        <v>2.6000000000000002E-2</v>
      </c>
      <c r="W202" s="6">
        <v>2.4799999999999999E-2</v>
      </c>
      <c r="X202" s="6">
        <v>9.1999999999999998E-3</v>
      </c>
      <c r="Y202" s="6">
        <v>6.6E-3</v>
      </c>
    </row>
    <row r="203" spans="3:25" ht="15.5" x14ac:dyDescent="0.35">
      <c r="C203" t="s">
        <v>217</v>
      </c>
      <c r="I203" s="6">
        <v>0.17449999999999999</v>
      </c>
      <c r="J203" s="6">
        <v>0.1323</v>
      </c>
      <c r="K203" s="6">
        <v>0.1381</v>
      </c>
      <c r="L203" s="6">
        <v>0.2009</v>
      </c>
      <c r="M203" s="6">
        <v>0.17030000000000001</v>
      </c>
      <c r="N203" s="6">
        <v>0.14319999999999999</v>
      </c>
      <c r="O203" s="6">
        <v>0.16639999999999999</v>
      </c>
      <c r="P203" s="6">
        <v>0.14730000000000001</v>
      </c>
      <c r="Q203" s="6">
        <v>0.1114</v>
      </c>
      <c r="R203" s="6">
        <v>0.21899999999999997</v>
      </c>
      <c r="S203" s="6">
        <v>0.191</v>
      </c>
      <c r="T203" s="6">
        <v>0.22390000000000002</v>
      </c>
      <c r="U203" s="6">
        <v>0.13439999999999999</v>
      </c>
      <c r="V203" s="6">
        <v>0.1012</v>
      </c>
      <c r="W203" s="6">
        <v>7.7600000000000002E-2</v>
      </c>
      <c r="X203" s="6">
        <v>2.7099999999999999E-2</v>
      </c>
      <c r="Y203" s="6">
        <v>1.3300000000000001E-2</v>
      </c>
    </row>
    <row r="204" spans="3:25" ht="15.5" x14ac:dyDescent="0.35">
      <c r="C204" t="s">
        <v>218</v>
      </c>
      <c r="I204" s="6">
        <v>0.19329999999999997</v>
      </c>
      <c r="J204" s="6">
        <v>0.15479999999999999</v>
      </c>
      <c r="K204" s="6">
        <v>0.19649999999999998</v>
      </c>
      <c r="L204" s="6">
        <v>0.22030000000000002</v>
      </c>
      <c r="M204" s="6">
        <v>0.1885</v>
      </c>
      <c r="N204" s="6">
        <v>0.19769999999999999</v>
      </c>
      <c r="O204" s="6">
        <v>0.22649999999999998</v>
      </c>
      <c r="P204" s="6">
        <v>0.1996</v>
      </c>
      <c r="Q204" s="6">
        <v>0.16010000000000002</v>
      </c>
      <c r="R204" s="6">
        <v>0.23430000000000001</v>
      </c>
      <c r="S204" s="6">
        <v>0.2404</v>
      </c>
      <c r="T204" s="6">
        <v>0.25429999999999997</v>
      </c>
      <c r="U204" s="6">
        <v>0.1552</v>
      </c>
      <c r="V204" s="6">
        <v>0.11990000000000001</v>
      </c>
      <c r="W204" s="6">
        <v>0.11599999999999999</v>
      </c>
      <c r="X204" s="6">
        <v>6.6500000000000004E-2</v>
      </c>
      <c r="Y204" s="6">
        <v>1.6299999999999999E-2</v>
      </c>
    </row>
    <row r="205" spans="3:25" ht="15.5" x14ac:dyDescent="0.35">
      <c r="C205" t="s">
        <v>219</v>
      </c>
      <c r="I205" s="6">
        <v>22.89</v>
      </c>
      <c r="J205" s="6">
        <v>13.62</v>
      </c>
      <c r="K205" s="6">
        <v>7.34</v>
      </c>
      <c r="L205" s="6">
        <v>4.71</v>
      </c>
      <c r="M205" s="6">
        <v>3.12</v>
      </c>
      <c r="N205" s="6">
        <v>2.4</v>
      </c>
      <c r="O205" s="6">
        <v>2.48</v>
      </c>
      <c r="P205" s="5">
        <v>2</v>
      </c>
      <c r="Q205" s="6">
        <v>1.63</v>
      </c>
      <c r="R205" s="6">
        <v>2.5</v>
      </c>
      <c r="S205" s="6">
        <v>2.34</v>
      </c>
      <c r="T205" s="6">
        <v>2.81</v>
      </c>
      <c r="U205" s="6">
        <v>2.0499999999999998</v>
      </c>
      <c r="V205" s="6">
        <v>1.66</v>
      </c>
      <c r="W205" s="6">
        <v>1.68</v>
      </c>
      <c r="X205" s="6">
        <v>0.98</v>
      </c>
      <c r="Y205" s="6">
        <v>0.56999999999999995</v>
      </c>
    </row>
    <row r="206" spans="3:25" ht="15.5" x14ac:dyDescent="0.35">
      <c r="C206" t="s">
        <v>69</v>
      </c>
      <c r="I206" s="6">
        <v>2.87</v>
      </c>
      <c r="J206" s="6">
        <v>3.48</v>
      </c>
      <c r="K206" s="6">
        <v>3.84</v>
      </c>
      <c r="L206" s="6">
        <v>4.3099999999999996</v>
      </c>
      <c r="M206" s="6">
        <v>3.94</v>
      </c>
      <c r="N206" s="6">
        <v>3.97</v>
      </c>
      <c r="O206" s="6">
        <v>2.72</v>
      </c>
      <c r="P206" s="6">
        <v>2.85</v>
      </c>
      <c r="Q206" s="6">
        <v>3.28</v>
      </c>
      <c r="R206" s="6">
        <v>2.61</v>
      </c>
      <c r="S206" s="6">
        <v>3.06</v>
      </c>
      <c r="T206" s="6">
        <v>2.72</v>
      </c>
      <c r="U206" s="6">
        <v>3.05</v>
      </c>
      <c r="V206" s="6">
        <v>5.12</v>
      </c>
      <c r="W206" s="6">
        <v>3.01</v>
      </c>
      <c r="X206" s="6">
        <v>2.95</v>
      </c>
      <c r="Y206" s="5">
        <v>0</v>
      </c>
    </row>
    <row r="207" spans="3:25" ht="15.5" x14ac:dyDescent="0.35">
      <c r="C207" t="s">
        <v>66</v>
      </c>
      <c r="I207" s="6">
        <v>135.84</v>
      </c>
      <c r="J207" s="6">
        <v>123.5</v>
      </c>
      <c r="K207" s="6">
        <v>111.85</v>
      </c>
      <c r="L207" s="6">
        <v>689.02</v>
      </c>
      <c r="M207" s="6">
        <v>560.58000000000004</v>
      </c>
      <c r="N207" s="6">
        <v>485.08</v>
      </c>
      <c r="O207" s="6">
        <v>423.44</v>
      </c>
      <c r="P207" s="6">
        <v>374.8</v>
      </c>
      <c r="Q207" s="6">
        <v>320.18</v>
      </c>
      <c r="R207" s="6">
        <v>310.55</v>
      </c>
      <c r="S207" s="6">
        <v>255.24</v>
      </c>
      <c r="T207" s="6">
        <v>214.85</v>
      </c>
      <c r="U207" s="6">
        <v>173.75</v>
      </c>
      <c r="V207" s="6">
        <v>154.30000000000001</v>
      </c>
      <c r="W207" s="6">
        <v>141.43</v>
      </c>
      <c r="X207" s="6">
        <v>130.46</v>
      </c>
      <c r="Y207" s="6">
        <v>86.35</v>
      </c>
    </row>
    <row r="208" spans="3:25" ht="15.5" x14ac:dyDescent="0.35">
      <c r="C208" t="s">
        <v>220</v>
      </c>
      <c r="I208" s="6">
        <v>2.87</v>
      </c>
      <c r="J208" s="6">
        <v>3.48</v>
      </c>
      <c r="K208" s="6">
        <v>3.84</v>
      </c>
      <c r="L208" s="6">
        <v>4.3099999999999996</v>
      </c>
      <c r="M208" s="6">
        <v>3.94</v>
      </c>
      <c r="N208" s="6">
        <v>3.97</v>
      </c>
      <c r="O208" s="6">
        <v>2.72</v>
      </c>
      <c r="P208" s="6">
        <v>2.85</v>
      </c>
      <c r="Q208" s="6">
        <v>3.28</v>
      </c>
      <c r="R208" s="6">
        <v>2.61</v>
      </c>
      <c r="S208" s="6">
        <v>3.06</v>
      </c>
      <c r="T208" s="6">
        <v>2.72</v>
      </c>
      <c r="U208" s="6">
        <v>3.05</v>
      </c>
      <c r="V208" s="6">
        <v>5.12</v>
      </c>
      <c r="W208" s="6">
        <v>3.01</v>
      </c>
      <c r="X208" s="6">
        <v>2.95</v>
      </c>
      <c r="Y208" s="5">
        <v>0</v>
      </c>
    </row>
    <row r="209" spans="2:25" ht="15.5" x14ac:dyDescent="0.35">
      <c r="C209" t="s">
        <v>221</v>
      </c>
      <c r="I209" s="6">
        <v>135.84</v>
      </c>
      <c r="J209" s="6">
        <v>123.5</v>
      </c>
      <c r="K209" s="6">
        <v>111.85</v>
      </c>
      <c r="L209" s="6">
        <v>689.02</v>
      </c>
      <c r="M209" s="6">
        <v>560.58000000000004</v>
      </c>
      <c r="N209" s="6">
        <v>485.08</v>
      </c>
      <c r="O209" s="6">
        <v>423.44</v>
      </c>
      <c r="P209" s="6">
        <v>374.8</v>
      </c>
      <c r="Q209" s="6">
        <v>320.18</v>
      </c>
      <c r="R209" s="6">
        <v>310.55</v>
      </c>
      <c r="S209" s="6">
        <v>255.24</v>
      </c>
      <c r="T209" s="6">
        <v>214.85</v>
      </c>
      <c r="U209" s="6">
        <v>173.75</v>
      </c>
      <c r="V209" s="6">
        <v>154.30000000000001</v>
      </c>
      <c r="W209" s="6">
        <v>141.43</v>
      </c>
      <c r="X209" s="6">
        <v>130.46</v>
      </c>
      <c r="Y209" s="6">
        <v>86.35</v>
      </c>
    </row>
    <row r="210" spans="2:25" ht="15.5" x14ac:dyDescent="0.35">
      <c r="C210" t="s">
        <v>222</v>
      </c>
      <c r="K210" s="5">
        <v>63000000000</v>
      </c>
      <c r="L210" s="5">
        <v>800000000000</v>
      </c>
      <c r="M210" s="5">
        <v>1244000000000</v>
      </c>
      <c r="N210" s="5">
        <v>1325000000000</v>
      </c>
      <c r="O210" s="5">
        <v>1203000000000</v>
      </c>
      <c r="P210" s="5">
        <v>1488000000000</v>
      </c>
      <c r="Q210" s="5">
        <v>1414000000000</v>
      </c>
      <c r="R210" s="5">
        <v>1106000000000</v>
      </c>
      <c r="S210" s="5">
        <v>696000000000</v>
      </c>
      <c r="T210" s="5">
        <v>566000000000</v>
      </c>
      <c r="U210" s="5">
        <v>366000000000</v>
      </c>
      <c r="V210" s="5">
        <v>300000000000</v>
      </c>
      <c r="W210" s="5">
        <v>206000000000</v>
      </c>
      <c r="X210" s="5">
        <v>234000000000</v>
      </c>
      <c r="Y210" s="5">
        <v>16000000000</v>
      </c>
    </row>
    <row r="211" spans="2:25" ht="15.5" x14ac:dyDescent="0.35">
      <c r="C211" t="s">
        <v>223</v>
      </c>
      <c r="L211" s="5">
        <v>766000000000</v>
      </c>
      <c r="M211" s="5">
        <v>607000000000</v>
      </c>
      <c r="N211" s="5">
        <v>724000000000</v>
      </c>
      <c r="O211" s="5">
        <v>707000000000</v>
      </c>
      <c r="P211" s="5">
        <v>801000000000</v>
      </c>
      <c r="Q211" s="5">
        <v>1079000000000</v>
      </c>
      <c r="R211" s="5">
        <v>1023000000000</v>
      </c>
      <c r="S211" s="5">
        <v>776000000000</v>
      </c>
      <c r="T211" s="5">
        <v>434000000000</v>
      </c>
      <c r="U211" s="5">
        <v>442000000000</v>
      </c>
      <c r="V211" s="5">
        <v>433000000000</v>
      </c>
      <c r="W211" s="5">
        <v>266000000000</v>
      </c>
      <c r="X211" s="5">
        <v>221000000000</v>
      </c>
      <c r="Y211" s="5">
        <v>87000000000</v>
      </c>
    </row>
    <row r="212" spans="2:25" ht="15.5" x14ac:dyDescent="0.35">
      <c r="C212" t="s">
        <v>26</v>
      </c>
      <c r="K212" s="5">
        <v>63000000000</v>
      </c>
      <c r="L212" s="5">
        <v>1565000000000</v>
      </c>
      <c r="M212" s="5">
        <v>1850000000000</v>
      </c>
      <c r="N212" s="5">
        <v>2050000000000</v>
      </c>
      <c r="O212" s="5">
        <v>1911000000000</v>
      </c>
      <c r="P212" s="5">
        <v>2289000000000</v>
      </c>
      <c r="Q212" s="5">
        <v>2493000000000</v>
      </c>
      <c r="R212" s="5">
        <v>2129000000000</v>
      </c>
      <c r="S212" s="5">
        <v>1472000000000</v>
      </c>
      <c r="T212" s="5">
        <v>1000000000000</v>
      </c>
      <c r="U212" s="5">
        <v>808000000000</v>
      </c>
      <c r="V212" s="5">
        <v>733000000000</v>
      </c>
      <c r="W212" s="5">
        <v>472000000000</v>
      </c>
      <c r="X212" s="5">
        <v>455000000000</v>
      </c>
      <c r="Y212" s="5">
        <v>103000000000</v>
      </c>
    </row>
    <row r="213" spans="2:25" ht="15.5" x14ac:dyDescent="0.35">
      <c r="C213" t="s">
        <v>23</v>
      </c>
      <c r="I213" s="5">
        <v>-576000000000</v>
      </c>
      <c r="J213" s="5">
        <v>-378000000000</v>
      </c>
      <c r="K213" s="5">
        <v>-264000000000</v>
      </c>
      <c r="L213" s="5">
        <v>1149000000000</v>
      </c>
      <c r="M213" s="5">
        <v>1607000000000</v>
      </c>
      <c r="N213" s="5">
        <v>1812000000000</v>
      </c>
      <c r="O213" s="5">
        <v>1669000000000</v>
      </c>
      <c r="P213" s="5">
        <v>2092000000000</v>
      </c>
      <c r="Q213" s="5">
        <v>2264000000000</v>
      </c>
      <c r="R213" s="5">
        <v>1918000000000</v>
      </c>
      <c r="S213" s="5">
        <v>1344000000000</v>
      </c>
      <c r="T213" s="5">
        <v>875000000000</v>
      </c>
      <c r="U213" s="5">
        <v>562000000000</v>
      </c>
      <c r="V213" s="5">
        <v>532000000000</v>
      </c>
      <c r="W213" s="5">
        <v>289000000000</v>
      </c>
      <c r="X213" s="5">
        <v>244000000000</v>
      </c>
      <c r="Y213" s="5">
        <v>38000000000</v>
      </c>
    </row>
    <row r="214" spans="2:25" ht="15.5" x14ac:dyDescent="0.35">
      <c r="C214" t="s">
        <v>224</v>
      </c>
      <c r="I214" s="5">
        <v>81000000000</v>
      </c>
      <c r="J214" s="5">
        <v>-238000000000</v>
      </c>
      <c r="K214" s="5">
        <v>-177000000000</v>
      </c>
      <c r="L214" s="5">
        <v>-893000000000</v>
      </c>
      <c r="M214" s="5">
        <v>-1156000000000</v>
      </c>
      <c r="N214" s="5">
        <v>-1190000000000</v>
      </c>
      <c r="O214" s="5">
        <v>-643000000000</v>
      </c>
      <c r="P214" s="5">
        <v>-785000000000</v>
      </c>
      <c r="Q214" s="5">
        <v>-761000000000</v>
      </c>
      <c r="R214" s="5">
        <v>-525000000000</v>
      </c>
      <c r="S214" s="5">
        <v>-346000000000</v>
      </c>
      <c r="T214" s="5">
        <v>-254000000000</v>
      </c>
      <c r="U214" s="5">
        <v>-145000000000</v>
      </c>
      <c r="V214" s="5">
        <v>-112000000000</v>
      </c>
      <c r="W214" s="5">
        <v>-38000000000</v>
      </c>
      <c r="X214" s="5">
        <v>-37000000000</v>
      </c>
      <c r="Y214" s="5">
        <v>47000000000</v>
      </c>
    </row>
    <row r="215" spans="2:25" ht="15.5" x14ac:dyDescent="0.35">
      <c r="C215" t="s">
        <v>225</v>
      </c>
      <c r="I215" s="5">
        <v>1657000000000</v>
      </c>
      <c r="J215" s="5">
        <v>1598000000000</v>
      </c>
      <c r="K215" s="5">
        <v>1315000000000</v>
      </c>
      <c r="L215" s="5">
        <v>1587000000000</v>
      </c>
      <c r="M215" s="5">
        <v>1142000000000</v>
      </c>
      <c r="N215" s="5">
        <v>1133000000000</v>
      </c>
      <c r="O215" s="5">
        <v>1256000000000</v>
      </c>
      <c r="P215" s="5">
        <v>869000000000</v>
      </c>
      <c r="Q215" s="5">
        <v>793000000000</v>
      </c>
      <c r="R215" s="5">
        <v>697000000000</v>
      </c>
      <c r="S215" s="5">
        <v>552000000000</v>
      </c>
      <c r="T215" s="5">
        <v>348000000000</v>
      </c>
      <c r="U215" s="5">
        <v>339000000000</v>
      </c>
      <c r="V215" s="5">
        <v>201000000000</v>
      </c>
      <c r="W215" s="5">
        <v>69000000000</v>
      </c>
      <c r="X215" s="5">
        <v>111000000000</v>
      </c>
      <c r="Y215" s="5">
        <v>49000000000</v>
      </c>
    </row>
    <row r="216" spans="2:25" ht="15.5" x14ac:dyDescent="0.35">
      <c r="C216" t="s">
        <v>226</v>
      </c>
      <c r="I216" s="5">
        <v>-778000000000</v>
      </c>
      <c r="J216" s="5">
        <v>-790000000000</v>
      </c>
      <c r="K216" s="5">
        <v>-693000000000</v>
      </c>
      <c r="L216" s="5">
        <v>-540000000000</v>
      </c>
      <c r="M216" s="5">
        <v>-423000000000</v>
      </c>
      <c r="N216" s="5">
        <v>-573000000000</v>
      </c>
      <c r="O216" s="5">
        <v>-287000000000</v>
      </c>
      <c r="P216" s="5">
        <v>-197000000000</v>
      </c>
      <c r="Q216" s="5">
        <v>-469000000000</v>
      </c>
      <c r="R216" s="5">
        <v>-580000000000</v>
      </c>
      <c r="S216" s="5">
        <v>-422000000000</v>
      </c>
      <c r="T216" s="5">
        <v>-296000000000</v>
      </c>
      <c r="U216" s="5">
        <v>-152000000000</v>
      </c>
      <c r="V216" s="5">
        <v>-249000000000</v>
      </c>
      <c r="W216" s="5">
        <v>-112000000000</v>
      </c>
      <c r="X216" s="5">
        <v>-267000000000</v>
      </c>
      <c r="Y216" s="5">
        <v>-88000000000</v>
      </c>
    </row>
    <row r="217" spans="2:25" ht="15.5" x14ac:dyDescent="0.35">
      <c r="C217" t="s">
        <v>15</v>
      </c>
      <c r="I217" s="5">
        <v>879000000000</v>
      </c>
      <c r="J217" s="5">
        <v>808000000000</v>
      </c>
      <c r="K217" s="5">
        <v>622000000000</v>
      </c>
      <c r="L217" s="5">
        <v>1047000000000</v>
      </c>
      <c r="M217" s="5">
        <v>719000000000</v>
      </c>
      <c r="N217" s="5">
        <v>560000000000</v>
      </c>
      <c r="O217" s="5">
        <v>969000000000</v>
      </c>
      <c r="P217" s="5">
        <v>672000000000</v>
      </c>
      <c r="Q217" s="5">
        <v>323000000000</v>
      </c>
      <c r="R217" s="5">
        <v>117000000000</v>
      </c>
      <c r="S217" s="5">
        <v>130000000000</v>
      </c>
      <c r="T217" s="5">
        <v>52000000000</v>
      </c>
      <c r="U217" s="5">
        <v>186000000000</v>
      </c>
      <c r="V217" s="5">
        <v>-48000000000</v>
      </c>
      <c r="W217" s="5">
        <v>-43000000000</v>
      </c>
      <c r="X217" s="5">
        <v>-156000000000</v>
      </c>
      <c r="Y217" s="5">
        <v>-39000000000</v>
      </c>
    </row>
    <row r="218" spans="2:25" ht="15.5" x14ac:dyDescent="0.35">
      <c r="C218" t="s">
        <v>17</v>
      </c>
      <c r="I218" s="6">
        <v>26.3</v>
      </c>
      <c r="J218" s="6">
        <v>24.16</v>
      </c>
      <c r="K218" s="6">
        <v>18.61</v>
      </c>
      <c r="L218" s="6">
        <v>363.18</v>
      </c>
      <c r="M218" s="6">
        <v>249.52</v>
      </c>
      <c r="N218" s="6">
        <v>194.14</v>
      </c>
      <c r="O218" s="6">
        <v>336.17</v>
      </c>
      <c r="P218" s="6">
        <v>233.26</v>
      </c>
      <c r="Q218" s="6">
        <v>112.19</v>
      </c>
      <c r="R218" s="6">
        <v>40.54</v>
      </c>
      <c r="S218" s="6">
        <v>45.27</v>
      </c>
      <c r="T218" s="6">
        <v>18.03</v>
      </c>
      <c r="U218" s="6">
        <v>64.569999999999993</v>
      </c>
      <c r="V218" s="6">
        <v>-16.559999999999999</v>
      </c>
      <c r="W218" s="6">
        <v>-14.83</v>
      </c>
      <c r="X218" s="6">
        <v>-54.06</v>
      </c>
      <c r="Y218" s="6">
        <v>-13.37</v>
      </c>
    </row>
    <row r="220" spans="2:25" ht="15.5" x14ac:dyDescent="0.35">
      <c r="B220" t="s">
        <v>227</v>
      </c>
      <c r="C220" t="s">
        <v>228</v>
      </c>
      <c r="D220" s="5">
        <v>220000000000</v>
      </c>
      <c r="E220" s="5">
        <v>266000000000</v>
      </c>
      <c r="F220" s="5">
        <v>202000000000</v>
      </c>
      <c r="G220" s="5">
        <v>200000000000</v>
      </c>
      <c r="H220" s="5">
        <v>972000000000</v>
      </c>
      <c r="I220" s="5">
        <v>792000000000</v>
      </c>
      <c r="J220" s="5">
        <v>546000000000</v>
      </c>
      <c r="K220" s="5">
        <v>517000000000</v>
      </c>
      <c r="L220" s="5">
        <v>399000000000</v>
      </c>
      <c r="M220" s="5">
        <v>275000000000</v>
      </c>
      <c r="N220" s="5">
        <v>200000000000</v>
      </c>
      <c r="O220" s="5">
        <v>203000000000</v>
      </c>
      <c r="P220" s="5">
        <v>159000000000</v>
      </c>
      <c r="Q220" s="5">
        <v>103000000000</v>
      </c>
    </row>
    <row r="221" spans="2:25" ht="15.5" x14ac:dyDescent="0.35">
      <c r="C221" t="s">
        <v>229</v>
      </c>
      <c r="H221" s="6">
        <v>11.85</v>
      </c>
      <c r="I221" s="6">
        <v>11.85</v>
      </c>
      <c r="J221" s="6">
        <v>7.35</v>
      </c>
      <c r="K221" s="6">
        <v>4.6500000000000004</v>
      </c>
      <c r="L221" s="6">
        <v>4.16</v>
      </c>
      <c r="M221" s="6">
        <v>2.87</v>
      </c>
      <c r="N221" s="6">
        <v>2.08</v>
      </c>
      <c r="O221" s="6">
        <v>2.12</v>
      </c>
      <c r="P221" s="6">
        <v>1.66</v>
      </c>
      <c r="Q221" s="6">
        <v>1.07</v>
      </c>
    </row>
    <row r="222" spans="2:25" ht="15.5" x14ac:dyDescent="0.35">
      <c r="C222" t="s">
        <v>77</v>
      </c>
      <c r="H222" s="6">
        <v>0.40759999999999996</v>
      </c>
      <c r="I222" s="6">
        <v>0.5</v>
      </c>
      <c r="J222" s="6">
        <v>0.44979999999999998</v>
      </c>
      <c r="K222" s="6">
        <v>0.3009</v>
      </c>
      <c r="L222" s="6">
        <v>0.34869999999999995</v>
      </c>
      <c r="M222" s="6">
        <v>0.34810000000000002</v>
      </c>
      <c r="N222" s="6">
        <v>0.34810000000000002</v>
      </c>
      <c r="O222" s="6">
        <v>0.34909999999999997</v>
      </c>
      <c r="P222" s="6">
        <v>0.34869999999999995</v>
      </c>
      <c r="Q222" s="6">
        <v>0.34799999999999998</v>
      </c>
    </row>
    <row r="223" spans="2:25" ht="15.5" x14ac:dyDescent="0.35">
      <c r="C223" t="s">
        <v>230</v>
      </c>
      <c r="H223" s="6">
        <v>4.3899999999999995E-2</v>
      </c>
      <c r="I223" s="6">
        <v>3.95E-2</v>
      </c>
      <c r="J223" s="6">
        <v>1.6899999999999998E-2</v>
      </c>
      <c r="K223" s="6">
        <v>1.2199999999999999E-2</v>
      </c>
      <c r="L223" s="6">
        <v>1.0700000000000001E-2</v>
      </c>
      <c r="M223" s="6">
        <v>1.38E-2</v>
      </c>
      <c r="N223" s="6">
        <v>1.0700000000000001E-2</v>
      </c>
      <c r="O223" s="6">
        <v>1.4800000000000001E-2</v>
      </c>
      <c r="P223" s="6">
        <v>1.4499999999999999E-2</v>
      </c>
      <c r="Q223" s="6">
        <v>1.1200000000000002E-2</v>
      </c>
    </row>
    <row r="224" spans="2:25" ht="15.5" x14ac:dyDescent="0.35">
      <c r="C224" t="s">
        <v>57</v>
      </c>
      <c r="D224" s="6">
        <v>6.59</v>
      </c>
      <c r="E224" s="6">
        <v>7.94</v>
      </c>
      <c r="F224" s="6">
        <v>6.03</v>
      </c>
      <c r="G224" s="6">
        <v>5.99</v>
      </c>
      <c r="H224" s="6">
        <v>29.07</v>
      </c>
      <c r="I224" s="6">
        <v>23.7</v>
      </c>
      <c r="J224" s="6">
        <v>16.34</v>
      </c>
      <c r="K224" s="6">
        <v>15.45</v>
      </c>
      <c r="L224" s="6">
        <v>11.93</v>
      </c>
      <c r="M224" s="6">
        <v>8.23</v>
      </c>
      <c r="N224" s="6">
        <v>5.99</v>
      </c>
      <c r="O224" s="6">
        <v>6.07</v>
      </c>
      <c r="P224" s="6">
        <v>4.76</v>
      </c>
      <c r="Q224" s="6">
        <v>3.07</v>
      </c>
    </row>
    <row r="225" spans="3:17" ht="15.5" x14ac:dyDescent="0.35">
      <c r="C225" t="s">
        <v>79</v>
      </c>
      <c r="H225" s="6">
        <v>11.85</v>
      </c>
      <c r="I225" s="6">
        <v>11.85</v>
      </c>
      <c r="J225" s="6">
        <v>7.35</v>
      </c>
      <c r="K225" s="6">
        <v>4.6500000000000004</v>
      </c>
      <c r="L225" s="6">
        <v>4.16</v>
      </c>
      <c r="M225" s="6">
        <v>2.87</v>
      </c>
      <c r="N225" s="6">
        <v>2.08</v>
      </c>
      <c r="O225" s="6">
        <v>2.12</v>
      </c>
      <c r="P225" s="6">
        <v>1.66</v>
      </c>
      <c r="Q225" s="6">
        <v>1.07</v>
      </c>
    </row>
    <row r="226" spans="3:17" ht="15.5" x14ac:dyDescent="0.35">
      <c r="C226" t="s">
        <v>231</v>
      </c>
      <c r="H226" s="6">
        <v>0.40759999999999996</v>
      </c>
      <c r="I226" s="6">
        <v>0.5</v>
      </c>
      <c r="J226" s="6">
        <v>0.44979999999999998</v>
      </c>
      <c r="K226" s="6">
        <v>0.3009</v>
      </c>
      <c r="L226" s="6">
        <v>0.34869999999999995</v>
      </c>
      <c r="M226" s="6">
        <v>0.34810000000000002</v>
      </c>
      <c r="N226" s="6">
        <v>0.34810000000000002</v>
      </c>
      <c r="O226" s="6">
        <v>0.34909999999999997</v>
      </c>
      <c r="P226" s="6">
        <v>0.34869999999999995</v>
      </c>
      <c r="Q226" s="6">
        <v>0.34799999999999998</v>
      </c>
    </row>
    <row r="227" spans="3:17" ht="15.5" x14ac:dyDescent="0.35">
      <c r="C227" t="s">
        <v>232</v>
      </c>
      <c r="H227" s="6">
        <v>4.3899999999999995E-2</v>
      </c>
      <c r="I227" s="6">
        <v>3.95E-2</v>
      </c>
      <c r="J227" s="6">
        <v>1.6899999999999998E-2</v>
      </c>
      <c r="K227" s="6">
        <v>1.2199999999999999E-2</v>
      </c>
      <c r="L227" s="6">
        <v>1.0700000000000001E-2</v>
      </c>
      <c r="M227" s="6">
        <v>1.38E-2</v>
      </c>
      <c r="N227" s="6">
        <v>1.0700000000000001E-2</v>
      </c>
      <c r="O227" s="6">
        <v>1.4800000000000001E-2</v>
      </c>
      <c r="P227" s="6">
        <v>1.4499999999999999E-2</v>
      </c>
      <c r="Q227" s="6">
        <v>1.1200000000000002E-2</v>
      </c>
    </row>
    <row r="228" spans="3:17" ht="15.5" x14ac:dyDescent="0.35">
      <c r="C228" t="s">
        <v>233</v>
      </c>
      <c r="D228" s="5">
        <v>5367000000000</v>
      </c>
      <c r="E228" s="5">
        <v>5880000000000</v>
      </c>
      <c r="F228" s="5">
        <v>5367000000000</v>
      </c>
      <c r="G228" s="5">
        <v>4905000000000</v>
      </c>
      <c r="H228" s="5">
        <v>22494000000000</v>
      </c>
      <c r="I228" s="5">
        <v>20642000000000</v>
      </c>
      <c r="J228" s="5">
        <v>19888000000000</v>
      </c>
      <c r="K228" s="5">
        <v>17351000000000</v>
      </c>
      <c r="L228" s="5">
        <v>15624000000000</v>
      </c>
      <c r="M228" s="5">
        <v>13584000000000</v>
      </c>
      <c r="N228" s="5">
        <v>12660000000000</v>
      </c>
      <c r="O228" s="5">
        <v>11625000000000</v>
      </c>
      <c r="P228" s="5">
        <v>10702000000000</v>
      </c>
      <c r="Q228" s="5">
        <v>9768000000000</v>
      </c>
    </row>
    <row r="229" spans="3:17" ht="15.5" x14ac:dyDescent="0.35">
      <c r="C229" t="s">
        <v>234</v>
      </c>
      <c r="H229" s="6">
        <v>11.85</v>
      </c>
      <c r="I229" s="6">
        <v>11.85</v>
      </c>
      <c r="J229" s="6">
        <v>7.35</v>
      </c>
      <c r="K229" s="6">
        <v>4.6500000000000004</v>
      </c>
      <c r="L229" s="6">
        <v>4.16</v>
      </c>
      <c r="M229" s="6">
        <v>2.87</v>
      </c>
      <c r="N229" s="6">
        <v>2.08</v>
      </c>
      <c r="O229" s="6">
        <v>2.12</v>
      </c>
      <c r="P229" s="6">
        <v>1.66</v>
      </c>
      <c r="Q229" s="6">
        <v>1.07</v>
      </c>
    </row>
    <row r="230" spans="3:17" ht="15.5" x14ac:dyDescent="0.35">
      <c r="C230" t="s">
        <v>235</v>
      </c>
      <c r="H230" s="6">
        <v>0.40759999999999996</v>
      </c>
      <c r="I230" s="6">
        <v>0.5</v>
      </c>
      <c r="J230" s="6">
        <v>0.44979999999999998</v>
      </c>
      <c r="K230" s="6">
        <v>0.3009</v>
      </c>
      <c r="L230" s="6">
        <v>0.34869999999999995</v>
      </c>
      <c r="M230" s="6">
        <v>0.34810000000000002</v>
      </c>
      <c r="N230" s="6">
        <v>0.34810000000000002</v>
      </c>
      <c r="O230" s="6">
        <v>0.34909999999999997</v>
      </c>
      <c r="P230" s="6">
        <v>0.34869999999999995</v>
      </c>
      <c r="Q230" s="6">
        <v>0.34799999999999998</v>
      </c>
    </row>
    <row r="231" spans="3:17" ht="15.5" x14ac:dyDescent="0.35">
      <c r="C231" t="s">
        <v>236</v>
      </c>
      <c r="H231" s="6">
        <v>4.3899999999999995E-2</v>
      </c>
      <c r="I231" s="6">
        <v>3.95E-2</v>
      </c>
      <c r="J231" s="6">
        <v>1.6899999999999998E-2</v>
      </c>
      <c r="K231" s="6">
        <v>1.2199999999999999E-2</v>
      </c>
      <c r="L231" s="6">
        <v>1.0700000000000001E-2</v>
      </c>
      <c r="M231" s="6">
        <v>1.38E-2</v>
      </c>
      <c r="N231" s="6">
        <v>1.0700000000000001E-2</v>
      </c>
      <c r="O231" s="6">
        <v>1.4800000000000001E-2</v>
      </c>
      <c r="P231" s="6">
        <v>1.4499999999999999E-2</v>
      </c>
      <c r="Q231" s="6">
        <v>1.1200000000000002E-2</v>
      </c>
    </row>
    <row r="232" spans="3:17" ht="15.5" x14ac:dyDescent="0.35">
      <c r="C232" t="s">
        <v>237</v>
      </c>
      <c r="I232" s="6">
        <v>9.2899999999999991</v>
      </c>
    </row>
    <row r="233" spans="3:17" ht="15.5" x14ac:dyDescent="0.35">
      <c r="C233" t="s">
        <v>238</v>
      </c>
      <c r="I233" s="6">
        <v>10.17</v>
      </c>
    </row>
    <row r="234" spans="3:17" ht="15.5" x14ac:dyDescent="0.35">
      <c r="C234" t="s">
        <v>696</v>
      </c>
      <c r="I234" s="6">
        <v>9.01</v>
      </c>
    </row>
    <row r="235" spans="3:17" ht="15.5" x14ac:dyDescent="0.35">
      <c r="C235" t="s">
        <v>239</v>
      </c>
      <c r="I235" s="6">
        <v>6.95</v>
      </c>
    </row>
    <row r="236" spans="3:17" ht="15.5" x14ac:dyDescent="0.35">
      <c r="C236" t="s">
        <v>240</v>
      </c>
      <c r="I236" s="6">
        <v>9.8299999999999998E-2</v>
      </c>
    </row>
    <row r="237" spans="3:17" ht="15.5" x14ac:dyDescent="0.35">
      <c r="C237" t="s">
        <v>241</v>
      </c>
      <c r="I237" s="6">
        <v>0.42</v>
      </c>
    </row>
    <row r="238" spans="3:17" ht="15.5" x14ac:dyDescent="0.35">
      <c r="C238" t="s">
        <v>242</v>
      </c>
      <c r="I238" s="6">
        <v>1.95</v>
      </c>
    </row>
    <row r="239" spans="3:17" ht="15.5" x14ac:dyDescent="0.35">
      <c r="C239" t="s">
        <v>243</v>
      </c>
      <c r="I239" s="6">
        <v>5.16</v>
      </c>
    </row>
    <row r="240" spans="3:17" ht="15.5" x14ac:dyDescent="0.35">
      <c r="C240" t="s">
        <v>244</v>
      </c>
      <c r="I240" s="6">
        <v>9.6999999999999993</v>
      </c>
    </row>
    <row r="241" spans="3:9" ht="15.5" x14ac:dyDescent="0.35">
      <c r="C241" t="s">
        <v>245</v>
      </c>
      <c r="I241" s="6">
        <v>7.85</v>
      </c>
    </row>
    <row r="242" spans="3:9" ht="15.5" x14ac:dyDescent="0.35">
      <c r="C242" t="s">
        <v>246</v>
      </c>
      <c r="I242" s="6">
        <v>4.09</v>
      </c>
    </row>
    <row r="243" spans="3:9" ht="15.5" x14ac:dyDescent="0.35">
      <c r="C243" t="s">
        <v>247</v>
      </c>
      <c r="I243" s="6">
        <v>0.23</v>
      </c>
    </row>
    <row r="244" spans="3:9" ht="15.5" x14ac:dyDescent="0.35">
      <c r="C244" t="s">
        <v>248</v>
      </c>
      <c r="I244" s="6">
        <v>-0.23</v>
      </c>
    </row>
    <row r="245" spans="3:9" ht="15.5" x14ac:dyDescent="0.35">
      <c r="C245" t="s">
        <v>697</v>
      </c>
      <c r="I245" s="6">
        <v>1.33</v>
      </c>
    </row>
    <row r="246" spans="3:9" ht="15.5" x14ac:dyDescent="0.35">
      <c r="C246" t="s">
        <v>249</v>
      </c>
      <c r="I246" s="6">
        <v>26.55</v>
      </c>
    </row>
    <row r="247" spans="3:9" ht="15.5" x14ac:dyDescent="0.35">
      <c r="C247" t="s">
        <v>250</v>
      </c>
      <c r="I247" s="6">
        <v>29.07</v>
      </c>
    </row>
    <row r="248" spans="3:9" ht="15.5" x14ac:dyDescent="0.35">
      <c r="C248" t="s">
        <v>251</v>
      </c>
      <c r="I248" s="6">
        <v>643.59</v>
      </c>
    </row>
    <row r="249" spans="3:9" ht="15.5" x14ac:dyDescent="0.35">
      <c r="C249" t="s">
        <v>252</v>
      </c>
      <c r="D249" s="6">
        <v>15.95</v>
      </c>
    </row>
    <row r="250" spans="3:9" ht="15.5" x14ac:dyDescent="0.35">
      <c r="C250" t="s">
        <v>253</v>
      </c>
      <c r="I250" s="6">
        <v>138.53</v>
      </c>
    </row>
    <row r="251" spans="3:9" ht="15.5" x14ac:dyDescent="0.35">
      <c r="C251" t="s">
        <v>254</v>
      </c>
      <c r="I251" s="6">
        <v>27.85</v>
      </c>
    </row>
    <row r="252" spans="3:9" ht="15.5" x14ac:dyDescent="0.35">
      <c r="C252" t="s">
        <v>255</v>
      </c>
      <c r="D252" s="6">
        <v>0.99</v>
      </c>
    </row>
    <row r="253" spans="3:9" ht="15.5" x14ac:dyDescent="0.35">
      <c r="C253" t="s">
        <v>256</v>
      </c>
      <c r="D253" s="6">
        <v>0.3</v>
      </c>
    </row>
    <row r="254" spans="3:9" ht="15.5" x14ac:dyDescent="0.35">
      <c r="C254" t="s">
        <v>257</v>
      </c>
      <c r="D254" s="5">
        <v>1</v>
      </c>
    </row>
    <row r="255" spans="3:9" ht="15.5" x14ac:dyDescent="0.35">
      <c r="C255" t="s">
        <v>258</v>
      </c>
      <c r="D255" s="5">
        <v>2</v>
      </c>
    </row>
    <row r="256" spans="3:9" ht="15.5" x14ac:dyDescent="0.35">
      <c r="C256" t="s">
        <v>259</v>
      </c>
      <c r="I256" s="6">
        <v>23.83</v>
      </c>
    </row>
    <row r="257" spans="3:9" ht="15.5" x14ac:dyDescent="0.35">
      <c r="C257" t="s">
        <v>13</v>
      </c>
      <c r="D257" s="5">
        <v>-17000000000</v>
      </c>
    </row>
    <row r="258" spans="3:9" ht="15.5" x14ac:dyDescent="0.35">
      <c r="C258" t="s">
        <v>260</v>
      </c>
      <c r="I258" s="6">
        <v>2.87</v>
      </c>
    </row>
    <row r="259" spans="3:9" ht="15.5" x14ac:dyDescent="0.35">
      <c r="C259" t="s">
        <v>261</v>
      </c>
      <c r="I259" s="6">
        <v>9.5700000000000007E-2</v>
      </c>
    </row>
    <row r="260" spans="3:9" ht="15.5" x14ac:dyDescent="0.35">
      <c r="C260" t="s">
        <v>262</v>
      </c>
      <c r="I260" s="6">
        <v>0.19170000000000001</v>
      </c>
    </row>
    <row r="261" spans="3:9" ht="15.5" x14ac:dyDescent="0.35">
      <c r="C261" t="s">
        <v>263</v>
      </c>
      <c r="I261" s="6">
        <v>0.20149999999999998</v>
      </c>
    </row>
    <row r="262" spans="3:9" ht="15.5" x14ac:dyDescent="0.35">
      <c r="C262" t="s">
        <v>264</v>
      </c>
      <c r="I262" s="6">
        <v>0.1804</v>
      </c>
    </row>
    <row r="263" spans="3:9" ht="15.5" x14ac:dyDescent="0.35">
      <c r="C263" t="s">
        <v>265</v>
      </c>
      <c r="D263" s="6">
        <v>9.18</v>
      </c>
    </row>
    <row r="264" spans="3:9" ht="15.5" x14ac:dyDescent="0.35">
      <c r="C264" t="s">
        <v>266</v>
      </c>
      <c r="D264" s="6">
        <v>62.04</v>
      </c>
    </row>
    <row r="265" spans="3:9" ht="15.5" x14ac:dyDescent="0.35">
      <c r="C265" t="s">
        <v>267</v>
      </c>
      <c r="D265" s="6">
        <v>56.26</v>
      </c>
    </row>
    <row r="266" spans="3:9" ht="15.5" x14ac:dyDescent="0.35">
      <c r="C266" t="s">
        <v>268</v>
      </c>
      <c r="D266" s="6">
        <v>14.96</v>
      </c>
    </row>
    <row r="267" spans="3:9" ht="15.5" x14ac:dyDescent="0.35">
      <c r="C267" t="s">
        <v>269</v>
      </c>
      <c r="D267" s="6">
        <v>9.91</v>
      </c>
    </row>
    <row r="268" spans="3:9" ht="15.5" x14ac:dyDescent="0.35">
      <c r="C268" t="s">
        <v>270</v>
      </c>
      <c r="I268" s="6">
        <v>2.27</v>
      </c>
    </row>
    <row r="269" spans="3:9" ht="15.5" x14ac:dyDescent="0.35">
      <c r="C269" t="s">
        <v>271</v>
      </c>
      <c r="I269" s="6">
        <v>5.92</v>
      </c>
    </row>
    <row r="270" spans="3:9" ht="15.5" x14ac:dyDescent="0.35">
      <c r="C270" t="s">
        <v>53</v>
      </c>
      <c r="I270" s="5">
        <v>9028000000000</v>
      </c>
    </row>
    <row r="271" spans="3:9" ht="15.5" x14ac:dyDescent="0.35">
      <c r="C271" t="s">
        <v>272</v>
      </c>
      <c r="I271" s="5">
        <v>8494000000000</v>
      </c>
    </row>
    <row r="272" spans="3:9" ht="15.5" x14ac:dyDescent="0.35">
      <c r="C272" t="s">
        <v>273</v>
      </c>
      <c r="I272" s="6">
        <v>33439999999.999996</v>
      </c>
    </row>
    <row r="273" spans="3:9" ht="15.5" x14ac:dyDescent="0.35">
      <c r="C273" t="s">
        <v>274</v>
      </c>
      <c r="I273" s="6">
        <v>0.1424</v>
      </c>
    </row>
    <row r="274" spans="3:9" ht="15.5" x14ac:dyDescent="0.35">
      <c r="C274" t="s">
        <v>275</v>
      </c>
      <c r="D274" s="6">
        <v>0.2676</v>
      </c>
    </row>
    <row r="275" spans="3:9" ht="15.5" x14ac:dyDescent="0.35">
      <c r="C275" t="s">
        <v>276</v>
      </c>
      <c r="D275" s="6">
        <v>5.2199999999999996E-2</v>
      </c>
    </row>
    <row r="276" spans="3:9" ht="15.5" x14ac:dyDescent="0.35">
      <c r="C276" t="s">
        <v>277</v>
      </c>
      <c r="D276" s="6">
        <v>4.1100000000000005E-2</v>
      </c>
    </row>
    <row r="277" spans="3:9" ht="15.5" x14ac:dyDescent="0.35">
      <c r="C277" t="s">
        <v>278</v>
      </c>
      <c r="D277" s="6">
        <v>0.1076</v>
      </c>
    </row>
    <row r="278" spans="3:9" ht="15.5" x14ac:dyDescent="0.35">
      <c r="C278" t="s">
        <v>279</v>
      </c>
      <c r="D278" s="6">
        <v>0.21280000000000002</v>
      </c>
    </row>
    <row r="279" spans="3:9" ht="15.5" x14ac:dyDescent="0.35">
      <c r="C279" t="s">
        <v>280</v>
      </c>
      <c r="D279" s="6">
        <v>0.1012</v>
      </c>
    </row>
    <row r="280" spans="3:9" ht="15.5" x14ac:dyDescent="0.35">
      <c r="C280" t="s">
        <v>281</v>
      </c>
      <c r="I280" s="6">
        <v>11.85</v>
      </c>
    </row>
    <row r="281" spans="3:9" ht="15.5" x14ac:dyDescent="0.35">
      <c r="C281" t="s">
        <v>282</v>
      </c>
      <c r="I281" s="6">
        <v>11.85</v>
      </c>
    </row>
    <row r="282" spans="3:9" ht="15.5" x14ac:dyDescent="0.35">
      <c r="C282" t="s">
        <v>283</v>
      </c>
      <c r="I282" s="6">
        <v>0.40759999999999996</v>
      </c>
    </row>
    <row r="283" spans="3:9" ht="15.5" x14ac:dyDescent="0.35">
      <c r="C283" t="s">
        <v>284</v>
      </c>
      <c r="I283" s="6">
        <v>4.3899999999999995E-2</v>
      </c>
    </row>
    <row r="284" spans="3:9" ht="15.5" x14ac:dyDescent="0.35">
      <c r="C284" t="s">
        <v>285</v>
      </c>
      <c r="I284" t="s">
        <v>1921</v>
      </c>
    </row>
    <row r="285" spans="3:9" ht="15.5" x14ac:dyDescent="0.35">
      <c r="C285" t="s">
        <v>287</v>
      </c>
      <c r="I285" s="5">
        <v>7</v>
      </c>
    </row>
    <row r="286" spans="3:9" ht="15.5" x14ac:dyDescent="0.35">
      <c r="C286" t="s">
        <v>288</v>
      </c>
      <c r="I286" s="6">
        <v>0.39</v>
      </c>
    </row>
    <row r="287" spans="3:9" ht="15.5" x14ac:dyDescent="0.35">
      <c r="C287" t="s">
        <v>289</v>
      </c>
      <c r="I287" s="6">
        <v>0.84</v>
      </c>
    </row>
    <row r="288" spans="3:9" ht="15.5" x14ac:dyDescent="0.35">
      <c r="C288" t="s">
        <v>290</v>
      </c>
      <c r="I288" s="6">
        <v>0.61</v>
      </c>
    </row>
    <row r="289" spans="3:9" ht="15.5" x14ac:dyDescent="0.35">
      <c r="C289" t="s">
        <v>291</v>
      </c>
      <c r="I289" s="6">
        <v>0.53</v>
      </c>
    </row>
    <row r="290" spans="3:9" ht="15.5" x14ac:dyDescent="0.35">
      <c r="C290" t="s">
        <v>292</v>
      </c>
      <c r="I290" s="6">
        <v>0.79</v>
      </c>
    </row>
    <row r="291" spans="3:9" ht="15.5" x14ac:dyDescent="0.35">
      <c r="C291" t="s">
        <v>293</v>
      </c>
      <c r="I291" s="6">
        <v>0.33</v>
      </c>
    </row>
    <row r="292" spans="3:9" ht="15.5" x14ac:dyDescent="0.35">
      <c r="C292" t="s">
        <v>294</v>
      </c>
      <c r="I292" s="6">
        <v>0.6</v>
      </c>
    </row>
    <row r="293" spans="3:9" ht="15.5" x14ac:dyDescent="0.35">
      <c r="C293" t="s">
        <v>295</v>
      </c>
      <c r="I293" s="5">
        <v>21519000000000</v>
      </c>
    </row>
    <row r="294" spans="3:9" ht="15.5" x14ac:dyDescent="0.35">
      <c r="C294" t="s">
        <v>296</v>
      </c>
      <c r="I294" s="5">
        <v>5662000000000</v>
      </c>
    </row>
    <row r="295" spans="3:9" ht="15.5" x14ac:dyDescent="0.35">
      <c r="C295" t="s">
        <v>297</v>
      </c>
      <c r="I295" s="5">
        <v>2076000000000</v>
      </c>
    </row>
    <row r="296" spans="3:9" ht="15.5" x14ac:dyDescent="0.35">
      <c r="C296" t="s">
        <v>298</v>
      </c>
      <c r="I296" s="5">
        <v>888000000000</v>
      </c>
    </row>
    <row r="297" spans="3:9" ht="15.5" x14ac:dyDescent="0.35">
      <c r="C297" t="s">
        <v>299</v>
      </c>
      <c r="D297" s="5">
        <v>533000000000</v>
      </c>
    </row>
    <row r="298" spans="3:9" ht="15.5" x14ac:dyDescent="0.35">
      <c r="C298" t="s">
        <v>300</v>
      </c>
      <c r="D298" s="5">
        <v>9272000000000</v>
      </c>
    </row>
    <row r="299" spans="3:9" ht="15.5" x14ac:dyDescent="0.35">
      <c r="C299" t="s">
        <v>301</v>
      </c>
      <c r="D299" s="5">
        <v>4641000000000</v>
      </c>
    </row>
    <row r="300" spans="3:9" ht="15.5" x14ac:dyDescent="0.35">
      <c r="C300" t="s">
        <v>212</v>
      </c>
      <c r="D300" s="5">
        <v>-29000000000</v>
      </c>
    </row>
    <row r="301" spans="3:9" ht="15.5" x14ac:dyDescent="0.35">
      <c r="C301" t="s">
        <v>211</v>
      </c>
      <c r="I301" s="5">
        <v>4632000000000</v>
      </c>
    </row>
    <row r="302" spans="3:9" ht="15.5" x14ac:dyDescent="0.35">
      <c r="C302" t="s">
        <v>21</v>
      </c>
      <c r="D302" s="5">
        <v>-533000000000</v>
      </c>
    </row>
    <row r="303" spans="3:9" ht="15.5" x14ac:dyDescent="0.35">
      <c r="C303" t="s">
        <v>302</v>
      </c>
      <c r="I303" s="5">
        <v>4632000000000</v>
      </c>
    </row>
    <row r="304" spans="3:9" ht="15.5" x14ac:dyDescent="0.35">
      <c r="C304" t="s">
        <v>303</v>
      </c>
      <c r="I304" s="5">
        <v>1750000000000</v>
      </c>
    </row>
    <row r="305" spans="3:9" ht="15.5" x14ac:dyDescent="0.35">
      <c r="C305" t="s">
        <v>304</v>
      </c>
      <c r="I305" s="5">
        <v>-1286000000000</v>
      </c>
    </row>
    <row r="306" spans="3:9" ht="15.5" x14ac:dyDescent="0.35">
      <c r="C306" t="s">
        <v>305</v>
      </c>
      <c r="I306" s="5">
        <v>-548000000000</v>
      </c>
    </row>
    <row r="307" spans="3:9" ht="15.5" x14ac:dyDescent="0.35">
      <c r="C307" t="s">
        <v>306</v>
      </c>
      <c r="I307" s="5">
        <v>-819000000000</v>
      </c>
    </row>
    <row r="308" spans="3:9" ht="15.5" x14ac:dyDescent="0.35">
      <c r="C308" t="s">
        <v>307</v>
      </c>
      <c r="I308" s="5">
        <v>931000000000</v>
      </c>
    </row>
  </sheetData>
  <pageMargins left="0.7" right="0.7" top="0.75" bottom="0.75" header="0.3" footer="0.3"/>
  <ignoredErrors>
    <ignoredError sqref="A1:Y309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U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2113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2114</v>
      </c>
      <c r="D2" s="2" vm="109">
        <f ca="1">IFERROR(_xlfn.STOCKHISTORY("XIDX:" &amp; $C$1, D3, , 0, 0, 1), "Libur")</f>
        <v>2090</v>
      </c>
      <c r="E2" s="2" vm="114">
        <f ca="1">IFERROR(_xlfn.STOCKHISTORY("XIDX:" &amp; $C$1, E3, , 0, 0, 1), "Libur")</f>
        <v>1690</v>
      </c>
      <c r="H2" s="2" vm="114">
        <f ca="1">IFERROR(INDEX(D2:G2,COUNT(D2:G2)),"")</f>
        <v>1690</v>
      </c>
      <c r="I2" s="2" vm="540">
        <f t="shared" ref="I2:U2" ca="1" si="0">IFERROR(_xlfn.STOCKHISTORY("XIDX:" &amp; $C$1, I1, , 0, 0, 1), "Libur")</f>
        <v>2380</v>
      </c>
      <c r="J2" s="2" vm="541">
        <f t="shared" ca="1" si="0"/>
        <v>2540</v>
      </c>
      <c r="K2" s="2" vm="420">
        <f t="shared" ca="1" si="0"/>
        <v>2850</v>
      </c>
      <c r="L2" s="2" vm="542">
        <f t="shared" ca="1" si="0"/>
        <v>3190</v>
      </c>
      <c r="M2" s="2" vm="543">
        <f t="shared" ca="1" si="0"/>
        <v>2260</v>
      </c>
      <c r="N2" s="2" vm="544">
        <f t="shared" ca="1" si="0"/>
        <v>2730</v>
      </c>
      <c r="O2" s="2" vm="545">
        <f t="shared" ca="1" si="0"/>
        <v>2670</v>
      </c>
      <c r="P2" s="2" vm="423">
        <f t="shared" ca="1" si="0"/>
        <v>1575</v>
      </c>
      <c r="Q2" s="2" vm="546">
        <f t="shared" ca="1" si="0"/>
        <v>1810</v>
      </c>
      <c r="R2" s="2" vm="361">
        <f t="shared" ca="1" si="0"/>
        <v>2570</v>
      </c>
      <c r="S2" s="2" vm="547">
        <f t="shared" ca="1" si="0"/>
        <v>2400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1356542155192</v>
      </c>
      <c r="E4" s="2">
        <f>IFERROR(INDEX(E51:E500,MATCH($C$4,$C$51:$C$500,0)),"")</f>
        <v>1387816136735</v>
      </c>
      <c r="H4" s="2">
        <f>IFERROR(SUM(D4:G4)*(4/MAX(1,COUNT(D4:G4))),"")</f>
        <v>5488716583854</v>
      </c>
      <c r="I4" s="2">
        <f t="shared" ref="I4:U4" si="1">IFERROR(INDEX(I51:I500,MATCH($C$4,$C$51:$C$500,0)),"")</f>
        <v>5368322143294</v>
      </c>
      <c r="J4" s="2">
        <f t="shared" si="1"/>
        <v>4874369366591</v>
      </c>
      <c r="K4" s="2">
        <f t="shared" si="1"/>
        <v>4264279218860</v>
      </c>
      <c r="L4" s="2">
        <f t="shared" si="1"/>
        <v>4048932635364</v>
      </c>
      <c r="M4" s="2">
        <f t="shared" si="1"/>
        <v>4352868253731</v>
      </c>
      <c r="N4" s="2">
        <f t="shared" si="1"/>
        <v>3419342747346</v>
      </c>
      <c r="O4" s="2">
        <f t="shared" si="1"/>
        <v>3205020519049</v>
      </c>
      <c r="P4" s="2">
        <f t="shared" si="1"/>
        <v>2713087099834</v>
      </c>
      <c r="Q4" s="2">
        <f t="shared" si="1"/>
        <v>2495711813100</v>
      </c>
      <c r="R4" s="2">
        <f t="shared" si="1"/>
        <v>2435465884784</v>
      </c>
      <c r="S4" s="2">
        <f t="shared" si="1"/>
        <v>2140704302267</v>
      </c>
      <c r="T4" s="2">
        <f t="shared" si="1"/>
        <v>1945508435879</v>
      </c>
      <c r="U4" s="2">
        <f t="shared" si="1"/>
        <v>1742091210185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325801396451</v>
      </c>
      <c r="E5" s="2">
        <f>IFERROR(INDEX(E51:E500,MATCH($C$5,$C$51:$C$500,0)),"")</f>
        <v>333341656035</v>
      </c>
      <c r="H5" s="2">
        <f>IFERROR(SUM(D5:G5)*(4/MAX(1,COUNT(D5:G5))),"")</f>
        <v>1318286104972</v>
      </c>
      <c r="I5" s="2">
        <f t="shared" ref="I5:U5" si="2">IFERROR(INDEX(I51:I500,MATCH($C$5,$C$51:$C$500,0)),"")</f>
        <v>1351577432245</v>
      </c>
      <c r="J5" s="2">
        <f t="shared" si="2"/>
        <v>1144093423602</v>
      </c>
      <c r="K5" s="2">
        <f t="shared" si="2"/>
        <v>916659540653</v>
      </c>
      <c r="L5" s="2">
        <f t="shared" si="2"/>
        <v>1007432461262</v>
      </c>
      <c r="M5" s="2">
        <f t="shared" si="2"/>
        <v>1257755853862</v>
      </c>
      <c r="N5" s="2">
        <f t="shared" si="2"/>
        <v>931630369186</v>
      </c>
      <c r="O5" s="2">
        <f t="shared" si="2"/>
        <v>698418256756</v>
      </c>
      <c r="P5" s="2">
        <f t="shared" si="2"/>
        <v>701069083957</v>
      </c>
      <c r="Q5" s="2">
        <f t="shared" si="2"/>
        <v>669119008478</v>
      </c>
      <c r="R5" s="2">
        <f t="shared" si="2"/>
        <v>696558666859</v>
      </c>
      <c r="S5" s="2">
        <f t="shared" si="2"/>
        <v>570492464087</v>
      </c>
      <c r="T5" s="2">
        <f t="shared" si="2"/>
        <v>523576763152</v>
      </c>
      <c r="U5" s="2">
        <f t="shared" si="2"/>
        <v>403326937242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8517301843655</v>
      </c>
      <c r="E6" s="2">
        <f>IFERROR(INDEX(E51:E500,MATCH($C$6,$C$51:$C$500,0)),"")</f>
        <v>8174058121870</v>
      </c>
      <c r="H6" s="2">
        <f>IFERROR(INDEX(D6:G6,COUNT(D6:G6)),"")</f>
        <v>8174058121870</v>
      </c>
      <c r="I6" s="2">
        <f t="shared" ref="I6:U6" si="3">IFERROR(INDEX(I51:I500,MATCH($C$6,$C$51:$C$500,0)),"")</f>
        <v>8174058121870</v>
      </c>
      <c r="J6" s="2">
        <f t="shared" si="3"/>
        <v>7330445376542</v>
      </c>
      <c r="K6" s="2">
        <f t="shared" si="3"/>
        <v>6599783247273</v>
      </c>
      <c r="L6" s="2">
        <f t="shared" si="3"/>
        <v>6131884486218</v>
      </c>
      <c r="M6" s="2">
        <f t="shared" si="3"/>
        <v>5925143836671</v>
      </c>
      <c r="N6" s="2">
        <f t="shared" si="3"/>
        <v>5517092083693</v>
      </c>
      <c r="O6" s="2">
        <f t="shared" si="3"/>
        <v>4792650989851</v>
      </c>
      <c r="P6" s="2">
        <f t="shared" si="3"/>
        <v>4449920417711</v>
      </c>
      <c r="Q6" s="2">
        <f t="shared" si="3"/>
        <v>4030514864860</v>
      </c>
      <c r="R6" s="2">
        <f t="shared" si="3"/>
        <v>3636414833375</v>
      </c>
      <c r="S6" s="2">
        <f t="shared" si="3"/>
        <v>3278976932888</v>
      </c>
      <c r="T6" s="2">
        <f t="shared" si="3"/>
        <v>1806173260837</v>
      </c>
      <c r="U6" s="2">
        <f t="shared" si="3"/>
        <v>1734730849990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13.91</v>
      </c>
      <c r="E7" s="3">
        <f>IFERROR(INDEX(E51:E500,MATCH($C$7,$C$51:$C$500,0))/1000000000,"")</f>
        <v>13.91</v>
      </c>
      <c r="H7" s="3">
        <f>IFERROR(INDEX(D7:G7,COUNT(D7:G7)),"")</f>
        <v>13.91</v>
      </c>
      <c r="I7" s="3">
        <f t="shared" ref="I7:U7" si="4">IFERROR(INDEX(I51:I500,MATCH($C$7,$C$51:$C$500,0))/1000000000,"")</f>
        <v>13.91</v>
      </c>
      <c r="J7" s="3">
        <f t="shared" si="4"/>
        <v>13.91</v>
      </c>
      <c r="K7" s="3">
        <f t="shared" si="4"/>
        <v>14.25</v>
      </c>
      <c r="L7" s="3">
        <f t="shared" si="4"/>
        <v>14.25</v>
      </c>
      <c r="M7" s="3">
        <f t="shared" si="4"/>
        <v>14.25</v>
      </c>
      <c r="N7" s="3">
        <f t="shared" si="4"/>
        <v>14.25</v>
      </c>
      <c r="O7" s="3">
        <f t="shared" si="4"/>
        <v>14.25</v>
      </c>
      <c r="P7" s="3">
        <f t="shared" si="4"/>
        <v>14.55</v>
      </c>
      <c r="Q7" s="3">
        <f t="shared" si="4"/>
        <v>14.55</v>
      </c>
      <c r="R7" s="3">
        <f t="shared" si="4"/>
        <v>14.55</v>
      </c>
      <c r="S7" s="3">
        <f t="shared" si="4"/>
        <v>14.55</v>
      </c>
      <c r="T7" s="3">
        <f t="shared" si="4"/>
        <v>1.38</v>
      </c>
      <c r="U7" s="3">
        <f t="shared" si="4"/>
        <v>0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210000000000</v>
      </c>
      <c r="E8" s="2">
        <f>IFERROR(INDEX(E51:E500,MATCH("Free cash flow (Quarter)",$C$51:$C$500,0)),"")</f>
        <v>228000000000</v>
      </c>
      <c r="H8" s="2">
        <f>IFERROR(INDEX(D8:G8,COUNT(D8:G8)),"")</f>
        <v>228000000000</v>
      </c>
      <c r="I8" s="2">
        <f t="shared" ref="I8:U8" si="5">IFERROR(INDEX(I51:I500,MATCH($C$8,$C$51:$C$500,0)),"")</f>
        <v>960000000000</v>
      </c>
      <c r="J8" s="2">
        <f t="shared" si="5"/>
        <v>1030000000000</v>
      </c>
      <c r="K8" s="2">
        <f t="shared" si="5"/>
        <v>763000000000</v>
      </c>
      <c r="L8" s="2">
        <f t="shared" si="5"/>
        <v>309000000000</v>
      </c>
      <c r="M8" s="2">
        <f t="shared" si="5"/>
        <v>1501000000000</v>
      </c>
      <c r="N8" s="2">
        <f t="shared" si="5"/>
        <v>725000000000</v>
      </c>
      <c r="O8" s="2">
        <f t="shared" si="5"/>
        <v>432000000000</v>
      </c>
      <c r="P8" s="2">
        <f t="shared" si="5"/>
        <v>196000000000</v>
      </c>
      <c r="Q8" s="2">
        <f t="shared" si="5"/>
        <v>297000000000</v>
      </c>
      <c r="R8" s="2">
        <f t="shared" si="5"/>
        <v>611000000000</v>
      </c>
      <c r="S8" s="2">
        <f t="shared" si="5"/>
        <v>496000000000</v>
      </c>
      <c r="T8" s="2">
        <f t="shared" si="5"/>
        <v>250000000000</v>
      </c>
      <c r="U8" s="2">
        <f t="shared" si="5"/>
        <v>375000000000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15.11</v>
      </c>
      <c r="E9" s="3">
        <f>IFERROR(INDEX(E51:E500,MATCH("Free cash flow per share (Quarter)",$C$51:$C$500,0)),"")</f>
        <v>16.420000000000002</v>
      </c>
      <c r="H9" s="3">
        <f>IFERROR(INDEX(D9:G9,COUNT(D9:G9)),"")</f>
        <v>16.420000000000002</v>
      </c>
      <c r="I9" s="3">
        <f t="shared" ref="I9:U9" si="6">IFERROR(INDEX(I51:I500,MATCH($C$9,$C$51:$C$500,0)),"")</f>
        <v>68.989999999999995</v>
      </c>
      <c r="J9" s="3">
        <f t="shared" si="6"/>
        <v>74.08</v>
      </c>
      <c r="K9" s="3">
        <f t="shared" si="6"/>
        <v>53.57</v>
      </c>
      <c r="L9" s="3">
        <f t="shared" si="6"/>
        <v>21.69</v>
      </c>
      <c r="M9" s="3">
        <f t="shared" si="6"/>
        <v>105.37</v>
      </c>
      <c r="N9" s="3">
        <f t="shared" si="6"/>
        <v>50.87</v>
      </c>
      <c r="O9" s="3">
        <f t="shared" si="6"/>
        <v>30.3</v>
      </c>
      <c r="P9" s="3">
        <f t="shared" si="6"/>
        <v>13.45</v>
      </c>
      <c r="Q9" s="3">
        <f t="shared" si="6"/>
        <v>20.420000000000002</v>
      </c>
      <c r="R9" s="3">
        <f t="shared" si="6"/>
        <v>41.96</v>
      </c>
      <c r="S9" s="3">
        <f t="shared" si="6"/>
        <v>34.08</v>
      </c>
      <c r="T9" s="3">
        <f t="shared" si="6"/>
        <v>180.8</v>
      </c>
      <c r="U9" s="3">
        <f t="shared" si="6"/>
        <v>2712107.58</v>
      </c>
    </row>
    <row r="10" spans="1:21" ht="15.5" x14ac:dyDescent="0.35">
      <c r="C10" t="s">
        <v>18</v>
      </c>
      <c r="D10" s="3">
        <f ca="1">IFERROR(IF(D9=0,"",D2/D9),"")</f>
        <v>138.31899404367968</v>
      </c>
      <c r="E10" s="3">
        <f ca="1">IFERROR(IF(E9=0,"",E2/E9),"")</f>
        <v>102.92326431181485</v>
      </c>
      <c r="I10" s="3">
        <f t="shared" ref="I10:U10" ca="1" si="7">IFERROR(IF(I9=0,"",I2/I9),"")</f>
        <v>34.497753297579365</v>
      </c>
      <c r="J10" s="3">
        <f t="shared" ca="1" si="7"/>
        <v>34.287257019438442</v>
      </c>
      <c r="K10" s="3">
        <f t="shared" ca="1" si="7"/>
        <v>53.201418704498785</v>
      </c>
      <c r="L10" s="3">
        <f t="shared" ca="1" si="7"/>
        <v>147.0723835869064</v>
      </c>
      <c r="M10" s="3">
        <f t="shared" ca="1" si="7"/>
        <v>21.4482300465028</v>
      </c>
      <c r="N10" s="3">
        <f t="shared" ca="1" si="7"/>
        <v>53.666207981128366</v>
      </c>
      <c r="O10" s="3">
        <f t="shared" ca="1" si="7"/>
        <v>88.118811881188122</v>
      </c>
      <c r="P10" s="3">
        <f t="shared" ca="1" si="7"/>
        <v>117.1003717472119</v>
      </c>
      <c r="Q10" s="3">
        <f t="shared" ca="1" si="7"/>
        <v>88.638589618021541</v>
      </c>
      <c r="R10" s="3">
        <f t="shared" ca="1" si="7"/>
        <v>61.248808388941846</v>
      </c>
      <c r="S10" s="3">
        <f t="shared" ca="1" si="7"/>
        <v>70.422535211267615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2078873047554</v>
      </c>
      <c r="E11" s="2">
        <f>IFERROR(INDEX(E51:E500,MATCH($C$11,$C$51:$C$500,0)),"")</f>
        <v>2540391502578</v>
      </c>
      <c r="H11" s="2">
        <f>IFERROR(INDEX(D11:G11,COUNT(D11:G11)),"")</f>
        <v>2540391502578</v>
      </c>
      <c r="I11" s="2">
        <f t="shared" ref="I11:U11" si="8">IFERROR(INDEX(I51:I500,MATCH($C$11,$C$51:$C$500,0)),"")</f>
        <v>2540391502578</v>
      </c>
      <c r="J11" s="2">
        <f t="shared" si="8"/>
        <v>1067636241316</v>
      </c>
      <c r="K11" s="2">
        <f t="shared" si="8"/>
        <v>842757489558</v>
      </c>
      <c r="L11" s="2">
        <f t="shared" si="8"/>
        <v>696054113359</v>
      </c>
      <c r="M11" s="2">
        <f t="shared" si="8"/>
        <v>1282727987995</v>
      </c>
      <c r="N11" s="2">
        <f t="shared" si="8"/>
        <v>705012644922</v>
      </c>
      <c r="O11" s="2">
        <f t="shared" si="8"/>
        <v>568521660840</v>
      </c>
      <c r="P11" s="2">
        <f t="shared" si="8"/>
        <v>830677412813</v>
      </c>
      <c r="Q11" s="2">
        <f t="shared" si="8"/>
        <v>743130559997</v>
      </c>
      <c r="R11" s="2">
        <f t="shared" si="8"/>
        <v>1421663361986</v>
      </c>
      <c r="S11" s="2">
        <f t="shared" si="8"/>
        <v>2387153764311</v>
      </c>
      <c r="T11" s="2">
        <f t="shared" si="8"/>
        <v>970150340494</v>
      </c>
      <c r="U11" s="2">
        <f t="shared" si="8"/>
        <v>1108014988946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-2000000000000</v>
      </c>
      <c r="E12" s="2">
        <f>IFERROR(INDEX(E51:E500,MATCH("Net Debt (Quarter)",$C$51:$C$500,0)),"")</f>
        <v>-2458000000000</v>
      </c>
      <c r="H12" s="2">
        <f>IFERROR(INDEX(D12:G12,COUNT(D12:G12)),"")</f>
        <v>-2458000000000</v>
      </c>
      <c r="I12" s="2">
        <f t="shared" ref="I12:U12" si="9">IFERROR(INDEX(I51:I500,MATCH($C$12,$C$51:$C$500,0)),"")</f>
        <v>-2458000000000</v>
      </c>
      <c r="J12" s="2">
        <f t="shared" si="9"/>
        <v>-1031000000000</v>
      </c>
      <c r="K12" s="2">
        <f t="shared" si="9"/>
        <v>-843000000000</v>
      </c>
      <c r="L12" s="2">
        <f t="shared" si="9"/>
        <v>-696000000000</v>
      </c>
      <c r="M12" s="2">
        <f t="shared" si="9"/>
        <v>-1283000000000</v>
      </c>
      <c r="N12" s="2">
        <f t="shared" si="9"/>
        <v>-705000000000</v>
      </c>
      <c r="O12" s="2">
        <f t="shared" si="9"/>
        <v>-563000000000</v>
      </c>
      <c r="P12" s="2">
        <f t="shared" si="9"/>
        <v>-813000000000</v>
      </c>
      <c r="Q12" s="2">
        <f t="shared" si="9"/>
        <v>-711000000000</v>
      </c>
      <c r="R12" s="2">
        <f t="shared" si="9"/>
        <v>-1422000000000</v>
      </c>
      <c r="S12" s="2">
        <f t="shared" si="9"/>
        <v>-2387000000000</v>
      </c>
      <c r="T12" s="2">
        <f t="shared" si="9"/>
        <v>-970000000000</v>
      </c>
      <c r="U12" s="2">
        <f t="shared" si="9"/>
        <v>-1058000000000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79000000000</v>
      </c>
      <c r="E13" s="2">
        <f>IFERROR(INDEX(E51:E500,MATCH("Total Debt (Quarter)",$C$51:$C$500,0)),"")</f>
        <v>82000000000</v>
      </c>
      <c r="H13" s="2">
        <f>IFERROR(INDEX(D13:G13,COUNT(D13:G13)),"")</f>
        <v>82000000000</v>
      </c>
      <c r="I13" s="2">
        <f t="shared" ref="I13:U13" si="10">IFERROR(INDEX(I51:I500,MATCH($C$13,$C$51:$C$500,0)),"")</f>
        <v>82000000000</v>
      </c>
      <c r="J13" s="2">
        <f t="shared" si="10"/>
        <v>36000000000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5000000000</v>
      </c>
      <c r="P13" s="2">
        <f t="shared" si="10"/>
        <v>18000000000</v>
      </c>
      <c r="Q13" s="2">
        <f t="shared" si="10"/>
        <v>32000000000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50000000000</v>
      </c>
    </row>
    <row r="14" spans="1:21" ht="15.5" x14ac:dyDescent="0.35">
      <c r="C14" t="s">
        <v>27</v>
      </c>
      <c r="D14" s="2">
        <f>IFERROR(INDEX(D51:D500,MATCH($C$14,$C$51:$C$500,0)),"")</f>
        <v>-3731570209</v>
      </c>
      <c r="E14" s="2">
        <f>IFERROR(INDEX(E51:E500,MATCH($C$14,$C$51:$C$500,0)),"")</f>
        <v>-5994938418</v>
      </c>
      <c r="H14" s="2">
        <f>IFERROR(SUM(D14:G14)*(4/MAX(1,COUNT(D14:G14))),"")</f>
        <v>-19453017254</v>
      </c>
      <c r="I14" s="2">
        <f t="shared" ref="I14:U14" si="11">IFERROR(INDEX(I51:I500,MATCH($C$14,$C$51:$C$500,0)),"")</f>
        <v>-17312573689</v>
      </c>
      <c r="J14" s="2">
        <f t="shared" si="11"/>
        <v>-17536271134</v>
      </c>
      <c r="K14" s="2">
        <f t="shared" si="11"/>
        <v>-15499017580</v>
      </c>
      <c r="L14" s="2">
        <f t="shared" si="11"/>
        <v>-12875424890</v>
      </c>
      <c r="M14" s="2">
        <f t="shared" si="11"/>
        <v>-12215997169</v>
      </c>
      <c r="N14" s="2">
        <f t="shared" si="11"/>
        <v>-11483569517</v>
      </c>
      <c r="O14" s="2">
        <f t="shared" si="11"/>
        <v>-13588036784</v>
      </c>
      <c r="P14" s="2">
        <f t="shared" si="11"/>
        <v>-14905279195</v>
      </c>
      <c r="Q14" s="2">
        <f t="shared" si="11"/>
        <v>-13211605971</v>
      </c>
      <c r="R14" s="2">
        <f t="shared" si="11"/>
        <v>-12142778225</v>
      </c>
      <c r="S14" s="2">
        <f t="shared" si="11"/>
        <v>-10486770053</v>
      </c>
      <c r="T14" s="2">
        <f t="shared" si="11"/>
        <v>-14247872671</v>
      </c>
      <c r="U14" s="2">
        <f t="shared" si="11"/>
        <v>-15184863594</v>
      </c>
    </row>
    <row r="15" spans="1:21" ht="15.5" x14ac:dyDescent="0.35">
      <c r="C15" t="s">
        <v>28</v>
      </c>
      <c r="D15" s="2">
        <f>IFERROR(INDEX(D51:D500,MATCH($C$15,$C$51:$C$500,0)),"")</f>
        <v>-88633211299</v>
      </c>
      <c r="E15" s="2">
        <f>IFERROR(INDEX(E51:E500,MATCH($C$15,$C$51:$C$500,0)),"")</f>
        <v>-93830589188</v>
      </c>
      <c r="H15" s="2">
        <f>IFERROR(SUM(D15:G15)*(4/MAX(1,COUNT(D15:G15))),"")</f>
        <v>-364927600974</v>
      </c>
      <c r="I15" s="2">
        <f t="shared" ref="I15:U15" si="12">IFERROR(INDEX(I51:I500,MATCH($C$15,$C$51:$C$500,0)),"")</f>
        <v>-376802291861</v>
      </c>
      <c r="J15" s="2">
        <f t="shared" si="12"/>
        <v>-360621980040</v>
      </c>
      <c r="K15" s="2">
        <f t="shared" si="12"/>
        <v>-267332386794</v>
      </c>
      <c r="L15" s="2">
        <f t="shared" si="12"/>
        <v>-292440807260</v>
      </c>
      <c r="M15" s="2">
        <f t="shared" si="12"/>
        <v>-357994175136</v>
      </c>
      <c r="N15" s="2">
        <f t="shared" si="12"/>
        <v>-246277432760</v>
      </c>
      <c r="O15" s="2">
        <f t="shared" si="12"/>
        <v>-212910989473</v>
      </c>
      <c r="P15" s="2">
        <f t="shared" si="12"/>
        <v>-191410690427</v>
      </c>
      <c r="Q15" s="2">
        <f t="shared" si="12"/>
        <v>-168392940271</v>
      </c>
      <c r="R15" s="2">
        <f t="shared" si="12"/>
        <v>-175588192320</v>
      </c>
      <c r="S15" s="2">
        <f t="shared" si="12"/>
        <v>-151330241029</v>
      </c>
      <c r="T15" s="2">
        <f t="shared" si="12"/>
        <v>-132539809209</v>
      </c>
      <c r="U15" s="2">
        <f t="shared" si="12"/>
        <v>-118169917147</v>
      </c>
    </row>
    <row r="16" spans="1:21" ht="15.5" x14ac:dyDescent="0.35">
      <c r="C16" t="s">
        <v>29</v>
      </c>
      <c r="D16" s="2">
        <f>IFERROR(INDEX(D51:D500,MATCH($C$16,$C$51:$C$500,0)),"")</f>
        <v>433647082947</v>
      </c>
      <c r="E16" s="2">
        <f>IFERROR(INDEX(E51:E500,MATCH($C$16,$C$51:$C$500,0)),"")</f>
        <v>453505024141</v>
      </c>
      <c r="H16" s="2">
        <f>IFERROR(SUM(D16:G16)*(4/MAX(1,COUNT(D16:G16))),"")</f>
        <v>1774304214176</v>
      </c>
      <c r="I16" s="2">
        <f t="shared" ref="I16:U16" si="13">IFERROR(INDEX(I51:I500,MATCH($C$16,$C$51:$C$500,0)),"")</f>
        <v>1818702398764</v>
      </c>
      <c r="J16" s="2">
        <f t="shared" si="13"/>
        <v>1587828323243</v>
      </c>
      <c r="K16" s="2">
        <f t="shared" si="13"/>
        <v>1263589019344</v>
      </c>
      <c r="L16" s="2">
        <f t="shared" si="13"/>
        <v>1386404595415</v>
      </c>
      <c r="M16" s="2">
        <f t="shared" si="13"/>
        <v>1719517732469</v>
      </c>
      <c r="N16" s="2">
        <f t="shared" si="13"/>
        <v>1169750150099</v>
      </c>
      <c r="O16" s="2">
        <f t="shared" si="13"/>
        <v>1004330166327</v>
      </c>
      <c r="P16" s="2">
        <f t="shared" si="13"/>
        <v>850147997720</v>
      </c>
      <c r="Q16" s="2">
        <f t="shared" si="13"/>
        <v>877154672813</v>
      </c>
      <c r="R16" s="2">
        <f t="shared" si="13"/>
        <v>896309622206</v>
      </c>
      <c r="S16" s="2">
        <f t="shared" si="13"/>
        <v>739777485015</v>
      </c>
      <c r="T16" s="2">
        <f t="shared" si="13"/>
        <v>666797487091</v>
      </c>
      <c r="U16" s="2">
        <f t="shared" si="13"/>
        <v>530010017022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29071900000000</v>
      </c>
      <c r="E20" s="2">
        <f ca="1">IFERROR(E21*E2,"")</f>
        <v>23507900000000</v>
      </c>
      <c r="H20" s="2">
        <f t="shared" ref="H20:U20" ca="1" si="14">IFERROR(H21*H2,"")</f>
        <v>23507900000000</v>
      </c>
      <c r="I20" s="2">
        <f t="shared" ca="1" si="14"/>
        <v>33105800000000</v>
      </c>
      <c r="J20" s="2">
        <f t="shared" ca="1" si="14"/>
        <v>35331400000000</v>
      </c>
      <c r="K20" s="2">
        <f t="shared" ca="1" si="14"/>
        <v>40612500000000</v>
      </c>
      <c r="L20" s="2">
        <f t="shared" ca="1" si="14"/>
        <v>45457500000000</v>
      </c>
      <c r="M20" s="2">
        <f t="shared" ca="1" si="14"/>
        <v>32205000000000</v>
      </c>
      <c r="N20" s="2">
        <f t="shared" ca="1" si="14"/>
        <v>38902500000000</v>
      </c>
      <c r="O20" s="2">
        <f t="shared" ca="1" si="14"/>
        <v>38047500000000</v>
      </c>
      <c r="P20" s="2">
        <f t="shared" ca="1" si="14"/>
        <v>22916250000000</v>
      </c>
      <c r="Q20" s="2">
        <f t="shared" ca="1" si="14"/>
        <v>26335500000000</v>
      </c>
      <c r="R20" s="2">
        <f t="shared" ca="1" si="14"/>
        <v>37393500000000</v>
      </c>
      <c r="S20" s="2">
        <f t="shared" ca="1" si="14"/>
        <v>34920000000000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13910000000</v>
      </c>
      <c r="E21" s="2">
        <f>IFERROR(INDEX(E51:E500,MATCH($C$7,$C$51:$C$500,0)),"")</f>
        <v>13910000000</v>
      </c>
      <c r="H21" s="2">
        <f>IFERROR(INDEX(D21:G21,COUNT(D21:G21)),"")</f>
        <v>13910000000</v>
      </c>
      <c r="I21" s="2">
        <f t="shared" ref="I21:U21" si="15">IFERROR(INDEX(I51:I500,MATCH($C$7,$C$51:$C$500,0)),"")</f>
        <v>13910000000</v>
      </c>
      <c r="J21" s="2">
        <f t="shared" si="15"/>
        <v>13910000000</v>
      </c>
      <c r="K21" s="2">
        <f t="shared" si="15"/>
        <v>14250000000</v>
      </c>
      <c r="L21" s="2">
        <f t="shared" si="15"/>
        <v>14250000000</v>
      </c>
      <c r="M21" s="2">
        <f t="shared" si="15"/>
        <v>14250000000</v>
      </c>
      <c r="N21" s="2">
        <f t="shared" si="15"/>
        <v>14250000000</v>
      </c>
      <c r="O21" s="2">
        <f t="shared" si="15"/>
        <v>14250000000</v>
      </c>
      <c r="P21" s="2">
        <f t="shared" si="15"/>
        <v>14550000000</v>
      </c>
      <c r="Q21" s="2">
        <f t="shared" si="15"/>
        <v>14550000000</v>
      </c>
      <c r="R21" s="2">
        <f t="shared" si="15"/>
        <v>14550000000</v>
      </c>
      <c r="S21" s="2">
        <f t="shared" si="15"/>
        <v>14550000000</v>
      </c>
      <c r="T21" s="2">
        <f t="shared" si="15"/>
        <v>1380000000</v>
      </c>
      <c r="U21" s="2">
        <f t="shared" si="15"/>
        <v>0</v>
      </c>
    </row>
    <row r="23" spans="1:21" ht="15.5" x14ac:dyDescent="0.35">
      <c r="B23" t="s">
        <v>54</v>
      </c>
      <c r="C23" t="s">
        <v>55</v>
      </c>
      <c r="D23" s="3">
        <f>IFERROR(D5/D6*100,"")</f>
        <v>3.8251714267201544</v>
      </c>
      <c r="E23" s="3">
        <f>IFERROR(E5/E6*100,"")</f>
        <v>4.0780436236822428</v>
      </c>
      <c r="H23" s="3">
        <f t="shared" ref="H23:U23" si="16">IFERROR(H5/H6*100,"")</f>
        <v>16.127682056050912</v>
      </c>
      <c r="I23" s="3">
        <f t="shared" si="16"/>
        <v>16.5349623417627</v>
      </c>
      <c r="J23" s="3">
        <f t="shared" si="16"/>
        <v>15.607420352154708</v>
      </c>
      <c r="K23" s="3">
        <f t="shared" si="16"/>
        <v>13.889237059895255</v>
      </c>
      <c r="L23" s="3">
        <f t="shared" si="16"/>
        <v>16.4294102983561</v>
      </c>
      <c r="M23" s="3">
        <f t="shared" si="16"/>
        <v>21.227431578583605</v>
      </c>
      <c r="N23" s="3">
        <f t="shared" si="16"/>
        <v>16.88625738076118</v>
      </c>
      <c r="O23" s="3">
        <f t="shared" si="16"/>
        <v>14.572691778203389</v>
      </c>
      <c r="P23" s="3">
        <f t="shared" si="16"/>
        <v>15.754643187925229</v>
      </c>
      <c r="Q23" s="3">
        <f t="shared" si="16"/>
        <v>16.601328388879217</v>
      </c>
      <c r="R23" s="3">
        <f t="shared" si="16"/>
        <v>19.155093650646993</v>
      </c>
      <c r="S23" s="3">
        <f t="shared" si="16"/>
        <v>17.398489704669302</v>
      </c>
      <c r="T23" s="3">
        <f t="shared" si="16"/>
        <v>28.988180398007273</v>
      </c>
      <c r="U23" s="3">
        <f t="shared" si="16"/>
        <v>23.250116134403502</v>
      </c>
    </row>
    <row r="24" spans="1:21" ht="15.5" x14ac:dyDescent="0.35">
      <c r="C24" t="s">
        <v>56</v>
      </c>
      <c r="D24" s="4">
        <f>IFERROR(_xlfn.RRI(5,I23,D23),"")</f>
        <v>-0.25380980414575771</v>
      </c>
      <c r="E24" s="4">
        <f>IFERROR(_xlfn.RRI(5,J23,E23),"")</f>
        <v>-0.23541786187898095</v>
      </c>
      <c r="H24" s="4">
        <f t="shared" ref="H24:U24" si="17">IFERROR(_xlfn.RRI(5,M23,H23),"")</f>
        <v>-5.3468872523831923E-2</v>
      </c>
      <c r="I24" s="4">
        <f t="shared" si="17"/>
        <v>-4.1957828923190332E-3</v>
      </c>
      <c r="J24" s="4">
        <f t="shared" si="17"/>
        <v>1.3813965870433709E-2</v>
      </c>
      <c r="K24" s="4">
        <f t="shared" si="17"/>
        <v>-2.4889206312229351E-2</v>
      </c>
      <c r="L24" s="4">
        <f t="shared" si="17"/>
        <v>-2.0797694649311582E-3</v>
      </c>
      <c r="M24" s="4">
        <f t="shared" si="17"/>
        <v>2.0757627953795321E-2</v>
      </c>
      <c r="N24" s="4">
        <f t="shared" si="17"/>
        <v>-5.9588324098022172E-3</v>
      </c>
      <c r="O24" s="4">
        <f t="shared" si="17"/>
        <v>-0.12850727754903835</v>
      </c>
      <c r="P24" s="4">
        <f t="shared" si="17"/>
        <v>-7.4882941667966163E-2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25.76</v>
      </c>
      <c r="E25" s="3">
        <f>IFERROR(INDEX(E51:E500,MATCH($A$25,$C$51:$C$500,0)),"")</f>
        <v>23.43</v>
      </c>
      <c r="H25" s="3">
        <f>IFERROR(INDEX(D25:G25,COUNT(D25:G25)),"")</f>
        <v>23.43</v>
      </c>
      <c r="I25" s="3">
        <f t="shared" ref="I25:U25" si="18">IFERROR(INDEX(I51:I500,MATCH($C$25,$C$51:$C$500,0)),"")</f>
        <v>98.13</v>
      </c>
      <c r="J25" s="3">
        <f t="shared" si="18"/>
        <v>82.43</v>
      </c>
      <c r="K25" s="3">
        <f t="shared" si="18"/>
        <v>64.31</v>
      </c>
      <c r="L25" s="3">
        <f t="shared" si="18"/>
        <v>70.75</v>
      </c>
      <c r="M25" s="3">
        <f t="shared" si="18"/>
        <v>86.26</v>
      </c>
      <c r="N25" s="3">
        <f t="shared" si="18"/>
        <v>59.08</v>
      </c>
      <c r="O25" s="3">
        <f t="shared" si="18"/>
        <v>51.25</v>
      </c>
      <c r="P25" s="3">
        <f t="shared" si="18"/>
        <v>42.17</v>
      </c>
      <c r="Q25" s="3">
        <f t="shared" si="18"/>
        <v>46.72</v>
      </c>
      <c r="R25" s="3">
        <f t="shared" si="18"/>
        <v>47.79</v>
      </c>
      <c r="S25" s="3">
        <f t="shared" si="18"/>
        <v>38.950000000000003</v>
      </c>
      <c r="T25" s="3">
        <f t="shared" si="18"/>
        <v>374.01</v>
      </c>
      <c r="U25" s="3">
        <f t="shared" si="18"/>
        <v>2883886.21</v>
      </c>
    </row>
    <row r="26" spans="1:21" ht="15.5" x14ac:dyDescent="0.35">
      <c r="C26" t="s">
        <v>59</v>
      </c>
      <c r="D26" s="4">
        <f>IFERROR(_xlfn.RRI(5,I25,D25),"")</f>
        <v>-0.23470511266920513</v>
      </c>
      <c r="E26" s="4">
        <f>IFERROR(_xlfn.RRI(5,J25,E25),"")</f>
        <v>-0.2224337574688916</v>
      </c>
      <c r="H26" s="4">
        <f t="shared" ref="H26:U26" si="19">IFERROR(_xlfn.RRI(5,M25,H25),"")</f>
        <v>-0.2294646513598142</v>
      </c>
      <c r="I26" s="4">
        <f t="shared" si="19"/>
        <v>0.10680793089281337</v>
      </c>
      <c r="J26" s="4">
        <f t="shared" si="19"/>
        <v>9.9710283042088177E-2</v>
      </c>
      <c r="K26" s="4">
        <f t="shared" si="19"/>
        <v>8.8065353818526759E-2</v>
      </c>
      <c r="L26" s="4">
        <f t="shared" si="19"/>
        <v>8.6537505417314087E-2</v>
      </c>
      <c r="M26" s="4">
        <f t="shared" si="19"/>
        <v>0.1253678001882359</v>
      </c>
      <c r="N26" s="4">
        <f t="shared" si="19"/>
        <v>8.6892532459943217E-2</v>
      </c>
      <c r="O26" s="4">
        <f t="shared" si="19"/>
        <v>-0.32801105091036475</v>
      </c>
      <c r="P26" s="4">
        <f t="shared" si="19"/>
        <v>-0.89210406170343926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97.522800517038107</v>
      </c>
      <c r="E27" s="3">
        <f>IFERROR(E4/E21,"")</f>
        <v>99.771109758087704</v>
      </c>
      <c r="H27" s="3">
        <f t="shared" ref="H27:U27" si="20">IFERROR(H4/H21,"")</f>
        <v>394.58782055025159</v>
      </c>
      <c r="I27" s="3">
        <f t="shared" si="20"/>
        <v>385.93257680043132</v>
      </c>
      <c r="J27" s="3">
        <f t="shared" si="20"/>
        <v>350.42195302595258</v>
      </c>
      <c r="K27" s="3">
        <f t="shared" si="20"/>
        <v>299.24766448140349</v>
      </c>
      <c r="L27" s="3">
        <f t="shared" si="20"/>
        <v>284.13562353431581</v>
      </c>
      <c r="M27" s="3">
        <f t="shared" si="20"/>
        <v>305.46443885831582</v>
      </c>
      <c r="N27" s="3">
        <f t="shared" si="20"/>
        <v>239.95387700673683</v>
      </c>
      <c r="O27" s="3">
        <f t="shared" si="20"/>
        <v>224.91372063501754</v>
      </c>
      <c r="P27" s="3">
        <f t="shared" si="20"/>
        <v>186.46646734254296</v>
      </c>
      <c r="Q27" s="3">
        <f t="shared" si="20"/>
        <v>171.52658509278351</v>
      </c>
      <c r="R27" s="3">
        <f t="shared" si="20"/>
        <v>167.38597146281788</v>
      </c>
      <c r="S27" s="3">
        <f t="shared" si="20"/>
        <v>147.12744345477662</v>
      </c>
      <c r="T27" s="3">
        <f t="shared" si="20"/>
        <v>1409.7887216514494</v>
      </c>
      <c r="U27" s="3" t="str">
        <f t="shared" si="20"/>
        <v/>
      </c>
    </row>
    <row r="28" spans="1:21" ht="15.5" x14ac:dyDescent="0.35">
      <c r="C28" t="s">
        <v>61</v>
      </c>
      <c r="D28" s="4">
        <f>IFERROR(_xlfn.RRI(5,I27,D27),"")</f>
        <v>-0.24051544744302977</v>
      </c>
      <c r="E28" s="4">
        <f>IFERROR(_xlfn.RRI(5,J27,E27),"")</f>
        <v>-0.22217356401092792</v>
      </c>
      <c r="H28" s="4">
        <f t="shared" ref="H28:U28" si="21">IFERROR(_xlfn.RRI(5,M27,H27),"")</f>
        <v>5.2535138547509019E-2</v>
      </c>
      <c r="I28" s="4">
        <f t="shared" si="21"/>
        <v>9.9706351951116989E-2</v>
      </c>
      <c r="J28" s="4">
        <f t="shared" si="21"/>
        <v>9.2735547341255442E-2</v>
      </c>
      <c r="K28" s="4">
        <f t="shared" si="21"/>
        <v>9.9223502083412907E-2</v>
      </c>
      <c r="L28" s="4">
        <f t="shared" si="21"/>
        <v>0.10621323227203305</v>
      </c>
      <c r="M28" s="4">
        <f t="shared" si="21"/>
        <v>0.12784214774439251</v>
      </c>
      <c r="N28" s="4">
        <f t="shared" si="21"/>
        <v>0.10277475751355425</v>
      </c>
      <c r="O28" s="4">
        <f t="shared" si="21"/>
        <v>-0.30725662104148477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-0.76123509630082531</v>
      </c>
      <c r="I29" s="4">
        <f t="shared" si="22"/>
        <v>0.19046463666140953</v>
      </c>
      <c r="J29" s="4">
        <f t="shared" si="22"/>
        <v>0.28176022391540978</v>
      </c>
      <c r="K29" s="4">
        <f t="shared" si="22"/>
        <v>-9.1024734982332128E-2</v>
      </c>
      <c r="L29" s="4">
        <f t="shared" si="22"/>
        <v>-0.17980523997217718</v>
      </c>
      <c r="M29" s="4">
        <f t="shared" si="22"/>
        <v>0.46005416384563319</v>
      </c>
      <c r="N29" s="4">
        <f t="shared" si="22"/>
        <v>0.15278048780487802</v>
      </c>
      <c r="O29" s="4">
        <f t="shared" si="22"/>
        <v>0.21531894711880478</v>
      </c>
      <c r="P29" s="4">
        <f t="shared" si="22"/>
        <v>-9.7388698630136925E-2</v>
      </c>
      <c r="Q29" s="4">
        <f t="shared" si="22"/>
        <v>-2.2389621259677764E-2</v>
      </c>
      <c r="R29" s="4">
        <f t="shared" si="22"/>
        <v>0.22695763799743249</v>
      </c>
      <c r="S29" s="4">
        <f t="shared" si="22"/>
        <v>-0.89585839950803459</v>
      </c>
      <c r="T29" s="4">
        <f t="shared" si="22"/>
        <v>-0.99987031041699814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2.2426828596788718E-2</v>
      </c>
      <c r="I30" s="4">
        <f t="shared" si="23"/>
        <v>0.10133675549673338</v>
      </c>
      <c r="J30" s="4">
        <f t="shared" si="23"/>
        <v>0.17100981768139839</v>
      </c>
      <c r="K30" s="4">
        <f t="shared" si="23"/>
        <v>5.3186012929711209E-2</v>
      </c>
      <c r="L30" s="4">
        <f t="shared" si="23"/>
        <v>-6.9824217194371985E-2</v>
      </c>
      <c r="M30" s="4">
        <f t="shared" si="23"/>
        <v>0.27301314181199804</v>
      </c>
      <c r="N30" s="4">
        <f t="shared" si="23"/>
        <v>6.6870781956988534E-2</v>
      </c>
      <c r="O30" s="4">
        <f t="shared" si="23"/>
        <v>0.20618856484177472</v>
      </c>
      <c r="P30" s="4">
        <f t="shared" si="23"/>
        <v>8.7099514292073452E-2</v>
      </c>
      <c r="Q30" s="4">
        <f t="shared" si="23"/>
        <v>2.4736921462294701E-2</v>
      </c>
      <c r="R30" s="4">
        <f t="shared" si="23"/>
        <v>0.13769374042218185</v>
      </c>
      <c r="S30" s="4">
        <f t="shared" si="23"/>
        <v>-0.89563865762635053</v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544.92999999999995</v>
      </c>
      <c r="E32" s="3">
        <f>IFERROR(INDEX(E51:E500,MATCH($A$32,$C$51:$C$500,0)),"")</f>
        <v>521.63</v>
      </c>
      <c r="H32" s="3">
        <f>IFERROR(INDEX(D32:G32,COUNT(D32:G32)),"")</f>
        <v>521.63</v>
      </c>
      <c r="I32" s="3">
        <f t="shared" ref="I32:U32" si="24">IFERROR(INDEX(I51:I500,MATCH($C$32,$C$51:$C$500,0)),"")</f>
        <v>521.63</v>
      </c>
      <c r="J32" s="3">
        <f t="shared" si="24"/>
        <v>467.18</v>
      </c>
      <c r="K32" s="3">
        <f t="shared" si="24"/>
        <v>408.73</v>
      </c>
      <c r="L32" s="3">
        <f t="shared" si="24"/>
        <v>380.71</v>
      </c>
      <c r="M32" s="3">
        <f t="shared" si="24"/>
        <v>370.1</v>
      </c>
      <c r="N32" s="3">
        <f t="shared" si="24"/>
        <v>345.34</v>
      </c>
      <c r="O32" s="3">
        <f t="shared" si="24"/>
        <v>301.52999999999997</v>
      </c>
      <c r="P32" s="3">
        <f t="shared" si="24"/>
        <v>279.8</v>
      </c>
      <c r="Q32" s="3">
        <f t="shared" si="24"/>
        <v>254.47</v>
      </c>
      <c r="R32" s="3">
        <f t="shared" si="24"/>
        <v>242.49</v>
      </c>
      <c r="S32" s="3">
        <f t="shared" si="24"/>
        <v>219.62</v>
      </c>
      <c r="T32" s="3">
        <f t="shared" si="24"/>
        <v>1260.8499999999999</v>
      </c>
      <c r="U32" s="3">
        <f t="shared" si="24"/>
        <v>12220872.84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3.84</v>
      </c>
      <c r="E33" s="3">
        <f>IFERROR(INDEX(E51:E500,MATCH($A$33,$C$51:$C$500,0)),"")</f>
        <v>4.5599999999999996</v>
      </c>
      <c r="H33" s="3">
        <f>IFERROR(INDEX(D33:G33,COUNT(D33:G33)),"")</f>
        <v>4.5599999999999996</v>
      </c>
      <c r="I33" s="3">
        <f t="shared" ref="I33:U33" si="25">IFERROR(INDEX(I51:I500,MATCH($C$33,$C$51:$C$500,0)),"")</f>
        <v>4.5599999999999996</v>
      </c>
      <c r="J33" s="3">
        <f t="shared" si="25"/>
        <v>5.44</v>
      </c>
      <c r="K33" s="3">
        <f t="shared" si="25"/>
        <v>6.97</v>
      </c>
      <c r="L33" s="3">
        <f t="shared" si="25"/>
        <v>8.3800000000000008</v>
      </c>
      <c r="M33" s="3">
        <f t="shared" si="25"/>
        <v>6.11</v>
      </c>
      <c r="N33" s="3">
        <f t="shared" si="25"/>
        <v>7.91</v>
      </c>
      <c r="O33" s="3">
        <f t="shared" si="25"/>
        <v>8.85</v>
      </c>
      <c r="P33" s="3">
        <f t="shared" si="25"/>
        <v>5.63</v>
      </c>
      <c r="Q33" s="3">
        <f t="shared" si="25"/>
        <v>7.11</v>
      </c>
      <c r="R33" s="3">
        <f t="shared" si="25"/>
        <v>10.6</v>
      </c>
      <c r="S33" s="3">
        <f t="shared" si="25"/>
        <v>10.93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89.2</v>
      </c>
      <c r="E34" s="3">
        <f>IFERROR(INDEX(E51:E500,MATCH($A$34,$C$51:$C$500,0)),"")</f>
        <v>95.16</v>
      </c>
      <c r="H34" s="3">
        <f>IFERROR(INDEX(D34:G34,COUNT(D34:G34)),"")</f>
        <v>95.16</v>
      </c>
      <c r="I34" s="3">
        <f t="shared" ref="I34:U34" si="26">IFERROR(INDEX(I51:I500,MATCH($C$34,$C$51:$C$500,0)),"")</f>
        <v>24.25</v>
      </c>
      <c r="J34" s="3">
        <f t="shared" si="26"/>
        <v>30.81</v>
      </c>
      <c r="K34" s="3">
        <f t="shared" si="26"/>
        <v>44.32</v>
      </c>
      <c r="L34" s="3">
        <f t="shared" si="26"/>
        <v>45.09</v>
      </c>
      <c r="M34" s="3">
        <f t="shared" si="26"/>
        <v>26.2</v>
      </c>
      <c r="N34" s="3">
        <f t="shared" si="26"/>
        <v>46.21</v>
      </c>
      <c r="O34" s="3">
        <f t="shared" si="26"/>
        <v>52.1</v>
      </c>
      <c r="P34" s="3">
        <f t="shared" si="26"/>
        <v>37.35</v>
      </c>
      <c r="Q34" s="3">
        <f t="shared" si="26"/>
        <v>38.74</v>
      </c>
      <c r="R34" s="3">
        <f t="shared" si="26"/>
        <v>53.78</v>
      </c>
      <c r="S34" s="3">
        <f t="shared" si="26"/>
        <v>61.62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21.43</v>
      </c>
      <c r="E35" s="3">
        <f>IFERROR(INDEX(E51:E500,MATCH($A$35,$C$51:$C$500,0)),"")</f>
        <v>23.85</v>
      </c>
      <c r="H35" s="3">
        <f>IFERROR(INDEX(D35:G35,COUNT(D35:G35)),"")</f>
        <v>23.85</v>
      </c>
      <c r="I35" s="3">
        <f t="shared" ref="I35:U35" si="27">IFERROR(INDEX(I51:I500,MATCH($C$35,$C$51:$C$500,0)),"")</f>
        <v>6.17</v>
      </c>
      <c r="J35" s="3">
        <f t="shared" si="27"/>
        <v>7.25</v>
      </c>
      <c r="K35" s="3">
        <f t="shared" si="27"/>
        <v>9.52</v>
      </c>
      <c r="L35" s="3">
        <f t="shared" si="27"/>
        <v>11.22</v>
      </c>
      <c r="M35" s="3">
        <f t="shared" si="27"/>
        <v>7.4</v>
      </c>
      <c r="N35" s="3">
        <f t="shared" si="27"/>
        <v>11.37</v>
      </c>
      <c r="O35" s="3">
        <f t="shared" si="27"/>
        <v>11.87</v>
      </c>
      <c r="P35" s="3">
        <f t="shared" si="27"/>
        <v>8.4499999999999993</v>
      </c>
      <c r="Q35" s="3">
        <f t="shared" si="27"/>
        <v>10.55</v>
      </c>
      <c r="R35" s="3">
        <f t="shared" si="27"/>
        <v>15.35</v>
      </c>
      <c r="S35" s="3">
        <f t="shared" si="27"/>
        <v>16.309999999999999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0.43709999999999999</v>
      </c>
      <c r="I36" s="4">
        <f t="shared" si="28"/>
        <v>0.43819999999999998</v>
      </c>
      <c r="J36" s="4">
        <f t="shared" si="28"/>
        <v>0.52170000000000005</v>
      </c>
      <c r="K36" s="4">
        <f t="shared" si="28"/>
        <v>0.5161</v>
      </c>
      <c r="L36" s="4">
        <f t="shared" si="28"/>
        <v>0.51049999999999995</v>
      </c>
      <c r="M36" s="4">
        <f t="shared" si="28"/>
        <v>0.40740000000000004</v>
      </c>
      <c r="N36" s="4">
        <f t="shared" si="28"/>
        <v>0.59489999999999998</v>
      </c>
      <c r="O36" s="4">
        <f t="shared" si="28"/>
        <v>0.4</v>
      </c>
      <c r="P36" s="4">
        <f t="shared" si="28"/>
        <v>0.40799999999999997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43</v>
      </c>
      <c r="I37" s="3">
        <f t="shared" si="29"/>
        <v>43</v>
      </c>
      <c r="J37" s="3">
        <f t="shared" si="29"/>
        <v>43</v>
      </c>
      <c r="K37" s="3">
        <f t="shared" si="29"/>
        <v>34</v>
      </c>
      <c r="L37" s="3">
        <f t="shared" si="29"/>
        <v>37</v>
      </c>
      <c r="M37" s="3">
        <f t="shared" si="29"/>
        <v>36</v>
      </c>
      <c r="N37" s="3">
        <f t="shared" si="29"/>
        <v>36</v>
      </c>
      <c r="O37" s="3">
        <f t="shared" si="29"/>
        <v>21</v>
      </c>
      <c r="P37" s="3">
        <f t="shared" si="29"/>
        <v>18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81</v>
      </c>
      <c r="E50" t="s">
        <v>82</v>
      </c>
      <c r="F50" t="s">
        <v>83</v>
      </c>
      <c r="G50" t="s">
        <v>2115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1356542155192</v>
      </c>
      <c r="E51" s="5">
        <v>1387816136735</v>
      </c>
      <c r="F51" s="5">
        <v>1417045559671</v>
      </c>
      <c r="G51" s="5">
        <v>1291278362241</v>
      </c>
      <c r="I51" s="5">
        <v>5368322143294</v>
      </c>
      <c r="J51" s="5">
        <v>4874369366591</v>
      </c>
      <c r="K51" s="5">
        <v>4264279218860</v>
      </c>
      <c r="L51" s="5">
        <v>4048932635364</v>
      </c>
      <c r="M51" s="5">
        <v>4352868253731</v>
      </c>
      <c r="N51" s="5">
        <v>3419342747346</v>
      </c>
      <c r="O51" s="5">
        <v>3205020519049</v>
      </c>
      <c r="P51" s="5">
        <v>2713087099834</v>
      </c>
      <c r="Q51" s="5">
        <v>2495711813100</v>
      </c>
      <c r="R51" s="5">
        <v>2435465884784</v>
      </c>
      <c r="S51" s="5">
        <v>2140704302267</v>
      </c>
      <c r="T51" s="5">
        <v>1945508435879</v>
      </c>
      <c r="U51" s="5">
        <v>1742091210185</v>
      </c>
    </row>
    <row r="52" spans="2:21" ht="15.5" x14ac:dyDescent="0.35">
      <c r="C52" t="s">
        <v>86</v>
      </c>
      <c r="D52" s="5">
        <v>-635386906405</v>
      </c>
      <c r="E52" s="5">
        <v>-638737738848</v>
      </c>
      <c r="F52" s="5">
        <v>-629452770463</v>
      </c>
      <c r="G52" s="5">
        <v>-579148641879</v>
      </c>
      <c r="I52" s="5">
        <v>-2429737563175</v>
      </c>
      <c r="J52" s="5">
        <v>-2257944606238</v>
      </c>
      <c r="K52" s="5">
        <v>-2135820699784</v>
      </c>
      <c r="L52" s="5">
        <v>-1971909558075</v>
      </c>
      <c r="M52" s="5">
        <v>-2091512953403</v>
      </c>
      <c r="N52" s="5">
        <v>-1727305152974</v>
      </c>
      <c r="O52" s="5">
        <v>-1670646962091</v>
      </c>
      <c r="P52" s="5">
        <v>-1428785427219</v>
      </c>
      <c r="Q52" s="5">
        <v>-1310187669241</v>
      </c>
      <c r="R52" s="5">
        <v>-1279666995162</v>
      </c>
      <c r="S52" s="5">
        <v>-1168396805841</v>
      </c>
      <c r="T52" s="5">
        <v>-1080920292633</v>
      </c>
      <c r="U52" s="5">
        <v>-1004789431520</v>
      </c>
    </row>
    <row r="53" spans="2:21" ht="15.5" x14ac:dyDescent="0.35">
      <c r="C53" t="s">
        <v>87</v>
      </c>
      <c r="D53" s="5">
        <v>721155248787</v>
      </c>
      <c r="E53" s="5">
        <v>749078397887</v>
      </c>
      <c r="F53" s="5">
        <v>787592789208</v>
      </c>
      <c r="G53" s="5">
        <v>712129720362</v>
      </c>
      <c r="I53" s="5">
        <v>2938584580119</v>
      </c>
      <c r="J53" s="5">
        <v>2616424760353</v>
      </c>
      <c r="K53" s="5">
        <v>2128458519076</v>
      </c>
      <c r="L53" s="5">
        <v>2077023077289</v>
      </c>
      <c r="M53" s="5">
        <v>2261355300328</v>
      </c>
      <c r="N53" s="5">
        <v>1692037594372</v>
      </c>
      <c r="O53" s="5">
        <v>1534373556958</v>
      </c>
      <c r="P53" s="5">
        <v>1284301672615</v>
      </c>
      <c r="Q53" s="5">
        <v>1185524143859</v>
      </c>
      <c r="R53" s="5">
        <v>1155798889622</v>
      </c>
      <c r="S53" s="5">
        <v>972307496426</v>
      </c>
      <c r="T53" s="5">
        <v>864588143246</v>
      </c>
      <c r="U53" s="5">
        <v>737301778665</v>
      </c>
    </row>
    <row r="54" spans="2:21" ht="15.5" x14ac:dyDescent="0.35">
      <c r="C54" t="s">
        <v>88</v>
      </c>
      <c r="D54" s="5">
        <v>-312806738709</v>
      </c>
      <c r="E54" s="5">
        <v>-322867366062</v>
      </c>
      <c r="F54" s="5">
        <v>-311150698017</v>
      </c>
      <c r="G54" s="5">
        <v>-298140761374</v>
      </c>
      <c r="I54" s="5">
        <v>-1230723340623</v>
      </c>
      <c r="J54" s="5">
        <v>-1107780456745</v>
      </c>
      <c r="K54" s="5">
        <v>-921439378757</v>
      </c>
      <c r="L54" s="5">
        <v>-736118851497</v>
      </c>
      <c r="M54" s="5">
        <v>-593146957920</v>
      </c>
      <c r="N54" s="5">
        <v>-577984980097</v>
      </c>
      <c r="O54" s="5">
        <v>-591748514789</v>
      </c>
      <c r="P54" s="5">
        <v>-503975278217</v>
      </c>
      <c r="Q54" s="5">
        <v>-425766198750</v>
      </c>
      <c r="R54" s="5">
        <v>-410079209639</v>
      </c>
      <c r="S54" s="5">
        <v>-367387357555</v>
      </c>
      <c r="T54" s="5">
        <v>-278264847910</v>
      </c>
      <c r="U54" s="5">
        <v>-255464777856</v>
      </c>
    </row>
    <row r="55" spans="2:21" ht="15.5" x14ac:dyDescent="0.35">
      <c r="C55" t="s">
        <v>701</v>
      </c>
      <c r="D55" s="5">
        <v>-323390518446</v>
      </c>
      <c r="E55" s="5">
        <v>-315620416092</v>
      </c>
      <c r="F55" s="5">
        <v>-333719808199</v>
      </c>
      <c r="G55" s="5">
        <v>-305660823052</v>
      </c>
      <c r="I55" s="5">
        <v>-1260579054608</v>
      </c>
      <c r="J55" s="5">
        <v>-1129103484672</v>
      </c>
      <c r="K55" s="5">
        <v>-952277926762</v>
      </c>
      <c r="L55" s="5">
        <v>-792729732028</v>
      </c>
      <c r="M55" s="5">
        <v>-665178160729</v>
      </c>
      <c r="N55" s="5">
        <v>-648664699355</v>
      </c>
      <c r="O55" s="5">
        <v>-649434890651</v>
      </c>
      <c r="P55" s="5">
        <v>-538829865429</v>
      </c>
      <c r="Q55" s="5">
        <v>-455659583296</v>
      </c>
      <c r="R55" s="5">
        <v>-424089925247</v>
      </c>
      <c r="S55" s="5">
        <v>-372265779481</v>
      </c>
      <c r="T55" s="5">
        <v>-319375852859</v>
      </c>
      <c r="U55" s="5">
        <v>-267027072943</v>
      </c>
    </row>
    <row r="56" spans="2:21" ht="15.5" x14ac:dyDescent="0.35">
      <c r="C56" t="s">
        <v>587</v>
      </c>
      <c r="D56" s="5">
        <v>11202378475</v>
      </c>
      <c r="E56" s="5">
        <v>11509094080</v>
      </c>
      <c r="F56" s="5">
        <v>24659477583</v>
      </c>
      <c r="G56" s="5">
        <v>8967112711</v>
      </c>
      <c r="I56" s="5">
        <v>53400531599</v>
      </c>
      <c r="J56" s="5">
        <v>36811365639</v>
      </c>
      <c r="K56" s="5">
        <v>36460642442</v>
      </c>
      <c r="L56" s="5">
        <v>59946852920</v>
      </c>
      <c r="M56" s="5">
        <v>77949245353</v>
      </c>
      <c r="N56" s="5">
        <v>82143467004</v>
      </c>
      <c r="O56" s="5">
        <v>62880916323</v>
      </c>
      <c r="P56" s="5">
        <v>42331126755</v>
      </c>
      <c r="Q56" s="5">
        <v>40544625806</v>
      </c>
      <c r="R56" s="5">
        <v>19539268951</v>
      </c>
      <c r="S56" s="5">
        <v>21883059172</v>
      </c>
      <c r="T56" s="5">
        <v>43158583908</v>
      </c>
      <c r="U56" s="5">
        <v>19560119795</v>
      </c>
    </row>
    <row r="57" spans="2:21" ht="15.5" x14ac:dyDescent="0.35">
      <c r="C57" t="s">
        <v>1584</v>
      </c>
      <c r="D57" s="5">
        <v>-618598738</v>
      </c>
      <c r="E57" s="5">
        <v>-18756044050</v>
      </c>
      <c r="F57" s="5">
        <v>-2090367401</v>
      </c>
      <c r="G57" s="5">
        <v>-1447051033</v>
      </c>
      <c r="I57" s="5">
        <v>-23544817614</v>
      </c>
      <c r="J57" s="5">
        <v>-15488337712</v>
      </c>
      <c r="K57" s="5">
        <v>-5622094437</v>
      </c>
      <c r="L57" s="5">
        <v>-3335972389</v>
      </c>
      <c r="M57" s="5">
        <v>-5918042544</v>
      </c>
      <c r="N57" s="5">
        <v>-11463747746</v>
      </c>
      <c r="O57" s="5">
        <v>-5194540461</v>
      </c>
      <c r="P57" s="5">
        <v>-7476539543</v>
      </c>
      <c r="Q57" s="5">
        <v>-10651241260</v>
      </c>
      <c r="R57" s="5">
        <v>-5528553343</v>
      </c>
      <c r="S57" s="5">
        <v>-17004637246</v>
      </c>
      <c r="T57" s="5">
        <v>-2047578959</v>
      </c>
      <c r="U57" s="5">
        <v>-7997824708</v>
      </c>
    </row>
    <row r="58" spans="2:21" ht="15.5" x14ac:dyDescent="0.35">
      <c r="C58" t="s">
        <v>92</v>
      </c>
      <c r="D58" s="5">
        <v>408348510078</v>
      </c>
      <c r="E58" s="5">
        <v>426211031825</v>
      </c>
      <c r="F58" s="5">
        <v>476442091191</v>
      </c>
      <c r="G58" s="5">
        <v>413988958988</v>
      </c>
      <c r="I58" s="5">
        <v>1707861239496</v>
      </c>
      <c r="J58" s="5">
        <v>1508644303608</v>
      </c>
      <c r="K58" s="5">
        <v>1207019140319</v>
      </c>
      <c r="L58" s="5">
        <v>1340904225792</v>
      </c>
      <c r="M58" s="5">
        <v>1668208342408</v>
      </c>
      <c r="N58" s="5">
        <v>1114052614275</v>
      </c>
      <c r="O58" s="5">
        <v>942625042169</v>
      </c>
      <c r="P58" s="5">
        <v>780326394398</v>
      </c>
      <c r="Q58" s="5">
        <v>759757945109</v>
      </c>
      <c r="R58" s="5">
        <v>745719679983</v>
      </c>
      <c r="S58" s="5">
        <v>604920138871</v>
      </c>
      <c r="T58" s="5">
        <v>586323295336</v>
      </c>
      <c r="U58" s="5">
        <v>481837000809</v>
      </c>
    </row>
    <row r="59" spans="2:21" ht="15.5" x14ac:dyDescent="0.35">
      <c r="C59" t="s">
        <v>93</v>
      </c>
      <c r="D59" s="5">
        <v>25298572869</v>
      </c>
      <c r="E59" s="5">
        <v>27293992316</v>
      </c>
      <c r="F59" s="5">
        <v>26913706996</v>
      </c>
      <c r="G59" s="5">
        <v>31651322116</v>
      </c>
      <c r="I59" s="5">
        <v>110841159268</v>
      </c>
      <c r="J59" s="5">
        <v>79184019635</v>
      </c>
      <c r="K59" s="5">
        <v>56569879025</v>
      </c>
      <c r="L59" s="5">
        <v>45500369623</v>
      </c>
      <c r="M59" s="5">
        <v>51309390061</v>
      </c>
      <c r="N59" s="5">
        <v>55697535824</v>
      </c>
      <c r="O59" s="5">
        <v>61705124158</v>
      </c>
      <c r="P59" s="5">
        <v>69821603322</v>
      </c>
      <c r="Q59" s="5">
        <v>117396727704</v>
      </c>
      <c r="R59" s="5">
        <v>150589942223</v>
      </c>
      <c r="S59" s="5">
        <v>134857346144</v>
      </c>
      <c r="T59" s="5">
        <v>80474191755</v>
      </c>
      <c r="U59" s="5">
        <v>48173016213</v>
      </c>
    </row>
    <row r="60" spans="2:21" ht="15.5" x14ac:dyDescent="0.35">
      <c r="C60" t="s">
        <v>94</v>
      </c>
      <c r="D60" s="5">
        <v>29030143078</v>
      </c>
      <c r="E60" s="5">
        <v>33288930734</v>
      </c>
      <c r="F60" s="5">
        <v>30608957445</v>
      </c>
      <c r="G60" s="5">
        <v>35053471920</v>
      </c>
      <c r="I60" s="5">
        <v>128153732957</v>
      </c>
      <c r="J60" s="5">
        <v>96720290769</v>
      </c>
      <c r="K60" s="5">
        <v>72068896605</v>
      </c>
      <c r="L60" s="5">
        <v>58375794513</v>
      </c>
      <c r="M60" s="5">
        <v>63525387230</v>
      </c>
      <c r="N60" s="5">
        <v>67181105341</v>
      </c>
      <c r="O60" s="5">
        <v>75293160942</v>
      </c>
      <c r="P60" s="5">
        <v>84726882517</v>
      </c>
      <c r="Q60" s="5">
        <v>130608333675</v>
      </c>
      <c r="R60" s="5">
        <v>162732720448</v>
      </c>
      <c r="S60" s="5">
        <v>145344116197</v>
      </c>
      <c r="T60" s="5">
        <v>94722064426</v>
      </c>
      <c r="U60" s="5">
        <v>63357879807</v>
      </c>
    </row>
    <row r="61" spans="2:21" ht="15.5" x14ac:dyDescent="0.35">
      <c r="C61" t="s">
        <v>27</v>
      </c>
      <c r="D61" s="5">
        <v>-3731570209</v>
      </c>
      <c r="E61" s="5">
        <v>-5994938418</v>
      </c>
      <c r="F61" s="5">
        <v>-3695250449</v>
      </c>
      <c r="G61" s="5">
        <v>-3402149804</v>
      </c>
      <c r="I61" s="5">
        <v>-17312573689</v>
      </c>
      <c r="J61" s="5">
        <v>-17536271134</v>
      </c>
      <c r="K61" s="5">
        <v>-15499017580</v>
      </c>
      <c r="L61" s="5">
        <v>-12875424890</v>
      </c>
      <c r="M61" s="5">
        <v>-12215997169</v>
      </c>
      <c r="N61" s="5">
        <v>-11483569517</v>
      </c>
      <c r="O61" s="5">
        <v>-13588036784</v>
      </c>
      <c r="P61" s="5">
        <v>-14905279195</v>
      </c>
      <c r="Q61" s="5">
        <v>-13211605971</v>
      </c>
      <c r="R61" s="5">
        <v>-12142778225</v>
      </c>
      <c r="S61" s="5">
        <v>-10486770053</v>
      </c>
      <c r="T61" s="5">
        <v>-14247872671</v>
      </c>
      <c r="U61" s="5">
        <v>-15184863594</v>
      </c>
    </row>
    <row r="62" spans="2:21" ht="15.5" x14ac:dyDescent="0.35">
      <c r="C62" t="s">
        <v>96</v>
      </c>
      <c r="D62" s="5">
        <v>25298572869</v>
      </c>
      <c r="E62" s="5">
        <v>27293992316</v>
      </c>
      <c r="F62" s="5">
        <v>26913706996</v>
      </c>
      <c r="G62" s="5">
        <v>31651322116</v>
      </c>
      <c r="I62" s="5">
        <v>110841159268</v>
      </c>
      <c r="J62" s="5">
        <v>79184019635</v>
      </c>
      <c r="K62" s="5">
        <v>56569879025</v>
      </c>
      <c r="L62" s="5">
        <v>45500369623</v>
      </c>
      <c r="M62" s="5">
        <v>51309390061</v>
      </c>
      <c r="N62" s="5">
        <v>55697535824</v>
      </c>
      <c r="O62" s="5">
        <v>61705124158</v>
      </c>
      <c r="P62" s="5">
        <v>69821603322</v>
      </c>
      <c r="Q62" s="5">
        <v>117396727704</v>
      </c>
      <c r="R62" s="5">
        <v>150589942223</v>
      </c>
      <c r="S62" s="5">
        <v>134857346144</v>
      </c>
      <c r="T62" s="5">
        <v>80474191755</v>
      </c>
      <c r="U62" s="5">
        <v>48173016213</v>
      </c>
    </row>
    <row r="63" spans="2:21" ht="15.5" x14ac:dyDescent="0.35">
      <c r="C63" t="s">
        <v>29</v>
      </c>
      <c r="D63" s="5">
        <v>433647082947</v>
      </c>
      <c r="E63" s="5">
        <v>453505024141</v>
      </c>
      <c r="F63" s="5">
        <v>503355798187</v>
      </c>
      <c r="G63" s="5">
        <v>445640281104</v>
      </c>
      <c r="I63" s="5">
        <v>1818702398764</v>
      </c>
      <c r="J63" s="5">
        <v>1587828323243</v>
      </c>
      <c r="K63" s="5">
        <v>1263589019344</v>
      </c>
      <c r="L63" s="5">
        <v>1386404595415</v>
      </c>
      <c r="M63" s="5">
        <v>1719517732469</v>
      </c>
      <c r="N63" s="5">
        <v>1169750150099</v>
      </c>
      <c r="O63" s="5">
        <v>1004330166327</v>
      </c>
      <c r="P63" s="5">
        <v>850147997720</v>
      </c>
      <c r="Q63" s="5">
        <v>877154672813</v>
      </c>
      <c r="R63" s="5">
        <v>896309622206</v>
      </c>
      <c r="S63" s="5">
        <v>739777485015</v>
      </c>
      <c r="T63" s="5">
        <v>666797487091</v>
      </c>
      <c r="U63" s="5">
        <v>530010017022</v>
      </c>
    </row>
    <row r="64" spans="2:21" ht="15.5" x14ac:dyDescent="0.35">
      <c r="C64" t="s">
        <v>28</v>
      </c>
      <c r="D64" s="5">
        <v>-88633211299</v>
      </c>
      <c r="E64" s="5">
        <v>-93830589188</v>
      </c>
      <c r="F64" s="5">
        <v>-104760561843</v>
      </c>
      <c r="G64" s="5">
        <v>-94252663999</v>
      </c>
      <c r="I64" s="5">
        <v>-376802291861</v>
      </c>
      <c r="J64" s="5">
        <v>-360621980040</v>
      </c>
      <c r="K64" s="5">
        <v>-267332386794</v>
      </c>
      <c r="L64" s="5">
        <v>-292440807260</v>
      </c>
      <c r="M64" s="5">
        <v>-357994175136</v>
      </c>
      <c r="N64" s="5">
        <v>-246277432760</v>
      </c>
      <c r="O64" s="5">
        <v>-212910989473</v>
      </c>
      <c r="P64" s="5">
        <v>-191410690427</v>
      </c>
      <c r="Q64" s="5">
        <v>-168392940271</v>
      </c>
      <c r="R64" s="5">
        <v>-175588192320</v>
      </c>
      <c r="S64" s="5">
        <v>-151330241029</v>
      </c>
      <c r="T64" s="5">
        <v>-132539809209</v>
      </c>
      <c r="U64" s="5">
        <v>-118169917147</v>
      </c>
    </row>
    <row r="65" spans="2:21" ht="15.5" x14ac:dyDescent="0.35">
      <c r="C65" t="s">
        <v>104</v>
      </c>
      <c r="D65" s="5">
        <v>345013871648</v>
      </c>
      <c r="E65" s="5">
        <v>359674434953</v>
      </c>
      <c r="F65" s="5">
        <v>398595236344</v>
      </c>
      <c r="G65" s="5">
        <v>351387617105</v>
      </c>
      <c r="I65" s="5">
        <v>1441900106903</v>
      </c>
      <c r="J65" s="5">
        <v>1227206343203</v>
      </c>
      <c r="K65" s="5">
        <v>996256632550</v>
      </c>
      <c r="L65" s="5">
        <v>1093963788155</v>
      </c>
      <c r="M65" s="5">
        <v>1361523557333</v>
      </c>
      <c r="N65" s="5">
        <v>923472717339</v>
      </c>
      <c r="O65" s="5">
        <v>791419176854</v>
      </c>
      <c r="P65" s="5">
        <v>658737307293</v>
      </c>
      <c r="Q65" s="5">
        <v>708761732542</v>
      </c>
      <c r="R65" s="5">
        <v>720721429886</v>
      </c>
      <c r="S65" s="5">
        <v>588447243986</v>
      </c>
      <c r="T65" s="5">
        <v>534257677882</v>
      </c>
      <c r="U65" s="5">
        <v>411840099875</v>
      </c>
    </row>
    <row r="66" spans="2:21" ht="15.5" x14ac:dyDescent="0.35">
      <c r="C66" t="s">
        <v>105</v>
      </c>
      <c r="E66" s="5">
        <v>-14600533701</v>
      </c>
      <c r="F66" s="5">
        <v>1043746090</v>
      </c>
      <c r="G66" s="5">
        <v>442584820</v>
      </c>
      <c r="I66" s="5">
        <v>-12824697511</v>
      </c>
      <c r="J66" s="5">
        <v>-1109791163</v>
      </c>
      <c r="K66" s="5">
        <v>-765144871</v>
      </c>
      <c r="L66" s="5">
        <v>-6361754472</v>
      </c>
      <c r="M66" s="5">
        <v>31074651336</v>
      </c>
      <c r="N66" s="5">
        <v>101875788296</v>
      </c>
      <c r="O66" s="5">
        <v>-30209127380</v>
      </c>
      <c r="P66" s="5">
        <v>93738284802</v>
      </c>
      <c r="Q66" s="5">
        <v>-11771812662</v>
      </c>
      <c r="R66" s="5">
        <v>484928135</v>
      </c>
      <c r="S66" s="5">
        <v>4426130166</v>
      </c>
      <c r="T66" s="5">
        <v>7185789929</v>
      </c>
      <c r="U66" s="5">
        <v>5306307044</v>
      </c>
    </row>
    <row r="67" spans="2:21" ht="15.5" x14ac:dyDescent="0.35">
      <c r="C67" t="s">
        <v>91</v>
      </c>
      <c r="E67" s="5">
        <v>-14600533701</v>
      </c>
      <c r="F67" s="5">
        <v>1043746090</v>
      </c>
      <c r="G67" s="5">
        <v>442584820</v>
      </c>
      <c r="I67" s="5">
        <v>-12824697511</v>
      </c>
      <c r="J67" s="5">
        <v>-1109791163</v>
      </c>
      <c r="K67" s="5">
        <v>-765144871</v>
      </c>
      <c r="L67" s="5">
        <v>-6361754472</v>
      </c>
      <c r="M67" s="5">
        <v>31074651336</v>
      </c>
      <c r="N67" s="5">
        <v>101875788296</v>
      </c>
      <c r="O67" s="5">
        <v>-30209127380</v>
      </c>
      <c r="P67" s="5">
        <v>93738284802</v>
      </c>
      <c r="Q67" s="5">
        <v>-11771812662</v>
      </c>
      <c r="R67" s="5">
        <v>484928135</v>
      </c>
      <c r="S67" s="5">
        <v>4426130166</v>
      </c>
      <c r="T67" s="5">
        <v>7185789929</v>
      </c>
      <c r="U67" s="5">
        <v>5306307044</v>
      </c>
    </row>
    <row r="68" spans="2:21" ht="15.5" x14ac:dyDescent="0.35">
      <c r="C68" t="s">
        <v>106</v>
      </c>
      <c r="E68" s="5">
        <v>-14600533701</v>
      </c>
      <c r="F68" s="5">
        <v>1043746090</v>
      </c>
      <c r="G68" s="5">
        <v>442584820</v>
      </c>
      <c r="I68" s="5">
        <v>-12824697511</v>
      </c>
      <c r="J68" s="5">
        <v>-1109791163</v>
      </c>
      <c r="K68" s="5">
        <v>-765144871</v>
      </c>
      <c r="L68" s="5">
        <v>-6361754472</v>
      </c>
      <c r="M68" s="5">
        <v>31074651336</v>
      </c>
      <c r="N68" s="5">
        <v>101875788296</v>
      </c>
      <c r="O68" s="5">
        <v>-30209127380</v>
      </c>
      <c r="P68" s="5">
        <v>93738284802</v>
      </c>
      <c r="Q68" s="5">
        <v>-11771812662</v>
      </c>
      <c r="R68" s="5">
        <v>484928135</v>
      </c>
      <c r="S68" s="5">
        <v>4426130166</v>
      </c>
      <c r="T68" s="5">
        <v>7185789929</v>
      </c>
      <c r="U68" s="5">
        <v>5306307044</v>
      </c>
    </row>
    <row r="69" spans="2:21" ht="15.5" x14ac:dyDescent="0.35">
      <c r="C69" t="s">
        <v>107</v>
      </c>
      <c r="D69" s="5">
        <v>345013871648</v>
      </c>
      <c r="E69" s="5">
        <v>345073901252</v>
      </c>
      <c r="F69" s="5">
        <v>399638982434</v>
      </c>
      <c r="G69" s="5">
        <v>351830201925</v>
      </c>
      <c r="I69" s="5">
        <v>1429075409392</v>
      </c>
      <c r="J69" s="5">
        <v>1226096552040</v>
      </c>
      <c r="K69" s="5">
        <v>995491487679</v>
      </c>
      <c r="L69" s="5">
        <v>1087602033683</v>
      </c>
      <c r="M69" s="5">
        <v>1392598208669</v>
      </c>
      <c r="N69" s="5">
        <v>1025348505635</v>
      </c>
      <c r="O69" s="5">
        <v>761210049474</v>
      </c>
      <c r="P69" s="5">
        <v>752475592095</v>
      </c>
      <c r="Q69" s="5">
        <v>696989919880</v>
      </c>
      <c r="R69" s="5">
        <v>721206358021</v>
      </c>
      <c r="S69" s="5">
        <v>592873374152</v>
      </c>
      <c r="T69" s="5">
        <v>541443467811</v>
      </c>
      <c r="U69" s="5">
        <v>417146406919</v>
      </c>
    </row>
    <row r="70" spans="2:21" ht="15.5" x14ac:dyDescent="0.35">
      <c r="C70" t="s">
        <v>108</v>
      </c>
      <c r="D70" s="5">
        <v>345013871648</v>
      </c>
      <c r="E70" s="5">
        <v>359674434953</v>
      </c>
      <c r="F70" s="5">
        <v>398595236344</v>
      </c>
      <c r="G70" s="5">
        <v>351387617105</v>
      </c>
      <c r="I70" s="5">
        <v>1441900106903</v>
      </c>
      <c r="J70" s="5">
        <v>1227206343203</v>
      </c>
      <c r="K70" s="5">
        <v>996256632550</v>
      </c>
      <c r="L70" s="5">
        <v>1093963788155</v>
      </c>
      <c r="M70" s="5">
        <v>1361523557333</v>
      </c>
      <c r="N70" s="5">
        <v>923472717339</v>
      </c>
      <c r="O70" s="5">
        <v>791419176854</v>
      </c>
      <c r="P70" s="5">
        <v>658737307293</v>
      </c>
      <c r="Q70" s="5">
        <v>708761732542</v>
      </c>
      <c r="R70" s="5">
        <v>720721429886</v>
      </c>
      <c r="S70" s="5">
        <v>588447243986</v>
      </c>
      <c r="T70" s="5">
        <v>534257677882</v>
      </c>
      <c r="U70" s="5">
        <v>411840099875</v>
      </c>
    </row>
    <row r="71" spans="2:21" ht="15.5" x14ac:dyDescent="0.35">
      <c r="C71" t="s">
        <v>8</v>
      </c>
      <c r="D71" s="5">
        <v>325801396451</v>
      </c>
      <c r="E71" s="5">
        <v>333341656035</v>
      </c>
      <c r="F71" s="5">
        <v>377968306018</v>
      </c>
      <c r="G71" s="5">
        <v>329013766863</v>
      </c>
      <c r="I71" s="5">
        <v>1351577432245</v>
      </c>
      <c r="J71" s="5">
        <v>1144093423602</v>
      </c>
      <c r="K71" s="5">
        <v>916659540653</v>
      </c>
      <c r="L71" s="5">
        <v>1007432461262</v>
      </c>
      <c r="M71" s="5">
        <v>1257755853862</v>
      </c>
      <c r="N71" s="5">
        <v>931630369186</v>
      </c>
      <c r="O71" s="5">
        <v>698418256756</v>
      </c>
      <c r="P71" s="5">
        <v>701069083957</v>
      </c>
      <c r="Q71" s="5">
        <v>669119008478</v>
      </c>
      <c r="R71" s="5">
        <v>696558666859</v>
      </c>
      <c r="S71" s="5">
        <v>570492464087</v>
      </c>
      <c r="T71" s="5">
        <v>523576763152</v>
      </c>
      <c r="U71" s="5">
        <v>403326937242</v>
      </c>
    </row>
    <row r="72" spans="2:21" ht="15.5" x14ac:dyDescent="0.35">
      <c r="C72" t="s">
        <v>404</v>
      </c>
      <c r="D72" s="5">
        <v>19212475197</v>
      </c>
      <c r="E72" s="5">
        <v>11732245217</v>
      </c>
      <c r="F72" s="5">
        <v>21670676416</v>
      </c>
      <c r="G72" s="5">
        <v>22816435062</v>
      </c>
      <c r="I72" s="5">
        <v>77497977147</v>
      </c>
      <c r="J72" s="5">
        <v>82003128438</v>
      </c>
      <c r="K72" s="5">
        <v>78831947026</v>
      </c>
      <c r="L72" s="5">
        <v>80169572421</v>
      </c>
      <c r="M72" s="5">
        <v>134842354807</v>
      </c>
      <c r="N72" s="5">
        <v>93718136449</v>
      </c>
      <c r="O72" s="5">
        <v>62791792718</v>
      </c>
      <c r="P72" s="5">
        <v>51406508138</v>
      </c>
      <c r="Q72" s="5">
        <v>27870911402</v>
      </c>
      <c r="R72" s="5">
        <v>24647691162</v>
      </c>
      <c r="S72" s="5">
        <v>22380910065</v>
      </c>
      <c r="T72" s="5">
        <v>17866704659</v>
      </c>
      <c r="U72" s="5">
        <v>13819469677</v>
      </c>
    </row>
    <row r="73" spans="2:21" ht="15.5" x14ac:dyDescent="0.35">
      <c r="C73" t="s">
        <v>109</v>
      </c>
      <c r="D73" s="5">
        <v>345013871648</v>
      </c>
      <c r="E73" s="5">
        <v>359674434953</v>
      </c>
      <c r="F73" s="5">
        <v>398595236344</v>
      </c>
      <c r="G73" s="5">
        <v>351387617105</v>
      </c>
      <c r="I73" s="5">
        <v>1441900106903</v>
      </c>
      <c r="J73" s="5">
        <v>1227206343203</v>
      </c>
      <c r="K73" s="5">
        <v>996256632550</v>
      </c>
      <c r="L73" s="5">
        <v>1093963788155</v>
      </c>
      <c r="M73" s="5">
        <v>1361523557333</v>
      </c>
      <c r="N73" s="5">
        <v>923472717339</v>
      </c>
      <c r="O73" s="5">
        <v>791419176854</v>
      </c>
      <c r="P73" s="5">
        <v>658737307293</v>
      </c>
      <c r="Q73" s="5">
        <v>708761732542</v>
      </c>
      <c r="R73" s="5">
        <v>720721429886</v>
      </c>
      <c r="S73" s="5">
        <v>588447243986</v>
      </c>
      <c r="T73" s="5">
        <v>534257677882</v>
      </c>
      <c r="U73" s="5">
        <v>411840099875</v>
      </c>
    </row>
    <row r="74" spans="2:21" ht="15.5" x14ac:dyDescent="0.35">
      <c r="C74" t="s">
        <v>110</v>
      </c>
      <c r="D74" s="5">
        <v>345013871648</v>
      </c>
      <c r="E74" s="5">
        <v>345073901252</v>
      </c>
      <c r="F74" s="5">
        <v>399638982434</v>
      </c>
      <c r="G74" s="5">
        <v>351830201925</v>
      </c>
      <c r="I74" s="5">
        <v>1429075409392</v>
      </c>
      <c r="J74" s="5">
        <v>1226096552040</v>
      </c>
      <c r="K74" s="5">
        <v>995491487679</v>
      </c>
      <c r="L74" s="5">
        <v>1087602033683</v>
      </c>
      <c r="M74" s="5">
        <v>1392598208669</v>
      </c>
      <c r="N74" s="5">
        <v>1025348505635</v>
      </c>
      <c r="O74" s="5">
        <v>761210049474</v>
      </c>
      <c r="P74" s="5">
        <v>752475592095</v>
      </c>
      <c r="Q74" s="5">
        <v>696989919880</v>
      </c>
      <c r="R74" s="5">
        <v>721206358021</v>
      </c>
      <c r="S74" s="5">
        <v>592873374152</v>
      </c>
      <c r="T74" s="5">
        <v>541443467811</v>
      </c>
      <c r="U74" s="5">
        <v>417146406919</v>
      </c>
    </row>
    <row r="75" spans="2:21" ht="15.5" x14ac:dyDescent="0.35">
      <c r="C75" t="s">
        <v>111</v>
      </c>
      <c r="D75" s="5">
        <v>345013871648</v>
      </c>
      <c r="E75" s="5">
        <v>345073901252</v>
      </c>
      <c r="F75" s="5">
        <v>399638982434</v>
      </c>
      <c r="G75" s="5">
        <v>351830201925</v>
      </c>
      <c r="I75" s="5">
        <v>1429075409392</v>
      </c>
      <c r="J75" s="5">
        <v>1226096552040</v>
      </c>
      <c r="K75" s="5">
        <v>995491487679</v>
      </c>
      <c r="L75" s="5">
        <v>1087602033683</v>
      </c>
      <c r="M75" s="5">
        <v>1392598208669</v>
      </c>
      <c r="N75" s="5">
        <v>1025348505635</v>
      </c>
      <c r="O75" s="5">
        <v>761210049474</v>
      </c>
      <c r="P75" s="5">
        <v>752475592095</v>
      </c>
      <c r="Q75" s="5">
        <v>696989919880</v>
      </c>
      <c r="R75" s="5">
        <v>721206358021</v>
      </c>
      <c r="S75" s="5">
        <v>592873374152</v>
      </c>
      <c r="T75" s="5">
        <v>541443467811</v>
      </c>
      <c r="U75" s="5">
        <v>417146406919</v>
      </c>
    </row>
    <row r="77" spans="2:21" ht="15.5" x14ac:dyDescent="0.35">
      <c r="B77" t="s">
        <v>112</v>
      </c>
      <c r="C77" t="s">
        <v>113</v>
      </c>
    </row>
    <row r="78" spans="2:21" ht="15.5" x14ac:dyDescent="0.35">
      <c r="C78" t="s">
        <v>114</v>
      </c>
    </row>
    <row r="79" spans="2:21" ht="15.5" x14ac:dyDescent="0.35">
      <c r="C79" t="s">
        <v>20</v>
      </c>
      <c r="D79" s="5">
        <v>2078873047554</v>
      </c>
      <c r="E79" s="5">
        <v>2540391502578</v>
      </c>
      <c r="F79" s="5">
        <v>1931824996441</v>
      </c>
      <c r="G79" s="5">
        <v>2241324009402</v>
      </c>
      <c r="I79" s="5">
        <v>2540391502578</v>
      </c>
      <c r="J79" s="5">
        <v>1067636241316</v>
      </c>
      <c r="K79" s="5">
        <v>842757489558</v>
      </c>
      <c r="L79" s="5">
        <v>696054113359</v>
      </c>
      <c r="M79" s="5">
        <v>1282727987995</v>
      </c>
      <c r="N79" s="5">
        <v>705012644922</v>
      </c>
      <c r="O79" s="5">
        <v>568521660840</v>
      </c>
      <c r="P79" s="5">
        <v>830677412813</v>
      </c>
      <c r="Q79" s="5">
        <v>743130559997</v>
      </c>
      <c r="R79" s="5">
        <v>1421663361986</v>
      </c>
      <c r="S79" s="5">
        <v>2387153764311</v>
      </c>
      <c r="T79" s="5">
        <v>970150340494</v>
      </c>
      <c r="U79" s="5">
        <v>1108014988946</v>
      </c>
    </row>
    <row r="80" spans="2:21" ht="15.5" x14ac:dyDescent="0.35">
      <c r="C80" t="s">
        <v>115</v>
      </c>
      <c r="D80" s="5">
        <v>776425000000</v>
      </c>
      <c r="E80" s="5">
        <v>124695000000</v>
      </c>
      <c r="F80" s="5">
        <v>538260000000</v>
      </c>
      <c r="G80" s="5">
        <v>507244865000</v>
      </c>
      <c r="I80" s="5">
        <v>124695000000</v>
      </c>
      <c r="J80" s="5">
        <v>1364394865000</v>
      </c>
      <c r="K80" s="5">
        <v>985690000000</v>
      </c>
      <c r="L80" s="5">
        <v>1161554865000</v>
      </c>
      <c r="M80" s="5">
        <v>1227888000000</v>
      </c>
      <c r="N80" s="5">
        <v>1396111000000</v>
      </c>
      <c r="O80" s="5">
        <v>572020000000</v>
      </c>
      <c r="P80" s="5">
        <v>615414865000</v>
      </c>
      <c r="Q80" s="5">
        <v>969320000000</v>
      </c>
      <c r="R80" s="5">
        <v>1135902889600</v>
      </c>
    </row>
    <row r="81" spans="3:21" ht="15.5" x14ac:dyDescent="0.35">
      <c r="C81" t="s">
        <v>117</v>
      </c>
      <c r="D81" s="5">
        <v>692572438856</v>
      </c>
      <c r="E81" s="5">
        <v>733425405645</v>
      </c>
      <c r="F81" s="5">
        <v>856540140480</v>
      </c>
      <c r="G81" s="5">
        <v>860085390748</v>
      </c>
      <c r="I81" s="5">
        <v>733425405645</v>
      </c>
      <c r="J81" s="5">
        <v>723194941498</v>
      </c>
      <c r="K81" s="5">
        <v>690122728521</v>
      </c>
      <c r="L81" s="5">
        <v>429620177448</v>
      </c>
      <c r="M81" s="5">
        <v>259067764239</v>
      </c>
      <c r="N81" s="5">
        <v>645688772560</v>
      </c>
      <c r="O81" s="5">
        <v>474659245611</v>
      </c>
      <c r="P81" s="5">
        <v>330515720594</v>
      </c>
      <c r="Q81" s="5">
        <v>221521746863</v>
      </c>
      <c r="R81" s="5">
        <v>169206608591</v>
      </c>
      <c r="S81" s="5">
        <v>135910292820</v>
      </c>
      <c r="T81" s="5">
        <v>132092935746</v>
      </c>
      <c r="U81" s="5">
        <v>114777384002</v>
      </c>
    </row>
    <row r="82" spans="3:21" ht="15.5" x14ac:dyDescent="0.35">
      <c r="C82" t="s">
        <v>118</v>
      </c>
      <c r="D82" s="5">
        <v>78667926564</v>
      </c>
      <c r="E82" s="5">
        <v>59050743301</v>
      </c>
      <c r="F82" s="5">
        <v>66876919966</v>
      </c>
      <c r="G82" s="5">
        <v>105932507655</v>
      </c>
      <c r="I82" s="5">
        <v>59050743301</v>
      </c>
      <c r="J82" s="5">
        <v>59562745556</v>
      </c>
      <c r="K82" s="5">
        <v>79856667975</v>
      </c>
      <c r="L82" s="5">
        <v>121480719125</v>
      </c>
      <c r="M82" s="5">
        <v>120746710833</v>
      </c>
      <c r="N82" s="5">
        <v>61617596480</v>
      </c>
      <c r="O82" s="5">
        <v>33615649411</v>
      </c>
      <c r="P82" s="5">
        <v>20320318994</v>
      </c>
      <c r="Q82" s="5">
        <v>22637050175</v>
      </c>
      <c r="R82" s="5">
        <v>15395830936</v>
      </c>
      <c r="S82" s="5">
        <v>20348818498</v>
      </c>
      <c r="T82" s="5">
        <v>16861359053</v>
      </c>
      <c r="U82" s="5">
        <v>6345029107</v>
      </c>
    </row>
    <row r="83" spans="3:21" ht="15.5" x14ac:dyDescent="0.35">
      <c r="C83" t="s">
        <v>119</v>
      </c>
      <c r="D83" s="5">
        <v>2305715406</v>
      </c>
      <c r="E83" s="5">
        <v>3027362397</v>
      </c>
      <c r="F83" s="5">
        <v>2646878386</v>
      </c>
      <c r="G83" s="5">
        <v>2305479955</v>
      </c>
      <c r="I83" s="5">
        <v>3027362397</v>
      </c>
      <c r="J83" s="5">
        <v>2149501621</v>
      </c>
      <c r="O83" s="5">
        <v>64302133</v>
      </c>
      <c r="P83" s="5">
        <v>17061604062</v>
      </c>
      <c r="Q83" s="5">
        <v>30555170002</v>
      </c>
      <c r="R83" s="5">
        <v>6911011702</v>
      </c>
      <c r="S83" s="5">
        <v>4881250821</v>
      </c>
      <c r="T83" s="5">
        <v>7798009777</v>
      </c>
      <c r="U83" s="5">
        <v>7299271545</v>
      </c>
    </row>
    <row r="84" spans="3:21" ht="15.5" x14ac:dyDescent="0.35">
      <c r="C84" t="s">
        <v>120</v>
      </c>
      <c r="D84" s="5">
        <v>692572438856</v>
      </c>
      <c r="E84" s="5">
        <v>733425405645</v>
      </c>
      <c r="F84" s="5">
        <v>856540140480</v>
      </c>
      <c r="G84" s="5">
        <v>860085390748</v>
      </c>
      <c r="I84" s="5">
        <v>733425405645</v>
      </c>
      <c r="J84" s="5">
        <v>723194941498</v>
      </c>
      <c r="K84" s="5">
        <v>690122728521</v>
      </c>
      <c r="L84" s="5">
        <v>429620177448</v>
      </c>
      <c r="M84" s="5">
        <v>259067764239</v>
      </c>
      <c r="N84" s="5">
        <v>645688772560</v>
      </c>
      <c r="O84" s="5">
        <v>474659245611</v>
      </c>
      <c r="P84" s="5">
        <v>330515720594</v>
      </c>
      <c r="Q84" s="5">
        <v>221521746863</v>
      </c>
      <c r="R84" s="5">
        <v>169206608591</v>
      </c>
      <c r="S84" s="5">
        <v>135910292820</v>
      </c>
      <c r="T84" s="5">
        <v>132092935746</v>
      </c>
      <c r="U84" s="5">
        <v>114777384002</v>
      </c>
    </row>
    <row r="85" spans="3:21" ht="15.5" x14ac:dyDescent="0.35">
      <c r="C85" t="s">
        <v>121</v>
      </c>
      <c r="D85" s="5">
        <v>43463062696</v>
      </c>
      <c r="E85" s="5">
        <v>46624240404</v>
      </c>
      <c r="F85" s="5">
        <v>48628907423</v>
      </c>
      <c r="G85" s="5">
        <v>48359971961</v>
      </c>
      <c r="I85" s="5">
        <v>46624240404</v>
      </c>
      <c r="J85" s="5">
        <v>49784035926</v>
      </c>
      <c r="K85" s="5">
        <v>47583159110</v>
      </c>
      <c r="L85" s="5">
        <v>46200518169</v>
      </c>
      <c r="M85" s="5">
        <v>29787956028</v>
      </c>
      <c r="N85" s="5">
        <v>25320868864</v>
      </c>
      <c r="O85" s="5">
        <v>21892670609</v>
      </c>
      <c r="P85" s="5">
        <v>22209008472</v>
      </c>
      <c r="Q85" s="5">
        <v>19231888708</v>
      </c>
      <c r="R85" s="5">
        <v>18793825281</v>
      </c>
      <c r="S85" s="5">
        <v>13920288762</v>
      </c>
      <c r="T85" s="5">
        <v>14461737459</v>
      </c>
      <c r="U85" s="5">
        <v>9826531942</v>
      </c>
    </row>
    <row r="86" spans="3:21" ht="15.5" x14ac:dyDescent="0.35">
      <c r="C86" t="s">
        <v>122</v>
      </c>
      <c r="D86" s="5">
        <v>43463062696</v>
      </c>
      <c r="E86" s="5">
        <v>46624240404</v>
      </c>
      <c r="F86" s="5">
        <v>48628907423</v>
      </c>
      <c r="G86" s="5">
        <v>48359971961</v>
      </c>
      <c r="I86" s="5">
        <v>46624240404</v>
      </c>
      <c r="J86" s="5">
        <v>49784035926</v>
      </c>
      <c r="K86" s="5">
        <v>47583159110</v>
      </c>
      <c r="L86" s="5">
        <v>46200518169</v>
      </c>
      <c r="M86" s="5">
        <v>29787956028</v>
      </c>
      <c r="N86" s="5">
        <v>25320868864</v>
      </c>
      <c r="O86" s="5">
        <v>21892670609</v>
      </c>
      <c r="P86" s="5">
        <v>22209008472</v>
      </c>
      <c r="Q86" s="5">
        <v>19231888708</v>
      </c>
      <c r="R86" s="5">
        <v>18793825281</v>
      </c>
      <c r="S86" s="5">
        <v>13920288762</v>
      </c>
      <c r="T86" s="5">
        <v>14461737459</v>
      </c>
      <c r="U86" s="5">
        <v>9826531942</v>
      </c>
    </row>
    <row r="87" spans="3:21" ht="15.5" x14ac:dyDescent="0.35">
      <c r="C87" t="s">
        <v>123</v>
      </c>
      <c r="D87" s="5">
        <v>66671201115</v>
      </c>
      <c r="E87" s="5">
        <v>76746672198</v>
      </c>
      <c r="F87" s="5">
        <v>62805056897</v>
      </c>
      <c r="G87" s="5">
        <v>59217529234</v>
      </c>
      <c r="I87" s="5">
        <v>76746672198</v>
      </c>
      <c r="J87" s="5">
        <v>62671989340</v>
      </c>
      <c r="K87" s="5">
        <v>81720215310</v>
      </c>
      <c r="L87" s="5">
        <v>62519459780</v>
      </c>
      <c r="M87" s="5">
        <v>67044051239</v>
      </c>
      <c r="N87" s="5">
        <v>55031322342</v>
      </c>
      <c r="O87" s="5">
        <v>48505558844</v>
      </c>
      <c r="P87" s="5">
        <v>39815270241</v>
      </c>
      <c r="Q87" s="5">
        <v>40224054930</v>
      </c>
      <c r="R87" s="5">
        <v>40618264473</v>
      </c>
      <c r="S87" s="5">
        <v>38447278563</v>
      </c>
      <c r="T87" s="5">
        <v>38616149324</v>
      </c>
      <c r="U87" s="5">
        <v>40138353064</v>
      </c>
    </row>
    <row r="88" spans="3:21" ht="15.5" x14ac:dyDescent="0.35">
      <c r="C88" t="s">
        <v>91</v>
      </c>
      <c r="D88" s="5">
        <v>11132399</v>
      </c>
      <c r="E88" s="5">
        <v>1781282262</v>
      </c>
      <c r="F88" s="5">
        <v>3421191232</v>
      </c>
      <c r="G88" s="5">
        <v>1011642661</v>
      </c>
      <c r="I88" s="5">
        <v>1781282262</v>
      </c>
      <c r="J88" s="5">
        <v>117378864</v>
      </c>
      <c r="K88" s="5">
        <v>-760062146924</v>
      </c>
      <c r="L88" s="5">
        <v>-757066611336</v>
      </c>
      <c r="M88" s="5">
        <v>-388336917329</v>
      </c>
      <c r="N88" s="5">
        <v>9932480660</v>
      </c>
      <c r="O88" s="5">
        <v>13534391898</v>
      </c>
      <c r="P88" s="5">
        <v>-301141203042</v>
      </c>
      <c r="Q88" s="5">
        <v>8217996698</v>
      </c>
      <c r="R88" s="5">
        <v>-150000000</v>
      </c>
      <c r="S88" s="5">
        <v>664500000</v>
      </c>
      <c r="T88" s="5">
        <v>-2625000000</v>
      </c>
      <c r="U88" s="5">
        <v>814267927</v>
      </c>
    </row>
    <row r="89" spans="3:21" ht="15.5" x14ac:dyDescent="0.35">
      <c r="C89" t="s">
        <v>124</v>
      </c>
      <c r="D89" s="5">
        <v>3865421610689</v>
      </c>
      <c r="E89" s="5">
        <v>3679110959389</v>
      </c>
      <c r="F89" s="5">
        <v>3611378424513</v>
      </c>
      <c r="G89" s="5">
        <v>3860246359123</v>
      </c>
      <c r="I89" s="5">
        <v>3679110959389</v>
      </c>
      <c r="J89" s="5">
        <v>3320528580340</v>
      </c>
      <c r="K89" s="5">
        <v>2762225311075</v>
      </c>
      <c r="L89" s="5">
        <v>2494375771164</v>
      </c>
      <c r="M89" s="5">
        <v>3197513553227</v>
      </c>
      <c r="N89" s="5">
        <v>3103602759723</v>
      </c>
      <c r="O89" s="5">
        <v>2475229826873</v>
      </c>
      <c r="P89" s="5">
        <v>2417657675136</v>
      </c>
      <c r="Q89" s="5">
        <v>2449405299014</v>
      </c>
      <c r="R89" s="5">
        <v>2830227702473</v>
      </c>
      <c r="S89" s="5">
        <v>2620966389055</v>
      </c>
      <c r="T89" s="5">
        <v>1189938893289</v>
      </c>
      <c r="U89" s="5">
        <v>1411249580619</v>
      </c>
    </row>
    <row r="90" spans="3:21" ht="15.5" x14ac:dyDescent="0.35">
      <c r="C90" t="s">
        <v>125</v>
      </c>
    </row>
    <row r="91" spans="3:21" ht="15.5" x14ac:dyDescent="0.35">
      <c r="C91" t="s">
        <v>126</v>
      </c>
      <c r="D91" s="5">
        <v>5015060185260</v>
      </c>
      <c r="E91" s="5">
        <v>4859428368658</v>
      </c>
      <c r="F91" s="5">
        <v>4612514545241</v>
      </c>
      <c r="G91" s="5">
        <v>4453429173456</v>
      </c>
      <c r="I91" s="5">
        <v>4859428368658</v>
      </c>
      <c r="J91" s="5">
        <v>4236317680582</v>
      </c>
      <c r="K91" s="5">
        <v>3809905512300</v>
      </c>
      <c r="L91" s="5">
        <v>3429720635378</v>
      </c>
      <c r="M91" s="5">
        <v>2696471818054</v>
      </c>
      <c r="N91" s="5">
        <v>2534240119676</v>
      </c>
      <c r="O91" s="5">
        <v>2389696634708</v>
      </c>
      <c r="P91" s="5">
        <v>2066106271946</v>
      </c>
      <c r="Q91" s="5">
        <v>1657140174246</v>
      </c>
      <c r="R91" s="5">
        <v>1075116399280</v>
      </c>
      <c r="S91" s="5">
        <v>884295657904</v>
      </c>
      <c r="T91" s="5">
        <v>770962349275</v>
      </c>
      <c r="U91" s="5">
        <v>598000856150</v>
      </c>
    </row>
    <row r="92" spans="3:21" ht="15.5" x14ac:dyDescent="0.35">
      <c r="C92" t="s">
        <v>319</v>
      </c>
      <c r="D92" s="5">
        <v>422020380581</v>
      </c>
      <c r="E92" s="5">
        <v>426350547771</v>
      </c>
      <c r="F92" s="5">
        <v>430748186738</v>
      </c>
      <c r="G92" s="5">
        <v>429308586246</v>
      </c>
      <c r="I92" s="5">
        <v>426350547771</v>
      </c>
      <c r="J92" s="5">
        <v>438461444983</v>
      </c>
      <c r="K92" s="5">
        <v>431152224298</v>
      </c>
      <c r="L92" s="5">
        <v>446174197017</v>
      </c>
      <c r="M92" s="5">
        <v>434990805335</v>
      </c>
      <c r="N92" s="5">
        <v>186991022322</v>
      </c>
      <c r="O92" s="5">
        <v>185880608888</v>
      </c>
      <c r="P92" s="5">
        <v>130264784291</v>
      </c>
      <c r="Q92" s="5">
        <v>130604807867</v>
      </c>
      <c r="R92" s="5">
        <v>1347522657</v>
      </c>
      <c r="S92" s="5">
        <v>1789106882</v>
      </c>
      <c r="T92" s="5">
        <v>2230691107</v>
      </c>
    </row>
    <row r="93" spans="3:21" ht="15.5" x14ac:dyDescent="0.35">
      <c r="C93" t="s">
        <v>128</v>
      </c>
      <c r="D93" s="5">
        <v>53119681492</v>
      </c>
      <c r="E93" s="5">
        <v>50052998166</v>
      </c>
      <c r="F93" s="5">
        <v>48081018549</v>
      </c>
      <c r="G93" s="5">
        <v>44197025314</v>
      </c>
      <c r="I93" s="5">
        <v>50052998166</v>
      </c>
      <c r="J93" s="5">
        <v>39860512111</v>
      </c>
      <c r="K93" s="5">
        <v>32692545068</v>
      </c>
      <c r="L93" s="5">
        <v>26056650076</v>
      </c>
      <c r="M93" s="5">
        <v>39299881548</v>
      </c>
      <c r="N93" s="5">
        <v>63443769905</v>
      </c>
      <c r="O93" s="5">
        <v>90765332099</v>
      </c>
      <c r="P93" s="5">
        <v>79011716816</v>
      </c>
      <c r="Q93" s="5">
        <v>90906765246</v>
      </c>
      <c r="R93" s="5">
        <v>70132790833</v>
      </c>
      <c r="S93" s="5">
        <v>56104758365</v>
      </c>
      <c r="T93" s="5">
        <v>33677233152</v>
      </c>
      <c r="U93" s="5">
        <v>23564877854</v>
      </c>
    </row>
    <row r="94" spans="3:21" ht="15.5" x14ac:dyDescent="0.35">
      <c r="C94" t="s">
        <v>129</v>
      </c>
      <c r="D94" s="5">
        <v>5779578149966</v>
      </c>
      <c r="E94" s="5">
        <v>5587230313600</v>
      </c>
      <c r="F94" s="5">
        <v>5317328222356</v>
      </c>
      <c r="G94" s="5">
        <v>5128762811808</v>
      </c>
      <c r="I94" s="5">
        <v>5587230313600</v>
      </c>
      <c r="J94" s="5">
        <v>4926660326941</v>
      </c>
      <c r="K94" s="5">
        <v>4578617216616</v>
      </c>
      <c r="L94" s="5">
        <v>4423715186029</v>
      </c>
      <c r="M94" s="5">
        <v>3663457544627</v>
      </c>
      <c r="N94" s="5">
        <v>3268676700285</v>
      </c>
      <c r="O94" s="5">
        <v>3100855581302</v>
      </c>
      <c r="P94" s="5">
        <v>2671759200617</v>
      </c>
      <c r="Q94" s="5">
        <v>2262634182511</v>
      </c>
      <c r="R94" s="5">
        <v>1345960399199</v>
      </c>
      <c r="S94" s="5">
        <v>1098849431394</v>
      </c>
      <c r="T94" s="5">
        <v>966727506680</v>
      </c>
      <c r="U94" s="5">
        <v>722695507126</v>
      </c>
    </row>
    <row r="95" spans="3:21" ht="15.5" x14ac:dyDescent="0.35">
      <c r="C95" t="s">
        <v>130</v>
      </c>
      <c r="D95" s="5">
        <v>9644999760655</v>
      </c>
      <c r="E95" s="5">
        <v>9266341272989</v>
      </c>
      <c r="F95" s="5">
        <v>8928706646869</v>
      </c>
      <c r="G95" s="5">
        <v>8989009170931</v>
      </c>
      <c r="I95" s="5">
        <v>9266341272989</v>
      </c>
      <c r="J95" s="5">
        <v>8247188907281</v>
      </c>
      <c r="K95" s="5">
        <v>7340842527691</v>
      </c>
      <c r="L95" s="5">
        <v>6918090957193</v>
      </c>
      <c r="M95" s="5">
        <v>6860971097854</v>
      </c>
      <c r="N95" s="5">
        <v>6372279460008</v>
      </c>
      <c r="O95" s="5">
        <v>5576085408175</v>
      </c>
      <c r="P95" s="5">
        <v>5089416875753</v>
      </c>
      <c r="Q95" s="5">
        <v>4712039481525</v>
      </c>
      <c r="R95" s="5">
        <v>4176188101672</v>
      </c>
      <c r="S95" s="5">
        <v>3719815820449</v>
      </c>
      <c r="T95" s="5">
        <v>2156666399969</v>
      </c>
      <c r="U95" s="5">
        <v>2133945087745</v>
      </c>
    </row>
    <row r="96" spans="3:21" ht="15.5" x14ac:dyDescent="0.35">
      <c r="C96" t="s">
        <v>131</v>
      </c>
    </row>
    <row r="97" spans="3:21" ht="15.5" x14ac:dyDescent="0.35">
      <c r="C97" t="s">
        <v>132</v>
      </c>
    </row>
    <row r="98" spans="3:21" ht="15.5" x14ac:dyDescent="0.35">
      <c r="C98" t="s">
        <v>133</v>
      </c>
      <c r="D98" s="5">
        <v>851935032978</v>
      </c>
      <c r="E98" s="5">
        <v>830772408244</v>
      </c>
      <c r="F98" s="5">
        <v>856910765095</v>
      </c>
      <c r="G98" s="5">
        <v>1351131290141</v>
      </c>
      <c r="I98" s="5">
        <v>830772408244</v>
      </c>
      <c r="J98" s="5">
        <v>700429903111</v>
      </c>
      <c r="K98" s="5">
        <v>556096181307</v>
      </c>
      <c r="L98" s="5">
        <v>652611767658</v>
      </c>
      <c r="M98" s="5">
        <v>762461020207</v>
      </c>
      <c r="N98" s="5">
        <v>568431635573</v>
      </c>
      <c r="O98" s="5">
        <v>430760170055</v>
      </c>
      <c r="P98" s="5">
        <v>311891416187</v>
      </c>
      <c r="Q98" s="5">
        <v>311709573423</v>
      </c>
      <c r="R98" s="5">
        <v>255113007336</v>
      </c>
      <c r="S98" s="5">
        <v>205874721884</v>
      </c>
      <c r="T98" s="5">
        <v>205448853116</v>
      </c>
      <c r="U98" s="5">
        <v>280993281740</v>
      </c>
    </row>
    <row r="99" spans="3:21" ht="15.5" x14ac:dyDescent="0.35">
      <c r="C99" t="s">
        <v>134</v>
      </c>
      <c r="Q99" s="5">
        <v>4786616824</v>
      </c>
      <c r="U99" s="5">
        <v>50000000000</v>
      </c>
    </row>
    <row r="100" spans="3:21" ht="15.5" x14ac:dyDescent="0.35">
      <c r="C100" t="s">
        <v>135</v>
      </c>
    </row>
    <row r="101" spans="3:21" ht="15.5" x14ac:dyDescent="0.35">
      <c r="C101" t="s">
        <v>136</v>
      </c>
      <c r="D101" s="5">
        <v>249042933804</v>
      </c>
      <c r="E101" s="5">
        <v>269308783082</v>
      </c>
      <c r="F101" s="5">
        <v>260540443478</v>
      </c>
      <c r="G101" s="5">
        <v>233846212854</v>
      </c>
      <c r="I101" s="5">
        <v>269308783082</v>
      </c>
      <c r="J101" s="5">
        <v>215950543665</v>
      </c>
      <c r="K101" s="5">
        <v>196062188323</v>
      </c>
      <c r="L101" s="5">
        <v>172620805916</v>
      </c>
      <c r="M101" s="5">
        <v>205940517158</v>
      </c>
      <c r="N101" s="5">
        <v>201343010284</v>
      </c>
      <c r="O101" s="5">
        <v>161985151703</v>
      </c>
      <c r="P101" s="5">
        <v>96598517886</v>
      </c>
      <c r="Q101" s="5">
        <v>90094221591</v>
      </c>
      <c r="R101" s="5">
        <v>90911044945</v>
      </c>
      <c r="S101" s="5">
        <v>66401877070</v>
      </c>
      <c r="T101" s="5">
        <v>64938540310</v>
      </c>
      <c r="U101" s="5">
        <v>75427279733</v>
      </c>
    </row>
    <row r="102" spans="3:21" ht="15.5" x14ac:dyDescent="0.35">
      <c r="C102" t="s">
        <v>143</v>
      </c>
    </row>
    <row r="103" spans="3:21" ht="15.5" x14ac:dyDescent="0.35">
      <c r="C103" t="s">
        <v>144</v>
      </c>
      <c r="D103" s="5">
        <v>80973641970</v>
      </c>
      <c r="E103" s="5">
        <v>62078105698</v>
      </c>
      <c r="F103" s="5">
        <v>69523798352</v>
      </c>
      <c r="G103" s="5">
        <v>108237987610</v>
      </c>
      <c r="I103" s="5">
        <v>62078105698</v>
      </c>
      <c r="J103" s="5">
        <v>61712247177</v>
      </c>
      <c r="K103" s="5">
        <v>79856667975</v>
      </c>
      <c r="L103" s="5">
        <v>121480719125</v>
      </c>
      <c r="M103" s="5">
        <v>120746710833</v>
      </c>
      <c r="N103" s="5">
        <v>61617596480</v>
      </c>
      <c r="O103" s="5">
        <v>33679951544</v>
      </c>
      <c r="P103" s="5">
        <v>37381923056</v>
      </c>
      <c r="Q103" s="5">
        <v>53192220177</v>
      </c>
      <c r="R103" s="5">
        <v>22306842638</v>
      </c>
      <c r="S103" s="5">
        <v>25230069319</v>
      </c>
      <c r="T103" s="5">
        <v>24659368830</v>
      </c>
      <c r="U103" s="5">
        <v>13644300652</v>
      </c>
    </row>
    <row r="104" spans="3:21" ht="15.5" x14ac:dyDescent="0.35">
      <c r="C104" t="s">
        <v>1173</v>
      </c>
      <c r="D104" s="5">
        <v>70670019811</v>
      </c>
      <c r="E104" s="5">
        <v>73500604718</v>
      </c>
      <c r="F104" s="5">
        <v>73699927158</v>
      </c>
      <c r="I104" s="5">
        <v>73500604718</v>
      </c>
      <c r="J104" s="5">
        <v>36490588495</v>
      </c>
    </row>
    <row r="105" spans="3:21" ht="15.5" x14ac:dyDescent="0.35">
      <c r="C105" t="s">
        <v>138</v>
      </c>
      <c r="D105" s="5">
        <v>268990955108</v>
      </c>
      <c r="E105" s="5">
        <v>282960850118</v>
      </c>
      <c r="F105" s="5">
        <v>279706391745</v>
      </c>
      <c r="G105" s="5">
        <v>261862960246</v>
      </c>
      <c r="I105" s="5">
        <v>282960850118</v>
      </c>
      <c r="J105" s="5">
        <v>246642133807</v>
      </c>
      <c r="K105" s="5">
        <v>212739350233</v>
      </c>
      <c r="L105" s="5">
        <v>186881589576</v>
      </c>
      <c r="M105" s="5">
        <v>172005617787</v>
      </c>
      <c r="N105" s="5">
        <v>140253300047</v>
      </c>
      <c r="O105" s="5">
        <v>162889254980</v>
      </c>
      <c r="P105" s="5">
        <v>125437717311</v>
      </c>
      <c r="Q105" s="5">
        <v>113438778350</v>
      </c>
      <c r="R105" s="5">
        <v>89008182260</v>
      </c>
      <c r="S105" s="5">
        <v>73980700525</v>
      </c>
      <c r="T105" s="5">
        <v>68861345960</v>
      </c>
      <c r="U105" s="5">
        <v>64509080063</v>
      </c>
    </row>
    <row r="106" spans="3:21" ht="15.5" x14ac:dyDescent="0.35">
      <c r="C106" t="s">
        <v>137</v>
      </c>
      <c r="D106" s="5">
        <v>167997684195</v>
      </c>
      <c r="E106" s="5">
        <v>124348533104</v>
      </c>
      <c r="F106" s="5">
        <v>141852824131</v>
      </c>
      <c r="G106" s="5">
        <v>117432244163</v>
      </c>
      <c r="I106" s="5">
        <v>124348533104</v>
      </c>
      <c r="J106" s="5">
        <v>109917500116</v>
      </c>
      <c r="K106" s="5">
        <v>50024368892</v>
      </c>
      <c r="L106" s="5">
        <v>156877201873</v>
      </c>
      <c r="M106" s="5">
        <v>239441138655</v>
      </c>
      <c r="N106" s="5">
        <v>135569129404</v>
      </c>
      <c r="O106" s="5">
        <v>55974517480</v>
      </c>
      <c r="P106" s="5">
        <v>40933506502</v>
      </c>
      <c r="Q106" s="5">
        <v>39406914291</v>
      </c>
      <c r="R106" s="5">
        <v>49030744771</v>
      </c>
      <c r="S106" s="5">
        <v>38065839987</v>
      </c>
      <c r="T106" s="5">
        <v>41343871482</v>
      </c>
      <c r="U106" s="5">
        <v>51200354499</v>
      </c>
    </row>
    <row r="107" spans="3:21" ht="15.5" x14ac:dyDescent="0.35">
      <c r="C107" t="s">
        <v>139</v>
      </c>
    </row>
    <row r="108" spans="3:21" ht="15.5" x14ac:dyDescent="0.35">
      <c r="C108" t="s">
        <v>140</v>
      </c>
      <c r="D108" s="5">
        <v>7938965016</v>
      </c>
      <c r="E108" s="5">
        <v>8078712359</v>
      </c>
      <c r="F108" s="5">
        <v>8219963904</v>
      </c>
      <c r="I108" s="5">
        <v>8078712359</v>
      </c>
      <c r="O108" s="5">
        <v>2086374608</v>
      </c>
      <c r="P108" s="5">
        <v>9818495546</v>
      </c>
      <c r="Q108" s="5">
        <v>18121131063</v>
      </c>
    </row>
    <row r="109" spans="3:21" ht="15.5" x14ac:dyDescent="0.35">
      <c r="C109" t="s">
        <v>142</v>
      </c>
      <c r="D109" s="5">
        <v>1239387235</v>
      </c>
      <c r="E109" s="5">
        <v>1226900379</v>
      </c>
      <c r="F109" s="5">
        <v>1647734957</v>
      </c>
      <c r="G109" s="5">
        <v>1146717864</v>
      </c>
      <c r="I109" s="5">
        <v>1226900379</v>
      </c>
      <c r="J109" s="5">
        <v>1146717864</v>
      </c>
      <c r="K109" s="5">
        <v>1138462842</v>
      </c>
      <c r="O109" s="5">
        <v>2977126290</v>
      </c>
      <c r="P109" s="5">
        <v>7894091194</v>
      </c>
      <c r="Q109" s="5">
        <v>8794553092</v>
      </c>
    </row>
    <row r="110" spans="3:21" ht="15.5" x14ac:dyDescent="0.35">
      <c r="C110" t="s">
        <v>145</v>
      </c>
      <c r="D110" s="5">
        <v>275762884022</v>
      </c>
      <c r="E110" s="5">
        <v>261510742875</v>
      </c>
      <c r="F110" s="5">
        <v>245535666545</v>
      </c>
      <c r="G110" s="5">
        <v>224456647995</v>
      </c>
      <c r="I110" s="5">
        <v>261510742875</v>
      </c>
      <c r="J110" s="5">
        <v>216313627627</v>
      </c>
      <c r="K110" s="5">
        <v>184963099111</v>
      </c>
      <c r="L110" s="5">
        <v>133594703317</v>
      </c>
      <c r="M110" s="5">
        <v>173366240976</v>
      </c>
      <c r="N110" s="5">
        <v>286755740742</v>
      </c>
      <c r="O110" s="5">
        <v>352674248269</v>
      </c>
      <c r="P110" s="5">
        <v>327605041855</v>
      </c>
      <c r="Q110" s="5">
        <v>369815043242</v>
      </c>
      <c r="R110" s="5">
        <v>284660260961</v>
      </c>
      <c r="S110" s="5">
        <v>234964165677</v>
      </c>
      <c r="T110" s="5">
        <v>145044286016</v>
      </c>
      <c r="U110" s="5">
        <v>118220956015</v>
      </c>
    </row>
    <row r="111" spans="3:21" ht="15.5" x14ac:dyDescent="0.35">
      <c r="C111" t="s">
        <v>146</v>
      </c>
      <c r="D111" s="5">
        <v>275762884022</v>
      </c>
      <c r="E111" s="5">
        <v>261510742875</v>
      </c>
      <c r="F111" s="5">
        <v>245535666545</v>
      </c>
      <c r="G111" s="5">
        <v>224456647995</v>
      </c>
      <c r="I111" s="5">
        <v>261510742875</v>
      </c>
      <c r="J111" s="5">
        <v>216313627627</v>
      </c>
      <c r="K111" s="5">
        <v>184963099111</v>
      </c>
      <c r="L111" s="5">
        <v>133594703317</v>
      </c>
      <c r="M111" s="5">
        <v>173366240976</v>
      </c>
      <c r="N111" s="5">
        <v>286755740742</v>
      </c>
      <c r="O111" s="5">
        <v>352674248269</v>
      </c>
      <c r="P111" s="5">
        <v>327605041855</v>
      </c>
      <c r="Q111" s="5">
        <v>369815043242</v>
      </c>
      <c r="R111" s="5">
        <v>284660260961</v>
      </c>
      <c r="S111" s="5">
        <v>234964165677</v>
      </c>
      <c r="T111" s="5">
        <v>145044286016</v>
      </c>
      <c r="U111" s="5">
        <v>118220956015</v>
      </c>
    </row>
    <row r="112" spans="3:21" ht="15.5" x14ac:dyDescent="0.35">
      <c r="C112" t="s">
        <v>323</v>
      </c>
    </row>
    <row r="113" spans="2:21" ht="15.5" x14ac:dyDescent="0.35">
      <c r="C113" t="s">
        <v>325</v>
      </c>
      <c r="D113" s="5">
        <v>8184175587</v>
      </c>
      <c r="E113" s="5">
        <v>8323922930</v>
      </c>
      <c r="F113" s="5">
        <v>8682503688</v>
      </c>
      <c r="G113" s="5">
        <v>462539784</v>
      </c>
      <c r="I113" s="5">
        <v>8323922930</v>
      </c>
      <c r="J113" s="5">
        <v>462539784</v>
      </c>
      <c r="K113" s="5">
        <v>1915708618</v>
      </c>
      <c r="O113" s="5">
        <v>2086374608</v>
      </c>
      <c r="P113" s="5">
        <v>9818495546</v>
      </c>
      <c r="Q113" s="5">
        <v>18121131063</v>
      </c>
    </row>
    <row r="114" spans="2:21" ht="15.5" x14ac:dyDescent="0.35">
      <c r="C114" t="s">
        <v>147</v>
      </c>
      <c r="D114" s="5">
        <v>15513811</v>
      </c>
      <c r="E114" s="5">
        <v>87750413</v>
      </c>
      <c r="F114" s="5">
        <v>1594108543</v>
      </c>
      <c r="G114" s="5">
        <v>2236070869</v>
      </c>
      <c r="I114" s="5">
        <v>87750413</v>
      </c>
      <c r="J114" s="5">
        <v>4220246410</v>
      </c>
      <c r="K114" s="5">
        <v>1048369734</v>
      </c>
      <c r="L114" s="5">
        <v>1158139849</v>
      </c>
      <c r="M114" s="5">
        <v>171635264</v>
      </c>
      <c r="U114" s="5">
        <v>62966038</v>
      </c>
    </row>
    <row r="115" spans="2:21" ht="15.5" x14ac:dyDescent="0.35">
      <c r="C115" t="s">
        <v>150</v>
      </c>
      <c r="D115" s="5">
        <v>1127697917000</v>
      </c>
      <c r="E115" s="5">
        <v>1092283151119</v>
      </c>
      <c r="F115" s="5">
        <v>1102446431640</v>
      </c>
      <c r="G115" s="5">
        <v>1575587938136</v>
      </c>
      <c r="I115" s="5">
        <v>1092283151119</v>
      </c>
      <c r="J115" s="5">
        <v>916743530738</v>
      </c>
      <c r="K115" s="5">
        <v>741059280418</v>
      </c>
      <c r="L115" s="5">
        <v>786206470975</v>
      </c>
      <c r="M115" s="5">
        <v>935827261183</v>
      </c>
      <c r="N115" s="5">
        <v>855187376315</v>
      </c>
      <c r="O115" s="5">
        <v>783434418324</v>
      </c>
      <c r="P115" s="5">
        <v>639496458042</v>
      </c>
      <c r="Q115" s="5">
        <v>681524616665</v>
      </c>
      <c r="R115" s="5">
        <v>539773268297</v>
      </c>
      <c r="S115" s="5">
        <v>440838887561</v>
      </c>
      <c r="T115" s="5">
        <v>350493139132</v>
      </c>
      <c r="U115" s="5">
        <v>399214237755</v>
      </c>
    </row>
    <row r="116" spans="2:21" ht="15.5" x14ac:dyDescent="0.35">
      <c r="C116" t="s">
        <v>151</v>
      </c>
    </row>
    <row r="117" spans="2:21" ht="15.5" x14ac:dyDescent="0.35">
      <c r="C117" t="s">
        <v>152</v>
      </c>
      <c r="D117" s="5">
        <v>139074815000</v>
      </c>
      <c r="E117" s="5">
        <v>139074815000</v>
      </c>
      <c r="F117" s="5">
        <v>139074815000</v>
      </c>
      <c r="G117" s="5">
        <v>139074815000</v>
      </c>
      <c r="I117" s="5">
        <v>139074815000</v>
      </c>
      <c r="J117" s="5">
        <v>139074815000</v>
      </c>
      <c r="K117" s="5">
        <v>142463495000</v>
      </c>
      <c r="L117" s="5">
        <v>142463495000</v>
      </c>
      <c r="M117" s="5">
        <v>142463495000</v>
      </c>
      <c r="N117" s="5">
        <v>142463495000</v>
      </c>
      <c r="O117" s="5">
        <v>142463495000</v>
      </c>
      <c r="P117" s="5">
        <v>145507360000</v>
      </c>
      <c r="Q117" s="5">
        <v>145507360000</v>
      </c>
      <c r="R117" s="5">
        <v>145507360000</v>
      </c>
      <c r="S117" s="5">
        <v>145507360000</v>
      </c>
      <c r="T117" s="5">
        <v>138232000000</v>
      </c>
      <c r="U117" s="5">
        <v>138232000000</v>
      </c>
    </row>
    <row r="118" spans="2:21" ht="15.5" x14ac:dyDescent="0.35">
      <c r="C118" t="s">
        <v>153</v>
      </c>
      <c r="D118" s="5">
        <v>608137364713</v>
      </c>
      <c r="E118" s="5">
        <v>608137364713</v>
      </c>
      <c r="F118" s="5">
        <v>606031284612</v>
      </c>
      <c r="G118" s="5">
        <v>606031284612</v>
      </c>
      <c r="I118" s="5">
        <v>608137364713</v>
      </c>
      <c r="J118" s="5">
        <v>606031284612</v>
      </c>
      <c r="K118" s="5">
        <v>1362714825029</v>
      </c>
      <c r="L118" s="5">
        <v>1362714825029</v>
      </c>
      <c r="M118" s="5">
        <v>1362714825029</v>
      </c>
      <c r="N118" s="5">
        <v>1362714825029</v>
      </c>
      <c r="O118" s="5">
        <v>1362714825029</v>
      </c>
      <c r="P118" s="5">
        <v>1908987762494</v>
      </c>
      <c r="Q118" s="5">
        <v>1908987762494</v>
      </c>
      <c r="R118" s="5">
        <v>1908987762494</v>
      </c>
      <c r="S118" s="5">
        <v>1908987762494</v>
      </c>
      <c r="T118" s="5">
        <v>707816476651</v>
      </c>
      <c r="U118" s="5">
        <v>707816476651</v>
      </c>
    </row>
    <row r="119" spans="2:21" ht="15.5" x14ac:dyDescent="0.35">
      <c r="C119" t="s">
        <v>155</v>
      </c>
      <c r="D119" s="5">
        <v>6831431457580</v>
      </c>
      <c r="E119" s="5">
        <v>6505630061129</v>
      </c>
      <c r="F119" s="5">
        <v>6172288405094</v>
      </c>
      <c r="G119" s="5">
        <v>5794320099076</v>
      </c>
      <c r="I119" s="5">
        <v>6505630061129</v>
      </c>
      <c r="J119" s="5">
        <v>5752074333384</v>
      </c>
      <c r="K119" s="5">
        <v>5077733139928</v>
      </c>
      <c r="L119" s="5">
        <v>4675650371653</v>
      </c>
      <c r="M119" s="5">
        <v>4155714096344</v>
      </c>
      <c r="N119" s="5">
        <v>3404791903393</v>
      </c>
      <c r="O119" s="5">
        <v>2776960537338</v>
      </c>
      <c r="P119" s="5">
        <v>2317996332396</v>
      </c>
      <c r="Q119" s="5">
        <v>1640038060832</v>
      </c>
      <c r="R119" s="5">
        <v>1474012073052</v>
      </c>
      <c r="S119" s="5">
        <v>1140407306193</v>
      </c>
      <c r="T119" s="5">
        <v>899469775563</v>
      </c>
      <c r="U119" s="5">
        <v>842452950148</v>
      </c>
    </row>
    <row r="120" spans="2:21" ht="15.5" x14ac:dyDescent="0.35">
      <c r="C120" t="s">
        <v>156</v>
      </c>
      <c r="D120" s="5">
        <v>89610027500</v>
      </c>
      <c r="E120" s="5">
        <v>89610027500</v>
      </c>
      <c r="F120" s="5">
        <v>89610027500</v>
      </c>
      <c r="G120" s="5">
        <v>89610027500</v>
      </c>
      <c r="I120" s="5">
        <v>89610027500</v>
      </c>
      <c r="J120" s="5">
        <v>78146486386</v>
      </c>
      <c r="K120" s="5">
        <v>68985179602</v>
      </c>
      <c r="L120" s="5">
        <v>58905263176</v>
      </c>
      <c r="M120" s="5">
        <v>46617017008</v>
      </c>
      <c r="N120" s="5">
        <v>38200284536</v>
      </c>
      <c r="O120" s="5">
        <v>30898833726</v>
      </c>
      <c r="P120" s="5">
        <v>24763244999</v>
      </c>
      <c r="Q120" s="5">
        <v>17965167641</v>
      </c>
      <c r="R120" s="5">
        <v>11010777941</v>
      </c>
      <c r="S120" s="5">
        <v>5342576779</v>
      </c>
    </row>
    <row r="121" spans="2:21" ht="15.5" x14ac:dyDescent="0.35">
      <c r="C121" t="s">
        <v>157</v>
      </c>
      <c r="D121" s="5">
        <v>6741821430080</v>
      </c>
      <c r="E121" s="5">
        <v>6416020033629</v>
      </c>
      <c r="F121" s="5">
        <v>6082678377594</v>
      </c>
      <c r="G121" s="5">
        <v>5704710071576</v>
      </c>
      <c r="I121" s="5">
        <v>6416020033629</v>
      </c>
      <c r="J121" s="5">
        <v>5673927846998</v>
      </c>
      <c r="K121" s="5">
        <v>5008747960326</v>
      </c>
      <c r="L121" s="5">
        <v>4616745108477</v>
      </c>
      <c r="M121" s="5">
        <v>4109097079336</v>
      </c>
      <c r="N121" s="5">
        <v>3366591618857</v>
      </c>
      <c r="O121" s="5">
        <v>2746061703612</v>
      </c>
      <c r="P121" s="5">
        <v>2293233087397</v>
      </c>
      <c r="Q121" s="5">
        <v>1622072893191</v>
      </c>
      <c r="R121" s="5">
        <v>1463001295111</v>
      </c>
      <c r="S121" s="5">
        <v>1135064729414</v>
      </c>
    </row>
    <row r="122" spans="2:21" ht="15.5" x14ac:dyDescent="0.35">
      <c r="C122" t="s">
        <v>158</v>
      </c>
      <c r="D122" s="5">
        <v>6831431457580</v>
      </c>
      <c r="E122" s="5">
        <v>6505630061129</v>
      </c>
      <c r="F122" s="5">
        <v>6172288405094</v>
      </c>
      <c r="G122" s="5">
        <v>5794320099076</v>
      </c>
      <c r="I122" s="5">
        <v>6505630061129</v>
      </c>
      <c r="J122" s="5">
        <v>5752074333384</v>
      </c>
      <c r="K122" s="5">
        <v>5077733139928</v>
      </c>
      <c r="L122" s="5">
        <v>4675650371653</v>
      </c>
      <c r="M122" s="5">
        <v>4155714096344</v>
      </c>
      <c r="N122" s="5">
        <v>3404791903393</v>
      </c>
      <c r="O122" s="5">
        <v>2776960537338</v>
      </c>
      <c r="P122" s="5">
        <v>2317996332396</v>
      </c>
      <c r="Q122" s="5">
        <v>1640038060832</v>
      </c>
      <c r="R122" s="5">
        <v>1474012073052</v>
      </c>
      <c r="S122" s="5">
        <v>1140407306193</v>
      </c>
      <c r="T122" s="5">
        <v>899469775563</v>
      </c>
      <c r="U122" s="5">
        <v>842452950148</v>
      </c>
    </row>
    <row r="123" spans="2:21" ht="15.5" x14ac:dyDescent="0.35">
      <c r="C123" t="s">
        <v>159</v>
      </c>
      <c r="D123" s="5">
        <v>938647073963</v>
      </c>
      <c r="E123" s="5">
        <v>919434598766</v>
      </c>
      <c r="F123" s="5">
        <v>905444519291</v>
      </c>
      <c r="G123" s="5">
        <v>872983391446</v>
      </c>
      <c r="I123" s="5">
        <v>919434598766</v>
      </c>
      <c r="J123" s="5">
        <v>833147564682</v>
      </c>
      <c r="K123" s="5">
        <v>776933934240</v>
      </c>
      <c r="L123" s="5">
        <v>708122405872</v>
      </c>
      <c r="M123" s="5">
        <v>652588337627</v>
      </c>
      <c r="N123" s="5">
        <v>597189379611</v>
      </c>
      <c r="O123" s="5">
        <v>496977740586</v>
      </c>
      <c r="P123" s="5">
        <v>378570165863</v>
      </c>
      <c r="Q123" s="5">
        <v>327763684836</v>
      </c>
      <c r="R123" s="5">
        <v>108057637829</v>
      </c>
      <c r="S123" s="5">
        <v>83410004201</v>
      </c>
      <c r="T123" s="5">
        <v>63280008623</v>
      </c>
      <c r="U123" s="5">
        <v>45415155264</v>
      </c>
    </row>
    <row r="124" spans="2:21" ht="15.5" x14ac:dyDescent="0.35">
      <c r="C124" t="s">
        <v>10</v>
      </c>
      <c r="D124" s="5">
        <v>8517301843655</v>
      </c>
      <c r="E124" s="5">
        <v>8174058121870</v>
      </c>
      <c r="F124" s="5">
        <v>7826260215229</v>
      </c>
      <c r="G124" s="5">
        <v>7413421232795</v>
      </c>
      <c r="I124" s="5">
        <v>8174058121870</v>
      </c>
      <c r="J124" s="5">
        <v>7330445376542</v>
      </c>
      <c r="K124" s="5">
        <v>6599783247273</v>
      </c>
      <c r="L124" s="5">
        <v>6131884486218</v>
      </c>
      <c r="M124" s="5">
        <v>5925143836671</v>
      </c>
      <c r="N124" s="5">
        <v>5517092083693</v>
      </c>
      <c r="O124" s="5">
        <v>4792650989851</v>
      </c>
      <c r="P124" s="5">
        <v>4449920417711</v>
      </c>
      <c r="Q124" s="5">
        <v>4030514864860</v>
      </c>
      <c r="R124" s="5">
        <v>3636414833375</v>
      </c>
      <c r="S124" s="5">
        <v>3278976932888</v>
      </c>
      <c r="T124" s="5">
        <v>1806173260837</v>
      </c>
      <c r="U124" s="5">
        <v>1734730849990</v>
      </c>
    </row>
    <row r="125" spans="2:21" ht="15.5" x14ac:dyDescent="0.35">
      <c r="C125" t="s">
        <v>160</v>
      </c>
      <c r="D125" s="5">
        <v>9644999760655</v>
      </c>
      <c r="E125" s="5">
        <v>9266341272989</v>
      </c>
      <c r="F125" s="5">
        <v>8928706646869</v>
      </c>
      <c r="G125" s="5">
        <v>8989009170931</v>
      </c>
      <c r="I125" s="5">
        <v>9266341272989</v>
      </c>
      <c r="J125" s="5">
        <v>8247188907280</v>
      </c>
      <c r="K125" s="5">
        <v>7340842527691</v>
      </c>
      <c r="L125" s="5">
        <v>6918090957193</v>
      </c>
      <c r="M125" s="5">
        <v>6860971097854</v>
      </c>
      <c r="N125" s="5">
        <v>6372279460008</v>
      </c>
      <c r="O125" s="5">
        <v>5576085408175</v>
      </c>
      <c r="P125" s="5">
        <v>5089416875753</v>
      </c>
      <c r="Q125" s="5">
        <v>4712039481525</v>
      </c>
      <c r="R125" s="5">
        <v>4176188101672</v>
      </c>
      <c r="S125" s="5">
        <v>3719815820449</v>
      </c>
      <c r="T125" s="5">
        <v>2156666399969</v>
      </c>
      <c r="U125" s="5">
        <v>2133945087745</v>
      </c>
    </row>
    <row r="126" spans="2:21" ht="15.5" x14ac:dyDescent="0.35">
      <c r="C126" t="s">
        <v>161</v>
      </c>
      <c r="D126" s="5">
        <v>13907481500</v>
      </c>
      <c r="E126" s="5">
        <v>13907481500</v>
      </c>
      <c r="F126" s="5">
        <v>13907481500</v>
      </c>
      <c r="G126" s="5">
        <v>13907481500</v>
      </c>
      <c r="I126" s="5">
        <v>13907481500</v>
      </c>
      <c r="J126" s="5">
        <v>13907481500</v>
      </c>
      <c r="K126" s="5">
        <v>14246348500</v>
      </c>
      <c r="L126" s="5">
        <v>14246349500</v>
      </c>
      <c r="M126" s="5">
        <v>14246349500</v>
      </c>
      <c r="N126" s="5">
        <v>14246349500</v>
      </c>
      <c r="O126" s="5">
        <v>14246349500</v>
      </c>
      <c r="P126" s="5">
        <v>14550736000</v>
      </c>
      <c r="Q126" s="5">
        <v>14550736000</v>
      </c>
      <c r="R126" s="5">
        <v>14550736000</v>
      </c>
      <c r="S126" s="5">
        <v>14550736000</v>
      </c>
      <c r="T126" s="5">
        <v>1382320000</v>
      </c>
      <c r="U126" s="5">
        <v>138232</v>
      </c>
    </row>
    <row r="128" spans="2:21" ht="15.5" x14ac:dyDescent="0.35">
      <c r="B128" t="s">
        <v>162</v>
      </c>
      <c r="C128" t="s">
        <v>163</v>
      </c>
      <c r="D128" s="5">
        <v>447559732257</v>
      </c>
      <c r="E128" s="5">
        <v>601568408587</v>
      </c>
      <c r="F128" s="5">
        <v>594894203650</v>
      </c>
      <c r="G128" s="5">
        <v>301075339691</v>
      </c>
      <c r="I128" s="5">
        <v>1934750161096</v>
      </c>
      <c r="J128" s="5">
        <v>1728912731527</v>
      </c>
      <c r="K128" s="5">
        <v>1314134014358</v>
      </c>
      <c r="L128" s="5">
        <v>1134501095473</v>
      </c>
      <c r="M128" s="5">
        <v>2089515437267</v>
      </c>
      <c r="N128" s="5">
        <v>1066112489721</v>
      </c>
      <c r="O128" s="5">
        <v>894242357918</v>
      </c>
      <c r="P128" s="5">
        <v>743203517544</v>
      </c>
      <c r="Q128" s="5">
        <v>769745377540</v>
      </c>
      <c r="R128" s="5">
        <v>864666896405</v>
      </c>
      <c r="S128" s="5">
        <v>699632830802</v>
      </c>
      <c r="T128" s="5">
        <v>547418075359</v>
      </c>
      <c r="U128" s="5">
        <v>538574234483</v>
      </c>
    </row>
    <row r="129" spans="3:21" ht="15.5" x14ac:dyDescent="0.35">
      <c r="C129" t="s">
        <v>328</v>
      </c>
      <c r="D129" s="5">
        <v>1393066901691</v>
      </c>
      <c r="E129" s="5">
        <v>1498339857441</v>
      </c>
      <c r="F129" s="5">
        <v>1419946992308</v>
      </c>
      <c r="G129" s="5">
        <v>1121179593052</v>
      </c>
      <c r="I129" s="5">
        <v>5346870138305</v>
      </c>
      <c r="J129" s="5">
        <v>4859976584212</v>
      </c>
      <c r="K129" s="5">
        <v>4005775436136</v>
      </c>
      <c r="L129" s="5">
        <v>3867735271476</v>
      </c>
      <c r="M129" s="5">
        <v>4729397778382</v>
      </c>
      <c r="N129" s="5">
        <v>3264133921140</v>
      </c>
      <c r="O129" s="5">
        <v>3072173598188</v>
      </c>
      <c r="P129" s="5">
        <v>2605742517243</v>
      </c>
      <c r="Q129" s="5">
        <v>2477815555529</v>
      </c>
      <c r="R129" s="5">
        <v>2403829526752</v>
      </c>
      <c r="S129" s="5">
        <v>2133437453642</v>
      </c>
      <c r="T129" s="5">
        <v>1907626343876</v>
      </c>
      <c r="U129" s="5">
        <v>1747000436370</v>
      </c>
    </row>
    <row r="130" spans="3:21" ht="15.5" x14ac:dyDescent="0.35">
      <c r="C130" t="s">
        <v>329</v>
      </c>
      <c r="D130" s="5">
        <v>-920224251119</v>
      </c>
      <c r="E130" s="5">
        <v>-3106063662809</v>
      </c>
      <c r="F130" s="5">
        <v>1540308560453</v>
      </c>
      <c r="G130" s="5">
        <v>-727085822503</v>
      </c>
      <c r="I130" s="5">
        <v>-3106063662809</v>
      </c>
      <c r="J130" s="5">
        <v>-2941224748453</v>
      </c>
      <c r="K130" s="5">
        <v>-2358311329082</v>
      </c>
      <c r="L130" s="5">
        <v>-2409583742036</v>
      </c>
      <c r="M130" s="5">
        <v>-1453638055149</v>
      </c>
      <c r="N130" s="5">
        <v>-1200357942835</v>
      </c>
      <c r="O130" s="5">
        <v>-1080873366803</v>
      </c>
      <c r="P130" s="5">
        <v>-962427805328</v>
      </c>
      <c r="Q130" s="5">
        <v>-912779143248</v>
      </c>
      <c r="R130" s="5">
        <v>-894576410049</v>
      </c>
      <c r="S130" s="5">
        <v>-855138659417</v>
      </c>
      <c r="T130" s="5">
        <v>-825679248579</v>
      </c>
      <c r="U130" s="5">
        <v>-766663768470</v>
      </c>
    </row>
    <row r="131" spans="3:21" ht="15.5" x14ac:dyDescent="0.35">
      <c r="C131" t="s">
        <v>330</v>
      </c>
      <c r="E131" s="5">
        <v>2313416508360</v>
      </c>
      <c r="F131" s="5">
        <v>-2313416508360</v>
      </c>
      <c r="M131" s="5">
        <v>-991640356421</v>
      </c>
      <c r="N131" s="5">
        <v>-906888885616</v>
      </c>
    </row>
    <row r="132" spans="3:21" ht="15.5" x14ac:dyDescent="0.35">
      <c r="C132" t="s">
        <v>333</v>
      </c>
      <c r="O132" s="5">
        <v>-326701212315</v>
      </c>
      <c r="P132" s="5">
        <v>-229958358830</v>
      </c>
      <c r="Q132" s="5">
        <v>-258097957206</v>
      </c>
      <c r="R132" s="5">
        <v>-195052810754</v>
      </c>
      <c r="S132" s="5">
        <v>-204475775404</v>
      </c>
      <c r="T132" s="5">
        <v>-158369343144</v>
      </c>
      <c r="U132" s="5">
        <v>-123622453023</v>
      </c>
    </row>
    <row r="133" spans="3:21" ht="15.5" x14ac:dyDescent="0.35">
      <c r="C133" t="s">
        <v>548</v>
      </c>
      <c r="D133" s="5">
        <v>29030143078</v>
      </c>
      <c r="E133" s="5">
        <v>33288930734</v>
      </c>
      <c r="F133" s="5">
        <v>30608957445</v>
      </c>
      <c r="G133" s="5">
        <v>35053471920</v>
      </c>
      <c r="I133" s="5">
        <v>128153732957</v>
      </c>
      <c r="J133" s="5">
        <v>96720290769</v>
      </c>
      <c r="K133" s="5">
        <v>72068896605</v>
      </c>
      <c r="L133" s="5">
        <v>58375794513</v>
      </c>
      <c r="M133" s="5">
        <v>63525387230</v>
      </c>
      <c r="N133" s="5">
        <v>67181105341</v>
      </c>
      <c r="O133" s="5">
        <v>75293160942</v>
      </c>
      <c r="P133" s="5">
        <v>83629489953</v>
      </c>
      <c r="Q133" s="5">
        <v>133387829644</v>
      </c>
      <c r="R133" s="5">
        <v>163839782860</v>
      </c>
      <c r="S133" s="5">
        <v>142069064163</v>
      </c>
      <c r="T133" s="5">
        <v>93891960747</v>
      </c>
      <c r="U133" s="5">
        <v>62430744268</v>
      </c>
    </row>
    <row r="134" spans="3:21" ht="15.5" x14ac:dyDescent="0.35">
      <c r="C134" t="s">
        <v>1105</v>
      </c>
      <c r="D134" s="5">
        <v>-3731570209</v>
      </c>
      <c r="E134" s="5">
        <v>-3861507150</v>
      </c>
      <c r="F134" s="5">
        <v>-3695250449</v>
      </c>
      <c r="G134" s="5">
        <v>-3402149804</v>
      </c>
      <c r="I134" s="5">
        <v>-15179142421</v>
      </c>
      <c r="J134" s="5">
        <v>-17574848587</v>
      </c>
      <c r="K134" s="5">
        <v>-15401094831</v>
      </c>
      <c r="L134" s="5">
        <v>-12970180534</v>
      </c>
      <c r="M134" s="5">
        <v>-12215997169</v>
      </c>
      <c r="N134" s="5">
        <v>-11483569517</v>
      </c>
      <c r="O134" s="5">
        <v>-13588036784</v>
      </c>
      <c r="P134" s="5">
        <v>-14905279195</v>
      </c>
      <c r="Q134" s="5">
        <v>-13211605971</v>
      </c>
      <c r="R134" s="5">
        <v>-12142778225</v>
      </c>
      <c r="S134" s="5">
        <v>-10486770052</v>
      </c>
      <c r="T134" s="5">
        <v>-14247872671</v>
      </c>
      <c r="U134" s="5">
        <v>-15184863594</v>
      </c>
    </row>
    <row r="135" spans="3:21" ht="15.5" x14ac:dyDescent="0.35">
      <c r="C135" t="s">
        <v>490</v>
      </c>
      <c r="D135" s="5">
        <v>-50581491184</v>
      </c>
      <c r="E135" s="5">
        <v>-133551717989</v>
      </c>
      <c r="F135" s="5">
        <v>-78858547747</v>
      </c>
      <c r="G135" s="5">
        <v>-124669752974</v>
      </c>
      <c r="I135" s="5">
        <v>-419030904936</v>
      </c>
      <c r="J135" s="5">
        <v>-268984546414</v>
      </c>
      <c r="K135" s="5">
        <v>-389997894470</v>
      </c>
      <c r="L135" s="5">
        <v>-369142313564</v>
      </c>
      <c r="M135" s="5">
        <v>-246275558374</v>
      </c>
      <c r="N135" s="5">
        <v>-148546187838</v>
      </c>
      <c r="O135" s="5">
        <v>-217731021690</v>
      </c>
      <c r="P135" s="5">
        <v>-189990351047</v>
      </c>
      <c r="Q135" s="5">
        <v>-207880037726</v>
      </c>
      <c r="R135" s="5">
        <v>-194517006169</v>
      </c>
      <c r="S135" s="5">
        <v>-160428504317</v>
      </c>
      <c r="T135" s="5">
        <v>-160109621229</v>
      </c>
      <c r="U135" s="5">
        <v>-121741524752</v>
      </c>
    </row>
    <row r="136" spans="3:21" ht="15.5" x14ac:dyDescent="0.35">
      <c r="C136" t="s">
        <v>2116</v>
      </c>
      <c r="L136" s="5">
        <v>86265618</v>
      </c>
      <c r="M136" s="5">
        <v>362238768</v>
      </c>
      <c r="N136" s="5">
        <v>2074049046</v>
      </c>
      <c r="O136" s="5">
        <v>8210906458</v>
      </c>
    </row>
    <row r="137" spans="3:21" ht="15.5" x14ac:dyDescent="0.35">
      <c r="C137" t="s">
        <v>593</v>
      </c>
      <c r="P137" s="5">
        <v>29959250045</v>
      </c>
      <c r="Q137" s="5">
        <v>43122677271</v>
      </c>
      <c r="R137" s="5">
        <v>19027300338</v>
      </c>
      <c r="S137" s="5">
        <v>18734782650</v>
      </c>
      <c r="T137" s="5">
        <v>15913400663</v>
      </c>
      <c r="U137" s="5">
        <v>13145995509</v>
      </c>
    </row>
    <row r="138" spans="3:21" ht="15.5" x14ac:dyDescent="0.35">
      <c r="C138" t="s">
        <v>173</v>
      </c>
      <c r="D138" s="5">
        <v>-1770149863</v>
      </c>
      <c r="E138" s="5">
        <v>-26948990809</v>
      </c>
      <c r="F138" s="5">
        <v>-586821664353</v>
      </c>
      <c r="G138" s="5">
        <v>-1365000000</v>
      </c>
      <c r="I138" s="5">
        <v>-615627165623</v>
      </c>
      <c r="J138" s="5">
        <v>-505755532632</v>
      </c>
      <c r="K138" s="5">
        <v>-530316393291</v>
      </c>
      <c r="L138" s="5">
        <v>-880861384136</v>
      </c>
      <c r="M138" s="5">
        <v>-984546455691</v>
      </c>
      <c r="N138" s="5">
        <v>-305970912691</v>
      </c>
      <c r="O138" s="5">
        <v>-481184710940</v>
      </c>
      <c r="P138" s="5">
        <v>-347059753483</v>
      </c>
      <c r="Q138" s="5">
        <v>-621612672503</v>
      </c>
      <c r="R138" s="5">
        <v>-363768457534</v>
      </c>
      <c r="S138" s="5">
        <v>917431895295</v>
      </c>
      <c r="T138" s="5">
        <v>-525551056964</v>
      </c>
      <c r="U138" s="5">
        <v>-14479702222</v>
      </c>
    </row>
    <row r="139" spans="3:21" ht="15.5" x14ac:dyDescent="0.35">
      <c r="C139" t="s">
        <v>174</v>
      </c>
      <c r="D139" s="5">
        <v>-907308037418</v>
      </c>
      <c r="E139" s="5">
        <v>33947088359</v>
      </c>
      <c r="F139" s="5">
        <v>-317571552258</v>
      </c>
      <c r="G139" s="5">
        <v>194654402535</v>
      </c>
      <c r="I139" s="5">
        <v>153632265789</v>
      </c>
      <c r="J139" s="5">
        <v>-998278447137</v>
      </c>
      <c r="K139" s="5">
        <v>-637114244868</v>
      </c>
      <c r="L139" s="5">
        <v>-840313585973</v>
      </c>
      <c r="M139" s="5">
        <v>-527253638503</v>
      </c>
      <c r="N139" s="5">
        <v>-623650592948</v>
      </c>
      <c r="O139" s="5">
        <v>-675213398951</v>
      </c>
      <c r="P139" s="5">
        <v>-308597471045</v>
      </c>
      <c r="Q139" s="5">
        <v>-826666461026</v>
      </c>
      <c r="R139" s="5">
        <v>-1466706222684</v>
      </c>
      <c r="S139" s="5">
        <v>-202604564110</v>
      </c>
      <c r="T139" s="5">
        <v>-160230239191</v>
      </c>
      <c r="U139" s="5">
        <v>-223278999408</v>
      </c>
    </row>
    <row r="140" spans="3:21" ht="15.5" x14ac:dyDescent="0.35">
      <c r="C140" t="s">
        <v>179</v>
      </c>
      <c r="E140" s="5">
        <v>45000000000</v>
      </c>
      <c r="I140" s="5">
        <v>45000000000</v>
      </c>
      <c r="J140" s="5">
        <v>95900000000</v>
      </c>
      <c r="K140" s="5">
        <v>117013823400</v>
      </c>
      <c r="L140" s="5">
        <v>358549223818</v>
      </c>
      <c r="M140" s="5">
        <v>117433670000</v>
      </c>
      <c r="N140" s="5">
        <v>993879698021</v>
      </c>
      <c r="O140" s="5">
        <v>640530675317</v>
      </c>
      <c r="P140" s="5">
        <v>53963281789</v>
      </c>
      <c r="Q140" s="5">
        <v>265040990539</v>
      </c>
      <c r="T140" s="5">
        <v>135467849974</v>
      </c>
      <c r="U140" s="5">
        <v>168642271340</v>
      </c>
    </row>
    <row r="141" spans="3:21" ht="15.5" x14ac:dyDescent="0.35">
      <c r="C141" t="s">
        <v>423</v>
      </c>
      <c r="D141" s="5">
        <v>99099098</v>
      </c>
      <c r="E141" s="5">
        <v>255405406</v>
      </c>
      <c r="F141" s="5">
        <v>2868320719</v>
      </c>
      <c r="G141" s="5">
        <v>3784934107</v>
      </c>
      <c r="I141" s="5">
        <v>7844369692</v>
      </c>
      <c r="J141" s="5">
        <v>2925381969</v>
      </c>
      <c r="K141" s="5">
        <v>2776081831</v>
      </c>
      <c r="L141" s="5">
        <v>1074259680</v>
      </c>
      <c r="M141" s="5">
        <v>613210377</v>
      </c>
      <c r="N141" s="5">
        <v>12527861497</v>
      </c>
      <c r="O141" s="5">
        <v>491473641</v>
      </c>
      <c r="P141" s="5">
        <v>300000</v>
      </c>
      <c r="Q141" s="5">
        <v>5229725</v>
      </c>
      <c r="R141" s="5">
        <v>200910000</v>
      </c>
      <c r="S141" s="5">
        <v>1199298811</v>
      </c>
      <c r="T141" s="5">
        <v>1793807200</v>
      </c>
      <c r="U141" s="5">
        <v>2550000</v>
      </c>
    </row>
    <row r="142" spans="3:21" ht="15.5" x14ac:dyDescent="0.35">
      <c r="C142" t="s">
        <v>176</v>
      </c>
      <c r="D142" s="5">
        <v>-232115843172</v>
      </c>
      <c r="E142" s="5">
        <v>-340455494945</v>
      </c>
      <c r="F142" s="5">
        <v>-215167950990</v>
      </c>
      <c r="G142" s="5">
        <v>-129304195998</v>
      </c>
      <c r="I142" s="5">
        <v>-890722122760</v>
      </c>
      <c r="J142" s="5">
        <v>-596795569927</v>
      </c>
      <c r="K142" s="5">
        <v>-492969316264</v>
      </c>
      <c r="L142" s="5">
        <v>-763403359581</v>
      </c>
      <c r="M142" s="5">
        <v>-355761602161</v>
      </c>
      <c r="N142" s="5">
        <v>-318379963872</v>
      </c>
      <c r="O142" s="5">
        <v>-445714176415</v>
      </c>
      <c r="P142" s="5">
        <v>-467770718018</v>
      </c>
      <c r="Q142" s="5">
        <v>-257155830547</v>
      </c>
      <c r="R142" s="5">
        <v>-214668182985</v>
      </c>
      <c r="S142" s="5">
        <v>-182793164668</v>
      </c>
      <c r="T142" s="5">
        <v>-168992659328</v>
      </c>
      <c r="U142" s="5">
        <v>-147451975298</v>
      </c>
    </row>
    <row r="143" spans="3:21" ht="15.5" x14ac:dyDescent="0.35">
      <c r="C143" t="s">
        <v>178</v>
      </c>
      <c r="D143" s="5">
        <v>-5323063783</v>
      </c>
      <c r="E143" s="5">
        <v>-33088355289</v>
      </c>
      <c r="F143" s="5">
        <v>-4112564687</v>
      </c>
      <c r="G143" s="5">
        <v>-44582278866</v>
      </c>
      <c r="I143" s="5">
        <v>-84504351741</v>
      </c>
      <c r="J143" s="5">
        <v>-101812306324</v>
      </c>
      <c r="K143" s="5">
        <v>-58056519151</v>
      </c>
      <c r="L143" s="5">
        <v>-62150295537</v>
      </c>
      <c r="M143" s="5">
        <v>-232595704813</v>
      </c>
      <c r="N143" s="5">
        <v>-23085012132</v>
      </c>
      <c r="O143" s="5">
        <v>-16807042176</v>
      </c>
      <c r="P143" s="5">
        <v>-79781507269</v>
      </c>
      <c r="Q143" s="5">
        <v>-215469608196</v>
      </c>
      <c r="R143" s="5">
        <v>-39434482754</v>
      </c>
      <c r="S143" s="5">
        <v>-21011998253</v>
      </c>
      <c r="T143" s="5">
        <v>-126117751258</v>
      </c>
      <c r="U143" s="5">
        <v>-16222204429</v>
      </c>
    </row>
    <row r="144" spans="3:21" ht="15.5" x14ac:dyDescent="0.35">
      <c r="C144" t="s">
        <v>1332</v>
      </c>
      <c r="Q144" s="5">
        <v>34178750000</v>
      </c>
    </row>
    <row r="145" spans="3:21" ht="15.5" x14ac:dyDescent="0.35">
      <c r="C145" t="s">
        <v>338</v>
      </c>
      <c r="E145" s="5">
        <v>321027589</v>
      </c>
      <c r="F145" s="5">
        <v>-144222300</v>
      </c>
      <c r="G145" s="5">
        <v>-176805289</v>
      </c>
      <c r="T145" s="5">
        <v>-2381485779</v>
      </c>
    </row>
    <row r="146" spans="3:21" ht="15.5" x14ac:dyDescent="0.35">
      <c r="C146" t="s">
        <v>2117</v>
      </c>
      <c r="U146" s="5">
        <v>13000000000</v>
      </c>
    </row>
    <row r="147" spans="3:21" ht="15.5" x14ac:dyDescent="0.35">
      <c r="C147" t="s">
        <v>2118</v>
      </c>
      <c r="U147" s="5">
        <v>4578646499</v>
      </c>
    </row>
    <row r="148" spans="3:21" ht="15.5" x14ac:dyDescent="0.35">
      <c r="C148" t="s">
        <v>2119</v>
      </c>
      <c r="D148" s="5">
        <v>-651730000000</v>
      </c>
      <c r="E148" s="5">
        <v>413565000000</v>
      </c>
      <c r="F148" s="5">
        <v>-31015135000</v>
      </c>
      <c r="G148" s="5">
        <v>366895135000</v>
      </c>
      <c r="I148" s="5">
        <v>1239699865000</v>
      </c>
      <c r="J148" s="5">
        <v>-378704865000</v>
      </c>
      <c r="K148" s="5">
        <v>-175864865000</v>
      </c>
      <c r="L148" s="5">
        <v>-66333135000</v>
      </c>
      <c r="M148" s="5">
        <v>168223000000</v>
      </c>
      <c r="N148" s="5">
        <v>-824091000000</v>
      </c>
      <c r="O148" s="5">
        <v>43394865000</v>
      </c>
      <c r="P148" s="5">
        <v>353905135000</v>
      </c>
      <c r="Q148" s="5">
        <v>166582889600</v>
      </c>
      <c r="R148" s="5">
        <v>-1135902889600</v>
      </c>
    </row>
    <row r="149" spans="3:21" ht="15.5" x14ac:dyDescent="0.35">
      <c r="C149" t="s">
        <v>736</v>
      </c>
    </row>
    <row r="150" spans="3:21" ht="15.5" x14ac:dyDescent="0.35">
      <c r="C150" t="s">
        <v>659</v>
      </c>
      <c r="U150" s="5">
        <v>1091488000</v>
      </c>
    </row>
    <row r="151" spans="3:21" ht="15.5" x14ac:dyDescent="0.35">
      <c r="C151" t="s">
        <v>2120</v>
      </c>
      <c r="S151" s="5">
        <v>1300000</v>
      </c>
    </row>
    <row r="152" spans="3:21" ht="15.5" x14ac:dyDescent="0.35">
      <c r="C152" t="s">
        <v>426</v>
      </c>
      <c r="M152" s="5">
        <v>-18080991455</v>
      </c>
      <c r="N152" s="5">
        <v>-36484539226</v>
      </c>
      <c r="O152" s="5">
        <v>-58127042039</v>
      </c>
      <c r="P152" s="5">
        <v>-28539791078</v>
      </c>
      <c r="Q152" s="5">
        <v>-28924388800</v>
      </c>
      <c r="R152" s="5">
        <v>-76901577345</v>
      </c>
    </row>
    <row r="153" spans="3:21" ht="15.5" x14ac:dyDescent="0.35">
      <c r="C153" t="s">
        <v>1836</v>
      </c>
      <c r="O153" s="5">
        <v>-14461355398</v>
      </c>
      <c r="Q153" s="5">
        <v>-135118579292</v>
      </c>
    </row>
    <row r="154" spans="3:21" ht="15.5" x14ac:dyDescent="0.35">
      <c r="C154" t="s">
        <v>2121</v>
      </c>
      <c r="D154" s="5">
        <v>-238229561</v>
      </c>
      <c r="E154" s="5">
        <v>-685494402</v>
      </c>
      <c r="G154" s="5">
        <v>72613581</v>
      </c>
      <c r="I154" s="5">
        <v>-685494402</v>
      </c>
      <c r="J154" s="5">
        <v>-4791087855</v>
      </c>
      <c r="K154" s="5">
        <v>-3013449684</v>
      </c>
      <c r="L154" s="5">
        <v>-25775044110</v>
      </c>
      <c r="M154" s="5">
        <v>-3255675450</v>
      </c>
      <c r="N154" s="5">
        <v>-1960452930</v>
      </c>
      <c r="O154" s="5">
        <v>-3611455930</v>
      </c>
    </row>
    <row r="155" spans="3:21" ht="15.5" x14ac:dyDescent="0.35">
      <c r="C155" t="s">
        <v>2122</v>
      </c>
    </row>
    <row r="156" spans="3:21" ht="15.5" x14ac:dyDescent="0.35">
      <c r="C156" t="s">
        <v>660</v>
      </c>
      <c r="D156" s="5">
        <v>-18000000000</v>
      </c>
      <c r="E156" s="5">
        <v>-50965000000</v>
      </c>
      <c r="F156" s="5">
        <v>-70000000000</v>
      </c>
      <c r="G156" s="5">
        <v>-2035000000</v>
      </c>
      <c r="I156" s="5">
        <v>-163000000000</v>
      </c>
      <c r="J156" s="5">
        <v>-15000000000</v>
      </c>
      <c r="K156" s="5">
        <v>-27000000000</v>
      </c>
      <c r="L156" s="5">
        <v>-282275235243</v>
      </c>
      <c r="M156" s="5">
        <v>-203829545001</v>
      </c>
      <c r="N156" s="5">
        <v>-426057184306</v>
      </c>
      <c r="O156" s="5">
        <v>-820909340951</v>
      </c>
      <c r="P156" s="5">
        <v>-140374171469</v>
      </c>
      <c r="Q156" s="5">
        <v>-655805914055</v>
      </c>
      <c r="U156" s="5">
        <v>-246919775520</v>
      </c>
    </row>
    <row r="157" spans="3:21" ht="15.5" x14ac:dyDescent="0.35">
      <c r="C157" t="s">
        <v>183</v>
      </c>
      <c r="D157" s="5">
        <v>-1770149863</v>
      </c>
      <c r="E157" s="5">
        <v>-26948990809</v>
      </c>
      <c r="F157" s="5">
        <v>-586821664353</v>
      </c>
      <c r="G157" s="5">
        <v>-1365000000</v>
      </c>
      <c r="I157" s="5">
        <v>-615627165623</v>
      </c>
      <c r="J157" s="5">
        <v>-505755532632</v>
      </c>
      <c r="K157" s="5">
        <v>-530316393291</v>
      </c>
      <c r="L157" s="5">
        <v>-880861384136</v>
      </c>
      <c r="M157" s="5">
        <v>-984546455691</v>
      </c>
      <c r="N157" s="5">
        <v>-305970912691</v>
      </c>
      <c r="O157" s="5">
        <v>-481184710940</v>
      </c>
      <c r="P157" s="5">
        <v>-347059753483</v>
      </c>
      <c r="Q157" s="5">
        <v>-621612672503</v>
      </c>
      <c r="R157" s="5">
        <v>-363768457534</v>
      </c>
      <c r="S157" s="5">
        <v>917431895295</v>
      </c>
      <c r="T157" s="5">
        <v>-525551056964</v>
      </c>
      <c r="U157" s="5">
        <v>-14479702222</v>
      </c>
    </row>
    <row r="158" spans="3:21" ht="15.5" x14ac:dyDescent="0.35">
      <c r="C158" t="s">
        <v>717</v>
      </c>
      <c r="S158" s="5">
        <v>1208446645843</v>
      </c>
    </row>
    <row r="159" spans="3:21" ht="15.5" x14ac:dyDescent="0.35">
      <c r="C159" t="s">
        <v>637</v>
      </c>
      <c r="F159" s="5">
        <v>-598021704500</v>
      </c>
      <c r="I159" s="5">
        <v>-598021704500</v>
      </c>
      <c r="J159" s="5">
        <v>-472854331375</v>
      </c>
      <c r="K159" s="5">
        <v>-514576772378</v>
      </c>
      <c r="L159" s="5">
        <v>-500742705600</v>
      </c>
      <c r="M159" s="5">
        <v>-512674556400</v>
      </c>
      <c r="N159" s="5">
        <v>-299060157900</v>
      </c>
      <c r="O159" s="5">
        <v>-256434291000</v>
      </c>
      <c r="Q159" s="5">
        <v>-494725024000</v>
      </c>
      <c r="R159" s="5">
        <v>-363768400000</v>
      </c>
      <c r="S159" s="5">
        <v>-291014720000</v>
      </c>
      <c r="T159" s="5">
        <v>-470000000000</v>
      </c>
      <c r="U159" s="5">
        <v>-15000000000</v>
      </c>
    </row>
    <row r="160" spans="3:21" ht="15.5" x14ac:dyDescent="0.35">
      <c r="C160" t="s">
        <v>434</v>
      </c>
      <c r="E160" s="5">
        <v>-209754092</v>
      </c>
      <c r="I160" s="5">
        <v>-209754092</v>
      </c>
      <c r="P160" s="5">
        <v>-4786616824</v>
      </c>
      <c r="Q160" s="5">
        <v>-2507585334</v>
      </c>
      <c r="T160" s="5">
        <v>-50000000000</v>
      </c>
      <c r="U160" s="5">
        <v>-5000000000</v>
      </c>
    </row>
    <row r="161" spans="2:21" ht="15.5" x14ac:dyDescent="0.35">
      <c r="C161" t="s">
        <v>475</v>
      </c>
      <c r="N161" s="5">
        <v>-5063500898</v>
      </c>
      <c r="O161" s="5">
        <v>-12649085842</v>
      </c>
      <c r="P161" s="5">
        <v>-9203097415</v>
      </c>
      <c r="Q161" s="5">
        <v>-4580042457</v>
      </c>
    </row>
    <row r="162" spans="2:21" ht="15.5" x14ac:dyDescent="0.35">
      <c r="C162" t="s">
        <v>476</v>
      </c>
      <c r="T162" s="5">
        <v>-5550000000</v>
      </c>
      <c r="U162" s="5">
        <v>5550000000</v>
      </c>
    </row>
    <row r="163" spans="2:21" ht="15.5" x14ac:dyDescent="0.35">
      <c r="C163" t="s">
        <v>510</v>
      </c>
      <c r="E163" s="5">
        <v>-830742078</v>
      </c>
      <c r="I163" s="5">
        <v>-830742078</v>
      </c>
      <c r="J163" s="5">
        <v>-1639784303</v>
      </c>
      <c r="K163" s="5">
        <v>-2723666667</v>
      </c>
    </row>
    <row r="164" spans="2:21" ht="15.5" x14ac:dyDescent="0.35">
      <c r="C164" t="s">
        <v>2123</v>
      </c>
      <c r="E164" s="5">
        <v>491505361</v>
      </c>
      <c r="F164" s="5">
        <v>5100</v>
      </c>
      <c r="M164" s="5">
        <v>-1000000000</v>
      </c>
    </row>
    <row r="165" spans="2:21" ht="15.5" x14ac:dyDescent="0.35">
      <c r="C165" t="s">
        <v>2124</v>
      </c>
      <c r="O165" s="5">
        <v>-912600000</v>
      </c>
      <c r="Q165" s="5">
        <v>-139400000000</v>
      </c>
    </row>
    <row r="166" spans="2:21" ht="15.5" x14ac:dyDescent="0.35">
      <c r="C166" t="s">
        <v>1669</v>
      </c>
      <c r="E166" s="5">
        <v>-13200000000</v>
      </c>
      <c r="I166" s="5">
        <v>-13200000000</v>
      </c>
      <c r="J166" s="5">
        <v>-22111500000</v>
      </c>
      <c r="K166" s="5">
        <v>2783946524</v>
      </c>
      <c r="L166" s="5">
        <v>-11918557903</v>
      </c>
      <c r="M166" s="5">
        <v>-79151459501</v>
      </c>
      <c r="N166" s="5">
        <v>-1312600000</v>
      </c>
      <c r="T166" s="5">
        <v>-1000000</v>
      </c>
    </row>
    <row r="167" spans="2:21" ht="15.5" x14ac:dyDescent="0.35">
      <c r="C167" t="s">
        <v>880</v>
      </c>
      <c r="E167" s="5">
        <v>-13200000000</v>
      </c>
      <c r="F167" s="5">
        <v>13200000000</v>
      </c>
      <c r="L167" s="5">
        <v>3300000000</v>
      </c>
      <c r="M167" s="5">
        <v>13475000001</v>
      </c>
      <c r="N167" s="5">
        <v>10500000000</v>
      </c>
      <c r="O167" s="5">
        <v>7500000000</v>
      </c>
      <c r="Q167" s="5">
        <v>20000000000</v>
      </c>
    </row>
    <row r="168" spans="2:21" ht="15.5" x14ac:dyDescent="0.35">
      <c r="C168" t="s">
        <v>2125</v>
      </c>
      <c r="D168" s="5">
        <v>-1770149863</v>
      </c>
      <c r="L168" s="5">
        <v>-353700161631</v>
      </c>
      <c r="M168" s="5">
        <v>-397095469997</v>
      </c>
      <c r="N168" s="5">
        <v>-8434659296</v>
      </c>
      <c r="O168" s="5">
        <v>-217688719825</v>
      </c>
      <c r="P168" s="5">
        <v>-332470012133</v>
      </c>
    </row>
    <row r="169" spans="2:21" ht="15.5" x14ac:dyDescent="0.35">
      <c r="C169" t="s">
        <v>1676</v>
      </c>
      <c r="F169" s="5">
        <v>-1999964953</v>
      </c>
      <c r="G169" s="5">
        <v>-1365000000</v>
      </c>
      <c r="I169" s="5">
        <v>-3364964953</v>
      </c>
      <c r="J169" s="5">
        <v>-9149916954</v>
      </c>
      <c r="K169" s="5">
        <v>-15799900770</v>
      </c>
      <c r="L169" s="5">
        <v>-17799959002</v>
      </c>
      <c r="M169" s="5">
        <v>-8099969794</v>
      </c>
      <c r="N169" s="5">
        <v>-2599994597</v>
      </c>
      <c r="O169" s="5">
        <v>-1000014273</v>
      </c>
      <c r="P169" s="5">
        <v>-600027111</v>
      </c>
      <c r="Q169" s="5">
        <v>-400020712</v>
      </c>
      <c r="R169" s="5">
        <v>-57534</v>
      </c>
      <c r="S169" s="5">
        <v>-30548</v>
      </c>
      <c r="T169" s="5">
        <v>-56964</v>
      </c>
      <c r="U169" s="5">
        <v>-29702222</v>
      </c>
    </row>
    <row r="170" spans="2:21" ht="15.5" x14ac:dyDescent="0.35">
      <c r="C170" t="s">
        <v>391</v>
      </c>
      <c r="D170" s="5">
        <v>-461518455024</v>
      </c>
      <c r="E170" s="5">
        <v>608566506137</v>
      </c>
      <c r="F170" s="5">
        <v>-309499012961</v>
      </c>
      <c r="G170" s="5">
        <v>494364742226</v>
      </c>
      <c r="I170" s="5">
        <v>1472755261262</v>
      </c>
      <c r="J170" s="5">
        <v>224878751758</v>
      </c>
      <c r="K170" s="5">
        <v>146703376199</v>
      </c>
      <c r="L170" s="5">
        <v>-586673874636</v>
      </c>
      <c r="M170" s="5">
        <v>577715343073</v>
      </c>
      <c r="N170" s="5">
        <v>136490984082</v>
      </c>
      <c r="O170" s="5">
        <v>-262155751973</v>
      </c>
      <c r="P170" s="5">
        <v>87546293016</v>
      </c>
      <c r="Q170" s="5">
        <v>-678533755989</v>
      </c>
      <c r="R170" s="5">
        <v>-965807783813</v>
      </c>
      <c r="S170" s="5">
        <v>1414460161987</v>
      </c>
      <c r="T170" s="5">
        <v>-138363220796</v>
      </c>
      <c r="U170" s="5">
        <v>300815532853</v>
      </c>
    </row>
    <row r="171" spans="2:21" ht="15.5" x14ac:dyDescent="0.35">
      <c r="C171" t="s">
        <v>193</v>
      </c>
      <c r="D171" s="5">
        <v>2540391502578</v>
      </c>
      <c r="I171" s="5">
        <v>1067636241316</v>
      </c>
      <c r="J171" s="5">
        <v>842757489558</v>
      </c>
      <c r="K171" s="5">
        <v>696054113359</v>
      </c>
      <c r="L171" s="5">
        <v>1282727987995</v>
      </c>
      <c r="M171" s="5">
        <v>705012644922</v>
      </c>
      <c r="N171" s="5">
        <v>568521660840</v>
      </c>
      <c r="O171" s="5">
        <v>830677412813</v>
      </c>
      <c r="P171" s="5">
        <v>743130559997</v>
      </c>
      <c r="Q171" s="5">
        <v>1421663361986</v>
      </c>
      <c r="R171" s="5">
        <v>2387153764311</v>
      </c>
      <c r="S171" s="5">
        <v>970150340494</v>
      </c>
      <c r="T171" s="5">
        <v>1108014988946</v>
      </c>
      <c r="U171" s="5">
        <v>802017241716</v>
      </c>
    </row>
    <row r="172" spans="2:21" ht="15.5" x14ac:dyDescent="0.35">
      <c r="C172" t="s">
        <v>194</v>
      </c>
      <c r="P172" s="5">
        <v>559800</v>
      </c>
      <c r="Q172" s="5">
        <v>954000</v>
      </c>
      <c r="R172" s="5">
        <v>317381488</v>
      </c>
      <c r="S172" s="5">
        <v>2543261830</v>
      </c>
      <c r="T172" s="5">
        <v>498572344</v>
      </c>
      <c r="U172" s="5">
        <v>5182214377</v>
      </c>
    </row>
    <row r="173" spans="2:21" ht="15.5" x14ac:dyDescent="0.35">
      <c r="C173" t="s">
        <v>195</v>
      </c>
      <c r="D173" s="5">
        <v>2078873047554</v>
      </c>
      <c r="E173" s="5">
        <v>608566506137</v>
      </c>
      <c r="F173" s="5">
        <v>-309499012961</v>
      </c>
      <c r="G173" s="5">
        <v>494364742226</v>
      </c>
      <c r="I173" s="5">
        <v>2540391502578</v>
      </c>
      <c r="J173" s="5">
        <v>1067636241316</v>
      </c>
      <c r="K173" s="5">
        <v>842757489558</v>
      </c>
      <c r="L173" s="5">
        <v>696054113359</v>
      </c>
      <c r="M173" s="5">
        <v>1282727987995</v>
      </c>
      <c r="N173" s="5">
        <v>705012644922</v>
      </c>
      <c r="O173" s="5">
        <v>568521660840</v>
      </c>
      <c r="P173" s="5">
        <v>830677412813</v>
      </c>
      <c r="Q173" s="5">
        <v>743130559997</v>
      </c>
      <c r="R173" s="5">
        <v>1421663361986</v>
      </c>
      <c r="S173" s="5">
        <v>2387153764311</v>
      </c>
      <c r="T173" s="5">
        <v>970150340494</v>
      </c>
      <c r="U173" s="5">
        <v>1108014988946</v>
      </c>
    </row>
    <row r="175" spans="2:21" ht="15.5" x14ac:dyDescent="0.35">
      <c r="B175" t="s">
        <v>196</v>
      </c>
      <c r="C175" t="s">
        <v>12</v>
      </c>
      <c r="D175" s="5">
        <v>13910000000</v>
      </c>
      <c r="E175" s="5">
        <v>13910000000</v>
      </c>
      <c r="F175" s="5">
        <v>13910000000</v>
      </c>
      <c r="G175" s="5">
        <v>13910000000</v>
      </c>
      <c r="I175" s="5">
        <v>13910000000</v>
      </c>
      <c r="J175" s="5">
        <v>13910000000</v>
      </c>
      <c r="K175" s="5">
        <v>14250000000</v>
      </c>
      <c r="L175" s="5">
        <v>14250000000</v>
      </c>
      <c r="M175" s="5">
        <v>14250000000</v>
      </c>
      <c r="N175" s="5">
        <v>14250000000</v>
      </c>
      <c r="O175" s="5">
        <v>14250000000</v>
      </c>
      <c r="P175" s="5">
        <v>14550000000</v>
      </c>
      <c r="Q175" s="5">
        <v>14550000000</v>
      </c>
      <c r="R175" s="5">
        <v>14550000000</v>
      </c>
      <c r="S175" s="5">
        <v>14550000000</v>
      </c>
      <c r="T175" s="5">
        <v>1380000000</v>
      </c>
      <c r="U175" s="5">
        <v>0</v>
      </c>
    </row>
    <row r="176" spans="2:21" ht="15.5" x14ac:dyDescent="0.35">
      <c r="C176" t="s">
        <v>197</v>
      </c>
      <c r="D176" s="6">
        <v>23.43</v>
      </c>
      <c r="E176" s="6">
        <v>25.01</v>
      </c>
      <c r="F176" s="6">
        <v>27.12</v>
      </c>
      <c r="G176" s="6">
        <v>23.64</v>
      </c>
    </row>
    <row r="177" spans="3:7" ht="15.5" x14ac:dyDescent="0.35">
      <c r="C177" t="s">
        <v>198</v>
      </c>
      <c r="D177" s="6">
        <v>89.2</v>
      </c>
      <c r="E177" s="6">
        <v>95.16</v>
      </c>
      <c r="F177" s="6">
        <v>90.71</v>
      </c>
      <c r="G177" s="6">
        <v>107.45</v>
      </c>
    </row>
    <row r="178" spans="3:7" ht="15.5" x14ac:dyDescent="0.35">
      <c r="C178" t="s">
        <v>73</v>
      </c>
      <c r="D178" s="6">
        <v>21.43</v>
      </c>
      <c r="E178" s="6">
        <v>23.85</v>
      </c>
      <c r="F178" s="6">
        <v>24.14</v>
      </c>
      <c r="G178" s="6">
        <v>27.36</v>
      </c>
    </row>
    <row r="179" spans="3:7" ht="15.5" x14ac:dyDescent="0.35">
      <c r="C179" t="s">
        <v>199</v>
      </c>
      <c r="D179" s="5">
        <v>503070000000</v>
      </c>
      <c r="E179" s="5">
        <v>518020000000</v>
      </c>
      <c r="F179" s="5">
        <v>564120000000</v>
      </c>
      <c r="G179" s="5">
        <v>498530000000</v>
      </c>
    </row>
    <row r="180" spans="3:7" ht="15.5" x14ac:dyDescent="0.35">
      <c r="C180" t="s">
        <v>200</v>
      </c>
      <c r="D180" s="6">
        <v>3.3799999999999997E-2</v>
      </c>
      <c r="E180" s="6">
        <v>3.7499999999999999E-2</v>
      </c>
      <c r="F180" s="6">
        <v>4.2300000000000004E-2</v>
      </c>
      <c r="G180" s="6">
        <v>3.6600000000000001E-2</v>
      </c>
    </row>
    <row r="181" spans="3:7" ht="15.5" x14ac:dyDescent="0.35">
      <c r="C181" t="s">
        <v>201</v>
      </c>
      <c r="D181" s="6">
        <v>4.2999999999999997E-2</v>
      </c>
      <c r="E181" s="6">
        <v>4.7899999999999998E-2</v>
      </c>
      <c r="F181" s="6">
        <v>5.45E-2</v>
      </c>
      <c r="G181" s="6">
        <v>5.0300000000000004E-2</v>
      </c>
    </row>
    <row r="182" spans="3:7" ht="15.5" x14ac:dyDescent="0.35">
      <c r="C182" t="s">
        <v>202</v>
      </c>
      <c r="D182" s="6">
        <v>4.7400000000000005E-2</v>
      </c>
      <c r="E182" s="6">
        <v>5.16E-2</v>
      </c>
      <c r="F182" s="6">
        <v>6.0700000000000004E-2</v>
      </c>
      <c r="G182" s="6">
        <v>5.33E-2</v>
      </c>
    </row>
    <row r="183" spans="3:7" ht="15.5" x14ac:dyDescent="0.35">
      <c r="C183" t="s">
        <v>203</v>
      </c>
      <c r="D183" s="6">
        <v>109.43</v>
      </c>
      <c r="E183" s="6">
        <v>71.099999999999994</v>
      </c>
      <c r="F183" s="6">
        <v>128.93</v>
      </c>
      <c r="G183" s="6">
        <v>121.68</v>
      </c>
    </row>
    <row r="184" spans="3:7" ht="15.5" x14ac:dyDescent="0.35">
      <c r="C184" t="s">
        <v>204</v>
      </c>
      <c r="D184" s="5">
        <v>8517000000000</v>
      </c>
      <c r="E184" s="5">
        <v>8174000000000</v>
      </c>
      <c r="F184" s="5">
        <v>7826000000000</v>
      </c>
      <c r="G184" s="5">
        <v>7413000000000</v>
      </c>
    </row>
    <row r="185" spans="3:7" ht="15.5" x14ac:dyDescent="0.35">
      <c r="C185" t="s">
        <v>205</v>
      </c>
      <c r="D185" s="6">
        <v>3.84</v>
      </c>
      <c r="E185" s="6">
        <v>4.5599999999999996</v>
      </c>
      <c r="F185" s="6">
        <v>4.9400000000000004</v>
      </c>
      <c r="G185" s="6">
        <v>5.4</v>
      </c>
    </row>
    <row r="186" spans="3:7" ht="15.5" x14ac:dyDescent="0.35">
      <c r="C186" t="s">
        <v>206</v>
      </c>
      <c r="D186" s="6">
        <v>544.92999999999995</v>
      </c>
      <c r="E186" s="6">
        <v>521.63</v>
      </c>
      <c r="F186" s="6">
        <v>497.63</v>
      </c>
      <c r="G186" s="6">
        <v>470.28</v>
      </c>
    </row>
    <row r="187" spans="3:7" ht="15.5" x14ac:dyDescent="0.35">
      <c r="C187" t="s">
        <v>207</v>
      </c>
      <c r="D187" s="6">
        <v>4.0599999999999996</v>
      </c>
      <c r="E187" s="6">
        <v>4.8499999999999996</v>
      </c>
      <c r="F187" s="6">
        <v>5.27</v>
      </c>
      <c r="G187" s="6">
        <v>5.78</v>
      </c>
    </row>
    <row r="188" spans="3:7" ht="15.5" x14ac:dyDescent="0.35">
      <c r="C188" t="s">
        <v>208</v>
      </c>
      <c r="D188" s="6">
        <v>514.59</v>
      </c>
      <c r="E188" s="6">
        <v>490.98</v>
      </c>
      <c r="F188" s="6">
        <v>466.66</v>
      </c>
      <c r="G188" s="6">
        <v>439.41</v>
      </c>
    </row>
    <row r="189" spans="3:7" ht="15.5" x14ac:dyDescent="0.35">
      <c r="C189" t="s">
        <v>209</v>
      </c>
      <c r="D189" s="5">
        <v>71000000000</v>
      </c>
      <c r="E189" s="5">
        <v>74000000000</v>
      </c>
      <c r="F189" s="5">
        <v>74000000000</v>
      </c>
    </row>
    <row r="190" spans="3:7" ht="15.5" x14ac:dyDescent="0.35">
      <c r="C190" t="s">
        <v>210</v>
      </c>
      <c r="D190" s="5">
        <v>8000000000</v>
      </c>
      <c r="E190" s="5">
        <v>8000000000</v>
      </c>
      <c r="F190" s="5">
        <v>8000000000</v>
      </c>
    </row>
    <row r="191" spans="3:7" ht="15.5" x14ac:dyDescent="0.35">
      <c r="C191" t="s">
        <v>211</v>
      </c>
      <c r="D191" s="5">
        <v>7579000000000</v>
      </c>
      <c r="E191" s="5">
        <v>7255000000000</v>
      </c>
      <c r="F191" s="5">
        <v>6921000000000</v>
      </c>
      <c r="G191" s="5">
        <v>6540000000000</v>
      </c>
    </row>
    <row r="192" spans="3:7" ht="15.5" x14ac:dyDescent="0.35">
      <c r="C192" t="s">
        <v>24</v>
      </c>
      <c r="D192" s="5">
        <v>79000000000</v>
      </c>
      <c r="E192" s="5">
        <v>82000000000</v>
      </c>
      <c r="F192" s="5">
        <v>82000000000</v>
      </c>
    </row>
    <row r="193" spans="3:21" ht="15.5" x14ac:dyDescent="0.35">
      <c r="C193" t="s">
        <v>21</v>
      </c>
      <c r="D193" s="5">
        <v>-2000000000000</v>
      </c>
      <c r="E193" s="5">
        <v>-2458000000000</v>
      </c>
      <c r="F193" s="5">
        <v>-1849000000000</v>
      </c>
      <c r="G193" s="5">
        <v>-2241000000000</v>
      </c>
    </row>
    <row r="194" spans="3:21" ht="15.5" x14ac:dyDescent="0.35">
      <c r="C194" t="s">
        <v>212</v>
      </c>
      <c r="D194" s="5">
        <v>3013000000000</v>
      </c>
      <c r="E194" s="5">
        <v>2848000000000</v>
      </c>
      <c r="F194" s="5">
        <v>2754000000000</v>
      </c>
      <c r="G194" s="5">
        <v>2509000000000</v>
      </c>
    </row>
    <row r="195" spans="3:21" ht="15.5" x14ac:dyDescent="0.35">
      <c r="C195" t="s">
        <v>213</v>
      </c>
      <c r="D195" s="5">
        <v>448000000000</v>
      </c>
      <c r="E195" s="5">
        <v>602000000000</v>
      </c>
      <c r="F195" s="5">
        <v>595000000000</v>
      </c>
      <c r="G195" s="5">
        <v>301000000000</v>
      </c>
    </row>
    <row r="196" spans="3:21" ht="15.5" x14ac:dyDescent="0.35">
      <c r="C196" t="s">
        <v>214</v>
      </c>
      <c r="D196" s="5">
        <v>-237000000000</v>
      </c>
      <c r="E196" s="5">
        <v>-373000000000</v>
      </c>
      <c r="F196" s="5">
        <v>-219000000000</v>
      </c>
      <c r="G196" s="5">
        <v>-174000000000</v>
      </c>
    </row>
    <row r="197" spans="3:21" ht="15.5" x14ac:dyDescent="0.35">
      <c r="C197" t="s">
        <v>13</v>
      </c>
      <c r="D197" s="5">
        <v>210000000000</v>
      </c>
      <c r="E197" s="5">
        <v>228000000000</v>
      </c>
      <c r="F197" s="5">
        <v>375000000000</v>
      </c>
      <c r="G197" s="5">
        <v>127000000000</v>
      </c>
    </row>
    <row r="198" spans="3:21" ht="15.5" x14ac:dyDescent="0.35">
      <c r="C198" t="s">
        <v>16</v>
      </c>
      <c r="D198" s="6">
        <v>15.11</v>
      </c>
      <c r="E198" s="6">
        <v>16.420000000000002</v>
      </c>
      <c r="F198" s="5">
        <v>27</v>
      </c>
      <c r="G198" s="6">
        <v>9.1300000000000008</v>
      </c>
    </row>
    <row r="199" spans="3:21" ht="15.5" x14ac:dyDescent="0.35">
      <c r="C199" t="s">
        <v>58</v>
      </c>
      <c r="I199" s="6">
        <v>98.13</v>
      </c>
      <c r="J199" s="6">
        <v>82.43</v>
      </c>
      <c r="K199" s="6">
        <v>64.31</v>
      </c>
      <c r="L199" s="6">
        <v>70.75</v>
      </c>
      <c r="M199" s="6">
        <v>86.26</v>
      </c>
      <c r="N199" s="6">
        <v>59.08</v>
      </c>
      <c r="O199" s="6">
        <v>51.25</v>
      </c>
      <c r="P199" s="6">
        <v>42.17</v>
      </c>
      <c r="Q199" s="6">
        <v>46.72</v>
      </c>
      <c r="R199" s="6">
        <v>47.79</v>
      </c>
      <c r="S199" s="6">
        <v>38.950000000000003</v>
      </c>
      <c r="T199" s="6">
        <v>374.01</v>
      </c>
      <c r="U199" s="6">
        <v>2883886.21</v>
      </c>
    </row>
    <row r="200" spans="3:21" ht="15.5" x14ac:dyDescent="0.35">
      <c r="C200" t="s">
        <v>72</v>
      </c>
      <c r="I200" s="6">
        <v>24.25</v>
      </c>
      <c r="J200" s="6">
        <v>30.81</v>
      </c>
      <c r="K200" s="6">
        <v>44.32</v>
      </c>
      <c r="L200" s="6">
        <v>45.09</v>
      </c>
      <c r="M200" s="6">
        <v>26.2</v>
      </c>
      <c r="N200" s="6">
        <v>46.21</v>
      </c>
      <c r="O200" s="6">
        <v>52.1</v>
      </c>
      <c r="P200" s="6">
        <v>37.35</v>
      </c>
      <c r="Q200" s="6">
        <v>38.74</v>
      </c>
      <c r="R200" s="6">
        <v>53.78</v>
      </c>
      <c r="S200" s="6">
        <v>61.62</v>
      </c>
      <c r="T200" s="5">
        <v>0</v>
      </c>
      <c r="U200" s="5">
        <v>0</v>
      </c>
    </row>
    <row r="201" spans="3:21" ht="15.5" x14ac:dyDescent="0.35">
      <c r="C201" t="s">
        <v>75</v>
      </c>
      <c r="I201" s="6">
        <v>6.17</v>
      </c>
      <c r="J201" s="6">
        <v>7.25</v>
      </c>
      <c r="K201" s="6">
        <v>9.52</v>
      </c>
      <c r="L201" s="6">
        <v>11.22</v>
      </c>
      <c r="M201" s="6">
        <v>7.4</v>
      </c>
      <c r="N201" s="6">
        <v>11.37</v>
      </c>
      <c r="O201" s="6">
        <v>11.87</v>
      </c>
      <c r="P201" s="6">
        <v>8.4499999999999993</v>
      </c>
      <c r="Q201" s="6">
        <v>10.55</v>
      </c>
      <c r="R201" s="6">
        <v>15.35</v>
      </c>
      <c r="S201" s="6">
        <v>16.309999999999999</v>
      </c>
      <c r="T201" s="5">
        <v>0</v>
      </c>
      <c r="U201" s="5">
        <v>0</v>
      </c>
    </row>
    <row r="202" spans="3:21" ht="15.5" x14ac:dyDescent="0.35">
      <c r="C202" t="s">
        <v>215</v>
      </c>
      <c r="I202" s="6">
        <v>2054719999999.9998</v>
      </c>
      <c r="J202" s="5">
        <v>1820560000000</v>
      </c>
      <c r="K202" s="5">
        <v>1483320000000</v>
      </c>
      <c r="L202" s="5">
        <v>1574220000000</v>
      </c>
      <c r="M202" s="5">
        <v>1862770000000</v>
      </c>
      <c r="N202" s="5">
        <v>1294300000000</v>
      </c>
      <c r="O202" s="5">
        <v>1102850000000</v>
      </c>
      <c r="P202" s="5">
        <v>914450000000</v>
      </c>
    </row>
    <row r="203" spans="3:21" ht="15.5" x14ac:dyDescent="0.35">
      <c r="C203" t="s">
        <v>216</v>
      </c>
      <c r="I203" s="6">
        <v>0.14730000000000001</v>
      </c>
      <c r="J203" s="6">
        <v>0.13900000000000001</v>
      </c>
      <c r="K203" s="6">
        <v>0.12480000000000001</v>
      </c>
      <c r="L203" s="6">
        <v>0.1457</v>
      </c>
      <c r="M203" s="6">
        <v>0.17910000000000001</v>
      </c>
      <c r="N203" s="6">
        <v>0.1321</v>
      </c>
      <c r="O203" s="6">
        <v>0.13089999999999999</v>
      </c>
      <c r="P203" s="6">
        <v>0.1206</v>
      </c>
      <c r="Q203" s="6">
        <v>0.14429999999999998</v>
      </c>
      <c r="R203" s="6">
        <v>0.16649999999999998</v>
      </c>
      <c r="S203" s="6">
        <v>0.15240000000000001</v>
      </c>
      <c r="T203" s="6">
        <v>0.2397</v>
      </c>
      <c r="U203" s="6">
        <v>0.18679999999999999</v>
      </c>
    </row>
    <row r="204" spans="3:21" ht="15.5" x14ac:dyDescent="0.35">
      <c r="C204" t="s">
        <v>217</v>
      </c>
      <c r="I204" s="6">
        <v>0.18809999999999999</v>
      </c>
      <c r="J204" s="6">
        <v>0.1764</v>
      </c>
      <c r="K204" s="6">
        <v>0.1573</v>
      </c>
      <c r="L204" s="6">
        <v>0.18579999999999999</v>
      </c>
      <c r="M204" s="6">
        <v>0.23309999999999997</v>
      </c>
      <c r="N204" s="6">
        <v>0.1711</v>
      </c>
      <c r="O204" s="6">
        <v>0.17</v>
      </c>
      <c r="P204" s="6">
        <v>0.1507</v>
      </c>
      <c r="Q204" s="6">
        <v>0.18359999999999999</v>
      </c>
      <c r="R204" s="6">
        <v>0.1971</v>
      </c>
      <c r="S204" s="6">
        <v>0.17739999999999997</v>
      </c>
      <c r="T204" s="6">
        <v>0.29659999999999997</v>
      </c>
      <c r="U204" s="6">
        <v>0.23600000000000002</v>
      </c>
    </row>
    <row r="205" spans="3:21" ht="15.5" x14ac:dyDescent="0.35">
      <c r="C205" t="s">
        <v>218</v>
      </c>
      <c r="I205" s="6">
        <v>0.2137</v>
      </c>
      <c r="J205" s="6">
        <v>0.21050000000000002</v>
      </c>
      <c r="K205" s="6">
        <v>0.185</v>
      </c>
      <c r="L205" s="6">
        <v>0.21690000000000001</v>
      </c>
      <c r="M205" s="6">
        <v>0.28029999999999999</v>
      </c>
      <c r="N205" s="6">
        <v>0.20350000000000001</v>
      </c>
      <c r="O205" s="6">
        <v>0.19</v>
      </c>
      <c r="P205" s="6">
        <v>0.17</v>
      </c>
      <c r="Q205" s="6">
        <v>0.18260000000000001</v>
      </c>
      <c r="R205" s="6">
        <v>0.2006</v>
      </c>
      <c r="S205" s="6">
        <v>0.22140000000000001</v>
      </c>
      <c r="T205" s="6">
        <v>0.30829999999999996</v>
      </c>
      <c r="U205" s="6">
        <v>0.52010000000000001</v>
      </c>
    </row>
    <row r="206" spans="3:21" ht="15.5" x14ac:dyDescent="0.35">
      <c r="C206" t="s">
        <v>219</v>
      </c>
      <c r="I206" s="6">
        <v>98.65</v>
      </c>
      <c r="J206" s="6">
        <v>86.03</v>
      </c>
      <c r="K206" s="6">
        <v>77.88</v>
      </c>
      <c r="L206" s="6">
        <v>104.14</v>
      </c>
      <c r="M206" s="6">
        <v>136.56</v>
      </c>
      <c r="N206" s="6">
        <v>97.01</v>
      </c>
      <c r="O206" s="6">
        <v>69.37</v>
      </c>
      <c r="P206" s="6">
        <v>52.35</v>
      </c>
      <c r="Q206" s="6">
        <v>57.51</v>
      </c>
      <c r="R206" s="6">
        <v>61.41</v>
      </c>
      <c r="S206" s="6">
        <v>57.68</v>
      </c>
      <c r="T206" s="6">
        <v>41.15</v>
      </c>
      <c r="U206" s="6">
        <v>31.73</v>
      </c>
    </row>
    <row r="207" spans="3:21" ht="15.5" x14ac:dyDescent="0.35">
      <c r="C207" t="s">
        <v>69</v>
      </c>
      <c r="I207" s="6">
        <v>4.5599999999999996</v>
      </c>
      <c r="J207" s="6">
        <v>5.44</v>
      </c>
      <c r="K207" s="6">
        <v>6.97</v>
      </c>
      <c r="L207" s="6">
        <v>8.3800000000000008</v>
      </c>
      <c r="M207" s="6">
        <v>6.11</v>
      </c>
      <c r="N207" s="6">
        <v>7.91</v>
      </c>
      <c r="O207" s="6">
        <v>8.85</v>
      </c>
      <c r="P207" s="6">
        <v>5.63</v>
      </c>
      <c r="Q207" s="6">
        <v>7.11</v>
      </c>
      <c r="R207" s="6">
        <v>10.6</v>
      </c>
      <c r="S207" s="6">
        <v>10.93</v>
      </c>
      <c r="T207" s="5">
        <v>0</v>
      </c>
      <c r="U207" s="5">
        <v>0</v>
      </c>
    </row>
    <row r="208" spans="3:21" ht="15.5" x14ac:dyDescent="0.35">
      <c r="C208" t="s">
        <v>66</v>
      </c>
      <c r="I208" s="6">
        <v>521.63</v>
      </c>
      <c r="J208" s="6">
        <v>467.18</v>
      </c>
      <c r="K208" s="6">
        <v>408.73</v>
      </c>
      <c r="L208" s="6">
        <v>380.71</v>
      </c>
      <c r="M208" s="6">
        <v>370.1</v>
      </c>
      <c r="N208" s="6">
        <v>345.34</v>
      </c>
      <c r="O208" s="6">
        <v>301.52999999999997</v>
      </c>
      <c r="P208" s="6">
        <v>279.8</v>
      </c>
      <c r="Q208" s="6">
        <v>254.47</v>
      </c>
      <c r="R208" s="6">
        <v>242.49</v>
      </c>
      <c r="S208" s="6">
        <v>219.62</v>
      </c>
      <c r="T208" s="6">
        <v>1260.8499999999999</v>
      </c>
      <c r="U208" s="6">
        <v>12220872.84</v>
      </c>
    </row>
    <row r="209" spans="2:21" ht="15.5" x14ac:dyDescent="0.35">
      <c r="C209" t="s">
        <v>220</v>
      </c>
      <c r="I209" s="6">
        <v>4.8499999999999996</v>
      </c>
      <c r="J209" s="6">
        <v>5.83</v>
      </c>
      <c r="K209" s="6">
        <v>7.53</v>
      </c>
      <c r="L209" s="6">
        <v>9.1300000000000008</v>
      </c>
      <c r="M209" s="6">
        <v>6.66</v>
      </c>
      <c r="N209" s="6">
        <v>8.2200000000000006</v>
      </c>
      <c r="O209" s="6">
        <v>9.26</v>
      </c>
      <c r="P209" s="6">
        <v>5.82</v>
      </c>
      <c r="Q209" s="6">
        <v>7.37</v>
      </c>
      <c r="R209" s="6">
        <v>10.6</v>
      </c>
      <c r="S209" s="6">
        <v>10.93</v>
      </c>
      <c r="T209" s="5">
        <v>0</v>
      </c>
      <c r="U209" s="5">
        <v>0</v>
      </c>
    </row>
    <row r="210" spans="2:21" ht="15.5" x14ac:dyDescent="0.35">
      <c r="C210" t="s">
        <v>221</v>
      </c>
      <c r="I210" s="6">
        <v>490.98</v>
      </c>
      <c r="J210" s="6">
        <v>435.65</v>
      </c>
      <c r="K210" s="6">
        <v>378.46</v>
      </c>
      <c r="L210" s="6">
        <v>349.39</v>
      </c>
      <c r="M210" s="6">
        <v>339.57</v>
      </c>
      <c r="N210" s="6">
        <v>332.22</v>
      </c>
      <c r="O210" s="6">
        <v>288.48</v>
      </c>
      <c r="P210" s="6">
        <v>270.85000000000002</v>
      </c>
      <c r="Q210" s="6">
        <v>245.5</v>
      </c>
      <c r="R210" s="6">
        <v>242.39</v>
      </c>
      <c r="S210" s="6">
        <v>219.49</v>
      </c>
      <c r="T210" s="6">
        <v>1259.23</v>
      </c>
      <c r="U210" s="6">
        <v>12220872.84</v>
      </c>
    </row>
    <row r="211" spans="2:21" ht="15.5" x14ac:dyDescent="0.35">
      <c r="C211" t="s">
        <v>222</v>
      </c>
      <c r="I211" s="5">
        <v>74000000000</v>
      </c>
      <c r="J211" s="5">
        <v>36000000000</v>
      </c>
      <c r="O211" s="5">
        <v>3000000000</v>
      </c>
      <c r="P211" s="5">
        <v>8000000000</v>
      </c>
      <c r="Q211" s="5">
        <v>14000000000</v>
      </c>
      <c r="U211" s="5">
        <v>50000000000</v>
      </c>
    </row>
    <row r="212" spans="2:21" ht="15.5" x14ac:dyDescent="0.35">
      <c r="C212" t="s">
        <v>223</v>
      </c>
      <c r="I212" s="5">
        <v>8000000000</v>
      </c>
      <c r="O212" s="5">
        <v>2000000000</v>
      </c>
      <c r="P212" s="5">
        <v>10000000000</v>
      </c>
      <c r="Q212" s="5">
        <v>18000000000</v>
      </c>
    </row>
    <row r="213" spans="2:21" ht="15.5" x14ac:dyDescent="0.35">
      <c r="C213" t="s">
        <v>26</v>
      </c>
      <c r="I213" s="5">
        <v>82000000000</v>
      </c>
      <c r="J213" s="5">
        <v>36000000000</v>
      </c>
      <c r="O213" s="5">
        <v>5000000000</v>
      </c>
      <c r="P213" s="5">
        <v>18000000000</v>
      </c>
      <c r="Q213" s="5">
        <v>32000000000</v>
      </c>
      <c r="U213" s="5">
        <v>50000000000</v>
      </c>
    </row>
    <row r="214" spans="2:21" ht="15.5" x14ac:dyDescent="0.35">
      <c r="C214" t="s">
        <v>23</v>
      </c>
      <c r="I214" s="5">
        <v>-2458000000000</v>
      </c>
      <c r="J214" s="5">
        <v>-1031000000000</v>
      </c>
      <c r="K214" s="5">
        <v>-843000000000</v>
      </c>
      <c r="L214" s="5">
        <v>-696000000000</v>
      </c>
      <c r="M214" s="5">
        <v>-1283000000000</v>
      </c>
      <c r="N214" s="5">
        <v>-705000000000</v>
      </c>
      <c r="O214" s="5">
        <v>-563000000000</v>
      </c>
      <c r="P214" s="5">
        <v>-813000000000</v>
      </c>
      <c r="Q214" s="5">
        <v>-711000000000</v>
      </c>
      <c r="R214" s="5">
        <v>-1422000000000</v>
      </c>
      <c r="S214" s="5">
        <v>-2387000000000</v>
      </c>
      <c r="T214" s="5">
        <v>-970000000000</v>
      </c>
      <c r="U214" s="5">
        <v>-1058000000000</v>
      </c>
    </row>
    <row r="215" spans="2:21" ht="15.5" x14ac:dyDescent="0.35">
      <c r="C215" t="s">
        <v>224</v>
      </c>
      <c r="I215" s="5">
        <v>2848000000000</v>
      </c>
      <c r="J215" s="5">
        <v>2620000000000</v>
      </c>
      <c r="K215" s="5">
        <v>2206000000000</v>
      </c>
      <c r="L215" s="5">
        <v>1842000000000</v>
      </c>
      <c r="M215" s="5">
        <v>2435000000000</v>
      </c>
      <c r="N215" s="5">
        <v>2535000000000</v>
      </c>
      <c r="O215" s="5">
        <v>2044000000000</v>
      </c>
      <c r="P215" s="5">
        <v>2106000000000</v>
      </c>
      <c r="Q215" s="5">
        <v>2138000000000</v>
      </c>
      <c r="R215" s="5">
        <v>2575000000000</v>
      </c>
      <c r="S215" s="5">
        <v>2415000000000</v>
      </c>
      <c r="T215" s="5">
        <v>984000000000</v>
      </c>
      <c r="U215" s="5">
        <v>1130000000000</v>
      </c>
    </row>
    <row r="216" spans="2:21" ht="15.5" x14ac:dyDescent="0.35">
      <c r="C216" t="s">
        <v>225</v>
      </c>
      <c r="I216" s="5">
        <v>1935000000000</v>
      </c>
      <c r="J216" s="5">
        <v>1729000000000</v>
      </c>
      <c r="K216" s="5">
        <v>1314000000000</v>
      </c>
      <c r="L216" s="5">
        <v>1135000000000</v>
      </c>
      <c r="M216" s="5">
        <v>2090000000000</v>
      </c>
      <c r="N216" s="5">
        <v>1066000000000</v>
      </c>
      <c r="O216" s="5">
        <v>894000000000</v>
      </c>
      <c r="P216" s="5">
        <v>743000000000</v>
      </c>
      <c r="Q216" s="5">
        <v>770000000000</v>
      </c>
      <c r="R216" s="5">
        <v>865000000000</v>
      </c>
      <c r="S216" s="5">
        <v>700000000000</v>
      </c>
      <c r="T216" s="5">
        <v>547000000000</v>
      </c>
      <c r="U216" s="5">
        <v>539000000000</v>
      </c>
    </row>
    <row r="217" spans="2:21" ht="15.5" x14ac:dyDescent="0.35">
      <c r="C217" t="s">
        <v>226</v>
      </c>
      <c r="I217" s="5">
        <v>-975000000000</v>
      </c>
      <c r="J217" s="5">
        <v>-699000000000</v>
      </c>
      <c r="K217" s="5">
        <v>-551000000000</v>
      </c>
      <c r="L217" s="5">
        <v>-826000000000</v>
      </c>
      <c r="M217" s="5">
        <v>-588000000000</v>
      </c>
      <c r="N217" s="5">
        <v>-341000000000</v>
      </c>
      <c r="O217" s="5">
        <v>-463000000000</v>
      </c>
      <c r="P217" s="5">
        <v>-548000000000</v>
      </c>
      <c r="Q217" s="5">
        <v>-473000000000</v>
      </c>
      <c r="R217" s="5">
        <v>-254000000000</v>
      </c>
      <c r="S217" s="5">
        <v>-204000000000</v>
      </c>
      <c r="T217" s="5">
        <v>-297000000000</v>
      </c>
      <c r="U217" s="5">
        <v>-164000000000</v>
      </c>
    </row>
    <row r="218" spans="2:21" ht="15.5" x14ac:dyDescent="0.35">
      <c r="C218" t="s">
        <v>15</v>
      </c>
      <c r="I218" s="5">
        <v>960000000000</v>
      </c>
      <c r="J218" s="5">
        <v>1030000000000</v>
      </c>
      <c r="K218" s="5">
        <v>763000000000</v>
      </c>
      <c r="L218" s="5">
        <v>309000000000</v>
      </c>
      <c r="M218" s="5">
        <v>1501000000000</v>
      </c>
      <c r="N218" s="5">
        <v>725000000000</v>
      </c>
      <c r="O218" s="5">
        <v>432000000000</v>
      </c>
      <c r="P218" s="5">
        <v>196000000000</v>
      </c>
      <c r="Q218" s="5">
        <v>297000000000</v>
      </c>
      <c r="R218" s="5">
        <v>611000000000</v>
      </c>
      <c r="S218" s="5">
        <v>496000000000</v>
      </c>
      <c r="T218" s="5">
        <v>250000000000</v>
      </c>
      <c r="U218" s="5">
        <v>375000000000</v>
      </c>
    </row>
    <row r="219" spans="2:21" ht="15.5" x14ac:dyDescent="0.35">
      <c r="C219" t="s">
        <v>17</v>
      </c>
      <c r="I219" s="6">
        <v>68.989999999999995</v>
      </c>
      <c r="J219" s="6">
        <v>74.08</v>
      </c>
      <c r="K219" s="6">
        <v>53.57</v>
      </c>
      <c r="L219" s="6">
        <v>21.69</v>
      </c>
      <c r="M219" s="6">
        <v>105.37</v>
      </c>
      <c r="N219" s="6">
        <v>50.87</v>
      </c>
      <c r="O219" s="6">
        <v>30.3</v>
      </c>
      <c r="P219" s="6">
        <v>13.45</v>
      </c>
      <c r="Q219" s="6">
        <v>20.420000000000002</v>
      </c>
      <c r="R219" s="6">
        <v>41.96</v>
      </c>
      <c r="S219" s="6">
        <v>34.08</v>
      </c>
      <c r="T219" s="6">
        <v>180.8</v>
      </c>
      <c r="U219" s="6">
        <v>2712107.58</v>
      </c>
    </row>
    <row r="221" spans="2:21" ht="15.5" x14ac:dyDescent="0.35">
      <c r="B221" t="s">
        <v>227</v>
      </c>
      <c r="C221" t="s">
        <v>228</v>
      </c>
      <c r="D221" s="5">
        <v>358000000000</v>
      </c>
      <c r="E221" s="5">
        <v>326000000000</v>
      </c>
      <c r="F221" s="5">
        <v>348000000000</v>
      </c>
      <c r="G221" s="5">
        <v>377000000000</v>
      </c>
      <c r="H221" s="5">
        <v>1368000000000</v>
      </c>
      <c r="I221" s="5">
        <v>1365000000000</v>
      </c>
      <c r="J221" s="5">
        <v>1146000000000</v>
      </c>
      <c r="K221" s="5">
        <v>916000000000</v>
      </c>
      <c r="L221" s="5">
        <v>1008000000000</v>
      </c>
      <c r="M221" s="5">
        <v>1229000000000</v>
      </c>
      <c r="N221" s="5">
        <v>842000000000</v>
      </c>
      <c r="O221" s="5">
        <v>730000000000</v>
      </c>
      <c r="P221" s="5">
        <v>614000000000</v>
      </c>
      <c r="Q221" s="5">
        <v>680000000000</v>
      </c>
    </row>
    <row r="222" spans="2:21" ht="15.5" x14ac:dyDescent="0.35">
      <c r="C222" t="s">
        <v>229</v>
      </c>
      <c r="H222" s="5">
        <v>43</v>
      </c>
      <c r="I222" s="5">
        <v>43</v>
      </c>
      <c r="J222" s="5">
        <v>43</v>
      </c>
      <c r="K222" s="5">
        <v>34</v>
      </c>
      <c r="L222" s="5">
        <v>37</v>
      </c>
      <c r="M222" s="5">
        <v>36</v>
      </c>
      <c r="N222" s="5">
        <v>36</v>
      </c>
      <c r="O222" s="5">
        <v>21</v>
      </c>
      <c r="P222" s="5">
        <v>18</v>
      </c>
    </row>
    <row r="223" spans="2:21" ht="15.5" x14ac:dyDescent="0.35">
      <c r="C223" t="s">
        <v>77</v>
      </c>
      <c r="H223" s="6">
        <v>0.43709999999999999</v>
      </c>
      <c r="I223" s="6">
        <v>0.43819999999999998</v>
      </c>
      <c r="J223" s="6">
        <v>0.52170000000000005</v>
      </c>
      <c r="K223" s="6">
        <v>0.5161</v>
      </c>
      <c r="L223" s="6">
        <v>0.51049999999999995</v>
      </c>
      <c r="M223" s="6">
        <v>0.40740000000000004</v>
      </c>
      <c r="N223" s="6">
        <v>0.59489999999999998</v>
      </c>
      <c r="O223" s="6">
        <v>0.4</v>
      </c>
      <c r="P223" s="6">
        <v>0.40799999999999997</v>
      </c>
    </row>
    <row r="224" spans="2:21" ht="15.5" x14ac:dyDescent="0.35">
      <c r="C224" t="s">
        <v>230</v>
      </c>
      <c r="H224" s="6">
        <v>3.0499999999999999E-2</v>
      </c>
      <c r="I224" s="6">
        <v>1.6500000000000001E-2</v>
      </c>
      <c r="J224" s="6">
        <v>1.6500000000000001E-2</v>
      </c>
      <c r="K224" s="6">
        <v>1.1399999999999999E-2</v>
      </c>
      <c r="L224" s="6">
        <v>1.37E-2</v>
      </c>
      <c r="M224" s="6">
        <v>1.29E-2</v>
      </c>
      <c r="N224" s="6">
        <v>1.4199999999999999E-2</v>
      </c>
      <c r="O224" s="6">
        <v>8.8000000000000005E-3</v>
      </c>
      <c r="P224" s="6">
        <v>9.3999999999999986E-3</v>
      </c>
    </row>
    <row r="225" spans="3:17" ht="15.5" x14ac:dyDescent="0.35">
      <c r="C225" t="s">
        <v>57</v>
      </c>
      <c r="D225" s="6">
        <v>25.76</v>
      </c>
      <c r="E225" s="6">
        <v>23.43</v>
      </c>
      <c r="F225" s="6">
        <v>25.01</v>
      </c>
      <c r="G225" s="6">
        <v>27.12</v>
      </c>
      <c r="H225" s="6">
        <v>98.37</v>
      </c>
      <c r="I225" s="6">
        <v>98.13</v>
      </c>
      <c r="J225" s="6">
        <v>82.43</v>
      </c>
      <c r="K225" s="6">
        <v>65.87</v>
      </c>
      <c r="L225" s="6">
        <v>72.48</v>
      </c>
      <c r="M225" s="6">
        <v>88.36</v>
      </c>
      <c r="N225" s="6">
        <v>60.52</v>
      </c>
      <c r="O225" s="6">
        <v>52.5</v>
      </c>
      <c r="P225" s="6">
        <v>44.12</v>
      </c>
      <c r="Q225" s="6">
        <v>48.88</v>
      </c>
    </row>
    <row r="226" spans="3:17" ht="15.5" x14ac:dyDescent="0.35">
      <c r="C226" t="s">
        <v>79</v>
      </c>
      <c r="H226" s="5">
        <v>43</v>
      </c>
      <c r="I226" s="5">
        <v>43</v>
      </c>
      <c r="J226" s="5">
        <v>43</v>
      </c>
      <c r="K226" s="5">
        <v>34</v>
      </c>
      <c r="L226" s="5">
        <v>37</v>
      </c>
      <c r="M226" s="5">
        <v>36</v>
      </c>
      <c r="N226" s="5">
        <v>36</v>
      </c>
      <c r="O226" s="5">
        <v>21</v>
      </c>
      <c r="P226" s="5">
        <v>18</v>
      </c>
    </row>
    <row r="227" spans="3:17" ht="15.5" x14ac:dyDescent="0.35">
      <c r="C227" t="s">
        <v>231</v>
      </c>
      <c r="H227" s="6">
        <v>0.43709999999999999</v>
      </c>
      <c r="I227" s="6">
        <v>0.43819999999999998</v>
      </c>
      <c r="J227" s="6">
        <v>0.52170000000000005</v>
      </c>
      <c r="K227" s="6">
        <v>0.5161</v>
      </c>
      <c r="L227" s="6">
        <v>0.51049999999999995</v>
      </c>
      <c r="M227" s="6">
        <v>0.40740000000000004</v>
      </c>
      <c r="N227" s="6">
        <v>0.59489999999999998</v>
      </c>
      <c r="O227" s="6">
        <v>0.4</v>
      </c>
      <c r="P227" s="6">
        <v>0.40799999999999997</v>
      </c>
    </row>
    <row r="228" spans="3:17" ht="15.5" x14ac:dyDescent="0.35">
      <c r="C228" t="s">
        <v>232</v>
      </c>
      <c r="H228" s="6">
        <v>3.0499999999999999E-2</v>
      </c>
      <c r="I228" s="6">
        <v>1.6500000000000001E-2</v>
      </c>
      <c r="J228" s="6">
        <v>1.6500000000000001E-2</v>
      </c>
      <c r="K228" s="6">
        <v>1.1399999999999999E-2</v>
      </c>
      <c r="L228" s="6">
        <v>1.37E-2</v>
      </c>
      <c r="M228" s="6">
        <v>1.29E-2</v>
      </c>
      <c r="N228" s="6">
        <v>1.4199999999999999E-2</v>
      </c>
      <c r="O228" s="6">
        <v>8.8000000000000005E-3</v>
      </c>
      <c r="P228" s="6">
        <v>9.3999999999999986E-3</v>
      </c>
    </row>
    <row r="229" spans="3:17" ht="15.5" x14ac:dyDescent="0.35">
      <c r="C229" t="s">
        <v>233</v>
      </c>
      <c r="D229" s="5">
        <v>1412000000000</v>
      </c>
      <c r="E229" s="5">
        <v>1357000000000</v>
      </c>
      <c r="F229" s="5">
        <v>1388000000000</v>
      </c>
      <c r="G229" s="5">
        <v>1417000000000</v>
      </c>
      <c r="H229" s="5">
        <v>5538000000000</v>
      </c>
      <c r="I229" s="5">
        <v>5368000000000</v>
      </c>
      <c r="J229" s="5">
        <v>4874000000000</v>
      </c>
      <c r="K229" s="5">
        <v>4264000000000</v>
      </c>
      <c r="L229" s="5">
        <v>4049000000000</v>
      </c>
      <c r="M229" s="5">
        <v>4353000000000</v>
      </c>
      <c r="N229" s="5">
        <v>3419000000000</v>
      </c>
      <c r="O229" s="5">
        <v>3205000000000</v>
      </c>
      <c r="P229" s="5">
        <v>2713000000000</v>
      </c>
      <c r="Q229" s="5">
        <v>2496000000000</v>
      </c>
    </row>
    <row r="230" spans="3:17" ht="15.5" x14ac:dyDescent="0.35">
      <c r="C230" t="s">
        <v>234</v>
      </c>
      <c r="H230" s="5">
        <v>43</v>
      </c>
      <c r="I230" s="5">
        <v>43</v>
      </c>
      <c r="J230" s="5">
        <v>43</v>
      </c>
      <c r="K230" s="5">
        <v>34</v>
      </c>
      <c r="L230" s="5">
        <v>37</v>
      </c>
      <c r="M230" s="5">
        <v>36</v>
      </c>
      <c r="N230" s="5">
        <v>36</v>
      </c>
      <c r="O230" s="5">
        <v>21</v>
      </c>
      <c r="P230" s="5">
        <v>18</v>
      </c>
    </row>
    <row r="231" spans="3:17" ht="15.5" x14ac:dyDescent="0.35">
      <c r="C231" t="s">
        <v>235</v>
      </c>
      <c r="H231" s="6">
        <v>0.43709999999999999</v>
      </c>
      <c r="I231" s="6">
        <v>0.43819999999999998</v>
      </c>
      <c r="J231" s="6">
        <v>0.52170000000000005</v>
      </c>
      <c r="K231" s="6">
        <v>0.5161</v>
      </c>
      <c r="L231" s="6">
        <v>0.51049999999999995</v>
      </c>
      <c r="M231" s="6">
        <v>0.40740000000000004</v>
      </c>
      <c r="N231" s="6">
        <v>0.59489999999999998</v>
      </c>
      <c r="O231" s="6">
        <v>0.4</v>
      </c>
      <c r="P231" s="6">
        <v>0.40799999999999997</v>
      </c>
    </row>
    <row r="232" spans="3:17" ht="15.5" x14ac:dyDescent="0.35">
      <c r="C232" t="s">
        <v>236</v>
      </c>
      <c r="H232" s="6">
        <v>3.0499999999999999E-2</v>
      </c>
      <c r="I232" s="6">
        <v>1.6500000000000001E-2</v>
      </c>
      <c r="J232" s="6">
        <v>1.6500000000000001E-2</v>
      </c>
      <c r="K232" s="6">
        <v>1.1399999999999999E-2</v>
      </c>
      <c r="L232" s="6">
        <v>1.37E-2</v>
      </c>
      <c r="M232" s="6">
        <v>1.29E-2</v>
      </c>
      <c r="N232" s="6">
        <v>1.4199999999999999E-2</v>
      </c>
      <c r="O232" s="6">
        <v>8.8000000000000005E-3</v>
      </c>
      <c r="P232" s="6">
        <v>9.3999999999999986E-3</v>
      </c>
    </row>
    <row r="233" spans="3:17" ht="15.5" x14ac:dyDescent="0.35">
      <c r="C233" t="s">
        <v>237</v>
      </c>
      <c r="I233" s="6">
        <v>14.33</v>
      </c>
    </row>
    <row r="234" spans="3:17" ht="15.5" x14ac:dyDescent="0.35">
      <c r="C234" t="s">
        <v>238</v>
      </c>
      <c r="I234" s="6">
        <v>13.92</v>
      </c>
    </row>
    <row r="235" spans="3:17" ht="15.5" x14ac:dyDescent="0.35">
      <c r="C235" t="s">
        <v>696</v>
      </c>
      <c r="I235" s="6">
        <v>12.22</v>
      </c>
    </row>
    <row r="236" spans="3:17" ht="15.5" x14ac:dyDescent="0.35">
      <c r="C236" t="s">
        <v>239</v>
      </c>
      <c r="I236" s="6">
        <v>6.95</v>
      </c>
    </row>
    <row r="237" spans="3:17" ht="15.5" x14ac:dyDescent="0.35">
      <c r="C237" t="s">
        <v>240</v>
      </c>
      <c r="I237" s="6">
        <v>7.1900000000000006E-2</v>
      </c>
    </row>
    <row r="238" spans="3:17" ht="15.5" x14ac:dyDescent="0.35">
      <c r="C238" t="s">
        <v>241</v>
      </c>
      <c r="I238" s="6">
        <v>3.52</v>
      </c>
    </row>
    <row r="239" spans="3:17" ht="15.5" x14ac:dyDescent="0.35">
      <c r="C239" t="s">
        <v>242</v>
      </c>
      <c r="I239" s="6">
        <v>2.68</v>
      </c>
    </row>
    <row r="240" spans="3:17" ht="15.5" x14ac:dyDescent="0.35">
      <c r="C240" t="s">
        <v>243</v>
      </c>
      <c r="I240" s="6">
        <v>9.43</v>
      </c>
    </row>
    <row r="241" spans="3:9" ht="15.5" x14ac:dyDescent="0.35">
      <c r="C241" t="s">
        <v>244</v>
      </c>
      <c r="I241" s="6">
        <v>9.43</v>
      </c>
    </row>
    <row r="242" spans="3:9" ht="15.5" x14ac:dyDescent="0.35">
      <c r="C242" t="s">
        <v>246</v>
      </c>
      <c r="I242" s="6">
        <v>8.5</v>
      </c>
    </row>
    <row r="243" spans="3:9" ht="15.5" x14ac:dyDescent="0.35">
      <c r="C243" t="s">
        <v>247</v>
      </c>
      <c r="I243" s="6">
        <v>0.75</v>
      </c>
    </row>
    <row r="244" spans="3:9" ht="15.5" x14ac:dyDescent="0.35">
      <c r="C244" t="s">
        <v>248</v>
      </c>
      <c r="I244" s="6">
        <v>1.23</v>
      </c>
    </row>
    <row r="245" spans="3:9" ht="15.5" x14ac:dyDescent="0.35">
      <c r="C245" t="s">
        <v>697</v>
      </c>
      <c r="I245" s="6">
        <v>2.94</v>
      </c>
    </row>
    <row r="246" spans="3:9" ht="15.5" x14ac:dyDescent="0.35">
      <c r="C246" t="s">
        <v>249</v>
      </c>
      <c r="I246" s="6">
        <v>101.32</v>
      </c>
    </row>
    <row r="247" spans="3:9" ht="15.5" x14ac:dyDescent="0.35">
      <c r="C247" t="s">
        <v>250</v>
      </c>
      <c r="I247" s="6">
        <v>98.37</v>
      </c>
    </row>
    <row r="248" spans="3:9" ht="15.5" x14ac:dyDescent="0.35">
      <c r="C248" t="s">
        <v>251</v>
      </c>
      <c r="I248" s="6">
        <v>400.78</v>
      </c>
    </row>
    <row r="249" spans="3:9" ht="15.5" x14ac:dyDescent="0.35">
      <c r="C249" t="s">
        <v>252</v>
      </c>
      <c r="D249" s="6">
        <v>205.1</v>
      </c>
    </row>
    <row r="250" spans="3:9" ht="15.5" x14ac:dyDescent="0.35">
      <c r="C250" t="s">
        <v>253</v>
      </c>
      <c r="I250" s="6">
        <v>525.37</v>
      </c>
    </row>
    <row r="251" spans="3:9" ht="15.5" x14ac:dyDescent="0.35">
      <c r="C251" t="s">
        <v>254</v>
      </c>
      <c r="I251" s="6">
        <v>149.53</v>
      </c>
    </row>
    <row r="252" spans="3:9" ht="15.5" x14ac:dyDescent="0.35">
      <c r="C252" t="s">
        <v>255</v>
      </c>
      <c r="D252" s="6">
        <v>2.78</v>
      </c>
    </row>
    <row r="253" spans="3:9" ht="15.5" x14ac:dyDescent="0.35">
      <c r="C253" t="s">
        <v>256</v>
      </c>
      <c r="D253" s="6">
        <v>4.46</v>
      </c>
    </row>
    <row r="254" spans="3:9" ht="15.5" x14ac:dyDescent="0.35">
      <c r="C254" t="s">
        <v>395</v>
      </c>
      <c r="D254" s="6">
        <v>0.01</v>
      </c>
    </row>
    <row r="255" spans="3:9" ht="15.5" x14ac:dyDescent="0.35">
      <c r="C255" t="s">
        <v>257</v>
      </c>
      <c r="D255" s="6">
        <v>0.23</v>
      </c>
    </row>
    <row r="256" spans="3:9" ht="15.5" x14ac:dyDescent="0.35">
      <c r="C256" t="s">
        <v>396</v>
      </c>
      <c r="D256" s="6">
        <v>0.01</v>
      </c>
    </row>
    <row r="257" spans="3:9" ht="15.5" x14ac:dyDescent="0.35">
      <c r="C257" t="s">
        <v>258</v>
      </c>
      <c r="D257" s="6">
        <v>1.27</v>
      </c>
    </row>
    <row r="258" spans="3:9" ht="15.5" x14ac:dyDescent="0.35">
      <c r="C258" t="s">
        <v>259</v>
      </c>
      <c r="I258" s="6">
        <v>102.53</v>
      </c>
    </row>
    <row r="259" spans="3:9" ht="15.5" x14ac:dyDescent="0.35">
      <c r="C259" t="s">
        <v>13</v>
      </c>
      <c r="D259" s="5">
        <v>210000000000</v>
      </c>
    </row>
    <row r="260" spans="3:9" ht="15.5" x14ac:dyDescent="0.35">
      <c r="C260" t="s">
        <v>260</v>
      </c>
      <c r="I260" s="6">
        <v>6.14</v>
      </c>
    </row>
    <row r="261" spans="3:9" ht="15.5" x14ac:dyDescent="0.35">
      <c r="C261" t="s">
        <v>261</v>
      </c>
      <c r="I261" s="6">
        <v>0.14119999999999999</v>
      </c>
    </row>
    <row r="262" spans="3:9" ht="15.5" x14ac:dyDescent="0.35">
      <c r="C262" t="s">
        <v>262</v>
      </c>
      <c r="I262" s="6">
        <v>0.19289999999999999</v>
      </c>
    </row>
    <row r="263" spans="3:9" ht="15.5" x14ac:dyDescent="0.35">
      <c r="C263" t="s">
        <v>263</v>
      </c>
      <c r="I263" s="6">
        <v>0.20019999999999999</v>
      </c>
    </row>
    <row r="264" spans="3:9" ht="15.5" x14ac:dyDescent="0.35">
      <c r="C264" t="s">
        <v>264</v>
      </c>
      <c r="I264" s="6">
        <v>0.16219999999999998</v>
      </c>
    </row>
    <row r="265" spans="3:9" ht="15.5" x14ac:dyDescent="0.35">
      <c r="C265" t="s">
        <v>265</v>
      </c>
      <c r="D265" s="6">
        <v>47.83</v>
      </c>
    </row>
    <row r="266" spans="3:9" ht="15.5" x14ac:dyDescent="0.35">
      <c r="C266" t="s">
        <v>266</v>
      </c>
      <c r="D266" s="6">
        <v>10.27</v>
      </c>
    </row>
    <row r="267" spans="3:9" ht="15.5" x14ac:dyDescent="0.35">
      <c r="C267" t="s">
        <v>267</v>
      </c>
      <c r="D267" s="6">
        <v>37.119999999999997</v>
      </c>
    </row>
    <row r="268" spans="3:9" ht="15.5" x14ac:dyDescent="0.35">
      <c r="C268" t="s">
        <v>268</v>
      </c>
      <c r="D268" s="6">
        <v>20.98</v>
      </c>
    </row>
    <row r="269" spans="3:9" ht="15.5" x14ac:dyDescent="0.35">
      <c r="C269" t="s">
        <v>269</v>
      </c>
      <c r="D269" s="6">
        <v>1.9</v>
      </c>
    </row>
    <row r="270" spans="3:9" ht="15.5" x14ac:dyDescent="0.35">
      <c r="C270" t="s">
        <v>270</v>
      </c>
      <c r="I270" s="6">
        <v>0.56999999999999995</v>
      </c>
    </row>
    <row r="271" spans="3:9" ht="15.5" x14ac:dyDescent="0.35">
      <c r="C271" t="s">
        <v>271</v>
      </c>
      <c r="I271" s="6">
        <v>34.619999999999997</v>
      </c>
    </row>
    <row r="272" spans="3:9" ht="15.5" x14ac:dyDescent="0.35">
      <c r="C272" t="s">
        <v>53</v>
      </c>
      <c r="I272" s="5">
        <v>19610000000000</v>
      </c>
    </row>
    <row r="273" spans="3:9" ht="15.5" x14ac:dyDescent="0.35">
      <c r="C273" t="s">
        <v>272</v>
      </c>
      <c r="I273" s="5">
        <v>17717000000000</v>
      </c>
    </row>
    <row r="274" spans="3:9" ht="15.5" x14ac:dyDescent="0.35">
      <c r="C274" t="s">
        <v>273</v>
      </c>
      <c r="I274" s="5">
        <v>13910000000</v>
      </c>
    </row>
    <row r="275" spans="3:9" ht="15.5" x14ac:dyDescent="0.35">
      <c r="C275" t="s">
        <v>274</v>
      </c>
      <c r="I275" s="6">
        <v>0.16500000000000001</v>
      </c>
    </row>
    <row r="276" spans="3:9" ht="15.5" x14ac:dyDescent="0.35">
      <c r="C276" t="s">
        <v>275</v>
      </c>
      <c r="D276" s="6">
        <v>0.53159999999999996</v>
      </c>
    </row>
    <row r="277" spans="3:9" ht="15.5" x14ac:dyDescent="0.35">
      <c r="C277" t="s">
        <v>276</v>
      </c>
      <c r="D277" s="6">
        <v>0.30099999999999999</v>
      </c>
    </row>
    <row r="278" spans="3:9" ht="15.5" x14ac:dyDescent="0.35">
      <c r="C278" t="s">
        <v>277</v>
      </c>
      <c r="D278" s="6">
        <v>0.25359999999999999</v>
      </c>
    </row>
    <row r="279" spans="3:9" ht="15.5" x14ac:dyDescent="0.35">
      <c r="C279" t="s">
        <v>278</v>
      </c>
      <c r="D279" s="6">
        <v>9.3800000000000008E-2</v>
      </c>
    </row>
    <row r="280" spans="3:9" ht="15.5" x14ac:dyDescent="0.35">
      <c r="C280" t="s">
        <v>279</v>
      </c>
      <c r="D280" s="6">
        <v>4.5499999999999999E-2</v>
      </c>
    </row>
    <row r="281" spans="3:9" ht="15.5" x14ac:dyDescent="0.35">
      <c r="C281" t="s">
        <v>280</v>
      </c>
      <c r="D281" s="6">
        <v>8.9700000000000002E-2</v>
      </c>
    </row>
    <row r="282" spans="3:9" ht="15.5" x14ac:dyDescent="0.35">
      <c r="C282" t="s">
        <v>281</v>
      </c>
      <c r="I282" s="5">
        <v>43</v>
      </c>
    </row>
    <row r="283" spans="3:9" ht="15.5" x14ac:dyDescent="0.35">
      <c r="C283" t="s">
        <v>282</v>
      </c>
      <c r="I283" s="5">
        <v>43</v>
      </c>
    </row>
    <row r="284" spans="3:9" ht="15.5" x14ac:dyDescent="0.35">
      <c r="C284" t="s">
        <v>283</v>
      </c>
      <c r="I284" s="6">
        <v>0.43709999999999999</v>
      </c>
    </row>
    <row r="285" spans="3:9" ht="15.5" x14ac:dyDescent="0.35">
      <c r="C285" t="s">
        <v>284</v>
      </c>
      <c r="I285" s="6">
        <v>3.0499999999999999E-2</v>
      </c>
    </row>
    <row r="286" spans="3:9" ht="15.5" x14ac:dyDescent="0.35">
      <c r="C286" t="s">
        <v>285</v>
      </c>
      <c r="I286" t="s">
        <v>2016</v>
      </c>
    </row>
    <row r="287" spans="3:9" ht="15.5" x14ac:dyDescent="0.35">
      <c r="C287" t="s">
        <v>287</v>
      </c>
      <c r="I287" s="5">
        <v>8</v>
      </c>
    </row>
    <row r="288" spans="3:9" ht="15.5" x14ac:dyDescent="0.35">
      <c r="C288" t="s">
        <v>288</v>
      </c>
      <c r="I288" s="6">
        <v>0.19</v>
      </c>
    </row>
    <row r="289" spans="3:9" ht="15.5" x14ac:dyDescent="0.35">
      <c r="C289" t="s">
        <v>289</v>
      </c>
      <c r="I289" s="6">
        <v>0.91</v>
      </c>
    </row>
    <row r="290" spans="3:9" ht="15.5" x14ac:dyDescent="0.35">
      <c r="C290" t="s">
        <v>290</v>
      </c>
      <c r="I290" s="6">
        <v>0.48</v>
      </c>
    </row>
    <row r="291" spans="3:9" ht="15.5" x14ac:dyDescent="0.35">
      <c r="C291" t="s">
        <v>291</v>
      </c>
      <c r="I291" s="6">
        <v>0.48</v>
      </c>
    </row>
    <row r="292" spans="3:9" ht="15.5" x14ac:dyDescent="0.35">
      <c r="C292" t="s">
        <v>292</v>
      </c>
      <c r="I292" s="6">
        <v>0.27</v>
      </c>
    </row>
    <row r="293" spans="3:9" ht="15.5" x14ac:dyDescent="0.35">
      <c r="C293" t="s">
        <v>293</v>
      </c>
      <c r="I293" s="6">
        <v>0.25</v>
      </c>
    </row>
    <row r="294" spans="3:9" ht="15.5" x14ac:dyDescent="0.35">
      <c r="C294" t="s">
        <v>294</v>
      </c>
      <c r="I294" s="6">
        <v>0.44</v>
      </c>
    </row>
    <row r="295" spans="3:9" ht="15.5" x14ac:dyDescent="0.35">
      <c r="C295" t="s">
        <v>295</v>
      </c>
      <c r="I295" s="5">
        <v>5574000000000</v>
      </c>
    </row>
    <row r="296" spans="3:9" ht="15.5" x14ac:dyDescent="0.35">
      <c r="C296" t="s">
        <v>296</v>
      </c>
      <c r="I296" s="5">
        <v>2970000000000</v>
      </c>
    </row>
    <row r="297" spans="3:9" ht="15.5" x14ac:dyDescent="0.35">
      <c r="C297" t="s">
        <v>297</v>
      </c>
      <c r="I297" s="5">
        <v>1275000000000</v>
      </c>
    </row>
    <row r="298" spans="3:9" ht="15.5" x14ac:dyDescent="0.35">
      <c r="C298" t="s">
        <v>298</v>
      </c>
      <c r="I298" s="5">
        <v>1409000000000</v>
      </c>
    </row>
    <row r="299" spans="3:9" ht="15.5" x14ac:dyDescent="0.35">
      <c r="C299" t="s">
        <v>299</v>
      </c>
      <c r="D299" s="5">
        <v>2852000000000</v>
      </c>
    </row>
    <row r="300" spans="3:9" ht="15.5" x14ac:dyDescent="0.35">
      <c r="C300" t="s">
        <v>300</v>
      </c>
      <c r="D300" s="5">
        <v>9983000000000</v>
      </c>
    </row>
    <row r="301" spans="3:9" ht="15.5" x14ac:dyDescent="0.35">
      <c r="C301" t="s">
        <v>301</v>
      </c>
      <c r="D301" s="5">
        <v>1717000000000</v>
      </c>
    </row>
    <row r="302" spans="3:9" ht="15.5" x14ac:dyDescent="0.35">
      <c r="C302" t="s">
        <v>212</v>
      </c>
      <c r="D302" s="5">
        <v>3013000000000</v>
      </c>
    </row>
    <row r="303" spans="3:9" ht="15.5" x14ac:dyDescent="0.35">
      <c r="C303" t="s">
        <v>211</v>
      </c>
      <c r="I303" s="5">
        <v>7307000000000</v>
      </c>
    </row>
    <row r="304" spans="3:9" ht="15.5" x14ac:dyDescent="0.35">
      <c r="C304" t="s">
        <v>210</v>
      </c>
      <c r="D304" s="5">
        <v>8000000000</v>
      </c>
    </row>
    <row r="305" spans="3:9" ht="15.5" x14ac:dyDescent="0.35">
      <c r="C305" t="s">
        <v>209</v>
      </c>
      <c r="D305" s="5">
        <v>71000000000</v>
      </c>
    </row>
    <row r="306" spans="3:9" ht="15.5" x14ac:dyDescent="0.35">
      <c r="C306" t="s">
        <v>24</v>
      </c>
      <c r="D306" s="5">
        <v>79000000000</v>
      </c>
    </row>
    <row r="307" spans="3:9" ht="15.5" x14ac:dyDescent="0.35">
      <c r="C307" t="s">
        <v>21</v>
      </c>
      <c r="D307" s="5">
        <v>-2000000000000</v>
      </c>
    </row>
    <row r="308" spans="3:9" ht="15.5" x14ac:dyDescent="0.35">
      <c r="C308" t="s">
        <v>302</v>
      </c>
      <c r="I308" s="5">
        <v>8266000000000</v>
      </c>
    </row>
    <row r="309" spans="3:9" ht="15.5" x14ac:dyDescent="0.35">
      <c r="C309" t="s">
        <v>303</v>
      </c>
      <c r="I309" s="5">
        <v>2080000000000</v>
      </c>
    </row>
    <row r="310" spans="3:9" ht="15.5" x14ac:dyDescent="0.35">
      <c r="C310" t="s">
        <v>304</v>
      </c>
      <c r="I310" s="5">
        <v>-819000000000</v>
      </c>
    </row>
    <row r="311" spans="3:9" ht="15.5" x14ac:dyDescent="0.35">
      <c r="C311" t="s">
        <v>305</v>
      </c>
      <c r="I311" s="5">
        <v>-649000000000</v>
      </c>
    </row>
    <row r="312" spans="3:9" ht="15.5" x14ac:dyDescent="0.35">
      <c r="C312" t="s">
        <v>306</v>
      </c>
      <c r="I312" s="5">
        <v>-1004000000000</v>
      </c>
    </row>
    <row r="313" spans="3:9" ht="15.5" x14ac:dyDescent="0.35">
      <c r="C313" t="s">
        <v>307</v>
      </c>
      <c r="I313" s="5">
        <v>941000000000</v>
      </c>
    </row>
  </sheetData>
  <pageMargins left="0.7" right="0.7" top="0.75" bottom="0.75" header="0.3" footer="0.3"/>
  <ignoredErrors>
    <ignoredError sqref="A1:U314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2126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2127</v>
      </c>
      <c r="D2" s="2" vm="548">
        <f ca="1">IFERROR(_xlfn.STOCKHISTORY("XIDX:" &amp; $C$1, D3, , 0, 0, 1), "Libur")</f>
        <v>24</v>
      </c>
      <c r="E2" s="2" vm="218">
        <f ca="1">IFERROR(_xlfn.STOCKHISTORY("XIDX:" &amp; $C$1, E3, , 0, 0, 1), "Libur")</f>
        <v>18</v>
      </c>
      <c r="H2" s="2" vm="218">
        <f ca="1">IFERROR(INDEX(D2:G2,COUNT(D2:G2)),"")</f>
        <v>18</v>
      </c>
      <c r="I2" s="2" vm="549">
        <f t="shared" ref="I2:Z2" ca="1" si="0">IFERROR(_xlfn.STOCKHISTORY("XIDX:" &amp; $C$1, I1, , 0, 0, 1), "Libur")</f>
        <v>33</v>
      </c>
      <c r="J2" s="2" vm="550">
        <f t="shared" ca="1" si="0"/>
        <v>9</v>
      </c>
      <c r="K2" s="2" vm="471">
        <f t="shared" ca="1" si="0"/>
        <v>7</v>
      </c>
      <c r="L2" s="2" vm="31">
        <f t="shared" ca="1" si="0"/>
        <v>50</v>
      </c>
      <c r="M2" s="2" vm="31">
        <f t="shared" ca="1" si="0"/>
        <v>50</v>
      </c>
      <c r="N2" s="2" vm="31">
        <f t="shared" ca="1" si="0"/>
        <v>50</v>
      </c>
      <c r="O2" s="2" vm="31">
        <f t="shared" ca="1" si="0"/>
        <v>50</v>
      </c>
      <c r="P2" s="2" vm="31">
        <f t="shared" ca="1" si="0"/>
        <v>50</v>
      </c>
      <c r="Q2" s="2" t="str">
        <f t="shared" ca="1" si="0"/>
        <v>Libur</v>
      </c>
      <c r="R2" s="2" vm="31">
        <f t="shared" ca="1" si="0"/>
        <v>50</v>
      </c>
      <c r="S2" s="2" vm="31">
        <f t="shared" ca="1" si="0"/>
        <v>50</v>
      </c>
      <c r="T2" s="2" vm="31">
        <f t="shared" ca="1" si="0"/>
        <v>50</v>
      </c>
      <c r="U2" s="2" vm="253">
        <f t="shared" ca="1" si="0"/>
        <v>58</v>
      </c>
      <c r="V2" s="2" vm="551">
        <f t="shared" ca="1" si="0"/>
        <v>123</v>
      </c>
      <c r="W2" s="2" t="str">
        <f t="shared" ca="1" si="0"/>
        <v>Libur</v>
      </c>
      <c r="X2" s="2" vm="374">
        <f t="shared" ca="1" si="0"/>
        <v>265</v>
      </c>
      <c r="Y2" s="2" vm="552">
        <f t="shared" ca="1" si="0"/>
        <v>320</v>
      </c>
      <c r="Z2" s="2" vm="22">
        <f t="shared" ca="1" si="0"/>
        <v>570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15638985604</v>
      </c>
      <c r="E4" s="2">
        <f>IFERROR(INDEX(E51:E500,MATCH($C$4,$C$51:$C$500,0)),"")</f>
        <v>13406278683</v>
      </c>
      <c r="H4" s="2">
        <f>IFERROR(SUM(D4:G4)*(4/MAX(1,COUNT(D4:G4))),"")</f>
        <v>58090528574</v>
      </c>
      <c r="I4" s="2">
        <f t="shared" ref="I4:Z4" si="1">IFERROR(INDEX(I51:I500,MATCH($C$4,$C$51:$C$500,0)),"")</f>
        <v>63278910582</v>
      </c>
      <c r="J4" s="2">
        <f t="shared" si="1"/>
        <v>66022625650</v>
      </c>
      <c r="K4" s="2">
        <f t="shared" si="1"/>
        <v>77215217389</v>
      </c>
      <c r="L4" s="2">
        <f t="shared" si="1"/>
        <v>84393762429</v>
      </c>
      <c r="M4" s="2">
        <f t="shared" si="1"/>
        <v>85604008684</v>
      </c>
      <c r="N4" s="2">
        <f t="shared" si="1"/>
        <v>86959391390</v>
      </c>
      <c r="O4" s="2">
        <f t="shared" si="1"/>
        <v>131033025029</v>
      </c>
      <c r="P4" s="2">
        <f t="shared" si="1"/>
        <v>128781272003</v>
      </c>
      <c r="Q4" s="2">
        <f t="shared" si="1"/>
        <v>121473498122</v>
      </c>
      <c r="R4" s="2">
        <f t="shared" si="1"/>
        <v>114571589749</v>
      </c>
      <c r="S4" s="2">
        <f t="shared" si="1"/>
        <v>146900087426</v>
      </c>
      <c r="T4" s="2">
        <f t="shared" si="1"/>
        <v>141408786463</v>
      </c>
      <c r="U4" s="2">
        <f t="shared" si="1"/>
        <v>170309748043</v>
      </c>
      <c r="V4" s="2">
        <f t="shared" si="1"/>
        <v>245497159520</v>
      </c>
      <c r="W4" s="2">
        <f t="shared" si="1"/>
        <v>2134693492070</v>
      </c>
      <c r="X4" s="2">
        <f t="shared" si="1"/>
        <v>2243138889725</v>
      </c>
      <c r="Y4" s="2">
        <f t="shared" si="1"/>
        <v>2714464693551</v>
      </c>
      <c r="Z4" s="2">
        <f t="shared" si="1"/>
        <v>1196766028087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-2475023861</v>
      </c>
      <c r="E5" s="2">
        <f>IFERROR(INDEX(E51:E500,MATCH($C$5,$C$51:$C$500,0)),"")</f>
        <v>-1559336948</v>
      </c>
      <c r="H5" s="2">
        <f>IFERROR(SUM(D5:G5)*(4/MAX(1,COUNT(D5:G5))),"")</f>
        <v>-8068721618</v>
      </c>
      <c r="I5" s="2">
        <f t="shared" ref="I5:Z5" si="2">IFERROR(INDEX(I51:I500,MATCH($C$5,$C$51:$C$500,0)),"")</f>
        <v>-7216015563</v>
      </c>
      <c r="J5" s="2">
        <f t="shared" si="2"/>
        <v>-6872413512</v>
      </c>
      <c r="K5" s="2">
        <f t="shared" si="2"/>
        <v>-11281125237</v>
      </c>
      <c r="L5" s="2">
        <f t="shared" si="2"/>
        <v>-30754644322</v>
      </c>
      <c r="M5" s="2">
        <f t="shared" si="2"/>
        <v>-12008322505</v>
      </c>
      <c r="N5" s="2">
        <f t="shared" si="2"/>
        <v>-19021355665</v>
      </c>
      <c r="O5" s="2">
        <f t="shared" si="2"/>
        <v>10639297215</v>
      </c>
      <c r="P5" s="2">
        <f t="shared" si="2"/>
        <v>-2499519963</v>
      </c>
      <c r="Q5" s="2">
        <f t="shared" si="2"/>
        <v>-16789880755</v>
      </c>
      <c r="R5" s="2">
        <f t="shared" si="2"/>
        <v>-72373073896</v>
      </c>
      <c r="S5" s="2">
        <f t="shared" si="2"/>
        <v>-18340183334</v>
      </c>
      <c r="T5" s="2">
        <f t="shared" si="2"/>
        <v>-22590125614</v>
      </c>
      <c r="U5" s="2">
        <f t="shared" si="2"/>
        <v>53939468059</v>
      </c>
      <c r="V5" s="2">
        <f t="shared" si="2"/>
        <v>13074087516</v>
      </c>
      <c r="W5" s="2">
        <f t="shared" si="2"/>
        <v>3598959171273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140785075266</v>
      </c>
      <c r="E6" s="2">
        <f>IFERROR(INDEX(E51:E500,MATCH($C$6,$C$51:$C$500,0)),"")</f>
        <v>143518823472</v>
      </c>
      <c r="H6" s="2">
        <f>IFERROR(INDEX(D6:G6,COUNT(D6:G6)),"")</f>
        <v>143518823472</v>
      </c>
      <c r="I6" s="2">
        <f t="shared" ref="I6:Z6" si="3">IFERROR(INDEX(I51:I500,MATCH($C$6,$C$51:$C$500,0)),"")</f>
        <v>145336884765</v>
      </c>
      <c r="J6" s="2">
        <f t="shared" si="3"/>
        <v>153538315621</v>
      </c>
      <c r="K6" s="2">
        <f t="shared" si="3"/>
        <v>161743923189</v>
      </c>
      <c r="L6" s="2">
        <f t="shared" si="3"/>
        <v>172746614602</v>
      </c>
      <c r="M6" s="2">
        <f t="shared" si="3"/>
        <v>203249964314</v>
      </c>
      <c r="N6" s="2">
        <f t="shared" si="3"/>
        <v>215353920521</v>
      </c>
      <c r="O6" s="2">
        <f t="shared" si="3"/>
        <v>234557407552</v>
      </c>
      <c r="P6" s="2">
        <f t="shared" si="3"/>
        <v>224316166520</v>
      </c>
      <c r="Q6" s="2">
        <f t="shared" si="3"/>
        <v>228539944408</v>
      </c>
      <c r="R6" s="2">
        <f t="shared" si="3"/>
        <v>246444377159</v>
      </c>
      <c r="S6" s="2">
        <f t="shared" si="3"/>
        <v>319212634491</v>
      </c>
      <c r="T6" s="2">
        <f t="shared" si="3"/>
        <v>336198466713</v>
      </c>
      <c r="U6" s="2">
        <f t="shared" si="3"/>
        <v>357222748540</v>
      </c>
      <c r="V6" s="2">
        <f t="shared" si="3"/>
        <v>306501088741</v>
      </c>
      <c r="W6" s="2">
        <f t="shared" si="3"/>
        <v>294092981207</v>
      </c>
      <c r="X6" s="2">
        <f t="shared" si="3"/>
        <v>-3701750084514</v>
      </c>
      <c r="Y6" s="2">
        <f t="shared" si="3"/>
        <v>-1416493104222</v>
      </c>
      <c r="Z6" s="2">
        <f t="shared" si="3"/>
        <v>1239408015402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3.96</v>
      </c>
      <c r="E7" s="3">
        <f>IFERROR(INDEX(E51:E500,MATCH($C$7,$C$51:$C$500,0))/1000000000,"")</f>
        <v>3.96</v>
      </c>
      <c r="H7" s="3">
        <f>IFERROR(INDEX(D7:G7,COUNT(D7:G7)),"")</f>
        <v>3.96</v>
      </c>
      <c r="I7" s="3">
        <f t="shared" ref="I7:Z7" si="4">IFERROR(INDEX(I51:I500,MATCH($C$7,$C$51:$C$500,0))/1000000000,"")</f>
        <v>3.96</v>
      </c>
      <c r="J7" s="3">
        <f t="shared" si="4"/>
        <v>3.96</v>
      </c>
      <c r="K7" s="3">
        <f t="shared" si="4"/>
        <v>3.96</v>
      </c>
      <c r="L7" s="3">
        <f t="shared" si="4"/>
        <v>3.96</v>
      </c>
      <c r="M7" s="3">
        <f t="shared" si="4"/>
        <v>3.96</v>
      </c>
      <c r="N7" s="3">
        <f t="shared" si="4"/>
        <v>3.96</v>
      </c>
      <c r="O7" s="3">
        <f t="shared" si="4"/>
        <v>3.96</v>
      </c>
      <c r="P7" s="3">
        <f t="shared" si="4"/>
        <v>3.96</v>
      </c>
      <c r="Q7" s="3">
        <f t="shared" si="4"/>
        <v>3.96</v>
      </c>
      <c r="R7" s="3">
        <f t="shared" si="4"/>
        <v>3.96</v>
      </c>
      <c r="S7" s="3">
        <f t="shared" si="4"/>
        <v>3.96</v>
      </c>
      <c r="T7" s="3">
        <f t="shared" si="4"/>
        <v>3.96</v>
      </c>
      <c r="U7" s="3">
        <f t="shared" si="4"/>
        <v>3.96</v>
      </c>
      <c r="V7" s="3">
        <f t="shared" si="4"/>
        <v>2.73</v>
      </c>
      <c r="W7" s="3">
        <f t="shared" si="4"/>
        <v>2.73</v>
      </c>
      <c r="X7" s="3">
        <f t="shared" si="4"/>
        <v>2.73</v>
      </c>
      <c r="Y7" s="3">
        <f t="shared" si="4"/>
        <v>2.73</v>
      </c>
      <c r="Z7" s="3">
        <f t="shared" si="4"/>
        <v>2.73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Z8" si="5">IFERROR(INDEX(I51:I500,MATCH($C$8,$C$51:$C$500,0)),"")</f>
        <v>14000000000</v>
      </c>
      <c r="J8" s="2">
        <f t="shared" si="5"/>
        <v>4000000000</v>
      </c>
      <c r="K8" s="2">
        <f t="shared" si="5"/>
        <v>1000000000</v>
      </c>
      <c r="L8" s="2">
        <f t="shared" si="5"/>
        <v>15000000000</v>
      </c>
      <c r="M8" s="2">
        <f t="shared" si="5"/>
        <v>4000000000</v>
      </c>
      <c r="N8" s="2">
        <f t="shared" si="5"/>
        <v>14000000000</v>
      </c>
      <c r="O8" s="2">
        <f t="shared" si="5"/>
        <v>-38000000000</v>
      </c>
      <c r="P8" s="2">
        <f t="shared" si="5"/>
        <v>2000000000</v>
      </c>
      <c r="Q8" s="2">
        <f t="shared" si="5"/>
        <v>12000000000</v>
      </c>
      <c r="R8" s="2">
        <f t="shared" si="5"/>
        <v>16000000000</v>
      </c>
      <c r="S8" s="2">
        <f t="shared" si="5"/>
        <v>-10000000000</v>
      </c>
      <c r="T8" s="2">
        <f t="shared" si="5"/>
        <v>-45000000000</v>
      </c>
      <c r="U8" s="2">
        <f t="shared" si="5"/>
        <v>-40000000000</v>
      </c>
      <c r="V8" s="2">
        <f t="shared" si="5"/>
        <v>-26000000000</v>
      </c>
      <c r="W8" s="2">
        <f t="shared" si="5"/>
        <v>116000000000</v>
      </c>
      <c r="X8" s="2">
        <f t="shared" si="5"/>
        <v>796000000000</v>
      </c>
      <c r="Y8" s="2">
        <f t="shared" si="5"/>
        <v>635000000000</v>
      </c>
      <c r="Z8" s="2">
        <f t="shared" si="5"/>
        <v>377000000000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0.43</v>
      </c>
      <c r="E9" s="3">
        <f>IFERROR(INDEX(E51:E500,MATCH("Free cash flow per share (Quarter)",$C$51:$C$500,0)),"")</f>
        <v>-0.01</v>
      </c>
      <c r="H9" s="3">
        <f>IFERROR(INDEX(D9:G9,COUNT(D9:G9)),"")</f>
        <v>-0.01</v>
      </c>
      <c r="I9" s="3">
        <f t="shared" ref="I9:Z9" si="6">IFERROR(INDEX(I51:I500,MATCH($C$9,$C$51:$C$500,0)),"")</f>
        <v>3.49</v>
      </c>
      <c r="J9" s="3">
        <f t="shared" si="6"/>
        <v>0.97</v>
      </c>
      <c r="K9" s="3">
        <f t="shared" si="6"/>
        <v>0.28999999999999998</v>
      </c>
      <c r="L9" s="3">
        <f t="shared" si="6"/>
        <v>3.74</v>
      </c>
      <c r="M9" s="3">
        <f t="shared" si="6"/>
        <v>0.98</v>
      </c>
      <c r="N9" s="3">
        <f t="shared" si="6"/>
        <v>3.58</v>
      </c>
      <c r="O9" s="3">
        <f t="shared" si="6"/>
        <v>-9.68</v>
      </c>
      <c r="P9" s="3">
        <f t="shared" si="6"/>
        <v>0.46</v>
      </c>
      <c r="Q9" s="3">
        <f t="shared" si="6"/>
        <v>3.11</v>
      </c>
      <c r="R9" s="3">
        <f t="shared" si="6"/>
        <v>4.1500000000000004</v>
      </c>
      <c r="S9" s="3">
        <f t="shared" si="6"/>
        <v>-2.48</v>
      </c>
      <c r="T9" s="3">
        <f t="shared" si="6"/>
        <v>-11.46</v>
      </c>
      <c r="U9" s="3">
        <f t="shared" si="6"/>
        <v>-10.199999999999999</v>
      </c>
      <c r="V9" s="3">
        <f t="shared" si="6"/>
        <v>-9.41</v>
      </c>
      <c r="W9" s="3">
        <f t="shared" si="6"/>
        <v>42.35</v>
      </c>
      <c r="X9" s="3">
        <f t="shared" si="6"/>
        <v>291.45999999999998</v>
      </c>
      <c r="Y9" s="3">
        <f t="shared" si="6"/>
        <v>232.6</v>
      </c>
      <c r="Z9" s="3">
        <f t="shared" si="6"/>
        <v>137.88</v>
      </c>
    </row>
    <row r="10" spans="1:26" ht="15.5" x14ac:dyDescent="0.35">
      <c r="C10" t="s">
        <v>18</v>
      </c>
      <c r="D10" s="3">
        <f ca="1">IFERROR(IF(D9=0,"",D2/D9),"")</f>
        <v>55.813953488372093</v>
      </c>
      <c r="E10" s="3">
        <f ca="1">IFERROR(IF(E9=0,"",E2/E9),"")</f>
        <v>-1800</v>
      </c>
      <c r="I10" s="3">
        <f t="shared" ref="I10:Z10" ca="1" si="7">IFERROR(IF(I9=0,"",I2/I9),"")</f>
        <v>9.455587392550143</v>
      </c>
      <c r="J10" s="3">
        <f t="shared" ca="1" si="7"/>
        <v>9.2783505154639183</v>
      </c>
      <c r="K10" s="3">
        <f t="shared" ca="1" si="7"/>
        <v>24.137931034482762</v>
      </c>
      <c r="L10" s="3">
        <f t="shared" ca="1" si="7"/>
        <v>13.36898395721925</v>
      </c>
      <c r="M10" s="3">
        <f t="shared" ca="1" si="7"/>
        <v>51.020408163265309</v>
      </c>
      <c r="N10" s="3">
        <f t="shared" ca="1" si="7"/>
        <v>13.966480446927374</v>
      </c>
      <c r="O10" s="3">
        <f t="shared" ca="1" si="7"/>
        <v>-5.1652892561983474</v>
      </c>
      <c r="P10" s="3">
        <f t="shared" ca="1" si="7"/>
        <v>108.69565217391303</v>
      </c>
      <c r="Q10" s="3" t="str">
        <f t="shared" ca="1" si="7"/>
        <v/>
      </c>
      <c r="R10" s="3">
        <f t="shared" ca="1" si="7"/>
        <v>12.048192771084336</v>
      </c>
      <c r="S10" s="3">
        <f t="shared" ca="1" si="7"/>
        <v>-20.161290322580644</v>
      </c>
      <c r="T10" s="3">
        <f t="shared" ca="1" si="7"/>
        <v>-4.3630017452006982</v>
      </c>
      <c r="U10" s="3">
        <f t="shared" ca="1" si="7"/>
        <v>-5.6862745098039218</v>
      </c>
      <c r="V10" s="3">
        <f t="shared" ca="1" si="7"/>
        <v>-13.071200850159405</v>
      </c>
      <c r="W10" s="3" t="str">
        <f t="shared" ca="1" si="7"/>
        <v/>
      </c>
      <c r="X10" s="3">
        <f t="shared" ca="1" si="7"/>
        <v>0.90921567281959792</v>
      </c>
      <c r="Y10" s="3">
        <f t="shared" ca="1" si="7"/>
        <v>1.3757523645743766</v>
      </c>
      <c r="Z10" s="3">
        <f t="shared" ca="1" si="7"/>
        <v>4.1340295909486509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742098373</v>
      </c>
      <c r="E11" s="2">
        <f>IFERROR(INDEX(E51:E500,MATCH($C$11,$C$51:$C$500,0)),"")</f>
        <v>210905280</v>
      </c>
      <c r="H11" s="2">
        <f>IFERROR(INDEX(D11:G11,COUNT(D11:G11)),"")</f>
        <v>210905280</v>
      </c>
      <c r="I11" s="2">
        <f t="shared" ref="I11:Z11" si="8">IFERROR(INDEX(I51:I500,MATCH($C$11,$C$51:$C$500,0)),"")</f>
        <v>1365700212</v>
      </c>
      <c r="J11" s="2">
        <f t="shared" si="8"/>
        <v>404461304</v>
      </c>
      <c r="K11" s="2">
        <f t="shared" si="8"/>
        <v>414885929</v>
      </c>
      <c r="L11" s="2">
        <f t="shared" si="8"/>
        <v>1105619766</v>
      </c>
      <c r="M11" s="2">
        <f t="shared" si="8"/>
        <v>1837024558</v>
      </c>
      <c r="N11" s="2">
        <f t="shared" si="8"/>
        <v>3491521674</v>
      </c>
      <c r="O11" s="2">
        <f t="shared" si="8"/>
        <v>4030181708</v>
      </c>
      <c r="P11" s="2">
        <f t="shared" si="8"/>
        <v>1832264011</v>
      </c>
      <c r="Q11" s="2">
        <f t="shared" si="8"/>
        <v>4102432712</v>
      </c>
      <c r="R11" s="2">
        <f t="shared" si="8"/>
        <v>5828326413</v>
      </c>
      <c r="S11" s="2">
        <f t="shared" si="8"/>
        <v>8812218107</v>
      </c>
      <c r="T11" s="2">
        <f t="shared" si="8"/>
        <v>6427117944</v>
      </c>
      <c r="U11" s="2">
        <f t="shared" si="8"/>
        <v>12543798005</v>
      </c>
      <c r="V11" s="2">
        <f t="shared" si="8"/>
        <v>15172937679</v>
      </c>
      <c r="W11" s="2">
        <f t="shared" si="8"/>
        <v>15342848012</v>
      </c>
      <c r="X11" s="2">
        <f t="shared" si="8"/>
        <v>535842285948</v>
      </c>
      <c r="Y11" s="2">
        <f t="shared" si="8"/>
        <v>667615432444</v>
      </c>
      <c r="Z11" s="2">
        <f t="shared" si="8"/>
        <v>840610677187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38000000000</v>
      </c>
      <c r="E12" s="2">
        <f>IFERROR(INDEX(E51:E500,MATCH("Net Debt (Quarter)",$C$51:$C$500,0)),"")</f>
        <v>39000000000</v>
      </c>
      <c r="H12" s="2">
        <f>IFERROR(INDEX(D12:G12,COUNT(D12:G12)),"")</f>
        <v>39000000000</v>
      </c>
      <c r="I12" s="2">
        <f t="shared" ref="I12:Z12" si="9">IFERROR(INDEX(I51:I500,MATCH($C$12,$C$51:$C$500,0)),"")</f>
        <v>38000000000</v>
      </c>
      <c r="J12" s="2">
        <f t="shared" si="9"/>
        <v>48000000000</v>
      </c>
      <c r="K12" s="2">
        <f t="shared" si="9"/>
        <v>49000000000</v>
      </c>
      <c r="L12" s="2">
        <f t="shared" si="9"/>
        <v>56000000000</v>
      </c>
      <c r="M12" s="2">
        <f t="shared" si="9"/>
        <v>64000000000</v>
      </c>
      <c r="N12" s="2">
        <f t="shared" si="9"/>
        <v>62000000000</v>
      </c>
      <c r="O12" s="2">
        <f t="shared" si="9"/>
        <v>70000000000</v>
      </c>
      <c r="P12" s="2">
        <f t="shared" si="9"/>
        <v>59000000000</v>
      </c>
      <c r="Q12" s="2">
        <f t="shared" si="9"/>
        <v>88000000000</v>
      </c>
      <c r="R12" s="2">
        <f t="shared" si="9"/>
        <v>90000000000</v>
      </c>
      <c r="S12" s="2">
        <f t="shared" si="9"/>
        <v>99000000000</v>
      </c>
      <c r="T12" s="2">
        <f t="shared" si="9"/>
        <v>115000000000</v>
      </c>
      <c r="U12" s="2">
        <f t="shared" si="9"/>
        <v>76000000000</v>
      </c>
      <c r="V12" s="2">
        <f t="shared" si="9"/>
        <v>33000000000</v>
      </c>
      <c r="W12" s="2">
        <f t="shared" si="9"/>
        <v>43000000000</v>
      </c>
      <c r="X12" s="2">
        <f t="shared" si="9"/>
        <v>8384000000000</v>
      </c>
      <c r="Y12" s="2">
        <f t="shared" si="9"/>
        <v>8018000000000</v>
      </c>
      <c r="Z12" s="2">
        <f t="shared" si="9"/>
        <v>8336000000000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39000000000</v>
      </c>
      <c r="E13" s="2">
        <f>IFERROR(INDEX(E51:E500,MATCH("Total Debt (Quarter)",$C$51:$C$500,0)),"")</f>
        <v>39000000000</v>
      </c>
      <c r="H13" s="2">
        <f>IFERROR(INDEX(D13:G13,COUNT(D13:G13)),"")</f>
        <v>39000000000</v>
      </c>
      <c r="I13" s="2">
        <f t="shared" ref="I13:Z13" si="10">IFERROR(INDEX(I51:I500,MATCH($C$13,$C$51:$C$500,0)),"")</f>
        <v>39000000000</v>
      </c>
      <c r="J13" s="2">
        <f t="shared" si="10"/>
        <v>48000000000</v>
      </c>
      <c r="K13" s="2">
        <f t="shared" si="10"/>
        <v>49000000000</v>
      </c>
      <c r="L13" s="2">
        <f t="shared" si="10"/>
        <v>58000000000</v>
      </c>
      <c r="M13" s="2">
        <f t="shared" si="10"/>
        <v>66000000000</v>
      </c>
      <c r="N13" s="2">
        <f t="shared" si="10"/>
        <v>66000000000</v>
      </c>
      <c r="O13" s="2">
        <f t="shared" si="10"/>
        <v>74000000000</v>
      </c>
      <c r="P13" s="2">
        <f t="shared" si="10"/>
        <v>61000000000</v>
      </c>
      <c r="Q13" s="2">
        <f t="shared" si="10"/>
        <v>92000000000</v>
      </c>
      <c r="R13" s="2">
        <f t="shared" si="10"/>
        <v>96000000000</v>
      </c>
      <c r="S13" s="2">
        <f t="shared" si="10"/>
        <v>107000000000</v>
      </c>
      <c r="T13" s="2">
        <f t="shared" si="10"/>
        <v>122000000000</v>
      </c>
      <c r="U13" s="2">
        <f t="shared" si="10"/>
        <v>89000000000</v>
      </c>
      <c r="V13" s="2">
        <f t="shared" si="10"/>
        <v>49000000000</v>
      </c>
      <c r="W13" s="2">
        <f t="shared" si="10"/>
        <v>58000000000</v>
      </c>
      <c r="X13" s="2">
        <f t="shared" si="10"/>
        <v>8920000000000</v>
      </c>
      <c r="Y13" s="2">
        <f t="shared" si="10"/>
        <v>8686000000000</v>
      </c>
      <c r="Z13" s="2">
        <f t="shared" si="10"/>
        <v>9176000000000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-8044191361</v>
      </c>
      <c r="O14" s="2">
        <f t="shared" si="11"/>
        <v>-9279615267</v>
      </c>
      <c r="P14" s="2">
        <f t="shared" si="11"/>
        <v>-10878495267</v>
      </c>
      <c r="Q14" s="2">
        <f t="shared" si="11"/>
        <v>-12429365752</v>
      </c>
      <c r="R14" s="2">
        <f t="shared" si="11"/>
        <v>-13794134238</v>
      </c>
      <c r="S14" s="2">
        <f t="shared" si="11"/>
        <v>-15429975041</v>
      </c>
      <c r="T14" s="2">
        <f t="shared" si="11"/>
        <v>-13625106412</v>
      </c>
      <c r="U14" s="2">
        <f t="shared" si="11"/>
        <v>-7200908072</v>
      </c>
      <c r="V14" s="2">
        <f t="shared" si="11"/>
        <v>-4843980168</v>
      </c>
      <c r="W14" s="2">
        <f t="shared" si="11"/>
        <v>-1522570790775</v>
      </c>
      <c r="X14" s="2">
        <f t="shared" si="11"/>
        <v>-1370329972108</v>
      </c>
      <c r="Y14" s="2">
        <f t="shared" si="11"/>
        <v>-1316507137648</v>
      </c>
      <c r="Z14" s="2">
        <f t="shared" si="11"/>
        <v>-373615810967</v>
      </c>
    </row>
    <row r="15" spans="1:26" ht="15.5" x14ac:dyDescent="0.35">
      <c r="C15" t="s">
        <v>28</v>
      </c>
      <c r="D15" s="2">
        <f>IFERROR(INDEX(D51:D500,MATCH($C$15,$C$51:$C$500,0)),"")</f>
        <v>-139842610</v>
      </c>
      <c r="E15" s="2">
        <f>IFERROR(INDEX(E51:E500,MATCH($C$15,$C$51:$C$500,0)),"")</f>
        <v>194337182</v>
      </c>
      <c r="H15" s="2">
        <f>IFERROR(SUM(D15:G15)*(4/MAX(1,COUNT(D15:G15))),"")</f>
        <v>108989144</v>
      </c>
      <c r="I15" s="2">
        <f t="shared" ref="I15:Z15" si="12">IFERROR(INDEX(I51:I500,MATCH($C$15,$C$51:$C$500,0)),"")</f>
        <v>-69764937</v>
      </c>
      <c r="J15" s="2">
        <f t="shared" si="12"/>
        <v>1042636768</v>
      </c>
      <c r="K15" s="2">
        <f t="shared" si="12"/>
        <v>2672164617</v>
      </c>
      <c r="L15" s="2">
        <f t="shared" si="12"/>
        <v>2304103706</v>
      </c>
      <c r="M15" s="2">
        <f t="shared" si="12"/>
        <v>1075792051</v>
      </c>
      <c r="N15" s="2">
        <f t="shared" si="12"/>
        <v>783028356</v>
      </c>
      <c r="O15" s="2">
        <f t="shared" si="12"/>
        <v>-737517818</v>
      </c>
      <c r="P15" s="2">
        <f t="shared" si="12"/>
        <v>1032241612</v>
      </c>
      <c r="Q15" s="2">
        <f t="shared" si="12"/>
        <v>1756915569</v>
      </c>
      <c r="R15" s="2">
        <f t="shared" si="12"/>
        <v>-2481762355</v>
      </c>
      <c r="S15" s="2">
        <f t="shared" si="12"/>
        <v>1303853726</v>
      </c>
      <c r="T15" s="2">
        <f t="shared" si="12"/>
        <v>-1397174359</v>
      </c>
      <c r="U15" s="2">
        <f t="shared" si="12"/>
        <v>-1262138402</v>
      </c>
      <c r="V15" s="2">
        <f t="shared" si="12"/>
        <v>-1291828385</v>
      </c>
      <c r="W15" s="2">
        <f t="shared" si="12"/>
        <v>141039722434</v>
      </c>
      <c r="X15" s="2">
        <f t="shared" si="12"/>
        <v>-30438626016</v>
      </c>
      <c r="Y15" s="2">
        <f t="shared" si="12"/>
        <v>203044525237</v>
      </c>
      <c r="Z15" s="2">
        <f t="shared" si="12"/>
        <v>46449503324</v>
      </c>
    </row>
    <row r="16" spans="1:26" ht="15.5" x14ac:dyDescent="0.35">
      <c r="C16" t="s">
        <v>29</v>
      </c>
      <c r="D16" s="2">
        <f>IFERROR(INDEX(D51:D500,MATCH($C$16,$C$51:$C$500,0)),"")</f>
        <v>-2593905596</v>
      </c>
      <c r="E16" s="2">
        <f>IFERROR(INDEX(E51:E500,MATCH($C$16,$C$51:$C$500,0)),"")</f>
        <v>-2012398475</v>
      </c>
      <c r="H16" s="2">
        <f>IFERROR(SUM(D16:G16)*(4/MAX(1,COUNT(D16:G16))),"")</f>
        <v>-9212608142</v>
      </c>
      <c r="I16" s="2">
        <f t="shared" ref="I16:Z16" si="13">IFERROR(INDEX(I51:I500,MATCH($C$16,$C$51:$C$500,0)),"")</f>
        <v>-9108381948</v>
      </c>
      <c r="J16" s="2">
        <f t="shared" si="13"/>
        <v>-9742067989</v>
      </c>
      <c r="K16" s="2">
        <f t="shared" si="13"/>
        <v>-12851245477</v>
      </c>
      <c r="L16" s="2">
        <f t="shared" si="13"/>
        <v>-33656341423</v>
      </c>
      <c r="M16" s="2">
        <f t="shared" si="13"/>
        <v>-14271450785</v>
      </c>
      <c r="N16" s="2">
        <f t="shared" si="13"/>
        <v>-19001205729</v>
      </c>
      <c r="O16" s="2">
        <f t="shared" si="13"/>
        <v>-2484852382</v>
      </c>
      <c r="P16" s="2">
        <f t="shared" si="13"/>
        <v>-440765071</v>
      </c>
      <c r="Q16" s="2">
        <f t="shared" si="13"/>
        <v>-21808409356</v>
      </c>
      <c r="R16" s="2">
        <f t="shared" si="13"/>
        <v>-35954837951</v>
      </c>
      <c r="S16" s="2">
        <f t="shared" si="13"/>
        <v>-15313045727</v>
      </c>
      <c r="T16" s="2">
        <f t="shared" si="13"/>
        <v>-43480301381</v>
      </c>
      <c r="U16" s="2">
        <f t="shared" si="13"/>
        <v>-455035666</v>
      </c>
      <c r="V16" s="2">
        <f t="shared" si="13"/>
        <v>11241698615</v>
      </c>
      <c r="W16" s="2">
        <f t="shared" si="13"/>
        <v>3736127692668</v>
      </c>
      <c r="X16" s="2">
        <f t="shared" si="13"/>
        <v>-2111061936624</v>
      </c>
      <c r="Y16" s="2">
        <f t="shared" si="13"/>
        <v>-2981684213697</v>
      </c>
      <c r="Z16" s="2">
        <f t="shared" si="13"/>
        <v>-529440966883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95040000000</v>
      </c>
      <c r="E20" s="2">
        <f ca="1">IFERROR(E21*E2,"")</f>
        <v>71280000000</v>
      </c>
      <c r="H20" s="2">
        <f t="shared" ref="H20:Z20" ca="1" si="14">IFERROR(H21*H2,"")</f>
        <v>71280000000</v>
      </c>
      <c r="I20" s="2">
        <f t="shared" ca="1" si="14"/>
        <v>130680000000</v>
      </c>
      <c r="J20" s="2">
        <f t="shared" ca="1" si="14"/>
        <v>35640000000</v>
      </c>
      <c r="K20" s="2">
        <f t="shared" ca="1" si="14"/>
        <v>27720000000</v>
      </c>
      <c r="L20" s="2">
        <f t="shared" ca="1" si="14"/>
        <v>198000000000</v>
      </c>
      <c r="M20" s="2">
        <f t="shared" ca="1" si="14"/>
        <v>198000000000</v>
      </c>
      <c r="N20" s="2">
        <f t="shared" ca="1" si="14"/>
        <v>198000000000</v>
      </c>
      <c r="O20" s="2">
        <f t="shared" ca="1" si="14"/>
        <v>198000000000</v>
      </c>
      <c r="P20" s="2">
        <f t="shared" ca="1" si="14"/>
        <v>198000000000</v>
      </c>
      <c r="Q20" s="2" t="str">
        <f t="shared" ca="1" si="14"/>
        <v/>
      </c>
      <c r="R20" s="2">
        <f t="shared" ca="1" si="14"/>
        <v>198000000000</v>
      </c>
      <c r="S20" s="2">
        <f t="shared" ca="1" si="14"/>
        <v>198000000000</v>
      </c>
      <c r="T20" s="2">
        <f t="shared" ca="1" si="14"/>
        <v>198000000000</v>
      </c>
      <c r="U20" s="2">
        <f t="shared" ca="1" si="14"/>
        <v>229680000000</v>
      </c>
      <c r="V20" s="2">
        <f t="shared" ca="1" si="14"/>
        <v>335790000000</v>
      </c>
      <c r="W20" s="2" t="str">
        <f t="shared" ca="1" si="14"/>
        <v/>
      </c>
      <c r="X20" s="2">
        <f t="shared" ca="1" si="14"/>
        <v>723450000000</v>
      </c>
      <c r="Y20" s="2">
        <f t="shared" ca="1" si="14"/>
        <v>873600000000</v>
      </c>
      <c r="Z20" s="2">
        <f t="shared" ca="1" si="14"/>
        <v>1556100000000</v>
      </c>
    </row>
    <row r="21" spans="1:26" ht="15.5" x14ac:dyDescent="0.35">
      <c r="C21" t="s">
        <v>12</v>
      </c>
      <c r="D21" s="2">
        <f>IFERROR(INDEX(D51:D500,MATCH($C$7,$C$51:$C$500,0)),"")</f>
        <v>3960000000</v>
      </c>
      <c r="E21" s="2">
        <f>IFERROR(INDEX(E51:E500,MATCH($C$7,$C$51:$C$500,0)),"")</f>
        <v>3960000000</v>
      </c>
      <c r="H21" s="2">
        <f>IFERROR(INDEX(D21:G21,COUNT(D21:G21)),"")</f>
        <v>3960000000</v>
      </c>
      <c r="I21" s="2">
        <f t="shared" ref="I21:Z21" si="15">IFERROR(INDEX(I51:I500,MATCH($C$7,$C$51:$C$500,0)),"")</f>
        <v>3960000000</v>
      </c>
      <c r="J21" s="2">
        <f t="shared" si="15"/>
        <v>3960000000</v>
      </c>
      <c r="K21" s="2">
        <f t="shared" si="15"/>
        <v>3960000000</v>
      </c>
      <c r="L21" s="2">
        <f t="shared" si="15"/>
        <v>3960000000</v>
      </c>
      <c r="M21" s="2">
        <f t="shared" si="15"/>
        <v>3960000000</v>
      </c>
      <c r="N21" s="2">
        <f t="shared" si="15"/>
        <v>3960000000</v>
      </c>
      <c r="O21" s="2">
        <f t="shared" si="15"/>
        <v>3960000000</v>
      </c>
      <c r="P21" s="2">
        <f t="shared" si="15"/>
        <v>3960000000</v>
      </c>
      <c r="Q21" s="2">
        <f t="shared" si="15"/>
        <v>3960000000</v>
      </c>
      <c r="R21" s="2">
        <f t="shared" si="15"/>
        <v>3960000000</v>
      </c>
      <c r="S21" s="2">
        <f t="shared" si="15"/>
        <v>3960000000</v>
      </c>
      <c r="T21" s="2">
        <f t="shared" si="15"/>
        <v>3960000000</v>
      </c>
      <c r="U21" s="2">
        <f t="shared" si="15"/>
        <v>3960000000</v>
      </c>
      <c r="V21" s="2">
        <f t="shared" si="15"/>
        <v>2730000000</v>
      </c>
      <c r="W21" s="2">
        <f t="shared" si="15"/>
        <v>2730000000</v>
      </c>
      <c r="X21" s="2">
        <f t="shared" si="15"/>
        <v>2730000000</v>
      </c>
      <c r="Y21" s="2">
        <f t="shared" si="15"/>
        <v>2730000000</v>
      </c>
      <c r="Z21" s="2">
        <f t="shared" si="15"/>
        <v>2730000000</v>
      </c>
    </row>
    <row r="23" spans="1:26" ht="15.5" x14ac:dyDescent="0.35">
      <c r="B23" t="s">
        <v>54</v>
      </c>
      <c r="C23" t="s">
        <v>55</v>
      </c>
      <c r="D23" s="3">
        <f>IFERROR(D5/D6*100,"")</f>
        <v>-1.7580157955832165</v>
      </c>
      <c r="E23" s="3">
        <f>IFERROR(E5/E6*100,"")</f>
        <v>-1.0865034357700269</v>
      </c>
      <c r="H23" s="3">
        <f t="shared" ref="H23:Z23" si="16">IFERROR(H5/H6*100,"")</f>
        <v>-5.6220650523756399</v>
      </c>
      <c r="I23" s="3">
        <f t="shared" si="16"/>
        <v>-4.9650269954993282</v>
      </c>
      <c r="J23" s="3">
        <f t="shared" si="16"/>
        <v>-4.4760250783030173</v>
      </c>
      <c r="K23" s="3">
        <f t="shared" si="16"/>
        <v>-6.9746825813158067</v>
      </c>
      <c r="L23" s="3">
        <f t="shared" si="16"/>
        <v>-17.803326793325152</v>
      </c>
      <c r="M23" s="3">
        <f t="shared" si="16"/>
        <v>-5.9081547913329002</v>
      </c>
      <c r="N23" s="3">
        <f t="shared" si="16"/>
        <v>-8.8326024522711926</v>
      </c>
      <c r="O23" s="3">
        <f t="shared" si="16"/>
        <v>4.535903310852091</v>
      </c>
      <c r="P23" s="3">
        <f t="shared" si="16"/>
        <v>-1.1142843611216684</v>
      </c>
      <c r="Q23" s="3">
        <f t="shared" si="16"/>
        <v>-7.3465847725183373</v>
      </c>
      <c r="R23" s="3">
        <f t="shared" si="16"/>
        <v>-29.3669000406151</v>
      </c>
      <c r="S23" s="3">
        <f t="shared" si="16"/>
        <v>-5.7454440558859172</v>
      </c>
      <c r="T23" s="3">
        <f t="shared" si="16"/>
        <v>-6.719282760228749</v>
      </c>
      <c r="U23" s="3">
        <f t="shared" si="16"/>
        <v>15.099673321325485</v>
      </c>
      <c r="V23" s="3">
        <f t="shared" si="16"/>
        <v>4.2655925203084299</v>
      </c>
      <c r="W23" s="3">
        <f t="shared" si="16"/>
        <v>1223.7487465706772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-0.18750587054399692</v>
      </c>
      <c r="E24" s="4">
        <f>IFERROR(_xlfn.RRI(5,J23,E23),"")</f>
        <v>-0.24659635228529675</v>
      </c>
      <c r="H24" s="4">
        <f t="shared" ref="H24:Z24" si="17">IFERROR(_xlfn.RRI(5,M23,H23),"")</f>
        <v>-9.8777951536557218E-3</v>
      </c>
      <c r="I24" s="4">
        <f t="shared" si="17"/>
        <v>-0.10881763060641747</v>
      </c>
      <c r="J24" s="4" t="str">
        <f t="shared" si="17"/>
        <v/>
      </c>
      <c r="K24" s="4">
        <f t="shared" si="17"/>
        <v>0.44313075597967555</v>
      </c>
      <c r="L24" s="4">
        <f t="shared" si="17"/>
        <v>0.19366685243871418</v>
      </c>
      <c r="M24" s="4">
        <f t="shared" si="17"/>
        <v>-0.2743641146541449</v>
      </c>
      <c r="N24" s="4">
        <f t="shared" si="17"/>
        <v>8.9815591046968457E-2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-0.62</v>
      </c>
      <c r="E25" s="3">
        <f>IFERROR(INDEX(E51:E500,MATCH($A$25,$C$51:$C$500,0)),"")</f>
        <v>-0.39</v>
      </c>
      <c r="H25" s="3">
        <f>IFERROR(INDEX(D25:G25,COUNT(D25:G25)),"")</f>
        <v>-0.39</v>
      </c>
      <c r="I25" s="3">
        <f t="shared" ref="I25:Z25" si="18">IFERROR(INDEX(I51:I500,MATCH($C$25,$C$51:$C$500,0)),"")</f>
        <v>-2.0699999999999998</v>
      </c>
      <c r="J25" s="3">
        <f t="shared" si="18"/>
        <v>-1.86</v>
      </c>
      <c r="K25" s="3">
        <f t="shared" si="18"/>
        <v>-2.64</v>
      </c>
      <c r="L25" s="3">
        <f t="shared" si="18"/>
        <v>-7.98</v>
      </c>
      <c r="M25" s="3">
        <f t="shared" si="18"/>
        <v>-3.31</v>
      </c>
      <c r="N25" s="3">
        <f t="shared" si="18"/>
        <v>-4.55</v>
      </c>
      <c r="O25" s="3">
        <f t="shared" si="18"/>
        <v>-0.71</v>
      </c>
      <c r="P25" s="3">
        <f t="shared" si="18"/>
        <v>0.57999999999999996</v>
      </c>
      <c r="Q25" s="3">
        <f t="shared" si="18"/>
        <v>-4.7699999999999996</v>
      </c>
      <c r="R25" s="3">
        <f t="shared" si="18"/>
        <v>-9.49</v>
      </c>
      <c r="S25" s="3">
        <f t="shared" si="18"/>
        <v>-3.39</v>
      </c>
      <c r="T25" s="3">
        <f t="shared" si="18"/>
        <v>-11.27</v>
      </c>
      <c r="U25" s="3">
        <f t="shared" si="18"/>
        <v>-0.33</v>
      </c>
      <c r="V25" s="3">
        <f t="shared" si="18"/>
        <v>3.93</v>
      </c>
      <c r="W25" s="3">
        <f t="shared" si="18"/>
        <v>1446.9</v>
      </c>
      <c r="X25" s="3">
        <f t="shared" si="18"/>
        <v>-783.86</v>
      </c>
      <c r="Y25" s="3">
        <f t="shared" si="18"/>
        <v>-1017.07</v>
      </c>
      <c r="Z25" s="3">
        <f t="shared" si="18"/>
        <v>-176.79</v>
      </c>
    </row>
    <row r="26" spans="1:26" ht="15.5" x14ac:dyDescent="0.35">
      <c r="C26" t="s">
        <v>59</v>
      </c>
      <c r="D26" s="4">
        <f>IFERROR(_xlfn.RRI(5,I25,D25),"")</f>
        <v>-0.21425021870530669</v>
      </c>
      <c r="E26" s="4">
        <f>IFERROR(_xlfn.RRI(5,J25,E25),"")</f>
        <v>-0.26833828185317909</v>
      </c>
      <c r="H26" s="4">
        <f t="shared" ref="H26:Z26" si="19">IFERROR(_xlfn.RRI(5,M25,H25),"")</f>
        <v>-0.34800040997355863</v>
      </c>
      <c r="I26" s="4">
        <f t="shared" si="19"/>
        <v>-0.14573661990592757</v>
      </c>
      <c r="J26" s="4">
        <f t="shared" si="19"/>
        <v>0.2124139343543614</v>
      </c>
      <c r="K26" s="4" t="str">
        <f t="shared" si="19"/>
        <v/>
      </c>
      <c r="L26" s="4">
        <f t="shared" si="19"/>
        <v>0.10840098348997151</v>
      </c>
      <c r="M26" s="4">
        <f t="shared" si="19"/>
        <v>-0.18994901159328714</v>
      </c>
      <c r="N26" s="4">
        <f t="shared" si="19"/>
        <v>6.0626172317676419E-2</v>
      </c>
      <c r="O26" s="4">
        <f t="shared" si="19"/>
        <v>-0.42473641090032099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-0.66333944192685335</v>
      </c>
      <c r="T26" s="4">
        <f t="shared" si="19"/>
        <v>-0.59363657288559057</v>
      </c>
      <c r="U26" s="4">
        <f t="shared" si="19"/>
        <v>-0.71541549578673203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3.9492387888888887</v>
      </c>
      <c r="E27" s="3">
        <f>IFERROR(E4/E21,"")</f>
        <v>3.3854239098484848</v>
      </c>
      <c r="H27" s="3">
        <f t="shared" ref="H27:Z27" si="20">IFERROR(H4/H21,"")</f>
        <v>14.669325397474747</v>
      </c>
      <c r="I27" s="3">
        <f t="shared" si="20"/>
        <v>15.979522874242424</v>
      </c>
      <c r="J27" s="3">
        <f t="shared" si="20"/>
        <v>16.672380214646466</v>
      </c>
      <c r="K27" s="3">
        <f t="shared" si="20"/>
        <v>19.498792269949494</v>
      </c>
      <c r="L27" s="3">
        <f t="shared" si="20"/>
        <v>21.311556168939394</v>
      </c>
      <c r="M27" s="3">
        <f t="shared" si="20"/>
        <v>21.617173910101009</v>
      </c>
      <c r="N27" s="3">
        <f t="shared" si="20"/>
        <v>21.959442270202022</v>
      </c>
      <c r="O27" s="3">
        <f t="shared" si="20"/>
        <v>33.089147734595961</v>
      </c>
      <c r="P27" s="3">
        <f t="shared" si="20"/>
        <v>32.520523233080809</v>
      </c>
      <c r="Q27" s="3">
        <f t="shared" si="20"/>
        <v>30.675125788383838</v>
      </c>
      <c r="R27" s="3">
        <f t="shared" si="20"/>
        <v>28.932219633585859</v>
      </c>
      <c r="S27" s="3">
        <f t="shared" si="20"/>
        <v>37.095981673232323</v>
      </c>
      <c r="T27" s="3">
        <f t="shared" si="20"/>
        <v>35.709289510858589</v>
      </c>
      <c r="U27" s="3">
        <f t="shared" si="20"/>
        <v>43.007512132070708</v>
      </c>
      <c r="V27" s="3">
        <f t="shared" si="20"/>
        <v>89.925699457875453</v>
      </c>
      <c r="W27" s="3">
        <f t="shared" si="20"/>
        <v>781.93900808424905</v>
      </c>
      <c r="X27" s="3">
        <f t="shared" si="20"/>
        <v>821.66259696886448</v>
      </c>
      <c r="Y27" s="3">
        <f t="shared" si="20"/>
        <v>994.30941155714288</v>
      </c>
      <c r="Z27" s="3">
        <f t="shared" si="20"/>
        <v>438.37583446410258</v>
      </c>
    </row>
    <row r="28" spans="1:26" ht="15.5" x14ac:dyDescent="0.35">
      <c r="C28" t="s">
        <v>61</v>
      </c>
      <c r="D28" s="4">
        <f>IFERROR(_xlfn.RRI(5,I27,D27),"")</f>
        <v>-0.24388140749210319</v>
      </c>
      <c r="E28" s="4">
        <f>IFERROR(_xlfn.RRI(5,J27,E27),"")</f>
        <v>-0.27301895020970768</v>
      </c>
      <c r="H28" s="4">
        <f t="shared" ref="H28:Z28" si="21">IFERROR(_xlfn.RRI(5,M27,H27),"")</f>
        <v>-7.4615448264931161E-2</v>
      </c>
      <c r="I28" s="4">
        <f t="shared" si="21"/>
        <v>-6.1598916778399682E-2</v>
      </c>
      <c r="J28" s="4">
        <f t="shared" si="21"/>
        <v>-0.1281085780565473</v>
      </c>
      <c r="K28" s="4">
        <f t="shared" si="21"/>
        <v>-9.7244719118802392E-2</v>
      </c>
      <c r="L28" s="4">
        <f t="shared" si="21"/>
        <v>-7.0250909601841771E-2</v>
      </c>
      <c r="M28" s="4">
        <f t="shared" si="21"/>
        <v>-5.6627020940990369E-2</v>
      </c>
      <c r="N28" s="4">
        <f t="shared" si="21"/>
        <v>-9.9551482352871479E-2</v>
      </c>
      <c r="O28" s="4">
        <f t="shared" si="21"/>
        <v>-1.5125542197660713E-2</v>
      </c>
      <c r="P28" s="4">
        <f t="shared" si="21"/>
        <v>-5.4366953615238578E-2</v>
      </c>
      <c r="Q28" s="4">
        <f t="shared" si="21"/>
        <v>-0.19354431909189596</v>
      </c>
      <c r="R28" s="4">
        <f t="shared" si="21"/>
        <v>-0.48281993684548075</v>
      </c>
      <c r="S28" s="4">
        <f t="shared" si="21"/>
        <v>-0.46182109576908048</v>
      </c>
      <c r="T28" s="4">
        <f t="shared" si="21"/>
        <v>-0.48589487671333365</v>
      </c>
      <c r="U28" s="4">
        <f t="shared" si="21"/>
        <v>-0.37145041644069809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-0.81159420289855067</v>
      </c>
      <c r="I29" s="4">
        <f t="shared" si="22"/>
        <v>0.11290322580645147</v>
      </c>
      <c r="J29" s="4">
        <f t="shared" si="22"/>
        <v>-0.29545454545454547</v>
      </c>
      <c r="K29" s="4">
        <f t="shared" si="22"/>
        <v>-0.66917293233082698</v>
      </c>
      <c r="L29" s="4">
        <f t="shared" si="22"/>
        <v>1.4108761329305135</v>
      </c>
      <c r="M29" s="4">
        <f t="shared" si="22"/>
        <v>-0.2725274725274725</v>
      </c>
      <c r="N29" s="4">
        <f t="shared" si="22"/>
        <v>5.408450704225352</v>
      </c>
      <c r="O29" s="4">
        <f t="shared" si="22"/>
        <v>-2.2241379310344831</v>
      </c>
      <c r="P29" s="4">
        <f t="shared" si="22"/>
        <v>-1.1215932914046123</v>
      </c>
      <c r="Q29" s="4">
        <f t="shared" si="22"/>
        <v>-0.49736564805057959</v>
      </c>
      <c r="R29" s="4">
        <f t="shared" si="22"/>
        <v>1.7994100294985249</v>
      </c>
      <c r="S29" s="4">
        <f t="shared" si="22"/>
        <v>-0.69920141969831406</v>
      </c>
      <c r="T29" s="4">
        <f t="shared" si="22"/>
        <v>33.151515151515149</v>
      </c>
      <c r="U29" s="4">
        <f t="shared" si="22"/>
        <v>-1.0839694656488548</v>
      </c>
      <c r="V29" s="4">
        <f t="shared" si="22"/>
        <v>-0.99728384822724436</v>
      </c>
      <c r="W29" s="4">
        <f t="shared" si="22"/>
        <v>-2.8458653330951957</v>
      </c>
      <c r="X29" s="4">
        <f t="shared" si="22"/>
        <v>-0.2292959186683316</v>
      </c>
      <c r="Y29" s="4">
        <f t="shared" si="22"/>
        <v>4.7529837660501171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-8.1992277684310513E-2</v>
      </c>
      <c r="I30" s="4">
        <f t="shared" si="23"/>
        <v>-4.1557194082904654E-2</v>
      </c>
      <c r="J30" s="4">
        <f t="shared" si="23"/>
        <v>-0.14495318562160098</v>
      </c>
      <c r="K30" s="4">
        <f t="shared" si="23"/>
        <v>-8.506013754321326E-2</v>
      </c>
      <c r="L30" s="4">
        <f t="shared" si="23"/>
        <v>-1.4137728753655912E-2</v>
      </c>
      <c r="M30" s="4">
        <f t="shared" si="23"/>
        <v>-1.5586386752884686E-2</v>
      </c>
      <c r="N30" s="4">
        <f t="shared" si="23"/>
        <v>-0.33635515649009629</v>
      </c>
      <c r="O30" s="4">
        <f t="shared" si="23"/>
        <v>1.7485096947540243E-2</v>
      </c>
      <c r="P30" s="4">
        <f t="shared" si="23"/>
        <v>6.0159409204306916E-2</v>
      </c>
      <c r="Q30" s="4">
        <f t="shared" si="23"/>
        <v>6.0241010778679847E-2</v>
      </c>
      <c r="R30" s="4">
        <f t="shared" si="23"/>
        <v>-0.22007133040873972</v>
      </c>
      <c r="S30" s="4">
        <f t="shared" si="23"/>
        <v>3.8832813012201331E-2</v>
      </c>
      <c r="T30" s="4">
        <f t="shared" si="23"/>
        <v>-0.16969646137168287</v>
      </c>
      <c r="U30" s="4">
        <f t="shared" si="23"/>
        <v>-0.52174392424696092</v>
      </c>
      <c r="V30" s="4">
        <f t="shared" si="23"/>
        <v>-0.88499652974444454</v>
      </c>
      <c r="W30" s="4">
        <f t="shared" si="23"/>
        <v>-4.8345378055611656E-2</v>
      </c>
      <c r="X30" s="4">
        <f t="shared" si="23"/>
        <v>-0.17363489933973777</v>
      </c>
      <c r="Y30" s="4">
        <f t="shared" si="23"/>
        <v>1.2681665671025126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35.81</v>
      </c>
      <c r="E32" s="3">
        <f>IFERROR(INDEX(E51:E500,MATCH($A$32,$C$51:$C$500,0)),"")</f>
        <v>36.44</v>
      </c>
      <c r="H32" s="3">
        <f>IFERROR(INDEX(D32:G32,COUNT(D32:G32)),"")</f>
        <v>36.44</v>
      </c>
      <c r="I32" s="3">
        <f t="shared" ref="I32:Z32" si="24">IFERROR(INDEX(I51:I500,MATCH($C$32,$C$51:$C$500,0)),"")</f>
        <v>36.83</v>
      </c>
      <c r="J32" s="3">
        <f t="shared" si="24"/>
        <v>38.65</v>
      </c>
      <c r="K32" s="3">
        <f t="shared" si="24"/>
        <v>40.39</v>
      </c>
      <c r="L32" s="3">
        <f t="shared" si="24"/>
        <v>43.23</v>
      </c>
      <c r="M32" s="3">
        <f t="shared" si="24"/>
        <v>51</v>
      </c>
      <c r="N32" s="3">
        <f t="shared" si="24"/>
        <v>54.03</v>
      </c>
      <c r="O32" s="3">
        <f t="shared" si="24"/>
        <v>58.83</v>
      </c>
      <c r="P32" s="3">
        <f t="shared" si="24"/>
        <v>56.14</v>
      </c>
      <c r="Q32" s="3">
        <f t="shared" si="24"/>
        <v>56.78</v>
      </c>
      <c r="R32" s="3">
        <f t="shared" si="24"/>
        <v>61</v>
      </c>
      <c r="S32" s="3">
        <f t="shared" si="24"/>
        <v>79.16</v>
      </c>
      <c r="T32" s="3">
        <f t="shared" si="24"/>
        <v>83.3</v>
      </c>
      <c r="U32" s="3">
        <f t="shared" si="24"/>
        <v>89.99</v>
      </c>
      <c r="V32" s="3">
        <f t="shared" si="24"/>
        <v>110.74</v>
      </c>
      <c r="W32" s="3">
        <f t="shared" si="24"/>
        <v>105.96</v>
      </c>
      <c r="X32" s="3">
        <f t="shared" si="24"/>
        <v>-1378.35</v>
      </c>
      <c r="Y32" s="3">
        <f t="shared" si="24"/>
        <v>-555.87</v>
      </c>
      <c r="Z32" s="3">
        <f t="shared" si="24"/>
        <v>391.28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</v>
      </c>
      <c r="E33" s="3">
        <f>IFERROR(INDEX(E51:E500,MATCH($A$33,$C$51:$C$500,0)),"")</f>
        <v>0.6</v>
      </c>
      <c r="H33" s="3">
        <f>IFERROR(INDEX(D33:G33,COUNT(D33:G33)),"")</f>
        <v>0.6</v>
      </c>
      <c r="I33" s="3">
        <f t="shared" ref="I33:Z33" si="25">IFERROR(INDEX(I51:I500,MATCH($C$33,$C$51:$C$500,0)),"")</f>
        <v>0.9</v>
      </c>
      <c r="J33" s="3">
        <f t="shared" si="25"/>
        <v>0.23</v>
      </c>
      <c r="K33" s="3">
        <f t="shared" si="25"/>
        <v>0.17</v>
      </c>
      <c r="L33" s="3">
        <f t="shared" si="25"/>
        <v>1.1599999999999999</v>
      </c>
      <c r="M33" s="3">
        <f t="shared" si="25"/>
        <v>0.98</v>
      </c>
      <c r="N33" s="3">
        <f t="shared" si="25"/>
        <v>0.93</v>
      </c>
      <c r="O33" s="3">
        <f t="shared" si="25"/>
        <v>0.85</v>
      </c>
      <c r="P33" s="3">
        <f t="shared" si="25"/>
        <v>0.89</v>
      </c>
      <c r="Q33" s="3">
        <f t="shared" si="25"/>
        <v>0.88</v>
      </c>
      <c r="R33" s="3">
        <f t="shared" si="25"/>
        <v>0.82</v>
      </c>
      <c r="S33" s="3">
        <f t="shared" si="25"/>
        <v>0.63</v>
      </c>
      <c r="T33" s="3">
        <f t="shared" si="25"/>
        <v>0.6</v>
      </c>
      <c r="U33" s="3">
        <f t="shared" si="25"/>
        <v>0.64</v>
      </c>
      <c r="V33" s="3">
        <f t="shared" si="25"/>
        <v>1.1100000000000001</v>
      </c>
      <c r="W33" s="3">
        <f t="shared" si="25"/>
        <v>1.51</v>
      </c>
      <c r="X33" s="3">
        <f t="shared" si="25"/>
        <v>-0.19</v>
      </c>
      <c r="Y33" s="3">
        <f t="shared" si="25"/>
        <v>-0.63</v>
      </c>
      <c r="Z33" s="3">
        <f t="shared" si="25"/>
        <v>1.46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-29.03</v>
      </c>
      <c r="E34" s="3">
        <f>IFERROR(INDEX(E51:E500,MATCH($A$34,$C$51:$C$500,0)),"")</f>
        <v>-56.41</v>
      </c>
      <c r="H34" s="3">
        <f>IFERROR(INDEX(D34:G34,COUNT(D34:G34)),"")</f>
        <v>-56.41</v>
      </c>
      <c r="I34" s="3">
        <f t="shared" ref="I34:Z34" si="26">IFERROR(INDEX(I51:I500,MATCH($C$34,$C$51:$C$500,0)),"")</f>
        <v>-15.94</v>
      </c>
      <c r="J34" s="3">
        <f t="shared" si="26"/>
        <v>-4.84</v>
      </c>
      <c r="K34" s="3">
        <f t="shared" si="26"/>
        <v>-2.65</v>
      </c>
      <c r="L34" s="3">
        <f t="shared" si="26"/>
        <v>-6.27</v>
      </c>
      <c r="M34" s="3">
        <f t="shared" si="26"/>
        <v>-15.11</v>
      </c>
      <c r="N34" s="3">
        <f t="shared" si="26"/>
        <v>-10.99</v>
      </c>
      <c r="O34" s="3">
        <f t="shared" si="26"/>
        <v>-70.42</v>
      </c>
      <c r="P34" s="3">
        <f t="shared" si="26"/>
        <v>86.21</v>
      </c>
      <c r="Q34" s="3">
        <f t="shared" si="26"/>
        <v>-10.48</v>
      </c>
      <c r="R34" s="3">
        <f t="shared" si="26"/>
        <v>-5.27</v>
      </c>
      <c r="S34" s="3">
        <f t="shared" si="26"/>
        <v>-14.75</v>
      </c>
      <c r="T34" s="3">
        <f t="shared" si="26"/>
        <v>-4.4400000000000004</v>
      </c>
      <c r="U34" s="3">
        <f t="shared" si="26"/>
        <v>-175.76</v>
      </c>
      <c r="V34" s="3">
        <f t="shared" si="26"/>
        <v>31.3</v>
      </c>
      <c r="W34" s="3">
        <f t="shared" si="26"/>
        <v>0.11</v>
      </c>
      <c r="X34" s="3">
        <f t="shared" si="26"/>
        <v>-0.34</v>
      </c>
      <c r="Y34" s="3">
        <f t="shared" si="26"/>
        <v>-0.34</v>
      </c>
      <c r="Z34" s="3">
        <f t="shared" si="26"/>
        <v>-3.22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4.5599999999999996</v>
      </c>
      <c r="E35" s="3">
        <f>IFERROR(INDEX(E51:E500,MATCH($A$35,$C$51:$C$500,0)),"")</f>
        <v>6.5</v>
      </c>
      <c r="H35" s="3">
        <f>IFERROR(INDEX(D35:G35,COUNT(D35:G35)),"")</f>
        <v>6.5</v>
      </c>
      <c r="I35" s="3">
        <f t="shared" ref="I35:Z35" si="27">IFERROR(INDEX(I51:I500,MATCH($C$35,$C$51:$C$500,0)),"")</f>
        <v>2.0699999999999998</v>
      </c>
      <c r="J35" s="3">
        <f t="shared" si="27"/>
        <v>0.54</v>
      </c>
      <c r="K35" s="3">
        <f t="shared" si="27"/>
        <v>0.36</v>
      </c>
      <c r="L35" s="3">
        <f t="shared" si="27"/>
        <v>2.35</v>
      </c>
      <c r="M35" s="3">
        <f t="shared" si="27"/>
        <v>2.31</v>
      </c>
      <c r="N35" s="3">
        <f t="shared" si="27"/>
        <v>2.2799999999999998</v>
      </c>
      <c r="O35" s="3">
        <f t="shared" si="27"/>
        <v>1.51</v>
      </c>
      <c r="P35" s="3">
        <f t="shared" si="27"/>
        <v>1.54</v>
      </c>
      <c r="Q35" s="3">
        <f t="shared" si="27"/>
        <v>1.63</v>
      </c>
      <c r="R35" s="3">
        <f t="shared" si="27"/>
        <v>1.73</v>
      </c>
      <c r="S35" s="3">
        <f t="shared" si="27"/>
        <v>1.35</v>
      </c>
      <c r="T35" s="3">
        <f t="shared" si="27"/>
        <v>1.4</v>
      </c>
      <c r="U35" s="3">
        <f t="shared" si="27"/>
        <v>1.35</v>
      </c>
      <c r="V35" s="3">
        <f t="shared" si="27"/>
        <v>1.37</v>
      </c>
      <c r="W35" s="3">
        <f t="shared" si="27"/>
        <v>0.2</v>
      </c>
      <c r="X35" s="3">
        <f t="shared" si="27"/>
        <v>0.32</v>
      </c>
      <c r="Y35" s="3">
        <f t="shared" si="27"/>
        <v>0.35</v>
      </c>
      <c r="Z35" s="3">
        <f t="shared" si="27"/>
        <v>1.3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15638985604</v>
      </c>
      <c r="E51" s="5">
        <v>13406278683</v>
      </c>
      <c r="F51" s="5">
        <v>17122177229</v>
      </c>
      <c r="G51" s="5">
        <v>16969541249</v>
      </c>
      <c r="I51" s="5">
        <v>63278910582</v>
      </c>
      <c r="J51" s="5">
        <v>66022625650</v>
      </c>
      <c r="K51" s="5">
        <v>77215217389</v>
      </c>
      <c r="L51" s="5">
        <v>84393762429</v>
      </c>
      <c r="M51" s="5">
        <v>85604008684</v>
      </c>
      <c r="N51" s="5">
        <v>86959391390</v>
      </c>
      <c r="O51" s="5">
        <v>131033025029</v>
      </c>
      <c r="P51" s="5">
        <v>128781272003</v>
      </c>
      <c r="Q51" s="5">
        <v>121473498122</v>
      </c>
      <c r="R51" s="5">
        <v>114571589749</v>
      </c>
      <c r="S51" s="5">
        <v>146900087426</v>
      </c>
      <c r="T51" s="5">
        <v>141408786463</v>
      </c>
      <c r="U51" s="5">
        <v>170309748043</v>
      </c>
      <c r="V51" s="5">
        <v>245497159520</v>
      </c>
      <c r="W51" s="5">
        <v>2134693492070</v>
      </c>
      <c r="X51" s="5">
        <v>2243138889725</v>
      </c>
      <c r="Y51" s="5">
        <v>2714464693551</v>
      </c>
      <c r="Z51" s="5">
        <v>1196766028087</v>
      </c>
    </row>
    <row r="52" spans="2:26" ht="15.5" x14ac:dyDescent="0.35">
      <c r="C52" t="s">
        <v>86</v>
      </c>
      <c r="D52" s="5">
        <v>-14779541063</v>
      </c>
      <c r="E52" s="5">
        <v>-12668525280</v>
      </c>
      <c r="F52" s="5">
        <v>-10006641471</v>
      </c>
      <c r="G52" s="5">
        <v>-14311235426</v>
      </c>
      <c r="I52" s="5">
        <v>-55917870657</v>
      </c>
      <c r="J52" s="5">
        <v>-65894709368</v>
      </c>
      <c r="K52" s="5">
        <v>-74944559949</v>
      </c>
      <c r="L52" s="5">
        <v>-84355420911</v>
      </c>
      <c r="M52" s="5">
        <v>-85844360951</v>
      </c>
      <c r="N52" s="5">
        <v>-87458500427</v>
      </c>
      <c r="O52" s="5">
        <v>-112245989534</v>
      </c>
      <c r="P52" s="5">
        <v>-105914508072</v>
      </c>
      <c r="Q52" s="5">
        <v>-99758478056</v>
      </c>
      <c r="R52" s="5">
        <v>-101346782049</v>
      </c>
      <c r="S52" s="5">
        <v>-114449917582</v>
      </c>
      <c r="T52" s="5">
        <v>-112694213653</v>
      </c>
      <c r="U52" s="5">
        <v>-140948873223</v>
      </c>
      <c r="V52" s="5">
        <v>-212132013974</v>
      </c>
      <c r="W52" s="5">
        <v>-1790371960033</v>
      </c>
      <c r="X52" s="5">
        <v>-1732003573980</v>
      </c>
      <c r="Y52" s="5">
        <v>-1974275058971</v>
      </c>
      <c r="Z52" s="5">
        <v>-864479555934</v>
      </c>
    </row>
    <row r="53" spans="2:26" ht="15.5" x14ac:dyDescent="0.35">
      <c r="C53" t="s">
        <v>87</v>
      </c>
      <c r="D53" s="5">
        <v>859444541</v>
      </c>
      <c r="E53" s="5">
        <v>737753403</v>
      </c>
      <c r="F53" s="5">
        <v>7115535758</v>
      </c>
      <c r="G53" s="5">
        <v>2658305823</v>
      </c>
      <c r="I53" s="5">
        <v>7361039925</v>
      </c>
      <c r="J53" s="5">
        <v>127916282</v>
      </c>
      <c r="K53" s="5">
        <v>2270657440</v>
      </c>
      <c r="L53" s="5">
        <v>38341518</v>
      </c>
      <c r="M53" s="5">
        <v>-240352267</v>
      </c>
      <c r="N53" s="5">
        <v>-499109037</v>
      </c>
      <c r="O53" s="5">
        <v>18787035495</v>
      </c>
      <c r="P53" s="5">
        <v>22866763931</v>
      </c>
      <c r="Q53" s="5">
        <v>21715020066</v>
      </c>
      <c r="R53" s="5">
        <v>13224807700</v>
      </c>
      <c r="S53" s="5">
        <v>32450169844</v>
      </c>
      <c r="T53" s="5">
        <v>28714572810</v>
      </c>
      <c r="U53" s="5">
        <v>29360874820</v>
      </c>
      <c r="V53" s="5">
        <v>33365145546</v>
      </c>
      <c r="W53" s="5">
        <v>344321532037</v>
      </c>
      <c r="X53" s="5">
        <v>511135315745</v>
      </c>
      <c r="Y53" s="5">
        <v>740189634580</v>
      </c>
      <c r="Z53" s="5">
        <v>332286472153</v>
      </c>
    </row>
    <row r="54" spans="2:26" ht="15.5" x14ac:dyDescent="0.35">
      <c r="C54" t="s">
        <v>88</v>
      </c>
      <c r="D54" s="5">
        <v>-2577002425</v>
      </c>
      <c r="E54" s="5">
        <v>-3186599568</v>
      </c>
      <c r="F54" s="5">
        <v>-8157787360</v>
      </c>
      <c r="G54" s="5">
        <v>-596673783</v>
      </c>
      <c r="I54" s="5">
        <v>-11492003738</v>
      </c>
      <c r="J54" s="5">
        <v>-4772364517</v>
      </c>
      <c r="K54" s="5">
        <v>-6088469891</v>
      </c>
      <c r="L54" s="5">
        <v>-4179140121</v>
      </c>
      <c r="M54" s="5">
        <v>-5597757306</v>
      </c>
      <c r="N54" s="5">
        <v>-6859930181</v>
      </c>
      <c r="O54" s="5">
        <v>-9837792581</v>
      </c>
      <c r="P54" s="5">
        <v>-11235081670</v>
      </c>
      <c r="Q54" s="5">
        <v>-12661526287</v>
      </c>
      <c r="R54" s="5">
        <v>-20063550481</v>
      </c>
      <c r="S54" s="5">
        <v>-20365196111</v>
      </c>
      <c r="T54" s="5">
        <v>-21141734873</v>
      </c>
      <c r="U54" s="5">
        <v>-22142490337</v>
      </c>
      <c r="V54" s="5">
        <v>-29437375603</v>
      </c>
      <c r="W54" s="5">
        <v>-207423390523</v>
      </c>
      <c r="X54" s="5">
        <v>-135820923286</v>
      </c>
      <c r="Y54" s="5">
        <v>-180339812140</v>
      </c>
      <c r="Z54" s="5">
        <v>-58463094772</v>
      </c>
    </row>
    <row r="55" spans="2:26" ht="15.5" x14ac:dyDescent="0.35">
      <c r="C55" t="s">
        <v>90</v>
      </c>
      <c r="D55" s="5">
        <v>-2577002425</v>
      </c>
      <c r="E55" s="5">
        <v>-3186599568</v>
      </c>
      <c r="F55" s="5">
        <v>-7868329660</v>
      </c>
      <c r="G55" s="5">
        <v>-596673783</v>
      </c>
      <c r="I55" s="5">
        <v>-11202546038</v>
      </c>
      <c r="J55" s="5">
        <v>-4772364517</v>
      </c>
      <c r="K55" s="5">
        <v>-5622637091</v>
      </c>
      <c r="L55" s="5">
        <v>-3713307321</v>
      </c>
      <c r="M55" s="5">
        <v>-5131924506</v>
      </c>
      <c r="N55" s="5">
        <v>-6432724206</v>
      </c>
      <c r="O55" s="5">
        <v>-9374166706</v>
      </c>
      <c r="P55" s="5">
        <v>-10764252920</v>
      </c>
      <c r="Q55" s="5">
        <v>-12192204357</v>
      </c>
      <c r="R55" s="5">
        <v>-19614285431</v>
      </c>
      <c r="S55" s="5">
        <v>-20365196111</v>
      </c>
      <c r="T55" s="5">
        <v>-21141734873</v>
      </c>
      <c r="U55" s="5">
        <v>-22142490337</v>
      </c>
      <c r="V55" s="5">
        <v>-29437375603</v>
      </c>
      <c r="W55" s="5">
        <v>-207423390523</v>
      </c>
      <c r="X55" s="5">
        <v>-135820923286</v>
      </c>
      <c r="Y55" s="5">
        <v>-180339812140</v>
      </c>
      <c r="Z55" s="5">
        <v>-58463094772</v>
      </c>
    </row>
    <row r="56" spans="2:26" ht="15.5" x14ac:dyDescent="0.35">
      <c r="C56" t="s">
        <v>89</v>
      </c>
    </row>
    <row r="57" spans="2:26" ht="15.5" x14ac:dyDescent="0.35">
      <c r="C57" t="s">
        <v>448</v>
      </c>
      <c r="F57" s="5">
        <v>-289457700</v>
      </c>
      <c r="I57" s="5">
        <v>-289457700</v>
      </c>
      <c r="K57" s="5">
        <v>-465832800</v>
      </c>
      <c r="L57" s="5">
        <v>-465832800</v>
      </c>
      <c r="M57" s="5">
        <v>-465832800</v>
      </c>
      <c r="N57" s="5">
        <v>-427205975</v>
      </c>
      <c r="O57" s="5">
        <v>-463625875</v>
      </c>
      <c r="P57" s="5">
        <v>-470828750</v>
      </c>
      <c r="Q57" s="5">
        <v>-469321930</v>
      </c>
      <c r="R57" s="5">
        <v>-449265050</v>
      </c>
    </row>
    <row r="58" spans="2:26" ht="15.5" x14ac:dyDescent="0.35">
      <c r="C58" t="s">
        <v>92</v>
      </c>
      <c r="D58" s="5">
        <v>-1717557884</v>
      </c>
      <c r="E58" s="5">
        <v>-2448846165</v>
      </c>
      <c r="F58" s="5">
        <v>-1042251602</v>
      </c>
      <c r="G58" s="5">
        <v>2061632040</v>
      </c>
      <c r="I58" s="5">
        <v>-4130963813</v>
      </c>
      <c r="J58" s="5">
        <v>-4644448235</v>
      </c>
      <c r="K58" s="5">
        <v>-3817812451</v>
      </c>
      <c r="L58" s="5">
        <v>-4140798603</v>
      </c>
      <c r="M58" s="5">
        <v>-5838109573</v>
      </c>
      <c r="N58" s="5">
        <v>-7359039218</v>
      </c>
      <c r="O58" s="5">
        <v>8949242914</v>
      </c>
      <c r="P58" s="5">
        <v>11631682261</v>
      </c>
      <c r="Q58" s="5">
        <v>9053493779</v>
      </c>
      <c r="R58" s="5">
        <v>-6838742781</v>
      </c>
      <c r="S58" s="5">
        <v>12084973733</v>
      </c>
      <c r="T58" s="5">
        <v>7572837937</v>
      </c>
      <c r="U58" s="5">
        <v>7218384483</v>
      </c>
      <c r="V58" s="5">
        <v>3927769943</v>
      </c>
      <c r="W58" s="5">
        <v>136898141514</v>
      </c>
      <c r="X58" s="5">
        <v>375314392459</v>
      </c>
      <c r="Y58" s="5">
        <v>559849822440</v>
      </c>
      <c r="Z58" s="5">
        <v>273823377381</v>
      </c>
    </row>
    <row r="59" spans="2:26" ht="15.5" x14ac:dyDescent="0.35">
      <c r="C59" t="s">
        <v>93</v>
      </c>
      <c r="D59" s="5">
        <v>-876347712</v>
      </c>
      <c r="E59" s="5">
        <v>436447690</v>
      </c>
      <c r="F59" s="5">
        <v>-1489433792</v>
      </c>
      <c r="G59" s="5">
        <v>-3004028884</v>
      </c>
      <c r="I59" s="5">
        <v>-4977418135</v>
      </c>
      <c r="J59" s="5">
        <v>-5097619754</v>
      </c>
      <c r="K59" s="5">
        <v>-9033433026</v>
      </c>
      <c r="L59" s="5">
        <v>-29515542820</v>
      </c>
      <c r="M59" s="5">
        <v>-8433341212</v>
      </c>
      <c r="N59" s="5">
        <v>-11642166511</v>
      </c>
      <c r="O59" s="5">
        <v>-11434095296</v>
      </c>
      <c r="P59" s="5">
        <v>-12072447332</v>
      </c>
      <c r="Q59" s="5">
        <v>-30861903135</v>
      </c>
      <c r="R59" s="5">
        <v>-29116095170</v>
      </c>
      <c r="S59" s="5">
        <v>-27398019460</v>
      </c>
      <c r="T59" s="5">
        <v>-51053139318</v>
      </c>
      <c r="U59" s="5">
        <v>-7673420149</v>
      </c>
      <c r="V59" s="5">
        <v>7313928672</v>
      </c>
      <c r="W59" s="5">
        <v>3599229551154</v>
      </c>
      <c r="X59" s="5">
        <v>-2486376329083</v>
      </c>
      <c r="Y59" s="5">
        <v>-3541534036137</v>
      </c>
      <c r="Z59" s="5">
        <v>-803264344264</v>
      </c>
    </row>
    <row r="60" spans="2:26" ht="15.5" x14ac:dyDescent="0.35">
      <c r="C60" t="s">
        <v>312</v>
      </c>
      <c r="F60" s="5">
        <v>37348266</v>
      </c>
      <c r="G60" s="5">
        <v>-905718787</v>
      </c>
      <c r="I60" s="5">
        <v>-868370521</v>
      </c>
      <c r="J60" s="5">
        <v>843417864</v>
      </c>
      <c r="K60" s="5">
        <v>-4637769930</v>
      </c>
      <c r="L60" s="5">
        <v>29954375</v>
      </c>
      <c r="M60" s="5">
        <v>126262596</v>
      </c>
      <c r="N60" s="5">
        <v>-716876625</v>
      </c>
      <c r="O60" s="5">
        <v>-20114685</v>
      </c>
      <c r="P60" s="5">
        <v>126127015</v>
      </c>
      <c r="Q60" s="5">
        <v>74837430</v>
      </c>
      <c r="R60" s="5">
        <v>2522826672</v>
      </c>
      <c r="S60" s="5">
        <v>-2840457732</v>
      </c>
      <c r="T60" s="5">
        <v>789870062</v>
      </c>
      <c r="U60" s="5">
        <v>1071758795</v>
      </c>
      <c r="V60" s="5">
        <v>6746357931</v>
      </c>
      <c r="W60" s="5">
        <v>93740737225</v>
      </c>
    </row>
    <row r="61" spans="2:26" ht="15.5" x14ac:dyDescent="0.35">
      <c r="C61" t="s">
        <v>94</v>
      </c>
      <c r="D61" s="5">
        <v>309395</v>
      </c>
      <c r="E61" s="5">
        <v>188311</v>
      </c>
      <c r="F61" s="5">
        <v>146165</v>
      </c>
      <c r="G61" s="5">
        <v>109264</v>
      </c>
      <c r="I61" s="5">
        <v>3024370</v>
      </c>
      <c r="J61" s="5">
        <v>663151</v>
      </c>
      <c r="K61" s="5">
        <v>1028974</v>
      </c>
      <c r="L61" s="5">
        <v>3201986</v>
      </c>
      <c r="M61" s="5">
        <v>6809401</v>
      </c>
      <c r="N61" s="5">
        <v>16944426</v>
      </c>
      <c r="O61" s="5">
        <v>7083418</v>
      </c>
      <c r="P61" s="5">
        <v>4735099</v>
      </c>
      <c r="Q61" s="5">
        <v>8411425</v>
      </c>
      <c r="R61" s="5">
        <v>13938446</v>
      </c>
      <c r="S61" s="5">
        <v>335822024</v>
      </c>
      <c r="T61" s="5">
        <v>30093089</v>
      </c>
      <c r="U61" s="5">
        <v>58453184</v>
      </c>
      <c r="V61" s="5">
        <v>1631838114</v>
      </c>
    </row>
    <row r="62" spans="2:26" ht="15.5" x14ac:dyDescent="0.35">
      <c r="C62" t="s">
        <v>95</v>
      </c>
      <c r="K62" s="5">
        <v>5650</v>
      </c>
      <c r="L62" s="5">
        <v>120971</v>
      </c>
      <c r="M62" s="5">
        <v>459764</v>
      </c>
      <c r="N62" s="5">
        <v>-246718</v>
      </c>
      <c r="O62" s="5">
        <v>-4005743</v>
      </c>
      <c r="P62" s="5">
        <v>-417259</v>
      </c>
      <c r="Q62" s="5">
        <v>-654373670</v>
      </c>
      <c r="R62" s="5">
        <v>2018542601</v>
      </c>
      <c r="S62" s="5">
        <v>-11018532656</v>
      </c>
      <c r="T62" s="5">
        <v>-1773719635</v>
      </c>
      <c r="U62" s="5">
        <v>-1592185356</v>
      </c>
      <c r="V62" s="5">
        <v>-797657730</v>
      </c>
      <c r="W62" s="5">
        <v>4435524018</v>
      </c>
      <c r="X62" s="5">
        <v>-41153097754</v>
      </c>
      <c r="Y62" s="5">
        <v>-219193362046</v>
      </c>
      <c r="Z62" s="5">
        <v>-35240185380</v>
      </c>
    </row>
    <row r="63" spans="2:26" ht="15.5" x14ac:dyDescent="0.35">
      <c r="C63" t="s">
        <v>27</v>
      </c>
      <c r="N63" s="5">
        <v>-8044191361</v>
      </c>
      <c r="O63" s="5">
        <v>-9279615267</v>
      </c>
      <c r="P63" s="5">
        <v>-10878495267</v>
      </c>
      <c r="Q63" s="5">
        <v>-12429365752</v>
      </c>
      <c r="R63" s="5">
        <v>-13794134238</v>
      </c>
      <c r="S63" s="5">
        <v>-15429975041</v>
      </c>
      <c r="T63" s="5">
        <v>-13625106412</v>
      </c>
      <c r="U63" s="5">
        <v>-7200908072</v>
      </c>
      <c r="V63" s="5">
        <v>-4843980168</v>
      </c>
      <c r="W63" s="5">
        <v>-1522570790775</v>
      </c>
      <c r="X63" s="5">
        <v>-1370329972108</v>
      </c>
      <c r="Y63" s="5">
        <v>-1316507137648</v>
      </c>
      <c r="Z63" s="5">
        <v>-373615810967</v>
      </c>
    </row>
    <row r="64" spans="2:26" ht="15.5" x14ac:dyDescent="0.35">
      <c r="C64" t="s">
        <v>856</v>
      </c>
      <c r="X64" s="5">
        <v>-10878276332</v>
      </c>
      <c r="Y64" s="5">
        <v>212024322822</v>
      </c>
      <c r="Z64" s="5">
        <v>-176756600295</v>
      </c>
    </row>
    <row r="65" spans="3:26" ht="15.5" x14ac:dyDescent="0.35">
      <c r="C65" t="s">
        <v>313</v>
      </c>
    </row>
    <row r="66" spans="3:26" ht="15.5" x14ac:dyDescent="0.35">
      <c r="C66" t="s">
        <v>91</v>
      </c>
      <c r="D66" s="5">
        <v>-876657107</v>
      </c>
      <c r="E66" s="5">
        <v>436259379</v>
      </c>
      <c r="F66" s="5">
        <v>-1526928223</v>
      </c>
      <c r="G66" s="5">
        <v>-2098419361</v>
      </c>
      <c r="I66" s="5">
        <v>-4112071984</v>
      </c>
      <c r="J66" s="5">
        <v>-5941700769</v>
      </c>
      <c r="K66" s="5">
        <v>-4396697720</v>
      </c>
      <c r="L66" s="5">
        <v>-29548820152</v>
      </c>
      <c r="M66" s="5">
        <v>-8566872973</v>
      </c>
      <c r="N66" s="5">
        <v>-2897796233</v>
      </c>
      <c r="O66" s="5">
        <v>-2137443019</v>
      </c>
      <c r="P66" s="5">
        <v>-1324396920</v>
      </c>
      <c r="Q66" s="5">
        <v>-17861412568</v>
      </c>
      <c r="R66" s="5">
        <v>-19877268651</v>
      </c>
      <c r="S66" s="5">
        <v>1555123945</v>
      </c>
      <c r="T66" s="5">
        <v>-36474276422</v>
      </c>
      <c r="U66" s="5">
        <v>-10538700</v>
      </c>
      <c r="V66" s="5">
        <v>4577370525</v>
      </c>
      <c r="W66" s="5">
        <v>5023624080686</v>
      </c>
      <c r="X66" s="5">
        <v>-1064014982889</v>
      </c>
      <c r="Y66" s="5">
        <v>-2217857859265</v>
      </c>
      <c r="Z66" s="5">
        <v>-217651747622</v>
      </c>
    </row>
    <row r="67" spans="3:26" ht="15.5" x14ac:dyDescent="0.35">
      <c r="C67" t="s">
        <v>96</v>
      </c>
      <c r="D67" s="5">
        <v>-876347712</v>
      </c>
      <c r="E67" s="5">
        <v>436447690</v>
      </c>
      <c r="F67" s="5">
        <v>-1489433792</v>
      </c>
      <c r="G67" s="5">
        <v>-3004028884</v>
      </c>
      <c r="I67" s="5">
        <v>-4977418135</v>
      </c>
      <c r="J67" s="5">
        <v>-5097619754</v>
      </c>
      <c r="K67" s="5">
        <v>-9033433026</v>
      </c>
      <c r="L67" s="5">
        <v>-29515542820</v>
      </c>
      <c r="M67" s="5">
        <v>-8433341212</v>
      </c>
      <c r="N67" s="5">
        <v>-11642166511</v>
      </c>
      <c r="O67" s="5">
        <v>-11434095296</v>
      </c>
      <c r="P67" s="5">
        <v>-12072447332</v>
      </c>
      <c r="Q67" s="5">
        <v>-30861903135</v>
      </c>
      <c r="R67" s="5">
        <v>-29116095170</v>
      </c>
      <c r="S67" s="5">
        <v>-27398019460</v>
      </c>
      <c r="T67" s="5">
        <v>-51053139318</v>
      </c>
      <c r="U67" s="5">
        <v>-7673420149</v>
      </c>
      <c r="V67" s="5">
        <v>7313928672</v>
      </c>
      <c r="W67" s="5">
        <v>3599229551154</v>
      </c>
      <c r="X67" s="5">
        <v>-2486376329083</v>
      </c>
      <c r="Y67" s="5">
        <v>-3541534036137</v>
      </c>
      <c r="Z67" s="5">
        <v>-803264344264</v>
      </c>
    </row>
    <row r="68" spans="3:26" ht="15.5" x14ac:dyDescent="0.35">
      <c r="C68" t="s">
        <v>29</v>
      </c>
      <c r="D68" s="5">
        <v>-2593905596</v>
      </c>
      <c r="E68" s="5">
        <v>-2012398475</v>
      </c>
      <c r="F68" s="5">
        <v>-2531685394</v>
      </c>
      <c r="G68" s="5">
        <v>-942396844</v>
      </c>
      <c r="I68" s="5">
        <v>-9108381948</v>
      </c>
      <c r="J68" s="5">
        <v>-9742067989</v>
      </c>
      <c r="K68" s="5">
        <v>-12851245477</v>
      </c>
      <c r="L68" s="5">
        <v>-33656341423</v>
      </c>
      <c r="M68" s="5">
        <v>-14271450785</v>
      </c>
      <c r="N68" s="5">
        <v>-19001205729</v>
      </c>
      <c r="O68" s="5">
        <v>-2484852382</v>
      </c>
      <c r="P68" s="5">
        <v>-440765071</v>
      </c>
      <c r="Q68" s="5">
        <v>-21808409356</v>
      </c>
      <c r="R68" s="5">
        <v>-35954837951</v>
      </c>
      <c r="S68" s="5">
        <v>-15313045727</v>
      </c>
      <c r="T68" s="5">
        <v>-43480301381</v>
      </c>
      <c r="U68" s="5">
        <v>-455035666</v>
      </c>
      <c r="V68" s="5">
        <v>11241698615</v>
      </c>
      <c r="W68" s="5">
        <v>3736127692668</v>
      </c>
      <c r="X68" s="5">
        <v>-2111061936624</v>
      </c>
      <c r="Y68" s="5">
        <v>-2981684213697</v>
      </c>
      <c r="Z68" s="5">
        <v>-529440966883</v>
      </c>
    </row>
    <row r="69" spans="3:26" ht="15.5" x14ac:dyDescent="0.35">
      <c r="C69" t="s">
        <v>28</v>
      </c>
      <c r="D69" s="5">
        <v>-139842610</v>
      </c>
      <c r="E69" s="5">
        <v>194337182</v>
      </c>
      <c r="F69" s="5">
        <v>423583403</v>
      </c>
      <c r="G69" s="5">
        <v>-72741899</v>
      </c>
      <c r="I69" s="5">
        <v>-69764937</v>
      </c>
      <c r="J69" s="5">
        <v>1042636768</v>
      </c>
      <c r="K69" s="5">
        <v>2672164617</v>
      </c>
      <c r="L69" s="5">
        <v>2304103706</v>
      </c>
      <c r="M69" s="5">
        <v>1075792051</v>
      </c>
      <c r="N69" s="5">
        <v>783028356</v>
      </c>
      <c r="O69" s="5">
        <v>-737517818</v>
      </c>
      <c r="P69" s="5">
        <v>1032241612</v>
      </c>
      <c r="Q69" s="5">
        <v>1756915569</v>
      </c>
      <c r="R69" s="5">
        <v>-2481762355</v>
      </c>
      <c r="S69" s="5">
        <v>1303853726</v>
      </c>
      <c r="T69" s="5">
        <v>-1397174359</v>
      </c>
      <c r="U69" s="5">
        <v>-1262138402</v>
      </c>
      <c r="V69" s="5">
        <v>-1291828385</v>
      </c>
      <c r="W69" s="5">
        <v>141039722434</v>
      </c>
      <c r="X69" s="5">
        <v>-30438626016</v>
      </c>
      <c r="Y69" s="5">
        <v>203044525237</v>
      </c>
      <c r="Z69" s="5">
        <v>46449503324</v>
      </c>
    </row>
    <row r="70" spans="3:26" ht="15.5" x14ac:dyDescent="0.35">
      <c r="C70" t="s">
        <v>100</v>
      </c>
      <c r="D70" s="5">
        <v>-2733748206</v>
      </c>
      <c r="E70" s="5">
        <v>-1818061293</v>
      </c>
      <c r="F70" s="5">
        <v>-2108101991</v>
      </c>
      <c r="G70" s="5">
        <v>-1015138743</v>
      </c>
      <c r="I70" s="5">
        <v>-9178146885</v>
      </c>
      <c r="J70" s="5">
        <v>-8699431221</v>
      </c>
      <c r="K70" s="5">
        <v>-10179080860</v>
      </c>
      <c r="L70" s="5">
        <v>-31352237717</v>
      </c>
      <c r="M70" s="5">
        <v>-13195658734</v>
      </c>
      <c r="N70" s="5">
        <v>-18218177373</v>
      </c>
      <c r="O70" s="5">
        <v>-3222370200</v>
      </c>
      <c r="P70" s="5">
        <v>591476541</v>
      </c>
      <c r="Q70" s="5">
        <v>-20051493787</v>
      </c>
      <c r="R70" s="5">
        <v>-38436600306</v>
      </c>
      <c r="S70" s="5">
        <v>-14009192001</v>
      </c>
      <c r="T70" s="5">
        <v>-44877475740</v>
      </c>
      <c r="U70" s="5">
        <v>-1717174068</v>
      </c>
      <c r="V70" s="5">
        <v>9949870230</v>
      </c>
      <c r="W70" s="5">
        <v>3877167415102</v>
      </c>
      <c r="X70" s="5">
        <v>-2141500562640</v>
      </c>
      <c r="Y70" s="5">
        <v>-2778639688460</v>
      </c>
      <c r="Z70" s="5">
        <v>-482991463559</v>
      </c>
    </row>
    <row r="71" spans="3:26" ht="15.5" x14ac:dyDescent="0.35">
      <c r="C71" t="s">
        <v>101</v>
      </c>
      <c r="X71" s="5">
        <v>31079324434</v>
      </c>
      <c r="Y71" s="5">
        <v>51925972825</v>
      </c>
      <c r="Z71" s="5">
        <v>18038343273</v>
      </c>
    </row>
    <row r="72" spans="3:26" ht="15.5" x14ac:dyDescent="0.35">
      <c r="C72" t="s">
        <v>104</v>
      </c>
      <c r="D72" s="5">
        <v>-2733748206</v>
      </c>
      <c r="E72" s="5">
        <v>-1818061293</v>
      </c>
      <c r="F72" s="5">
        <v>-2108101991</v>
      </c>
      <c r="G72" s="5">
        <v>-1015138743</v>
      </c>
      <c r="I72" s="5">
        <v>-9178146885</v>
      </c>
      <c r="J72" s="5">
        <v>-8699431221</v>
      </c>
      <c r="K72" s="5">
        <v>-10179080860</v>
      </c>
      <c r="L72" s="5">
        <v>-31352237717</v>
      </c>
      <c r="M72" s="5">
        <v>-13195658734</v>
      </c>
      <c r="N72" s="5">
        <v>-18218177373</v>
      </c>
      <c r="O72" s="5">
        <v>-3222370200</v>
      </c>
      <c r="P72" s="5">
        <v>591476541</v>
      </c>
      <c r="Q72" s="5">
        <v>-20051493787</v>
      </c>
      <c r="R72" s="5">
        <v>-38436600306</v>
      </c>
      <c r="S72" s="5">
        <v>-14009192001</v>
      </c>
      <c r="T72" s="5">
        <v>-44877475740</v>
      </c>
      <c r="U72" s="5">
        <v>-1717174068</v>
      </c>
      <c r="V72" s="5">
        <v>9949870230</v>
      </c>
      <c r="W72" s="5">
        <v>3877167415102</v>
      </c>
      <c r="X72" s="5">
        <v>-2110421238206</v>
      </c>
      <c r="Y72" s="5">
        <v>-2726713715635</v>
      </c>
      <c r="Z72" s="5">
        <v>-464953120286</v>
      </c>
    </row>
    <row r="73" spans="3:26" ht="15.5" x14ac:dyDescent="0.35">
      <c r="C73" t="s">
        <v>105</v>
      </c>
      <c r="F73" s="5">
        <v>976716029</v>
      </c>
      <c r="I73" s="5">
        <v>976716029</v>
      </c>
      <c r="J73" s="5">
        <v>493823653</v>
      </c>
      <c r="K73" s="5">
        <v>-823610553</v>
      </c>
      <c r="L73" s="5">
        <v>848888005</v>
      </c>
      <c r="M73" s="5">
        <v>1091702527</v>
      </c>
      <c r="N73" s="5">
        <v>-985309658</v>
      </c>
      <c r="O73" s="5">
        <v>13463611232</v>
      </c>
      <c r="P73" s="5">
        <v>-4815254429</v>
      </c>
      <c r="Q73" s="5">
        <v>2092501036</v>
      </c>
      <c r="R73" s="5">
        <v>-34773286756</v>
      </c>
      <c r="S73" s="5">
        <v>-4903473963</v>
      </c>
      <c r="T73" s="5">
        <v>22059285205</v>
      </c>
      <c r="U73" s="5">
        <v>55247565077</v>
      </c>
      <c r="V73" s="5">
        <v>2338583545</v>
      </c>
      <c r="W73" s="5">
        <v>-353977814657</v>
      </c>
    </row>
    <row r="74" spans="3:26" ht="15.5" x14ac:dyDescent="0.35">
      <c r="C74" t="s">
        <v>107</v>
      </c>
      <c r="D74" s="5">
        <v>-2733748206</v>
      </c>
      <c r="E74" s="5">
        <v>-1818061293</v>
      </c>
      <c r="F74" s="5">
        <v>-1131385962</v>
      </c>
      <c r="G74" s="5">
        <v>-1015138743</v>
      </c>
      <c r="I74" s="5">
        <v>-8201430856</v>
      </c>
      <c r="J74" s="5">
        <v>-8205607568</v>
      </c>
      <c r="K74" s="5">
        <v>-11002691413</v>
      </c>
      <c r="L74" s="5">
        <v>-30503349712</v>
      </c>
      <c r="M74" s="5">
        <v>-12103956207</v>
      </c>
      <c r="N74" s="5">
        <v>-19203487031</v>
      </c>
      <c r="O74" s="5">
        <v>10241241032</v>
      </c>
      <c r="P74" s="5">
        <v>-4223777888</v>
      </c>
      <c r="Q74" s="5">
        <v>-17958992751</v>
      </c>
      <c r="R74" s="5">
        <v>-73209887062</v>
      </c>
      <c r="S74" s="5">
        <v>-18912665964</v>
      </c>
      <c r="T74" s="5">
        <v>-22818190535</v>
      </c>
      <c r="U74" s="5">
        <v>53530391009</v>
      </c>
      <c r="V74" s="5">
        <v>12288453775</v>
      </c>
      <c r="W74" s="5">
        <v>3523189600445</v>
      </c>
    </row>
    <row r="75" spans="3:26" ht="15.5" x14ac:dyDescent="0.35">
      <c r="C75" t="s">
        <v>108</v>
      </c>
      <c r="D75" s="5">
        <v>-2733748206</v>
      </c>
      <c r="E75" s="5">
        <v>-1818061293</v>
      </c>
      <c r="F75" s="5">
        <v>-2108101991</v>
      </c>
      <c r="G75" s="5">
        <v>-1015138743</v>
      </c>
      <c r="I75" s="5">
        <v>-9178146885</v>
      </c>
      <c r="J75" s="5">
        <v>-8699431221</v>
      </c>
      <c r="K75" s="5">
        <v>-10179080860</v>
      </c>
      <c r="L75" s="5">
        <v>-31352237717</v>
      </c>
      <c r="M75" s="5">
        <v>-13195658734</v>
      </c>
      <c r="N75" s="5">
        <v>-18218177373</v>
      </c>
      <c r="O75" s="5">
        <v>-3222370200</v>
      </c>
      <c r="P75" s="5">
        <v>591476541</v>
      </c>
      <c r="Q75" s="5">
        <v>-20051493787</v>
      </c>
      <c r="R75" s="5">
        <v>-38436600306</v>
      </c>
      <c r="S75" s="5">
        <v>-14009192001</v>
      </c>
      <c r="T75" s="5">
        <v>-44877475740</v>
      </c>
      <c r="U75" s="5">
        <v>-1717174068</v>
      </c>
      <c r="V75" s="5">
        <v>9949870230</v>
      </c>
      <c r="W75" s="5">
        <v>3877167415102</v>
      </c>
      <c r="X75" s="5">
        <v>-2110421238206</v>
      </c>
      <c r="Y75" s="5">
        <v>-2726713715635</v>
      </c>
      <c r="Z75" s="5">
        <v>-464953120286</v>
      </c>
    </row>
    <row r="76" spans="3:26" ht="15.5" x14ac:dyDescent="0.35">
      <c r="C76" t="s">
        <v>8</v>
      </c>
      <c r="D76" s="5">
        <v>-2475023861</v>
      </c>
      <c r="E76" s="5">
        <v>-1559336948</v>
      </c>
      <c r="F76" s="5">
        <v>-1186601967</v>
      </c>
      <c r="G76" s="5">
        <v>-756415280</v>
      </c>
      <c r="I76" s="5">
        <v>-7216015563</v>
      </c>
      <c r="J76" s="5">
        <v>-6872413512</v>
      </c>
      <c r="K76" s="5">
        <v>-11281125237</v>
      </c>
      <c r="L76" s="5">
        <v>-30754644322</v>
      </c>
      <c r="M76" s="5">
        <v>-12008322505</v>
      </c>
      <c r="N76" s="5">
        <v>-19021355665</v>
      </c>
      <c r="O76" s="5">
        <v>10639297215</v>
      </c>
      <c r="P76" s="5">
        <v>-2499519963</v>
      </c>
      <c r="Q76" s="5">
        <v>-16789880755</v>
      </c>
      <c r="R76" s="5">
        <v>-72373073896</v>
      </c>
      <c r="S76" s="5">
        <v>-18340183334</v>
      </c>
      <c r="T76" s="5">
        <v>-22590125614</v>
      </c>
      <c r="U76" s="5">
        <v>53939468059</v>
      </c>
      <c r="V76" s="5">
        <v>13074087516</v>
      </c>
      <c r="W76" s="5">
        <v>3598959171273</v>
      </c>
    </row>
    <row r="77" spans="3:26" ht="15.5" x14ac:dyDescent="0.35">
      <c r="C77" t="s">
        <v>404</v>
      </c>
      <c r="D77" s="5">
        <v>-258724345</v>
      </c>
      <c r="E77" s="5">
        <v>-258724345</v>
      </c>
      <c r="F77" s="5">
        <v>55216005</v>
      </c>
      <c r="G77" s="5">
        <v>-258723463</v>
      </c>
      <c r="I77" s="5">
        <v>-985415293</v>
      </c>
      <c r="J77" s="5">
        <v>-1333194056</v>
      </c>
      <c r="K77" s="5">
        <v>278433824</v>
      </c>
      <c r="L77" s="5">
        <v>251294610</v>
      </c>
      <c r="M77" s="5">
        <v>-95633702</v>
      </c>
      <c r="N77" s="5">
        <v>-182131366</v>
      </c>
      <c r="O77" s="5">
        <v>-398056184</v>
      </c>
      <c r="P77" s="5">
        <v>-1724257925</v>
      </c>
      <c r="Q77" s="5">
        <v>-1169111996</v>
      </c>
      <c r="R77" s="5">
        <v>-836813166</v>
      </c>
      <c r="S77" s="5">
        <v>-572482630</v>
      </c>
      <c r="T77" s="5">
        <v>-228064921</v>
      </c>
      <c r="U77" s="5">
        <v>-409077050</v>
      </c>
      <c r="V77" s="5">
        <v>-785633741</v>
      </c>
      <c r="W77" s="5">
        <v>-75769570828</v>
      </c>
    </row>
    <row r="78" spans="3:26" ht="15.5" x14ac:dyDescent="0.35">
      <c r="C78" t="s">
        <v>109</v>
      </c>
      <c r="D78" s="5">
        <v>-2733748206</v>
      </c>
      <c r="E78" s="5">
        <v>-1818061293</v>
      </c>
      <c r="F78" s="5">
        <v>-2108101991</v>
      </c>
      <c r="G78" s="5">
        <v>-1015138743</v>
      </c>
      <c r="I78" s="5">
        <v>-9178146885</v>
      </c>
      <c r="J78" s="5">
        <v>-8699431221</v>
      </c>
      <c r="K78" s="5">
        <v>-10179080860</v>
      </c>
      <c r="L78" s="5">
        <v>-31352237717</v>
      </c>
      <c r="M78" s="5">
        <v>-13195658734</v>
      </c>
      <c r="N78" s="5">
        <v>-18218177373</v>
      </c>
      <c r="O78" s="5">
        <v>-3222370200</v>
      </c>
      <c r="P78" s="5">
        <v>591476541</v>
      </c>
      <c r="Q78" s="5">
        <v>-20051493787</v>
      </c>
      <c r="R78" s="5">
        <v>-38436600306</v>
      </c>
      <c r="S78" s="5">
        <v>-14009192001</v>
      </c>
      <c r="T78" s="5">
        <v>-44877475740</v>
      </c>
      <c r="U78" s="5">
        <v>-1717174068</v>
      </c>
      <c r="V78" s="5">
        <v>9949870230</v>
      </c>
      <c r="W78" s="5">
        <v>3877167415102</v>
      </c>
      <c r="X78" s="5">
        <v>-2110421238206</v>
      </c>
      <c r="Y78" s="5">
        <v>-2726713715635</v>
      </c>
      <c r="Z78" s="5">
        <v>-464953120286</v>
      </c>
    </row>
    <row r="79" spans="3:26" ht="15.5" x14ac:dyDescent="0.35">
      <c r="C79" t="s">
        <v>110</v>
      </c>
      <c r="D79" s="5">
        <v>-2733748206</v>
      </c>
      <c r="E79" s="5">
        <v>-1818061293</v>
      </c>
      <c r="F79" s="5">
        <v>-1131385962</v>
      </c>
      <c r="G79" s="5">
        <v>-1015138743</v>
      </c>
      <c r="I79" s="5">
        <v>-8201430856</v>
      </c>
      <c r="J79" s="5">
        <v>-8205607568</v>
      </c>
      <c r="K79" s="5">
        <v>-11002691413</v>
      </c>
      <c r="L79" s="5">
        <v>-30503349712</v>
      </c>
      <c r="M79" s="5">
        <v>-12103956207</v>
      </c>
      <c r="N79" s="5">
        <v>-19203487031</v>
      </c>
      <c r="O79" s="5">
        <v>10241241031</v>
      </c>
      <c r="P79" s="5">
        <v>-4223777888</v>
      </c>
      <c r="Q79" s="5">
        <v>-17958992751</v>
      </c>
      <c r="R79" s="5">
        <v>-73209887062</v>
      </c>
      <c r="S79" s="5">
        <v>-18912665964</v>
      </c>
      <c r="T79" s="5">
        <v>-22818190535</v>
      </c>
      <c r="U79" s="5">
        <v>53530391009</v>
      </c>
      <c r="V79" s="5">
        <v>12288453775</v>
      </c>
      <c r="W79" s="5">
        <v>3523189600445</v>
      </c>
    </row>
    <row r="80" spans="3:26" ht="15.5" x14ac:dyDescent="0.35">
      <c r="C80" t="s">
        <v>111</v>
      </c>
      <c r="D80" s="5">
        <v>-2733748206</v>
      </c>
      <c r="E80" s="5">
        <v>-1818061293</v>
      </c>
      <c r="F80" s="5">
        <v>-1131385962</v>
      </c>
      <c r="G80" s="5">
        <v>-1015138743</v>
      </c>
      <c r="I80" s="5">
        <v>-8201430856</v>
      </c>
      <c r="J80" s="5">
        <v>-8205607568</v>
      </c>
      <c r="K80" s="5">
        <v>-11002691413</v>
      </c>
      <c r="L80" s="5">
        <v>-30503349712</v>
      </c>
      <c r="M80" s="5">
        <v>-12103956207</v>
      </c>
      <c r="N80" s="5">
        <v>-19203487031</v>
      </c>
      <c r="O80" s="5">
        <v>10241241031</v>
      </c>
      <c r="P80" s="5">
        <v>-4223777888</v>
      </c>
      <c r="Q80" s="5">
        <v>-17958992751</v>
      </c>
      <c r="R80" s="5">
        <v>-73209887062</v>
      </c>
      <c r="S80" s="5">
        <v>-18912665964</v>
      </c>
      <c r="T80" s="5">
        <v>-22818190535</v>
      </c>
      <c r="U80" s="5">
        <v>53530391009</v>
      </c>
      <c r="V80" s="5">
        <v>12288453775</v>
      </c>
      <c r="W80" s="5">
        <v>3523189600445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742098373</v>
      </c>
      <c r="E84" s="5">
        <v>210905280</v>
      </c>
      <c r="F84" s="5">
        <v>1365700212</v>
      </c>
      <c r="G84" s="5">
        <v>229109883</v>
      </c>
      <c r="I84" s="5">
        <v>1365700212</v>
      </c>
      <c r="J84" s="5">
        <v>404461304</v>
      </c>
      <c r="K84" s="5">
        <v>414885929</v>
      </c>
      <c r="L84" s="5">
        <v>1105619766</v>
      </c>
      <c r="M84" s="5">
        <v>1837024558</v>
      </c>
      <c r="N84" s="5">
        <v>3491521674</v>
      </c>
      <c r="O84" s="5">
        <v>4030181708</v>
      </c>
      <c r="P84" s="5">
        <v>1832264011</v>
      </c>
      <c r="Q84" s="5">
        <v>4102432712</v>
      </c>
      <c r="R84" s="5">
        <v>5828326413</v>
      </c>
      <c r="S84" s="5">
        <v>8812218107</v>
      </c>
      <c r="T84" s="5">
        <v>6427117944</v>
      </c>
      <c r="U84" s="5">
        <v>12543798005</v>
      </c>
      <c r="V84" s="5">
        <v>15172937679</v>
      </c>
      <c r="W84" s="5">
        <v>15342848012</v>
      </c>
      <c r="X84" s="5">
        <v>535842285948</v>
      </c>
      <c r="Y84" s="5">
        <v>667615432444</v>
      </c>
      <c r="Z84" s="5">
        <v>840610677187</v>
      </c>
    </row>
    <row r="85" spans="2:26" ht="15.5" x14ac:dyDescent="0.35">
      <c r="C85" t="s">
        <v>115</v>
      </c>
      <c r="W85" s="5">
        <v>67157608000</v>
      </c>
      <c r="X85" s="5">
        <v>180149947890</v>
      </c>
      <c r="Y85" s="5">
        <v>32488596</v>
      </c>
      <c r="Z85" s="5">
        <v>20710977394</v>
      </c>
    </row>
    <row r="86" spans="2:26" ht="15.5" x14ac:dyDescent="0.35">
      <c r="C86" t="s">
        <v>117</v>
      </c>
      <c r="D86" s="5">
        <v>9716398891</v>
      </c>
      <c r="E86" s="5">
        <v>9088861938</v>
      </c>
      <c r="F86" s="5">
        <v>10849740767</v>
      </c>
      <c r="G86" s="5">
        <v>11774980103</v>
      </c>
      <c r="I86" s="5">
        <v>10849740767</v>
      </c>
      <c r="J86" s="5">
        <v>14337397993</v>
      </c>
      <c r="K86" s="5">
        <v>14417885174</v>
      </c>
      <c r="L86" s="5">
        <v>14274375958</v>
      </c>
      <c r="M86" s="5">
        <v>12760387658</v>
      </c>
      <c r="N86" s="5">
        <v>12106822425</v>
      </c>
      <c r="O86" s="5">
        <v>32427744875</v>
      </c>
      <c r="P86" s="5">
        <v>43878552158</v>
      </c>
      <c r="Q86" s="5">
        <v>46738629790</v>
      </c>
      <c r="R86" s="5">
        <v>50473181258</v>
      </c>
      <c r="S86" s="5">
        <v>44051692037</v>
      </c>
      <c r="T86" s="5">
        <v>25469430074</v>
      </c>
      <c r="U86" s="5">
        <v>30738718740</v>
      </c>
      <c r="V86" s="5">
        <v>30652164111</v>
      </c>
      <c r="W86" s="5">
        <v>36445588101</v>
      </c>
      <c r="X86" s="5">
        <v>428417625342</v>
      </c>
      <c r="Y86" s="5">
        <v>456072601112</v>
      </c>
      <c r="Z86" s="5">
        <v>529224418496</v>
      </c>
    </row>
    <row r="87" spans="2:26" ht="15.5" x14ac:dyDescent="0.35">
      <c r="C87" t="s">
        <v>119</v>
      </c>
      <c r="Y87" s="5">
        <v>125273978600</v>
      </c>
      <c r="Z87" s="5">
        <v>4564704600</v>
      </c>
    </row>
    <row r="88" spans="2:26" ht="15.5" x14ac:dyDescent="0.35">
      <c r="C88" t="s">
        <v>118</v>
      </c>
      <c r="D88" s="5">
        <v>2018967556</v>
      </c>
      <c r="E88" s="5">
        <v>2027406556</v>
      </c>
      <c r="F88" s="5">
        <v>2034604510</v>
      </c>
      <c r="G88" s="5">
        <v>2016196582</v>
      </c>
      <c r="I88" s="5">
        <v>2034604510</v>
      </c>
      <c r="J88" s="5">
        <v>2065159264</v>
      </c>
      <c r="K88" s="5">
        <v>2090465857</v>
      </c>
      <c r="L88" s="5">
        <v>2162261364</v>
      </c>
      <c r="M88" s="5">
        <v>25062951756</v>
      </c>
      <c r="N88" s="5">
        <v>25570072576</v>
      </c>
      <c r="O88" s="5">
        <v>30354816657</v>
      </c>
      <c r="P88" s="5">
        <v>75728702977</v>
      </c>
      <c r="Q88" s="5">
        <v>92561152734</v>
      </c>
      <c r="R88" s="5">
        <v>109258373519</v>
      </c>
      <c r="S88" s="5">
        <v>126683703082</v>
      </c>
      <c r="T88" s="5">
        <v>142698918083</v>
      </c>
      <c r="U88" s="5">
        <v>13639198716</v>
      </c>
      <c r="V88" s="5">
        <v>6482107715</v>
      </c>
      <c r="W88" s="5">
        <v>3716011313</v>
      </c>
      <c r="X88" s="5">
        <v>7666993863</v>
      </c>
      <c r="Y88" s="5">
        <v>19402188666</v>
      </c>
      <c r="Z88" s="5">
        <v>9980346091</v>
      </c>
    </row>
    <row r="89" spans="2:26" ht="15.5" x14ac:dyDescent="0.35">
      <c r="C89" t="s">
        <v>120</v>
      </c>
      <c r="D89" s="5">
        <v>9716398891</v>
      </c>
      <c r="E89" s="5">
        <v>9088861938</v>
      </c>
      <c r="F89" s="5">
        <v>10849740767</v>
      </c>
      <c r="G89" s="5">
        <v>11774980103</v>
      </c>
      <c r="I89" s="5">
        <v>10849740767</v>
      </c>
      <c r="J89" s="5">
        <v>14337397993</v>
      </c>
      <c r="K89" s="5">
        <v>14417885174</v>
      </c>
      <c r="L89" s="5">
        <v>14274375958</v>
      </c>
      <c r="M89" s="5">
        <v>12760387658</v>
      </c>
      <c r="N89" s="5">
        <v>12106822425</v>
      </c>
      <c r="O89" s="5">
        <v>32427744875</v>
      </c>
      <c r="P89" s="5">
        <v>43878552158</v>
      </c>
      <c r="Q89" s="5">
        <v>46738629790</v>
      </c>
      <c r="R89" s="5">
        <v>50473181258</v>
      </c>
      <c r="S89" s="5">
        <v>44051692037</v>
      </c>
      <c r="T89" s="5">
        <v>25469430074</v>
      </c>
      <c r="U89" s="5">
        <v>30738718740</v>
      </c>
      <c r="V89" s="5">
        <v>30652164111</v>
      </c>
      <c r="W89" s="5">
        <v>36445588101</v>
      </c>
      <c r="X89" s="5">
        <v>428417625342</v>
      </c>
      <c r="Y89" s="5">
        <v>456072601112</v>
      </c>
      <c r="Z89" s="5">
        <v>529224418496</v>
      </c>
    </row>
    <row r="90" spans="2:26" ht="15.5" x14ac:dyDescent="0.35">
      <c r="C90" t="s">
        <v>121</v>
      </c>
      <c r="D90" s="5">
        <v>2018967556</v>
      </c>
      <c r="E90" s="5">
        <v>2027406556</v>
      </c>
      <c r="F90" s="5">
        <v>2034604510</v>
      </c>
      <c r="G90" s="5">
        <v>2016196582</v>
      </c>
      <c r="I90" s="5">
        <v>2034604510</v>
      </c>
      <c r="J90" s="5">
        <v>2065159264</v>
      </c>
      <c r="K90" s="5">
        <v>2090465857</v>
      </c>
      <c r="L90" s="5">
        <v>2162261364</v>
      </c>
      <c r="M90" s="5">
        <v>25062951756</v>
      </c>
      <c r="N90" s="5">
        <v>25570072576</v>
      </c>
      <c r="O90" s="5">
        <v>30354816657</v>
      </c>
      <c r="P90" s="5">
        <v>75728702977</v>
      </c>
      <c r="Q90" s="5">
        <v>92561152734</v>
      </c>
      <c r="R90" s="5">
        <v>109258373519</v>
      </c>
      <c r="S90" s="5">
        <v>126683703082</v>
      </c>
      <c r="T90" s="5">
        <v>142698918083</v>
      </c>
      <c r="U90" s="5">
        <v>13639198716</v>
      </c>
      <c r="V90" s="5">
        <v>6482107715</v>
      </c>
      <c r="W90" s="5">
        <v>3716011313</v>
      </c>
      <c r="X90" s="5">
        <v>7666993863</v>
      </c>
      <c r="Y90" s="5">
        <v>144676167266</v>
      </c>
      <c r="Z90" s="5">
        <v>14545050691</v>
      </c>
    </row>
    <row r="91" spans="2:26" ht="15.5" x14ac:dyDescent="0.35">
      <c r="C91" t="s">
        <v>91</v>
      </c>
      <c r="D91" s="5">
        <v>54224198124</v>
      </c>
      <c r="E91" s="5">
        <v>54224198124</v>
      </c>
      <c r="F91" s="5">
        <v>54224198124</v>
      </c>
      <c r="G91" s="5">
        <v>54224198124</v>
      </c>
      <c r="I91" s="5">
        <v>54224198124</v>
      </c>
      <c r="J91" s="5">
        <v>54224198124</v>
      </c>
      <c r="K91" s="5">
        <v>54224198124</v>
      </c>
      <c r="L91" s="5">
        <v>55781448124</v>
      </c>
      <c r="M91" s="5">
        <v>55196448124</v>
      </c>
      <c r="N91" s="5">
        <v>53831448124</v>
      </c>
      <c r="O91" s="5">
        <v>492250000</v>
      </c>
      <c r="P91" s="5">
        <v>-12437750000</v>
      </c>
      <c r="Q91" s="5">
        <v>45686448124</v>
      </c>
      <c r="R91" s="5">
        <v>42758644782</v>
      </c>
      <c r="S91" s="5">
        <v>77739481818</v>
      </c>
      <c r="T91" s="5">
        <v>83031263106</v>
      </c>
      <c r="U91" s="5">
        <v>60971977901</v>
      </c>
      <c r="V91" s="5">
        <v>6339790351</v>
      </c>
      <c r="W91" s="5">
        <v>4001206806</v>
      </c>
      <c r="X91" s="5">
        <v>359690497283</v>
      </c>
      <c r="Y91" s="5">
        <v>236292086051</v>
      </c>
      <c r="Z91" s="5">
        <v>97597426090</v>
      </c>
    </row>
    <row r="92" spans="2:26" ht="15.5" x14ac:dyDescent="0.35">
      <c r="C92" t="s">
        <v>122</v>
      </c>
      <c r="D92" s="5">
        <v>2018967556</v>
      </c>
      <c r="E92" s="5">
        <v>2027406556</v>
      </c>
      <c r="F92" s="5">
        <v>2034604510</v>
      </c>
      <c r="G92" s="5">
        <v>2016196582</v>
      </c>
      <c r="I92" s="5">
        <v>2034604510</v>
      </c>
      <c r="J92" s="5">
        <v>2065159264</v>
      </c>
      <c r="K92" s="5">
        <v>2090465857</v>
      </c>
      <c r="L92" s="5">
        <v>2162261364</v>
      </c>
      <c r="M92" s="5">
        <v>25062951756</v>
      </c>
      <c r="N92" s="5">
        <v>25570072576</v>
      </c>
      <c r="O92" s="5">
        <v>30354816657</v>
      </c>
      <c r="P92" s="5">
        <v>75728702977</v>
      </c>
      <c r="Q92" s="5">
        <v>92561152734</v>
      </c>
      <c r="R92" s="5">
        <v>109258373519</v>
      </c>
      <c r="S92" s="5">
        <v>126683703082</v>
      </c>
      <c r="T92" s="5">
        <v>142698918083</v>
      </c>
      <c r="U92" s="5">
        <v>13639198716</v>
      </c>
      <c r="V92" s="5">
        <v>6482107715</v>
      </c>
      <c r="W92" s="5">
        <v>3716011313</v>
      </c>
      <c r="X92" s="5">
        <v>7666993863</v>
      </c>
      <c r="Y92" s="5">
        <v>144676167266</v>
      </c>
      <c r="Z92" s="5">
        <v>14545050691</v>
      </c>
    </row>
    <row r="93" spans="2:26" ht="15.5" x14ac:dyDescent="0.35">
      <c r="C93" t="s">
        <v>123</v>
      </c>
      <c r="D93" s="5">
        <v>2390321873</v>
      </c>
      <c r="E93" s="5">
        <v>2445513350</v>
      </c>
      <c r="F93" s="5">
        <v>2191525034</v>
      </c>
      <c r="G93" s="5">
        <v>2528353850</v>
      </c>
      <c r="I93" s="5">
        <v>2191525034</v>
      </c>
      <c r="J93" s="5">
        <v>2271877965</v>
      </c>
      <c r="K93" s="5">
        <v>2327754367</v>
      </c>
      <c r="L93" s="5">
        <v>2134719159</v>
      </c>
      <c r="M93" s="5">
        <v>2185554541</v>
      </c>
      <c r="N93" s="5">
        <v>2554065395</v>
      </c>
      <c r="O93" s="5">
        <v>3443676653</v>
      </c>
      <c r="P93" s="5">
        <v>2690590980</v>
      </c>
      <c r="Q93" s="5">
        <v>2609923190</v>
      </c>
      <c r="R93" s="5">
        <v>2375463190</v>
      </c>
      <c r="S93" s="5">
        <v>2455740185</v>
      </c>
      <c r="T93" s="5">
        <v>2836903557</v>
      </c>
      <c r="U93" s="5">
        <v>3602660753</v>
      </c>
      <c r="V93" s="5">
        <v>2583213115</v>
      </c>
      <c r="W93" s="5">
        <v>3742348960</v>
      </c>
      <c r="X93" s="5">
        <v>190102057773</v>
      </c>
      <c r="Y93" s="5">
        <v>188177719531</v>
      </c>
      <c r="Z93" s="5">
        <v>208901754011</v>
      </c>
    </row>
    <row r="94" spans="2:26" ht="15.5" x14ac:dyDescent="0.35">
      <c r="C94" t="s">
        <v>124</v>
      </c>
      <c r="D94" s="5">
        <v>34163747045</v>
      </c>
      <c r="E94" s="5">
        <v>32769544475</v>
      </c>
      <c r="F94" s="5">
        <v>35067713341</v>
      </c>
      <c r="G94" s="5">
        <v>35314716533</v>
      </c>
      <c r="I94" s="5">
        <v>35067713341</v>
      </c>
      <c r="J94" s="5">
        <v>35417896656</v>
      </c>
      <c r="K94" s="5">
        <v>33787422242</v>
      </c>
      <c r="L94" s="5">
        <v>34184789301</v>
      </c>
      <c r="M94" s="5">
        <v>54436318441</v>
      </c>
      <c r="N94" s="5">
        <v>55211778498</v>
      </c>
      <c r="O94" s="5">
        <v>80168401538</v>
      </c>
      <c r="P94" s="5">
        <v>131453924595</v>
      </c>
      <c r="Q94" s="5">
        <v>151236800452</v>
      </c>
      <c r="R94" s="5">
        <v>172062336292</v>
      </c>
      <c r="S94" s="5">
        <v>188393544542</v>
      </c>
      <c r="T94" s="5">
        <v>183485024787</v>
      </c>
      <c r="U94" s="5">
        <v>67167155665</v>
      </c>
      <c r="V94" s="5">
        <v>65731628662</v>
      </c>
      <c r="W94" s="5">
        <v>145290415176</v>
      </c>
      <c r="X94" s="5">
        <v>1530347791998</v>
      </c>
      <c r="Y94" s="5">
        <v>1757129069024</v>
      </c>
      <c r="Z94" s="5">
        <v>1790061721006</v>
      </c>
    </row>
    <row r="95" spans="2:26" ht="15.5" x14ac:dyDescent="0.35">
      <c r="C95" t="s">
        <v>125</v>
      </c>
    </row>
    <row r="96" spans="2:26" ht="15.5" x14ac:dyDescent="0.35">
      <c r="C96" t="s">
        <v>317</v>
      </c>
      <c r="N96" s="5">
        <v>25000000</v>
      </c>
      <c r="O96" s="5">
        <v>25000000</v>
      </c>
      <c r="P96" s="5">
        <v>483259584</v>
      </c>
      <c r="Q96" s="5">
        <v>483259584</v>
      </c>
      <c r="R96" s="5">
        <v>483259584</v>
      </c>
      <c r="S96" s="5">
        <v>483256124</v>
      </c>
      <c r="T96" s="5">
        <v>462138682</v>
      </c>
      <c r="U96" s="5">
        <v>689559282</v>
      </c>
      <c r="V96" s="5">
        <v>8744419181</v>
      </c>
      <c r="W96" s="5">
        <v>6311005282</v>
      </c>
      <c r="X96" s="5">
        <v>437134282</v>
      </c>
      <c r="Y96" s="5">
        <v>584793707</v>
      </c>
      <c r="Z96" s="5">
        <v>382120227</v>
      </c>
    </row>
    <row r="97" spans="3:26" ht="15.5" x14ac:dyDescent="0.35">
      <c r="C97" t="s">
        <v>126</v>
      </c>
      <c r="D97" s="5">
        <v>154017927818</v>
      </c>
      <c r="E97" s="5">
        <v>155178869134</v>
      </c>
      <c r="F97" s="5">
        <v>156677031560</v>
      </c>
      <c r="G97" s="5">
        <v>157120126849</v>
      </c>
      <c r="I97" s="5">
        <v>156677031560</v>
      </c>
      <c r="J97" s="5">
        <v>159404237201</v>
      </c>
      <c r="K97" s="5">
        <v>168179405342</v>
      </c>
      <c r="L97" s="5">
        <v>186315796695</v>
      </c>
      <c r="M97" s="5">
        <v>200247583894</v>
      </c>
      <c r="N97" s="5">
        <v>216290445407</v>
      </c>
      <c r="O97" s="5">
        <v>224568825207</v>
      </c>
      <c r="P97" s="5">
        <v>161371043449</v>
      </c>
      <c r="Q97" s="5">
        <v>170337440409</v>
      </c>
      <c r="R97" s="5">
        <v>177531668316</v>
      </c>
      <c r="S97" s="5">
        <v>202436533975</v>
      </c>
      <c r="T97" s="5">
        <v>233242764998</v>
      </c>
      <c r="U97" s="5">
        <v>305540154600</v>
      </c>
      <c r="V97" s="5">
        <v>262251452573</v>
      </c>
      <c r="W97" s="5">
        <v>245677932665</v>
      </c>
      <c r="X97" s="5">
        <v>5963768685199</v>
      </c>
      <c r="Y97" s="5">
        <v>6981664049335</v>
      </c>
      <c r="Z97" s="5">
        <v>9446847432691</v>
      </c>
    </row>
    <row r="98" spans="3:26" ht="15.5" x14ac:dyDescent="0.35">
      <c r="C98" t="s">
        <v>128</v>
      </c>
      <c r="D98" s="5">
        <v>2894285138</v>
      </c>
      <c r="E98" s="5">
        <v>3034127748</v>
      </c>
      <c r="F98" s="5">
        <v>2839790566</v>
      </c>
      <c r="G98" s="5">
        <v>2691691171</v>
      </c>
      <c r="I98" s="5">
        <v>2839790566</v>
      </c>
      <c r="J98" s="5">
        <v>3185039511</v>
      </c>
      <c r="K98" s="5">
        <v>2281686336</v>
      </c>
      <c r="L98" s="5">
        <v>562810823</v>
      </c>
      <c r="M98" s="5">
        <v>565431159</v>
      </c>
      <c r="N98" s="5">
        <v>612969241</v>
      </c>
      <c r="O98" s="5">
        <v>996355779</v>
      </c>
      <c r="P98" s="5">
        <v>1099315086</v>
      </c>
      <c r="Q98" s="5">
        <v>1077325100</v>
      </c>
      <c r="R98" s="5">
        <v>913816400</v>
      </c>
      <c r="S98" s="5">
        <v>1250249042</v>
      </c>
      <c r="T98" s="5">
        <v>886171636</v>
      </c>
      <c r="U98" s="5">
        <v>833719188</v>
      </c>
      <c r="V98" s="5">
        <v>1686902456</v>
      </c>
      <c r="W98" s="5">
        <v>642707739</v>
      </c>
      <c r="X98" s="5">
        <v>330749367</v>
      </c>
      <c r="Y98" s="5">
        <v>346749146</v>
      </c>
      <c r="Z98" s="5">
        <v>154558747</v>
      </c>
    </row>
    <row r="99" spans="3:26" ht="15.5" x14ac:dyDescent="0.35">
      <c r="C99" t="s">
        <v>405</v>
      </c>
      <c r="D99" s="5">
        <v>38577571878</v>
      </c>
      <c r="E99" s="5">
        <v>38577571878</v>
      </c>
      <c r="F99" s="5">
        <v>38577571878</v>
      </c>
      <c r="G99" s="5">
        <v>38577571878</v>
      </c>
      <c r="I99" s="5">
        <v>38577571878</v>
      </c>
      <c r="J99" s="5">
        <v>38577571878</v>
      </c>
      <c r="K99" s="5">
        <v>38577571878</v>
      </c>
      <c r="L99" s="5">
        <v>38577571878</v>
      </c>
      <c r="M99" s="5">
        <v>38577571878</v>
      </c>
      <c r="N99" s="5">
        <v>38577571878</v>
      </c>
      <c r="O99" s="5">
        <v>38577571878</v>
      </c>
      <c r="U99" s="5">
        <v>7707614140</v>
      </c>
      <c r="V99" s="5">
        <v>10240638267</v>
      </c>
      <c r="W99" s="5">
        <v>7707614140</v>
      </c>
      <c r="X99" s="5">
        <v>376695483911</v>
      </c>
      <c r="Y99" s="5">
        <v>407305189441</v>
      </c>
      <c r="Z99" s="5">
        <v>1232893659406</v>
      </c>
    </row>
    <row r="100" spans="3:26" ht="15.5" x14ac:dyDescent="0.35">
      <c r="C100" t="s">
        <v>129</v>
      </c>
      <c r="D100" s="5">
        <v>195891224344</v>
      </c>
      <c r="E100" s="5">
        <v>197192008270</v>
      </c>
      <c r="F100" s="5">
        <v>198495833514</v>
      </c>
      <c r="G100" s="5">
        <v>198790829408</v>
      </c>
      <c r="I100" s="5">
        <v>198495833514</v>
      </c>
      <c r="J100" s="5">
        <v>201568288100</v>
      </c>
      <c r="K100" s="5">
        <v>209440103066</v>
      </c>
      <c r="L100" s="5">
        <v>233720378906</v>
      </c>
      <c r="M100" s="5">
        <v>247069786441</v>
      </c>
      <c r="N100" s="5">
        <v>261820186036</v>
      </c>
      <c r="O100" s="5">
        <v>271314652374</v>
      </c>
      <c r="P100" s="5">
        <v>189323677629</v>
      </c>
      <c r="Q100" s="5">
        <v>222335751693</v>
      </c>
      <c r="R100" s="5">
        <v>227952641241</v>
      </c>
      <c r="S100" s="5">
        <v>292196301001</v>
      </c>
      <c r="T100" s="5">
        <v>332092590566</v>
      </c>
      <c r="U100" s="5">
        <v>424701087806</v>
      </c>
      <c r="V100" s="5">
        <v>339311032567</v>
      </c>
      <c r="W100" s="5">
        <v>260429915780</v>
      </c>
      <c r="X100" s="5">
        <v>6373424349204</v>
      </c>
      <c r="Y100" s="5">
        <v>7512955198894</v>
      </c>
      <c r="Z100" s="5">
        <v>10762861280774</v>
      </c>
    </row>
    <row r="101" spans="3:26" ht="15.5" x14ac:dyDescent="0.35">
      <c r="C101" t="s">
        <v>130</v>
      </c>
      <c r="D101" s="5">
        <v>230054971389</v>
      </c>
      <c r="E101" s="5">
        <v>229961552745</v>
      </c>
      <c r="F101" s="5">
        <v>233563546855</v>
      </c>
      <c r="G101" s="5">
        <v>234105545941</v>
      </c>
      <c r="I101" s="5">
        <v>233563546855</v>
      </c>
      <c r="J101" s="5">
        <v>236986184756</v>
      </c>
      <c r="K101" s="5">
        <v>243227525308</v>
      </c>
      <c r="L101" s="5">
        <v>267905168207</v>
      </c>
      <c r="M101" s="5">
        <v>301506104882</v>
      </c>
      <c r="N101" s="5">
        <v>317031964534</v>
      </c>
      <c r="O101" s="5">
        <v>351483053912</v>
      </c>
      <c r="P101" s="5">
        <v>320777602224</v>
      </c>
      <c r="Q101" s="5">
        <v>373572552145</v>
      </c>
      <c r="R101" s="5">
        <v>400014977533</v>
      </c>
      <c r="S101" s="5">
        <v>480589845543</v>
      </c>
      <c r="T101" s="5">
        <v>515577615353</v>
      </c>
      <c r="U101" s="5">
        <v>491868243471</v>
      </c>
      <c r="V101" s="5">
        <v>405042661229</v>
      </c>
      <c r="W101" s="5">
        <v>405720330956</v>
      </c>
      <c r="X101" s="5">
        <v>7903772141202</v>
      </c>
      <c r="Y101" s="5">
        <v>9270084267918</v>
      </c>
      <c r="Z101" s="5">
        <v>12552923001780</v>
      </c>
    </row>
    <row r="102" spans="3:26" ht="15.5" x14ac:dyDescent="0.35">
      <c r="C102" t="s">
        <v>131</v>
      </c>
    </row>
    <row r="103" spans="3:26" ht="15.5" x14ac:dyDescent="0.35">
      <c r="C103" t="s">
        <v>132</v>
      </c>
    </row>
    <row r="104" spans="3:26" ht="15.5" x14ac:dyDescent="0.35">
      <c r="C104" t="s">
        <v>133</v>
      </c>
      <c r="D104" s="5">
        <v>56444787273</v>
      </c>
      <c r="E104" s="5">
        <v>51455405416</v>
      </c>
      <c r="F104" s="5">
        <v>51479049143</v>
      </c>
      <c r="G104" s="5">
        <v>48714248520</v>
      </c>
      <c r="I104" s="5">
        <v>51479049143</v>
      </c>
      <c r="J104" s="5">
        <v>51570430192</v>
      </c>
      <c r="K104" s="5">
        <v>47115276731</v>
      </c>
      <c r="L104" s="5">
        <v>74206852627</v>
      </c>
      <c r="M104" s="5">
        <v>49557803766</v>
      </c>
      <c r="N104" s="5">
        <v>47140889442</v>
      </c>
      <c r="O104" s="5">
        <v>50490247279</v>
      </c>
      <c r="P104" s="5">
        <v>28024488205</v>
      </c>
      <c r="Q104" s="5">
        <v>62404445219</v>
      </c>
      <c r="R104" s="5">
        <v>64263629910</v>
      </c>
      <c r="S104" s="5">
        <v>70610055517</v>
      </c>
      <c r="T104" s="5">
        <v>78973212380</v>
      </c>
      <c r="U104" s="5">
        <v>66786145016</v>
      </c>
      <c r="V104" s="5">
        <v>53683460860</v>
      </c>
      <c r="W104" s="5">
        <v>58831074687</v>
      </c>
      <c r="X104" s="5">
        <v>8948107812410</v>
      </c>
      <c r="Y104" s="5">
        <v>8408438298697</v>
      </c>
      <c r="Z104" s="5">
        <v>2704444265964</v>
      </c>
    </row>
    <row r="105" spans="3:26" ht="15.5" x14ac:dyDescent="0.35">
      <c r="C105" t="s">
        <v>134</v>
      </c>
      <c r="D105" s="5">
        <v>19963641385</v>
      </c>
      <c r="E105" s="5">
        <v>19749637801</v>
      </c>
      <c r="F105" s="5">
        <v>19519657396</v>
      </c>
      <c r="G105" s="5">
        <v>19625119218</v>
      </c>
      <c r="I105" s="5">
        <v>19519657396</v>
      </c>
      <c r="J105" s="5">
        <v>19829741013</v>
      </c>
      <c r="K105" s="5">
        <v>19748581181</v>
      </c>
      <c r="L105" s="5">
        <v>19827907189</v>
      </c>
      <c r="M105" s="5">
        <v>19180012760</v>
      </c>
      <c r="N105" s="5">
        <v>19204931559</v>
      </c>
      <c r="O105" s="5">
        <v>19817741539</v>
      </c>
      <c r="P105" s="5">
        <v>1058662605</v>
      </c>
      <c r="Q105" s="5">
        <v>19777280502</v>
      </c>
      <c r="R105" s="5">
        <v>18735578816</v>
      </c>
      <c r="S105" s="5">
        <v>14321339635</v>
      </c>
      <c r="T105" s="5">
        <v>14129237833</v>
      </c>
      <c r="U105" s="5">
        <v>13607236717</v>
      </c>
      <c r="X105" s="5">
        <v>5950216393904</v>
      </c>
      <c r="Y105" s="5">
        <v>5361905164200</v>
      </c>
      <c r="Z105" s="5">
        <v>1965812995950</v>
      </c>
    </row>
    <row r="106" spans="3:26" ht="15.5" x14ac:dyDescent="0.35">
      <c r="C106" t="s">
        <v>135</v>
      </c>
      <c r="D106" s="5">
        <v>3887347681</v>
      </c>
      <c r="E106" s="5">
        <v>3842065881</v>
      </c>
      <c r="F106" s="5">
        <v>3729570833</v>
      </c>
      <c r="G106" s="5">
        <v>3512819406</v>
      </c>
      <c r="I106" s="5">
        <v>3729570833</v>
      </c>
      <c r="J106" s="5">
        <v>3700419220</v>
      </c>
      <c r="K106" s="5">
        <v>3980982381</v>
      </c>
      <c r="L106" s="5">
        <v>3829467842</v>
      </c>
      <c r="M106" s="5">
        <v>2851020763</v>
      </c>
      <c r="N106" s="5">
        <v>3902225451</v>
      </c>
      <c r="O106" s="5">
        <v>4585185836</v>
      </c>
      <c r="P106" s="5">
        <v>3310063715</v>
      </c>
      <c r="Q106" s="5">
        <v>19082023424</v>
      </c>
      <c r="R106" s="5">
        <v>19377645806</v>
      </c>
      <c r="S106" s="5">
        <v>20009629573</v>
      </c>
      <c r="T106" s="5">
        <v>21254817356</v>
      </c>
      <c r="U106" s="5">
        <v>21643931548</v>
      </c>
      <c r="V106" s="5">
        <v>21784505480</v>
      </c>
      <c r="W106" s="5">
        <v>26387737420</v>
      </c>
      <c r="X106" s="5">
        <v>216428198036</v>
      </c>
      <c r="Y106" s="5">
        <v>165282153335</v>
      </c>
      <c r="Z106" s="5">
        <v>211927382597</v>
      </c>
    </row>
    <row r="107" spans="3:26" ht="15.5" x14ac:dyDescent="0.35">
      <c r="C107" t="s">
        <v>143</v>
      </c>
      <c r="D107" s="5">
        <v>2569007280</v>
      </c>
      <c r="E107" s="5">
        <v>2569007280</v>
      </c>
      <c r="F107" s="5">
        <v>2569007280</v>
      </c>
      <c r="G107" s="5">
        <v>2569007280</v>
      </c>
      <c r="I107" s="5">
        <v>2569007280</v>
      </c>
      <c r="J107" s="5">
        <v>2570257280</v>
      </c>
      <c r="K107" s="5">
        <v>2630970399</v>
      </c>
      <c r="L107" s="5">
        <v>2462455869</v>
      </c>
      <c r="M107" s="5">
        <v>2712400959</v>
      </c>
      <c r="N107" s="5">
        <v>3047633519</v>
      </c>
      <c r="O107" s="5">
        <v>6985166852</v>
      </c>
      <c r="P107" s="5">
        <v>5983087852</v>
      </c>
      <c r="Q107" s="5">
        <v>6065401853</v>
      </c>
      <c r="R107" s="5">
        <v>6434009190</v>
      </c>
      <c r="S107" s="5">
        <v>6086052190</v>
      </c>
      <c r="T107" s="5">
        <v>6171935690</v>
      </c>
      <c r="U107" s="5">
        <v>5223694690</v>
      </c>
    </row>
    <row r="108" spans="3:26" ht="15.5" x14ac:dyDescent="0.35">
      <c r="C108" t="s">
        <v>137</v>
      </c>
      <c r="D108" s="5">
        <v>30939304</v>
      </c>
      <c r="E108" s="5">
        <v>91519741</v>
      </c>
      <c r="F108" s="5">
        <v>790176</v>
      </c>
      <c r="G108" s="5">
        <v>13748783</v>
      </c>
      <c r="I108" s="5">
        <v>790176</v>
      </c>
      <c r="J108" s="5">
        <v>1398761</v>
      </c>
      <c r="K108" s="5">
        <v>16874997</v>
      </c>
      <c r="L108" s="5">
        <v>19431108</v>
      </c>
      <c r="M108" s="5">
        <v>24086370</v>
      </c>
      <c r="N108" s="5">
        <v>29575782</v>
      </c>
      <c r="O108" s="5">
        <v>1223491621</v>
      </c>
      <c r="P108" s="5">
        <v>848835343</v>
      </c>
      <c r="Q108" s="5">
        <v>871499023</v>
      </c>
      <c r="R108" s="5">
        <v>336818543</v>
      </c>
      <c r="S108" s="5">
        <v>56661015</v>
      </c>
      <c r="T108" s="5">
        <v>652774215</v>
      </c>
      <c r="U108" s="5">
        <v>382915230</v>
      </c>
      <c r="V108" s="5">
        <v>971880797</v>
      </c>
      <c r="W108" s="5">
        <v>1063633700</v>
      </c>
      <c r="X108" s="5">
        <v>101420730667</v>
      </c>
      <c r="Y108" s="5">
        <v>48642538611</v>
      </c>
      <c r="Z108" s="5">
        <v>62770350627</v>
      </c>
    </row>
    <row r="109" spans="3:26" ht="15.5" x14ac:dyDescent="0.35">
      <c r="C109" t="s">
        <v>138</v>
      </c>
      <c r="D109" s="5">
        <v>25539811964</v>
      </c>
      <c r="E109" s="5">
        <v>20799137320</v>
      </c>
      <c r="F109" s="5">
        <v>21300561306</v>
      </c>
      <c r="G109" s="5">
        <v>18724897051</v>
      </c>
      <c r="I109" s="5">
        <v>21300561306</v>
      </c>
      <c r="J109" s="5">
        <v>18800512765</v>
      </c>
      <c r="K109" s="5">
        <v>15279487370</v>
      </c>
      <c r="L109" s="5">
        <v>14735581770</v>
      </c>
      <c r="M109" s="5">
        <v>9717243108</v>
      </c>
      <c r="N109" s="5">
        <v>5111014254</v>
      </c>
      <c r="O109" s="5">
        <v>2240633594</v>
      </c>
      <c r="P109" s="5">
        <v>2033667410</v>
      </c>
      <c r="Q109" s="5">
        <v>5333130969</v>
      </c>
      <c r="R109" s="5">
        <v>3950646654</v>
      </c>
      <c r="S109" s="5">
        <v>4268806738</v>
      </c>
      <c r="T109" s="5">
        <v>3306925843</v>
      </c>
      <c r="U109" s="5">
        <v>2832632544</v>
      </c>
      <c r="V109" s="5">
        <v>7352868412</v>
      </c>
      <c r="W109" s="5">
        <v>2639843057</v>
      </c>
      <c r="X109" s="5">
        <v>1189010062385</v>
      </c>
      <c r="Y109" s="5">
        <v>603171597731</v>
      </c>
      <c r="Z109" s="5">
        <v>245586367547</v>
      </c>
    </row>
    <row r="110" spans="3:26" ht="15.5" x14ac:dyDescent="0.35">
      <c r="C110" t="s">
        <v>320</v>
      </c>
      <c r="X110" s="5">
        <v>53946000000</v>
      </c>
      <c r="Y110" s="5">
        <v>56400000000</v>
      </c>
      <c r="Z110" s="5">
        <v>65700000000</v>
      </c>
    </row>
    <row r="111" spans="3:26" ht="15.5" x14ac:dyDescent="0.35">
      <c r="C111" t="s">
        <v>139</v>
      </c>
    </row>
    <row r="112" spans="3:26" ht="15.5" x14ac:dyDescent="0.35">
      <c r="C112" t="s">
        <v>140</v>
      </c>
      <c r="D112" s="5">
        <v>16916451384</v>
      </c>
      <c r="E112" s="5">
        <v>17452406455</v>
      </c>
      <c r="F112" s="5">
        <v>17972162545</v>
      </c>
      <c r="G112" s="5">
        <v>18527615586</v>
      </c>
      <c r="I112" s="5">
        <v>17972162545</v>
      </c>
      <c r="J112" s="5">
        <v>19126727258</v>
      </c>
      <c r="K112" s="5">
        <v>21359074552</v>
      </c>
      <c r="L112" s="5">
        <v>6696875553</v>
      </c>
      <c r="M112" s="5">
        <v>21164676006</v>
      </c>
      <c r="N112" s="5">
        <v>24664676005</v>
      </c>
      <c r="O112" s="5">
        <v>27701475999</v>
      </c>
      <c r="P112" s="5">
        <v>38010746568</v>
      </c>
      <c r="Q112" s="5">
        <v>51028277880</v>
      </c>
      <c r="R112" s="5">
        <v>62406671743</v>
      </c>
      <c r="S112" s="5">
        <v>57182936449</v>
      </c>
      <c r="T112" s="5">
        <v>68282035437</v>
      </c>
      <c r="U112" s="5">
        <v>35528328004</v>
      </c>
      <c r="V112" s="5">
        <v>25036767590</v>
      </c>
      <c r="W112" s="5">
        <v>32917018352</v>
      </c>
      <c r="X112" s="5">
        <v>717785468570</v>
      </c>
      <c r="Y112" s="5">
        <v>385134271970</v>
      </c>
      <c r="Z112" s="5">
        <v>4474354889466</v>
      </c>
    </row>
    <row r="113" spans="3:26" ht="15.5" x14ac:dyDescent="0.35">
      <c r="C113" t="s">
        <v>141</v>
      </c>
      <c r="L113" s="5">
        <v>158025987</v>
      </c>
      <c r="M113" s="5">
        <v>8168618988</v>
      </c>
      <c r="N113" s="5">
        <v>8107290712</v>
      </c>
      <c r="O113" s="5">
        <v>8210346418</v>
      </c>
      <c r="P113" s="5">
        <v>5664873798</v>
      </c>
      <c r="Q113" s="5">
        <v>7569262586</v>
      </c>
      <c r="R113" s="5">
        <v>145029185</v>
      </c>
      <c r="S113" s="5">
        <v>6587035223</v>
      </c>
      <c r="T113" s="5">
        <v>7467710863</v>
      </c>
      <c r="U113" s="5">
        <v>11631033004</v>
      </c>
      <c r="V113" s="5">
        <v>5767853093</v>
      </c>
      <c r="W113" s="5">
        <v>1958127393</v>
      </c>
      <c r="X113" s="5">
        <v>1546825966</v>
      </c>
      <c r="Y113" s="5">
        <v>3501524686</v>
      </c>
      <c r="Z113" s="5">
        <v>4899858200</v>
      </c>
    </row>
    <row r="114" spans="3:26" ht="15.5" x14ac:dyDescent="0.35">
      <c r="C114" t="s">
        <v>406</v>
      </c>
      <c r="O114" s="5">
        <v>28224000</v>
      </c>
      <c r="P114" s="5">
        <v>915048129</v>
      </c>
      <c r="Q114" s="5">
        <v>855981646</v>
      </c>
      <c r="R114" s="5">
        <v>432461777</v>
      </c>
      <c r="S114" s="5">
        <v>524904842</v>
      </c>
      <c r="T114" s="5">
        <v>1012998947</v>
      </c>
      <c r="U114" s="5">
        <v>1206000000</v>
      </c>
      <c r="V114" s="5">
        <v>15000000</v>
      </c>
      <c r="W114" s="5">
        <v>2014242355</v>
      </c>
      <c r="X114" s="5">
        <v>198024880508</v>
      </c>
      <c r="Y114" s="5">
        <v>139933502808</v>
      </c>
      <c r="Z114" s="5">
        <v>137125960534</v>
      </c>
    </row>
    <row r="115" spans="3:26" ht="15.5" x14ac:dyDescent="0.35">
      <c r="C115" t="s">
        <v>324</v>
      </c>
      <c r="X115" s="5">
        <v>595559068566</v>
      </c>
      <c r="Y115" s="5">
        <v>594446656400</v>
      </c>
      <c r="Z115" s="5">
        <v>2166287139900</v>
      </c>
    </row>
    <row r="116" spans="3:26" ht="15.5" x14ac:dyDescent="0.35">
      <c r="C116" t="s">
        <v>142</v>
      </c>
      <c r="D116" s="5">
        <v>2060914939</v>
      </c>
      <c r="E116" s="5">
        <v>2010912673</v>
      </c>
      <c r="F116" s="5">
        <v>1966337432</v>
      </c>
      <c r="G116" s="5">
        <v>1875532062</v>
      </c>
      <c r="I116" s="5">
        <v>1966337432</v>
      </c>
      <c r="J116" s="5">
        <v>9238358433</v>
      </c>
      <c r="K116" s="5">
        <v>8089350802</v>
      </c>
      <c r="L116" s="5">
        <v>30820136718</v>
      </c>
      <c r="M116" s="5">
        <v>17228695765</v>
      </c>
      <c r="N116" s="5">
        <v>13918814396</v>
      </c>
      <c r="O116" s="5">
        <v>18047109389</v>
      </c>
      <c r="P116" s="5">
        <v>15048119949</v>
      </c>
      <c r="Q116" s="5">
        <v>12596228136</v>
      </c>
      <c r="R116" s="5">
        <v>13962052861</v>
      </c>
      <c r="S116" s="5">
        <v>28742288421</v>
      </c>
      <c r="T116" s="5">
        <v>31006353054</v>
      </c>
      <c r="U116" s="5">
        <v>26928031308</v>
      </c>
      <c r="V116" s="5">
        <v>17729122814</v>
      </c>
      <c r="W116" s="5">
        <v>21180730845</v>
      </c>
      <c r="X116" s="5">
        <v>1403127521298</v>
      </c>
      <c r="Y116" s="5">
        <v>2144525188703</v>
      </c>
      <c r="Z116" s="5">
        <v>151040410139</v>
      </c>
    </row>
    <row r="117" spans="3:26" ht="15.5" x14ac:dyDescent="0.35">
      <c r="C117" t="s">
        <v>145</v>
      </c>
      <c r="D117" s="5">
        <v>32825108850</v>
      </c>
      <c r="E117" s="5">
        <v>34987323857</v>
      </c>
      <c r="F117" s="5">
        <v>36747612947</v>
      </c>
      <c r="G117" s="5">
        <v>38923026694</v>
      </c>
      <c r="I117" s="5">
        <v>36747612947</v>
      </c>
      <c r="J117" s="5">
        <v>31877438943</v>
      </c>
      <c r="K117" s="5">
        <v>34368325388</v>
      </c>
      <c r="L117" s="5">
        <v>20951700978</v>
      </c>
      <c r="M117" s="5">
        <v>48698336802</v>
      </c>
      <c r="N117" s="5">
        <v>54537154571</v>
      </c>
      <c r="O117" s="5">
        <v>66435399081</v>
      </c>
      <c r="P117" s="5">
        <v>68436947499</v>
      </c>
      <c r="Q117" s="5">
        <v>82628162518</v>
      </c>
      <c r="R117" s="5">
        <v>89306970464</v>
      </c>
      <c r="S117" s="5">
        <v>90767155535</v>
      </c>
      <c r="T117" s="5">
        <v>100405936260</v>
      </c>
      <c r="U117" s="5">
        <v>67859349915</v>
      </c>
      <c r="V117" s="5">
        <v>44858111628</v>
      </c>
      <c r="W117" s="5">
        <v>52796275062</v>
      </c>
      <c r="X117" s="5">
        <v>2657414413306</v>
      </c>
      <c r="Y117" s="5">
        <v>2278139073443</v>
      </c>
      <c r="Z117" s="5">
        <v>8609070720414</v>
      </c>
    </row>
    <row r="118" spans="3:26" ht="15.5" x14ac:dyDescent="0.35">
      <c r="C118" t="s">
        <v>146</v>
      </c>
      <c r="D118" s="5">
        <v>32825108850</v>
      </c>
      <c r="E118" s="5">
        <v>34987323857</v>
      </c>
      <c r="F118" s="5">
        <v>36747612947</v>
      </c>
      <c r="G118" s="5">
        <v>38923026694</v>
      </c>
      <c r="I118" s="5">
        <v>36747612947</v>
      </c>
      <c r="J118" s="5">
        <v>31877438943</v>
      </c>
      <c r="K118" s="5">
        <v>34368325388</v>
      </c>
      <c r="L118" s="5">
        <v>20951700978</v>
      </c>
      <c r="M118" s="5">
        <v>48698336802</v>
      </c>
      <c r="N118" s="5">
        <v>54537154571</v>
      </c>
      <c r="O118" s="5">
        <v>66435399081</v>
      </c>
      <c r="P118" s="5">
        <v>68436947499</v>
      </c>
      <c r="Q118" s="5">
        <v>82628162518</v>
      </c>
      <c r="R118" s="5">
        <v>89306970464</v>
      </c>
      <c r="S118" s="5">
        <v>90767155535</v>
      </c>
      <c r="T118" s="5">
        <v>100405936260</v>
      </c>
      <c r="U118" s="5">
        <v>67859349915</v>
      </c>
      <c r="V118" s="5">
        <v>44858111628</v>
      </c>
      <c r="W118" s="5">
        <v>52796275062</v>
      </c>
      <c r="X118" s="5">
        <v>2657414413306</v>
      </c>
      <c r="Y118" s="5">
        <v>2278139073443</v>
      </c>
      <c r="Z118" s="5">
        <v>8609070720414</v>
      </c>
    </row>
    <row r="119" spans="3:26" ht="15.5" x14ac:dyDescent="0.35">
      <c r="C119" t="s">
        <v>147</v>
      </c>
      <c r="L119" s="5">
        <v>746365158</v>
      </c>
      <c r="M119" s="5">
        <v>2978659250</v>
      </c>
      <c r="N119" s="5">
        <v>4119497286</v>
      </c>
      <c r="O119" s="5">
        <v>5308339848</v>
      </c>
      <c r="P119" s="5">
        <v>4495910930</v>
      </c>
      <c r="Q119" s="5">
        <v>5811247367</v>
      </c>
      <c r="R119" s="5">
        <v>7684366395</v>
      </c>
      <c r="S119" s="5">
        <v>5504609257</v>
      </c>
      <c r="T119" s="5">
        <v>7539629409</v>
      </c>
      <c r="U119" s="5">
        <v>6286101261</v>
      </c>
      <c r="V119" s="5">
        <v>6480498223</v>
      </c>
      <c r="W119" s="5">
        <v>7256099958</v>
      </c>
      <c r="X119" s="5">
        <v>1059342724240</v>
      </c>
      <c r="Y119" s="5">
        <v>1087552878173</v>
      </c>
      <c r="Z119" s="5">
        <v>1552139308682</v>
      </c>
    </row>
    <row r="120" spans="3:26" ht="15.5" x14ac:dyDescent="0.35">
      <c r="C120" t="s">
        <v>449</v>
      </c>
      <c r="Z120" s="5">
        <v>211060790100</v>
      </c>
    </row>
    <row r="121" spans="3:26" ht="15.5" x14ac:dyDescent="0.35">
      <c r="C121" t="s">
        <v>323</v>
      </c>
    </row>
    <row r="122" spans="3:26" ht="15.5" x14ac:dyDescent="0.35">
      <c r="C122" t="s">
        <v>325</v>
      </c>
      <c r="D122" s="5">
        <v>16916451384</v>
      </c>
      <c r="E122" s="5">
        <v>17452406455</v>
      </c>
      <c r="F122" s="5">
        <v>17972162545</v>
      </c>
      <c r="G122" s="5">
        <v>18527615586</v>
      </c>
      <c r="I122" s="5">
        <v>17972162545</v>
      </c>
      <c r="J122" s="5">
        <v>19126727258</v>
      </c>
      <c r="K122" s="5">
        <v>21359074552</v>
      </c>
      <c r="L122" s="5">
        <v>6854901540</v>
      </c>
      <c r="M122" s="5">
        <v>29333294994</v>
      </c>
      <c r="N122" s="5">
        <v>32771966717</v>
      </c>
      <c r="O122" s="5">
        <v>35940046417</v>
      </c>
      <c r="P122" s="5">
        <v>44590668495</v>
      </c>
      <c r="Q122" s="5">
        <v>59453522112</v>
      </c>
      <c r="R122" s="5">
        <v>62984162705</v>
      </c>
      <c r="S122" s="5">
        <v>64294876514</v>
      </c>
      <c r="T122" s="5">
        <v>76762745247</v>
      </c>
      <c r="U122" s="5">
        <v>48365361008</v>
      </c>
      <c r="V122" s="5">
        <v>30819620683</v>
      </c>
      <c r="W122" s="5">
        <v>36889388100</v>
      </c>
      <c r="X122" s="5">
        <v>1512916243610</v>
      </c>
      <c r="Y122" s="5">
        <v>1123015955864</v>
      </c>
      <c r="Z122" s="5">
        <v>6782667848100</v>
      </c>
    </row>
    <row r="123" spans="3:26" ht="15.5" x14ac:dyDescent="0.35">
      <c r="C123" t="s">
        <v>150</v>
      </c>
      <c r="D123" s="5">
        <v>89269896123</v>
      </c>
      <c r="E123" s="5">
        <v>86442729273</v>
      </c>
      <c r="F123" s="5">
        <v>88226662090</v>
      </c>
      <c r="G123" s="5">
        <v>87637275214</v>
      </c>
      <c r="I123" s="5">
        <v>88226662090</v>
      </c>
      <c r="J123" s="5">
        <v>83447869135</v>
      </c>
      <c r="K123" s="5">
        <v>81483602119</v>
      </c>
      <c r="L123" s="5">
        <v>95158553605</v>
      </c>
      <c r="M123" s="5">
        <v>98256140568</v>
      </c>
      <c r="N123" s="5">
        <v>101678044013</v>
      </c>
      <c r="O123" s="5">
        <v>116925646360</v>
      </c>
      <c r="P123" s="5">
        <v>96461435704</v>
      </c>
      <c r="Q123" s="5">
        <v>145032607737</v>
      </c>
      <c r="R123" s="5">
        <v>153570600374</v>
      </c>
      <c r="S123" s="5">
        <v>161377211052</v>
      </c>
      <c r="T123" s="5">
        <v>179379148640</v>
      </c>
      <c r="U123" s="5">
        <v>134645494931</v>
      </c>
      <c r="V123" s="5">
        <v>98541572488</v>
      </c>
      <c r="W123" s="5">
        <v>111627349749</v>
      </c>
      <c r="X123" s="5">
        <v>11605522225716</v>
      </c>
      <c r="Y123" s="5">
        <v>10686577372140</v>
      </c>
      <c r="Z123" s="5">
        <v>11313514986378</v>
      </c>
    </row>
    <row r="124" spans="3:26" ht="15.5" x14ac:dyDescent="0.35">
      <c r="C124" t="s">
        <v>151</v>
      </c>
    </row>
    <row r="125" spans="3:26" ht="15.5" x14ac:dyDescent="0.35">
      <c r="C125" t="s">
        <v>152</v>
      </c>
      <c r="D125" s="5">
        <v>495181504875</v>
      </c>
      <c r="E125" s="5">
        <v>495181504875</v>
      </c>
      <c r="F125" s="5">
        <v>495181504875</v>
      </c>
      <c r="G125" s="5">
        <v>495181504875</v>
      </c>
      <c r="I125" s="5">
        <v>495181504875</v>
      </c>
      <c r="J125" s="5">
        <v>495181504875</v>
      </c>
      <c r="K125" s="5">
        <v>495181504875</v>
      </c>
      <c r="L125" s="5">
        <v>495181504875</v>
      </c>
      <c r="M125" s="5">
        <v>495181504875</v>
      </c>
      <c r="N125" s="5">
        <v>495181504875</v>
      </c>
      <c r="O125" s="5">
        <v>495181504875</v>
      </c>
      <c r="P125" s="5">
        <v>495181504875</v>
      </c>
      <c r="Q125" s="5">
        <v>495181504875</v>
      </c>
      <c r="R125" s="5">
        <v>495181504875</v>
      </c>
      <c r="S125" s="5">
        <v>495181504875</v>
      </c>
      <c r="T125" s="5">
        <v>495181504875</v>
      </c>
      <c r="U125" s="5">
        <v>495181504875</v>
      </c>
      <c r="V125" s="5">
        <v>495181504875</v>
      </c>
      <c r="W125" s="5">
        <v>495181504875</v>
      </c>
      <c r="X125" s="5">
        <v>495181495375</v>
      </c>
      <c r="Y125" s="5">
        <v>495175382250</v>
      </c>
      <c r="Z125" s="5">
        <v>494981777250</v>
      </c>
    </row>
    <row r="126" spans="3:26" ht="15.5" x14ac:dyDescent="0.35">
      <c r="C126" t="s">
        <v>153</v>
      </c>
      <c r="D126" s="5">
        <v>975496038579</v>
      </c>
      <c r="E126" s="5">
        <v>975496038579</v>
      </c>
      <c r="F126" s="5">
        <v>975496038579</v>
      </c>
      <c r="G126" s="5">
        <v>975496038579</v>
      </c>
      <c r="I126" s="5">
        <v>975496038579</v>
      </c>
      <c r="J126" s="5">
        <v>975496038579</v>
      </c>
      <c r="K126" s="5">
        <v>975496038579</v>
      </c>
      <c r="L126" s="5">
        <v>975496038579</v>
      </c>
      <c r="M126" s="5">
        <v>975496038579</v>
      </c>
      <c r="N126" s="5">
        <v>975496038579</v>
      </c>
      <c r="O126" s="5">
        <v>975496038579</v>
      </c>
      <c r="P126" s="5">
        <v>975496038579</v>
      </c>
      <c r="Q126" s="5">
        <v>975496038579</v>
      </c>
      <c r="R126" s="5">
        <v>975441478579</v>
      </c>
      <c r="S126" s="5">
        <v>974999848849</v>
      </c>
      <c r="T126" s="5">
        <v>971088155530</v>
      </c>
      <c r="U126" s="5">
        <v>974999848849</v>
      </c>
      <c r="V126" s="5">
        <v>974384471322</v>
      </c>
      <c r="W126" s="5">
        <v>974384471322</v>
      </c>
      <c r="X126" s="5">
        <v>974384450422</v>
      </c>
      <c r="Y126" s="5">
        <v>974377310292</v>
      </c>
      <c r="Z126" s="5">
        <v>974151179652</v>
      </c>
    </row>
    <row r="127" spans="3:26" ht="15.5" x14ac:dyDescent="0.35">
      <c r="C127" t="s">
        <v>155</v>
      </c>
      <c r="D127" s="5">
        <v>-1383037854566</v>
      </c>
      <c r="E127" s="5">
        <v>-1380562830705</v>
      </c>
      <c r="F127" s="5">
        <v>-1379003493757</v>
      </c>
      <c r="G127" s="5">
        <v>-1377816891790</v>
      </c>
      <c r="I127" s="5">
        <v>-1379003493757</v>
      </c>
      <c r="J127" s="5">
        <v>-1371787478194</v>
      </c>
      <c r="K127" s="5">
        <v>-1364915064682</v>
      </c>
      <c r="L127" s="5">
        <v>-1355191189445</v>
      </c>
      <c r="M127" s="5">
        <v>-1323851545123</v>
      </c>
      <c r="N127" s="5">
        <v>-1310478222618</v>
      </c>
      <c r="O127" s="5">
        <v>-1238117668829</v>
      </c>
      <c r="P127" s="5">
        <v>-1235826966045</v>
      </c>
      <c r="Q127" s="5">
        <v>-1291451644206</v>
      </c>
      <c r="R127" s="5">
        <v>-1271733960109</v>
      </c>
      <c r="S127" s="5">
        <v>-1234341723249</v>
      </c>
      <c r="T127" s="5">
        <v>-1219308461626</v>
      </c>
      <c r="U127" s="5">
        <v>-1174659050807</v>
      </c>
      <c r="V127" s="5">
        <v>-1173350953789</v>
      </c>
      <c r="W127" s="5">
        <v>-1184086457760</v>
      </c>
      <c r="X127" s="5">
        <v>-5594922046125</v>
      </c>
      <c r="Y127" s="5">
        <v>-3224468792196</v>
      </c>
      <c r="Z127" s="5">
        <v>-497755076561</v>
      </c>
    </row>
    <row r="128" spans="3:26" ht="15.5" x14ac:dyDescent="0.35">
      <c r="C128" t="s">
        <v>159</v>
      </c>
      <c r="D128" s="5">
        <v>-1078811746</v>
      </c>
      <c r="E128" s="5">
        <v>-820087401</v>
      </c>
      <c r="F128" s="5">
        <v>-561363056</v>
      </c>
      <c r="G128" s="5">
        <v>-616579061</v>
      </c>
      <c r="I128" s="5">
        <v>-561363056</v>
      </c>
      <c r="J128" s="5">
        <v>424052237</v>
      </c>
      <c r="K128" s="5">
        <v>1757246293</v>
      </c>
      <c r="L128" s="5">
        <v>1478812469</v>
      </c>
      <c r="M128" s="5">
        <v>1227517859</v>
      </c>
      <c r="N128" s="5">
        <v>1323151561</v>
      </c>
      <c r="O128" s="5">
        <v>1505282927</v>
      </c>
      <c r="P128" s="5">
        <v>1903339111</v>
      </c>
      <c r="Q128" s="5">
        <v>3627597036</v>
      </c>
      <c r="R128" s="5">
        <v>4796709032</v>
      </c>
      <c r="S128" s="5">
        <v>5633522198</v>
      </c>
      <c r="T128" s="5">
        <v>6206004828</v>
      </c>
      <c r="U128" s="5">
        <v>728467722</v>
      </c>
      <c r="V128" s="5">
        <v>3946275982</v>
      </c>
      <c r="W128" s="5">
        <v>4612255964</v>
      </c>
      <c r="X128" s="5">
        <v>63915518531</v>
      </c>
      <c r="Y128" s="5">
        <v>102130909381</v>
      </c>
      <c r="Z128" s="5">
        <v>170432708971</v>
      </c>
    </row>
    <row r="129" spans="2:26" ht="15.5" x14ac:dyDescent="0.35">
      <c r="C129" t="s">
        <v>10</v>
      </c>
      <c r="D129" s="5">
        <v>140785075266</v>
      </c>
      <c r="E129" s="5">
        <v>143518823472</v>
      </c>
      <c r="F129" s="5">
        <v>145336884765</v>
      </c>
      <c r="G129" s="5">
        <v>146468270727</v>
      </c>
      <c r="I129" s="5">
        <v>145336884765</v>
      </c>
      <c r="J129" s="5">
        <v>153538315621</v>
      </c>
      <c r="K129" s="5">
        <v>161743923189</v>
      </c>
      <c r="L129" s="5">
        <v>172746614602</v>
      </c>
      <c r="M129" s="5">
        <v>203249964314</v>
      </c>
      <c r="N129" s="5">
        <v>215353920521</v>
      </c>
      <c r="O129" s="5">
        <v>234557407552</v>
      </c>
      <c r="P129" s="5">
        <v>224316166520</v>
      </c>
      <c r="Q129" s="5">
        <v>228539944408</v>
      </c>
      <c r="R129" s="5">
        <v>246444377159</v>
      </c>
      <c r="S129" s="5">
        <v>319212634491</v>
      </c>
      <c r="T129" s="5">
        <v>336198466713</v>
      </c>
      <c r="U129" s="5">
        <v>357222748540</v>
      </c>
      <c r="V129" s="5">
        <v>306501088741</v>
      </c>
      <c r="W129" s="5">
        <v>294092981207</v>
      </c>
      <c r="X129" s="5">
        <v>-3701750084514</v>
      </c>
      <c r="Y129" s="5">
        <v>-1416493104222</v>
      </c>
      <c r="Z129" s="5">
        <v>1239408015402</v>
      </c>
    </row>
    <row r="130" spans="2:26" ht="15.5" x14ac:dyDescent="0.35">
      <c r="C130" t="s">
        <v>160</v>
      </c>
      <c r="D130" s="5">
        <v>230054971389</v>
      </c>
      <c r="E130" s="5">
        <v>229961552745</v>
      </c>
      <c r="F130" s="5">
        <v>233563546855</v>
      </c>
      <c r="G130" s="5">
        <v>234105545941</v>
      </c>
      <c r="I130" s="5">
        <v>233563546855</v>
      </c>
      <c r="J130" s="5">
        <v>236986184756</v>
      </c>
      <c r="K130" s="5">
        <v>243227525308</v>
      </c>
      <c r="L130" s="5">
        <v>267905168207</v>
      </c>
      <c r="M130" s="5">
        <v>301506104882</v>
      </c>
      <c r="N130" s="5">
        <v>317031964534</v>
      </c>
      <c r="O130" s="5">
        <v>351483053912</v>
      </c>
      <c r="P130" s="5">
        <v>320777602224</v>
      </c>
      <c r="Q130" s="5">
        <v>373572552145</v>
      </c>
      <c r="R130" s="5">
        <v>400014977533</v>
      </c>
      <c r="S130" s="5">
        <v>480589845543</v>
      </c>
      <c r="T130" s="5">
        <v>515577615353</v>
      </c>
      <c r="U130" s="5">
        <v>491868243471</v>
      </c>
      <c r="V130" s="5">
        <v>405042661229</v>
      </c>
      <c r="W130" s="5">
        <v>405720330956</v>
      </c>
      <c r="X130" s="5">
        <v>7903772141202</v>
      </c>
      <c r="Y130" s="5">
        <v>9270084267918</v>
      </c>
      <c r="Z130" s="5">
        <v>12552923001780</v>
      </c>
    </row>
    <row r="131" spans="2:26" ht="15.5" x14ac:dyDescent="0.35">
      <c r="C131" t="s">
        <v>161</v>
      </c>
      <c r="D131" s="5">
        <v>3961452039</v>
      </c>
      <c r="E131" s="5">
        <v>3961452039</v>
      </c>
      <c r="F131" s="5">
        <v>3961452039</v>
      </c>
      <c r="G131" s="5">
        <v>3961452039</v>
      </c>
      <c r="I131" s="5">
        <v>3961452039</v>
      </c>
      <c r="J131" s="5">
        <v>3961452039</v>
      </c>
      <c r="K131" s="5">
        <v>3961452039</v>
      </c>
      <c r="L131" s="5">
        <v>3961452039</v>
      </c>
      <c r="M131" s="5">
        <v>3961452039</v>
      </c>
      <c r="N131" s="5">
        <v>3961452039</v>
      </c>
      <c r="O131" s="5">
        <v>3961452039</v>
      </c>
      <c r="P131" s="5">
        <v>3961452039</v>
      </c>
      <c r="Q131" s="5">
        <v>3961452039</v>
      </c>
      <c r="R131" s="5">
        <v>3961452039</v>
      </c>
      <c r="S131" s="5">
        <v>3961452039</v>
      </c>
      <c r="T131" s="5">
        <v>3961452039</v>
      </c>
      <c r="U131" s="5">
        <v>3961452039</v>
      </c>
      <c r="V131" s="5">
        <v>2732000000</v>
      </c>
      <c r="W131" s="5">
        <v>2732000000</v>
      </c>
      <c r="X131" s="5">
        <v>2732000000</v>
      </c>
      <c r="Y131" s="5">
        <v>2732000000</v>
      </c>
      <c r="Z131" s="5">
        <v>2732000000</v>
      </c>
    </row>
    <row r="133" spans="2:26" ht="15.5" x14ac:dyDescent="0.35">
      <c r="B133" t="s">
        <v>162</v>
      </c>
      <c r="C133" t="s">
        <v>163</v>
      </c>
      <c r="D133" s="5">
        <v>2921619419</v>
      </c>
      <c r="E133" s="5">
        <v>835438851</v>
      </c>
      <c r="F133" s="5">
        <v>3924288125</v>
      </c>
      <c r="G133" s="5">
        <v>1643347418</v>
      </c>
      <c r="I133" s="5">
        <v>21411752450</v>
      </c>
      <c r="J133" s="5">
        <v>6784241560</v>
      </c>
      <c r="K133" s="5">
        <v>5972006630</v>
      </c>
      <c r="L133" s="5">
        <v>17977281219</v>
      </c>
      <c r="M133" s="5">
        <v>6710186530</v>
      </c>
      <c r="N133" s="5">
        <v>22941962017</v>
      </c>
      <c r="O133" s="5">
        <v>26025274310</v>
      </c>
      <c r="P133" s="5">
        <v>12843559378</v>
      </c>
      <c r="Q133" s="5">
        <v>27795714676</v>
      </c>
      <c r="R133" s="5">
        <v>19074568732</v>
      </c>
      <c r="S133" s="5">
        <v>207502626</v>
      </c>
      <c r="T133" s="5">
        <v>44480698699</v>
      </c>
      <c r="U133" s="5">
        <v>11167588577</v>
      </c>
      <c r="V133" s="5">
        <v>32361646310</v>
      </c>
      <c r="W133" s="5">
        <v>457082297303</v>
      </c>
      <c r="X133" s="5">
        <v>980384956292</v>
      </c>
      <c r="Y133" s="5">
        <v>993927689267</v>
      </c>
      <c r="Z133" s="5">
        <v>499644293675</v>
      </c>
    </row>
    <row r="134" spans="2:26" ht="15.5" x14ac:dyDescent="0.35">
      <c r="C134" t="s">
        <v>328</v>
      </c>
      <c r="D134" s="5">
        <v>13770915650</v>
      </c>
      <c r="E134" s="5">
        <v>15072347336</v>
      </c>
      <c r="F134" s="5">
        <v>18580224413</v>
      </c>
      <c r="G134" s="5">
        <v>15742448832</v>
      </c>
      <c r="I134" s="5">
        <v>79030967270</v>
      </c>
      <c r="J134" s="5">
        <v>66103112831</v>
      </c>
      <c r="K134" s="5">
        <v>74603596552</v>
      </c>
      <c r="L134" s="5">
        <v>89728318508</v>
      </c>
      <c r="M134" s="5">
        <v>82482331830</v>
      </c>
      <c r="N134" s="5">
        <v>105217274219</v>
      </c>
      <c r="O134" s="5">
        <v>146837880792</v>
      </c>
      <c r="P134" s="5">
        <v>122527066483</v>
      </c>
      <c r="Q134" s="5">
        <v>128835539506</v>
      </c>
      <c r="R134" s="5">
        <v>113564034873</v>
      </c>
      <c r="S134" s="5">
        <v>123576124353</v>
      </c>
      <c r="T134" s="5">
        <v>152954202649</v>
      </c>
      <c r="U134" s="5">
        <v>169880987914</v>
      </c>
      <c r="V134" s="5">
        <v>250444221980</v>
      </c>
      <c r="W134" s="5">
        <v>2257074348994</v>
      </c>
      <c r="X134" s="5">
        <v>2231845655078</v>
      </c>
      <c r="Y134" s="5">
        <v>2717885020248</v>
      </c>
      <c r="Z134" s="5">
        <v>1216605379989</v>
      </c>
    </row>
    <row r="135" spans="2:26" ht="15.5" x14ac:dyDescent="0.35">
      <c r="C135" t="s">
        <v>166</v>
      </c>
      <c r="D135" s="5">
        <v>-7898067996</v>
      </c>
      <c r="E135" s="5">
        <v>-10446212760</v>
      </c>
      <c r="F135" s="5">
        <v>-1359841424</v>
      </c>
      <c r="G135" s="5">
        <v>-20688997461</v>
      </c>
      <c r="I135" s="5">
        <v>-41903851055</v>
      </c>
      <c r="J135" s="5">
        <v>-44035883367</v>
      </c>
      <c r="K135" s="5">
        <v>-50895668287</v>
      </c>
      <c r="L135" s="5">
        <v>-51158716033</v>
      </c>
      <c r="M135" s="5">
        <v>-53988313470</v>
      </c>
      <c r="N135" s="5">
        <v>-79382269607</v>
      </c>
      <c r="O135" s="5">
        <v>-118094358363</v>
      </c>
      <c r="P135" s="5">
        <v>-107331403634</v>
      </c>
      <c r="Q135" s="5">
        <v>-99514057176</v>
      </c>
      <c r="R135" s="5">
        <v>-92385677207</v>
      </c>
      <c r="S135" s="5">
        <v>-122265930509</v>
      </c>
      <c r="T135" s="5">
        <v>-107256837750</v>
      </c>
      <c r="U135" s="5">
        <v>-157587677540</v>
      </c>
      <c r="V135" s="5">
        <v>-214711598777</v>
      </c>
      <c r="W135" s="5">
        <v>-1802935674927</v>
      </c>
      <c r="X135" s="5">
        <v>-1304390867289</v>
      </c>
      <c r="Y135" s="5">
        <v>-1548523522044</v>
      </c>
      <c r="Z135" s="5">
        <v>-724943024878</v>
      </c>
    </row>
    <row r="136" spans="2:26" ht="15.5" x14ac:dyDescent="0.35">
      <c r="C136" t="s">
        <v>330</v>
      </c>
      <c r="D136" s="5">
        <v>-2594498395</v>
      </c>
      <c r="E136" s="5">
        <v>-3582611929</v>
      </c>
      <c r="F136" s="5">
        <v>-12860720971</v>
      </c>
      <c r="G136" s="5">
        <v>6876821195</v>
      </c>
      <c r="I136" s="5">
        <v>-12860720971</v>
      </c>
      <c r="J136" s="5">
        <v>-13755264261</v>
      </c>
      <c r="K136" s="5">
        <v>-16194104042</v>
      </c>
      <c r="L136" s="5">
        <v>-18091730716</v>
      </c>
      <c r="M136" s="5">
        <v>-20111458149</v>
      </c>
    </row>
    <row r="137" spans="2:26" ht="15.5" x14ac:dyDescent="0.35">
      <c r="C137" t="s">
        <v>773</v>
      </c>
    </row>
    <row r="138" spans="2:26" ht="15.5" x14ac:dyDescent="0.35">
      <c r="C138" t="s">
        <v>2128</v>
      </c>
      <c r="D138" s="5">
        <v>-356729840</v>
      </c>
      <c r="E138" s="5">
        <v>-208083796</v>
      </c>
      <c r="F138" s="5">
        <v>-435373893</v>
      </c>
      <c r="G138" s="5">
        <v>-286925148</v>
      </c>
      <c r="I138" s="5">
        <v>-2854642794</v>
      </c>
      <c r="J138" s="5">
        <v>-1527723643</v>
      </c>
      <c r="K138" s="5">
        <v>-1541817593</v>
      </c>
      <c r="L138" s="5">
        <v>-2500590540</v>
      </c>
      <c r="M138" s="5">
        <v>-1672373681</v>
      </c>
      <c r="N138" s="5">
        <v>-2893042595</v>
      </c>
      <c r="O138" s="5">
        <v>-2718248119</v>
      </c>
      <c r="P138" s="5">
        <v>-2352103471</v>
      </c>
      <c r="Q138" s="5">
        <v>-1525767654</v>
      </c>
      <c r="R138" s="5">
        <v>-2103788934</v>
      </c>
      <c r="S138" s="5">
        <v>-1102691218</v>
      </c>
      <c r="T138" s="5">
        <v>-1216666200</v>
      </c>
      <c r="U138" s="5">
        <v>-1125721797</v>
      </c>
      <c r="V138" s="5">
        <v>-3370976893</v>
      </c>
      <c r="W138" s="5">
        <v>2943623236</v>
      </c>
      <c r="X138" s="5">
        <v>52930168503</v>
      </c>
      <c r="Y138" s="5">
        <v>-175433808937</v>
      </c>
      <c r="Z138" s="5">
        <v>7981938564</v>
      </c>
    </row>
    <row r="139" spans="2:26" ht="15.5" x14ac:dyDescent="0.35">
      <c r="C139" t="s">
        <v>173</v>
      </c>
      <c r="D139" s="5">
        <v>-1155175000</v>
      </c>
      <c r="E139" s="5">
        <v>-1130326999</v>
      </c>
      <c r="F139" s="5">
        <v>-1473910004</v>
      </c>
      <c r="G139" s="5">
        <v>-914991336</v>
      </c>
      <c r="I139" s="5">
        <v>-13028776512</v>
      </c>
      <c r="J139" s="5">
        <v>-5672950508</v>
      </c>
      <c r="K139" s="5">
        <v>-10600821315</v>
      </c>
      <c r="L139" s="5">
        <v>-15559698740</v>
      </c>
      <c r="M139" s="5">
        <v>-7764486679</v>
      </c>
      <c r="N139" s="5">
        <v>-19963448667</v>
      </c>
      <c r="O139" s="5">
        <v>8170129523</v>
      </c>
      <c r="P139" s="5">
        <v>-41045480154</v>
      </c>
      <c r="Q139" s="5">
        <v>-19282216967</v>
      </c>
      <c r="R139" s="5">
        <v>-22649341914</v>
      </c>
      <c r="S139" s="5">
        <v>-30917383688</v>
      </c>
      <c r="T139" s="5">
        <v>21987769561</v>
      </c>
      <c r="U139" s="5">
        <v>25969388511</v>
      </c>
      <c r="V139" s="5">
        <v>-25364416295</v>
      </c>
      <c r="W139" s="5">
        <v>-327746144520</v>
      </c>
      <c r="X139" s="5">
        <v>-937324509354</v>
      </c>
      <c r="Y139" s="5">
        <v>-607814914856</v>
      </c>
      <c r="Z139" s="5">
        <v>5211968732356</v>
      </c>
    </row>
    <row r="140" spans="2:26" ht="15.5" x14ac:dyDescent="0.35">
      <c r="C140" t="s">
        <v>174</v>
      </c>
      <c r="D140" s="5">
        <v>-1235251326</v>
      </c>
      <c r="E140" s="5">
        <v>-859906784</v>
      </c>
      <c r="F140" s="5">
        <v>-1313787792</v>
      </c>
      <c r="G140" s="5">
        <v>-904514469</v>
      </c>
      <c r="I140" s="5">
        <v>-7421737030</v>
      </c>
      <c r="J140" s="5">
        <v>-1121715677</v>
      </c>
      <c r="K140" s="5">
        <v>3938080848</v>
      </c>
      <c r="L140" s="5">
        <v>-3148987271</v>
      </c>
      <c r="M140" s="5">
        <v>-600196967</v>
      </c>
      <c r="N140" s="5">
        <v>-3517173384</v>
      </c>
      <c r="O140" s="5">
        <v>-31997486136</v>
      </c>
      <c r="P140" s="5">
        <v>25931752075</v>
      </c>
      <c r="Q140" s="5">
        <v>-10241993823</v>
      </c>
      <c r="R140" s="5">
        <v>597060412</v>
      </c>
      <c r="S140" s="5">
        <v>33036176925</v>
      </c>
      <c r="T140" s="5">
        <v>-72697133343</v>
      </c>
      <c r="U140" s="5">
        <v>-42398525941</v>
      </c>
      <c r="V140" s="5">
        <v>-7906610023</v>
      </c>
      <c r="W140" s="5">
        <v>-548936395437</v>
      </c>
      <c r="X140" s="5">
        <v>-251296105096</v>
      </c>
      <c r="Y140" s="5">
        <v>-378063250396</v>
      </c>
      <c r="Z140" s="5">
        <v>-5532784678973</v>
      </c>
    </row>
    <row r="141" spans="2:26" ht="15.5" x14ac:dyDescent="0.35">
      <c r="C141" t="s">
        <v>862</v>
      </c>
      <c r="V141" s="5">
        <v>67157608000</v>
      </c>
      <c r="W141" s="5">
        <v>-67123751722</v>
      </c>
      <c r="X141" s="5">
        <v>-181863964929</v>
      </c>
      <c r="Y141" s="5">
        <v>17747613600</v>
      </c>
      <c r="Z141" s="5">
        <v>-18421173297</v>
      </c>
    </row>
    <row r="142" spans="2:26" ht="15.5" x14ac:dyDescent="0.35">
      <c r="C142" t="s">
        <v>176</v>
      </c>
      <c r="D142" s="5">
        <v>-1235251326</v>
      </c>
      <c r="E142" s="5">
        <v>-859906784</v>
      </c>
      <c r="F142" s="5">
        <v>-1375787792</v>
      </c>
      <c r="G142" s="5">
        <v>-1015514469</v>
      </c>
      <c r="I142" s="5">
        <v>-7594737030</v>
      </c>
      <c r="J142" s="5">
        <v>-2937639100</v>
      </c>
      <c r="K142" s="5">
        <v>-4833499559</v>
      </c>
      <c r="L142" s="5">
        <v>-3179487271</v>
      </c>
      <c r="M142" s="5">
        <v>-2832932185</v>
      </c>
      <c r="N142" s="5">
        <v>-8768555250</v>
      </c>
      <c r="O142" s="5">
        <v>-64364509200</v>
      </c>
      <c r="P142" s="5">
        <v>-11011231587</v>
      </c>
      <c r="Q142" s="5">
        <v>-15485608574</v>
      </c>
      <c r="R142" s="5">
        <v>-2638666861</v>
      </c>
      <c r="S142" s="5">
        <v>-10016757476</v>
      </c>
      <c r="T142" s="5">
        <v>-89893788309</v>
      </c>
      <c r="U142" s="5">
        <v>-51593008441</v>
      </c>
      <c r="V142" s="5">
        <v>-27377986327</v>
      </c>
      <c r="W142" s="5">
        <v>-315166782932</v>
      </c>
      <c r="X142" s="5">
        <v>-184119438898</v>
      </c>
      <c r="Y142" s="5">
        <v>-358477798481</v>
      </c>
      <c r="Z142" s="5">
        <v>-122965426345</v>
      </c>
    </row>
    <row r="143" spans="2:26" ht="15.5" x14ac:dyDescent="0.35">
      <c r="C143" t="s">
        <v>2129</v>
      </c>
    </row>
    <row r="144" spans="2:26" ht="15.5" x14ac:dyDescent="0.35">
      <c r="C144" t="s">
        <v>423</v>
      </c>
      <c r="F144" s="5">
        <v>62000000</v>
      </c>
      <c r="G144" s="5">
        <v>111000000</v>
      </c>
      <c r="I144" s="5">
        <v>173000000</v>
      </c>
      <c r="J144" s="5">
        <v>1815923423</v>
      </c>
      <c r="K144" s="5">
        <v>3681516707</v>
      </c>
      <c r="L144" s="5">
        <v>30500000</v>
      </c>
      <c r="M144" s="5">
        <v>1877136364</v>
      </c>
      <c r="N144" s="5">
        <v>640181866</v>
      </c>
      <c r="O144" s="5">
        <v>191500000</v>
      </c>
      <c r="P144" s="5">
        <v>223348244</v>
      </c>
      <c r="Q144" s="5">
        <v>4500806864</v>
      </c>
      <c r="R144" s="5">
        <v>2375227273</v>
      </c>
      <c r="S144" s="5">
        <v>16635250000</v>
      </c>
      <c r="T144" s="5">
        <v>3079654966</v>
      </c>
      <c r="U144" s="5">
        <v>2319482500</v>
      </c>
      <c r="V144" s="5">
        <v>9899718106</v>
      </c>
      <c r="W144" s="5">
        <v>65493180750</v>
      </c>
      <c r="X144" s="5">
        <v>1900680680</v>
      </c>
      <c r="Y144" s="5">
        <v>19512098901</v>
      </c>
      <c r="Z144" s="5">
        <v>3372031600</v>
      </c>
    </row>
    <row r="145" spans="3:26" ht="15.5" x14ac:dyDescent="0.35">
      <c r="C145" t="s">
        <v>334</v>
      </c>
      <c r="V145" s="5">
        <v>1386340971</v>
      </c>
    </row>
    <row r="146" spans="3:26" ht="15.5" x14ac:dyDescent="0.35">
      <c r="C146" t="s">
        <v>178</v>
      </c>
      <c r="V146" s="5">
        <v>-30696315840</v>
      </c>
      <c r="W146" s="5">
        <v>-26223050964</v>
      </c>
    </row>
    <row r="147" spans="3:26" ht="15.5" x14ac:dyDescent="0.35">
      <c r="C147" t="s">
        <v>2130</v>
      </c>
      <c r="V147" s="5">
        <v>-157924609</v>
      </c>
      <c r="W147" s="5">
        <v>-5255505213</v>
      </c>
    </row>
    <row r="148" spans="3:26" ht="15.5" x14ac:dyDescent="0.35">
      <c r="C148" t="s">
        <v>2131</v>
      </c>
    </row>
    <row r="149" spans="3:26" ht="15.5" x14ac:dyDescent="0.35">
      <c r="C149" t="s">
        <v>1541</v>
      </c>
      <c r="V149" s="5">
        <v>-4900000000</v>
      </c>
      <c r="X149" s="5">
        <v>-829500000</v>
      </c>
      <c r="Y149" s="5">
        <v>-2541881416</v>
      </c>
      <c r="Z149" s="5">
        <v>-5394770110931</v>
      </c>
    </row>
    <row r="150" spans="3:26" ht="15.5" x14ac:dyDescent="0.35">
      <c r="C150" t="s">
        <v>2132</v>
      </c>
      <c r="O150" s="5">
        <v>32062387500</v>
      </c>
      <c r="P150" s="5">
        <v>20000000000</v>
      </c>
      <c r="T150" s="5">
        <v>14117000000</v>
      </c>
      <c r="U150" s="5">
        <v>6875000000</v>
      </c>
      <c r="V150" s="5">
        <v>2300000000</v>
      </c>
      <c r="W150" s="5">
        <v>362720000000</v>
      </c>
    </row>
    <row r="151" spans="3:26" ht="15.5" x14ac:dyDescent="0.35">
      <c r="C151" t="s">
        <v>838</v>
      </c>
      <c r="O151" s="5">
        <v>-45000000000</v>
      </c>
    </row>
    <row r="152" spans="3:26" ht="15.5" x14ac:dyDescent="0.35">
      <c r="C152" t="s">
        <v>621</v>
      </c>
    </row>
    <row r="153" spans="3:26" ht="15.5" x14ac:dyDescent="0.35">
      <c r="C153" t="s">
        <v>613</v>
      </c>
    </row>
    <row r="154" spans="3:26" ht="15.5" x14ac:dyDescent="0.35">
      <c r="C154" t="s">
        <v>2133</v>
      </c>
      <c r="V154" s="5">
        <v>-58587750000</v>
      </c>
    </row>
    <row r="155" spans="3:26" ht="15.5" x14ac:dyDescent="0.35">
      <c r="C155" t="s">
        <v>1015</v>
      </c>
      <c r="V155" s="5">
        <v>2536309886</v>
      </c>
    </row>
    <row r="156" spans="3:26" ht="15.5" x14ac:dyDescent="0.35">
      <c r="C156" t="s">
        <v>2134</v>
      </c>
    </row>
    <row r="157" spans="3:26" ht="15.5" x14ac:dyDescent="0.35">
      <c r="C157" t="s">
        <v>763</v>
      </c>
      <c r="K157" s="5">
        <v>5090063700</v>
      </c>
    </row>
    <row r="158" spans="3:26" ht="15.5" x14ac:dyDescent="0.35">
      <c r="C158" t="s">
        <v>819</v>
      </c>
      <c r="W158" s="5">
        <v>-563380485356</v>
      </c>
      <c r="X158" s="5">
        <v>113616118051</v>
      </c>
    </row>
    <row r="159" spans="3:26" ht="15.5" x14ac:dyDescent="0.35">
      <c r="C159" t="s">
        <v>103</v>
      </c>
    </row>
    <row r="160" spans="3:26" ht="15.5" x14ac:dyDescent="0.35">
      <c r="C160" t="s">
        <v>183</v>
      </c>
      <c r="D160" s="5">
        <v>-1155175000</v>
      </c>
      <c r="E160" s="5">
        <v>-1130326999</v>
      </c>
      <c r="F160" s="5">
        <v>-1473910004</v>
      </c>
      <c r="G160" s="5">
        <v>-914991336</v>
      </c>
      <c r="I160" s="5">
        <v>-13028776512</v>
      </c>
      <c r="J160" s="5">
        <v>-5672950508</v>
      </c>
      <c r="K160" s="5">
        <v>-10600821315</v>
      </c>
      <c r="L160" s="5">
        <v>-15559698740</v>
      </c>
      <c r="M160" s="5">
        <v>-7764486679</v>
      </c>
      <c r="N160" s="5">
        <v>-19963448667</v>
      </c>
      <c r="O160" s="5">
        <v>8170129523</v>
      </c>
      <c r="P160" s="5">
        <v>-41045480154</v>
      </c>
      <c r="Q160" s="5">
        <v>-19282216967</v>
      </c>
      <c r="R160" s="5">
        <v>-22649341914</v>
      </c>
      <c r="S160" s="5">
        <v>-30917383688</v>
      </c>
      <c r="T160" s="5">
        <v>21987769561</v>
      </c>
      <c r="U160" s="5">
        <v>25969388511</v>
      </c>
      <c r="V160" s="5">
        <v>-25364416295</v>
      </c>
      <c r="W160" s="5">
        <v>-327746144520</v>
      </c>
      <c r="X160" s="5">
        <v>-937324509354</v>
      </c>
      <c r="Y160" s="5">
        <v>-607814914856</v>
      </c>
      <c r="Z160" s="5">
        <v>5211968732356</v>
      </c>
    </row>
    <row r="161" spans="3:26" ht="15.5" x14ac:dyDescent="0.35">
      <c r="C161" t="s">
        <v>476</v>
      </c>
    </row>
    <row r="162" spans="3:26" ht="15.5" x14ac:dyDescent="0.35">
      <c r="C162" t="s">
        <v>361</v>
      </c>
      <c r="J162" s="5">
        <v>81159832</v>
      </c>
      <c r="K162" s="5">
        <v>431520268</v>
      </c>
      <c r="L162" s="5">
        <v>647894429</v>
      </c>
      <c r="O162" s="5">
        <v>12725605000</v>
      </c>
      <c r="P162" s="5">
        <v>268316148</v>
      </c>
      <c r="Q162" s="5">
        <v>9136767500</v>
      </c>
      <c r="R162" s="5">
        <v>84390057215</v>
      </c>
      <c r="S162" s="5">
        <v>11583012613</v>
      </c>
      <c r="T162" s="5">
        <v>60219090305</v>
      </c>
      <c r="U162" s="5">
        <v>48706186717</v>
      </c>
      <c r="V162" s="5">
        <v>7000000000</v>
      </c>
      <c r="X162" s="5">
        <v>539630725207</v>
      </c>
      <c r="Z162" s="5">
        <v>4412117163020</v>
      </c>
    </row>
    <row r="163" spans="3:26" ht="15.5" x14ac:dyDescent="0.35">
      <c r="C163" t="s">
        <v>362</v>
      </c>
      <c r="D163" s="5">
        <v>-271949221</v>
      </c>
      <c r="E163" s="5">
        <v>-245200444</v>
      </c>
      <c r="F163" s="5">
        <v>-570109495</v>
      </c>
      <c r="G163" s="5">
        <v>-1073165</v>
      </c>
      <c r="I163" s="5">
        <v>-8736669332</v>
      </c>
      <c r="J163" s="5">
        <v>-970361139</v>
      </c>
      <c r="K163" s="5">
        <v>-827658749</v>
      </c>
      <c r="L163" s="5">
        <v>-6500000000</v>
      </c>
      <c r="M163" s="5">
        <v>-24918799</v>
      </c>
      <c r="N163" s="5">
        <v>-7219384175</v>
      </c>
      <c r="O163" s="5">
        <v>-13229499750</v>
      </c>
      <c r="P163" s="5">
        <v>-31429823080</v>
      </c>
      <c r="Q163" s="5">
        <v>-12273333710</v>
      </c>
      <c r="R163" s="5">
        <v>-83858444880</v>
      </c>
      <c r="S163" s="5">
        <v>-24877587250</v>
      </c>
      <c r="T163" s="5">
        <v>-22073184798</v>
      </c>
      <c r="U163" s="5">
        <v>-19404928497</v>
      </c>
      <c r="V163" s="5">
        <v>-20093446152</v>
      </c>
      <c r="W163" s="5">
        <v>-27406005826</v>
      </c>
      <c r="Y163" s="5">
        <v>-326221348923</v>
      </c>
    </row>
    <row r="164" spans="3:26" ht="15.5" x14ac:dyDescent="0.35">
      <c r="C164" t="s">
        <v>931</v>
      </c>
      <c r="D164" s="5">
        <v>-271949221</v>
      </c>
      <c r="E164" s="5">
        <v>-245200444</v>
      </c>
      <c r="F164" s="5">
        <v>-570109495</v>
      </c>
      <c r="G164" s="5">
        <v>-1073165</v>
      </c>
      <c r="I164" s="5">
        <v>-8736669332</v>
      </c>
      <c r="J164" s="5">
        <v>-889201307</v>
      </c>
      <c r="K164" s="5">
        <v>-396138481</v>
      </c>
      <c r="L164" s="5">
        <v>-5852105571</v>
      </c>
      <c r="M164" s="5">
        <v>-24918799</v>
      </c>
      <c r="N164" s="5">
        <v>-7219384175</v>
      </c>
      <c r="O164" s="5">
        <v>-503894750</v>
      </c>
      <c r="P164" s="5">
        <v>-31161506932</v>
      </c>
      <c r="Q164" s="5">
        <v>-3136566210</v>
      </c>
      <c r="R164" s="5">
        <v>531612335</v>
      </c>
      <c r="S164" s="5">
        <v>-13294574637</v>
      </c>
      <c r="T164" s="5">
        <v>38145905507</v>
      </c>
      <c r="U164" s="5">
        <v>29301258220</v>
      </c>
      <c r="V164" s="5">
        <v>-13093446152</v>
      </c>
      <c r="W164" s="5">
        <v>-27406005826</v>
      </c>
      <c r="X164" s="5">
        <v>539630725207</v>
      </c>
      <c r="Y164" s="5">
        <v>-326221348923</v>
      </c>
      <c r="Z164" s="5">
        <v>4412117163020</v>
      </c>
    </row>
    <row r="165" spans="3:26" ht="15.5" x14ac:dyDescent="0.35">
      <c r="C165" t="s">
        <v>2135</v>
      </c>
      <c r="K165" s="5">
        <v>3641425000</v>
      </c>
      <c r="O165" s="5">
        <v>1000000000</v>
      </c>
      <c r="P165" s="5">
        <v>4442861923</v>
      </c>
      <c r="Q165" s="5">
        <v>4805444032</v>
      </c>
      <c r="R165" s="5">
        <v>8400200184</v>
      </c>
      <c r="S165" s="5">
        <v>8377667922</v>
      </c>
      <c r="T165" s="5">
        <v>434823112</v>
      </c>
    </row>
    <row r="166" spans="3:26" ht="15.5" x14ac:dyDescent="0.35">
      <c r="C166" t="s">
        <v>539</v>
      </c>
      <c r="G166" s="5">
        <v>-1000000</v>
      </c>
      <c r="I166" s="5">
        <v>-1250000</v>
      </c>
      <c r="J166" s="5">
        <v>-60713119</v>
      </c>
      <c r="K166" s="5">
        <v>-147485470</v>
      </c>
      <c r="L166" s="5">
        <v>-490690090</v>
      </c>
      <c r="M166" s="5">
        <v>-94487560</v>
      </c>
      <c r="N166" s="5">
        <v>-3944362634</v>
      </c>
      <c r="O166" s="5">
        <v>-769249884</v>
      </c>
      <c r="P166" s="5">
        <v>-4458101837</v>
      </c>
      <c r="Q166" s="5">
        <v>-8101410536</v>
      </c>
      <c r="R166" s="5">
        <v>-4846572074</v>
      </c>
      <c r="S166" s="5">
        <v>-7865662843</v>
      </c>
    </row>
    <row r="167" spans="3:26" ht="15.5" x14ac:dyDescent="0.35">
      <c r="C167" t="s">
        <v>2136</v>
      </c>
      <c r="O167" s="5">
        <v>23759078934</v>
      </c>
    </row>
    <row r="168" spans="3:26" ht="15.5" x14ac:dyDescent="0.35">
      <c r="C168" t="s">
        <v>628</v>
      </c>
      <c r="M168" s="5">
        <v>25000000</v>
      </c>
      <c r="N168" s="5">
        <v>-28224000</v>
      </c>
      <c r="O168" s="5">
        <v>-886824129</v>
      </c>
      <c r="P168" s="5">
        <v>2411169951</v>
      </c>
      <c r="Q168" s="5">
        <v>855981646</v>
      </c>
      <c r="R168" s="5">
        <v>-92443064</v>
      </c>
      <c r="S168" s="5">
        <v>-730308511</v>
      </c>
      <c r="T168" s="5">
        <v>-65004400</v>
      </c>
      <c r="U168" s="5">
        <v>-252425000</v>
      </c>
      <c r="V168" s="5">
        <v>-1999242355</v>
      </c>
      <c r="W168" s="5">
        <v>7338413773</v>
      </c>
      <c r="X168" s="5">
        <v>45375424516</v>
      </c>
      <c r="Y168" s="5">
        <v>65825841420</v>
      </c>
      <c r="Z168" s="5">
        <v>140787720346</v>
      </c>
    </row>
    <row r="169" spans="3:26" ht="15.5" x14ac:dyDescent="0.35">
      <c r="C169" t="s">
        <v>614</v>
      </c>
      <c r="S169" s="5">
        <v>7860</v>
      </c>
      <c r="T169" s="5">
        <v>3441763107</v>
      </c>
      <c r="U169" s="5">
        <v>8107284899</v>
      </c>
      <c r="V169" s="5">
        <v>-2434413899</v>
      </c>
      <c r="W169" s="5">
        <v>-6019517341</v>
      </c>
      <c r="X169" s="5">
        <v>5328899499</v>
      </c>
      <c r="Y169" s="5">
        <v>-202673480</v>
      </c>
      <c r="Z169" s="5">
        <v>11592045488</v>
      </c>
    </row>
    <row r="170" spans="3:26" ht="15.5" x14ac:dyDescent="0.35">
      <c r="C170" t="s">
        <v>2137</v>
      </c>
    </row>
    <row r="171" spans="3:26" ht="15.5" x14ac:dyDescent="0.35">
      <c r="C171" t="s">
        <v>2138</v>
      </c>
    </row>
    <row r="172" spans="3:26" ht="15.5" x14ac:dyDescent="0.35">
      <c r="C172" t="s">
        <v>2139</v>
      </c>
      <c r="Y172" s="5">
        <v>607200000</v>
      </c>
      <c r="Z172" s="5">
        <v>1551274466</v>
      </c>
    </row>
    <row r="173" spans="3:26" ht="15.5" x14ac:dyDescent="0.35">
      <c r="C173" t="s">
        <v>2140</v>
      </c>
      <c r="W173" s="5">
        <v>30400</v>
      </c>
      <c r="X173" s="5">
        <v>13253255</v>
      </c>
      <c r="Y173" s="5">
        <v>419735640</v>
      </c>
      <c r="Z173" s="5">
        <v>32425047000</v>
      </c>
    </row>
    <row r="174" spans="3:26" ht="15.5" x14ac:dyDescent="0.35">
      <c r="C174" t="s">
        <v>829</v>
      </c>
      <c r="Y174" s="5">
        <v>-2951433255</v>
      </c>
      <c r="Z174" s="5">
        <v>-5449854015</v>
      </c>
    </row>
    <row r="175" spans="3:26" ht="15.5" x14ac:dyDescent="0.35">
      <c r="C175" t="s">
        <v>1493</v>
      </c>
      <c r="X175" s="5">
        <v>-722076933043</v>
      </c>
      <c r="Z175" s="5">
        <v>-9781000635</v>
      </c>
    </row>
    <row r="176" spans="3:26" ht="15.5" x14ac:dyDescent="0.35">
      <c r="C176" t="s">
        <v>2141</v>
      </c>
      <c r="Y176" s="5">
        <v>600000000000</v>
      </c>
      <c r="Z176" s="5">
        <v>178060687500</v>
      </c>
    </row>
    <row r="177" spans="3:26" ht="15.5" x14ac:dyDescent="0.35">
      <c r="C177" t="s">
        <v>382</v>
      </c>
      <c r="J177" s="5">
        <v>-112978523</v>
      </c>
      <c r="K177" s="5">
        <v>-7980102334</v>
      </c>
      <c r="L177" s="5">
        <v>-2386952502</v>
      </c>
      <c r="M177" s="5">
        <v>-128790357</v>
      </c>
      <c r="N177" s="5">
        <v>-727286497</v>
      </c>
      <c r="O177" s="5">
        <v>-5149365381</v>
      </c>
      <c r="P177" s="5">
        <v>-1260698659</v>
      </c>
      <c r="Q177" s="5">
        <v>-1039542267</v>
      </c>
      <c r="R177" s="5">
        <v>-12498415015</v>
      </c>
      <c r="S177" s="5">
        <v>-6974538438</v>
      </c>
      <c r="T177" s="5">
        <v>-8839611353</v>
      </c>
      <c r="U177" s="5">
        <v>-1866772684</v>
      </c>
      <c r="V177" s="5">
        <v>-3262687931</v>
      </c>
      <c r="W177" s="5">
        <v>-4026814194</v>
      </c>
      <c r="X177" s="5">
        <v>-3563979683</v>
      </c>
      <c r="Y177" s="5">
        <v>-2655609155</v>
      </c>
      <c r="Z177" s="5">
        <v>-24191510039</v>
      </c>
    </row>
    <row r="178" spans="3:26" ht="15.5" x14ac:dyDescent="0.35">
      <c r="C178" t="s">
        <v>568</v>
      </c>
      <c r="Y178" s="5">
        <v>-6693193986</v>
      </c>
    </row>
    <row r="179" spans="3:26" ht="15.5" x14ac:dyDescent="0.35">
      <c r="C179" t="s">
        <v>2142</v>
      </c>
      <c r="Y179" s="5">
        <v>-130802926226</v>
      </c>
    </row>
    <row r="180" spans="3:26" ht="15.5" x14ac:dyDescent="0.35">
      <c r="C180" t="s">
        <v>153</v>
      </c>
      <c r="Q180" s="5">
        <v>54560000</v>
      </c>
      <c r="R180" s="5">
        <v>202500000</v>
      </c>
    </row>
    <row r="181" spans="3:26" ht="15.5" x14ac:dyDescent="0.35">
      <c r="C181" t="s">
        <v>1986</v>
      </c>
    </row>
    <row r="182" spans="3:26" ht="15.5" x14ac:dyDescent="0.35">
      <c r="C182" t="s">
        <v>550</v>
      </c>
      <c r="D182" s="5">
        <v>-883225779</v>
      </c>
      <c r="E182" s="5">
        <v>-885126555</v>
      </c>
      <c r="F182" s="5">
        <v>-903800509</v>
      </c>
      <c r="G182" s="5">
        <v>-912918171</v>
      </c>
      <c r="I182" s="5">
        <v>-4290857180</v>
      </c>
      <c r="J182" s="5">
        <v>-4610057559</v>
      </c>
      <c r="K182" s="5">
        <v>-5718520030</v>
      </c>
      <c r="L182" s="5">
        <v>-6829950577</v>
      </c>
      <c r="M182" s="5">
        <v>-7541289963</v>
      </c>
      <c r="N182" s="5">
        <v>-8044191361</v>
      </c>
      <c r="O182" s="5">
        <v>-9279615267</v>
      </c>
      <c r="P182" s="5">
        <v>-11019204600</v>
      </c>
      <c r="Q182" s="5">
        <v>-12720683632</v>
      </c>
      <c r="R182" s="5">
        <v>-14346224280</v>
      </c>
      <c r="S182" s="5">
        <v>-15429975041</v>
      </c>
      <c r="T182" s="5">
        <v>-13764106412</v>
      </c>
      <c r="U182" s="5">
        <v>-9719956924</v>
      </c>
      <c r="V182" s="5">
        <v>-4574625958</v>
      </c>
      <c r="W182" s="5">
        <v>-232079356460</v>
      </c>
      <c r="Y182" s="5">
        <v>-424296495327</v>
      </c>
      <c r="Z182" s="5">
        <v>-252963871169</v>
      </c>
    </row>
    <row r="183" spans="3:26" ht="15.5" x14ac:dyDescent="0.35">
      <c r="C183" t="s">
        <v>2143</v>
      </c>
      <c r="Z183" s="5">
        <v>875326248000</v>
      </c>
    </row>
    <row r="184" spans="3:26" ht="15.5" x14ac:dyDescent="0.35">
      <c r="C184" t="s">
        <v>1959</v>
      </c>
      <c r="Y184" s="5">
        <v>3500000000</v>
      </c>
    </row>
    <row r="185" spans="3:26" ht="15.5" x14ac:dyDescent="0.35">
      <c r="C185" t="s">
        <v>2144</v>
      </c>
      <c r="X185" s="5">
        <v>-782034883778</v>
      </c>
    </row>
    <row r="186" spans="3:26" ht="15.5" x14ac:dyDescent="0.35">
      <c r="C186" t="s">
        <v>2145</v>
      </c>
    </row>
    <row r="187" spans="3:26" ht="15.5" x14ac:dyDescent="0.35">
      <c r="C187" t="s">
        <v>880</v>
      </c>
      <c r="T187" s="5">
        <v>2634000000</v>
      </c>
      <c r="U187" s="5">
        <v>400000000</v>
      </c>
      <c r="W187" s="5">
        <v>5625000000</v>
      </c>
    </row>
    <row r="188" spans="3:26" ht="15.5" x14ac:dyDescent="0.35">
      <c r="C188" t="s">
        <v>2146</v>
      </c>
      <c r="Z188" s="5">
        <v>-115883505289</v>
      </c>
    </row>
    <row r="189" spans="3:26" ht="15.5" x14ac:dyDescent="0.35">
      <c r="C189" t="s">
        <v>2147</v>
      </c>
      <c r="S189" s="5">
        <v>5000000000</v>
      </c>
    </row>
    <row r="190" spans="3:26" ht="15.5" x14ac:dyDescent="0.35">
      <c r="C190" t="s">
        <v>391</v>
      </c>
      <c r="D190" s="5">
        <v>531193093</v>
      </c>
      <c r="E190" s="5">
        <v>-1154794932</v>
      </c>
      <c r="F190" s="5">
        <v>1136590329</v>
      </c>
      <c r="G190" s="5">
        <v>-176158387</v>
      </c>
      <c r="I190" s="5">
        <v>961238908</v>
      </c>
      <c r="J190" s="5">
        <v>-10424625</v>
      </c>
      <c r="K190" s="5">
        <v>-690733837</v>
      </c>
      <c r="L190" s="5">
        <v>-731404792</v>
      </c>
      <c r="M190" s="5">
        <v>-1654497116</v>
      </c>
      <c r="N190" s="5">
        <v>-538660034</v>
      </c>
      <c r="O190" s="5">
        <v>2197917697</v>
      </c>
      <c r="P190" s="5">
        <v>-2270168701</v>
      </c>
      <c r="Q190" s="5">
        <v>-1728496114</v>
      </c>
      <c r="R190" s="5">
        <v>-2977712770</v>
      </c>
      <c r="S190" s="5">
        <v>2326295863</v>
      </c>
      <c r="T190" s="5">
        <v>-6228665083</v>
      </c>
      <c r="U190" s="5">
        <v>-5261548853</v>
      </c>
      <c r="V190" s="5">
        <v>-909380008</v>
      </c>
      <c r="W190" s="5">
        <v>-419600242654</v>
      </c>
      <c r="X190" s="5">
        <v>-208235658158</v>
      </c>
      <c r="Y190" s="5">
        <v>8049524015</v>
      </c>
      <c r="Z190" s="5">
        <v>178828347058</v>
      </c>
    </row>
    <row r="191" spans="3:26" ht="15.5" x14ac:dyDescent="0.35">
      <c r="C191" t="s">
        <v>193</v>
      </c>
      <c r="E191" s="5">
        <v>1365700212</v>
      </c>
      <c r="I191" s="5">
        <v>404461304</v>
      </c>
      <c r="J191" s="5">
        <v>414885929</v>
      </c>
      <c r="K191" s="5">
        <v>1105619766</v>
      </c>
      <c r="L191" s="5">
        <v>1837024558</v>
      </c>
      <c r="M191" s="5">
        <v>3491521674</v>
      </c>
      <c r="N191" s="5">
        <v>4030181708</v>
      </c>
      <c r="O191" s="5">
        <v>1832264011</v>
      </c>
      <c r="P191" s="5">
        <v>4102432712</v>
      </c>
      <c r="Q191" s="5">
        <v>5828326413</v>
      </c>
      <c r="R191" s="5">
        <v>8812218107</v>
      </c>
      <c r="S191" s="5">
        <v>6427117944</v>
      </c>
      <c r="T191" s="5">
        <v>12543798005</v>
      </c>
      <c r="U191" s="5">
        <v>15172937679</v>
      </c>
      <c r="V191" s="5">
        <v>15342848012</v>
      </c>
      <c r="W191" s="5">
        <v>535842285948</v>
      </c>
      <c r="X191" s="5">
        <v>667615432444</v>
      </c>
      <c r="Y191" s="5">
        <v>840610677187</v>
      </c>
      <c r="Z191" s="5">
        <v>78202448262</v>
      </c>
    </row>
    <row r="192" spans="3:26" ht="15.5" x14ac:dyDescent="0.35">
      <c r="C192" t="s">
        <v>194</v>
      </c>
      <c r="Q192" s="5">
        <v>2602413</v>
      </c>
      <c r="R192" s="5">
        <v>-6178924</v>
      </c>
      <c r="S192" s="5">
        <v>64514260</v>
      </c>
      <c r="T192" s="5">
        <v>124478932</v>
      </c>
      <c r="U192" s="5">
        <v>2701307587</v>
      </c>
      <c r="V192" s="5">
        <v>744631215</v>
      </c>
      <c r="W192" s="5">
        <v>19928112480</v>
      </c>
      <c r="X192" s="5">
        <v>-20993373899</v>
      </c>
      <c r="Y192" s="5">
        <v>-123457610824</v>
      </c>
      <c r="Z192" s="5">
        <v>83531761373</v>
      </c>
    </row>
    <row r="193" spans="2:26" ht="15.5" x14ac:dyDescent="0.35">
      <c r="C193" t="s">
        <v>2148</v>
      </c>
      <c r="W193" s="5">
        <v>-31712065520</v>
      </c>
      <c r="X193" s="5">
        <v>97455885561</v>
      </c>
      <c r="Y193" s="5">
        <v>-57832682200</v>
      </c>
      <c r="Z193" s="5">
        <v>234972999659</v>
      </c>
    </row>
    <row r="194" spans="2:26" ht="15.5" x14ac:dyDescent="0.35">
      <c r="C194" t="s">
        <v>2149</v>
      </c>
      <c r="S194" s="5">
        <v>-5709960</v>
      </c>
      <c r="T194" s="5">
        <v>-12493910</v>
      </c>
      <c r="U194" s="5">
        <v>-68898408</v>
      </c>
      <c r="V194" s="5">
        <v>-5161540</v>
      </c>
      <c r="W194" s="5">
        <v>-89115242242</v>
      </c>
      <c r="Y194" s="5">
        <v>245524266</v>
      </c>
      <c r="Z194" s="5">
        <v>265075120835</v>
      </c>
    </row>
    <row r="195" spans="2:26" ht="15.5" x14ac:dyDescent="0.35">
      <c r="C195" t="s">
        <v>195</v>
      </c>
      <c r="D195" s="5">
        <v>531193093</v>
      </c>
      <c r="E195" s="5">
        <v>210905280</v>
      </c>
      <c r="F195" s="5">
        <v>1136590329</v>
      </c>
      <c r="G195" s="5">
        <v>-176158387</v>
      </c>
      <c r="I195" s="5">
        <v>1365700212</v>
      </c>
      <c r="J195" s="5">
        <v>404461304</v>
      </c>
      <c r="K195" s="5">
        <v>414885929</v>
      </c>
      <c r="L195" s="5">
        <v>1105619766</v>
      </c>
      <c r="M195" s="5">
        <v>1837024558</v>
      </c>
      <c r="N195" s="5">
        <v>3491521674</v>
      </c>
      <c r="O195" s="5">
        <v>4030181708</v>
      </c>
      <c r="P195" s="5">
        <v>1832264011</v>
      </c>
      <c r="Q195" s="5">
        <v>4102432712</v>
      </c>
      <c r="R195" s="5">
        <v>5828326413</v>
      </c>
      <c r="S195" s="5">
        <v>8812218107</v>
      </c>
      <c r="T195" s="5">
        <v>6427117944</v>
      </c>
      <c r="U195" s="5">
        <v>12543798005</v>
      </c>
      <c r="V195" s="5">
        <v>15172937679</v>
      </c>
      <c r="W195" s="5">
        <v>15342848012</v>
      </c>
      <c r="X195" s="5">
        <v>535842285948</v>
      </c>
      <c r="Y195" s="5">
        <v>667615432444</v>
      </c>
      <c r="Z195" s="5">
        <v>840610677187</v>
      </c>
    </row>
    <row r="197" spans="2:26" ht="15.5" x14ac:dyDescent="0.35">
      <c r="B197" t="s">
        <v>196</v>
      </c>
      <c r="C197" t="s">
        <v>12</v>
      </c>
      <c r="D197" s="5">
        <v>3960000000</v>
      </c>
      <c r="E197" s="5">
        <v>3960000000</v>
      </c>
      <c r="F197" s="5">
        <v>3960000000</v>
      </c>
      <c r="G197" s="5">
        <v>3960000000</v>
      </c>
      <c r="I197" s="5">
        <v>3960000000</v>
      </c>
      <c r="J197" s="5">
        <v>3960000000</v>
      </c>
      <c r="K197" s="5">
        <v>3960000000</v>
      </c>
      <c r="L197" s="5">
        <v>3960000000</v>
      </c>
      <c r="M197" s="5">
        <v>3960000000</v>
      </c>
      <c r="N197" s="5">
        <v>3960000000</v>
      </c>
      <c r="O197" s="5">
        <v>3960000000</v>
      </c>
      <c r="P197" s="5">
        <v>3960000000</v>
      </c>
      <c r="Q197" s="5">
        <v>3960000000</v>
      </c>
      <c r="R197" s="5">
        <v>3960000000</v>
      </c>
      <c r="S197" s="5">
        <v>3960000000</v>
      </c>
      <c r="T197" s="5">
        <v>3960000000</v>
      </c>
      <c r="U197" s="5">
        <v>3960000000</v>
      </c>
      <c r="V197" s="5">
        <v>2730000000</v>
      </c>
      <c r="W197" s="5">
        <v>2730000000</v>
      </c>
      <c r="X197" s="5">
        <v>2730000000</v>
      </c>
      <c r="Y197" s="5">
        <v>2730000000</v>
      </c>
      <c r="Z197" s="5">
        <v>2730000000</v>
      </c>
    </row>
    <row r="198" spans="2:26" ht="15.5" x14ac:dyDescent="0.35">
      <c r="C198" t="s">
        <v>197</v>
      </c>
      <c r="D198" s="6">
        <v>-0.62</v>
      </c>
      <c r="E198" s="6">
        <v>-0.39</v>
      </c>
      <c r="F198" s="6">
        <v>-0.55000000000000004</v>
      </c>
      <c r="G198" s="6">
        <v>-0.19</v>
      </c>
    </row>
    <row r="199" spans="2:26" ht="15.5" x14ac:dyDescent="0.35">
      <c r="C199" t="s">
        <v>198</v>
      </c>
      <c r="D199" s="6">
        <v>-29.03</v>
      </c>
      <c r="E199" s="6">
        <v>-56.41</v>
      </c>
      <c r="F199" s="5">
        <v>-60</v>
      </c>
      <c r="G199" s="6">
        <v>-310.52999999999997</v>
      </c>
    </row>
    <row r="200" spans="2:26" ht="15.5" x14ac:dyDescent="0.35">
      <c r="C200" t="s">
        <v>73</v>
      </c>
      <c r="D200" s="6">
        <v>4.5599999999999996</v>
      </c>
      <c r="E200" s="6">
        <v>6.5</v>
      </c>
      <c r="F200" s="6">
        <v>7.64</v>
      </c>
      <c r="G200" s="6">
        <v>13.77</v>
      </c>
    </row>
    <row r="201" spans="2:26" ht="15.5" x14ac:dyDescent="0.35">
      <c r="C201" t="s">
        <v>199</v>
      </c>
      <c r="D201" s="5">
        <v>680000000</v>
      </c>
      <c r="E201" s="5">
        <v>-90000000</v>
      </c>
      <c r="F201" s="5">
        <v>750000000</v>
      </c>
      <c r="G201" s="5">
        <v>4590000000</v>
      </c>
    </row>
    <row r="202" spans="2:26" ht="15.5" x14ac:dyDescent="0.35">
      <c r="C202" t="s">
        <v>200</v>
      </c>
      <c r="D202" s="6">
        <v>-1.0800000000000001E-2</v>
      </c>
      <c r="E202" s="6">
        <v>-6.8000000000000005E-3</v>
      </c>
      <c r="F202" s="6">
        <v>-9.300000000000001E-3</v>
      </c>
      <c r="G202" s="6">
        <v>-3.2000000000000002E-3</v>
      </c>
    </row>
    <row r="203" spans="2:26" ht="15.5" x14ac:dyDescent="0.35">
      <c r="C203" t="s">
        <v>201</v>
      </c>
      <c r="D203" s="6">
        <v>-1.7399999999999999E-2</v>
      </c>
      <c r="E203" s="6">
        <v>-1.0800000000000001E-2</v>
      </c>
      <c r="F203" s="6">
        <v>-1.4800000000000001E-2</v>
      </c>
      <c r="G203" s="6">
        <v>-5.1000000000000004E-3</v>
      </c>
    </row>
    <row r="204" spans="2:26" ht="15.5" x14ac:dyDescent="0.35">
      <c r="C204" t="s">
        <v>202</v>
      </c>
      <c r="D204" s="6">
        <v>-9.7999999999999997E-3</v>
      </c>
      <c r="E204" s="6">
        <v>-1.3600000000000001E-2</v>
      </c>
      <c r="F204" s="6">
        <v>-5.6999999999999993E-3</v>
      </c>
      <c r="G204" s="6">
        <v>1.1000000000000001E-2</v>
      </c>
    </row>
    <row r="205" spans="2:26" ht="15.5" x14ac:dyDescent="0.35">
      <c r="C205" t="s">
        <v>203</v>
      </c>
    </row>
    <row r="206" spans="2:26" ht="15.5" x14ac:dyDescent="0.35">
      <c r="C206" t="s">
        <v>204</v>
      </c>
      <c r="D206" s="5">
        <v>141000000000</v>
      </c>
      <c r="E206" s="5">
        <v>144000000000</v>
      </c>
      <c r="F206" s="5">
        <v>145000000000</v>
      </c>
      <c r="G206" s="5">
        <v>146000000000</v>
      </c>
    </row>
    <row r="207" spans="2:26" ht="15.5" x14ac:dyDescent="0.35">
      <c r="C207" t="s">
        <v>205</v>
      </c>
      <c r="D207" s="6">
        <v>0.5</v>
      </c>
      <c r="E207" s="6">
        <v>0.6</v>
      </c>
      <c r="F207" s="6">
        <v>0.9</v>
      </c>
      <c r="G207" s="6">
        <v>1.59</v>
      </c>
    </row>
    <row r="208" spans="2:26" ht="15.5" x14ac:dyDescent="0.35">
      <c r="C208" t="s">
        <v>206</v>
      </c>
      <c r="D208" s="6">
        <v>35.81</v>
      </c>
      <c r="E208" s="6">
        <v>36.44</v>
      </c>
      <c r="F208" s="6">
        <v>36.83</v>
      </c>
      <c r="G208" s="6">
        <v>37.130000000000003</v>
      </c>
    </row>
    <row r="209" spans="3:26" ht="15.5" x14ac:dyDescent="0.35">
      <c r="C209" t="s">
        <v>207</v>
      </c>
      <c r="D209" s="6">
        <v>0.69</v>
      </c>
      <c r="E209" s="6">
        <v>0.82</v>
      </c>
      <c r="F209" s="6">
        <v>1.22</v>
      </c>
      <c r="G209" s="6">
        <v>2.15</v>
      </c>
    </row>
    <row r="210" spans="3:26" ht="15.5" x14ac:dyDescent="0.35">
      <c r="C210" t="s">
        <v>208</v>
      </c>
      <c r="D210" s="6">
        <v>26.07</v>
      </c>
      <c r="E210" s="6">
        <v>26.7</v>
      </c>
      <c r="F210" s="6">
        <v>27.09</v>
      </c>
      <c r="G210" s="6">
        <v>27.39</v>
      </c>
    </row>
    <row r="211" spans="3:26" ht="15.5" x14ac:dyDescent="0.35">
      <c r="C211" t="s">
        <v>209</v>
      </c>
      <c r="D211" s="5">
        <v>22000000000</v>
      </c>
      <c r="E211" s="5">
        <v>22000000000</v>
      </c>
      <c r="F211" s="5">
        <v>21000000000</v>
      </c>
      <c r="G211" s="5">
        <v>22000000000</v>
      </c>
    </row>
    <row r="212" spans="3:26" ht="15.5" x14ac:dyDescent="0.35">
      <c r="C212" t="s">
        <v>210</v>
      </c>
      <c r="D212" s="5">
        <v>17000000000</v>
      </c>
      <c r="E212" s="5">
        <v>17000000000</v>
      </c>
      <c r="F212" s="5">
        <v>18000000000</v>
      </c>
      <c r="G212" s="5">
        <v>19000000000</v>
      </c>
    </row>
    <row r="213" spans="3:26" ht="15.5" x14ac:dyDescent="0.35">
      <c r="C213" t="s">
        <v>211</v>
      </c>
      <c r="D213" s="5">
        <v>142000000000</v>
      </c>
      <c r="E213" s="5">
        <v>144000000000</v>
      </c>
      <c r="F213" s="5">
        <v>146000000000</v>
      </c>
      <c r="G213" s="5">
        <v>147000000000</v>
      </c>
    </row>
    <row r="214" spans="3:26" ht="15.5" x14ac:dyDescent="0.35">
      <c r="C214" t="s">
        <v>24</v>
      </c>
      <c r="D214" s="5">
        <v>39000000000</v>
      </c>
      <c r="E214" s="5">
        <v>39000000000</v>
      </c>
      <c r="F214" s="5">
        <v>39000000000</v>
      </c>
      <c r="G214" s="5">
        <v>40000000000</v>
      </c>
    </row>
    <row r="215" spans="3:26" ht="15.5" x14ac:dyDescent="0.35">
      <c r="C215" t="s">
        <v>21</v>
      </c>
      <c r="D215" s="5">
        <v>38000000000</v>
      </c>
      <c r="E215" s="5">
        <v>39000000000</v>
      </c>
      <c r="F215" s="5">
        <v>38000000000</v>
      </c>
      <c r="G215" s="5">
        <v>40000000000</v>
      </c>
    </row>
    <row r="216" spans="3:26" ht="15.5" x14ac:dyDescent="0.35">
      <c r="C216" t="s">
        <v>212</v>
      </c>
      <c r="D216" s="5">
        <v>-22000000000</v>
      </c>
      <c r="E216" s="5">
        <v>-19000000000</v>
      </c>
      <c r="F216" s="5">
        <v>-16000000000</v>
      </c>
      <c r="G216" s="5">
        <v>-13000000000</v>
      </c>
    </row>
    <row r="217" spans="3:26" ht="15.5" x14ac:dyDescent="0.35">
      <c r="C217" t="s">
        <v>213</v>
      </c>
      <c r="D217" s="5">
        <v>3000000000</v>
      </c>
      <c r="E217" s="5">
        <v>1000000000</v>
      </c>
      <c r="F217" s="5">
        <v>4000000000</v>
      </c>
      <c r="G217" s="5">
        <v>2000000000</v>
      </c>
    </row>
    <row r="218" spans="3:26" ht="15.5" x14ac:dyDescent="0.35">
      <c r="C218" t="s">
        <v>214</v>
      </c>
      <c r="D218" s="5">
        <v>-1000000000</v>
      </c>
      <c r="E218" s="5">
        <v>-1000000000</v>
      </c>
      <c r="F218" s="5">
        <v>-1000000000</v>
      </c>
      <c r="G218" s="5">
        <v>-1000000000</v>
      </c>
    </row>
    <row r="219" spans="3:26" ht="15.5" x14ac:dyDescent="0.35">
      <c r="C219" t="s">
        <v>13</v>
      </c>
      <c r="D219" s="5">
        <v>2000000000</v>
      </c>
      <c r="E219" s="5">
        <v>0</v>
      </c>
      <c r="F219" s="5">
        <v>3000000000</v>
      </c>
      <c r="G219" s="5">
        <v>1000000000</v>
      </c>
    </row>
    <row r="220" spans="3:26" ht="15.5" x14ac:dyDescent="0.35">
      <c r="C220" t="s">
        <v>16</v>
      </c>
      <c r="D220" s="6">
        <v>0.43</v>
      </c>
      <c r="E220" s="6">
        <v>-0.01</v>
      </c>
      <c r="F220" s="6">
        <v>0.64</v>
      </c>
      <c r="G220" s="6">
        <v>0.16</v>
      </c>
    </row>
    <row r="221" spans="3:26" ht="15.5" x14ac:dyDescent="0.35">
      <c r="C221" t="s">
        <v>58</v>
      </c>
      <c r="I221" s="6">
        <v>-2.0699999999999998</v>
      </c>
      <c r="J221" s="6">
        <v>-1.86</v>
      </c>
      <c r="K221" s="6">
        <v>-2.64</v>
      </c>
      <c r="L221" s="6">
        <v>-7.98</v>
      </c>
      <c r="M221" s="6">
        <v>-3.31</v>
      </c>
      <c r="N221" s="6">
        <v>-4.55</v>
      </c>
      <c r="O221" s="6">
        <v>-0.71</v>
      </c>
      <c r="P221" s="6">
        <v>0.57999999999999996</v>
      </c>
      <c r="Q221" s="6">
        <v>-4.7699999999999996</v>
      </c>
      <c r="R221" s="6">
        <v>-9.49</v>
      </c>
      <c r="S221" s="6">
        <v>-3.39</v>
      </c>
      <c r="T221" s="6">
        <v>-11.27</v>
      </c>
      <c r="U221" s="6">
        <v>-0.33</v>
      </c>
      <c r="V221" s="6">
        <v>3.93</v>
      </c>
      <c r="W221" s="6">
        <v>1446.9</v>
      </c>
      <c r="X221" s="6">
        <v>-783.86</v>
      </c>
      <c r="Y221" s="6">
        <v>-1017.07</v>
      </c>
      <c r="Z221" s="6">
        <v>-176.79</v>
      </c>
    </row>
    <row r="222" spans="3:26" ht="15.5" x14ac:dyDescent="0.35">
      <c r="C222" t="s">
        <v>72</v>
      </c>
      <c r="I222" s="6">
        <v>-15.94</v>
      </c>
      <c r="J222" s="6">
        <v>-4.84</v>
      </c>
      <c r="K222" s="6">
        <v>-2.65</v>
      </c>
      <c r="L222" s="6">
        <v>-6.27</v>
      </c>
      <c r="M222" s="6">
        <v>-15.11</v>
      </c>
      <c r="N222" s="6">
        <v>-10.99</v>
      </c>
      <c r="O222" s="6">
        <v>-70.42</v>
      </c>
      <c r="P222" s="6">
        <v>86.21</v>
      </c>
      <c r="Q222" s="6">
        <v>-10.48</v>
      </c>
      <c r="R222" s="6">
        <v>-5.27</v>
      </c>
      <c r="S222" s="6">
        <v>-14.75</v>
      </c>
      <c r="T222" s="6">
        <v>-4.4400000000000004</v>
      </c>
      <c r="U222" s="6">
        <v>-175.76</v>
      </c>
      <c r="V222" s="6">
        <v>31.3</v>
      </c>
      <c r="W222" s="6">
        <v>0.11</v>
      </c>
      <c r="X222" s="6">
        <v>-0.34</v>
      </c>
      <c r="Y222" s="6">
        <v>-0.34</v>
      </c>
      <c r="Z222" s="6">
        <v>-3.22</v>
      </c>
    </row>
    <row r="223" spans="3:26" ht="15.5" x14ac:dyDescent="0.35">
      <c r="C223" t="s">
        <v>75</v>
      </c>
      <c r="I223" s="6">
        <v>2.0699999999999998</v>
      </c>
      <c r="J223" s="6">
        <v>0.54</v>
      </c>
      <c r="K223" s="6">
        <v>0.36</v>
      </c>
      <c r="L223" s="6">
        <v>2.35</v>
      </c>
      <c r="M223" s="6">
        <v>2.31</v>
      </c>
      <c r="N223" s="6">
        <v>2.2799999999999998</v>
      </c>
      <c r="O223" s="6">
        <v>1.51</v>
      </c>
      <c r="P223" s="6">
        <v>1.54</v>
      </c>
      <c r="Q223" s="6">
        <v>1.63</v>
      </c>
      <c r="R223" s="6">
        <v>1.73</v>
      </c>
      <c r="S223" s="6">
        <v>1.35</v>
      </c>
      <c r="T223" s="6">
        <v>1.4</v>
      </c>
      <c r="U223" s="6">
        <v>1.35</v>
      </c>
      <c r="V223" s="6">
        <v>1.37</v>
      </c>
      <c r="W223" s="6">
        <v>0.2</v>
      </c>
      <c r="X223" s="6">
        <v>0.32</v>
      </c>
      <c r="Y223" s="6">
        <v>0.35</v>
      </c>
      <c r="Z223" s="6">
        <v>1.3</v>
      </c>
    </row>
    <row r="224" spans="3:26" ht="15.5" x14ac:dyDescent="0.35">
      <c r="C224" t="s">
        <v>215</v>
      </c>
      <c r="I224" s="5">
        <v>5150000000</v>
      </c>
      <c r="J224" s="5">
        <v>6100000000</v>
      </c>
      <c r="K224" s="5">
        <v>10830000000</v>
      </c>
      <c r="L224" s="5">
        <v>12970000000</v>
      </c>
      <c r="M224" s="5">
        <v>11290000000</v>
      </c>
      <c r="N224" s="6">
        <v>8380000000.000001</v>
      </c>
      <c r="O224" s="5">
        <v>25390000000</v>
      </c>
      <c r="P224" s="5">
        <v>31490000000</v>
      </c>
    </row>
    <row r="225" spans="3:26" ht="15.5" x14ac:dyDescent="0.35">
      <c r="C225" t="s">
        <v>216</v>
      </c>
      <c r="I225" s="6">
        <v>-3.5099999999999999E-2</v>
      </c>
      <c r="J225" s="6">
        <v>-3.1099999999999999E-2</v>
      </c>
      <c r="K225" s="6">
        <v>-4.2999999999999997E-2</v>
      </c>
      <c r="L225" s="6">
        <v>-0.11800000000000001</v>
      </c>
      <c r="M225" s="6">
        <v>-4.3400000000000001E-2</v>
      </c>
      <c r="N225" s="6">
        <v>-5.6900000000000006E-2</v>
      </c>
      <c r="O225" s="6">
        <v>-8.0000000000000002E-3</v>
      </c>
      <c r="P225" s="6">
        <v>7.1999999999999998E-3</v>
      </c>
      <c r="Q225" s="6">
        <v>-5.0499999999999996E-2</v>
      </c>
      <c r="R225" s="6">
        <v>-9.4E-2</v>
      </c>
      <c r="S225" s="6">
        <v>-2.7999999999999997E-2</v>
      </c>
      <c r="T225" s="6">
        <v>-8.6599999999999996E-2</v>
      </c>
      <c r="U225" s="6">
        <v>-2.7000000000000001E-3</v>
      </c>
      <c r="V225" s="6">
        <v>2.6499999999999999E-2</v>
      </c>
      <c r="W225" s="6">
        <v>9.7430000000000003</v>
      </c>
      <c r="X225" s="6">
        <v>-0.27089999999999997</v>
      </c>
      <c r="Y225" s="6">
        <v>-0.29969999999999997</v>
      </c>
      <c r="Z225" s="6">
        <v>-3.85E-2</v>
      </c>
    </row>
    <row r="226" spans="3:26" ht="15.5" x14ac:dyDescent="0.35">
      <c r="C226" t="s">
        <v>217</v>
      </c>
      <c r="I226" s="6">
        <v>-5.62E-2</v>
      </c>
      <c r="J226" s="6">
        <v>-4.8099999999999997E-2</v>
      </c>
      <c r="K226" s="6">
        <v>-6.54E-2</v>
      </c>
      <c r="L226" s="6">
        <v>-0.1845</v>
      </c>
      <c r="M226" s="6">
        <v>-6.480000000000001E-2</v>
      </c>
      <c r="N226" s="6">
        <v>-8.43E-2</v>
      </c>
      <c r="O226" s="6">
        <v>-1.21E-2</v>
      </c>
      <c r="P226" s="6">
        <v>1.04E-2</v>
      </c>
      <c r="Q226" s="6">
        <v>-8.4000000000000005E-2</v>
      </c>
      <c r="R226" s="6">
        <v>-0.15560000000000002</v>
      </c>
      <c r="S226" s="6">
        <v>-4.2800000000000005E-2</v>
      </c>
      <c r="T226" s="6">
        <v>-0.1353</v>
      </c>
      <c r="U226" s="6">
        <v>-3.7000000000000002E-3</v>
      </c>
      <c r="V226" s="6">
        <v>3.5499999999999997E-2</v>
      </c>
      <c r="W226" s="6">
        <v>13.6553</v>
      </c>
      <c r="X226" s="6">
        <v>0.56869999999999998</v>
      </c>
      <c r="Y226" s="6">
        <v>1.8296999999999999</v>
      </c>
      <c r="Z226" s="6">
        <v>-0.45179999999999998</v>
      </c>
    </row>
    <row r="227" spans="3:26" ht="15.5" x14ac:dyDescent="0.35">
      <c r="C227" t="s">
        <v>218</v>
      </c>
      <c r="I227" s="6">
        <v>-2.2499999999999999E-2</v>
      </c>
      <c r="J227" s="6">
        <v>-2.4300000000000002E-2</v>
      </c>
      <c r="K227" s="6">
        <v>-1.9599999999999999E-2</v>
      </c>
      <c r="L227" s="6">
        <v>-1.8600000000000002E-2</v>
      </c>
      <c r="M227" s="6">
        <v>-2.2400000000000003E-2</v>
      </c>
      <c r="N227" s="6">
        <v>-2.58E-2</v>
      </c>
      <c r="O227" s="6">
        <v>3.0099999999999998E-2</v>
      </c>
      <c r="P227" s="6">
        <v>3.85E-2</v>
      </c>
      <c r="Q227" s="6">
        <v>2.7999999999999997E-2</v>
      </c>
      <c r="R227" s="6">
        <v>-1.83E-2</v>
      </c>
      <c r="S227" s="6">
        <v>2.8500000000000001E-2</v>
      </c>
      <c r="T227" s="6">
        <v>1.7600000000000001E-2</v>
      </c>
      <c r="U227" s="6">
        <v>1.8600000000000002E-2</v>
      </c>
      <c r="V227" s="6">
        <v>1.1299999999999999E-2</v>
      </c>
      <c r="W227" s="6">
        <v>-0.3926</v>
      </c>
      <c r="X227" s="6">
        <v>-4.1087999999999996</v>
      </c>
      <c r="Y227" s="6">
        <v>0.1045</v>
      </c>
      <c r="Z227" s="6">
        <v>5.5599999999999997E-2</v>
      </c>
    </row>
    <row r="228" spans="3:26" ht="15.5" x14ac:dyDescent="0.35">
      <c r="C228" t="s">
        <v>219</v>
      </c>
      <c r="N228" s="6">
        <v>-0.91</v>
      </c>
      <c r="O228" s="6">
        <v>0.96</v>
      </c>
      <c r="P228" s="6">
        <v>1.07</v>
      </c>
      <c r="Q228" s="6">
        <v>0.73</v>
      </c>
      <c r="R228" s="6">
        <v>-0.5</v>
      </c>
      <c r="S228" s="6">
        <v>0.78</v>
      </c>
      <c r="T228" s="6">
        <v>0.56000000000000005</v>
      </c>
      <c r="U228" s="5">
        <v>1</v>
      </c>
      <c r="V228" s="6">
        <v>0.81</v>
      </c>
      <c r="W228" s="6">
        <v>0.09</v>
      </c>
      <c r="X228" s="6">
        <v>0.27</v>
      </c>
      <c r="Y228" s="6">
        <v>0.43</v>
      </c>
      <c r="Z228" s="6">
        <v>0.73</v>
      </c>
    </row>
    <row r="229" spans="3:26" ht="15.5" x14ac:dyDescent="0.35">
      <c r="C229" t="s">
        <v>69</v>
      </c>
      <c r="I229" s="6">
        <v>0.9</v>
      </c>
      <c r="J229" s="6">
        <v>0.23</v>
      </c>
      <c r="K229" s="6">
        <v>0.17</v>
      </c>
      <c r="L229" s="6">
        <v>1.1599999999999999</v>
      </c>
      <c r="M229" s="6">
        <v>0.98</v>
      </c>
      <c r="N229" s="6">
        <v>0.93</v>
      </c>
      <c r="O229" s="6">
        <v>0.85</v>
      </c>
      <c r="P229" s="6">
        <v>0.89</v>
      </c>
      <c r="Q229" s="6">
        <v>0.88</v>
      </c>
      <c r="R229" s="6">
        <v>0.82</v>
      </c>
      <c r="S229" s="6">
        <v>0.63</v>
      </c>
      <c r="T229" s="6">
        <v>0.6</v>
      </c>
      <c r="U229" s="6">
        <v>0.64</v>
      </c>
      <c r="V229" s="6">
        <v>1.1100000000000001</v>
      </c>
      <c r="W229" s="6">
        <v>1.51</v>
      </c>
      <c r="X229" s="6">
        <v>-0.19</v>
      </c>
      <c r="Y229" s="6">
        <v>-0.63</v>
      </c>
      <c r="Z229" s="6">
        <v>1.46</v>
      </c>
    </row>
    <row r="230" spans="3:26" ht="15.5" x14ac:dyDescent="0.35">
      <c r="C230" t="s">
        <v>66</v>
      </c>
      <c r="I230" s="6">
        <v>36.83</v>
      </c>
      <c r="J230" s="6">
        <v>38.65</v>
      </c>
      <c r="K230" s="6">
        <v>40.39</v>
      </c>
      <c r="L230" s="6">
        <v>43.23</v>
      </c>
      <c r="M230" s="5">
        <v>51</v>
      </c>
      <c r="N230" s="6">
        <v>54.03</v>
      </c>
      <c r="O230" s="6">
        <v>58.83</v>
      </c>
      <c r="P230" s="6">
        <v>56.14</v>
      </c>
      <c r="Q230" s="6">
        <v>56.78</v>
      </c>
      <c r="R230" s="5">
        <v>61</v>
      </c>
      <c r="S230" s="6">
        <v>79.16</v>
      </c>
      <c r="T230" s="6">
        <v>83.3</v>
      </c>
      <c r="U230" s="6">
        <v>89.99</v>
      </c>
      <c r="V230" s="6">
        <v>110.74</v>
      </c>
      <c r="W230" s="6">
        <v>105.96</v>
      </c>
      <c r="X230" s="6">
        <v>-1378.35</v>
      </c>
      <c r="Y230" s="6">
        <v>-555.87</v>
      </c>
      <c r="Z230" s="6">
        <v>391.28</v>
      </c>
    </row>
    <row r="231" spans="3:26" ht="15.5" x14ac:dyDescent="0.35">
      <c r="C231" t="s">
        <v>220</v>
      </c>
      <c r="I231" s="6">
        <v>1.22</v>
      </c>
      <c r="J231" s="6">
        <v>0.31</v>
      </c>
      <c r="K231" s="6">
        <v>0.23</v>
      </c>
      <c r="L231" s="6">
        <v>1.49</v>
      </c>
      <c r="M231" s="6">
        <v>1.21</v>
      </c>
      <c r="N231" s="6">
        <v>1.1299999999999999</v>
      </c>
      <c r="O231" s="6">
        <v>1.02</v>
      </c>
      <c r="P231" s="6">
        <v>0.89</v>
      </c>
      <c r="Q231" s="6">
        <v>0.88</v>
      </c>
      <c r="R231" s="6">
        <v>0.82</v>
      </c>
      <c r="S231" s="6">
        <v>0.63</v>
      </c>
      <c r="T231" s="6">
        <v>0.6</v>
      </c>
      <c r="U231" s="6">
        <v>0.66</v>
      </c>
      <c r="V231" s="6">
        <v>1.1499999999999999</v>
      </c>
      <c r="W231" s="6">
        <v>1.55</v>
      </c>
      <c r="X231" s="6">
        <v>-0.17</v>
      </c>
      <c r="Y231" s="6">
        <v>-0.5</v>
      </c>
      <c r="Z231" s="6">
        <v>-9.5</v>
      </c>
    </row>
    <row r="232" spans="3:26" ht="15.5" x14ac:dyDescent="0.35">
      <c r="C232" t="s">
        <v>221</v>
      </c>
      <c r="I232" s="6">
        <v>27.09</v>
      </c>
      <c r="J232" s="6">
        <v>28.91</v>
      </c>
      <c r="K232" s="6">
        <v>30.65</v>
      </c>
      <c r="L232" s="6">
        <v>33.5</v>
      </c>
      <c r="M232" s="6">
        <v>41.26</v>
      </c>
      <c r="N232" s="6">
        <v>44.29</v>
      </c>
      <c r="O232" s="6">
        <v>49.09</v>
      </c>
      <c r="P232" s="6">
        <v>56.14</v>
      </c>
      <c r="Q232" s="6">
        <v>56.78</v>
      </c>
      <c r="R232" s="5">
        <v>61</v>
      </c>
      <c r="S232" s="6">
        <v>79.16</v>
      </c>
      <c r="T232" s="6">
        <v>83.3</v>
      </c>
      <c r="U232" s="6">
        <v>88.05</v>
      </c>
      <c r="V232" s="5">
        <v>107</v>
      </c>
      <c r="W232" s="6">
        <v>103.14</v>
      </c>
      <c r="X232" s="6">
        <v>-1516.24</v>
      </c>
      <c r="Y232" s="6">
        <v>-704.95</v>
      </c>
      <c r="Z232" s="5">
        <v>-60</v>
      </c>
    </row>
    <row r="233" spans="3:26" ht="15.5" x14ac:dyDescent="0.35">
      <c r="C233" t="s">
        <v>222</v>
      </c>
      <c r="I233" s="5">
        <v>21000000000</v>
      </c>
      <c r="J233" s="5">
        <v>29000000000</v>
      </c>
      <c r="K233" s="5">
        <v>28000000000</v>
      </c>
      <c r="L233" s="5">
        <v>51000000000</v>
      </c>
      <c r="M233" s="5">
        <v>36000000000</v>
      </c>
      <c r="N233" s="5">
        <v>33000000000</v>
      </c>
      <c r="O233" s="5">
        <v>38000000000</v>
      </c>
      <c r="P233" s="5">
        <v>16000000000</v>
      </c>
      <c r="Q233" s="5">
        <v>32000000000</v>
      </c>
      <c r="R233" s="5">
        <v>33000000000</v>
      </c>
      <c r="S233" s="5">
        <v>43000000000</v>
      </c>
      <c r="T233" s="5">
        <v>45000000000</v>
      </c>
      <c r="U233" s="5">
        <v>41000000000</v>
      </c>
      <c r="V233" s="5">
        <v>18000000000</v>
      </c>
      <c r="W233" s="5">
        <v>21000000000</v>
      </c>
      <c r="X233" s="5">
        <v>7407000000000</v>
      </c>
      <c r="Y233" s="5">
        <v>7563000000000</v>
      </c>
      <c r="Z233" s="5">
        <v>2183000000000</v>
      </c>
    </row>
    <row r="234" spans="3:26" ht="15.5" x14ac:dyDescent="0.35">
      <c r="C234" t="s">
        <v>223</v>
      </c>
      <c r="I234" s="5">
        <v>18000000000</v>
      </c>
      <c r="J234" s="5">
        <v>19000000000</v>
      </c>
      <c r="K234" s="5">
        <v>21000000000</v>
      </c>
      <c r="L234" s="5">
        <v>7000000000</v>
      </c>
      <c r="M234" s="5">
        <v>29000000000</v>
      </c>
      <c r="N234" s="5">
        <v>33000000000</v>
      </c>
      <c r="O234" s="5">
        <v>36000000000</v>
      </c>
      <c r="P234" s="5">
        <v>45000000000</v>
      </c>
      <c r="Q234" s="5">
        <v>59000000000</v>
      </c>
      <c r="R234" s="5">
        <v>63000000000</v>
      </c>
      <c r="S234" s="5">
        <v>64000000000</v>
      </c>
      <c r="T234" s="5">
        <v>77000000000</v>
      </c>
      <c r="U234" s="5">
        <v>48000000000</v>
      </c>
      <c r="V234" s="5">
        <v>31000000000</v>
      </c>
      <c r="W234" s="5">
        <v>37000000000</v>
      </c>
      <c r="X234" s="5">
        <v>1513000000000</v>
      </c>
      <c r="Y234" s="5">
        <v>1123000000000</v>
      </c>
      <c r="Z234" s="5">
        <v>6994000000000</v>
      </c>
    </row>
    <row r="235" spans="3:26" ht="15.5" x14ac:dyDescent="0.35">
      <c r="C235" t="s">
        <v>26</v>
      </c>
      <c r="I235" s="5">
        <v>39000000000</v>
      </c>
      <c r="J235" s="5">
        <v>48000000000</v>
      </c>
      <c r="K235" s="5">
        <v>49000000000</v>
      </c>
      <c r="L235" s="5">
        <v>58000000000</v>
      </c>
      <c r="M235" s="5">
        <v>66000000000</v>
      </c>
      <c r="N235" s="5">
        <v>66000000000</v>
      </c>
      <c r="O235" s="5">
        <v>74000000000</v>
      </c>
      <c r="P235" s="5">
        <v>61000000000</v>
      </c>
      <c r="Q235" s="5">
        <v>92000000000</v>
      </c>
      <c r="R235" s="5">
        <v>96000000000</v>
      </c>
      <c r="S235" s="5">
        <v>107000000000</v>
      </c>
      <c r="T235" s="5">
        <v>122000000000</v>
      </c>
      <c r="U235" s="5">
        <v>89000000000</v>
      </c>
      <c r="V235" s="5">
        <v>49000000000</v>
      </c>
      <c r="W235" s="5">
        <v>58000000000</v>
      </c>
      <c r="X235" s="5">
        <v>8920000000000</v>
      </c>
      <c r="Y235" s="5">
        <v>8686000000000</v>
      </c>
      <c r="Z235" s="5">
        <v>9176000000000</v>
      </c>
    </row>
    <row r="236" spans="3:26" ht="15.5" x14ac:dyDescent="0.35">
      <c r="C236" t="s">
        <v>23</v>
      </c>
      <c r="I236" s="5">
        <v>38000000000</v>
      </c>
      <c r="J236" s="5">
        <v>48000000000</v>
      </c>
      <c r="K236" s="5">
        <v>49000000000</v>
      </c>
      <c r="L236" s="5">
        <v>56000000000</v>
      </c>
      <c r="M236" s="5">
        <v>64000000000</v>
      </c>
      <c r="N236" s="5">
        <v>62000000000</v>
      </c>
      <c r="O236" s="5">
        <v>70000000000</v>
      </c>
      <c r="P236" s="5">
        <v>59000000000</v>
      </c>
      <c r="Q236" s="5">
        <v>88000000000</v>
      </c>
      <c r="R236" s="5">
        <v>90000000000</v>
      </c>
      <c r="S236" s="5">
        <v>99000000000</v>
      </c>
      <c r="T236" s="5">
        <v>115000000000</v>
      </c>
      <c r="U236" s="5">
        <v>76000000000</v>
      </c>
      <c r="V236" s="5">
        <v>33000000000</v>
      </c>
      <c r="W236" s="5">
        <v>43000000000</v>
      </c>
      <c r="X236" s="5">
        <v>8384000000000</v>
      </c>
      <c r="Y236" s="5">
        <v>8018000000000</v>
      </c>
      <c r="Z236" s="5">
        <v>8336000000000</v>
      </c>
    </row>
    <row r="237" spans="3:26" ht="15.5" x14ac:dyDescent="0.35">
      <c r="C237" t="s">
        <v>224</v>
      </c>
      <c r="I237" s="5">
        <v>-16000000000</v>
      </c>
      <c r="J237" s="5">
        <v>-16000000000</v>
      </c>
      <c r="K237" s="5">
        <v>-13000000000</v>
      </c>
      <c r="L237" s="5">
        <v>-40000000000</v>
      </c>
      <c r="M237" s="5">
        <v>5000000000</v>
      </c>
      <c r="N237" s="5">
        <v>8000000000</v>
      </c>
      <c r="O237" s="5">
        <v>30000000000</v>
      </c>
      <c r="P237" s="5">
        <v>103000000000</v>
      </c>
      <c r="Q237" s="5">
        <v>89000000000</v>
      </c>
      <c r="R237" s="5">
        <v>108000000000</v>
      </c>
      <c r="S237" s="5">
        <v>118000000000</v>
      </c>
      <c r="T237" s="5">
        <v>105000000000</v>
      </c>
      <c r="U237" s="5">
        <v>0</v>
      </c>
      <c r="V237" s="5">
        <v>12000000000</v>
      </c>
      <c r="W237" s="5">
        <v>86000000000</v>
      </c>
      <c r="X237" s="5">
        <v>-7418000000000</v>
      </c>
      <c r="Y237" s="5">
        <v>-6651000000000</v>
      </c>
      <c r="Z237" s="5">
        <v>-914000000000</v>
      </c>
    </row>
    <row r="238" spans="3:26" ht="15.5" x14ac:dyDescent="0.35">
      <c r="C238" t="s">
        <v>225</v>
      </c>
      <c r="I238" s="5">
        <v>21000000000</v>
      </c>
      <c r="J238" s="5">
        <v>7000000000</v>
      </c>
      <c r="K238" s="5">
        <v>6000000000</v>
      </c>
      <c r="L238" s="5">
        <v>18000000000</v>
      </c>
      <c r="M238" s="5">
        <v>7000000000</v>
      </c>
      <c r="N238" s="5">
        <v>23000000000</v>
      </c>
      <c r="O238" s="5">
        <v>26000000000</v>
      </c>
      <c r="P238" s="5">
        <v>13000000000</v>
      </c>
      <c r="Q238" s="5">
        <v>28000000000</v>
      </c>
      <c r="R238" s="5">
        <v>19000000000</v>
      </c>
      <c r="S238" s="5">
        <v>0</v>
      </c>
      <c r="T238" s="5">
        <v>44000000000</v>
      </c>
      <c r="U238" s="5">
        <v>11000000000</v>
      </c>
      <c r="V238" s="5">
        <v>32000000000</v>
      </c>
      <c r="W238" s="5">
        <v>457000000000</v>
      </c>
      <c r="X238" s="5">
        <v>980000000000</v>
      </c>
      <c r="Y238" s="5">
        <v>994000000000</v>
      </c>
      <c r="Z238" s="5">
        <v>500000000000</v>
      </c>
    </row>
    <row r="239" spans="3:26" ht="15.5" x14ac:dyDescent="0.35">
      <c r="C239" t="s">
        <v>226</v>
      </c>
      <c r="I239" s="5">
        <v>-8000000000</v>
      </c>
      <c r="J239" s="5">
        <v>-3000000000</v>
      </c>
      <c r="K239" s="5">
        <v>-5000000000</v>
      </c>
      <c r="L239" s="5">
        <v>-3000000000</v>
      </c>
      <c r="M239" s="5">
        <v>-3000000000</v>
      </c>
      <c r="N239" s="5">
        <v>-9000000000</v>
      </c>
      <c r="O239" s="5">
        <v>-64000000000</v>
      </c>
      <c r="P239" s="5">
        <v>-11000000000</v>
      </c>
      <c r="Q239" s="5">
        <v>-15000000000</v>
      </c>
      <c r="R239" s="5">
        <v>-3000000000</v>
      </c>
      <c r="S239" s="5">
        <v>-10000000000</v>
      </c>
      <c r="T239" s="5">
        <v>-90000000000</v>
      </c>
      <c r="U239" s="5">
        <v>-52000000000</v>
      </c>
      <c r="V239" s="5">
        <v>-58000000000</v>
      </c>
      <c r="W239" s="5">
        <v>-341000000000</v>
      </c>
      <c r="X239" s="5">
        <v>-184000000000</v>
      </c>
      <c r="Y239" s="5">
        <v>-358000000000</v>
      </c>
      <c r="Z239" s="5">
        <v>-123000000000</v>
      </c>
    </row>
    <row r="240" spans="3:26" ht="15.5" x14ac:dyDescent="0.35">
      <c r="C240" t="s">
        <v>15</v>
      </c>
      <c r="I240" s="5">
        <v>14000000000</v>
      </c>
      <c r="J240" s="5">
        <v>4000000000</v>
      </c>
      <c r="K240" s="5">
        <v>1000000000</v>
      </c>
      <c r="L240" s="5">
        <v>15000000000</v>
      </c>
      <c r="M240" s="5">
        <v>4000000000</v>
      </c>
      <c r="N240" s="5">
        <v>14000000000</v>
      </c>
      <c r="O240" s="5">
        <v>-38000000000</v>
      </c>
      <c r="P240" s="5">
        <v>2000000000</v>
      </c>
      <c r="Q240" s="5">
        <v>12000000000</v>
      </c>
      <c r="R240" s="5">
        <v>16000000000</v>
      </c>
      <c r="S240" s="5">
        <v>-10000000000</v>
      </c>
      <c r="T240" s="5">
        <v>-45000000000</v>
      </c>
      <c r="U240" s="5">
        <v>-40000000000</v>
      </c>
      <c r="V240" s="5">
        <v>-26000000000</v>
      </c>
      <c r="W240" s="5">
        <v>116000000000</v>
      </c>
      <c r="X240" s="5">
        <v>796000000000</v>
      </c>
      <c r="Y240" s="5">
        <v>635000000000</v>
      </c>
      <c r="Z240" s="5">
        <v>377000000000</v>
      </c>
    </row>
    <row r="241" spans="2:26" ht="15.5" x14ac:dyDescent="0.35">
      <c r="C241" t="s">
        <v>17</v>
      </c>
      <c r="I241" s="6">
        <v>3.49</v>
      </c>
      <c r="J241" s="6">
        <v>0.97</v>
      </c>
      <c r="K241" s="6">
        <v>0.28999999999999998</v>
      </c>
      <c r="L241" s="6">
        <v>3.74</v>
      </c>
      <c r="M241" s="6">
        <v>0.98</v>
      </c>
      <c r="N241" s="6">
        <v>3.58</v>
      </c>
      <c r="O241" s="6">
        <v>-9.68</v>
      </c>
      <c r="P241" s="6">
        <v>0.46</v>
      </c>
      <c r="Q241" s="6">
        <v>3.11</v>
      </c>
      <c r="R241" s="6">
        <v>4.1500000000000004</v>
      </c>
      <c r="S241" s="6">
        <v>-2.48</v>
      </c>
      <c r="T241" s="6">
        <v>-11.46</v>
      </c>
      <c r="U241" s="6">
        <v>-10.199999999999999</v>
      </c>
      <c r="V241" s="6">
        <v>-9.41</v>
      </c>
      <c r="W241" s="6">
        <v>42.35</v>
      </c>
      <c r="X241" s="6">
        <v>291.45999999999998</v>
      </c>
      <c r="Y241" s="6">
        <v>232.6</v>
      </c>
      <c r="Z241" s="6">
        <v>137.88</v>
      </c>
    </row>
    <row r="243" spans="2:26" ht="15.5" x14ac:dyDescent="0.35">
      <c r="B243" t="s">
        <v>227</v>
      </c>
      <c r="C243" t="s">
        <v>228</v>
      </c>
      <c r="D243" s="5">
        <v>-2000000000</v>
      </c>
      <c r="E243" s="5">
        <v>-2000000000</v>
      </c>
      <c r="F243" s="5">
        <v>-2000000000</v>
      </c>
      <c r="G243" s="5">
        <v>-756000000</v>
      </c>
      <c r="H243" s="5">
        <v>-8000000000</v>
      </c>
      <c r="I243" s="5">
        <v>-8000000000</v>
      </c>
      <c r="J243" s="5">
        <v>-7000000000</v>
      </c>
      <c r="K243" s="5">
        <v>-10000000000</v>
      </c>
      <c r="L243" s="5">
        <v>-32000000000</v>
      </c>
      <c r="M243" s="5">
        <v>-13000000000</v>
      </c>
      <c r="N243" s="5">
        <v>-18000000000</v>
      </c>
      <c r="O243" s="5">
        <v>-3000000000</v>
      </c>
      <c r="P243" s="5">
        <v>2000000000</v>
      </c>
      <c r="Q243" s="5">
        <v>-19000000000</v>
      </c>
    </row>
    <row r="244" spans="2:26" ht="15.5" x14ac:dyDescent="0.35">
      <c r="C244" t="s">
        <v>57</v>
      </c>
      <c r="D244" s="6">
        <v>-0.62</v>
      </c>
      <c r="E244" s="6">
        <v>-0.39</v>
      </c>
      <c r="F244" s="6">
        <v>-0.55000000000000004</v>
      </c>
      <c r="G244" s="6">
        <v>-0.19</v>
      </c>
      <c r="H244" s="6">
        <v>-2.04</v>
      </c>
      <c r="I244" s="6">
        <v>-2.0699999999999998</v>
      </c>
      <c r="J244" s="6">
        <v>-1.86</v>
      </c>
      <c r="K244" s="6">
        <v>-2.64</v>
      </c>
      <c r="L244" s="6">
        <v>-7.98</v>
      </c>
      <c r="M244" s="6">
        <v>-3.31</v>
      </c>
      <c r="N244" s="6">
        <v>-4.55</v>
      </c>
      <c r="O244" s="6">
        <v>-0.71</v>
      </c>
      <c r="P244" s="6">
        <v>0.57999999999999996</v>
      </c>
      <c r="Q244" s="6">
        <v>-4.7699999999999996</v>
      </c>
    </row>
    <row r="245" spans="2:26" ht="15.5" x14ac:dyDescent="0.35">
      <c r="C245" t="s">
        <v>233</v>
      </c>
      <c r="D245" s="5">
        <v>16000000000</v>
      </c>
      <c r="E245" s="5">
        <v>13000000000</v>
      </c>
      <c r="F245" s="5">
        <v>17000000000</v>
      </c>
      <c r="G245" s="5">
        <v>17000000000</v>
      </c>
      <c r="H245" s="5">
        <v>58000000000</v>
      </c>
      <c r="I245" s="5">
        <v>63000000000</v>
      </c>
      <c r="J245" s="5">
        <v>66000000000</v>
      </c>
      <c r="K245" s="5">
        <v>77000000000</v>
      </c>
      <c r="L245" s="5">
        <v>84000000000</v>
      </c>
      <c r="M245" s="5">
        <v>86000000000</v>
      </c>
      <c r="N245" s="5">
        <v>87000000000</v>
      </c>
      <c r="O245" s="5">
        <v>131000000000</v>
      </c>
      <c r="P245" s="5">
        <v>129000000000</v>
      </c>
      <c r="Q245" s="5">
        <v>121000000000</v>
      </c>
    </row>
    <row r="246" spans="2:26" ht="15.5" x14ac:dyDescent="0.35">
      <c r="C246" t="s">
        <v>237</v>
      </c>
      <c r="I246" s="6">
        <v>-10.31</v>
      </c>
    </row>
    <row r="247" spans="2:26" ht="15.5" x14ac:dyDescent="0.35">
      <c r="C247" t="s">
        <v>238</v>
      </c>
      <c r="I247" s="6">
        <v>-11.96</v>
      </c>
    </row>
    <row r="248" spans="2:26" ht="15.5" x14ac:dyDescent="0.35">
      <c r="C248" t="s">
        <v>239</v>
      </c>
      <c r="I248" s="6">
        <v>6.95</v>
      </c>
    </row>
    <row r="249" spans="2:26" ht="15.5" x14ac:dyDescent="0.35">
      <c r="C249" t="s">
        <v>240</v>
      </c>
      <c r="I249" s="6">
        <v>-8.3599999999999994E-2</v>
      </c>
    </row>
    <row r="250" spans="2:26" ht="15.5" x14ac:dyDescent="0.35">
      <c r="C250" t="s">
        <v>241</v>
      </c>
      <c r="I250" s="6">
        <v>1.32</v>
      </c>
    </row>
    <row r="251" spans="2:26" ht="15.5" x14ac:dyDescent="0.35">
      <c r="C251" t="s">
        <v>242</v>
      </c>
      <c r="I251" s="6">
        <v>0.59</v>
      </c>
    </row>
    <row r="252" spans="2:26" ht="15.5" x14ac:dyDescent="0.35">
      <c r="C252" t="s">
        <v>243</v>
      </c>
      <c r="I252" s="6">
        <v>8.92</v>
      </c>
    </row>
    <row r="253" spans="2:26" ht="15.5" x14ac:dyDescent="0.35">
      <c r="C253" t="s">
        <v>244</v>
      </c>
      <c r="I253" s="6">
        <v>17.190000000000001</v>
      </c>
    </row>
    <row r="254" spans="2:26" ht="15.5" x14ac:dyDescent="0.35">
      <c r="C254" t="s">
        <v>245</v>
      </c>
      <c r="I254" s="6">
        <v>-38.229999999999997</v>
      </c>
    </row>
    <row r="255" spans="2:26" ht="15.5" x14ac:dyDescent="0.35">
      <c r="C255" t="s">
        <v>246</v>
      </c>
      <c r="I255" s="6">
        <v>20.28</v>
      </c>
    </row>
    <row r="256" spans="2:26" ht="15.5" x14ac:dyDescent="0.35">
      <c r="C256" t="s">
        <v>249</v>
      </c>
      <c r="I256" s="6">
        <v>-1.76</v>
      </c>
    </row>
    <row r="257" spans="3:9" ht="15.5" x14ac:dyDescent="0.35">
      <c r="C257" t="s">
        <v>250</v>
      </c>
      <c r="I257" s="6">
        <v>-2.04</v>
      </c>
    </row>
    <row r="258" spans="3:9" ht="15.5" x14ac:dyDescent="0.35">
      <c r="C258" t="s">
        <v>251</v>
      </c>
      <c r="I258" s="6">
        <v>15.94</v>
      </c>
    </row>
    <row r="259" spans="3:9" ht="15.5" x14ac:dyDescent="0.35">
      <c r="C259" t="s">
        <v>252</v>
      </c>
      <c r="D259" s="6">
        <v>0.19</v>
      </c>
    </row>
    <row r="260" spans="3:9" ht="15.5" x14ac:dyDescent="0.35">
      <c r="C260" t="s">
        <v>253</v>
      </c>
      <c r="I260" s="6">
        <v>35.81</v>
      </c>
    </row>
    <row r="261" spans="3:9" ht="15.5" x14ac:dyDescent="0.35">
      <c r="C261" t="s">
        <v>254</v>
      </c>
      <c r="I261" s="6">
        <v>1.22</v>
      </c>
    </row>
    <row r="262" spans="3:9" ht="15.5" x14ac:dyDescent="0.35">
      <c r="C262" t="s">
        <v>255</v>
      </c>
      <c r="D262" s="6">
        <v>0.61</v>
      </c>
    </row>
    <row r="263" spans="3:9" ht="15.5" x14ac:dyDescent="0.35">
      <c r="C263" t="s">
        <v>256</v>
      </c>
      <c r="D263" s="6">
        <v>0.56000000000000005</v>
      </c>
    </row>
    <row r="264" spans="3:9" ht="15.5" x14ac:dyDescent="0.35">
      <c r="C264" t="s">
        <v>395</v>
      </c>
      <c r="D264" s="6">
        <v>0.27</v>
      </c>
    </row>
    <row r="265" spans="3:9" ht="15.5" x14ac:dyDescent="0.35">
      <c r="C265" t="s">
        <v>445</v>
      </c>
      <c r="D265" s="6">
        <v>0.12</v>
      </c>
    </row>
    <row r="266" spans="3:9" ht="15.5" x14ac:dyDescent="0.35">
      <c r="C266" t="s">
        <v>257</v>
      </c>
      <c r="D266" s="6">
        <v>0.63</v>
      </c>
    </row>
    <row r="267" spans="3:9" ht="15.5" x14ac:dyDescent="0.35">
      <c r="C267" t="s">
        <v>396</v>
      </c>
      <c r="D267" s="6">
        <v>0.17</v>
      </c>
    </row>
    <row r="268" spans="3:9" ht="15.5" x14ac:dyDescent="0.35">
      <c r="C268" t="s">
        <v>258</v>
      </c>
      <c r="D268" s="6">
        <v>1.62</v>
      </c>
    </row>
    <row r="269" spans="3:9" ht="15.5" x14ac:dyDescent="0.35">
      <c r="C269" t="s">
        <v>13</v>
      </c>
      <c r="D269" s="5">
        <v>2000000000</v>
      </c>
    </row>
    <row r="270" spans="3:9" ht="15.5" x14ac:dyDescent="0.35">
      <c r="C270" t="s">
        <v>260</v>
      </c>
      <c r="I270" s="6">
        <v>-18.66</v>
      </c>
    </row>
    <row r="271" spans="3:9" ht="15.5" x14ac:dyDescent="0.35">
      <c r="C271" t="s">
        <v>261</v>
      </c>
      <c r="I271" s="6">
        <v>-3.0200000000000001E-2</v>
      </c>
    </row>
    <row r="272" spans="3:9" ht="15.5" x14ac:dyDescent="0.35">
      <c r="C272" t="s">
        <v>262</v>
      </c>
      <c r="I272" s="6">
        <v>-4.9000000000000002E-2</v>
      </c>
    </row>
    <row r="273" spans="3:9" ht="15.5" x14ac:dyDescent="0.35">
      <c r="C273" t="s">
        <v>263</v>
      </c>
      <c r="I273" s="6">
        <v>-1.7899999999999999E-2</v>
      </c>
    </row>
    <row r="274" spans="3:9" ht="15.5" x14ac:dyDescent="0.35">
      <c r="C274" t="s">
        <v>264</v>
      </c>
      <c r="I274" s="6">
        <v>-1.8200000000000001E-2</v>
      </c>
    </row>
    <row r="275" spans="3:9" ht="15.5" x14ac:dyDescent="0.35">
      <c r="C275" t="s">
        <v>265</v>
      </c>
      <c r="D275" s="6">
        <v>54.71</v>
      </c>
    </row>
    <row r="276" spans="3:9" ht="15.5" x14ac:dyDescent="0.35">
      <c r="C276" t="s">
        <v>266</v>
      </c>
      <c r="D276" s="6">
        <v>14.89</v>
      </c>
    </row>
    <row r="277" spans="3:9" ht="15.5" x14ac:dyDescent="0.35">
      <c r="C277" t="s">
        <v>267</v>
      </c>
      <c r="D277" s="6">
        <v>23.8</v>
      </c>
    </row>
    <row r="278" spans="3:9" ht="15.5" x14ac:dyDescent="0.35">
      <c r="C278" t="s">
        <v>268</v>
      </c>
      <c r="D278" s="6">
        <v>45.8</v>
      </c>
    </row>
    <row r="279" spans="3:9" ht="15.5" x14ac:dyDescent="0.35">
      <c r="C279" t="s">
        <v>269</v>
      </c>
      <c r="D279" s="6">
        <v>1.66</v>
      </c>
    </row>
    <row r="280" spans="3:9" ht="15.5" x14ac:dyDescent="0.35">
      <c r="C280" t="s">
        <v>270</v>
      </c>
      <c r="I280" s="6">
        <v>0.27</v>
      </c>
    </row>
    <row r="281" spans="3:9" ht="15.5" x14ac:dyDescent="0.35">
      <c r="C281" t="s">
        <v>271</v>
      </c>
      <c r="I281" s="6">
        <v>21.41</v>
      </c>
    </row>
    <row r="282" spans="3:9" ht="15.5" x14ac:dyDescent="0.35">
      <c r="C282" t="s">
        <v>53</v>
      </c>
      <c r="I282" s="5">
        <v>83000000000</v>
      </c>
    </row>
    <row r="283" spans="3:9" ht="15.5" x14ac:dyDescent="0.35">
      <c r="C283" t="s">
        <v>272</v>
      </c>
      <c r="I283" s="5">
        <v>120000000000</v>
      </c>
    </row>
    <row r="284" spans="3:9" ht="15.5" x14ac:dyDescent="0.35">
      <c r="C284" t="s">
        <v>273</v>
      </c>
      <c r="I284" s="5">
        <v>3960000000</v>
      </c>
    </row>
    <row r="285" spans="3:9" ht="15.5" x14ac:dyDescent="0.35">
      <c r="C285" t="s">
        <v>274</v>
      </c>
      <c r="I285" s="6">
        <v>0.82310000000000005</v>
      </c>
    </row>
    <row r="286" spans="3:9" ht="15.5" x14ac:dyDescent="0.35">
      <c r="C286" t="s">
        <v>275</v>
      </c>
      <c r="D286" s="6">
        <v>5.5E-2</v>
      </c>
    </row>
    <row r="287" spans="3:9" ht="15.5" x14ac:dyDescent="0.35">
      <c r="C287" t="s">
        <v>276</v>
      </c>
      <c r="D287" s="6">
        <v>-0.10980000000000001</v>
      </c>
    </row>
    <row r="288" spans="3:9" ht="15.5" x14ac:dyDescent="0.35">
      <c r="C288" t="s">
        <v>277</v>
      </c>
      <c r="D288" s="6">
        <v>-0.1583</v>
      </c>
    </row>
    <row r="289" spans="3:9" ht="15.5" x14ac:dyDescent="0.35">
      <c r="C289" t="s">
        <v>278</v>
      </c>
      <c r="D289" s="6">
        <v>0.19190000000000002</v>
      </c>
    </row>
    <row r="290" spans="3:9" ht="15.5" x14ac:dyDescent="0.35">
      <c r="C290" t="s">
        <v>279</v>
      </c>
      <c r="D290" s="6">
        <v>1.5534000000000001</v>
      </c>
    </row>
    <row r="291" spans="3:9" ht="15.5" x14ac:dyDescent="0.35">
      <c r="C291" t="s">
        <v>280</v>
      </c>
      <c r="D291" s="6">
        <v>0.192</v>
      </c>
    </row>
    <row r="292" spans="3:9" ht="15.5" x14ac:dyDescent="0.35">
      <c r="C292" t="s">
        <v>287</v>
      </c>
      <c r="I292" s="5">
        <v>5</v>
      </c>
    </row>
    <row r="293" spans="3:9" ht="15.5" x14ac:dyDescent="0.35">
      <c r="C293" t="s">
        <v>288</v>
      </c>
      <c r="I293" s="6">
        <v>0.32</v>
      </c>
    </row>
    <row r="294" spans="3:9" ht="15.5" x14ac:dyDescent="0.35">
      <c r="C294" t="s">
        <v>289</v>
      </c>
      <c r="I294" s="6">
        <v>7.0000000000000007E-2</v>
      </c>
    </row>
    <row r="295" spans="3:9" ht="15.5" x14ac:dyDescent="0.35">
      <c r="C295" t="s">
        <v>291</v>
      </c>
      <c r="I295" s="6">
        <v>0.02</v>
      </c>
    </row>
    <row r="296" spans="3:9" ht="15.5" x14ac:dyDescent="0.35">
      <c r="C296" t="s">
        <v>292</v>
      </c>
      <c r="I296" s="6">
        <v>0.5</v>
      </c>
    </row>
    <row r="297" spans="3:9" ht="15.5" x14ac:dyDescent="0.35">
      <c r="C297" t="s">
        <v>293</v>
      </c>
      <c r="I297" s="6">
        <v>0.75</v>
      </c>
    </row>
    <row r="298" spans="3:9" ht="15.5" x14ac:dyDescent="0.35">
      <c r="C298" t="s">
        <v>294</v>
      </c>
      <c r="I298" s="6">
        <v>0.3</v>
      </c>
    </row>
    <row r="299" spans="3:9" ht="15.5" x14ac:dyDescent="0.35">
      <c r="C299" t="s">
        <v>295</v>
      </c>
      <c r="I299" s="5">
        <v>63000000000</v>
      </c>
    </row>
    <row r="300" spans="3:9" ht="15.5" x14ac:dyDescent="0.35">
      <c r="C300" t="s">
        <v>296</v>
      </c>
      <c r="I300" s="5">
        <v>11000000000</v>
      </c>
    </row>
    <row r="301" spans="3:9" ht="15.5" x14ac:dyDescent="0.35">
      <c r="C301" t="s">
        <v>297</v>
      </c>
      <c r="I301" s="5">
        <v>6000000000</v>
      </c>
    </row>
    <row r="302" spans="3:9" ht="15.5" x14ac:dyDescent="0.35">
      <c r="C302" t="s">
        <v>298</v>
      </c>
      <c r="I302" s="5">
        <v>-7000000000</v>
      </c>
    </row>
    <row r="303" spans="3:9" ht="15.5" x14ac:dyDescent="0.35">
      <c r="C303" t="s">
        <v>299</v>
      </c>
      <c r="D303" s="5">
        <v>1000000000</v>
      </c>
    </row>
    <row r="304" spans="3:9" ht="15.5" x14ac:dyDescent="0.35">
      <c r="C304" t="s">
        <v>300</v>
      </c>
      <c r="D304" s="5">
        <v>230000000000</v>
      </c>
    </row>
    <row r="305" spans="3:9" ht="15.5" x14ac:dyDescent="0.35">
      <c r="C305" t="s">
        <v>301</v>
      </c>
      <c r="D305" s="5">
        <v>89000000000</v>
      </c>
    </row>
    <row r="306" spans="3:9" ht="15.5" x14ac:dyDescent="0.35">
      <c r="C306" t="s">
        <v>212</v>
      </c>
      <c r="D306" s="5">
        <v>-22000000000</v>
      </c>
    </row>
    <row r="307" spans="3:9" ht="15.5" x14ac:dyDescent="0.35">
      <c r="C307" t="s">
        <v>211</v>
      </c>
      <c r="I307" s="5">
        <v>142000000000</v>
      </c>
    </row>
    <row r="308" spans="3:9" ht="15.5" x14ac:dyDescent="0.35">
      <c r="C308" t="s">
        <v>210</v>
      </c>
      <c r="D308" s="5">
        <v>17000000000</v>
      </c>
    </row>
    <row r="309" spans="3:9" ht="15.5" x14ac:dyDescent="0.35">
      <c r="C309" t="s">
        <v>209</v>
      </c>
      <c r="D309" s="5">
        <v>22000000000</v>
      </c>
    </row>
    <row r="310" spans="3:9" ht="15.5" x14ac:dyDescent="0.35">
      <c r="C310" t="s">
        <v>24</v>
      </c>
      <c r="D310" s="5">
        <v>39000000000</v>
      </c>
    </row>
    <row r="311" spans="3:9" ht="15.5" x14ac:dyDescent="0.35">
      <c r="C311" t="s">
        <v>21</v>
      </c>
      <c r="D311" s="5">
        <v>38000000000</v>
      </c>
    </row>
    <row r="312" spans="3:9" ht="15.5" x14ac:dyDescent="0.35">
      <c r="C312" t="s">
        <v>302</v>
      </c>
      <c r="I312" s="5">
        <v>141000000000</v>
      </c>
    </row>
    <row r="313" spans="3:9" ht="15.5" x14ac:dyDescent="0.35">
      <c r="C313" t="s">
        <v>303</v>
      </c>
      <c r="I313" s="5">
        <v>9000000000</v>
      </c>
    </row>
    <row r="314" spans="3:9" ht="15.5" x14ac:dyDescent="0.35">
      <c r="C314" t="s">
        <v>304</v>
      </c>
      <c r="I314" s="5">
        <v>-4000000000</v>
      </c>
    </row>
    <row r="315" spans="3:9" ht="15.5" x14ac:dyDescent="0.35">
      <c r="C315" t="s">
        <v>305</v>
      </c>
      <c r="I315" s="5">
        <v>-5000000000</v>
      </c>
    </row>
    <row r="316" spans="3:9" ht="15.5" x14ac:dyDescent="0.35">
      <c r="C316" t="s">
        <v>306</v>
      </c>
      <c r="I316" s="5">
        <v>-4000000000</v>
      </c>
    </row>
    <row r="317" spans="3:9" ht="15.5" x14ac:dyDescent="0.35">
      <c r="C317" t="s">
        <v>307</v>
      </c>
      <c r="I317" s="5">
        <v>5000000000</v>
      </c>
    </row>
  </sheetData>
  <pageMargins left="0.7" right="0.7" top="0.75" bottom="0.75" header="0.3" footer="0.3"/>
  <ignoredErrors>
    <ignoredError sqref="A1:Z318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3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2151</v>
      </c>
      <c r="D2" s="2" vm="553">
        <f ca="1">IFERROR(_xlfn.STOCKHISTORY("XIDX:" &amp; $C$1, D3, , 0, 0, 1), "Libur")</f>
        <v>246</v>
      </c>
      <c r="E2" s="2" vm="13">
        <f ca="1">IFERROR(_xlfn.STOCKHISTORY("XIDX:" &amp; $C$1, E3, , 0, 0, 1), "Libur")</f>
        <v>155</v>
      </c>
      <c r="H2" s="2" vm="13">
        <f ca="1">IFERROR(INDEX(D2:G2,COUNT(D2:G2)),"")</f>
        <v>155</v>
      </c>
      <c r="I2" s="2" vm="244">
        <f t="shared" ref="I2:Z2" ca="1" si="0">IFERROR(_xlfn.STOCKHISTORY("XIDX:" &amp; $C$1, I1, , 0, 0, 1), "Libur")</f>
        <v>404</v>
      </c>
      <c r="J2" s="2" vm="554">
        <f t="shared" ca="1" si="0"/>
        <v>159</v>
      </c>
      <c r="K2" s="2" vm="555">
        <f t="shared" ca="1" si="0"/>
        <v>190</v>
      </c>
      <c r="L2" s="2" vm="126">
        <f t="shared" ca="1" si="0"/>
        <v>170</v>
      </c>
      <c r="M2" s="2" vm="319">
        <f t="shared" ca="1" si="0"/>
        <v>232</v>
      </c>
      <c r="N2" s="2" t="str">
        <f t="shared" ca="1" si="0"/>
        <v>Libur</v>
      </c>
      <c r="O2" s="2" t="str">
        <f t="shared" ca="1" si="0"/>
        <v>Libur</v>
      </c>
      <c r="P2" s="2" vm="69">
        <f t="shared" ca="1" si="0"/>
        <v>125</v>
      </c>
      <c r="Q2" s="2" t="str">
        <f t="shared" ca="1" si="0"/>
        <v>Libur</v>
      </c>
      <c r="R2" s="2" vm="556">
        <f t="shared" ca="1" si="0"/>
        <v>152.5</v>
      </c>
      <c r="S2" s="2" t="str">
        <f t="shared" ca="1" si="0"/>
        <v>Libur</v>
      </c>
      <c r="T2" s="2" vm="557">
        <f t="shared" ca="1" si="0"/>
        <v>462.5</v>
      </c>
      <c r="U2" s="2" vm="558">
        <f t="shared" ca="1" si="0"/>
        <v>742.02149999999995</v>
      </c>
      <c r="V2" s="2" vm="559">
        <f t="shared" ca="1" si="0"/>
        <v>821.17049999999995</v>
      </c>
      <c r="W2" s="2" vm="560">
        <f t="shared" ca="1" si="0"/>
        <v>504.57459999999998</v>
      </c>
      <c r="X2" s="2" vm="561">
        <f t="shared" ca="1" si="0"/>
        <v>534.25549999999998</v>
      </c>
      <c r="Y2" s="2" vm="562">
        <f t="shared" ca="1" si="0"/>
        <v>544.14909999999998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62360699723</v>
      </c>
      <c r="E4" s="2">
        <f>IFERROR(INDEX(E51:E500,MATCH($C$4,$C$51:$C$500,0)),"")</f>
        <v>41873646916</v>
      </c>
      <c r="H4" s="2">
        <f>IFERROR(SUM(D4:G4)*(4/MAX(1,COUNT(D4:G4))),"")</f>
        <v>208468693278</v>
      </c>
      <c r="I4" s="2">
        <f t="shared" ref="I4:Z4" si="1">IFERROR(INDEX(I51:I500,MATCH($C$4,$C$51:$C$500,0)),"")</f>
        <v>222398736205</v>
      </c>
      <c r="J4" s="2">
        <f t="shared" si="1"/>
        <v>292831221553</v>
      </c>
      <c r="K4" s="2">
        <f t="shared" si="1"/>
        <v>306995042342</v>
      </c>
      <c r="L4" s="2">
        <f t="shared" si="1"/>
        <v>121886168697</v>
      </c>
      <c r="M4" s="2">
        <f t="shared" si="1"/>
        <v>46303564507</v>
      </c>
      <c r="N4" s="2">
        <f t="shared" si="1"/>
        <v>0</v>
      </c>
      <c r="O4" s="2">
        <f t="shared" si="1"/>
        <v>0</v>
      </c>
      <c r="P4" s="2">
        <f t="shared" si="1"/>
        <v>34975091118</v>
      </c>
      <c r="Q4" s="2">
        <f t="shared" si="1"/>
        <v>28672612639</v>
      </c>
      <c r="R4" s="2">
        <f t="shared" si="1"/>
        <v>23847470324</v>
      </c>
      <c r="S4" s="2">
        <f t="shared" si="1"/>
        <v>31375452390</v>
      </c>
      <c r="T4" s="2">
        <f t="shared" si="1"/>
        <v>169300649568</v>
      </c>
      <c r="U4" s="2">
        <f t="shared" si="1"/>
        <v>139985891541</v>
      </c>
      <c r="V4" s="2">
        <f t="shared" si="1"/>
        <v>150825364700</v>
      </c>
      <c r="W4" s="2">
        <f t="shared" si="1"/>
        <v>139394287082</v>
      </c>
      <c r="X4" s="2">
        <f t="shared" si="1"/>
        <v>85140507102</v>
      </c>
      <c r="Y4" s="2">
        <f t="shared" si="1"/>
        <v>68328469105</v>
      </c>
      <c r="Z4" s="2">
        <f t="shared" si="1"/>
        <v>92953417113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2614320246</v>
      </c>
      <c r="E5" s="2">
        <f>IFERROR(INDEX(E51:E500,MATCH($C$5,$C$51:$C$500,0)),"")</f>
        <v>1299618639</v>
      </c>
      <c r="H5" s="2">
        <f>IFERROR(SUM(D5:G5)*(4/MAX(1,COUNT(D5:G5))),"")</f>
        <v>7827877770</v>
      </c>
      <c r="I5" s="2">
        <f t="shared" ref="I5:Z5" si="2">IFERROR(INDEX(I51:I500,MATCH($C$5,$C$51:$C$500,0)),"")</f>
        <v>13216562083</v>
      </c>
      <c r="J5" s="2">
        <f t="shared" si="2"/>
        <v>7769910679</v>
      </c>
      <c r="K5" s="2">
        <f t="shared" si="2"/>
        <v>39132242949</v>
      </c>
      <c r="L5" s="2">
        <f t="shared" si="2"/>
        <v>16456708169</v>
      </c>
      <c r="M5" s="2">
        <f t="shared" si="2"/>
        <v>6981365641</v>
      </c>
      <c r="N5" s="2">
        <f t="shared" si="2"/>
        <v>1014823598</v>
      </c>
      <c r="O5" s="2">
        <f t="shared" si="2"/>
        <v>-89301348941</v>
      </c>
      <c r="P5" s="2">
        <f t="shared" si="2"/>
        <v>-6322673944</v>
      </c>
      <c r="Q5" s="2">
        <f t="shared" si="2"/>
        <v>-22466478625</v>
      </c>
      <c r="R5" s="2">
        <f t="shared" si="2"/>
        <v>-23040787003</v>
      </c>
      <c r="S5" s="2">
        <f t="shared" si="2"/>
        <v>-160387547451</v>
      </c>
      <c r="T5" s="2">
        <f t="shared" si="2"/>
        <v>21285576814</v>
      </c>
      <c r="U5" s="2">
        <f t="shared" si="2"/>
        <v>21886865533</v>
      </c>
      <c r="V5" s="2">
        <f t="shared" si="2"/>
        <v>22049004433</v>
      </c>
      <c r="W5" s="2">
        <f t="shared" si="2"/>
        <v>27298793875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517327423294</v>
      </c>
      <c r="E6" s="2">
        <f>IFERROR(INDEX(E51:E500,MATCH($C$6,$C$51:$C$500,0)),"")</f>
        <v>514632416244</v>
      </c>
      <c r="H6" s="2">
        <f>IFERROR(INDEX(D6:G6,COUNT(D6:G6)),"")</f>
        <v>514632416244</v>
      </c>
      <c r="I6" s="2">
        <f t="shared" ref="I6:Z6" si="3">IFERROR(INDEX(I51:I500,MATCH($C$6,$C$51:$C$500,0)),"")</f>
        <v>513005845328</v>
      </c>
      <c r="J6" s="2">
        <f t="shared" si="3"/>
        <v>434677617291</v>
      </c>
      <c r="K6" s="2">
        <f t="shared" si="3"/>
        <v>435796067440</v>
      </c>
      <c r="L6" s="2">
        <f t="shared" si="3"/>
        <v>393997822554</v>
      </c>
      <c r="M6" s="2">
        <f t="shared" si="3"/>
        <v>139152290963</v>
      </c>
      <c r="N6" s="2">
        <f t="shared" si="3"/>
        <v>-8982366108</v>
      </c>
      <c r="O6" s="2">
        <f t="shared" si="3"/>
        <v>-11638100033</v>
      </c>
      <c r="P6" s="2">
        <f t="shared" si="3"/>
        <v>75581147663</v>
      </c>
      <c r="Q6" s="2">
        <f t="shared" si="3"/>
        <v>82975483946</v>
      </c>
      <c r="R6" s="2">
        <f t="shared" si="3"/>
        <v>87173401656</v>
      </c>
      <c r="S6" s="2">
        <f t="shared" si="3"/>
        <v>110913528478</v>
      </c>
      <c r="T6" s="2">
        <f t="shared" si="3"/>
        <v>273779890951</v>
      </c>
      <c r="U6" s="2">
        <f t="shared" si="3"/>
        <v>111563686751</v>
      </c>
      <c r="V6" s="2">
        <f t="shared" si="3"/>
        <v>94809733218</v>
      </c>
      <c r="W6" s="2">
        <f t="shared" si="3"/>
        <v>62806309510</v>
      </c>
      <c r="X6" s="2">
        <f t="shared" si="3"/>
        <v>35507515635</v>
      </c>
      <c r="Y6" s="2">
        <f t="shared" si="3"/>
        <v>28579499134</v>
      </c>
      <c r="Z6" s="2">
        <f t="shared" si="3"/>
        <v>19654427455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3.75</v>
      </c>
      <c r="E7" s="3">
        <f>IFERROR(INDEX(E51:E500,MATCH($C$7,$C$51:$C$500,0))/1000000000,"")</f>
        <v>3.75</v>
      </c>
      <c r="H7" s="3">
        <f>IFERROR(INDEX(D7:G7,COUNT(D7:G7)),"")</f>
        <v>3.75</v>
      </c>
      <c r="I7" s="3">
        <f t="shared" ref="I7:Z7" si="4">IFERROR(INDEX(I51:I500,MATCH($C$7,$C$51:$C$500,0))/1000000000,"")</f>
        <v>3.54</v>
      </c>
      <c r="J7" s="3">
        <f t="shared" si="4"/>
        <v>3.54</v>
      </c>
      <c r="K7" s="3">
        <f t="shared" si="4"/>
        <v>3.54</v>
      </c>
      <c r="L7" s="3">
        <f t="shared" si="4"/>
        <v>3.54</v>
      </c>
      <c r="M7" s="3">
        <f t="shared" si="4"/>
        <v>2.44</v>
      </c>
      <c r="N7" s="3">
        <f t="shared" si="4"/>
        <v>1.41</v>
      </c>
      <c r="O7" s="3">
        <f t="shared" si="4"/>
        <v>1.41</v>
      </c>
      <c r="P7" s="3">
        <f t="shared" si="4"/>
        <v>1.41</v>
      </c>
      <c r="Q7" s="3">
        <f t="shared" si="4"/>
        <v>1.41</v>
      </c>
      <c r="R7" s="3">
        <f t="shared" si="4"/>
        <v>1.28</v>
      </c>
      <c r="S7" s="3">
        <f t="shared" si="4"/>
        <v>1.28</v>
      </c>
      <c r="T7" s="3">
        <f t="shared" si="4"/>
        <v>1.28</v>
      </c>
      <c r="U7" s="3">
        <f t="shared" si="4"/>
        <v>2.57</v>
      </c>
      <c r="V7" s="3">
        <f t="shared" si="4"/>
        <v>2.57</v>
      </c>
      <c r="W7" s="3">
        <f t="shared" si="4"/>
        <v>2.57</v>
      </c>
      <c r="X7" s="3">
        <f t="shared" si="4"/>
        <v>2.57</v>
      </c>
      <c r="Y7" s="3">
        <f t="shared" si="4"/>
        <v>2.57</v>
      </c>
      <c r="Z7" s="3">
        <f t="shared" si="4"/>
        <v>2.57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31000000000</v>
      </c>
      <c r="J8" s="2">
        <f t="shared" si="5"/>
        <v>4000000000</v>
      </c>
      <c r="K8" s="2">
        <f t="shared" si="5"/>
        <v>41000000000</v>
      </c>
      <c r="L8" s="2">
        <f t="shared" si="5"/>
        <v>10000000000</v>
      </c>
      <c r="M8" s="2">
        <f t="shared" si="5"/>
        <v>-6000000000</v>
      </c>
      <c r="N8" s="2">
        <f t="shared" si="5"/>
        <v>-2000000000</v>
      </c>
      <c r="O8" s="2">
        <f t="shared" si="5"/>
        <v>-14000000000</v>
      </c>
      <c r="P8" s="2">
        <f t="shared" si="5"/>
        <v>0</v>
      </c>
      <c r="Q8" s="2">
        <f t="shared" si="5"/>
        <v>3000000000</v>
      </c>
      <c r="R8" s="2">
        <f t="shared" si="5"/>
        <v>-9000000000</v>
      </c>
      <c r="S8" s="2">
        <f t="shared" si="5"/>
        <v>-10000000000</v>
      </c>
      <c r="T8" s="2">
        <f t="shared" si="5"/>
        <v>11000000000</v>
      </c>
      <c r="U8" s="2">
        <f t="shared" si="5"/>
        <v>24000000000</v>
      </c>
      <c r="V8" s="2">
        <f t="shared" si="5"/>
        <v>12000000000</v>
      </c>
      <c r="W8" s="2">
        <f t="shared" si="5"/>
        <v>23000000000</v>
      </c>
      <c r="X8" s="2">
        <f t="shared" si="5"/>
        <v>13000000000</v>
      </c>
      <c r="Y8" s="2">
        <f t="shared" si="5"/>
        <v>20000000000</v>
      </c>
      <c r="Z8" s="2">
        <f t="shared" si="5"/>
        <v>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-2.2400000000000002</v>
      </c>
      <c r="E9" s="3">
        <f>IFERROR(INDEX(E51:E500,MATCH("Free cash flow per share (Quarter)",$C$51:$C$500,0)),"")</f>
        <v>-1.19</v>
      </c>
      <c r="H9" s="3">
        <f>IFERROR(INDEX(D9:G9,COUNT(D9:G9)),"")</f>
        <v>-1.19</v>
      </c>
      <c r="I9" s="3">
        <f t="shared" ref="I9:Z9" si="6">IFERROR(INDEX(I51:I500,MATCH($C$9,$C$51:$C$500,0)),"")</f>
        <v>8.75</v>
      </c>
      <c r="J9" s="3">
        <f t="shared" si="6"/>
        <v>1.02</v>
      </c>
      <c r="K9" s="3">
        <f t="shared" si="6"/>
        <v>11.61</v>
      </c>
      <c r="L9" s="3">
        <f t="shared" si="6"/>
        <v>2.75</v>
      </c>
      <c r="M9" s="3">
        <f t="shared" si="6"/>
        <v>-2.64</v>
      </c>
      <c r="N9" s="3">
        <f t="shared" si="6"/>
        <v>-1.69</v>
      </c>
      <c r="O9" s="3">
        <f t="shared" si="6"/>
        <v>-9.75</v>
      </c>
      <c r="P9" s="3">
        <f t="shared" si="6"/>
        <v>0.24</v>
      </c>
      <c r="Q9" s="3">
        <f t="shared" si="6"/>
        <v>2.4300000000000002</v>
      </c>
      <c r="R9" s="3">
        <f t="shared" si="6"/>
        <v>-7.36</v>
      </c>
      <c r="S9" s="3">
        <f t="shared" si="6"/>
        <v>-7.65</v>
      </c>
      <c r="T9" s="3">
        <f t="shared" si="6"/>
        <v>8.6300000000000008</v>
      </c>
      <c r="U9" s="3">
        <f t="shared" si="6"/>
        <v>9.4499999999999993</v>
      </c>
      <c r="V9" s="3">
        <f t="shared" si="6"/>
        <v>4.57</v>
      </c>
      <c r="W9" s="3">
        <f t="shared" si="6"/>
        <v>8.92</v>
      </c>
      <c r="X9" s="3">
        <f t="shared" si="6"/>
        <v>5.1100000000000003</v>
      </c>
      <c r="Y9" s="3">
        <f t="shared" si="6"/>
        <v>7.84</v>
      </c>
      <c r="Z9" s="3">
        <f t="shared" si="6"/>
        <v>0.17</v>
      </c>
    </row>
    <row r="10" spans="1:26" ht="15.5" x14ac:dyDescent="0.35">
      <c r="C10" t="s">
        <v>18</v>
      </c>
      <c r="D10" s="3">
        <f ca="1">IFERROR(IF(D9=0,"",D2/D9),"")</f>
        <v>-109.82142857142856</v>
      </c>
      <c r="E10" s="3">
        <f ca="1">IFERROR(IF(E9=0,"",E2/E9),"")</f>
        <v>-130.25210084033614</v>
      </c>
      <c r="I10" s="3">
        <f t="shared" ref="I10:Z10" ca="1" si="7">IFERROR(IF(I9=0,"",I2/I9),"")</f>
        <v>46.171428571428571</v>
      </c>
      <c r="J10" s="3">
        <f t="shared" ca="1" si="7"/>
        <v>155.88235294117646</v>
      </c>
      <c r="K10" s="3">
        <f t="shared" ca="1" si="7"/>
        <v>16.365202411714041</v>
      </c>
      <c r="L10" s="3">
        <f t="shared" ca="1" si="7"/>
        <v>61.81818181818182</v>
      </c>
      <c r="M10" s="3">
        <f t="shared" ca="1" si="7"/>
        <v>-87.878787878787875</v>
      </c>
      <c r="N10" s="3" t="str">
        <f t="shared" ca="1" si="7"/>
        <v/>
      </c>
      <c r="O10" s="3" t="str">
        <f t="shared" ca="1" si="7"/>
        <v/>
      </c>
      <c r="P10" s="3">
        <f t="shared" ca="1" si="7"/>
        <v>520.83333333333337</v>
      </c>
      <c r="Q10" s="3" t="str">
        <f t="shared" ca="1" si="7"/>
        <v/>
      </c>
      <c r="R10" s="3">
        <f t="shared" ca="1" si="7"/>
        <v>-20.720108695652172</v>
      </c>
      <c r="S10" s="3" t="str">
        <f t="shared" ca="1" si="7"/>
        <v/>
      </c>
      <c r="T10" s="3">
        <f t="shared" ca="1" si="7"/>
        <v>53.592120509849359</v>
      </c>
      <c r="U10" s="3">
        <f t="shared" ca="1" si="7"/>
        <v>78.520793650793649</v>
      </c>
      <c r="V10" s="3">
        <f t="shared" ca="1" si="7"/>
        <v>179.68719912472645</v>
      </c>
      <c r="W10" s="3">
        <f t="shared" ca="1" si="7"/>
        <v>56.566659192825107</v>
      </c>
      <c r="X10" s="3">
        <f t="shared" ca="1" si="7"/>
        <v>104.55097847358121</v>
      </c>
      <c r="Y10" s="3">
        <f t="shared" ca="1" si="7"/>
        <v>69.40677295918367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223845191831</v>
      </c>
      <c r="E11" s="2">
        <f>IFERROR(INDEX(E51:E500,MATCH($C$11,$C$51:$C$500,0)),"")</f>
        <v>231569870413</v>
      </c>
      <c r="H11" s="2">
        <f>IFERROR(INDEX(D11:G11,COUNT(D11:G11)),"")</f>
        <v>231569870413</v>
      </c>
      <c r="I11" s="2">
        <f t="shared" ref="I11:Z11" si="8">IFERROR(INDEX(I51:I500,MATCH($C$11,$C$51:$C$500,0)),"")</f>
        <v>223312305614</v>
      </c>
      <c r="J11" s="2">
        <f t="shared" si="8"/>
        <v>129429705345</v>
      </c>
      <c r="K11" s="2">
        <f t="shared" si="8"/>
        <v>152105426438</v>
      </c>
      <c r="L11" s="2">
        <f t="shared" si="8"/>
        <v>131036973035</v>
      </c>
      <c r="M11" s="2">
        <f t="shared" si="8"/>
        <v>15250089233</v>
      </c>
      <c r="N11" s="2">
        <f t="shared" si="8"/>
        <v>4516247379</v>
      </c>
      <c r="O11" s="2">
        <f t="shared" si="8"/>
        <v>6836438527</v>
      </c>
      <c r="P11" s="2">
        <f t="shared" si="8"/>
        <v>21273562512</v>
      </c>
      <c r="Q11" s="2">
        <f t="shared" si="8"/>
        <v>21138919094</v>
      </c>
      <c r="R11" s="2">
        <f t="shared" si="8"/>
        <v>16003601056</v>
      </c>
      <c r="S11" s="2">
        <f t="shared" si="8"/>
        <v>80462371807</v>
      </c>
      <c r="T11" s="2">
        <f t="shared" si="8"/>
        <v>47588297793</v>
      </c>
      <c r="U11" s="2">
        <f t="shared" si="8"/>
        <v>50006905442</v>
      </c>
      <c r="V11" s="2">
        <f t="shared" si="8"/>
        <v>33277276437</v>
      </c>
      <c r="W11" s="2">
        <f t="shared" si="8"/>
        <v>25484829771</v>
      </c>
      <c r="X11" s="2">
        <f t="shared" si="8"/>
        <v>29631218043</v>
      </c>
      <c r="Y11" s="2">
        <f t="shared" si="8"/>
        <v>17655037363</v>
      </c>
      <c r="Z11" s="2">
        <f t="shared" si="8"/>
        <v>1281486804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-201000000000</v>
      </c>
      <c r="E12" s="2">
        <f>IFERROR(INDEX(E51:E500,MATCH("Net Debt (Quarter)",$C$51:$C$500,0)),"")</f>
        <v>-209000000000</v>
      </c>
      <c r="H12" s="2">
        <f>IFERROR(INDEX(D12:G12,COUNT(D12:G12)),"")</f>
        <v>-209000000000</v>
      </c>
      <c r="I12" s="2">
        <f t="shared" ref="I12:Z12" si="9">IFERROR(INDEX(I51:I500,MATCH($C$12,$C$51:$C$500,0)),"")</f>
        <v>-218000000000</v>
      </c>
      <c r="J12" s="2">
        <f t="shared" si="9"/>
        <v>-126000000000</v>
      </c>
      <c r="K12" s="2">
        <f t="shared" si="9"/>
        <v>-143000000000</v>
      </c>
      <c r="L12" s="2">
        <f t="shared" si="9"/>
        <v>-117000000000</v>
      </c>
      <c r="M12" s="2">
        <f t="shared" si="9"/>
        <v>-4000000000</v>
      </c>
      <c r="N12" s="2">
        <f t="shared" si="9"/>
        <v>5000000000</v>
      </c>
      <c r="O12" s="2">
        <f t="shared" si="9"/>
        <v>3000000000</v>
      </c>
      <c r="P12" s="2">
        <f t="shared" si="9"/>
        <v>-11000000000</v>
      </c>
      <c r="Q12" s="2">
        <f t="shared" si="9"/>
        <v>-11000000000</v>
      </c>
      <c r="R12" s="2">
        <f t="shared" si="9"/>
        <v>-6000000000</v>
      </c>
      <c r="S12" s="2">
        <f t="shared" si="9"/>
        <v>-70000000000</v>
      </c>
      <c r="T12" s="2">
        <f t="shared" si="9"/>
        <v>-33000000000</v>
      </c>
      <c r="U12" s="2">
        <f t="shared" si="9"/>
        <v>-33000000000</v>
      </c>
      <c r="V12" s="2">
        <f t="shared" si="9"/>
        <v>-13000000000</v>
      </c>
      <c r="W12" s="2">
        <f t="shared" si="9"/>
        <v>-6000000000</v>
      </c>
      <c r="X12" s="2">
        <f t="shared" si="9"/>
        <v>17000000000</v>
      </c>
      <c r="Y12" s="2">
        <f t="shared" si="9"/>
        <v>31000000000</v>
      </c>
      <c r="Z12" s="2">
        <f t="shared" si="9"/>
        <v>55000000000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23000000000</v>
      </c>
      <c r="E13" s="2">
        <f>IFERROR(INDEX(E51:E500,MATCH("Total Debt (Quarter)",$C$51:$C$500,0)),"")</f>
        <v>23000000000</v>
      </c>
      <c r="H13" s="2">
        <f>IFERROR(INDEX(D13:G13,COUNT(D13:G13)),"")</f>
        <v>23000000000</v>
      </c>
      <c r="I13" s="2">
        <f t="shared" ref="I13:Z13" si="10">IFERROR(INDEX(I51:I500,MATCH($C$13,$C$51:$C$500,0)),"")</f>
        <v>6000000000</v>
      </c>
      <c r="J13" s="2">
        <f t="shared" si="10"/>
        <v>3000000000</v>
      </c>
      <c r="K13" s="2">
        <f t="shared" si="10"/>
        <v>9000000000</v>
      </c>
      <c r="L13" s="2">
        <f t="shared" si="10"/>
        <v>14000000000</v>
      </c>
      <c r="M13" s="2">
        <f t="shared" si="10"/>
        <v>11000000000</v>
      </c>
      <c r="N13" s="2">
        <f t="shared" si="10"/>
        <v>10000000000</v>
      </c>
      <c r="O13" s="2">
        <f t="shared" si="10"/>
        <v>10000000000</v>
      </c>
      <c r="P13" s="2">
        <f t="shared" si="10"/>
        <v>10000000000</v>
      </c>
      <c r="Q13" s="2">
        <f t="shared" si="10"/>
        <v>10000000000</v>
      </c>
      <c r="R13" s="2">
        <f t="shared" si="10"/>
        <v>10000000000</v>
      </c>
      <c r="S13" s="2">
        <f t="shared" si="10"/>
        <v>10000000000</v>
      </c>
      <c r="T13" s="2">
        <f t="shared" si="10"/>
        <v>15000000000</v>
      </c>
      <c r="U13" s="2">
        <f t="shared" si="10"/>
        <v>17000000000</v>
      </c>
      <c r="V13" s="2">
        <f t="shared" si="10"/>
        <v>20000000000</v>
      </c>
      <c r="W13" s="2">
        <f t="shared" si="10"/>
        <v>19000000000</v>
      </c>
      <c r="X13" s="2">
        <f t="shared" si="10"/>
        <v>47000000000</v>
      </c>
      <c r="Y13" s="2">
        <f t="shared" si="10"/>
        <v>49000000000</v>
      </c>
      <c r="Z13" s="2">
        <f t="shared" si="10"/>
        <v>57000000000</v>
      </c>
    </row>
    <row r="14" spans="1:26" ht="15.5" x14ac:dyDescent="0.35">
      <c r="C14" t="s">
        <v>27</v>
      </c>
      <c r="D14" s="2">
        <f>IFERROR(INDEX(D51:D500,MATCH($C$14,$C$51:$C$500,0)),"")</f>
        <v>-297371106</v>
      </c>
      <c r="E14" s="2">
        <f>IFERROR(INDEX(E51:E500,MATCH($C$14,$C$51:$C$500,0)),"")</f>
        <v>-91763296</v>
      </c>
      <c r="H14" s="2">
        <f>IFERROR(SUM(D14:G14)*(4/MAX(1,COUNT(D14:G14))),"")</f>
        <v>-778268804</v>
      </c>
      <c r="I14" s="2">
        <f t="shared" ref="I14:Z14" si="11">IFERROR(INDEX(I51:I500,MATCH($C$14,$C$51:$C$500,0)),"")</f>
        <v>-347022495</v>
      </c>
      <c r="J14" s="2">
        <f t="shared" si="11"/>
        <v>-565372909</v>
      </c>
      <c r="K14" s="2">
        <f t="shared" si="11"/>
        <v>-391355061</v>
      </c>
      <c r="L14" s="2">
        <f t="shared" si="11"/>
        <v>-495246945</v>
      </c>
      <c r="M14" s="2">
        <f t="shared" si="11"/>
        <v>-118693414</v>
      </c>
      <c r="N14" s="2">
        <f t="shared" si="11"/>
        <v>0</v>
      </c>
      <c r="O14" s="2">
        <f t="shared" si="11"/>
        <v>0</v>
      </c>
      <c r="P14" s="2">
        <f t="shared" si="11"/>
        <v>-335429303</v>
      </c>
      <c r="Q14" s="2">
        <f t="shared" si="11"/>
        <v>-15022100982</v>
      </c>
      <c r="R14" s="2">
        <f t="shared" si="11"/>
        <v>0</v>
      </c>
      <c r="S14" s="2">
        <f t="shared" si="11"/>
        <v>-105025877</v>
      </c>
      <c r="T14" s="2">
        <f t="shared" si="11"/>
        <v>-471494119</v>
      </c>
      <c r="U14" s="2">
        <f t="shared" si="11"/>
        <v>-656359108</v>
      </c>
      <c r="V14" s="2">
        <f t="shared" si="11"/>
        <v>-346339773</v>
      </c>
      <c r="W14" s="2">
        <f t="shared" si="11"/>
        <v>-1794193013</v>
      </c>
      <c r="X14" s="2">
        <f t="shared" si="11"/>
        <v>-2507288190</v>
      </c>
      <c r="Y14" s="2">
        <f t="shared" si="11"/>
        <v>-3698513665</v>
      </c>
      <c r="Z14" s="2">
        <f t="shared" si="11"/>
        <v>-7415108968</v>
      </c>
    </row>
    <row r="15" spans="1:26" ht="15.5" x14ac:dyDescent="0.35">
      <c r="C15" t="s">
        <v>28</v>
      </c>
      <c r="D15" s="2">
        <f>IFERROR(INDEX(D51:D500,MATCH($C$15,$C$51:$C$500,0)),"")</f>
        <v>-1898592790</v>
      </c>
      <c r="E15" s="2">
        <f>IFERROR(INDEX(E51:E500,MATCH($C$15,$C$51:$C$500,0)),"")</f>
        <v>-532565889</v>
      </c>
      <c r="H15" s="2">
        <f>IFERROR(SUM(D15:G15)*(4/MAX(1,COUNT(D15:G15))),"")</f>
        <v>-4862317358</v>
      </c>
      <c r="I15" s="2">
        <f t="shared" ref="I15:Z15" si="12">IFERROR(INDEX(I51:I500,MATCH($C$15,$C$51:$C$500,0)),"")</f>
        <v>-7194309736</v>
      </c>
      <c r="J15" s="2">
        <f t="shared" si="12"/>
        <v>-8123243347</v>
      </c>
      <c r="K15" s="2">
        <f t="shared" si="12"/>
        <v>-11180213285</v>
      </c>
      <c r="L15" s="2">
        <f t="shared" si="12"/>
        <v>-4232982375</v>
      </c>
      <c r="M15" s="2">
        <f t="shared" si="12"/>
        <v>1103749521</v>
      </c>
      <c r="N15" s="2">
        <f t="shared" si="12"/>
        <v>7273893571</v>
      </c>
      <c r="O15" s="2">
        <f t="shared" si="12"/>
        <v>0</v>
      </c>
      <c r="P15" s="2">
        <f t="shared" si="12"/>
        <v>-1939794085</v>
      </c>
      <c r="Q15" s="2">
        <f t="shared" si="12"/>
        <v>-3575346317</v>
      </c>
      <c r="R15" s="2">
        <f t="shared" si="12"/>
        <v>-1217185526</v>
      </c>
      <c r="S15" s="2">
        <f t="shared" si="12"/>
        <v>-1740150362</v>
      </c>
      <c r="T15" s="2">
        <f t="shared" si="12"/>
        <v>-4220800604</v>
      </c>
      <c r="U15" s="2">
        <f t="shared" si="12"/>
        <v>-5754196591</v>
      </c>
      <c r="V15" s="2">
        <f t="shared" si="12"/>
        <v>-5797671705</v>
      </c>
      <c r="W15" s="2">
        <f t="shared" si="12"/>
        <v>-6773395168</v>
      </c>
      <c r="X15" s="2">
        <f t="shared" si="12"/>
        <v>-2302685800</v>
      </c>
      <c r="Y15" s="2">
        <f t="shared" si="12"/>
        <v>-1068763254</v>
      </c>
      <c r="Z15" s="2">
        <f t="shared" si="12"/>
        <v>-1173833115</v>
      </c>
    </row>
    <row r="16" spans="1:26" ht="15.5" x14ac:dyDescent="0.35">
      <c r="C16" t="s">
        <v>29</v>
      </c>
      <c r="D16" s="2">
        <f>IFERROR(INDEX(D51:D500,MATCH($C$16,$C$51:$C$500,0)),"")</f>
        <v>6132003686</v>
      </c>
      <c r="E16" s="2">
        <f>IFERROR(INDEX(E51:E500,MATCH($C$16,$C$51:$C$500,0)),"")</f>
        <v>2159136805</v>
      </c>
      <c r="H16" s="2">
        <f>IFERROR(SUM(D16:G16)*(4/MAX(1,COUNT(D16:G16))),"")</f>
        <v>16582280982</v>
      </c>
      <c r="I16" s="2">
        <f t="shared" ref="I16:Z16" si="13">IFERROR(INDEX(I51:I500,MATCH($C$16,$C$51:$C$500,0)),"")</f>
        <v>22441559442</v>
      </c>
      <c r="J16" s="2">
        <f t="shared" si="13"/>
        <v>19508113527</v>
      </c>
      <c r="K16" s="2">
        <f t="shared" si="13"/>
        <v>59068954324</v>
      </c>
      <c r="L16" s="2">
        <f t="shared" si="13"/>
        <v>19578876245</v>
      </c>
      <c r="M16" s="2">
        <f t="shared" si="13"/>
        <v>8121034418</v>
      </c>
      <c r="N16" s="2">
        <f t="shared" si="13"/>
        <v>-3234723552</v>
      </c>
      <c r="O16" s="2">
        <f t="shared" si="13"/>
        <v>-87934380048</v>
      </c>
      <c r="P16" s="2">
        <f t="shared" si="13"/>
        <v>11007673676</v>
      </c>
      <c r="Q16" s="2">
        <f t="shared" si="13"/>
        <v>-19165121524</v>
      </c>
      <c r="R16" s="2">
        <f t="shared" si="13"/>
        <v>-20053291626</v>
      </c>
      <c r="S16" s="2">
        <f t="shared" si="13"/>
        <v>-193474282660</v>
      </c>
      <c r="T16" s="2">
        <f t="shared" si="13"/>
        <v>11830024336</v>
      </c>
      <c r="U16" s="2">
        <f t="shared" si="13"/>
        <v>27756812124</v>
      </c>
      <c r="V16" s="2">
        <f t="shared" si="13"/>
        <v>27888346138</v>
      </c>
      <c r="W16" s="2">
        <f t="shared" si="13"/>
        <v>34252759043</v>
      </c>
      <c r="X16" s="2">
        <f t="shared" si="13"/>
        <v>6333710423</v>
      </c>
      <c r="Y16" s="2">
        <f t="shared" si="13"/>
        <v>9993834933</v>
      </c>
      <c r="Z16" s="2">
        <f t="shared" si="13"/>
        <v>1176141839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922500000000</v>
      </c>
      <c r="E20" s="2">
        <f ca="1">IFERROR(E21*E2,"")</f>
        <v>581250000000</v>
      </c>
      <c r="H20" s="2">
        <f t="shared" ref="H20:Z20" ca="1" si="14">IFERROR(H21*H2,"")</f>
        <v>581250000000</v>
      </c>
      <c r="I20" s="2">
        <f t="shared" ca="1" si="14"/>
        <v>1430160000000</v>
      </c>
      <c r="J20" s="2">
        <f t="shared" ca="1" si="14"/>
        <v>562860000000</v>
      </c>
      <c r="K20" s="2">
        <f t="shared" ca="1" si="14"/>
        <v>672600000000</v>
      </c>
      <c r="L20" s="2">
        <f t="shared" ca="1" si="14"/>
        <v>601800000000</v>
      </c>
      <c r="M20" s="2">
        <f t="shared" ca="1" si="14"/>
        <v>566080000000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176250000000</v>
      </c>
      <c r="Q20" s="2" t="str">
        <f t="shared" ca="1" si="14"/>
        <v/>
      </c>
      <c r="R20" s="2">
        <f t="shared" ca="1" si="14"/>
        <v>195200000000</v>
      </c>
      <c r="S20" s="2" t="str">
        <f t="shared" ca="1" si="14"/>
        <v/>
      </c>
      <c r="T20" s="2">
        <f t="shared" ca="1" si="14"/>
        <v>592000000000</v>
      </c>
      <c r="U20" s="2">
        <f t="shared" ca="1" si="14"/>
        <v>1906995254999.9998</v>
      </c>
      <c r="V20" s="2">
        <f t="shared" ca="1" si="14"/>
        <v>2110408184999.9998</v>
      </c>
      <c r="W20" s="2">
        <f t="shared" ca="1" si="14"/>
        <v>1296756722000</v>
      </c>
      <c r="X20" s="2">
        <f t="shared" ca="1" si="14"/>
        <v>1373036635000</v>
      </c>
      <c r="Y20" s="2">
        <f t="shared" ca="1" si="14"/>
        <v>1398463187000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3750000000</v>
      </c>
      <c r="E21" s="2">
        <f>IFERROR(INDEX(E51:E500,MATCH($C$7,$C$51:$C$500,0)),"")</f>
        <v>3750000000</v>
      </c>
      <c r="H21" s="2">
        <f>IFERROR(INDEX(D21:G21,COUNT(D21:G21)),"")</f>
        <v>3750000000</v>
      </c>
      <c r="I21" s="2">
        <f t="shared" ref="I21:Z21" si="15">IFERROR(INDEX(I51:I500,MATCH($C$7,$C$51:$C$500,0)),"")</f>
        <v>3540000000</v>
      </c>
      <c r="J21" s="2">
        <f t="shared" si="15"/>
        <v>3540000000</v>
      </c>
      <c r="K21" s="2">
        <f t="shared" si="15"/>
        <v>3540000000</v>
      </c>
      <c r="L21" s="2">
        <f t="shared" si="15"/>
        <v>3540000000</v>
      </c>
      <c r="M21" s="2">
        <f t="shared" si="15"/>
        <v>2440000000</v>
      </c>
      <c r="N21" s="2">
        <f t="shared" si="15"/>
        <v>1410000000</v>
      </c>
      <c r="O21" s="2">
        <f t="shared" si="15"/>
        <v>1410000000</v>
      </c>
      <c r="P21" s="2">
        <f t="shared" si="15"/>
        <v>1410000000</v>
      </c>
      <c r="Q21" s="2">
        <f t="shared" si="15"/>
        <v>1410000000</v>
      </c>
      <c r="R21" s="2">
        <f t="shared" si="15"/>
        <v>1280000000</v>
      </c>
      <c r="S21" s="2">
        <f t="shared" si="15"/>
        <v>1280000000</v>
      </c>
      <c r="T21" s="2">
        <f t="shared" si="15"/>
        <v>1280000000</v>
      </c>
      <c r="U21" s="2">
        <f t="shared" si="15"/>
        <v>2570000000</v>
      </c>
      <c r="V21" s="2">
        <f t="shared" si="15"/>
        <v>2570000000</v>
      </c>
      <c r="W21" s="2">
        <f t="shared" si="15"/>
        <v>2570000000</v>
      </c>
      <c r="X21" s="2">
        <f t="shared" si="15"/>
        <v>2570000000</v>
      </c>
      <c r="Y21" s="2">
        <f t="shared" si="15"/>
        <v>2570000000</v>
      </c>
      <c r="Z21" s="2">
        <f t="shared" si="15"/>
        <v>2570000000</v>
      </c>
    </row>
    <row r="23" spans="1:26" ht="15.5" x14ac:dyDescent="0.35">
      <c r="B23" t="s">
        <v>54</v>
      </c>
      <c r="C23" t="s">
        <v>55</v>
      </c>
      <c r="D23" s="3">
        <f>IFERROR(D5/D6*100,"")</f>
        <v>0.50535118153097935</v>
      </c>
      <c r="E23" s="3">
        <f>IFERROR(E5/E6*100,"")</f>
        <v>0.25253338071572595</v>
      </c>
      <c r="H23" s="3">
        <f t="shared" ref="H23:Z23" si="16">IFERROR(H5/H6*100,"")</f>
        <v>1.5210619313744529</v>
      </c>
      <c r="I23" s="3">
        <f t="shared" si="16"/>
        <v>2.5762985360429451</v>
      </c>
      <c r="J23" s="3">
        <f t="shared" si="16"/>
        <v>1.7875111047639571</v>
      </c>
      <c r="K23" s="3">
        <f t="shared" si="16"/>
        <v>8.9794851015693684</v>
      </c>
      <c r="L23" s="3">
        <f t="shared" si="16"/>
        <v>4.1768525679464892</v>
      </c>
      <c r="M23" s="3">
        <f t="shared" si="16"/>
        <v>5.0170684166862305</v>
      </c>
      <c r="N23" s="3">
        <f t="shared" si="16"/>
        <v>-11.297954078003608</v>
      </c>
      <c r="O23" s="3">
        <f t="shared" si="16"/>
        <v>767.31896690855672</v>
      </c>
      <c r="P23" s="3">
        <f t="shared" si="16"/>
        <v>-8.3654114015196441</v>
      </c>
      <c r="Q23" s="3">
        <f t="shared" si="16"/>
        <v>-27.076044099509033</v>
      </c>
      <c r="R23" s="3">
        <f t="shared" si="16"/>
        <v>-26.430983035309989</v>
      </c>
      <c r="S23" s="3">
        <f t="shared" si="16"/>
        <v>-144.60593730260175</v>
      </c>
      <c r="T23" s="3">
        <f t="shared" si="16"/>
        <v>7.7747042487534657</v>
      </c>
      <c r="U23" s="3">
        <f t="shared" si="16"/>
        <v>19.618270218919434</v>
      </c>
      <c r="V23" s="3">
        <f t="shared" si="16"/>
        <v>23.256055770457447</v>
      </c>
      <c r="W23" s="3">
        <f t="shared" si="16"/>
        <v>43.465050068979927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-0.27802955443924504</v>
      </c>
      <c r="E24" s="4">
        <f>IFERROR(_xlfn.RRI(5,J23,E23),"")</f>
        <v>-0.32389521613539252</v>
      </c>
      <c r="H24" s="4">
        <f t="shared" ref="H24:Z24" si="17">IFERROR(_xlfn.RRI(5,M23,H23),"")</f>
        <v>-0.21233894151237254</v>
      </c>
      <c r="I24" s="4" t="str">
        <f t="shared" si="17"/>
        <v/>
      </c>
      <c r="J24" s="4">
        <f t="shared" si="17"/>
        <v>-0.70252219861578791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-0.39943124211341463</v>
      </c>
      <c r="O24" s="4">
        <f t="shared" si="17"/>
        <v>1.5052923438559529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0.7</v>
      </c>
      <c r="E25" s="3">
        <f>IFERROR(INDEX(E51:E500,MATCH($A$25,$C$51:$C$500,0)),"")</f>
        <v>0.35</v>
      </c>
      <c r="H25" s="3">
        <f>IFERROR(INDEX(D25:G25,COUNT(D25:G25)),"")</f>
        <v>0.35</v>
      </c>
      <c r="I25" s="3">
        <f t="shared" ref="I25:Z25" si="18">IFERROR(INDEX(I51:I500,MATCH($C$25,$C$51:$C$500,0)),"")</f>
        <v>3.49</v>
      </c>
      <c r="J25" s="3">
        <f t="shared" si="18"/>
        <v>1.84</v>
      </c>
      <c r="K25" s="3">
        <f t="shared" si="18"/>
        <v>10.88</v>
      </c>
      <c r="L25" s="3">
        <f t="shared" si="18"/>
        <v>4.3099999999999996</v>
      </c>
      <c r="M25" s="3">
        <f t="shared" si="18"/>
        <v>4.17</v>
      </c>
      <c r="N25" s="3">
        <f t="shared" si="18"/>
        <v>1.62</v>
      </c>
      <c r="O25" s="3">
        <f t="shared" si="18"/>
        <v>-63.72</v>
      </c>
      <c r="P25" s="3">
        <f t="shared" si="18"/>
        <v>5.65</v>
      </c>
      <c r="Q25" s="3">
        <f t="shared" si="18"/>
        <v>-16.72</v>
      </c>
      <c r="R25" s="3">
        <f t="shared" si="18"/>
        <v>-17.68</v>
      </c>
      <c r="S25" s="3">
        <f t="shared" si="18"/>
        <v>-136.69999999999999</v>
      </c>
      <c r="T25" s="3">
        <f t="shared" si="18"/>
        <v>6.22</v>
      </c>
      <c r="U25" s="3">
        <f t="shared" si="18"/>
        <v>8.57</v>
      </c>
      <c r="V25" s="3">
        <f t="shared" si="18"/>
        <v>8.61</v>
      </c>
      <c r="W25" s="3">
        <f t="shared" si="18"/>
        <v>10.71</v>
      </c>
      <c r="X25" s="3">
        <f t="shared" si="18"/>
        <v>1.57</v>
      </c>
      <c r="Y25" s="3">
        <f t="shared" si="18"/>
        <v>3.48</v>
      </c>
      <c r="Z25" s="3">
        <f t="shared" si="18"/>
        <v>0</v>
      </c>
    </row>
    <row r="26" spans="1:26" ht="15.5" x14ac:dyDescent="0.35">
      <c r="C26" t="s">
        <v>59</v>
      </c>
      <c r="D26" s="4">
        <f>IFERROR(_xlfn.RRI(5,I25,D25),"")</f>
        <v>-0.27480546503524395</v>
      </c>
      <c r="E26" s="4">
        <f>IFERROR(_xlfn.RRI(5,J25,E25),"")</f>
        <v>-0.28245351014463771</v>
      </c>
      <c r="H26" s="4">
        <f t="shared" ref="H26:Z26" si="19">IFERROR(_xlfn.RRI(5,M25,H25),"")</f>
        <v>-0.39076282188777289</v>
      </c>
      <c r="I26" s="4">
        <f t="shared" si="19"/>
        <v>0.16590209446766302</v>
      </c>
      <c r="J26" s="4" t="str">
        <f t="shared" si="19"/>
        <v/>
      </c>
      <c r="K26" s="4">
        <f t="shared" si="19"/>
        <v>0.14002949998781489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-7.9945560656507819E-2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0.12316155161660691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>
        <f t="shared" si="19"/>
        <v>0</v>
      </c>
    </row>
    <row r="27" spans="1:26" ht="15.5" x14ac:dyDescent="0.35">
      <c r="C27" t="s">
        <v>60</v>
      </c>
      <c r="D27" s="3">
        <f>IFERROR(D4/D21,"")</f>
        <v>16.629519926133334</v>
      </c>
      <c r="E27" s="3">
        <f>IFERROR(E4/E21,"")</f>
        <v>11.166305844266667</v>
      </c>
      <c r="H27" s="3">
        <f t="shared" ref="H27:Z27" si="20">IFERROR(H4/H21,"")</f>
        <v>55.591651540800001</v>
      </c>
      <c r="I27" s="3">
        <f t="shared" si="20"/>
        <v>62.824501752824858</v>
      </c>
      <c r="J27" s="3">
        <f t="shared" si="20"/>
        <v>82.720684054519779</v>
      </c>
      <c r="K27" s="3">
        <f t="shared" si="20"/>
        <v>86.721763373446322</v>
      </c>
      <c r="L27" s="3">
        <f t="shared" si="20"/>
        <v>34.431121100847456</v>
      </c>
      <c r="M27" s="3">
        <f t="shared" si="20"/>
        <v>18.976870699590165</v>
      </c>
      <c r="N27" s="3">
        <f t="shared" si="20"/>
        <v>0</v>
      </c>
      <c r="O27" s="3">
        <f t="shared" si="20"/>
        <v>0</v>
      </c>
      <c r="P27" s="3">
        <f t="shared" si="20"/>
        <v>24.805029161702127</v>
      </c>
      <c r="Q27" s="3">
        <f t="shared" si="20"/>
        <v>20.335186268794327</v>
      </c>
      <c r="R27" s="3">
        <f t="shared" si="20"/>
        <v>18.630836190625001</v>
      </c>
      <c r="S27" s="3">
        <f t="shared" si="20"/>
        <v>24.5120721796875</v>
      </c>
      <c r="T27" s="3">
        <f t="shared" si="20"/>
        <v>132.26613247500001</v>
      </c>
      <c r="U27" s="3">
        <f t="shared" si="20"/>
        <v>54.469218498443581</v>
      </c>
      <c r="V27" s="3">
        <f t="shared" si="20"/>
        <v>58.68691233463035</v>
      </c>
      <c r="W27" s="3">
        <f t="shared" si="20"/>
        <v>54.239022210894944</v>
      </c>
      <c r="X27" s="3">
        <f t="shared" si="20"/>
        <v>33.128601985214004</v>
      </c>
      <c r="Y27" s="3">
        <f t="shared" si="20"/>
        <v>26.586952959143968</v>
      </c>
      <c r="Z27" s="3">
        <f t="shared" si="20"/>
        <v>36.168644791050582</v>
      </c>
    </row>
    <row r="28" spans="1:26" ht="15.5" x14ac:dyDescent="0.35">
      <c r="C28" t="s">
        <v>61</v>
      </c>
      <c r="D28" s="4">
        <f>IFERROR(_xlfn.RRI(5,I27,D27),"")</f>
        <v>-0.23343297806357433</v>
      </c>
      <c r="E28" s="4">
        <f>IFERROR(_xlfn.RRI(5,J27,E27),"")</f>
        <v>-0.33002425491048215</v>
      </c>
      <c r="H28" s="4">
        <f t="shared" ref="H28:Z28" si="21">IFERROR(_xlfn.RRI(5,M27,H27),"")</f>
        <v>0.23981531172233073</v>
      </c>
      <c r="I28" s="4" t="str">
        <f t="shared" si="21"/>
        <v/>
      </c>
      <c r="J28" s="4" t="str">
        <f t="shared" si="21"/>
        <v/>
      </c>
      <c r="K28" s="4">
        <f t="shared" si="21"/>
        <v>0.28445138576989581</v>
      </c>
      <c r="L28" s="4">
        <f t="shared" si="21"/>
        <v>0.11106790327311944</v>
      </c>
      <c r="M28" s="4">
        <f t="shared" si="21"/>
        <v>3.6873492703020094E-3</v>
      </c>
      <c r="N28" s="4">
        <f t="shared" si="21"/>
        <v>-1</v>
      </c>
      <c r="O28" s="4">
        <f t="shared" si="21"/>
        <v>-1</v>
      </c>
      <c r="P28" s="4">
        <f t="shared" si="21"/>
        <v>-0.14556757809100251</v>
      </c>
      <c r="Q28" s="4">
        <f t="shared" si="21"/>
        <v>-0.19101330543363793</v>
      </c>
      <c r="R28" s="4">
        <f t="shared" si="21"/>
        <v>-0.19242270712653786</v>
      </c>
      <c r="S28" s="4">
        <f t="shared" si="21"/>
        <v>-5.8467352907376591E-2</v>
      </c>
      <c r="T28" s="4">
        <f t="shared" si="21"/>
        <v>0.37833891387144769</v>
      </c>
      <c r="U28" s="4">
        <f t="shared" si="21"/>
        <v>8.5334932910906103E-2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-0.89971346704871058</v>
      </c>
      <c r="I29" s="4">
        <f t="shared" si="22"/>
        <v>0.89673913043478259</v>
      </c>
      <c r="J29" s="4">
        <f t="shared" si="22"/>
        <v>-0.83088235294117652</v>
      </c>
      <c r="K29" s="4">
        <f t="shared" si="22"/>
        <v>1.5243619489559168</v>
      </c>
      <c r="L29" s="4">
        <f t="shared" si="22"/>
        <v>3.3573141486810475E-2</v>
      </c>
      <c r="M29" s="4">
        <f t="shared" si="22"/>
        <v>1.574074074074074</v>
      </c>
      <c r="N29" s="4">
        <f t="shared" si="22"/>
        <v>-1.0254237288135595</v>
      </c>
      <c r="O29" s="4">
        <f t="shared" si="22"/>
        <v>-12.277876106194689</v>
      </c>
      <c r="P29" s="4">
        <f t="shared" si="22"/>
        <v>-1.3379186602870812</v>
      </c>
      <c r="Q29" s="4">
        <f t="shared" si="22"/>
        <v>-5.4298642533936702E-2</v>
      </c>
      <c r="R29" s="4">
        <f t="shared" si="22"/>
        <v>-0.87066569129480609</v>
      </c>
      <c r="S29" s="4">
        <f t="shared" si="22"/>
        <v>-22.977491961414788</v>
      </c>
      <c r="T29" s="4">
        <f t="shared" si="22"/>
        <v>-0.27421236872812138</v>
      </c>
      <c r="U29" s="4">
        <f t="shared" si="22"/>
        <v>-4.64576074332162E-3</v>
      </c>
      <c r="V29" s="4">
        <f t="shared" si="22"/>
        <v>-0.19607843137254913</v>
      </c>
      <c r="W29" s="4">
        <f t="shared" si="22"/>
        <v>5.8216560509554141</v>
      </c>
      <c r="X29" s="4">
        <f t="shared" si="22"/>
        <v>-0.54885057471264365</v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-0.11512785633353052</v>
      </c>
      <c r="I30" s="4">
        <f t="shared" si="23"/>
        <v>-0.2405224585495653</v>
      </c>
      <c r="J30" s="4">
        <f t="shared" si="23"/>
        <v>-4.6136969121544052E-2</v>
      </c>
      <c r="K30" s="4">
        <f t="shared" si="23"/>
        <v>1.5187028653363202</v>
      </c>
      <c r="L30" s="4">
        <f t="shared" si="23"/>
        <v>0.81437296200743192</v>
      </c>
      <c r="M30" s="4" t="str">
        <f t="shared" si="23"/>
        <v/>
      </c>
      <c r="N30" s="4" t="str">
        <f t="shared" si="23"/>
        <v/>
      </c>
      <c r="O30" s="4">
        <f t="shared" si="23"/>
        <v>-1</v>
      </c>
      <c r="P30" s="4">
        <f t="shared" si="23"/>
        <v>0.21980830830977266</v>
      </c>
      <c r="Q30" s="4">
        <f t="shared" si="23"/>
        <v>9.1480063521086202E-2</v>
      </c>
      <c r="R30" s="4">
        <f t="shared" si="23"/>
        <v>-0.2399322238425898</v>
      </c>
      <c r="S30" s="4">
        <f t="shared" si="23"/>
        <v>-0.81467612516514321</v>
      </c>
      <c r="T30" s="4">
        <f t="shared" si="23"/>
        <v>1.4282729975055437</v>
      </c>
      <c r="U30" s="4">
        <f t="shared" si="23"/>
        <v>-7.1867707269001518E-2</v>
      </c>
      <c r="V30" s="4">
        <f t="shared" si="23"/>
        <v>8.2005352280151572E-2</v>
      </c>
      <c r="W30" s="4">
        <f t="shared" si="23"/>
        <v>0.63722641345091979</v>
      </c>
      <c r="X30" s="4">
        <f t="shared" si="23"/>
        <v>0.24604733893810826</v>
      </c>
      <c r="Y30" s="4">
        <f t="shared" si="23"/>
        <v>-0.2649170818331979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125.04</v>
      </c>
      <c r="E32" s="3">
        <f>IFERROR(INDEX(E51:E500,MATCH($A$32,$C$51:$C$500,0)),"")</f>
        <v>124.35</v>
      </c>
      <c r="H32" s="3">
        <f>IFERROR(INDEX(D32:G32,COUNT(D32:G32)),"")</f>
        <v>124.35</v>
      </c>
      <c r="I32" s="3">
        <f t="shared" ref="I32:Z32" si="24">IFERROR(INDEX(I51:I500,MATCH($C$32,$C$51:$C$500,0)),"")</f>
        <v>131.35</v>
      </c>
      <c r="J32" s="3">
        <f t="shared" si="24"/>
        <v>110.72</v>
      </c>
      <c r="K32" s="3">
        <f t="shared" si="24"/>
        <v>111.53</v>
      </c>
      <c r="L32" s="3">
        <f t="shared" si="24"/>
        <v>101.98</v>
      </c>
      <c r="M32" s="3">
        <f t="shared" si="24"/>
        <v>46.52</v>
      </c>
      <c r="N32" s="3">
        <f t="shared" si="24"/>
        <v>-4.93</v>
      </c>
      <c r="O32" s="3">
        <f t="shared" si="24"/>
        <v>-5.65</v>
      </c>
      <c r="P32" s="3">
        <f t="shared" si="24"/>
        <v>57.62</v>
      </c>
      <c r="Q32" s="3">
        <f t="shared" si="24"/>
        <v>62.1</v>
      </c>
      <c r="R32" s="3">
        <f t="shared" si="24"/>
        <v>72.22</v>
      </c>
      <c r="S32" s="3">
        <f t="shared" si="24"/>
        <v>90.17</v>
      </c>
      <c r="T32" s="3">
        <f t="shared" si="24"/>
        <v>215.16</v>
      </c>
      <c r="U32" s="3">
        <f t="shared" si="24"/>
        <v>43.47</v>
      </c>
      <c r="V32" s="3">
        <f t="shared" si="24"/>
        <v>36.94</v>
      </c>
      <c r="W32" s="3">
        <f t="shared" si="24"/>
        <v>24.47</v>
      </c>
      <c r="X32" s="3">
        <f t="shared" si="24"/>
        <v>13.84</v>
      </c>
      <c r="Y32" s="3">
        <f t="shared" si="24"/>
        <v>11.14</v>
      </c>
      <c r="Z32" s="3">
        <f t="shared" si="24"/>
        <v>7.66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1.24</v>
      </c>
      <c r="E33" s="3">
        <f>IFERROR(INDEX(E51:E500,MATCH($A$33,$C$51:$C$500,0)),"")</f>
        <v>2.0299999999999998</v>
      </c>
      <c r="H33" s="3">
        <f>IFERROR(INDEX(D33:G33,COUNT(D33:G33)),"")</f>
        <v>2.0299999999999998</v>
      </c>
      <c r="I33" s="3">
        <f t="shared" ref="I33:Z33" si="25">IFERROR(INDEX(I51:I500,MATCH($C$33,$C$51:$C$500,0)),"")</f>
        <v>3.08</v>
      </c>
      <c r="J33" s="3">
        <f t="shared" si="25"/>
        <v>1.44</v>
      </c>
      <c r="K33" s="3">
        <f t="shared" si="25"/>
        <v>1.7</v>
      </c>
      <c r="L33" s="3">
        <f t="shared" si="25"/>
        <v>1.67</v>
      </c>
      <c r="M33" s="3">
        <f t="shared" si="25"/>
        <v>4.99</v>
      </c>
      <c r="N33" s="3">
        <f t="shared" si="25"/>
        <v>-26.17</v>
      </c>
      <c r="O33" s="3">
        <f t="shared" si="25"/>
        <v>-9.0299999999999994</v>
      </c>
      <c r="P33" s="3">
        <f t="shared" si="25"/>
        <v>0.87</v>
      </c>
      <c r="Q33" s="3">
        <f t="shared" si="25"/>
        <v>0.81</v>
      </c>
      <c r="R33" s="3">
        <f t="shared" si="25"/>
        <v>0.84</v>
      </c>
      <c r="S33" s="3">
        <f t="shared" si="25"/>
        <v>1.38</v>
      </c>
      <c r="T33" s="3">
        <f t="shared" si="25"/>
        <v>0.86</v>
      </c>
      <c r="U33" s="3">
        <f t="shared" si="25"/>
        <v>27.35</v>
      </c>
      <c r="V33" s="3">
        <f t="shared" si="25"/>
        <v>35.630000000000003</v>
      </c>
      <c r="W33" s="3">
        <f t="shared" si="25"/>
        <v>33.020000000000003</v>
      </c>
      <c r="X33" s="3">
        <f t="shared" si="25"/>
        <v>61.85</v>
      </c>
      <c r="Y33" s="3">
        <f t="shared" si="25"/>
        <v>78.28</v>
      </c>
      <c r="Z33" s="3">
        <f t="shared" si="25"/>
        <v>103.39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221.43</v>
      </c>
      <c r="E34" s="3">
        <f>IFERROR(INDEX(E51:E500,MATCH($A$34,$C$51:$C$500,0)),"")</f>
        <v>720</v>
      </c>
      <c r="H34" s="3">
        <f>IFERROR(INDEX(D34:G34,COUNT(D34:G34)),"")</f>
        <v>720</v>
      </c>
      <c r="I34" s="3">
        <f t="shared" ref="I34:Z34" si="26">IFERROR(INDEX(I51:I500,MATCH($C$34,$C$51:$C$500,0)),"")</f>
        <v>115.76</v>
      </c>
      <c r="J34" s="3">
        <f t="shared" si="26"/>
        <v>86.41</v>
      </c>
      <c r="K34" s="3">
        <f t="shared" si="26"/>
        <v>17.46</v>
      </c>
      <c r="L34" s="3">
        <f t="shared" si="26"/>
        <v>39.44</v>
      </c>
      <c r="M34" s="3">
        <f t="shared" si="26"/>
        <v>55.64</v>
      </c>
      <c r="N34" s="3">
        <f t="shared" si="26"/>
        <v>79.63</v>
      </c>
      <c r="O34" s="3">
        <f t="shared" si="26"/>
        <v>-0.8</v>
      </c>
      <c r="P34" s="3">
        <f t="shared" si="26"/>
        <v>8.85</v>
      </c>
      <c r="Q34" s="3">
        <f t="shared" si="26"/>
        <v>-2.99</v>
      </c>
      <c r="R34" s="3">
        <f t="shared" si="26"/>
        <v>-3.45</v>
      </c>
      <c r="S34" s="3">
        <f t="shared" si="26"/>
        <v>-0.91</v>
      </c>
      <c r="T34" s="3">
        <f t="shared" si="26"/>
        <v>29.74</v>
      </c>
      <c r="U34" s="3">
        <f t="shared" si="26"/>
        <v>138.74</v>
      </c>
      <c r="V34" s="3">
        <f t="shared" si="26"/>
        <v>152.85</v>
      </c>
      <c r="W34" s="3">
        <f t="shared" si="26"/>
        <v>75.44</v>
      </c>
      <c r="X34" s="3">
        <f t="shared" si="26"/>
        <v>545.22</v>
      </c>
      <c r="Y34" s="3">
        <f t="shared" si="26"/>
        <v>250.57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9.32</v>
      </c>
      <c r="E35" s="3">
        <f>IFERROR(INDEX(E51:E500,MATCH($A$35,$C$51:$C$500,0)),"")</f>
        <v>22.57</v>
      </c>
      <c r="H35" s="3">
        <f>IFERROR(INDEX(D35:G35,COUNT(D35:G35)),"")</f>
        <v>22.57</v>
      </c>
      <c r="I35" s="3">
        <f t="shared" ref="I35:Z35" si="27">IFERROR(INDEX(I51:I500,MATCH($C$35,$C$51:$C$500,0)),"")</f>
        <v>6.43</v>
      </c>
      <c r="J35" s="3">
        <f t="shared" si="27"/>
        <v>1.92</v>
      </c>
      <c r="K35" s="3">
        <f t="shared" si="27"/>
        <v>2.19</v>
      </c>
      <c r="L35" s="3">
        <f t="shared" si="27"/>
        <v>4.9400000000000004</v>
      </c>
      <c r="M35" s="3">
        <f t="shared" si="27"/>
        <v>12.24</v>
      </c>
      <c r="N35" s="3">
        <f t="shared" si="27"/>
        <v>0</v>
      </c>
      <c r="O35" s="3">
        <f t="shared" si="27"/>
        <v>0</v>
      </c>
      <c r="P35" s="3">
        <f t="shared" si="27"/>
        <v>2.02</v>
      </c>
      <c r="Q35" s="3">
        <f t="shared" si="27"/>
        <v>2.46</v>
      </c>
      <c r="R35" s="3">
        <f t="shared" si="27"/>
        <v>3.28</v>
      </c>
      <c r="S35" s="3">
        <f t="shared" si="27"/>
        <v>5.07</v>
      </c>
      <c r="T35" s="3">
        <f t="shared" si="27"/>
        <v>1.4</v>
      </c>
      <c r="U35" s="3">
        <f t="shared" si="27"/>
        <v>21.8</v>
      </c>
      <c r="V35" s="3">
        <f t="shared" si="27"/>
        <v>22.39</v>
      </c>
      <c r="W35" s="3">
        <f t="shared" si="27"/>
        <v>14.88</v>
      </c>
      <c r="X35" s="3">
        <f t="shared" si="27"/>
        <v>25.8</v>
      </c>
      <c r="Y35" s="3">
        <f t="shared" si="27"/>
        <v>32.75</v>
      </c>
      <c r="Z35" s="3">
        <f t="shared" si="27"/>
        <v>21.87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1.6315999999999999</v>
      </c>
      <c r="J36" s="4">
        <f t="shared" si="28"/>
        <v>0</v>
      </c>
      <c r="K36" s="4">
        <f t="shared" si="28"/>
        <v>0.29220000000000002</v>
      </c>
      <c r="L36" s="4">
        <f t="shared" si="28"/>
        <v>0.34820000000000001</v>
      </c>
      <c r="M36" s="4">
        <f t="shared" si="28"/>
        <v>0.34759999999999996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3</v>
      </c>
      <c r="L37" s="3">
        <f t="shared" si="29"/>
        <v>1.5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62360699723</v>
      </c>
      <c r="E51" s="5">
        <v>41873646916</v>
      </c>
      <c r="F51" s="5">
        <v>52072007377</v>
      </c>
      <c r="G51" s="5">
        <v>50326008542</v>
      </c>
      <c r="I51" s="5">
        <v>222398736205</v>
      </c>
      <c r="J51" s="5">
        <v>292831221553</v>
      </c>
      <c r="K51" s="5">
        <v>306995042342</v>
      </c>
      <c r="L51" s="5">
        <v>121886168697</v>
      </c>
      <c r="M51" s="5">
        <v>46303564507</v>
      </c>
      <c r="P51" s="5">
        <v>34975091118</v>
      </c>
      <c r="Q51" s="5">
        <v>28672612639</v>
      </c>
      <c r="R51" s="5">
        <v>23847470324</v>
      </c>
      <c r="S51" s="5">
        <v>31375452390</v>
      </c>
      <c r="T51" s="5">
        <v>169300649568</v>
      </c>
      <c r="U51" s="5">
        <v>139985891541</v>
      </c>
      <c r="V51" s="5">
        <v>150825364700</v>
      </c>
      <c r="W51" s="5">
        <v>139394287082</v>
      </c>
      <c r="X51" s="5">
        <v>85140507102</v>
      </c>
      <c r="Y51" s="5">
        <v>68328469105</v>
      </c>
      <c r="Z51" s="5">
        <v>92953417113</v>
      </c>
    </row>
    <row r="52" spans="2:26" ht="15.5" x14ac:dyDescent="0.35">
      <c r="C52" t="s">
        <v>86</v>
      </c>
      <c r="D52" s="5">
        <v>-43979459868</v>
      </c>
      <c r="E52" s="5">
        <v>-28192330574</v>
      </c>
      <c r="F52" s="5">
        <v>-29642762968</v>
      </c>
      <c r="G52" s="5">
        <v>-35083993282</v>
      </c>
      <c r="I52" s="5">
        <v>-151943073562</v>
      </c>
      <c r="J52" s="5">
        <v>-225901850764</v>
      </c>
      <c r="K52" s="5">
        <v>-195832703523</v>
      </c>
      <c r="L52" s="5">
        <v>-80275791293</v>
      </c>
      <c r="M52" s="5">
        <v>-26022294610</v>
      </c>
      <c r="P52" s="5">
        <v>-24039972221</v>
      </c>
      <c r="Q52" s="5">
        <v>-19323267109</v>
      </c>
      <c r="R52" s="5">
        <v>-24226241199</v>
      </c>
      <c r="S52" s="5">
        <v>-62994345033</v>
      </c>
      <c r="T52" s="5">
        <v>-128895780646</v>
      </c>
      <c r="U52" s="5">
        <v>-95683484150</v>
      </c>
      <c r="V52" s="5">
        <v>-104203143365</v>
      </c>
      <c r="W52" s="5">
        <v>-90435512429</v>
      </c>
      <c r="X52" s="5">
        <v>-52490792470</v>
      </c>
      <c r="Y52" s="5">
        <v>-48282390488</v>
      </c>
      <c r="Z52" s="5">
        <v>-53142280651</v>
      </c>
    </row>
    <row r="53" spans="2:26" ht="15.5" x14ac:dyDescent="0.35">
      <c r="C53" t="s">
        <v>87</v>
      </c>
      <c r="D53" s="5">
        <v>18381239855</v>
      </c>
      <c r="E53" s="5">
        <v>13681316342</v>
      </c>
      <c r="F53" s="5">
        <v>22429244409</v>
      </c>
      <c r="G53" s="5">
        <v>15242015260</v>
      </c>
      <c r="I53" s="5">
        <v>70455662643</v>
      </c>
      <c r="J53" s="5">
        <v>66929370789</v>
      </c>
      <c r="K53" s="5">
        <v>111162338819</v>
      </c>
      <c r="L53" s="5">
        <v>41610377404</v>
      </c>
      <c r="M53" s="5">
        <v>20281269897</v>
      </c>
      <c r="P53" s="5">
        <v>10935118897</v>
      </c>
      <c r="Q53" s="5">
        <v>9349345530</v>
      </c>
      <c r="R53" s="5">
        <v>-378770875</v>
      </c>
      <c r="S53" s="5">
        <v>-31618892643</v>
      </c>
      <c r="T53" s="5">
        <v>40404868922</v>
      </c>
      <c r="U53" s="5">
        <v>44302407391</v>
      </c>
      <c r="V53" s="5">
        <v>46622221335</v>
      </c>
      <c r="W53" s="5">
        <v>48958774653</v>
      </c>
      <c r="X53" s="5">
        <v>32649714632</v>
      </c>
      <c r="Y53" s="5">
        <v>20046078617</v>
      </c>
      <c r="Z53" s="5">
        <v>39811136462</v>
      </c>
    </row>
    <row r="54" spans="2:26" ht="15.5" x14ac:dyDescent="0.35">
      <c r="C54" t="s">
        <v>88</v>
      </c>
      <c r="D54" s="5">
        <v>-13992424252</v>
      </c>
      <c r="E54" s="5">
        <v>-12556061281</v>
      </c>
      <c r="F54" s="5">
        <v>-16356158432</v>
      </c>
      <c r="G54" s="5">
        <v>-11063882755</v>
      </c>
      <c r="I54" s="5">
        <v>-51886645796</v>
      </c>
      <c r="J54" s="5">
        <v>-51323527523</v>
      </c>
      <c r="K54" s="5">
        <v>-54177710576</v>
      </c>
      <c r="L54" s="5">
        <v>-27698359613</v>
      </c>
      <c r="M54" s="5">
        <v>-15852043808</v>
      </c>
      <c r="N54" s="5">
        <v>-9859317028</v>
      </c>
      <c r="O54" s="5">
        <v>-9421415790</v>
      </c>
      <c r="P54" s="5">
        <v>-11012409729</v>
      </c>
      <c r="Q54" s="5">
        <v>-11709599247</v>
      </c>
      <c r="R54" s="5">
        <v>-15140769086</v>
      </c>
      <c r="S54" s="5">
        <v>-18901249091</v>
      </c>
      <c r="T54" s="5">
        <v>-32625983033</v>
      </c>
      <c r="U54" s="5">
        <v>-16844333648</v>
      </c>
      <c r="V54" s="5">
        <v>-17942258965</v>
      </c>
      <c r="W54" s="5">
        <v>-14608757891</v>
      </c>
      <c r="X54" s="5">
        <v>-26764599399</v>
      </c>
      <c r="Y54" s="5">
        <v>-19582112868</v>
      </c>
      <c r="Z54" s="5">
        <v>-26284125284</v>
      </c>
    </row>
    <row r="55" spans="2:26" ht="15.5" x14ac:dyDescent="0.35">
      <c r="C55" t="s">
        <v>89</v>
      </c>
      <c r="T55" s="5">
        <v>-1871730134</v>
      </c>
      <c r="U55" s="5">
        <v>-1503112810</v>
      </c>
      <c r="V55" s="5">
        <v>-2325192599</v>
      </c>
      <c r="W55" s="5">
        <v>-3046835083</v>
      </c>
      <c r="X55" s="5">
        <v>-14244433051</v>
      </c>
      <c r="Y55" s="5">
        <v>-10629180069</v>
      </c>
      <c r="Z55" s="5">
        <v>-16648624077</v>
      </c>
    </row>
    <row r="56" spans="2:26" ht="15.5" x14ac:dyDescent="0.35">
      <c r="C56" t="s">
        <v>90</v>
      </c>
      <c r="T56" s="5">
        <v>-30754252899</v>
      </c>
      <c r="U56" s="5">
        <v>-15341220838</v>
      </c>
      <c r="V56" s="5">
        <v>-15617066366</v>
      </c>
      <c r="W56" s="5">
        <v>-11561922808</v>
      </c>
      <c r="X56" s="5">
        <v>-12520166348</v>
      </c>
      <c r="Y56" s="5">
        <v>-8952932799</v>
      </c>
      <c r="Z56" s="5">
        <v>-9635501207</v>
      </c>
    </row>
    <row r="57" spans="2:26" ht="15.5" x14ac:dyDescent="0.35">
      <c r="C57" t="s">
        <v>92</v>
      </c>
      <c r="D57" s="5">
        <v>4388815603</v>
      </c>
      <c r="E57" s="5">
        <v>1125255061</v>
      </c>
      <c r="F57" s="5">
        <v>6073085977</v>
      </c>
      <c r="G57" s="5">
        <v>4178132505</v>
      </c>
      <c r="I57" s="5">
        <v>18569016847</v>
      </c>
      <c r="J57" s="5">
        <v>15605843266</v>
      </c>
      <c r="K57" s="5">
        <v>56984628243</v>
      </c>
      <c r="L57" s="5">
        <v>13912017791</v>
      </c>
      <c r="M57" s="5">
        <v>4429226089</v>
      </c>
      <c r="N57" s="5">
        <v>-9859317028</v>
      </c>
      <c r="O57" s="5">
        <v>-9421415790</v>
      </c>
      <c r="P57" s="5">
        <v>-77290832</v>
      </c>
      <c r="Q57" s="5">
        <v>-2360253717</v>
      </c>
      <c r="R57" s="5">
        <v>-15519539961</v>
      </c>
      <c r="S57" s="5">
        <v>-50520141734</v>
      </c>
      <c r="T57" s="5">
        <v>7778885889</v>
      </c>
      <c r="U57" s="5">
        <v>27458073743</v>
      </c>
      <c r="V57" s="5">
        <v>28679962370</v>
      </c>
      <c r="W57" s="5">
        <v>34350016762</v>
      </c>
      <c r="X57" s="5">
        <v>5885115233</v>
      </c>
      <c r="Y57" s="5">
        <v>463965749</v>
      </c>
      <c r="Z57" s="5">
        <v>13527011178</v>
      </c>
    </row>
    <row r="58" spans="2:26" ht="15.5" x14ac:dyDescent="0.35">
      <c r="C58" t="s">
        <v>93</v>
      </c>
      <c r="D58" s="5">
        <v>1743188083</v>
      </c>
      <c r="E58" s="5">
        <v>1033881744</v>
      </c>
      <c r="F58" s="5">
        <v>-543842621</v>
      </c>
      <c r="G58" s="5">
        <v>1122392347</v>
      </c>
      <c r="I58" s="5">
        <v>3872542595</v>
      </c>
      <c r="J58" s="5">
        <v>3902270261</v>
      </c>
      <c r="K58" s="5">
        <v>2084326081</v>
      </c>
      <c r="L58" s="5">
        <v>5666858454</v>
      </c>
      <c r="M58" s="5">
        <v>3691808329</v>
      </c>
      <c r="N58" s="5">
        <v>6624593476</v>
      </c>
      <c r="O58" s="5">
        <v>-78512964258</v>
      </c>
      <c r="P58" s="5">
        <v>11084964508</v>
      </c>
      <c r="Q58" s="5">
        <v>-16804867807</v>
      </c>
      <c r="R58" s="5">
        <v>-4533751665</v>
      </c>
      <c r="S58" s="5">
        <v>-142954140926</v>
      </c>
      <c r="T58" s="5">
        <v>4051138447</v>
      </c>
      <c r="U58" s="5">
        <v>298738381</v>
      </c>
      <c r="V58" s="5">
        <v>-791616232</v>
      </c>
      <c r="W58" s="5">
        <v>-97257719</v>
      </c>
      <c r="X58" s="5">
        <v>448595190</v>
      </c>
      <c r="Y58" s="5">
        <v>9529869184</v>
      </c>
      <c r="Z58" s="5">
        <v>-12350869339</v>
      </c>
    </row>
    <row r="59" spans="2:26" ht="15.5" x14ac:dyDescent="0.35">
      <c r="C59" t="s">
        <v>94</v>
      </c>
      <c r="D59" s="5">
        <v>1098774468</v>
      </c>
      <c r="E59" s="5">
        <v>992956782</v>
      </c>
      <c r="F59" s="5">
        <v>800049013</v>
      </c>
      <c r="G59" s="5">
        <v>663487610</v>
      </c>
      <c r="I59" s="5">
        <v>2851322786</v>
      </c>
      <c r="J59" s="5">
        <v>3030750573</v>
      </c>
      <c r="K59" s="5">
        <v>2538511342</v>
      </c>
      <c r="L59" s="5">
        <v>625150222</v>
      </c>
      <c r="M59" s="5">
        <v>387959424</v>
      </c>
      <c r="N59" s="5">
        <v>32135977</v>
      </c>
      <c r="O59" s="5">
        <v>2197054299</v>
      </c>
      <c r="P59" s="5">
        <v>2449049472</v>
      </c>
      <c r="Q59" s="5">
        <v>95971943</v>
      </c>
      <c r="R59" s="5">
        <v>688431079</v>
      </c>
      <c r="S59" s="5">
        <v>639586308</v>
      </c>
      <c r="T59" s="5">
        <v>1664468175</v>
      </c>
      <c r="U59" s="5">
        <v>2281705805</v>
      </c>
      <c r="V59" s="5">
        <v>1033295814</v>
      </c>
      <c r="W59" s="5">
        <v>740478352</v>
      </c>
      <c r="X59" s="5">
        <v>318981843</v>
      </c>
      <c r="Y59" s="5">
        <v>225081643</v>
      </c>
      <c r="Z59" s="5">
        <v>80413853</v>
      </c>
    </row>
    <row r="60" spans="2:26" ht="15.5" x14ac:dyDescent="0.35">
      <c r="C60" t="s">
        <v>27</v>
      </c>
      <c r="D60" s="5">
        <v>-297371106</v>
      </c>
      <c r="E60" s="5">
        <v>-91763296</v>
      </c>
      <c r="F60" s="5">
        <v>-130244461</v>
      </c>
      <c r="G60" s="5">
        <v>-28839180</v>
      </c>
      <c r="I60" s="5">
        <v>-347022495</v>
      </c>
      <c r="J60" s="5">
        <v>-565372909</v>
      </c>
      <c r="K60" s="5">
        <v>-391355061</v>
      </c>
      <c r="L60" s="5">
        <v>-495246945</v>
      </c>
      <c r="M60" s="5">
        <v>-118693414</v>
      </c>
      <c r="P60" s="5">
        <v>-335429303</v>
      </c>
      <c r="Q60" s="5">
        <v>-15022100982</v>
      </c>
      <c r="S60" s="5">
        <v>-105025877</v>
      </c>
      <c r="T60" s="5">
        <v>-471494119</v>
      </c>
      <c r="U60" s="5">
        <v>-656359108</v>
      </c>
      <c r="V60" s="5">
        <v>-346339773</v>
      </c>
      <c r="W60" s="5">
        <v>-1794193013</v>
      </c>
      <c r="X60" s="5">
        <v>-2507288190</v>
      </c>
      <c r="Y60" s="5">
        <v>-3698513665</v>
      </c>
      <c r="Z60" s="5">
        <v>-7415108968</v>
      </c>
    </row>
    <row r="61" spans="2:26" ht="15.5" x14ac:dyDescent="0.35">
      <c r="C61" t="s">
        <v>95</v>
      </c>
      <c r="D61" s="5">
        <v>2397192741</v>
      </c>
      <c r="E61" s="5">
        <v>155712008</v>
      </c>
      <c r="F61" s="5">
        <v>910282938</v>
      </c>
      <c r="G61" s="5">
        <v>241160347</v>
      </c>
      <c r="I61" s="5">
        <v>2009480540</v>
      </c>
      <c r="J61" s="5">
        <v>1868180259</v>
      </c>
      <c r="K61" s="5">
        <v>827080391</v>
      </c>
      <c r="L61" s="5">
        <v>2323766191</v>
      </c>
      <c r="M61" s="5">
        <v>-448411402</v>
      </c>
      <c r="S61" s="5">
        <v>27312461</v>
      </c>
      <c r="T61" s="5">
        <v>2445890955</v>
      </c>
      <c r="U61" s="5">
        <v>-1888624037</v>
      </c>
      <c r="V61" s="5">
        <v>-1609993535</v>
      </c>
      <c r="W61" s="5">
        <v>307874464</v>
      </c>
      <c r="X61" s="5">
        <v>2004811572</v>
      </c>
      <c r="Y61" s="5">
        <v>5672494536</v>
      </c>
      <c r="Z61" s="5">
        <v>-3532989223</v>
      </c>
    </row>
    <row r="62" spans="2:26" ht="15.5" x14ac:dyDescent="0.35">
      <c r="C62" t="s">
        <v>313</v>
      </c>
    </row>
    <row r="63" spans="2:26" ht="15.5" x14ac:dyDescent="0.35">
      <c r="C63" t="s">
        <v>103</v>
      </c>
    </row>
    <row r="64" spans="2:26" ht="15.5" x14ac:dyDescent="0.35">
      <c r="C64" t="s">
        <v>91</v>
      </c>
      <c r="F64" s="5">
        <v>1093703795</v>
      </c>
      <c r="I64" s="5">
        <v>1093703795</v>
      </c>
      <c r="J64" s="5">
        <v>1648001565</v>
      </c>
      <c r="K64" s="5">
        <v>742530175</v>
      </c>
      <c r="L64" s="5">
        <v>1256719980</v>
      </c>
      <c r="M64" s="5">
        <v>-5492299970</v>
      </c>
      <c r="N64" s="5">
        <v>-1383436094</v>
      </c>
      <c r="O64" s="5">
        <v>715132352</v>
      </c>
      <c r="P64" s="5">
        <v>-14417801827</v>
      </c>
      <c r="Q64" s="5">
        <v>1204468357</v>
      </c>
      <c r="R64" s="5">
        <v>-378094185</v>
      </c>
      <c r="S64" s="5">
        <v>16694332180</v>
      </c>
      <c r="T64" s="5">
        <v>15174341202</v>
      </c>
      <c r="U64" s="5">
        <v>-115750000</v>
      </c>
      <c r="V64" s="5">
        <v>-41670000</v>
      </c>
      <c r="W64" s="5">
        <v>-180570000</v>
      </c>
    </row>
    <row r="65" spans="3:26" ht="15.5" x14ac:dyDescent="0.35">
      <c r="C65" t="s">
        <v>96</v>
      </c>
      <c r="D65" s="5">
        <v>1743188083</v>
      </c>
      <c r="E65" s="5">
        <v>1033881744</v>
      </c>
      <c r="F65" s="5">
        <v>-543842621</v>
      </c>
      <c r="G65" s="5">
        <v>1122392347</v>
      </c>
      <c r="I65" s="5">
        <v>3872542595</v>
      </c>
      <c r="J65" s="5">
        <v>3902270261</v>
      </c>
      <c r="K65" s="5">
        <v>2084326081</v>
      </c>
      <c r="L65" s="5">
        <v>5666858454</v>
      </c>
      <c r="M65" s="5">
        <v>3691808329</v>
      </c>
      <c r="N65" s="5">
        <v>6624593476</v>
      </c>
      <c r="O65" s="5">
        <v>-78512964258</v>
      </c>
      <c r="P65" s="5">
        <v>11084964508</v>
      </c>
      <c r="Q65" s="5">
        <v>-16804867807</v>
      </c>
      <c r="R65" s="5">
        <v>-4533751665</v>
      </c>
      <c r="S65" s="5">
        <v>-142954140926</v>
      </c>
      <c r="T65" s="5">
        <v>4051138447</v>
      </c>
      <c r="U65" s="5">
        <v>298738381</v>
      </c>
      <c r="V65" s="5">
        <v>-791616232</v>
      </c>
      <c r="W65" s="5">
        <v>-97257719</v>
      </c>
      <c r="X65" s="5">
        <v>448595190</v>
      </c>
      <c r="Y65" s="5">
        <v>9529869184</v>
      </c>
      <c r="Z65" s="5">
        <v>-12350869339</v>
      </c>
    </row>
    <row r="66" spans="3:26" ht="15.5" x14ac:dyDescent="0.35">
      <c r="C66" t="s">
        <v>29</v>
      </c>
      <c r="D66" s="5">
        <v>6132003686</v>
      </c>
      <c r="E66" s="5">
        <v>2159136805</v>
      </c>
      <c r="F66" s="5">
        <v>5529243356</v>
      </c>
      <c r="G66" s="5">
        <v>5300524852</v>
      </c>
      <c r="I66" s="5">
        <v>22441559442</v>
      </c>
      <c r="J66" s="5">
        <v>19508113527</v>
      </c>
      <c r="K66" s="5">
        <v>59068954324</v>
      </c>
      <c r="L66" s="5">
        <v>19578876245</v>
      </c>
      <c r="M66" s="5">
        <v>8121034418</v>
      </c>
      <c r="N66" s="5">
        <v>-3234723552</v>
      </c>
      <c r="O66" s="5">
        <v>-87934380048</v>
      </c>
      <c r="P66" s="5">
        <v>11007673676</v>
      </c>
      <c r="Q66" s="5">
        <v>-19165121524</v>
      </c>
      <c r="R66" s="5">
        <v>-20053291626</v>
      </c>
      <c r="S66" s="5">
        <v>-193474282660</v>
      </c>
      <c r="T66" s="5">
        <v>11830024336</v>
      </c>
      <c r="U66" s="5">
        <v>27756812124</v>
      </c>
      <c r="V66" s="5">
        <v>27888346138</v>
      </c>
      <c r="W66" s="5">
        <v>34252759043</v>
      </c>
      <c r="X66" s="5">
        <v>6333710423</v>
      </c>
      <c r="Y66" s="5">
        <v>9993834933</v>
      </c>
      <c r="Z66" s="5">
        <v>1176141839</v>
      </c>
    </row>
    <row r="67" spans="3:26" ht="15.5" x14ac:dyDescent="0.35">
      <c r="C67" t="s">
        <v>28</v>
      </c>
      <c r="D67" s="5">
        <v>-1898592790</v>
      </c>
      <c r="E67" s="5">
        <v>-532565889</v>
      </c>
      <c r="F67" s="5">
        <v>-1237857571</v>
      </c>
      <c r="G67" s="5">
        <v>-1890267364</v>
      </c>
      <c r="I67" s="5">
        <v>-7194309736</v>
      </c>
      <c r="J67" s="5">
        <v>-8123243347</v>
      </c>
      <c r="K67" s="5">
        <v>-11180213285</v>
      </c>
      <c r="L67" s="5">
        <v>-4232982375</v>
      </c>
      <c r="M67" s="5">
        <v>1103749521</v>
      </c>
      <c r="N67" s="5">
        <v>7273893571</v>
      </c>
      <c r="P67" s="5">
        <v>-1939794085</v>
      </c>
      <c r="Q67" s="5">
        <v>-3575346317</v>
      </c>
      <c r="R67" s="5">
        <v>-1217185526</v>
      </c>
      <c r="S67" s="5">
        <v>-1740150362</v>
      </c>
      <c r="T67" s="5">
        <v>-4220800604</v>
      </c>
      <c r="U67" s="5">
        <v>-5754196591</v>
      </c>
      <c r="V67" s="5">
        <v>-5797671705</v>
      </c>
      <c r="W67" s="5">
        <v>-6773395168</v>
      </c>
      <c r="X67" s="5">
        <v>-2302685800</v>
      </c>
      <c r="Y67" s="5">
        <v>-1068763254</v>
      </c>
      <c r="Z67" s="5">
        <v>-1173833115</v>
      </c>
    </row>
    <row r="68" spans="3:26" ht="15.5" x14ac:dyDescent="0.35">
      <c r="C68" t="s">
        <v>448</v>
      </c>
      <c r="D68" s="5">
        <v>-211724205</v>
      </c>
      <c r="E68" s="5">
        <v>-189860457</v>
      </c>
      <c r="F68" s="5">
        <v>-234014832</v>
      </c>
      <c r="G68" s="5">
        <v>-159910055</v>
      </c>
      <c r="I68" s="5">
        <v>-740411780</v>
      </c>
      <c r="J68" s="5">
        <v>-1016134331</v>
      </c>
      <c r="K68" s="5">
        <v>-672379927</v>
      </c>
      <c r="L68" s="5">
        <v>-730391412</v>
      </c>
    </row>
    <row r="69" spans="3:26" ht="15.5" x14ac:dyDescent="0.35">
      <c r="C69" t="s">
        <v>97</v>
      </c>
      <c r="D69" s="5">
        <v>-1596427399</v>
      </c>
      <c r="E69" s="5">
        <v>-416072101</v>
      </c>
      <c r="F69" s="5">
        <v>-1241728861</v>
      </c>
      <c r="G69" s="5">
        <v>-1603044122</v>
      </c>
      <c r="I69" s="5">
        <v>-6348378354</v>
      </c>
      <c r="J69" s="5">
        <v>-7083625560</v>
      </c>
      <c r="K69" s="5">
        <v>-11765452312</v>
      </c>
      <c r="L69" s="5">
        <v>-4237657432</v>
      </c>
      <c r="M69" s="5">
        <v>890193797</v>
      </c>
      <c r="N69" s="5">
        <v>7273893571</v>
      </c>
      <c r="P69" s="5">
        <v>-1939794085</v>
      </c>
      <c r="Q69" s="5">
        <v>-1590245043</v>
      </c>
      <c r="R69" s="5">
        <v>-1322632244</v>
      </c>
      <c r="T69" s="5">
        <v>-3197603228</v>
      </c>
      <c r="U69" s="5">
        <v>-5718282400</v>
      </c>
      <c r="V69" s="5">
        <v>-5634623800</v>
      </c>
      <c r="W69" s="5">
        <v>-7455554400</v>
      </c>
      <c r="X69" s="5">
        <v>-2154291600</v>
      </c>
      <c r="Y69" s="5">
        <v>-1288065780</v>
      </c>
      <c r="Z69" s="5">
        <v>-1626663200</v>
      </c>
    </row>
    <row r="70" spans="3:26" ht="15.5" x14ac:dyDescent="0.35">
      <c r="C70" t="s">
        <v>98</v>
      </c>
      <c r="D70" s="5">
        <v>-90441186</v>
      </c>
      <c r="E70" s="5">
        <v>73366669</v>
      </c>
      <c r="F70" s="5">
        <v>237886122</v>
      </c>
      <c r="G70" s="5">
        <v>-127313187</v>
      </c>
      <c r="I70" s="5">
        <v>-105519602</v>
      </c>
      <c r="J70" s="5">
        <v>-23483456</v>
      </c>
      <c r="K70" s="5">
        <v>1257618954</v>
      </c>
      <c r="L70" s="5">
        <v>735066469</v>
      </c>
      <c r="M70" s="5">
        <v>213555724</v>
      </c>
      <c r="Q70" s="5">
        <v>-1985101274</v>
      </c>
      <c r="R70" s="5">
        <v>105446718</v>
      </c>
      <c r="T70" s="5">
        <v>-1023197376</v>
      </c>
      <c r="U70" s="5">
        <v>-35914191</v>
      </c>
      <c r="V70" s="5">
        <v>-163047905</v>
      </c>
      <c r="W70" s="5">
        <v>682159232</v>
      </c>
      <c r="X70" s="5">
        <v>-148394200</v>
      </c>
      <c r="Y70" s="5">
        <v>219302526</v>
      </c>
      <c r="Z70" s="5">
        <v>452830085</v>
      </c>
    </row>
    <row r="71" spans="3:26" ht="15.5" x14ac:dyDescent="0.35">
      <c r="C71" t="s">
        <v>99</v>
      </c>
      <c r="D71" s="5">
        <v>-1898592790</v>
      </c>
      <c r="E71" s="5">
        <v>-532565889</v>
      </c>
      <c r="F71" s="5">
        <v>-1237857571</v>
      </c>
      <c r="G71" s="5">
        <v>-1890267364</v>
      </c>
      <c r="I71" s="5">
        <v>-7194309736</v>
      </c>
      <c r="J71" s="5">
        <v>-8123243347</v>
      </c>
      <c r="K71" s="5">
        <v>-11180213285</v>
      </c>
      <c r="L71" s="5">
        <v>-4232982375</v>
      </c>
      <c r="M71" s="5">
        <v>1103749521</v>
      </c>
      <c r="N71" s="5">
        <v>7273893571</v>
      </c>
      <c r="P71" s="5">
        <v>-1939794085</v>
      </c>
      <c r="Q71" s="5">
        <v>-3575346317</v>
      </c>
      <c r="R71" s="5">
        <v>-1217185526</v>
      </c>
      <c r="S71" s="5">
        <v>-1740150362</v>
      </c>
      <c r="T71" s="5">
        <v>-4220800604</v>
      </c>
      <c r="U71" s="5">
        <v>-5754196591</v>
      </c>
      <c r="V71" s="5">
        <v>-5797671705</v>
      </c>
      <c r="W71" s="5">
        <v>-6773395168</v>
      </c>
      <c r="X71" s="5">
        <v>-2302685800</v>
      </c>
      <c r="Y71" s="5">
        <v>-1068763254</v>
      </c>
      <c r="Z71" s="5">
        <v>-1173833115</v>
      </c>
    </row>
    <row r="72" spans="3:26" ht="15.5" x14ac:dyDescent="0.35">
      <c r="C72" t="s">
        <v>102</v>
      </c>
      <c r="P72" s="5">
        <v>-1584903170</v>
      </c>
      <c r="Q72" s="5">
        <v>-613892816</v>
      </c>
      <c r="R72" s="5">
        <v>-2091555485</v>
      </c>
      <c r="S72" s="5">
        <v>15653738369</v>
      </c>
    </row>
    <row r="73" spans="3:26" ht="15.5" x14ac:dyDescent="0.35">
      <c r="C73" t="s">
        <v>104</v>
      </c>
      <c r="D73" s="5">
        <v>4233410896</v>
      </c>
      <c r="E73" s="5">
        <v>1626570916</v>
      </c>
      <c r="F73" s="5">
        <v>4291385785</v>
      </c>
      <c r="G73" s="5">
        <v>3410257488</v>
      </c>
      <c r="I73" s="5">
        <v>15247249706</v>
      </c>
      <c r="J73" s="5">
        <v>11384870180</v>
      </c>
      <c r="K73" s="5">
        <v>47888741039</v>
      </c>
      <c r="L73" s="5">
        <v>15345893870</v>
      </c>
      <c r="M73" s="5">
        <v>9224783939</v>
      </c>
      <c r="N73" s="5">
        <v>4039170019</v>
      </c>
      <c r="O73" s="5">
        <v>-87934380048</v>
      </c>
      <c r="P73" s="5">
        <v>7482976421</v>
      </c>
      <c r="Q73" s="5">
        <v>-23354360657</v>
      </c>
      <c r="R73" s="5">
        <v>-23362032637</v>
      </c>
      <c r="S73" s="5">
        <v>-179560694653</v>
      </c>
      <c r="T73" s="5">
        <v>7609223732</v>
      </c>
      <c r="U73" s="5">
        <v>22002615533</v>
      </c>
      <c r="V73" s="5">
        <v>22090674433</v>
      </c>
      <c r="W73" s="5">
        <v>27479363875</v>
      </c>
      <c r="X73" s="5">
        <v>4031024623</v>
      </c>
      <c r="Y73" s="5">
        <v>8925071679</v>
      </c>
      <c r="Z73" s="5">
        <v>2308724</v>
      </c>
    </row>
    <row r="74" spans="3:26" ht="15.5" x14ac:dyDescent="0.35">
      <c r="C74" t="s">
        <v>105</v>
      </c>
      <c r="F74" s="5">
        <v>1093703795</v>
      </c>
      <c r="I74" s="5">
        <v>1093703795</v>
      </c>
      <c r="J74" s="5">
        <v>1648001565</v>
      </c>
      <c r="K74" s="5">
        <v>742530175</v>
      </c>
      <c r="L74" s="5">
        <v>1256719980</v>
      </c>
      <c r="M74" s="5">
        <v>-5492299970</v>
      </c>
      <c r="N74" s="5">
        <v>-1383436094</v>
      </c>
      <c r="O74" s="5">
        <v>715132352</v>
      </c>
      <c r="P74" s="5">
        <v>-14417801827</v>
      </c>
      <c r="Q74" s="5">
        <v>1204468357</v>
      </c>
      <c r="R74" s="5">
        <v>-378094185</v>
      </c>
      <c r="S74" s="5">
        <v>16694332180</v>
      </c>
      <c r="T74" s="5">
        <v>15174341202</v>
      </c>
      <c r="U74" s="5">
        <v>-115750000</v>
      </c>
      <c r="V74" s="5">
        <v>-41670000</v>
      </c>
      <c r="W74" s="5">
        <v>-180570000</v>
      </c>
    </row>
    <row r="75" spans="3:26" ht="15.5" x14ac:dyDescent="0.35">
      <c r="C75" t="s">
        <v>106</v>
      </c>
      <c r="F75" s="5">
        <v>1093703795</v>
      </c>
      <c r="I75" s="5">
        <v>1093703795</v>
      </c>
      <c r="J75" s="5">
        <v>1648001565</v>
      </c>
      <c r="K75" s="5">
        <v>742530175</v>
      </c>
      <c r="L75" s="5">
        <v>1256719980</v>
      </c>
      <c r="M75" s="5">
        <v>-5492299970</v>
      </c>
      <c r="N75" s="5">
        <v>-1383436094</v>
      </c>
      <c r="O75" s="5">
        <v>715132352</v>
      </c>
      <c r="P75" s="5">
        <v>-14417801827</v>
      </c>
      <c r="Q75" s="5">
        <v>1204468357</v>
      </c>
      <c r="R75" s="5">
        <v>-378094185</v>
      </c>
      <c r="S75" s="5">
        <v>16694332180</v>
      </c>
      <c r="T75" s="5">
        <v>15174341202</v>
      </c>
      <c r="U75" s="5">
        <v>-115750000</v>
      </c>
      <c r="V75" s="5">
        <v>-41670000</v>
      </c>
      <c r="W75" s="5">
        <v>-180570000</v>
      </c>
    </row>
    <row r="76" spans="3:26" ht="15.5" x14ac:dyDescent="0.35">
      <c r="C76" t="s">
        <v>107</v>
      </c>
      <c r="D76" s="5">
        <v>4233410896</v>
      </c>
      <c r="E76" s="5">
        <v>1626570916</v>
      </c>
      <c r="F76" s="5">
        <v>5385089580</v>
      </c>
      <c r="G76" s="5">
        <v>3410257488</v>
      </c>
      <c r="I76" s="5">
        <v>16340953501</v>
      </c>
      <c r="J76" s="5">
        <v>13032871745</v>
      </c>
      <c r="K76" s="5">
        <v>48631271214</v>
      </c>
      <c r="L76" s="5">
        <v>16602613850</v>
      </c>
      <c r="M76" s="5">
        <v>3732483969</v>
      </c>
      <c r="N76" s="5">
        <v>2655733925</v>
      </c>
      <c r="O76" s="5">
        <v>-87219247696</v>
      </c>
      <c r="P76" s="5">
        <v>-6934825406</v>
      </c>
      <c r="Q76" s="5">
        <v>-22149892300</v>
      </c>
      <c r="R76" s="5">
        <v>-23740126822</v>
      </c>
      <c r="S76" s="5">
        <v>-162866362473</v>
      </c>
      <c r="T76" s="5">
        <v>22783564934</v>
      </c>
      <c r="U76" s="5">
        <v>21886865533</v>
      </c>
      <c r="V76" s="5">
        <v>22049004433</v>
      </c>
      <c r="W76" s="5">
        <v>27298793875</v>
      </c>
    </row>
    <row r="77" spans="3:26" ht="15.5" x14ac:dyDescent="0.35">
      <c r="C77" t="s">
        <v>108</v>
      </c>
      <c r="D77" s="5">
        <v>4233410896</v>
      </c>
      <c r="E77" s="5">
        <v>1626570916</v>
      </c>
      <c r="F77" s="5">
        <v>4291385785</v>
      </c>
      <c r="G77" s="5">
        <v>3410257488</v>
      </c>
      <c r="I77" s="5">
        <v>15247249706</v>
      </c>
      <c r="J77" s="5">
        <v>11384870180</v>
      </c>
      <c r="K77" s="5">
        <v>47888741039</v>
      </c>
      <c r="L77" s="5">
        <v>15345893870</v>
      </c>
      <c r="M77" s="5">
        <v>9224783939</v>
      </c>
      <c r="N77" s="5">
        <v>4039170019</v>
      </c>
      <c r="O77" s="5">
        <v>-87934380048</v>
      </c>
      <c r="P77" s="5">
        <v>7482976421</v>
      </c>
      <c r="Q77" s="5">
        <v>-23354360657</v>
      </c>
      <c r="R77" s="5">
        <v>-23362032637</v>
      </c>
      <c r="S77" s="5">
        <v>-179560694653</v>
      </c>
      <c r="T77" s="5">
        <v>7609223732</v>
      </c>
      <c r="U77" s="5">
        <v>22002615533</v>
      </c>
      <c r="V77" s="5">
        <v>22090674433</v>
      </c>
      <c r="W77" s="5">
        <v>27479363875</v>
      </c>
      <c r="X77" s="5">
        <v>4031024623</v>
      </c>
      <c r="Y77" s="5">
        <v>8925071679</v>
      </c>
      <c r="Z77" s="5">
        <v>2308724</v>
      </c>
    </row>
    <row r="78" spans="3:26" ht="15.5" x14ac:dyDescent="0.35">
      <c r="C78" t="s">
        <v>8</v>
      </c>
      <c r="D78" s="5">
        <v>2614320246</v>
      </c>
      <c r="E78" s="5">
        <v>1299618639</v>
      </c>
      <c r="F78" s="5">
        <v>5710092028</v>
      </c>
      <c r="G78" s="5">
        <v>2451621716</v>
      </c>
      <c r="I78" s="5">
        <v>13216562083</v>
      </c>
      <c r="J78" s="5">
        <v>7769910679</v>
      </c>
      <c r="K78" s="5">
        <v>39132242949</v>
      </c>
      <c r="L78" s="5">
        <v>16456708169</v>
      </c>
      <c r="M78" s="5">
        <v>6981365641</v>
      </c>
      <c r="N78" s="5">
        <v>1014823598</v>
      </c>
      <c r="O78" s="5">
        <v>-89301348941</v>
      </c>
      <c r="P78" s="5">
        <v>-6322673944</v>
      </c>
      <c r="Q78" s="5">
        <v>-22466478625</v>
      </c>
      <c r="R78" s="5">
        <v>-23040787003</v>
      </c>
      <c r="S78" s="5">
        <v>-160387547451</v>
      </c>
      <c r="T78" s="5">
        <v>21285576814</v>
      </c>
      <c r="U78" s="5">
        <v>21886865533</v>
      </c>
      <c r="V78" s="5">
        <v>22049004433</v>
      </c>
      <c r="W78" s="5">
        <v>27298793875</v>
      </c>
    </row>
    <row r="79" spans="3:26" ht="15.5" x14ac:dyDescent="0.35">
      <c r="C79" t="s">
        <v>404</v>
      </c>
      <c r="D79" s="5">
        <v>1619090650</v>
      </c>
      <c r="E79" s="5">
        <v>326952277</v>
      </c>
      <c r="F79" s="5">
        <v>-325002448</v>
      </c>
      <c r="G79" s="5">
        <v>958635772</v>
      </c>
      <c r="I79" s="5">
        <v>3124391418</v>
      </c>
      <c r="J79" s="5">
        <v>5262961066</v>
      </c>
      <c r="K79" s="5">
        <v>9499028265</v>
      </c>
      <c r="L79" s="5">
        <v>145905681</v>
      </c>
      <c r="M79" s="5">
        <v>-3248881672</v>
      </c>
      <c r="N79" s="5">
        <v>1640910327</v>
      </c>
      <c r="O79" s="5">
        <v>2082101245</v>
      </c>
      <c r="P79" s="5">
        <v>-612151462</v>
      </c>
      <c r="Q79" s="5">
        <v>316586325</v>
      </c>
      <c r="R79" s="5">
        <v>-699339819</v>
      </c>
      <c r="S79" s="5">
        <v>-2478815022</v>
      </c>
      <c r="T79" s="5">
        <v>1497988120</v>
      </c>
    </row>
    <row r="80" spans="3:26" ht="15.5" x14ac:dyDescent="0.35">
      <c r="C80" t="s">
        <v>109</v>
      </c>
      <c r="D80" s="5">
        <v>4233410896</v>
      </c>
      <c r="E80" s="5">
        <v>1626570916</v>
      </c>
      <c r="F80" s="5">
        <v>4291385785</v>
      </c>
      <c r="G80" s="5">
        <v>3410257488</v>
      </c>
      <c r="I80" s="5">
        <v>15247249706</v>
      </c>
      <c r="J80" s="5">
        <v>11384870180</v>
      </c>
      <c r="K80" s="5">
        <v>47888741039</v>
      </c>
      <c r="L80" s="5">
        <v>15345893870</v>
      </c>
      <c r="M80" s="5">
        <v>9224783939</v>
      </c>
      <c r="N80" s="5">
        <v>4039170019</v>
      </c>
      <c r="O80" s="5">
        <v>-87934380048</v>
      </c>
      <c r="P80" s="5">
        <v>7482976421</v>
      </c>
      <c r="Q80" s="5">
        <v>-23354360657</v>
      </c>
      <c r="R80" s="5">
        <v>-23362032637</v>
      </c>
      <c r="S80" s="5">
        <v>-179560694653</v>
      </c>
      <c r="T80" s="5">
        <v>7609223732</v>
      </c>
      <c r="U80" s="5">
        <v>22002615533</v>
      </c>
      <c r="V80" s="5">
        <v>22090674433</v>
      </c>
      <c r="W80" s="5">
        <v>27479363875</v>
      </c>
      <c r="X80" s="5">
        <v>4031024623</v>
      </c>
      <c r="Y80" s="5">
        <v>8925071679</v>
      </c>
      <c r="Z80" s="5">
        <v>2308724</v>
      </c>
    </row>
    <row r="81" spans="2:26" ht="15.5" x14ac:dyDescent="0.35">
      <c r="C81" t="s">
        <v>110</v>
      </c>
      <c r="D81" s="5">
        <v>4233410896</v>
      </c>
      <c r="E81" s="5">
        <v>1626570916</v>
      </c>
      <c r="F81" s="5">
        <v>5385089580</v>
      </c>
      <c r="G81" s="5">
        <v>3410257488</v>
      </c>
      <c r="I81" s="5">
        <v>16340953501</v>
      </c>
      <c r="J81" s="5">
        <v>13032871745</v>
      </c>
      <c r="K81" s="5">
        <v>48631271214</v>
      </c>
      <c r="L81" s="5">
        <v>16602613850</v>
      </c>
      <c r="M81" s="5">
        <v>3732483969</v>
      </c>
      <c r="N81" s="5">
        <v>2655733925</v>
      </c>
      <c r="O81" s="5">
        <v>-87219247696</v>
      </c>
      <c r="P81" s="5">
        <v>-6934825406</v>
      </c>
      <c r="Q81" s="5">
        <v>-22149892300</v>
      </c>
      <c r="R81" s="5">
        <v>-23740126822</v>
      </c>
      <c r="S81" s="5">
        <v>-162866362473</v>
      </c>
      <c r="T81" s="5">
        <v>22783564934</v>
      </c>
      <c r="U81" s="5">
        <v>21886865533</v>
      </c>
      <c r="V81" s="5">
        <v>22049004433</v>
      </c>
      <c r="W81" s="5">
        <v>27298793875</v>
      </c>
    </row>
    <row r="82" spans="2:26" ht="15.5" x14ac:dyDescent="0.35">
      <c r="C82" t="s">
        <v>111</v>
      </c>
      <c r="D82" s="5">
        <v>4233410896</v>
      </c>
      <c r="E82" s="5">
        <v>1626570916</v>
      </c>
      <c r="F82" s="5">
        <v>5385089580</v>
      </c>
      <c r="G82" s="5">
        <v>3410257488</v>
      </c>
      <c r="I82" s="5">
        <v>16340953501</v>
      </c>
      <c r="J82" s="5">
        <v>13032871745</v>
      </c>
      <c r="K82" s="5">
        <v>48631271214</v>
      </c>
      <c r="L82" s="5">
        <v>16602613850</v>
      </c>
      <c r="M82" s="5">
        <v>3732483969</v>
      </c>
      <c r="N82" s="5">
        <v>2655733925</v>
      </c>
      <c r="O82" s="5">
        <v>-87219247696</v>
      </c>
      <c r="P82" s="5">
        <v>-6934825406</v>
      </c>
      <c r="Q82" s="5">
        <v>-22149892300</v>
      </c>
      <c r="R82" s="5">
        <v>-23740126822</v>
      </c>
      <c r="S82" s="5">
        <v>-162866362473</v>
      </c>
      <c r="T82" s="5">
        <v>22783564934</v>
      </c>
      <c r="U82" s="5">
        <v>21886865533</v>
      </c>
      <c r="V82" s="5">
        <v>22049004433</v>
      </c>
      <c r="W82" s="5">
        <v>27298793875</v>
      </c>
    </row>
    <row r="84" spans="2:26" ht="15.5" x14ac:dyDescent="0.35">
      <c r="B84" t="s">
        <v>112</v>
      </c>
      <c r="C84" t="s">
        <v>113</v>
      </c>
    </row>
    <row r="85" spans="2:26" ht="15.5" x14ac:dyDescent="0.35">
      <c r="C85" t="s">
        <v>114</v>
      </c>
    </row>
    <row r="86" spans="2:26" ht="15.5" x14ac:dyDescent="0.35">
      <c r="C86" t="s">
        <v>20</v>
      </c>
      <c r="D86" s="5">
        <v>223845191831</v>
      </c>
      <c r="E86" s="5">
        <v>231569870413</v>
      </c>
      <c r="F86" s="5">
        <v>223312305614</v>
      </c>
      <c r="G86" s="5">
        <v>160082729906</v>
      </c>
      <c r="I86" s="5">
        <v>223312305614</v>
      </c>
      <c r="J86" s="5">
        <v>129429705345</v>
      </c>
      <c r="K86" s="5">
        <v>152105426438</v>
      </c>
      <c r="L86" s="5">
        <v>131036973035</v>
      </c>
      <c r="M86" s="5">
        <v>15250089233</v>
      </c>
      <c r="N86" s="5">
        <v>4516247379</v>
      </c>
      <c r="O86" s="5">
        <v>6836438527</v>
      </c>
      <c r="P86" s="5">
        <v>21273562512</v>
      </c>
      <c r="Q86" s="5">
        <v>21138919094</v>
      </c>
      <c r="R86" s="5">
        <v>16003601056</v>
      </c>
      <c r="S86" s="5">
        <v>80462371807</v>
      </c>
      <c r="T86" s="5">
        <v>47588297793</v>
      </c>
      <c r="U86" s="5">
        <v>50006905442</v>
      </c>
      <c r="V86" s="5">
        <v>33277276437</v>
      </c>
      <c r="W86" s="5">
        <v>25484829771</v>
      </c>
      <c r="X86" s="5">
        <v>29631218043</v>
      </c>
      <c r="Y86" s="5">
        <v>17655037363</v>
      </c>
      <c r="Z86" s="5">
        <v>1281486804</v>
      </c>
    </row>
    <row r="87" spans="2:26" ht="15.5" x14ac:dyDescent="0.35">
      <c r="C87" t="s">
        <v>116</v>
      </c>
      <c r="D87" s="5">
        <v>15350211250</v>
      </c>
      <c r="E87" s="5">
        <v>17250211250</v>
      </c>
      <c r="F87" s="5">
        <v>15350211250</v>
      </c>
      <c r="G87" s="5">
        <v>16500000000</v>
      </c>
      <c r="I87" s="5">
        <v>15350211250</v>
      </c>
      <c r="J87" s="5">
        <v>15350211250</v>
      </c>
      <c r="K87" s="5">
        <v>8000000000</v>
      </c>
    </row>
    <row r="88" spans="2:26" ht="15.5" x14ac:dyDescent="0.35">
      <c r="C88" t="s">
        <v>117</v>
      </c>
      <c r="D88" s="5">
        <v>59176498273</v>
      </c>
      <c r="E88" s="5">
        <v>60698157247</v>
      </c>
      <c r="F88" s="5">
        <v>48987546749</v>
      </c>
      <c r="G88" s="5">
        <v>35902812146</v>
      </c>
      <c r="I88" s="5">
        <v>48987546749</v>
      </c>
      <c r="J88" s="5">
        <v>65081444286</v>
      </c>
      <c r="K88" s="5">
        <v>46435528931</v>
      </c>
      <c r="L88" s="5">
        <v>50171158986</v>
      </c>
      <c r="M88" s="5">
        <v>14640306782</v>
      </c>
      <c r="O88" s="5">
        <v>11015289697</v>
      </c>
      <c r="P88" s="5">
        <v>11474887472</v>
      </c>
      <c r="Q88" s="5">
        <v>17143154771</v>
      </c>
      <c r="R88" s="5">
        <v>26866673916</v>
      </c>
      <c r="S88" s="5">
        <v>20542542733</v>
      </c>
      <c r="T88" s="5">
        <v>35630594809</v>
      </c>
      <c r="U88" s="5">
        <v>18579762739</v>
      </c>
      <c r="V88" s="5">
        <v>25556823269</v>
      </c>
      <c r="W88" s="5">
        <v>21659499750</v>
      </c>
      <c r="X88" s="5">
        <v>13291151187</v>
      </c>
      <c r="Y88" s="5">
        <v>7654440363</v>
      </c>
      <c r="Z88" s="5">
        <v>14289857087</v>
      </c>
    </row>
    <row r="89" spans="2:26" ht="15.5" x14ac:dyDescent="0.35">
      <c r="C89" t="s">
        <v>118</v>
      </c>
      <c r="M89" s="5">
        <v>1715300637</v>
      </c>
      <c r="N89" s="5">
        <v>1943505925</v>
      </c>
      <c r="O89" s="5">
        <v>1233881448</v>
      </c>
      <c r="P89" s="5">
        <v>1228293682</v>
      </c>
      <c r="Q89" s="5">
        <v>4266686857</v>
      </c>
      <c r="R89" s="5">
        <v>4228890639</v>
      </c>
      <c r="S89" s="5">
        <v>203016859</v>
      </c>
      <c r="T89" s="5">
        <v>810605381</v>
      </c>
    </row>
    <row r="90" spans="2:26" ht="15.5" x14ac:dyDescent="0.35">
      <c r="C90" t="s">
        <v>119</v>
      </c>
      <c r="N90" s="5">
        <v>342941212</v>
      </c>
      <c r="O90" s="5">
        <v>208515000</v>
      </c>
      <c r="P90" s="5">
        <v>449635050</v>
      </c>
      <c r="Q90" s="5">
        <v>203220000</v>
      </c>
      <c r="R90" s="5">
        <v>201540000</v>
      </c>
      <c r="S90" s="5">
        <v>232870869</v>
      </c>
    </row>
    <row r="91" spans="2:26" ht="15.5" x14ac:dyDescent="0.35">
      <c r="C91" t="s">
        <v>120</v>
      </c>
      <c r="D91" s="5">
        <v>59176498273</v>
      </c>
      <c r="E91" s="5">
        <v>60698157247</v>
      </c>
      <c r="F91" s="5">
        <v>48987546749</v>
      </c>
      <c r="G91" s="5">
        <v>35902812146</v>
      </c>
      <c r="I91" s="5">
        <v>48987546749</v>
      </c>
      <c r="J91" s="5">
        <v>65081444286</v>
      </c>
      <c r="K91" s="5">
        <v>46435528931</v>
      </c>
      <c r="L91" s="5">
        <v>50171158986</v>
      </c>
      <c r="M91" s="5">
        <v>14640306782</v>
      </c>
      <c r="O91" s="5">
        <v>11015289697</v>
      </c>
      <c r="P91" s="5">
        <v>11474887472</v>
      </c>
      <c r="Q91" s="5">
        <v>17143154771</v>
      </c>
      <c r="R91" s="5">
        <v>26866673916</v>
      </c>
      <c r="S91" s="5">
        <v>20542542733</v>
      </c>
      <c r="T91" s="5">
        <v>35630594809</v>
      </c>
      <c r="U91" s="5">
        <v>18579762739</v>
      </c>
      <c r="V91" s="5">
        <v>25556823269</v>
      </c>
      <c r="W91" s="5">
        <v>21659499750</v>
      </c>
      <c r="X91" s="5">
        <v>13291151187</v>
      </c>
      <c r="Y91" s="5">
        <v>7654440363</v>
      </c>
      <c r="Z91" s="5">
        <v>14289857087</v>
      </c>
    </row>
    <row r="92" spans="2:26" ht="15.5" x14ac:dyDescent="0.35">
      <c r="C92" t="s">
        <v>121</v>
      </c>
      <c r="P92" s="5">
        <v>22124606299</v>
      </c>
      <c r="Q92" s="5">
        <v>16257527451</v>
      </c>
    </row>
    <row r="93" spans="2:26" ht="15.5" x14ac:dyDescent="0.35">
      <c r="C93" t="s">
        <v>122</v>
      </c>
      <c r="P93" s="5">
        <v>22124606299</v>
      </c>
      <c r="Q93" s="5">
        <v>16257527451</v>
      </c>
    </row>
    <row r="94" spans="2:26" ht="15.5" x14ac:dyDescent="0.35">
      <c r="C94" t="s">
        <v>123</v>
      </c>
      <c r="D94" s="5">
        <v>2553452972</v>
      </c>
      <c r="E94" s="5">
        <v>2496337645</v>
      </c>
      <c r="F94" s="5">
        <v>2613667958</v>
      </c>
      <c r="G94" s="5">
        <v>2618485334</v>
      </c>
      <c r="I94" s="5">
        <v>2613667958</v>
      </c>
      <c r="J94" s="5">
        <v>2678343411</v>
      </c>
      <c r="K94" s="5">
        <v>2611057364</v>
      </c>
      <c r="L94" s="5">
        <v>2306384721</v>
      </c>
      <c r="M94" s="5">
        <v>686248110</v>
      </c>
      <c r="Q94" s="5">
        <v>30714594745</v>
      </c>
      <c r="R94" s="5">
        <v>23198803244</v>
      </c>
      <c r="S94" s="5">
        <v>27552303181</v>
      </c>
      <c r="T94" s="5">
        <v>48838907814</v>
      </c>
      <c r="U94" s="5">
        <v>27619612311</v>
      </c>
      <c r="V94" s="5">
        <v>18825967746</v>
      </c>
      <c r="W94" s="5">
        <v>18681298569</v>
      </c>
      <c r="X94" s="5">
        <v>16269842457</v>
      </c>
      <c r="Y94" s="5">
        <v>20642154414</v>
      </c>
      <c r="Z94" s="5">
        <v>17848482880</v>
      </c>
    </row>
    <row r="95" spans="2:26" ht="15.5" x14ac:dyDescent="0.35">
      <c r="C95" t="s">
        <v>91</v>
      </c>
      <c r="D95" s="5">
        <v>3895087337</v>
      </c>
      <c r="E95" s="5">
        <v>3895087337</v>
      </c>
      <c r="F95" s="5">
        <v>63702361873</v>
      </c>
      <c r="G95" s="5">
        <v>3033279578</v>
      </c>
      <c r="I95" s="5">
        <v>63702361873</v>
      </c>
      <c r="J95" s="5">
        <v>3033279578</v>
      </c>
      <c r="K95" s="5">
        <v>1773727818</v>
      </c>
      <c r="L95" s="5">
        <v>1147568564</v>
      </c>
      <c r="M95" s="5">
        <v>532477762</v>
      </c>
      <c r="N95" s="5">
        <v>14640006713</v>
      </c>
      <c r="O95" s="5">
        <v>15585194759</v>
      </c>
      <c r="P95" s="5">
        <v>14996404947</v>
      </c>
      <c r="Q95" s="5">
        <v>29683529171</v>
      </c>
      <c r="R95" s="5">
        <v>28765876403</v>
      </c>
      <c r="S95" s="5">
        <v>28648387558</v>
      </c>
      <c r="T95" s="5">
        <v>13481893082</v>
      </c>
      <c r="U95" s="5">
        <v>-194460000</v>
      </c>
      <c r="V95" s="5">
        <v>-78710000</v>
      </c>
      <c r="W95" s="5">
        <v>155105000</v>
      </c>
      <c r="X95" s="5">
        <v>335675000</v>
      </c>
    </row>
    <row r="96" spans="2:26" ht="15.5" x14ac:dyDescent="0.35">
      <c r="C96" t="s">
        <v>124</v>
      </c>
      <c r="D96" s="5">
        <v>324228785931</v>
      </c>
      <c r="E96" s="5">
        <v>334408188019</v>
      </c>
      <c r="F96" s="5">
        <v>309433621935</v>
      </c>
      <c r="G96" s="5">
        <v>231167045142</v>
      </c>
      <c r="I96" s="5">
        <v>309433621935</v>
      </c>
      <c r="J96" s="5">
        <v>227185884692</v>
      </c>
      <c r="K96" s="5">
        <v>222565767154</v>
      </c>
      <c r="L96" s="5">
        <v>200945081253</v>
      </c>
      <c r="M96" s="5">
        <v>37793034662</v>
      </c>
      <c r="N96" s="5">
        <v>22244772501</v>
      </c>
      <c r="O96" s="5">
        <v>49132663896</v>
      </c>
      <c r="P96" s="5">
        <v>83847347946</v>
      </c>
      <c r="Q96" s="5">
        <v>157296460281</v>
      </c>
      <c r="R96" s="5">
        <v>205138864713</v>
      </c>
      <c r="S96" s="5">
        <v>218248731350</v>
      </c>
      <c r="T96" s="5">
        <v>145110640550</v>
      </c>
      <c r="U96" s="5">
        <v>98515506083</v>
      </c>
      <c r="V96" s="5">
        <v>80451966612</v>
      </c>
      <c r="W96" s="5">
        <v>68778797881</v>
      </c>
      <c r="X96" s="5">
        <v>65415607251</v>
      </c>
      <c r="Y96" s="5">
        <v>50879597845</v>
      </c>
      <c r="Z96" s="5">
        <v>74422031328</v>
      </c>
    </row>
    <row r="97" spans="3:26" ht="15.5" x14ac:dyDescent="0.35">
      <c r="C97" t="s">
        <v>125</v>
      </c>
    </row>
    <row r="98" spans="3:26" ht="15.5" x14ac:dyDescent="0.35">
      <c r="C98" t="s">
        <v>591</v>
      </c>
      <c r="S98" s="5">
        <v>297451140</v>
      </c>
      <c r="T98" s="5">
        <v>3978774479</v>
      </c>
      <c r="U98" s="5">
        <v>4900117314</v>
      </c>
      <c r="V98" s="5">
        <v>5886226490</v>
      </c>
      <c r="W98" s="5">
        <v>7024743132</v>
      </c>
      <c r="X98" s="5">
        <v>8224424014</v>
      </c>
      <c r="Y98" s="5">
        <v>9002113493</v>
      </c>
    </row>
    <row r="99" spans="3:26" ht="15.5" x14ac:dyDescent="0.35">
      <c r="C99" t="s">
        <v>1880</v>
      </c>
      <c r="Q99" s="5">
        <v>565419412</v>
      </c>
      <c r="R99" s="5">
        <v>1892187043</v>
      </c>
      <c r="S99" s="5">
        <v>4955370925</v>
      </c>
      <c r="T99" s="5">
        <v>131832698723</v>
      </c>
    </row>
    <row r="100" spans="3:26" ht="15.5" x14ac:dyDescent="0.35">
      <c r="C100" t="s">
        <v>128</v>
      </c>
      <c r="D100" s="5">
        <v>1664116101</v>
      </c>
      <c r="E100" s="5">
        <v>1754557287</v>
      </c>
      <c r="F100" s="5">
        <v>1681190618</v>
      </c>
      <c r="G100" s="5">
        <v>1734912898</v>
      </c>
      <c r="I100" s="5">
        <v>1681190618</v>
      </c>
      <c r="J100" s="5">
        <v>2078318622</v>
      </c>
      <c r="K100" s="5">
        <v>2591467932</v>
      </c>
      <c r="L100" s="5">
        <v>1539723027</v>
      </c>
      <c r="M100" s="5">
        <v>530617347</v>
      </c>
      <c r="R100" s="5">
        <v>2026434605</v>
      </c>
      <c r="S100" s="5">
        <v>2631632884</v>
      </c>
      <c r="T100" s="5">
        <v>1265634422</v>
      </c>
      <c r="U100" s="5">
        <v>2288831798</v>
      </c>
      <c r="V100" s="5">
        <v>2324745989</v>
      </c>
      <c r="W100" s="5">
        <v>2487793894</v>
      </c>
      <c r="X100" s="5">
        <v>1805634662</v>
      </c>
      <c r="Y100" s="5">
        <v>1959357866</v>
      </c>
      <c r="Z100" s="5">
        <v>1740055340</v>
      </c>
    </row>
    <row r="101" spans="3:26" ht="15.5" x14ac:dyDescent="0.35">
      <c r="C101" t="s">
        <v>318</v>
      </c>
      <c r="P101" s="5">
        <v>34167059335</v>
      </c>
      <c r="Q101" s="5">
        <v>51136435421</v>
      </c>
      <c r="R101" s="5">
        <v>13156555383</v>
      </c>
      <c r="S101" s="5">
        <v>13283133547</v>
      </c>
    </row>
    <row r="102" spans="3:26" ht="15.5" x14ac:dyDescent="0.35">
      <c r="C102" t="s">
        <v>483</v>
      </c>
      <c r="D102" s="5">
        <v>3807000000</v>
      </c>
      <c r="E102" s="5">
        <v>3807000000</v>
      </c>
      <c r="F102" s="5">
        <v>3807000000</v>
      </c>
      <c r="G102" s="5">
        <v>3807000000</v>
      </c>
      <c r="I102" s="5">
        <v>3807000000</v>
      </c>
      <c r="J102" s="5">
        <v>3807000000</v>
      </c>
      <c r="K102" s="5">
        <v>3805000000</v>
      </c>
      <c r="L102" s="5">
        <v>3702900000</v>
      </c>
      <c r="M102" s="5">
        <v>3593000000</v>
      </c>
      <c r="N102" s="5">
        <v>5105500000</v>
      </c>
      <c r="O102" s="5">
        <v>3898192000</v>
      </c>
      <c r="P102" s="5">
        <v>3835482000</v>
      </c>
      <c r="Q102" s="5">
        <v>3200144000</v>
      </c>
      <c r="R102" s="5">
        <v>2069944000</v>
      </c>
      <c r="S102" s="5">
        <v>4328000000</v>
      </c>
      <c r="T102" s="5">
        <v>2213000000</v>
      </c>
      <c r="U102" s="5">
        <v>2213000000</v>
      </c>
      <c r="V102" s="5">
        <v>2213000000</v>
      </c>
      <c r="W102" s="5">
        <v>2593283000</v>
      </c>
      <c r="X102" s="5">
        <v>1800972000</v>
      </c>
      <c r="Y102" s="5">
        <v>736740000</v>
      </c>
      <c r="Z102" s="5">
        <v>736740000</v>
      </c>
    </row>
    <row r="103" spans="3:26" ht="15.5" x14ac:dyDescent="0.35">
      <c r="C103" t="s">
        <v>126</v>
      </c>
      <c r="D103" s="5">
        <v>122535855813</v>
      </c>
      <c r="E103" s="5">
        <v>124683651944</v>
      </c>
      <c r="F103" s="5">
        <v>127578495390</v>
      </c>
      <c r="G103" s="5">
        <v>129534185966</v>
      </c>
      <c r="I103" s="5">
        <v>127578495390</v>
      </c>
      <c r="J103" s="5">
        <v>138001431990</v>
      </c>
      <c r="K103" s="5">
        <v>143114916097</v>
      </c>
      <c r="L103" s="5">
        <v>145610801877</v>
      </c>
      <c r="M103" s="5">
        <v>73336859802</v>
      </c>
      <c r="N103" s="5">
        <v>96774334</v>
      </c>
      <c r="O103" s="5">
        <v>436972459</v>
      </c>
      <c r="P103" s="5">
        <v>563275521</v>
      </c>
      <c r="Q103" s="5">
        <v>976791632</v>
      </c>
      <c r="R103" s="5">
        <v>1194295622</v>
      </c>
      <c r="S103" s="5">
        <v>1444888367</v>
      </c>
      <c r="T103" s="5">
        <v>28102541921</v>
      </c>
      <c r="U103" s="5">
        <v>35024014530</v>
      </c>
      <c r="V103" s="5">
        <v>42576152216</v>
      </c>
      <c r="W103" s="5">
        <v>27547396647</v>
      </c>
      <c r="X103" s="5">
        <v>32892470687</v>
      </c>
      <c r="Y103" s="5">
        <v>38117395115</v>
      </c>
      <c r="Z103" s="5">
        <v>44192185930</v>
      </c>
    </row>
    <row r="104" spans="3:26" ht="15.5" x14ac:dyDescent="0.35">
      <c r="C104" t="s">
        <v>590</v>
      </c>
      <c r="D104" s="5">
        <v>9099608125</v>
      </c>
      <c r="E104" s="5">
        <v>7764243410</v>
      </c>
      <c r="F104" s="5">
        <v>5397486191</v>
      </c>
      <c r="G104" s="5">
        <v>3829953261</v>
      </c>
      <c r="I104" s="5">
        <v>5397486191</v>
      </c>
    </row>
    <row r="105" spans="3:26" ht="15.5" x14ac:dyDescent="0.35">
      <c r="C105" t="s">
        <v>405</v>
      </c>
      <c r="D105" s="5">
        <v>116816635775</v>
      </c>
      <c r="E105" s="5">
        <v>116816635775</v>
      </c>
      <c r="F105" s="5">
        <v>116816635775</v>
      </c>
      <c r="G105" s="5">
        <v>116816635775</v>
      </c>
      <c r="I105" s="5">
        <v>116816635775</v>
      </c>
      <c r="J105" s="5">
        <v>116816635775</v>
      </c>
      <c r="K105" s="5">
        <v>116816635775</v>
      </c>
      <c r="L105" s="5">
        <v>116816635775</v>
      </c>
      <c r="M105" s="5">
        <v>39689403503</v>
      </c>
      <c r="T105" s="5">
        <v>30869255060</v>
      </c>
    </row>
    <row r="106" spans="3:26" ht="15.5" x14ac:dyDescent="0.35">
      <c r="C106" t="s">
        <v>129</v>
      </c>
      <c r="D106" s="5">
        <v>259993327680</v>
      </c>
      <c r="E106" s="5">
        <v>260956546513</v>
      </c>
      <c r="F106" s="5">
        <v>261370196536</v>
      </c>
      <c r="G106" s="5">
        <v>262285869277</v>
      </c>
      <c r="I106" s="5">
        <v>261370196536</v>
      </c>
      <c r="J106" s="5">
        <v>266601182445</v>
      </c>
      <c r="K106" s="5">
        <v>272322226791</v>
      </c>
      <c r="L106" s="5">
        <v>274087979071</v>
      </c>
      <c r="M106" s="5">
        <v>119484286332</v>
      </c>
      <c r="N106" s="5">
        <v>5361304434</v>
      </c>
      <c r="O106" s="5">
        <v>8031203528</v>
      </c>
      <c r="P106" s="5">
        <v>64417977364</v>
      </c>
      <c r="Q106" s="5">
        <v>76430065902</v>
      </c>
      <c r="R106" s="5">
        <v>24309656934</v>
      </c>
      <c r="S106" s="5">
        <v>30679756464</v>
      </c>
      <c r="T106" s="5">
        <v>217568169113</v>
      </c>
      <c r="U106" s="5">
        <v>58477863396</v>
      </c>
      <c r="V106" s="5">
        <v>68088765723</v>
      </c>
      <c r="W106" s="5">
        <v>49187997632</v>
      </c>
      <c r="X106" s="5">
        <v>49509118105</v>
      </c>
      <c r="Y106" s="5">
        <v>58475494844</v>
      </c>
      <c r="Z106" s="5">
        <v>53408694017</v>
      </c>
    </row>
    <row r="107" spans="3:26" ht="15.5" x14ac:dyDescent="0.35">
      <c r="C107" t="s">
        <v>130</v>
      </c>
      <c r="D107" s="5">
        <v>584222113611</v>
      </c>
      <c r="E107" s="5">
        <v>595364734532</v>
      </c>
      <c r="F107" s="5">
        <v>570803818471</v>
      </c>
      <c r="G107" s="5">
        <v>493452914419</v>
      </c>
      <c r="I107" s="5">
        <v>570803818471</v>
      </c>
      <c r="J107" s="5">
        <v>493787067137</v>
      </c>
      <c r="K107" s="5">
        <v>494887993945</v>
      </c>
      <c r="L107" s="5">
        <v>475033060324</v>
      </c>
      <c r="M107" s="5">
        <v>157277320994</v>
      </c>
      <c r="N107" s="5">
        <v>27606076935</v>
      </c>
      <c r="O107" s="5">
        <v>57163867424</v>
      </c>
      <c r="P107" s="5">
        <v>148265325310</v>
      </c>
      <c r="Q107" s="5">
        <v>233726526183</v>
      </c>
      <c r="R107" s="5">
        <v>229448521647</v>
      </c>
      <c r="S107" s="5">
        <v>248928487814</v>
      </c>
      <c r="T107" s="5">
        <v>362678809663</v>
      </c>
      <c r="U107" s="5">
        <v>156993369479</v>
      </c>
      <c r="V107" s="5">
        <v>148540732335</v>
      </c>
      <c r="W107" s="5">
        <v>117966795513</v>
      </c>
      <c r="X107" s="5">
        <v>114924725356</v>
      </c>
      <c r="Y107" s="5">
        <v>109355092689</v>
      </c>
      <c r="Z107" s="5">
        <v>127830725345</v>
      </c>
    </row>
    <row r="108" spans="3:26" ht="15.5" x14ac:dyDescent="0.35">
      <c r="C108" t="s">
        <v>131</v>
      </c>
    </row>
    <row r="109" spans="3:26" ht="15.5" x14ac:dyDescent="0.35">
      <c r="C109" t="s">
        <v>132</v>
      </c>
    </row>
    <row r="110" spans="3:26" ht="15.5" x14ac:dyDescent="0.35">
      <c r="C110" t="s">
        <v>133</v>
      </c>
      <c r="D110" s="5">
        <v>46789113695</v>
      </c>
      <c r="E110" s="5">
        <v>60691542432</v>
      </c>
      <c r="F110" s="5">
        <v>44728494603</v>
      </c>
      <c r="G110" s="5">
        <v>32727866979</v>
      </c>
      <c r="I110" s="5">
        <v>44728494603</v>
      </c>
      <c r="J110" s="5">
        <v>49572682170</v>
      </c>
      <c r="K110" s="5">
        <v>47505697907</v>
      </c>
      <c r="L110" s="5">
        <v>68244336694</v>
      </c>
      <c r="M110" s="5">
        <v>16348628229</v>
      </c>
      <c r="N110" s="5">
        <v>36588443043</v>
      </c>
      <c r="O110" s="5">
        <v>43307998193</v>
      </c>
      <c r="P110" s="5">
        <v>46673092545</v>
      </c>
      <c r="Q110" s="5">
        <v>126344141646</v>
      </c>
      <c r="R110" s="5">
        <v>120437594367</v>
      </c>
      <c r="S110" s="5">
        <v>117280609454</v>
      </c>
      <c r="T110" s="5">
        <v>57931096147</v>
      </c>
      <c r="U110" s="5">
        <v>25220775266</v>
      </c>
      <c r="V110" s="5">
        <v>30859482120</v>
      </c>
      <c r="W110" s="5">
        <v>43215510662</v>
      </c>
      <c r="X110" s="5">
        <v>51602492354</v>
      </c>
      <c r="Y110" s="5">
        <v>42703057252</v>
      </c>
      <c r="Z110" s="5">
        <v>82455278107</v>
      </c>
    </row>
    <row r="111" spans="3:26" ht="15.5" x14ac:dyDescent="0.35">
      <c r="C111" t="s">
        <v>134</v>
      </c>
      <c r="D111" s="5">
        <v>10000000000</v>
      </c>
      <c r="E111" s="5">
        <v>10000000000</v>
      </c>
      <c r="J111" s="5">
        <v>3042417825</v>
      </c>
      <c r="K111" s="5">
        <v>8000000000</v>
      </c>
      <c r="L111" s="5">
        <v>12500000000</v>
      </c>
      <c r="M111" s="5">
        <v>10000000000</v>
      </c>
      <c r="N111" s="5">
        <v>10000000000</v>
      </c>
      <c r="O111" s="5">
        <v>10000000000</v>
      </c>
      <c r="P111" s="5">
        <v>10000000000</v>
      </c>
      <c r="Q111" s="5">
        <v>10000000000</v>
      </c>
      <c r="R111" s="5">
        <v>10000000000</v>
      </c>
      <c r="S111" s="5">
        <v>10000000000</v>
      </c>
      <c r="T111" s="5">
        <v>10000000000</v>
      </c>
      <c r="U111" s="5">
        <v>10000000000</v>
      </c>
      <c r="V111" s="5">
        <v>10000000000</v>
      </c>
      <c r="W111" s="5">
        <v>10000000000</v>
      </c>
      <c r="X111" s="5">
        <v>10000000000</v>
      </c>
      <c r="Y111" s="5">
        <v>10000000000</v>
      </c>
      <c r="Z111" s="5">
        <v>25918720618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  <c r="D113" s="5">
        <v>5777684807</v>
      </c>
      <c r="E113" s="5">
        <v>7036877439</v>
      </c>
      <c r="F113" s="5">
        <v>5490055119</v>
      </c>
      <c r="G113" s="5">
        <v>4113429335</v>
      </c>
      <c r="I113" s="5">
        <v>5490055119</v>
      </c>
      <c r="J113" s="5">
        <v>1357404360</v>
      </c>
      <c r="K113" s="5">
        <v>2059228046</v>
      </c>
      <c r="L113" s="5">
        <v>6859856748</v>
      </c>
      <c r="M113" s="5">
        <v>1364062840</v>
      </c>
      <c r="O113" s="5">
        <v>2529710268</v>
      </c>
      <c r="P113" s="5">
        <v>2630037627</v>
      </c>
      <c r="Q113" s="5">
        <v>6481450089</v>
      </c>
      <c r="R113" s="5">
        <v>6700736039</v>
      </c>
      <c r="S113" s="5">
        <v>9495781742</v>
      </c>
      <c r="T113" s="5">
        <v>15137961561</v>
      </c>
      <c r="U113" s="5">
        <v>6406561811</v>
      </c>
      <c r="V113" s="5">
        <v>7249733088</v>
      </c>
      <c r="W113" s="5">
        <v>5333868950</v>
      </c>
      <c r="X113" s="5">
        <v>4371413356</v>
      </c>
      <c r="Y113" s="5">
        <v>3373315971</v>
      </c>
      <c r="Z113" s="5">
        <v>6948350565</v>
      </c>
    </row>
    <row r="114" spans="3:26" ht="15.5" x14ac:dyDescent="0.35">
      <c r="C114" t="s">
        <v>324</v>
      </c>
      <c r="W114" s="5">
        <v>9068000000</v>
      </c>
      <c r="X114" s="5">
        <v>8991000000</v>
      </c>
      <c r="Y114" s="5">
        <v>9400000000</v>
      </c>
      <c r="Z114" s="5">
        <v>10950000000</v>
      </c>
    </row>
    <row r="115" spans="3:26" ht="15.5" x14ac:dyDescent="0.35">
      <c r="C115" t="s">
        <v>137</v>
      </c>
      <c r="D115" s="5">
        <v>2687702477</v>
      </c>
      <c r="E115" s="5">
        <v>1856105573</v>
      </c>
      <c r="F115" s="5">
        <v>2200796367</v>
      </c>
      <c r="G115" s="5">
        <v>2463493992</v>
      </c>
      <c r="I115" s="5">
        <v>2200796367</v>
      </c>
      <c r="J115" s="5">
        <v>1908435068</v>
      </c>
      <c r="K115" s="5">
        <v>6193406232</v>
      </c>
      <c r="L115" s="5">
        <v>10700656708</v>
      </c>
      <c r="M115" s="5">
        <v>443611976</v>
      </c>
      <c r="N115" s="5">
        <v>22484808317</v>
      </c>
      <c r="O115" s="5">
        <v>29033415732</v>
      </c>
      <c r="P115" s="5">
        <v>30287690032</v>
      </c>
      <c r="Q115" s="5">
        <v>26448215426</v>
      </c>
      <c r="R115" s="5">
        <v>24832347498</v>
      </c>
      <c r="S115" s="5">
        <v>24683965838</v>
      </c>
      <c r="T115" s="5">
        <v>20743528787</v>
      </c>
      <c r="U115" s="5">
        <v>2287914310</v>
      </c>
      <c r="V115" s="5">
        <v>2404810326</v>
      </c>
      <c r="W115" s="5">
        <v>4820099212</v>
      </c>
      <c r="X115" s="5">
        <v>2964713569</v>
      </c>
      <c r="Y115" s="5">
        <v>1780613318</v>
      </c>
      <c r="Z115" s="5">
        <v>2778167868</v>
      </c>
    </row>
    <row r="116" spans="3:26" ht="15.5" x14ac:dyDescent="0.35">
      <c r="C116" t="s">
        <v>2152</v>
      </c>
    </row>
    <row r="117" spans="3:26" ht="15.5" x14ac:dyDescent="0.35">
      <c r="C117" t="s">
        <v>143</v>
      </c>
      <c r="D117" s="5">
        <v>593427920</v>
      </c>
      <c r="E117" s="5">
        <v>479283729</v>
      </c>
      <c r="F117" s="5">
        <v>439762108</v>
      </c>
      <c r="G117" s="5">
        <v>487529549</v>
      </c>
      <c r="I117" s="5">
        <v>439762108</v>
      </c>
      <c r="J117" s="5">
        <v>593548153</v>
      </c>
      <c r="K117" s="5">
        <v>1300477908</v>
      </c>
      <c r="L117" s="5">
        <v>2702252179</v>
      </c>
      <c r="U117" s="5">
        <v>2484004684</v>
      </c>
      <c r="V117" s="5">
        <v>7696721265</v>
      </c>
      <c r="W117" s="5">
        <v>10391323367</v>
      </c>
      <c r="X117" s="5">
        <v>13545675513</v>
      </c>
      <c r="Y117" s="5">
        <v>14350430670</v>
      </c>
      <c r="Z117" s="5">
        <v>6663857370</v>
      </c>
    </row>
    <row r="118" spans="3:26" ht="15.5" x14ac:dyDescent="0.35">
      <c r="C118" t="s">
        <v>144</v>
      </c>
      <c r="D118" s="5">
        <v>593427920</v>
      </c>
      <c r="E118" s="5">
        <v>479283729</v>
      </c>
      <c r="F118" s="5">
        <v>439762108</v>
      </c>
      <c r="G118" s="5">
        <v>487529549</v>
      </c>
      <c r="I118" s="5">
        <v>439762108</v>
      </c>
      <c r="J118" s="5">
        <v>593548153</v>
      </c>
      <c r="K118" s="5">
        <v>1300477908</v>
      </c>
      <c r="L118" s="5">
        <v>2702252179</v>
      </c>
      <c r="M118" s="5">
        <v>1715300637</v>
      </c>
      <c r="N118" s="5">
        <v>2286447137</v>
      </c>
      <c r="O118" s="5">
        <v>1442396448</v>
      </c>
      <c r="P118" s="5">
        <v>1677928732</v>
      </c>
      <c r="Q118" s="5">
        <v>4469906857</v>
      </c>
      <c r="R118" s="5">
        <v>4430430639</v>
      </c>
      <c r="S118" s="5">
        <v>435887728</v>
      </c>
      <c r="T118" s="5">
        <v>810605381</v>
      </c>
      <c r="U118" s="5">
        <v>2484004684</v>
      </c>
      <c r="V118" s="5">
        <v>7696721265</v>
      </c>
      <c r="W118" s="5">
        <v>10391323367</v>
      </c>
      <c r="X118" s="5">
        <v>13545675513</v>
      </c>
      <c r="Y118" s="5">
        <v>14350430670</v>
      </c>
      <c r="Z118" s="5">
        <v>6663857370</v>
      </c>
    </row>
    <row r="119" spans="3:26" ht="15.5" x14ac:dyDescent="0.35">
      <c r="C119" t="s">
        <v>138</v>
      </c>
      <c r="D119" s="5">
        <v>8032473500</v>
      </c>
      <c r="E119" s="5">
        <v>7863167470</v>
      </c>
      <c r="F119" s="5">
        <v>7738064291</v>
      </c>
      <c r="G119" s="5">
        <v>5771365653</v>
      </c>
      <c r="I119" s="5">
        <v>7738064291</v>
      </c>
      <c r="J119" s="5">
        <v>12330962202</v>
      </c>
      <c r="K119" s="5">
        <v>13551894884</v>
      </c>
      <c r="L119" s="5">
        <v>14048563752</v>
      </c>
      <c r="M119" s="5">
        <v>2134863887</v>
      </c>
      <c r="N119" s="5">
        <v>1817187589</v>
      </c>
      <c r="O119" s="5">
        <v>302475745</v>
      </c>
      <c r="P119" s="5">
        <v>2077436154</v>
      </c>
      <c r="Q119" s="5">
        <v>689067604</v>
      </c>
      <c r="R119" s="5">
        <v>1671214721</v>
      </c>
      <c r="S119" s="5">
        <v>1649089110</v>
      </c>
      <c r="T119" s="5">
        <v>6460368622</v>
      </c>
      <c r="U119" s="5">
        <v>847660464</v>
      </c>
      <c r="V119" s="5">
        <v>809142411</v>
      </c>
      <c r="W119" s="5">
        <v>3523881611</v>
      </c>
      <c r="X119" s="5">
        <v>4751551808</v>
      </c>
      <c r="Y119" s="5">
        <v>2051817321</v>
      </c>
      <c r="Z119" s="5">
        <v>28663258782</v>
      </c>
    </row>
    <row r="120" spans="3:26" ht="15.5" x14ac:dyDescent="0.35">
      <c r="C120" t="s">
        <v>139</v>
      </c>
    </row>
    <row r="121" spans="3:26" ht="15.5" x14ac:dyDescent="0.35">
      <c r="C121" t="s">
        <v>450</v>
      </c>
      <c r="D121" s="5">
        <v>416464598</v>
      </c>
      <c r="E121" s="5">
        <v>466429808</v>
      </c>
      <c r="F121" s="5">
        <v>538405672</v>
      </c>
      <c r="G121" s="5">
        <v>94002592</v>
      </c>
      <c r="I121" s="5">
        <v>538405672</v>
      </c>
      <c r="J121" s="5">
        <v>145116424</v>
      </c>
      <c r="K121" s="5">
        <v>214238979</v>
      </c>
      <c r="L121" s="5">
        <v>787385037</v>
      </c>
      <c r="M121" s="5">
        <v>176709000</v>
      </c>
      <c r="U121" s="5">
        <v>16761093</v>
      </c>
      <c r="V121" s="5">
        <v>217894437</v>
      </c>
    </row>
    <row r="122" spans="3:26" ht="15.5" x14ac:dyDescent="0.35">
      <c r="C122" t="s">
        <v>141</v>
      </c>
      <c r="M122" s="5">
        <v>183867080</v>
      </c>
      <c r="U122" s="5">
        <v>4719626203</v>
      </c>
      <c r="V122" s="5">
        <v>7165834984</v>
      </c>
    </row>
    <row r="123" spans="3:26" ht="15.5" x14ac:dyDescent="0.35">
      <c r="C123" t="s">
        <v>1796</v>
      </c>
      <c r="D123" s="5">
        <v>12128379588</v>
      </c>
      <c r="E123" s="5">
        <v>12056774513</v>
      </c>
      <c r="F123" s="5">
        <v>4935426898</v>
      </c>
      <c r="I123" s="5">
        <v>4935426898</v>
      </c>
      <c r="X123" s="5">
        <v>21108727307</v>
      </c>
      <c r="Y123" s="5">
        <v>29507764883</v>
      </c>
      <c r="Z123" s="5">
        <v>19814014816</v>
      </c>
    </row>
    <row r="124" spans="3:26" ht="15.5" x14ac:dyDescent="0.35">
      <c r="C124" t="s">
        <v>142</v>
      </c>
      <c r="D124" s="5">
        <v>305381351</v>
      </c>
      <c r="E124" s="5">
        <v>315522546</v>
      </c>
      <c r="F124" s="5">
        <v>323663741</v>
      </c>
      <c r="G124" s="5">
        <v>69122547</v>
      </c>
      <c r="I124" s="5">
        <v>323663741</v>
      </c>
      <c r="J124" s="5">
        <v>69122547</v>
      </c>
      <c r="K124" s="5">
        <v>566166174</v>
      </c>
      <c r="L124" s="5">
        <v>796172334</v>
      </c>
      <c r="M124" s="5">
        <v>449190376</v>
      </c>
      <c r="T124" s="5">
        <v>4733064896</v>
      </c>
      <c r="U124" s="5">
        <v>2659171475</v>
      </c>
      <c r="V124" s="5">
        <v>2395172329</v>
      </c>
      <c r="X124" s="5">
        <v>6746058308</v>
      </c>
    </row>
    <row r="125" spans="3:26" ht="15.5" x14ac:dyDescent="0.35">
      <c r="C125" t="s">
        <v>145</v>
      </c>
      <c r="D125" s="5">
        <v>20105576622</v>
      </c>
      <c r="E125" s="5">
        <v>20040775856</v>
      </c>
      <c r="F125" s="5">
        <v>13069478540</v>
      </c>
      <c r="G125" s="5">
        <v>12891566228</v>
      </c>
      <c r="I125" s="5">
        <v>13069478540</v>
      </c>
      <c r="J125" s="5">
        <v>9536767676</v>
      </c>
      <c r="K125" s="5">
        <v>11586228598</v>
      </c>
      <c r="L125" s="5">
        <v>12790901076</v>
      </c>
      <c r="M125" s="5">
        <v>1776401802</v>
      </c>
      <c r="O125" s="5">
        <v>25493969264</v>
      </c>
      <c r="P125" s="5">
        <v>26011085102</v>
      </c>
      <c r="Q125" s="5">
        <v>24406900591</v>
      </c>
      <c r="R125" s="5">
        <v>21837525624</v>
      </c>
      <c r="S125" s="5">
        <v>20734349882</v>
      </c>
      <c r="T125" s="5">
        <v>30967822565</v>
      </c>
      <c r="U125" s="5">
        <v>20208907462</v>
      </c>
      <c r="V125" s="5">
        <v>22871516997</v>
      </c>
      <c r="W125" s="5">
        <v>11944975341</v>
      </c>
      <c r="X125" s="5">
        <v>27814717367</v>
      </c>
      <c r="Y125" s="5">
        <v>38072536303</v>
      </c>
      <c r="Z125" s="5">
        <v>25721019783</v>
      </c>
    </row>
    <row r="126" spans="3:26" ht="15.5" x14ac:dyDescent="0.35">
      <c r="C126" t="s">
        <v>146</v>
      </c>
      <c r="D126" s="5">
        <v>20105576622</v>
      </c>
      <c r="E126" s="5">
        <v>20040775856</v>
      </c>
      <c r="F126" s="5">
        <v>13069478540</v>
      </c>
      <c r="G126" s="5">
        <v>12891566228</v>
      </c>
      <c r="I126" s="5">
        <v>13069478540</v>
      </c>
      <c r="J126" s="5">
        <v>9536767676</v>
      </c>
      <c r="K126" s="5">
        <v>11586228598</v>
      </c>
      <c r="L126" s="5">
        <v>12790901076</v>
      </c>
      <c r="M126" s="5">
        <v>1776401802</v>
      </c>
      <c r="O126" s="5">
        <v>25493969264</v>
      </c>
      <c r="P126" s="5">
        <v>26011085102</v>
      </c>
      <c r="Q126" s="5">
        <v>24406900591</v>
      </c>
      <c r="R126" s="5">
        <v>21837525624</v>
      </c>
      <c r="S126" s="5">
        <v>20734349882</v>
      </c>
      <c r="T126" s="5">
        <v>30967822565</v>
      </c>
      <c r="U126" s="5">
        <v>20208907462</v>
      </c>
      <c r="V126" s="5">
        <v>22871516997</v>
      </c>
      <c r="W126" s="5">
        <v>11944975341</v>
      </c>
      <c r="X126" s="5">
        <v>27814717367</v>
      </c>
      <c r="Y126" s="5">
        <v>38072536303</v>
      </c>
      <c r="Z126" s="5">
        <v>25721019783</v>
      </c>
    </row>
    <row r="127" spans="3:26" ht="15.5" x14ac:dyDescent="0.35">
      <c r="C127" t="s">
        <v>323</v>
      </c>
    </row>
    <row r="128" spans="3:26" ht="15.5" x14ac:dyDescent="0.35">
      <c r="C128" t="s">
        <v>325</v>
      </c>
      <c r="D128" s="5">
        <v>12544844186</v>
      </c>
      <c r="E128" s="5">
        <v>12523204321</v>
      </c>
      <c r="F128" s="5">
        <v>5473832570</v>
      </c>
      <c r="G128" s="5">
        <v>94002592</v>
      </c>
      <c r="I128" s="5">
        <v>5473832570</v>
      </c>
      <c r="J128" s="5">
        <v>145116424</v>
      </c>
      <c r="K128" s="5">
        <v>214238979</v>
      </c>
      <c r="L128" s="5">
        <v>787385037</v>
      </c>
      <c r="M128" s="5">
        <v>360576080</v>
      </c>
      <c r="U128" s="5">
        <v>4736387296</v>
      </c>
      <c r="V128" s="5">
        <v>7383729421</v>
      </c>
      <c r="X128" s="5">
        <v>21108727307</v>
      </c>
      <c r="Y128" s="5">
        <v>29507764883</v>
      </c>
      <c r="Z128" s="5">
        <v>19814014816</v>
      </c>
    </row>
    <row r="129" spans="2:26" ht="15.5" x14ac:dyDescent="0.35">
      <c r="C129" t="s">
        <v>487</v>
      </c>
      <c r="G129" s="5">
        <v>4908347492</v>
      </c>
    </row>
    <row r="130" spans="2:26" ht="15.5" x14ac:dyDescent="0.35">
      <c r="C130" t="s">
        <v>150</v>
      </c>
      <c r="D130" s="5">
        <v>66894690317</v>
      </c>
      <c r="E130" s="5">
        <v>80732318288</v>
      </c>
      <c r="F130" s="5">
        <v>57797973143</v>
      </c>
      <c r="G130" s="5">
        <v>45619433207</v>
      </c>
      <c r="I130" s="5">
        <v>57797973143</v>
      </c>
      <c r="J130" s="5">
        <v>59109449846</v>
      </c>
      <c r="K130" s="5">
        <v>59091926505</v>
      </c>
      <c r="L130" s="5">
        <v>81035237770</v>
      </c>
      <c r="M130" s="5">
        <v>18125030031</v>
      </c>
      <c r="N130" s="5">
        <v>36588443043</v>
      </c>
      <c r="O130" s="5">
        <v>68801967457</v>
      </c>
      <c r="P130" s="5">
        <v>72684177647</v>
      </c>
      <c r="Q130" s="5">
        <v>150751042237</v>
      </c>
      <c r="R130" s="5">
        <v>142275119991</v>
      </c>
      <c r="S130" s="5">
        <v>138014959336</v>
      </c>
      <c r="T130" s="5">
        <v>88898918712</v>
      </c>
      <c r="U130" s="5">
        <v>45429682728</v>
      </c>
      <c r="V130" s="5">
        <v>53730999117</v>
      </c>
      <c r="W130" s="5">
        <v>55160486003</v>
      </c>
      <c r="X130" s="5">
        <v>79417209721</v>
      </c>
      <c r="Y130" s="5">
        <v>80775593555</v>
      </c>
      <c r="Z130" s="5">
        <v>108176297890</v>
      </c>
    </row>
    <row r="131" spans="2:26" ht="15.5" x14ac:dyDescent="0.35">
      <c r="C131" t="s">
        <v>151</v>
      </c>
    </row>
    <row r="132" spans="2:26" ht="15.5" x14ac:dyDescent="0.35">
      <c r="C132" t="s">
        <v>152</v>
      </c>
      <c r="D132" s="5">
        <v>241526330150</v>
      </c>
      <c r="E132" s="5">
        <v>241526330150</v>
      </c>
      <c r="F132" s="5">
        <v>231036775150</v>
      </c>
      <c r="G132" s="5">
        <v>231036775150</v>
      </c>
      <c r="I132" s="5">
        <v>231036775150</v>
      </c>
      <c r="J132" s="5">
        <v>231036775150</v>
      </c>
      <c r="K132" s="5">
        <v>231036775150</v>
      </c>
      <c r="L132" s="5">
        <v>231036775150</v>
      </c>
      <c r="M132" s="5">
        <v>176149418300</v>
      </c>
      <c r="N132" s="5">
        <v>82231016000</v>
      </c>
      <c r="O132" s="5">
        <v>82231016000</v>
      </c>
      <c r="P132" s="5">
        <v>82231016000</v>
      </c>
      <c r="Q132" s="5">
        <v>82231016000</v>
      </c>
      <c r="R132" s="5">
        <v>79664560000</v>
      </c>
      <c r="S132" s="5">
        <v>79664560000</v>
      </c>
      <c r="T132" s="5">
        <v>79664560000</v>
      </c>
      <c r="U132" s="5">
        <v>66832280000</v>
      </c>
      <c r="V132" s="5">
        <v>66832280000</v>
      </c>
      <c r="W132" s="5">
        <v>334161400000</v>
      </c>
      <c r="X132" s="5">
        <v>334161400000</v>
      </c>
      <c r="Y132" s="5">
        <v>334161400000</v>
      </c>
      <c r="Z132" s="5">
        <v>334161400000</v>
      </c>
    </row>
    <row r="133" spans="2:26" ht="15.5" x14ac:dyDescent="0.35">
      <c r="C133" t="s">
        <v>153</v>
      </c>
      <c r="D133" s="5">
        <v>156254946859</v>
      </c>
      <c r="E133" s="5">
        <v>156254946859</v>
      </c>
      <c r="F133" s="5">
        <v>106937227323</v>
      </c>
      <c r="G133" s="5">
        <v>106937227323</v>
      </c>
      <c r="I133" s="5">
        <v>106937227323</v>
      </c>
      <c r="J133" s="5">
        <v>106937227323</v>
      </c>
      <c r="K133" s="5">
        <v>106937227323</v>
      </c>
      <c r="L133" s="5">
        <v>106937227323</v>
      </c>
      <c r="M133" s="5">
        <v>-82671343388</v>
      </c>
      <c r="N133" s="5">
        <v>154785402222</v>
      </c>
      <c r="O133" s="5">
        <v>154785402222</v>
      </c>
      <c r="P133" s="5">
        <v>154785402222</v>
      </c>
      <c r="Q133" s="5">
        <v>154785402222</v>
      </c>
      <c r="R133" s="5">
        <v>139899957422</v>
      </c>
      <c r="S133" s="5">
        <v>139899957422</v>
      </c>
      <c r="T133" s="5">
        <v>139899957422</v>
      </c>
      <c r="U133" s="5">
        <v>9853143050</v>
      </c>
      <c r="V133" s="5">
        <v>9853143050</v>
      </c>
      <c r="W133" s="5">
        <v>3504064650</v>
      </c>
      <c r="X133" s="5">
        <v>3504064650</v>
      </c>
      <c r="Y133" s="5">
        <v>3504064650</v>
      </c>
      <c r="Z133" s="5">
        <v>3504064650</v>
      </c>
    </row>
    <row r="134" spans="2:26" ht="15.5" x14ac:dyDescent="0.35">
      <c r="C134" t="s">
        <v>155</v>
      </c>
      <c r="D134" s="5">
        <v>67301034183</v>
      </c>
      <c r="E134" s="5">
        <v>64686713937</v>
      </c>
      <c r="F134" s="5">
        <v>63387095298</v>
      </c>
      <c r="G134" s="5">
        <v>58538811029</v>
      </c>
      <c r="I134" s="5">
        <v>63387095298</v>
      </c>
      <c r="J134" s="5">
        <v>51032340974</v>
      </c>
      <c r="K134" s="5">
        <v>55144188564</v>
      </c>
      <c r="L134" s="5">
        <v>21949208124</v>
      </c>
      <c r="M134" s="5">
        <v>19630282119</v>
      </c>
      <c r="N134" s="5">
        <v>-258610635136</v>
      </c>
      <c r="O134" s="5">
        <v>-260570646780</v>
      </c>
      <c r="P134" s="5">
        <v>-170680508027</v>
      </c>
      <c r="Q134" s="5">
        <v>-179044958307</v>
      </c>
      <c r="R134" s="5">
        <v>-155660826914</v>
      </c>
      <c r="S134" s="5">
        <v>-132502551066</v>
      </c>
      <c r="T134" s="5">
        <v>43051490861</v>
      </c>
      <c r="U134" s="5">
        <v>35072723701</v>
      </c>
      <c r="V134" s="5">
        <v>18203020168</v>
      </c>
      <c r="W134" s="5">
        <v>-275014260140</v>
      </c>
      <c r="X134" s="5">
        <v>-302493624015</v>
      </c>
      <c r="Y134" s="5">
        <v>-309085965516</v>
      </c>
      <c r="Z134" s="5">
        <v>-318011037195</v>
      </c>
    </row>
    <row r="135" spans="2:26" ht="15.5" x14ac:dyDescent="0.35">
      <c r="C135" t="s">
        <v>156</v>
      </c>
      <c r="D135" s="5">
        <v>12500000000</v>
      </c>
      <c r="E135" s="5">
        <v>10000000000</v>
      </c>
      <c r="F135" s="5">
        <v>10000000000</v>
      </c>
      <c r="G135" s="5">
        <v>10000000000</v>
      </c>
      <c r="I135" s="5">
        <v>10000000000</v>
      </c>
      <c r="J135" s="5">
        <v>9000000000</v>
      </c>
      <c r="Y135" s="5">
        <v>100000000</v>
      </c>
      <c r="Z135" s="5">
        <v>100000000</v>
      </c>
    </row>
    <row r="136" spans="2:26" ht="15.5" x14ac:dyDescent="0.35">
      <c r="C136" t="s">
        <v>157</v>
      </c>
      <c r="D136" s="5">
        <v>54801034183</v>
      </c>
      <c r="E136" s="5">
        <v>54686713937</v>
      </c>
      <c r="F136" s="5">
        <v>53387095298</v>
      </c>
      <c r="G136" s="5">
        <v>48538811029</v>
      </c>
      <c r="I136" s="5">
        <v>53387095298</v>
      </c>
      <c r="J136" s="5">
        <v>42032340974</v>
      </c>
      <c r="K136" s="5">
        <v>55144188564</v>
      </c>
      <c r="L136" s="5">
        <v>21949208124</v>
      </c>
      <c r="M136" s="5">
        <v>19630282119</v>
      </c>
      <c r="N136" s="5">
        <v>-258610635136</v>
      </c>
      <c r="O136" s="5">
        <v>-260570646780</v>
      </c>
      <c r="P136" s="5">
        <v>-170680508027</v>
      </c>
      <c r="Q136" s="5">
        <v>-179044958307</v>
      </c>
      <c r="R136" s="5">
        <v>-155660826914</v>
      </c>
      <c r="S136" s="5">
        <v>-132502551066</v>
      </c>
      <c r="T136" s="5">
        <v>43051490861</v>
      </c>
      <c r="U136" s="5">
        <v>35072723701</v>
      </c>
      <c r="V136" s="5">
        <v>18203020168</v>
      </c>
      <c r="W136" s="5">
        <v>-275014260140</v>
      </c>
      <c r="X136" s="5">
        <v>-302493624015</v>
      </c>
      <c r="Y136" s="5">
        <v>-309185965516</v>
      </c>
      <c r="Z136" s="5">
        <v>-318111037195</v>
      </c>
    </row>
    <row r="137" spans="2:26" ht="15.5" x14ac:dyDescent="0.35">
      <c r="C137" t="s">
        <v>158</v>
      </c>
      <c r="D137" s="5">
        <v>67301034183</v>
      </c>
      <c r="E137" s="5">
        <v>64686713937</v>
      </c>
      <c r="F137" s="5">
        <v>63387095298</v>
      </c>
      <c r="G137" s="5">
        <v>58538811029</v>
      </c>
      <c r="I137" s="5">
        <v>63387095298</v>
      </c>
      <c r="J137" s="5">
        <v>51032340974</v>
      </c>
      <c r="K137" s="5">
        <v>55144188564</v>
      </c>
      <c r="L137" s="5">
        <v>21949208124</v>
      </c>
      <c r="M137" s="5">
        <v>19630282119</v>
      </c>
      <c r="N137" s="5">
        <v>-258610635136</v>
      </c>
      <c r="O137" s="5">
        <v>-260570646780</v>
      </c>
      <c r="P137" s="5">
        <v>-170680508027</v>
      </c>
      <c r="Q137" s="5">
        <v>-179044958307</v>
      </c>
      <c r="R137" s="5">
        <v>-155660826914</v>
      </c>
      <c r="S137" s="5">
        <v>-132502551066</v>
      </c>
      <c r="T137" s="5">
        <v>43051490861</v>
      </c>
      <c r="U137" s="5">
        <v>35072723701</v>
      </c>
      <c r="V137" s="5">
        <v>18203020168</v>
      </c>
      <c r="W137" s="5">
        <v>-275014260140</v>
      </c>
      <c r="X137" s="5">
        <v>-302493624015</v>
      </c>
      <c r="Y137" s="5">
        <v>-309085965516</v>
      </c>
      <c r="Z137" s="5">
        <v>-318011037195</v>
      </c>
    </row>
    <row r="138" spans="2:26" ht="15.5" x14ac:dyDescent="0.35">
      <c r="C138" t="s">
        <v>159</v>
      </c>
      <c r="D138" s="5">
        <v>48350024765</v>
      </c>
      <c r="E138" s="5">
        <v>48269337961</v>
      </c>
      <c r="F138" s="5">
        <v>47942385684</v>
      </c>
      <c r="G138" s="5">
        <v>48287388132</v>
      </c>
      <c r="I138" s="5">
        <v>47942385684</v>
      </c>
      <c r="J138" s="5">
        <v>42637994266</v>
      </c>
      <c r="K138" s="5">
        <v>40904148585</v>
      </c>
      <c r="L138" s="5">
        <v>32927043393</v>
      </c>
      <c r="M138" s="5">
        <v>25511456170</v>
      </c>
      <c r="N138" s="5">
        <v>-2028155907</v>
      </c>
      <c r="O138" s="5">
        <v>-3669066234</v>
      </c>
      <c r="P138" s="5">
        <v>-5751167479</v>
      </c>
      <c r="Q138" s="5">
        <v>-4679505140</v>
      </c>
      <c r="R138" s="5">
        <v>-5496165255</v>
      </c>
      <c r="S138" s="5">
        <v>-4796825436</v>
      </c>
      <c r="T138" s="5">
        <v>-2318010414</v>
      </c>
    </row>
    <row r="139" spans="2:26" ht="15.5" x14ac:dyDescent="0.35">
      <c r="C139" t="s">
        <v>10</v>
      </c>
      <c r="D139" s="5">
        <v>517327423294</v>
      </c>
      <c r="E139" s="5">
        <v>514632416244</v>
      </c>
      <c r="F139" s="5">
        <v>513005845328</v>
      </c>
      <c r="G139" s="5">
        <v>447833481212</v>
      </c>
      <c r="I139" s="5">
        <v>513005845328</v>
      </c>
      <c r="J139" s="5">
        <v>434677617291</v>
      </c>
      <c r="K139" s="5">
        <v>435796067440</v>
      </c>
      <c r="L139" s="5">
        <v>393997822554</v>
      </c>
      <c r="M139" s="5">
        <v>139152290963</v>
      </c>
      <c r="N139" s="5">
        <v>-8982366108</v>
      </c>
      <c r="O139" s="5">
        <v>-11638100033</v>
      </c>
      <c r="P139" s="5">
        <v>75581147663</v>
      </c>
      <c r="Q139" s="5">
        <v>82975483946</v>
      </c>
      <c r="R139" s="5">
        <v>87173401656</v>
      </c>
      <c r="S139" s="5">
        <v>110913528478</v>
      </c>
      <c r="T139" s="5">
        <v>273779890951</v>
      </c>
      <c r="U139" s="5">
        <v>111563686751</v>
      </c>
      <c r="V139" s="5">
        <v>94809733218</v>
      </c>
      <c r="W139" s="5">
        <v>62806309510</v>
      </c>
      <c r="X139" s="5">
        <v>35507515635</v>
      </c>
      <c r="Y139" s="5">
        <v>28579499134</v>
      </c>
      <c r="Z139" s="5">
        <v>19654427455</v>
      </c>
    </row>
    <row r="140" spans="2:26" ht="15.5" x14ac:dyDescent="0.35">
      <c r="C140" t="s">
        <v>160</v>
      </c>
      <c r="D140" s="5">
        <v>584222113611</v>
      </c>
      <c r="E140" s="5">
        <v>595364734532</v>
      </c>
      <c r="F140" s="5">
        <v>570803818471</v>
      </c>
      <c r="G140" s="5">
        <v>493452914419</v>
      </c>
      <c r="I140" s="5">
        <v>570803818471</v>
      </c>
      <c r="J140" s="5">
        <v>493787067137</v>
      </c>
      <c r="K140" s="5">
        <v>494887993945</v>
      </c>
      <c r="L140" s="5">
        <v>475033060324</v>
      </c>
      <c r="M140" s="5">
        <v>157277320994</v>
      </c>
      <c r="N140" s="5">
        <v>27606076935</v>
      </c>
      <c r="O140" s="5">
        <v>57163867424</v>
      </c>
      <c r="P140" s="5">
        <v>148265325310</v>
      </c>
      <c r="Q140" s="5">
        <v>233726526183</v>
      </c>
      <c r="R140" s="5">
        <v>229448521647</v>
      </c>
      <c r="S140" s="5">
        <v>248928487814</v>
      </c>
      <c r="T140" s="5">
        <v>362678809663</v>
      </c>
      <c r="U140" s="5">
        <v>156993369479</v>
      </c>
      <c r="V140" s="5">
        <v>148540732335</v>
      </c>
      <c r="W140" s="5">
        <v>117966795513</v>
      </c>
      <c r="X140" s="5">
        <v>114924725356</v>
      </c>
      <c r="Y140" s="5">
        <v>109355092689</v>
      </c>
      <c r="Z140" s="5">
        <v>127830725345</v>
      </c>
    </row>
    <row r="141" spans="2:26" ht="15.5" x14ac:dyDescent="0.35">
      <c r="C141" t="s">
        <v>161</v>
      </c>
      <c r="D141" s="5">
        <v>3750526603</v>
      </c>
      <c r="E141" s="5">
        <v>3750526603</v>
      </c>
      <c r="F141" s="5">
        <v>3540735503</v>
      </c>
      <c r="G141" s="5">
        <v>3540735503</v>
      </c>
      <c r="I141" s="5">
        <v>3540735503</v>
      </c>
      <c r="J141" s="5">
        <v>3540735503</v>
      </c>
      <c r="K141" s="5">
        <v>3540735503</v>
      </c>
      <c r="L141" s="5">
        <v>3540735503</v>
      </c>
      <c r="M141" s="5">
        <v>2442988366</v>
      </c>
      <c r="N141" s="5">
        <v>1411550800</v>
      </c>
      <c r="O141" s="5">
        <v>1411550800</v>
      </c>
      <c r="P141" s="5">
        <v>1411550800</v>
      </c>
      <c r="Q141" s="5">
        <v>1411550800</v>
      </c>
      <c r="R141" s="5">
        <v>1283228000</v>
      </c>
      <c r="S141" s="5">
        <v>1283228000</v>
      </c>
      <c r="T141" s="5">
        <v>1283228000</v>
      </c>
      <c r="U141" s="5">
        <v>2566456000</v>
      </c>
      <c r="V141" s="5">
        <v>2566456000</v>
      </c>
      <c r="W141" s="5">
        <v>2566456000</v>
      </c>
      <c r="X141" s="5">
        <v>2566456000</v>
      </c>
      <c r="Y141" s="5">
        <v>2566456000</v>
      </c>
      <c r="Z141" s="5">
        <v>2566456000</v>
      </c>
    </row>
    <row r="143" spans="2:26" ht="15.5" x14ac:dyDescent="0.35">
      <c r="B143" t="s">
        <v>162</v>
      </c>
      <c r="C143" t="s">
        <v>163</v>
      </c>
      <c r="D143" s="5">
        <v>-6155716822</v>
      </c>
      <c r="E143" s="5">
        <v>-4278134575</v>
      </c>
      <c r="F143" s="5">
        <v>10659363125</v>
      </c>
      <c r="G143" s="5">
        <v>20585981038</v>
      </c>
      <c r="I143" s="5">
        <v>39136825537</v>
      </c>
      <c r="J143" s="5">
        <v>10588084868</v>
      </c>
      <c r="K143" s="5">
        <v>49530958140</v>
      </c>
      <c r="L143" s="5">
        <v>12832427891</v>
      </c>
      <c r="M143" s="5">
        <v>1678726289</v>
      </c>
      <c r="N143" s="5">
        <v>-2382910545</v>
      </c>
      <c r="O143" s="5">
        <v>-13659398439</v>
      </c>
      <c r="P143" s="5">
        <v>348863497</v>
      </c>
      <c r="Q143" s="5">
        <v>3435023363</v>
      </c>
      <c r="R143" s="5">
        <v>-9442083525</v>
      </c>
      <c r="S143" s="5">
        <v>-8415139633</v>
      </c>
      <c r="T143" s="5">
        <v>12482799469</v>
      </c>
      <c r="U143" s="5">
        <v>24342226981</v>
      </c>
      <c r="V143" s="5">
        <v>21646289326</v>
      </c>
      <c r="W143" s="5">
        <v>23053216047</v>
      </c>
      <c r="X143" s="5">
        <v>13686708330</v>
      </c>
      <c r="Y143" s="5">
        <v>22965826384</v>
      </c>
      <c r="Z143" s="5">
        <v>1377364263</v>
      </c>
    </row>
    <row r="144" spans="2:26" ht="15.5" x14ac:dyDescent="0.35">
      <c r="C144" t="s">
        <v>164</v>
      </c>
      <c r="D144" s="5">
        <v>49070307137</v>
      </c>
      <c r="E144" s="5">
        <v>38373959027</v>
      </c>
      <c r="F144" s="5">
        <v>45016808219</v>
      </c>
      <c r="G144" s="5">
        <v>69239302751</v>
      </c>
      <c r="I144" s="5">
        <v>231695744366</v>
      </c>
      <c r="J144" s="5">
        <v>285343401915</v>
      </c>
      <c r="K144" s="5">
        <v>309483407456</v>
      </c>
      <c r="L144" s="5">
        <v>110336678737</v>
      </c>
      <c r="M144" s="5">
        <v>39317968312</v>
      </c>
      <c r="N144" s="5">
        <v>5668107948</v>
      </c>
      <c r="P144" s="5">
        <v>40643358417</v>
      </c>
      <c r="Q144" s="5">
        <v>31693902824</v>
      </c>
      <c r="R144" s="5">
        <v>20140308495</v>
      </c>
      <c r="S144" s="5">
        <v>30797028081</v>
      </c>
      <c r="T144" s="5">
        <v>169316057160</v>
      </c>
      <c r="U144" s="5">
        <v>146911150433</v>
      </c>
      <c r="V144" s="5">
        <v>147047627190</v>
      </c>
      <c r="W144" s="5">
        <v>130994091275</v>
      </c>
      <c r="X144" s="5">
        <v>78298962446</v>
      </c>
      <c r="Y144" s="5">
        <v>76177842896</v>
      </c>
      <c r="Z144" s="5">
        <v>81103371687</v>
      </c>
    </row>
    <row r="145" spans="3:26" ht="15.5" x14ac:dyDescent="0.35">
      <c r="C145" t="s">
        <v>166</v>
      </c>
    </row>
    <row r="146" spans="3:26" ht="15.5" x14ac:dyDescent="0.35">
      <c r="C146" t="s">
        <v>1079</v>
      </c>
      <c r="D146" s="5">
        <v>-37981966982</v>
      </c>
      <c r="E146" s="5">
        <v>-23458785182</v>
      </c>
      <c r="F146" s="5">
        <v>-16802806348</v>
      </c>
      <c r="G146" s="5">
        <v>-32167611035</v>
      </c>
      <c r="I146" s="5">
        <v>-125294887880</v>
      </c>
      <c r="J146" s="5">
        <v>-201517216496</v>
      </c>
      <c r="K146" s="5">
        <v>-195671434929</v>
      </c>
      <c r="L146" s="5">
        <v>-88608172468</v>
      </c>
      <c r="M146" s="5">
        <v>-28044585241</v>
      </c>
      <c r="N146" s="5">
        <v>-6414039250</v>
      </c>
      <c r="O146" s="5">
        <v>-10096804840</v>
      </c>
      <c r="P146" s="5">
        <v>-32307653384</v>
      </c>
      <c r="Q146" s="5">
        <v>-19022248645</v>
      </c>
      <c r="R146" s="5">
        <v>-18990771939</v>
      </c>
      <c r="S146" s="5">
        <v>-24408957351</v>
      </c>
      <c r="T146" s="5">
        <v>-114752962230</v>
      </c>
      <c r="U146" s="5">
        <v>-102218034448</v>
      </c>
      <c r="V146" s="5">
        <v>-99128446237</v>
      </c>
      <c r="W146" s="5">
        <v>-85051929307</v>
      </c>
      <c r="X146" s="5">
        <v>-46974813872</v>
      </c>
      <c r="Y146" s="5">
        <v>-47807844924</v>
      </c>
      <c r="Z146" s="5">
        <v>-51040407621</v>
      </c>
    </row>
    <row r="147" spans="3:26" ht="15.5" x14ac:dyDescent="0.35">
      <c r="C147" t="s">
        <v>1080</v>
      </c>
      <c r="D147" s="5">
        <v>-11177566892</v>
      </c>
      <c r="E147" s="5">
        <v>-14014479866</v>
      </c>
      <c r="F147" s="5">
        <v>-11147070398</v>
      </c>
      <c r="G147" s="5">
        <v>-12786822186</v>
      </c>
      <c r="I147" s="5">
        <v>-47794951332</v>
      </c>
      <c r="J147" s="5">
        <v>-48254185312</v>
      </c>
      <c r="K147" s="5">
        <v>-35464276711</v>
      </c>
    </row>
    <row r="148" spans="3:26" ht="15.5" x14ac:dyDescent="0.35">
      <c r="C148" t="s">
        <v>412</v>
      </c>
      <c r="D148" s="5">
        <v>-49159533874</v>
      </c>
      <c r="E148" s="5">
        <v>-37473265048</v>
      </c>
      <c r="F148" s="5">
        <v>-27949876746</v>
      </c>
      <c r="G148" s="5">
        <v>-44954433221</v>
      </c>
      <c r="I148" s="5">
        <v>-173089839212</v>
      </c>
      <c r="J148" s="5">
        <v>-249771401808</v>
      </c>
      <c r="K148" s="5">
        <v>-231135711640</v>
      </c>
      <c r="L148" s="5">
        <v>-88608172468</v>
      </c>
      <c r="M148" s="5">
        <v>-28044585241</v>
      </c>
      <c r="N148" s="5">
        <v>-6414039250</v>
      </c>
      <c r="O148" s="5">
        <v>-10096804840</v>
      </c>
      <c r="P148" s="5">
        <v>-32307653384</v>
      </c>
      <c r="Q148" s="5">
        <v>-19022248645</v>
      </c>
      <c r="R148" s="5">
        <v>-18990771939</v>
      </c>
      <c r="S148" s="5">
        <v>-24408957351</v>
      </c>
      <c r="T148" s="5">
        <v>-114752962230</v>
      </c>
      <c r="U148" s="5">
        <v>-102218034448</v>
      </c>
      <c r="V148" s="5">
        <v>-99128446237</v>
      </c>
      <c r="W148" s="5">
        <v>-85051929307</v>
      </c>
      <c r="X148" s="5">
        <v>-46974813872</v>
      </c>
      <c r="Y148" s="5">
        <v>-47807844924</v>
      </c>
      <c r="Z148" s="5">
        <v>-51040407621</v>
      </c>
    </row>
    <row r="149" spans="3:26" ht="15.5" x14ac:dyDescent="0.35">
      <c r="C149" t="s">
        <v>1330</v>
      </c>
      <c r="D149" s="5">
        <v>-5468067222</v>
      </c>
      <c r="E149" s="5">
        <v>-4705932016</v>
      </c>
      <c r="F149" s="5">
        <v>-4606416573</v>
      </c>
      <c r="G149" s="5">
        <v>-1289133761</v>
      </c>
      <c r="I149" s="5">
        <v>-12509224910</v>
      </c>
      <c r="J149" s="5">
        <v>-12315127700</v>
      </c>
      <c r="K149" s="5">
        <v>-14737093514</v>
      </c>
      <c r="L149" s="5">
        <v>-3127578361</v>
      </c>
      <c r="M149" s="5">
        <v>-9540814870</v>
      </c>
      <c r="N149" s="5">
        <v>-1669115220</v>
      </c>
      <c r="O149" s="5">
        <v>-3941899869</v>
      </c>
      <c r="P149" s="5">
        <v>-10079876873</v>
      </c>
      <c r="Q149" s="5">
        <v>-9332602759</v>
      </c>
      <c r="R149" s="5">
        <v>-11280051160</v>
      </c>
      <c r="S149" s="5">
        <v>-15337770794</v>
      </c>
      <c r="T149" s="5">
        <v>-37881616903</v>
      </c>
      <c r="U149" s="5">
        <v>-16096498454</v>
      </c>
      <c r="V149" s="5">
        <v>-17544550217</v>
      </c>
      <c r="W149" s="5">
        <v>-14599264132</v>
      </c>
      <c r="X149" s="5">
        <v>-19660592353</v>
      </c>
      <c r="Y149" s="5">
        <v>-17039024513</v>
      </c>
      <c r="Z149" s="5">
        <v>-28033123550</v>
      </c>
    </row>
    <row r="150" spans="3:26" ht="15.5" x14ac:dyDescent="0.35">
      <c r="C150" t="s">
        <v>103</v>
      </c>
    </row>
    <row r="151" spans="3:26" ht="15.5" x14ac:dyDescent="0.35">
      <c r="C151" t="s">
        <v>2153</v>
      </c>
      <c r="D151" s="5">
        <v>1098774468</v>
      </c>
      <c r="E151" s="5">
        <v>992956782</v>
      </c>
      <c r="F151" s="5">
        <v>800049013</v>
      </c>
      <c r="G151" s="5">
        <v>663487610</v>
      </c>
      <c r="I151" s="5">
        <v>2851322786</v>
      </c>
      <c r="J151" s="5">
        <v>3030750573</v>
      </c>
      <c r="K151" s="5">
        <v>2538511342</v>
      </c>
      <c r="L151" s="5">
        <v>625150222</v>
      </c>
      <c r="M151" s="5">
        <v>387959424</v>
      </c>
      <c r="N151" s="5">
        <v>32135977</v>
      </c>
      <c r="O151" s="5">
        <v>379306270</v>
      </c>
      <c r="P151" s="5">
        <v>319747845</v>
      </c>
      <c r="Q151" s="5">
        <v>95971943</v>
      </c>
      <c r="R151" s="5">
        <v>688431079</v>
      </c>
      <c r="S151" s="5">
        <v>639586308</v>
      </c>
      <c r="T151" s="5">
        <v>1660474386</v>
      </c>
      <c r="U151" s="5">
        <v>2289845505</v>
      </c>
      <c r="V151" s="5">
        <v>985187323</v>
      </c>
      <c r="W151" s="5">
        <v>732338651</v>
      </c>
      <c r="X151" s="5">
        <v>318981843</v>
      </c>
      <c r="Y151" s="5">
        <v>225081643</v>
      </c>
      <c r="Z151" s="5">
        <v>80413853</v>
      </c>
    </row>
    <row r="152" spans="3:26" ht="15.5" x14ac:dyDescent="0.35">
      <c r="C152" t="s">
        <v>2154</v>
      </c>
      <c r="D152" s="5">
        <v>-297371106</v>
      </c>
      <c r="E152" s="5">
        <v>-91763296</v>
      </c>
      <c r="F152" s="5">
        <v>-130244461</v>
      </c>
      <c r="G152" s="5">
        <v>-28839180</v>
      </c>
      <c r="I152" s="5">
        <v>-347022495</v>
      </c>
      <c r="J152" s="5">
        <v>-565372909</v>
      </c>
      <c r="K152" s="5">
        <v>-391355061</v>
      </c>
      <c r="L152" s="5">
        <v>-495246945</v>
      </c>
      <c r="M152" s="5">
        <v>-118693414</v>
      </c>
      <c r="S152" s="5">
        <v>-105025877</v>
      </c>
      <c r="T152" s="5">
        <v>-471494119</v>
      </c>
      <c r="U152" s="5">
        <v>-656359108</v>
      </c>
      <c r="V152" s="5">
        <v>-303319020</v>
      </c>
      <c r="W152" s="5">
        <v>-4404627172</v>
      </c>
    </row>
    <row r="153" spans="3:26" ht="15.5" x14ac:dyDescent="0.35">
      <c r="C153" t="s">
        <v>2155</v>
      </c>
      <c r="D153" s="5">
        <v>-298092667</v>
      </c>
      <c r="E153" s="5">
        <v>-432908250</v>
      </c>
      <c r="F153" s="5">
        <v>-159411959</v>
      </c>
      <c r="G153" s="5">
        <v>-673518000</v>
      </c>
      <c r="I153" s="5">
        <v>-1863168765</v>
      </c>
      <c r="J153" s="5">
        <v>-1808743166</v>
      </c>
      <c r="K153" s="5">
        <v>-1312221000</v>
      </c>
      <c r="L153" s="5">
        <v>-1019229600</v>
      </c>
      <c r="M153" s="5">
        <v>-212590000</v>
      </c>
    </row>
    <row r="154" spans="3:26" ht="15.5" x14ac:dyDescent="0.35">
      <c r="C154" t="s">
        <v>519</v>
      </c>
      <c r="D154" s="5">
        <v>-802889936</v>
      </c>
      <c r="E154" s="5">
        <v>-803369489</v>
      </c>
      <c r="F154" s="5">
        <v>-2126136015</v>
      </c>
      <c r="G154" s="5">
        <v>-2167486338</v>
      </c>
      <c r="I154" s="5">
        <v>-6910251167</v>
      </c>
      <c r="J154" s="5">
        <v>-12273354200</v>
      </c>
      <c r="K154" s="5">
        <v>-14262691077</v>
      </c>
      <c r="L154" s="5">
        <v>-4313720715</v>
      </c>
      <c r="M154" s="5">
        <v>-110517922</v>
      </c>
      <c r="P154" s="5">
        <v>1773287492</v>
      </c>
      <c r="T154" s="5">
        <v>-5387658825</v>
      </c>
      <c r="U154" s="5">
        <v>-5887876947</v>
      </c>
      <c r="V154" s="5">
        <v>-9410209713</v>
      </c>
      <c r="W154" s="5">
        <v>-4617393268</v>
      </c>
      <c r="X154" s="5">
        <v>-2234836395</v>
      </c>
      <c r="Y154" s="5">
        <v>-2609325016</v>
      </c>
      <c r="Z154" s="5">
        <v>-267893560</v>
      </c>
    </row>
    <row r="155" spans="3:26" ht="15.5" x14ac:dyDescent="0.35">
      <c r="C155" t="s">
        <v>1830</v>
      </c>
      <c r="D155" s="5">
        <v>-298843622</v>
      </c>
      <c r="E155" s="5">
        <v>-137812285</v>
      </c>
      <c r="F155" s="5">
        <v>-185408353</v>
      </c>
      <c r="G155" s="5">
        <v>-203398823</v>
      </c>
      <c r="I155" s="5">
        <v>-690735066</v>
      </c>
      <c r="J155" s="5">
        <v>-1052067837</v>
      </c>
      <c r="K155" s="5">
        <v>-651888366</v>
      </c>
      <c r="L155" s="5">
        <v>-565452979</v>
      </c>
    </row>
    <row r="156" spans="3:26" ht="15.5" x14ac:dyDescent="0.35">
      <c r="C156" t="s">
        <v>2156</v>
      </c>
      <c r="Z156" s="5">
        <v>-2082468495</v>
      </c>
    </row>
    <row r="157" spans="3:26" ht="15.5" x14ac:dyDescent="0.35">
      <c r="C157" t="s">
        <v>773</v>
      </c>
      <c r="X157" s="5">
        <v>3939006661</v>
      </c>
      <c r="Y157" s="5">
        <v>14019096298</v>
      </c>
      <c r="Z157" s="5">
        <v>1617471949</v>
      </c>
    </row>
    <row r="158" spans="3:26" ht="15.5" x14ac:dyDescent="0.35">
      <c r="C158" t="s">
        <v>173</v>
      </c>
      <c r="D158" s="5">
        <v>-85155020</v>
      </c>
      <c r="E158" s="5">
        <v>17041230556</v>
      </c>
      <c r="F158" s="5">
        <v>59769265821</v>
      </c>
      <c r="G158" s="5">
        <v>-7078746437</v>
      </c>
      <c r="I158" s="5">
        <v>63779435164</v>
      </c>
      <c r="J158" s="5">
        <v>-19675070243</v>
      </c>
      <c r="K158" s="5">
        <v>-12136178546</v>
      </c>
      <c r="L158" s="5">
        <v>180080482646</v>
      </c>
      <c r="M158" s="5">
        <v>8918402300</v>
      </c>
      <c r="Q158" s="5">
        <v>17451900800</v>
      </c>
      <c r="S158" s="5">
        <v>-4733064896</v>
      </c>
      <c r="T158" s="5">
        <v>140216600497</v>
      </c>
      <c r="U158" s="5">
        <v>-7514483276</v>
      </c>
      <c r="V158" s="5">
        <v>-11147778250</v>
      </c>
      <c r="W158" s="5">
        <v>-27035831719</v>
      </c>
      <c r="X158" s="5">
        <v>-1652979268</v>
      </c>
      <c r="Y158" s="5">
        <v>-3750000000</v>
      </c>
      <c r="Z158" s="5">
        <v>-8866779038</v>
      </c>
    </row>
    <row r="159" spans="3:26" ht="15.5" x14ac:dyDescent="0.35">
      <c r="C159" t="s">
        <v>174</v>
      </c>
      <c r="D159" s="5">
        <v>-1706465419</v>
      </c>
      <c r="E159" s="5">
        <v>-4463867489</v>
      </c>
      <c r="F159" s="5">
        <v>-7266787982</v>
      </c>
      <c r="G159" s="5">
        <v>-4338668040</v>
      </c>
      <c r="I159" s="5">
        <v>-9125512564</v>
      </c>
      <c r="J159" s="5">
        <v>-14030898572</v>
      </c>
      <c r="K159" s="5">
        <v>-16213747556</v>
      </c>
      <c r="L159" s="5">
        <v>-101080128648</v>
      </c>
      <c r="M159" s="5">
        <v>-2701799698</v>
      </c>
      <c r="N159" s="5">
        <v>5500000</v>
      </c>
      <c r="O159" s="5">
        <v>-101981000</v>
      </c>
      <c r="P159" s="5">
        <v>-134475807</v>
      </c>
      <c r="Q159" s="5">
        <v>-21576430173</v>
      </c>
      <c r="R159" s="5">
        <v>-58044451666</v>
      </c>
      <c r="S159" s="5">
        <v>-15055358544</v>
      </c>
      <c r="T159" s="5">
        <v>-155118007615</v>
      </c>
      <c r="U159" s="5">
        <v>-98114700</v>
      </c>
      <c r="V159" s="5">
        <v>-2706064410</v>
      </c>
      <c r="W159" s="5">
        <v>-163772600</v>
      </c>
      <c r="X159" s="5">
        <v>-57548382</v>
      </c>
      <c r="Y159" s="5">
        <v>-2842275825</v>
      </c>
      <c r="Z159" s="5">
        <v>-944535506</v>
      </c>
    </row>
    <row r="160" spans="3:26" ht="15.5" x14ac:dyDescent="0.35">
      <c r="C160" t="s">
        <v>178</v>
      </c>
      <c r="D160" s="5">
        <v>-1073529280</v>
      </c>
      <c r="F160" s="5">
        <v>-456474999</v>
      </c>
      <c r="I160" s="5">
        <v>-456474999</v>
      </c>
      <c r="M160" s="5">
        <v>-1183707200</v>
      </c>
    </row>
    <row r="161" spans="3:24" ht="15.5" x14ac:dyDescent="0.35">
      <c r="C161" t="s">
        <v>2157</v>
      </c>
      <c r="D161" s="5">
        <v>1851804615</v>
      </c>
      <c r="E161" s="5">
        <v>-2366757219</v>
      </c>
      <c r="F161" s="5">
        <v>-1870784896</v>
      </c>
      <c r="I161" s="5">
        <v>-1870784896</v>
      </c>
    </row>
    <row r="162" spans="3:24" ht="15.5" x14ac:dyDescent="0.35">
      <c r="C162" t="s">
        <v>2158</v>
      </c>
      <c r="D162" s="5">
        <v>-3702121934</v>
      </c>
    </row>
    <row r="163" spans="3:24" ht="15.5" x14ac:dyDescent="0.35">
      <c r="C163" t="s">
        <v>2059</v>
      </c>
      <c r="M163" s="5">
        <v>-73736296</v>
      </c>
    </row>
    <row r="164" spans="3:24" ht="15.5" x14ac:dyDescent="0.35">
      <c r="C164" t="s">
        <v>2159</v>
      </c>
      <c r="T164" s="5">
        <v>-153711627749</v>
      </c>
    </row>
    <row r="165" spans="3:24" ht="15.5" x14ac:dyDescent="0.35">
      <c r="C165" t="s">
        <v>845</v>
      </c>
      <c r="F165" s="5">
        <v>59807274536</v>
      </c>
      <c r="I165" s="5">
        <v>59807274536</v>
      </c>
    </row>
    <row r="166" spans="3:24" ht="15.5" x14ac:dyDescent="0.35">
      <c r="C166" t="s">
        <v>1888</v>
      </c>
      <c r="F166" s="5">
        <v>-5346001447</v>
      </c>
      <c r="I166" s="5">
        <v>-5346001447</v>
      </c>
      <c r="S166" s="5">
        <v>-548267238</v>
      </c>
      <c r="T166" s="5">
        <v>-961809866</v>
      </c>
    </row>
    <row r="167" spans="3:24" ht="15.5" x14ac:dyDescent="0.35">
      <c r="C167" t="s">
        <v>2160</v>
      </c>
      <c r="S167" s="5">
        <v>-35382481481</v>
      </c>
    </row>
    <row r="168" spans="3:24" ht="15.5" x14ac:dyDescent="0.35">
      <c r="C168" t="s">
        <v>573</v>
      </c>
      <c r="D168" s="5">
        <v>506000000</v>
      </c>
      <c r="F168" s="5">
        <v>215627413</v>
      </c>
      <c r="G168" s="5">
        <v>363063063</v>
      </c>
      <c r="I168" s="5">
        <v>1088690476</v>
      </c>
      <c r="J168" s="5">
        <v>296891893</v>
      </c>
      <c r="K168" s="5">
        <v>225225225</v>
      </c>
      <c r="L168" s="5">
        <v>110000000</v>
      </c>
      <c r="M168" s="5">
        <v>13200000</v>
      </c>
      <c r="N168" s="5">
        <v>5500000</v>
      </c>
      <c r="S168" s="5">
        <v>331090175</v>
      </c>
      <c r="V168" s="5">
        <v>10125000000</v>
      </c>
      <c r="X168" s="5">
        <v>25681818</v>
      </c>
    </row>
    <row r="169" spans="3:24" ht="15.5" x14ac:dyDescent="0.35">
      <c r="C169" t="s">
        <v>867</v>
      </c>
    </row>
    <row r="170" spans="3:24" ht="15.5" x14ac:dyDescent="0.35">
      <c r="C170" t="s">
        <v>611</v>
      </c>
      <c r="D170" s="5">
        <v>1900000000</v>
      </c>
      <c r="E170" s="5">
        <v>-1900000000</v>
      </c>
      <c r="F170" s="5">
        <v>1149788750</v>
      </c>
      <c r="G170" s="5">
        <v>-1149788750</v>
      </c>
      <c r="J170" s="5">
        <v>-7350211250</v>
      </c>
      <c r="K170" s="5">
        <v>-8000000000</v>
      </c>
    </row>
    <row r="171" spans="3:24" ht="15.5" x14ac:dyDescent="0.35">
      <c r="C171" t="s">
        <v>1426</v>
      </c>
      <c r="G171" s="5">
        <v>-2350211250</v>
      </c>
    </row>
    <row r="172" spans="3:24" ht="15.5" x14ac:dyDescent="0.35">
      <c r="C172" t="s">
        <v>559</v>
      </c>
      <c r="Q172" s="5">
        <v>-17451900800</v>
      </c>
    </row>
    <row r="173" spans="3:24" ht="15.5" x14ac:dyDescent="0.35">
      <c r="C173" t="s">
        <v>2161</v>
      </c>
      <c r="P173" s="5">
        <v>-124804975</v>
      </c>
    </row>
    <row r="174" spans="3:24" ht="15.5" x14ac:dyDescent="0.35">
      <c r="C174" t="s">
        <v>808</v>
      </c>
      <c r="Q174" s="5">
        <v>-4614507069</v>
      </c>
      <c r="R174" s="5">
        <v>-58044451666</v>
      </c>
      <c r="S174" s="5">
        <v>-3980400000</v>
      </c>
    </row>
    <row r="175" spans="3:24" ht="15.5" x14ac:dyDescent="0.35">
      <c r="C175" t="s">
        <v>2162</v>
      </c>
      <c r="V175" s="5">
        <v>-2914750000</v>
      </c>
    </row>
    <row r="176" spans="3:24" ht="15.5" x14ac:dyDescent="0.35">
      <c r="C176" t="s">
        <v>811</v>
      </c>
      <c r="S176" s="5">
        <v>-13365000000</v>
      </c>
    </row>
    <row r="177" spans="3:26" ht="15.5" x14ac:dyDescent="0.35">
      <c r="C177" t="s">
        <v>2163</v>
      </c>
    </row>
    <row r="178" spans="3:26" ht="15.5" x14ac:dyDescent="0.35">
      <c r="C178" t="s">
        <v>2164</v>
      </c>
    </row>
    <row r="179" spans="3:26" ht="15.5" x14ac:dyDescent="0.35">
      <c r="C179" t="s">
        <v>580</v>
      </c>
      <c r="L179" s="5">
        <v>-3272496708</v>
      </c>
      <c r="Q179" s="5">
        <v>500227696</v>
      </c>
    </row>
    <row r="180" spans="3:26" ht="15.5" x14ac:dyDescent="0.35">
      <c r="C180" t="s">
        <v>2165</v>
      </c>
      <c r="F180" s="5">
        <v>-188066000</v>
      </c>
      <c r="I180" s="5">
        <v>-188066000</v>
      </c>
    </row>
    <row r="181" spans="3:26" ht="15.5" x14ac:dyDescent="0.35">
      <c r="C181" t="s">
        <v>1260</v>
      </c>
    </row>
    <row r="182" spans="3:26" ht="15.5" x14ac:dyDescent="0.35">
      <c r="C182" t="s">
        <v>2166</v>
      </c>
      <c r="L182" s="5">
        <v>-94652936907</v>
      </c>
      <c r="M182" s="5">
        <v>4516247378</v>
      </c>
    </row>
    <row r="183" spans="3:26" ht="15.5" x14ac:dyDescent="0.35">
      <c r="C183" t="s">
        <v>1699</v>
      </c>
      <c r="L183" s="5">
        <v>-174200000</v>
      </c>
    </row>
    <row r="184" spans="3:26" ht="15.5" x14ac:dyDescent="0.35">
      <c r="C184" t="s">
        <v>176</v>
      </c>
      <c r="D184" s="5">
        <v>-1188618820</v>
      </c>
      <c r="E184" s="5">
        <v>-197110270</v>
      </c>
      <c r="F184" s="5">
        <v>-770876803</v>
      </c>
      <c r="G184" s="5">
        <v>-1201731103</v>
      </c>
      <c r="I184" s="5">
        <v>-2352875698</v>
      </c>
      <c r="J184" s="5">
        <v>-6977579215</v>
      </c>
      <c r="K184" s="5">
        <v>-8438972781</v>
      </c>
      <c r="L184" s="5">
        <v>-3090495033</v>
      </c>
      <c r="M184" s="5">
        <v>-6948803580</v>
      </c>
      <c r="O184" s="5">
        <v>-101981000</v>
      </c>
      <c r="P184" s="5">
        <v>-9670832</v>
      </c>
      <c r="Q184" s="5">
        <v>-10250000</v>
      </c>
      <c r="S184" s="5">
        <v>-850300000</v>
      </c>
      <c r="T184" s="5">
        <v>-444570000</v>
      </c>
      <c r="U184" s="5">
        <v>-98114700</v>
      </c>
      <c r="V184" s="5">
        <v>-9916314410</v>
      </c>
      <c r="W184" s="5">
        <v>-163772600</v>
      </c>
      <c r="X184" s="5">
        <v>-583230200</v>
      </c>
      <c r="Y184" s="5">
        <v>-2842275825</v>
      </c>
      <c r="Z184" s="5">
        <v>-944535506</v>
      </c>
    </row>
    <row r="185" spans="3:26" ht="15.5" x14ac:dyDescent="0.35">
      <c r="C185" t="s">
        <v>183</v>
      </c>
      <c r="D185" s="5">
        <v>-85155020</v>
      </c>
      <c r="E185" s="5">
        <v>17041230556</v>
      </c>
      <c r="F185" s="5">
        <v>59769265821</v>
      </c>
      <c r="G185" s="5">
        <v>-7078746437</v>
      </c>
      <c r="I185" s="5">
        <v>63779435164</v>
      </c>
      <c r="J185" s="5">
        <v>-19675070243</v>
      </c>
      <c r="K185" s="5">
        <v>-12136178546</v>
      </c>
      <c r="L185" s="5">
        <v>180080482646</v>
      </c>
      <c r="M185" s="5">
        <v>8918402300</v>
      </c>
      <c r="Q185" s="5">
        <v>17451900800</v>
      </c>
      <c r="S185" s="5">
        <v>-4733064896</v>
      </c>
      <c r="T185" s="5">
        <v>140216600497</v>
      </c>
      <c r="U185" s="5">
        <v>-7514483276</v>
      </c>
      <c r="V185" s="5">
        <v>-11147778250</v>
      </c>
      <c r="W185" s="5">
        <v>-27035831719</v>
      </c>
      <c r="X185" s="5">
        <v>-1652979268</v>
      </c>
      <c r="Y185" s="5">
        <v>-3750000000</v>
      </c>
      <c r="Z185" s="5">
        <v>-8866779038</v>
      </c>
    </row>
    <row r="186" spans="3:26" ht="15.5" x14ac:dyDescent="0.35">
      <c r="C186" t="s">
        <v>387</v>
      </c>
      <c r="F186" s="5">
        <v>1800000000</v>
      </c>
      <c r="G186" s="5">
        <v>-1800000000</v>
      </c>
    </row>
    <row r="187" spans="3:26" ht="15.5" x14ac:dyDescent="0.35">
      <c r="C187" t="s">
        <v>581</v>
      </c>
      <c r="Q187" s="5">
        <v>17451900800</v>
      </c>
      <c r="T187" s="5">
        <v>142879094372</v>
      </c>
    </row>
    <row r="188" spans="3:26" ht="15.5" x14ac:dyDescent="0.35">
      <c r="C188" t="s">
        <v>2167</v>
      </c>
      <c r="G188" s="5">
        <v>4000000000</v>
      </c>
      <c r="I188" s="5">
        <v>4000000000</v>
      </c>
      <c r="J188" s="5">
        <v>1043000000</v>
      </c>
    </row>
    <row r="189" spans="3:26" ht="15.5" x14ac:dyDescent="0.35">
      <c r="C189" t="s">
        <v>2168</v>
      </c>
      <c r="L189" s="5">
        <v>178634555439</v>
      </c>
      <c r="M189" s="5">
        <v>8918402300</v>
      </c>
    </row>
    <row r="190" spans="3:26" ht="15.5" x14ac:dyDescent="0.35">
      <c r="C190" t="s">
        <v>2169</v>
      </c>
    </row>
    <row r="191" spans="3:26" ht="15.5" x14ac:dyDescent="0.35">
      <c r="C191" t="s">
        <v>2170</v>
      </c>
    </row>
    <row r="192" spans="3:26" ht="15.5" x14ac:dyDescent="0.35">
      <c r="C192" t="s">
        <v>367</v>
      </c>
      <c r="E192" s="5">
        <v>10000000000</v>
      </c>
      <c r="F192" s="5">
        <v>-3042417825</v>
      </c>
      <c r="G192" s="5">
        <v>-11922515263</v>
      </c>
      <c r="I192" s="5">
        <v>-3042417825</v>
      </c>
      <c r="J192" s="5">
        <v>3042417825</v>
      </c>
      <c r="K192" s="5">
        <v>-4500000000</v>
      </c>
      <c r="L192" s="5">
        <v>2500000000</v>
      </c>
    </row>
    <row r="193" spans="3:26" ht="15.5" x14ac:dyDescent="0.35">
      <c r="C193" t="s">
        <v>1787</v>
      </c>
    </row>
    <row r="194" spans="3:26" ht="15.5" x14ac:dyDescent="0.35">
      <c r="C194" t="s">
        <v>2171</v>
      </c>
      <c r="V194" s="5">
        <v>-9985680000</v>
      </c>
    </row>
    <row r="195" spans="3:26" ht="15.5" x14ac:dyDescent="0.35">
      <c r="C195" t="s">
        <v>2172</v>
      </c>
      <c r="F195" s="5">
        <v>-4903701000</v>
      </c>
      <c r="G195" s="5">
        <v>4903701000</v>
      </c>
    </row>
    <row r="196" spans="3:26" ht="15.5" x14ac:dyDescent="0.35">
      <c r="C196" t="s">
        <v>370</v>
      </c>
    </row>
    <row r="197" spans="3:26" ht="15.5" x14ac:dyDescent="0.35">
      <c r="C197" t="s">
        <v>369</v>
      </c>
      <c r="D197" s="5">
        <v>-25048615</v>
      </c>
      <c r="E197" s="5">
        <v>7121347615</v>
      </c>
      <c r="F197" s="5">
        <v>4903701000</v>
      </c>
      <c r="I197" s="5">
        <v>4903701000</v>
      </c>
    </row>
    <row r="198" spans="3:26" ht="15.5" x14ac:dyDescent="0.35">
      <c r="C198" t="s">
        <v>2014</v>
      </c>
      <c r="F198" s="5">
        <v>51113832</v>
      </c>
      <c r="G198" s="5">
        <v>-51113832</v>
      </c>
    </row>
    <row r="199" spans="3:26" ht="15.5" x14ac:dyDescent="0.35">
      <c r="C199" t="s">
        <v>2173</v>
      </c>
    </row>
    <row r="200" spans="3:26" ht="15.5" x14ac:dyDescent="0.35">
      <c r="C200" t="s">
        <v>1676</v>
      </c>
      <c r="F200" s="5">
        <v>-1820000000</v>
      </c>
      <c r="G200" s="5">
        <v>800000000</v>
      </c>
      <c r="I200" s="5">
        <v>-1820000000</v>
      </c>
      <c r="J200" s="5">
        <v>-4572115385</v>
      </c>
      <c r="K200" s="5">
        <v>-1521923073</v>
      </c>
    </row>
    <row r="201" spans="3:26" ht="15.5" x14ac:dyDescent="0.35">
      <c r="C201" t="s">
        <v>875</v>
      </c>
      <c r="F201" s="5">
        <v>3042417825</v>
      </c>
      <c r="G201" s="5">
        <v>-3042417825</v>
      </c>
      <c r="J201" s="5">
        <v>-8000000000</v>
      </c>
    </row>
    <row r="202" spans="3:26" ht="15.5" x14ac:dyDescent="0.35">
      <c r="C202" t="s">
        <v>2174</v>
      </c>
      <c r="W202" s="5">
        <v>-27035831719</v>
      </c>
      <c r="X202" s="5">
        <v>-1652979268</v>
      </c>
      <c r="Y202" s="5">
        <v>-3750000000</v>
      </c>
      <c r="Z202" s="5">
        <v>-8848918616</v>
      </c>
    </row>
    <row r="203" spans="3:26" ht="15.5" x14ac:dyDescent="0.35">
      <c r="C203" t="s">
        <v>2175</v>
      </c>
      <c r="D203" s="5">
        <v>-140223464</v>
      </c>
      <c r="G203" s="5">
        <v>33599483</v>
      </c>
      <c r="K203" s="5">
        <v>-186000000</v>
      </c>
      <c r="L203" s="5">
        <v>-372000000</v>
      </c>
      <c r="S203" s="5">
        <v>-4724684348</v>
      </c>
      <c r="T203" s="5">
        <v>-2452979998</v>
      </c>
      <c r="U203" s="5">
        <v>-2182209635</v>
      </c>
      <c r="V203" s="5">
        <v>-695126019</v>
      </c>
    </row>
    <row r="204" spans="3:26" ht="15.5" x14ac:dyDescent="0.35">
      <c r="C204" t="s">
        <v>2176</v>
      </c>
      <c r="D204" s="5">
        <v>80117059</v>
      </c>
      <c r="E204" s="5">
        <v>-80117059</v>
      </c>
      <c r="F204" s="5">
        <v>-69122547</v>
      </c>
      <c r="I204" s="5">
        <v>-69122547</v>
      </c>
      <c r="J204" s="5">
        <v>-566166174</v>
      </c>
      <c r="K204" s="5">
        <v>-617152218</v>
      </c>
      <c r="L204" s="5">
        <v>-682072793</v>
      </c>
      <c r="S204" s="5">
        <v>-8380548</v>
      </c>
      <c r="T204" s="5">
        <v>-209513877</v>
      </c>
      <c r="U204" s="5">
        <v>-201133344</v>
      </c>
      <c r="V204" s="5">
        <v>-466972231</v>
      </c>
    </row>
    <row r="205" spans="3:26" ht="15.5" x14ac:dyDescent="0.35">
      <c r="C205" t="s">
        <v>2177</v>
      </c>
      <c r="Z205" s="5">
        <v>-17860422</v>
      </c>
    </row>
    <row r="206" spans="3:26" ht="15.5" x14ac:dyDescent="0.35">
      <c r="C206" t="s">
        <v>189</v>
      </c>
    </row>
    <row r="207" spans="3:26" ht="15.5" x14ac:dyDescent="0.35">
      <c r="C207" t="s">
        <v>192</v>
      </c>
      <c r="D207" s="5">
        <v>-7947337261</v>
      </c>
      <c r="E207" s="5">
        <v>8299228492</v>
      </c>
      <c r="F207" s="5">
        <v>63161840964</v>
      </c>
      <c r="G207" s="5">
        <v>9168566561</v>
      </c>
      <c r="I207" s="5">
        <v>93790748137</v>
      </c>
      <c r="J207" s="5">
        <v>-23117883947</v>
      </c>
      <c r="K207" s="5">
        <v>21181032038</v>
      </c>
      <c r="L207" s="5">
        <v>91832781889</v>
      </c>
      <c r="M207" s="5">
        <v>7895328891</v>
      </c>
      <c r="N207" s="5">
        <v>-2377410545</v>
      </c>
      <c r="O207" s="5">
        <v>-13761379439</v>
      </c>
      <c r="P207" s="5">
        <v>214387690</v>
      </c>
      <c r="Q207" s="5">
        <v>-689506010</v>
      </c>
      <c r="R207" s="5">
        <v>-67486535191</v>
      </c>
      <c r="S207" s="5">
        <v>-28203563073</v>
      </c>
      <c r="T207" s="5">
        <v>-2418607649</v>
      </c>
      <c r="U207" s="5">
        <v>16729629005</v>
      </c>
      <c r="V207" s="5">
        <v>7792446666</v>
      </c>
      <c r="W207" s="5">
        <v>-4146388272</v>
      </c>
      <c r="X207" s="5">
        <v>11976180680</v>
      </c>
      <c r="Y207" s="5">
        <v>16373550559</v>
      </c>
      <c r="Z207" s="5">
        <v>-8433950281</v>
      </c>
    </row>
    <row r="208" spans="3:26" ht="15.5" x14ac:dyDescent="0.35">
      <c r="C208" t="s">
        <v>2178</v>
      </c>
      <c r="Q208" s="5">
        <v>5753372354</v>
      </c>
      <c r="R208" s="5">
        <v>3027764440</v>
      </c>
      <c r="S208" s="5">
        <v>61077637087</v>
      </c>
    </row>
    <row r="209" spans="2:26" ht="15.5" x14ac:dyDescent="0.35">
      <c r="C209" t="s">
        <v>193</v>
      </c>
      <c r="E209" s="5">
        <v>223312305614</v>
      </c>
      <c r="I209" s="5">
        <v>129429705345</v>
      </c>
      <c r="J209" s="5">
        <v>152105426438</v>
      </c>
      <c r="K209" s="5">
        <v>131036973035</v>
      </c>
      <c r="L209" s="5">
        <v>36487170155</v>
      </c>
      <c r="M209" s="5">
        <v>7354760342</v>
      </c>
      <c r="N209" s="5">
        <v>6836438527</v>
      </c>
      <c r="O209" s="5">
        <v>21273562512</v>
      </c>
      <c r="P209" s="5">
        <v>21138919094</v>
      </c>
      <c r="Q209" s="5">
        <v>16003601056</v>
      </c>
      <c r="R209" s="5">
        <v>80462371807</v>
      </c>
      <c r="S209" s="5">
        <v>47588297793</v>
      </c>
      <c r="T209" s="5">
        <v>50006905442</v>
      </c>
      <c r="U209" s="5">
        <v>33277276437</v>
      </c>
      <c r="V209" s="5">
        <v>25484829771</v>
      </c>
      <c r="W209" s="5">
        <v>29631218043</v>
      </c>
      <c r="X209" s="5">
        <v>17655037363</v>
      </c>
      <c r="Y209" s="5">
        <v>1281486804</v>
      </c>
      <c r="Z209" s="5">
        <v>9715437085</v>
      </c>
    </row>
    <row r="210" spans="2:26" ht="15.5" x14ac:dyDescent="0.35">
      <c r="C210" t="s">
        <v>2179</v>
      </c>
    </row>
    <row r="211" spans="2:26" ht="15.5" x14ac:dyDescent="0.35">
      <c r="C211" t="s">
        <v>194</v>
      </c>
      <c r="D211" s="5">
        <v>222658679</v>
      </c>
      <c r="E211" s="5">
        <v>-41663693</v>
      </c>
      <c r="F211" s="5">
        <v>67734746</v>
      </c>
      <c r="G211" s="5">
        <v>11614786</v>
      </c>
      <c r="I211" s="5">
        <v>91852132</v>
      </c>
      <c r="J211" s="5">
        <v>442162854</v>
      </c>
      <c r="K211" s="5">
        <v>-112578634</v>
      </c>
      <c r="L211" s="5">
        <v>2717020991</v>
      </c>
      <c r="N211" s="5">
        <v>57219397</v>
      </c>
      <c r="O211" s="5">
        <v>-675744546</v>
      </c>
      <c r="P211" s="5">
        <v>-79744272</v>
      </c>
      <c r="Q211" s="5">
        <v>71451694</v>
      </c>
    </row>
    <row r="212" spans="2:26" ht="15.5" x14ac:dyDescent="0.35">
      <c r="C212" t="s">
        <v>195</v>
      </c>
      <c r="D212" s="5">
        <v>-7724678582</v>
      </c>
      <c r="E212" s="5">
        <v>231569870413</v>
      </c>
      <c r="F212" s="5">
        <v>63229575710</v>
      </c>
      <c r="G212" s="5">
        <v>9180181347</v>
      </c>
      <c r="I212" s="5">
        <v>223312305614</v>
      </c>
      <c r="J212" s="5">
        <v>129429705345</v>
      </c>
      <c r="K212" s="5">
        <v>152105426439</v>
      </c>
      <c r="L212" s="5">
        <v>131036973035</v>
      </c>
      <c r="M212" s="5">
        <v>15250089233</v>
      </c>
      <c r="N212" s="5">
        <v>4516247379</v>
      </c>
      <c r="O212" s="5">
        <v>6836438527</v>
      </c>
      <c r="P212" s="5">
        <v>21273562512</v>
      </c>
      <c r="Q212" s="5">
        <v>21138919094</v>
      </c>
      <c r="R212" s="5">
        <v>16003601056</v>
      </c>
      <c r="S212" s="5">
        <v>80462371807</v>
      </c>
      <c r="T212" s="5">
        <v>47588297793</v>
      </c>
      <c r="U212" s="5">
        <v>50006905442</v>
      </c>
      <c r="V212" s="5">
        <v>33277276437</v>
      </c>
      <c r="W212" s="5">
        <v>25484829771</v>
      </c>
      <c r="X212" s="5">
        <v>29631218043</v>
      </c>
      <c r="Y212" s="5">
        <v>17655037363</v>
      </c>
      <c r="Z212" s="5">
        <v>1281486804</v>
      </c>
    </row>
    <row r="214" spans="2:26" ht="15.5" x14ac:dyDescent="0.35">
      <c r="B214" t="s">
        <v>196</v>
      </c>
      <c r="C214" t="s">
        <v>12</v>
      </c>
      <c r="D214" s="5">
        <v>3750000000</v>
      </c>
      <c r="E214" s="5">
        <v>3750000000</v>
      </c>
      <c r="F214" s="5">
        <v>3540000000</v>
      </c>
      <c r="G214" s="5">
        <v>3540000000</v>
      </c>
      <c r="I214" s="5">
        <v>3540000000</v>
      </c>
      <c r="J214" s="5">
        <v>3540000000</v>
      </c>
      <c r="K214" s="5">
        <v>3540000000</v>
      </c>
      <c r="L214" s="5">
        <v>3540000000</v>
      </c>
      <c r="M214" s="5">
        <v>2440000000</v>
      </c>
      <c r="N214" s="5">
        <v>1410000000</v>
      </c>
      <c r="O214" s="5">
        <v>1410000000</v>
      </c>
      <c r="P214" s="5">
        <v>1410000000</v>
      </c>
      <c r="Q214" s="5">
        <v>1410000000</v>
      </c>
      <c r="R214" s="5">
        <v>1280000000</v>
      </c>
      <c r="S214" s="5">
        <v>1280000000</v>
      </c>
      <c r="T214" s="5">
        <v>1280000000</v>
      </c>
      <c r="U214" s="5">
        <v>2570000000</v>
      </c>
      <c r="V214" s="5">
        <v>2570000000</v>
      </c>
      <c r="W214" s="5">
        <v>2570000000</v>
      </c>
      <c r="X214" s="5">
        <v>2570000000</v>
      </c>
      <c r="Y214" s="5">
        <v>2570000000</v>
      </c>
      <c r="Z214" s="5">
        <v>2570000000</v>
      </c>
    </row>
    <row r="215" spans="2:26" ht="15.5" x14ac:dyDescent="0.35">
      <c r="C215" t="s">
        <v>197</v>
      </c>
      <c r="D215" s="6">
        <v>0.7</v>
      </c>
      <c r="E215" s="6">
        <v>0.35</v>
      </c>
      <c r="F215" s="6">
        <v>1.37</v>
      </c>
      <c r="G215" s="6">
        <v>0.69</v>
      </c>
    </row>
    <row r="216" spans="2:26" ht="15.5" x14ac:dyDescent="0.35">
      <c r="C216" t="s">
        <v>198</v>
      </c>
      <c r="D216" s="6">
        <v>221.43</v>
      </c>
      <c r="E216" s="5">
        <v>720</v>
      </c>
      <c r="F216" s="6">
        <v>294.89</v>
      </c>
      <c r="G216" s="6">
        <v>478.26</v>
      </c>
    </row>
    <row r="217" spans="2:26" ht="15.5" x14ac:dyDescent="0.35">
      <c r="C217" t="s">
        <v>73</v>
      </c>
      <c r="D217" s="6">
        <v>9.32</v>
      </c>
      <c r="E217" s="6">
        <v>22.57</v>
      </c>
      <c r="F217" s="6">
        <v>27.47</v>
      </c>
      <c r="G217" s="6">
        <v>23.22</v>
      </c>
    </row>
    <row r="218" spans="2:26" ht="15.5" x14ac:dyDescent="0.35">
      <c r="C218" t="s">
        <v>199</v>
      </c>
      <c r="D218" s="5">
        <v>7500000000</v>
      </c>
      <c r="E218" s="6">
        <v>4219999999.9999995</v>
      </c>
      <c r="F218" s="5">
        <v>9200000000</v>
      </c>
      <c r="G218" s="5">
        <v>7300000000</v>
      </c>
    </row>
    <row r="219" spans="2:26" ht="15.5" x14ac:dyDescent="0.35">
      <c r="C219" t="s">
        <v>200</v>
      </c>
      <c r="D219" s="6">
        <v>4.5000000000000005E-3</v>
      </c>
      <c r="E219" s="6">
        <v>2.2000000000000001E-3</v>
      </c>
      <c r="F219" s="6">
        <v>8.5000000000000006E-3</v>
      </c>
      <c r="G219" s="6">
        <v>5.0000000000000001E-3</v>
      </c>
    </row>
    <row r="220" spans="2:26" ht="15.5" x14ac:dyDescent="0.35">
      <c r="C220" t="s">
        <v>201</v>
      </c>
      <c r="D220" s="6">
        <v>5.6000000000000008E-3</v>
      </c>
      <c r="E220" s="6">
        <v>2.8000000000000004E-3</v>
      </c>
      <c r="F220" s="6">
        <v>1.04E-2</v>
      </c>
      <c r="G220" s="6">
        <v>6.0999999999999995E-3</v>
      </c>
    </row>
    <row r="221" spans="2:26" ht="15.5" x14ac:dyDescent="0.35">
      <c r="C221" t="s">
        <v>202</v>
      </c>
      <c r="D221" s="6">
        <v>8.199999999999999E-3</v>
      </c>
      <c r="E221" s="6">
        <v>2.0999999999999999E-3</v>
      </c>
      <c r="F221" s="6">
        <v>1.23E-2</v>
      </c>
      <c r="G221" s="6">
        <v>9.1999999999999998E-3</v>
      </c>
    </row>
    <row r="222" spans="2:26" ht="15.5" x14ac:dyDescent="0.35">
      <c r="C222" t="s">
        <v>203</v>
      </c>
      <c r="D222" s="6">
        <v>14.76</v>
      </c>
      <c r="E222" s="6">
        <v>12.26</v>
      </c>
      <c r="F222" s="6">
        <v>46.63</v>
      </c>
      <c r="G222" s="6">
        <v>144.88</v>
      </c>
    </row>
    <row r="223" spans="2:26" ht="15.5" x14ac:dyDescent="0.35">
      <c r="C223" t="s">
        <v>204</v>
      </c>
      <c r="D223" s="5">
        <v>517000000000</v>
      </c>
      <c r="E223" s="5">
        <v>515000000000</v>
      </c>
      <c r="F223" s="5">
        <v>513000000000</v>
      </c>
      <c r="G223" s="5">
        <v>448000000000</v>
      </c>
    </row>
    <row r="224" spans="2:26" ht="15.5" x14ac:dyDescent="0.35">
      <c r="C224" t="s">
        <v>205</v>
      </c>
      <c r="D224" s="6">
        <v>1.24</v>
      </c>
      <c r="E224" s="6">
        <v>2.0299999999999998</v>
      </c>
      <c r="F224" s="6">
        <v>3.08</v>
      </c>
      <c r="G224" s="6">
        <v>2.92</v>
      </c>
    </row>
    <row r="225" spans="3:26" ht="15.5" x14ac:dyDescent="0.35">
      <c r="C225" t="s">
        <v>206</v>
      </c>
      <c r="D225" s="6">
        <v>125.04</v>
      </c>
      <c r="E225" s="6">
        <v>124.35</v>
      </c>
      <c r="F225" s="6">
        <v>131.35</v>
      </c>
      <c r="G225" s="6">
        <v>112.84</v>
      </c>
    </row>
    <row r="226" spans="3:26" ht="15.5" x14ac:dyDescent="0.35">
      <c r="C226" t="s">
        <v>207</v>
      </c>
      <c r="D226" s="6">
        <v>1.65</v>
      </c>
      <c r="E226" s="6">
        <v>2.7</v>
      </c>
      <c r="F226" s="6">
        <v>4.1100000000000003</v>
      </c>
      <c r="G226" s="6">
        <v>4.13</v>
      </c>
    </row>
    <row r="227" spans="3:26" ht="15.5" x14ac:dyDescent="0.35">
      <c r="C227" t="s">
        <v>208</v>
      </c>
      <c r="D227" s="6">
        <v>93.9</v>
      </c>
      <c r="E227" s="6">
        <v>93.2</v>
      </c>
      <c r="F227" s="6">
        <v>98.35</v>
      </c>
      <c r="G227" s="6">
        <v>79.849999999999994</v>
      </c>
    </row>
    <row r="228" spans="3:26" ht="15.5" x14ac:dyDescent="0.35">
      <c r="C228" t="s">
        <v>209</v>
      </c>
      <c r="D228" s="5">
        <v>10000000000</v>
      </c>
      <c r="E228" s="5">
        <v>10000000000</v>
      </c>
      <c r="F228" s="5">
        <v>0</v>
      </c>
      <c r="G228" s="5">
        <v>0</v>
      </c>
    </row>
    <row r="229" spans="3:26" ht="15.5" x14ac:dyDescent="0.35">
      <c r="C229" t="s">
        <v>210</v>
      </c>
      <c r="D229" s="5">
        <v>13000000000</v>
      </c>
      <c r="E229" s="5">
        <v>13000000000</v>
      </c>
      <c r="F229" s="5">
        <v>5000000000</v>
      </c>
      <c r="G229" s="5">
        <v>5000000000</v>
      </c>
    </row>
    <row r="230" spans="3:26" ht="15.5" x14ac:dyDescent="0.35">
      <c r="C230" t="s">
        <v>211</v>
      </c>
      <c r="D230" s="5">
        <v>469000000000</v>
      </c>
      <c r="E230" s="5">
        <v>466000000000</v>
      </c>
      <c r="F230" s="5">
        <v>465000000000</v>
      </c>
      <c r="G230" s="5">
        <v>400000000000</v>
      </c>
    </row>
    <row r="231" spans="3:26" ht="15.5" x14ac:dyDescent="0.35">
      <c r="C231" t="s">
        <v>24</v>
      </c>
      <c r="D231" s="5">
        <v>23000000000</v>
      </c>
      <c r="E231" s="5">
        <v>23000000000</v>
      </c>
      <c r="F231" s="5">
        <v>6000000000</v>
      </c>
      <c r="G231" s="5">
        <v>5000000000</v>
      </c>
    </row>
    <row r="232" spans="3:26" ht="15.5" x14ac:dyDescent="0.35">
      <c r="C232" t="s">
        <v>21</v>
      </c>
      <c r="D232" s="5">
        <v>-201000000000</v>
      </c>
      <c r="E232" s="5">
        <v>-209000000000</v>
      </c>
      <c r="F232" s="5">
        <v>-218000000000</v>
      </c>
      <c r="G232" s="5">
        <v>-155000000000</v>
      </c>
    </row>
    <row r="233" spans="3:26" ht="15.5" x14ac:dyDescent="0.35">
      <c r="C233" t="s">
        <v>212</v>
      </c>
      <c r="D233" s="5">
        <v>277000000000</v>
      </c>
      <c r="E233" s="5">
        <v>274000000000</v>
      </c>
      <c r="F233" s="5">
        <v>265000000000</v>
      </c>
      <c r="G233" s="5">
        <v>198000000000</v>
      </c>
    </row>
    <row r="234" spans="3:26" ht="15.5" x14ac:dyDescent="0.35">
      <c r="C234" t="s">
        <v>213</v>
      </c>
      <c r="D234" s="5">
        <v>-6000000000</v>
      </c>
      <c r="E234" s="5">
        <v>-4000000000</v>
      </c>
      <c r="F234" s="5">
        <v>11000000000</v>
      </c>
      <c r="G234" s="5">
        <v>21000000000</v>
      </c>
    </row>
    <row r="235" spans="3:26" ht="15.5" x14ac:dyDescent="0.35">
      <c r="C235" t="s">
        <v>214</v>
      </c>
      <c r="D235" s="5">
        <v>-2000000000</v>
      </c>
      <c r="E235" s="5">
        <v>0</v>
      </c>
      <c r="F235" s="5">
        <v>-7000000000</v>
      </c>
      <c r="G235" s="5">
        <v>-1000000000</v>
      </c>
    </row>
    <row r="236" spans="3:26" ht="15.5" x14ac:dyDescent="0.35">
      <c r="C236" t="s">
        <v>13</v>
      </c>
      <c r="D236" s="5">
        <v>-8000000000</v>
      </c>
      <c r="E236" s="5">
        <v>-4000000000</v>
      </c>
      <c r="F236" s="5">
        <v>4000000000</v>
      </c>
      <c r="G236" s="5">
        <v>19000000000</v>
      </c>
    </row>
    <row r="237" spans="3:26" ht="15.5" x14ac:dyDescent="0.35">
      <c r="C237" t="s">
        <v>16</v>
      </c>
      <c r="D237" s="6">
        <v>-2.2400000000000002</v>
      </c>
      <c r="E237" s="6">
        <v>-1.19</v>
      </c>
      <c r="F237" s="6">
        <v>1.1499999999999999</v>
      </c>
      <c r="G237" s="6">
        <v>5.47</v>
      </c>
    </row>
    <row r="238" spans="3:26" ht="15.5" x14ac:dyDescent="0.35">
      <c r="C238" t="s">
        <v>58</v>
      </c>
      <c r="I238" s="6">
        <v>3.49</v>
      </c>
      <c r="J238" s="6">
        <v>1.84</v>
      </c>
      <c r="K238" s="6">
        <v>10.88</v>
      </c>
      <c r="L238" s="6">
        <v>4.3099999999999996</v>
      </c>
      <c r="M238" s="6">
        <v>4.17</v>
      </c>
      <c r="N238" s="6">
        <v>1.62</v>
      </c>
      <c r="O238" s="6">
        <v>-63.72</v>
      </c>
      <c r="P238" s="6">
        <v>5.65</v>
      </c>
      <c r="Q238" s="6">
        <v>-16.72</v>
      </c>
      <c r="R238" s="6">
        <v>-17.68</v>
      </c>
      <c r="S238" s="6">
        <v>-136.69999999999999</v>
      </c>
      <c r="T238" s="6">
        <v>6.22</v>
      </c>
      <c r="U238" s="6">
        <v>8.57</v>
      </c>
      <c r="V238" s="6">
        <v>8.61</v>
      </c>
      <c r="W238" s="6">
        <v>10.71</v>
      </c>
      <c r="X238" s="6">
        <v>1.57</v>
      </c>
      <c r="Y238" s="6">
        <v>3.48</v>
      </c>
    </row>
    <row r="239" spans="3:26" ht="15.5" x14ac:dyDescent="0.35">
      <c r="C239" t="s">
        <v>72</v>
      </c>
      <c r="I239" s="6">
        <v>115.76</v>
      </c>
      <c r="J239" s="6">
        <v>86.41</v>
      </c>
      <c r="K239" s="6">
        <v>17.46</v>
      </c>
      <c r="L239" s="6">
        <v>39.44</v>
      </c>
      <c r="M239" s="6">
        <v>55.64</v>
      </c>
      <c r="N239" s="6">
        <v>79.63</v>
      </c>
      <c r="O239" s="6">
        <v>-0.8</v>
      </c>
      <c r="P239" s="6">
        <v>8.85</v>
      </c>
      <c r="Q239" s="6">
        <v>-2.99</v>
      </c>
      <c r="R239" s="6">
        <v>-3.45</v>
      </c>
      <c r="S239" s="6">
        <v>-0.91</v>
      </c>
      <c r="T239" s="6">
        <v>29.74</v>
      </c>
      <c r="U239" s="6">
        <v>138.74</v>
      </c>
      <c r="V239" s="6">
        <v>152.85</v>
      </c>
      <c r="W239" s="6">
        <v>75.44</v>
      </c>
      <c r="X239" s="6">
        <v>545.22</v>
      </c>
      <c r="Y239" s="6">
        <v>250.57</v>
      </c>
      <c r="Z239" s="5">
        <v>0</v>
      </c>
    </row>
    <row r="240" spans="3:26" ht="15.5" x14ac:dyDescent="0.35">
      <c r="C240" t="s">
        <v>75</v>
      </c>
      <c r="I240" s="6">
        <v>6.43</v>
      </c>
      <c r="J240" s="6">
        <v>1.92</v>
      </c>
      <c r="K240" s="6">
        <v>2.19</v>
      </c>
      <c r="L240" s="6">
        <v>4.9400000000000004</v>
      </c>
      <c r="M240" s="6">
        <v>12.24</v>
      </c>
      <c r="N240" s="5">
        <v>0</v>
      </c>
      <c r="O240" s="5">
        <v>0</v>
      </c>
      <c r="P240" s="6">
        <v>2.02</v>
      </c>
      <c r="Q240" s="6">
        <v>2.46</v>
      </c>
      <c r="R240" s="6">
        <v>3.28</v>
      </c>
      <c r="S240" s="6">
        <v>5.07</v>
      </c>
      <c r="T240" s="6">
        <v>1.4</v>
      </c>
      <c r="U240" s="6">
        <v>21.8</v>
      </c>
      <c r="V240" s="6">
        <v>22.39</v>
      </c>
      <c r="W240" s="6">
        <v>14.88</v>
      </c>
      <c r="X240" s="6">
        <v>25.8</v>
      </c>
      <c r="Y240" s="6">
        <v>32.75</v>
      </c>
      <c r="Z240" s="6">
        <v>21.87</v>
      </c>
    </row>
    <row r="241" spans="3:26" ht="15.5" x14ac:dyDescent="0.35">
      <c r="C241" t="s">
        <v>215</v>
      </c>
      <c r="I241" s="5">
        <v>31030000000</v>
      </c>
      <c r="J241" s="5">
        <v>27670000000</v>
      </c>
      <c r="K241" s="5">
        <v>68090000000</v>
      </c>
      <c r="L241" s="6">
        <v>16690000000.000002</v>
      </c>
      <c r="M241" s="5">
        <v>6140000000</v>
      </c>
      <c r="N241" s="5">
        <v>-5310000000</v>
      </c>
      <c r="O241" s="5">
        <v>-9260000000</v>
      </c>
      <c r="P241" s="5">
        <v>840000000</v>
      </c>
    </row>
    <row r="242" spans="3:26" ht="15.5" x14ac:dyDescent="0.35">
      <c r="C242" t="s">
        <v>216</v>
      </c>
      <c r="I242" s="6">
        <v>2.1600000000000001E-2</v>
      </c>
      <c r="J242" s="6">
        <v>1.32E-2</v>
      </c>
      <c r="K242" s="6">
        <v>7.7800000000000008E-2</v>
      </c>
      <c r="L242" s="6">
        <v>3.2099999999999997E-2</v>
      </c>
      <c r="M242" s="6">
        <v>6.480000000000001E-2</v>
      </c>
      <c r="N242" s="6">
        <v>8.3100000000000007E-2</v>
      </c>
      <c r="O242" s="6">
        <v>-1.5736000000000001</v>
      </c>
      <c r="P242" s="6">
        <v>5.3800000000000001E-2</v>
      </c>
      <c r="Q242" s="6">
        <v>-0.10099999999999999</v>
      </c>
      <c r="R242" s="6">
        <v>-9.8900000000000002E-2</v>
      </c>
      <c r="S242" s="6">
        <v>-0.70469999999999999</v>
      </c>
      <c r="T242" s="6">
        <v>2.2000000000000002E-2</v>
      </c>
      <c r="U242" s="6">
        <v>0.1401</v>
      </c>
      <c r="V242" s="6">
        <v>0.1487</v>
      </c>
      <c r="W242" s="6">
        <v>0.2329</v>
      </c>
      <c r="X242" s="6">
        <v>3.5099999999999999E-2</v>
      </c>
      <c r="Y242" s="6">
        <v>8.1600000000000006E-2</v>
      </c>
      <c r="Z242" s="5">
        <v>0</v>
      </c>
    </row>
    <row r="243" spans="3:26" ht="15.5" x14ac:dyDescent="0.35">
      <c r="C243" t="s">
        <v>217</v>
      </c>
      <c r="I243" s="6">
        <v>2.6600000000000002E-2</v>
      </c>
      <c r="J243" s="6">
        <v>1.66E-2</v>
      </c>
      <c r="K243" s="6">
        <v>9.7500000000000003E-2</v>
      </c>
      <c r="L243" s="6">
        <v>4.2199999999999994E-2</v>
      </c>
      <c r="M243" s="6">
        <v>8.9600000000000013E-2</v>
      </c>
      <c r="N243" s="6">
        <v>-0.32979999999999998</v>
      </c>
      <c r="O243" s="6">
        <v>11.287599999999999</v>
      </c>
      <c r="P243" s="6">
        <v>9.8000000000000004E-2</v>
      </c>
      <c r="Q243" s="6">
        <v>-0.26929999999999998</v>
      </c>
      <c r="R243" s="6">
        <v>-0.24480000000000002</v>
      </c>
      <c r="S243" s="6">
        <v>-1.516</v>
      </c>
      <c r="T243" s="6">
        <v>2.8900000000000002E-2</v>
      </c>
      <c r="U243" s="6">
        <v>0.19719999999999999</v>
      </c>
      <c r="V243" s="6">
        <v>0.23300000000000001</v>
      </c>
      <c r="W243" s="6">
        <v>0.4375</v>
      </c>
      <c r="X243" s="6">
        <v>0.11349999999999999</v>
      </c>
      <c r="Y243" s="6">
        <v>0.31230000000000002</v>
      </c>
      <c r="Z243" s="6">
        <v>1E-4</v>
      </c>
    </row>
    <row r="244" spans="3:26" ht="15.5" x14ac:dyDescent="0.35">
      <c r="C244" t="s">
        <v>218</v>
      </c>
      <c r="I244" s="6">
        <v>3.8300000000000001E-2</v>
      </c>
      <c r="J244" s="6">
        <v>3.5000000000000003E-2</v>
      </c>
      <c r="K244" s="6">
        <v>0.13339999999999999</v>
      </c>
      <c r="L244" s="6">
        <v>5.0799999999999998E-2</v>
      </c>
      <c r="M244" s="6">
        <v>6.7099999999999993E-2</v>
      </c>
      <c r="N244" s="6">
        <v>-4.0461</v>
      </c>
      <c r="O244" s="6">
        <v>-0.16320000000000001</v>
      </c>
      <c r="P244" s="6">
        <v>-7.000000000000001E-4</v>
      </c>
      <c r="Q244" s="6">
        <v>-2.18E-2</v>
      </c>
      <c r="R244" s="6">
        <v>-0.129</v>
      </c>
      <c r="S244" s="6">
        <v>-0.23149999999999998</v>
      </c>
      <c r="T244" s="6">
        <v>3.56E-2</v>
      </c>
      <c r="U244" s="6">
        <v>0.22010000000000002</v>
      </c>
      <c r="V244" s="6">
        <v>0.29809999999999998</v>
      </c>
      <c r="W244" s="6">
        <v>0.49759999999999999</v>
      </c>
      <c r="X244" s="6">
        <v>9.06E-2</v>
      </c>
      <c r="Y244" s="6">
        <v>8.3000000000000001E-3</v>
      </c>
      <c r="Z244" s="6">
        <v>0.59619999999999995</v>
      </c>
    </row>
    <row r="245" spans="3:26" ht="15.5" x14ac:dyDescent="0.35">
      <c r="C245" t="s">
        <v>219</v>
      </c>
      <c r="I245" s="6">
        <v>53.51</v>
      </c>
      <c r="J245" s="6">
        <v>27.6</v>
      </c>
      <c r="K245" s="6">
        <v>145.61000000000001</v>
      </c>
      <c r="L245" s="6">
        <v>28.09</v>
      </c>
      <c r="M245" s="6">
        <v>37.32</v>
      </c>
      <c r="P245" s="6">
        <v>-0.23</v>
      </c>
      <c r="Q245" s="6">
        <v>-0.16</v>
      </c>
      <c r="S245" s="6">
        <v>-481.03</v>
      </c>
      <c r="T245" s="6">
        <v>16.5</v>
      </c>
      <c r="U245" s="6">
        <v>41.83</v>
      </c>
      <c r="V245" s="6">
        <v>82.81</v>
      </c>
      <c r="W245" s="6">
        <v>19.149999999999999</v>
      </c>
      <c r="X245" s="6">
        <v>2.35</v>
      </c>
      <c r="Y245" s="6">
        <v>0.13</v>
      </c>
      <c r="Z245" s="6">
        <v>1.82</v>
      </c>
    </row>
    <row r="246" spans="3:26" ht="15.5" x14ac:dyDescent="0.35">
      <c r="C246" t="s">
        <v>69</v>
      </c>
      <c r="I246" s="6">
        <v>3.08</v>
      </c>
      <c r="J246" s="6">
        <v>1.44</v>
      </c>
      <c r="K246" s="6">
        <v>1.7</v>
      </c>
      <c r="L246" s="6">
        <v>1.67</v>
      </c>
      <c r="M246" s="6">
        <v>4.99</v>
      </c>
      <c r="N246" s="6">
        <v>-26.17</v>
      </c>
      <c r="O246" s="6">
        <v>-9.0299999999999994</v>
      </c>
      <c r="P246" s="6">
        <v>0.87</v>
      </c>
      <c r="Q246" s="6">
        <v>0.81</v>
      </c>
      <c r="R246" s="6">
        <v>0.84</v>
      </c>
      <c r="S246" s="6">
        <v>1.38</v>
      </c>
      <c r="T246" s="6">
        <v>0.86</v>
      </c>
      <c r="U246" s="6">
        <v>27.35</v>
      </c>
      <c r="V246" s="6">
        <v>35.630000000000003</v>
      </c>
      <c r="W246" s="6">
        <v>33.020000000000003</v>
      </c>
      <c r="X246" s="6">
        <v>61.85</v>
      </c>
      <c r="Y246" s="6">
        <v>78.28</v>
      </c>
      <c r="Z246" s="6">
        <v>103.39</v>
      </c>
    </row>
    <row r="247" spans="3:26" ht="15.5" x14ac:dyDescent="0.35">
      <c r="C247" t="s">
        <v>66</v>
      </c>
      <c r="I247" s="6">
        <v>131.35</v>
      </c>
      <c r="J247" s="6">
        <v>110.72</v>
      </c>
      <c r="K247" s="6">
        <v>111.53</v>
      </c>
      <c r="L247" s="6">
        <v>101.98</v>
      </c>
      <c r="M247" s="6">
        <v>46.52</v>
      </c>
      <c r="N247" s="6">
        <v>-4.93</v>
      </c>
      <c r="O247" s="6">
        <v>-5.65</v>
      </c>
      <c r="P247" s="6">
        <v>57.62</v>
      </c>
      <c r="Q247" s="6">
        <v>62.1</v>
      </c>
      <c r="R247" s="6">
        <v>72.22</v>
      </c>
      <c r="S247" s="6">
        <v>90.17</v>
      </c>
      <c r="T247" s="6">
        <v>215.16</v>
      </c>
      <c r="U247" s="6">
        <v>43.47</v>
      </c>
      <c r="V247" s="6">
        <v>36.94</v>
      </c>
      <c r="W247" s="6">
        <v>24.47</v>
      </c>
      <c r="X247" s="6">
        <v>13.84</v>
      </c>
      <c r="Y247" s="6">
        <v>11.14</v>
      </c>
      <c r="Z247" s="6">
        <v>7.66</v>
      </c>
    </row>
    <row r="248" spans="3:26" ht="15.5" x14ac:dyDescent="0.35">
      <c r="C248" t="s">
        <v>220</v>
      </c>
      <c r="I248" s="6">
        <v>4.1100000000000003</v>
      </c>
      <c r="J248" s="6">
        <v>2.0499999999999998</v>
      </c>
      <c r="K248" s="6">
        <v>2.42</v>
      </c>
      <c r="L248" s="6">
        <v>2.46</v>
      </c>
      <c r="M248" s="6">
        <v>7.66</v>
      </c>
      <c r="N248" s="6">
        <v>-26.17</v>
      </c>
      <c r="O248" s="6">
        <v>-9.0299999999999994</v>
      </c>
      <c r="P248" s="6">
        <v>0.87</v>
      </c>
      <c r="Q248" s="6">
        <v>0.81</v>
      </c>
      <c r="R248" s="6">
        <v>0.84</v>
      </c>
      <c r="S248" s="6">
        <v>1.38</v>
      </c>
      <c r="T248" s="6">
        <v>0.97</v>
      </c>
      <c r="U248" s="6">
        <v>27.35</v>
      </c>
      <c r="V248" s="6">
        <v>35.630000000000003</v>
      </c>
      <c r="W248" s="6">
        <v>33.020000000000003</v>
      </c>
      <c r="X248" s="6">
        <v>61.85</v>
      </c>
      <c r="Y248" s="6">
        <v>78.28</v>
      </c>
      <c r="Z248" s="6">
        <v>103.39</v>
      </c>
    </row>
    <row r="249" spans="3:26" ht="15.5" x14ac:dyDescent="0.35">
      <c r="C249" t="s">
        <v>221</v>
      </c>
      <c r="I249" s="6">
        <v>98.35</v>
      </c>
      <c r="J249" s="6">
        <v>77.73</v>
      </c>
      <c r="K249" s="6">
        <v>78.540000000000006</v>
      </c>
      <c r="L249" s="6">
        <v>68.98</v>
      </c>
      <c r="M249" s="6">
        <v>30.27</v>
      </c>
      <c r="N249" s="6">
        <v>-4.93</v>
      </c>
      <c r="O249" s="6">
        <v>-5.65</v>
      </c>
      <c r="P249" s="6">
        <v>57.62</v>
      </c>
      <c r="Q249" s="6">
        <v>62.1</v>
      </c>
      <c r="R249" s="6">
        <v>72.22</v>
      </c>
      <c r="S249" s="6">
        <v>90.17</v>
      </c>
      <c r="T249" s="6">
        <v>191.1</v>
      </c>
      <c r="U249" s="6">
        <v>43.47</v>
      </c>
      <c r="V249" s="6">
        <v>36.94</v>
      </c>
      <c r="W249" s="6">
        <v>24.47</v>
      </c>
      <c r="X249" s="6">
        <v>13.84</v>
      </c>
      <c r="Y249" s="6">
        <v>11.14</v>
      </c>
      <c r="Z249" s="6">
        <v>7.66</v>
      </c>
    </row>
    <row r="250" spans="3:26" ht="15.5" x14ac:dyDescent="0.35">
      <c r="C250" t="s">
        <v>222</v>
      </c>
      <c r="I250" s="5">
        <v>0</v>
      </c>
      <c r="J250" s="5">
        <v>3000000000</v>
      </c>
      <c r="K250" s="5">
        <v>9000000000</v>
      </c>
      <c r="L250" s="5">
        <v>13000000000</v>
      </c>
      <c r="M250" s="5">
        <v>10000000000</v>
      </c>
      <c r="N250" s="5">
        <v>10000000000</v>
      </c>
      <c r="O250" s="5">
        <v>10000000000</v>
      </c>
      <c r="P250" s="5">
        <v>10000000000</v>
      </c>
      <c r="Q250" s="5">
        <v>10000000000</v>
      </c>
      <c r="R250" s="5">
        <v>10000000000</v>
      </c>
      <c r="S250" s="5">
        <v>10000000000</v>
      </c>
      <c r="T250" s="5">
        <v>15000000000</v>
      </c>
      <c r="U250" s="5">
        <v>13000000000</v>
      </c>
      <c r="V250" s="5">
        <v>12000000000</v>
      </c>
      <c r="W250" s="5">
        <v>19000000000</v>
      </c>
      <c r="X250" s="5">
        <v>26000000000</v>
      </c>
      <c r="Y250" s="5">
        <v>19000000000</v>
      </c>
      <c r="Z250" s="5">
        <v>37000000000</v>
      </c>
    </row>
    <row r="251" spans="3:26" ht="15.5" x14ac:dyDescent="0.35">
      <c r="C251" t="s">
        <v>223</v>
      </c>
      <c r="I251" s="5">
        <v>5000000000</v>
      </c>
      <c r="J251" s="5">
        <v>0</v>
      </c>
      <c r="K251" s="5">
        <v>0</v>
      </c>
      <c r="L251" s="5">
        <v>1000000000</v>
      </c>
      <c r="M251" s="5">
        <v>0</v>
      </c>
      <c r="U251" s="5">
        <v>5000000000</v>
      </c>
      <c r="V251" s="5">
        <v>7000000000</v>
      </c>
      <c r="X251" s="5">
        <v>21000000000</v>
      </c>
      <c r="Y251" s="5">
        <v>30000000000</v>
      </c>
      <c r="Z251" s="5">
        <v>20000000000</v>
      </c>
    </row>
    <row r="252" spans="3:26" ht="15.5" x14ac:dyDescent="0.35">
      <c r="C252" t="s">
        <v>26</v>
      </c>
      <c r="I252" s="5">
        <v>6000000000</v>
      </c>
      <c r="J252" s="5">
        <v>3000000000</v>
      </c>
      <c r="K252" s="5">
        <v>9000000000</v>
      </c>
      <c r="L252" s="5">
        <v>14000000000</v>
      </c>
      <c r="M252" s="5">
        <v>11000000000</v>
      </c>
      <c r="N252" s="5">
        <v>10000000000</v>
      </c>
      <c r="O252" s="5">
        <v>10000000000</v>
      </c>
      <c r="P252" s="5">
        <v>10000000000</v>
      </c>
      <c r="Q252" s="5">
        <v>10000000000</v>
      </c>
      <c r="R252" s="5">
        <v>10000000000</v>
      </c>
      <c r="S252" s="5">
        <v>10000000000</v>
      </c>
      <c r="T252" s="5">
        <v>15000000000</v>
      </c>
      <c r="U252" s="5">
        <v>17000000000</v>
      </c>
      <c r="V252" s="5">
        <v>20000000000</v>
      </c>
      <c r="W252" s="5">
        <v>19000000000</v>
      </c>
      <c r="X252" s="5">
        <v>47000000000</v>
      </c>
      <c r="Y252" s="5">
        <v>49000000000</v>
      </c>
      <c r="Z252" s="5">
        <v>57000000000</v>
      </c>
    </row>
    <row r="253" spans="3:26" ht="15.5" x14ac:dyDescent="0.35">
      <c r="C253" t="s">
        <v>23</v>
      </c>
      <c r="I253" s="5">
        <v>-218000000000</v>
      </c>
      <c r="J253" s="5">
        <v>-126000000000</v>
      </c>
      <c r="K253" s="5">
        <v>-143000000000</v>
      </c>
      <c r="L253" s="5">
        <v>-117000000000</v>
      </c>
      <c r="M253" s="5">
        <v>-4000000000</v>
      </c>
      <c r="N253" s="5">
        <v>5000000000</v>
      </c>
      <c r="O253" s="5">
        <v>3000000000</v>
      </c>
      <c r="P253" s="5">
        <v>-11000000000</v>
      </c>
      <c r="Q253" s="5">
        <v>-11000000000</v>
      </c>
      <c r="R253" s="5">
        <v>-6000000000</v>
      </c>
      <c r="S253" s="5">
        <v>-70000000000</v>
      </c>
      <c r="T253" s="5">
        <v>-33000000000</v>
      </c>
      <c r="U253" s="5">
        <v>-33000000000</v>
      </c>
      <c r="V253" s="5">
        <v>-13000000000</v>
      </c>
      <c r="W253" s="5">
        <v>-6000000000</v>
      </c>
      <c r="X253" s="5">
        <v>17000000000</v>
      </c>
      <c r="Y253" s="5">
        <v>31000000000</v>
      </c>
      <c r="Z253" s="5">
        <v>55000000000</v>
      </c>
    </row>
    <row r="254" spans="3:26" ht="15.5" x14ac:dyDescent="0.35">
      <c r="C254" t="s">
        <v>224</v>
      </c>
      <c r="I254" s="5">
        <v>265000000000</v>
      </c>
      <c r="J254" s="5">
        <v>178000000000</v>
      </c>
      <c r="K254" s="5">
        <v>175000000000</v>
      </c>
      <c r="L254" s="5">
        <v>133000000000</v>
      </c>
      <c r="M254" s="5">
        <v>21000000000</v>
      </c>
      <c r="N254" s="5">
        <v>-14000000000</v>
      </c>
      <c r="O254" s="5">
        <v>6000000000</v>
      </c>
      <c r="P254" s="5">
        <v>37000000000</v>
      </c>
      <c r="Q254" s="5">
        <v>31000000000</v>
      </c>
      <c r="R254" s="5">
        <v>85000000000</v>
      </c>
      <c r="S254" s="5">
        <v>101000000000</v>
      </c>
      <c r="T254" s="5">
        <v>87000000000</v>
      </c>
      <c r="U254" s="5">
        <v>73000000000</v>
      </c>
      <c r="V254" s="5">
        <v>50000000000</v>
      </c>
      <c r="W254" s="5">
        <v>26000000000</v>
      </c>
      <c r="X254" s="5">
        <v>14000000000</v>
      </c>
      <c r="Y254" s="5">
        <v>8000000000</v>
      </c>
      <c r="Z254" s="5">
        <v>-8000000000</v>
      </c>
    </row>
    <row r="255" spans="3:26" ht="15.5" x14ac:dyDescent="0.35">
      <c r="C255" t="s">
        <v>225</v>
      </c>
      <c r="I255" s="5">
        <v>39000000000</v>
      </c>
      <c r="J255" s="5">
        <v>11000000000</v>
      </c>
      <c r="K255" s="5">
        <v>50000000000</v>
      </c>
      <c r="L255" s="5">
        <v>13000000000</v>
      </c>
      <c r="M255" s="5">
        <v>2000000000</v>
      </c>
      <c r="N255" s="5">
        <v>-2000000000</v>
      </c>
      <c r="O255" s="5">
        <v>-14000000000</v>
      </c>
      <c r="P255" s="5">
        <v>0</v>
      </c>
      <c r="Q255" s="5">
        <v>3000000000</v>
      </c>
      <c r="R255" s="5">
        <v>-9000000000</v>
      </c>
      <c r="S255" s="5">
        <v>-8000000000</v>
      </c>
      <c r="T255" s="5">
        <v>12000000000</v>
      </c>
      <c r="U255" s="5">
        <v>24000000000</v>
      </c>
      <c r="V255" s="5">
        <v>22000000000</v>
      </c>
      <c r="W255" s="5">
        <v>23000000000</v>
      </c>
      <c r="X255" s="5">
        <v>14000000000</v>
      </c>
      <c r="Y255" s="5">
        <v>23000000000</v>
      </c>
      <c r="Z255" s="5">
        <v>1000000000</v>
      </c>
    </row>
    <row r="256" spans="3:26" ht="15.5" x14ac:dyDescent="0.35">
      <c r="C256" t="s">
        <v>226</v>
      </c>
      <c r="I256" s="5">
        <v>-8000000000</v>
      </c>
      <c r="J256" s="5">
        <v>-7000000000</v>
      </c>
      <c r="K256" s="5">
        <v>-8000000000</v>
      </c>
      <c r="L256" s="5">
        <v>-3000000000</v>
      </c>
      <c r="M256" s="5">
        <v>-8000000000</v>
      </c>
      <c r="O256" s="5">
        <v>0</v>
      </c>
      <c r="P256" s="5">
        <v>0</v>
      </c>
      <c r="Q256" s="5">
        <v>0</v>
      </c>
      <c r="S256" s="5">
        <v>-1000000000</v>
      </c>
      <c r="T256" s="5">
        <v>-1000000000</v>
      </c>
      <c r="U256" s="5">
        <v>0</v>
      </c>
      <c r="V256" s="5">
        <v>-10000000000</v>
      </c>
      <c r="W256" s="5">
        <v>0</v>
      </c>
      <c r="X256" s="5">
        <v>-1000000000</v>
      </c>
      <c r="Y256" s="5">
        <v>-3000000000</v>
      </c>
      <c r="Z256" s="5">
        <v>-1000000000</v>
      </c>
    </row>
    <row r="257" spans="2:26" ht="15.5" x14ac:dyDescent="0.35">
      <c r="C257" t="s">
        <v>15</v>
      </c>
      <c r="I257" s="5">
        <v>31000000000</v>
      </c>
      <c r="J257" s="5">
        <v>4000000000</v>
      </c>
      <c r="K257" s="5">
        <v>41000000000</v>
      </c>
      <c r="L257" s="5">
        <v>10000000000</v>
      </c>
      <c r="M257" s="5">
        <v>-6000000000</v>
      </c>
      <c r="N257" s="5">
        <v>-2000000000</v>
      </c>
      <c r="O257" s="5">
        <v>-14000000000</v>
      </c>
      <c r="P257" s="5">
        <v>0</v>
      </c>
      <c r="Q257" s="5">
        <v>3000000000</v>
      </c>
      <c r="R257" s="5">
        <v>-9000000000</v>
      </c>
      <c r="S257" s="5">
        <v>-10000000000</v>
      </c>
      <c r="T257" s="5">
        <v>11000000000</v>
      </c>
      <c r="U257" s="5">
        <v>24000000000</v>
      </c>
      <c r="V257" s="5">
        <v>12000000000</v>
      </c>
      <c r="W257" s="5">
        <v>23000000000</v>
      </c>
      <c r="X257" s="5">
        <v>13000000000</v>
      </c>
      <c r="Y257" s="5">
        <v>20000000000</v>
      </c>
      <c r="Z257" s="5">
        <v>0</v>
      </c>
    </row>
    <row r="258" spans="2:26" ht="15.5" x14ac:dyDescent="0.35">
      <c r="C258" t="s">
        <v>17</v>
      </c>
      <c r="I258" s="6">
        <v>8.75</v>
      </c>
      <c r="J258" s="6">
        <v>1.02</v>
      </c>
      <c r="K258" s="6">
        <v>11.61</v>
      </c>
      <c r="L258" s="6">
        <v>2.75</v>
      </c>
      <c r="M258" s="6">
        <v>-2.64</v>
      </c>
      <c r="N258" s="6">
        <v>-1.69</v>
      </c>
      <c r="O258" s="6">
        <v>-9.75</v>
      </c>
      <c r="P258" s="6">
        <v>0.24</v>
      </c>
      <c r="Q258" s="6">
        <v>2.4300000000000002</v>
      </c>
      <c r="R258" s="6">
        <v>-7.36</v>
      </c>
      <c r="S258" s="6">
        <v>-7.65</v>
      </c>
      <c r="T258" s="6">
        <v>8.6300000000000008</v>
      </c>
      <c r="U258" s="6">
        <v>9.4499999999999993</v>
      </c>
      <c r="V258" s="6">
        <v>4.57</v>
      </c>
      <c r="W258" s="6">
        <v>8.92</v>
      </c>
      <c r="X258" s="6">
        <v>5.1100000000000003</v>
      </c>
      <c r="Y258" s="6">
        <v>7.84</v>
      </c>
      <c r="Z258" s="6">
        <v>0.17</v>
      </c>
    </row>
    <row r="260" spans="2:26" ht="15.5" x14ac:dyDescent="0.35">
      <c r="B260" t="s">
        <v>227</v>
      </c>
      <c r="C260" t="s">
        <v>228</v>
      </c>
      <c r="D260" s="5">
        <v>3000000000</v>
      </c>
      <c r="E260" s="5">
        <v>1000000000</v>
      </c>
      <c r="F260" s="5">
        <v>5000000000</v>
      </c>
      <c r="G260" s="5">
        <v>2000000000</v>
      </c>
      <c r="H260" s="5">
        <v>8000000000</v>
      </c>
      <c r="I260" s="5">
        <v>12000000000</v>
      </c>
      <c r="J260" s="5">
        <v>7000000000</v>
      </c>
      <c r="K260" s="5">
        <v>39000000000</v>
      </c>
      <c r="L260" s="5">
        <v>15000000000</v>
      </c>
      <c r="M260" s="5">
        <v>10000000000</v>
      </c>
      <c r="N260" s="5">
        <v>2000000000</v>
      </c>
      <c r="O260" s="5">
        <v>-90000000000</v>
      </c>
      <c r="P260" s="5">
        <v>8000000000</v>
      </c>
      <c r="Q260" s="5">
        <v>-24000000000</v>
      </c>
    </row>
    <row r="261" spans="2:26" ht="15.5" x14ac:dyDescent="0.35">
      <c r="C261" t="s">
        <v>229</v>
      </c>
      <c r="K261" s="5">
        <v>3</v>
      </c>
      <c r="L261" s="6">
        <v>1.5</v>
      </c>
      <c r="M261" s="5">
        <v>1</v>
      </c>
    </row>
    <row r="262" spans="2:26" ht="15.5" x14ac:dyDescent="0.35">
      <c r="C262" t="s">
        <v>77</v>
      </c>
      <c r="I262" s="6">
        <v>1.6315999999999999</v>
      </c>
      <c r="K262" s="6">
        <v>0.29220000000000002</v>
      </c>
      <c r="L262" s="6">
        <v>0.34820000000000001</v>
      </c>
      <c r="M262" s="6">
        <v>0.34759999999999996</v>
      </c>
    </row>
    <row r="263" spans="2:26" ht="15.5" x14ac:dyDescent="0.35">
      <c r="C263" t="s">
        <v>230</v>
      </c>
      <c r="I263" s="6">
        <v>1.9900000000000001E-2</v>
      </c>
      <c r="K263" s="6">
        <v>1.9900000000000001E-2</v>
      </c>
      <c r="L263" s="6">
        <v>9.8999999999999991E-3</v>
      </c>
      <c r="M263" s="6">
        <v>5.3E-3</v>
      </c>
    </row>
    <row r="264" spans="2:26" ht="15.5" x14ac:dyDescent="0.35">
      <c r="C264" t="s">
        <v>57</v>
      </c>
      <c r="D264" s="6">
        <v>0.7</v>
      </c>
      <c r="E264" s="6">
        <v>0.35</v>
      </c>
      <c r="F264" s="6">
        <v>1.29</v>
      </c>
      <c r="G264" s="6">
        <v>0.65</v>
      </c>
      <c r="H264" s="6">
        <v>2.09</v>
      </c>
      <c r="I264" s="6">
        <v>3.29</v>
      </c>
      <c r="J264" s="6">
        <v>1.74</v>
      </c>
      <c r="K264" s="6">
        <v>10.27</v>
      </c>
      <c r="L264" s="6">
        <v>4.07</v>
      </c>
      <c r="M264" s="6">
        <v>2.72</v>
      </c>
      <c r="N264" s="6">
        <v>0.61</v>
      </c>
      <c r="O264" s="6">
        <v>-23.98</v>
      </c>
      <c r="P264" s="6">
        <v>2.13</v>
      </c>
      <c r="Q264" s="6">
        <v>-6.29</v>
      </c>
    </row>
    <row r="265" spans="2:26" ht="15.5" x14ac:dyDescent="0.35">
      <c r="C265" t="s">
        <v>79</v>
      </c>
      <c r="K265" s="5">
        <v>3</v>
      </c>
      <c r="L265" s="6">
        <v>1.5</v>
      </c>
      <c r="M265" s="5">
        <v>1</v>
      </c>
    </row>
    <row r="266" spans="2:26" ht="15.5" x14ac:dyDescent="0.35">
      <c r="C266" t="s">
        <v>231</v>
      </c>
      <c r="I266" s="6">
        <v>1.6315999999999999</v>
      </c>
      <c r="K266" s="6">
        <v>0.29220000000000002</v>
      </c>
      <c r="L266" s="6">
        <v>0.34820000000000001</v>
      </c>
      <c r="M266" s="6">
        <v>0.34759999999999996</v>
      </c>
    </row>
    <row r="267" spans="2:26" ht="15.5" x14ac:dyDescent="0.35">
      <c r="C267" t="s">
        <v>232</v>
      </c>
      <c r="I267" s="6">
        <v>1.9900000000000001E-2</v>
      </c>
      <c r="K267" s="6">
        <v>1.9900000000000001E-2</v>
      </c>
      <c r="L267" s="6">
        <v>9.8999999999999991E-3</v>
      </c>
      <c r="M267" s="6">
        <v>5.3E-3</v>
      </c>
    </row>
    <row r="268" spans="2:26" ht="15.5" x14ac:dyDescent="0.35">
      <c r="C268" t="s">
        <v>233</v>
      </c>
      <c r="D268" s="5">
        <v>62000000000</v>
      </c>
      <c r="E268" s="5">
        <v>42000000000</v>
      </c>
      <c r="F268" s="5">
        <v>52000000000</v>
      </c>
      <c r="G268" s="5">
        <v>50000000000</v>
      </c>
      <c r="H268" s="5">
        <v>208000000000</v>
      </c>
      <c r="I268" s="5">
        <v>222000000000</v>
      </c>
      <c r="J268" s="5">
        <v>293000000000</v>
      </c>
      <c r="K268" s="5">
        <v>307000000000</v>
      </c>
      <c r="L268" s="5">
        <v>122000000000</v>
      </c>
      <c r="M268" s="5">
        <v>46000000000</v>
      </c>
    </row>
    <row r="269" spans="2:26" ht="15.5" x14ac:dyDescent="0.35">
      <c r="C269" t="s">
        <v>234</v>
      </c>
      <c r="K269" s="5">
        <v>3</v>
      </c>
      <c r="L269" s="6">
        <v>1.5</v>
      </c>
      <c r="M269" s="5">
        <v>1</v>
      </c>
    </row>
    <row r="270" spans="2:26" ht="15.5" x14ac:dyDescent="0.35">
      <c r="C270" t="s">
        <v>235</v>
      </c>
      <c r="I270" s="6">
        <v>1.6315999999999999</v>
      </c>
      <c r="K270" s="6">
        <v>0.29220000000000002</v>
      </c>
      <c r="L270" s="6">
        <v>0.34820000000000001</v>
      </c>
      <c r="M270" s="6">
        <v>0.34759999999999996</v>
      </c>
    </row>
    <row r="271" spans="2:26" ht="15.5" x14ac:dyDescent="0.35">
      <c r="C271" t="s">
        <v>236</v>
      </c>
      <c r="I271" s="6">
        <v>1.9900000000000001E-2</v>
      </c>
      <c r="K271" s="6">
        <v>1.9900000000000001E-2</v>
      </c>
      <c r="L271" s="6">
        <v>9.8999999999999991E-3</v>
      </c>
      <c r="M271" s="6">
        <v>5.3E-3</v>
      </c>
    </row>
    <row r="272" spans="2:26" ht="15.5" x14ac:dyDescent="0.35">
      <c r="C272" t="s">
        <v>237</v>
      </c>
      <c r="I272" s="6">
        <v>139.9</v>
      </c>
    </row>
    <row r="273" spans="3:9" ht="15.5" x14ac:dyDescent="0.35">
      <c r="C273" t="s">
        <v>238</v>
      </c>
      <c r="I273" s="6">
        <v>97.66</v>
      </c>
    </row>
    <row r="274" spans="3:9" ht="15.5" x14ac:dyDescent="0.35">
      <c r="C274" t="s">
        <v>239</v>
      </c>
      <c r="I274" s="6">
        <v>6.95</v>
      </c>
    </row>
    <row r="275" spans="3:9" ht="15.5" x14ac:dyDescent="0.35">
      <c r="C275" t="s">
        <v>240</v>
      </c>
      <c r="I275" s="6">
        <v>1.0200000000000001E-2</v>
      </c>
    </row>
    <row r="276" spans="3:9" ht="15.5" x14ac:dyDescent="0.35">
      <c r="C276" t="s">
        <v>241</v>
      </c>
      <c r="I276" s="6">
        <v>5.3</v>
      </c>
    </row>
    <row r="277" spans="3:9" ht="15.5" x14ac:dyDescent="0.35">
      <c r="C277" t="s">
        <v>242</v>
      </c>
      <c r="I277" s="6">
        <v>2.34</v>
      </c>
    </row>
    <row r="278" spans="3:9" ht="15.5" x14ac:dyDescent="0.35">
      <c r="C278" t="s">
        <v>243</v>
      </c>
      <c r="I278" s="6">
        <v>52.62</v>
      </c>
    </row>
    <row r="279" spans="3:9" ht="15.5" x14ac:dyDescent="0.35">
      <c r="C279" t="s">
        <v>244</v>
      </c>
      <c r="I279" s="6">
        <v>103.54</v>
      </c>
    </row>
    <row r="280" spans="3:9" ht="15.5" x14ac:dyDescent="0.35">
      <c r="C280" t="s">
        <v>245</v>
      </c>
      <c r="I280" s="6">
        <v>59.78</v>
      </c>
    </row>
    <row r="281" spans="3:9" ht="15.5" x14ac:dyDescent="0.35">
      <c r="C281" t="s">
        <v>246</v>
      </c>
      <c r="I281" s="6">
        <v>33.39</v>
      </c>
    </row>
    <row r="282" spans="3:9" ht="15.5" x14ac:dyDescent="0.35">
      <c r="C282" t="s">
        <v>247</v>
      </c>
      <c r="I282" s="6">
        <v>1.0900000000000001</v>
      </c>
    </row>
    <row r="283" spans="3:9" ht="15.5" x14ac:dyDescent="0.35">
      <c r="C283" t="s">
        <v>248</v>
      </c>
      <c r="I283" s="6">
        <v>-14.38</v>
      </c>
    </row>
    <row r="284" spans="3:9" ht="15.5" x14ac:dyDescent="0.35">
      <c r="C284" t="s">
        <v>249</v>
      </c>
      <c r="I284" s="6">
        <v>2.99</v>
      </c>
    </row>
    <row r="285" spans="3:9" ht="15.5" x14ac:dyDescent="0.35">
      <c r="C285" t="s">
        <v>250</v>
      </c>
      <c r="I285" s="6">
        <v>2.09</v>
      </c>
    </row>
    <row r="286" spans="3:9" ht="15.5" x14ac:dyDescent="0.35">
      <c r="C286" t="s">
        <v>251</v>
      </c>
      <c r="I286" s="6">
        <v>55.09</v>
      </c>
    </row>
    <row r="287" spans="3:9" ht="15.5" x14ac:dyDescent="0.35">
      <c r="C287" t="s">
        <v>252</v>
      </c>
      <c r="D287" s="6">
        <v>59.68</v>
      </c>
    </row>
    <row r="288" spans="3:9" ht="15.5" x14ac:dyDescent="0.35">
      <c r="C288" t="s">
        <v>253</v>
      </c>
      <c r="I288" s="6">
        <v>125.04</v>
      </c>
    </row>
    <row r="289" spans="3:9" ht="15.5" x14ac:dyDescent="0.35">
      <c r="C289" t="s">
        <v>254</v>
      </c>
      <c r="I289" s="6">
        <v>2.82</v>
      </c>
    </row>
    <row r="290" spans="3:9" ht="15.5" x14ac:dyDescent="0.35">
      <c r="C290" t="s">
        <v>255</v>
      </c>
      <c r="D290" s="6">
        <v>6.93</v>
      </c>
    </row>
    <row r="291" spans="3:9" ht="15.5" x14ac:dyDescent="0.35">
      <c r="C291" t="s">
        <v>256</v>
      </c>
      <c r="D291" s="6">
        <v>6.88</v>
      </c>
    </row>
    <row r="292" spans="3:9" ht="15.5" x14ac:dyDescent="0.35">
      <c r="C292" t="s">
        <v>395</v>
      </c>
      <c r="D292" s="6">
        <v>0.05</v>
      </c>
    </row>
    <row r="293" spans="3:9" ht="15.5" x14ac:dyDescent="0.35">
      <c r="C293" t="s">
        <v>445</v>
      </c>
      <c r="D293" s="6">
        <v>0.03</v>
      </c>
    </row>
    <row r="294" spans="3:9" ht="15.5" x14ac:dyDescent="0.35">
      <c r="C294" t="s">
        <v>257</v>
      </c>
      <c r="D294" s="6">
        <v>0.14000000000000001</v>
      </c>
    </row>
    <row r="295" spans="3:9" ht="15.5" x14ac:dyDescent="0.35">
      <c r="C295" t="s">
        <v>396</v>
      </c>
      <c r="D295" s="6">
        <v>0.04</v>
      </c>
    </row>
    <row r="296" spans="3:9" ht="15.5" x14ac:dyDescent="0.35">
      <c r="C296" t="s">
        <v>258</v>
      </c>
      <c r="D296" s="6">
        <v>1.25</v>
      </c>
    </row>
    <row r="297" spans="3:9" ht="15.5" x14ac:dyDescent="0.35">
      <c r="C297" t="s">
        <v>259</v>
      </c>
      <c r="I297" s="6">
        <v>28.76</v>
      </c>
    </row>
    <row r="298" spans="3:9" ht="15.5" x14ac:dyDescent="0.35">
      <c r="C298" t="s">
        <v>13</v>
      </c>
      <c r="D298" s="5">
        <v>-8000000000</v>
      </c>
    </row>
    <row r="299" spans="3:9" ht="15.5" x14ac:dyDescent="0.35">
      <c r="C299" t="s">
        <v>260</v>
      </c>
      <c r="I299" s="6">
        <v>11.03</v>
      </c>
    </row>
    <row r="300" spans="3:9" ht="15.5" x14ac:dyDescent="0.35">
      <c r="C300" t="s">
        <v>261</v>
      </c>
      <c r="I300" s="6">
        <v>1.9199999999999998E-2</v>
      </c>
    </row>
    <row r="301" spans="3:9" ht="15.5" x14ac:dyDescent="0.35">
      <c r="C301" t="s">
        <v>262</v>
      </c>
      <c r="I301" s="6">
        <v>2.3900000000000001E-2</v>
      </c>
    </row>
    <row r="302" spans="3:9" ht="15.5" x14ac:dyDescent="0.35">
      <c r="C302" t="s">
        <v>263</v>
      </c>
      <c r="I302" s="6">
        <v>2.9399999999999999E-2</v>
      </c>
    </row>
    <row r="303" spans="3:9" ht="15.5" x14ac:dyDescent="0.35">
      <c r="C303" t="s">
        <v>264</v>
      </c>
      <c r="I303" s="6">
        <v>2.0799999999999999E-2</v>
      </c>
    </row>
    <row r="304" spans="3:9" ht="15.5" x14ac:dyDescent="0.35">
      <c r="C304" t="s">
        <v>265</v>
      </c>
      <c r="D304" s="6">
        <v>87.46</v>
      </c>
    </row>
    <row r="305" spans="3:9" ht="15.5" x14ac:dyDescent="0.35">
      <c r="C305" t="s">
        <v>266</v>
      </c>
      <c r="D305" s="6">
        <v>5.22</v>
      </c>
    </row>
    <row r="306" spans="3:9" ht="15.5" x14ac:dyDescent="0.35">
      <c r="C306" t="s">
        <v>267</v>
      </c>
      <c r="D306" s="6">
        <v>13.26</v>
      </c>
    </row>
    <row r="307" spans="3:9" ht="15.5" x14ac:dyDescent="0.35">
      <c r="C307" t="s">
        <v>268</v>
      </c>
      <c r="D307" s="6">
        <v>79.42</v>
      </c>
    </row>
    <row r="308" spans="3:9" ht="15.5" x14ac:dyDescent="0.35">
      <c r="C308" t="s">
        <v>269</v>
      </c>
      <c r="D308" s="6">
        <v>1.04</v>
      </c>
    </row>
    <row r="309" spans="3:9" ht="15.5" x14ac:dyDescent="0.35">
      <c r="C309" t="s">
        <v>270</v>
      </c>
      <c r="I309" s="6">
        <v>0.35</v>
      </c>
    </row>
    <row r="310" spans="3:9" ht="15.5" x14ac:dyDescent="0.35">
      <c r="C310" t="s">
        <v>271</v>
      </c>
      <c r="I310" s="6">
        <v>54.22</v>
      </c>
    </row>
    <row r="311" spans="3:9" ht="15.5" x14ac:dyDescent="0.35">
      <c r="C311" t="s">
        <v>53</v>
      </c>
      <c r="I311" s="5">
        <v>1095000000000</v>
      </c>
    </row>
    <row r="312" spans="3:9" ht="15.5" x14ac:dyDescent="0.35">
      <c r="C312" t="s">
        <v>272</v>
      </c>
      <c r="I312" s="5">
        <v>943000000000</v>
      </c>
    </row>
    <row r="313" spans="3:9" ht="15.5" x14ac:dyDescent="0.35">
      <c r="C313" t="s">
        <v>273</v>
      </c>
      <c r="I313" s="5">
        <v>3750000000</v>
      </c>
    </row>
    <row r="314" spans="3:9" ht="15.5" x14ac:dyDescent="0.35">
      <c r="C314" t="s">
        <v>274</v>
      </c>
      <c r="I314" s="6">
        <v>0.19239999999999999</v>
      </c>
    </row>
    <row r="315" spans="3:9" ht="15.5" x14ac:dyDescent="0.35">
      <c r="C315" t="s">
        <v>275</v>
      </c>
      <c r="D315" s="6">
        <v>0.29480000000000001</v>
      </c>
    </row>
    <row r="316" spans="3:9" ht="15.5" x14ac:dyDescent="0.35">
      <c r="C316" t="s">
        <v>276</v>
      </c>
      <c r="D316" s="6">
        <v>7.0400000000000004E-2</v>
      </c>
    </row>
    <row r="317" spans="3:9" ht="15.5" x14ac:dyDescent="0.35">
      <c r="C317" t="s">
        <v>277</v>
      </c>
      <c r="D317" s="6">
        <v>4.1900000000000007E-2</v>
      </c>
    </row>
    <row r="318" spans="3:9" ht="15.5" x14ac:dyDescent="0.35">
      <c r="C318" t="s">
        <v>278</v>
      </c>
      <c r="D318" s="6">
        <v>-5.5300000000000002E-2</v>
      </c>
    </row>
    <row r="319" spans="3:9" ht="15.5" x14ac:dyDescent="0.35">
      <c r="C319" t="s">
        <v>279</v>
      </c>
      <c r="D319" s="6">
        <v>-2.3399999999999997E-2</v>
      </c>
    </row>
    <row r="320" spans="3:9" ht="15.5" x14ac:dyDescent="0.35">
      <c r="C320" t="s">
        <v>280</v>
      </c>
      <c r="D320" s="6">
        <v>-0.379</v>
      </c>
    </row>
    <row r="321" spans="3:9" ht="15.5" x14ac:dyDescent="0.35">
      <c r="C321" t="s">
        <v>281</v>
      </c>
      <c r="I321" s="5">
        <v>3</v>
      </c>
    </row>
    <row r="322" spans="3:9" ht="15.5" x14ac:dyDescent="0.35">
      <c r="C322" t="s">
        <v>285</v>
      </c>
      <c r="I322" t="s">
        <v>2180</v>
      </c>
    </row>
    <row r="323" spans="3:9" ht="15.5" x14ac:dyDescent="0.35">
      <c r="C323" t="s">
        <v>287</v>
      </c>
      <c r="I323" s="5">
        <v>7</v>
      </c>
    </row>
    <row r="324" spans="3:9" ht="15.5" x14ac:dyDescent="0.35">
      <c r="C324" t="s">
        <v>288</v>
      </c>
      <c r="I324" s="6">
        <v>0.87</v>
      </c>
    </row>
    <row r="325" spans="3:9" ht="15.5" x14ac:dyDescent="0.35">
      <c r="C325" t="s">
        <v>289</v>
      </c>
      <c r="I325" s="6">
        <v>0.52</v>
      </c>
    </row>
    <row r="326" spans="3:9" ht="15.5" x14ac:dyDescent="0.35">
      <c r="C326" t="s">
        <v>290</v>
      </c>
      <c r="I326" s="6">
        <v>0.1</v>
      </c>
    </row>
    <row r="327" spans="3:9" ht="15.5" x14ac:dyDescent="0.35">
      <c r="C327" t="s">
        <v>291</v>
      </c>
      <c r="I327" s="6">
        <v>0.65</v>
      </c>
    </row>
    <row r="328" spans="3:9" ht="15.5" x14ac:dyDescent="0.35">
      <c r="C328" t="s">
        <v>292</v>
      </c>
      <c r="I328" s="6">
        <v>0.22</v>
      </c>
    </row>
    <row r="329" spans="3:9" ht="15.5" x14ac:dyDescent="0.35">
      <c r="C329" t="s">
        <v>293</v>
      </c>
      <c r="I329" s="6">
        <v>0.28000000000000003</v>
      </c>
    </row>
    <row r="330" spans="3:9" ht="15.5" x14ac:dyDescent="0.35">
      <c r="C330" t="s">
        <v>294</v>
      </c>
      <c r="I330" s="6">
        <v>0.5</v>
      </c>
    </row>
    <row r="331" spans="3:9" ht="15.5" x14ac:dyDescent="0.35">
      <c r="C331" t="s">
        <v>295</v>
      </c>
      <c r="I331" s="5">
        <v>207000000000</v>
      </c>
    </row>
    <row r="332" spans="3:9" ht="15.5" x14ac:dyDescent="0.35">
      <c r="C332" t="s">
        <v>296</v>
      </c>
      <c r="I332" s="5">
        <v>70000000000</v>
      </c>
    </row>
    <row r="333" spans="3:9" ht="15.5" x14ac:dyDescent="0.35">
      <c r="C333" t="s">
        <v>297</v>
      </c>
      <c r="I333" s="5">
        <v>28000000000</v>
      </c>
    </row>
    <row r="334" spans="3:9" ht="15.5" x14ac:dyDescent="0.35">
      <c r="C334" t="s">
        <v>298</v>
      </c>
      <c r="I334" s="5">
        <v>11000000000</v>
      </c>
    </row>
    <row r="335" spans="3:9" ht="15.5" x14ac:dyDescent="0.35">
      <c r="C335" t="s">
        <v>299</v>
      </c>
      <c r="D335" s="5">
        <v>224000000000</v>
      </c>
    </row>
    <row r="336" spans="3:9" ht="15.5" x14ac:dyDescent="0.35">
      <c r="C336" t="s">
        <v>300</v>
      </c>
      <c r="D336" s="5">
        <v>584000000000</v>
      </c>
    </row>
    <row r="337" spans="3:9" ht="15.5" x14ac:dyDescent="0.35">
      <c r="C337" t="s">
        <v>301</v>
      </c>
      <c r="D337" s="5">
        <v>67000000000</v>
      </c>
    </row>
    <row r="338" spans="3:9" ht="15.5" x14ac:dyDescent="0.35">
      <c r="C338" t="s">
        <v>212</v>
      </c>
      <c r="D338" s="5">
        <v>277000000000</v>
      </c>
    </row>
    <row r="339" spans="3:9" ht="15.5" x14ac:dyDescent="0.35">
      <c r="C339" t="s">
        <v>211</v>
      </c>
      <c r="I339" s="5">
        <v>469000000000</v>
      </c>
    </row>
    <row r="340" spans="3:9" ht="15.5" x14ac:dyDescent="0.35">
      <c r="C340" t="s">
        <v>210</v>
      </c>
      <c r="D340" s="5">
        <v>13000000000</v>
      </c>
    </row>
    <row r="341" spans="3:9" ht="15.5" x14ac:dyDescent="0.35">
      <c r="C341" t="s">
        <v>209</v>
      </c>
      <c r="D341" s="5">
        <v>10000000000</v>
      </c>
    </row>
    <row r="342" spans="3:9" ht="15.5" x14ac:dyDescent="0.35">
      <c r="C342" t="s">
        <v>24</v>
      </c>
      <c r="D342" s="5">
        <v>23000000000</v>
      </c>
    </row>
    <row r="343" spans="3:9" ht="15.5" x14ac:dyDescent="0.35">
      <c r="C343" t="s">
        <v>21</v>
      </c>
      <c r="D343" s="5">
        <v>-201000000000</v>
      </c>
    </row>
    <row r="344" spans="3:9" ht="15.5" x14ac:dyDescent="0.35">
      <c r="C344" t="s">
        <v>302</v>
      </c>
      <c r="I344" s="5">
        <v>517000000000</v>
      </c>
    </row>
    <row r="345" spans="3:9" ht="15.5" x14ac:dyDescent="0.35">
      <c r="C345" t="s">
        <v>303</v>
      </c>
      <c r="I345" s="5">
        <v>21000000000</v>
      </c>
    </row>
    <row r="346" spans="3:9" ht="15.5" x14ac:dyDescent="0.35">
      <c r="C346" t="s">
        <v>304</v>
      </c>
      <c r="I346" s="5">
        <v>-18000000000</v>
      </c>
    </row>
    <row r="347" spans="3:9" ht="15.5" x14ac:dyDescent="0.35">
      <c r="C347" t="s">
        <v>305</v>
      </c>
      <c r="I347" s="5">
        <v>70000000000</v>
      </c>
    </row>
    <row r="348" spans="3:9" ht="15.5" x14ac:dyDescent="0.35">
      <c r="C348" t="s">
        <v>306</v>
      </c>
      <c r="I348" s="5">
        <v>-10000000000</v>
      </c>
    </row>
    <row r="349" spans="3:9" ht="15.5" x14ac:dyDescent="0.35">
      <c r="C349" t="s">
        <v>307</v>
      </c>
      <c r="I349" s="5">
        <v>11000000000</v>
      </c>
    </row>
  </sheetData>
  <pageMargins left="0.7" right="0.7" top="0.75" bottom="0.75" header="0.3" footer="0.3"/>
  <ignoredErrors>
    <ignoredError sqref="A1:Z350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U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2181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2182</v>
      </c>
      <c r="D2" s="2" vm="563">
        <f ca="1">IFERROR(_xlfn.STOCKHISTORY("XIDX:" &amp; $C$1, D3, , 0, 0, 1), "Libur")</f>
        <v>23200</v>
      </c>
      <c r="E2" s="2" vm="564">
        <f ca="1">IFERROR(_xlfn.STOCKHISTORY("XIDX:" &amp; $C$1, E3, , 0, 0, 1), "Libur")</f>
        <v>20475</v>
      </c>
      <c r="H2" s="2" vm="564">
        <f ca="1">IFERROR(INDEX(D2:G2,COUNT(D2:G2)),"")</f>
        <v>20475</v>
      </c>
      <c r="I2" s="2" vm="565">
        <f t="shared" ref="I2:U2" ca="1" si="0">IFERROR(_xlfn.STOCKHISTORY("XIDX:" &amp; $C$1, I1, , 0, 0, 1), "Libur")</f>
        <v>24000</v>
      </c>
      <c r="J2" s="2" vm="566">
        <f t="shared" ca="1" si="0"/>
        <v>24900</v>
      </c>
      <c r="K2" s="2" vm="567">
        <f t="shared" ca="1" si="0"/>
        <v>27200</v>
      </c>
      <c r="L2" s="2" vm="568">
        <f t="shared" ca="1" si="0"/>
        <v>39000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569">
        <f t="shared" ca="1" si="0"/>
        <v>22500</v>
      </c>
      <c r="Q2" s="2" vm="570">
        <f t="shared" ca="1" si="0"/>
        <v>36500</v>
      </c>
      <c r="R2" s="2" vm="571">
        <f t="shared" ca="1" si="0"/>
        <v>25750</v>
      </c>
      <c r="S2" s="2" vm="572">
        <f t="shared" ca="1" si="0"/>
        <v>16875</v>
      </c>
      <c r="T2" s="2" vm="573">
        <f t="shared" ca="1" si="0"/>
        <v>15300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673171281090</v>
      </c>
      <c r="E4" s="2">
        <f>IFERROR(INDEX(E51:E500,MATCH($C$4,$C$51:$C$500,0)),"")</f>
        <v>757230678013</v>
      </c>
      <c r="H4" s="2">
        <f>IFERROR(SUM(D4:G4)*(4/MAX(1,COUNT(D4:G4))),"")</f>
        <v>2860803918206</v>
      </c>
      <c r="I4" s="2">
        <f t="shared" ref="I4:U4" si="1">IFERROR(INDEX(I51:I500,MATCH($C$4,$C$51:$C$500,0)),"")</f>
        <v>2603313036403</v>
      </c>
      <c r="J4" s="2">
        <f t="shared" si="1"/>
        <v>2482562025881</v>
      </c>
      <c r="K4" s="2">
        <f t="shared" si="1"/>
        <v>2327212740306</v>
      </c>
      <c r="L4" s="2">
        <f t="shared" si="1"/>
        <v>1950931780269</v>
      </c>
      <c r="M4" s="2">
        <f t="shared" si="1"/>
        <v>1318001428423</v>
      </c>
      <c r="N4" s="2">
        <f t="shared" si="1"/>
        <v>1219793949348</v>
      </c>
      <c r="O4" s="2">
        <f t="shared" si="1"/>
        <v>1872934497082</v>
      </c>
      <c r="P4" s="2">
        <f t="shared" si="1"/>
        <v>2217086119506</v>
      </c>
      <c r="Q4" s="2">
        <f t="shared" si="1"/>
        <v>2541602115027</v>
      </c>
      <c r="R4" s="2">
        <f t="shared" si="1"/>
        <v>2564831067149</v>
      </c>
      <c r="S4" s="2">
        <f t="shared" si="1"/>
        <v>2094490911234</v>
      </c>
      <c r="T4" s="2">
        <f t="shared" si="1"/>
        <v>1154895387803</v>
      </c>
      <c r="U4" s="2">
        <f t="shared" si="1"/>
        <v>999232949734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293487360025</v>
      </c>
      <c r="E5" s="2">
        <f>IFERROR(INDEX(E51:E500,MATCH($C$5,$C$51:$C$500,0)),"")</f>
        <v>346992693529</v>
      </c>
      <c r="H5" s="2">
        <f>IFERROR(SUM(D5:G5)*(4/MAX(1,COUNT(D5:G5))),"")</f>
        <v>1280960107108</v>
      </c>
      <c r="I5" s="2">
        <f t="shared" ref="I5:U5" si="2">IFERROR(INDEX(I51:I500,MATCH($C$5,$C$51:$C$500,0)),"")</f>
        <v>1119732004727</v>
      </c>
      <c r="J5" s="2">
        <f t="shared" si="2"/>
        <v>988703172423</v>
      </c>
      <c r="K5" s="2">
        <f t="shared" si="2"/>
        <v>843651245943</v>
      </c>
      <c r="L5" s="2">
        <f t="shared" si="2"/>
        <v>704242677804</v>
      </c>
      <c r="M5" s="2">
        <f t="shared" si="2"/>
        <v>329630224186</v>
      </c>
      <c r="N5" s="2">
        <f t="shared" si="2"/>
        <v>255649542285</v>
      </c>
      <c r="O5" s="2">
        <f t="shared" si="2"/>
        <v>621966452703</v>
      </c>
      <c r="P5" s="2">
        <f t="shared" si="2"/>
        <v>1029967694367</v>
      </c>
      <c r="Q5" s="2">
        <f t="shared" si="2"/>
        <v>1186587142172</v>
      </c>
      <c r="R5" s="2">
        <f t="shared" si="2"/>
        <v>1191768424622</v>
      </c>
      <c r="S5" s="2">
        <f t="shared" si="2"/>
        <v>894443808567</v>
      </c>
      <c r="T5" s="2">
        <f t="shared" si="2"/>
        <v>437465400305</v>
      </c>
      <c r="U5" s="2">
        <f t="shared" si="2"/>
        <v>365561786978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8055671919937</v>
      </c>
      <c r="E6" s="2">
        <f>IFERROR(INDEX(E51:E500,MATCH($C$6,$C$51:$C$500,0)),"")</f>
        <v>7762207668683</v>
      </c>
      <c r="H6" s="2">
        <f>IFERROR(INDEX(D6:G6,COUNT(D6:G6)),"")</f>
        <v>7762207668683</v>
      </c>
      <c r="I6" s="2">
        <f t="shared" ref="I6:U6" si="3">IFERROR(INDEX(I51:I500,MATCH($C$6,$C$51:$C$500,0)),"")</f>
        <v>7762207668683</v>
      </c>
      <c r="J6" s="2">
        <f t="shared" si="3"/>
        <v>7332751634673</v>
      </c>
      <c r="K6" s="2">
        <f t="shared" si="3"/>
        <v>6851330744372</v>
      </c>
      <c r="L6" s="2">
        <f t="shared" si="3"/>
        <v>6429617047075</v>
      </c>
      <c r="M6" s="2">
        <f t="shared" si="3"/>
        <v>5836337461790</v>
      </c>
      <c r="N6" s="2">
        <f t="shared" si="3"/>
        <v>5607298699580</v>
      </c>
      <c r="O6" s="2">
        <f t="shared" si="3"/>
        <v>5503602936059</v>
      </c>
      <c r="P6" s="2">
        <f t="shared" si="3"/>
        <v>5231665104900</v>
      </c>
      <c r="Q6" s="2">
        <f t="shared" si="3"/>
        <v>4551607678081</v>
      </c>
      <c r="R6" s="2">
        <f t="shared" si="3"/>
        <v>3714904308188</v>
      </c>
      <c r="S6" s="2">
        <f t="shared" si="3"/>
        <v>2829195478600</v>
      </c>
      <c r="T6" s="2">
        <f t="shared" si="3"/>
        <v>2161794247668</v>
      </c>
      <c r="U6" s="2">
        <f t="shared" si="3"/>
        <v>1918709023847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0.95</v>
      </c>
      <c r="E7" s="3">
        <f>IFERROR(INDEX(E51:E500,MATCH($C$7,$C$51:$C$500,0))/1000000000,"")</f>
        <v>0.95</v>
      </c>
      <c r="H7" s="3">
        <f>IFERROR(INDEX(D7:G7,COUNT(D7:G7)),"")</f>
        <v>0.95</v>
      </c>
      <c r="I7" s="3">
        <f t="shared" ref="I7:U7" si="4">IFERROR(INDEX(I51:I500,MATCH($C$7,$C$51:$C$500,0))/1000000000,"")</f>
        <v>0.95</v>
      </c>
      <c r="J7" s="3">
        <f t="shared" si="4"/>
        <v>0.95</v>
      </c>
      <c r="K7" s="3">
        <f t="shared" si="4"/>
        <v>0.95</v>
      </c>
      <c r="L7" s="3">
        <f t="shared" si="4"/>
        <v>0.95</v>
      </c>
      <c r="M7" s="3">
        <f t="shared" si="4"/>
        <v>0.95</v>
      </c>
      <c r="N7" s="3">
        <f t="shared" si="4"/>
        <v>0.95</v>
      </c>
      <c r="O7" s="3">
        <f t="shared" si="4"/>
        <v>0.95</v>
      </c>
      <c r="P7" s="3">
        <f t="shared" si="4"/>
        <v>0.95</v>
      </c>
      <c r="Q7" s="3">
        <f t="shared" si="4"/>
        <v>0.95</v>
      </c>
      <c r="R7" s="3">
        <f t="shared" si="4"/>
        <v>0.95</v>
      </c>
      <c r="S7" s="3">
        <f t="shared" si="4"/>
        <v>0.95</v>
      </c>
      <c r="T7" s="3">
        <f t="shared" si="4"/>
        <v>0.95</v>
      </c>
      <c r="U7" s="3">
        <f t="shared" si="4"/>
        <v>0.95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392000000000</v>
      </c>
      <c r="E8" s="2">
        <f>IFERROR(INDEX(E51:E500,MATCH("Free cash flow (Quarter)",$C$51:$C$500,0)),"")</f>
        <v>396000000000</v>
      </c>
      <c r="H8" s="2">
        <f>IFERROR(INDEX(D8:G8,COUNT(D8:G8)),"")</f>
        <v>396000000000</v>
      </c>
      <c r="I8" s="2">
        <f t="shared" ref="I8:U8" si="5">IFERROR(INDEX(I51:I500,MATCH($C$8,$C$51:$C$500,0)),"")</f>
        <v>1208000000000</v>
      </c>
      <c r="J8" s="2">
        <f t="shared" si="5"/>
        <v>1207000000000</v>
      </c>
      <c r="K8" s="2">
        <f t="shared" si="5"/>
        <v>1133000000000</v>
      </c>
      <c r="L8" s="2">
        <f t="shared" si="5"/>
        <v>906000000000</v>
      </c>
      <c r="M8" s="2">
        <f t="shared" si="5"/>
        <v>303000000000</v>
      </c>
      <c r="N8" s="2">
        <f t="shared" si="5"/>
        <v>-364000000000</v>
      </c>
      <c r="O8" s="2">
        <f t="shared" si="5"/>
        <v>-72000000000</v>
      </c>
      <c r="P8" s="2">
        <f t="shared" si="5"/>
        <v>-204000000000</v>
      </c>
      <c r="Q8" s="2">
        <f t="shared" si="5"/>
        <v>-103000000000</v>
      </c>
      <c r="R8" s="2">
        <f t="shared" si="5"/>
        <v>254000000000</v>
      </c>
      <c r="S8" s="2">
        <f t="shared" si="5"/>
        <v>1169000000000</v>
      </c>
      <c r="T8" s="2">
        <f t="shared" si="5"/>
        <v>848000000000</v>
      </c>
      <c r="U8" s="2">
        <f t="shared" si="5"/>
        <v>57000000000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413.36</v>
      </c>
      <c r="E9" s="3">
        <f>IFERROR(INDEX(E51:E500,MATCH("Free cash flow per share (Quarter)",$C$51:$C$500,0)),"")</f>
        <v>417.28</v>
      </c>
      <c r="H9" s="3">
        <f>IFERROR(INDEX(D9:G9,COUNT(D9:G9)),"")</f>
        <v>417.28</v>
      </c>
      <c r="I9" s="3">
        <f t="shared" ref="I9:U9" si="6">IFERROR(INDEX(I51:I500,MATCH($C$9,$C$51:$C$500,0)),"")</f>
        <v>1273.74</v>
      </c>
      <c r="J9" s="3">
        <f t="shared" si="6"/>
        <v>1272.53</v>
      </c>
      <c r="K9" s="3">
        <f t="shared" si="6"/>
        <v>1195.42</v>
      </c>
      <c r="L9" s="3">
        <f t="shared" si="6"/>
        <v>955.65</v>
      </c>
      <c r="M9" s="3">
        <f t="shared" si="6"/>
        <v>319.58</v>
      </c>
      <c r="N9" s="3">
        <f t="shared" si="6"/>
        <v>-383.85</v>
      </c>
      <c r="O9" s="3">
        <f t="shared" si="6"/>
        <v>-75.760000000000005</v>
      </c>
      <c r="P9" s="3">
        <f t="shared" si="6"/>
        <v>-214.9</v>
      </c>
      <c r="Q9" s="3">
        <f t="shared" si="6"/>
        <v>-108.28</v>
      </c>
      <c r="R9" s="3">
        <f t="shared" si="6"/>
        <v>268.10000000000002</v>
      </c>
      <c r="S9" s="3">
        <f t="shared" si="6"/>
        <v>1233.02</v>
      </c>
      <c r="T9" s="3">
        <f t="shared" si="6"/>
        <v>894.45</v>
      </c>
      <c r="U9" s="3">
        <f t="shared" si="6"/>
        <v>59.8</v>
      </c>
    </row>
    <row r="10" spans="1:21" ht="15.5" x14ac:dyDescent="0.35">
      <c r="C10" t="s">
        <v>18</v>
      </c>
      <c r="D10" s="3">
        <f ca="1">IFERROR(IF(D9=0,"",D2/D9),"")</f>
        <v>56.125411263789431</v>
      </c>
      <c r="E10" s="3">
        <f ca="1">IFERROR(IF(E9=0,"",E2/E9),"")</f>
        <v>49.06777223926381</v>
      </c>
      <c r="I10" s="3">
        <f t="shared" ref="I10:U10" ca="1" si="7">IFERROR(IF(I9=0,"",I2/I9),"")</f>
        <v>18.84214988930237</v>
      </c>
      <c r="J10" s="3">
        <f t="shared" ca="1" si="7"/>
        <v>19.56731864867626</v>
      </c>
      <c r="K10" s="3">
        <f t="shared" ca="1" si="7"/>
        <v>22.753509226882599</v>
      </c>
      <c r="L10" s="3">
        <f t="shared" ca="1" si="7"/>
        <v>40.809919949772407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-104.69986040018613</v>
      </c>
      <c r="Q10" s="3">
        <f t="shared" ca="1" si="7"/>
        <v>-337.08902844477279</v>
      </c>
      <c r="R10" s="3">
        <f t="shared" ca="1" si="7"/>
        <v>96.046251398731812</v>
      </c>
      <c r="S10" s="3">
        <f t="shared" ca="1" si="7"/>
        <v>13.685909393197191</v>
      </c>
      <c r="T10" s="3">
        <f t="shared" ca="1" si="7"/>
        <v>17.105483816870702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3175760511173</v>
      </c>
      <c r="E11" s="2">
        <f>IFERROR(INDEX(E51:E500,MATCH($C$11,$C$51:$C$500,0)),"")</f>
        <v>2789446954490</v>
      </c>
      <c r="H11" s="2">
        <f>IFERROR(INDEX(D11:G11,COUNT(D11:G11)),"")</f>
        <v>2789446954490</v>
      </c>
      <c r="I11" s="2">
        <f t="shared" ref="I11:U11" si="8">IFERROR(INDEX(I51:I500,MATCH($C$11,$C$51:$C$500,0)),"")</f>
        <v>2789446954490</v>
      </c>
      <c r="J11" s="2">
        <f t="shared" si="8"/>
        <v>2171915200498</v>
      </c>
      <c r="K11" s="2">
        <f t="shared" si="8"/>
        <v>1375491285335</v>
      </c>
      <c r="L11" s="2">
        <f t="shared" si="8"/>
        <v>935561857639</v>
      </c>
      <c r="M11" s="2">
        <f t="shared" si="8"/>
        <v>713494544735</v>
      </c>
      <c r="N11" s="2">
        <f t="shared" si="8"/>
        <v>571328533197</v>
      </c>
      <c r="O11" s="2">
        <f t="shared" si="8"/>
        <v>874915652704</v>
      </c>
      <c r="P11" s="2">
        <f t="shared" si="8"/>
        <v>1340984802745</v>
      </c>
      <c r="Q11" s="2">
        <f t="shared" si="8"/>
        <v>1875256139295</v>
      </c>
      <c r="R11" s="2">
        <f t="shared" si="8"/>
        <v>2112641475830</v>
      </c>
      <c r="S11" s="2">
        <f t="shared" si="8"/>
        <v>1871711820045</v>
      </c>
      <c r="T11" s="2">
        <f t="shared" si="8"/>
        <v>881408426438</v>
      </c>
      <c r="U11" s="2">
        <f t="shared" si="8"/>
        <v>115638115141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-3176000000000</v>
      </c>
      <c r="E12" s="2">
        <f>IFERROR(INDEX(E51:E500,MATCH("Net Debt (Quarter)",$C$51:$C$500,0)),"")</f>
        <v>-2789000000000</v>
      </c>
      <c r="H12" s="2">
        <f>IFERROR(INDEX(D12:G12,COUNT(D12:G12)),"")</f>
        <v>-2789000000000</v>
      </c>
      <c r="I12" s="2">
        <f t="shared" ref="I12:U12" si="9">IFERROR(INDEX(I51:I500,MATCH($C$12,$C$51:$C$500,0)),"")</f>
        <v>-2789000000000</v>
      </c>
      <c r="J12" s="2">
        <f t="shared" si="9"/>
        <v>-2172000000000</v>
      </c>
      <c r="K12" s="2">
        <f t="shared" si="9"/>
        <v>-1375000000000</v>
      </c>
      <c r="L12" s="2">
        <f t="shared" si="9"/>
        <v>-640000000000</v>
      </c>
      <c r="M12" s="2">
        <f t="shared" si="9"/>
        <v>154000000000</v>
      </c>
      <c r="N12" s="2">
        <f t="shared" si="9"/>
        <v>297000000000</v>
      </c>
      <c r="O12" s="2">
        <f t="shared" si="9"/>
        <v>-280000000000</v>
      </c>
      <c r="P12" s="2">
        <f t="shared" si="9"/>
        <v>-690000000000</v>
      </c>
      <c r="Q12" s="2">
        <f t="shared" si="9"/>
        <v>-1164000000000</v>
      </c>
      <c r="R12" s="2">
        <f t="shared" si="9"/>
        <v>-1556000000000</v>
      </c>
      <c r="S12" s="2">
        <f t="shared" si="9"/>
        <v>-1457000000000</v>
      </c>
      <c r="T12" s="2">
        <f t="shared" si="9"/>
        <v>-544000000000</v>
      </c>
      <c r="U12" s="2">
        <f t="shared" si="9"/>
        <v>141000000000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295000000000</v>
      </c>
      <c r="M13" s="2">
        <f t="shared" si="10"/>
        <v>867000000000</v>
      </c>
      <c r="N13" s="2">
        <f t="shared" si="10"/>
        <v>869000000000</v>
      </c>
      <c r="O13" s="2">
        <f t="shared" si="10"/>
        <v>595000000000</v>
      </c>
      <c r="P13" s="2">
        <f t="shared" si="10"/>
        <v>651000000000</v>
      </c>
      <c r="Q13" s="2">
        <f t="shared" si="10"/>
        <v>711000000000</v>
      </c>
      <c r="R13" s="2">
        <f t="shared" si="10"/>
        <v>557000000000</v>
      </c>
      <c r="S13" s="2">
        <f t="shared" si="10"/>
        <v>414000000000</v>
      </c>
      <c r="T13" s="2">
        <f t="shared" si="10"/>
        <v>337000000000</v>
      </c>
      <c r="U13" s="2">
        <f t="shared" si="10"/>
        <v>257000000000</v>
      </c>
    </row>
    <row r="14" spans="1:21" ht="15.5" x14ac:dyDescent="0.35">
      <c r="C14" t="s">
        <v>27</v>
      </c>
      <c r="D14" s="2">
        <f>IFERROR(INDEX(D51:D500,MATCH($C$14,$C$51:$C$500,0)),"")</f>
        <v>-62500000</v>
      </c>
      <c r="E14" s="2">
        <f>IFERROR(INDEX(E51:E500,MATCH($C$14,$C$51:$C$500,0)),"")</f>
        <v>0</v>
      </c>
      <c r="H14" s="2">
        <f>IFERROR(SUM(D14:G14)*(4/MAX(1,COUNT(D14:G14))),"")</f>
        <v>-125000000</v>
      </c>
      <c r="I14" s="2">
        <f t="shared" ref="I14:U14" si="11">IFERROR(INDEX(I51:I500,MATCH($C$14,$C$51:$C$500,0)),"")</f>
        <v>-70717992</v>
      </c>
      <c r="J14" s="2">
        <f t="shared" si="11"/>
        <v>-62500000</v>
      </c>
      <c r="K14" s="2">
        <f t="shared" si="11"/>
        <v>-71666667</v>
      </c>
      <c r="L14" s="2">
        <f t="shared" si="11"/>
        <v>-32748825245</v>
      </c>
      <c r="M14" s="2">
        <f t="shared" si="11"/>
        <v>-41431996510</v>
      </c>
      <c r="N14" s="2">
        <f t="shared" si="11"/>
        <v>-43155615147</v>
      </c>
      <c r="O14" s="2">
        <f t="shared" si="11"/>
        <v>-60903651929</v>
      </c>
      <c r="P14" s="2">
        <f t="shared" si="11"/>
        <v>-2571937010</v>
      </c>
      <c r="Q14" s="2">
        <f t="shared" si="11"/>
        <v>-5147056328</v>
      </c>
      <c r="R14" s="2">
        <f t="shared" si="11"/>
        <v>-10959149016</v>
      </c>
      <c r="S14" s="2">
        <f t="shared" si="11"/>
        <v>-16657462254</v>
      </c>
      <c r="T14" s="2">
        <f t="shared" si="11"/>
        <v>-21534592044</v>
      </c>
      <c r="U14" s="2">
        <f t="shared" si="11"/>
        <v>-23755326196</v>
      </c>
    </row>
    <row r="15" spans="1:21" ht="15.5" x14ac:dyDescent="0.35">
      <c r="C15" t="s">
        <v>28</v>
      </c>
      <c r="D15" s="2">
        <f>IFERROR(INDEX(D51:D500,MATCH($C$15,$C$51:$C$500,0)),"")</f>
        <v>-80963586133</v>
      </c>
      <c r="E15" s="2">
        <f>IFERROR(INDEX(E51:E500,MATCH($C$15,$C$51:$C$500,0)),"")</f>
        <v>-52969927478</v>
      </c>
      <c r="H15" s="2">
        <f>IFERROR(SUM(D15:G15)*(4/MAX(1,COUNT(D15:G15))),"")</f>
        <v>-267867027222</v>
      </c>
      <c r="I15" s="2">
        <f t="shared" ref="I15:U15" si="12">IFERROR(INDEX(I51:I500,MATCH($C$15,$C$51:$C$500,0)),"")</f>
        <v>-257601746338</v>
      </c>
      <c r="J15" s="2">
        <f t="shared" si="12"/>
        <v>-253946433580</v>
      </c>
      <c r="K15" s="2">
        <f t="shared" si="12"/>
        <v>-198100046863</v>
      </c>
      <c r="L15" s="2">
        <f t="shared" si="12"/>
        <v>-153586750735</v>
      </c>
      <c r="M15" s="2">
        <f t="shared" si="12"/>
        <v>-87908780841</v>
      </c>
      <c r="N15" s="2">
        <f t="shared" si="12"/>
        <v>-69499101794</v>
      </c>
      <c r="O15" s="2">
        <f t="shared" si="12"/>
        <v>-104584735114</v>
      </c>
      <c r="P15" s="2">
        <f t="shared" si="12"/>
        <v>-148131188064</v>
      </c>
      <c r="Q15" s="2">
        <f t="shared" si="12"/>
        <v>-161048475416</v>
      </c>
      <c r="R15" s="2">
        <f t="shared" si="12"/>
        <v>-192861238466</v>
      </c>
      <c r="S15" s="2">
        <f t="shared" si="12"/>
        <v>-165645438295</v>
      </c>
      <c r="T15" s="2">
        <f t="shared" si="12"/>
        <v>-113696691531</v>
      </c>
      <c r="U15" s="2">
        <f t="shared" si="12"/>
        <v>-98921197830</v>
      </c>
    </row>
    <row r="16" spans="1:21" ht="15.5" x14ac:dyDescent="0.35">
      <c r="C16" t="s">
        <v>29</v>
      </c>
      <c r="D16" s="2">
        <f>IFERROR(INDEX(D51:D500,MATCH($C$16,$C$51:$C$500,0)),"")</f>
        <v>374427837387</v>
      </c>
      <c r="E16" s="2">
        <f>IFERROR(INDEX(E51:E500,MATCH($C$16,$C$51:$C$500,0)),"")</f>
        <v>402430813058</v>
      </c>
      <c r="H16" s="2">
        <f>IFERROR(SUM(D16:G16)*(4/MAX(1,COUNT(D16:G16))),"")</f>
        <v>1553717300890</v>
      </c>
      <c r="I16" s="2">
        <f t="shared" ref="I16:U16" si="13">IFERROR(INDEX(I51:I500,MATCH($C$16,$C$51:$C$500,0)),"")</f>
        <v>1379787946348</v>
      </c>
      <c r="J16" s="2">
        <f t="shared" si="13"/>
        <v>1239608768881</v>
      </c>
      <c r="K16" s="2">
        <f t="shared" si="13"/>
        <v>1042547311160</v>
      </c>
      <c r="L16" s="2">
        <f t="shared" si="13"/>
        <v>854922482020</v>
      </c>
      <c r="M16" s="2">
        <f t="shared" si="13"/>
        <v>412578500051</v>
      </c>
      <c r="N16" s="2">
        <f t="shared" si="13"/>
        <v>300613018637</v>
      </c>
      <c r="O16" s="2">
        <f t="shared" si="13"/>
        <v>719224127273</v>
      </c>
      <c r="P16" s="2">
        <f t="shared" si="13"/>
        <v>1166690724883</v>
      </c>
      <c r="Q16" s="2">
        <f t="shared" si="13"/>
        <v>1354688299309</v>
      </c>
      <c r="R16" s="2">
        <f t="shared" si="13"/>
        <v>1392234986054</v>
      </c>
      <c r="S16" s="2">
        <f t="shared" si="13"/>
        <v>1055274304027</v>
      </c>
      <c r="T16" s="2">
        <f t="shared" si="13"/>
        <v>551161685352</v>
      </c>
      <c r="U16" s="2">
        <f t="shared" si="13"/>
        <v>464484275888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22040000000000</v>
      </c>
      <c r="E20" s="2">
        <f ca="1">IFERROR(E21*E2,"")</f>
        <v>19451250000000</v>
      </c>
      <c r="H20" s="2">
        <f t="shared" ref="H20:U20" ca="1" si="14">IFERROR(H21*H2,"")</f>
        <v>19451250000000</v>
      </c>
      <c r="I20" s="2">
        <f t="shared" ca="1" si="14"/>
        <v>22800000000000</v>
      </c>
      <c r="J20" s="2">
        <f t="shared" ca="1" si="14"/>
        <v>23655000000000</v>
      </c>
      <c r="K20" s="2">
        <f t="shared" ca="1" si="14"/>
        <v>25840000000000</v>
      </c>
      <c r="L20" s="2">
        <f t="shared" ca="1" si="14"/>
        <v>37050000000000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21375000000000</v>
      </c>
      <c r="Q20" s="2">
        <f t="shared" ca="1" si="14"/>
        <v>34675000000000</v>
      </c>
      <c r="R20" s="2">
        <f t="shared" ca="1" si="14"/>
        <v>24462500000000</v>
      </c>
      <c r="S20" s="2">
        <f t="shared" ca="1" si="14"/>
        <v>16031250000000</v>
      </c>
      <c r="T20" s="2">
        <f t="shared" ca="1" si="14"/>
        <v>14535000000000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950000000</v>
      </c>
      <c r="E21" s="2">
        <f>IFERROR(INDEX(E51:E500,MATCH($C$7,$C$51:$C$500,0)),"")</f>
        <v>950000000</v>
      </c>
      <c r="H21" s="2">
        <f>IFERROR(INDEX(D21:G21,COUNT(D21:G21)),"")</f>
        <v>950000000</v>
      </c>
      <c r="I21" s="2">
        <f t="shared" ref="I21:U21" si="15">IFERROR(INDEX(I51:I500,MATCH($C$7,$C$51:$C$500,0)),"")</f>
        <v>950000000</v>
      </c>
      <c r="J21" s="2">
        <f t="shared" si="15"/>
        <v>950000000</v>
      </c>
      <c r="K21" s="2">
        <f t="shared" si="15"/>
        <v>950000000</v>
      </c>
      <c r="L21" s="2">
        <f t="shared" si="15"/>
        <v>950000000</v>
      </c>
      <c r="M21" s="2">
        <f t="shared" si="15"/>
        <v>950000000</v>
      </c>
      <c r="N21" s="2">
        <f t="shared" si="15"/>
        <v>950000000</v>
      </c>
      <c r="O21" s="2">
        <f t="shared" si="15"/>
        <v>950000000</v>
      </c>
      <c r="P21" s="2">
        <f t="shared" si="15"/>
        <v>950000000</v>
      </c>
      <c r="Q21" s="2">
        <f t="shared" si="15"/>
        <v>950000000</v>
      </c>
      <c r="R21" s="2">
        <f t="shared" si="15"/>
        <v>950000000</v>
      </c>
      <c r="S21" s="2">
        <f t="shared" si="15"/>
        <v>950000000</v>
      </c>
      <c r="T21" s="2">
        <f t="shared" si="15"/>
        <v>950000000</v>
      </c>
      <c r="U21" s="2">
        <f t="shared" si="15"/>
        <v>950000000</v>
      </c>
    </row>
    <row r="23" spans="1:21" ht="15.5" x14ac:dyDescent="0.35">
      <c r="B23" t="s">
        <v>54</v>
      </c>
      <c r="C23" t="s">
        <v>55</v>
      </c>
      <c r="D23" s="3">
        <f>IFERROR(D5/D6*100,"")</f>
        <v>3.6432387383931002</v>
      </c>
      <c r="E23" s="3">
        <f>IFERROR(E5/E6*100,"")</f>
        <v>4.4702835628703763</v>
      </c>
      <c r="H23" s="3">
        <f t="shared" ref="H23:U23" si="16">IFERROR(H5/H6*100,"")</f>
        <v>16.502523016436356</v>
      </c>
      <c r="I23" s="3">
        <f t="shared" si="16"/>
        <v>14.425432203322936</v>
      </c>
      <c r="J23" s="3">
        <f t="shared" si="16"/>
        <v>13.483385524035828</v>
      </c>
      <c r="K23" s="3">
        <f t="shared" si="16"/>
        <v>12.313684412856789</v>
      </c>
      <c r="L23" s="3">
        <f t="shared" si="16"/>
        <v>10.953104557360509</v>
      </c>
      <c r="M23" s="3">
        <f t="shared" si="16"/>
        <v>5.6478952141486118</v>
      </c>
      <c r="N23" s="3">
        <f t="shared" si="16"/>
        <v>4.5592281770926304</v>
      </c>
      <c r="O23" s="3">
        <f t="shared" si="16"/>
        <v>11.301077856252025</v>
      </c>
      <c r="P23" s="3">
        <f t="shared" si="16"/>
        <v>19.687187037303435</v>
      </c>
      <c r="Q23" s="3">
        <f t="shared" si="16"/>
        <v>26.069626955903992</v>
      </c>
      <c r="R23" s="3">
        <f t="shared" si="16"/>
        <v>32.08073010104809</v>
      </c>
      <c r="S23" s="3">
        <f t="shared" si="16"/>
        <v>31.614775837603375</v>
      </c>
      <c r="T23" s="3">
        <f t="shared" si="16"/>
        <v>20.236218168167884</v>
      </c>
      <c r="U23" s="3">
        <f t="shared" si="16"/>
        <v>19.052486981327206</v>
      </c>
    </row>
    <row r="24" spans="1:21" ht="15.5" x14ac:dyDescent="0.35">
      <c r="C24" t="s">
        <v>56</v>
      </c>
      <c r="D24" s="4">
        <f>IFERROR(_xlfn.RRI(5,I23,D23),"")</f>
        <v>-0.24059796006455381</v>
      </c>
      <c r="E24" s="4">
        <f>IFERROR(_xlfn.RRI(5,J23,E23),"")</f>
        <v>-0.1981239838677179</v>
      </c>
      <c r="H24" s="4">
        <f t="shared" ref="H24:U24" si="17">IFERROR(_xlfn.RRI(5,M23,H23),"")</f>
        <v>0.23917528599315996</v>
      </c>
      <c r="I24" s="4">
        <f t="shared" si="17"/>
        <v>0.25906311498645285</v>
      </c>
      <c r="J24" s="4">
        <f t="shared" si="17"/>
        <v>3.5942897195898826E-2</v>
      </c>
      <c r="K24" s="4">
        <f t="shared" si="17"/>
        <v>-8.9581927297513797E-2</v>
      </c>
      <c r="L24" s="4">
        <f t="shared" si="17"/>
        <v>-0.15922365710933939</v>
      </c>
      <c r="M24" s="4">
        <f t="shared" si="17"/>
        <v>-0.29347346476470837</v>
      </c>
      <c r="N24" s="4">
        <f t="shared" si="17"/>
        <v>-0.32110869841039436</v>
      </c>
      <c r="O24" s="4">
        <f t="shared" si="17"/>
        <v>-0.10998340839481668</v>
      </c>
      <c r="P24" s="4">
        <f t="shared" si="17"/>
        <v>6.5756002892365384E-3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317.33</v>
      </c>
      <c r="E25" s="3">
        <f>IFERROR(INDEX(E51:E500,MATCH($A$25,$C$51:$C$500,0)),"")</f>
        <v>309.52</v>
      </c>
      <c r="H25" s="3">
        <f>IFERROR(INDEX(D25:G25,COUNT(D25:G25)),"")</f>
        <v>309.52</v>
      </c>
      <c r="I25" s="3">
        <f t="shared" ref="I25:U25" si="18">IFERROR(INDEX(I51:I500,MATCH($C$25,$C$51:$C$500,0)),"")</f>
        <v>1183.49</v>
      </c>
      <c r="J25" s="3">
        <f t="shared" si="18"/>
        <v>1039.51</v>
      </c>
      <c r="K25" s="3">
        <f t="shared" si="18"/>
        <v>890.58</v>
      </c>
      <c r="L25" s="3">
        <f t="shared" si="18"/>
        <v>739.68</v>
      </c>
      <c r="M25" s="3">
        <f t="shared" si="18"/>
        <v>342.5</v>
      </c>
      <c r="N25" s="3">
        <f t="shared" si="18"/>
        <v>243.91</v>
      </c>
      <c r="O25" s="3">
        <f t="shared" si="18"/>
        <v>648.37</v>
      </c>
      <c r="P25" s="3">
        <f t="shared" si="18"/>
        <v>1074.24</v>
      </c>
      <c r="Q25" s="3">
        <f t="shared" si="18"/>
        <v>1258.8599999999999</v>
      </c>
      <c r="R25" s="3">
        <f t="shared" si="18"/>
        <v>1264.9000000000001</v>
      </c>
      <c r="S25" s="3">
        <f t="shared" si="18"/>
        <v>938.24</v>
      </c>
      <c r="T25" s="3">
        <f t="shared" si="18"/>
        <v>461.37</v>
      </c>
      <c r="U25" s="3">
        <f t="shared" si="18"/>
        <v>385.53</v>
      </c>
    </row>
    <row r="26" spans="1:21" ht="15.5" x14ac:dyDescent="0.35">
      <c r="C26" t="s">
        <v>59</v>
      </c>
      <c r="D26" s="4">
        <f>IFERROR(_xlfn.RRI(5,I25,D25),"")</f>
        <v>-0.23145498879277138</v>
      </c>
      <c r="E26" s="4">
        <f>IFERROR(_xlfn.RRI(5,J25,E25),"")</f>
        <v>-0.21517648126571165</v>
      </c>
      <c r="H26" s="4">
        <f t="shared" ref="H26:U26" si="19">IFERROR(_xlfn.RRI(5,M25,H25),"")</f>
        <v>-2.0046139415415554E-2</v>
      </c>
      <c r="I26" s="4">
        <f t="shared" si="19"/>
        <v>0.37147216366982572</v>
      </c>
      <c r="J26" s="4">
        <f t="shared" si="19"/>
        <v>9.9008754470789606E-2</v>
      </c>
      <c r="K26" s="4">
        <f t="shared" si="19"/>
        <v>-3.6804768943394572E-2</v>
      </c>
      <c r="L26" s="4">
        <f t="shared" si="19"/>
        <v>-0.10088904679133426</v>
      </c>
      <c r="M26" s="4">
        <f t="shared" si="19"/>
        <v>-0.22994653985924396</v>
      </c>
      <c r="N26" s="4">
        <f t="shared" si="19"/>
        <v>-0.23619388255972218</v>
      </c>
      <c r="O26" s="4">
        <f t="shared" si="19"/>
        <v>7.0421225166918511E-2</v>
      </c>
      <c r="P26" s="4">
        <f t="shared" si="19"/>
        <v>0.22746361728497799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708.60134851578948</v>
      </c>
      <c r="E27" s="3">
        <f>IFERROR(E4/E21,"")</f>
        <v>797.08492422421057</v>
      </c>
      <c r="H27" s="3">
        <f t="shared" ref="H27:U27" si="20">IFERROR(H4/H21,"")</f>
        <v>3011.3725454800001</v>
      </c>
      <c r="I27" s="3">
        <f t="shared" si="20"/>
        <v>2740.329512003158</v>
      </c>
      <c r="J27" s="3">
        <f t="shared" si="20"/>
        <v>2613.2231851378947</v>
      </c>
      <c r="K27" s="3">
        <f t="shared" si="20"/>
        <v>2449.6976213747366</v>
      </c>
      <c r="L27" s="3">
        <f t="shared" si="20"/>
        <v>2053.612400283158</v>
      </c>
      <c r="M27" s="3">
        <f t="shared" si="20"/>
        <v>1387.3699246557894</v>
      </c>
      <c r="N27" s="3">
        <f t="shared" si="20"/>
        <v>1283.9936308926315</v>
      </c>
      <c r="O27" s="3">
        <f t="shared" si="20"/>
        <v>1971.5099969284211</v>
      </c>
      <c r="P27" s="3">
        <f t="shared" si="20"/>
        <v>2333.7748626378948</v>
      </c>
      <c r="Q27" s="3">
        <f t="shared" si="20"/>
        <v>2675.3706473968423</v>
      </c>
      <c r="R27" s="3">
        <f t="shared" si="20"/>
        <v>2699.8221759463158</v>
      </c>
      <c r="S27" s="3">
        <f t="shared" si="20"/>
        <v>2204.7272749831577</v>
      </c>
      <c r="T27" s="3">
        <f t="shared" si="20"/>
        <v>1215.6793555821052</v>
      </c>
      <c r="U27" s="3">
        <f t="shared" si="20"/>
        <v>1051.8241576147368</v>
      </c>
    </row>
    <row r="28" spans="1:21" ht="15.5" x14ac:dyDescent="0.35">
      <c r="C28" t="s">
        <v>61</v>
      </c>
      <c r="D28" s="4">
        <f>IFERROR(_xlfn.RRI(5,I27,D27),"")</f>
        <v>-0.23700825836487516</v>
      </c>
      <c r="E28" s="4">
        <f>IFERROR(_xlfn.RRI(5,J27,E27),"")</f>
        <v>-0.21138393756477891</v>
      </c>
      <c r="H28" s="4">
        <f t="shared" ref="H28:U28" si="21">IFERROR(_xlfn.RRI(5,M27,H27),"")</f>
        <v>0.16765472804094173</v>
      </c>
      <c r="I28" s="4">
        <f t="shared" si="21"/>
        <v>0.16371862108838009</v>
      </c>
      <c r="J28" s="4">
        <f t="shared" si="21"/>
        <v>5.7975239711866466E-2</v>
      </c>
      <c r="K28" s="4">
        <f t="shared" si="21"/>
        <v>9.7426592360569941E-3</v>
      </c>
      <c r="L28" s="4">
        <f t="shared" si="21"/>
        <v>-5.1522781485614066E-2</v>
      </c>
      <c r="M28" s="4">
        <f t="shared" si="21"/>
        <v>-0.12467078630742734</v>
      </c>
      <c r="N28" s="4">
        <f t="shared" si="21"/>
        <v>-0.10248524110940749</v>
      </c>
      <c r="O28" s="4">
        <f t="shared" si="21"/>
        <v>0.10152913457890245</v>
      </c>
      <c r="P28" s="4">
        <f t="shared" si="21"/>
        <v>0.17279785584012974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-0.73846842812360058</v>
      </c>
      <c r="I29" s="4">
        <f t="shared" si="22"/>
        <v>0.13850756606478054</v>
      </c>
      <c r="J29" s="4">
        <f t="shared" si="22"/>
        <v>0.1672280985425228</v>
      </c>
      <c r="K29" s="4">
        <f t="shared" si="22"/>
        <v>0.20400713822193395</v>
      </c>
      <c r="L29" s="4">
        <f t="shared" si="22"/>
        <v>1.1596496350364962</v>
      </c>
      <c r="M29" s="4">
        <f t="shared" si="22"/>
        <v>0.40420646959944245</v>
      </c>
      <c r="N29" s="4">
        <f t="shared" si="22"/>
        <v>-0.6238104785847588</v>
      </c>
      <c r="O29" s="4">
        <f t="shared" si="22"/>
        <v>-0.39643841227286269</v>
      </c>
      <c r="P29" s="4">
        <f t="shared" si="22"/>
        <v>-0.14665649873695241</v>
      </c>
      <c r="Q29" s="4">
        <f t="shared" si="22"/>
        <v>-4.7750810340739906E-3</v>
      </c>
      <c r="R29" s="4">
        <f t="shared" si="22"/>
        <v>0.34816251705320611</v>
      </c>
      <c r="S29" s="4">
        <f t="shared" si="22"/>
        <v>1.0335955957257732</v>
      </c>
      <c r="T29" s="4">
        <f t="shared" si="22"/>
        <v>0.19671620885534211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9.8908920365095757E-2</v>
      </c>
      <c r="I30" s="4">
        <f t="shared" si="23"/>
        <v>4.8639675167490973E-2</v>
      </c>
      <c r="J30" s="4">
        <f t="shared" si="23"/>
        <v>6.6753366756910085E-2</v>
      </c>
      <c r="K30" s="4">
        <f t="shared" si="23"/>
        <v>0.19287243349181438</v>
      </c>
      <c r="L30" s="4">
        <f t="shared" si="23"/>
        <v>0.48021977685055073</v>
      </c>
      <c r="M30" s="4">
        <f t="shared" si="23"/>
        <v>8.0511531580799836E-2</v>
      </c>
      <c r="N30" s="4">
        <f t="shared" si="23"/>
        <v>-0.34872578232265034</v>
      </c>
      <c r="O30" s="4">
        <f t="shared" si="23"/>
        <v>-0.15522699790330299</v>
      </c>
      <c r="P30" s="4">
        <f t="shared" si="23"/>
        <v>-0.12768166724536767</v>
      </c>
      <c r="Q30" s="4">
        <f t="shared" si="23"/>
        <v>-9.0567181673374599E-3</v>
      </c>
      <c r="R30" s="4">
        <f t="shared" si="23"/>
        <v>0.22456060964136268</v>
      </c>
      <c r="S30" s="4">
        <f t="shared" si="23"/>
        <v>0.81357630600502007</v>
      </c>
      <c r="T30" s="4">
        <f t="shared" si="23"/>
        <v>0.15578193064033569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8496.17</v>
      </c>
      <c r="E32" s="3">
        <f>IFERROR(INDEX(E51:E500,MATCH($A$32,$C$51:$C$500,0)),"")</f>
        <v>8186.64</v>
      </c>
      <c r="H32" s="3">
        <f>IFERROR(INDEX(D32:G32,COUNT(D32:G32)),"")</f>
        <v>8186.64</v>
      </c>
      <c r="I32" s="3">
        <f t="shared" ref="I32:U32" si="24">IFERROR(INDEX(I51:I500,MATCH($C$32,$C$51:$C$500,0)),"")</f>
        <v>8186.64</v>
      </c>
      <c r="J32" s="3">
        <f t="shared" si="24"/>
        <v>7733.73</v>
      </c>
      <c r="K32" s="3">
        <f t="shared" si="24"/>
        <v>7226.01</v>
      </c>
      <c r="L32" s="3">
        <f t="shared" si="24"/>
        <v>6781.27</v>
      </c>
      <c r="M32" s="3">
        <f t="shared" si="24"/>
        <v>6155.55</v>
      </c>
      <c r="N32" s="3">
        <f t="shared" si="24"/>
        <v>5913.91</v>
      </c>
      <c r="O32" s="3">
        <f t="shared" si="24"/>
        <v>5804.38</v>
      </c>
      <c r="P32" s="3">
        <f t="shared" si="24"/>
        <v>5517.43</v>
      </c>
      <c r="Q32" s="3">
        <f t="shared" si="24"/>
        <v>4800.1899999999996</v>
      </c>
      <c r="R32" s="3">
        <f t="shared" si="24"/>
        <v>3917.77</v>
      </c>
      <c r="S32" s="3">
        <f t="shared" si="24"/>
        <v>2983.67</v>
      </c>
      <c r="T32" s="3">
        <f t="shared" si="24"/>
        <v>2279.8000000000002</v>
      </c>
      <c r="U32" s="3">
        <f t="shared" si="24"/>
        <v>2023.43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2.73</v>
      </c>
      <c r="E33" s="3">
        <f>IFERROR(INDEX(E51:E500,MATCH($A$33,$C$51:$C$500,0)),"")</f>
        <v>2.93</v>
      </c>
      <c r="H33" s="3">
        <f>IFERROR(INDEX(D33:G33,COUNT(D33:G33)),"")</f>
        <v>2.93</v>
      </c>
      <c r="I33" s="3">
        <f t="shared" ref="I33:U33" si="25">IFERROR(INDEX(I51:I500,MATCH($C$33,$C$51:$C$500,0)),"")</f>
        <v>2.93</v>
      </c>
      <c r="J33" s="3">
        <f t="shared" si="25"/>
        <v>3.22</v>
      </c>
      <c r="K33" s="3">
        <f t="shared" si="25"/>
        <v>3.76</v>
      </c>
      <c r="L33" s="3">
        <f t="shared" si="25"/>
        <v>5.75</v>
      </c>
      <c r="M33" s="3">
        <f t="shared" si="25"/>
        <v>4.05</v>
      </c>
      <c r="N33" s="3">
        <f t="shared" si="25"/>
        <v>4.7300000000000004</v>
      </c>
      <c r="O33" s="3">
        <f t="shared" si="25"/>
        <v>2.79</v>
      </c>
      <c r="P33" s="3">
        <f t="shared" si="25"/>
        <v>4.08</v>
      </c>
      <c r="Q33" s="3">
        <f t="shared" si="25"/>
        <v>7.6</v>
      </c>
      <c r="R33" s="3">
        <f t="shared" si="25"/>
        <v>6.57</v>
      </c>
      <c r="S33" s="3">
        <f t="shared" si="25"/>
        <v>5.66</v>
      </c>
      <c r="T33" s="3">
        <f t="shared" si="25"/>
        <v>6.71</v>
      </c>
      <c r="U33" s="3">
        <f t="shared" si="25"/>
        <v>4.6900000000000004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74.95</v>
      </c>
      <c r="E34" s="3">
        <f>IFERROR(INDEX(E51:E500,MATCH($A$34,$C$51:$C$500,0)),"")</f>
        <v>65.12</v>
      </c>
      <c r="H34" s="3">
        <f>IFERROR(INDEX(D34:G34,COUNT(D34:G34)),"")</f>
        <v>65.12</v>
      </c>
      <c r="I34" s="3">
        <f t="shared" ref="I34:U34" si="26">IFERROR(INDEX(I51:I500,MATCH($C$34,$C$51:$C$500,0)),"")</f>
        <v>20.28</v>
      </c>
      <c r="J34" s="3">
        <f t="shared" si="26"/>
        <v>23.95</v>
      </c>
      <c r="K34" s="3">
        <f t="shared" si="26"/>
        <v>30.54</v>
      </c>
      <c r="L34" s="3">
        <f t="shared" si="26"/>
        <v>52.73</v>
      </c>
      <c r="M34" s="3">
        <f t="shared" si="26"/>
        <v>72.77</v>
      </c>
      <c r="N34" s="3">
        <f t="shared" si="26"/>
        <v>114.8</v>
      </c>
      <c r="O34" s="3">
        <f t="shared" si="26"/>
        <v>24.99</v>
      </c>
      <c r="P34" s="3">
        <f t="shared" si="26"/>
        <v>20.95</v>
      </c>
      <c r="Q34" s="3">
        <f t="shared" si="26"/>
        <v>28.99</v>
      </c>
      <c r="R34" s="3">
        <f t="shared" si="26"/>
        <v>20.36</v>
      </c>
      <c r="S34" s="3">
        <f t="shared" si="26"/>
        <v>17.989999999999998</v>
      </c>
      <c r="T34" s="3">
        <f t="shared" si="26"/>
        <v>33.159999999999997</v>
      </c>
      <c r="U34" s="3">
        <f t="shared" si="26"/>
        <v>24.64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32.68</v>
      </c>
      <c r="E35" s="3">
        <f>IFERROR(INDEX(E51:E500,MATCH($A$35,$C$51:$C$500,0)),"")</f>
        <v>30.05</v>
      </c>
      <c r="H35" s="3">
        <f>IFERROR(INDEX(D35:G35,COUNT(D35:G35)),"")</f>
        <v>30.05</v>
      </c>
      <c r="I35" s="3">
        <f t="shared" ref="I35:U35" si="27">IFERROR(INDEX(I51:I500,MATCH($C$35,$C$51:$C$500,0)),"")</f>
        <v>8.74</v>
      </c>
      <c r="J35" s="3">
        <f t="shared" si="27"/>
        <v>9.51</v>
      </c>
      <c r="K35" s="3">
        <f t="shared" si="27"/>
        <v>11.08</v>
      </c>
      <c r="L35" s="3">
        <f t="shared" si="27"/>
        <v>18.95</v>
      </c>
      <c r="M35" s="3">
        <f t="shared" si="27"/>
        <v>17.93</v>
      </c>
      <c r="N35" s="3">
        <f t="shared" si="27"/>
        <v>21.77</v>
      </c>
      <c r="O35" s="3">
        <f t="shared" si="27"/>
        <v>8.1999999999999993</v>
      </c>
      <c r="P35" s="3">
        <f t="shared" si="27"/>
        <v>9.6199999999999992</v>
      </c>
      <c r="Q35" s="3">
        <f t="shared" si="27"/>
        <v>13.62</v>
      </c>
      <c r="R35" s="3">
        <f t="shared" si="27"/>
        <v>9.52</v>
      </c>
      <c r="S35" s="3">
        <f t="shared" si="27"/>
        <v>7.64</v>
      </c>
      <c r="T35" s="3">
        <f t="shared" si="27"/>
        <v>12.56</v>
      </c>
      <c r="U35" s="3">
        <f t="shared" si="27"/>
        <v>9.01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0.75780000000000003</v>
      </c>
      <c r="I36" s="4">
        <f t="shared" si="28"/>
        <v>0.80269999999999997</v>
      </c>
      <c r="J36" s="4">
        <f t="shared" si="28"/>
        <v>0.70030000000000003</v>
      </c>
      <c r="K36" s="4">
        <f t="shared" si="28"/>
        <v>0.60070000000000001</v>
      </c>
      <c r="L36" s="4">
        <f t="shared" si="28"/>
        <v>0.60159999999999991</v>
      </c>
      <c r="M36" s="4">
        <f t="shared" si="28"/>
        <v>0.34159999999999996</v>
      </c>
      <c r="N36" s="4">
        <f t="shared" si="28"/>
        <v>0.43459999999999999</v>
      </c>
      <c r="O36" s="4">
        <f t="shared" si="28"/>
        <v>0.24399999999999999</v>
      </c>
      <c r="P36" s="4">
        <f t="shared" si="28"/>
        <v>0.34350000000000003</v>
      </c>
      <c r="Q36" s="4">
        <f t="shared" si="28"/>
        <v>0.29309999999999997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950</v>
      </c>
      <c r="I37" s="3">
        <f t="shared" si="29"/>
        <v>950</v>
      </c>
      <c r="J37" s="3">
        <f t="shared" si="29"/>
        <v>728</v>
      </c>
      <c r="K37" s="3">
        <f t="shared" si="29"/>
        <v>535</v>
      </c>
      <c r="L37" s="3">
        <f t="shared" si="29"/>
        <v>445</v>
      </c>
      <c r="M37" s="3">
        <f t="shared" si="29"/>
        <v>117</v>
      </c>
      <c r="N37" s="3">
        <f t="shared" si="29"/>
        <v>106</v>
      </c>
      <c r="O37" s="3">
        <f t="shared" si="29"/>
        <v>158.19999999999999</v>
      </c>
      <c r="P37" s="3">
        <f t="shared" si="29"/>
        <v>369</v>
      </c>
      <c r="Q37" s="3">
        <f t="shared" si="29"/>
        <v>369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81</v>
      </c>
      <c r="E50" t="s">
        <v>82</v>
      </c>
      <c r="F50" t="s">
        <v>83</v>
      </c>
      <c r="G50" t="s">
        <v>2115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673171281090</v>
      </c>
      <c r="E51" s="5">
        <v>757230678013</v>
      </c>
      <c r="F51" s="5">
        <v>609106819867</v>
      </c>
      <c r="G51" s="5">
        <v>602265010337</v>
      </c>
      <c r="I51" s="5">
        <v>2603313036403</v>
      </c>
      <c r="J51" s="5">
        <v>2482562025881</v>
      </c>
      <c r="K51" s="5">
        <v>2327212740306</v>
      </c>
      <c r="L51" s="5">
        <v>1950931780269</v>
      </c>
      <c r="M51" s="5">
        <v>1318001428423</v>
      </c>
      <c r="N51" s="5">
        <v>1219793949348</v>
      </c>
      <c r="O51" s="5">
        <v>1872934497082</v>
      </c>
      <c r="P51" s="5">
        <v>2217086119506</v>
      </c>
      <c r="Q51" s="5">
        <v>2541602115027</v>
      </c>
      <c r="R51" s="5">
        <v>2564831067149</v>
      </c>
      <c r="S51" s="5">
        <v>2094490911234</v>
      </c>
      <c r="T51" s="5">
        <v>1154895387803</v>
      </c>
      <c r="U51" s="5">
        <v>999232949734</v>
      </c>
    </row>
    <row r="52" spans="2:21" ht="15.5" x14ac:dyDescent="0.35">
      <c r="C52" t="s">
        <v>86</v>
      </c>
      <c r="D52" s="5">
        <v>-304153855306</v>
      </c>
      <c r="E52" s="5">
        <v>-339190149573</v>
      </c>
      <c r="F52" s="5">
        <v>-273125279657</v>
      </c>
      <c r="G52" s="5">
        <v>-287464341694</v>
      </c>
      <c r="I52" s="5">
        <v>-1194781956619</v>
      </c>
      <c r="J52" s="5">
        <v>-1205545015649</v>
      </c>
      <c r="K52" s="5">
        <v>-1181925449623</v>
      </c>
      <c r="L52" s="5">
        <v>-1014786845629</v>
      </c>
      <c r="M52" s="5">
        <v>-813046724903</v>
      </c>
      <c r="N52" s="5">
        <v>-772657595134</v>
      </c>
      <c r="O52" s="5">
        <v>-986556008341</v>
      </c>
      <c r="P52" s="5">
        <v>-977862414267</v>
      </c>
      <c r="Q52" s="5">
        <v>-1112888900664</v>
      </c>
      <c r="R52" s="5">
        <v>-1115507380190</v>
      </c>
      <c r="S52" s="5">
        <v>-1006671321769</v>
      </c>
      <c r="T52" s="5">
        <v>-513486151740</v>
      </c>
      <c r="U52" s="5">
        <v>-442302138467</v>
      </c>
    </row>
    <row r="53" spans="2:21" ht="15.5" x14ac:dyDescent="0.35">
      <c r="C53" t="s">
        <v>87</v>
      </c>
      <c r="D53" s="5">
        <v>369017425784</v>
      </c>
      <c r="E53" s="5">
        <v>418040528440</v>
      </c>
      <c r="F53" s="5">
        <v>335981540210</v>
      </c>
      <c r="G53" s="5">
        <v>314800668643</v>
      </c>
      <c r="I53" s="5">
        <v>1408531079784</v>
      </c>
      <c r="J53" s="5">
        <v>1277017010232</v>
      </c>
      <c r="K53" s="5">
        <v>1145287290683</v>
      </c>
      <c r="L53" s="5">
        <v>936144934640</v>
      </c>
      <c r="M53" s="5">
        <v>504954703520</v>
      </c>
      <c r="N53" s="5">
        <v>447136354214</v>
      </c>
      <c r="O53" s="5">
        <v>886378488741</v>
      </c>
      <c r="P53" s="5">
        <v>1239223705239</v>
      </c>
      <c r="Q53" s="5">
        <v>1428713214363</v>
      </c>
      <c r="R53" s="5">
        <v>1449323686959</v>
      </c>
      <c r="S53" s="5">
        <v>1087819589465</v>
      </c>
      <c r="T53" s="5">
        <v>641409236063</v>
      </c>
      <c r="U53" s="5">
        <v>556930811267</v>
      </c>
    </row>
    <row r="54" spans="2:21" ht="15.5" x14ac:dyDescent="0.35">
      <c r="C54" t="s">
        <v>2183</v>
      </c>
    </row>
    <row r="55" spans="2:21" ht="15.5" x14ac:dyDescent="0.35">
      <c r="C55" t="s">
        <v>2184</v>
      </c>
      <c r="D55" s="5">
        <v>369017425784</v>
      </c>
      <c r="E55" s="5">
        <v>418040528440</v>
      </c>
      <c r="F55" s="5">
        <v>335981540210</v>
      </c>
      <c r="G55" s="5">
        <v>314800668643</v>
      </c>
      <c r="I55" s="5">
        <v>1408531079784</v>
      </c>
      <c r="J55" s="5">
        <v>1277017010232</v>
      </c>
      <c r="K55" s="5">
        <v>1145287290683</v>
      </c>
      <c r="L55" s="5">
        <v>936144934640</v>
      </c>
      <c r="M55" s="5">
        <v>504954703520</v>
      </c>
      <c r="N55" s="5">
        <v>447136354214</v>
      </c>
      <c r="O55" s="5">
        <v>886378488741</v>
      </c>
      <c r="P55" s="5">
        <v>1239223705239</v>
      </c>
      <c r="Q55" s="5">
        <v>1428713214363</v>
      </c>
      <c r="R55" s="5">
        <v>1449323686959</v>
      </c>
      <c r="S55" s="5">
        <v>1087819589465</v>
      </c>
      <c r="T55" s="5">
        <v>641409236063</v>
      </c>
      <c r="U55" s="5">
        <v>556930811267</v>
      </c>
    </row>
    <row r="56" spans="2:21" ht="15.5" x14ac:dyDescent="0.35">
      <c r="C56" t="s">
        <v>88</v>
      </c>
      <c r="D56" s="5">
        <v>-34235274085</v>
      </c>
      <c r="E56" s="5">
        <v>-42809940365</v>
      </c>
      <c r="F56" s="5">
        <v>-34862233506</v>
      </c>
      <c r="G56" s="5">
        <v>-57352814413</v>
      </c>
      <c r="I56" s="5">
        <v>-168644763305</v>
      </c>
      <c r="J56" s="5">
        <v>-165473985848</v>
      </c>
      <c r="K56" s="5">
        <v>-159177898115</v>
      </c>
      <c r="L56" s="5">
        <v>-135836982948</v>
      </c>
      <c r="M56" s="5">
        <v>-108372465095</v>
      </c>
      <c r="N56" s="5">
        <v>-158411906362</v>
      </c>
      <c r="O56" s="5">
        <v>-165205811520</v>
      </c>
      <c r="P56" s="5">
        <v>-176053281542</v>
      </c>
      <c r="Q56" s="5">
        <v>-169605904504</v>
      </c>
      <c r="R56" s="5">
        <v>-162884133491</v>
      </c>
      <c r="S56" s="5">
        <v>-142190305200</v>
      </c>
      <c r="T56" s="5">
        <v>-115204855996</v>
      </c>
      <c r="U56" s="5">
        <v>-93418813836</v>
      </c>
    </row>
    <row r="57" spans="2:21" ht="15.5" x14ac:dyDescent="0.35">
      <c r="C57" t="s">
        <v>701</v>
      </c>
      <c r="D57" s="5">
        <v>-34235274085</v>
      </c>
      <c r="E57" s="5">
        <v>-42809940365</v>
      </c>
      <c r="F57" s="5">
        <v>-34862233506</v>
      </c>
      <c r="G57" s="5">
        <v>-57352814413</v>
      </c>
      <c r="I57" s="5">
        <v>-168644763305</v>
      </c>
      <c r="J57" s="5">
        <v>-165473985848</v>
      </c>
      <c r="K57" s="5">
        <v>-159177898115</v>
      </c>
      <c r="L57" s="5">
        <v>-135836982948</v>
      </c>
      <c r="M57" s="5">
        <v>-108372465095</v>
      </c>
      <c r="N57" s="5">
        <v>-158411906362</v>
      </c>
      <c r="O57" s="5">
        <v>-165205811520</v>
      </c>
      <c r="P57" s="5">
        <v>-176053281542</v>
      </c>
      <c r="Q57" s="5">
        <v>-169605904504</v>
      </c>
      <c r="R57" s="5">
        <v>-162884133491</v>
      </c>
      <c r="S57" s="5">
        <v>-142190305200</v>
      </c>
      <c r="T57" s="5">
        <v>-115204855996</v>
      </c>
      <c r="U57" s="5">
        <v>-93418813836</v>
      </c>
    </row>
    <row r="58" spans="2:21" ht="15.5" x14ac:dyDescent="0.35">
      <c r="C58" t="s">
        <v>92</v>
      </c>
      <c r="D58" s="5">
        <v>334782151699</v>
      </c>
      <c r="E58" s="5">
        <v>375230588075</v>
      </c>
      <c r="F58" s="5">
        <v>301119306704</v>
      </c>
      <c r="G58" s="5">
        <v>257447854230</v>
      </c>
      <c r="I58" s="5">
        <v>1239886316479</v>
      </c>
      <c r="J58" s="5">
        <v>1111543024384</v>
      </c>
      <c r="K58" s="5">
        <v>986109392568</v>
      </c>
      <c r="L58" s="5">
        <v>800307951692</v>
      </c>
      <c r="M58" s="5">
        <v>396582238425</v>
      </c>
      <c r="N58" s="5">
        <v>288724447852</v>
      </c>
      <c r="O58" s="5">
        <v>721172677221</v>
      </c>
      <c r="P58" s="5">
        <v>1063170423697</v>
      </c>
      <c r="Q58" s="5">
        <v>1259107309859</v>
      </c>
      <c r="R58" s="5">
        <v>1286439553468</v>
      </c>
      <c r="S58" s="5">
        <v>945629284265</v>
      </c>
      <c r="T58" s="5">
        <v>526204380067</v>
      </c>
      <c r="U58" s="5">
        <v>463511997431</v>
      </c>
    </row>
    <row r="59" spans="2:21" ht="15.5" x14ac:dyDescent="0.35">
      <c r="C59" t="s">
        <v>93</v>
      </c>
      <c r="D59" s="5">
        <v>39645685688</v>
      </c>
      <c r="E59" s="5">
        <v>27200224983</v>
      </c>
      <c r="F59" s="5">
        <v>46278878586</v>
      </c>
      <c r="G59" s="5">
        <v>27096438080</v>
      </c>
      <c r="I59" s="5">
        <v>139901629869</v>
      </c>
      <c r="J59" s="5">
        <v>128065744497</v>
      </c>
      <c r="K59" s="5">
        <v>56437918592</v>
      </c>
      <c r="L59" s="5">
        <v>54614530328</v>
      </c>
      <c r="M59" s="5">
        <v>15996261626</v>
      </c>
      <c r="N59" s="5">
        <v>11888570785</v>
      </c>
      <c r="O59" s="5">
        <v>-1948549948</v>
      </c>
      <c r="P59" s="5">
        <v>103520301186</v>
      </c>
      <c r="Q59" s="5">
        <v>95580989450</v>
      </c>
      <c r="R59" s="5">
        <v>105795432586</v>
      </c>
      <c r="S59" s="5">
        <v>109645019762</v>
      </c>
      <c r="T59" s="5">
        <v>24957305285</v>
      </c>
      <c r="U59" s="5">
        <v>972278457</v>
      </c>
    </row>
    <row r="60" spans="2:21" ht="15.5" x14ac:dyDescent="0.35">
      <c r="C60" t="s">
        <v>27</v>
      </c>
      <c r="D60" s="5">
        <v>-62500000</v>
      </c>
      <c r="I60" s="5">
        <v>-70717992</v>
      </c>
      <c r="J60" s="5">
        <v>-62500000</v>
      </c>
      <c r="K60" s="5">
        <v>-71666667</v>
      </c>
      <c r="L60" s="5">
        <v>-32748825245</v>
      </c>
      <c r="M60" s="5">
        <v>-41431996510</v>
      </c>
      <c r="N60" s="5">
        <v>-43155615147</v>
      </c>
      <c r="O60" s="5">
        <v>-60903651929</v>
      </c>
      <c r="P60" s="5">
        <v>-2571937010</v>
      </c>
      <c r="Q60" s="5">
        <v>-5147056328</v>
      </c>
      <c r="R60" s="5">
        <v>-10959149016</v>
      </c>
      <c r="S60" s="5">
        <v>-16657462254</v>
      </c>
      <c r="T60" s="5">
        <v>-21534592044</v>
      </c>
      <c r="U60" s="5">
        <v>-23755326196</v>
      </c>
    </row>
    <row r="61" spans="2:21" ht="15.5" x14ac:dyDescent="0.35">
      <c r="C61" t="s">
        <v>91</v>
      </c>
      <c r="D61" s="5">
        <v>39708185688</v>
      </c>
      <c r="E61" s="5">
        <v>27200224983</v>
      </c>
      <c r="F61" s="5">
        <v>46278878586</v>
      </c>
      <c r="G61" s="5">
        <v>27096438080</v>
      </c>
      <c r="I61" s="5">
        <v>139972347861</v>
      </c>
      <c r="J61" s="5">
        <v>128128244497</v>
      </c>
      <c r="K61" s="5">
        <v>56509585259</v>
      </c>
      <c r="L61" s="5">
        <v>87363355573</v>
      </c>
      <c r="M61" s="5">
        <v>57428258136</v>
      </c>
      <c r="N61" s="5">
        <v>55044185932</v>
      </c>
      <c r="O61" s="5">
        <v>58955101981</v>
      </c>
      <c r="P61" s="5">
        <v>106092238196</v>
      </c>
      <c r="Q61" s="5">
        <v>100728045778</v>
      </c>
      <c r="R61" s="5">
        <v>116754581602</v>
      </c>
      <c r="S61" s="5">
        <v>126302482016</v>
      </c>
      <c r="T61" s="5">
        <v>46491897329</v>
      </c>
      <c r="U61" s="5">
        <v>24727604653</v>
      </c>
    </row>
    <row r="62" spans="2:21" ht="15.5" x14ac:dyDescent="0.35">
      <c r="C62" t="s">
        <v>96</v>
      </c>
      <c r="D62" s="5">
        <v>39645685688</v>
      </c>
      <c r="E62" s="5">
        <v>27200224983</v>
      </c>
      <c r="F62" s="5">
        <v>46278878586</v>
      </c>
      <c r="G62" s="5">
        <v>27096438080</v>
      </c>
      <c r="I62" s="5">
        <v>139901629869</v>
      </c>
      <c r="J62" s="5">
        <v>128065744497</v>
      </c>
      <c r="K62" s="5">
        <v>56437918592</v>
      </c>
      <c r="L62" s="5">
        <v>54614530328</v>
      </c>
      <c r="M62" s="5">
        <v>15996261626</v>
      </c>
      <c r="N62" s="5">
        <v>11888570785</v>
      </c>
      <c r="O62" s="5">
        <v>-1948549948</v>
      </c>
      <c r="P62" s="5">
        <v>103520301186</v>
      </c>
      <c r="Q62" s="5">
        <v>95580989450</v>
      </c>
      <c r="R62" s="5">
        <v>105795432586</v>
      </c>
      <c r="S62" s="5">
        <v>109645019762</v>
      </c>
      <c r="T62" s="5">
        <v>24957305285</v>
      </c>
      <c r="U62" s="5">
        <v>972278457</v>
      </c>
    </row>
    <row r="63" spans="2:21" ht="15.5" x14ac:dyDescent="0.35">
      <c r="C63" t="s">
        <v>29</v>
      </c>
      <c r="D63" s="5">
        <v>374427837387</v>
      </c>
      <c r="E63" s="5">
        <v>402430813058</v>
      </c>
      <c r="F63" s="5">
        <v>347398185290</v>
      </c>
      <c r="G63" s="5">
        <v>284544292310</v>
      </c>
      <c r="I63" s="5">
        <v>1379787946348</v>
      </c>
      <c r="J63" s="5">
        <v>1239608768881</v>
      </c>
      <c r="K63" s="5">
        <v>1042547311160</v>
      </c>
      <c r="L63" s="5">
        <v>854922482020</v>
      </c>
      <c r="M63" s="5">
        <v>412578500051</v>
      </c>
      <c r="N63" s="5">
        <v>300613018637</v>
      </c>
      <c r="O63" s="5">
        <v>719224127273</v>
      </c>
      <c r="P63" s="5">
        <v>1166690724883</v>
      </c>
      <c r="Q63" s="5">
        <v>1354688299309</v>
      </c>
      <c r="R63" s="5">
        <v>1392234986054</v>
      </c>
      <c r="S63" s="5">
        <v>1055274304027</v>
      </c>
      <c r="T63" s="5">
        <v>551161685352</v>
      </c>
      <c r="U63" s="5">
        <v>464484275888</v>
      </c>
    </row>
    <row r="64" spans="2:21" ht="15.5" x14ac:dyDescent="0.35">
      <c r="C64" t="s">
        <v>28</v>
      </c>
      <c r="D64" s="5">
        <v>-80963586133</v>
      </c>
      <c r="E64" s="5">
        <v>-52969927478</v>
      </c>
      <c r="F64" s="5">
        <v>-54795819495</v>
      </c>
      <c r="G64" s="5">
        <v>-53867501859</v>
      </c>
      <c r="I64" s="5">
        <v>-257601746338</v>
      </c>
      <c r="J64" s="5">
        <v>-253946433580</v>
      </c>
      <c r="K64" s="5">
        <v>-198100046863</v>
      </c>
      <c r="L64" s="5">
        <v>-153586750735</v>
      </c>
      <c r="M64" s="5">
        <v>-87908780841</v>
      </c>
      <c r="N64" s="5">
        <v>-69499101794</v>
      </c>
      <c r="O64" s="5">
        <v>-104584735114</v>
      </c>
      <c r="P64" s="5">
        <v>-148131188064</v>
      </c>
      <c r="Q64" s="5">
        <v>-161048475416</v>
      </c>
      <c r="R64" s="5">
        <v>-192861238466</v>
      </c>
      <c r="S64" s="5">
        <v>-165645438295</v>
      </c>
      <c r="T64" s="5">
        <v>-113696691531</v>
      </c>
      <c r="U64" s="5">
        <v>-98921197830</v>
      </c>
    </row>
    <row r="65" spans="3:21" ht="15.5" x14ac:dyDescent="0.35">
      <c r="C65" t="s">
        <v>97</v>
      </c>
      <c r="D65" s="5">
        <v>-19670750</v>
      </c>
      <c r="E65" s="5">
        <v>-334896079</v>
      </c>
      <c r="F65" s="5">
        <v>-219960280</v>
      </c>
      <c r="G65" s="5">
        <v>-54999275</v>
      </c>
      <c r="I65" s="5">
        <v>-621263009</v>
      </c>
      <c r="J65" s="5">
        <v>-1376297456</v>
      </c>
      <c r="K65" s="5">
        <v>-2383094825</v>
      </c>
      <c r="L65" s="5">
        <v>-1257379750</v>
      </c>
      <c r="M65" s="5">
        <v>-698819880</v>
      </c>
      <c r="N65" s="5">
        <v>-85866440</v>
      </c>
      <c r="O65" s="5">
        <v>-2944362000</v>
      </c>
      <c r="P65" s="5">
        <v>-163196625</v>
      </c>
      <c r="Q65" s="5">
        <v>-154432250</v>
      </c>
      <c r="R65" s="5">
        <v>-480033000</v>
      </c>
      <c r="S65" s="5">
        <v>-696356750</v>
      </c>
      <c r="T65" s="5">
        <v>-140292375</v>
      </c>
      <c r="U65" s="5">
        <v>-85743125</v>
      </c>
    </row>
    <row r="66" spans="3:21" ht="15.5" x14ac:dyDescent="0.35">
      <c r="C66" t="s">
        <v>98</v>
      </c>
      <c r="D66" s="5">
        <v>-26602809289</v>
      </c>
      <c r="E66" s="5">
        <v>-2569940549</v>
      </c>
      <c r="F66" s="5">
        <v>-3304745330</v>
      </c>
      <c r="G66" s="5">
        <v>-3021829488</v>
      </c>
      <c r="I66" s="5">
        <v>-53358941784</v>
      </c>
      <c r="J66" s="5">
        <v>-54231574759</v>
      </c>
      <c r="K66" s="5">
        <v>-12088854647</v>
      </c>
      <c r="L66" s="5">
        <v>6851691415</v>
      </c>
      <c r="M66" s="5">
        <v>23436300613</v>
      </c>
      <c r="N66" s="5">
        <v>36078629022</v>
      </c>
      <c r="O66" s="5">
        <v>48260659135</v>
      </c>
      <c r="P66" s="5">
        <v>8786207250</v>
      </c>
      <c r="Q66" s="5">
        <v>64049916</v>
      </c>
      <c r="R66" s="5">
        <v>53911468</v>
      </c>
      <c r="S66" s="5">
        <v>65396431</v>
      </c>
      <c r="T66" s="5">
        <v>48961466</v>
      </c>
      <c r="U66" s="5">
        <v>130562028</v>
      </c>
    </row>
    <row r="67" spans="3:21" ht="15.5" x14ac:dyDescent="0.35">
      <c r="C67" t="s">
        <v>448</v>
      </c>
      <c r="D67" s="5">
        <v>-54341106094</v>
      </c>
      <c r="E67" s="5">
        <v>-50065090850</v>
      </c>
      <c r="F67" s="5">
        <v>-51271113885</v>
      </c>
      <c r="G67" s="5">
        <v>-50790673096</v>
      </c>
      <c r="I67" s="5">
        <v>-203621541545</v>
      </c>
      <c r="J67" s="5">
        <v>-198338561365</v>
      </c>
      <c r="K67" s="5">
        <v>-183628097391</v>
      </c>
      <c r="L67" s="5">
        <v>-159181062400</v>
      </c>
      <c r="M67" s="5">
        <v>-110646261574</v>
      </c>
      <c r="N67" s="5">
        <v>-105491864376</v>
      </c>
      <c r="O67" s="5">
        <v>-149901032249</v>
      </c>
      <c r="P67" s="5">
        <v>-156754198689</v>
      </c>
      <c r="Q67" s="5">
        <v>-160958093082</v>
      </c>
      <c r="R67" s="5">
        <v>-192435116934</v>
      </c>
      <c r="S67" s="5">
        <v>-165014477976</v>
      </c>
      <c r="T67" s="5">
        <v>-113605360622</v>
      </c>
      <c r="U67" s="5">
        <v>-98966016733</v>
      </c>
    </row>
    <row r="68" spans="3:21" ht="15.5" x14ac:dyDescent="0.35">
      <c r="C68" t="s">
        <v>99</v>
      </c>
      <c r="D68" s="5">
        <v>-80963586133</v>
      </c>
      <c r="E68" s="5">
        <v>-52969927478</v>
      </c>
      <c r="F68" s="5">
        <v>-54795819495</v>
      </c>
      <c r="G68" s="5">
        <v>-53867501859</v>
      </c>
      <c r="I68" s="5">
        <v>-257601746338</v>
      </c>
      <c r="J68" s="5">
        <v>-253946433580</v>
      </c>
      <c r="K68" s="5">
        <v>-198100046863</v>
      </c>
      <c r="L68" s="5">
        <v>-153586750735</v>
      </c>
      <c r="M68" s="5">
        <v>-87908780841</v>
      </c>
      <c r="N68" s="5">
        <v>-69499101794</v>
      </c>
      <c r="O68" s="5">
        <v>-104584735114</v>
      </c>
      <c r="P68" s="5">
        <v>-148131188064</v>
      </c>
      <c r="Q68" s="5">
        <v>-161048475416</v>
      </c>
      <c r="R68" s="5">
        <v>-192861238466</v>
      </c>
      <c r="S68" s="5">
        <v>-165645438295</v>
      </c>
      <c r="T68" s="5">
        <v>-113696691531</v>
      </c>
      <c r="U68" s="5">
        <v>-98921197830</v>
      </c>
    </row>
    <row r="69" spans="3:21" ht="15.5" x14ac:dyDescent="0.35">
      <c r="C69" t="s">
        <v>100</v>
      </c>
      <c r="D69" s="5">
        <v>293464251254</v>
      </c>
      <c r="E69" s="5">
        <v>349460885580</v>
      </c>
      <c r="F69" s="5">
        <v>292602365795</v>
      </c>
      <c r="G69" s="5">
        <v>230676790451</v>
      </c>
      <c r="I69" s="5">
        <v>1122186200010</v>
      </c>
      <c r="J69" s="5">
        <v>985662335301</v>
      </c>
      <c r="K69" s="5">
        <v>844447264297</v>
      </c>
      <c r="L69" s="5">
        <v>701335731285</v>
      </c>
      <c r="M69" s="5">
        <v>324669719210</v>
      </c>
      <c r="N69" s="5">
        <v>231113916843</v>
      </c>
      <c r="O69" s="5">
        <v>614639392159</v>
      </c>
      <c r="P69" s="5">
        <v>1018559536819</v>
      </c>
      <c r="Q69" s="5">
        <v>1193639823893</v>
      </c>
      <c r="R69" s="5">
        <v>1199373747588</v>
      </c>
      <c r="S69" s="5">
        <v>889628865732</v>
      </c>
      <c r="T69" s="5">
        <v>437464993821</v>
      </c>
      <c r="U69" s="5">
        <v>365563078058</v>
      </c>
    </row>
    <row r="70" spans="3:21" ht="15.5" x14ac:dyDescent="0.35">
      <c r="C70" t="s">
        <v>101</v>
      </c>
    </row>
    <row r="71" spans="3:21" ht="15.5" x14ac:dyDescent="0.35">
      <c r="C71" t="s">
        <v>104</v>
      </c>
      <c r="D71" s="5">
        <v>293464251254</v>
      </c>
      <c r="E71" s="5">
        <v>349460885580</v>
      </c>
      <c r="F71" s="5">
        <v>292602365795</v>
      </c>
      <c r="G71" s="5">
        <v>230676790451</v>
      </c>
      <c r="I71" s="5">
        <v>1122186200010</v>
      </c>
      <c r="J71" s="5">
        <v>985662335301</v>
      </c>
      <c r="K71" s="5">
        <v>844447264297</v>
      </c>
      <c r="L71" s="5">
        <v>701335731285</v>
      </c>
      <c r="M71" s="5">
        <v>324669719210</v>
      </c>
      <c r="N71" s="5">
        <v>231113916843</v>
      </c>
      <c r="O71" s="5">
        <v>614639392159</v>
      </c>
      <c r="P71" s="5">
        <v>1018559536819</v>
      </c>
      <c r="Q71" s="5">
        <v>1193639823893</v>
      </c>
      <c r="R71" s="5">
        <v>1199373747588</v>
      </c>
      <c r="S71" s="5">
        <v>889628865732</v>
      </c>
      <c r="T71" s="5">
        <v>437464993821</v>
      </c>
      <c r="U71" s="5">
        <v>365563078058</v>
      </c>
    </row>
    <row r="72" spans="3:21" ht="15.5" x14ac:dyDescent="0.35">
      <c r="C72" t="s">
        <v>105</v>
      </c>
    </row>
    <row r="73" spans="3:21" ht="15.5" x14ac:dyDescent="0.35">
      <c r="C73" t="s">
        <v>107</v>
      </c>
      <c r="D73" s="5">
        <v>293464251254</v>
      </c>
      <c r="E73" s="5">
        <v>347015951580</v>
      </c>
      <c r="F73" s="5">
        <v>292602365795</v>
      </c>
      <c r="G73" s="5">
        <v>230676790451</v>
      </c>
      <c r="I73" s="5">
        <v>1119741266010</v>
      </c>
      <c r="J73" s="5">
        <v>988704680301</v>
      </c>
      <c r="K73" s="5">
        <v>843660027297</v>
      </c>
      <c r="L73" s="5">
        <v>704218283285</v>
      </c>
      <c r="M73" s="5">
        <v>329547326210</v>
      </c>
      <c r="N73" s="5">
        <v>255489707843</v>
      </c>
      <c r="O73" s="5">
        <v>621821417159</v>
      </c>
      <c r="P73" s="5">
        <v>1029941012819</v>
      </c>
      <c r="Q73" s="5">
        <v>1186586955893</v>
      </c>
      <c r="R73" s="5">
        <v>1191768267588</v>
      </c>
      <c r="S73" s="5">
        <v>894443457732</v>
      </c>
      <c r="T73" s="5">
        <v>437464993821</v>
      </c>
      <c r="U73" s="5">
        <v>365563078058</v>
      </c>
    </row>
    <row r="74" spans="3:21" ht="15.5" x14ac:dyDescent="0.35">
      <c r="C74" t="s">
        <v>108</v>
      </c>
      <c r="D74" s="5">
        <v>293464251254</v>
      </c>
      <c r="E74" s="5">
        <v>349460885580</v>
      </c>
      <c r="F74" s="5">
        <v>292602365795</v>
      </c>
      <c r="G74" s="5">
        <v>230676790451</v>
      </c>
      <c r="I74" s="5">
        <v>1122186200010</v>
      </c>
      <c r="J74" s="5">
        <v>985662335301</v>
      </c>
      <c r="K74" s="5">
        <v>844447264297</v>
      </c>
      <c r="L74" s="5">
        <v>701335731285</v>
      </c>
      <c r="M74" s="5">
        <v>324669719210</v>
      </c>
      <c r="N74" s="5">
        <v>231113916843</v>
      </c>
      <c r="O74" s="5">
        <v>614639392159</v>
      </c>
      <c r="P74" s="5">
        <v>1018559536819</v>
      </c>
      <c r="Q74" s="5">
        <v>1193639823893</v>
      </c>
      <c r="R74" s="5">
        <v>1199373747588</v>
      </c>
      <c r="S74" s="5">
        <v>889628865732</v>
      </c>
      <c r="T74" s="5">
        <v>437464993821</v>
      </c>
      <c r="U74" s="5">
        <v>365563078058</v>
      </c>
    </row>
    <row r="75" spans="3:21" ht="15.5" x14ac:dyDescent="0.35">
      <c r="C75" t="s">
        <v>8</v>
      </c>
      <c r="D75" s="5">
        <v>293487360025</v>
      </c>
      <c r="E75" s="5">
        <v>346992693529</v>
      </c>
      <c r="F75" s="5">
        <v>292590213926</v>
      </c>
      <c r="G75" s="5">
        <v>230665383930</v>
      </c>
      <c r="I75" s="5">
        <v>1119732004727</v>
      </c>
      <c r="J75" s="5">
        <v>988703172423</v>
      </c>
      <c r="K75" s="5">
        <v>843651245943</v>
      </c>
      <c r="L75" s="5">
        <v>704242677804</v>
      </c>
      <c r="M75" s="5">
        <v>329630224186</v>
      </c>
      <c r="N75" s="5">
        <v>255649542285</v>
      </c>
      <c r="O75" s="5">
        <v>621966452703</v>
      </c>
      <c r="P75" s="5">
        <v>1029967694367</v>
      </c>
      <c r="Q75" s="5">
        <v>1186587142172</v>
      </c>
      <c r="R75" s="5">
        <v>1191768424622</v>
      </c>
      <c r="S75" s="5">
        <v>894443808567</v>
      </c>
      <c r="T75" s="5">
        <v>437465400305</v>
      </c>
      <c r="U75" s="5">
        <v>365561786978</v>
      </c>
    </row>
    <row r="76" spans="3:21" ht="15.5" x14ac:dyDescent="0.35">
      <c r="C76" t="s">
        <v>404</v>
      </c>
      <c r="D76" s="5">
        <v>-23108771</v>
      </c>
      <c r="E76" s="5">
        <v>23258051</v>
      </c>
      <c r="F76" s="5">
        <v>12151869</v>
      </c>
      <c r="G76" s="5">
        <v>11406521</v>
      </c>
      <c r="I76" s="5">
        <v>9261283</v>
      </c>
      <c r="J76" s="5">
        <v>1507878</v>
      </c>
      <c r="K76" s="5">
        <v>8781354</v>
      </c>
      <c r="L76" s="5">
        <v>-24394519</v>
      </c>
      <c r="M76" s="5">
        <v>-82897976</v>
      </c>
      <c r="N76" s="5">
        <v>-159834442</v>
      </c>
      <c r="O76" s="5">
        <v>-145035544</v>
      </c>
      <c r="P76" s="5">
        <v>-26681548</v>
      </c>
      <c r="Q76" s="5">
        <v>-186279</v>
      </c>
      <c r="R76" s="5">
        <v>-157034</v>
      </c>
      <c r="S76" s="5">
        <v>-350835</v>
      </c>
      <c r="T76" s="5">
        <v>-406484</v>
      </c>
      <c r="U76" s="5">
        <v>1291080</v>
      </c>
    </row>
    <row r="77" spans="3:21" ht="15.5" x14ac:dyDescent="0.35">
      <c r="C77" t="s">
        <v>109</v>
      </c>
      <c r="D77" s="5">
        <v>293464251254</v>
      </c>
      <c r="E77" s="5">
        <v>349460885580</v>
      </c>
      <c r="F77" s="5">
        <v>292602365795</v>
      </c>
      <c r="G77" s="5">
        <v>230676790451</v>
      </c>
      <c r="I77" s="5">
        <v>1122186200010</v>
      </c>
      <c r="J77" s="5">
        <v>985662335301</v>
      </c>
      <c r="K77" s="5">
        <v>844447264297</v>
      </c>
      <c r="L77" s="5">
        <v>701335731285</v>
      </c>
      <c r="M77" s="5">
        <v>324669719210</v>
      </c>
      <c r="N77" s="5">
        <v>231113916843</v>
      </c>
      <c r="O77" s="5">
        <v>614639392159</v>
      </c>
      <c r="P77" s="5">
        <v>1018559536819</v>
      </c>
      <c r="Q77" s="5">
        <v>1193639823893</v>
      </c>
      <c r="R77" s="5">
        <v>1199373747588</v>
      </c>
      <c r="S77" s="5">
        <v>889628865732</v>
      </c>
      <c r="T77" s="5">
        <v>437464993821</v>
      </c>
      <c r="U77" s="5">
        <v>365563078058</v>
      </c>
    </row>
    <row r="78" spans="3:21" ht="15.5" x14ac:dyDescent="0.35">
      <c r="C78" t="s">
        <v>110</v>
      </c>
      <c r="D78" s="5">
        <v>293464251254</v>
      </c>
      <c r="E78" s="5">
        <v>347015951580</v>
      </c>
      <c r="F78" s="5">
        <v>292602365795</v>
      </c>
      <c r="G78" s="5">
        <v>230676790451</v>
      </c>
      <c r="I78" s="5">
        <v>1119741266010</v>
      </c>
      <c r="J78" s="5">
        <v>988704680301</v>
      </c>
      <c r="K78" s="5">
        <v>843660027297</v>
      </c>
      <c r="L78" s="5">
        <v>704218283285</v>
      </c>
      <c r="M78" s="5">
        <v>329547326210</v>
      </c>
      <c r="N78" s="5">
        <v>255489707843</v>
      </c>
      <c r="O78" s="5">
        <v>621821417159</v>
      </c>
      <c r="P78" s="5">
        <v>1029941012819</v>
      </c>
      <c r="Q78" s="5">
        <v>1186586955893</v>
      </c>
      <c r="R78" s="5">
        <v>1191768267588</v>
      </c>
      <c r="S78" s="5">
        <v>894443457732</v>
      </c>
      <c r="T78" s="5">
        <v>437464993821</v>
      </c>
      <c r="U78" s="5">
        <v>365563078058</v>
      </c>
    </row>
    <row r="79" spans="3:21" ht="15.5" x14ac:dyDescent="0.35">
      <c r="C79" t="s">
        <v>111</v>
      </c>
      <c r="D79" s="5">
        <v>293464251254</v>
      </c>
      <c r="E79" s="5">
        <v>347015951580</v>
      </c>
      <c r="F79" s="5">
        <v>292602365795</v>
      </c>
      <c r="G79" s="5">
        <v>230676790451</v>
      </c>
      <c r="I79" s="5">
        <v>1119741266010</v>
      </c>
      <c r="J79" s="5">
        <v>988704680301</v>
      </c>
      <c r="K79" s="5">
        <v>843660027297</v>
      </c>
      <c r="L79" s="5">
        <v>704218283285</v>
      </c>
      <c r="M79" s="5">
        <v>329547326210</v>
      </c>
      <c r="N79" s="5">
        <v>255489707843</v>
      </c>
      <c r="O79" s="5">
        <v>621821417159</v>
      </c>
      <c r="P79" s="5">
        <v>1029941012819</v>
      </c>
      <c r="Q79" s="5">
        <v>1186586955893</v>
      </c>
      <c r="R79" s="5">
        <v>1191768267588</v>
      </c>
      <c r="S79" s="5">
        <v>894443457732</v>
      </c>
      <c r="T79" s="5">
        <v>437464993821</v>
      </c>
      <c r="U79" s="5">
        <v>365563078058</v>
      </c>
    </row>
    <row r="81" spans="2:21" ht="15.5" x14ac:dyDescent="0.35">
      <c r="B81" t="s">
        <v>112</v>
      </c>
      <c r="C81" t="s">
        <v>113</v>
      </c>
    </row>
    <row r="82" spans="2:21" ht="15.5" x14ac:dyDescent="0.35">
      <c r="C82" t="s">
        <v>114</v>
      </c>
    </row>
    <row r="83" spans="2:21" ht="15.5" x14ac:dyDescent="0.35">
      <c r="C83" t="s">
        <v>20</v>
      </c>
      <c r="D83" s="5">
        <v>3175760511173</v>
      </c>
      <c r="E83" s="5">
        <v>2789446954490</v>
      </c>
      <c r="F83" s="5">
        <v>2375713426984</v>
      </c>
      <c r="G83" s="5">
        <v>2676862534734</v>
      </c>
      <c r="I83" s="5">
        <v>2789446954490</v>
      </c>
      <c r="J83" s="5">
        <v>2171915200498</v>
      </c>
      <c r="K83" s="5">
        <v>1375491285335</v>
      </c>
      <c r="L83" s="5">
        <v>935561857639</v>
      </c>
      <c r="M83" s="5">
        <v>713494544735</v>
      </c>
      <c r="N83" s="5">
        <v>571328533197</v>
      </c>
      <c r="O83" s="5">
        <v>874915652704</v>
      </c>
      <c r="P83" s="5">
        <v>1340984802745</v>
      </c>
      <c r="Q83" s="5">
        <v>1875256139295</v>
      </c>
      <c r="R83" s="5">
        <v>2112641475830</v>
      </c>
      <c r="S83" s="5">
        <v>1871711820045</v>
      </c>
      <c r="T83" s="5">
        <v>881408426438</v>
      </c>
      <c r="U83" s="5">
        <v>115638115141</v>
      </c>
    </row>
    <row r="84" spans="2:21" ht="15.5" x14ac:dyDescent="0.35">
      <c r="C84" t="s">
        <v>117</v>
      </c>
      <c r="D84" s="5">
        <v>216786885910</v>
      </c>
      <c r="E84" s="5">
        <v>217386719268</v>
      </c>
      <c r="F84" s="5">
        <v>189417370971</v>
      </c>
      <c r="G84" s="5">
        <v>210161259800</v>
      </c>
      <c r="I84" s="5">
        <v>217386719268</v>
      </c>
      <c r="J84" s="5">
        <v>234904813871</v>
      </c>
      <c r="K84" s="5">
        <v>240113957175</v>
      </c>
      <c r="L84" s="5">
        <v>264530906891</v>
      </c>
      <c r="M84" s="5">
        <v>210344351027</v>
      </c>
      <c r="N84" s="5">
        <v>209944747291</v>
      </c>
      <c r="O84" s="5">
        <v>161650741294</v>
      </c>
      <c r="P84" s="5">
        <v>179555034963</v>
      </c>
      <c r="Q84" s="5">
        <v>106960495562</v>
      </c>
      <c r="R84" s="5">
        <v>102970682663</v>
      </c>
      <c r="S84" s="5">
        <v>74378545520</v>
      </c>
      <c r="T84" s="5">
        <v>60236237281</v>
      </c>
      <c r="U84" s="5">
        <v>55371148415</v>
      </c>
    </row>
    <row r="85" spans="2:21" ht="15.5" x14ac:dyDescent="0.35">
      <c r="C85" t="s">
        <v>119</v>
      </c>
      <c r="D85" s="5">
        <v>930644502</v>
      </c>
      <c r="E85" s="5">
        <v>930644502</v>
      </c>
      <c r="F85" s="5">
        <v>930644502</v>
      </c>
      <c r="G85" s="5">
        <v>930644502</v>
      </c>
      <c r="I85" s="5">
        <v>930644502</v>
      </c>
      <c r="J85" s="5">
        <v>930644502</v>
      </c>
      <c r="K85" s="5">
        <v>930644502</v>
      </c>
      <c r="L85" s="5">
        <v>930644502</v>
      </c>
      <c r="M85" s="5">
        <v>930644502</v>
      </c>
      <c r="N85" s="5">
        <v>930644502</v>
      </c>
      <c r="O85" s="5">
        <v>930644502</v>
      </c>
      <c r="P85" s="5">
        <v>930644502</v>
      </c>
      <c r="Q85" s="5">
        <v>930644502</v>
      </c>
      <c r="R85" s="5">
        <v>930644502</v>
      </c>
      <c r="S85" s="5">
        <v>930644502</v>
      </c>
      <c r="T85" s="5">
        <v>930644502</v>
      </c>
      <c r="U85" s="5">
        <v>930644502</v>
      </c>
    </row>
    <row r="86" spans="2:21" ht="15.5" x14ac:dyDescent="0.35">
      <c r="C86" t="s">
        <v>118</v>
      </c>
      <c r="D86" s="5">
        <v>14506071545</v>
      </c>
      <c r="E86" s="5">
        <v>18419016030</v>
      </c>
      <c r="F86" s="5">
        <v>14954513607</v>
      </c>
      <c r="G86" s="5">
        <v>11142523022</v>
      </c>
      <c r="I86" s="5">
        <v>18419016030</v>
      </c>
      <c r="J86" s="5">
        <v>16196557165</v>
      </c>
      <c r="K86" s="5">
        <v>21970027810</v>
      </c>
      <c r="L86" s="5">
        <v>22929061171</v>
      </c>
      <c r="M86" s="5">
        <v>32768014474</v>
      </c>
      <c r="N86" s="5">
        <v>39609228217</v>
      </c>
      <c r="O86" s="5">
        <v>24414436137</v>
      </c>
      <c r="P86" s="5">
        <v>41499652481</v>
      </c>
      <c r="Q86" s="5">
        <v>48440889260</v>
      </c>
      <c r="R86" s="5">
        <v>47887477760</v>
      </c>
      <c r="S86" s="5">
        <v>30939247530</v>
      </c>
      <c r="T86" s="5">
        <v>33390724326</v>
      </c>
      <c r="U86" s="5">
        <v>18680369352</v>
      </c>
    </row>
    <row r="87" spans="2:21" ht="15.5" x14ac:dyDescent="0.35">
      <c r="C87" t="s">
        <v>120</v>
      </c>
      <c r="D87" s="5">
        <v>216786885910</v>
      </c>
      <c r="E87" s="5">
        <v>217386719268</v>
      </c>
      <c r="F87" s="5">
        <v>189417370971</v>
      </c>
      <c r="G87" s="5">
        <v>210161259800</v>
      </c>
      <c r="I87" s="5">
        <v>217386719268</v>
      </c>
      <c r="J87" s="5">
        <v>234904813871</v>
      </c>
      <c r="K87" s="5">
        <v>240113957175</v>
      </c>
      <c r="L87" s="5">
        <v>264530906891</v>
      </c>
      <c r="M87" s="5">
        <v>210344351027</v>
      </c>
      <c r="N87" s="5">
        <v>209944747291</v>
      </c>
      <c r="O87" s="5">
        <v>161650741294</v>
      </c>
      <c r="P87" s="5">
        <v>179555034963</v>
      </c>
      <c r="Q87" s="5">
        <v>106960495562</v>
      </c>
      <c r="R87" s="5">
        <v>102970682663</v>
      </c>
      <c r="S87" s="5">
        <v>74378545520</v>
      </c>
      <c r="T87" s="5">
        <v>60236237281</v>
      </c>
      <c r="U87" s="5">
        <v>55371148415</v>
      </c>
    </row>
    <row r="88" spans="2:21" ht="15.5" x14ac:dyDescent="0.35">
      <c r="C88" t="s">
        <v>121</v>
      </c>
    </row>
    <row r="89" spans="2:21" ht="15.5" x14ac:dyDescent="0.35">
      <c r="C89" t="s">
        <v>122</v>
      </c>
      <c r="D89" s="5">
        <v>5715336411</v>
      </c>
      <c r="E89" s="5">
        <v>5456704728</v>
      </c>
      <c r="F89" s="5">
        <v>5611521093</v>
      </c>
      <c r="G89" s="5">
        <v>7393975324</v>
      </c>
      <c r="I89" s="5">
        <v>5456704728</v>
      </c>
      <c r="J89" s="5">
        <v>4950595090</v>
      </c>
      <c r="K89" s="5">
        <v>6274050182</v>
      </c>
      <c r="L89" s="5">
        <v>3160470972</v>
      </c>
      <c r="M89" s="5">
        <v>2811697568</v>
      </c>
      <c r="N89" s="5">
        <v>4299461838</v>
      </c>
      <c r="O89" s="5">
        <v>7485916904</v>
      </c>
      <c r="P89" s="5">
        <v>10493973668</v>
      </c>
      <c r="Q89" s="5">
        <v>14059037715</v>
      </c>
      <c r="R89" s="5">
        <v>17180871955</v>
      </c>
      <c r="S89" s="5">
        <v>19751769936</v>
      </c>
      <c r="T89" s="5">
        <v>3942745926</v>
      </c>
      <c r="U89" s="5">
        <v>1116119017</v>
      </c>
    </row>
    <row r="90" spans="2:21" ht="15.5" x14ac:dyDescent="0.35">
      <c r="C90" t="s">
        <v>123</v>
      </c>
      <c r="D90" s="5">
        <v>16832355634</v>
      </c>
      <c r="E90" s="5">
        <v>16043123957</v>
      </c>
      <c r="F90" s="5">
        <v>18614478662</v>
      </c>
      <c r="G90" s="5">
        <v>17448353405</v>
      </c>
      <c r="I90" s="5">
        <v>16043123957</v>
      </c>
      <c r="J90" s="5">
        <v>20716392776</v>
      </c>
      <c r="K90" s="5">
        <v>18605362317</v>
      </c>
      <c r="L90" s="5">
        <v>18174252157</v>
      </c>
      <c r="M90" s="5">
        <v>16124757898</v>
      </c>
      <c r="N90" s="5">
        <v>10578683944</v>
      </c>
      <c r="O90" s="5">
        <v>9360465206</v>
      </c>
      <c r="P90" s="5">
        <v>7520149647</v>
      </c>
      <c r="Q90" s="5">
        <v>6331898320</v>
      </c>
      <c r="R90" s="5">
        <v>6232218968</v>
      </c>
      <c r="S90" s="5">
        <v>6314353898</v>
      </c>
      <c r="T90" s="5">
        <v>6748794550</v>
      </c>
      <c r="U90" s="5">
        <v>5116307225</v>
      </c>
    </row>
    <row r="91" spans="2:21" ht="15.5" x14ac:dyDescent="0.35">
      <c r="C91" t="s">
        <v>784</v>
      </c>
      <c r="D91" s="5">
        <v>1516173338582</v>
      </c>
      <c r="E91" s="5">
        <v>1528294110050</v>
      </c>
      <c r="F91" s="5">
        <v>1562996967605</v>
      </c>
      <c r="G91" s="5">
        <v>1548381854988</v>
      </c>
      <c r="I91" s="5">
        <v>1528294110050</v>
      </c>
      <c r="J91" s="5">
        <v>1520315148326</v>
      </c>
      <c r="K91" s="5">
        <v>1466381196330</v>
      </c>
      <c r="L91" s="5">
        <v>1464887451075</v>
      </c>
      <c r="M91" s="5">
        <v>1460323058125</v>
      </c>
      <c r="N91" s="5">
        <v>1459589440807</v>
      </c>
      <c r="O91" s="5">
        <v>1416932093020</v>
      </c>
      <c r="P91" s="5">
        <v>1295049367228</v>
      </c>
      <c r="Q91" s="5">
        <v>1397039357118</v>
      </c>
      <c r="R91" s="5">
        <v>1354349365134</v>
      </c>
      <c r="S91" s="5">
        <v>1109442532322</v>
      </c>
      <c r="T91" s="5">
        <v>1083445274095</v>
      </c>
      <c r="U91" s="5">
        <v>659215422227</v>
      </c>
    </row>
    <row r="92" spans="2:21" ht="15.5" x14ac:dyDescent="0.35">
      <c r="C92" t="s">
        <v>91</v>
      </c>
      <c r="D92" s="5">
        <v>25500436000</v>
      </c>
      <c r="E92" s="5">
        <v>25500436000</v>
      </c>
      <c r="F92" s="5">
        <v>27945370000</v>
      </c>
      <c r="G92" s="5">
        <v>27945370000</v>
      </c>
      <c r="I92" s="5">
        <v>25500436000</v>
      </c>
      <c r="J92" s="5">
        <v>27945370000</v>
      </c>
      <c r="K92" s="5">
        <v>24903025000</v>
      </c>
      <c r="L92" s="5">
        <v>25690262000</v>
      </c>
      <c r="M92" s="5">
        <v>22807710000</v>
      </c>
      <c r="N92" s="5">
        <v>17930103000</v>
      </c>
      <c r="O92" s="5">
        <v>-6445688000</v>
      </c>
      <c r="P92" s="5">
        <v>-13627713000</v>
      </c>
      <c r="Q92" s="5">
        <v>-25009189000</v>
      </c>
      <c r="R92" s="5">
        <v>-17956321000</v>
      </c>
      <c r="S92" s="5">
        <v>-10350841000</v>
      </c>
    </row>
    <row r="93" spans="2:21" ht="15.5" x14ac:dyDescent="0.35">
      <c r="C93" t="s">
        <v>124</v>
      </c>
      <c r="D93" s="5">
        <v>3561509938088</v>
      </c>
      <c r="E93" s="5">
        <v>3166860684786</v>
      </c>
      <c r="F93" s="5">
        <v>2736988188523</v>
      </c>
      <c r="G93" s="5">
        <v>3069693932714</v>
      </c>
      <c r="I93" s="5">
        <v>3166860684786</v>
      </c>
      <c r="J93" s="5">
        <v>2558118381427</v>
      </c>
      <c r="K93" s="5">
        <v>1759136226134</v>
      </c>
      <c r="L93" s="5">
        <v>1324273038925</v>
      </c>
      <c r="M93" s="5">
        <v>1032021454100</v>
      </c>
      <c r="N93" s="5">
        <v>879975478975</v>
      </c>
      <c r="O93" s="5">
        <v>1141219410744</v>
      </c>
      <c r="P93" s="5">
        <v>1622783914689</v>
      </c>
      <c r="Q93" s="5">
        <v>2106111311420</v>
      </c>
      <c r="R93" s="5">
        <v>2371095095740</v>
      </c>
      <c r="S93" s="5">
        <v>2129044655432</v>
      </c>
      <c r="T93" s="5">
        <v>1087851532412</v>
      </c>
      <c r="U93" s="5">
        <v>220518094125</v>
      </c>
    </row>
    <row r="94" spans="2:21" ht="15.5" x14ac:dyDescent="0.35">
      <c r="C94" t="s">
        <v>125</v>
      </c>
    </row>
    <row r="95" spans="2:21" ht="15.5" x14ac:dyDescent="0.35">
      <c r="C95" t="s">
        <v>317</v>
      </c>
      <c r="D95" s="5">
        <v>32500000</v>
      </c>
      <c r="E95" s="5">
        <v>32500000</v>
      </c>
      <c r="F95" s="5">
        <v>32500000</v>
      </c>
      <c r="G95" s="5">
        <v>32500000</v>
      </c>
      <c r="I95" s="5">
        <v>32500000</v>
      </c>
      <c r="J95" s="5">
        <v>32500000</v>
      </c>
      <c r="K95" s="5">
        <v>32500000</v>
      </c>
      <c r="L95" s="5">
        <v>32500000</v>
      </c>
      <c r="M95" s="5">
        <v>32500000</v>
      </c>
      <c r="N95" s="5">
        <v>32500000</v>
      </c>
      <c r="O95" s="5">
        <v>32500000</v>
      </c>
      <c r="P95" s="5">
        <v>32500000</v>
      </c>
      <c r="Q95" s="5">
        <v>32500000</v>
      </c>
      <c r="R95" s="5">
        <v>32500000</v>
      </c>
      <c r="S95" s="5">
        <v>32500000</v>
      </c>
      <c r="T95" s="5">
        <v>32500000</v>
      </c>
      <c r="U95" s="5">
        <v>54895360</v>
      </c>
    </row>
    <row r="96" spans="2:21" ht="15.5" x14ac:dyDescent="0.35">
      <c r="C96" t="s">
        <v>318</v>
      </c>
    </row>
    <row r="97" spans="3:21" ht="15.5" x14ac:dyDescent="0.35">
      <c r="C97" t="s">
        <v>527</v>
      </c>
    </row>
    <row r="98" spans="3:21" ht="15.5" x14ac:dyDescent="0.35">
      <c r="C98" t="s">
        <v>483</v>
      </c>
      <c r="L98" s="5">
        <v>22032550000</v>
      </c>
      <c r="M98" s="5">
        <v>22032550000</v>
      </c>
      <c r="N98" s="5">
        <v>22032550000</v>
      </c>
      <c r="O98" s="5">
        <v>22032550000</v>
      </c>
      <c r="P98" s="5">
        <v>22032550000</v>
      </c>
      <c r="Q98" s="5">
        <v>22032550000</v>
      </c>
      <c r="R98" s="5">
        <v>22032550000</v>
      </c>
      <c r="S98" s="5">
        <v>22032550000</v>
      </c>
      <c r="T98" s="5">
        <v>37152245525</v>
      </c>
      <c r="U98" s="5">
        <v>37152245525</v>
      </c>
    </row>
    <row r="99" spans="3:21" ht="15.5" x14ac:dyDescent="0.35">
      <c r="C99" t="s">
        <v>126</v>
      </c>
      <c r="D99" s="5">
        <v>4580201257543</v>
      </c>
      <c r="E99" s="5">
        <v>4551190542458</v>
      </c>
      <c r="F99" s="5">
        <v>4531689514643</v>
      </c>
      <c r="G99" s="5">
        <v>4529659627415</v>
      </c>
      <c r="I99" s="5">
        <v>4551190542458</v>
      </c>
      <c r="J99" s="5">
        <v>4601639860198</v>
      </c>
      <c r="K99" s="5">
        <v>4841501865910</v>
      </c>
      <c r="L99" s="5">
        <v>5003371113638</v>
      </c>
      <c r="M99" s="5">
        <v>5140640532540</v>
      </c>
      <c r="N99" s="5">
        <v>4954987397846</v>
      </c>
      <c r="O99" s="5">
        <v>4436070364083</v>
      </c>
      <c r="P99" s="5">
        <v>3868965026508</v>
      </c>
      <c r="Q99" s="5">
        <v>3105972746485</v>
      </c>
      <c r="R99" s="5">
        <v>2689384414885</v>
      </c>
      <c r="S99" s="5">
        <v>2288651001580</v>
      </c>
      <c r="T99" s="5">
        <v>2102421535480</v>
      </c>
      <c r="U99" s="5">
        <v>1915526694182</v>
      </c>
    </row>
    <row r="100" spans="3:21" ht="15.5" x14ac:dyDescent="0.35">
      <c r="C100" t="s">
        <v>128</v>
      </c>
      <c r="E100" s="5">
        <v>4096997554</v>
      </c>
      <c r="F100" s="5">
        <v>6666938103</v>
      </c>
      <c r="G100" s="5">
        <v>9971683433</v>
      </c>
      <c r="I100" s="5">
        <v>4096997554</v>
      </c>
      <c r="J100" s="5">
        <v>57455939338</v>
      </c>
      <c r="K100" s="5">
        <v>111687514097</v>
      </c>
      <c r="L100" s="5">
        <v>123776368744</v>
      </c>
      <c r="M100" s="5">
        <v>116924677329</v>
      </c>
      <c r="N100" s="5">
        <v>93488376716</v>
      </c>
      <c r="O100" s="5">
        <v>57409747694</v>
      </c>
      <c r="P100" s="5">
        <v>9149088559</v>
      </c>
      <c r="Q100" s="5">
        <v>362881309</v>
      </c>
      <c r="R100" s="5">
        <v>298831393</v>
      </c>
      <c r="S100" s="5">
        <v>244919925</v>
      </c>
      <c r="T100" s="5">
        <v>179523494</v>
      </c>
      <c r="U100" s="5">
        <v>130562028</v>
      </c>
    </row>
    <row r="101" spans="3:21" ht="15.5" x14ac:dyDescent="0.35">
      <c r="C101" t="s">
        <v>129</v>
      </c>
      <c r="D101" s="5">
        <v>6310675935789</v>
      </c>
      <c r="E101" s="5">
        <v>6296892088157</v>
      </c>
      <c r="F101" s="5">
        <v>6301259123480</v>
      </c>
      <c r="G101" s="5">
        <v>6288470506382</v>
      </c>
      <c r="I101" s="5">
        <v>6296892088157</v>
      </c>
      <c r="J101" s="5">
        <v>6381406394346</v>
      </c>
      <c r="K101" s="5">
        <v>6629602088168</v>
      </c>
      <c r="L101" s="5">
        <v>6831665965887</v>
      </c>
      <c r="M101" s="5">
        <v>6962260977992</v>
      </c>
      <c r="N101" s="5">
        <v>6742942586758</v>
      </c>
      <c r="O101" s="5">
        <v>6134015106834</v>
      </c>
      <c r="P101" s="5">
        <v>5385470928672</v>
      </c>
      <c r="Q101" s="5">
        <v>4721935203423</v>
      </c>
      <c r="R101" s="5">
        <v>4241105771459</v>
      </c>
      <c r="S101" s="5">
        <v>3580326717035</v>
      </c>
      <c r="T101" s="5">
        <v>3228362736810</v>
      </c>
      <c r="U101" s="5">
        <v>2618297344746</v>
      </c>
    </row>
    <row r="102" spans="3:21" ht="15.5" x14ac:dyDescent="0.35">
      <c r="C102" t="s">
        <v>130</v>
      </c>
      <c r="D102" s="5">
        <v>9872185873877</v>
      </c>
      <c r="E102" s="5">
        <v>9463752772943</v>
      </c>
      <c r="F102" s="5">
        <v>9038247312003</v>
      </c>
      <c r="G102" s="5">
        <v>9358164439096</v>
      </c>
      <c r="I102" s="5">
        <v>9463752772943</v>
      </c>
      <c r="J102" s="5">
        <v>8939524775773</v>
      </c>
      <c r="K102" s="5">
        <v>8388738314302</v>
      </c>
      <c r="L102" s="5">
        <v>8155939004812</v>
      </c>
      <c r="M102" s="5">
        <v>7994282432092</v>
      </c>
      <c r="N102" s="5">
        <v>7622918065733</v>
      </c>
      <c r="O102" s="5">
        <v>7275234517578</v>
      </c>
      <c r="P102" s="5">
        <v>7008254843361</v>
      </c>
      <c r="Q102" s="5">
        <v>6828046514843</v>
      </c>
      <c r="R102" s="5">
        <v>6612200867199</v>
      </c>
      <c r="S102" s="5">
        <v>5709371372467</v>
      </c>
      <c r="T102" s="5">
        <v>4316214269222</v>
      </c>
      <c r="U102" s="5">
        <v>2838815438871</v>
      </c>
    </row>
    <row r="103" spans="3:21" ht="15.5" x14ac:dyDescent="0.35">
      <c r="C103" t="s">
        <v>131</v>
      </c>
    </row>
    <row r="104" spans="3:21" ht="15.5" x14ac:dyDescent="0.35">
      <c r="C104" t="s">
        <v>132</v>
      </c>
    </row>
    <row r="105" spans="3:21" ht="15.5" x14ac:dyDescent="0.35">
      <c r="C105" t="s">
        <v>133</v>
      </c>
      <c r="D105" s="5">
        <v>1416502874419</v>
      </c>
      <c r="E105" s="5">
        <v>1328183765651</v>
      </c>
      <c r="F105" s="5">
        <v>1263052891667</v>
      </c>
      <c r="G105" s="5">
        <v>1851203927754</v>
      </c>
      <c r="I105" s="5">
        <v>1328183765651</v>
      </c>
      <c r="J105" s="5">
        <v>1211130896357</v>
      </c>
      <c r="K105" s="5">
        <v>1173372411859</v>
      </c>
      <c r="L105" s="5">
        <v>1129487734354</v>
      </c>
      <c r="M105" s="5">
        <v>1059762104835</v>
      </c>
      <c r="N105" s="5">
        <v>939808397416</v>
      </c>
      <c r="O105" s="5">
        <v>945950522245</v>
      </c>
      <c r="P105" s="5">
        <v>864766415319</v>
      </c>
      <c r="Q105" s="5">
        <v>1324939909545</v>
      </c>
      <c r="R105" s="5">
        <v>2132759200507</v>
      </c>
      <c r="S105" s="5">
        <v>2287442720863</v>
      </c>
      <c r="T105" s="5">
        <v>1693945428323</v>
      </c>
      <c r="U105" s="5">
        <v>566002712656</v>
      </c>
    </row>
    <row r="106" spans="3:21" ht="15.5" x14ac:dyDescent="0.35">
      <c r="C106" t="s">
        <v>135</v>
      </c>
    </row>
    <row r="107" spans="3:21" ht="15.5" x14ac:dyDescent="0.35">
      <c r="C107" t="s">
        <v>136</v>
      </c>
      <c r="D107" s="5">
        <v>92487401291</v>
      </c>
      <c r="E107" s="5">
        <v>58387886139</v>
      </c>
      <c r="F107" s="5">
        <v>82755624389</v>
      </c>
      <c r="G107" s="5">
        <v>60458086403</v>
      </c>
      <c r="I107" s="5">
        <v>58387886139</v>
      </c>
      <c r="J107" s="5">
        <v>51514492494</v>
      </c>
      <c r="K107" s="5">
        <v>49562642481</v>
      </c>
      <c r="L107" s="5">
        <v>51070267710</v>
      </c>
      <c r="M107" s="5">
        <v>72159154241</v>
      </c>
      <c r="N107" s="5">
        <v>84867632224</v>
      </c>
      <c r="O107" s="5">
        <v>42791405490</v>
      </c>
      <c r="P107" s="5">
        <v>24892863442</v>
      </c>
      <c r="Q107" s="5">
        <v>36540197628</v>
      </c>
      <c r="R107" s="5">
        <v>48796696254</v>
      </c>
      <c r="S107" s="5">
        <v>43086938663</v>
      </c>
      <c r="T107" s="5">
        <v>16546751325</v>
      </c>
      <c r="U107" s="5">
        <v>24086973203</v>
      </c>
    </row>
    <row r="108" spans="3:21" ht="15.5" x14ac:dyDescent="0.35">
      <c r="C108" t="s">
        <v>143</v>
      </c>
    </row>
    <row r="109" spans="3:21" ht="15.5" x14ac:dyDescent="0.35">
      <c r="C109" t="s">
        <v>144</v>
      </c>
      <c r="D109" s="5">
        <v>15436716047</v>
      </c>
      <c r="E109" s="5">
        <v>19349660532</v>
      </c>
      <c r="F109" s="5">
        <v>15885158109</v>
      </c>
      <c r="G109" s="5">
        <v>12073167524</v>
      </c>
      <c r="I109" s="5">
        <v>19349660532</v>
      </c>
      <c r="J109" s="5">
        <v>17127201667</v>
      </c>
      <c r="K109" s="5">
        <v>22900672312</v>
      </c>
      <c r="L109" s="5">
        <v>23859705673</v>
      </c>
      <c r="M109" s="5">
        <v>33698658976</v>
      </c>
      <c r="N109" s="5">
        <v>40539872719</v>
      </c>
      <c r="O109" s="5">
        <v>25345080639</v>
      </c>
      <c r="P109" s="5">
        <v>42430296983</v>
      </c>
      <c r="Q109" s="5">
        <v>49371533762</v>
      </c>
      <c r="R109" s="5">
        <v>48818122262</v>
      </c>
      <c r="S109" s="5">
        <v>31869892032</v>
      </c>
      <c r="T109" s="5">
        <v>34321368828</v>
      </c>
      <c r="U109" s="5">
        <v>19611013854</v>
      </c>
    </row>
    <row r="110" spans="3:21" ht="15.5" x14ac:dyDescent="0.35">
      <c r="C110" t="s">
        <v>137</v>
      </c>
      <c r="D110" s="5">
        <v>21060959341</v>
      </c>
      <c r="E110" s="5">
        <v>24875916187</v>
      </c>
      <c r="F110" s="5">
        <v>11590042880</v>
      </c>
      <c r="G110" s="5">
        <v>17915277580</v>
      </c>
      <c r="I110" s="5">
        <v>24875916187</v>
      </c>
      <c r="J110" s="5">
        <v>14439419115</v>
      </c>
      <c r="K110" s="5">
        <v>15168081627</v>
      </c>
      <c r="L110" s="5">
        <v>15118155806</v>
      </c>
      <c r="M110" s="5">
        <v>8501060822</v>
      </c>
      <c r="N110" s="5">
        <v>5311580571</v>
      </c>
      <c r="O110" s="5">
        <v>19655448213</v>
      </c>
      <c r="P110" s="5">
        <v>21044873312</v>
      </c>
      <c r="Q110" s="5">
        <v>14383883671</v>
      </c>
      <c r="R110" s="5">
        <v>22117108698</v>
      </c>
      <c r="S110" s="5">
        <v>24262136869</v>
      </c>
      <c r="T110" s="5">
        <v>8802930308</v>
      </c>
      <c r="U110" s="5">
        <v>8176805244</v>
      </c>
    </row>
    <row r="111" spans="3:21" ht="15.5" x14ac:dyDescent="0.35">
      <c r="C111" t="s">
        <v>138</v>
      </c>
      <c r="D111" s="5">
        <v>45079872201</v>
      </c>
      <c r="E111" s="5">
        <v>40598031245</v>
      </c>
      <c r="F111" s="5">
        <v>30146658190</v>
      </c>
      <c r="G111" s="5">
        <v>30011239746</v>
      </c>
      <c r="I111" s="5">
        <v>40598031245</v>
      </c>
      <c r="J111" s="5">
        <v>41822588077</v>
      </c>
      <c r="K111" s="5">
        <v>39624250614</v>
      </c>
      <c r="L111" s="5">
        <v>44425897439</v>
      </c>
      <c r="M111" s="5">
        <v>52609673049</v>
      </c>
      <c r="N111" s="5">
        <v>43925048690</v>
      </c>
      <c r="O111" s="5">
        <v>32974179467</v>
      </c>
      <c r="P111" s="5">
        <v>17360791115</v>
      </c>
      <c r="Q111" s="5">
        <v>14132286833</v>
      </c>
      <c r="R111" s="5">
        <v>13703667517</v>
      </c>
      <c r="S111" s="5">
        <v>15420324056</v>
      </c>
      <c r="T111" s="5">
        <v>16166362488</v>
      </c>
      <c r="U111" s="5">
        <v>13629897845</v>
      </c>
    </row>
    <row r="112" spans="3:21" ht="15.5" x14ac:dyDescent="0.35">
      <c r="C112" t="s">
        <v>139</v>
      </c>
    </row>
    <row r="113" spans="3:21" ht="15.5" x14ac:dyDescent="0.35">
      <c r="C113" t="s">
        <v>638</v>
      </c>
      <c r="L113" s="5">
        <v>43499728125</v>
      </c>
      <c r="M113" s="5">
        <v>92802612829</v>
      </c>
      <c r="N113" s="5">
        <v>121606875000</v>
      </c>
      <c r="O113" s="5">
        <v>105001500000</v>
      </c>
      <c r="P113" s="5">
        <v>56000800000</v>
      </c>
      <c r="Q113" s="5">
        <v>60084416084</v>
      </c>
      <c r="R113" s="5">
        <v>59798432168</v>
      </c>
      <c r="S113" s="5">
        <v>55948232168</v>
      </c>
      <c r="T113" s="5">
        <v>72645938766</v>
      </c>
      <c r="U113" s="5">
        <v>81212260714</v>
      </c>
    </row>
    <row r="114" spans="3:21" ht="15.5" x14ac:dyDescent="0.35">
      <c r="C114" t="s">
        <v>142</v>
      </c>
      <c r="D114" s="5">
        <v>658391327</v>
      </c>
      <c r="E114" s="5">
        <v>658391327</v>
      </c>
      <c r="F114" s="5">
        <v>658391327</v>
      </c>
      <c r="G114" s="5">
        <v>658391327</v>
      </c>
      <c r="I114" s="5">
        <v>658391327</v>
      </c>
      <c r="J114" s="5">
        <v>591509625</v>
      </c>
      <c r="L114" s="5">
        <v>44078972083</v>
      </c>
      <c r="M114" s="5">
        <v>93389956238</v>
      </c>
      <c r="N114" s="5">
        <v>122143249457</v>
      </c>
      <c r="O114" s="5">
        <v>105001500000</v>
      </c>
      <c r="P114" s="5">
        <v>56000800000</v>
      </c>
      <c r="Q114" s="5">
        <v>60084416084</v>
      </c>
      <c r="R114" s="5">
        <v>59798432168</v>
      </c>
      <c r="S114" s="5">
        <v>55948232168</v>
      </c>
      <c r="T114" s="5">
        <v>72645938766</v>
      </c>
      <c r="U114" s="5">
        <v>81212260714</v>
      </c>
    </row>
    <row r="115" spans="3:21" ht="15.5" x14ac:dyDescent="0.35">
      <c r="C115" t="s">
        <v>145</v>
      </c>
      <c r="D115" s="5">
        <v>400011079521</v>
      </c>
      <c r="E115" s="5">
        <v>373361338609</v>
      </c>
      <c r="F115" s="5">
        <v>360002703233</v>
      </c>
      <c r="G115" s="5">
        <v>384371160034</v>
      </c>
      <c r="I115" s="5">
        <v>373361338609</v>
      </c>
      <c r="J115" s="5">
        <v>395642244743</v>
      </c>
      <c r="K115" s="5">
        <v>364035158071</v>
      </c>
      <c r="L115" s="5">
        <v>596837223383</v>
      </c>
      <c r="M115" s="5">
        <v>1098182865467</v>
      </c>
      <c r="N115" s="5">
        <v>1075810968737</v>
      </c>
      <c r="O115" s="5">
        <v>825681059274</v>
      </c>
      <c r="P115" s="5">
        <v>911823323142</v>
      </c>
      <c r="Q115" s="5">
        <v>951498927217</v>
      </c>
      <c r="R115" s="5">
        <v>764537358504</v>
      </c>
      <c r="S115" s="5">
        <v>592733173004</v>
      </c>
      <c r="T115" s="5">
        <v>460474593231</v>
      </c>
      <c r="U115" s="5">
        <v>354103702368</v>
      </c>
    </row>
    <row r="116" spans="3:21" ht="15.5" x14ac:dyDescent="0.35">
      <c r="C116" t="s">
        <v>146</v>
      </c>
      <c r="D116" s="5">
        <v>400011079521</v>
      </c>
      <c r="E116" s="5">
        <v>373361338609</v>
      </c>
      <c r="F116" s="5">
        <v>360002703233</v>
      </c>
      <c r="G116" s="5">
        <v>384371160034</v>
      </c>
      <c r="I116" s="5">
        <v>373361338609</v>
      </c>
      <c r="J116" s="5">
        <v>395642244743</v>
      </c>
      <c r="K116" s="5">
        <v>364035158071</v>
      </c>
      <c r="L116" s="5">
        <v>596837223383</v>
      </c>
      <c r="M116" s="5">
        <v>1098182865467</v>
      </c>
      <c r="N116" s="5">
        <v>1075810968737</v>
      </c>
      <c r="O116" s="5">
        <v>825681059274</v>
      </c>
      <c r="P116" s="5">
        <v>911823323142</v>
      </c>
      <c r="Q116" s="5">
        <v>951498927217</v>
      </c>
      <c r="R116" s="5">
        <v>764537358504</v>
      </c>
      <c r="S116" s="5">
        <v>592733173004</v>
      </c>
      <c r="T116" s="5">
        <v>460474593231</v>
      </c>
      <c r="U116" s="5">
        <v>354103702368</v>
      </c>
    </row>
    <row r="117" spans="3:21" ht="15.5" x14ac:dyDescent="0.35">
      <c r="C117" t="s">
        <v>650</v>
      </c>
      <c r="L117" s="5">
        <v>251998425000</v>
      </c>
      <c r="M117" s="5">
        <v>774445521546</v>
      </c>
      <c r="N117" s="5">
        <v>747141250000</v>
      </c>
      <c r="O117" s="5">
        <v>490007000000</v>
      </c>
      <c r="P117" s="5">
        <v>595008500000</v>
      </c>
      <c r="Q117" s="5">
        <v>651009300000</v>
      </c>
      <c r="R117" s="5">
        <v>496993316084</v>
      </c>
      <c r="S117" s="5">
        <v>358491348252</v>
      </c>
      <c r="T117" s="5">
        <v>264439580420</v>
      </c>
      <c r="U117" s="5">
        <v>175607412587</v>
      </c>
    </row>
    <row r="118" spans="3:21" ht="15.5" x14ac:dyDescent="0.35">
      <c r="C118" t="s">
        <v>148</v>
      </c>
    </row>
    <row r="119" spans="3:21" ht="15.5" x14ac:dyDescent="0.35">
      <c r="C119" t="s">
        <v>149</v>
      </c>
    </row>
    <row r="120" spans="3:21" ht="15.5" x14ac:dyDescent="0.35">
      <c r="C120" t="s">
        <v>324</v>
      </c>
    </row>
    <row r="121" spans="3:21" ht="15.5" x14ac:dyDescent="0.35">
      <c r="C121" t="s">
        <v>2185</v>
      </c>
    </row>
    <row r="122" spans="3:21" ht="15.5" x14ac:dyDescent="0.35">
      <c r="C122" t="s">
        <v>147</v>
      </c>
      <c r="D122" s="5">
        <v>22505811735</v>
      </c>
    </row>
    <row r="123" spans="3:21" ht="15.5" x14ac:dyDescent="0.35">
      <c r="C123" t="s">
        <v>150</v>
      </c>
      <c r="D123" s="5">
        <v>1816513953940</v>
      </c>
      <c r="E123" s="5">
        <v>1701545104260</v>
      </c>
      <c r="F123" s="5">
        <v>1623055594900</v>
      </c>
      <c r="G123" s="5">
        <v>2235575087788</v>
      </c>
      <c r="I123" s="5">
        <v>1701545104260</v>
      </c>
      <c r="J123" s="5">
        <v>1606773141100</v>
      </c>
      <c r="K123" s="5">
        <v>1537407569930</v>
      </c>
      <c r="L123" s="5">
        <v>1726324957737</v>
      </c>
      <c r="M123" s="5">
        <v>2157944970302</v>
      </c>
      <c r="N123" s="5">
        <v>2015619366153</v>
      </c>
      <c r="O123" s="5">
        <v>1771631581519</v>
      </c>
      <c r="P123" s="5">
        <v>1776589738461</v>
      </c>
      <c r="Q123" s="5">
        <v>2276438836762</v>
      </c>
      <c r="R123" s="5">
        <v>2897296559011</v>
      </c>
      <c r="S123" s="5">
        <v>2880175893867</v>
      </c>
      <c r="T123" s="5">
        <v>2154420021554</v>
      </c>
      <c r="U123" s="5">
        <v>920106415024</v>
      </c>
    </row>
    <row r="124" spans="3:21" ht="15.5" x14ac:dyDescent="0.35">
      <c r="C124" t="s">
        <v>151</v>
      </c>
    </row>
    <row r="125" spans="3:21" ht="15.5" x14ac:dyDescent="0.35">
      <c r="C125" t="s">
        <v>152</v>
      </c>
      <c r="D125" s="5">
        <v>94819400000</v>
      </c>
      <c r="E125" s="5">
        <v>94819400000</v>
      </c>
      <c r="F125" s="5">
        <v>94819400000</v>
      </c>
      <c r="G125" s="5">
        <v>94819400000</v>
      </c>
      <c r="I125" s="5">
        <v>94819400000</v>
      </c>
      <c r="J125" s="5">
        <v>94819400000</v>
      </c>
      <c r="K125" s="5">
        <v>94819400000</v>
      </c>
      <c r="L125" s="5">
        <v>94819400000</v>
      </c>
      <c r="M125" s="5">
        <v>94819400000</v>
      </c>
      <c r="N125" s="5">
        <v>94819400000</v>
      </c>
      <c r="O125" s="5">
        <v>94819400000</v>
      </c>
      <c r="P125" s="5">
        <v>94819400000</v>
      </c>
      <c r="Q125" s="5">
        <v>94819400000</v>
      </c>
      <c r="R125" s="5">
        <v>94819400000</v>
      </c>
      <c r="S125" s="5">
        <v>94819400000</v>
      </c>
      <c r="T125" s="5">
        <v>94819400000</v>
      </c>
      <c r="U125" s="5">
        <v>94819400000</v>
      </c>
    </row>
    <row r="126" spans="3:21" ht="15.5" x14ac:dyDescent="0.35">
      <c r="C126" t="s">
        <v>153</v>
      </c>
      <c r="D126" s="5">
        <v>-126349854932</v>
      </c>
      <c r="E126" s="5">
        <v>-126349854932</v>
      </c>
      <c r="F126" s="5">
        <v>-126349854932</v>
      </c>
      <c r="G126" s="5">
        <v>-126349854932</v>
      </c>
      <c r="I126" s="5">
        <v>-126349854932</v>
      </c>
      <c r="J126" s="5">
        <v>-126349854932</v>
      </c>
      <c r="K126" s="5">
        <v>-126349854932</v>
      </c>
      <c r="L126" s="5">
        <v>-126349854932</v>
      </c>
      <c r="M126" s="5">
        <v>-126349854932</v>
      </c>
      <c r="N126" s="5">
        <v>-126349854932</v>
      </c>
      <c r="O126" s="5">
        <v>-126349854932</v>
      </c>
      <c r="P126" s="5">
        <v>-126349854932</v>
      </c>
      <c r="Q126" s="5">
        <v>-126349854932</v>
      </c>
      <c r="R126" s="5">
        <v>-126349854932</v>
      </c>
      <c r="S126" s="5">
        <v>-130349854932</v>
      </c>
      <c r="T126" s="5">
        <v>-130349854932</v>
      </c>
      <c r="U126" s="5">
        <v>-130349854932</v>
      </c>
    </row>
    <row r="127" spans="3:21" ht="15.5" x14ac:dyDescent="0.35">
      <c r="C127" t="s">
        <v>155</v>
      </c>
      <c r="D127" s="5">
        <v>8062044081802</v>
      </c>
      <c r="E127" s="5">
        <v>7768556721777</v>
      </c>
      <c r="F127" s="5">
        <v>7419119094248</v>
      </c>
      <c r="G127" s="5">
        <v>7126528880322</v>
      </c>
      <c r="I127" s="5">
        <v>7768556721777</v>
      </c>
      <c r="J127" s="5">
        <v>7336665015050</v>
      </c>
      <c r="K127" s="5">
        <v>6858287977627</v>
      </c>
      <c r="L127" s="5">
        <v>6435795824684</v>
      </c>
      <c r="M127" s="5">
        <v>5845374396880</v>
      </c>
      <c r="N127" s="5">
        <v>5621130343694</v>
      </c>
      <c r="O127" s="5">
        <v>5541650536731</v>
      </c>
      <c r="P127" s="5">
        <v>5276749695028</v>
      </c>
      <c r="Q127" s="5">
        <v>4608047062661</v>
      </c>
      <c r="R127" s="5">
        <v>3764290638489</v>
      </c>
      <c r="S127" s="5">
        <v>2874976171867</v>
      </c>
      <c r="T127" s="5">
        <v>2197223749100</v>
      </c>
      <c r="U127" s="5">
        <v>1954138118795</v>
      </c>
    </row>
    <row r="128" spans="3:21" ht="15.5" x14ac:dyDescent="0.35">
      <c r="C128" t="s">
        <v>156</v>
      </c>
      <c r="D128" s="5">
        <v>12218000000</v>
      </c>
      <c r="E128" s="5">
        <v>12218000000</v>
      </c>
      <c r="F128" s="5">
        <v>12218000000</v>
      </c>
      <c r="G128" s="5">
        <v>12218000000</v>
      </c>
      <c r="I128" s="5">
        <v>12218000000</v>
      </c>
      <c r="J128" s="5">
        <v>11218000000</v>
      </c>
      <c r="K128" s="5">
        <v>10218000000</v>
      </c>
      <c r="L128" s="5">
        <v>9218000000</v>
      </c>
      <c r="M128" s="5">
        <v>8218000000</v>
      </c>
      <c r="N128" s="5">
        <v>7218000000</v>
      </c>
      <c r="O128" s="5">
        <v>6218000000</v>
      </c>
      <c r="P128" s="5">
        <v>5218000000</v>
      </c>
      <c r="Q128" s="5">
        <v>4218000000</v>
      </c>
      <c r="R128" s="5">
        <v>3218000000</v>
      </c>
      <c r="S128" s="5">
        <v>2218000000</v>
      </c>
      <c r="T128" s="5">
        <v>2218000000</v>
      </c>
      <c r="U128" s="5">
        <v>2218000000</v>
      </c>
    </row>
    <row r="129" spans="2:21" ht="15.5" x14ac:dyDescent="0.35">
      <c r="C129" t="s">
        <v>157</v>
      </c>
      <c r="D129" s="5">
        <v>8049826081802</v>
      </c>
      <c r="E129" s="5">
        <v>7756338721777</v>
      </c>
      <c r="F129" s="5">
        <v>7406901094248</v>
      </c>
      <c r="G129" s="5">
        <v>7114310880322</v>
      </c>
      <c r="I129" s="5">
        <v>7756338721777</v>
      </c>
      <c r="J129" s="5">
        <v>7325447015050</v>
      </c>
      <c r="K129" s="5">
        <v>6848069977627</v>
      </c>
      <c r="L129" s="5">
        <v>6426577824684</v>
      </c>
      <c r="M129" s="5">
        <v>5837156396880</v>
      </c>
      <c r="N129" s="5">
        <v>5613912343694</v>
      </c>
      <c r="O129" s="5">
        <v>5535432536731</v>
      </c>
      <c r="P129" s="5">
        <v>5271531695028</v>
      </c>
      <c r="Q129" s="5">
        <v>4603829062661</v>
      </c>
      <c r="R129" s="5">
        <v>3761072638489</v>
      </c>
      <c r="S129" s="5">
        <v>2872758171867</v>
      </c>
      <c r="T129" s="5">
        <v>2195005749100</v>
      </c>
      <c r="U129" s="5">
        <v>1951920118795</v>
      </c>
    </row>
    <row r="130" spans="2:21" ht="15.5" x14ac:dyDescent="0.35">
      <c r="C130" t="s">
        <v>158</v>
      </c>
      <c r="D130" s="5">
        <v>8062044081802</v>
      </c>
      <c r="E130" s="5">
        <v>7768556721777</v>
      </c>
      <c r="F130" s="5">
        <v>7419119094248</v>
      </c>
      <c r="G130" s="5">
        <v>7126528880322</v>
      </c>
      <c r="I130" s="5">
        <v>7768556721777</v>
      </c>
      <c r="J130" s="5">
        <v>7336665015050</v>
      </c>
      <c r="K130" s="5">
        <v>6858287977627</v>
      </c>
      <c r="L130" s="5">
        <v>6435795824684</v>
      </c>
      <c r="M130" s="5">
        <v>5845374396880</v>
      </c>
      <c r="N130" s="5">
        <v>5621130343694</v>
      </c>
      <c r="O130" s="5">
        <v>5541650536731</v>
      </c>
      <c r="P130" s="5">
        <v>5276749695028</v>
      </c>
      <c r="Q130" s="5">
        <v>4608047062661</v>
      </c>
      <c r="R130" s="5">
        <v>3764290638489</v>
      </c>
      <c r="S130" s="5">
        <v>2874976171867</v>
      </c>
      <c r="T130" s="5">
        <v>2197223749100</v>
      </c>
      <c r="U130" s="5">
        <v>1954138118795</v>
      </c>
    </row>
    <row r="131" spans="2:21" ht="15.5" x14ac:dyDescent="0.35">
      <c r="C131" t="s">
        <v>159</v>
      </c>
      <c r="D131" s="5">
        <v>-342142933</v>
      </c>
      <c r="E131" s="5">
        <v>-319034162</v>
      </c>
      <c r="F131" s="5">
        <v>-342292213</v>
      </c>
      <c r="G131" s="5">
        <v>-354444082</v>
      </c>
      <c r="I131" s="5">
        <v>-319034162</v>
      </c>
      <c r="J131" s="5">
        <v>-328295445</v>
      </c>
      <c r="K131" s="5">
        <v>-329803323</v>
      </c>
      <c r="L131" s="5">
        <v>-338584677</v>
      </c>
      <c r="M131" s="5">
        <v>-314190158</v>
      </c>
      <c r="N131" s="5">
        <v>-231292182</v>
      </c>
      <c r="O131" s="5">
        <v>-71457740</v>
      </c>
      <c r="P131" s="5">
        <v>73577804</v>
      </c>
      <c r="Q131" s="5">
        <v>100259352</v>
      </c>
      <c r="R131" s="5">
        <v>100445631</v>
      </c>
      <c r="S131" s="5">
        <v>100602665</v>
      </c>
      <c r="T131" s="5">
        <v>100953500</v>
      </c>
      <c r="U131" s="5">
        <v>101359984</v>
      </c>
    </row>
    <row r="132" spans="2:21" ht="15.5" x14ac:dyDescent="0.35">
      <c r="C132" t="s">
        <v>10</v>
      </c>
      <c r="D132" s="5">
        <v>8055671919937</v>
      </c>
      <c r="E132" s="5">
        <v>7762207668683</v>
      </c>
      <c r="F132" s="5">
        <v>7415191717103</v>
      </c>
      <c r="G132" s="5">
        <v>7122589351308</v>
      </c>
      <c r="I132" s="5">
        <v>7762207668683</v>
      </c>
      <c r="J132" s="5">
        <v>7332751634673</v>
      </c>
      <c r="K132" s="5">
        <v>6851330744372</v>
      </c>
      <c r="L132" s="5">
        <v>6429617047075</v>
      </c>
      <c r="M132" s="5">
        <v>5836337461790</v>
      </c>
      <c r="N132" s="5">
        <v>5607298699580</v>
      </c>
      <c r="O132" s="5">
        <v>5503602936059</v>
      </c>
      <c r="P132" s="5">
        <v>5231665104900</v>
      </c>
      <c r="Q132" s="5">
        <v>4551607678081</v>
      </c>
      <c r="R132" s="5">
        <v>3714904308188</v>
      </c>
      <c r="S132" s="5">
        <v>2829195478600</v>
      </c>
      <c r="T132" s="5">
        <v>2161794247668</v>
      </c>
      <c r="U132" s="5">
        <v>1918709023847</v>
      </c>
    </row>
    <row r="133" spans="2:21" ht="15.5" x14ac:dyDescent="0.35">
      <c r="C133" t="s">
        <v>160</v>
      </c>
      <c r="D133" s="5">
        <v>9872185873877</v>
      </c>
      <c r="E133" s="5">
        <v>9463752772943</v>
      </c>
      <c r="F133" s="5">
        <v>9038247312003</v>
      </c>
      <c r="G133" s="5">
        <v>9358164439096</v>
      </c>
      <c r="I133" s="5">
        <v>9463752772943</v>
      </c>
      <c r="J133" s="5">
        <v>8939524775773</v>
      </c>
      <c r="K133" s="5">
        <v>8388738314302</v>
      </c>
      <c r="L133" s="5">
        <v>8155942004812</v>
      </c>
      <c r="M133" s="5">
        <v>7994282432092</v>
      </c>
      <c r="N133" s="5">
        <v>7622918065733</v>
      </c>
      <c r="O133" s="5">
        <v>7275234517578</v>
      </c>
      <c r="P133" s="5">
        <v>7008254843361</v>
      </c>
      <c r="Q133" s="5">
        <v>6828046514843</v>
      </c>
      <c r="R133" s="5">
        <v>6612200867199</v>
      </c>
      <c r="S133" s="5">
        <v>5709371372467</v>
      </c>
      <c r="T133" s="5">
        <v>4316214269222</v>
      </c>
      <c r="U133" s="5">
        <v>2838815438871</v>
      </c>
    </row>
    <row r="134" spans="2:21" ht="15.5" x14ac:dyDescent="0.35">
      <c r="C134" t="s">
        <v>161</v>
      </c>
      <c r="D134" s="5">
        <v>948194000</v>
      </c>
      <c r="E134" s="5">
        <v>948194000</v>
      </c>
      <c r="F134" s="5">
        <v>948194000</v>
      </c>
      <c r="G134" s="5">
        <v>948194000</v>
      </c>
      <c r="I134" s="5">
        <v>948194000</v>
      </c>
      <c r="J134" s="5">
        <v>948194000</v>
      </c>
      <c r="K134" s="5">
        <v>948194000</v>
      </c>
      <c r="L134" s="5">
        <v>948194000</v>
      </c>
      <c r="M134" s="5">
        <v>948194000</v>
      </c>
      <c r="N134" s="5">
        <v>948194000</v>
      </c>
      <c r="O134" s="5">
        <v>948194000</v>
      </c>
      <c r="P134" s="5">
        <v>948194000</v>
      </c>
      <c r="Q134" s="5">
        <v>948194000</v>
      </c>
      <c r="R134" s="5">
        <v>948194000</v>
      </c>
      <c r="S134" s="5">
        <v>948194000</v>
      </c>
      <c r="T134" s="5">
        <v>948194000</v>
      </c>
      <c r="U134" s="5">
        <v>948194000</v>
      </c>
    </row>
    <row r="136" spans="2:21" ht="15.5" x14ac:dyDescent="0.35">
      <c r="B136" t="s">
        <v>162</v>
      </c>
      <c r="C136" t="s">
        <v>163</v>
      </c>
      <c r="D136" s="5">
        <v>453630274450</v>
      </c>
      <c r="E136" s="5">
        <v>500893781111</v>
      </c>
      <c r="F136" s="5">
        <v>433581481486</v>
      </c>
      <c r="G136" s="5">
        <v>238973456644</v>
      </c>
      <c r="I136" s="5">
        <v>1486269153842</v>
      </c>
      <c r="J136" s="5">
        <v>1373133839804</v>
      </c>
      <c r="K136" s="5">
        <v>1310744752497</v>
      </c>
      <c r="L136" s="5">
        <v>1110016332485</v>
      </c>
      <c r="M136" s="5">
        <v>753106871434</v>
      </c>
      <c r="N136" s="5">
        <v>406979906375</v>
      </c>
      <c r="O136" s="5">
        <v>882176701105</v>
      </c>
      <c r="P136" s="5">
        <v>773917401605</v>
      </c>
      <c r="Q136" s="5">
        <v>494278964207</v>
      </c>
      <c r="R136" s="5">
        <v>827687677023</v>
      </c>
      <c r="S136" s="5">
        <v>1516474095392</v>
      </c>
      <c r="T136" s="5">
        <v>1245051970651</v>
      </c>
      <c r="U136" s="5">
        <v>517490249474</v>
      </c>
    </row>
    <row r="137" spans="2:21" ht="15.5" x14ac:dyDescent="0.35">
      <c r="C137" t="s">
        <v>164</v>
      </c>
      <c r="D137" s="5">
        <v>840141060048</v>
      </c>
      <c r="E137" s="5">
        <v>917037839307</v>
      </c>
      <c r="F137" s="5">
        <v>815058020487</v>
      </c>
      <c r="G137" s="5">
        <v>680364202176</v>
      </c>
      <c r="I137" s="5">
        <v>3113616642918</v>
      </c>
      <c r="J137" s="5">
        <v>2944325811050</v>
      </c>
      <c r="K137" s="5">
        <v>2857181526209</v>
      </c>
      <c r="L137" s="5">
        <v>2425569963370</v>
      </c>
      <c r="M137" s="5">
        <v>1716305966960</v>
      </c>
      <c r="N137" s="5">
        <v>1376215521125</v>
      </c>
      <c r="O137" s="5">
        <v>1971763925877</v>
      </c>
      <c r="P137" s="5">
        <v>1769102174615</v>
      </c>
      <c r="Q137" s="5">
        <v>1767013203500</v>
      </c>
      <c r="R137" s="5">
        <v>2339953092480</v>
      </c>
      <c r="S137" s="5">
        <v>2680757668826</v>
      </c>
      <c r="T137" s="5">
        <v>2322687416990</v>
      </c>
      <c r="U137" s="5">
        <v>1083334154523</v>
      </c>
    </row>
    <row r="138" spans="2:21" ht="15.5" x14ac:dyDescent="0.35">
      <c r="C138" t="s">
        <v>166</v>
      </c>
      <c r="D138" s="5">
        <v>-250635496847</v>
      </c>
      <c r="E138" s="5">
        <v>-296077397955</v>
      </c>
      <c r="F138" s="5">
        <v>-260016504801</v>
      </c>
      <c r="G138" s="5">
        <v>-299351782594</v>
      </c>
      <c r="I138" s="5">
        <v>-1122265826366</v>
      </c>
      <c r="J138" s="5">
        <v>-1073367738421</v>
      </c>
      <c r="K138" s="5">
        <v>-1064015561118</v>
      </c>
      <c r="L138" s="5">
        <v>-853863952003</v>
      </c>
      <c r="M138" s="5">
        <v>-601633771005</v>
      </c>
      <c r="N138" s="5">
        <v>-625341104438</v>
      </c>
      <c r="O138" s="5">
        <v>-636836831175</v>
      </c>
      <c r="P138" s="5">
        <v>-650490741443</v>
      </c>
      <c r="Q138" s="5">
        <v>-948773841148</v>
      </c>
      <c r="R138" s="5">
        <v>-1159520963755</v>
      </c>
      <c r="S138" s="5">
        <v>-802810139041</v>
      </c>
      <c r="T138" s="5">
        <v>-758021744526</v>
      </c>
      <c r="U138" s="5">
        <v>-325315030239</v>
      </c>
    </row>
    <row r="139" spans="2:21" ht="15.5" x14ac:dyDescent="0.35">
      <c r="C139" t="s">
        <v>2186</v>
      </c>
      <c r="D139" s="5">
        <v>-76884302817</v>
      </c>
      <c r="E139" s="5">
        <v>-65845030477</v>
      </c>
      <c r="F139" s="5">
        <v>-68288879084</v>
      </c>
      <c r="G139" s="5">
        <v>-94263103926</v>
      </c>
      <c r="I139" s="5">
        <v>-297188713875</v>
      </c>
      <c r="J139" s="5">
        <v>-286834964740</v>
      </c>
      <c r="K139" s="5">
        <v>-283983044438</v>
      </c>
      <c r="L139" s="5">
        <v>-243951992112</v>
      </c>
      <c r="M139" s="5">
        <v>-201432512282</v>
      </c>
      <c r="N139" s="5">
        <v>-215318475113</v>
      </c>
      <c r="O139" s="5">
        <v>-242684063605</v>
      </c>
      <c r="P139" s="5">
        <v>-197284351929</v>
      </c>
      <c r="Q139" s="5">
        <v>-176227512950</v>
      </c>
      <c r="R139" s="5">
        <v>-160252641923</v>
      </c>
      <c r="S139" s="5">
        <v>-151231214554</v>
      </c>
      <c r="T139" s="5">
        <v>-131137934014</v>
      </c>
      <c r="U139" s="5">
        <v>-113103577198</v>
      </c>
    </row>
    <row r="140" spans="2:21" ht="15.5" x14ac:dyDescent="0.35">
      <c r="C140" t="s">
        <v>2187</v>
      </c>
      <c r="D140" s="5">
        <v>-62500000</v>
      </c>
      <c r="I140" s="5">
        <v>-8217992</v>
      </c>
      <c r="J140" s="5">
        <v>-125000000</v>
      </c>
      <c r="K140" s="5">
        <v>-4228676217</v>
      </c>
      <c r="L140" s="5">
        <v>-48118093933</v>
      </c>
      <c r="M140" s="5">
        <v>-37720127994</v>
      </c>
      <c r="N140" s="5">
        <v>-29051215786</v>
      </c>
      <c r="O140" s="5">
        <v>-60823431234</v>
      </c>
      <c r="P140" s="5">
        <v>-874173120</v>
      </c>
      <c r="Q140" s="5">
        <v>-5292882396</v>
      </c>
      <c r="R140" s="5">
        <v>-11143097734</v>
      </c>
      <c r="S140" s="5">
        <v>-16793645032</v>
      </c>
      <c r="T140" s="5">
        <v>-21548651661</v>
      </c>
      <c r="U140" s="5">
        <v>-23494734436</v>
      </c>
    </row>
    <row r="141" spans="2:21" ht="15.5" x14ac:dyDescent="0.35">
      <c r="C141" t="s">
        <v>490</v>
      </c>
      <c r="D141" s="5">
        <v>-58928485934</v>
      </c>
      <c r="E141" s="5">
        <v>-54221629764</v>
      </c>
      <c r="F141" s="5">
        <v>-53171155116</v>
      </c>
      <c r="G141" s="5">
        <v>-47775859012</v>
      </c>
      <c r="I141" s="5">
        <v>-207884730843</v>
      </c>
      <c r="J141" s="5">
        <v>-210864268085</v>
      </c>
      <c r="K141" s="5">
        <v>-194209491939</v>
      </c>
      <c r="L141" s="5">
        <v>-169619592837</v>
      </c>
      <c r="M141" s="5">
        <v>-122412684245</v>
      </c>
      <c r="N141" s="5">
        <v>-99524819413</v>
      </c>
      <c r="O141" s="5">
        <v>-149242898758</v>
      </c>
      <c r="P141" s="5">
        <v>-146535506518</v>
      </c>
      <c r="Q141" s="5">
        <v>-142440002799</v>
      </c>
      <c r="R141" s="5">
        <v>-181348712045</v>
      </c>
      <c r="S141" s="5">
        <v>-193448574807</v>
      </c>
      <c r="T141" s="5">
        <v>-166927116138</v>
      </c>
      <c r="U141" s="5">
        <v>-103930563176</v>
      </c>
    </row>
    <row r="142" spans="2:21" ht="15.5" x14ac:dyDescent="0.35">
      <c r="C142" t="s">
        <v>173</v>
      </c>
      <c r="F142" s="5">
        <v>-690285232000</v>
      </c>
      <c r="I142" s="5">
        <v>-690285232000</v>
      </c>
      <c r="J142" s="5">
        <v>-507283790</v>
      </c>
      <c r="K142" s="5">
        <v>-717444483125</v>
      </c>
      <c r="L142" s="5">
        <v>-682688679250</v>
      </c>
      <c r="M142" s="5">
        <v>-102008554625</v>
      </c>
      <c r="N142" s="5">
        <v>53654024263</v>
      </c>
      <c r="O142" s="5">
        <v>-403657711111</v>
      </c>
      <c r="P142" s="5">
        <v>-419166205713</v>
      </c>
      <c r="Q142" s="5">
        <v>-197150871804</v>
      </c>
      <c r="R142" s="5">
        <v>-101751499956</v>
      </c>
      <c r="S142" s="5">
        <v>-122090844465</v>
      </c>
      <c r="T142" s="5">
        <v>-114113924116</v>
      </c>
      <c r="U142" s="5">
        <v>-175480413621</v>
      </c>
    </row>
    <row r="143" spans="2:21" ht="15.5" x14ac:dyDescent="0.35">
      <c r="C143" t="s">
        <v>174</v>
      </c>
      <c r="D143" s="5">
        <v>-102002886974</v>
      </c>
      <c r="E143" s="5">
        <v>-76441208484</v>
      </c>
      <c r="F143" s="5">
        <v>-57353409627</v>
      </c>
      <c r="G143" s="5">
        <v>-39362522171</v>
      </c>
      <c r="I143" s="5">
        <v>-183520078785</v>
      </c>
      <c r="J143" s="5">
        <v>-97590978809</v>
      </c>
      <c r="K143" s="5">
        <v>-153333679397</v>
      </c>
      <c r="L143" s="5">
        <v>-248657338327</v>
      </c>
      <c r="M143" s="5">
        <v>-500780650354</v>
      </c>
      <c r="N143" s="5">
        <v>-772861908766</v>
      </c>
      <c r="O143" s="5">
        <v>-925991370423</v>
      </c>
      <c r="P143" s="5">
        <v>-929816982201</v>
      </c>
      <c r="Q143" s="5">
        <v>-517999055393</v>
      </c>
      <c r="R143" s="5">
        <v>-469943048449</v>
      </c>
      <c r="S143" s="5">
        <v>-426450884319</v>
      </c>
      <c r="T143" s="5">
        <v>-374140253246</v>
      </c>
      <c r="U143" s="5">
        <v>-463230728418</v>
      </c>
    </row>
    <row r="144" spans="2:21" ht="15.5" x14ac:dyDescent="0.35">
      <c r="C144" t="s">
        <v>176</v>
      </c>
      <c r="D144" s="5">
        <v>-60608009268</v>
      </c>
      <c r="E144" s="5">
        <v>-92854340517</v>
      </c>
      <c r="F144" s="5">
        <v>-71659760734</v>
      </c>
      <c r="G144" s="5">
        <v>-41001295799</v>
      </c>
      <c r="I144" s="5">
        <v>-215406470354</v>
      </c>
      <c r="J144" s="5">
        <v>-69128384037</v>
      </c>
      <c r="K144" s="5">
        <v>-138085777955</v>
      </c>
      <c r="L144" s="5">
        <v>-172619761699</v>
      </c>
      <c r="M144" s="5">
        <v>-404273294009</v>
      </c>
      <c r="N144" s="5">
        <v>-725737413104</v>
      </c>
      <c r="O144" s="5">
        <v>-804169357647</v>
      </c>
      <c r="P144" s="5">
        <v>-890812243858</v>
      </c>
      <c r="Q144" s="5">
        <v>-520792720827</v>
      </c>
      <c r="R144" s="5">
        <v>-511758103797</v>
      </c>
      <c r="S144" s="5">
        <v>-294217839810</v>
      </c>
      <c r="T144" s="5">
        <v>-311370172547</v>
      </c>
      <c r="U144" s="5">
        <v>-349840459549</v>
      </c>
    </row>
    <row r="145" spans="3:21" ht="15.5" x14ac:dyDescent="0.35">
      <c r="C145" t="s">
        <v>1834</v>
      </c>
      <c r="D145" s="5">
        <v>-1078064256</v>
      </c>
      <c r="E145" s="5">
        <v>-12380103120</v>
      </c>
      <c r="F145" s="5">
        <v>-14586612832</v>
      </c>
      <c r="G145" s="5">
        <v>-27370876390</v>
      </c>
      <c r="I145" s="5">
        <v>-63110445884</v>
      </c>
      <c r="J145" s="5">
        <v>-97400732419</v>
      </c>
      <c r="K145" s="5">
        <v>-39169715317</v>
      </c>
      <c r="L145" s="5">
        <v>-31256400953</v>
      </c>
      <c r="M145" s="5">
        <v>-45812230653</v>
      </c>
      <c r="N145" s="5">
        <v>-45206862653</v>
      </c>
      <c r="O145" s="5">
        <v>-149841170090</v>
      </c>
      <c r="P145" s="5">
        <v>-86870271444</v>
      </c>
      <c r="Q145" s="5">
        <v>-76155598573</v>
      </c>
      <c r="R145" s="5">
        <v>-61720700735</v>
      </c>
      <c r="S145" s="5">
        <v>-53109551846</v>
      </c>
      <c r="T145" s="5">
        <v>-85571695392</v>
      </c>
      <c r="U145" s="5">
        <v>-110947699394</v>
      </c>
    </row>
    <row r="146" spans="3:21" ht="15.5" x14ac:dyDescent="0.35">
      <c r="C146" t="s">
        <v>2188</v>
      </c>
    </row>
    <row r="147" spans="3:21" ht="15.5" x14ac:dyDescent="0.35">
      <c r="C147" t="s">
        <v>423</v>
      </c>
      <c r="D147" s="5">
        <v>79744000</v>
      </c>
      <c r="E147" s="5">
        <v>159546500</v>
      </c>
      <c r="F147" s="5">
        <v>68680500</v>
      </c>
      <c r="G147" s="5">
        <v>16100000</v>
      </c>
      <c r="I147" s="5">
        <v>262877000</v>
      </c>
      <c r="J147" s="5">
        <v>525303658</v>
      </c>
      <c r="K147" s="5">
        <v>330587287</v>
      </c>
      <c r="M147" s="5">
        <v>50000000</v>
      </c>
      <c r="P147" s="5">
        <v>221000000</v>
      </c>
      <c r="Q147" s="5">
        <v>4545455</v>
      </c>
      <c r="R147" s="5">
        <v>74367700</v>
      </c>
      <c r="S147" s="5">
        <v>306834300</v>
      </c>
      <c r="T147" s="5">
        <v>7926137</v>
      </c>
      <c r="U147" s="5">
        <v>135122066</v>
      </c>
    </row>
    <row r="148" spans="3:21" ht="15.5" x14ac:dyDescent="0.35">
      <c r="C148" t="s">
        <v>747</v>
      </c>
    </row>
    <row r="149" spans="3:21" ht="15.5" x14ac:dyDescent="0.35">
      <c r="C149" t="s">
        <v>2189</v>
      </c>
      <c r="D149" s="5">
        <v>-39486557450</v>
      </c>
      <c r="I149" s="5">
        <v>-17676628660</v>
      </c>
      <c r="J149" s="5">
        <v>-18326397517</v>
      </c>
      <c r="K149" s="5">
        <v>-24610628088</v>
      </c>
      <c r="L149" s="5">
        <v>-60496415485</v>
      </c>
      <c r="M149" s="5">
        <v>-61601335813</v>
      </c>
      <c r="N149" s="5">
        <v>-20232762611</v>
      </c>
      <c r="O149" s="5">
        <v>-18294269283</v>
      </c>
      <c r="P149" s="5">
        <v>-23686176551</v>
      </c>
      <c r="Q149" s="5">
        <v>-19025568042</v>
      </c>
      <c r="R149" s="5">
        <v>-8559868276</v>
      </c>
      <c r="S149" s="5">
        <v>-5208460155</v>
      </c>
      <c r="T149" s="5">
        <v>-8558975181</v>
      </c>
      <c r="U149" s="5">
        <v>-10499385193</v>
      </c>
    </row>
    <row r="150" spans="3:21" ht="15.5" x14ac:dyDescent="0.35">
      <c r="C150" t="s">
        <v>2190</v>
      </c>
      <c r="E150" s="5">
        <v>280000000</v>
      </c>
      <c r="F150" s="5">
        <v>202000000</v>
      </c>
      <c r="G150" s="5">
        <v>31124006</v>
      </c>
      <c r="I150" s="5">
        <v>513124006</v>
      </c>
      <c r="J150" s="5">
        <v>498869067</v>
      </c>
      <c r="K150" s="5">
        <v>481840000</v>
      </c>
      <c r="L150" s="5">
        <v>469614117</v>
      </c>
      <c r="M150" s="5">
        <v>991529412</v>
      </c>
      <c r="N150" s="5">
        <v>684235290</v>
      </c>
      <c r="O150" s="5">
        <v>840000000</v>
      </c>
      <c r="P150" s="5">
        <v>937058824</v>
      </c>
      <c r="Q150" s="5">
        <v>770000000</v>
      </c>
      <c r="R150" s="5">
        <v>798000000</v>
      </c>
      <c r="S150" s="5">
        <v>936470588</v>
      </c>
      <c r="T150" s="5">
        <v>770000000</v>
      </c>
      <c r="U150" s="5">
        <v>598500000</v>
      </c>
    </row>
    <row r="151" spans="3:21" ht="15.5" x14ac:dyDescent="0.35">
      <c r="C151" t="s">
        <v>2191</v>
      </c>
      <c r="D151" s="5">
        <v>-910000000</v>
      </c>
      <c r="F151" s="5">
        <v>917775399</v>
      </c>
      <c r="G151" s="5">
        <v>-355613055</v>
      </c>
      <c r="J151" s="5">
        <v>2700000000</v>
      </c>
      <c r="K151" s="5">
        <v>1400000000</v>
      </c>
      <c r="L151" s="5">
        <v>3197998894</v>
      </c>
      <c r="M151" s="5">
        <v>50000000</v>
      </c>
      <c r="N151" s="5">
        <v>-14100000000</v>
      </c>
      <c r="O151" s="5">
        <v>-8510000000</v>
      </c>
      <c r="P151" s="5">
        <v>-400000000</v>
      </c>
      <c r="Q151" s="5">
        <v>-1300000000</v>
      </c>
      <c r="S151" s="5">
        <v>-150000000000</v>
      </c>
    </row>
    <row r="152" spans="3:21" ht="15.5" x14ac:dyDescent="0.35">
      <c r="C152" t="s">
        <v>2192</v>
      </c>
      <c r="E152" s="5">
        <v>-60000000</v>
      </c>
      <c r="F152" s="5">
        <v>-917775399</v>
      </c>
      <c r="I152" s="5">
        <v>-977775399</v>
      </c>
      <c r="J152" s="5">
        <v>-263000000</v>
      </c>
      <c r="K152" s="5">
        <v>-2500000000</v>
      </c>
      <c r="L152" s="5">
        <v>-4500000000</v>
      </c>
    </row>
    <row r="153" spans="3:21" ht="15.5" x14ac:dyDescent="0.35">
      <c r="C153" t="s">
        <v>614</v>
      </c>
    </row>
    <row r="154" spans="3:21" ht="15.5" x14ac:dyDescent="0.35">
      <c r="C154" t="s">
        <v>334</v>
      </c>
      <c r="E154" s="5">
        <v>28413688653</v>
      </c>
      <c r="F154" s="5">
        <v>28622283439</v>
      </c>
      <c r="G154" s="5">
        <v>29318039067</v>
      </c>
      <c r="I154" s="5">
        <v>112875240506</v>
      </c>
      <c r="J154" s="5">
        <v>83803362439</v>
      </c>
      <c r="K154" s="5">
        <v>48820014676</v>
      </c>
      <c r="L154" s="5">
        <v>16547626799</v>
      </c>
      <c r="M154" s="5">
        <v>9814680709</v>
      </c>
      <c r="N154" s="5">
        <v>31730894312</v>
      </c>
      <c r="O154" s="5">
        <v>53983426597</v>
      </c>
      <c r="P154" s="5">
        <v>70793650828</v>
      </c>
      <c r="Q154" s="5">
        <v>98500286594</v>
      </c>
      <c r="R154" s="5">
        <v>111223256659</v>
      </c>
      <c r="S154" s="5">
        <v>74841662604</v>
      </c>
      <c r="T154" s="5">
        <v>30582663737</v>
      </c>
      <c r="U154" s="5">
        <v>7323193652</v>
      </c>
    </row>
    <row r="155" spans="3:21" ht="15.5" x14ac:dyDescent="0.35">
      <c r="C155" t="s">
        <v>183</v>
      </c>
      <c r="F155" s="5">
        <v>-690285232000</v>
      </c>
      <c r="I155" s="5">
        <v>-690285232000</v>
      </c>
      <c r="J155" s="5">
        <v>-507283790</v>
      </c>
      <c r="K155" s="5">
        <v>-717444483125</v>
      </c>
      <c r="L155" s="5">
        <v>-682688679250</v>
      </c>
      <c r="M155" s="5">
        <v>-102008554625</v>
      </c>
      <c r="N155" s="5">
        <v>53654024263</v>
      </c>
      <c r="O155" s="5">
        <v>-403657711111</v>
      </c>
      <c r="P155" s="5">
        <v>-419166205713</v>
      </c>
      <c r="Q155" s="5">
        <v>-197150871804</v>
      </c>
      <c r="R155" s="5">
        <v>-101751499956</v>
      </c>
      <c r="S155" s="5">
        <v>-122090844465</v>
      </c>
      <c r="T155" s="5">
        <v>-114113924116</v>
      </c>
      <c r="U155" s="5">
        <v>-175480413621</v>
      </c>
    </row>
    <row r="156" spans="3:21" ht="15.5" x14ac:dyDescent="0.35">
      <c r="C156" t="s">
        <v>572</v>
      </c>
      <c r="K156" s="5">
        <v>-295498153125</v>
      </c>
      <c r="L156" s="5">
        <v>-571749981250</v>
      </c>
      <c r="M156" s="5">
        <v>-67175393669</v>
      </c>
      <c r="N156" s="5">
        <v>-117023699308</v>
      </c>
      <c r="O156" s="5">
        <v>-153919079584</v>
      </c>
      <c r="P156" s="5">
        <v>-163890941131</v>
      </c>
      <c r="Q156" s="5">
        <v>-256403232381</v>
      </c>
      <c r="R156" s="5">
        <v>-252712797379</v>
      </c>
      <c r="S156" s="5">
        <v>-171649148604</v>
      </c>
      <c r="T156" s="5">
        <v>-81212260714</v>
      </c>
      <c r="U156" s="5">
        <v>-50167832168</v>
      </c>
    </row>
    <row r="157" spans="3:21" ht="15.5" x14ac:dyDescent="0.35">
      <c r="C157" t="s">
        <v>1712</v>
      </c>
      <c r="U157" s="5">
        <v>75000000</v>
      </c>
    </row>
    <row r="158" spans="3:21" ht="15.5" x14ac:dyDescent="0.35">
      <c r="C158" t="s">
        <v>479</v>
      </c>
      <c r="F158" s="5">
        <v>-690285232000</v>
      </c>
      <c r="I158" s="5">
        <v>-690285232000</v>
      </c>
      <c r="J158" s="5">
        <v>-507283790</v>
      </c>
      <c r="K158" s="5">
        <v>-421946330000</v>
      </c>
      <c r="L158" s="5">
        <v>-110938698000</v>
      </c>
      <c r="M158" s="5">
        <v>-100508564000</v>
      </c>
      <c r="N158" s="5">
        <v>-150004290800</v>
      </c>
      <c r="O158" s="5">
        <v>-349883586000</v>
      </c>
      <c r="P158" s="5">
        <v>-349883586000</v>
      </c>
      <c r="Q158" s="5">
        <v>-349883586000</v>
      </c>
      <c r="R158" s="5">
        <v>-310059438000</v>
      </c>
      <c r="S158" s="5">
        <v>-212110997800</v>
      </c>
      <c r="T158" s="5">
        <v>-194379770000</v>
      </c>
      <c r="U158" s="5">
        <v>-156452010000</v>
      </c>
    </row>
    <row r="159" spans="3:21" ht="15.5" x14ac:dyDescent="0.35">
      <c r="C159" t="s">
        <v>2193</v>
      </c>
      <c r="M159" s="5">
        <v>65675403044</v>
      </c>
      <c r="N159" s="5">
        <v>320682014371</v>
      </c>
      <c r="O159" s="5">
        <v>100144954473</v>
      </c>
      <c r="P159" s="5">
        <v>94608321418</v>
      </c>
      <c r="Q159" s="5">
        <v>409135946577</v>
      </c>
      <c r="R159" s="5">
        <v>461020735423</v>
      </c>
      <c r="S159" s="5">
        <v>261669301939</v>
      </c>
      <c r="T159" s="5">
        <v>161478106598</v>
      </c>
      <c r="U159" s="5">
        <v>31064428547</v>
      </c>
    </row>
    <row r="160" spans="3:21" ht="15.5" x14ac:dyDescent="0.35">
      <c r="C160" t="s">
        <v>391</v>
      </c>
      <c r="D160" s="5">
        <v>351627387476</v>
      </c>
      <c r="E160" s="5">
        <v>424452572627</v>
      </c>
      <c r="F160" s="5">
        <v>-314057160141</v>
      </c>
      <c r="G160" s="5">
        <v>199610934473</v>
      </c>
      <c r="I160" s="5">
        <v>612463843057</v>
      </c>
      <c r="J160" s="5">
        <v>1275035577205</v>
      </c>
      <c r="K160" s="5">
        <v>439966589975</v>
      </c>
      <c r="L160" s="5">
        <v>178670314908</v>
      </c>
      <c r="M160" s="5">
        <v>150317666455</v>
      </c>
      <c r="N160" s="5">
        <v>-312227978128</v>
      </c>
      <c r="O160" s="5">
        <v>-447472380429</v>
      </c>
      <c r="P160" s="5">
        <v>-575065786309</v>
      </c>
      <c r="Q160" s="5">
        <v>-220870962990</v>
      </c>
      <c r="R160" s="5">
        <v>255993128618</v>
      </c>
      <c r="S160" s="5">
        <v>967932366608</v>
      </c>
      <c r="T160" s="5">
        <v>756797793289</v>
      </c>
      <c r="U160" s="5">
        <v>-121220892565</v>
      </c>
    </row>
    <row r="161" spans="2:21" ht="15.5" x14ac:dyDescent="0.35">
      <c r="C161" t="s">
        <v>193</v>
      </c>
      <c r="D161" s="5">
        <v>2789446954490</v>
      </c>
      <c r="I161" s="5">
        <v>2171915200498</v>
      </c>
      <c r="J161" s="5">
        <v>1375491285335</v>
      </c>
      <c r="K161" s="5">
        <v>935561857639</v>
      </c>
      <c r="L161" s="5">
        <v>713494544735</v>
      </c>
      <c r="M161" s="5">
        <v>571328533197</v>
      </c>
      <c r="N161" s="5">
        <v>874915652704</v>
      </c>
      <c r="O161" s="5">
        <v>1340984802745</v>
      </c>
      <c r="P161" s="5">
        <v>1875256139295</v>
      </c>
      <c r="Q161" s="5">
        <v>2112641475830</v>
      </c>
      <c r="R161" s="5">
        <v>1871711820045</v>
      </c>
      <c r="S161" s="5">
        <v>881408426438</v>
      </c>
      <c r="T161" s="5">
        <v>115638115141</v>
      </c>
      <c r="U161" s="5">
        <v>234584159078</v>
      </c>
    </row>
    <row r="162" spans="2:21" ht="15.5" x14ac:dyDescent="0.35">
      <c r="C162" t="s">
        <v>2194</v>
      </c>
      <c r="D162" s="5">
        <v>-150289172</v>
      </c>
      <c r="E162" s="5">
        <v>-13673466071</v>
      </c>
      <c r="F162" s="5">
        <v>76639228</v>
      </c>
      <c r="G162" s="5">
        <v>-200412461</v>
      </c>
      <c r="I162" s="5">
        <v>-12587217887</v>
      </c>
      <c r="J162" s="5">
        <v>7242260979</v>
      </c>
      <c r="K162" s="5">
        <v>7875014030</v>
      </c>
      <c r="L162" s="5">
        <v>5345429738</v>
      </c>
      <c r="M162" s="5">
        <v>-12228030446</v>
      </c>
      <c r="N162" s="5">
        <v>3909827391</v>
      </c>
      <c r="O162" s="5">
        <v>-3892885961</v>
      </c>
      <c r="P162" s="5">
        <v>17674675009</v>
      </c>
      <c r="Q162" s="5">
        <v>-19281502332</v>
      </c>
      <c r="R162" s="5">
        <v>-10718905718</v>
      </c>
      <c r="S162" s="5">
        <v>-4611066724</v>
      </c>
      <c r="T162" s="5">
        <v>-153846573</v>
      </c>
      <c r="U162" s="5">
        <v>-1588688060</v>
      </c>
    </row>
    <row r="163" spans="2:21" ht="15.5" x14ac:dyDescent="0.35">
      <c r="C163" t="s">
        <v>194</v>
      </c>
      <c r="D163" s="5">
        <v>6146687486</v>
      </c>
      <c r="E163" s="5">
        <v>2954420950</v>
      </c>
      <c r="F163" s="5">
        <v>12831413163</v>
      </c>
      <c r="G163" s="5">
        <v>-10074311594</v>
      </c>
      <c r="I163" s="5">
        <v>17655128822</v>
      </c>
      <c r="J163" s="5">
        <v>20922583189</v>
      </c>
      <c r="K163" s="5">
        <v>-7912176309</v>
      </c>
      <c r="L163" s="5">
        <v>38051568258</v>
      </c>
      <c r="M163" s="5">
        <v>4076375529</v>
      </c>
      <c r="N163" s="5">
        <v>4731031230</v>
      </c>
      <c r="O163" s="5">
        <v>-14703883651</v>
      </c>
      <c r="P163" s="5">
        <v>23119774750</v>
      </c>
      <c r="Q163" s="5">
        <v>2767128787</v>
      </c>
      <c r="R163" s="5">
        <v>-4344567115</v>
      </c>
      <c r="S163" s="5">
        <v>26982093723</v>
      </c>
      <c r="T163" s="5">
        <v>9126364581</v>
      </c>
      <c r="U163" s="5">
        <v>3863536688</v>
      </c>
    </row>
    <row r="164" spans="2:21" ht="15.5" x14ac:dyDescent="0.35">
      <c r="C164" t="s">
        <v>195</v>
      </c>
      <c r="D164" s="5">
        <v>3147070740280</v>
      </c>
      <c r="E164" s="5">
        <v>413733527506</v>
      </c>
      <c r="F164" s="5">
        <v>-301149107750</v>
      </c>
      <c r="G164" s="5">
        <v>189336210418</v>
      </c>
      <c r="I164" s="5">
        <v>2789446954490</v>
      </c>
      <c r="J164" s="5">
        <v>2678691706708</v>
      </c>
      <c r="K164" s="5">
        <v>1375491285335</v>
      </c>
      <c r="L164" s="5">
        <v>935561857639</v>
      </c>
      <c r="M164" s="5">
        <v>713494544735</v>
      </c>
      <c r="N164" s="5">
        <v>571328533197</v>
      </c>
      <c r="O164" s="5">
        <v>874915652704</v>
      </c>
      <c r="P164" s="5">
        <v>1340984802745</v>
      </c>
      <c r="Q164" s="5">
        <v>1875256139295</v>
      </c>
      <c r="R164" s="5">
        <v>2112641475830</v>
      </c>
      <c r="S164" s="5">
        <v>1871711820045</v>
      </c>
      <c r="T164" s="5">
        <v>881408426438</v>
      </c>
      <c r="U164" s="5">
        <v>115638115141</v>
      </c>
    </row>
    <row r="166" spans="2:21" ht="15.5" x14ac:dyDescent="0.35">
      <c r="B166" t="s">
        <v>196</v>
      </c>
      <c r="C166" t="s">
        <v>12</v>
      </c>
      <c r="D166" s="5">
        <v>950000000</v>
      </c>
      <c r="E166" s="5">
        <v>950000000</v>
      </c>
      <c r="F166" s="5">
        <v>950000000</v>
      </c>
      <c r="G166" s="5">
        <v>950000000</v>
      </c>
      <c r="I166" s="5">
        <v>950000000</v>
      </c>
      <c r="J166" s="5">
        <v>950000000</v>
      </c>
      <c r="K166" s="5">
        <v>950000000</v>
      </c>
      <c r="L166" s="5">
        <v>950000000</v>
      </c>
      <c r="M166" s="5">
        <v>950000000</v>
      </c>
      <c r="N166" s="5">
        <v>950000000</v>
      </c>
      <c r="O166" s="5">
        <v>950000000</v>
      </c>
      <c r="P166" s="5">
        <v>950000000</v>
      </c>
      <c r="Q166" s="5">
        <v>950000000</v>
      </c>
      <c r="R166" s="5">
        <v>950000000</v>
      </c>
      <c r="S166" s="5">
        <v>950000000</v>
      </c>
      <c r="T166" s="5">
        <v>950000000</v>
      </c>
      <c r="U166" s="5">
        <v>950000000</v>
      </c>
    </row>
    <row r="167" spans="2:21" ht="15.5" x14ac:dyDescent="0.35">
      <c r="C167" t="s">
        <v>197</v>
      </c>
      <c r="D167" s="6">
        <v>309.52</v>
      </c>
      <c r="E167" s="6">
        <v>368.53</v>
      </c>
      <c r="F167" s="6">
        <v>308.58</v>
      </c>
      <c r="G167" s="6">
        <v>243.27</v>
      </c>
    </row>
    <row r="168" spans="2:21" ht="15.5" x14ac:dyDescent="0.35">
      <c r="C168" t="s">
        <v>198</v>
      </c>
      <c r="D168" s="6">
        <v>74.95</v>
      </c>
      <c r="E168" s="6">
        <v>65.12</v>
      </c>
      <c r="F168" s="6">
        <v>83.12</v>
      </c>
      <c r="G168" s="6">
        <v>93.31</v>
      </c>
    </row>
    <row r="169" spans="2:21" ht="15.5" x14ac:dyDescent="0.35">
      <c r="C169" t="s">
        <v>73</v>
      </c>
      <c r="D169" s="6">
        <v>32.68</v>
      </c>
      <c r="E169" s="6">
        <v>30.05</v>
      </c>
      <c r="F169" s="6">
        <v>39.93</v>
      </c>
      <c r="G169" s="6">
        <v>35.74</v>
      </c>
    </row>
    <row r="170" spans="2:21" ht="15.5" x14ac:dyDescent="0.35">
      <c r="C170" t="s">
        <v>199</v>
      </c>
      <c r="D170" s="5">
        <v>409380000000</v>
      </c>
      <c r="E170" s="5">
        <v>449660000000</v>
      </c>
      <c r="F170" s="5">
        <v>376560000000</v>
      </c>
      <c r="G170" s="5">
        <v>335710000000</v>
      </c>
    </row>
    <row r="171" spans="2:21" ht="15.5" x14ac:dyDescent="0.35">
      <c r="C171" t="s">
        <v>200</v>
      </c>
      <c r="D171" s="6">
        <v>2.9700000000000001E-2</v>
      </c>
      <c r="E171" s="6">
        <v>3.6900000000000002E-2</v>
      </c>
      <c r="F171" s="6">
        <v>3.2400000000000005E-2</v>
      </c>
      <c r="G171" s="6">
        <v>2.46E-2</v>
      </c>
    </row>
    <row r="172" spans="2:21" ht="15.5" x14ac:dyDescent="0.35">
      <c r="C172" t="s">
        <v>201</v>
      </c>
      <c r="D172" s="6">
        <v>3.6400000000000002E-2</v>
      </c>
      <c r="E172" s="6">
        <v>4.4999999999999998E-2</v>
      </c>
      <c r="F172" s="6">
        <v>3.95E-2</v>
      </c>
      <c r="G172" s="6">
        <v>3.2400000000000005E-2</v>
      </c>
    </row>
    <row r="173" spans="2:21" ht="15.5" x14ac:dyDescent="0.35">
      <c r="C173" t="s">
        <v>202</v>
      </c>
      <c r="D173" s="6">
        <v>4.0399999999999998E-2</v>
      </c>
      <c r="E173" s="6">
        <v>4.7199999999999999E-2</v>
      </c>
      <c r="F173" s="6">
        <v>3.9399999999999998E-2</v>
      </c>
      <c r="G173" s="6">
        <v>3.32E-2</v>
      </c>
    </row>
    <row r="174" spans="2:21" ht="15.5" x14ac:dyDescent="0.35">
      <c r="C174" t="s">
        <v>203</v>
      </c>
      <c r="D174" s="6">
        <v>5356.51</v>
      </c>
    </row>
    <row r="175" spans="2:21" ht="15.5" x14ac:dyDescent="0.35">
      <c r="C175" t="s">
        <v>204</v>
      </c>
      <c r="D175" s="5">
        <v>8056000000000</v>
      </c>
      <c r="E175" s="5">
        <v>7762000000000</v>
      </c>
      <c r="F175" s="5">
        <v>7415000000000</v>
      </c>
      <c r="G175" s="5">
        <v>7123000000000</v>
      </c>
    </row>
    <row r="176" spans="2:21" ht="15.5" x14ac:dyDescent="0.35">
      <c r="C176" t="s">
        <v>205</v>
      </c>
      <c r="D176" s="6">
        <v>2.73</v>
      </c>
      <c r="E176" s="6">
        <v>2.93</v>
      </c>
      <c r="F176" s="6">
        <v>3.28</v>
      </c>
      <c r="G176" s="6">
        <v>3.02</v>
      </c>
    </row>
    <row r="177" spans="3:21" ht="15.5" x14ac:dyDescent="0.35">
      <c r="C177" t="s">
        <v>206</v>
      </c>
      <c r="D177" s="6">
        <v>8496.17</v>
      </c>
      <c r="E177" s="6">
        <v>8186.64</v>
      </c>
      <c r="F177" s="6">
        <v>7820.69</v>
      </c>
      <c r="G177" s="6">
        <v>7512.12</v>
      </c>
    </row>
    <row r="178" spans="3:21" ht="15.5" x14ac:dyDescent="0.35">
      <c r="C178" t="s">
        <v>207</v>
      </c>
      <c r="D178" s="6">
        <v>2.73</v>
      </c>
      <c r="E178" s="6">
        <v>2.93</v>
      </c>
      <c r="F178" s="6">
        <v>3.28</v>
      </c>
      <c r="G178" s="6">
        <v>3.02</v>
      </c>
    </row>
    <row r="179" spans="3:21" ht="15.5" x14ac:dyDescent="0.35">
      <c r="C179" t="s">
        <v>208</v>
      </c>
      <c r="D179" s="6">
        <v>8496.17</v>
      </c>
      <c r="E179" s="6">
        <v>8186.64</v>
      </c>
      <c r="F179" s="6">
        <v>7820.69</v>
      </c>
      <c r="G179" s="6">
        <v>7512.12</v>
      </c>
    </row>
    <row r="180" spans="3:21" ht="15.5" x14ac:dyDescent="0.35">
      <c r="C180" t="s">
        <v>209</v>
      </c>
    </row>
    <row r="181" spans="3:21" ht="15.5" x14ac:dyDescent="0.35">
      <c r="C181" t="s">
        <v>210</v>
      </c>
    </row>
    <row r="182" spans="3:21" ht="15.5" x14ac:dyDescent="0.35">
      <c r="C182" t="s">
        <v>211</v>
      </c>
      <c r="D182" s="5">
        <v>8056000000000</v>
      </c>
      <c r="E182" s="5">
        <v>7763000000000</v>
      </c>
      <c r="F182" s="5">
        <v>7416000000000</v>
      </c>
      <c r="G182" s="5">
        <v>7123000000000</v>
      </c>
    </row>
    <row r="183" spans="3:21" ht="15.5" x14ac:dyDescent="0.35">
      <c r="C183" t="s">
        <v>24</v>
      </c>
    </row>
    <row r="184" spans="3:21" ht="15.5" x14ac:dyDescent="0.35">
      <c r="C184" t="s">
        <v>21</v>
      </c>
      <c r="D184" s="5">
        <v>-3176000000000</v>
      </c>
      <c r="E184" s="5">
        <v>-2789000000000</v>
      </c>
      <c r="F184" s="5">
        <v>-2376000000000</v>
      </c>
      <c r="G184" s="5">
        <v>-2677000000000</v>
      </c>
    </row>
    <row r="185" spans="3:21" ht="15.5" x14ac:dyDescent="0.35">
      <c r="C185" t="s">
        <v>212</v>
      </c>
      <c r="D185" s="5">
        <v>2145000000000</v>
      </c>
      <c r="E185" s="5">
        <v>1839000000000</v>
      </c>
      <c r="F185" s="5">
        <v>1474000000000</v>
      </c>
      <c r="G185" s="5">
        <v>1218000000000</v>
      </c>
    </row>
    <row r="186" spans="3:21" ht="15.5" x14ac:dyDescent="0.35">
      <c r="C186" t="s">
        <v>213</v>
      </c>
      <c r="D186" s="5">
        <v>454000000000</v>
      </c>
      <c r="E186" s="5">
        <v>501000000000</v>
      </c>
      <c r="F186" s="5">
        <v>434000000000</v>
      </c>
      <c r="G186" s="5">
        <v>239000000000</v>
      </c>
    </row>
    <row r="187" spans="3:21" ht="15.5" x14ac:dyDescent="0.35">
      <c r="C187" t="s">
        <v>214</v>
      </c>
      <c r="D187" s="5">
        <v>-62000000000</v>
      </c>
      <c r="E187" s="5">
        <v>-105000000000</v>
      </c>
      <c r="F187" s="5">
        <v>-86000000000</v>
      </c>
      <c r="G187" s="5">
        <v>-68000000000</v>
      </c>
    </row>
    <row r="188" spans="3:21" ht="15.5" x14ac:dyDescent="0.35">
      <c r="C188" t="s">
        <v>13</v>
      </c>
      <c r="D188" s="5">
        <v>392000000000</v>
      </c>
      <c r="E188" s="5">
        <v>396000000000</v>
      </c>
      <c r="F188" s="5">
        <v>347000000000</v>
      </c>
      <c r="G188" s="5">
        <v>171000000000</v>
      </c>
    </row>
    <row r="189" spans="3:21" ht="15.5" x14ac:dyDescent="0.35">
      <c r="C189" t="s">
        <v>16</v>
      </c>
      <c r="D189" s="6">
        <v>413.36</v>
      </c>
      <c r="E189" s="6">
        <v>417.28</v>
      </c>
      <c r="F189" s="6">
        <v>366.31</v>
      </c>
      <c r="G189" s="6">
        <v>179.92</v>
      </c>
    </row>
    <row r="190" spans="3:21" ht="15.5" x14ac:dyDescent="0.35">
      <c r="C190" t="s">
        <v>58</v>
      </c>
      <c r="I190" s="6">
        <v>1183.49</v>
      </c>
      <c r="J190" s="6">
        <v>1039.51</v>
      </c>
      <c r="K190" s="6">
        <v>890.58</v>
      </c>
      <c r="L190" s="6">
        <v>739.68</v>
      </c>
      <c r="M190" s="6">
        <v>342.5</v>
      </c>
      <c r="N190" s="6">
        <v>243.91</v>
      </c>
      <c r="O190" s="6">
        <v>648.37</v>
      </c>
      <c r="P190" s="6">
        <v>1074.24</v>
      </c>
      <c r="Q190" s="6">
        <v>1258.8599999999999</v>
      </c>
      <c r="R190" s="6">
        <v>1264.9000000000001</v>
      </c>
      <c r="S190" s="6">
        <v>938.24</v>
      </c>
      <c r="T190" s="6">
        <v>461.37</v>
      </c>
      <c r="U190" s="6">
        <v>385.53</v>
      </c>
    </row>
    <row r="191" spans="3:21" ht="15.5" x14ac:dyDescent="0.35">
      <c r="C191" t="s">
        <v>72</v>
      </c>
      <c r="I191" s="6">
        <v>20.28</v>
      </c>
      <c r="J191" s="6">
        <v>23.95</v>
      </c>
      <c r="K191" s="6">
        <v>30.54</v>
      </c>
      <c r="L191" s="6">
        <v>52.73</v>
      </c>
      <c r="M191" s="6">
        <v>72.77</v>
      </c>
      <c r="N191" s="6">
        <v>114.8</v>
      </c>
      <c r="O191" s="6">
        <v>24.99</v>
      </c>
      <c r="P191" s="6">
        <v>20.95</v>
      </c>
      <c r="Q191" s="6">
        <v>28.99</v>
      </c>
      <c r="R191" s="6">
        <v>20.36</v>
      </c>
      <c r="S191" s="6">
        <v>17.989999999999998</v>
      </c>
      <c r="T191" s="6">
        <v>33.159999999999997</v>
      </c>
      <c r="U191" s="6">
        <v>24.64</v>
      </c>
    </row>
    <row r="192" spans="3:21" ht="15.5" x14ac:dyDescent="0.35">
      <c r="C192" t="s">
        <v>75</v>
      </c>
      <c r="I192" s="6">
        <v>8.74</v>
      </c>
      <c r="J192" s="6">
        <v>9.51</v>
      </c>
      <c r="K192" s="6">
        <v>11.08</v>
      </c>
      <c r="L192" s="6">
        <v>18.95</v>
      </c>
      <c r="M192" s="6">
        <v>17.93</v>
      </c>
      <c r="N192" s="6">
        <v>21.77</v>
      </c>
      <c r="O192" s="6">
        <v>8.1999999999999993</v>
      </c>
      <c r="P192" s="6">
        <v>9.6199999999999992</v>
      </c>
      <c r="Q192" s="6">
        <v>13.62</v>
      </c>
      <c r="R192" s="6">
        <v>9.52</v>
      </c>
      <c r="S192" s="6">
        <v>7.64</v>
      </c>
      <c r="T192" s="6">
        <v>12.56</v>
      </c>
      <c r="U192" s="6">
        <v>9.01</v>
      </c>
    </row>
    <row r="193" spans="3:21" ht="15.5" x14ac:dyDescent="0.35">
      <c r="C193" t="s">
        <v>215</v>
      </c>
      <c r="I193" s="5">
        <v>1545900000000</v>
      </c>
      <c r="J193" s="5">
        <v>1438870000000</v>
      </c>
      <c r="K193" s="5">
        <v>1327030000000</v>
      </c>
      <c r="L193" s="5">
        <v>1135410000000</v>
      </c>
      <c r="M193" s="5">
        <v>675700000000</v>
      </c>
      <c r="N193" s="5">
        <v>557150000000</v>
      </c>
      <c r="O193" s="5">
        <v>978510000000</v>
      </c>
      <c r="P193" s="5">
        <v>1200460000000</v>
      </c>
    </row>
    <row r="194" spans="3:21" ht="15.5" x14ac:dyDescent="0.35">
      <c r="C194" t="s">
        <v>216</v>
      </c>
      <c r="I194" s="6">
        <v>0.1186</v>
      </c>
      <c r="J194" s="6">
        <v>0.1103</v>
      </c>
      <c r="K194" s="6">
        <v>0.1007</v>
      </c>
      <c r="L194" s="6">
        <v>8.5999999999999993E-2</v>
      </c>
      <c r="M194" s="6">
        <v>4.0599999999999997E-2</v>
      </c>
      <c r="N194" s="6">
        <v>3.0299999999999997E-2</v>
      </c>
      <c r="O194" s="6">
        <v>8.4499999999999992E-2</v>
      </c>
      <c r="P194" s="6">
        <v>0.14529999999999998</v>
      </c>
      <c r="Q194" s="6">
        <v>0.17480000000000001</v>
      </c>
      <c r="R194" s="6">
        <v>0.18140000000000001</v>
      </c>
      <c r="S194" s="6">
        <v>0.15579999999999999</v>
      </c>
      <c r="T194" s="6">
        <v>0.1014</v>
      </c>
      <c r="U194" s="6">
        <v>0.1288</v>
      </c>
    </row>
    <row r="195" spans="3:21" ht="15.5" x14ac:dyDescent="0.35">
      <c r="C195" t="s">
        <v>217</v>
      </c>
      <c r="I195" s="6">
        <v>0.14460000000000001</v>
      </c>
      <c r="J195" s="6">
        <v>0.13439999999999999</v>
      </c>
      <c r="K195" s="6">
        <v>0.1232</v>
      </c>
      <c r="L195" s="6">
        <v>0.1091</v>
      </c>
      <c r="M195" s="6">
        <v>5.5599999999999997E-2</v>
      </c>
      <c r="N195" s="6">
        <v>4.1200000000000001E-2</v>
      </c>
      <c r="O195" s="6">
        <v>0.11169999999999999</v>
      </c>
      <c r="P195" s="6">
        <v>0.19469999999999998</v>
      </c>
      <c r="Q195" s="6">
        <v>0.26229999999999998</v>
      </c>
      <c r="R195" s="6">
        <v>0.32289999999999996</v>
      </c>
      <c r="S195" s="6">
        <v>0.3145</v>
      </c>
      <c r="T195" s="6">
        <v>0.2024</v>
      </c>
      <c r="U195" s="6">
        <v>0.1905</v>
      </c>
    </row>
    <row r="196" spans="3:21" ht="15.5" x14ac:dyDescent="0.35">
      <c r="C196" t="s">
        <v>218</v>
      </c>
      <c r="I196" s="6">
        <v>0.15629999999999999</v>
      </c>
      <c r="J196" s="6">
        <v>0.14880000000000002</v>
      </c>
      <c r="K196" s="6">
        <v>0.13849999999999998</v>
      </c>
      <c r="L196" s="6">
        <v>0.11460000000000001</v>
      </c>
      <c r="M196" s="6">
        <v>5.8200000000000002E-2</v>
      </c>
      <c r="N196" s="6">
        <v>4.4400000000000002E-2</v>
      </c>
      <c r="O196" s="6">
        <v>0.11560000000000001</v>
      </c>
      <c r="P196" s="6">
        <v>0.18260000000000001</v>
      </c>
      <c r="Q196" s="6">
        <v>0.25230000000000002</v>
      </c>
      <c r="R196" s="6">
        <v>0.3256</v>
      </c>
      <c r="S196" s="6">
        <v>0.31290000000000001</v>
      </c>
      <c r="T196" s="6">
        <v>0.215</v>
      </c>
      <c r="U196" s="6">
        <v>0.40789999999999998</v>
      </c>
    </row>
    <row r="197" spans="3:21" ht="15.5" x14ac:dyDescent="0.35">
      <c r="C197" t="s">
        <v>219</v>
      </c>
      <c r="I197" s="6">
        <v>17532.830000000002</v>
      </c>
      <c r="J197" s="6">
        <v>17784.689999999999</v>
      </c>
      <c r="K197" s="6">
        <v>13759.67</v>
      </c>
      <c r="L197" s="6">
        <v>24.44</v>
      </c>
      <c r="M197" s="6">
        <v>9.57</v>
      </c>
      <c r="N197" s="6">
        <v>6.69</v>
      </c>
      <c r="O197" s="6">
        <v>11.84</v>
      </c>
      <c r="P197" s="6">
        <v>413.37</v>
      </c>
      <c r="Q197" s="6">
        <v>244.63</v>
      </c>
      <c r="R197" s="6">
        <v>117.38</v>
      </c>
      <c r="S197" s="6">
        <v>56.77</v>
      </c>
      <c r="T197" s="6">
        <v>24.44</v>
      </c>
      <c r="U197" s="6">
        <v>19.510000000000002</v>
      </c>
    </row>
    <row r="198" spans="3:21" ht="15.5" x14ac:dyDescent="0.35">
      <c r="C198" t="s">
        <v>69</v>
      </c>
      <c r="I198" s="6">
        <v>2.93</v>
      </c>
      <c r="J198" s="6">
        <v>3.22</v>
      </c>
      <c r="K198" s="6">
        <v>3.76</v>
      </c>
      <c r="L198" s="6">
        <v>5.75</v>
      </c>
      <c r="M198" s="6">
        <v>4.05</v>
      </c>
      <c r="N198" s="6">
        <v>4.7300000000000004</v>
      </c>
      <c r="O198" s="6">
        <v>2.79</v>
      </c>
      <c r="P198" s="6">
        <v>4.08</v>
      </c>
      <c r="Q198" s="6">
        <v>7.6</v>
      </c>
      <c r="R198" s="6">
        <v>6.57</v>
      </c>
      <c r="S198" s="6">
        <v>5.66</v>
      </c>
      <c r="T198" s="6">
        <v>6.71</v>
      </c>
      <c r="U198" s="6">
        <v>4.6900000000000004</v>
      </c>
    </row>
    <row r="199" spans="3:21" ht="15.5" x14ac:dyDescent="0.35">
      <c r="C199" t="s">
        <v>66</v>
      </c>
      <c r="I199" s="6">
        <v>8186.64</v>
      </c>
      <c r="J199" s="6">
        <v>7733.73</v>
      </c>
      <c r="K199" s="6">
        <v>7226.01</v>
      </c>
      <c r="L199" s="6">
        <v>6781.27</v>
      </c>
      <c r="M199" s="6">
        <v>6155.55</v>
      </c>
      <c r="N199" s="6">
        <v>5913.91</v>
      </c>
      <c r="O199" s="6">
        <v>5804.38</v>
      </c>
      <c r="P199" s="6">
        <v>5517.43</v>
      </c>
      <c r="Q199" s="6">
        <v>4800.1899999999996</v>
      </c>
      <c r="R199" s="6">
        <v>3917.77</v>
      </c>
      <c r="S199" s="6">
        <v>2983.67</v>
      </c>
      <c r="T199" s="6">
        <v>2279.8000000000002</v>
      </c>
      <c r="U199" s="6">
        <v>2023.43</v>
      </c>
    </row>
    <row r="200" spans="3:21" ht="15.5" x14ac:dyDescent="0.35">
      <c r="C200" t="s">
        <v>220</v>
      </c>
      <c r="I200" s="6">
        <v>2.93</v>
      </c>
      <c r="J200" s="6">
        <v>3.22</v>
      </c>
      <c r="K200" s="6">
        <v>3.76</v>
      </c>
      <c r="L200" s="6">
        <v>5.75</v>
      </c>
      <c r="M200" s="6">
        <v>4.05</v>
      </c>
      <c r="N200" s="6">
        <v>4.7300000000000004</v>
      </c>
      <c r="O200" s="6">
        <v>2.79</v>
      </c>
      <c r="P200" s="6">
        <v>4.08</v>
      </c>
      <c r="Q200" s="6">
        <v>7.6</v>
      </c>
      <c r="R200" s="6">
        <v>6.57</v>
      </c>
      <c r="S200" s="6">
        <v>5.66</v>
      </c>
      <c r="T200" s="6">
        <v>6.71</v>
      </c>
      <c r="U200" s="6">
        <v>4.6900000000000004</v>
      </c>
    </row>
    <row r="201" spans="3:21" ht="15.5" x14ac:dyDescent="0.35">
      <c r="C201" t="s">
        <v>221</v>
      </c>
      <c r="I201" s="6">
        <v>8186.64</v>
      </c>
      <c r="J201" s="6">
        <v>7733.73</v>
      </c>
      <c r="K201" s="6">
        <v>7226.01</v>
      </c>
      <c r="L201" s="6">
        <v>6781.27</v>
      </c>
      <c r="M201" s="6">
        <v>6155.55</v>
      </c>
      <c r="N201" s="6">
        <v>5913.91</v>
      </c>
      <c r="O201" s="6">
        <v>5804.38</v>
      </c>
      <c r="P201" s="6">
        <v>5517.43</v>
      </c>
      <c r="Q201" s="6">
        <v>4800.1899999999996</v>
      </c>
      <c r="R201" s="6">
        <v>3917.77</v>
      </c>
      <c r="S201" s="6">
        <v>2983.67</v>
      </c>
      <c r="T201" s="6">
        <v>2279.8000000000002</v>
      </c>
      <c r="U201" s="6">
        <v>2023.43</v>
      </c>
    </row>
    <row r="202" spans="3:21" ht="15.5" x14ac:dyDescent="0.35">
      <c r="C202" t="s">
        <v>222</v>
      </c>
      <c r="L202" s="5">
        <v>43000000000</v>
      </c>
      <c r="M202" s="5">
        <v>93000000000</v>
      </c>
      <c r="N202" s="5">
        <v>122000000000</v>
      </c>
      <c r="O202" s="5">
        <v>105000000000</v>
      </c>
      <c r="P202" s="5">
        <v>56000000000</v>
      </c>
      <c r="Q202" s="5">
        <v>60000000000</v>
      </c>
      <c r="R202" s="5">
        <v>60000000000</v>
      </c>
      <c r="S202" s="5">
        <v>56000000000</v>
      </c>
      <c r="T202" s="5">
        <v>73000000000</v>
      </c>
      <c r="U202" s="5">
        <v>81000000000</v>
      </c>
    </row>
    <row r="203" spans="3:21" ht="15.5" x14ac:dyDescent="0.35">
      <c r="C203" t="s">
        <v>223</v>
      </c>
      <c r="L203" s="5">
        <v>252000000000</v>
      </c>
      <c r="M203" s="5">
        <v>774000000000</v>
      </c>
      <c r="N203" s="5">
        <v>747000000000</v>
      </c>
      <c r="O203" s="5">
        <v>490000000000</v>
      </c>
      <c r="P203" s="5">
        <v>595000000000</v>
      </c>
      <c r="Q203" s="5">
        <v>651000000000</v>
      </c>
      <c r="R203" s="5">
        <v>497000000000</v>
      </c>
      <c r="S203" s="5">
        <v>358000000000</v>
      </c>
      <c r="T203" s="5">
        <v>264000000000</v>
      </c>
      <c r="U203" s="5">
        <v>176000000000</v>
      </c>
    </row>
    <row r="204" spans="3:21" ht="15.5" x14ac:dyDescent="0.35">
      <c r="C204" t="s">
        <v>26</v>
      </c>
      <c r="L204" s="5">
        <v>295000000000</v>
      </c>
      <c r="M204" s="5">
        <v>867000000000</v>
      </c>
      <c r="N204" s="5">
        <v>869000000000</v>
      </c>
      <c r="O204" s="5">
        <v>595000000000</v>
      </c>
      <c r="P204" s="5">
        <v>651000000000</v>
      </c>
      <c r="Q204" s="5">
        <v>711000000000</v>
      </c>
      <c r="R204" s="5">
        <v>557000000000</v>
      </c>
      <c r="S204" s="5">
        <v>414000000000</v>
      </c>
      <c r="T204" s="5">
        <v>337000000000</v>
      </c>
      <c r="U204" s="5">
        <v>257000000000</v>
      </c>
    </row>
    <row r="205" spans="3:21" ht="15.5" x14ac:dyDescent="0.35">
      <c r="C205" t="s">
        <v>23</v>
      </c>
      <c r="I205" s="5">
        <v>-2789000000000</v>
      </c>
      <c r="J205" s="5">
        <v>-2172000000000</v>
      </c>
      <c r="K205" s="5">
        <v>-1375000000000</v>
      </c>
      <c r="L205" s="5">
        <v>-640000000000</v>
      </c>
      <c r="M205" s="5">
        <v>154000000000</v>
      </c>
      <c r="N205" s="5">
        <v>297000000000</v>
      </c>
      <c r="O205" s="5">
        <v>-280000000000</v>
      </c>
      <c r="P205" s="5">
        <v>-690000000000</v>
      </c>
      <c r="Q205" s="5">
        <v>-1164000000000</v>
      </c>
      <c r="R205" s="5">
        <v>-1556000000000</v>
      </c>
      <c r="S205" s="5">
        <v>-1457000000000</v>
      </c>
      <c r="T205" s="5">
        <v>-544000000000</v>
      </c>
      <c r="U205" s="5">
        <v>141000000000</v>
      </c>
    </row>
    <row r="206" spans="3:21" ht="15.5" x14ac:dyDescent="0.35">
      <c r="C206" t="s">
        <v>224</v>
      </c>
      <c r="I206" s="5">
        <v>1839000000000</v>
      </c>
      <c r="J206" s="5">
        <v>1347000000000</v>
      </c>
      <c r="K206" s="5">
        <v>586000000000</v>
      </c>
      <c r="L206" s="5">
        <v>195000000000</v>
      </c>
      <c r="M206" s="5">
        <v>-28000000000</v>
      </c>
      <c r="N206" s="5">
        <v>-60000000000</v>
      </c>
      <c r="O206" s="5">
        <v>195000000000</v>
      </c>
      <c r="P206" s="5">
        <v>758000000000</v>
      </c>
      <c r="Q206" s="5">
        <v>781000000000</v>
      </c>
      <c r="R206" s="5">
        <v>238000000000</v>
      </c>
      <c r="S206" s="5">
        <v>-158000000000</v>
      </c>
      <c r="T206" s="5">
        <v>-606000000000</v>
      </c>
      <c r="U206" s="5">
        <v>-345000000000</v>
      </c>
    </row>
    <row r="207" spans="3:21" ht="15.5" x14ac:dyDescent="0.35">
      <c r="C207" t="s">
        <v>225</v>
      </c>
      <c r="I207" s="5">
        <v>1486000000000</v>
      </c>
      <c r="J207" s="5">
        <v>1373000000000</v>
      </c>
      <c r="K207" s="5">
        <v>1311000000000</v>
      </c>
      <c r="L207" s="5">
        <v>1110000000000</v>
      </c>
      <c r="M207" s="5">
        <v>753000000000</v>
      </c>
      <c r="N207" s="5">
        <v>407000000000</v>
      </c>
      <c r="O207" s="5">
        <v>882000000000</v>
      </c>
      <c r="P207" s="5">
        <v>774000000000</v>
      </c>
      <c r="Q207" s="5">
        <v>494000000000</v>
      </c>
      <c r="R207" s="5">
        <v>828000000000</v>
      </c>
      <c r="S207" s="5">
        <v>1516000000000</v>
      </c>
      <c r="T207" s="5">
        <v>1245000000000</v>
      </c>
      <c r="U207" s="5">
        <v>517000000000</v>
      </c>
    </row>
    <row r="208" spans="3:21" ht="15.5" x14ac:dyDescent="0.35">
      <c r="C208" t="s">
        <v>226</v>
      </c>
      <c r="I208" s="5">
        <v>-279000000000</v>
      </c>
      <c r="J208" s="5">
        <v>-167000000000</v>
      </c>
      <c r="K208" s="5">
        <v>-177000000000</v>
      </c>
      <c r="L208" s="5">
        <v>-204000000000</v>
      </c>
      <c r="M208" s="5">
        <v>-450000000000</v>
      </c>
      <c r="N208" s="5">
        <v>-771000000000</v>
      </c>
      <c r="O208" s="5">
        <v>-954000000000</v>
      </c>
      <c r="P208" s="5">
        <v>-978000000000</v>
      </c>
      <c r="Q208" s="5">
        <v>-597000000000</v>
      </c>
      <c r="R208" s="5">
        <v>-573000000000</v>
      </c>
      <c r="S208" s="5">
        <v>-347000000000</v>
      </c>
      <c r="T208" s="5">
        <v>-397000000000</v>
      </c>
      <c r="U208" s="5">
        <v>-461000000000</v>
      </c>
    </row>
    <row r="209" spans="2:21" ht="15.5" x14ac:dyDescent="0.35">
      <c r="C209" t="s">
        <v>15</v>
      </c>
      <c r="I209" s="5">
        <v>1208000000000</v>
      </c>
      <c r="J209" s="5">
        <v>1207000000000</v>
      </c>
      <c r="K209" s="5">
        <v>1133000000000</v>
      </c>
      <c r="L209" s="5">
        <v>906000000000</v>
      </c>
      <c r="M209" s="5">
        <v>303000000000</v>
      </c>
      <c r="N209" s="5">
        <v>-364000000000</v>
      </c>
      <c r="O209" s="5">
        <v>-72000000000</v>
      </c>
      <c r="P209" s="5">
        <v>-204000000000</v>
      </c>
      <c r="Q209" s="5">
        <v>-103000000000</v>
      </c>
      <c r="R209" s="5">
        <v>254000000000</v>
      </c>
      <c r="S209" s="5">
        <v>1169000000000</v>
      </c>
      <c r="T209" s="5">
        <v>848000000000</v>
      </c>
      <c r="U209" s="5">
        <v>57000000000</v>
      </c>
    </row>
    <row r="210" spans="2:21" ht="15.5" x14ac:dyDescent="0.35">
      <c r="C210" t="s">
        <v>17</v>
      </c>
      <c r="I210" s="6">
        <v>1273.74</v>
      </c>
      <c r="J210" s="6">
        <v>1272.53</v>
      </c>
      <c r="K210" s="6">
        <v>1195.42</v>
      </c>
      <c r="L210" s="6">
        <v>955.65</v>
      </c>
      <c r="M210" s="6">
        <v>319.58</v>
      </c>
      <c r="N210" s="6">
        <v>-383.85</v>
      </c>
      <c r="O210" s="6">
        <v>-75.760000000000005</v>
      </c>
      <c r="P210" s="6">
        <v>-214.9</v>
      </c>
      <c r="Q210" s="6">
        <v>-108.28</v>
      </c>
      <c r="R210" s="6">
        <v>268.10000000000002</v>
      </c>
      <c r="S210" s="6">
        <v>1233.02</v>
      </c>
      <c r="T210" s="6">
        <v>894.45</v>
      </c>
      <c r="U210" s="6">
        <v>59.8</v>
      </c>
    </row>
    <row r="212" spans="2:21" ht="15.5" x14ac:dyDescent="0.35">
      <c r="B212" t="s">
        <v>227</v>
      </c>
      <c r="C212" t="s">
        <v>228</v>
      </c>
      <c r="D212" s="5">
        <v>301000000000</v>
      </c>
      <c r="E212" s="5">
        <v>293000000000</v>
      </c>
      <c r="F212" s="5">
        <v>349000000000</v>
      </c>
      <c r="G212" s="5">
        <v>293000000000</v>
      </c>
      <c r="H212" s="5">
        <v>1189000000000</v>
      </c>
      <c r="I212" s="5">
        <v>1122000000000</v>
      </c>
      <c r="J212" s="5">
        <v>986000000000</v>
      </c>
      <c r="K212" s="5">
        <v>844000000000</v>
      </c>
      <c r="L212" s="5">
        <v>701000000000</v>
      </c>
      <c r="M212" s="5">
        <v>325000000000</v>
      </c>
      <c r="N212" s="5">
        <v>231000000000</v>
      </c>
      <c r="O212" s="5">
        <v>615000000000</v>
      </c>
      <c r="P212" s="5">
        <v>1019000000000</v>
      </c>
      <c r="Q212" s="5">
        <v>1194000000000</v>
      </c>
    </row>
    <row r="213" spans="2:21" ht="15.5" x14ac:dyDescent="0.35">
      <c r="C213" t="s">
        <v>229</v>
      </c>
      <c r="H213" s="5">
        <v>950</v>
      </c>
      <c r="I213" s="5">
        <v>950</v>
      </c>
      <c r="J213" s="5">
        <v>728</v>
      </c>
      <c r="K213" s="5">
        <v>535</v>
      </c>
      <c r="L213" s="5">
        <v>445</v>
      </c>
      <c r="M213" s="5">
        <v>117</v>
      </c>
      <c r="N213" s="5">
        <v>106</v>
      </c>
      <c r="O213" s="6">
        <v>158.19999999999999</v>
      </c>
      <c r="P213" s="5">
        <v>369</v>
      </c>
      <c r="Q213" s="5">
        <v>369</v>
      </c>
    </row>
    <row r="214" spans="2:21" ht="15.5" x14ac:dyDescent="0.35">
      <c r="C214" t="s">
        <v>77</v>
      </c>
      <c r="H214" s="6">
        <v>0.75780000000000003</v>
      </c>
      <c r="I214" s="6">
        <v>0.80269999999999997</v>
      </c>
      <c r="J214" s="6">
        <v>0.70030000000000003</v>
      </c>
      <c r="K214" s="6">
        <v>0.60070000000000001</v>
      </c>
      <c r="L214" s="6">
        <v>0.60159999999999991</v>
      </c>
      <c r="M214" s="6">
        <v>0.34159999999999996</v>
      </c>
      <c r="N214" s="6">
        <v>0.43459999999999999</v>
      </c>
      <c r="O214" s="6">
        <v>0.24399999999999999</v>
      </c>
      <c r="P214" s="6">
        <v>0.34350000000000003</v>
      </c>
      <c r="Q214" s="6">
        <v>0.29309999999999997</v>
      </c>
    </row>
    <row r="215" spans="2:21" ht="15.5" x14ac:dyDescent="0.35">
      <c r="C215" t="s">
        <v>230</v>
      </c>
      <c r="H215" s="6">
        <v>4.8499999999999995E-2</v>
      </c>
      <c r="I215" s="6">
        <v>3.9399999999999998E-2</v>
      </c>
      <c r="J215" s="6">
        <v>3.0200000000000001E-2</v>
      </c>
      <c r="K215" s="6">
        <v>1.9799999999999998E-2</v>
      </c>
      <c r="L215" s="6">
        <v>1.66E-2</v>
      </c>
      <c r="M215" s="6">
        <v>5.1999999999999998E-3</v>
      </c>
      <c r="N215" s="6">
        <v>4.1999999999999997E-3</v>
      </c>
      <c r="O215" s="6">
        <v>1.2500000000000001E-2</v>
      </c>
      <c r="P215" s="6">
        <v>2.4799999999999999E-2</v>
      </c>
      <c r="Q215" s="6">
        <v>1.6399999999999998E-2</v>
      </c>
    </row>
    <row r="216" spans="2:21" ht="15.5" x14ac:dyDescent="0.35">
      <c r="C216" t="s">
        <v>57</v>
      </c>
      <c r="D216" s="6">
        <v>317.33</v>
      </c>
      <c r="E216" s="6">
        <v>309.52</v>
      </c>
      <c r="F216" s="6">
        <v>368.53</v>
      </c>
      <c r="G216" s="6">
        <v>308.58</v>
      </c>
      <c r="H216" s="6">
        <v>1253.71</v>
      </c>
      <c r="I216" s="6">
        <v>1183.49</v>
      </c>
      <c r="J216" s="6">
        <v>1039.51</v>
      </c>
      <c r="K216" s="6">
        <v>890.58</v>
      </c>
      <c r="L216" s="6">
        <v>739.68</v>
      </c>
      <c r="M216" s="6">
        <v>342.5</v>
      </c>
      <c r="N216" s="6">
        <v>243.91</v>
      </c>
      <c r="O216" s="6">
        <v>648.37</v>
      </c>
      <c r="P216" s="6">
        <v>1074.24</v>
      </c>
      <c r="Q216" s="6">
        <v>1258.8599999999999</v>
      </c>
    </row>
    <row r="217" spans="2:21" ht="15.5" x14ac:dyDescent="0.35">
      <c r="C217" t="s">
        <v>79</v>
      </c>
      <c r="H217" s="5">
        <v>950</v>
      </c>
      <c r="I217" s="5">
        <v>950</v>
      </c>
      <c r="J217" s="5">
        <v>728</v>
      </c>
      <c r="K217" s="5">
        <v>535</v>
      </c>
      <c r="L217" s="5">
        <v>445</v>
      </c>
      <c r="M217" s="5">
        <v>117</v>
      </c>
      <c r="N217" s="5">
        <v>106</v>
      </c>
      <c r="O217" s="6">
        <v>158.19999999999999</v>
      </c>
      <c r="P217" s="5">
        <v>369</v>
      </c>
      <c r="Q217" s="5">
        <v>369</v>
      </c>
    </row>
    <row r="218" spans="2:21" ht="15.5" x14ac:dyDescent="0.35">
      <c r="C218" t="s">
        <v>231</v>
      </c>
      <c r="H218" s="6">
        <v>0.75780000000000003</v>
      </c>
      <c r="I218" s="6">
        <v>0.80269999999999997</v>
      </c>
      <c r="J218" s="6">
        <v>0.70030000000000003</v>
      </c>
      <c r="K218" s="6">
        <v>0.60070000000000001</v>
      </c>
      <c r="L218" s="6">
        <v>0.60159999999999991</v>
      </c>
      <c r="M218" s="6">
        <v>0.34159999999999996</v>
      </c>
      <c r="N218" s="6">
        <v>0.43459999999999999</v>
      </c>
      <c r="O218" s="6">
        <v>0.24399999999999999</v>
      </c>
      <c r="P218" s="6">
        <v>0.34350000000000003</v>
      </c>
      <c r="Q218" s="6">
        <v>0.29309999999999997</v>
      </c>
    </row>
    <row r="219" spans="2:21" ht="15.5" x14ac:dyDescent="0.35">
      <c r="C219" t="s">
        <v>232</v>
      </c>
      <c r="H219" s="6">
        <v>4.8499999999999995E-2</v>
      </c>
      <c r="I219" s="6">
        <v>3.9399999999999998E-2</v>
      </c>
      <c r="J219" s="6">
        <v>3.0200000000000001E-2</v>
      </c>
      <c r="K219" s="6">
        <v>1.9799999999999998E-2</v>
      </c>
      <c r="L219" s="6">
        <v>1.66E-2</v>
      </c>
      <c r="M219" s="6">
        <v>5.1999999999999998E-3</v>
      </c>
      <c r="N219" s="6">
        <v>4.1999999999999997E-3</v>
      </c>
      <c r="O219" s="6">
        <v>1.2500000000000001E-2</v>
      </c>
      <c r="P219" s="6">
        <v>2.4799999999999999E-2</v>
      </c>
      <c r="Q219" s="6">
        <v>1.6399999999999998E-2</v>
      </c>
    </row>
    <row r="220" spans="2:21" ht="15.5" x14ac:dyDescent="0.35">
      <c r="C220" t="s">
        <v>233</v>
      </c>
      <c r="D220" s="5">
        <v>692000000000</v>
      </c>
      <c r="E220" s="5">
        <v>673000000000</v>
      </c>
      <c r="F220" s="5">
        <v>757000000000</v>
      </c>
      <c r="G220" s="5">
        <v>609000000000</v>
      </c>
      <c r="H220" s="5">
        <v>2731000000000</v>
      </c>
      <c r="I220" s="5">
        <v>2603000000000</v>
      </c>
      <c r="J220" s="5">
        <v>2483000000000</v>
      </c>
      <c r="K220" s="5">
        <v>2327000000000</v>
      </c>
      <c r="L220" s="5">
        <v>1951000000000</v>
      </c>
      <c r="M220" s="5">
        <v>1318000000000</v>
      </c>
      <c r="N220" s="5">
        <v>1220000000000</v>
      </c>
      <c r="O220" s="5">
        <v>1873000000000</v>
      </c>
      <c r="P220" s="5">
        <v>2217000000000</v>
      </c>
      <c r="Q220" s="5">
        <v>2542000000000</v>
      </c>
    </row>
    <row r="221" spans="2:21" ht="15.5" x14ac:dyDescent="0.35">
      <c r="C221" t="s">
        <v>234</v>
      </c>
      <c r="H221" s="5">
        <v>950</v>
      </c>
      <c r="I221" s="5">
        <v>950</v>
      </c>
      <c r="J221" s="5">
        <v>728</v>
      </c>
      <c r="K221" s="5">
        <v>535</v>
      </c>
      <c r="L221" s="5">
        <v>445</v>
      </c>
      <c r="M221" s="5">
        <v>117</v>
      </c>
      <c r="N221" s="5">
        <v>106</v>
      </c>
      <c r="O221" s="6">
        <v>158.19999999999999</v>
      </c>
      <c r="P221" s="5">
        <v>369</v>
      </c>
      <c r="Q221" s="5">
        <v>369</v>
      </c>
    </row>
    <row r="222" spans="2:21" ht="15.5" x14ac:dyDescent="0.35">
      <c r="C222" t="s">
        <v>235</v>
      </c>
      <c r="H222" s="6">
        <v>0.75780000000000003</v>
      </c>
      <c r="I222" s="6">
        <v>0.80269999999999997</v>
      </c>
      <c r="J222" s="6">
        <v>0.70030000000000003</v>
      </c>
      <c r="K222" s="6">
        <v>0.60070000000000001</v>
      </c>
      <c r="L222" s="6">
        <v>0.60159999999999991</v>
      </c>
      <c r="M222" s="6">
        <v>0.34159999999999996</v>
      </c>
      <c r="N222" s="6">
        <v>0.43459999999999999</v>
      </c>
      <c r="O222" s="6">
        <v>0.24399999999999999</v>
      </c>
      <c r="P222" s="6">
        <v>0.34350000000000003</v>
      </c>
      <c r="Q222" s="6">
        <v>0.29309999999999997</v>
      </c>
    </row>
    <row r="223" spans="2:21" ht="15.5" x14ac:dyDescent="0.35">
      <c r="C223" t="s">
        <v>236</v>
      </c>
      <c r="H223" s="6">
        <v>4.8499999999999995E-2</v>
      </c>
      <c r="I223" s="6">
        <v>3.9399999999999998E-2</v>
      </c>
      <c r="J223" s="6">
        <v>3.0200000000000001E-2</v>
      </c>
      <c r="K223" s="6">
        <v>1.9799999999999998E-2</v>
      </c>
      <c r="L223" s="6">
        <v>1.66E-2</v>
      </c>
      <c r="M223" s="6">
        <v>5.1999999999999998E-3</v>
      </c>
      <c r="N223" s="6">
        <v>4.1999999999999997E-3</v>
      </c>
      <c r="O223" s="6">
        <v>1.2500000000000001E-2</v>
      </c>
      <c r="P223" s="6">
        <v>2.4799999999999999E-2</v>
      </c>
      <c r="Q223" s="6">
        <v>1.6399999999999998E-2</v>
      </c>
    </row>
    <row r="224" spans="2:21" ht="15.5" x14ac:dyDescent="0.35">
      <c r="C224" t="s">
        <v>237</v>
      </c>
      <c r="I224" s="6">
        <v>15.63</v>
      </c>
    </row>
    <row r="225" spans="3:9" ht="15.5" x14ac:dyDescent="0.35">
      <c r="C225" t="s">
        <v>238</v>
      </c>
      <c r="I225" s="6">
        <v>15.03</v>
      </c>
    </row>
    <row r="226" spans="3:9" ht="15.5" x14ac:dyDescent="0.35">
      <c r="C226" t="s">
        <v>239</v>
      </c>
      <c r="I226" s="6">
        <v>6.95</v>
      </c>
    </row>
    <row r="227" spans="3:9" ht="15.5" x14ac:dyDescent="0.35">
      <c r="C227" t="s">
        <v>240</v>
      </c>
      <c r="I227" s="6">
        <v>6.6500000000000004E-2</v>
      </c>
    </row>
    <row r="228" spans="3:9" ht="15.5" x14ac:dyDescent="0.35">
      <c r="C228" t="s">
        <v>241</v>
      </c>
      <c r="I228" s="6">
        <v>6.8</v>
      </c>
    </row>
    <row r="229" spans="3:9" ht="15.5" x14ac:dyDescent="0.35">
      <c r="C229" t="s">
        <v>242</v>
      </c>
      <c r="I229" s="6">
        <v>2.4900000000000002</v>
      </c>
    </row>
    <row r="230" spans="3:9" ht="15.5" x14ac:dyDescent="0.35">
      <c r="C230" t="s">
        <v>243</v>
      </c>
      <c r="I230" s="6">
        <v>10.82</v>
      </c>
    </row>
    <row r="231" spans="3:9" ht="15.5" x14ac:dyDescent="0.35">
      <c r="C231" t="s">
        <v>244</v>
      </c>
      <c r="I231" s="6">
        <v>10.82</v>
      </c>
    </row>
    <row r="232" spans="3:9" ht="15.5" x14ac:dyDescent="0.35">
      <c r="C232" t="s">
        <v>246</v>
      </c>
      <c r="I232" s="6">
        <v>9.6199999999999992</v>
      </c>
    </row>
    <row r="233" spans="3:9" ht="15.5" x14ac:dyDescent="0.35">
      <c r="C233" t="s">
        <v>247</v>
      </c>
      <c r="I233" s="6">
        <v>1.1499999999999999</v>
      </c>
    </row>
    <row r="234" spans="3:9" ht="15.5" x14ac:dyDescent="0.35">
      <c r="C234" t="s">
        <v>248</v>
      </c>
      <c r="I234" s="6">
        <v>0.94</v>
      </c>
    </row>
    <row r="235" spans="3:9" ht="15.5" x14ac:dyDescent="0.35">
      <c r="C235" t="s">
        <v>249</v>
      </c>
      <c r="I235" s="6">
        <v>1303.96</v>
      </c>
    </row>
    <row r="236" spans="3:9" ht="15.5" x14ac:dyDescent="0.35">
      <c r="C236" t="s">
        <v>250</v>
      </c>
      <c r="I236" s="6">
        <v>1253.71</v>
      </c>
    </row>
    <row r="237" spans="3:9" ht="15.5" x14ac:dyDescent="0.35">
      <c r="C237" t="s">
        <v>251</v>
      </c>
      <c r="I237" s="6">
        <v>2881.02</v>
      </c>
    </row>
    <row r="238" spans="3:9" ht="15.5" x14ac:dyDescent="0.35">
      <c r="C238" t="s">
        <v>252</v>
      </c>
      <c r="D238" s="6">
        <v>3652.15</v>
      </c>
    </row>
    <row r="239" spans="3:9" ht="15.5" x14ac:dyDescent="0.35">
      <c r="C239" t="s">
        <v>253</v>
      </c>
      <c r="I239" s="6">
        <v>7863.5</v>
      </c>
    </row>
    <row r="240" spans="3:9" ht="15.5" x14ac:dyDescent="0.35">
      <c r="C240" t="s">
        <v>254</v>
      </c>
      <c r="I240" s="6">
        <v>1812.21</v>
      </c>
    </row>
    <row r="241" spans="3:9" ht="15.5" x14ac:dyDescent="0.35">
      <c r="C241" t="s">
        <v>255</v>
      </c>
      <c r="D241" s="6">
        <v>1.66</v>
      </c>
    </row>
    <row r="242" spans="3:9" ht="15.5" x14ac:dyDescent="0.35">
      <c r="C242" t="s">
        <v>256</v>
      </c>
      <c r="D242" s="6">
        <v>2.5</v>
      </c>
    </row>
    <row r="243" spans="3:9" ht="15.5" x14ac:dyDescent="0.35">
      <c r="C243" t="s">
        <v>257</v>
      </c>
      <c r="D243" s="6">
        <v>0.37</v>
      </c>
    </row>
    <row r="244" spans="3:9" ht="15.5" x14ac:dyDescent="0.35">
      <c r="C244" t="s">
        <v>258</v>
      </c>
      <c r="D244" s="6">
        <v>1.23</v>
      </c>
    </row>
    <row r="245" spans="3:9" ht="15.5" x14ac:dyDescent="0.35">
      <c r="C245" t="s">
        <v>259</v>
      </c>
      <c r="I245" s="6">
        <v>20297.28</v>
      </c>
    </row>
    <row r="246" spans="3:9" ht="15.5" x14ac:dyDescent="0.35">
      <c r="C246" t="s">
        <v>13</v>
      </c>
      <c r="D246" s="5">
        <v>392000000000</v>
      </c>
    </row>
    <row r="247" spans="3:9" ht="15.5" x14ac:dyDescent="0.35">
      <c r="C247" t="s">
        <v>260</v>
      </c>
      <c r="I247" s="6">
        <v>3.86</v>
      </c>
    </row>
    <row r="248" spans="3:9" ht="15.5" x14ac:dyDescent="0.35">
      <c r="C248" t="s">
        <v>261</v>
      </c>
      <c r="I248" s="6">
        <v>0.12130000000000001</v>
      </c>
    </row>
    <row r="249" spans="3:9" ht="15.5" x14ac:dyDescent="0.35">
      <c r="C249" t="s">
        <v>262</v>
      </c>
      <c r="I249" s="6">
        <v>0.16579999999999998</v>
      </c>
    </row>
    <row r="250" spans="3:9" ht="15.5" x14ac:dyDescent="0.35">
      <c r="C250" t="s">
        <v>263</v>
      </c>
      <c r="I250" s="6">
        <v>0.15289999999999998</v>
      </c>
    </row>
    <row r="251" spans="3:9" ht="15.5" x14ac:dyDescent="0.35">
      <c r="C251" t="s">
        <v>264</v>
      </c>
      <c r="I251" s="6">
        <v>0.1328</v>
      </c>
    </row>
    <row r="252" spans="3:9" ht="15.5" x14ac:dyDescent="0.35">
      <c r="C252" t="s">
        <v>265</v>
      </c>
      <c r="D252" s="6">
        <v>29.35</v>
      </c>
    </row>
    <row r="253" spans="3:9" ht="15.5" x14ac:dyDescent="0.35">
      <c r="C253" t="s">
        <v>266</v>
      </c>
      <c r="D253" s="6">
        <v>4.92</v>
      </c>
    </row>
    <row r="254" spans="3:9" ht="15.5" x14ac:dyDescent="0.35">
      <c r="C254" t="s">
        <v>267</v>
      </c>
      <c r="D254" s="6">
        <v>22.57</v>
      </c>
    </row>
    <row r="255" spans="3:9" ht="15.5" x14ac:dyDescent="0.35">
      <c r="C255" t="s">
        <v>268</v>
      </c>
      <c r="D255" s="6">
        <v>11.7</v>
      </c>
    </row>
    <row r="256" spans="3:9" ht="15.5" x14ac:dyDescent="0.35">
      <c r="C256" t="s">
        <v>269</v>
      </c>
      <c r="D256" s="6">
        <v>3.1</v>
      </c>
    </row>
    <row r="257" spans="3:9" ht="15.5" x14ac:dyDescent="0.35">
      <c r="C257" t="s">
        <v>270</v>
      </c>
      <c r="I257" s="6">
        <v>0.27</v>
      </c>
    </row>
    <row r="258" spans="3:9" ht="15.5" x14ac:dyDescent="0.35">
      <c r="C258" t="s">
        <v>271</v>
      </c>
      <c r="I258" s="6">
        <v>73.239999999999995</v>
      </c>
    </row>
    <row r="259" spans="3:9" ht="15.5" x14ac:dyDescent="0.35">
      <c r="C259" t="s">
        <v>53</v>
      </c>
      <c r="I259" s="5">
        <v>18585000000000</v>
      </c>
    </row>
    <row r="260" spans="3:9" ht="15.5" x14ac:dyDescent="0.35">
      <c r="C260" t="s">
        <v>272</v>
      </c>
      <c r="I260" s="5">
        <v>15121000000000</v>
      </c>
    </row>
    <row r="261" spans="3:9" ht="15.5" x14ac:dyDescent="0.35">
      <c r="C261" t="s">
        <v>273</v>
      </c>
      <c r="I261" s="5">
        <v>948190000</v>
      </c>
    </row>
    <row r="262" spans="3:9" ht="15.5" x14ac:dyDescent="0.35">
      <c r="C262" t="s">
        <v>274</v>
      </c>
      <c r="I262" s="6">
        <v>8.2400000000000001E-2</v>
      </c>
    </row>
    <row r="263" spans="3:9" ht="15.5" x14ac:dyDescent="0.35">
      <c r="C263" t="s">
        <v>275</v>
      </c>
      <c r="D263" s="6">
        <v>0.54820000000000002</v>
      </c>
    </row>
    <row r="264" spans="3:9" ht="15.5" x14ac:dyDescent="0.35">
      <c r="C264" t="s">
        <v>276</v>
      </c>
      <c r="D264" s="6">
        <v>0.49729999999999996</v>
      </c>
    </row>
    <row r="265" spans="3:9" ht="15.5" x14ac:dyDescent="0.35">
      <c r="C265" t="s">
        <v>277</v>
      </c>
      <c r="D265" s="6">
        <v>0.43469999999999998</v>
      </c>
    </row>
    <row r="266" spans="3:9" ht="15.5" x14ac:dyDescent="0.35">
      <c r="C266" t="s">
        <v>278</v>
      </c>
      <c r="D266" s="6">
        <v>0.14940000000000001</v>
      </c>
    </row>
    <row r="267" spans="3:9" ht="15.5" x14ac:dyDescent="0.35">
      <c r="C267" t="s">
        <v>279</v>
      </c>
      <c r="D267" s="6">
        <v>8.6300000000000002E-2</v>
      </c>
    </row>
    <row r="268" spans="3:9" ht="15.5" x14ac:dyDescent="0.35">
      <c r="C268" t="s">
        <v>280</v>
      </c>
      <c r="D268" s="6">
        <v>0.30449999999999999</v>
      </c>
    </row>
    <row r="269" spans="3:9" ht="15.5" x14ac:dyDescent="0.35">
      <c r="C269" t="s">
        <v>281</v>
      </c>
      <c r="I269" s="5">
        <v>950</v>
      </c>
    </row>
    <row r="270" spans="3:9" ht="15.5" x14ac:dyDescent="0.35">
      <c r="C270" t="s">
        <v>282</v>
      </c>
      <c r="I270" s="5">
        <v>950</v>
      </c>
    </row>
    <row r="271" spans="3:9" ht="15.5" x14ac:dyDescent="0.35">
      <c r="C271" t="s">
        <v>283</v>
      </c>
      <c r="I271" s="6">
        <v>0.75780000000000003</v>
      </c>
    </row>
    <row r="272" spans="3:9" ht="15.5" x14ac:dyDescent="0.35">
      <c r="C272" t="s">
        <v>284</v>
      </c>
      <c r="I272" s="6">
        <v>4.8499999999999995E-2</v>
      </c>
    </row>
    <row r="273" spans="3:9" ht="15.5" x14ac:dyDescent="0.35">
      <c r="C273" t="s">
        <v>285</v>
      </c>
      <c r="I273" t="s">
        <v>2195</v>
      </c>
    </row>
    <row r="274" spans="3:9" ht="15.5" x14ac:dyDescent="0.35">
      <c r="C274" t="s">
        <v>287</v>
      </c>
      <c r="I274" s="5">
        <v>8</v>
      </c>
    </row>
    <row r="275" spans="3:9" ht="15.5" x14ac:dyDescent="0.35">
      <c r="C275" t="s">
        <v>288</v>
      </c>
      <c r="I275" s="6">
        <v>0.48</v>
      </c>
    </row>
    <row r="276" spans="3:9" ht="15.5" x14ac:dyDescent="0.35">
      <c r="C276" t="s">
        <v>289</v>
      </c>
      <c r="I276" s="6">
        <v>0.9</v>
      </c>
    </row>
    <row r="277" spans="3:9" ht="15.5" x14ac:dyDescent="0.35">
      <c r="C277" t="s">
        <v>290</v>
      </c>
      <c r="I277" s="6">
        <v>0.46</v>
      </c>
    </row>
    <row r="278" spans="3:9" ht="15.5" x14ac:dyDescent="0.35">
      <c r="C278" t="s">
        <v>291</v>
      </c>
      <c r="I278" s="6">
        <v>0.51</v>
      </c>
    </row>
    <row r="279" spans="3:9" ht="15.5" x14ac:dyDescent="0.35">
      <c r="C279" t="s">
        <v>292</v>
      </c>
      <c r="I279" s="6">
        <v>0.18</v>
      </c>
    </row>
    <row r="280" spans="3:9" ht="15.5" x14ac:dyDescent="0.35">
      <c r="C280" t="s">
        <v>293</v>
      </c>
      <c r="I280" s="6">
        <v>0.26</v>
      </c>
    </row>
    <row r="281" spans="3:9" ht="15.5" x14ac:dyDescent="0.35">
      <c r="C281" t="s">
        <v>294</v>
      </c>
      <c r="I281" s="6">
        <v>0.76</v>
      </c>
    </row>
    <row r="282" spans="3:9" ht="15.5" x14ac:dyDescent="0.35">
      <c r="C282" t="s">
        <v>295</v>
      </c>
      <c r="I282" s="5">
        <v>2732000000000</v>
      </c>
    </row>
    <row r="283" spans="3:9" ht="15.5" x14ac:dyDescent="0.35">
      <c r="C283" t="s">
        <v>296</v>
      </c>
      <c r="I283" s="5">
        <v>1438000000000</v>
      </c>
    </row>
    <row r="284" spans="3:9" ht="15.5" x14ac:dyDescent="0.35">
      <c r="C284" t="s">
        <v>297</v>
      </c>
      <c r="I284" s="5">
        <v>978000000000</v>
      </c>
    </row>
    <row r="285" spans="3:9" ht="15.5" x14ac:dyDescent="0.35">
      <c r="C285" t="s">
        <v>298</v>
      </c>
      <c r="I285" s="5">
        <v>1236000000000</v>
      </c>
    </row>
    <row r="286" spans="3:9" ht="15.5" x14ac:dyDescent="0.35">
      <c r="C286" t="s">
        <v>299</v>
      </c>
      <c r="D286" s="5">
        <v>3463000000000</v>
      </c>
    </row>
    <row r="287" spans="3:9" ht="15.5" x14ac:dyDescent="0.35">
      <c r="C287" t="s">
        <v>300</v>
      </c>
      <c r="D287" s="5">
        <v>10189000000000</v>
      </c>
    </row>
    <row r="288" spans="3:9" ht="15.5" x14ac:dyDescent="0.35">
      <c r="C288" t="s">
        <v>301</v>
      </c>
      <c r="D288" s="5">
        <v>2734000000000</v>
      </c>
    </row>
    <row r="289" spans="3:9" ht="15.5" x14ac:dyDescent="0.35">
      <c r="C289" t="s">
        <v>212</v>
      </c>
      <c r="D289" s="5">
        <v>2145000000000</v>
      </c>
    </row>
    <row r="290" spans="3:9" ht="15.5" x14ac:dyDescent="0.35">
      <c r="C290" t="s">
        <v>211</v>
      </c>
      <c r="I290" s="5">
        <v>7456000000000</v>
      </c>
    </row>
    <row r="291" spans="3:9" ht="15.5" x14ac:dyDescent="0.35">
      <c r="C291" t="s">
        <v>21</v>
      </c>
      <c r="D291" s="5">
        <v>-3176000000000</v>
      </c>
    </row>
    <row r="292" spans="3:9" ht="15.5" x14ac:dyDescent="0.35">
      <c r="C292" t="s">
        <v>302</v>
      </c>
      <c r="I292" s="5">
        <v>7456000000000</v>
      </c>
    </row>
    <row r="293" spans="3:9" ht="15.5" x14ac:dyDescent="0.35">
      <c r="C293" t="s">
        <v>303</v>
      </c>
      <c r="I293" s="5">
        <v>1718000000000</v>
      </c>
    </row>
    <row r="294" spans="3:9" ht="15.5" x14ac:dyDescent="0.35">
      <c r="C294" t="s">
        <v>304</v>
      </c>
      <c r="I294" s="5">
        <v>-283000000000</v>
      </c>
    </row>
    <row r="295" spans="3:9" ht="15.5" x14ac:dyDescent="0.35">
      <c r="C295" t="s">
        <v>305</v>
      </c>
      <c r="I295" s="5">
        <v>-683000000000</v>
      </c>
    </row>
    <row r="296" spans="3:9" ht="15.5" x14ac:dyDescent="0.35">
      <c r="C296" t="s">
        <v>306</v>
      </c>
      <c r="I296" s="5">
        <v>-322000000000</v>
      </c>
    </row>
    <row r="297" spans="3:9" ht="15.5" x14ac:dyDescent="0.35">
      <c r="C297" t="s">
        <v>307</v>
      </c>
      <c r="I297" s="5">
        <v>1306000000000</v>
      </c>
    </row>
  </sheetData>
  <pageMargins left="0.7" right="0.7" top="0.75" bottom="0.75" header="0.3" footer="0.3"/>
  <ignoredErrors>
    <ignoredError sqref="A1:U298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U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2196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2197</v>
      </c>
      <c r="D2" s="2" vm="574">
        <f ca="1">IFERROR(_xlfn.STOCKHISTORY("XIDX:" &amp; $C$1, D3, , 0, 0, 1), "Libur")</f>
        <v>5550</v>
      </c>
      <c r="E2" s="2" vm="575">
        <f ca="1">IFERROR(_xlfn.STOCKHISTORY("XIDX:" &amp; $C$1, E3, , 0, 0, 1), "Libur")</f>
        <v>6325</v>
      </c>
      <c r="H2" s="2" vm="575">
        <f ca="1">IFERROR(INDEX(D2:G2,COUNT(D2:G2)),"")</f>
        <v>6325</v>
      </c>
      <c r="I2" s="2" vm="576">
        <f t="shared" ref="I2:U2" ca="1" si="0">IFERROR(_xlfn.STOCKHISTORY("XIDX:" &amp; $C$1, I1, , 0, 0, 1), "Libur")</f>
        <v>5675</v>
      </c>
      <c r="J2" s="2" vm="577">
        <f t="shared" ca="1" si="0"/>
        <v>6100</v>
      </c>
      <c r="K2" s="2" vm="578">
        <f t="shared" ca="1" si="0"/>
        <v>7750</v>
      </c>
      <c r="L2" s="2" vm="579">
        <f t="shared" ca="1" si="0"/>
        <v>8950</v>
      </c>
      <c r="M2" s="2" vm="580">
        <f t="shared" ca="1" si="0"/>
        <v>7800</v>
      </c>
      <c r="N2" s="2" vm="581">
        <f t="shared" ca="1" si="0"/>
        <v>9700</v>
      </c>
      <c r="O2" s="2" vm="582">
        <f t="shared" ca="1" si="0"/>
        <v>15500</v>
      </c>
      <c r="P2" s="2" vm="583">
        <f t="shared" ca="1" si="0"/>
        <v>16000</v>
      </c>
      <c r="Q2" s="2" vm="584">
        <f t="shared" ca="1" si="0"/>
        <v>13675</v>
      </c>
      <c r="R2" s="2" vm="585">
        <f t="shared" ca="1" si="0"/>
        <v>11750</v>
      </c>
      <c r="S2" s="2" vm="586">
        <f t="shared" ca="1" si="0"/>
        <v>8200</v>
      </c>
      <c r="T2" s="2" vm="587">
        <f t="shared" ca="1" si="0"/>
        <v>11950</v>
      </c>
      <c r="U2" s="2" vm="588">
        <f t="shared" ca="1" si="0"/>
        <v>12000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961217000000</v>
      </c>
      <c r="E4" s="2">
        <f>IFERROR(INDEX(E51:E500,MATCH($C$4,$C$51:$C$500,0)),"")</f>
        <v>758543000000</v>
      </c>
      <c r="H4" s="2">
        <f>IFERROR(SUM(D4:G4)*(4/MAX(1,COUNT(D4:G4))),"")</f>
        <v>3439520000000</v>
      </c>
      <c r="I4" s="2">
        <f t="shared" ref="I4:U4" si="1">IFERROR(INDEX(I51:I500,MATCH($C$4,$C$51:$C$500,0)),"")</f>
        <v>3542528000000</v>
      </c>
      <c r="J4" s="2">
        <f t="shared" si="1"/>
        <v>3383969000000</v>
      </c>
      <c r="K4" s="2">
        <f t="shared" si="1"/>
        <v>3322282000000</v>
      </c>
      <c r="L4" s="2">
        <f t="shared" si="1"/>
        <v>3114907000000</v>
      </c>
      <c r="M4" s="2">
        <f t="shared" si="1"/>
        <v>2473681000000</v>
      </c>
      <c r="N4" s="2">
        <f t="shared" si="1"/>
        <v>1985009000000</v>
      </c>
      <c r="O4" s="2">
        <f t="shared" si="1"/>
        <v>3711405000000</v>
      </c>
      <c r="P4" s="2">
        <f t="shared" si="1"/>
        <v>3649615000000</v>
      </c>
      <c r="Q4" s="2">
        <f t="shared" si="1"/>
        <v>3389736000000</v>
      </c>
      <c r="R4" s="2">
        <f t="shared" si="1"/>
        <v>3263311000000</v>
      </c>
      <c r="S4" s="2">
        <f t="shared" si="1"/>
        <v>2696318000000</v>
      </c>
      <c r="T4" s="2">
        <f t="shared" si="1"/>
        <v>2988501000000</v>
      </c>
      <c r="U4" s="2">
        <f t="shared" si="1"/>
        <v>3561989000000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300129000000</v>
      </c>
      <c r="E5" s="2">
        <f>IFERROR(INDEX(E51:E500,MATCH($C$5,$C$51:$C$500,0)),"")</f>
        <v>228989000000</v>
      </c>
      <c r="H5" s="2">
        <f>IFERROR(SUM(D5:G5)*(4/MAX(1,COUNT(D5:G5))),"")</f>
        <v>1058236000000</v>
      </c>
      <c r="I5" s="2">
        <f t="shared" ref="I5:U5" si="2">IFERROR(INDEX(I51:I500,MATCH($C$5,$C$51:$C$500,0)),"")</f>
        <v>1183158000000</v>
      </c>
      <c r="J5" s="2">
        <f t="shared" si="2"/>
        <v>1142477000000</v>
      </c>
      <c r="K5" s="2">
        <f t="shared" si="2"/>
        <v>1066013000000</v>
      </c>
      <c r="L5" s="2">
        <f t="shared" si="2"/>
        <v>925211000000</v>
      </c>
      <c r="M5" s="2">
        <f t="shared" si="2"/>
        <v>666496000000</v>
      </c>
      <c r="N5" s="2">
        <f t="shared" si="2"/>
        <v>288690000000</v>
      </c>
      <c r="O5" s="2">
        <f t="shared" si="2"/>
        <v>1206758000000</v>
      </c>
      <c r="P5" s="2">
        <f t="shared" si="2"/>
        <v>1227819000000</v>
      </c>
      <c r="Q5" s="2">
        <f t="shared" si="2"/>
        <v>1320627000000</v>
      </c>
      <c r="R5" s="2">
        <f t="shared" si="2"/>
        <v>979228000000</v>
      </c>
      <c r="S5" s="2">
        <f t="shared" si="2"/>
        <v>503425000000</v>
      </c>
      <c r="T5" s="2">
        <f t="shared" si="2"/>
        <v>787885000000</v>
      </c>
      <c r="U5" s="2">
        <f t="shared" si="2"/>
        <v>1192174000000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1105306000000</v>
      </c>
      <c r="E6" s="2">
        <f>IFERROR(INDEX(E51:E500,MATCH($C$6,$C$51:$C$500,0)),"")</f>
        <v>1587018000000</v>
      </c>
      <c r="H6" s="2">
        <f>IFERROR(INDEX(D6:G6,COUNT(D6:G6)),"")</f>
        <v>1587018000000</v>
      </c>
      <c r="I6" s="2">
        <f t="shared" ref="I6:U6" si="3">IFERROR(INDEX(I51:I500,MATCH($C$6,$C$51:$C$500,0)),"")</f>
        <v>1357950000000</v>
      </c>
      <c r="J6" s="2">
        <f t="shared" si="3"/>
        <v>1316885000000</v>
      </c>
      <c r="K6" s="2">
        <f t="shared" si="3"/>
        <v>1391455000000</v>
      </c>
      <c r="L6" s="2">
        <f t="shared" si="3"/>
        <v>1073275000000</v>
      </c>
      <c r="M6" s="2">
        <f t="shared" si="3"/>
        <v>1099157000000</v>
      </c>
      <c r="N6" s="2">
        <f t="shared" si="3"/>
        <v>1433406000000</v>
      </c>
      <c r="O6" s="2">
        <f t="shared" si="3"/>
        <v>1146007000000</v>
      </c>
      <c r="P6" s="2">
        <f t="shared" si="3"/>
        <v>1167536000000</v>
      </c>
      <c r="Q6" s="2">
        <f t="shared" si="3"/>
        <v>1064905000000</v>
      </c>
      <c r="R6" s="2">
        <f t="shared" si="3"/>
        <v>820640000000</v>
      </c>
      <c r="S6" s="2">
        <f t="shared" si="3"/>
        <v>766480000000</v>
      </c>
      <c r="T6" s="2">
        <f t="shared" si="3"/>
        <v>553797000000</v>
      </c>
      <c r="U6" s="2">
        <f t="shared" si="3"/>
        <v>987533000000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2.11</v>
      </c>
      <c r="E7" s="3">
        <f>IFERROR(INDEX(E51:E500,MATCH($C$7,$C$51:$C$500,0))/1000000000,"")</f>
        <v>2.11</v>
      </c>
      <c r="H7" s="3">
        <f>IFERROR(INDEX(D7:G7,COUNT(D7:G7)),"")</f>
        <v>2.11</v>
      </c>
      <c r="I7" s="3">
        <f t="shared" ref="I7:U7" si="4">IFERROR(INDEX(I51:I500,MATCH($C$7,$C$51:$C$500,0))/1000000000,"")</f>
        <v>2.11</v>
      </c>
      <c r="J7" s="3">
        <f t="shared" si="4"/>
        <v>2.11</v>
      </c>
      <c r="K7" s="3">
        <f t="shared" si="4"/>
        <v>2.11</v>
      </c>
      <c r="L7" s="3">
        <f t="shared" si="4"/>
        <v>2.11</v>
      </c>
      <c r="M7" s="3">
        <f t="shared" si="4"/>
        <v>2.11</v>
      </c>
      <c r="N7" s="3">
        <f t="shared" si="4"/>
        <v>2.11</v>
      </c>
      <c r="O7" s="3">
        <f t="shared" si="4"/>
        <v>2.11</v>
      </c>
      <c r="P7" s="3">
        <f t="shared" si="4"/>
        <v>2.11</v>
      </c>
      <c r="Q7" s="3">
        <f t="shared" si="4"/>
        <v>2.11</v>
      </c>
      <c r="R7" s="3">
        <f t="shared" si="4"/>
        <v>2.11</v>
      </c>
      <c r="S7" s="3">
        <f t="shared" si="4"/>
        <v>2.11</v>
      </c>
      <c r="T7" s="3">
        <f t="shared" si="4"/>
        <v>2.11</v>
      </c>
      <c r="U7" s="3">
        <f t="shared" si="4"/>
        <v>0.02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43000000000</v>
      </c>
      <c r="E8" s="2">
        <f>IFERROR(INDEX(E51:E500,MATCH("Free cash flow (Quarter)",$C$51:$C$500,0)),"")</f>
        <v>270000000000</v>
      </c>
      <c r="H8" s="2">
        <f>IFERROR(INDEX(D8:G8,COUNT(D8:G8)),"")</f>
        <v>270000000000</v>
      </c>
      <c r="I8" s="2">
        <f t="shared" ref="I8:U8" si="5">IFERROR(INDEX(I51:I500,MATCH($C$8,$C$51:$C$500,0)),"")</f>
        <v>1204000000000</v>
      </c>
      <c r="J8" s="2">
        <f t="shared" si="5"/>
        <v>1641000000000</v>
      </c>
      <c r="K8" s="2">
        <f t="shared" si="5"/>
        <v>767000000000</v>
      </c>
      <c r="L8" s="2">
        <f t="shared" si="5"/>
        <v>1171000000000</v>
      </c>
      <c r="M8" s="2">
        <f t="shared" si="5"/>
        <v>916000000000</v>
      </c>
      <c r="N8" s="2">
        <f t="shared" si="5"/>
        <v>617000000000</v>
      </c>
      <c r="O8" s="2">
        <f t="shared" si="5"/>
        <v>1012000000000</v>
      </c>
      <c r="P8" s="2">
        <f t="shared" si="5"/>
        <v>1137000000000</v>
      </c>
      <c r="Q8" s="2">
        <f t="shared" si="5"/>
        <v>992000000000</v>
      </c>
      <c r="R8" s="2">
        <f t="shared" si="5"/>
        <v>1079000000000</v>
      </c>
      <c r="S8" s="2">
        <f t="shared" si="5"/>
        <v>738000000000</v>
      </c>
      <c r="T8" s="2">
        <f t="shared" si="5"/>
        <v>469000000000</v>
      </c>
      <c r="U8" s="2">
        <f t="shared" si="5"/>
        <v>694000000000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20.55</v>
      </c>
      <c r="E9" s="3">
        <f>IFERROR(INDEX(E51:E500,MATCH("Free cash flow per share (Quarter)",$C$51:$C$500,0)),"")</f>
        <v>128.36000000000001</v>
      </c>
      <c r="H9" s="3">
        <f>IFERROR(INDEX(D9:G9,COUNT(D9:G9)),"")</f>
        <v>128.36000000000001</v>
      </c>
      <c r="I9" s="3">
        <f t="shared" ref="I9:U9" si="6">IFERROR(INDEX(I51:I500,MATCH($C$9,$C$51:$C$500,0)),"")</f>
        <v>571.47</v>
      </c>
      <c r="J9" s="3">
        <f t="shared" si="6"/>
        <v>778.62</v>
      </c>
      <c r="K9" s="3">
        <f t="shared" si="6"/>
        <v>364.01</v>
      </c>
      <c r="L9" s="3">
        <f t="shared" si="6"/>
        <v>555.91999999999996</v>
      </c>
      <c r="M9" s="3">
        <f t="shared" si="6"/>
        <v>434.57</v>
      </c>
      <c r="N9" s="3">
        <f t="shared" si="6"/>
        <v>292.95</v>
      </c>
      <c r="O9" s="3">
        <f t="shared" si="6"/>
        <v>480.42</v>
      </c>
      <c r="P9" s="3">
        <f t="shared" si="6"/>
        <v>539.41</v>
      </c>
      <c r="Q9" s="3">
        <f t="shared" si="6"/>
        <v>470.76</v>
      </c>
      <c r="R9" s="3">
        <f t="shared" si="6"/>
        <v>511.88</v>
      </c>
      <c r="S9" s="3">
        <f t="shared" si="6"/>
        <v>350.25</v>
      </c>
      <c r="T9" s="3">
        <f t="shared" si="6"/>
        <v>222.42</v>
      </c>
      <c r="U9" s="3">
        <f t="shared" si="6"/>
        <v>32920.269999999997</v>
      </c>
    </row>
    <row r="10" spans="1:21" ht="15.5" x14ac:dyDescent="0.35">
      <c r="C10" t="s">
        <v>18</v>
      </c>
      <c r="D10" s="3">
        <f ca="1">IFERROR(IF(D9=0,"",D2/D9),"")</f>
        <v>270.07299270072991</v>
      </c>
      <c r="E10" s="3">
        <f ca="1">IFERROR(IF(E9=0,"",E2/E9),"")</f>
        <v>49.275475225927075</v>
      </c>
      <c r="I10" s="3">
        <f t="shared" ref="I10:U10" ca="1" si="7">IFERROR(IF(I9=0,"",I2/I9),"")</f>
        <v>9.9305300365723479</v>
      </c>
      <c r="J10" s="3">
        <f t="shared" ca="1" si="7"/>
        <v>7.8343736354062319</v>
      </c>
      <c r="K10" s="3">
        <f t="shared" ca="1" si="7"/>
        <v>21.290623883959231</v>
      </c>
      <c r="L10" s="3">
        <f t="shared" ca="1" si="7"/>
        <v>16.099438768168081</v>
      </c>
      <c r="M10" s="3">
        <f t="shared" ca="1" si="7"/>
        <v>17.948776951929492</v>
      </c>
      <c r="N10" s="3">
        <f t="shared" ca="1" si="7"/>
        <v>33.111452466291176</v>
      </c>
      <c r="O10" s="3">
        <f t="shared" ca="1" si="7"/>
        <v>32.263436160026643</v>
      </c>
      <c r="P10" s="3">
        <f t="shared" ca="1" si="7"/>
        <v>29.662038152796576</v>
      </c>
      <c r="Q10" s="3">
        <f t="shared" ca="1" si="7"/>
        <v>29.048772198147677</v>
      </c>
      <c r="R10" s="3">
        <f t="shared" ca="1" si="7"/>
        <v>22.954598734078299</v>
      </c>
      <c r="S10" s="3">
        <f t="shared" ca="1" si="7"/>
        <v>23.411848679514634</v>
      </c>
      <c r="T10" s="3">
        <f t="shared" ca="1" si="7"/>
        <v>53.727182807301503</v>
      </c>
      <c r="U10" s="3">
        <f t="shared" ca="1" si="7"/>
        <v>0.36451705894271225</v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1290928000000</v>
      </c>
      <c r="E11" s="2">
        <f>IFERROR(INDEX(E51:E500,MATCH($C$11,$C$51:$C$500,0)),"")</f>
        <v>1249950000000</v>
      </c>
      <c r="H11" s="2">
        <f>IFERROR(INDEX(D11:G11,COUNT(D11:G11)),"")</f>
        <v>1249950000000</v>
      </c>
      <c r="I11" s="2">
        <f t="shared" ref="I11:U11" si="8">IFERROR(INDEX(I51:I500,MATCH($C$11,$C$51:$C$500,0)),"")</f>
        <v>982613000000</v>
      </c>
      <c r="J11" s="2">
        <f t="shared" si="8"/>
        <v>1055927000000</v>
      </c>
      <c r="K11" s="2">
        <f t="shared" si="8"/>
        <v>798000000000</v>
      </c>
      <c r="L11" s="2">
        <f t="shared" si="8"/>
        <v>842329000000</v>
      </c>
      <c r="M11" s="2">
        <f t="shared" si="8"/>
        <v>638197000000</v>
      </c>
      <c r="N11" s="2">
        <f t="shared" si="8"/>
        <v>633253000000</v>
      </c>
      <c r="O11" s="2">
        <f t="shared" si="8"/>
        <v>77797000000</v>
      </c>
      <c r="P11" s="2">
        <f t="shared" si="8"/>
        <v>307896000000</v>
      </c>
      <c r="Q11" s="2">
        <f t="shared" si="8"/>
        <v>223054000000</v>
      </c>
      <c r="R11" s="2">
        <f t="shared" si="8"/>
        <v>403231000000</v>
      </c>
      <c r="S11" s="2">
        <f t="shared" si="8"/>
        <v>344615000000</v>
      </c>
      <c r="T11" s="2">
        <f t="shared" si="8"/>
        <v>146364000000</v>
      </c>
      <c r="U11" s="2">
        <f t="shared" si="8"/>
        <v>145511000000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-1216000000000</v>
      </c>
      <c r="E12" s="2">
        <f>IFERROR(INDEX(E51:E500,MATCH("Net Debt (Quarter)",$C$51:$C$500,0)),"")</f>
        <v>-1173000000000</v>
      </c>
      <c r="H12" s="2">
        <f>IFERROR(INDEX(D12:G12,COUNT(D12:G12)),"")</f>
        <v>-1173000000000</v>
      </c>
      <c r="I12" s="2">
        <f t="shared" ref="I12:U12" si="9">IFERROR(INDEX(I51:I500,MATCH($C$12,$C$51:$C$500,0)),"")</f>
        <v>-907000000000</v>
      </c>
      <c r="J12" s="2">
        <f t="shared" si="9"/>
        <v>-856000000000</v>
      </c>
      <c r="K12" s="2">
        <f t="shared" si="9"/>
        <v>-448000000000</v>
      </c>
      <c r="L12" s="2">
        <f t="shared" si="9"/>
        <v>-442000000000</v>
      </c>
      <c r="M12" s="2">
        <f t="shared" si="9"/>
        <v>-238000000000</v>
      </c>
      <c r="N12" s="2">
        <f t="shared" si="9"/>
        <v>-333000000000</v>
      </c>
      <c r="O12" s="2">
        <f t="shared" si="9"/>
        <v>1005000000000</v>
      </c>
      <c r="P12" s="2">
        <f t="shared" si="9"/>
        <v>756000000000</v>
      </c>
      <c r="Q12" s="2">
        <f t="shared" si="9"/>
        <v>544000000000</v>
      </c>
      <c r="R12" s="2">
        <f t="shared" si="9"/>
        <v>3000000000</v>
      </c>
      <c r="S12" s="2">
        <f t="shared" si="9"/>
        <v>159000000000</v>
      </c>
      <c r="T12" s="2">
        <f t="shared" si="9"/>
        <v>607000000000</v>
      </c>
      <c r="U12" s="2">
        <f t="shared" si="9"/>
        <v>-146000000000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75000000000</v>
      </c>
      <c r="E13" s="2">
        <f>IFERROR(INDEX(E51:E500,MATCH("Total Debt (Quarter)",$C$51:$C$500,0)),"")</f>
        <v>77000000000</v>
      </c>
      <c r="H13" s="2">
        <f>IFERROR(INDEX(D13:G13,COUNT(D13:G13)),"")</f>
        <v>77000000000</v>
      </c>
      <c r="I13" s="2">
        <f t="shared" ref="I13:U13" si="10">IFERROR(INDEX(I51:I500,MATCH($C$13,$C$51:$C$500,0)),"")</f>
        <v>75000000000</v>
      </c>
      <c r="J13" s="2">
        <f t="shared" si="10"/>
        <v>200000000000</v>
      </c>
      <c r="K13" s="2">
        <f t="shared" si="10"/>
        <v>350000000000</v>
      </c>
      <c r="L13" s="2">
        <f t="shared" si="10"/>
        <v>400000000000</v>
      </c>
      <c r="M13" s="2">
        <f t="shared" si="10"/>
        <v>400000000000</v>
      </c>
      <c r="N13" s="2">
        <f t="shared" si="10"/>
        <v>300000000000</v>
      </c>
      <c r="O13" s="2">
        <f t="shared" si="10"/>
        <v>1083000000000</v>
      </c>
      <c r="P13" s="2">
        <f t="shared" si="10"/>
        <v>1064000000000</v>
      </c>
      <c r="Q13" s="2">
        <f t="shared" si="10"/>
        <v>767000000000</v>
      </c>
      <c r="R13" s="2">
        <f t="shared" si="10"/>
        <v>406000000000</v>
      </c>
      <c r="S13" s="2">
        <f t="shared" si="10"/>
        <v>504000000000</v>
      </c>
      <c r="T13" s="2">
        <f t="shared" si="10"/>
        <v>753000000000</v>
      </c>
      <c r="U13" s="2">
        <f t="shared" si="10"/>
        <v>0</v>
      </c>
    </row>
    <row r="14" spans="1:21" ht="15.5" x14ac:dyDescent="0.35">
      <c r="C14" t="s">
        <v>27</v>
      </c>
      <c r="D14" s="2">
        <f>IFERROR(INDEX(D51:D500,MATCH($C$14,$C$51:$C$500,0)),"")</f>
        <v>-1482000000</v>
      </c>
      <c r="E14" s="2">
        <f>IFERROR(INDEX(E51:E500,MATCH($C$14,$C$51:$C$500,0)),"")</f>
        <v>-1513000000</v>
      </c>
      <c r="H14" s="2">
        <f>IFERROR(SUM(D14:G14)*(4/MAX(1,COUNT(D14:G14))),"")</f>
        <v>-5990000000</v>
      </c>
      <c r="I14" s="2">
        <f t="shared" ref="I14:U14" si="11">IFERROR(INDEX(I51:I500,MATCH($C$14,$C$51:$C$500,0)),"")</f>
        <v>-10453000000</v>
      </c>
      <c r="J14" s="2">
        <f t="shared" si="11"/>
        <v>-28180000000</v>
      </c>
      <c r="K14" s="2">
        <f t="shared" si="11"/>
        <v>-26838000000</v>
      </c>
      <c r="L14" s="2">
        <f t="shared" si="11"/>
        <v>-21959000000</v>
      </c>
      <c r="M14" s="2">
        <f t="shared" si="11"/>
        <v>-25835000000</v>
      </c>
      <c r="N14" s="2">
        <f t="shared" si="11"/>
        <v>-63650000000</v>
      </c>
      <c r="O14" s="2">
        <f t="shared" si="11"/>
        <v>-44576000000</v>
      </c>
      <c r="P14" s="2">
        <f t="shared" si="11"/>
        <v>-34159000000</v>
      </c>
      <c r="Q14" s="2">
        <f t="shared" si="11"/>
        <v>-25237000000</v>
      </c>
      <c r="R14" s="2">
        <f t="shared" si="11"/>
        <v>-77143000000</v>
      </c>
      <c r="S14" s="2">
        <f t="shared" si="11"/>
        <v>-43976000000</v>
      </c>
      <c r="T14" s="2">
        <f t="shared" si="11"/>
        <v>-80032000000</v>
      </c>
      <c r="U14" s="2">
        <f t="shared" si="11"/>
        <v>-6646000000</v>
      </c>
    </row>
    <row r="15" spans="1:21" ht="15.5" x14ac:dyDescent="0.35">
      <c r="C15" t="s">
        <v>28</v>
      </c>
      <c r="D15" s="2">
        <f>IFERROR(INDEX(D51:D500,MATCH($C$15,$C$51:$C$500,0)),"")</f>
        <v>-87572000000</v>
      </c>
      <c r="E15" s="2">
        <f>IFERROR(INDEX(E51:E500,MATCH($C$15,$C$51:$C$500,0)),"")</f>
        <v>-63871000000</v>
      </c>
      <c r="H15" s="2">
        <f>IFERROR(SUM(D15:G15)*(4/MAX(1,COUNT(D15:G15))),"")</f>
        <v>-302886000000</v>
      </c>
      <c r="I15" s="2">
        <f t="shared" ref="I15:U15" si="12">IFERROR(INDEX(I51:I500,MATCH($C$15,$C$51:$C$500,0)),"")</f>
        <v>-367792000000</v>
      </c>
      <c r="J15" s="2">
        <f t="shared" si="12"/>
        <v>-305678000000</v>
      </c>
      <c r="K15" s="2">
        <f t="shared" si="12"/>
        <v>-331253000000</v>
      </c>
      <c r="L15" s="2">
        <f t="shared" si="12"/>
        <v>-321581000000</v>
      </c>
      <c r="M15" s="2">
        <f t="shared" si="12"/>
        <v>-211931000000</v>
      </c>
      <c r="N15" s="2">
        <f t="shared" si="12"/>
        <v>-110853000000</v>
      </c>
      <c r="O15" s="2">
        <f t="shared" si="12"/>
        <v>-420553000000</v>
      </c>
      <c r="P15" s="2">
        <f t="shared" si="12"/>
        <v>-447105000000</v>
      </c>
      <c r="Q15" s="2">
        <f t="shared" si="12"/>
        <v>-457953000000</v>
      </c>
      <c r="R15" s="2">
        <f t="shared" si="12"/>
        <v>-338057000000</v>
      </c>
      <c r="S15" s="2">
        <f t="shared" si="12"/>
        <v>-178663000000</v>
      </c>
      <c r="T15" s="2">
        <f t="shared" si="12"/>
        <v>-283495000000</v>
      </c>
      <c r="U15" s="2">
        <f t="shared" si="12"/>
        <v>-405716000000</v>
      </c>
    </row>
    <row r="16" spans="1:21" ht="15.5" x14ac:dyDescent="0.35">
      <c r="C16" t="s">
        <v>29</v>
      </c>
      <c r="D16" s="2">
        <f>IFERROR(INDEX(D51:D500,MATCH($C$16,$C$51:$C$500,0)),"")</f>
        <v>387727000000</v>
      </c>
      <c r="E16" s="2">
        <f>IFERROR(INDEX(E51:E500,MATCH($C$16,$C$51:$C$500,0)),"")</f>
        <v>292939000000</v>
      </c>
      <c r="H16" s="2">
        <f>IFERROR(SUM(D16:G16)*(4/MAX(1,COUNT(D16:G16))),"")</f>
        <v>1361332000000</v>
      </c>
      <c r="I16" s="2">
        <f t="shared" ref="I16:U16" si="13">IFERROR(INDEX(I51:I500,MATCH($C$16,$C$51:$C$500,0)),"")</f>
        <v>1551307000000</v>
      </c>
      <c r="J16" s="2">
        <f t="shared" si="13"/>
        <v>1447924000000</v>
      </c>
      <c r="K16" s="2">
        <f t="shared" si="13"/>
        <v>1397720000000</v>
      </c>
      <c r="L16" s="2">
        <f t="shared" si="13"/>
        <v>1246487000000</v>
      </c>
      <c r="M16" s="2">
        <f t="shared" si="13"/>
        <v>877781000000</v>
      </c>
      <c r="N16" s="2">
        <f t="shared" si="13"/>
        <v>396470000000</v>
      </c>
      <c r="O16" s="2">
        <f t="shared" si="13"/>
        <v>1626612000000</v>
      </c>
      <c r="P16" s="2">
        <f t="shared" si="13"/>
        <v>1671912000000</v>
      </c>
      <c r="Q16" s="2">
        <f t="shared" si="13"/>
        <v>1780020000000</v>
      </c>
      <c r="R16" s="2">
        <f t="shared" si="13"/>
        <v>1320186000000</v>
      </c>
      <c r="S16" s="2">
        <f t="shared" si="13"/>
        <v>675572000000</v>
      </c>
      <c r="T16" s="2">
        <f t="shared" si="13"/>
        <v>1078378000000</v>
      </c>
      <c r="U16" s="2">
        <f t="shared" si="13"/>
        <v>1576945000000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11710499999999.998</v>
      </c>
      <c r="E20" s="2">
        <f ca="1">IFERROR(E21*E2,"")</f>
        <v>13345749999999.998</v>
      </c>
      <c r="H20" s="2">
        <f t="shared" ref="H20:U20" ca="1" si="14">IFERROR(H21*H2,"")</f>
        <v>13345749999999.998</v>
      </c>
      <c r="I20" s="2">
        <f t="shared" ca="1" si="14"/>
        <v>11974249999999.998</v>
      </c>
      <c r="J20" s="2">
        <f t="shared" ca="1" si="14"/>
        <v>12870999999999.998</v>
      </c>
      <c r="K20" s="2">
        <f t="shared" ca="1" si="14"/>
        <v>16352499999999.998</v>
      </c>
      <c r="L20" s="2">
        <f t="shared" ca="1" si="14"/>
        <v>18884499999999.996</v>
      </c>
      <c r="M20" s="2">
        <f t="shared" ca="1" si="14"/>
        <v>16457999999999.998</v>
      </c>
      <c r="N20" s="2">
        <f t="shared" ca="1" si="14"/>
        <v>20466999999999.996</v>
      </c>
      <c r="O20" s="2">
        <f t="shared" ca="1" si="14"/>
        <v>32704999999999.996</v>
      </c>
      <c r="P20" s="2">
        <f t="shared" ca="1" si="14"/>
        <v>33759999999999.996</v>
      </c>
      <c r="Q20" s="2">
        <f t="shared" ca="1" si="14"/>
        <v>28854249999999.996</v>
      </c>
      <c r="R20" s="2">
        <f t="shared" ca="1" si="14"/>
        <v>24792499999999.996</v>
      </c>
      <c r="S20" s="2">
        <f t="shared" ca="1" si="14"/>
        <v>17301999999999.998</v>
      </c>
      <c r="T20" s="2">
        <f t="shared" ca="1" si="14"/>
        <v>25214499999999.996</v>
      </c>
      <c r="U20" s="2">
        <f t="shared" ca="1" si="14"/>
        <v>240000000000</v>
      </c>
    </row>
    <row r="21" spans="1:21" ht="15.5" x14ac:dyDescent="0.35">
      <c r="C21" t="s">
        <v>12</v>
      </c>
      <c r="D21" s="2">
        <f>IFERROR(INDEX(D51:D500,MATCH($C$7,$C$51:$C$500,0)),"")</f>
        <v>2109999999.9999998</v>
      </c>
      <c r="E21" s="2">
        <f>IFERROR(INDEX(E51:E500,MATCH($C$7,$C$51:$C$500,0)),"")</f>
        <v>2109999999.9999998</v>
      </c>
      <c r="H21" s="2">
        <f>IFERROR(INDEX(D21:G21,COUNT(D21:G21)),"")</f>
        <v>2109999999.9999998</v>
      </c>
      <c r="I21" s="2">
        <f t="shared" ref="I21:U21" si="15">IFERROR(INDEX(I51:I500,MATCH($C$7,$C$51:$C$500,0)),"")</f>
        <v>2109999999.9999998</v>
      </c>
      <c r="J21" s="2">
        <f t="shared" si="15"/>
        <v>2109999999.9999998</v>
      </c>
      <c r="K21" s="2">
        <f t="shared" si="15"/>
        <v>2109999999.9999998</v>
      </c>
      <c r="L21" s="2">
        <f t="shared" si="15"/>
        <v>2109999999.9999998</v>
      </c>
      <c r="M21" s="2">
        <f t="shared" si="15"/>
        <v>2109999999.9999998</v>
      </c>
      <c r="N21" s="2">
        <f t="shared" si="15"/>
        <v>2109999999.9999998</v>
      </c>
      <c r="O21" s="2">
        <f t="shared" si="15"/>
        <v>2109999999.9999998</v>
      </c>
      <c r="P21" s="2">
        <f t="shared" si="15"/>
        <v>2109999999.9999998</v>
      </c>
      <c r="Q21" s="2">
        <f t="shared" si="15"/>
        <v>2109999999.9999998</v>
      </c>
      <c r="R21" s="2">
        <f t="shared" si="15"/>
        <v>2109999999.9999998</v>
      </c>
      <c r="S21" s="2">
        <f t="shared" si="15"/>
        <v>2109999999.9999998</v>
      </c>
      <c r="T21" s="2">
        <f t="shared" si="15"/>
        <v>2109999999.9999998</v>
      </c>
      <c r="U21" s="2">
        <f t="shared" si="15"/>
        <v>20000000</v>
      </c>
    </row>
    <row r="23" spans="1:21" ht="15.5" x14ac:dyDescent="0.35">
      <c r="B23" t="s">
        <v>54</v>
      </c>
      <c r="C23" t="s">
        <v>55</v>
      </c>
      <c r="D23" s="3">
        <f>IFERROR(D5/D6*100,"")</f>
        <v>27.153476050975929</v>
      </c>
      <c r="E23" s="3">
        <f>IFERROR(E5/E6*100,"")</f>
        <v>14.428884864569905</v>
      </c>
      <c r="H23" s="3">
        <f t="shared" ref="H23:U23" si="16">IFERROR(H5/H6*100,"")</f>
        <v>66.680781188367106</v>
      </c>
      <c r="I23" s="3">
        <f t="shared" si="16"/>
        <v>87.12824478073567</v>
      </c>
      <c r="J23" s="3">
        <f t="shared" si="16"/>
        <v>86.756018938631698</v>
      </c>
      <c r="K23" s="3">
        <f t="shared" si="16"/>
        <v>76.611388798056709</v>
      </c>
      <c r="L23" s="3">
        <f t="shared" si="16"/>
        <v>86.204467634110543</v>
      </c>
      <c r="M23" s="3">
        <f t="shared" si="16"/>
        <v>60.637015458210243</v>
      </c>
      <c r="N23" s="3">
        <f t="shared" si="16"/>
        <v>20.140141732349385</v>
      </c>
      <c r="O23" s="3">
        <f t="shared" si="16"/>
        <v>105.30110200024956</v>
      </c>
      <c r="P23" s="3">
        <f t="shared" si="16"/>
        <v>105.16326691425361</v>
      </c>
      <c r="Q23" s="3">
        <f t="shared" si="16"/>
        <v>124.01359745705017</v>
      </c>
      <c r="R23" s="3">
        <f t="shared" si="16"/>
        <v>119.32491713784363</v>
      </c>
      <c r="S23" s="3">
        <f t="shared" si="16"/>
        <v>65.680122116689276</v>
      </c>
      <c r="T23" s="3">
        <f t="shared" si="16"/>
        <v>142.26964031946724</v>
      </c>
      <c r="U23" s="3">
        <f t="shared" si="16"/>
        <v>120.72244674355186</v>
      </c>
    </row>
    <row r="24" spans="1:21" ht="15.5" x14ac:dyDescent="0.35">
      <c r="C24" t="s">
        <v>56</v>
      </c>
      <c r="D24" s="4">
        <f>IFERROR(_xlfn.RRI(5,I23,D23),"")</f>
        <v>-0.20798520622705008</v>
      </c>
      <c r="E24" s="4">
        <f>IFERROR(_xlfn.RRI(5,J23,E23),"")</f>
        <v>-0.30146747802384755</v>
      </c>
      <c r="H24" s="4">
        <f t="shared" ref="H24:U24" si="17">IFERROR(_xlfn.RRI(5,M23,H23),"")</f>
        <v>1.9183941891067535E-2</v>
      </c>
      <c r="I24" s="4">
        <f t="shared" si="17"/>
        <v>0.34035330186214896</v>
      </c>
      <c r="J24" s="4">
        <f t="shared" si="17"/>
        <v>-3.8003837188033129E-2</v>
      </c>
      <c r="K24" s="4">
        <f t="shared" si="17"/>
        <v>-6.1388538287359129E-2</v>
      </c>
      <c r="L24" s="4">
        <f t="shared" si="17"/>
        <v>-7.0151716621613458E-2</v>
      </c>
      <c r="M24" s="4">
        <f t="shared" si="17"/>
        <v>-0.12662383582089987</v>
      </c>
      <c r="N24" s="4">
        <f t="shared" si="17"/>
        <v>-0.21054802751204593</v>
      </c>
      <c r="O24" s="4">
        <f t="shared" si="17"/>
        <v>-5.8405015494448431E-2</v>
      </c>
      <c r="P24" s="4">
        <f t="shared" si="17"/>
        <v>-2.721871217586036E-2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142.44</v>
      </c>
      <c r="E25" s="3">
        <f>IFERROR(INDEX(E51:E500,MATCH($A$25,$C$51:$C$500,0)),"")</f>
        <v>108.68</v>
      </c>
      <c r="H25" s="3">
        <f>IFERROR(INDEX(D25:G25,COUNT(D25:G25)),"")</f>
        <v>108.68</v>
      </c>
      <c r="I25" s="3">
        <f t="shared" ref="I25:U25" si="18">IFERROR(INDEX(I51:I500,MATCH($C$25,$C$51:$C$500,0)),"")</f>
        <v>561.63</v>
      </c>
      <c r="J25" s="3">
        <f t="shared" si="18"/>
        <v>541.98</v>
      </c>
      <c r="K25" s="3">
        <f t="shared" si="18"/>
        <v>506.02</v>
      </c>
      <c r="L25" s="3">
        <f t="shared" si="18"/>
        <v>438.9</v>
      </c>
      <c r="M25" s="3">
        <f t="shared" si="18"/>
        <v>315.94</v>
      </c>
      <c r="N25" s="3">
        <f t="shared" si="18"/>
        <v>135.58000000000001</v>
      </c>
      <c r="O25" s="3">
        <f t="shared" si="18"/>
        <v>572.26</v>
      </c>
      <c r="P25" s="3">
        <f t="shared" si="18"/>
        <v>581.20000000000005</v>
      </c>
      <c r="Q25" s="3">
        <f t="shared" si="18"/>
        <v>627.34</v>
      </c>
      <c r="R25" s="3">
        <f t="shared" si="18"/>
        <v>465.98</v>
      </c>
      <c r="S25" s="3">
        <f t="shared" si="18"/>
        <v>235.74</v>
      </c>
      <c r="T25" s="3">
        <f t="shared" si="18"/>
        <v>377.18</v>
      </c>
      <c r="U25" s="3">
        <f t="shared" si="18"/>
        <v>55576.08</v>
      </c>
    </row>
    <row r="26" spans="1:21" ht="15.5" x14ac:dyDescent="0.35">
      <c r="C26" t="s">
        <v>59</v>
      </c>
      <c r="D26" s="4">
        <f>IFERROR(_xlfn.RRI(5,I25,D25),"")</f>
        <v>-0.23996020279987751</v>
      </c>
      <c r="E26" s="4">
        <f>IFERROR(_xlfn.RRI(5,J25,E25),"")</f>
        <v>-0.27484094585868368</v>
      </c>
      <c r="H26" s="4">
        <f t="shared" ref="H26:U26" si="19">IFERROR(_xlfn.RRI(5,M25,H25),"")</f>
        <v>-0.19219041270107362</v>
      </c>
      <c r="I26" s="4">
        <f t="shared" si="19"/>
        <v>0.32877342466458348</v>
      </c>
      <c r="J26" s="4">
        <f t="shared" si="19"/>
        <v>-1.0813970668846262E-2</v>
      </c>
      <c r="K26" s="4">
        <f t="shared" si="19"/>
        <v>-2.7323518038433248E-2</v>
      </c>
      <c r="L26" s="4">
        <f t="shared" si="19"/>
        <v>-6.8951038017251998E-2</v>
      </c>
      <c r="M26" s="4">
        <f t="shared" si="19"/>
        <v>-7.4774769356587001E-2</v>
      </c>
      <c r="N26" s="4">
        <f t="shared" si="19"/>
        <v>-0.10473321932644197</v>
      </c>
      <c r="O26" s="4">
        <f t="shared" si="19"/>
        <v>8.69484482431091E-2</v>
      </c>
      <c r="P26" s="4">
        <f t="shared" si="19"/>
        <v>-0.59831321989506958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455.55308056872042</v>
      </c>
      <c r="E27" s="3">
        <f>IFERROR(E4/E21,"")</f>
        <v>359.49905213270148</v>
      </c>
      <c r="H27" s="3">
        <f t="shared" ref="H27:U27" si="20">IFERROR(H4/H21,"")</f>
        <v>1630.1042654028438</v>
      </c>
      <c r="I27" s="3">
        <f t="shared" si="20"/>
        <v>1678.9232227488153</v>
      </c>
      <c r="J27" s="3">
        <f t="shared" si="20"/>
        <v>1603.776777251185</v>
      </c>
      <c r="K27" s="3">
        <f t="shared" si="20"/>
        <v>1574.5412322274883</v>
      </c>
      <c r="L27" s="3">
        <f t="shared" si="20"/>
        <v>1476.2592417061612</v>
      </c>
      <c r="M27" s="3">
        <f t="shared" si="20"/>
        <v>1172.3606635071092</v>
      </c>
      <c r="N27" s="3">
        <f t="shared" si="20"/>
        <v>940.7625592417063</v>
      </c>
      <c r="O27" s="3">
        <f t="shared" si="20"/>
        <v>1758.9597156398106</v>
      </c>
      <c r="P27" s="3">
        <f t="shared" si="20"/>
        <v>1729.6753554502372</v>
      </c>
      <c r="Q27" s="3">
        <f t="shared" si="20"/>
        <v>1606.5099526066354</v>
      </c>
      <c r="R27" s="3">
        <f t="shared" si="20"/>
        <v>1546.5928909952609</v>
      </c>
      <c r="S27" s="3">
        <f t="shared" si="20"/>
        <v>1277.8758293838864</v>
      </c>
      <c r="T27" s="3">
        <f t="shared" si="20"/>
        <v>1416.3511848341234</v>
      </c>
      <c r="U27" s="3">
        <f t="shared" si="20"/>
        <v>178099.45</v>
      </c>
    </row>
    <row r="28" spans="1:21" ht="15.5" x14ac:dyDescent="0.35">
      <c r="C28" t="s">
        <v>61</v>
      </c>
      <c r="D28" s="4">
        <f>IFERROR(_xlfn.RRI(5,I27,D27),"")</f>
        <v>-0.22962597639208004</v>
      </c>
      <c r="E28" s="4">
        <f>IFERROR(_xlfn.RRI(5,J27,E27),"")</f>
        <v>-0.25850066510859215</v>
      </c>
      <c r="H28" s="4">
        <f t="shared" ref="H28:U28" si="21">IFERROR(_xlfn.RRI(5,M27,H27),"")</f>
        <v>6.8146518162401026E-2</v>
      </c>
      <c r="I28" s="4">
        <f t="shared" si="21"/>
        <v>0.12282005808319929</v>
      </c>
      <c r="J28" s="4">
        <f t="shared" si="21"/>
        <v>-1.8302679794644394E-2</v>
      </c>
      <c r="K28" s="4">
        <f t="shared" si="21"/>
        <v>-1.8618452057856949E-2</v>
      </c>
      <c r="L28" s="4">
        <f t="shared" si="21"/>
        <v>-1.6768368442120596E-2</v>
      </c>
      <c r="M28" s="4">
        <f t="shared" si="21"/>
        <v>-5.389999301847892E-2</v>
      </c>
      <c r="N28" s="4">
        <f t="shared" si="21"/>
        <v>-5.9414512053025947E-2</v>
      </c>
      <c r="O28" s="4">
        <f t="shared" si="21"/>
        <v>4.428006757612879E-2</v>
      </c>
      <c r="P28" s="4">
        <f t="shared" si="21"/>
        <v>-0.60421402199401308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-0.80649181845699125</v>
      </c>
      <c r="I29" s="4">
        <f t="shared" si="22"/>
        <v>3.6255950404073908E-2</v>
      </c>
      <c r="J29" s="4">
        <f t="shared" si="22"/>
        <v>7.1064384806924702E-2</v>
      </c>
      <c r="K29" s="4">
        <f t="shared" si="22"/>
        <v>0.15292777398040558</v>
      </c>
      <c r="L29" s="4">
        <f t="shared" si="22"/>
        <v>0.38918782047224149</v>
      </c>
      <c r="M29" s="4">
        <f t="shared" si="22"/>
        <v>1.3302847027585187</v>
      </c>
      <c r="N29" s="4">
        <f t="shared" si="22"/>
        <v>-0.76307971900884208</v>
      </c>
      <c r="O29" s="4">
        <f t="shared" si="22"/>
        <v>-1.538196834136279E-2</v>
      </c>
      <c r="P29" s="4">
        <f t="shared" si="22"/>
        <v>-7.3548633914623629E-2</v>
      </c>
      <c r="Q29" s="4">
        <f t="shared" si="22"/>
        <v>0.34628095626421734</v>
      </c>
      <c r="R29" s="4">
        <f t="shared" si="22"/>
        <v>0.97666921184355648</v>
      </c>
      <c r="S29" s="4">
        <f t="shared" si="22"/>
        <v>-0.37499337186489207</v>
      </c>
      <c r="T29" s="4">
        <f t="shared" si="22"/>
        <v>-0.99321326729053216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-2.9077540106951839E-2</v>
      </c>
      <c r="I30" s="4">
        <f t="shared" si="23"/>
        <v>4.6855925689626592E-2</v>
      </c>
      <c r="J30" s="4">
        <f t="shared" si="23"/>
        <v>1.8567659217369248E-2</v>
      </c>
      <c r="K30" s="4">
        <f t="shared" si="23"/>
        <v>6.6575021340926119E-2</v>
      </c>
      <c r="L30" s="4">
        <f t="shared" si="23"/>
        <v>0.25921935771023014</v>
      </c>
      <c r="M30" s="4">
        <f t="shared" si="23"/>
        <v>0.24618125157115156</v>
      </c>
      <c r="N30" s="4">
        <f t="shared" si="23"/>
        <v>-0.46515969019818637</v>
      </c>
      <c r="O30" s="4">
        <f t="shared" si="23"/>
        <v>1.693055294873563E-2</v>
      </c>
      <c r="P30" s="4">
        <f t="shared" si="23"/>
        <v>7.666644246041579E-2</v>
      </c>
      <c r="Q30" s="4">
        <f t="shared" si="23"/>
        <v>3.8741327443201141E-2</v>
      </c>
      <c r="R30" s="4">
        <f t="shared" si="23"/>
        <v>0.2102841727125658</v>
      </c>
      <c r="S30" s="4">
        <f t="shared" si="23"/>
        <v>-9.7769082225503678E-2</v>
      </c>
      <c r="T30" s="4">
        <f t="shared" si="23"/>
        <v>-0.99204741404404051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524.32000000000005</v>
      </c>
      <c r="E32" s="3">
        <f>IFERROR(INDEX(E51:E500,MATCH($A$32,$C$51:$C$500,0)),"")</f>
        <v>752.88</v>
      </c>
      <c r="H32" s="3">
        <f>IFERROR(INDEX(D32:G32,COUNT(D32:G32)),"")</f>
        <v>752.88</v>
      </c>
      <c r="I32" s="3">
        <f t="shared" ref="I32:U32" si="24">IFERROR(INDEX(I51:I500,MATCH($C$32,$C$51:$C$500,0)),"")</f>
        <v>644.20000000000005</v>
      </c>
      <c r="J32" s="3">
        <f t="shared" si="24"/>
        <v>624.66</v>
      </c>
      <c r="K32" s="3">
        <f t="shared" si="24"/>
        <v>660.03</v>
      </c>
      <c r="L32" s="3">
        <f t="shared" si="24"/>
        <v>509.09</v>
      </c>
      <c r="M32" s="3">
        <f t="shared" si="24"/>
        <v>521.42999999999995</v>
      </c>
      <c r="N32" s="3">
        <f t="shared" si="24"/>
        <v>680.1</v>
      </c>
      <c r="O32" s="3">
        <f t="shared" si="24"/>
        <v>543.67999999999995</v>
      </c>
      <c r="P32" s="3">
        <f t="shared" si="24"/>
        <v>553.94000000000005</v>
      </c>
      <c r="Q32" s="3">
        <f t="shared" si="24"/>
        <v>505.21</v>
      </c>
      <c r="R32" s="3">
        <f t="shared" si="24"/>
        <v>389.43</v>
      </c>
      <c r="S32" s="3">
        <f t="shared" si="24"/>
        <v>363.68</v>
      </c>
      <c r="T32" s="3">
        <f t="shared" si="24"/>
        <v>262.75</v>
      </c>
      <c r="U32" s="3">
        <f t="shared" si="24"/>
        <v>46857.1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12.06</v>
      </c>
      <c r="E33" s="3">
        <f>IFERROR(INDEX(E51:E500,MATCH($A$33,$C$51:$C$500,0)),"")</f>
        <v>7.47</v>
      </c>
      <c r="H33" s="3">
        <f>IFERROR(INDEX(D33:G33,COUNT(D33:G33)),"")</f>
        <v>7.47</v>
      </c>
      <c r="I33" s="3">
        <f t="shared" ref="I33:U33" si="25">IFERROR(INDEX(I51:I500,MATCH($C$33,$C$51:$C$500,0)),"")</f>
        <v>8.81</v>
      </c>
      <c r="J33" s="3">
        <f t="shared" si="25"/>
        <v>9.77</v>
      </c>
      <c r="K33" s="3">
        <f t="shared" si="25"/>
        <v>11.74</v>
      </c>
      <c r="L33" s="3">
        <f t="shared" si="25"/>
        <v>17.579999999999998</v>
      </c>
      <c r="M33" s="3">
        <f t="shared" si="25"/>
        <v>14.96</v>
      </c>
      <c r="N33" s="3">
        <f t="shared" si="25"/>
        <v>14.26</v>
      </c>
      <c r="O33" s="3">
        <f t="shared" si="25"/>
        <v>28.51</v>
      </c>
      <c r="P33" s="3">
        <f t="shared" si="25"/>
        <v>28.88</v>
      </c>
      <c r="Q33" s="3">
        <f t="shared" si="25"/>
        <v>27.07</v>
      </c>
      <c r="R33" s="3">
        <f t="shared" si="25"/>
        <v>30.17</v>
      </c>
      <c r="S33" s="3">
        <f t="shared" si="25"/>
        <v>22.55</v>
      </c>
      <c r="T33" s="3">
        <f t="shared" si="25"/>
        <v>45.48</v>
      </c>
      <c r="U33" s="3">
        <f t="shared" si="25"/>
        <v>25.61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44.4</v>
      </c>
      <c r="E34" s="3">
        <f>IFERROR(INDEX(E51:E500,MATCH($A$34,$C$51:$C$500,0)),"")</f>
        <v>51.76</v>
      </c>
      <c r="H34" s="3">
        <f>IFERROR(INDEX(D34:G34,COUNT(D34:G34)),"")</f>
        <v>51.76</v>
      </c>
      <c r="I34" s="3">
        <f t="shared" ref="I34:U34" si="26">IFERROR(INDEX(I51:I500,MATCH($C$34,$C$51:$C$500,0)),"")</f>
        <v>10.1</v>
      </c>
      <c r="J34" s="3">
        <f t="shared" si="26"/>
        <v>11.26</v>
      </c>
      <c r="K34" s="3">
        <f t="shared" si="26"/>
        <v>15.32</v>
      </c>
      <c r="L34" s="3">
        <f t="shared" si="26"/>
        <v>20.39</v>
      </c>
      <c r="M34" s="3">
        <f t="shared" si="26"/>
        <v>24.69</v>
      </c>
      <c r="N34" s="3">
        <f t="shared" si="26"/>
        <v>71.540000000000006</v>
      </c>
      <c r="O34" s="3">
        <f t="shared" si="26"/>
        <v>27.09</v>
      </c>
      <c r="P34" s="3">
        <f t="shared" si="26"/>
        <v>27.53</v>
      </c>
      <c r="Q34" s="3">
        <f t="shared" si="26"/>
        <v>21.8</v>
      </c>
      <c r="R34" s="3">
        <f t="shared" si="26"/>
        <v>25.22</v>
      </c>
      <c r="S34" s="3">
        <f t="shared" si="26"/>
        <v>34.78</v>
      </c>
      <c r="T34" s="3">
        <f t="shared" si="26"/>
        <v>31.68</v>
      </c>
      <c r="U34" s="3">
        <f t="shared" si="26"/>
        <v>21.59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13.86</v>
      </c>
      <c r="E35" s="3">
        <f>IFERROR(INDEX(E51:E500,MATCH($A$35,$C$51:$C$500,0)),"")</f>
        <v>15.62</v>
      </c>
      <c r="H35" s="3">
        <f>IFERROR(INDEX(D35:G35,COUNT(D35:G35)),"")</f>
        <v>15.62</v>
      </c>
      <c r="I35" s="3">
        <f t="shared" ref="I35:U35" si="27">IFERROR(INDEX(I51:I500,MATCH($C$35,$C$51:$C$500,0)),"")</f>
        <v>3.38</v>
      </c>
      <c r="J35" s="3">
        <f t="shared" si="27"/>
        <v>3.8</v>
      </c>
      <c r="K35" s="3">
        <f t="shared" si="27"/>
        <v>4.92</v>
      </c>
      <c r="L35" s="3">
        <f t="shared" si="27"/>
        <v>6.05</v>
      </c>
      <c r="M35" s="3">
        <f t="shared" si="27"/>
        <v>6.64</v>
      </c>
      <c r="N35" s="3">
        <f t="shared" si="27"/>
        <v>10.3</v>
      </c>
      <c r="O35" s="3">
        <f t="shared" si="27"/>
        <v>8.8000000000000007</v>
      </c>
      <c r="P35" s="3">
        <f t="shared" si="27"/>
        <v>9.24</v>
      </c>
      <c r="Q35" s="3">
        <f t="shared" si="27"/>
        <v>8.5</v>
      </c>
      <c r="R35" s="3">
        <f t="shared" si="27"/>
        <v>7.59</v>
      </c>
      <c r="S35" s="3">
        <f t="shared" si="27"/>
        <v>6.41</v>
      </c>
      <c r="T35" s="3">
        <f t="shared" si="27"/>
        <v>8.43</v>
      </c>
      <c r="U35" s="3">
        <f t="shared" si="27"/>
        <v>7.1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1.117</v>
      </c>
      <c r="I36" s="4">
        <f t="shared" si="28"/>
        <v>0.99890000000000001</v>
      </c>
      <c r="J36" s="4">
        <f t="shared" si="28"/>
        <v>1</v>
      </c>
      <c r="K36" s="4">
        <f t="shared" si="28"/>
        <v>1</v>
      </c>
      <c r="L36" s="4">
        <f t="shared" si="28"/>
        <v>0.65620000000000001</v>
      </c>
      <c r="M36" s="4">
        <f t="shared" si="28"/>
        <v>1.2927999999999999</v>
      </c>
      <c r="N36" s="4">
        <f t="shared" si="28"/>
        <v>3.5036</v>
      </c>
      <c r="O36" s="4">
        <f t="shared" si="28"/>
        <v>9.8000000000000004E-2</v>
      </c>
      <c r="P36" s="4">
        <f t="shared" si="28"/>
        <v>1.0031000000000001</v>
      </c>
      <c r="Q36" s="4">
        <f t="shared" si="28"/>
        <v>0.99950000000000006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561</v>
      </c>
      <c r="I37" s="3">
        <f t="shared" si="29"/>
        <v>561</v>
      </c>
      <c r="J37" s="3">
        <f t="shared" si="29"/>
        <v>542</v>
      </c>
      <c r="K37" s="3">
        <f t="shared" si="29"/>
        <v>506</v>
      </c>
      <c r="L37" s="3">
        <f t="shared" si="29"/>
        <v>288</v>
      </c>
      <c r="M37" s="3">
        <f t="shared" si="29"/>
        <v>408.45</v>
      </c>
      <c r="N37" s="3">
        <f t="shared" si="29"/>
        <v>475</v>
      </c>
      <c r="O37" s="3">
        <f t="shared" si="29"/>
        <v>47</v>
      </c>
      <c r="P37" s="3">
        <f t="shared" si="29"/>
        <v>583</v>
      </c>
      <c r="Q37" s="3">
        <f t="shared" si="29"/>
        <v>627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961217000000</v>
      </c>
      <c r="E51" s="5">
        <v>758543000000</v>
      </c>
      <c r="F51" s="5">
        <v>1174017000000</v>
      </c>
      <c r="G51" s="5">
        <v>896666000000</v>
      </c>
      <c r="I51" s="5">
        <v>3542528000000</v>
      </c>
      <c r="J51" s="5">
        <v>3383969000000</v>
      </c>
      <c r="K51" s="5">
        <v>3322282000000</v>
      </c>
      <c r="L51" s="5">
        <v>3114907000000</v>
      </c>
      <c r="M51" s="5">
        <v>2473681000000</v>
      </c>
      <c r="N51" s="5">
        <v>1985009000000</v>
      </c>
      <c r="O51" s="5">
        <v>3711405000000</v>
      </c>
      <c r="P51" s="5">
        <v>3649615000000</v>
      </c>
      <c r="Q51" s="5">
        <v>3389736000000</v>
      </c>
      <c r="R51" s="5">
        <v>3263311000000</v>
      </c>
      <c r="S51" s="5">
        <v>2696318000000</v>
      </c>
      <c r="T51" s="5">
        <v>2988501000000</v>
      </c>
      <c r="U51" s="5">
        <v>3561989000000</v>
      </c>
    </row>
    <row r="52" spans="2:21" ht="15.5" x14ac:dyDescent="0.35">
      <c r="C52" t="s">
        <v>86</v>
      </c>
      <c r="D52" s="5">
        <v>-353569000000</v>
      </c>
      <c r="E52" s="5">
        <v>-298940000000</v>
      </c>
      <c r="F52" s="5">
        <v>-374875000000</v>
      </c>
      <c r="G52" s="5">
        <v>-304337000000</v>
      </c>
      <c r="I52" s="5">
        <v>-1283739000000</v>
      </c>
      <c r="J52" s="5">
        <v>-1288566000000</v>
      </c>
      <c r="K52" s="5">
        <v>-1302154000000</v>
      </c>
      <c r="L52" s="5">
        <v>-1191216000000</v>
      </c>
      <c r="M52" s="5">
        <v>-1111984000000</v>
      </c>
      <c r="N52" s="5">
        <v>-1044783000000</v>
      </c>
      <c r="O52" s="5">
        <v>-1426351000000</v>
      </c>
      <c r="P52" s="5">
        <v>-1186908000000</v>
      </c>
      <c r="Q52" s="5">
        <v>-1118032000000</v>
      </c>
      <c r="R52" s="5">
        <v>-1115567000000</v>
      </c>
      <c r="S52" s="5">
        <v>-1134905000000</v>
      </c>
      <c r="T52" s="5">
        <v>-1182579000000</v>
      </c>
      <c r="U52" s="5">
        <v>-1278385000000</v>
      </c>
    </row>
    <row r="53" spans="2:21" ht="15.5" x14ac:dyDescent="0.35">
      <c r="C53" t="s">
        <v>87</v>
      </c>
      <c r="D53" s="5">
        <v>607648000000</v>
      </c>
      <c r="E53" s="5">
        <v>459603000000</v>
      </c>
      <c r="F53" s="5">
        <v>799142000000</v>
      </c>
      <c r="G53" s="5">
        <v>592329000000</v>
      </c>
      <c r="I53" s="5">
        <v>2258789000000</v>
      </c>
      <c r="J53" s="5">
        <v>2095403000000</v>
      </c>
      <c r="K53" s="5">
        <v>2020128000000</v>
      </c>
      <c r="L53" s="5">
        <v>1923691000000</v>
      </c>
      <c r="M53" s="5">
        <v>1361697000000</v>
      </c>
      <c r="N53" s="5">
        <v>940226000000</v>
      </c>
      <c r="O53" s="5">
        <v>2285054000000</v>
      </c>
      <c r="P53" s="5">
        <v>2462707000000</v>
      </c>
      <c r="Q53" s="5">
        <v>2271704000000</v>
      </c>
      <c r="R53" s="5">
        <v>2147744000000</v>
      </c>
      <c r="S53" s="5">
        <v>1561413000000</v>
      </c>
      <c r="T53" s="5">
        <v>1805922000000</v>
      </c>
      <c r="U53" s="5">
        <v>2283604000000</v>
      </c>
    </row>
    <row r="54" spans="2:21" ht="15.5" x14ac:dyDescent="0.35">
      <c r="C54" t="s">
        <v>88</v>
      </c>
      <c r="D54" s="5">
        <v>-223599000000</v>
      </c>
      <c r="E54" s="5">
        <v>-168560000000</v>
      </c>
      <c r="F54" s="5">
        <v>-192874000000</v>
      </c>
      <c r="G54" s="5">
        <v>-210684000000</v>
      </c>
      <c r="I54" s="5">
        <v>-717062000000</v>
      </c>
      <c r="J54" s="5">
        <v>-631562000000</v>
      </c>
      <c r="K54" s="5">
        <v>-610788000000</v>
      </c>
      <c r="L54" s="5">
        <v>-659402000000</v>
      </c>
      <c r="M54" s="5">
        <v>-488998000000</v>
      </c>
      <c r="N54" s="5">
        <v>-449834000000</v>
      </c>
      <c r="O54" s="5">
        <v>-575781000000</v>
      </c>
      <c r="P54" s="5">
        <v>-809465000000</v>
      </c>
      <c r="Q54" s="5">
        <v>-700595000000</v>
      </c>
      <c r="R54" s="5">
        <v>-775212000000</v>
      </c>
      <c r="S54" s="5">
        <v>-621113000000</v>
      </c>
      <c r="T54" s="5">
        <v>-655934000000</v>
      </c>
      <c r="U54" s="5">
        <v>-730498000000</v>
      </c>
    </row>
    <row r="55" spans="2:21" ht="15.5" x14ac:dyDescent="0.35">
      <c r="C55" t="s">
        <v>89</v>
      </c>
      <c r="D55" s="5">
        <v>-133543000000</v>
      </c>
      <c r="E55" s="5">
        <v>-87463000000</v>
      </c>
      <c r="F55" s="5">
        <v>-114943000000</v>
      </c>
      <c r="G55" s="5">
        <v>-98410000000</v>
      </c>
      <c r="I55" s="5">
        <v>-393806000000</v>
      </c>
      <c r="J55" s="5">
        <v>-369705000000</v>
      </c>
      <c r="K55" s="5">
        <v>-361109000000</v>
      </c>
      <c r="L55" s="5">
        <v>-431604000000</v>
      </c>
      <c r="M55" s="5">
        <v>-293851000000</v>
      </c>
      <c r="N55" s="5">
        <v>-257864000000</v>
      </c>
      <c r="O55" s="5">
        <v>-367927000000</v>
      </c>
      <c r="P55" s="5">
        <v>-610693000000</v>
      </c>
      <c r="Q55" s="5">
        <v>-525328000000</v>
      </c>
      <c r="R55" s="5">
        <v>-568347000000</v>
      </c>
      <c r="S55" s="5">
        <v>-476866000000</v>
      </c>
      <c r="T55" s="5">
        <v>-518580000000</v>
      </c>
      <c r="U55" s="5">
        <v>-614293000000</v>
      </c>
    </row>
    <row r="56" spans="2:21" ht="15.5" x14ac:dyDescent="0.35">
      <c r="C56" t="s">
        <v>90</v>
      </c>
      <c r="D56" s="5">
        <v>-90056000000</v>
      </c>
      <c r="E56" s="5">
        <v>-81097000000</v>
      </c>
      <c r="F56" s="5">
        <v>-77931000000</v>
      </c>
      <c r="G56" s="5">
        <v>-112274000000</v>
      </c>
      <c r="I56" s="5">
        <v>-323256000000</v>
      </c>
      <c r="J56" s="5">
        <v>-261857000000</v>
      </c>
      <c r="K56" s="5">
        <v>-249679000000</v>
      </c>
      <c r="L56" s="5">
        <v>-227798000000</v>
      </c>
      <c r="M56" s="5">
        <v>-195147000000</v>
      </c>
      <c r="N56" s="5">
        <v>-191970000000</v>
      </c>
      <c r="O56" s="5">
        <v>-207854000000</v>
      </c>
      <c r="P56" s="5">
        <v>-198772000000</v>
      </c>
      <c r="Q56" s="5">
        <v>-175267000000</v>
      </c>
      <c r="R56" s="5">
        <v>-206865000000</v>
      </c>
      <c r="S56" s="5">
        <v>-144247000000</v>
      </c>
      <c r="T56" s="5">
        <v>-137354000000</v>
      </c>
      <c r="U56" s="5">
        <v>-116205000000</v>
      </c>
    </row>
    <row r="57" spans="2:21" ht="15.5" x14ac:dyDescent="0.35">
      <c r="C57" t="s">
        <v>92</v>
      </c>
      <c r="D57" s="5">
        <v>384049000000</v>
      </c>
      <c r="E57" s="5">
        <v>291043000000</v>
      </c>
      <c r="F57" s="5">
        <v>606268000000</v>
      </c>
      <c r="G57" s="5">
        <v>381645000000</v>
      </c>
      <c r="I57" s="5">
        <v>1541727000000</v>
      </c>
      <c r="J57" s="5">
        <v>1463841000000</v>
      </c>
      <c r="K57" s="5">
        <v>1409340000000</v>
      </c>
      <c r="L57" s="5">
        <v>1264289000000</v>
      </c>
      <c r="M57" s="5">
        <v>872699000000</v>
      </c>
      <c r="N57" s="5">
        <v>490392000000</v>
      </c>
      <c r="O57" s="5">
        <v>1709273000000</v>
      </c>
      <c r="P57" s="5">
        <v>1653242000000</v>
      </c>
      <c r="Q57" s="5">
        <v>1571109000000</v>
      </c>
      <c r="R57" s="5">
        <v>1372532000000</v>
      </c>
      <c r="S57" s="5">
        <v>940300000000</v>
      </c>
      <c r="T57" s="5">
        <v>1149988000000</v>
      </c>
      <c r="U57" s="5">
        <v>1553106000000</v>
      </c>
    </row>
    <row r="58" spans="2:21" ht="15.5" x14ac:dyDescent="0.35">
      <c r="C58" t="s">
        <v>93</v>
      </c>
      <c r="D58" s="5">
        <v>3678000000</v>
      </c>
      <c r="E58" s="5">
        <v>1896000000</v>
      </c>
      <c r="F58" s="5">
        <v>-3767000000</v>
      </c>
      <c r="G58" s="5">
        <v>1293000000</v>
      </c>
      <c r="I58" s="5">
        <v>9580000000</v>
      </c>
      <c r="J58" s="5">
        <v>-15917000000</v>
      </c>
      <c r="K58" s="5">
        <v>-11620000000</v>
      </c>
      <c r="L58" s="5">
        <v>-17802000000</v>
      </c>
      <c r="M58" s="5">
        <v>5082000000</v>
      </c>
      <c r="N58" s="5">
        <v>-93922000000</v>
      </c>
      <c r="O58" s="5">
        <v>-82661000000</v>
      </c>
      <c r="P58" s="5">
        <v>18670000000</v>
      </c>
      <c r="Q58" s="5">
        <v>208911000000</v>
      </c>
      <c r="R58" s="5">
        <v>-52346000000</v>
      </c>
      <c r="S58" s="5">
        <v>-264728000000</v>
      </c>
      <c r="T58" s="5">
        <v>-71610000000</v>
      </c>
      <c r="U58" s="5">
        <v>23839000000</v>
      </c>
    </row>
    <row r="59" spans="2:21" ht="15.5" x14ac:dyDescent="0.35">
      <c r="C59" t="s">
        <v>94</v>
      </c>
      <c r="D59" s="5">
        <v>4543000000</v>
      </c>
      <c r="E59" s="5">
        <v>6902000000</v>
      </c>
      <c r="F59" s="5">
        <v>5894000000</v>
      </c>
      <c r="G59" s="5">
        <v>4988000000</v>
      </c>
      <c r="I59" s="5">
        <v>27651000000</v>
      </c>
      <c r="J59" s="5">
        <v>36739000000</v>
      </c>
      <c r="K59" s="5">
        <v>15963000000</v>
      </c>
      <c r="L59" s="5">
        <v>11062000000</v>
      </c>
      <c r="M59" s="5">
        <v>12864000000</v>
      </c>
      <c r="N59" s="5">
        <v>27272000000</v>
      </c>
      <c r="O59" s="5">
        <v>26594000000</v>
      </c>
      <c r="P59" s="5">
        <v>51274000000</v>
      </c>
      <c r="Q59" s="5">
        <v>19504000000</v>
      </c>
      <c r="R59" s="5">
        <v>21997000000</v>
      </c>
      <c r="T59" s="5">
        <v>12042000000</v>
      </c>
      <c r="U59" s="5">
        <v>58667000000</v>
      </c>
    </row>
    <row r="60" spans="2:21" ht="15.5" x14ac:dyDescent="0.35">
      <c r="C60" t="s">
        <v>27</v>
      </c>
      <c r="D60" s="5">
        <v>-1482000000</v>
      </c>
      <c r="E60" s="5">
        <v>-1513000000</v>
      </c>
      <c r="F60" s="5">
        <v>-2533000000</v>
      </c>
      <c r="G60" s="5">
        <v>-2464000000</v>
      </c>
      <c r="I60" s="5">
        <v>-10453000000</v>
      </c>
      <c r="J60" s="5">
        <v>-28180000000</v>
      </c>
      <c r="K60" s="5">
        <v>-26838000000</v>
      </c>
      <c r="L60" s="5">
        <v>-21959000000</v>
      </c>
      <c r="M60" s="5">
        <v>-25835000000</v>
      </c>
      <c r="N60" s="5">
        <v>-63650000000</v>
      </c>
      <c r="O60" s="5">
        <v>-44576000000</v>
      </c>
      <c r="P60" s="5">
        <v>-34159000000</v>
      </c>
      <c r="Q60" s="5">
        <v>-25237000000</v>
      </c>
      <c r="R60" s="5">
        <v>-77143000000</v>
      </c>
      <c r="S60" s="5">
        <v>-43976000000</v>
      </c>
      <c r="T60" s="5">
        <v>-80032000000</v>
      </c>
      <c r="U60" s="5">
        <v>-6646000000</v>
      </c>
    </row>
    <row r="61" spans="2:21" ht="15.5" x14ac:dyDescent="0.35">
      <c r="C61" t="s">
        <v>95</v>
      </c>
      <c r="D61" s="5">
        <v>369000000</v>
      </c>
      <c r="E61" s="5">
        <v>-3494000000</v>
      </c>
      <c r="F61" s="5">
        <v>-2422000000</v>
      </c>
      <c r="G61" s="5">
        <v>-1227000000</v>
      </c>
      <c r="I61" s="5">
        <v>-3531000000</v>
      </c>
      <c r="J61" s="5">
        <v>-5860000000</v>
      </c>
      <c r="K61" s="5">
        <v>-2701000000</v>
      </c>
      <c r="L61" s="5">
        <v>462000000</v>
      </c>
      <c r="M61" s="5">
        <v>-5494000000</v>
      </c>
    </row>
    <row r="62" spans="2:21" ht="15.5" x14ac:dyDescent="0.35">
      <c r="C62" t="s">
        <v>91</v>
      </c>
      <c r="D62" s="5">
        <v>26000000</v>
      </c>
      <c r="E62" s="5">
        <v>79000000</v>
      </c>
      <c r="F62" s="5">
        <v>98000000</v>
      </c>
      <c r="G62" s="5">
        <v>35000000</v>
      </c>
      <c r="I62" s="5">
        <v>171000000</v>
      </c>
      <c r="J62" s="5">
        <v>298000000</v>
      </c>
      <c r="K62" s="5">
        <v>289000000</v>
      </c>
      <c r="L62" s="5">
        <v>139000000</v>
      </c>
      <c r="M62" s="5">
        <v>168000000</v>
      </c>
      <c r="N62" s="5">
        <v>-48000000</v>
      </c>
      <c r="O62" s="5">
        <v>316000000</v>
      </c>
      <c r="P62" s="5">
        <v>222000000</v>
      </c>
      <c r="Q62" s="5">
        <v>270000000</v>
      </c>
      <c r="R62" s="5">
        <v>302000000</v>
      </c>
      <c r="S62" s="5">
        <v>199000000</v>
      </c>
      <c r="T62" s="5">
        <v>172000000</v>
      </c>
      <c r="U62" s="5">
        <v>245000000</v>
      </c>
    </row>
    <row r="63" spans="2:21" ht="15.5" x14ac:dyDescent="0.35">
      <c r="C63" t="s">
        <v>96</v>
      </c>
      <c r="D63" s="5">
        <v>3678000000</v>
      </c>
      <c r="E63" s="5">
        <v>1896000000</v>
      </c>
      <c r="F63" s="5">
        <v>-3767000000</v>
      </c>
      <c r="G63" s="5">
        <v>1293000000</v>
      </c>
      <c r="I63" s="5">
        <v>9580000000</v>
      </c>
      <c r="J63" s="5">
        <v>-15917000000</v>
      </c>
      <c r="K63" s="5">
        <v>-11620000000</v>
      </c>
      <c r="L63" s="5">
        <v>-17802000000</v>
      </c>
      <c r="M63" s="5">
        <v>5082000000</v>
      </c>
      <c r="N63" s="5">
        <v>-93922000000</v>
      </c>
      <c r="O63" s="5">
        <v>-82661000000</v>
      </c>
      <c r="P63" s="5">
        <v>18670000000</v>
      </c>
      <c r="Q63" s="5">
        <v>208911000000</v>
      </c>
      <c r="R63" s="5">
        <v>-52346000000</v>
      </c>
      <c r="S63" s="5">
        <v>-264728000000</v>
      </c>
      <c r="T63" s="5">
        <v>-71610000000</v>
      </c>
      <c r="U63" s="5">
        <v>23839000000</v>
      </c>
    </row>
    <row r="64" spans="2:21" ht="15.5" x14ac:dyDescent="0.35">
      <c r="C64" t="s">
        <v>29</v>
      </c>
      <c r="D64" s="5">
        <v>387727000000</v>
      </c>
      <c r="E64" s="5">
        <v>292939000000</v>
      </c>
      <c r="F64" s="5">
        <v>602501000000</v>
      </c>
      <c r="G64" s="5">
        <v>382938000000</v>
      </c>
      <c r="I64" s="5">
        <v>1551307000000</v>
      </c>
      <c r="J64" s="5">
        <v>1447924000000</v>
      </c>
      <c r="K64" s="5">
        <v>1397720000000</v>
      </c>
      <c r="L64" s="5">
        <v>1246487000000</v>
      </c>
      <c r="M64" s="5">
        <v>877781000000</v>
      </c>
      <c r="N64" s="5">
        <v>396470000000</v>
      </c>
      <c r="O64" s="5">
        <v>1626612000000</v>
      </c>
      <c r="P64" s="5">
        <v>1671912000000</v>
      </c>
      <c r="Q64" s="5">
        <v>1780020000000</v>
      </c>
      <c r="R64" s="5">
        <v>1320186000000</v>
      </c>
      <c r="S64" s="5">
        <v>675572000000</v>
      </c>
      <c r="T64" s="5">
        <v>1078378000000</v>
      </c>
      <c r="U64" s="5">
        <v>1576945000000</v>
      </c>
    </row>
    <row r="65" spans="2:21" ht="15.5" x14ac:dyDescent="0.35">
      <c r="C65" t="s">
        <v>28</v>
      </c>
      <c r="D65" s="5">
        <v>-87572000000</v>
      </c>
      <c r="E65" s="5">
        <v>-63871000000</v>
      </c>
      <c r="F65" s="5">
        <v>-143249000000</v>
      </c>
      <c r="G65" s="5">
        <v>-84463000000</v>
      </c>
      <c r="I65" s="5">
        <v>-367792000000</v>
      </c>
      <c r="J65" s="5">
        <v>-305678000000</v>
      </c>
      <c r="K65" s="5">
        <v>-331253000000</v>
      </c>
      <c r="L65" s="5">
        <v>-321581000000</v>
      </c>
      <c r="M65" s="5">
        <v>-211931000000</v>
      </c>
      <c r="N65" s="5">
        <v>-110853000000</v>
      </c>
      <c r="O65" s="5">
        <v>-420553000000</v>
      </c>
      <c r="P65" s="5">
        <v>-447105000000</v>
      </c>
      <c r="Q65" s="5">
        <v>-457953000000</v>
      </c>
      <c r="R65" s="5">
        <v>-338057000000</v>
      </c>
      <c r="S65" s="5">
        <v>-178663000000</v>
      </c>
      <c r="T65" s="5">
        <v>-283495000000</v>
      </c>
      <c r="U65" s="5">
        <v>-405716000000</v>
      </c>
    </row>
    <row r="66" spans="2:21" ht="15.5" x14ac:dyDescent="0.35">
      <c r="C66" t="s">
        <v>97</v>
      </c>
    </row>
    <row r="67" spans="2:21" ht="15.5" x14ac:dyDescent="0.35">
      <c r="C67" t="s">
        <v>98</v>
      </c>
    </row>
    <row r="68" spans="2:21" ht="15.5" x14ac:dyDescent="0.35">
      <c r="C68" t="s">
        <v>99</v>
      </c>
      <c r="D68" s="5">
        <v>-87572000000</v>
      </c>
      <c r="E68" s="5">
        <v>-63871000000</v>
      </c>
      <c r="F68" s="5">
        <v>-143249000000</v>
      </c>
      <c r="G68" s="5">
        <v>-84463000000</v>
      </c>
      <c r="I68" s="5">
        <v>-367792000000</v>
      </c>
      <c r="J68" s="5">
        <v>-305678000000</v>
      </c>
      <c r="K68" s="5">
        <v>-331253000000</v>
      </c>
      <c r="L68" s="5">
        <v>-321581000000</v>
      </c>
      <c r="M68" s="5">
        <v>-211931000000</v>
      </c>
      <c r="N68" s="5">
        <v>-110853000000</v>
      </c>
      <c r="O68" s="5">
        <v>-420553000000</v>
      </c>
      <c r="P68" s="5">
        <v>-447105000000</v>
      </c>
      <c r="Q68" s="5">
        <v>-457953000000</v>
      </c>
      <c r="R68" s="5">
        <v>-338057000000</v>
      </c>
      <c r="S68" s="5">
        <v>-178663000000</v>
      </c>
      <c r="T68" s="5">
        <v>-283495000000</v>
      </c>
      <c r="U68" s="5">
        <v>-405716000000</v>
      </c>
    </row>
    <row r="69" spans="2:21" ht="15.5" x14ac:dyDescent="0.35">
      <c r="C69" t="s">
        <v>104</v>
      </c>
      <c r="D69" s="5">
        <v>300155000000</v>
      </c>
      <c r="E69" s="5">
        <v>229068000000</v>
      </c>
      <c r="F69" s="5">
        <v>459252000000</v>
      </c>
      <c r="G69" s="5">
        <v>298475000000</v>
      </c>
      <c r="I69" s="5">
        <v>1183515000000</v>
      </c>
      <c r="J69" s="5">
        <v>1142246000000</v>
      </c>
      <c r="K69" s="5">
        <v>1066467000000</v>
      </c>
      <c r="L69" s="5">
        <v>924906000000</v>
      </c>
      <c r="M69" s="5">
        <v>665850000000</v>
      </c>
      <c r="N69" s="5">
        <v>285617000000</v>
      </c>
      <c r="O69" s="5">
        <v>1206059000000</v>
      </c>
      <c r="P69" s="5">
        <v>1224807000000</v>
      </c>
      <c r="Q69" s="5">
        <v>1322067000000</v>
      </c>
      <c r="R69" s="5">
        <v>982129000000</v>
      </c>
      <c r="S69" s="5">
        <v>496909000000</v>
      </c>
      <c r="T69" s="5">
        <v>794883000000</v>
      </c>
      <c r="U69" s="5">
        <v>1171229000000</v>
      </c>
    </row>
    <row r="70" spans="2:21" ht="15.5" x14ac:dyDescent="0.35">
      <c r="C70" t="s">
        <v>105</v>
      </c>
      <c r="F70" s="5">
        <v>-186000000</v>
      </c>
      <c r="I70" s="5">
        <v>-186000000</v>
      </c>
      <c r="J70" s="5">
        <v>529000000</v>
      </c>
      <c r="K70" s="5">
        <v>-165000000</v>
      </c>
      <c r="L70" s="5">
        <v>444000000</v>
      </c>
      <c r="M70" s="5">
        <v>814000000</v>
      </c>
      <c r="N70" s="5">
        <v>3025000000</v>
      </c>
      <c r="O70" s="5">
        <v>1015000000</v>
      </c>
      <c r="P70" s="5">
        <v>3234000000</v>
      </c>
      <c r="Q70" s="5">
        <v>-1170000000</v>
      </c>
      <c r="R70" s="5">
        <v>-2599000000</v>
      </c>
      <c r="S70" s="5">
        <v>6715000000</v>
      </c>
      <c r="T70" s="5">
        <v>-6826000000</v>
      </c>
      <c r="U70" s="5">
        <v>21190000000</v>
      </c>
    </row>
    <row r="71" spans="2:21" ht="15.5" x14ac:dyDescent="0.35">
      <c r="C71" t="s">
        <v>106</v>
      </c>
      <c r="F71" s="5">
        <v>-186000000</v>
      </c>
      <c r="I71" s="5">
        <v>-186000000</v>
      </c>
      <c r="J71" s="5">
        <v>529000000</v>
      </c>
      <c r="K71" s="5">
        <v>-165000000</v>
      </c>
      <c r="L71" s="5">
        <v>444000000</v>
      </c>
      <c r="M71" s="5">
        <v>814000000</v>
      </c>
      <c r="N71" s="5">
        <v>3025000000</v>
      </c>
      <c r="O71" s="5">
        <v>1015000000</v>
      </c>
      <c r="P71" s="5">
        <v>3234000000</v>
      </c>
      <c r="Q71" s="5">
        <v>-1170000000</v>
      </c>
      <c r="R71" s="5">
        <v>-2599000000</v>
      </c>
      <c r="S71" s="5">
        <v>6715000000</v>
      </c>
      <c r="T71" s="5">
        <v>-6826000000</v>
      </c>
      <c r="U71" s="5">
        <v>21190000000</v>
      </c>
    </row>
    <row r="72" spans="2:21" ht="15.5" x14ac:dyDescent="0.35">
      <c r="C72" t="s">
        <v>107</v>
      </c>
      <c r="D72" s="5">
        <v>300155000000</v>
      </c>
      <c r="E72" s="5">
        <v>229068000000</v>
      </c>
      <c r="F72" s="5">
        <v>459066000000</v>
      </c>
      <c r="G72" s="5">
        <v>298475000000</v>
      </c>
      <c r="I72" s="5">
        <v>1183329000000</v>
      </c>
      <c r="J72" s="5">
        <v>1142775000000</v>
      </c>
      <c r="K72" s="5">
        <v>1066302000000</v>
      </c>
      <c r="L72" s="5">
        <v>925350000000</v>
      </c>
      <c r="M72" s="5">
        <v>666664000000</v>
      </c>
      <c r="N72" s="5">
        <v>288642000000</v>
      </c>
      <c r="O72" s="5">
        <v>1207074000000</v>
      </c>
      <c r="P72" s="5">
        <v>1228041000000</v>
      </c>
      <c r="Q72" s="5">
        <v>1320897000000</v>
      </c>
      <c r="R72" s="5">
        <v>979530000000</v>
      </c>
      <c r="S72" s="5">
        <v>503624000000</v>
      </c>
      <c r="T72" s="5">
        <v>788057000000</v>
      </c>
      <c r="U72" s="5">
        <v>1192419000000</v>
      </c>
    </row>
    <row r="73" spans="2:21" ht="15.5" x14ac:dyDescent="0.35">
      <c r="C73" t="s">
        <v>108</v>
      </c>
      <c r="D73" s="5">
        <v>300155000000</v>
      </c>
      <c r="E73" s="5">
        <v>229068000000</v>
      </c>
      <c r="F73" s="5">
        <v>459252000000</v>
      </c>
      <c r="G73" s="5">
        <v>298475000000</v>
      </c>
      <c r="I73" s="5">
        <v>1183515000000</v>
      </c>
      <c r="J73" s="5">
        <v>1142246000000</v>
      </c>
      <c r="K73" s="5">
        <v>1066467000000</v>
      </c>
      <c r="L73" s="5">
        <v>924906000000</v>
      </c>
      <c r="M73" s="5">
        <v>665850000000</v>
      </c>
      <c r="N73" s="5">
        <v>285617000000</v>
      </c>
      <c r="O73" s="5">
        <v>1206059000000</v>
      </c>
      <c r="P73" s="5">
        <v>1224807000000</v>
      </c>
      <c r="Q73" s="5">
        <v>1322067000000</v>
      </c>
      <c r="R73" s="5">
        <v>982129000000</v>
      </c>
      <c r="S73" s="5">
        <v>496909000000</v>
      </c>
      <c r="T73" s="5">
        <v>794883000000</v>
      </c>
      <c r="U73" s="5">
        <v>1171229000000</v>
      </c>
    </row>
    <row r="74" spans="2:21" ht="15.5" x14ac:dyDescent="0.35">
      <c r="C74" t="s">
        <v>8</v>
      </c>
      <c r="D74" s="5">
        <v>300129000000</v>
      </c>
      <c r="E74" s="5">
        <v>228989000000</v>
      </c>
      <c r="F74" s="5">
        <v>458968000000</v>
      </c>
      <c r="G74" s="5">
        <v>298440000000</v>
      </c>
      <c r="I74" s="5">
        <v>1183158000000</v>
      </c>
      <c r="J74" s="5">
        <v>1142477000000</v>
      </c>
      <c r="K74" s="5">
        <v>1066013000000</v>
      </c>
      <c r="L74" s="5">
        <v>925211000000</v>
      </c>
      <c r="M74" s="5">
        <v>666496000000</v>
      </c>
      <c r="N74" s="5">
        <v>288690000000</v>
      </c>
      <c r="O74" s="5">
        <v>1206758000000</v>
      </c>
      <c r="P74" s="5">
        <v>1227819000000</v>
      </c>
      <c r="Q74" s="5">
        <v>1320627000000</v>
      </c>
      <c r="R74" s="5">
        <v>979228000000</v>
      </c>
      <c r="S74" s="5">
        <v>503425000000</v>
      </c>
      <c r="T74" s="5">
        <v>787885000000</v>
      </c>
      <c r="U74" s="5">
        <v>1192174000000</v>
      </c>
    </row>
    <row r="75" spans="2:21" ht="15.5" x14ac:dyDescent="0.35">
      <c r="C75" t="s">
        <v>109</v>
      </c>
      <c r="D75" s="5">
        <v>300155000000</v>
      </c>
      <c r="E75" s="5">
        <v>229068000000</v>
      </c>
      <c r="F75" s="5">
        <v>459252000000</v>
      </c>
      <c r="G75" s="5">
        <v>298475000000</v>
      </c>
      <c r="I75" s="5">
        <v>1183515000000</v>
      </c>
      <c r="J75" s="5">
        <v>1142246000000</v>
      </c>
      <c r="K75" s="5">
        <v>1066467000000</v>
      </c>
      <c r="L75" s="5">
        <v>924906000000</v>
      </c>
      <c r="M75" s="5">
        <v>665850000000</v>
      </c>
      <c r="N75" s="5">
        <v>285617000000</v>
      </c>
      <c r="O75" s="5">
        <v>1206059000000</v>
      </c>
      <c r="P75" s="5">
        <v>1224807000000</v>
      </c>
      <c r="Q75" s="5">
        <v>1322067000000</v>
      </c>
      <c r="R75" s="5">
        <v>982129000000</v>
      </c>
      <c r="S75" s="5">
        <v>496909000000</v>
      </c>
      <c r="T75" s="5">
        <v>794883000000</v>
      </c>
      <c r="U75" s="5">
        <v>1171229000000</v>
      </c>
    </row>
    <row r="76" spans="2:21" ht="15.5" x14ac:dyDescent="0.35">
      <c r="C76" t="s">
        <v>110</v>
      </c>
      <c r="D76" s="5">
        <v>300155000000</v>
      </c>
      <c r="E76" s="5">
        <v>229068000000</v>
      </c>
      <c r="F76" s="5">
        <v>459066000000</v>
      </c>
      <c r="G76" s="5">
        <v>298475000000</v>
      </c>
      <c r="I76" s="5">
        <v>1183329000000</v>
      </c>
      <c r="J76" s="5">
        <v>1142775000000</v>
      </c>
      <c r="K76" s="5">
        <v>1066302000000</v>
      </c>
      <c r="L76" s="5">
        <v>925350000000</v>
      </c>
      <c r="M76" s="5">
        <v>666664000000</v>
      </c>
      <c r="N76" s="5">
        <v>288642000000</v>
      </c>
      <c r="O76" s="5">
        <v>1207074000000</v>
      </c>
      <c r="P76" s="5">
        <v>1228041000000</v>
      </c>
      <c r="Q76" s="5">
        <v>1320897000000</v>
      </c>
      <c r="R76" s="5">
        <v>979530000000</v>
      </c>
      <c r="S76" s="5">
        <v>503624000000</v>
      </c>
      <c r="T76" s="5">
        <v>788057000000</v>
      </c>
      <c r="U76" s="5">
        <v>1192419000000</v>
      </c>
    </row>
    <row r="77" spans="2:21" ht="15.5" x14ac:dyDescent="0.35">
      <c r="C77" t="s">
        <v>111</v>
      </c>
      <c r="D77" s="5">
        <v>300155000000</v>
      </c>
      <c r="E77" s="5">
        <v>229068000000</v>
      </c>
      <c r="F77" s="5">
        <v>459066000000</v>
      </c>
      <c r="G77" s="5">
        <v>298475000000</v>
      </c>
      <c r="I77" s="5">
        <v>1183329000000</v>
      </c>
      <c r="J77" s="5">
        <v>1142775000000</v>
      </c>
      <c r="K77" s="5">
        <v>1066302000000</v>
      </c>
      <c r="L77" s="5">
        <v>925350000000</v>
      </c>
      <c r="M77" s="5">
        <v>666664000000</v>
      </c>
      <c r="N77" s="5">
        <v>288642000000</v>
      </c>
      <c r="O77" s="5">
        <v>1207074000000</v>
      </c>
      <c r="P77" s="5">
        <v>1228041000000</v>
      </c>
      <c r="Q77" s="5">
        <v>1320897000000</v>
      </c>
      <c r="R77" s="5">
        <v>979530000000</v>
      </c>
      <c r="S77" s="5">
        <v>503624000000</v>
      </c>
      <c r="T77" s="5">
        <v>788057000000</v>
      </c>
      <c r="U77" s="5">
        <v>1192419000000</v>
      </c>
    </row>
    <row r="79" spans="2:21" ht="15.5" x14ac:dyDescent="0.35">
      <c r="B79" t="s">
        <v>112</v>
      </c>
      <c r="C79" t="s">
        <v>113</v>
      </c>
    </row>
    <row r="80" spans="2:21" ht="15.5" x14ac:dyDescent="0.35">
      <c r="C80" t="s">
        <v>114</v>
      </c>
    </row>
    <row r="81" spans="3:21" ht="15.5" x14ac:dyDescent="0.35">
      <c r="C81" t="s">
        <v>20</v>
      </c>
      <c r="D81" s="5">
        <v>1290928000000</v>
      </c>
      <c r="E81" s="5">
        <v>1249950000000</v>
      </c>
      <c r="F81" s="5">
        <v>982613000000</v>
      </c>
      <c r="G81" s="5">
        <v>865349000000</v>
      </c>
      <c r="I81" s="5">
        <v>982613000000</v>
      </c>
      <c r="J81" s="5">
        <v>1055927000000</v>
      </c>
      <c r="K81" s="5">
        <v>798000000000</v>
      </c>
      <c r="L81" s="5">
        <v>842329000000</v>
      </c>
      <c r="M81" s="5">
        <v>638197000000</v>
      </c>
      <c r="N81" s="5">
        <v>633253000000</v>
      </c>
      <c r="O81" s="5">
        <v>77797000000</v>
      </c>
      <c r="P81" s="5">
        <v>307896000000</v>
      </c>
      <c r="Q81" s="5">
        <v>223054000000</v>
      </c>
      <c r="R81" s="5">
        <v>403231000000</v>
      </c>
      <c r="S81" s="5">
        <v>344615000000</v>
      </c>
      <c r="T81" s="5">
        <v>146364000000</v>
      </c>
      <c r="U81" s="5">
        <v>145511000000</v>
      </c>
    </row>
    <row r="82" spans="3:21" ht="15.5" x14ac:dyDescent="0.35">
      <c r="C82" t="s">
        <v>117</v>
      </c>
      <c r="D82" s="5">
        <v>660981000000</v>
      </c>
      <c r="E82" s="5">
        <v>368544000000</v>
      </c>
      <c r="F82" s="5">
        <v>548694000000</v>
      </c>
      <c r="G82" s="5">
        <v>448992000000</v>
      </c>
      <c r="I82" s="5">
        <v>548694000000</v>
      </c>
      <c r="J82" s="5">
        <v>440965000000</v>
      </c>
      <c r="K82" s="5">
        <v>598663000000</v>
      </c>
      <c r="L82" s="5">
        <v>446937000000</v>
      </c>
      <c r="M82" s="5">
        <v>329199000000</v>
      </c>
      <c r="N82" s="5">
        <v>336773000000</v>
      </c>
      <c r="O82" s="5">
        <v>860651000000</v>
      </c>
      <c r="P82" s="5">
        <v>605643000000</v>
      </c>
      <c r="Q82" s="5">
        <v>572397000000</v>
      </c>
      <c r="R82" s="5">
        <v>289580000000</v>
      </c>
      <c r="S82" s="5">
        <v>209771000000</v>
      </c>
      <c r="T82" s="5">
        <v>382051000000</v>
      </c>
      <c r="U82" s="5">
        <v>325807000000</v>
      </c>
    </row>
    <row r="83" spans="3:21" ht="15.5" x14ac:dyDescent="0.35">
      <c r="C83" t="s">
        <v>118</v>
      </c>
      <c r="D83" s="5">
        <v>524180000000</v>
      </c>
      <c r="E83" s="5">
        <v>327620000000</v>
      </c>
      <c r="F83" s="5">
        <v>287160000000</v>
      </c>
      <c r="G83" s="5">
        <v>267881000000</v>
      </c>
      <c r="I83" s="5">
        <v>287160000000</v>
      </c>
      <c r="J83" s="5">
        <v>271422000000</v>
      </c>
      <c r="K83" s="5">
        <v>218322000000</v>
      </c>
      <c r="L83" s="5">
        <v>266951000000</v>
      </c>
      <c r="M83" s="5">
        <v>192638000000</v>
      </c>
      <c r="N83" s="5">
        <v>172781000000</v>
      </c>
      <c r="O83" s="5">
        <v>128702000000</v>
      </c>
      <c r="P83" s="5">
        <v>141767000000</v>
      </c>
      <c r="Q83" s="5">
        <v>171573000000</v>
      </c>
      <c r="R83" s="5">
        <v>114950000000</v>
      </c>
      <c r="S83" s="5">
        <v>90077000000</v>
      </c>
    </row>
    <row r="84" spans="3:21" ht="15.5" x14ac:dyDescent="0.35">
      <c r="C84" t="s">
        <v>119</v>
      </c>
      <c r="L84" s="5">
        <v>300000000000</v>
      </c>
      <c r="M84" s="5">
        <v>300000000000</v>
      </c>
      <c r="N84" s="5">
        <v>300000000000</v>
      </c>
      <c r="O84" s="5">
        <v>300000000000</v>
      </c>
      <c r="P84" s="5">
        <v>300000000000</v>
      </c>
      <c r="Q84" s="5">
        <v>300000000000</v>
      </c>
      <c r="R84" s="5">
        <v>400000000000</v>
      </c>
      <c r="S84" s="5">
        <v>500000000000</v>
      </c>
    </row>
    <row r="85" spans="3:21" ht="15.5" x14ac:dyDescent="0.35">
      <c r="C85" t="s">
        <v>120</v>
      </c>
      <c r="D85" s="5">
        <v>660981000000</v>
      </c>
      <c r="E85" s="5">
        <v>368544000000</v>
      </c>
      <c r="F85" s="5">
        <v>548694000000</v>
      </c>
      <c r="G85" s="5">
        <v>448992000000</v>
      </c>
      <c r="I85" s="5">
        <v>548694000000</v>
      </c>
      <c r="J85" s="5">
        <v>440965000000</v>
      </c>
      <c r="K85" s="5">
        <v>598663000000</v>
      </c>
      <c r="L85" s="5">
        <v>446937000000</v>
      </c>
      <c r="M85" s="5">
        <v>329199000000</v>
      </c>
      <c r="N85" s="5">
        <v>336773000000</v>
      </c>
      <c r="O85" s="5">
        <v>860651000000</v>
      </c>
      <c r="P85" s="5">
        <v>605643000000</v>
      </c>
      <c r="Q85" s="5">
        <v>572397000000</v>
      </c>
      <c r="R85" s="5">
        <v>289580000000</v>
      </c>
      <c r="S85" s="5">
        <v>209771000000</v>
      </c>
      <c r="T85" s="5">
        <v>382051000000</v>
      </c>
      <c r="U85" s="5">
        <v>325807000000</v>
      </c>
    </row>
    <row r="86" spans="3:21" ht="15.5" x14ac:dyDescent="0.35">
      <c r="C86" t="s">
        <v>123</v>
      </c>
      <c r="D86" s="5">
        <v>281411000000</v>
      </c>
      <c r="E86" s="5">
        <v>227579000000</v>
      </c>
      <c r="F86" s="5">
        <v>201477000000</v>
      </c>
      <c r="G86" s="5">
        <v>247906000000</v>
      </c>
      <c r="I86" s="5">
        <v>201477000000</v>
      </c>
      <c r="J86" s="5">
        <v>225087000000</v>
      </c>
      <c r="K86" s="5">
        <v>209196000000</v>
      </c>
      <c r="L86" s="5">
        <v>267023000000</v>
      </c>
      <c r="M86" s="5">
        <v>208324000000</v>
      </c>
      <c r="N86" s="5">
        <v>171037000000</v>
      </c>
      <c r="O86" s="5">
        <v>165633000000</v>
      </c>
      <c r="P86" s="5">
        <v>172217000000</v>
      </c>
      <c r="Q86" s="5">
        <v>171620000000</v>
      </c>
      <c r="R86" s="5">
        <v>138137000000</v>
      </c>
      <c r="S86" s="5">
        <v>131360000000</v>
      </c>
      <c r="T86" s="5">
        <v>226717000000</v>
      </c>
      <c r="U86" s="5">
        <v>161867000000</v>
      </c>
    </row>
    <row r="87" spans="3:21" ht="15.5" x14ac:dyDescent="0.35">
      <c r="C87" t="s">
        <v>91</v>
      </c>
      <c r="D87" s="5">
        <v>40785000000</v>
      </c>
      <c r="E87" s="5">
        <v>40993000000</v>
      </c>
      <c r="F87" s="5">
        <v>42258000000</v>
      </c>
      <c r="G87" s="5">
        <v>46902000000</v>
      </c>
      <c r="I87" s="5">
        <v>42258000000</v>
      </c>
      <c r="J87" s="5">
        <v>38660000000</v>
      </c>
      <c r="K87" s="5">
        <v>45369000000</v>
      </c>
      <c r="L87" s="5">
        <v>46380000000</v>
      </c>
      <c r="M87" s="5">
        <v>44512000000</v>
      </c>
      <c r="N87" s="5">
        <v>38617000000</v>
      </c>
      <c r="O87" s="5">
        <v>38787000000</v>
      </c>
      <c r="P87" s="5">
        <v>44998000000</v>
      </c>
      <c r="Q87" s="5">
        <v>26451000000</v>
      </c>
      <c r="R87" s="5">
        <v>17450000000</v>
      </c>
      <c r="S87" s="5">
        <v>13526000000</v>
      </c>
      <c r="T87" s="5">
        <v>18654000000</v>
      </c>
      <c r="U87" s="5">
        <v>12728000000</v>
      </c>
    </row>
    <row r="88" spans="3:21" ht="15.5" x14ac:dyDescent="0.35">
      <c r="C88" t="s">
        <v>124</v>
      </c>
      <c r="D88" s="5">
        <v>2412252000000</v>
      </c>
      <c r="E88" s="5">
        <v>2019212000000</v>
      </c>
      <c r="F88" s="5">
        <v>1846043000000</v>
      </c>
      <c r="G88" s="5">
        <v>1678637000000</v>
      </c>
      <c r="I88" s="5">
        <v>1846043000000</v>
      </c>
      <c r="J88" s="5">
        <v>1803762000000</v>
      </c>
      <c r="K88" s="5">
        <v>1733206000000</v>
      </c>
      <c r="L88" s="5">
        <v>1649257000000</v>
      </c>
      <c r="M88" s="5">
        <v>1241112000000</v>
      </c>
      <c r="N88" s="5">
        <v>1189261000000</v>
      </c>
      <c r="O88" s="5">
        <v>1162802000000</v>
      </c>
      <c r="P88" s="5">
        <v>1228961000000</v>
      </c>
      <c r="Q88" s="5">
        <v>1076845000000</v>
      </c>
      <c r="R88" s="5">
        <v>901258000000</v>
      </c>
      <c r="S88" s="5">
        <v>709955000000</v>
      </c>
      <c r="T88" s="5">
        <v>816494000000</v>
      </c>
      <c r="U88" s="5">
        <v>706252000000</v>
      </c>
    </row>
    <row r="89" spans="3:21" ht="15.5" x14ac:dyDescent="0.35">
      <c r="C89" t="s">
        <v>125</v>
      </c>
    </row>
    <row r="90" spans="3:21" ht="15.5" x14ac:dyDescent="0.35">
      <c r="C90" t="s">
        <v>128</v>
      </c>
      <c r="D90" s="5">
        <v>180444000000</v>
      </c>
      <c r="E90" s="5">
        <v>169446000000</v>
      </c>
      <c r="F90" s="5">
        <v>178421000000</v>
      </c>
      <c r="G90" s="5">
        <v>185950000000</v>
      </c>
      <c r="I90" s="5">
        <v>178421000000</v>
      </c>
      <c r="J90" s="5">
        <v>185419000000</v>
      </c>
      <c r="K90" s="5">
        <v>130614000000</v>
      </c>
      <c r="L90" s="5">
        <v>140780000000</v>
      </c>
      <c r="M90" s="5">
        <v>97462000000</v>
      </c>
      <c r="N90" s="5">
        <v>93039000000</v>
      </c>
      <c r="O90" s="5">
        <v>89330000000</v>
      </c>
      <c r="P90" s="5">
        <v>57756000000</v>
      </c>
      <c r="Q90" s="5">
        <v>37222000000</v>
      </c>
      <c r="R90" s="5">
        <v>38947000000</v>
      </c>
      <c r="S90" s="5">
        <v>37447000000</v>
      </c>
      <c r="T90" s="5">
        <v>28478000000</v>
      </c>
      <c r="U90" s="5">
        <v>27316000000</v>
      </c>
    </row>
    <row r="91" spans="3:21" ht="15.5" x14ac:dyDescent="0.35">
      <c r="C91" t="s">
        <v>405</v>
      </c>
      <c r="D91" s="5">
        <v>11232000000</v>
      </c>
      <c r="E91" s="5">
        <v>11232000000</v>
      </c>
    </row>
    <row r="92" spans="3:21" ht="15.5" x14ac:dyDescent="0.35">
      <c r="C92" t="s">
        <v>126</v>
      </c>
      <c r="D92" s="5">
        <v>1313216000000</v>
      </c>
      <c r="E92" s="5">
        <v>1281424000000</v>
      </c>
      <c r="F92" s="5">
        <v>1305836000000</v>
      </c>
      <c r="G92" s="5">
        <v>1296672000000</v>
      </c>
      <c r="I92" s="5">
        <v>1305836000000</v>
      </c>
      <c r="J92" s="5">
        <v>1374550000000</v>
      </c>
      <c r="K92" s="5">
        <v>1444099000000</v>
      </c>
      <c r="L92" s="5">
        <v>1468317000000</v>
      </c>
      <c r="M92" s="5">
        <v>1406550000000</v>
      </c>
      <c r="N92" s="5">
        <v>1479447000000</v>
      </c>
      <c r="O92" s="5">
        <v>1559289000000</v>
      </c>
      <c r="P92" s="5">
        <v>1524061000000</v>
      </c>
      <c r="Q92" s="5">
        <v>1364086000000</v>
      </c>
      <c r="R92" s="5">
        <v>1278015000000</v>
      </c>
      <c r="S92" s="5">
        <v>1266072000000</v>
      </c>
      <c r="T92" s="5">
        <v>1315305000000</v>
      </c>
      <c r="U92" s="5">
        <v>1009836000000</v>
      </c>
    </row>
    <row r="93" spans="3:21" ht="15.5" x14ac:dyDescent="0.35">
      <c r="C93" t="s">
        <v>129</v>
      </c>
      <c r="D93" s="5">
        <v>1602575000000</v>
      </c>
      <c r="E93" s="5">
        <v>1607241000000</v>
      </c>
      <c r="F93" s="5">
        <v>1610603000000</v>
      </c>
      <c r="G93" s="5">
        <v>1629816000000</v>
      </c>
      <c r="I93" s="5">
        <v>1610603000000</v>
      </c>
      <c r="J93" s="5">
        <v>1637326000000</v>
      </c>
      <c r="K93" s="5">
        <v>1674236000000</v>
      </c>
      <c r="L93" s="5">
        <v>1725245000000</v>
      </c>
      <c r="M93" s="5">
        <v>1680905000000</v>
      </c>
      <c r="N93" s="5">
        <v>1718164000000</v>
      </c>
      <c r="O93" s="5">
        <v>1734148000000</v>
      </c>
      <c r="P93" s="5">
        <v>1660540000000</v>
      </c>
      <c r="Q93" s="5">
        <v>1433233000000</v>
      </c>
      <c r="R93" s="5">
        <v>1373780000000</v>
      </c>
      <c r="S93" s="5">
        <v>1390898000000</v>
      </c>
      <c r="T93" s="5">
        <v>1414557000000</v>
      </c>
      <c r="U93" s="5">
        <v>1075896000000</v>
      </c>
    </row>
    <row r="94" spans="3:21" ht="15.5" x14ac:dyDescent="0.35">
      <c r="C94" t="s">
        <v>130</v>
      </c>
      <c r="D94" s="5">
        <v>4014827000000</v>
      </c>
      <c r="E94" s="5">
        <v>3626453000000</v>
      </c>
      <c r="F94" s="5">
        <v>3456646000000</v>
      </c>
      <c r="G94" s="5">
        <v>3308453000000</v>
      </c>
      <c r="I94" s="5">
        <v>3456646000000</v>
      </c>
      <c r="J94" s="5">
        <v>3441088000000</v>
      </c>
      <c r="K94" s="5">
        <v>3407442000000</v>
      </c>
      <c r="L94" s="5">
        <v>3374502000000</v>
      </c>
      <c r="M94" s="5">
        <v>2922017000000</v>
      </c>
      <c r="N94" s="5">
        <v>2907425000000</v>
      </c>
      <c r="O94" s="5">
        <v>2896950000000</v>
      </c>
      <c r="P94" s="5">
        <v>2889501000000</v>
      </c>
      <c r="Q94" s="5">
        <v>2510078000000</v>
      </c>
      <c r="R94" s="5">
        <v>2275038000000</v>
      </c>
      <c r="S94" s="5">
        <v>2100853000000</v>
      </c>
      <c r="T94" s="5">
        <v>2231051000000</v>
      </c>
      <c r="U94" s="5">
        <v>1782148000000</v>
      </c>
    </row>
    <row r="95" spans="3:21" ht="15.5" x14ac:dyDescent="0.35">
      <c r="C95" t="s">
        <v>131</v>
      </c>
    </row>
    <row r="96" spans="3:21" ht="15.5" x14ac:dyDescent="0.35">
      <c r="C96" t="s">
        <v>132</v>
      </c>
    </row>
    <row r="97" spans="3:21" ht="15.5" x14ac:dyDescent="0.35">
      <c r="C97" t="s">
        <v>133</v>
      </c>
      <c r="D97" s="5">
        <v>2796829000000</v>
      </c>
      <c r="E97" s="5">
        <v>1921016000000</v>
      </c>
      <c r="F97" s="5">
        <v>1980324000000</v>
      </c>
      <c r="G97" s="5">
        <v>1884761000000</v>
      </c>
      <c r="I97" s="5">
        <v>1980324000000</v>
      </c>
      <c r="J97" s="5">
        <v>1999641000000</v>
      </c>
      <c r="K97" s="5">
        <v>1870445000000</v>
      </c>
      <c r="L97" s="5">
        <v>2154777000000</v>
      </c>
      <c r="M97" s="5">
        <v>1682700000000</v>
      </c>
      <c r="N97" s="5">
        <v>1338441000000</v>
      </c>
      <c r="O97" s="5">
        <v>1588693000000</v>
      </c>
      <c r="P97" s="5">
        <v>1578919000000</v>
      </c>
      <c r="Q97" s="5">
        <v>1304114000000</v>
      </c>
      <c r="R97" s="5">
        <v>1326261000000</v>
      </c>
      <c r="S97" s="5">
        <v>1215227000000</v>
      </c>
      <c r="T97" s="5">
        <v>1588801000000</v>
      </c>
      <c r="U97" s="5">
        <v>722542000000</v>
      </c>
    </row>
    <row r="98" spans="3:21" ht="15.5" x14ac:dyDescent="0.35">
      <c r="C98" t="s">
        <v>135</v>
      </c>
      <c r="T98" s="5">
        <v>218044000000</v>
      </c>
      <c r="U98" s="5">
        <v>101655000000</v>
      </c>
    </row>
    <row r="99" spans="3:21" ht="15.5" x14ac:dyDescent="0.35">
      <c r="C99" t="s">
        <v>136</v>
      </c>
      <c r="D99" s="5">
        <v>530338000000</v>
      </c>
      <c r="E99" s="5">
        <v>327620000000</v>
      </c>
      <c r="F99" s="5">
        <v>287160000000</v>
      </c>
      <c r="G99" s="5">
        <v>268863000000</v>
      </c>
      <c r="I99" s="5">
        <v>287160000000</v>
      </c>
      <c r="J99" s="5">
        <v>275811000000</v>
      </c>
      <c r="K99" s="5">
        <v>241916000000</v>
      </c>
      <c r="L99" s="5">
        <v>269065000000</v>
      </c>
      <c r="M99" s="5">
        <v>192638000000</v>
      </c>
      <c r="N99" s="5">
        <v>174251000000</v>
      </c>
      <c r="O99" s="5">
        <v>139043000000</v>
      </c>
      <c r="P99" s="5">
        <v>148386000000</v>
      </c>
      <c r="Q99" s="5">
        <v>193283000000</v>
      </c>
      <c r="R99" s="5">
        <v>119624000000</v>
      </c>
      <c r="S99" s="5">
        <v>101282000000</v>
      </c>
      <c r="T99" s="5">
        <v>218044000000</v>
      </c>
      <c r="U99" s="5">
        <v>101655000000</v>
      </c>
    </row>
    <row r="100" spans="3:21" ht="15.5" x14ac:dyDescent="0.35">
      <c r="C100" t="s">
        <v>408</v>
      </c>
    </row>
    <row r="101" spans="3:21" ht="15.5" x14ac:dyDescent="0.35">
      <c r="C101" t="s">
        <v>134</v>
      </c>
      <c r="D101" s="5">
        <v>75000000000</v>
      </c>
      <c r="E101" s="5">
        <v>75000000000</v>
      </c>
      <c r="F101" s="5">
        <v>75000000000</v>
      </c>
      <c r="G101" s="5">
        <v>75000000000</v>
      </c>
      <c r="I101" s="5">
        <v>75000000000</v>
      </c>
      <c r="J101" s="5">
        <v>200000000000</v>
      </c>
      <c r="K101" s="5">
        <v>350000000000</v>
      </c>
      <c r="L101" s="5">
        <v>100000000000</v>
      </c>
      <c r="M101" s="5">
        <v>100000000000</v>
      </c>
      <c r="O101" s="5">
        <v>50000000000</v>
      </c>
      <c r="P101" s="5">
        <v>70000000000</v>
      </c>
      <c r="T101" s="5">
        <v>750000000000</v>
      </c>
    </row>
    <row r="102" spans="3:21" ht="15.5" x14ac:dyDescent="0.35">
      <c r="C102" t="s">
        <v>322</v>
      </c>
    </row>
    <row r="103" spans="3:21" ht="15.5" x14ac:dyDescent="0.35">
      <c r="C103" t="s">
        <v>140</v>
      </c>
    </row>
    <row r="104" spans="3:21" ht="15.5" x14ac:dyDescent="0.35">
      <c r="C104" t="s">
        <v>1052</v>
      </c>
      <c r="L104" s="5">
        <v>300000000000</v>
      </c>
      <c r="M104" s="5">
        <v>300000000000</v>
      </c>
      <c r="N104" s="5">
        <v>300000000000</v>
      </c>
      <c r="O104" s="5">
        <v>300000000000</v>
      </c>
      <c r="P104" s="5">
        <v>300000000000</v>
      </c>
      <c r="Q104" s="5">
        <v>300000000000</v>
      </c>
      <c r="R104" s="5">
        <v>400000000000</v>
      </c>
      <c r="S104" s="5">
        <v>500000000000</v>
      </c>
    </row>
    <row r="105" spans="3:21" ht="15.5" x14ac:dyDescent="0.35">
      <c r="C105" t="s">
        <v>137</v>
      </c>
    </row>
    <row r="106" spans="3:21" ht="15.5" x14ac:dyDescent="0.35">
      <c r="C106" t="s">
        <v>1008</v>
      </c>
      <c r="D106" s="5">
        <v>163957000000</v>
      </c>
      <c r="E106" s="5">
        <v>194118000000</v>
      </c>
      <c r="F106" s="5">
        <v>193533000000</v>
      </c>
      <c r="G106" s="5">
        <v>123460000000</v>
      </c>
      <c r="I106" s="5">
        <v>193533000000</v>
      </c>
      <c r="J106" s="5">
        <v>173343000000</v>
      </c>
      <c r="K106" s="5">
        <v>138069000000</v>
      </c>
      <c r="L106" s="5">
        <v>200434000000</v>
      </c>
      <c r="M106" s="5">
        <v>124748000000</v>
      </c>
      <c r="N106" s="5">
        <v>60308000000</v>
      </c>
      <c r="O106" s="5">
        <v>140446000000</v>
      </c>
      <c r="P106" s="5">
        <v>151359000000</v>
      </c>
      <c r="Q106" s="5">
        <v>129103000000</v>
      </c>
      <c r="R106" s="5">
        <v>130863000000</v>
      </c>
      <c r="S106" s="5">
        <v>56622000000</v>
      </c>
      <c r="T106" s="5">
        <v>61705000000</v>
      </c>
      <c r="U106" s="5">
        <v>103054000000</v>
      </c>
    </row>
    <row r="107" spans="3:21" ht="15.5" x14ac:dyDescent="0.35">
      <c r="C107" t="s">
        <v>449</v>
      </c>
      <c r="E107" s="5">
        <v>1554000000</v>
      </c>
      <c r="F107" s="5">
        <v>256000000</v>
      </c>
      <c r="G107" s="5">
        <v>31000000</v>
      </c>
      <c r="I107" s="5">
        <v>256000000</v>
      </c>
      <c r="J107" s="5">
        <v>94000000</v>
      </c>
      <c r="K107" s="5">
        <v>194000000</v>
      </c>
      <c r="L107" s="5">
        <v>20000000</v>
      </c>
      <c r="M107" s="5">
        <v>349000000</v>
      </c>
      <c r="N107" s="5">
        <v>320000000</v>
      </c>
      <c r="O107" s="5">
        <v>733057000000</v>
      </c>
      <c r="P107" s="5">
        <v>694132000000</v>
      </c>
      <c r="Q107" s="5">
        <v>467387000000</v>
      </c>
      <c r="R107" s="5">
        <v>6083000000</v>
      </c>
      <c r="S107" s="5">
        <v>3711000000</v>
      </c>
      <c r="T107" s="5">
        <v>3418000000</v>
      </c>
    </row>
    <row r="108" spans="3:21" ht="15.5" x14ac:dyDescent="0.35">
      <c r="C108" t="s">
        <v>145</v>
      </c>
      <c r="D108" s="5">
        <v>112692000000</v>
      </c>
      <c r="E108" s="5">
        <v>118419000000</v>
      </c>
      <c r="F108" s="5">
        <v>118372000000</v>
      </c>
      <c r="G108" s="5">
        <v>124478000000</v>
      </c>
      <c r="I108" s="5">
        <v>118372000000</v>
      </c>
      <c r="J108" s="5">
        <v>124562000000</v>
      </c>
      <c r="K108" s="5">
        <v>145542000000</v>
      </c>
      <c r="L108" s="5">
        <v>146450000000</v>
      </c>
      <c r="M108" s="5">
        <v>140160000000</v>
      </c>
      <c r="N108" s="5">
        <v>135578000000</v>
      </c>
      <c r="O108" s="5">
        <v>162250000000</v>
      </c>
      <c r="P108" s="5">
        <v>143046000000</v>
      </c>
      <c r="Q108" s="5">
        <v>141059000000</v>
      </c>
      <c r="R108" s="5">
        <v>128137000000</v>
      </c>
      <c r="S108" s="5">
        <v>119146000000</v>
      </c>
      <c r="T108" s="5">
        <v>88453000000</v>
      </c>
      <c r="U108" s="5">
        <v>72073000000</v>
      </c>
    </row>
    <row r="109" spans="3:21" ht="15.5" x14ac:dyDescent="0.35">
      <c r="C109" t="s">
        <v>146</v>
      </c>
      <c r="D109" s="5">
        <v>112692000000</v>
      </c>
      <c r="E109" s="5">
        <v>118419000000</v>
      </c>
      <c r="F109" s="5">
        <v>118372000000</v>
      </c>
      <c r="G109" s="5">
        <v>124478000000</v>
      </c>
      <c r="I109" s="5">
        <v>118372000000</v>
      </c>
      <c r="J109" s="5">
        <v>124562000000</v>
      </c>
      <c r="K109" s="5">
        <v>145542000000</v>
      </c>
      <c r="L109" s="5">
        <v>146450000000</v>
      </c>
      <c r="M109" s="5">
        <v>140160000000</v>
      </c>
      <c r="N109" s="5">
        <v>135578000000</v>
      </c>
      <c r="O109" s="5">
        <v>162250000000</v>
      </c>
      <c r="P109" s="5">
        <v>143046000000</v>
      </c>
      <c r="Q109" s="5">
        <v>141059000000</v>
      </c>
      <c r="R109" s="5">
        <v>128137000000</v>
      </c>
      <c r="S109" s="5">
        <v>119146000000</v>
      </c>
      <c r="T109" s="5">
        <v>88453000000</v>
      </c>
      <c r="U109" s="5">
        <v>72073000000</v>
      </c>
    </row>
    <row r="110" spans="3:21" ht="15.5" x14ac:dyDescent="0.35">
      <c r="C110" t="s">
        <v>147</v>
      </c>
      <c r="D110" s="5">
        <v>71907000000</v>
      </c>
      <c r="E110" s="5">
        <v>77426000000</v>
      </c>
      <c r="F110" s="5">
        <v>76114000000</v>
      </c>
      <c r="G110" s="5">
        <v>77576000000</v>
      </c>
      <c r="I110" s="5">
        <v>76114000000</v>
      </c>
      <c r="J110" s="5">
        <v>85902000000</v>
      </c>
      <c r="K110" s="5">
        <v>100173000000</v>
      </c>
      <c r="L110" s="5">
        <v>100070000000</v>
      </c>
      <c r="M110" s="5">
        <v>95648000000</v>
      </c>
      <c r="N110" s="5">
        <v>96961000000</v>
      </c>
      <c r="O110" s="5">
        <v>123463000000</v>
      </c>
      <c r="P110" s="5">
        <v>98048000000</v>
      </c>
      <c r="Q110" s="5">
        <v>114608000000</v>
      </c>
      <c r="R110" s="5">
        <v>110687000000</v>
      </c>
      <c r="S110" s="5">
        <v>105620000000</v>
      </c>
      <c r="T110" s="5">
        <v>69799000000</v>
      </c>
      <c r="U110" s="5">
        <v>59345000000</v>
      </c>
    </row>
    <row r="111" spans="3:21" ht="15.5" x14ac:dyDescent="0.35">
      <c r="C111" t="s">
        <v>150</v>
      </c>
      <c r="D111" s="5">
        <v>2909521000000</v>
      </c>
      <c r="E111" s="5">
        <v>2039435000000</v>
      </c>
      <c r="F111" s="5">
        <v>2098696000000</v>
      </c>
      <c r="G111" s="5">
        <v>2009239000000</v>
      </c>
      <c r="I111" s="5">
        <v>2098696000000</v>
      </c>
      <c r="J111" s="5">
        <v>2124203000000</v>
      </c>
      <c r="K111" s="5">
        <v>2015987000000</v>
      </c>
      <c r="L111" s="5">
        <v>2301227000000</v>
      </c>
      <c r="M111" s="5">
        <v>1822860000000</v>
      </c>
      <c r="N111" s="5">
        <v>1474019000000</v>
      </c>
      <c r="O111" s="5">
        <v>1750943000000</v>
      </c>
      <c r="P111" s="5">
        <v>1721965000000</v>
      </c>
      <c r="Q111" s="5">
        <v>1445173000000</v>
      </c>
      <c r="R111" s="5">
        <v>1454398000000</v>
      </c>
      <c r="S111" s="5">
        <v>1334373000000</v>
      </c>
      <c r="T111" s="5">
        <v>1677254000000</v>
      </c>
      <c r="U111" s="5">
        <v>794615000000</v>
      </c>
    </row>
    <row r="112" spans="3:21" ht="15.5" x14ac:dyDescent="0.35">
      <c r="C112" t="s">
        <v>151</v>
      </c>
    </row>
    <row r="113" spans="2:21" ht="15.5" x14ac:dyDescent="0.35">
      <c r="C113" t="s">
        <v>152</v>
      </c>
      <c r="D113" s="5">
        <v>21070000000</v>
      </c>
      <c r="E113" s="5">
        <v>21070000000</v>
      </c>
      <c r="F113" s="5">
        <v>21070000000</v>
      </c>
      <c r="G113" s="5">
        <v>21070000000</v>
      </c>
      <c r="I113" s="5">
        <v>21070000000</v>
      </c>
      <c r="J113" s="5">
        <v>21070000000</v>
      </c>
      <c r="K113" s="5">
        <v>21070000000</v>
      </c>
      <c r="L113" s="5">
        <v>21070000000</v>
      </c>
      <c r="M113" s="5">
        <v>21070000000</v>
      </c>
      <c r="N113" s="5">
        <v>21070000000</v>
      </c>
      <c r="O113" s="5">
        <v>21070000000</v>
      </c>
      <c r="P113" s="5">
        <v>21070000000</v>
      </c>
      <c r="Q113" s="5">
        <v>21070000000</v>
      </c>
      <c r="R113" s="5">
        <v>21070000000</v>
      </c>
      <c r="S113" s="5">
        <v>21070000000</v>
      </c>
      <c r="T113" s="5">
        <v>21070000000</v>
      </c>
      <c r="U113" s="5">
        <v>21070000000</v>
      </c>
    </row>
    <row r="114" spans="2:21" ht="15.5" x14ac:dyDescent="0.35">
      <c r="C114" t="s">
        <v>153</v>
      </c>
      <c r="D114" s="5">
        <v>19509000000</v>
      </c>
      <c r="E114" s="5">
        <v>19509000000</v>
      </c>
      <c r="F114" s="5">
        <v>19509000000</v>
      </c>
      <c r="G114" s="5">
        <v>19509000000</v>
      </c>
      <c r="I114" s="5">
        <v>19509000000</v>
      </c>
      <c r="J114" s="5">
        <v>19509000000</v>
      </c>
      <c r="K114" s="5">
        <v>1802000000</v>
      </c>
      <c r="L114" s="5">
        <v>1802000000</v>
      </c>
      <c r="M114" s="5">
        <v>1802000000</v>
      </c>
      <c r="N114" s="5">
        <v>1802000000</v>
      </c>
      <c r="O114" s="5">
        <v>1802000000</v>
      </c>
      <c r="P114" s="5">
        <v>1802000000</v>
      </c>
      <c r="Q114" s="5">
        <v>1802000000</v>
      </c>
      <c r="R114" s="5">
        <v>1802000000</v>
      </c>
      <c r="S114" s="5">
        <v>1802000000</v>
      </c>
      <c r="T114" s="5">
        <v>1802000000</v>
      </c>
      <c r="U114" s="5">
        <v>1802000000</v>
      </c>
    </row>
    <row r="115" spans="2:21" ht="15.5" x14ac:dyDescent="0.35">
      <c r="C115" t="s">
        <v>155</v>
      </c>
      <c r="D115" s="5">
        <v>1064173000000</v>
      </c>
      <c r="E115" s="5">
        <v>1545741000000</v>
      </c>
      <c r="F115" s="5">
        <v>1316752000000</v>
      </c>
      <c r="G115" s="5">
        <v>1258114000000</v>
      </c>
      <c r="I115" s="5">
        <v>1316752000000</v>
      </c>
      <c r="J115" s="5">
        <v>1275588000000</v>
      </c>
      <c r="K115" s="5">
        <v>1367813000000</v>
      </c>
      <c r="L115" s="5">
        <v>1049785000000</v>
      </c>
      <c r="M115" s="5">
        <v>1075779000000</v>
      </c>
      <c r="N115" s="5">
        <v>1410108000000</v>
      </c>
      <c r="O115" s="5">
        <v>1122660000000</v>
      </c>
      <c r="P115" s="5">
        <v>1144283000000</v>
      </c>
      <c r="Q115" s="5">
        <v>1041602000000</v>
      </c>
      <c r="R115" s="5">
        <v>797652000000</v>
      </c>
      <c r="S115" s="5">
        <v>743397000000</v>
      </c>
      <c r="T115" s="5">
        <v>530738000000</v>
      </c>
      <c r="U115" s="5">
        <v>964407000000</v>
      </c>
    </row>
    <row r="116" spans="2:21" ht="15.5" x14ac:dyDescent="0.35">
      <c r="C116" t="s">
        <v>156</v>
      </c>
      <c r="D116" s="5">
        <v>86000000</v>
      </c>
      <c r="E116" s="5">
        <v>76000000</v>
      </c>
      <c r="F116" s="5">
        <v>76000000</v>
      </c>
      <c r="G116" s="5">
        <v>76000000</v>
      </c>
      <c r="I116" s="5">
        <v>76000000</v>
      </c>
      <c r="J116" s="5">
        <v>66000000</v>
      </c>
      <c r="K116" s="5">
        <v>56000000</v>
      </c>
      <c r="L116" s="5">
        <v>46000000</v>
      </c>
      <c r="M116" s="5">
        <v>36000000</v>
      </c>
      <c r="N116" s="5">
        <v>26000000</v>
      </c>
      <c r="O116" s="5">
        <v>16000000</v>
      </c>
      <c r="P116" s="5">
        <v>15000000</v>
      </c>
      <c r="Q116" s="5">
        <v>14000000</v>
      </c>
      <c r="R116" s="5">
        <v>13000000</v>
      </c>
      <c r="S116" s="5">
        <v>12000000</v>
      </c>
      <c r="T116" s="5">
        <v>11000000</v>
      </c>
      <c r="U116" s="5">
        <v>10000000</v>
      </c>
    </row>
    <row r="117" spans="2:21" ht="15.5" x14ac:dyDescent="0.35">
      <c r="C117" t="s">
        <v>157</v>
      </c>
      <c r="D117" s="5">
        <v>1064087000000</v>
      </c>
      <c r="E117" s="5">
        <v>1545665000000</v>
      </c>
      <c r="F117" s="5">
        <v>1316676000000</v>
      </c>
      <c r="G117" s="5">
        <v>1258038000000</v>
      </c>
      <c r="I117" s="5">
        <v>1316676000000</v>
      </c>
      <c r="J117" s="5">
        <v>1275522000000</v>
      </c>
      <c r="K117" s="5">
        <v>1367757000000</v>
      </c>
      <c r="L117" s="5">
        <v>1049739000000</v>
      </c>
      <c r="M117" s="5">
        <v>1075743000000</v>
      </c>
      <c r="N117" s="5">
        <v>1410082000000</v>
      </c>
      <c r="O117" s="5">
        <v>1122644000000</v>
      </c>
      <c r="P117" s="5">
        <v>1144268000000</v>
      </c>
      <c r="Q117" s="5">
        <v>1041588000000</v>
      </c>
      <c r="R117" s="5">
        <v>797639000000</v>
      </c>
      <c r="S117" s="5">
        <v>743385000000</v>
      </c>
      <c r="T117" s="5">
        <v>530727000000</v>
      </c>
      <c r="U117" s="5">
        <v>964397000000</v>
      </c>
    </row>
    <row r="118" spans="2:21" ht="15.5" x14ac:dyDescent="0.35">
      <c r="C118" t="s">
        <v>158</v>
      </c>
      <c r="D118" s="5">
        <v>1064173000000</v>
      </c>
      <c r="E118" s="5">
        <v>1545741000000</v>
      </c>
      <c r="F118" s="5">
        <v>1316752000000</v>
      </c>
      <c r="G118" s="5">
        <v>1258114000000</v>
      </c>
      <c r="I118" s="5">
        <v>1316752000000</v>
      </c>
      <c r="J118" s="5">
        <v>1275588000000</v>
      </c>
      <c r="K118" s="5">
        <v>1367813000000</v>
      </c>
      <c r="L118" s="5">
        <v>1049785000000</v>
      </c>
      <c r="M118" s="5">
        <v>1075779000000</v>
      </c>
      <c r="N118" s="5">
        <v>1410108000000</v>
      </c>
      <c r="O118" s="5">
        <v>1122660000000</v>
      </c>
      <c r="P118" s="5">
        <v>1144283000000</v>
      </c>
      <c r="Q118" s="5">
        <v>1041602000000</v>
      </c>
      <c r="R118" s="5">
        <v>797652000000</v>
      </c>
      <c r="S118" s="5">
        <v>743397000000</v>
      </c>
      <c r="T118" s="5">
        <v>530738000000</v>
      </c>
      <c r="U118" s="5">
        <v>964407000000</v>
      </c>
    </row>
    <row r="119" spans="2:21" ht="15.5" x14ac:dyDescent="0.35">
      <c r="C119" t="s">
        <v>159</v>
      </c>
      <c r="D119" s="5">
        <v>554000000</v>
      </c>
      <c r="E119" s="5">
        <v>698000000</v>
      </c>
      <c r="F119" s="5">
        <v>619000000</v>
      </c>
      <c r="G119" s="5">
        <v>521000000</v>
      </c>
      <c r="I119" s="5">
        <v>619000000</v>
      </c>
      <c r="J119" s="5">
        <v>718000000</v>
      </c>
      <c r="K119" s="5">
        <v>770000000</v>
      </c>
      <c r="L119" s="5">
        <v>618000000</v>
      </c>
      <c r="M119" s="5">
        <v>506000000</v>
      </c>
      <c r="N119" s="5">
        <v>426000000</v>
      </c>
      <c r="O119" s="5">
        <v>475000000</v>
      </c>
      <c r="P119" s="5">
        <v>381000000</v>
      </c>
      <c r="Q119" s="5">
        <v>431000000</v>
      </c>
      <c r="R119" s="5">
        <v>116000000</v>
      </c>
      <c r="S119" s="5">
        <v>211000000</v>
      </c>
      <c r="T119" s="5">
        <v>187000000</v>
      </c>
      <c r="U119" s="5">
        <v>254000000</v>
      </c>
    </row>
    <row r="120" spans="2:21" ht="15.5" x14ac:dyDescent="0.35">
      <c r="C120" t="s">
        <v>10</v>
      </c>
      <c r="D120" s="5">
        <v>1105306000000</v>
      </c>
      <c r="E120" s="5">
        <v>1587018000000</v>
      </c>
      <c r="F120" s="5">
        <v>1357950000000</v>
      </c>
      <c r="G120" s="5">
        <v>1299214000000</v>
      </c>
      <c r="I120" s="5">
        <v>1357950000000</v>
      </c>
      <c r="J120" s="5">
        <v>1316885000000</v>
      </c>
      <c r="K120" s="5">
        <v>1391455000000</v>
      </c>
      <c r="L120" s="5">
        <v>1073275000000</v>
      </c>
      <c r="M120" s="5">
        <v>1099157000000</v>
      </c>
      <c r="N120" s="5">
        <v>1433406000000</v>
      </c>
      <c r="O120" s="5">
        <v>1146007000000</v>
      </c>
      <c r="P120" s="5">
        <v>1167536000000</v>
      </c>
      <c r="Q120" s="5">
        <v>1064905000000</v>
      </c>
      <c r="R120" s="5">
        <v>820640000000</v>
      </c>
      <c r="S120" s="5">
        <v>766480000000</v>
      </c>
      <c r="T120" s="5">
        <v>553797000000</v>
      </c>
      <c r="U120" s="5">
        <v>987533000000</v>
      </c>
    </row>
    <row r="121" spans="2:21" ht="15.5" x14ac:dyDescent="0.35">
      <c r="C121" t="s">
        <v>160</v>
      </c>
      <c r="D121" s="5">
        <v>4014827000000</v>
      </c>
      <c r="E121" s="5">
        <v>3626453000000</v>
      </c>
      <c r="F121" s="5">
        <v>3456646000000</v>
      </c>
      <c r="G121" s="5">
        <v>3308453000000</v>
      </c>
      <c r="I121" s="5">
        <v>3456646000000</v>
      </c>
      <c r="J121" s="5">
        <v>3441088000000</v>
      </c>
      <c r="K121" s="5">
        <v>3407442000000</v>
      </c>
      <c r="L121" s="5">
        <v>3374502000000</v>
      </c>
      <c r="M121" s="5">
        <v>2922017000000</v>
      </c>
      <c r="N121" s="5">
        <v>2907425000000</v>
      </c>
      <c r="O121" s="5">
        <v>2896950000000</v>
      </c>
      <c r="P121" s="5">
        <v>2889501000000</v>
      </c>
      <c r="Q121" s="5">
        <v>2510078000000</v>
      </c>
      <c r="R121" s="5">
        <v>2275038000000</v>
      </c>
      <c r="S121" s="5">
        <v>2100853000000</v>
      </c>
      <c r="T121" s="5">
        <v>2231051000000</v>
      </c>
      <c r="U121" s="5">
        <v>1782148000000</v>
      </c>
    </row>
    <row r="122" spans="2:21" ht="15.5" x14ac:dyDescent="0.35">
      <c r="C122" t="s">
        <v>161</v>
      </c>
      <c r="D122" s="5">
        <v>2107000000</v>
      </c>
      <c r="E122" s="5">
        <v>2107000000</v>
      </c>
      <c r="F122" s="5">
        <v>2107000000</v>
      </c>
      <c r="G122" s="5">
        <v>2107000000</v>
      </c>
      <c r="I122" s="5">
        <v>2107000000</v>
      </c>
      <c r="J122" s="5">
        <v>2107000000</v>
      </c>
      <c r="K122" s="5">
        <v>2107000000</v>
      </c>
      <c r="L122" s="5">
        <v>2107000000</v>
      </c>
      <c r="M122" s="5">
        <v>2107000000</v>
      </c>
      <c r="N122" s="5">
        <v>2107000000</v>
      </c>
      <c r="O122" s="5">
        <v>2107000000</v>
      </c>
      <c r="P122" s="5">
        <v>2107000000</v>
      </c>
      <c r="Q122" s="5">
        <v>2107000000</v>
      </c>
      <c r="R122" s="5">
        <v>2107000000</v>
      </c>
      <c r="S122" s="5">
        <v>2107000000</v>
      </c>
      <c r="T122" s="5">
        <v>2107000000</v>
      </c>
      <c r="U122" s="5">
        <v>21070000</v>
      </c>
    </row>
    <row r="124" spans="2:21" ht="15.5" x14ac:dyDescent="0.35">
      <c r="B124" t="s">
        <v>162</v>
      </c>
      <c r="C124" t="s">
        <v>163</v>
      </c>
      <c r="D124" s="5">
        <v>80099000000</v>
      </c>
      <c r="E124" s="5">
        <v>323909000000</v>
      </c>
      <c r="F124" s="5">
        <v>590725000000</v>
      </c>
      <c r="G124" s="5">
        <v>427212000000</v>
      </c>
      <c r="I124" s="5">
        <v>1415091000000</v>
      </c>
      <c r="J124" s="5">
        <v>1861583000000</v>
      </c>
      <c r="K124" s="5">
        <v>1018862000000</v>
      </c>
      <c r="L124" s="5">
        <v>1490060000000</v>
      </c>
      <c r="M124" s="5">
        <v>1168005000000</v>
      </c>
      <c r="N124" s="5">
        <v>872649000000</v>
      </c>
      <c r="O124" s="5">
        <v>1334524000000</v>
      </c>
      <c r="P124" s="5">
        <v>1412515000000</v>
      </c>
      <c r="Q124" s="5">
        <v>1331611000000</v>
      </c>
      <c r="R124" s="5">
        <v>1248469000000</v>
      </c>
      <c r="S124" s="5">
        <v>919232000000</v>
      </c>
      <c r="T124" s="5">
        <v>913005000000</v>
      </c>
      <c r="U124" s="5">
        <v>1181049000000</v>
      </c>
    </row>
    <row r="125" spans="2:21" ht="15.5" x14ac:dyDescent="0.35">
      <c r="C125" t="s">
        <v>328</v>
      </c>
      <c r="D125" s="5">
        <v>678178000000</v>
      </c>
      <c r="E125" s="5">
        <v>935325000000</v>
      </c>
      <c r="F125" s="5">
        <v>1092222000000</v>
      </c>
      <c r="G125" s="5">
        <v>849773000000</v>
      </c>
      <c r="I125" s="5">
        <v>3437225000000</v>
      </c>
      <c r="J125" s="5">
        <v>3536546000000</v>
      </c>
      <c r="K125" s="5">
        <v>3169576000000</v>
      </c>
      <c r="L125" s="5">
        <v>3023818000000</v>
      </c>
      <c r="M125" s="5">
        <v>2437862000000</v>
      </c>
      <c r="N125" s="5">
        <v>2455900000000</v>
      </c>
      <c r="O125" s="5">
        <v>3465660000000</v>
      </c>
      <c r="P125" s="5">
        <v>3599116000000</v>
      </c>
      <c r="Q125" s="5">
        <v>3106199000000</v>
      </c>
      <c r="R125" s="5">
        <v>3181795000000</v>
      </c>
      <c r="S125" s="5">
        <v>2832423000000</v>
      </c>
      <c r="T125" s="5">
        <v>2930391000000</v>
      </c>
      <c r="U125" s="5">
        <v>3406595000000</v>
      </c>
    </row>
    <row r="126" spans="2:21" ht="15.5" x14ac:dyDescent="0.35">
      <c r="C126" t="s">
        <v>329</v>
      </c>
      <c r="D126" s="5">
        <v>-403259000000</v>
      </c>
      <c r="E126" s="5">
        <v>-562668000000</v>
      </c>
      <c r="F126" s="5">
        <v>-422638000000</v>
      </c>
      <c r="G126" s="5">
        <v>-397713000000</v>
      </c>
      <c r="I126" s="5">
        <v>-1675133000000</v>
      </c>
      <c r="J126" s="5">
        <v>-1425385000000</v>
      </c>
      <c r="K126" s="5">
        <v>-1743065000000</v>
      </c>
      <c r="L126" s="5">
        <v>-1251912000000</v>
      </c>
      <c r="M126" s="5">
        <v>-1084469000000</v>
      </c>
      <c r="N126" s="5">
        <v>-1300113000000</v>
      </c>
      <c r="O126" s="5">
        <v>-1663678000000</v>
      </c>
      <c r="P126" s="5">
        <v>-1692831000000</v>
      </c>
      <c r="Q126" s="5">
        <v>-1554605000000</v>
      </c>
      <c r="R126" s="5">
        <v>-1682179000000</v>
      </c>
      <c r="S126" s="5">
        <v>-1465336000000</v>
      </c>
      <c r="T126" s="5">
        <v>-1649005000000</v>
      </c>
      <c r="U126" s="5">
        <v>-1902947000000</v>
      </c>
    </row>
    <row r="127" spans="2:21" ht="15.5" x14ac:dyDescent="0.35">
      <c r="C127" t="s">
        <v>334</v>
      </c>
      <c r="D127" s="5">
        <v>4543000000</v>
      </c>
      <c r="E127" s="5">
        <v>6902000000</v>
      </c>
      <c r="F127" s="5">
        <v>5894000000</v>
      </c>
      <c r="G127" s="5">
        <v>4988000000</v>
      </c>
      <c r="I127" s="5">
        <v>27651000000</v>
      </c>
      <c r="J127" s="5">
        <v>36739000000</v>
      </c>
      <c r="K127" s="5">
        <v>15963000000</v>
      </c>
      <c r="L127" s="5">
        <v>11062000000</v>
      </c>
      <c r="M127" s="5">
        <v>12864000000</v>
      </c>
      <c r="N127" s="5">
        <v>27272000000</v>
      </c>
      <c r="O127" s="5">
        <v>26594000000</v>
      </c>
      <c r="P127" s="5">
        <v>41305000000</v>
      </c>
      <c r="Q127" s="5">
        <v>19504000000</v>
      </c>
      <c r="R127" s="5">
        <v>21997000000</v>
      </c>
      <c r="S127" s="5">
        <v>9619000000</v>
      </c>
      <c r="T127" s="5">
        <v>12042000000</v>
      </c>
      <c r="U127" s="5">
        <v>12582000000</v>
      </c>
    </row>
    <row r="128" spans="2:21" ht="15.5" x14ac:dyDescent="0.35">
      <c r="C128" t="s">
        <v>171</v>
      </c>
      <c r="D128" s="5">
        <v>-1481000000</v>
      </c>
      <c r="E128" s="5">
        <v>-3565000000</v>
      </c>
      <c r="F128" s="5">
        <v>-4585000000</v>
      </c>
      <c r="G128" s="5">
        <v>-2464000000</v>
      </c>
      <c r="I128" s="5">
        <v>-12505000000</v>
      </c>
      <c r="J128" s="5">
        <v>-28635000000</v>
      </c>
      <c r="K128" s="5">
        <v>-30155000000</v>
      </c>
      <c r="L128" s="5">
        <v>-18737000000</v>
      </c>
      <c r="M128" s="5">
        <v>-26086000000</v>
      </c>
      <c r="N128" s="5">
        <v>-63736000000</v>
      </c>
      <c r="O128" s="5">
        <v>-44558000000</v>
      </c>
      <c r="P128" s="5">
        <v>-34695000000</v>
      </c>
      <c r="Q128" s="5">
        <v>-29848000000</v>
      </c>
      <c r="R128" s="5">
        <v>-48073000000</v>
      </c>
      <c r="S128" s="5">
        <v>-57409000000</v>
      </c>
      <c r="T128" s="5">
        <v>-29449000000</v>
      </c>
      <c r="U128" s="5">
        <v>-7006000000</v>
      </c>
    </row>
    <row r="129" spans="3:21" ht="15.5" x14ac:dyDescent="0.35">
      <c r="C129" t="s">
        <v>2198</v>
      </c>
      <c r="F129" s="5">
        <v>2917000000</v>
      </c>
      <c r="I129" s="5">
        <v>18875000000</v>
      </c>
      <c r="J129" s="5">
        <v>72924000000</v>
      </c>
      <c r="K129" s="5">
        <v>38932000000</v>
      </c>
      <c r="L129" s="5">
        <v>49351000000</v>
      </c>
      <c r="M129" s="5">
        <v>2488000000</v>
      </c>
      <c r="O129" s="5">
        <v>7424000000</v>
      </c>
      <c r="Q129" s="5">
        <v>37544000000</v>
      </c>
      <c r="R129" s="5">
        <v>25079000000</v>
      </c>
    </row>
    <row r="130" spans="3:21" ht="15.5" x14ac:dyDescent="0.35">
      <c r="C130" t="s">
        <v>490</v>
      </c>
      <c r="D130" s="5">
        <v>-197882000000</v>
      </c>
      <c r="E130" s="5">
        <v>-52085000000</v>
      </c>
      <c r="F130" s="5">
        <v>-83085000000</v>
      </c>
      <c r="G130" s="5">
        <v>-27372000000</v>
      </c>
      <c r="I130" s="5">
        <v>-381022000000</v>
      </c>
      <c r="J130" s="5">
        <v>-330606000000</v>
      </c>
      <c r="K130" s="5">
        <v>-432389000000</v>
      </c>
      <c r="L130" s="5">
        <v>-323522000000</v>
      </c>
      <c r="M130" s="5">
        <v>-174654000000</v>
      </c>
      <c r="N130" s="5">
        <v>-246674000000</v>
      </c>
      <c r="O130" s="5">
        <v>-456918000000</v>
      </c>
      <c r="P130" s="5">
        <v>-500380000000</v>
      </c>
      <c r="Q130" s="5">
        <v>-467798000000</v>
      </c>
      <c r="R130" s="5">
        <v>-252522000000</v>
      </c>
      <c r="S130" s="5">
        <v>-182909000000</v>
      </c>
      <c r="T130" s="5">
        <v>-339888000000</v>
      </c>
      <c r="U130" s="5">
        <v>-345562000000</v>
      </c>
    </row>
    <row r="131" spans="3:21" ht="15.5" x14ac:dyDescent="0.35">
      <c r="C131" t="s">
        <v>2199</v>
      </c>
      <c r="R131" s="5">
        <v>2372000000</v>
      </c>
      <c r="S131" s="5">
        <v>3459000000</v>
      </c>
      <c r="T131" s="5">
        <v>-11086000000</v>
      </c>
      <c r="U131" s="5">
        <v>17387000000</v>
      </c>
    </row>
    <row r="132" spans="3:21" ht="15.5" x14ac:dyDescent="0.35">
      <c r="C132" t="s">
        <v>2200</v>
      </c>
      <c r="Q132" s="5">
        <v>220615000000</v>
      </c>
      <c r="S132" s="5">
        <v>-220615000000</v>
      </c>
    </row>
    <row r="133" spans="3:21" ht="15.5" x14ac:dyDescent="0.35">
      <c r="C133" t="s">
        <v>173</v>
      </c>
      <c r="D133" s="5">
        <v>-2948000000</v>
      </c>
      <c r="E133" s="5">
        <v>-4707000000</v>
      </c>
      <c r="F133" s="5">
        <v>-404789000000</v>
      </c>
      <c r="G133" s="5">
        <v>-120565000000</v>
      </c>
      <c r="I133" s="5">
        <v>-1280045000000</v>
      </c>
      <c r="J133" s="5">
        <v>-1382756000000</v>
      </c>
      <c r="K133" s="5">
        <v>-811646000000</v>
      </c>
      <c r="L133" s="5">
        <v>-967198000000</v>
      </c>
      <c r="M133" s="5">
        <v>-910746000000</v>
      </c>
      <c r="N133" s="5">
        <v>-64499000000</v>
      </c>
      <c r="O133" s="5">
        <v>-1244323000000</v>
      </c>
      <c r="P133" s="5">
        <v>-1051756000000</v>
      </c>
      <c r="Q133" s="5">
        <v>-1173439000000</v>
      </c>
      <c r="R133" s="5">
        <v>-1022813000000</v>
      </c>
      <c r="S133" s="5">
        <v>-539971000000</v>
      </c>
      <c r="T133" s="5">
        <v>-469895000000</v>
      </c>
      <c r="U133" s="5">
        <v>-655528000000</v>
      </c>
    </row>
    <row r="134" spans="3:21" ht="15.5" x14ac:dyDescent="0.35">
      <c r="C134" t="s">
        <v>174</v>
      </c>
      <c r="D134" s="5">
        <v>-36173000000</v>
      </c>
      <c r="E134" s="5">
        <v>-51865000000</v>
      </c>
      <c r="F134" s="5">
        <v>-68672000000</v>
      </c>
      <c r="G134" s="5">
        <v>-55270000000</v>
      </c>
      <c r="I134" s="5">
        <v>-208360000000</v>
      </c>
      <c r="J134" s="5">
        <v>-220900000000</v>
      </c>
      <c r="K134" s="5">
        <v>-251545000000</v>
      </c>
      <c r="L134" s="5">
        <v>-318730000000</v>
      </c>
      <c r="M134" s="5">
        <v>-252315000000</v>
      </c>
      <c r="N134" s="5">
        <v>-252694000000</v>
      </c>
      <c r="O134" s="5">
        <v>-320300000000</v>
      </c>
      <c r="P134" s="5">
        <v>-275917000000</v>
      </c>
      <c r="Q134" s="5">
        <v>-338349000000</v>
      </c>
      <c r="R134" s="5">
        <v>-167102000000</v>
      </c>
      <c r="S134" s="5">
        <v>-180547000000</v>
      </c>
      <c r="T134" s="5">
        <v>-442670000000</v>
      </c>
      <c r="U134" s="5">
        <v>-479139000000</v>
      </c>
    </row>
    <row r="135" spans="3:21" ht="15.5" x14ac:dyDescent="0.35">
      <c r="C135" t="s">
        <v>176</v>
      </c>
      <c r="D135" s="5">
        <v>-36808000000</v>
      </c>
      <c r="E135" s="5">
        <v>-53448000000</v>
      </c>
      <c r="F135" s="5">
        <v>-71323000000</v>
      </c>
      <c r="G135" s="5">
        <v>-55270000000</v>
      </c>
      <c r="I135" s="5">
        <v>-211011000000</v>
      </c>
      <c r="J135" s="5">
        <v>-221029000000</v>
      </c>
      <c r="K135" s="5">
        <v>-251884000000</v>
      </c>
      <c r="L135" s="5">
        <v>-318737000000</v>
      </c>
      <c r="M135" s="5">
        <v>-252366000000</v>
      </c>
      <c r="N135" s="5">
        <v>-255406000000</v>
      </c>
      <c r="O135" s="5">
        <v>-322284000000</v>
      </c>
      <c r="P135" s="5">
        <v>-275980000000</v>
      </c>
      <c r="Q135" s="5">
        <v>-339723000000</v>
      </c>
      <c r="R135" s="5">
        <v>-169930000000</v>
      </c>
      <c r="S135" s="5">
        <v>-181257000000</v>
      </c>
      <c r="T135" s="5">
        <v>-444357000000</v>
      </c>
      <c r="U135" s="5">
        <v>-487419000000</v>
      </c>
    </row>
    <row r="136" spans="3:21" ht="15.5" x14ac:dyDescent="0.35">
      <c r="C136" t="s">
        <v>2201</v>
      </c>
      <c r="D136" s="5">
        <v>635000000</v>
      </c>
      <c r="E136" s="5">
        <v>1583000000</v>
      </c>
      <c r="F136" s="5">
        <v>2651000000</v>
      </c>
      <c r="I136" s="5">
        <v>2651000000</v>
      </c>
      <c r="J136" s="5">
        <v>129000000</v>
      </c>
      <c r="K136" s="5">
        <v>339000000</v>
      </c>
      <c r="L136" s="5">
        <v>7000000</v>
      </c>
      <c r="M136" s="5">
        <v>51000000</v>
      </c>
      <c r="N136" s="5">
        <v>2712000000</v>
      </c>
      <c r="O136" s="5">
        <v>1984000000</v>
      </c>
      <c r="P136" s="5">
        <v>63000000</v>
      </c>
      <c r="Q136" s="5">
        <v>1374000000</v>
      </c>
      <c r="R136" s="5">
        <v>2828000000</v>
      </c>
      <c r="S136" s="5">
        <v>710000000</v>
      </c>
      <c r="T136" s="5">
        <v>1687000000</v>
      </c>
      <c r="U136" s="5">
        <v>8280000000</v>
      </c>
    </row>
    <row r="137" spans="3:21" ht="15.5" x14ac:dyDescent="0.35">
      <c r="C137" t="s">
        <v>183</v>
      </c>
      <c r="D137" s="5">
        <v>-2948000000</v>
      </c>
      <c r="E137" s="5">
        <v>-4707000000</v>
      </c>
      <c r="F137" s="5">
        <v>-404789000000</v>
      </c>
      <c r="G137" s="5">
        <v>-120565000000</v>
      </c>
      <c r="I137" s="5">
        <v>-1280045000000</v>
      </c>
      <c r="J137" s="5">
        <v>-1382756000000</v>
      </c>
      <c r="K137" s="5">
        <v>-811646000000</v>
      </c>
      <c r="L137" s="5">
        <v>-967198000000</v>
      </c>
      <c r="M137" s="5">
        <v>-910746000000</v>
      </c>
      <c r="N137" s="5">
        <v>-64499000000</v>
      </c>
      <c r="O137" s="5">
        <v>-1244323000000</v>
      </c>
      <c r="P137" s="5">
        <v>-1051756000000</v>
      </c>
      <c r="Q137" s="5">
        <v>-1173439000000</v>
      </c>
      <c r="R137" s="5">
        <v>-1022813000000</v>
      </c>
      <c r="S137" s="5">
        <v>-539971000000</v>
      </c>
      <c r="T137" s="5">
        <v>-469895000000</v>
      </c>
      <c r="U137" s="5">
        <v>-655528000000</v>
      </c>
    </row>
    <row r="138" spans="3:21" ht="15.5" x14ac:dyDescent="0.35">
      <c r="C138" t="s">
        <v>680</v>
      </c>
      <c r="D138" s="5">
        <v>-75000000000</v>
      </c>
      <c r="E138" s="5">
        <v>75000000000</v>
      </c>
      <c r="F138" s="5">
        <v>-400000000000</v>
      </c>
      <c r="G138" s="5">
        <v>400000000000</v>
      </c>
      <c r="T138" s="5">
        <v>1300000000000</v>
      </c>
    </row>
    <row r="139" spans="3:21" ht="15.5" x14ac:dyDescent="0.35">
      <c r="C139" t="s">
        <v>572</v>
      </c>
      <c r="E139" s="5">
        <v>-75000000000</v>
      </c>
      <c r="F139" s="5">
        <v>-50000000000</v>
      </c>
      <c r="G139" s="5">
        <v>-225000000000</v>
      </c>
      <c r="I139" s="5">
        <v>-575000000000</v>
      </c>
      <c r="J139" s="5">
        <v>-1000000000000</v>
      </c>
      <c r="K139" s="5">
        <v>-250000000000</v>
      </c>
      <c r="S139" s="5">
        <v>-750000000000</v>
      </c>
      <c r="T139" s="5">
        <v>-550000000000</v>
      </c>
      <c r="U139" s="5">
        <v>-150000000000</v>
      </c>
    </row>
    <row r="140" spans="3:21" ht="15.5" x14ac:dyDescent="0.35">
      <c r="C140" t="s">
        <v>2202</v>
      </c>
      <c r="D140" s="5">
        <v>75000000000</v>
      </c>
      <c r="F140" s="5">
        <v>450000000000</v>
      </c>
      <c r="G140" s="5">
        <v>-250000000000</v>
      </c>
      <c r="I140" s="5">
        <v>450000000000</v>
      </c>
      <c r="J140" s="5">
        <v>850000000000</v>
      </c>
      <c r="K140" s="5">
        <v>500000000000</v>
      </c>
      <c r="L140" s="5">
        <v>750000000000</v>
      </c>
      <c r="M140" s="5">
        <v>1150000000000</v>
      </c>
      <c r="N140" s="5">
        <v>1500000000000</v>
      </c>
      <c r="O140" s="5">
        <v>1930000000000</v>
      </c>
      <c r="P140" s="5">
        <v>2921304000000</v>
      </c>
      <c r="R140" s="5">
        <v>150000000000</v>
      </c>
      <c r="S140" s="5">
        <v>500000000000</v>
      </c>
    </row>
    <row r="141" spans="3:21" ht="15.5" x14ac:dyDescent="0.35">
      <c r="C141" t="s">
        <v>2203</v>
      </c>
      <c r="K141" s="5">
        <v>-300000000000</v>
      </c>
      <c r="L141" s="5">
        <v>-750000000000</v>
      </c>
      <c r="M141" s="5">
        <v>-1050000000000</v>
      </c>
      <c r="N141" s="5">
        <v>-1550000000000</v>
      </c>
      <c r="O141" s="5">
        <v>-1950000000000</v>
      </c>
      <c r="P141" s="5">
        <v>-2851304000000</v>
      </c>
      <c r="Q141" s="5">
        <v>-100000000000</v>
      </c>
      <c r="R141" s="5">
        <v>-250000000000</v>
      </c>
    </row>
    <row r="142" spans="3:21" ht="15.5" x14ac:dyDescent="0.35">
      <c r="C142" t="s">
        <v>510</v>
      </c>
      <c r="D142" s="5">
        <v>-2716000000</v>
      </c>
      <c r="E142" s="5">
        <v>-4581000000</v>
      </c>
      <c r="F142" s="5">
        <v>-6083000000</v>
      </c>
      <c r="G142" s="5">
        <v>-3864000000</v>
      </c>
      <c r="I142" s="5">
        <v>-17358000000</v>
      </c>
      <c r="J142" s="5">
        <v>-20502000000</v>
      </c>
      <c r="K142" s="5">
        <v>-16318000000</v>
      </c>
      <c r="L142" s="5">
        <v>-19755000000</v>
      </c>
      <c r="M142" s="5">
        <v>-13624000000</v>
      </c>
      <c r="N142" s="5">
        <v>-13999000000</v>
      </c>
    </row>
    <row r="143" spans="3:21" ht="15.5" x14ac:dyDescent="0.35">
      <c r="C143" t="s">
        <v>637</v>
      </c>
      <c r="D143" s="5">
        <v>-232000000</v>
      </c>
      <c r="E143" s="5">
        <v>-126000000</v>
      </c>
      <c r="F143" s="5">
        <v>-398706000000</v>
      </c>
      <c r="G143" s="5">
        <v>-41701000000</v>
      </c>
      <c r="I143" s="5">
        <v>-1137687000000</v>
      </c>
      <c r="J143" s="5">
        <v>-1229961000000</v>
      </c>
      <c r="K143" s="5">
        <v>-745328000000</v>
      </c>
      <c r="L143" s="5">
        <v>-947443000000</v>
      </c>
      <c r="M143" s="5">
        <v>-997122000000</v>
      </c>
      <c r="N143" s="5">
        <v>-500000000</v>
      </c>
      <c r="O143" s="5">
        <v>-1224323000000</v>
      </c>
      <c r="P143" s="5">
        <v>-1121756000000</v>
      </c>
      <c r="Q143" s="5">
        <v>-1073589000000</v>
      </c>
      <c r="R143" s="5">
        <v>-922813000000</v>
      </c>
      <c r="S143" s="5">
        <v>-289971000000</v>
      </c>
      <c r="T143" s="5">
        <v>-1219895000000</v>
      </c>
      <c r="U143" s="5">
        <v>-505528000000</v>
      </c>
    </row>
    <row r="144" spans="3:21" ht="15.5" x14ac:dyDescent="0.35">
      <c r="C144" t="s">
        <v>2204</v>
      </c>
      <c r="Q144" s="5">
        <v>150000000</v>
      </c>
    </row>
    <row r="145" spans="2:21" ht="15.5" x14ac:dyDescent="0.35">
      <c r="C145" t="s">
        <v>2205</v>
      </c>
      <c r="J145" s="5">
        <v>17707000000</v>
      </c>
    </row>
    <row r="146" spans="2:21" ht="15.5" x14ac:dyDescent="0.35">
      <c r="C146" t="s">
        <v>391</v>
      </c>
      <c r="D146" s="5">
        <v>40978000000</v>
      </c>
      <c r="E146" s="5">
        <v>267337000000</v>
      </c>
      <c r="F146" s="5">
        <v>117264000000</v>
      </c>
      <c r="G146" s="5">
        <v>251377000000</v>
      </c>
      <c r="I146" s="5">
        <v>-73314000000</v>
      </c>
      <c r="J146" s="5">
        <v>257927000000</v>
      </c>
      <c r="K146" s="5">
        <v>-44329000000</v>
      </c>
      <c r="L146" s="5">
        <v>204132000000</v>
      </c>
      <c r="M146" s="5">
        <v>4944000000</v>
      </c>
      <c r="N146" s="5">
        <v>555456000000</v>
      </c>
      <c r="O146" s="5">
        <v>-230099000000</v>
      </c>
      <c r="P146" s="5">
        <v>84842000000</v>
      </c>
      <c r="Q146" s="5">
        <v>-180177000000</v>
      </c>
      <c r="R146" s="5">
        <v>58554000000</v>
      </c>
      <c r="S146" s="5">
        <v>198714000000</v>
      </c>
      <c r="T146" s="5">
        <v>440000000</v>
      </c>
      <c r="U146" s="5">
        <v>46382000000</v>
      </c>
    </row>
    <row r="147" spans="2:21" ht="15.5" x14ac:dyDescent="0.35">
      <c r="C147" t="s">
        <v>193</v>
      </c>
      <c r="E147" s="5">
        <v>982613000000</v>
      </c>
      <c r="I147" s="5">
        <v>1055927000000</v>
      </c>
      <c r="J147" s="5">
        <v>798000000000</v>
      </c>
      <c r="K147" s="5">
        <v>842329000000</v>
      </c>
      <c r="L147" s="5">
        <v>638197000000</v>
      </c>
      <c r="M147" s="5">
        <v>633253000000</v>
      </c>
      <c r="N147" s="5">
        <v>77797000000</v>
      </c>
      <c r="O147" s="5">
        <v>307896000000</v>
      </c>
      <c r="P147" s="5">
        <v>223054000000</v>
      </c>
      <c r="Q147" s="5">
        <v>403231000000</v>
      </c>
      <c r="R147" s="5">
        <v>344615000000</v>
      </c>
      <c r="S147" s="5">
        <v>145951000000</v>
      </c>
      <c r="T147" s="5">
        <v>145511000000</v>
      </c>
      <c r="U147" s="5">
        <v>99129000000</v>
      </c>
    </row>
    <row r="148" spans="2:21" ht="15.5" x14ac:dyDescent="0.35">
      <c r="C148" t="s">
        <v>194</v>
      </c>
      <c r="R148" s="5">
        <v>62000000</v>
      </c>
      <c r="S148" s="5">
        <v>-50000000</v>
      </c>
    </row>
    <row r="149" spans="2:21" ht="15.5" x14ac:dyDescent="0.35">
      <c r="C149" t="s">
        <v>195</v>
      </c>
      <c r="D149" s="5">
        <v>40978000000</v>
      </c>
      <c r="E149" s="5">
        <v>1249950000000</v>
      </c>
      <c r="F149" s="5">
        <v>117264000000</v>
      </c>
      <c r="G149" s="5">
        <v>251377000000</v>
      </c>
      <c r="I149" s="5">
        <v>982613000000</v>
      </c>
      <c r="J149" s="5">
        <v>1055927000000</v>
      </c>
      <c r="K149" s="5">
        <v>798000000000</v>
      </c>
      <c r="L149" s="5">
        <v>842329000000</v>
      </c>
      <c r="M149" s="5">
        <v>638197000000</v>
      </c>
      <c r="N149" s="5">
        <v>633253000000</v>
      </c>
      <c r="O149" s="5">
        <v>77797000000</v>
      </c>
      <c r="P149" s="5">
        <v>307896000000</v>
      </c>
      <c r="Q149" s="5">
        <v>223054000000</v>
      </c>
      <c r="R149" s="5">
        <v>403231000000</v>
      </c>
      <c r="S149" s="5">
        <v>344615000000</v>
      </c>
      <c r="T149" s="5">
        <v>145951000000</v>
      </c>
      <c r="U149" s="5">
        <v>145511000000</v>
      </c>
    </row>
    <row r="151" spans="2:21" ht="15.5" x14ac:dyDescent="0.35">
      <c r="B151" t="s">
        <v>196</v>
      </c>
      <c r="C151" t="s">
        <v>12</v>
      </c>
      <c r="D151" s="6">
        <v>2109999999.9999998</v>
      </c>
      <c r="E151" s="6">
        <v>2109999999.9999998</v>
      </c>
      <c r="F151" s="6">
        <v>2109999999.9999998</v>
      </c>
      <c r="G151" s="6">
        <v>2109999999.9999998</v>
      </c>
      <c r="I151" s="6">
        <v>2109999999.9999998</v>
      </c>
      <c r="J151" s="6">
        <v>2109999999.9999998</v>
      </c>
      <c r="K151" s="6">
        <v>2109999999.9999998</v>
      </c>
      <c r="L151" s="6">
        <v>2109999999.9999998</v>
      </c>
      <c r="M151" s="6">
        <v>2109999999.9999998</v>
      </c>
      <c r="N151" s="6">
        <v>2109999999.9999998</v>
      </c>
      <c r="O151" s="6">
        <v>2109999999.9999998</v>
      </c>
      <c r="P151" s="6">
        <v>2109999999.9999998</v>
      </c>
      <c r="Q151" s="6">
        <v>2109999999.9999998</v>
      </c>
      <c r="R151" s="6">
        <v>2109999999.9999998</v>
      </c>
      <c r="S151" s="6">
        <v>2109999999.9999998</v>
      </c>
      <c r="T151" s="6">
        <v>2109999999.9999998</v>
      </c>
      <c r="U151" s="5">
        <v>20000000</v>
      </c>
    </row>
    <row r="152" spans="2:21" ht="15.5" x14ac:dyDescent="0.35">
      <c r="C152" t="s">
        <v>197</v>
      </c>
      <c r="D152" s="6">
        <v>142.44</v>
      </c>
      <c r="E152" s="6">
        <v>108.68</v>
      </c>
      <c r="F152" s="6">
        <v>217.92</v>
      </c>
      <c r="G152" s="6">
        <v>141.63999999999999</v>
      </c>
    </row>
    <row r="153" spans="2:21" ht="15.5" x14ac:dyDescent="0.35">
      <c r="C153" t="s">
        <v>198</v>
      </c>
      <c r="D153" s="6">
        <v>44.4</v>
      </c>
      <c r="E153" s="6">
        <v>51.76</v>
      </c>
      <c r="F153" s="6">
        <v>26.04</v>
      </c>
      <c r="G153" s="6">
        <v>40.950000000000003</v>
      </c>
    </row>
    <row r="154" spans="2:21" ht="15.5" x14ac:dyDescent="0.35">
      <c r="C154" t="s">
        <v>73</v>
      </c>
      <c r="D154" s="6">
        <v>13.86</v>
      </c>
      <c r="E154" s="6">
        <v>15.62</v>
      </c>
      <c r="F154" s="6">
        <v>10.18</v>
      </c>
      <c r="G154" s="6">
        <v>13.63</v>
      </c>
    </row>
    <row r="155" spans="2:21" ht="15.5" x14ac:dyDescent="0.35">
      <c r="C155" t="s">
        <v>199</v>
      </c>
      <c r="D155" s="5">
        <v>456250000000</v>
      </c>
      <c r="E155" s="5">
        <v>359980000000</v>
      </c>
      <c r="F155" s="5">
        <v>681260000000</v>
      </c>
      <c r="G155" s="5">
        <v>456220000000</v>
      </c>
    </row>
    <row r="156" spans="2:21" ht="15.5" x14ac:dyDescent="0.35">
      <c r="C156" t="s">
        <v>200</v>
      </c>
      <c r="D156" s="6">
        <v>7.4800000000000005E-2</v>
      </c>
      <c r="E156" s="6">
        <v>6.3099999999999989E-2</v>
      </c>
      <c r="F156" s="6">
        <v>0.1328</v>
      </c>
      <c r="G156" s="6">
        <v>9.0200000000000002E-2</v>
      </c>
    </row>
    <row r="157" spans="2:21" ht="15.5" x14ac:dyDescent="0.35">
      <c r="C157" t="s">
        <v>201</v>
      </c>
      <c r="D157" s="6">
        <v>0.2717</v>
      </c>
      <c r="E157" s="6">
        <v>0.1444</v>
      </c>
      <c r="F157" s="6">
        <v>0.33829999999999999</v>
      </c>
      <c r="G157" s="6">
        <v>0.2298</v>
      </c>
    </row>
    <row r="158" spans="2:21" ht="15.5" x14ac:dyDescent="0.35">
      <c r="C158" t="s">
        <v>202</v>
      </c>
      <c r="D158" s="6">
        <v>0.26269999999999999</v>
      </c>
      <c r="E158" s="6">
        <v>0.18289999999999998</v>
      </c>
      <c r="F158" s="6">
        <v>0.41810000000000003</v>
      </c>
      <c r="G158" s="6">
        <v>0.29859999999999998</v>
      </c>
    </row>
    <row r="159" spans="2:21" ht="15.5" x14ac:dyDescent="0.35">
      <c r="C159" t="s">
        <v>203</v>
      </c>
      <c r="D159" s="6">
        <v>259.14</v>
      </c>
      <c r="E159" s="6">
        <v>192.36</v>
      </c>
      <c r="F159" s="6">
        <v>239.35</v>
      </c>
      <c r="G159" s="6">
        <v>154.88999999999999</v>
      </c>
    </row>
    <row r="160" spans="2:21" ht="15.5" x14ac:dyDescent="0.35">
      <c r="C160" t="s">
        <v>204</v>
      </c>
      <c r="D160" s="5">
        <v>1105000000000</v>
      </c>
      <c r="E160" s="5">
        <v>1587000000000</v>
      </c>
      <c r="F160" s="5">
        <v>1358000000000</v>
      </c>
      <c r="G160" s="5">
        <v>1299000000000</v>
      </c>
    </row>
    <row r="161" spans="3:21" ht="15.5" x14ac:dyDescent="0.35">
      <c r="C161" t="s">
        <v>205</v>
      </c>
      <c r="D161" s="6">
        <v>12.06</v>
      </c>
      <c r="E161" s="6">
        <v>7.47</v>
      </c>
      <c r="F161" s="6">
        <v>8.81</v>
      </c>
      <c r="G161" s="6">
        <v>9.41</v>
      </c>
    </row>
    <row r="162" spans="3:21" ht="15.5" x14ac:dyDescent="0.35">
      <c r="C162" t="s">
        <v>206</v>
      </c>
      <c r="D162" s="6">
        <v>524.32000000000005</v>
      </c>
      <c r="E162" s="6">
        <v>752.88</v>
      </c>
      <c r="F162" s="6">
        <v>644.20000000000005</v>
      </c>
      <c r="G162" s="6">
        <v>616.37</v>
      </c>
    </row>
    <row r="163" spans="3:21" ht="15.5" x14ac:dyDescent="0.35">
      <c r="C163" t="s">
        <v>207</v>
      </c>
      <c r="D163" s="6">
        <v>12.19</v>
      </c>
      <c r="E163" s="6">
        <v>7.52</v>
      </c>
      <c r="F163" s="6">
        <v>8.81</v>
      </c>
      <c r="G163" s="6">
        <v>9.41</v>
      </c>
    </row>
    <row r="164" spans="3:21" ht="15.5" x14ac:dyDescent="0.35">
      <c r="C164" t="s">
        <v>208</v>
      </c>
      <c r="D164" s="6">
        <v>518.99</v>
      </c>
      <c r="E164" s="6">
        <v>747.55</v>
      </c>
      <c r="F164" s="6">
        <v>644.20000000000005</v>
      </c>
      <c r="G164" s="6">
        <v>616.37</v>
      </c>
    </row>
    <row r="165" spans="3:21" ht="15.5" x14ac:dyDescent="0.35">
      <c r="C165" t="s">
        <v>209</v>
      </c>
      <c r="D165" s="5">
        <v>75000000000</v>
      </c>
      <c r="E165" s="5">
        <v>77000000000</v>
      </c>
      <c r="F165" s="5">
        <v>75000000000</v>
      </c>
      <c r="G165" s="5">
        <v>75000000000</v>
      </c>
    </row>
    <row r="166" spans="3:21" ht="15.5" x14ac:dyDescent="0.35">
      <c r="C166" t="s">
        <v>210</v>
      </c>
    </row>
    <row r="167" spans="3:21" ht="15.5" x14ac:dyDescent="0.35">
      <c r="C167" t="s">
        <v>211</v>
      </c>
      <c r="D167" s="5">
        <v>1105000000000</v>
      </c>
      <c r="E167" s="5">
        <v>1586000000000</v>
      </c>
      <c r="F167" s="5">
        <v>1357000000000</v>
      </c>
      <c r="G167" s="5">
        <v>1299000000000</v>
      </c>
    </row>
    <row r="168" spans="3:21" ht="15.5" x14ac:dyDescent="0.35">
      <c r="C168" t="s">
        <v>24</v>
      </c>
      <c r="D168" s="5">
        <v>75000000000</v>
      </c>
      <c r="E168" s="5">
        <v>77000000000</v>
      </c>
      <c r="F168" s="5">
        <v>75000000000</v>
      </c>
      <c r="G168" s="5">
        <v>75000000000</v>
      </c>
    </row>
    <row r="169" spans="3:21" ht="15.5" x14ac:dyDescent="0.35">
      <c r="C169" t="s">
        <v>21</v>
      </c>
      <c r="D169" s="5">
        <v>-1216000000000</v>
      </c>
      <c r="E169" s="5">
        <v>-1173000000000</v>
      </c>
      <c r="F169" s="5">
        <v>-907000000000</v>
      </c>
      <c r="G169" s="5">
        <v>-790000000000</v>
      </c>
    </row>
    <row r="170" spans="3:21" ht="15.5" x14ac:dyDescent="0.35">
      <c r="C170" t="s">
        <v>212</v>
      </c>
      <c r="D170" s="5">
        <v>-385000000000</v>
      </c>
      <c r="E170" s="5">
        <v>98000000000</v>
      </c>
      <c r="F170" s="5">
        <v>-134000000000</v>
      </c>
      <c r="G170" s="5">
        <v>-206000000000</v>
      </c>
    </row>
    <row r="171" spans="3:21" ht="15.5" x14ac:dyDescent="0.35">
      <c r="C171" t="s">
        <v>213</v>
      </c>
      <c r="D171" s="5">
        <v>80000000000</v>
      </c>
      <c r="E171" s="5">
        <v>324000000000</v>
      </c>
      <c r="F171" s="5">
        <v>591000000000</v>
      </c>
      <c r="G171" s="5">
        <v>427000000000</v>
      </c>
    </row>
    <row r="172" spans="3:21" ht="15.5" x14ac:dyDescent="0.35">
      <c r="C172" t="s">
        <v>214</v>
      </c>
      <c r="D172" s="5">
        <v>-37000000000</v>
      </c>
      <c r="E172" s="5">
        <v>-53000000000</v>
      </c>
      <c r="F172" s="5">
        <v>-71000000000</v>
      </c>
      <c r="G172" s="5">
        <v>-55000000000</v>
      </c>
    </row>
    <row r="173" spans="3:21" ht="15.5" x14ac:dyDescent="0.35">
      <c r="C173" t="s">
        <v>13</v>
      </c>
      <c r="D173" s="5">
        <v>43000000000</v>
      </c>
      <c r="E173" s="5">
        <v>270000000000</v>
      </c>
      <c r="F173" s="5">
        <v>519000000000</v>
      </c>
      <c r="G173" s="5">
        <v>372000000000</v>
      </c>
    </row>
    <row r="174" spans="3:21" ht="15.5" x14ac:dyDescent="0.35">
      <c r="C174" t="s">
        <v>16</v>
      </c>
      <c r="D174" s="6">
        <v>20.55</v>
      </c>
      <c r="E174" s="6">
        <v>128.36000000000001</v>
      </c>
      <c r="F174" s="6">
        <v>246.51</v>
      </c>
      <c r="G174" s="6">
        <v>176.53</v>
      </c>
    </row>
    <row r="175" spans="3:21" ht="15.5" x14ac:dyDescent="0.35">
      <c r="C175" t="s">
        <v>58</v>
      </c>
      <c r="I175" s="6">
        <v>561.63</v>
      </c>
      <c r="J175" s="6">
        <v>541.98</v>
      </c>
      <c r="K175" s="6">
        <v>506.02</v>
      </c>
      <c r="L175" s="6">
        <v>438.9</v>
      </c>
      <c r="M175" s="6">
        <v>315.94</v>
      </c>
      <c r="N175" s="6">
        <v>135.58000000000001</v>
      </c>
      <c r="O175" s="6">
        <v>572.26</v>
      </c>
      <c r="P175" s="6">
        <v>581.20000000000005</v>
      </c>
      <c r="Q175" s="6">
        <v>627.34</v>
      </c>
      <c r="R175" s="6">
        <v>465.98</v>
      </c>
      <c r="S175" s="6">
        <v>235.74</v>
      </c>
      <c r="T175" s="6">
        <v>377.18</v>
      </c>
      <c r="U175" s="6">
        <v>55576.08</v>
      </c>
    </row>
    <row r="176" spans="3:21" ht="15.5" x14ac:dyDescent="0.35">
      <c r="C176" t="s">
        <v>72</v>
      </c>
      <c r="I176" s="6">
        <v>10.1</v>
      </c>
      <c r="J176" s="6">
        <v>11.26</v>
      </c>
      <c r="K176" s="6">
        <v>15.32</v>
      </c>
      <c r="L176" s="6">
        <v>20.39</v>
      </c>
      <c r="M176" s="6">
        <v>24.69</v>
      </c>
      <c r="N176" s="6">
        <v>71.540000000000006</v>
      </c>
      <c r="O176" s="6">
        <v>27.09</v>
      </c>
      <c r="P176" s="6">
        <v>27.53</v>
      </c>
      <c r="Q176" s="6">
        <v>21.8</v>
      </c>
      <c r="R176" s="6">
        <v>25.22</v>
      </c>
      <c r="S176" s="6">
        <v>34.78</v>
      </c>
      <c r="T176" s="6">
        <v>31.68</v>
      </c>
      <c r="U176" s="6">
        <v>21.59</v>
      </c>
    </row>
    <row r="177" spans="3:21" ht="15.5" x14ac:dyDescent="0.35">
      <c r="C177" t="s">
        <v>75</v>
      </c>
      <c r="I177" s="6">
        <v>3.38</v>
      </c>
      <c r="J177" s="6">
        <v>3.8</v>
      </c>
      <c r="K177" s="6">
        <v>4.92</v>
      </c>
      <c r="L177" s="6">
        <v>6.05</v>
      </c>
      <c r="M177" s="6">
        <v>6.64</v>
      </c>
      <c r="N177" s="6">
        <v>10.3</v>
      </c>
      <c r="O177" s="6">
        <v>8.8000000000000007</v>
      </c>
      <c r="P177" s="6">
        <v>9.24</v>
      </c>
      <c r="Q177" s="6">
        <v>8.5</v>
      </c>
      <c r="R177" s="6">
        <v>7.59</v>
      </c>
      <c r="S177" s="6">
        <v>6.41</v>
      </c>
      <c r="T177" s="6">
        <v>8.43</v>
      </c>
      <c r="U177" s="6">
        <v>7.1</v>
      </c>
    </row>
    <row r="178" spans="3:21" ht="15.5" x14ac:dyDescent="0.35">
      <c r="C178" t="s">
        <v>215</v>
      </c>
      <c r="I178" s="5">
        <v>1841940000000</v>
      </c>
      <c r="J178" s="5">
        <v>1773340000000</v>
      </c>
      <c r="K178" s="5">
        <v>1720420000000</v>
      </c>
      <c r="L178" s="5">
        <v>1524660000000</v>
      </c>
      <c r="M178" s="5">
        <v>1224980000000</v>
      </c>
      <c r="N178" s="5">
        <v>782300000000</v>
      </c>
      <c r="O178" s="5">
        <v>1963790000000</v>
      </c>
      <c r="P178" s="5">
        <v>1872400000000</v>
      </c>
    </row>
    <row r="179" spans="3:21" ht="15.5" x14ac:dyDescent="0.35">
      <c r="C179" t="s">
        <v>216</v>
      </c>
      <c r="I179" s="6">
        <v>0.34229999999999999</v>
      </c>
      <c r="J179" s="6">
        <v>0.33189999999999997</v>
      </c>
      <c r="K179" s="6">
        <v>0.31290000000000001</v>
      </c>
      <c r="L179" s="6">
        <v>0.27399999999999997</v>
      </c>
      <c r="M179" s="6">
        <v>0.2278</v>
      </c>
      <c r="N179" s="6">
        <v>9.8299999999999998E-2</v>
      </c>
      <c r="O179" s="6">
        <v>0.41619999999999996</v>
      </c>
      <c r="P179" s="6">
        <v>0.42380000000000001</v>
      </c>
      <c r="Q179" s="6">
        <v>0.52659999999999996</v>
      </c>
      <c r="R179" s="6">
        <v>0.43159999999999998</v>
      </c>
      <c r="S179" s="6">
        <v>0.2364</v>
      </c>
      <c r="T179" s="6">
        <v>0.35619999999999996</v>
      </c>
      <c r="U179" s="6">
        <v>0.65709999999999991</v>
      </c>
    </row>
    <row r="180" spans="3:21" ht="15.5" x14ac:dyDescent="0.35">
      <c r="C180" t="s">
        <v>217</v>
      </c>
      <c r="I180" s="6">
        <v>0.87180000000000002</v>
      </c>
      <c r="J180" s="6">
        <v>0.86760000000000004</v>
      </c>
      <c r="K180" s="6">
        <v>0.76670000000000005</v>
      </c>
      <c r="L180" s="6">
        <v>0.86209999999999998</v>
      </c>
      <c r="M180" s="6">
        <v>0.60589999999999999</v>
      </c>
      <c r="N180" s="6">
        <v>0.19940000000000002</v>
      </c>
      <c r="O180" s="6">
        <v>1.0526</v>
      </c>
      <c r="P180" s="6">
        <v>1.0491999999999999</v>
      </c>
      <c r="Q180" s="6">
        <v>1.2417</v>
      </c>
      <c r="R180" s="6">
        <v>1.1965999999999999</v>
      </c>
      <c r="S180" s="6">
        <v>0.64819999999999989</v>
      </c>
      <c r="T180" s="6">
        <v>1.4355000000000002</v>
      </c>
      <c r="U180" s="6">
        <v>1.1860999999999999</v>
      </c>
    </row>
    <row r="181" spans="3:21" ht="15.5" x14ac:dyDescent="0.35">
      <c r="C181" t="s">
        <v>218</v>
      </c>
      <c r="I181" s="6">
        <v>1.0568</v>
      </c>
      <c r="J181" s="6">
        <v>0.98299999999999998</v>
      </c>
      <c r="K181" s="6">
        <v>1.0225</v>
      </c>
      <c r="L181" s="6">
        <v>1.0283</v>
      </c>
      <c r="M181" s="6">
        <v>0.62149999999999994</v>
      </c>
      <c r="N181" s="6">
        <v>0.34090000000000004</v>
      </c>
      <c r="O181" s="6">
        <v>1.3053999999999999</v>
      </c>
      <c r="P181" s="6">
        <v>1.3138999999999998</v>
      </c>
      <c r="Q181" s="6">
        <v>1.4583000000000002</v>
      </c>
      <c r="R181" s="6">
        <v>1.4964</v>
      </c>
      <c r="S181" s="6">
        <v>1.2309000000000001</v>
      </c>
      <c r="T181" s="6">
        <v>1.3515000000000001</v>
      </c>
      <c r="U181" s="6">
        <v>2.9314999999999998</v>
      </c>
    </row>
    <row r="182" spans="3:21" ht="15.5" x14ac:dyDescent="0.35">
      <c r="C182" t="s">
        <v>219</v>
      </c>
      <c r="I182" s="6">
        <v>147.49</v>
      </c>
      <c r="J182" s="6">
        <v>51.95</v>
      </c>
      <c r="K182" s="6">
        <v>52.51</v>
      </c>
      <c r="L182" s="6">
        <v>57.57</v>
      </c>
      <c r="M182" s="6">
        <v>33.78</v>
      </c>
      <c r="N182" s="6">
        <v>7.7</v>
      </c>
      <c r="O182" s="6">
        <v>38.35</v>
      </c>
      <c r="P182" s="6">
        <v>48.4</v>
      </c>
      <c r="Q182" s="6">
        <v>62.25</v>
      </c>
      <c r="R182" s="6">
        <v>17.79</v>
      </c>
      <c r="S182" s="6">
        <v>21.38</v>
      </c>
      <c r="T182" s="6">
        <v>14.37</v>
      </c>
      <c r="U182" s="6">
        <v>233.69</v>
      </c>
    </row>
    <row r="183" spans="3:21" ht="15.5" x14ac:dyDescent="0.35">
      <c r="C183" t="s">
        <v>69</v>
      </c>
      <c r="I183" s="6">
        <v>8.81</v>
      </c>
      <c r="J183" s="6">
        <v>9.77</v>
      </c>
      <c r="K183" s="6">
        <v>11.74</v>
      </c>
      <c r="L183" s="6">
        <v>17.579999999999998</v>
      </c>
      <c r="M183" s="6">
        <v>14.96</v>
      </c>
      <c r="N183" s="6">
        <v>14.26</v>
      </c>
      <c r="O183" s="6">
        <v>28.51</v>
      </c>
      <c r="P183" s="6">
        <v>28.88</v>
      </c>
      <c r="Q183" s="6">
        <v>27.07</v>
      </c>
      <c r="R183" s="6">
        <v>30.17</v>
      </c>
      <c r="S183" s="6">
        <v>22.55</v>
      </c>
      <c r="T183" s="6">
        <v>45.48</v>
      </c>
      <c r="U183" s="6">
        <v>25.61</v>
      </c>
    </row>
    <row r="184" spans="3:21" ht="15.5" x14ac:dyDescent="0.35">
      <c r="C184" t="s">
        <v>66</v>
      </c>
      <c r="I184" s="6">
        <v>644.20000000000005</v>
      </c>
      <c r="J184" s="6">
        <v>624.66</v>
      </c>
      <c r="K184" s="6">
        <v>660.03</v>
      </c>
      <c r="L184" s="6">
        <v>509.09</v>
      </c>
      <c r="M184" s="6">
        <v>521.42999999999995</v>
      </c>
      <c r="N184" s="6">
        <v>680.1</v>
      </c>
      <c r="O184" s="6">
        <v>543.67999999999995</v>
      </c>
      <c r="P184" s="6">
        <v>553.94000000000005</v>
      </c>
      <c r="Q184" s="6">
        <v>505.21</v>
      </c>
      <c r="R184" s="6">
        <v>389.43</v>
      </c>
      <c r="S184" s="6">
        <v>363.68</v>
      </c>
      <c r="T184" s="6">
        <v>262.75</v>
      </c>
      <c r="U184" s="6">
        <v>46857.1</v>
      </c>
    </row>
    <row r="185" spans="3:21" ht="15.5" x14ac:dyDescent="0.35">
      <c r="C185" t="s">
        <v>220</v>
      </c>
      <c r="I185" s="6">
        <v>8.81</v>
      </c>
      <c r="J185" s="6">
        <v>9.77</v>
      </c>
      <c r="K185" s="6">
        <v>11.74</v>
      </c>
      <c r="L185" s="6">
        <v>17.579999999999998</v>
      </c>
      <c r="M185" s="6">
        <v>14.96</v>
      </c>
      <c r="N185" s="6">
        <v>14.26</v>
      </c>
      <c r="O185" s="6">
        <v>28.51</v>
      </c>
      <c r="P185" s="6">
        <v>28.88</v>
      </c>
      <c r="Q185" s="6">
        <v>27.07</v>
      </c>
      <c r="R185" s="6">
        <v>30.17</v>
      </c>
      <c r="S185" s="6">
        <v>22.55</v>
      </c>
      <c r="T185" s="6">
        <v>45.48</v>
      </c>
      <c r="U185" s="6">
        <v>25.61</v>
      </c>
    </row>
    <row r="186" spans="3:21" ht="15.5" x14ac:dyDescent="0.35">
      <c r="C186" t="s">
        <v>221</v>
      </c>
      <c r="I186" s="6">
        <v>644.20000000000005</v>
      </c>
      <c r="J186" s="6">
        <v>624.66</v>
      </c>
      <c r="K186" s="6">
        <v>660.03</v>
      </c>
      <c r="L186" s="6">
        <v>509.09</v>
      </c>
      <c r="M186" s="6">
        <v>521.42999999999995</v>
      </c>
      <c r="N186" s="6">
        <v>680.1</v>
      </c>
      <c r="O186" s="6">
        <v>543.67999999999995</v>
      </c>
      <c r="P186" s="6">
        <v>553.94000000000005</v>
      </c>
      <c r="Q186" s="6">
        <v>505.21</v>
      </c>
      <c r="R186" s="6">
        <v>389.43</v>
      </c>
      <c r="S186" s="6">
        <v>363.68</v>
      </c>
      <c r="T186" s="6">
        <v>262.75</v>
      </c>
      <c r="U186" s="6">
        <v>46857.1</v>
      </c>
    </row>
    <row r="187" spans="3:21" ht="15.5" x14ac:dyDescent="0.35">
      <c r="C187" t="s">
        <v>222</v>
      </c>
      <c r="I187" s="5">
        <v>75000000000</v>
      </c>
      <c r="J187" s="5">
        <v>200000000000</v>
      </c>
      <c r="K187" s="5">
        <v>350000000000</v>
      </c>
      <c r="L187" s="5">
        <v>400000000000</v>
      </c>
      <c r="M187" s="5">
        <v>400000000000</v>
      </c>
      <c r="N187" s="5">
        <v>300000000000</v>
      </c>
      <c r="O187" s="5">
        <v>1083000000000</v>
      </c>
      <c r="P187" s="5">
        <v>1064000000000</v>
      </c>
      <c r="Q187" s="5">
        <v>767000000000</v>
      </c>
      <c r="R187" s="5">
        <v>406000000000</v>
      </c>
      <c r="S187" s="5">
        <v>504000000000</v>
      </c>
      <c r="T187" s="5">
        <v>753000000000</v>
      </c>
    </row>
    <row r="188" spans="3:21" ht="15.5" x14ac:dyDescent="0.35">
      <c r="C188" t="s">
        <v>223</v>
      </c>
    </row>
    <row r="189" spans="3:21" ht="15.5" x14ac:dyDescent="0.35">
      <c r="C189" t="s">
        <v>26</v>
      </c>
      <c r="I189" s="5">
        <v>75000000000</v>
      </c>
      <c r="J189" s="5">
        <v>200000000000</v>
      </c>
      <c r="K189" s="5">
        <v>350000000000</v>
      </c>
      <c r="L189" s="5">
        <v>400000000000</v>
      </c>
      <c r="M189" s="5">
        <v>400000000000</v>
      </c>
      <c r="N189" s="5">
        <v>300000000000</v>
      </c>
      <c r="O189" s="5">
        <v>1083000000000</v>
      </c>
      <c r="P189" s="5">
        <v>1064000000000</v>
      </c>
      <c r="Q189" s="5">
        <v>767000000000</v>
      </c>
      <c r="R189" s="5">
        <v>406000000000</v>
      </c>
      <c r="S189" s="5">
        <v>504000000000</v>
      </c>
      <c r="T189" s="5">
        <v>753000000000</v>
      </c>
    </row>
    <row r="190" spans="3:21" ht="15.5" x14ac:dyDescent="0.35">
      <c r="C190" t="s">
        <v>23</v>
      </c>
      <c r="I190" s="5">
        <v>-907000000000</v>
      </c>
      <c r="J190" s="5">
        <v>-856000000000</v>
      </c>
      <c r="K190" s="5">
        <v>-448000000000</v>
      </c>
      <c r="L190" s="5">
        <v>-442000000000</v>
      </c>
      <c r="M190" s="5">
        <v>-238000000000</v>
      </c>
      <c r="N190" s="5">
        <v>-333000000000</v>
      </c>
      <c r="O190" s="5">
        <v>1005000000000</v>
      </c>
      <c r="P190" s="5">
        <v>756000000000</v>
      </c>
      <c r="Q190" s="5">
        <v>544000000000</v>
      </c>
      <c r="R190" s="5">
        <v>3000000000</v>
      </c>
      <c r="S190" s="5">
        <v>159000000000</v>
      </c>
      <c r="T190" s="5">
        <v>607000000000</v>
      </c>
      <c r="U190" s="5">
        <v>-146000000000</v>
      </c>
    </row>
    <row r="191" spans="3:21" ht="15.5" x14ac:dyDescent="0.35">
      <c r="C191" t="s">
        <v>224</v>
      </c>
      <c r="I191" s="5">
        <v>-134000000000</v>
      </c>
      <c r="J191" s="5">
        <v>-196000000000</v>
      </c>
      <c r="K191" s="5">
        <v>-137000000000</v>
      </c>
      <c r="L191" s="5">
        <v>-506000000000</v>
      </c>
      <c r="M191" s="5">
        <v>-442000000000</v>
      </c>
      <c r="N191" s="5">
        <v>-149000000000</v>
      </c>
      <c r="O191" s="5">
        <v>-426000000000</v>
      </c>
      <c r="P191" s="5">
        <v>-350000000000</v>
      </c>
      <c r="Q191" s="5">
        <v>-227000000000</v>
      </c>
      <c r="R191" s="5">
        <v>-425000000000</v>
      </c>
      <c r="S191" s="5">
        <v>-505000000000</v>
      </c>
      <c r="T191" s="5">
        <v>-772000000000</v>
      </c>
      <c r="U191" s="5">
        <v>-16000000000</v>
      </c>
    </row>
    <row r="192" spans="3:21" ht="15.5" x14ac:dyDescent="0.35">
      <c r="C192" t="s">
        <v>225</v>
      </c>
      <c r="I192" s="5">
        <v>1415000000000</v>
      </c>
      <c r="J192" s="5">
        <v>1862000000000</v>
      </c>
      <c r="K192" s="5">
        <v>1019000000000</v>
      </c>
      <c r="L192" s="5">
        <v>1490000000000</v>
      </c>
      <c r="M192" s="5">
        <v>1168000000000</v>
      </c>
      <c r="N192" s="5">
        <v>873000000000</v>
      </c>
      <c r="O192" s="5">
        <v>1335000000000</v>
      </c>
      <c r="P192" s="5">
        <v>1413000000000</v>
      </c>
      <c r="Q192" s="5">
        <v>1332000000000</v>
      </c>
      <c r="R192" s="5">
        <v>1248000000000</v>
      </c>
      <c r="S192" s="5">
        <v>919000000000</v>
      </c>
      <c r="T192" s="5">
        <v>913000000000</v>
      </c>
      <c r="U192" s="5">
        <v>1181000000000</v>
      </c>
    </row>
    <row r="193" spans="2:21" ht="15.5" x14ac:dyDescent="0.35">
      <c r="C193" t="s">
        <v>226</v>
      </c>
      <c r="I193" s="5">
        <v>-211000000000</v>
      </c>
      <c r="J193" s="5">
        <v>-221000000000</v>
      </c>
      <c r="K193" s="5">
        <v>-252000000000</v>
      </c>
      <c r="L193" s="5">
        <v>-319000000000</v>
      </c>
      <c r="M193" s="5">
        <v>-252000000000</v>
      </c>
      <c r="N193" s="5">
        <v>-255000000000</v>
      </c>
      <c r="O193" s="5">
        <v>-322000000000</v>
      </c>
      <c r="P193" s="5">
        <v>-276000000000</v>
      </c>
      <c r="Q193" s="5">
        <v>-340000000000</v>
      </c>
      <c r="R193" s="5">
        <v>-170000000000</v>
      </c>
      <c r="S193" s="5">
        <v>-181000000000</v>
      </c>
      <c r="T193" s="5">
        <v>-444000000000</v>
      </c>
      <c r="U193" s="5">
        <v>-487000000000</v>
      </c>
    </row>
    <row r="194" spans="2:21" ht="15.5" x14ac:dyDescent="0.35">
      <c r="C194" t="s">
        <v>15</v>
      </c>
      <c r="I194" s="5">
        <v>1204000000000</v>
      </c>
      <c r="J194" s="5">
        <v>1641000000000</v>
      </c>
      <c r="K194" s="5">
        <v>767000000000</v>
      </c>
      <c r="L194" s="5">
        <v>1171000000000</v>
      </c>
      <c r="M194" s="5">
        <v>916000000000</v>
      </c>
      <c r="N194" s="5">
        <v>617000000000</v>
      </c>
      <c r="O194" s="5">
        <v>1012000000000</v>
      </c>
      <c r="P194" s="5">
        <v>1137000000000</v>
      </c>
      <c r="Q194" s="5">
        <v>992000000000</v>
      </c>
      <c r="R194" s="5">
        <v>1079000000000</v>
      </c>
      <c r="S194" s="5">
        <v>738000000000</v>
      </c>
      <c r="T194" s="5">
        <v>469000000000</v>
      </c>
      <c r="U194" s="5">
        <v>694000000000</v>
      </c>
    </row>
    <row r="195" spans="2:21" ht="15.5" x14ac:dyDescent="0.35">
      <c r="C195" t="s">
        <v>17</v>
      </c>
      <c r="I195" s="6">
        <v>571.47</v>
      </c>
      <c r="J195" s="6">
        <v>778.62</v>
      </c>
      <c r="K195" s="6">
        <v>364.01</v>
      </c>
      <c r="L195" s="6">
        <v>555.91999999999996</v>
      </c>
      <c r="M195" s="6">
        <v>434.57</v>
      </c>
      <c r="N195" s="6">
        <v>292.95</v>
      </c>
      <c r="O195" s="6">
        <v>480.42</v>
      </c>
      <c r="P195" s="6">
        <v>539.41</v>
      </c>
      <c r="Q195" s="6">
        <v>470.76</v>
      </c>
      <c r="R195" s="6">
        <v>511.88</v>
      </c>
      <c r="S195" s="6">
        <v>350.25</v>
      </c>
      <c r="T195" s="6">
        <v>222.42</v>
      </c>
      <c r="U195" s="6">
        <v>32920.269999999997</v>
      </c>
    </row>
    <row r="197" spans="2:21" ht="15.5" x14ac:dyDescent="0.35">
      <c r="B197" t="s">
        <v>227</v>
      </c>
      <c r="C197" t="s">
        <v>228</v>
      </c>
      <c r="D197" s="5">
        <v>300000000000</v>
      </c>
      <c r="E197" s="5">
        <v>229000000000</v>
      </c>
      <c r="F197" s="5">
        <v>459000000000</v>
      </c>
      <c r="G197" s="5">
        <v>298000000000</v>
      </c>
      <c r="H197" s="5">
        <v>1058000000000</v>
      </c>
      <c r="I197" s="5">
        <v>1183000000000</v>
      </c>
      <c r="J197" s="5">
        <v>1142000000000</v>
      </c>
      <c r="K197" s="5">
        <v>1066000000000</v>
      </c>
      <c r="L197" s="5">
        <v>925000000000</v>
      </c>
      <c r="M197" s="5">
        <v>666000000000</v>
      </c>
      <c r="N197" s="5">
        <v>286000000000</v>
      </c>
      <c r="O197" s="5">
        <v>1206000000000</v>
      </c>
      <c r="P197" s="5">
        <v>1225000000000</v>
      </c>
      <c r="Q197" s="5">
        <v>1322000000000</v>
      </c>
    </row>
    <row r="198" spans="2:21" ht="15.5" x14ac:dyDescent="0.35">
      <c r="C198" t="s">
        <v>229</v>
      </c>
      <c r="H198" s="5">
        <v>561</v>
      </c>
      <c r="I198" s="5">
        <v>561</v>
      </c>
      <c r="J198" s="5">
        <v>542</v>
      </c>
      <c r="K198" s="5">
        <v>506</v>
      </c>
      <c r="L198" s="5">
        <v>288</v>
      </c>
      <c r="M198" s="6">
        <v>408.45</v>
      </c>
      <c r="N198" s="5">
        <v>475</v>
      </c>
      <c r="O198" s="5">
        <v>47</v>
      </c>
      <c r="P198" s="5">
        <v>583</v>
      </c>
      <c r="Q198" s="5">
        <v>627</v>
      </c>
    </row>
    <row r="199" spans="2:21" ht="15.5" x14ac:dyDescent="0.35">
      <c r="C199" t="s">
        <v>77</v>
      </c>
      <c r="H199" s="6">
        <v>1.117</v>
      </c>
      <c r="I199" s="6">
        <v>0.99890000000000001</v>
      </c>
      <c r="J199" s="5">
        <v>1</v>
      </c>
      <c r="K199" s="5">
        <v>1</v>
      </c>
      <c r="L199" s="6">
        <v>0.65620000000000001</v>
      </c>
      <c r="M199" s="6">
        <v>1.2927999999999999</v>
      </c>
      <c r="N199" s="6">
        <v>3.5036</v>
      </c>
      <c r="O199" s="6">
        <v>9.8000000000000004E-2</v>
      </c>
      <c r="P199" s="6">
        <v>1.0031000000000001</v>
      </c>
      <c r="Q199" s="6">
        <v>0.99950000000000006</v>
      </c>
    </row>
    <row r="200" spans="2:21" ht="15.5" x14ac:dyDescent="0.35">
      <c r="C200" t="s">
        <v>230</v>
      </c>
      <c r="H200" s="6">
        <v>8.5000000000000006E-2</v>
      </c>
      <c r="I200" s="6">
        <v>8.9800000000000005E-2</v>
      </c>
      <c r="J200" s="6">
        <v>8.5999999999999993E-2</v>
      </c>
      <c r="K200" s="6">
        <v>8.1000000000000003E-2</v>
      </c>
      <c r="L200" s="6">
        <v>3.3099999999999997E-2</v>
      </c>
      <c r="M200" s="6">
        <v>4.4500000000000005E-2</v>
      </c>
      <c r="N200" s="6">
        <v>5.0099999999999999E-2</v>
      </c>
      <c r="O200" s="6">
        <v>2.8000000000000004E-3</v>
      </c>
      <c r="P200" s="6">
        <v>2.8900000000000002E-2</v>
      </c>
      <c r="Q200" s="6">
        <v>3.5499999999999997E-2</v>
      </c>
    </row>
    <row r="201" spans="2:21" ht="15.5" x14ac:dyDescent="0.35">
      <c r="C201" t="s">
        <v>57</v>
      </c>
      <c r="D201" s="6">
        <v>142.44</v>
      </c>
      <c r="E201" s="6">
        <v>108.68</v>
      </c>
      <c r="F201" s="6">
        <v>217.92</v>
      </c>
      <c r="G201" s="6">
        <v>141.63999999999999</v>
      </c>
      <c r="H201" s="6">
        <v>502.25</v>
      </c>
      <c r="I201" s="6">
        <v>561.63</v>
      </c>
      <c r="J201" s="6">
        <v>541.98</v>
      </c>
      <c r="K201" s="6">
        <v>506.02</v>
      </c>
      <c r="L201" s="6">
        <v>438.9</v>
      </c>
      <c r="M201" s="6">
        <v>315.94</v>
      </c>
      <c r="N201" s="6">
        <v>135.58000000000001</v>
      </c>
      <c r="O201" s="6">
        <v>572.26</v>
      </c>
      <c r="P201" s="6">
        <v>581.20000000000005</v>
      </c>
      <c r="Q201" s="6">
        <v>627.34</v>
      </c>
    </row>
    <row r="202" spans="2:21" ht="15.5" x14ac:dyDescent="0.35">
      <c r="C202" t="s">
        <v>79</v>
      </c>
      <c r="H202" s="5">
        <v>561</v>
      </c>
      <c r="I202" s="5">
        <v>561</v>
      </c>
      <c r="J202" s="5">
        <v>542</v>
      </c>
      <c r="K202" s="5">
        <v>506</v>
      </c>
      <c r="L202" s="5">
        <v>288</v>
      </c>
      <c r="M202" s="6">
        <v>408.45</v>
      </c>
      <c r="N202" s="5">
        <v>475</v>
      </c>
      <c r="O202" s="5">
        <v>47</v>
      </c>
      <c r="P202" s="5">
        <v>583</v>
      </c>
      <c r="Q202" s="5">
        <v>627</v>
      </c>
    </row>
    <row r="203" spans="2:21" ht="15.5" x14ac:dyDescent="0.35">
      <c r="C203" t="s">
        <v>231</v>
      </c>
      <c r="H203" s="6">
        <v>1.117</v>
      </c>
      <c r="I203" s="6">
        <v>0.99890000000000001</v>
      </c>
      <c r="J203" s="5">
        <v>1</v>
      </c>
      <c r="K203" s="5">
        <v>1</v>
      </c>
      <c r="L203" s="6">
        <v>0.65620000000000001</v>
      </c>
      <c r="M203" s="6">
        <v>1.2927999999999999</v>
      </c>
      <c r="N203" s="6">
        <v>3.5036</v>
      </c>
      <c r="O203" s="6">
        <v>9.8000000000000004E-2</v>
      </c>
      <c r="P203" s="6">
        <v>1.0031000000000001</v>
      </c>
      <c r="Q203" s="6">
        <v>0.99950000000000006</v>
      </c>
    </row>
    <row r="204" spans="2:21" ht="15.5" x14ac:dyDescent="0.35">
      <c r="C204" t="s">
        <v>232</v>
      </c>
      <c r="H204" s="6">
        <v>8.5000000000000006E-2</v>
      </c>
      <c r="I204" s="6">
        <v>8.9800000000000005E-2</v>
      </c>
      <c r="J204" s="6">
        <v>8.5999999999999993E-2</v>
      </c>
      <c r="K204" s="6">
        <v>8.1000000000000003E-2</v>
      </c>
      <c r="L204" s="6">
        <v>3.3099999999999997E-2</v>
      </c>
      <c r="M204" s="6">
        <v>4.4500000000000005E-2</v>
      </c>
      <c r="N204" s="6">
        <v>5.0099999999999999E-2</v>
      </c>
      <c r="O204" s="6">
        <v>2.8000000000000004E-3</v>
      </c>
      <c r="P204" s="6">
        <v>2.8900000000000002E-2</v>
      </c>
      <c r="Q204" s="6">
        <v>3.5499999999999997E-2</v>
      </c>
    </row>
    <row r="205" spans="2:21" ht="15.5" x14ac:dyDescent="0.35">
      <c r="C205" t="s">
        <v>233</v>
      </c>
      <c r="D205" s="5">
        <v>961000000000</v>
      </c>
      <c r="E205" s="5">
        <v>759000000000</v>
      </c>
      <c r="F205" s="5">
        <v>1174000000000</v>
      </c>
      <c r="G205" s="5">
        <v>897000000000</v>
      </c>
      <c r="H205" s="5">
        <v>3440000000000</v>
      </c>
      <c r="I205" s="5">
        <v>3543000000000</v>
      </c>
      <c r="J205" s="5">
        <v>3384000000000</v>
      </c>
      <c r="K205" s="5">
        <v>3322000000000</v>
      </c>
      <c r="L205" s="5">
        <v>3115000000000</v>
      </c>
      <c r="M205" s="5">
        <v>2474000000000</v>
      </c>
      <c r="N205" s="5">
        <v>1985000000000</v>
      </c>
      <c r="O205" s="5">
        <v>3711000000000</v>
      </c>
      <c r="P205" s="5">
        <v>3650000000000</v>
      </c>
      <c r="Q205" s="5">
        <v>3390000000000</v>
      </c>
    </row>
    <row r="206" spans="2:21" ht="15.5" x14ac:dyDescent="0.35">
      <c r="C206" t="s">
        <v>234</v>
      </c>
      <c r="H206" s="5">
        <v>561</v>
      </c>
      <c r="I206" s="5">
        <v>561</v>
      </c>
      <c r="J206" s="5">
        <v>542</v>
      </c>
      <c r="K206" s="5">
        <v>506</v>
      </c>
      <c r="L206" s="5">
        <v>288</v>
      </c>
      <c r="M206" s="6">
        <v>408.45</v>
      </c>
      <c r="N206" s="5">
        <v>475</v>
      </c>
      <c r="O206" s="5">
        <v>47</v>
      </c>
      <c r="P206" s="5">
        <v>583</v>
      </c>
      <c r="Q206" s="5">
        <v>627</v>
      </c>
    </row>
    <row r="207" spans="2:21" ht="15.5" x14ac:dyDescent="0.35">
      <c r="C207" t="s">
        <v>235</v>
      </c>
      <c r="H207" s="6">
        <v>1.117</v>
      </c>
      <c r="I207" s="6">
        <v>0.99890000000000001</v>
      </c>
      <c r="J207" s="5">
        <v>1</v>
      </c>
      <c r="K207" s="5">
        <v>1</v>
      </c>
      <c r="L207" s="6">
        <v>0.65620000000000001</v>
      </c>
      <c r="M207" s="6">
        <v>1.2927999999999999</v>
      </c>
      <c r="N207" s="6">
        <v>3.5036</v>
      </c>
      <c r="O207" s="6">
        <v>9.8000000000000004E-2</v>
      </c>
      <c r="P207" s="6">
        <v>1.0031000000000001</v>
      </c>
      <c r="Q207" s="6">
        <v>0.99950000000000006</v>
      </c>
    </row>
    <row r="208" spans="2:21" ht="15.5" x14ac:dyDescent="0.35">
      <c r="C208" t="s">
        <v>236</v>
      </c>
      <c r="H208" s="6">
        <v>8.5000000000000006E-2</v>
      </c>
      <c r="I208" s="6">
        <v>8.9800000000000005E-2</v>
      </c>
      <c r="J208" s="6">
        <v>8.5999999999999993E-2</v>
      </c>
      <c r="K208" s="6">
        <v>8.1000000000000003E-2</v>
      </c>
      <c r="L208" s="6">
        <v>3.3099999999999997E-2</v>
      </c>
      <c r="M208" s="6">
        <v>4.4500000000000005E-2</v>
      </c>
      <c r="N208" s="6">
        <v>5.0099999999999999E-2</v>
      </c>
      <c r="O208" s="6">
        <v>2.8000000000000004E-3</v>
      </c>
      <c r="P208" s="6">
        <v>2.8900000000000002E-2</v>
      </c>
      <c r="Q208" s="6">
        <v>3.5499999999999997E-2</v>
      </c>
    </row>
    <row r="209" spans="3:9" ht="15.5" x14ac:dyDescent="0.35">
      <c r="C209" t="s">
        <v>237</v>
      </c>
      <c r="I209" s="6">
        <v>13.14</v>
      </c>
    </row>
    <row r="210" spans="3:9" ht="15.5" x14ac:dyDescent="0.35">
      <c r="C210" t="s">
        <v>238</v>
      </c>
      <c r="I210" s="6">
        <v>10.81</v>
      </c>
    </row>
    <row r="211" spans="3:9" ht="15.5" x14ac:dyDescent="0.35">
      <c r="C211" t="s">
        <v>239</v>
      </c>
      <c r="I211" s="6">
        <v>6.95</v>
      </c>
    </row>
    <row r="212" spans="3:9" ht="15.5" x14ac:dyDescent="0.35">
      <c r="C212" t="s">
        <v>240</v>
      </c>
      <c r="I212" s="6">
        <v>9.2499999999999999E-2</v>
      </c>
    </row>
    <row r="213" spans="3:9" ht="15.5" x14ac:dyDescent="0.35">
      <c r="C213" t="s">
        <v>241</v>
      </c>
      <c r="I213" s="6">
        <v>3.67</v>
      </c>
    </row>
    <row r="214" spans="3:9" ht="15.5" x14ac:dyDescent="0.35">
      <c r="C214" t="s">
        <v>242</v>
      </c>
      <c r="I214" s="6">
        <v>12.59</v>
      </c>
    </row>
    <row r="215" spans="3:9" ht="15.5" x14ac:dyDescent="0.35">
      <c r="C215" t="s">
        <v>243</v>
      </c>
      <c r="I215" s="6">
        <v>9.7799999999999994</v>
      </c>
    </row>
    <row r="216" spans="3:9" ht="15.5" x14ac:dyDescent="0.35">
      <c r="C216" t="s">
        <v>244</v>
      </c>
      <c r="I216" s="6">
        <v>11.54</v>
      </c>
    </row>
    <row r="217" spans="3:9" ht="15.5" x14ac:dyDescent="0.35">
      <c r="C217" t="s">
        <v>245</v>
      </c>
      <c r="I217" s="6">
        <v>7.63</v>
      </c>
    </row>
    <row r="218" spans="3:9" ht="15.5" x14ac:dyDescent="0.35">
      <c r="C218" t="s">
        <v>246</v>
      </c>
      <c r="I218" s="6">
        <v>6.5</v>
      </c>
    </row>
    <row r="219" spans="3:9" ht="15.5" x14ac:dyDescent="0.35">
      <c r="C219" t="s">
        <v>247</v>
      </c>
      <c r="I219" s="6">
        <v>2.98</v>
      </c>
    </row>
    <row r="220" spans="3:9" ht="15.5" x14ac:dyDescent="0.35">
      <c r="C220" t="s">
        <v>248</v>
      </c>
      <c r="I220" s="6">
        <v>1.26</v>
      </c>
    </row>
    <row r="221" spans="3:9" ht="15.5" x14ac:dyDescent="0.35">
      <c r="C221" t="s">
        <v>249</v>
      </c>
      <c r="I221" s="6">
        <v>610.67999999999995</v>
      </c>
    </row>
    <row r="222" spans="3:9" ht="15.5" x14ac:dyDescent="0.35">
      <c r="C222" t="s">
        <v>250</v>
      </c>
      <c r="I222" s="6">
        <v>502.25</v>
      </c>
    </row>
    <row r="223" spans="3:9" ht="15.5" x14ac:dyDescent="0.35">
      <c r="C223" t="s">
        <v>251</v>
      </c>
      <c r="I223" s="6">
        <v>1798.98</v>
      </c>
    </row>
    <row r="224" spans="3:9" ht="15.5" x14ac:dyDescent="0.35">
      <c r="C224" t="s">
        <v>252</v>
      </c>
      <c r="D224" s="6">
        <v>612.69000000000005</v>
      </c>
    </row>
    <row r="225" spans="3:9" ht="15.5" x14ac:dyDescent="0.35">
      <c r="C225" t="s">
        <v>253</v>
      </c>
      <c r="I225" s="6">
        <v>524.32000000000005</v>
      </c>
    </row>
    <row r="226" spans="3:9" ht="15.5" x14ac:dyDescent="0.35">
      <c r="C226" t="s">
        <v>254</v>
      </c>
      <c r="I226" s="6">
        <v>571.95000000000005</v>
      </c>
    </row>
    <row r="227" spans="3:9" ht="15.5" x14ac:dyDescent="0.35">
      <c r="C227" t="s">
        <v>255</v>
      </c>
      <c r="D227" s="6">
        <v>0.86</v>
      </c>
    </row>
    <row r="228" spans="3:9" ht="15.5" x14ac:dyDescent="0.35">
      <c r="C228" t="s">
        <v>256</v>
      </c>
      <c r="D228" s="6">
        <v>0.76</v>
      </c>
    </row>
    <row r="229" spans="3:9" ht="15.5" x14ac:dyDescent="0.35">
      <c r="C229" t="s">
        <v>395</v>
      </c>
      <c r="D229" s="6">
        <v>7.0000000000000007E-2</v>
      </c>
    </row>
    <row r="230" spans="3:9" ht="15.5" x14ac:dyDescent="0.35">
      <c r="C230" t="s">
        <v>257</v>
      </c>
      <c r="D230" s="6">
        <v>2.63</v>
      </c>
    </row>
    <row r="231" spans="3:9" ht="15.5" x14ac:dyDescent="0.35">
      <c r="C231" t="s">
        <v>396</v>
      </c>
      <c r="D231" s="6">
        <v>0.02</v>
      </c>
    </row>
    <row r="232" spans="3:9" ht="15.5" x14ac:dyDescent="0.35">
      <c r="C232" t="s">
        <v>258</v>
      </c>
      <c r="D232" s="6">
        <v>3.63</v>
      </c>
    </row>
    <row r="233" spans="3:9" ht="15.5" x14ac:dyDescent="0.35">
      <c r="C233" t="s">
        <v>259</v>
      </c>
      <c r="I233" s="6">
        <v>208.08</v>
      </c>
    </row>
    <row r="234" spans="3:9" ht="15.5" x14ac:dyDescent="0.35">
      <c r="C234" t="s">
        <v>13</v>
      </c>
      <c r="D234" s="5">
        <v>43000000000</v>
      </c>
    </row>
    <row r="235" spans="3:9" ht="15.5" x14ac:dyDescent="0.35">
      <c r="C235" t="s">
        <v>260</v>
      </c>
      <c r="I235" s="6">
        <v>3.42</v>
      </c>
    </row>
    <row r="236" spans="3:9" ht="15.5" x14ac:dyDescent="0.35">
      <c r="C236" t="s">
        <v>261</v>
      </c>
      <c r="I236" s="6">
        <v>0.32049999999999995</v>
      </c>
    </row>
    <row r="237" spans="3:9" ht="15.5" x14ac:dyDescent="0.35">
      <c r="C237" t="s">
        <v>262</v>
      </c>
      <c r="I237" s="6">
        <v>1.1647000000000001</v>
      </c>
    </row>
    <row r="238" spans="3:9" ht="15.5" x14ac:dyDescent="0.35">
      <c r="C238" t="s">
        <v>263</v>
      </c>
      <c r="I238" s="6">
        <v>1.1376999999999999</v>
      </c>
    </row>
    <row r="239" spans="3:9" ht="15.5" x14ac:dyDescent="0.35">
      <c r="C239" t="s">
        <v>264</v>
      </c>
      <c r="I239" s="6">
        <v>0.90339999999999998</v>
      </c>
    </row>
    <row r="240" spans="3:9" ht="15.5" x14ac:dyDescent="0.35">
      <c r="C240" t="s">
        <v>265</v>
      </c>
      <c r="D240" s="6">
        <v>48.73</v>
      </c>
    </row>
    <row r="241" spans="3:9" ht="15.5" x14ac:dyDescent="0.35">
      <c r="C241" t="s">
        <v>266</v>
      </c>
      <c r="D241" s="6">
        <v>65.5</v>
      </c>
    </row>
    <row r="242" spans="3:9" ht="15.5" x14ac:dyDescent="0.35">
      <c r="C242" t="s">
        <v>267</v>
      </c>
      <c r="D242" s="6">
        <v>110.41</v>
      </c>
    </row>
    <row r="243" spans="3:9" ht="15.5" x14ac:dyDescent="0.35">
      <c r="C243" t="s">
        <v>268</v>
      </c>
      <c r="D243" s="6">
        <v>3.82</v>
      </c>
    </row>
    <row r="244" spans="3:9" ht="15.5" x14ac:dyDescent="0.35">
      <c r="C244" t="s">
        <v>269</v>
      </c>
      <c r="D244" s="6">
        <v>1.87</v>
      </c>
    </row>
    <row r="245" spans="3:9" ht="15.5" x14ac:dyDescent="0.35">
      <c r="C245" t="s">
        <v>270</v>
      </c>
      <c r="I245" s="6">
        <v>0.99</v>
      </c>
    </row>
    <row r="246" spans="3:9" ht="15.5" x14ac:dyDescent="0.35">
      <c r="C246" t="s">
        <v>271</v>
      </c>
      <c r="I246" s="6">
        <v>5.23</v>
      </c>
    </row>
    <row r="247" spans="3:9" ht="15.5" x14ac:dyDescent="0.35">
      <c r="C247" t="s">
        <v>53</v>
      </c>
      <c r="I247" s="5">
        <v>13906000000000</v>
      </c>
    </row>
    <row r="248" spans="3:9" ht="15.5" x14ac:dyDescent="0.35">
      <c r="C248" t="s">
        <v>272</v>
      </c>
      <c r="I248" s="5">
        <v>12691000000000</v>
      </c>
    </row>
    <row r="249" spans="3:9" ht="15.5" x14ac:dyDescent="0.35">
      <c r="C249" t="s">
        <v>273</v>
      </c>
      <c r="I249" s="6">
        <v>2109999999.9999998</v>
      </c>
    </row>
    <row r="250" spans="3:9" ht="15.5" x14ac:dyDescent="0.35">
      <c r="C250" t="s">
        <v>274</v>
      </c>
      <c r="I250" s="6">
        <v>9.5799999999999996E-2</v>
      </c>
    </row>
    <row r="251" spans="3:9" ht="15.5" x14ac:dyDescent="0.35">
      <c r="C251" t="s">
        <v>275</v>
      </c>
      <c r="D251" s="6">
        <v>0.63219999999999998</v>
      </c>
    </row>
    <row r="252" spans="3:9" ht="15.5" x14ac:dyDescent="0.35">
      <c r="C252" t="s">
        <v>276</v>
      </c>
      <c r="D252" s="6">
        <v>0.39950000000000002</v>
      </c>
    </row>
    <row r="253" spans="3:9" ht="15.5" x14ac:dyDescent="0.35">
      <c r="C253" t="s">
        <v>277</v>
      </c>
      <c r="D253" s="6">
        <v>0.31219999999999998</v>
      </c>
    </row>
    <row r="254" spans="3:9" ht="15.5" x14ac:dyDescent="0.35">
      <c r="C254" t="s">
        <v>278</v>
      </c>
      <c r="D254" s="6">
        <v>0.19870000000000002</v>
      </c>
    </row>
    <row r="255" spans="3:9" ht="15.5" x14ac:dyDescent="0.35">
      <c r="C255" t="s">
        <v>279</v>
      </c>
      <c r="D255" s="6">
        <v>0.26619999999999999</v>
      </c>
    </row>
    <row r="256" spans="3:9" ht="15.5" x14ac:dyDescent="0.35">
      <c r="C256" t="s">
        <v>280</v>
      </c>
      <c r="D256" s="6">
        <v>0.29960000000000003</v>
      </c>
    </row>
    <row r="257" spans="3:9" ht="15.5" x14ac:dyDescent="0.35">
      <c r="C257" t="s">
        <v>281</v>
      </c>
      <c r="I257" s="5">
        <v>371</v>
      </c>
    </row>
    <row r="258" spans="3:9" ht="15.5" x14ac:dyDescent="0.35">
      <c r="C258" t="s">
        <v>282</v>
      </c>
      <c r="I258" s="5">
        <v>561</v>
      </c>
    </row>
    <row r="259" spans="3:9" ht="15.5" x14ac:dyDescent="0.35">
      <c r="C259" t="s">
        <v>283</v>
      </c>
      <c r="I259" s="6">
        <v>1.117</v>
      </c>
    </row>
    <row r="260" spans="3:9" ht="15.5" x14ac:dyDescent="0.35">
      <c r="C260" t="s">
        <v>284</v>
      </c>
      <c r="I260" s="6">
        <v>8.5000000000000006E-2</v>
      </c>
    </row>
    <row r="261" spans="3:9" ht="15.5" x14ac:dyDescent="0.35">
      <c r="C261" t="s">
        <v>285</v>
      </c>
      <c r="I261" t="s">
        <v>2206</v>
      </c>
    </row>
    <row r="262" spans="3:9" ht="15.5" x14ac:dyDescent="0.35">
      <c r="C262" t="s">
        <v>287</v>
      </c>
      <c r="I262" s="5">
        <v>7</v>
      </c>
    </row>
    <row r="263" spans="3:9" ht="15.5" x14ac:dyDescent="0.35">
      <c r="C263" t="s">
        <v>288</v>
      </c>
      <c r="I263" s="6">
        <v>0.84</v>
      </c>
    </row>
    <row r="264" spans="3:9" ht="15.5" x14ac:dyDescent="0.35">
      <c r="C264" t="s">
        <v>289</v>
      </c>
      <c r="I264" s="6">
        <v>0.89</v>
      </c>
    </row>
    <row r="265" spans="3:9" ht="15.5" x14ac:dyDescent="0.35">
      <c r="C265" t="s">
        <v>290</v>
      </c>
      <c r="I265" s="6">
        <v>0.56999999999999995</v>
      </c>
    </row>
    <row r="266" spans="3:9" ht="15.5" x14ac:dyDescent="0.35">
      <c r="C266" t="s">
        <v>291</v>
      </c>
      <c r="I266" s="6">
        <v>0.67</v>
      </c>
    </row>
    <row r="267" spans="3:9" ht="15.5" x14ac:dyDescent="0.35">
      <c r="C267" t="s">
        <v>292</v>
      </c>
      <c r="I267" s="6">
        <v>0.26</v>
      </c>
    </row>
    <row r="268" spans="3:9" ht="15.5" x14ac:dyDescent="0.35">
      <c r="C268" t="s">
        <v>293</v>
      </c>
      <c r="I268" s="6">
        <v>0.05</v>
      </c>
    </row>
    <row r="269" spans="3:9" ht="15.5" x14ac:dyDescent="0.35">
      <c r="C269" t="s">
        <v>294</v>
      </c>
      <c r="I269" s="6">
        <v>0.87</v>
      </c>
    </row>
    <row r="270" spans="3:9" ht="15.5" x14ac:dyDescent="0.35">
      <c r="C270" t="s">
        <v>295</v>
      </c>
      <c r="I270" s="5">
        <v>3790000000000</v>
      </c>
    </row>
    <row r="271" spans="3:9" ht="15.5" x14ac:dyDescent="0.35">
      <c r="C271" t="s">
        <v>296</v>
      </c>
      <c r="I271" s="5">
        <v>2459000000000</v>
      </c>
    </row>
    <row r="272" spans="3:9" ht="15.5" x14ac:dyDescent="0.35">
      <c r="C272" t="s">
        <v>297</v>
      </c>
      <c r="I272" s="5">
        <v>1954000000000</v>
      </c>
    </row>
    <row r="273" spans="3:9" ht="15.5" x14ac:dyDescent="0.35">
      <c r="C273" t="s">
        <v>298</v>
      </c>
      <c r="I273" s="5">
        <v>1287000000000</v>
      </c>
    </row>
    <row r="274" spans="3:9" ht="15.5" x14ac:dyDescent="0.35">
      <c r="C274" t="s">
        <v>299</v>
      </c>
      <c r="D274" s="5">
        <v>1291000000000</v>
      </c>
    </row>
    <row r="275" spans="3:9" ht="15.5" x14ac:dyDescent="0.35">
      <c r="C275" t="s">
        <v>300</v>
      </c>
      <c r="D275" s="5">
        <v>4015000000000</v>
      </c>
    </row>
    <row r="276" spans="3:9" ht="15.5" x14ac:dyDescent="0.35">
      <c r="C276" t="s">
        <v>301</v>
      </c>
      <c r="D276" s="5">
        <v>2910000000000</v>
      </c>
    </row>
    <row r="277" spans="3:9" ht="15.5" x14ac:dyDescent="0.35">
      <c r="C277" t="s">
        <v>212</v>
      </c>
      <c r="D277" s="5">
        <v>-385000000000</v>
      </c>
    </row>
    <row r="278" spans="3:9" ht="15.5" x14ac:dyDescent="0.35">
      <c r="C278" t="s">
        <v>211</v>
      </c>
      <c r="I278" s="5">
        <v>1105000000000</v>
      </c>
    </row>
    <row r="279" spans="3:9" ht="15.5" x14ac:dyDescent="0.35">
      <c r="C279" t="s">
        <v>209</v>
      </c>
      <c r="D279" s="5">
        <v>75000000000</v>
      </c>
    </row>
    <row r="280" spans="3:9" ht="15.5" x14ac:dyDescent="0.35">
      <c r="C280" t="s">
        <v>24</v>
      </c>
      <c r="D280" s="5">
        <v>75000000000</v>
      </c>
    </row>
    <row r="281" spans="3:9" ht="15.5" x14ac:dyDescent="0.35">
      <c r="C281" t="s">
        <v>21</v>
      </c>
      <c r="D281" s="5">
        <v>-1216000000000</v>
      </c>
    </row>
    <row r="282" spans="3:9" ht="15.5" x14ac:dyDescent="0.35">
      <c r="C282" t="s">
        <v>302</v>
      </c>
      <c r="I282" s="5">
        <v>1105000000000</v>
      </c>
    </row>
    <row r="283" spans="3:9" ht="15.5" x14ac:dyDescent="0.35">
      <c r="C283" t="s">
        <v>303</v>
      </c>
      <c r="I283" s="5">
        <v>1422000000000</v>
      </c>
    </row>
    <row r="284" spans="3:9" ht="15.5" x14ac:dyDescent="0.35">
      <c r="C284" t="s">
        <v>304</v>
      </c>
      <c r="I284" s="5">
        <v>-212000000000</v>
      </c>
    </row>
    <row r="285" spans="3:9" ht="15.5" x14ac:dyDescent="0.35">
      <c r="C285" t="s">
        <v>305</v>
      </c>
      <c r="I285" s="5">
        <v>-533000000000</v>
      </c>
    </row>
    <row r="286" spans="3:9" ht="15.5" x14ac:dyDescent="0.35">
      <c r="C286" t="s">
        <v>306</v>
      </c>
      <c r="I286" s="5">
        <v>-217000000000</v>
      </c>
    </row>
    <row r="287" spans="3:9" ht="15.5" x14ac:dyDescent="0.35">
      <c r="C287" t="s">
        <v>307</v>
      </c>
      <c r="I287" s="5">
        <v>1205000000000</v>
      </c>
    </row>
  </sheetData>
  <pageMargins left="0.7" right="0.7" top="0.75" bottom="0.75" header="0.3" footer="0.3"/>
  <ignoredErrors>
    <ignoredError sqref="A1:U288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2208</v>
      </c>
      <c r="D2" s="2" vm="2">
        <f ca="1">IFERROR(_xlfn.STOCKHISTORY("XIDX:" &amp; $C$1, D3, , 0, 0, 1), "Libur")</f>
        <v>286</v>
      </c>
      <c r="E2" s="2" vm="303">
        <f ca="1">IFERROR(_xlfn.STOCKHISTORY("XIDX:" &amp; $C$1, E3, , 0, 0, 1), "Libur")</f>
        <v>242</v>
      </c>
      <c r="H2" s="2" vm="303">
        <f ca="1">IFERROR(INDEX(D2:G2,COUNT(D2:G2)),"")</f>
        <v>242</v>
      </c>
      <c r="I2" s="2" vm="589">
        <f t="shared" ref="I2:Z2" ca="1" si="0">IFERROR(_xlfn.STOCKHISTORY("XIDX:" &amp; $C$1, I1, , 0, 0, 1), "Libur")</f>
        <v>340</v>
      </c>
      <c r="J2" s="2" vm="590">
        <f t="shared" ca="1" si="0"/>
        <v>310</v>
      </c>
      <c r="K2" s="2" vm="591">
        <f t="shared" ca="1" si="0"/>
        <v>438</v>
      </c>
      <c r="L2" s="2" vm="592">
        <f t="shared" ca="1" si="0"/>
        <v>525</v>
      </c>
      <c r="M2" s="2" vm="593">
        <f t="shared" ca="1" si="0"/>
        <v>442</v>
      </c>
      <c r="N2" s="2" vm="256">
        <f t="shared" ca="1" si="0"/>
        <v>111</v>
      </c>
      <c r="O2" s="2" vm="437">
        <f t="shared" ca="1" si="0"/>
        <v>140</v>
      </c>
      <c r="P2" s="2" vm="594">
        <f t="shared" ca="1" si="0"/>
        <v>241</v>
      </c>
      <c r="Q2" s="2" vm="130">
        <f t="shared" ca="1" si="0"/>
        <v>118</v>
      </c>
      <c r="R2" s="2" t="str">
        <f t="shared" ca="1" si="0"/>
        <v>Libur</v>
      </c>
      <c r="S2" s="2" vm="433">
        <f t="shared" ca="1" si="0"/>
        <v>103</v>
      </c>
      <c r="T2" s="2" vm="595">
        <f t="shared" ca="1" si="0"/>
        <v>105</v>
      </c>
      <c r="U2" s="2" vm="138">
        <f t="shared" ca="1" si="0"/>
        <v>85</v>
      </c>
      <c r="V2" s="2" vm="596">
        <f t="shared" ca="1" si="0"/>
        <v>47</v>
      </c>
      <c r="W2" s="2" vm="259">
        <f t="shared" ca="1" si="0"/>
        <v>89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1064780731000</v>
      </c>
      <c r="E4" s="2">
        <f>IFERROR(INDEX(E51:E500,MATCH($C$4,$C$51:$C$500,0)),"")</f>
        <v>885458118000</v>
      </c>
      <c r="H4" s="2">
        <f>IFERROR(SUM(D4:G4)*(4/MAX(1,COUNT(D4:G4))),"")</f>
        <v>3900477698000</v>
      </c>
      <c r="I4" s="2">
        <f t="shared" ref="I4:Z4" si="1">IFERROR(INDEX(I51:I500,MATCH($C$4,$C$51:$C$500,0)),"")</f>
        <v>4105678357000</v>
      </c>
      <c r="J4" s="2">
        <f t="shared" si="1"/>
        <v>4417035469000</v>
      </c>
      <c r="K4" s="2">
        <f t="shared" si="1"/>
        <v>4806411306000</v>
      </c>
      <c r="L4" s="2">
        <f t="shared" si="1"/>
        <v>5073812958000</v>
      </c>
      <c r="M4" s="2">
        <f t="shared" si="1"/>
        <v>4450121257000</v>
      </c>
      <c r="N4" s="2">
        <f t="shared" si="1"/>
        <v>3736112780000</v>
      </c>
      <c r="O4" s="2">
        <f t="shared" si="1"/>
        <v>3887075800000</v>
      </c>
      <c r="P4" s="2">
        <f t="shared" si="1"/>
        <v>5576944266000</v>
      </c>
      <c r="Q4" s="2">
        <f t="shared" si="1"/>
        <v>6277135709000</v>
      </c>
      <c r="R4" s="2">
        <f t="shared" si="1"/>
        <v>5793737618000</v>
      </c>
      <c r="S4" s="2">
        <f t="shared" si="1"/>
        <v>5713989433000</v>
      </c>
      <c r="T4" s="2">
        <f t="shared" si="1"/>
        <v>5629696723000</v>
      </c>
      <c r="U4" s="2">
        <f t="shared" si="1"/>
        <v>5197009630000</v>
      </c>
      <c r="V4" s="2">
        <f t="shared" si="1"/>
        <v>4580710119000</v>
      </c>
      <c r="W4" s="2">
        <f t="shared" si="1"/>
        <v>3883572416000</v>
      </c>
      <c r="X4" s="2">
        <f t="shared" si="1"/>
        <v>3380766645000</v>
      </c>
      <c r="Y4" s="2">
        <f t="shared" si="1"/>
        <v>3164691167000</v>
      </c>
      <c r="Z4" s="2">
        <f t="shared" si="1"/>
        <v>3346702520000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-111878917000</v>
      </c>
      <c r="E5" s="2">
        <f>IFERROR(INDEX(E51:E500,MATCH($C$5,$C$51:$C$500,0)),"")</f>
        <v>-46824612000</v>
      </c>
      <c r="H5" s="2">
        <f>IFERROR(SUM(D5:G5)*(4/MAX(1,COUNT(D5:G5))),"")</f>
        <v>-317407058000</v>
      </c>
      <c r="I5" s="2">
        <f t="shared" ref="I5:Z5" si="2">IFERROR(INDEX(I51:I500,MATCH($C$5,$C$51:$C$500,0)),"")</f>
        <v>85784525000</v>
      </c>
      <c r="J5" s="2">
        <f t="shared" si="2"/>
        <v>499356470000</v>
      </c>
      <c r="K5" s="2">
        <f t="shared" si="2"/>
        <v>647036197000</v>
      </c>
      <c r="L5" s="2">
        <f t="shared" si="2"/>
        <v>1006120133000</v>
      </c>
      <c r="M5" s="2">
        <f t="shared" si="2"/>
        <v>736103302000</v>
      </c>
      <c r="N5" s="2">
        <f t="shared" si="2"/>
        <v>146293672000</v>
      </c>
      <c r="O5" s="2">
        <f t="shared" si="2"/>
        <v>220395405000</v>
      </c>
      <c r="P5" s="2">
        <f t="shared" si="2"/>
        <v>487072891000</v>
      </c>
      <c r="Q5" s="2">
        <f t="shared" si="2"/>
        <v>39398787000</v>
      </c>
      <c r="R5" s="2">
        <f t="shared" si="2"/>
        <v>497980650000</v>
      </c>
      <c r="S5" s="2">
        <f t="shared" si="2"/>
        <v>-40236722000</v>
      </c>
      <c r="T5" s="2">
        <f t="shared" si="2"/>
        <v>145510530000</v>
      </c>
      <c r="U5" s="2">
        <f t="shared" si="2"/>
        <v>-41145917000</v>
      </c>
      <c r="V5" s="2">
        <f t="shared" si="2"/>
        <v>364992327000</v>
      </c>
      <c r="W5" s="2">
        <f t="shared" si="2"/>
        <v>1357797410000</v>
      </c>
      <c r="X5" s="2">
        <f t="shared" si="2"/>
        <v>1574744236000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5239091720000</v>
      </c>
      <c r="E6" s="2">
        <f>IFERROR(INDEX(E51:E500,MATCH($C$6,$C$51:$C$500,0)),"")</f>
        <v>5350970637000</v>
      </c>
      <c r="H6" s="2">
        <f>IFERROR(INDEX(D6:G6,COUNT(D6:G6)),"")</f>
        <v>5350970637000</v>
      </c>
      <c r="I6" s="2">
        <f t="shared" ref="I6:Z6" si="3">IFERROR(INDEX(I51:I500,MATCH($C$6,$C$51:$C$500,0)),"")</f>
        <v>5397795249000</v>
      </c>
      <c r="J6" s="2">
        <f t="shared" si="3"/>
        <v>5358315724000</v>
      </c>
      <c r="K6" s="2">
        <f t="shared" si="3"/>
        <v>4958184254000</v>
      </c>
      <c r="L6" s="2">
        <f t="shared" si="3"/>
        <v>4483138057000</v>
      </c>
      <c r="M6" s="2">
        <f t="shared" si="3"/>
        <v>3477017924000</v>
      </c>
      <c r="N6" s="2">
        <f t="shared" si="3"/>
        <v>2678261633000</v>
      </c>
      <c r="O6" s="2">
        <f t="shared" si="3"/>
        <v>2532966885000</v>
      </c>
      <c r="P6" s="2">
        <f t="shared" si="3"/>
        <v>2241367974000</v>
      </c>
      <c r="Q6" s="2">
        <f t="shared" si="3"/>
        <v>1754295083000</v>
      </c>
      <c r="R6" s="2">
        <f t="shared" si="3"/>
        <v>1613099694000</v>
      </c>
      <c r="S6" s="2">
        <f t="shared" si="3"/>
        <v>1115119044000</v>
      </c>
      <c r="T6" s="2">
        <f t="shared" si="3"/>
        <v>1321572099000</v>
      </c>
      <c r="U6" s="2">
        <f t="shared" si="3"/>
        <v>1190112351000</v>
      </c>
      <c r="V6" s="2">
        <f t="shared" si="3"/>
        <v>1237568221000</v>
      </c>
      <c r="W6" s="2">
        <f t="shared" si="3"/>
        <v>872575894000</v>
      </c>
      <c r="X6" s="2">
        <f t="shared" si="3"/>
        <v>-485221516000</v>
      </c>
      <c r="Y6" s="2">
        <f t="shared" si="3"/>
        <v>-3520003621000</v>
      </c>
      <c r="Z6" s="2">
        <f t="shared" si="3"/>
        <v>-4962024307000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6.62</v>
      </c>
      <c r="E7" s="3">
        <f>IFERROR(INDEX(E51:E500,MATCH($C$7,$C$51:$C$500,0))/1000000000,"")</f>
        <v>6.62</v>
      </c>
      <c r="H7" s="3">
        <f>IFERROR(INDEX(D7:G7,COUNT(D7:G7)),"")</f>
        <v>6.62</v>
      </c>
      <c r="I7" s="3">
        <f t="shared" ref="I7:Z7" si="4">IFERROR(INDEX(I51:I500,MATCH($C$7,$C$51:$C$500,0))/1000000000,"")</f>
        <v>6.62</v>
      </c>
      <c r="J7" s="3">
        <f t="shared" si="4"/>
        <v>6.62</v>
      </c>
      <c r="K7" s="3">
        <f t="shared" si="4"/>
        <v>6.62</v>
      </c>
      <c r="L7" s="3">
        <f t="shared" si="4"/>
        <v>6.62</v>
      </c>
      <c r="M7" s="3">
        <f t="shared" si="4"/>
        <v>1.32</v>
      </c>
      <c r="N7" s="3">
        <f t="shared" si="4"/>
        <v>1.32</v>
      </c>
      <c r="O7" s="3">
        <f t="shared" si="4"/>
        <v>1.32</v>
      </c>
      <c r="P7" s="3">
        <f t="shared" si="4"/>
        <v>1.32</v>
      </c>
      <c r="Q7" s="3">
        <f t="shared" si="4"/>
        <v>1.32</v>
      </c>
      <c r="R7" s="3">
        <f t="shared" si="4"/>
        <v>1.32</v>
      </c>
      <c r="S7" s="3">
        <f t="shared" si="4"/>
        <v>1.32</v>
      </c>
      <c r="T7" s="3">
        <f t="shared" si="4"/>
        <v>1.32</v>
      </c>
      <c r="U7" s="3">
        <f t="shared" si="4"/>
        <v>1.32</v>
      </c>
      <c r="V7" s="3">
        <f t="shared" si="4"/>
        <v>1.32</v>
      </c>
      <c r="W7" s="3">
        <f t="shared" si="4"/>
        <v>1.32</v>
      </c>
      <c r="X7" s="3">
        <f t="shared" si="4"/>
        <v>1.32</v>
      </c>
      <c r="Y7" s="3">
        <f t="shared" si="4"/>
        <v>1.32</v>
      </c>
      <c r="Z7" s="3">
        <f t="shared" si="4"/>
        <v>1.32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-79000000000</v>
      </c>
      <c r="E8" s="2">
        <f>IFERROR(INDEX(E51:E500,MATCH("Free cash flow (Quarter)",$C$51:$C$500,0)),"")</f>
        <v>-128000000000</v>
      </c>
      <c r="H8" s="2">
        <f>IFERROR(INDEX(D8:G8,COUNT(D8:G8)),"")</f>
        <v>-128000000000</v>
      </c>
      <c r="I8" s="2">
        <f t="shared" ref="I8:Z8" si="5">IFERROR(INDEX(I51:I500,MATCH($C$8,$C$51:$C$500,0)),"")</f>
        <v>-316000000000</v>
      </c>
      <c r="J8" s="2">
        <f t="shared" si="5"/>
        <v>247000000000</v>
      </c>
      <c r="K8" s="2">
        <f t="shared" si="5"/>
        <v>194000000000</v>
      </c>
      <c r="L8" s="2">
        <f t="shared" si="5"/>
        <v>639000000000</v>
      </c>
      <c r="M8" s="2">
        <f t="shared" si="5"/>
        <v>762000000000</v>
      </c>
      <c r="N8" s="2">
        <f t="shared" si="5"/>
        <v>233000000000</v>
      </c>
      <c r="O8" s="2">
        <f t="shared" si="5"/>
        <v>-133000000000</v>
      </c>
      <c r="P8" s="2">
        <f t="shared" si="5"/>
        <v>43000000000</v>
      </c>
      <c r="Q8" s="2">
        <f t="shared" si="5"/>
        <v>116000000000</v>
      </c>
      <c r="R8" s="2">
        <f t="shared" si="5"/>
        <v>50000000000</v>
      </c>
      <c r="S8" s="2">
        <f t="shared" si="5"/>
        <v>145000000000</v>
      </c>
      <c r="T8" s="2">
        <f t="shared" si="5"/>
        <v>234000000000</v>
      </c>
      <c r="U8" s="2">
        <f t="shared" si="5"/>
        <v>248000000000</v>
      </c>
      <c r="V8" s="2">
        <f t="shared" si="5"/>
        <v>166000000000</v>
      </c>
      <c r="W8" s="2">
        <f t="shared" si="5"/>
        <v>48000000000</v>
      </c>
      <c r="X8" s="2">
        <f t="shared" si="5"/>
        <v>221000000000</v>
      </c>
      <c r="Y8" s="2">
        <f t="shared" si="5"/>
        <v>481000000000</v>
      </c>
      <c r="Z8" s="2">
        <f t="shared" si="5"/>
        <v>169000000000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-11.93</v>
      </c>
      <c r="E9" s="3">
        <f>IFERROR(INDEX(E51:E500,MATCH("Free cash flow per share (Quarter)",$C$51:$C$500,0)),"")</f>
        <v>-19.420000000000002</v>
      </c>
      <c r="H9" s="3">
        <f>IFERROR(INDEX(D9:G9,COUNT(D9:G9)),"")</f>
        <v>-19.420000000000002</v>
      </c>
      <c r="I9" s="3">
        <f t="shared" ref="I9:Z9" si="6">IFERROR(INDEX(I51:I500,MATCH($C$9,$C$51:$C$500,0)),"")</f>
        <v>-47.77</v>
      </c>
      <c r="J9" s="3">
        <f t="shared" si="6"/>
        <v>37.32</v>
      </c>
      <c r="K9" s="3">
        <f t="shared" si="6"/>
        <v>29.28</v>
      </c>
      <c r="L9" s="3">
        <f t="shared" si="6"/>
        <v>96.66</v>
      </c>
      <c r="M9" s="3">
        <f t="shared" si="6"/>
        <v>576.29</v>
      </c>
      <c r="N9" s="3">
        <f t="shared" si="6"/>
        <v>176.28</v>
      </c>
      <c r="O9" s="3">
        <f t="shared" si="6"/>
        <v>-100.81</v>
      </c>
      <c r="P9" s="3">
        <f t="shared" si="6"/>
        <v>32.340000000000003</v>
      </c>
      <c r="Q9" s="3">
        <f t="shared" si="6"/>
        <v>87.5</v>
      </c>
      <c r="R9" s="3">
        <f t="shared" si="6"/>
        <v>37.82</v>
      </c>
      <c r="S9" s="3">
        <f t="shared" si="6"/>
        <v>109.56</v>
      </c>
      <c r="T9" s="3">
        <f t="shared" si="6"/>
        <v>176.64</v>
      </c>
      <c r="U9" s="3">
        <f t="shared" si="6"/>
        <v>187.16</v>
      </c>
      <c r="V9" s="3">
        <f t="shared" si="6"/>
        <v>125.6</v>
      </c>
      <c r="W9" s="3">
        <f t="shared" si="6"/>
        <v>36.53</v>
      </c>
      <c r="X9" s="3">
        <f t="shared" si="6"/>
        <v>166.67</v>
      </c>
      <c r="Y9" s="3">
        <f t="shared" si="6"/>
        <v>363.75</v>
      </c>
      <c r="Z9" s="3">
        <f t="shared" si="6"/>
        <v>128.04</v>
      </c>
    </row>
    <row r="10" spans="1:26" ht="15.5" x14ac:dyDescent="0.35">
      <c r="C10" t="s">
        <v>18</v>
      </c>
      <c r="D10" s="3">
        <f ca="1">IFERROR(IF(D9=0,"",D2/D9),"")</f>
        <v>-23.973176865046103</v>
      </c>
      <c r="E10" s="3">
        <f ca="1">IFERROR(IF(E9=0,"",E2/E9),"")</f>
        <v>-12.461380020597321</v>
      </c>
      <c r="I10" s="3">
        <f t="shared" ref="I10:Z10" ca="1" si="7">IFERROR(IF(I9=0,"",I2/I9),"")</f>
        <v>-7.1174377224199281</v>
      </c>
      <c r="J10" s="3">
        <f t="shared" ca="1" si="7"/>
        <v>8.3065380493033221</v>
      </c>
      <c r="K10" s="3">
        <f t="shared" ca="1" si="7"/>
        <v>14.959016393442623</v>
      </c>
      <c r="L10" s="3">
        <f t="shared" ca="1" si="7"/>
        <v>5.4314090626939793</v>
      </c>
      <c r="M10" s="3">
        <f t="shared" ca="1" si="7"/>
        <v>0.76697496052334768</v>
      </c>
      <c r="N10" s="3">
        <f t="shared" ca="1" si="7"/>
        <v>0.62968005445881547</v>
      </c>
      <c r="O10" s="3">
        <f t="shared" ca="1" si="7"/>
        <v>-1.3887511159607182</v>
      </c>
      <c r="P10" s="3">
        <f t="shared" ca="1" si="7"/>
        <v>7.4520717377860226</v>
      </c>
      <c r="Q10" s="3">
        <f t="shared" ca="1" si="7"/>
        <v>1.3485714285714285</v>
      </c>
      <c r="R10" s="3" t="str">
        <f t="shared" ca="1" si="7"/>
        <v/>
      </c>
      <c r="S10" s="3">
        <f t="shared" ca="1" si="7"/>
        <v>0.94012413289521723</v>
      </c>
      <c r="T10" s="3">
        <f t="shared" ca="1" si="7"/>
        <v>0.59442934782608703</v>
      </c>
      <c r="U10" s="3">
        <f t="shared" ca="1" si="7"/>
        <v>0.45415687112630904</v>
      </c>
      <c r="V10" s="3">
        <f t="shared" ca="1" si="7"/>
        <v>0.37420382165605098</v>
      </c>
      <c r="W10" s="3">
        <f t="shared" ca="1" si="7"/>
        <v>2.4363536819052833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321737618000</v>
      </c>
      <c r="E11" s="2">
        <f>IFERROR(INDEX(E51:E500,MATCH($C$11,$C$51:$C$500,0)),"")</f>
        <v>364030104000</v>
      </c>
      <c r="H11" s="2">
        <f>IFERROR(INDEX(D11:G11,COUNT(D11:G11)),"")</f>
        <v>364030104000</v>
      </c>
      <c r="I11" s="2">
        <f t="shared" ref="I11:Z11" si="8">IFERROR(INDEX(I51:I500,MATCH($C$11,$C$51:$C$500,0)),"")</f>
        <v>508261730000</v>
      </c>
      <c r="J11" s="2">
        <f t="shared" si="8"/>
        <v>623289769000</v>
      </c>
      <c r="K11" s="2">
        <f t="shared" si="8"/>
        <v>700061330000</v>
      </c>
      <c r="L11" s="2">
        <f t="shared" si="8"/>
        <v>850890092000</v>
      </c>
      <c r="M11" s="2">
        <f t="shared" si="8"/>
        <v>474800138000</v>
      </c>
      <c r="N11" s="2">
        <f t="shared" si="8"/>
        <v>179026214000</v>
      </c>
      <c r="O11" s="2">
        <f t="shared" si="8"/>
        <v>137203493000</v>
      </c>
      <c r="P11" s="2">
        <f t="shared" si="8"/>
        <v>55917194000</v>
      </c>
      <c r="Q11" s="2">
        <f t="shared" si="8"/>
        <v>109143020000</v>
      </c>
      <c r="R11" s="2">
        <f t="shared" si="8"/>
        <v>54716784000</v>
      </c>
      <c r="S11" s="2">
        <f t="shared" si="8"/>
        <v>53368525000</v>
      </c>
      <c r="T11" s="2">
        <f t="shared" si="8"/>
        <v>105969621000</v>
      </c>
      <c r="U11" s="2">
        <f t="shared" si="8"/>
        <v>141542514000</v>
      </c>
      <c r="V11" s="2">
        <f t="shared" si="8"/>
        <v>95857158000</v>
      </c>
      <c r="W11" s="2">
        <f t="shared" si="8"/>
        <v>54763356000</v>
      </c>
      <c r="X11" s="2">
        <f t="shared" si="8"/>
        <v>104416442000</v>
      </c>
      <c r="Y11" s="2">
        <f t="shared" si="8"/>
        <v>329365274000</v>
      </c>
      <c r="Z11" s="2">
        <f t="shared" si="8"/>
        <v>185398153000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573000000000</v>
      </c>
      <c r="E12" s="2">
        <f>IFERROR(INDEX(E51:E500,MATCH("Net Debt (Quarter)",$C$51:$C$500,0)),"")</f>
        <v>505000000000</v>
      </c>
      <c r="H12" s="2">
        <f>IFERROR(INDEX(D12:G12,COUNT(D12:G12)),"")</f>
        <v>505000000000</v>
      </c>
      <c r="I12" s="2">
        <f t="shared" ref="I12:Z12" si="9">IFERROR(INDEX(I51:I500,MATCH($C$12,$C$51:$C$500,0)),"")</f>
        <v>382000000000</v>
      </c>
      <c r="J12" s="2">
        <f t="shared" si="9"/>
        <v>51000000000</v>
      </c>
      <c r="K12" s="2">
        <f t="shared" si="9"/>
        <v>225000000000</v>
      </c>
      <c r="L12" s="2">
        <f t="shared" si="9"/>
        <v>258000000000</v>
      </c>
      <c r="M12" s="2">
        <f t="shared" si="9"/>
        <v>923000000000</v>
      </c>
      <c r="N12" s="2">
        <f t="shared" si="9"/>
        <v>1477000000000</v>
      </c>
      <c r="O12" s="2">
        <f t="shared" si="9"/>
        <v>1693000000000</v>
      </c>
      <c r="P12" s="2">
        <f t="shared" si="9"/>
        <v>1468000000000</v>
      </c>
      <c r="Q12" s="2">
        <f t="shared" si="9"/>
        <v>1705000000000</v>
      </c>
      <c r="R12" s="2">
        <f t="shared" si="9"/>
        <v>3588000000000</v>
      </c>
      <c r="S12" s="2">
        <f t="shared" si="9"/>
        <v>3823000000000</v>
      </c>
      <c r="T12" s="2">
        <f t="shared" si="9"/>
        <v>3956000000000</v>
      </c>
      <c r="U12" s="2">
        <f t="shared" si="9"/>
        <v>4170000000000</v>
      </c>
      <c r="V12" s="2">
        <f t="shared" si="9"/>
        <v>3882000000000</v>
      </c>
      <c r="W12" s="2">
        <f t="shared" si="9"/>
        <v>3934000000000</v>
      </c>
      <c r="X12" s="2">
        <f t="shared" si="9"/>
        <v>3979000000000</v>
      </c>
      <c r="Y12" s="2">
        <f t="shared" si="9"/>
        <v>3758000000000</v>
      </c>
      <c r="Z12" s="2">
        <f t="shared" si="9"/>
        <v>5118000000000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894000000000</v>
      </c>
      <c r="E13" s="2">
        <f>IFERROR(INDEX(E51:E500,MATCH("Total Debt (Quarter)",$C$51:$C$500,0)),"")</f>
        <v>869000000000</v>
      </c>
      <c r="H13" s="2">
        <f>IFERROR(INDEX(D13:G13,COUNT(D13:G13)),"")</f>
        <v>869000000000</v>
      </c>
      <c r="I13" s="2">
        <f t="shared" ref="I13:Z13" si="10">IFERROR(INDEX(I51:I500,MATCH($C$13,$C$51:$C$500,0)),"")</f>
        <v>890000000000</v>
      </c>
      <c r="J13" s="2">
        <f t="shared" si="10"/>
        <v>674000000000</v>
      </c>
      <c r="K13" s="2">
        <f t="shared" si="10"/>
        <v>926000000000</v>
      </c>
      <c r="L13" s="2">
        <f t="shared" si="10"/>
        <v>1109000000000</v>
      </c>
      <c r="M13" s="2">
        <f t="shared" si="10"/>
        <v>1398000000000</v>
      </c>
      <c r="N13" s="2">
        <f t="shared" si="10"/>
        <v>1656000000000</v>
      </c>
      <c r="O13" s="2">
        <f t="shared" si="10"/>
        <v>1830000000000</v>
      </c>
      <c r="P13" s="2">
        <f t="shared" si="10"/>
        <v>1524000000000</v>
      </c>
      <c r="Q13" s="2">
        <f t="shared" si="10"/>
        <v>1814000000000</v>
      </c>
      <c r="R13" s="2">
        <f t="shared" si="10"/>
        <v>3643000000000</v>
      </c>
      <c r="S13" s="2">
        <f t="shared" si="10"/>
        <v>3877000000000</v>
      </c>
      <c r="T13" s="2">
        <f t="shared" si="10"/>
        <v>4062000000000</v>
      </c>
      <c r="U13" s="2">
        <f t="shared" si="10"/>
        <v>4312000000000</v>
      </c>
      <c r="V13" s="2">
        <f t="shared" si="10"/>
        <v>3978000000000</v>
      </c>
      <c r="W13" s="2">
        <f t="shared" si="10"/>
        <v>3989000000000</v>
      </c>
      <c r="X13" s="2">
        <f t="shared" si="10"/>
        <v>4084000000000</v>
      </c>
      <c r="Y13" s="2">
        <f t="shared" si="10"/>
        <v>4088000000000</v>
      </c>
      <c r="Z13" s="2">
        <f t="shared" si="10"/>
        <v>5304000000000</v>
      </c>
    </row>
    <row r="14" spans="1:26" ht="15.5" x14ac:dyDescent="0.35">
      <c r="C14" t="s">
        <v>27</v>
      </c>
      <c r="D14" s="2">
        <f>IFERROR(INDEX(D51:D500,MATCH($C$14,$C$51:$C$500,0)),"")</f>
        <v>-18058030000</v>
      </c>
      <c r="E14" s="2">
        <f>IFERROR(INDEX(E51:E500,MATCH($C$14,$C$51:$C$500,0)),"")</f>
        <v>-19450879000</v>
      </c>
      <c r="H14" s="2">
        <f>IFERROR(SUM(D14:G14)*(4/MAX(1,COUNT(D14:G14))),"")</f>
        <v>-75017818000</v>
      </c>
      <c r="I14" s="2">
        <f t="shared" ref="I14:Z14" si="11">IFERROR(INDEX(I51:I500,MATCH($C$14,$C$51:$C$500,0)),"")</f>
        <v>-70827032000</v>
      </c>
      <c r="J14" s="2">
        <f t="shared" si="11"/>
        <v>-75414327000</v>
      </c>
      <c r="K14" s="2">
        <f t="shared" si="11"/>
        <v>-93530933000</v>
      </c>
      <c r="L14" s="2">
        <f t="shared" si="11"/>
        <v>-110673869000</v>
      </c>
      <c r="M14" s="2">
        <f t="shared" si="11"/>
        <v>-144907974000</v>
      </c>
      <c r="N14" s="2">
        <f t="shared" si="11"/>
        <v>-175312918000</v>
      </c>
      <c r="O14" s="2">
        <f t="shared" si="11"/>
        <v>-175163581000</v>
      </c>
      <c r="P14" s="2">
        <f t="shared" si="11"/>
        <v>-167815147000</v>
      </c>
      <c r="Q14" s="2">
        <f t="shared" si="11"/>
        <v>-337958286000</v>
      </c>
      <c r="R14" s="2">
        <f t="shared" si="11"/>
        <v>-346709599000</v>
      </c>
      <c r="S14" s="2">
        <f t="shared" si="11"/>
        <v>-313360099000</v>
      </c>
      <c r="T14" s="2">
        <f t="shared" si="11"/>
        <v>-329152950000</v>
      </c>
      <c r="U14" s="2">
        <f t="shared" si="11"/>
        <v>-322279754000</v>
      </c>
      <c r="V14" s="2">
        <f t="shared" si="11"/>
        <v>-229163339000</v>
      </c>
      <c r="W14" s="2">
        <f t="shared" si="11"/>
        <v>-258914149000</v>
      </c>
      <c r="X14" s="2">
        <f t="shared" si="11"/>
        <v>-32722888000</v>
      </c>
      <c r="Y14" s="2">
        <f t="shared" si="11"/>
        <v>-5213743000</v>
      </c>
      <c r="Z14" s="2">
        <f t="shared" si="11"/>
        <v>-5208295000</v>
      </c>
    </row>
    <row r="15" spans="1:26" ht="15.5" x14ac:dyDescent="0.35">
      <c r="C15" t="s">
        <v>28</v>
      </c>
      <c r="D15" s="2">
        <f>IFERROR(INDEX(D51:D500,MATCH($C$15,$C$51:$C$500,0)),"")</f>
        <v>15834448000</v>
      </c>
      <c r="E15" s="2">
        <f>IFERROR(INDEX(E51:E500,MATCH($C$15,$C$51:$C$500,0)),"")</f>
        <v>7999876000</v>
      </c>
      <c r="H15" s="2">
        <f>IFERROR(SUM(D15:G15)*(4/MAX(1,COUNT(D15:G15))),"")</f>
        <v>47668648000</v>
      </c>
      <c r="I15" s="2">
        <f t="shared" ref="I15:Z15" si="12">IFERROR(INDEX(I51:I500,MATCH($C$15,$C$51:$C$500,0)),"")</f>
        <v>1828235000</v>
      </c>
      <c r="J15" s="2">
        <f t="shared" si="12"/>
        <v>-89815585000</v>
      </c>
      <c r="K15" s="2">
        <f t="shared" si="12"/>
        <v>-155110660000</v>
      </c>
      <c r="L15" s="2">
        <f t="shared" si="12"/>
        <v>-239106317000</v>
      </c>
      <c r="M15" s="2">
        <f t="shared" si="12"/>
        <v>-176424293000</v>
      </c>
      <c r="N15" s="2">
        <f t="shared" si="12"/>
        <v>-65454858000</v>
      </c>
      <c r="O15" s="2">
        <f t="shared" si="12"/>
        <v>-60403452000</v>
      </c>
      <c r="P15" s="2">
        <f t="shared" si="12"/>
        <v>-75742585000</v>
      </c>
      <c r="Q15" s="2">
        <f t="shared" si="12"/>
        <v>-3249865000</v>
      </c>
      <c r="R15" s="2">
        <f t="shared" si="12"/>
        <v>17921139000</v>
      </c>
      <c r="S15" s="2">
        <f t="shared" si="12"/>
        <v>34297010000</v>
      </c>
      <c r="T15" s="2">
        <f t="shared" si="12"/>
        <v>-38480077000</v>
      </c>
      <c r="U15" s="2">
        <f t="shared" si="12"/>
        <v>-30320728000</v>
      </c>
      <c r="V15" s="2">
        <f t="shared" si="12"/>
        <v>-6847280000</v>
      </c>
      <c r="W15" s="2">
        <f t="shared" si="12"/>
        <v>-20210332000</v>
      </c>
      <c r="X15" s="2">
        <f t="shared" si="12"/>
        <v>-65710202000</v>
      </c>
      <c r="Y15" s="2">
        <f t="shared" si="12"/>
        <v>5657040000</v>
      </c>
      <c r="Z15" s="2">
        <f t="shared" si="12"/>
        <v>-178024550000</v>
      </c>
    </row>
    <row r="16" spans="1:26" ht="15.5" x14ac:dyDescent="0.35">
      <c r="C16" t="s">
        <v>29</v>
      </c>
      <c r="D16" s="2">
        <f>IFERROR(INDEX(D51:D500,MATCH($C$16,$C$51:$C$500,0)),"")</f>
        <v>-127713365000</v>
      </c>
      <c r="E16" s="2">
        <f>IFERROR(INDEX(E51:E500,MATCH($C$16,$C$51:$C$500,0)),"")</f>
        <v>-54824488000</v>
      </c>
      <c r="H16" s="2">
        <f>IFERROR(SUM(D16:G16)*(4/MAX(1,COUNT(D16:G16))),"")</f>
        <v>-365075706000</v>
      </c>
      <c r="I16" s="2">
        <f t="shared" ref="I16:Z16" si="13">IFERROR(INDEX(I51:I500,MATCH($C$16,$C$51:$C$500,0)),"")</f>
        <v>-6374056000</v>
      </c>
      <c r="J16" s="2">
        <f t="shared" si="13"/>
        <v>400889660000</v>
      </c>
      <c r="K16" s="2">
        <f t="shared" si="13"/>
        <v>717739341000</v>
      </c>
      <c r="L16" s="2">
        <f t="shared" si="13"/>
        <v>1092813462000</v>
      </c>
      <c r="M16" s="2">
        <f t="shared" si="13"/>
        <v>828830394000</v>
      </c>
      <c r="N16" s="2">
        <f t="shared" si="13"/>
        <v>120544205000</v>
      </c>
      <c r="O16" s="2">
        <f t="shared" si="13"/>
        <v>187176793000</v>
      </c>
      <c r="P16" s="2">
        <f t="shared" si="13"/>
        <v>264824823000</v>
      </c>
      <c r="Q16" s="2">
        <f t="shared" si="13"/>
        <v>50783937000</v>
      </c>
      <c r="R16" s="2">
        <f t="shared" si="13"/>
        <v>-8881576000</v>
      </c>
      <c r="S16" s="2">
        <f t="shared" si="13"/>
        <v>-190208664000</v>
      </c>
      <c r="T16" s="2">
        <f t="shared" si="13"/>
        <v>163493412000</v>
      </c>
      <c r="U16" s="2">
        <f t="shared" si="13"/>
        <v>-443724925000</v>
      </c>
      <c r="V16" s="2">
        <f t="shared" si="13"/>
        <v>-23516679000</v>
      </c>
      <c r="W16" s="2">
        <f t="shared" si="13"/>
        <v>-17914711000</v>
      </c>
      <c r="X16" s="2">
        <f t="shared" si="13"/>
        <v>356588987000</v>
      </c>
      <c r="Y16" s="2">
        <f t="shared" si="13"/>
        <v>1436363646000</v>
      </c>
      <c r="Z16" s="2">
        <f t="shared" si="13"/>
        <v>-580697191000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1893320000000</v>
      </c>
      <c r="E20" s="2">
        <f ca="1">IFERROR(E21*E2,"")</f>
        <v>1602040000000</v>
      </c>
      <c r="H20" s="2">
        <f t="shared" ref="H20:Z20" ca="1" si="14">IFERROR(H21*H2,"")</f>
        <v>1602040000000</v>
      </c>
      <c r="I20" s="2">
        <f t="shared" ca="1" si="14"/>
        <v>2250800000000</v>
      </c>
      <c r="J20" s="2">
        <f t="shared" ca="1" si="14"/>
        <v>2052200000000</v>
      </c>
      <c r="K20" s="2">
        <f t="shared" ca="1" si="14"/>
        <v>2899560000000</v>
      </c>
      <c r="L20" s="2">
        <f t="shared" ca="1" si="14"/>
        <v>3475500000000</v>
      </c>
      <c r="M20" s="2">
        <f t="shared" ca="1" si="14"/>
        <v>583440000000</v>
      </c>
      <c r="N20" s="2">
        <f t="shared" ca="1" si="14"/>
        <v>146520000000</v>
      </c>
      <c r="O20" s="2">
        <f t="shared" ca="1" si="14"/>
        <v>184800000000</v>
      </c>
      <c r="P20" s="2">
        <f t="shared" ca="1" si="14"/>
        <v>318120000000</v>
      </c>
      <c r="Q20" s="2">
        <f t="shared" ca="1" si="14"/>
        <v>155760000000</v>
      </c>
      <c r="R20" s="2" t="str">
        <f t="shared" ca="1" si="14"/>
        <v/>
      </c>
      <c r="S20" s="2">
        <f t="shared" ca="1" si="14"/>
        <v>135960000000</v>
      </c>
      <c r="T20" s="2">
        <f t="shared" ca="1" si="14"/>
        <v>138600000000</v>
      </c>
      <c r="U20" s="2">
        <f t="shared" ca="1" si="14"/>
        <v>112200000000</v>
      </c>
      <c r="V20" s="2">
        <f t="shared" ca="1" si="14"/>
        <v>62040000000</v>
      </c>
      <c r="W20" s="2">
        <f t="shared" ca="1" si="14"/>
        <v>117480000000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6620000000</v>
      </c>
      <c r="E21" s="2">
        <f>IFERROR(INDEX(E51:E500,MATCH($C$7,$C$51:$C$500,0)),"")</f>
        <v>6620000000</v>
      </c>
      <c r="H21" s="2">
        <f>IFERROR(INDEX(D21:G21,COUNT(D21:G21)),"")</f>
        <v>6620000000</v>
      </c>
      <c r="I21" s="2">
        <f t="shared" ref="I21:Z21" si="15">IFERROR(INDEX(I51:I500,MATCH($C$7,$C$51:$C$500,0)),"")</f>
        <v>6620000000</v>
      </c>
      <c r="J21" s="2">
        <f t="shared" si="15"/>
        <v>6620000000</v>
      </c>
      <c r="K21" s="2">
        <f t="shared" si="15"/>
        <v>6620000000</v>
      </c>
      <c r="L21" s="2">
        <f t="shared" si="15"/>
        <v>6620000000</v>
      </c>
      <c r="M21" s="2">
        <f t="shared" si="15"/>
        <v>1320000000</v>
      </c>
      <c r="N21" s="2">
        <f t="shared" si="15"/>
        <v>1320000000</v>
      </c>
      <c r="O21" s="2">
        <f t="shared" si="15"/>
        <v>1320000000</v>
      </c>
      <c r="P21" s="2">
        <f t="shared" si="15"/>
        <v>1320000000</v>
      </c>
      <c r="Q21" s="2">
        <f t="shared" si="15"/>
        <v>1320000000</v>
      </c>
      <c r="R21" s="2">
        <f t="shared" si="15"/>
        <v>1320000000</v>
      </c>
      <c r="S21" s="2">
        <f t="shared" si="15"/>
        <v>1320000000</v>
      </c>
      <c r="T21" s="2">
        <f t="shared" si="15"/>
        <v>1320000000</v>
      </c>
      <c r="U21" s="2">
        <f t="shared" si="15"/>
        <v>1320000000</v>
      </c>
      <c r="V21" s="2">
        <f t="shared" si="15"/>
        <v>1320000000</v>
      </c>
      <c r="W21" s="2">
        <f t="shared" si="15"/>
        <v>1320000000</v>
      </c>
      <c r="X21" s="2">
        <f t="shared" si="15"/>
        <v>1320000000</v>
      </c>
      <c r="Y21" s="2">
        <f t="shared" si="15"/>
        <v>1320000000</v>
      </c>
      <c r="Z21" s="2">
        <f t="shared" si="15"/>
        <v>1320000000</v>
      </c>
    </row>
    <row r="23" spans="1:26" ht="15.5" x14ac:dyDescent="0.35">
      <c r="B23" t="s">
        <v>54</v>
      </c>
      <c r="C23" t="s">
        <v>55</v>
      </c>
      <c r="D23" s="3">
        <f>IFERROR(D5/D6*100,"")</f>
        <v>-2.1354639884029365</v>
      </c>
      <c r="E23" s="3">
        <f>IFERROR(E5/E6*100,"")</f>
        <v>-0.8750676312111485</v>
      </c>
      <c r="H23" s="3">
        <f t="shared" ref="H23:Z23" si="16">IFERROR(H5/H6*100,"")</f>
        <v>-5.9317660202664273</v>
      </c>
      <c r="I23" s="3">
        <f t="shared" si="16"/>
        <v>1.589251185766865</v>
      </c>
      <c r="J23" s="3">
        <f t="shared" si="16"/>
        <v>9.3192804553000244</v>
      </c>
      <c r="K23" s="3">
        <f t="shared" si="16"/>
        <v>13.049861881958208</v>
      </c>
      <c r="L23" s="3">
        <f t="shared" si="16"/>
        <v>22.442318755476148</v>
      </c>
      <c r="M23" s="3">
        <f t="shared" si="16"/>
        <v>21.170535156551008</v>
      </c>
      <c r="N23" s="3">
        <f t="shared" si="16"/>
        <v>5.4622621702619893</v>
      </c>
      <c r="O23" s="3">
        <f t="shared" si="16"/>
        <v>8.7010772349674834</v>
      </c>
      <c r="P23" s="3">
        <f t="shared" si="16"/>
        <v>21.731054278015662</v>
      </c>
      <c r="Q23" s="3">
        <f t="shared" si="16"/>
        <v>2.2458471999262852</v>
      </c>
      <c r="R23" s="3">
        <f t="shared" si="16"/>
        <v>30.871039889987113</v>
      </c>
      <c r="S23" s="3">
        <f t="shared" si="16"/>
        <v>-3.608289376501761</v>
      </c>
      <c r="T23" s="3">
        <f t="shared" si="16"/>
        <v>11.010411774741923</v>
      </c>
      <c r="U23" s="3">
        <f t="shared" si="16"/>
        <v>-3.4573136700435771</v>
      </c>
      <c r="V23" s="3">
        <f t="shared" si="16"/>
        <v>29.492703578399336</v>
      </c>
      <c r="W23" s="3">
        <f t="shared" si="16"/>
        <v>155.60794417270483</v>
      </c>
      <c r="X23" s="3">
        <f t="shared" si="16"/>
        <v>-324.54130414117913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-0.21879682332180383</v>
      </c>
      <c r="J24" s="4">
        <f t="shared" si="17"/>
        <v>1.3822374399856452E-2</v>
      </c>
      <c r="K24" s="4">
        <f t="shared" si="17"/>
        <v>-9.6964083811074464E-2</v>
      </c>
      <c r="L24" s="4">
        <f t="shared" si="17"/>
        <v>0.58466514012750292</v>
      </c>
      <c r="M24" s="4">
        <f t="shared" si="17"/>
        <v>-7.2666144463239268E-2</v>
      </c>
      <c r="N24" s="4" t="str">
        <f t="shared" si="17"/>
        <v/>
      </c>
      <c r="O24" s="4">
        <f t="shared" si="17"/>
        <v>-4.5987879224534844E-2</v>
      </c>
      <c r="P24" s="4" t="str">
        <f t="shared" si="17"/>
        <v/>
      </c>
      <c r="Q24" s="4">
        <f t="shared" si="17"/>
        <v>-0.40250658425038244</v>
      </c>
      <c r="R24" s="4">
        <f t="shared" si="17"/>
        <v>-0.27639110171759795</v>
      </c>
      <c r="S24" s="4">
        <f t="shared" si="17"/>
        <v>-0.59336357688739816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-16.91</v>
      </c>
      <c r="E25" s="3">
        <f>IFERROR(INDEX(E51:E500,MATCH($A$25,$C$51:$C$500,0)),"")</f>
        <v>-7.08</v>
      </c>
      <c r="H25" s="3">
        <f>IFERROR(INDEX(D25:G25,COUNT(D25:G25)),"")</f>
        <v>-7.08</v>
      </c>
      <c r="I25" s="3">
        <f t="shared" ref="I25:Z25" si="18">IFERROR(INDEX(I51:I500,MATCH($C$25,$C$51:$C$500,0)),"")</f>
        <v>-0.69</v>
      </c>
      <c r="J25" s="3">
        <f t="shared" si="18"/>
        <v>47.03</v>
      </c>
      <c r="K25" s="3">
        <f t="shared" si="18"/>
        <v>85.05</v>
      </c>
      <c r="L25" s="3">
        <f t="shared" si="18"/>
        <v>129.06</v>
      </c>
      <c r="M25" s="3">
        <f t="shared" si="18"/>
        <v>493.13</v>
      </c>
      <c r="N25" s="3">
        <f t="shared" si="18"/>
        <v>41.64</v>
      </c>
      <c r="O25" s="3">
        <f t="shared" si="18"/>
        <v>95.82</v>
      </c>
      <c r="P25" s="3">
        <f t="shared" si="18"/>
        <v>142.91999999999999</v>
      </c>
      <c r="Q25" s="3">
        <f t="shared" si="18"/>
        <v>35.93</v>
      </c>
      <c r="R25" s="3">
        <f t="shared" si="18"/>
        <v>6.83</v>
      </c>
      <c r="S25" s="3">
        <f t="shared" si="18"/>
        <v>-117.85</v>
      </c>
      <c r="T25" s="3">
        <f t="shared" si="18"/>
        <v>94.49</v>
      </c>
      <c r="U25" s="3">
        <f t="shared" si="18"/>
        <v>-358.31</v>
      </c>
      <c r="V25" s="3">
        <f t="shared" si="18"/>
        <v>-22.95</v>
      </c>
      <c r="W25" s="3">
        <f t="shared" si="18"/>
        <v>-28.82</v>
      </c>
      <c r="X25" s="3">
        <f t="shared" si="18"/>
        <v>1190.28</v>
      </c>
      <c r="Y25" s="3">
        <f t="shared" si="18"/>
        <v>1089.96</v>
      </c>
      <c r="Z25" s="3">
        <f t="shared" si="18"/>
        <v>-573.49</v>
      </c>
    </row>
    <row r="26" spans="1:26" ht="15.5" x14ac:dyDescent="0.35">
      <c r="C26" t="s">
        <v>59</v>
      </c>
      <c r="D26" s="4">
        <f>IFERROR(_xlfn.RRI(5,I25,D25),"")</f>
        <v>0.89608980621883561</v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-0.13267121019934713</v>
      </c>
      <c r="K26" s="4">
        <f t="shared" si="19"/>
        <v>-9.8602680883175919E-2</v>
      </c>
      <c r="L26" s="4">
        <f t="shared" si="19"/>
        <v>0.29141815858858555</v>
      </c>
      <c r="M26" s="4">
        <f t="shared" si="19"/>
        <v>1.3534671680038999</v>
      </c>
      <c r="N26" s="4" t="str">
        <f t="shared" si="19"/>
        <v/>
      </c>
      <c r="O26" s="4">
        <f t="shared" si="19"/>
        <v>2.7993955425134054E-3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-0.3868100083952114</v>
      </c>
      <c r="U26" s="4">
        <f t="shared" si="19"/>
        <v>-8.9779492805223904E-2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160.84301072507552</v>
      </c>
      <c r="E27" s="3">
        <f>IFERROR(E4/E21,"")</f>
        <v>133.75500271903323</v>
      </c>
      <c r="H27" s="3">
        <f t="shared" ref="H27:Z27" si="20">IFERROR(H4/H21,"")</f>
        <v>589.19602688821749</v>
      </c>
      <c r="I27" s="3">
        <f t="shared" si="20"/>
        <v>620.19310528700908</v>
      </c>
      <c r="J27" s="3">
        <f t="shared" si="20"/>
        <v>667.22590166163138</v>
      </c>
      <c r="K27" s="3">
        <f t="shared" si="20"/>
        <v>726.04400392749244</v>
      </c>
      <c r="L27" s="3">
        <f t="shared" si="20"/>
        <v>766.43700271903322</v>
      </c>
      <c r="M27" s="3">
        <f t="shared" si="20"/>
        <v>3371.3039825757578</v>
      </c>
      <c r="N27" s="3">
        <f t="shared" si="20"/>
        <v>2830.3884696969699</v>
      </c>
      <c r="O27" s="3">
        <f t="shared" si="20"/>
        <v>2944.754393939394</v>
      </c>
      <c r="P27" s="3">
        <f t="shared" si="20"/>
        <v>4224.9577772727271</v>
      </c>
      <c r="Q27" s="3">
        <f t="shared" si="20"/>
        <v>4755.4058401515149</v>
      </c>
      <c r="R27" s="3">
        <f t="shared" si="20"/>
        <v>4389.1951651515155</v>
      </c>
      <c r="S27" s="3">
        <f t="shared" si="20"/>
        <v>4328.7798734848484</v>
      </c>
      <c r="T27" s="3">
        <f t="shared" si="20"/>
        <v>4264.9217598484847</v>
      </c>
      <c r="U27" s="3">
        <f t="shared" si="20"/>
        <v>3937.1285075757578</v>
      </c>
      <c r="V27" s="3">
        <f t="shared" si="20"/>
        <v>3470.2349386363635</v>
      </c>
      <c r="W27" s="3">
        <f t="shared" si="20"/>
        <v>2942.1003151515151</v>
      </c>
      <c r="X27" s="3">
        <f t="shared" si="20"/>
        <v>2561.1868522727273</v>
      </c>
      <c r="Y27" s="3">
        <f t="shared" si="20"/>
        <v>2397.4933083333335</v>
      </c>
      <c r="Z27" s="3">
        <f t="shared" si="20"/>
        <v>2535.3806969696971</v>
      </c>
    </row>
    <row r="28" spans="1:26" ht="15.5" x14ac:dyDescent="0.35">
      <c r="C28" t="s">
        <v>61</v>
      </c>
      <c r="D28" s="4">
        <f>IFERROR(_xlfn.RRI(5,I27,D27),"")</f>
        <v>-0.23655975183737787</v>
      </c>
      <c r="E28" s="4">
        <f>IFERROR(_xlfn.RRI(5,J27,E27),"")</f>
        <v>-0.27488410130049712</v>
      </c>
      <c r="H28" s="4">
        <f t="shared" ref="H28:Z28" si="21">IFERROR(_xlfn.RRI(5,M27,H27),"")</f>
        <v>-0.29450753571198551</v>
      </c>
      <c r="I28" s="4">
        <f t="shared" si="21"/>
        <v>-0.26186435613456993</v>
      </c>
      <c r="J28" s="4">
        <f t="shared" si="21"/>
        <v>-0.25690427342864841</v>
      </c>
      <c r="K28" s="4">
        <f t="shared" si="21"/>
        <v>-0.29688216534039003</v>
      </c>
      <c r="L28" s="4">
        <f t="shared" si="21"/>
        <v>-0.30584289149548127</v>
      </c>
      <c r="M28" s="4">
        <f t="shared" si="21"/>
        <v>-5.1401127113515632E-2</v>
      </c>
      <c r="N28" s="4">
        <f t="shared" si="21"/>
        <v>-8.146415494416448E-2</v>
      </c>
      <c r="O28" s="4">
        <f t="shared" si="21"/>
        <v>-7.1402303502784759E-2</v>
      </c>
      <c r="P28" s="4">
        <f t="shared" si="21"/>
        <v>1.4211560506119492E-2</v>
      </c>
      <c r="Q28" s="4">
        <f t="shared" si="21"/>
        <v>6.5039565359706897E-2</v>
      </c>
      <c r="R28" s="4">
        <f t="shared" si="21"/>
        <v>8.3291868250313206E-2</v>
      </c>
      <c r="S28" s="4">
        <f t="shared" si="21"/>
        <v>0.11066950430901135</v>
      </c>
      <c r="T28" s="4">
        <f t="shared" si="21"/>
        <v>0.12209785700667575</v>
      </c>
      <c r="U28" s="4">
        <f t="shared" si="21"/>
        <v>9.2011676538358289E-2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9.2608695652173925</v>
      </c>
      <c r="I29" s="4">
        <f t="shared" si="22"/>
        <v>-1.0146714862853496</v>
      </c>
      <c r="J29" s="4">
        <f t="shared" si="22"/>
        <v>-0.44703115814226924</v>
      </c>
      <c r="K29" s="4">
        <f t="shared" si="22"/>
        <v>-0.34100418410041844</v>
      </c>
      <c r="L29" s="4">
        <f t="shared" si="22"/>
        <v>-0.73828402246872016</v>
      </c>
      <c r="M29" s="4">
        <f t="shared" si="22"/>
        <v>10.842699327569644</v>
      </c>
      <c r="N29" s="4">
        <f t="shared" si="22"/>
        <v>-0.56543519098309325</v>
      </c>
      <c r="O29" s="4">
        <f t="shared" si="22"/>
        <v>-0.32955499580184716</v>
      </c>
      <c r="P29" s="4">
        <f t="shared" si="22"/>
        <v>2.9777344837183408</v>
      </c>
      <c r="Q29" s="4">
        <f t="shared" si="22"/>
        <v>4.2606149341142023</v>
      </c>
      <c r="R29" s="4">
        <f t="shared" si="22"/>
        <v>-1.057955027577429</v>
      </c>
      <c r="S29" s="4">
        <f t="shared" si="22"/>
        <v>-2.247221928246375</v>
      </c>
      <c r="T29" s="4">
        <f t="shared" si="22"/>
        <v>-1.2637101950824705</v>
      </c>
      <c r="U29" s="4">
        <f t="shared" si="22"/>
        <v>14.612636165577342</v>
      </c>
      <c r="V29" s="4">
        <f t="shared" si="22"/>
        <v>-0.20367800138792508</v>
      </c>
      <c r="W29" s="4">
        <f t="shared" si="22"/>
        <v>-1.0242127902678362</v>
      </c>
      <c r="X29" s="4">
        <f t="shared" si="22"/>
        <v>9.2040074865132604E-2</v>
      </c>
      <c r="Y29" s="4">
        <f t="shared" si="22"/>
        <v>-2.9005736804477849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-4.9979721049054474E-2</v>
      </c>
      <c r="I30" s="4">
        <f t="shared" si="23"/>
        <v>-7.0490063796225244E-2</v>
      </c>
      <c r="J30" s="4">
        <f t="shared" si="23"/>
        <v>-8.1011759545823653E-2</v>
      </c>
      <c r="K30" s="4">
        <f t="shared" si="23"/>
        <v>-5.2702307754246537E-2</v>
      </c>
      <c r="L30" s="4">
        <f t="shared" si="23"/>
        <v>-0.77265858947152632</v>
      </c>
      <c r="M30" s="4">
        <f t="shared" si="23"/>
        <v>0.19110999026105416</v>
      </c>
      <c r="N30" s="4">
        <f t="shared" si="23"/>
        <v>-3.8837169061637519E-2</v>
      </c>
      <c r="O30" s="4">
        <f t="shared" si="23"/>
        <v>-0.30300974609022563</v>
      </c>
      <c r="P30" s="4">
        <f t="shared" si="23"/>
        <v>-0.11154632868556323</v>
      </c>
      <c r="Q30" s="4">
        <f t="shared" si="23"/>
        <v>8.3434584524189809E-2</v>
      </c>
      <c r="R30" s="4">
        <f t="shared" si="23"/>
        <v>1.3956656016798174E-2</v>
      </c>
      <c r="S30" s="4">
        <f t="shared" si="23"/>
        <v>1.497286872588075E-2</v>
      </c>
      <c r="T30" s="4">
        <f t="shared" si="23"/>
        <v>8.3256935007834404E-2</v>
      </c>
      <c r="U30" s="4">
        <f t="shared" si="23"/>
        <v>0.13454235151089255</v>
      </c>
      <c r="V30" s="4">
        <f t="shared" si="23"/>
        <v>0.17950938680268963</v>
      </c>
      <c r="W30" s="4">
        <f t="shared" si="23"/>
        <v>0.14872537024808466</v>
      </c>
      <c r="X30" s="4">
        <f t="shared" si="23"/>
        <v>6.8276955506161002E-2</v>
      </c>
      <c r="Y30" s="4">
        <f t="shared" si="23"/>
        <v>-5.4385279812679578E-2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792</v>
      </c>
      <c r="E32" s="3">
        <f>IFERROR(INDEX(E51:E500,MATCH($A$32,$C$51:$C$500,0)),"")</f>
        <v>808.91</v>
      </c>
      <c r="H32" s="3">
        <f>IFERROR(INDEX(D32:G32,COUNT(D32:G32)),"")</f>
        <v>808.91</v>
      </c>
      <c r="I32" s="3">
        <f t="shared" ref="I32:Z32" si="24">IFERROR(INDEX(I51:I500,MATCH($C$32,$C$51:$C$500,0)),"")</f>
        <v>815.99</v>
      </c>
      <c r="J32" s="3">
        <f t="shared" si="24"/>
        <v>810.03</v>
      </c>
      <c r="K32" s="3">
        <f t="shared" si="24"/>
        <v>749.54</v>
      </c>
      <c r="L32" s="3">
        <f t="shared" si="24"/>
        <v>677.72</v>
      </c>
      <c r="M32" s="3">
        <f t="shared" si="24"/>
        <v>2628.13</v>
      </c>
      <c r="N32" s="3">
        <f t="shared" si="24"/>
        <v>2024.39</v>
      </c>
      <c r="O32" s="3">
        <f t="shared" si="24"/>
        <v>1914.56</v>
      </c>
      <c r="P32" s="3">
        <f t="shared" si="24"/>
        <v>1694.16</v>
      </c>
      <c r="Q32" s="3">
        <f t="shared" si="24"/>
        <v>1326</v>
      </c>
      <c r="R32" s="3">
        <f t="shared" si="24"/>
        <v>1219.27</v>
      </c>
      <c r="S32" s="3">
        <f t="shared" si="24"/>
        <v>842.87</v>
      </c>
      <c r="T32" s="3">
        <f t="shared" si="24"/>
        <v>998.92</v>
      </c>
      <c r="U32" s="3">
        <f t="shared" si="24"/>
        <v>899.56</v>
      </c>
      <c r="V32" s="3">
        <f t="shared" si="24"/>
        <v>935.43</v>
      </c>
      <c r="W32" s="3">
        <f t="shared" si="24"/>
        <v>659.54</v>
      </c>
      <c r="X32" s="3">
        <f t="shared" si="24"/>
        <v>-366.76</v>
      </c>
      <c r="Y32" s="3">
        <f t="shared" si="24"/>
        <v>-2660.62</v>
      </c>
      <c r="Z32" s="3">
        <f t="shared" si="24"/>
        <v>-3750.59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0.31</v>
      </c>
      <c r="E33" s="3">
        <f>IFERROR(INDEX(E51:E500,MATCH($A$33,$C$51:$C$500,0)),"")</f>
        <v>0.35</v>
      </c>
      <c r="H33" s="3">
        <f>IFERROR(INDEX(D33:G33,COUNT(D33:G33)),"")</f>
        <v>0.35</v>
      </c>
      <c r="I33" s="3">
        <f t="shared" ref="I33:Z33" si="25">IFERROR(INDEX(I51:I500,MATCH($C$33,$C$51:$C$500,0)),"")</f>
        <v>0.42</v>
      </c>
      <c r="J33" s="3">
        <f t="shared" si="25"/>
        <v>0.38</v>
      </c>
      <c r="K33" s="3">
        <f t="shared" si="25"/>
        <v>0.57999999999999996</v>
      </c>
      <c r="L33" s="3">
        <f t="shared" si="25"/>
        <v>0.77</v>
      </c>
      <c r="M33" s="3">
        <f t="shared" si="25"/>
        <v>0.84</v>
      </c>
      <c r="N33" s="3">
        <f t="shared" si="25"/>
        <v>0.27</v>
      </c>
      <c r="O33" s="3">
        <f t="shared" si="25"/>
        <v>0.37</v>
      </c>
      <c r="P33" s="3">
        <f t="shared" si="25"/>
        <v>0.71</v>
      </c>
      <c r="Q33" s="3">
        <f t="shared" si="25"/>
        <v>0.44</v>
      </c>
      <c r="R33" s="3">
        <f t="shared" si="25"/>
        <v>0.45</v>
      </c>
      <c r="S33" s="3">
        <f t="shared" si="25"/>
        <v>0.61</v>
      </c>
      <c r="T33" s="3">
        <f t="shared" si="25"/>
        <v>0.53</v>
      </c>
      <c r="U33" s="3">
        <f t="shared" si="25"/>
        <v>0.47</v>
      </c>
      <c r="V33" s="3">
        <f t="shared" si="25"/>
        <v>0.25</v>
      </c>
      <c r="W33" s="3">
        <f t="shared" si="25"/>
        <v>0.67</v>
      </c>
      <c r="X33" s="3">
        <f t="shared" si="25"/>
        <v>-1.1499999999999999</v>
      </c>
      <c r="Y33" s="3">
        <f t="shared" si="25"/>
        <v>-0.12</v>
      </c>
      <c r="Z33" s="3">
        <f t="shared" si="25"/>
        <v>-0.06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-14.31</v>
      </c>
      <c r="E34" s="3">
        <f>IFERROR(INDEX(E51:E500,MATCH($A$34,$C$51:$C$500,0)),"")</f>
        <v>-40.4</v>
      </c>
      <c r="H34" s="3">
        <f>IFERROR(INDEX(D34:G34,COUNT(D34:G34)),"")</f>
        <v>-40.4</v>
      </c>
      <c r="I34" s="3">
        <f t="shared" ref="I34:Z34" si="26">IFERROR(INDEX(I51:I500,MATCH($C$34,$C$51:$C$500,0)),"")</f>
        <v>-492.75</v>
      </c>
      <c r="J34" s="3">
        <f t="shared" si="26"/>
        <v>6.59</v>
      </c>
      <c r="K34" s="3">
        <f t="shared" si="26"/>
        <v>5.15</v>
      </c>
      <c r="L34" s="3">
        <f t="shared" si="26"/>
        <v>4.07</v>
      </c>
      <c r="M34" s="3">
        <f t="shared" si="26"/>
        <v>4.4800000000000004</v>
      </c>
      <c r="N34" s="3">
        <f t="shared" si="26"/>
        <v>13.33</v>
      </c>
      <c r="O34" s="3">
        <f t="shared" si="26"/>
        <v>7.31</v>
      </c>
      <c r="P34" s="3">
        <f t="shared" si="26"/>
        <v>8.43</v>
      </c>
      <c r="Q34" s="3">
        <f t="shared" si="26"/>
        <v>16.420000000000002</v>
      </c>
      <c r="R34" s="3">
        <f t="shared" si="26"/>
        <v>80.53</v>
      </c>
      <c r="S34" s="3">
        <f t="shared" si="26"/>
        <v>-4.37</v>
      </c>
      <c r="T34" s="3">
        <f t="shared" si="26"/>
        <v>5.56</v>
      </c>
      <c r="U34" s="3">
        <f t="shared" si="26"/>
        <v>-1.19</v>
      </c>
      <c r="V34" s="3">
        <f t="shared" si="26"/>
        <v>-10.24</v>
      </c>
      <c r="W34" s="3">
        <f t="shared" si="26"/>
        <v>-15.44</v>
      </c>
      <c r="X34" s="3">
        <f t="shared" si="26"/>
        <v>0.35</v>
      </c>
      <c r="Y34" s="3">
        <f t="shared" si="26"/>
        <v>0.3</v>
      </c>
      <c r="Z34" s="3">
        <f t="shared" si="26"/>
        <v>-0.39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1.5</v>
      </c>
      <c r="E35" s="3">
        <f>IFERROR(INDEX(E51:E500,MATCH($A$35,$C$51:$C$500,0)),"")</f>
        <v>2.14</v>
      </c>
      <c r="H35" s="3">
        <f>IFERROR(INDEX(D35:G35,COUNT(D35:G35)),"")</f>
        <v>2.14</v>
      </c>
      <c r="I35" s="3">
        <f t="shared" ref="I35:Z35" si="27">IFERROR(INDEX(I51:I500,MATCH($C$35,$C$51:$C$500,0)),"")</f>
        <v>0.55000000000000004</v>
      </c>
      <c r="J35" s="3">
        <f t="shared" si="27"/>
        <v>0.46</v>
      </c>
      <c r="K35" s="3">
        <f t="shared" si="27"/>
        <v>0.6</v>
      </c>
      <c r="L35" s="3">
        <f t="shared" si="27"/>
        <v>0.68</v>
      </c>
      <c r="M35" s="3">
        <f t="shared" si="27"/>
        <v>0.66</v>
      </c>
      <c r="N35" s="3">
        <f t="shared" si="27"/>
        <v>0.2</v>
      </c>
      <c r="O35" s="3">
        <f t="shared" si="27"/>
        <v>0.24</v>
      </c>
      <c r="P35" s="3">
        <f t="shared" si="27"/>
        <v>0.28999999999999998</v>
      </c>
      <c r="Q35" s="3">
        <f t="shared" si="27"/>
        <v>0.12</v>
      </c>
      <c r="R35" s="3">
        <f t="shared" si="27"/>
        <v>0.13</v>
      </c>
      <c r="S35" s="3">
        <f t="shared" si="27"/>
        <v>0.12</v>
      </c>
      <c r="T35" s="3">
        <f t="shared" si="27"/>
        <v>0.12</v>
      </c>
      <c r="U35" s="3">
        <f t="shared" si="27"/>
        <v>0.11</v>
      </c>
      <c r="V35" s="3">
        <f t="shared" si="27"/>
        <v>7.0000000000000007E-2</v>
      </c>
      <c r="W35" s="3">
        <f t="shared" si="27"/>
        <v>0.15</v>
      </c>
      <c r="X35" s="3">
        <f t="shared" si="27"/>
        <v>0.16</v>
      </c>
      <c r="Y35" s="3">
        <f t="shared" si="27"/>
        <v>0.14000000000000001</v>
      </c>
      <c r="Z35" s="3">
        <f t="shared" si="27"/>
        <v>0.09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-0.1459</v>
      </c>
      <c r="I36" s="4">
        <f t="shared" si="28"/>
        <v>-10.186299999999999</v>
      </c>
      <c r="J36" s="4">
        <f t="shared" si="28"/>
        <v>0.1489</v>
      </c>
      <c r="K36" s="4">
        <f t="shared" si="28"/>
        <v>0.1764</v>
      </c>
      <c r="L36" s="4">
        <f t="shared" si="28"/>
        <v>0.20149999999999998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7</v>
      </c>
      <c r="I37" s="3">
        <f t="shared" si="29"/>
        <v>7</v>
      </c>
      <c r="J37" s="3">
        <f t="shared" si="29"/>
        <v>7</v>
      </c>
      <c r="K37" s="3">
        <f t="shared" si="29"/>
        <v>15</v>
      </c>
      <c r="L37" s="3">
        <f t="shared" si="29"/>
        <v>26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1064780731000</v>
      </c>
      <c r="E51" s="5">
        <v>885458118000</v>
      </c>
      <c r="F51" s="5">
        <v>1035617189000</v>
      </c>
      <c r="G51" s="5">
        <v>1068508901000</v>
      </c>
      <c r="I51" s="5">
        <v>4105678357000</v>
      </c>
      <c r="J51" s="5">
        <v>4417035469000</v>
      </c>
      <c r="K51" s="5">
        <v>4806411306000</v>
      </c>
      <c r="L51" s="5">
        <v>5073812958000</v>
      </c>
      <c r="M51" s="5">
        <v>4450121257000</v>
      </c>
      <c r="N51" s="5">
        <v>3736112780000</v>
      </c>
      <c r="O51" s="5">
        <v>3887075800000</v>
      </c>
      <c r="P51" s="5">
        <v>5576944266000</v>
      </c>
      <c r="Q51" s="5">
        <v>6277135709000</v>
      </c>
      <c r="R51" s="5">
        <v>5793737618000</v>
      </c>
      <c r="S51" s="5">
        <v>5713989433000</v>
      </c>
      <c r="T51" s="5">
        <v>5629696723000</v>
      </c>
      <c r="U51" s="5">
        <v>5197009630000</v>
      </c>
      <c r="V51" s="5">
        <v>4580710119000</v>
      </c>
      <c r="W51" s="5">
        <v>3883572416000</v>
      </c>
      <c r="X51" s="5">
        <v>3380766645000</v>
      </c>
      <c r="Y51" s="5">
        <v>3164691167000</v>
      </c>
      <c r="Z51" s="5">
        <v>3346702520000</v>
      </c>
    </row>
    <row r="52" spans="2:26" ht="15.5" x14ac:dyDescent="0.35">
      <c r="C52" t="s">
        <v>86</v>
      </c>
      <c r="D52" s="5">
        <v>-1046098218000</v>
      </c>
      <c r="E52" s="5">
        <v>-794000625000</v>
      </c>
      <c r="F52" s="5">
        <v>-917167592000</v>
      </c>
      <c r="G52" s="5">
        <v>-919434876000</v>
      </c>
      <c r="I52" s="5">
        <v>-3496925783000</v>
      </c>
      <c r="J52" s="5">
        <v>-3413937209000</v>
      </c>
      <c r="K52" s="5">
        <v>-3448964091000</v>
      </c>
      <c r="L52" s="5">
        <v>-3299972762000</v>
      </c>
      <c r="M52" s="5">
        <v>-2914422140000</v>
      </c>
      <c r="N52" s="5">
        <v>-2912289518000</v>
      </c>
      <c r="O52" s="5">
        <v>-2946554637000</v>
      </c>
      <c r="P52" s="5">
        <v>-4506918079000</v>
      </c>
      <c r="Q52" s="5">
        <v>-5144921876000</v>
      </c>
      <c r="R52" s="5">
        <v>-4839217586000</v>
      </c>
      <c r="S52" s="5">
        <v>-4760283900000</v>
      </c>
      <c r="T52" s="5">
        <v>-4360614925000</v>
      </c>
      <c r="U52" s="5">
        <v>-4001230560000</v>
      </c>
      <c r="V52" s="5">
        <v>-3619178581000</v>
      </c>
      <c r="W52" s="5">
        <v>-3057715710000</v>
      </c>
      <c r="X52" s="5">
        <v>-2679105528000</v>
      </c>
      <c r="Y52" s="5">
        <v>-2649638579000</v>
      </c>
      <c r="Z52" s="5">
        <v>-2717011254000</v>
      </c>
    </row>
    <row r="53" spans="2:26" ht="15.5" x14ac:dyDescent="0.35">
      <c r="C53" t="s">
        <v>87</v>
      </c>
      <c r="D53" s="5">
        <v>18682513000</v>
      </c>
      <c r="E53" s="5">
        <v>91457493000</v>
      </c>
      <c r="F53" s="5">
        <v>118449597000</v>
      </c>
      <c r="G53" s="5">
        <v>149074025000</v>
      </c>
      <c r="I53" s="5">
        <v>608752574000</v>
      </c>
      <c r="J53" s="5">
        <v>1003098260000</v>
      </c>
      <c r="K53" s="5">
        <v>1357447215000</v>
      </c>
      <c r="L53" s="5">
        <v>1773840196000</v>
      </c>
      <c r="M53" s="5">
        <v>1535699117000</v>
      </c>
      <c r="N53" s="5">
        <v>823823262000</v>
      </c>
      <c r="O53" s="5">
        <v>940521163000</v>
      </c>
      <c r="P53" s="5">
        <v>1070026187000</v>
      </c>
      <c r="Q53" s="5">
        <v>1132213833000</v>
      </c>
      <c r="R53" s="5">
        <v>954520032000</v>
      </c>
      <c r="S53" s="5">
        <v>953705533000</v>
      </c>
      <c r="T53" s="5">
        <v>1269081798000</v>
      </c>
      <c r="U53" s="5">
        <v>1195779070000</v>
      </c>
      <c r="V53" s="5">
        <v>961531538000</v>
      </c>
      <c r="W53" s="5">
        <v>825856706000</v>
      </c>
      <c r="X53" s="5">
        <v>701661117000</v>
      </c>
      <c r="Y53" s="5">
        <v>515052588000</v>
      </c>
      <c r="Z53" s="5">
        <v>629691266000</v>
      </c>
    </row>
    <row r="54" spans="2:26" ht="15.5" x14ac:dyDescent="0.35">
      <c r="C54" t="s">
        <v>88</v>
      </c>
      <c r="D54" s="5">
        <v>-148393246000</v>
      </c>
      <c r="E54" s="5">
        <v>-132797518000</v>
      </c>
      <c r="F54" s="5">
        <v>-148259017000</v>
      </c>
      <c r="G54" s="5">
        <v>-152457575000</v>
      </c>
      <c r="I54" s="5">
        <v>-590638273000</v>
      </c>
      <c r="J54" s="5">
        <v>-565341396000</v>
      </c>
      <c r="K54" s="5">
        <v>-558676825000</v>
      </c>
      <c r="L54" s="5">
        <v>-610073898000</v>
      </c>
      <c r="M54" s="5">
        <v>-572363387000</v>
      </c>
      <c r="N54" s="5">
        <v>-532160485000</v>
      </c>
      <c r="O54" s="5">
        <v>-582127820000</v>
      </c>
      <c r="P54" s="5">
        <v>-637419917000</v>
      </c>
      <c r="Q54" s="5">
        <v>-842918716000</v>
      </c>
      <c r="R54" s="5">
        <v>-817336330000</v>
      </c>
      <c r="S54" s="5">
        <v>-775798009000</v>
      </c>
      <c r="T54" s="5">
        <v>-784635745000</v>
      </c>
      <c r="U54" s="5">
        <v>-713868048000</v>
      </c>
      <c r="V54" s="5">
        <v>-636557017000</v>
      </c>
      <c r="W54" s="5">
        <v>-567191097000</v>
      </c>
      <c r="X54" s="5">
        <v>-537350113000</v>
      </c>
      <c r="Y54" s="5">
        <v>-477828461000</v>
      </c>
      <c r="Z54" s="5">
        <v>-496013508000</v>
      </c>
    </row>
    <row r="55" spans="2:26" ht="15.5" x14ac:dyDescent="0.35">
      <c r="C55" t="s">
        <v>89</v>
      </c>
      <c r="D55" s="5">
        <v>-80270596000</v>
      </c>
      <c r="E55" s="5">
        <v>-65315607000</v>
      </c>
      <c r="F55" s="5">
        <v>-76731893000</v>
      </c>
      <c r="G55" s="5">
        <v>-87299821000</v>
      </c>
      <c r="I55" s="5">
        <v>-317825998000</v>
      </c>
      <c r="J55" s="5">
        <v>-286618330000</v>
      </c>
      <c r="K55" s="5">
        <v>-285735810000</v>
      </c>
      <c r="L55" s="5">
        <v>-338664449000</v>
      </c>
      <c r="M55" s="5">
        <v>-307291578000</v>
      </c>
      <c r="N55" s="5">
        <v>-250710153000</v>
      </c>
      <c r="O55" s="5">
        <v>-360009812000</v>
      </c>
      <c r="P55" s="5">
        <v>-341807720000</v>
      </c>
      <c r="Q55" s="5">
        <v>-437675525000</v>
      </c>
      <c r="R55" s="5">
        <v>-442677364000</v>
      </c>
      <c r="S55" s="5">
        <v>-440181471000</v>
      </c>
      <c r="T55" s="5">
        <v>-455788525000</v>
      </c>
      <c r="U55" s="5">
        <v>-420476698000</v>
      </c>
      <c r="V55" s="5">
        <v>-382327206000</v>
      </c>
      <c r="W55" s="5">
        <v>-333062835000</v>
      </c>
      <c r="X55" s="5">
        <v>-336283883000</v>
      </c>
      <c r="Y55" s="5">
        <v>-308484419000</v>
      </c>
      <c r="Z55" s="5">
        <v>-344634443000</v>
      </c>
    </row>
    <row r="56" spans="2:26" ht="15.5" x14ac:dyDescent="0.35">
      <c r="C56" t="s">
        <v>90</v>
      </c>
      <c r="D56" s="5">
        <v>-68122650000</v>
      </c>
      <c r="E56" s="5">
        <v>-67481911000</v>
      </c>
      <c r="F56" s="5">
        <v>-71527124000</v>
      </c>
      <c r="G56" s="5">
        <v>-65157754000</v>
      </c>
      <c r="I56" s="5">
        <v>-272812275000</v>
      </c>
      <c r="J56" s="5">
        <v>-278723066000</v>
      </c>
      <c r="K56" s="5">
        <v>-272941015000</v>
      </c>
      <c r="L56" s="5">
        <v>-271409449000</v>
      </c>
      <c r="M56" s="5">
        <v>-265071809000</v>
      </c>
      <c r="N56" s="5">
        <v>-281450332000</v>
      </c>
      <c r="O56" s="5">
        <v>-222118008000</v>
      </c>
      <c r="P56" s="5">
        <v>-295612197000</v>
      </c>
      <c r="Q56" s="5">
        <v>-405243191000</v>
      </c>
      <c r="R56" s="5">
        <v>-374658966000</v>
      </c>
      <c r="S56" s="5">
        <v>-335616538000</v>
      </c>
      <c r="T56" s="5">
        <v>-328847220000</v>
      </c>
      <c r="U56" s="5">
        <v>-293391350000</v>
      </c>
      <c r="V56" s="5">
        <v>-254229811000</v>
      </c>
      <c r="W56" s="5">
        <v>-234128262000</v>
      </c>
      <c r="X56" s="5">
        <v>-201066230000</v>
      </c>
      <c r="Y56" s="5">
        <v>-169344042000</v>
      </c>
      <c r="Z56" s="5">
        <v>-151379065000</v>
      </c>
    </row>
    <row r="57" spans="2:26" ht="15.5" x14ac:dyDescent="0.35">
      <c r="C57" t="s">
        <v>92</v>
      </c>
      <c r="D57" s="5">
        <v>-129710733000</v>
      </c>
      <c r="E57" s="5">
        <v>-41340025000</v>
      </c>
      <c r="F57" s="5">
        <v>-29809420000</v>
      </c>
      <c r="G57" s="5">
        <v>-3383550000</v>
      </c>
      <c r="I57" s="5">
        <v>18114301000</v>
      </c>
      <c r="J57" s="5">
        <v>437756864000</v>
      </c>
      <c r="K57" s="5">
        <v>798770390000</v>
      </c>
      <c r="L57" s="5">
        <v>1163766298000</v>
      </c>
      <c r="M57" s="5">
        <v>963335730000</v>
      </c>
      <c r="N57" s="5">
        <v>291662777000</v>
      </c>
      <c r="O57" s="5">
        <v>358393343000</v>
      </c>
      <c r="P57" s="5">
        <v>432606270000</v>
      </c>
      <c r="Q57" s="5">
        <v>289295117000</v>
      </c>
      <c r="R57" s="5">
        <v>137183702000</v>
      </c>
      <c r="S57" s="5">
        <v>177907524000</v>
      </c>
      <c r="T57" s="5">
        <v>484446053000</v>
      </c>
      <c r="U57" s="5">
        <v>481911022000</v>
      </c>
      <c r="V57" s="5">
        <v>324974521000</v>
      </c>
      <c r="W57" s="5">
        <v>258665609000</v>
      </c>
      <c r="X57" s="5">
        <v>164311004000</v>
      </c>
      <c r="Y57" s="5">
        <v>37224127000</v>
      </c>
      <c r="Z57" s="5">
        <v>133677758000</v>
      </c>
    </row>
    <row r="58" spans="2:26" ht="15.5" x14ac:dyDescent="0.35">
      <c r="C58" t="s">
        <v>93</v>
      </c>
      <c r="D58" s="5">
        <v>1997368000</v>
      </c>
      <c r="E58" s="5">
        <v>-13484463000</v>
      </c>
      <c r="F58" s="5">
        <v>-4505805000</v>
      </c>
      <c r="G58" s="5">
        <v>-7552327000</v>
      </c>
      <c r="I58" s="5">
        <v>-24488357000</v>
      </c>
      <c r="J58" s="5">
        <v>-36867204000</v>
      </c>
      <c r="K58" s="5">
        <v>-81031049000</v>
      </c>
      <c r="L58" s="5">
        <v>-70952836000</v>
      </c>
      <c r="M58" s="5">
        <v>-134505336000</v>
      </c>
      <c r="N58" s="5">
        <v>-171118572000</v>
      </c>
      <c r="O58" s="5">
        <v>-171216550000</v>
      </c>
      <c r="P58" s="5">
        <v>-167781447000</v>
      </c>
      <c r="Q58" s="5">
        <v>-238511180000</v>
      </c>
      <c r="R58" s="5">
        <v>-146065278000</v>
      </c>
      <c r="S58" s="5">
        <v>-368116188000</v>
      </c>
      <c r="T58" s="5">
        <v>-320952641000</v>
      </c>
      <c r="U58" s="5">
        <v>-925635947000</v>
      </c>
      <c r="V58" s="5">
        <v>-348491200000</v>
      </c>
      <c r="W58" s="5">
        <v>-276580320000</v>
      </c>
      <c r="X58" s="5">
        <v>192277983000</v>
      </c>
      <c r="Y58" s="5">
        <v>1399139519000</v>
      </c>
      <c r="Z58" s="5">
        <v>-714374949000</v>
      </c>
    </row>
    <row r="59" spans="2:26" ht="15.5" x14ac:dyDescent="0.35">
      <c r="C59" t="s">
        <v>27</v>
      </c>
      <c r="D59" s="5">
        <v>-18058030000</v>
      </c>
      <c r="E59" s="5">
        <v>-19450879000</v>
      </c>
      <c r="F59" s="5">
        <v>-19922244000</v>
      </c>
      <c r="G59" s="5">
        <v>-17705657000</v>
      </c>
      <c r="I59" s="5">
        <v>-70827032000</v>
      </c>
      <c r="J59" s="5">
        <v>-75414327000</v>
      </c>
      <c r="K59" s="5">
        <v>-93530933000</v>
      </c>
      <c r="L59" s="5">
        <v>-110673869000</v>
      </c>
      <c r="M59" s="5">
        <v>-144907974000</v>
      </c>
      <c r="N59" s="5">
        <v>-175312918000</v>
      </c>
      <c r="O59" s="5">
        <v>-175163581000</v>
      </c>
      <c r="P59" s="5">
        <v>-167815147000</v>
      </c>
      <c r="Q59" s="5">
        <v>-337958286000</v>
      </c>
      <c r="R59" s="5">
        <v>-346709599000</v>
      </c>
      <c r="S59" s="5">
        <v>-313360099000</v>
      </c>
      <c r="T59" s="5">
        <v>-329152950000</v>
      </c>
      <c r="U59" s="5">
        <v>-322279754000</v>
      </c>
      <c r="V59" s="5">
        <v>-229163339000</v>
      </c>
      <c r="W59" s="5">
        <v>-258914149000</v>
      </c>
      <c r="X59" s="5">
        <v>-32722888000</v>
      </c>
      <c r="Y59" s="5">
        <v>-5213743000</v>
      </c>
      <c r="Z59" s="5">
        <v>-5208295000</v>
      </c>
    </row>
    <row r="60" spans="2:26" ht="15.5" x14ac:dyDescent="0.35">
      <c r="C60" t="s">
        <v>95</v>
      </c>
      <c r="D60" s="5">
        <v>18629819000</v>
      </c>
      <c r="E60" s="5">
        <v>5191488000</v>
      </c>
      <c r="F60" s="5">
        <v>12846756000</v>
      </c>
      <c r="G60" s="5">
        <v>7731799000</v>
      </c>
      <c r="I60" s="5">
        <v>36219726000</v>
      </c>
      <c r="J60" s="5">
        <v>22470523000</v>
      </c>
      <c r="K60" s="5">
        <v>4704449000</v>
      </c>
      <c r="L60" s="5">
        <v>33419541000</v>
      </c>
      <c r="M60" s="5">
        <v>17270855000</v>
      </c>
      <c r="N60" s="5">
        <v>2856049000</v>
      </c>
      <c r="O60" s="5">
        <v>7029444000</v>
      </c>
      <c r="P60" s="5">
        <v>2297437000</v>
      </c>
      <c r="Q60" s="5">
        <v>-8027168000</v>
      </c>
      <c r="R60" s="5">
        <v>17046464000</v>
      </c>
      <c r="S60" s="5">
        <v>-136886483000</v>
      </c>
      <c r="T60" s="5">
        <v>-15154153000</v>
      </c>
      <c r="U60" s="5">
        <v>-627419338000</v>
      </c>
      <c r="V60" s="5">
        <v>-252259115000</v>
      </c>
      <c r="W60" s="5">
        <v>-11196881000</v>
      </c>
      <c r="X60" s="5">
        <v>210261002000</v>
      </c>
      <c r="Y60" s="5">
        <v>991869198000</v>
      </c>
      <c r="Z60" s="5">
        <v>-1043846820000</v>
      </c>
    </row>
    <row r="61" spans="2:26" ht="15.5" x14ac:dyDescent="0.35">
      <c r="C61" t="s">
        <v>94</v>
      </c>
      <c r="X61" s="5">
        <v>2069987000</v>
      </c>
      <c r="Y61" s="5">
        <v>8604837000</v>
      </c>
      <c r="Z61" s="5">
        <v>13295712000</v>
      </c>
    </row>
    <row r="62" spans="2:26" ht="15.5" x14ac:dyDescent="0.35">
      <c r="C62" t="s">
        <v>91</v>
      </c>
    </row>
    <row r="63" spans="2:26" ht="15.5" x14ac:dyDescent="0.35">
      <c r="C63" t="s">
        <v>96</v>
      </c>
      <c r="D63" s="5">
        <v>1997368000</v>
      </c>
      <c r="E63" s="5">
        <v>-13484463000</v>
      </c>
      <c r="F63" s="5">
        <v>-4505805000</v>
      </c>
      <c r="G63" s="5">
        <v>-7552327000</v>
      </c>
      <c r="I63" s="5">
        <v>-24488357000</v>
      </c>
      <c r="J63" s="5">
        <v>-36867204000</v>
      </c>
      <c r="K63" s="5">
        <v>-81031049000</v>
      </c>
      <c r="L63" s="5">
        <v>-70952836000</v>
      </c>
      <c r="M63" s="5">
        <v>-134505336000</v>
      </c>
      <c r="N63" s="5">
        <v>-171118572000</v>
      </c>
      <c r="O63" s="5">
        <v>-171216550000</v>
      </c>
      <c r="P63" s="5">
        <v>-167781447000</v>
      </c>
      <c r="Q63" s="5">
        <v>-238511180000</v>
      </c>
      <c r="R63" s="5">
        <v>-146065278000</v>
      </c>
      <c r="S63" s="5">
        <v>-368116188000</v>
      </c>
      <c r="T63" s="5">
        <v>-320952641000</v>
      </c>
      <c r="U63" s="5">
        <v>-925635947000</v>
      </c>
      <c r="V63" s="5">
        <v>-348491200000</v>
      </c>
      <c r="W63" s="5">
        <v>-276580320000</v>
      </c>
      <c r="X63" s="5">
        <v>192277983000</v>
      </c>
      <c r="Y63" s="5">
        <v>1399139519000</v>
      </c>
      <c r="Z63" s="5">
        <v>-714374949000</v>
      </c>
    </row>
    <row r="64" spans="2:26" ht="15.5" x14ac:dyDescent="0.35">
      <c r="C64" t="s">
        <v>29</v>
      </c>
      <c r="D64" s="5">
        <v>-127713365000</v>
      </c>
      <c r="E64" s="5">
        <v>-54824488000</v>
      </c>
      <c r="F64" s="5">
        <v>-34315225000</v>
      </c>
      <c r="G64" s="5">
        <v>-10935877000</v>
      </c>
      <c r="I64" s="5">
        <v>-6374056000</v>
      </c>
      <c r="J64" s="5">
        <v>400889660000</v>
      </c>
      <c r="K64" s="5">
        <v>717739341000</v>
      </c>
      <c r="L64" s="5">
        <v>1092813462000</v>
      </c>
      <c r="M64" s="5">
        <v>828830394000</v>
      </c>
      <c r="N64" s="5">
        <v>120544205000</v>
      </c>
      <c r="O64" s="5">
        <v>187176793000</v>
      </c>
      <c r="P64" s="5">
        <v>264824823000</v>
      </c>
      <c r="Q64" s="5">
        <v>50783937000</v>
      </c>
      <c r="R64" s="5">
        <v>-8881576000</v>
      </c>
      <c r="S64" s="5">
        <v>-190208664000</v>
      </c>
      <c r="T64" s="5">
        <v>163493412000</v>
      </c>
      <c r="U64" s="5">
        <v>-443724925000</v>
      </c>
      <c r="V64" s="5">
        <v>-23516679000</v>
      </c>
      <c r="W64" s="5">
        <v>-17914711000</v>
      </c>
      <c r="X64" s="5">
        <v>356588987000</v>
      </c>
      <c r="Y64" s="5">
        <v>1436363646000</v>
      </c>
      <c r="Z64" s="5">
        <v>-580697191000</v>
      </c>
    </row>
    <row r="65" spans="2:26" ht="15.5" x14ac:dyDescent="0.35">
      <c r="C65" t="s">
        <v>28</v>
      </c>
      <c r="D65" s="5">
        <v>15834448000</v>
      </c>
      <c r="E65" s="5">
        <v>7999876000</v>
      </c>
      <c r="F65" s="5">
        <v>8867888000</v>
      </c>
      <c r="G65" s="5">
        <v>2752882000</v>
      </c>
      <c r="I65" s="5">
        <v>1828235000</v>
      </c>
      <c r="J65" s="5">
        <v>-89815585000</v>
      </c>
      <c r="K65" s="5">
        <v>-155110660000</v>
      </c>
      <c r="L65" s="5">
        <v>-239106317000</v>
      </c>
      <c r="M65" s="5">
        <v>-176424293000</v>
      </c>
      <c r="N65" s="5">
        <v>-65454858000</v>
      </c>
      <c r="O65" s="5">
        <v>-60403452000</v>
      </c>
      <c r="P65" s="5">
        <v>-75742585000</v>
      </c>
      <c r="Q65" s="5">
        <v>-3249865000</v>
      </c>
      <c r="R65" s="5">
        <v>17921139000</v>
      </c>
      <c r="S65" s="5">
        <v>34297010000</v>
      </c>
      <c r="T65" s="5">
        <v>-38480077000</v>
      </c>
      <c r="U65" s="5">
        <v>-30320728000</v>
      </c>
      <c r="V65" s="5">
        <v>-6847280000</v>
      </c>
      <c r="W65" s="5">
        <v>-20210332000</v>
      </c>
      <c r="X65" s="5">
        <v>-65710202000</v>
      </c>
      <c r="Y65" s="5">
        <v>5657040000</v>
      </c>
      <c r="Z65" s="5">
        <v>-178024550000</v>
      </c>
    </row>
    <row r="66" spans="2:26" ht="15.5" x14ac:dyDescent="0.35">
      <c r="C66" t="s">
        <v>100</v>
      </c>
      <c r="D66" s="5">
        <v>-111878917000</v>
      </c>
      <c r="E66" s="5">
        <v>-46824612000</v>
      </c>
      <c r="F66" s="5">
        <v>-25447337000</v>
      </c>
      <c r="G66" s="5">
        <v>-8182995000</v>
      </c>
      <c r="I66" s="5">
        <v>-4545821000</v>
      </c>
      <c r="J66" s="5">
        <v>311074075000</v>
      </c>
      <c r="K66" s="5">
        <v>562628681000</v>
      </c>
      <c r="L66" s="5">
        <v>853707145000</v>
      </c>
      <c r="M66" s="5">
        <v>652406101000</v>
      </c>
      <c r="N66" s="5">
        <v>55089347000</v>
      </c>
      <c r="O66" s="5">
        <v>126773341000</v>
      </c>
      <c r="P66" s="5">
        <v>189082238000</v>
      </c>
      <c r="Q66" s="5">
        <v>47534072000</v>
      </c>
      <c r="R66" s="5">
        <v>9039563000</v>
      </c>
      <c r="S66" s="5">
        <v>-155911654000</v>
      </c>
      <c r="T66" s="5">
        <v>125013335000</v>
      </c>
      <c r="U66" s="5">
        <v>-474045653000</v>
      </c>
      <c r="V66" s="5">
        <v>-30363959000</v>
      </c>
      <c r="W66" s="5">
        <v>-38125043000</v>
      </c>
      <c r="X66" s="5">
        <v>290878785000</v>
      </c>
      <c r="Y66" s="5">
        <v>1442020686000</v>
      </c>
      <c r="Z66" s="5">
        <v>-758721741000</v>
      </c>
    </row>
    <row r="67" spans="2:26" ht="15.5" x14ac:dyDescent="0.35">
      <c r="C67" t="s">
        <v>316</v>
      </c>
      <c r="X67" s="5">
        <v>1283865451000</v>
      </c>
    </row>
    <row r="68" spans="2:26" ht="15.5" x14ac:dyDescent="0.35">
      <c r="C68" t="s">
        <v>2209</v>
      </c>
      <c r="X68" s="5">
        <v>1283865451000</v>
      </c>
    </row>
    <row r="69" spans="2:26" ht="15.5" x14ac:dyDescent="0.35">
      <c r="C69" t="s">
        <v>104</v>
      </c>
      <c r="D69" s="5">
        <v>-111878917000</v>
      </c>
      <c r="E69" s="5">
        <v>-46824612000</v>
      </c>
      <c r="F69" s="5">
        <v>-25447337000</v>
      </c>
      <c r="G69" s="5">
        <v>-8182995000</v>
      </c>
      <c r="I69" s="5">
        <v>-4545821000</v>
      </c>
      <c r="J69" s="5">
        <v>311074075000</v>
      </c>
      <c r="K69" s="5">
        <v>562628681000</v>
      </c>
      <c r="L69" s="5">
        <v>853707145000</v>
      </c>
      <c r="M69" s="5">
        <v>652406101000</v>
      </c>
      <c r="N69" s="5">
        <v>55089347000</v>
      </c>
      <c r="O69" s="5">
        <v>126773341000</v>
      </c>
      <c r="P69" s="5">
        <v>189082238000</v>
      </c>
      <c r="Q69" s="5">
        <v>47534072000</v>
      </c>
      <c r="R69" s="5">
        <v>9039563000</v>
      </c>
      <c r="S69" s="5">
        <v>-155911654000</v>
      </c>
      <c r="T69" s="5">
        <v>125013335000</v>
      </c>
      <c r="U69" s="5">
        <v>-474045653000</v>
      </c>
      <c r="V69" s="5">
        <v>-30363959000</v>
      </c>
      <c r="W69" s="5">
        <v>-38125043000</v>
      </c>
      <c r="X69" s="5">
        <v>1574744236000</v>
      </c>
      <c r="Y69" s="5">
        <v>1442020686000</v>
      </c>
      <c r="Z69" s="5">
        <v>-758721741000</v>
      </c>
    </row>
    <row r="70" spans="2:26" ht="15.5" x14ac:dyDescent="0.35">
      <c r="C70" t="s">
        <v>105</v>
      </c>
      <c r="F70" s="5">
        <v>90330346000</v>
      </c>
      <c r="I70" s="5">
        <v>90330346000</v>
      </c>
      <c r="J70" s="5">
        <v>188282395000</v>
      </c>
      <c r="K70" s="5">
        <v>84407516000</v>
      </c>
      <c r="L70" s="5">
        <v>152412988000</v>
      </c>
      <c r="M70" s="5">
        <v>83697201000</v>
      </c>
      <c r="N70" s="5">
        <v>91204325000</v>
      </c>
      <c r="O70" s="5">
        <v>93622064000</v>
      </c>
      <c r="P70" s="5">
        <v>297990653000</v>
      </c>
      <c r="Q70" s="5">
        <v>-8135285000</v>
      </c>
      <c r="R70" s="5">
        <v>488941087000</v>
      </c>
      <c r="S70" s="5">
        <v>115674932000</v>
      </c>
      <c r="T70" s="5">
        <v>20497195000</v>
      </c>
      <c r="U70" s="5">
        <v>432899736000</v>
      </c>
      <c r="V70" s="5">
        <v>395356286000</v>
      </c>
      <c r="W70" s="5">
        <v>1395922453000</v>
      </c>
    </row>
    <row r="71" spans="2:26" ht="15.5" x14ac:dyDescent="0.35">
      <c r="C71" t="s">
        <v>107</v>
      </c>
      <c r="D71" s="5">
        <v>-111878917000</v>
      </c>
      <c r="E71" s="5">
        <v>-46824612000</v>
      </c>
      <c r="F71" s="5">
        <v>64883009000</v>
      </c>
      <c r="G71" s="5">
        <v>-8182995000</v>
      </c>
      <c r="I71" s="5">
        <v>85784525000</v>
      </c>
      <c r="J71" s="5">
        <v>499356470000</v>
      </c>
      <c r="K71" s="5">
        <v>647036197000</v>
      </c>
      <c r="L71" s="5">
        <v>1006120133000</v>
      </c>
      <c r="M71" s="5">
        <v>736103302000</v>
      </c>
      <c r="N71" s="5">
        <v>146293672000</v>
      </c>
      <c r="O71" s="5">
        <v>220395405000</v>
      </c>
      <c r="P71" s="5">
        <v>487072891000</v>
      </c>
      <c r="Q71" s="5">
        <v>39398787000</v>
      </c>
      <c r="R71" s="5">
        <v>497980650000</v>
      </c>
      <c r="S71" s="5">
        <v>-40236722000</v>
      </c>
      <c r="T71" s="5">
        <v>145510530000</v>
      </c>
      <c r="U71" s="5">
        <v>-41145917000</v>
      </c>
      <c r="V71" s="5">
        <v>364992327000</v>
      </c>
      <c r="W71" s="5">
        <v>1357797410000</v>
      </c>
      <c r="X71" s="5">
        <v>1574744236000</v>
      </c>
    </row>
    <row r="72" spans="2:26" ht="15.5" x14ac:dyDescent="0.35">
      <c r="C72" t="s">
        <v>108</v>
      </c>
      <c r="D72" s="5">
        <v>-111878917000</v>
      </c>
      <c r="E72" s="5">
        <v>-46824612000</v>
      </c>
      <c r="F72" s="5">
        <v>-25447337000</v>
      </c>
      <c r="G72" s="5">
        <v>-8182995000</v>
      </c>
      <c r="I72" s="5">
        <v>-4545821000</v>
      </c>
      <c r="J72" s="5">
        <v>311074075000</v>
      </c>
      <c r="K72" s="5">
        <v>562628681000</v>
      </c>
      <c r="L72" s="5">
        <v>853707145000</v>
      </c>
      <c r="M72" s="5">
        <v>652406101000</v>
      </c>
      <c r="N72" s="5">
        <v>55089347000</v>
      </c>
      <c r="O72" s="5">
        <v>126773341000</v>
      </c>
      <c r="P72" s="5">
        <v>189082238000</v>
      </c>
      <c r="Q72" s="5">
        <v>47534072000</v>
      </c>
      <c r="R72" s="5">
        <v>9039563000</v>
      </c>
      <c r="S72" s="5">
        <v>-155911654000</v>
      </c>
      <c r="T72" s="5">
        <v>125013335000</v>
      </c>
      <c r="U72" s="5">
        <v>-474045653000</v>
      </c>
      <c r="V72" s="5">
        <v>-30363959000</v>
      </c>
      <c r="W72" s="5">
        <v>-38125043000</v>
      </c>
      <c r="X72" s="5">
        <v>1574744236000</v>
      </c>
      <c r="Y72" s="5">
        <v>1442020686000</v>
      </c>
      <c r="Z72" s="5">
        <v>-758721741000</v>
      </c>
    </row>
    <row r="73" spans="2:26" ht="15.5" x14ac:dyDescent="0.35">
      <c r="C73" t="s">
        <v>8</v>
      </c>
      <c r="D73" s="5">
        <v>-111878917000</v>
      </c>
      <c r="E73" s="5">
        <v>-46824612000</v>
      </c>
      <c r="F73" s="5">
        <v>64883009000</v>
      </c>
      <c r="G73" s="5">
        <v>-8182995000</v>
      </c>
      <c r="I73" s="5">
        <v>85784525000</v>
      </c>
      <c r="J73" s="5">
        <v>499356470000</v>
      </c>
      <c r="K73" s="5">
        <v>647036197000</v>
      </c>
      <c r="L73" s="5">
        <v>1006120133000</v>
      </c>
      <c r="M73" s="5">
        <v>736103302000</v>
      </c>
      <c r="N73" s="5">
        <v>146293672000</v>
      </c>
      <c r="O73" s="5">
        <v>220395405000</v>
      </c>
      <c r="P73" s="5">
        <v>487072891000</v>
      </c>
      <c r="Q73" s="5">
        <v>39398787000</v>
      </c>
      <c r="R73" s="5">
        <v>497980650000</v>
      </c>
      <c r="S73" s="5">
        <v>-40236722000</v>
      </c>
      <c r="T73" s="5">
        <v>145510530000</v>
      </c>
      <c r="U73" s="5">
        <v>-41145917000</v>
      </c>
      <c r="V73" s="5">
        <v>364992327000</v>
      </c>
      <c r="W73" s="5">
        <v>1357797410000</v>
      </c>
      <c r="X73" s="5">
        <v>1574744236000</v>
      </c>
    </row>
    <row r="74" spans="2:26" ht="15.5" x14ac:dyDescent="0.35">
      <c r="C74" t="s">
        <v>109</v>
      </c>
      <c r="D74" s="5">
        <v>-111878917000</v>
      </c>
      <c r="E74" s="5">
        <v>-46824612000</v>
      </c>
      <c r="F74" s="5">
        <v>-25447337000</v>
      </c>
      <c r="G74" s="5">
        <v>-8182995000</v>
      </c>
      <c r="I74" s="5">
        <v>-4545821000</v>
      </c>
      <c r="J74" s="5">
        <v>311074075000</v>
      </c>
      <c r="K74" s="5">
        <v>562628681000</v>
      </c>
      <c r="L74" s="5">
        <v>853707145000</v>
      </c>
      <c r="M74" s="5">
        <v>652406101000</v>
      </c>
      <c r="N74" s="5">
        <v>55089347000</v>
      </c>
      <c r="O74" s="5">
        <v>126773341000</v>
      </c>
      <c r="P74" s="5">
        <v>189082238000</v>
      </c>
      <c r="Q74" s="5">
        <v>47534072000</v>
      </c>
      <c r="R74" s="5">
        <v>9039563000</v>
      </c>
      <c r="S74" s="5">
        <v>-155911654000</v>
      </c>
      <c r="T74" s="5">
        <v>125013335000</v>
      </c>
      <c r="U74" s="5">
        <v>-474045653000</v>
      </c>
      <c r="V74" s="5">
        <v>-30363959000</v>
      </c>
      <c r="W74" s="5">
        <v>-38125043000</v>
      </c>
      <c r="X74" s="5">
        <v>1574744236000</v>
      </c>
      <c r="Y74" s="5">
        <v>1442020686000</v>
      </c>
      <c r="Z74" s="5">
        <v>-758721741000</v>
      </c>
    </row>
    <row r="75" spans="2:26" ht="15.5" x14ac:dyDescent="0.35">
      <c r="C75" t="s">
        <v>110</v>
      </c>
      <c r="D75" s="5">
        <v>-111878917000</v>
      </c>
      <c r="E75" s="5">
        <v>-46824612000</v>
      </c>
      <c r="F75" s="5">
        <v>64883009000</v>
      </c>
      <c r="G75" s="5">
        <v>-8182995000</v>
      </c>
      <c r="I75" s="5">
        <v>85784525000</v>
      </c>
      <c r="J75" s="5">
        <v>499356470000</v>
      </c>
      <c r="K75" s="5">
        <v>647036197000</v>
      </c>
      <c r="L75" s="5">
        <v>1006120133000</v>
      </c>
      <c r="M75" s="5">
        <v>736103302000</v>
      </c>
      <c r="N75" s="5">
        <v>146293672000</v>
      </c>
      <c r="O75" s="5">
        <v>220395405000</v>
      </c>
      <c r="P75" s="5">
        <v>487072891000</v>
      </c>
      <c r="Q75" s="5">
        <v>39398787000</v>
      </c>
      <c r="R75" s="5">
        <v>497980650000</v>
      </c>
      <c r="S75" s="5">
        <v>-40236722000</v>
      </c>
      <c r="T75" s="5">
        <v>145510530000</v>
      </c>
      <c r="U75" s="5">
        <v>-41145917000</v>
      </c>
      <c r="V75" s="5">
        <v>364992327000</v>
      </c>
      <c r="W75" s="5">
        <v>1357797410000</v>
      </c>
      <c r="X75" s="5">
        <v>1574744236000</v>
      </c>
    </row>
    <row r="76" spans="2:26" ht="15.5" x14ac:dyDescent="0.35">
      <c r="C76" t="s">
        <v>111</v>
      </c>
      <c r="D76" s="5">
        <v>-111878917000</v>
      </c>
      <c r="E76" s="5">
        <v>-46824612000</v>
      </c>
      <c r="F76" s="5">
        <v>64883009000</v>
      </c>
      <c r="G76" s="5">
        <v>-8182995000</v>
      </c>
      <c r="I76" s="5">
        <v>85784525000</v>
      </c>
      <c r="J76" s="5">
        <v>499356470000</v>
      </c>
      <c r="K76" s="5">
        <v>647036197000</v>
      </c>
      <c r="L76" s="5">
        <v>1006120133000</v>
      </c>
      <c r="M76" s="5">
        <v>736103302000</v>
      </c>
      <c r="N76" s="5">
        <v>146293672000</v>
      </c>
      <c r="O76" s="5">
        <v>220395405000</v>
      </c>
      <c r="P76" s="5">
        <v>487072891000</v>
      </c>
      <c r="Q76" s="5">
        <v>39398787000</v>
      </c>
      <c r="R76" s="5">
        <v>497980650000</v>
      </c>
      <c r="S76" s="5">
        <v>-40236722000</v>
      </c>
      <c r="T76" s="5">
        <v>145510530000</v>
      </c>
      <c r="U76" s="5">
        <v>-41145917000</v>
      </c>
      <c r="V76" s="5">
        <v>364992327000</v>
      </c>
      <c r="W76" s="5">
        <v>1357797410000</v>
      </c>
      <c r="X76" s="5">
        <v>1574744236000</v>
      </c>
    </row>
    <row r="78" spans="2:26" ht="15.5" x14ac:dyDescent="0.35">
      <c r="B78" t="s">
        <v>112</v>
      </c>
      <c r="C78" t="s">
        <v>113</v>
      </c>
    </row>
    <row r="79" spans="2:26" ht="15.5" x14ac:dyDescent="0.35">
      <c r="C79" t="s">
        <v>114</v>
      </c>
    </row>
    <row r="80" spans="2:26" ht="15.5" x14ac:dyDescent="0.35">
      <c r="C80" t="s">
        <v>20</v>
      </c>
      <c r="D80" s="5">
        <v>321737618000</v>
      </c>
      <c r="E80" s="5">
        <v>364030104000</v>
      </c>
      <c r="F80" s="5">
        <v>508261730000</v>
      </c>
      <c r="G80" s="5">
        <v>384455621000</v>
      </c>
      <c r="I80" s="5">
        <v>508261730000</v>
      </c>
      <c r="J80" s="5">
        <v>623289769000</v>
      </c>
      <c r="K80" s="5">
        <v>700061330000</v>
      </c>
      <c r="L80" s="5">
        <v>850890092000</v>
      </c>
      <c r="M80" s="5">
        <v>474800138000</v>
      </c>
      <c r="N80" s="5">
        <v>179026214000</v>
      </c>
      <c r="O80" s="5">
        <v>137203493000</v>
      </c>
      <c r="P80" s="5">
        <v>55917194000</v>
      </c>
      <c r="Q80" s="5">
        <v>109143020000</v>
      </c>
      <c r="R80" s="5">
        <v>54716784000</v>
      </c>
      <c r="S80" s="5">
        <v>53368525000</v>
      </c>
      <c r="T80" s="5">
        <v>105969621000</v>
      </c>
      <c r="U80" s="5">
        <v>141542514000</v>
      </c>
      <c r="V80" s="5">
        <v>95857158000</v>
      </c>
      <c r="W80" s="5">
        <v>54763356000</v>
      </c>
      <c r="X80" s="5">
        <v>104416442000</v>
      </c>
      <c r="Y80" s="5">
        <v>329365274000</v>
      </c>
      <c r="Z80" s="5">
        <v>185398153000</v>
      </c>
    </row>
    <row r="81" spans="3:26" ht="15.5" x14ac:dyDescent="0.35">
      <c r="C81" t="s">
        <v>117</v>
      </c>
      <c r="D81" s="5">
        <v>646773188000</v>
      </c>
      <c r="E81" s="5">
        <v>568427767000</v>
      </c>
      <c r="F81" s="5">
        <v>620730051000</v>
      </c>
      <c r="G81" s="5">
        <v>718728153000</v>
      </c>
      <c r="I81" s="5">
        <v>620730051000</v>
      </c>
      <c r="J81" s="5">
        <v>696912249000</v>
      </c>
      <c r="K81" s="5">
        <v>725398905000</v>
      </c>
      <c r="L81" s="5">
        <v>734753851000</v>
      </c>
      <c r="M81" s="5">
        <v>731656662000</v>
      </c>
      <c r="N81" s="5">
        <v>539090411000</v>
      </c>
      <c r="O81" s="5">
        <v>495820357000</v>
      </c>
      <c r="P81" s="5">
        <v>468209217000</v>
      </c>
      <c r="Q81" s="5">
        <v>593638841000</v>
      </c>
      <c r="R81" s="5">
        <v>478664545000</v>
      </c>
      <c r="S81" s="5">
        <v>432343271000</v>
      </c>
      <c r="T81" s="5">
        <v>550188973000</v>
      </c>
      <c r="U81" s="5">
        <v>506103231000</v>
      </c>
      <c r="V81" s="5">
        <v>427045411000</v>
      </c>
      <c r="W81" s="5">
        <v>408241445000</v>
      </c>
      <c r="X81" s="5">
        <v>360077770000</v>
      </c>
      <c r="Y81" s="5">
        <v>372771552000</v>
      </c>
      <c r="Z81" s="5">
        <v>483351733000</v>
      </c>
    </row>
    <row r="82" spans="3:26" ht="15.5" x14ac:dyDescent="0.35">
      <c r="C82" t="s">
        <v>119</v>
      </c>
      <c r="J82" s="5">
        <v>3412455000</v>
      </c>
      <c r="K82" s="5">
        <v>10523000</v>
      </c>
      <c r="M82" s="5">
        <v>6469424000</v>
      </c>
    </row>
    <row r="83" spans="3:26" ht="15.5" x14ac:dyDescent="0.35">
      <c r="C83" t="s">
        <v>118</v>
      </c>
      <c r="D83" s="5">
        <v>63881988000</v>
      </c>
      <c r="E83" s="5">
        <v>50317291000</v>
      </c>
      <c r="F83" s="5">
        <v>31726839000</v>
      </c>
      <c r="G83" s="5">
        <v>33722287000</v>
      </c>
      <c r="I83" s="5">
        <v>31726839000</v>
      </c>
      <c r="J83" s="5">
        <v>36974835000</v>
      </c>
      <c r="K83" s="5">
        <v>40525312000</v>
      </c>
      <c r="L83" s="5">
        <v>33963177000</v>
      </c>
      <c r="M83" s="5">
        <v>40139965000</v>
      </c>
    </row>
    <row r="84" spans="3:26" ht="15.5" x14ac:dyDescent="0.35">
      <c r="C84" t="s">
        <v>120</v>
      </c>
      <c r="D84" s="5">
        <v>646773188000</v>
      </c>
      <c r="E84" s="5">
        <v>568427767000</v>
      </c>
      <c r="F84" s="5">
        <v>620730051000</v>
      </c>
      <c r="G84" s="5">
        <v>718728153000</v>
      </c>
      <c r="I84" s="5">
        <v>620730051000</v>
      </c>
      <c r="J84" s="5">
        <v>696912249000</v>
      </c>
      <c r="K84" s="5">
        <v>725398905000</v>
      </c>
      <c r="L84" s="5">
        <v>734753851000</v>
      </c>
      <c r="M84" s="5">
        <v>731656662000</v>
      </c>
      <c r="N84" s="5">
        <v>539090411000</v>
      </c>
      <c r="O84" s="5">
        <v>495820357000</v>
      </c>
      <c r="P84" s="5">
        <v>468209217000</v>
      </c>
      <c r="Q84" s="5">
        <v>593638841000</v>
      </c>
      <c r="R84" s="5">
        <v>478664545000</v>
      </c>
      <c r="S84" s="5">
        <v>432343271000</v>
      </c>
      <c r="T84" s="5">
        <v>550188973000</v>
      </c>
      <c r="U84" s="5">
        <v>506103231000</v>
      </c>
      <c r="V84" s="5">
        <v>427045411000</v>
      </c>
      <c r="W84" s="5">
        <v>408241445000</v>
      </c>
      <c r="X84" s="5">
        <v>360077770000</v>
      </c>
      <c r="Y84" s="5">
        <v>372771552000</v>
      </c>
      <c r="Z84" s="5">
        <v>483351733000</v>
      </c>
    </row>
    <row r="85" spans="3:26" ht="15.5" x14ac:dyDescent="0.35">
      <c r="C85" t="s">
        <v>121</v>
      </c>
      <c r="D85" s="5">
        <v>18595316000</v>
      </c>
      <c r="E85" s="5">
        <v>10568538000</v>
      </c>
      <c r="F85" s="5">
        <v>9393687000</v>
      </c>
      <c r="G85" s="5">
        <v>12858229000</v>
      </c>
      <c r="I85" s="5">
        <v>9393687000</v>
      </c>
      <c r="J85" s="5">
        <v>15558520000</v>
      </c>
      <c r="K85" s="5">
        <v>7496452000</v>
      </c>
      <c r="L85" s="5">
        <v>6129382000</v>
      </c>
      <c r="M85" s="5">
        <v>4254073000</v>
      </c>
      <c r="N85" s="5">
        <v>6151075000</v>
      </c>
      <c r="O85" s="5">
        <v>5105949000</v>
      </c>
      <c r="P85" s="5">
        <v>3475305000</v>
      </c>
      <c r="Q85" s="5">
        <v>3633550000</v>
      </c>
      <c r="R85" s="5">
        <v>7808600000</v>
      </c>
      <c r="S85" s="5">
        <v>6123565000</v>
      </c>
      <c r="T85" s="5">
        <v>13469478000</v>
      </c>
      <c r="U85" s="5">
        <v>11069237000</v>
      </c>
      <c r="V85" s="5">
        <v>12687037000</v>
      </c>
      <c r="W85" s="5">
        <v>7458876000</v>
      </c>
      <c r="X85" s="5">
        <v>3231776000</v>
      </c>
      <c r="Y85" s="5">
        <v>6442676000</v>
      </c>
      <c r="Z85" s="5">
        <v>7873740000</v>
      </c>
    </row>
    <row r="86" spans="3:26" ht="15.5" x14ac:dyDescent="0.35">
      <c r="C86" t="s">
        <v>122</v>
      </c>
      <c r="D86" s="5">
        <v>18595316000</v>
      </c>
      <c r="E86" s="5">
        <v>10568538000</v>
      </c>
      <c r="F86" s="5">
        <v>9393687000</v>
      </c>
      <c r="G86" s="5">
        <v>12858229000</v>
      </c>
      <c r="I86" s="5">
        <v>9393687000</v>
      </c>
      <c r="J86" s="5">
        <v>15558520000</v>
      </c>
      <c r="K86" s="5">
        <v>7496452000</v>
      </c>
      <c r="L86" s="5">
        <v>6129382000</v>
      </c>
      <c r="M86" s="5">
        <v>4254073000</v>
      </c>
      <c r="N86" s="5">
        <v>6151075000</v>
      </c>
      <c r="O86" s="5">
        <v>5105949000</v>
      </c>
      <c r="P86" s="5">
        <v>3475305000</v>
      </c>
      <c r="Q86" s="5">
        <v>3633550000</v>
      </c>
      <c r="R86" s="5">
        <v>7808600000</v>
      </c>
      <c r="S86" s="5">
        <v>6123565000</v>
      </c>
      <c r="T86" s="5">
        <v>13469478000</v>
      </c>
      <c r="U86" s="5">
        <v>11069237000</v>
      </c>
      <c r="V86" s="5">
        <v>12687037000</v>
      </c>
      <c r="W86" s="5">
        <v>7458876000</v>
      </c>
      <c r="X86" s="5">
        <v>3231776000</v>
      </c>
      <c r="Y86" s="5">
        <v>6442676000</v>
      </c>
      <c r="Z86" s="5">
        <v>7873740000</v>
      </c>
    </row>
    <row r="87" spans="3:26" ht="15.5" x14ac:dyDescent="0.35">
      <c r="C87" t="s">
        <v>123</v>
      </c>
      <c r="D87" s="5">
        <v>1185895489000</v>
      </c>
      <c r="E87" s="5">
        <v>1239196033000</v>
      </c>
      <c r="F87" s="5">
        <v>1131567647000</v>
      </c>
      <c r="G87" s="5">
        <v>1119679502000</v>
      </c>
      <c r="I87" s="5">
        <v>1131567647000</v>
      </c>
      <c r="J87" s="5">
        <v>1004975979000</v>
      </c>
      <c r="K87" s="5">
        <v>949910436000</v>
      </c>
      <c r="L87" s="5">
        <v>688917846000</v>
      </c>
      <c r="M87" s="5">
        <v>450988862000</v>
      </c>
      <c r="N87" s="5">
        <v>462027998000</v>
      </c>
      <c r="O87" s="5">
        <v>604717918000</v>
      </c>
      <c r="P87" s="5">
        <v>576382814000</v>
      </c>
      <c r="Q87" s="5">
        <v>514568482000</v>
      </c>
      <c r="R87" s="5">
        <v>890959036000</v>
      </c>
      <c r="S87" s="5">
        <v>923103960000</v>
      </c>
      <c r="T87" s="5">
        <v>830802449000</v>
      </c>
      <c r="U87" s="5">
        <v>682151686000</v>
      </c>
      <c r="V87" s="5">
        <v>654083460000</v>
      </c>
      <c r="W87" s="5">
        <v>686899413000</v>
      </c>
      <c r="X87" s="5">
        <v>605248646000</v>
      </c>
      <c r="Y87" s="5">
        <v>557563585000</v>
      </c>
      <c r="Z87" s="5">
        <v>775991541000</v>
      </c>
    </row>
    <row r="88" spans="3:26" ht="15.5" x14ac:dyDescent="0.35">
      <c r="C88" t="s">
        <v>91</v>
      </c>
      <c r="D88" s="5">
        <v>3511592144000</v>
      </c>
      <c r="E88" s="5">
        <v>3511592144000</v>
      </c>
      <c r="F88" s="5">
        <v>3511592144000</v>
      </c>
      <c r="G88" s="5">
        <v>3421261798000</v>
      </c>
      <c r="I88" s="5">
        <v>3511592144000</v>
      </c>
      <c r="J88" s="5">
        <v>3421261798000</v>
      </c>
      <c r="K88" s="5">
        <v>3232979403000</v>
      </c>
      <c r="L88" s="5">
        <v>3148571887000</v>
      </c>
      <c r="M88" s="5">
        <v>2996158899000</v>
      </c>
      <c r="N88" s="5">
        <v>2910877396000</v>
      </c>
      <c r="O88" s="5">
        <v>2820671995000</v>
      </c>
      <c r="P88" s="5">
        <v>2703690416000</v>
      </c>
      <c r="Q88" s="5">
        <v>2405699763000</v>
      </c>
      <c r="R88" s="5">
        <v>4074638767000</v>
      </c>
      <c r="S88" s="5">
        <v>3588860942000</v>
      </c>
      <c r="T88" s="5">
        <v>3680069586000</v>
      </c>
      <c r="U88" s="5">
        <v>3674216791000</v>
      </c>
      <c r="V88" s="5">
        <v>3251316608000</v>
      </c>
      <c r="W88" s="5">
        <v>2855960322000</v>
      </c>
      <c r="X88" s="5">
        <v>1460037869000</v>
      </c>
    </row>
    <row r="89" spans="3:26" ht="15.5" x14ac:dyDescent="0.35">
      <c r="C89" t="s">
        <v>124</v>
      </c>
      <c r="D89" s="5">
        <v>2276606972000</v>
      </c>
      <c r="E89" s="5">
        <v>2346238615000</v>
      </c>
      <c r="F89" s="5">
        <v>2407049919000</v>
      </c>
      <c r="G89" s="5">
        <v>2441938246000</v>
      </c>
      <c r="I89" s="5">
        <v>2407049919000</v>
      </c>
      <c r="J89" s="5">
        <v>2403424680000</v>
      </c>
      <c r="K89" s="5">
        <v>2441616384000</v>
      </c>
      <c r="L89" s="5">
        <v>2328864897000</v>
      </c>
      <c r="M89" s="5">
        <v>1687494334000</v>
      </c>
      <c r="N89" s="5">
        <v>1234147942000</v>
      </c>
      <c r="O89" s="5">
        <v>1436370319000</v>
      </c>
      <c r="P89" s="5">
        <v>1151925372000</v>
      </c>
      <c r="Q89" s="5">
        <v>1261014750000</v>
      </c>
      <c r="R89" s="5">
        <v>1589944730000</v>
      </c>
      <c r="S89" s="5">
        <v>1530197787000</v>
      </c>
      <c r="T89" s="5">
        <v>1628326016000</v>
      </c>
      <c r="U89" s="5">
        <v>1504650594000</v>
      </c>
      <c r="V89" s="5">
        <v>1418657427000</v>
      </c>
      <c r="W89" s="5">
        <v>1342733528000</v>
      </c>
      <c r="X89" s="5">
        <v>1181446560000</v>
      </c>
      <c r="Y89" s="5">
        <v>1417860331000</v>
      </c>
      <c r="Z89" s="5">
        <v>1634199221000</v>
      </c>
    </row>
    <row r="90" spans="3:26" ht="15.5" x14ac:dyDescent="0.35">
      <c r="C90" t="s">
        <v>125</v>
      </c>
    </row>
    <row r="91" spans="3:26" ht="15.5" x14ac:dyDescent="0.35">
      <c r="C91" t="s">
        <v>317</v>
      </c>
      <c r="Y91" s="5">
        <v>7574431000</v>
      </c>
      <c r="Z91" s="5">
        <v>109736842000</v>
      </c>
    </row>
    <row r="92" spans="3:26" ht="15.5" x14ac:dyDescent="0.35">
      <c r="C92" t="s">
        <v>128</v>
      </c>
      <c r="D92" s="5">
        <v>5860055000</v>
      </c>
      <c r="E92" s="5">
        <v>5919788000</v>
      </c>
      <c r="F92" s="5">
        <v>5957091000</v>
      </c>
      <c r="G92" s="5">
        <v>5922813000</v>
      </c>
      <c r="I92" s="5">
        <v>5957091000</v>
      </c>
      <c r="J92" s="5">
        <v>5951958000</v>
      </c>
      <c r="K92" s="5">
        <v>7957666000</v>
      </c>
      <c r="L92" s="5">
        <v>9129810000</v>
      </c>
      <c r="M92" s="5">
        <v>11760479000</v>
      </c>
      <c r="N92" s="5">
        <v>17519359000</v>
      </c>
      <c r="O92" s="5">
        <v>18182126000</v>
      </c>
      <c r="P92" s="5">
        <v>24005382000</v>
      </c>
      <c r="Q92" s="5">
        <v>24706488000</v>
      </c>
      <c r="R92" s="5">
        <v>29254908000</v>
      </c>
      <c r="S92" s="5">
        <v>26122429000</v>
      </c>
      <c r="T92" s="5">
        <v>18297987000</v>
      </c>
      <c r="U92" s="5">
        <v>15643394000</v>
      </c>
      <c r="V92" s="5">
        <v>13842443000</v>
      </c>
      <c r="W92" s="5">
        <v>11209112000</v>
      </c>
      <c r="X92" s="5">
        <v>9733402000</v>
      </c>
      <c r="Y92" s="5">
        <v>8117831000</v>
      </c>
      <c r="Z92" s="5">
        <v>7628820000</v>
      </c>
    </row>
    <row r="93" spans="3:26" ht="15.5" x14ac:dyDescent="0.35">
      <c r="C93" t="s">
        <v>126</v>
      </c>
      <c r="D93" s="5">
        <v>4913335969000</v>
      </c>
      <c r="E93" s="5">
        <v>4831498813000</v>
      </c>
      <c r="F93" s="5">
        <v>4825144616000</v>
      </c>
      <c r="G93" s="5">
        <v>4740429525000</v>
      </c>
      <c r="I93" s="5">
        <v>4825144616000</v>
      </c>
      <c r="J93" s="5">
        <v>4548856476000</v>
      </c>
      <c r="K93" s="5">
        <v>4542657221000</v>
      </c>
      <c r="L93" s="5">
        <v>4437447230000</v>
      </c>
      <c r="M93" s="5">
        <v>4414851819000</v>
      </c>
      <c r="N93" s="5">
        <v>4487169898000</v>
      </c>
      <c r="O93" s="5">
        <v>4184063703000</v>
      </c>
      <c r="P93" s="5">
        <v>4076950726000</v>
      </c>
      <c r="Q93" s="5">
        <v>3893303720000</v>
      </c>
      <c r="R93" s="5">
        <v>6042932759000</v>
      </c>
      <c r="S93" s="5">
        <v>5520673718000</v>
      </c>
      <c r="T93" s="5">
        <v>5497490587000</v>
      </c>
      <c r="U93" s="5">
        <v>5556239354000</v>
      </c>
      <c r="V93" s="5">
        <v>5070281470000</v>
      </c>
      <c r="W93" s="5">
        <v>4668875255000</v>
      </c>
      <c r="X93" s="5">
        <v>3285931092000</v>
      </c>
      <c r="Y93" s="5">
        <v>1690584778000</v>
      </c>
      <c r="Z93" s="5">
        <v>1905249467000</v>
      </c>
    </row>
    <row r="94" spans="3:26" ht="15.5" x14ac:dyDescent="0.35">
      <c r="C94" t="s">
        <v>129</v>
      </c>
      <c r="D94" s="5">
        <v>5058851831000</v>
      </c>
      <c r="E94" s="5">
        <v>5014740312000</v>
      </c>
      <c r="F94" s="5">
        <v>4960744225000</v>
      </c>
      <c r="G94" s="5">
        <v>4902108703000</v>
      </c>
      <c r="I94" s="5">
        <v>4960744225000</v>
      </c>
      <c r="J94" s="5">
        <v>4643712754000</v>
      </c>
      <c r="K94" s="5">
        <v>4575605041000</v>
      </c>
      <c r="L94" s="5">
        <v>4478080367000</v>
      </c>
      <c r="M94" s="5">
        <v>4434107022000</v>
      </c>
      <c r="N94" s="5">
        <v>4511067554000</v>
      </c>
      <c r="O94" s="5">
        <v>4321732307000</v>
      </c>
      <c r="P94" s="5">
        <v>4111800727000</v>
      </c>
      <c r="Q94" s="5">
        <v>3925670858000</v>
      </c>
      <c r="R94" s="5">
        <v>6133633947000</v>
      </c>
      <c r="S94" s="5">
        <v>5595602490000</v>
      </c>
      <c r="T94" s="5">
        <v>5586826304000</v>
      </c>
      <c r="U94" s="5">
        <v>5685248851000</v>
      </c>
      <c r="V94" s="5">
        <v>5140297807000</v>
      </c>
      <c r="W94" s="5">
        <v>4776452137000</v>
      </c>
      <c r="X94" s="5">
        <v>3350852965000</v>
      </c>
      <c r="Y94" s="5">
        <v>1820732203000</v>
      </c>
      <c r="Z94" s="5">
        <v>2106447237000</v>
      </c>
    </row>
    <row r="95" spans="3:26" ht="15.5" x14ac:dyDescent="0.35">
      <c r="C95" t="s">
        <v>130</v>
      </c>
      <c r="D95" s="5">
        <v>7335458803000</v>
      </c>
      <c r="E95" s="5">
        <v>7360978927000</v>
      </c>
      <c r="F95" s="5">
        <v>7367794144000</v>
      </c>
      <c r="G95" s="5">
        <v>7344046949000</v>
      </c>
      <c r="I95" s="5">
        <v>7367794144000</v>
      </c>
      <c r="J95" s="5">
        <v>7047137434000</v>
      </c>
      <c r="K95" s="5">
        <v>7017221425000</v>
      </c>
      <c r="L95" s="5">
        <v>6806945264000</v>
      </c>
      <c r="M95" s="5">
        <v>6121601356000</v>
      </c>
      <c r="N95" s="5">
        <v>5745215496000</v>
      </c>
      <c r="O95" s="5">
        <v>5758102626000</v>
      </c>
      <c r="P95" s="5">
        <v>5263726099000</v>
      </c>
      <c r="Q95" s="5">
        <v>5186685608000</v>
      </c>
      <c r="R95" s="5">
        <v>7723578677000</v>
      </c>
      <c r="S95" s="5">
        <v>7125800277000</v>
      </c>
      <c r="T95" s="5">
        <v>7215152320000</v>
      </c>
      <c r="U95" s="5">
        <v>7189899445000</v>
      </c>
      <c r="V95" s="5">
        <v>6558955234000</v>
      </c>
      <c r="W95" s="5">
        <v>6119185665000</v>
      </c>
      <c r="X95" s="5">
        <v>4532299525000</v>
      </c>
      <c r="Y95" s="5">
        <v>3238592534000</v>
      </c>
      <c r="Z95" s="5">
        <v>3740646458000</v>
      </c>
    </row>
    <row r="96" spans="3:26" ht="15.5" x14ac:dyDescent="0.35">
      <c r="C96" t="s">
        <v>131</v>
      </c>
    </row>
    <row r="97" spans="3:26" ht="15.5" x14ac:dyDescent="0.35">
      <c r="C97" t="s">
        <v>132</v>
      </c>
    </row>
    <row r="98" spans="3:26" ht="15.5" x14ac:dyDescent="0.35">
      <c r="C98" t="s">
        <v>133</v>
      </c>
      <c r="D98" s="5">
        <v>1183701577000</v>
      </c>
      <c r="E98" s="5">
        <v>1068167564000</v>
      </c>
      <c r="F98" s="5">
        <v>950242049000</v>
      </c>
      <c r="G98" s="5">
        <v>1193207305000</v>
      </c>
      <c r="I98" s="5">
        <v>950242049000</v>
      </c>
      <c r="J98" s="5">
        <v>894832004000</v>
      </c>
      <c r="K98" s="5">
        <v>1123458245000</v>
      </c>
      <c r="L98" s="5">
        <v>1158518478000</v>
      </c>
      <c r="M98" s="5">
        <v>1184192608000</v>
      </c>
      <c r="N98" s="5">
        <v>1173917101000</v>
      </c>
      <c r="O98" s="5">
        <v>1146204194000</v>
      </c>
      <c r="P98" s="5">
        <v>1232040043000</v>
      </c>
      <c r="Q98" s="5">
        <v>1449898887000</v>
      </c>
      <c r="R98" s="5">
        <v>1849891122000</v>
      </c>
      <c r="S98" s="5">
        <v>1757515738000</v>
      </c>
      <c r="T98" s="5">
        <v>1462013369000</v>
      </c>
      <c r="U98" s="5">
        <v>1332135012000</v>
      </c>
      <c r="V98" s="5">
        <v>967054285000</v>
      </c>
      <c r="W98" s="5">
        <v>869330538000</v>
      </c>
      <c r="X98" s="5">
        <v>756065805000</v>
      </c>
      <c r="Y98" s="5">
        <v>6544974708000</v>
      </c>
      <c r="Z98" s="5">
        <v>8482018294000</v>
      </c>
    </row>
    <row r="99" spans="3:26" ht="15.5" x14ac:dyDescent="0.35">
      <c r="C99" t="s">
        <v>134</v>
      </c>
      <c r="D99" s="5">
        <v>345198919000</v>
      </c>
      <c r="E99" s="5">
        <v>286041649000</v>
      </c>
      <c r="F99" s="5">
        <v>243083759000</v>
      </c>
      <c r="G99" s="5">
        <v>274293140000</v>
      </c>
      <c r="I99" s="5">
        <v>243083759000</v>
      </c>
      <c r="J99" s="5">
        <v>170195983000</v>
      </c>
      <c r="K99" s="5">
        <v>177902459000</v>
      </c>
      <c r="L99" s="5">
        <v>129325250000</v>
      </c>
      <c r="M99" s="5">
        <v>179550871000</v>
      </c>
      <c r="N99" s="5">
        <v>209072201000</v>
      </c>
      <c r="O99" s="5">
        <v>203556609000</v>
      </c>
      <c r="P99" s="5">
        <v>107754700000</v>
      </c>
      <c r="Q99" s="5">
        <v>19176404000</v>
      </c>
      <c r="R99" s="5">
        <v>314288657000</v>
      </c>
      <c r="S99" s="5">
        <v>85557130000</v>
      </c>
    </row>
    <row r="100" spans="3:26" ht="15.5" x14ac:dyDescent="0.35">
      <c r="C100" t="s">
        <v>135</v>
      </c>
    </row>
    <row r="101" spans="3:26" ht="15.5" x14ac:dyDescent="0.35">
      <c r="C101" t="s">
        <v>136</v>
      </c>
      <c r="D101" s="5">
        <v>371063095000</v>
      </c>
      <c r="E101" s="5">
        <v>300583346000</v>
      </c>
      <c r="F101" s="5">
        <v>285672101000</v>
      </c>
      <c r="G101" s="5">
        <v>453166735000</v>
      </c>
      <c r="I101" s="5">
        <v>285672101000</v>
      </c>
      <c r="J101" s="5">
        <v>263033824000</v>
      </c>
      <c r="K101" s="5">
        <v>288706204000</v>
      </c>
      <c r="L101" s="5">
        <v>310073324000</v>
      </c>
      <c r="M101" s="5">
        <v>217094900000</v>
      </c>
      <c r="N101" s="5">
        <v>268158404000</v>
      </c>
      <c r="O101" s="5">
        <v>359753523000</v>
      </c>
      <c r="P101" s="5">
        <v>418320531000</v>
      </c>
      <c r="Q101" s="5">
        <v>743626053000</v>
      </c>
      <c r="R101" s="5">
        <v>908232351000</v>
      </c>
      <c r="S101" s="5">
        <v>844738135000</v>
      </c>
      <c r="T101" s="5">
        <v>669932074000</v>
      </c>
      <c r="U101" s="5">
        <v>535359459000</v>
      </c>
      <c r="V101" s="5">
        <v>371636007000</v>
      </c>
      <c r="W101" s="5">
        <v>395761429000</v>
      </c>
      <c r="X101" s="5">
        <v>309199315000</v>
      </c>
      <c r="Y101" s="5">
        <v>220747191000</v>
      </c>
      <c r="Z101" s="5">
        <v>321629632000</v>
      </c>
    </row>
    <row r="102" spans="3:26" ht="15.5" x14ac:dyDescent="0.35">
      <c r="C102" t="s">
        <v>143</v>
      </c>
      <c r="N102" s="5">
        <v>232345931000</v>
      </c>
      <c r="O102" s="5">
        <v>156354938000</v>
      </c>
      <c r="P102" s="5">
        <v>272577547000</v>
      </c>
      <c r="Q102" s="5">
        <v>87236057000</v>
      </c>
      <c r="R102" s="5">
        <v>40458518000</v>
      </c>
      <c r="S102" s="5">
        <v>10029121000</v>
      </c>
      <c r="T102" s="5">
        <v>10593842000</v>
      </c>
      <c r="U102" s="5">
        <v>12747645000</v>
      </c>
      <c r="V102" s="5">
        <v>6855249000</v>
      </c>
      <c r="W102" s="5">
        <v>18160153000</v>
      </c>
      <c r="X102" s="5">
        <v>29182759000</v>
      </c>
      <c r="Y102" s="5">
        <v>19560090000</v>
      </c>
      <c r="Z102" s="5">
        <v>22988351000</v>
      </c>
    </row>
    <row r="103" spans="3:26" ht="15.5" x14ac:dyDescent="0.35">
      <c r="C103" t="s">
        <v>144</v>
      </c>
      <c r="D103" s="5">
        <v>63881988000</v>
      </c>
      <c r="E103" s="5">
        <v>50317291000</v>
      </c>
      <c r="F103" s="5">
        <v>31726839000</v>
      </c>
      <c r="G103" s="5">
        <v>33722287000</v>
      </c>
      <c r="I103" s="5">
        <v>31726839000</v>
      </c>
      <c r="J103" s="5">
        <v>40387290000</v>
      </c>
      <c r="K103" s="5">
        <v>40535835000</v>
      </c>
      <c r="L103" s="5">
        <v>33963177000</v>
      </c>
      <c r="M103" s="5">
        <v>46609389000</v>
      </c>
      <c r="N103" s="5">
        <v>232345931000</v>
      </c>
      <c r="O103" s="5">
        <v>156354938000</v>
      </c>
      <c r="P103" s="5">
        <v>272577547000</v>
      </c>
      <c r="Q103" s="5">
        <v>87236057000</v>
      </c>
      <c r="R103" s="5">
        <v>40458518000</v>
      </c>
      <c r="S103" s="5">
        <v>10029121000</v>
      </c>
      <c r="T103" s="5">
        <v>10593842000</v>
      </c>
      <c r="U103" s="5">
        <v>12747645000</v>
      </c>
      <c r="V103" s="5">
        <v>6855249000</v>
      </c>
      <c r="W103" s="5">
        <v>18160153000</v>
      </c>
      <c r="X103" s="5">
        <v>29182759000</v>
      </c>
      <c r="Y103" s="5">
        <v>19560090000</v>
      </c>
      <c r="Z103" s="5">
        <v>22988351000</v>
      </c>
    </row>
    <row r="104" spans="3:26" ht="15.5" x14ac:dyDescent="0.35">
      <c r="C104" t="s">
        <v>137</v>
      </c>
      <c r="D104" s="5">
        <v>6945185000</v>
      </c>
      <c r="E104" s="5">
        <v>11539055000</v>
      </c>
      <c r="F104" s="5">
        <v>10855266000</v>
      </c>
      <c r="G104" s="5">
        <v>9103788000</v>
      </c>
      <c r="I104" s="5">
        <v>10855266000</v>
      </c>
      <c r="J104" s="5">
        <v>19718228000</v>
      </c>
      <c r="K104" s="5">
        <v>37493690000</v>
      </c>
      <c r="L104" s="5">
        <v>100757092000</v>
      </c>
      <c r="M104" s="5">
        <v>166152044000</v>
      </c>
      <c r="N104" s="5">
        <v>45866116000</v>
      </c>
      <c r="O104" s="5">
        <v>16817152000</v>
      </c>
      <c r="P104" s="5">
        <v>74889509000</v>
      </c>
      <c r="Q104" s="5">
        <v>50745024000</v>
      </c>
      <c r="R104" s="5">
        <v>38619616000</v>
      </c>
      <c r="S104" s="5">
        <v>40245941000</v>
      </c>
      <c r="T104" s="5">
        <v>59648584000</v>
      </c>
      <c r="U104" s="5">
        <v>84293135000</v>
      </c>
      <c r="V104" s="5">
        <v>68511383000</v>
      </c>
      <c r="W104" s="5">
        <v>39534194000</v>
      </c>
      <c r="X104" s="5">
        <v>92017590000</v>
      </c>
      <c r="Y104" s="5">
        <v>21296875000</v>
      </c>
      <c r="Z104" s="5">
        <v>26870691000</v>
      </c>
    </row>
    <row r="105" spans="3:26" ht="15.5" x14ac:dyDescent="0.35">
      <c r="C105" t="s">
        <v>138</v>
      </c>
      <c r="D105" s="5">
        <v>175894087000</v>
      </c>
      <c r="E105" s="5">
        <v>198406734000</v>
      </c>
      <c r="F105" s="5">
        <v>176771346000</v>
      </c>
      <c r="G105" s="5">
        <v>203313833000</v>
      </c>
      <c r="I105" s="5">
        <v>176771346000</v>
      </c>
      <c r="J105" s="5">
        <v>171914213000</v>
      </c>
      <c r="K105" s="5">
        <v>243105938000</v>
      </c>
      <c r="L105" s="5">
        <v>243425478000</v>
      </c>
      <c r="M105" s="5">
        <v>231016668000</v>
      </c>
      <c r="N105" s="5">
        <v>155669692000</v>
      </c>
      <c r="O105" s="5">
        <v>178644247000</v>
      </c>
      <c r="P105" s="5">
        <v>175497941000</v>
      </c>
      <c r="Q105" s="5">
        <v>164473236000</v>
      </c>
      <c r="R105" s="5">
        <v>291003710000</v>
      </c>
      <c r="S105" s="5">
        <v>370911433000</v>
      </c>
      <c r="T105" s="5">
        <v>440805947000</v>
      </c>
      <c r="U105" s="5">
        <v>445806763000</v>
      </c>
      <c r="V105" s="5">
        <v>311032691000</v>
      </c>
      <c r="W105" s="5">
        <v>253295562000</v>
      </c>
      <c r="X105" s="5">
        <v>145846141000</v>
      </c>
      <c r="Y105" s="5">
        <v>2195724934000</v>
      </c>
      <c r="Z105" s="5">
        <v>2806725300000</v>
      </c>
    </row>
    <row r="106" spans="3:26" ht="15.5" x14ac:dyDescent="0.35">
      <c r="C106" t="s">
        <v>139</v>
      </c>
    </row>
    <row r="107" spans="3:26" ht="15.5" x14ac:dyDescent="0.35">
      <c r="C107" t="s">
        <v>638</v>
      </c>
      <c r="D107" s="5">
        <v>191558724000</v>
      </c>
      <c r="E107" s="5">
        <v>202048224000</v>
      </c>
      <c r="F107" s="5">
        <v>184692348000</v>
      </c>
      <c r="G107" s="5">
        <v>199929849000</v>
      </c>
      <c r="I107" s="5">
        <v>184692348000</v>
      </c>
      <c r="J107" s="5">
        <v>202209706000</v>
      </c>
      <c r="K107" s="5">
        <v>299173174000</v>
      </c>
      <c r="L107" s="5">
        <v>298439521000</v>
      </c>
      <c r="M107" s="5">
        <v>279310321000</v>
      </c>
      <c r="N107" s="5">
        <v>228083871000</v>
      </c>
      <c r="O107" s="5">
        <v>208979745000</v>
      </c>
      <c r="P107" s="5">
        <v>173679995000</v>
      </c>
      <c r="Q107" s="5">
        <v>140255124000</v>
      </c>
      <c r="R107" s="5">
        <v>247285979000</v>
      </c>
      <c r="S107" s="5">
        <v>393257549000</v>
      </c>
      <c r="T107" s="5">
        <v>270380000000</v>
      </c>
      <c r="U107" s="5">
        <v>244273600000</v>
      </c>
      <c r="V107" s="5">
        <v>188152000000</v>
      </c>
      <c r="W107" s="5">
        <v>162579200000</v>
      </c>
      <c r="X107" s="5">
        <v>179820000000</v>
      </c>
      <c r="Y107" s="5">
        <v>4087645618000</v>
      </c>
      <c r="Z107" s="5">
        <v>5303804320000</v>
      </c>
    </row>
    <row r="108" spans="3:26" ht="15.5" x14ac:dyDescent="0.35">
      <c r="C108" t="s">
        <v>1796</v>
      </c>
      <c r="Q108" s="5">
        <v>238578527000</v>
      </c>
    </row>
    <row r="109" spans="3:26" ht="15.5" x14ac:dyDescent="0.35">
      <c r="C109" t="s">
        <v>142</v>
      </c>
      <c r="D109" s="5">
        <v>191558724000</v>
      </c>
      <c r="E109" s="5">
        <v>202048224000</v>
      </c>
      <c r="F109" s="5">
        <v>184692348000</v>
      </c>
      <c r="G109" s="5">
        <v>199929849000</v>
      </c>
      <c r="I109" s="5">
        <v>184692348000</v>
      </c>
      <c r="J109" s="5">
        <v>202209706000</v>
      </c>
      <c r="K109" s="5">
        <v>299173174000</v>
      </c>
      <c r="L109" s="5">
        <v>298439521000</v>
      </c>
      <c r="M109" s="5">
        <v>279310321000</v>
      </c>
      <c r="N109" s="5">
        <v>228083871000</v>
      </c>
      <c r="O109" s="5">
        <v>208979745000</v>
      </c>
      <c r="P109" s="5">
        <v>173679995000</v>
      </c>
      <c r="Q109" s="5">
        <v>378833651000</v>
      </c>
      <c r="R109" s="5">
        <v>247285979000</v>
      </c>
      <c r="S109" s="5">
        <v>393257549000</v>
      </c>
      <c r="T109" s="5">
        <v>270380000000</v>
      </c>
      <c r="U109" s="5">
        <v>244273600000</v>
      </c>
      <c r="V109" s="5">
        <v>188152000000</v>
      </c>
      <c r="W109" s="5">
        <v>162579200000</v>
      </c>
      <c r="X109" s="5">
        <v>179820000000</v>
      </c>
      <c r="Y109" s="5">
        <v>4087645618000</v>
      </c>
      <c r="Z109" s="5">
        <v>5303804320000</v>
      </c>
    </row>
    <row r="110" spans="3:26" ht="15.5" x14ac:dyDescent="0.35">
      <c r="C110" t="s">
        <v>145</v>
      </c>
      <c r="D110" s="5">
        <v>912665506000</v>
      </c>
      <c r="E110" s="5">
        <v>941840726000</v>
      </c>
      <c r="F110" s="5">
        <v>1019756846000</v>
      </c>
      <c r="G110" s="5">
        <v>817927404000</v>
      </c>
      <c r="I110" s="5">
        <v>1019756846000</v>
      </c>
      <c r="J110" s="5">
        <v>793989706000</v>
      </c>
      <c r="K110" s="5">
        <v>935578926000</v>
      </c>
      <c r="L110" s="5">
        <v>1165288729000</v>
      </c>
      <c r="M110" s="5">
        <v>1460390824000</v>
      </c>
      <c r="N110" s="5">
        <v>1893036762000</v>
      </c>
      <c r="O110" s="5">
        <v>2078931547000</v>
      </c>
      <c r="P110" s="5">
        <v>1790318082000</v>
      </c>
      <c r="Q110" s="5">
        <v>1982491638000</v>
      </c>
      <c r="R110" s="5">
        <v>4260587861000</v>
      </c>
      <c r="S110" s="5">
        <v>4253165495000</v>
      </c>
      <c r="T110" s="5">
        <v>4431566852000</v>
      </c>
      <c r="U110" s="5">
        <v>4667652082000</v>
      </c>
      <c r="V110" s="5">
        <v>4354332728000</v>
      </c>
      <c r="W110" s="5">
        <v>4377279233000</v>
      </c>
      <c r="X110" s="5">
        <v>4261455236000</v>
      </c>
      <c r="Y110" s="5">
        <v>213621447000</v>
      </c>
      <c r="Z110" s="5">
        <v>220652471000</v>
      </c>
    </row>
    <row r="111" spans="3:26" ht="15.5" x14ac:dyDescent="0.35">
      <c r="C111" t="s">
        <v>146</v>
      </c>
      <c r="D111" s="5">
        <v>912665506000</v>
      </c>
      <c r="E111" s="5">
        <v>941840726000</v>
      </c>
      <c r="F111" s="5">
        <v>1019756846000</v>
      </c>
      <c r="G111" s="5">
        <v>817927404000</v>
      </c>
      <c r="I111" s="5">
        <v>1019756846000</v>
      </c>
      <c r="J111" s="5">
        <v>793989706000</v>
      </c>
      <c r="K111" s="5">
        <v>935578926000</v>
      </c>
      <c r="L111" s="5">
        <v>1165288729000</v>
      </c>
      <c r="M111" s="5">
        <v>1460390824000</v>
      </c>
      <c r="N111" s="5">
        <v>1893036762000</v>
      </c>
      <c r="O111" s="5">
        <v>2078931547000</v>
      </c>
      <c r="P111" s="5">
        <v>1790318082000</v>
      </c>
      <c r="Q111" s="5">
        <v>1982491638000</v>
      </c>
      <c r="R111" s="5">
        <v>4260587861000</v>
      </c>
      <c r="S111" s="5">
        <v>4253165495000</v>
      </c>
      <c r="T111" s="5">
        <v>4431566852000</v>
      </c>
      <c r="U111" s="5">
        <v>4667652082000</v>
      </c>
      <c r="V111" s="5">
        <v>4354332728000</v>
      </c>
      <c r="W111" s="5">
        <v>4377279233000</v>
      </c>
      <c r="X111" s="5">
        <v>4261455236000</v>
      </c>
      <c r="Y111" s="5">
        <v>213621447000</v>
      </c>
      <c r="Z111" s="5">
        <v>220652471000</v>
      </c>
    </row>
    <row r="112" spans="3:26" ht="15.5" x14ac:dyDescent="0.35">
      <c r="C112" t="s">
        <v>323</v>
      </c>
    </row>
    <row r="113" spans="2:26" ht="15.5" x14ac:dyDescent="0.35">
      <c r="C113" t="s">
        <v>140</v>
      </c>
      <c r="D113" s="5">
        <v>357659665000</v>
      </c>
      <c r="E113" s="5">
        <v>380833768000</v>
      </c>
      <c r="F113" s="5">
        <v>462116965000</v>
      </c>
      <c r="G113" s="5">
        <v>318252630000</v>
      </c>
      <c r="I113" s="5">
        <v>462116965000</v>
      </c>
      <c r="J113" s="5">
        <v>301597629000</v>
      </c>
      <c r="K113" s="5">
        <v>448432170000</v>
      </c>
      <c r="L113" s="5">
        <v>681360825000</v>
      </c>
      <c r="M113" s="5">
        <v>939303841000</v>
      </c>
      <c r="N113" s="5">
        <v>1219234667000</v>
      </c>
      <c r="O113" s="5">
        <v>1417708180000</v>
      </c>
      <c r="P113" s="5">
        <v>1242248924000</v>
      </c>
      <c r="Q113" s="5">
        <v>1415928920000</v>
      </c>
      <c r="R113" s="5">
        <v>3081535955000</v>
      </c>
      <c r="S113" s="5">
        <v>3397875096000</v>
      </c>
      <c r="T113" s="5">
        <v>3791508253000</v>
      </c>
      <c r="U113" s="5">
        <v>4067554663000</v>
      </c>
      <c r="V113" s="5">
        <v>3789354409000</v>
      </c>
      <c r="W113" s="5">
        <v>3826136154000</v>
      </c>
      <c r="X113" s="5">
        <v>3904096206000</v>
      </c>
    </row>
    <row r="114" spans="2:26" ht="15.5" x14ac:dyDescent="0.35">
      <c r="C114" t="s">
        <v>325</v>
      </c>
      <c r="D114" s="5">
        <v>357659665000</v>
      </c>
      <c r="E114" s="5">
        <v>380833768000</v>
      </c>
      <c r="F114" s="5">
        <v>462116965000</v>
      </c>
      <c r="G114" s="5">
        <v>318252630000</v>
      </c>
      <c r="I114" s="5">
        <v>462116965000</v>
      </c>
      <c r="J114" s="5">
        <v>301597629000</v>
      </c>
      <c r="K114" s="5">
        <v>448432170000</v>
      </c>
      <c r="L114" s="5">
        <v>681360825000</v>
      </c>
      <c r="M114" s="5">
        <v>939303841000</v>
      </c>
      <c r="N114" s="5">
        <v>1219234667000</v>
      </c>
      <c r="O114" s="5">
        <v>1417708180000</v>
      </c>
      <c r="P114" s="5">
        <v>1242248924000</v>
      </c>
      <c r="Q114" s="5">
        <v>1415928920000</v>
      </c>
      <c r="R114" s="5">
        <v>3081535955000</v>
      </c>
      <c r="S114" s="5">
        <v>3397875096000</v>
      </c>
      <c r="T114" s="5">
        <v>3791508253000</v>
      </c>
      <c r="U114" s="5">
        <v>4067554663000</v>
      </c>
      <c r="V114" s="5">
        <v>3789354409000</v>
      </c>
      <c r="W114" s="5">
        <v>3826136154000</v>
      </c>
      <c r="X114" s="5">
        <v>3904096206000</v>
      </c>
    </row>
    <row r="115" spans="2:26" ht="15.5" x14ac:dyDescent="0.35">
      <c r="C115" t="s">
        <v>147</v>
      </c>
      <c r="D115" s="5">
        <v>58159603000</v>
      </c>
      <c r="E115" s="5">
        <v>74053784000</v>
      </c>
      <c r="F115" s="5">
        <v>82855181000</v>
      </c>
      <c r="G115" s="5">
        <v>71925288000</v>
      </c>
      <c r="I115" s="5">
        <v>82855181000</v>
      </c>
      <c r="J115" s="5">
        <v>89262554000</v>
      </c>
      <c r="K115" s="5">
        <v>88375054000</v>
      </c>
      <c r="L115" s="5">
        <v>100604053000</v>
      </c>
      <c r="M115" s="5">
        <v>65556937000</v>
      </c>
      <c r="N115" s="5">
        <v>23754580000</v>
      </c>
      <c r="O115" s="5">
        <v>24139032000</v>
      </c>
      <c r="P115" s="5">
        <v>43649152000</v>
      </c>
      <c r="Q115" s="5">
        <v>40172197000</v>
      </c>
      <c r="R115" s="5">
        <v>86515416000</v>
      </c>
      <c r="S115" s="5">
        <v>107817161000</v>
      </c>
      <c r="T115" s="5">
        <v>163637040000</v>
      </c>
      <c r="U115" s="5">
        <v>196376784000</v>
      </c>
      <c r="V115" s="5">
        <v>212883595000</v>
      </c>
      <c r="W115" s="5">
        <v>264537354000</v>
      </c>
      <c r="X115" s="5">
        <v>122258602000</v>
      </c>
      <c r="Y115" s="5">
        <v>17674170000</v>
      </c>
      <c r="Z115" s="5">
        <v>36987358000</v>
      </c>
    </row>
    <row r="116" spans="2:26" ht="15.5" x14ac:dyDescent="0.35">
      <c r="C116" t="s">
        <v>150</v>
      </c>
      <c r="D116" s="5">
        <v>2096367083000</v>
      </c>
      <c r="E116" s="5">
        <v>2010008290000</v>
      </c>
      <c r="F116" s="5">
        <v>1969998895000</v>
      </c>
      <c r="G116" s="5">
        <v>2011134709000</v>
      </c>
      <c r="I116" s="5">
        <v>1969998895000</v>
      </c>
      <c r="J116" s="5">
        <v>1688821710000</v>
      </c>
      <c r="K116" s="5">
        <v>2059037171000</v>
      </c>
      <c r="L116" s="5">
        <v>2323807207000</v>
      </c>
      <c r="M116" s="5">
        <v>2644583432000</v>
      </c>
      <c r="N116" s="5">
        <v>3066953863000</v>
      </c>
      <c r="O116" s="5">
        <v>3225135741000</v>
      </c>
      <c r="P116" s="5">
        <v>3022358125000</v>
      </c>
      <c r="Q116" s="5">
        <v>3432390525000</v>
      </c>
      <c r="R116" s="5">
        <v>6110478983000</v>
      </c>
      <c r="S116" s="5">
        <v>6010681233000</v>
      </c>
      <c r="T116" s="5">
        <v>5893580221000</v>
      </c>
      <c r="U116" s="5">
        <v>5999787094000</v>
      </c>
      <c r="V116" s="5">
        <v>5321387013000</v>
      </c>
      <c r="W116" s="5">
        <v>5246609771000</v>
      </c>
      <c r="X116" s="5">
        <v>5017521041000</v>
      </c>
      <c r="Y116" s="5">
        <v>6758596155000</v>
      </c>
      <c r="Z116" s="5">
        <v>8702670765000</v>
      </c>
    </row>
    <row r="117" spans="2:26" ht="15.5" x14ac:dyDescent="0.35">
      <c r="C117" t="s">
        <v>151</v>
      </c>
    </row>
    <row r="118" spans="2:26" ht="15.5" x14ac:dyDescent="0.35">
      <c r="C118" t="s">
        <v>152</v>
      </c>
      <c r="D118" s="5">
        <v>661500000000</v>
      </c>
      <c r="E118" s="5">
        <v>661500000000</v>
      </c>
      <c r="F118" s="5">
        <v>661500000000</v>
      </c>
      <c r="G118" s="5">
        <v>661500000000</v>
      </c>
      <c r="I118" s="5">
        <v>661500000000</v>
      </c>
      <c r="J118" s="5">
        <v>661500000000</v>
      </c>
      <c r="K118" s="5">
        <v>661500000000</v>
      </c>
      <c r="L118" s="5">
        <v>661500000000</v>
      </c>
      <c r="M118" s="5">
        <v>661500000000</v>
      </c>
      <c r="N118" s="5">
        <v>661500000000</v>
      </c>
      <c r="O118" s="5">
        <v>661500000000</v>
      </c>
      <c r="P118" s="5">
        <v>661500000000</v>
      </c>
      <c r="Q118" s="5">
        <v>661500000000</v>
      </c>
      <c r="R118" s="5">
        <v>661500000000</v>
      </c>
      <c r="S118" s="5">
        <v>661500000000</v>
      </c>
      <c r="T118" s="5">
        <v>661500000000</v>
      </c>
      <c r="U118" s="5">
        <v>661500000000</v>
      </c>
      <c r="V118" s="5">
        <v>661500000000</v>
      </c>
      <c r="W118" s="5">
        <v>661500000000</v>
      </c>
      <c r="X118" s="5">
        <v>661500000000</v>
      </c>
      <c r="Y118" s="5">
        <v>661500000000</v>
      </c>
      <c r="Z118" s="5">
        <v>661500000000</v>
      </c>
    </row>
    <row r="119" spans="2:26" ht="15.5" x14ac:dyDescent="0.35">
      <c r="C119" t="s">
        <v>153</v>
      </c>
      <c r="D119" s="5">
        <v>304721042000</v>
      </c>
      <c r="E119" s="5">
        <v>304721042000</v>
      </c>
      <c r="F119" s="5">
        <v>304721042000</v>
      </c>
      <c r="G119" s="5">
        <v>304721042000</v>
      </c>
      <c r="I119" s="5">
        <v>304721042000</v>
      </c>
      <c r="J119" s="5">
        <v>304721042000</v>
      </c>
      <c r="K119" s="5">
        <v>304721042000</v>
      </c>
      <c r="L119" s="5">
        <v>304721042000</v>
      </c>
      <c r="M119" s="5">
        <v>304721042000</v>
      </c>
      <c r="N119" s="5">
        <v>304440593000</v>
      </c>
      <c r="O119" s="5">
        <v>304440593000</v>
      </c>
      <c r="P119" s="5">
        <v>256596602000</v>
      </c>
      <c r="Q119" s="5">
        <v>256596602000</v>
      </c>
      <c r="R119" s="5">
        <v>154800000000</v>
      </c>
      <c r="S119" s="5">
        <v>154800000000</v>
      </c>
      <c r="T119" s="5">
        <v>154800000000</v>
      </c>
      <c r="U119" s="5">
        <v>154800000000</v>
      </c>
      <c r="V119" s="5">
        <v>154800000000</v>
      </c>
      <c r="W119" s="5">
        <v>154800000000</v>
      </c>
      <c r="X119" s="5">
        <v>154800000000</v>
      </c>
      <c r="Y119" s="5">
        <v>154800000000</v>
      </c>
      <c r="Z119" s="5">
        <v>154800000000</v>
      </c>
    </row>
    <row r="120" spans="2:26" ht="15.5" x14ac:dyDescent="0.35">
      <c r="C120" t="s">
        <v>155</v>
      </c>
      <c r="D120" s="5">
        <v>761278534000</v>
      </c>
      <c r="E120" s="5">
        <v>873157451000</v>
      </c>
      <c r="F120" s="5">
        <v>919982063000</v>
      </c>
      <c r="G120" s="5">
        <v>945429400000</v>
      </c>
      <c r="I120" s="5">
        <v>919982063000</v>
      </c>
      <c r="J120" s="5">
        <v>970832884000</v>
      </c>
      <c r="K120" s="5">
        <v>758983809000</v>
      </c>
      <c r="L120" s="5">
        <v>368345128000</v>
      </c>
      <c r="M120" s="5">
        <v>-485362017000</v>
      </c>
      <c r="N120" s="5">
        <v>-1198556356000</v>
      </c>
      <c r="O120" s="5">
        <v>-1253645703000</v>
      </c>
      <c r="P120" s="5">
        <v>-1380419044000</v>
      </c>
      <c r="Q120" s="5">
        <v>-1569501282000</v>
      </c>
      <c r="R120" s="5">
        <v>-3277839073000</v>
      </c>
      <c r="S120" s="5">
        <v>-3290041898000</v>
      </c>
      <c r="T120" s="5">
        <v>-3174797487000</v>
      </c>
      <c r="U120" s="5">
        <v>-3300404440000</v>
      </c>
      <c r="V120" s="5">
        <v>-2830048387000</v>
      </c>
      <c r="W120" s="5">
        <v>-2799684428000</v>
      </c>
      <c r="X120" s="5">
        <v>-2761559385000</v>
      </c>
      <c r="Y120" s="5">
        <v>-4336303621000</v>
      </c>
      <c r="Z120" s="5">
        <v>-5778324307000</v>
      </c>
    </row>
    <row r="121" spans="2:26" ht="15.5" x14ac:dyDescent="0.35">
      <c r="C121" t="s">
        <v>156</v>
      </c>
      <c r="D121" s="5">
        <v>132300000000</v>
      </c>
      <c r="E121" s="5">
        <v>132300000000</v>
      </c>
      <c r="F121" s="5">
        <v>132300000000</v>
      </c>
      <c r="G121" s="5">
        <v>132300000000</v>
      </c>
      <c r="I121" s="5">
        <v>132300000000</v>
      </c>
      <c r="J121" s="5">
        <v>132300000000</v>
      </c>
      <c r="K121" s="5">
        <v>66150000000</v>
      </c>
      <c r="L121" s="5">
        <v>6308000000</v>
      </c>
      <c r="M121" s="5">
        <v>6308000000</v>
      </c>
      <c r="N121" s="5">
        <v>6308000000</v>
      </c>
      <c r="O121" s="5">
        <v>6308000000</v>
      </c>
      <c r="P121" s="5">
        <v>6308000000</v>
      </c>
      <c r="Q121" s="5">
        <v>6308000000</v>
      </c>
      <c r="R121" s="5">
        <v>6308000000</v>
      </c>
      <c r="S121" s="5">
        <v>6308000000</v>
      </c>
      <c r="T121" s="5">
        <v>6308000000</v>
      </c>
      <c r="U121" s="5">
        <v>6308000000</v>
      </c>
      <c r="V121" s="5">
        <v>6308000000</v>
      </c>
      <c r="W121" s="5">
        <v>6308000000</v>
      </c>
      <c r="X121" s="5">
        <v>6308000000</v>
      </c>
      <c r="Y121" s="5">
        <v>6308000000</v>
      </c>
      <c r="Z121" s="5">
        <v>6308000000</v>
      </c>
    </row>
    <row r="122" spans="2:26" ht="15.5" x14ac:dyDescent="0.35">
      <c r="C122" t="s">
        <v>157</v>
      </c>
      <c r="D122" s="5">
        <v>628978534000</v>
      </c>
      <c r="E122" s="5">
        <v>740857451000</v>
      </c>
      <c r="F122" s="5">
        <v>787682063000</v>
      </c>
      <c r="G122" s="5">
        <v>813129400000</v>
      </c>
      <c r="I122" s="5">
        <v>787682063000</v>
      </c>
      <c r="J122" s="5">
        <v>838532884000</v>
      </c>
      <c r="K122" s="5">
        <v>692833809000</v>
      </c>
      <c r="L122" s="5">
        <v>362037128000</v>
      </c>
      <c r="M122" s="5">
        <v>-491670017000</v>
      </c>
      <c r="N122" s="5">
        <v>-1204864356000</v>
      </c>
      <c r="O122" s="5">
        <v>-1259953703000</v>
      </c>
      <c r="P122" s="5">
        <v>-1386727044000</v>
      </c>
      <c r="Q122" s="5">
        <v>-1575809282000</v>
      </c>
      <c r="R122" s="5">
        <v>-3284147073000</v>
      </c>
      <c r="S122" s="5">
        <v>-3296349898000</v>
      </c>
      <c r="T122" s="5">
        <v>-3181105487000</v>
      </c>
      <c r="U122" s="5">
        <v>-3306712440000</v>
      </c>
      <c r="V122" s="5">
        <v>-2836356387000</v>
      </c>
      <c r="W122" s="5">
        <v>-2805992428000</v>
      </c>
      <c r="X122" s="5">
        <v>-2767867385000</v>
      </c>
      <c r="Y122" s="5">
        <v>-4342611621000</v>
      </c>
      <c r="Z122" s="5">
        <v>-5784632307000</v>
      </c>
    </row>
    <row r="123" spans="2:26" ht="15.5" x14ac:dyDescent="0.35">
      <c r="C123" t="s">
        <v>158</v>
      </c>
      <c r="D123" s="5">
        <v>761278534000</v>
      </c>
      <c r="E123" s="5">
        <v>873157451000</v>
      </c>
      <c r="F123" s="5">
        <v>919982063000</v>
      </c>
      <c r="G123" s="5">
        <v>945429400000</v>
      </c>
      <c r="I123" s="5">
        <v>919982063000</v>
      </c>
      <c r="J123" s="5">
        <v>970832884000</v>
      </c>
      <c r="K123" s="5">
        <v>758983809000</v>
      </c>
      <c r="L123" s="5">
        <v>368345128000</v>
      </c>
      <c r="M123" s="5">
        <v>-485362017000</v>
      </c>
      <c r="N123" s="5">
        <v>-1198556356000</v>
      </c>
      <c r="O123" s="5">
        <v>-1253645703000</v>
      </c>
      <c r="P123" s="5">
        <v>-1380419044000</v>
      </c>
      <c r="Q123" s="5">
        <v>-1569501282000</v>
      </c>
      <c r="R123" s="5">
        <v>-3277839073000</v>
      </c>
      <c r="S123" s="5">
        <v>-3290041898000</v>
      </c>
      <c r="T123" s="5">
        <v>-3174797487000</v>
      </c>
      <c r="U123" s="5">
        <v>-3300404440000</v>
      </c>
      <c r="V123" s="5">
        <v>-2830048387000</v>
      </c>
      <c r="W123" s="5">
        <v>-2799684428000</v>
      </c>
      <c r="X123" s="5">
        <v>-2761559385000</v>
      </c>
      <c r="Y123" s="5">
        <v>-4336303621000</v>
      </c>
      <c r="Z123" s="5">
        <v>-5778324307000</v>
      </c>
    </row>
    <row r="124" spans="2:26" ht="15.5" x14ac:dyDescent="0.35">
      <c r="C124" t="s">
        <v>10</v>
      </c>
      <c r="D124" s="5">
        <v>5239091720000</v>
      </c>
      <c r="E124" s="5">
        <v>5350970637000</v>
      </c>
      <c r="F124" s="5">
        <v>5397795249000</v>
      </c>
      <c r="G124" s="5">
        <v>5332912240000</v>
      </c>
      <c r="I124" s="5">
        <v>5397795249000</v>
      </c>
      <c r="J124" s="5">
        <v>5358315724000</v>
      </c>
      <c r="K124" s="5">
        <v>4958184254000</v>
      </c>
      <c r="L124" s="5">
        <v>4483138057000</v>
      </c>
      <c r="M124" s="5">
        <v>3477017924000</v>
      </c>
      <c r="N124" s="5">
        <v>2678261633000</v>
      </c>
      <c r="O124" s="5">
        <v>2532966885000</v>
      </c>
      <c r="P124" s="5">
        <v>2241367974000</v>
      </c>
      <c r="Q124" s="5">
        <v>1754295083000</v>
      </c>
      <c r="R124" s="5">
        <v>1613099694000</v>
      </c>
      <c r="S124" s="5">
        <v>1115119044000</v>
      </c>
      <c r="T124" s="5">
        <v>1321572099000</v>
      </c>
      <c r="U124" s="5">
        <v>1190112351000</v>
      </c>
      <c r="V124" s="5">
        <v>1237568221000</v>
      </c>
      <c r="W124" s="5">
        <v>872575894000</v>
      </c>
      <c r="X124" s="5">
        <v>-485221516000</v>
      </c>
      <c r="Y124" s="5">
        <v>-3520003621000</v>
      </c>
      <c r="Z124" s="5">
        <v>-4962024307000</v>
      </c>
    </row>
    <row r="125" spans="2:26" ht="15.5" x14ac:dyDescent="0.35">
      <c r="C125" t="s">
        <v>160</v>
      </c>
      <c r="D125" s="5">
        <v>7335458803000</v>
      </c>
      <c r="E125" s="5">
        <v>7360978927000</v>
      </c>
      <c r="F125" s="5">
        <v>7367794144000</v>
      </c>
      <c r="G125" s="5">
        <v>7344046949000</v>
      </c>
      <c r="I125" s="5">
        <v>7367794144000</v>
      </c>
      <c r="J125" s="5">
        <v>7047137434000</v>
      </c>
      <c r="K125" s="5">
        <v>7017221425000</v>
      </c>
      <c r="L125" s="5">
        <v>6806945264000</v>
      </c>
      <c r="M125" s="5">
        <v>6121601356000</v>
      </c>
      <c r="N125" s="5">
        <v>5745215496000</v>
      </c>
      <c r="O125" s="5">
        <v>5758102626000</v>
      </c>
      <c r="P125" s="5">
        <v>5263726099000</v>
      </c>
      <c r="Q125" s="5">
        <v>5186685608000</v>
      </c>
      <c r="R125" s="5">
        <v>7723578677000</v>
      </c>
      <c r="S125" s="5">
        <v>7125800277000</v>
      </c>
      <c r="T125" s="5">
        <v>7215152320000</v>
      </c>
      <c r="U125" s="5">
        <v>7189899445000</v>
      </c>
      <c r="V125" s="5">
        <v>6558955234000</v>
      </c>
      <c r="W125" s="5">
        <v>6119185665000</v>
      </c>
      <c r="X125" s="5">
        <v>4532299525000</v>
      </c>
      <c r="Y125" s="5">
        <v>3238592534000</v>
      </c>
      <c r="Z125" s="5">
        <v>3740646458000</v>
      </c>
    </row>
    <row r="126" spans="2:26" ht="15.5" x14ac:dyDescent="0.35">
      <c r="C126" t="s">
        <v>161</v>
      </c>
      <c r="D126" s="5">
        <v>6615000000</v>
      </c>
      <c r="E126" s="5">
        <v>6615000000</v>
      </c>
      <c r="F126" s="5">
        <v>6615000000</v>
      </c>
      <c r="G126" s="5">
        <v>6615000000</v>
      </c>
      <c r="I126" s="5">
        <v>6615000000</v>
      </c>
      <c r="J126" s="5">
        <v>6615000000</v>
      </c>
      <c r="K126" s="5">
        <v>6615000000</v>
      </c>
      <c r="L126" s="5">
        <v>6615000000</v>
      </c>
      <c r="M126" s="5">
        <v>1323000000</v>
      </c>
      <c r="N126" s="5">
        <v>1323000000</v>
      </c>
      <c r="O126" s="5">
        <v>1323000000</v>
      </c>
      <c r="P126" s="5">
        <v>1323000000</v>
      </c>
      <c r="Q126" s="5">
        <v>1323000000</v>
      </c>
      <c r="R126" s="5">
        <v>1323000000</v>
      </c>
      <c r="S126" s="5">
        <v>1323000000</v>
      </c>
      <c r="T126" s="5">
        <v>1323000000</v>
      </c>
      <c r="U126" s="5">
        <v>1323000000</v>
      </c>
      <c r="V126" s="5">
        <v>1323000000</v>
      </c>
      <c r="W126" s="5">
        <v>1323000000</v>
      </c>
      <c r="X126" s="5">
        <v>1323000000</v>
      </c>
      <c r="Y126" s="5">
        <v>1323000000</v>
      </c>
      <c r="Z126" s="5">
        <v>1323000000</v>
      </c>
    </row>
    <row r="128" spans="2:26" ht="15.5" x14ac:dyDescent="0.35">
      <c r="B128" t="s">
        <v>162</v>
      </c>
      <c r="C128" t="s">
        <v>163</v>
      </c>
      <c r="D128" s="5">
        <v>65561662000</v>
      </c>
      <c r="E128" s="5">
        <v>-25059745000</v>
      </c>
      <c r="F128" s="5">
        <v>43265265000</v>
      </c>
      <c r="G128" s="5">
        <v>20932598000</v>
      </c>
      <c r="I128" s="5">
        <v>161140936000</v>
      </c>
      <c r="J128" s="5">
        <v>477052730000</v>
      </c>
      <c r="K128" s="5">
        <v>467768657000</v>
      </c>
      <c r="L128" s="5">
        <v>796189896000</v>
      </c>
      <c r="M128" s="5">
        <v>873062045000</v>
      </c>
      <c r="N128" s="5">
        <v>399139103000</v>
      </c>
      <c r="O128" s="5">
        <v>175969808000</v>
      </c>
      <c r="P128" s="5">
        <v>227388878000</v>
      </c>
      <c r="Q128" s="5">
        <v>243550943000</v>
      </c>
      <c r="R128" s="5">
        <v>234571143000</v>
      </c>
      <c r="S128" s="5">
        <v>367602920000</v>
      </c>
      <c r="T128" s="5">
        <v>460633645000</v>
      </c>
      <c r="U128" s="5">
        <v>638446530000</v>
      </c>
      <c r="V128" s="5">
        <v>518836783000</v>
      </c>
      <c r="W128" s="5">
        <v>180066457000</v>
      </c>
      <c r="X128" s="5">
        <v>519766440000</v>
      </c>
      <c r="Y128" s="5">
        <v>548396982000</v>
      </c>
      <c r="Z128" s="5">
        <v>267919968000</v>
      </c>
    </row>
    <row r="129" spans="3:26" ht="15.5" x14ac:dyDescent="0.35">
      <c r="C129" t="s">
        <v>2210</v>
      </c>
      <c r="D129" s="5">
        <v>996363624000</v>
      </c>
      <c r="E129" s="5">
        <v>939551277000</v>
      </c>
      <c r="F129" s="5">
        <v>1131378008000</v>
      </c>
      <c r="G129" s="5">
        <v>949684890000</v>
      </c>
      <c r="I129" s="5">
        <v>4171928185000</v>
      </c>
      <c r="J129" s="5">
        <v>4436353940000</v>
      </c>
      <c r="K129" s="5">
        <v>4809783083000</v>
      </c>
      <c r="L129" s="5">
        <v>5048791991000</v>
      </c>
      <c r="M129" s="5">
        <v>4287292535000</v>
      </c>
      <c r="N129" s="5">
        <v>3705465632000</v>
      </c>
      <c r="O129" s="5">
        <v>3872242820000</v>
      </c>
      <c r="P129" s="5">
        <v>5705885247000</v>
      </c>
      <c r="Q129" s="5">
        <v>6157967584000</v>
      </c>
      <c r="R129" s="5">
        <v>5744642206000</v>
      </c>
      <c r="S129" s="5">
        <v>5833958642000</v>
      </c>
      <c r="T129" s="5">
        <v>5586609493000</v>
      </c>
      <c r="U129" s="5">
        <v>5106739265000</v>
      </c>
      <c r="V129" s="5">
        <v>4561906153000</v>
      </c>
      <c r="W129" s="5">
        <v>3835408741000</v>
      </c>
      <c r="X129" s="5">
        <v>3393460427000</v>
      </c>
      <c r="Y129" s="5">
        <v>3275271348000</v>
      </c>
      <c r="Z129" s="5">
        <v>3316616052000</v>
      </c>
    </row>
    <row r="130" spans="3:26" ht="15.5" x14ac:dyDescent="0.35">
      <c r="C130" t="s">
        <v>329</v>
      </c>
      <c r="D130" s="5">
        <v>-908486755000</v>
      </c>
      <c r="E130" s="5">
        <v>-932781177000</v>
      </c>
      <c r="F130" s="5">
        <v>-1062748895000</v>
      </c>
      <c r="G130" s="5">
        <v>-893786018000</v>
      </c>
      <c r="I130" s="5">
        <v>-3860015327000</v>
      </c>
      <c r="J130" s="5">
        <v>-3737551170000</v>
      </c>
      <c r="K130" s="5">
        <v>-3994021980000</v>
      </c>
      <c r="L130" s="5">
        <v>-3847885508000</v>
      </c>
      <c r="M130" s="5">
        <v>-3228004991000</v>
      </c>
      <c r="N130" s="5">
        <v>-3105614473000</v>
      </c>
      <c r="O130" s="5">
        <v>-3356358736000</v>
      </c>
      <c r="P130" s="5">
        <v>-5249281176000</v>
      </c>
      <c r="Q130" s="5">
        <v>-5577493100000</v>
      </c>
      <c r="R130" s="5">
        <v>-5049558818000</v>
      </c>
      <c r="S130" s="5">
        <v>-5042800544000</v>
      </c>
      <c r="T130" s="5">
        <v>-4706886436000</v>
      </c>
      <c r="U130" s="5">
        <v>-4120564755000</v>
      </c>
      <c r="V130" s="5">
        <v>-3790307994000</v>
      </c>
      <c r="W130" s="5">
        <v>-3381436764000</v>
      </c>
      <c r="X130" s="5">
        <v>-2832170486000</v>
      </c>
      <c r="Y130" s="5">
        <v>-2714835397000</v>
      </c>
      <c r="Z130" s="5">
        <v>-3042568201000</v>
      </c>
    </row>
    <row r="131" spans="3:26" ht="15.5" x14ac:dyDescent="0.35">
      <c r="C131" t="s">
        <v>550</v>
      </c>
      <c r="D131" s="5">
        <v>-13389340000</v>
      </c>
      <c r="E131" s="5">
        <v>-26286232000</v>
      </c>
      <c r="F131" s="5">
        <v>-13543046000</v>
      </c>
      <c r="G131" s="5">
        <v>-21917785000</v>
      </c>
      <c r="I131" s="5">
        <v>-68227242000</v>
      </c>
      <c r="J131" s="5">
        <v>-78822087000</v>
      </c>
      <c r="K131" s="5">
        <v>-98979670000</v>
      </c>
      <c r="L131" s="5">
        <v>-114881904000</v>
      </c>
      <c r="M131" s="5">
        <v>-155955990000</v>
      </c>
      <c r="N131" s="5">
        <v>-166231390000</v>
      </c>
      <c r="O131" s="5">
        <v>-176177489000</v>
      </c>
      <c r="P131" s="5">
        <v>-170111870000</v>
      </c>
      <c r="Q131" s="5">
        <v>-388172444000</v>
      </c>
      <c r="R131" s="5">
        <v>-422915785000</v>
      </c>
      <c r="S131" s="5">
        <v>-353128164000</v>
      </c>
      <c r="T131" s="5">
        <v>-341428688000</v>
      </c>
      <c r="U131" s="5">
        <v>-258391175000</v>
      </c>
      <c r="V131" s="5">
        <v>-158402176000</v>
      </c>
      <c r="W131" s="5">
        <v>-140945559000</v>
      </c>
      <c r="X131" s="5">
        <v>-11532373000</v>
      </c>
      <c r="Y131" s="5">
        <v>-5213743000</v>
      </c>
      <c r="Z131" s="5">
        <v>-5208295000</v>
      </c>
    </row>
    <row r="132" spans="3:26" ht="15.5" x14ac:dyDescent="0.35">
      <c r="C132" t="s">
        <v>490</v>
      </c>
      <c r="D132" s="5">
        <v>-8925867000</v>
      </c>
      <c r="E132" s="5">
        <v>-12287790000</v>
      </c>
      <c r="F132" s="5">
        <v>-11820802000</v>
      </c>
      <c r="G132" s="5">
        <v>-13048489000</v>
      </c>
      <c r="I132" s="5">
        <v>-82544680000</v>
      </c>
      <c r="J132" s="5">
        <v>-142927953000</v>
      </c>
      <c r="K132" s="5">
        <v>-249012776000</v>
      </c>
      <c r="L132" s="5">
        <v>-289834683000</v>
      </c>
      <c r="M132" s="5">
        <v>-55302312000</v>
      </c>
      <c r="N132" s="5">
        <v>-41324626000</v>
      </c>
      <c r="O132" s="5">
        <v>-163736787000</v>
      </c>
      <c r="P132" s="5">
        <v>-80146021000</v>
      </c>
      <c r="Q132" s="5">
        <v>-25009427000</v>
      </c>
      <c r="R132" s="5">
        <v>-52829340000</v>
      </c>
      <c r="S132" s="5">
        <v>-96302359000</v>
      </c>
      <c r="T132" s="5">
        <v>-131026646000</v>
      </c>
      <c r="U132" s="5">
        <v>-94444778000</v>
      </c>
      <c r="V132" s="5">
        <v>-94359200000</v>
      </c>
      <c r="W132" s="5">
        <v>-132959961000</v>
      </c>
      <c r="X132" s="5">
        <v>-29991128000</v>
      </c>
      <c r="Y132" s="5">
        <v>-6825226000</v>
      </c>
      <c r="Z132" s="5">
        <v>-919588000</v>
      </c>
    </row>
    <row r="133" spans="3:26" ht="15.5" x14ac:dyDescent="0.35">
      <c r="C133" t="s">
        <v>534</v>
      </c>
      <c r="E133" s="5">
        <v>6744177000</v>
      </c>
      <c r="M133" s="5">
        <v>25032803000</v>
      </c>
      <c r="N133" s="5">
        <v>6843960000</v>
      </c>
      <c r="P133" s="5">
        <v>21042698000</v>
      </c>
      <c r="Q133" s="5">
        <v>76258330000</v>
      </c>
      <c r="R133" s="5">
        <v>15232880000</v>
      </c>
      <c r="S133" s="5">
        <v>25875345000</v>
      </c>
      <c r="T133" s="5">
        <v>53365922000</v>
      </c>
      <c r="U133" s="5">
        <v>5107973000</v>
      </c>
    </row>
    <row r="134" spans="3:26" ht="15.5" x14ac:dyDescent="0.35">
      <c r="C134" t="s">
        <v>173</v>
      </c>
      <c r="D134" s="5">
        <v>25493667000</v>
      </c>
      <c r="E134" s="5">
        <v>-20969431000</v>
      </c>
      <c r="F134" s="5">
        <v>100802011000</v>
      </c>
      <c r="G134" s="5">
        <v>56353206000</v>
      </c>
      <c r="I134" s="5">
        <v>169702047000</v>
      </c>
      <c r="J134" s="5">
        <v>-350418364000</v>
      </c>
      <c r="K134" s="5">
        <v>-355068517000</v>
      </c>
      <c r="L134" s="5">
        <v>-295508861000</v>
      </c>
      <c r="M134" s="5">
        <v>-298363768000</v>
      </c>
      <c r="N134" s="5">
        <v>-166875800000</v>
      </c>
      <c r="O134" s="5">
        <v>241731541000</v>
      </c>
      <c r="P134" s="5">
        <v>-54569075000</v>
      </c>
      <c r="Q134" s="5">
        <v>-485714780000</v>
      </c>
      <c r="R134" s="5">
        <v>-52411002000</v>
      </c>
      <c r="S134" s="5">
        <v>-209505827000</v>
      </c>
      <c r="T134" s="5">
        <v>-275311075000</v>
      </c>
      <c r="U134" s="5">
        <v>-196497153000</v>
      </c>
      <c r="V134" s="5">
        <v>-143534000000</v>
      </c>
      <c r="W134" s="5">
        <v>-103710000000</v>
      </c>
      <c r="X134" s="5">
        <v>-487838747000</v>
      </c>
      <c r="Y134" s="5">
        <v>-325233383000</v>
      </c>
      <c r="Z134" s="5">
        <v>-166347379000</v>
      </c>
    </row>
    <row r="135" spans="3:26" ht="15.5" x14ac:dyDescent="0.35">
      <c r="C135" t="s">
        <v>174</v>
      </c>
      <c r="D135" s="5">
        <v>-142514780000</v>
      </c>
      <c r="E135" s="5">
        <v>-100965584000</v>
      </c>
      <c r="F135" s="5">
        <v>-24274465000</v>
      </c>
      <c r="G135" s="5">
        <v>-131317626000</v>
      </c>
      <c r="I135" s="5">
        <v>-458697783000</v>
      </c>
      <c r="J135" s="5">
        <v>-214227634000</v>
      </c>
      <c r="K135" s="5">
        <v>-258980599000</v>
      </c>
      <c r="L135" s="5">
        <v>-146785704000</v>
      </c>
      <c r="M135" s="5">
        <v>-279937954000</v>
      </c>
      <c r="N135" s="5">
        <v>-191361829000</v>
      </c>
      <c r="O135" s="5">
        <v>-335589935000</v>
      </c>
      <c r="P135" s="5">
        <v>-227355464000</v>
      </c>
      <c r="Q135" s="5">
        <v>294233215000</v>
      </c>
      <c r="R135" s="5">
        <v>-180684822000</v>
      </c>
      <c r="S135" s="5">
        <v>-208841778000</v>
      </c>
      <c r="T135" s="5">
        <v>-220143178000</v>
      </c>
      <c r="U135" s="5">
        <v>-401269516000</v>
      </c>
      <c r="V135" s="5">
        <v>-333998780000</v>
      </c>
      <c r="W135" s="5">
        <v>-125925884000</v>
      </c>
      <c r="X135" s="5">
        <v>-256925547000</v>
      </c>
      <c r="Y135" s="5">
        <v>-79206048000</v>
      </c>
      <c r="Z135" s="5">
        <v>-26123101000</v>
      </c>
    </row>
    <row r="136" spans="3:26" ht="15.5" x14ac:dyDescent="0.35">
      <c r="C136" t="s">
        <v>2119</v>
      </c>
      <c r="Q136" s="5">
        <v>-3144809000</v>
      </c>
      <c r="R136" s="5">
        <v>-7104675000</v>
      </c>
      <c r="S136" s="5">
        <v>9467687000</v>
      </c>
      <c r="T136" s="5">
        <v>3729510000</v>
      </c>
      <c r="U136" s="5">
        <v>-14911414000</v>
      </c>
      <c r="V136" s="5">
        <v>15742837000</v>
      </c>
      <c r="W136" s="5">
        <v>-562901000</v>
      </c>
      <c r="X136" s="5">
        <v>37627582000</v>
      </c>
      <c r="Y136" s="5">
        <v>-27793677000</v>
      </c>
      <c r="Z136" s="5">
        <v>61458683000</v>
      </c>
    </row>
    <row r="137" spans="3:26" ht="15.5" x14ac:dyDescent="0.35">
      <c r="C137" t="s">
        <v>334</v>
      </c>
      <c r="D137" s="5">
        <v>1334315000</v>
      </c>
      <c r="E137" s="5">
        <v>1901553000</v>
      </c>
      <c r="F137" s="5">
        <v>2184075000</v>
      </c>
      <c r="G137" s="5">
        <v>2344841000</v>
      </c>
      <c r="I137" s="5">
        <v>11918599000</v>
      </c>
      <c r="J137" s="5">
        <v>15931601000</v>
      </c>
      <c r="K137" s="5">
        <v>14708455000</v>
      </c>
      <c r="L137" s="5">
        <v>9464598000</v>
      </c>
      <c r="M137" s="5">
        <v>2736726000</v>
      </c>
      <c r="N137" s="5">
        <v>1687323000</v>
      </c>
      <c r="O137" s="5">
        <v>977296000</v>
      </c>
      <c r="P137" s="5">
        <v>819083000</v>
      </c>
      <c r="Q137" s="5">
        <v>1022049000</v>
      </c>
      <c r="R137" s="5">
        <v>1056756000</v>
      </c>
      <c r="S137" s="5">
        <v>898897000</v>
      </c>
      <c r="T137" s="5">
        <v>2041918000</v>
      </c>
      <c r="U137" s="5">
        <v>2060294000</v>
      </c>
      <c r="V137" s="5">
        <v>1485776000</v>
      </c>
      <c r="W137" s="5">
        <v>4001510000</v>
      </c>
      <c r="X137" s="5">
        <v>2257465000</v>
      </c>
      <c r="Y137" s="5">
        <v>13327386000</v>
      </c>
      <c r="Z137" s="5">
        <v>8465074000</v>
      </c>
    </row>
    <row r="138" spans="3:26" ht="15.5" x14ac:dyDescent="0.35">
      <c r="C138" t="s">
        <v>176</v>
      </c>
      <c r="D138" s="5">
        <v>-156625715000</v>
      </c>
      <c r="E138" s="5">
        <v>-34130515000</v>
      </c>
      <c r="F138" s="5">
        <v>-50314158000</v>
      </c>
      <c r="G138" s="5">
        <v>-149999772000</v>
      </c>
      <c r="I138" s="5">
        <v>-396087239000</v>
      </c>
      <c r="J138" s="5">
        <v>-155812402000</v>
      </c>
      <c r="K138" s="5">
        <v>-249497474000</v>
      </c>
      <c r="L138" s="5">
        <v>-127232664000</v>
      </c>
      <c r="M138" s="5">
        <v>-105092575000</v>
      </c>
      <c r="N138" s="5">
        <v>-161498760000</v>
      </c>
      <c r="O138" s="5">
        <v>-191803529000</v>
      </c>
      <c r="P138" s="5">
        <v>-175713066000</v>
      </c>
      <c r="Q138" s="5">
        <v>-122475477000</v>
      </c>
      <c r="R138" s="5">
        <v>-180846122000</v>
      </c>
      <c r="S138" s="5">
        <v>-222649573000</v>
      </c>
      <c r="T138" s="5">
        <v>-226937767000</v>
      </c>
      <c r="U138" s="5">
        <v>-390828833000</v>
      </c>
      <c r="V138" s="5">
        <v>-352663555000</v>
      </c>
      <c r="W138" s="5">
        <v>-131732203000</v>
      </c>
      <c r="X138" s="5">
        <v>-299256797000</v>
      </c>
      <c r="Y138" s="5">
        <v>-67160445000</v>
      </c>
      <c r="Z138" s="5">
        <v>-98522837000</v>
      </c>
    </row>
    <row r="139" spans="3:26" ht="15.5" x14ac:dyDescent="0.35">
      <c r="C139" t="s">
        <v>423</v>
      </c>
      <c r="D139" s="5">
        <v>619811000</v>
      </c>
      <c r="E139" s="5">
        <v>550189000</v>
      </c>
      <c r="F139" s="5">
        <v>6455213000</v>
      </c>
      <c r="G139" s="5">
        <v>-3060743000</v>
      </c>
      <c r="I139" s="5">
        <v>6525478000</v>
      </c>
      <c r="J139" s="5">
        <v>18750000</v>
      </c>
      <c r="K139" s="5">
        <v>395074000</v>
      </c>
      <c r="L139" s="5">
        <v>529991000</v>
      </c>
      <c r="M139" s="5">
        <v>188700000</v>
      </c>
      <c r="O139" s="5">
        <v>1221638000</v>
      </c>
      <c r="P139" s="5">
        <v>494800000</v>
      </c>
      <c r="Q139" s="5">
        <v>1006725000</v>
      </c>
      <c r="R139" s="5">
        <v>9573259000</v>
      </c>
      <c r="S139" s="5">
        <v>3715751000</v>
      </c>
      <c r="T139" s="5">
        <v>1206153000</v>
      </c>
      <c r="U139" s="5">
        <v>1980115000</v>
      </c>
      <c r="V139" s="5">
        <v>1054112000</v>
      </c>
      <c r="W139" s="5">
        <v>2617535000</v>
      </c>
      <c r="X139" s="5">
        <v>2061653000</v>
      </c>
      <c r="Y139" s="5">
        <v>2396488000</v>
      </c>
      <c r="Z139" s="5">
        <v>2443379000</v>
      </c>
    </row>
    <row r="140" spans="3:26" ht="15.5" x14ac:dyDescent="0.35">
      <c r="C140" t="s">
        <v>178</v>
      </c>
      <c r="D140" s="5">
        <v>12156809000</v>
      </c>
      <c r="E140" s="5">
        <v>-69286811000</v>
      </c>
      <c r="F140" s="5">
        <v>17400405000</v>
      </c>
      <c r="G140" s="5">
        <v>19398048000</v>
      </c>
      <c r="I140" s="5">
        <v>-81054621000</v>
      </c>
      <c r="J140" s="5">
        <v>-74365583000</v>
      </c>
      <c r="K140" s="5">
        <v>-24586654000</v>
      </c>
      <c r="L140" s="5">
        <v>-29552040000</v>
      </c>
      <c r="M140" s="5">
        <v>-5543437000</v>
      </c>
      <c r="N140" s="5">
        <v>-4427010000</v>
      </c>
      <c r="O140" s="5">
        <v>-117535191000</v>
      </c>
      <c r="P140" s="5">
        <v>-8893332000</v>
      </c>
      <c r="Q140" s="5">
        <v>-5308670000</v>
      </c>
      <c r="R140" s="5">
        <v>-3685279000</v>
      </c>
    </row>
    <row r="141" spans="3:26" ht="15.5" x14ac:dyDescent="0.35">
      <c r="C141" t="s">
        <v>1485</v>
      </c>
      <c r="L141" s="5">
        <v>4411000</v>
      </c>
      <c r="N141" s="5">
        <v>33230000</v>
      </c>
      <c r="O141" s="5">
        <v>218428000</v>
      </c>
      <c r="P141" s="5">
        <v>404583000</v>
      </c>
      <c r="Q141" s="5">
        <v>-1397000</v>
      </c>
      <c r="R141" s="5">
        <v>17805000</v>
      </c>
      <c r="S141" s="5">
        <v>-156244000</v>
      </c>
      <c r="T141" s="5">
        <v>-57827000</v>
      </c>
      <c r="U141" s="5">
        <v>-106036000</v>
      </c>
      <c r="V141" s="5">
        <v>382050000</v>
      </c>
      <c r="W141" s="5">
        <v>-249825000</v>
      </c>
      <c r="X141" s="5">
        <v>384550000</v>
      </c>
      <c r="Y141" s="5">
        <v>24200000</v>
      </c>
      <c r="Z141" s="5">
        <v>32600000</v>
      </c>
    </row>
    <row r="142" spans="3:26" ht="15.5" x14ac:dyDescent="0.35">
      <c r="C142" t="s">
        <v>2211</v>
      </c>
    </row>
    <row r="143" spans="3:26" ht="15.5" x14ac:dyDescent="0.35">
      <c r="C143" t="s">
        <v>1784</v>
      </c>
      <c r="P143" s="5">
        <v>404193000</v>
      </c>
      <c r="Q143" s="5">
        <v>-11086000</v>
      </c>
      <c r="R143" s="5">
        <v>303434000</v>
      </c>
      <c r="S143" s="5">
        <v>-118296000</v>
      </c>
      <c r="T143" s="5">
        <v>-125165000</v>
      </c>
    </row>
    <row r="144" spans="3:26" ht="15.5" x14ac:dyDescent="0.35">
      <c r="C144" t="s">
        <v>1561</v>
      </c>
      <c r="O144" s="5">
        <v>-175214000</v>
      </c>
      <c r="P144" s="5">
        <v>1594791000</v>
      </c>
      <c r="Q144" s="5">
        <v>-1854120000</v>
      </c>
    </row>
    <row r="145" spans="3:26" ht="15.5" x14ac:dyDescent="0.35">
      <c r="C145" t="s">
        <v>710</v>
      </c>
    </row>
    <row r="146" spans="3:26" ht="15.5" x14ac:dyDescent="0.35">
      <c r="C146" t="s">
        <v>539</v>
      </c>
      <c r="M146" s="5">
        <v>-172227368000</v>
      </c>
      <c r="N146" s="5">
        <v>-27156612000</v>
      </c>
      <c r="O146" s="5">
        <v>-28493363000</v>
      </c>
      <c r="P146" s="5">
        <v>-46466516000</v>
      </c>
    </row>
    <row r="147" spans="3:26" ht="15.5" x14ac:dyDescent="0.35">
      <c r="C147" t="s">
        <v>2212</v>
      </c>
      <c r="Q147" s="5">
        <v>425000000000</v>
      </c>
      <c r="U147" s="5">
        <v>536358000</v>
      </c>
    </row>
    <row r="148" spans="3:26" ht="15.5" x14ac:dyDescent="0.35">
      <c r="C148" t="s">
        <v>183</v>
      </c>
      <c r="D148" s="5">
        <v>25493667000</v>
      </c>
      <c r="E148" s="5">
        <v>-20969431000</v>
      </c>
      <c r="F148" s="5">
        <v>100802011000</v>
      </c>
      <c r="G148" s="5">
        <v>56353206000</v>
      </c>
      <c r="I148" s="5">
        <v>169702047000</v>
      </c>
      <c r="J148" s="5">
        <v>-350418364000</v>
      </c>
      <c r="K148" s="5">
        <v>-355068517000</v>
      </c>
      <c r="L148" s="5">
        <v>-295508861000</v>
      </c>
      <c r="M148" s="5">
        <v>-298363768000</v>
      </c>
      <c r="N148" s="5">
        <v>-166875800000</v>
      </c>
      <c r="O148" s="5">
        <v>241731541000</v>
      </c>
      <c r="P148" s="5">
        <v>-54569075000</v>
      </c>
      <c r="Q148" s="5">
        <v>-485714780000</v>
      </c>
      <c r="R148" s="5">
        <v>-52411002000</v>
      </c>
      <c r="S148" s="5">
        <v>-209505827000</v>
      </c>
      <c r="T148" s="5">
        <v>-275311075000</v>
      </c>
      <c r="U148" s="5">
        <v>-196497153000</v>
      </c>
      <c r="V148" s="5">
        <v>-143534000000</v>
      </c>
      <c r="W148" s="5">
        <v>-103710000000</v>
      </c>
      <c r="X148" s="5">
        <v>-487838747000</v>
      </c>
      <c r="Y148" s="5">
        <v>-325233383000</v>
      </c>
      <c r="Z148" s="5">
        <v>-166347379000</v>
      </c>
    </row>
    <row r="149" spans="3:26" ht="15.5" x14ac:dyDescent="0.35">
      <c r="C149" t="s">
        <v>474</v>
      </c>
      <c r="D149" s="5">
        <v>476606912000</v>
      </c>
      <c r="E149" s="5">
        <v>255634649000</v>
      </c>
      <c r="F149" s="5">
        <v>145589751000</v>
      </c>
      <c r="G149" s="5">
        <v>172274641000</v>
      </c>
      <c r="I149" s="5">
        <v>606471663000</v>
      </c>
      <c r="J149" s="5">
        <v>455427088000</v>
      </c>
      <c r="K149" s="5">
        <v>543938129000</v>
      </c>
      <c r="L149" s="5">
        <v>331152773000</v>
      </c>
      <c r="M149" s="5">
        <v>377368825000</v>
      </c>
      <c r="N149" s="5">
        <v>562061230000</v>
      </c>
      <c r="O149" s="5">
        <v>628284487000</v>
      </c>
      <c r="P149" s="5">
        <v>106958296000</v>
      </c>
      <c r="Q149" s="5">
        <v>403569073000</v>
      </c>
      <c r="R149" s="5">
        <v>393574592000</v>
      </c>
      <c r="S149" s="5">
        <v>85557130000</v>
      </c>
    </row>
    <row r="150" spans="3:26" ht="15.5" x14ac:dyDescent="0.35">
      <c r="C150" t="s">
        <v>475</v>
      </c>
      <c r="D150" s="5">
        <v>-417449642000</v>
      </c>
      <c r="E150" s="5">
        <v>-212676759000</v>
      </c>
      <c r="F150" s="5">
        <v>-176799132000</v>
      </c>
      <c r="G150" s="5">
        <v>-125355540000</v>
      </c>
      <c r="I150" s="5">
        <v>-533583887000</v>
      </c>
      <c r="J150" s="5">
        <v>-463133564000</v>
      </c>
      <c r="K150" s="5">
        <v>-495360920000</v>
      </c>
      <c r="L150" s="5">
        <v>-381378394000</v>
      </c>
      <c r="M150" s="5">
        <v>-406890155000</v>
      </c>
      <c r="N150" s="5">
        <v>-556545638000</v>
      </c>
      <c r="O150" s="5">
        <v>-532482578000</v>
      </c>
      <c r="P150" s="5">
        <v>-18380000000</v>
      </c>
      <c r="Q150" s="5">
        <v>-401455328000</v>
      </c>
      <c r="R150" s="5">
        <v>-164843065000</v>
      </c>
    </row>
    <row r="151" spans="3:26" ht="15.5" x14ac:dyDescent="0.35">
      <c r="C151" t="s">
        <v>1472</v>
      </c>
      <c r="F151" s="5">
        <v>-27897000</v>
      </c>
      <c r="I151" s="5">
        <v>-46187707000</v>
      </c>
      <c r="J151" s="5">
        <v>-98913879000</v>
      </c>
      <c r="K151" s="5">
        <v>-171450724000</v>
      </c>
    </row>
    <row r="152" spans="3:26" ht="15.5" x14ac:dyDescent="0.35">
      <c r="C152" t="s">
        <v>2213</v>
      </c>
      <c r="F152" s="5">
        <v>125390416000</v>
      </c>
      <c r="G152" s="5">
        <v>-125390416000</v>
      </c>
      <c r="X152" s="5">
        <v>-495413178000</v>
      </c>
      <c r="Y152" s="5">
        <v>-325233383000</v>
      </c>
      <c r="Z152" s="5">
        <v>-166347379000</v>
      </c>
    </row>
    <row r="153" spans="3:26" ht="15.5" x14ac:dyDescent="0.35">
      <c r="C153" t="s">
        <v>2214</v>
      </c>
      <c r="S153" s="5">
        <v>-2998780000</v>
      </c>
      <c r="T153" s="5">
        <v>-14050782000</v>
      </c>
      <c r="U153" s="5">
        <v>-6309953000</v>
      </c>
    </row>
    <row r="154" spans="3:26" ht="15.5" x14ac:dyDescent="0.35">
      <c r="C154" t="s">
        <v>1872</v>
      </c>
      <c r="F154" s="5">
        <v>3412455000</v>
      </c>
    </row>
    <row r="155" spans="3:26" ht="15.5" x14ac:dyDescent="0.35">
      <c r="C155" t="s">
        <v>2215</v>
      </c>
    </row>
    <row r="156" spans="3:26" ht="15.5" x14ac:dyDescent="0.35">
      <c r="C156" t="s">
        <v>1140</v>
      </c>
      <c r="L156" s="5">
        <v>-6469424000</v>
      </c>
      <c r="M156" s="5">
        <v>-41417435000</v>
      </c>
      <c r="N156" s="5">
        <v>7865261000</v>
      </c>
      <c r="O156" s="5">
        <v>4578994000</v>
      </c>
      <c r="P156" s="5">
        <v>-2892246000</v>
      </c>
      <c r="Q156" s="5">
        <v>38334850000</v>
      </c>
      <c r="X156" s="5">
        <v>7574431000</v>
      </c>
    </row>
    <row r="157" spans="3:26" ht="15.5" x14ac:dyDescent="0.35">
      <c r="C157" t="s">
        <v>143</v>
      </c>
    </row>
    <row r="158" spans="3:26" ht="15.5" x14ac:dyDescent="0.35">
      <c r="C158" t="s">
        <v>2216</v>
      </c>
    </row>
    <row r="159" spans="3:26" ht="15.5" x14ac:dyDescent="0.35">
      <c r="C159" t="s">
        <v>660</v>
      </c>
      <c r="N159" s="5">
        <v>111658000</v>
      </c>
      <c r="O159" s="5">
        <v>-140611874000</v>
      </c>
    </row>
    <row r="160" spans="3:26" ht="15.5" x14ac:dyDescent="0.35">
      <c r="C160" t="s">
        <v>2217</v>
      </c>
      <c r="M160" s="5">
        <v>1279373000</v>
      </c>
      <c r="N160" s="5">
        <v>-998924000</v>
      </c>
    </row>
    <row r="161" spans="2:26" ht="15.5" x14ac:dyDescent="0.35">
      <c r="C161" t="s">
        <v>2218</v>
      </c>
      <c r="O161" s="5">
        <v>71203506000</v>
      </c>
    </row>
    <row r="162" spans="2:26" ht="15.5" x14ac:dyDescent="0.35">
      <c r="C162" t="s">
        <v>391</v>
      </c>
      <c r="D162" s="5">
        <v>-51459451000</v>
      </c>
      <c r="E162" s="5">
        <v>-146994760000</v>
      </c>
      <c r="F162" s="5">
        <v>119792811000</v>
      </c>
      <c r="G162" s="5">
        <v>-54031822000</v>
      </c>
      <c r="I162" s="5">
        <v>-127854800000</v>
      </c>
      <c r="J162" s="5">
        <v>-87593268000</v>
      </c>
      <c r="K162" s="5">
        <v>-146280459000</v>
      </c>
      <c r="L162" s="5">
        <v>353895331000</v>
      </c>
      <c r="M162" s="5">
        <v>294760323000</v>
      </c>
      <c r="N162" s="5">
        <v>40901474000</v>
      </c>
      <c r="O162" s="5">
        <v>82111414000</v>
      </c>
      <c r="P162" s="5">
        <v>-54535661000</v>
      </c>
      <c r="Q162" s="5">
        <v>52069378000</v>
      </c>
      <c r="R162" s="5">
        <v>1475319000</v>
      </c>
      <c r="S162" s="5">
        <v>-50744685000</v>
      </c>
      <c r="T162" s="5">
        <v>-34820608000</v>
      </c>
      <c r="U162" s="5">
        <v>40679861000</v>
      </c>
      <c r="V162" s="5">
        <v>41304003000</v>
      </c>
      <c r="W162" s="5">
        <v>-49569427000</v>
      </c>
      <c r="X162" s="5">
        <v>-224997854000</v>
      </c>
      <c r="Y162" s="5">
        <v>143957551000</v>
      </c>
      <c r="Z162" s="5">
        <v>75449488000</v>
      </c>
    </row>
    <row r="163" spans="2:26" ht="15.5" x14ac:dyDescent="0.35">
      <c r="C163" t="s">
        <v>193</v>
      </c>
      <c r="E163" s="5">
        <v>508261730000</v>
      </c>
      <c r="I163" s="5">
        <v>623289769000</v>
      </c>
      <c r="J163" s="5">
        <v>700061330000</v>
      </c>
      <c r="K163" s="5">
        <v>850890092000</v>
      </c>
      <c r="L163" s="5">
        <v>474800138000</v>
      </c>
      <c r="M163" s="5">
        <v>179026214000</v>
      </c>
      <c r="N163" s="5">
        <v>137203493000</v>
      </c>
      <c r="O163" s="5">
        <v>55917194000</v>
      </c>
      <c r="P163" s="5">
        <v>109143020000</v>
      </c>
      <c r="Q163" s="5">
        <v>54716784000</v>
      </c>
      <c r="R163" s="5">
        <v>53368525000</v>
      </c>
      <c r="S163" s="5">
        <v>105969621000</v>
      </c>
      <c r="T163" s="5">
        <v>141542514000</v>
      </c>
      <c r="U163" s="5">
        <v>95857158000</v>
      </c>
      <c r="V163" s="5">
        <v>54763356000</v>
      </c>
      <c r="W163" s="5">
        <v>104416442000</v>
      </c>
      <c r="X163" s="5">
        <v>329365274000</v>
      </c>
      <c r="Y163" s="5">
        <v>185398153000</v>
      </c>
      <c r="Z163" s="5">
        <v>109958514000</v>
      </c>
    </row>
    <row r="164" spans="2:26" ht="15.5" x14ac:dyDescent="0.35">
      <c r="C164" t="s">
        <v>2219</v>
      </c>
      <c r="U164" s="5">
        <v>-250102000</v>
      </c>
      <c r="V164" s="5">
        <v>-210201000</v>
      </c>
      <c r="W164" s="5">
        <v>-83659000</v>
      </c>
      <c r="X164" s="5">
        <v>49022000</v>
      </c>
      <c r="Y164" s="5">
        <v>9570000</v>
      </c>
      <c r="Z164" s="5">
        <v>-9849000</v>
      </c>
    </row>
    <row r="165" spans="2:26" ht="15.5" x14ac:dyDescent="0.35">
      <c r="C165" t="s">
        <v>194</v>
      </c>
      <c r="D165" s="5">
        <v>9166965000</v>
      </c>
      <c r="E165" s="5">
        <v>2763134000</v>
      </c>
      <c r="F165" s="5">
        <v>4013298000</v>
      </c>
      <c r="G165" s="5">
        <v>7239740000</v>
      </c>
      <c r="I165" s="5">
        <v>12826761000</v>
      </c>
      <c r="J165" s="5">
        <v>10821707000</v>
      </c>
      <c r="K165" s="5">
        <v>-4548303000</v>
      </c>
      <c r="L165" s="5">
        <v>22194623000</v>
      </c>
      <c r="M165" s="5">
        <v>1013601000</v>
      </c>
      <c r="N165" s="5">
        <v>921247000</v>
      </c>
      <c r="O165" s="5">
        <v>-825115000</v>
      </c>
      <c r="P165" s="5">
        <v>1309835000</v>
      </c>
      <c r="Q165" s="5">
        <v>2356858000</v>
      </c>
      <c r="R165" s="5">
        <v>-127060000</v>
      </c>
      <c r="S165" s="5">
        <v>-1856411000</v>
      </c>
      <c r="T165" s="5">
        <v>-752285000</v>
      </c>
      <c r="U165" s="5">
        <v>5255597000</v>
      </c>
    </row>
    <row r="166" spans="2:26" ht="15.5" x14ac:dyDescent="0.35">
      <c r="C166" t="s">
        <v>103</v>
      </c>
    </row>
    <row r="167" spans="2:26" ht="15.5" x14ac:dyDescent="0.35">
      <c r="C167" t="s">
        <v>195</v>
      </c>
      <c r="D167" s="5">
        <v>-42292486000</v>
      </c>
      <c r="E167" s="5">
        <v>364030104000</v>
      </c>
      <c r="F167" s="5">
        <v>123806109000</v>
      </c>
      <c r="G167" s="5">
        <v>-46792082000</v>
      </c>
      <c r="I167" s="5">
        <v>508261730000</v>
      </c>
      <c r="J167" s="5">
        <v>623289769000</v>
      </c>
      <c r="K167" s="5">
        <v>700061330000</v>
      </c>
      <c r="L167" s="5">
        <v>850890092000</v>
      </c>
      <c r="M167" s="5">
        <v>474800138000</v>
      </c>
      <c r="N167" s="5">
        <v>179026214000</v>
      </c>
      <c r="O167" s="5">
        <v>137203493000</v>
      </c>
      <c r="P167" s="5">
        <v>55917194000</v>
      </c>
      <c r="Q167" s="5">
        <v>109143020000</v>
      </c>
      <c r="R167" s="5">
        <v>54716784000</v>
      </c>
      <c r="S167" s="5">
        <v>53368525000</v>
      </c>
      <c r="T167" s="5">
        <v>105969621000</v>
      </c>
      <c r="U167" s="5">
        <v>141542514000</v>
      </c>
      <c r="V167" s="5">
        <v>95857158000</v>
      </c>
      <c r="W167" s="5">
        <v>54763356000</v>
      </c>
      <c r="X167" s="5">
        <v>104416442000</v>
      </c>
      <c r="Y167" s="5">
        <v>329365274000</v>
      </c>
      <c r="Z167" s="5">
        <v>185398153000</v>
      </c>
    </row>
    <row r="169" spans="2:26" ht="15.5" x14ac:dyDescent="0.35">
      <c r="B169" t="s">
        <v>196</v>
      </c>
      <c r="C169" t="s">
        <v>12</v>
      </c>
      <c r="D169" s="5">
        <v>6620000000</v>
      </c>
      <c r="E169" s="5">
        <v>6620000000</v>
      </c>
      <c r="F169" s="5">
        <v>6620000000</v>
      </c>
      <c r="G169" s="5">
        <v>6620000000</v>
      </c>
      <c r="I169" s="5">
        <v>6620000000</v>
      </c>
      <c r="J169" s="5">
        <v>6620000000</v>
      </c>
      <c r="K169" s="5">
        <v>6620000000</v>
      </c>
      <c r="L169" s="5">
        <v>6620000000</v>
      </c>
      <c r="M169" s="5">
        <v>1320000000</v>
      </c>
      <c r="N169" s="5">
        <v>1320000000</v>
      </c>
      <c r="O169" s="5">
        <v>1320000000</v>
      </c>
      <c r="P169" s="5">
        <v>1320000000</v>
      </c>
      <c r="Q169" s="5">
        <v>1320000000</v>
      </c>
      <c r="R169" s="5">
        <v>1320000000</v>
      </c>
      <c r="S169" s="5">
        <v>1320000000</v>
      </c>
      <c r="T169" s="5">
        <v>1320000000</v>
      </c>
      <c r="U169" s="5">
        <v>1320000000</v>
      </c>
      <c r="V169" s="5">
        <v>1320000000</v>
      </c>
      <c r="W169" s="5">
        <v>1320000000</v>
      </c>
      <c r="X169" s="5">
        <v>1320000000</v>
      </c>
      <c r="Y169" s="5">
        <v>1320000000</v>
      </c>
      <c r="Z169" s="5">
        <v>1320000000</v>
      </c>
    </row>
    <row r="170" spans="2:26" ht="15.5" x14ac:dyDescent="0.35">
      <c r="C170" t="s">
        <v>197</v>
      </c>
      <c r="D170" s="6">
        <v>-16.91</v>
      </c>
      <c r="E170" s="6">
        <v>-7.08</v>
      </c>
      <c r="F170" s="6">
        <v>-3.85</v>
      </c>
      <c r="G170" s="6">
        <v>-1.24</v>
      </c>
    </row>
    <row r="171" spans="2:26" ht="15.5" x14ac:dyDescent="0.35">
      <c r="C171" t="s">
        <v>198</v>
      </c>
      <c r="D171" s="6">
        <v>-14.31</v>
      </c>
      <c r="E171" s="6">
        <v>-40.4</v>
      </c>
      <c r="F171" s="6">
        <v>-88.31</v>
      </c>
      <c r="G171" s="6">
        <v>-280.64999999999998</v>
      </c>
    </row>
    <row r="172" spans="2:26" ht="15.5" x14ac:dyDescent="0.35">
      <c r="C172" t="s">
        <v>73</v>
      </c>
      <c r="D172" s="6">
        <v>1.5</v>
      </c>
      <c r="E172" s="6">
        <v>2.14</v>
      </c>
      <c r="F172" s="6">
        <v>2.17</v>
      </c>
      <c r="G172" s="6">
        <v>2.15</v>
      </c>
    </row>
    <row r="173" spans="2:26" ht="15.5" x14ac:dyDescent="0.35">
      <c r="C173" t="s">
        <v>199</v>
      </c>
      <c r="D173" s="5">
        <v>-10290000000</v>
      </c>
      <c r="E173" s="5">
        <v>41890000000</v>
      </c>
      <c r="F173" s="5">
        <v>69550000000</v>
      </c>
      <c r="G173" s="5">
        <v>68840000000</v>
      </c>
    </row>
    <row r="174" spans="2:26" ht="15.5" x14ac:dyDescent="0.35">
      <c r="C174" t="s">
        <v>200</v>
      </c>
      <c r="D174" s="6">
        <v>-1.5300000000000001E-2</v>
      </c>
      <c r="E174" s="6">
        <v>-6.4000000000000003E-3</v>
      </c>
      <c r="F174" s="6">
        <v>-3.4999999999999996E-3</v>
      </c>
      <c r="G174" s="6">
        <v>-1.1000000000000001E-3</v>
      </c>
    </row>
    <row r="175" spans="2:26" ht="15.5" x14ac:dyDescent="0.35">
      <c r="C175" t="s">
        <v>201</v>
      </c>
      <c r="D175" s="6">
        <v>-2.1400000000000002E-2</v>
      </c>
      <c r="E175" s="6">
        <v>-8.8000000000000005E-3</v>
      </c>
      <c r="F175" s="6">
        <v>-4.6999999999999993E-3</v>
      </c>
      <c r="G175" s="6">
        <v>-1.5E-3</v>
      </c>
    </row>
    <row r="176" spans="2:26" ht="15.5" x14ac:dyDescent="0.35">
      <c r="C176" t="s">
        <v>202</v>
      </c>
      <c r="D176" s="6">
        <v>-2.0799999999999999E-2</v>
      </c>
      <c r="E176" s="6">
        <v>-6.5000000000000006E-3</v>
      </c>
      <c r="F176" s="6">
        <v>-4.6999999999999993E-3</v>
      </c>
      <c r="G176" s="6">
        <v>-5.0000000000000001E-4</v>
      </c>
    </row>
    <row r="177" spans="3:7" ht="15.5" x14ac:dyDescent="0.35">
      <c r="C177" t="s">
        <v>203</v>
      </c>
      <c r="D177" s="6">
        <v>-7.18</v>
      </c>
      <c r="E177" s="6">
        <v>-2.13</v>
      </c>
      <c r="F177" s="6">
        <v>-1.5</v>
      </c>
      <c r="G177" s="6">
        <v>-0.19</v>
      </c>
    </row>
    <row r="178" spans="3:7" ht="15.5" x14ac:dyDescent="0.35">
      <c r="C178" t="s">
        <v>204</v>
      </c>
      <c r="D178" s="5">
        <v>5239000000000</v>
      </c>
      <c r="E178" s="5">
        <v>5351000000000</v>
      </c>
      <c r="F178" s="5">
        <v>5398000000000</v>
      </c>
      <c r="G178" s="5">
        <v>5333000000000</v>
      </c>
    </row>
    <row r="179" spans="3:7" ht="15.5" x14ac:dyDescent="0.35">
      <c r="C179" t="s">
        <v>205</v>
      </c>
      <c r="D179" s="6">
        <v>0.31</v>
      </c>
      <c r="E179" s="6">
        <v>0.35</v>
      </c>
      <c r="F179" s="6">
        <v>0.42</v>
      </c>
      <c r="G179" s="6">
        <v>0.43</v>
      </c>
    </row>
    <row r="180" spans="3:7" ht="15.5" x14ac:dyDescent="0.35">
      <c r="C180" t="s">
        <v>206</v>
      </c>
      <c r="D180" s="5">
        <v>792</v>
      </c>
      <c r="E180" s="6">
        <v>808.91</v>
      </c>
      <c r="F180" s="6">
        <v>815.99</v>
      </c>
      <c r="G180" s="6">
        <v>806.18</v>
      </c>
    </row>
    <row r="181" spans="3:7" ht="15.5" x14ac:dyDescent="0.35">
      <c r="C181" t="s">
        <v>207</v>
      </c>
      <c r="D181" s="6">
        <v>0.31</v>
      </c>
      <c r="E181" s="6">
        <v>0.35</v>
      </c>
      <c r="F181" s="6">
        <v>0.42</v>
      </c>
      <c r="G181" s="6">
        <v>0.43</v>
      </c>
    </row>
    <row r="182" spans="3:7" ht="15.5" x14ac:dyDescent="0.35">
      <c r="C182" t="s">
        <v>208</v>
      </c>
      <c r="D182" s="5">
        <v>792</v>
      </c>
      <c r="E182" s="6">
        <v>808.91</v>
      </c>
      <c r="F182" s="6">
        <v>815.99</v>
      </c>
      <c r="G182" s="6">
        <v>806.18</v>
      </c>
    </row>
    <row r="183" spans="3:7" ht="15.5" x14ac:dyDescent="0.35">
      <c r="C183" t="s">
        <v>209</v>
      </c>
      <c r="D183" s="5">
        <v>537000000000</v>
      </c>
      <c r="E183" s="5">
        <v>488000000000</v>
      </c>
      <c r="F183" s="5">
        <v>428000000000</v>
      </c>
      <c r="G183" s="5">
        <v>474000000000</v>
      </c>
    </row>
    <row r="184" spans="3:7" ht="15.5" x14ac:dyDescent="0.35">
      <c r="C184" t="s">
        <v>210</v>
      </c>
      <c r="D184" s="5">
        <v>358000000000</v>
      </c>
      <c r="E184" s="5">
        <v>381000000000</v>
      </c>
      <c r="F184" s="5">
        <v>462000000000</v>
      </c>
      <c r="G184" s="5">
        <v>318000000000</v>
      </c>
    </row>
    <row r="185" spans="3:7" ht="15.5" x14ac:dyDescent="0.35">
      <c r="C185" t="s">
        <v>211</v>
      </c>
      <c r="D185" s="5">
        <v>5239000000000</v>
      </c>
      <c r="E185" s="5">
        <v>5351000000000</v>
      </c>
      <c r="F185" s="5">
        <v>5398000000000</v>
      </c>
      <c r="G185" s="5">
        <v>5333000000000</v>
      </c>
    </row>
    <row r="186" spans="3:7" ht="15.5" x14ac:dyDescent="0.35">
      <c r="C186" t="s">
        <v>24</v>
      </c>
      <c r="D186" s="5">
        <v>894000000000</v>
      </c>
      <c r="E186" s="5">
        <v>869000000000</v>
      </c>
      <c r="F186" s="5">
        <v>890000000000</v>
      </c>
      <c r="G186" s="5">
        <v>792000000000</v>
      </c>
    </row>
    <row r="187" spans="3:7" ht="15.5" x14ac:dyDescent="0.35">
      <c r="C187" t="s">
        <v>21</v>
      </c>
      <c r="D187" s="5">
        <v>573000000000</v>
      </c>
      <c r="E187" s="5">
        <v>505000000000</v>
      </c>
      <c r="F187" s="5">
        <v>382000000000</v>
      </c>
      <c r="G187" s="5">
        <v>408000000000</v>
      </c>
    </row>
    <row r="188" spans="3:7" ht="15.5" x14ac:dyDescent="0.35">
      <c r="C188" t="s">
        <v>212</v>
      </c>
      <c r="D188" s="5">
        <v>1093000000000</v>
      </c>
      <c r="E188" s="5">
        <v>1278000000000</v>
      </c>
      <c r="F188" s="5">
        <v>1457000000000</v>
      </c>
      <c r="G188" s="5">
        <v>1249000000000</v>
      </c>
    </row>
    <row r="189" spans="3:7" ht="15.5" x14ac:dyDescent="0.35">
      <c r="C189" t="s">
        <v>213</v>
      </c>
      <c r="D189" s="5">
        <v>66000000000</v>
      </c>
      <c r="E189" s="5">
        <v>-25000000000</v>
      </c>
      <c r="F189" s="5">
        <v>43000000000</v>
      </c>
      <c r="G189" s="5">
        <v>21000000000</v>
      </c>
    </row>
    <row r="190" spans="3:7" ht="15.5" x14ac:dyDescent="0.35">
      <c r="C190" t="s">
        <v>214</v>
      </c>
      <c r="D190" s="5">
        <v>-144000000000</v>
      </c>
      <c r="E190" s="5">
        <v>-103000000000</v>
      </c>
      <c r="F190" s="5">
        <v>-33000000000</v>
      </c>
      <c r="G190" s="5">
        <v>-131000000000</v>
      </c>
    </row>
    <row r="191" spans="3:7" ht="15.5" x14ac:dyDescent="0.35">
      <c r="C191" t="s">
        <v>13</v>
      </c>
      <c r="D191" s="5">
        <v>-79000000000</v>
      </c>
      <c r="E191" s="5">
        <v>-128000000000</v>
      </c>
      <c r="F191" s="5">
        <v>10000000000</v>
      </c>
      <c r="G191" s="5">
        <v>-110000000000</v>
      </c>
    </row>
    <row r="192" spans="3:7" ht="15.5" x14ac:dyDescent="0.35">
      <c r="C192" t="s">
        <v>16</v>
      </c>
      <c r="D192" s="6">
        <v>-11.93</v>
      </c>
      <c r="E192" s="6">
        <v>-19.420000000000002</v>
      </c>
      <c r="F192" s="6">
        <v>1.56</v>
      </c>
      <c r="G192" s="6">
        <v>-16.579999999999998</v>
      </c>
    </row>
    <row r="193" spans="3:26" ht="15.5" x14ac:dyDescent="0.35">
      <c r="C193" t="s">
        <v>58</v>
      </c>
      <c r="I193" s="6">
        <v>-0.69</v>
      </c>
      <c r="J193" s="6">
        <v>47.03</v>
      </c>
      <c r="K193" s="6">
        <v>85.05</v>
      </c>
      <c r="L193" s="6">
        <v>129.06</v>
      </c>
      <c r="M193" s="6">
        <v>493.13</v>
      </c>
      <c r="N193" s="6">
        <v>41.64</v>
      </c>
      <c r="O193" s="6">
        <v>95.82</v>
      </c>
      <c r="P193" s="6">
        <v>142.91999999999999</v>
      </c>
      <c r="Q193" s="6">
        <v>35.93</v>
      </c>
      <c r="R193" s="6">
        <v>6.83</v>
      </c>
      <c r="S193" s="6">
        <v>-117.85</v>
      </c>
      <c r="T193" s="6">
        <v>94.49</v>
      </c>
      <c r="U193" s="6">
        <v>-358.31</v>
      </c>
      <c r="V193" s="6">
        <v>-22.95</v>
      </c>
      <c r="W193" s="6">
        <v>-28.82</v>
      </c>
      <c r="X193" s="6">
        <v>1190.28</v>
      </c>
      <c r="Y193" s="6">
        <v>1089.96</v>
      </c>
      <c r="Z193" s="6">
        <v>-573.49</v>
      </c>
    </row>
    <row r="194" spans="3:26" ht="15.5" x14ac:dyDescent="0.35">
      <c r="C194" t="s">
        <v>72</v>
      </c>
      <c r="I194" s="6">
        <v>-492.75</v>
      </c>
      <c r="J194" s="6">
        <v>6.59</v>
      </c>
      <c r="K194" s="6">
        <v>5.15</v>
      </c>
      <c r="L194" s="6">
        <v>4.07</v>
      </c>
      <c r="M194" s="6">
        <v>4.4800000000000004</v>
      </c>
      <c r="N194" s="6">
        <v>13.33</v>
      </c>
      <c r="O194" s="6">
        <v>7.31</v>
      </c>
      <c r="P194" s="6">
        <v>8.43</v>
      </c>
      <c r="Q194" s="6">
        <v>16.420000000000002</v>
      </c>
      <c r="R194" s="6">
        <v>80.53</v>
      </c>
      <c r="S194" s="6">
        <v>-4.37</v>
      </c>
      <c r="T194" s="6">
        <v>5.56</v>
      </c>
      <c r="U194" s="6">
        <v>-1.19</v>
      </c>
      <c r="V194" s="6">
        <v>-10.24</v>
      </c>
      <c r="W194" s="6">
        <v>-15.44</v>
      </c>
      <c r="X194" s="6">
        <v>0.35</v>
      </c>
      <c r="Y194" s="6">
        <v>0.3</v>
      </c>
      <c r="Z194" s="6">
        <v>-0.39</v>
      </c>
    </row>
    <row r="195" spans="3:26" ht="15.5" x14ac:dyDescent="0.35">
      <c r="C195" t="s">
        <v>75</v>
      </c>
      <c r="I195" s="6">
        <v>0.55000000000000004</v>
      </c>
      <c r="J195" s="6">
        <v>0.46</v>
      </c>
      <c r="K195" s="6">
        <v>0.6</v>
      </c>
      <c r="L195" s="6">
        <v>0.68</v>
      </c>
      <c r="M195" s="6">
        <v>0.66</v>
      </c>
      <c r="N195" s="6">
        <v>0.2</v>
      </c>
      <c r="O195" s="6">
        <v>0.24</v>
      </c>
      <c r="P195" s="6">
        <v>0.28999999999999998</v>
      </c>
      <c r="Q195" s="6">
        <v>0.12</v>
      </c>
      <c r="R195" s="6">
        <v>0.13</v>
      </c>
      <c r="S195" s="6">
        <v>0.12</v>
      </c>
      <c r="T195" s="6">
        <v>0.12</v>
      </c>
      <c r="U195" s="6">
        <v>0.11</v>
      </c>
      <c r="V195" s="6">
        <v>7.0000000000000007E-2</v>
      </c>
      <c r="W195" s="6">
        <v>0.15</v>
      </c>
      <c r="X195" s="6">
        <v>0.16</v>
      </c>
      <c r="Y195" s="6">
        <v>0.14000000000000001</v>
      </c>
      <c r="Z195" s="6">
        <v>0.09</v>
      </c>
    </row>
    <row r="196" spans="3:26" ht="15.5" x14ac:dyDescent="0.35">
      <c r="C196" t="s">
        <v>215</v>
      </c>
      <c r="I196" s="5">
        <v>351790000000</v>
      </c>
      <c r="J196" s="5">
        <v>794820000000</v>
      </c>
      <c r="K196" s="5">
        <v>1105900000000</v>
      </c>
      <c r="L196" s="5">
        <v>1453250000000</v>
      </c>
      <c r="M196" s="5">
        <v>1233080000000</v>
      </c>
      <c r="N196" s="6">
        <v>531159999999.99994</v>
      </c>
      <c r="O196" s="5">
        <v>601950000000</v>
      </c>
      <c r="P196" s="5">
        <v>724600000000</v>
      </c>
    </row>
    <row r="197" spans="3:26" ht="15.5" x14ac:dyDescent="0.35">
      <c r="C197" t="s">
        <v>216</v>
      </c>
      <c r="I197" s="6">
        <v>-5.9999999999999995E-4</v>
      </c>
      <c r="J197" s="6">
        <v>4.41E-2</v>
      </c>
      <c r="K197" s="6">
        <v>8.0199999999999994E-2</v>
      </c>
      <c r="L197" s="6">
        <v>0.12539999999999998</v>
      </c>
      <c r="M197" s="6">
        <v>0.1066</v>
      </c>
      <c r="N197" s="6">
        <v>9.5999999999999992E-3</v>
      </c>
      <c r="O197" s="6">
        <v>2.2000000000000002E-2</v>
      </c>
      <c r="P197" s="6">
        <v>3.5900000000000001E-2</v>
      </c>
      <c r="Q197" s="6">
        <v>9.1999999999999998E-3</v>
      </c>
      <c r="R197" s="6">
        <v>1.1999999999999999E-3</v>
      </c>
      <c r="S197" s="6">
        <v>-2.1899999999999999E-2</v>
      </c>
      <c r="T197" s="6">
        <v>1.7299999999999999E-2</v>
      </c>
      <c r="U197" s="6">
        <v>-6.59E-2</v>
      </c>
      <c r="V197" s="6">
        <v>-4.5999999999999999E-3</v>
      </c>
      <c r="W197" s="6">
        <v>-6.1999999999999998E-3</v>
      </c>
      <c r="X197" s="6">
        <v>0.34740000000000004</v>
      </c>
      <c r="Y197" s="6">
        <v>0.44530000000000003</v>
      </c>
      <c r="Z197" s="6">
        <v>-0.20280000000000001</v>
      </c>
    </row>
    <row r="198" spans="3:26" ht="15.5" x14ac:dyDescent="0.35">
      <c r="C198" t="s">
        <v>217</v>
      </c>
      <c r="I198" s="6">
        <v>-8.0000000000000004E-4</v>
      </c>
      <c r="J198" s="6">
        <v>5.8099999999999999E-2</v>
      </c>
      <c r="K198" s="6">
        <v>0.11349999999999999</v>
      </c>
      <c r="L198" s="6">
        <v>0.19039999999999999</v>
      </c>
      <c r="M198" s="6">
        <v>0.18760000000000002</v>
      </c>
      <c r="N198" s="6">
        <v>2.06E-2</v>
      </c>
      <c r="O198" s="6">
        <v>0.05</v>
      </c>
      <c r="P198" s="6">
        <v>8.4399999999999989E-2</v>
      </c>
      <c r="Q198" s="6">
        <v>2.7099999999999999E-2</v>
      </c>
      <c r="R198" s="6">
        <v>5.6000000000000008E-3</v>
      </c>
      <c r="S198" s="6">
        <v>-0.13980000000000001</v>
      </c>
      <c r="T198" s="6">
        <v>9.4600000000000004E-2</v>
      </c>
      <c r="U198" s="6">
        <v>-0.39829999999999999</v>
      </c>
      <c r="V198" s="6">
        <v>-2.4500000000000001E-2</v>
      </c>
      <c r="W198" s="6">
        <v>-4.3700000000000003E-2</v>
      </c>
      <c r="X198" s="6">
        <v>-3.2454000000000001</v>
      </c>
      <c r="Y198" s="6">
        <v>-0.40970000000000001</v>
      </c>
      <c r="Z198" s="6">
        <v>0.15289999999999998</v>
      </c>
    </row>
    <row r="199" spans="3:26" ht="15.5" x14ac:dyDescent="0.35">
      <c r="C199" t="s">
        <v>218</v>
      </c>
      <c r="I199" s="6">
        <v>2.8999999999999998E-3</v>
      </c>
      <c r="J199" s="6">
        <v>7.2700000000000001E-2</v>
      </c>
      <c r="K199" s="6">
        <v>0.1384</v>
      </c>
      <c r="L199" s="6">
        <v>0.21989999999999998</v>
      </c>
      <c r="M199" s="6">
        <v>0.2026</v>
      </c>
      <c r="N199" s="6">
        <v>6.3500000000000001E-2</v>
      </c>
      <c r="O199" s="6">
        <v>8.2899999999999988E-2</v>
      </c>
      <c r="P199" s="6">
        <v>0.1114</v>
      </c>
      <c r="Q199" s="6">
        <v>6.0199999999999997E-2</v>
      </c>
      <c r="R199" s="6">
        <v>2.4399999999999998E-2</v>
      </c>
      <c r="S199" s="6">
        <v>3.2000000000000001E-2</v>
      </c>
      <c r="T199" s="6">
        <v>8.3400000000000002E-2</v>
      </c>
      <c r="U199" s="6">
        <v>8.4199999999999997E-2</v>
      </c>
      <c r="V199" s="6">
        <v>5.9900000000000002E-2</v>
      </c>
      <c r="W199" s="6">
        <v>5.7300000000000004E-2</v>
      </c>
      <c r="X199" s="6">
        <v>0.69940000000000002</v>
      </c>
      <c r="Y199" s="6">
        <v>-9.300000000000001E-3</v>
      </c>
      <c r="Z199" s="6">
        <v>-5.6399999999999999E-2</v>
      </c>
    </row>
    <row r="200" spans="3:26" ht="15.5" x14ac:dyDescent="0.35">
      <c r="C200" t="s">
        <v>219</v>
      </c>
      <c r="I200" s="6">
        <v>0.26</v>
      </c>
      <c r="J200" s="6">
        <v>5.8</v>
      </c>
      <c r="K200" s="6">
        <v>8.5399999999999991</v>
      </c>
      <c r="L200" s="6">
        <v>10.52</v>
      </c>
      <c r="M200" s="6">
        <v>6.65</v>
      </c>
      <c r="N200" s="6">
        <v>1.66</v>
      </c>
      <c r="O200" s="6">
        <v>2.0499999999999998</v>
      </c>
      <c r="P200" s="6">
        <v>2.58</v>
      </c>
      <c r="Q200" s="6">
        <v>0.86</v>
      </c>
      <c r="R200" s="6">
        <v>0.4</v>
      </c>
      <c r="S200" s="6">
        <v>0.56999999999999995</v>
      </c>
      <c r="T200" s="6">
        <v>1.47</v>
      </c>
      <c r="U200" s="6">
        <v>1.5</v>
      </c>
      <c r="V200" s="6">
        <v>1.42</v>
      </c>
      <c r="W200" s="5">
        <v>1</v>
      </c>
      <c r="X200" s="6">
        <v>5.0199999999999996</v>
      </c>
      <c r="Y200" s="6">
        <v>7.14</v>
      </c>
      <c r="Z200" s="6">
        <v>25.67</v>
      </c>
    </row>
    <row r="201" spans="3:26" ht="15.5" x14ac:dyDescent="0.35">
      <c r="C201" t="s">
        <v>69</v>
      </c>
      <c r="I201" s="6">
        <v>0.42</v>
      </c>
      <c r="J201" s="6">
        <v>0.38</v>
      </c>
      <c r="K201" s="6">
        <v>0.57999999999999996</v>
      </c>
      <c r="L201" s="6">
        <v>0.77</v>
      </c>
      <c r="M201" s="6">
        <v>0.84</v>
      </c>
      <c r="N201" s="6">
        <v>0.27</v>
      </c>
      <c r="O201" s="6">
        <v>0.37</v>
      </c>
      <c r="P201" s="6">
        <v>0.71</v>
      </c>
      <c r="Q201" s="6">
        <v>0.44</v>
      </c>
      <c r="R201" s="6">
        <v>0.45</v>
      </c>
      <c r="S201" s="6">
        <v>0.61</v>
      </c>
      <c r="T201" s="6">
        <v>0.53</v>
      </c>
      <c r="U201" s="6">
        <v>0.47</v>
      </c>
      <c r="V201" s="6">
        <v>0.25</v>
      </c>
      <c r="W201" s="6">
        <v>0.67</v>
      </c>
      <c r="X201" s="6">
        <v>-1.1499999999999999</v>
      </c>
      <c r="Y201" s="6">
        <v>-0.12</v>
      </c>
      <c r="Z201" s="6">
        <v>-0.06</v>
      </c>
    </row>
    <row r="202" spans="3:26" ht="15.5" x14ac:dyDescent="0.35">
      <c r="C202" t="s">
        <v>66</v>
      </c>
      <c r="I202" s="6">
        <v>815.99</v>
      </c>
      <c r="J202" s="6">
        <v>810.03</v>
      </c>
      <c r="K202" s="6">
        <v>749.54</v>
      </c>
      <c r="L202" s="6">
        <v>677.72</v>
      </c>
      <c r="M202" s="6">
        <v>2628.13</v>
      </c>
      <c r="N202" s="6">
        <v>2024.39</v>
      </c>
      <c r="O202" s="6">
        <v>1914.56</v>
      </c>
      <c r="P202" s="6">
        <v>1694.16</v>
      </c>
      <c r="Q202" s="5">
        <v>1326</v>
      </c>
      <c r="R202" s="6">
        <v>1219.27</v>
      </c>
      <c r="S202" s="6">
        <v>842.87</v>
      </c>
      <c r="T202" s="6">
        <v>998.92</v>
      </c>
      <c r="U202" s="6">
        <v>899.56</v>
      </c>
      <c r="V202" s="6">
        <v>935.43</v>
      </c>
      <c r="W202" s="6">
        <v>659.54</v>
      </c>
      <c r="X202" s="6">
        <v>-366.76</v>
      </c>
      <c r="Y202" s="6">
        <v>-2660.62</v>
      </c>
      <c r="Z202" s="6">
        <v>-3750.59</v>
      </c>
    </row>
    <row r="203" spans="3:26" ht="15.5" x14ac:dyDescent="0.35">
      <c r="C203" t="s">
        <v>220</v>
      </c>
      <c r="I203" s="6">
        <v>0.42</v>
      </c>
      <c r="J203" s="6">
        <v>0.38</v>
      </c>
      <c r="K203" s="6">
        <v>0.57999999999999996</v>
      </c>
      <c r="L203" s="6">
        <v>0.77</v>
      </c>
      <c r="M203" s="6">
        <v>0.84</v>
      </c>
      <c r="N203" s="6">
        <v>0.27</v>
      </c>
      <c r="O203" s="6">
        <v>0.37</v>
      </c>
      <c r="P203" s="6">
        <v>0.71</v>
      </c>
      <c r="Q203" s="6">
        <v>0.44</v>
      </c>
      <c r="R203" s="6">
        <v>0.45</v>
      </c>
      <c r="S203" s="6">
        <v>0.61</v>
      </c>
      <c r="T203" s="6">
        <v>0.53</v>
      </c>
      <c r="U203" s="6">
        <v>0.47</v>
      </c>
      <c r="V203" s="6">
        <v>0.25</v>
      </c>
      <c r="W203" s="6">
        <v>0.67</v>
      </c>
      <c r="X203" s="6">
        <v>-1.1499999999999999</v>
      </c>
      <c r="Y203" s="6">
        <v>-0.12</v>
      </c>
      <c r="Z203" s="6">
        <v>-0.06</v>
      </c>
    </row>
    <row r="204" spans="3:26" ht="15.5" x14ac:dyDescent="0.35">
      <c r="C204" t="s">
        <v>221</v>
      </c>
      <c r="I204" s="6">
        <v>815.99</v>
      </c>
      <c r="J204" s="6">
        <v>810.03</v>
      </c>
      <c r="K204" s="6">
        <v>749.54</v>
      </c>
      <c r="L204" s="6">
        <v>677.72</v>
      </c>
      <c r="M204" s="6">
        <v>2628.13</v>
      </c>
      <c r="N204" s="6">
        <v>2024.39</v>
      </c>
      <c r="O204" s="6">
        <v>1914.56</v>
      </c>
      <c r="P204" s="6">
        <v>1694.16</v>
      </c>
      <c r="Q204" s="5">
        <v>1326</v>
      </c>
      <c r="R204" s="6">
        <v>1219.27</v>
      </c>
      <c r="S204" s="6">
        <v>842.87</v>
      </c>
      <c r="T204" s="6">
        <v>998.92</v>
      </c>
      <c r="U204" s="6">
        <v>899.56</v>
      </c>
      <c r="V204" s="6">
        <v>935.43</v>
      </c>
      <c r="W204" s="6">
        <v>659.54</v>
      </c>
      <c r="X204" s="6">
        <v>-366.76</v>
      </c>
      <c r="Y204" s="6">
        <v>-2660.62</v>
      </c>
      <c r="Z204" s="6">
        <v>-3750.59</v>
      </c>
    </row>
    <row r="205" spans="3:26" ht="15.5" x14ac:dyDescent="0.35">
      <c r="C205" t="s">
        <v>222</v>
      </c>
      <c r="I205" s="5">
        <v>428000000000</v>
      </c>
      <c r="J205" s="5">
        <v>372000000000</v>
      </c>
      <c r="K205" s="5">
        <v>477000000000</v>
      </c>
      <c r="L205" s="5">
        <v>428000000000</v>
      </c>
      <c r="M205" s="5">
        <v>459000000000</v>
      </c>
      <c r="N205" s="5">
        <v>437000000000</v>
      </c>
      <c r="O205" s="5">
        <v>413000000000</v>
      </c>
      <c r="P205" s="5">
        <v>281000000000</v>
      </c>
      <c r="Q205" s="5">
        <v>398000000000</v>
      </c>
      <c r="R205" s="5">
        <v>562000000000</v>
      </c>
      <c r="S205" s="5">
        <v>479000000000</v>
      </c>
      <c r="T205" s="5">
        <v>270000000000</v>
      </c>
      <c r="U205" s="5">
        <v>244000000000</v>
      </c>
      <c r="V205" s="5">
        <v>188000000000</v>
      </c>
      <c r="W205" s="5">
        <v>163000000000</v>
      </c>
      <c r="X205" s="5">
        <v>180000000000</v>
      </c>
      <c r="Y205" s="5">
        <v>4088000000000</v>
      </c>
      <c r="Z205" s="5">
        <v>5304000000000</v>
      </c>
    </row>
    <row r="206" spans="3:26" ht="15.5" x14ac:dyDescent="0.35">
      <c r="C206" t="s">
        <v>223</v>
      </c>
      <c r="I206" s="5">
        <v>462000000000</v>
      </c>
      <c r="J206" s="5">
        <v>302000000000</v>
      </c>
      <c r="K206" s="5">
        <v>448000000000</v>
      </c>
      <c r="L206" s="5">
        <v>681000000000</v>
      </c>
      <c r="M206" s="5">
        <v>939000000000</v>
      </c>
      <c r="N206" s="5">
        <v>1219000000000</v>
      </c>
      <c r="O206" s="5">
        <v>1418000000000</v>
      </c>
      <c r="P206" s="5">
        <v>1242000000000</v>
      </c>
      <c r="Q206" s="5">
        <v>1416000000000</v>
      </c>
      <c r="R206" s="5">
        <v>3082000000000</v>
      </c>
      <c r="S206" s="5">
        <v>3398000000000</v>
      </c>
      <c r="T206" s="5">
        <v>3792000000000</v>
      </c>
      <c r="U206" s="5">
        <v>4068000000000</v>
      </c>
      <c r="V206" s="5">
        <v>3789000000000</v>
      </c>
      <c r="W206" s="5">
        <v>3826000000000</v>
      </c>
      <c r="X206" s="5">
        <v>3904000000000</v>
      </c>
    </row>
    <row r="207" spans="3:26" ht="15.5" x14ac:dyDescent="0.35">
      <c r="C207" t="s">
        <v>26</v>
      </c>
      <c r="I207" s="5">
        <v>890000000000</v>
      </c>
      <c r="J207" s="5">
        <v>674000000000</v>
      </c>
      <c r="K207" s="5">
        <v>926000000000</v>
      </c>
      <c r="L207" s="5">
        <v>1109000000000</v>
      </c>
      <c r="M207" s="5">
        <v>1398000000000</v>
      </c>
      <c r="N207" s="5">
        <v>1656000000000</v>
      </c>
      <c r="O207" s="5">
        <v>1830000000000</v>
      </c>
      <c r="P207" s="5">
        <v>1524000000000</v>
      </c>
      <c r="Q207" s="5">
        <v>1814000000000</v>
      </c>
      <c r="R207" s="5">
        <v>3643000000000</v>
      </c>
      <c r="S207" s="5">
        <v>3877000000000</v>
      </c>
      <c r="T207" s="5">
        <v>4062000000000</v>
      </c>
      <c r="U207" s="5">
        <v>4312000000000</v>
      </c>
      <c r="V207" s="5">
        <v>3978000000000</v>
      </c>
      <c r="W207" s="5">
        <v>3989000000000</v>
      </c>
      <c r="X207" s="5">
        <v>4084000000000</v>
      </c>
      <c r="Y207" s="5">
        <v>4088000000000</v>
      </c>
      <c r="Z207" s="5">
        <v>5304000000000</v>
      </c>
    </row>
    <row r="208" spans="3:26" ht="15.5" x14ac:dyDescent="0.35">
      <c r="C208" t="s">
        <v>23</v>
      </c>
      <c r="I208" s="5">
        <v>382000000000</v>
      </c>
      <c r="J208" s="5">
        <v>51000000000</v>
      </c>
      <c r="K208" s="5">
        <v>225000000000</v>
      </c>
      <c r="L208" s="5">
        <v>258000000000</v>
      </c>
      <c r="M208" s="5">
        <v>923000000000</v>
      </c>
      <c r="N208" s="5">
        <v>1477000000000</v>
      </c>
      <c r="O208" s="5">
        <v>1693000000000</v>
      </c>
      <c r="P208" s="5">
        <v>1468000000000</v>
      </c>
      <c r="Q208" s="5">
        <v>1705000000000</v>
      </c>
      <c r="R208" s="5">
        <v>3588000000000</v>
      </c>
      <c r="S208" s="5">
        <v>3823000000000</v>
      </c>
      <c r="T208" s="5">
        <v>3956000000000</v>
      </c>
      <c r="U208" s="5">
        <v>4170000000000</v>
      </c>
      <c r="V208" s="5">
        <v>3882000000000</v>
      </c>
      <c r="W208" s="5">
        <v>3934000000000</v>
      </c>
      <c r="X208" s="5">
        <v>3979000000000</v>
      </c>
      <c r="Y208" s="5">
        <v>3758000000000</v>
      </c>
      <c r="Z208" s="5">
        <v>5118000000000</v>
      </c>
    </row>
    <row r="209" spans="2:26" ht="15.5" x14ac:dyDescent="0.35">
      <c r="C209" t="s">
        <v>224</v>
      </c>
      <c r="I209" s="5">
        <v>1457000000000</v>
      </c>
      <c r="J209" s="5">
        <v>1509000000000</v>
      </c>
      <c r="K209" s="5">
        <v>1318000000000</v>
      </c>
      <c r="L209" s="5">
        <v>1170000000000</v>
      </c>
      <c r="M209" s="5">
        <v>503000000000</v>
      </c>
      <c r="N209" s="5">
        <v>60000000000</v>
      </c>
      <c r="O209" s="5">
        <v>290000000000</v>
      </c>
      <c r="P209" s="5">
        <v>-80000000000</v>
      </c>
      <c r="Q209" s="5">
        <v>-189000000000</v>
      </c>
      <c r="R209" s="5">
        <v>-260000000000</v>
      </c>
      <c r="S209" s="5">
        <v>-227000000000</v>
      </c>
      <c r="T209" s="5">
        <v>166000000000</v>
      </c>
      <c r="U209" s="5">
        <v>173000000000</v>
      </c>
      <c r="V209" s="5">
        <v>452000000000</v>
      </c>
      <c r="W209" s="5">
        <v>473000000000</v>
      </c>
      <c r="X209" s="5">
        <v>425000000000</v>
      </c>
      <c r="Y209" s="5">
        <v>-5127000000000</v>
      </c>
      <c r="Z209" s="5">
        <v>-6848000000000</v>
      </c>
    </row>
    <row r="210" spans="2:26" ht="15.5" x14ac:dyDescent="0.35">
      <c r="C210" t="s">
        <v>225</v>
      </c>
      <c r="I210" s="5">
        <v>161000000000</v>
      </c>
      <c r="J210" s="5">
        <v>477000000000</v>
      </c>
      <c r="K210" s="5">
        <v>468000000000</v>
      </c>
      <c r="L210" s="5">
        <v>796000000000</v>
      </c>
      <c r="M210" s="5">
        <v>873000000000</v>
      </c>
      <c r="N210" s="5">
        <v>399000000000</v>
      </c>
      <c r="O210" s="5">
        <v>176000000000</v>
      </c>
      <c r="P210" s="5">
        <v>227000000000</v>
      </c>
      <c r="Q210" s="5">
        <v>244000000000</v>
      </c>
      <c r="R210" s="5">
        <v>235000000000</v>
      </c>
      <c r="S210" s="5">
        <v>368000000000</v>
      </c>
      <c r="T210" s="5">
        <v>461000000000</v>
      </c>
      <c r="U210" s="5">
        <v>638000000000</v>
      </c>
      <c r="V210" s="5">
        <v>519000000000</v>
      </c>
      <c r="W210" s="5">
        <v>180000000000</v>
      </c>
      <c r="X210" s="5">
        <v>520000000000</v>
      </c>
      <c r="Y210" s="5">
        <v>548000000000</v>
      </c>
      <c r="Z210" s="5">
        <v>268000000000</v>
      </c>
    </row>
    <row r="211" spans="2:26" ht="15.5" x14ac:dyDescent="0.35">
      <c r="C211" t="s">
        <v>226</v>
      </c>
      <c r="I211" s="5">
        <v>-477000000000</v>
      </c>
      <c r="J211" s="5">
        <v>-230000000000</v>
      </c>
      <c r="K211" s="5">
        <v>-274000000000</v>
      </c>
      <c r="L211" s="5">
        <v>-157000000000</v>
      </c>
      <c r="M211" s="5">
        <v>-111000000000</v>
      </c>
      <c r="N211" s="5">
        <v>-166000000000</v>
      </c>
      <c r="O211" s="5">
        <v>-309000000000</v>
      </c>
      <c r="P211" s="5">
        <v>-185000000000</v>
      </c>
      <c r="Q211" s="5">
        <v>-128000000000</v>
      </c>
      <c r="R211" s="5">
        <v>-185000000000</v>
      </c>
      <c r="S211" s="5">
        <v>-223000000000</v>
      </c>
      <c r="T211" s="5">
        <v>-227000000000</v>
      </c>
      <c r="U211" s="5">
        <v>-391000000000</v>
      </c>
      <c r="V211" s="5">
        <v>-353000000000</v>
      </c>
      <c r="W211" s="5">
        <v>-132000000000</v>
      </c>
      <c r="X211" s="5">
        <v>-299000000000</v>
      </c>
      <c r="Y211" s="5">
        <v>-67000000000</v>
      </c>
      <c r="Z211" s="5">
        <v>-99000000000</v>
      </c>
    </row>
    <row r="212" spans="2:26" ht="15.5" x14ac:dyDescent="0.35">
      <c r="C212" t="s">
        <v>15</v>
      </c>
      <c r="I212" s="5">
        <v>-316000000000</v>
      </c>
      <c r="J212" s="5">
        <v>247000000000</v>
      </c>
      <c r="K212" s="5">
        <v>194000000000</v>
      </c>
      <c r="L212" s="5">
        <v>639000000000</v>
      </c>
      <c r="M212" s="5">
        <v>762000000000</v>
      </c>
      <c r="N212" s="5">
        <v>233000000000</v>
      </c>
      <c r="O212" s="5">
        <v>-133000000000</v>
      </c>
      <c r="P212" s="5">
        <v>43000000000</v>
      </c>
      <c r="Q212" s="5">
        <v>116000000000</v>
      </c>
      <c r="R212" s="5">
        <v>50000000000</v>
      </c>
      <c r="S212" s="5">
        <v>145000000000</v>
      </c>
      <c r="T212" s="5">
        <v>234000000000</v>
      </c>
      <c r="U212" s="5">
        <v>248000000000</v>
      </c>
      <c r="V212" s="5">
        <v>166000000000</v>
      </c>
      <c r="W212" s="5">
        <v>48000000000</v>
      </c>
      <c r="X212" s="5">
        <v>221000000000</v>
      </c>
      <c r="Y212" s="5">
        <v>481000000000</v>
      </c>
      <c r="Z212" s="5">
        <v>169000000000</v>
      </c>
    </row>
    <row r="213" spans="2:26" ht="15.5" x14ac:dyDescent="0.35">
      <c r="C213" t="s">
        <v>17</v>
      </c>
      <c r="I213" s="6">
        <v>-47.77</v>
      </c>
      <c r="J213" s="6">
        <v>37.32</v>
      </c>
      <c r="K213" s="6">
        <v>29.28</v>
      </c>
      <c r="L213" s="6">
        <v>96.66</v>
      </c>
      <c r="M213" s="6">
        <v>576.29</v>
      </c>
      <c r="N213" s="6">
        <v>176.28</v>
      </c>
      <c r="O213" s="6">
        <v>-100.81</v>
      </c>
      <c r="P213" s="6">
        <v>32.340000000000003</v>
      </c>
      <c r="Q213" s="6">
        <v>87.5</v>
      </c>
      <c r="R213" s="6">
        <v>37.82</v>
      </c>
      <c r="S213" s="6">
        <v>109.56</v>
      </c>
      <c r="T213" s="6">
        <v>176.64</v>
      </c>
      <c r="U213" s="6">
        <v>187.16</v>
      </c>
      <c r="V213" s="6">
        <v>125.6</v>
      </c>
      <c r="W213" s="6">
        <v>36.53</v>
      </c>
      <c r="X213" s="6">
        <v>166.67</v>
      </c>
      <c r="Y213" s="6">
        <v>363.75</v>
      </c>
      <c r="Z213" s="6">
        <v>128.04</v>
      </c>
    </row>
    <row r="215" spans="2:26" ht="15.5" x14ac:dyDescent="0.35">
      <c r="B215" t="s">
        <v>227</v>
      </c>
      <c r="C215" t="s">
        <v>228</v>
      </c>
      <c r="D215" s="5">
        <v>-112000000000</v>
      </c>
      <c r="E215" s="5">
        <v>-47000000000</v>
      </c>
      <c r="F215" s="5">
        <v>-25000000000</v>
      </c>
      <c r="G215" s="5">
        <v>-8000000000</v>
      </c>
      <c r="H215" s="5">
        <v>-317000000000</v>
      </c>
      <c r="I215" s="5">
        <v>-5000000000</v>
      </c>
      <c r="J215" s="5">
        <v>311000000000</v>
      </c>
      <c r="K215" s="5">
        <v>563000000000</v>
      </c>
      <c r="L215" s="5">
        <v>854000000000</v>
      </c>
      <c r="M215" s="5">
        <v>652000000000</v>
      </c>
      <c r="N215" s="5">
        <v>55000000000</v>
      </c>
      <c r="O215" s="5">
        <v>127000000000</v>
      </c>
      <c r="P215" s="5">
        <v>189000000000</v>
      </c>
      <c r="Q215" s="5">
        <v>48000000000</v>
      </c>
    </row>
    <row r="216" spans="2:26" ht="15.5" x14ac:dyDescent="0.35">
      <c r="C216" t="s">
        <v>229</v>
      </c>
      <c r="H216" s="5">
        <v>7</v>
      </c>
      <c r="I216" s="5">
        <v>7</v>
      </c>
      <c r="J216" s="5">
        <v>7</v>
      </c>
      <c r="K216" s="5">
        <v>15</v>
      </c>
      <c r="L216" s="5">
        <v>26</v>
      </c>
    </row>
    <row r="217" spans="2:26" ht="15.5" x14ac:dyDescent="0.35">
      <c r="C217" t="s">
        <v>77</v>
      </c>
      <c r="H217" s="6">
        <v>-0.1459</v>
      </c>
      <c r="I217" s="6">
        <v>-10.186299999999999</v>
      </c>
      <c r="J217" s="6">
        <v>0.1489</v>
      </c>
      <c r="K217" s="6">
        <v>0.1764</v>
      </c>
      <c r="L217" s="6">
        <v>0.20149999999999998</v>
      </c>
    </row>
    <row r="218" spans="2:26" ht="15.5" x14ac:dyDescent="0.35">
      <c r="C218" t="s">
        <v>230</v>
      </c>
      <c r="H218" s="6">
        <v>3.5400000000000001E-2</v>
      </c>
      <c r="I218" s="6">
        <v>2.52E-2</v>
      </c>
      <c r="J218" s="6">
        <v>2.52E-2</v>
      </c>
      <c r="K218" s="6">
        <v>4.0500000000000001E-2</v>
      </c>
      <c r="L218" s="6">
        <v>5.3899999999999997E-2</v>
      </c>
    </row>
    <row r="219" spans="2:26" ht="15.5" x14ac:dyDescent="0.35">
      <c r="C219" t="s">
        <v>57</v>
      </c>
      <c r="D219" s="6">
        <v>-16.91</v>
      </c>
      <c r="E219" s="6">
        <v>-7.08</v>
      </c>
      <c r="F219" s="6">
        <v>-3.85</v>
      </c>
      <c r="G219" s="6">
        <v>-1.24</v>
      </c>
      <c r="H219" s="6">
        <v>-47.98</v>
      </c>
      <c r="I219" s="6">
        <v>-0.69</v>
      </c>
      <c r="J219" s="6">
        <v>47.03</v>
      </c>
      <c r="K219" s="6">
        <v>85.05</v>
      </c>
      <c r="L219" s="6">
        <v>129.06</v>
      </c>
      <c r="M219" s="6">
        <v>98.63</v>
      </c>
      <c r="N219" s="6">
        <v>8.33</v>
      </c>
      <c r="O219" s="6">
        <v>19.16</v>
      </c>
      <c r="P219" s="6">
        <v>28.58</v>
      </c>
      <c r="Q219" s="6">
        <v>7.19</v>
      </c>
    </row>
    <row r="220" spans="2:26" ht="15.5" x14ac:dyDescent="0.35">
      <c r="C220" t="s">
        <v>79</v>
      </c>
      <c r="H220" s="5">
        <v>7</v>
      </c>
      <c r="I220" s="5">
        <v>7</v>
      </c>
      <c r="J220" s="5">
        <v>7</v>
      </c>
      <c r="K220" s="5">
        <v>15</v>
      </c>
      <c r="L220" s="5">
        <v>26</v>
      </c>
    </row>
    <row r="221" spans="2:26" ht="15.5" x14ac:dyDescent="0.35">
      <c r="C221" t="s">
        <v>231</v>
      </c>
      <c r="H221" s="6">
        <v>-0.1459</v>
      </c>
      <c r="I221" s="6">
        <v>-10.186299999999999</v>
      </c>
      <c r="J221" s="6">
        <v>0.1489</v>
      </c>
      <c r="K221" s="6">
        <v>0.1764</v>
      </c>
      <c r="L221" s="6">
        <v>0.20149999999999998</v>
      </c>
    </row>
    <row r="222" spans="2:26" ht="15.5" x14ac:dyDescent="0.35">
      <c r="C222" t="s">
        <v>232</v>
      </c>
      <c r="H222" s="6">
        <v>3.5400000000000001E-2</v>
      </c>
      <c r="I222" s="6">
        <v>2.52E-2</v>
      </c>
      <c r="J222" s="6">
        <v>2.52E-2</v>
      </c>
      <c r="K222" s="6">
        <v>4.0500000000000001E-2</v>
      </c>
      <c r="L222" s="6">
        <v>5.3899999999999997E-2</v>
      </c>
    </row>
    <row r="223" spans="2:26" ht="15.5" x14ac:dyDescent="0.35">
      <c r="C223" t="s">
        <v>233</v>
      </c>
      <c r="D223" s="5">
        <v>1065000000000</v>
      </c>
      <c r="E223" s="5">
        <v>885000000000</v>
      </c>
      <c r="F223" s="5">
        <v>1036000000000</v>
      </c>
      <c r="G223" s="5">
        <v>1069000000000</v>
      </c>
      <c r="H223" s="5">
        <v>3900000000000</v>
      </c>
      <c r="I223" s="5">
        <v>4106000000000</v>
      </c>
      <c r="J223" s="5">
        <v>4417000000000</v>
      </c>
      <c r="K223" s="5">
        <v>4806000000000</v>
      </c>
      <c r="L223" s="5">
        <v>5074000000000</v>
      </c>
      <c r="M223" s="5">
        <v>4450000000000</v>
      </c>
      <c r="N223" s="5">
        <v>3736000000000</v>
      </c>
      <c r="O223" s="5">
        <v>3887000000000</v>
      </c>
      <c r="P223" s="5">
        <v>5577000000000</v>
      </c>
      <c r="Q223" s="5">
        <v>6277000000000</v>
      </c>
    </row>
    <row r="224" spans="2:26" ht="15.5" x14ac:dyDescent="0.35">
      <c r="C224" t="s">
        <v>234</v>
      </c>
      <c r="H224" s="5">
        <v>7</v>
      </c>
      <c r="I224" s="5">
        <v>7</v>
      </c>
      <c r="J224" s="5">
        <v>7</v>
      </c>
      <c r="K224" s="5">
        <v>15</v>
      </c>
      <c r="L224" s="5">
        <v>26</v>
      </c>
    </row>
    <row r="225" spans="3:12" ht="15.5" x14ac:dyDescent="0.35">
      <c r="C225" t="s">
        <v>235</v>
      </c>
      <c r="H225" s="6">
        <v>-0.1459</v>
      </c>
      <c r="I225" s="6">
        <v>-10.186299999999999</v>
      </c>
      <c r="J225" s="6">
        <v>0.1489</v>
      </c>
      <c r="K225" s="6">
        <v>0.1764</v>
      </c>
      <c r="L225" s="6">
        <v>0.20149999999999998</v>
      </c>
    </row>
    <row r="226" spans="3:12" ht="15.5" x14ac:dyDescent="0.35">
      <c r="C226" t="s">
        <v>236</v>
      </c>
      <c r="H226" s="6">
        <v>3.5400000000000001E-2</v>
      </c>
      <c r="I226" s="6">
        <v>2.52E-2</v>
      </c>
      <c r="J226" s="6">
        <v>2.52E-2</v>
      </c>
      <c r="K226" s="6">
        <v>4.0500000000000001E-2</v>
      </c>
      <c r="L226" s="6">
        <v>5.3899999999999997E-2</v>
      </c>
    </row>
    <row r="227" spans="3:12" ht="15.5" x14ac:dyDescent="0.35">
      <c r="C227" t="s">
        <v>237</v>
      </c>
      <c r="I227" s="6">
        <v>-4.13</v>
      </c>
    </row>
    <row r="228" spans="3:12" ht="15.5" x14ac:dyDescent="0.35">
      <c r="C228" t="s">
        <v>238</v>
      </c>
      <c r="I228" s="6">
        <v>-6.81</v>
      </c>
    </row>
    <row r="229" spans="3:12" ht="15.5" x14ac:dyDescent="0.35">
      <c r="C229" t="s">
        <v>239</v>
      </c>
      <c r="I229" s="6">
        <v>6.95</v>
      </c>
    </row>
    <row r="230" spans="3:12" ht="15.5" x14ac:dyDescent="0.35">
      <c r="C230" t="s">
        <v>240</v>
      </c>
      <c r="I230" s="6">
        <v>-0.14679999999999999</v>
      </c>
    </row>
    <row r="231" spans="3:12" ht="15.5" x14ac:dyDescent="0.35">
      <c r="C231" t="s">
        <v>241</v>
      </c>
      <c r="I231" s="6">
        <v>0.32</v>
      </c>
    </row>
    <row r="232" spans="3:12" ht="15.5" x14ac:dyDescent="0.35">
      <c r="C232" t="s">
        <v>242</v>
      </c>
      <c r="I232" s="6">
        <v>0.25</v>
      </c>
    </row>
    <row r="233" spans="3:12" ht="15.5" x14ac:dyDescent="0.35">
      <c r="C233" t="s">
        <v>243</v>
      </c>
      <c r="I233" s="6">
        <v>12.51</v>
      </c>
    </row>
    <row r="234" spans="3:12" ht="15.5" x14ac:dyDescent="0.35">
      <c r="C234" t="s">
        <v>244</v>
      </c>
      <c r="I234" s="6">
        <v>-4.2699999999999996</v>
      </c>
    </row>
    <row r="235" spans="3:12" ht="15.5" x14ac:dyDescent="0.35">
      <c r="C235" t="s">
        <v>245</v>
      </c>
      <c r="I235" s="6">
        <v>-9.2200000000000006</v>
      </c>
    </row>
    <row r="236" spans="3:12" ht="15.5" x14ac:dyDescent="0.35">
      <c r="C236" t="s">
        <v>246</v>
      </c>
      <c r="I236" s="6">
        <v>11.07</v>
      </c>
    </row>
    <row r="237" spans="3:12" ht="15.5" x14ac:dyDescent="0.35">
      <c r="C237" t="s">
        <v>249</v>
      </c>
      <c r="I237" s="6">
        <v>-29.08</v>
      </c>
    </row>
    <row r="238" spans="3:12" ht="15.5" x14ac:dyDescent="0.35">
      <c r="C238" t="s">
        <v>250</v>
      </c>
      <c r="I238" s="6">
        <v>-47.98</v>
      </c>
    </row>
    <row r="239" spans="3:12" ht="15.5" x14ac:dyDescent="0.35">
      <c r="C239" t="s">
        <v>251</v>
      </c>
      <c r="I239" s="6">
        <v>612.9</v>
      </c>
    </row>
    <row r="240" spans="3:12" ht="15.5" x14ac:dyDescent="0.35">
      <c r="C240" t="s">
        <v>252</v>
      </c>
      <c r="D240" s="6">
        <v>48.64</v>
      </c>
    </row>
    <row r="241" spans="3:9" ht="15.5" x14ac:dyDescent="0.35">
      <c r="C241" t="s">
        <v>253</v>
      </c>
      <c r="I241" s="5">
        <v>792</v>
      </c>
    </row>
    <row r="242" spans="3:9" ht="15.5" x14ac:dyDescent="0.35">
      <c r="C242" t="s">
        <v>254</v>
      </c>
      <c r="I242" s="6">
        <v>-46.36</v>
      </c>
    </row>
    <row r="243" spans="3:9" ht="15.5" x14ac:dyDescent="0.35">
      <c r="C243" t="s">
        <v>255</v>
      </c>
      <c r="D243" s="6">
        <v>1.92</v>
      </c>
    </row>
    <row r="244" spans="3:9" ht="15.5" x14ac:dyDescent="0.35">
      <c r="C244" t="s">
        <v>256</v>
      </c>
      <c r="D244" s="6">
        <v>0.92</v>
      </c>
    </row>
    <row r="245" spans="3:9" ht="15.5" x14ac:dyDescent="0.35">
      <c r="C245" t="s">
        <v>395</v>
      </c>
      <c r="D245" s="6">
        <v>0.17</v>
      </c>
    </row>
    <row r="246" spans="3:9" ht="15.5" x14ac:dyDescent="0.35">
      <c r="C246" t="s">
        <v>445</v>
      </c>
      <c r="D246" s="6">
        <v>7.0000000000000007E-2</v>
      </c>
    </row>
    <row r="247" spans="3:9" ht="15.5" x14ac:dyDescent="0.35">
      <c r="C247" t="s">
        <v>257</v>
      </c>
      <c r="D247" s="6">
        <v>0.4</v>
      </c>
    </row>
    <row r="248" spans="3:9" ht="15.5" x14ac:dyDescent="0.35">
      <c r="C248" t="s">
        <v>396</v>
      </c>
      <c r="D248" s="6">
        <v>0.12</v>
      </c>
    </row>
    <row r="249" spans="3:9" ht="15.5" x14ac:dyDescent="0.35">
      <c r="C249" t="s">
        <v>258</v>
      </c>
      <c r="D249" s="6">
        <v>1.4</v>
      </c>
    </row>
    <row r="250" spans="3:9" ht="15.5" x14ac:dyDescent="0.35">
      <c r="C250" t="s">
        <v>259</v>
      </c>
      <c r="I250" s="6">
        <v>-2.72</v>
      </c>
    </row>
    <row r="251" spans="3:9" ht="15.5" x14ac:dyDescent="0.35">
      <c r="C251" t="s">
        <v>13</v>
      </c>
      <c r="D251" s="5">
        <v>-79000000000</v>
      </c>
    </row>
    <row r="252" spans="3:9" ht="15.5" x14ac:dyDescent="0.35">
      <c r="C252" t="s">
        <v>260</v>
      </c>
      <c r="I252" s="6">
        <v>3.75</v>
      </c>
    </row>
    <row r="253" spans="3:9" ht="15.5" x14ac:dyDescent="0.35">
      <c r="C253" t="s">
        <v>261</v>
      </c>
      <c r="I253" s="6">
        <v>-2.6200000000000001E-2</v>
      </c>
    </row>
    <row r="254" spans="3:9" ht="15.5" x14ac:dyDescent="0.35">
      <c r="C254" t="s">
        <v>262</v>
      </c>
      <c r="I254" s="6">
        <v>-3.6699999999999997E-2</v>
      </c>
    </row>
    <row r="255" spans="3:9" ht="15.5" x14ac:dyDescent="0.35">
      <c r="C255" t="s">
        <v>263</v>
      </c>
      <c r="I255" s="6">
        <v>-3.2799999999999996E-2</v>
      </c>
    </row>
    <row r="256" spans="3:9" ht="15.5" x14ac:dyDescent="0.35">
      <c r="C256" t="s">
        <v>264</v>
      </c>
      <c r="I256" s="6">
        <v>-3.8199999999999998E-2</v>
      </c>
    </row>
    <row r="257" spans="3:9" ht="15.5" x14ac:dyDescent="0.35">
      <c r="C257" t="s">
        <v>265</v>
      </c>
      <c r="D257" s="6">
        <v>51.93</v>
      </c>
    </row>
    <row r="258" spans="3:9" ht="15.5" x14ac:dyDescent="0.35">
      <c r="C258" t="s">
        <v>266</v>
      </c>
      <c r="D258" s="6">
        <v>105.48</v>
      </c>
    </row>
    <row r="259" spans="3:9" ht="15.5" x14ac:dyDescent="0.35">
      <c r="C259" t="s">
        <v>267</v>
      </c>
      <c r="D259" s="6">
        <v>29.21</v>
      </c>
    </row>
    <row r="260" spans="3:9" ht="15.5" x14ac:dyDescent="0.35">
      <c r="C260" t="s">
        <v>268</v>
      </c>
      <c r="D260" s="6">
        <v>128.19999999999999</v>
      </c>
    </row>
    <row r="261" spans="3:9" ht="15.5" x14ac:dyDescent="0.35">
      <c r="C261" t="s">
        <v>269</v>
      </c>
      <c r="D261" s="6">
        <v>1.75</v>
      </c>
    </row>
    <row r="262" spans="3:9" ht="15.5" x14ac:dyDescent="0.35">
      <c r="C262" t="s">
        <v>270</v>
      </c>
      <c r="I262" s="6">
        <v>0.55000000000000004</v>
      </c>
    </row>
    <row r="263" spans="3:9" ht="15.5" x14ac:dyDescent="0.35">
      <c r="C263" t="s">
        <v>271</v>
      </c>
      <c r="I263" s="6">
        <v>3.03</v>
      </c>
    </row>
    <row r="264" spans="3:9" ht="15.5" x14ac:dyDescent="0.35">
      <c r="C264" t="s">
        <v>53</v>
      </c>
      <c r="I264" s="5">
        <v>1310000000000</v>
      </c>
    </row>
    <row r="265" spans="3:9" ht="15.5" x14ac:dyDescent="0.35">
      <c r="C265" t="s">
        <v>272</v>
      </c>
      <c r="I265" s="5">
        <v>1882000000000</v>
      </c>
    </row>
    <row r="266" spans="3:9" ht="15.5" x14ac:dyDescent="0.35">
      <c r="C266" t="s">
        <v>273</v>
      </c>
      <c r="I266" s="5">
        <v>6620000000</v>
      </c>
    </row>
    <row r="267" spans="3:9" ht="15.5" x14ac:dyDescent="0.35">
      <c r="C267" t="s">
        <v>274</v>
      </c>
      <c r="I267" s="6">
        <v>4.53E-2</v>
      </c>
    </row>
    <row r="268" spans="3:9" ht="15.5" x14ac:dyDescent="0.35">
      <c r="C268" t="s">
        <v>275</v>
      </c>
      <c r="D268" s="6">
        <v>1.7500000000000002E-2</v>
      </c>
    </row>
    <row r="269" spans="3:9" ht="15.5" x14ac:dyDescent="0.35">
      <c r="C269" t="s">
        <v>276</v>
      </c>
      <c r="D269" s="6">
        <v>-0.12179999999999999</v>
      </c>
    </row>
    <row r="270" spans="3:9" ht="15.5" x14ac:dyDescent="0.35">
      <c r="C270" t="s">
        <v>277</v>
      </c>
      <c r="D270" s="6">
        <v>-0.1051</v>
      </c>
    </row>
    <row r="271" spans="3:9" ht="15.5" x14ac:dyDescent="0.35">
      <c r="C271" t="s">
        <v>278</v>
      </c>
      <c r="D271" s="6">
        <v>5.4600000000000003E-2</v>
      </c>
    </row>
    <row r="272" spans="3:9" ht="15.5" x14ac:dyDescent="0.35">
      <c r="C272" t="s">
        <v>279</v>
      </c>
      <c r="D272" s="6">
        <v>-0.8862000000000001</v>
      </c>
    </row>
    <row r="273" spans="3:9" ht="15.5" x14ac:dyDescent="0.35">
      <c r="C273" t="s">
        <v>280</v>
      </c>
      <c r="D273" s="6">
        <v>-56.391099999999994</v>
      </c>
    </row>
    <row r="274" spans="3:9" ht="15.5" x14ac:dyDescent="0.35">
      <c r="C274" t="s">
        <v>281</v>
      </c>
      <c r="I274" s="5">
        <v>7</v>
      </c>
    </row>
    <row r="275" spans="3:9" ht="15.5" x14ac:dyDescent="0.35">
      <c r="C275" t="s">
        <v>282</v>
      </c>
      <c r="I275" s="5">
        <v>7</v>
      </c>
    </row>
    <row r="276" spans="3:9" ht="15.5" x14ac:dyDescent="0.35">
      <c r="C276" t="s">
        <v>283</v>
      </c>
      <c r="I276" s="6">
        <v>-0.1459</v>
      </c>
    </row>
    <row r="277" spans="3:9" ht="15.5" x14ac:dyDescent="0.35">
      <c r="C277" t="s">
        <v>284</v>
      </c>
      <c r="I277" s="6">
        <v>3.5400000000000001E-2</v>
      </c>
    </row>
    <row r="278" spans="3:9" ht="15.5" x14ac:dyDescent="0.35">
      <c r="C278" t="s">
        <v>285</v>
      </c>
      <c r="I278" t="s">
        <v>2220</v>
      </c>
    </row>
    <row r="279" spans="3:9" ht="15.5" x14ac:dyDescent="0.35">
      <c r="C279" t="s">
        <v>287</v>
      </c>
      <c r="I279" s="5">
        <v>3</v>
      </c>
    </row>
    <row r="280" spans="3:9" ht="15.5" x14ac:dyDescent="0.35">
      <c r="C280" t="s">
        <v>288</v>
      </c>
      <c r="I280" s="6">
        <v>0.23</v>
      </c>
    </row>
    <row r="281" spans="3:9" ht="15.5" x14ac:dyDescent="0.35">
      <c r="C281" t="s">
        <v>289</v>
      </c>
      <c r="I281" s="6">
        <v>0.55000000000000004</v>
      </c>
    </row>
    <row r="282" spans="3:9" ht="15.5" x14ac:dyDescent="0.35">
      <c r="C282" t="s">
        <v>290</v>
      </c>
      <c r="I282" s="6">
        <v>0.33</v>
      </c>
    </row>
    <row r="283" spans="3:9" ht="15.5" x14ac:dyDescent="0.35">
      <c r="C283" t="s">
        <v>291</v>
      </c>
      <c r="I283" s="6">
        <v>0.94</v>
      </c>
    </row>
    <row r="284" spans="3:9" ht="15.5" x14ac:dyDescent="0.35">
      <c r="C284" t="s">
        <v>292</v>
      </c>
      <c r="I284" s="6">
        <v>0.84</v>
      </c>
    </row>
    <row r="285" spans="3:9" ht="15.5" x14ac:dyDescent="0.35">
      <c r="C285" t="s">
        <v>293</v>
      </c>
      <c r="I285" s="6">
        <v>0.94</v>
      </c>
    </row>
    <row r="286" spans="3:9" ht="15.5" x14ac:dyDescent="0.35">
      <c r="C286" t="s">
        <v>294</v>
      </c>
      <c r="I286" s="6">
        <v>0.5</v>
      </c>
    </row>
    <row r="287" spans="3:9" ht="15.5" x14ac:dyDescent="0.35">
      <c r="C287" t="s">
        <v>295</v>
      </c>
      <c r="I287" s="5">
        <v>4054000000000</v>
      </c>
    </row>
    <row r="288" spans="3:9" ht="15.5" x14ac:dyDescent="0.35">
      <c r="C288" t="s">
        <v>296</v>
      </c>
      <c r="I288" s="5">
        <v>378000000000</v>
      </c>
    </row>
    <row r="289" spans="3:9" ht="15.5" x14ac:dyDescent="0.35">
      <c r="C289" t="s">
        <v>297</v>
      </c>
      <c r="I289" s="5">
        <v>170000000000</v>
      </c>
    </row>
    <row r="290" spans="3:9" ht="15.5" x14ac:dyDescent="0.35">
      <c r="C290" t="s">
        <v>298</v>
      </c>
      <c r="I290" s="5">
        <v>-192000000000</v>
      </c>
    </row>
    <row r="291" spans="3:9" ht="15.5" x14ac:dyDescent="0.35">
      <c r="C291" t="s">
        <v>299</v>
      </c>
      <c r="D291" s="5">
        <v>322000000000</v>
      </c>
    </row>
    <row r="292" spans="3:9" ht="15.5" x14ac:dyDescent="0.35">
      <c r="C292" t="s">
        <v>300</v>
      </c>
      <c r="D292" s="5">
        <v>7335000000000</v>
      </c>
    </row>
    <row r="293" spans="3:9" ht="15.5" x14ac:dyDescent="0.35">
      <c r="C293" t="s">
        <v>301</v>
      </c>
      <c r="D293" s="5">
        <v>2096000000000</v>
      </c>
    </row>
    <row r="294" spans="3:9" ht="15.5" x14ac:dyDescent="0.35">
      <c r="C294" t="s">
        <v>212</v>
      </c>
      <c r="D294" s="5">
        <v>1093000000000</v>
      </c>
    </row>
    <row r="295" spans="3:9" ht="15.5" x14ac:dyDescent="0.35">
      <c r="C295" t="s">
        <v>211</v>
      </c>
      <c r="I295" s="5">
        <v>5239000000000</v>
      </c>
    </row>
    <row r="296" spans="3:9" ht="15.5" x14ac:dyDescent="0.35">
      <c r="C296" t="s">
        <v>210</v>
      </c>
      <c r="D296" s="5">
        <v>358000000000</v>
      </c>
    </row>
    <row r="297" spans="3:9" ht="15.5" x14ac:dyDescent="0.35">
      <c r="C297" t="s">
        <v>209</v>
      </c>
      <c r="D297" s="5">
        <v>537000000000</v>
      </c>
    </row>
    <row r="298" spans="3:9" ht="15.5" x14ac:dyDescent="0.35">
      <c r="C298" t="s">
        <v>24</v>
      </c>
      <c r="D298" s="5">
        <v>894000000000</v>
      </c>
    </row>
    <row r="299" spans="3:9" ht="15.5" x14ac:dyDescent="0.35">
      <c r="C299" t="s">
        <v>21</v>
      </c>
      <c r="D299" s="5">
        <v>573000000000</v>
      </c>
    </row>
    <row r="300" spans="3:9" ht="15.5" x14ac:dyDescent="0.35">
      <c r="C300" t="s">
        <v>302</v>
      </c>
      <c r="I300" s="5">
        <v>5239000000000</v>
      </c>
    </row>
    <row r="301" spans="3:9" ht="15.5" x14ac:dyDescent="0.35">
      <c r="C301" t="s">
        <v>303</v>
      </c>
      <c r="I301" s="5">
        <v>105000000000</v>
      </c>
    </row>
    <row r="302" spans="3:9" ht="15.5" x14ac:dyDescent="0.35">
      <c r="C302" t="s">
        <v>304</v>
      </c>
      <c r="I302" s="5">
        <v>-399000000000</v>
      </c>
    </row>
    <row r="303" spans="3:9" ht="15.5" x14ac:dyDescent="0.35">
      <c r="C303" t="s">
        <v>305</v>
      </c>
      <c r="I303" s="5">
        <v>162000000000</v>
      </c>
    </row>
    <row r="304" spans="3:9" ht="15.5" x14ac:dyDescent="0.35">
      <c r="C304" t="s">
        <v>306</v>
      </c>
      <c r="I304" s="5">
        <v>-411000000000</v>
      </c>
    </row>
    <row r="305" spans="3:9" ht="15.5" x14ac:dyDescent="0.35">
      <c r="C305" t="s">
        <v>307</v>
      </c>
      <c r="I305" s="5">
        <v>-307000000000</v>
      </c>
    </row>
  </sheetData>
  <pageMargins left="0.7" right="0.7" top="0.75" bottom="0.75" header="0.3" footer="0.3"/>
  <ignoredErrors>
    <ignoredError sqref="A1:Z306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3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2221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2222</v>
      </c>
      <c r="D2" s="2" vm="597">
        <f ca="1">IFERROR(_xlfn.STOCKHISTORY("XIDX:" &amp; $C$1, D3, , 0, 0, 1), "Libur")</f>
        <v>92</v>
      </c>
      <c r="E2" s="2" vm="302">
        <f ca="1">IFERROR(_xlfn.STOCKHISTORY("XIDX:" &amp; $C$1, E3, , 0, 0, 1), "Libur")</f>
        <v>76</v>
      </c>
      <c r="H2" s="2" vm="302">
        <f ca="1">IFERROR(INDEX(D2:G2,COUNT(D2:G2)),"")</f>
        <v>76</v>
      </c>
      <c r="I2" s="2" vm="175">
        <f t="shared" ref="I2:Z2" ca="1" si="0">IFERROR(_xlfn.STOCKHISTORY("XIDX:" &amp; $C$1, I1, , 0, 0, 1), "Libur")</f>
        <v>139</v>
      </c>
      <c r="J2" s="2" vm="435">
        <f t="shared" ca="1" si="0"/>
        <v>95</v>
      </c>
      <c r="K2" s="2" vm="598">
        <f t="shared" ca="1" si="0"/>
        <v>73</v>
      </c>
      <c r="L2" s="2" vm="72">
        <f t="shared" ca="1" si="0"/>
        <v>112</v>
      </c>
      <c r="M2" s="2" vm="372">
        <f t="shared" ca="1" si="0"/>
        <v>370</v>
      </c>
      <c r="N2" s="2" vm="173">
        <f t="shared" ca="1" si="0"/>
        <v>71</v>
      </c>
      <c r="O2" s="2" vm="138">
        <f t="shared" ca="1" si="0"/>
        <v>85</v>
      </c>
      <c r="P2" s="2" vm="169">
        <f t="shared" ca="1" si="0"/>
        <v>74</v>
      </c>
      <c r="Q2" s="2" vm="599">
        <f t="shared" ca="1" si="0"/>
        <v>145.12799999999999</v>
      </c>
      <c r="R2" s="2" vm="600">
        <f t="shared" ca="1" si="0"/>
        <v>347.08929999999998</v>
      </c>
      <c r="S2" s="2" vm="601">
        <f t="shared" ca="1" si="0"/>
        <v>260.82440000000003</v>
      </c>
      <c r="T2" s="2" vm="602">
        <f t="shared" ca="1" si="0"/>
        <v>847.42560000000003</v>
      </c>
      <c r="U2" s="2" vm="603">
        <f t="shared" ca="1" si="0"/>
        <v>365.35719999999998</v>
      </c>
      <c r="V2" s="2" vm="604">
        <f t="shared" ca="1" si="0"/>
        <v>208.0506</v>
      </c>
      <c r="W2" s="2" vm="605">
        <f t="shared" ca="1" si="0"/>
        <v>153.24700000000001</v>
      </c>
      <c r="X2" s="2" vm="606">
        <f t="shared" ca="1" si="0"/>
        <v>304.46429999999998</v>
      </c>
      <c r="Y2" s="2" vm="607">
        <f t="shared" ca="1" si="0"/>
        <v>147.9513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2871352000000</v>
      </c>
      <c r="E4" s="2">
        <f>IFERROR(INDEX(E51:E500,MATCH($C$4,$C$51:$C$500,0)),"")</f>
        <v>3161406000000</v>
      </c>
      <c r="H4" s="2">
        <f>IFERROR(SUM(D4:G4)*(4/MAX(1,COUNT(D4:G4))),"")</f>
        <v>12065516000000</v>
      </c>
      <c r="I4" s="2">
        <f t="shared" ref="I4:Z4" si="1">IFERROR(INDEX(I51:I500,MATCH($C$4,$C$51:$C$500,0)),"")</f>
        <v>11544649000000</v>
      </c>
      <c r="J4" s="2">
        <f t="shared" si="1"/>
        <v>11400819000000</v>
      </c>
      <c r="K4" s="2">
        <f t="shared" si="1"/>
        <v>10962823000000</v>
      </c>
      <c r="L4" s="2">
        <f t="shared" si="1"/>
        <v>10917615000000</v>
      </c>
      <c r="M4" s="2">
        <f t="shared" si="1"/>
        <v>10310153000000</v>
      </c>
      <c r="N4" s="2">
        <f t="shared" si="1"/>
        <v>10277387000000</v>
      </c>
      <c r="O4" s="2">
        <f t="shared" si="1"/>
        <v>12233984000000</v>
      </c>
      <c r="P4" s="2">
        <f t="shared" si="1"/>
        <v>14982244000000</v>
      </c>
      <c r="Q4" s="2">
        <f t="shared" si="1"/>
        <v>17077396000000</v>
      </c>
      <c r="R4" s="2">
        <f t="shared" si="1"/>
        <v>17814235000000</v>
      </c>
      <c r="S4" s="2">
        <f t="shared" si="1"/>
        <v>17866942000000</v>
      </c>
      <c r="T4" s="2">
        <f t="shared" si="1"/>
        <v>17074247000000</v>
      </c>
      <c r="U4" s="2">
        <f t="shared" si="1"/>
        <v>14671670000000</v>
      </c>
      <c r="V4" s="2">
        <f t="shared" si="1"/>
        <v>12642770000000</v>
      </c>
      <c r="W4" s="2">
        <f t="shared" si="1"/>
        <v>10332842000000</v>
      </c>
      <c r="X4" s="2">
        <f t="shared" si="1"/>
        <v>9537671000000</v>
      </c>
      <c r="Y4" s="2">
        <f t="shared" si="1"/>
        <v>10885698000000</v>
      </c>
      <c r="Z4" s="2">
        <f t="shared" si="1"/>
        <v>9759636000000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-142480000000</v>
      </c>
      <c r="E5" s="2">
        <f>IFERROR(INDEX(E51:E500,MATCH($C$5,$C$51:$C$500,0)),"")</f>
        <v>-1073819000000</v>
      </c>
      <c r="H5" s="2">
        <f>IFERROR(SUM(D5:G5)*(4/MAX(1,COUNT(D5:G5))),"")</f>
        <v>-2432598000000</v>
      </c>
      <c r="I5" s="2">
        <f t="shared" ref="I5:Z5" si="2">IFERROR(INDEX(I51:I500,MATCH($C$5,$C$51:$C$500,0)),"")</f>
        <v>1194963000000</v>
      </c>
      <c r="J5" s="2">
        <f t="shared" si="2"/>
        <v>253508000000</v>
      </c>
      <c r="K5" s="2">
        <f t="shared" si="2"/>
        <v>342836000000</v>
      </c>
      <c r="L5" s="2">
        <f t="shared" si="2"/>
        <v>-138510000000</v>
      </c>
      <c r="M5" s="2">
        <f t="shared" si="2"/>
        <v>11536000000</v>
      </c>
      <c r="N5" s="2">
        <f t="shared" si="2"/>
        <v>-832440000000</v>
      </c>
      <c r="O5" s="2">
        <f t="shared" si="2"/>
        <v>-855705000000</v>
      </c>
      <c r="P5" s="2">
        <f t="shared" si="2"/>
        <v>-1142555000000</v>
      </c>
      <c r="Q5" s="2">
        <f t="shared" si="2"/>
        <v>-1224856000000</v>
      </c>
      <c r="R5" s="2">
        <f t="shared" si="2"/>
        <v>325499000000</v>
      </c>
      <c r="S5" s="2">
        <f t="shared" si="2"/>
        <v>-1119209000000</v>
      </c>
      <c r="T5" s="2">
        <f t="shared" si="2"/>
        <v>1935678000000</v>
      </c>
      <c r="U5" s="2">
        <f t="shared" si="2"/>
        <v>1392329000000</v>
      </c>
      <c r="V5" s="2">
        <f t="shared" si="2"/>
        <v>117992000000</v>
      </c>
      <c r="W5" s="2">
        <f t="shared" si="2"/>
        <v>77415000000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5090972000000</v>
      </c>
      <c r="E6" s="2">
        <f>IFERROR(INDEX(E51:E500,MATCH($C$6,$C$51:$C$500,0)),"")</f>
        <v>5263193000000</v>
      </c>
      <c r="H6" s="2">
        <f>IFERROR(INDEX(D6:G6,COUNT(D6:G6)),"")</f>
        <v>5263193000000</v>
      </c>
      <c r="I6" s="2">
        <f t="shared" ref="I6:Z6" si="3">IFERROR(INDEX(I51:I500,MATCH($C$6,$C$51:$C$500,0)),"")</f>
        <v>6329623000000</v>
      </c>
      <c r="J6" s="2">
        <f t="shared" si="3"/>
        <v>4861447000000</v>
      </c>
      <c r="K6" s="2">
        <f t="shared" si="3"/>
        <v>4701633000000</v>
      </c>
      <c r="L6" s="2">
        <f t="shared" si="3"/>
        <v>4594002000000</v>
      </c>
      <c r="M6" s="2">
        <f t="shared" si="3"/>
        <v>4528441000000</v>
      </c>
      <c r="N6" s="2">
        <f t="shared" si="3"/>
        <v>3963363000000</v>
      </c>
      <c r="O6" s="2">
        <f t="shared" si="3"/>
        <v>5617979000000</v>
      </c>
      <c r="P6" s="2">
        <f t="shared" si="3"/>
        <v>6254350000000</v>
      </c>
      <c r="Q6" s="2">
        <f t="shared" si="3"/>
        <v>7535890000000</v>
      </c>
      <c r="R6" s="2">
        <f t="shared" si="3"/>
        <v>9364471000000</v>
      </c>
      <c r="S6" s="2">
        <f t="shared" si="3"/>
        <v>8912631000000</v>
      </c>
      <c r="T6" s="2">
        <f t="shared" si="3"/>
        <v>10295571000000</v>
      </c>
      <c r="U6" s="2">
        <f t="shared" si="3"/>
        <v>8977127000000</v>
      </c>
      <c r="V6" s="2">
        <f t="shared" si="3"/>
        <v>7053073000000</v>
      </c>
      <c r="W6" s="2">
        <f t="shared" si="3"/>
        <v>8148739000000</v>
      </c>
      <c r="X6" s="2">
        <f t="shared" si="3"/>
        <v>8500551000000</v>
      </c>
      <c r="Y6" s="2">
        <f t="shared" si="3"/>
        <v>3442591000000</v>
      </c>
      <c r="Z6" s="2">
        <f t="shared" si="3"/>
        <v>3179826000000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15.68</v>
      </c>
      <c r="E7" s="3">
        <f>IFERROR(INDEX(E51:E500,MATCH($C$7,$C$51:$C$500,0))/1000000000,"")</f>
        <v>15.68</v>
      </c>
      <c r="H7" s="3">
        <f>IFERROR(INDEX(D7:G7,COUNT(D7:G7)),"")</f>
        <v>15.68</v>
      </c>
      <c r="I7" s="3">
        <f t="shared" ref="I7:Z7" si="4">IFERROR(INDEX(I51:I500,MATCH($C$7,$C$51:$C$500,0))/1000000000,"")</f>
        <v>15.68</v>
      </c>
      <c r="J7" s="3">
        <f t="shared" si="4"/>
        <v>15.68</v>
      </c>
      <c r="K7" s="3">
        <f t="shared" si="4"/>
        <v>15.68</v>
      </c>
      <c r="L7" s="3">
        <f t="shared" si="4"/>
        <v>15.68</v>
      </c>
      <c r="M7" s="3">
        <f t="shared" si="4"/>
        <v>14.64</v>
      </c>
      <c r="N7" s="3">
        <f t="shared" si="4"/>
        <v>14.64</v>
      </c>
      <c r="O7" s="3">
        <f t="shared" si="4"/>
        <v>14.64</v>
      </c>
      <c r="P7" s="3">
        <f t="shared" si="4"/>
        <v>14.64</v>
      </c>
      <c r="Q7" s="3">
        <f t="shared" si="4"/>
        <v>10.06</v>
      </c>
      <c r="R7" s="3">
        <f t="shared" si="4"/>
        <v>10.06</v>
      </c>
      <c r="S7" s="3">
        <f t="shared" si="4"/>
        <v>10.06</v>
      </c>
      <c r="T7" s="3">
        <f t="shared" si="4"/>
        <v>10.06</v>
      </c>
      <c r="U7" s="3">
        <f t="shared" si="4"/>
        <v>7.73</v>
      </c>
      <c r="V7" s="3">
        <f t="shared" si="4"/>
        <v>7.73</v>
      </c>
      <c r="W7" s="3">
        <f t="shared" si="4"/>
        <v>7.73</v>
      </c>
      <c r="X7" s="3">
        <f t="shared" si="4"/>
        <v>7.73</v>
      </c>
      <c r="Y7" s="3">
        <f t="shared" si="4"/>
        <v>6.79</v>
      </c>
      <c r="Z7" s="3">
        <f t="shared" si="4"/>
        <v>6.79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159000000000</v>
      </c>
      <c r="E8" s="2">
        <f>IFERROR(INDEX(E51:E500,MATCH("Free cash flow (Quarter)",$C$51:$C$500,0)),"")</f>
        <v>-161000000000</v>
      </c>
      <c r="H8" s="2">
        <f>IFERROR(INDEX(D8:G8,COUNT(D8:G8)),"")</f>
        <v>-161000000000</v>
      </c>
      <c r="I8" s="2">
        <f t="shared" ref="I8:Z8" si="5">IFERROR(INDEX(I51:I500,MATCH($C$8,$C$51:$C$500,0)),"")</f>
        <v>283000000000</v>
      </c>
      <c r="J8" s="2">
        <f t="shared" si="5"/>
        <v>231000000000</v>
      </c>
      <c r="K8" s="2">
        <f t="shared" si="5"/>
        <v>309000000000</v>
      </c>
      <c r="L8" s="2">
        <f t="shared" si="5"/>
        <v>-22000000000</v>
      </c>
      <c r="M8" s="2">
        <f t="shared" si="5"/>
        <v>177000000000</v>
      </c>
      <c r="N8" s="2">
        <f t="shared" si="5"/>
        <v>793000000000</v>
      </c>
      <c r="O8" s="2">
        <f t="shared" si="5"/>
        <v>-337000000000</v>
      </c>
      <c r="P8" s="2">
        <f t="shared" si="5"/>
        <v>-261000000000</v>
      </c>
      <c r="Q8" s="2">
        <f t="shared" si="5"/>
        <v>-828000000000</v>
      </c>
      <c r="R8" s="2">
        <f t="shared" si="5"/>
        <v>-278000000000</v>
      </c>
      <c r="S8" s="2">
        <f t="shared" si="5"/>
        <v>-1122000000000</v>
      </c>
      <c r="T8" s="2">
        <f t="shared" si="5"/>
        <v>-1421000000000</v>
      </c>
      <c r="U8" s="2">
        <f t="shared" si="5"/>
        <v>281000000000</v>
      </c>
      <c r="V8" s="2">
        <f t="shared" si="5"/>
        <v>-50000000000</v>
      </c>
      <c r="W8" s="2">
        <f t="shared" si="5"/>
        <v>-218000000000</v>
      </c>
      <c r="X8" s="2">
        <f t="shared" si="5"/>
        <v>147000000000</v>
      </c>
      <c r="Y8" s="2">
        <f t="shared" si="5"/>
        <v>704000000000</v>
      </c>
      <c r="Z8" s="2">
        <f t="shared" si="5"/>
        <v>197000000000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10.15</v>
      </c>
      <c r="E9" s="3">
        <f>IFERROR(INDEX(E51:E500,MATCH("Free cash flow per share (Quarter)",$C$51:$C$500,0)),"")</f>
        <v>-10.25</v>
      </c>
      <c r="H9" s="3">
        <f>IFERROR(INDEX(D9:G9,COUNT(D9:G9)),"")</f>
        <v>-10.25</v>
      </c>
      <c r="I9" s="3">
        <f t="shared" ref="I9:Z9" si="6">IFERROR(INDEX(I51:I500,MATCH($C$9,$C$51:$C$500,0)),"")</f>
        <v>18.07</v>
      </c>
      <c r="J9" s="3">
        <f t="shared" si="6"/>
        <v>14.74</v>
      </c>
      <c r="K9" s="3">
        <f t="shared" si="6"/>
        <v>19.71</v>
      </c>
      <c r="L9" s="3">
        <f t="shared" si="6"/>
        <v>-1.41</v>
      </c>
      <c r="M9" s="3">
        <f t="shared" si="6"/>
        <v>12.12</v>
      </c>
      <c r="N9" s="3">
        <f t="shared" si="6"/>
        <v>54.16</v>
      </c>
      <c r="O9" s="3">
        <f t="shared" si="6"/>
        <v>-23.04</v>
      </c>
      <c r="P9" s="3">
        <f t="shared" si="6"/>
        <v>-17.829999999999998</v>
      </c>
      <c r="Q9" s="3">
        <f t="shared" si="6"/>
        <v>-82.22</v>
      </c>
      <c r="R9" s="3">
        <f t="shared" si="6"/>
        <v>-27.58</v>
      </c>
      <c r="S9" s="3">
        <f t="shared" si="6"/>
        <v>-111.52</v>
      </c>
      <c r="T9" s="3">
        <f t="shared" si="6"/>
        <v>-141.21</v>
      </c>
      <c r="U9" s="3">
        <f t="shared" si="6"/>
        <v>36.31</v>
      </c>
      <c r="V9" s="3">
        <f t="shared" si="6"/>
        <v>-6.53</v>
      </c>
      <c r="W9" s="3">
        <f t="shared" si="6"/>
        <v>-28.24</v>
      </c>
      <c r="X9" s="3">
        <f t="shared" si="6"/>
        <v>19</v>
      </c>
      <c r="Y9" s="3">
        <f t="shared" si="6"/>
        <v>103.79</v>
      </c>
      <c r="Z9" s="3">
        <f t="shared" si="6"/>
        <v>29.01</v>
      </c>
    </row>
    <row r="10" spans="1:26" ht="15.5" x14ac:dyDescent="0.35">
      <c r="C10" t="s">
        <v>18</v>
      </c>
      <c r="D10" s="3">
        <f ca="1">IFERROR(IF(D9=0,"",D2/D9),"")</f>
        <v>9.0640394088669947</v>
      </c>
      <c r="E10" s="3">
        <f ca="1">IFERROR(IF(E9=0,"",E2/E9),"")</f>
        <v>-7.4146341463414638</v>
      </c>
      <c r="I10" s="3">
        <f t="shared" ref="I10:Z10" ca="1" si="7">IFERROR(IF(I9=0,"",I2/I9),"")</f>
        <v>7.6923076923076925</v>
      </c>
      <c r="J10" s="3">
        <f t="shared" ca="1" si="7"/>
        <v>6.445047489823609</v>
      </c>
      <c r="K10" s="3">
        <f t="shared" ca="1" si="7"/>
        <v>3.7037037037037037</v>
      </c>
      <c r="L10" s="3">
        <f t="shared" ca="1" si="7"/>
        <v>-79.432624113475185</v>
      </c>
      <c r="M10" s="3">
        <f t="shared" ca="1" si="7"/>
        <v>30.528052805280531</v>
      </c>
      <c r="N10" s="3">
        <f t="shared" ca="1" si="7"/>
        <v>1.3109305760709011</v>
      </c>
      <c r="O10" s="3">
        <f t="shared" ca="1" si="7"/>
        <v>-3.6892361111111112</v>
      </c>
      <c r="P10" s="3">
        <f t="shared" ca="1" si="7"/>
        <v>-4.1503084688726872</v>
      </c>
      <c r="Q10" s="3">
        <f t="shared" ca="1" si="7"/>
        <v>-1.7651179761615177</v>
      </c>
      <c r="R10" s="3">
        <f t="shared" ca="1" si="7"/>
        <v>-12.584818709209571</v>
      </c>
      <c r="S10" s="3">
        <f t="shared" ca="1" si="7"/>
        <v>-2.3388127690100435</v>
      </c>
      <c r="T10" s="3">
        <f t="shared" ca="1" si="7"/>
        <v>-6.0011727214786488</v>
      </c>
      <c r="U10" s="3">
        <f t="shared" ca="1" si="7"/>
        <v>10.062164692922059</v>
      </c>
      <c r="V10" s="3">
        <f t="shared" ca="1" si="7"/>
        <v>-31.86073506891271</v>
      </c>
      <c r="W10" s="3">
        <f t="shared" ca="1" si="7"/>
        <v>-5.4265934844192643</v>
      </c>
      <c r="X10" s="3">
        <f t="shared" ca="1" si="7"/>
        <v>16.024436842105263</v>
      </c>
      <c r="Y10" s="3">
        <f t="shared" ca="1" si="7"/>
        <v>1.425487041140765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1256887000000</v>
      </c>
      <c r="E11" s="2">
        <f>IFERROR(INDEX(E51:E500,MATCH($C$11,$C$51:$C$500,0)),"")</f>
        <v>1793645000000</v>
      </c>
      <c r="H11" s="2">
        <f>IFERROR(INDEX(D11:G11,COUNT(D11:G11)),"")</f>
        <v>1793645000000</v>
      </c>
      <c r="I11" s="2">
        <f t="shared" ref="I11:Z11" si="8">IFERROR(INDEX(I51:I500,MATCH($C$11,$C$51:$C$500,0)),"")</f>
        <v>1421684000000</v>
      </c>
      <c r="J11" s="2">
        <f t="shared" si="8"/>
        <v>1126852000000</v>
      </c>
      <c r="K11" s="2">
        <f t="shared" si="8"/>
        <v>1440701000000</v>
      </c>
      <c r="L11" s="2">
        <f t="shared" si="8"/>
        <v>1563546000000</v>
      </c>
      <c r="M11" s="2">
        <f t="shared" si="8"/>
        <v>2431722000000</v>
      </c>
      <c r="N11" s="2">
        <f t="shared" si="8"/>
        <v>1692911000000</v>
      </c>
      <c r="O11" s="2">
        <f t="shared" si="8"/>
        <v>1871792000000</v>
      </c>
      <c r="P11" s="2">
        <f t="shared" si="8"/>
        <v>2527201000000</v>
      </c>
      <c r="Q11" s="2">
        <f t="shared" si="8"/>
        <v>3197507000000</v>
      </c>
      <c r="R11" s="2">
        <f t="shared" si="8"/>
        <v>3417015000000</v>
      </c>
      <c r="S11" s="2">
        <f t="shared" si="8"/>
        <v>1852059000000</v>
      </c>
      <c r="T11" s="2">
        <f t="shared" si="8"/>
        <v>2707486000000</v>
      </c>
      <c r="U11" s="2">
        <f t="shared" si="8"/>
        <v>4301461000000</v>
      </c>
      <c r="V11" s="2">
        <f t="shared" si="8"/>
        <v>2875259000000</v>
      </c>
      <c r="W11" s="2">
        <f t="shared" si="8"/>
        <v>2039663000000</v>
      </c>
      <c r="X11" s="2">
        <f t="shared" si="8"/>
        <v>3043788000000</v>
      </c>
      <c r="Y11" s="2">
        <f t="shared" si="8"/>
        <v>2428942000000</v>
      </c>
      <c r="Z11" s="2">
        <f t="shared" si="8"/>
        <v>1897104000000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797000000000</v>
      </c>
      <c r="E12" s="2">
        <f>IFERROR(INDEX(E51:E500,MATCH("Net Debt (Quarter)",$C$51:$C$500,0)),"")</f>
        <v>1095000000000</v>
      </c>
      <c r="H12" s="2">
        <f>IFERROR(INDEX(D12:G12,COUNT(D12:G12)),"")</f>
        <v>1095000000000</v>
      </c>
      <c r="I12" s="2">
        <f t="shared" ref="I12:Z12" si="9">IFERROR(INDEX(I51:I500,MATCH($C$12,$C$51:$C$500,0)),"")</f>
        <v>977000000000</v>
      </c>
      <c r="J12" s="2">
        <f t="shared" si="9"/>
        <v>1165000000000</v>
      </c>
      <c r="K12" s="2">
        <f t="shared" si="9"/>
        <v>1066000000000</v>
      </c>
      <c r="L12" s="2">
        <f t="shared" si="9"/>
        <v>1243000000000</v>
      </c>
      <c r="M12" s="2">
        <f t="shared" si="9"/>
        <v>1523000000000</v>
      </c>
      <c r="N12" s="2">
        <f t="shared" si="9"/>
        <v>3049000000000</v>
      </c>
      <c r="O12" s="2">
        <f t="shared" si="9"/>
        <v>3114000000000</v>
      </c>
      <c r="P12" s="2">
        <f t="shared" si="9"/>
        <v>3981000000000</v>
      </c>
      <c r="Q12" s="2">
        <f t="shared" si="9"/>
        <v>4679000000000</v>
      </c>
      <c r="R12" s="2">
        <f t="shared" si="9"/>
        <v>2573000000000</v>
      </c>
      <c r="S12" s="2">
        <f t="shared" si="9"/>
        <v>4184000000000</v>
      </c>
      <c r="T12" s="2">
        <f t="shared" si="9"/>
        <v>1973000000000</v>
      </c>
      <c r="U12" s="2">
        <f t="shared" si="9"/>
        <v>-272000000000</v>
      </c>
      <c r="V12" s="2">
        <f t="shared" si="9"/>
        <v>760000000000</v>
      </c>
      <c r="W12" s="2">
        <f t="shared" si="9"/>
        <v>1152000000000</v>
      </c>
      <c r="X12" s="2">
        <f t="shared" si="9"/>
        <v>-626000000000</v>
      </c>
      <c r="Y12" s="2">
        <f t="shared" si="9"/>
        <v>3413000000000</v>
      </c>
      <c r="Z12" s="2">
        <f t="shared" si="9"/>
        <v>3623000000000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2054000000000</v>
      </c>
      <c r="E13" s="2">
        <f>IFERROR(INDEX(E51:E500,MATCH("Total Debt (Quarter)",$C$51:$C$500,0)),"")</f>
        <v>2888000000000</v>
      </c>
      <c r="H13" s="2">
        <f>IFERROR(INDEX(D13:G13,COUNT(D13:G13)),"")</f>
        <v>2888000000000</v>
      </c>
      <c r="I13" s="2">
        <f t="shared" ref="I13:Z13" si="10">IFERROR(INDEX(I51:I500,MATCH($C$13,$C$51:$C$500,0)),"")</f>
        <v>2398000000000</v>
      </c>
      <c r="J13" s="2">
        <f t="shared" si="10"/>
        <v>2292000000000</v>
      </c>
      <c r="K13" s="2">
        <f t="shared" si="10"/>
        <v>2507000000000</v>
      </c>
      <c r="L13" s="2">
        <f t="shared" si="10"/>
        <v>2807000000000</v>
      </c>
      <c r="M13" s="2">
        <f t="shared" si="10"/>
        <v>3954000000000</v>
      </c>
      <c r="N13" s="2">
        <f t="shared" si="10"/>
        <v>4742000000000</v>
      </c>
      <c r="O13" s="2">
        <f t="shared" si="10"/>
        <v>4986000000000</v>
      </c>
      <c r="P13" s="2">
        <f t="shared" si="10"/>
        <v>6508000000000</v>
      </c>
      <c r="Q13" s="2">
        <f t="shared" si="10"/>
        <v>7876000000000</v>
      </c>
      <c r="R13" s="2">
        <f t="shared" si="10"/>
        <v>5990000000000</v>
      </c>
      <c r="S13" s="2">
        <f t="shared" si="10"/>
        <v>6036000000000</v>
      </c>
      <c r="T13" s="2">
        <f t="shared" si="10"/>
        <v>4680000000000</v>
      </c>
      <c r="U13" s="2">
        <f t="shared" si="10"/>
        <v>4029000000000</v>
      </c>
      <c r="V13" s="2">
        <f t="shared" si="10"/>
        <v>3635000000000</v>
      </c>
      <c r="W13" s="2">
        <f t="shared" si="10"/>
        <v>3192000000000</v>
      </c>
      <c r="X13" s="2">
        <f t="shared" si="10"/>
        <v>2418000000000</v>
      </c>
      <c r="Y13" s="2">
        <f t="shared" si="10"/>
        <v>5842000000000</v>
      </c>
      <c r="Z13" s="2">
        <f t="shared" si="10"/>
        <v>5520000000000</v>
      </c>
    </row>
    <row r="14" spans="1:26" ht="15.5" x14ac:dyDescent="0.35">
      <c r="C14" t="s">
        <v>27</v>
      </c>
      <c r="D14" s="2">
        <f>IFERROR(INDEX(D51:D500,MATCH($C$14,$C$51:$C$500,0)),"")</f>
        <v>-61318000000</v>
      </c>
      <c r="E14" s="2">
        <f>IFERROR(INDEX(E51:E500,MATCH($C$14,$C$51:$C$500,0)),"")</f>
        <v>-61650000000</v>
      </c>
      <c r="H14" s="2">
        <f>IFERROR(SUM(D14:G14)*(4/MAX(1,COUNT(D14:G14))),"")</f>
        <v>-245936000000</v>
      </c>
      <c r="I14" s="2">
        <f t="shared" ref="I14:Z14" si="11">IFERROR(INDEX(I51:I500,MATCH($C$14,$C$51:$C$500,0)),"")</f>
        <v>-271760000000</v>
      </c>
      <c r="J14" s="2">
        <f t="shared" si="11"/>
        <v>-328214000000</v>
      </c>
      <c r="K14" s="2">
        <f t="shared" si="11"/>
        <v>-327655000000</v>
      </c>
      <c r="L14" s="2">
        <f t="shared" si="11"/>
        <v>-379145000000</v>
      </c>
      <c r="M14" s="2">
        <f t="shared" si="11"/>
        <v>-612075000000</v>
      </c>
      <c r="N14" s="2">
        <f t="shared" si="11"/>
        <v>-742955000000</v>
      </c>
      <c r="O14" s="2">
        <f t="shared" si="11"/>
        <v>-485101000000</v>
      </c>
      <c r="P14" s="2">
        <f t="shared" si="11"/>
        <v>-506467000000</v>
      </c>
      <c r="Q14" s="2">
        <f t="shared" si="11"/>
        <v>-672571000000</v>
      </c>
      <c r="R14" s="2">
        <f t="shared" si="11"/>
        <v>-594744000000</v>
      </c>
      <c r="S14" s="2">
        <f t="shared" si="11"/>
        <v>-566402000000</v>
      </c>
      <c r="T14" s="2">
        <f t="shared" si="11"/>
        <v>-376847000000</v>
      </c>
      <c r="U14" s="2">
        <f t="shared" si="11"/>
        <v>-319849000000</v>
      </c>
      <c r="V14" s="2">
        <f t="shared" si="11"/>
        <v>-302776000000</v>
      </c>
      <c r="W14" s="2">
        <f t="shared" si="11"/>
        <v>0</v>
      </c>
      <c r="X14" s="2">
        <f t="shared" si="11"/>
        <v>-18838000000</v>
      </c>
      <c r="Y14" s="2">
        <f t="shared" si="11"/>
        <v>-341399000000</v>
      </c>
      <c r="Z14" s="2">
        <f t="shared" si="11"/>
        <v>-252709000000</v>
      </c>
    </row>
    <row r="15" spans="1:26" ht="15.5" x14ac:dyDescent="0.35">
      <c r="C15" t="s">
        <v>28</v>
      </c>
      <c r="D15" s="2">
        <f>IFERROR(INDEX(D51:D500,MATCH($C$15,$C$51:$C$500,0)),"")</f>
        <v>-5405000000</v>
      </c>
      <c r="E15" s="2">
        <f>IFERROR(INDEX(E51:E500,MATCH($C$15,$C$51:$C$500,0)),"")</f>
        <v>-28252000000</v>
      </c>
      <c r="H15" s="2">
        <f>IFERROR(SUM(D15:G15)*(4/MAX(1,COUNT(D15:G15))),"")</f>
        <v>-67314000000</v>
      </c>
      <c r="I15" s="2">
        <f t="shared" ref="I15:Z15" si="12">IFERROR(INDEX(I51:I500,MATCH($C$15,$C$51:$C$500,0)),"")</f>
        <v>-160897000000</v>
      </c>
      <c r="J15" s="2">
        <f t="shared" si="12"/>
        <v>-163341000000</v>
      </c>
      <c r="K15" s="2">
        <f t="shared" si="12"/>
        <v>-124632000000</v>
      </c>
      <c r="L15" s="2">
        <f t="shared" si="12"/>
        <v>-105626000000</v>
      </c>
      <c r="M15" s="2">
        <f t="shared" si="12"/>
        <v>-138277000000</v>
      </c>
      <c r="N15" s="2">
        <f t="shared" si="12"/>
        <v>-213512000000</v>
      </c>
      <c r="O15" s="2">
        <f t="shared" si="12"/>
        <v>-515911000000</v>
      </c>
      <c r="P15" s="2">
        <f t="shared" si="12"/>
        <v>-52957000000</v>
      </c>
      <c r="Q15" s="2">
        <f t="shared" si="12"/>
        <v>101267000000</v>
      </c>
      <c r="R15" s="2">
        <f t="shared" si="12"/>
        <v>-218210000000</v>
      </c>
      <c r="S15" s="2">
        <f t="shared" si="12"/>
        <v>-87537000000</v>
      </c>
      <c r="T15" s="2">
        <f t="shared" si="12"/>
        <v>-139491000000</v>
      </c>
      <c r="U15" s="2">
        <f t="shared" si="12"/>
        <v>-119304000000</v>
      </c>
      <c r="V15" s="2">
        <f t="shared" si="12"/>
        <v>11502000000</v>
      </c>
      <c r="W15" s="2">
        <f t="shared" si="12"/>
        <v>6806000000</v>
      </c>
      <c r="X15" s="2">
        <f t="shared" si="12"/>
        <v>16904000000</v>
      </c>
      <c r="Y15" s="2">
        <f t="shared" si="12"/>
        <v>-82573000000</v>
      </c>
      <c r="Z15" s="2">
        <f t="shared" si="12"/>
        <v>68772000000</v>
      </c>
    </row>
    <row r="16" spans="1:26" ht="15.5" x14ac:dyDescent="0.35">
      <c r="C16" t="s">
        <v>29</v>
      </c>
      <c r="D16" s="2">
        <f>IFERROR(INDEX(D51:D500,MATCH($C$16,$C$51:$C$500,0)),"")</f>
        <v>-145255000000</v>
      </c>
      <c r="E16" s="2">
        <f>IFERROR(INDEX(E51:E500,MATCH($C$16,$C$51:$C$500,0)),"")</f>
        <v>157414000000</v>
      </c>
      <c r="H16" s="2">
        <f>IFERROR(SUM(D16:G16)*(4/MAX(1,COUNT(D16:G16))),"")</f>
        <v>24318000000</v>
      </c>
      <c r="I16" s="2">
        <f t="shared" ref="I16:Z16" si="13">IFERROR(INDEX(I51:I500,MATCH($C$16,$C$51:$C$500,0)),"")</f>
        <v>-8875000000</v>
      </c>
      <c r="J16" s="2">
        <f t="shared" si="13"/>
        <v>316522000000</v>
      </c>
      <c r="K16" s="2">
        <f t="shared" si="13"/>
        <v>156625000000</v>
      </c>
      <c r="L16" s="2">
        <f t="shared" si="13"/>
        <v>39514000000</v>
      </c>
      <c r="M16" s="2">
        <f t="shared" si="13"/>
        <v>164267000000</v>
      </c>
      <c r="N16" s="2">
        <f t="shared" si="13"/>
        <v>-769027000000</v>
      </c>
      <c r="O16" s="2">
        <f t="shared" si="13"/>
        <v>-541640000000</v>
      </c>
      <c r="P16" s="2">
        <f t="shared" si="13"/>
        <v>-1558063000000</v>
      </c>
      <c r="Q16" s="2">
        <f t="shared" si="13"/>
        <v>-2023748000000</v>
      </c>
      <c r="R16" s="2">
        <f t="shared" si="13"/>
        <v>542491000000</v>
      </c>
      <c r="S16" s="2">
        <f t="shared" si="13"/>
        <v>-1158994000000</v>
      </c>
      <c r="T16" s="2">
        <f t="shared" si="13"/>
        <v>2248060000000</v>
      </c>
      <c r="U16" s="2">
        <f t="shared" si="13"/>
        <v>1765214000000</v>
      </c>
      <c r="V16" s="2">
        <f t="shared" si="13"/>
        <v>155081000000</v>
      </c>
      <c r="W16" s="2">
        <f t="shared" si="13"/>
        <v>89232000000</v>
      </c>
      <c r="X16" s="2">
        <f t="shared" si="13"/>
        <v>-123008000000</v>
      </c>
      <c r="Y16" s="2">
        <f t="shared" si="13"/>
        <v>343210000000</v>
      </c>
      <c r="Z16" s="2">
        <f t="shared" si="13"/>
        <v>-263667000000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1442560000000</v>
      </c>
      <c r="E20" s="2">
        <f ca="1">IFERROR(E21*E2,"")</f>
        <v>1191680000000</v>
      </c>
      <c r="H20" s="2">
        <f t="shared" ref="H20:Z20" ca="1" si="14">IFERROR(H21*H2,"")</f>
        <v>1191680000000</v>
      </c>
      <c r="I20" s="2">
        <f t="shared" ca="1" si="14"/>
        <v>2179520000000</v>
      </c>
      <c r="J20" s="2">
        <f t="shared" ca="1" si="14"/>
        <v>1489600000000</v>
      </c>
      <c r="K20" s="2">
        <f t="shared" ca="1" si="14"/>
        <v>1144640000000</v>
      </c>
      <c r="L20" s="2">
        <f t="shared" ca="1" si="14"/>
        <v>1756160000000</v>
      </c>
      <c r="M20" s="2">
        <f t="shared" ca="1" si="14"/>
        <v>5416800000000</v>
      </c>
      <c r="N20" s="2">
        <f t="shared" ca="1" si="14"/>
        <v>1039440000000</v>
      </c>
      <c r="O20" s="2">
        <f t="shared" ca="1" si="14"/>
        <v>1244400000000</v>
      </c>
      <c r="P20" s="2">
        <f t="shared" ca="1" si="14"/>
        <v>1083360000000</v>
      </c>
      <c r="Q20" s="2">
        <f t="shared" ca="1" si="14"/>
        <v>1459987679999.9998</v>
      </c>
      <c r="R20" s="2">
        <f t="shared" ca="1" si="14"/>
        <v>3491718358000</v>
      </c>
      <c r="S20" s="2">
        <f t="shared" ca="1" si="14"/>
        <v>2623893464000.0005</v>
      </c>
      <c r="T20" s="2">
        <f t="shared" ca="1" si="14"/>
        <v>8525101536000</v>
      </c>
      <c r="U20" s="2">
        <f t="shared" ca="1" si="14"/>
        <v>2824211156000</v>
      </c>
      <c r="V20" s="2">
        <f t="shared" ca="1" si="14"/>
        <v>1608231138000</v>
      </c>
      <c r="W20" s="2">
        <f t="shared" ca="1" si="14"/>
        <v>1184599310000</v>
      </c>
      <c r="X20" s="2">
        <f t="shared" ca="1" si="14"/>
        <v>2353509039000</v>
      </c>
      <c r="Y20" s="2">
        <f t="shared" ca="1" si="14"/>
        <v>1004589327000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15680000000</v>
      </c>
      <c r="E21" s="2">
        <f>IFERROR(INDEX(E51:E500,MATCH($C$7,$C$51:$C$500,0)),"")</f>
        <v>15680000000</v>
      </c>
      <c r="H21" s="2">
        <f>IFERROR(INDEX(D21:G21,COUNT(D21:G21)),"")</f>
        <v>15680000000</v>
      </c>
      <c r="I21" s="2">
        <f t="shared" ref="I21:Z21" si="15">IFERROR(INDEX(I51:I500,MATCH($C$7,$C$51:$C$500,0)),"")</f>
        <v>15680000000</v>
      </c>
      <c r="J21" s="2">
        <f t="shared" si="15"/>
        <v>15680000000</v>
      </c>
      <c r="K21" s="2">
        <f t="shared" si="15"/>
        <v>15680000000</v>
      </c>
      <c r="L21" s="2">
        <f t="shared" si="15"/>
        <v>15680000000</v>
      </c>
      <c r="M21" s="2">
        <f t="shared" si="15"/>
        <v>14640000000</v>
      </c>
      <c r="N21" s="2">
        <f t="shared" si="15"/>
        <v>14640000000</v>
      </c>
      <c r="O21" s="2">
        <f t="shared" si="15"/>
        <v>14640000000</v>
      </c>
      <c r="P21" s="2">
        <f t="shared" si="15"/>
        <v>14640000000</v>
      </c>
      <c r="Q21" s="2">
        <f t="shared" si="15"/>
        <v>10060000000</v>
      </c>
      <c r="R21" s="2">
        <f t="shared" si="15"/>
        <v>10060000000</v>
      </c>
      <c r="S21" s="2">
        <f t="shared" si="15"/>
        <v>10060000000</v>
      </c>
      <c r="T21" s="2">
        <f t="shared" si="15"/>
        <v>10060000000</v>
      </c>
      <c r="U21" s="2">
        <f t="shared" si="15"/>
        <v>7730000000</v>
      </c>
      <c r="V21" s="2">
        <f t="shared" si="15"/>
        <v>7730000000</v>
      </c>
      <c r="W21" s="2">
        <f t="shared" si="15"/>
        <v>7730000000</v>
      </c>
      <c r="X21" s="2">
        <f t="shared" si="15"/>
        <v>7730000000</v>
      </c>
      <c r="Y21" s="2">
        <f t="shared" si="15"/>
        <v>6790000000</v>
      </c>
      <c r="Z21" s="2">
        <f t="shared" si="15"/>
        <v>6790000000</v>
      </c>
    </row>
    <row r="23" spans="1:26" ht="15.5" x14ac:dyDescent="0.35">
      <c r="B23" t="s">
        <v>54</v>
      </c>
      <c r="C23" t="s">
        <v>55</v>
      </c>
      <c r="D23" s="3">
        <f>IFERROR(D5/D6*100,"")</f>
        <v>-2.7986797020293963</v>
      </c>
      <c r="E23" s="3">
        <f>IFERROR(E5/E6*100,"")</f>
        <v>-20.402424915825812</v>
      </c>
      <c r="H23" s="3">
        <f t="shared" ref="H23:Z23" si="16">IFERROR(H5/H6*100,"")</f>
        <v>-46.219053718911695</v>
      </c>
      <c r="I23" s="3">
        <f t="shared" si="16"/>
        <v>18.878896894807163</v>
      </c>
      <c r="J23" s="3">
        <f t="shared" si="16"/>
        <v>5.2146613960822776</v>
      </c>
      <c r="K23" s="3">
        <f t="shared" si="16"/>
        <v>7.2918494489042418</v>
      </c>
      <c r="L23" s="3">
        <f t="shared" si="16"/>
        <v>-3.0150182781809849</v>
      </c>
      <c r="M23" s="3">
        <f t="shared" si="16"/>
        <v>0.25474550733905998</v>
      </c>
      <c r="N23" s="3">
        <f t="shared" si="16"/>
        <v>-21.003375163970599</v>
      </c>
      <c r="O23" s="3">
        <f t="shared" si="16"/>
        <v>-15.231545009335207</v>
      </c>
      <c r="P23" s="3">
        <f t="shared" si="16"/>
        <v>-18.268165356911588</v>
      </c>
      <c r="Q23" s="3">
        <f t="shared" si="16"/>
        <v>-16.253634275447226</v>
      </c>
      <c r="R23" s="3">
        <f t="shared" si="16"/>
        <v>3.4758930856852457</v>
      </c>
      <c r="S23" s="3">
        <f t="shared" si="16"/>
        <v>-12.557560163772067</v>
      </c>
      <c r="T23" s="3">
        <f t="shared" si="16"/>
        <v>18.801074753406098</v>
      </c>
      <c r="U23" s="3">
        <f t="shared" si="16"/>
        <v>15.509739363161509</v>
      </c>
      <c r="V23" s="3">
        <f t="shared" si="16"/>
        <v>1.6729161884472199</v>
      </c>
      <c r="W23" s="3">
        <f t="shared" si="16"/>
        <v>0.95002429210212769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-0.28604984341436923</v>
      </c>
      <c r="M24" s="4">
        <f t="shared" si="17"/>
        <v>-0.4070637193782235</v>
      </c>
      <c r="N24" s="4">
        <f t="shared" si="17"/>
        <v>0.10834958871494171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0.29618305569057068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-9.41</v>
      </c>
      <c r="E25" s="3">
        <f>IFERROR(INDEX(E51:E500,MATCH($A$25,$C$51:$C$500,0)),"")</f>
        <v>7.64</v>
      </c>
      <c r="H25" s="3">
        <f>IFERROR(INDEX(D25:G25,COUNT(D25:G25)),"")</f>
        <v>7.64</v>
      </c>
      <c r="I25" s="3">
        <f t="shared" ref="I25:Z25" si="18">IFERROR(INDEX(I51:I500,MATCH($C$25,$C$51:$C$500,0)),"")</f>
        <v>-9.98</v>
      </c>
      <c r="J25" s="3">
        <f t="shared" si="18"/>
        <v>10.15</v>
      </c>
      <c r="K25" s="3">
        <f t="shared" si="18"/>
        <v>10.97</v>
      </c>
      <c r="L25" s="3">
        <f t="shared" si="18"/>
        <v>9.64</v>
      </c>
      <c r="M25" s="3">
        <f t="shared" si="18"/>
        <v>13.75</v>
      </c>
      <c r="N25" s="3">
        <f t="shared" si="18"/>
        <v>-54.17</v>
      </c>
      <c r="O25" s="3">
        <f t="shared" si="18"/>
        <v>-59.16</v>
      </c>
      <c r="P25" s="3">
        <f t="shared" si="18"/>
        <v>-83.46</v>
      </c>
      <c r="Q25" s="3">
        <f t="shared" si="18"/>
        <v>-123.89</v>
      </c>
      <c r="R25" s="3">
        <f t="shared" si="18"/>
        <v>24.21</v>
      </c>
      <c r="S25" s="3">
        <f t="shared" si="18"/>
        <v>-119.74</v>
      </c>
      <c r="T25" s="3">
        <f t="shared" si="18"/>
        <v>188.27</v>
      </c>
      <c r="U25" s="3">
        <f t="shared" si="18"/>
        <v>183.12</v>
      </c>
      <c r="V25" s="3">
        <f t="shared" si="18"/>
        <v>3.71</v>
      </c>
      <c r="W25" s="3">
        <f t="shared" si="18"/>
        <v>2.63</v>
      </c>
      <c r="X25" s="3">
        <f t="shared" si="18"/>
        <v>-13.73</v>
      </c>
      <c r="Y25" s="3">
        <f t="shared" si="18"/>
        <v>38.409999999999997</v>
      </c>
      <c r="Z25" s="3">
        <f t="shared" si="18"/>
        <v>-28.72</v>
      </c>
    </row>
    <row r="26" spans="1:26" ht="15.5" x14ac:dyDescent="0.35">
      <c r="C26" t="s">
        <v>59</v>
      </c>
      <c r="D26" s="4">
        <f>IFERROR(_xlfn.RRI(5,I25,D25),"")</f>
        <v>-1.1693125109487279E-2</v>
      </c>
      <c r="E26" s="4">
        <f>IFERROR(_xlfn.RRI(5,J25,E25),"")</f>
        <v>-5.5231372850765514E-2</v>
      </c>
      <c r="H26" s="4">
        <f t="shared" ref="H26:Z26" si="19">IFERROR(_xlfn.RRI(5,M25,H25),"")</f>
        <v>-0.11088460094963859</v>
      </c>
      <c r="I26" s="4">
        <f t="shared" si="19"/>
        <v>-0.28702493552788955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-0.10697918505423842</v>
      </c>
      <c r="N26" s="4">
        <f t="shared" si="19"/>
        <v>-0.14669573496203603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0.55886249427678147</v>
      </c>
      <c r="S26" s="4">
        <f t="shared" si="19"/>
        <v>0.54210428282166445</v>
      </c>
      <c r="T26" s="4">
        <f t="shared" si="19"/>
        <v>0.37425511815234502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183.12193877551022</v>
      </c>
      <c r="E27" s="3">
        <f>IFERROR(E4/E21,"")</f>
        <v>201.6202806122449</v>
      </c>
      <c r="H27" s="3">
        <f t="shared" ref="H27:Z27" si="20">IFERROR(H4/H21,"")</f>
        <v>769.48443877551017</v>
      </c>
      <c r="I27" s="3">
        <f t="shared" si="20"/>
        <v>736.2658801020408</v>
      </c>
      <c r="J27" s="3">
        <f t="shared" si="20"/>
        <v>727.09304846938778</v>
      </c>
      <c r="K27" s="3">
        <f t="shared" si="20"/>
        <v>699.15963010204086</v>
      </c>
      <c r="L27" s="3">
        <f t="shared" si="20"/>
        <v>696.2764668367347</v>
      </c>
      <c r="M27" s="3">
        <f t="shared" si="20"/>
        <v>704.24542349726778</v>
      </c>
      <c r="N27" s="3">
        <f t="shared" si="20"/>
        <v>702.00730874316935</v>
      </c>
      <c r="O27" s="3">
        <f t="shared" si="20"/>
        <v>835.65464480874311</v>
      </c>
      <c r="P27" s="3">
        <f t="shared" si="20"/>
        <v>1023.3773224043716</v>
      </c>
      <c r="Q27" s="3">
        <f t="shared" si="20"/>
        <v>1697.5542743538767</v>
      </c>
      <c r="R27" s="3">
        <f t="shared" si="20"/>
        <v>1770.7987077534792</v>
      </c>
      <c r="S27" s="3">
        <f t="shared" si="20"/>
        <v>1776.0379721669981</v>
      </c>
      <c r="T27" s="3">
        <f t="shared" si="20"/>
        <v>1697.2412524850895</v>
      </c>
      <c r="U27" s="3">
        <f t="shared" si="20"/>
        <v>1898.0168175937904</v>
      </c>
      <c r="V27" s="3">
        <f t="shared" si="20"/>
        <v>1635.5459249676585</v>
      </c>
      <c r="W27" s="3">
        <f t="shared" si="20"/>
        <v>1336.719534282018</v>
      </c>
      <c r="X27" s="3">
        <f t="shared" si="20"/>
        <v>1233.8513583441138</v>
      </c>
      <c r="Y27" s="3">
        <f t="shared" si="20"/>
        <v>1603.1955817378498</v>
      </c>
      <c r="Z27" s="3">
        <f t="shared" si="20"/>
        <v>1437.3543446244478</v>
      </c>
    </row>
    <row r="28" spans="1:26" ht="15.5" x14ac:dyDescent="0.35">
      <c r="C28" t="s">
        <v>61</v>
      </c>
      <c r="D28" s="4">
        <f>IFERROR(_xlfn.RRI(5,I27,D27),"")</f>
        <v>-0.24292110329611083</v>
      </c>
      <c r="E28" s="4">
        <f>IFERROR(_xlfn.RRI(5,J27,E27),"")</f>
        <v>-0.22627105417153826</v>
      </c>
      <c r="H28" s="4">
        <f t="shared" ref="H28:Z28" si="21">IFERROR(_xlfn.RRI(5,M27,H27),"")</f>
        <v>1.7876673022615641E-2</v>
      </c>
      <c r="I28" s="4">
        <f t="shared" si="21"/>
        <v>9.5750479073799522E-3</v>
      </c>
      <c r="J28" s="4">
        <f t="shared" si="21"/>
        <v>-2.7448445826046552E-2</v>
      </c>
      <c r="K28" s="4">
        <f t="shared" si="21"/>
        <v>-7.3366256625417292E-2</v>
      </c>
      <c r="L28" s="4">
        <f t="shared" si="21"/>
        <v>-0.16325792124866212</v>
      </c>
      <c r="M28" s="4">
        <f t="shared" si="21"/>
        <v>-0.16840672724829842</v>
      </c>
      <c r="N28" s="4">
        <f t="shared" si="21"/>
        <v>-0.16942686944782925</v>
      </c>
      <c r="O28" s="4">
        <f t="shared" si="21"/>
        <v>-0.1321260546849512</v>
      </c>
      <c r="P28" s="4">
        <f t="shared" si="21"/>
        <v>-0.11621394118866146</v>
      </c>
      <c r="Q28" s="4">
        <f t="shared" si="21"/>
        <v>7.4701444242837312E-3</v>
      </c>
      <c r="R28" s="4">
        <f t="shared" si="21"/>
        <v>5.7854116353394769E-2</v>
      </c>
      <c r="S28" s="4">
        <f t="shared" si="21"/>
        <v>7.5568019644710605E-2</v>
      </c>
      <c r="T28" s="4">
        <f t="shared" si="21"/>
        <v>1.1466292550968094E-2</v>
      </c>
      <c r="U28" s="4">
        <f t="shared" si="21"/>
        <v>5.7175870536148921E-2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-1.7655310621242486</v>
      </c>
      <c r="I29" s="4">
        <f t="shared" si="22"/>
        <v>-1.9832512315270938</v>
      </c>
      <c r="J29" s="4">
        <f t="shared" si="22"/>
        <v>-7.4749316317228823E-2</v>
      </c>
      <c r="K29" s="4">
        <f t="shared" si="22"/>
        <v>0.13796680497925312</v>
      </c>
      <c r="L29" s="4">
        <f t="shared" si="22"/>
        <v>-0.29890909090909085</v>
      </c>
      <c r="M29" s="4">
        <f t="shared" si="22"/>
        <v>-1.2538305335056303</v>
      </c>
      <c r="N29" s="4">
        <f t="shared" si="22"/>
        <v>-8.4347532116294713E-2</v>
      </c>
      <c r="O29" s="4">
        <f t="shared" si="22"/>
        <v>-0.29115744069015098</v>
      </c>
      <c r="P29" s="4">
        <f t="shared" si="22"/>
        <v>-0.32633788037775452</v>
      </c>
      <c r="Q29" s="4">
        <f t="shared" si="22"/>
        <v>-6.1173068979760421</v>
      </c>
      <c r="R29" s="4">
        <f t="shared" si="22"/>
        <v>-1.2021880741606814</v>
      </c>
      <c r="S29" s="4">
        <f t="shared" si="22"/>
        <v>-1.6360014872257926</v>
      </c>
      <c r="T29" s="4">
        <f t="shared" si="22"/>
        <v>2.8123634775010953E-2</v>
      </c>
      <c r="U29" s="4">
        <f t="shared" si="22"/>
        <v>48.358490566037737</v>
      </c>
      <c r="V29" s="4">
        <f t="shared" si="22"/>
        <v>0.41064638783269969</v>
      </c>
      <c r="W29" s="4">
        <f t="shared" si="22"/>
        <v>-1.1915513474144208</v>
      </c>
      <c r="X29" s="4">
        <f t="shared" si="22"/>
        <v>-1.3574589950533718</v>
      </c>
      <c r="Y29" s="4">
        <f t="shared" si="22"/>
        <v>-2.3373955431754876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4.5117612497356983E-2</v>
      </c>
      <c r="I30" s="4">
        <f t="shared" si="23"/>
        <v>1.2615760323885439E-2</v>
      </c>
      <c r="J30" s="4">
        <f t="shared" si="23"/>
        <v>3.9952847911527867E-2</v>
      </c>
      <c r="K30" s="4">
        <f t="shared" si="23"/>
        <v>4.1408311247466308E-3</v>
      </c>
      <c r="L30" s="4">
        <f t="shared" si="23"/>
        <v>-1.1315595948013991E-2</v>
      </c>
      <c r="M30" s="4">
        <f t="shared" si="23"/>
        <v>3.1881644624262044E-3</v>
      </c>
      <c r="N30" s="4">
        <f t="shared" si="23"/>
        <v>-0.15993130283642679</v>
      </c>
      <c r="O30" s="4">
        <f t="shared" si="23"/>
        <v>-0.18343447083093836</v>
      </c>
      <c r="P30" s="4">
        <f t="shared" si="23"/>
        <v>-0.39714603658614123</v>
      </c>
      <c r="Q30" s="4">
        <f t="shared" si="23"/>
        <v>-4.1362371159917949E-2</v>
      </c>
      <c r="R30" s="4">
        <f t="shared" si="23"/>
        <v>-2.9499731963085682E-3</v>
      </c>
      <c r="S30" s="4">
        <f t="shared" si="23"/>
        <v>4.6426351920526888E-2</v>
      </c>
      <c r="T30" s="4">
        <f t="shared" si="23"/>
        <v>-0.1057817629683777</v>
      </c>
      <c r="U30" s="4">
        <f t="shared" si="23"/>
        <v>0.16047907222863342</v>
      </c>
      <c r="V30" s="4">
        <f t="shared" si="23"/>
        <v>0.22355204889419591</v>
      </c>
      <c r="W30" s="4">
        <f t="shared" si="23"/>
        <v>8.3371611371371432E-2</v>
      </c>
      <c r="X30" s="4">
        <f t="shared" si="23"/>
        <v>-0.23038001576412165</v>
      </c>
      <c r="Y30" s="4">
        <f t="shared" si="23"/>
        <v>0.11537950800624119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310.52</v>
      </c>
      <c r="E32" s="3">
        <f>IFERROR(INDEX(E51:E500,MATCH($A$32,$C$51:$C$500,0)),"")</f>
        <v>319.60000000000002</v>
      </c>
      <c r="H32" s="3">
        <f>IFERROR(INDEX(D32:G32,COUNT(D32:G32)),"")</f>
        <v>319.60000000000002</v>
      </c>
      <c r="I32" s="3">
        <f t="shared" ref="I32:Z32" si="24">IFERROR(INDEX(I51:I500,MATCH($C$32,$C$51:$C$500,0)),"")</f>
        <v>388.17</v>
      </c>
      <c r="J32" s="3">
        <f t="shared" si="24"/>
        <v>291.56</v>
      </c>
      <c r="K32" s="3">
        <f t="shared" si="24"/>
        <v>279.89999999999998</v>
      </c>
      <c r="L32" s="3">
        <f t="shared" si="24"/>
        <v>275.91000000000003</v>
      </c>
      <c r="M32" s="3">
        <f t="shared" si="24"/>
        <v>264.72000000000003</v>
      </c>
      <c r="N32" s="3">
        <f t="shared" si="24"/>
        <v>230.05</v>
      </c>
      <c r="O32" s="3">
        <f t="shared" si="24"/>
        <v>322.89</v>
      </c>
      <c r="P32" s="3">
        <f t="shared" si="24"/>
        <v>377.27</v>
      </c>
      <c r="Q32" s="3">
        <f t="shared" si="24"/>
        <v>639.87</v>
      </c>
      <c r="R32" s="3">
        <f t="shared" si="24"/>
        <v>763.74</v>
      </c>
      <c r="S32" s="3">
        <f t="shared" si="24"/>
        <v>719.6</v>
      </c>
      <c r="T32" s="3">
        <f t="shared" si="24"/>
        <v>840.15</v>
      </c>
      <c r="U32" s="3">
        <f t="shared" si="24"/>
        <v>912.72</v>
      </c>
      <c r="V32" s="3">
        <f t="shared" si="24"/>
        <v>643.95000000000005</v>
      </c>
      <c r="W32" s="3">
        <f t="shared" si="24"/>
        <v>673.15</v>
      </c>
      <c r="X32" s="3">
        <f t="shared" si="24"/>
        <v>626.5</v>
      </c>
      <c r="Y32" s="3">
        <f t="shared" si="24"/>
        <v>233.81</v>
      </c>
      <c r="Z32" s="3">
        <f t="shared" si="24"/>
        <v>228.25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0.24</v>
      </c>
      <c r="E33" s="3">
        <f>IFERROR(INDEX(E51:E500,MATCH($A$33,$C$51:$C$500,0)),"")</f>
        <v>0.28999999999999998</v>
      </c>
      <c r="H33" s="3">
        <f>IFERROR(INDEX(D33:G33,COUNT(D33:G33)),"")</f>
        <v>0.28999999999999998</v>
      </c>
      <c r="I33" s="3">
        <f t="shared" ref="I33:Z33" si="25">IFERROR(INDEX(I51:I500,MATCH($C$33,$C$51:$C$500,0)),"")</f>
        <v>0.36</v>
      </c>
      <c r="J33" s="3">
        <f t="shared" si="25"/>
        <v>0.33</v>
      </c>
      <c r="K33" s="3">
        <f t="shared" si="25"/>
        <v>0.26</v>
      </c>
      <c r="L33" s="3">
        <f t="shared" si="25"/>
        <v>0.41</v>
      </c>
      <c r="M33" s="3">
        <f t="shared" si="25"/>
        <v>1.4</v>
      </c>
      <c r="N33" s="3">
        <f t="shared" si="25"/>
        <v>0.31</v>
      </c>
      <c r="O33" s="3">
        <f t="shared" si="25"/>
        <v>0.26</v>
      </c>
      <c r="P33" s="3">
        <f t="shared" si="25"/>
        <v>0.2</v>
      </c>
      <c r="Q33" s="3">
        <f t="shared" si="25"/>
        <v>0.22</v>
      </c>
      <c r="R33" s="3">
        <f t="shared" si="25"/>
        <v>0.45</v>
      </c>
      <c r="S33" s="3">
        <f t="shared" si="25"/>
        <v>0.36</v>
      </c>
      <c r="T33" s="3">
        <f t="shared" si="25"/>
        <v>0.99</v>
      </c>
      <c r="U33" s="3">
        <f t="shared" si="25"/>
        <v>0.39</v>
      </c>
      <c r="V33" s="3">
        <f t="shared" si="25"/>
        <v>0.32</v>
      </c>
      <c r="W33" s="3">
        <f t="shared" si="25"/>
        <v>0.22</v>
      </c>
      <c r="X33" s="3">
        <f t="shared" si="25"/>
        <v>0.48</v>
      </c>
      <c r="Y33" s="3">
        <f t="shared" si="25"/>
        <v>0.16</v>
      </c>
      <c r="Z33" s="3">
        <f t="shared" si="25"/>
        <v>0.14000000000000001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-8.08</v>
      </c>
      <c r="E34" s="3">
        <f>IFERROR(INDEX(E51:E500,MATCH($A$34,$C$51:$C$500,0)),"")</f>
        <v>12.04</v>
      </c>
      <c r="H34" s="3">
        <f>IFERROR(INDEX(D34:G34,COUNT(D34:G34)),"")</f>
        <v>12.04</v>
      </c>
      <c r="I34" s="3">
        <f t="shared" ref="I34:Z34" si="26">IFERROR(INDEX(I51:I500,MATCH($C$34,$C$51:$C$500,0)),"")</f>
        <v>-13.93</v>
      </c>
      <c r="J34" s="3">
        <f t="shared" si="26"/>
        <v>9.36</v>
      </c>
      <c r="K34" s="3">
        <f t="shared" si="26"/>
        <v>6.65</v>
      </c>
      <c r="L34" s="3">
        <f t="shared" si="26"/>
        <v>11.62</v>
      </c>
      <c r="M34" s="3">
        <f t="shared" si="26"/>
        <v>26.91</v>
      </c>
      <c r="N34" s="3">
        <f t="shared" si="26"/>
        <v>-1.31</v>
      </c>
      <c r="O34" s="3">
        <f t="shared" si="26"/>
        <v>-1.44</v>
      </c>
      <c r="P34" s="3">
        <f t="shared" si="26"/>
        <v>-0.89</v>
      </c>
      <c r="Q34" s="3">
        <f t="shared" si="26"/>
        <v>-1.1499999999999999</v>
      </c>
      <c r="R34" s="3">
        <f t="shared" si="26"/>
        <v>14.13</v>
      </c>
      <c r="S34" s="3">
        <f t="shared" si="26"/>
        <v>-2.15</v>
      </c>
      <c r="T34" s="3">
        <f t="shared" si="26"/>
        <v>4.4400000000000004</v>
      </c>
      <c r="U34" s="3">
        <f t="shared" si="26"/>
        <v>1.97</v>
      </c>
      <c r="V34" s="3">
        <f t="shared" si="26"/>
        <v>55.26</v>
      </c>
      <c r="W34" s="3">
        <f t="shared" si="26"/>
        <v>57.41</v>
      </c>
      <c r="X34" s="3">
        <f t="shared" si="26"/>
        <v>-21.85</v>
      </c>
      <c r="Y34" s="3">
        <f t="shared" si="26"/>
        <v>0.96</v>
      </c>
      <c r="Z34" s="3">
        <f t="shared" si="26"/>
        <v>-1.08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0.42</v>
      </c>
      <c r="E35" s="3">
        <f>IFERROR(INDEX(E51:E500,MATCH($A$35,$C$51:$C$500,0)),"")</f>
        <v>0.46</v>
      </c>
      <c r="H35" s="3">
        <f>IFERROR(INDEX(D35:G35,COUNT(D35:G35)),"")</f>
        <v>0.46</v>
      </c>
      <c r="I35" s="3">
        <f t="shared" ref="I35:Z35" si="27">IFERROR(INDEX(I51:I500,MATCH($C$35,$C$51:$C$500,0)),"")</f>
        <v>0.19</v>
      </c>
      <c r="J35" s="3">
        <f t="shared" si="27"/>
        <v>0.13</v>
      </c>
      <c r="K35" s="3">
        <f t="shared" si="27"/>
        <v>0.1</v>
      </c>
      <c r="L35" s="3">
        <f t="shared" si="27"/>
        <v>0.16</v>
      </c>
      <c r="M35" s="3">
        <f t="shared" si="27"/>
        <v>0.53</v>
      </c>
      <c r="N35" s="3">
        <f t="shared" si="27"/>
        <v>0.1</v>
      </c>
      <c r="O35" s="3">
        <f t="shared" si="27"/>
        <v>0.1</v>
      </c>
      <c r="P35" s="3">
        <f t="shared" si="27"/>
        <v>7.0000000000000007E-2</v>
      </c>
      <c r="Q35" s="3">
        <f t="shared" si="27"/>
        <v>0.08</v>
      </c>
      <c r="R35" s="3">
        <f t="shared" si="27"/>
        <v>0.19</v>
      </c>
      <c r="S35" s="3">
        <f t="shared" si="27"/>
        <v>0.14000000000000001</v>
      </c>
      <c r="T35" s="3">
        <f t="shared" si="27"/>
        <v>0.49</v>
      </c>
      <c r="U35" s="3">
        <f t="shared" si="27"/>
        <v>0.19</v>
      </c>
      <c r="V35" s="3">
        <f t="shared" si="27"/>
        <v>0.13</v>
      </c>
      <c r="W35" s="3">
        <f t="shared" si="27"/>
        <v>0.11</v>
      </c>
      <c r="X35" s="3">
        <f t="shared" si="27"/>
        <v>0.24</v>
      </c>
      <c r="Y35" s="3">
        <f t="shared" si="27"/>
        <v>0.02</v>
      </c>
      <c r="Z35" s="3">
        <f t="shared" si="27"/>
        <v>0.02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2871352000000</v>
      </c>
      <c r="E51" s="5">
        <v>3161406000000</v>
      </c>
      <c r="F51" s="5">
        <v>3018388000000</v>
      </c>
      <c r="G51" s="5">
        <v>2757241000000</v>
      </c>
      <c r="I51" s="5">
        <v>11544649000000</v>
      </c>
      <c r="J51" s="5">
        <v>11400819000000</v>
      </c>
      <c r="K51" s="5">
        <v>10962823000000</v>
      </c>
      <c r="L51" s="5">
        <v>10917615000000</v>
      </c>
      <c r="M51" s="5">
        <v>10310153000000</v>
      </c>
      <c r="N51" s="5">
        <v>10277387000000</v>
      </c>
      <c r="O51" s="5">
        <v>12233984000000</v>
      </c>
      <c r="P51" s="5">
        <v>14982244000000</v>
      </c>
      <c r="Q51" s="5">
        <v>17077396000000</v>
      </c>
      <c r="R51" s="5">
        <v>17814235000000</v>
      </c>
      <c r="S51" s="5">
        <v>17866942000000</v>
      </c>
      <c r="T51" s="5">
        <v>17074247000000</v>
      </c>
      <c r="U51" s="5">
        <v>14671670000000</v>
      </c>
      <c r="V51" s="5">
        <v>12642770000000</v>
      </c>
      <c r="W51" s="5">
        <v>10332842000000</v>
      </c>
      <c r="X51" s="5">
        <v>9537671000000</v>
      </c>
      <c r="Y51" s="5">
        <v>10885698000000</v>
      </c>
      <c r="Z51" s="5">
        <v>9759636000000</v>
      </c>
    </row>
    <row r="52" spans="2:26" ht="15.5" x14ac:dyDescent="0.35">
      <c r="C52" t="s">
        <v>91</v>
      </c>
      <c r="D52" s="5">
        <v>-4603000000</v>
      </c>
      <c r="E52" s="5">
        <v>8917000000</v>
      </c>
      <c r="F52" s="5">
        <v>-10331000000</v>
      </c>
      <c r="G52" s="5">
        <v>10340000000</v>
      </c>
      <c r="I52" s="5">
        <v>-13339000000</v>
      </c>
      <c r="J52" s="5">
        <v>-1733000000</v>
      </c>
      <c r="K52" s="5">
        <v>-139683000000</v>
      </c>
      <c r="L52" s="5">
        <v>-205856000000</v>
      </c>
      <c r="M52" s="5">
        <v>-160595000000</v>
      </c>
      <c r="N52" s="5">
        <v>-149138000000</v>
      </c>
      <c r="O52" s="5">
        <v>-154602000000</v>
      </c>
      <c r="P52" s="5">
        <v>-362018000000</v>
      </c>
      <c r="Q52" s="5">
        <v>-585517000000</v>
      </c>
      <c r="R52" s="5">
        <v>76109000000</v>
      </c>
      <c r="S52" s="5">
        <v>-43050000000</v>
      </c>
      <c r="T52" s="5">
        <v>213689000000</v>
      </c>
      <c r="U52" s="5">
        <v>230819000000</v>
      </c>
      <c r="V52" s="5">
        <v>137947000000</v>
      </c>
      <c r="W52" s="5">
        <v>75721000000</v>
      </c>
    </row>
    <row r="53" spans="2:26" ht="15.5" x14ac:dyDescent="0.35">
      <c r="C53" t="s">
        <v>86</v>
      </c>
      <c r="D53" s="5">
        <v>-2381213000000</v>
      </c>
      <c r="E53" s="5">
        <v>-2661123000000</v>
      </c>
      <c r="F53" s="5">
        <v>-2476484000000</v>
      </c>
      <c r="G53" s="5">
        <v>-2305111000000</v>
      </c>
      <c r="I53" s="5">
        <v>-9611990000000</v>
      </c>
      <c r="J53" s="5">
        <v>-9424972000000</v>
      </c>
      <c r="K53" s="5">
        <v>-8873893000000</v>
      </c>
      <c r="L53" s="5">
        <v>-8984512000000</v>
      </c>
      <c r="M53" s="5">
        <v>-8455817000000</v>
      </c>
      <c r="N53" s="5">
        <v>-8249951000000</v>
      </c>
      <c r="O53" s="5">
        <v>-9815045000000</v>
      </c>
      <c r="P53" s="5">
        <v>-12171996000000</v>
      </c>
      <c r="Q53" s="5">
        <v>-14868612000000</v>
      </c>
      <c r="R53" s="5">
        <v>-14625667000000</v>
      </c>
      <c r="S53" s="5">
        <v>-14590058000000</v>
      </c>
      <c r="T53" s="5">
        <v>-14043360000000</v>
      </c>
      <c r="U53" s="5">
        <v>-12020863000000</v>
      </c>
      <c r="V53" s="5">
        <v>-10393875000000</v>
      </c>
      <c r="W53" s="5">
        <v>-8534649000000</v>
      </c>
      <c r="X53" s="5">
        <v>-7366240000000</v>
      </c>
      <c r="Y53" s="5">
        <v>-7214164000000</v>
      </c>
      <c r="Z53" s="5">
        <v>-6517404000000</v>
      </c>
    </row>
    <row r="54" spans="2:26" ht="15.5" x14ac:dyDescent="0.35">
      <c r="C54" t="s">
        <v>87</v>
      </c>
      <c r="D54" s="5">
        <v>490139000000</v>
      </c>
      <c r="E54" s="5">
        <v>500283000000</v>
      </c>
      <c r="F54" s="5">
        <v>541904000000</v>
      </c>
      <c r="G54" s="5">
        <v>452130000000</v>
      </c>
      <c r="I54" s="5">
        <v>1932659000000</v>
      </c>
      <c r="J54" s="5">
        <v>1975847000000</v>
      </c>
      <c r="K54" s="5">
        <v>2088930000000</v>
      </c>
      <c r="L54" s="5">
        <v>1933103000000</v>
      </c>
      <c r="M54" s="5">
        <v>1854336000000</v>
      </c>
      <c r="N54" s="5">
        <v>2027436000000</v>
      </c>
      <c r="O54" s="5">
        <v>2418939000000</v>
      </c>
      <c r="P54" s="5">
        <v>2810248000000</v>
      </c>
      <c r="Q54" s="5">
        <v>2208784000000</v>
      </c>
      <c r="R54" s="5">
        <v>3188568000000</v>
      </c>
      <c r="S54" s="5">
        <v>3276884000000</v>
      </c>
      <c r="T54" s="5">
        <v>3030887000000</v>
      </c>
      <c r="U54" s="5">
        <v>2650807000000</v>
      </c>
      <c r="V54" s="5">
        <v>2248895000000</v>
      </c>
      <c r="W54" s="5">
        <v>1798193000000</v>
      </c>
      <c r="X54" s="5">
        <v>2171431000000</v>
      </c>
      <c r="Y54" s="5">
        <v>3671534000000</v>
      </c>
      <c r="Z54" s="5">
        <v>3242232000000</v>
      </c>
    </row>
    <row r="55" spans="2:26" ht="15.5" x14ac:dyDescent="0.35">
      <c r="C55" t="s">
        <v>88</v>
      </c>
      <c r="D55" s="5">
        <v>-593975000000</v>
      </c>
      <c r="E55" s="5">
        <v>-518003000000</v>
      </c>
      <c r="F55" s="5">
        <v>-513444000000</v>
      </c>
      <c r="G55" s="5">
        <v>-457213000000</v>
      </c>
      <c r="I55" s="5">
        <v>-1966139000000</v>
      </c>
      <c r="J55" s="5">
        <v>-1869997000000</v>
      </c>
      <c r="K55" s="5">
        <v>-1942704000000</v>
      </c>
      <c r="L55" s="5">
        <v>-1979955000000</v>
      </c>
      <c r="M55" s="5">
        <v>-1706259000000</v>
      </c>
      <c r="N55" s="5">
        <v>-2683662000000</v>
      </c>
      <c r="O55" s="5">
        <v>-2707455000000</v>
      </c>
      <c r="P55" s="5">
        <v>-2935176000000</v>
      </c>
      <c r="Q55" s="5">
        <v>-3683470000000</v>
      </c>
      <c r="R55" s="5">
        <v>-2233964000000</v>
      </c>
      <c r="S55" s="5">
        <v>-4125273000000</v>
      </c>
      <c r="T55" s="5">
        <v>-3423144000000</v>
      </c>
      <c r="U55" s="5">
        <v>-884612000000</v>
      </c>
      <c r="V55" s="5">
        <v>-2025794000000</v>
      </c>
      <c r="W55" s="5">
        <v>-1819895000000</v>
      </c>
      <c r="X55" s="5">
        <v>-2281282000000</v>
      </c>
      <c r="Y55" s="5">
        <v>-2997685000000</v>
      </c>
      <c r="Z55" s="5">
        <v>-3195041000000</v>
      </c>
    </row>
    <row r="56" spans="2:26" ht="15.5" x14ac:dyDescent="0.35">
      <c r="C56" t="s">
        <v>701</v>
      </c>
      <c r="D56" s="5">
        <v>-534110000000</v>
      </c>
      <c r="E56" s="5">
        <v>-491351000000</v>
      </c>
      <c r="F56" s="5">
        <v>-490842000000</v>
      </c>
      <c r="G56" s="5">
        <v>-413030000000</v>
      </c>
      <c r="I56" s="5">
        <v>-1828684000000</v>
      </c>
      <c r="J56" s="5">
        <v>-1854866000000</v>
      </c>
      <c r="K56" s="5">
        <v>-1987244000000</v>
      </c>
      <c r="L56" s="5">
        <v>-2015390000000</v>
      </c>
      <c r="M56" s="5">
        <v>-1890013000000</v>
      </c>
      <c r="N56" s="5">
        <v>-2113378000000</v>
      </c>
      <c r="O56" s="5">
        <v>-2686256000000</v>
      </c>
      <c r="P56" s="5">
        <v>-3361054000000</v>
      </c>
      <c r="Q56" s="5">
        <v>-3787086000000</v>
      </c>
      <c r="R56" s="5">
        <v>-3762656000000</v>
      </c>
      <c r="S56" s="5">
        <v>-3919019000000</v>
      </c>
      <c r="T56" s="5">
        <v>-3299259000000</v>
      </c>
      <c r="U56" s="5">
        <v>-2565606000000</v>
      </c>
      <c r="V56" s="5">
        <v>-2372894000000</v>
      </c>
    </row>
    <row r="57" spans="2:26" ht="15.5" x14ac:dyDescent="0.35">
      <c r="C57" t="s">
        <v>89</v>
      </c>
      <c r="W57" s="5">
        <v>-520563000000</v>
      </c>
      <c r="X57" s="5">
        <v>-800051000000</v>
      </c>
      <c r="Y57" s="5">
        <v>-1117816000000</v>
      </c>
      <c r="Z57" s="5">
        <v>-957680000000</v>
      </c>
    </row>
    <row r="58" spans="2:26" ht="15.5" x14ac:dyDescent="0.35">
      <c r="C58" t="s">
        <v>896</v>
      </c>
      <c r="W58" s="5">
        <v>-1376800000000</v>
      </c>
      <c r="X58" s="5">
        <v>-1355485000000</v>
      </c>
      <c r="Y58" s="5">
        <v>-2008608000000</v>
      </c>
      <c r="Z58" s="5">
        <v>-1760131000000</v>
      </c>
    </row>
    <row r="59" spans="2:26" ht="15.5" x14ac:dyDescent="0.35">
      <c r="C59" t="s">
        <v>92</v>
      </c>
      <c r="D59" s="5">
        <v>-103836000000</v>
      </c>
      <c r="E59" s="5">
        <v>-17720000000</v>
      </c>
      <c r="F59" s="5">
        <v>28460000000</v>
      </c>
      <c r="G59" s="5">
        <v>-5083000000</v>
      </c>
      <c r="I59" s="5">
        <v>-33480000000</v>
      </c>
      <c r="J59" s="5">
        <v>105850000000</v>
      </c>
      <c r="K59" s="5">
        <v>146226000000</v>
      </c>
      <c r="L59" s="5">
        <v>-46852000000</v>
      </c>
      <c r="M59" s="5">
        <v>148077000000</v>
      </c>
      <c r="N59" s="5">
        <v>-656226000000</v>
      </c>
      <c r="O59" s="5">
        <v>-288516000000</v>
      </c>
      <c r="P59" s="5">
        <v>-124928000000</v>
      </c>
      <c r="Q59" s="5">
        <v>-1474686000000</v>
      </c>
      <c r="R59" s="5">
        <v>954604000000</v>
      </c>
      <c r="S59" s="5">
        <v>-848389000000</v>
      </c>
      <c r="T59" s="5">
        <v>-392257000000</v>
      </c>
      <c r="U59" s="5">
        <v>1766195000000</v>
      </c>
      <c r="V59" s="5">
        <v>223101000000</v>
      </c>
      <c r="W59" s="5">
        <v>-21702000000</v>
      </c>
      <c r="X59" s="5">
        <v>-109851000000</v>
      </c>
      <c r="Y59" s="5">
        <v>673849000000</v>
      </c>
      <c r="Z59" s="5">
        <v>47191000000</v>
      </c>
    </row>
    <row r="60" spans="2:26" ht="15.5" x14ac:dyDescent="0.35">
      <c r="C60" t="s">
        <v>93</v>
      </c>
      <c r="D60" s="5">
        <v>-41419000000</v>
      </c>
      <c r="E60" s="5">
        <v>175134000000</v>
      </c>
      <c r="F60" s="5">
        <v>13316000000</v>
      </c>
      <c r="G60" s="5">
        <v>66926000000</v>
      </c>
      <c r="I60" s="5">
        <v>24605000000</v>
      </c>
      <c r="J60" s="5">
        <v>210672000000</v>
      </c>
      <c r="K60" s="5">
        <v>10399000000</v>
      </c>
      <c r="L60" s="5">
        <v>86366000000</v>
      </c>
      <c r="M60" s="5">
        <v>16190000000</v>
      </c>
      <c r="N60" s="5">
        <v>-112801000000</v>
      </c>
      <c r="O60" s="5">
        <v>-253124000000</v>
      </c>
      <c r="P60" s="5">
        <v>-1433135000000</v>
      </c>
      <c r="Q60" s="5">
        <v>-549062000000</v>
      </c>
      <c r="R60" s="5">
        <v>-412113000000</v>
      </c>
      <c r="S60" s="5">
        <v>-310605000000</v>
      </c>
      <c r="T60" s="5">
        <v>2640317000000</v>
      </c>
      <c r="U60" s="5">
        <v>-981000000</v>
      </c>
      <c r="V60" s="5">
        <v>-68020000000</v>
      </c>
      <c r="W60" s="5">
        <v>110934000000</v>
      </c>
      <c r="X60" s="5">
        <v>-13157000000</v>
      </c>
      <c r="Y60" s="5">
        <v>-330639000000</v>
      </c>
      <c r="Z60" s="5">
        <v>-310858000000</v>
      </c>
    </row>
    <row r="61" spans="2:26" ht="15.5" x14ac:dyDescent="0.35">
      <c r="C61" t="s">
        <v>94</v>
      </c>
      <c r="D61" s="5">
        <v>7121000000</v>
      </c>
      <c r="E61" s="5">
        <v>11634000000</v>
      </c>
      <c r="F61" s="5">
        <v>6175000000</v>
      </c>
      <c r="G61" s="5">
        <v>6290000000</v>
      </c>
      <c r="I61" s="5">
        <v>33976000000</v>
      </c>
      <c r="J61" s="5">
        <v>44550000000</v>
      </c>
      <c r="K61" s="5">
        <v>45771000000</v>
      </c>
      <c r="L61" s="5">
        <v>27718000000</v>
      </c>
      <c r="M61" s="5">
        <v>38814000000</v>
      </c>
      <c r="N61" s="5">
        <v>44511000000</v>
      </c>
      <c r="O61" s="5">
        <v>59841000000</v>
      </c>
      <c r="P61" s="5">
        <v>56259000000</v>
      </c>
      <c r="Q61" s="5">
        <v>169216000000</v>
      </c>
      <c r="R61" s="5">
        <v>71194000000</v>
      </c>
      <c r="S61" s="5">
        <v>98022000000</v>
      </c>
      <c r="T61" s="5">
        <v>110440000000</v>
      </c>
      <c r="U61" s="5">
        <v>131764000000</v>
      </c>
      <c r="V61" s="5">
        <v>269030000000</v>
      </c>
      <c r="W61" s="5">
        <v>122735000000</v>
      </c>
    </row>
    <row r="62" spans="2:26" ht="15.5" x14ac:dyDescent="0.35">
      <c r="C62" t="s">
        <v>95</v>
      </c>
    </row>
    <row r="63" spans="2:26" ht="15.5" x14ac:dyDescent="0.35">
      <c r="C63" t="s">
        <v>314</v>
      </c>
    </row>
    <row r="64" spans="2:26" ht="15.5" x14ac:dyDescent="0.35">
      <c r="C64" t="s">
        <v>27</v>
      </c>
      <c r="D64" s="5">
        <v>-61318000000</v>
      </c>
      <c r="E64" s="5">
        <v>-61650000000</v>
      </c>
      <c r="F64" s="5">
        <v>-63736000000</v>
      </c>
      <c r="G64" s="5">
        <v>-65992000000</v>
      </c>
      <c r="I64" s="5">
        <v>-271760000000</v>
      </c>
      <c r="J64" s="5">
        <v>-328214000000</v>
      </c>
      <c r="K64" s="5">
        <v>-327655000000</v>
      </c>
      <c r="L64" s="5">
        <v>-379145000000</v>
      </c>
      <c r="M64" s="5">
        <v>-612075000000</v>
      </c>
      <c r="N64" s="5">
        <v>-742955000000</v>
      </c>
      <c r="O64" s="5">
        <v>-485101000000</v>
      </c>
      <c r="P64" s="5">
        <v>-506467000000</v>
      </c>
      <c r="Q64" s="5">
        <v>-672571000000</v>
      </c>
      <c r="R64" s="5">
        <v>-594744000000</v>
      </c>
      <c r="S64" s="5">
        <v>-566402000000</v>
      </c>
      <c r="T64" s="5">
        <v>-376847000000</v>
      </c>
      <c r="U64" s="5">
        <v>-319849000000</v>
      </c>
      <c r="V64" s="5">
        <v>-302776000000</v>
      </c>
      <c r="X64" s="5">
        <v>-18838000000</v>
      </c>
      <c r="Y64" s="5">
        <v>-341399000000</v>
      </c>
      <c r="Z64" s="5">
        <v>-252709000000</v>
      </c>
    </row>
    <row r="65" spans="3:26" ht="15.5" x14ac:dyDescent="0.35">
      <c r="C65" t="s">
        <v>313</v>
      </c>
      <c r="D65" s="5">
        <v>24217000000</v>
      </c>
      <c r="E65" s="5">
        <v>189992000000</v>
      </c>
      <c r="F65" s="5">
        <v>74688000000</v>
      </c>
      <c r="G65" s="5">
        <v>27921000000</v>
      </c>
      <c r="I65" s="5">
        <v>245576000000</v>
      </c>
      <c r="J65" s="5">
        <v>212131000000</v>
      </c>
      <c r="K65" s="5">
        <v>197031000000</v>
      </c>
      <c r="L65" s="5">
        <v>264981000000</v>
      </c>
      <c r="M65" s="5">
        <v>-332280000000</v>
      </c>
      <c r="N65" s="5">
        <v>-246041000000</v>
      </c>
      <c r="O65" s="5">
        <v>172136000000</v>
      </c>
      <c r="P65" s="5">
        <v>-982927000000</v>
      </c>
      <c r="Q65" s="5">
        <v>-45707000000</v>
      </c>
      <c r="R65" s="5">
        <v>111437000000</v>
      </c>
      <c r="S65" s="5">
        <v>157775000000</v>
      </c>
      <c r="T65" s="5">
        <v>2906724000000</v>
      </c>
      <c r="U65" s="5">
        <v>187104000000</v>
      </c>
      <c r="V65" s="5">
        <v>-34274000000</v>
      </c>
      <c r="W65" s="5">
        <v>-11801000000</v>
      </c>
      <c r="X65" s="5">
        <v>5681000000</v>
      </c>
      <c r="Y65" s="5">
        <v>10760000000</v>
      </c>
      <c r="Z65" s="5">
        <v>-58149000000</v>
      </c>
    </row>
    <row r="66" spans="3:26" ht="15.5" x14ac:dyDescent="0.35">
      <c r="C66" t="s">
        <v>96</v>
      </c>
      <c r="D66" s="5">
        <v>-41419000000</v>
      </c>
      <c r="E66" s="5">
        <v>175134000000</v>
      </c>
      <c r="F66" s="5">
        <v>13316000000</v>
      </c>
      <c r="G66" s="5">
        <v>66926000000</v>
      </c>
      <c r="I66" s="5">
        <v>24605000000</v>
      </c>
      <c r="J66" s="5">
        <v>210672000000</v>
      </c>
      <c r="K66" s="5">
        <v>10399000000</v>
      </c>
      <c r="L66" s="5">
        <v>86366000000</v>
      </c>
      <c r="M66" s="5">
        <v>16190000000</v>
      </c>
      <c r="N66" s="5">
        <v>-112801000000</v>
      </c>
      <c r="O66" s="5">
        <v>-253124000000</v>
      </c>
      <c r="P66" s="5">
        <v>-1433135000000</v>
      </c>
      <c r="Q66" s="5">
        <v>-549062000000</v>
      </c>
      <c r="R66" s="5">
        <v>-412113000000</v>
      </c>
      <c r="S66" s="5">
        <v>-310605000000</v>
      </c>
      <c r="T66" s="5">
        <v>2640317000000</v>
      </c>
      <c r="U66" s="5">
        <v>-981000000</v>
      </c>
      <c r="V66" s="5">
        <v>-68020000000</v>
      </c>
      <c r="W66" s="5">
        <v>110934000000</v>
      </c>
      <c r="X66" s="5">
        <v>-13157000000</v>
      </c>
      <c r="Y66" s="5">
        <v>-330639000000</v>
      </c>
      <c r="Z66" s="5">
        <v>-310858000000</v>
      </c>
    </row>
    <row r="67" spans="3:26" ht="15.5" x14ac:dyDescent="0.35">
      <c r="C67" t="s">
        <v>29</v>
      </c>
      <c r="D67" s="5">
        <v>-145255000000</v>
      </c>
      <c r="E67" s="5">
        <v>157414000000</v>
      </c>
      <c r="F67" s="5">
        <v>41776000000</v>
      </c>
      <c r="G67" s="5">
        <v>61843000000</v>
      </c>
      <c r="I67" s="5">
        <v>-8875000000</v>
      </c>
      <c r="J67" s="5">
        <v>316522000000</v>
      </c>
      <c r="K67" s="5">
        <v>156625000000</v>
      </c>
      <c r="L67" s="5">
        <v>39514000000</v>
      </c>
      <c r="M67" s="5">
        <v>164267000000</v>
      </c>
      <c r="N67" s="5">
        <v>-769027000000</v>
      </c>
      <c r="O67" s="5">
        <v>-541640000000</v>
      </c>
      <c r="P67" s="5">
        <v>-1558063000000</v>
      </c>
      <c r="Q67" s="5">
        <v>-2023748000000</v>
      </c>
      <c r="R67" s="5">
        <v>542491000000</v>
      </c>
      <c r="S67" s="5">
        <v>-1158994000000</v>
      </c>
      <c r="T67" s="5">
        <v>2248060000000</v>
      </c>
      <c r="U67" s="5">
        <v>1765214000000</v>
      </c>
      <c r="V67" s="5">
        <v>155081000000</v>
      </c>
      <c r="W67" s="5">
        <v>89232000000</v>
      </c>
      <c r="X67" s="5">
        <v>-123008000000</v>
      </c>
      <c r="Y67" s="5">
        <v>343210000000</v>
      </c>
      <c r="Z67" s="5">
        <v>-263667000000</v>
      </c>
    </row>
    <row r="68" spans="3:26" ht="15.5" x14ac:dyDescent="0.35">
      <c r="C68" t="s">
        <v>28</v>
      </c>
      <c r="D68" s="5">
        <v>-5405000000</v>
      </c>
      <c r="E68" s="5">
        <v>-28252000000</v>
      </c>
      <c r="F68" s="5">
        <v>-84853000000</v>
      </c>
      <c r="G68" s="5">
        <v>-43066000000</v>
      </c>
      <c r="I68" s="5">
        <v>-160897000000</v>
      </c>
      <c r="J68" s="5">
        <v>-163341000000</v>
      </c>
      <c r="K68" s="5">
        <v>-124632000000</v>
      </c>
      <c r="L68" s="5">
        <v>-105626000000</v>
      </c>
      <c r="M68" s="5">
        <v>-138277000000</v>
      </c>
      <c r="N68" s="5">
        <v>-213512000000</v>
      </c>
      <c r="O68" s="5">
        <v>-515911000000</v>
      </c>
      <c r="P68" s="5">
        <v>-52957000000</v>
      </c>
      <c r="Q68" s="5">
        <v>101267000000</v>
      </c>
      <c r="R68" s="5">
        <v>-218210000000</v>
      </c>
      <c r="S68" s="5">
        <v>-87537000000</v>
      </c>
      <c r="T68" s="5">
        <v>-139491000000</v>
      </c>
      <c r="U68" s="5">
        <v>-119304000000</v>
      </c>
      <c r="V68" s="5">
        <v>11502000000</v>
      </c>
      <c r="W68" s="5">
        <v>6806000000</v>
      </c>
      <c r="X68" s="5">
        <v>16904000000</v>
      </c>
      <c r="Y68" s="5">
        <v>-82573000000</v>
      </c>
      <c r="Z68" s="5">
        <v>68772000000</v>
      </c>
    </row>
    <row r="69" spans="3:26" ht="15.5" x14ac:dyDescent="0.35">
      <c r="C69" t="s">
        <v>97</v>
      </c>
      <c r="D69" s="5">
        <v>582000000</v>
      </c>
      <c r="E69" s="5">
        <v>-21881000000</v>
      </c>
      <c r="F69" s="5">
        <v>-79284000000</v>
      </c>
      <c r="G69" s="5">
        <v>-37056000000</v>
      </c>
      <c r="I69" s="5">
        <v>-137612000000</v>
      </c>
      <c r="J69" s="5">
        <v>-136293000000</v>
      </c>
      <c r="K69" s="5">
        <v>-102276000000</v>
      </c>
      <c r="L69" s="5">
        <v>-75489000000</v>
      </c>
      <c r="M69" s="5">
        <v>-119668000000</v>
      </c>
      <c r="N69" s="5">
        <v>-181336000000</v>
      </c>
      <c r="O69" s="5">
        <v>-466536000000</v>
      </c>
      <c r="P69" s="5">
        <v>4260000000</v>
      </c>
      <c r="Q69" s="5">
        <v>166568000000</v>
      </c>
      <c r="R69" s="5">
        <v>-162789000000</v>
      </c>
      <c r="S69" s="5">
        <v>-34863000000</v>
      </c>
      <c r="W69" s="5">
        <v>-18713000000</v>
      </c>
      <c r="X69" s="5">
        <v>-37317000000</v>
      </c>
      <c r="Y69" s="5">
        <v>-29752000000</v>
      </c>
      <c r="Z69" s="5">
        <v>-38218000000</v>
      </c>
    </row>
    <row r="70" spans="3:26" ht="15.5" x14ac:dyDescent="0.35">
      <c r="C70" t="s">
        <v>98</v>
      </c>
      <c r="W70" s="5">
        <v>25519000000</v>
      </c>
      <c r="X70" s="5">
        <v>54221000000</v>
      </c>
      <c r="Y70" s="5">
        <v>-52821000000</v>
      </c>
      <c r="Z70" s="5">
        <v>106990000000</v>
      </c>
    </row>
    <row r="71" spans="3:26" ht="15.5" x14ac:dyDescent="0.35">
      <c r="C71" t="s">
        <v>448</v>
      </c>
      <c r="D71" s="5">
        <v>-5987000000</v>
      </c>
      <c r="E71" s="5">
        <v>-6371000000</v>
      </c>
      <c r="F71" s="5">
        <v>-5569000000</v>
      </c>
      <c r="G71" s="5">
        <v>-6010000000</v>
      </c>
      <c r="I71" s="5">
        <v>-23285000000</v>
      </c>
      <c r="J71" s="5">
        <v>-27048000000</v>
      </c>
      <c r="K71" s="5">
        <v>-22356000000</v>
      </c>
      <c r="L71" s="5">
        <v>-30137000000</v>
      </c>
      <c r="M71" s="5">
        <v>-18609000000</v>
      </c>
      <c r="N71" s="5">
        <v>-32176000000</v>
      </c>
      <c r="O71" s="5">
        <v>-49375000000</v>
      </c>
      <c r="P71" s="5">
        <v>-57217000000</v>
      </c>
      <c r="Q71" s="5">
        <v>-65301000000</v>
      </c>
      <c r="R71" s="5">
        <v>-55421000000</v>
      </c>
      <c r="S71" s="5">
        <v>-52674000000</v>
      </c>
    </row>
    <row r="72" spans="3:26" ht="15.5" x14ac:dyDescent="0.35">
      <c r="C72" t="s">
        <v>99</v>
      </c>
      <c r="D72" s="5">
        <v>-5405000000</v>
      </c>
      <c r="E72" s="5">
        <v>-28252000000</v>
      </c>
      <c r="F72" s="5">
        <v>-84853000000</v>
      </c>
      <c r="G72" s="5">
        <v>-43066000000</v>
      </c>
      <c r="I72" s="5">
        <v>-160897000000</v>
      </c>
      <c r="J72" s="5">
        <v>-163341000000</v>
      </c>
      <c r="K72" s="5">
        <v>-124632000000</v>
      </c>
      <c r="L72" s="5">
        <v>-105626000000</v>
      </c>
      <c r="M72" s="5">
        <v>-138277000000</v>
      </c>
      <c r="N72" s="5">
        <v>-213512000000</v>
      </c>
      <c r="O72" s="5">
        <v>-515911000000</v>
      </c>
      <c r="P72" s="5">
        <v>-52957000000</v>
      </c>
      <c r="Q72" s="5">
        <v>101267000000</v>
      </c>
      <c r="R72" s="5">
        <v>-218210000000</v>
      </c>
      <c r="S72" s="5">
        <v>-87537000000</v>
      </c>
      <c r="T72" s="5">
        <v>-139491000000</v>
      </c>
      <c r="U72" s="5">
        <v>-119304000000</v>
      </c>
      <c r="V72" s="5">
        <v>11502000000</v>
      </c>
      <c r="W72" s="5">
        <v>6806000000</v>
      </c>
      <c r="X72" s="5">
        <v>16904000000</v>
      </c>
      <c r="Y72" s="5">
        <v>-82573000000</v>
      </c>
      <c r="Z72" s="5">
        <v>68772000000</v>
      </c>
    </row>
    <row r="73" spans="3:26" ht="15.5" x14ac:dyDescent="0.35">
      <c r="C73" t="s">
        <v>100</v>
      </c>
      <c r="D73" s="5">
        <v>-150660000000</v>
      </c>
      <c r="E73" s="5">
        <v>129162000000</v>
      </c>
      <c r="F73" s="5">
        <v>-43077000000</v>
      </c>
      <c r="G73" s="5">
        <v>18777000000</v>
      </c>
      <c r="I73" s="5">
        <v>-169772000000</v>
      </c>
      <c r="J73" s="5">
        <v>153181000000</v>
      </c>
      <c r="K73" s="5">
        <v>31993000000</v>
      </c>
      <c r="L73" s="5">
        <v>-66112000000</v>
      </c>
      <c r="M73" s="5">
        <v>25990000000</v>
      </c>
      <c r="N73" s="5">
        <v>-982539000000</v>
      </c>
      <c r="O73" s="5">
        <v>-1057551000000</v>
      </c>
      <c r="P73" s="5">
        <v>-1611020000000</v>
      </c>
      <c r="Q73" s="5">
        <v>-1922481000000</v>
      </c>
      <c r="R73" s="5">
        <v>324281000000</v>
      </c>
      <c r="S73" s="5">
        <v>-1246531000000</v>
      </c>
      <c r="T73" s="5">
        <v>2108569000000</v>
      </c>
      <c r="U73" s="5">
        <v>1645910000000</v>
      </c>
      <c r="V73" s="5">
        <v>166583000000</v>
      </c>
      <c r="W73" s="5">
        <v>96038000000</v>
      </c>
      <c r="X73" s="5">
        <v>-106104000000</v>
      </c>
      <c r="Y73" s="5">
        <v>260637000000</v>
      </c>
      <c r="Z73" s="5">
        <v>-194895000000</v>
      </c>
    </row>
    <row r="74" spans="3:26" ht="15.5" x14ac:dyDescent="0.35">
      <c r="C74" t="s">
        <v>315</v>
      </c>
      <c r="X74" s="5">
        <v>114530000000</v>
      </c>
      <c r="Y74" s="5">
        <v>1149000000</v>
      </c>
      <c r="Z74" s="5">
        <v>3704000000</v>
      </c>
    </row>
    <row r="75" spans="3:26" ht="15.5" x14ac:dyDescent="0.35">
      <c r="C75" t="s">
        <v>101</v>
      </c>
      <c r="X75" s="5">
        <v>-2911015000000</v>
      </c>
      <c r="Y75" s="5">
        <v>-151095000000</v>
      </c>
      <c r="Z75" s="5">
        <v>-5318000000</v>
      </c>
    </row>
    <row r="76" spans="3:26" ht="15.5" x14ac:dyDescent="0.35">
      <c r="C76" t="s">
        <v>316</v>
      </c>
      <c r="X76" s="5">
        <v>5733215000000</v>
      </c>
    </row>
    <row r="77" spans="3:26" ht="15.5" x14ac:dyDescent="0.35">
      <c r="C77" t="s">
        <v>102</v>
      </c>
      <c r="N77" s="5">
        <v>-692000000</v>
      </c>
      <c r="O77" s="5">
        <v>16008000000</v>
      </c>
      <c r="P77" s="5">
        <v>-9145000000</v>
      </c>
      <c r="Q77" s="5">
        <v>98949000000</v>
      </c>
      <c r="R77" s="5">
        <v>-11902000000</v>
      </c>
    </row>
    <row r="78" spans="3:26" ht="15.5" x14ac:dyDescent="0.35">
      <c r="C78" t="s">
        <v>104</v>
      </c>
      <c r="D78" s="5">
        <v>-152166000000</v>
      </c>
      <c r="E78" s="5">
        <v>129162000000</v>
      </c>
      <c r="F78" s="5">
        <v>-43077000000</v>
      </c>
      <c r="G78" s="5">
        <v>21337000000</v>
      </c>
      <c r="I78" s="5">
        <v>-169772000000</v>
      </c>
      <c r="J78" s="5">
        <v>153181000000</v>
      </c>
      <c r="K78" s="5">
        <v>34647000000</v>
      </c>
      <c r="L78" s="5">
        <v>-60666000000</v>
      </c>
      <c r="M78" s="5">
        <v>25990000000</v>
      </c>
      <c r="N78" s="5">
        <v>-989536000000</v>
      </c>
      <c r="O78" s="5">
        <v>-1041543000000</v>
      </c>
      <c r="P78" s="5">
        <v>-1620165000000</v>
      </c>
      <c r="Q78" s="5">
        <v>-1823532000000</v>
      </c>
      <c r="R78" s="5">
        <v>312379000000</v>
      </c>
      <c r="S78" s="5">
        <v>-1246531000000</v>
      </c>
      <c r="T78" s="5">
        <v>2108569000000</v>
      </c>
      <c r="U78" s="5">
        <v>1645910000000</v>
      </c>
      <c r="V78" s="5">
        <v>166583000000</v>
      </c>
      <c r="W78" s="5">
        <v>96038000000</v>
      </c>
      <c r="X78" s="5">
        <v>2830626000000</v>
      </c>
      <c r="Y78" s="5">
        <v>110691000000</v>
      </c>
      <c r="Z78" s="5">
        <v>-196509000000</v>
      </c>
    </row>
    <row r="79" spans="3:26" ht="15.5" x14ac:dyDescent="0.35">
      <c r="C79" t="s">
        <v>105</v>
      </c>
      <c r="D79" s="5">
        <v>5083000000</v>
      </c>
      <c r="E79" s="5">
        <v>-1194064000000</v>
      </c>
      <c r="F79" s="5">
        <v>-2150819000000</v>
      </c>
      <c r="G79" s="5">
        <v>2877559000000</v>
      </c>
      <c r="I79" s="5">
        <v>1351396000000</v>
      </c>
      <c r="J79" s="5">
        <v>98594000000</v>
      </c>
      <c r="K79" s="5">
        <v>168506000000</v>
      </c>
      <c r="L79" s="5">
        <v>-285335000000</v>
      </c>
      <c r="M79" s="5">
        <v>-175049000000</v>
      </c>
      <c r="N79" s="5">
        <v>7958000000</v>
      </c>
      <c r="O79" s="5">
        <v>31236000000</v>
      </c>
      <c r="P79" s="5">
        <v>115592000000</v>
      </c>
      <c r="Q79" s="5">
        <v>13159000000</v>
      </c>
      <c r="R79" s="5">
        <v>89229000000</v>
      </c>
      <c r="S79" s="5">
        <v>84272000000</v>
      </c>
      <c r="T79" s="5">
        <v>40798000000</v>
      </c>
      <c r="U79" s="5">
        <v>-22762000000</v>
      </c>
      <c r="V79" s="5">
        <v>89356000000</v>
      </c>
      <c r="W79" s="5">
        <v>57098000000</v>
      </c>
    </row>
    <row r="80" spans="3:26" ht="15.5" x14ac:dyDescent="0.35">
      <c r="C80" t="s">
        <v>107</v>
      </c>
      <c r="D80" s="5">
        <v>-147083000000</v>
      </c>
      <c r="E80" s="5">
        <v>-1064902000000</v>
      </c>
      <c r="F80" s="5">
        <v>-2193896000000</v>
      </c>
      <c r="G80" s="5">
        <v>2898896000000</v>
      </c>
      <c r="I80" s="5">
        <v>1181624000000</v>
      </c>
      <c r="J80" s="5">
        <v>251775000000</v>
      </c>
      <c r="K80" s="5">
        <v>203153000000</v>
      </c>
      <c r="L80" s="5">
        <v>-344366000000</v>
      </c>
      <c r="M80" s="5">
        <v>-149059000000</v>
      </c>
      <c r="N80" s="5">
        <v>-981578000000</v>
      </c>
      <c r="O80" s="5">
        <v>-1010307000000</v>
      </c>
      <c r="P80" s="5">
        <v>-1504573000000</v>
      </c>
      <c r="Q80" s="5">
        <v>-1810373000000</v>
      </c>
      <c r="R80" s="5">
        <v>401608000000</v>
      </c>
      <c r="S80" s="5">
        <v>-1162259000000</v>
      </c>
      <c r="T80" s="5">
        <v>2149367000000</v>
      </c>
      <c r="U80" s="5">
        <v>1623148000000</v>
      </c>
      <c r="V80" s="5">
        <v>255939000000</v>
      </c>
      <c r="W80" s="5">
        <v>153136000000</v>
      </c>
    </row>
    <row r="81" spans="2:26" ht="15.5" x14ac:dyDescent="0.35">
      <c r="C81" t="s">
        <v>108</v>
      </c>
      <c r="D81" s="5">
        <v>-152166000000</v>
      </c>
      <c r="E81" s="5">
        <v>129162000000</v>
      </c>
      <c r="F81" s="5">
        <v>-43077000000</v>
      </c>
      <c r="G81" s="5">
        <v>21337000000</v>
      </c>
      <c r="I81" s="5">
        <v>-169772000000</v>
      </c>
      <c r="J81" s="5">
        <v>153181000000</v>
      </c>
      <c r="K81" s="5">
        <v>34647000000</v>
      </c>
      <c r="L81" s="5">
        <v>-60666000000</v>
      </c>
      <c r="M81" s="5">
        <v>25990000000</v>
      </c>
      <c r="N81" s="5">
        <v>-989536000000</v>
      </c>
      <c r="O81" s="5">
        <v>-1041543000000</v>
      </c>
      <c r="P81" s="5">
        <v>-1620165000000</v>
      </c>
      <c r="Q81" s="5">
        <v>-1823532000000</v>
      </c>
      <c r="R81" s="5">
        <v>312379000000</v>
      </c>
      <c r="S81" s="5">
        <v>-1246531000000</v>
      </c>
      <c r="T81" s="5">
        <v>2108569000000</v>
      </c>
      <c r="U81" s="5">
        <v>1645910000000</v>
      </c>
      <c r="V81" s="5">
        <v>166583000000</v>
      </c>
      <c r="W81" s="5">
        <v>96038000000</v>
      </c>
      <c r="X81" s="5">
        <v>2830626000000</v>
      </c>
      <c r="Y81" s="5">
        <v>110691000000</v>
      </c>
      <c r="Z81" s="5">
        <v>-196509000000</v>
      </c>
    </row>
    <row r="82" spans="2:26" ht="15.5" x14ac:dyDescent="0.35">
      <c r="C82" t="s">
        <v>8</v>
      </c>
      <c r="D82" s="5">
        <v>-142480000000</v>
      </c>
      <c r="E82" s="5">
        <v>-1073819000000</v>
      </c>
      <c r="F82" s="5">
        <v>-2183565000000</v>
      </c>
      <c r="G82" s="5">
        <v>2888556000000</v>
      </c>
      <c r="I82" s="5">
        <v>1194963000000</v>
      </c>
      <c r="J82" s="5">
        <v>253508000000</v>
      </c>
      <c r="K82" s="5">
        <v>342836000000</v>
      </c>
      <c r="L82" s="5">
        <v>-138510000000</v>
      </c>
      <c r="M82" s="5">
        <v>11536000000</v>
      </c>
      <c r="N82" s="5">
        <v>-832440000000</v>
      </c>
      <c r="O82" s="5">
        <v>-855705000000</v>
      </c>
      <c r="P82" s="5">
        <v>-1142555000000</v>
      </c>
      <c r="Q82" s="5">
        <v>-1224856000000</v>
      </c>
      <c r="R82" s="5">
        <v>325499000000</v>
      </c>
      <c r="S82" s="5">
        <v>-1119209000000</v>
      </c>
      <c r="T82" s="5">
        <v>1935678000000</v>
      </c>
      <c r="U82" s="5">
        <v>1392329000000</v>
      </c>
      <c r="V82" s="5">
        <v>117992000000</v>
      </c>
      <c r="W82" s="5">
        <v>77415000000</v>
      </c>
    </row>
    <row r="83" spans="2:26" ht="15.5" x14ac:dyDescent="0.35">
      <c r="C83" t="s">
        <v>109</v>
      </c>
      <c r="D83" s="5">
        <v>-152166000000</v>
      </c>
      <c r="E83" s="5">
        <v>129162000000</v>
      </c>
      <c r="F83" s="5">
        <v>-43077000000</v>
      </c>
      <c r="G83" s="5">
        <v>21337000000</v>
      </c>
      <c r="I83" s="5">
        <v>-169772000000</v>
      </c>
      <c r="J83" s="5">
        <v>153181000000</v>
      </c>
      <c r="K83" s="5">
        <v>34647000000</v>
      </c>
      <c r="L83" s="5">
        <v>-60666000000</v>
      </c>
      <c r="M83" s="5">
        <v>25990000000</v>
      </c>
      <c r="N83" s="5">
        <v>-989536000000</v>
      </c>
      <c r="O83" s="5">
        <v>-1041543000000</v>
      </c>
      <c r="P83" s="5">
        <v>-1620165000000</v>
      </c>
      <c r="Q83" s="5">
        <v>-1823532000000</v>
      </c>
      <c r="R83" s="5">
        <v>312379000000</v>
      </c>
      <c r="S83" s="5">
        <v>-1246531000000</v>
      </c>
      <c r="T83" s="5">
        <v>2108569000000</v>
      </c>
      <c r="U83" s="5">
        <v>1645910000000</v>
      </c>
      <c r="V83" s="5">
        <v>166583000000</v>
      </c>
      <c r="W83" s="5">
        <v>96038000000</v>
      </c>
      <c r="X83" s="5">
        <v>2830626000000</v>
      </c>
      <c r="Y83" s="5">
        <v>110691000000</v>
      </c>
      <c r="Z83" s="5">
        <v>-196509000000</v>
      </c>
    </row>
    <row r="84" spans="2:26" ht="15.5" x14ac:dyDescent="0.35">
      <c r="C84" t="s">
        <v>110</v>
      </c>
      <c r="D84" s="5">
        <v>-147083000000</v>
      </c>
      <c r="E84" s="5">
        <v>-1064902000000</v>
      </c>
      <c r="F84" s="5">
        <v>-2193896000000</v>
      </c>
      <c r="G84" s="5">
        <v>2898896000000</v>
      </c>
      <c r="I84" s="5">
        <v>1181624000000</v>
      </c>
      <c r="J84" s="5">
        <v>251775000000</v>
      </c>
      <c r="K84" s="5">
        <v>203153000000</v>
      </c>
      <c r="L84" s="5">
        <v>-344366000000</v>
      </c>
      <c r="M84" s="5">
        <v>-149059000000</v>
      </c>
      <c r="N84" s="5">
        <v>-981578000000</v>
      </c>
      <c r="O84" s="5">
        <v>-1010307000000</v>
      </c>
      <c r="P84" s="5">
        <v>-1504573000000</v>
      </c>
      <c r="Q84" s="5">
        <v>-1810373000000</v>
      </c>
      <c r="R84" s="5">
        <v>401608000000</v>
      </c>
      <c r="S84" s="5">
        <v>-1162259000000</v>
      </c>
      <c r="T84" s="5">
        <v>2149367000000</v>
      </c>
      <c r="U84" s="5">
        <v>1623148000000</v>
      </c>
      <c r="V84" s="5">
        <v>255939000000</v>
      </c>
      <c r="W84" s="5">
        <v>153136000000</v>
      </c>
    </row>
    <row r="85" spans="2:26" ht="15.5" x14ac:dyDescent="0.35">
      <c r="C85" t="s">
        <v>111</v>
      </c>
      <c r="D85" s="5">
        <v>-147083000000</v>
      </c>
      <c r="E85" s="5">
        <v>-1064902000000</v>
      </c>
      <c r="F85" s="5">
        <v>-2193896000000</v>
      </c>
      <c r="G85" s="5">
        <v>2898896000000</v>
      </c>
      <c r="I85" s="5">
        <v>1181624000000</v>
      </c>
      <c r="J85" s="5">
        <v>251775000000</v>
      </c>
      <c r="K85" s="5">
        <v>203153000000</v>
      </c>
      <c r="L85" s="5">
        <v>-344366000000</v>
      </c>
      <c r="M85" s="5">
        <v>-149059000000</v>
      </c>
      <c r="N85" s="5">
        <v>-981578000000</v>
      </c>
      <c r="O85" s="5">
        <v>-1010307000000</v>
      </c>
      <c r="P85" s="5">
        <v>-1504573000000</v>
      </c>
      <c r="Q85" s="5">
        <v>-1810373000000</v>
      </c>
      <c r="R85" s="5">
        <v>401608000000</v>
      </c>
      <c r="S85" s="5">
        <v>-1162259000000</v>
      </c>
      <c r="T85" s="5">
        <v>2149367000000</v>
      </c>
      <c r="U85" s="5">
        <v>1623148000000</v>
      </c>
      <c r="V85" s="5">
        <v>255939000000</v>
      </c>
      <c r="W85" s="5">
        <v>153136000000</v>
      </c>
    </row>
    <row r="87" spans="2:26" ht="15.5" x14ac:dyDescent="0.35">
      <c r="B87" t="s">
        <v>112</v>
      </c>
      <c r="C87" t="s">
        <v>113</v>
      </c>
    </row>
    <row r="88" spans="2:26" ht="15.5" x14ac:dyDescent="0.35">
      <c r="C88" t="s">
        <v>114</v>
      </c>
    </row>
    <row r="89" spans="2:26" ht="15.5" x14ac:dyDescent="0.35">
      <c r="C89" t="s">
        <v>20</v>
      </c>
      <c r="D89" s="5">
        <v>1256887000000</v>
      </c>
      <c r="E89" s="5">
        <v>1793645000000</v>
      </c>
      <c r="F89" s="5">
        <v>1421684000000</v>
      </c>
      <c r="G89" s="5">
        <v>858275000000</v>
      </c>
      <c r="I89" s="5">
        <v>1421684000000</v>
      </c>
      <c r="J89" s="5">
        <v>1126852000000</v>
      </c>
      <c r="K89" s="5">
        <v>1440701000000</v>
      </c>
      <c r="L89" s="5">
        <v>1563546000000</v>
      </c>
      <c r="M89" s="5">
        <v>2431722000000</v>
      </c>
      <c r="N89" s="5">
        <v>1692911000000</v>
      </c>
      <c r="O89" s="5">
        <v>1871792000000</v>
      </c>
      <c r="P89" s="5">
        <v>2527201000000</v>
      </c>
      <c r="Q89" s="5">
        <v>3197507000000</v>
      </c>
      <c r="R89" s="5">
        <v>3417015000000</v>
      </c>
      <c r="S89" s="5">
        <v>1852059000000</v>
      </c>
      <c r="T89" s="5">
        <v>2707486000000</v>
      </c>
      <c r="U89" s="5">
        <v>4301461000000</v>
      </c>
      <c r="V89" s="5">
        <v>2875259000000</v>
      </c>
      <c r="W89" s="5">
        <v>2039663000000</v>
      </c>
      <c r="X89" s="5">
        <v>3043788000000</v>
      </c>
      <c r="Y89" s="5">
        <v>2428942000000</v>
      </c>
      <c r="Z89" s="5">
        <v>1897104000000</v>
      </c>
    </row>
    <row r="90" spans="2:26" ht="15.5" x14ac:dyDescent="0.35">
      <c r="C90" t="s">
        <v>115</v>
      </c>
      <c r="W90" s="5">
        <v>1627793000000</v>
      </c>
      <c r="X90" s="5">
        <v>2038600000000</v>
      </c>
      <c r="Y90" s="5">
        <v>1648049000000</v>
      </c>
      <c r="Z90" s="5">
        <v>1913692000000</v>
      </c>
    </row>
    <row r="91" spans="2:26" ht="15.5" x14ac:dyDescent="0.35">
      <c r="C91" t="s">
        <v>118</v>
      </c>
    </row>
    <row r="92" spans="2:26" ht="15.5" x14ac:dyDescent="0.35">
      <c r="C92" t="s">
        <v>119</v>
      </c>
    </row>
    <row r="93" spans="2:26" ht="15.5" x14ac:dyDescent="0.35">
      <c r="C93" t="s">
        <v>1266</v>
      </c>
      <c r="W93" s="5">
        <v>1627793000000</v>
      </c>
      <c r="X93" s="5">
        <v>2038600000000</v>
      </c>
      <c r="Y93" s="5">
        <v>1648049000000</v>
      </c>
      <c r="Z93" s="5">
        <v>1913692000000</v>
      </c>
    </row>
    <row r="94" spans="2:26" ht="15.5" x14ac:dyDescent="0.35">
      <c r="C94" t="s">
        <v>117</v>
      </c>
      <c r="D94" s="5">
        <v>904618000000</v>
      </c>
      <c r="E94" s="5">
        <v>937214000000</v>
      </c>
      <c r="F94" s="5">
        <v>856103000000</v>
      </c>
      <c r="G94" s="5">
        <v>974275000000</v>
      </c>
      <c r="I94" s="5">
        <v>856103000000</v>
      </c>
      <c r="J94" s="5">
        <v>835078000000</v>
      </c>
      <c r="K94" s="5">
        <v>506377000000</v>
      </c>
      <c r="L94" s="5">
        <v>788002000000</v>
      </c>
      <c r="M94" s="5">
        <v>888368000000</v>
      </c>
      <c r="N94" s="5">
        <v>538533000000</v>
      </c>
      <c r="O94" s="5">
        <v>569822000000</v>
      </c>
      <c r="P94" s="5">
        <v>587703000000</v>
      </c>
      <c r="Q94" s="5">
        <v>486344000000</v>
      </c>
      <c r="R94" s="5">
        <v>493621000000</v>
      </c>
      <c r="S94" s="5">
        <v>339270000000</v>
      </c>
      <c r="T94" s="5">
        <v>564312000000</v>
      </c>
      <c r="U94" s="5">
        <v>349050000000</v>
      </c>
      <c r="V94" s="5">
        <v>231454000000</v>
      </c>
      <c r="W94" s="5">
        <v>193499000000</v>
      </c>
      <c r="X94" s="5">
        <v>225004000000</v>
      </c>
      <c r="Y94" s="5">
        <v>104546000000</v>
      </c>
      <c r="Z94" s="5">
        <v>218575000000</v>
      </c>
    </row>
    <row r="95" spans="2:26" ht="15.5" x14ac:dyDescent="0.35">
      <c r="C95" t="s">
        <v>120</v>
      </c>
      <c r="D95" s="5">
        <v>904618000000</v>
      </c>
      <c r="E95" s="5">
        <v>937214000000</v>
      </c>
      <c r="F95" s="5">
        <v>856103000000</v>
      </c>
      <c r="G95" s="5">
        <v>974275000000</v>
      </c>
      <c r="I95" s="5">
        <v>856103000000</v>
      </c>
      <c r="J95" s="5">
        <v>835078000000</v>
      </c>
      <c r="K95" s="5">
        <v>506377000000</v>
      </c>
      <c r="L95" s="5">
        <v>788002000000</v>
      </c>
      <c r="M95" s="5">
        <v>888368000000</v>
      </c>
      <c r="N95" s="5">
        <v>538533000000</v>
      </c>
      <c r="O95" s="5">
        <v>569822000000</v>
      </c>
      <c r="P95" s="5">
        <v>587703000000</v>
      </c>
      <c r="Q95" s="5">
        <v>486344000000</v>
      </c>
      <c r="R95" s="5">
        <v>493621000000</v>
      </c>
      <c r="S95" s="5">
        <v>339270000000</v>
      </c>
      <c r="T95" s="5">
        <v>564312000000</v>
      </c>
      <c r="U95" s="5">
        <v>349050000000</v>
      </c>
      <c r="V95" s="5">
        <v>231454000000</v>
      </c>
      <c r="W95" s="5">
        <v>193499000000</v>
      </c>
      <c r="X95" s="5">
        <v>225004000000</v>
      </c>
      <c r="Y95" s="5">
        <v>104546000000</v>
      </c>
      <c r="Z95" s="5">
        <v>218575000000</v>
      </c>
    </row>
    <row r="96" spans="2:26" ht="15.5" x14ac:dyDescent="0.35">
      <c r="C96" t="s">
        <v>121</v>
      </c>
      <c r="V96" s="5">
        <v>78000000</v>
      </c>
      <c r="W96" s="5">
        <v>1171346000000</v>
      </c>
    </row>
    <row r="97" spans="3:26" ht="15.5" x14ac:dyDescent="0.35">
      <c r="C97" t="s">
        <v>122</v>
      </c>
      <c r="W97" s="5">
        <v>262702000000</v>
      </c>
      <c r="X97" s="5">
        <v>198754000000</v>
      </c>
      <c r="Y97" s="5">
        <v>142509000000</v>
      </c>
      <c r="Z97" s="5">
        <v>650319000000</v>
      </c>
    </row>
    <row r="98" spans="3:26" ht="15.5" x14ac:dyDescent="0.35">
      <c r="C98" t="s">
        <v>123</v>
      </c>
      <c r="D98" s="5">
        <v>2398364000000</v>
      </c>
      <c r="E98" s="5">
        <v>2456114000000</v>
      </c>
      <c r="F98" s="5">
        <v>2546822000000</v>
      </c>
      <c r="G98" s="5">
        <v>2185752000000</v>
      </c>
      <c r="I98" s="5">
        <v>2546822000000</v>
      </c>
      <c r="J98" s="5">
        <v>2040989000000</v>
      </c>
      <c r="K98" s="5">
        <v>1969590000000</v>
      </c>
      <c r="L98" s="5">
        <v>1511559000000</v>
      </c>
      <c r="M98" s="5">
        <v>1586417000000</v>
      </c>
      <c r="N98" s="5">
        <v>1439203000000</v>
      </c>
      <c r="O98" s="5">
        <v>1565429000000</v>
      </c>
      <c r="P98" s="5">
        <v>1893093000000</v>
      </c>
      <c r="Q98" s="5">
        <v>1860579000000</v>
      </c>
      <c r="R98" s="5">
        <v>3471557000000</v>
      </c>
      <c r="S98" s="5">
        <v>3643184000000</v>
      </c>
      <c r="T98" s="5">
        <v>3406548000000</v>
      </c>
      <c r="U98" s="5">
        <v>2925163000000</v>
      </c>
      <c r="V98" s="5">
        <v>2064262000000</v>
      </c>
      <c r="W98" s="5">
        <v>1413534000000</v>
      </c>
      <c r="X98" s="5">
        <v>1057447000000</v>
      </c>
      <c r="Y98" s="5">
        <v>1233082000000</v>
      </c>
      <c r="Z98" s="5">
        <v>1030304000000</v>
      </c>
    </row>
    <row r="99" spans="3:26" ht="15.5" x14ac:dyDescent="0.35">
      <c r="C99" t="s">
        <v>91</v>
      </c>
      <c r="D99" s="5">
        <v>558771000000</v>
      </c>
      <c r="E99" s="5">
        <v>554009000000</v>
      </c>
      <c r="F99" s="5">
        <v>1749084000000</v>
      </c>
      <c r="G99" s="5">
        <v>3867276000000</v>
      </c>
      <c r="I99" s="5">
        <v>1749084000000</v>
      </c>
      <c r="J99" s="5">
        <v>80506000000</v>
      </c>
      <c r="K99" s="5">
        <v>33035000000</v>
      </c>
      <c r="L99" s="5">
        <v>188314000000</v>
      </c>
      <c r="M99" s="5">
        <v>403462000000</v>
      </c>
      <c r="N99" s="5">
        <v>318390000000</v>
      </c>
      <c r="O99" s="5">
        <v>1064120000000</v>
      </c>
      <c r="P99" s="5">
        <v>770234000000</v>
      </c>
      <c r="Q99" s="5">
        <v>816774000000</v>
      </c>
      <c r="R99" s="5">
        <v>791704000000</v>
      </c>
      <c r="S99" s="5">
        <v>464176000000</v>
      </c>
      <c r="T99" s="5">
        <v>381720000000</v>
      </c>
      <c r="U99" s="5">
        <v>308733000000</v>
      </c>
      <c r="V99" s="5">
        <v>-168358000000</v>
      </c>
      <c r="W99" s="5">
        <v>78203000000</v>
      </c>
      <c r="X99" s="5">
        <v>-339207000000</v>
      </c>
      <c r="Y99" s="5">
        <v>-28944000000</v>
      </c>
      <c r="Z99" s="5">
        <v>44019000000</v>
      </c>
    </row>
    <row r="100" spans="3:26" ht="15.5" x14ac:dyDescent="0.35">
      <c r="C100" t="s">
        <v>124</v>
      </c>
      <c r="D100" s="5">
        <v>5813143000000</v>
      </c>
      <c r="E100" s="5">
        <v>6645591000000</v>
      </c>
      <c r="F100" s="5">
        <v>6183900000000</v>
      </c>
      <c r="G100" s="5">
        <v>5285796000000</v>
      </c>
      <c r="I100" s="5">
        <v>6183900000000</v>
      </c>
      <c r="J100" s="5">
        <v>5085659000000</v>
      </c>
      <c r="K100" s="5">
        <v>4861524000000</v>
      </c>
      <c r="L100" s="5">
        <v>4932608000000</v>
      </c>
      <c r="M100" s="5">
        <v>5852668000000</v>
      </c>
      <c r="N100" s="5">
        <v>4808584000000</v>
      </c>
      <c r="O100" s="5">
        <v>5701372000000</v>
      </c>
      <c r="P100" s="5">
        <v>6734460000000</v>
      </c>
      <c r="Q100" s="5">
        <v>10950755000000</v>
      </c>
      <c r="R100" s="5">
        <v>12458290000000</v>
      </c>
      <c r="S100" s="5">
        <v>10863690000000</v>
      </c>
      <c r="T100" s="5">
        <v>11278328000000</v>
      </c>
      <c r="U100" s="5">
        <v>12055961000000</v>
      </c>
      <c r="V100" s="5">
        <v>6961406000000</v>
      </c>
      <c r="W100" s="5">
        <v>5999664000000</v>
      </c>
      <c r="X100" s="5">
        <v>6993267000000</v>
      </c>
      <c r="Y100" s="5">
        <v>5924727000000</v>
      </c>
      <c r="Z100" s="5">
        <v>6255420000000</v>
      </c>
    </row>
    <row r="101" spans="3:26" ht="15.5" x14ac:dyDescent="0.35">
      <c r="C101" t="s">
        <v>125</v>
      </c>
    </row>
    <row r="102" spans="3:26" ht="15.5" x14ac:dyDescent="0.35">
      <c r="C102" t="s">
        <v>317</v>
      </c>
      <c r="R102" s="5">
        <v>20993000000</v>
      </c>
      <c r="S102" s="5">
        <v>17382000000</v>
      </c>
      <c r="T102" s="5">
        <v>17044000000</v>
      </c>
      <c r="U102" s="5">
        <v>51099000000</v>
      </c>
      <c r="V102" s="5">
        <v>49026000000</v>
      </c>
      <c r="W102" s="5">
        <v>53212000000</v>
      </c>
      <c r="X102" s="5">
        <v>1113357000000</v>
      </c>
      <c r="Y102" s="5">
        <v>9447000000</v>
      </c>
      <c r="Z102" s="5">
        <v>10318000000</v>
      </c>
    </row>
    <row r="103" spans="3:26" ht="15.5" x14ac:dyDescent="0.35">
      <c r="C103" t="s">
        <v>318</v>
      </c>
      <c r="D103" s="5">
        <v>3277492000000</v>
      </c>
      <c r="E103" s="5">
        <v>3393826000000</v>
      </c>
      <c r="F103" s="5">
        <v>4383651000000</v>
      </c>
      <c r="G103" s="5">
        <v>6459416000000</v>
      </c>
      <c r="I103" s="5">
        <v>4383651000000</v>
      </c>
      <c r="J103" s="5">
        <v>2256218000000</v>
      </c>
      <c r="K103" s="5">
        <v>2699129000000</v>
      </c>
      <c r="L103" s="5">
        <v>2349951000000</v>
      </c>
      <c r="M103" s="5">
        <v>2250495000000</v>
      </c>
      <c r="N103" s="5">
        <v>2179194000000</v>
      </c>
      <c r="O103" s="5">
        <v>2321452000000</v>
      </c>
      <c r="P103" s="5">
        <v>2566781000000</v>
      </c>
      <c r="Q103" s="5">
        <v>3403823000000</v>
      </c>
      <c r="R103" s="5">
        <v>3719505000000</v>
      </c>
      <c r="S103" s="5">
        <v>4353288000000</v>
      </c>
      <c r="T103" s="5">
        <v>4333697000000</v>
      </c>
      <c r="U103" s="5">
        <v>1866102000000</v>
      </c>
      <c r="V103" s="5">
        <v>606472000000</v>
      </c>
      <c r="W103" s="5">
        <v>642806000000</v>
      </c>
      <c r="X103" s="5">
        <v>316542000000</v>
      </c>
      <c r="Y103" s="5">
        <v>156806000000</v>
      </c>
      <c r="Z103" s="5">
        <v>203434000000</v>
      </c>
    </row>
    <row r="104" spans="3:26" ht="15.5" x14ac:dyDescent="0.35">
      <c r="C104" t="s">
        <v>483</v>
      </c>
      <c r="D104" s="5">
        <v>53084000000</v>
      </c>
      <c r="E104" s="5">
        <v>53108000000</v>
      </c>
      <c r="F104" s="5">
        <v>53131000000</v>
      </c>
      <c r="G104" s="5">
        <v>53601000000</v>
      </c>
      <c r="I104" s="5">
        <v>53131000000</v>
      </c>
      <c r="J104" s="5">
        <v>53671000000</v>
      </c>
      <c r="K104" s="5">
        <v>113262000000</v>
      </c>
      <c r="L104" s="5">
        <v>111312000000</v>
      </c>
      <c r="M104" s="5">
        <v>170868000000</v>
      </c>
      <c r="N104" s="5">
        <v>175785000000</v>
      </c>
      <c r="O104" s="5">
        <v>175841000000</v>
      </c>
      <c r="P104" s="5">
        <v>172126000000</v>
      </c>
      <c r="Q104" s="5">
        <v>165903000000</v>
      </c>
      <c r="R104" s="5">
        <v>165969000000</v>
      </c>
      <c r="S104" s="5">
        <v>100892000000</v>
      </c>
      <c r="T104" s="5">
        <v>102197000000</v>
      </c>
      <c r="U104" s="5">
        <v>103096000000</v>
      </c>
      <c r="V104" s="5">
        <v>107913000000</v>
      </c>
    </row>
    <row r="105" spans="3:26" ht="15.5" x14ac:dyDescent="0.35">
      <c r="C105" t="s">
        <v>126</v>
      </c>
      <c r="D105" s="5">
        <v>1253138000000</v>
      </c>
      <c r="E105" s="5">
        <v>1283723000000</v>
      </c>
      <c r="F105" s="5">
        <v>1357950000000</v>
      </c>
      <c r="G105" s="5">
        <v>1409951000000</v>
      </c>
      <c r="I105" s="5">
        <v>1357950000000</v>
      </c>
      <c r="J105" s="5">
        <v>1489749000000</v>
      </c>
      <c r="K105" s="5">
        <v>1661103000000</v>
      </c>
      <c r="L105" s="5">
        <v>1397886000000</v>
      </c>
      <c r="M105" s="5">
        <v>1781960000000</v>
      </c>
      <c r="N105" s="5">
        <v>2189754000000</v>
      </c>
      <c r="O105" s="5">
        <v>2351877000000</v>
      </c>
      <c r="P105" s="5">
        <v>2553362000000</v>
      </c>
      <c r="Q105" s="5">
        <v>3199960000000</v>
      </c>
      <c r="R105" s="5">
        <v>3353565000000</v>
      </c>
      <c r="S105" s="5">
        <v>3550288000000</v>
      </c>
      <c r="T105" s="5">
        <v>3451142000000</v>
      </c>
      <c r="U105" s="5">
        <v>3019244000000</v>
      </c>
      <c r="V105" s="5">
        <v>2593069000000</v>
      </c>
      <c r="W105" s="5">
        <v>2262732000000</v>
      </c>
      <c r="X105" s="5">
        <v>2012332000000</v>
      </c>
      <c r="Y105" s="5">
        <v>2282299000000</v>
      </c>
      <c r="Z105" s="5">
        <v>2009858000000</v>
      </c>
    </row>
    <row r="106" spans="3:26" ht="15.5" x14ac:dyDescent="0.35">
      <c r="C106" t="s">
        <v>319</v>
      </c>
      <c r="D106" s="5">
        <v>208730000000</v>
      </c>
      <c r="E106" s="5">
        <v>216067000000</v>
      </c>
      <c r="F106" s="5">
        <v>221766000000</v>
      </c>
      <c r="G106" s="5">
        <v>202192000000</v>
      </c>
      <c r="I106" s="5">
        <v>221766000000</v>
      </c>
      <c r="J106" s="5">
        <v>218502000000</v>
      </c>
      <c r="K106" s="5">
        <v>213550000000</v>
      </c>
      <c r="L106" s="5">
        <v>130342000000</v>
      </c>
      <c r="M106" s="5">
        <v>69514000000</v>
      </c>
      <c r="N106" s="5">
        <v>108358000000</v>
      </c>
      <c r="O106" s="5">
        <v>114294000000</v>
      </c>
      <c r="P106" s="5">
        <v>147835000000</v>
      </c>
      <c r="Q106" s="5">
        <v>150350000000</v>
      </c>
      <c r="R106" s="5">
        <v>212157000000</v>
      </c>
      <c r="S106" s="5">
        <v>241624000000</v>
      </c>
      <c r="T106" s="5">
        <v>203941000000</v>
      </c>
      <c r="U106" s="5">
        <v>193331000000</v>
      </c>
      <c r="V106" s="5">
        <v>177331000000</v>
      </c>
      <c r="W106" s="5">
        <v>175966000000</v>
      </c>
      <c r="X106" s="5">
        <v>117499000000</v>
      </c>
      <c r="Y106" s="5">
        <v>207285000000</v>
      </c>
      <c r="Z106" s="5">
        <v>214050000000</v>
      </c>
    </row>
    <row r="107" spans="3:26" ht="15.5" x14ac:dyDescent="0.35">
      <c r="C107" t="s">
        <v>128</v>
      </c>
      <c r="D107" s="5">
        <v>371848000000</v>
      </c>
      <c r="E107" s="5">
        <v>359692000000</v>
      </c>
      <c r="F107" s="5">
        <v>363454000000</v>
      </c>
      <c r="G107" s="5">
        <v>419906000000</v>
      </c>
      <c r="I107" s="5">
        <v>363454000000</v>
      </c>
      <c r="J107" s="5">
        <v>418614000000</v>
      </c>
      <c r="K107" s="5">
        <v>447629000000</v>
      </c>
      <c r="L107" s="5">
        <v>446172000000</v>
      </c>
      <c r="M107" s="5">
        <v>472468000000</v>
      </c>
      <c r="N107" s="5">
        <v>623287000000</v>
      </c>
      <c r="O107" s="5">
        <v>646058000000</v>
      </c>
      <c r="P107" s="5">
        <v>844819000000</v>
      </c>
      <c r="Q107" s="5">
        <v>652221000000</v>
      </c>
      <c r="R107" s="5">
        <v>317321000000</v>
      </c>
      <c r="S107" s="5">
        <v>652374000000</v>
      </c>
      <c r="T107" s="5">
        <v>546751000000</v>
      </c>
      <c r="U107" s="5">
        <v>380324000000</v>
      </c>
      <c r="V107" s="5">
        <v>262104000000</v>
      </c>
      <c r="W107" s="5">
        <v>339505000000</v>
      </c>
      <c r="X107" s="5">
        <v>310429000000</v>
      </c>
      <c r="Y107" s="5">
        <v>61641000000</v>
      </c>
      <c r="Z107" s="5">
        <v>116960000000</v>
      </c>
    </row>
    <row r="108" spans="3:26" ht="15.5" x14ac:dyDescent="0.35">
      <c r="C108" t="s">
        <v>129</v>
      </c>
      <c r="D108" s="5">
        <v>7553689000000</v>
      </c>
      <c r="E108" s="5">
        <v>7751855000000</v>
      </c>
      <c r="F108" s="5">
        <v>8990095000000</v>
      </c>
      <c r="G108" s="5">
        <v>11287246000000</v>
      </c>
      <c r="I108" s="5">
        <v>8990095000000</v>
      </c>
      <c r="J108" s="5">
        <v>8043061000000</v>
      </c>
      <c r="K108" s="5">
        <v>8229132000000</v>
      </c>
      <c r="L108" s="5">
        <v>8150033000000</v>
      </c>
      <c r="M108" s="5">
        <v>8908315000000</v>
      </c>
      <c r="N108" s="5">
        <v>10873822000000</v>
      </c>
      <c r="O108" s="5">
        <v>9582529000000</v>
      </c>
      <c r="P108" s="5">
        <v>10426442000000</v>
      </c>
      <c r="Q108" s="5">
        <v>11914040000000</v>
      </c>
      <c r="R108" s="5">
        <v>11664381000000</v>
      </c>
      <c r="S108" s="5">
        <v>11870112000000</v>
      </c>
      <c r="T108" s="5">
        <v>11519877000000</v>
      </c>
      <c r="U108" s="5">
        <v>8199308000000</v>
      </c>
      <c r="V108" s="5">
        <v>7126777000000</v>
      </c>
      <c r="W108" s="5">
        <v>8315043000000</v>
      </c>
      <c r="X108" s="5">
        <v>7023419000000</v>
      </c>
      <c r="Y108" s="5">
        <v>5943650000000</v>
      </c>
      <c r="Z108" s="5">
        <v>5206438000000</v>
      </c>
    </row>
    <row r="109" spans="3:26" ht="15.5" x14ac:dyDescent="0.35">
      <c r="C109" t="s">
        <v>130</v>
      </c>
      <c r="D109" s="5">
        <v>13366832000000</v>
      </c>
      <c r="E109" s="5">
        <v>14397446000000</v>
      </c>
      <c r="F109" s="5">
        <v>15173995000000</v>
      </c>
      <c r="G109" s="5">
        <v>16573042000000</v>
      </c>
      <c r="I109" s="5">
        <v>15173995000000</v>
      </c>
      <c r="J109" s="5">
        <v>13128720000000</v>
      </c>
      <c r="K109" s="5">
        <v>13090656000000</v>
      </c>
      <c r="L109" s="5">
        <v>13082641000000</v>
      </c>
      <c r="M109" s="5">
        <v>14760983000000</v>
      </c>
      <c r="N109" s="5">
        <v>15682406000000</v>
      </c>
      <c r="O109" s="5">
        <v>15283901000000</v>
      </c>
      <c r="P109" s="5">
        <v>17160902000000</v>
      </c>
      <c r="Q109" s="5">
        <v>22864795000000</v>
      </c>
      <c r="R109" s="5">
        <v>24122671000000</v>
      </c>
      <c r="S109" s="5">
        <v>22733802000000</v>
      </c>
      <c r="T109" s="5">
        <v>22798205000000</v>
      </c>
      <c r="U109" s="5">
        <v>20255269000000</v>
      </c>
      <c r="V109" s="5">
        <v>14088183000000</v>
      </c>
      <c r="W109" s="5">
        <v>14314707000000</v>
      </c>
      <c r="X109" s="5">
        <v>14016686000000</v>
      </c>
      <c r="Y109" s="5">
        <v>11868377000000</v>
      </c>
      <c r="Z109" s="5">
        <v>11461858000000</v>
      </c>
    </row>
    <row r="110" spans="3:26" ht="15.5" x14ac:dyDescent="0.35">
      <c r="C110" t="s">
        <v>131</v>
      </c>
    </row>
    <row r="111" spans="3:26" ht="15.5" x14ac:dyDescent="0.35">
      <c r="C111" t="s">
        <v>132</v>
      </c>
    </row>
    <row r="112" spans="3:26" ht="15.5" x14ac:dyDescent="0.35">
      <c r="C112" t="s">
        <v>133</v>
      </c>
      <c r="D112" s="5">
        <v>5327299000000</v>
      </c>
      <c r="E112" s="5">
        <v>5835455000000</v>
      </c>
      <c r="F112" s="5">
        <v>5892827000000</v>
      </c>
      <c r="G112" s="5">
        <v>5081626000000</v>
      </c>
      <c r="I112" s="5">
        <v>5892827000000</v>
      </c>
      <c r="J112" s="5">
        <v>5080048000000</v>
      </c>
      <c r="K112" s="5">
        <v>4859364000000</v>
      </c>
      <c r="L112" s="5">
        <v>4737302000000</v>
      </c>
      <c r="M112" s="5">
        <v>5165883000000</v>
      </c>
      <c r="N112" s="5">
        <v>5815645000000</v>
      </c>
      <c r="O112" s="5">
        <v>5505982000000</v>
      </c>
      <c r="P112" s="5">
        <v>5943688000000</v>
      </c>
      <c r="Q112" s="5">
        <v>9438998000000</v>
      </c>
      <c r="R112" s="5">
        <v>9481086000000</v>
      </c>
      <c r="S112" s="5">
        <v>8875098000000</v>
      </c>
      <c r="T112" s="5">
        <v>8371770000000</v>
      </c>
      <c r="U112" s="5">
        <v>7851921000000</v>
      </c>
      <c r="V112" s="5">
        <v>4671652000000</v>
      </c>
      <c r="W112" s="5">
        <v>4042864000000</v>
      </c>
      <c r="X112" s="5">
        <v>3705603000000</v>
      </c>
      <c r="Y112" s="5">
        <v>3625814000000</v>
      </c>
      <c r="Z112" s="5">
        <v>5219822000000</v>
      </c>
    </row>
    <row r="113" spans="3:26" ht="15.5" x14ac:dyDescent="0.35">
      <c r="C113" t="s">
        <v>134</v>
      </c>
      <c r="D113" s="5">
        <v>394250000000</v>
      </c>
      <c r="E113" s="5">
        <v>717000000000</v>
      </c>
      <c r="F113" s="5">
        <v>702000000000</v>
      </c>
      <c r="G113" s="5">
        <v>472000000000</v>
      </c>
      <c r="I113" s="5">
        <v>702000000000</v>
      </c>
      <c r="J113" s="5">
        <v>372000000000</v>
      </c>
      <c r="K113" s="5">
        <v>410000000000</v>
      </c>
      <c r="L113" s="5">
        <v>489184000000</v>
      </c>
      <c r="M113" s="5">
        <v>665570000000</v>
      </c>
      <c r="N113" s="5">
        <v>991688000000</v>
      </c>
      <c r="O113" s="5">
        <v>741179000000</v>
      </c>
      <c r="P113" s="5">
        <v>1012954000000</v>
      </c>
      <c r="Q113" s="5">
        <v>1642747000000</v>
      </c>
      <c r="R113" s="5">
        <v>504666000000</v>
      </c>
      <c r="S113" s="5">
        <v>913526000000</v>
      </c>
      <c r="T113" s="5">
        <v>385910000000</v>
      </c>
      <c r="U113" s="5">
        <v>117062000000</v>
      </c>
      <c r="V113" s="5">
        <v>503849000000</v>
      </c>
      <c r="W113" s="5">
        <v>225254000000</v>
      </c>
      <c r="X113" s="5">
        <v>403648000000</v>
      </c>
      <c r="Y113" s="5">
        <v>249128000000</v>
      </c>
      <c r="Z113" s="5">
        <v>466879000000</v>
      </c>
    </row>
    <row r="114" spans="3:26" ht="15.5" x14ac:dyDescent="0.35">
      <c r="C114" t="s">
        <v>320</v>
      </c>
      <c r="Z114" s="5">
        <v>3285000000</v>
      </c>
    </row>
    <row r="115" spans="3:26" ht="15.5" x14ac:dyDescent="0.35">
      <c r="C115" t="s">
        <v>135</v>
      </c>
    </row>
    <row r="116" spans="3:26" ht="15.5" x14ac:dyDescent="0.35">
      <c r="C116" t="s">
        <v>136</v>
      </c>
      <c r="D116" s="5">
        <v>1501245000000</v>
      </c>
      <c r="E116" s="5">
        <v>1644380000000</v>
      </c>
      <c r="F116" s="5">
        <v>1956293000000</v>
      </c>
      <c r="G116" s="5">
        <v>1615187000000</v>
      </c>
      <c r="I116" s="5">
        <v>1956293000000</v>
      </c>
      <c r="J116" s="5">
        <v>1639451000000</v>
      </c>
      <c r="K116" s="5">
        <v>1429857000000</v>
      </c>
      <c r="L116" s="5">
        <v>1311927000000</v>
      </c>
      <c r="M116" s="5">
        <v>1359427000000</v>
      </c>
      <c r="N116" s="5">
        <v>1393456000000</v>
      </c>
      <c r="O116" s="5">
        <v>1497387000000</v>
      </c>
      <c r="P116" s="5">
        <v>1767744000000</v>
      </c>
      <c r="Q116" s="5">
        <v>1933339000000</v>
      </c>
      <c r="R116" s="5">
        <v>2961395000000</v>
      </c>
      <c r="S116" s="5">
        <v>2394715000000</v>
      </c>
      <c r="T116" s="5">
        <v>2679399000000</v>
      </c>
      <c r="U116" s="5">
        <v>2677231000000</v>
      </c>
      <c r="V116" s="5">
        <v>1908022000000</v>
      </c>
      <c r="W116" s="5">
        <v>1569922000000</v>
      </c>
      <c r="X116" s="5">
        <v>1183100000000</v>
      </c>
      <c r="Y116" s="5">
        <v>1331339000000</v>
      </c>
      <c r="Z116" s="5">
        <v>1252403000000</v>
      </c>
    </row>
    <row r="117" spans="3:26" ht="15.5" x14ac:dyDescent="0.35">
      <c r="C117" t="s">
        <v>143</v>
      </c>
      <c r="W117" s="5">
        <v>357336000000</v>
      </c>
      <c r="X117" s="5">
        <v>672749000000</v>
      </c>
      <c r="Y117" s="5">
        <v>187163000000</v>
      </c>
      <c r="Z117" s="5">
        <v>459468000000</v>
      </c>
    </row>
    <row r="118" spans="3:26" ht="15.5" x14ac:dyDescent="0.35">
      <c r="C118" t="s">
        <v>144</v>
      </c>
      <c r="W118" s="5">
        <v>357336000000</v>
      </c>
      <c r="X118" s="5">
        <v>672749000000</v>
      </c>
      <c r="Y118" s="5">
        <v>187163000000</v>
      </c>
      <c r="Z118" s="5">
        <v>459468000000</v>
      </c>
    </row>
    <row r="119" spans="3:26" ht="15.5" x14ac:dyDescent="0.35">
      <c r="C119" t="s">
        <v>138</v>
      </c>
      <c r="D119" s="5">
        <v>1003828000000</v>
      </c>
      <c r="E119" s="5">
        <v>953777000000</v>
      </c>
      <c r="F119" s="5">
        <v>938644000000</v>
      </c>
      <c r="G119" s="5">
        <v>869862000000</v>
      </c>
      <c r="I119" s="5">
        <v>938644000000</v>
      </c>
      <c r="J119" s="5">
        <v>911345000000</v>
      </c>
      <c r="K119" s="5">
        <v>879015000000</v>
      </c>
      <c r="L119" s="5">
        <v>998154000000</v>
      </c>
      <c r="M119" s="5">
        <v>935387000000</v>
      </c>
      <c r="N119" s="5">
        <v>1007619000000</v>
      </c>
      <c r="O119" s="5">
        <v>999997000000</v>
      </c>
      <c r="P119" s="5">
        <v>1155176000000</v>
      </c>
      <c r="Q119" s="5">
        <v>1260365000000</v>
      </c>
      <c r="R119" s="5">
        <v>1494641000000</v>
      </c>
      <c r="S119" s="5">
        <v>1384071000000</v>
      </c>
      <c r="T119" s="5">
        <v>1138899000000</v>
      </c>
      <c r="U119" s="5">
        <v>924650000000</v>
      </c>
      <c r="V119" s="5">
        <v>670918000000</v>
      </c>
      <c r="W119" s="5">
        <v>812531000000</v>
      </c>
      <c r="X119" s="5">
        <v>694149000000</v>
      </c>
      <c r="Y119" s="5">
        <v>634378000000</v>
      </c>
      <c r="Z119" s="5">
        <v>526239000000</v>
      </c>
    </row>
    <row r="120" spans="3:26" ht="15.5" x14ac:dyDescent="0.35">
      <c r="C120" t="s">
        <v>327</v>
      </c>
      <c r="D120" s="5">
        <v>418888000000</v>
      </c>
      <c r="E120" s="5">
        <v>362529000000</v>
      </c>
      <c r="F120" s="5">
        <v>398296000000</v>
      </c>
      <c r="G120" s="5">
        <v>353464000000</v>
      </c>
      <c r="I120" s="5">
        <v>398296000000</v>
      </c>
      <c r="J120" s="5">
        <v>454047000000</v>
      </c>
      <c r="K120" s="5">
        <v>449877000000</v>
      </c>
      <c r="L120" s="5">
        <v>510094000000</v>
      </c>
      <c r="M120" s="5">
        <v>506172000000</v>
      </c>
      <c r="N120" s="5">
        <v>686515000000</v>
      </c>
      <c r="O120" s="5">
        <v>522918000000</v>
      </c>
      <c r="P120" s="5">
        <v>501918000000</v>
      </c>
      <c r="Q120" s="5">
        <v>425314000000</v>
      </c>
      <c r="R120" s="5">
        <v>512627000000</v>
      </c>
      <c r="S120" s="5">
        <v>480444000000</v>
      </c>
      <c r="T120" s="5">
        <v>398255000000</v>
      </c>
      <c r="U120" s="5">
        <v>483267000000</v>
      </c>
      <c r="V120" s="5">
        <v>330148000000</v>
      </c>
    </row>
    <row r="121" spans="3:26" ht="15.5" x14ac:dyDescent="0.35">
      <c r="C121" t="s">
        <v>137</v>
      </c>
      <c r="D121" s="5">
        <v>72039000000</v>
      </c>
      <c r="E121" s="5">
        <v>96451000000</v>
      </c>
      <c r="F121" s="5">
        <v>64642000000</v>
      </c>
      <c r="G121" s="5">
        <v>86296000000</v>
      </c>
      <c r="I121" s="5">
        <v>64642000000</v>
      </c>
      <c r="J121" s="5">
        <v>57187000000</v>
      </c>
      <c r="K121" s="5">
        <v>102191000000</v>
      </c>
      <c r="L121" s="5">
        <v>75632000000</v>
      </c>
      <c r="M121" s="5">
        <v>220555000000</v>
      </c>
      <c r="N121" s="5">
        <v>209004000000</v>
      </c>
      <c r="O121" s="5">
        <v>209924000000</v>
      </c>
      <c r="P121" s="5">
        <v>215964000000</v>
      </c>
      <c r="Q121" s="5">
        <v>114354000000</v>
      </c>
      <c r="R121" s="5">
        <v>121071000000</v>
      </c>
      <c r="S121" s="5">
        <v>129321000000</v>
      </c>
      <c r="T121" s="5">
        <v>211522000000</v>
      </c>
      <c r="U121" s="5">
        <v>97626000000</v>
      </c>
      <c r="V121" s="5">
        <v>113871000000</v>
      </c>
      <c r="W121" s="5">
        <v>65757000000</v>
      </c>
      <c r="X121" s="5">
        <v>112485000000</v>
      </c>
      <c r="Y121" s="5">
        <v>55071000000</v>
      </c>
      <c r="Z121" s="5">
        <v>68439000000</v>
      </c>
    </row>
    <row r="122" spans="3:26" ht="15.5" x14ac:dyDescent="0.35">
      <c r="C122" t="s">
        <v>139</v>
      </c>
    </row>
    <row r="123" spans="3:26" ht="15.5" x14ac:dyDescent="0.35">
      <c r="C123" t="s">
        <v>140</v>
      </c>
      <c r="D123" s="5">
        <v>1040329000000</v>
      </c>
      <c r="E123" s="5">
        <v>1403922000000</v>
      </c>
      <c r="F123" s="5">
        <v>961907000000</v>
      </c>
      <c r="G123" s="5">
        <v>946009000000</v>
      </c>
      <c r="I123" s="5">
        <v>961907000000</v>
      </c>
      <c r="J123" s="5">
        <v>1146254000000</v>
      </c>
      <c r="K123" s="5">
        <v>1320153000000</v>
      </c>
      <c r="L123" s="5">
        <v>1375539000000</v>
      </c>
      <c r="M123" s="5">
        <v>2555479000000</v>
      </c>
      <c r="N123" s="5">
        <v>2159536000000</v>
      </c>
      <c r="O123" s="5">
        <v>2787351000000</v>
      </c>
      <c r="P123" s="5">
        <v>3597614000000</v>
      </c>
      <c r="Q123" s="5">
        <v>3111276000000</v>
      </c>
      <c r="R123" s="5">
        <v>780630000000</v>
      </c>
      <c r="S123" s="5">
        <v>419363000000</v>
      </c>
      <c r="T123" s="5">
        <v>26565000000</v>
      </c>
      <c r="U123" s="5">
        <v>68380000000</v>
      </c>
      <c r="V123" s="5">
        <v>1493054000000</v>
      </c>
      <c r="W123" s="5">
        <v>1421634000000</v>
      </c>
      <c r="X123" s="5">
        <v>411601000000</v>
      </c>
      <c r="Y123" s="5">
        <v>1744074000000</v>
      </c>
      <c r="Z123" s="5">
        <v>2368247000000</v>
      </c>
    </row>
    <row r="124" spans="3:26" ht="15.5" x14ac:dyDescent="0.35">
      <c r="C124" t="s">
        <v>324</v>
      </c>
      <c r="R124" s="5">
        <v>3075258000000</v>
      </c>
      <c r="S124" s="5">
        <v>3149429000000</v>
      </c>
      <c r="T124" s="5">
        <v>2830196000000</v>
      </c>
      <c r="U124" s="5">
        <v>2394726000000</v>
      </c>
      <c r="V124" s="5">
        <v>51747000000</v>
      </c>
      <c r="W124" s="5">
        <v>186505000000</v>
      </c>
      <c r="X124" s="5">
        <v>523666000000</v>
      </c>
      <c r="Y124" s="5">
        <v>521807000000</v>
      </c>
    </row>
    <row r="125" spans="3:26" ht="15.5" x14ac:dyDescent="0.35">
      <c r="C125" t="s">
        <v>2185</v>
      </c>
      <c r="V125" s="5">
        <v>135493000000</v>
      </c>
    </row>
    <row r="126" spans="3:26" ht="15.5" x14ac:dyDescent="0.35">
      <c r="C126" t="s">
        <v>141</v>
      </c>
      <c r="D126" s="5">
        <v>2835000000</v>
      </c>
      <c r="E126" s="5">
        <v>3693000000</v>
      </c>
      <c r="F126" s="5">
        <v>4210000000</v>
      </c>
      <c r="G126" s="5">
        <v>5084000000</v>
      </c>
      <c r="I126" s="5">
        <v>4210000000</v>
      </c>
      <c r="J126" s="5">
        <v>7449000000</v>
      </c>
      <c r="K126" s="5">
        <v>10261000000</v>
      </c>
      <c r="L126" s="5">
        <v>12466000000</v>
      </c>
      <c r="M126" s="5">
        <v>13556000000</v>
      </c>
      <c r="N126" s="5">
        <v>28189000000</v>
      </c>
      <c r="O126" s="5">
        <v>53443000000</v>
      </c>
      <c r="P126" s="5">
        <v>108568000000</v>
      </c>
      <c r="Q126" s="5">
        <v>130645000000</v>
      </c>
      <c r="R126" s="5">
        <v>117989000000</v>
      </c>
      <c r="S126" s="5">
        <v>155105000000</v>
      </c>
    </row>
    <row r="127" spans="3:26" ht="15.5" x14ac:dyDescent="0.35">
      <c r="C127" t="s">
        <v>142</v>
      </c>
      <c r="D127" s="5">
        <v>197958000000</v>
      </c>
      <c r="E127" s="5">
        <v>401186000000</v>
      </c>
      <c r="F127" s="5">
        <v>332068000000</v>
      </c>
      <c r="G127" s="5">
        <v>311714000000</v>
      </c>
      <c r="I127" s="5">
        <v>332068000000</v>
      </c>
      <c r="J127" s="5">
        <v>312440000000</v>
      </c>
      <c r="K127" s="5">
        <v>316485000000</v>
      </c>
      <c r="L127" s="5">
        <v>324643000000</v>
      </c>
      <c r="M127" s="5">
        <v>197391000000</v>
      </c>
      <c r="N127" s="5">
        <v>538267000000</v>
      </c>
      <c r="O127" s="5">
        <v>734520000000</v>
      </c>
      <c r="P127" s="5">
        <v>487866000000</v>
      </c>
      <c r="Q127" s="5">
        <v>393312000000</v>
      </c>
      <c r="R127" s="5">
        <v>96621000000</v>
      </c>
      <c r="S127" s="5">
        <v>74371000000</v>
      </c>
      <c r="T127" s="5">
        <v>75982000000</v>
      </c>
      <c r="U127" s="5">
        <v>257978000000</v>
      </c>
      <c r="V127" s="5">
        <v>626456000000</v>
      </c>
      <c r="W127" s="5">
        <v>862993000000</v>
      </c>
      <c r="X127" s="5">
        <v>472629000000</v>
      </c>
      <c r="Y127" s="5">
        <v>1093518000000</v>
      </c>
      <c r="Z127" s="5">
        <v>1851723000000</v>
      </c>
    </row>
    <row r="128" spans="3:26" ht="15.5" x14ac:dyDescent="0.35">
      <c r="C128" t="s">
        <v>2223</v>
      </c>
      <c r="Z128" s="5">
        <v>18002000000</v>
      </c>
    </row>
    <row r="129" spans="3:26" ht="15.5" x14ac:dyDescent="0.35">
      <c r="C129" t="s">
        <v>145</v>
      </c>
      <c r="D129" s="5">
        <v>2948561000000</v>
      </c>
      <c r="E129" s="5">
        <v>3298798000000</v>
      </c>
      <c r="F129" s="5">
        <v>2951545000000</v>
      </c>
      <c r="G129" s="5">
        <v>2982801000000</v>
      </c>
      <c r="I129" s="5">
        <v>2951545000000</v>
      </c>
      <c r="J129" s="5">
        <v>3187225000000</v>
      </c>
      <c r="K129" s="5">
        <v>3529659000000</v>
      </c>
      <c r="L129" s="5">
        <v>3751337000000</v>
      </c>
      <c r="M129" s="5">
        <v>5066659000000</v>
      </c>
      <c r="N129" s="5">
        <v>5903398000000</v>
      </c>
      <c r="O129" s="5">
        <v>4159940000000</v>
      </c>
      <c r="P129" s="5">
        <v>4962864000000</v>
      </c>
      <c r="Q129" s="5">
        <v>5889907000000</v>
      </c>
      <c r="R129" s="5">
        <v>5277114000000</v>
      </c>
      <c r="S129" s="5">
        <v>4946073000000</v>
      </c>
      <c r="T129" s="5">
        <v>4130864000000</v>
      </c>
      <c r="U129" s="5">
        <v>3426221000000</v>
      </c>
      <c r="V129" s="5">
        <v>2363458000000</v>
      </c>
      <c r="W129" s="5">
        <v>2123104000000</v>
      </c>
      <c r="X129" s="5">
        <v>1810532000000</v>
      </c>
      <c r="Y129" s="5">
        <v>4799972000000</v>
      </c>
      <c r="Z129" s="5">
        <v>3062210000000</v>
      </c>
    </row>
    <row r="130" spans="3:26" ht="15.5" x14ac:dyDescent="0.35">
      <c r="C130" t="s">
        <v>146</v>
      </c>
      <c r="D130" s="5">
        <v>2948561000000</v>
      </c>
      <c r="E130" s="5">
        <v>3298798000000</v>
      </c>
      <c r="F130" s="5">
        <v>2951545000000</v>
      </c>
      <c r="G130" s="5">
        <v>2982801000000</v>
      </c>
      <c r="I130" s="5">
        <v>2951545000000</v>
      </c>
      <c r="J130" s="5">
        <v>3187225000000</v>
      </c>
      <c r="K130" s="5">
        <v>3529659000000</v>
      </c>
      <c r="L130" s="5">
        <v>3751337000000</v>
      </c>
      <c r="M130" s="5">
        <v>5066659000000</v>
      </c>
      <c r="N130" s="5">
        <v>5903398000000</v>
      </c>
      <c r="O130" s="5">
        <v>4159940000000</v>
      </c>
      <c r="P130" s="5">
        <v>4962864000000</v>
      </c>
      <c r="Q130" s="5">
        <v>5889907000000</v>
      </c>
      <c r="R130" s="5">
        <v>5277114000000</v>
      </c>
      <c r="S130" s="5">
        <v>4946073000000</v>
      </c>
      <c r="T130" s="5">
        <v>4130864000000</v>
      </c>
      <c r="U130" s="5">
        <v>3426221000000</v>
      </c>
      <c r="V130" s="5">
        <v>2363458000000</v>
      </c>
      <c r="W130" s="5">
        <v>2123104000000</v>
      </c>
      <c r="X130" s="5">
        <v>1810532000000</v>
      </c>
      <c r="Y130" s="5">
        <v>4799972000000</v>
      </c>
      <c r="Z130" s="5">
        <v>3062210000000</v>
      </c>
    </row>
    <row r="131" spans="3:26" ht="15.5" x14ac:dyDescent="0.35">
      <c r="C131" t="s">
        <v>148</v>
      </c>
      <c r="R131" s="5">
        <v>1212000000</v>
      </c>
      <c r="S131" s="5">
        <v>1212000000</v>
      </c>
      <c r="T131" s="5">
        <v>1212000000</v>
      </c>
      <c r="U131" s="5">
        <v>307000000</v>
      </c>
      <c r="V131" s="5">
        <v>3305000000</v>
      </c>
      <c r="W131" s="5">
        <v>3811000000</v>
      </c>
      <c r="X131" s="5">
        <v>246897000000</v>
      </c>
      <c r="Y131" s="5">
        <v>5731000000</v>
      </c>
      <c r="Z131" s="5">
        <v>3643000000</v>
      </c>
    </row>
    <row r="132" spans="3:26" ht="15.5" x14ac:dyDescent="0.35">
      <c r="C132" t="s">
        <v>323</v>
      </c>
    </row>
    <row r="133" spans="3:26" ht="15.5" x14ac:dyDescent="0.35">
      <c r="C133" t="s">
        <v>325</v>
      </c>
      <c r="D133" s="5">
        <v>1043164000000</v>
      </c>
      <c r="E133" s="5">
        <v>1407615000000</v>
      </c>
      <c r="F133" s="5">
        <v>966117000000</v>
      </c>
      <c r="G133" s="5">
        <v>951093000000</v>
      </c>
      <c r="I133" s="5">
        <v>966117000000</v>
      </c>
      <c r="J133" s="5">
        <v>1153703000000</v>
      </c>
      <c r="K133" s="5">
        <v>1330414000000</v>
      </c>
      <c r="L133" s="5">
        <v>1388005000000</v>
      </c>
      <c r="M133" s="5">
        <v>2569035000000</v>
      </c>
      <c r="N133" s="5">
        <v>2187725000000</v>
      </c>
      <c r="O133" s="5">
        <v>2840794000000</v>
      </c>
      <c r="P133" s="5">
        <v>3706182000000</v>
      </c>
      <c r="Q133" s="5">
        <v>3241921000000</v>
      </c>
      <c r="R133" s="5">
        <v>3973877000000</v>
      </c>
      <c r="S133" s="5">
        <v>3723897000000</v>
      </c>
      <c r="T133" s="5">
        <v>2856761000000</v>
      </c>
      <c r="U133" s="5">
        <v>2463106000000</v>
      </c>
      <c r="V133" s="5">
        <v>1680294000000</v>
      </c>
      <c r="W133" s="5">
        <v>1608139000000</v>
      </c>
      <c r="X133" s="5">
        <v>935267000000</v>
      </c>
      <c r="Y133" s="5">
        <v>2265881000000</v>
      </c>
      <c r="Z133" s="5">
        <v>2368247000000</v>
      </c>
    </row>
    <row r="134" spans="3:26" ht="15.5" x14ac:dyDescent="0.35">
      <c r="C134" t="s">
        <v>786</v>
      </c>
      <c r="Y134" s="5">
        <v>1788211000000</v>
      </c>
    </row>
    <row r="135" spans="3:26" ht="15.5" x14ac:dyDescent="0.35">
      <c r="C135" t="s">
        <v>147</v>
      </c>
      <c r="D135" s="5">
        <v>138056000000</v>
      </c>
      <c r="E135" s="5">
        <v>147942000000</v>
      </c>
      <c r="F135" s="5">
        <v>145348000000</v>
      </c>
      <c r="G135" s="5">
        <v>147485000000</v>
      </c>
      <c r="I135" s="5">
        <v>145348000000</v>
      </c>
      <c r="J135" s="5">
        <v>152893000000</v>
      </c>
      <c r="K135" s="5">
        <v>132578000000</v>
      </c>
      <c r="L135" s="5">
        <v>135240000000</v>
      </c>
      <c r="M135" s="5">
        <v>170744000000</v>
      </c>
      <c r="N135" s="5">
        <v>205906000000</v>
      </c>
      <c r="O135" s="5">
        <v>155209000000</v>
      </c>
      <c r="P135" s="5">
        <v>80207000000</v>
      </c>
      <c r="Q135" s="5">
        <v>2671000000</v>
      </c>
      <c r="R135" s="5">
        <v>1972000000</v>
      </c>
      <c r="S135" s="5">
        <v>4444000000</v>
      </c>
      <c r="T135" s="5">
        <v>6885000000</v>
      </c>
      <c r="U135" s="5">
        <v>6422000000</v>
      </c>
      <c r="V135" s="5">
        <v>5175000000</v>
      </c>
      <c r="W135" s="5">
        <v>9239000000</v>
      </c>
      <c r="X135" s="5">
        <v>5685000000</v>
      </c>
      <c r="Y135" s="5">
        <v>1372000000</v>
      </c>
      <c r="Z135" s="5">
        <v>9457000000</v>
      </c>
    </row>
    <row r="136" spans="3:26" ht="15.5" x14ac:dyDescent="0.35">
      <c r="C136" t="s">
        <v>326</v>
      </c>
      <c r="L136" s="5">
        <v>94792000000</v>
      </c>
      <c r="M136" s="5">
        <v>16247000000</v>
      </c>
      <c r="N136" s="5">
        <v>338190000000</v>
      </c>
      <c r="O136" s="5">
        <v>146126000000</v>
      </c>
      <c r="P136" s="5">
        <v>799020000000</v>
      </c>
      <c r="Q136" s="5">
        <v>2173092000000</v>
      </c>
      <c r="R136" s="5">
        <v>901302000000</v>
      </c>
      <c r="S136" s="5">
        <v>842321000000</v>
      </c>
      <c r="T136" s="5">
        <v>962168000000</v>
      </c>
      <c r="U136" s="5">
        <v>707615000000</v>
      </c>
      <c r="V136" s="5">
        <v>490723000000</v>
      </c>
      <c r="W136" s="5">
        <v>491668000000</v>
      </c>
      <c r="X136" s="5">
        <v>359432000000</v>
      </c>
      <c r="Y136" s="5">
        <v>430781000000</v>
      </c>
      <c r="Z136" s="5">
        <v>313434000000</v>
      </c>
    </row>
    <row r="137" spans="3:26" ht="15.5" x14ac:dyDescent="0.35">
      <c r="C137" t="s">
        <v>150</v>
      </c>
      <c r="D137" s="5">
        <v>8275860000000</v>
      </c>
      <c r="E137" s="5">
        <v>9134253000000</v>
      </c>
      <c r="F137" s="5">
        <v>8844372000000</v>
      </c>
      <c r="G137" s="5">
        <v>8064427000000</v>
      </c>
      <c r="I137" s="5">
        <v>8844372000000</v>
      </c>
      <c r="J137" s="5">
        <v>8267273000000</v>
      </c>
      <c r="K137" s="5">
        <v>8389023000000</v>
      </c>
      <c r="L137" s="5">
        <v>8488639000000</v>
      </c>
      <c r="M137" s="5">
        <v>10232542000000</v>
      </c>
      <c r="N137" s="5">
        <v>11719043000000</v>
      </c>
      <c r="O137" s="5">
        <v>9665922000000</v>
      </c>
      <c r="P137" s="5">
        <v>10906552000000</v>
      </c>
      <c r="Q137" s="5">
        <v>15328905000000</v>
      </c>
      <c r="R137" s="5">
        <v>14758200000000</v>
      </c>
      <c r="S137" s="5">
        <v>13821171000000</v>
      </c>
      <c r="T137" s="5">
        <v>12502634000000</v>
      </c>
      <c r="U137" s="5">
        <v>11278142000000</v>
      </c>
      <c r="V137" s="5">
        <v>7035110000000</v>
      </c>
      <c r="W137" s="5">
        <v>6165968000000</v>
      </c>
      <c r="X137" s="5">
        <v>5516135000000</v>
      </c>
      <c r="Y137" s="5">
        <v>8425786000000</v>
      </c>
      <c r="Z137" s="5">
        <v>8282032000000</v>
      </c>
    </row>
    <row r="138" spans="3:26" ht="15.5" x14ac:dyDescent="0.35">
      <c r="C138" t="s">
        <v>151</v>
      </c>
    </row>
    <row r="139" spans="3:26" ht="15.5" x14ac:dyDescent="0.35">
      <c r="C139" t="s">
        <v>152</v>
      </c>
      <c r="D139" s="5">
        <v>2948661000000</v>
      </c>
      <c r="E139" s="5">
        <v>2948661000000</v>
      </c>
      <c r="F139" s="5">
        <v>2948661000000</v>
      </c>
      <c r="G139" s="5">
        <v>2948661000000</v>
      </c>
      <c r="I139" s="5">
        <v>2948661000000</v>
      </c>
      <c r="J139" s="5">
        <v>2948661000000</v>
      </c>
      <c r="K139" s="5">
        <v>2948661000000</v>
      </c>
      <c r="L139" s="5">
        <v>2948661000000</v>
      </c>
      <c r="M139" s="5">
        <v>2844392000000</v>
      </c>
      <c r="N139" s="5">
        <v>2844392000000</v>
      </c>
      <c r="O139" s="5">
        <v>2844392000000</v>
      </c>
      <c r="P139" s="5">
        <v>2844392000000</v>
      </c>
      <c r="Q139" s="5">
        <v>2386904000000</v>
      </c>
      <c r="R139" s="5">
        <v>2386904000000</v>
      </c>
      <c r="S139" s="5">
        <v>2386904000000</v>
      </c>
      <c r="T139" s="5">
        <v>2386904000000</v>
      </c>
      <c r="U139" s="5">
        <v>2386904000000</v>
      </c>
      <c r="V139" s="5">
        <v>2153183000000</v>
      </c>
      <c r="W139" s="5">
        <v>2153183000000</v>
      </c>
      <c r="X139" s="5">
        <v>2153183000000</v>
      </c>
      <c r="Y139" s="5">
        <v>1550058000000</v>
      </c>
      <c r="Z139" s="5">
        <v>1550058000000</v>
      </c>
    </row>
    <row r="140" spans="3:26" ht="15.5" x14ac:dyDescent="0.35">
      <c r="C140" t="s">
        <v>153</v>
      </c>
      <c r="D140" s="5">
        <v>44143000000</v>
      </c>
      <c r="E140" s="5">
        <v>43684000000</v>
      </c>
      <c r="F140" s="5">
        <v>43684000000</v>
      </c>
      <c r="G140" s="5">
        <v>43684000000</v>
      </c>
      <c r="I140" s="5">
        <v>43684000000</v>
      </c>
      <c r="J140" s="5">
        <v>43684000000</v>
      </c>
      <c r="K140" s="5">
        <v>45112000000</v>
      </c>
      <c r="L140" s="5">
        <v>65311000000</v>
      </c>
      <c r="M140" s="5">
        <v>-345858000000</v>
      </c>
      <c r="N140" s="5">
        <v>-567147000000</v>
      </c>
      <c r="O140" s="5">
        <v>-554804000000</v>
      </c>
      <c r="P140" s="5">
        <v>-330879000000</v>
      </c>
      <c r="Q140" s="5">
        <v>-224678000000</v>
      </c>
      <c r="R140" s="5">
        <v>-223907000000</v>
      </c>
      <c r="S140" s="5">
        <v>-228139000000</v>
      </c>
      <c r="T140" s="5">
        <v>-228139000000</v>
      </c>
      <c r="U140" s="5">
        <v>123485000000</v>
      </c>
      <c r="V140" s="5">
        <v>162391000000</v>
      </c>
      <c r="W140" s="5">
        <v>162391000000</v>
      </c>
      <c r="X140" s="5">
        <v>162391000000</v>
      </c>
      <c r="Y140" s="5">
        <v>14397000000</v>
      </c>
      <c r="Z140" s="5">
        <v>14397000000</v>
      </c>
    </row>
    <row r="141" spans="3:26" ht="15.5" x14ac:dyDescent="0.35">
      <c r="C141" t="s">
        <v>155</v>
      </c>
      <c r="D141" s="5">
        <v>1318166000000</v>
      </c>
      <c r="E141" s="5">
        <v>1465773000000</v>
      </c>
      <c r="F141" s="5">
        <v>1345968000000</v>
      </c>
      <c r="G141" s="5">
        <v>1377673000000</v>
      </c>
      <c r="I141" s="5">
        <v>1345968000000</v>
      </c>
      <c r="J141" s="5">
        <v>1499419000000</v>
      </c>
      <c r="K141" s="5">
        <v>1362654000000</v>
      </c>
      <c r="L141" s="5">
        <v>1124637000000</v>
      </c>
      <c r="M141" s="5">
        <v>973410000000</v>
      </c>
      <c r="N141" s="5">
        <v>772152000000</v>
      </c>
      <c r="O141" s="5">
        <v>1373257000000</v>
      </c>
      <c r="P141" s="5">
        <v>2239351000000</v>
      </c>
      <c r="Q141" s="5">
        <v>3461120000000</v>
      </c>
      <c r="R141" s="5">
        <v>4732147000000</v>
      </c>
      <c r="S141" s="5">
        <v>4619669000000</v>
      </c>
      <c r="T141" s="5">
        <v>5915449000000</v>
      </c>
      <c r="U141" s="5">
        <v>4233942000000</v>
      </c>
      <c r="V141" s="5">
        <v>2828916000000</v>
      </c>
      <c r="W141" s="5">
        <v>2808007000000</v>
      </c>
      <c r="X141" s="5">
        <v>2864964000000</v>
      </c>
      <c r="Y141" s="5">
        <v>50952000000</v>
      </c>
      <c r="Z141" s="5">
        <v>-59739000000</v>
      </c>
    </row>
    <row r="142" spans="3:26" ht="15.5" x14ac:dyDescent="0.35">
      <c r="C142" t="s">
        <v>156</v>
      </c>
      <c r="D142" s="5">
        <v>2400000000</v>
      </c>
      <c r="E142" s="5">
        <v>2400000000</v>
      </c>
      <c r="F142" s="5">
        <v>2400000000</v>
      </c>
      <c r="G142" s="5">
        <v>2400000000</v>
      </c>
      <c r="I142" s="5">
        <v>2400000000</v>
      </c>
      <c r="J142" s="5">
        <v>2400000000</v>
      </c>
      <c r="K142" s="5">
        <v>2400000000</v>
      </c>
      <c r="L142" s="5">
        <v>2400000000</v>
      </c>
      <c r="M142" s="5">
        <v>2400000000</v>
      </c>
      <c r="N142" s="5">
        <v>2400000000</v>
      </c>
      <c r="O142" s="5">
        <v>2400000000</v>
      </c>
      <c r="P142" s="5">
        <v>2400000000</v>
      </c>
      <c r="Q142" s="5">
        <v>2400000000</v>
      </c>
      <c r="R142" s="5">
        <v>2100000000</v>
      </c>
      <c r="S142" s="5">
        <v>2100000000</v>
      </c>
      <c r="T142" s="5">
        <v>1800000000</v>
      </c>
      <c r="U142" s="5">
        <v>1500000000</v>
      </c>
      <c r="V142" s="5">
        <v>1200000000</v>
      </c>
      <c r="W142" s="5">
        <v>900000000</v>
      </c>
      <c r="X142" s="5">
        <v>600000000</v>
      </c>
      <c r="Y142" s="5">
        <v>300000000</v>
      </c>
      <c r="Z142" s="5">
        <v>300000000</v>
      </c>
    </row>
    <row r="143" spans="3:26" ht="15.5" x14ac:dyDescent="0.35">
      <c r="C143" t="s">
        <v>157</v>
      </c>
      <c r="D143" s="5">
        <v>1315766000000</v>
      </c>
      <c r="E143" s="5">
        <v>1463373000000</v>
      </c>
      <c r="F143" s="5">
        <v>1343568000000</v>
      </c>
      <c r="G143" s="5">
        <v>1375273000000</v>
      </c>
      <c r="I143" s="5">
        <v>1343568000000</v>
      </c>
      <c r="J143" s="5">
        <v>1497019000000</v>
      </c>
      <c r="K143" s="5">
        <v>1360254000000</v>
      </c>
      <c r="L143" s="5">
        <v>1122237000000</v>
      </c>
      <c r="M143" s="5">
        <v>971010000000</v>
      </c>
      <c r="N143" s="5">
        <v>769752000000</v>
      </c>
      <c r="O143" s="5">
        <v>1370857000000</v>
      </c>
      <c r="P143" s="5">
        <v>2236951000000</v>
      </c>
      <c r="Q143" s="5">
        <v>3458720000000</v>
      </c>
      <c r="R143" s="5">
        <v>4730047000000</v>
      </c>
      <c r="S143" s="5">
        <v>4617569000000</v>
      </c>
      <c r="T143" s="5">
        <v>5913649000000</v>
      </c>
      <c r="U143" s="5">
        <v>4232442000000</v>
      </c>
      <c r="V143" s="5">
        <v>2827716000000</v>
      </c>
      <c r="W143" s="5">
        <v>2807107000000</v>
      </c>
      <c r="X143" s="5">
        <v>2864364000000</v>
      </c>
      <c r="Y143" s="5">
        <v>50652000000</v>
      </c>
      <c r="Z143" s="5">
        <v>-60039000000</v>
      </c>
    </row>
    <row r="144" spans="3:26" ht="15.5" x14ac:dyDescent="0.35">
      <c r="C144" t="s">
        <v>158</v>
      </c>
      <c r="D144" s="5">
        <v>1318166000000</v>
      </c>
      <c r="E144" s="5">
        <v>1465773000000</v>
      </c>
      <c r="F144" s="5">
        <v>1345968000000</v>
      </c>
      <c r="G144" s="5">
        <v>1377673000000</v>
      </c>
      <c r="I144" s="5">
        <v>1345968000000</v>
      </c>
      <c r="J144" s="5">
        <v>1499419000000</v>
      </c>
      <c r="K144" s="5">
        <v>1362654000000</v>
      </c>
      <c r="L144" s="5">
        <v>1124637000000</v>
      </c>
      <c r="M144" s="5">
        <v>973410000000</v>
      </c>
      <c r="N144" s="5">
        <v>772152000000</v>
      </c>
      <c r="O144" s="5">
        <v>1373257000000</v>
      </c>
      <c r="P144" s="5">
        <v>2239351000000</v>
      </c>
      <c r="Q144" s="5">
        <v>3461120000000</v>
      </c>
      <c r="R144" s="5">
        <v>4732147000000</v>
      </c>
      <c r="S144" s="5">
        <v>4619669000000</v>
      </c>
      <c r="T144" s="5">
        <v>5915449000000</v>
      </c>
      <c r="U144" s="5">
        <v>4233942000000</v>
      </c>
      <c r="V144" s="5">
        <v>2828916000000</v>
      </c>
      <c r="W144" s="5">
        <v>2808007000000</v>
      </c>
      <c r="X144" s="5">
        <v>2864964000000</v>
      </c>
      <c r="Y144" s="5">
        <v>50952000000</v>
      </c>
      <c r="Z144" s="5">
        <v>-59739000000</v>
      </c>
    </row>
    <row r="145" spans="2:26" ht="15.5" x14ac:dyDescent="0.35">
      <c r="C145" t="s">
        <v>159</v>
      </c>
      <c r="D145" s="5">
        <v>221231000000</v>
      </c>
      <c r="E145" s="5">
        <v>251066000000</v>
      </c>
      <c r="F145" s="5">
        <v>242226000000</v>
      </c>
      <c r="G145" s="5">
        <v>271321000000</v>
      </c>
      <c r="I145" s="5">
        <v>242226000000</v>
      </c>
      <c r="J145" s="5">
        <v>289177000000</v>
      </c>
      <c r="K145" s="5">
        <v>312171000000</v>
      </c>
      <c r="L145" s="5">
        <v>267079000000</v>
      </c>
      <c r="M145" s="5">
        <v>653035000000</v>
      </c>
      <c r="N145" s="5">
        <v>595576000000</v>
      </c>
      <c r="O145" s="5">
        <v>891014000000</v>
      </c>
      <c r="P145" s="5">
        <v>731252000000</v>
      </c>
      <c r="Q145" s="5">
        <v>1095770000000</v>
      </c>
      <c r="R145" s="5">
        <v>1677623000000</v>
      </c>
      <c r="S145" s="5">
        <v>1670021000000</v>
      </c>
      <c r="T145" s="5">
        <v>1839637000000</v>
      </c>
      <c r="U145" s="5">
        <v>1924063000000</v>
      </c>
      <c r="V145" s="5">
        <v>2076941000000</v>
      </c>
      <c r="W145" s="5">
        <v>2946955000000</v>
      </c>
      <c r="X145" s="5">
        <v>3659220000000</v>
      </c>
      <c r="Y145" s="5">
        <v>1856128000000</v>
      </c>
      <c r="Z145" s="5">
        <v>1631091000000</v>
      </c>
    </row>
    <row r="146" spans="2:26" ht="15.5" x14ac:dyDescent="0.35">
      <c r="C146" t="s">
        <v>10</v>
      </c>
      <c r="D146" s="5">
        <v>5090972000000</v>
      </c>
      <c r="E146" s="5">
        <v>5263193000000</v>
      </c>
      <c r="F146" s="5">
        <v>6329623000000</v>
      </c>
      <c r="G146" s="5">
        <v>8508615000000</v>
      </c>
      <c r="I146" s="5">
        <v>6329623000000</v>
      </c>
      <c r="J146" s="5">
        <v>4861447000000</v>
      </c>
      <c r="K146" s="5">
        <v>4701633000000</v>
      </c>
      <c r="L146" s="5">
        <v>4594002000000</v>
      </c>
      <c r="M146" s="5">
        <v>4528441000000</v>
      </c>
      <c r="N146" s="5">
        <v>3963363000000</v>
      </c>
      <c r="O146" s="5">
        <v>5617979000000</v>
      </c>
      <c r="P146" s="5">
        <v>6254350000000</v>
      </c>
      <c r="Q146" s="5">
        <v>7535890000000</v>
      </c>
      <c r="R146" s="5">
        <v>9364471000000</v>
      </c>
      <c r="S146" s="5">
        <v>8912631000000</v>
      </c>
      <c r="T146" s="5">
        <v>10295571000000</v>
      </c>
      <c r="U146" s="5">
        <v>8977127000000</v>
      </c>
      <c r="V146" s="5">
        <v>7053073000000</v>
      </c>
      <c r="W146" s="5">
        <v>8148739000000</v>
      </c>
      <c r="X146" s="5">
        <v>8500551000000</v>
      </c>
      <c r="Y146" s="5">
        <v>3442591000000</v>
      </c>
      <c r="Z146" s="5">
        <v>3179826000000</v>
      </c>
    </row>
    <row r="147" spans="2:26" ht="15.5" x14ac:dyDescent="0.35">
      <c r="C147" t="s">
        <v>160</v>
      </c>
      <c r="D147" s="5">
        <v>13366832000000</v>
      </c>
      <c r="E147" s="5">
        <v>14397446000000</v>
      </c>
      <c r="F147" s="5">
        <v>15173995000000</v>
      </c>
      <c r="G147" s="5">
        <v>16573042000000</v>
      </c>
      <c r="I147" s="5">
        <v>15173995000000</v>
      </c>
      <c r="J147" s="5">
        <v>13128720000000</v>
      </c>
      <c r="K147" s="5">
        <v>13090656000000</v>
      </c>
      <c r="L147" s="5">
        <v>13082641000000</v>
      </c>
      <c r="M147" s="5">
        <v>14760983000000</v>
      </c>
      <c r="N147" s="5">
        <v>15682406000000</v>
      </c>
      <c r="O147" s="5">
        <v>15283901000000</v>
      </c>
      <c r="P147" s="5">
        <v>17160902000000</v>
      </c>
      <c r="Q147" s="5">
        <v>22864795000000</v>
      </c>
      <c r="R147" s="5">
        <v>24122671000000</v>
      </c>
      <c r="S147" s="5">
        <v>22733802000000</v>
      </c>
      <c r="T147" s="5">
        <v>22798205000000</v>
      </c>
      <c r="U147" s="5">
        <v>20255269000000</v>
      </c>
      <c r="V147" s="5">
        <v>14088183000000</v>
      </c>
      <c r="W147" s="5">
        <v>14314707000000</v>
      </c>
      <c r="X147" s="5">
        <v>14016686000000</v>
      </c>
      <c r="Y147" s="5">
        <v>11868377000000</v>
      </c>
      <c r="Z147" s="5">
        <v>11461858000000</v>
      </c>
    </row>
    <row r="148" spans="2:26" ht="15.5" x14ac:dyDescent="0.35">
      <c r="C148" t="s">
        <v>161</v>
      </c>
      <c r="D148" s="5">
        <v>15682323987</v>
      </c>
      <c r="E148" s="5">
        <v>15682323987</v>
      </c>
      <c r="F148" s="5">
        <v>15682323987</v>
      </c>
      <c r="G148" s="5">
        <v>15682323987</v>
      </c>
      <c r="I148" s="5">
        <v>15682323987</v>
      </c>
      <c r="J148" s="5">
        <v>15682323987</v>
      </c>
      <c r="K148" s="5">
        <v>15682323987</v>
      </c>
      <c r="L148" s="5">
        <v>15682323987</v>
      </c>
      <c r="M148" s="5">
        <v>14639632470</v>
      </c>
      <c r="N148" s="5">
        <v>14639632470</v>
      </c>
      <c r="O148" s="5">
        <v>14639632470</v>
      </c>
      <c r="P148" s="5">
        <v>14639632470</v>
      </c>
      <c r="Q148" s="5">
        <v>10064747323</v>
      </c>
      <c r="R148" s="5">
        <v>10064747323</v>
      </c>
      <c r="S148" s="5">
        <v>10064747323</v>
      </c>
      <c r="T148" s="5">
        <v>10064747323</v>
      </c>
      <c r="U148" s="5">
        <v>7727542830</v>
      </c>
      <c r="V148" s="5">
        <v>7727543468</v>
      </c>
      <c r="W148" s="5">
        <v>7727542830</v>
      </c>
      <c r="X148" s="5">
        <v>7727542830</v>
      </c>
      <c r="Y148" s="5">
        <v>6785159560</v>
      </c>
      <c r="Z148" s="5">
        <v>6785159000</v>
      </c>
    </row>
    <row r="150" spans="2:26" ht="15.5" x14ac:dyDescent="0.35">
      <c r="B150" t="s">
        <v>162</v>
      </c>
      <c r="C150" t="s">
        <v>163</v>
      </c>
      <c r="D150" s="5">
        <v>182125000000</v>
      </c>
      <c r="E150" s="5">
        <v>-134054000000</v>
      </c>
      <c r="F150" s="5">
        <v>335631000000</v>
      </c>
      <c r="G150" s="5">
        <v>92265000000</v>
      </c>
      <c r="I150" s="5">
        <v>489151000000</v>
      </c>
      <c r="J150" s="5">
        <v>455604000000</v>
      </c>
      <c r="K150" s="5">
        <v>979048000000</v>
      </c>
      <c r="L150" s="5">
        <v>243443000000</v>
      </c>
      <c r="M150" s="5">
        <v>295796000000</v>
      </c>
      <c r="N150" s="5">
        <v>924340000000</v>
      </c>
      <c r="O150" s="5">
        <v>44836000000</v>
      </c>
      <c r="P150" s="5">
        <v>89512000000</v>
      </c>
      <c r="Q150" s="5">
        <v>-512670000000</v>
      </c>
      <c r="R150" s="5">
        <v>787728000000</v>
      </c>
      <c r="S150" s="5">
        <v>-228750000000</v>
      </c>
      <c r="T150" s="5">
        <v>-338038000000</v>
      </c>
      <c r="U150" s="5">
        <v>972267000000</v>
      </c>
      <c r="V150" s="5">
        <v>619786000000</v>
      </c>
      <c r="W150" s="5">
        <v>323322000000</v>
      </c>
      <c r="X150" s="5">
        <v>592351000000</v>
      </c>
      <c r="Y150" s="5">
        <v>1246881000000</v>
      </c>
      <c r="Z150" s="5">
        <v>767203000000</v>
      </c>
    </row>
    <row r="151" spans="2:26" ht="15.5" x14ac:dyDescent="0.35">
      <c r="C151" t="s">
        <v>328</v>
      </c>
      <c r="D151" s="5">
        <v>2945340000000</v>
      </c>
      <c r="E151" s="5">
        <v>3187893000000</v>
      </c>
      <c r="F151" s="5">
        <v>3220646000000</v>
      </c>
      <c r="G151" s="5">
        <v>2613549000000</v>
      </c>
      <c r="I151" s="5">
        <v>11570175000000</v>
      </c>
      <c r="J151" s="5">
        <v>11028562000000</v>
      </c>
      <c r="K151" s="5">
        <v>11465967000000</v>
      </c>
      <c r="L151" s="5">
        <v>10643812000000</v>
      </c>
      <c r="M151" s="5">
        <v>10225061000000</v>
      </c>
      <c r="N151" s="5">
        <v>10304053000000</v>
      </c>
      <c r="O151" s="5">
        <v>12118996000000</v>
      </c>
      <c r="P151" s="5">
        <v>14588318000000</v>
      </c>
      <c r="Q151" s="5">
        <v>16613837000000</v>
      </c>
      <c r="R151" s="5">
        <v>17311087000000</v>
      </c>
      <c r="S151" s="5">
        <v>17712381000000</v>
      </c>
      <c r="T151" s="5">
        <v>16532394000000</v>
      </c>
      <c r="U151" s="5">
        <v>14296418000000</v>
      </c>
      <c r="V151" s="5">
        <v>12538288000000</v>
      </c>
      <c r="W151" s="5">
        <v>10788156000000</v>
      </c>
      <c r="X151" s="5">
        <v>11410635000000</v>
      </c>
      <c r="Y151" s="5">
        <v>14553186000000</v>
      </c>
      <c r="Z151" s="5">
        <v>12735809000000</v>
      </c>
    </row>
    <row r="152" spans="2:26" ht="15.5" x14ac:dyDescent="0.35">
      <c r="C152" t="s">
        <v>329</v>
      </c>
      <c r="D152" s="5">
        <v>-2325967000000</v>
      </c>
      <c r="E152" s="5">
        <v>-2725298000000</v>
      </c>
      <c r="F152" s="5">
        <v>-2386279000000</v>
      </c>
      <c r="G152" s="5">
        <v>-2064033000000</v>
      </c>
      <c r="I152" s="5">
        <v>-9188102000000</v>
      </c>
      <c r="J152" s="5">
        <v>-8684270000000</v>
      </c>
      <c r="K152" s="5">
        <v>-8643664000000</v>
      </c>
      <c r="L152" s="5">
        <v>-8448848000000</v>
      </c>
      <c r="M152" s="5">
        <v>-8292861000000</v>
      </c>
      <c r="N152" s="5">
        <v>-7767034000000</v>
      </c>
      <c r="O152" s="5">
        <v>-9228123000000</v>
      </c>
      <c r="P152" s="5">
        <v>-11668894000000</v>
      </c>
      <c r="Q152" s="5">
        <v>-14153414000000</v>
      </c>
      <c r="R152" s="5">
        <v>-13068648000000</v>
      </c>
      <c r="S152" s="5">
        <v>-14257621000000</v>
      </c>
      <c r="T152" s="5">
        <v>-13651835000000</v>
      </c>
      <c r="U152" s="5">
        <v>-11615574000000</v>
      </c>
    </row>
    <row r="153" spans="2:26" ht="15.5" x14ac:dyDescent="0.35">
      <c r="C153" t="s">
        <v>2224</v>
      </c>
      <c r="V153" s="5">
        <v>-10376676000000</v>
      </c>
      <c r="W153" s="5">
        <v>-8521129000000</v>
      </c>
      <c r="X153" s="5">
        <v>-8520049000000</v>
      </c>
      <c r="Y153" s="5">
        <v>-11253956000000</v>
      </c>
      <c r="Z153" s="5">
        <v>-9254962000000</v>
      </c>
    </row>
    <row r="154" spans="2:26" ht="15.5" x14ac:dyDescent="0.35">
      <c r="C154" t="s">
        <v>333</v>
      </c>
      <c r="P154" s="5">
        <v>-562321000000</v>
      </c>
      <c r="Q154" s="5">
        <v>-702322000000</v>
      </c>
      <c r="R154" s="5">
        <v>-1005883000000</v>
      </c>
      <c r="S154" s="5">
        <v>-970881000000</v>
      </c>
      <c r="T154" s="5">
        <v>-1002460000000</v>
      </c>
      <c r="U154" s="5">
        <v>-700349000000</v>
      </c>
      <c r="V154" s="5">
        <v>-724508000000</v>
      </c>
      <c r="W154" s="5">
        <v>-1127914000000</v>
      </c>
      <c r="X154" s="5">
        <v>-1047159000000</v>
      </c>
      <c r="Y154" s="5">
        <v>-1252239000000</v>
      </c>
      <c r="Z154" s="5">
        <v>-775619000000</v>
      </c>
    </row>
    <row r="155" spans="2:26" ht="15.5" x14ac:dyDescent="0.35">
      <c r="C155" t="s">
        <v>330</v>
      </c>
      <c r="D155" s="5">
        <v>-359499000000</v>
      </c>
      <c r="E155" s="5">
        <v>-379462000000</v>
      </c>
      <c r="F155" s="5">
        <v>-312868000000</v>
      </c>
      <c r="G155" s="5">
        <v>-298679000000</v>
      </c>
      <c r="I155" s="5">
        <v>-1349811000000</v>
      </c>
      <c r="J155" s="5">
        <v>-1420234000000</v>
      </c>
      <c r="K155" s="5">
        <v>-1334995000000</v>
      </c>
      <c r="L155" s="5">
        <v>-1362628000000</v>
      </c>
      <c r="M155" s="5">
        <v>-1251011000000</v>
      </c>
      <c r="N155" s="5">
        <v>-1207330000000</v>
      </c>
      <c r="O155" s="5">
        <v>-1457378000000</v>
      </c>
      <c r="P155" s="5">
        <v>-1561584000000</v>
      </c>
      <c r="Q155" s="5">
        <v>-1636807000000</v>
      </c>
      <c r="R155" s="5">
        <v>-1690382000000</v>
      </c>
      <c r="S155" s="5">
        <v>-1754532000000</v>
      </c>
      <c r="T155" s="5">
        <v>-1481786000000</v>
      </c>
      <c r="U155" s="5">
        <v>-1089147000000</v>
      </c>
      <c r="V155" s="5">
        <v>-846544000000</v>
      </c>
      <c r="W155" s="5">
        <v>-643608000000</v>
      </c>
      <c r="X155" s="5">
        <v>-588796000000</v>
      </c>
      <c r="Y155" s="5">
        <v>-893437000000</v>
      </c>
      <c r="Z155" s="5">
        <v>-840788000000</v>
      </c>
    </row>
    <row r="156" spans="2:26" ht="15.5" x14ac:dyDescent="0.35">
      <c r="C156" t="s">
        <v>2225</v>
      </c>
    </row>
    <row r="157" spans="2:26" ht="15.5" x14ac:dyDescent="0.35">
      <c r="C157" t="s">
        <v>490</v>
      </c>
      <c r="D157" s="5">
        <v>-22793000000</v>
      </c>
      <c r="E157" s="5">
        <v>-26137000000</v>
      </c>
      <c r="F157" s="5">
        <v>-34691000000</v>
      </c>
      <c r="G157" s="5">
        <v>-33169000000</v>
      </c>
      <c r="I157" s="5">
        <v>-116612000000</v>
      </c>
      <c r="J157" s="5">
        <v>-156761000000</v>
      </c>
      <c r="K157" s="5">
        <v>-103247000000</v>
      </c>
      <c r="L157" s="5">
        <v>-273321000000</v>
      </c>
      <c r="M157" s="5">
        <v>-155860000000</v>
      </c>
      <c r="N157" s="5">
        <v>-142328000000</v>
      </c>
      <c r="O157" s="5">
        <v>-277648000000</v>
      </c>
      <c r="P157" s="5">
        <v>-171969000000</v>
      </c>
      <c r="Q157" s="5">
        <v>-221869000000</v>
      </c>
      <c r="R157" s="5">
        <v>-172797000000</v>
      </c>
      <c r="S157" s="5">
        <v>-217472000000</v>
      </c>
      <c r="T157" s="5">
        <v>-125087000000</v>
      </c>
      <c r="U157" s="5">
        <v>-120827000000</v>
      </c>
      <c r="V157" s="5">
        <v>-79499000000</v>
      </c>
      <c r="X157" s="5">
        <v>-1380000000</v>
      </c>
      <c r="Y157" s="5">
        <v>-19615000000</v>
      </c>
      <c r="Z157" s="5">
        <v>-32084000000</v>
      </c>
    </row>
    <row r="158" spans="2:26" ht="15.5" x14ac:dyDescent="0.35">
      <c r="C158" t="s">
        <v>733</v>
      </c>
      <c r="D158" s="5">
        <v>12676000000</v>
      </c>
      <c r="I158" s="5">
        <v>27511000000</v>
      </c>
      <c r="J158" s="5">
        <v>10187000000</v>
      </c>
      <c r="K158" s="5">
        <v>10367000000</v>
      </c>
      <c r="L158" s="5">
        <v>17653000000</v>
      </c>
      <c r="M158" s="5">
        <v>46562000000</v>
      </c>
    </row>
    <row r="159" spans="2:26" ht="15.5" x14ac:dyDescent="0.35">
      <c r="C159" t="s">
        <v>1135</v>
      </c>
      <c r="D159" s="5">
        <v>45808000000</v>
      </c>
      <c r="E159" s="5">
        <v>45360000000</v>
      </c>
      <c r="F159" s="5">
        <v>37625000000</v>
      </c>
      <c r="G159" s="5">
        <v>40089000000</v>
      </c>
      <c r="I159" s="5">
        <v>163162000000</v>
      </c>
      <c r="J159" s="5">
        <v>165432000000</v>
      </c>
      <c r="K159" s="5">
        <v>160680000000</v>
      </c>
      <c r="L159" s="5">
        <v>151733000000</v>
      </c>
      <c r="M159" s="5">
        <v>279939000000</v>
      </c>
      <c r="N159" s="5">
        <v>204537000000</v>
      </c>
      <c r="O159" s="5">
        <v>416796000000</v>
      </c>
      <c r="P159" s="5">
        <v>409128000000</v>
      </c>
      <c r="Q159" s="5">
        <v>511767000000</v>
      </c>
      <c r="R159" s="5">
        <v>610494000000</v>
      </c>
      <c r="S159" s="5">
        <v>544216000000</v>
      </c>
      <c r="T159" s="5">
        <v>445140000000</v>
      </c>
      <c r="U159" s="5">
        <v>389640000000</v>
      </c>
      <c r="V159" s="5">
        <v>408250000000</v>
      </c>
    </row>
    <row r="160" spans="2:26" ht="15.5" x14ac:dyDescent="0.35">
      <c r="C160" t="s">
        <v>2226</v>
      </c>
      <c r="D160" s="5">
        <v>-65431000000</v>
      </c>
      <c r="E160" s="5">
        <v>-63018000000</v>
      </c>
      <c r="F160" s="5">
        <v>-57877000000</v>
      </c>
      <c r="G160" s="5">
        <v>-52541000000</v>
      </c>
      <c r="I160" s="5">
        <v>-206982000000</v>
      </c>
      <c r="J160" s="5">
        <v>-242220000000</v>
      </c>
      <c r="K160" s="5">
        <v>-217450000000</v>
      </c>
      <c r="L160" s="5">
        <v>-214805000000</v>
      </c>
      <c r="M160" s="5">
        <v>-111208000000</v>
      </c>
      <c r="N160" s="5">
        <v>-139715000000</v>
      </c>
      <c r="O160" s="5">
        <v>-970682000000</v>
      </c>
      <c r="P160" s="5">
        <v>-1055382000000</v>
      </c>
      <c r="Q160" s="5">
        <v>-1245824000000</v>
      </c>
      <c r="R160" s="5">
        <v>-1204040000000</v>
      </c>
      <c r="S160" s="5">
        <v>-1163089000000</v>
      </c>
      <c r="T160" s="5">
        <v>-1076214000000</v>
      </c>
      <c r="U160" s="5">
        <v>-732854000000</v>
      </c>
      <c r="V160" s="5">
        <v>-679259000000</v>
      </c>
    </row>
    <row r="161" spans="3:26" ht="15.5" x14ac:dyDescent="0.35">
      <c r="C161" t="s">
        <v>959</v>
      </c>
      <c r="D161" s="5">
        <v>-27645000000</v>
      </c>
      <c r="G161" s="5">
        <v>26591000000</v>
      </c>
      <c r="V161" s="5">
        <v>994518000000</v>
      </c>
      <c r="W161" s="5">
        <v>-1646000000</v>
      </c>
      <c r="X161" s="5">
        <v>-28902000000</v>
      </c>
      <c r="Y161" s="5">
        <v>10175000000</v>
      </c>
      <c r="Z161" s="5">
        <v>-4980000000</v>
      </c>
    </row>
    <row r="162" spans="3:26" ht="15.5" x14ac:dyDescent="0.35">
      <c r="C162" t="s">
        <v>705</v>
      </c>
      <c r="D162" s="5">
        <v>-61325000000</v>
      </c>
      <c r="E162" s="5">
        <v>-65980000000</v>
      </c>
      <c r="F162" s="5">
        <v>42422000000</v>
      </c>
      <c r="G162" s="5">
        <v>-65050000000</v>
      </c>
      <c r="I162" s="5">
        <v>-166350000000</v>
      </c>
      <c r="J162" s="5">
        <v>-240197000000</v>
      </c>
      <c r="K162" s="5">
        <v>-288013000000</v>
      </c>
      <c r="L162" s="5">
        <v>-268269000000</v>
      </c>
      <c r="M162" s="5">
        <v>-237121000000</v>
      </c>
      <c r="N162" s="5">
        <v>-264433000000</v>
      </c>
      <c r="O162" s="5">
        <v>-310688000000</v>
      </c>
    </row>
    <row r="163" spans="3:26" ht="15.5" x14ac:dyDescent="0.35">
      <c r="C163" t="s">
        <v>2227</v>
      </c>
    </row>
    <row r="164" spans="3:26" ht="15.5" x14ac:dyDescent="0.35">
      <c r="C164" t="s">
        <v>1395</v>
      </c>
      <c r="D164" s="5">
        <v>225492000000</v>
      </c>
      <c r="E164" s="5">
        <v>120679000000</v>
      </c>
      <c r="F164" s="5">
        <v>-55639000000</v>
      </c>
      <c r="G164" s="5">
        <v>115234000000</v>
      </c>
      <c r="I164" s="5">
        <v>370668000000</v>
      </c>
      <c r="J164" s="5">
        <v>469485000000</v>
      </c>
      <c r="K164" s="5">
        <v>481222000000</v>
      </c>
      <c r="L164" s="5">
        <v>431192000000</v>
      </c>
      <c r="M164" s="5">
        <v>514017000000</v>
      </c>
      <c r="N164" s="5">
        <v>584303000000</v>
      </c>
      <c r="O164" s="5">
        <v>732415000000</v>
      </c>
      <c r="P164" s="5">
        <v>803479000000</v>
      </c>
      <c r="Q164" s="5">
        <v>1360474000000</v>
      </c>
      <c r="R164" s="5">
        <v>723972000000</v>
      </c>
      <c r="S164" s="5">
        <v>646027000000</v>
      </c>
      <c r="T164" s="5">
        <v>1182580000000</v>
      </c>
      <c r="U164" s="5">
        <v>940949000000</v>
      </c>
      <c r="V164" s="5">
        <v>1121132000000</v>
      </c>
      <c r="W164" s="5">
        <v>568062000000</v>
      </c>
    </row>
    <row r="165" spans="3:26" ht="15.5" x14ac:dyDescent="0.35">
      <c r="C165" t="s">
        <v>1396</v>
      </c>
      <c r="D165" s="5">
        <v>-212176000000</v>
      </c>
      <c r="E165" s="5">
        <v>-228091000000</v>
      </c>
      <c r="F165" s="5">
        <v>-117708000000</v>
      </c>
      <c r="G165" s="5">
        <v>-163135000000</v>
      </c>
      <c r="I165" s="5">
        <v>-614508000000</v>
      </c>
      <c r="J165" s="5">
        <v>-474380000000</v>
      </c>
      <c r="K165" s="5">
        <v>-551819000000</v>
      </c>
      <c r="L165" s="5">
        <v>-433076000000</v>
      </c>
      <c r="M165" s="5">
        <v>-721722000000</v>
      </c>
      <c r="N165" s="5">
        <v>-647713000000</v>
      </c>
      <c r="O165" s="5">
        <v>-978852000000</v>
      </c>
      <c r="P165" s="5">
        <v>-691263000000</v>
      </c>
      <c r="Q165" s="5">
        <v>-1038512000000</v>
      </c>
      <c r="R165" s="5">
        <v>-716075000000</v>
      </c>
      <c r="S165" s="5">
        <v>-767779000000</v>
      </c>
      <c r="T165" s="5">
        <v>-1160770000000</v>
      </c>
      <c r="U165" s="5">
        <v>-395989000000</v>
      </c>
      <c r="V165" s="5">
        <v>-741398000000</v>
      </c>
      <c r="W165" s="5">
        <v>-740245000000</v>
      </c>
      <c r="X165" s="5">
        <v>-660900000000</v>
      </c>
      <c r="Y165" s="5">
        <v>112942000000</v>
      </c>
      <c r="Z165" s="5">
        <v>-1065153000000</v>
      </c>
    </row>
    <row r="166" spans="3:26" ht="15.5" x14ac:dyDescent="0.35">
      <c r="C166" t="s">
        <v>173</v>
      </c>
      <c r="D166" s="5">
        <v>-989331000000</v>
      </c>
      <c r="E166" s="5">
        <v>417561000000</v>
      </c>
      <c r="F166" s="5">
        <v>119251000000</v>
      </c>
      <c r="G166" s="5">
        <v>-56005000000</v>
      </c>
      <c r="I166" s="5">
        <v>-359664000000</v>
      </c>
      <c r="J166" s="5">
        <v>-819268000000</v>
      </c>
      <c r="K166" s="5">
        <v>-1012952000000</v>
      </c>
      <c r="L166" s="5">
        <v>-1554627000000</v>
      </c>
      <c r="M166" s="5">
        <v>-569409000000</v>
      </c>
      <c r="N166" s="5">
        <v>-2311046000000</v>
      </c>
      <c r="O166" s="5">
        <v>-1595912000000</v>
      </c>
      <c r="P166" s="5">
        <v>-1720331000000</v>
      </c>
      <c r="Q166" s="5">
        <v>1326709000000</v>
      </c>
      <c r="R166" s="5">
        <v>-101159000000</v>
      </c>
      <c r="S166" s="5">
        <v>149691000000</v>
      </c>
      <c r="T166" s="5">
        <v>-297011000000</v>
      </c>
      <c r="U166" s="5">
        <v>-160702000000</v>
      </c>
      <c r="V166" s="5">
        <v>-1195987000000</v>
      </c>
      <c r="W166" s="5">
        <v>-472879000000</v>
      </c>
      <c r="X166" s="5">
        <v>-3552551000000</v>
      </c>
      <c r="Y166" s="5">
        <v>714749000000</v>
      </c>
      <c r="Z166" s="5">
        <v>379128000000</v>
      </c>
    </row>
    <row r="167" spans="3:26" ht="15.5" x14ac:dyDescent="0.35">
      <c r="C167" t="s">
        <v>174</v>
      </c>
      <c r="D167" s="5">
        <v>237207000000</v>
      </c>
      <c r="E167" s="5">
        <v>109809000000</v>
      </c>
      <c r="F167" s="5">
        <v>81332000000</v>
      </c>
      <c r="G167" s="5">
        <v>-33113000000</v>
      </c>
      <c r="I167" s="5">
        <v>135931000000</v>
      </c>
      <c r="J167" s="5">
        <v>46675000000</v>
      </c>
      <c r="K167" s="5">
        <v>-89572000000</v>
      </c>
      <c r="L167" s="5">
        <v>385903000000</v>
      </c>
      <c r="M167" s="5">
        <v>1296920000000</v>
      </c>
      <c r="N167" s="5">
        <v>1206036000000</v>
      </c>
      <c r="O167" s="5">
        <v>798055000000</v>
      </c>
      <c r="P167" s="5">
        <v>1023303000000</v>
      </c>
      <c r="Q167" s="5">
        <v>-1032571000000</v>
      </c>
      <c r="R167" s="5">
        <v>912366000000</v>
      </c>
      <c r="S167" s="5">
        <v>-834598000000</v>
      </c>
      <c r="T167" s="5">
        <v>-966377000000</v>
      </c>
      <c r="U167" s="5">
        <v>415449000000</v>
      </c>
      <c r="V167" s="5">
        <v>1372126000000</v>
      </c>
      <c r="W167" s="5">
        <v>-866464000000</v>
      </c>
      <c r="X167" s="5">
        <v>3913563000000</v>
      </c>
      <c r="Y167" s="5">
        <v>-1429792000000</v>
      </c>
      <c r="Z167" s="5">
        <v>-2062952000000</v>
      </c>
    </row>
    <row r="168" spans="3:26" ht="15.5" x14ac:dyDescent="0.35">
      <c r="C168" t="s">
        <v>1418</v>
      </c>
      <c r="D168" s="5">
        <v>151089000000</v>
      </c>
      <c r="F168" s="5">
        <v>65677000000</v>
      </c>
      <c r="G168" s="5">
        <v>60009000000</v>
      </c>
      <c r="I168" s="5">
        <v>278684000000</v>
      </c>
      <c r="J168" s="5">
        <v>118293000000</v>
      </c>
      <c r="K168" s="5">
        <v>279631000000</v>
      </c>
      <c r="L168" s="5">
        <v>132499000000</v>
      </c>
      <c r="M168" s="5">
        <v>50999000000</v>
      </c>
      <c r="O168" s="5">
        <v>190911000000</v>
      </c>
      <c r="P168" s="5">
        <v>460563000000</v>
      </c>
      <c r="Q168" s="5">
        <v>372436000000</v>
      </c>
      <c r="R168" s="5">
        <v>222473000000</v>
      </c>
      <c r="S168" s="5">
        <v>214395000000</v>
      </c>
      <c r="T168" s="5">
        <v>321783000000</v>
      </c>
      <c r="U168" s="5">
        <v>207031000000</v>
      </c>
      <c r="V168" s="5">
        <v>8900000000</v>
      </c>
    </row>
    <row r="169" spans="3:26" ht="15.5" x14ac:dyDescent="0.35">
      <c r="C169" t="s">
        <v>657</v>
      </c>
      <c r="D169" s="5">
        <v>95226000000</v>
      </c>
      <c r="E169" s="5">
        <v>114239000000</v>
      </c>
      <c r="F169" s="5">
        <v>66704000000</v>
      </c>
      <c r="G169" s="5">
        <v>576965000000</v>
      </c>
      <c r="I169" s="5">
        <v>646627000000</v>
      </c>
      <c r="K169" s="5">
        <v>2106000000</v>
      </c>
      <c r="L169" s="5">
        <v>5333000000</v>
      </c>
      <c r="M169" s="5">
        <v>893728000000</v>
      </c>
      <c r="N169" s="5">
        <v>576066000000</v>
      </c>
      <c r="O169" s="5">
        <v>1255107000000</v>
      </c>
      <c r="P169" s="5">
        <v>588054000000</v>
      </c>
      <c r="V169" s="5">
        <v>2000000000</v>
      </c>
      <c r="W169" s="5">
        <v>196465000000</v>
      </c>
      <c r="Y169" s="5">
        <v>100000000</v>
      </c>
    </row>
    <row r="170" spans="3:26" ht="15.5" x14ac:dyDescent="0.35">
      <c r="C170" t="s">
        <v>793</v>
      </c>
      <c r="E170" s="5">
        <v>-4973000000</v>
      </c>
      <c r="G170" s="5">
        <v>-576964000000</v>
      </c>
      <c r="I170" s="5">
        <v>-576964000000</v>
      </c>
      <c r="J170" s="5">
        <v>-566248000000</v>
      </c>
      <c r="K170" s="5">
        <v>-360271000000</v>
      </c>
      <c r="L170" s="5">
        <v>-157918000000</v>
      </c>
      <c r="M170" s="5">
        <v>-63469000000</v>
      </c>
      <c r="N170" s="5">
        <v>-81728000000</v>
      </c>
      <c r="O170" s="5">
        <v>-497730000000</v>
      </c>
      <c r="P170" s="5">
        <v>-133923000000</v>
      </c>
      <c r="Q170" s="5">
        <v>-540915000000</v>
      </c>
      <c r="R170" s="5">
        <v>-307193000000</v>
      </c>
      <c r="S170" s="5">
        <v>-31750000000</v>
      </c>
    </row>
    <row r="171" spans="3:26" ht="15.5" x14ac:dyDescent="0.35">
      <c r="C171" t="s">
        <v>2228</v>
      </c>
    </row>
    <row r="172" spans="3:26" ht="15.5" x14ac:dyDescent="0.35">
      <c r="C172" t="s">
        <v>2229</v>
      </c>
      <c r="M172" s="5">
        <v>-325854000000</v>
      </c>
      <c r="N172" s="5">
        <v>325854000000</v>
      </c>
    </row>
    <row r="173" spans="3:26" ht="15.5" x14ac:dyDescent="0.35">
      <c r="C173" t="s">
        <v>180</v>
      </c>
    </row>
    <row r="174" spans="3:26" ht="15.5" x14ac:dyDescent="0.35">
      <c r="C174" t="s">
        <v>423</v>
      </c>
      <c r="D174" s="5">
        <v>2652000000</v>
      </c>
      <c r="E174" s="5">
        <v>3368000000</v>
      </c>
      <c r="F174" s="5">
        <v>13517000000</v>
      </c>
      <c r="G174" s="5">
        <v>1017000000</v>
      </c>
      <c r="I174" s="5">
        <v>23534000000</v>
      </c>
      <c r="J174" s="5">
        <v>55551000000</v>
      </c>
      <c r="K174" s="5">
        <v>44332000000</v>
      </c>
      <c r="L174" s="5">
        <v>125883000000</v>
      </c>
      <c r="M174" s="5">
        <v>118417000000</v>
      </c>
      <c r="N174" s="5">
        <v>532176000000</v>
      </c>
      <c r="O174" s="5">
        <v>386095000000</v>
      </c>
      <c r="P174" s="5">
        <v>199602000000</v>
      </c>
      <c r="Q174" s="5">
        <v>210873000000</v>
      </c>
      <c r="R174" s="5">
        <v>227288000000</v>
      </c>
      <c r="S174" s="5">
        <v>9188000000</v>
      </c>
      <c r="T174" s="5">
        <v>31796000000</v>
      </c>
      <c r="U174" s="5">
        <v>4351000000</v>
      </c>
      <c r="V174" s="5">
        <v>97352000000</v>
      </c>
      <c r="W174" s="5">
        <v>68217000000</v>
      </c>
      <c r="X174" s="5">
        <v>21585000000</v>
      </c>
      <c r="Y174" s="5">
        <v>7334000000</v>
      </c>
      <c r="Z174" s="5">
        <v>19054000000</v>
      </c>
    </row>
    <row r="175" spans="3:26" ht="15.5" x14ac:dyDescent="0.35">
      <c r="C175" t="s">
        <v>176</v>
      </c>
      <c r="D175" s="5">
        <v>-22727000000</v>
      </c>
      <c r="E175" s="5">
        <v>-26111000000</v>
      </c>
      <c r="F175" s="5">
        <v>-21192000000</v>
      </c>
      <c r="G175" s="5">
        <v>-97076000000</v>
      </c>
      <c r="I175" s="5">
        <v>-169421000000</v>
      </c>
      <c r="J175" s="5">
        <v>-188547000000</v>
      </c>
      <c r="K175" s="5">
        <v>-572757000000</v>
      </c>
      <c r="L175" s="5">
        <v>-207940000000</v>
      </c>
      <c r="M175" s="5">
        <v>-117877000000</v>
      </c>
      <c r="N175" s="5">
        <v>-131464000000</v>
      </c>
      <c r="O175" s="5">
        <v>-382150000000</v>
      </c>
      <c r="P175" s="5">
        <v>-350497000000</v>
      </c>
      <c r="Q175" s="5">
        <v>-314891000000</v>
      </c>
      <c r="R175" s="5">
        <v>-594419000000</v>
      </c>
      <c r="S175" s="5">
        <v>-499111000000</v>
      </c>
      <c r="T175" s="5">
        <v>-485020000000</v>
      </c>
      <c r="U175" s="5">
        <v>-691713000000</v>
      </c>
      <c r="V175" s="5">
        <v>-669749000000</v>
      </c>
      <c r="W175" s="5">
        <v>-541524000000</v>
      </c>
      <c r="X175" s="5">
        <v>-307965000000</v>
      </c>
      <c r="Y175" s="5">
        <v>-264671000000</v>
      </c>
      <c r="Z175" s="5">
        <v>-230653000000</v>
      </c>
    </row>
    <row r="176" spans="3:26" ht="15.5" x14ac:dyDescent="0.35">
      <c r="C176" t="s">
        <v>673</v>
      </c>
    </row>
    <row r="177" spans="3:26" ht="15.5" x14ac:dyDescent="0.35">
      <c r="C177" t="s">
        <v>2230</v>
      </c>
    </row>
    <row r="178" spans="3:26" ht="15.5" x14ac:dyDescent="0.35">
      <c r="C178" t="s">
        <v>178</v>
      </c>
      <c r="R178" s="5">
        <v>-403870000000</v>
      </c>
      <c r="S178" s="5">
        <v>-394537000000</v>
      </c>
      <c r="T178" s="5">
        <v>-598198000000</v>
      </c>
      <c r="X178" s="5">
        <v>-137575000000</v>
      </c>
      <c r="Y178" s="5">
        <v>-277995000000</v>
      </c>
      <c r="Z178" s="5">
        <v>-339684000000</v>
      </c>
    </row>
    <row r="179" spans="3:26" ht="15.5" x14ac:dyDescent="0.35">
      <c r="C179" t="s">
        <v>563</v>
      </c>
      <c r="P179" s="5">
        <v>-10501000000</v>
      </c>
      <c r="Q179" s="5">
        <v>32944000000</v>
      </c>
      <c r="R179" s="5">
        <v>-53607000000</v>
      </c>
      <c r="S179" s="5">
        <v>-63684000000</v>
      </c>
      <c r="T179" s="5">
        <v>-582972000000</v>
      </c>
      <c r="U179" s="5">
        <v>-858327000000</v>
      </c>
      <c r="V179" s="5">
        <v>-280866000000</v>
      </c>
      <c r="W179" s="5">
        <v>-546975000000</v>
      </c>
      <c r="X179" s="5">
        <v>-15915000000</v>
      </c>
      <c r="Y179" s="5">
        <v>-891600000000</v>
      </c>
      <c r="Z179" s="5">
        <v>-669256000000</v>
      </c>
    </row>
    <row r="180" spans="3:26" ht="15.5" x14ac:dyDescent="0.35">
      <c r="C180" t="s">
        <v>2231</v>
      </c>
      <c r="L180" s="5">
        <v>-44437000000</v>
      </c>
      <c r="M180" s="5">
        <v>-69449000000</v>
      </c>
      <c r="N180" s="5">
        <v>199104000000</v>
      </c>
      <c r="P180" s="5">
        <v>75743000000</v>
      </c>
      <c r="Q180" s="5">
        <v>150651000000</v>
      </c>
    </row>
    <row r="181" spans="3:26" ht="15.5" x14ac:dyDescent="0.35">
      <c r="C181" t="s">
        <v>2232</v>
      </c>
      <c r="Z181" s="5">
        <v>5000000000</v>
      </c>
    </row>
    <row r="182" spans="3:26" ht="15.5" x14ac:dyDescent="0.35">
      <c r="C182" t="s">
        <v>2233</v>
      </c>
      <c r="U182" s="5">
        <v>2840900000000</v>
      </c>
    </row>
    <row r="183" spans="3:26" ht="15.5" x14ac:dyDescent="0.35">
      <c r="C183" t="s">
        <v>504</v>
      </c>
      <c r="F183" s="5">
        <v>913000000</v>
      </c>
      <c r="I183" s="5">
        <v>913000000</v>
      </c>
      <c r="J183" s="5">
        <v>195396000000</v>
      </c>
      <c r="L183" s="5">
        <v>187530000000</v>
      </c>
      <c r="O183" s="5">
        <v>6091000000</v>
      </c>
      <c r="R183" s="5">
        <v>12019000000</v>
      </c>
      <c r="S183" s="5">
        <v>9581000000</v>
      </c>
      <c r="T183" s="5">
        <v>6975000000</v>
      </c>
      <c r="U183" s="5">
        <v>22550000000</v>
      </c>
      <c r="V183" s="5">
        <v>45000000000</v>
      </c>
    </row>
    <row r="184" spans="3:26" ht="15.5" x14ac:dyDescent="0.35">
      <c r="C184" t="s">
        <v>2234</v>
      </c>
      <c r="T184" s="5">
        <v>-40000000</v>
      </c>
      <c r="U184" s="5">
        <v>-6412000000</v>
      </c>
      <c r="Y184" s="5">
        <v>210834000000</v>
      </c>
    </row>
    <row r="185" spans="3:26" ht="15.5" x14ac:dyDescent="0.35">
      <c r="C185" t="s">
        <v>558</v>
      </c>
      <c r="K185" s="5">
        <v>-1848000000</v>
      </c>
      <c r="R185" s="5">
        <v>-67075000000</v>
      </c>
      <c r="V185" s="5">
        <v>-470000000</v>
      </c>
    </row>
    <row r="186" spans="3:26" ht="15.5" x14ac:dyDescent="0.35">
      <c r="C186" t="s">
        <v>338</v>
      </c>
      <c r="D186" s="5">
        <v>-273000000</v>
      </c>
      <c r="E186" s="5">
        <v>-565000000</v>
      </c>
      <c r="F186" s="5">
        <v>-27035000000</v>
      </c>
      <c r="G186" s="5">
        <v>-4878000000</v>
      </c>
      <c r="I186" s="5">
        <v>-36326000000</v>
      </c>
      <c r="J186" s="5">
        <v>-35941000000</v>
      </c>
      <c r="K186" s="5">
        <v>-95373000000</v>
      </c>
      <c r="L186" s="5">
        <v>-57560000000</v>
      </c>
      <c r="M186" s="5">
        <v>-423000000</v>
      </c>
    </row>
    <row r="187" spans="3:26" ht="15.5" x14ac:dyDescent="0.35">
      <c r="C187" t="s">
        <v>2235</v>
      </c>
      <c r="U187" s="5">
        <v>-2840900000000</v>
      </c>
    </row>
    <row r="188" spans="3:26" ht="15.5" x14ac:dyDescent="0.35">
      <c r="C188" t="s">
        <v>2236</v>
      </c>
      <c r="T188" s="5">
        <v>299195000000</v>
      </c>
      <c r="U188" s="5">
        <v>790203000000</v>
      </c>
      <c r="V188" s="5">
        <v>304637000000</v>
      </c>
    </row>
    <row r="189" spans="3:26" ht="15.5" x14ac:dyDescent="0.35">
      <c r="C189" t="s">
        <v>838</v>
      </c>
    </row>
    <row r="190" spans="3:26" ht="15.5" x14ac:dyDescent="0.35">
      <c r="C190" t="s">
        <v>2237</v>
      </c>
      <c r="T190" s="5">
        <v>-15295000000</v>
      </c>
    </row>
    <row r="191" spans="3:26" ht="15.5" x14ac:dyDescent="0.35">
      <c r="C191" t="s">
        <v>2238</v>
      </c>
      <c r="Y191" s="5">
        <v>-306033000000</v>
      </c>
    </row>
    <row r="192" spans="3:26" ht="15.5" x14ac:dyDescent="0.35">
      <c r="C192" t="s">
        <v>2239</v>
      </c>
      <c r="R192" s="5">
        <v>1648504000000</v>
      </c>
    </row>
    <row r="193" spans="3:26" ht="15.5" x14ac:dyDescent="0.35">
      <c r="C193" t="s">
        <v>2240</v>
      </c>
      <c r="Q193" s="5">
        <v>-15326000000</v>
      </c>
      <c r="S193" s="5">
        <v>-57072000000</v>
      </c>
    </row>
    <row r="194" spans="3:26" ht="15.5" x14ac:dyDescent="0.35">
      <c r="C194" t="s">
        <v>183</v>
      </c>
      <c r="D194" s="5">
        <v>-989331000000</v>
      </c>
      <c r="E194" s="5">
        <v>417561000000</v>
      </c>
      <c r="F194" s="5">
        <v>119251000000</v>
      </c>
      <c r="G194" s="5">
        <v>-56005000000</v>
      </c>
      <c r="I194" s="5">
        <v>-359664000000</v>
      </c>
      <c r="J194" s="5">
        <v>-819268000000</v>
      </c>
      <c r="K194" s="5">
        <v>-1012952000000</v>
      </c>
      <c r="L194" s="5">
        <v>-1554627000000</v>
      </c>
      <c r="M194" s="5">
        <v>-569409000000</v>
      </c>
      <c r="N194" s="5">
        <v>-2311046000000</v>
      </c>
      <c r="O194" s="5">
        <v>-1595912000000</v>
      </c>
      <c r="P194" s="5">
        <v>-1720331000000</v>
      </c>
      <c r="Q194" s="5">
        <v>1326709000000</v>
      </c>
      <c r="R194" s="5">
        <v>-101159000000</v>
      </c>
      <c r="S194" s="5">
        <v>149691000000</v>
      </c>
      <c r="T194" s="5">
        <v>-297011000000</v>
      </c>
      <c r="U194" s="5">
        <v>-160702000000</v>
      </c>
      <c r="V194" s="5">
        <v>-1195987000000</v>
      </c>
      <c r="W194" s="5">
        <v>-472879000000</v>
      </c>
      <c r="X194" s="5">
        <v>-3552551000000</v>
      </c>
      <c r="Y194" s="5">
        <v>714749000000</v>
      </c>
      <c r="Z194" s="5">
        <v>379128000000</v>
      </c>
    </row>
    <row r="195" spans="3:26" ht="15.5" x14ac:dyDescent="0.35">
      <c r="C195" t="s">
        <v>836</v>
      </c>
      <c r="T195" s="5">
        <v>347281000000</v>
      </c>
      <c r="U195" s="5">
        <v>2009387000000</v>
      </c>
      <c r="Y195" s="5">
        <v>528000000000</v>
      </c>
    </row>
    <row r="196" spans="3:26" ht="15.5" x14ac:dyDescent="0.35">
      <c r="C196" t="s">
        <v>2241</v>
      </c>
      <c r="M196" s="5">
        <v>717150000000</v>
      </c>
    </row>
    <row r="197" spans="3:26" ht="15.5" x14ac:dyDescent="0.35">
      <c r="C197" t="s">
        <v>717</v>
      </c>
      <c r="L197" s="5">
        <v>515438000000</v>
      </c>
    </row>
    <row r="198" spans="3:26" ht="15.5" x14ac:dyDescent="0.35">
      <c r="C198" t="s">
        <v>380</v>
      </c>
    </row>
    <row r="199" spans="3:26" ht="15.5" x14ac:dyDescent="0.35">
      <c r="C199" t="s">
        <v>571</v>
      </c>
    </row>
    <row r="200" spans="3:26" ht="15.5" x14ac:dyDescent="0.35">
      <c r="C200" t="s">
        <v>2242</v>
      </c>
    </row>
    <row r="201" spans="3:26" ht="15.5" x14ac:dyDescent="0.35">
      <c r="C201" t="s">
        <v>2243</v>
      </c>
      <c r="D201" s="5">
        <v>56000000000</v>
      </c>
      <c r="E201" s="5">
        <v>675000000000</v>
      </c>
      <c r="F201" s="5">
        <v>371918000000</v>
      </c>
      <c r="G201" s="5">
        <v>130000000000</v>
      </c>
      <c r="I201" s="5">
        <v>506918000000</v>
      </c>
      <c r="J201" s="5">
        <v>209996000000</v>
      </c>
      <c r="K201" s="5">
        <v>1418296000000</v>
      </c>
      <c r="L201" s="5">
        <v>68228000000</v>
      </c>
      <c r="M201" s="5">
        <v>150270000000</v>
      </c>
      <c r="N201" s="5">
        <v>160998000000</v>
      </c>
      <c r="O201" s="5">
        <v>243909000000</v>
      </c>
      <c r="P201" s="5">
        <v>485243000000</v>
      </c>
      <c r="Q201" s="5">
        <v>4173771000000</v>
      </c>
      <c r="R201" s="5">
        <v>490299000000</v>
      </c>
      <c r="S201" s="5">
        <v>1275835000000</v>
      </c>
      <c r="T201" s="5">
        <v>384268000000</v>
      </c>
      <c r="U201" s="5">
        <v>1752919000000</v>
      </c>
      <c r="V201" s="5">
        <v>1717904000000</v>
      </c>
      <c r="W201" s="5">
        <v>3237983000000</v>
      </c>
      <c r="X201" s="5">
        <v>1741086000000</v>
      </c>
      <c r="Y201" s="5">
        <v>2393844000000</v>
      </c>
      <c r="Z201" s="5">
        <v>1802768000000</v>
      </c>
    </row>
    <row r="202" spans="3:26" ht="15.5" x14ac:dyDescent="0.35">
      <c r="C202" t="s">
        <v>2244</v>
      </c>
      <c r="D202" s="5">
        <v>8976000000</v>
      </c>
      <c r="E202" s="5">
        <v>11476000000</v>
      </c>
      <c r="F202" s="5">
        <v>6415000000</v>
      </c>
      <c r="G202" s="5">
        <v>6333000000</v>
      </c>
      <c r="I202" s="5">
        <v>34141000000</v>
      </c>
      <c r="J202" s="5">
        <v>44813000000</v>
      </c>
      <c r="K202" s="5">
        <v>44949000000</v>
      </c>
      <c r="L202" s="5">
        <v>24681000000</v>
      </c>
      <c r="M202" s="5">
        <v>23182000000</v>
      </c>
      <c r="N202" s="5">
        <v>30902000000</v>
      </c>
      <c r="O202" s="5">
        <v>64033000000</v>
      </c>
      <c r="P202" s="5">
        <v>58140000000</v>
      </c>
      <c r="Q202" s="5">
        <v>168952000000</v>
      </c>
      <c r="R202" s="5">
        <v>103195000000</v>
      </c>
      <c r="S202" s="5">
        <v>99503000000</v>
      </c>
      <c r="T202" s="5">
        <v>100188000000</v>
      </c>
      <c r="U202" s="5">
        <v>141187000000</v>
      </c>
      <c r="V202" s="5">
        <v>236147000000</v>
      </c>
      <c r="W202" s="5">
        <v>277207000000</v>
      </c>
      <c r="X202" s="5">
        <v>304756000000</v>
      </c>
      <c r="Y202" s="5">
        <v>351173000000</v>
      </c>
      <c r="Z202" s="5">
        <v>233763000000</v>
      </c>
    </row>
    <row r="203" spans="3:26" ht="15.5" x14ac:dyDescent="0.35">
      <c r="C203" t="s">
        <v>2245</v>
      </c>
      <c r="D203" s="5">
        <v>-953481000000</v>
      </c>
      <c r="E203" s="5">
        <v>-141319000000</v>
      </c>
      <c r="F203" s="5">
        <v>-106759000000</v>
      </c>
      <c r="G203" s="5">
        <v>-83139000000</v>
      </c>
      <c r="I203" s="5">
        <v>-347429000000</v>
      </c>
      <c r="J203" s="5">
        <v>-433229000000</v>
      </c>
      <c r="K203" s="5">
        <v>-1551760000000</v>
      </c>
      <c r="L203" s="5">
        <v>-1323876000000</v>
      </c>
      <c r="M203" s="5">
        <v>-419016000000</v>
      </c>
      <c r="N203" s="5">
        <v>-826617000000</v>
      </c>
      <c r="O203" s="5">
        <v>-962828000000</v>
      </c>
      <c r="P203" s="5">
        <v>-758697000000</v>
      </c>
      <c r="Q203" s="5">
        <v>-493932000000</v>
      </c>
      <c r="R203" s="5">
        <v>-157764000000</v>
      </c>
      <c r="S203" s="5">
        <v>-416871000000</v>
      </c>
      <c r="T203" s="5">
        <v>-165713000000</v>
      </c>
      <c r="U203" s="5">
        <v>-4122165000000</v>
      </c>
      <c r="V203" s="5">
        <v>-1283056000000</v>
      </c>
      <c r="W203" s="5">
        <v>-2358446000000</v>
      </c>
      <c r="X203" s="5">
        <v>-3423941000000</v>
      </c>
      <c r="Y203" s="5">
        <v>-2010841000000</v>
      </c>
      <c r="Z203" s="5">
        <v>-945343000000</v>
      </c>
    </row>
    <row r="204" spans="3:26" ht="15.5" x14ac:dyDescent="0.35">
      <c r="C204" t="s">
        <v>1207</v>
      </c>
      <c r="Q204" s="5">
        <v>-24155000000</v>
      </c>
      <c r="S204" s="5">
        <v>-94609000000</v>
      </c>
      <c r="T204" s="5">
        <v>-213373000000</v>
      </c>
      <c r="U204" s="5">
        <v>-10065000000</v>
      </c>
      <c r="V204" s="5">
        <v>-7728000000</v>
      </c>
      <c r="W204" s="5">
        <v>-77275000000</v>
      </c>
      <c r="X204" s="5">
        <v>-16614000000</v>
      </c>
      <c r="Z204" s="5">
        <v>-6759000000</v>
      </c>
    </row>
    <row r="205" spans="3:26" ht="15.5" x14ac:dyDescent="0.35">
      <c r="C205" t="s">
        <v>709</v>
      </c>
      <c r="D205" s="5">
        <v>-35359000000</v>
      </c>
      <c r="E205" s="5">
        <v>-49632000000</v>
      </c>
      <c r="F205" s="5">
        <v>-68313000000</v>
      </c>
      <c r="G205" s="5">
        <v>-42807000000</v>
      </c>
      <c r="I205" s="5">
        <v>-204736000000</v>
      </c>
      <c r="J205" s="5">
        <v>-240962000000</v>
      </c>
      <c r="K205" s="5">
        <v>-226276000000</v>
      </c>
      <c r="L205" s="5">
        <v>-230008000000</v>
      </c>
      <c r="M205" s="5">
        <v>-323683000000</v>
      </c>
      <c r="N205" s="5">
        <v>-405323000000</v>
      </c>
      <c r="O205" s="5">
        <v>-475325000000</v>
      </c>
      <c r="P205" s="5">
        <v>-524412000000</v>
      </c>
      <c r="Q205" s="5">
        <v>-739470000000</v>
      </c>
      <c r="R205" s="5">
        <v>-541220000000</v>
      </c>
      <c r="S205" s="5">
        <v>-564144000000</v>
      </c>
      <c r="T205" s="5">
        <v>-337304000000</v>
      </c>
      <c r="U205" s="5">
        <v>-216387000000</v>
      </c>
      <c r="V205" s="5">
        <v>-297988000000</v>
      </c>
      <c r="W205" s="5">
        <v>-253069000000</v>
      </c>
      <c r="X205" s="5">
        <v>-385487000000</v>
      </c>
      <c r="Y205" s="5">
        <v>-609232000000</v>
      </c>
      <c r="Z205" s="5">
        <v>-392850000000</v>
      </c>
    </row>
    <row r="206" spans="3:26" ht="15.5" x14ac:dyDescent="0.35">
      <c r="C206" t="s">
        <v>662</v>
      </c>
      <c r="D206" s="5">
        <v>31625000000</v>
      </c>
    </row>
    <row r="207" spans="3:26" ht="15.5" x14ac:dyDescent="0.35">
      <c r="C207" t="s">
        <v>345</v>
      </c>
      <c r="E207" s="5">
        <v>-5000000000</v>
      </c>
    </row>
    <row r="208" spans="3:26" ht="15.5" x14ac:dyDescent="0.35">
      <c r="C208" t="s">
        <v>2246</v>
      </c>
      <c r="F208" s="5">
        <v>390000000</v>
      </c>
      <c r="I208" s="5">
        <v>6090000000</v>
      </c>
    </row>
    <row r="209" spans="3:26" ht="15.5" x14ac:dyDescent="0.35">
      <c r="C209" t="s">
        <v>537</v>
      </c>
      <c r="T209" s="5">
        <v>240536000000</v>
      </c>
      <c r="U209" s="5">
        <v>210919000000</v>
      </c>
      <c r="V209" s="5">
        <v>-1204475000000</v>
      </c>
    </row>
    <row r="210" spans="3:26" ht="15.5" x14ac:dyDescent="0.35">
      <c r="C210" t="s">
        <v>2247</v>
      </c>
      <c r="X210" s="5">
        <v>-1886225000000</v>
      </c>
      <c r="Y210" s="5">
        <v>-553820000000</v>
      </c>
      <c r="Z210" s="5">
        <v>-286948000000</v>
      </c>
    </row>
    <row r="211" spans="3:26" ht="15.5" x14ac:dyDescent="0.35">
      <c r="C211" t="s">
        <v>2248</v>
      </c>
      <c r="X211" s="5">
        <v>-2787000000</v>
      </c>
      <c r="Y211" s="5">
        <v>-19510000000</v>
      </c>
    </row>
    <row r="212" spans="3:26" ht="15.5" x14ac:dyDescent="0.35">
      <c r="C212" t="s">
        <v>1435</v>
      </c>
    </row>
    <row r="213" spans="3:26" ht="15.5" x14ac:dyDescent="0.35">
      <c r="C213" t="s">
        <v>516</v>
      </c>
      <c r="Q213" s="5">
        <v>-3063970000000</v>
      </c>
      <c r="T213" s="5">
        <v>-188000000000</v>
      </c>
      <c r="V213" s="5">
        <v>-340000000000</v>
      </c>
      <c r="Y213" s="5">
        <v>-7882000000</v>
      </c>
    </row>
    <row r="214" spans="3:26" ht="15.5" x14ac:dyDescent="0.35">
      <c r="C214" t="s">
        <v>689</v>
      </c>
      <c r="Y214" s="5">
        <v>-443000000000</v>
      </c>
      <c r="Z214" s="5">
        <v>-7000000000</v>
      </c>
    </row>
    <row r="215" spans="3:26" ht="15.5" x14ac:dyDescent="0.35">
      <c r="C215" t="s">
        <v>2249</v>
      </c>
      <c r="Z215" s="5">
        <v>7095000000</v>
      </c>
    </row>
    <row r="216" spans="3:26" ht="15.5" x14ac:dyDescent="0.35">
      <c r="C216" t="s">
        <v>1342</v>
      </c>
      <c r="X216" s="5">
        <v>753907000000</v>
      </c>
      <c r="Y216" s="5">
        <v>709000000</v>
      </c>
    </row>
    <row r="217" spans="3:26" ht="15.5" x14ac:dyDescent="0.35">
      <c r="C217" t="s">
        <v>509</v>
      </c>
    </row>
    <row r="218" spans="3:26" ht="15.5" x14ac:dyDescent="0.35">
      <c r="C218" t="s">
        <v>2250</v>
      </c>
      <c r="W218" s="5">
        <v>-1271000000</v>
      </c>
      <c r="Y218" s="5">
        <v>-821000000</v>
      </c>
      <c r="Z218" s="5">
        <v>2085000000</v>
      </c>
    </row>
    <row r="219" spans="3:26" ht="15.5" x14ac:dyDescent="0.35">
      <c r="C219" t="s">
        <v>381</v>
      </c>
    </row>
    <row r="220" spans="3:26" ht="15.5" x14ac:dyDescent="0.35">
      <c r="C220" t="s">
        <v>382</v>
      </c>
      <c r="D220" s="5">
        <v>-931000000</v>
      </c>
      <c r="E220" s="5">
        <v>-261000000</v>
      </c>
      <c r="F220" s="5">
        <v>-874000000</v>
      </c>
      <c r="G220" s="5">
        <v>-827000000</v>
      </c>
      <c r="I220" s="5">
        <v>-3306000000</v>
      </c>
      <c r="J220" s="5">
        <v>-3082000000</v>
      </c>
      <c r="K220" s="5">
        <v>-2839000000</v>
      </c>
      <c r="L220" s="5">
        <v>-6994000000</v>
      </c>
      <c r="M220" s="5">
        <v>-46465000000</v>
      </c>
      <c r="N220" s="5">
        <v>-42694000000</v>
      </c>
      <c r="O220" s="5">
        <v>-62468000000</v>
      </c>
      <c r="P220" s="5">
        <v>-46446000000</v>
      </c>
      <c r="Q220" s="5">
        <v>-33196000000</v>
      </c>
      <c r="R220" s="5">
        <v>-27243000000</v>
      </c>
      <c r="S220" s="5">
        <v>-31988000000</v>
      </c>
    </row>
    <row r="221" spans="3:26" ht="15.5" x14ac:dyDescent="0.35">
      <c r="C221" t="s">
        <v>510</v>
      </c>
      <c r="D221" s="5">
        <v>-70082000000</v>
      </c>
      <c r="E221" s="5">
        <v>-72703000000</v>
      </c>
      <c r="F221" s="5">
        <v>-68425000000</v>
      </c>
      <c r="G221" s="5">
        <v>-65565000000</v>
      </c>
      <c r="I221" s="5">
        <v>-308469000000</v>
      </c>
      <c r="J221" s="5">
        <v>-319954000000</v>
      </c>
      <c r="K221" s="5">
        <v>-516247000000</v>
      </c>
      <c r="L221" s="5">
        <v>-433267000000</v>
      </c>
      <c r="M221" s="5">
        <v>-495376000000</v>
      </c>
      <c r="N221" s="5">
        <v>-589439000000</v>
      </c>
    </row>
    <row r="222" spans="3:26" ht="15.5" x14ac:dyDescent="0.35">
      <c r="C222" t="s">
        <v>2251</v>
      </c>
      <c r="P222" s="5">
        <v>496149000000</v>
      </c>
    </row>
    <row r="223" spans="3:26" ht="15.5" x14ac:dyDescent="0.35">
      <c r="C223" t="s">
        <v>2252</v>
      </c>
      <c r="K223" s="5">
        <v>56805000000</v>
      </c>
      <c r="M223" s="5">
        <v>11977000000</v>
      </c>
      <c r="N223" s="5">
        <v>918000000</v>
      </c>
      <c r="O223" s="5">
        <v>37075000000</v>
      </c>
      <c r="P223" s="5">
        <v>398689000000</v>
      </c>
      <c r="Q223" s="5">
        <v>21550000000</v>
      </c>
      <c r="R223" s="5">
        <v>111958000000</v>
      </c>
    </row>
    <row r="224" spans="3:26" ht="15.5" x14ac:dyDescent="0.35">
      <c r="C224" t="s">
        <v>2211</v>
      </c>
      <c r="K224" s="5">
        <v>-65123000000</v>
      </c>
      <c r="O224" s="5">
        <v>-2291000000</v>
      </c>
      <c r="P224" s="5">
        <v>-30134000000</v>
      </c>
      <c r="Q224" s="5">
        <v>-242339000000</v>
      </c>
    </row>
    <row r="225" spans="2:26" ht="15.5" x14ac:dyDescent="0.35">
      <c r="C225" t="s">
        <v>674</v>
      </c>
    </row>
    <row r="226" spans="2:26" ht="15.5" x14ac:dyDescent="0.35">
      <c r="C226" t="s">
        <v>2253</v>
      </c>
    </row>
    <row r="227" spans="2:26" ht="15.5" x14ac:dyDescent="0.35">
      <c r="C227" t="s">
        <v>2254</v>
      </c>
      <c r="P227" s="5">
        <v>-1406951000000</v>
      </c>
      <c r="Q227" s="5">
        <v>1406951000000</v>
      </c>
    </row>
    <row r="228" spans="2:26" ht="15.5" x14ac:dyDescent="0.35">
      <c r="C228" t="s">
        <v>1574</v>
      </c>
      <c r="L228" s="5">
        <v>-14248000000</v>
      </c>
      <c r="M228" s="5">
        <v>-27340000000</v>
      </c>
    </row>
    <row r="229" spans="2:26" ht="15.5" x14ac:dyDescent="0.35">
      <c r="C229" t="s">
        <v>2255</v>
      </c>
      <c r="J229" s="5">
        <v>-5000000000</v>
      </c>
      <c r="K229" s="5">
        <v>-125437000000</v>
      </c>
      <c r="L229" s="5">
        <v>-38000000000</v>
      </c>
      <c r="M229" s="5">
        <v>-51587000000</v>
      </c>
      <c r="N229" s="5">
        <v>-729932000000</v>
      </c>
      <c r="O229" s="5">
        <v>-374500000000</v>
      </c>
      <c r="P229" s="5">
        <v>-442325000000</v>
      </c>
    </row>
    <row r="230" spans="2:26" ht="15.5" x14ac:dyDescent="0.35">
      <c r="C230" t="s">
        <v>391</v>
      </c>
      <c r="D230" s="5">
        <v>-569999000000</v>
      </c>
      <c r="E230" s="5">
        <v>393316000000</v>
      </c>
      <c r="F230" s="5">
        <v>536214000000</v>
      </c>
      <c r="G230" s="5">
        <v>3147000000</v>
      </c>
      <c r="I230" s="5">
        <v>265418000000</v>
      </c>
      <c r="J230" s="5">
        <v>-316989000000</v>
      </c>
      <c r="K230" s="5">
        <v>-123476000000</v>
      </c>
      <c r="L230" s="5">
        <v>-925281000000</v>
      </c>
      <c r="M230" s="5">
        <v>1023307000000</v>
      </c>
      <c r="N230" s="5">
        <v>-180670000000</v>
      </c>
      <c r="O230" s="5">
        <v>-753021000000</v>
      </c>
      <c r="P230" s="5">
        <v>-607516000000</v>
      </c>
      <c r="Q230" s="5">
        <v>-218532000000</v>
      </c>
      <c r="R230" s="5">
        <v>1598935000000</v>
      </c>
      <c r="S230" s="5">
        <v>-913657000000</v>
      </c>
      <c r="T230" s="5">
        <v>-1601426000000</v>
      </c>
      <c r="U230" s="5">
        <v>1227014000000</v>
      </c>
      <c r="V230" s="5">
        <v>795925000000</v>
      </c>
      <c r="W230" s="5">
        <v>-1016021000000</v>
      </c>
      <c r="X230" s="5">
        <v>953363000000</v>
      </c>
      <c r="Y230" s="5">
        <v>531838000000</v>
      </c>
      <c r="Z230" s="5">
        <v>-916621000000</v>
      </c>
    </row>
    <row r="231" spans="2:26" ht="15.5" x14ac:dyDescent="0.35">
      <c r="C231" t="s">
        <v>193</v>
      </c>
      <c r="D231" s="5">
        <v>25813000000</v>
      </c>
      <c r="E231" s="5">
        <v>1395871000000</v>
      </c>
      <c r="G231" s="5">
        <v>-29166000000</v>
      </c>
      <c r="I231" s="5">
        <v>1126852000000</v>
      </c>
      <c r="J231" s="5">
        <v>1440701000000</v>
      </c>
      <c r="K231" s="5">
        <v>1564163000000</v>
      </c>
      <c r="L231" s="5">
        <v>2433408000000</v>
      </c>
      <c r="M231" s="5">
        <v>1694565000000</v>
      </c>
      <c r="N231" s="5">
        <v>1873527000000</v>
      </c>
      <c r="O231" s="5">
        <v>2633106000000</v>
      </c>
      <c r="P231" s="5">
        <v>3206173000000</v>
      </c>
      <c r="Q231" s="5">
        <v>3423654000000</v>
      </c>
      <c r="R231" s="5">
        <v>1852059000000</v>
      </c>
      <c r="S231" s="5">
        <v>2707486000000</v>
      </c>
      <c r="T231" s="5">
        <v>4301461000000</v>
      </c>
      <c r="U231" s="5">
        <v>2875259000000</v>
      </c>
      <c r="V231" s="5">
        <v>2039663000000</v>
      </c>
      <c r="W231" s="5">
        <v>3043788000000</v>
      </c>
      <c r="X231" s="5">
        <v>2428942000000</v>
      </c>
      <c r="Y231" s="5">
        <v>1897104000000</v>
      </c>
      <c r="Z231" s="5">
        <v>2813725000000</v>
      </c>
    </row>
    <row r="232" spans="2:26" ht="15.5" x14ac:dyDescent="0.35">
      <c r="C232" t="s">
        <v>2256</v>
      </c>
    </row>
    <row r="233" spans="2:26" ht="15.5" x14ac:dyDescent="0.35">
      <c r="C233" t="s">
        <v>194</v>
      </c>
      <c r="D233" s="5">
        <v>7428000000</v>
      </c>
      <c r="E233" s="5">
        <v>1479000000</v>
      </c>
      <c r="F233" s="5">
        <v>1382000000</v>
      </c>
      <c r="G233" s="5">
        <v>1939000000</v>
      </c>
      <c r="I233" s="5">
        <v>3601000000</v>
      </c>
      <c r="J233" s="5">
        <v>3140000000</v>
      </c>
      <c r="K233" s="5">
        <v>14000000</v>
      </c>
      <c r="L233" s="5">
        <v>5225000000</v>
      </c>
      <c r="M233" s="5">
        <v>-2229000000</v>
      </c>
      <c r="N233" s="5">
        <v>1708000000</v>
      </c>
      <c r="O233" s="5">
        <v>-6558000000</v>
      </c>
      <c r="P233" s="5">
        <v>5913000000</v>
      </c>
      <c r="Q233" s="5">
        <v>1342000000</v>
      </c>
      <c r="R233" s="5">
        <v>-2950000000</v>
      </c>
      <c r="S233" s="5">
        <v>58230000000</v>
      </c>
      <c r="T233" s="5">
        <v>9260000000</v>
      </c>
      <c r="U233" s="5">
        <v>199188000000</v>
      </c>
      <c r="V233" s="5">
        <v>39671000000</v>
      </c>
      <c r="W233" s="5">
        <v>11896000000</v>
      </c>
    </row>
    <row r="234" spans="2:26" ht="15.5" x14ac:dyDescent="0.35">
      <c r="C234" t="s">
        <v>444</v>
      </c>
      <c r="E234" s="5">
        <v>2979000000</v>
      </c>
    </row>
    <row r="235" spans="2:26" ht="15.5" x14ac:dyDescent="0.35">
      <c r="C235" t="s">
        <v>2257</v>
      </c>
      <c r="L235" s="5">
        <v>-1935000000</v>
      </c>
      <c r="M235" s="5">
        <v>-282235000000</v>
      </c>
      <c r="P235" s="5">
        <v>-75261000000</v>
      </c>
      <c r="Q235" s="5">
        <v>-291000000</v>
      </c>
      <c r="R235" s="5">
        <v>-24390000000</v>
      </c>
      <c r="T235" s="5">
        <v>-1809000000</v>
      </c>
      <c r="X235" s="5">
        <v>-338517000000</v>
      </c>
    </row>
    <row r="236" spans="2:26" ht="15.5" x14ac:dyDescent="0.35">
      <c r="C236" t="s">
        <v>103</v>
      </c>
    </row>
    <row r="237" spans="2:26" ht="15.5" x14ac:dyDescent="0.35">
      <c r="C237" t="s">
        <v>195</v>
      </c>
      <c r="D237" s="5">
        <v>-536758000000</v>
      </c>
      <c r="E237" s="5">
        <v>1793645000000</v>
      </c>
      <c r="F237" s="5">
        <v>537596000000</v>
      </c>
      <c r="G237" s="5">
        <v>-24080000000</v>
      </c>
      <c r="I237" s="5">
        <v>1395871000000</v>
      </c>
      <c r="J237" s="5">
        <v>1126852000000</v>
      </c>
      <c r="K237" s="5">
        <v>1440701000000</v>
      </c>
      <c r="L237" s="5">
        <v>1511417000000</v>
      </c>
      <c r="M237" s="5">
        <v>2433408000000</v>
      </c>
      <c r="N237" s="5">
        <v>1694565000000</v>
      </c>
      <c r="O237" s="5">
        <v>1873527000000</v>
      </c>
      <c r="P237" s="5">
        <v>2529309000000</v>
      </c>
      <c r="Q237" s="5">
        <v>3206173000000</v>
      </c>
      <c r="R237" s="5">
        <v>3423654000000</v>
      </c>
      <c r="S237" s="5">
        <v>1852059000000</v>
      </c>
      <c r="T237" s="5">
        <v>2707486000000</v>
      </c>
      <c r="U237" s="5">
        <v>4301461000000</v>
      </c>
      <c r="V237" s="5">
        <v>2875259000000</v>
      </c>
      <c r="W237" s="5">
        <v>2039663000000</v>
      </c>
      <c r="X237" s="5">
        <v>3043788000000</v>
      </c>
      <c r="Y237" s="5">
        <v>2428942000000</v>
      </c>
      <c r="Z237" s="5">
        <v>1897104000000</v>
      </c>
    </row>
    <row r="239" spans="2:26" ht="15.5" x14ac:dyDescent="0.35">
      <c r="B239" t="s">
        <v>196</v>
      </c>
      <c r="C239" t="s">
        <v>12</v>
      </c>
      <c r="D239" s="5">
        <v>15680000000</v>
      </c>
      <c r="E239" s="5">
        <v>15680000000</v>
      </c>
      <c r="F239" s="5">
        <v>15680000000</v>
      </c>
      <c r="G239" s="5">
        <v>15680000000</v>
      </c>
      <c r="I239" s="5">
        <v>15680000000</v>
      </c>
      <c r="J239" s="5">
        <v>15680000000</v>
      </c>
      <c r="K239" s="5">
        <v>15680000000</v>
      </c>
      <c r="L239" s="5">
        <v>15680000000</v>
      </c>
      <c r="M239" s="5">
        <v>14640000000</v>
      </c>
      <c r="N239" s="5">
        <v>14640000000</v>
      </c>
      <c r="O239" s="5">
        <v>14640000000</v>
      </c>
      <c r="P239" s="5">
        <v>14640000000</v>
      </c>
      <c r="Q239" s="5">
        <v>10060000000</v>
      </c>
      <c r="R239" s="5">
        <v>10060000000</v>
      </c>
      <c r="S239" s="5">
        <v>10060000000</v>
      </c>
      <c r="T239" s="5">
        <v>10060000000</v>
      </c>
      <c r="U239" s="5">
        <v>7730000000</v>
      </c>
      <c r="V239" s="5">
        <v>7730000000</v>
      </c>
      <c r="W239" s="5">
        <v>7730000000</v>
      </c>
      <c r="X239" s="5">
        <v>7730000000</v>
      </c>
      <c r="Y239" s="5">
        <v>6790000000</v>
      </c>
      <c r="Z239" s="5">
        <v>6790000000</v>
      </c>
    </row>
    <row r="240" spans="2:26" ht="15.5" x14ac:dyDescent="0.35">
      <c r="C240" t="s">
        <v>197</v>
      </c>
      <c r="D240" s="6">
        <v>-9.41</v>
      </c>
      <c r="E240" s="6">
        <v>7.64</v>
      </c>
      <c r="F240" s="6">
        <v>-2.11</v>
      </c>
      <c r="G240" s="6">
        <v>0.71</v>
      </c>
    </row>
    <row r="241" spans="3:7" ht="15.5" x14ac:dyDescent="0.35">
      <c r="C241" t="s">
        <v>198</v>
      </c>
      <c r="D241" s="6">
        <v>-8.08</v>
      </c>
      <c r="E241" s="6">
        <v>12.04</v>
      </c>
      <c r="F241" s="6">
        <v>-65.88</v>
      </c>
      <c r="G241" s="6">
        <v>335.21</v>
      </c>
    </row>
    <row r="242" spans="3:7" ht="15.5" x14ac:dyDescent="0.35">
      <c r="C242" t="s">
        <v>73</v>
      </c>
      <c r="D242" s="6">
        <v>0.42</v>
      </c>
      <c r="E242" s="6">
        <v>0.46</v>
      </c>
      <c r="F242" s="6">
        <v>0.72</v>
      </c>
      <c r="G242" s="6">
        <v>1.35</v>
      </c>
    </row>
    <row r="243" spans="3:7" ht="15.5" x14ac:dyDescent="0.35">
      <c r="C243" t="s">
        <v>199</v>
      </c>
      <c r="D243" s="5">
        <v>52650000000</v>
      </c>
      <c r="E243" s="5">
        <v>145980000000</v>
      </c>
      <c r="F243" s="5">
        <v>188740000000</v>
      </c>
      <c r="G243" s="5">
        <v>151330000000</v>
      </c>
    </row>
    <row r="244" spans="3:7" ht="15.5" x14ac:dyDescent="0.35">
      <c r="C244" t="s">
        <v>200</v>
      </c>
      <c r="D244" s="6">
        <v>-1.1000000000000001E-2</v>
      </c>
      <c r="E244" s="6">
        <v>8.3000000000000001E-3</v>
      </c>
      <c r="F244" s="6">
        <v>-2.2000000000000001E-3</v>
      </c>
      <c r="G244" s="6">
        <v>7.000000000000001E-4</v>
      </c>
    </row>
    <row r="245" spans="3:7" ht="15.5" x14ac:dyDescent="0.35">
      <c r="C245" t="s">
        <v>201</v>
      </c>
      <c r="D245" s="6">
        <v>-3.0299999999999997E-2</v>
      </c>
      <c r="E245" s="6">
        <v>2.3900000000000001E-2</v>
      </c>
      <c r="F245" s="6">
        <v>-5.4000000000000003E-3</v>
      </c>
      <c r="G245" s="6">
        <v>1.4000000000000002E-3</v>
      </c>
    </row>
    <row r="246" spans="3:7" ht="15.5" x14ac:dyDescent="0.35">
      <c r="C246" t="s">
        <v>202</v>
      </c>
      <c r="D246" s="6">
        <v>-1.2500000000000001E-2</v>
      </c>
      <c r="E246" s="6">
        <v>-2E-3</v>
      </c>
      <c r="F246" s="6">
        <v>2.7000000000000001E-3</v>
      </c>
      <c r="G246" s="6">
        <v>-5.0000000000000001E-4</v>
      </c>
    </row>
    <row r="247" spans="3:7" ht="15.5" x14ac:dyDescent="0.35">
      <c r="C247" t="s">
        <v>203</v>
      </c>
      <c r="D247" s="6">
        <v>-1.69</v>
      </c>
      <c r="E247" s="6">
        <v>-0.28999999999999998</v>
      </c>
      <c r="F247" s="6">
        <v>0.45</v>
      </c>
      <c r="G247" s="6">
        <v>-0.08</v>
      </c>
    </row>
    <row r="248" spans="3:7" ht="15.5" x14ac:dyDescent="0.35">
      <c r="C248" t="s">
        <v>204</v>
      </c>
      <c r="D248" s="5">
        <v>5091000000000</v>
      </c>
      <c r="E248" s="5">
        <v>5263000000000</v>
      </c>
      <c r="F248" s="5">
        <v>6330000000000</v>
      </c>
      <c r="G248" s="5">
        <v>8509000000000</v>
      </c>
    </row>
    <row r="249" spans="3:7" ht="15.5" x14ac:dyDescent="0.35">
      <c r="C249" t="s">
        <v>205</v>
      </c>
      <c r="D249" s="6">
        <v>0.24</v>
      </c>
      <c r="E249" s="6">
        <v>0.28999999999999998</v>
      </c>
      <c r="F249" s="6">
        <v>0.36</v>
      </c>
      <c r="G249" s="6">
        <v>0.45</v>
      </c>
    </row>
    <row r="250" spans="3:7" ht="15.5" x14ac:dyDescent="0.35">
      <c r="C250" t="s">
        <v>206</v>
      </c>
      <c r="D250" s="6">
        <v>310.52</v>
      </c>
      <c r="E250" s="6">
        <v>319.60000000000002</v>
      </c>
      <c r="F250" s="6">
        <v>388.17</v>
      </c>
      <c r="G250" s="6">
        <v>525.26</v>
      </c>
    </row>
    <row r="251" spans="3:7" ht="15.5" x14ac:dyDescent="0.35">
      <c r="C251" t="s">
        <v>207</v>
      </c>
      <c r="D251" s="6">
        <v>0.26</v>
      </c>
      <c r="E251" s="6">
        <v>0.3</v>
      </c>
      <c r="F251" s="6">
        <v>0.37</v>
      </c>
      <c r="G251" s="6">
        <v>0.46</v>
      </c>
    </row>
    <row r="252" spans="3:7" ht="15.5" x14ac:dyDescent="0.35">
      <c r="C252" t="s">
        <v>208</v>
      </c>
      <c r="D252" s="6">
        <v>297.20999999999998</v>
      </c>
      <c r="E252" s="6">
        <v>305.83</v>
      </c>
      <c r="F252" s="6">
        <v>374.03</v>
      </c>
      <c r="G252" s="6">
        <v>512.37</v>
      </c>
    </row>
    <row r="253" spans="3:7" ht="15.5" x14ac:dyDescent="0.35">
      <c r="C253" t="s">
        <v>209</v>
      </c>
      <c r="D253" s="5">
        <v>1011000000000</v>
      </c>
      <c r="E253" s="5">
        <v>1481000000000</v>
      </c>
      <c r="F253" s="5">
        <v>1432000000000</v>
      </c>
      <c r="G253" s="5">
        <v>1137000000000</v>
      </c>
    </row>
    <row r="254" spans="3:7" ht="15.5" x14ac:dyDescent="0.35">
      <c r="C254" t="s">
        <v>210</v>
      </c>
      <c r="D254" s="5">
        <v>1043000000000</v>
      </c>
      <c r="E254" s="5">
        <v>1408000000000</v>
      </c>
      <c r="F254" s="5">
        <v>966000000000</v>
      </c>
      <c r="G254" s="5">
        <v>951000000000</v>
      </c>
    </row>
    <row r="255" spans="3:7" ht="15.5" x14ac:dyDescent="0.35">
      <c r="C255" t="s">
        <v>211</v>
      </c>
      <c r="D255" s="5">
        <v>4870000000000</v>
      </c>
      <c r="E255" s="5">
        <v>5012000000000</v>
      </c>
      <c r="F255" s="5">
        <v>6087000000000</v>
      </c>
      <c r="G255" s="5">
        <v>8237000000000</v>
      </c>
    </row>
    <row r="256" spans="3:7" ht="15.5" x14ac:dyDescent="0.35">
      <c r="C256" t="s">
        <v>24</v>
      </c>
      <c r="D256" s="5">
        <v>2054000000000</v>
      </c>
      <c r="E256" s="5">
        <v>2888000000000</v>
      </c>
      <c r="F256" s="5">
        <v>2398000000000</v>
      </c>
      <c r="G256" s="5">
        <v>2088000000000</v>
      </c>
    </row>
    <row r="257" spans="3:26" ht="15.5" x14ac:dyDescent="0.35">
      <c r="C257" t="s">
        <v>21</v>
      </c>
      <c r="D257" s="5">
        <v>797000000000</v>
      </c>
      <c r="E257" s="5">
        <v>1095000000000</v>
      </c>
      <c r="F257" s="5">
        <v>977000000000</v>
      </c>
      <c r="G257" s="5">
        <v>1230000000000</v>
      </c>
    </row>
    <row r="258" spans="3:26" ht="15.5" x14ac:dyDescent="0.35">
      <c r="C258" t="s">
        <v>212</v>
      </c>
      <c r="D258" s="5">
        <v>486000000000</v>
      </c>
      <c r="E258" s="5">
        <v>810000000000</v>
      </c>
      <c r="F258" s="5">
        <v>291000000000</v>
      </c>
      <c r="G258" s="5">
        <v>204000000000</v>
      </c>
    </row>
    <row r="259" spans="3:26" ht="15.5" x14ac:dyDescent="0.35">
      <c r="C259" t="s">
        <v>213</v>
      </c>
      <c r="D259" s="5">
        <v>182000000000</v>
      </c>
      <c r="E259" s="5">
        <v>-134000000000</v>
      </c>
      <c r="F259" s="5">
        <v>336000000000</v>
      </c>
      <c r="G259" s="5">
        <v>92000000000</v>
      </c>
    </row>
    <row r="260" spans="3:26" ht="15.5" x14ac:dyDescent="0.35">
      <c r="C260" t="s">
        <v>214</v>
      </c>
      <c r="D260" s="5">
        <v>-23000000000</v>
      </c>
      <c r="E260" s="5">
        <v>-27000000000</v>
      </c>
      <c r="F260" s="5">
        <v>-48000000000</v>
      </c>
      <c r="G260" s="5">
        <v>-102000000000</v>
      </c>
    </row>
    <row r="261" spans="3:26" ht="15.5" x14ac:dyDescent="0.35">
      <c r="C261" t="s">
        <v>13</v>
      </c>
      <c r="D261" s="5">
        <v>159000000000</v>
      </c>
      <c r="E261" s="5">
        <v>-161000000000</v>
      </c>
      <c r="F261" s="5">
        <v>287000000000</v>
      </c>
      <c r="G261" s="5">
        <v>-10000000000</v>
      </c>
    </row>
    <row r="262" spans="3:26" ht="15.5" x14ac:dyDescent="0.35">
      <c r="C262" t="s">
        <v>16</v>
      </c>
      <c r="D262" s="6">
        <v>10.15</v>
      </c>
      <c r="E262" s="6">
        <v>-10.25</v>
      </c>
      <c r="F262" s="6">
        <v>18.329999999999998</v>
      </c>
      <c r="G262" s="6">
        <v>-0.62</v>
      </c>
    </row>
    <row r="263" spans="3:26" ht="15.5" x14ac:dyDescent="0.35">
      <c r="C263" t="s">
        <v>58</v>
      </c>
      <c r="I263" s="6">
        <v>-9.98</v>
      </c>
      <c r="J263" s="6">
        <v>10.15</v>
      </c>
      <c r="K263" s="6">
        <v>10.97</v>
      </c>
      <c r="L263" s="6">
        <v>9.64</v>
      </c>
      <c r="M263" s="6">
        <v>13.75</v>
      </c>
      <c r="N263" s="6">
        <v>-54.17</v>
      </c>
      <c r="O263" s="6">
        <v>-59.16</v>
      </c>
      <c r="P263" s="6">
        <v>-83.46</v>
      </c>
      <c r="Q263" s="6">
        <v>-123.89</v>
      </c>
      <c r="R263" s="6">
        <v>24.21</v>
      </c>
      <c r="S263" s="6">
        <v>-119.74</v>
      </c>
      <c r="T263" s="6">
        <v>188.27</v>
      </c>
      <c r="U263" s="6">
        <v>183.12</v>
      </c>
      <c r="V263" s="6">
        <v>3.71</v>
      </c>
      <c r="W263" s="6">
        <v>2.63</v>
      </c>
      <c r="X263" s="6">
        <v>-13.73</v>
      </c>
      <c r="Y263" s="6">
        <v>38.409999999999997</v>
      </c>
      <c r="Z263" s="6">
        <v>-28.72</v>
      </c>
    </row>
    <row r="264" spans="3:26" ht="15.5" x14ac:dyDescent="0.35">
      <c r="C264" t="s">
        <v>72</v>
      </c>
      <c r="I264" s="6">
        <v>-13.93</v>
      </c>
      <c r="J264" s="6">
        <v>9.36</v>
      </c>
      <c r="K264" s="6">
        <v>6.65</v>
      </c>
      <c r="L264" s="6">
        <v>11.62</v>
      </c>
      <c r="M264" s="6">
        <v>26.91</v>
      </c>
      <c r="N264" s="6">
        <v>-1.31</v>
      </c>
      <c r="O264" s="6">
        <v>-1.44</v>
      </c>
      <c r="P264" s="6">
        <v>-0.89</v>
      </c>
      <c r="Q264" s="6">
        <v>-1.1499999999999999</v>
      </c>
      <c r="R264" s="6">
        <v>14.13</v>
      </c>
      <c r="S264" s="6">
        <v>-2.15</v>
      </c>
      <c r="T264" s="6">
        <v>4.4400000000000004</v>
      </c>
      <c r="U264" s="6">
        <v>1.97</v>
      </c>
      <c r="V264" s="6">
        <v>55.26</v>
      </c>
      <c r="W264" s="6">
        <v>57.41</v>
      </c>
      <c r="X264" s="6">
        <v>-21.85</v>
      </c>
      <c r="Y264" s="6">
        <v>0.96</v>
      </c>
      <c r="Z264" s="6">
        <v>-1.08</v>
      </c>
    </row>
    <row r="265" spans="3:26" ht="15.5" x14ac:dyDescent="0.35">
      <c r="C265" t="s">
        <v>75</v>
      </c>
      <c r="I265" s="6">
        <v>0.19</v>
      </c>
      <c r="J265" s="6">
        <v>0.13</v>
      </c>
      <c r="K265" s="6">
        <v>0.1</v>
      </c>
      <c r="L265" s="6">
        <v>0.16</v>
      </c>
      <c r="M265" s="6">
        <v>0.53</v>
      </c>
      <c r="N265" s="6">
        <v>0.1</v>
      </c>
      <c r="O265" s="6">
        <v>0.1</v>
      </c>
      <c r="P265" s="6">
        <v>7.0000000000000007E-2</v>
      </c>
      <c r="Q265" s="6">
        <v>0.08</v>
      </c>
      <c r="R265" s="6">
        <v>0.19</v>
      </c>
      <c r="S265" s="6">
        <v>0.14000000000000001</v>
      </c>
      <c r="T265" s="6">
        <v>0.49</v>
      </c>
      <c r="U265" s="6">
        <v>0.19</v>
      </c>
      <c r="V265" s="6">
        <v>0.13</v>
      </c>
      <c r="W265" s="6">
        <v>0.11</v>
      </c>
      <c r="X265" s="6">
        <v>0.24</v>
      </c>
      <c r="Y265" s="6">
        <v>0.02</v>
      </c>
      <c r="Z265" s="6">
        <v>0.02</v>
      </c>
    </row>
    <row r="266" spans="3:26" ht="15.5" x14ac:dyDescent="0.35">
      <c r="C266" t="s">
        <v>215</v>
      </c>
      <c r="I266" s="5">
        <v>598160000000</v>
      </c>
      <c r="J266" s="5">
        <v>790540000000</v>
      </c>
      <c r="K266" s="5">
        <v>806120000000</v>
      </c>
      <c r="L266" s="5">
        <v>605550000000</v>
      </c>
      <c r="M266" s="5">
        <v>975960000000</v>
      </c>
      <c r="N266" s="5">
        <v>-185680000000</v>
      </c>
      <c r="O266" s="5">
        <v>221450000000</v>
      </c>
      <c r="P266" s="5">
        <v>526240000000</v>
      </c>
    </row>
    <row r="267" spans="3:26" ht="15.5" x14ac:dyDescent="0.35">
      <c r="C267" t="s">
        <v>216</v>
      </c>
      <c r="I267" s="6">
        <v>-1.03E-2</v>
      </c>
      <c r="J267" s="6">
        <v>1.21E-2</v>
      </c>
      <c r="K267" s="6">
        <v>1.3100000000000001E-2</v>
      </c>
      <c r="L267" s="6">
        <v>1.1599999999999999E-2</v>
      </c>
      <c r="M267" s="6">
        <v>1.3600000000000001E-2</v>
      </c>
      <c r="N267" s="6">
        <v>-5.0599999999999999E-2</v>
      </c>
      <c r="O267" s="6">
        <v>-5.67E-2</v>
      </c>
      <c r="P267" s="6">
        <v>-7.1199999999999999E-2</v>
      </c>
      <c r="Q267" s="6">
        <v>-5.45E-2</v>
      </c>
      <c r="R267" s="6">
        <v>1.01E-2</v>
      </c>
      <c r="S267" s="6">
        <v>-5.2999999999999999E-2</v>
      </c>
      <c r="T267" s="6">
        <v>8.3100000000000007E-2</v>
      </c>
      <c r="U267" s="6">
        <v>6.9900000000000004E-2</v>
      </c>
      <c r="V267" s="6">
        <v>2E-3</v>
      </c>
      <c r="W267" s="6">
        <v>1.4000000000000002E-3</v>
      </c>
      <c r="X267" s="6">
        <v>-7.6E-3</v>
      </c>
      <c r="Y267" s="6">
        <v>2.2000000000000002E-2</v>
      </c>
      <c r="Z267" s="6">
        <v>-1.7000000000000001E-2</v>
      </c>
    </row>
    <row r="268" spans="3:26" ht="15.5" x14ac:dyDescent="0.35">
      <c r="C268" t="s">
        <v>217</v>
      </c>
      <c r="I268" s="6">
        <v>-2.5699999999999997E-2</v>
      </c>
      <c r="J268" s="6">
        <v>3.4799999999999998E-2</v>
      </c>
      <c r="K268" s="6">
        <v>3.9199999999999999E-2</v>
      </c>
      <c r="L268" s="6">
        <v>3.5000000000000003E-2</v>
      </c>
      <c r="M268" s="6">
        <v>5.1900000000000002E-2</v>
      </c>
      <c r="N268" s="6">
        <v>-0.23550000000000001</v>
      </c>
      <c r="O268" s="6">
        <v>-0.1832</v>
      </c>
      <c r="P268" s="6">
        <v>-0.22120000000000001</v>
      </c>
      <c r="Q268" s="6">
        <v>-0.19359999999999999</v>
      </c>
      <c r="R268" s="6">
        <v>3.1699999999999999E-2</v>
      </c>
      <c r="S268" s="6">
        <v>-0.16639999999999999</v>
      </c>
      <c r="T268" s="6">
        <v>0.22409999999999999</v>
      </c>
      <c r="U268" s="6">
        <v>0.2006</v>
      </c>
      <c r="V268" s="6">
        <v>5.7999999999999996E-3</v>
      </c>
      <c r="W268" s="6">
        <v>3.9000000000000003E-3</v>
      </c>
      <c r="X268" s="6">
        <v>-2.1899999999999999E-2</v>
      </c>
      <c r="Y268" s="6">
        <v>0.1643</v>
      </c>
      <c r="Z268" s="6">
        <v>-0.1258</v>
      </c>
    </row>
    <row r="269" spans="3:26" ht="15.5" x14ac:dyDescent="0.35">
      <c r="C269" t="s">
        <v>218</v>
      </c>
      <c r="I269" s="6">
        <v>-3.9000000000000003E-3</v>
      </c>
      <c r="J269" s="6">
        <v>1.3000000000000001E-2</v>
      </c>
      <c r="K269" s="6">
        <v>1.7600000000000001E-2</v>
      </c>
      <c r="L269" s="6">
        <v>-5.1999999999999998E-3</v>
      </c>
      <c r="M269" s="6">
        <v>1.52E-2</v>
      </c>
      <c r="N269" s="6">
        <v>-6.6799999999999998E-2</v>
      </c>
      <c r="O269" s="6">
        <v>-2.75E-2</v>
      </c>
      <c r="P269" s="6">
        <v>-1.01E-2</v>
      </c>
      <c r="Q269" s="6">
        <v>-0.1051</v>
      </c>
      <c r="R269" s="6">
        <v>6.7000000000000004E-2</v>
      </c>
      <c r="S269" s="6">
        <v>-0.06</v>
      </c>
      <c r="T269" s="6">
        <v>-2.92E-2</v>
      </c>
      <c r="U269" s="6">
        <v>0.16190000000000002</v>
      </c>
      <c r="V269" s="6">
        <v>2.2700000000000001E-2</v>
      </c>
      <c r="W269" s="6">
        <v>-2.0999999999999999E-3</v>
      </c>
      <c r="X269" s="6">
        <v>-1.18E-2</v>
      </c>
      <c r="Y269" s="6">
        <v>9.3000000000000013E-2</v>
      </c>
      <c r="Z269" s="6">
        <v>1.5100000000000001E-2</v>
      </c>
    </row>
    <row r="270" spans="3:26" ht="15.5" x14ac:dyDescent="0.35">
      <c r="C270" t="s">
        <v>219</v>
      </c>
      <c r="I270" s="6">
        <v>-0.12</v>
      </c>
      <c r="J270" s="6">
        <v>0.32</v>
      </c>
      <c r="K270" s="6">
        <v>0.45</v>
      </c>
      <c r="L270" s="6">
        <v>-0.12</v>
      </c>
      <c r="M270" s="6">
        <v>0.24</v>
      </c>
      <c r="N270" s="6">
        <v>-0.88</v>
      </c>
      <c r="O270" s="6">
        <v>-0.59</v>
      </c>
      <c r="P270" s="6">
        <v>-0.25</v>
      </c>
      <c r="Q270" s="6">
        <v>-2.19</v>
      </c>
      <c r="R270" s="6">
        <v>1.61</v>
      </c>
      <c r="S270" s="6">
        <v>-1.5</v>
      </c>
      <c r="T270" s="6">
        <v>-1.04</v>
      </c>
      <c r="U270" s="6">
        <v>5.52</v>
      </c>
      <c r="V270" s="6">
        <v>0.74</v>
      </c>
      <c r="X270" s="6">
        <v>-5.83</v>
      </c>
      <c r="Y270" s="6">
        <v>1.97</v>
      </c>
      <c r="Z270" s="6">
        <v>0.19</v>
      </c>
    </row>
    <row r="271" spans="3:26" ht="15.5" x14ac:dyDescent="0.35">
      <c r="C271" t="s">
        <v>69</v>
      </c>
      <c r="I271" s="6">
        <v>0.36</v>
      </c>
      <c r="J271" s="6">
        <v>0.33</v>
      </c>
      <c r="K271" s="6">
        <v>0.26</v>
      </c>
      <c r="L271" s="6">
        <v>0.41</v>
      </c>
      <c r="M271" s="6">
        <v>1.4</v>
      </c>
      <c r="N271" s="6">
        <v>0.31</v>
      </c>
      <c r="O271" s="6">
        <v>0.26</v>
      </c>
      <c r="P271" s="6">
        <v>0.2</v>
      </c>
      <c r="Q271" s="6">
        <v>0.22</v>
      </c>
      <c r="R271" s="6">
        <v>0.45</v>
      </c>
      <c r="S271" s="6">
        <v>0.36</v>
      </c>
      <c r="T271" s="6">
        <v>0.99</v>
      </c>
      <c r="U271" s="6">
        <v>0.39</v>
      </c>
      <c r="V271" s="6">
        <v>0.32</v>
      </c>
      <c r="W271" s="6">
        <v>0.22</v>
      </c>
      <c r="X271" s="6">
        <v>0.48</v>
      </c>
      <c r="Y271" s="6">
        <v>0.16</v>
      </c>
      <c r="Z271" s="6">
        <v>0.14000000000000001</v>
      </c>
    </row>
    <row r="272" spans="3:26" ht="15.5" x14ac:dyDescent="0.35">
      <c r="C272" t="s">
        <v>66</v>
      </c>
      <c r="I272" s="6">
        <v>388.17</v>
      </c>
      <c r="J272" s="6">
        <v>291.56</v>
      </c>
      <c r="K272" s="6">
        <v>279.89999999999998</v>
      </c>
      <c r="L272" s="6">
        <v>275.91000000000003</v>
      </c>
      <c r="M272" s="6">
        <v>264.72000000000003</v>
      </c>
      <c r="N272" s="6">
        <v>230.05</v>
      </c>
      <c r="O272" s="6">
        <v>322.89</v>
      </c>
      <c r="P272" s="6">
        <v>377.27</v>
      </c>
      <c r="Q272" s="6">
        <v>639.87</v>
      </c>
      <c r="R272" s="6">
        <v>763.74</v>
      </c>
      <c r="S272" s="6">
        <v>719.6</v>
      </c>
      <c r="T272" s="6">
        <v>840.15</v>
      </c>
      <c r="U272" s="6">
        <v>912.72</v>
      </c>
      <c r="V272" s="6">
        <v>643.95000000000005</v>
      </c>
      <c r="W272" s="6">
        <v>673.15</v>
      </c>
      <c r="X272" s="6">
        <v>626.5</v>
      </c>
      <c r="Y272" s="6">
        <v>233.81</v>
      </c>
      <c r="Z272" s="6">
        <v>228.25</v>
      </c>
    </row>
    <row r="273" spans="2:26" ht="15.5" x14ac:dyDescent="0.35">
      <c r="C273" t="s">
        <v>220</v>
      </c>
      <c r="I273" s="6">
        <v>0.37</v>
      </c>
      <c r="J273" s="6">
        <v>0.34</v>
      </c>
      <c r="K273" s="6">
        <v>0.27</v>
      </c>
      <c r="L273" s="6">
        <v>0.42</v>
      </c>
      <c r="M273" s="6">
        <v>1.42</v>
      </c>
      <c r="N273" s="6">
        <v>0.32</v>
      </c>
      <c r="O273" s="6">
        <v>0.27</v>
      </c>
      <c r="P273" s="6">
        <v>0.2</v>
      </c>
      <c r="Q273" s="6">
        <v>0.23</v>
      </c>
      <c r="R273" s="6">
        <v>0.46</v>
      </c>
      <c r="S273" s="6">
        <v>0.37</v>
      </c>
      <c r="T273" s="6">
        <v>1.02</v>
      </c>
      <c r="U273" s="6">
        <v>0.41</v>
      </c>
      <c r="V273" s="6">
        <v>0.33</v>
      </c>
      <c r="W273" s="6">
        <v>0.23</v>
      </c>
      <c r="X273" s="6">
        <v>0.49</v>
      </c>
      <c r="Y273" s="6">
        <v>0.18</v>
      </c>
      <c r="Z273" s="6">
        <v>0.16</v>
      </c>
    </row>
    <row r="274" spans="2:26" ht="15.5" x14ac:dyDescent="0.35">
      <c r="C274" t="s">
        <v>221</v>
      </c>
      <c r="I274" s="6">
        <v>374.03</v>
      </c>
      <c r="J274" s="6">
        <v>277.62</v>
      </c>
      <c r="K274" s="6">
        <v>266.27999999999997</v>
      </c>
      <c r="L274" s="6">
        <v>267.60000000000002</v>
      </c>
      <c r="M274" s="6">
        <v>259.97000000000003</v>
      </c>
      <c r="N274" s="6">
        <v>222.64</v>
      </c>
      <c r="O274" s="6">
        <v>315.08</v>
      </c>
      <c r="P274" s="6">
        <v>367.17</v>
      </c>
      <c r="Q274" s="6">
        <v>624.92999999999995</v>
      </c>
      <c r="R274" s="6">
        <v>742.66</v>
      </c>
      <c r="S274" s="6">
        <v>695.59</v>
      </c>
      <c r="T274" s="6">
        <v>819.89</v>
      </c>
      <c r="U274" s="6">
        <v>887.7</v>
      </c>
      <c r="V274" s="5">
        <v>621</v>
      </c>
      <c r="W274" s="6">
        <v>650.38</v>
      </c>
      <c r="X274" s="6">
        <v>611.29999999999995</v>
      </c>
      <c r="Y274" s="6">
        <v>203.26</v>
      </c>
      <c r="Z274" s="6">
        <v>196.71</v>
      </c>
    </row>
    <row r="275" spans="2:26" ht="15.5" x14ac:dyDescent="0.35">
      <c r="C275" t="s">
        <v>222</v>
      </c>
      <c r="I275" s="5">
        <v>1432000000000</v>
      </c>
      <c r="J275" s="5">
        <v>1138000000000</v>
      </c>
      <c r="K275" s="5">
        <v>1176000000000</v>
      </c>
      <c r="L275" s="5">
        <v>1324000000000</v>
      </c>
      <c r="M275" s="5">
        <v>1369000000000</v>
      </c>
      <c r="N275" s="5">
        <v>2216000000000</v>
      </c>
      <c r="O275" s="5">
        <v>1999000000000</v>
      </c>
      <c r="P275" s="5">
        <v>2003000000000</v>
      </c>
      <c r="Q275" s="5">
        <v>2461000000000</v>
      </c>
      <c r="R275" s="5">
        <v>1114000000000</v>
      </c>
      <c r="S275" s="5">
        <v>1468000000000</v>
      </c>
      <c r="T275" s="5">
        <v>860000000000</v>
      </c>
      <c r="U275" s="5">
        <v>858000000000</v>
      </c>
      <c r="V275" s="5">
        <v>1460000000000</v>
      </c>
      <c r="W275" s="5">
        <v>1088000000000</v>
      </c>
      <c r="X275" s="5">
        <v>876000000000</v>
      </c>
      <c r="Y275" s="5">
        <v>1351000000000</v>
      </c>
      <c r="Z275" s="5">
        <v>2817000000000</v>
      </c>
    </row>
    <row r="276" spans="2:26" ht="15.5" x14ac:dyDescent="0.35">
      <c r="C276" t="s">
        <v>223</v>
      </c>
      <c r="I276" s="5">
        <v>966000000000</v>
      </c>
      <c r="J276" s="5">
        <v>1154000000000</v>
      </c>
      <c r="K276" s="5">
        <v>1330000000000</v>
      </c>
      <c r="L276" s="5">
        <v>1483000000000</v>
      </c>
      <c r="M276" s="5">
        <v>2585000000000</v>
      </c>
      <c r="N276" s="5">
        <v>2526000000000</v>
      </c>
      <c r="O276" s="5">
        <v>2987000000000</v>
      </c>
      <c r="P276" s="5">
        <v>4505000000000</v>
      </c>
      <c r="Q276" s="5">
        <v>5415000000000</v>
      </c>
      <c r="R276" s="5">
        <v>4876000000000</v>
      </c>
      <c r="S276" s="5">
        <v>4567000000000</v>
      </c>
      <c r="T276" s="5">
        <v>3820000000000</v>
      </c>
      <c r="U276" s="5">
        <v>3171000000000</v>
      </c>
      <c r="V276" s="5">
        <v>2174000000000</v>
      </c>
      <c r="W276" s="5">
        <v>2104000000000</v>
      </c>
      <c r="X276" s="5">
        <v>1542000000000</v>
      </c>
      <c r="Y276" s="5">
        <v>4491000000000</v>
      </c>
      <c r="Z276" s="5">
        <v>2703000000000</v>
      </c>
    </row>
    <row r="277" spans="2:26" ht="15.5" x14ac:dyDescent="0.35">
      <c r="C277" t="s">
        <v>26</v>
      </c>
      <c r="I277" s="5">
        <v>2398000000000</v>
      </c>
      <c r="J277" s="5">
        <v>2292000000000</v>
      </c>
      <c r="K277" s="5">
        <v>2507000000000</v>
      </c>
      <c r="L277" s="5">
        <v>2807000000000</v>
      </c>
      <c r="M277" s="5">
        <v>3954000000000</v>
      </c>
      <c r="N277" s="5">
        <v>4742000000000</v>
      </c>
      <c r="O277" s="5">
        <v>4986000000000</v>
      </c>
      <c r="P277" s="5">
        <v>6508000000000</v>
      </c>
      <c r="Q277" s="5">
        <v>7876000000000</v>
      </c>
      <c r="R277" s="5">
        <v>5990000000000</v>
      </c>
      <c r="S277" s="5">
        <v>6036000000000</v>
      </c>
      <c r="T277" s="5">
        <v>4680000000000</v>
      </c>
      <c r="U277" s="5">
        <v>4029000000000</v>
      </c>
      <c r="V277" s="5">
        <v>3635000000000</v>
      </c>
      <c r="W277" s="5">
        <v>3192000000000</v>
      </c>
      <c r="X277" s="5">
        <v>2418000000000</v>
      </c>
      <c r="Y277" s="5">
        <v>5842000000000</v>
      </c>
      <c r="Z277" s="5">
        <v>5520000000000</v>
      </c>
    </row>
    <row r="278" spans="2:26" ht="15.5" x14ac:dyDescent="0.35">
      <c r="C278" t="s">
        <v>23</v>
      </c>
      <c r="I278" s="5">
        <v>977000000000</v>
      </c>
      <c r="J278" s="5">
        <v>1165000000000</v>
      </c>
      <c r="K278" s="5">
        <v>1066000000000</v>
      </c>
      <c r="L278" s="5">
        <v>1243000000000</v>
      </c>
      <c r="M278" s="5">
        <v>1523000000000</v>
      </c>
      <c r="N278" s="5">
        <v>3049000000000</v>
      </c>
      <c r="O278" s="5">
        <v>3114000000000</v>
      </c>
      <c r="P278" s="5">
        <v>3981000000000</v>
      </c>
      <c r="Q278" s="5">
        <v>4679000000000</v>
      </c>
      <c r="R278" s="5">
        <v>2573000000000</v>
      </c>
      <c r="S278" s="5">
        <v>4184000000000</v>
      </c>
      <c r="T278" s="5">
        <v>1973000000000</v>
      </c>
      <c r="U278" s="5">
        <v>-272000000000</v>
      </c>
      <c r="V278" s="5">
        <v>760000000000</v>
      </c>
      <c r="W278" s="5">
        <v>1152000000000</v>
      </c>
      <c r="X278" s="5">
        <v>-626000000000</v>
      </c>
      <c r="Y278" s="5">
        <v>3413000000000</v>
      </c>
      <c r="Z278" s="5">
        <v>3623000000000</v>
      </c>
    </row>
    <row r="279" spans="2:26" ht="15.5" x14ac:dyDescent="0.35">
      <c r="C279" t="s">
        <v>224</v>
      </c>
      <c r="I279" s="5">
        <v>291000000000</v>
      </c>
      <c r="J279" s="5">
        <v>6000000000</v>
      </c>
      <c r="K279" s="5">
        <v>2000000000</v>
      </c>
      <c r="L279" s="5">
        <v>195000000000</v>
      </c>
      <c r="M279" s="5">
        <v>687000000000</v>
      </c>
      <c r="N279" s="5">
        <v>-1007000000000</v>
      </c>
      <c r="O279" s="5">
        <v>195000000000</v>
      </c>
      <c r="P279" s="5">
        <v>791000000000</v>
      </c>
      <c r="Q279" s="5">
        <v>1512000000000</v>
      </c>
      <c r="R279" s="5">
        <v>2977000000000</v>
      </c>
      <c r="S279" s="5">
        <v>1989000000000</v>
      </c>
      <c r="T279" s="5">
        <v>2907000000000</v>
      </c>
      <c r="U279" s="5">
        <v>4204000000000</v>
      </c>
      <c r="V279" s="5">
        <v>2290000000000</v>
      </c>
      <c r="W279" s="5">
        <v>1957000000000</v>
      </c>
      <c r="X279" s="5">
        <v>3288000000000</v>
      </c>
      <c r="Y279" s="5">
        <v>2299000000000</v>
      </c>
      <c r="Z279" s="5">
        <v>1036000000000</v>
      </c>
    </row>
    <row r="280" spans="2:26" ht="15.5" x14ac:dyDescent="0.35">
      <c r="C280" t="s">
        <v>225</v>
      </c>
      <c r="I280" s="5">
        <v>489000000000</v>
      </c>
      <c r="J280" s="5">
        <v>456000000000</v>
      </c>
      <c r="K280" s="5">
        <v>979000000000</v>
      </c>
      <c r="L280" s="5">
        <v>243000000000</v>
      </c>
      <c r="M280" s="5">
        <v>296000000000</v>
      </c>
      <c r="N280" s="5">
        <v>924000000000</v>
      </c>
      <c r="O280" s="5">
        <v>45000000000</v>
      </c>
      <c r="P280" s="5">
        <v>90000000000</v>
      </c>
      <c r="Q280" s="5">
        <v>-513000000000</v>
      </c>
      <c r="R280" s="5">
        <v>788000000000</v>
      </c>
      <c r="S280" s="5">
        <v>-229000000000</v>
      </c>
      <c r="T280" s="5">
        <v>-338000000000</v>
      </c>
      <c r="U280" s="5">
        <v>972000000000</v>
      </c>
      <c r="V280" s="5">
        <v>620000000000</v>
      </c>
      <c r="W280" s="5">
        <v>323000000000</v>
      </c>
      <c r="X280" s="5">
        <v>592000000000</v>
      </c>
      <c r="Y280" s="5">
        <v>1247000000000</v>
      </c>
      <c r="Z280" s="5">
        <v>767000000000</v>
      </c>
    </row>
    <row r="281" spans="2:26" ht="15.5" x14ac:dyDescent="0.35">
      <c r="C281" t="s">
        <v>226</v>
      </c>
      <c r="I281" s="5">
        <v>-206000000000</v>
      </c>
      <c r="J281" s="5">
        <v>-224000000000</v>
      </c>
      <c r="K281" s="5">
        <v>-670000000000</v>
      </c>
      <c r="L281" s="5">
        <v>-266000000000</v>
      </c>
      <c r="M281" s="5">
        <v>-118000000000</v>
      </c>
      <c r="N281" s="5">
        <v>-131000000000</v>
      </c>
      <c r="O281" s="5">
        <v>-382000000000</v>
      </c>
      <c r="P281" s="5">
        <v>-350000000000</v>
      </c>
      <c r="Q281" s="5">
        <v>-315000000000</v>
      </c>
      <c r="R281" s="5">
        <v>-1065000000000</v>
      </c>
      <c r="S281" s="5">
        <v>-894000000000</v>
      </c>
      <c r="T281" s="5">
        <v>-1083000000000</v>
      </c>
      <c r="U281" s="5">
        <v>-692000000000</v>
      </c>
      <c r="V281" s="5">
        <v>-670000000000</v>
      </c>
      <c r="W281" s="5">
        <v>-542000000000</v>
      </c>
      <c r="X281" s="5">
        <v>-446000000000</v>
      </c>
      <c r="Y281" s="5">
        <v>-543000000000</v>
      </c>
      <c r="Z281" s="5">
        <v>-570000000000</v>
      </c>
    </row>
    <row r="282" spans="2:26" ht="15.5" x14ac:dyDescent="0.35">
      <c r="C282" t="s">
        <v>15</v>
      </c>
      <c r="I282" s="5">
        <v>283000000000</v>
      </c>
      <c r="J282" s="5">
        <v>231000000000</v>
      </c>
      <c r="K282" s="5">
        <v>309000000000</v>
      </c>
      <c r="L282" s="5">
        <v>-22000000000</v>
      </c>
      <c r="M282" s="5">
        <v>177000000000</v>
      </c>
      <c r="N282" s="5">
        <v>793000000000</v>
      </c>
      <c r="O282" s="5">
        <v>-337000000000</v>
      </c>
      <c r="P282" s="5">
        <v>-261000000000</v>
      </c>
      <c r="Q282" s="5">
        <v>-828000000000</v>
      </c>
      <c r="R282" s="5">
        <v>-278000000000</v>
      </c>
      <c r="S282" s="5">
        <v>-1122000000000</v>
      </c>
      <c r="T282" s="5">
        <v>-1421000000000</v>
      </c>
      <c r="U282" s="5">
        <v>281000000000</v>
      </c>
      <c r="V282" s="5">
        <v>-50000000000</v>
      </c>
      <c r="W282" s="5">
        <v>-218000000000</v>
      </c>
      <c r="X282" s="5">
        <v>147000000000</v>
      </c>
      <c r="Y282" s="5">
        <v>704000000000</v>
      </c>
      <c r="Z282" s="5">
        <v>197000000000</v>
      </c>
    </row>
    <row r="283" spans="2:26" ht="15.5" x14ac:dyDescent="0.35">
      <c r="C283" t="s">
        <v>17</v>
      </c>
      <c r="I283" s="6">
        <v>18.07</v>
      </c>
      <c r="J283" s="6">
        <v>14.74</v>
      </c>
      <c r="K283" s="6">
        <v>19.71</v>
      </c>
      <c r="L283" s="6">
        <v>-1.41</v>
      </c>
      <c r="M283" s="6">
        <v>12.12</v>
      </c>
      <c r="N283" s="6">
        <v>54.16</v>
      </c>
      <c r="O283" s="6">
        <v>-23.04</v>
      </c>
      <c r="P283" s="6">
        <v>-17.829999999999998</v>
      </c>
      <c r="Q283" s="6">
        <v>-82.22</v>
      </c>
      <c r="R283" s="6">
        <v>-27.58</v>
      </c>
      <c r="S283" s="6">
        <v>-111.52</v>
      </c>
      <c r="T283" s="6">
        <v>-141.21</v>
      </c>
      <c r="U283" s="6">
        <v>36.31</v>
      </c>
      <c r="V283" s="6">
        <v>-6.53</v>
      </c>
      <c r="W283" s="6">
        <v>-28.24</v>
      </c>
      <c r="X283" s="5">
        <v>19</v>
      </c>
      <c r="Y283" s="6">
        <v>103.79</v>
      </c>
      <c r="Z283" s="6">
        <v>29.01</v>
      </c>
    </row>
    <row r="285" spans="2:26" ht="15.5" x14ac:dyDescent="0.35">
      <c r="B285" t="s">
        <v>227</v>
      </c>
      <c r="C285" t="s">
        <v>228</v>
      </c>
      <c r="D285" s="5">
        <v>-148000000000</v>
      </c>
      <c r="E285" s="5">
        <v>120000000000</v>
      </c>
      <c r="F285" s="5">
        <v>-33000000000</v>
      </c>
      <c r="G285" s="5">
        <v>11000000000</v>
      </c>
      <c r="H285" s="5">
        <v>-56000000000</v>
      </c>
      <c r="I285" s="5">
        <v>-156000000000</v>
      </c>
      <c r="J285" s="5">
        <v>159000000000</v>
      </c>
      <c r="K285" s="5">
        <v>172000000000</v>
      </c>
      <c r="L285" s="5">
        <v>151000000000</v>
      </c>
      <c r="M285" s="5">
        <v>201000000000</v>
      </c>
      <c r="N285" s="5">
        <v>-793000000000</v>
      </c>
      <c r="O285" s="5">
        <v>-866000000000</v>
      </c>
      <c r="P285" s="5">
        <v>-1222000000000</v>
      </c>
      <c r="Q285" s="5">
        <v>-1247000000000</v>
      </c>
    </row>
    <row r="286" spans="2:26" ht="15.5" x14ac:dyDescent="0.35">
      <c r="C286" t="s">
        <v>57</v>
      </c>
      <c r="D286" s="6">
        <v>-9.41</v>
      </c>
      <c r="E286" s="6">
        <v>7.64</v>
      </c>
      <c r="F286" s="6">
        <v>-2.11</v>
      </c>
      <c r="G286" s="6">
        <v>0.71</v>
      </c>
      <c r="H286" s="6">
        <v>-3.55</v>
      </c>
      <c r="I286" s="6">
        <v>-9.98</v>
      </c>
      <c r="J286" s="6">
        <v>10.15</v>
      </c>
      <c r="K286" s="6">
        <v>10.97</v>
      </c>
      <c r="L286" s="6">
        <v>9.64</v>
      </c>
      <c r="M286" s="6">
        <v>12.83</v>
      </c>
      <c r="N286" s="6">
        <v>-50.57</v>
      </c>
      <c r="O286" s="6">
        <v>-55.23</v>
      </c>
      <c r="P286" s="6">
        <v>-77.91</v>
      </c>
      <c r="Q286" s="6">
        <v>-79.510000000000005</v>
      </c>
    </row>
    <row r="287" spans="2:26" ht="15.5" x14ac:dyDescent="0.35">
      <c r="C287" t="s">
        <v>233</v>
      </c>
      <c r="D287" s="5">
        <v>2871000000000</v>
      </c>
      <c r="E287" s="5">
        <v>3161000000000</v>
      </c>
      <c r="F287" s="5">
        <v>3018000000000</v>
      </c>
      <c r="G287" s="5">
        <v>2757000000000</v>
      </c>
      <c r="H287" s="5">
        <v>12066000000000</v>
      </c>
      <c r="I287" s="5">
        <v>11545000000000</v>
      </c>
      <c r="J287" s="5">
        <v>11401000000000</v>
      </c>
      <c r="K287" s="5">
        <v>10963000000000</v>
      </c>
      <c r="L287" s="5">
        <v>10918000000000</v>
      </c>
      <c r="M287" s="5">
        <v>10310000000000</v>
      </c>
      <c r="N287" s="5">
        <v>10277000000000</v>
      </c>
      <c r="O287" s="5">
        <v>12234000000000</v>
      </c>
      <c r="P287" s="5">
        <v>14982000000000</v>
      </c>
      <c r="Q287" s="5">
        <v>17077000000000</v>
      </c>
    </row>
    <row r="288" spans="2:26" ht="15.5" x14ac:dyDescent="0.35">
      <c r="C288" t="s">
        <v>237</v>
      </c>
      <c r="I288" s="6">
        <v>-19.18</v>
      </c>
    </row>
    <row r="289" spans="3:9" ht="15.5" x14ac:dyDescent="0.35">
      <c r="C289" t="s">
        <v>238</v>
      </c>
      <c r="I289" s="6">
        <v>-21.47</v>
      </c>
    </row>
    <row r="290" spans="3:9" ht="15.5" x14ac:dyDescent="0.35">
      <c r="C290" t="s">
        <v>239</v>
      </c>
      <c r="I290" s="6">
        <v>6.95</v>
      </c>
    </row>
    <row r="291" spans="3:9" ht="15.5" x14ac:dyDescent="0.35">
      <c r="C291" t="s">
        <v>240</v>
      </c>
      <c r="I291" s="6">
        <v>-4.6600000000000003E-2</v>
      </c>
    </row>
    <row r="292" spans="3:9" ht="15.5" x14ac:dyDescent="0.35">
      <c r="C292" t="s">
        <v>241</v>
      </c>
      <c r="I292" s="6">
        <v>0.09</v>
      </c>
    </row>
    <row r="293" spans="3:9" ht="15.5" x14ac:dyDescent="0.35">
      <c r="C293" t="s">
        <v>242</v>
      </c>
      <c r="I293" s="6">
        <v>0.22</v>
      </c>
    </row>
    <row r="294" spans="3:9" ht="15.5" x14ac:dyDescent="0.35">
      <c r="C294" t="s">
        <v>243</v>
      </c>
      <c r="I294" s="6">
        <v>2.2400000000000002</v>
      </c>
    </row>
    <row r="295" spans="3:9" ht="15.5" x14ac:dyDescent="0.35">
      <c r="C295" t="s">
        <v>244</v>
      </c>
      <c r="I295" s="6">
        <v>3.86</v>
      </c>
    </row>
    <row r="296" spans="3:9" ht="15.5" x14ac:dyDescent="0.35">
      <c r="C296" t="s">
        <v>245</v>
      </c>
      <c r="I296" s="6">
        <v>-21.24</v>
      </c>
    </row>
    <row r="297" spans="3:9" ht="15.5" x14ac:dyDescent="0.35">
      <c r="C297" t="s">
        <v>246</v>
      </c>
      <c r="I297" s="6">
        <v>3.87</v>
      </c>
    </row>
    <row r="298" spans="3:9" ht="15.5" x14ac:dyDescent="0.35">
      <c r="C298" t="s">
        <v>248</v>
      </c>
      <c r="I298" s="6">
        <v>-18.510000000000002</v>
      </c>
    </row>
    <row r="299" spans="3:9" ht="15.5" x14ac:dyDescent="0.35">
      <c r="C299" t="s">
        <v>249</v>
      </c>
      <c r="I299" s="6">
        <v>-3.17</v>
      </c>
    </row>
    <row r="300" spans="3:9" ht="15.5" x14ac:dyDescent="0.35">
      <c r="C300" t="s">
        <v>250</v>
      </c>
      <c r="I300" s="6">
        <v>-3.55</v>
      </c>
    </row>
    <row r="301" spans="3:9" ht="15.5" x14ac:dyDescent="0.35">
      <c r="C301" t="s">
        <v>251</v>
      </c>
      <c r="I301" s="6">
        <v>752.97</v>
      </c>
    </row>
    <row r="302" spans="3:9" ht="15.5" x14ac:dyDescent="0.35">
      <c r="C302" t="s">
        <v>252</v>
      </c>
      <c r="D302" s="6">
        <v>80.150000000000006</v>
      </c>
    </row>
    <row r="303" spans="3:9" ht="15.5" x14ac:dyDescent="0.35">
      <c r="C303" t="s">
        <v>253</v>
      </c>
      <c r="I303" s="6">
        <v>310.52</v>
      </c>
    </row>
    <row r="304" spans="3:9" ht="15.5" x14ac:dyDescent="0.35">
      <c r="C304" t="s">
        <v>254</v>
      </c>
      <c r="I304" s="6">
        <v>17.61</v>
      </c>
    </row>
    <row r="305" spans="3:9" ht="15.5" x14ac:dyDescent="0.35">
      <c r="C305" t="s">
        <v>255</v>
      </c>
      <c r="D305" s="6">
        <v>1.0900000000000001</v>
      </c>
    </row>
    <row r="306" spans="3:9" ht="15.5" x14ac:dyDescent="0.35">
      <c r="C306" t="s">
        <v>256</v>
      </c>
      <c r="D306" s="6">
        <v>0.64</v>
      </c>
    </row>
    <row r="307" spans="3:9" ht="15.5" x14ac:dyDescent="0.35">
      <c r="C307" t="s">
        <v>395</v>
      </c>
      <c r="D307" s="6">
        <v>0.42</v>
      </c>
    </row>
    <row r="308" spans="3:9" ht="15.5" x14ac:dyDescent="0.35">
      <c r="C308" t="s">
        <v>445</v>
      </c>
      <c r="D308" s="6">
        <v>0.21</v>
      </c>
    </row>
    <row r="309" spans="3:9" ht="15.5" x14ac:dyDescent="0.35">
      <c r="C309" t="s">
        <v>257</v>
      </c>
      <c r="D309" s="6">
        <v>1.7</v>
      </c>
    </row>
    <row r="310" spans="3:9" ht="15.5" x14ac:dyDescent="0.35">
      <c r="C310" t="s">
        <v>396</v>
      </c>
      <c r="D310" s="6">
        <v>0.15</v>
      </c>
    </row>
    <row r="311" spans="3:9" ht="15.5" x14ac:dyDescent="0.35">
      <c r="C311" t="s">
        <v>258</v>
      </c>
      <c r="D311" s="6">
        <v>2.74</v>
      </c>
    </row>
    <row r="312" spans="3:9" ht="15.5" x14ac:dyDescent="0.35">
      <c r="C312" t="s">
        <v>259</v>
      </c>
      <c r="I312" s="6">
        <v>-0.39</v>
      </c>
    </row>
    <row r="313" spans="3:9" ht="15.5" x14ac:dyDescent="0.35">
      <c r="C313" t="s">
        <v>13</v>
      </c>
      <c r="D313" s="5">
        <v>159000000000</v>
      </c>
    </row>
    <row r="314" spans="3:9" ht="15.5" x14ac:dyDescent="0.35">
      <c r="C314" t="s">
        <v>260</v>
      </c>
      <c r="I314" s="6">
        <v>1.1299999999999999</v>
      </c>
    </row>
    <row r="315" spans="3:9" ht="15.5" x14ac:dyDescent="0.35">
      <c r="C315" t="s">
        <v>261</v>
      </c>
      <c r="I315" s="6">
        <v>-3.7000000000000002E-3</v>
      </c>
    </row>
    <row r="316" spans="3:9" ht="15.5" x14ac:dyDescent="0.35">
      <c r="C316" t="s">
        <v>262</v>
      </c>
      <c r="I316" s="6">
        <v>-1.0200000000000001E-2</v>
      </c>
    </row>
    <row r="317" spans="3:9" ht="15.5" x14ac:dyDescent="0.35">
      <c r="C317" t="s">
        <v>263</v>
      </c>
      <c r="I317" s="6">
        <v>-1.18E-2</v>
      </c>
    </row>
    <row r="318" spans="3:9" ht="15.5" x14ac:dyDescent="0.35">
      <c r="C318" t="s">
        <v>264</v>
      </c>
      <c r="I318" s="6">
        <v>5.1000000000000004E-3</v>
      </c>
    </row>
    <row r="319" spans="3:9" ht="15.5" x14ac:dyDescent="0.35">
      <c r="C319" t="s">
        <v>265</v>
      </c>
      <c r="D319" s="6">
        <v>29.19</v>
      </c>
    </row>
    <row r="320" spans="3:9" ht="15.5" x14ac:dyDescent="0.35">
      <c r="C320" t="s">
        <v>266</v>
      </c>
      <c r="D320" s="6">
        <v>92.76</v>
      </c>
    </row>
    <row r="321" spans="3:9" ht="15.5" x14ac:dyDescent="0.35">
      <c r="C321" t="s">
        <v>267</v>
      </c>
      <c r="D321" s="6">
        <v>60.11</v>
      </c>
    </row>
    <row r="322" spans="3:9" ht="15.5" x14ac:dyDescent="0.35">
      <c r="C322" t="s">
        <v>268</v>
      </c>
      <c r="D322" s="6">
        <v>61.84</v>
      </c>
    </row>
    <row r="323" spans="3:9" ht="15.5" x14ac:dyDescent="0.35">
      <c r="C323" t="s">
        <v>269</v>
      </c>
      <c r="D323" s="6">
        <v>3.12</v>
      </c>
    </row>
    <row r="324" spans="3:9" ht="15.5" x14ac:dyDescent="0.35">
      <c r="C324" t="s">
        <v>270</v>
      </c>
      <c r="I324" s="6">
        <v>0.85</v>
      </c>
    </row>
    <row r="325" spans="3:9" ht="15.5" x14ac:dyDescent="0.35">
      <c r="C325" t="s">
        <v>271</v>
      </c>
      <c r="I325" s="6">
        <v>4.05</v>
      </c>
    </row>
    <row r="326" spans="3:9" ht="15.5" x14ac:dyDescent="0.35">
      <c r="C326" t="s">
        <v>53</v>
      </c>
      <c r="I326" s="5">
        <v>1066000000000</v>
      </c>
    </row>
    <row r="327" spans="3:9" ht="15.5" x14ac:dyDescent="0.35">
      <c r="C327" t="s">
        <v>272</v>
      </c>
      <c r="I327" s="5">
        <v>2085000000000</v>
      </c>
    </row>
    <row r="328" spans="3:9" ht="15.5" x14ac:dyDescent="0.35">
      <c r="C328" t="s">
        <v>273</v>
      </c>
      <c r="I328" s="5">
        <v>15680000000</v>
      </c>
    </row>
    <row r="329" spans="3:9" ht="15.5" x14ac:dyDescent="0.35">
      <c r="C329" t="s">
        <v>274</v>
      </c>
      <c r="I329" s="6">
        <v>0.39399999999999996</v>
      </c>
    </row>
    <row r="330" spans="3:9" ht="15.5" x14ac:dyDescent="0.35">
      <c r="C330" t="s">
        <v>275</v>
      </c>
      <c r="D330" s="6">
        <v>0.17069999999999999</v>
      </c>
    </row>
    <row r="331" spans="3:9" ht="15.5" x14ac:dyDescent="0.35">
      <c r="C331" t="s">
        <v>276</v>
      </c>
      <c r="D331" s="6">
        <v>-3.6200000000000003E-2</v>
      </c>
    </row>
    <row r="332" spans="3:9" ht="15.5" x14ac:dyDescent="0.35">
      <c r="C332" t="s">
        <v>277</v>
      </c>
      <c r="D332" s="6">
        <v>-5.1399999999999994E-2</v>
      </c>
    </row>
    <row r="333" spans="3:9" ht="15.5" x14ac:dyDescent="0.35">
      <c r="C333" t="s">
        <v>278</v>
      </c>
      <c r="D333" s="6">
        <v>3.8699999999999998E-2</v>
      </c>
    </row>
    <row r="334" spans="3:9" ht="15.5" x14ac:dyDescent="0.35">
      <c r="C334" t="s">
        <v>279</v>
      </c>
      <c r="D334" s="6">
        <v>5.0700000000000002E-2</v>
      </c>
    </row>
    <row r="335" spans="3:9" ht="15.5" x14ac:dyDescent="0.35">
      <c r="C335" t="s">
        <v>280</v>
      </c>
      <c r="D335" s="6">
        <v>-8.8999999999999999E-3</v>
      </c>
    </row>
    <row r="336" spans="3:9" ht="15.5" x14ac:dyDescent="0.35">
      <c r="C336" t="s">
        <v>281</v>
      </c>
      <c r="I336" s="5">
        <v>1</v>
      </c>
    </row>
    <row r="337" spans="3:9" ht="15.5" x14ac:dyDescent="0.35">
      <c r="C337" t="s">
        <v>285</v>
      </c>
      <c r="I337" t="s">
        <v>2258</v>
      </c>
    </row>
    <row r="338" spans="3:9" ht="15.5" x14ac:dyDescent="0.35">
      <c r="C338" t="s">
        <v>287</v>
      </c>
      <c r="I338" s="5">
        <v>7</v>
      </c>
    </row>
    <row r="339" spans="3:9" ht="15.5" x14ac:dyDescent="0.35">
      <c r="C339" t="s">
        <v>288</v>
      </c>
      <c r="I339" s="6">
        <v>0.08</v>
      </c>
    </row>
    <row r="340" spans="3:9" ht="15.5" x14ac:dyDescent="0.35">
      <c r="C340" t="s">
        <v>289</v>
      </c>
      <c r="I340" s="6">
        <v>0.51</v>
      </c>
    </row>
    <row r="341" spans="3:9" ht="15.5" x14ac:dyDescent="0.35">
      <c r="C341" t="s">
        <v>290</v>
      </c>
      <c r="I341" s="6">
        <v>0.6</v>
      </c>
    </row>
    <row r="342" spans="3:9" ht="15.5" x14ac:dyDescent="0.35">
      <c r="C342" t="s">
        <v>291</v>
      </c>
      <c r="I342" s="6">
        <v>0.93</v>
      </c>
    </row>
    <row r="343" spans="3:9" ht="15.5" x14ac:dyDescent="0.35">
      <c r="C343" t="s">
        <v>292</v>
      </c>
      <c r="I343" s="6">
        <v>0.98</v>
      </c>
    </row>
    <row r="344" spans="3:9" ht="15.5" x14ac:dyDescent="0.35">
      <c r="C344" t="s">
        <v>293</v>
      </c>
      <c r="I344" s="6">
        <v>0.96</v>
      </c>
    </row>
    <row r="345" spans="3:9" ht="15.5" x14ac:dyDescent="0.35">
      <c r="C345" t="s">
        <v>294</v>
      </c>
      <c r="I345" s="6">
        <v>0.21</v>
      </c>
    </row>
    <row r="346" spans="3:9" ht="15.5" x14ac:dyDescent="0.35">
      <c r="C346" t="s">
        <v>295</v>
      </c>
      <c r="I346" s="5">
        <v>11808000000000</v>
      </c>
    </row>
    <row r="347" spans="3:9" ht="15.5" x14ac:dyDescent="0.35">
      <c r="C347" t="s">
        <v>296</v>
      </c>
      <c r="I347" s="5">
        <v>1984000000000</v>
      </c>
    </row>
    <row r="348" spans="3:9" ht="15.5" x14ac:dyDescent="0.35">
      <c r="C348" t="s">
        <v>297</v>
      </c>
      <c r="I348" s="5">
        <v>541000000000</v>
      </c>
    </row>
    <row r="349" spans="3:9" ht="15.5" x14ac:dyDescent="0.35">
      <c r="C349" t="s">
        <v>298</v>
      </c>
      <c r="I349" s="5">
        <v>-50000000000</v>
      </c>
    </row>
    <row r="350" spans="3:9" ht="15.5" x14ac:dyDescent="0.35">
      <c r="C350" t="s">
        <v>299</v>
      </c>
      <c r="D350" s="5">
        <v>1257000000000</v>
      </c>
    </row>
    <row r="351" spans="3:9" ht="15.5" x14ac:dyDescent="0.35">
      <c r="C351" t="s">
        <v>300</v>
      </c>
      <c r="D351" s="5">
        <v>13367000000000</v>
      </c>
    </row>
    <row r="352" spans="3:9" ht="15.5" x14ac:dyDescent="0.35">
      <c r="C352" t="s">
        <v>301</v>
      </c>
      <c r="D352" s="5">
        <v>8276000000000</v>
      </c>
    </row>
    <row r="353" spans="3:9" ht="15.5" x14ac:dyDescent="0.35">
      <c r="C353" t="s">
        <v>212</v>
      </c>
      <c r="D353" s="5">
        <v>486000000000</v>
      </c>
    </row>
    <row r="354" spans="3:9" ht="15.5" x14ac:dyDescent="0.35">
      <c r="C354" t="s">
        <v>211</v>
      </c>
      <c r="I354" s="5">
        <v>4870000000000</v>
      </c>
    </row>
    <row r="355" spans="3:9" ht="15.5" x14ac:dyDescent="0.35">
      <c r="C355" t="s">
        <v>210</v>
      </c>
      <c r="D355" s="5">
        <v>1043000000000</v>
      </c>
    </row>
    <row r="356" spans="3:9" ht="15.5" x14ac:dyDescent="0.35">
      <c r="C356" t="s">
        <v>209</v>
      </c>
      <c r="D356" s="5">
        <v>1011000000000</v>
      </c>
    </row>
    <row r="357" spans="3:9" ht="15.5" x14ac:dyDescent="0.35">
      <c r="C357" t="s">
        <v>24</v>
      </c>
      <c r="D357" s="5">
        <v>2054000000000</v>
      </c>
    </row>
    <row r="358" spans="3:9" ht="15.5" x14ac:dyDescent="0.35">
      <c r="C358" t="s">
        <v>21</v>
      </c>
      <c r="D358" s="5">
        <v>797000000000</v>
      </c>
    </row>
    <row r="359" spans="3:9" ht="15.5" x14ac:dyDescent="0.35">
      <c r="C359" t="s">
        <v>302</v>
      </c>
      <c r="I359" s="5">
        <v>5091000000000</v>
      </c>
    </row>
    <row r="360" spans="3:9" ht="15.5" x14ac:dyDescent="0.35">
      <c r="C360" t="s">
        <v>303</v>
      </c>
      <c r="I360" s="5">
        <v>476000000000</v>
      </c>
    </row>
    <row r="361" spans="3:9" ht="15.5" x14ac:dyDescent="0.35">
      <c r="C361" t="s">
        <v>304</v>
      </c>
      <c r="I361" s="5">
        <v>395000000000</v>
      </c>
    </row>
    <row r="362" spans="3:9" ht="15.5" x14ac:dyDescent="0.35">
      <c r="C362" t="s">
        <v>305</v>
      </c>
      <c r="I362" s="5">
        <v>-509000000000</v>
      </c>
    </row>
    <row r="363" spans="3:9" ht="15.5" x14ac:dyDescent="0.35">
      <c r="C363" t="s">
        <v>306</v>
      </c>
      <c r="I363" s="5">
        <v>-200000000000</v>
      </c>
    </row>
    <row r="364" spans="3:9" ht="15.5" x14ac:dyDescent="0.35">
      <c r="C364" t="s">
        <v>307</v>
      </c>
      <c r="I364" s="5">
        <v>276000000000</v>
      </c>
    </row>
  </sheetData>
  <pageMargins left="0.7" right="0.7" top="0.75" bottom="0.75" header="0.3" footer="0.3"/>
  <ignoredErrors>
    <ignoredError sqref="A1:Z365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V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2259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2260</v>
      </c>
      <c r="D2" s="2" vm="608">
        <f ca="1">IFERROR(_xlfn.STOCKHISTORY("XIDX:" &amp; $C$1, D3, , 0, 0, 1), "Libur")</f>
        <v>637</v>
      </c>
      <c r="E2" s="2" vm="609">
        <f ca="1">IFERROR(_xlfn.STOCKHISTORY("XIDX:" &amp; $C$1, E3, , 0, 0, 1), "Libur")</f>
        <v>688</v>
      </c>
      <c r="H2" s="2" vm="609">
        <f ca="1">IFERROR(INDEX(D2:G2,COUNT(D2:G2)),"")</f>
        <v>688</v>
      </c>
      <c r="I2" s="2" vm="610">
        <f t="shared" ref="I2:V2" ca="1" si="0">IFERROR(_xlfn.STOCKHISTORY("XIDX:" &amp; $C$1, I1, , 0, 0, 1), "Libur")</f>
        <v>2496</v>
      </c>
      <c r="J2" s="2" vm="165">
        <f t="shared" ca="1" si="0"/>
        <v>740</v>
      </c>
      <c r="K2" s="2" vm="611">
        <f t="shared" ca="1" si="0"/>
        <v>62.8</v>
      </c>
      <c r="L2" s="2" vm="612">
        <f t="shared" ca="1" si="0"/>
        <v>81.2</v>
      </c>
      <c r="M2" s="2" vm="613">
        <f t="shared" ca="1" si="0"/>
        <v>140.4</v>
      </c>
      <c r="N2" s="2" vm="614">
        <f t="shared" ca="1" si="0"/>
        <v>28.4</v>
      </c>
      <c r="O2" s="2" vm="615">
        <f t="shared" ca="1" si="0"/>
        <v>17.920000000000002</v>
      </c>
      <c r="P2" s="2" t="str">
        <f t="shared" ca="1" si="0"/>
        <v>Libur</v>
      </c>
      <c r="Q2" s="2" vm="616">
        <f t="shared" ca="1" si="0"/>
        <v>24.8</v>
      </c>
      <c r="R2" s="2" vm="617">
        <f t="shared" ca="1" si="0"/>
        <v>70.400000000000006</v>
      </c>
      <c r="S2" s="2" t="str">
        <f t="shared" ca="1" si="0"/>
        <v>Libur</v>
      </c>
      <c r="T2" s="2" vm="618">
        <f t="shared" ca="1" si="0"/>
        <v>40.799999999999997</v>
      </c>
      <c r="U2" s="2" vm="619">
        <f t="shared" ca="1" si="0"/>
        <v>40.4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938883000000</v>
      </c>
      <c r="E4" s="2">
        <f>IFERROR(INDEX(E51:E500,MATCH($C$4,$C$51:$C$500,0)),"")</f>
        <v>839360000000</v>
      </c>
      <c r="H4" s="2">
        <f>IFERROR(SUM(D4:G4)*(4/MAX(1,COUNT(D4:G4))),"")</f>
        <v>3556486000000</v>
      </c>
      <c r="I4" s="2">
        <f t="shared" ref="I4:V4" si="1">IFERROR(INDEX(I51:I500,MATCH($C$4,$C$51:$C$500,0)),"")</f>
        <v>3838885000000</v>
      </c>
      <c r="J4" s="2">
        <f t="shared" si="1"/>
        <v>3729786000000</v>
      </c>
      <c r="K4" s="2">
        <f t="shared" si="1"/>
        <v>3297221000000</v>
      </c>
      <c r="L4" s="2">
        <f t="shared" si="1"/>
        <v>3442223000000</v>
      </c>
      <c r="M4" s="2">
        <f t="shared" si="1"/>
        <v>2996710000000</v>
      </c>
      <c r="N4" s="2">
        <f t="shared" si="1"/>
        <v>2685797000000</v>
      </c>
      <c r="O4" s="2">
        <f t="shared" si="1"/>
        <v>2455526000000</v>
      </c>
      <c r="P4" s="2">
        <f t="shared" si="1"/>
        <v>2435494000000</v>
      </c>
      <c r="Q4" s="2">
        <f t="shared" si="1"/>
        <v>2140620071000</v>
      </c>
      <c r="R4" s="2">
        <f t="shared" si="1"/>
        <v>1927502605000</v>
      </c>
      <c r="S4" s="2">
        <f t="shared" si="1"/>
        <v>2140902242000</v>
      </c>
      <c r="T4" s="2">
        <f t="shared" si="1"/>
        <v>1965149608000</v>
      </c>
      <c r="U4" s="2">
        <f t="shared" si="1"/>
        <v>1505029935000</v>
      </c>
      <c r="V4" s="2">
        <f t="shared" si="1"/>
        <v>1337515793000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107635000000</v>
      </c>
      <c r="E5" s="2">
        <f>IFERROR(INDEX(E51:E500,MATCH($C$5,$C$51:$C$500,0)),"")</f>
        <v>26809000000</v>
      </c>
      <c r="H5" s="2">
        <f>IFERROR(SUM(D5:G5)*(4/MAX(1,COUNT(D5:G5))),"")</f>
        <v>268888000000</v>
      </c>
      <c r="I5" s="2">
        <f t="shared" ref="I5:V5" si="2">IFERROR(INDEX(I51:I500,MATCH($C$5,$C$51:$C$500,0)),"")</f>
        <v>343624000000</v>
      </c>
      <c r="J5" s="2">
        <f t="shared" si="2"/>
        <v>368535000000</v>
      </c>
      <c r="K5" s="2">
        <f t="shared" si="2"/>
        <v>228678000000</v>
      </c>
      <c r="L5" s="2">
        <f t="shared" si="2"/>
        <v>552398000000</v>
      </c>
      <c r="M5" s="2">
        <f t="shared" si="2"/>
        <v>258346000000</v>
      </c>
      <c r="N5" s="2">
        <f t="shared" si="2"/>
        <v>175084000000</v>
      </c>
      <c r="O5" s="2">
        <f t="shared" si="2"/>
        <v>136991000000</v>
      </c>
      <c r="P5" s="2">
        <f t="shared" si="2"/>
        <v>105153000000</v>
      </c>
      <c r="Q5" s="2">
        <f t="shared" si="2"/>
        <v>109134482000</v>
      </c>
      <c r="R5" s="2">
        <f t="shared" si="2"/>
        <v>147737493000</v>
      </c>
      <c r="S5" s="2">
        <f t="shared" si="2"/>
        <v>101171951000</v>
      </c>
      <c r="T5" s="2">
        <f t="shared" si="2"/>
        <v>71434227000</v>
      </c>
      <c r="U5" s="2">
        <f t="shared" si="2"/>
        <v>56695857000</v>
      </c>
      <c r="V5" s="2">
        <f t="shared" si="2"/>
        <v>30246011000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745801000000</v>
      </c>
      <c r="E6" s="2">
        <f>IFERROR(INDEX(E51:E500,MATCH($C$6,$C$51:$C$500,0)),"")</f>
        <v>788108000000</v>
      </c>
      <c r="H6" s="2">
        <f>IFERROR(INDEX(D6:G6,COUNT(D6:G6)),"")</f>
        <v>788108000000</v>
      </c>
      <c r="I6" s="2">
        <f t="shared" ref="I6:V6" si="3">IFERROR(INDEX(I51:I500,MATCH($C$6,$C$51:$C$500,0)),"")</f>
        <v>761180000000</v>
      </c>
      <c r="J6" s="2">
        <f t="shared" si="3"/>
        <v>675386000000</v>
      </c>
      <c r="K6" s="2">
        <f t="shared" si="3"/>
        <v>713749000000</v>
      </c>
      <c r="L6" s="2">
        <f t="shared" si="3"/>
        <v>824423000000</v>
      </c>
      <c r="M6" s="2">
        <f t="shared" si="3"/>
        <v>958856000000</v>
      </c>
      <c r="N6" s="2">
        <f t="shared" si="3"/>
        <v>882023000000</v>
      </c>
      <c r="O6" s="2">
        <f t="shared" si="3"/>
        <v>978574000000</v>
      </c>
      <c r="P6" s="2">
        <f t="shared" si="3"/>
        <v>911351000000</v>
      </c>
      <c r="Q6" s="2">
        <f t="shared" si="3"/>
        <v>877541624000</v>
      </c>
      <c r="R6" s="2">
        <f t="shared" si="3"/>
        <v>822357672000</v>
      </c>
      <c r="S6" s="2">
        <f t="shared" si="3"/>
        <v>704405420000</v>
      </c>
      <c r="T6" s="2">
        <f t="shared" si="3"/>
        <v>608477339000</v>
      </c>
      <c r="U6" s="2">
        <f t="shared" si="3"/>
        <v>443584634000</v>
      </c>
      <c r="V6" s="2">
        <f t="shared" si="3"/>
        <v>194311250000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1.88</v>
      </c>
      <c r="E7" s="3">
        <f>IFERROR(INDEX(E51:E500,MATCH($C$7,$C$51:$C$500,0))/1000000000,"")</f>
        <v>1.88</v>
      </c>
      <c r="H7" s="3">
        <f>IFERROR(INDEX(D7:G7,COUNT(D7:G7)),"")</f>
        <v>1.88</v>
      </c>
      <c r="I7" s="3">
        <f t="shared" ref="I7:V7" si="4">IFERROR(INDEX(I51:I500,MATCH($C$7,$C$51:$C$500,0))/1000000000,"")</f>
        <v>1.88</v>
      </c>
      <c r="J7" s="3">
        <f t="shared" si="4"/>
        <v>1.88</v>
      </c>
      <c r="K7" s="3">
        <f t="shared" si="4"/>
        <v>1.88</v>
      </c>
      <c r="L7" s="3">
        <f t="shared" si="4"/>
        <v>1.88</v>
      </c>
      <c r="M7" s="3">
        <f t="shared" si="4"/>
        <v>1.88</v>
      </c>
      <c r="N7" s="3">
        <f t="shared" si="4"/>
        <v>1.88</v>
      </c>
      <c r="O7" s="3">
        <f t="shared" si="4"/>
        <v>1.88</v>
      </c>
      <c r="P7" s="3">
        <f t="shared" si="4"/>
        <v>1.88</v>
      </c>
      <c r="Q7" s="3">
        <f t="shared" si="4"/>
        <v>1.88</v>
      </c>
      <c r="R7" s="3">
        <f t="shared" si="4"/>
        <v>1.88</v>
      </c>
      <c r="S7" s="3">
        <f t="shared" si="4"/>
        <v>1.88</v>
      </c>
      <c r="T7" s="3">
        <f t="shared" si="4"/>
        <v>1.88</v>
      </c>
      <c r="U7" s="3">
        <f t="shared" si="4"/>
        <v>1.88</v>
      </c>
      <c r="V7" s="3">
        <f t="shared" si="4"/>
        <v>1.5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62000000000</v>
      </c>
      <c r="E8" s="2">
        <f>IFERROR(INDEX(E51:E500,MATCH("Free cash flow (Quarter)",$C$51:$C$500,0)),"")</f>
        <v>-122000000000</v>
      </c>
      <c r="H8" s="2">
        <f>IFERROR(INDEX(D8:G8,COUNT(D8:G8)),"")</f>
        <v>-122000000000</v>
      </c>
      <c r="I8" s="2">
        <f t="shared" ref="I8:V8" si="5">IFERROR(INDEX(I51:I500,MATCH($C$8,$C$51:$C$500,0)),"")</f>
        <v>547000000000</v>
      </c>
      <c r="J8" s="2">
        <f t="shared" si="5"/>
        <v>245000000000</v>
      </c>
      <c r="K8" s="2">
        <f t="shared" si="5"/>
        <v>-26000000000</v>
      </c>
      <c r="L8" s="2">
        <f t="shared" si="5"/>
        <v>24000000000</v>
      </c>
      <c r="M8" s="2">
        <f t="shared" si="5"/>
        <v>401000000000</v>
      </c>
      <c r="N8" s="2">
        <f t="shared" si="5"/>
        <v>499000000000</v>
      </c>
      <c r="O8" s="2">
        <f t="shared" si="5"/>
        <v>-150000000000</v>
      </c>
      <c r="P8" s="2">
        <f t="shared" si="5"/>
        <v>-9000000000</v>
      </c>
      <c r="Q8" s="2">
        <f t="shared" si="5"/>
        <v>115000000000</v>
      </c>
      <c r="R8" s="2">
        <f t="shared" si="5"/>
        <v>-88000000000</v>
      </c>
      <c r="S8" s="2">
        <f t="shared" si="5"/>
        <v>124000000000</v>
      </c>
      <c r="T8" s="2">
        <f t="shared" si="5"/>
        <v>87000000000</v>
      </c>
      <c r="U8" s="2">
        <f t="shared" si="5"/>
        <v>-51000000000</v>
      </c>
      <c r="V8" s="2">
        <f t="shared" si="5"/>
        <v>43000000000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32.979999999999997</v>
      </c>
      <c r="E9" s="3">
        <f>IFERROR(INDEX(E51:E500,MATCH("Free cash flow per share (Quarter)",$C$51:$C$500,0)),"")</f>
        <v>-65.31</v>
      </c>
      <c r="H9" s="3">
        <f>IFERROR(INDEX(D9:G9,COUNT(D9:G9)),"")</f>
        <v>-65.31</v>
      </c>
      <c r="I9" s="3">
        <f t="shared" ref="I9:V9" si="6">IFERROR(INDEX(I51:I500,MATCH($C$9,$C$51:$C$500,0)),"")</f>
        <v>291.58</v>
      </c>
      <c r="J9" s="3">
        <f t="shared" si="6"/>
        <v>130.75</v>
      </c>
      <c r="K9" s="3">
        <f t="shared" si="6"/>
        <v>-13.93</v>
      </c>
      <c r="L9" s="3">
        <f t="shared" si="6"/>
        <v>12.96</v>
      </c>
      <c r="M9" s="3">
        <f t="shared" si="6"/>
        <v>213.67</v>
      </c>
      <c r="N9" s="3">
        <f t="shared" si="6"/>
        <v>266.18</v>
      </c>
      <c r="O9" s="3">
        <f t="shared" si="6"/>
        <v>-80.06</v>
      </c>
      <c r="P9" s="3">
        <f t="shared" si="6"/>
        <v>-4.71</v>
      </c>
      <c r="Q9" s="3">
        <f t="shared" si="6"/>
        <v>61.49</v>
      </c>
      <c r="R9" s="3">
        <f t="shared" si="6"/>
        <v>-47.1</v>
      </c>
      <c r="S9" s="3">
        <f t="shared" si="6"/>
        <v>65.989999999999995</v>
      </c>
      <c r="T9" s="3">
        <f t="shared" si="6"/>
        <v>46.39</v>
      </c>
      <c r="U9" s="3">
        <f t="shared" si="6"/>
        <v>-27.38</v>
      </c>
      <c r="V9" s="3">
        <f t="shared" si="6"/>
        <v>28.78</v>
      </c>
    </row>
    <row r="10" spans="1:22" ht="15.5" x14ac:dyDescent="0.35">
      <c r="C10" t="s">
        <v>18</v>
      </c>
      <c r="D10" s="3">
        <f ca="1">IFERROR(IF(D9=0,"",D2/D9),"")</f>
        <v>19.314736203759857</v>
      </c>
      <c r="E10" s="3">
        <f ca="1">IFERROR(IF(E9=0,"",E2/E9),"")</f>
        <v>-10.534374521512785</v>
      </c>
      <c r="I10" s="3">
        <f t="shared" ref="I10:V10" ca="1" si="7">IFERROR(IF(I9=0,"",I2/I9),"")</f>
        <v>8.5602579052061181</v>
      </c>
      <c r="J10" s="3">
        <f t="shared" ca="1" si="7"/>
        <v>5.6596558317399621</v>
      </c>
      <c r="K10" s="3">
        <f t="shared" ca="1" si="7"/>
        <v>-4.5082555635319457</v>
      </c>
      <c r="L10" s="3">
        <f t="shared" ca="1" si="7"/>
        <v>6.2654320987654319</v>
      </c>
      <c r="M10" s="3">
        <f t="shared" ca="1" si="7"/>
        <v>0.657088032948004</v>
      </c>
      <c r="N10" s="3">
        <f t="shared" ca="1" si="7"/>
        <v>0.10669471786009467</v>
      </c>
      <c r="O10" s="3">
        <f t="shared" ca="1" si="7"/>
        <v>-0.22383212590557083</v>
      </c>
      <c r="P10" s="3" t="str">
        <f t="shared" ca="1" si="7"/>
        <v/>
      </c>
      <c r="Q10" s="3">
        <f t="shared" ca="1" si="7"/>
        <v>0.4033176126199382</v>
      </c>
      <c r="R10" s="3">
        <f t="shared" ca="1" si="7"/>
        <v>-1.4946921443736731</v>
      </c>
      <c r="S10" s="3" t="str">
        <f t="shared" ca="1" si="7"/>
        <v/>
      </c>
      <c r="T10" s="3">
        <f t="shared" ca="1" si="7"/>
        <v>0.87949989221815039</v>
      </c>
      <c r="U10" s="3">
        <f t="shared" ca="1" si="7"/>
        <v>-1.4755295836376918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499334000000</v>
      </c>
      <c r="E11" s="2">
        <f>IFERROR(INDEX(E51:E500,MATCH($C$11,$C$51:$C$500,0)),"")</f>
        <v>610283000000</v>
      </c>
      <c r="H11" s="2">
        <f>IFERROR(INDEX(D11:G11,COUNT(D11:G11)),"")</f>
        <v>610283000000</v>
      </c>
      <c r="I11" s="2">
        <f t="shared" ref="I11:V11" si="8">IFERROR(INDEX(I51:I500,MATCH($C$11,$C$51:$C$500,0)),"")</f>
        <v>789653000000</v>
      </c>
      <c r="J11" s="2">
        <f t="shared" si="8"/>
        <v>542207000000</v>
      </c>
      <c r="K11" s="2">
        <f t="shared" si="8"/>
        <v>507439000000</v>
      </c>
      <c r="L11" s="2">
        <f t="shared" si="8"/>
        <v>647506000000</v>
      </c>
      <c r="M11" s="2">
        <f t="shared" si="8"/>
        <v>703693000000</v>
      </c>
      <c r="N11" s="2">
        <f t="shared" si="8"/>
        <v>629756000000</v>
      </c>
      <c r="O11" s="2">
        <f t="shared" si="8"/>
        <v>403303000000</v>
      </c>
      <c r="P11" s="2">
        <f t="shared" si="8"/>
        <v>620348000000</v>
      </c>
      <c r="Q11" s="2">
        <f t="shared" si="8"/>
        <v>664951799000</v>
      </c>
      <c r="R11" s="2">
        <f t="shared" si="8"/>
        <v>630680756000</v>
      </c>
      <c r="S11" s="2">
        <f t="shared" si="8"/>
        <v>537885059000</v>
      </c>
      <c r="T11" s="2">
        <f t="shared" si="8"/>
        <v>450916334000</v>
      </c>
      <c r="U11" s="2">
        <f t="shared" si="8"/>
        <v>231482762000</v>
      </c>
      <c r="V11" s="2">
        <f t="shared" si="8"/>
        <v>178727259000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-267000000000</v>
      </c>
      <c r="E12" s="2">
        <f>IFERROR(INDEX(E51:E500,MATCH("Net Debt (Quarter)",$C$51:$C$500,0)),"")</f>
        <v>-356000000000</v>
      </c>
      <c r="H12" s="2">
        <f>IFERROR(INDEX(D12:G12,COUNT(D12:G12)),"")</f>
        <v>-356000000000</v>
      </c>
      <c r="I12" s="2">
        <f t="shared" ref="I12:V12" si="9">IFERROR(INDEX(I51:I500,MATCH($C$12,$C$51:$C$500,0)),"")</f>
        <v>-481000000000</v>
      </c>
      <c r="J12" s="2">
        <f t="shared" si="9"/>
        <v>-189000000000</v>
      </c>
      <c r="K12" s="2">
        <f t="shared" si="9"/>
        <v>-133000000000</v>
      </c>
      <c r="L12" s="2">
        <f t="shared" si="9"/>
        <v>-531000000000</v>
      </c>
      <c r="M12" s="2">
        <f t="shared" si="9"/>
        <v>-629000000000</v>
      </c>
      <c r="N12" s="2">
        <f t="shared" si="9"/>
        <v>-436000000000</v>
      </c>
      <c r="O12" s="2">
        <f t="shared" si="9"/>
        <v>-219000000000</v>
      </c>
      <c r="P12" s="2">
        <f t="shared" si="9"/>
        <v>-452000000000</v>
      </c>
      <c r="Q12" s="2">
        <f t="shared" si="9"/>
        <v>-537000000000</v>
      </c>
      <c r="R12" s="2">
        <f t="shared" si="9"/>
        <v>-461000000000</v>
      </c>
      <c r="S12" s="2">
        <f t="shared" si="9"/>
        <v>-397000000000</v>
      </c>
      <c r="T12" s="2">
        <f t="shared" si="9"/>
        <v>-290000000000</v>
      </c>
      <c r="U12" s="2">
        <f t="shared" si="9"/>
        <v>-54000000000</v>
      </c>
      <c r="V12" s="2">
        <f t="shared" si="9"/>
        <v>116000000000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232000000000</v>
      </c>
      <c r="E13" s="2">
        <f>IFERROR(INDEX(E51:E500,MATCH("Total Debt (Quarter)",$C$51:$C$500,0)),"")</f>
        <v>255000000000</v>
      </c>
      <c r="H13" s="2">
        <f>IFERROR(INDEX(D13:G13,COUNT(D13:G13)),"")</f>
        <v>255000000000</v>
      </c>
      <c r="I13" s="2">
        <f t="shared" ref="I13:V13" si="10">IFERROR(INDEX(I51:I500,MATCH($C$13,$C$51:$C$500,0)),"")</f>
        <v>309000000000</v>
      </c>
      <c r="J13" s="2">
        <f t="shared" si="10"/>
        <v>353000000000</v>
      </c>
      <c r="K13" s="2">
        <f t="shared" si="10"/>
        <v>374000000000</v>
      </c>
      <c r="L13" s="2">
        <f t="shared" si="10"/>
        <v>117000000000</v>
      </c>
      <c r="M13" s="2">
        <f t="shared" si="10"/>
        <v>75000000000</v>
      </c>
      <c r="N13" s="2">
        <f t="shared" si="10"/>
        <v>194000000000</v>
      </c>
      <c r="O13" s="2">
        <f t="shared" si="10"/>
        <v>184000000000</v>
      </c>
      <c r="P13" s="2">
        <f t="shared" si="10"/>
        <v>168000000000</v>
      </c>
      <c r="Q13" s="2">
        <f t="shared" si="10"/>
        <v>128000000000</v>
      </c>
      <c r="R13" s="2">
        <f t="shared" si="10"/>
        <v>170000000000</v>
      </c>
      <c r="S13" s="2">
        <f t="shared" si="10"/>
        <v>141000000000</v>
      </c>
      <c r="T13" s="2">
        <f t="shared" si="10"/>
        <v>161000000000</v>
      </c>
      <c r="U13" s="2">
        <f t="shared" si="10"/>
        <v>177000000000</v>
      </c>
      <c r="V13" s="2">
        <f t="shared" si="10"/>
        <v>295000000000</v>
      </c>
    </row>
    <row r="14" spans="1:22" ht="15.5" x14ac:dyDescent="0.35">
      <c r="C14" t="s">
        <v>27</v>
      </c>
      <c r="D14" s="2">
        <f>IFERROR(INDEX(D51:D500,MATCH($C$14,$C$51:$C$500,0)),"")</f>
        <v>-5497000000</v>
      </c>
      <c r="E14" s="2">
        <f>IFERROR(INDEX(E51:E500,MATCH($C$14,$C$51:$C$500,0)),"")</f>
        <v>-6337000000</v>
      </c>
      <c r="H14" s="2">
        <f>IFERROR(SUM(D14:G14)*(4/MAX(1,COUNT(D14:G14))),"")</f>
        <v>-23668000000</v>
      </c>
      <c r="I14" s="2">
        <f t="shared" ref="I14:V14" si="11">IFERROR(INDEX(I51:I500,MATCH($C$14,$C$51:$C$500,0)),"")</f>
        <v>-27461000000</v>
      </c>
      <c r="J14" s="2">
        <f t="shared" si="11"/>
        <v>-38808000000</v>
      </c>
      <c r="K14" s="2">
        <f t="shared" si="11"/>
        <v>-19636000000</v>
      </c>
      <c r="L14" s="2">
        <f t="shared" si="11"/>
        <v>-7179000000</v>
      </c>
      <c r="M14" s="2">
        <f t="shared" si="11"/>
        <v>-13754000000</v>
      </c>
      <c r="N14" s="2">
        <f t="shared" si="11"/>
        <v>-19115000000</v>
      </c>
      <c r="O14" s="2">
        <f t="shared" si="11"/>
        <v>-18451000000</v>
      </c>
      <c r="P14" s="2">
        <f t="shared" si="11"/>
        <v>-12361000000</v>
      </c>
      <c r="Q14" s="2">
        <f t="shared" si="11"/>
        <v>-10604850000</v>
      </c>
      <c r="R14" s="2">
        <f t="shared" si="11"/>
        <v>-12804038000</v>
      </c>
      <c r="S14" s="2">
        <f t="shared" si="11"/>
        <v>-16137807000</v>
      </c>
      <c r="T14" s="2">
        <f t="shared" si="11"/>
        <v>-21243968000</v>
      </c>
      <c r="U14" s="2">
        <f t="shared" si="11"/>
        <v>-22194884000</v>
      </c>
      <c r="V14" s="2">
        <f t="shared" si="11"/>
        <v>-22518689000</v>
      </c>
    </row>
    <row r="15" spans="1:22" ht="15.5" x14ac:dyDescent="0.35">
      <c r="C15" t="s">
        <v>28</v>
      </c>
      <c r="D15" s="2">
        <f>IFERROR(INDEX(D51:D500,MATCH($C$15,$C$51:$C$500,0)),"")</f>
        <v>-20432000000</v>
      </c>
      <c r="E15" s="2">
        <f>IFERROR(INDEX(E51:E500,MATCH($C$15,$C$51:$C$500,0)),"")</f>
        <v>-16341000000</v>
      </c>
      <c r="H15" s="2">
        <f>IFERROR(SUM(D15:G15)*(4/MAX(1,COUNT(D15:G15))),"")</f>
        <v>-73546000000</v>
      </c>
      <c r="I15" s="2">
        <f t="shared" ref="I15:V15" si="12">IFERROR(INDEX(I51:I500,MATCH($C$15,$C$51:$C$500,0)),"")</f>
        <v>-82741000000</v>
      </c>
      <c r="J15" s="2">
        <f t="shared" si="12"/>
        <v>-75585000000</v>
      </c>
      <c r="K15" s="2">
        <f t="shared" si="12"/>
        <v>-66636000000</v>
      </c>
      <c r="L15" s="2">
        <f t="shared" si="12"/>
        <v>-95297000000</v>
      </c>
      <c r="M15" s="2">
        <f t="shared" si="12"/>
        <v>-34133000000</v>
      </c>
      <c r="N15" s="2">
        <f t="shared" si="12"/>
        <v>-62678000000</v>
      </c>
      <c r="O15" s="2">
        <f t="shared" si="12"/>
        <v>-51368000000</v>
      </c>
      <c r="P15" s="2">
        <f t="shared" si="12"/>
        <v>-35655000000</v>
      </c>
      <c r="Q15" s="2">
        <f t="shared" si="12"/>
        <v>-31839287000</v>
      </c>
      <c r="R15" s="2">
        <f t="shared" si="12"/>
        <v>-45522271000</v>
      </c>
      <c r="S15" s="2">
        <f t="shared" si="12"/>
        <v>-23178203000</v>
      </c>
      <c r="T15" s="2">
        <f t="shared" si="12"/>
        <v>-13727687000</v>
      </c>
      <c r="U15" s="2">
        <f t="shared" si="12"/>
        <v>-16552919000</v>
      </c>
      <c r="V15" s="2">
        <f t="shared" si="12"/>
        <v>-1937456000</v>
      </c>
    </row>
    <row r="16" spans="1:22" ht="15.5" x14ac:dyDescent="0.35">
      <c r="C16" t="s">
        <v>29</v>
      </c>
      <c r="D16" s="2">
        <f>IFERROR(INDEX(D51:D500,MATCH($C$16,$C$51:$C$500,0)),"")</f>
        <v>128419000000</v>
      </c>
      <c r="E16" s="2">
        <f>IFERROR(INDEX(E51:E500,MATCH($C$16,$C$51:$C$500,0)),"")</f>
        <v>45700000000</v>
      </c>
      <c r="H16" s="2">
        <f>IFERROR(SUM(D16:G16)*(4/MAX(1,COUNT(D16:G16))),"")</f>
        <v>348238000000</v>
      </c>
      <c r="I16" s="2">
        <f t="shared" ref="I16:V16" si="13">IFERROR(INDEX(I51:I500,MATCH($C$16,$C$51:$C$500,0)),"")</f>
        <v>418838000000</v>
      </c>
      <c r="J16" s="2">
        <f t="shared" si="13"/>
        <v>444442000000</v>
      </c>
      <c r="K16" s="2">
        <f t="shared" si="13"/>
        <v>291105000000</v>
      </c>
      <c r="L16" s="2">
        <f t="shared" si="13"/>
        <v>634347000000</v>
      </c>
      <c r="M16" s="2">
        <f t="shared" si="13"/>
        <v>295003000000</v>
      </c>
      <c r="N16" s="2">
        <f t="shared" si="13"/>
        <v>223324000000</v>
      </c>
      <c r="O16" s="2">
        <f t="shared" si="13"/>
        <v>176546000000</v>
      </c>
      <c r="P16" s="2">
        <f t="shared" si="13"/>
        <v>120074000000</v>
      </c>
      <c r="Q16" s="2">
        <f t="shared" si="13"/>
        <v>131871684000</v>
      </c>
      <c r="R16" s="2">
        <f t="shared" si="13"/>
        <v>175687869000</v>
      </c>
      <c r="S16" s="2">
        <f t="shared" si="13"/>
        <v>120386513000</v>
      </c>
      <c r="T16" s="2">
        <f t="shared" si="13"/>
        <v>81428854000</v>
      </c>
      <c r="U16" s="2">
        <f t="shared" si="13"/>
        <v>69409254000</v>
      </c>
      <c r="V16" s="2">
        <f t="shared" si="13"/>
        <v>43166058000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1197560000000</v>
      </c>
      <c r="E20" s="2">
        <f ca="1">IFERROR(E21*E2,"")</f>
        <v>1293440000000</v>
      </c>
      <c r="H20" s="2">
        <f t="shared" ref="H20:V20" ca="1" si="14">IFERROR(H21*H2,"")</f>
        <v>1293440000000</v>
      </c>
      <c r="I20" s="2">
        <f t="shared" ca="1" si="14"/>
        <v>4692480000000</v>
      </c>
      <c r="J20" s="2">
        <f t="shared" ca="1" si="14"/>
        <v>1391200000000</v>
      </c>
      <c r="K20" s="2">
        <f t="shared" ca="1" si="14"/>
        <v>118064000000</v>
      </c>
      <c r="L20" s="2">
        <f t="shared" ca="1" si="14"/>
        <v>152656000000</v>
      </c>
      <c r="M20" s="2">
        <f t="shared" ca="1" si="14"/>
        <v>263952000000</v>
      </c>
      <c r="N20" s="2">
        <f t="shared" ca="1" si="14"/>
        <v>53392000000</v>
      </c>
      <c r="O20" s="2">
        <f t="shared" ca="1" si="14"/>
        <v>33689600000.000004</v>
      </c>
      <c r="P20" s="2" t="str">
        <f t="shared" ca="1" si="14"/>
        <v/>
      </c>
      <c r="Q20" s="2">
        <f t="shared" ca="1" si="14"/>
        <v>46624000000</v>
      </c>
      <c r="R20" s="2">
        <f t="shared" ca="1" si="14"/>
        <v>132352000000.00002</v>
      </c>
      <c r="S20" s="2" t="str">
        <f t="shared" ca="1" si="14"/>
        <v/>
      </c>
      <c r="T20" s="2">
        <f t="shared" ca="1" si="14"/>
        <v>76704000000</v>
      </c>
      <c r="U20" s="2">
        <f t="shared" ca="1" si="14"/>
        <v>75952000000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1880000000</v>
      </c>
      <c r="E21" s="2">
        <f>IFERROR(INDEX(E51:E500,MATCH($C$7,$C$51:$C$500,0)),"")</f>
        <v>1880000000</v>
      </c>
      <c r="H21" s="2">
        <f>IFERROR(INDEX(D21:G21,COUNT(D21:G21)),"")</f>
        <v>1880000000</v>
      </c>
      <c r="I21" s="2">
        <f t="shared" ref="I21:V21" si="15">IFERROR(INDEX(I51:I500,MATCH($C$7,$C$51:$C$500,0)),"")</f>
        <v>1880000000</v>
      </c>
      <c r="J21" s="2">
        <f t="shared" si="15"/>
        <v>1880000000</v>
      </c>
      <c r="K21" s="2">
        <f t="shared" si="15"/>
        <v>1880000000</v>
      </c>
      <c r="L21" s="2">
        <f t="shared" si="15"/>
        <v>1880000000</v>
      </c>
      <c r="M21" s="2">
        <f t="shared" si="15"/>
        <v>1880000000</v>
      </c>
      <c r="N21" s="2">
        <f t="shared" si="15"/>
        <v>1880000000</v>
      </c>
      <c r="O21" s="2">
        <f t="shared" si="15"/>
        <v>1880000000</v>
      </c>
      <c r="P21" s="2">
        <f t="shared" si="15"/>
        <v>1880000000</v>
      </c>
      <c r="Q21" s="2">
        <f t="shared" si="15"/>
        <v>1880000000</v>
      </c>
      <c r="R21" s="2">
        <f t="shared" si="15"/>
        <v>1880000000</v>
      </c>
      <c r="S21" s="2">
        <f t="shared" si="15"/>
        <v>1880000000</v>
      </c>
      <c r="T21" s="2">
        <f t="shared" si="15"/>
        <v>1880000000</v>
      </c>
      <c r="U21" s="2">
        <f t="shared" si="15"/>
        <v>1880000000</v>
      </c>
      <c r="V21" s="2">
        <f t="shared" si="15"/>
        <v>1500000000</v>
      </c>
    </row>
    <row r="23" spans="1:22" ht="15.5" x14ac:dyDescent="0.35">
      <c r="B23" t="s">
        <v>54</v>
      </c>
      <c r="C23" t="s">
        <v>55</v>
      </c>
      <c r="D23" s="3">
        <f>IFERROR(D5/D6*100,"")</f>
        <v>14.432134041118209</v>
      </c>
      <c r="E23" s="3">
        <f>IFERROR(E5/E6*100,"")</f>
        <v>3.4016911387779341</v>
      </c>
      <c r="H23" s="3">
        <f t="shared" ref="H23:V23" si="16">IFERROR(H5/H6*100,"")</f>
        <v>34.118166545701854</v>
      </c>
      <c r="I23" s="3">
        <f t="shared" si="16"/>
        <v>45.143592842691611</v>
      </c>
      <c r="J23" s="3">
        <f t="shared" si="16"/>
        <v>54.566573781511607</v>
      </c>
      <c r="K23" s="3">
        <f t="shared" si="16"/>
        <v>32.038994100166867</v>
      </c>
      <c r="L23" s="3">
        <f t="shared" si="16"/>
        <v>67.004195661693089</v>
      </c>
      <c r="M23" s="3">
        <f t="shared" si="16"/>
        <v>26.943148919128628</v>
      </c>
      <c r="N23" s="3">
        <f t="shared" si="16"/>
        <v>19.850276013210539</v>
      </c>
      <c r="O23" s="3">
        <f t="shared" si="16"/>
        <v>13.99904350616305</v>
      </c>
      <c r="P23" s="3">
        <f t="shared" si="16"/>
        <v>11.538145017671567</v>
      </c>
      <c r="Q23" s="3">
        <f t="shared" si="16"/>
        <v>12.436388088640681</v>
      </c>
      <c r="R23" s="3">
        <f t="shared" si="16"/>
        <v>17.965113968073979</v>
      </c>
      <c r="S23" s="3">
        <f t="shared" si="16"/>
        <v>14.362744539927021</v>
      </c>
      <c r="T23" s="3">
        <f t="shared" si="16"/>
        <v>11.73983358482969</v>
      </c>
      <c r="U23" s="3">
        <f t="shared" si="16"/>
        <v>12.781294178012487</v>
      </c>
      <c r="V23" s="3">
        <f t="shared" si="16"/>
        <v>15.565753912858879</v>
      </c>
    </row>
    <row r="24" spans="1:22" ht="15.5" x14ac:dyDescent="0.35">
      <c r="C24" t="s">
        <v>56</v>
      </c>
      <c r="D24" s="4">
        <f>IFERROR(_xlfn.RRI(5,I23,D23),"")</f>
        <v>-0.20393801224019914</v>
      </c>
      <c r="E24" s="4">
        <f>IFERROR(_xlfn.RRI(5,J23,E23),"")</f>
        <v>-0.42594482199310546</v>
      </c>
      <c r="H24" s="4">
        <f t="shared" ref="H24:V24" si="17">IFERROR(_xlfn.RRI(5,M23,H23),"")</f>
        <v>4.8352817366595247E-2</v>
      </c>
      <c r="I24" s="4">
        <f t="shared" si="17"/>
        <v>0.17859858154502684</v>
      </c>
      <c r="J24" s="4">
        <f t="shared" si="17"/>
        <v>0.31270054163219729</v>
      </c>
      <c r="K24" s="4">
        <f t="shared" si="17"/>
        <v>0.22661586030451475</v>
      </c>
      <c r="L24" s="4">
        <f t="shared" si="17"/>
        <v>0.40049494758673321</v>
      </c>
      <c r="M24" s="4">
        <f t="shared" si="17"/>
        <v>8.4435372160966748E-2</v>
      </c>
      <c r="N24" s="4">
        <f t="shared" si="17"/>
        <v>6.6856046033565208E-2</v>
      </c>
      <c r="O24" s="4">
        <f t="shared" si="17"/>
        <v>3.5827136660727454E-2</v>
      </c>
      <c r="P24" s="4">
        <f t="shared" si="17"/>
        <v>-2.0256857391034111E-2</v>
      </c>
      <c r="Q24" s="4">
        <f t="shared" si="17"/>
        <v>-4.3896691143603506E-2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2.2999999999999998</v>
      </c>
      <c r="E25" s="3">
        <f>IFERROR(INDEX(E51:E500,MATCH($A$25,$C$51:$C$500,0)),"")</f>
        <v>0.63</v>
      </c>
      <c r="H25" s="3">
        <f>IFERROR(INDEX(D25:G25,COUNT(D25:G25)),"")</f>
        <v>0.63</v>
      </c>
      <c r="I25" s="3">
        <f t="shared" ref="I25:V25" si="18">IFERROR(INDEX(I51:I500,MATCH($C$25,$C$51:$C$500,0)),"")</f>
        <v>179.46</v>
      </c>
      <c r="J25" s="3">
        <f t="shared" si="18"/>
        <v>196.74</v>
      </c>
      <c r="K25" s="3">
        <f t="shared" si="18"/>
        <v>119.7</v>
      </c>
      <c r="L25" s="3">
        <f t="shared" si="18"/>
        <v>298.14</v>
      </c>
      <c r="M25" s="3">
        <f t="shared" si="18"/>
        <v>138.24</v>
      </c>
      <c r="N25" s="3">
        <f t="shared" si="18"/>
        <v>92.02</v>
      </c>
      <c r="O25" s="3">
        <f t="shared" si="18"/>
        <v>73.209999999999994</v>
      </c>
      <c r="P25" s="3">
        <f t="shared" si="18"/>
        <v>53.16</v>
      </c>
      <c r="Q25" s="3">
        <f t="shared" si="18"/>
        <v>59.93</v>
      </c>
      <c r="R25" s="3">
        <f t="shared" si="18"/>
        <v>78.78</v>
      </c>
      <c r="S25" s="3">
        <f t="shared" si="18"/>
        <v>52.89</v>
      </c>
      <c r="T25" s="3">
        <f t="shared" si="18"/>
        <v>38.1</v>
      </c>
      <c r="U25" s="3">
        <f t="shared" si="18"/>
        <v>30.24</v>
      </c>
      <c r="V25" s="3">
        <f t="shared" si="18"/>
        <v>20.16</v>
      </c>
    </row>
    <row r="26" spans="1:22" ht="15.5" x14ac:dyDescent="0.35">
      <c r="C26" t="s">
        <v>59</v>
      </c>
      <c r="D26" s="4">
        <f>IFERROR(_xlfn.RRI(5,I25,D25),"")</f>
        <v>-0.5816381887863209</v>
      </c>
      <c r="E26" s="4">
        <f>IFERROR(_xlfn.RRI(5,J25,E25),"")</f>
        <v>-0.68297787225728457</v>
      </c>
      <c r="H26" s="4">
        <f t="shared" ref="H26:V26" si="19">IFERROR(_xlfn.RRI(5,M25,H25),"")</f>
        <v>-0.65979447303531535</v>
      </c>
      <c r="I26" s="4">
        <f t="shared" si="19"/>
        <v>0.14292330111939267</v>
      </c>
      <c r="J26" s="4">
        <f t="shared" si="19"/>
        <v>0.21860919857948868</v>
      </c>
      <c r="K26" s="4">
        <f t="shared" si="19"/>
        <v>0.17625595634079483</v>
      </c>
      <c r="L26" s="4">
        <f t="shared" si="19"/>
        <v>0.37833629987772688</v>
      </c>
      <c r="M26" s="4">
        <f t="shared" si="19"/>
        <v>0.11903468973106435</v>
      </c>
      <c r="N26" s="4">
        <f t="shared" si="19"/>
        <v>0.11712490081099824</v>
      </c>
      <c r="O26" s="4">
        <f t="shared" si="19"/>
        <v>0.13953871927430694</v>
      </c>
      <c r="P26" s="4">
        <f t="shared" si="19"/>
        <v>0.11943952562779758</v>
      </c>
      <c r="Q26" s="4">
        <f t="shared" si="19"/>
        <v>0.24345693833074744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499.4058510638298</v>
      </c>
      <c r="E27" s="3">
        <f>IFERROR(E4/E21,"")</f>
        <v>446.468085106383</v>
      </c>
      <c r="H27" s="3">
        <f t="shared" ref="H27:V27" si="20">IFERROR(H4/H21,"")</f>
        <v>1891.7478723404256</v>
      </c>
      <c r="I27" s="3">
        <f t="shared" si="20"/>
        <v>2041.9601063829787</v>
      </c>
      <c r="J27" s="3">
        <f t="shared" si="20"/>
        <v>1983.9287234042554</v>
      </c>
      <c r="K27" s="3">
        <f t="shared" si="20"/>
        <v>1753.8409574468085</v>
      </c>
      <c r="L27" s="3">
        <f t="shared" si="20"/>
        <v>1830.9696808510639</v>
      </c>
      <c r="M27" s="3">
        <f t="shared" si="20"/>
        <v>1593.9946808510638</v>
      </c>
      <c r="N27" s="3">
        <f t="shared" si="20"/>
        <v>1428.615425531915</v>
      </c>
      <c r="O27" s="3">
        <f t="shared" si="20"/>
        <v>1306.1308510638298</v>
      </c>
      <c r="P27" s="3">
        <f t="shared" si="20"/>
        <v>1295.4755319148935</v>
      </c>
      <c r="Q27" s="3">
        <f t="shared" si="20"/>
        <v>1138.6276973404256</v>
      </c>
      <c r="R27" s="3">
        <f t="shared" si="20"/>
        <v>1025.2673430851064</v>
      </c>
      <c r="S27" s="3">
        <f t="shared" si="20"/>
        <v>1138.7777882978723</v>
      </c>
      <c r="T27" s="3">
        <f t="shared" si="20"/>
        <v>1045.2923446808511</v>
      </c>
      <c r="U27" s="3">
        <f t="shared" si="20"/>
        <v>800.54783776595741</v>
      </c>
      <c r="V27" s="3">
        <f t="shared" si="20"/>
        <v>891.67719533333332</v>
      </c>
    </row>
    <row r="28" spans="1:22" ht="15.5" x14ac:dyDescent="0.35">
      <c r="C28" t="s">
        <v>61</v>
      </c>
      <c r="D28" s="4">
        <f>IFERROR(_xlfn.RRI(5,I27,D27),"")</f>
        <v>-0.24546172538056832</v>
      </c>
      <c r="E28" s="4">
        <f>IFERROR(_xlfn.RRI(5,J27,E27),"")</f>
        <v>-0.25791633665136682</v>
      </c>
      <c r="H28" s="4">
        <f t="shared" ref="H28:V28" si="21">IFERROR(_xlfn.RRI(5,M27,H27),"")</f>
        <v>3.4844932376030258E-2</v>
      </c>
      <c r="I28" s="4">
        <f t="shared" si="21"/>
        <v>7.4054659665279798E-2</v>
      </c>
      <c r="J28" s="4">
        <f t="shared" si="21"/>
        <v>8.7196074163929493E-2</v>
      </c>
      <c r="K28" s="4">
        <f t="shared" si="21"/>
        <v>6.2459046236621241E-2</v>
      </c>
      <c r="L28" s="4">
        <f t="shared" si="21"/>
        <v>9.9663681261731973E-2</v>
      </c>
      <c r="M28" s="4">
        <f t="shared" si="21"/>
        <v>9.2269856855039079E-2</v>
      </c>
      <c r="N28" s="4">
        <f t="shared" si="21"/>
        <v>4.6394069227031931E-2</v>
      </c>
      <c r="O28" s="4">
        <f t="shared" si="21"/>
        <v>4.5561982563663728E-2</v>
      </c>
      <c r="P28" s="4">
        <f t="shared" si="21"/>
        <v>0.10105340720070566</v>
      </c>
      <c r="Q28" s="4">
        <f t="shared" si="21"/>
        <v>5.0110054737939613E-2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-0.99648946840521568</v>
      </c>
      <c r="I29" s="4">
        <f t="shared" si="22"/>
        <v>-8.7831655992680696E-2</v>
      </c>
      <c r="J29" s="4">
        <f t="shared" si="22"/>
        <v>0.64360902255639096</v>
      </c>
      <c r="K29" s="4">
        <f t="shared" si="22"/>
        <v>-0.59851076675387405</v>
      </c>
      <c r="L29" s="4">
        <f t="shared" si="22"/>
        <v>1.1566840277777775</v>
      </c>
      <c r="M29" s="4">
        <f t="shared" si="22"/>
        <v>0.50228211258422095</v>
      </c>
      <c r="N29" s="4">
        <f t="shared" si="22"/>
        <v>0.25693211309930342</v>
      </c>
      <c r="O29" s="4">
        <f t="shared" si="22"/>
        <v>0.37716328066215199</v>
      </c>
      <c r="P29" s="4">
        <f t="shared" si="22"/>
        <v>-0.11296512598031042</v>
      </c>
      <c r="Q29" s="4">
        <f t="shared" si="22"/>
        <v>-0.23927392739273928</v>
      </c>
      <c r="R29" s="4">
        <f t="shared" si="22"/>
        <v>0.48950652297220648</v>
      </c>
      <c r="S29" s="4">
        <f t="shared" si="22"/>
        <v>0.38818897637795274</v>
      </c>
      <c r="T29" s="4">
        <f t="shared" si="22"/>
        <v>0.25992063492063505</v>
      </c>
      <c r="U29" s="4">
        <f t="shared" si="22"/>
        <v>0.49999999999999989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-7.3562766271977345E-2</v>
      </c>
      <c r="I30" s="4">
        <f t="shared" si="23"/>
        <v>2.9250739854779811E-2</v>
      </c>
      <c r="J30" s="4">
        <f t="shared" si="23"/>
        <v>0.13119078157029818</v>
      </c>
      <c r="K30" s="4">
        <f t="shared" si="23"/>
        <v>-4.2124522437971101E-2</v>
      </c>
      <c r="L30" s="4">
        <f t="shared" si="23"/>
        <v>0.1486673718845001</v>
      </c>
      <c r="M30" s="4">
        <f t="shared" si="23"/>
        <v>0.11576191350277021</v>
      </c>
      <c r="N30" s="4">
        <f t="shared" si="23"/>
        <v>9.3776649076409729E-2</v>
      </c>
      <c r="O30" s="4">
        <f t="shared" si="23"/>
        <v>8.2250253952587324E-3</v>
      </c>
      <c r="P30" s="4">
        <f t="shared" si="23"/>
        <v>0.13775164168307927</v>
      </c>
      <c r="Q30" s="4">
        <f t="shared" si="23"/>
        <v>0.11056662929905615</v>
      </c>
      <c r="R30" s="4">
        <f t="shared" si="23"/>
        <v>-9.9677431698443689E-2</v>
      </c>
      <c r="S30" s="4">
        <f t="shared" si="23"/>
        <v>8.9434734782798245E-2</v>
      </c>
      <c r="T30" s="4">
        <f t="shared" si="23"/>
        <v>0.30572127656716686</v>
      </c>
      <c r="U30" s="4">
        <f t="shared" si="23"/>
        <v>-0.10219994191206075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395.54</v>
      </c>
      <c r="E32" s="3">
        <f>IFERROR(INDEX(E51:E500,MATCH($A$32,$C$51:$C$500,0)),"")</f>
        <v>418.13</v>
      </c>
      <c r="H32" s="3">
        <f>IFERROR(INDEX(D32:G32,COUNT(D32:G32)),"")</f>
        <v>418.13</v>
      </c>
      <c r="I32" s="3">
        <f t="shared" ref="I32:V32" si="24">IFERROR(INDEX(I51:I500,MATCH($C$32,$C$51:$C$500,0)),"")</f>
        <v>403.86</v>
      </c>
      <c r="J32" s="3">
        <f t="shared" si="24"/>
        <v>361.61</v>
      </c>
      <c r="K32" s="3">
        <f t="shared" si="24"/>
        <v>382.05</v>
      </c>
      <c r="L32" s="3">
        <f t="shared" si="24"/>
        <v>441.09</v>
      </c>
      <c r="M32" s="3">
        <f t="shared" si="24"/>
        <v>456.82</v>
      </c>
      <c r="N32" s="3">
        <f t="shared" si="24"/>
        <v>434.03</v>
      </c>
      <c r="O32" s="3">
        <f t="shared" si="24"/>
        <v>479.19</v>
      </c>
      <c r="P32" s="3">
        <f t="shared" si="24"/>
        <v>448.63</v>
      </c>
      <c r="Q32" s="3">
        <f t="shared" si="24"/>
        <v>422.55</v>
      </c>
      <c r="R32" s="3">
        <f t="shared" si="24"/>
        <v>395.85</v>
      </c>
      <c r="S32" s="3">
        <f t="shared" si="24"/>
        <v>323.61</v>
      </c>
      <c r="T32" s="3">
        <f t="shared" si="24"/>
        <v>271.43</v>
      </c>
      <c r="U32" s="3">
        <f t="shared" si="24"/>
        <v>222.46</v>
      </c>
      <c r="V32" s="3">
        <f t="shared" si="24"/>
        <v>118.36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43.48</v>
      </c>
      <c r="E33" s="3">
        <f>IFERROR(INDEX(E51:E500,MATCH($A$33,$C$51:$C$500,0)),"")</f>
        <v>35.93</v>
      </c>
      <c r="H33" s="3">
        <f>IFERROR(INDEX(D33:G33,COUNT(D33:G33)),"")</f>
        <v>35.93</v>
      </c>
      <c r="I33" s="3">
        <f t="shared" ref="I33:V33" si="25">IFERROR(INDEX(I51:I500,MATCH($C$33,$C$51:$C$500,0)),"")</f>
        <v>154.51</v>
      </c>
      <c r="J33" s="3">
        <f t="shared" si="25"/>
        <v>51.16</v>
      </c>
      <c r="K33" s="3">
        <f t="shared" si="25"/>
        <v>4.1100000000000003</v>
      </c>
      <c r="L33" s="3">
        <f t="shared" si="25"/>
        <v>4.5999999999999996</v>
      </c>
      <c r="M33" s="3">
        <f t="shared" si="25"/>
        <v>7.68</v>
      </c>
      <c r="N33" s="3">
        <f t="shared" si="25"/>
        <v>1.64</v>
      </c>
      <c r="O33" s="3">
        <f t="shared" si="25"/>
        <v>0.93</v>
      </c>
      <c r="P33" s="3">
        <f t="shared" si="25"/>
        <v>2.04</v>
      </c>
      <c r="Q33" s="3">
        <f t="shared" si="25"/>
        <v>1.47</v>
      </c>
      <c r="R33" s="3">
        <f t="shared" si="25"/>
        <v>4.45</v>
      </c>
      <c r="S33" s="3">
        <f t="shared" si="25"/>
        <v>3.51</v>
      </c>
      <c r="T33" s="3">
        <f t="shared" si="25"/>
        <v>3.76</v>
      </c>
      <c r="U33" s="3">
        <f t="shared" si="25"/>
        <v>4.54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298.82</v>
      </c>
      <c r="E34" s="3">
        <f>IFERROR(INDEX(E51:E500,MATCH($A$34,$C$51:$C$500,0)),"")</f>
        <v>947.95</v>
      </c>
      <c r="H34" s="3">
        <f>IFERROR(INDEX(D34:G34,COUNT(D34:G34)),"")</f>
        <v>947.95</v>
      </c>
      <c r="I34" s="3">
        <f t="shared" ref="I34:V34" si="26">IFERROR(INDEX(I51:I500,MATCH($C$34,$C$51:$C$500,0)),"")</f>
        <v>347.71</v>
      </c>
      <c r="J34" s="3">
        <f t="shared" si="26"/>
        <v>94.03</v>
      </c>
      <c r="K34" s="3">
        <f t="shared" si="26"/>
        <v>13.12</v>
      </c>
      <c r="L34" s="3">
        <f t="shared" si="26"/>
        <v>6.81</v>
      </c>
      <c r="M34" s="3">
        <f t="shared" si="26"/>
        <v>25.39</v>
      </c>
      <c r="N34" s="3">
        <f t="shared" si="26"/>
        <v>7.72</v>
      </c>
      <c r="O34" s="3">
        <f t="shared" si="26"/>
        <v>6.12</v>
      </c>
      <c r="P34" s="3">
        <f t="shared" si="26"/>
        <v>17.21</v>
      </c>
      <c r="Q34" s="3">
        <f t="shared" si="26"/>
        <v>10.35</v>
      </c>
      <c r="R34" s="3">
        <f t="shared" si="26"/>
        <v>22.34</v>
      </c>
      <c r="S34" s="3">
        <f t="shared" si="26"/>
        <v>21.46</v>
      </c>
      <c r="T34" s="3">
        <f t="shared" si="26"/>
        <v>26.77</v>
      </c>
      <c r="U34" s="3">
        <f t="shared" si="26"/>
        <v>33.4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34.35</v>
      </c>
      <c r="E35" s="3">
        <f>IFERROR(INDEX(E51:E500,MATCH($A$35,$C$51:$C$500,0)),"")</f>
        <v>33.56</v>
      </c>
      <c r="H35" s="3">
        <f>IFERROR(INDEX(D35:G35,COUNT(D35:G35)),"")</f>
        <v>33.56</v>
      </c>
      <c r="I35" s="3">
        <f t="shared" ref="I35:V35" si="27">IFERROR(INDEX(I51:I500,MATCH($C$35,$C$51:$C$500,0)),"")</f>
        <v>30.48</v>
      </c>
      <c r="J35" s="3">
        <f t="shared" si="27"/>
        <v>9.3000000000000007</v>
      </c>
      <c r="K35" s="3">
        <f t="shared" si="27"/>
        <v>0.89</v>
      </c>
      <c r="L35" s="3">
        <f t="shared" si="27"/>
        <v>1.1100000000000001</v>
      </c>
      <c r="M35" s="3">
        <f t="shared" si="27"/>
        <v>2.2000000000000002</v>
      </c>
      <c r="N35" s="3">
        <f t="shared" si="27"/>
        <v>0.5</v>
      </c>
      <c r="O35" s="3">
        <f t="shared" si="27"/>
        <v>0.34</v>
      </c>
      <c r="P35" s="3">
        <f t="shared" si="27"/>
        <v>0.7</v>
      </c>
      <c r="Q35" s="3">
        <f t="shared" si="27"/>
        <v>0.54</v>
      </c>
      <c r="R35" s="3">
        <f t="shared" si="27"/>
        <v>1.71</v>
      </c>
      <c r="S35" s="3">
        <f t="shared" si="27"/>
        <v>0.99</v>
      </c>
      <c r="T35" s="3">
        <f t="shared" si="27"/>
        <v>0.97</v>
      </c>
      <c r="U35" s="3">
        <f t="shared" si="27"/>
        <v>1.26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V36" si="28">IFERROR(INDEX(H51:H500,MATCH($C$36,$C$51:$C$500,0)),"")</f>
        <v>0.90920000000000001</v>
      </c>
      <c r="I36" s="4">
        <f t="shared" si="28"/>
        <v>0.74390000000000001</v>
      </c>
      <c r="J36" s="4">
        <f t="shared" si="28"/>
        <v>0.99629999999999996</v>
      </c>
      <c r="K36" s="4">
        <f t="shared" si="28"/>
        <v>0.89390000000000003</v>
      </c>
      <c r="L36" s="4">
        <f t="shared" si="28"/>
        <v>1.127</v>
      </c>
      <c r="M36" s="4">
        <f t="shared" si="28"/>
        <v>0.97659999999999991</v>
      </c>
      <c r="N36" s="4">
        <f t="shared" si="28"/>
        <v>1.2497</v>
      </c>
      <c r="O36" s="4">
        <f t="shared" si="28"/>
        <v>1.8166</v>
      </c>
      <c r="P36" s="4">
        <f t="shared" si="28"/>
        <v>0.79949999999999999</v>
      </c>
      <c r="Q36" s="4">
        <f t="shared" si="28"/>
        <v>0.50060000000000004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V37" si="29">IFERROR(INDEX(H51:H500,MATCH($C$37,$C$51:$C$500,0)),"")</f>
        <v>5.34</v>
      </c>
      <c r="I37" s="3">
        <f t="shared" si="29"/>
        <v>5.34</v>
      </c>
      <c r="J37" s="3">
        <f t="shared" si="29"/>
        <v>7.84</v>
      </c>
      <c r="K37" s="3">
        <f t="shared" si="29"/>
        <v>4.28</v>
      </c>
      <c r="L37" s="3">
        <f t="shared" si="29"/>
        <v>13.44</v>
      </c>
      <c r="M37" s="3">
        <f t="shared" si="29"/>
        <v>5.4</v>
      </c>
      <c r="N37" s="3">
        <f t="shared" si="29"/>
        <v>4.5999999999999996</v>
      </c>
      <c r="O37" s="3">
        <f t="shared" si="29"/>
        <v>5.32</v>
      </c>
      <c r="P37" s="3">
        <f t="shared" si="29"/>
        <v>1.7</v>
      </c>
      <c r="Q37" s="3">
        <f t="shared" si="29"/>
        <v>1.2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85</v>
      </c>
      <c r="C51" t="s">
        <v>6</v>
      </c>
      <c r="D51" s="5">
        <v>938883000000</v>
      </c>
      <c r="E51" s="5">
        <v>839360000000</v>
      </c>
      <c r="F51" s="5">
        <v>1118611000000</v>
      </c>
      <c r="G51" s="5">
        <v>1031249000000</v>
      </c>
      <c r="I51" s="5">
        <v>3838885000000</v>
      </c>
      <c r="J51" s="5">
        <v>3729786000000</v>
      </c>
      <c r="K51" s="5">
        <v>3297221000000</v>
      </c>
      <c r="L51" s="5">
        <v>3442223000000</v>
      </c>
      <c r="M51" s="5">
        <v>2996710000000</v>
      </c>
      <c r="N51" s="5">
        <v>2685797000000</v>
      </c>
      <c r="O51" s="5">
        <v>2455526000000</v>
      </c>
      <c r="P51" s="5">
        <v>2435494000000</v>
      </c>
      <c r="Q51" s="5">
        <v>2140620071000</v>
      </c>
      <c r="R51" s="5">
        <v>1927502605000</v>
      </c>
      <c r="S51" s="5">
        <v>2140902242000</v>
      </c>
      <c r="T51" s="5">
        <v>1965149608000</v>
      </c>
      <c r="U51" s="5">
        <v>1505029935000</v>
      </c>
      <c r="V51" s="5">
        <v>1337515793000</v>
      </c>
    </row>
    <row r="52" spans="2:22" ht="15.5" x14ac:dyDescent="0.35">
      <c r="C52" t="s">
        <v>86</v>
      </c>
      <c r="D52" s="5">
        <v>-783314000000</v>
      </c>
      <c r="E52" s="5">
        <v>-713692000000</v>
      </c>
      <c r="F52" s="5">
        <v>-930639000000</v>
      </c>
      <c r="G52" s="5">
        <v>-846722000000</v>
      </c>
      <c r="I52" s="5">
        <v>-3203865000000</v>
      </c>
      <c r="J52" s="5">
        <v>-3153527000000</v>
      </c>
      <c r="K52" s="5">
        <v>-2755853000000</v>
      </c>
      <c r="L52" s="5">
        <v>-2875209000000</v>
      </c>
      <c r="M52" s="5">
        <v>-2559133000000</v>
      </c>
      <c r="N52" s="5">
        <v>-2314224000000</v>
      </c>
      <c r="O52" s="5">
        <v>-2102628000000</v>
      </c>
      <c r="P52" s="5">
        <v>-2164838000000</v>
      </c>
      <c r="Q52" s="5">
        <v>-1903000267000</v>
      </c>
      <c r="R52" s="5">
        <v>-1681038011000</v>
      </c>
      <c r="S52" s="5">
        <v>-1906750720000</v>
      </c>
      <c r="T52" s="5">
        <v>-1765515201000</v>
      </c>
      <c r="U52" s="5">
        <v>-1333446352000</v>
      </c>
      <c r="V52" s="5">
        <v>-1198054493000</v>
      </c>
    </row>
    <row r="53" spans="2:22" ht="15.5" x14ac:dyDescent="0.35">
      <c r="C53" t="s">
        <v>87</v>
      </c>
      <c r="D53" s="5">
        <v>155569000000</v>
      </c>
      <c r="E53" s="5">
        <v>125668000000</v>
      </c>
      <c r="F53" s="5">
        <v>187972000000</v>
      </c>
      <c r="G53" s="5">
        <v>184527000000</v>
      </c>
      <c r="I53" s="5">
        <v>635020000000</v>
      </c>
      <c r="J53" s="5">
        <v>576259000000</v>
      </c>
      <c r="K53" s="5">
        <v>541368000000</v>
      </c>
      <c r="L53" s="5">
        <v>567014000000</v>
      </c>
      <c r="M53" s="5">
        <v>437577000000</v>
      </c>
      <c r="N53" s="5">
        <v>371573000000</v>
      </c>
      <c r="O53" s="5">
        <v>352898000000</v>
      </c>
      <c r="P53" s="5">
        <v>270656000000</v>
      </c>
      <c r="Q53" s="5">
        <v>237619804000</v>
      </c>
      <c r="R53" s="5">
        <v>246464594000</v>
      </c>
      <c r="S53" s="5">
        <v>234151522000</v>
      </c>
      <c r="T53" s="5">
        <v>199634407000</v>
      </c>
      <c r="U53" s="5">
        <v>171583583000</v>
      </c>
      <c r="V53" s="5">
        <v>139461300000</v>
      </c>
    </row>
    <row r="54" spans="2:22" ht="15.5" x14ac:dyDescent="0.35">
      <c r="C54" t="s">
        <v>88</v>
      </c>
      <c r="D54" s="5">
        <v>-26501000000</v>
      </c>
      <c r="E54" s="5">
        <v>-78488000000</v>
      </c>
      <c r="F54" s="5">
        <v>-68089000000</v>
      </c>
      <c r="G54" s="5">
        <v>-18444000000</v>
      </c>
      <c r="I54" s="5">
        <v>-206534000000</v>
      </c>
      <c r="J54" s="5">
        <v>-244473000000</v>
      </c>
      <c r="K54" s="5">
        <v>-251159000000</v>
      </c>
      <c r="L54" s="5">
        <v>-245604000000</v>
      </c>
      <c r="M54" s="5">
        <v>-144625000000</v>
      </c>
      <c r="N54" s="5">
        <v>-144670000000</v>
      </c>
      <c r="O54" s="5">
        <v>-178659000000</v>
      </c>
      <c r="P54" s="5">
        <v>-162285000000</v>
      </c>
      <c r="Q54" s="5">
        <v>-120031788000</v>
      </c>
      <c r="R54" s="5">
        <v>-142643336000</v>
      </c>
      <c r="S54" s="5">
        <v>-114076968000</v>
      </c>
      <c r="T54" s="5">
        <v>-107624860000</v>
      </c>
      <c r="U54" s="5">
        <v>-84519790000</v>
      </c>
      <c r="V54" s="5">
        <v>-75887850000</v>
      </c>
    </row>
    <row r="55" spans="2:22" ht="15.5" x14ac:dyDescent="0.35">
      <c r="C55" t="s">
        <v>89</v>
      </c>
      <c r="D55" s="5">
        <v>-30959000000</v>
      </c>
      <c r="E55" s="5">
        <v>-31304000000</v>
      </c>
      <c r="F55" s="5">
        <v>-13555000000</v>
      </c>
      <c r="G55" s="5">
        <v>-23128000000</v>
      </c>
      <c r="I55" s="5">
        <v>-92860000000</v>
      </c>
      <c r="J55" s="5">
        <v>-94065000000</v>
      </c>
      <c r="K55" s="5">
        <v>-94025000000</v>
      </c>
      <c r="L55" s="5">
        <v>-97180000000</v>
      </c>
      <c r="M55" s="5">
        <v>-75506000000</v>
      </c>
      <c r="N55" s="5">
        <v>-82368000000</v>
      </c>
      <c r="O55" s="5">
        <v>-93387000000</v>
      </c>
      <c r="P55" s="5">
        <v>-71787000000</v>
      </c>
      <c r="Q55" s="5">
        <v>-50471994000</v>
      </c>
      <c r="R55" s="5">
        <v>-49084592000</v>
      </c>
      <c r="S55" s="5">
        <v>-57834809000</v>
      </c>
      <c r="T55" s="5">
        <v>-57229312000</v>
      </c>
      <c r="U55" s="5">
        <v>-41595579000</v>
      </c>
      <c r="V55" s="5">
        <v>-24778783000</v>
      </c>
    </row>
    <row r="56" spans="2:22" ht="15.5" x14ac:dyDescent="0.35">
      <c r="C56" t="s">
        <v>90</v>
      </c>
      <c r="D56" s="5">
        <v>-44180000000</v>
      </c>
      <c r="E56" s="5">
        <v>-53581000000</v>
      </c>
      <c r="F56" s="5">
        <v>-45045000000</v>
      </c>
      <c r="G56" s="5">
        <v>-33382000000</v>
      </c>
      <c r="I56" s="5">
        <v>-153992000000</v>
      </c>
      <c r="J56" s="5">
        <v>-170798000000</v>
      </c>
      <c r="K56" s="5">
        <v>-149594000000</v>
      </c>
      <c r="L56" s="5">
        <v>-159155000000</v>
      </c>
      <c r="M56" s="5">
        <v>-70965000000</v>
      </c>
      <c r="N56" s="5">
        <v>-77414000000</v>
      </c>
      <c r="O56" s="5">
        <v>-87420000000</v>
      </c>
      <c r="P56" s="5">
        <v>-85407000000</v>
      </c>
      <c r="Q56" s="5">
        <v>-71907458000</v>
      </c>
      <c r="R56" s="5">
        <v>-82197334000</v>
      </c>
      <c r="S56" s="5">
        <v>-74142895000</v>
      </c>
      <c r="T56" s="5">
        <v>-70228439000</v>
      </c>
      <c r="U56" s="5">
        <v>-59757864000</v>
      </c>
      <c r="V56" s="5">
        <v>-55652044000</v>
      </c>
    </row>
    <row r="57" spans="2:22" ht="15.5" x14ac:dyDescent="0.35">
      <c r="C57" t="s">
        <v>91</v>
      </c>
      <c r="D57" s="5">
        <v>58000000</v>
      </c>
      <c r="E57" s="5">
        <v>-369000000</v>
      </c>
      <c r="F57" s="5">
        <v>-27000000</v>
      </c>
      <c r="G57" s="5">
        <v>-367000000</v>
      </c>
      <c r="I57" s="5">
        <v>-395000000</v>
      </c>
      <c r="J57" s="5">
        <v>-22000000</v>
      </c>
      <c r="K57" s="5">
        <v>34000000</v>
      </c>
      <c r="L57" s="5">
        <v>-2915000000</v>
      </c>
      <c r="M57" s="5">
        <v>1737000000</v>
      </c>
      <c r="N57" s="5">
        <v>-11871000000</v>
      </c>
      <c r="O57" s="5">
        <v>-12122000000</v>
      </c>
      <c r="P57" s="5">
        <v>-15094000000</v>
      </c>
      <c r="Q57" s="5">
        <v>-12388030000</v>
      </c>
      <c r="R57" s="5">
        <v>-17603241000</v>
      </c>
      <c r="S57" s="5">
        <v>-1939227000</v>
      </c>
      <c r="T57" s="5">
        <v>-3733060000</v>
      </c>
      <c r="U57" s="5">
        <v>-3839522000</v>
      </c>
      <c r="V57" s="5">
        <v>-1736865000</v>
      </c>
    </row>
    <row r="58" spans="2:22" ht="15.5" x14ac:dyDescent="0.35">
      <c r="C58" t="s">
        <v>92</v>
      </c>
      <c r="D58" s="5">
        <v>129068000000</v>
      </c>
      <c r="E58" s="5">
        <v>47180000000</v>
      </c>
      <c r="F58" s="5">
        <v>119883000000</v>
      </c>
      <c r="G58" s="5">
        <v>166083000000</v>
      </c>
      <c r="I58" s="5">
        <v>428486000000</v>
      </c>
      <c r="J58" s="5">
        <v>331786000000</v>
      </c>
      <c r="K58" s="5">
        <v>290209000000</v>
      </c>
      <c r="L58" s="5">
        <v>321410000000</v>
      </c>
      <c r="M58" s="5">
        <v>292952000000</v>
      </c>
      <c r="N58" s="5">
        <v>226903000000</v>
      </c>
      <c r="O58" s="5">
        <v>174239000000</v>
      </c>
      <c r="P58" s="5">
        <v>108371000000</v>
      </c>
      <c r="Q58" s="5">
        <v>117588016000</v>
      </c>
      <c r="R58" s="5">
        <v>103821258000</v>
      </c>
      <c r="S58" s="5">
        <v>120074554000</v>
      </c>
      <c r="T58" s="5">
        <v>92009547000</v>
      </c>
      <c r="U58" s="5">
        <v>87063793000</v>
      </c>
      <c r="V58" s="5">
        <v>63573450000</v>
      </c>
    </row>
    <row r="59" spans="2:22" ht="15.5" x14ac:dyDescent="0.35">
      <c r="C59" t="s">
        <v>93</v>
      </c>
      <c r="D59" s="5">
        <v>-649000000</v>
      </c>
      <c r="E59" s="5">
        <v>-1480000000</v>
      </c>
      <c r="F59" s="5">
        <v>-2724000000</v>
      </c>
      <c r="G59" s="5">
        <v>-4207000000</v>
      </c>
      <c r="I59" s="5">
        <v>-9648000000</v>
      </c>
      <c r="J59" s="5">
        <v>112656000000</v>
      </c>
      <c r="K59" s="5">
        <v>896000000</v>
      </c>
      <c r="L59" s="5">
        <v>312937000000</v>
      </c>
      <c r="M59" s="5">
        <v>2051000000</v>
      </c>
      <c r="N59" s="5">
        <v>-3579000000</v>
      </c>
      <c r="O59" s="5">
        <v>2307000000</v>
      </c>
      <c r="P59" s="5">
        <v>11703000000</v>
      </c>
      <c r="Q59" s="5">
        <v>14283668000</v>
      </c>
      <c r="R59" s="5">
        <v>71866611000</v>
      </c>
      <c r="S59" s="5">
        <v>311959000</v>
      </c>
      <c r="T59" s="5">
        <v>-10580693000</v>
      </c>
      <c r="U59" s="5">
        <v>-17654539000</v>
      </c>
      <c r="V59" s="5">
        <v>-20407392000</v>
      </c>
    </row>
    <row r="60" spans="2:22" ht="15.5" x14ac:dyDescent="0.35">
      <c r="C60" t="s">
        <v>94</v>
      </c>
      <c r="D60" s="5">
        <v>4848000000</v>
      </c>
      <c r="E60" s="5">
        <v>4857000000</v>
      </c>
      <c r="F60" s="5">
        <v>3710000000</v>
      </c>
      <c r="G60" s="5">
        <v>2508000000</v>
      </c>
      <c r="I60" s="5">
        <v>17813000000</v>
      </c>
      <c r="J60" s="5">
        <v>20451000000</v>
      </c>
      <c r="K60" s="5">
        <v>20532000000</v>
      </c>
      <c r="L60" s="5">
        <v>10007000000</v>
      </c>
      <c r="M60" s="5">
        <v>15805000000</v>
      </c>
      <c r="N60" s="5">
        <v>15536000000</v>
      </c>
      <c r="O60" s="5">
        <v>20758000000</v>
      </c>
      <c r="P60" s="5">
        <v>24064000000</v>
      </c>
      <c r="Q60" s="5">
        <v>24888518000</v>
      </c>
      <c r="R60" s="5">
        <v>17347113000</v>
      </c>
      <c r="S60" s="5">
        <v>16449766000</v>
      </c>
      <c r="T60" s="5">
        <v>10663275000</v>
      </c>
      <c r="U60" s="5">
        <v>4540345000</v>
      </c>
      <c r="V60" s="5">
        <v>2111297000</v>
      </c>
    </row>
    <row r="61" spans="2:22" ht="15.5" x14ac:dyDescent="0.35">
      <c r="C61" t="s">
        <v>27</v>
      </c>
      <c r="D61" s="5">
        <v>-5497000000</v>
      </c>
      <c r="E61" s="5">
        <v>-6337000000</v>
      </c>
      <c r="F61" s="5">
        <v>-6434000000</v>
      </c>
      <c r="G61" s="5">
        <v>-6715000000</v>
      </c>
      <c r="I61" s="5">
        <v>-27461000000</v>
      </c>
      <c r="J61" s="5">
        <v>-38808000000</v>
      </c>
      <c r="K61" s="5">
        <v>-19636000000</v>
      </c>
      <c r="L61" s="5">
        <v>-7179000000</v>
      </c>
      <c r="M61" s="5">
        <v>-13754000000</v>
      </c>
      <c r="N61" s="5">
        <v>-19115000000</v>
      </c>
      <c r="O61" s="5">
        <v>-18451000000</v>
      </c>
      <c r="P61" s="5">
        <v>-12361000000</v>
      </c>
      <c r="Q61" s="5">
        <v>-10604850000</v>
      </c>
      <c r="R61" s="5">
        <v>-12804038000</v>
      </c>
      <c r="S61" s="5">
        <v>-16137807000</v>
      </c>
      <c r="T61" s="5">
        <v>-21243968000</v>
      </c>
      <c r="U61" s="5">
        <v>-22194884000</v>
      </c>
      <c r="V61" s="5">
        <v>-22518689000</v>
      </c>
    </row>
    <row r="62" spans="2:22" ht="15.5" x14ac:dyDescent="0.35">
      <c r="C62" t="s">
        <v>96</v>
      </c>
      <c r="D62" s="5">
        <v>-649000000</v>
      </c>
      <c r="E62" s="5">
        <v>-1480000000</v>
      </c>
      <c r="F62" s="5">
        <v>-2724000000</v>
      </c>
      <c r="G62" s="5">
        <v>-4207000000</v>
      </c>
      <c r="I62" s="5">
        <v>-9648000000</v>
      </c>
      <c r="J62" s="5">
        <v>112656000000</v>
      </c>
      <c r="K62" s="5">
        <v>896000000</v>
      </c>
      <c r="L62" s="5">
        <v>312937000000</v>
      </c>
      <c r="M62" s="5">
        <v>2051000000</v>
      </c>
      <c r="N62" s="5">
        <v>-3579000000</v>
      </c>
      <c r="O62" s="5">
        <v>2307000000</v>
      </c>
      <c r="P62" s="5">
        <v>11703000000</v>
      </c>
      <c r="Q62" s="5">
        <v>14283668000</v>
      </c>
      <c r="R62" s="5">
        <v>71866611000</v>
      </c>
      <c r="S62" s="5">
        <v>311959000</v>
      </c>
      <c r="T62" s="5">
        <v>-10580693000</v>
      </c>
      <c r="U62" s="5">
        <v>-17654539000</v>
      </c>
      <c r="V62" s="5">
        <v>-20407392000</v>
      </c>
    </row>
    <row r="63" spans="2:22" ht="15.5" x14ac:dyDescent="0.35">
      <c r="C63" t="s">
        <v>29</v>
      </c>
      <c r="D63" s="5">
        <v>128419000000</v>
      </c>
      <c r="E63" s="5">
        <v>45700000000</v>
      </c>
      <c r="F63" s="5">
        <v>117159000000</v>
      </c>
      <c r="G63" s="5">
        <v>161876000000</v>
      </c>
      <c r="I63" s="5">
        <v>418838000000</v>
      </c>
      <c r="J63" s="5">
        <v>444442000000</v>
      </c>
      <c r="K63" s="5">
        <v>291105000000</v>
      </c>
      <c r="L63" s="5">
        <v>634347000000</v>
      </c>
      <c r="M63" s="5">
        <v>295003000000</v>
      </c>
      <c r="N63" s="5">
        <v>223324000000</v>
      </c>
      <c r="O63" s="5">
        <v>176546000000</v>
      </c>
      <c r="P63" s="5">
        <v>120074000000</v>
      </c>
      <c r="Q63" s="5">
        <v>131871684000</v>
      </c>
      <c r="R63" s="5">
        <v>175687869000</v>
      </c>
      <c r="S63" s="5">
        <v>120386513000</v>
      </c>
      <c r="T63" s="5">
        <v>81428854000</v>
      </c>
      <c r="U63" s="5">
        <v>69409254000</v>
      </c>
      <c r="V63" s="5">
        <v>43166058000</v>
      </c>
    </row>
    <row r="64" spans="2:22" ht="15.5" x14ac:dyDescent="0.35">
      <c r="C64" t="s">
        <v>28</v>
      </c>
      <c r="D64" s="5">
        <v>-20432000000</v>
      </c>
      <c r="E64" s="5">
        <v>-16341000000</v>
      </c>
      <c r="F64" s="5">
        <v>-22045000000</v>
      </c>
      <c r="G64" s="5">
        <v>-25432000000</v>
      </c>
      <c r="I64" s="5">
        <v>-82741000000</v>
      </c>
      <c r="J64" s="5">
        <v>-75585000000</v>
      </c>
      <c r="K64" s="5">
        <v>-66636000000</v>
      </c>
      <c r="L64" s="5">
        <v>-95297000000</v>
      </c>
      <c r="M64" s="5">
        <v>-34133000000</v>
      </c>
      <c r="N64" s="5">
        <v>-62678000000</v>
      </c>
      <c r="O64" s="5">
        <v>-51368000000</v>
      </c>
      <c r="P64" s="5">
        <v>-35655000000</v>
      </c>
      <c r="Q64" s="5">
        <v>-31839287000</v>
      </c>
      <c r="R64" s="5">
        <v>-45522271000</v>
      </c>
      <c r="S64" s="5">
        <v>-23178203000</v>
      </c>
      <c r="T64" s="5">
        <v>-13727687000</v>
      </c>
      <c r="U64" s="5">
        <v>-16552919000</v>
      </c>
      <c r="V64" s="5">
        <v>-1937456000</v>
      </c>
    </row>
    <row r="65" spans="2:22" ht="15.5" x14ac:dyDescent="0.35">
      <c r="C65" t="s">
        <v>100</v>
      </c>
      <c r="D65" s="5">
        <v>107987000000</v>
      </c>
      <c r="E65" s="5">
        <v>29359000000</v>
      </c>
      <c r="F65" s="5">
        <v>95114000000</v>
      </c>
      <c r="G65" s="5">
        <v>136444000000</v>
      </c>
      <c r="I65" s="5">
        <v>336097000000</v>
      </c>
      <c r="J65" s="5">
        <v>368857000000</v>
      </c>
      <c r="K65" s="5">
        <v>224469000000</v>
      </c>
      <c r="L65" s="5">
        <v>539050000000</v>
      </c>
      <c r="M65" s="5">
        <v>260870000000</v>
      </c>
      <c r="N65" s="5">
        <v>160646000000</v>
      </c>
      <c r="O65" s="5">
        <v>125178000000</v>
      </c>
      <c r="P65" s="5">
        <v>84419000000</v>
      </c>
      <c r="Q65" s="5">
        <v>100032397000</v>
      </c>
      <c r="R65" s="5">
        <v>130165598000</v>
      </c>
      <c r="S65" s="5">
        <v>97208310000</v>
      </c>
      <c r="T65" s="5">
        <v>67701167000</v>
      </c>
      <c r="U65" s="5">
        <v>52856335000</v>
      </c>
      <c r="V65" s="5">
        <v>41228602000</v>
      </c>
    </row>
    <row r="66" spans="2:22" ht="15.5" x14ac:dyDescent="0.35">
      <c r="C66" t="s">
        <v>315</v>
      </c>
      <c r="L66" s="5">
        <v>17039000000</v>
      </c>
      <c r="V66" s="5">
        <v>-12719456000</v>
      </c>
    </row>
    <row r="67" spans="2:22" ht="15.5" x14ac:dyDescent="0.35">
      <c r="C67" t="s">
        <v>104</v>
      </c>
      <c r="D67" s="5">
        <v>107987000000</v>
      </c>
      <c r="E67" s="5">
        <v>29359000000</v>
      </c>
      <c r="F67" s="5">
        <v>95114000000</v>
      </c>
      <c r="G67" s="5">
        <v>136444000000</v>
      </c>
      <c r="I67" s="5">
        <v>336097000000</v>
      </c>
      <c r="J67" s="5">
        <v>368857000000</v>
      </c>
      <c r="K67" s="5">
        <v>224469000000</v>
      </c>
      <c r="L67" s="5">
        <v>556089000000</v>
      </c>
      <c r="M67" s="5">
        <v>260870000000</v>
      </c>
      <c r="N67" s="5">
        <v>160646000000</v>
      </c>
      <c r="O67" s="5">
        <v>125178000000</v>
      </c>
      <c r="P67" s="5">
        <v>84419000000</v>
      </c>
      <c r="Q67" s="5">
        <v>100032397000</v>
      </c>
      <c r="R67" s="5">
        <v>130165598000</v>
      </c>
      <c r="S67" s="5">
        <v>97208310000</v>
      </c>
      <c r="T67" s="5">
        <v>67701167000</v>
      </c>
      <c r="U67" s="5">
        <v>52856335000</v>
      </c>
      <c r="V67" s="5">
        <v>28509146000</v>
      </c>
    </row>
    <row r="68" spans="2:22" ht="15.5" x14ac:dyDescent="0.35">
      <c r="C68" t="s">
        <v>105</v>
      </c>
      <c r="D68" s="5">
        <v>-294000000</v>
      </c>
      <c r="E68" s="5">
        <v>-2919000000</v>
      </c>
      <c r="F68" s="5">
        <v>5224000000</v>
      </c>
      <c r="G68" s="5">
        <v>1154000000</v>
      </c>
      <c r="I68" s="5">
        <v>7132000000</v>
      </c>
      <c r="J68" s="5">
        <v>-344000000</v>
      </c>
      <c r="K68" s="5">
        <v>4243000000</v>
      </c>
      <c r="L68" s="5">
        <v>-6606000000</v>
      </c>
      <c r="M68" s="5">
        <v>-787000000</v>
      </c>
      <c r="N68" s="5">
        <v>2567000000</v>
      </c>
      <c r="O68" s="5">
        <v>-309000000</v>
      </c>
      <c r="P68" s="5">
        <v>5640000000</v>
      </c>
      <c r="Q68" s="5">
        <v>-3285945000</v>
      </c>
      <c r="R68" s="5">
        <v>-31346000</v>
      </c>
      <c r="S68" s="5">
        <v>2024414000</v>
      </c>
    </row>
    <row r="69" spans="2:22" ht="15.5" x14ac:dyDescent="0.35">
      <c r="C69" t="s">
        <v>106</v>
      </c>
      <c r="D69" s="5">
        <v>-294000000</v>
      </c>
      <c r="E69" s="5">
        <v>-2919000000</v>
      </c>
      <c r="F69" s="5">
        <v>5224000000</v>
      </c>
      <c r="G69" s="5">
        <v>1154000000</v>
      </c>
      <c r="I69" s="5">
        <v>7132000000</v>
      </c>
      <c r="J69" s="5">
        <v>-344000000</v>
      </c>
      <c r="K69" s="5">
        <v>4243000000</v>
      </c>
      <c r="L69" s="5">
        <v>-6606000000</v>
      </c>
      <c r="M69" s="5">
        <v>-787000000</v>
      </c>
      <c r="N69" s="5">
        <v>2567000000</v>
      </c>
      <c r="O69" s="5">
        <v>-309000000</v>
      </c>
      <c r="P69" s="5">
        <v>5640000000</v>
      </c>
      <c r="Q69" s="5">
        <v>-3285945000</v>
      </c>
      <c r="R69" s="5">
        <v>-31346000</v>
      </c>
      <c r="S69" s="5">
        <v>2024414000</v>
      </c>
    </row>
    <row r="70" spans="2:22" ht="15.5" x14ac:dyDescent="0.35">
      <c r="C70" t="s">
        <v>107</v>
      </c>
      <c r="D70" s="5">
        <v>107693000000</v>
      </c>
      <c r="E70" s="5">
        <v>26440000000</v>
      </c>
      <c r="F70" s="5">
        <v>100338000000</v>
      </c>
      <c r="G70" s="5">
        <v>137598000000</v>
      </c>
      <c r="I70" s="5">
        <v>343229000000</v>
      </c>
      <c r="J70" s="5">
        <v>368513000000</v>
      </c>
      <c r="K70" s="5">
        <v>228712000000</v>
      </c>
      <c r="L70" s="5">
        <v>549483000000</v>
      </c>
      <c r="M70" s="5">
        <v>260083000000</v>
      </c>
      <c r="N70" s="5">
        <v>163213000000</v>
      </c>
      <c r="O70" s="5">
        <v>124869000000</v>
      </c>
      <c r="P70" s="5">
        <v>90059000000</v>
      </c>
      <c r="Q70" s="5">
        <v>96746452000</v>
      </c>
      <c r="R70" s="5">
        <v>130134252000</v>
      </c>
      <c r="S70" s="5">
        <v>99232724000</v>
      </c>
      <c r="T70" s="5">
        <v>67701167000</v>
      </c>
      <c r="U70" s="5">
        <v>52856335000</v>
      </c>
      <c r="V70" s="5">
        <v>28509146000</v>
      </c>
    </row>
    <row r="71" spans="2:22" ht="15.5" x14ac:dyDescent="0.35">
      <c r="C71" t="s">
        <v>108</v>
      </c>
      <c r="D71" s="5">
        <v>107987000000</v>
      </c>
      <c r="E71" s="5">
        <v>29359000000</v>
      </c>
      <c r="F71" s="5">
        <v>95114000000</v>
      </c>
      <c r="G71" s="5">
        <v>136444000000</v>
      </c>
      <c r="I71" s="5">
        <v>336097000000</v>
      </c>
      <c r="J71" s="5">
        <v>368857000000</v>
      </c>
      <c r="K71" s="5">
        <v>224469000000</v>
      </c>
      <c r="L71" s="5">
        <v>556089000000</v>
      </c>
      <c r="M71" s="5">
        <v>260870000000</v>
      </c>
      <c r="N71" s="5">
        <v>160646000000</v>
      </c>
      <c r="O71" s="5">
        <v>125178000000</v>
      </c>
      <c r="P71" s="5">
        <v>84419000000</v>
      </c>
      <c r="Q71" s="5">
        <v>100032397000</v>
      </c>
      <c r="R71" s="5">
        <v>130165598000</v>
      </c>
      <c r="S71" s="5">
        <v>97208310000</v>
      </c>
      <c r="T71" s="5">
        <v>67701167000</v>
      </c>
      <c r="U71" s="5">
        <v>52856335000</v>
      </c>
      <c r="V71" s="5">
        <v>28509146000</v>
      </c>
    </row>
    <row r="72" spans="2:22" ht="15.5" x14ac:dyDescent="0.35">
      <c r="C72" t="s">
        <v>8</v>
      </c>
      <c r="D72" s="5">
        <v>107635000000</v>
      </c>
      <c r="E72" s="5">
        <v>26809000000</v>
      </c>
      <c r="F72" s="5">
        <v>100365000000</v>
      </c>
      <c r="G72" s="5">
        <v>137965000000</v>
      </c>
      <c r="I72" s="5">
        <v>343624000000</v>
      </c>
      <c r="J72" s="5">
        <v>368535000000</v>
      </c>
      <c r="K72" s="5">
        <v>228678000000</v>
      </c>
      <c r="L72" s="5">
        <v>552398000000</v>
      </c>
      <c r="M72" s="5">
        <v>258346000000</v>
      </c>
      <c r="N72" s="5">
        <v>175084000000</v>
      </c>
      <c r="O72" s="5">
        <v>136991000000</v>
      </c>
      <c r="P72" s="5">
        <v>105153000000</v>
      </c>
      <c r="Q72" s="5">
        <v>109134482000</v>
      </c>
      <c r="R72" s="5">
        <v>147737493000</v>
      </c>
      <c r="S72" s="5">
        <v>101171951000</v>
      </c>
      <c r="T72" s="5">
        <v>71434227000</v>
      </c>
      <c r="U72" s="5">
        <v>56695857000</v>
      </c>
      <c r="V72" s="5">
        <v>30246011000</v>
      </c>
    </row>
    <row r="73" spans="2:22" ht="15.5" x14ac:dyDescent="0.35">
      <c r="C73" t="s">
        <v>109</v>
      </c>
      <c r="D73" s="5">
        <v>107987000000</v>
      </c>
      <c r="E73" s="5">
        <v>29359000000</v>
      </c>
      <c r="F73" s="5">
        <v>95114000000</v>
      </c>
      <c r="G73" s="5">
        <v>136444000000</v>
      </c>
      <c r="I73" s="5">
        <v>336097000000</v>
      </c>
      <c r="J73" s="5">
        <v>368857000000</v>
      </c>
      <c r="K73" s="5">
        <v>224469000000</v>
      </c>
      <c r="L73" s="5">
        <v>556089000000</v>
      </c>
      <c r="M73" s="5">
        <v>260870000000</v>
      </c>
      <c r="N73" s="5">
        <v>160646000000</v>
      </c>
      <c r="O73" s="5">
        <v>125178000000</v>
      </c>
      <c r="P73" s="5">
        <v>84419000000</v>
      </c>
      <c r="Q73" s="5">
        <v>100032397000</v>
      </c>
      <c r="R73" s="5">
        <v>130165598000</v>
      </c>
      <c r="S73" s="5">
        <v>97208310000</v>
      </c>
      <c r="T73" s="5">
        <v>67701167000</v>
      </c>
      <c r="U73" s="5">
        <v>52856335000</v>
      </c>
      <c r="V73" s="5">
        <v>28509146000</v>
      </c>
    </row>
    <row r="74" spans="2:22" ht="15.5" x14ac:dyDescent="0.35">
      <c r="C74" t="s">
        <v>110</v>
      </c>
      <c r="D74" s="5">
        <v>107693000000</v>
      </c>
      <c r="E74" s="5">
        <v>26440000000</v>
      </c>
      <c r="F74" s="5">
        <v>100338000000</v>
      </c>
      <c r="G74" s="5">
        <v>137598000000</v>
      </c>
      <c r="I74" s="5">
        <v>343229000000</v>
      </c>
      <c r="J74" s="5">
        <v>368513000000</v>
      </c>
      <c r="K74" s="5">
        <v>228712000000</v>
      </c>
      <c r="L74" s="5">
        <v>549483000000</v>
      </c>
      <c r="M74" s="5">
        <v>260083000000</v>
      </c>
      <c r="N74" s="5">
        <v>163213000000</v>
      </c>
      <c r="O74" s="5">
        <v>124869000000</v>
      </c>
      <c r="P74" s="5">
        <v>90059000000</v>
      </c>
      <c r="Q74" s="5">
        <v>96746452000</v>
      </c>
      <c r="R74" s="5">
        <v>130134252000</v>
      </c>
      <c r="S74" s="5">
        <v>99232724000</v>
      </c>
      <c r="T74" s="5">
        <v>67701167000</v>
      </c>
      <c r="U74" s="5">
        <v>52856335000</v>
      </c>
      <c r="V74" s="5">
        <v>28509146000</v>
      </c>
    </row>
    <row r="75" spans="2:22" ht="15.5" x14ac:dyDescent="0.35">
      <c r="C75" t="s">
        <v>111</v>
      </c>
      <c r="D75" s="5">
        <v>107693000000</v>
      </c>
      <c r="E75" s="5">
        <v>26440000000</v>
      </c>
      <c r="F75" s="5">
        <v>100338000000</v>
      </c>
      <c r="G75" s="5">
        <v>137598000000</v>
      </c>
      <c r="I75" s="5">
        <v>343229000000</v>
      </c>
      <c r="J75" s="5">
        <v>368513000000</v>
      </c>
      <c r="K75" s="5">
        <v>228712000000</v>
      </c>
      <c r="L75" s="5">
        <v>549483000000</v>
      </c>
      <c r="M75" s="5">
        <v>260083000000</v>
      </c>
      <c r="N75" s="5">
        <v>163213000000</v>
      </c>
      <c r="O75" s="5">
        <v>124869000000</v>
      </c>
      <c r="P75" s="5">
        <v>90059000000</v>
      </c>
      <c r="Q75" s="5">
        <v>96746452000</v>
      </c>
      <c r="R75" s="5">
        <v>130134252000</v>
      </c>
      <c r="S75" s="5">
        <v>99232724000</v>
      </c>
      <c r="T75" s="5">
        <v>67701167000</v>
      </c>
      <c r="U75" s="5">
        <v>52856335000</v>
      </c>
      <c r="V75" s="5">
        <v>28509146000</v>
      </c>
    </row>
    <row r="77" spans="2:22" ht="15.5" x14ac:dyDescent="0.35">
      <c r="B77" t="s">
        <v>112</v>
      </c>
      <c r="C77" t="s">
        <v>113</v>
      </c>
    </row>
    <row r="78" spans="2:22" ht="15.5" x14ac:dyDescent="0.35">
      <c r="C78" t="s">
        <v>114</v>
      </c>
    </row>
    <row r="79" spans="2:22" ht="15.5" x14ac:dyDescent="0.35">
      <c r="C79" t="s">
        <v>20</v>
      </c>
      <c r="D79" s="5">
        <v>499334000000</v>
      </c>
      <c r="E79" s="5">
        <v>610283000000</v>
      </c>
      <c r="F79" s="5">
        <v>789653000000</v>
      </c>
      <c r="G79" s="5">
        <v>366430000000</v>
      </c>
      <c r="I79" s="5">
        <v>789653000000</v>
      </c>
      <c r="J79" s="5">
        <v>542207000000</v>
      </c>
      <c r="K79" s="5">
        <v>507439000000</v>
      </c>
      <c r="L79" s="5">
        <v>647506000000</v>
      </c>
      <c r="M79" s="5">
        <v>703693000000</v>
      </c>
      <c r="N79" s="5">
        <v>629756000000</v>
      </c>
      <c r="O79" s="5">
        <v>403303000000</v>
      </c>
      <c r="P79" s="5">
        <v>620348000000</v>
      </c>
      <c r="Q79" s="5">
        <v>664951799000</v>
      </c>
      <c r="R79" s="5">
        <v>630680756000</v>
      </c>
      <c r="S79" s="5">
        <v>537885059000</v>
      </c>
      <c r="T79" s="5">
        <v>450916334000</v>
      </c>
      <c r="U79" s="5">
        <v>231482762000</v>
      </c>
      <c r="V79" s="5">
        <v>178727259000</v>
      </c>
    </row>
    <row r="80" spans="2:22" ht="15.5" x14ac:dyDescent="0.35">
      <c r="C80" t="s">
        <v>117</v>
      </c>
      <c r="D80" s="5">
        <v>728905000000</v>
      </c>
      <c r="E80" s="5">
        <v>805512000000</v>
      </c>
      <c r="F80" s="5">
        <v>696046000000</v>
      </c>
      <c r="G80" s="5">
        <v>871610000000</v>
      </c>
      <c r="I80" s="5">
        <v>696046000000</v>
      </c>
      <c r="J80" s="5">
        <v>718558000000</v>
      </c>
      <c r="K80" s="5">
        <v>382073000000</v>
      </c>
      <c r="L80" s="5">
        <v>642706000000</v>
      </c>
      <c r="M80" s="5">
        <v>788754000000</v>
      </c>
      <c r="N80" s="5">
        <v>399745000000</v>
      </c>
      <c r="O80" s="5">
        <v>400632000000</v>
      </c>
      <c r="P80" s="5">
        <v>417399000000</v>
      </c>
      <c r="Q80" s="5">
        <v>245327488000</v>
      </c>
      <c r="R80" s="5">
        <v>275298185000</v>
      </c>
      <c r="S80" s="5">
        <v>289945048000</v>
      </c>
      <c r="T80" s="5">
        <v>524838242000</v>
      </c>
      <c r="U80" s="5">
        <v>296640274000</v>
      </c>
      <c r="V80" s="5">
        <v>162517273000</v>
      </c>
    </row>
    <row r="81" spans="3:22" ht="15.5" x14ac:dyDescent="0.35">
      <c r="C81" t="s">
        <v>119</v>
      </c>
      <c r="D81" s="5">
        <v>223000000</v>
      </c>
      <c r="E81" s="5">
        <v>184000000</v>
      </c>
      <c r="F81" s="5">
        <v>126000000</v>
      </c>
      <c r="G81" s="5">
        <v>34000000</v>
      </c>
      <c r="I81" s="5">
        <v>126000000</v>
      </c>
      <c r="J81" s="5">
        <v>29000000</v>
      </c>
      <c r="K81" s="5">
        <v>536000000</v>
      </c>
      <c r="L81" s="5">
        <v>751000000</v>
      </c>
      <c r="M81" s="5">
        <v>4304000000</v>
      </c>
      <c r="N81" s="5">
        <v>4972000000</v>
      </c>
      <c r="O81" s="5">
        <v>6582000000</v>
      </c>
      <c r="P81" s="5">
        <v>7461000000</v>
      </c>
      <c r="Q81" s="5">
        <v>7407182000</v>
      </c>
      <c r="R81" s="5">
        <v>4137432000</v>
      </c>
      <c r="S81" s="5">
        <v>18093022000</v>
      </c>
      <c r="T81" s="5">
        <v>23649794000</v>
      </c>
      <c r="U81" s="5">
        <v>30230834000</v>
      </c>
      <c r="V81" s="5">
        <v>46300614000</v>
      </c>
    </row>
    <row r="82" spans="3:22" ht="15.5" x14ac:dyDescent="0.35">
      <c r="C82" t="s">
        <v>118</v>
      </c>
      <c r="D82" s="5">
        <v>433931000000</v>
      </c>
      <c r="E82" s="5">
        <v>622224000000</v>
      </c>
      <c r="F82" s="5">
        <v>608792000000</v>
      </c>
      <c r="G82" s="5">
        <v>577506000000</v>
      </c>
      <c r="I82" s="5">
        <v>608792000000</v>
      </c>
      <c r="J82" s="5">
        <v>454926000000</v>
      </c>
      <c r="K82" s="5">
        <v>496677000000</v>
      </c>
      <c r="L82" s="5">
        <v>374170000000</v>
      </c>
      <c r="M82" s="5">
        <v>380956000000</v>
      </c>
      <c r="N82" s="5">
        <v>273240000000</v>
      </c>
      <c r="O82" s="5">
        <v>126054000000</v>
      </c>
      <c r="P82" s="5">
        <v>248510000000</v>
      </c>
      <c r="Q82" s="5">
        <v>263686362000</v>
      </c>
      <c r="R82" s="5">
        <v>165078024000</v>
      </c>
      <c r="S82" s="5">
        <v>223895100000</v>
      </c>
      <c r="T82" s="5">
        <v>442477115000</v>
      </c>
      <c r="U82" s="5">
        <v>145640473000</v>
      </c>
      <c r="V82" s="5">
        <v>118114195000</v>
      </c>
    </row>
    <row r="83" spans="3:22" ht="15.5" x14ac:dyDescent="0.35">
      <c r="C83" t="s">
        <v>120</v>
      </c>
      <c r="D83" s="5">
        <v>728905000000</v>
      </c>
      <c r="E83" s="5">
        <v>805512000000</v>
      </c>
      <c r="F83" s="5">
        <v>696046000000</v>
      </c>
      <c r="G83" s="5">
        <v>871610000000</v>
      </c>
      <c r="I83" s="5">
        <v>696046000000</v>
      </c>
      <c r="J83" s="5">
        <v>718558000000</v>
      </c>
      <c r="K83" s="5">
        <v>382073000000</v>
      </c>
      <c r="L83" s="5">
        <v>642706000000</v>
      </c>
      <c r="M83" s="5">
        <v>788754000000</v>
      </c>
      <c r="N83" s="5">
        <v>399745000000</v>
      </c>
      <c r="O83" s="5">
        <v>400632000000</v>
      </c>
      <c r="P83" s="5">
        <v>417399000000</v>
      </c>
      <c r="Q83" s="5">
        <v>245327488000</v>
      </c>
      <c r="R83" s="5">
        <v>275298185000</v>
      </c>
      <c r="S83" s="5">
        <v>289945048000</v>
      </c>
      <c r="T83" s="5">
        <v>524838242000</v>
      </c>
      <c r="U83" s="5">
        <v>296640274000</v>
      </c>
      <c r="V83" s="5">
        <v>162517273000</v>
      </c>
    </row>
    <row r="84" spans="3:22" ht="15.5" x14ac:dyDescent="0.35">
      <c r="C84" t="s">
        <v>123</v>
      </c>
      <c r="D84" s="5">
        <v>1344210000000</v>
      </c>
      <c r="E84" s="5">
        <v>1299562000000</v>
      </c>
      <c r="F84" s="5">
        <v>1074840000000</v>
      </c>
      <c r="G84" s="5">
        <v>1078988000000</v>
      </c>
      <c r="I84" s="5">
        <v>1074840000000</v>
      </c>
      <c r="J84" s="5">
        <v>787007000000</v>
      </c>
      <c r="K84" s="5">
        <v>819206000000</v>
      </c>
      <c r="L84" s="5">
        <v>504808000000</v>
      </c>
      <c r="M84" s="5">
        <v>486216000000</v>
      </c>
      <c r="N84" s="5">
        <v>392315000000</v>
      </c>
      <c r="O84" s="5">
        <v>284511000000</v>
      </c>
      <c r="P84" s="5">
        <v>213402000000</v>
      </c>
      <c r="Q84" s="5">
        <v>227762699000</v>
      </c>
      <c r="R84" s="5">
        <v>160505736000</v>
      </c>
      <c r="S84" s="5">
        <v>275876085000</v>
      </c>
      <c r="T84" s="5">
        <v>227784096000</v>
      </c>
      <c r="U84" s="5">
        <v>211974568000</v>
      </c>
      <c r="V84" s="5">
        <v>178899491000</v>
      </c>
    </row>
    <row r="85" spans="3:22" ht="15.5" x14ac:dyDescent="0.35">
      <c r="C85" t="s">
        <v>91</v>
      </c>
      <c r="D85" s="5">
        <v>-22908000000</v>
      </c>
      <c r="E85" s="5">
        <v>-22614000000</v>
      </c>
      <c r="F85" s="5">
        <v>-19656000000</v>
      </c>
      <c r="G85" s="5">
        <v>-19292000000</v>
      </c>
      <c r="I85" s="5">
        <v>-19656000000</v>
      </c>
      <c r="J85" s="5">
        <v>-18363000000</v>
      </c>
      <c r="K85" s="5">
        <v>-11864000000</v>
      </c>
      <c r="L85" s="5">
        <v>-16572000000</v>
      </c>
      <c r="M85" s="5">
        <v>20980000000</v>
      </c>
      <c r="N85" s="5">
        <v>23791000000</v>
      </c>
      <c r="O85" s="5">
        <v>23918000000</v>
      </c>
      <c r="P85" s="5">
        <v>21827000000</v>
      </c>
      <c r="Q85" s="5">
        <v>23491241000</v>
      </c>
      <c r="R85" s="5">
        <v>23386688000</v>
      </c>
      <c r="S85" s="5">
        <v>23386688000</v>
      </c>
      <c r="T85" s="5">
        <v>23386688000</v>
      </c>
      <c r="V85" s="5">
        <v>-5676113000</v>
      </c>
    </row>
    <row r="86" spans="3:22" ht="15.5" x14ac:dyDescent="0.35">
      <c r="C86" t="s">
        <v>124</v>
      </c>
      <c r="D86" s="5">
        <v>2821303000000</v>
      </c>
      <c r="E86" s="5">
        <v>2979396000000</v>
      </c>
      <c r="F86" s="5">
        <v>2804670000000</v>
      </c>
      <c r="G86" s="5">
        <v>2512794000000</v>
      </c>
      <c r="I86" s="5">
        <v>2804670000000</v>
      </c>
      <c r="J86" s="5">
        <v>2337046000000</v>
      </c>
      <c r="K86" s="5">
        <v>1988687000000</v>
      </c>
      <c r="L86" s="5">
        <v>2071273000000</v>
      </c>
      <c r="M86" s="5">
        <v>2190889000000</v>
      </c>
      <c r="N86" s="5">
        <v>1589991000000</v>
      </c>
      <c r="O86" s="5">
        <v>1214149000000</v>
      </c>
      <c r="P86" s="5">
        <v>1344421000000</v>
      </c>
      <c r="Q86" s="5">
        <v>1226863505000</v>
      </c>
      <c r="R86" s="5">
        <v>1133006410000</v>
      </c>
      <c r="S86" s="5">
        <v>1244926775000</v>
      </c>
      <c r="T86" s="5">
        <v>1303538236000</v>
      </c>
      <c r="U86" s="5">
        <v>853224849000</v>
      </c>
      <c r="V86" s="5">
        <v>611348300000</v>
      </c>
    </row>
    <row r="87" spans="3:22" ht="15.5" x14ac:dyDescent="0.35">
      <c r="C87" t="s">
        <v>125</v>
      </c>
    </row>
    <row r="88" spans="3:22" ht="15.5" x14ac:dyDescent="0.35">
      <c r="C88" t="s">
        <v>317</v>
      </c>
      <c r="S88" s="5">
        <v>232486000</v>
      </c>
      <c r="T88" s="5">
        <v>8561960000</v>
      </c>
      <c r="U88" s="5">
        <v>33775749000</v>
      </c>
      <c r="V88" s="5">
        <v>32732094000</v>
      </c>
    </row>
    <row r="89" spans="3:22" ht="15.5" x14ac:dyDescent="0.35">
      <c r="C89" t="s">
        <v>483</v>
      </c>
      <c r="K89" s="5">
        <v>59498000000</v>
      </c>
      <c r="L89" s="5">
        <v>59498000000</v>
      </c>
      <c r="M89" s="5">
        <v>118997000000</v>
      </c>
      <c r="N89" s="5">
        <v>118997000000</v>
      </c>
      <c r="O89" s="5">
        <v>118997000000</v>
      </c>
      <c r="P89" s="5">
        <v>118497000000</v>
      </c>
      <c r="Q89" s="5">
        <v>112207500000</v>
      </c>
      <c r="R89" s="5">
        <v>112207500000</v>
      </c>
      <c r="S89" s="5">
        <v>45138500000</v>
      </c>
      <c r="T89" s="5">
        <v>45138500000</v>
      </c>
      <c r="U89" s="5">
        <v>45138500000</v>
      </c>
      <c r="V89" s="5">
        <v>45138500000</v>
      </c>
    </row>
    <row r="90" spans="3:22" ht="15.5" x14ac:dyDescent="0.35">
      <c r="C90" t="s">
        <v>126</v>
      </c>
      <c r="D90" s="5">
        <v>569725000000</v>
      </c>
      <c r="E90" s="5">
        <v>598295000000</v>
      </c>
      <c r="F90" s="5">
        <v>640721000000</v>
      </c>
      <c r="G90" s="5">
        <v>672125000000</v>
      </c>
      <c r="I90" s="5">
        <v>640721000000</v>
      </c>
      <c r="J90" s="5">
        <v>697222000000</v>
      </c>
      <c r="K90" s="5">
        <v>804820000000</v>
      </c>
      <c r="L90" s="5">
        <v>438721000000</v>
      </c>
      <c r="M90" s="5">
        <v>649602000000</v>
      </c>
      <c r="N90" s="5">
        <v>683147000000</v>
      </c>
      <c r="O90" s="5">
        <v>743417000000</v>
      </c>
      <c r="P90" s="5">
        <v>560442000000</v>
      </c>
      <c r="Q90" s="5">
        <v>494562458000</v>
      </c>
      <c r="R90" s="5">
        <v>497811738000</v>
      </c>
      <c r="S90" s="5">
        <v>341749663000</v>
      </c>
      <c r="T90" s="5">
        <v>319181102000</v>
      </c>
      <c r="U90" s="5">
        <v>260265537000</v>
      </c>
      <c r="V90" s="5">
        <v>217787360000</v>
      </c>
    </row>
    <row r="91" spans="3:22" ht="15.5" x14ac:dyDescent="0.35">
      <c r="C91" t="s">
        <v>319</v>
      </c>
      <c r="D91" s="5">
        <v>67762000000</v>
      </c>
      <c r="E91" s="5">
        <v>73862000000</v>
      </c>
      <c r="F91" s="5">
        <v>74524000000</v>
      </c>
      <c r="G91" s="5">
        <v>80173000000</v>
      </c>
      <c r="I91" s="5">
        <v>74524000000</v>
      </c>
      <c r="J91" s="5">
        <v>95474000000</v>
      </c>
      <c r="K91" s="5">
        <v>107404000000</v>
      </c>
      <c r="L91" s="5">
        <v>57817000000</v>
      </c>
      <c r="M91" s="5">
        <v>210000000</v>
      </c>
      <c r="N91" s="5">
        <v>1445000000</v>
      </c>
      <c r="O91" s="5">
        <v>5333000000</v>
      </c>
      <c r="P91" s="5">
        <v>9654000000</v>
      </c>
      <c r="Q91" s="5">
        <v>14167412000</v>
      </c>
      <c r="R91" s="5">
        <v>19177741000</v>
      </c>
      <c r="S91" s="5">
        <v>31784057000</v>
      </c>
      <c r="T91" s="5">
        <v>38342447000</v>
      </c>
      <c r="U91" s="5">
        <v>32133886000</v>
      </c>
      <c r="V91" s="5">
        <v>34487473000</v>
      </c>
    </row>
    <row r="92" spans="3:22" ht="15.5" x14ac:dyDescent="0.35">
      <c r="C92" t="s">
        <v>405</v>
      </c>
      <c r="V92" s="5">
        <v>1645006000</v>
      </c>
    </row>
    <row r="93" spans="3:22" ht="15.5" x14ac:dyDescent="0.35">
      <c r="C93" t="s">
        <v>128</v>
      </c>
      <c r="D93" s="5">
        <v>14037000000</v>
      </c>
      <c r="E93" s="5">
        <v>13831000000</v>
      </c>
      <c r="F93" s="5">
        <v>14850000000</v>
      </c>
      <c r="G93" s="5">
        <v>11323000000</v>
      </c>
      <c r="I93" s="5">
        <v>14850000000</v>
      </c>
      <c r="J93" s="5">
        <v>10284000000</v>
      </c>
      <c r="K93" s="5">
        <v>8737000000</v>
      </c>
      <c r="L93" s="5">
        <v>8028000000</v>
      </c>
      <c r="M93" s="5">
        <v>25224000000</v>
      </c>
      <c r="N93" s="5">
        <v>11243000000</v>
      </c>
      <c r="O93" s="5">
        <v>15422000000</v>
      </c>
      <c r="P93" s="5">
        <v>15252000000</v>
      </c>
      <c r="Q93" s="5">
        <v>12521972000</v>
      </c>
      <c r="R93" s="5">
        <v>10536192000</v>
      </c>
      <c r="S93" s="5">
        <v>13677801000</v>
      </c>
      <c r="T93" s="5">
        <v>12457531000</v>
      </c>
      <c r="U93" s="5">
        <v>9369303000</v>
      </c>
      <c r="V93" s="5">
        <v>8359501000</v>
      </c>
    </row>
    <row r="94" spans="3:22" ht="15.5" x14ac:dyDescent="0.35">
      <c r="C94" t="s">
        <v>318</v>
      </c>
    </row>
    <row r="95" spans="3:22" ht="15.5" x14ac:dyDescent="0.35">
      <c r="C95" t="s">
        <v>129</v>
      </c>
      <c r="D95" s="5">
        <v>915385000000</v>
      </c>
      <c r="E95" s="5">
        <v>907555000000</v>
      </c>
      <c r="F95" s="5">
        <v>941002000000</v>
      </c>
      <c r="G95" s="5">
        <v>978010000000</v>
      </c>
      <c r="I95" s="5">
        <v>941002000000</v>
      </c>
      <c r="J95" s="5">
        <v>970114000000</v>
      </c>
      <c r="K95" s="5">
        <v>1132922000000</v>
      </c>
      <c r="L95" s="5">
        <v>649511000000</v>
      </c>
      <c r="M95" s="5">
        <v>802213000000</v>
      </c>
      <c r="N95" s="5">
        <v>827811000000</v>
      </c>
      <c r="O95" s="5">
        <v>892137000000</v>
      </c>
      <c r="P95" s="5">
        <v>714599000000</v>
      </c>
      <c r="Q95" s="5">
        <v>643852501000</v>
      </c>
      <c r="R95" s="5">
        <v>646857498000</v>
      </c>
      <c r="S95" s="5">
        <v>438263747000</v>
      </c>
      <c r="T95" s="5">
        <v>431431652000</v>
      </c>
      <c r="U95" s="5">
        <v>393262844000</v>
      </c>
      <c r="V95" s="5">
        <v>392897694000</v>
      </c>
    </row>
    <row r="96" spans="3:22" ht="15.5" x14ac:dyDescent="0.35">
      <c r="C96" t="s">
        <v>130</v>
      </c>
      <c r="D96" s="5">
        <v>3736688000000</v>
      </c>
      <c r="E96" s="5">
        <v>3886951000000</v>
      </c>
      <c r="F96" s="5">
        <v>3745672000000</v>
      </c>
      <c r="G96" s="5">
        <v>3490804000000</v>
      </c>
      <c r="I96" s="5">
        <v>3745672000000</v>
      </c>
      <c r="J96" s="5">
        <v>3307160000000</v>
      </c>
      <c r="K96" s="5">
        <v>3121609000000</v>
      </c>
      <c r="L96" s="5">
        <v>2720784000000</v>
      </c>
      <c r="M96" s="5">
        <v>2993102000000</v>
      </c>
      <c r="N96" s="5">
        <v>2417802000000</v>
      </c>
      <c r="O96" s="5">
        <v>2106286000000</v>
      </c>
      <c r="P96" s="5">
        <v>2059020000000</v>
      </c>
      <c r="Q96" s="5">
        <v>1870716006000</v>
      </c>
      <c r="R96" s="5">
        <v>1779863908000</v>
      </c>
      <c r="S96" s="5">
        <v>1683190522000</v>
      </c>
      <c r="T96" s="5">
        <v>1734969888000</v>
      </c>
      <c r="U96" s="5">
        <v>1246487693000</v>
      </c>
      <c r="V96" s="5">
        <v>1004245994000</v>
      </c>
    </row>
    <row r="97" spans="3:22" ht="15.5" x14ac:dyDescent="0.35">
      <c r="C97" t="s">
        <v>131</v>
      </c>
    </row>
    <row r="98" spans="3:22" ht="15.5" x14ac:dyDescent="0.35">
      <c r="C98" t="s">
        <v>132</v>
      </c>
    </row>
    <row r="99" spans="3:22" ht="15.5" x14ac:dyDescent="0.35">
      <c r="C99" t="s">
        <v>133</v>
      </c>
      <c r="D99" s="5">
        <v>2740385000000</v>
      </c>
      <c r="E99" s="5">
        <v>2827295000000</v>
      </c>
      <c r="F99" s="5">
        <v>2673005000000</v>
      </c>
      <c r="G99" s="5">
        <v>2436600000000</v>
      </c>
      <c r="I99" s="5">
        <v>2673005000000</v>
      </c>
      <c r="J99" s="5">
        <v>2283871000000</v>
      </c>
      <c r="K99" s="5">
        <v>2058916000000</v>
      </c>
      <c r="L99" s="5">
        <v>1762829000000</v>
      </c>
      <c r="M99" s="5">
        <v>1922610000000</v>
      </c>
      <c r="N99" s="5">
        <v>1342180000000</v>
      </c>
      <c r="O99" s="5">
        <v>953606000000</v>
      </c>
      <c r="P99" s="5">
        <v>991960000000</v>
      </c>
      <c r="Q99" s="5">
        <v>844825601000</v>
      </c>
      <c r="R99" s="5">
        <v>782603154000</v>
      </c>
      <c r="S99" s="5">
        <v>870198227000</v>
      </c>
      <c r="T99" s="5">
        <v>1021885408000</v>
      </c>
      <c r="U99" s="5">
        <v>660879530000</v>
      </c>
      <c r="V99" s="5">
        <v>583363244000</v>
      </c>
    </row>
    <row r="100" spans="3:22" ht="15.5" x14ac:dyDescent="0.35">
      <c r="C100" t="s">
        <v>322</v>
      </c>
      <c r="P100" s="5">
        <v>19922000000</v>
      </c>
      <c r="R100" s="5">
        <v>5959205000</v>
      </c>
      <c r="S100" s="5">
        <v>29754598000</v>
      </c>
      <c r="T100" s="5">
        <v>26158260000</v>
      </c>
      <c r="U100" s="5">
        <v>8370712000</v>
      </c>
      <c r="V100" s="5">
        <v>4627190000</v>
      </c>
    </row>
    <row r="101" spans="3:22" ht="15.5" x14ac:dyDescent="0.35">
      <c r="C101" t="s">
        <v>135</v>
      </c>
    </row>
    <row r="102" spans="3:22" ht="15.5" x14ac:dyDescent="0.35">
      <c r="C102" t="s">
        <v>136</v>
      </c>
      <c r="D102" s="5">
        <v>434154000000</v>
      </c>
      <c r="E102" s="5">
        <v>622408000000</v>
      </c>
      <c r="F102" s="5">
        <v>608918000000</v>
      </c>
      <c r="G102" s="5">
        <v>577540000000</v>
      </c>
      <c r="I102" s="5">
        <v>608918000000</v>
      </c>
      <c r="J102" s="5">
        <v>454955000000</v>
      </c>
      <c r="K102" s="5">
        <v>497213000000</v>
      </c>
      <c r="L102" s="5">
        <v>374921000000</v>
      </c>
      <c r="M102" s="5">
        <v>385260000000</v>
      </c>
      <c r="N102" s="5">
        <v>278212000000</v>
      </c>
      <c r="O102" s="5">
        <v>132636000000</v>
      </c>
      <c r="P102" s="5">
        <v>255971000000</v>
      </c>
      <c r="Q102" s="5">
        <v>271093544000</v>
      </c>
      <c r="R102" s="5">
        <v>169215456000</v>
      </c>
      <c r="S102" s="5">
        <v>241988122000</v>
      </c>
      <c r="T102" s="5">
        <v>466126909000</v>
      </c>
      <c r="U102" s="5">
        <v>175871307000</v>
      </c>
      <c r="V102" s="5">
        <v>164414809000</v>
      </c>
    </row>
    <row r="103" spans="3:22" ht="15.5" x14ac:dyDescent="0.35">
      <c r="C103" t="s">
        <v>2261</v>
      </c>
      <c r="K103" s="5">
        <v>329000000</v>
      </c>
      <c r="L103" s="5">
        <v>733000000</v>
      </c>
      <c r="N103" s="5">
        <v>277000000</v>
      </c>
      <c r="O103" s="5">
        <v>1123000000</v>
      </c>
      <c r="P103" s="5">
        <v>3119000000</v>
      </c>
      <c r="Q103" s="5">
        <v>4012458000</v>
      </c>
      <c r="R103" s="5">
        <v>5426301000</v>
      </c>
    </row>
    <row r="104" spans="3:22" ht="15.5" x14ac:dyDescent="0.35">
      <c r="C104" t="s">
        <v>138</v>
      </c>
      <c r="D104" s="5">
        <v>646692000000</v>
      </c>
      <c r="E104" s="5">
        <v>620009000000</v>
      </c>
      <c r="F104" s="5">
        <v>632863000000</v>
      </c>
      <c r="G104" s="5">
        <v>557201000000</v>
      </c>
      <c r="I104" s="5">
        <v>632863000000</v>
      </c>
      <c r="J104" s="5">
        <v>583918000000</v>
      </c>
      <c r="K104" s="5">
        <v>514064000000</v>
      </c>
      <c r="L104" s="5">
        <v>572736000000</v>
      </c>
      <c r="M104" s="5">
        <v>490903000000</v>
      </c>
      <c r="N104" s="5">
        <v>495137000000</v>
      </c>
      <c r="O104" s="5">
        <v>489697000000</v>
      </c>
      <c r="P104" s="5">
        <v>464774000000</v>
      </c>
      <c r="Q104" s="5">
        <v>391731452000</v>
      </c>
      <c r="R104" s="5">
        <v>396372850000</v>
      </c>
      <c r="S104" s="5">
        <v>359963129000</v>
      </c>
      <c r="T104" s="5">
        <v>314213604000</v>
      </c>
      <c r="U104" s="5">
        <v>263601283000</v>
      </c>
      <c r="V104" s="5">
        <v>184288755000</v>
      </c>
    </row>
    <row r="105" spans="3:22" ht="15.5" x14ac:dyDescent="0.35">
      <c r="C105" t="s">
        <v>137</v>
      </c>
      <c r="D105" s="5">
        <v>18844000000</v>
      </c>
      <c r="E105" s="5">
        <v>16210000000</v>
      </c>
      <c r="F105" s="5">
        <v>25589000000</v>
      </c>
      <c r="G105" s="5">
        <v>26312000000</v>
      </c>
      <c r="I105" s="5">
        <v>25589000000</v>
      </c>
      <c r="J105" s="5">
        <v>18227000000</v>
      </c>
      <c r="K105" s="5">
        <v>18909000000</v>
      </c>
      <c r="L105" s="5">
        <v>26336000000</v>
      </c>
      <c r="M105" s="5">
        <v>48604000000</v>
      </c>
      <c r="N105" s="5">
        <v>23635000000</v>
      </c>
      <c r="O105" s="5">
        <v>9254000000</v>
      </c>
      <c r="P105" s="5">
        <v>35053000000</v>
      </c>
      <c r="Q105" s="5">
        <v>13172977000</v>
      </c>
      <c r="R105" s="5">
        <v>25319174000</v>
      </c>
      <c r="S105" s="5">
        <v>17185952000</v>
      </c>
      <c r="T105" s="5">
        <v>18943082000</v>
      </c>
      <c r="U105" s="5">
        <v>17250833000</v>
      </c>
      <c r="V105" s="5">
        <v>5527997000</v>
      </c>
    </row>
    <row r="106" spans="3:22" ht="15.5" x14ac:dyDescent="0.35">
      <c r="C106" t="s">
        <v>139</v>
      </c>
    </row>
    <row r="107" spans="3:22" ht="15.5" x14ac:dyDescent="0.35">
      <c r="C107" t="s">
        <v>141</v>
      </c>
      <c r="N107" s="5">
        <v>5622000000</v>
      </c>
      <c r="O107" s="5">
        <v>27318000000</v>
      </c>
      <c r="P107" s="5">
        <v>70161000000</v>
      </c>
      <c r="Q107" s="5">
        <v>83518489000</v>
      </c>
      <c r="R107" s="5">
        <v>117988576000</v>
      </c>
      <c r="S107" s="5">
        <v>23094715000</v>
      </c>
    </row>
    <row r="108" spans="3:22" ht="15.5" x14ac:dyDescent="0.35">
      <c r="C108" t="s">
        <v>140</v>
      </c>
      <c r="D108" s="5">
        <v>113214000000</v>
      </c>
      <c r="E108" s="5">
        <v>138446000000</v>
      </c>
      <c r="F108" s="5">
        <v>180967000000</v>
      </c>
      <c r="G108" s="5">
        <v>176077000000</v>
      </c>
      <c r="I108" s="5">
        <v>180967000000</v>
      </c>
      <c r="J108" s="5">
        <v>249803000000</v>
      </c>
      <c r="K108" s="5">
        <v>264471000000</v>
      </c>
      <c r="L108" s="5">
        <v>69634000000</v>
      </c>
      <c r="M108" s="5">
        <v>41885000000</v>
      </c>
      <c r="N108" s="5">
        <v>93143000000</v>
      </c>
      <c r="O108" s="5">
        <v>65869000000</v>
      </c>
      <c r="P108" s="5">
        <v>18110000000</v>
      </c>
      <c r="R108" s="5">
        <v>2415831000</v>
      </c>
      <c r="S108" s="5">
        <v>19362039000</v>
      </c>
      <c r="T108" s="5">
        <v>29039432000</v>
      </c>
      <c r="U108" s="5">
        <v>68379017000</v>
      </c>
      <c r="V108" s="5">
        <v>83248144000</v>
      </c>
    </row>
    <row r="109" spans="3:22" ht="15.5" x14ac:dyDescent="0.35">
      <c r="C109" t="s">
        <v>142</v>
      </c>
      <c r="D109" s="5">
        <v>100904000000</v>
      </c>
      <c r="E109" s="5">
        <v>100868000000</v>
      </c>
      <c r="F109" s="5">
        <v>113043000000</v>
      </c>
      <c r="G109" s="5">
        <v>93119000000</v>
      </c>
      <c r="I109" s="5">
        <v>113043000000</v>
      </c>
      <c r="J109" s="5">
        <v>95062000000</v>
      </c>
      <c r="K109" s="5">
        <v>100365000000</v>
      </c>
      <c r="L109" s="5">
        <v>39064000000</v>
      </c>
      <c r="M109" s="5">
        <v>28508000000</v>
      </c>
      <c r="N109" s="5">
        <v>66934000000</v>
      </c>
      <c r="O109" s="5">
        <v>78466000000</v>
      </c>
      <c r="P109" s="5">
        <v>52748000000</v>
      </c>
      <c r="Q109" s="5">
        <v>37800224000</v>
      </c>
      <c r="R109" s="5">
        <v>35387124000</v>
      </c>
      <c r="S109" s="5">
        <v>44932042000</v>
      </c>
      <c r="T109" s="5">
        <v>78992638000</v>
      </c>
      <c r="U109" s="5">
        <v>68608057000</v>
      </c>
      <c r="V109" s="5">
        <v>87848439000</v>
      </c>
    </row>
    <row r="110" spans="3:22" ht="15.5" x14ac:dyDescent="0.35">
      <c r="C110" t="s">
        <v>145</v>
      </c>
      <c r="D110" s="5">
        <v>250502000000</v>
      </c>
      <c r="E110" s="5">
        <v>271548000000</v>
      </c>
      <c r="F110" s="5">
        <v>311487000000</v>
      </c>
      <c r="G110" s="5">
        <v>293013000000</v>
      </c>
      <c r="I110" s="5">
        <v>311487000000</v>
      </c>
      <c r="J110" s="5">
        <v>347903000000</v>
      </c>
      <c r="K110" s="5">
        <v>348944000000</v>
      </c>
      <c r="L110" s="5">
        <v>133532000000</v>
      </c>
      <c r="M110" s="5">
        <v>111636000000</v>
      </c>
      <c r="N110" s="5">
        <v>193599000000</v>
      </c>
      <c r="O110" s="5">
        <v>174106000000</v>
      </c>
      <c r="P110" s="5">
        <v>155709000000</v>
      </c>
      <c r="Q110" s="5">
        <v>148348781000</v>
      </c>
      <c r="R110" s="5">
        <v>174903082000</v>
      </c>
      <c r="S110" s="5">
        <v>108586875000</v>
      </c>
      <c r="T110" s="5">
        <v>104607141000</v>
      </c>
      <c r="U110" s="5">
        <v>142023529000</v>
      </c>
      <c r="V110" s="5">
        <v>226571500000</v>
      </c>
    </row>
    <row r="111" spans="3:22" ht="15.5" x14ac:dyDescent="0.35">
      <c r="C111" t="s">
        <v>146</v>
      </c>
      <c r="D111" s="5">
        <v>250502000000</v>
      </c>
      <c r="E111" s="5">
        <v>271548000000</v>
      </c>
      <c r="F111" s="5">
        <v>311487000000</v>
      </c>
      <c r="G111" s="5">
        <v>293013000000</v>
      </c>
      <c r="I111" s="5">
        <v>311487000000</v>
      </c>
      <c r="J111" s="5">
        <v>347903000000</v>
      </c>
      <c r="K111" s="5">
        <v>348944000000</v>
      </c>
      <c r="L111" s="5">
        <v>133532000000</v>
      </c>
      <c r="M111" s="5">
        <v>111636000000</v>
      </c>
      <c r="N111" s="5">
        <v>193599000000</v>
      </c>
      <c r="O111" s="5">
        <v>174106000000</v>
      </c>
      <c r="P111" s="5">
        <v>155709000000</v>
      </c>
      <c r="Q111" s="5">
        <v>148348781000</v>
      </c>
      <c r="R111" s="5">
        <v>174903082000</v>
      </c>
      <c r="S111" s="5">
        <v>108586875000</v>
      </c>
      <c r="T111" s="5">
        <v>104607141000</v>
      </c>
      <c r="U111" s="5">
        <v>142023529000</v>
      </c>
      <c r="V111" s="5">
        <v>226571500000</v>
      </c>
    </row>
    <row r="112" spans="3:22" ht="15.5" x14ac:dyDescent="0.35">
      <c r="C112" t="s">
        <v>148</v>
      </c>
      <c r="S112" s="5">
        <v>21634942000</v>
      </c>
      <c r="T112" s="5">
        <v>25705359000</v>
      </c>
      <c r="U112" s="5">
        <v>30212198000</v>
      </c>
      <c r="V112" s="5">
        <v>110243014000</v>
      </c>
    </row>
    <row r="113" spans="3:22" ht="15.5" x14ac:dyDescent="0.35">
      <c r="C113" t="s">
        <v>323</v>
      </c>
    </row>
    <row r="114" spans="3:22" ht="15.5" x14ac:dyDescent="0.35">
      <c r="C114" t="s">
        <v>325</v>
      </c>
      <c r="D114" s="5">
        <v>113214000000</v>
      </c>
      <c r="E114" s="5">
        <v>138446000000</v>
      </c>
      <c r="F114" s="5">
        <v>180967000000</v>
      </c>
      <c r="G114" s="5">
        <v>176077000000</v>
      </c>
      <c r="I114" s="5">
        <v>180967000000</v>
      </c>
      <c r="J114" s="5">
        <v>249803000000</v>
      </c>
      <c r="K114" s="5">
        <v>264471000000</v>
      </c>
      <c r="L114" s="5">
        <v>69634000000</v>
      </c>
      <c r="M114" s="5">
        <v>41885000000</v>
      </c>
      <c r="N114" s="5">
        <v>98765000000</v>
      </c>
      <c r="O114" s="5">
        <v>93187000000</v>
      </c>
      <c r="P114" s="5">
        <v>88271000000</v>
      </c>
      <c r="Q114" s="5">
        <v>83518489000</v>
      </c>
      <c r="R114" s="5">
        <v>120404407000</v>
      </c>
      <c r="S114" s="5">
        <v>42456754000</v>
      </c>
      <c r="T114" s="5">
        <v>29039432000</v>
      </c>
      <c r="U114" s="5">
        <v>68379017000</v>
      </c>
      <c r="V114" s="5">
        <v>83248144000</v>
      </c>
    </row>
    <row r="115" spans="3:22" ht="15.5" x14ac:dyDescent="0.35">
      <c r="C115" t="s">
        <v>147</v>
      </c>
      <c r="D115" s="5">
        <v>48743000000</v>
      </c>
      <c r="E115" s="5">
        <v>45399000000</v>
      </c>
      <c r="F115" s="5">
        <v>44274000000</v>
      </c>
      <c r="G115" s="5">
        <v>39946000000</v>
      </c>
      <c r="I115" s="5">
        <v>44274000000</v>
      </c>
      <c r="J115" s="5">
        <v>29688000000</v>
      </c>
      <c r="K115" s="5">
        <v>21770000000</v>
      </c>
      <c r="L115" s="5">
        <v>14866000000</v>
      </c>
      <c r="M115" s="5">
        <v>13830000000</v>
      </c>
      <c r="N115" s="5">
        <v>24771000000</v>
      </c>
      <c r="O115" s="5">
        <v>10729000000</v>
      </c>
      <c r="P115" s="5">
        <v>2505000000</v>
      </c>
      <c r="Q115" s="5">
        <v>285151000</v>
      </c>
      <c r="R115" s="5">
        <v>1540261000</v>
      </c>
      <c r="S115" s="5">
        <v>4443596000</v>
      </c>
      <c r="T115" s="5">
        <v>6856507000</v>
      </c>
      <c r="U115" s="5">
        <v>6422476000</v>
      </c>
      <c r="V115" s="5">
        <v>5175091000</v>
      </c>
    </row>
    <row r="116" spans="3:22" ht="15.5" x14ac:dyDescent="0.35">
      <c r="C116" t="s">
        <v>150</v>
      </c>
      <c r="D116" s="5">
        <v>2990887000000</v>
      </c>
      <c r="E116" s="5">
        <v>3098843000000</v>
      </c>
      <c r="F116" s="5">
        <v>2984492000000</v>
      </c>
      <c r="G116" s="5">
        <v>2729613000000</v>
      </c>
      <c r="I116" s="5">
        <v>2984492000000</v>
      </c>
      <c r="J116" s="5">
        <v>2631774000000</v>
      </c>
      <c r="K116" s="5">
        <v>2407860000000</v>
      </c>
      <c r="L116" s="5">
        <v>1896361000000</v>
      </c>
      <c r="M116" s="5">
        <v>2034246000000</v>
      </c>
      <c r="N116" s="5">
        <v>1535779000000</v>
      </c>
      <c r="O116" s="5">
        <v>1127712000000</v>
      </c>
      <c r="P116" s="5">
        <v>1147669000000</v>
      </c>
      <c r="Q116" s="5">
        <v>993174382000</v>
      </c>
      <c r="R116" s="5">
        <v>957506236000</v>
      </c>
      <c r="S116" s="5">
        <v>978785102000</v>
      </c>
      <c r="T116" s="5">
        <v>1126492549000</v>
      </c>
      <c r="U116" s="5">
        <v>802903059000</v>
      </c>
      <c r="V116" s="5">
        <v>809934744000</v>
      </c>
    </row>
    <row r="117" spans="3:22" ht="15.5" x14ac:dyDescent="0.35">
      <c r="C117" t="s">
        <v>151</v>
      </c>
    </row>
    <row r="118" spans="3:22" ht="15.5" x14ac:dyDescent="0.35">
      <c r="C118" t="s">
        <v>152</v>
      </c>
      <c r="D118" s="5">
        <v>187500000000</v>
      </c>
      <c r="E118" s="5">
        <v>187500000000</v>
      </c>
      <c r="F118" s="5">
        <v>187500000000</v>
      </c>
      <c r="G118" s="5">
        <v>187500000000</v>
      </c>
      <c r="I118" s="5">
        <v>187500000000</v>
      </c>
      <c r="J118" s="5">
        <v>187500000000</v>
      </c>
      <c r="K118" s="5">
        <v>187500000000</v>
      </c>
      <c r="L118" s="5">
        <v>187500000000</v>
      </c>
      <c r="M118" s="5">
        <v>187500000000</v>
      </c>
      <c r="N118" s="5">
        <v>187500000000</v>
      </c>
      <c r="O118" s="5">
        <v>187500000000</v>
      </c>
      <c r="P118" s="5">
        <v>187500000000</v>
      </c>
      <c r="Q118" s="5">
        <v>187500000000</v>
      </c>
      <c r="R118" s="5">
        <v>187500000000</v>
      </c>
      <c r="S118" s="5">
        <v>187500000000</v>
      </c>
      <c r="T118" s="5">
        <v>187500000000</v>
      </c>
      <c r="U118" s="5">
        <v>187500000000</v>
      </c>
      <c r="V118" s="5">
        <v>150000000000</v>
      </c>
    </row>
    <row r="119" spans="3:22" ht="15.5" x14ac:dyDescent="0.35">
      <c r="C119" t="s">
        <v>153</v>
      </c>
      <c r="D119" s="5">
        <v>125765000000</v>
      </c>
      <c r="E119" s="5">
        <v>125765000000</v>
      </c>
      <c r="F119" s="5">
        <v>125765000000</v>
      </c>
      <c r="G119" s="5">
        <v>125765000000</v>
      </c>
      <c r="I119" s="5">
        <v>125765000000</v>
      </c>
      <c r="J119" s="5">
        <v>125772000000</v>
      </c>
      <c r="K119" s="5">
        <v>125772000000</v>
      </c>
      <c r="L119" s="5">
        <v>125772000000</v>
      </c>
      <c r="M119" s="5">
        <v>140514000000</v>
      </c>
      <c r="N119" s="5">
        <v>140514000000</v>
      </c>
      <c r="O119" s="5">
        <v>140514000000</v>
      </c>
      <c r="P119" s="5">
        <v>140514000000</v>
      </c>
      <c r="Q119" s="5">
        <v>140514403000</v>
      </c>
      <c r="R119" s="5">
        <v>140514403000</v>
      </c>
      <c r="S119" s="5">
        <v>139690922000</v>
      </c>
      <c r="T119" s="5">
        <v>139690922000</v>
      </c>
      <c r="U119" s="5">
        <v>139690922000</v>
      </c>
    </row>
    <row r="120" spans="3:22" ht="15.5" x14ac:dyDescent="0.35">
      <c r="C120" t="s">
        <v>155</v>
      </c>
      <c r="D120" s="5">
        <v>451277000000</v>
      </c>
      <c r="E120" s="5">
        <v>493348000000</v>
      </c>
      <c r="F120" s="5">
        <v>463620000000</v>
      </c>
      <c r="G120" s="5">
        <v>463204000000</v>
      </c>
      <c r="I120" s="5">
        <v>463620000000</v>
      </c>
      <c r="J120" s="5">
        <v>383103000000</v>
      </c>
      <c r="K120" s="5">
        <v>414944000000</v>
      </c>
      <c r="L120" s="5">
        <v>530349000000</v>
      </c>
      <c r="M120" s="5">
        <v>507536000000</v>
      </c>
      <c r="N120" s="5">
        <v>462004000000</v>
      </c>
      <c r="O120" s="5">
        <v>546557000000</v>
      </c>
      <c r="P120" s="5">
        <v>491345000000</v>
      </c>
      <c r="Q120" s="5">
        <v>440776824000</v>
      </c>
      <c r="R120" s="5">
        <v>390809395000</v>
      </c>
      <c r="S120" s="5">
        <v>256196902000</v>
      </c>
      <c r="T120" s="5">
        <v>158350669000</v>
      </c>
      <c r="U120" s="5">
        <v>89916442000</v>
      </c>
      <c r="V120" s="5">
        <v>33220585000</v>
      </c>
    </row>
    <row r="121" spans="3:22" ht="15.5" x14ac:dyDescent="0.35">
      <c r="C121" t="s">
        <v>156</v>
      </c>
      <c r="D121" s="5">
        <v>1300000000</v>
      </c>
      <c r="E121" s="5">
        <v>1200000000</v>
      </c>
      <c r="F121" s="5">
        <v>1200000000</v>
      </c>
      <c r="G121" s="5">
        <v>1200000000</v>
      </c>
      <c r="I121" s="5">
        <v>1200000000</v>
      </c>
      <c r="J121" s="5">
        <v>1100000000</v>
      </c>
      <c r="K121" s="5">
        <v>1000000000</v>
      </c>
      <c r="L121" s="5">
        <v>900000000</v>
      </c>
      <c r="M121" s="5">
        <v>800000000</v>
      </c>
      <c r="N121" s="5">
        <v>700000000</v>
      </c>
      <c r="O121" s="5">
        <v>600000000</v>
      </c>
      <c r="P121" s="5">
        <v>500000000</v>
      </c>
      <c r="Q121" s="5">
        <v>400000000</v>
      </c>
      <c r="R121" s="5">
        <v>300000000</v>
      </c>
      <c r="S121" s="5">
        <v>200000000</v>
      </c>
      <c r="T121" s="5">
        <v>100000000</v>
      </c>
    </row>
    <row r="122" spans="3:22" ht="15.5" x14ac:dyDescent="0.35">
      <c r="C122" t="s">
        <v>157</v>
      </c>
      <c r="D122" s="5">
        <v>449977000000</v>
      </c>
      <c r="E122" s="5">
        <v>492148000000</v>
      </c>
      <c r="F122" s="5">
        <v>462420000000</v>
      </c>
      <c r="G122" s="5">
        <v>462004000000</v>
      </c>
      <c r="I122" s="5">
        <v>462420000000</v>
      </c>
      <c r="J122" s="5">
        <v>382003000000</v>
      </c>
      <c r="K122" s="5">
        <v>413944000000</v>
      </c>
      <c r="L122" s="5">
        <v>529449000000</v>
      </c>
      <c r="M122" s="5">
        <v>506736000000</v>
      </c>
      <c r="N122" s="5">
        <v>461304000000</v>
      </c>
      <c r="O122" s="5">
        <v>545957000000</v>
      </c>
      <c r="P122" s="5">
        <v>490845000000</v>
      </c>
      <c r="Q122" s="5">
        <v>440376824000</v>
      </c>
      <c r="R122" s="5">
        <v>390509395000</v>
      </c>
      <c r="S122" s="5">
        <v>255996902000</v>
      </c>
      <c r="T122" s="5">
        <v>158250669000</v>
      </c>
    </row>
    <row r="123" spans="3:22" ht="15.5" x14ac:dyDescent="0.35">
      <c r="C123" t="s">
        <v>158</v>
      </c>
      <c r="D123" s="5">
        <v>451277000000</v>
      </c>
      <c r="E123" s="5">
        <v>493348000000</v>
      </c>
      <c r="F123" s="5">
        <v>463620000000</v>
      </c>
      <c r="G123" s="5">
        <v>463204000000</v>
      </c>
      <c r="I123" s="5">
        <v>463620000000</v>
      </c>
      <c r="J123" s="5">
        <v>383103000000</v>
      </c>
      <c r="K123" s="5">
        <v>414944000000</v>
      </c>
      <c r="L123" s="5">
        <v>530349000000</v>
      </c>
      <c r="M123" s="5">
        <v>507536000000</v>
      </c>
      <c r="N123" s="5">
        <v>462004000000</v>
      </c>
      <c r="O123" s="5">
        <v>546557000000</v>
      </c>
      <c r="P123" s="5">
        <v>491345000000</v>
      </c>
      <c r="Q123" s="5">
        <v>440776824000</v>
      </c>
      <c r="R123" s="5">
        <v>390809395000</v>
      </c>
      <c r="S123" s="5">
        <v>256196902000</v>
      </c>
      <c r="T123" s="5">
        <v>158350669000</v>
      </c>
      <c r="U123" s="5">
        <v>89916442000</v>
      </c>
      <c r="V123" s="5">
        <v>33220585000</v>
      </c>
    </row>
    <row r="124" spans="3:22" ht="15.5" x14ac:dyDescent="0.35">
      <c r="C124" t="s">
        <v>159</v>
      </c>
      <c r="D124" s="5">
        <v>4167000000</v>
      </c>
      <c r="E124" s="5">
        <v>4109000000</v>
      </c>
      <c r="F124" s="5">
        <v>3951000000</v>
      </c>
      <c r="G124" s="5">
        <v>4014000000</v>
      </c>
      <c r="I124" s="5">
        <v>3951000000</v>
      </c>
      <c r="J124" s="5">
        <v>-2626000000</v>
      </c>
      <c r="K124" s="5">
        <v>-2603000000</v>
      </c>
      <c r="L124" s="5">
        <v>-2626000000</v>
      </c>
      <c r="M124" s="5">
        <v>102326000000</v>
      </c>
      <c r="N124" s="5">
        <v>68214000000</v>
      </c>
      <c r="O124" s="5">
        <v>80085000000</v>
      </c>
      <c r="P124" s="5">
        <v>70165000000</v>
      </c>
      <c r="Q124" s="5">
        <v>85259156000</v>
      </c>
      <c r="R124" s="5">
        <v>80147186000</v>
      </c>
      <c r="S124" s="5">
        <v>97630908000</v>
      </c>
      <c r="T124" s="5">
        <v>99549060000</v>
      </c>
      <c r="U124" s="5">
        <v>26477270000</v>
      </c>
      <c r="V124" s="5">
        <v>16766778000</v>
      </c>
    </row>
    <row r="125" spans="3:22" ht="15.5" x14ac:dyDescent="0.35">
      <c r="C125" t="s">
        <v>10</v>
      </c>
      <c r="D125" s="5">
        <v>745801000000</v>
      </c>
      <c r="E125" s="5">
        <v>788108000000</v>
      </c>
      <c r="F125" s="5">
        <v>761180000000</v>
      </c>
      <c r="G125" s="5">
        <v>761191000000</v>
      </c>
      <c r="I125" s="5">
        <v>761180000000</v>
      </c>
      <c r="J125" s="5">
        <v>675386000000</v>
      </c>
      <c r="K125" s="5">
        <v>713749000000</v>
      </c>
      <c r="L125" s="5">
        <v>824423000000</v>
      </c>
      <c r="M125" s="5">
        <v>958856000000</v>
      </c>
      <c r="N125" s="5">
        <v>882023000000</v>
      </c>
      <c r="O125" s="5">
        <v>978574000000</v>
      </c>
      <c r="P125" s="5">
        <v>911351000000</v>
      </c>
      <c r="Q125" s="5">
        <v>877541624000</v>
      </c>
      <c r="R125" s="5">
        <v>822357672000</v>
      </c>
      <c r="S125" s="5">
        <v>704405420000</v>
      </c>
      <c r="T125" s="5">
        <v>608477339000</v>
      </c>
      <c r="U125" s="5">
        <v>443584634000</v>
      </c>
      <c r="V125" s="5">
        <v>194311250000</v>
      </c>
    </row>
    <row r="126" spans="3:22" ht="15.5" x14ac:dyDescent="0.35">
      <c r="C126" t="s">
        <v>160</v>
      </c>
      <c r="D126" s="5">
        <v>3736688000000</v>
      </c>
      <c r="E126" s="5">
        <v>3886951000000</v>
      </c>
      <c r="F126" s="5">
        <v>3745672000000</v>
      </c>
      <c r="G126" s="5">
        <v>3490804000000</v>
      </c>
      <c r="I126" s="5">
        <v>3745672000000</v>
      </c>
      <c r="J126" s="5">
        <v>3307160000000</v>
      </c>
      <c r="K126" s="5">
        <v>3121609000000</v>
      </c>
      <c r="L126" s="5">
        <v>2720784000000</v>
      </c>
      <c r="M126" s="5">
        <v>2993102000000</v>
      </c>
      <c r="N126" s="5">
        <v>2417802000000</v>
      </c>
      <c r="O126" s="5">
        <v>2106286000000</v>
      </c>
      <c r="P126" s="5">
        <v>2059020000000</v>
      </c>
      <c r="Q126" s="5">
        <v>1870716006000</v>
      </c>
      <c r="R126" s="5">
        <v>1779863908000</v>
      </c>
      <c r="S126" s="5">
        <v>1683190522000</v>
      </c>
      <c r="T126" s="5">
        <v>1734969888000</v>
      </c>
      <c r="U126" s="5">
        <v>1246487693000</v>
      </c>
      <c r="V126" s="5">
        <v>1004245994000</v>
      </c>
    </row>
    <row r="127" spans="3:22" ht="15.5" x14ac:dyDescent="0.35">
      <c r="C127" t="s">
        <v>161</v>
      </c>
      <c r="D127" s="5">
        <v>1875000000</v>
      </c>
      <c r="E127" s="5">
        <v>1875000000</v>
      </c>
      <c r="F127" s="5">
        <v>1875000000</v>
      </c>
      <c r="G127" s="5">
        <v>1875000000</v>
      </c>
      <c r="I127" s="5">
        <v>1875000000</v>
      </c>
      <c r="J127" s="5">
        <v>1875000000</v>
      </c>
      <c r="K127" s="5">
        <v>1875000000</v>
      </c>
      <c r="L127" s="5">
        <v>1875000000</v>
      </c>
      <c r="M127" s="5">
        <v>1875000000</v>
      </c>
      <c r="N127" s="5">
        <v>1875000000</v>
      </c>
      <c r="O127" s="5">
        <v>1875000000</v>
      </c>
      <c r="P127" s="5">
        <v>1875000000</v>
      </c>
      <c r="Q127" s="5">
        <v>1875000000</v>
      </c>
      <c r="R127" s="5">
        <v>1875000000</v>
      </c>
      <c r="S127" s="5">
        <v>1875000000</v>
      </c>
      <c r="T127" s="5">
        <v>1875000000</v>
      </c>
      <c r="U127" s="5">
        <v>1875000000</v>
      </c>
      <c r="V127" s="5">
        <v>1500000000</v>
      </c>
    </row>
    <row r="129" spans="2:22" ht="15.5" x14ac:dyDescent="0.35">
      <c r="B129" t="s">
        <v>162</v>
      </c>
      <c r="C129" t="s">
        <v>163</v>
      </c>
      <c r="D129" s="5">
        <v>73746000000</v>
      </c>
      <c r="E129" s="5">
        <v>-113788000000</v>
      </c>
      <c r="F129" s="5">
        <v>494360000000</v>
      </c>
      <c r="G129" s="5">
        <v>161916000000</v>
      </c>
      <c r="I129" s="5">
        <v>671680000000</v>
      </c>
      <c r="J129" s="5">
        <v>402203000000</v>
      </c>
      <c r="K129" s="5">
        <v>564881000000</v>
      </c>
      <c r="L129" s="5">
        <v>263590000000</v>
      </c>
      <c r="M129" s="5">
        <v>487141000000</v>
      </c>
      <c r="N129" s="5">
        <v>580494000000</v>
      </c>
      <c r="O129" s="5">
        <v>150130000000</v>
      </c>
      <c r="P129" s="5">
        <v>127022000000</v>
      </c>
      <c r="Q129" s="5">
        <v>199177868000</v>
      </c>
      <c r="R129" s="5">
        <v>316709937000</v>
      </c>
      <c r="S129" s="5">
        <v>225412193000</v>
      </c>
      <c r="T129" s="5">
        <v>266197497000</v>
      </c>
      <c r="U129" s="5">
        <v>82354242000</v>
      </c>
      <c r="V129" s="5">
        <v>157910814000</v>
      </c>
    </row>
    <row r="130" spans="2:22" ht="15.5" x14ac:dyDescent="0.35">
      <c r="C130" t="s">
        <v>328</v>
      </c>
      <c r="D130" s="5">
        <v>1075984000000</v>
      </c>
      <c r="E130" s="5">
        <v>901580000000</v>
      </c>
      <c r="F130" s="5">
        <v>1382383000000</v>
      </c>
      <c r="G130" s="5">
        <v>916102000000</v>
      </c>
      <c r="I130" s="5">
        <v>4030866000000</v>
      </c>
      <c r="J130" s="5">
        <v>3585823000000</v>
      </c>
      <c r="K130" s="5">
        <v>3738512000000</v>
      </c>
      <c r="L130" s="5">
        <v>3301329000000</v>
      </c>
      <c r="M130" s="5">
        <v>3142765000000</v>
      </c>
      <c r="N130" s="5">
        <v>2819749000000</v>
      </c>
      <c r="O130" s="5">
        <v>2501593000000</v>
      </c>
      <c r="P130" s="5">
        <v>2306803000000</v>
      </c>
      <c r="Q130" s="5">
        <v>2152513410000</v>
      </c>
      <c r="R130" s="5">
        <v>1910688585000</v>
      </c>
      <c r="S130" s="5">
        <v>2411195374000</v>
      </c>
      <c r="T130" s="5">
        <v>1730230664000</v>
      </c>
      <c r="U130" s="5">
        <v>1384106855000</v>
      </c>
      <c r="V130" s="5">
        <v>1301616578000</v>
      </c>
    </row>
    <row r="131" spans="2:22" ht="15.5" x14ac:dyDescent="0.35">
      <c r="C131" t="s">
        <v>329</v>
      </c>
      <c r="D131" s="5">
        <v>-864218000000</v>
      </c>
      <c r="E131" s="5">
        <v>-841167000000</v>
      </c>
      <c r="F131" s="5">
        <v>-735828000000</v>
      </c>
      <c r="G131" s="5">
        <v>-589040000000</v>
      </c>
      <c r="I131" s="5">
        <v>-2823649000000</v>
      </c>
      <c r="J131" s="5">
        <v>-2537080000000</v>
      </c>
      <c r="K131" s="5">
        <v>-2655689000000</v>
      </c>
      <c r="L131" s="5">
        <v>-2565722000000</v>
      </c>
      <c r="M131" s="5">
        <v>-2276746000000</v>
      </c>
      <c r="N131" s="5">
        <v>-1898564000000</v>
      </c>
      <c r="O131" s="5">
        <v>-1978956000000</v>
      </c>
      <c r="P131" s="5">
        <v>-1830604000000</v>
      </c>
      <c r="Q131" s="5">
        <v>-1627459796000</v>
      </c>
      <c r="R131" s="5">
        <v>-1293978125000</v>
      </c>
      <c r="S131" s="5">
        <v>-1932502754000</v>
      </c>
      <c r="T131" s="5">
        <v>-1255669718000</v>
      </c>
      <c r="U131" s="5">
        <v>-1144927887000</v>
      </c>
      <c r="V131" s="5">
        <v>-1021216532000</v>
      </c>
    </row>
    <row r="132" spans="2:22" ht="15.5" x14ac:dyDescent="0.35">
      <c r="C132" t="s">
        <v>330</v>
      </c>
      <c r="D132" s="5">
        <v>-118362000000</v>
      </c>
      <c r="E132" s="5">
        <v>-145067000000</v>
      </c>
      <c r="F132" s="5">
        <v>-111204000000</v>
      </c>
      <c r="G132" s="5">
        <v>-122705000000</v>
      </c>
      <c r="I132" s="5">
        <v>-506738000000</v>
      </c>
      <c r="J132" s="5">
        <v>-492077000000</v>
      </c>
      <c r="K132" s="5">
        <v>-399506000000</v>
      </c>
      <c r="L132" s="5">
        <v>-371282000000</v>
      </c>
      <c r="M132" s="5">
        <v>-316122000000</v>
      </c>
      <c r="N132" s="5">
        <v>-323954000000</v>
      </c>
      <c r="O132" s="5">
        <v>-303517000000</v>
      </c>
      <c r="P132" s="5">
        <v>-282737000000</v>
      </c>
      <c r="Q132" s="5">
        <v>-244604660000</v>
      </c>
      <c r="R132" s="5">
        <v>-234417336000</v>
      </c>
      <c r="S132" s="5">
        <v>-217574803000</v>
      </c>
      <c r="T132" s="5">
        <v>-186641435000</v>
      </c>
      <c r="U132" s="5">
        <v>-115003198000</v>
      </c>
      <c r="V132" s="5">
        <v>-104568605000</v>
      </c>
    </row>
    <row r="133" spans="2:22" ht="15.5" x14ac:dyDescent="0.35">
      <c r="C133" t="s">
        <v>2262</v>
      </c>
      <c r="D133" s="5">
        <v>-12711000000</v>
      </c>
      <c r="E133" s="5">
        <v>-6112000000</v>
      </c>
      <c r="F133" s="5">
        <v>-11555000000</v>
      </c>
      <c r="G133" s="5">
        <v>-19844000000</v>
      </c>
      <c r="I133" s="5">
        <v>-53275000000</v>
      </c>
      <c r="J133" s="5">
        <v>-65823000000</v>
      </c>
      <c r="K133" s="5">
        <v>-46567000000</v>
      </c>
      <c r="L133" s="5">
        <v>-52004000000</v>
      </c>
      <c r="M133" s="5">
        <v>-33302000000</v>
      </c>
      <c r="N133" s="5">
        <v>-16140000000</v>
      </c>
      <c r="O133" s="5">
        <v>-29294000000</v>
      </c>
      <c r="P133" s="5">
        <v>-43412000000</v>
      </c>
      <c r="Q133" s="5">
        <v>-26248064000</v>
      </c>
      <c r="R133" s="5">
        <v>-27000705000</v>
      </c>
      <c r="S133" s="5">
        <v>-20944754000</v>
      </c>
      <c r="T133" s="5">
        <v>-26727899000</v>
      </c>
      <c r="U133" s="5">
        <v>-40743142000</v>
      </c>
      <c r="V133" s="5">
        <v>-13210672000</v>
      </c>
    </row>
    <row r="134" spans="2:22" ht="15.5" x14ac:dyDescent="0.35">
      <c r="C134" t="s">
        <v>707</v>
      </c>
      <c r="D134" s="5">
        <v>1633000000</v>
      </c>
      <c r="E134" s="5">
        <v>2344000000</v>
      </c>
      <c r="F134" s="5">
        <v>2498000000</v>
      </c>
      <c r="G134" s="5">
        <v>-1878000000</v>
      </c>
      <c r="I134" s="5">
        <v>87815000000</v>
      </c>
      <c r="J134" s="5">
        <v>380000000</v>
      </c>
      <c r="K134" s="5">
        <v>13994000000</v>
      </c>
      <c r="L134" s="5">
        <v>21970000000</v>
      </c>
      <c r="M134" s="5">
        <v>38599000000</v>
      </c>
      <c r="N134" s="5">
        <v>51257000000</v>
      </c>
      <c r="O134" s="5">
        <v>13814000000</v>
      </c>
      <c r="P134" s="5">
        <v>11969000000</v>
      </c>
      <c r="Q134" s="5">
        <v>2707131000</v>
      </c>
      <c r="R134" s="5">
        <v>24105159000</v>
      </c>
      <c r="S134" s="5">
        <v>13979293000</v>
      </c>
      <c r="T134" s="5">
        <v>27652075000</v>
      </c>
      <c r="U134" s="5">
        <v>24925798000</v>
      </c>
      <c r="V134" s="5">
        <v>11303348000</v>
      </c>
    </row>
    <row r="135" spans="2:22" ht="15.5" x14ac:dyDescent="0.35">
      <c r="C135" t="s">
        <v>172</v>
      </c>
      <c r="D135" s="5">
        <v>-7103000000</v>
      </c>
      <c r="E135" s="5">
        <v>-6348000000</v>
      </c>
      <c r="F135" s="5">
        <v>955000000</v>
      </c>
      <c r="G135" s="5">
        <v>33000000</v>
      </c>
      <c r="I135" s="5">
        <v>-655000000</v>
      </c>
      <c r="J135" s="5">
        <v>-150000000</v>
      </c>
      <c r="K135" s="5">
        <v>-8682000000</v>
      </c>
      <c r="L135" s="5">
        <v>-5382000000</v>
      </c>
      <c r="M135" s="5">
        <v>-3525000000</v>
      </c>
      <c r="N135" s="5">
        <v>-17815000000</v>
      </c>
      <c r="O135" s="5">
        <v>-208000000</v>
      </c>
      <c r="P135" s="5">
        <v>-10824000000</v>
      </c>
      <c r="Q135" s="5">
        <v>-15629132000</v>
      </c>
      <c r="R135" s="5">
        <v>-21075997000</v>
      </c>
      <c r="S135" s="5">
        <v>-5866550000</v>
      </c>
      <c r="T135" s="5">
        <v>-436324000</v>
      </c>
      <c r="U135" s="5">
        <v>-13669007000</v>
      </c>
      <c r="V135" s="5">
        <v>-5258371000</v>
      </c>
    </row>
    <row r="136" spans="2:22" ht="15.5" x14ac:dyDescent="0.35">
      <c r="C136" t="s">
        <v>170</v>
      </c>
      <c r="D136" s="5">
        <v>12676000000</v>
      </c>
      <c r="F136" s="5">
        <v>73000000</v>
      </c>
      <c r="I136" s="5">
        <v>17897000000</v>
      </c>
      <c r="K136" s="5">
        <v>2803000000</v>
      </c>
      <c r="L136" s="5">
        <v>11058000000</v>
      </c>
      <c r="M136" s="5">
        <v>9523000000</v>
      </c>
      <c r="N136" s="5">
        <v>5978000000</v>
      </c>
      <c r="O136" s="5">
        <v>3557000000</v>
      </c>
      <c r="P136" s="5">
        <v>16400000000</v>
      </c>
    </row>
    <row r="137" spans="2:22" ht="15.5" x14ac:dyDescent="0.35">
      <c r="C137" t="s">
        <v>2263</v>
      </c>
      <c r="F137" s="5">
        <v>-2113000000</v>
      </c>
      <c r="I137" s="5">
        <v>-2113000000</v>
      </c>
      <c r="J137" s="5">
        <v>-4380000000</v>
      </c>
    </row>
    <row r="138" spans="2:22" ht="15.5" x14ac:dyDescent="0.35">
      <c r="C138" t="s">
        <v>490</v>
      </c>
      <c r="D138" s="5">
        <v>-14153000000</v>
      </c>
      <c r="E138" s="5">
        <v>-19018000000</v>
      </c>
      <c r="F138" s="5">
        <v>-32962000000</v>
      </c>
      <c r="G138" s="5">
        <v>-20752000000</v>
      </c>
      <c r="I138" s="5">
        <v>-78468000000</v>
      </c>
      <c r="J138" s="5">
        <v>-84490000000</v>
      </c>
      <c r="K138" s="5">
        <v>-79984000000</v>
      </c>
      <c r="L138" s="5">
        <v>-76377000000</v>
      </c>
      <c r="M138" s="5">
        <v>-58818000000</v>
      </c>
      <c r="N138" s="5">
        <v>-39428000000</v>
      </c>
      <c r="O138" s="5">
        <v>-55475000000</v>
      </c>
      <c r="P138" s="5">
        <v>-40573000000</v>
      </c>
      <c r="Q138" s="5">
        <v>-42101021000</v>
      </c>
      <c r="R138" s="5">
        <v>-41611644000</v>
      </c>
      <c r="S138" s="5">
        <v>-22873613000</v>
      </c>
      <c r="T138" s="5">
        <v>-22209866000</v>
      </c>
      <c r="U138" s="5">
        <v>-12335177000</v>
      </c>
      <c r="V138" s="5">
        <v>-10754932000</v>
      </c>
    </row>
    <row r="139" spans="2:22" ht="15.5" x14ac:dyDescent="0.35">
      <c r="C139" t="s">
        <v>553</v>
      </c>
      <c r="F139" s="5">
        <v>2113000000</v>
      </c>
      <c r="M139" s="5">
        <v>-15233000000</v>
      </c>
      <c r="N139" s="5">
        <v>-589000000</v>
      </c>
      <c r="O139" s="5">
        <v>-1384000000</v>
      </c>
    </row>
    <row r="140" spans="2:22" ht="15.5" x14ac:dyDescent="0.35">
      <c r="C140" t="s">
        <v>173</v>
      </c>
      <c r="D140" s="5">
        <v>-178151000000</v>
      </c>
      <c r="E140" s="5">
        <v>-58396000000</v>
      </c>
      <c r="F140" s="5">
        <v>-79847000000</v>
      </c>
      <c r="G140" s="5">
        <v>-32321000000</v>
      </c>
      <c r="I140" s="5">
        <v>-319482000000</v>
      </c>
      <c r="J140" s="5">
        <v>-445204000000</v>
      </c>
      <c r="K140" s="5">
        <v>-82352000000</v>
      </c>
      <c r="L140" s="5">
        <v>-501817000000</v>
      </c>
      <c r="M140" s="5">
        <v>-295714000000</v>
      </c>
      <c r="N140" s="5">
        <v>-261079000000</v>
      </c>
      <c r="O140" s="5">
        <v>-48726000000</v>
      </c>
      <c r="P140" s="5">
        <v>-38311000000</v>
      </c>
      <c r="Q140" s="5">
        <v>-67710854000</v>
      </c>
      <c r="R140" s="5">
        <v>-109345116000</v>
      </c>
      <c r="S140" s="5">
        <v>-63447664000</v>
      </c>
      <c r="T140" s="5">
        <v>86346466000</v>
      </c>
      <c r="U140" s="5">
        <v>138899873000</v>
      </c>
      <c r="V140" s="5">
        <v>110743751000</v>
      </c>
    </row>
    <row r="141" spans="2:22" ht="15.5" x14ac:dyDescent="0.35">
      <c r="C141" t="s">
        <v>174</v>
      </c>
      <c r="D141" s="5">
        <v>-11898000000</v>
      </c>
      <c r="E141" s="5">
        <v>-11533000000</v>
      </c>
      <c r="F141" s="5">
        <v>8274000000</v>
      </c>
      <c r="G141" s="5">
        <v>-78774000000</v>
      </c>
      <c r="I141" s="5">
        <v>-107243000000</v>
      </c>
      <c r="J141" s="5">
        <v>74935000000</v>
      </c>
      <c r="K141" s="5">
        <v>-621601000000</v>
      </c>
      <c r="L141" s="5">
        <v>177090000000</v>
      </c>
      <c r="M141" s="5">
        <v>-118233000000</v>
      </c>
      <c r="N141" s="5">
        <v>-94404000000</v>
      </c>
      <c r="O141" s="5">
        <v>-314630000000</v>
      </c>
      <c r="P141" s="5">
        <v>-138429000000</v>
      </c>
      <c r="Q141" s="5">
        <v>-97455053000</v>
      </c>
      <c r="R141" s="5">
        <v>-98221562000</v>
      </c>
      <c r="S141" s="5">
        <v>-91521490000</v>
      </c>
      <c r="T141" s="5">
        <v>-136171606000</v>
      </c>
      <c r="U141" s="5">
        <v>-158429207000</v>
      </c>
      <c r="V141" s="5">
        <v>-186717430000</v>
      </c>
    </row>
    <row r="142" spans="2:22" ht="15.5" x14ac:dyDescent="0.35">
      <c r="C142" t="s">
        <v>423</v>
      </c>
      <c r="D142" s="5">
        <v>257000000</v>
      </c>
      <c r="E142" s="5">
        <v>1723000000</v>
      </c>
      <c r="F142" s="5">
        <v>9780000000</v>
      </c>
      <c r="G142" s="5">
        <v>158000000</v>
      </c>
      <c r="I142" s="5">
        <v>10412000000</v>
      </c>
      <c r="J142" s="5">
        <v>37652000000</v>
      </c>
      <c r="K142" s="5">
        <v>1310000000</v>
      </c>
      <c r="L142" s="5">
        <v>872000000</v>
      </c>
      <c r="M142" s="5">
        <v>779000000</v>
      </c>
      <c r="N142" s="5">
        <v>1389000000</v>
      </c>
      <c r="O142" s="5">
        <v>672000000</v>
      </c>
      <c r="P142" s="5">
        <v>373000000</v>
      </c>
      <c r="Q142" s="5">
        <v>3225899000</v>
      </c>
      <c r="R142" s="5">
        <v>176929461000</v>
      </c>
      <c r="S142" s="5">
        <v>2710267000</v>
      </c>
      <c r="T142" s="5">
        <v>27296596000</v>
      </c>
      <c r="U142" s="5">
        <v>53675000</v>
      </c>
      <c r="V142" s="5">
        <v>2364008000</v>
      </c>
    </row>
    <row r="143" spans="2:22" ht="15.5" x14ac:dyDescent="0.35">
      <c r="C143" t="s">
        <v>1140</v>
      </c>
      <c r="R143" s="5">
        <v>232486000</v>
      </c>
      <c r="S143" s="5">
        <v>8329474000</v>
      </c>
      <c r="T143" s="5">
        <v>25213789000</v>
      </c>
      <c r="U143" s="5">
        <v>-1043655000</v>
      </c>
      <c r="V143" s="5">
        <v>10753063000</v>
      </c>
    </row>
    <row r="144" spans="2:22" ht="15.5" x14ac:dyDescent="0.35">
      <c r="C144" t="s">
        <v>176</v>
      </c>
      <c r="D144" s="5">
        <v>-11641000000</v>
      </c>
      <c r="E144" s="5">
        <v>-8346000000</v>
      </c>
      <c r="F144" s="5">
        <v>-4903000000</v>
      </c>
      <c r="G144" s="5">
        <v>-83470000000</v>
      </c>
      <c r="I144" s="5">
        <v>-121701000000</v>
      </c>
      <c r="J144" s="5">
        <v>-143777000000</v>
      </c>
      <c r="K144" s="5">
        <v>-532790000000</v>
      </c>
      <c r="L144" s="5">
        <v>-181781000000</v>
      </c>
      <c r="M144" s="5">
        <v>-86496000000</v>
      </c>
      <c r="N144" s="5">
        <v>-80872000000</v>
      </c>
      <c r="O144" s="5">
        <v>-299722000000</v>
      </c>
      <c r="P144" s="5">
        <v>-129457000000</v>
      </c>
      <c r="Q144" s="5">
        <v>-83849798000</v>
      </c>
      <c r="R144" s="5">
        <v>-292253890000</v>
      </c>
      <c r="S144" s="5">
        <v>-100544082000</v>
      </c>
      <c r="T144" s="5">
        <v>-166178241000</v>
      </c>
      <c r="U144" s="5">
        <v>-131414730000</v>
      </c>
      <c r="V144" s="5">
        <v>-114582606000</v>
      </c>
    </row>
    <row r="145" spans="3:22" ht="15.5" x14ac:dyDescent="0.35">
      <c r="C145" t="s">
        <v>2264</v>
      </c>
      <c r="F145" s="5">
        <v>-1000000</v>
      </c>
      <c r="G145" s="5">
        <v>7293000000</v>
      </c>
      <c r="I145" s="5">
        <v>7292000000</v>
      </c>
    </row>
    <row r="146" spans="3:22" ht="15.5" x14ac:dyDescent="0.35">
      <c r="C146" t="s">
        <v>2211</v>
      </c>
      <c r="D146" s="5">
        <v>-13000000</v>
      </c>
      <c r="E146" s="5">
        <v>-5542000000</v>
      </c>
      <c r="K146" s="5">
        <v>-75134000000</v>
      </c>
      <c r="L146" s="5">
        <v>-82671000000</v>
      </c>
      <c r="M146" s="5">
        <v>5000000000</v>
      </c>
      <c r="N146" s="5">
        <v>-5000000000</v>
      </c>
      <c r="O146" s="5">
        <v>-239000000</v>
      </c>
      <c r="P146" s="5">
        <v>-367000000</v>
      </c>
      <c r="Q146" s="5">
        <v>-2219210000</v>
      </c>
      <c r="R146" s="5">
        <v>-2476310000</v>
      </c>
      <c r="S146" s="5">
        <v>509504000</v>
      </c>
      <c r="T146" s="5">
        <v>-1209521000</v>
      </c>
      <c r="U146" s="5">
        <v>-62402911000</v>
      </c>
      <c r="V146" s="5">
        <v>-34060259000</v>
      </c>
    </row>
    <row r="147" spans="3:22" ht="15.5" x14ac:dyDescent="0.35">
      <c r="C147" t="s">
        <v>736</v>
      </c>
      <c r="Q147" s="5">
        <v>-701892000</v>
      </c>
      <c r="R147" s="5">
        <v>1522000</v>
      </c>
      <c r="S147" s="5">
        <v>44121000</v>
      </c>
      <c r="T147" s="5">
        <v>44121000</v>
      </c>
      <c r="U147" s="5">
        <v>-651881000</v>
      </c>
      <c r="V147" s="5">
        <v>-10275744000</v>
      </c>
    </row>
    <row r="148" spans="3:22" ht="15.5" x14ac:dyDescent="0.35">
      <c r="C148" t="s">
        <v>338</v>
      </c>
      <c r="D148" s="5">
        <v>-268000000</v>
      </c>
      <c r="E148" s="5">
        <v>-327000000</v>
      </c>
      <c r="F148" s="5">
        <v>-720000000</v>
      </c>
      <c r="G148" s="5">
        <v>-906000000</v>
      </c>
      <c r="I148" s="5">
        <v>-3275000000</v>
      </c>
      <c r="J148" s="5">
        <v>-13274000000</v>
      </c>
      <c r="K148" s="5">
        <v>-58208000000</v>
      </c>
      <c r="L148" s="5">
        <v>-57514000000</v>
      </c>
      <c r="M148" s="5">
        <v>-15000000</v>
      </c>
      <c r="N148" s="5">
        <v>-526000000</v>
      </c>
      <c r="O148" s="5">
        <v>-23000000</v>
      </c>
      <c r="P148" s="5">
        <v>-105000000</v>
      </c>
      <c r="Q148" s="5">
        <v>-41720000</v>
      </c>
      <c r="R148" s="5">
        <v>-566352000</v>
      </c>
      <c r="S148" s="5">
        <v>-1135061000</v>
      </c>
      <c r="T148" s="5">
        <v>-13041272000</v>
      </c>
      <c r="U148" s="5">
        <v>-2279534000</v>
      </c>
      <c r="V148" s="5">
        <v>-162523000</v>
      </c>
    </row>
    <row r="149" spans="3:22" ht="15.5" x14ac:dyDescent="0.35">
      <c r="C149" t="s">
        <v>2265</v>
      </c>
      <c r="J149" s="5">
        <v>190511000000</v>
      </c>
      <c r="L149" s="5">
        <v>182842000000</v>
      </c>
      <c r="R149" s="5">
        <v>102000000000</v>
      </c>
    </row>
    <row r="150" spans="3:22" ht="15.5" x14ac:dyDescent="0.35">
      <c r="C150" t="s">
        <v>558</v>
      </c>
      <c r="O150" s="5">
        <v>-500000000</v>
      </c>
      <c r="P150" s="5">
        <v>-6289000000</v>
      </c>
      <c r="R150" s="5">
        <v>-112207500000</v>
      </c>
    </row>
    <row r="151" spans="3:22" ht="15.5" x14ac:dyDescent="0.35">
      <c r="C151" t="s">
        <v>2266</v>
      </c>
      <c r="E151" s="5">
        <v>-5000000000</v>
      </c>
      <c r="G151" s="5">
        <v>-20000000</v>
      </c>
      <c r="I151" s="5">
        <v>-495000000</v>
      </c>
      <c r="L151" s="5">
        <v>-500000000</v>
      </c>
    </row>
    <row r="152" spans="3:22" ht="15.5" x14ac:dyDescent="0.35">
      <c r="C152" t="s">
        <v>2239</v>
      </c>
      <c r="R152" s="5">
        <v>12310000000</v>
      </c>
    </row>
    <row r="153" spans="3:22" ht="15.5" x14ac:dyDescent="0.35">
      <c r="C153" t="s">
        <v>346</v>
      </c>
      <c r="T153" s="5">
        <v>-15295000000</v>
      </c>
      <c r="U153" s="5">
        <v>52445000000</v>
      </c>
      <c r="V153" s="5">
        <v>-78353470000</v>
      </c>
    </row>
    <row r="154" spans="3:22" ht="15.5" x14ac:dyDescent="0.35">
      <c r="C154" t="s">
        <v>183</v>
      </c>
      <c r="D154" s="5">
        <v>-178151000000</v>
      </c>
      <c r="E154" s="5">
        <v>-58396000000</v>
      </c>
      <c r="F154" s="5">
        <v>-79847000000</v>
      </c>
      <c r="G154" s="5">
        <v>-32321000000</v>
      </c>
      <c r="I154" s="5">
        <v>-319482000000</v>
      </c>
      <c r="J154" s="5">
        <v>-445204000000</v>
      </c>
      <c r="K154" s="5">
        <v>-82352000000</v>
      </c>
      <c r="L154" s="5">
        <v>-501817000000</v>
      </c>
      <c r="M154" s="5">
        <v>-295714000000</v>
      </c>
      <c r="N154" s="5">
        <v>-261079000000</v>
      </c>
      <c r="O154" s="5">
        <v>-48726000000</v>
      </c>
      <c r="P154" s="5">
        <v>-38311000000</v>
      </c>
      <c r="Q154" s="5">
        <v>-67710854000</v>
      </c>
      <c r="R154" s="5">
        <v>-109345116000</v>
      </c>
      <c r="S154" s="5">
        <v>-63447664000</v>
      </c>
      <c r="T154" s="5">
        <v>86346466000</v>
      </c>
      <c r="U154" s="5">
        <v>138899873000</v>
      </c>
      <c r="V154" s="5">
        <v>110743751000</v>
      </c>
    </row>
    <row r="155" spans="3:22" ht="15.5" x14ac:dyDescent="0.35">
      <c r="C155" t="s">
        <v>191</v>
      </c>
      <c r="I155" s="5">
        <v>4200000000</v>
      </c>
      <c r="L155" s="5">
        <v>5000000</v>
      </c>
      <c r="M155" s="5">
        <v>11200000000</v>
      </c>
      <c r="O155" s="5">
        <v>20817000000</v>
      </c>
      <c r="Q155" s="5">
        <v>17500000000</v>
      </c>
      <c r="R155" s="5">
        <v>125000000</v>
      </c>
      <c r="T155" s="5">
        <v>115486538000</v>
      </c>
      <c r="U155" s="5">
        <v>44745000000</v>
      </c>
      <c r="V155" s="5">
        <v>18020000000</v>
      </c>
    </row>
    <row r="156" spans="3:22" ht="15.5" x14ac:dyDescent="0.35">
      <c r="C156" t="s">
        <v>2267</v>
      </c>
    </row>
    <row r="157" spans="3:22" ht="15.5" x14ac:dyDescent="0.35">
      <c r="C157" t="s">
        <v>2268</v>
      </c>
      <c r="F157" s="5">
        <v>76918000000</v>
      </c>
      <c r="I157" s="5">
        <v>76918000000</v>
      </c>
      <c r="J157" s="5">
        <v>137996000000</v>
      </c>
      <c r="K157" s="5">
        <v>318033000000</v>
      </c>
      <c r="L157" s="5">
        <v>66813000000</v>
      </c>
      <c r="N157" s="5">
        <v>99000000000</v>
      </c>
      <c r="O157" s="5">
        <v>142137000000</v>
      </c>
      <c r="P157" s="5">
        <v>61525000000</v>
      </c>
      <c r="R157" s="5">
        <v>21863735000</v>
      </c>
      <c r="S157" s="5">
        <v>110277000000</v>
      </c>
      <c r="T157" s="5">
        <v>85634678000</v>
      </c>
      <c r="U157" s="5">
        <v>47596865000</v>
      </c>
      <c r="V157" s="5">
        <v>124310442000</v>
      </c>
    </row>
    <row r="158" spans="3:22" ht="15.5" x14ac:dyDescent="0.35">
      <c r="C158" t="s">
        <v>562</v>
      </c>
    </row>
    <row r="159" spans="3:22" ht="15.5" x14ac:dyDescent="0.35">
      <c r="C159" t="s">
        <v>489</v>
      </c>
      <c r="D159" s="5">
        <v>-5432000000</v>
      </c>
      <c r="E159" s="5">
        <v>-6244000000</v>
      </c>
      <c r="F159" s="5">
        <v>-6434000000</v>
      </c>
      <c r="G159" s="5">
        <v>-6715000000</v>
      </c>
      <c r="I159" s="5">
        <v>-27461000000</v>
      </c>
      <c r="J159" s="5">
        <v>-38808000000</v>
      </c>
      <c r="K159" s="5">
        <v>-19636000000</v>
      </c>
      <c r="L159" s="5">
        <v>-7179000000</v>
      </c>
      <c r="M159" s="5">
        <v>-13754000000</v>
      </c>
      <c r="N159" s="5">
        <v>-19115000000</v>
      </c>
      <c r="O159" s="5">
        <v>-18451000000</v>
      </c>
      <c r="P159" s="5">
        <v>-12361000000</v>
      </c>
      <c r="Q159" s="5">
        <v>-10604850000</v>
      </c>
      <c r="R159" s="5">
        <v>-12804038000</v>
      </c>
      <c r="S159" s="5">
        <v>-16137807000</v>
      </c>
      <c r="T159" s="5">
        <v>-21243968000</v>
      </c>
      <c r="U159" s="5">
        <v>-22194885000</v>
      </c>
      <c r="V159" s="5">
        <v>-22518689000</v>
      </c>
    </row>
    <row r="160" spans="3:22" ht="15.5" x14ac:dyDescent="0.35">
      <c r="C160" t="s">
        <v>334</v>
      </c>
      <c r="D160" s="5">
        <v>4848000000</v>
      </c>
      <c r="E160" s="5">
        <v>4857000000</v>
      </c>
      <c r="F160" s="5">
        <v>3686000000</v>
      </c>
      <c r="G160" s="5">
        <v>2532000000</v>
      </c>
      <c r="I160" s="5">
        <v>17813000000</v>
      </c>
      <c r="J160" s="5">
        <v>20451000000</v>
      </c>
      <c r="K160" s="5">
        <v>20532000000</v>
      </c>
      <c r="L160" s="5">
        <v>10007000000</v>
      </c>
      <c r="M160" s="5">
        <v>15805000000</v>
      </c>
      <c r="N160" s="5">
        <v>15536000000</v>
      </c>
      <c r="O160" s="5">
        <v>20758000000</v>
      </c>
      <c r="P160" s="5">
        <v>24064000000</v>
      </c>
      <c r="Q160" s="5">
        <v>24888518000</v>
      </c>
      <c r="R160" s="5">
        <v>17347113000</v>
      </c>
      <c r="S160" s="5">
        <v>16449766000</v>
      </c>
      <c r="T160" s="5">
        <v>10663275000</v>
      </c>
      <c r="U160" s="5">
        <v>4540345000</v>
      </c>
      <c r="V160" s="5">
        <v>2111297000</v>
      </c>
    </row>
    <row r="161" spans="3:22" ht="15.5" x14ac:dyDescent="0.35">
      <c r="C161" t="s">
        <v>2269</v>
      </c>
      <c r="R161" s="5">
        <v>-21634942000</v>
      </c>
      <c r="S161" s="5">
        <v>-4070417000</v>
      </c>
      <c r="T161" s="5">
        <v>-4506839000</v>
      </c>
      <c r="U161" s="5">
        <v>-35148519000</v>
      </c>
      <c r="V161" s="5">
        <v>60433670000</v>
      </c>
    </row>
    <row r="162" spans="3:22" ht="15.5" x14ac:dyDescent="0.35">
      <c r="C162" t="s">
        <v>2245</v>
      </c>
      <c r="D162" s="5">
        <v>-25262000000</v>
      </c>
      <c r="E162" s="5">
        <v>-54788000000</v>
      </c>
      <c r="F162" s="5">
        <v>-51760000000</v>
      </c>
      <c r="G162" s="5">
        <v>-28138000000</v>
      </c>
      <c r="I162" s="5">
        <v>-127429000000</v>
      </c>
      <c r="J162" s="5">
        <v>-157967000000</v>
      </c>
      <c r="K162" s="5">
        <v>-61895000000</v>
      </c>
      <c r="L162" s="5">
        <v>-22846000000</v>
      </c>
      <c r="M162" s="5">
        <v>-67628000000</v>
      </c>
      <c r="N162" s="5">
        <v>-67966000000</v>
      </c>
      <c r="O162" s="5">
        <v>-86411000000</v>
      </c>
      <c r="P162" s="5">
        <v>-18342000000</v>
      </c>
      <c r="Q162" s="5">
        <v>-16810261000</v>
      </c>
      <c r="R162" s="5">
        <v>-86408731000</v>
      </c>
      <c r="S162" s="5">
        <v>-155211282000</v>
      </c>
      <c r="T162" s="5">
        <v>-96802135000</v>
      </c>
      <c r="U162" s="5">
        <v>-77962852000</v>
      </c>
      <c r="V162" s="5">
        <v>-141612969000</v>
      </c>
    </row>
    <row r="163" spans="3:22" ht="15.5" x14ac:dyDescent="0.35">
      <c r="C163" t="s">
        <v>2270</v>
      </c>
      <c r="F163" s="5">
        <v>-344000000</v>
      </c>
      <c r="I163" s="5">
        <v>-344000000</v>
      </c>
    </row>
    <row r="164" spans="3:22" ht="15.5" x14ac:dyDescent="0.35">
      <c r="C164" t="s">
        <v>2248</v>
      </c>
      <c r="U164" s="5">
        <v>-2676081000</v>
      </c>
    </row>
    <row r="165" spans="3:22" ht="15.5" x14ac:dyDescent="0.35">
      <c r="C165" t="s">
        <v>382</v>
      </c>
      <c r="L165" s="5">
        <v>-4841000000</v>
      </c>
      <c r="M165" s="5">
        <v>-25712000000</v>
      </c>
      <c r="N165" s="5">
        <v>-39159000000</v>
      </c>
      <c r="O165" s="5">
        <v>-47888000000</v>
      </c>
      <c r="P165" s="5">
        <v>-36947000000</v>
      </c>
      <c r="Q165" s="5">
        <v>-23621761000</v>
      </c>
      <c r="R165" s="5">
        <v>-14703361000</v>
      </c>
      <c r="S165" s="5">
        <v>-4048674000</v>
      </c>
    </row>
    <row r="166" spans="3:22" ht="15.5" x14ac:dyDescent="0.35">
      <c r="C166" t="s">
        <v>1404</v>
      </c>
      <c r="D166" s="5">
        <v>-2305000000</v>
      </c>
      <c r="E166" s="5">
        <v>-2221000000</v>
      </c>
      <c r="F166" s="5">
        <v>-1563000000</v>
      </c>
      <c r="I166" s="5">
        <v>-1563000000</v>
      </c>
    </row>
    <row r="167" spans="3:22" ht="15.5" x14ac:dyDescent="0.35">
      <c r="C167" t="s">
        <v>381</v>
      </c>
    </row>
    <row r="168" spans="3:22" ht="15.5" x14ac:dyDescent="0.35">
      <c r="C168" t="s">
        <v>1676</v>
      </c>
      <c r="F168" s="5">
        <v>16000000</v>
      </c>
    </row>
    <row r="169" spans="3:22" ht="15.5" x14ac:dyDescent="0.35">
      <c r="C169" t="s">
        <v>2271</v>
      </c>
      <c r="R169" s="5">
        <v>-3305000</v>
      </c>
    </row>
    <row r="170" spans="3:22" ht="15.5" x14ac:dyDescent="0.35">
      <c r="C170" t="s">
        <v>2272</v>
      </c>
      <c r="F170" s="5">
        <v>-53000000</v>
      </c>
      <c r="I170" s="5">
        <v>-53000000</v>
      </c>
      <c r="J170" s="5">
        <v>-1000000</v>
      </c>
      <c r="K170" s="5">
        <v>-11000000</v>
      </c>
      <c r="L170" s="5">
        <v>-26000000</v>
      </c>
      <c r="R170" s="5">
        <v>-1587000</v>
      </c>
      <c r="S170" s="5">
        <v>-2142678000</v>
      </c>
      <c r="T170" s="5">
        <v>-485143000</v>
      </c>
    </row>
    <row r="171" spans="3:22" ht="15.5" x14ac:dyDescent="0.35">
      <c r="C171" t="s">
        <v>103</v>
      </c>
    </row>
    <row r="172" spans="3:22" ht="15.5" x14ac:dyDescent="0.35">
      <c r="C172" t="s">
        <v>391</v>
      </c>
      <c r="D172" s="5">
        <v>-116303000000</v>
      </c>
      <c r="E172" s="5">
        <v>-183717000000</v>
      </c>
      <c r="F172" s="5">
        <v>422787000000</v>
      </c>
      <c r="G172" s="5">
        <v>50821000000</v>
      </c>
      <c r="I172" s="5">
        <v>244955000000</v>
      </c>
      <c r="J172" s="5">
        <v>31934000000</v>
      </c>
      <c r="K172" s="5">
        <v>-139072000000</v>
      </c>
      <c r="L172" s="5">
        <v>-61137000000</v>
      </c>
      <c r="M172" s="5">
        <v>73194000000</v>
      </c>
      <c r="N172" s="5">
        <v>225011000000</v>
      </c>
      <c r="O172" s="5">
        <v>-213226000000</v>
      </c>
      <c r="P172" s="5">
        <v>-49718000000</v>
      </c>
      <c r="Q172" s="5">
        <v>34011961000</v>
      </c>
      <c r="R172" s="5">
        <v>109143259000</v>
      </c>
      <c r="S172" s="5">
        <v>70443039000</v>
      </c>
      <c r="T172" s="5">
        <v>216372357000</v>
      </c>
      <c r="U172" s="5">
        <v>62824908000</v>
      </c>
      <c r="V172" s="5">
        <v>81937135000</v>
      </c>
    </row>
    <row r="173" spans="3:22" ht="15.5" x14ac:dyDescent="0.35">
      <c r="C173" t="s">
        <v>194</v>
      </c>
      <c r="D173" s="5">
        <v>5354000000</v>
      </c>
      <c r="E173" s="5">
        <v>1368000000</v>
      </c>
      <c r="F173" s="5">
        <v>436000000</v>
      </c>
      <c r="G173" s="5">
        <v>1801000000</v>
      </c>
      <c r="I173" s="5">
        <v>2491000000</v>
      </c>
      <c r="J173" s="5">
        <v>2834000000</v>
      </c>
      <c r="K173" s="5">
        <v>-995000000</v>
      </c>
      <c r="L173" s="5">
        <v>4640000000</v>
      </c>
      <c r="M173" s="5">
        <v>743000000</v>
      </c>
      <c r="N173" s="5">
        <v>1442000000</v>
      </c>
      <c r="O173" s="5">
        <v>-3819000000</v>
      </c>
      <c r="P173" s="5">
        <v>5114000000</v>
      </c>
      <c r="Q173" s="5">
        <v>259082000</v>
      </c>
      <c r="R173" s="5">
        <v>-2643469000</v>
      </c>
      <c r="S173" s="5">
        <v>16525686000</v>
      </c>
      <c r="T173" s="5">
        <v>3061215000</v>
      </c>
      <c r="U173" s="5">
        <v>8512843000</v>
      </c>
      <c r="V173" s="5">
        <v>2850546000</v>
      </c>
    </row>
    <row r="174" spans="3:22" ht="15.5" x14ac:dyDescent="0.35">
      <c r="C174" t="s">
        <v>2257</v>
      </c>
      <c r="E174" s="5">
        <v>2979000000</v>
      </c>
      <c r="L174" s="5">
        <v>-1935000000</v>
      </c>
      <c r="R174" s="5">
        <v>-13704093000</v>
      </c>
      <c r="U174" s="5">
        <v>-18582248000</v>
      </c>
    </row>
    <row r="175" spans="3:22" ht="15.5" x14ac:dyDescent="0.35">
      <c r="C175" t="s">
        <v>193</v>
      </c>
      <c r="E175" s="5">
        <v>789653000000</v>
      </c>
      <c r="I175" s="5">
        <v>542207000000</v>
      </c>
      <c r="J175" s="5">
        <v>507439000000</v>
      </c>
      <c r="K175" s="5">
        <v>647506000000</v>
      </c>
      <c r="L175" s="5">
        <v>705938000000</v>
      </c>
      <c r="M175" s="5">
        <v>629756000000</v>
      </c>
      <c r="N175" s="5">
        <v>403303000000</v>
      </c>
      <c r="O175" s="5">
        <v>620348000000</v>
      </c>
      <c r="P175" s="5">
        <v>664952000000</v>
      </c>
      <c r="Q175" s="5">
        <v>630680756000</v>
      </c>
      <c r="R175" s="5">
        <v>537885059000</v>
      </c>
      <c r="S175" s="5">
        <v>450916334000</v>
      </c>
      <c r="T175" s="5">
        <v>231482762000</v>
      </c>
      <c r="U175" s="5">
        <v>178727259000</v>
      </c>
      <c r="V175" s="5">
        <v>93939578000</v>
      </c>
    </row>
    <row r="176" spans="3:22" ht="15.5" x14ac:dyDescent="0.35">
      <c r="C176" t="s">
        <v>195</v>
      </c>
      <c r="D176" s="5">
        <v>-110949000000</v>
      </c>
      <c r="E176" s="5">
        <v>610283000000</v>
      </c>
      <c r="F176" s="5">
        <v>423223000000</v>
      </c>
      <c r="G176" s="5">
        <v>52622000000</v>
      </c>
      <c r="I176" s="5">
        <v>789653000000</v>
      </c>
      <c r="J176" s="5">
        <v>542207000000</v>
      </c>
      <c r="K176" s="5">
        <v>507439000000</v>
      </c>
      <c r="L176" s="5">
        <v>647506000000</v>
      </c>
      <c r="M176" s="5">
        <v>703693000000</v>
      </c>
      <c r="N176" s="5">
        <v>629756000000</v>
      </c>
      <c r="O176" s="5">
        <v>403303000000</v>
      </c>
      <c r="P176" s="5">
        <v>620348000000</v>
      </c>
      <c r="Q176" s="5">
        <v>664951799000</v>
      </c>
      <c r="R176" s="5">
        <v>630680756000</v>
      </c>
      <c r="S176" s="5">
        <v>537885059000</v>
      </c>
      <c r="T176" s="5">
        <v>450916334000</v>
      </c>
      <c r="U176" s="5">
        <v>231482762000</v>
      </c>
      <c r="V176" s="5">
        <v>178727259000</v>
      </c>
    </row>
    <row r="178" spans="2:22" ht="15.5" x14ac:dyDescent="0.35">
      <c r="B178" t="s">
        <v>196</v>
      </c>
      <c r="C178" t="s">
        <v>12</v>
      </c>
      <c r="D178" s="5">
        <v>1880000000</v>
      </c>
      <c r="E178" s="5">
        <v>1880000000</v>
      </c>
      <c r="F178" s="5">
        <v>1880000000</v>
      </c>
      <c r="G178" s="5">
        <v>1880000000</v>
      </c>
      <c r="I178" s="5">
        <v>1880000000</v>
      </c>
      <c r="J178" s="5">
        <v>1880000000</v>
      </c>
      <c r="K178" s="5">
        <v>1880000000</v>
      </c>
      <c r="L178" s="5">
        <v>1880000000</v>
      </c>
      <c r="M178" s="5">
        <v>1880000000</v>
      </c>
      <c r="N178" s="5">
        <v>1880000000</v>
      </c>
      <c r="O178" s="5">
        <v>1880000000</v>
      </c>
      <c r="P178" s="5">
        <v>1880000000</v>
      </c>
      <c r="Q178" s="5">
        <v>1880000000</v>
      </c>
      <c r="R178" s="5">
        <v>1880000000</v>
      </c>
      <c r="S178" s="5">
        <v>1880000000</v>
      </c>
      <c r="T178" s="5">
        <v>1880000000</v>
      </c>
      <c r="U178" s="5">
        <v>1880000000</v>
      </c>
      <c r="V178" s="5">
        <v>1500000000</v>
      </c>
    </row>
    <row r="179" spans="2:22" ht="15.5" x14ac:dyDescent="0.35">
      <c r="C179" t="s">
        <v>197</v>
      </c>
      <c r="D179" s="6">
        <v>57.56</v>
      </c>
      <c r="E179" s="6">
        <v>15.85</v>
      </c>
      <c r="F179" s="6">
        <v>50.74</v>
      </c>
      <c r="G179" s="6">
        <v>72.97</v>
      </c>
    </row>
    <row r="180" spans="2:22" ht="15.5" x14ac:dyDescent="0.35">
      <c r="C180" t="s">
        <v>198</v>
      </c>
      <c r="D180" s="6">
        <v>298.82</v>
      </c>
      <c r="E180" s="6">
        <v>947.95</v>
      </c>
      <c r="F180" s="6">
        <v>1229.8</v>
      </c>
      <c r="G180" s="6">
        <v>2014.53</v>
      </c>
    </row>
    <row r="181" spans="2:22" ht="15.5" x14ac:dyDescent="0.35">
      <c r="C181" t="s">
        <v>73</v>
      </c>
      <c r="D181" s="6">
        <v>34.35</v>
      </c>
      <c r="E181" s="6">
        <v>33.56</v>
      </c>
      <c r="F181" s="6">
        <v>104.59</v>
      </c>
      <c r="G181" s="6">
        <v>267.27</v>
      </c>
    </row>
    <row r="182" spans="2:22" ht="15.5" x14ac:dyDescent="0.35">
      <c r="C182" t="s">
        <v>199</v>
      </c>
      <c r="D182" s="5">
        <v>194390000000</v>
      </c>
      <c r="E182" s="5">
        <v>111670000000</v>
      </c>
      <c r="F182" s="5">
        <v>188630000000</v>
      </c>
      <c r="G182" s="5">
        <v>230950000000</v>
      </c>
    </row>
    <row r="183" spans="2:22" ht="15.5" x14ac:dyDescent="0.35">
      <c r="C183" t="s">
        <v>200</v>
      </c>
      <c r="D183" s="6">
        <v>2.8900000000000002E-2</v>
      </c>
      <c r="E183" s="6">
        <v>7.6E-3</v>
      </c>
      <c r="F183" s="6">
        <v>2.5399999999999999E-2</v>
      </c>
      <c r="G183" s="6">
        <v>3.9199999999999999E-2</v>
      </c>
    </row>
    <row r="184" spans="2:22" ht="15.5" x14ac:dyDescent="0.35">
      <c r="C184" t="s">
        <v>201</v>
      </c>
      <c r="D184" s="6">
        <v>0.14550000000000002</v>
      </c>
      <c r="E184" s="6">
        <v>3.7900000000000003E-2</v>
      </c>
      <c r="F184" s="6">
        <v>0.12560000000000002</v>
      </c>
      <c r="G184" s="6">
        <v>0.1807</v>
      </c>
    </row>
    <row r="185" spans="2:22" ht="15.5" x14ac:dyDescent="0.35">
      <c r="C185" t="s">
        <v>202</v>
      </c>
      <c r="D185" s="6">
        <v>0.12560000000000002</v>
      </c>
      <c r="E185" s="6">
        <v>4.4299999999999999E-2</v>
      </c>
      <c r="F185" s="6">
        <v>0.11269999999999999</v>
      </c>
      <c r="G185" s="6">
        <v>0.1673</v>
      </c>
    </row>
    <row r="186" spans="2:22" ht="15.5" x14ac:dyDescent="0.35">
      <c r="C186" t="s">
        <v>203</v>
      </c>
      <c r="D186" s="6">
        <v>23.48</v>
      </c>
      <c r="E186" s="6">
        <v>7.45</v>
      </c>
      <c r="F186" s="6">
        <v>18.63</v>
      </c>
      <c r="G186" s="6">
        <v>24.73</v>
      </c>
    </row>
    <row r="187" spans="2:22" ht="15.5" x14ac:dyDescent="0.35">
      <c r="C187" t="s">
        <v>204</v>
      </c>
      <c r="D187" s="5">
        <v>746000000000</v>
      </c>
      <c r="E187" s="5">
        <v>788000000000</v>
      </c>
      <c r="F187" s="5">
        <v>761000000000</v>
      </c>
      <c r="G187" s="5">
        <v>761000000000</v>
      </c>
    </row>
    <row r="188" spans="2:22" ht="15.5" x14ac:dyDescent="0.35">
      <c r="C188" t="s">
        <v>205</v>
      </c>
      <c r="D188" s="6">
        <v>43.48</v>
      </c>
      <c r="E188" s="6">
        <v>35.93</v>
      </c>
      <c r="F188" s="6">
        <v>154.51</v>
      </c>
      <c r="G188" s="6">
        <v>364.01</v>
      </c>
    </row>
    <row r="189" spans="2:22" ht="15.5" x14ac:dyDescent="0.35">
      <c r="C189" t="s">
        <v>206</v>
      </c>
      <c r="D189" s="6">
        <v>395.54</v>
      </c>
      <c r="E189" s="6">
        <v>418.13</v>
      </c>
      <c r="F189" s="6">
        <v>403.86</v>
      </c>
      <c r="G189" s="6">
        <v>403.83</v>
      </c>
    </row>
    <row r="190" spans="2:22" ht="15.5" x14ac:dyDescent="0.35">
      <c r="C190" t="s">
        <v>207</v>
      </c>
      <c r="D190" s="6">
        <v>47.86</v>
      </c>
      <c r="E190" s="6">
        <v>39.67</v>
      </c>
      <c r="F190" s="6">
        <v>171.38</v>
      </c>
      <c r="G190" s="6">
        <v>407.12</v>
      </c>
    </row>
    <row r="191" spans="2:22" ht="15.5" x14ac:dyDescent="0.35">
      <c r="C191" t="s">
        <v>208</v>
      </c>
      <c r="D191" s="6">
        <v>359.4</v>
      </c>
      <c r="E191" s="6">
        <v>378.74</v>
      </c>
      <c r="F191" s="6">
        <v>364.11</v>
      </c>
      <c r="G191" s="6">
        <v>361.07</v>
      </c>
    </row>
    <row r="192" spans="2:22" ht="15.5" x14ac:dyDescent="0.35">
      <c r="C192" t="s">
        <v>209</v>
      </c>
      <c r="D192" s="5">
        <v>119000000000</v>
      </c>
      <c r="E192" s="5">
        <v>116000000000</v>
      </c>
      <c r="F192" s="5">
        <v>128000000000</v>
      </c>
      <c r="G192" s="5">
        <v>98000000000</v>
      </c>
    </row>
    <row r="193" spans="3:22" ht="15.5" x14ac:dyDescent="0.35">
      <c r="C193" t="s">
        <v>210</v>
      </c>
      <c r="D193" s="5">
        <v>113000000000</v>
      </c>
      <c r="E193" s="5">
        <v>138000000000</v>
      </c>
      <c r="F193" s="5">
        <v>181000000000</v>
      </c>
      <c r="G193" s="5">
        <v>176000000000</v>
      </c>
    </row>
    <row r="194" spans="3:22" ht="15.5" x14ac:dyDescent="0.35">
      <c r="C194" t="s">
        <v>211</v>
      </c>
      <c r="D194" s="5">
        <v>742000000000</v>
      </c>
      <c r="E194" s="5">
        <v>784000000000</v>
      </c>
      <c r="F194" s="5">
        <v>757000000000</v>
      </c>
      <c r="G194" s="5">
        <v>757000000000</v>
      </c>
    </row>
    <row r="195" spans="3:22" ht="15.5" x14ac:dyDescent="0.35">
      <c r="C195" t="s">
        <v>24</v>
      </c>
      <c r="D195" s="5">
        <v>232000000000</v>
      </c>
      <c r="E195" s="5">
        <v>255000000000</v>
      </c>
      <c r="F195" s="5">
        <v>309000000000</v>
      </c>
      <c r="G195" s="5">
        <v>274000000000</v>
      </c>
    </row>
    <row r="196" spans="3:22" ht="15.5" x14ac:dyDescent="0.35">
      <c r="C196" t="s">
        <v>21</v>
      </c>
      <c r="D196" s="5">
        <v>-267000000000</v>
      </c>
      <c r="E196" s="5">
        <v>-356000000000</v>
      </c>
      <c r="F196" s="5">
        <v>-481000000000</v>
      </c>
      <c r="G196" s="5">
        <v>-93000000000</v>
      </c>
    </row>
    <row r="197" spans="3:22" ht="15.5" x14ac:dyDescent="0.35">
      <c r="C197" t="s">
        <v>212</v>
      </c>
      <c r="D197" s="5">
        <v>81000000000</v>
      </c>
      <c r="E197" s="5">
        <v>152000000000</v>
      </c>
      <c r="F197" s="5">
        <v>132000000000</v>
      </c>
      <c r="G197" s="5">
        <v>76000000000</v>
      </c>
    </row>
    <row r="198" spans="3:22" ht="15.5" x14ac:dyDescent="0.35">
      <c r="C198" t="s">
        <v>213</v>
      </c>
      <c r="D198" s="5">
        <v>74000000000</v>
      </c>
      <c r="E198" s="5">
        <v>-114000000000</v>
      </c>
      <c r="F198" s="5">
        <v>494000000000</v>
      </c>
      <c r="G198" s="5">
        <v>162000000000</v>
      </c>
    </row>
    <row r="199" spans="3:22" ht="15.5" x14ac:dyDescent="0.35">
      <c r="C199" t="s">
        <v>214</v>
      </c>
      <c r="D199" s="5">
        <v>-12000000000</v>
      </c>
      <c r="E199" s="5">
        <v>-9000000000</v>
      </c>
      <c r="F199" s="5">
        <v>-6000000000</v>
      </c>
      <c r="G199" s="5">
        <v>-84000000000</v>
      </c>
    </row>
    <row r="200" spans="3:22" ht="15.5" x14ac:dyDescent="0.35">
      <c r="C200" t="s">
        <v>13</v>
      </c>
      <c r="D200" s="5">
        <v>62000000000</v>
      </c>
      <c r="E200" s="5">
        <v>-122000000000</v>
      </c>
      <c r="F200" s="5">
        <v>489000000000</v>
      </c>
      <c r="G200" s="5">
        <v>78000000000</v>
      </c>
    </row>
    <row r="201" spans="3:22" ht="15.5" x14ac:dyDescent="0.35">
      <c r="C201" t="s">
        <v>16</v>
      </c>
      <c r="D201" s="6">
        <v>32.979999999999997</v>
      </c>
      <c r="E201" s="6">
        <v>-65.31</v>
      </c>
      <c r="F201" s="6">
        <v>260.66000000000003</v>
      </c>
      <c r="G201" s="6">
        <v>41.35</v>
      </c>
    </row>
    <row r="202" spans="3:22" ht="15.5" x14ac:dyDescent="0.35">
      <c r="C202" t="s">
        <v>58</v>
      </c>
      <c r="I202" s="6">
        <v>179.46</v>
      </c>
      <c r="J202" s="6">
        <v>196.74</v>
      </c>
      <c r="K202" s="6">
        <v>119.7</v>
      </c>
      <c r="L202" s="6">
        <v>298.14</v>
      </c>
      <c r="M202" s="6">
        <v>138.24</v>
      </c>
      <c r="N202" s="6">
        <v>92.02</v>
      </c>
      <c r="O202" s="6">
        <v>73.209999999999994</v>
      </c>
      <c r="P202" s="6">
        <v>53.16</v>
      </c>
      <c r="Q202" s="6">
        <v>59.93</v>
      </c>
      <c r="R202" s="6">
        <v>78.78</v>
      </c>
      <c r="S202" s="6">
        <v>52.89</v>
      </c>
      <c r="T202" s="6">
        <v>38.1</v>
      </c>
      <c r="U202" s="6">
        <v>30.24</v>
      </c>
      <c r="V202" s="6">
        <v>20.16</v>
      </c>
    </row>
    <row r="203" spans="3:22" ht="15.5" x14ac:dyDescent="0.35">
      <c r="C203" t="s">
        <v>72</v>
      </c>
      <c r="I203" s="6">
        <v>347.71</v>
      </c>
      <c r="J203" s="6">
        <v>94.03</v>
      </c>
      <c r="K203" s="6">
        <v>13.12</v>
      </c>
      <c r="L203" s="6">
        <v>6.81</v>
      </c>
      <c r="M203" s="6">
        <v>25.39</v>
      </c>
      <c r="N203" s="6">
        <v>7.72</v>
      </c>
      <c r="O203" s="6">
        <v>6.12</v>
      </c>
      <c r="P203" s="6">
        <v>17.21</v>
      </c>
      <c r="Q203" s="6">
        <v>10.35</v>
      </c>
      <c r="R203" s="6">
        <v>22.34</v>
      </c>
      <c r="S203" s="6">
        <v>21.46</v>
      </c>
      <c r="T203" s="6">
        <v>26.77</v>
      </c>
      <c r="U203" s="6">
        <v>33.4</v>
      </c>
      <c r="V203" s="5">
        <v>0</v>
      </c>
    </row>
    <row r="204" spans="3:22" ht="15.5" x14ac:dyDescent="0.35">
      <c r="C204" t="s">
        <v>75</v>
      </c>
      <c r="I204" s="6">
        <v>30.48</v>
      </c>
      <c r="J204" s="6">
        <v>9.3000000000000007</v>
      </c>
      <c r="K204" s="6">
        <v>0.89</v>
      </c>
      <c r="L204" s="6">
        <v>1.1100000000000001</v>
      </c>
      <c r="M204" s="6">
        <v>2.2000000000000002</v>
      </c>
      <c r="N204" s="6">
        <v>0.5</v>
      </c>
      <c r="O204" s="6">
        <v>0.34</v>
      </c>
      <c r="P204" s="6">
        <v>0.7</v>
      </c>
      <c r="Q204" s="6">
        <v>0.54</v>
      </c>
      <c r="R204" s="6">
        <v>1.71</v>
      </c>
      <c r="S204" s="6">
        <v>0.99</v>
      </c>
      <c r="T204" s="6">
        <v>0.97</v>
      </c>
      <c r="U204" s="6">
        <v>1.26</v>
      </c>
      <c r="V204" s="5">
        <v>0</v>
      </c>
    </row>
    <row r="205" spans="3:22" ht="15.5" x14ac:dyDescent="0.35">
      <c r="C205" t="s">
        <v>215</v>
      </c>
      <c r="I205" s="5">
        <v>680990000000</v>
      </c>
      <c r="J205" s="5">
        <v>584920000000</v>
      </c>
      <c r="K205" s="5">
        <v>492910000000</v>
      </c>
      <c r="L205" s="5">
        <v>460460000000</v>
      </c>
      <c r="M205" s="5">
        <v>445470000000</v>
      </c>
      <c r="N205" s="5">
        <v>390940000000</v>
      </c>
      <c r="O205" s="5">
        <v>311360000000</v>
      </c>
      <c r="P205" s="5">
        <v>214010000000</v>
      </c>
    </row>
    <row r="206" spans="3:22" ht="15.5" x14ac:dyDescent="0.35">
      <c r="C206" t="s">
        <v>216</v>
      </c>
      <c r="I206" s="6">
        <v>8.9800000000000005E-2</v>
      </c>
      <c r="J206" s="6">
        <v>0.1115</v>
      </c>
      <c r="K206" s="6">
        <v>7.1900000000000006E-2</v>
      </c>
      <c r="L206" s="6">
        <v>0.20550000000000002</v>
      </c>
      <c r="M206" s="6">
        <v>8.6599999999999996E-2</v>
      </c>
      <c r="N206" s="6">
        <v>7.1399999999999991E-2</v>
      </c>
      <c r="O206" s="6">
        <v>6.5199999999999994E-2</v>
      </c>
      <c r="P206" s="6">
        <v>4.8399999999999999E-2</v>
      </c>
      <c r="Q206" s="6">
        <v>6.0100000000000001E-2</v>
      </c>
      <c r="R206" s="6">
        <v>8.3000000000000004E-2</v>
      </c>
      <c r="S206" s="6">
        <v>5.8899999999999994E-2</v>
      </c>
      <c r="T206" s="6">
        <v>4.1200000000000001E-2</v>
      </c>
      <c r="U206" s="6">
        <v>4.5499999999999999E-2</v>
      </c>
      <c r="V206" s="6">
        <v>3.0099999999999998E-2</v>
      </c>
    </row>
    <row r="207" spans="3:22" ht="15.5" x14ac:dyDescent="0.35">
      <c r="C207" t="s">
        <v>217</v>
      </c>
      <c r="I207" s="6">
        <v>0.44439999999999996</v>
      </c>
      <c r="J207" s="6">
        <v>0.54409999999999992</v>
      </c>
      <c r="K207" s="6">
        <v>0.31329999999999997</v>
      </c>
      <c r="L207" s="6">
        <v>0.67590000000000006</v>
      </c>
      <c r="M207" s="6">
        <v>0.30260000000000004</v>
      </c>
      <c r="N207" s="6">
        <v>0.21199999999999999</v>
      </c>
      <c r="O207" s="6">
        <v>0.15279999999999999</v>
      </c>
      <c r="P207" s="6">
        <v>0.11849999999999999</v>
      </c>
      <c r="Q207" s="6">
        <v>0.14180000000000001</v>
      </c>
      <c r="R207" s="6">
        <v>0.19899999999999998</v>
      </c>
      <c r="S207" s="6">
        <v>0.16339999999999999</v>
      </c>
      <c r="T207" s="6">
        <v>0.1404</v>
      </c>
      <c r="U207" s="6">
        <v>0.13589999999999999</v>
      </c>
      <c r="V207" s="6">
        <v>0.1704</v>
      </c>
    </row>
    <row r="208" spans="3:22" ht="15.5" x14ac:dyDescent="0.35">
      <c r="C208" t="s">
        <v>218</v>
      </c>
      <c r="I208" s="6">
        <v>0.40889999999999999</v>
      </c>
      <c r="J208" s="6">
        <v>0.31809999999999999</v>
      </c>
      <c r="K208" s="6">
        <v>0.28720000000000001</v>
      </c>
      <c r="L208" s="6">
        <v>0.31690000000000002</v>
      </c>
      <c r="M208" s="6">
        <v>0.27300000000000002</v>
      </c>
      <c r="N208" s="6">
        <v>0.20370000000000002</v>
      </c>
      <c r="O208" s="6">
        <v>0.157</v>
      </c>
      <c r="P208" s="6">
        <v>0.1036</v>
      </c>
      <c r="Q208" s="6">
        <v>0.1162</v>
      </c>
      <c r="R208" s="6">
        <v>0.11470000000000001</v>
      </c>
      <c r="S208" s="6">
        <v>0.15740000000000001</v>
      </c>
      <c r="T208" s="6">
        <v>0.14169999999999999</v>
      </c>
      <c r="U208" s="6">
        <v>0.17300000000000001</v>
      </c>
      <c r="V208" s="6">
        <v>0.30210000000000004</v>
      </c>
    </row>
    <row r="209" spans="2:22" ht="15.5" x14ac:dyDescent="0.35">
      <c r="C209" t="s">
        <v>219</v>
      </c>
      <c r="I209" s="6">
        <v>15.6</v>
      </c>
      <c r="J209" s="6">
        <v>8.5500000000000007</v>
      </c>
      <c r="K209" s="6">
        <v>14.78</v>
      </c>
      <c r="L209" s="6">
        <v>44.77</v>
      </c>
      <c r="M209" s="6">
        <v>21.3</v>
      </c>
      <c r="N209" s="6">
        <v>11.87</v>
      </c>
      <c r="O209" s="6">
        <v>9.44</v>
      </c>
      <c r="P209" s="6">
        <v>8.77</v>
      </c>
      <c r="Q209" s="6">
        <v>11.09</v>
      </c>
      <c r="R209" s="6">
        <v>8.11</v>
      </c>
      <c r="S209" s="6">
        <v>7.44</v>
      </c>
      <c r="T209" s="6">
        <v>4.33</v>
      </c>
      <c r="U209" s="6">
        <v>3.92</v>
      </c>
      <c r="V209" s="6">
        <v>2.82</v>
      </c>
    </row>
    <row r="210" spans="2:22" ht="15.5" x14ac:dyDescent="0.35">
      <c r="C210" t="s">
        <v>69</v>
      </c>
      <c r="I210" s="6">
        <v>154.51</v>
      </c>
      <c r="J210" s="6">
        <v>51.16</v>
      </c>
      <c r="K210" s="6">
        <v>4.1100000000000003</v>
      </c>
      <c r="L210" s="6">
        <v>4.5999999999999996</v>
      </c>
      <c r="M210" s="6">
        <v>7.68</v>
      </c>
      <c r="N210" s="6">
        <v>1.64</v>
      </c>
      <c r="O210" s="6">
        <v>0.93</v>
      </c>
      <c r="P210" s="6">
        <v>2.04</v>
      </c>
      <c r="Q210" s="6">
        <v>1.47</v>
      </c>
      <c r="R210" s="6">
        <v>4.45</v>
      </c>
      <c r="S210" s="6">
        <v>3.51</v>
      </c>
      <c r="T210" s="6">
        <v>3.76</v>
      </c>
      <c r="U210" s="6">
        <v>4.54</v>
      </c>
      <c r="V210" s="5">
        <v>0</v>
      </c>
    </row>
    <row r="211" spans="2:22" ht="15.5" x14ac:dyDescent="0.35">
      <c r="C211" t="s">
        <v>66</v>
      </c>
      <c r="I211" s="6">
        <v>403.86</v>
      </c>
      <c r="J211" s="6">
        <v>361.61</v>
      </c>
      <c r="K211" s="6">
        <v>382.05</v>
      </c>
      <c r="L211" s="6">
        <v>441.09</v>
      </c>
      <c r="M211" s="6">
        <v>456.82</v>
      </c>
      <c r="N211" s="6">
        <v>434.03</v>
      </c>
      <c r="O211" s="6">
        <v>479.19</v>
      </c>
      <c r="P211" s="6">
        <v>448.63</v>
      </c>
      <c r="Q211" s="6">
        <v>422.55</v>
      </c>
      <c r="R211" s="6">
        <v>395.85</v>
      </c>
      <c r="S211" s="6">
        <v>323.61</v>
      </c>
      <c r="T211" s="6">
        <v>271.43</v>
      </c>
      <c r="U211" s="6">
        <v>222.46</v>
      </c>
      <c r="V211" s="6">
        <v>118.36</v>
      </c>
    </row>
    <row r="212" spans="2:22" ht="15.5" x14ac:dyDescent="0.35">
      <c r="C212" t="s">
        <v>220</v>
      </c>
      <c r="I212" s="6">
        <v>171.38</v>
      </c>
      <c r="J212" s="6">
        <v>59.54</v>
      </c>
      <c r="K212" s="6">
        <v>4.83</v>
      </c>
      <c r="L212" s="6">
        <v>4.95</v>
      </c>
      <c r="M212" s="6">
        <v>7.69</v>
      </c>
      <c r="N212" s="6">
        <v>1.64</v>
      </c>
      <c r="O212" s="6">
        <v>0.94</v>
      </c>
      <c r="P212" s="6">
        <v>2.06</v>
      </c>
      <c r="Q212" s="6">
        <v>1.49</v>
      </c>
      <c r="R212" s="6">
        <v>4.5599999999999996</v>
      </c>
      <c r="S212" s="6">
        <v>3.7</v>
      </c>
      <c r="T212" s="6">
        <v>4.0599999999999996</v>
      </c>
      <c r="U212" s="6">
        <v>4.92</v>
      </c>
      <c r="V212" s="5">
        <v>0</v>
      </c>
    </row>
    <row r="213" spans="2:22" ht="15.5" x14ac:dyDescent="0.35">
      <c r="C213" t="s">
        <v>221</v>
      </c>
      <c r="I213" s="6">
        <v>364.11</v>
      </c>
      <c r="J213" s="6">
        <v>310.69</v>
      </c>
      <c r="K213" s="6">
        <v>324.77</v>
      </c>
      <c r="L213" s="6">
        <v>410.26</v>
      </c>
      <c r="M213" s="6">
        <v>456.7</v>
      </c>
      <c r="N213" s="6">
        <v>433.26</v>
      </c>
      <c r="O213" s="6">
        <v>476.35</v>
      </c>
      <c r="P213" s="6">
        <v>443.48</v>
      </c>
      <c r="Q213" s="6">
        <v>414.99</v>
      </c>
      <c r="R213" s="6">
        <v>385.62</v>
      </c>
      <c r="S213" s="6">
        <v>306.66000000000003</v>
      </c>
      <c r="T213" s="6">
        <v>250.98</v>
      </c>
      <c r="U213" s="6">
        <v>205.32</v>
      </c>
      <c r="V213" s="6">
        <v>94.27</v>
      </c>
    </row>
    <row r="214" spans="2:22" ht="15.5" x14ac:dyDescent="0.35">
      <c r="C214" t="s">
        <v>222</v>
      </c>
      <c r="I214" s="5">
        <v>128000000000</v>
      </c>
      <c r="J214" s="5">
        <v>103000000000</v>
      </c>
      <c r="K214" s="5">
        <v>109000000000</v>
      </c>
      <c r="L214" s="5">
        <v>47000000000</v>
      </c>
      <c r="M214" s="5">
        <v>33000000000</v>
      </c>
      <c r="N214" s="5">
        <v>95000000000</v>
      </c>
      <c r="O214" s="5">
        <v>90000000000</v>
      </c>
      <c r="P214" s="5">
        <v>77000000000</v>
      </c>
      <c r="Q214" s="5">
        <v>40000000000</v>
      </c>
      <c r="R214" s="5">
        <v>44000000000</v>
      </c>
      <c r="S214" s="5">
        <v>77000000000</v>
      </c>
      <c r="T214" s="5">
        <v>106000000000</v>
      </c>
      <c r="U214" s="5">
        <v>79000000000</v>
      </c>
      <c r="V214" s="5">
        <v>102000000000</v>
      </c>
    </row>
    <row r="215" spans="2:22" ht="15.5" x14ac:dyDescent="0.35">
      <c r="C215" t="s">
        <v>223</v>
      </c>
      <c r="I215" s="5">
        <v>181000000000</v>
      </c>
      <c r="J215" s="5">
        <v>250000000000</v>
      </c>
      <c r="K215" s="5">
        <v>265000000000</v>
      </c>
      <c r="L215" s="5">
        <v>70000000000</v>
      </c>
      <c r="M215" s="5">
        <v>42000000000</v>
      </c>
      <c r="N215" s="5">
        <v>99000000000</v>
      </c>
      <c r="O215" s="5">
        <v>94000000000</v>
      </c>
      <c r="P215" s="5">
        <v>91000000000</v>
      </c>
      <c r="Q215" s="5">
        <v>88000000000</v>
      </c>
      <c r="R215" s="5">
        <v>126000000000</v>
      </c>
      <c r="S215" s="5">
        <v>64000000000</v>
      </c>
      <c r="T215" s="5">
        <v>55000000000</v>
      </c>
      <c r="U215" s="5">
        <v>99000000000</v>
      </c>
      <c r="V215" s="5">
        <v>193000000000</v>
      </c>
    </row>
    <row r="216" spans="2:22" ht="15.5" x14ac:dyDescent="0.35">
      <c r="C216" t="s">
        <v>26</v>
      </c>
      <c r="I216" s="5">
        <v>309000000000</v>
      </c>
      <c r="J216" s="5">
        <v>353000000000</v>
      </c>
      <c r="K216" s="5">
        <v>374000000000</v>
      </c>
      <c r="L216" s="5">
        <v>117000000000</v>
      </c>
      <c r="M216" s="5">
        <v>75000000000</v>
      </c>
      <c r="N216" s="5">
        <v>194000000000</v>
      </c>
      <c r="O216" s="5">
        <v>184000000000</v>
      </c>
      <c r="P216" s="5">
        <v>168000000000</v>
      </c>
      <c r="Q216" s="5">
        <v>128000000000</v>
      </c>
      <c r="R216" s="5">
        <v>170000000000</v>
      </c>
      <c r="S216" s="5">
        <v>141000000000</v>
      </c>
      <c r="T216" s="5">
        <v>161000000000</v>
      </c>
      <c r="U216" s="5">
        <v>177000000000</v>
      </c>
      <c r="V216" s="5">
        <v>295000000000</v>
      </c>
    </row>
    <row r="217" spans="2:22" ht="15.5" x14ac:dyDescent="0.35">
      <c r="C217" t="s">
        <v>23</v>
      </c>
      <c r="I217" s="5">
        <v>-481000000000</v>
      </c>
      <c r="J217" s="5">
        <v>-189000000000</v>
      </c>
      <c r="K217" s="5">
        <v>-133000000000</v>
      </c>
      <c r="L217" s="5">
        <v>-531000000000</v>
      </c>
      <c r="M217" s="5">
        <v>-629000000000</v>
      </c>
      <c r="N217" s="5">
        <v>-436000000000</v>
      </c>
      <c r="O217" s="5">
        <v>-219000000000</v>
      </c>
      <c r="P217" s="5">
        <v>-452000000000</v>
      </c>
      <c r="Q217" s="5">
        <v>-537000000000</v>
      </c>
      <c r="R217" s="5">
        <v>-461000000000</v>
      </c>
      <c r="S217" s="5">
        <v>-397000000000</v>
      </c>
      <c r="T217" s="5">
        <v>-290000000000</v>
      </c>
      <c r="U217" s="5">
        <v>-54000000000</v>
      </c>
      <c r="V217" s="5">
        <v>116000000000</v>
      </c>
    </row>
    <row r="218" spans="2:22" ht="15.5" x14ac:dyDescent="0.35">
      <c r="C218" t="s">
        <v>224</v>
      </c>
      <c r="I218" s="5">
        <v>132000000000</v>
      </c>
      <c r="J218" s="5">
        <v>53000000000</v>
      </c>
      <c r="K218" s="5">
        <v>-70000000000</v>
      </c>
      <c r="L218" s="5">
        <v>308000000000</v>
      </c>
      <c r="M218" s="5">
        <v>268000000000</v>
      </c>
      <c r="N218" s="5">
        <v>248000000000</v>
      </c>
      <c r="O218" s="5">
        <v>261000000000</v>
      </c>
      <c r="P218" s="5">
        <v>352000000000</v>
      </c>
      <c r="Q218" s="5">
        <v>382000000000</v>
      </c>
      <c r="R218" s="5">
        <v>350000000000</v>
      </c>
      <c r="S218" s="5">
        <v>375000000000</v>
      </c>
      <c r="T218" s="5">
        <v>282000000000</v>
      </c>
      <c r="U218" s="5">
        <v>192000000000</v>
      </c>
      <c r="V218" s="5">
        <v>28000000000</v>
      </c>
    </row>
    <row r="219" spans="2:22" ht="15.5" x14ac:dyDescent="0.35">
      <c r="C219" t="s">
        <v>225</v>
      </c>
      <c r="I219" s="5">
        <v>672000000000</v>
      </c>
      <c r="J219" s="5">
        <v>402000000000</v>
      </c>
      <c r="K219" s="5">
        <v>565000000000</v>
      </c>
      <c r="L219" s="5">
        <v>264000000000</v>
      </c>
      <c r="M219" s="5">
        <v>487000000000</v>
      </c>
      <c r="N219" s="5">
        <v>580000000000</v>
      </c>
      <c r="O219" s="5">
        <v>150000000000</v>
      </c>
      <c r="P219" s="5">
        <v>127000000000</v>
      </c>
      <c r="Q219" s="5">
        <v>199000000000</v>
      </c>
      <c r="R219" s="5">
        <v>317000000000</v>
      </c>
      <c r="S219" s="5">
        <v>225000000000</v>
      </c>
      <c r="T219" s="5">
        <v>266000000000</v>
      </c>
      <c r="U219" s="5">
        <v>82000000000</v>
      </c>
      <c r="V219" s="5">
        <v>158000000000</v>
      </c>
    </row>
    <row r="220" spans="2:22" ht="15.5" x14ac:dyDescent="0.35">
      <c r="C220" t="s">
        <v>226</v>
      </c>
      <c r="I220" s="5">
        <v>-125000000000</v>
      </c>
      <c r="J220" s="5">
        <v>-157000000000</v>
      </c>
      <c r="K220" s="5">
        <v>-591000000000</v>
      </c>
      <c r="L220" s="5">
        <v>-239000000000</v>
      </c>
      <c r="M220" s="5">
        <v>-87000000000</v>
      </c>
      <c r="N220" s="5">
        <v>-81000000000</v>
      </c>
      <c r="O220" s="5">
        <v>-300000000000</v>
      </c>
      <c r="P220" s="5">
        <v>-136000000000</v>
      </c>
      <c r="Q220" s="5">
        <v>-84000000000</v>
      </c>
      <c r="R220" s="5">
        <v>-405000000000</v>
      </c>
      <c r="S220" s="5">
        <v>-102000000000</v>
      </c>
      <c r="T220" s="5">
        <v>-179000000000</v>
      </c>
      <c r="U220" s="5">
        <v>-134000000000</v>
      </c>
      <c r="V220" s="5">
        <v>-115000000000</v>
      </c>
    </row>
    <row r="221" spans="2:22" ht="15.5" x14ac:dyDescent="0.35">
      <c r="C221" t="s">
        <v>15</v>
      </c>
      <c r="I221" s="5">
        <v>547000000000</v>
      </c>
      <c r="J221" s="5">
        <v>245000000000</v>
      </c>
      <c r="K221" s="5">
        <v>-26000000000</v>
      </c>
      <c r="L221" s="5">
        <v>24000000000</v>
      </c>
      <c r="M221" s="5">
        <v>401000000000</v>
      </c>
      <c r="N221" s="5">
        <v>499000000000</v>
      </c>
      <c r="O221" s="5">
        <v>-150000000000</v>
      </c>
      <c r="P221" s="5">
        <v>-9000000000</v>
      </c>
      <c r="Q221" s="5">
        <v>115000000000</v>
      </c>
      <c r="R221" s="5">
        <v>-88000000000</v>
      </c>
      <c r="S221" s="5">
        <v>124000000000</v>
      </c>
      <c r="T221" s="5">
        <v>87000000000</v>
      </c>
      <c r="U221" s="5">
        <v>-51000000000</v>
      </c>
      <c r="V221" s="5">
        <v>43000000000</v>
      </c>
    </row>
    <row r="222" spans="2:22" ht="15.5" x14ac:dyDescent="0.35">
      <c r="C222" t="s">
        <v>17</v>
      </c>
      <c r="I222" s="6">
        <v>291.58</v>
      </c>
      <c r="J222" s="6">
        <v>130.75</v>
      </c>
      <c r="K222" s="6">
        <v>-13.93</v>
      </c>
      <c r="L222" s="6">
        <v>12.96</v>
      </c>
      <c r="M222" s="6">
        <v>213.67</v>
      </c>
      <c r="N222" s="6">
        <v>266.18</v>
      </c>
      <c r="O222" s="6">
        <v>-80.06</v>
      </c>
      <c r="P222" s="6">
        <v>-4.71</v>
      </c>
      <c r="Q222" s="6">
        <v>61.49</v>
      </c>
      <c r="R222" s="6">
        <v>-47.1</v>
      </c>
      <c r="S222" s="6">
        <v>65.989999999999995</v>
      </c>
      <c r="T222" s="6">
        <v>46.39</v>
      </c>
      <c r="U222" s="6">
        <v>-27.38</v>
      </c>
      <c r="V222" s="6">
        <v>28.78</v>
      </c>
    </row>
    <row r="224" spans="2:22" ht="15.5" x14ac:dyDescent="0.35">
      <c r="B224" t="s">
        <v>227</v>
      </c>
      <c r="C224" t="s">
        <v>228</v>
      </c>
      <c r="D224" s="5">
        <v>108000000000</v>
      </c>
      <c r="E224" s="5">
        <v>30000000000</v>
      </c>
      <c r="F224" s="5">
        <v>95000000000</v>
      </c>
      <c r="G224" s="5">
        <v>137000000000</v>
      </c>
      <c r="H224" s="5">
        <v>275000000000</v>
      </c>
      <c r="I224" s="5">
        <v>336000000000</v>
      </c>
      <c r="J224" s="5">
        <v>369000000000</v>
      </c>
      <c r="K224" s="5">
        <v>224000000000</v>
      </c>
      <c r="L224" s="5">
        <v>559000000000</v>
      </c>
      <c r="M224" s="5">
        <v>259000000000</v>
      </c>
      <c r="N224" s="5">
        <v>173000000000</v>
      </c>
      <c r="O224" s="5">
        <v>137000000000</v>
      </c>
      <c r="P224" s="5">
        <v>100000000000</v>
      </c>
      <c r="Q224" s="5">
        <v>112000000000</v>
      </c>
    </row>
    <row r="225" spans="3:17" ht="15.5" x14ac:dyDescent="0.35">
      <c r="C225" t="s">
        <v>229</v>
      </c>
      <c r="H225" s="6">
        <v>5.34</v>
      </c>
      <c r="I225" s="6">
        <v>5.34</v>
      </c>
      <c r="J225" s="6">
        <v>7.84</v>
      </c>
      <c r="K225" s="6">
        <v>4.28</v>
      </c>
      <c r="L225" s="6">
        <v>13.44</v>
      </c>
      <c r="M225" s="6">
        <v>5.4</v>
      </c>
      <c r="N225" s="6">
        <v>4.5999999999999996</v>
      </c>
      <c r="O225" s="6">
        <v>5.32</v>
      </c>
      <c r="P225" s="6">
        <v>1.7</v>
      </c>
      <c r="Q225" s="6">
        <v>1.2</v>
      </c>
    </row>
    <row r="226" spans="3:17" ht="15.5" x14ac:dyDescent="0.35">
      <c r="C226" t="s">
        <v>77</v>
      </c>
      <c r="H226" s="6">
        <v>0.90920000000000001</v>
      </c>
      <c r="I226" s="6">
        <v>0.74390000000000001</v>
      </c>
      <c r="J226" s="6">
        <v>0.99629999999999996</v>
      </c>
      <c r="K226" s="6">
        <v>0.89390000000000003</v>
      </c>
      <c r="L226" s="6">
        <v>1.127</v>
      </c>
      <c r="M226" s="6">
        <v>0.97659999999999991</v>
      </c>
      <c r="N226" s="6">
        <v>1.2497</v>
      </c>
      <c r="O226" s="6">
        <v>1.8166</v>
      </c>
      <c r="P226" s="6">
        <v>0.79949999999999999</v>
      </c>
      <c r="Q226" s="6">
        <v>0.50060000000000004</v>
      </c>
    </row>
    <row r="227" spans="3:17" ht="15.5" x14ac:dyDescent="0.35">
      <c r="C227" t="s">
        <v>230</v>
      </c>
      <c r="H227" s="6">
        <v>8.5000000000000006E-3</v>
      </c>
      <c r="I227" s="6">
        <v>6.3E-3</v>
      </c>
      <c r="J227" s="6">
        <v>6.5000000000000006E-3</v>
      </c>
      <c r="K227" s="6">
        <v>6.5799999999999997E-2</v>
      </c>
      <c r="L227" s="6">
        <v>0.16190000000000002</v>
      </c>
      <c r="M227" s="6">
        <v>4.2500000000000003E-2</v>
      </c>
      <c r="N227" s="6">
        <v>5.8200000000000002E-2</v>
      </c>
      <c r="O227" s="6">
        <v>0.10640000000000001</v>
      </c>
      <c r="P227" s="6">
        <v>4.7199999999999999E-2</v>
      </c>
      <c r="Q227" s="6">
        <v>4.6199999999999998E-2</v>
      </c>
    </row>
    <row r="228" spans="3:17" ht="15.5" x14ac:dyDescent="0.35">
      <c r="C228" t="s">
        <v>57</v>
      </c>
      <c r="D228" s="6">
        <v>2.2999999999999998</v>
      </c>
      <c r="E228" s="6">
        <v>0.63</v>
      </c>
      <c r="F228" s="6">
        <v>2.0299999999999998</v>
      </c>
      <c r="G228" s="6">
        <v>2.92</v>
      </c>
      <c r="H228" s="6">
        <v>5.87</v>
      </c>
      <c r="I228" s="6">
        <v>7.18</v>
      </c>
      <c r="J228" s="6">
        <v>7.87</v>
      </c>
      <c r="K228" s="6">
        <v>4.79</v>
      </c>
      <c r="L228" s="6">
        <v>11.93</v>
      </c>
      <c r="M228" s="6">
        <v>5.53</v>
      </c>
      <c r="N228" s="6">
        <v>3.68</v>
      </c>
      <c r="O228" s="6">
        <v>2.93</v>
      </c>
      <c r="P228" s="6">
        <v>2.13</v>
      </c>
      <c r="Q228" s="6">
        <v>2.4</v>
      </c>
    </row>
    <row r="229" spans="3:17" ht="15.5" x14ac:dyDescent="0.35">
      <c r="C229" t="s">
        <v>79</v>
      </c>
      <c r="H229" s="6">
        <v>5.34</v>
      </c>
      <c r="I229" s="6">
        <v>5.34</v>
      </c>
      <c r="J229" s="6">
        <v>7.84</v>
      </c>
      <c r="K229" s="6">
        <v>4.28</v>
      </c>
      <c r="L229" s="6">
        <v>13.44</v>
      </c>
      <c r="M229" s="6">
        <v>5.4</v>
      </c>
      <c r="N229" s="6">
        <v>4.5999999999999996</v>
      </c>
      <c r="O229" s="6">
        <v>5.32</v>
      </c>
      <c r="P229" s="6">
        <v>1.7</v>
      </c>
      <c r="Q229" s="6">
        <v>1.2</v>
      </c>
    </row>
    <row r="230" spans="3:17" ht="15.5" x14ac:dyDescent="0.35">
      <c r="C230" t="s">
        <v>231</v>
      </c>
      <c r="H230" s="6">
        <v>0.90920000000000001</v>
      </c>
      <c r="I230" s="6">
        <v>0.74390000000000001</v>
      </c>
      <c r="J230" s="6">
        <v>0.99629999999999996</v>
      </c>
      <c r="K230" s="6">
        <v>0.89390000000000003</v>
      </c>
      <c r="L230" s="6">
        <v>1.127</v>
      </c>
      <c r="M230" s="6">
        <v>0.97659999999999991</v>
      </c>
      <c r="N230" s="6">
        <v>1.2497</v>
      </c>
      <c r="O230" s="6">
        <v>1.8166</v>
      </c>
      <c r="P230" s="6">
        <v>0.79949999999999999</v>
      </c>
      <c r="Q230" s="6">
        <v>0.50060000000000004</v>
      </c>
    </row>
    <row r="231" spans="3:17" ht="15.5" x14ac:dyDescent="0.35">
      <c r="C231" t="s">
        <v>232</v>
      </c>
      <c r="H231" s="6">
        <v>8.5000000000000006E-3</v>
      </c>
      <c r="I231" s="6">
        <v>6.3E-3</v>
      </c>
      <c r="J231" s="6">
        <v>6.5000000000000006E-3</v>
      </c>
      <c r="K231" s="6">
        <v>6.5799999999999997E-2</v>
      </c>
      <c r="L231" s="6">
        <v>0.16190000000000002</v>
      </c>
      <c r="M231" s="6">
        <v>4.2500000000000003E-2</v>
      </c>
      <c r="N231" s="6">
        <v>5.8200000000000002E-2</v>
      </c>
      <c r="O231" s="6">
        <v>0.10640000000000001</v>
      </c>
      <c r="P231" s="6">
        <v>4.7199999999999999E-2</v>
      </c>
      <c r="Q231" s="6">
        <v>4.6199999999999998E-2</v>
      </c>
    </row>
    <row r="232" spans="3:17" ht="15.5" x14ac:dyDescent="0.35">
      <c r="C232" t="s">
        <v>233</v>
      </c>
      <c r="D232" s="5">
        <v>939000000000</v>
      </c>
      <c r="E232" s="5">
        <v>839000000000</v>
      </c>
      <c r="F232" s="5">
        <v>1119000000000</v>
      </c>
      <c r="G232" s="5">
        <v>1031000000000</v>
      </c>
      <c r="H232" s="5">
        <v>3556000000000</v>
      </c>
      <c r="I232" s="5">
        <v>3839000000000</v>
      </c>
      <c r="J232" s="5">
        <v>3730000000000</v>
      </c>
      <c r="K232" s="5">
        <v>3297000000000</v>
      </c>
      <c r="L232" s="5">
        <v>3442000000000</v>
      </c>
      <c r="M232" s="5">
        <v>2997000000000</v>
      </c>
      <c r="N232" s="5">
        <v>2686000000000</v>
      </c>
      <c r="O232" s="5">
        <v>2456000000000</v>
      </c>
      <c r="P232" s="5">
        <v>2435000000000</v>
      </c>
      <c r="Q232" s="5">
        <v>2141000000000</v>
      </c>
    </row>
    <row r="233" spans="3:17" ht="15.5" x14ac:dyDescent="0.35">
      <c r="C233" t="s">
        <v>234</v>
      </c>
      <c r="H233" s="6">
        <v>5.34</v>
      </c>
      <c r="I233" s="6">
        <v>5.34</v>
      </c>
      <c r="J233" s="6">
        <v>7.84</v>
      </c>
      <c r="K233" s="6">
        <v>4.28</v>
      </c>
      <c r="L233" s="6">
        <v>13.44</v>
      </c>
      <c r="M233" s="6">
        <v>5.4</v>
      </c>
      <c r="N233" s="6">
        <v>4.5999999999999996</v>
      </c>
      <c r="O233" s="6">
        <v>5.32</v>
      </c>
      <c r="P233" s="6">
        <v>1.7</v>
      </c>
      <c r="Q233" s="6">
        <v>1.2</v>
      </c>
    </row>
    <row r="234" spans="3:17" ht="15.5" x14ac:dyDescent="0.35">
      <c r="C234" t="s">
        <v>235</v>
      </c>
      <c r="H234" s="6">
        <v>0.90920000000000001</v>
      </c>
      <c r="I234" s="6">
        <v>0.74390000000000001</v>
      </c>
      <c r="J234" s="6">
        <v>0.99629999999999996</v>
      </c>
      <c r="K234" s="6">
        <v>0.89390000000000003</v>
      </c>
      <c r="L234" s="6">
        <v>1.127</v>
      </c>
      <c r="M234" s="6">
        <v>0.97659999999999991</v>
      </c>
      <c r="N234" s="6">
        <v>1.2497</v>
      </c>
      <c r="O234" s="6">
        <v>1.8166</v>
      </c>
      <c r="P234" s="6">
        <v>0.79949999999999999</v>
      </c>
      <c r="Q234" s="6">
        <v>0.50060000000000004</v>
      </c>
    </row>
    <row r="235" spans="3:17" ht="15.5" x14ac:dyDescent="0.35">
      <c r="C235" t="s">
        <v>236</v>
      </c>
      <c r="H235" s="6">
        <v>8.5000000000000006E-3</v>
      </c>
      <c r="I235" s="6">
        <v>6.3E-3</v>
      </c>
      <c r="J235" s="6">
        <v>6.5000000000000006E-3</v>
      </c>
      <c r="K235" s="6">
        <v>6.5799999999999997E-2</v>
      </c>
      <c r="L235" s="6">
        <v>0.16190000000000002</v>
      </c>
      <c r="M235" s="6">
        <v>4.2500000000000003E-2</v>
      </c>
      <c r="N235" s="6">
        <v>5.8200000000000002E-2</v>
      </c>
      <c r="O235" s="6">
        <v>0.10640000000000001</v>
      </c>
      <c r="P235" s="6">
        <v>4.7199999999999999E-2</v>
      </c>
      <c r="Q235" s="6">
        <v>4.6199999999999998E-2</v>
      </c>
    </row>
    <row r="236" spans="3:17" ht="15.5" x14ac:dyDescent="0.35">
      <c r="C236" t="s">
        <v>237</v>
      </c>
      <c r="I236" s="6">
        <v>107.26</v>
      </c>
    </row>
    <row r="237" spans="3:17" ht="15.5" x14ac:dyDescent="0.35">
      <c r="C237" t="s">
        <v>238</v>
      </c>
      <c r="I237" s="6">
        <v>79.900000000000006</v>
      </c>
    </row>
    <row r="238" spans="3:17" ht="15.5" x14ac:dyDescent="0.35">
      <c r="C238" t="s">
        <v>239</v>
      </c>
      <c r="I238" s="6">
        <v>6.95</v>
      </c>
    </row>
    <row r="239" spans="3:17" ht="15.5" x14ac:dyDescent="0.35">
      <c r="C239" t="s">
        <v>240</v>
      </c>
      <c r="I239" s="6">
        <v>1.2500000000000001E-2</v>
      </c>
    </row>
    <row r="240" spans="3:17" ht="15.5" x14ac:dyDescent="0.35">
      <c r="C240" t="s">
        <v>241</v>
      </c>
      <c r="I240" s="6">
        <v>7.52</v>
      </c>
    </row>
    <row r="241" spans="3:9" ht="15.5" x14ac:dyDescent="0.35">
      <c r="C241" t="s">
        <v>242</v>
      </c>
      <c r="I241" s="6">
        <v>39.82</v>
      </c>
    </row>
    <row r="242" spans="3:9" ht="15.5" x14ac:dyDescent="0.35">
      <c r="C242" t="s">
        <v>243</v>
      </c>
      <c r="I242" s="6">
        <v>47.92</v>
      </c>
    </row>
    <row r="243" spans="3:9" ht="15.5" x14ac:dyDescent="0.35">
      <c r="C243" t="s">
        <v>244</v>
      </c>
      <c r="I243" s="6">
        <v>58.4</v>
      </c>
    </row>
    <row r="244" spans="3:9" ht="15.5" x14ac:dyDescent="0.35">
      <c r="C244" t="s">
        <v>245</v>
      </c>
      <c r="I244" s="6">
        <v>63.32</v>
      </c>
    </row>
    <row r="245" spans="3:9" ht="15.5" x14ac:dyDescent="0.35">
      <c r="C245" t="s">
        <v>246</v>
      </c>
      <c r="I245" s="6">
        <v>40.33</v>
      </c>
    </row>
    <row r="246" spans="3:9" ht="15.5" x14ac:dyDescent="0.35">
      <c r="C246" t="s">
        <v>247</v>
      </c>
      <c r="I246" s="6">
        <v>-9.1</v>
      </c>
    </row>
    <row r="247" spans="3:9" ht="15.5" x14ac:dyDescent="0.35">
      <c r="C247" t="s">
        <v>248</v>
      </c>
      <c r="I247" s="6">
        <v>-5.13</v>
      </c>
    </row>
    <row r="248" spans="3:9" ht="15.5" x14ac:dyDescent="0.35">
      <c r="C248" t="s">
        <v>249</v>
      </c>
      <c r="I248" s="6">
        <v>7.88</v>
      </c>
    </row>
    <row r="249" spans="3:9" ht="15.5" x14ac:dyDescent="0.35">
      <c r="C249" t="s">
        <v>250</v>
      </c>
      <c r="I249" s="6">
        <v>5.87</v>
      </c>
    </row>
    <row r="250" spans="3:9" ht="15.5" x14ac:dyDescent="0.35">
      <c r="C250" t="s">
        <v>251</v>
      </c>
      <c r="I250" s="6">
        <v>83.8</v>
      </c>
    </row>
    <row r="251" spans="3:9" ht="15.5" x14ac:dyDescent="0.35">
      <c r="C251" t="s">
        <v>252</v>
      </c>
      <c r="D251" s="6">
        <v>10.65</v>
      </c>
    </row>
    <row r="252" spans="3:9" ht="15.5" x14ac:dyDescent="0.35">
      <c r="C252" t="s">
        <v>253</v>
      </c>
      <c r="I252" s="6">
        <v>15.82</v>
      </c>
    </row>
    <row r="253" spans="3:9" ht="15.5" x14ac:dyDescent="0.35">
      <c r="C253" t="s">
        <v>254</v>
      </c>
      <c r="I253" s="6">
        <v>10.79</v>
      </c>
    </row>
    <row r="254" spans="3:9" ht="15.5" x14ac:dyDescent="0.35">
      <c r="C254" t="s">
        <v>255</v>
      </c>
      <c r="D254" s="6">
        <v>1.03</v>
      </c>
    </row>
    <row r="255" spans="3:9" ht="15.5" x14ac:dyDescent="0.35">
      <c r="C255" t="s">
        <v>256</v>
      </c>
      <c r="D255" s="6">
        <v>0.54</v>
      </c>
    </row>
    <row r="256" spans="3:9" ht="15.5" x14ac:dyDescent="0.35">
      <c r="C256" t="s">
        <v>395</v>
      </c>
      <c r="D256" s="6">
        <v>0.31</v>
      </c>
    </row>
    <row r="257" spans="3:9" ht="15.5" x14ac:dyDescent="0.35">
      <c r="C257" t="s">
        <v>445</v>
      </c>
      <c r="D257" s="6">
        <v>0.15</v>
      </c>
    </row>
    <row r="258" spans="3:9" ht="15.5" x14ac:dyDescent="0.35">
      <c r="C258" t="s">
        <v>257</v>
      </c>
      <c r="D258" s="6">
        <v>4.03</v>
      </c>
    </row>
    <row r="259" spans="3:9" ht="15.5" x14ac:dyDescent="0.35">
      <c r="C259" t="s">
        <v>396</v>
      </c>
      <c r="D259" s="6">
        <v>0.06</v>
      </c>
    </row>
    <row r="260" spans="3:9" ht="15.5" x14ac:dyDescent="0.35">
      <c r="C260" t="s">
        <v>258</v>
      </c>
      <c r="D260" s="6">
        <v>5.04</v>
      </c>
    </row>
    <row r="261" spans="3:9" ht="15.5" x14ac:dyDescent="0.35">
      <c r="C261" t="s">
        <v>259</v>
      </c>
      <c r="I261" s="6">
        <v>18.5</v>
      </c>
    </row>
    <row r="262" spans="3:9" ht="15.5" x14ac:dyDescent="0.35">
      <c r="C262" t="s">
        <v>13</v>
      </c>
      <c r="D262" s="5">
        <v>62000000000</v>
      </c>
    </row>
    <row r="263" spans="3:9" ht="15.5" x14ac:dyDescent="0.35">
      <c r="C263" t="s">
        <v>260</v>
      </c>
      <c r="I263" s="6">
        <v>1.63</v>
      </c>
    </row>
    <row r="264" spans="3:9" ht="15.5" x14ac:dyDescent="0.35">
      <c r="C264" t="s">
        <v>261</v>
      </c>
      <c r="I264" s="6">
        <v>9.8900000000000002E-2</v>
      </c>
    </row>
    <row r="265" spans="3:9" ht="15.5" x14ac:dyDescent="0.35">
      <c r="C265" t="s">
        <v>262</v>
      </c>
      <c r="I265" s="6">
        <v>0.49840000000000001</v>
      </c>
    </row>
    <row r="266" spans="3:9" ht="15.5" x14ac:dyDescent="0.35">
      <c r="C266" t="s">
        <v>263</v>
      </c>
      <c r="I266" s="6">
        <v>0.4496</v>
      </c>
    </row>
    <row r="267" spans="3:9" ht="15.5" x14ac:dyDescent="0.35">
      <c r="C267" t="s">
        <v>264</v>
      </c>
      <c r="I267" s="6">
        <v>0.37240000000000001</v>
      </c>
    </row>
    <row r="268" spans="3:9" ht="15.5" x14ac:dyDescent="0.35">
      <c r="C268" t="s">
        <v>265</v>
      </c>
      <c r="D268" s="6">
        <v>74.36</v>
      </c>
    </row>
    <row r="269" spans="3:9" ht="15.5" x14ac:dyDescent="0.35">
      <c r="C269" t="s">
        <v>266</v>
      </c>
      <c r="D269" s="6">
        <v>153.57</v>
      </c>
    </row>
    <row r="270" spans="3:9" ht="15.5" x14ac:dyDescent="0.35">
      <c r="C270" t="s">
        <v>267</v>
      </c>
      <c r="D270" s="6">
        <v>61.37</v>
      </c>
    </row>
    <row r="271" spans="3:9" ht="15.5" x14ac:dyDescent="0.35">
      <c r="C271" t="s">
        <v>268</v>
      </c>
      <c r="D271" s="6">
        <v>166.56</v>
      </c>
    </row>
    <row r="272" spans="3:9" ht="15.5" x14ac:dyDescent="0.35">
      <c r="C272" t="s">
        <v>269</v>
      </c>
      <c r="D272" s="6">
        <v>1.22</v>
      </c>
    </row>
    <row r="273" spans="3:9" ht="15.5" x14ac:dyDescent="0.35">
      <c r="C273" t="s">
        <v>270</v>
      </c>
      <c r="I273" s="6">
        <v>1.03</v>
      </c>
    </row>
    <row r="274" spans="3:9" ht="15.5" x14ac:dyDescent="0.35">
      <c r="C274" t="s">
        <v>271</v>
      </c>
      <c r="I274" s="6">
        <v>2.48</v>
      </c>
    </row>
    <row r="275" spans="3:9" ht="15.5" x14ac:dyDescent="0.35">
      <c r="C275" t="s">
        <v>53</v>
      </c>
      <c r="I275" s="5">
        <v>29531000000000</v>
      </c>
    </row>
    <row r="276" spans="3:9" ht="15.5" x14ac:dyDescent="0.35">
      <c r="C276" t="s">
        <v>272</v>
      </c>
      <c r="I276" s="5">
        <v>29268000000000</v>
      </c>
    </row>
    <row r="277" spans="3:9" ht="15.5" x14ac:dyDescent="0.35">
      <c r="C277" t="s">
        <v>273</v>
      </c>
      <c r="I277" s="5">
        <v>46880000000</v>
      </c>
    </row>
    <row r="278" spans="3:9" ht="15.5" x14ac:dyDescent="0.35">
      <c r="C278" t="s">
        <v>274</v>
      </c>
      <c r="I278" s="6">
        <v>8.7400000000000005E-2</v>
      </c>
    </row>
    <row r="279" spans="3:9" ht="15.5" x14ac:dyDescent="0.35">
      <c r="C279" t="s">
        <v>275</v>
      </c>
      <c r="D279" s="6">
        <v>0.16570000000000001</v>
      </c>
    </row>
    <row r="280" spans="3:9" ht="15.5" x14ac:dyDescent="0.35">
      <c r="C280" t="s">
        <v>276</v>
      </c>
      <c r="D280" s="6">
        <v>0.13750000000000001</v>
      </c>
    </row>
    <row r="281" spans="3:9" ht="15.5" x14ac:dyDescent="0.35">
      <c r="C281" t="s">
        <v>277</v>
      </c>
      <c r="D281" s="6">
        <v>0.115</v>
      </c>
    </row>
    <row r="282" spans="3:9" ht="15.5" x14ac:dyDescent="0.35">
      <c r="C282" t="s">
        <v>278</v>
      </c>
      <c r="D282" s="6">
        <v>4.2800000000000005E-2</v>
      </c>
    </row>
    <row r="283" spans="3:9" ht="15.5" x14ac:dyDescent="0.35">
      <c r="C283" t="s">
        <v>279</v>
      </c>
      <c r="D283" s="6">
        <v>0.25519999999999998</v>
      </c>
    </row>
    <row r="284" spans="3:9" ht="15.5" x14ac:dyDescent="0.35">
      <c r="C284" t="s">
        <v>280</v>
      </c>
      <c r="D284" s="6">
        <v>1.6313</v>
      </c>
    </row>
    <row r="285" spans="3:9" ht="15.5" x14ac:dyDescent="0.35">
      <c r="C285" t="s">
        <v>281</v>
      </c>
      <c r="I285" s="6">
        <v>3.2</v>
      </c>
    </row>
    <row r="286" spans="3:9" ht="15.5" x14ac:dyDescent="0.35">
      <c r="C286" t="s">
        <v>282</v>
      </c>
      <c r="I286" s="6">
        <v>5.34</v>
      </c>
    </row>
    <row r="287" spans="3:9" ht="15.5" x14ac:dyDescent="0.35">
      <c r="C287" t="s">
        <v>283</v>
      </c>
      <c r="I287" s="6">
        <v>0.90920000000000001</v>
      </c>
    </row>
    <row r="288" spans="3:9" ht="15.5" x14ac:dyDescent="0.35">
      <c r="C288" t="s">
        <v>284</v>
      </c>
      <c r="I288" s="6">
        <v>8.5000000000000006E-3</v>
      </c>
    </row>
    <row r="289" spans="3:9" ht="15.5" x14ac:dyDescent="0.35">
      <c r="C289" t="s">
        <v>285</v>
      </c>
      <c r="I289" t="s">
        <v>1262</v>
      </c>
    </row>
    <row r="290" spans="3:9" ht="15.5" x14ac:dyDescent="0.35">
      <c r="C290" t="s">
        <v>287</v>
      </c>
      <c r="I290" s="5">
        <v>8</v>
      </c>
    </row>
    <row r="291" spans="3:9" ht="15.5" x14ac:dyDescent="0.35">
      <c r="C291" t="s">
        <v>288</v>
      </c>
      <c r="I291" s="6">
        <v>0.02</v>
      </c>
    </row>
    <row r="292" spans="3:9" ht="15.5" x14ac:dyDescent="0.35">
      <c r="C292" t="s">
        <v>289</v>
      </c>
      <c r="I292" s="6">
        <v>0.93</v>
      </c>
    </row>
    <row r="293" spans="3:9" ht="15.5" x14ac:dyDescent="0.35">
      <c r="C293" t="s">
        <v>290</v>
      </c>
      <c r="I293" s="6">
        <v>0.13</v>
      </c>
    </row>
    <row r="294" spans="3:9" ht="15.5" x14ac:dyDescent="0.35">
      <c r="C294" t="s">
        <v>291</v>
      </c>
      <c r="I294" s="6">
        <v>0.81</v>
      </c>
    </row>
    <row r="295" spans="3:9" ht="15.5" x14ac:dyDescent="0.35">
      <c r="C295" t="s">
        <v>292</v>
      </c>
      <c r="I295" s="6">
        <v>0.17</v>
      </c>
    </row>
    <row r="296" spans="3:9" ht="15.5" x14ac:dyDescent="0.35">
      <c r="C296" t="s">
        <v>293</v>
      </c>
      <c r="I296" s="6">
        <v>0.02</v>
      </c>
    </row>
    <row r="297" spans="3:9" ht="15.5" x14ac:dyDescent="0.35">
      <c r="C297" t="s">
        <v>294</v>
      </c>
      <c r="I297" s="6">
        <v>0.04</v>
      </c>
    </row>
    <row r="298" spans="3:9" ht="15.5" x14ac:dyDescent="0.35">
      <c r="C298" t="s">
        <v>295</v>
      </c>
      <c r="I298" s="5">
        <v>3928000000000</v>
      </c>
    </row>
    <row r="299" spans="3:9" ht="15.5" x14ac:dyDescent="0.35">
      <c r="C299" t="s">
        <v>296</v>
      </c>
      <c r="I299" s="5">
        <v>654000000000</v>
      </c>
    </row>
    <row r="300" spans="3:9" ht="15.5" x14ac:dyDescent="0.35">
      <c r="C300" t="s">
        <v>297</v>
      </c>
      <c r="I300" s="5">
        <v>726000000000</v>
      </c>
    </row>
    <row r="301" spans="3:9" ht="15.5" x14ac:dyDescent="0.35">
      <c r="C301" t="s">
        <v>298</v>
      </c>
      <c r="I301" s="5">
        <v>370000000000</v>
      </c>
    </row>
    <row r="302" spans="3:9" ht="15.5" x14ac:dyDescent="0.35">
      <c r="C302" t="s">
        <v>299</v>
      </c>
      <c r="D302" s="5">
        <v>499000000000</v>
      </c>
    </row>
    <row r="303" spans="3:9" ht="15.5" x14ac:dyDescent="0.35">
      <c r="C303" t="s">
        <v>300</v>
      </c>
      <c r="D303" s="5">
        <v>3737000000000</v>
      </c>
    </row>
    <row r="304" spans="3:9" ht="15.5" x14ac:dyDescent="0.35">
      <c r="C304" t="s">
        <v>301</v>
      </c>
      <c r="D304" s="5">
        <v>2991000000000</v>
      </c>
    </row>
    <row r="305" spans="3:9" ht="15.5" x14ac:dyDescent="0.35">
      <c r="C305" t="s">
        <v>212</v>
      </c>
      <c r="D305" s="5">
        <v>81000000000</v>
      </c>
    </row>
    <row r="306" spans="3:9" ht="15.5" x14ac:dyDescent="0.35">
      <c r="C306" t="s">
        <v>211</v>
      </c>
      <c r="I306" s="5">
        <v>742000000000</v>
      </c>
    </row>
    <row r="307" spans="3:9" ht="15.5" x14ac:dyDescent="0.35">
      <c r="C307" t="s">
        <v>210</v>
      </c>
      <c r="D307" s="5">
        <v>113000000000</v>
      </c>
    </row>
    <row r="308" spans="3:9" ht="15.5" x14ac:dyDescent="0.35">
      <c r="C308" t="s">
        <v>209</v>
      </c>
      <c r="D308" s="5">
        <v>119000000000</v>
      </c>
    </row>
    <row r="309" spans="3:9" ht="15.5" x14ac:dyDescent="0.35">
      <c r="C309" t="s">
        <v>24</v>
      </c>
      <c r="D309" s="5">
        <v>232000000000</v>
      </c>
    </row>
    <row r="310" spans="3:9" ht="15.5" x14ac:dyDescent="0.35">
      <c r="C310" t="s">
        <v>21</v>
      </c>
      <c r="D310" s="5">
        <v>-267000000000</v>
      </c>
    </row>
    <row r="311" spans="3:9" ht="15.5" x14ac:dyDescent="0.35">
      <c r="C311" t="s">
        <v>302</v>
      </c>
      <c r="I311" s="5">
        <v>746000000000</v>
      </c>
    </row>
    <row r="312" spans="3:9" ht="15.5" x14ac:dyDescent="0.35">
      <c r="C312" t="s">
        <v>303</v>
      </c>
      <c r="I312" s="5">
        <v>616000000000</v>
      </c>
    </row>
    <row r="313" spans="3:9" ht="15.5" x14ac:dyDescent="0.35">
      <c r="C313" t="s">
        <v>304</v>
      </c>
      <c r="I313" s="5">
        <v>-94000000000</v>
      </c>
    </row>
    <row r="314" spans="3:9" ht="15.5" x14ac:dyDescent="0.35">
      <c r="C314" t="s">
        <v>305</v>
      </c>
      <c r="I314" s="5">
        <v>-349000000000</v>
      </c>
    </row>
    <row r="315" spans="3:9" ht="15.5" x14ac:dyDescent="0.35">
      <c r="C315" t="s">
        <v>306</v>
      </c>
      <c r="I315" s="5">
        <v>-111000000000</v>
      </c>
    </row>
    <row r="316" spans="3:9" ht="15.5" x14ac:dyDescent="0.35">
      <c r="C316" t="s">
        <v>307</v>
      </c>
      <c r="I316" s="5">
        <v>506000000000</v>
      </c>
    </row>
  </sheetData>
  <pageMargins left="0.7" right="0.7" top="0.75" bottom="0.75" header="0.3" footer="0.3"/>
  <ignoredErrors>
    <ignoredError sqref="A1:V317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V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2273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2274</v>
      </c>
      <c r="D2" s="2" vm="268">
        <f ca="1">IFERROR(_xlfn.STOCKHISTORY("XIDX:" &amp; $C$1, D3, , 0, 0, 1), "Libur")</f>
        <v>360</v>
      </c>
      <c r="E2" s="2" vm="11">
        <f ca="1">IFERROR(_xlfn.STOCKHISTORY("XIDX:" &amp; $C$1, E3, , 0, 0, 1), "Libur")</f>
        <v>282</v>
      </c>
      <c r="H2" s="2" vm="11">
        <f ca="1">IFERROR(INDEX(D2:G2,COUNT(D2:G2)),"")</f>
        <v>282</v>
      </c>
      <c r="I2" s="2" vm="620">
        <f t="shared" ref="I2:V2" ca="1" si="0">IFERROR(_xlfn.STOCKHISTORY("XIDX:" &amp; $C$1, I1, , 0, 0, 1), "Libur")</f>
        <v>498</v>
      </c>
      <c r="J2" s="2" vm="621">
        <f t="shared" ca="1" si="0"/>
        <v>510</v>
      </c>
      <c r="K2" s="2" vm="184">
        <f t="shared" ca="1" si="0"/>
        <v>298</v>
      </c>
      <c r="L2" s="2" vm="622">
        <f t="shared" ca="1" si="0"/>
        <v>474</v>
      </c>
      <c r="M2" s="2" vm="623">
        <f t="shared" ca="1" si="0"/>
        <v>565</v>
      </c>
      <c r="N2" s="2" vm="184">
        <f t="shared" ca="1" si="0"/>
        <v>298</v>
      </c>
      <c r="O2" s="2" vm="624">
        <f t="shared" ca="1" si="0"/>
        <v>198</v>
      </c>
      <c r="P2" s="2" vm="403">
        <f t="shared" ca="1" si="0"/>
        <v>520</v>
      </c>
      <c r="Q2" s="2" vm="22">
        <f t="shared" ca="1" si="0"/>
        <v>570</v>
      </c>
      <c r="R2" s="2" vm="625">
        <f t="shared" ca="1" si="0"/>
        <v>683.56420000000003</v>
      </c>
      <c r="S2" s="2" vm="626">
        <f t="shared" ca="1" si="0"/>
        <v>798.32320000000004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96874600000</v>
      </c>
      <c r="E4" s="2">
        <f>IFERROR(INDEX(E51:E500,MATCH($C$4,$C$51:$C$500,0)),"")</f>
        <v>92839237000</v>
      </c>
      <c r="H4" s="2">
        <f>IFERROR(SUM(D4:G4)*(4/MAX(1,COUNT(D4:G4))),"")</f>
        <v>379427674000</v>
      </c>
      <c r="I4" s="2">
        <f t="shared" ref="I4:V4" si="1">IFERROR(INDEX(I51:I500,MATCH($C$4,$C$51:$C$500,0)),"")</f>
        <v>355657358000</v>
      </c>
      <c r="J4" s="2">
        <f t="shared" si="1"/>
        <v>343324859000</v>
      </c>
      <c r="K4" s="2">
        <f t="shared" si="1"/>
        <v>348348965000</v>
      </c>
      <c r="L4" s="2">
        <f t="shared" si="1"/>
        <v>334523481000</v>
      </c>
      <c r="M4" s="2">
        <f t="shared" si="1"/>
        <v>316572333000</v>
      </c>
      <c r="N4" s="2">
        <f t="shared" si="1"/>
        <v>336776801000</v>
      </c>
      <c r="O4" s="2">
        <f t="shared" si="1"/>
        <v>333987373000</v>
      </c>
      <c r="P4" s="2">
        <f t="shared" si="1"/>
        <v>299234087000</v>
      </c>
      <c r="Q4" s="2">
        <f t="shared" si="1"/>
        <v>208794196000</v>
      </c>
      <c r="R4" s="2">
        <f t="shared" si="1"/>
        <v>175319744000</v>
      </c>
      <c r="S4" s="2">
        <f t="shared" si="1"/>
        <v>163491578898</v>
      </c>
      <c r="T4" s="2">
        <f t="shared" si="1"/>
        <v>141918294934</v>
      </c>
      <c r="U4" s="2">
        <f t="shared" si="1"/>
        <v>119486433944</v>
      </c>
      <c r="V4" s="2">
        <f t="shared" si="1"/>
        <v>62066403005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32757965000</v>
      </c>
      <c r="E5" s="2">
        <f>IFERROR(INDEX(E51:E500,MATCH($C$5,$C$51:$C$500,0)),"")</f>
        <v>43648085000</v>
      </c>
      <c r="H5" s="2">
        <f>IFERROR(SUM(D5:G5)*(4/MAX(1,COUNT(D5:G5))),"")</f>
        <v>152812100000</v>
      </c>
      <c r="I5" s="2">
        <f t="shared" ref="I5:V5" si="2">IFERROR(INDEX(I51:I500,MATCH($C$5,$C$51:$C$500,0)),"")</f>
        <v>68258578000</v>
      </c>
      <c r="J5" s="2">
        <f t="shared" si="2"/>
        <v>242733477000</v>
      </c>
      <c r="K5" s="2">
        <f t="shared" si="2"/>
        <v>89836721000</v>
      </c>
      <c r="L5" s="2">
        <f t="shared" si="2"/>
        <v>107666335000</v>
      </c>
      <c r="M5" s="2">
        <f t="shared" si="2"/>
        <v>199588117000</v>
      </c>
      <c r="N5" s="2">
        <f t="shared" si="2"/>
        <v>-152400311000</v>
      </c>
      <c r="O5" s="2">
        <f t="shared" si="2"/>
        <v>112549301000</v>
      </c>
      <c r="P5" s="2">
        <f t="shared" si="2"/>
        <v>220334207000</v>
      </c>
      <c r="Q5" s="2">
        <f t="shared" si="2"/>
        <v>251280529000</v>
      </c>
      <c r="R5" s="2">
        <f t="shared" si="2"/>
        <v>342161423000</v>
      </c>
      <c r="S5" s="2">
        <f t="shared" si="2"/>
        <v>115226942624</v>
      </c>
      <c r="T5" s="2">
        <f t="shared" si="2"/>
        <v>286437322398</v>
      </c>
      <c r="U5" s="2">
        <f t="shared" si="2"/>
        <v>90531876130</v>
      </c>
      <c r="V5" s="2">
        <f t="shared" si="2"/>
        <v>313930454539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4871364839000</v>
      </c>
      <c r="E6" s="2">
        <f>IFERROR(INDEX(E51:E500,MATCH($C$6,$C$51:$C$500,0)),"")</f>
        <v>4836617376000</v>
      </c>
      <c r="H6" s="2">
        <f>IFERROR(INDEX(D6:G6,COUNT(D6:G6)),"")</f>
        <v>4836617376000</v>
      </c>
      <c r="I6" s="2">
        <f t="shared" ref="I6:V6" si="3">IFERROR(INDEX(I51:I500,MATCH($C$6,$C$51:$C$500,0)),"")</f>
        <v>4788806810000</v>
      </c>
      <c r="J6" s="2">
        <f t="shared" si="3"/>
        <v>4793549134000</v>
      </c>
      <c r="K6" s="2">
        <f t="shared" si="3"/>
        <v>4548971753000</v>
      </c>
      <c r="L6" s="2">
        <f t="shared" si="3"/>
        <v>6183751215000</v>
      </c>
      <c r="M6" s="2">
        <f t="shared" si="3"/>
        <v>6157354007000</v>
      </c>
      <c r="N6" s="2">
        <f t="shared" si="3"/>
        <v>5762537984000</v>
      </c>
      <c r="O6" s="2">
        <f t="shared" si="3"/>
        <v>5626779471000</v>
      </c>
      <c r="P6" s="2">
        <f t="shared" si="3"/>
        <v>5308226825000</v>
      </c>
      <c r="Q6" s="2">
        <f t="shared" si="3"/>
        <v>4670189629000</v>
      </c>
      <c r="R6" s="2">
        <f t="shared" si="3"/>
        <v>3284259945000</v>
      </c>
      <c r="S6" s="2">
        <f t="shared" si="3"/>
        <v>2551027033761</v>
      </c>
      <c r="T6" s="2">
        <f t="shared" si="3"/>
        <v>1447535799073</v>
      </c>
      <c r="U6" s="2">
        <f t="shared" si="3"/>
        <v>867801232521</v>
      </c>
      <c r="V6" s="2">
        <f t="shared" si="3"/>
        <v>705815369034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6.89</v>
      </c>
      <c r="E7" s="3">
        <f>IFERROR(INDEX(E51:E500,MATCH($C$7,$C$51:$C$500,0))/1000000000,"")</f>
        <v>6.89</v>
      </c>
      <c r="H7" s="3">
        <f>IFERROR(INDEX(D7:G7,COUNT(D7:G7)),"")</f>
        <v>6.89</v>
      </c>
      <c r="I7" s="3">
        <f t="shared" ref="I7:V7" si="4">IFERROR(INDEX(I51:I500,MATCH($C$7,$C$51:$C$500,0))/1000000000,"")</f>
        <v>6.89</v>
      </c>
      <c r="J7" s="3">
        <f t="shared" si="4"/>
        <v>6.89</v>
      </c>
      <c r="K7" s="3">
        <f t="shared" si="4"/>
        <v>6.89</v>
      </c>
      <c r="L7" s="3">
        <f t="shared" si="4"/>
        <v>6.89</v>
      </c>
      <c r="M7" s="3">
        <f t="shared" si="4"/>
        <v>6.89</v>
      </c>
      <c r="N7" s="3">
        <f t="shared" si="4"/>
        <v>6.89</v>
      </c>
      <c r="O7" s="3">
        <f t="shared" si="4"/>
        <v>6.89</v>
      </c>
      <c r="P7" s="3">
        <f t="shared" si="4"/>
        <v>6.89</v>
      </c>
      <c r="Q7" s="3">
        <f t="shared" si="4"/>
        <v>6.89</v>
      </c>
      <c r="R7" s="3">
        <f t="shared" si="4"/>
        <v>5.71</v>
      </c>
      <c r="S7" s="3">
        <f t="shared" si="4"/>
        <v>5.71</v>
      </c>
      <c r="T7" s="3">
        <f t="shared" si="4"/>
        <v>4</v>
      </c>
      <c r="U7" s="3">
        <f t="shared" si="4"/>
        <v>7.0000000000000007E-2</v>
      </c>
      <c r="V7" s="3">
        <f t="shared" si="4"/>
        <v>7.0000000000000007E-2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25000000000</v>
      </c>
      <c r="E8" s="2">
        <f>IFERROR(INDEX(E51:E500,MATCH("Free cash flow (Quarter)",$C$51:$C$500,0)),"")</f>
        <v>53000000000</v>
      </c>
      <c r="H8" s="2">
        <f>IFERROR(INDEX(D8:G8,COUNT(D8:G8)),"")</f>
        <v>53000000000</v>
      </c>
      <c r="I8" s="2">
        <f t="shared" ref="I8:V8" si="5">IFERROR(INDEX(I51:I500,MATCH($C$8,$C$51:$C$500,0)),"")</f>
        <v>73000000000</v>
      </c>
      <c r="J8" s="2">
        <f t="shared" si="5"/>
        <v>13000000000</v>
      </c>
      <c r="K8" s="2">
        <f t="shared" si="5"/>
        <v>175000000000</v>
      </c>
      <c r="L8" s="2">
        <f t="shared" si="5"/>
        <v>211000000000</v>
      </c>
      <c r="M8" s="2">
        <f t="shared" si="5"/>
        <v>-596000000000</v>
      </c>
      <c r="N8" s="2">
        <f t="shared" si="5"/>
        <v>-365000000000</v>
      </c>
      <c r="O8" s="2">
        <f t="shared" si="5"/>
        <v>-680000000000</v>
      </c>
      <c r="P8" s="2">
        <f t="shared" si="5"/>
        <v>-195000000000</v>
      </c>
      <c r="Q8" s="2">
        <f t="shared" si="5"/>
        <v>-1052000000000</v>
      </c>
      <c r="R8" s="2">
        <f t="shared" si="5"/>
        <v>-420000000000</v>
      </c>
      <c r="S8" s="2">
        <f t="shared" si="5"/>
        <v>-236000000000</v>
      </c>
      <c r="T8" s="2">
        <f t="shared" si="5"/>
        <v>-23000000000</v>
      </c>
      <c r="U8" s="2">
        <f t="shared" si="5"/>
        <v>-291000000000</v>
      </c>
      <c r="V8" s="2">
        <f t="shared" si="5"/>
        <v>-259000000000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3.64</v>
      </c>
      <c r="E9" s="3">
        <f>IFERROR(INDEX(E51:E500,MATCH("Free cash flow per share (Quarter)",$C$51:$C$500,0)),"")</f>
        <v>7.74</v>
      </c>
      <c r="H9" s="3">
        <f>IFERROR(INDEX(D9:G9,COUNT(D9:G9)),"")</f>
        <v>7.74</v>
      </c>
      <c r="I9" s="3">
        <f t="shared" ref="I9:V9" si="6">IFERROR(INDEX(I51:I500,MATCH($C$9,$C$51:$C$500,0)),"")</f>
        <v>10.53</v>
      </c>
      <c r="J9" s="3">
        <f t="shared" si="6"/>
        <v>1.86</v>
      </c>
      <c r="K9" s="3">
        <f t="shared" si="6"/>
        <v>25.36</v>
      </c>
      <c r="L9" s="3">
        <f t="shared" si="6"/>
        <v>30.59</v>
      </c>
      <c r="M9" s="3">
        <f t="shared" si="6"/>
        <v>-86.58</v>
      </c>
      <c r="N9" s="3">
        <f t="shared" si="6"/>
        <v>-52.95</v>
      </c>
      <c r="O9" s="3">
        <f t="shared" si="6"/>
        <v>-98.66</v>
      </c>
      <c r="P9" s="3">
        <f t="shared" si="6"/>
        <v>-28.24</v>
      </c>
      <c r="Q9" s="3">
        <f t="shared" si="6"/>
        <v>-152.77000000000001</v>
      </c>
      <c r="R9" s="3">
        <f t="shared" si="6"/>
        <v>-73.59</v>
      </c>
      <c r="S9" s="3">
        <f t="shared" si="6"/>
        <v>-41.37</v>
      </c>
      <c r="T9" s="3">
        <f t="shared" si="6"/>
        <v>-5.84</v>
      </c>
      <c r="U9" s="3">
        <f t="shared" si="6"/>
        <v>-3884.57</v>
      </c>
      <c r="V9" s="3">
        <f t="shared" si="6"/>
        <v>-3449.59</v>
      </c>
    </row>
    <row r="10" spans="1:22" ht="15.5" x14ac:dyDescent="0.35">
      <c r="C10" t="s">
        <v>18</v>
      </c>
      <c r="D10" s="3">
        <f ca="1">IFERROR(IF(D9=0,"",D2/D9),"")</f>
        <v>98.901098901098891</v>
      </c>
      <c r="E10" s="3">
        <f ca="1">IFERROR(IF(E9=0,"",E2/E9),"")</f>
        <v>36.434108527131784</v>
      </c>
      <c r="I10" s="3">
        <f t="shared" ref="I10:V10" ca="1" si="7">IFERROR(IF(I9=0,"",I2/I9),"")</f>
        <v>47.293447293447294</v>
      </c>
      <c r="J10" s="3">
        <f t="shared" ca="1" si="7"/>
        <v>274.19354838709677</v>
      </c>
      <c r="K10" s="3">
        <f t="shared" ca="1" si="7"/>
        <v>11.750788643533124</v>
      </c>
      <c r="L10" s="3">
        <f t="shared" ca="1" si="7"/>
        <v>15.495259888852566</v>
      </c>
      <c r="M10" s="3">
        <f t="shared" ca="1" si="7"/>
        <v>-6.5257565257565258</v>
      </c>
      <c r="N10" s="3">
        <f t="shared" ca="1" si="7"/>
        <v>-5.6279508970727097</v>
      </c>
      <c r="O10" s="3">
        <f t="shared" ca="1" si="7"/>
        <v>-2.0068923575917292</v>
      </c>
      <c r="P10" s="3">
        <f t="shared" ca="1" si="7"/>
        <v>-18.41359773371105</v>
      </c>
      <c r="Q10" s="3">
        <f t="shared" ca="1" si="7"/>
        <v>-3.7310990377691953</v>
      </c>
      <c r="R10" s="3">
        <f t="shared" ca="1" si="7"/>
        <v>-9.2888191330343801</v>
      </c>
      <c r="S10" s="3">
        <f t="shared" ca="1" si="7"/>
        <v>-19.297152525985016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179229459000</v>
      </c>
      <c r="E11" s="2">
        <f>IFERROR(INDEX(E51:E500,MATCH($C$11,$C$51:$C$500,0)),"")</f>
        <v>186977102000</v>
      </c>
      <c r="H11" s="2">
        <f>IFERROR(INDEX(D11:G11,COUNT(D11:G11)),"")</f>
        <v>186977102000</v>
      </c>
      <c r="I11" s="2">
        <f t="shared" ref="I11:V11" si="8">IFERROR(INDEX(I51:I500,MATCH($C$11,$C$51:$C$500,0)),"")</f>
        <v>150429985000</v>
      </c>
      <c r="J11" s="2">
        <f t="shared" si="8"/>
        <v>98340192000</v>
      </c>
      <c r="K11" s="2">
        <f t="shared" si="8"/>
        <v>558211380000</v>
      </c>
      <c r="L11" s="2">
        <f t="shared" si="8"/>
        <v>1438404650000</v>
      </c>
      <c r="M11" s="2">
        <f t="shared" si="8"/>
        <v>770334468000</v>
      </c>
      <c r="N11" s="2">
        <f t="shared" si="8"/>
        <v>1252298329000</v>
      </c>
      <c r="O11" s="2">
        <f t="shared" si="8"/>
        <v>129320049000</v>
      </c>
      <c r="P11" s="2">
        <f t="shared" si="8"/>
        <v>152174691000</v>
      </c>
      <c r="Q11" s="2">
        <f t="shared" si="8"/>
        <v>201516169000</v>
      </c>
      <c r="R11" s="2">
        <f t="shared" si="8"/>
        <v>104682820000</v>
      </c>
      <c r="S11" s="2">
        <f t="shared" si="8"/>
        <v>382973218132</v>
      </c>
      <c r="T11" s="2">
        <f t="shared" si="8"/>
        <v>11311274890</v>
      </c>
      <c r="U11" s="2">
        <f t="shared" si="8"/>
        <v>6367919242</v>
      </c>
      <c r="V11" s="2">
        <f t="shared" si="8"/>
        <v>6308840777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1416000000000</v>
      </c>
      <c r="E12" s="2">
        <f>IFERROR(INDEX(E51:E500,MATCH("Net Debt (Quarter)",$C$51:$C$500,0)),"")</f>
        <v>1441000000000</v>
      </c>
      <c r="H12" s="2">
        <f>IFERROR(INDEX(D12:G12,COUNT(D12:G12)),"")</f>
        <v>1441000000000</v>
      </c>
      <c r="I12" s="2">
        <f t="shared" ref="I12:V12" si="9">IFERROR(INDEX(I51:I500,MATCH($C$12,$C$51:$C$500,0)),"")</f>
        <v>1487000000000</v>
      </c>
      <c r="J12" s="2">
        <f t="shared" si="9"/>
        <v>1458000000000</v>
      </c>
      <c r="K12" s="2">
        <f t="shared" si="9"/>
        <v>854000000000</v>
      </c>
      <c r="L12" s="2">
        <f t="shared" si="9"/>
        <v>-261000000000</v>
      </c>
      <c r="M12" s="2">
        <f t="shared" si="9"/>
        <v>21000000000</v>
      </c>
      <c r="N12" s="2">
        <f t="shared" si="9"/>
        <v>-579000000000</v>
      </c>
      <c r="O12" s="2">
        <f t="shared" si="9"/>
        <v>666000000000</v>
      </c>
      <c r="P12" s="2">
        <f t="shared" si="9"/>
        <v>428000000000</v>
      </c>
      <c r="Q12" s="2">
        <f t="shared" si="9"/>
        <v>325000000000</v>
      </c>
      <c r="R12" s="2">
        <f t="shared" si="9"/>
        <v>415000000000</v>
      </c>
      <c r="S12" s="2">
        <f t="shared" si="9"/>
        <v>204000000000</v>
      </c>
      <c r="T12" s="2">
        <f t="shared" si="9"/>
        <v>586000000000</v>
      </c>
      <c r="U12" s="2">
        <f t="shared" si="9"/>
        <v>556000000000</v>
      </c>
      <c r="V12" s="2">
        <f t="shared" si="9"/>
        <v>391000000000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1595000000000</v>
      </c>
      <c r="E13" s="2">
        <f>IFERROR(INDEX(E51:E500,MATCH("Total Debt (Quarter)",$C$51:$C$500,0)),"")</f>
        <v>1628000000000</v>
      </c>
      <c r="H13" s="2">
        <f>IFERROR(INDEX(D13:G13,COUNT(D13:G13)),"")</f>
        <v>1628000000000</v>
      </c>
      <c r="I13" s="2">
        <f t="shared" ref="I13:V13" si="10">IFERROR(INDEX(I51:I500,MATCH($C$13,$C$51:$C$500,0)),"")</f>
        <v>1637000000000</v>
      </c>
      <c r="J13" s="2">
        <f t="shared" si="10"/>
        <v>1557000000000</v>
      </c>
      <c r="K13" s="2">
        <f t="shared" si="10"/>
        <v>1412000000000</v>
      </c>
      <c r="L13" s="2">
        <f t="shared" si="10"/>
        <v>1177000000000</v>
      </c>
      <c r="M13" s="2">
        <f t="shared" si="10"/>
        <v>791000000000</v>
      </c>
      <c r="N13" s="2">
        <f t="shared" si="10"/>
        <v>674000000000</v>
      </c>
      <c r="O13" s="2">
        <f t="shared" si="10"/>
        <v>795000000000</v>
      </c>
      <c r="P13" s="2">
        <f t="shared" si="10"/>
        <v>580000000000</v>
      </c>
      <c r="Q13" s="2">
        <f t="shared" si="10"/>
        <v>526000000000</v>
      </c>
      <c r="R13" s="2">
        <f t="shared" si="10"/>
        <v>520000000000</v>
      </c>
      <c r="S13" s="2">
        <f t="shared" si="10"/>
        <v>587000000000</v>
      </c>
      <c r="T13" s="2">
        <f t="shared" si="10"/>
        <v>597000000000</v>
      </c>
      <c r="U13" s="2">
        <f t="shared" si="10"/>
        <v>563000000000</v>
      </c>
      <c r="V13" s="2">
        <f t="shared" si="10"/>
        <v>397000000000</v>
      </c>
    </row>
    <row r="14" spans="1:22" ht="15.5" x14ac:dyDescent="0.35">
      <c r="C14" t="s">
        <v>27</v>
      </c>
      <c r="D14" s="2">
        <f>IFERROR(INDEX(D51:D500,MATCH($C$14,$C$51:$C$500,0)),"")</f>
        <v>-30563627000</v>
      </c>
      <c r="E14" s="2">
        <f>IFERROR(INDEX(E51:E500,MATCH($C$14,$C$51:$C$500,0)),"")</f>
        <v>-34075195000</v>
      </c>
      <c r="H14" s="2">
        <f>IFERROR(SUM(D14:G14)*(4/MAX(1,COUNT(D14:G14))),"")</f>
        <v>-129277644000</v>
      </c>
      <c r="I14" s="2">
        <f t="shared" ref="I14:V14" si="11">IFERROR(INDEX(I51:I500,MATCH($C$14,$C$51:$C$500,0)),"")</f>
        <v>-157617614000</v>
      </c>
      <c r="J14" s="2">
        <f t="shared" si="11"/>
        <v>-161126989000</v>
      </c>
      <c r="K14" s="2">
        <f t="shared" si="11"/>
        <v>-138961130000</v>
      </c>
      <c r="L14" s="2">
        <f t="shared" si="11"/>
        <v>-73633764000</v>
      </c>
      <c r="M14" s="2">
        <f t="shared" si="11"/>
        <v>-49809502000</v>
      </c>
      <c r="N14" s="2">
        <f t="shared" si="11"/>
        <v>-100038486000</v>
      </c>
      <c r="O14" s="2">
        <f t="shared" si="11"/>
        <v>-53750855000</v>
      </c>
      <c r="P14" s="2">
        <f t="shared" si="11"/>
        <v>-47461982000</v>
      </c>
      <c r="Q14" s="2">
        <f t="shared" si="11"/>
        <v>-52254004000</v>
      </c>
      <c r="R14" s="2">
        <f t="shared" si="11"/>
        <v>-46805858000</v>
      </c>
      <c r="S14" s="2">
        <f t="shared" si="11"/>
        <v>-51843262964</v>
      </c>
      <c r="T14" s="2">
        <f t="shared" si="11"/>
        <v>-43863297461</v>
      </c>
      <c r="U14" s="2">
        <f t="shared" si="11"/>
        <v>-36054242139</v>
      </c>
      <c r="V14" s="2">
        <f t="shared" si="11"/>
        <v>-16252673404</v>
      </c>
    </row>
    <row r="15" spans="1:22" ht="15.5" x14ac:dyDescent="0.35">
      <c r="C15" t="s">
        <v>28</v>
      </c>
      <c r="D15" s="2">
        <f>IFERROR(INDEX(D51:D500,MATCH($C$15,$C$51:$C$500,0)),"")</f>
        <v>-9900239000</v>
      </c>
      <c r="E15" s="2">
        <f>IFERROR(INDEX(E51:E500,MATCH($C$15,$C$51:$C$500,0)),"")</f>
        <v>-9212022000</v>
      </c>
      <c r="H15" s="2">
        <f>IFERROR(SUM(D15:G15)*(4/MAX(1,COUNT(D15:G15))),"")</f>
        <v>-38224522000</v>
      </c>
      <c r="I15" s="2">
        <f t="shared" ref="I15:V15" si="12">IFERROR(INDEX(I51:I500,MATCH($C$15,$C$51:$C$500,0)),"")</f>
        <v>-34259315000</v>
      </c>
      <c r="J15" s="2">
        <f t="shared" si="12"/>
        <v>-35125812000</v>
      </c>
      <c r="K15" s="2">
        <f t="shared" si="12"/>
        <v>-34433932000</v>
      </c>
      <c r="L15" s="2">
        <f t="shared" si="12"/>
        <v>-32044482000</v>
      </c>
      <c r="M15" s="2">
        <f t="shared" si="12"/>
        <v>-25921830000</v>
      </c>
      <c r="N15" s="2">
        <f t="shared" si="12"/>
        <v>-33533696000</v>
      </c>
      <c r="O15" s="2">
        <f t="shared" si="12"/>
        <v>-33702906000</v>
      </c>
      <c r="P15" s="2">
        <f t="shared" si="12"/>
        <v>-32250000</v>
      </c>
      <c r="Q15" s="2">
        <f t="shared" si="12"/>
        <v>-20986487000</v>
      </c>
      <c r="R15" s="2">
        <f t="shared" si="12"/>
        <v>-17623957000</v>
      </c>
      <c r="S15" s="2">
        <f t="shared" si="12"/>
        <v>-16349157890</v>
      </c>
      <c r="T15" s="2">
        <f t="shared" si="12"/>
        <v>-14191829494</v>
      </c>
      <c r="U15" s="2">
        <f t="shared" si="12"/>
        <v>-12201025341</v>
      </c>
      <c r="V15" s="2">
        <f t="shared" si="12"/>
        <v>-6298258683</v>
      </c>
    </row>
    <row r="16" spans="1:22" ht="15.5" x14ac:dyDescent="0.35">
      <c r="C16" t="s">
        <v>29</v>
      </c>
      <c r="D16" s="2">
        <f>IFERROR(INDEX(D51:D500,MATCH($C$16,$C$51:$C$500,0)),"")</f>
        <v>44647702000</v>
      </c>
      <c r="E16" s="2">
        <f>IFERROR(INDEX(E51:E500,MATCH($C$16,$C$51:$C$500,0)),"")</f>
        <v>59416702000</v>
      </c>
      <c r="H16" s="2">
        <f>IFERROR(SUM(D16:G16)*(4/MAX(1,COUNT(D16:G16))),"")</f>
        <v>208128808000</v>
      </c>
      <c r="I16" s="2">
        <f t="shared" ref="I16:V16" si="13">IFERROR(INDEX(I51:I500,MATCH($C$16,$C$51:$C$500,0)),"")</f>
        <v>104984376000</v>
      </c>
      <c r="J16" s="2">
        <f t="shared" si="13"/>
        <v>285617172000</v>
      </c>
      <c r="K16" s="2">
        <f t="shared" si="13"/>
        <v>147787501000</v>
      </c>
      <c r="L16" s="2">
        <f t="shared" si="13"/>
        <v>226590656000</v>
      </c>
      <c r="M16" s="2">
        <f t="shared" si="13"/>
        <v>392184527000</v>
      </c>
      <c r="N16" s="2">
        <f t="shared" si="13"/>
        <v>-55544855000</v>
      </c>
      <c r="O16" s="2">
        <f t="shared" si="13"/>
        <v>307524098000</v>
      </c>
      <c r="P16" s="2">
        <f t="shared" si="13"/>
        <v>281345367000</v>
      </c>
      <c r="Q16" s="2">
        <f t="shared" si="13"/>
        <v>314051068000</v>
      </c>
      <c r="R16" s="2">
        <f t="shared" si="13"/>
        <v>416830954000</v>
      </c>
      <c r="S16" s="2">
        <f t="shared" si="13"/>
        <v>131002660277</v>
      </c>
      <c r="T16" s="2">
        <f t="shared" si="13"/>
        <v>309395043246</v>
      </c>
      <c r="U16" s="2">
        <f t="shared" si="13"/>
        <v>174186888828</v>
      </c>
      <c r="V16" s="2">
        <f t="shared" si="13"/>
        <v>372338319302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2480400000000</v>
      </c>
      <c r="E20" s="2">
        <f ca="1">IFERROR(E21*E2,"")</f>
        <v>1942980000000</v>
      </c>
      <c r="H20" s="2">
        <f t="shared" ref="H20:V20" ca="1" si="14">IFERROR(H21*H2,"")</f>
        <v>1942980000000</v>
      </c>
      <c r="I20" s="2">
        <f t="shared" ca="1" si="14"/>
        <v>3431220000000</v>
      </c>
      <c r="J20" s="2">
        <f t="shared" ca="1" si="14"/>
        <v>3513900000000</v>
      </c>
      <c r="K20" s="2">
        <f t="shared" ca="1" si="14"/>
        <v>2053220000000</v>
      </c>
      <c r="L20" s="2">
        <f t="shared" ca="1" si="14"/>
        <v>3265860000000</v>
      </c>
      <c r="M20" s="2">
        <f t="shared" ca="1" si="14"/>
        <v>3892850000000</v>
      </c>
      <c r="N20" s="2">
        <f t="shared" ca="1" si="14"/>
        <v>2053220000000</v>
      </c>
      <c r="O20" s="2">
        <f t="shared" ca="1" si="14"/>
        <v>1364220000000</v>
      </c>
      <c r="P20" s="2">
        <f t="shared" ca="1" si="14"/>
        <v>3582800000000</v>
      </c>
      <c r="Q20" s="2">
        <f t="shared" ca="1" si="14"/>
        <v>3927300000000</v>
      </c>
      <c r="R20" s="2">
        <f t="shared" ca="1" si="14"/>
        <v>3903151582000</v>
      </c>
      <c r="S20" s="2">
        <f t="shared" ca="1" si="14"/>
        <v>4558425472000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6890000000</v>
      </c>
      <c r="E21" s="2">
        <f>IFERROR(INDEX(E51:E500,MATCH($C$7,$C$51:$C$500,0)),"")</f>
        <v>6890000000</v>
      </c>
      <c r="H21" s="2">
        <f>IFERROR(INDEX(D21:G21,COUNT(D21:G21)),"")</f>
        <v>6890000000</v>
      </c>
      <c r="I21" s="2">
        <f t="shared" ref="I21:V21" si="15">IFERROR(INDEX(I51:I500,MATCH($C$7,$C$51:$C$500,0)),"")</f>
        <v>6890000000</v>
      </c>
      <c r="J21" s="2">
        <f t="shared" si="15"/>
        <v>6890000000</v>
      </c>
      <c r="K21" s="2">
        <f t="shared" si="15"/>
        <v>6890000000</v>
      </c>
      <c r="L21" s="2">
        <f t="shared" si="15"/>
        <v>6890000000</v>
      </c>
      <c r="M21" s="2">
        <f t="shared" si="15"/>
        <v>6890000000</v>
      </c>
      <c r="N21" s="2">
        <f t="shared" si="15"/>
        <v>6890000000</v>
      </c>
      <c r="O21" s="2">
        <f t="shared" si="15"/>
        <v>6890000000</v>
      </c>
      <c r="P21" s="2">
        <f t="shared" si="15"/>
        <v>6890000000</v>
      </c>
      <c r="Q21" s="2">
        <f t="shared" si="15"/>
        <v>6890000000</v>
      </c>
      <c r="R21" s="2">
        <f t="shared" si="15"/>
        <v>5710000000</v>
      </c>
      <c r="S21" s="2">
        <f t="shared" si="15"/>
        <v>5710000000</v>
      </c>
      <c r="T21" s="2">
        <f t="shared" si="15"/>
        <v>4000000000</v>
      </c>
      <c r="U21" s="2">
        <f t="shared" si="15"/>
        <v>70000000</v>
      </c>
      <c r="V21" s="2">
        <f t="shared" si="15"/>
        <v>70000000</v>
      </c>
    </row>
    <row r="23" spans="1:22" ht="15.5" x14ac:dyDescent="0.35">
      <c r="B23" t="s">
        <v>54</v>
      </c>
      <c r="C23" t="s">
        <v>55</v>
      </c>
      <c r="D23" s="3">
        <f>IFERROR(D5/D6*100,"")</f>
        <v>0.67245969215322821</v>
      </c>
      <c r="E23" s="3">
        <f>IFERROR(E5/E6*100,"")</f>
        <v>0.90245065108081857</v>
      </c>
      <c r="H23" s="3">
        <f t="shared" ref="H23:V23" si="16">IFERROR(H5/H6*100,"")</f>
        <v>3.1594829220577982</v>
      </c>
      <c r="I23" s="3">
        <f t="shared" si="16"/>
        <v>1.4253775670687372</v>
      </c>
      <c r="J23" s="3">
        <f t="shared" si="16"/>
        <v>5.0637527688685626</v>
      </c>
      <c r="K23" s="3">
        <f t="shared" si="16"/>
        <v>1.9748797283859503</v>
      </c>
      <c r="L23" s="3">
        <f t="shared" si="16"/>
        <v>1.7411168602454845</v>
      </c>
      <c r="M23" s="3">
        <f t="shared" si="16"/>
        <v>3.2414591847910299</v>
      </c>
      <c r="N23" s="3">
        <f t="shared" si="16"/>
        <v>-2.6446734307547777</v>
      </c>
      <c r="O23" s="3">
        <f t="shared" si="16"/>
        <v>2.0002436843325864</v>
      </c>
      <c r="P23" s="3">
        <f t="shared" si="16"/>
        <v>4.1508061781063779</v>
      </c>
      <c r="Q23" s="3">
        <f t="shared" si="16"/>
        <v>5.3805208987585633</v>
      </c>
      <c r="R23" s="3">
        <f t="shared" si="16"/>
        <v>10.41821989519773</v>
      </c>
      <c r="S23" s="3">
        <f t="shared" si="16"/>
        <v>4.5168844194536026</v>
      </c>
      <c r="T23" s="3">
        <f t="shared" si="16"/>
        <v>19.787926666921404</v>
      </c>
      <c r="U23" s="3">
        <f t="shared" si="16"/>
        <v>10.432328595224623</v>
      </c>
      <c r="V23" s="3">
        <f t="shared" si="16"/>
        <v>44.477701720869952</v>
      </c>
    </row>
    <row r="24" spans="1:22" ht="15.5" x14ac:dyDescent="0.35">
      <c r="C24" t="s">
        <v>56</v>
      </c>
      <c r="D24" s="4">
        <f>IFERROR(_xlfn.RRI(5,I23,D23),"")</f>
        <v>-0.13950714692878197</v>
      </c>
      <c r="E24" s="4">
        <f>IFERROR(_xlfn.RRI(5,J23,E23),"")</f>
        <v>-0.29174411179636905</v>
      </c>
      <c r="H24" s="4">
        <f t="shared" ref="H24:V24" si="17">IFERROR(_xlfn.RRI(5,M23,H23),"")</f>
        <v>-5.1099420283619024E-3</v>
      </c>
      <c r="I24" s="4" t="str">
        <f t="shared" si="17"/>
        <v/>
      </c>
      <c r="J24" s="4">
        <f t="shared" si="17"/>
        <v>0.20414258915664529</v>
      </c>
      <c r="K24" s="4">
        <f t="shared" si="17"/>
        <v>-0.138050862376497</v>
      </c>
      <c r="L24" s="4">
        <f t="shared" si="17"/>
        <v>-0.20200399033122185</v>
      </c>
      <c r="M24" s="4">
        <f t="shared" si="17"/>
        <v>-0.20824756527383836</v>
      </c>
      <c r="N24" s="4" t="str">
        <f t="shared" si="17"/>
        <v/>
      </c>
      <c r="O24" s="4">
        <f t="shared" si="17"/>
        <v>-0.36768057576556901</v>
      </c>
      <c r="P24" s="4">
        <f t="shared" si="17"/>
        <v>-0.16833152545090224</v>
      </c>
      <c r="Q24" s="4">
        <f t="shared" si="17"/>
        <v>-0.3445547855742479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4.76</v>
      </c>
      <c r="E25" s="3">
        <f>IFERROR(INDEX(E51:E500,MATCH($A$25,$C$51:$C$500,0)),"")</f>
        <v>6.34</v>
      </c>
      <c r="H25" s="3">
        <f>IFERROR(INDEX(D25:G25,COUNT(D25:G25)),"")</f>
        <v>6.34</v>
      </c>
      <c r="I25" s="3">
        <f t="shared" ref="I25:V25" si="18">IFERROR(INDEX(I51:I500,MATCH($C$25,$C$51:$C$500,0)),"")</f>
        <v>9.18</v>
      </c>
      <c r="J25" s="3">
        <f t="shared" si="18"/>
        <v>35.1</v>
      </c>
      <c r="K25" s="3">
        <f t="shared" si="18"/>
        <v>13.4</v>
      </c>
      <c r="L25" s="3">
        <f t="shared" si="18"/>
        <v>15.56</v>
      </c>
      <c r="M25" s="3">
        <f t="shared" si="18"/>
        <v>28.86</v>
      </c>
      <c r="N25" s="3">
        <f t="shared" si="18"/>
        <v>-22.04</v>
      </c>
      <c r="O25" s="3">
        <f t="shared" si="18"/>
        <v>16.43</v>
      </c>
      <c r="P25" s="3">
        <f t="shared" si="18"/>
        <v>32</v>
      </c>
      <c r="Q25" s="3">
        <f t="shared" si="18"/>
        <v>36.619999999999997</v>
      </c>
      <c r="R25" s="3">
        <f t="shared" si="18"/>
        <v>59.88</v>
      </c>
      <c r="S25" s="3">
        <f t="shared" si="18"/>
        <v>20.02</v>
      </c>
      <c r="T25" s="3">
        <f t="shared" si="18"/>
        <v>71.61</v>
      </c>
      <c r="U25" s="3">
        <f t="shared" si="18"/>
        <v>1207.0899999999999</v>
      </c>
      <c r="V25" s="3">
        <f t="shared" si="18"/>
        <v>4185.74</v>
      </c>
    </row>
    <row r="26" spans="1:22" ht="15.5" x14ac:dyDescent="0.35">
      <c r="C26" t="s">
        <v>59</v>
      </c>
      <c r="D26" s="4">
        <f>IFERROR(_xlfn.RRI(5,I25,D25),"")</f>
        <v>-0.12309437824709724</v>
      </c>
      <c r="E26" s="4">
        <f>IFERROR(_xlfn.RRI(5,J25,E25),"")</f>
        <v>-0.28983963794788636</v>
      </c>
      <c r="H26" s="4">
        <f t="shared" ref="H26:V26" si="19">IFERROR(_xlfn.RRI(5,M25,H25),"")</f>
        <v>-0.26148624897880068</v>
      </c>
      <c r="I26" s="4" t="str">
        <f t="shared" si="19"/>
        <v/>
      </c>
      <c r="J26" s="4">
        <f t="shared" si="19"/>
        <v>0.16394889031894055</v>
      </c>
      <c r="K26" s="4">
        <f t="shared" si="19"/>
        <v>-0.15978396792507232</v>
      </c>
      <c r="L26" s="4">
        <f t="shared" si="19"/>
        <v>-0.15732860740586552</v>
      </c>
      <c r="M26" s="4">
        <f t="shared" si="19"/>
        <v>-0.13582259486767667</v>
      </c>
      <c r="N26" s="4" t="str">
        <f t="shared" si="19"/>
        <v/>
      </c>
      <c r="O26" s="4">
        <f t="shared" si="19"/>
        <v>-0.25504030250939247</v>
      </c>
      <c r="P26" s="4">
        <f t="shared" si="19"/>
        <v>-0.51618195165183989</v>
      </c>
      <c r="Q26" s="4">
        <f t="shared" si="19"/>
        <v>-0.612395135992716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14.060174165457184</v>
      </c>
      <c r="E27" s="3">
        <f>IFERROR(E4/E21,"")</f>
        <v>13.474490130624092</v>
      </c>
      <c r="H27" s="3">
        <f t="shared" ref="H27:V27" si="20">IFERROR(H4/H21,"")</f>
        <v>55.069328592162556</v>
      </c>
      <c r="I27" s="3">
        <f t="shared" si="20"/>
        <v>51.619355297532657</v>
      </c>
      <c r="J27" s="3">
        <f t="shared" si="20"/>
        <v>49.829442525399131</v>
      </c>
      <c r="K27" s="3">
        <f t="shared" si="20"/>
        <v>50.558630624092885</v>
      </c>
      <c r="L27" s="3">
        <f t="shared" si="20"/>
        <v>48.552029172714079</v>
      </c>
      <c r="M27" s="3">
        <f t="shared" si="20"/>
        <v>45.946637590711177</v>
      </c>
      <c r="N27" s="3">
        <f t="shared" si="20"/>
        <v>48.879071262699561</v>
      </c>
      <c r="O27" s="3">
        <f t="shared" si="20"/>
        <v>48.474219593613931</v>
      </c>
      <c r="P27" s="3">
        <f t="shared" si="20"/>
        <v>43.430201306240932</v>
      </c>
      <c r="Q27" s="3">
        <f t="shared" si="20"/>
        <v>30.30394716981132</v>
      </c>
      <c r="R27" s="3">
        <f t="shared" si="20"/>
        <v>30.703983187390541</v>
      </c>
      <c r="S27" s="3">
        <f t="shared" si="20"/>
        <v>28.632500682661995</v>
      </c>
      <c r="T27" s="3">
        <f t="shared" si="20"/>
        <v>35.479573733499997</v>
      </c>
      <c r="U27" s="3">
        <f t="shared" si="20"/>
        <v>1706.9490563428571</v>
      </c>
      <c r="V27" s="3">
        <f t="shared" si="20"/>
        <v>886.66290007142857</v>
      </c>
    </row>
    <row r="28" spans="1:22" ht="15.5" x14ac:dyDescent="0.35">
      <c r="C28" t="s">
        <v>61</v>
      </c>
      <c r="D28" s="4">
        <f>IFERROR(_xlfn.RRI(5,I27,D27),"")</f>
        <v>-0.22903329169624953</v>
      </c>
      <c r="E28" s="4">
        <f>IFERROR(_xlfn.RRI(5,J27,E27),"")</f>
        <v>-0.23015150971494047</v>
      </c>
      <c r="H28" s="4">
        <f t="shared" ref="H28:V28" si="21">IFERROR(_xlfn.RRI(5,M27,H27),"")</f>
        <v>3.6886474279277381E-2</v>
      </c>
      <c r="I28" s="4">
        <f t="shared" si="21"/>
        <v>1.0969203447500409E-2</v>
      </c>
      <c r="J28" s="4">
        <f t="shared" si="21"/>
        <v>5.5300189871665406E-3</v>
      </c>
      <c r="K28" s="4">
        <f t="shared" si="21"/>
        <v>3.0862382726967175E-2</v>
      </c>
      <c r="L28" s="4">
        <f t="shared" si="21"/>
        <v>9.8858158722604506E-2</v>
      </c>
      <c r="M28" s="4">
        <f t="shared" si="21"/>
        <v>8.3956372902270537E-2</v>
      </c>
      <c r="N28" s="4">
        <f t="shared" si="21"/>
        <v>0.1128912635936179</v>
      </c>
      <c r="O28" s="4">
        <f t="shared" si="21"/>
        <v>6.4403971953685968E-2</v>
      </c>
      <c r="P28" s="4">
        <f t="shared" si="21"/>
        <v>-0.5201403239250646</v>
      </c>
      <c r="Q28" s="4">
        <f t="shared" si="21"/>
        <v>-0.49096442772358462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-0.30936819172113289</v>
      </c>
      <c r="I29" s="4">
        <f t="shared" si="22"/>
        <v>-0.7384615384615385</v>
      </c>
      <c r="J29" s="4">
        <f t="shared" si="22"/>
        <v>1.619402985074627</v>
      </c>
      <c r="K29" s="4">
        <f t="shared" si="22"/>
        <v>-0.13881748071979436</v>
      </c>
      <c r="L29" s="4">
        <f t="shared" si="22"/>
        <v>-0.4608454608454608</v>
      </c>
      <c r="M29" s="4">
        <f t="shared" si="22"/>
        <v>-2.309437386569873</v>
      </c>
      <c r="N29" s="4">
        <f t="shared" si="22"/>
        <v>-2.3414485696895921</v>
      </c>
      <c r="O29" s="4">
        <f t="shared" si="22"/>
        <v>-0.48656250000000001</v>
      </c>
      <c r="P29" s="4">
        <f t="shared" si="22"/>
        <v>-0.12616056799563075</v>
      </c>
      <c r="Q29" s="4">
        <f t="shared" si="22"/>
        <v>-0.38844355377421519</v>
      </c>
      <c r="R29" s="4">
        <f t="shared" si="22"/>
        <v>1.991008991008991</v>
      </c>
      <c r="S29" s="4">
        <f t="shared" si="22"/>
        <v>-0.72043010752688175</v>
      </c>
      <c r="T29" s="4">
        <f t="shared" si="22"/>
        <v>-0.94067550886843576</v>
      </c>
      <c r="U29" s="4">
        <f t="shared" si="22"/>
        <v>-0.71161849517648013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6.6834877629608908E-2</v>
      </c>
      <c r="I30" s="4">
        <f t="shared" si="23"/>
        <v>3.592078661568749E-2</v>
      </c>
      <c r="J30" s="4">
        <f t="shared" si="23"/>
        <v>-1.4422623589537482E-2</v>
      </c>
      <c r="K30" s="4">
        <f t="shared" si="23"/>
        <v>4.1328889555588402E-2</v>
      </c>
      <c r="L30" s="4">
        <f t="shared" si="23"/>
        <v>5.6704727889155093E-2</v>
      </c>
      <c r="M30" s="4">
        <f t="shared" si="23"/>
        <v>-5.9993645464908291E-2</v>
      </c>
      <c r="N30" s="4">
        <f t="shared" si="23"/>
        <v>8.3518965850244674E-3</v>
      </c>
      <c r="O30" s="4">
        <f t="shared" si="23"/>
        <v>0.1161407991596892</v>
      </c>
      <c r="P30" s="4">
        <f t="shared" si="23"/>
        <v>0.43315328075498816</v>
      </c>
      <c r="Q30" s="4">
        <f t="shared" si="23"/>
        <v>-1.3028798743724814E-2</v>
      </c>
      <c r="R30" s="4">
        <f t="shared" si="23"/>
        <v>7.2347243703477962E-2</v>
      </c>
      <c r="S30" s="4">
        <f t="shared" si="23"/>
        <v>-0.19298633918966621</v>
      </c>
      <c r="T30" s="4">
        <f t="shared" si="23"/>
        <v>-0.97921462646957069</v>
      </c>
      <c r="U30" s="4">
        <f t="shared" si="23"/>
        <v>0.92513869273807137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686.85</v>
      </c>
      <c r="E32" s="3">
        <f>IFERROR(INDEX(E51:E500,MATCH($A$32,$C$51:$C$500,0)),"")</f>
        <v>682.1</v>
      </c>
      <c r="H32" s="3">
        <f>IFERROR(INDEX(D32:G32,COUNT(D32:G32)),"")</f>
        <v>682.1</v>
      </c>
      <c r="I32" s="3">
        <f t="shared" ref="I32:V32" si="24">IFERROR(INDEX(I51:I500,MATCH($C$32,$C$51:$C$500,0)),"")</f>
        <v>675.76</v>
      </c>
      <c r="J32" s="3">
        <f t="shared" si="24"/>
        <v>677.51</v>
      </c>
      <c r="K32" s="3">
        <f t="shared" si="24"/>
        <v>642.23</v>
      </c>
      <c r="L32" s="3">
        <f t="shared" si="24"/>
        <v>620.38</v>
      </c>
      <c r="M32" s="3">
        <f t="shared" si="24"/>
        <v>604.75</v>
      </c>
      <c r="N32" s="3">
        <f t="shared" si="24"/>
        <v>575.63</v>
      </c>
      <c r="O32" s="3">
        <f t="shared" si="24"/>
        <v>597.80999999999995</v>
      </c>
      <c r="P32" s="3">
        <f t="shared" si="24"/>
        <v>581.46</v>
      </c>
      <c r="Q32" s="3">
        <f t="shared" si="24"/>
        <v>549.42999999999995</v>
      </c>
      <c r="R32" s="3">
        <f t="shared" si="24"/>
        <v>505.85</v>
      </c>
      <c r="S32" s="3">
        <f t="shared" si="24"/>
        <v>445.92</v>
      </c>
      <c r="T32" s="3">
        <f t="shared" si="24"/>
        <v>361.22</v>
      </c>
      <c r="U32" s="3">
        <f t="shared" si="24"/>
        <v>11570.68</v>
      </c>
      <c r="V32" s="3">
        <f t="shared" si="24"/>
        <v>9410.8700000000008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0.41</v>
      </c>
      <c r="E33" s="3">
        <f>IFERROR(INDEX(E51:E500,MATCH($A$33,$C$51:$C$500,0)),"")</f>
        <v>0.52</v>
      </c>
      <c r="H33" s="3">
        <f>IFERROR(INDEX(D33:G33,COUNT(D33:G33)),"")</f>
        <v>0.52</v>
      </c>
      <c r="I33" s="3">
        <f t="shared" ref="I33:V33" si="25">IFERROR(INDEX(I51:I500,MATCH($C$33,$C$51:$C$500,0)),"")</f>
        <v>0.74</v>
      </c>
      <c r="J33" s="3">
        <f t="shared" si="25"/>
        <v>0.75</v>
      </c>
      <c r="K33" s="3">
        <f t="shared" si="25"/>
        <v>0.46</v>
      </c>
      <c r="L33" s="3">
        <f t="shared" si="25"/>
        <v>0.76</v>
      </c>
      <c r="M33" s="3">
        <f t="shared" si="25"/>
        <v>0.93</v>
      </c>
      <c r="N33" s="3">
        <f t="shared" si="25"/>
        <v>0.52</v>
      </c>
      <c r="O33" s="3">
        <f t="shared" si="25"/>
        <v>0.33</v>
      </c>
      <c r="P33" s="3">
        <f t="shared" si="25"/>
        <v>0.89</v>
      </c>
      <c r="Q33" s="3">
        <f t="shared" si="25"/>
        <v>1.04</v>
      </c>
      <c r="R33" s="3">
        <f t="shared" si="25"/>
        <v>1.35</v>
      </c>
      <c r="S33" s="3">
        <f t="shared" si="25"/>
        <v>1.79</v>
      </c>
      <c r="T33" s="3">
        <f t="shared" si="25"/>
        <v>0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59.24</v>
      </c>
      <c r="E34" s="3">
        <f>IFERROR(INDEX(E51:E500,MATCH($A$34,$C$51:$C$500,0)),"")</f>
        <v>55.84</v>
      </c>
      <c r="H34" s="3">
        <f>IFERROR(INDEX(D34:G34,COUNT(D34:G34)),"")</f>
        <v>55.84</v>
      </c>
      <c r="I34" s="3">
        <f t="shared" ref="I34:V34" si="26">IFERROR(INDEX(I51:I500,MATCH($C$34,$C$51:$C$500,0)),"")</f>
        <v>54.25</v>
      </c>
      <c r="J34" s="3">
        <f t="shared" si="26"/>
        <v>14.53</v>
      </c>
      <c r="K34" s="3">
        <f t="shared" si="26"/>
        <v>22.24</v>
      </c>
      <c r="L34" s="3">
        <f t="shared" si="26"/>
        <v>30.46</v>
      </c>
      <c r="M34" s="3">
        <f t="shared" si="26"/>
        <v>19.579999999999998</v>
      </c>
      <c r="N34" s="3">
        <f t="shared" si="26"/>
        <v>-13.52</v>
      </c>
      <c r="O34" s="3">
        <f t="shared" si="26"/>
        <v>12.05</v>
      </c>
      <c r="P34" s="3">
        <f t="shared" si="26"/>
        <v>16.25</v>
      </c>
      <c r="Q34" s="3">
        <f t="shared" si="26"/>
        <v>15.57</v>
      </c>
      <c r="R34" s="3">
        <f t="shared" si="26"/>
        <v>11.44</v>
      </c>
      <c r="S34" s="3">
        <f t="shared" si="26"/>
        <v>39.909999999999997</v>
      </c>
      <c r="T34" s="3">
        <f t="shared" si="26"/>
        <v>0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20.05</v>
      </c>
      <c r="E35" s="3">
        <f>IFERROR(INDEX(E51:E500,MATCH($A$35,$C$51:$C$500,0)),"")</f>
        <v>26.27</v>
      </c>
      <c r="H35" s="3">
        <f>IFERROR(INDEX(D35:G35,COUNT(D35:G35)),"")</f>
        <v>26.27</v>
      </c>
      <c r="I35" s="3">
        <f t="shared" ref="I35:V35" si="27">IFERROR(INDEX(I51:I500,MATCH($C$35,$C$51:$C$500,0)),"")</f>
        <v>9.65</v>
      </c>
      <c r="J35" s="3">
        <f t="shared" si="27"/>
        <v>10.23</v>
      </c>
      <c r="K35" s="3">
        <f t="shared" si="27"/>
        <v>5.89</v>
      </c>
      <c r="L35" s="3">
        <f t="shared" si="27"/>
        <v>9.76</v>
      </c>
      <c r="M35" s="3">
        <f t="shared" si="27"/>
        <v>12.3</v>
      </c>
      <c r="N35" s="3">
        <f t="shared" si="27"/>
        <v>6.1</v>
      </c>
      <c r="O35" s="3">
        <f t="shared" si="27"/>
        <v>4.08</v>
      </c>
      <c r="P35" s="3">
        <f t="shared" si="27"/>
        <v>11.97</v>
      </c>
      <c r="Q35" s="3">
        <f t="shared" si="27"/>
        <v>18.809999999999999</v>
      </c>
      <c r="R35" s="3">
        <f t="shared" si="27"/>
        <v>22.33</v>
      </c>
      <c r="S35" s="3">
        <f t="shared" si="27"/>
        <v>27.93</v>
      </c>
      <c r="T35" s="3">
        <f t="shared" si="27"/>
        <v>0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V36" si="28">IFERROR(INDEX(H51:H500,MATCH($C$36,$C$51:$C$500,0)),"")</f>
        <v>0.52340000000000009</v>
      </c>
      <c r="I36" s="4">
        <f t="shared" si="28"/>
        <v>1.2654000000000001</v>
      </c>
      <c r="J36" s="4">
        <f t="shared" si="28"/>
        <v>0.33069999999999999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V37" si="29">IFERROR(INDEX(H51:H500,MATCH($C$37,$C$51:$C$500,0)),"")</f>
        <v>11.61</v>
      </c>
      <c r="I37" s="3">
        <f t="shared" si="29"/>
        <v>11.61</v>
      </c>
      <c r="J37" s="3">
        <f t="shared" si="29"/>
        <v>11.61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85</v>
      </c>
      <c r="C51" t="s">
        <v>6</v>
      </c>
      <c r="D51" s="5">
        <v>96874600000</v>
      </c>
      <c r="E51" s="5">
        <v>92839237000</v>
      </c>
      <c r="F51" s="5">
        <v>90202725000</v>
      </c>
      <c r="G51" s="5">
        <v>90320440000</v>
      </c>
      <c r="I51" s="5">
        <v>355657358000</v>
      </c>
      <c r="J51" s="5">
        <v>343324859000</v>
      </c>
      <c r="K51" s="5">
        <v>348348965000</v>
      </c>
      <c r="L51" s="5">
        <v>334523481000</v>
      </c>
      <c r="M51" s="5">
        <v>316572333000</v>
      </c>
      <c r="N51" s="5">
        <v>336776801000</v>
      </c>
      <c r="O51" s="5">
        <v>333987373000</v>
      </c>
      <c r="P51" s="5">
        <v>299234087000</v>
      </c>
      <c r="Q51" s="5">
        <v>208794196000</v>
      </c>
      <c r="R51" s="5">
        <v>175319744000</v>
      </c>
      <c r="S51" s="5">
        <v>163491578898</v>
      </c>
      <c r="T51" s="5">
        <v>141918294934</v>
      </c>
      <c r="U51" s="5">
        <v>119486433944</v>
      </c>
      <c r="V51" s="5">
        <v>62066403005</v>
      </c>
    </row>
    <row r="52" spans="2:22" ht="15.5" x14ac:dyDescent="0.35">
      <c r="C52" t="s">
        <v>86</v>
      </c>
      <c r="N52" s="5">
        <v>-27384731000</v>
      </c>
      <c r="O52" s="5">
        <v>-28566318000</v>
      </c>
      <c r="P52" s="5">
        <v>-25395621000</v>
      </c>
      <c r="Q52" s="5">
        <v>-20146444000</v>
      </c>
      <c r="R52" s="5">
        <v>-18444498000</v>
      </c>
      <c r="S52" s="5">
        <v>-16059572314</v>
      </c>
      <c r="T52" s="5">
        <v>-13083999855</v>
      </c>
      <c r="U52" s="5">
        <v>-5940210334</v>
      </c>
      <c r="V52" s="5">
        <v>-3886481095</v>
      </c>
    </row>
    <row r="53" spans="2:22" ht="15.5" x14ac:dyDescent="0.35">
      <c r="C53" t="s">
        <v>87</v>
      </c>
      <c r="D53" s="5">
        <v>96874600000</v>
      </c>
      <c r="E53" s="5">
        <v>92839237000</v>
      </c>
      <c r="F53" s="5">
        <v>90202725000</v>
      </c>
      <c r="G53" s="5">
        <v>90320440000</v>
      </c>
      <c r="I53" s="5">
        <v>355657358000</v>
      </c>
      <c r="J53" s="5">
        <v>343324859000</v>
      </c>
      <c r="K53" s="5">
        <v>348348965000</v>
      </c>
      <c r="L53" s="5">
        <v>334523481000</v>
      </c>
      <c r="M53" s="5">
        <v>316572333000</v>
      </c>
      <c r="N53" s="5">
        <v>309392070000</v>
      </c>
      <c r="O53" s="5">
        <v>305421055000</v>
      </c>
      <c r="P53" s="5">
        <v>273838466000</v>
      </c>
      <c r="Q53" s="5">
        <v>188647752000</v>
      </c>
      <c r="R53" s="5">
        <v>156875246000</v>
      </c>
      <c r="S53" s="5">
        <v>147432006584</v>
      </c>
      <c r="T53" s="5">
        <v>128834295079</v>
      </c>
      <c r="U53" s="5">
        <v>113546223610</v>
      </c>
      <c r="V53" s="5">
        <v>58179921910</v>
      </c>
    </row>
    <row r="54" spans="2:22" ht="15.5" x14ac:dyDescent="0.35">
      <c r="C54" t="s">
        <v>88</v>
      </c>
      <c r="D54" s="5">
        <v>-29855304000</v>
      </c>
      <c r="E54" s="5">
        <v>-27323597000</v>
      </c>
      <c r="F54" s="5">
        <v>-32002357000</v>
      </c>
      <c r="G54" s="5">
        <v>-60163915000</v>
      </c>
      <c r="I54" s="5">
        <v>-150923431000</v>
      </c>
      <c r="J54" s="5">
        <v>-138513185000</v>
      </c>
      <c r="K54" s="5">
        <v>-131554382000</v>
      </c>
      <c r="L54" s="5">
        <v>-118553179000</v>
      </c>
      <c r="M54" s="5">
        <v>-117950147000</v>
      </c>
      <c r="N54" s="5">
        <v>-96246339000</v>
      </c>
      <c r="O54" s="5">
        <v>-59996413000</v>
      </c>
      <c r="P54" s="5">
        <v>-57539108000</v>
      </c>
      <c r="Q54" s="5">
        <v>-46202744000</v>
      </c>
      <c r="R54" s="5">
        <v>-39143379000</v>
      </c>
      <c r="S54" s="5">
        <v>-25754380109</v>
      </c>
      <c r="T54" s="5">
        <v>-14583645052</v>
      </c>
      <c r="U54" s="5">
        <v>-7944456616</v>
      </c>
      <c r="V54" s="5">
        <v>-9339758874</v>
      </c>
    </row>
    <row r="55" spans="2:22" ht="15.5" x14ac:dyDescent="0.35">
      <c r="C55" t="s">
        <v>90</v>
      </c>
      <c r="D55" s="5">
        <v>-29855304000</v>
      </c>
      <c r="E55" s="5">
        <v>-27323597000</v>
      </c>
      <c r="F55" s="5">
        <v>-32002357000</v>
      </c>
      <c r="G55" s="5">
        <v>-60163915000</v>
      </c>
      <c r="I55" s="5">
        <v>-150923431000</v>
      </c>
      <c r="J55" s="5">
        <v>-138513185000</v>
      </c>
      <c r="K55" s="5">
        <v>-131554382000</v>
      </c>
      <c r="L55" s="5">
        <v>-118553179000</v>
      </c>
      <c r="M55" s="5">
        <v>-117950147000</v>
      </c>
      <c r="N55" s="5">
        <v>-96246339000</v>
      </c>
      <c r="O55" s="5">
        <v>-59996413000</v>
      </c>
      <c r="P55" s="5">
        <v>-57539108000</v>
      </c>
      <c r="Q55" s="5">
        <v>-46202744000</v>
      </c>
      <c r="R55" s="5">
        <v>-39143379000</v>
      </c>
      <c r="S55" s="5">
        <v>-25754380109</v>
      </c>
      <c r="T55" s="5">
        <v>-14583645052</v>
      </c>
      <c r="U55" s="5">
        <v>-7944456616</v>
      </c>
      <c r="V55" s="5">
        <v>-9339758874</v>
      </c>
    </row>
    <row r="56" spans="2:22" ht="15.5" x14ac:dyDescent="0.35">
      <c r="C56" t="s">
        <v>92</v>
      </c>
      <c r="D56" s="5">
        <v>67019296000</v>
      </c>
      <c r="E56" s="5">
        <v>65515640000</v>
      </c>
      <c r="F56" s="5">
        <v>58200368000</v>
      </c>
      <c r="G56" s="5">
        <v>30156525000</v>
      </c>
      <c r="I56" s="5">
        <v>204733927000</v>
      </c>
      <c r="J56" s="5">
        <v>204811674000</v>
      </c>
      <c r="K56" s="5">
        <v>216794583000</v>
      </c>
      <c r="L56" s="5">
        <v>215970302000</v>
      </c>
      <c r="M56" s="5">
        <v>198622186000</v>
      </c>
      <c r="N56" s="5">
        <v>213145731000</v>
      </c>
      <c r="O56" s="5">
        <v>245424642000</v>
      </c>
      <c r="P56" s="5">
        <v>216299358000</v>
      </c>
      <c r="Q56" s="5">
        <v>142445008000</v>
      </c>
      <c r="R56" s="5">
        <v>117731867000</v>
      </c>
      <c r="S56" s="5">
        <v>121677626475</v>
      </c>
      <c r="T56" s="5">
        <v>114250650027</v>
      </c>
      <c r="U56" s="5">
        <v>105601766994</v>
      </c>
      <c r="V56" s="5">
        <v>48840163036</v>
      </c>
    </row>
    <row r="57" spans="2:22" ht="15.5" x14ac:dyDescent="0.35">
      <c r="C57" t="s">
        <v>93</v>
      </c>
      <c r="D57" s="5">
        <v>-22371594000</v>
      </c>
      <c r="E57" s="5">
        <v>-6098938000</v>
      </c>
      <c r="F57" s="5">
        <v>-33342852000</v>
      </c>
      <c r="G57" s="5">
        <v>-6437314000</v>
      </c>
      <c r="I57" s="5">
        <v>-99749551000</v>
      </c>
      <c r="J57" s="5">
        <v>80805498000</v>
      </c>
      <c r="K57" s="5">
        <v>-69007082000</v>
      </c>
      <c r="L57" s="5">
        <v>10620354000</v>
      </c>
      <c r="M57" s="5">
        <v>193562341000</v>
      </c>
      <c r="N57" s="5">
        <v>-268690586000</v>
      </c>
      <c r="O57" s="5">
        <v>62099456000</v>
      </c>
      <c r="P57" s="5">
        <v>65046009000</v>
      </c>
      <c r="Q57" s="5">
        <v>171606060000</v>
      </c>
      <c r="R57" s="5">
        <v>299099087000</v>
      </c>
      <c r="S57" s="5">
        <v>9325033802</v>
      </c>
      <c r="T57" s="5">
        <v>195144393219</v>
      </c>
      <c r="U57" s="5">
        <v>68585121834</v>
      </c>
      <c r="V57" s="5">
        <v>323498156266</v>
      </c>
    </row>
    <row r="58" spans="2:22" ht="15.5" x14ac:dyDescent="0.35">
      <c r="C58" t="s">
        <v>27</v>
      </c>
      <c r="D58" s="5">
        <v>-30563627000</v>
      </c>
      <c r="E58" s="5">
        <v>-34075195000</v>
      </c>
      <c r="F58" s="5">
        <v>-40949914000</v>
      </c>
      <c r="G58" s="5">
        <v>-43962369000</v>
      </c>
      <c r="I58" s="5">
        <v>-157617614000</v>
      </c>
      <c r="J58" s="5">
        <v>-161126989000</v>
      </c>
      <c r="K58" s="5">
        <v>-138961130000</v>
      </c>
      <c r="L58" s="5">
        <v>-73633764000</v>
      </c>
      <c r="M58" s="5">
        <v>-49809502000</v>
      </c>
      <c r="N58" s="5">
        <v>-100038486000</v>
      </c>
      <c r="O58" s="5">
        <v>-53750855000</v>
      </c>
      <c r="P58" s="5">
        <v>-47461982000</v>
      </c>
      <c r="Q58" s="5">
        <v>-52254004000</v>
      </c>
      <c r="R58" s="5">
        <v>-46805858000</v>
      </c>
      <c r="S58" s="5">
        <v>-51843262964</v>
      </c>
      <c r="T58" s="5">
        <v>-43863297461</v>
      </c>
      <c r="U58" s="5">
        <v>-36054242139</v>
      </c>
      <c r="V58" s="5">
        <v>-16252673404</v>
      </c>
    </row>
    <row r="59" spans="2:22" ht="15.5" x14ac:dyDescent="0.35">
      <c r="C59" t="s">
        <v>95</v>
      </c>
      <c r="M59" s="5">
        <v>9498000</v>
      </c>
      <c r="N59" s="5">
        <v>-8410544000</v>
      </c>
      <c r="O59" s="5">
        <v>3386425000</v>
      </c>
      <c r="P59" s="5">
        <v>-9198338000</v>
      </c>
      <c r="Q59" s="5">
        <v>-864835000</v>
      </c>
      <c r="R59" s="5">
        <v>3294596000</v>
      </c>
      <c r="S59" s="5">
        <v>-28939823694</v>
      </c>
      <c r="T59" s="5">
        <v>-15201324314</v>
      </c>
      <c r="U59" s="5">
        <v>-117712468240</v>
      </c>
      <c r="V59" s="5">
        <v>-21987032995</v>
      </c>
    </row>
    <row r="60" spans="2:22" ht="15.5" x14ac:dyDescent="0.35">
      <c r="C60" t="s">
        <v>94</v>
      </c>
      <c r="D60" s="5">
        <v>1451887000</v>
      </c>
      <c r="E60" s="5">
        <v>972951000</v>
      </c>
      <c r="F60" s="5">
        <v>677108000</v>
      </c>
      <c r="G60" s="5">
        <v>674237000</v>
      </c>
      <c r="I60" s="5">
        <v>3102275000</v>
      </c>
      <c r="J60" s="5">
        <v>5492186000</v>
      </c>
      <c r="K60" s="5">
        <v>19762128000</v>
      </c>
      <c r="L60" s="5">
        <v>27999439000</v>
      </c>
      <c r="M60" s="5">
        <v>20494185000</v>
      </c>
      <c r="N60" s="5">
        <v>12347583000</v>
      </c>
      <c r="O60" s="5">
        <v>6697632000</v>
      </c>
      <c r="P60" s="5">
        <v>8084806000</v>
      </c>
      <c r="Q60" s="5">
        <v>4890271000</v>
      </c>
      <c r="R60" s="5">
        <v>17543463000</v>
      </c>
      <c r="S60" s="5">
        <v>28203321252</v>
      </c>
      <c r="T60" s="5">
        <v>1045539815</v>
      </c>
      <c r="U60" s="5">
        <v>63449622</v>
      </c>
      <c r="V60" s="5">
        <v>203633089</v>
      </c>
    </row>
    <row r="61" spans="2:22" ht="15.5" x14ac:dyDescent="0.35">
      <c r="C61" t="s">
        <v>313</v>
      </c>
      <c r="D61" s="5">
        <v>6553731000</v>
      </c>
      <c r="E61" s="5">
        <v>26757399000</v>
      </c>
      <c r="F61" s="5">
        <v>7923591000</v>
      </c>
      <c r="G61" s="5">
        <v>11168435000</v>
      </c>
      <c r="I61" s="5">
        <v>28838183000</v>
      </c>
      <c r="J61" s="5">
        <v>34187380000</v>
      </c>
      <c r="K61" s="5">
        <v>16762593000</v>
      </c>
      <c r="L61" s="5">
        <v>39706850000</v>
      </c>
      <c r="M61" s="5">
        <v>39692444000</v>
      </c>
      <c r="N61" s="5">
        <v>5280967000</v>
      </c>
    </row>
    <row r="62" spans="2:22" ht="15.5" x14ac:dyDescent="0.35">
      <c r="C62" t="s">
        <v>91</v>
      </c>
      <c r="I62" s="5">
        <v>5049396000</v>
      </c>
      <c r="J62" s="5">
        <v>894933000</v>
      </c>
      <c r="K62" s="5">
        <v>-2487093000</v>
      </c>
      <c r="L62" s="5">
        <v>438614000</v>
      </c>
      <c r="M62" s="5">
        <v>734725000</v>
      </c>
      <c r="N62" s="5">
        <v>-541631000</v>
      </c>
      <c r="O62" s="5">
        <v>-629455000</v>
      </c>
      <c r="P62" s="5">
        <v>-136820000</v>
      </c>
      <c r="Q62" s="5">
        <v>-981892000</v>
      </c>
      <c r="R62" s="5">
        <v>-4786000</v>
      </c>
      <c r="S62" s="5">
        <v>812309776</v>
      </c>
    </row>
    <row r="63" spans="2:22" ht="15.5" x14ac:dyDescent="0.35">
      <c r="C63" t="s">
        <v>96</v>
      </c>
      <c r="D63" s="5">
        <v>-22371594000</v>
      </c>
      <c r="E63" s="5">
        <v>-6098938000</v>
      </c>
      <c r="F63" s="5">
        <v>-33342852000</v>
      </c>
      <c r="G63" s="5">
        <v>-6437314000</v>
      </c>
      <c r="I63" s="5">
        <v>-99749551000</v>
      </c>
      <c r="J63" s="5">
        <v>80805498000</v>
      </c>
      <c r="K63" s="5">
        <v>-69007082000</v>
      </c>
      <c r="L63" s="5">
        <v>10620354000</v>
      </c>
      <c r="M63" s="5">
        <v>193562341000</v>
      </c>
      <c r="N63" s="5">
        <v>-268690586000</v>
      </c>
      <c r="O63" s="5">
        <v>62099456000</v>
      </c>
      <c r="P63" s="5">
        <v>65046009000</v>
      </c>
      <c r="Q63" s="5">
        <v>171606060000</v>
      </c>
      <c r="R63" s="5">
        <v>299099087000</v>
      </c>
      <c r="S63" s="5">
        <v>9325033802</v>
      </c>
      <c r="T63" s="5">
        <v>195144393219</v>
      </c>
      <c r="U63" s="5">
        <v>68585121834</v>
      </c>
      <c r="V63" s="5">
        <v>323498156266</v>
      </c>
    </row>
    <row r="64" spans="2:22" ht="15.5" x14ac:dyDescent="0.35">
      <c r="C64" t="s">
        <v>29</v>
      </c>
      <c r="D64" s="5">
        <v>44647702000</v>
      </c>
      <c r="E64" s="5">
        <v>59416702000</v>
      </c>
      <c r="F64" s="5">
        <v>24857516000</v>
      </c>
      <c r="G64" s="5">
        <v>23719211000</v>
      </c>
      <c r="I64" s="5">
        <v>104984376000</v>
      </c>
      <c r="J64" s="5">
        <v>285617172000</v>
      </c>
      <c r="K64" s="5">
        <v>147787501000</v>
      </c>
      <c r="L64" s="5">
        <v>226590656000</v>
      </c>
      <c r="M64" s="5">
        <v>392184527000</v>
      </c>
      <c r="N64" s="5">
        <v>-55544855000</v>
      </c>
      <c r="O64" s="5">
        <v>307524098000</v>
      </c>
      <c r="P64" s="5">
        <v>281345367000</v>
      </c>
      <c r="Q64" s="5">
        <v>314051068000</v>
      </c>
      <c r="R64" s="5">
        <v>416830954000</v>
      </c>
      <c r="S64" s="5">
        <v>131002660277</v>
      </c>
      <c r="T64" s="5">
        <v>309395043246</v>
      </c>
      <c r="U64" s="5">
        <v>174186888828</v>
      </c>
      <c r="V64" s="5">
        <v>372338319302</v>
      </c>
    </row>
    <row r="65" spans="3:22" ht="15.5" x14ac:dyDescent="0.35">
      <c r="C65" t="s">
        <v>28</v>
      </c>
      <c r="D65" s="5">
        <v>-9900239000</v>
      </c>
      <c r="E65" s="5">
        <v>-9212022000</v>
      </c>
      <c r="F65" s="5">
        <v>-9953949000</v>
      </c>
      <c r="G65" s="5">
        <v>-6072469000</v>
      </c>
      <c r="I65" s="5">
        <v>-34259315000</v>
      </c>
      <c r="J65" s="5">
        <v>-35125812000</v>
      </c>
      <c r="K65" s="5">
        <v>-34433932000</v>
      </c>
      <c r="L65" s="5">
        <v>-32044482000</v>
      </c>
      <c r="M65" s="5">
        <v>-25921830000</v>
      </c>
      <c r="N65" s="5">
        <v>-33533696000</v>
      </c>
      <c r="O65" s="5">
        <v>-33702906000</v>
      </c>
      <c r="P65" s="5">
        <v>-32250000</v>
      </c>
      <c r="Q65" s="5">
        <v>-20986487000</v>
      </c>
      <c r="R65" s="5">
        <v>-17623957000</v>
      </c>
      <c r="S65" s="5">
        <v>-16349157890</v>
      </c>
      <c r="T65" s="5">
        <v>-14191829494</v>
      </c>
      <c r="U65" s="5">
        <v>-12201025341</v>
      </c>
      <c r="V65" s="5">
        <v>-6298258683</v>
      </c>
    </row>
    <row r="66" spans="3:22" ht="15.5" x14ac:dyDescent="0.35">
      <c r="C66" t="s">
        <v>97</v>
      </c>
      <c r="D66" s="5">
        <v>-620539000</v>
      </c>
      <c r="E66" s="5">
        <v>-275787000</v>
      </c>
      <c r="F66" s="5">
        <v>-304358000</v>
      </c>
      <c r="G66" s="5">
        <v>2681503000</v>
      </c>
      <c r="I66" s="5">
        <v>1136115000</v>
      </c>
      <c r="J66" s="5">
        <v>-1905126000</v>
      </c>
      <c r="K66" s="5">
        <v>-851604000</v>
      </c>
      <c r="L66" s="5">
        <v>86206000</v>
      </c>
      <c r="M66" s="5">
        <v>4091894000</v>
      </c>
      <c r="N66" s="5">
        <v>-61873000</v>
      </c>
      <c r="O66" s="5">
        <v>-109242000</v>
      </c>
      <c r="P66" s="5">
        <v>-32250000</v>
      </c>
      <c r="Q66" s="5">
        <v>-39750000</v>
      </c>
      <c r="R66" s="5">
        <v>-18000000</v>
      </c>
    </row>
    <row r="67" spans="3:22" ht="15.5" x14ac:dyDescent="0.35">
      <c r="C67" t="s">
        <v>98</v>
      </c>
    </row>
    <row r="68" spans="3:22" ht="15.5" x14ac:dyDescent="0.35">
      <c r="C68" t="s">
        <v>448</v>
      </c>
      <c r="D68" s="5">
        <v>-9279700000</v>
      </c>
      <c r="E68" s="5">
        <v>-8936235000</v>
      </c>
      <c r="F68" s="5">
        <v>-9649591000</v>
      </c>
      <c r="G68" s="5">
        <v>-8753972000</v>
      </c>
      <c r="I68" s="5">
        <v>-35395430000</v>
      </c>
      <c r="J68" s="5">
        <v>-33220686000</v>
      </c>
      <c r="K68" s="5">
        <v>-33582328000</v>
      </c>
      <c r="L68" s="5">
        <v>-32130688000</v>
      </c>
      <c r="M68" s="5">
        <v>-30013724000</v>
      </c>
      <c r="N68" s="5">
        <v>-33471823000</v>
      </c>
      <c r="O68" s="5">
        <v>-33593664000</v>
      </c>
      <c r="Q68" s="5">
        <v>-20946737000</v>
      </c>
      <c r="R68" s="5">
        <v>-17605957000</v>
      </c>
    </row>
    <row r="69" spans="3:22" ht="15.5" x14ac:dyDescent="0.35">
      <c r="C69" t="s">
        <v>99</v>
      </c>
      <c r="D69" s="5">
        <v>-9900239000</v>
      </c>
      <c r="E69" s="5">
        <v>-9212022000</v>
      </c>
      <c r="F69" s="5">
        <v>-9953949000</v>
      </c>
      <c r="G69" s="5">
        <v>-6072469000</v>
      </c>
      <c r="I69" s="5">
        <v>-34259315000</v>
      </c>
      <c r="J69" s="5">
        <v>-35125812000</v>
      </c>
      <c r="K69" s="5">
        <v>-34433932000</v>
      </c>
      <c r="L69" s="5">
        <v>-32044482000</v>
      </c>
      <c r="M69" s="5">
        <v>-25921830000</v>
      </c>
      <c r="N69" s="5">
        <v>-33533696000</v>
      </c>
      <c r="O69" s="5">
        <v>-33702906000</v>
      </c>
      <c r="P69" s="5">
        <v>-32250000</v>
      </c>
      <c r="Q69" s="5">
        <v>-20986487000</v>
      </c>
      <c r="R69" s="5">
        <v>-17623957000</v>
      </c>
      <c r="S69" s="5">
        <v>-16349157890</v>
      </c>
      <c r="T69" s="5">
        <v>-14191829494</v>
      </c>
      <c r="U69" s="5">
        <v>-12201025341</v>
      </c>
      <c r="V69" s="5">
        <v>-6298258683</v>
      </c>
    </row>
    <row r="70" spans="3:22" ht="15.5" x14ac:dyDescent="0.35">
      <c r="C70" t="s">
        <v>100</v>
      </c>
      <c r="D70" s="5">
        <v>34747463000</v>
      </c>
      <c r="E70" s="5">
        <v>50204680000</v>
      </c>
      <c r="F70" s="5">
        <v>14903567000</v>
      </c>
      <c r="G70" s="5">
        <v>17646742000</v>
      </c>
      <c r="I70" s="5">
        <v>70725061000</v>
      </c>
      <c r="J70" s="5">
        <v>250491360000</v>
      </c>
      <c r="K70" s="5">
        <v>113353569000</v>
      </c>
      <c r="L70" s="5">
        <v>194546174000</v>
      </c>
      <c r="M70" s="5">
        <v>366262697000</v>
      </c>
      <c r="N70" s="5">
        <v>-89078551000</v>
      </c>
      <c r="O70" s="5">
        <v>273821192000</v>
      </c>
      <c r="P70" s="5">
        <v>281313117000</v>
      </c>
      <c r="Q70" s="5">
        <v>293064581000</v>
      </c>
      <c r="R70" s="5">
        <v>399206997000</v>
      </c>
      <c r="S70" s="5">
        <v>114653502387</v>
      </c>
      <c r="T70" s="5">
        <v>295203213752</v>
      </c>
      <c r="U70" s="5">
        <v>161985863487</v>
      </c>
      <c r="V70" s="5">
        <v>366040060619</v>
      </c>
    </row>
    <row r="71" spans="3:22" ht="15.5" x14ac:dyDescent="0.35">
      <c r="C71" t="s">
        <v>315</v>
      </c>
      <c r="T71" s="5">
        <v>-8481675216</v>
      </c>
      <c r="U71" s="5">
        <v>-71453987357</v>
      </c>
      <c r="V71" s="5">
        <v>-52109606080</v>
      </c>
    </row>
    <row r="72" spans="3:22" ht="15.5" x14ac:dyDescent="0.35">
      <c r="C72" t="s">
        <v>104</v>
      </c>
      <c r="D72" s="5">
        <v>34747463000</v>
      </c>
      <c r="E72" s="5">
        <v>50204680000</v>
      </c>
      <c r="F72" s="5">
        <v>14903567000</v>
      </c>
      <c r="G72" s="5">
        <v>17646742000</v>
      </c>
      <c r="I72" s="5">
        <v>70725061000</v>
      </c>
      <c r="J72" s="5">
        <v>250491360000</v>
      </c>
      <c r="K72" s="5">
        <v>113353569000</v>
      </c>
      <c r="L72" s="5">
        <v>194546174000</v>
      </c>
      <c r="M72" s="5">
        <v>366262697000</v>
      </c>
      <c r="N72" s="5">
        <v>-89078551000</v>
      </c>
      <c r="O72" s="5">
        <v>273821192000</v>
      </c>
      <c r="P72" s="5">
        <v>281313117000</v>
      </c>
      <c r="Q72" s="5">
        <v>293064581000</v>
      </c>
      <c r="R72" s="5">
        <v>399206997000</v>
      </c>
      <c r="S72" s="5">
        <v>114653502387</v>
      </c>
      <c r="T72" s="5">
        <v>286721538536</v>
      </c>
      <c r="U72" s="5">
        <v>90531876130</v>
      </c>
      <c r="V72" s="5">
        <v>313930454539</v>
      </c>
    </row>
    <row r="73" spans="3:22" ht="15.5" x14ac:dyDescent="0.35">
      <c r="C73" t="s">
        <v>105</v>
      </c>
      <c r="F73" s="5">
        <v>3385928000</v>
      </c>
      <c r="G73" s="5">
        <v>1144796000</v>
      </c>
      <c r="I73" s="5">
        <v>5049396000</v>
      </c>
      <c r="J73" s="5">
        <v>894933000</v>
      </c>
      <c r="K73" s="5">
        <v>-2487093000</v>
      </c>
      <c r="L73" s="5">
        <v>438614000</v>
      </c>
      <c r="M73" s="5">
        <v>734725000</v>
      </c>
      <c r="N73" s="5">
        <v>-541631000</v>
      </c>
      <c r="O73" s="5">
        <v>-629455000</v>
      </c>
      <c r="P73" s="5">
        <v>-136820000</v>
      </c>
      <c r="Q73" s="5">
        <v>-981892000</v>
      </c>
      <c r="R73" s="5">
        <v>-4786000</v>
      </c>
      <c r="S73" s="5">
        <v>812309776</v>
      </c>
    </row>
    <row r="74" spans="3:22" ht="15.5" x14ac:dyDescent="0.35">
      <c r="C74" t="s">
        <v>106</v>
      </c>
      <c r="F74" s="5">
        <v>3385928000</v>
      </c>
      <c r="G74" s="5">
        <v>1144796000</v>
      </c>
      <c r="I74" s="5">
        <v>5049396000</v>
      </c>
      <c r="J74" s="5">
        <v>894933000</v>
      </c>
      <c r="K74" s="5">
        <v>-2487093000</v>
      </c>
      <c r="L74" s="5">
        <v>438614000</v>
      </c>
      <c r="M74" s="5">
        <v>734725000</v>
      </c>
      <c r="N74" s="5">
        <v>-541631000</v>
      </c>
      <c r="O74" s="5">
        <v>-629455000</v>
      </c>
      <c r="P74" s="5">
        <v>-136820000</v>
      </c>
      <c r="Q74" s="5">
        <v>-981892000</v>
      </c>
      <c r="R74" s="5">
        <v>-4786000</v>
      </c>
      <c r="S74" s="5">
        <v>812309776</v>
      </c>
    </row>
    <row r="75" spans="3:22" ht="15.5" x14ac:dyDescent="0.35">
      <c r="C75" t="s">
        <v>107</v>
      </c>
      <c r="D75" s="5">
        <v>34747463000</v>
      </c>
      <c r="E75" s="5">
        <v>50204680000</v>
      </c>
      <c r="F75" s="5">
        <v>18289495000</v>
      </c>
      <c r="G75" s="5">
        <v>18791538000</v>
      </c>
      <c r="I75" s="5">
        <v>75774457000</v>
      </c>
      <c r="J75" s="5">
        <v>251386293000</v>
      </c>
      <c r="K75" s="5">
        <v>110866476000</v>
      </c>
      <c r="L75" s="5">
        <v>194984788000</v>
      </c>
      <c r="M75" s="5">
        <v>366997422000</v>
      </c>
      <c r="N75" s="5">
        <v>-89620182000</v>
      </c>
      <c r="O75" s="5">
        <v>273191737000</v>
      </c>
      <c r="P75" s="5">
        <v>281176297000</v>
      </c>
      <c r="Q75" s="5">
        <v>292082689000</v>
      </c>
      <c r="R75" s="5">
        <v>399202211000</v>
      </c>
      <c r="S75" s="5">
        <v>115465812163</v>
      </c>
      <c r="T75" s="5">
        <v>286721538536</v>
      </c>
      <c r="U75" s="5">
        <v>90531876130</v>
      </c>
      <c r="V75" s="5">
        <v>313930454539</v>
      </c>
    </row>
    <row r="76" spans="3:22" ht="15.5" x14ac:dyDescent="0.35">
      <c r="C76" t="s">
        <v>108</v>
      </c>
      <c r="D76" s="5">
        <v>34747463000</v>
      </c>
      <c r="E76" s="5">
        <v>50204680000</v>
      </c>
      <c r="F76" s="5">
        <v>14903567000</v>
      </c>
      <c r="G76" s="5">
        <v>17646742000</v>
      </c>
      <c r="I76" s="5">
        <v>70725061000</v>
      </c>
      <c r="J76" s="5">
        <v>250491360000</v>
      </c>
      <c r="K76" s="5">
        <v>113353569000</v>
      </c>
      <c r="L76" s="5">
        <v>194546174000</v>
      </c>
      <c r="M76" s="5">
        <v>366262697000</v>
      </c>
      <c r="N76" s="5">
        <v>-89078551000</v>
      </c>
      <c r="O76" s="5">
        <v>273821192000</v>
      </c>
      <c r="P76" s="5">
        <v>281313117000</v>
      </c>
      <c r="Q76" s="5">
        <v>293064581000</v>
      </c>
      <c r="R76" s="5">
        <v>399206997000</v>
      </c>
      <c r="S76" s="5">
        <v>114653502387</v>
      </c>
      <c r="T76" s="5">
        <v>286721538536</v>
      </c>
      <c r="U76" s="5">
        <v>90531876130</v>
      </c>
      <c r="V76" s="5">
        <v>313930454539</v>
      </c>
    </row>
    <row r="77" spans="3:22" ht="15.5" x14ac:dyDescent="0.35">
      <c r="C77" t="s">
        <v>8</v>
      </c>
      <c r="D77" s="5">
        <v>32757965000</v>
      </c>
      <c r="E77" s="5">
        <v>43648085000</v>
      </c>
      <c r="F77" s="5">
        <v>16200904000</v>
      </c>
      <c r="G77" s="5">
        <v>16347209000</v>
      </c>
      <c r="I77" s="5">
        <v>68258578000</v>
      </c>
      <c r="J77" s="5">
        <v>242733477000</v>
      </c>
      <c r="K77" s="5">
        <v>89836721000</v>
      </c>
      <c r="L77" s="5">
        <v>107666335000</v>
      </c>
      <c r="M77" s="5">
        <v>199588117000</v>
      </c>
      <c r="N77" s="5">
        <v>-152400311000</v>
      </c>
      <c r="O77" s="5">
        <v>112549301000</v>
      </c>
      <c r="P77" s="5">
        <v>220334207000</v>
      </c>
      <c r="Q77" s="5">
        <v>251280529000</v>
      </c>
      <c r="R77" s="5">
        <v>342161423000</v>
      </c>
      <c r="S77" s="5">
        <v>115226942624</v>
      </c>
      <c r="T77" s="5">
        <v>286437322398</v>
      </c>
      <c r="U77" s="5">
        <v>90531876130</v>
      </c>
      <c r="V77" s="5">
        <v>313930454539</v>
      </c>
    </row>
    <row r="78" spans="3:22" ht="15.5" x14ac:dyDescent="0.35">
      <c r="C78" t="s">
        <v>404</v>
      </c>
      <c r="D78" s="5">
        <v>1989498000</v>
      </c>
      <c r="E78" s="5">
        <v>6556595000</v>
      </c>
      <c r="F78" s="5">
        <v>2088591000</v>
      </c>
      <c r="G78" s="5">
        <v>2444329000</v>
      </c>
      <c r="I78" s="5">
        <v>7515879000</v>
      </c>
      <c r="J78" s="5">
        <v>8652816000</v>
      </c>
      <c r="K78" s="5">
        <v>21029755000</v>
      </c>
      <c r="L78" s="5">
        <v>87318453000</v>
      </c>
      <c r="M78" s="5">
        <v>167409305000</v>
      </c>
      <c r="N78" s="5">
        <v>62780129000</v>
      </c>
      <c r="O78" s="5">
        <v>160642436000</v>
      </c>
      <c r="P78" s="5">
        <v>60842090000</v>
      </c>
      <c r="Q78" s="5">
        <v>40802160000</v>
      </c>
      <c r="R78" s="5">
        <v>57040788000</v>
      </c>
      <c r="S78" s="5">
        <v>238869539</v>
      </c>
      <c r="T78" s="5">
        <v>284216138</v>
      </c>
    </row>
    <row r="79" spans="3:22" ht="15.5" x14ac:dyDescent="0.35">
      <c r="C79" t="s">
        <v>109</v>
      </c>
      <c r="D79" s="5">
        <v>34747463000</v>
      </c>
      <c r="E79" s="5">
        <v>50204680000</v>
      </c>
      <c r="F79" s="5">
        <v>14903567000</v>
      </c>
      <c r="G79" s="5">
        <v>17646742000</v>
      </c>
      <c r="I79" s="5">
        <v>70725061000</v>
      </c>
      <c r="J79" s="5">
        <v>250491360000</v>
      </c>
      <c r="K79" s="5">
        <v>113353569000</v>
      </c>
      <c r="L79" s="5">
        <v>194546174000</v>
      </c>
      <c r="M79" s="5">
        <v>366262697000</v>
      </c>
      <c r="N79" s="5">
        <v>-89078551000</v>
      </c>
      <c r="O79" s="5">
        <v>273821192000</v>
      </c>
      <c r="P79" s="5">
        <v>281313117000</v>
      </c>
      <c r="Q79" s="5">
        <v>293064581000</v>
      </c>
      <c r="R79" s="5">
        <v>399206997000</v>
      </c>
      <c r="S79" s="5">
        <v>114653502387</v>
      </c>
      <c r="T79" s="5">
        <v>286721538536</v>
      </c>
      <c r="U79" s="5">
        <v>90531876130</v>
      </c>
      <c r="V79" s="5">
        <v>313930454539</v>
      </c>
    </row>
    <row r="80" spans="3:22" ht="15.5" x14ac:dyDescent="0.35">
      <c r="C80" t="s">
        <v>110</v>
      </c>
      <c r="D80" s="5">
        <v>34747463000</v>
      </c>
      <c r="E80" s="5">
        <v>50204680000</v>
      </c>
      <c r="F80" s="5">
        <v>18289495000</v>
      </c>
      <c r="G80" s="5">
        <v>18791538000</v>
      </c>
      <c r="I80" s="5">
        <v>75774457000</v>
      </c>
      <c r="J80" s="5">
        <v>251386293000</v>
      </c>
      <c r="K80" s="5">
        <v>110866476000</v>
      </c>
      <c r="L80" s="5">
        <v>194984788000</v>
      </c>
      <c r="M80" s="5">
        <v>366997422000</v>
      </c>
      <c r="N80" s="5">
        <v>-89620182000</v>
      </c>
      <c r="O80" s="5">
        <v>273191737000</v>
      </c>
      <c r="P80" s="5">
        <v>281176297000</v>
      </c>
      <c r="Q80" s="5">
        <v>292082689000</v>
      </c>
      <c r="R80" s="5">
        <v>399202211000</v>
      </c>
      <c r="S80" s="5">
        <v>115465812163</v>
      </c>
      <c r="T80" s="5">
        <v>286721538536</v>
      </c>
      <c r="U80" s="5">
        <v>90531876130</v>
      </c>
      <c r="V80" s="5">
        <v>313930454539</v>
      </c>
    </row>
    <row r="81" spans="2:22" ht="15.5" x14ac:dyDescent="0.35">
      <c r="C81" t="s">
        <v>111</v>
      </c>
      <c r="D81" s="5">
        <v>34747463000</v>
      </c>
      <c r="E81" s="5">
        <v>50204680000</v>
      </c>
      <c r="F81" s="5">
        <v>18289495000</v>
      </c>
      <c r="G81" s="5">
        <v>18791538000</v>
      </c>
      <c r="I81" s="5">
        <v>75774457000</v>
      </c>
      <c r="J81" s="5">
        <v>251386293000</v>
      </c>
      <c r="K81" s="5">
        <v>110866476000</v>
      </c>
      <c r="L81" s="5">
        <v>194984788000</v>
      </c>
      <c r="M81" s="5">
        <v>366997422000</v>
      </c>
      <c r="N81" s="5">
        <v>-89620182000</v>
      </c>
      <c r="O81" s="5">
        <v>273191737000</v>
      </c>
      <c r="P81" s="5">
        <v>281176297000</v>
      </c>
      <c r="Q81" s="5">
        <v>292082689000</v>
      </c>
      <c r="R81" s="5">
        <v>399202211000</v>
      </c>
      <c r="S81" s="5">
        <v>115465812163</v>
      </c>
      <c r="T81" s="5">
        <v>286721538536</v>
      </c>
      <c r="U81" s="5">
        <v>90531876130</v>
      </c>
      <c r="V81" s="5">
        <v>313930454539</v>
      </c>
    </row>
    <row r="83" spans="2:22" ht="15.5" x14ac:dyDescent="0.35">
      <c r="B83" t="s">
        <v>112</v>
      </c>
      <c r="C83" t="s">
        <v>113</v>
      </c>
    </row>
    <row r="84" spans="2:22" ht="15.5" x14ac:dyDescent="0.35">
      <c r="C84" t="s">
        <v>114</v>
      </c>
    </row>
    <row r="85" spans="2:22" ht="15.5" x14ac:dyDescent="0.35">
      <c r="C85" t="s">
        <v>20</v>
      </c>
      <c r="D85" s="5">
        <v>179229459000</v>
      </c>
      <c r="E85" s="5">
        <v>186977102000</v>
      </c>
      <c r="F85" s="5">
        <v>150429985000</v>
      </c>
      <c r="G85" s="5">
        <v>130554562000</v>
      </c>
      <c r="I85" s="5">
        <v>150429985000</v>
      </c>
      <c r="J85" s="5">
        <v>98340192000</v>
      </c>
      <c r="K85" s="5">
        <v>558211380000</v>
      </c>
      <c r="L85" s="5">
        <v>1438404650000</v>
      </c>
      <c r="M85" s="5">
        <v>770334468000</v>
      </c>
      <c r="N85" s="5">
        <v>1252298329000</v>
      </c>
      <c r="O85" s="5">
        <v>129320049000</v>
      </c>
      <c r="P85" s="5">
        <v>152174691000</v>
      </c>
      <c r="Q85" s="5">
        <v>201516169000</v>
      </c>
      <c r="R85" s="5">
        <v>104682820000</v>
      </c>
      <c r="S85" s="5">
        <v>382973218132</v>
      </c>
      <c r="T85" s="5">
        <v>11311274890</v>
      </c>
      <c r="U85" s="5">
        <v>6367919242</v>
      </c>
      <c r="V85" s="5">
        <v>6308840777</v>
      </c>
    </row>
    <row r="86" spans="2:22" ht="15.5" x14ac:dyDescent="0.35">
      <c r="C86" t="s">
        <v>117</v>
      </c>
      <c r="D86" s="5">
        <v>43109580000</v>
      </c>
      <c r="E86" s="5">
        <v>30341129000</v>
      </c>
      <c r="F86" s="5">
        <v>74168707000</v>
      </c>
      <c r="G86" s="5">
        <v>49283269000</v>
      </c>
      <c r="I86" s="5">
        <v>74168707000</v>
      </c>
      <c r="J86" s="5">
        <v>84395193000</v>
      </c>
      <c r="K86" s="5">
        <v>92716726000</v>
      </c>
      <c r="L86" s="5">
        <v>85537961000</v>
      </c>
      <c r="M86" s="5">
        <v>97669756000</v>
      </c>
      <c r="N86" s="5">
        <v>81193567000</v>
      </c>
      <c r="O86" s="5">
        <v>40906490000</v>
      </c>
      <c r="P86" s="5">
        <v>51341889000</v>
      </c>
      <c r="Q86" s="5">
        <v>8510903000</v>
      </c>
      <c r="R86" s="5">
        <v>2307177000</v>
      </c>
      <c r="S86" s="5">
        <v>8775493343</v>
      </c>
      <c r="T86" s="5">
        <v>13713779676</v>
      </c>
      <c r="U86" s="5">
        <v>10457013696</v>
      </c>
      <c r="V86" s="5">
        <v>380798843</v>
      </c>
    </row>
    <row r="87" spans="2:22" ht="15.5" x14ac:dyDescent="0.35">
      <c r="C87" t="s">
        <v>118</v>
      </c>
      <c r="D87" s="5">
        <v>4147733000</v>
      </c>
      <c r="E87" s="5">
        <v>776434000</v>
      </c>
      <c r="F87" s="5">
        <v>4839378000</v>
      </c>
      <c r="G87" s="5">
        <v>4628728000</v>
      </c>
      <c r="I87" s="5">
        <v>4839378000</v>
      </c>
      <c r="J87" s="5">
        <v>1879186000</v>
      </c>
      <c r="K87" s="5">
        <v>5173803000</v>
      </c>
      <c r="L87" s="5">
        <v>11240302000</v>
      </c>
      <c r="M87" s="5">
        <v>29709152000</v>
      </c>
      <c r="N87" s="5">
        <v>124289464000</v>
      </c>
      <c r="O87" s="5">
        <v>121886378000</v>
      </c>
      <c r="P87" s="5">
        <v>46550409000</v>
      </c>
      <c r="Q87" s="5">
        <v>78502429000</v>
      </c>
      <c r="R87" s="5">
        <v>58136624000</v>
      </c>
      <c r="S87" s="5">
        <v>10251108942</v>
      </c>
      <c r="T87" s="5">
        <v>22182858085</v>
      </c>
      <c r="U87" s="5">
        <v>21147522698</v>
      </c>
      <c r="V87" s="5">
        <v>18859390232</v>
      </c>
    </row>
    <row r="88" spans="2:22" ht="15.5" x14ac:dyDescent="0.35">
      <c r="C88" t="s">
        <v>119</v>
      </c>
      <c r="D88" s="5">
        <v>2157000</v>
      </c>
      <c r="L88" s="5">
        <v>56918000</v>
      </c>
      <c r="M88" s="5">
        <v>49410000</v>
      </c>
      <c r="N88" s="5">
        <v>52657280000</v>
      </c>
      <c r="O88" s="5">
        <v>8212155000</v>
      </c>
      <c r="P88" s="5">
        <v>14555462000</v>
      </c>
      <c r="Q88" s="5">
        <v>6509566000</v>
      </c>
      <c r="R88" s="5">
        <v>35642684000</v>
      </c>
      <c r="S88" s="5">
        <v>2395189025</v>
      </c>
      <c r="T88" s="5">
        <v>4391508215</v>
      </c>
      <c r="U88" s="5">
        <v>3933647445</v>
      </c>
      <c r="V88" s="5">
        <v>4614610395</v>
      </c>
    </row>
    <row r="89" spans="2:22" ht="15.5" x14ac:dyDescent="0.35">
      <c r="C89" t="s">
        <v>120</v>
      </c>
      <c r="D89" s="5">
        <v>43109580000</v>
      </c>
      <c r="E89" s="5">
        <v>30341129000</v>
      </c>
      <c r="F89" s="5">
        <v>74168707000</v>
      </c>
      <c r="G89" s="5">
        <v>49283269000</v>
      </c>
      <c r="I89" s="5">
        <v>74168707000</v>
      </c>
      <c r="J89" s="5">
        <v>84395193000</v>
      </c>
      <c r="K89" s="5">
        <v>92716726000</v>
      </c>
      <c r="L89" s="5">
        <v>85537961000</v>
      </c>
      <c r="M89" s="5">
        <v>97669756000</v>
      </c>
      <c r="N89" s="5">
        <v>81193567000</v>
      </c>
      <c r="O89" s="5">
        <v>40906490000</v>
      </c>
      <c r="P89" s="5">
        <v>51341889000</v>
      </c>
      <c r="Q89" s="5">
        <v>8510903000</v>
      </c>
      <c r="R89" s="5">
        <v>2307177000</v>
      </c>
      <c r="S89" s="5">
        <v>8775493343</v>
      </c>
      <c r="T89" s="5">
        <v>13713779676</v>
      </c>
      <c r="U89" s="5">
        <v>10457013696</v>
      </c>
      <c r="V89" s="5">
        <v>380798843</v>
      </c>
    </row>
    <row r="90" spans="2:22" ht="15.5" x14ac:dyDescent="0.35">
      <c r="C90" t="s">
        <v>123</v>
      </c>
    </row>
    <row r="91" spans="2:22" ht="15.5" x14ac:dyDescent="0.35">
      <c r="C91" t="s">
        <v>121</v>
      </c>
      <c r="R91" s="5">
        <v>348487000</v>
      </c>
      <c r="S91" s="5">
        <v>58314226015</v>
      </c>
    </row>
    <row r="92" spans="2:22" ht="15.5" x14ac:dyDescent="0.35">
      <c r="C92" t="s">
        <v>317</v>
      </c>
      <c r="M92" s="5">
        <v>1804843000</v>
      </c>
      <c r="N92" s="5">
        <v>3322081000</v>
      </c>
      <c r="P92" s="5">
        <v>278695000</v>
      </c>
      <c r="Q92" s="5">
        <v>13000000</v>
      </c>
      <c r="T92" s="5">
        <v>1507735586</v>
      </c>
      <c r="U92" s="5">
        <v>2219559023</v>
      </c>
      <c r="V92" s="5">
        <v>14922658871</v>
      </c>
    </row>
    <row r="93" spans="2:22" ht="15.5" x14ac:dyDescent="0.35">
      <c r="C93" t="s">
        <v>91</v>
      </c>
      <c r="J93" s="5">
        <v>323025000</v>
      </c>
      <c r="K93" s="5">
        <v>244074000</v>
      </c>
      <c r="L93" s="5">
        <v>263186000</v>
      </c>
      <c r="M93" s="5">
        <v>-33910000</v>
      </c>
      <c r="U93" s="5">
        <v>263214025915</v>
      </c>
      <c r="V93" s="5">
        <v>191760038558</v>
      </c>
    </row>
    <row r="94" spans="2:22" ht="15.5" x14ac:dyDescent="0.35">
      <c r="C94" t="s">
        <v>124</v>
      </c>
      <c r="D94" s="5">
        <v>340808752000</v>
      </c>
      <c r="E94" s="5">
        <v>354359786000</v>
      </c>
      <c r="F94" s="5">
        <v>346132110000</v>
      </c>
      <c r="G94" s="5">
        <v>314051560000</v>
      </c>
      <c r="I94" s="5">
        <v>346132110000</v>
      </c>
      <c r="J94" s="5">
        <v>311070239000</v>
      </c>
      <c r="K94" s="5">
        <v>759528309000</v>
      </c>
      <c r="L94" s="5">
        <v>1713109771000</v>
      </c>
      <c r="M94" s="5">
        <v>1153842689000</v>
      </c>
      <c r="N94" s="5">
        <v>1628532997000</v>
      </c>
      <c r="O94" s="5">
        <v>567365568000</v>
      </c>
      <c r="P94" s="5">
        <v>398155774000</v>
      </c>
      <c r="Q94" s="5">
        <v>390679024000</v>
      </c>
      <c r="R94" s="5">
        <v>199951967000</v>
      </c>
      <c r="S94" s="5">
        <v>518848867790</v>
      </c>
      <c r="T94" s="5">
        <v>82405876769</v>
      </c>
      <c r="U94" s="5">
        <v>88878636669</v>
      </c>
      <c r="V94" s="5">
        <v>88653831805</v>
      </c>
    </row>
    <row r="95" spans="2:22" ht="15.5" x14ac:dyDescent="0.35">
      <c r="C95" t="s">
        <v>125</v>
      </c>
    </row>
    <row r="96" spans="2:22" ht="15.5" x14ac:dyDescent="0.35">
      <c r="C96" t="s">
        <v>126</v>
      </c>
      <c r="D96" s="5">
        <v>4107149000</v>
      </c>
      <c r="E96" s="5">
        <v>4466220000</v>
      </c>
      <c r="F96" s="5">
        <v>4876423000</v>
      </c>
      <c r="G96" s="5">
        <v>5006622000</v>
      </c>
      <c r="I96" s="5">
        <v>4876423000</v>
      </c>
      <c r="J96" s="5">
        <v>6079241000</v>
      </c>
      <c r="K96" s="5">
        <v>6190605000</v>
      </c>
      <c r="L96" s="5">
        <v>4404797000</v>
      </c>
      <c r="M96" s="5">
        <v>1738527000</v>
      </c>
      <c r="N96" s="5">
        <v>2250843000</v>
      </c>
      <c r="O96" s="5">
        <v>8212783000</v>
      </c>
      <c r="P96" s="5">
        <v>11917141000</v>
      </c>
      <c r="Q96" s="5">
        <v>12326724000</v>
      </c>
      <c r="R96" s="5">
        <v>13342149000</v>
      </c>
      <c r="S96" s="5">
        <v>13482797270</v>
      </c>
      <c r="T96" s="5">
        <v>2106937649</v>
      </c>
      <c r="U96" s="5">
        <v>1235877493</v>
      </c>
      <c r="V96" s="5">
        <v>1262033032</v>
      </c>
    </row>
    <row r="97" spans="3:22" ht="15.5" x14ac:dyDescent="0.35">
      <c r="C97" t="s">
        <v>483</v>
      </c>
      <c r="D97" s="5">
        <v>5770745311000</v>
      </c>
      <c r="E97" s="5">
        <v>5757639856000</v>
      </c>
      <c r="F97" s="5">
        <v>5732427562000</v>
      </c>
      <c r="G97" s="5">
        <v>5720828619000</v>
      </c>
      <c r="I97" s="5">
        <v>5732427562000</v>
      </c>
      <c r="J97" s="5">
        <v>5661712876000</v>
      </c>
      <c r="K97" s="5">
        <v>5447277548000</v>
      </c>
      <c r="L97" s="5">
        <v>5386840868000</v>
      </c>
      <c r="M97" s="5">
        <v>5359833906000</v>
      </c>
      <c r="N97" s="5">
        <v>4489143584000</v>
      </c>
      <c r="O97" s="5">
        <v>5984272094000</v>
      </c>
      <c r="P97" s="5">
        <v>5269578483000</v>
      </c>
      <c r="Q97" s="5">
        <v>4592008750000</v>
      </c>
      <c r="R97" s="5">
        <v>3318776048000</v>
      </c>
      <c r="S97" s="5">
        <v>2388399500071</v>
      </c>
      <c r="T97" s="5">
        <v>2036805600000</v>
      </c>
      <c r="U97" s="5">
        <v>1748426159996</v>
      </c>
      <c r="V97" s="5">
        <v>1409201396188</v>
      </c>
    </row>
    <row r="98" spans="3:22" ht="15.5" x14ac:dyDescent="0.35">
      <c r="C98" t="s">
        <v>318</v>
      </c>
      <c r="D98" s="5">
        <v>543089042000</v>
      </c>
      <c r="E98" s="5">
        <v>536535311000</v>
      </c>
      <c r="F98" s="5">
        <v>517823125000</v>
      </c>
      <c r="G98" s="5">
        <v>509899534000</v>
      </c>
      <c r="I98" s="5">
        <v>517823125000</v>
      </c>
      <c r="J98" s="5">
        <v>488091979000</v>
      </c>
      <c r="K98" s="5">
        <v>458482628000</v>
      </c>
      <c r="L98" s="5">
        <v>452336129000</v>
      </c>
      <c r="M98" s="5">
        <v>508676404000</v>
      </c>
      <c r="N98" s="5">
        <v>489109624000</v>
      </c>
    </row>
    <row r="99" spans="3:22" ht="15.5" x14ac:dyDescent="0.35">
      <c r="C99" t="s">
        <v>128</v>
      </c>
      <c r="D99" s="5">
        <v>3983005000</v>
      </c>
      <c r="E99" s="5">
        <v>4374819000</v>
      </c>
      <c r="F99" s="5">
        <v>4265678000</v>
      </c>
      <c r="G99" s="5">
        <v>4850365000</v>
      </c>
      <c r="I99" s="5">
        <v>4265678000</v>
      </c>
      <c r="J99" s="5">
        <v>3758909000</v>
      </c>
      <c r="K99" s="5">
        <v>4005481000</v>
      </c>
      <c r="L99" s="5">
        <v>4145403000</v>
      </c>
      <c r="M99" s="5">
        <v>4109594000</v>
      </c>
    </row>
    <row r="100" spans="3:22" ht="15.5" x14ac:dyDescent="0.35">
      <c r="C100" t="s">
        <v>129</v>
      </c>
      <c r="D100" s="5">
        <v>6335357792000</v>
      </c>
      <c r="E100" s="5">
        <v>6315969951000</v>
      </c>
      <c r="F100" s="5">
        <v>6272750751000</v>
      </c>
      <c r="G100" s="5">
        <v>6249399894000</v>
      </c>
      <c r="I100" s="5">
        <v>6272750751000</v>
      </c>
      <c r="J100" s="5">
        <v>6185016468000</v>
      </c>
      <c r="K100" s="5">
        <v>5952443803000</v>
      </c>
      <c r="L100" s="5">
        <v>5922760314000</v>
      </c>
      <c r="M100" s="5">
        <v>5953461172000</v>
      </c>
      <c r="N100" s="5">
        <v>5097472153000</v>
      </c>
      <c r="O100" s="5">
        <v>6188188016000</v>
      </c>
      <c r="P100" s="5">
        <v>5693167033000</v>
      </c>
      <c r="Q100" s="5">
        <v>4972990375000</v>
      </c>
      <c r="R100" s="5">
        <v>3765817474000</v>
      </c>
      <c r="S100" s="5">
        <v>2685471752719</v>
      </c>
      <c r="T100" s="5">
        <v>2056096146696</v>
      </c>
      <c r="U100" s="5">
        <v>1751130868411</v>
      </c>
      <c r="V100" s="5">
        <v>1411453033406</v>
      </c>
    </row>
    <row r="101" spans="3:22" ht="15.5" x14ac:dyDescent="0.35">
      <c r="C101" t="s">
        <v>130</v>
      </c>
      <c r="D101" s="5">
        <v>6676166544000</v>
      </c>
      <c r="E101" s="5">
        <v>6670329737000</v>
      </c>
      <c r="F101" s="5">
        <v>6618882861000</v>
      </c>
      <c r="G101" s="5">
        <v>6563451454000</v>
      </c>
      <c r="I101" s="5">
        <v>6618882861000</v>
      </c>
      <c r="J101" s="5">
        <v>6496086707000</v>
      </c>
      <c r="K101" s="5">
        <v>6711972112000</v>
      </c>
      <c r="L101" s="5">
        <v>7635870085000</v>
      </c>
      <c r="M101" s="5">
        <v>7107303861000</v>
      </c>
      <c r="N101" s="5">
        <v>6726005150000</v>
      </c>
      <c r="O101" s="5">
        <v>6755553584000</v>
      </c>
      <c r="P101" s="5">
        <v>6091322807000</v>
      </c>
      <c r="Q101" s="5">
        <v>5363669399000</v>
      </c>
      <c r="R101" s="5">
        <v>3965769441000</v>
      </c>
      <c r="S101" s="5">
        <v>3204320620509</v>
      </c>
      <c r="T101" s="5">
        <v>2138502023465</v>
      </c>
      <c r="U101" s="5">
        <v>1840009505080</v>
      </c>
      <c r="V101" s="5">
        <v>1500106865211</v>
      </c>
    </row>
    <row r="102" spans="3:22" ht="15.5" x14ac:dyDescent="0.35">
      <c r="C102" t="s">
        <v>131</v>
      </c>
    </row>
    <row r="103" spans="3:22" ht="15.5" x14ac:dyDescent="0.35">
      <c r="C103" t="s">
        <v>132</v>
      </c>
    </row>
    <row r="104" spans="3:22" ht="15.5" x14ac:dyDescent="0.35">
      <c r="C104" t="s">
        <v>133</v>
      </c>
      <c r="D104" s="5">
        <v>210485428000</v>
      </c>
      <c r="E104" s="5">
        <v>199052873000</v>
      </c>
      <c r="F104" s="5">
        <v>173481012000</v>
      </c>
      <c r="G104" s="5">
        <v>165815801000</v>
      </c>
      <c r="I104" s="5">
        <v>173481012000</v>
      </c>
      <c r="J104" s="5">
        <v>119909273000</v>
      </c>
      <c r="K104" s="5">
        <v>717113026000</v>
      </c>
      <c r="L104" s="5">
        <v>347133808000</v>
      </c>
      <c r="M104" s="5">
        <v>180973209000</v>
      </c>
      <c r="N104" s="5">
        <v>285799992000</v>
      </c>
      <c r="O104" s="5">
        <v>469905452000</v>
      </c>
      <c r="P104" s="5">
        <v>296640051000</v>
      </c>
      <c r="Q104" s="5">
        <v>294513141000</v>
      </c>
      <c r="R104" s="5">
        <v>235175661000</v>
      </c>
      <c r="S104" s="5">
        <v>175468928170</v>
      </c>
      <c r="T104" s="5">
        <v>136596606789</v>
      </c>
      <c r="U104" s="5">
        <v>604402645901</v>
      </c>
      <c r="V104" s="5">
        <v>465283854128</v>
      </c>
    </row>
    <row r="105" spans="3:22" ht="15.5" x14ac:dyDescent="0.35">
      <c r="C105" t="s">
        <v>135</v>
      </c>
    </row>
    <row r="106" spans="3:22" ht="15.5" x14ac:dyDescent="0.35">
      <c r="C106" t="s">
        <v>136</v>
      </c>
      <c r="D106" s="5">
        <v>4149890000</v>
      </c>
      <c r="E106" s="5">
        <v>776434000</v>
      </c>
      <c r="F106" s="5">
        <v>4839378000</v>
      </c>
      <c r="G106" s="5">
        <v>4628728000</v>
      </c>
      <c r="I106" s="5">
        <v>4839378000</v>
      </c>
      <c r="J106" s="5">
        <v>1879186000</v>
      </c>
      <c r="K106" s="5">
        <v>5173803000</v>
      </c>
      <c r="L106" s="5">
        <v>11297220000</v>
      </c>
      <c r="M106" s="5">
        <v>29758562000</v>
      </c>
      <c r="N106" s="5">
        <v>176946744000</v>
      </c>
      <c r="O106" s="5">
        <v>130098533000</v>
      </c>
      <c r="P106" s="5">
        <v>61105871000</v>
      </c>
      <c r="Q106" s="5">
        <v>85011995000</v>
      </c>
      <c r="R106" s="5">
        <v>93779308000</v>
      </c>
      <c r="S106" s="5">
        <v>12646297967</v>
      </c>
      <c r="T106" s="5">
        <v>26574366300</v>
      </c>
      <c r="U106" s="5">
        <v>25081170143</v>
      </c>
      <c r="V106" s="5">
        <v>23474000627</v>
      </c>
    </row>
    <row r="107" spans="3:22" ht="15.5" x14ac:dyDescent="0.35">
      <c r="C107" t="s">
        <v>134</v>
      </c>
    </row>
    <row r="108" spans="3:22" ht="15.5" x14ac:dyDescent="0.35">
      <c r="C108" t="s">
        <v>137</v>
      </c>
      <c r="P108" s="5">
        <v>2263243000</v>
      </c>
      <c r="S108" s="5">
        <v>1112284638</v>
      </c>
      <c r="T108" s="5">
        <v>2289364299</v>
      </c>
      <c r="U108" s="5">
        <v>1687319098</v>
      </c>
      <c r="V108" s="5">
        <v>1257236157</v>
      </c>
    </row>
    <row r="109" spans="3:22" ht="15.5" x14ac:dyDescent="0.35">
      <c r="C109" t="s">
        <v>1008</v>
      </c>
      <c r="D109" s="5">
        <v>7400149000</v>
      </c>
      <c r="E109" s="5">
        <v>4092573000</v>
      </c>
      <c r="F109" s="5">
        <v>3328009000</v>
      </c>
      <c r="G109" s="5">
        <v>2745423000</v>
      </c>
      <c r="I109" s="5">
        <v>3328009000</v>
      </c>
      <c r="J109" s="5">
        <v>2262646000</v>
      </c>
      <c r="K109" s="5">
        <v>4168923000</v>
      </c>
      <c r="L109" s="5">
        <v>2574076000</v>
      </c>
      <c r="M109" s="5">
        <v>1339218000</v>
      </c>
      <c r="N109" s="5">
        <v>1857176000</v>
      </c>
      <c r="O109" s="5">
        <v>12513581000</v>
      </c>
      <c r="P109" s="5">
        <v>2263243000</v>
      </c>
      <c r="Q109" s="5">
        <v>1259437000</v>
      </c>
      <c r="R109" s="5">
        <v>927131000</v>
      </c>
      <c r="S109" s="5">
        <v>1112284638</v>
      </c>
      <c r="T109" s="5">
        <v>2289364299</v>
      </c>
      <c r="U109" s="5">
        <v>1687319098</v>
      </c>
      <c r="V109" s="5">
        <v>1257236157</v>
      </c>
    </row>
    <row r="110" spans="3:22" ht="15.5" x14ac:dyDescent="0.35">
      <c r="C110" t="s">
        <v>138</v>
      </c>
      <c r="D110" s="5">
        <v>49933868000</v>
      </c>
      <c r="E110" s="5">
        <v>55381265000</v>
      </c>
      <c r="F110" s="5">
        <v>49570032000</v>
      </c>
      <c r="G110" s="5">
        <v>28725264000</v>
      </c>
      <c r="I110" s="5">
        <v>49570032000</v>
      </c>
      <c r="J110" s="5">
        <v>37498209000</v>
      </c>
      <c r="K110" s="5">
        <v>650591440000</v>
      </c>
      <c r="L110" s="5">
        <v>188435345000</v>
      </c>
      <c r="M110" s="5">
        <v>36157385000</v>
      </c>
      <c r="N110" s="5">
        <v>32069970000</v>
      </c>
      <c r="O110" s="5">
        <v>12040989000</v>
      </c>
      <c r="P110" s="5">
        <v>15035450000</v>
      </c>
      <c r="Q110" s="5">
        <v>17855566000</v>
      </c>
      <c r="R110" s="5">
        <v>7167721000</v>
      </c>
      <c r="S110" s="5">
        <v>7976580853</v>
      </c>
      <c r="T110" s="5">
        <v>10816758427</v>
      </c>
      <c r="U110" s="5">
        <v>15459752371</v>
      </c>
      <c r="V110" s="5">
        <v>29413069511</v>
      </c>
    </row>
    <row r="111" spans="3:22" ht="15.5" x14ac:dyDescent="0.35">
      <c r="C111" t="s">
        <v>322</v>
      </c>
      <c r="O111" s="5">
        <v>71853200000</v>
      </c>
      <c r="P111" s="5">
        <v>51358544000</v>
      </c>
      <c r="Q111" s="5">
        <v>60406518000</v>
      </c>
      <c r="R111" s="5">
        <v>27520000000</v>
      </c>
      <c r="T111" s="5">
        <v>19389890412</v>
      </c>
      <c r="U111" s="5">
        <v>19786434140</v>
      </c>
      <c r="V111" s="5">
        <v>17791732978</v>
      </c>
    </row>
    <row r="112" spans="3:22" ht="15.5" x14ac:dyDescent="0.35">
      <c r="C112" t="s">
        <v>139</v>
      </c>
    </row>
    <row r="113" spans="3:22" ht="15.5" x14ac:dyDescent="0.35">
      <c r="C113" t="s">
        <v>140</v>
      </c>
      <c r="D113" s="5">
        <v>1504238415000</v>
      </c>
      <c r="E113" s="5">
        <v>1542568921000</v>
      </c>
      <c r="F113" s="5">
        <v>1550777373000</v>
      </c>
      <c r="G113" s="5">
        <v>1514821331000</v>
      </c>
      <c r="I113" s="5">
        <v>1550777373000</v>
      </c>
      <c r="J113" s="5">
        <v>1485148053000</v>
      </c>
      <c r="K113" s="5">
        <v>1346959816000</v>
      </c>
      <c r="L113" s="5">
        <v>1015995109000</v>
      </c>
      <c r="M113" s="5">
        <v>674342453000</v>
      </c>
      <c r="N113" s="5">
        <v>587320191000</v>
      </c>
      <c r="O113" s="5">
        <v>598113674000</v>
      </c>
      <c r="P113" s="5">
        <v>419068385000</v>
      </c>
      <c r="Q113" s="5">
        <v>360161324000</v>
      </c>
      <c r="R113" s="5">
        <v>427900657000</v>
      </c>
      <c r="S113" s="5">
        <v>460645654856</v>
      </c>
      <c r="T113" s="5">
        <v>541288422719</v>
      </c>
      <c r="U113" s="5">
        <v>360439773497</v>
      </c>
      <c r="V113" s="5">
        <v>325859039597</v>
      </c>
    </row>
    <row r="114" spans="3:22" ht="15.5" x14ac:dyDescent="0.35">
      <c r="C114" t="s">
        <v>450</v>
      </c>
      <c r="P114" s="5">
        <v>336952000</v>
      </c>
      <c r="Q114" s="5">
        <v>1043811000</v>
      </c>
      <c r="R114" s="5">
        <v>1244788000</v>
      </c>
      <c r="S114" s="5">
        <v>1424708136</v>
      </c>
      <c r="T114" s="5">
        <v>543999476</v>
      </c>
      <c r="U114" s="5">
        <v>157534988</v>
      </c>
      <c r="V114" s="5">
        <v>526387443</v>
      </c>
    </row>
    <row r="115" spans="3:22" ht="15.5" x14ac:dyDescent="0.35">
      <c r="C115" t="s">
        <v>142</v>
      </c>
      <c r="D115" s="5">
        <v>44319614000</v>
      </c>
      <c r="E115" s="5">
        <v>40569614000</v>
      </c>
      <c r="F115" s="5">
        <v>36604949000</v>
      </c>
      <c r="G115" s="5">
        <v>36604949000</v>
      </c>
      <c r="I115" s="5">
        <v>36604949000</v>
      </c>
      <c r="J115" s="5">
        <v>21396845000</v>
      </c>
      <c r="K115" s="5">
        <v>15471240000</v>
      </c>
      <c r="L115" s="5">
        <v>111456428000</v>
      </c>
      <c r="M115" s="5">
        <v>67607735000</v>
      </c>
      <c r="N115" s="5">
        <v>42566285000</v>
      </c>
      <c r="O115" s="5">
        <v>125123701000</v>
      </c>
      <c r="P115" s="5">
        <v>109254806000</v>
      </c>
      <c r="Q115" s="5">
        <v>104581099000</v>
      </c>
      <c r="R115" s="5">
        <v>63140755000</v>
      </c>
      <c r="S115" s="5">
        <v>125373822841</v>
      </c>
      <c r="T115" s="5">
        <v>36172504769</v>
      </c>
      <c r="U115" s="5">
        <v>182133987324</v>
      </c>
      <c r="V115" s="5">
        <v>53202571349</v>
      </c>
    </row>
    <row r="116" spans="3:22" ht="15.5" x14ac:dyDescent="0.35">
      <c r="C116" t="s">
        <v>529</v>
      </c>
      <c r="D116" s="5">
        <v>46342772000</v>
      </c>
      <c r="E116" s="5">
        <v>44722155000</v>
      </c>
      <c r="F116" s="5">
        <v>49937947000</v>
      </c>
      <c r="G116" s="5">
        <v>48296512000</v>
      </c>
      <c r="I116" s="5">
        <v>49937947000</v>
      </c>
      <c r="J116" s="5">
        <v>50031970000</v>
      </c>
      <c r="K116" s="5">
        <v>49916902000</v>
      </c>
      <c r="L116" s="5">
        <v>49654892000</v>
      </c>
      <c r="M116" s="5">
        <v>49326013000</v>
      </c>
      <c r="N116" s="5">
        <v>43857240000</v>
      </c>
    </row>
    <row r="117" spans="3:22" ht="15.5" x14ac:dyDescent="0.35">
      <c r="C117" t="s">
        <v>408</v>
      </c>
      <c r="T117" s="5">
        <v>17825607759</v>
      </c>
      <c r="U117" s="5">
        <v>319163437825</v>
      </c>
      <c r="V117" s="5">
        <v>114839836680</v>
      </c>
    </row>
    <row r="118" spans="3:22" ht="15.5" x14ac:dyDescent="0.35">
      <c r="C118" t="s">
        <v>145</v>
      </c>
      <c r="D118" s="5">
        <v>1594316277000</v>
      </c>
      <c r="E118" s="5">
        <v>1634659488000</v>
      </c>
      <c r="F118" s="5">
        <v>1656595039000</v>
      </c>
      <c r="G118" s="5">
        <v>1627118338000</v>
      </c>
      <c r="I118" s="5">
        <v>1656595039000</v>
      </c>
      <c r="J118" s="5">
        <v>1582628300000</v>
      </c>
      <c r="K118" s="5">
        <v>1445887333000</v>
      </c>
      <c r="L118" s="5">
        <v>1104985062000</v>
      </c>
      <c r="M118" s="5">
        <v>768976645000</v>
      </c>
      <c r="N118" s="5">
        <v>677667174000</v>
      </c>
      <c r="O118" s="5">
        <v>658868661000</v>
      </c>
      <c r="P118" s="5">
        <v>486455931000</v>
      </c>
      <c r="Q118" s="5">
        <v>398966629000</v>
      </c>
      <c r="R118" s="5">
        <v>446333835000</v>
      </c>
      <c r="S118" s="5">
        <v>477824658578</v>
      </c>
      <c r="T118" s="5">
        <v>554369617603</v>
      </c>
      <c r="U118" s="5">
        <v>367805626658</v>
      </c>
      <c r="V118" s="5">
        <v>329007642049</v>
      </c>
    </row>
    <row r="119" spans="3:22" ht="15.5" x14ac:dyDescent="0.35">
      <c r="C119" t="s">
        <v>146</v>
      </c>
      <c r="D119" s="5">
        <v>1594316277000</v>
      </c>
      <c r="E119" s="5">
        <v>1634659488000</v>
      </c>
      <c r="F119" s="5">
        <v>1656595039000</v>
      </c>
      <c r="G119" s="5">
        <v>1627118338000</v>
      </c>
      <c r="I119" s="5">
        <v>1656595039000</v>
      </c>
      <c r="J119" s="5">
        <v>1582628300000</v>
      </c>
      <c r="K119" s="5">
        <v>1445887333000</v>
      </c>
      <c r="L119" s="5">
        <v>1104985062000</v>
      </c>
      <c r="M119" s="5">
        <v>768976645000</v>
      </c>
      <c r="N119" s="5">
        <v>677667174000</v>
      </c>
      <c r="O119" s="5">
        <v>658868661000</v>
      </c>
      <c r="P119" s="5">
        <v>486455931000</v>
      </c>
      <c r="Q119" s="5">
        <v>398966629000</v>
      </c>
      <c r="R119" s="5">
        <v>446333835000</v>
      </c>
      <c r="S119" s="5">
        <v>477824658578</v>
      </c>
      <c r="T119" s="5">
        <v>554369617603</v>
      </c>
      <c r="U119" s="5">
        <v>367805626658</v>
      </c>
      <c r="V119" s="5">
        <v>329007642049</v>
      </c>
    </row>
    <row r="120" spans="3:22" ht="15.5" x14ac:dyDescent="0.35">
      <c r="C120" t="s">
        <v>323</v>
      </c>
    </row>
    <row r="121" spans="3:22" ht="15.5" x14ac:dyDescent="0.35">
      <c r="C121" t="s">
        <v>325</v>
      </c>
      <c r="D121" s="5">
        <v>1504238415000</v>
      </c>
      <c r="E121" s="5">
        <v>1542568921000</v>
      </c>
      <c r="F121" s="5">
        <v>1550777373000</v>
      </c>
      <c r="G121" s="5">
        <v>1514821331000</v>
      </c>
      <c r="I121" s="5">
        <v>1550777373000</v>
      </c>
      <c r="J121" s="5">
        <v>1485148053000</v>
      </c>
      <c r="K121" s="5">
        <v>1346959816000</v>
      </c>
      <c r="L121" s="5">
        <v>1015995109000</v>
      </c>
      <c r="M121" s="5">
        <v>674342453000</v>
      </c>
      <c r="N121" s="5">
        <v>587320191000</v>
      </c>
      <c r="O121" s="5">
        <v>598113674000</v>
      </c>
      <c r="P121" s="5">
        <v>419405337000</v>
      </c>
      <c r="Q121" s="5">
        <v>361205135000</v>
      </c>
      <c r="R121" s="5">
        <v>429145445000</v>
      </c>
      <c r="S121" s="5">
        <v>462070362992</v>
      </c>
      <c r="T121" s="5">
        <v>541832422195</v>
      </c>
      <c r="U121" s="5">
        <v>360597308485</v>
      </c>
      <c r="V121" s="5">
        <v>326385427040</v>
      </c>
    </row>
    <row r="122" spans="3:22" ht="15.5" x14ac:dyDescent="0.35">
      <c r="C122" t="s">
        <v>150</v>
      </c>
      <c r="D122" s="5">
        <v>1804801705000</v>
      </c>
      <c r="E122" s="5">
        <v>1833712361000</v>
      </c>
      <c r="F122" s="5">
        <v>1830076051000</v>
      </c>
      <c r="G122" s="5">
        <v>1792934139000</v>
      </c>
      <c r="I122" s="5">
        <v>1830076051000</v>
      </c>
      <c r="J122" s="5">
        <v>1702537573000</v>
      </c>
      <c r="K122" s="5">
        <v>2163000359000</v>
      </c>
      <c r="L122" s="5">
        <v>1452118870000</v>
      </c>
      <c r="M122" s="5">
        <v>949949854000</v>
      </c>
      <c r="N122" s="5">
        <v>963467166000</v>
      </c>
      <c r="O122" s="5">
        <v>1128774113000</v>
      </c>
      <c r="P122" s="5">
        <v>783095982000</v>
      </c>
      <c r="Q122" s="5">
        <v>693479770000</v>
      </c>
      <c r="R122" s="5">
        <v>681509496000</v>
      </c>
      <c r="S122" s="5">
        <v>653293586748</v>
      </c>
      <c r="T122" s="5">
        <v>690966224392</v>
      </c>
      <c r="U122" s="5">
        <v>972208272559</v>
      </c>
      <c r="V122" s="5">
        <v>794291496177</v>
      </c>
    </row>
    <row r="123" spans="3:22" ht="15.5" x14ac:dyDescent="0.35">
      <c r="C123" t="s">
        <v>151</v>
      </c>
    </row>
    <row r="124" spans="3:22" ht="15.5" x14ac:dyDescent="0.35">
      <c r="C124" t="s">
        <v>152</v>
      </c>
      <c r="D124" s="5">
        <v>688913461000</v>
      </c>
      <c r="E124" s="5">
        <v>688913461000</v>
      </c>
      <c r="F124" s="5">
        <v>688913461000</v>
      </c>
      <c r="G124" s="5">
        <v>688913461000</v>
      </c>
      <c r="I124" s="5">
        <v>688913461000</v>
      </c>
      <c r="J124" s="5">
        <v>688913461000</v>
      </c>
      <c r="K124" s="5">
        <v>688913461000</v>
      </c>
      <c r="L124" s="5">
        <v>688913461000</v>
      </c>
      <c r="M124" s="5">
        <v>688913461000</v>
      </c>
      <c r="N124" s="5">
        <v>688913461000</v>
      </c>
      <c r="O124" s="5">
        <v>688913461000</v>
      </c>
      <c r="P124" s="5">
        <v>688913461000</v>
      </c>
      <c r="Q124" s="5">
        <v>688913461000</v>
      </c>
      <c r="R124" s="5">
        <v>571428500000</v>
      </c>
      <c r="S124" s="5">
        <v>571428500000</v>
      </c>
      <c r="T124" s="5">
        <v>400000000000</v>
      </c>
      <c r="U124" s="5">
        <v>75000000000</v>
      </c>
      <c r="V124" s="5">
        <v>75000000000</v>
      </c>
    </row>
    <row r="125" spans="3:22" ht="15.5" x14ac:dyDescent="0.35">
      <c r="C125" t="s">
        <v>153</v>
      </c>
      <c r="D125" s="5">
        <v>1633849014000</v>
      </c>
      <c r="E125" s="5">
        <v>1633849014000</v>
      </c>
      <c r="F125" s="5">
        <v>1633849014000</v>
      </c>
      <c r="G125" s="5">
        <v>1633849014000</v>
      </c>
      <c r="I125" s="5">
        <v>1633849014000</v>
      </c>
      <c r="J125" s="5">
        <v>1633797707000</v>
      </c>
      <c r="K125" s="5">
        <v>1633539882000</v>
      </c>
      <c r="L125" s="5">
        <v>1572823957000</v>
      </c>
      <c r="M125" s="5">
        <v>1572827472000</v>
      </c>
      <c r="N125" s="5">
        <v>1571770899000</v>
      </c>
      <c r="O125" s="5">
        <v>1571556487000</v>
      </c>
      <c r="P125" s="5">
        <v>1571523925000</v>
      </c>
      <c r="Q125" s="5">
        <v>1571156675000</v>
      </c>
      <c r="R125" s="5">
        <v>1045423882000</v>
      </c>
      <c r="S125" s="5">
        <v>1045111693174</v>
      </c>
      <c r="T125" s="5">
        <v>228838468174</v>
      </c>
    </row>
    <row r="126" spans="3:22" ht="15.5" x14ac:dyDescent="0.35">
      <c r="C126" t="s">
        <v>155</v>
      </c>
      <c r="D126" s="5">
        <v>2409049409000</v>
      </c>
      <c r="E126" s="5">
        <v>2376291444000</v>
      </c>
      <c r="F126" s="5">
        <v>2332643359000</v>
      </c>
      <c r="G126" s="5">
        <v>2316442455000</v>
      </c>
      <c r="I126" s="5">
        <v>2332643359000</v>
      </c>
      <c r="J126" s="5">
        <v>2344391537000</v>
      </c>
      <c r="K126" s="5">
        <v>2101737011000</v>
      </c>
      <c r="L126" s="5">
        <v>2011881178000</v>
      </c>
      <c r="M126" s="5">
        <v>1904511939000</v>
      </c>
      <c r="N126" s="5">
        <v>1704889912000</v>
      </c>
      <c r="O126" s="5">
        <v>1857896229000</v>
      </c>
      <c r="P126" s="5">
        <v>1745346928000</v>
      </c>
      <c r="Q126" s="5">
        <v>1525012721000</v>
      </c>
      <c r="R126" s="5">
        <v>1273732192000</v>
      </c>
      <c r="S126" s="5">
        <v>931570769153</v>
      </c>
      <c r="T126" s="5">
        <v>816024529004</v>
      </c>
      <c r="U126" s="5">
        <v>529587206606</v>
      </c>
      <c r="V126" s="5">
        <v>439055330476</v>
      </c>
    </row>
    <row r="127" spans="3:22" ht="15.5" x14ac:dyDescent="0.35">
      <c r="C127" t="s">
        <v>156</v>
      </c>
      <c r="D127" s="5">
        <v>60000000000</v>
      </c>
      <c r="E127" s="5">
        <v>60000000000</v>
      </c>
      <c r="F127" s="5">
        <v>60000000000</v>
      </c>
      <c r="G127" s="5">
        <v>60000000000</v>
      </c>
      <c r="I127" s="5">
        <v>60000000000</v>
      </c>
      <c r="J127" s="5">
        <v>60000000000</v>
      </c>
      <c r="K127" s="5">
        <v>60000000000</v>
      </c>
      <c r="L127" s="5">
        <v>60000000000</v>
      </c>
      <c r="M127" s="5">
        <v>60000000000</v>
      </c>
      <c r="N127" s="5">
        <v>60000000000</v>
      </c>
      <c r="O127" s="5">
        <v>55000000000</v>
      </c>
      <c r="P127" s="5">
        <v>50000000000</v>
      </c>
      <c r="Q127" s="5">
        <v>45000000000</v>
      </c>
      <c r="R127" s="5">
        <v>41000000000</v>
      </c>
      <c r="S127" s="5">
        <v>40000000000</v>
      </c>
    </row>
    <row r="128" spans="3:22" ht="15.5" x14ac:dyDescent="0.35">
      <c r="C128" t="s">
        <v>157</v>
      </c>
      <c r="D128" s="5">
        <v>2349049409000</v>
      </c>
      <c r="E128" s="5">
        <v>2316291444000</v>
      </c>
      <c r="F128" s="5">
        <v>2272643359000</v>
      </c>
      <c r="G128" s="5">
        <v>2256442455000</v>
      </c>
      <c r="I128" s="5">
        <v>2272643359000</v>
      </c>
      <c r="J128" s="5">
        <v>2284391537000</v>
      </c>
      <c r="K128" s="5">
        <v>2041737011000</v>
      </c>
      <c r="L128" s="5">
        <v>1951881178000</v>
      </c>
      <c r="M128" s="5">
        <v>1844511939000</v>
      </c>
      <c r="N128" s="5">
        <v>1644889912000</v>
      </c>
      <c r="O128" s="5">
        <v>1802896229000</v>
      </c>
      <c r="P128" s="5">
        <v>1695346928000</v>
      </c>
      <c r="Q128" s="5">
        <v>1480012721000</v>
      </c>
      <c r="R128" s="5">
        <v>1232732192000</v>
      </c>
      <c r="S128" s="5">
        <v>891570769153</v>
      </c>
      <c r="T128" s="5">
        <v>816024529004</v>
      </c>
      <c r="U128" s="5">
        <v>529587206606</v>
      </c>
      <c r="V128" s="5">
        <v>439055330476</v>
      </c>
    </row>
    <row r="129" spans="2:22" ht="15.5" x14ac:dyDescent="0.35">
      <c r="C129" t="s">
        <v>158</v>
      </c>
      <c r="D129" s="5">
        <v>2409049409000</v>
      </c>
      <c r="E129" s="5">
        <v>2376291444000</v>
      </c>
      <c r="F129" s="5">
        <v>2332643359000</v>
      </c>
      <c r="G129" s="5">
        <v>2316442455000</v>
      </c>
      <c r="I129" s="5">
        <v>2332643359000</v>
      </c>
      <c r="J129" s="5">
        <v>2344391537000</v>
      </c>
      <c r="K129" s="5">
        <v>2101737011000</v>
      </c>
      <c r="L129" s="5">
        <v>2011881178000</v>
      </c>
      <c r="M129" s="5">
        <v>1904511939000</v>
      </c>
      <c r="N129" s="5">
        <v>1704889912000</v>
      </c>
      <c r="O129" s="5">
        <v>1857896229000</v>
      </c>
      <c r="P129" s="5">
        <v>1745346928000</v>
      </c>
      <c r="Q129" s="5">
        <v>1525012721000</v>
      </c>
      <c r="R129" s="5">
        <v>1273732192000</v>
      </c>
      <c r="S129" s="5">
        <v>931570769153</v>
      </c>
      <c r="T129" s="5">
        <v>816024529004</v>
      </c>
      <c r="U129" s="5">
        <v>529587206606</v>
      </c>
      <c r="V129" s="5">
        <v>439055330476</v>
      </c>
    </row>
    <row r="130" spans="2:22" ht="15.5" x14ac:dyDescent="0.35">
      <c r="C130" t="s">
        <v>159</v>
      </c>
      <c r="D130" s="5">
        <v>139552955000</v>
      </c>
      <c r="E130" s="5">
        <v>137563457000</v>
      </c>
      <c r="F130" s="5">
        <v>133400976000</v>
      </c>
      <c r="G130" s="5">
        <v>131312385000</v>
      </c>
      <c r="I130" s="5">
        <v>133400976000</v>
      </c>
      <c r="J130" s="5">
        <v>126123404000</v>
      </c>
      <c r="K130" s="5">
        <v>124537325000</v>
      </c>
      <c r="L130" s="5">
        <v>1909869433000</v>
      </c>
      <c r="M130" s="5">
        <v>1991135045000</v>
      </c>
      <c r="N130" s="5">
        <v>1796963712000</v>
      </c>
      <c r="O130" s="5">
        <v>1508413294000</v>
      </c>
      <c r="P130" s="5">
        <v>1302442511000</v>
      </c>
      <c r="Q130" s="5">
        <v>885106772000</v>
      </c>
      <c r="R130" s="5">
        <v>393675371000</v>
      </c>
      <c r="S130" s="5">
        <v>2916071434</v>
      </c>
      <c r="T130" s="5">
        <v>2672801895</v>
      </c>
    </row>
    <row r="131" spans="2:22" ht="15.5" x14ac:dyDescent="0.35">
      <c r="C131" t="s">
        <v>10</v>
      </c>
      <c r="D131" s="5">
        <v>4871364839000</v>
      </c>
      <c r="E131" s="5">
        <v>4836617376000</v>
      </c>
      <c r="F131" s="5">
        <v>4788806810000</v>
      </c>
      <c r="G131" s="5">
        <v>4770517315000</v>
      </c>
      <c r="I131" s="5">
        <v>4788806810000</v>
      </c>
      <c r="J131" s="5">
        <v>4793549134000</v>
      </c>
      <c r="K131" s="5">
        <v>4548971753000</v>
      </c>
      <c r="L131" s="5">
        <v>6183751215000</v>
      </c>
      <c r="M131" s="5">
        <v>6157354007000</v>
      </c>
      <c r="N131" s="5">
        <v>5762537984000</v>
      </c>
      <c r="O131" s="5">
        <v>5626779471000</v>
      </c>
      <c r="P131" s="5">
        <v>5308226825000</v>
      </c>
      <c r="Q131" s="5">
        <v>4670189629000</v>
      </c>
      <c r="R131" s="5">
        <v>3284259945000</v>
      </c>
      <c r="S131" s="5">
        <v>2551027033761</v>
      </c>
      <c r="T131" s="5">
        <v>1447535799073</v>
      </c>
      <c r="U131" s="5">
        <v>867801232521</v>
      </c>
      <c r="V131" s="5">
        <v>705815369034</v>
      </c>
    </row>
    <row r="132" spans="2:22" ht="15.5" x14ac:dyDescent="0.35">
      <c r="C132" t="s">
        <v>160</v>
      </c>
      <c r="D132" s="5">
        <v>6676166544000</v>
      </c>
      <c r="E132" s="5">
        <v>6670329737000</v>
      </c>
      <c r="F132" s="5">
        <v>6618882861000</v>
      </c>
      <c r="G132" s="5">
        <v>6563451454000</v>
      </c>
      <c r="I132" s="5">
        <v>6618882861000</v>
      </c>
      <c r="J132" s="5">
        <v>6496086707000</v>
      </c>
      <c r="K132" s="5">
        <v>6711972112000</v>
      </c>
      <c r="L132" s="5">
        <v>7635870085000</v>
      </c>
      <c r="M132" s="5">
        <v>7107303861000</v>
      </c>
      <c r="N132" s="5">
        <v>6726005150000</v>
      </c>
      <c r="O132" s="5">
        <v>6755553584000</v>
      </c>
      <c r="P132" s="5">
        <v>6091322807000</v>
      </c>
      <c r="Q132" s="5">
        <v>5363669399000</v>
      </c>
      <c r="R132" s="5">
        <v>3965769441000</v>
      </c>
      <c r="S132" s="5">
        <v>3204320620509</v>
      </c>
      <c r="T132" s="5">
        <v>2138502023465</v>
      </c>
      <c r="U132" s="5">
        <v>1840009505080</v>
      </c>
      <c r="V132" s="5">
        <v>1500106865211</v>
      </c>
    </row>
    <row r="133" spans="2:22" ht="15.5" x14ac:dyDescent="0.35">
      <c r="C133" t="s">
        <v>161</v>
      </c>
      <c r="D133" s="5">
        <v>6889134608</v>
      </c>
      <c r="E133" s="5">
        <v>6889134608</v>
      </c>
      <c r="F133" s="5">
        <v>6889134608</v>
      </c>
      <c r="G133" s="5">
        <v>6889134608</v>
      </c>
      <c r="I133" s="5">
        <v>6889134608</v>
      </c>
      <c r="J133" s="5">
        <v>6889134608</v>
      </c>
      <c r="K133" s="5">
        <v>6889134608</v>
      </c>
      <c r="L133" s="5">
        <v>6889134608</v>
      </c>
      <c r="M133" s="5">
        <v>6889134608</v>
      </c>
      <c r="N133" s="5">
        <v>6889134608</v>
      </c>
      <c r="O133" s="5">
        <v>6889134608</v>
      </c>
      <c r="P133" s="5">
        <v>6889134608</v>
      </c>
      <c r="Q133" s="5">
        <v>6889134608</v>
      </c>
      <c r="R133" s="5">
        <v>5714285000</v>
      </c>
      <c r="S133" s="5">
        <v>5714285000</v>
      </c>
      <c r="T133" s="5">
        <v>4000000000</v>
      </c>
      <c r="U133" s="5">
        <v>75000000</v>
      </c>
      <c r="V133" s="5">
        <v>75000000</v>
      </c>
    </row>
    <row r="135" spans="2:22" ht="15.5" x14ac:dyDescent="0.35">
      <c r="B135" t="s">
        <v>162</v>
      </c>
      <c r="C135" t="s">
        <v>163</v>
      </c>
      <c r="D135" s="5">
        <v>37615565000</v>
      </c>
      <c r="E135" s="5">
        <v>72057912000</v>
      </c>
      <c r="F135" s="5">
        <v>2377385000</v>
      </c>
      <c r="G135" s="5">
        <v>9977302000</v>
      </c>
      <c r="I135" s="5">
        <v>115469446000</v>
      </c>
      <c r="J135" s="5">
        <v>29996563000</v>
      </c>
      <c r="K135" s="5">
        <v>209136116000</v>
      </c>
      <c r="L135" s="5">
        <v>241340715000</v>
      </c>
      <c r="M135" s="5">
        <v>149765357000</v>
      </c>
      <c r="N135" s="5">
        <v>7229805000</v>
      </c>
      <c r="O135" s="5">
        <v>139170920000</v>
      </c>
      <c r="P135" s="5">
        <v>136242936000</v>
      </c>
      <c r="Q135" s="5">
        <v>-15754298000</v>
      </c>
      <c r="R135" s="5">
        <v>80351957000</v>
      </c>
      <c r="S135" s="5">
        <v>75822685776</v>
      </c>
      <c r="T135" s="5">
        <v>70314845387</v>
      </c>
      <c r="U135" s="5">
        <v>-1924370783</v>
      </c>
      <c r="V135" s="5">
        <v>21485102560</v>
      </c>
    </row>
    <row r="136" spans="2:22" ht="15.5" x14ac:dyDescent="0.35">
      <c r="C136" t="s">
        <v>328</v>
      </c>
      <c r="D136" s="5">
        <v>97643321000</v>
      </c>
      <c r="E136" s="5">
        <v>161170196000</v>
      </c>
      <c r="F136" s="5">
        <v>66097741000</v>
      </c>
      <c r="G136" s="5">
        <v>101271322000</v>
      </c>
      <c r="I136" s="5">
        <v>452696492000</v>
      </c>
      <c r="J136" s="5">
        <v>406265902000</v>
      </c>
      <c r="K136" s="5">
        <v>397334485000</v>
      </c>
      <c r="L136" s="5">
        <v>362409424000</v>
      </c>
      <c r="M136" s="5">
        <v>341056956000</v>
      </c>
      <c r="N136" s="5">
        <v>277297565000</v>
      </c>
      <c r="O136" s="5">
        <v>416182632000</v>
      </c>
      <c r="P136" s="5">
        <v>348340063000</v>
      </c>
      <c r="Q136" s="5">
        <v>226867085000</v>
      </c>
      <c r="R136" s="5">
        <v>221768537000</v>
      </c>
      <c r="S136" s="5">
        <v>191312286722</v>
      </c>
      <c r="T136" s="5">
        <v>154744173294</v>
      </c>
      <c r="U136" s="5">
        <v>72369777917</v>
      </c>
      <c r="V136" s="5">
        <v>80619068800</v>
      </c>
    </row>
    <row r="137" spans="2:22" ht="15.5" x14ac:dyDescent="0.35">
      <c r="C137" t="s">
        <v>2275</v>
      </c>
    </row>
    <row r="138" spans="2:22" ht="15.5" x14ac:dyDescent="0.35">
      <c r="C138" t="s">
        <v>334</v>
      </c>
      <c r="D138" s="5">
        <v>1431241000</v>
      </c>
      <c r="E138" s="5">
        <v>914183000</v>
      </c>
      <c r="F138" s="5">
        <v>751082000</v>
      </c>
      <c r="G138" s="5">
        <v>623388000</v>
      </c>
      <c r="I138" s="5">
        <v>3118149000</v>
      </c>
      <c r="J138" s="5">
        <v>6456962000</v>
      </c>
      <c r="K138" s="5">
        <v>20391584000</v>
      </c>
      <c r="L138" s="5">
        <v>27127306000</v>
      </c>
      <c r="M138" s="5">
        <v>19977313000</v>
      </c>
      <c r="N138" s="5">
        <v>12259259000</v>
      </c>
      <c r="O138" s="5">
        <v>6768645000</v>
      </c>
      <c r="P138" s="5">
        <v>7968780000</v>
      </c>
      <c r="Q138" s="5">
        <v>5064059000</v>
      </c>
      <c r="R138" s="5">
        <v>18904536000</v>
      </c>
      <c r="S138" s="5">
        <v>26529247428</v>
      </c>
      <c r="T138" s="5">
        <v>1045539815</v>
      </c>
      <c r="U138" s="5">
        <v>81819833</v>
      </c>
      <c r="V138" s="5">
        <v>203633089</v>
      </c>
    </row>
    <row r="139" spans="2:22" ht="15.5" x14ac:dyDescent="0.35">
      <c r="C139" t="s">
        <v>2276</v>
      </c>
      <c r="D139" s="5">
        <v>17624953000</v>
      </c>
      <c r="E139" s="5">
        <v>-17624953000</v>
      </c>
      <c r="K139" s="5">
        <v>94426448000</v>
      </c>
      <c r="L139" s="5">
        <v>68221414000</v>
      </c>
    </row>
    <row r="140" spans="2:22" ht="15.5" x14ac:dyDescent="0.35">
      <c r="C140" t="s">
        <v>858</v>
      </c>
      <c r="D140" s="5">
        <v>-32869667000</v>
      </c>
      <c r="E140" s="5">
        <v>-27558692000</v>
      </c>
      <c r="F140" s="5">
        <v>-22727752000</v>
      </c>
      <c r="G140" s="5">
        <v>-33129759000</v>
      </c>
      <c r="I140" s="5">
        <v>-120450534000</v>
      </c>
      <c r="J140" s="5">
        <v>-119506921000</v>
      </c>
      <c r="K140" s="5">
        <v>-116020243000</v>
      </c>
      <c r="L140" s="5">
        <v>-124472827000</v>
      </c>
      <c r="M140" s="5">
        <v>-89839370000</v>
      </c>
      <c r="N140" s="5">
        <v>-70352172000</v>
      </c>
      <c r="O140" s="5">
        <v>-61512043000</v>
      </c>
      <c r="P140" s="5">
        <v>-53035205000</v>
      </c>
      <c r="Q140" s="5">
        <v>-42494755000</v>
      </c>
      <c r="R140" s="5">
        <v>-37643951000</v>
      </c>
      <c r="S140" s="5">
        <v>-23484059406</v>
      </c>
      <c r="T140" s="5">
        <v>-12981028338</v>
      </c>
      <c r="U140" s="5">
        <v>-7024837624</v>
      </c>
      <c r="V140" s="5">
        <v>-8575345420</v>
      </c>
    </row>
    <row r="141" spans="2:22" ht="15.5" x14ac:dyDescent="0.35">
      <c r="C141" t="s">
        <v>166</v>
      </c>
      <c r="D141" s="5">
        <v>8429778000</v>
      </c>
      <c r="G141" s="5">
        <v>3345150000</v>
      </c>
      <c r="M141" s="5">
        <v>-22620659000</v>
      </c>
      <c r="N141" s="5">
        <v>-41024936000</v>
      </c>
      <c r="O141" s="5">
        <v>-117383976000</v>
      </c>
      <c r="P141" s="5">
        <v>-73381660000</v>
      </c>
      <c r="Q141" s="5">
        <v>-131671131000</v>
      </c>
      <c r="R141" s="5">
        <v>-53098322000</v>
      </c>
      <c r="S141" s="5">
        <v>-51685850681</v>
      </c>
      <c r="T141" s="5">
        <v>-14666582273</v>
      </c>
      <c r="U141" s="5">
        <v>-24883717001</v>
      </c>
      <c r="V141" s="5">
        <v>-26120094369</v>
      </c>
    </row>
    <row r="142" spans="2:22" ht="15.5" x14ac:dyDescent="0.35">
      <c r="C142" t="s">
        <v>2277</v>
      </c>
      <c r="D142" s="5">
        <v>-24704796000</v>
      </c>
      <c r="F142" s="5">
        <v>-8610333000</v>
      </c>
      <c r="G142" s="5">
        <v>-9663442000</v>
      </c>
      <c r="I142" s="5">
        <v>-46571378000</v>
      </c>
      <c r="J142" s="5">
        <v>-33149919000</v>
      </c>
      <c r="K142" s="5">
        <v>-36549640000</v>
      </c>
      <c r="L142" s="5">
        <v>-7404810000</v>
      </c>
      <c r="M142" s="5">
        <v>-28136610000</v>
      </c>
      <c r="N142" s="5">
        <v>-44062554000</v>
      </c>
    </row>
    <row r="143" spans="2:22" ht="15.5" x14ac:dyDescent="0.35">
      <c r="C143" t="s">
        <v>168</v>
      </c>
      <c r="D143" s="5">
        <v>-9539161000</v>
      </c>
      <c r="E143" s="5">
        <v>-13984993000</v>
      </c>
      <c r="F143" s="5">
        <v>-5746473000</v>
      </c>
      <c r="G143" s="5">
        <v>-8627368000</v>
      </c>
      <c r="I143" s="5">
        <v>-38926986000</v>
      </c>
      <c r="J143" s="5">
        <v>-35577205000</v>
      </c>
      <c r="K143" s="5">
        <v>-35583726000</v>
      </c>
      <c r="L143" s="5">
        <v>-29677808000</v>
      </c>
      <c r="M143" s="5">
        <v>-29200839000</v>
      </c>
      <c r="N143" s="5">
        <v>-27211202000</v>
      </c>
      <c r="O143" s="5">
        <v>-40188236000</v>
      </c>
      <c r="P143" s="5">
        <v>-30228867000</v>
      </c>
      <c r="Q143" s="5">
        <v>-20594180000</v>
      </c>
      <c r="R143" s="5">
        <v>-20403696000</v>
      </c>
      <c r="S143" s="5">
        <v>-16008832814</v>
      </c>
      <c r="T143" s="5">
        <v>-13207677031</v>
      </c>
      <c r="U143" s="5">
        <v>-7153456564</v>
      </c>
      <c r="V143" s="5">
        <v>-7487092979</v>
      </c>
    </row>
    <row r="144" spans="2:22" ht="15.5" x14ac:dyDescent="0.35">
      <c r="C144" t="s">
        <v>491</v>
      </c>
      <c r="G144" s="5">
        <v>2599549000</v>
      </c>
      <c r="I144" s="5">
        <v>2599549000</v>
      </c>
    </row>
    <row r="145" spans="3:22" ht="15.5" x14ac:dyDescent="0.35">
      <c r="C145" t="s">
        <v>2278</v>
      </c>
      <c r="D145" s="5">
        <v>3478956000</v>
      </c>
      <c r="E145" s="5">
        <v>-3478956000</v>
      </c>
      <c r="F145" s="5">
        <v>-1739478000</v>
      </c>
      <c r="G145" s="5">
        <v>-6690300000</v>
      </c>
      <c r="I145" s="5">
        <v>-8429778000</v>
      </c>
    </row>
    <row r="146" spans="3:22" ht="15.5" x14ac:dyDescent="0.35">
      <c r="C146" t="s">
        <v>1786</v>
      </c>
      <c r="D146" s="5">
        <v>3000000000</v>
      </c>
      <c r="F146" s="5">
        <v>3800000000</v>
      </c>
      <c r="I146" s="5">
        <v>5734000000</v>
      </c>
      <c r="J146" s="5">
        <v>-33300000000</v>
      </c>
    </row>
    <row r="147" spans="3:22" ht="15.5" x14ac:dyDescent="0.35">
      <c r="C147" t="s">
        <v>171</v>
      </c>
      <c r="D147" s="5">
        <v>-26879060000</v>
      </c>
      <c r="E147" s="5">
        <v>-27378873000</v>
      </c>
      <c r="F147" s="5">
        <v>-29447402000</v>
      </c>
      <c r="G147" s="5">
        <v>-39751238000</v>
      </c>
      <c r="I147" s="5">
        <v>-134300068000</v>
      </c>
      <c r="J147" s="5">
        <v>-161192256000</v>
      </c>
      <c r="K147" s="5">
        <v>-114862792000</v>
      </c>
      <c r="L147" s="5">
        <v>-54861984000</v>
      </c>
      <c r="M147" s="5">
        <v>-41471434000</v>
      </c>
      <c r="N147" s="5">
        <v>-99676155000</v>
      </c>
      <c r="O147" s="5">
        <v>-64696102000</v>
      </c>
      <c r="P147" s="5">
        <v>-63420175000</v>
      </c>
      <c r="Q147" s="5">
        <v>-52925376000</v>
      </c>
      <c r="R147" s="5">
        <v>-49175147000</v>
      </c>
      <c r="S147" s="5">
        <v>-50840105473</v>
      </c>
      <c r="T147" s="5">
        <v>-44619580080</v>
      </c>
      <c r="U147" s="5">
        <v>-35313957344</v>
      </c>
      <c r="V147" s="5">
        <v>-17155066561</v>
      </c>
    </row>
    <row r="148" spans="3:22" ht="15.5" x14ac:dyDescent="0.35">
      <c r="C148" t="s">
        <v>173</v>
      </c>
      <c r="D148" s="5">
        <v>-39494114000</v>
      </c>
      <c r="E148" s="5">
        <v>-13504949000</v>
      </c>
      <c r="F148" s="5">
        <v>33500000000</v>
      </c>
      <c r="G148" s="5">
        <v>37720017000</v>
      </c>
      <c r="I148" s="5">
        <v>-15266698000</v>
      </c>
      <c r="J148" s="5">
        <v>-482104985000</v>
      </c>
      <c r="K148" s="5">
        <v>83988783000</v>
      </c>
      <c r="L148" s="5">
        <v>359537098000</v>
      </c>
      <c r="M148" s="5">
        <v>140844699000</v>
      </c>
      <c r="N148" s="5">
        <v>49914945000</v>
      </c>
      <c r="O148" s="5">
        <v>268129143000</v>
      </c>
      <c r="P148" s="5">
        <v>399066847000</v>
      </c>
      <c r="Q148" s="5">
        <v>1105014089000</v>
      </c>
      <c r="R148" s="5">
        <v>265573052000</v>
      </c>
      <c r="S148" s="5">
        <v>929713973371</v>
      </c>
      <c r="T148" s="5">
        <v>29602283564</v>
      </c>
      <c r="U148" s="5">
        <v>289640386338</v>
      </c>
      <c r="V148" s="5">
        <v>250188062878</v>
      </c>
    </row>
    <row r="149" spans="3:22" ht="15.5" x14ac:dyDescent="0.35">
      <c r="C149" t="s">
        <v>174</v>
      </c>
      <c r="D149" s="5">
        <v>-5905565000</v>
      </c>
      <c r="E149" s="5">
        <v>-21966981000</v>
      </c>
      <c r="F149" s="5">
        <v>-16055503000</v>
      </c>
      <c r="G149" s="5">
        <v>-17033233000</v>
      </c>
      <c r="I149" s="5">
        <v>-48458410000</v>
      </c>
      <c r="J149" s="5">
        <v>-8017432000</v>
      </c>
      <c r="K149" s="5">
        <v>-1172953602000</v>
      </c>
      <c r="L149" s="5">
        <v>65598558000</v>
      </c>
      <c r="M149" s="5">
        <v>-772596194000</v>
      </c>
      <c r="N149" s="5">
        <v>1070795584000</v>
      </c>
      <c r="O149" s="5">
        <v>-430141930000</v>
      </c>
      <c r="P149" s="5">
        <v>-584606599000</v>
      </c>
      <c r="Q149" s="5">
        <v>-992422340000</v>
      </c>
      <c r="R149" s="5">
        <v>-626187355000</v>
      </c>
      <c r="S149" s="5">
        <v>-634507211456</v>
      </c>
      <c r="T149" s="5">
        <v>-92201838377</v>
      </c>
      <c r="U149" s="5">
        <v>-289418156307</v>
      </c>
      <c r="V149" s="5">
        <v>-276166998610</v>
      </c>
    </row>
    <row r="150" spans="3:22" ht="15.5" x14ac:dyDescent="0.35">
      <c r="C150" t="s">
        <v>573</v>
      </c>
      <c r="E150" s="5">
        <v>331144000</v>
      </c>
      <c r="F150" s="5">
        <v>10000000</v>
      </c>
      <c r="I150" s="5">
        <v>10000000</v>
      </c>
      <c r="J150" s="5">
        <v>334505000</v>
      </c>
      <c r="K150" s="5">
        <v>1089910000</v>
      </c>
      <c r="L150" s="5">
        <v>277477000</v>
      </c>
      <c r="O150" s="5">
        <v>626546000</v>
      </c>
      <c r="V150" s="5">
        <v>4037688785</v>
      </c>
    </row>
    <row r="151" spans="3:22" ht="15.5" x14ac:dyDescent="0.35">
      <c r="C151" t="s">
        <v>558</v>
      </c>
      <c r="D151" s="5">
        <v>-12544478000</v>
      </c>
      <c r="E151" s="5">
        <v>-18623388000</v>
      </c>
      <c r="F151" s="5">
        <v>-12673097000</v>
      </c>
      <c r="G151" s="5">
        <v>-16550296000</v>
      </c>
      <c r="I151" s="5">
        <v>-42528061000</v>
      </c>
      <c r="J151" s="5">
        <v>-15637855000</v>
      </c>
      <c r="K151" s="5">
        <v>-31650454000</v>
      </c>
      <c r="L151" s="5">
        <v>-26545351000</v>
      </c>
      <c r="M151" s="5">
        <v>-745953031000</v>
      </c>
      <c r="N151" s="5">
        <v>-371855027000</v>
      </c>
      <c r="O151" s="5">
        <v>-818276696000</v>
      </c>
      <c r="P151" s="5">
        <v>-326806760000</v>
      </c>
      <c r="Q151" s="5">
        <v>-1034728983000</v>
      </c>
      <c r="R151" s="5">
        <v>-497879152000</v>
      </c>
      <c r="S151" s="5">
        <v>-302318850890</v>
      </c>
      <c r="T151" s="5">
        <v>-93499613209</v>
      </c>
      <c r="U151" s="5">
        <v>-289197506562</v>
      </c>
      <c r="V151" s="5">
        <v>-280082871847</v>
      </c>
    </row>
    <row r="152" spans="3:22" ht="15.5" x14ac:dyDescent="0.35">
      <c r="C152" t="s">
        <v>2279</v>
      </c>
      <c r="M152" s="5">
        <v>-52608283000</v>
      </c>
    </row>
    <row r="153" spans="3:22" ht="15.5" x14ac:dyDescent="0.35">
      <c r="C153" t="s">
        <v>176</v>
      </c>
      <c r="D153" s="5">
        <v>-8300000</v>
      </c>
      <c r="E153" s="5">
        <v>-104737000</v>
      </c>
      <c r="F153" s="5">
        <v>-120745000</v>
      </c>
      <c r="G153" s="5">
        <v>-110041000</v>
      </c>
      <c r="I153" s="5">
        <v>-393576000</v>
      </c>
      <c r="J153" s="5">
        <v>-1524081000</v>
      </c>
      <c r="K153" s="5">
        <v>-2800221000</v>
      </c>
      <c r="L153" s="5">
        <v>-4035867000</v>
      </c>
      <c r="M153" s="5">
        <v>-304293000</v>
      </c>
      <c r="N153" s="5">
        <v>-149100000</v>
      </c>
      <c r="O153" s="5">
        <v>-543744000</v>
      </c>
      <c r="P153" s="5">
        <v>-3963781000</v>
      </c>
      <c r="Q153" s="5">
        <v>-1966583000</v>
      </c>
      <c r="R153" s="5">
        <v>-2958979000</v>
      </c>
      <c r="S153" s="5">
        <v>-9916667316</v>
      </c>
      <c r="T153" s="5">
        <v>-160013468</v>
      </c>
      <c r="U153" s="5">
        <v>-220649745</v>
      </c>
      <c r="V153" s="5">
        <v>-121815548</v>
      </c>
    </row>
    <row r="154" spans="3:22" ht="15.5" x14ac:dyDescent="0.35">
      <c r="C154" t="s">
        <v>1664</v>
      </c>
      <c r="K154" s="5">
        <v>-2260000</v>
      </c>
      <c r="L154" s="5">
        <v>-115000000</v>
      </c>
      <c r="N154" s="5">
        <v>-570006000</v>
      </c>
      <c r="S154" s="5">
        <v>-913938000</v>
      </c>
    </row>
    <row r="155" spans="3:22" ht="15.5" x14ac:dyDescent="0.35">
      <c r="C155" t="s">
        <v>2280</v>
      </c>
      <c r="F155" s="5">
        <v>1500000000</v>
      </c>
      <c r="G155" s="5">
        <v>-1500000000</v>
      </c>
      <c r="I155" s="5">
        <v>1500000000</v>
      </c>
      <c r="J155" s="5">
        <v>4300000000</v>
      </c>
      <c r="K155" s="5">
        <v>1000000000</v>
      </c>
      <c r="M155" s="5">
        <v>6200000000</v>
      </c>
      <c r="N155" s="5">
        <v>7105000000</v>
      </c>
      <c r="O155" s="5">
        <v>249025000000</v>
      </c>
      <c r="P155" s="5">
        <v>6000000000</v>
      </c>
    </row>
    <row r="156" spans="3:22" ht="15.5" x14ac:dyDescent="0.35">
      <c r="C156" t="s">
        <v>2281</v>
      </c>
      <c r="D156" s="5">
        <v>-1398000000</v>
      </c>
      <c r="E156" s="5">
        <v>-3570000000</v>
      </c>
      <c r="F156" s="5">
        <v>-3271661000</v>
      </c>
      <c r="G156" s="5">
        <v>886266000</v>
      </c>
      <c r="I156" s="5">
        <v>-4894648000</v>
      </c>
      <c r="J156" s="5">
        <v>-6000000</v>
      </c>
      <c r="K156" s="5">
        <v>-291430000</v>
      </c>
      <c r="L156" s="5">
        <v>-29826000</v>
      </c>
      <c r="M156" s="5">
        <v>-56250000</v>
      </c>
      <c r="N156" s="5">
        <v>-22120993000</v>
      </c>
      <c r="O156" s="5">
        <v>-80694761000</v>
      </c>
      <c r="P156" s="5">
        <v>-79963840000</v>
      </c>
      <c r="Q156" s="5">
        <v>-11618873000</v>
      </c>
      <c r="R156" s="5">
        <v>-62558098000</v>
      </c>
    </row>
    <row r="157" spans="3:22" ht="15.5" x14ac:dyDescent="0.35">
      <c r="C157" t="s">
        <v>2282</v>
      </c>
    </row>
    <row r="158" spans="3:22" ht="15.5" x14ac:dyDescent="0.35">
      <c r="C158" t="s">
        <v>2283</v>
      </c>
      <c r="D158" s="5">
        <v>8045213000</v>
      </c>
      <c r="J158" s="5">
        <v>4578029000</v>
      </c>
      <c r="K158" s="5">
        <v>9290706000</v>
      </c>
      <c r="L158" s="5">
        <v>17010651000</v>
      </c>
      <c r="M158" s="5">
        <v>20125663000</v>
      </c>
    </row>
    <row r="159" spans="3:22" ht="15.5" x14ac:dyDescent="0.35">
      <c r="C159" t="s">
        <v>2284</v>
      </c>
      <c r="O159" s="5">
        <v>16720000000</v>
      </c>
    </row>
    <row r="160" spans="3:22" ht="15.5" x14ac:dyDescent="0.35">
      <c r="C160" t="s">
        <v>2285</v>
      </c>
      <c r="F160" s="5">
        <v>-1500000000</v>
      </c>
      <c r="G160" s="5">
        <v>1500000000</v>
      </c>
      <c r="N160" s="5">
        <v>-5000000000</v>
      </c>
      <c r="O160" s="5">
        <v>-25025000000</v>
      </c>
      <c r="Q160" s="5">
        <v>-5668650000</v>
      </c>
      <c r="R160" s="5">
        <v>-58500000000</v>
      </c>
      <c r="S160" s="5">
        <v>-264950000000</v>
      </c>
      <c r="T160" s="5">
        <v>-14850000000</v>
      </c>
    </row>
    <row r="161" spans="3:22" ht="15.5" x14ac:dyDescent="0.35">
      <c r="C161" t="s">
        <v>559</v>
      </c>
      <c r="I161" s="5">
        <v>-892963000</v>
      </c>
      <c r="K161" s="5">
        <v>1325387000</v>
      </c>
      <c r="L161" s="5">
        <v>79036474000</v>
      </c>
      <c r="N161" s="5">
        <v>-482569600000</v>
      </c>
    </row>
    <row r="162" spans="3:22" ht="15.5" x14ac:dyDescent="0.35">
      <c r="C162" t="s">
        <v>2043</v>
      </c>
      <c r="G162" s="5">
        <v>2002050000</v>
      </c>
      <c r="I162" s="5">
        <v>2002050000</v>
      </c>
    </row>
    <row r="163" spans="3:22" ht="15.5" x14ac:dyDescent="0.35">
      <c r="C163" t="s">
        <v>1468</v>
      </c>
      <c r="I163" s="5">
        <v>-187000000</v>
      </c>
      <c r="J163" s="5">
        <v>-596950000000</v>
      </c>
    </row>
    <row r="164" spans="3:22" ht="15.5" x14ac:dyDescent="0.35">
      <c r="C164" t="s">
        <v>2286</v>
      </c>
      <c r="G164" s="5">
        <v>-3261212000</v>
      </c>
      <c r="I164" s="5">
        <v>-3261212000</v>
      </c>
    </row>
    <row r="165" spans="3:22" ht="15.5" x14ac:dyDescent="0.35">
      <c r="C165" t="s">
        <v>2287</v>
      </c>
      <c r="Q165" s="5">
        <v>-2039839000</v>
      </c>
      <c r="R165" s="5">
        <v>-2119726000</v>
      </c>
    </row>
    <row r="166" spans="3:22" ht="15.5" x14ac:dyDescent="0.35">
      <c r="C166" t="s">
        <v>1594</v>
      </c>
      <c r="S166" s="5">
        <v>-56407755250</v>
      </c>
    </row>
    <row r="167" spans="3:22" ht="15.5" x14ac:dyDescent="0.35">
      <c r="C167" t="s">
        <v>663</v>
      </c>
      <c r="P167" s="5">
        <v>-179872218000</v>
      </c>
      <c r="R167" s="5">
        <v>-2171400000</v>
      </c>
      <c r="T167" s="5">
        <v>-40468647200</v>
      </c>
    </row>
    <row r="168" spans="3:22" ht="15.5" x14ac:dyDescent="0.35">
      <c r="C168" t="s">
        <v>183</v>
      </c>
      <c r="D168" s="5">
        <v>-39494114000</v>
      </c>
      <c r="E168" s="5">
        <v>-13504949000</v>
      </c>
      <c r="F168" s="5">
        <v>33500000000</v>
      </c>
      <c r="G168" s="5">
        <v>37720017000</v>
      </c>
      <c r="I168" s="5">
        <v>-15266698000</v>
      </c>
      <c r="J168" s="5">
        <v>-482104985000</v>
      </c>
      <c r="K168" s="5">
        <v>83988783000</v>
      </c>
      <c r="L168" s="5">
        <v>359537098000</v>
      </c>
      <c r="M168" s="5">
        <v>140844699000</v>
      </c>
      <c r="N168" s="5">
        <v>49914945000</v>
      </c>
      <c r="O168" s="5">
        <v>268129143000</v>
      </c>
      <c r="P168" s="5">
        <v>399066847000</v>
      </c>
      <c r="Q168" s="5">
        <v>1105014089000</v>
      </c>
      <c r="R168" s="5">
        <v>265573052000</v>
      </c>
      <c r="S168" s="5">
        <v>929713973371</v>
      </c>
      <c r="T168" s="5">
        <v>29602283564</v>
      </c>
      <c r="U168" s="5">
        <v>289640386338</v>
      </c>
      <c r="V168" s="5">
        <v>250188062878</v>
      </c>
    </row>
    <row r="169" spans="3:22" ht="15.5" x14ac:dyDescent="0.35">
      <c r="C169" t="s">
        <v>680</v>
      </c>
      <c r="E169" s="5">
        <v>600000000</v>
      </c>
      <c r="F169" s="5">
        <v>41000000000</v>
      </c>
      <c r="G169" s="5">
        <v>46300000000</v>
      </c>
      <c r="I169" s="5">
        <v>190300000000</v>
      </c>
      <c r="J169" s="5">
        <v>1556967547000</v>
      </c>
      <c r="K169" s="5">
        <v>542706098000</v>
      </c>
      <c r="L169" s="5">
        <v>468348014000</v>
      </c>
      <c r="M169" s="5">
        <v>174834139000</v>
      </c>
      <c r="N169" s="5">
        <v>636641680000</v>
      </c>
      <c r="O169" s="5">
        <v>382191139000</v>
      </c>
      <c r="P169" s="5">
        <v>294576913000</v>
      </c>
      <c r="Q169" s="5">
        <v>97652756000</v>
      </c>
      <c r="R169" s="5">
        <v>61239469000</v>
      </c>
      <c r="S169" s="5">
        <v>14956647593</v>
      </c>
      <c r="T169" s="5">
        <v>235209655125</v>
      </c>
      <c r="U169" s="5">
        <v>147501262181</v>
      </c>
      <c r="V169" s="5">
        <v>243496494805</v>
      </c>
    </row>
    <row r="170" spans="3:22" ht="15.5" x14ac:dyDescent="0.35">
      <c r="C170" t="s">
        <v>1036</v>
      </c>
      <c r="S170" s="5">
        <v>-17825607760</v>
      </c>
      <c r="T170" s="5">
        <v>-218567425700</v>
      </c>
      <c r="U170" s="5">
        <v>-161669520168</v>
      </c>
      <c r="V170" s="5">
        <v>-83771445344</v>
      </c>
    </row>
    <row r="171" spans="3:22" ht="15.5" x14ac:dyDescent="0.35">
      <c r="C171" t="s">
        <v>367</v>
      </c>
    </row>
    <row r="172" spans="3:22" ht="15.5" x14ac:dyDescent="0.35">
      <c r="C172" t="s">
        <v>572</v>
      </c>
      <c r="D172" s="5">
        <v>-37100000000</v>
      </c>
      <c r="E172" s="5">
        <v>-7500000000</v>
      </c>
      <c r="F172" s="5">
        <v>-7500000000</v>
      </c>
      <c r="G172" s="5">
        <v>-8500000000</v>
      </c>
      <c r="I172" s="5">
        <v>-119000000000</v>
      </c>
      <c r="J172" s="5">
        <v>-1434130108000</v>
      </c>
      <c r="K172" s="5">
        <v>-306070117000</v>
      </c>
      <c r="L172" s="5">
        <v>-84223336000</v>
      </c>
      <c r="M172" s="5">
        <v>-61798040000</v>
      </c>
      <c r="N172" s="5">
        <v>-804301040000</v>
      </c>
      <c r="O172" s="5">
        <v>-158993594000</v>
      </c>
      <c r="P172" s="5">
        <v>-246630019000</v>
      </c>
      <c r="Q172" s="5">
        <v>-92214000000</v>
      </c>
      <c r="R172" s="5">
        <v>-128966800000</v>
      </c>
      <c r="S172" s="5">
        <v>-55984940412</v>
      </c>
      <c r="T172" s="5">
        <v>-202541461495</v>
      </c>
      <c r="U172" s="5">
        <v>-55174208616</v>
      </c>
      <c r="V172" s="5">
        <v>-39827381084</v>
      </c>
    </row>
    <row r="173" spans="3:22" ht="15.5" x14ac:dyDescent="0.35">
      <c r="C173" t="s">
        <v>568</v>
      </c>
    </row>
    <row r="174" spans="3:22" ht="15.5" x14ac:dyDescent="0.35">
      <c r="C174" t="s">
        <v>2288</v>
      </c>
      <c r="P174" s="5">
        <v>-4617704000</v>
      </c>
      <c r="Q174" s="5">
        <v>-13404328000</v>
      </c>
    </row>
    <row r="175" spans="3:22" ht="15.5" x14ac:dyDescent="0.35">
      <c r="C175" t="s">
        <v>1680</v>
      </c>
      <c r="E175" s="5">
        <v>-6604949000</v>
      </c>
      <c r="I175" s="5">
        <v>-6396845000</v>
      </c>
      <c r="J175" s="5">
        <v>-6196240000</v>
      </c>
      <c r="K175" s="5">
        <v>-6001260000</v>
      </c>
      <c r="N175" s="5">
        <v>-8425495000</v>
      </c>
      <c r="O175" s="5">
        <v>-708006000</v>
      </c>
      <c r="P175" s="5">
        <v>-865443000</v>
      </c>
      <c r="Q175" s="5">
        <v>-987103000</v>
      </c>
      <c r="R175" s="5">
        <v>-701717000</v>
      </c>
      <c r="S175" s="5">
        <v>-645986636</v>
      </c>
      <c r="T175" s="5">
        <v>-1187941361</v>
      </c>
      <c r="U175" s="5">
        <v>-814033916</v>
      </c>
      <c r="V175" s="5">
        <v>-509281949</v>
      </c>
    </row>
    <row r="176" spans="3:22" ht="15.5" x14ac:dyDescent="0.35">
      <c r="C176" t="s">
        <v>2289</v>
      </c>
      <c r="D176" s="5">
        <v>-2394114000</v>
      </c>
      <c r="G176" s="5">
        <v>79902870000</v>
      </c>
      <c r="J176" s="5">
        <v>-1791492000</v>
      </c>
      <c r="K176" s="5">
        <v>-2645938000</v>
      </c>
      <c r="L176" s="5">
        <v>-5391650000</v>
      </c>
      <c r="M176" s="5">
        <v>-1400000</v>
      </c>
    </row>
    <row r="177" spans="2:22" ht="15.5" x14ac:dyDescent="0.35">
      <c r="C177" t="s">
        <v>387</v>
      </c>
      <c r="G177" s="5">
        <v>-79982853000</v>
      </c>
      <c r="I177" s="5">
        <v>-79982853000</v>
      </c>
    </row>
    <row r="178" spans="2:22" ht="15.5" x14ac:dyDescent="0.35">
      <c r="C178" t="s">
        <v>2290</v>
      </c>
      <c r="M178" s="5">
        <v>27810000000</v>
      </c>
      <c r="N178" s="5">
        <v>225999800000</v>
      </c>
      <c r="O178" s="5">
        <v>45639604000</v>
      </c>
      <c r="P178" s="5">
        <v>356603100000</v>
      </c>
      <c r="Q178" s="5">
        <v>681412773000</v>
      </c>
      <c r="S178" s="5">
        <v>987701725000</v>
      </c>
      <c r="T178" s="5">
        <v>55000000000</v>
      </c>
    </row>
    <row r="179" spans="2:22" ht="15.5" x14ac:dyDescent="0.35">
      <c r="C179" t="s">
        <v>2291</v>
      </c>
      <c r="J179" s="5">
        <v>-4692000</v>
      </c>
      <c r="K179" s="5">
        <v>-144000000000</v>
      </c>
      <c r="L179" s="5">
        <v>-19195930000</v>
      </c>
      <c r="Q179" s="5">
        <v>432553991000</v>
      </c>
      <c r="R179" s="5">
        <v>334002100000</v>
      </c>
      <c r="S179" s="5">
        <v>4400000</v>
      </c>
    </row>
    <row r="180" spans="2:22" ht="15.5" x14ac:dyDescent="0.35">
      <c r="C180" t="s">
        <v>1810</v>
      </c>
    </row>
    <row r="181" spans="2:22" ht="15.5" x14ac:dyDescent="0.35">
      <c r="C181" t="s">
        <v>391</v>
      </c>
      <c r="D181" s="5">
        <v>-7784114000</v>
      </c>
      <c r="E181" s="5">
        <v>36585982000</v>
      </c>
      <c r="F181" s="5">
        <v>19821882000</v>
      </c>
      <c r="G181" s="5">
        <v>30664086000</v>
      </c>
      <c r="I181" s="5">
        <v>51744338000</v>
      </c>
      <c r="J181" s="5">
        <v>-460125854000</v>
      </c>
      <c r="K181" s="5">
        <v>-879828703000</v>
      </c>
      <c r="L181" s="5">
        <v>666476371000</v>
      </c>
      <c r="M181" s="5">
        <v>-481986138000</v>
      </c>
      <c r="N181" s="5">
        <v>1127940334000</v>
      </c>
      <c r="O181" s="5">
        <v>-22841867000</v>
      </c>
      <c r="P181" s="5">
        <v>-49296816000</v>
      </c>
      <c r="Q181" s="5">
        <v>96837451000</v>
      </c>
      <c r="R181" s="5">
        <v>-280262346000</v>
      </c>
      <c r="S181" s="5">
        <v>371029447691</v>
      </c>
      <c r="T181" s="5">
        <v>7715290574</v>
      </c>
      <c r="U181" s="5">
        <v>-1702140752</v>
      </c>
      <c r="V181" s="5">
        <v>-4493833172</v>
      </c>
    </row>
    <row r="182" spans="2:22" ht="15.5" x14ac:dyDescent="0.35">
      <c r="C182" t="s">
        <v>193</v>
      </c>
      <c r="E182" s="5">
        <v>150429985000</v>
      </c>
      <c r="I182" s="5">
        <v>98340192000</v>
      </c>
      <c r="J182" s="5">
        <v>558211380000</v>
      </c>
      <c r="K182" s="5">
        <v>1438404650000</v>
      </c>
      <c r="L182" s="5">
        <v>770334468000</v>
      </c>
      <c r="M182" s="5">
        <v>1252298329000</v>
      </c>
      <c r="N182" s="5">
        <v>129320049000</v>
      </c>
      <c r="O182" s="5">
        <v>152174691000</v>
      </c>
      <c r="P182" s="5">
        <v>201516169000</v>
      </c>
      <c r="Q182" s="5">
        <v>104682820000</v>
      </c>
      <c r="R182" s="5">
        <v>382973218000</v>
      </c>
      <c r="S182" s="5">
        <v>11311274890</v>
      </c>
      <c r="T182" s="5">
        <v>6367919242</v>
      </c>
      <c r="U182" s="5">
        <v>6308840777</v>
      </c>
      <c r="V182" s="5">
        <v>9285918091</v>
      </c>
    </row>
    <row r="183" spans="2:22" ht="15.5" x14ac:dyDescent="0.35">
      <c r="C183" t="s">
        <v>194</v>
      </c>
      <c r="D183" s="5">
        <v>36471000</v>
      </c>
      <c r="E183" s="5">
        <v>-38865000</v>
      </c>
      <c r="F183" s="5">
        <v>53541000</v>
      </c>
      <c r="G183" s="5">
        <v>137650000</v>
      </c>
      <c r="I183" s="5">
        <v>345455000</v>
      </c>
      <c r="J183" s="5">
        <v>254666000</v>
      </c>
      <c r="K183" s="5">
        <v>-364567000</v>
      </c>
      <c r="L183" s="5">
        <v>1593811000</v>
      </c>
      <c r="M183" s="5">
        <v>22277000</v>
      </c>
      <c r="N183" s="5">
        <v>-4962054000</v>
      </c>
      <c r="O183" s="5">
        <v>-12775000</v>
      </c>
      <c r="P183" s="5">
        <v>-44662000</v>
      </c>
      <c r="Q183" s="5">
        <v>-4102000</v>
      </c>
      <c r="R183" s="5">
        <v>-228052000</v>
      </c>
      <c r="S183" s="5">
        <v>632495551</v>
      </c>
      <c r="T183" s="5">
        <v>-2771934926</v>
      </c>
      <c r="U183" s="5">
        <v>1761219217</v>
      </c>
      <c r="V183" s="5">
        <v>1516755858</v>
      </c>
    </row>
    <row r="184" spans="2:22" ht="15.5" x14ac:dyDescent="0.35">
      <c r="C184" t="s">
        <v>1208</v>
      </c>
    </row>
    <row r="185" spans="2:22" ht="15.5" x14ac:dyDescent="0.35">
      <c r="C185" t="s">
        <v>2292</v>
      </c>
      <c r="R185" s="5">
        <v>2200000000</v>
      </c>
    </row>
    <row r="186" spans="2:22" ht="15.5" x14ac:dyDescent="0.35">
      <c r="C186" t="s">
        <v>195</v>
      </c>
      <c r="D186" s="5">
        <v>-7747643000</v>
      </c>
      <c r="E186" s="5">
        <v>186977102000</v>
      </c>
      <c r="F186" s="5">
        <v>19875423000</v>
      </c>
      <c r="G186" s="5">
        <v>30801736000</v>
      </c>
      <c r="I186" s="5">
        <v>150429985000</v>
      </c>
      <c r="J186" s="5">
        <v>98340192000</v>
      </c>
      <c r="K186" s="5">
        <v>558211380000</v>
      </c>
      <c r="L186" s="5">
        <v>1438404650000</v>
      </c>
      <c r="M186" s="5">
        <v>770334468000</v>
      </c>
      <c r="N186" s="5">
        <v>1252298329000</v>
      </c>
      <c r="O186" s="5">
        <v>129320049000</v>
      </c>
      <c r="P186" s="5">
        <v>152174691000</v>
      </c>
      <c r="Q186" s="5">
        <v>201516169000</v>
      </c>
      <c r="R186" s="5">
        <v>104682820000</v>
      </c>
      <c r="S186" s="5">
        <v>382973218132</v>
      </c>
      <c r="T186" s="5">
        <v>11311274890</v>
      </c>
      <c r="U186" s="5">
        <v>6367919242</v>
      </c>
      <c r="V186" s="5">
        <v>6308840777</v>
      </c>
    </row>
    <row r="188" spans="2:22" ht="15.5" x14ac:dyDescent="0.35">
      <c r="B188" t="s">
        <v>196</v>
      </c>
      <c r="C188" t="s">
        <v>12</v>
      </c>
      <c r="D188" s="5">
        <v>6890000000</v>
      </c>
      <c r="E188" s="5">
        <v>6890000000</v>
      </c>
      <c r="F188" s="5">
        <v>6890000000</v>
      </c>
      <c r="G188" s="5">
        <v>6890000000</v>
      </c>
      <c r="I188" s="5">
        <v>6890000000</v>
      </c>
      <c r="J188" s="5">
        <v>6890000000</v>
      </c>
      <c r="K188" s="5">
        <v>6890000000</v>
      </c>
      <c r="L188" s="5">
        <v>6890000000</v>
      </c>
      <c r="M188" s="5">
        <v>6890000000</v>
      </c>
      <c r="N188" s="5">
        <v>6890000000</v>
      </c>
      <c r="O188" s="5">
        <v>6890000000</v>
      </c>
      <c r="P188" s="5">
        <v>6890000000</v>
      </c>
      <c r="Q188" s="5">
        <v>6890000000</v>
      </c>
      <c r="R188" s="5">
        <v>5710000000</v>
      </c>
      <c r="S188" s="5">
        <v>5710000000</v>
      </c>
      <c r="T188" s="5">
        <v>4000000000</v>
      </c>
      <c r="U188" s="5">
        <v>70000000</v>
      </c>
      <c r="V188" s="5">
        <v>70000000</v>
      </c>
    </row>
    <row r="189" spans="2:22" ht="15.5" x14ac:dyDescent="0.35">
      <c r="C189" t="s">
        <v>197</v>
      </c>
      <c r="D189" s="6">
        <v>4.76</v>
      </c>
      <c r="E189" s="6">
        <v>6.34</v>
      </c>
      <c r="F189" s="6">
        <v>1.86</v>
      </c>
      <c r="G189" s="6">
        <v>2.21</v>
      </c>
    </row>
    <row r="190" spans="2:22" ht="15.5" x14ac:dyDescent="0.35">
      <c r="C190" t="s">
        <v>198</v>
      </c>
      <c r="D190" s="6">
        <v>59.24</v>
      </c>
      <c r="E190" s="6">
        <v>55.84</v>
      </c>
      <c r="F190" s="6">
        <v>267.74</v>
      </c>
      <c r="G190" s="6">
        <v>253.39</v>
      </c>
    </row>
    <row r="191" spans="2:22" ht="15.5" x14ac:dyDescent="0.35">
      <c r="C191" t="s">
        <v>73</v>
      </c>
      <c r="D191" s="6">
        <v>20.05</v>
      </c>
      <c r="E191" s="6">
        <v>26.27</v>
      </c>
      <c r="F191" s="6">
        <v>38.03</v>
      </c>
      <c r="G191" s="6">
        <v>42.71</v>
      </c>
    </row>
    <row r="192" spans="2:22" ht="15.5" x14ac:dyDescent="0.35">
      <c r="C192" t="s">
        <v>199</v>
      </c>
      <c r="D192" s="6">
        <v>67379999999.999992</v>
      </c>
      <c r="E192" s="5">
        <v>65940000000</v>
      </c>
      <c r="F192" s="5">
        <v>58660000000</v>
      </c>
      <c r="G192" s="5">
        <v>30610000000</v>
      </c>
    </row>
    <row r="193" spans="3:7" ht="15.5" x14ac:dyDescent="0.35">
      <c r="C193" t="s">
        <v>200</v>
      </c>
      <c r="D193" s="6">
        <v>4.8999999999999998E-3</v>
      </c>
      <c r="E193" s="6">
        <v>6.5000000000000006E-3</v>
      </c>
      <c r="F193" s="6">
        <v>1.9E-3</v>
      </c>
      <c r="G193" s="6">
        <v>2.3E-3</v>
      </c>
    </row>
    <row r="194" spans="3:7" ht="15.5" x14ac:dyDescent="0.35">
      <c r="C194" t="s">
        <v>201</v>
      </c>
      <c r="D194" s="6">
        <v>6.8999999999999999E-3</v>
      </c>
      <c r="E194" s="6">
        <v>9.300000000000001E-3</v>
      </c>
      <c r="F194" s="6">
        <v>2.8000000000000004E-3</v>
      </c>
      <c r="G194" s="6">
        <v>3.3E-3</v>
      </c>
    </row>
    <row r="195" spans="3:7" ht="15.5" x14ac:dyDescent="0.35">
      <c r="C195" t="s">
        <v>202</v>
      </c>
      <c r="D195" s="6">
        <v>1.04E-2</v>
      </c>
      <c r="E195" s="6">
        <v>1.01E-2</v>
      </c>
      <c r="F195" s="6">
        <v>9.1000000000000004E-3</v>
      </c>
      <c r="G195" s="6">
        <v>4.6999999999999993E-3</v>
      </c>
    </row>
    <row r="196" spans="3:7" ht="15.5" x14ac:dyDescent="0.35">
      <c r="C196" t="s">
        <v>203</v>
      </c>
      <c r="D196" s="6">
        <v>2.19</v>
      </c>
      <c r="E196" s="6">
        <v>1.92</v>
      </c>
      <c r="F196" s="6">
        <v>1.42</v>
      </c>
      <c r="G196" s="6">
        <v>0.69</v>
      </c>
    </row>
    <row r="197" spans="3:7" ht="15.5" x14ac:dyDescent="0.35">
      <c r="C197" t="s">
        <v>204</v>
      </c>
      <c r="D197" s="5">
        <v>4871000000000</v>
      </c>
      <c r="E197" s="5">
        <v>4837000000000</v>
      </c>
      <c r="F197" s="5">
        <v>4789000000000</v>
      </c>
      <c r="G197" s="5">
        <v>4771000000000</v>
      </c>
    </row>
    <row r="198" spans="3:7" ht="15.5" x14ac:dyDescent="0.35">
      <c r="C198" t="s">
        <v>205</v>
      </c>
      <c r="D198" s="6">
        <v>0.41</v>
      </c>
      <c r="E198" s="6">
        <v>0.52</v>
      </c>
      <c r="F198" s="6">
        <v>0.74</v>
      </c>
      <c r="G198" s="6">
        <v>0.83</v>
      </c>
    </row>
    <row r="199" spans="3:7" ht="15.5" x14ac:dyDescent="0.35">
      <c r="C199" t="s">
        <v>206</v>
      </c>
      <c r="D199" s="6">
        <v>686.85</v>
      </c>
      <c r="E199" s="6">
        <v>682.1</v>
      </c>
      <c r="F199" s="6">
        <v>675.76</v>
      </c>
      <c r="G199" s="6">
        <v>673.41</v>
      </c>
    </row>
    <row r="200" spans="3:7" ht="15.5" x14ac:dyDescent="0.35">
      <c r="C200" t="s">
        <v>207</v>
      </c>
      <c r="D200" s="6">
        <v>0.41</v>
      </c>
      <c r="E200" s="6">
        <v>0.52</v>
      </c>
      <c r="F200" s="6">
        <v>0.74</v>
      </c>
      <c r="G200" s="6">
        <v>0.83</v>
      </c>
    </row>
    <row r="201" spans="3:7" ht="15.5" x14ac:dyDescent="0.35">
      <c r="C201" t="s">
        <v>208</v>
      </c>
      <c r="D201" s="6">
        <v>686.85</v>
      </c>
      <c r="E201" s="6">
        <v>682.1</v>
      </c>
      <c r="F201" s="6">
        <v>675.76</v>
      </c>
      <c r="G201" s="6">
        <v>673.41</v>
      </c>
    </row>
    <row r="202" spans="3:7" ht="15.5" x14ac:dyDescent="0.35">
      <c r="C202" t="s">
        <v>209</v>
      </c>
      <c r="D202" s="5">
        <v>44000000000</v>
      </c>
      <c r="E202" s="5">
        <v>41000000000</v>
      </c>
      <c r="F202" s="5">
        <v>37000000000</v>
      </c>
      <c r="G202" s="5">
        <v>37000000000</v>
      </c>
    </row>
    <row r="203" spans="3:7" ht="15.5" x14ac:dyDescent="0.35">
      <c r="C203" t="s">
        <v>210</v>
      </c>
      <c r="D203" s="5">
        <v>1551000000000</v>
      </c>
      <c r="E203" s="5">
        <v>1587000000000</v>
      </c>
      <c r="F203" s="5">
        <v>1601000000000</v>
      </c>
      <c r="G203" s="5">
        <v>1563000000000</v>
      </c>
    </row>
    <row r="204" spans="3:7" ht="15.5" x14ac:dyDescent="0.35">
      <c r="C204" t="s">
        <v>211</v>
      </c>
      <c r="D204" s="5">
        <v>4732000000000</v>
      </c>
      <c r="E204" s="5">
        <v>4699000000000</v>
      </c>
      <c r="F204" s="5">
        <v>4655000000000</v>
      </c>
      <c r="G204" s="5">
        <v>4639000000000</v>
      </c>
    </row>
    <row r="205" spans="3:7" ht="15.5" x14ac:dyDescent="0.35">
      <c r="C205" t="s">
        <v>24</v>
      </c>
      <c r="D205" s="5">
        <v>1595000000000</v>
      </c>
      <c r="E205" s="5">
        <v>1628000000000</v>
      </c>
      <c r="F205" s="5">
        <v>1637000000000</v>
      </c>
      <c r="G205" s="5">
        <v>1600000000000</v>
      </c>
    </row>
    <row r="206" spans="3:7" ht="15.5" x14ac:dyDescent="0.35">
      <c r="C206" t="s">
        <v>21</v>
      </c>
      <c r="D206" s="5">
        <v>1416000000000</v>
      </c>
      <c r="E206" s="5">
        <v>1441000000000</v>
      </c>
      <c r="F206" s="5">
        <v>1487000000000</v>
      </c>
      <c r="G206" s="5">
        <v>1469000000000</v>
      </c>
    </row>
    <row r="207" spans="3:7" ht="15.5" x14ac:dyDescent="0.35">
      <c r="C207" t="s">
        <v>212</v>
      </c>
      <c r="D207" s="5">
        <v>130000000000</v>
      </c>
      <c r="E207" s="5">
        <v>155000000000</v>
      </c>
      <c r="F207" s="5">
        <v>173000000000</v>
      </c>
      <c r="G207" s="5">
        <v>148000000000</v>
      </c>
    </row>
    <row r="208" spans="3:7" ht="15.5" x14ac:dyDescent="0.35">
      <c r="C208" t="s">
        <v>213</v>
      </c>
      <c r="D208" s="5">
        <v>38000000000</v>
      </c>
      <c r="E208" s="5">
        <v>72000000000</v>
      </c>
      <c r="F208" s="5">
        <v>2000000000</v>
      </c>
      <c r="G208" s="5">
        <v>10000000000</v>
      </c>
    </row>
    <row r="209" spans="3:22" ht="15.5" x14ac:dyDescent="0.35">
      <c r="C209" t="s">
        <v>214</v>
      </c>
      <c r="D209" s="5">
        <v>-13000000000</v>
      </c>
      <c r="E209" s="5">
        <v>-19000000000</v>
      </c>
      <c r="F209" s="5">
        <v>-13000000000</v>
      </c>
      <c r="G209" s="5">
        <v>-17000000000</v>
      </c>
    </row>
    <row r="210" spans="3:22" ht="15.5" x14ac:dyDescent="0.35">
      <c r="C210" t="s">
        <v>13</v>
      </c>
      <c r="D210" s="5">
        <v>25000000000</v>
      </c>
      <c r="E210" s="5">
        <v>53000000000</v>
      </c>
      <c r="F210" s="5">
        <v>-10000000000</v>
      </c>
      <c r="G210" s="5">
        <v>-7000000000</v>
      </c>
    </row>
    <row r="211" spans="3:22" ht="15.5" x14ac:dyDescent="0.35">
      <c r="C211" t="s">
        <v>16</v>
      </c>
      <c r="D211" s="6">
        <v>3.64</v>
      </c>
      <c r="E211" s="6">
        <v>7.74</v>
      </c>
      <c r="F211" s="6">
        <v>-1.51</v>
      </c>
      <c r="G211" s="6">
        <v>-0.97</v>
      </c>
    </row>
    <row r="212" spans="3:22" ht="15.5" x14ac:dyDescent="0.35">
      <c r="C212" t="s">
        <v>58</v>
      </c>
      <c r="I212" s="6">
        <v>9.18</v>
      </c>
      <c r="J212" s="6">
        <v>35.1</v>
      </c>
      <c r="K212" s="6">
        <v>13.4</v>
      </c>
      <c r="L212" s="6">
        <v>15.56</v>
      </c>
      <c r="M212" s="6">
        <v>28.86</v>
      </c>
      <c r="N212" s="6">
        <v>-22.04</v>
      </c>
      <c r="O212" s="6">
        <v>16.43</v>
      </c>
      <c r="P212" s="5">
        <v>32</v>
      </c>
      <c r="Q212" s="6">
        <v>36.619999999999997</v>
      </c>
      <c r="R212" s="6">
        <v>59.88</v>
      </c>
      <c r="S212" s="6">
        <v>20.02</v>
      </c>
      <c r="T212" s="6">
        <v>71.61</v>
      </c>
      <c r="U212" s="6">
        <v>1207.0899999999999</v>
      </c>
      <c r="V212" s="6">
        <v>4185.74</v>
      </c>
    </row>
    <row r="213" spans="3:22" ht="15.5" x14ac:dyDescent="0.35">
      <c r="C213" t="s">
        <v>72</v>
      </c>
      <c r="I213" s="6">
        <v>54.25</v>
      </c>
      <c r="J213" s="6">
        <v>14.53</v>
      </c>
      <c r="K213" s="6">
        <v>22.24</v>
      </c>
      <c r="L213" s="6">
        <v>30.46</v>
      </c>
      <c r="M213" s="6">
        <v>19.579999999999998</v>
      </c>
      <c r="N213" s="6">
        <v>-13.52</v>
      </c>
      <c r="O213" s="6">
        <v>12.05</v>
      </c>
      <c r="P213" s="6">
        <v>16.25</v>
      </c>
      <c r="Q213" s="6">
        <v>15.57</v>
      </c>
      <c r="R213" s="6">
        <v>11.44</v>
      </c>
      <c r="S213" s="6">
        <v>39.909999999999997</v>
      </c>
      <c r="T213" s="5">
        <v>0</v>
      </c>
      <c r="U213" s="5">
        <v>0</v>
      </c>
      <c r="V213" s="5">
        <v>0</v>
      </c>
    </row>
    <row r="214" spans="3:22" ht="15.5" x14ac:dyDescent="0.35">
      <c r="C214" t="s">
        <v>75</v>
      </c>
      <c r="I214" s="6">
        <v>9.65</v>
      </c>
      <c r="J214" s="6">
        <v>10.23</v>
      </c>
      <c r="K214" s="6">
        <v>5.89</v>
      </c>
      <c r="L214" s="6">
        <v>9.76</v>
      </c>
      <c r="M214" s="6">
        <v>12.3</v>
      </c>
      <c r="N214" s="6">
        <v>6.1</v>
      </c>
      <c r="O214" s="6">
        <v>4.08</v>
      </c>
      <c r="P214" s="6">
        <v>11.97</v>
      </c>
      <c r="Q214" s="6">
        <v>18.809999999999999</v>
      </c>
      <c r="R214" s="6">
        <v>22.33</v>
      </c>
      <c r="S214" s="6">
        <v>27.93</v>
      </c>
      <c r="T214" s="5">
        <v>0</v>
      </c>
      <c r="U214" s="5">
        <v>0</v>
      </c>
      <c r="V214" s="5">
        <v>0</v>
      </c>
    </row>
    <row r="215" spans="3:22" ht="15.5" x14ac:dyDescent="0.35">
      <c r="C215" t="s">
        <v>215</v>
      </c>
      <c r="I215" s="5">
        <v>206530000000</v>
      </c>
      <c r="J215" s="5">
        <v>206420000000</v>
      </c>
      <c r="K215" s="5">
        <v>217960000000</v>
      </c>
      <c r="L215" s="5">
        <v>217450000000</v>
      </c>
      <c r="M215" s="5">
        <v>199870000000</v>
      </c>
      <c r="N215" s="5">
        <v>216140000000</v>
      </c>
      <c r="O215" s="5">
        <v>249510000000</v>
      </c>
      <c r="P215" s="5">
        <v>220050000000</v>
      </c>
    </row>
    <row r="216" spans="3:22" ht="15.5" x14ac:dyDescent="0.35">
      <c r="C216" t="s">
        <v>216</v>
      </c>
      <c r="I216" s="6">
        <v>9.4999999999999998E-3</v>
      </c>
      <c r="J216" s="6">
        <v>3.7200000000000004E-2</v>
      </c>
      <c r="K216" s="6">
        <v>1.38E-2</v>
      </c>
      <c r="L216" s="6">
        <v>1.3999999999999999E-2</v>
      </c>
      <c r="M216" s="6">
        <v>2.7999999999999997E-2</v>
      </c>
      <c r="N216" s="6">
        <v>-2.2599999999999999E-2</v>
      </c>
      <c r="O216" s="6">
        <v>1.6799999999999999E-2</v>
      </c>
      <c r="P216" s="6">
        <v>3.6200000000000003E-2</v>
      </c>
      <c r="Q216" s="6">
        <v>4.7E-2</v>
      </c>
      <c r="R216" s="6">
        <v>8.6300000000000002E-2</v>
      </c>
      <c r="S216" s="6">
        <v>3.5699999999999996E-2</v>
      </c>
      <c r="T216" s="6">
        <v>0.13390000000000002</v>
      </c>
      <c r="U216" s="6">
        <v>4.9200000000000001E-2</v>
      </c>
      <c r="V216" s="6">
        <v>0.20929999999999999</v>
      </c>
    </row>
    <row r="217" spans="3:22" ht="15.5" x14ac:dyDescent="0.35">
      <c r="C217" t="s">
        <v>217</v>
      </c>
      <c r="I217" s="6">
        <v>1.3600000000000001E-2</v>
      </c>
      <c r="J217" s="6">
        <v>5.1799999999999999E-2</v>
      </c>
      <c r="K217" s="6">
        <v>2.0899999999999998E-2</v>
      </c>
      <c r="L217" s="6">
        <v>2.5099999999999997E-2</v>
      </c>
      <c r="M217" s="6">
        <v>4.7699999999999992E-2</v>
      </c>
      <c r="N217" s="6">
        <v>-3.8300000000000001E-2</v>
      </c>
      <c r="O217" s="6">
        <v>2.75E-2</v>
      </c>
      <c r="P217" s="6">
        <v>5.5E-2</v>
      </c>
      <c r="Q217" s="6">
        <v>6.6600000000000006E-2</v>
      </c>
      <c r="R217" s="6">
        <v>0.11840000000000001</v>
      </c>
      <c r="S217" s="6">
        <v>4.4900000000000002E-2</v>
      </c>
      <c r="T217" s="6">
        <v>0.19820000000000002</v>
      </c>
      <c r="U217" s="6">
        <v>0.1043</v>
      </c>
      <c r="V217" s="6">
        <v>0.44479999999999997</v>
      </c>
    </row>
    <row r="218" spans="3:22" ht="15.5" x14ac:dyDescent="0.35">
      <c r="C218" t="s">
        <v>218</v>
      </c>
      <c r="I218" s="6">
        <v>3.1899999999999998E-2</v>
      </c>
      <c r="J218" s="6">
        <v>3.3099999999999997E-2</v>
      </c>
      <c r="K218" s="6">
        <v>3.2599999999999997E-2</v>
      </c>
      <c r="L218" s="6">
        <v>3.04E-2</v>
      </c>
      <c r="M218" s="6">
        <v>2.9700000000000001E-2</v>
      </c>
      <c r="N218" s="6">
        <v>3.3500000000000002E-2</v>
      </c>
      <c r="O218" s="6">
        <v>4.0599999999999997E-2</v>
      </c>
      <c r="P218" s="6">
        <v>3.9800000000000002E-2</v>
      </c>
      <c r="Q218" s="6">
        <v>3.2400000000000005E-2</v>
      </c>
      <c r="R218" s="6">
        <v>3.4799999999999998E-2</v>
      </c>
      <c r="S218" s="6">
        <v>4.8399999999999999E-2</v>
      </c>
      <c r="T218" s="6">
        <v>7.0599999999999996E-2</v>
      </c>
      <c r="U218" s="6">
        <v>9.3000000000000013E-2</v>
      </c>
      <c r="V218" s="6">
        <v>6.7500000000000004E-2</v>
      </c>
    </row>
    <row r="219" spans="3:22" ht="15.5" x14ac:dyDescent="0.35">
      <c r="C219" t="s">
        <v>219</v>
      </c>
      <c r="I219" s="6">
        <v>1.3</v>
      </c>
      <c r="J219" s="6">
        <v>1.27</v>
      </c>
      <c r="K219" s="6">
        <v>1.56</v>
      </c>
      <c r="L219" s="6">
        <v>2.93</v>
      </c>
      <c r="M219" s="6">
        <v>3.99</v>
      </c>
      <c r="N219" s="6">
        <v>2.13</v>
      </c>
      <c r="O219" s="6">
        <v>4.57</v>
      </c>
      <c r="P219" s="6">
        <v>4.5599999999999996</v>
      </c>
      <c r="Q219" s="6">
        <v>2.73</v>
      </c>
      <c r="R219" s="6">
        <v>2.52</v>
      </c>
      <c r="S219" s="6">
        <v>2.35</v>
      </c>
      <c r="T219" s="6">
        <v>2.6</v>
      </c>
      <c r="U219" s="6">
        <v>2.93</v>
      </c>
      <c r="V219" s="6">
        <v>3.01</v>
      </c>
    </row>
    <row r="220" spans="3:22" ht="15.5" x14ac:dyDescent="0.35">
      <c r="C220" t="s">
        <v>69</v>
      </c>
      <c r="I220" s="6">
        <v>0.74</v>
      </c>
      <c r="J220" s="6">
        <v>0.75</v>
      </c>
      <c r="K220" s="6">
        <v>0.46</v>
      </c>
      <c r="L220" s="6">
        <v>0.76</v>
      </c>
      <c r="M220" s="6">
        <v>0.93</v>
      </c>
      <c r="N220" s="6">
        <v>0.52</v>
      </c>
      <c r="O220" s="6">
        <v>0.33</v>
      </c>
      <c r="P220" s="6">
        <v>0.89</v>
      </c>
      <c r="Q220" s="6">
        <v>1.04</v>
      </c>
      <c r="R220" s="6">
        <v>1.35</v>
      </c>
      <c r="S220" s="6">
        <v>1.79</v>
      </c>
      <c r="T220" s="5">
        <v>0</v>
      </c>
      <c r="U220" s="5">
        <v>0</v>
      </c>
      <c r="V220" s="5">
        <v>0</v>
      </c>
    </row>
    <row r="221" spans="3:22" ht="15.5" x14ac:dyDescent="0.35">
      <c r="C221" t="s">
        <v>66</v>
      </c>
      <c r="I221" s="6">
        <v>675.76</v>
      </c>
      <c r="J221" s="6">
        <v>677.51</v>
      </c>
      <c r="K221" s="6">
        <v>642.23</v>
      </c>
      <c r="L221" s="6">
        <v>620.38</v>
      </c>
      <c r="M221" s="6">
        <v>604.75</v>
      </c>
      <c r="N221" s="6">
        <v>575.63</v>
      </c>
      <c r="O221" s="6">
        <v>597.80999999999995</v>
      </c>
      <c r="P221" s="6">
        <v>581.46</v>
      </c>
      <c r="Q221" s="6">
        <v>549.42999999999995</v>
      </c>
      <c r="R221" s="6">
        <v>505.85</v>
      </c>
      <c r="S221" s="6">
        <v>445.92</v>
      </c>
      <c r="T221" s="6">
        <v>361.22</v>
      </c>
      <c r="U221" s="6">
        <v>11570.68</v>
      </c>
      <c r="V221" s="6">
        <v>9410.8700000000008</v>
      </c>
    </row>
    <row r="222" spans="3:22" ht="15.5" x14ac:dyDescent="0.35">
      <c r="C222" t="s">
        <v>220</v>
      </c>
      <c r="I222" s="6">
        <v>0.74</v>
      </c>
      <c r="J222" s="6">
        <v>0.75</v>
      </c>
      <c r="K222" s="6">
        <v>0.46</v>
      </c>
      <c r="L222" s="6">
        <v>0.76</v>
      </c>
      <c r="M222" s="6">
        <v>0.93</v>
      </c>
      <c r="N222" s="6">
        <v>0.52</v>
      </c>
      <c r="O222" s="6">
        <v>0.33</v>
      </c>
      <c r="P222" s="6">
        <v>0.89</v>
      </c>
      <c r="Q222" s="6">
        <v>1.04</v>
      </c>
      <c r="R222" s="6">
        <v>1.35</v>
      </c>
      <c r="S222" s="6">
        <v>1.79</v>
      </c>
      <c r="T222" s="5">
        <v>0</v>
      </c>
      <c r="U222" s="5">
        <v>0</v>
      </c>
      <c r="V222" s="5">
        <v>0</v>
      </c>
    </row>
    <row r="223" spans="3:22" ht="15.5" x14ac:dyDescent="0.35">
      <c r="C223" t="s">
        <v>221</v>
      </c>
      <c r="I223" s="6">
        <v>675.76</v>
      </c>
      <c r="J223" s="6">
        <v>677.51</v>
      </c>
      <c r="K223" s="6">
        <v>642.23</v>
      </c>
      <c r="L223" s="6">
        <v>620.38</v>
      </c>
      <c r="M223" s="6">
        <v>604.75</v>
      </c>
      <c r="N223" s="6">
        <v>575.63</v>
      </c>
      <c r="O223" s="6">
        <v>597.80999999999995</v>
      </c>
      <c r="P223" s="6">
        <v>581.46</v>
      </c>
      <c r="Q223" s="6">
        <v>549.42999999999995</v>
      </c>
      <c r="R223" s="6">
        <v>505.85</v>
      </c>
      <c r="S223" s="6">
        <v>445.92</v>
      </c>
      <c r="T223" s="6">
        <v>361.22</v>
      </c>
      <c r="U223" s="6">
        <v>11570.68</v>
      </c>
      <c r="V223" s="6">
        <v>9410.8700000000008</v>
      </c>
    </row>
    <row r="224" spans="3:22" ht="15.5" x14ac:dyDescent="0.35">
      <c r="C224" t="s">
        <v>222</v>
      </c>
      <c r="I224" s="5">
        <v>37000000000</v>
      </c>
      <c r="J224" s="5">
        <v>21000000000</v>
      </c>
      <c r="K224" s="5">
        <v>15000000000</v>
      </c>
      <c r="L224" s="5">
        <v>111000000000</v>
      </c>
      <c r="M224" s="5">
        <v>68000000000</v>
      </c>
      <c r="N224" s="5">
        <v>43000000000</v>
      </c>
      <c r="O224" s="5">
        <v>197000000000</v>
      </c>
      <c r="P224" s="5">
        <v>161000000000</v>
      </c>
      <c r="Q224" s="5">
        <v>165000000000</v>
      </c>
      <c r="R224" s="5">
        <v>91000000000</v>
      </c>
      <c r="S224" s="5">
        <v>125000000000</v>
      </c>
      <c r="T224" s="5">
        <v>56000000000</v>
      </c>
      <c r="U224" s="5">
        <v>202000000000</v>
      </c>
      <c r="V224" s="5">
        <v>71000000000</v>
      </c>
    </row>
    <row r="225" spans="2:22" ht="15.5" x14ac:dyDescent="0.35">
      <c r="C225" t="s">
        <v>223</v>
      </c>
      <c r="I225" s="5">
        <v>1601000000000</v>
      </c>
      <c r="J225" s="5">
        <v>1535000000000</v>
      </c>
      <c r="K225" s="5">
        <v>1397000000000</v>
      </c>
      <c r="L225" s="5">
        <v>1066000000000</v>
      </c>
      <c r="M225" s="5">
        <v>724000000000</v>
      </c>
      <c r="N225" s="5">
        <v>631000000000</v>
      </c>
      <c r="O225" s="5">
        <v>598000000000</v>
      </c>
      <c r="P225" s="5">
        <v>419000000000</v>
      </c>
      <c r="Q225" s="5">
        <v>361000000000</v>
      </c>
      <c r="R225" s="5">
        <v>429000000000</v>
      </c>
      <c r="S225" s="5">
        <v>462000000000</v>
      </c>
      <c r="T225" s="5">
        <v>542000000000</v>
      </c>
      <c r="U225" s="5">
        <v>361000000000</v>
      </c>
      <c r="V225" s="5">
        <v>326000000000</v>
      </c>
    </row>
    <row r="226" spans="2:22" ht="15.5" x14ac:dyDescent="0.35">
      <c r="C226" t="s">
        <v>26</v>
      </c>
      <c r="I226" s="5">
        <v>1637000000000</v>
      </c>
      <c r="J226" s="5">
        <v>1557000000000</v>
      </c>
      <c r="K226" s="5">
        <v>1412000000000</v>
      </c>
      <c r="L226" s="5">
        <v>1177000000000</v>
      </c>
      <c r="M226" s="5">
        <v>791000000000</v>
      </c>
      <c r="N226" s="5">
        <v>674000000000</v>
      </c>
      <c r="O226" s="5">
        <v>795000000000</v>
      </c>
      <c r="P226" s="5">
        <v>580000000000</v>
      </c>
      <c r="Q226" s="5">
        <v>526000000000</v>
      </c>
      <c r="R226" s="5">
        <v>520000000000</v>
      </c>
      <c r="S226" s="5">
        <v>587000000000</v>
      </c>
      <c r="T226" s="5">
        <v>597000000000</v>
      </c>
      <c r="U226" s="5">
        <v>563000000000</v>
      </c>
      <c r="V226" s="5">
        <v>397000000000</v>
      </c>
    </row>
    <row r="227" spans="2:22" ht="15.5" x14ac:dyDescent="0.35">
      <c r="C227" t="s">
        <v>23</v>
      </c>
      <c r="I227" s="5">
        <v>1487000000000</v>
      </c>
      <c r="J227" s="5">
        <v>1458000000000</v>
      </c>
      <c r="K227" s="5">
        <v>854000000000</v>
      </c>
      <c r="L227" s="5">
        <v>-261000000000</v>
      </c>
      <c r="M227" s="5">
        <v>21000000000</v>
      </c>
      <c r="N227" s="5">
        <v>-579000000000</v>
      </c>
      <c r="O227" s="5">
        <v>666000000000</v>
      </c>
      <c r="P227" s="5">
        <v>428000000000</v>
      </c>
      <c r="Q227" s="5">
        <v>325000000000</v>
      </c>
      <c r="R227" s="5">
        <v>415000000000</v>
      </c>
      <c r="S227" s="5">
        <v>204000000000</v>
      </c>
      <c r="T227" s="5">
        <v>586000000000</v>
      </c>
      <c r="U227" s="5">
        <v>556000000000</v>
      </c>
      <c r="V227" s="5">
        <v>391000000000</v>
      </c>
    </row>
    <row r="228" spans="2:22" ht="15.5" x14ac:dyDescent="0.35">
      <c r="C228" t="s">
        <v>224</v>
      </c>
      <c r="I228" s="5">
        <v>173000000000</v>
      </c>
      <c r="J228" s="5">
        <v>191000000000</v>
      </c>
      <c r="K228" s="5">
        <v>42000000000</v>
      </c>
      <c r="L228" s="5">
        <v>1366000000000</v>
      </c>
      <c r="M228" s="5">
        <v>973000000000</v>
      </c>
      <c r="N228" s="5">
        <v>1343000000000</v>
      </c>
      <c r="O228" s="5">
        <v>97000000000</v>
      </c>
      <c r="P228" s="5">
        <v>102000000000</v>
      </c>
      <c r="Q228" s="5">
        <v>96000000000</v>
      </c>
      <c r="R228" s="5">
        <v>-35000000000</v>
      </c>
      <c r="S228" s="5">
        <v>343000000000</v>
      </c>
      <c r="T228" s="5">
        <v>-54000000000</v>
      </c>
      <c r="U228" s="5">
        <v>-516000000000</v>
      </c>
      <c r="V228" s="5">
        <v>-377000000000</v>
      </c>
    </row>
    <row r="229" spans="2:22" ht="15.5" x14ac:dyDescent="0.35">
      <c r="C229" t="s">
        <v>225</v>
      </c>
      <c r="I229" s="5">
        <v>115000000000</v>
      </c>
      <c r="J229" s="5">
        <v>30000000000</v>
      </c>
      <c r="K229" s="5">
        <v>209000000000</v>
      </c>
      <c r="L229" s="5">
        <v>241000000000</v>
      </c>
      <c r="M229" s="5">
        <v>150000000000</v>
      </c>
      <c r="N229" s="5">
        <v>7000000000</v>
      </c>
      <c r="O229" s="5">
        <v>139000000000</v>
      </c>
      <c r="P229" s="5">
        <v>136000000000</v>
      </c>
      <c r="Q229" s="5">
        <v>-16000000000</v>
      </c>
      <c r="R229" s="5">
        <v>80000000000</v>
      </c>
      <c r="S229" s="5">
        <v>76000000000</v>
      </c>
      <c r="T229" s="5">
        <v>70000000000</v>
      </c>
      <c r="U229" s="5">
        <v>-2000000000</v>
      </c>
      <c r="V229" s="5">
        <v>21000000000</v>
      </c>
    </row>
    <row r="230" spans="2:22" ht="15.5" x14ac:dyDescent="0.35">
      <c r="C230" t="s">
        <v>226</v>
      </c>
      <c r="I230" s="5">
        <v>-43000000000</v>
      </c>
      <c r="J230" s="5">
        <v>-17000000000</v>
      </c>
      <c r="K230" s="5">
        <v>-34000000000</v>
      </c>
      <c r="L230" s="5">
        <v>-31000000000</v>
      </c>
      <c r="M230" s="5">
        <v>-746000000000</v>
      </c>
      <c r="N230" s="5">
        <v>-372000000000</v>
      </c>
      <c r="O230" s="5">
        <v>-819000000000</v>
      </c>
      <c r="P230" s="5">
        <v>-331000000000</v>
      </c>
      <c r="Q230" s="5">
        <v>-1037000000000</v>
      </c>
      <c r="R230" s="5">
        <v>-501000000000</v>
      </c>
      <c r="S230" s="5">
        <v>-312000000000</v>
      </c>
      <c r="T230" s="5">
        <v>-94000000000</v>
      </c>
      <c r="U230" s="5">
        <v>-289000000000</v>
      </c>
      <c r="V230" s="5">
        <v>-280000000000</v>
      </c>
    </row>
    <row r="231" spans="2:22" ht="15.5" x14ac:dyDescent="0.35">
      <c r="C231" t="s">
        <v>15</v>
      </c>
      <c r="I231" s="5">
        <v>73000000000</v>
      </c>
      <c r="J231" s="5">
        <v>13000000000</v>
      </c>
      <c r="K231" s="5">
        <v>175000000000</v>
      </c>
      <c r="L231" s="5">
        <v>211000000000</v>
      </c>
      <c r="M231" s="5">
        <v>-596000000000</v>
      </c>
      <c r="N231" s="5">
        <v>-365000000000</v>
      </c>
      <c r="O231" s="5">
        <v>-680000000000</v>
      </c>
      <c r="P231" s="5">
        <v>-195000000000</v>
      </c>
      <c r="Q231" s="5">
        <v>-1052000000000</v>
      </c>
      <c r="R231" s="5">
        <v>-420000000000</v>
      </c>
      <c r="S231" s="5">
        <v>-236000000000</v>
      </c>
      <c r="T231" s="5">
        <v>-23000000000</v>
      </c>
      <c r="U231" s="5">
        <v>-291000000000</v>
      </c>
      <c r="V231" s="5">
        <v>-259000000000</v>
      </c>
    </row>
    <row r="232" spans="2:22" ht="15.5" x14ac:dyDescent="0.35">
      <c r="C232" t="s">
        <v>17</v>
      </c>
      <c r="I232" s="6">
        <v>10.53</v>
      </c>
      <c r="J232" s="6">
        <v>1.86</v>
      </c>
      <c r="K232" s="6">
        <v>25.36</v>
      </c>
      <c r="L232" s="6">
        <v>30.59</v>
      </c>
      <c r="M232" s="6">
        <v>-86.58</v>
      </c>
      <c r="N232" s="6">
        <v>-52.95</v>
      </c>
      <c r="O232" s="6">
        <v>-98.66</v>
      </c>
      <c r="P232" s="6">
        <v>-28.24</v>
      </c>
      <c r="Q232" s="6">
        <v>-152.77000000000001</v>
      </c>
      <c r="R232" s="6">
        <v>-73.59</v>
      </c>
      <c r="S232" s="6">
        <v>-41.37</v>
      </c>
      <c r="T232" s="6">
        <v>-5.84</v>
      </c>
      <c r="U232" s="6">
        <v>-3884.57</v>
      </c>
      <c r="V232" s="6">
        <v>-3449.59</v>
      </c>
    </row>
    <row r="234" spans="2:22" ht="15.5" x14ac:dyDescent="0.35">
      <c r="B234" t="s">
        <v>227</v>
      </c>
      <c r="C234" t="s">
        <v>228</v>
      </c>
      <c r="D234" s="5">
        <v>33000000000</v>
      </c>
      <c r="E234" s="5">
        <v>44000000000</v>
      </c>
      <c r="F234" s="5">
        <v>13000000000</v>
      </c>
      <c r="G234" s="5">
        <v>15000000000</v>
      </c>
      <c r="H234" s="5">
        <v>153000000000</v>
      </c>
      <c r="I234" s="5">
        <v>63000000000</v>
      </c>
      <c r="J234" s="5">
        <v>242000000000</v>
      </c>
      <c r="K234" s="5">
        <v>92000000000</v>
      </c>
      <c r="L234" s="5">
        <v>107000000000</v>
      </c>
      <c r="M234" s="5">
        <v>199000000000</v>
      </c>
      <c r="N234" s="5">
        <v>-152000000000</v>
      </c>
      <c r="O234" s="5">
        <v>113000000000</v>
      </c>
      <c r="P234" s="5">
        <v>220000000000</v>
      </c>
      <c r="Q234" s="5">
        <v>252000000000</v>
      </c>
    </row>
    <row r="235" spans="2:22" ht="15.5" x14ac:dyDescent="0.35">
      <c r="C235" t="s">
        <v>229</v>
      </c>
      <c r="H235" s="6">
        <v>11.61</v>
      </c>
      <c r="I235" s="6">
        <v>11.61</v>
      </c>
      <c r="J235" s="6">
        <v>11.61</v>
      </c>
    </row>
    <row r="236" spans="2:22" ht="15.5" x14ac:dyDescent="0.35">
      <c r="C236" t="s">
        <v>77</v>
      </c>
      <c r="H236" s="6">
        <v>0.52340000000000009</v>
      </c>
      <c r="I236" s="6">
        <v>1.2654000000000001</v>
      </c>
      <c r="J236" s="6">
        <v>0.33069999999999999</v>
      </c>
    </row>
    <row r="237" spans="2:22" ht="15.5" x14ac:dyDescent="0.35">
      <c r="C237" t="s">
        <v>230</v>
      </c>
      <c r="H237" s="6">
        <v>4.6100000000000002E-2</v>
      </c>
      <c r="I237" s="6">
        <v>2.2799999999999997E-2</v>
      </c>
      <c r="J237" s="6">
        <v>2.2799999999999997E-2</v>
      </c>
    </row>
    <row r="238" spans="2:22" ht="15.5" x14ac:dyDescent="0.35">
      <c r="C238" t="s">
        <v>57</v>
      </c>
      <c r="D238" s="6">
        <v>4.76</v>
      </c>
      <c r="E238" s="6">
        <v>6.34</v>
      </c>
      <c r="F238" s="6">
        <v>1.86</v>
      </c>
      <c r="G238" s="6">
        <v>2.21</v>
      </c>
      <c r="H238" s="6">
        <v>22.18</v>
      </c>
      <c r="I238" s="6">
        <v>9.18</v>
      </c>
      <c r="J238" s="6">
        <v>35.1</v>
      </c>
      <c r="K238" s="6">
        <v>13.4</v>
      </c>
      <c r="L238" s="6">
        <v>15.56</v>
      </c>
      <c r="M238" s="6">
        <v>28.86</v>
      </c>
      <c r="N238" s="6">
        <v>-22.04</v>
      </c>
      <c r="O238" s="6">
        <v>16.43</v>
      </c>
      <c r="P238" s="5">
        <v>32</v>
      </c>
      <c r="Q238" s="6">
        <v>36.619999999999997</v>
      </c>
    </row>
    <row r="239" spans="2:22" ht="15.5" x14ac:dyDescent="0.35">
      <c r="C239" t="s">
        <v>79</v>
      </c>
      <c r="H239" s="6">
        <v>11.61</v>
      </c>
      <c r="I239" s="6">
        <v>11.61</v>
      </c>
      <c r="J239" s="6">
        <v>11.61</v>
      </c>
    </row>
    <row r="240" spans="2:22" ht="15.5" x14ac:dyDescent="0.35">
      <c r="C240" t="s">
        <v>231</v>
      </c>
      <c r="H240" s="6">
        <v>0.52340000000000009</v>
      </c>
      <c r="I240" s="6">
        <v>1.2654000000000001</v>
      </c>
      <c r="J240" s="6">
        <v>0.33069999999999999</v>
      </c>
    </row>
    <row r="241" spans="3:17" ht="15.5" x14ac:dyDescent="0.35">
      <c r="C241" t="s">
        <v>232</v>
      </c>
      <c r="H241" s="6">
        <v>4.6100000000000002E-2</v>
      </c>
      <c r="I241" s="6">
        <v>2.2799999999999997E-2</v>
      </c>
      <c r="J241" s="6">
        <v>2.2799999999999997E-2</v>
      </c>
    </row>
    <row r="242" spans="3:17" ht="15.5" x14ac:dyDescent="0.35">
      <c r="C242" t="s">
        <v>233</v>
      </c>
      <c r="D242" s="5">
        <v>97000000000</v>
      </c>
      <c r="E242" s="5">
        <v>93000000000</v>
      </c>
      <c r="F242" s="5">
        <v>90000000000</v>
      </c>
      <c r="G242" s="5">
        <v>90000000000</v>
      </c>
      <c r="H242" s="5">
        <v>379000000000</v>
      </c>
      <c r="I242" s="5">
        <v>356000000000</v>
      </c>
      <c r="J242" s="5">
        <v>343000000000</v>
      </c>
      <c r="K242" s="5">
        <v>348000000000</v>
      </c>
      <c r="L242" s="5">
        <v>335000000000</v>
      </c>
      <c r="M242" s="5">
        <v>317000000000</v>
      </c>
      <c r="N242" s="5">
        <v>337000000000</v>
      </c>
      <c r="O242" s="5">
        <v>334000000000</v>
      </c>
      <c r="P242" s="5">
        <v>299000000000</v>
      </c>
      <c r="Q242" s="5">
        <v>209000000000</v>
      </c>
    </row>
    <row r="243" spans="3:17" ht="15.5" x14ac:dyDescent="0.35">
      <c r="C243" t="s">
        <v>234</v>
      </c>
      <c r="H243" s="6">
        <v>11.61</v>
      </c>
      <c r="I243" s="6">
        <v>11.61</v>
      </c>
      <c r="J243" s="6">
        <v>11.61</v>
      </c>
    </row>
    <row r="244" spans="3:17" ht="15.5" x14ac:dyDescent="0.35">
      <c r="C244" t="s">
        <v>235</v>
      </c>
      <c r="H244" s="6">
        <v>0.52340000000000009</v>
      </c>
      <c r="I244" s="6">
        <v>1.2654000000000001</v>
      </c>
      <c r="J244" s="6">
        <v>0.33069999999999999</v>
      </c>
    </row>
    <row r="245" spans="3:17" ht="15.5" x14ac:dyDescent="0.35">
      <c r="C245" t="s">
        <v>236</v>
      </c>
      <c r="H245" s="6">
        <v>4.6100000000000002E-2</v>
      </c>
      <c r="I245" s="6">
        <v>2.2799999999999997E-2</v>
      </c>
      <c r="J245" s="6">
        <v>2.2799999999999997E-2</v>
      </c>
    </row>
    <row r="246" spans="3:17" ht="15.5" x14ac:dyDescent="0.35">
      <c r="C246" t="s">
        <v>237</v>
      </c>
      <c r="I246" s="6">
        <v>11.36</v>
      </c>
    </row>
    <row r="247" spans="3:17" ht="15.5" x14ac:dyDescent="0.35">
      <c r="C247" t="s">
        <v>238</v>
      </c>
      <c r="I247" s="6">
        <v>16.63</v>
      </c>
    </row>
    <row r="248" spans="3:17" ht="15.5" x14ac:dyDescent="0.35">
      <c r="C248" t="s">
        <v>239</v>
      </c>
      <c r="I248" s="6">
        <v>6.95</v>
      </c>
    </row>
    <row r="249" spans="3:17" ht="15.5" x14ac:dyDescent="0.35">
      <c r="C249" t="s">
        <v>240</v>
      </c>
      <c r="I249" s="6">
        <v>6.0100000000000001E-2</v>
      </c>
    </row>
    <row r="250" spans="3:17" ht="15.5" x14ac:dyDescent="0.35">
      <c r="C250" t="s">
        <v>241</v>
      </c>
      <c r="I250" s="6">
        <v>4.6900000000000004</v>
      </c>
    </row>
    <row r="251" spans="3:17" ht="15.5" x14ac:dyDescent="0.35">
      <c r="C251" t="s">
        <v>242</v>
      </c>
      <c r="I251" s="6">
        <v>0.37</v>
      </c>
    </row>
    <row r="252" spans="3:17" ht="15.5" x14ac:dyDescent="0.35">
      <c r="C252" t="s">
        <v>243</v>
      </c>
      <c r="I252" s="6">
        <v>14.23</v>
      </c>
    </row>
    <row r="253" spans="3:17" ht="15.5" x14ac:dyDescent="0.35">
      <c r="C253" t="s">
        <v>244</v>
      </c>
      <c r="I253" s="6">
        <v>28.32</v>
      </c>
    </row>
    <row r="254" spans="3:17" ht="15.5" x14ac:dyDescent="0.35">
      <c r="C254" t="s">
        <v>245</v>
      </c>
      <c r="I254" s="6">
        <v>14.9</v>
      </c>
    </row>
    <row r="255" spans="3:17" ht="15.5" x14ac:dyDescent="0.35">
      <c r="C255" t="s">
        <v>246</v>
      </c>
      <c r="I255" s="6">
        <v>14.79</v>
      </c>
    </row>
    <row r="256" spans="3:17" ht="15.5" x14ac:dyDescent="0.35">
      <c r="C256" t="s">
        <v>247</v>
      </c>
      <c r="I256" s="6">
        <v>-0.23</v>
      </c>
    </row>
    <row r="257" spans="3:9" ht="15.5" x14ac:dyDescent="0.35">
      <c r="C257" t="s">
        <v>248</v>
      </c>
      <c r="I257" s="6">
        <v>-1.03</v>
      </c>
    </row>
    <row r="258" spans="3:9" ht="15.5" x14ac:dyDescent="0.35">
      <c r="C258" t="s">
        <v>249</v>
      </c>
      <c r="I258" s="6">
        <v>15.16</v>
      </c>
    </row>
    <row r="259" spans="3:9" ht="15.5" x14ac:dyDescent="0.35">
      <c r="C259" t="s">
        <v>250</v>
      </c>
      <c r="I259" s="6">
        <v>22.18</v>
      </c>
    </row>
    <row r="260" spans="3:9" ht="15.5" x14ac:dyDescent="0.35">
      <c r="C260" t="s">
        <v>251</v>
      </c>
      <c r="I260" s="6">
        <v>53.74</v>
      </c>
    </row>
    <row r="261" spans="3:9" ht="15.5" x14ac:dyDescent="0.35">
      <c r="C261" t="s">
        <v>252</v>
      </c>
      <c r="D261" s="6">
        <v>26.02</v>
      </c>
    </row>
    <row r="262" spans="3:9" ht="15.5" x14ac:dyDescent="0.35">
      <c r="C262" t="s">
        <v>253</v>
      </c>
      <c r="I262" s="6">
        <v>686.85</v>
      </c>
    </row>
    <row r="263" spans="3:9" ht="15.5" x14ac:dyDescent="0.35">
      <c r="C263" t="s">
        <v>254</v>
      </c>
      <c r="I263" s="6">
        <v>8.9</v>
      </c>
    </row>
    <row r="264" spans="3:9" ht="15.5" x14ac:dyDescent="0.35">
      <c r="C264" t="s">
        <v>255</v>
      </c>
      <c r="D264" s="6">
        <v>1.62</v>
      </c>
    </row>
    <row r="265" spans="3:9" ht="15.5" x14ac:dyDescent="0.35">
      <c r="C265" t="s">
        <v>256</v>
      </c>
      <c r="D265" s="6">
        <v>1.62</v>
      </c>
    </row>
    <row r="266" spans="3:9" ht="15.5" x14ac:dyDescent="0.35">
      <c r="C266" t="s">
        <v>395</v>
      </c>
      <c r="D266" s="6">
        <v>0.34</v>
      </c>
    </row>
    <row r="267" spans="3:9" ht="15.5" x14ac:dyDescent="0.35">
      <c r="C267" t="s">
        <v>445</v>
      </c>
      <c r="D267" s="6">
        <v>0.33</v>
      </c>
    </row>
    <row r="268" spans="3:9" ht="15.5" x14ac:dyDescent="0.35">
      <c r="C268" t="s">
        <v>257</v>
      </c>
      <c r="D268" s="6">
        <v>0.38</v>
      </c>
    </row>
    <row r="269" spans="3:9" ht="15.5" x14ac:dyDescent="0.35">
      <c r="C269" t="s">
        <v>396</v>
      </c>
      <c r="D269" s="6">
        <v>0.24</v>
      </c>
    </row>
    <row r="270" spans="3:9" ht="15.5" x14ac:dyDescent="0.35">
      <c r="C270" t="s">
        <v>258</v>
      </c>
      <c r="D270" s="6">
        <v>1.41</v>
      </c>
    </row>
    <row r="271" spans="3:9" ht="15.5" x14ac:dyDescent="0.35">
      <c r="C271" t="s">
        <v>259</v>
      </c>
      <c r="I271" s="6">
        <v>1.48</v>
      </c>
    </row>
    <row r="272" spans="3:9" ht="15.5" x14ac:dyDescent="0.35">
      <c r="C272" t="s">
        <v>13</v>
      </c>
      <c r="D272" s="5">
        <v>25000000000</v>
      </c>
    </row>
    <row r="273" spans="3:9" ht="15.5" x14ac:dyDescent="0.35">
      <c r="C273" t="s">
        <v>260</v>
      </c>
      <c r="I273" s="6">
        <v>4.28</v>
      </c>
    </row>
    <row r="274" spans="3:9" ht="15.5" x14ac:dyDescent="0.35">
      <c r="C274" t="s">
        <v>261</v>
      </c>
      <c r="I274" s="6">
        <v>1.5600000000000001E-2</v>
      </c>
    </row>
    <row r="275" spans="3:9" ht="15.5" x14ac:dyDescent="0.35">
      <c r="C275" t="s">
        <v>262</v>
      </c>
      <c r="I275" s="6">
        <v>2.2099999999999998E-2</v>
      </c>
    </row>
    <row r="276" spans="3:9" ht="15.5" x14ac:dyDescent="0.35">
      <c r="C276" t="s">
        <v>263</v>
      </c>
      <c r="I276" s="6">
        <v>3.4099999999999998E-2</v>
      </c>
    </row>
    <row r="277" spans="3:9" ht="15.5" x14ac:dyDescent="0.35">
      <c r="C277" t="s">
        <v>264</v>
      </c>
      <c r="I277" s="6">
        <v>2.63E-2</v>
      </c>
    </row>
    <row r="278" spans="3:9" ht="15.5" x14ac:dyDescent="0.35">
      <c r="C278" t="s">
        <v>265</v>
      </c>
      <c r="D278" s="6">
        <v>34.5</v>
      </c>
    </row>
    <row r="279" spans="3:9" ht="15.5" x14ac:dyDescent="0.35">
      <c r="C279" t="s">
        <v>268</v>
      </c>
      <c r="D279" s="6">
        <v>34.5</v>
      </c>
    </row>
    <row r="280" spans="3:9" ht="15.5" x14ac:dyDescent="0.35">
      <c r="C280" t="s">
        <v>269</v>
      </c>
      <c r="D280" s="6">
        <v>2.64</v>
      </c>
    </row>
    <row r="281" spans="3:9" ht="15.5" x14ac:dyDescent="0.35">
      <c r="C281" t="s">
        <v>270</v>
      </c>
      <c r="I281" s="6">
        <v>0.06</v>
      </c>
    </row>
    <row r="282" spans="3:9" ht="15.5" x14ac:dyDescent="0.35">
      <c r="C282" t="s">
        <v>53</v>
      </c>
      <c r="I282" s="5">
        <v>1736000000000</v>
      </c>
    </row>
    <row r="283" spans="3:9" ht="15.5" x14ac:dyDescent="0.35">
      <c r="C283" t="s">
        <v>272</v>
      </c>
      <c r="I283" s="5">
        <v>3291000000000</v>
      </c>
    </row>
    <row r="284" spans="3:9" ht="15.5" x14ac:dyDescent="0.35">
      <c r="C284" t="s">
        <v>273</v>
      </c>
      <c r="I284" s="5">
        <v>6890000000</v>
      </c>
    </row>
    <row r="285" spans="3:9" ht="15.5" x14ac:dyDescent="0.35">
      <c r="C285" t="s">
        <v>274</v>
      </c>
      <c r="I285" s="6">
        <v>8.5299999999999987E-2</v>
      </c>
    </row>
    <row r="286" spans="3:9" ht="15.5" x14ac:dyDescent="0.35">
      <c r="C286" t="s">
        <v>275</v>
      </c>
      <c r="D286" s="5">
        <v>1</v>
      </c>
    </row>
    <row r="287" spans="3:9" ht="15.5" x14ac:dyDescent="0.35">
      <c r="C287" t="s">
        <v>276</v>
      </c>
      <c r="D287" s="6">
        <v>0.69180000000000008</v>
      </c>
    </row>
    <row r="288" spans="3:9" ht="15.5" x14ac:dyDescent="0.35">
      <c r="C288" t="s">
        <v>277</v>
      </c>
      <c r="D288" s="6">
        <v>0.33810000000000001</v>
      </c>
    </row>
    <row r="289" spans="3:9" ht="15.5" x14ac:dyDescent="0.35">
      <c r="C289" t="s">
        <v>278</v>
      </c>
      <c r="D289" s="6">
        <v>8.9900000000000008E-2</v>
      </c>
    </row>
    <row r="290" spans="3:9" ht="15.5" x14ac:dyDescent="0.35">
      <c r="C290" t="s">
        <v>279</v>
      </c>
      <c r="D290" s="6">
        <v>8.9900000000000008E-2</v>
      </c>
    </row>
    <row r="291" spans="3:9" ht="15.5" x14ac:dyDescent="0.35">
      <c r="C291" t="s">
        <v>280</v>
      </c>
      <c r="D291" s="6">
        <v>1.2551999999999999</v>
      </c>
    </row>
    <row r="292" spans="3:9" ht="15.5" x14ac:dyDescent="0.35">
      <c r="C292" t="s">
        <v>281</v>
      </c>
      <c r="I292" s="6">
        <v>11.61</v>
      </c>
    </row>
    <row r="293" spans="3:9" ht="15.5" x14ac:dyDescent="0.35">
      <c r="C293" t="s">
        <v>282</v>
      </c>
      <c r="I293" s="6">
        <v>11.61</v>
      </c>
    </row>
    <row r="294" spans="3:9" ht="15.5" x14ac:dyDescent="0.35">
      <c r="C294" t="s">
        <v>283</v>
      </c>
      <c r="I294" s="6">
        <v>0.52340000000000009</v>
      </c>
    </row>
    <row r="295" spans="3:9" ht="15.5" x14ac:dyDescent="0.35">
      <c r="C295" t="s">
        <v>284</v>
      </c>
      <c r="I295" s="6">
        <v>4.6100000000000002E-2</v>
      </c>
    </row>
    <row r="296" spans="3:9" ht="15.5" x14ac:dyDescent="0.35">
      <c r="C296" t="s">
        <v>285</v>
      </c>
      <c r="I296" t="s">
        <v>2293</v>
      </c>
    </row>
    <row r="297" spans="3:9" ht="15.5" x14ac:dyDescent="0.35">
      <c r="C297" t="s">
        <v>287</v>
      </c>
      <c r="I297" s="5">
        <v>5</v>
      </c>
    </row>
    <row r="298" spans="3:9" ht="15.5" x14ac:dyDescent="0.35">
      <c r="C298" t="s">
        <v>288</v>
      </c>
      <c r="I298" s="6">
        <v>0.16</v>
      </c>
    </row>
    <row r="299" spans="3:9" ht="15.5" x14ac:dyDescent="0.35">
      <c r="C299" t="s">
        <v>289</v>
      </c>
      <c r="I299" s="6">
        <v>0.6</v>
      </c>
    </row>
    <row r="300" spans="3:9" ht="15.5" x14ac:dyDescent="0.35">
      <c r="C300" t="s">
        <v>290</v>
      </c>
      <c r="I300" s="6">
        <v>0.43</v>
      </c>
    </row>
    <row r="301" spans="3:9" ht="15.5" x14ac:dyDescent="0.35">
      <c r="C301" t="s">
        <v>291</v>
      </c>
      <c r="I301" s="6">
        <v>0.54</v>
      </c>
    </row>
    <row r="302" spans="3:9" ht="15.5" x14ac:dyDescent="0.35">
      <c r="C302" t="s">
        <v>292</v>
      </c>
      <c r="I302" s="6">
        <v>0.23</v>
      </c>
    </row>
    <row r="303" spans="3:9" ht="15.5" x14ac:dyDescent="0.35">
      <c r="C303" t="s">
        <v>293</v>
      </c>
      <c r="I303" s="6">
        <v>0.88</v>
      </c>
    </row>
    <row r="304" spans="3:9" ht="15.5" x14ac:dyDescent="0.35">
      <c r="C304" t="s">
        <v>294</v>
      </c>
      <c r="I304" s="6">
        <v>0.22</v>
      </c>
    </row>
    <row r="305" spans="3:9" ht="15.5" x14ac:dyDescent="0.35">
      <c r="C305" t="s">
        <v>295</v>
      </c>
      <c r="I305" s="5">
        <v>370000000000</v>
      </c>
    </row>
    <row r="306" spans="3:9" ht="15.5" x14ac:dyDescent="0.35">
      <c r="C306" t="s">
        <v>296</v>
      </c>
      <c r="I306" s="5">
        <v>370000000000</v>
      </c>
    </row>
    <row r="307" spans="3:9" ht="15.5" x14ac:dyDescent="0.35">
      <c r="C307" t="s">
        <v>297</v>
      </c>
      <c r="I307" s="5">
        <v>223000000000</v>
      </c>
    </row>
    <row r="308" spans="3:9" ht="15.5" x14ac:dyDescent="0.35">
      <c r="C308" t="s">
        <v>298</v>
      </c>
      <c r="I308" s="5">
        <v>104000000000</v>
      </c>
    </row>
    <row r="309" spans="3:9" ht="15.5" x14ac:dyDescent="0.35">
      <c r="C309" t="s">
        <v>299</v>
      </c>
      <c r="D309" s="5">
        <v>179000000000</v>
      </c>
    </row>
    <row r="310" spans="3:9" ht="15.5" x14ac:dyDescent="0.35">
      <c r="C310" t="s">
        <v>300</v>
      </c>
      <c r="D310" s="5">
        <v>6676000000000</v>
      </c>
    </row>
    <row r="311" spans="3:9" ht="15.5" x14ac:dyDescent="0.35">
      <c r="C311" t="s">
        <v>301</v>
      </c>
      <c r="D311" s="5">
        <v>1805000000000</v>
      </c>
    </row>
    <row r="312" spans="3:9" ht="15.5" x14ac:dyDescent="0.35">
      <c r="C312" t="s">
        <v>212</v>
      </c>
      <c r="D312" s="5">
        <v>130000000000</v>
      </c>
    </row>
    <row r="313" spans="3:9" ht="15.5" x14ac:dyDescent="0.35">
      <c r="C313" t="s">
        <v>211</v>
      </c>
      <c r="I313" s="5">
        <v>4732000000000</v>
      </c>
    </row>
    <row r="314" spans="3:9" ht="15.5" x14ac:dyDescent="0.35">
      <c r="C314" t="s">
        <v>210</v>
      </c>
      <c r="D314" s="5">
        <v>1551000000000</v>
      </c>
    </row>
    <row r="315" spans="3:9" ht="15.5" x14ac:dyDescent="0.35">
      <c r="C315" t="s">
        <v>209</v>
      </c>
      <c r="D315" s="5">
        <v>44000000000</v>
      </c>
    </row>
    <row r="316" spans="3:9" ht="15.5" x14ac:dyDescent="0.35">
      <c r="C316" t="s">
        <v>24</v>
      </c>
      <c r="D316" s="5">
        <v>1595000000000</v>
      </c>
    </row>
    <row r="317" spans="3:9" ht="15.5" x14ac:dyDescent="0.35">
      <c r="C317" t="s">
        <v>21</v>
      </c>
      <c r="D317" s="5">
        <v>1416000000000</v>
      </c>
    </row>
    <row r="318" spans="3:9" ht="15.5" x14ac:dyDescent="0.35">
      <c r="C318" t="s">
        <v>302</v>
      </c>
      <c r="I318" s="5">
        <v>4871000000000</v>
      </c>
    </row>
    <row r="319" spans="3:9" ht="15.5" x14ac:dyDescent="0.35">
      <c r="C319" t="s">
        <v>303</v>
      </c>
      <c r="I319" s="5">
        <v>122000000000</v>
      </c>
    </row>
    <row r="320" spans="3:9" ht="15.5" x14ac:dyDescent="0.35">
      <c r="C320" t="s">
        <v>304</v>
      </c>
      <c r="I320" s="5">
        <v>-61000000000</v>
      </c>
    </row>
    <row r="321" spans="3:9" ht="15.5" x14ac:dyDescent="0.35">
      <c r="C321" t="s">
        <v>305</v>
      </c>
      <c r="I321" s="5">
        <v>18000000000</v>
      </c>
    </row>
    <row r="322" spans="3:9" ht="15.5" x14ac:dyDescent="0.35">
      <c r="C322" t="s">
        <v>306</v>
      </c>
      <c r="I322" s="5">
        <v>-61000000000</v>
      </c>
    </row>
    <row r="323" spans="3:9" ht="15.5" x14ac:dyDescent="0.35">
      <c r="C323" t="s">
        <v>307</v>
      </c>
      <c r="I323" s="5">
        <v>61000000000</v>
      </c>
    </row>
  </sheetData>
  <pageMargins left="0.7" right="0.7" top="0.75" bottom="0.75" header="0.3" footer="0.3"/>
  <ignoredErrors>
    <ignoredError sqref="A1:V324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3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2295</v>
      </c>
      <c r="D2" s="2" vm="627">
        <f ca="1">IFERROR(_xlfn.STOCKHISTORY("XIDX:" &amp; $C$1, D3, , 0, 0, 1), "Libur")</f>
        <v>208</v>
      </c>
      <c r="E2" s="2" vm="341">
        <f ca="1">IFERROR(_xlfn.STOCKHISTORY("XIDX:" &amp; $C$1, E3, , 0, 0, 1), "Libur")</f>
        <v>200</v>
      </c>
      <c r="H2" s="2" vm="341">
        <f ca="1">IFERROR(INDEX(D2:G2,COUNT(D2:G2)),"")</f>
        <v>200</v>
      </c>
      <c r="I2" s="2" vm="5">
        <f t="shared" ref="I2:Z2" ca="1" si="0">IFERROR(_xlfn.STOCKHISTORY("XIDX:" &amp; $C$1, I1, , 0, 0, 1), "Libur")</f>
        <v>262</v>
      </c>
      <c r="J2" s="2" vm="79">
        <f t="shared" ca="1" si="0"/>
        <v>276</v>
      </c>
      <c r="K2" s="2" vm="628">
        <f t="shared" ca="1" si="0"/>
        <v>386</v>
      </c>
      <c r="L2" s="2" vm="165">
        <f t="shared" ca="1" si="0"/>
        <v>740</v>
      </c>
      <c r="M2" s="2" vm="371">
        <f t="shared" ca="1" si="0"/>
        <v>900</v>
      </c>
      <c r="N2" s="2" vm="629">
        <f t="shared" ca="1" si="0"/>
        <v>1140</v>
      </c>
      <c r="O2" s="2" vm="630">
        <f t="shared" ca="1" si="0"/>
        <v>1630</v>
      </c>
      <c r="P2" s="2" vm="34">
        <f t="shared" ca="1" si="0"/>
        <v>690</v>
      </c>
      <c r="Q2" s="2" vm="631">
        <f t="shared" ca="1" si="0"/>
        <v>1285</v>
      </c>
      <c r="R2" s="2" vm="632">
        <f t="shared" ca="1" si="0"/>
        <v>1755</v>
      </c>
      <c r="S2" s="2" vm="633">
        <f t="shared" ca="1" si="0"/>
        <v>1855</v>
      </c>
      <c r="T2" s="2" vm="541">
        <f t="shared" ca="1" si="0"/>
        <v>2540</v>
      </c>
      <c r="U2" s="2" vm="634">
        <f t="shared" ca="1" si="0"/>
        <v>2625</v>
      </c>
      <c r="V2" s="2" vm="424">
        <f t="shared" ca="1" si="0"/>
        <v>2500</v>
      </c>
      <c r="W2" s="2" vm="422">
        <f t="shared" ca="1" si="0"/>
        <v>1310</v>
      </c>
      <c r="X2" s="2" vm="104">
        <f t="shared" ca="1" si="0"/>
        <v>940</v>
      </c>
      <c r="Y2" s="2" vm="73">
        <f t="shared" ca="1" si="0"/>
        <v>210</v>
      </c>
      <c r="Z2" s="2" vm="223">
        <f t="shared" ca="1" si="0"/>
        <v>154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1635958000000</v>
      </c>
      <c r="E4" s="2">
        <f>IFERROR(INDEX(E51:E500,MATCH($C$4,$C$51:$C$500,0)),"")</f>
        <v>1881642000000</v>
      </c>
      <c r="H4" s="2">
        <f>IFERROR(SUM(D4:G4)*(4/MAX(1,COUNT(D4:G4))),"")</f>
        <v>7035200000000</v>
      </c>
      <c r="I4" s="2">
        <f t="shared" ref="I4:Z4" si="1">IFERROR(INDEX(I51:I500,MATCH($C$4,$C$51:$C$500,0)),"")</f>
        <v>7652724000000</v>
      </c>
      <c r="J4" s="2">
        <f t="shared" si="1"/>
        <v>7953812000000</v>
      </c>
      <c r="K4" s="2">
        <f t="shared" si="1"/>
        <v>7783253000000</v>
      </c>
      <c r="L4" s="2">
        <f t="shared" si="1"/>
        <v>9065210000000</v>
      </c>
      <c r="M4" s="2">
        <f t="shared" si="1"/>
        <v>9621841000000</v>
      </c>
      <c r="N4" s="2">
        <f t="shared" si="1"/>
        <v>7956238000000</v>
      </c>
      <c r="O4" s="2">
        <f t="shared" si="1"/>
        <v>8353365000000</v>
      </c>
      <c r="P4" s="2">
        <f t="shared" si="1"/>
        <v>7443905000000</v>
      </c>
      <c r="Q4" s="2">
        <f t="shared" si="1"/>
        <v>7052686000000</v>
      </c>
      <c r="R4" s="2">
        <f t="shared" si="1"/>
        <v>6730276000000</v>
      </c>
      <c r="S4" s="2">
        <f t="shared" si="1"/>
        <v>6444935000000</v>
      </c>
      <c r="T4" s="2">
        <f t="shared" si="1"/>
        <v>6665978000000</v>
      </c>
      <c r="U4" s="2">
        <f t="shared" si="1"/>
        <v>6522347000000</v>
      </c>
      <c r="V4" s="2">
        <f t="shared" si="1"/>
        <v>6265260000000</v>
      </c>
      <c r="W4" s="2">
        <f t="shared" si="1"/>
        <v>5390474000000</v>
      </c>
      <c r="X4" s="2">
        <f t="shared" si="1"/>
        <v>4855907000000</v>
      </c>
      <c r="Y4" s="2">
        <f t="shared" si="1"/>
        <v>3923845000000</v>
      </c>
      <c r="Z4" s="2">
        <f t="shared" si="1"/>
        <v>3921940000000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21948000000</v>
      </c>
      <c r="E5" s="2">
        <f>IFERROR(INDEX(E51:E500,MATCH($C$5,$C$51:$C$500,0)),"")</f>
        <v>373028000000</v>
      </c>
      <c r="H5" s="2">
        <f>IFERROR(SUM(D5:G5)*(4/MAX(1,COUNT(D5:G5))),"")</f>
        <v>789952000000</v>
      </c>
      <c r="I5" s="2">
        <f t="shared" ref="I5:Z5" si="2">IFERROR(INDEX(I51:I500,MATCH($C$5,$C$51:$C$500,0)),"")</f>
        <v>990486000000</v>
      </c>
      <c r="J5" s="2">
        <f t="shared" si="2"/>
        <v>1081055000000</v>
      </c>
      <c r="K5" s="2">
        <f t="shared" si="2"/>
        <v>1024536000000</v>
      </c>
      <c r="L5" s="2">
        <f t="shared" si="2"/>
        <v>2052885000000</v>
      </c>
      <c r="M5" s="2">
        <f t="shared" si="2"/>
        <v>2343565000000</v>
      </c>
      <c r="N5" s="2">
        <f t="shared" si="2"/>
        <v>1744117000000</v>
      </c>
      <c r="O5" s="2">
        <f t="shared" si="2"/>
        <v>2243271000000</v>
      </c>
      <c r="P5" s="2">
        <f t="shared" si="2"/>
        <v>1555400000000</v>
      </c>
      <c r="Q5" s="2">
        <f t="shared" si="2"/>
        <v>1459916000000</v>
      </c>
      <c r="R5" s="2">
        <f t="shared" si="2"/>
        <v>1429732000000</v>
      </c>
      <c r="S5" s="2">
        <f t="shared" si="2"/>
        <v>1167579000000</v>
      </c>
      <c r="T5" s="2">
        <f t="shared" si="2"/>
        <v>1729503000000</v>
      </c>
      <c r="U5" s="2">
        <f t="shared" si="2"/>
        <v>1672420000000</v>
      </c>
      <c r="V5" s="2">
        <f t="shared" si="2"/>
        <v>1675352000000</v>
      </c>
      <c r="W5" s="2">
        <f t="shared" si="2"/>
        <v>1098415000000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23455479000000</v>
      </c>
      <c r="E6" s="2">
        <f>IFERROR(INDEX(E51:E500,MATCH($C$6,$C$51:$C$500,0)),"")</f>
        <v>23425943000000</v>
      </c>
      <c r="H6" s="2">
        <f>IFERROR(INDEX(D6:G6,COUNT(D6:G6)),"")</f>
        <v>23425943000000</v>
      </c>
      <c r="I6" s="2">
        <f t="shared" ref="I6:Z6" si="3">IFERROR(INDEX(I51:I500,MATCH($C$6,$C$51:$C$500,0)),"")</f>
        <v>23018297000000</v>
      </c>
      <c r="J6" s="2">
        <f t="shared" si="3"/>
        <v>22581476000000</v>
      </c>
      <c r="K6" s="2">
        <f t="shared" si="3"/>
        <v>20921146000000</v>
      </c>
      <c r="L6" s="2">
        <f t="shared" si="3"/>
        <v>19908740000000</v>
      </c>
      <c r="M6" s="2">
        <f t="shared" si="3"/>
        <v>17518750000000</v>
      </c>
      <c r="N6" s="2">
        <f t="shared" si="3"/>
        <v>14461907000000</v>
      </c>
      <c r="O6" s="2">
        <f t="shared" si="3"/>
        <v>12525502000000</v>
      </c>
      <c r="P6" s="2">
        <f t="shared" si="3"/>
        <v>10642305000000</v>
      </c>
      <c r="Q6" s="2">
        <f t="shared" si="3"/>
        <v>9801083000000</v>
      </c>
      <c r="R6" s="2">
        <f t="shared" si="3"/>
        <v>9487098000000</v>
      </c>
      <c r="S6" s="2">
        <f t="shared" si="3"/>
        <v>9566393000000</v>
      </c>
      <c r="T6" s="2">
        <f t="shared" si="3"/>
        <v>9393213000000</v>
      </c>
      <c r="U6" s="2">
        <f t="shared" si="3"/>
        <v>7743574000000</v>
      </c>
      <c r="V6" s="2">
        <f t="shared" si="3"/>
        <v>7297162000000</v>
      </c>
      <c r="W6" s="2">
        <f t="shared" si="3"/>
        <v>6834503000000</v>
      </c>
      <c r="X6" s="2">
        <f t="shared" si="3"/>
        <v>5436116000000</v>
      </c>
      <c r="Y6" s="2">
        <f t="shared" si="3"/>
        <v>4886467000000</v>
      </c>
      <c r="Z6" s="2">
        <f t="shared" si="3"/>
        <v>4937876000000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15.05</v>
      </c>
      <c r="E7" s="3">
        <f>IFERROR(INDEX(E51:E500,MATCH($C$7,$C$51:$C$500,0))/1000000000,"")</f>
        <v>15.05</v>
      </c>
      <c r="H7" s="3">
        <f>IFERROR(INDEX(D7:G7,COUNT(D7:G7)),"")</f>
        <v>15.05</v>
      </c>
      <c r="I7" s="3">
        <f t="shared" ref="I7:Z7" si="4">IFERROR(INDEX(I51:I500,MATCH($C$7,$C$51:$C$500,0))/1000000000,"")</f>
        <v>15.05</v>
      </c>
      <c r="J7" s="3">
        <f t="shared" si="4"/>
        <v>15.05</v>
      </c>
      <c r="K7" s="3">
        <f t="shared" si="4"/>
        <v>15.05</v>
      </c>
      <c r="L7" s="3">
        <f t="shared" si="4"/>
        <v>15.05</v>
      </c>
      <c r="M7" s="3">
        <f t="shared" si="4"/>
        <v>15.05</v>
      </c>
      <c r="N7" s="3">
        <f t="shared" si="4"/>
        <v>15.05</v>
      </c>
      <c r="O7" s="3">
        <f t="shared" si="4"/>
        <v>14.28</v>
      </c>
      <c r="P7" s="3">
        <f t="shared" si="4"/>
        <v>14.28</v>
      </c>
      <c r="Q7" s="3">
        <f t="shared" si="4"/>
        <v>14.28</v>
      </c>
      <c r="R7" s="3">
        <f t="shared" si="4"/>
        <v>14.28</v>
      </c>
      <c r="S7" s="3">
        <f t="shared" si="4"/>
        <v>14.28</v>
      </c>
      <c r="T7" s="3">
        <f t="shared" si="4"/>
        <v>14.28</v>
      </c>
      <c r="U7" s="3">
        <f t="shared" si="4"/>
        <v>14.1</v>
      </c>
      <c r="V7" s="3">
        <f t="shared" si="4"/>
        <v>13.96</v>
      </c>
      <c r="W7" s="3">
        <f t="shared" si="4"/>
        <v>13.85</v>
      </c>
      <c r="X7" s="3">
        <f t="shared" si="4"/>
        <v>13.77</v>
      </c>
      <c r="Y7" s="3">
        <f t="shared" si="4"/>
        <v>13.75</v>
      </c>
      <c r="Z7" s="3">
        <f t="shared" si="4"/>
        <v>13.75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-125000000000</v>
      </c>
      <c r="E8" s="2">
        <f>IFERROR(INDEX(E51:E500,MATCH("Free cash flow (Quarter)",$C$51:$C$500,0)),"")</f>
        <v>239000000000</v>
      </c>
      <c r="H8" s="2">
        <f>IFERROR(INDEX(D8:G8,COUNT(D8:G8)),"")</f>
        <v>239000000000</v>
      </c>
      <c r="I8" s="2">
        <f t="shared" ref="I8:Z8" si="5">IFERROR(INDEX(I51:I500,MATCH($C$8,$C$51:$C$500,0)),"")</f>
        <v>-63000000000</v>
      </c>
      <c r="J8" s="2">
        <f t="shared" si="5"/>
        <v>-296000000000</v>
      </c>
      <c r="K8" s="2">
        <f t="shared" si="5"/>
        <v>43000000000</v>
      </c>
      <c r="L8" s="2">
        <f t="shared" si="5"/>
        <v>1412000000000</v>
      </c>
      <c r="M8" s="2">
        <f t="shared" si="5"/>
        <v>1912000000000</v>
      </c>
      <c r="N8" s="2">
        <f t="shared" si="5"/>
        <v>23000000000</v>
      </c>
      <c r="O8" s="2">
        <f t="shared" si="5"/>
        <v>1098000000000</v>
      </c>
      <c r="P8" s="2">
        <f t="shared" si="5"/>
        <v>1334000000000</v>
      </c>
      <c r="Q8" s="2">
        <f t="shared" si="5"/>
        <v>1625000000000</v>
      </c>
      <c r="R8" s="2">
        <f t="shared" si="5"/>
        <v>1132000000000</v>
      </c>
      <c r="S8" s="2">
        <f t="shared" si="5"/>
        <v>-171000000000</v>
      </c>
      <c r="T8" s="2">
        <f t="shared" si="5"/>
        <v>-191000000000</v>
      </c>
      <c r="U8" s="2">
        <f t="shared" si="5"/>
        <v>737000000000</v>
      </c>
      <c r="V8" s="2">
        <f t="shared" si="5"/>
        <v>897000000000</v>
      </c>
      <c r="W8" s="2">
        <f t="shared" si="5"/>
        <v>781000000000</v>
      </c>
      <c r="X8" s="2">
        <f t="shared" si="5"/>
        <v>209000000000</v>
      </c>
      <c r="Y8" s="2">
        <f t="shared" si="5"/>
        <v>-64000000000</v>
      </c>
      <c r="Z8" s="2">
        <f t="shared" si="5"/>
        <v>60000000000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-8.2799999999999994</v>
      </c>
      <c r="E9" s="3">
        <f>IFERROR(INDEX(E51:E500,MATCH("Free cash flow per share (Quarter)",$C$51:$C$500,0)),"")</f>
        <v>15.88</v>
      </c>
      <c r="H9" s="3">
        <f>IFERROR(INDEX(D9:G9,COUNT(D9:G9)),"")</f>
        <v>15.88</v>
      </c>
      <c r="I9" s="3">
        <f t="shared" ref="I9:Z9" si="6">IFERROR(INDEX(I51:I500,MATCH($C$9,$C$51:$C$500,0)),"")</f>
        <v>-4.16</v>
      </c>
      <c r="J9" s="3">
        <f t="shared" si="6"/>
        <v>-19.64</v>
      </c>
      <c r="K9" s="3">
        <f t="shared" si="6"/>
        <v>2.86</v>
      </c>
      <c r="L9" s="3">
        <f t="shared" si="6"/>
        <v>93.8</v>
      </c>
      <c r="M9" s="3">
        <f t="shared" si="6"/>
        <v>127.03</v>
      </c>
      <c r="N9" s="3">
        <f t="shared" si="6"/>
        <v>1.51</v>
      </c>
      <c r="O9" s="3">
        <f t="shared" si="6"/>
        <v>76.88</v>
      </c>
      <c r="P9" s="3">
        <f t="shared" si="6"/>
        <v>93.46</v>
      </c>
      <c r="Q9" s="3">
        <f t="shared" si="6"/>
        <v>113.83</v>
      </c>
      <c r="R9" s="3">
        <f t="shared" si="6"/>
        <v>79.28</v>
      </c>
      <c r="S9" s="3">
        <f t="shared" si="6"/>
        <v>-11.99</v>
      </c>
      <c r="T9" s="3">
        <f t="shared" si="6"/>
        <v>-13.35</v>
      </c>
      <c r="U9" s="3">
        <f t="shared" si="6"/>
        <v>52.25</v>
      </c>
      <c r="V9" s="3">
        <f t="shared" si="6"/>
        <v>64.260000000000005</v>
      </c>
      <c r="W9" s="3">
        <f t="shared" si="6"/>
        <v>56.42</v>
      </c>
      <c r="X9" s="3">
        <f t="shared" si="6"/>
        <v>15.2</v>
      </c>
      <c r="Y9" s="3">
        <f t="shared" si="6"/>
        <v>-4.67</v>
      </c>
      <c r="Z9" s="3">
        <f t="shared" si="6"/>
        <v>4.33</v>
      </c>
    </row>
    <row r="10" spans="1:26" ht="15.5" x14ac:dyDescent="0.35">
      <c r="C10" t="s">
        <v>18</v>
      </c>
      <c r="D10" s="3">
        <f ca="1">IFERROR(IF(D9=0,"",D2/D9),"")</f>
        <v>-25.120772946859905</v>
      </c>
      <c r="E10" s="3">
        <f ca="1">IFERROR(IF(E9=0,"",E2/E9),"")</f>
        <v>12.594458438287154</v>
      </c>
      <c r="I10" s="3">
        <f t="shared" ref="I10:Z10" ca="1" si="7">IFERROR(IF(I9=0,"",I2/I9),"")</f>
        <v>-62.980769230769226</v>
      </c>
      <c r="J10" s="3">
        <f t="shared" ca="1" si="7"/>
        <v>-14.052953156822809</v>
      </c>
      <c r="K10" s="3">
        <f t="shared" ca="1" si="7"/>
        <v>134.96503496503496</v>
      </c>
      <c r="L10" s="3">
        <f t="shared" ca="1" si="7"/>
        <v>7.8891257995735611</v>
      </c>
      <c r="M10" s="3">
        <f t="shared" ca="1" si="7"/>
        <v>7.0849405652208137</v>
      </c>
      <c r="N10" s="3">
        <f t="shared" ca="1" si="7"/>
        <v>754.96688741721857</v>
      </c>
      <c r="O10" s="3">
        <f t="shared" ca="1" si="7"/>
        <v>21.201873048907391</v>
      </c>
      <c r="P10" s="3">
        <f t="shared" ca="1" si="7"/>
        <v>7.3828375775732935</v>
      </c>
      <c r="Q10" s="3">
        <f t="shared" ca="1" si="7"/>
        <v>11.288763946235616</v>
      </c>
      <c r="R10" s="3">
        <f t="shared" ca="1" si="7"/>
        <v>22.136730575176589</v>
      </c>
      <c r="S10" s="3">
        <f t="shared" ca="1" si="7"/>
        <v>-154.71226021684737</v>
      </c>
      <c r="T10" s="3">
        <f t="shared" ca="1" si="7"/>
        <v>-190.26217228464421</v>
      </c>
      <c r="U10" s="3">
        <f t="shared" ca="1" si="7"/>
        <v>50.239234449760765</v>
      </c>
      <c r="V10" s="3">
        <f t="shared" ca="1" si="7"/>
        <v>38.904450669156546</v>
      </c>
      <c r="W10" s="3">
        <f t="shared" ca="1" si="7"/>
        <v>23.218716767103864</v>
      </c>
      <c r="X10" s="3">
        <f t="shared" ca="1" si="7"/>
        <v>61.842105263157897</v>
      </c>
      <c r="Y10" s="3">
        <f t="shared" ca="1" si="7"/>
        <v>-44.967880085653107</v>
      </c>
      <c r="Z10" s="3">
        <f t="shared" ca="1" si="7"/>
        <v>35.565819861431869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812681000000</v>
      </c>
      <c r="E11" s="2">
        <f>IFERROR(INDEX(E51:E500,MATCH($C$11,$C$51:$C$500,0)),"")</f>
        <v>1054191000000</v>
      </c>
      <c r="H11" s="2">
        <f>IFERROR(INDEX(D11:G11,COUNT(D11:G11)),"")</f>
        <v>1054191000000</v>
      </c>
      <c r="I11" s="2">
        <f t="shared" ref="I11:Z11" si="8">IFERROR(INDEX(I51:I500,MATCH($C$11,$C$51:$C$500,0)),"")</f>
        <v>1075527000000</v>
      </c>
      <c r="J11" s="2">
        <f t="shared" si="8"/>
        <v>1361344000000</v>
      </c>
      <c r="K11" s="2">
        <f t="shared" si="8"/>
        <v>1487186000000</v>
      </c>
      <c r="L11" s="2">
        <f t="shared" si="8"/>
        <v>1307904000000</v>
      </c>
      <c r="M11" s="2">
        <f t="shared" si="8"/>
        <v>1286276000000</v>
      </c>
      <c r="N11" s="2">
        <f t="shared" si="8"/>
        <v>940195000000</v>
      </c>
      <c r="O11" s="2">
        <f t="shared" si="8"/>
        <v>630869000000</v>
      </c>
      <c r="P11" s="2">
        <f t="shared" si="8"/>
        <v>720247000000</v>
      </c>
      <c r="Q11" s="2">
        <f t="shared" si="8"/>
        <v>468985000000</v>
      </c>
      <c r="R11" s="2">
        <f t="shared" si="8"/>
        <v>499174000000</v>
      </c>
      <c r="S11" s="2">
        <f t="shared" si="8"/>
        <v>398456000000</v>
      </c>
      <c r="T11" s="2">
        <f t="shared" si="8"/>
        <v>1132001000000</v>
      </c>
      <c r="U11" s="2">
        <f t="shared" si="8"/>
        <v>574761000000</v>
      </c>
      <c r="V11" s="2">
        <f t="shared" si="8"/>
        <v>528415000000</v>
      </c>
      <c r="W11" s="2">
        <f t="shared" si="8"/>
        <v>837230000000</v>
      </c>
      <c r="X11" s="2">
        <f t="shared" si="8"/>
        <v>1080409000000</v>
      </c>
      <c r="Y11" s="2">
        <f t="shared" si="8"/>
        <v>1118477000000</v>
      </c>
      <c r="Z11" s="2">
        <f t="shared" si="8"/>
        <v>1240939000000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396000000000</v>
      </c>
      <c r="E12" s="2">
        <f>IFERROR(INDEX(E51:E500,MATCH("Net Debt (Quarter)",$C$51:$C$500,0)),"")</f>
        <v>265000000000</v>
      </c>
      <c r="H12" s="2">
        <f>IFERROR(INDEX(D12:G12,COUNT(D12:G12)),"")</f>
        <v>265000000000</v>
      </c>
      <c r="I12" s="2">
        <f t="shared" ref="I12:Z12" si="9">IFERROR(INDEX(I51:I500,MATCH($C$12,$C$51:$C$500,0)),"")</f>
        <v>340000000000</v>
      </c>
      <c r="J12" s="2">
        <f t="shared" si="9"/>
        <v>345000000000</v>
      </c>
      <c r="K12" s="2">
        <f t="shared" si="9"/>
        <v>5000000000</v>
      </c>
      <c r="L12" s="2">
        <f t="shared" si="9"/>
        <v>62000000000</v>
      </c>
      <c r="M12" s="2">
        <f t="shared" si="9"/>
        <v>1428000000000</v>
      </c>
      <c r="N12" s="2">
        <f t="shared" si="9"/>
        <v>3059000000000</v>
      </c>
      <c r="O12" s="2">
        <f t="shared" si="9"/>
        <v>3902000000000</v>
      </c>
      <c r="P12" s="2">
        <f t="shared" si="9"/>
        <v>3910000000000</v>
      </c>
      <c r="Q12" s="2">
        <f t="shared" si="9"/>
        <v>3351000000000</v>
      </c>
      <c r="R12" s="2">
        <f t="shared" si="9"/>
        <v>3294000000000</v>
      </c>
      <c r="S12" s="2">
        <f t="shared" si="9"/>
        <v>3402000000000</v>
      </c>
      <c r="T12" s="2">
        <f t="shared" si="9"/>
        <v>2071000000000</v>
      </c>
      <c r="U12" s="2">
        <f t="shared" si="9"/>
        <v>-36000000000</v>
      </c>
      <c r="V12" s="2">
        <f t="shared" si="9"/>
        <v>203000000000</v>
      </c>
      <c r="W12" s="2">
        <f t="shared" si="9"/>
        <v>10000000000</v>
      </c>
      <c r="X12" s="2">
        <f t="shared" si="9"/>
        <v>547000000000</v>
      </c>
      <c r="Y12" s="2">
        <f t="shared" si="9"/>
        <v>472000000000</v>
      </c>
      <c r="Z12" s="2">
        <f t="shared" si="9"/>
        <v>529000000000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1209000000000</v>
      </c>
      <c r="E13" s="2">
        <f>IFERROR(INDEX(E51:E500,MATCH("Total Debt (Quarter)",$C$51:$C$500,0)),"")</f>
        <v>1319000000000</v>
      </c>
      <c r="H13" s="2">
        <f>IFERROR(INDEX(D13:G13,COUNT(D13:G13)),"")</f>
        <v>1319000000000</v>
      </c>
      <c r="I13" s="2">
        <f t="shared" ref="I13:Z13" si="10">IFERROR(INDEX(I51:I500,MATCH($C$13,$C$51:$C$500,0)),"")</f>
        <v>1415000000000</v>
      </c>
      <c r="J13" s="2">
        <f t="shared" si="10"/>
        <v>1706000000000</v>
      </c>
      <c r="K13" s="2">
        <f t="shared" si="10"/>
        <v>1492000000000</v>
      </c>
      <c r="L13" s="2">
        <f t="shared" si="10"/>
        <v>1370000000000</v>
      </c>
      <c r="M13" s="2">
        <f t="shared" si="10"/>
        <v>2714000000000</v>
      </c>
      <c r="N13" s="2">
        <f t="shared" si="10"/>
        <v>3999000000000</v>
      </c>
      <c r="O13" s="2">
        <f t="shared" si="10"/>
        <v>4533000000000</v>
      </c>
      <c r="P13" s="2">
        <f t="shared" si="10"/>
        <v>4631000000000</v>
      </c>
      <c r="Q13" s="2">
        <f t="shared" si="10"/>
        <v>3820000000000</v>
      </c>
      <c r="R13" s="2">
        <f t="shared" si="10"/>
        <v>3793000000000</v>
      </c>
      <c r="S13" s="2">
        <f t="shared" si="10"/>
        <v>3801000000000</v>
      </c>
      <c r="T13" s="2">
        <f t="shared" si="10"/>
        <v>3203000000000</v>
      </c>
      <c r="U13" s="2">
        <f t="shared" si="10"/>
        <v>539000000000</v>
      </c>
      <c r="V13" s="2">
        <f t="shared" si="10"/>
        <v>731000000000</v>
      </c>
      <c r="W13" s="2">
        <f t="shared" si="10"/>
        <v>847000000000</v>
      </c>
      <c r="X13" s="2">
        <f t="shared" si="10"/>
        <v>1627000000000</v>
      </c>
      <c r="Y13" s="2">
        <f t="shared" si="10"/>
        <v>1590000000000</v>
      </c>
      <c r="Z13" s="2">
        <f t="shared" si="10"/>
        <v>1770000000000</v>
      </c>
    </row>
    <row r="14" spans="1:26" ht="15.5" x14ac:dyDescent="0.35">
      <c r="C14" t="s">
        <v>27</v>
      </c>
      <c r="D14" s="2">
        <f>IFERROR(INDEX(D51:D500,MATCH($C$14,$C$51:$C$500,0)),"")</f>
        <v>-47398000000</v>
      </c>
      <c r="E14" s="2">
        <f>IFERROR(INDEX(E51:E500,MATCH($C$14,$C$51:$C$500,0)),"")</f>
        <v>-51304000000</v>
      </c>
      <c r="H14" s="2">
        <f>IFERROR(SUM(D14:G14)*(4/MAX(1,COUNT(D14:G14))),"")</f>
        <v>-197404000000</v>
      </c>
      <c r="I14" s="2">
        <f t="shared" ref="I14:Z14" si="11">IFERROR(INDEX(I51:I500,MATCH($C$14,$C$51:$C$500,0)),"")</f>
        <v>-307202000000</v>
      </c>
      <c r="J14" s="2">
        <f t="shared" si="11"/>
        <v>-326422000000</v>
      </c>
      <c r="K14" s="2">
        <f t="shared" si="11"/>
        <v>-192707000000</v>
      </c>
      <c r="L14" s="2">
        <f t="shared" si="11"/>
        <v>-133811000000</v>
      </c>
      <c r="M14" s="2">
        <f t="shared" si="11"/>
        <v>-262199000000</v>
      </c>
      <c r="N14" s="2">
        <f t="shared" si="11"/>
        <v>-422210000000</v>
      </c>
      <c r="O14" s="2">
        <f t="shared" si="11"/>
        <v>-436131000000</v>
      </c>
      <c r="P14" s="2">
        <f t="shared" si="11"/>
        <v>-352721000000</v>
      </c>
      <c r="Q14" s="2">
        <f t="shared" si="11"/>
        <v>-260040000000</v>
      </c>
      <c r="R14" s="2">
        <f t="shared" si="11"/>
        <v>-193744000000</v>
      </c>
      <c r="S14" s="2">
        <f t="shared" si="11"/>
        <v>-195588000000</v>
      </c>
      <c r="T14" s="2">
        <f t="shared" si="11"/>
        <v>-58229000000</v>
      </c>
      <c r="U14" s="2">
        <f t="shared" si="11"/>
        <v>-41044000000</v>
      </c>
      <c r="V14" s="2">
        <f t="shared" si="11"/>
        <v>-42533000000</v>
      </c>
      <c r="W14" s="2">
        <f t="shared" si="11"/>
        <v>-153568000000</v>
      </c>
      <c r="X14" s="2">
        <f t="shared" si="11"/>
        <v>-217357000000</v>
      </c>
      <c r="Y14" s="2">
        <f t="shared" si="11"/>
        <v>-262937000000</v>
      </c>
      <c r="Z14" s="2">
        <f t="shared" si="11"/>
        <v>-227260000000</v>
      </c>
    </row>
    <row r="15" spans="1:26" ht="15.5" x14ac:dyDescent="0.35">
      <c r="C15" t="s">
        <v>28</v>
      </c>
      <c r="D15" s="2">
        <f>IFERROR(INDEX(D51:D500,MATCH($C$15,$C$51:$C$500,0)),"")</f>
        <v>-14165000000</v>
      </c>
      <c r="E15" s="2">
        <f>IFERROR(INDEX(E51:E500,MATCH($C$15,$C$51:$C$500,0)),"")</f>
        <v>92374000000</v>
      </c>
      <c r="H15" s="2">
        <f>IFERROR(SUM(D15:G15)*(4/MAX(1,COUNT(D15:G15))),"")</f>
        <v>156418000000</v>
      </c>
      <c r="I15" s="2">
        <f t="shared" ref="I15:Z15" si="12">IFERROR(INDEX(I51:I500,MATCH($C$15,$C$51:$C$500,0)),"")</f>
        <v>-94857000000</v>
      </c>
      <c r="J15" s="2">
        <f t="shared" si="12"/>
        <v>-203251000000</v>
      </c>
      <c r="K15" s="2">
        <f t="shared" si="12"/>
        <v>-228634000000</v>
      </c>
      <c r="L15" s="2">
        <f t="shared" si="12"/>
        <v>-537671000000</v>
      </c>
      <c r="M15" s="2">
        <f t="shared" si="12"/>
        <v>-635741000000</v>
      </c>
      <c r="N15" s="2">
        <f t="shared" si="12"/>
        <v>-468633000000</v>
      </c>
      <c r="O15" s="2">
        <f t="shared" si="12"/>
        <v>-586589000000</v>
      </c>
      <c r="P15" s="2">
        <f t="shared" si="12"/>
        <v>-497948000000</v>
      </c>
      <c r="Q15" s="2">
        <f t="shared" si="12"/>
        <v>-848104000000</v>
      </c>
      <c r="R15" s="2">
        <f t="shared" si="12"/>
        <v>-669977000000</v>
      </c>
      <c r="S15" s="2">
        <f t="shared" si="12"/>
        <v>-403810000000</v>
      </c>
      <c r="T15" s="2">
        <f t="shared" si="12"/>
        <v>-660347000000</v>
      </c>
      <c r="U15" s="2">
        <f t="shared" si="12"/>
        <v>-583687000000</v>
      </c>
      <c r="V15" s="2">
        <f t="shared" si="12"/>
        <v>-497689000000</v>
      </c>
      <c r="W15" s="2">
        <f t="shared" si="12"/>
        <v>-385353000000</v>
      </c>
      <c r="X15" s="2">
        <f t="shared" si="12"/>
        <v>-280850000000</v>
      </c>
      <c r="Y15" s="2">
        <f t="shared" si="12"/>
        <v>-164024000000</v>
      </c>
      <c r="Z15" s="2">
        <f t="shared" si="12"/>
        <v>-71120000000</v>
      </c>
    </row>
    <row r="16" spans="1:26" ht="15.5" x14ac:dyDescent="0.35">
      <c r="C16" t="s">
        <v>29</v>
      </c>
      <c r="D16" s="2">
        <f>IFERROR(INDEX(D51:D500,MATCH($C$16,$C$51:$C$500,0)),"")</f>
        <v>70414000000</v>
      </c>
      <c r="E16" s="2">
        <f>IFERROR(INDEX(E51:E500,MATCH($C$16,$C$51:$C$500,0)),"")</f>
        <v>333369000000</v>
      </c>
      <c r="H16" s="2">
        <f>IFERROR(SUM(D16:G16)*(4/MAX(1,COUNT(D16:G16))),"")</f>
        <v>807566000000</v>
      </c>
      <c r="I16" s="2">
        <f t="shared" ref="I16:Z16" si="13">IFERROR(INDEX(I51:I500,MATCH($C$16,$C$51:$C$500,0)),"")</f>
        <v>1534929000000</v>
      </c>
      <c r="J16" s="2">
        <f t="shared" si="13"/>
        <v>1344726000000</v>
      </c>
      <c r="K16" s="2">
        <f t="shared" si="13"/>
        <v>1320181000000</v>
      </c>
      <c r="L16" s="2">
        <f t="shared" si="13"/>
        <v>2781845000000</v>
      </c>
      <c r="M16" s="2">
        <f t="shared" si="13"/>
        <v>3212440000000</v>
      </c>
      <c r="N16" s="2">
        <f t="shared" si="13"/>
        <v>2339661000000</v>
      </c>
      <c r="O16" s="2">
        <f t="shared" si="13"/>
        <v>2939118000000</v>
      </c>
      <c r="P16" s="2">
        <f t="shared" si="13"/>
        <v>2103569000000</v>
      </c>
      <c r="Q16" s="2">
        <f t="shared" si="13"/>
        <v>2415650000000</v>
      </c>
      <c r="R16" s="2">
        <f t="shared" si="13"/>
        <v>2152932000000</v>
      </c>
      <c r="S16" s="2">
        <f t="shared" si="13"/>
        <v>1680778000000</v>
      </c>
      <c r="T16" s="2">
        <f t="shared" si="13"/>
        <v>2543779000000</v>
      </c>
      <c r="U16" s="2">
        <f t="shared" si="13"/>
        <v>2393529000000</v>
      </c>
      <c r="V16" s="2">
        <f t="shared" si="13"/>
        <v>2260708000000</v>
      </c>
      <c r="W16" s="2">
        <f t="shared" si="13"/>
        <v>1510524000000</v>
      </c>
      <c r="X16" s="2">
        <f t="shared" si="13"/>
        <v>1025069000000</v>
      </c>
      <c r="Y16" s="2">
        <f t="shared" si="13"/>
        <v>560692000000</v>
      </c>
      <c r="Z16" s="2">
        <f t="shared" si="13"/>
        <v>236100000000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3130400000000</v>
      </c>
      <c r="E20" s="2">
        <f ca="1">IFERROR(E21*E2,"")</f>
        <v>3010000000000</v>
      </c>
      <c r="H20" s="2">
        <f t="shared" ref="H20:Z20" ca="1" si="14">IFERROR(H21*H2,"")</f>
        <v>3010000000000</v>
      </c>
      <c r="I20" s="2">
        <f t="shared" ca="1" si="14"/>
        <v>3943100000000</v>
      </c>
      <c r="J20" s="2">
        <f t="shared" ca="1" si="14"/>
        <v>4153800000000</v>
      </c>
      <c r="K20" s="2">
        <f t="shared" ca="1" si="14"/>
        <v>5809300000000</v>
      </c>
      <c r="L20" s="2">
        <f t="shared" ca="1" si="14"/>
        <v>11137000000000</v>
      </c>
      <c r="M20" s="2">
        <f t="shared" ca="1" si="14"/>
        <v>13545000000000</v>
      </c>
      <c r="N20" s="2">
        <f t="shared" ca="1" si="14"/>
        <v>17157000000000</v>
      </c>
      <c r="O20" s="2">
        <f t="shared" ca="1" si="14"/>
        <v>23276400000000</v>
      </c>
      <c r="P20" s="2">
        <f t="shared" ca="1" si="14"/>
        <v>9853200000000</v>
      </c>
      <c r="Q20" s="2">
        <f t="shared" ca="1" si="14"/>
        <v>18349800000000</v>
      </c>
      <c r="R20" s="2">
        <f t="shared" ca="1" si="14"/>
        <v>25061400000000</v>
      </c>
      <c r="S20" s="2">
        <f t="shared" ca="1" si="14"/>
        <v>26489400000000</v>
      </c>
      <c r="T20" s="2">
        <f t="shared" ca="1" si="14"/>
        <v>36271200000000</v>
      </c>
      <c r="U20" s="2">
        <f t="shared" ca="1" si="14"/>
        <v>37012500000000</v>
      </c>
      <c r="V20" s="2">
        <f t="shared" ca="1" si="14"/>
        <v>34900000000000</v>
      </c>
      <c r="W20" s="2">
        <f t="shared" ca="1" si="14"/>
        <v>18143500000000</v>
      </c>
      <c r="X20" s="2">
        <f t="shared" ca="1" si="14"/>
        <v>12943800000000</v>
      </c>
      <c r="Y20" s="2">
        <f t="shared" ca="1" si="14"/>
        <v>2887500000000</v>
      </c>
      <c r="Z20" s="2">
        <f t="shared" ca="1" si="14"/>
        <v>2117500000000</v>
      </c>
    </row>
    <row r="21" spans="1:26" ht="15.5" x14ac:dyDescent="0.35">
      <c r="C21" t="s">
        <v>12</v>
      </c>
      <c r="D21" s="2">
        <f>IFERROR(INDEX(D51:D500,MATCH($C$7,$C$51:$C$500,0)),"")</f>
        <v>15050000000</v>
      </c>
      <c r="E21" s="2">
        <f>IFERROR(INDEX(E51:E500,MATCH($C$7,$C$51:$C$500,0)),"")</f>
        <v>15050000000</v>
      </c>
      <c r="H21" s="2">
        <f>IFERROR(INDEX(D21:G21,COUNT(D21:G21)),"")</f>
        <v>15050000000</v>
      </c>
      <c r="I21" s="2">
        <f t="shared" ref="I21:Z21" si="15">IFERROR(INDEX(I51:I500,MATCH($C$7,$C$51:$C$500,0)),"")</f>
        <v>15050000000</v>
      </c>
      <c r="J21" s="2">
        <f t="shared" si="15"/>
        <v>15050000000</v>
      </c>
      <c r="K21" s="2">
        <f t="shared" si="15"/>
        <v>15050000000</v>
      </c>
      <c r="L21" s="2">
        <f t="shared" si="15"/>
        <v>15050000000</v>
      </c>
      <c r="M21" s="2">
        <f t="shared" si="15"/>
        <v>15050000000</v>
      </c>
      <c r="N21" s="2">
        <f t="shared" si="15"/>
        <v>15050000000</v>
      </c>
      <c r="O21" s="2">
        <f t="shared" si="15"/>
        <v>14280000000</v>
      </c>
      <c r="P21" s="2">
        <f t="shared" si="15"/>
        <v>14280000000</v>
      </c>
      <c r="Q21" s="2">
        <f t="shared" si="15"/>
        <v>14280000000</v>
      </c>
      <c r="R21" s="2">
        <f t="shared" si="15"/>
        <v>14280000000</v>
      </c>
      <c r="S21" s="2">
        <f t="shared" si="15"/>
        <v>14280000000</v>
      </c>
      <c r="T21" s="2">
        <f t="shared" si="15"/>
        <v>14280000000</v>
      </c>
      <c r="U21" s="2">
        <f t="shared" si="15"/>
        <v>14100000000</v>
      </c>
      <c r="V21" s="2">
        <f t="shared" si="15"/>
        <v>13960000000</v>
      </c>
      <c r="W21" s="2">
        <f t="shared" si="15"/>
        <v>13850000000</v>
      </c>
      <c r="X21" s="2">
        <f t="shared" si="15"/>
        <v>13770000000</v>
      </c>
      <c r="Y21" s="2">
        <f t="shared" si="15"/>
        <v>13750000000</v>
      </c>
      <c r="Z21" s="2">
        <f t="shared" si="15"/>
        <v>13750000000</v>
      </c>
    </row>
    <row r="23" spans="1:26" ht="15.5" x14ac:dyDescent="0.35">
      <c r="B23" t="s">
        <v>54</v>
      </c>
      <c r="C23" t="s">
        <v>55</v>
      </c>
      <c r="D23" s="3">
        <f>IFERROR(D5/D6*100,"")</f>
        <v>9.35730197622483E-2</v>
      </c>
      <c r="E23" s="3">
        <f>IFERROR(E5/E6*100,"")</f>
        <v>1.5923713295127544</v>
      </c>
      <c r="H23" s="3">
        <f t="shared" ref="H23:Z23" si="16">IFERROR(H5/H6*100,"")</f>
        <v>3.3721246568387873</v>
      </c>
      <c r="I23" s="3">
        <f t="shared" si="16"/>
        <v>4.3030377095229939</v>
      </c>
      <c r="J23" s="3">
        <f t="shared" si="16"/>
        <v>4.787353138475094</v>
      </c>
      <c r="K23" s="3">
        <f t="shared" si="16"/>
        <v>4.8971313521735382</v>
      </c>
      <c r="L23" s="3">
        <f t="shared" si="16"/>
        <v>10.311476266202684</v>
      </c>
      <c r="M23" s="3">
        <f t="shared" si="16"/>
        <v>13.377466999643239</v>
      </c>
      <c r="N23" s="3">
        <f t="shared" si="16"/>
        <v>12.060076171143958</v>
      </c>
      <c r="O23" s="3">
        <f t="shared" si="16"/>
        <v>17.909629490299071</v>
      </c>
      <c r="P23" s="3">
        <f t="shared" si="16"/>
        <v>14.615254871947384</v>
      </c>
      <c r="Q23" s="3">
        <f t="shared" si="16"/>
        <v>14.895455940940405</v>
      </c>
      <c r="R23" s="3">
        <f t="shared" si="16"/>
        <v>15.070277549573117</v>
      </c>
      <c r="S23" s="3">
        <f t="shared" si="16"/>
        <v>12.205007676351997</v>
      </c>
      <c r="T23" s="3">
        <f t="shared" si="16"/>
        <v>18.412262130114584</v>
      </c>
      <c r="U23" s="3">
        <f t="shared" si="16"/>
        <v>21.597520731383209</v>
      </c>
      <c r="V23" s="3">
        <f t="shared" si="16"/>
        <v>22.958953083404204</v>
      </c>
      <c r="W23" s="3">
        <f t="shared" si="16"/>
        <v>16.071614863582621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-0.53497628791461471</v>
      </c>
      <c r="E24" s="4">
        <f>IFERROR(_xlfn.RRI(5,J23,E23),"")</f>
        <v>-0.19760211174102049</v>
      </c>
      <c r="H24" s="4">
        <f t="shared" ref="H24:Z24" si="17">IFERROR(_xlfn.RRI(5,M23,H23),"")</f>
        <v>-0.2408878432002618</v>
      </c>
      <c r="I24" s="4">
        <f t="shared" si="17"/>
        <v>-0.18626120731700846</v>
      </c>
      <c r="J24" s="4">
        <f t="shared" si="17"/>
        <v>-0.2319282840954171</v>
      </c>
      <c r="K24" s="4">
        <f t="shared" si="17"/>
        <v>-0.19642378812392836</v>
      </c>
      <c r="L24" s="4">
        <f t="shared" si="17"/>
        <v>-7.0919362944714792E-2</v>
      </c>
      <c r="M24" s="4">
        <f t="shared" si="17"/>
        <v>-2.3548835917467703E-2</v>
      </c>
      <c r="N24" s="4">
        <f t="shared" si="17"/>
        <v>-2.3863133169991224E-3</v>
      </c>
      <c r="O24" s="4">
        <f t="shared" si="17"/>
        <v>-5.5203732734994126E-3</v>
      </c>
      <c r="P24" s="4">
        <f t="shared" si="17"/>
        <v>-7.5130412535545421E-2</v>
      </c>
      <c r="Q24" s="4">
        <f t="shared" si="17"/>
        <v>-8.2892290803184498E-2</v>
      </c>
      <c r="R24" s="4">
        <f t="shared" si="17"/>
        <v>-1.278363308593311E-2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3.23</v>
      </c>
      <c r="E25" s="3">
        <f>IFERROR(INDEX(E51:E500,MATCH($A$25,$C$51:$C$500,0)),"")</f>
        <v>25.99</v>
      </c>
      <c r="H25" s="3">
        <f>IFERROR(INDEX(D25:G25,COUNT(D25:G25)),"")</f>
        <v>25.99</v>
      </c>
      <c r="I25" s="3">
        <f t="shared" ref="I25:Z25" si="18">IFERROR(INDEX(I51:I500,MATCH($C$25,$C$51:$C$500,0)),"")</f>
        <v>87.81</v>
      </c>
      <c r="J25" s="3">
        <f t="shared" si="18"/>
        <v>71.31</v>
      </c>
      <c r="K25" s="3">
        <f t="shared" si="18"/>
        <v>68.62</v>
      </c>
      <c r="L25" s="3">
        <f t="shared" si="18"/>
        <v>136.63999999999999</v>
      </c>
      <c r="M25" s="3">
        <f t="shared" si="18"/>
        <v>157.97</v>
      </c>
      <c r="N25" s="3">
        <f t="shared" si="18"/>
        <v>116.12</v>
      </c>
      <c r="O25" s="3">
        <f t="shared" si="18"/>
        <v>156.44</v>
      </c>
      <c r="P25" s="3">
        <f t="shared" si="18"/>
        <v>107.27</v>
      </c>
      <c r="Q25" s="3">
        <f t="shared" si="18"/>
        <v>101.8</v>
      </c>
      <c r="R25" s="3">
        <f t="shared" si="18"/>
        <v>95.87</v>
      </c>
      <c r="S25" s="3">
        <f t="shared" si="18"/>
        <v>83.05</v>
      </c>
      <c r="T25" s="3">
        <f t="shared" si="18"/>
        <v>123.42</v>
      </c>
      <c r="U25" s="3">
        <f t="shared" si="18"/>
        <v>119.95</v>
      </c>
      <c r="V25" s="3">
        <f t="shared" si="18"/>
        <v>118.74</v>
      </c>
      <c r="W25" s="3">
        <f t="shared" si="18"/>
        <v>77.290000000000006</v>
      </c>
      <c r="X25" s="3">
        <f t="shared" si="18"/>
        <v>54.03</v>
      </c>
      <c r="Y25" s="3">
        <f t="shared" si="18"/>
        <v>28.85</v>
      </c>
      <c r="Z25" s="3">
        <f t="shared" si="18"/>
        <v>12</v>
      </c>
    </row>
    <row r="26" spans="1:26" ht="15.5" x14ac:dyDescent="0.35">
      <c r="C26" t="s">
        <v>59</v>
      </c>
      <c r="D26" s="4">
        <f>IFERROR(_xlfn.RRI(5,I25,D25),"")</f>
        <v>-0.48342699273329315</v>
      </c>
      <c r="E26" s="4">
        <f>IFERROR(_xlfn.RRI(5,J25,E25),"")</f>
        <v>-0.18279471125954594</v>
      </c>
      <c r="H26" s="4">
        <f t="shared" ref="H26:Z26" si="19">IFERROR(_xlfn.RRI(5,M25,H25),"")</f>
        <v>-0.30297824654418715</v>
      </c>
      <c r="I26" s="4">
        <f t="shared" si="19"/>
        <v>-5.4356612632364465E-2</v>
      </c>
      <c r="J26" s="4">
        <f t="shared" si="19"/>
        <v>-0.14540464917988749</v>
      </c>
      <c r="K26" s="4">
        <f t="shared" si="19"/>
        <v>-8.5477306844099044E-2</v>
      </c>
      <c r="L26" s="4">
        <f t="shared" si="19"/>
        <v>6.0635148297780272E-2</v>
      </c>
      <c r="M26" s="4">
        <f t="shared" si="19"/>
        <v>0.10504096524054352</v>
      </c>
      <c r="N26" s="4">
        <f t="shared" si="19"/>
        <v>6.9334252193967938E-2</v>
      </c>
      <c r="O26" s="4">
        <f t="shared" si="19"/>
        <v>4.8557987888401932E-2</v>
      </c>
      <c r="P26" s="4">
        <f t="shared" si="19"/>
        <v>-2.2097389073302831E-2</v>
      </c>
      <c r="Q26" s="4">
        <f t="shared" si="19"/>
        <v>-3.0316185392917472E-2</v>
      </c>
      <c r="R26" s="4">
        <f t="shared" si="19"/>
        <v>4.4027369584610954E-2</v>
      </c>
      <c r="S26" s="4">
        <f t="shared" si="19"/>
        <v>8.9785270879088719E-2</v>
      </c>
      <c r="T26" s="4">
        <f t="shared" si="19"/>
        <v>0.33735881586924732</v>
      </c>
      <c r="U26" s="4">
        <f t="shared" si="19"/>
        <v>0.5847610960104983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108.70152823920266</v>
      </c>
      <c r="E27" s="3">
        <f>IFERROR(E4/E21,"")</f>
        <v>125.02604651162791</v>
      </c>
      <c r="H27" s="3">
        <f t="shared" ref="H27:Z27" si="20">IFERROR(H4/H21,"")</f>
        <v>467.45514950166114</v>
      </c>
      <c r="I27" s="3">
        <f t="shared" si="20"/>
        <v>508.48664451827244</v>
      </c>
      <c r="J27" s="3">
        <f t="shared" si="20"/>
        <v>528.49249169435211</v>
      </c>
      <c r="K27" s="3">
        <f t="shared" si="20"/>
        <v>517.15966777408642</v>
      </c>
      <c r="L27" s="3">
        <f t="shared" si="20"/>
        <v>602.33953488372094</v>
      </c>
      <c r="M27" s="3">
        <f t="shared" si="20"/>
        <v>639.32498338870437</v>
      </c>
      <c r="N27" s="3">
        <f t="shared" si="20"/>
        <v>528.65368770764121</v>
      </c>
      <c r="O27" s="3">
        <f t="shared" si="20"/>
        <v>584.96953781512605</v>
      </c>
      <c r="P27" s="3">
        <f t="shared" si="20"/>
        <v>521.28186274509801</v>
      </c>
      <c r="Q27" s="3">
        <f t="shared" si="20"/>
        <v>493.88557422969188</v>
      </c>
      <c r="R27" s="3">
        <f t="shared" si="20"/>
        <v>471.30784313725491</v>
      </c>
      <c r="S27" s="3">
        <f t="shared" si="20"/>
        <v>451.32598039215685</v>
      </c>
      <c r="T27" s="3">
        <f t="shared" si="20"/>
        <v>466.80518207282915</v>
      </c>
      <c r="U27" s="3">
        <f t="shared" si="20"/>
        <v>462.57780141843972</v>
      </c>
      <c r="V27" s="3">
        <f t="shared" si="20"/>
        <v>448.80085959885389</v>
      </c>
      <c r="W27" s="3">
        <f t="shared" si="20"/>
        <v>389.20389891696749</v>
      </c>
      <c r="X27" s="3">
        <f t="shared" si="20"/>
        <v>352.6439360929557</v>
      </c>
      <c r="Y27" s="3">
        <f t="shared" si="20"/>
        <v>285.37054545454544</v>
      </c>
      <c r="Z27" s="3">
        <f t="shared" si="20"/>
        <v>285.23200000000003</v>
      </c>
    </row>
    <row r="28" spans="1:26" ht="15.5" x14ac:dyDescent="0.35">
      <c r="C28" t="s">
        <v>61</v>
      </c>
      <c r="D28" s="4">
        <f>IFERROR(_xlfn.RRI(5,I27,D27),"")</f>
        <v>-0.26550098137486233</v>
      </c>
      <c r="E28" s="4">
        <f>IFERROR(_xlfn.RRI(5,J27,E27),"")</f>
        <v>-0.25046427850352471</v>
      </c>
      <c r="H28" s="4">
        <f t="shared" ref="H28:Z28" si="21">IFERROR(_xlfn.RRI(5,M27,H27),"")</f>
        <v>-6.0701444483910127E-2</v>
      </c>
      <c r="I28" s="4">
        <f t="shared" si="21"/>
        <v>-7.7487449201331104E-3</v>
      </c>
      <c r="J28" s="4">
        <f t="shared" si="21"/>
        <v>-2.0101451951321958E-2</v>
      </c>
      <c r="K28" s="4">
        <f t="shared" si="21"/>
        <v>-1.5865874036727901E-3</v>
      </c>
      <c r="L28" s="4">
        <f t="shared" si="21"/>
        <v>4.0502206746314551E-2</v>
      </c>
      <c r="M28" s="4">
        <f t="shared" si="21"/>
        <v>6.2877960619097228E-2</v>
      </c>
      <c r="N28" s="4">
        <f t="shared" si="21"/>
        <v>3.2134241897253002E-2</v>
      </c>
      <c r="O28" s="4">
        <f t="shared" si="21"/>
        <v>4.6163386229526759E-2</v>
      </c>
      <c r="P28" s="4">
        <f t="shared" si="21"/>
        <v>2.4183005896307952E-2</v>
      </c>
      <c r="Q28" s="4">
        <f t="shared" si="21"/>
        <v>1.9329357026876881E-2</v>
      </c>
      <c r="R28" s="4">
        <f t="shared" si="21"/>
        <v>3.9023803070312502E-2</v>
      </c>
      <c r="S28" s="4">
        <f t="shared" si="21"/>
        <v>5.0584000982943023E-2</v>
      </c>
      <c r="T28" s="4">
        <f t="shared" si="21"/>
        <v>0.10343131428687213</v>
      </c>
      <c r="U28" s="4">
        <f t="shared" si="21"/>
        <v>0.10153248185843999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-0.70402004327525347</v>
      </c>
      <c r="I29" s="4">
        <f t="shared" si="22"/>
        <v>0.23138409760201933</v>
      </c>
      <c r="J29" s="4">
        <f t="shared" si="22"/>
        <v>3.9201399009035229E-2</v>
      </c>
      <c r="K29" s="4">
        <f t="shared" si="22"/>
        <v>-0.49780444964871184</v>
      </c>
      <c r="L29" s="4">
        <f t="shared" si="22"/>
        <v>-0.13502563777932527</v>
      </c>
      <c r="M29" s="4">
        <f t="shared" si="22"/>
        <v>0.36040303134688245</v>
      </c>
      <c r="N29" s="4">
        <f t="shared" si="22"/>
        <v>-0.25773459473280486</v>
      </c>
      <c r="O29" s="4">
        <f t="shared" si="22"/>
        <v>0.45837606040831552</v>
      </c>
      <c r="P29" s="4">
        <f t="shared" si="22"/>
        <v>5.3732809430255393E-2</v>
      </c>
      <c r="Q29" s="4">
        <f t="shared" si="22"/>
        <v>6.1854594763742485E-2</v>
      </c>
      <c r="R29" s="4">
        <f t="shared" si="22"/>
        <v>0.15436484045755577</v>
      </c>
      <c r="S29" s="4">
        <f t="shared" si="22"/>
        <v>-0.32709447415329773</v>
      </c>
      <c r="T29" s="4">
        <f t="shared" si="22"/>
        <v>2.8928720300125041E-2</v>
      </c>
      <c r="U29" s="4">
        <f t="shared" si="22"/>
        <v>1.019033181741627E-2</v>
      </c>
      <c r="V29" s="4">
        <f t="shared" si="22"/>
        <v>0.53629188769569136</v>
      </c>
      <c r="W29" s="4">
        <f t="shared" si="22"/>
        <v>0.43050157320007409</v>
      </c>
      <c r="X29" s="4">
        <f t="shared" si="22"/>
        <v>0.872790294627383</v>
      </c>
      <c r="Y29" s="4">
        <f t="shared" si="22"/>
        <v>1.4041666666666668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-8.0693358338808516E-2</v>
      </c>
      <c r="I30" s="4">
        <f t="shared" si="23"/>
        <v>-3.7854553263265346E-2</v>
      </c>
      <c r="J30" s="4">
        <f t="shared" si="23"/>
        <v>2.1913588058874448E-2</v>
      </c>
      <c r="K30" s="4">
        <f t="shared" si="23"/>
        <v>-0.14141503616573689</v>
      </c>
      <c r="L30" s="4">
        <f t="shared" si="23"/>
        <v>-5.7850779284338669E-2</v>
      </c>
      <c r="M30" s="4">
        <f t="shared" si="23"/>
        <v>0.20934554748110859</v>
      </c>
      <c r="N30" s="4">
        <f t="shared" si="23"/>
        <v>-9.62714234963854E-2</v>
      </c>
      <c r="O30" s="4">
        <f t="shared" si="23"/>
        <v>0.12217512179427335</v>
      </c>
      <c r="P30" s="4">
        <f t="shared" si="23"/>
        <v>5.5470922709447076E-2</v>
      </c>
      <c r="Q30" s="4">
        <f t="shared" si="23"/>
        <v>4.7904424721957918E-2</v>
      </c>
      <c r="R30" s="4">
        <f t="shared" si="23"/>
        <v>4.4273681580962454E-2</v>
      </c>
      <c r="S30" s="4">
        <f t="shared" si="23"/>
        <v>-3.3159875415130456E-2</v>
      </c>
      <c r="T30" s="4">
        <f t="shared" si="23"/>
        <v>9.1387451828139534E-3</v>
      </c>
      <c r="U30" s="4">
        <f t="shared" si="23"/>
        <v>3.0697226899030233E-2</v>
      </c>
      <c r="V30" s="4">
        <f t="shared" si="23"/>
        <v>0.153125292032598</v>
      </c>
      <c r="W30" s="4">
        <f t="shared" si="23"/>
        <v>0.10367387350841817</v>
      </c>
      <c r="X30" s="4">
        <f t="shared" si="23"/>
        <v>0.23574048446820431</v>
      </c>
      <c r="Y30" s="4">
        <f t="shared" si="23"/>
        <v>4.8572900146339859E-4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1477.25</v>
      </c>
      <c r="E32" s="3">
        <f>IFERROR(INDEX(E51:E500,MATCH($A$32,$C$51:$C$500,0)),"")</f>
        <v>1475.79</v>
      </c>
      <c r="H32" s="3">
        <f>IFERROR(INDEX(D32:G32,COUNT(D32:G32)),"")</f>
        <v>1475.79</v>
      </c>
      <c r="I32" s="3">
        <f t="shared" ref="I32:Z32" si="24">IFERROR(INDEX(I51:I500,MATCH($C$32,$C$51:$C$500,0)),"")</f>
        <v>1451</v>
      </c>
      <c r="J32" s="3">
        <f t="shared" si="24"/>
        <v>1429.86</v>
      </c>
      <c r="K32" s="3">
        <f t="shared" si="24"/>
        <v>1333.29</v>
      </c>
      <c r="L32" s="3">
        <f t="shared" si="24"/>
        <v>1269.93</v>
      </c>
      <c r="M32" s="3">
        <f t="shared" si="24"/>
        <v>1127.04</v>
      </c>
      <c r="N32" s="3">
        <f t="shared" si="24"/>
        <v>940.75</v>
      </c>
      <c r="O32" s="3">
        <f t="shared" si="24"/>
        <v>814.63</v>
      </c>
      <c r="P32" s="3">
        <f t="shared" si="24"/>
        <v>691.07</v>
      </c>
      <c r="Q32" s="3">
        <f t="shared" si="24"/>
        <v>632.15</v>
      </c>
      <c r="R32" s="3">
        <f t="shared" si="24"/>
        <v>617.69000000000005</v>
      </c>
      <c r="S32" s="3">
        <f t="shared" si="24"/>
        <v>628.03</v>
      </c>
      <c r="T32" s="3">
        <f t="shared" si="24"/>
        <v>623.89</v>
      </c>
      <c r="U32" s="3">
        <f t="shared" si="24"/>
        <v>523.84</v>
      </c>
      <c r="V32" s="3">
        <f t="shared" si="24"/>
        <v>505.8</v>
      </c>
      <c r="W32" s="3">
        <f t="shared" si="24"/>
        <v>441.16</v>
      </c>
      <c r="X32" s="3">
        <f t="shared" si="24"/>
        <v>346.1</v>
      </c>
      <c r="Y32" s="3">
        <f t="shared" si="24"/>
        <v>311.72000000000003</v>
      </c>
      <c r="Z32" s="3">
        <f t="shared" si="24"/>
        <v>310.24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0.14000000000000001</v>
      </c>
      <c r="E33" s="3">
        <f>IFERROR(INDEX(E51:E500,MATCH($A$33,$C$51:$C$500,0)),"")</f>
        <v>0.14000000000000001</v>
      </c>
      <c r="H33" s="3">
        <f>IFERROR(INDEX(D33:G33,COUNT(D33:G33)),"")</f>
        <v>0.14000000000000001</v>
      </c>
      <c r="I33" s="3">
        <f t="shared" ref="I33:Z33" si="25">IFERROR(INDEX(I51:I500,MATCH($C$33,$C$51:$C$500,0)),"")</f>
        <v>0.18</v>
      </c>
      <c r="J33" s="3">
        <f t="shared" si="25"/>
        <v>0.19</v>
      </c>
      <c r="K33" s="3">
        <f t="shared" si="25"/>
        <v>0.28999999999999998</v>
      </c>
      <c r="L33" s="3">
        <f t="shared" si="25"/>
        <v>0.57999999999999996</v>
      </c>
      <c r="M33" s="3">
        <f t="shared" si="25"/>
        <v>0.8</v>
      </c>
      <c r="N33" s="3">
        <f t="shared" si="25"/>
        <v>1.21</v>
      </c>
      <c r="O33" s="3">
        <f t="shared" si="25"/>
        <v>2</v>
      </c>
      <c r="P33" s="3">
        <f t="shared" si="25"/>
        <v>1</v>
      </c>
      <c r="Q33" s="3">
        <f t="shared" si="25"/>
        <v>2.0299999999999998</v>
      </c>
      <c r="R33" s="3">
        <f t="shared" si="25"/>
        <v>2.84</v>
      </c>
      <c r="S33" s="3">
        <f t="shared" si="25"/>
        <v>2.95</v>
      </c>
      <c r="T33" s="3">
        <f t="shared" si="25"/>
        <v>4.07</v>
      </c>
      <c r="U33" s="3">
        <f t="shared" si="25"/>
        <v>5.01</v>
      </c>
      <c r="V33" s="3">
        <f t="shared" si="25"/>
        <v>4.9400000000000004</v>
      </c>
      <c r="W33" s="3">
        <f t="shared" si="25"/>
        <v>2.97</v>
      </c>
      <c r="X33" s="3">
        <f t="shared" si="25"/>
        <v>2.72</v>
      </c>
      <c r="Y33" s="3">
        <f t="shared" si="25"/>
        <v>0.67</v>
      </c>
      <c r="Z33" s="3">
        <f t="shared" si="25"/>
        <v>0.5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61.92</v>
      </c>
      <c r="E34" s="3">
        <f>IFERROR(INDEX(E51:E500,MATCH($A$34,$C$51:$C$500,0)),"")</f>
        <v>7.93</v>
      </c>
      <c r="H34" s="3">
        <f>IFERROR(INDEX(D34:G34,COUNT(D34:G34)),"")</f>
        <v>7.93</v>
      </c>
      <c r="I34" s="3">
        <f t="shared" ref="I34:Z34" si="26">IFERROR(INDEX(I51:I500,MATCH($C$34,$C$51:$C$500,0)),"")</f>
        <v>2.98</v>
      </c>
      <c r="J34" s="3">
        <f t="shared" si="26"/>
        <v>3.87</v>
      </c>
      <c r="K34" s="3">
        <f t="shared" si="26"/>
        <v>5.63</v>
      </c>
      <c r="L34" s="3">
        <f t="shared" si="26"/>
        <v>5.42</v>
      </c>
      <c r="M34" s="3">
        <f t="shared" si="26"/>
        <v>5.7</v>
      </c>
      <c r="N34" s="3">
        <f t="shared" si="26"/>
        <v>9.82</v>
      </c>
      <c r="O34" s="3">
        <f t="shared" si="26"/>
        <v>10.42</v>
      </c>
      <c r="P34" s="3">
        <f t="shared" si="26"/>
        <v>6.43</v>
      </c>
      <c r="Q34" s="3">
        <f t="shared" si="26"/>
        <v>12.62</v>
      </c>
      <c r="R34" s="3">
        <f t="shared" si="26"/>
        <v>18.309999999999999</v>
      </c>
      <c r="S34" s="3">
        <f t="shared" si="26"/>
        <v>22.34</v>
      </c>
      <c r="T34" s="3">
        <f t="shared" si="26"/>
        <v>20.58</v>
      </c>
      <c r="U34" s="3">
        <f t="shared" si="26"/>
        <v>21.88</v>
      </c>
      <c r="V34" s="3">
        <f t="shared" si="26"/>
        <v>21.05</v>
      </c>
      <c r="W34" s="3">
        <f t="shared" si="26"/>
        <v>16.95</v>
      </c>
      <c r="X34" s="3">
        <f t="shared" si="26"/>
        <v>17.399999999999999</v>
      </c>
      <c r="Y34" s="3">
        <f t="shared" si="26"/>
        <v>7.28</v>
      </c>
      <c r="Z34" s="3">
        <f t="shared" si="26"/>
        <v>12.83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1.84</v>
      </c>
      <c r="E35" s="3">
        <f>IFERROR(INDEX(E51:E500,MATCH($A$35,$C$51:$C$500,0)),"")</f>
        <v>1.65</v>
      </c>
      <c r="H35" s="3">
        <f>IFERROR(INDEX(D35:G35,COUNT(D35:G35)),"")</f>
        <v>1.65</v>
      </c>
      <c r="I35" s="3">
        <f t="shared" ref="I35:Z35" si="27">IFERROR(INDEX(I51:I500,MATCH($C$35,$C$51:$C$500,0)),"")</f>
        <v>0.52</v>
      </c>
      <c r="J35" s="3">
        <f t="shared" si="27"/>
        <v>0.52</v>
      </c>
      <c r="K35" s="3">
        <f t="shared" si="27"/>
        <v>0.75</v>
      </c>
      <c r="L35" s="3">
        <f t="shared" si="27"/>
        <v>1.23</v>
      </c>
      <c r="M35" s="3">
        <f t="shared" si="27"/>
        <v>1.41</v>
      </c>
      <c r="N35" s="3">
        <f t="shared" si="27"/>
        <v>2.16</v>
      </c>
      <c r="O35" s="3">
        <f t="shared" si="27"/>
        <v>2.79</v>
      </c>
      <c r="P35" s="3">
        <f t="shared" si="27"/>
        <v>1.32</v>
      </c>
      <c r="Q35" s="3">
        <f t="shared" si="27"/>
        <v>2.6</v>
      </c>
      <c r="R35" s="3">
        <f t="shared" si="27"/>
        <v>3.72</v>
      </c>
      <c r="S35" s="3">
        <f t="shared" si="27"/>
        <v>4.1100000000000003</v>
      </c>
      <c r="T35" s="3">
        <f t="shared" si="27"/>
        <v>5.44</v>
      </c>
      <c r="U35" s="3">
        <f t="shared" si="27"/>
        <v>5.67</v>
      </c>
      <c r="V35" s="3">
        <f t="shared" si="27"/>
        <v>5.57</v>
      </c>
      <c r="W35" s="3">
        <f t="shared" si="27"/>
        <v>3.37</v>
      </c>
      <c r="X35" s="3">
        <f t="shared" si="27"/>
        <v>2.67</v>
      </c>
      <c r="Y35" s="3">
        <f t="shared" si="27"/>
        <v>0.74</v>
      </c>
      <c r="Z35" s="3">
        <f t="shared" si="27"/>
        <v>0.54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3.6600000000000001E-2</v>
      </c>
      <c r="M36" s="4">
        <f t="shared" si="28"/>
        <v>0</v>
      </c>
      <c r="N36" s="4">
        <f t="shared" si="28"/>
        <v>6.8900000000000003E-2</v>
      </c>
      <c r="O36" s="4">
        <f t="shared" si="28"/>
        <v>0</v>
      </c>
      <c r="P36" s="4">
        <f t="shared" si="28"/>
        <v>0.1474</v>
      </c>
      <c r="Q36" s="4">
        <f t="shared" si="28"/>
        <v>0.15529999999999999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5</v>
      </c>
      <c r="M37" s="3">
        <f t="shared" si="29"/>
        <v>0</v>
      </c>
      <c r="N37" s="3">
        <f t="shared" si="29"/>
        <v>8</v>
      </c>
      <c r="O37" s="3">
        <f t="shared" si="29"/>
        <v>0</v>
      </c>
      <c r="P37" s="3">
        <f t="shared" si="29"/>
        <v>15</v>
      </c>
      <c r="Q37" s="3">
        <f t="shared" si="29"/>
        <v>15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1635958000000</v>
      </c>
      <c r="E51" s="5">
        <v>1881642000000</v>
      </c>
      <c r="F51" s="5">
        <v>1743931000000</v>
      </c>
      <c r="G51" s="5">
        <v>1783470000000</v>
      </c>
      <c r="I51" s="5">
        <v>7652724000000</v>
      </c>
      <c r="J51" s="5">
        <v>7953812000000</v>
      </c>
      <c r="K51" s="5">
        <v>7783253000000</v>
      </c>
      <c r="L51" s="5">
        <v>9065210000000</v>
      </c>
      <c r="M51" s="5">
        <v>9621841000000</v>
      </c>
      <c r="N51" s="5">
        <v>7956238000000</v>
      </c>
      <c r="O51" s="5">
        <v>8353365000000</v>
      </c>
      <c r="P51" s="5">
        <v>7443905000000</v>
      </c>
      <c r="Q51" s="5">
        <v>7052686000000</v>
      </c>
      <c r="R51" s="5">
        <v>6730276000000</v>
      </c>
      <c r="S51" s="5">
        <v>6444935000000</v>
      </c>
      <c r="T51" s="5">
        <v>6665978000000</v>
      </c>
      <c r="U51" s="5">
        <v>6522347000000</v>
      </c>
      <c r="V51" s="5">
        <v>6265260000000</v>
      </c>
      <c r="W51" s="5">
        <v>5390474000000</v>
      </c>
      <c r="X51" s="5">
        <v>4855907000000</v>
      </c>
      <c r="Y51" s="5">
        <v>3923845000000</v>
      </c>
      <c r="Z51" s="5">
        <v>3921940000000</v>
      </c>
    </row>
    <row r="52" spans="2:26" ht="15.5" x14ac:dyDescent="0.35">
      <c r="C52" t="s">
        <v>731</v>
      </c>
      <c r="D52" s="5">
        <v>2460069000000</v>
      </c>
      <c r="F52" s="5">
        <v>775220000000</v>
      </c>
      <c r="G52" s="5">
        <v>1114165000000</v>
      </c>
      <c r="I52" s="5">
        <v>4686828000000</v>
      </c>
      <c r="J52" s="5">
        <v>5836420000000</v>
      </c>
      <c r="K52" s="5">
        <v>6633101000000</v>
      </c>
      <c r="L52" s="5">
        <v>7820840000000</v>
      </c>
      <c r="M52" s="5">
        <v>9192006000000</v>
      </c>
      <c r="N52" s="5">
        <v>7488437000000</v>
      </c>
      <c r="O52" s="5">
        <v>8065137000000</v>
      </c>
      <c r="P52" s="5">
        <v>7443905000000</v>
      </c>
      <c r="Q52" s="5">
        <v>6934737000000</v>
      </c>
      <c r="R52" s="5">
        <v>6608954000000</v>
      </c>
      <c r="S52" s="5">
        <v>6315130000000</v>
      </c>
      <c r="T52" s="5">
        <v>5922188000000</v>
      </c>
      <c r="U52" s="5">
        <v>5719896000000</v>
      </c>
      <c r="V52" s="5">
        <v>5351379000000</v>
      </c>
      <c r="W52" s="5">
        <v>4417855000000</v>
      </c>
      <c r="X52" s="5">
        <v>4048359000000</v>
      </c>
      <c r="Y52" s="5">
        <v>3095677000000</v>
      </c>
      <c r="Z52" s="5">
        <v>3082745000000</v>
      </c>
    </row>
    <row r="53" spans="2:26" ht="15.5" x14ac:dyDescent="0.35">
      <c r="C53" t="s">
        <v>91</v>
      </c>
      <c r="D53" s="5">
        <v>7588000000</v>
      </c>
      <c r="E53" s="5">
        <v>34618000000</v>
      </c>
      <c r="F53" s="5">
        <v>27537000000</v>
      </c>
      <c r="G53" s="5">
        <v>8345000000</v>
      </c>
      <c r="I53" s="5">
        <v>118597000000</v>
      </c>
      <c r="J53" s="5">
        <v>68253000000</v>
      </c>
      <c r="K53" s="5">
        <v>58832000000</v>
      </c>
      <c r="L53" s="5">
        <v>187774000000</v>
      </c>
      <c r="M53" s="5">
        <v>199317000000</v>
      </c>
      <c r="N53" s="5">
        <v>123509000000</v>
      </c>
      <c r="O53" s="5">
        <v>119213000000</v>
      </c>
      <c r="P53" s="5">
        <v>74226000000</v>
      </c>
      <c r="Q53" s="5">
        <v>114029000000</v>
      </c>
      <c r="R53" s="5">
        <v>115562000000</v>
      </c>
      <c r="S53" s="5">
        <v>95101000000</v>
      </c>
      <c r="T53" s="5">
        <v>121438000000</v>
      </c>
      <c r="U53" s="5">
        <v>118670000000</v>
      </c>
      <c r="V53" s="5">
        <v>105932000000</v>
      </c>
      <c r="W53" s="5">
        <v>54968000000</v>
      </c>
    </row>
    <row r="54" spans="2:26" ht="15.5" x14ac:dyDescent="0.35">
      <c r="C54" t="s">
        <v>2296</v>
      </c>
      <c r="D54" s="5">
        <v>2460069000000</v>
      </c>
      <c r="E54" s="5">
        <v>1057531000000</v>
      </c>
      <c r="F54" s="5">
        <v>775220000000</v>
      </c>
      <c r="G54" s="5">
        <v>1114165000000</v>
      </c>
      <c r="I54" s="5">
        <v>4686828000000</v>
      </c>
      <c r="J54" s="5">
        <v>5836420000000</v>
      </c>
      <c r="K54" s="5">
        <v>6633101000000</v>
      </c>
      <c r="L54" s="5">
        <v>7820840000000</v>
      </c>
      <c r="M54" s="5">
        <v>9192006000000</v>
      </c>
      <c r="N54" s="5">
        <v>7488437000000</v>
      </c>
      <c r="O54" s="5">
        <v>8065137000000</v>
      </c>
      <c r="P54" s="5">
        <v>7443905000000</v>
      </c>
      <c r="Q54" s="5">
        <v>6934737000000</v>
      </c>
      <c r="R54" s="5">
        <v>6608954000000</v>
      </c>
      <c r="S54" s="5">
        <v>6315130000000</v>
      </c>
      <c r="T54" s="5">
        <v>5922188000000</v>
      </c>
      <c r="U54" s="5">
        <v>5719896000000</v>
      </c>
      <c r="V54" s="5">
        <v>5351379000000</v>
      </c>
      <c r="W54" s="5">
        <v>4417855000000</v>
      </c>
      <c r="X54" s="5">
        <v>4048359000000</v>
      </c>
      <c r="Y54" s="5">
        <v>3095677000000</v>
      </c>
      <c r="Z54" s="5">
        <v>3082745000000</v>
      </c>
    </row>
    <row r="55" spans="2:26" ht="15.5" x14ac:dyDescent="0.35">
      <c r="C55" t="s">
        <v>2297</v>
      </c>
      <c r="V55" s="5">
        <v>-165661000000</v>
      </c>
      <c r="W55" s="5">
        <v>-291206000000</v>
      </c>
    </row>
    <row r="56" spans="2:26" ht="15.5" x14ac:dyDescent="0.35">
      <c r="C56" t="s">
        <v>2298</v>
      </c>
      <c r="D56" s="5">
        <v>-594718000000</v>
      </c>
      <c r="E56" s="5">
        <v>594718000000</v>
      </c>
      <c r="F56" s="5">
        <v>734894000000</v>
      </c>
      <c r="G56" s="5">
        <v>622794000000</v>
      </c>
      <c r="I56" s="5">
        <v>2377735000000</v>
      </c>
      <c r="J56" s="5">
        <v>1765117000000</v>
      </c>
      <c r="K56" s="5">
        <v>1279738000000</v>
      </c>
      <c r="L56" s="5">
        <v>1795499000000</v>
      </c>
      <c r="M56" s="5">
        <v>1475945000000</v>
      </c>
      <c r="N56" s="5">
        <v>1300925000000</v>
      </c>
      <c r="O56" s="5">
        <v>1740365000000</v>
      </c>
      <c r="T56" s="5">
        <v>325467000000</v>
      </c>
      <c r="U56" s="5">
        <v>266550000000</v>
      </c>
      <c r="V56" s="5">
        <v>414097000000</v>
      </c>
      <c r="W56" s="5">
        <v>629859000000</v>
      </c>
      <c r="X56" s="5">
        <v>747100000000</v>
      </c>
    </row>
    <row r="57" spans="2:26" ht="15.5" x14ac:dyDescent="0.35">
      <c r="C57" t="s">
        <v>86</v>
      </c>
      <c r="D57" s="5">
        <v>-1079292000000</v>
      </c>
      <c r="E57" s="5">
        <v>-1054104000000</v>
      </c>
      <c r="F57" s="5">
        <v>-994345000000</v>
      </c>
      <c r="G57" s="5">
        <v>-1051529000000</v>
      </c>
      <c r="I57" s="5">
        <v>-4227156000000</v>
      </c>
      <c r="J57" s="5">
        <v>-4295266000000</v>
      </c>
      <c r="K57" s="5">
        <v>-4169793000000</v>
      </c>
      <c r="L57" s="5">
        <v>-3999917000000</v>
      </c>
      <c r="M57" s="5">
        <v>-3991829000000</v>
      </c>
      <c r="N57" s="5">
        <v>-3050672000000</v>
      </c>
      <c r="O57" s="5">
        <v>-3030488000000</v>
      </c>
      <c r="P57" s="5">
        <v>-2825002000000</v>
      </c>
      <c r="Q57" s="5">
        <v>-2670473000000</v>
      </c>
      <c r="R57" s="5">
        <v>-2874751000000</v>
      </c>
      <c r="S57" s="5">
        <v>-2860607000000</v>
      </c>
      <c r="T57" s="5">
        <v>-2813381000000</v>
      </c>
      <c r="U57" s="5">
        <v>-2850657000000</v>
      </c>
      <c r="V57" s="5">
        <v>-2856657000000</v>
      </c>
      <c r="W57" s="5">
        <v>-2617157000000</v>
      </c>
      <c r="X57" s="5">
        <v>-2710381000000</v>
      </c>
      <c r="Y57" s="5">
        <v>-2391218000000</v>
      </c>
      <c r="Z57" s="5">
        <v>-2413885000000</v>
      </c>
    </row>
    <row r="58" spans="2:26" ht="15.5" x14ac:dyDescent="0.35">
      <c r="C58" t="s">
        <v>1778</v>
      </c>
      <c r="D58" s="5">
        <v>-1194936000000</v>
      </c>
      <c r="E58" s="5">
        <v>-938460000000</v>
      </c>
      <c r="F58" s="5">
        <v>-1279258000000</v>
      </c>
      <c r="G58" s="5">
        <v>-955173000000</v>
      </c>
      <c r="I58" s="5">
        <v>-4227156000000</v>
      </c>
      <c r="J58" s="5">
        <v>-3929468000000</v>
      </c>
      <c r="K58" s="5">
        <v>-3782220000000</v>
      </c>
      <c r="L58" s="5">
        <v>-3622357000000</v>
      </c>
      <c r="M58" s="5">
        <v>-3689583000000</v>
      </c>
      <c r="N58" s="5">
        <v>-2821448000000</v>
      </c>
      <c r="O58" s="5">
        <v>-2835003000000</v>
      </c>
      <c r="P58" s="5">
        <v>-2643184000000</v>
      </c>
      <c r="Q58" s="5">
        <v>-2486511000000</v>
      </c>
      <c r="R58" s="5">
        <v>-2719126000000</v>
      </c>
      <c r="S58" s="5">
        <v>-2730359000000</v>
      </c>
      <c r="T58" s="5">
        <v>-2594255000000</v>
      </c>
      <c r="U58" s="5">
        <v>-2624168000000</v>
      </c>
      <c r="V58" s="5">
        <v>-2504461000000</v>
      </c>
      <c r="W58" s="5">
        <v>-2102611000000</v>
      </c>
    </row>
    <row r="59" spans="2:26" ht="15.5" x14ac:dyDescent="0.35">
      <c r="C59" t="s">
        <v>1732</v>
      </c>
      <c r="D59" s="5">
        <v>-1079292000000</v>
      </c>
      <c r="E59" s="5">
        <v>-1054104000000</v>
      </c>
      <c r="F59" s="5">
        <v>-994345000000</v>
      </c>
      <c r="G59" s="5">
        <v>-1051529000000</v>
      </c>
      <c r="I59" s="5">
        <v>-4227156000000</v>
      </c>
      <c r="J59" s="5">
        <v>-4295266000000</v>
      </c>
      <c r="K59" s="5">
        <v>-4169793000000</v>
      </c>
      <c r="L59" s="5">
        <v>-3999917000000</v>
      </c>
      <c r="M59" s="5">
        <v>-3991829000000</v>
      </c>
      <c r="N59" s="5">
        <v>-3050672000000</v>
      </c>
      <c r="O59" s="5">
        <v>-3030488000000</v>
      </c>
      <c r="P59" s="5">
        <v>-2825002000000</v>
      </c>
      <c r="Q59" s="5">
        <v>-2670473000000</v>
      </c>
      <c r="R59" s="5">
        <v>-2874751000000</v>
      </c>
      <c r="S59" s="5">
        <v>-2860607000000</v>
      </c>
      <c r="T59" s="5">
        <v>-2813381000000</v>
      </c>
      <c r="U59" s="5">
        <v>-2850657000000</v>
      </c>
      <c r="V59" s="5">
        <v>-2856657000000</v>
      </c>
      <c r="W59" s="5">
        <v>-2617157000000</v>
      </c>
      <c r="X59" s="5">
        <v>-2710381000000</v>
      </c>
      <c r="Y59" s="5">
        <v>-2391218000000</v>
      </c>
      <c r="Z59" s="5">
        <v>-2413885000000</v>
      </c>
    </row>
    <row r="60" spans="2:26" ht="15.5" x14ac:dyDescent="0.35">
      <c r="C60" t="s">
        <v>87</v>
      </c>
      <c r="D60" s="5">
        <v>556666000000</v>
      </c>
      <c r="E60" s="5">
        <v>827538000000</v>
      </c>
      <c r="F60" s="5">
        <v>749586000000</v>
      </c>
      <c r="G60" s="5">
        <v>731941000000</v>
      </c>
      <c r="I60" s="5">
        <v>3425568000000</v>
      </c>
      <c r="J60" s="5">
        <v>3658546000000</v>
      </c>
      <c r="K60" s="5">
        <v>3613460000000</v>
      </c>
      <c r="L60" s="5">
        <v>5065293000000</v>
      </c>
      <c r="M60" s="5">
        <v>5630012000000</v>
      </c>
      <c r="N60" s="5">
        <v>4905566000000</v>
      </c>
      <c r="O60" s="5">
        <v>5322877000000</v>
      </c>
      <c r="P60" s="5">
        <v>4618903000000</v>
      </c>
      <c r="Q60" s="5">
        <v>4382213000000</v>
      </c>
      <c r="R60" s="5">
        <v>3855525000000</v>
      </c>
      <c r="S60" s="5">
        <v>3584328000000</v>
      </c>
      <c r="T60" s="5">
        <v>3852597000000</v>
      </c>
      <c r="U60" s="5">
        <v>3671690000000</v>
      </c>
      <c r="V60" s="5">
        <v>3408603000000</v>
      </c>
      <c r="W60" s="5">
        <v>2773317000000</v>
      </c>
      <c r="X60" s="5">
        <v>2145526000000</v>
      </c>
      <c r="Y60" s="5">
        <v>1532627000000</v>
      </c>
      <c r="Z60" s="5">
        <v>1508055000000</v>
      </c>
    </row>
    <row r="61" spans="2:26" ht="15.5" x14ac:dyDescent="0.35">
      <c r="C61" t="s">
        <v>88</v>
      </c>
      <c r="D61" s="5">
        <v>-415315000000</v>
      </c>
      <c r="E61" s="5">
        <v>-451240000000</v>
      </c>
      <c r="F61" s="5">
        <v>-445340000000</v>
      </c>
      <c r="G61" s="5">
        <v>-518371000000</v>
      </c>
      <c r="I61" s="5">
        <v>-2001064000000</v>
      </c>
      <c r="J61" s="5">
        <v>-2052696000000</v>
      </c>
      <c r="K61" s="5">
        <v>-2112544000000</v>
      </c>
      <c r="L61" s="5">
        <v>-2147719000000</v>
      </c>
      <c r="M61" s="5">
        <v>-2191814000000</v>
      </c>
      <c r="N61" s="5">
        <v>-2085373000000</v>
      </c>
      <c r="O61" s="5">
        <v>-2063877000000</v>
      </c>
      <c r="P61" s="5">
        <v>-1879140000000</v>
      </c>
      <c r="Q61" s="5">
        <v>-1716460000000</v>
      </c>
      <c r="R61" s="5">
        <v>-1523592000000</v>
      </c>
      <c r="S61" s="5">
        <v>-1390128000000</v>
      </c>
      <c r="T61" s="5">
        <v>-1248988000000</v>
      </c>
      <c r="U61" s="5">
        <v>-1111426000000</v>
      </c>
      <c r="V61" s="5">
        <v>-1193789000000</v>
      </c>
      <c r="W61" s="5">
        <v>-1191747000000</v>
      </c>
      <c r="X61" s="5">
        <v>-956394000000</v>
      </c>
      <c r="Y61" s="5">
        <v>-925403000000</v>
      </c>
      <c r="Z61" s="5">
        <v>-863492000000</v>
      </c>
    </row>
    <row r="62" spans="2:26" ht="15.5" x14ac:dyDescent="0.35">
      <c r="C62" t="s">
        <v>90</v>
      </c>
      <c r="D62" s="5">
        <v>-415315000000</v>
      </c>
      <c r="E62" s="5">
        <v>-451240000000</v>
      </c>
      <c r="F62" s="5">
        <v>-445340000000</v>
      </c>
      <c r="G62" s="5">
        <v>-518371000000</v>
      </c>
      <c r="I62" s="5">
        <v>-2001064000000</v>
      </c>
      <c r="J62" s="5">
        <v>-2052696000000</v>
      </c>
      <c r="K62" s="5">
        <v>-2112544000000</v>
      </c>
      <c r="L62" s="5">
        <v>-2147719000000</v>
      </c>
      <c r="M62" s="5">
        <v>-2191814000000</v>
      </c>
      <c r="N62" s="5">
        <v>-2085373000000</v>
      </c>
      <c r="O62" s="5">
        <v>-2063877000000</v>
      </c>
      <c r="P62" s="5">
        <v>-1879140000000</v>
      </c>
      <c r="Q62" s="5">
        <v>-1716460000000</v>
      </c>
      <c r="R62" s="5">
        <v>-1523592000000</v>
      </c>
      <c r="S62" s="5">
        <v>-1390128000000</v>
      </c>
      <c r="T62" s="5">
        <v>-1248988000000</v>
      </c>
      <c r="U62" s="5">
        <v>-1111426000000</v>
      </c>
      <c r="V62" s="5">
        <v>-1193789000000</v>
      </c>
      <c r="W62" s="5">
        <v>-1191747000000</v>
      </c>
      <c r="X62" s="5">
        <v>-956394000000</v>
      </c>
      <c r="Y62" s="5">
        <v>-925403000000</v>
      </c>
      <c r="Z62" s="5">
        <v>-863492000000</v>
      </c>
    </row>
    <row r="63" spans="2:26" ht="15.5" x14ac:dyDescent="0.35">
      <c r="C63" t="s">
        <v>92</v>
      </c>
      <c r="D63" s="5">
        <v>141351000000</v>
      </c>
      <c r="E63" s="5">
        <v>376298000000</v>
      </c>
      <c r="F63" s="5">
        <v>304246000000</v>
      </c>
      <c r="G63" s="5">
        <v>213570000000</v>
      </c>
      <c r="I63" s="5">
        <v>1424504000000</v>
      </c>
      <c r="J63" s="5">
        <v>1605850000000</v>
      </c>
      <c r="K63" s="5">
        <v>1500916000000</v>
      </c>
      <c r="L63" s="5">
        <v>2917574000000</v>
      </c>
      <c r="M63" s="5">
        <v>3438198000000</v>
      </c>
      <c r="N63" s="5">
        <v>2820193000000</v>
      </c>
      <c r="O63" s="5">
        <v>3259000000000</v>
      </c>
      <c r="P63" s="5">
        <v>2739763000000</v>
      </c>
      <c r="Q63" s="5">
        <v>2665753000000</v>
      </c>
      <c r="R63" s="5">
        <v>2331933000000</v>
      </c>
      <c r="S63" s="5">
        <v>2194200000000</v>
      </c>
      <c r="T63" s="5">
        <v>2603609000000</v>
      </c>
      <c r="U63" s="5">
        <v>2560264000000</v>
      </c>
      <c r="V63" s="5">
        <v>2214814000000</v>
      </c>
      <c r="W63" s="5">
        <v>1581570000000</v>
      </c>
      <c r="X63" s="5">
        <v>1189132000000</v>
      </c>
      <c r="Y63" s="5">
        <v>607224000000</v>
      </c>
      <c r="Z63" s="5">
        <v>644563000000</v>
      </c>
    </row>
    <row r="64" spans="2:26" ht="15.5" x14ac:dyDescent="0.35">
      <c r="C64" t="s">
        <v>93</v>
      </c>
      <c r="D64" s="5">
        <v>-70937000000</v>
      </c>
      <c r="E64" s="5">
        <v>-42929000000</v>
      </c>
      <c r="F64" s="5">
        <v>341228000000</v>
      </c>
      <c r="G64" s="5">
        <v>-79676000000</v>
      </c>
      <c r="I64" s="5">
        <v>110425000000</v>
      </c>
      <c r="J64" s="5">
        <v>-261124000000</v>
      </c>
      <c r="K64" s="5">
        <v>-180735000000</v>
      </c>
      <c r="L64" s="5">
        <v>-135729000000</v>
      </c>
      <c r="M64" s="5">
        <v>-225758000000</v>
      </c>
      <c r="N64" s="5">
        <v>-480532000000</v>
      </c>
      <c r="O64" s="5">
        <v>-319882000000</v>
      </c>
      <c r="P64" s="5">
        <v>-636194000000</v>
      </c>
      <c r="Q64" s="5">
        <v>-250103000000</v>
      </c>
      <c r="R64" s="5">
        <v>-179001000000</v>
      </c>
      <c r="S64" s="5">
        <v>-513422000000</v>
      </c>
      <c r="T64" s="5">
        <v>-59830000000</v>
      </c>
      <c r="U64" s="5">
        <v>-166735000000</v>
      </c>
      <c r="V64" s="5">
        <v>45894000000</v>
      </c>
      <c r="W64" s="5">
        <v>-71046000000</v>
      </c>
      <c r="X64" s="5">
        <v>-164063000000</v>
      </c>
      <c r="Y64" s="5">
        <v>-46532000000</v>
      </c>
      <c r="Z64" s="5">
        <v>-408463000000</v>
      </c>
    </row>
    <row r="65" spans="3:26" ht="15.5" x14ac:dyDescent="0.35">
      <c r="C65" t="s">
        <v>27</v>
      </c>
      <c r="D65" s="5">
        <v>-47398000000</v>
      </c>
      <c r="E65" s="5">
        <v>-51304000000</v>
      </c>
      <c r="F65" s="5">
        <v>-61138000000</v>
      </c>
      <c r="G65" s="5">
        <v>-79921000000</v>
      </c>
      <c r="I65" s="5">
        <v>-307202000000</v>
      </c>
      <c r="J65" s="5">
        <v>-326422000000</v>
      </c>
      <c r="K65" s="5">
        <v>-192707000000</v>
      </c>
      <c r="L65" s="5">
        <v>-133811000000</v>
      </c>
      <c r="M65" s="5">
        <v>-262199000000</v>
      </c>
      <c r="N65" s="5">
        <v>-422210000000</v>
      </c>
      <c r="O65" s="5">
        <v>-436131000000</v>
      </c>
      <c r="P65" s="5">
        <v>-352721000000</v>
      </c>
      <c r="Q65" s="5">
        <v>-260040000000</v>
      </c>
      <c r="R65" s="5">
        <v>-193744000000</v>
      </c>
      <c r="S65" s="5">
        <v>-195588000000</v>
      </c>
      <c r="T65" s="5">
        <v>-58229000000</v>
      </c>
      <c r="U65" s="5">
        <v>-41044000000</v>
      </c>
      <c r="V65" s="5">
        <v>-42533000000</v>
      </c>
      <c r="W65" s="5">
        <v>-153568000000</v>
      </c>
      <c r="X65" s="5">
        <v>-217357000000</v>
      </c>
      <c r="Y65" s="5">
        <v>-262937000000</v>
      </c>
      <c r="Z65" s="5">
        <v>-227260000000</v>
      </c>
    </row>
    <row r="66" spans="3:26" ht="15.5" x14ac:dyDescent="0.35">
      <c r="C66" t="s">
        <v>313</v>
      </c>
      <c r="Q66" s="5">
        <v>-10279000000</v>
      </c>
      <c r="R66" s="5">
        <v>-25202000000</v>
      </c>
      <c r="S66" s="5">
        <v>-7916000000</v>
      </c>
      <c r="T66" s="5">
        <v>-6175000000</v>
      </c>
      <c r="U66" s="5">
        <v>-4053000000</v>
      </c>
      <c r="V66" s="5">
        <v>-1051000000</v>
      </c>
      <c r="Y66" s="5">
        <v>140000000</v>
      </c>
      <c r="Z66" s="5">
        <v>430000000</v>
      </c>
    </row>
    <row r="67" spans="3:26" ht="15.5" x14ac:dyDescent="0.35">
      <c r="C67" t="s">
        <v>94</v>
      </c>
      <c r="D67" s="5">
        <v>242000000</v>
      </c>
      <c r="E67" s="5">
        <v>11513000000</v>
      </c>
      <c r="F67" s="5">
        <v>8842000000</v>
      </c>
      <c r="G67" s="5">
        <v>8441000000</v>
      </c>
      <c r="I67" s="5">
        <v>37180000000</v>
      </c>
      <c r="J67" s="5">
        <v>46739000000</v>
      </c>
      <c r="K67" s="5">
        <v>49352000000</v>
      </c>
      <c r="L67" s="5">
        <v>41783000000</v>
      </c>
      <c r="M67" s="5">
        <v>40640000000</v>
      </c>
      <c r="N67" s="5">
        <v>29302000000</v>
      </c>
      <c r="O67" s="5">
        <v>24365000000</v>
      </c>
      <c r="P67" s="5">
        <v>29277000000</v>
      </c>
      <c r="Q67" s="5">
        <v>20491000000</v>
      </c>
      <c r="R67" s="5">
        <v>35897000000</v>
      </c>
      <c r="S67" s="5">
        <v>62226000000</v>
      </c>
      <c r="T67" s="5">
        <v>86421000000</v>
      </c>
      <c r="U67" s="5">
        <v>30692000000</v>
      </c>
      <c r="V67" s="5">
        <v>27593000000</v>
      </c>
      <c r="W67" s="5">
        <v>43591000000</v>
      </c>
      <c r="X67" s="5">
        <v>33720000000</v>
      </c>
      <c r="Y67" s="5">
        <v>29435000000</v>
      </c>
      <c r="Z67" s="5">
        <v>63376000000</v>
      </c>
    </row>
    <row r="68" spans="3:26" ht="15.5" x14ac:dyDescent="0.35">
      <c r="C68" t="s">
        <v>95</v>
      </c>
      <c r="D68" s="5">
        <v>-4557000000</v>
      </c>
      <c r="E68" s="5">
        <v>-4883000000</v>
      </c>
      <c r="F68" s="5">
        <v>218000000</v>
      </c>
      <c r="G68" s="5">
        <v>-7438000000</v>
      </c>
      <c r="I68" s="5">
        <v>-3306000000</v>
      </c>
      <c r="J68" s="5">
        <v>-518000000</v>
      </c>
      <c r="K68" s="5">
        <v>-12881000000</v>
      </c>
      <c r="L68" s="5">
        <v>-26604000000</v>
      </c>
      <c r="M68" s="5">
        <v>-14885000000</v>
      </c>
      <c r="N68" s="5">
        <v>-51404000000</v>
      </c>
      <c r="O68" s="5">
        <v>112262000000</v>
      </c>
      <c r="P68" s="5">
        <v>-299574000000</v>
      </c>
      <c r="Q68" s="5">
        <v>-30910000000</v>
      </c>
      <c r="R68" s="5">
        <v>44363000000</v>
      </c>
      <c r="S68" s="5">
        <v>-314839000000</v>
      </c>
      <c r="T68" s="5">
        <v>-77244000000</v>
      </c>
      <c r="U68" s="5">
        <v>-133713000000</v>
      </c>
      <c r="X68" s="5">
        <v>59318000000</v>
      </c>
      <c r="Y68" s="5">
        <v>230193000000</v>
      </c>
      <c r="Z68" s="5">
        <v>-202121000000</v>
      </c>
    </row>
    <row r="69" spans="3:26" ht="15.5" x14ac:dyDescent="0.35">
      <c r="C69" t="s">
        <v>96</v>
      </c>
      <c r="D69" s="5">
        <v>-70937000000</v>
      </c>
      <c r="E69" s="5">
        <v>-42929000000</v>
      </c>
      <c r="F69" s="5">
        <v>341228000000</v>
      </c>
      <c r="G69" s="5">
        <v>-79676000000</v>
      </c>
      <c r="I69" s="5">
        <v>110425000000</v>
      </c>
      <c r="J69" s="5">
        <v>-261124000000</v>
      </c>
      <c r="K69" s="5">
        <v>-180735000000</v>
      </c>
      <c r="L69" s="5">
        <v>-135729000000</v>
      </c>
      <c r="M69" s="5">
        <v>-225758000000</v>
      </c>
      <c r="N69" s="5">
        <v>-480532000000</v>
      </c>
      <c r="O69" s="5">
        <v>-319882000000</v>
      </c>
      <c r="P69" s="5">
        <v>-636194000000</v>
      </c>
      <c r="Q69" s="5">
        <v>-250103000000</v>
      </c>
      <c r="R69" s="5">
        <v>-179001000000</v>
      </c>
      <c r="S69" s="5">
        <v>-513422000000</v>
      </c>
      <c r="T69" s="5">
        <v>-59830000000</v>
      </c>
      <c r="U69" s="5">
        <v>-166735000000</v>
      </c>
      <c r="V69" s="5">
        <v>45894000000</v>
      </c>
      <c r="W69" s="5">
        <v>-71046000000</v>
      </c>
      <c r="X69" s="5">
        <v>-164063000000</v>
      </c>
      <c r="Y69" s="5">
        <v>-46532000000</v>
      </c>
      <c r="Z69" s="5">
        <v>-408463000000</v>
      </c>
    </row>
    <row r="70" spans="3:26" ht="15.5" x14ac:dyDescent="0.35">
      <c r="C70" t="s">
        <v>29</v>
      </c>
      <c r="D70" s="5">
        <v>70414000000</v>
      </c>
      <c r="E70" s="5">
        <v>333369000000</v>
      </c>
      <c r="F70" s="5">
        <v>645474000000</v>
      </c>
      <c r="G70" s="5">
        <v>133894000000</v>
      </c>
      <c r="I70" s="5">
        <v>1534929000000</v>
      </c>
      <c r="J70" s="5">
        <v>1344726000000</v>
      </c>
      <c r="K70" s="5">
        <v>1320181000000</v>
      </c>
      <c r="L70" s="5">
        <v>2781845000000</v>
      </c>
      <c r="M70" s="5">
        <v>3212440000000</v>
      </c>
      <c r="N70" s="5">
        <v>2339661000000</v>
      </c>
      <c r="O70" s="5">
        <v>2939118000000</v>
      </c>
      <c r="P70" s="5">
        <v>2103569000000</v>
      </c>
      <c r="Q70" s="5">
        <v>2415650000000</v>
      </c>
      <c r="R70" s="5">
        <v>2152932000000</v>
      </c>
      <c r="S70" s="5">
        <v>1680778000000</v>
      </c>
      <c r="T70" s="5">
        <v>2543779000000</v>
      </c>
      <c r="U70" s="5">
        <v>2393529000000</v>
      </c>
      <c r="V70" s="5">
        <v>2260708000000</v>
      </c>
      <c r="W70" s="5">
        <v>1510524000000</v>
      </c>
      <c r="X70" s="5">
        <v>1025069000000</v>
      </c>
      <c r="Y70" s="5">
        <v>560692000000</v>
      </c>
      <c r="Z70" s="5">
        <v>236100000000</v>
      </c>
    </row>
    <row r="71" spans="3:26" ht="15.5" x14ac:dyDescent="0.35">
      <c r="C71" t="s">
        <v>28</v>
      </c>
      <c r="D71" s="5">
        <v>-14165000000</v>
      </c>
      <c r="E71" s="5">
        <v>92374000000</v>
      </c>
      <c r="F71" s="5">
        <v>-50147000000</v>
      </c>
      <c r="G71" s="5">
        <v>-7387000000</v>
      </c>
      <c r="I71" s="5">
        <v>-94857000000</v>
      </c>
      <c r="J71" s="5">
        <v>-203251000000</v>
      </c>
      <c r="K71" s="5">
        <v>-228634000000</v>
      </c>
      <c r="L71" s="5">
        <v>-537671000000</v>
      </c>
      <c r="M71" s="5">
        <v>-635741000000</v>
      </c>
      <c r="N71" s="5">
        <v>-468633000000</v>
      </c>
      <c r="O71" s="5">
        <v>-586589000000</v>
      </c>
      <c r="P71" s="5">
        <v>-497948000000</v>
      </c>
      <c r="Q71" s="5">
        <v>-848104000000</v>
      </c>
      <c r="R71" s="5">
        <v>-669977000000</v>
      </c>
      <c r="S71" s="5">
        <v>-403810000000</v>
      </c>
      <c r="T71" s="5">
        <v>-660347000000</v>
      </c>
      <c r="U71" s="5">
        <v>-583687000000</v>
      </c>
      <c r="V71" s="5">
        <v>-497689000000</v>
      </c>
      <c r="W71" s="5">
        <v>-385353000000</v>
      </c>
      <c r="X71" s="5">
        <v>-280850000000</v>
      </c>
      <c r="Y71" s="5">
        <v>-164024000000</v>
      </c>
      <c r="Z71" s="5">
        <v>-71120000000</v>
      </c>
    </row>
    <row r="72" spans="3:26" ht="15.5" x14ac:dyDescent="0.35">
      <c r="C72" t="s">
        <v>100</v>
      </c>
      <c r="D72" s="5">
        <v>56249000000</v>
      </c>
      <c r="E72" s="5">
        <v>425743000000</v>
      </c>
      <c r="F72" s="5">
        <v>595327000000</v>
      </c>
      <c r="G72" s="5">
        <v>126507000000</v>
      </c>
      <c r="I72" s="5">
        <v>1440072000000</v>
      </c>
      <c r="J72" s="5">
        <v>1141475000000</v>
      </c>
      <c r="K72" s="5">
        <v>1091547000000</v>
      </c>
      <c r="L72" s="5">
        <v>2244174000000</v>
      </c>
      <c r="M72" s="5">
        <v>2576699000000</v>
      </c>
      <c r="N72" s="5">
        <v>1871028000000</v>
      </c>
      <c r="O72" s="5">
        <v>2352529000000</v>
      </c>
      <c r="P72" s="5">
        <v>1605621000000</v>
      </c>
      <c r="Q72" s="5">
        <v>1567546000000</v>
      </c>
      <c r="R72" s="5">
        <v>1482955000000</v>
      </c>
      <c r="S72" s="5">
        <v>1276968000000</v>
      </c>
      <c r="T72" s="5">
        <v>1883432000000</v>
      </c>
      <c r="U72" s="5">
        <v>1809842000000</v>
      </c>
      <c r="V72" s="5">
        <v>1763019000000</v>
      </c>
      <c r="W72" s="5">
        <v>1125171000000</v>
      </c>
      <c r="X72" s="5">
        <v>744219000000</v>
      </c>
      <c r="Y72" s="5">
        <v>396668000000</v>
      </c>
      <c r="Z72" s="5">
        <v>164980000000</v>
      </c>
    </row>
    <row r="73" spans="3:26" ht="15.5" x14ac:dyDescent="0.35">
      <c r="C73" t="s">
        <v>101</v>
      </c>
      <c r="X73" s="5">
        <v>-14001000000</v>
      </c>
      <c r="Y73" s="5">
        <v>-11051000000</v>
      </c>
      <c r="Z73" s="5">
        <v>1975000000</v>
      </c>
    </row>
    <row r="74" spans="3:26" ht="15.5" x14ac:dyDescent="0.35">
      <c r="C74" t="s">
        <v>104</v>
      </c>
      <c r="D74" s="5">
        <v>56249000000</v>
      </c>
      <c r="E74" s="5">
        <v>425743000000</v>
      </c>
      <c r="F74" s="5">
        <v>595327000000</v>
      </c>
      <c r="G74" s="5">
        <v>126507000000</v>
      </c>
      <c r="I74" s="5">
        <v>1440072000000</v>
      </c>
      <c r="J74" s="5">
        <v>1141475000000</v>
      </c>
      <c r="K74" s="5">
        <v>1091547000000</v>
      </c>
      <c r="L74" s="5">
        <v>2244174000000</v>
      </c>
      <c r="M74" s="5">
        <v>2576699000000</v>
      </c>
      <c r="N74" s="5">
        <v>1871028000000</v>
      </c>
      <c r="O74" s="5">
        <v>2352529000000</v>
      </c>
      <c r="P74" s="5">
        <v>1605621000000</v>
      </c>
      <c r="Q74" s="5">
        <v>1567546000000</v>
      </c>
      <c r="R74" s="5">
        <v>1482955000000</v>
      </c>
      <c r="S74" s="5">
        <v>1276968000000</v>
      </c>
      <c r="T74" s="5">
        <v>1883432000000</v>
      </c>
      <c r="U74" s="5">
        <v>1809842000000</v>
      </c>
      <c r="V74" s="5">
        <v>1763019000000</v>
      </c>
      <c r="W74" s="5">
        <v>1125171000000</v>
      </c>
      <c r="X74" s="5">
        <v>730218000000</v>
      </c>
      <c r="Y74" s="5">
        <v>385617000000</v>
      </c>
      <c r="Z74" s="5">
        <v>166955000000</v>
      </c>
    </row>
    <row r="75" spans="3:26" ht="15.5" x14ac:dyDescent="0.35">
      <c r="C75" t="s">
        <v>105</v>
      </c>
      <c r="D75" s="5">
        <v>-26713000000</v>
      </c>
      <c r="E75" s="5">
        <v>-18097000000</v>
      </c>
      <c r="F75" s="5">
        <v>-330471000000</v>
      </c>
      <c r="G75" s="5">
        <v>-631000000</v>
      </c>
      <c r="I75" s="5">
        <v>-330989000000</v>
      </c>
      <c r="J75" s="5">
        <v>7833000000</v>
      </c>
      <c r="K75" s="5">
        <v>-8179000000</v>
      </c>
      <c r="L75" s="5">
        <v>-3515000000</v>
      </c>
      <c r="M75" s="5">
        <v>-33817000000</v>
      </c>
      <c r="N75" s="5">
        <v>-3402000000</v>
      </c>
      <c r="O75" s="5">
        <v>9955000000</v>
      </c>
      <c r="P75" s="5">
        <v>24005000000</v>
      </c>
      <c r="Q75" s="5">
        <v>6399000000</v>
      </c>
      <c r="R75" s="5">
        <v>62339000000</v>
      </c>
      <c r="S75" s="5">
        <v>-14288000000</v>
      </c>
      <c r="T75" s="5">
        <v>-32491000000</v>
      </c>
      <c r="U75" s="5">
        <v>-18752000000</v>
      </c>
      <c r="V75" s="5">
        <v>18265000000</v>
      </c>
      <c r="W75" s="5">
        <v>28212000000</v>
      </c>
    </row>
    <row r="76" spans="3:26" ht="15.5" x14ac:dyDescent="0.35">
      <c r="C76" t="s">
        <v>103</v>
      </c>
    </row>
    <row r="77" spans="3:26" ht="15.5" x14ac:dyDescent="0.35">
      <c r="C77" t="s">
        <v>106</v>
      </c>
      <c r="D77" s="5">
        <v>-26713000000</v>
      </c>
      <c r="E77" s="5">
        <v>-18097000000</v>
      </c>
      <c r="F77" s="5">
        <v>-330471000000</v>
      </c>
      <c r="G77" s="5">
        <v>-631000000</v>
      </c>
      <c r="I77" s="5">
        <v>-330989000000</v>
      </c>
      <c r="J77" s="5">
        <v>7833000000</v>
      </c>
      <c r="K77" s="5">
        <v>-8179000000</v>
      </c>
      <c r="L77" s="5">
        <v>-3515000000</v>
      </c>
      <c r="M77" s="5">
        <v>-33817000000</v>
      </c>
      <c r="N77" s="5">
        <v>-3402000000</v>
      </c>
      <c r="O77" s="5">
        <v>9955000000</v>
      </c>
      <c r="P77" s="5">
        <v>24005000000</v>
      </c>
      <c r="Q77" s="5">
        <v>6399000000</v>
      </c>
      <c r="R77" s="5">
        <v>62339000000</v>
      </c>
      <c r="S77" s="5">
        <v>-14288000000</v>
      </c>
      <c r="T77" s="5">
        <v>-32491000000</v>
      </c>
      <c r="U77" s="5">
        <v>-18752000000</v>
      </c>
      <c r="V77" s="5">
        <v>18265000000</v>
      </c>
      <c r="W77" s="5">
        <v>28212000000</v>
      </c>
    </row>
    <row r="78" spans="3:26" ht="15.5" x14ac:dyDescent="0.35">
      <c r="C78" t="s">
        <v>107</v>
      </c>
      <c r="D78" s="5">
        <v>29536000000</v>
      </c>
      <c r="E78" s="5">
        <v>407646000000</v>
      </c>
      <c r="F78" s="5">
        <v>264856000000</v>
      </c>
      <c r="G78" s="5">
        <v>125876000000</v>
      </c>
      <c r="I78" s="5">
        <v>1109083000000</v>
      </c>
      <c r="J78" s="5">
        <v>1149308000000</v>
      </c>
      <c r="K78" s="5">
        <v>1083368000000</v>
      </c>
      <c r="L78" s="5">
        <v>2240659000000</v>
      </c>
      <c r="M78" s="5">
        <v>2542882000000</v>
      </c>
      <c r="N78" s="5">
        <v>1867626000000</v>
      </c>
      <c r="O78" s="5">
        <v>2362484000000</v>
      </c>
      <c r="P78" s="5">
        <v>1629626000000</v>
      </c>
      <c r="Q78" s="5">
        <v>1573945000000</v>
      </c>
      <c r="R78" s="5">
        <v>1545294000000</v>
      </c>
      <c r="S78" s="5">
        <v>1262680000000</v>
      </c>
      <c r="T78" s="5">
        <v>1850941000000</v>
      </c>
      <c r="U78" s="5">
        <v>1791090000000</v>
      </c>
      <c r="V78" s="5">
        <v>1781284000000</v>
      </c>
      <c r="W78" s="5">
        <v>1153383000000</v>
      </c>
    </row>
    <row r="79" spans="3:26" ht="15.5" x14ac:dyDescent="0.35">
      <c r="C79" t="s">
        <v>108</v>
      </c>
      <c r="D79" s="5">
        <v>56249000000</v>
      </c>
      <c r="E79" s="5">
        <v>425743000000</v>
      </c>
      <c r="F79" s="5">
        <v>595327000000</v>
      </c>
      <c r="G79" s="5">
        <v>126507000000</v>
      </c>
      <c r="I79" s="5">
        <v>1440072000000</v>
      </c>
      <c r="J79" s="5">
        <v>1141475000000</v>
      </c>
      <c r="K79" s="5">
        <v>1091547000000</v>
      </c>
      <c r="L79" s="5">
        <v>2244174000000</v>
      </c>
      <c r="M79" s="5">
        <v>2576699000000</v>
      </c>
      <c r="N79" s="5">
        <v>1871028000000</v>
      </c>
      <c r="O79" s="5">
        <v>2352529000000</v>
      </c>
      <c r="P79" s="5">
        <v>1605621000000</v>
      </c>
      <c r="Q79" s="5">
        <v>1567546000000</v>
      </c>
      <c r="R79" s="5">
        <v>1482955000000</v>
      </c>
      <c r="S79" s="5">
        <v>1276968000000</v>
      </c>
      <c r="T79" s="5">
        <v>1883432000000</v>
      </c>
      <c r="U79" s="5">
        <v>1809842000000</v>
      </c>
      <c r="V79" s="5">
        <v>1763019000000</v>
      </c>
      <c r="W79" s="5">
        <v>1125171000000</v>
      </c>
      <c r="X79" s="5">
        <v>730218000000</v>
      </c>
      <c r="Y79" s="5">
        <v>385617000000</v>
      </c>
      <c r="Z79" s="5">
        <v>166955000000</v>
      </c>
    </row>
    <row r="80" spans="3:26" ht="15.5" x14ac:dyDescent="0.35">
      <c r="C80" t="s">
        <v>8</v>
      </c>
      <c r="D80" s="5">
        <v>21948000000</v>
      </c>
      <c r="E80" s="5">
        <v>373028000000</v>
      </c>
      <c r="F80" s="5">
        <v>237319000000</v>
      </c>
      <c r="G80" s="5">
        <v>117531000000</v>
      </c>
      <c r="I80" s="5">
        <v>990486000000</v>
      </c>
      <c r="J80" s="5">
        <v>1081055000000</v>
      </c>
      <c r="K80" s="5">
        <v>1024536000000</v>
      </c>
      <c r="L80" s="5">
        <v>2052885000000</v>
      </c>
      <c r="M80" s="5">
        <v>2343565000000</v>
      </c>
      <c r="N80" s="5">
        <v>1744117000000</v>
      </c>
      <c r="O80" s="5">
        <v>2243271000000</v>
      </c>
      <c r="P80" s="5">
        <v>1555400000000</v>
      </c>
      <c r="Q80" s="5">
        <v>1459916000000</v>
      </c>
      <c r="R80" s="5">
        <v>1429732000000</v>
      </c>
      <c r="S80" s="5">
        <v>1167579000000</v>
      </c>
      <c r="T80" s="5">
        <v>1729503000000</v>
      </c>
      <c r="U80" s="5">
        <v>1672420000000</v>
      </c>
      <c r="V80" s="5">
        <v>1675352000000</v>
      </c>
      <c r="W80" s="5">
        <v>1098415000000</v>
      </c>
    </row>
    <row r="81" spans="2:26" ht="15.5" x14ac:dyDescent="0.35">
      <c r="C81" t="s">
        <v>109</v>
      </c>
      <c r="D81" s="5">
        <v>56249000000</v>
      </c>
      <c r="E81" s="5">
        <v>425743000000</v>
      </c>
      <c r="F81" s="5">
        <v>595327000000</v>
      </c>
      <c r="G81" s="5">
        <v>126507000000</v>
      </c>
      <c r="I81" s="5">
        <v>1440072000000</v>
      </c>
      <c r="J81" s="5">
        <v>1141475000000</v>
      </c>
      <c r="K81" s="5">
        <v>1091547000000</v>
      </c>
      <c r="L81" s="5">
        <v>2244174000000</v>
      </c>
      <c r="M81" s="5">
        <v>2576699000000</v>
      </c>
      <c r="N81" s="5">
        <v>1871028000000</v>
      </c>
      <c r="O81" s="5">
        <v>2352529000000</v>
      </c>
      <c r="P81" s="5">
        <v>1605621000000</v>
      </c>
      <c r="Q81" s="5">
        <v>1567546000000</v>
      </c>
      <c r="R81" s="5">
        <v>1482955000000</v>
      </c>
      <c r="S81" s="5">
        <v>1276968000000</v>
      </c>
      <c r="T81" s="5">
        <v>1883432000000</v>
      </c>
      <c r="U81" s="5">
        <v>1809842000000</v>
      </c>
      <c r="V81" s="5">
        <v>1763019000000</v>
      </c>
      <c r="W81" s="5">
        <v>1125171000000</v>
      </c>
      <c r="X81" s="5">
        <v>730218000000</v>
      </c>
      <c r="Y81" s="5">
        <v>385617000000</v>
      </c>
      <c r="Z81" s="5">
        <v>166955000000</v>
      </c>
    </row>
    <row r="82" spans="2:26" ht="15.5" x14ac:dyDescent="0.35">
      <c r="C82" t="s">
        <v>110</v>
      </c>
      <c r="D82" s="5">
        <v>29536000000</v>
      </c>
      <c r="E82" s="5">
        <v>407646000000</v>
      </c>
      <c r="F82" s="5">
        <v>264856000000</v>
      </c>
      <c r="G82" s="5">
        <v>125876000000</v>
      </c>
      <c r="I82" s="5">
        <v>1109083000000</v>
      </c>
      <c r="J82" s="5">
        <v>1149308000000</v>
      </c>
      <c r="K82" s="5">
        <v>1083368000000</v>
      </c>
      <c r="L82" s="5">
        <v>2240659000000</v>
      </c>
      <c r="M82" s="5">
        <v>2542882000000</v>
      </c>
      <c r="N82" s="5">
        <v>1867626000000</v>
      </c>
      <c r="O82" s="5">
        <v>2362484000000</v>
      </c>
      <c r="P82" s="5">
        <v>1629626000000</v>
      </c>
      <c r="Q82" s="5">
        <v>1573945000000</v>
      </c>
      <c r="R82" s="5">
        <v>1545294000000</v>
      </c>
      <c r="S82" s="5">
        <v>1262680000000</v>
      </c>
      <c r="T82" s="5">
        <v>1850941000000</v>
      </c>
      <c r="U82" s="5">
        <v>1791090000000</v>
      </c>
      <c r="V82" s="5">
        <v>1781284000000</v>
      </c>
      <c r="W82" s="5">
        <v>1153383000000</v>
      </c>
    </row>
    <row r="83" spans="2:26" ht="15.5" x14ac:dyDescent="0.35">
      <c r="C83" t="s">
        <v>111</v>
      </c>
      <c r="D83" s="5">
        <v>29536000000</v>
      </c>
      <c r="E83" s="5">
        <v>407646000000</v>
      </c>
      <c r="F83" s="5">
        <v>264856000000</v>
      </c>
      <c r="G83" s="5">
        <v>125876000000</v>
      </c>
      <c r="I83" s="5">
        <v>1109083000000</v>
      </c>
      <c r="J83" s="5">
        <v>1149308000000</v>
      </c>
      <c r="K83" s="5">
        <v>1083368000000</v>
      </c>
      <c r="L83" s="5">
        <v>2240659000000</v>
      </c>
      <c r="M83" s="5">
        <v>2542882000000</v>
      </c>
      <c r="N83" s="5">
        <v>1867626000000</v>
      </c>
      <c r="O83" s="5">
        <v>2362484000000</v>
      </c>
      <c r="P83" s="5">
        <v>1629626000000</v>
      </c>
      <c r="Q83" s="5">
        <v>1573945000000</v>
      </c>
      <c r="R83" s="5">
        <v>1545294000000</v>
      </c>
      <c r="S83" s="5">
        <v>1262680000000</v>
      </c>
      <c r="T83" s="5">
        <v>1850941000000</v>
      </c>
      <c r="U83" s="5">
        <v>1791090000000</v>
      </c>
      <c r="V83" s="5">
        <v>1781284000000</v>
      </c>
      <c r="W83" s="5">
        <v>1153383000000</v>
      </c>
    </row>
    <row r="85" spans="2:26" ht="15.5" x14ac:dyDescent="0.35">
      <c r="B85" t="s">
        <v>112</v>
      </c>
      <c r="C85" t="s">
        <v>113</v>
      </c>
    </row>
    <row r="86" spans="2:26" ht="15.5" x14ac:dyDescent="0.35">
      <c r="C86" t="s">
        <v>114</v>
      </c>
    </row>
    <row r="87" spans="2:26" ht="15.5" x14ac:dyDescent="0.35">
      <c r="C87" t="s">
        <v>20</v>
      </c>
      <c r="D87" s="5">
        <v>812681000000</v>
      </c>
      <c r="E87" s="5">
        <v>1054191000000</v>
      </c>
      <c r="F87" s="5">
        <v>1075527000000</v>
      </c>
      <c r="G87" s="5">
        <v>1142578000000</v>
      </c>
      <c r="I87" s="5">
        <v>1075527000000</v>
      </c>
      <c r="J87" s="5">
        <v>1361344000000</v>
      </c>
      <c r="K87" s="5">
        <v>1487186000000</v>
      </c>
      <c r="L87" s="5">
        <v>1307904000000</v>
      </c>
      <c r="M87" s="5">
        <v>1286276000000</v>
      </c>
      <c r="N87" s="5">
        <v>940195000000</v>
      </c>
      <c r="O87" s="5">
        <v>630869000000</v>
      </c>
      <c r="P87" s="5">
        <v>720247000000</v>
      </c>
      <c r="Q87" s="5">
        <v>468985000000</v>
      </c>
      <c r="R87" s="5">
        <v>499174000000</v>
      </c>
      <c r="S87" s="5">
        <v>398456000000</v>
      </c>
      <c r="T87" s="5">
        <v>1132001000000</v>
      </c>
      <c r="U87" s="5">
        <v>574761000000</v>
      </c>
      <c r="V87" s="5">
        <v>528415000000</v>
      </c>
      <c r="W87" s="5">
        <v>837230000000</v>
      </c>
      <c r="X87" s="5">
        <v>1080409000000</v>
      </c>
      <c r="Y87" s="5">
        <v>1118477000000</v>
      </c>
      <c r="Z87" s="5">
        <v>1240939000000</v>
      </c>
    </row>
    <row r="88" spans="2:26" ht="15.5" x14ac:dyDescent="0.35">
      <c r="C88" t="s">
        <v>119</v>
      </c>
      <c r="G88" s="5">
        <v>20899000000</v>
      </c>
      <c r="J88" s="5">
        <v>13844000000</v>
      </c>
      <c r="K88" s="5">
        <v>11545000000</v>
      </c>
      <c r="L88" s="5">
        <v>13162000000</v>
      </c>
      <c r="M88" s="5">
        <v>13059000000</v>
      </c>
      <c r="N88" s="5">
        <v>16579000000</v>
      </c>
      <c r="O88" s="5">
        <v>24603000000</v>
      </c>
      <c r="P88" s="5">
        <v>75197000000</v>
      </c>
      <c r="Q88" s="5">
        <v>73894000000</v>
      </c>
      <c r="R88" s="5">
        <v>36441000000</v>
      </c>
      <c r="S88" s="5">
        <v>7145000000</v>
      </c>
      <c r="T88" s="5">
        <v>3818000000</v>
      </c>
      <c r="U88" s="5">
        <v>6401000000</v>
      </c>
      <c r="V88" s="5">
        <v>5809000000</v>
      </c>
      <c r="W88" s="5">
        <v>4774000000</v>
      </c>
      <c r="X88" s="5">
        <v>2679000000</v>
      </c>
      <c r="Y88" s="5">
        <v>7105000000</v>
      </c>
      <c r="Z88" s="5">
        <v>5111000000</v>
      </c>
    </row>
    <row r="89" spans="2:26" ht="15.5" x14ac:dyDescent="0.35">
      <c r="C89" t="s">
        <v>118</v>
      </c>
      <c r="G89" s="5">
        <v>24640000000</v>
      </c>
      <c r="J89" s="5">
        <v>23480000000</v>
      </c>
      <c r="K89" s="5">
        <v>22051000000</v>
      </c>
      <c r="L89" s="5">
        <v>25512000000</v>
      </c>
      <c r="M89" s="5">
        <v>28669000000</v>
      </c>
      <c r="N89" s="5">
        <v>27003000000</v>
      </c>
      <c r="O89" s="5">
        <v>67145000000</v>
      </c>
      <c r="P89" s="5">
        <v>77969000000</v>
      </c>
      <c r="Q89" s="5">
        <v>80018000000</v>
      </c>
      <c r="R89" s="5">
        <v>48850000000</v>
      </c>
      <c r="S89" s="5">
        <v>85291000000</v>
      </c>
      <c r="T89" s="5">
        <v>67948000000</v>
      </c>
      <c r="U89" s="5">
        <v>158607000000</v>
      </c>
      <c r="V89" s="5">
        <v>22495000000</v>
      </c>
      <c r="W89" s="5">
        <v>18405000000</v>
      </c>
      <c r="X89" s="5">
        <v>157660000000</v>
      </c>
      <c r="Y89" s="5">
        <v>50641000000</v>
      </c>
      <c r="Z89" s="5">
        <v>60798000000</v>
      </c>
    </row>
    <row r="90" spans="2:26" ht="15.5" x14ac:dyDescent="0.35">
      <c r="C90" t="s">
        <v>1265</v>
      </c>
      <c r="D90" s="5">
        <v>812681000000</v>
      </c>
      <c r="E90" s="5">
        <v>1054191000000</v>
      </c>
      <c r="F90" s="5">
        <v>1075527000000</v>
      </c>
      <c r="G90" s="5">
        <v>1142578000000</v>
      </c>
      <c r="I90" s="5">
        <v>1075527000000</v>
      </c>
      <c r="J90" s="5">
        <v>1361344000000</v>
      </c>
      <c r="K90" s="5">
        <v>1487186000000</v>
      </c>
      <c r="L90" s="5">
        <v>1307904000000</v>
      </c>
      <c r="M90" s="5">
        <v>1286276000000</v>
      </c>
      <c r="N90" s="5">
        <v>940195000000</v>
      </c>
      <c r="O90" s="5">
        <v>630869000000</v>
      </c>
      <c r="P90" s="5">
        <v>720247000000</v>
      </c>
      <c r="Q90" s="5">
        <v>468985000000</v>
      </c>
      <c r="R90" s="5">
        <v>499174000000</v>
      </c>
      <c r="S90" s="5">
        <v>398456000000</v>
      </c>
      <c r="T90" s="5">
        <v>1132001000000</v>
      </c>
      <c r="U90" s="5">
        <v>574761000000</v>
      </c>
      <c r="V90" s="5">
        <v>528415000000</v>
      </c>
      <c r="W90" s="5">
        <v>837230000000</v>
      </c>
      <c r="X90" s="5">
        <v>1080409000000</v>
      </c>
      <c r="Y90" s="5">
        <v>1118477000000</v>
      </c>
      <c r="Z90" s="5">
        <v>1240939000000</v>
      </c>
    </row>
    <row r="91" spans="2:26" ht="15.5" x14ac:dyDescent="0.35">
      <c r="C91" t="s">
        <v>117</v>
      </c>
      <c r="D91" s="5">
        <v>4052652000000</v>
      </c>
      <c r="E91" s="5">
        <v>4118139000000</v>
      </c>
      <c r="F91" s="5">
        <v>4012340000000</v>
      </c>
      <c r="G91" s="5">
        <v>3793110000000</v>
      </c>
      <c r="I91" s="5">
        <v>4012340000000</v>
      </c>
      <c r="J91" s="5">
        <v>3428448000000</v>
      </c>
      <c r="K91" s="5">
        <v>3129711000000</v>
      </c>
      <c r="L91" s="5">
        <v>3167650000000</v>
      </c>
      <c r="M91" s="5">
        <v>3054272000000</v>
      </c>
      <c r="N91" s="5">
        <v>2935363000000</v>
      </c>
      <c r="O91" s="5">
        <v>2916877000000</v>
      </c>
      <c r="P91" s="5">
        <v>2785628000000</v>
      </c>
      <c r="Q91" s="5">
        <v>2880932000000</v>
      </c>
      <c r="R91" s="5">
        <v>2923908000000</v>
      </c>
      <c r="S91" s="5">
        <v>3020273000000</v>
      </c>
      <c r="T91" s="5">
        <v>2994261000000</v>
      </c>
      <c r="U91" s="5">
        <v>2712218000000</v>
      </c>
      <c r="V91" s="5">
        <v>2435960000000</v>
      </c>
      <c r="W91" s="5">
        <v>2309019000000</v>
      </c>
      <c r="X91" s="5">
        <v>1985624000000</v>
      </c>
      <c r="Y91" s="5">
        <v>1628922000000</v>
      </c>
      <c r="Z91" s="5">
        <v>1663489000000</v>
      </c>
    </row>
    <row r="92" spans="2:26" ht="15.5" x14ac:dyDescent="0.35">
      <c r="C92" t="s">
        <v>120</v>
      </c>
      <c r="D92" s="5">
        <v>4052652000000</v>
      </c>
      <c r="E92" s="5">
        <v>4118139000000</v>
      </c>
      <c r="F92" s="5">
        <v>4012340000000</v>
      </c>
      <c r="G92" s="5">
        <v>3793110000000</v>
      </c>
      <c r="I92" s="5">
        <v>4012340000000</v>
      </c>
      <c r="J92" s="5">
        <v>3428448000000</v>
      </c>
      <c r="K92" s="5">
        <v>3129711000000</v>
      </c>
      <c r="L92" s="5">
        <v>3167650000000</v>
      </c>
      <c r="M92" s="5">
        <v>3054272000000</v>
      </c>
      <c r="N92" s="5">
        <v>2935363000000</v>
      </c>
      <c r="O92" s="5">
        <v>2916877000000</v>
      </c>
      <c r="P92" s="5">
        <v>2785628000000</v>
      </c>
      <c r="Q92" s="5">
        <v>2880932000000</v>
      </c>
      <c r="R92" s="5">
        <v>2923908000000</v>
      </c>
      <c r="S92" s="5">
        <v>3020273000000</v>
      </c>
      <c r="T92" s="5">
        <v>2994261000000</v>
      </c>
      <c r="U92" s="5">
        <v>2712218000000</v>
      </c>
      <c r="V92" s="5">
        <v>2435960000000</v>
      </c>
      <c r="W92" s="5">
        <v>2309019000000</v>
      </c>
      <c r="X92" s="5">
        <v>1985624000000</v>
      </c>
      <c r="Y92" s="5">
        <v>1628922000000</v>
      </c>
      <c r="Z92" s="5">
        <v>1663489000000</v>
      </c>
    </row>
    <row r="93" spans="2:26" ht="15.5" x14ac:dyDescent="0.35">
      <c r="C93" t="s">
        <v>121</v>
      </c>
      <c r="D93" s="5">
        <v>221265000000</v>
      </c>
      <c r="E93" s="5">
        <v>221265000000</v>
      </c>
      <c r="F93" s="5">
        <v>217883000000</v>
      </c>
      <c r="I93" s="5">
        <v>217883000000</v>
      </c>
      <c r="S93" s="5">
        <v>2400000000</v>
      </c>
      <c r="T93" s="5">
        <v>7200000000</v>
      </c>
    </row>
    <row r="94" spans="2:26" ht="15.5" x14ac:dyDescent="0.35">
      <c r="C94" t="s">
        <v>122</v>
      </c>
      <c r="D94" s="5">
        <v>537606000000</v>
      </c>
      <c r="E94" s="5">
        <v>540479000000</v>
      </c>
      <c r="F94" s="5">
        <v>409436000000</v>
      </c>
      <c r="G94" s="5">
        <v>527954000000</v>
      </c>
      <c r="I94" s="5">
        <v>409436000000</v>
      </c>
      <c r="J94" s="5">
        <v>468951000000</v>
      </c>
      <c r="K94" s="5">
        <v>265838000000</v>
      </c>
      <c r="L94" s="5">
        <v>355531000000</v>
      </c>
      <c r="M94" s="5">
        <v>545128000000</v>
      </c>
      <c r="N94" s="5">
        <v>433172000000</v>
      </c>
      <c r="O94" s="5">
        <v>384519000000</v>
      </c>
      <c r="P94" s="5">
        <v>296384000000</v>
      </c>
      <c r="Q94" s="5">
        <v>145144000000</v>
      </c>
      <c r="R94" s="5">
        <v>129808000000</v>
      </c>
      <c r="S94" s="5">
        <v>375036000000</v>
      </c>
      <c r="T94" s="5">
        <v>221215000000</v>
      </c>
      <c r="U94" s="5">
        <v>349310000000</v>
      </c>
      <c r="V94" s="5">
        <v>179470000000</v>
      </c>
      <c r="W94" s="5">
        <v>249381000000</v>
      </c>
      <c r="X94" s="5">
        <v>217370000000</v>
      </c>
      <c r="Y94" s="5">
        <v>204465000000</v>
      </c>
      <c r="Z94" s="5">
        <v>303099000000</v>
      </c>
    </row>
    <row r="95" spans="2:26" ht="15.5" x14ac:dyDescent="0.35">
      <c r="C95" t="s">
        <v>123</v>
      </c>
      <c r="D95" s="5">
        <v>3794062000000</v>
      </c>
      <c r="E95" s="5">
        <v>3616815000000</v>
      </c>
      <c r="F95" s="5">
        <v>3486480000000</v>
      </c>
      <c r="G95" s="5">
        <v>3968791000000</v>
      </c>
      <c r="I95" s="5">
        <v>3486480000000</v>
      </c>
      <c r="J95" s="5">
        <v>3978698000000</v>
      </c>
      <c r="K95" s="5">
        <v>3794661000000</v>
      </c>
      <c r="L95" s="5">
        <v>3689182000000</v>
      </c>
      <c r="M95" s="5">
        <v>2896785000000</v>
      </c>
      <c r="N95" s="5">
        <v>2867032000000</v>
      </c>
      <c r="O95" s="5">
        <v>2794388000000</v>
      </c>
      <c r="P95" s="5">
        <v>2756906000000</v>
      </c>
      <c r="Q95" s="5">
        <v>2358897000000</v>
      </c>
      <c r="R95" s="5">
        <v>1950303000000</v>
      </c>
      <c r="S95" s="5">
        <v>1593231000000</v>
      </c>
      <c r="T95" s="5">
        <v>1634832000000</v>
      </c>
      <c r="U95" s="5">
        <v>1332726000000</v>
      </c>
      <c r="V95" s="5">
        <v>1139486000000</v>
      </c>
      <c r="W95" s="5">
        <v>894311000000</v>
      </c>
      <c r="X95" s="5">
        <v>915310000000</v>
      </c>
      <c r="Y95" s="5">
        <v>951030000000</v>
      </c>
      <c r="Z95" s="5">
        <v>932237000000</v>
      </c>
    </row>
    <row r="96" spans="2:26" ht="15.5" x14ac:dyDescent="0.35">
      <c r="C96" t="s">
        <v>103</v>
      </c>
    </row>
    <row r="97" spans="3:26" ht="15.5" x14ac:dyDescent="0.35">
      <c r="C97" t="s">
        <v>91</v>
      </c>
      <c r="D97" s="5">
        <v>-3039135000000</v>
      </c>
      <c r="E97" s="5">
        <v>-3012422000000</v>
      </c>
      <c r="F97" s="5">
        <v>-2994325000000</v>
      </c>
      <c r="G97" s="5">
        <v>-1991592000000</v>
      </c>
      <c r="I97" s="5">
        <v>-2994325000000</v>
      </c>
      <c r="J97" s="5">
        <v>-1991074000000</v>
      </c>
      <c r="K97" s="5">
        <v>-2371189000000</v>
      </c>
      <c r="L97" s="5">
        <v>-2369101000000</v>
      </c>
      <c r="M97" s="5">
        <v>-2404137000000</v>
      </c>
      <c r="N97" s="5">
        <v>-2976754000000</v>
      </c>
      <c r="O97" s="5">
        <v>-3092535000000</v>
      </c>
      <c r="P97" s="5">
        <v>-2832982000000</v>
      </c>
      <c r="Q97" s="5">
        <v>-2417181000000</v>
      </c>
      <c r="R97" s="5">
        <v>-1767969000000</v>
      </c>
      <c r="S97" s="5">
        <v>-816702000000</v>
      </c>
      <c r="T97" s="5">
        <v>-554153000000</v>
      </c>
      <c r="U97" s="5">
        <v>-441606000000</v>
      </c>
      <c r="V97" s="5">
        <v>-345700000000</v>
      </c>
      <c r="W97" s="5">
        <v>-20760000000</v>
      </c>
      <c r="X97" s="5">
        <v>-181582000000</v>
      </c>
      <c r="Y97" s="5">
        <v>-18146000000</v>
      </c>
      <c r="Z97" s="5">
        <v>278900000000</v>
      </c>
    </row>
    <row r="98" spans="3:26" ht="15.5" x14ac:dyDescent="0.35">
      <c r="C98" t="s">
        <v>124</v>
      </c>
      <c r="D98" s="5">
        <v>10934923000000</v>
      </c>
      <c r="E98" s="5">
        <v>11066567000000</v>
      </c>
      <c r="F98" s="5">
        <v>10718058000000</v>
      </c>
      <c r="G98" s="5">
        <v>10924583000000</v>
      </c>
      <c r="I98" s="5">
        <v>10718058000000</v>
      </c>
      <c r="J98" s="5">
        <v>10679050000000</v>
      </c>
      <c r="K98" s="5">
        <v>9855425000000</v>
      </c>
      <c r="L98" s="5">
        <v>9713156000000</v>
      </c>
      <c r="M98" s="5">
        <v>9750002000000</v>
      </c>
      <c r="N98" s="5">
        <v>8315808000000</v>
      </c>
      <c r="O98" s="5">
        <v>7636544000000</v>
      </c>
      <c r="P98" s="5">
        <v>7336848000000</v>
      </c>
      <c r="Q98" s="5">
        <v>6718435000000</v>
      </c>
      <c r="R98" s="5">
        <v>6638010000000</v>
      </c>
      <c r="S98" s="5">
        <v>7726851000000</v>
      </c>
      <c r="T98" s="5">
        <v>8670175000000</v>
      </c>
      <c r="U98" s="5">
        <v>6811828000000</v>
      </c>
      <c r="V98" s="5">
        <v>6766799000000</v>
      </c>
      <c r="W98" s="5">
        <v>6018612000000</v>
      </c>
      <c r="X98" s="5">
        <v>5201103000000</v>
      </c>
      <c r="Y98" s="5">
        <v>4785995000000</v>
      </c>
      <c r="Z98" s="5">
        <v>5026184000000</v>
      </c>
    </row>
    <row r="99" spans="3:26" ht="15.5" x14ac:dyDescent="0.35">
      <c r="C99" t="s">
        <v>125</v>
      </c>
    </row>
    <row r="100" spans="3:26" ht="15.5" x14ac:dyDescent="0.35">
      <c r="C100" t="s">
        <v>317</v>
      </c>
      <c r="U100" s="5">
        <v>1275000000</v>
      </c>
      <c r="V100" s="5">
        <v>1762000000</v>
      </c>
      <c r="W100" s="5">
        <v>319000000</v>
      </c>
      <c r="X100" s="5">
        <v>558000000</v>
      </c>
      <c r="Z100" s="5">
        <v>2851000000</v>
      </c>
    </row>
    <row r="101" spans="3:26" ht="15.5" x14ac:dyDescent="0.35">
      <c r="C101" t="s">
        <v>128</v>
      </c>
      <c r="D101" s="5">
        <v>148388000000</v>
      </c>
      <c r="E101" s="5">
        <v>173156000000</v>
      </c>
      <c r="F101" s="5">
        <v>130730000000</v>
      </c>
      <c r="G101" s="5">
        <v>178395000000</v>
      </c>
      <c r="I101" s="5">
        <v>130730000000</v>
      </c>
      <c r="J101" s="5">
        <v>141567000000</v>
      </c>
      <c r="K101" s="5">
        <v>187265000000</v>
      </c>
      <c r="L101" s="5">
        <v>228680000000</v>
      </c>
      <c r="M101" s="5">
        <v>249270000000</v>
      </c>
      <c r="N101" s="5">
        <v>289296000000</v>
      </c>
      <c r="O101" s="5">
        <v>277133000000</v>
      </c>
      <c r="P101" s="5">
        <v>214890000000</v>
      </c>
      <c r="Q101" s="5">
        <v>115361000000</v>
      </c>
      <c r="R101" s="5">
        <v>294524000000</v>
      </c>
      <c r="S101" s="5">
        <v>277316000000</v>
      </c>
      <c r="T101" s="5">
        <v>49411000000</v>
      </c>
      <c r="U101" s="5">
        <v>37872000000</v>
      </c>
      <c r="V101" s="5">
        <v>31744000000</v>
      </c>
      <c r="W101" s="5">
        <v>30649000000</v>
      </c>
      <c r="X101" s="5">
        <v>33830000000</v>
      </c>
      <c r="Y101" s="5">
        <v>55454000000</v>
      </c>
      <c r="Z101" s="5">
        <v>76896000000</v>
      </c>
    </row>
    <row r="102" spans="3:26" ht="15.5" x14ac:dyDescent="0.35">
      <c r="C102" t="s">
        <v>318</v>
      </c>
      <c r="D102" s="5">
        <v>182037000000</v>
      </c>
      <c r="E102" s="5">
        <v>182037000000</v>
      </c>
      <c r="F102" s="5">
        <v>182037000000</v>
      </c>
      <c r="G102" s="5">
        <v>186311000000</v>
      </c>
      <c r="I102" s="5">
        <v>182037000000</v>
      </c>
      <c r="J102" s="5">
        <v>186311000000</v>
      </c>
      <c r="K102" s="5">
        <v>186311000000</v>
      </c>
      <c r="L102" s="5">
        <v>186311000000</v>
      </c>
      <c r="M102" s="5">
        <v>186000000000</v>
      </c>
      <c r="N102" s="5">
        <v>186000000000</v>
      </c>
      <c r="O102" s="5">
        <v>196065000000</v>
      </c>
      <c r="P102" s="5">
        <v>10065000000</v>
      </c>
      <c r="Q102" s="5">
        <v>10065000000</v>
      </c>
      <c r="R102" s="5">
        <v>60287000000</v>
      </c>
      <c r="S102" s="5">
        <v>85736000000</v>
      </c>
      <c r="T102" s="5">
        <v>92313000000</v>
      </c>
      <c r="U102" s="5">
        <v>98306000000</v>
      </c>
      <c r="V102" s="5">
        <v>116647000000</v>
      </c>
      <c r="W102" s="5">
        <v>174000000</v>
      </c>
      <c r="X102" s="5">
        <v>174000000</v>
      </c>
      <c r="Y102" s="5">
        <v>1217000000</v>
      </c>
      <c r="Z102" s="5">
        <v>1077000000</v>
      </c>
    </row>
    <row r="103" spans="3:26" ht="15.5" x14ac:dyDescent="0.35">
      <c r="C103" t="s">
        <v>126</v>
      </c>
      <c r="D103" s="5">
        <v>7376214000000</v>
      </c>
      <c r="E103" s="5">
        <v>7384191000000</v>
      </c>
      <c r="F103" s="5">
        <v>7480922000000</v>
      </c>
      <c r="G103" s="5">
        <v>7624961000000</v>
      </c>
      <c r="I103" s="5">
        <v>7480922000000</v>
      </c>
      <c r="J103" s="5">
        <v>6564809000000</v>
      </c>
      <c r="K103" s="5">
        <v>6388217000000</v>
      </c>
      <c r="L103" s="5">
        <v>6348989000000</v>
      </c>
      <c r="M103" s="5">
        <v>5842747000000</v>
      </c>
      <c r="N103" s="5">
        <v>5781219000000</v>
      </c>
      <c r="O103" s="5">
        <v>5682365000000</v>
      </c>
      <c r="P103" s="5">
        <v>5541768000000</v>
      </c>
      <c r="Q103" s="5">
        <v>5306989000000</v>
      </c>
      <c r="R103" s="5">
        <v>4824369000000</v>
      </c>
      <c r="S103" s="5">
        <v>4145497000000</v>
      </c>
      <c r="T103" s="5">
        <v>2659203000000</v>
      </c>
      <c r="U103" s="5">
        <v>1542677000000</v>
      </c>
      <c r="V103" s="5">
        <v>985995000000</v>
      </c>
      <c r="W103" s="5">
        <v>969331000000</v>
      </c>
      <c r="X103" s="5">
        <v>1037298000000</v>
      </c>
      <c r="Y103" s="5">
        <v>1006376000000</v>
      </c>
      <c r="Z103" s="5">
        <v>958783000000</v>
      </c>
    </row>
    <row r="104" spans="3:26" ht="15.5" x14ac:dyDescent="0.35">
      <c r="C104" t="s">
        <v>405</v>
      </c>
      <c r="D104" s="5">
        <v>935313000000</v>
      </c>
      <c r="E104" s="5">
        <v>935313000000</v>
      </c>
      <c r="F104" s="5">
        <v>935313000000</v>
      </c>
      <c r="G104" s="5">
        <v>935313000000</v>
      </c>
      <c r="I104" s="5">
        <v>935313000000</v>
      </c>
      <c r="J104" s="5">
        <v>1146706000000</v>
      </c>
      <c r="K104" s="5">
        <v>1146706000000</v>
      </c>
      <c r="L104" s="5">
        <v>1146706000000</v>
      </c>
      <c r="M104" s="5">
        <v>1146706000000</v>
      </c>
      <c r="N104" s="5">
        <v>1146706000000</v>
      </c>
      <c r="O104" s="5">
        <v>1146706000000</v>
      </c>
      <c r="P104" s="5">
        <v>1146706000000</v>
      </c>
      <c r="Q104" s="5">
        <v>1146706000000</v>
      </c>
      <c r="R104" s="5">
        <v>407646000000</v>
      </c>
      <c r="S104" s="5">
        <v>407646000000</v>
      </c>
      <c r="T104" s="5">
        <v>249112000000</v>
      </c>
      <c r="U104" s="5">
        <v>249112000000</v>
      </c>
      <c r="V104" s="5">
        <v>249112000000</v>
      </c>
      <c r="W104" s="5">
        <v>880390000000</v>
      </c>
      <c r="X104" s="5">
        <v>863843000000</v>
      </c>
      <c r="Y104" s="5">
        <v>662634000000</v>
      </c>
      <c r="Z104" s="5">
        <v>796574000000</v>
      </c>
    </row>
    <row r="105" spans="3:26" ht="15.5" x14ac:dyDescent="0.35">
      <c r="C105" t="s">
        <v>483</v>
      </c>
    </row>
    <row r="106" spans="3:26" ht="15.5" x14ac:dyDescent="0.35">
      <c r="C106" t="s">
        <v>527</v>
      </c>
      <c r="J106" s="5">
        <v>825154000000</v>
      </c>
      <c r="K106" s="5">
        <v>825154000000</v>
      </c>
      <c r="L106" s="5">
        <v>825154000000</v>
      </c>
      <c r="M106" s="5">
        <v>780364000000</v>
      </c>
    </row>
    <row r="107" spans="3:26" ht="15.5" x14ac:dyDescent="0.35">
      <c r="C107" t="s">
        <v>129</v>
      </c>
      <c r="D107" s="5">
        <v>14313522000000</v>
      </c>
      <c r="E107" s="5">
        <v>14337633000000</v>
      </c>
      <c r="F107" s="5">
        <v>14167568000000</v>
      </c>
      <c r="G107" s="5">
        <v>14339667000000</v>
      </c>
      <c r="I107" s="5">
        <v>14167568000000</v>
      </c>
      <c r="J107" s="5">
        <v>13963798000000</v>
      </c>
      <c r="K107" s="5">
        <v>12910138000000</v>
      </c>
      <c r="L107" s="5">
        <v>12708403000000</v>
      </c>
      <c r="M107" s="5">
        <v>11619002000000</v>
      </c>
      <c r="N107" s="5">
        <v>10607427000000</v>
      </c>
      <c r="O107" s="5">
        <v>10199886000000</v>
      </c>
      <c r="P107" s="5">
        <v>9002704000000</v>
      </c>
      <c r="Q107" s="5">
        <v>8338856000000</v>
      </c>
      <c r="R107" s="5">
        <v>7601857000000</v>
      </c>
      <c r="S107" s="5">
        <v>6747706000000</v>
      </c>
      <c r="T107" s="5">
        <v>4938858000000</v>
      </c>
      <c r="U107" s="5">
        <v>2803452000000</v>
      </c>
      <c r="V107" s="5">
        <v>2194143000000</v>
      </c>
      <c r="W107" s="5">
        <v>2779618000000</v>
      </c>
      <c r="X107" s="5">
        <v>2995440000000</v>
      </c>
      <c r="Y107" s="5">
        <v>2855369000000</v>
      </c>
      <c r="Z107" s="5">
        <v>2988938000000</v>
      </c>
    </row>
    <row r="108" spans="3:26" ht="15.5" x14ac:dyDescent="0.35">
      <c r="C108" t="s">
        <v>130</v>
      </c>
      <c r="D108" s="5">
        <v>25248445000000</v>
      </c>
      <c r="E108" s="5">
        <v>25404200000000</v>
      </c>
      <c r="F108" s="5">
        <v>24885626000000</v>
      </c>
      <c r="G108" s="5">
        <v>25264250000000</v>
      </c>
      <c r="I108" s="5">
        <v>24885626000000</v>
      </c>
      <c r="J108" s="5">
        <v>24642848000000</v>
      </c>
      <c r="K108" s="5">
        <v>22765563000000</v>
      </c>
      <c r="L108" s="5">
        <v>22421559000000</v>
      </c>
      <c r="M108" s="5">
        <v>21369004000000</v>
      </c>
      <c r="N108" s="5">
        <v>18923235000000</v>
      </c>
      <c r="O108" s="5">
        <v>17836430000000</v>
      </c>
      <c r="P108" s="5">
        <v>16339552000000</v>
      </c>
      <c r="Q108" s="5">
        <v>15057291000000</v>
      </c>
      <c r="R108" s="5">
        <v>14239867000000</v>
      </c>
      <c r="S108" s="5">
        <v>14474557000000</v>
      </c>
      <c r="T108" s="5">
        <v>13609033000000</v>
      </c>
      <c r="U108" s="5">
        <v>9615280000000</v>
      </c>
      <c r="V108" s="5">
        <v>8960942000000</v>
      </c>
      <c r="W108" s="5">
        <v>8798230000000</v>
      </c>
      <c r="X108" s="5">
        <v>8196543000000</v>
      </c>
      <c r="Y108" s="5">
        <v>7641364000000</v>
      </c>
      <c r="Z108" s="5">
        <v>8015122000000</v>
      </c>
    </row>
    <row r="109" spans="3:26" ht="15.5" x14ac:dyDescent="0.35">
      <c r="C109" t="s">
        <v>131</v>
      </c>
    </row>
    <row r="110" spans="3:26" ht="15.5" x14ac:dyDescent="0.35">
      <c r="C110" t="s">
        <v>132</v>
      </c>
    </row>
    <row r="111" spans="3:26" ht="15.5" x14ac:dyDescent="0.35">
      <c r="C111" t="s">
        <v>133</v>
      </c>
      <c r="D111" s="5">
        <v>1278505000000</v>
      </c>
      <c r="E111" s="5">
        <v>1380607000000</v>
      </c>
      <c r="F111" s="5">
        <v>1274002000000</v>
      </c>
      <c r="G111" s="5">
        <v>1162411000000</v>
      </c>
      <c r="I111" s="5">
        <v>1274002000000</v>
      </c>
      <c r="J111" s="5">
        <v>1337373000000</v>
      </c>
      <c r="K111" s="5">
        <v>1226902000000</v>
      </c>
      <c r="L111" s="5">
        <v>2058461000000</v>
      </c>
      <c r="M111" s="5">
        <v>3114339000000</v>
      </c>
      <c r="N111" s="5">
        <v>2159171000000</v>
      </c>
      <c r="O111" s="5">
        <v>2139487000000</v>
      </c>
      <c r="P111" s="5">
        <v>2153719000000</v>
      </c>
      <c r="Q111" s="5">
        <v>1459288000000</v>
      </c>
      <c r="R111" s="5">
        <v>4198739000000</v>
      </c>
      <c r="S111" s="5">
        <v>1039805000000</v>
      </c>
      <c r="T111" s="5">
        <v>892276000000</v>
      </c>
      <c r="U111" s="5">
        <v>1606491000000</v>
      </c>
      <c r="V111" s="5">
        <v>1250225000000</v>
      </c>
      <c r="W111" s="5">
        <v>1227364000000</v>
      </c>
      <c r="X111" s="5">
        <v>2604665000000</v>
      </c>
      <c r="Y111" s="5">
        <v>1351966000000</v>
      </c>
      <c r="Z111" s="5">
        <v>1488105000000</v>
      </c>
    </row>
    <row r="112" spans="3:26" ht="15.5" x14ac:dyDescent="0.35">
      <c r="C112" t="s">
        <v>322</v>
      </c>
      <c r="D112" s="5">
        <v>694886000000</v>
      </c>
      <c r="E112" s="5">
        <v>748880000000</v>
      </c>
      <c r="F112" s="5">
        <v>785283000000</v>
      </c>
      <c r="G112" s="5">
        <v>760505000000</v>
      </c>
      <c r="I112" s="5">
        <v>785283000000</v>
      </c>
      <c r="J112" s="5">
        <v>915033000000</v>
      </c>
      <c r="K112" s="5">
        <v>908303000000</v>
      </c>
      <c r="L112" s="5">
        <v>971156000000</v>
      </c>
      <c r="M112" s="5">
        <v>899418000000</v>
      </c>
      <c r="N112" s="5">
        <v>1086663000000</v>
      </c>
      <c r="O112" s="5">
        <v>1012894000000</v>
      </c>
      <c r="P112" s="5">
        <v>431080000000</v>
      </c>
      <c r="Q112" s="5">
        <v>143365000000</v>
      </c>
      <c r="R112" s="5">
        <v>55672000000</v>
      </c>
      <c r="S112" s="5">
        <v>65565000000</v>
      </c>
      <c r="T112" s="5">
        <v>25773000000</v>
      </c>
      <c r="U112" s="5">
        <v>76043000000</v>
      </c>
      <c r="V112" s="5">
        <v>75746000000</v>
      </c>
      <c r="W112" s="5">
        <v>144781000000</v>
      </c>
      <c r="X112" s="5">
        <v>310364000000</v>
      </c>
      <c r="Y112" s="5">
        <v>267933000000</v>
      </c>
      <c r="Z112" s="5">
        <v>242575000000</v>
      </c>
    </row>
    <row r="113" spans="3:26" ht="15.5" x14ac:dyDescent="0.35">
      <c r="C113" t="s">
        <v>2299</v>
      </c>
      <c r="P113" s="5">
        <v>450000000000</v>
      </c>
    </row>
    <row r="114" spans="3:26" ht="15.5" x14ac:dyDescent="0.35">
      <c r="C114" t="s">
        <v>135</v>
      </c>
    </row>
    <row r="115" spans="3:26" ht="15.5" x14ac:dyDescent="0.35">
      <c r="C115" t="s">
        <v>136</v>
      </c>
      <c r="D115" s="5">
        <v>137784000000</v>
      </c>
      <c r="E115" s="5">
        <v>183118000000</v>
      </c>
      <c r="F115" s="5">
        <v>102801000000</v>
      </c>
      <c r="G115" s="5">
        <v>43072000000</v>
      </c>
      <c r="I115" s="5">
        <v>102801000000</v>
      </c>
      <c r="J115" s="5">
        <v>55322000000</v>
      </c>
      <c r="K115" s="5">
        <v>59435000000</v>
      </c>
      <c r="L115" s="5">
        <v>62270000000</v>
      </c>
      <c r="M115" s="5">
        <v>55884000000</v>
      </c>
      <c r="N115" s="5">
        <v>124780000000</v>
      </c>
      <c r="O115" s="5">
        <v>204790000000</v>
      </c>
      <c r="P115" s="5">
        <v>311632000000</v>
      </c>
      <c r="Q115" s="5">
        <v>586055000000</v>
      </c>
      <c r="R115" s="5">
        <v>349272000000</v>
      </c>
      <c r="S115" s="5">
        <v>510885000000</v>
      </c>
      <c r="T115" s="5">
        <v>403174000000</v>
      </c>
      <c r="U115" s="5">
        <v>631009000000</v>
      </c>
      <c r="V115" s="5">
        <v>447304000000</v>
      </c>
      <c r="W115" s="5">
        <v>481935000000</v>
      </c>
      <c r="X115" s="5">
        <v>423833000000</v>
      </c>
      <c r="Y115" s="5">
        <v>601513000000</v>
      </c>
      <c r="Z115" s="5">
        <v>693237000000</v>
      </c>
    </row>
    <row r="116" spans="3:26" ht="15.5" x14ac:dyDescent="0.35">
      <c r="C116" t="s">
        <v>143</v>
      </c>
    </row>
    <row r="117" spans="3:26" ht="15.5" x14ac:dyDescent="0.35">
      <c r="C117" t="s">
        <v>144</v>
      </c>
      <c r="G117" s="5">
        <v>45539000000</v>
      </c>
      <c r="J117" s="5">
        <v>37324000000</v>
      </c>
      <c r="K117" s="5">
        <v>33596000000</v>
      </c>
      <c r="L117" s="5">
        <v>38674000000</v>
      </c>
      <c r="M117" s="5">
        <v>41728000000</v>
      </c>
      <c r="N117" s="5">
        <v>43582000000</v>
      </c>
      <c r="O117" s="5">
        <v>91748000000</v>
      </c>
      <c r="P117" s="5">
        <v>153166000000</v>
      </c>
      <c r="Q117" s="5">
        <v>153912000000</v>
      </c>
      <c r="R117" s="5">
        <v>85291000000</v>
      </c>
      <c r="S117" s="5">
        <v>92436000000</v>
      </c>
      <c r="T117" s="5">
        <v>71766000000</v>
      </c>
      <c r="U117" s="5">
        <v>165008000000</v>
      </c>
      <c r="V117" s="5">
        <v>28304000000</v>
      </c>
      <c r="W117" s="5">
        <v>23179000000</v>
      </c>
      <c r="X117" s="5">
        <v>160339000000</v>
      </c>
      <c r="Y117" s="5">
        <v>57746000000</v>
      </c>
      <c r="Z117" s="5">
        <v>65909000000</v>
      </c>
    </row>
    <row r="118" spans="3:26" ht="15.5" x14ac:dyDescent="0.35">
      <c r="C118" t="s">
        <v>137</v>
      </c>
      <c r="D118" s="5">
        <v>83512000000</v>
      </c>
      <c r="E118" s="5">
        <v>84592000000</v>
      </c>
      <c r="F118" s="5">
        <v>38866000000</v>
      </c>
      <c r="G118" s="5">
        <v>40543000000</v>
      </c>
      <c r="I118" s="5">
        <v>38866000000</v>
      </c>
      <c r="J118" s="5">
        <v>47880000000</v>
      </c>
      <c r="K118" s="5">
        <v>40181000000</v>
      </c>
      <c r="L118" s="5">
        <v>40377000000</v>
      </c>
      <c r="M118" s="5">
        <v>43659000000</v>
      </c>
      <c r="N118" s="5">
        <v>63943000000</v>
      </c>
      <c r="O118" s="5">
        <v>70440000000</v>
      </c>
      <c r="P118" s="5">
        <v>124077000000</v>
      </c>
      <c r="Q118" s="5">
        <v>120833000000</v>
      </c>
      <c r="R118" s="5">
        <v>136557000000</v>
      </c>
      <c r="S118" s="5">
        <v>140096000000</v>
      </c>
      <c r="T118" s="5">
        <v>244038000000</v>
      </c>
      <c r="U118" s="5">
        <v>200864000000</v>
      </c>
      <c r="V118" s="5">
        <v>224208000000</v>
      </c>
      <c r="W118" s="5">
        <v>281748000000</v>
      </c>
      <c r="X118" s="5">
        <v>236361000000</v>
      </c>
      <c r="Y118" s="5">
        <v>211895000000</v>
      </c>
      <c r="Z118" s="5">
        <v>192234000000</v>
      </c>
    </row>
    <row r="119" spans="3:26" ht="15.5" x14ac:dyDescent="0.35">
      <c r="C119" t="s">
        <v>138</v>
      </c>
      <c r="G119" s="5">
        <v>14738000000</v>
      </c>
      <c r="J119" s="5">
        <v>13473000000</v>
      </c>
      <c r="K119" s="5">
        <v>11601000000</v>
      </c>
      <c r="L119" s="5">
        <v>14960000000</v>
      </c>
      <c r="M119" s="5">
        <v>11428000000</v>
      </c>
      <c r="N119" s="5">
        <v>11861000000</v>
      </c>
      <c r="O119" s="5">
        <v>100567000000</v>
      </c>
      <c r="P119" s="5">
        <v>160763000000</v>
      </c>
      <c r="Q119" s="5">
        <v>241243000000</v>
      </c>
      <c r="R119" s="5">
        <v>107962000000</v>
      </c>
      <c r="S119" s="5">
        <v>143368000000</v>
      </c>
      <c r="T119" s="5">
        <v>105494000000</v>
      </c>
      <c r="U119" s="5">
        <v>152826000000</v>
      </c>
      <c r="V119" s="5">
        <v>90599000000</v>
      </c>
      <c r="W119" s="5">
        <v>176139000000</v>
      </c>
      <c r="X119" s="5">
        <v>148215000000</v>
      </c>
      <c r="Y119" s="5">
        <v>181245000000</v>
      </c>
      <c r="Z119" s="5">
        <v>245756000000</v>
      </c>
    </row>
    <row r="120" spans="3:26" ht="15.5" x14ac:dyDescent="0.35">
      <c r="C120" t="s">
        <v>139</v>
      </c>
    </row>
    <row r="121" spans="3:26" ht="15.5" x14ac:dyDescent="0.35">
      <c r="C121" t="s">
        <v>140</v>
      </c>
      <c r="D121" s="5">
        <v>280475000000</v>
      </c>
      <c r="E121" s="5">
        <v>334552000000</v>
      </c>
      <c r="F121" s="5">
        <v>388630000000</v>
      </c>
      <c r="G121" s="5">
        <v>445814000000</v>
      </c>
      <c r="I121" s="5">
        <v>388630000000</v>
      </c>
      <c r="J121" s="5">
        <v>514992000000</v>
      </c>
      <c r="K121" s="5">
        <v>409372000000</v>
      </c>
      <c r="L121" s="5">
        <v>267550000000</v>
      </c>
      <c r="M121" s="5">
        <v>551434000000</v>
      </c>
      <c r="N121" s="5">
        <v>2083280000000</v>
      </c>
      <c r="O121" s="5">
        <v>2864457000000</v>
      </c>
      <c r="P121" s="5">
        <v>3176477000000</v>
      </c>
      <c r="Q121" s="5">
        <v>3387019000000</v>
      </c>
      <c r="R121" s="5">
        <v>251960000000</v>
      </c>
      <c r="S121" s="5">
        <v>3649072000000</v>
      </c>
      <c r="T121" s="5">
        <v>3135397000000</v>
      </c>
      <c r="U121" s="5">
        <v>96345000000</v>
      </c>
      <c r="V121" s="5">
        <v>264905000000</v>
      </c>
      <c r="W121" s="5">
        <v>588427000000</v>
      </c>
      <c r="X121" s="5">
        <v>9291000000</v>
      </c>
    </row>
    <row r="122" spans="3:26" ht="15.5" x14ac:dyDescent="0.35">
      <c r="C122" t="s">
        <v>732</v>
      </c>
      <c r="D122" s="5">
        <v>10758000000</v>
      </c>
      <c r="E122" s="5">
        <v>9604000000</v>
      </c>
      <c r="F122" s="5">
        <v>12296000000</v>
      </c>
      <c r="G122" s="5">
        <v>10521000000</v>
      </c>
      <c r="I122" s="5">
        <v>12296000000</v>
      </c>
      <c r="J122" s="5">
        <v>18590000000</v>
      </c>
      <c r="K122" s="5">
        <v>11319000000</v>
      </c>
      <c r="L122" s="5">
        <v>10540000000</v>
      </c>
      <c r="M122" s="5">
        <v>11383000000</v>
      </c>
      <c r="N122" s="5">
        <v>11397000000</v>
      </c>
      <c r="O122" s="5">
        <v>12828000000</v>
      </c>
      <c r="P122" s="5">
        <v>64473000000</v>
      </c>
      <c r="Q122" s="5">
        <v>110761000000</v>
      </c>
      <c r="R122" s="5">
        <v>72521000000</v>
      </c>
      <c r="S122" s="5">
        <v>32062000000</v>
      </c>
      <c r="T122" s="5">
        <v>8503000000</v>
      </c>
      <c r="U122" s="5">
        <v>10990000000</v>
      </c>
      <c r="V122" s="5">
        <v>14462000000</v>
      </c>
      <c r="W122" s="5">
        <v>12108000000</v>
      </c>
      <c r="X122" s="5">
        <v>8766000000</v>
      </c>
      <c r="Y122" s="5">
        <v>4678000000</v>
      </c>
      <c r="Z122" s="5">
        <v>1461000000</v>
      </c>
    </row>
    <row r="123" spans="3:26" ht="15.5" x14ac:dyDescent="0.35">
      <c r="C123" t="s">
        <v>324</v>
      </c>
      <c r="Y123" s="5">
        <v>1311368000000</v>
      </c>
      <c r="Z123" s="5">
        <v>1511551000000</v>
      </c>
    </row>
    <row r="124" spans="3:26" ht="15.5" x14ac:dyDescent="0.35">
      <c r="C124" t="s">
        <v>142</v>
      </c>
      <c r="D124" s="5">
        <v>238021000000</v>
      </c>
      <c r="E124" s="5">
        <v>239499000000</v>
      </c>
      <c r="F124" s="5">
        <v>249491000000</v>
      </c>
      <c r="G124" s="5">
        <v>242456000000</v>
      </c>
      <c r="I124" s="5">
        <v>249491000000</v>
      </c>
      <c r="J124" s="5">
        <v>257343000000</v>
      </c>
      <c r="K124" s="5">
        <v>162946000000</v>
      </c>
      <c r="L124" s="5">
        <v>120973000000</v>
      </c>
      <c r="M124" s="5">
        <v>1252066000000</v>
      </c>
      <c r="N124" s="5">
        <v>817469000000</v>
      </c>
      <c r="O124" s="5">
        <v>643154000000</v>
      </c>
      <c r="P124" s="5">
        <v>506045000000</v>
      </c>
      <c r="Q124" s="5">
        <v>176877000000</v>
      </c>
      <c r="R124" s="5">
        <v>3408594000000</v>
      </c>
      <c r="S124" s="5">
        <v>51204000000</v>
      </c>
      <c r="T124" s="5">
        <v>29676000000</v>
      </c>
      <c r="U124" s="5">
        <v>351259000000</v>
      </c>
      <c r="V124" s="5">
        <v>372302000000</v>
      </c>
      <c r="W124" s="5">
        <v>99080000000</v>
      </c>
      <c r="X124" s="5">
        <v>1281871000000</v>
      </c>
      <c r="Y124" s="5">
        <v>3220000000</v>
      </c>
      <c r="Z124" s="5">
        <v>3850000000</v>
      </c>
    </row>
    <row r="125" spans="3:26" ht="15.5" x14ac:dyDescent="0.35">
      <c r="C125" t="s">
        <v>145</v>
      </c>
      <c r="D125" s="5">
        <v>514461000000</v>
      </c>
      <c r="E125" s="5">
        <v>597650000000</v>
      </c>
      <c r="F125" s="5">
        <v>593327000000</v>
      </c>
      <c r="G125" s="5">
        <v>676136000000</v>
      </c>
      <c r="I125" s="5">
        <v>593327000000</v>
      </c>
      <c r="J125" s="5">
        <v>723999000000</v>
      </c>
      <c r="K125" s="5">
        <v>617515000000</v>
      </c>
      <c r="L125" s="5">
        <v>454358000000</v>
      </c>
      <c r="M125" s="5">
        <v>735915000000</v>
      </c>
      <c r="N125" s="5">
        <v>2302157000000</v>
      </c>
      <c r="O125" s="5">
        <v>3171441000000</v>
      </c>
      <c r="P125" s="5">
        <v>3543528000000</v>
      </c>
      <c r="Q125" s="5">
        <v>3796920000000</v>
      </c>
      <c r="R125" s="5">
        <v>554030000000</v>
      </c>
      <c r="S125" s="5">
        <v>3868359000000</v>
      </c>
      <c r="T125" s="5">
        <v>3323544000000</v>
      </c>
      <c r="U125" s="5">
        <v>265215000000</v>
      </c>
      <c r="V125" s="5">
        <v>413555000000</v>
      </c>
      <c r="W125" s="5">
        <v>736363000000</v>
      </c>
      <c r="X125" s="5">
        <v>155762000000</v>
      </c>
      <c r="Y125" s="5">
        <v>1402931000000</v>
      </c>
      <c r="Z125" s="5">
        <v>1589141000000</v>
      </c>
    </row>
    <row r="126" spans="3:26" ht="15.5" x14ac:dyDescent="0.35">
      <c r="C126" t="s">
        <v>146</v>
      </c>
      <c r="D126" s="5">
        <v>514461000000</v>
      </c>
      <c r="E126" s="5">
        <v>597650000000</v>
      </c>
      <c r="F126" s="5">
        <v>593327000000</v>
      </c>
      <c r="G126" s="5">
        <v>676136000000</v>
      </c>
      <c r="I126" s="5">
        <v>593327000000</v>
      </c>
      <c r="J126" s="5">
        <v>723999000000</v>
      </c>
      <c r="K126" s="5">
        <v>617515000000</v>
      </c>
      <c r="L126" s="5">
        <v>454358000000</v>
      </c>
      <c r="M126" s="5">
        <v>735915000000</v>
      </c>
      <c r="N126" s="5">
        <v>2302157000000</v>
      </c>
      <c r="O126" s="5">
        <v>3171441000000</v>
      </c>
      <c r="P126" s="5">
        <v>3543528000000</v>
      </c>
      <c r="Q126" s="5">
        <v>3796920000000</v>
      </c>
      <c r="R126" s="5">
        <v>554030000000</v>
      </c>
      <c r="S126" s="5">
        <v>3868359000000</v>
      </c>
      <c r="T126" s="5">
        <v>3323544000000</v>
      </c>
      <c r="U126" s="5">
        <v>265215000000</v>
      </c>
      <c r="V126" s="5">
        <v>413555000000</v>
      </c>
      <c r="W126" s="5">
        <v>736363000000</v>
      </c>
      <c r="X126" s="5">
        <v>155762000000</v>
      </c>
      <c r="Y126" s="5">
        <v>1402931000000</v>
      </c>
      <c r="Z126" s="5">
        <v>1589141000000</v>
      </c>
    </row>
    <row r="127" spans="3:26" ht="15.5" x14ac:dyDescent="0.35">
      <c r="C127" t="s">
        <v>147</v>
      </c>
      <c r="D127" s="5">
        <v>53951000000</v>
      </c>
      <c r="E127" s="5">
        <v>79911000000</v>
      </c>
      <c r="F127" s="5">
        <v>24403000000</v>
      </c>
      <c r="G127" s="5">
        <v>48387000000</v>
      </c>
      <c r="I127" s="5">
        <v>24403000000</v>
      </c>
      <c r="J127" s="5">
        <v>30330000000</v>
      </c>
      <c r="K127" s="5">
        <v>26087000000</v>
      </c>
      <c r="L127" s="5">
        <v>10557000000</v>
      </c>
      <c r="M127" s="5">
        <v>4026000000</v>
      </c>
      <c r="N127" s="5">
        <v>8658000000</v>
      </c>
      <c r="O127" s="5">
        <v>21958000000</v>
      </c>
      <c r="P127" s="5">
        <v>26458000000</v>
      </c>
      <c r="Q127" s="5">
        <v>23457000000</v>
      </c>
      <c r="R127" s="5">
        <v>982000000</v>
      </c>
      <c r="S127" s="5">
        <v>4591000000</v>
      </c>
      <c r="T127" s="5">
        <v>371000000</v>
      </c>
      <c r="V127" s="5">
        <v>2267000000</v>
      </c>
      <c r="W127" s="5">
        <v>33410000000</v>
      </c>
      <c r="X127" s="5">
        <v>36089000000</v>
      </c>
      <c r="Y127" s="5">
        <v>10964000000</v>
      </c>
      <c r="Z127" s="5">
        <v>9330000000</v>
      </c>
    </row>
    <row r="128" spans="3:26" ht="15.5" x14ac:dyDescent="0.35">
      <c r="C128" t="s">
        <v>323</v>
      </c>
    </row>
    <row r="129" spans="3:26" ht="15.5" x14ac:dyDescent="0.35">
      <c r="C129" t="s">
        <v>325</v>
      </c>
      <c r="D129" s="5">
        <v>291233000000</v>
      </c>
      <c r="E129" s="5">
        <v>344156000000</v>
      </c>
      <c r="F129" s="5">
        <v>400926000000</v>
      </c>
      <c r="G129" s="5">
        <v>456335000000</v>
      </c>
      <c r="I129" s="5">
        <v>400926000000</v>
      </c>
      <c r="J129" s="5">
        <v>533582000000</v>
      </c>
      <c r="K129" s="5">
        <v>420691000000</v>
      </c>
      <c r="L129" s="5">
        <v>278090000000</v>
      </c>
      <c r="M129" s="5">
        <v>562817000000</v>
      </c>
      <c r="N129" s="5">
        <v>2094677000000</v>
      </c>
      <c r="O129" s="5">
        <v>2877285000000</v>
      </c>
      <c r="P129" s="5">
        <v>3240950000000</v>
      </c>
      <c r="Q129" s="5">
        <v>3497780000000</v>
      </c>
      <c r="R129" s="5">
        <v>324481000000</v>
      </c>
      <c r="S129" s="5">
        <v>3681134000000</v>
      </c>
      <c r="T129" s="5">
        <v>3143900000000</v>
      </c>
      <c r="U129" s="5">
        <v>107335000000</v>
      </c>
      <c r="V129" s="5">
        <v>279367000000</v>
      </c>
      <c r="W129" s="5">
        <v>600535000000</v>
      </c>
      <c r="X129" s="5">
        <v>18057000000</v>
      </c>
      <c r="Y129" s="5">
        <v>1316046000000</v>
      </c>
      <c r="Z129" s="5">
        <v>1513012000000</v>
      </c>
    </row>
    <row r="130" spans="3:26" ht="15.5" x14ac:dyDescent="0.35">
      <c r="C130" t="s">
        <v>148</v>
      </c>
      <c r="P130" s="5">
        <v>1067000000</v>
      </c>
      <c r="Q130" s="5">
        <v>292000000</v>
      </c>
      <c r="R130" s="5">
        <v>2729000000</v>
      </c>
      <c r="S130" s="5">
        <v>1881000000</v>
      </c>
      <c r="T130" s="5">
        <v>2612000000</v>
      </c>
      <c r="U130" s="5">
        <v>2004000000</v>
      </c>
      <c r="V130" s="5">
        <v>2000000000</v>
      </c>
      <c r="W130" s="5">
        <v>1423000000</v>
      </c>
      <c r="X130" s="5">
        <v>2013000000</v>
      </c>
      <c r="Y130" s="5">
        <v>1381000000</v>
      </c>
      <c r="Z130" s="5">
        <v>9479000000</v>
      </c>
    </row>
    <row r="131" spans="3:26" ht="15.5" x14ac:dyDescent="0.35">
      <c r="C131" t="s">
        <v>1391</v>
      </c>
    </row>
    <row r="132" spans="3:26" ht="15.5" x14ac:dyDescent="0.35">
      <c r="C132" t="s">
        <v>149</v>
      </c>
      <c r="P132" s="5">
        <v>1431000000</v>
      </c>
      <c r="Q132" s="5">
        <v>1442000000</v>
      </c>
      <c r="R132" s="5">
        <v>1487000000</v>
      </c>
      <c r="S132" s="5">
        <v>915000000</v>
      </c>
      <c r="T132" s="5">
        <v>1065000000</v>
      </c>
      <c r="U132" s="5">
        <v>2332000000</v>
      </c>
      <c r="V132" s="5">
        <v>1859000000</v>
      </c>
      <c r="W132" s="5">
        <v>1152000000</v>
      </c>
      <c r="X132" s="5">
        <v>14965000000</v>
      </c>
      <c r="Y132" s="5">
        <v>1521000000</v>
      </c>
      <c r="Z132" s="5">
        <v>985000000</v>
      </c>
    </row>
    <row r="133" spans="3:26" ht="15.5" x14ac:dyDescent="0.35">
      <c r="C133" t="s">
        <v>150</v>
      </c>
      <c r="D133" s="5">
        <v>1792966000000</v>
      </c>
      <c r="E133" s="5">
        <v>1978257000000</v>
      </c>
      <c r="F133" s="5">
        <v>1867329000000</v>
      </c>
      <c r="G133" s="5">
        <v>1838547000000</v>
      </c>
      <c r="I133" s="5">
        <v>1867329000000</v>
      </c>
      <c r="J133" s="5">
        <v>2061372000000</v>
      </c>
      <c r="K133" s="5">
        <v>1844417000000</v>
      </c>
      <c r="L133" s="5">
        <v>2512819000000</v>
      </c>
      <c r="M133" s="5">
        <v>3850254000000</v>
      </c>
      <c r="N133" s="5">
        <v>4461328000000</v>
      </c>
      <c r="O133" s="5">
        <v>5310928000000</v>
      </c>
      <c r="P133" s="5">
        <v>5697247000000</v>
      </c>
      <c r="Q133" s="5">
        <v>5256208000000</v>
      </c>
      <c r="R133" s="5">
        <v>4752769000000</v>
      </c>
      <c r="S133" s="5">
        <v>4908164000000</v>
      </c>
      <c r="T133" s="5">
        <v>4215820000000</v>
      </c>
      <c r="U133" s="5">
        <v>1871706000000</v>
      </c>
      <c r="V133" s="5">
        <v>1663780000000</v>
      </c>
      <c r="W133" s="5">
        <v>1963727000000</v>
      </c>
      <c r="X133" s="5">
        <v>2760427000000</v>
      </c>
      <c r="Y133" s="5">
        <v>2754897000000</v>
      </c>
      <c r="Z133" s="5">
        <v>3077246000000</v>
      </c>
    </row>
    <row r="134" spans="3:26" ht="15.5" x14ac:dyDescent="0.35">
      <c r="C134" t="s">
        <v>151</v>
      </c>
    </row>
    <row r="135" spans="3:26" ht="15.5" x14ac:dyDescent="0.35">
      <c r="C135" t="s">
        <v>152</v>
      </c>
      <c r="D135" s="5">
        <v>1504979000000</v>
      </c>
      <c r="E135" s="5">
        <v>1504979000000</v>
      </c>
      <c r="F135" s="5">
        <v>1504979000000</v>
      </c>
      <c r="G135" s="5">
        <v>1504979000000</v>
      </c>
      <c r="I135" s="5">
        <v>1504979000000</v>
      </c>
      <c r="J135" s="5">
        <v>1504979000000</v>
      </c>
      <c r="K135" s="5">
        <v>1504979000000</v>
      </c>
      <c r="L135" s="5">
        <v>1504979000000</v>
      </c>
      <c r="M135" s="5">
        <v>1504979000000</v>
      </c>
      <c r="N135" s="5">
        <v>1504979000000</v>
      </c>
      <c r="O135" s="5">
        <v>1427610000000</v>
      </c>
      <c r="P135" s="5">
        <v>1427610000000</v>
      </c>
      <c r="Q135" s="5">
        <v>1427610000000</v>
      </c>
      <c r="R135" s="5">
        <v>1427610000000</v>
      </c>
      <c r="S135" s="5">
        <v>1427609000000</v>
      </c>
      <c r="T135" s="5">
        <v>1427609000000</v>
      </c>
      <c r="U135" s="5">
        <v>1409946000000</v>
      </c>
      <c r="V135" s="5">
        <v>1395613000000</v>
      </c>
      <c r="W135" s="5">
        <v>1384672000000</v>
      </c>
      <c r="X135" s="5">
        <v>1377350000000</v>
      </c>
      <c r="Y135" s="5">
        <v>1375000000000</v>
      </c>
      <c r="Z135" s="5">
        <v>1375000000000</v>
      </c>
    </row>
    <row r="136" spans="3:26" ht="15.5" x14ac:dyDescent="0.35">
      <c r="C136" t="s">
        <v>153</v>
      </c>
      <c r="D136" s="5">
        <v>3186200000000</v>
      </c>
      <c r="E136" s="5">
        <v>3186200000000</v>
      </c>
      <c r="F136" s="5">
        <v>3186200000000</v>
      </c>
      <c r="G136" s="5">
        <v>3186200000000</v>
      </c>
      <c r="I136" s="5">
        <v>3186200000000</v>
      </c>
      <c r="J136" s="5">
        <v>3186200000000</v>
      </c>
      <c r="K136" s="5">
        <v>3186200000000</v>
      </c>
      <c r="L136" s="5">
        <v>3186200000000</v>
      </c>
      <c r="M136" s="5">
        <v>3186200000000</v>
      </c>
      <c r="N136" s="5">
        <v>3186200000000</v>
      </c>
      <c r="O136" s="5">
        <v>2602069000000</v>
      </c>
      <c r="P136" s="5">
        <v>2602069000000</v>
      </c>
      <c r="Q136" s="5">
        <v>2696268000000</v>
      </c>
      <c r="R136" s="5">
        <v>2698294000000</v>
      </c>
      <c r="S136" s="5">
        <v>2675524000000</v>
      </c>
      <c r="T136" s="5">
        <v>2678606000000</v>
      </c>
      <c r="U136" s="5">
        <v>2328014000000</v>
      </c>
      <c r="V136" s="5">
        <v>2495078000000</v>
      </c>
      <c r="W136" s="5">
        <v>2399605000000</v>
      </c>
      <c r="X136" s="5">
        <v>2089028000000</v>
      </c>
      <c r="Y136" s="5">
        <v>2083303000000</v>
      </c>
      <c r="Z136" s="5">
        <v>2083303000000</v>
      </c>
    </row>
    <row r="137" spans="3:26" ht="15.5" x14ac:dyDescent="0.35">
      <c r="C137" t="s">
        <v>155</v>
      </c>
      <c r="D137" s="5">
        <v>20580232000000</v>
      </c>
      <c r="E137" s="5">
        <v>20531571000000</v>
      </c>
      <c r="F137" s="5">
        <v>20140446000000</v>
      </c>
      <c r="G137" s="5">
        <v>19572656000000</v>
      </c>
      <c r="I137" s="5">
        <v>20140446000000</v>
      </c>
      <c r="J137" s="5">
        <v>18818971000000</v>
      </c>
      <c r="K137" s="5">
        <v>17745749000000</v>
      </c>
      <c r="L137" s="5">
        <v>16790087000000</v>
      </c>
      <c r="M137" s="5">
        <v>14674668000000</v>
      </c>
      <c r="N137" s="5">
        <v>12443620000000</v>
      </c>
      <c r="O137" s="5">
        <v>10692594000000</v>
      </c>
      <c r="P137" s="5">
        <v>8669057000000</v>
      </c>
      <c r="Q137" s="5">
        <v>7317991000000</v>
      </c>
      <c r="R137" s="5">
        <v>6460202000000</v>
      </c>
      <c r="S137" s="5">
        <v>5679366000000</v>
      </c>
      <c r="T137" s="5">
        <v>5354711000000</v>
      </c>
      <c r="U137" s="5">
        <v>4089503000000</v>
      </c>
      <c r="V137" s="5">
        <v>3514054000000</v>
      </c>
      <c r="W137" s="5">
        <v>2345128000000</v>
      </c>
      <c r="X137" s="5">
        <v>1482241000000</v>
      </c>
      <c r="Y137" s="5">
        <v>846019000000</v>
      </c>
      <c r="Z137" s="5">
        <v>528549000000</v>
      </c>
    </row>
    <row r="138" spans="3:26" ht="15.5" x14ac:dyDescent="0.35">
      <c r="C138" t="s">
        <v>156</v>
      </c>
      <c r="D138" s="5">
        <v>17000000000</v>
      </c>
      <c r="E138" s="5">
        <v>16000000000</v>
      </c>
      <c r="F138" s="5">
        <v>16000000000</v>
      </c>
      <c r="G138" s="5">
        <v>16000000000</v>
      </c>
      <c r="I138" s="5">
        <v>16000000000</v>
      </c>
      <c r="J138" s="5">
        <v>15000000000</v>
      </c>
      <c r="K138" s="5">
        <v>14000000000</v>
      </c>
      <c r="L138" s="5">
        <v>13000000000</v>
      </c>
      <c r="M138" s="5">
        <v>12000000000</v>
      </c>
      <c r="N138" s="5">
        <v>11000000000</v>
      </c>
      <c r="O138" s="5">
        <v>10000000000</v>
      </c>
      <c r="P138" s="5">
        <v>9000000000</v>
      </c>
      <c r="Q138" s="5">
        <v>8000000000</v>
      </c>
      <c r="R138" s="5">
        <v>7000000000</v>
      </c>
      <c r="S138" s="5">
        <v>6000000000</v>
      </c>
      <c r="T138" s="5">
        <v>5000000000</v>
      </c>
      <c r="U138" s="5">
        <v>4000000000</v>
      </c>
      <c r="V138" s="5">
        <v>3000000000</v>
      </c>
      <c r="W138" s="5">
        <v>2000000000</v>
      </c>
      <c r="X138" s="5">
        <v>1000000000</v>
      </c>
    </row>
    <row r="139" spans="3:26" ht="15.5" x14ac:dyDescent="0.35">
      <c r="C139" t="s">
        <v>157</v>
      </c>
      <c r="D139" s="5">
        <v>20563232000000</v>
      </c>
      <c r="E139" s="5">
        <v>20515571000000</v>
      </c>
      <c r="F139" s="5">
        <v>20124446000000</v>
      </c>
      <c r="G139" s="5">
        <v>19556656000000</v>
      </c>
      <c r="I139" s="5">
        <v>20124446000000</v>
      </c>
      <c r="J139" s="5">
        <v>18803971000000</v>
      </c>
      <c r="K139" s="5">
        <v>17731749000000</v>
      </c>
      <c r="L139" s="5">
        <v>16777087000000</v>
      </c>
      <c r="M139" s="5">
        <v>14662668000000</v>
      </c>
      <c r="N139" s="5">
        <v>12432620000000</v>
      </c>
      <c r="O139" s="5">
        <v>10682594000000</v>
      </c>
      <c r="P139" s="5">
        <v>8660057000000</v>
      </c>
      <c r="Q139" s="5">
        <v>7309991000000</v>
      </c>
      <c r="R139" s="5">
        <v>6453202000000</v>
      </c>
      <c r="S139" s="5">
        <v>5673366000000</v>
      </c>
      <c r="T139" s="5">
        <v>5349711000000</v>
      </c>
      <c r="U139" s="5">
        <v>4085503000000</v>
      </c>
      <c r="V139" s="5">
        <v>3511054000000</v>
      </c>
      <c r="W139" s="5">
        <v>2343128000000</v>
      </c>
      <c r="X139" s="5">
        <v>1481241000000</v>
      </c>
      <c r="Y139" s="5">
        <v>846019000000</v>
      </c>
      <c r="Z139" s="5">
        <v>528549000000</v>
      </c>
    </row>
    <row r="140" spans="3:26" ht="15.5" x14ac:dyDescent="0.35">
      <c r="C140" t="s">
        <v>158</v>
      </c>
      <c r="D140" s="5">
        <v>20580232000000</v>
      </c>
      <c r="E140" s="5">
        <v>20531571000000</v>
      </c>
      <c r="F140" s="5">
        <v>20140446000000</v>
      </c>
      <c r="G140" s="5">
        <v>19572656000000</v>
      </c>
      <c r="I140" s="5">
        <v>20140446000000</v>
      </c>
      <c r="J140" s="5">
        <v>18818971000000</v>
      </c>
      <c r="K140" s="5">
        <v>17745749000000</v>
      </c>
      <c r="L140" s="5">
        <v>16790087000000</v>
      </c>
      <c r="M140" s="5">
        <v>14674668000000</v>
      </c>
      <c r="N140" s="5">
        <v>12443620000000</v>
      </c>
      <c r="O140" s="5">
        <v>10692594000000</v>
      </c>
      <c r="P140" s="5">
        <v>8669057000000</v>
      </c>
      <c r="Q140" s="5">
        <v>7317991000000</v>
      </c>
      <c r="R140" s="5">
        <v>6460202000000</v>
      </c>
      <c r="S140" s="5">
        <v>5679366000000</v>
      </c>
      <c r="T140" s="5">
        <v>5354711000000</v>
      </c>
      <c r="U140" s="5">
        <v>4089503000000</v>
      </c>
      <c r="V140" s="5">
        <v>3514054000000</v>
      </c>
      <c r="W140" s="5">
        <v>2345128000000</v>
      </c>
      <c r="X140" s="5">
        <v>1482241000000</v>
      </c>
      <c r="Y140" s="5">
        <v>846019000000</v>
      </c>
      <c r="Z140" s="5">
        <v>528549000000</v>
      </c>
    </row>
    <row r="141" spans="3:26" ht="15.5" x14ac:dyDescent="0.35">
      <c r="C141" t="s">
        <v>159</v>
      </c>
      <c r="D141" s="5">
        <v>1223203000000</v>
      </c>
      <c r="E141" s="5">
        <v>1215615000000</v>
      </c>
      <c r="F141" s="5">
        <v>1180997000000</v>
      </c>
      <c r="G141" s="5">
        <v>1153460000000</v>
      </c>
      <c r="I141" s="5">
        <v>1180997000000</v>
      </c>
      <c r="J141" s="5">
        <v>1062400000000</v>
      </c>
      <c r="K141" s="5">
        <v>855407000000</v>
      </c>
      <c r="L141" s="5">
        <v>796575000000</v>
      </c>
      <c r="M141" s="5">
        <v>557040000000</v>
      </c>
      <c r="N141" s="5">
        <v>303862000000</v>
      </c>
      <c r="O141" s="5">
        <v>895764000000</v>
      </c>
      <c r="P141" s="5">
        <v>776551000000</v>
      </c>
      <c r="Q141" s="5">
        <v>776395000000</v>
      </c>
      <c r="R141" s="5">
        <v>668961000000</v>
      </c>
      <c r="S141" s="5">
        <v>600596000000</v>
      </c>
      <c r="T141" s="5">
        <v>486440000000</v>
      </c>
      <c r="U141" s="5">
        <v>357717000000</v>
      </c>
      <c r="V141" s="5">
        <v>238117000000</v>
      </c>
      <c r="W141" s="5">
        <v>725858000000</v>
      </c>
      <c r="X141" s="5">
        <v>669079000000</v>
      </c>
      <c r="Y141" s="5">
        <v>600291000000</v>
      </c>
      <c r="Z141" s="5">
        <v>672124000000</v>
      </c>
    </row>
    <row r="142" spans="3:26" ht="15.5" x14ac:dyDescent="0.35">
      <c r="C142" t="s">
        <v>10</v>
      </c>
      <c r="D142" s="5">
        <v>23455479000000</v>
      </c>
      <c r="E142" s="5">
        <v>23425943000000</v>
      </c>
      <c r="F142" s="5">
        <v>23018297000000</v>
      </c>
      <c r="G142" s="5">
        <v>23425703000000</v>
      </c>
      <c r="I142" s="5">
        <v>23018297000000</v>
      </c>
      <c r="J142" s="5">
        <v>22581476000000</v>
      </c>
      <c r="K142" s="5">
        <v>20921146000000</v>
      </c>
      <c r="L142" s="5">
        <v>19908740000000</v>
      </c>
      <c r="M142" s="5">
        <v>17518750000000</v>
      </c>
      <c r="N142" s="5">
        <v>14461907000000</v>
      </c>
      <c r="O142" s="5">
        <v>12525502000000</v>
      </c>
      <c r="P142" s="5">
        <v>10642305000000</v>
      </c>
      <c r="Q142" s="5">
        <v>9801083000000</v>
      </c>
      <c r="R142" s="5">
        <v>9487098000000</v>
      </c>
      <c r="S142" s="5">
        <v>9566393000000</v>
      </c>
      <c r="T142" s="5">
        <v>9393213000000</v>
      </c>
      <c r="U142" s="5">
        <v>7743574000000</v>
      </c>
      <c r="V142" s="5">
        <v>7297162000000</v>
      </c>
      <c r="W142" s="5">
        <v>6834503000000</v>
      </c>
      <c r="X142" s="5">
        <v>5436116000000</v>
      </c>
      <c r="Y142" s="5">
        <v>4886467000000</v>
      </c>
      <c r="Z142" s="5">
        <v>4937876000000</v>
      </c>
    </row>
    <row r="143" spans="3:26" ht="15.5" x14ac:dyDescent="0.35">
      <c r="C143" t="s">
        <v>160</v>
      </c>
      <c r="D143" s="5">
        <v>25248445000000</v>
      </c>
      <c r="E143" s="5">
        <v>25404200000000</v>
      </c>
      <c r="F143" s="5">
        <v>24885626000000</v>
      </c>
      <c r="G143" s="5">
        <v>25264250000000</v>
      </c>
      <c r="I143" s="5">
        <v>24885626000000</v>
      </c>
      <c r="J143" s="5">
        <v>24642848000000</v>
      </c>
      <c r="K143" s="5">
        <v>22765563000000</v>
      </c>
      <c r="L143" s="5">
        <v>22421559000000</v>
      </c>
      <c r="M143" s="5">
        <v>21369004000000</v>
      </c>
      <c r="N143" s="5">
        <v>18923235000000</v>
      </c>
      <c r="O143" s="5">
        <v>17836430000000</v>
      </c>
      <c r="P143" s="5">
        <v>16339552000000</v>
      </c>
      <c r="Q143" s="5">
        <v>15057291000000</v>
      </c>
      <c r="R143" s="5">
        <v>14239867000000</v>
      </c>
      <c r="S143" s="5">
        <v>14474557000000</v>
      </c>
      <c r="T143" s="5">
        <v>13609033000000</v>
      </c>
      <c r="U143" s="5">
        <v>9615280000000</v>
      </c>
      <c r="V143" s="5">
        <v>8960942000000</v>
      </c>
      <c r="W143" s="5">
        <v>8798230000000</v>
      </c>
      <c r="X143" s="5">
        <v>8196543000000</v>
      </c>
      <c r="Y143" s="5">
        <v>7641364000000</v>
      </c>
      <c r="Z143" s="5">
        <v>8015122000000</v>
      </c>
    </row>
    <row r="144" spans="3:26" ht="15.5" x14ac:dyDescent="0.35">
      <c r="C144" t="s">
        <v>161</v>
      </c>
      <c r="D144" s="5">
        <v>15049787710</v>
      </c>
      <c r="E144" s="5">
        <v>15049787710</v>
      </c>
      <c r="F144" s="5">
        <v>15049787710</v>
      </c>
      <c r="G144" s="5">
        <v>15049787710</v>
      </c>
      <c r="I144" s="5">
        <v>15049787710</v>
      </c>
      <c r="J144" s="5">
        <v>15049787710</v>
      </c>
      <c r="K144" s="5">
        <v>15049787710</v>
      </c>
      <c r="L144" s="5">
        <v>15049787710</v>
      </c>
      <c r="M144" s="5">
        <v>15049787710</v>
      </c>
      <c r="N144" s="5">
        <v>15049787710</v>
      </c>
      <c r="O144" s="5">
        <v>14276103500</v>
      </c>
      <c r="P144" s="5">
        <v>14276103500</v>
      </c>
      <c r="Q144" s="5">
        <v>14276103500</v>
      </c>
      <c r="R144" s="5">
        <v>14276103500</v>
      </c>
      <c r="S144" s="5">
        <v>14276088500</v>
      </c>
      <c r="T144" s="5">
        <v>14276088500</v>
      </c>
      <c r="U144" s="5">
        <v>14099463000</v>
      </c>
      <c r="V144" s="5">
        <v>13956126500</v>
      </c>
      <c r="W144" s="5">
        <v>13846723000</v>
      </c>
      <c r="X144" s="5">
        <v>13773504500</v>
      </c>
      <c r="Y144" s="5">
        <v>13750000000</v>
      </c>
      <c r="Z144" s="5">
        <v>13750000000</v>
      </c>
    </row>
    <row r="146" spans="2:26" ht="15.5" x14ac:dyDescent="0.35">
      <c r="B146" t="s">
        <v>162</v>
      </c>
      <c r="C146" t="s">
        <v>163</v>
      </c>
      <c r="D146" s="5">
        <v>62743000000</v>
      </c>
      <c r="E146" s="5">
        <v>312167000000</v>
      </c>
      <c r="F146" s="5">
        <v>514504000000</v>
      </c>
      <c r="G146" s="5">
        <v>-67963000000</v>
      </c>
      <c r="I146" s="5">
        <v>926738000000</v>
      </c>
      <c r="J146" s="5">
        <v>1044050000000</v>
      </c>
      <c r="K146" s="5">
        <v>1151111000000</v>
      </c>
      <c r="L146" s="5">
        <v>2586565000000</v>
      </c>
      <c r="M146" s="5">
        <v>2660621000000</v>
      </c>
      <c r="N146" s="5">
        <v>1379270000000</v>
      </c>
      <c r="O146" s="5">
        <v>1723865000000</v>
      </c>
      <c r="P146" s="5">
        <v>2007838000000</v>
      </c>
      <c r="Q146" s="5">
        <v>2197773000000</v>
      </c>
      <c r="R146" s="5">
        <v>1965553000000</v>
      </c>
      <c r="S146" s="5">
        <v>1249167000000</v>
      </c>
      <c r="T146" s="5">
        <v>1098167000000</v>
      </c>
      <c r="U146" s="5">
        <v>1440007000000</v>
      </c>
      <c r="V146" s="5">
        <v>1166543000000</v>
      </c>
      <c r="W146" s="5">
        <v>868224000000</v>
      </c>
      <c r="X146" s="5">
        <v>383654000000</v>
      </c>
      <c r="Y146" s="5">
        <v>145829000000</v>
      </c>
      <c r="Z146" s="5">
        <v>366124000000</v>
      </c>
    </row>
    <row r="147" spans="2:26" ht="15.5" x14ac:dyDescent="0.35">
      <c r="C147" t="s">
        <v>328</v>
      </c>
      <c r="D147" s="5">
        <v>1690318000000</v>
      </c>
      <c r="E147" s="5">
        <v>1592338000000</v>
      </c>
      <c r="F147" s="5">
        <v>1861045000000</v>
      </c>
      <c r="G147" s="5">
        <v>1745498000000</v>
      </c>
      <c r="I147" s="5">
        <v>7341613000000</v>
      </c>
      <c r="J147" s="5">
        <v>7453388000000</v>
      </c>
      <c r="K147" s="5">
        <v>7906717000000</v>
      </c>
      <c r="L147" s="5">
        <v>9206219000000</v>
      </c>
      <c r="M147" s="5">
        <v>9391692000000</v>
      </c>
      <c r="N147" s="5">
        <v>7884078000000</v>
      </c>
      <c r="O147" s="5">
        <v>8133593000000</v>
      </c>
      <c r="P147" s="5">
        <v>7127943000000</v>
      </c>
      <c r="Q147" s="5">
        <v>7050602000000</v>
      </c>
      <c r="R147" s="5">
        <v>6891068000000</v>
      </c>
      <c r="S147" s="5">
        <v>6364736000000</v>
      </c>
      <c r="T147" s="5">
        <v>6567687000000</v>
      </c>
      <c r="U147" s="5">
        <v>6262820000000</v>
      </c>
      <c r="V147" s="5">
        <v>6209874000000</v>
      </c>
      <c r="W147" s="5">
        <v>5002709000000</v>
      </c>
      <c r="X147" s="5">
        <v>5084932000000</v>
      </c>
      <c r="Y147" s="5">
        <v>4040114000000</v>
      </c>
      <c r="Z147" s="5">
        <v>3333890000000</v>
      </c>
    </row>
    <row r="148" spans="2:26" ht="15.5" x14ac:dyDescent="0.35">
      <c r="C148" t="s">
        <v>329</v>
      </c>
      <c r="D148" s="5">
        <v>-1580177000000</v>
      </c>
      <c r="E148" s="5">
        <v>-1200565000000</v>
      </c>
      <c r="F148" s="5">
        <v>-1285403000000</v>
      </c>
      <c r="G148" s="5">
        <v>-1733540000000</v>
      </c>
      <c r="I148" s="5">
        <v>-6079371000000</v>
      </c>
      <c r="J148" s="5">
        <v>-5887824000000</v>
      </c>
      <c r="K148" s="5">
        <v>-6372520000000</v>
      </c>
      <c r="L148" s="5">
        <v>-5898695000000</v>
      </c>
      <c r="M148" s="5">
        <v>-5828515000000</v>
      </c>
      <c r="N148" s="5">
        <v>-5636544000000</v>
      </c>
      <c r="O148" s="5">
        <v>-5325837000000</v>
      </c>
      <c r="P148" s="5">
        <v>-4093033000000</v>
      </c>
      <c r="Q148" s="5">
        <v>-3961602000000</v>
      </c>
      <c r="R148" s="5">
        <v>-4173569000000</v>
      </c>
      <c r="S148" s="5">
        <v>-4175187000000</v>
      </c>
      <c r="T148" s="5">
        <v>-4732829000000</v>
      </c>
      <c r="U148" s="5">
        <v>-4154778000000</v>
      </c>
      <c r="V148" s="5">
        <v>-4498440000000</v>
      </c>
      <c r="W148" s="5">
        <v>-3621692000000</v>
      </c>
      <c r="X148" s="5">
        <v>-4341162000000</v>
      </c>
      <c r="Y148" s="5">
        <v>-3537318000000</v>
      </c>
      <c r="Z148" s="5">
        <v>-2599002000000</v>
      </c>
    </row>
    <row r="149" spans="2:26" ht="15.5" x14ac:dyDescent="0.35">
      <c r="C149" t="s">
        <v>2300</v>
      </c>
      <c r="D149" s="5">
        <v>-47398000000</v>
      </c>
      <c r="E149" s="5">
        <v>-79606000000</v>
      </c>
      <c r="F149" s="5">
        <v>-61138000000</v>
      </c>
      <c r="G149" s="5">
        <v>-79921000000</v>
      </c>
      <c r="I149" s="5">
        <v>-335504000000</v>
      </c>
      <c r="J149" s="5">
        <v>-521514000000</v>
      </c>
      <c r="K149" s="5">
        <v>-383086000000</v>
      </c>
      <c r="L149" s="5">
        <v>-720959000000</v>
      </c>
      <c r="M149" s="5">
        <v>-902556000000</v>
      </c>
      <c r="N149" s="5">
        <v>-868264000000</v>
      </c>
      <c r="O149" s="5">
        <v>-1083891000000</v>
      </c>
    </row>
    <row r="150" spans="2:26" ht="15.5" x14ac:dyDescent="0.35">
      <c r="C150" t="s">
        <v>171</v>
      </c>
      <c r="P150" s="5">
        <v>-338693000000</v>
      </c>
      <c r="Q150" s="5">
        <v>-216600000000</v>
      </c>
      <c r="R150" s="5">
        <v>-151384000000</v>
      </c>
      <c r="S150" s="5">
        <v>-186068000000</v>
      </c>
      <c r="T150" s="5">
        <v>-58229000000</v>
      </c>
      <c r="U150" s="5">
        <v>-41423000000</v>
      </c>
      <c r="V150" s="5">
        <v>-42533000000</v>
      </c>
      <c r="W150" s="5">
        <v>-184305000000</v>
      </c>
      <c r="X150" s="5">
        <v>-185986000000</v>
      </c>
      <c r="Y150" s="5">
        <v>-245990000000</v>
      </c>
      <c r="Z150" s="5">
        <v>-230915000000</v>
      </c>
    </row>
    <row r="151" spans="2:26" ht="15.5" x14ac:dyDescent="0.35">
      <c r="C151" t="s">
        <v>554</v>
      </c>
      <c r="P151" s="5">
        <v>-688379000000</v>
      </c>
      <c r="Q151" s="5">
        <v>-674627000000</v>
      </c>
      <c r="R151" s="5">
        <v>-600562000000</v>
      </c>
      <c r="S151" s="5">
        <v>-754314000000</v>
      </c>
      <c r="T151" s="5">
        <v>-678462000000</v>
      </c>
      <c r="U151" s="5">
        <v>-626612000000</v>
      </c>
      <c r="V151" s="5">
        <v>-502358000000</v>
      </c>
      <c r="W151" s="5">
        <v>-328488000000</v>
      </c>
      <c r="X151" s="5">
        <v>-174130000000</v>
      </c>
      <c r="Y151" s="5">
        <v>-110977000000</v>
      </c>
      <c r="Z151" s="5">
        <v>-137849000000</v>
      </c>
    </row>
    <row r="152" spans="2:26" ht="15.5" x14ac:dyDescent="0.35">
      <c r="C152" t="s">
        <v>1011</v>
      </c>
      <c r="D152" s="5">
        <v>-47398000000</v>
      </c>
      <c r="E152" s="5">
        <v>-79606000000</v>
      </c>
      <c r="F152" s="5">
        <v>-61138000000</v>
      </c>
      <c r="G152" s="5">
        <v>-79921000000</v>
      </c>
      <c r="I152" s="5">
        <v>-335504000000</v>
      </c>
      <c r="J152" s="5">
        <v>-521514000000</v>
      </c>
      <c r="K152" s="5">
        <v>-383086000000</v>
      </c>
      <c r="L152" s="5">
        <v>-720959000000</v>
      </c>
      <c r="M152" s="5">
        <v>-902556000000</v>
      </c>
      <c r="N152" s="5">
        <v>-868264000000</v>
      </c>
      <c r="O152" s="5">
        <v>-1083891000000</v>
      </c>
      <c r="P152" s="5">
        <v>-1027072000000</v>
      </c>
      <c r="Q152" s="5">
        <v>-891227000000</v>
      </c>
      <c r="R152" s="5">
        <v>-751946000000</v>
      </c>
      <c r="S152" s="5">
        <v>-940382000000</v>
      </c>
      <c r="T152" s="5">
        <v>-736691000000</v>
      </c>
      <c r="U152" s="5">
        <v>-668035000000</v>
      </c>
      <c r="V152" s="5">
        <v>-544891000000</v>
      </c>
      <c r="W152" s="5">
        <v>-512793000000</v>
      </c>
      <c r="X152" s="5">
        <v>-360116000000</v>
      </c>
      <c r="Y152" s="5">
        <v>-356967000000</v>
      </c>
      <c r="Z152" s="5">
        <v>-368764000000</v>
      </c>
    </row>
    <row r="153" spans="2:26" ht="15.5" x14ac:dyDescent="0.35">
      <c r="C153" t="s">
        <v>173</v>
      </c>
      <c r="D153" s="5">
        <v>-108426000000</v>
      </c>
      <c r="E153" s="5">
        <v>-103195000000</v>
      </c>
      <c r="F153" s="5">
        <v>-61513000000</v>
      </c>
      <c r="G153" s="5">
        <v>7722000000</v>
      </c>
      <c r="I153" s="5">
        <v>-248406000000</v>
      </c>
      <c r="J153" s="5">
        <v>744116000000</v>
      </c>
      <c r="K153" s="5">
        <v>49855000000</v>
      </c>
      <c r="L153" s="5">
        <v>-1386216000000</v>
      </c>
      <c r="M153" s="5">
        <v>-1704919000000</v>
      </c>
      <c r="N153" s="5">
        <v>101738000000</v>
      </c>
      <c r="O153" s="5">
        <v>-481111000000</v>
      </c>
      <c r="P153" s="5">
        <v>-131119000000</v>
      </c>
      <c r="Q153" s="5">
        <v>-1501353000000</v>
      </c>
      <c r="R153" s="5">
        <v>-1668661000000</v>
      </c>
      <c r="S153" s="5">
        <v>-919099000000</v>
      </c>
      <c r="T153" s="5">
        <v>2194815000000</v>
      </c>
      <c r="U153" s="5">
        <v>-1592602000000</v>
      </c>
      <c r="V153" s="5">
        <v>-508942000000</v>
      </c>
      <c r="W153" s="5">
        <v>-564726000000</v>
      </c>
      <c r="X153" s="5">
        <v>-131895000000</v>
      </c>
      <c r="Y153" s="5">
        <v>-68609000000</v>
      </c>
      <c r="Z153" s="5">
        <v>-58817000000</v>
      </c>
    </row>
    <row r="154" spans="2:26" ht="15.5" x14ac:dyDescent="0.35">
      <c r="C154" t="s">
        <v>174</v>
      </c>
      <c r="D154" s="5">
        <v>-195827000000</v>
      </c>
      <c r="E154" s="5">
        <v>-230308000000</v>
      </c>
      <c r="F154" s="5">
        <v>-520042000000</v>
      </c>
      <c r="G154" s="5">
        <v>-2959000000</v>
      </c>
      <c r="I154" s="5">
        <v>-964149000000</v>
      </c>
      <c r="J154" s="5">
        <v>-1914008000000</v>
      </c>
      <c r="K154" s="5">
        <v>-1021684000000</v>
      </c>
      <c r="L154" s="5">
        <v>-1180812000000</v>
      </c>
      <c r="M154" s="5">
        <v>-609621000000</v>
      </c>
      <c r="N154" s="5">
        <v>-1171682000000</v>
      </c>
      <c r="O154" s="5">
        <v>-1332132000000</v>
      </c>
      <c r="P154" s="5">
        <v>-1625457000000</v>
      </c>
      <c r="Q154" s="5">
        <v>-726609000000</v>
      </c>
      <c r="R154" s="5">
        <v>-196174000000</v>
      </c>
      <c r="S154" s="5">
        <v>-1063613000000</v>
      </c>
      <c r="T154" s="5">
        <v>-2735742000000</v>
      </c>
      <c r="U154" s="5">
        <v>198941000000</v>
      </c>
      <c r="V154" s="5">
        <v>-966416000000</v>
      </c>
      <c r="W154" s="5">
        <v>-546677000000</v>
      </c>
      <c r="X154" s="5">
        <v>-289827000000</v>
      </c>
      <c r="Y154" s="5">
        <v>-199682000000</v>
      </c>
      <c r="Z154" s="5">
        <v>-701360000000</v>
      </c>
    </row>
    <row r="155" spans="2:26" ht="15.5" x14ac:dyDescent="0.35">
      <c r="C155" t="s">
        <v>334</v>
      </c>
      <c r="D155" s="5">
        <v>242000000</v>
      </c>
      <c r="E155" s="5">
        <v>11513000000</v>
      </c>
      <c r="F155" s="5">
        <v>8842000000</v>
      </c>
      <c r="G155" s="5">
        <v>8441000000</v>
      </c>
      <c r="I155" s="5">
        <v>37180000000</v>
      </c>
      <c r="J155" s="5">
        <v>46739000000</v>
      </c>
      <c r="K155" s="5">
        <v>49352000000</v>
      </c>
      <c r="L155" s="5">
        <v>41783000000</v>
      </c>
      <c r="M155" s="5">
        <v>40640000000</v>
      </c>
      <c r="N155" s="5">
        <v>29302000000</v>
      </c>
      <c r="O155" s="5">
        <v>24365000000</v>
      </c>
      <c r="P155" s="5">
        <v>29277000000</v>
      </c>
      <c r="Q155" s="5">
        <v>20491000000</v>
      </c>
      <c r="R155" s="5">
        <v>55137000000</v>
      </c>
      <c r="S155" s="5">
        <v>62226000000</v>
      </c>
      <c r="T155" s="5">
        <v>86421000000</v>
      </c>
      <c r="U155" s="5">
        <v>30692000000</v>
      </c>
      <c r="V155" s="5">
        <v>27593000000</v>
      </c>
      <c r="W155" s="5">
        <v>43591000000</v>
      </c>
      <c r="X155" s="5">
        <v>33720000000</v>
      </c>
      <c r="Y155" s="5">
        <v>29435000000</v>
      </c>
      <c r="Z155" s="5">
        <v>63376000000</v>
      </c>
    </row>
    <row r="156" spans="2:26" ht="15.5" x14ac:dyDescent="0.35">
      <c r="C156" t="s">
        <v>804</v>
      </c>
      <c r="D156" s="5">
        <v>-186000000000</v>
      </c>
      <c r="F156" s="5">
        <v>-94424000000</v>
      </c>
      <c r="G156" s="5">
        <v>5800000000</v>
      </c>
      <c r="I156" s="5">
        <v>-194422000000</v>
      </c>
      <c r="J156" s="5">
        <v>-559944000000</v>
      </c>
      <c r="K156" s="5">
        <v>31201000000</v>
      </c>
      <c r="L156" s="5">
        <v>-147503000000</v>
      </c>
      <c r="M156" s="5">
        <v>-214000000</v>
      </c>
      <c r="N156" s="5">
        <v>53326000000</v>
      </c>
      <c r="O156" s="5">
        <v>-563980000000</v>
      </c>
      <c r="P156" s="5">
        <v>-489279000000</v>
      </c>
      <c r="Q156" s="5">
        <v>-354081000000</v>
      </c>
      <c r="R156" s="5">
        <v>70330000000</v>
      </c>
      <c r="S156" s="5">
        <v>-489535000000</v>
      </c>
      <c r="T156" s="5">
        <v>-544000000000</v>
      </c>
      <c r="V156" s="5">
        <v>-53500000000</v>
      </c>
      <c r="W156" s="5">
        <v>47589000000</v>
      </c>
    </row>
    <row r="157" spans="2:26" ht="15.5" x14ac:dyDescent="0.35">
      <c r="C157" t="s">
        <v>819</v>
      </c>
    </row>
    <row r="158" spans="2:26" ht="15.5" x14ac:dyDescent="0.35">
      <c r="C158" t="s">
        <v>2301</v>
      </c>
      <c r="D158" s="5">
        <v>186000000000</v>
      </c>
      <c r="E158" s="5">
        <v>-186000000000</v>
      </c>
    </row>
    <row r="159" spans="2:26" ht="15.5" x14ac:dyDescent="0.35">
      <c r="C159" t="s">
        <v>2302</v>
      </c>
      <c r="D159" s="5">
        <v>-10966000000</v>
      </c>
      <c r="E159" s="5">
        <v>-14246000000</v>
      </c>
      <c r="F159" s="5">
        <v>-394901000000</v>
      </c>
      <c r="I159" s="5">
        <v>-394901000000</v>
      </c>
    </row>
    <row r="160" spans="2:26" ht="15.5" x14ac:dyDescent="0.35">
      <c r="C160" t="s">
        <v>559</v>
      </c>
      <c r="N160" s="5">
        <v>10065000000</v>
      </c>
      <c r="O160" s="5">
        <v>-186000000000</v>
      </c>
    </row>
    <row r="161" spans="3:26" ht="15.5" x14ac:dyDescent="0.35">
      <c r="C161" t="s">
        <v>1482</v>
      </c>
    </row>
    <row r="162" spans="3:26" ht="15.5" x14ac:dyDescent="0.35">
      <c r="C162" t="s">
        <v>2303</v>
      </c>
      <c r="W162" s="5">
        <v>-13888000000</v>
      </c>
    </row>
    <row r="163" spans="3:26" ht="15.5" x14ac:dyDescent="0.35">
      <c r="C163" t="s">
        <v>1316</v>
      </c>
    </row>
    <row r="164" spans="3:26" ht="15.5" x14ac:dyDescent="0.35">
      <c r="C164" t="s">
        <v>2304</v>
      </c>
      <c r="F164" s="5">
        <v>580376000000</v>
      </c>
      <c r="I164" s="5">
        <v>580376000000</v>
      </c>
      <c r="R164" s="5">
        <v>-973000000</v>
      </c>
    </row>
    <row r="165" spans="3:26" ht="15.5" x14ac:dyDescent="0.35">
      <c r="C165" t="s">
        <v>2305</v>
      </c>
      <c r="P165" s="5">
        <v>-168269000000</v>
      </c>
      <c r="Q165" s="5">
        <v>-75213000000</v>
      </c>
      <c r="R165" s="5">
        <v>-58000000000</v>
      </c>
      <c r="S165" s="5">
        <v>-1813000000</v>
      </c>
    </row>
    <row r="166" spans="3:26" ht="15.5" x14ac:dyDescent="0.35">
      <c r="C166" t="s">
        <v>2306</v>
      </c>
      <c r="Q166" s="5">
        <v>12025000000</v>
      </c>
      <c r="R166" s="5">
        <v>1527000000</v>
      </c>
      <c r="S166" s="5">
        <v>7243000000</v>
      </c>
      <c r="X166" s="5">
        <v>-319467000000</v>
      </c>
      <c r="Z166" s="5">
        <v>761130000000</v>
      </c>
    </row>
    <row r="167" spans="3:26" ht="15.5" x14ac:dyDescent="0.35">
      <c r="C167" t="s">
        <v>669</v>
      </c>
    </row>
    <row r="168" spans="3:26" ht="15.5" x14ac:dyDescent="0.35">
      <c r="C168" t="s">
        <v>2307</v>
      </c>
    </row>
    <row r="169" spans="3:26" ht="15.5" x14ac:dyDescent="0.35">
      <c r="C169" t="s">
        <v>2291</v>
      </c>
      <c r="R169" s="5">
        <v>9000000000</v>
      </c>
      <c r="S169" s="5">
        <v>18000000000</v>
      </c>
      <c r="T169" s="5">
        <v>7285000000</v>
      </c>
      <c r="U169" s="5">
        <v>930000000</v>
      </c>
      <c r="V169" s="5">
        <v>7361000000</v>
      </c>
    </row>
    <row r="170" spans="3:26" ht="15.5" x14ac:dyDescent="0.35">
      <c r="C170" t="s">
        <v>176</v>
      </c>
      <c r="D170" s="5">
        <v>-109824000000</v>
      </c>
      <c r="E170" s="5">
        <v>-63786000000</v>
      </c>
      <c r="F170" s="5">
        <v>-576113000000</v>
      </c>
      <c r="G170" s="5">
        <v>-37365000000</v>
      </c>
      <c r="I170" s="5">
        <v>-683802000000</v>
      </c>
      <c r="J170" s="5">
        <v>-842964000000</v>
      </c>
      <c r="K170" s="5">
        <v>-689716000000</v>
      </c>
      <c r="L170" s="5">
        <v>-730020000000</v>
      </c>
      <c r="M170" s="5">
        <v>-652438000000</v>
      </c>
      <c r="N170" s="5">
        <v>-588636000000</v>
      </c>
      <c r="O170" s="5">
        <v>-570604000000</v>
      </c>
      <c r="P170" s="5">
        <v>-648614000000</v>
      </c>
      <c r="Q170" s="5">
        <v>-572660000000</v>
      </c>
      <c r="R170" s="5">
        <v>-833757000000</v>
      </c>
      <c r="S170" s="5">
        <v>-1420345000000</v>
      </c>
      <c r="T170" s="5">
        <v>-1288686000000</v>
      </c>
      <c r="U170" s="5">
        <v>-703309000000</v>
      </c>
      <c r="V170" s="5">
        <v>-269720000000</v>
      </c>
      <c r="W170" s="5">
        <v>-86948000000</v>
      </c>
      <c r="X170" s="5">
        <v>-174346000000</v>
      </c>
      <c r="Y170" s="5">
        <v>-210025000000</v>
      </c>
      <c r="Z170" s="5">
        <v>-306558000000</v>
      </c>
    </row>
    <row r="171" spans="3:26" ht="15.5" x14ac:dyDescent="0.35">
      <c r="C171" t="s">
        <v>2308</v>
      </c>
      <c r="M171" s="5">
        <v>80000000000</v>
      </c>
      <c r="N171" s="5">
        <v>115240000000</v>
      </c>
      <c r="P171" s="5">
        <v>-391252000000</v>
      </c>
      <c r="R171" s="5">
        <v>-94219000000</v>
      </c>
      <c r="T171" s="5">
        <v>-55425000000</v>
      </c>
      <c r="X171" s="5">
        <v>149265000000</v>
      </c>
      <c r="Y171" s="5">
        <v>-20400000000</v>
      </c>
      <c r="Z171" s="5">
        <v>-841904000000</v>
      </c>
    </row>
    <row r="172" spans="3:26" ht="15.5" x14ac:dyDescent="0.35">
      <c r="C172" t="s">
        <v>178</v>
      </c>
    </row>
    <row r="173" spans="3:26" ht="15.5" x14ac:dyDescent="0.35">
      <c r="C173" t="s">
        <v>2309</v>
      </c>
      <c r="D173" s="5">
        <v>-3927000000</v>
      </c>
      <c r="E173" s="5">
        <v>3927000000</v>
      </c>
      <c r="G173" s="5">
        <v>1034000000</v>
      </c>
      <c r="I173" s="5">
        <v>1034000000</v>
      </c>
      <c r="J173" s="5">
        <v>1995000000</v>
      </c>
      <c r="K173" s="5">
        <v>8570000000</v>
      </c>
      <c r="L173" s="5">
        <v>2351000000</v>
      </c>
      <c r="M173" s="5">
        <v>12187000000</v>
      </c>
      <c r="N173" s="5">
        <v>6400000000</v>
      </c>
      <c r="O173" s="5">
        <v>7968000000</v>
      </c>
      <c r="P173" s="5">
        <v>31428000000</v>
      </c>
      <c r="Q173" s="5">
        <v>7731000000</v>
      </c>
      <c r="R173" s="5">
        <v>75351000000</v>
      </c>
      <c r="S173" s="5">
        <v>6438000000</v>
      </c>
      <c r="T173" s="5">
        <v>3143000000</v>
      </c>
      <c r="U173" s="5">
        <v>8890000000</v>
      </c>
      <c r="V173" s="5">
        <v>11860000000</v>
      </c>
      <c r="W173" s="5">
        <v>4140000000</v>
      </c>
      <c r="X173" s="5">
        <v>3797000000</v>
      </c>
      <c r="Y173" s="5">
        <v>7964000000</v>
      </c>
      <c r="Z173" s="5">
        <v>6680000000</v>
      </c>
    </row>
    <row r="174" spans="3:26" ht="15.5" x14ac:dyDescent="0.35">
      <c r="C174" t="s">
        <v>2310</v>
      </c>
      <c r="D174" s="5">
        <v>3927000000</v>
      </c>
      <c r="G174" s="5">
        <v>-1034000000</v>
      </c>
      <c r="V174" s="5">
        <v>348839000000</v>
      </c>
      <c r="X174" s="5">
        <v>2000000000</v>
      </c>
    </row>
    <row r="175" spans="3:26" ht="15.5" x14ac:dyDescent="0.35">
      <c r="C175" t="s">
        <v>2311</v>
      </c>
      <c r="R175" s="5">
        <v>2431000000</v>
      </c>
      <c r="S175" s="5">
        <v>55387000000</v>
      </c>
      <c r="T175" s="5">
        <v>-474227000000</v>
      </c>
      <c r="U175" s="5">
        <v>-17888000000</v>
      </c>
      <c r="V175" s="5">
        <v>81267000000</v>
      </c>
      <c r="W175" s="5">
        <v>89938000000</v>
      </c>
      <c r="X175" s="5">
        <v>-9224000000</v>
      </c>
      <c r="Y175" s="5">
        <v>-24086000000</v>
      </c>
      <c r="Z175" s="5">
        <v>-3095000000</v>
      </c>
    </row>
    <row r="176" spans="3:26" ht="15.5" x14ac:dyDescent="0.35">
      <c r="C176" t="s">
        <v>2312</v>
      </c>
    </row>
    <row r="177" spans="3:26" ht="15.5" x14ac:dyDescent="0.35">
      <c r="C177" t="s">
        <v>338</v>
      </c>
      <c r="D177" s="5">
        <v>-77509000000</v>
      </c>
      <c r="E177" s="5">
        <v>-9416000000</v>
      </c>
      <c r="F177" s="5">
        <v>-39689000000</v>
      </c>
      <c r="G177" s="5">
        <v>27242000000</v>
      </c>
      <c r="I177" s="5">
        <v>-305481000000</v>
      </c>
      <c r="J177" s="5">
        <v>-496691000000</v>
      </c>
      <c r="K177" s="5">
        <v>-418294000000</v>
      </c>
      <c r="L177" s="5">
        <v>-444867000000</v>
      </c>
      <c r="M177" s="5">
        <v>-96441000000</v>
      </c>
      <c r="N177" s="5">
        <v>-767839000000</v>
      </c>
      <c r="O177" s="5">
        <v>-55667000000</v>
      </c>
      <c r="P177" s="5">
        <v>-24985000000</v>
      </c>
    </row>
    <row r="178" spans="3:26" ht="15.5" x14ac:dyDescent="0.35">
      <c r="C178" t="s">
        <v>103</v>
      </c>
    </row>
    <row r="179" spans="3:26" ht="15.5" x14ac:dyDescent="0.35">
      <c r="C179" t="s">
        <v>183</v>
      </c>
      <c r="D179" s="5">
        <v>-108426000000</v>
      </c>
      <c r="E179" s="5">
        <v>-103195000000</v>
      </c>
      <c r="F179" s="5">
        <v>-61513000000</v>
      </c>
      <c r="G179" s="5">
        <v>7722000000</v>
      </c>
      <c r="I179" s="5">
        <v>-248406000000</v>
      </c>
      <c r="J179" s="5">
        <v>744116000000</v>
      </c>
      <c r="K179" s="5">
        <v>49855000000</v>
      </c>
      <c r="L179" s="5">
        <v>-1386216000000</v>
      </c>
      <c r="M179" s="5">
        <v>-1704919000000</v>
      </c>
      <c r="N179" s="5">
        <v>101738000000</v>
      </c>
      <c r="O179" s="5">
        <v>-481111000000</v>
      </c>
      <c r="P179" s="5">
        <v>-131119000000</v>
      </c>
      <c r="Q179" s="5">
        <v>-1501353000000</v>
      </c>
      <c r="R179" s="5">
        <v>-1668661000000</v>
      </c>
      <c r="S179" s="5">
        <v>-919099000000</v>
      </c>
      <c r="T179" s="5">
        <v>2194815000000</v>
      </c>
      <c r="U179" s="5">
        <v>-1592602000000</v>
      </c>
      <c r="V179" s="5">
        <v>-508942000000</v>
      </c>
      <c r="W179" s="5">
        <v>-564726000000</v>
      </c>
      <c r="X179" s="5">
        <v>-131895000000</v>
      </c>
      <c r="Y179" s="5">
        <v>-68609000000</v>
      </c>
      <c r="Z179" s="5">
        <v>-58817000000</v>
      </c>
    </row>
    <row r="180" spans="3:26" ht="15.5" x14ac:dyDescent="0.35">
      <c r="C180" t="s">
        <v>2313</v>
      </c>
      <c r="D180" s="5">
        <v>-53994000000</v>
      </c>
      <c r="E180" s="5">
        <v>-36403000000</v>
      </c>
      <c r="F180" s="5">
        <v>-16876000000</v>
      </c>
      <c r="G180" s="5">
        <v>-36260000000</v>
      </c>
      <c r="I180" s="5">
        <v>-171404000000</v>
      </c>
      <c r="J180" s="5">
        <v>-582779000000</v>
      </c>
      <c r="K180" s="5">
        <v>-77863000000</v>
      </c>
      <c r="L180" s="5">
        <v>-191353000000</v>
      </c>
      <c r="M180" s="5">
        <v>-236690000000</v>
      </c>
      <c r="N180" s="5">
        <v>-164362000000</v>
      </c>
      <c r="O180" s="5">
        <v>-583410000000</v>
      </c>
      <c r="P180" s="5">
        <v>-16439000000</v>
      </c>
      <c r="Q180" s="5">
        <v>-683200000000</v>
      </c>
      <c r="R180" s="5">
        <v>-10000000000</v>
      </c>
      <c r="S180" s="5">
        <v>39792000000</v>
      </c>
      <c r="T180" s="5">
        <v>-50270000000</v>
      </c>
      <c r="U180" s="5">
        <v>297000000</v>
      </c>
      <c r="V180" s="5">
        <v>-69035000000</v>
      </c>
      <c r="W180" s="5">
        <v>-165562000000</v>
      </c>
      <c r="X180" s="5">
        <v>42431000000</v>
      </c>
      <c r="Y180" s="5">
        <v>25358000000</v>
      </c>
      <c r="Z180" s="5">
        <v>242575000000</v>
      </c>
    </row>
    <row r="181" spans="3:26" ht="15.5" x14ac:dyDescent="0.35">
      <c r="C181" t="s">
        <v>475</v>
      </c>
      <c r="D181" s="5">
        <v>-57215000000</v>
      </c>
      <c r="E181" s="5">
        <v>-57215000000</v>
      </c>
      <c r="F181" s="5">
        <v>-75442000000</v>
      </c>
      <c r="G181" s="5">
        <v>-27172000000</v>
      </c>
      <c r="I181" s="5">
        <v>-216959000000</v>
      </c>
    </row>
    <row r="182" spans="3:26" ht="15.5" x14ac:dyDescent="0.35">
      <c r="C182" t="s">
        <v>2314</v>
      </c>
    </row>
    <row r="183" spans="3:26" ht="15.5" x14ac:dyDescent="0.35">
      <c r="C183" t="s">
        <v>719</v>
      </c>
      <c r="F183" s="5">
        <v>100000000000</v>
      </c>
      <c r="I183" s="5">
        <v>100000000000</v>
      </c>
      <c r="J183" s="5">
        <v>365000000000</v>
      </c>
      <c r="K183" s="5">
        <v>150000000000</v>
      </c>
    </row>
    <row r="184" spans="3:26" ht="15.5" x14ac:dyDescent="0.35">
      <c r="C184" t="s">
        <v>367</v>
      </c>
      <c r="J184" s="5">
        <v>528588000000</v>
      </c>
      <c r="K184" s="5">
        <v>87100000000</v>
      </c>
      <c r="L184" s="5">
        <v>71796000000</v>
      </c>
      <c r="M184" s="5">
        <v>50000000000</v>
      </c>
      <c r="N184" s="5">
        <v>240000000000</v>
      </c>
      <c r="O184" s="5">
        <v>600000000000</v>
      </c>
      <c r="P184" s="5">
        <v>750000000000</v>
      </c>
      <c r="Q184" s="5">
        <v>656512000000</v>
      </c>
    </row>
    <row r="185" spans="3:26" ht="15.5" x14ac:dyDescent="0.35">
      <c r="C185" t="s">
        <v>510</v>
      </c>
      <c r="D185" s="5">
        <v>9577000000</v>
      </c>
      <c r="E185" s="5">
        <v>-9577000000</v>
      </c>
      <c r="F185" s="5">
        <v>8810000000</v>
      </c>
      <c r="G185" s="5">
        <v>-18853000000</v>
      </c>
      <c r="I185" s="5">
        <v>-10043000000</v>
      </c>
    </row>
    <row r="186" spans="3:26" ht="15.5" x14ac:dyDescent="0.35">
      <c r="C186" t="s">
        <v>1182</v>
      </c>
      <c r="D186" s="5">
        <v>-6794000000</v>
      </c>
      <c r="G186" s="5">
        <v>12002000000</v>
      </c>
      <c r="J186" s="5">
        <v>11661000000</v>
      </c>
      <c r="K186" s="5">
        <v>3888000000</v>
      </c>
      <c r="L186" s="5">
        <v>-3694000000</v>
      </c>
      <c r="M186" s="5">
        <v>-10149000000</v>
      </c>
      <c r="N186" s="5">
        <v>-85699000000</v>
      </c>
      <c r="O186" s="5">
        <v>-92801000000</v>
      </c>
      <c r="P186" s="5">
        <v>-56183000000</v>
      </c>
      <c r="Q186" s="5">
        <v>-67597000000</v>
      </c>
      <c r="R186" s="5">
        <v>-23445000000</v>
      </c>
      <c r="S186" s="5">
        <v>-4426000000</v>
      </c>
      <c r="T186" s="5">
        <v>-12413000000</v>
      </c>
      <c r="U186" s="5">
        <v>-12896000000</v>
      </c>
      <c r="V186" s="5">
        <v>-10011000000</v>
      </c>
      <c r="W186" s="5">
        <v>-7108000000</v>
      </c>
      <c r="X186" s="5">
        <v>6516000000</v>
      </c>
      <c r="Y186" s="5">
        <v>-1039000000</v>
      </c>
      <c r="Z186" s="5">
        <v>-3983000000</v>
      </c>
    </row>
    <row r="187" spans="3:26" ht="15.5" x14ac:dyDescent="0.35">
      <c r="C187" t="s">
        <v>2315</v>
      </c>
      <c r="W187" s="5">
        <v>664068000000</v>
      </c>
      <c r="X187" s="5">
        <v>13448000000</v>
      </c>
    </row>
    <row r="188" spans="3:26" ht="15.5" x14ac:dyDescent="0.35">
      <c r="C188" t="s">
        <v>2316</v>
      </c>
      <c r="F188" s="5">
        <v>-100000000000</v>
      </c>
      <c r="G188" s="5">
        <v>100000000000</v>
      </c>
      <c r="M188" s="5">
        <v>-123573000000</v>
      </c>
      <c r="N188" s="5">
        <v>-56325000000</v>
      </c>
      <c r="O188" s="5">
        <v>525000000000</v>
      </c>
      <c r="Q188" s="5">
        <v>3225704000000</v>
      </c>
      <c r="R188" s="5">
        <v>26734000000</v>
      </c>
      <c r="S188" s="5">
        <v>159908000000</v>
      </c>
      <c r="T188" s="5">
        <v>3046458000000</v>
      </c>
      <c r="U188" s="5">
        <v>96345000000</v>
      </c>
    </row>
    <row r="189" spans="3:26" ht="15.5" x14ac:dyDescent="0.35">
      <c r="C189" t="s">
        <v>2317</v>
      </c>
      <c r="F189" s="5">
        <v>21995000000</v>
      </c>
      <c r="G189" s="5">
        <v>-21995000000</v>
      </c>
      <c r="J189" s="5">
        <v>-39376000000</v>
      </c>
      <c r="K189" s="5">
        <v>-42308000000</v>
      </c>
      <c r="L189" s="5">
        <v>-1262965000000</v>
      </c>
      <c r="M189" s="5">
        <v>-1262119000000</v>
      </c>
      <c r="N189" s="5">
        <v>-616066000000</v>
      </c>
      <c r="O189" s="5">
        <v>-450613000000</v>
      </c>
      <c r="P189" s="5">
        <v>-188362000000</v>
      </c>
      <c r="Q189" s="5">
        <v>-3376433000000</v>
      </c>
      <c r="R189" s="5">
        <v>-42520000000</v>
      </c>
      <c r="T189" s="5">
        <v>-436335000000</v>
      </c>
      <c r="U189" s="5">
        <v>-397341000000</v>
      </c>
      <c r="V189" s="5">
        <v>-43705000000</v>
      </c>
    </row>
    <row r="190" spans="3:26" ht="15.5" x14ac:dyDescent="0.35">
      <c r="C190" t="s">
        <v>931</v>
      </c>
      <c r="F190" s="5">
        <v>-78005000000</v>
      </c>
      <c r="G190" s="5">
        <v>78005000000</v>
      </c>
      <c r="J190" s="5">
        <v>-39376000000</v>
      </c>
      <c r="K190" s="5">
        <v>-42308000000</v>
      </c>
      <c r="L190" s="5">
        <v>-1262965000000</v>
      </c>
      <c r="M190" s="5">
        <v>-1385692000000</v>
      </c>
      <c r="N190" s="5">
        <v>-672391000000</v>
      </c>
      <c r="O190" s="5">
        <v>74387000000</v>
      </c>
      <c r="P190" s="5">
        <v>-188362000000</v>
      </c>
      <c r="Q190" s="5">
        <v>-150729000000</v>
      </c>
      <c r="R190" s="5">
        <v>-15786000000</v>
      </c>
      <c r="S190" s="5">
        <v>159908000000</v>
      </c>
      <c r="T190" s="5">
        <v>2610123000000</v>
      </c>
      <c r="U190" s="5">
        <v>-300996000000</v>
      </c>
      <c r="V190" s="5">
        <v>-43705000000</v>
      </c>
      <c r="W190" s="5">
        <v>664068000000</v>
      </c>
      <c r="X190" s="5">
        <v>13448000000</v>
      </c>
    </row>
    <row r="191" spans="3:26" ht="15.5" x14ac:dyDescent="0.35">
      <c r="C191" t="s">
        <v>1493</v>
      </c>
      <c r="W191" s="5">
        <v>-1281301000000</v>
      </c>
      <c r="Y191" s="5">
        <v>-3525000000</v>
      </c>
      <c r="Z191" s="5">
        <v>-220000000000</v>
      </c>
    </row>
    <row r="192" spans="3:26" ht="15.5" x14ac:dyDescent="0.35">
      <c r="C192" t="s">
        <v>550</v>
      </c>
    </row>
    <row r="193" spans="2:26" ht="15.5" x14ac:dyDescent="0.35">
      <c r="C193" t="s">
        <v>581</v>
      </c>
      <c r="N193" s="5">
        <v>661500000000</v>
      </c>
    </row>
    <row r="194" spans="2:26" ht="15.5" x14ac:dyDescent="0.35">
      <c r="C194" t="s">
        <v>2318</v>
      </c>
      <c r="R194" s="5">
        <v>31000000</v>
      </c>
      <c r="T194" s="5">
        <v>311817000000</v>
      </c>
      <c r="U194" s="5">
        <v>164487000000</v>
      </c>
      <c r="V194" s="5">
        <v>64792000000</v>
      </c>
      <c r="W194" s="5">
        <v>30201000000</v>
      </c>
    </row>
    <row r="195" spans="2:26" ht="15.5" x14ac:dyDescent="0.35">
      <c r="C195" t="s">
        <v>479</v>
      </c>
      <c r="K195" s="5">
        <v>-70962000000</v>
      </c>
      <c r="M195" s="5">
        <v>-120398000000</v>
      </c>
      <c r="O195" s="5">
        <v>-214141000000</v>
      </c>
      <c r="P195" s="5">
        <v>-209235000000</v>
      </c>
      <c r="Q195" s="5">
        <v>-592053000000</v>
      </c>
      <c r="R195" s="5">
        <v>-587053000000</v>
      </c>
      <c r="S195" s="5">
        <v>-887878000000</v>
      </c>
      <c r="T195" s="5">
        <v>-605655000000</v>
      </c>
      <c r="U195" s="5">
        <v>-1006854000000</v>
      </c>
      <c r="V195" s="5">
        <v>-488161000000</v>
      </c>
      <c r="W195" s="5">
        <v>-207316000000</v>
      </c>
      <c r="X195" s="5">
        <v>-93996000000</v>
      </c>
      <c r="Y195" s="5">
        <v>-68147000000</v>
      </c>
      <c r="Z195" s="5">
        <v>-68514000000</v>
      </c>
    </row>
    <row r="196" spans="2:26" ht="15.5" x14ac:dyDescent="0.35">
      <c r="C196" t="s">
        <v>2319</v>
      </c>
    </row>
    <row r="197" spans="2:26" ht="15.5" x14ac:dyDescent="0.35">
      <c r="C197" t="s">
        <v>1918</v>
      </c>
      <c r="I197" s="5">
        <v>50000000000</v>
      </c>
      <c r="J197" s="5">
        <v>461022000000</v>
      </c>
    </row>
    <row r="198" spans="2:26" ht="15.5" x14ac:dyDescent="0.35">
      <c r="C198" t="s">
        <v>2320</v>
      </c>
    </row>
    <row r="199" spans="2:26" ht="15.5" x14ac:dyDescent="0.35">
      <c r="C199" t="s">
        <v>965</v>
      </c>
    </row>
    <row r="200" spans="2:26" ht="15.5" x14ac:dyDescent="0.35">
      <c r="C200" t="s">
        <v>2218</v>
      </c>
      <c r="M200" s="5">
        <v>-1990000000</v>
      </c>
      <c r="N200" s="5">
        <v>122690000000</v>
      </c>
      <c r="O200" s="5">
        <v>-265146000000</v>
      </c>
      <c r="P200" s="5">
        <v>-410900000000</v>
      </c>
      <c r="Q200" s="5">
        <v>-664286000000</v>
      </c>
      <c r="R200" s="5">
        <v>-1032408000000</v>
      </c>
      <c r="S200" s="5">
        <v>-226495000000</v>
      </c>
      <c r="T200" s="5">
        <v>-58787000000</v>
      </c>
      <c r="U200" s="5">
        <v>-436640000000</v>
      </c>
      <c r="V200" s="5">
        <v>37178000000</v>
      </c>
      <c r="W200" s="5">
        <v>402292000000</v>
      </c>
      <c r="X200" s="5">
        <v>-100294000000</v>
      </c>
      <c r="Y200" s="5">
        <v>-21256000000</v>
      </c>
      <c r="Z200" s="5">
        <v>-8895000000</v>
      </c>
    </row>
    <row r="201" spans="2:26" ht="15.5" x14ac:dyDescent="0.35">
      <c r="C201" t="s">
        <v>391</v>
      </c>
      <c r="D201" s="5">
        <v>-241510000000</v>
      </c>
      <c r="E201" s="5">
        <v>-21336000000</v>
      </c>
      <c r="F201" s="5">
        <v>-67051000000</v>
      </c>
      <c r="G201" s="5">
        <v>-63200000000</v>
      </c>
      <c r="I201" s="5">
        <v>-285817000000</v>
      </c>
      <c r="J201" s="5">
        <v>-125842000000</v>
      </c>
      <c r="K201" s="5">
        <v>179282000000</v>
      </c>
      <c r="L201" s="5">
        <v>19537000000</v>
      </c>
      <c r="M201" s="5">
        <v>346081000000</v>
      </c>
      <c r="N201" s="5">
        <v>309326000000</v>
      </c>
      <c r="O201" s="5">
        <v>-89378000000</v>
      </c>
      <c r="P201" s="5">
        <v>251262000000</v>
      </c>
      <c r="Q201" s="5">
        <v>-30189000000</v>
      </c>
      <c r="R201" s="5">
        <v>100718000000</v>
      </c>
      <c r="S201" s="5">
        <v>-733545000000</v>
      </c>
      <c r="T201" s="5">
        <v>557240000000</v>
      </c>
      <c r="U201" s="5">
        <v>46346000000</v>
      </c>
      <c r="V201" s="5">
        <v>-308815000000</v>
      </c>
      <c r="W201" s="5">
        <v>-243179000000</v>
      </c>
      <c r="X201" s="5">
        <v>-38068000000</v>
      </c>
      <c r="Y201" s="5">
        <v>-122462000000</v>
      </c>
      <c r="Z201" s="5">
        <v>-394053000000</v>
      </c>
    </row>
    <row r="202" spans="2:26" ht="15.5" x14ac:dyDescent="0.35">
      <c r="C202" t="s">
        <v>193</v>
      </c>
      <c r="E202" s="5">
        <v>1075527000000</v>
      </c>
      <c r="I202" s="5">
        <v>1361344000000</v>
      </c>
      <c r="J202" s="5">
        <v>1487186000000</v>
      </c>
      <c r="K202" s="5">
        <v>1307904000000</v>
      </c>
      <c r="L202" s="5">
        <v>1288367000000</v>
      </c>
      <c r="M202" s="5">
        <v>940195000000</v>
      </c>
      <c r="N202" s="5">
        <v>630869000000</v>
      </c>
      <c r="O202" s="5">
        <v>720247000000</v>
      </c>
      <c r="P202" s="5">
        <v>468985000000</v>
      </c>
      <c r="Q202" s="5">
        <v>499174000000</v>
      </c>
      <c r="R202" s="5">
        <v>398456000000</v>
      </c>
      <c r="S202" s="5">
        <v>1132001000000</v>
      </c>
      <c r="T202" s="5">
        <v>574761000000</v>
      </c>
      <c r="U202" s="5">
        <v>528415000000</v>
      </c>
      <c r="V202" s="5">
        <v>837230000000</v>
      </c>
      <c r="W202" s="5">
        <v>1080409000000</v>
      </c>
      <c r="X202" s="5">
        <v>1118477000000</v>
      </c>
      <c r="Y202" s="5">
        <v>1240939000000</v>
      </c>
      <c r="Z202" s="5">
        <v>1634992000000</v>
      </c>
    </row>
    <row r="203" spans="2:26" ht="15.5" x14ac:dyDescent="0.35">
      <c r="C203" t="s">
        <v>195</v>
      </c>
      <c r="D203" s="5">
        <v>-241510000000</v>
      </c>
      <c r="E203" s="5">
        <v>1054191000000</v>
      </c>
      <c r="F203" s="5">
        <v>-67051000000</v>
      </c>
      <c r="G203" s="5">
        <v>-63200000000</v>
      </c>
      <c r="I203" s="5">
        <v>1075527000000</v>
      </c>
      <c r="J203" s="5">
        <v>1361344000000</v>
      </c>
      <c r="K203" s="5">
        <v>1487186000000</v>
      </c>
      <c r="L203" s="5">
        <v>1307904000000</v>
      </c>
      <c r="M203" s="5">
        <v>1286276000000</v>
      </c>
      <c r="N203" s="5">
        <v>940195000000</v>
      </c>
      <c r="O203" s="5">
        <v>630869000000</v>
      </c>
      <c r="P203" s="5">
        <v>720247000000</v>
      </c>
      <c r="Q203" s="5">
        <v>468985000000</v>
      </c>
      <c r="R203" s="5">
        <v>499174000000</v>
      </c>
      <c r="S203" s="5">
        <v>398456000000</v>
      </c>
      <c r="T203" s="5">
        <v>1132001000000</v>
      </c>
      <c r="U203" s="5">
        <v>574761000000</v>
      </c>
      <c r="V203" s="5">
        <v>528415000000</v>
      </c>
      <c r="W203" s="5">
        <v>837230000000</v>
      </c>
      <c r="X203" s="5">
        <v>1080409000000</v>
      </c>
      <c r="Y203" s="5">
        <v>1118477000000</v>
      </c>
      <c r="Z203" s="5">
        <v>1240939000000</v>
      </c>
    </row>
    <row r="205" spans="2:26" ht="15.5" x14ac:dyDescent="0.35">
      <c r="B205" t="s">
        <v>196</v>
      </c>
      <c r="C205" t="s">
        <v>12</v>
      </c>
      <c r="D205" s="5">
        <v>15050000000</v>
      </c>
      <c r="E205" s="5">
        <v>15050000000</v>
      </c>
      <c r="F205" s="5">
        <v>15050000000</v>
      </c>
      <c r="G205" s="5">
        <v>15050000000</v>
      </c>
      <c r="I205" s="5">
        <v>15050000000</v>
      </c>
      <c r="J205" s="5">
        <v>15050000000</v>
      </c>
      <c r="K205" s="5">
        <v>15050000000</v>
      </c>
      <c r="L205" s="5">
        <v>15050000000</v>
      </c>
      <c r="M205" s="5">
        <v>15050000000</v>
      </c>
      <c r="N205" s="5">
        <v>15050000000</v>
      </c>
      <c r="O205" s="5">
        <v>14280000000</v>
      </c>
      <c r="P205" s="5">
        <v>14280000000</v>
      </c>
      <c r="Q205" s="5">
        <v>14280000000</v>
      </c>
      <c r="R205" s="5">
        <v>14280000000</v>
      </c>
      <c r="S205" s="5">
        <v>14280000000</v>
      </c>
      <c r="T205" s="5">
        <v>14280000000</v>
      </c>
      <c r="U205" s="5">
        <v>14100000000</v>
      </c>
      <c r="V205" s="5">
        <v>13960000000</v>
      </c>
      <c r="W205" s="5">
        <v>13850000000</v>
      </c>
      <c r="X205" s="5">
        <v>13770000000</v>
      </c>
      <c r="Y205" s="5">
        <v>13750000000</v>
      </c>
      <c r="Z205" s="5">
        <v>13750000000</v>
      </c>
    </row>
    <row r="206" spans="2:26" ht="15.5" x14ac:dyDescent="0.35">
      <c r="C206" t="s">
        <v>197</v>
      </c>
      <c r="D206" s="6">
        <v>3.23</v>
      </c>
      <c r="E206" s="6">
        <v>25.99</v>
      </c>
      <c r="F206" s="6">
        <v>37.729999999999997</v>
      </c>
      <c r="G206" s="6">
        <v>7.85</v>
      </c>
    </row>
    <row r="207" spans="2:26" ht="15.5" x14ac:dyDescent="0.35">
      <c r="C207" t="s">
        <v>198</v>
      </c>
      <c r="D207" s="6">
        <v>61.92</v>
      </c>
      <c r="E207" s="6">
        <v>7.93</v>
      </c>
      <c r="F207" s="6">
        <v>6.94</v>
      </c>
      <c r="G207" s="6">
        <v>38.22</v>
      </c>
    </row>
    <row r="208" spans="2:26" ht="15.5" x14ac:dyDescent="0.35">
      <c r="C208" t="s">
        <v>73</v>
      </c>
      <c r="D208" s="6">
        <v>1.84</v>
      </c>
      <c r="E208" s="6">
        <v>1.65</v>
      </c>
      <c r="F208" s="6">
        <v>2.2599999999999998</v>
      </c>
      <c r="G208" s="6">
        <v>2.5299999999999998</v>
      </c>
    </row>
    <row r="209" spans="3:7" ht="15.5" x14ac:dyDescent="0.35">
      <c r="C209" t="s">
        <v>199</v>
      </c>
      <c r="D209" s="5">
        <v>354520000000</v>
      </c>
      <c r="E209" s="5">
        <v>585000000000</v>
      </c>
      <c r="F209" s="5">
        <v>591140000000</v>
      </c>
      <c r="G209" s="5">
        <v>412910000000</v>
      </c>
    </row>
    <row r="210" spans="3:7" ht="15.5" x14ac:dyDescent="0.35">
      <c r="C210" t="s">
        <v>200</v>
      </c>
      <c r="D210" s="6">
        <v>1.9E-3</v>
      </c>
      <c r="E210" s="6">
        <v>1.54E-2</v>
      </c>
      <c r="F210" s="6">
        <v>2.2799999999999997E-2</v>
      </c>
      <c r="G210" s="6">
        <v>4.6999999999999993E-3</v>
      </c>
    </row>
    <row r="211" spans="3:7" ht="15.5" x14ac:dyDescent="0.35">
      <c r="C211" t="s">
        <v>201</v>
      </c>
      <c r="D211" s="6">
        <v>2.2000000000000001E-3</v>
      </c>
      <c r="E211" s="6">
        <v>1.7600000000000001E-2</v>
      </c>
      <c r="F211" s="6">
        <v>2.6000000000000002E-2</v>
      </c>
      <c r="G211" s="6">
        <v>5.3E-3</v>
      </c>
    </row>
    <row r="212" spans="3:7" ht="15.5" x14ac:dyDescent="0.35">
      <c r="C212" t="s">
        <v>202</v>
      </c>
      <c r="D212" s="6">
        <v>5.8999999999999999E-3</v>
      </c>
      <c r="E212" s="6">
        <v>1.5800000000000002E-2</v>
      </c>
      <c r="F212" s="6">
        <v>1.2800000000000001E-2</v>
      </c>
      <c r="G212" s="6">
        <v>8.8999999999999999E-3</v>
      </c>
    </row>
    <row r="213" spans="3:7" ht="15.5" x14ac:dyDescent="0.35">
      <c r="C213" t="s">
        <v>203</v>
      </c>
      <c r="D213" s="6">
        <v>2.98</v>
      </c>
      <c r="E213" s="6">
        <v>7.33</v>
      </c>
      <c r="F213" s="6">
        <v>4.9800000000000004</v>
      </c>
      <c r="G213" s="6">
        <v>2.67</v>
      </c>
    </row>
    <row r="214" spans="3:7" ht="15.5" x14ac:dyDescent="0.35">
      <c r="C214" t="s">
        <v>204</v>
      </c>
      <c r="D214" s="5">
        <v>23455000000000</v>
      </c>
      <c r="E214" s="5">
        <v>23426000000000</v>
      </c>
      <c r="F214" s="5">
        <v>23018000000000</v>
      </c>
      <c r="G214" s="5">
        <v>23426000000000</v>
      </c>
    </row>
    <row r="215" spans="3:7" ht="15.5" x14ac:dyDescent="0.35">
      <c r="C215" t="s">
        <v>205</v>
      </c>
      <c r="D215" s="6">
        <v>0.14000000000000001</v>
      </c>
      <c r="E215" s="6">
        <v>0.14000000000000001</v>
      </c>
      <c r="F215" s="6">
        <v>0.18</v>
      </c>
      <c r="G215" s="6">
        <v>0.2</v>
      </c>
    </row>
    <row r="216" spans="3:7" ht="15.5" x14ac:dyDescent="0.35">
      <c r="C216" t="s">
        <v>206</v>
      </c>
      <c r="D216" s="6">
        <v>1477.25</v>
      </c>
      <c r="E216" s="6">
        <v>1475.79</v>
      </c>
      <c r="F216" s="5">
        <v>1451</v>
      </c>
      <c r="G216" s="6">
        <v>1479.9</v>
      </c>
    </row>
    <row r="217" spans="3:7" ht="15.5" x14ac:dyDescent="0.35">
      <c r="C217" t="s">
        <v>207</v>
      </c>
      <c r="D217" s="6">
        <v>0.14000000000000001</v>
      </c>
      <c r="E217" s="6">
        <v>0.15</v>
      </c>
      <c r="F217" s="6">
        <v>0.19</v>
      </c>
      <c r="G217" s="6">
        <v>0.21</v>
      </c>
    </row>
    <row r="218" spans="3:7" ht="15.5" x14ac:dyDescent="0.35">
      <c r="C218" t="s">
        <v>208</v>
      </c>
      <c r="D218" s="6">
        <v>1415.1</v>
      </c>
      <c r="E218" s="6">
        <v>1413.64</v>
      </c>
      <c r="F218" s="6">
        <v>1388.86</v>
      </c>
      <c r="G218" s="6">
        <v>1417.76</v>
      </c>
    </row>
    <row r="219" spans="3:7" ht="15.5" x14ac:dyDescent="0.35">
      <c r="C219" t="s">
        <v>209</v>
      </c>
      <c r="D219" s="5">
        <v>918000000000</v>
      </c>
      <c r="E219" s="5">
        <v>975000000000</v>
      </c>
      <c r="F219" s="5">
        <v>1014000000000</v>
      </c>
      <c r="G219" s="5">
        <v>1003000000000</v>
      </c>
    </row>
    <row r="220" spans="3:7" ht="15.5" x14ac:dyDescent="0.35">
      <c r="C220" t="s">
        <v>210</v>
      </c>
      <c r="D220" s="5">
        <v>291000000000</v>
      </c>
      <c r="E220" s="5">
        <v>344000000000</v>
      </c>
      <c r="F220" s="5">
        <v>401000000000</v>
      </c>
      <c r="G220" s="5">
        <v>456000000000</v>
      </c>
    </row>
    <row r="221" spans="3:7" ht="15.5" x14ac:dyDescent="0.35">
      <c r="C221" t="s">
        <v>211</v>
      </c>
      <c r="D221" s="5">
        <v>22232000000000</v>
      </c>
      <c r="E221" s="5">
        <v>22210000000000</v>
      </c>
      <c r="F221" s="5">
        <v>21837000000000</v>
      </c>
      <c r="G221" s="5">
        <v>22272000000000</v>
      </c>
    </row>
    <row r="222" spans="3:7" ht="15.5" x14ac:dyDescent="0.35">
      <c r="C222" t="s">
        <v>24</v>
      </c>
      <c r="D222" s="5">
        <v>1209000000000</v>
      </c>
      <c r="E222" s="5">
        <v>1319000000000</v>
      </c>
      <c r="F222" s="5">
        <v>1415000000000</v>
      </c>
      <c r="G222" s="5">
        <v>1459000000000</v>
      </c>
    </row>
    <row r="223" spans="3:7" ht="15.5" x14ac:dyDescent="0.35">
      <c r="C223" t="s">
        <v>21</v>
      </c>
      <c r="D223" s="5">
        <v>396000000000</v>
      </c>
      <c r="E223" s="5">
        <v>265000000000</v>
      </c>
      <c r="F223" s="5">
        <v>340000000000</v>
      </c>
      <c r="G223" s="5">
        <v>317000000000</v>
      </c>
    </row>
    <row r="224" spans="3:7" ht="15.5" x14ac:dyDescent="0.35">
      <c r="C224" t="s">
        <v>212</v>
      </c>
      <c r="D224" s="5">
        <v>9656000000000</v>
      </c>
      <c r="E224" s="5">
        <v>9686000000000</v>
      </c>
      <c r="F224" s="5">
        <v>9444000000000</v>
      </c>
      <c r="G224" s="5">
        <v>9762000000000</v>
      </c>
    </row>
    <row r="225" spans="3:26" ht="15.5" x14ac:dyDescent="0.35">
      <c r="C225" t="s">
        <v>213</v>
      </c>
      <c r="D225" s="5">
        <v>63000000000</v>
      </c>
      <c r="E225" s="5">
        <v>312000000000</v>
      </c>
      <c r="F225" s="5">
        <v>515000000000</v>
      </c>
      <c r="G225" s="5">
        <v>-68000000000</v>
      </c>
    </row>
    <row r="226" spans="3:26" ht="15.5" x14ac:dyDescent="0.35">
      <c r="C226" t="s">
        <v>214</v>
      </c>
      <c r="D226" s="5">
        <v>-187000000000</v>
      </c>
      <c r="E226" s="5">
        <v>-73000000000</v>
      </c>
      <c r="F226" s="5">
        <v>-616000000000</v>
      </c>
      <c r="G226" s="5">
        <v>-10000000000</v>
      </c>
    </row>
    <row r="227" spans="3:26" ht="15.5" x14ac:dyDescent="0.35">
      <c r="C227" t="s">
        <v>13</v>
      </c>
      <c r="D227" s="5">
        <v>-125000000000</v>
      </c>
      <c r="E227" s="5">
        <v>239000000000</v>
      </c>
      <c r="F227" s="5">
        <v>-101000000000</v>
      </c>
      <c r="G227" s="5">
        <v>-78000000000</v>
      </c>
    </row>
    <row r="228" spans="3:26" ht="15.5" x14ac:dyDescent="0.35">
      <c r="C228" t="s">
        <v>16</v>
      </c>
      <c r="D228" s="6">
        <v>-8.2799999999999994</v>
      </c>
      <c r="E228" s="6">
        <v>15.88</v>
      </c>
      <c r="F228" s="6">
        <v>-6.73</v>
      </c>
      <c r="G228" s="6">
        <v>-5.19</v>
      </c>
    </row>
    <row r="229" spans="3:26" ht="15.5" x14ac:dyDescent="0.35">
      <c r="C229" t="s">
        <v>58</v>
      </c>
      <c r="I229" s="6">
        <v>87.81</v>
      </c>
      <c r="J229" s="6">
        <v>71.31</v>
      </c>
      <c r="K229" s="6">
        <v>68.62</v>
      </c>
      <c r="L229" s="6">
        <v>136.63999999999999</v>
      </c>
      <c r="M229" s="6">
        <v>157.97</v>
      </c>
      <c r="N229" s="6">
        <v>116.12</v>
      </c>
      <c r="O229" s="6">
        <v>156.44</v>
      </c>
      <c r="P229" s="6">
        <v>107.27</v>
      </c>
      <c r="Q229" s="6">
        <v>101.8</v>
      </c>
      <c r="R229" s="6">
        <v>95.87</v>
      </c>
      <c r="S229" s="6">
        <v>83.05</v>
      </c>
      <c r="T229" s="6">
        <v>123.42</v>
      </c>
      <c r="U229" s="6">
        <v>119.95</v>
      </c>
      <c r="V229" s="6">
        <v>118.74</v>
      </c>
      <c r="W229" s="6">
        <v>77.290000000000006</v>
      </c>
      <c r="X229" s="6">
        <v>54.03</v>
      </c>
      <c r="Y229" s="6">
        <v>28.85</v>
      </c>
      <c r="Z229" s="5">
        <v>12</v>
      </c>
    </row>
    <row r="230" spans="3:26" ht="15.5" x14ac:dyDescent="0.35">
      <c r="C230" t="s">
        <v>72</v>
      </c>
      <c r="I230" s="6">
        <v>2.98</v>
      </c>
      <c r="J230" s="6">
        <v>3.87</v>
      </c>
      <c r="K230" s="6">
        <v>5.63</v>
      </c>
      <c r="L230" s="6">
        <v>5.42</v>
      </c>
      <c r="M230" s="6">
        <v>5.7</v>
      </c>
      <c r="N230" s="6">
        <v>9.82</v>
      </c>
      <c r="O230" s="6">
        <v>10.42</v>
      </c>
      <c r="P230" s="6">
        <v>6.43</v>
      </c>
      <c r="Q230" s="6">
        <v>12.62</v>
      </c>
      <c r="R230" s="6">
        <v>18.309999999999999</v>
      </c>
      <c r="S230" s="6">
        <v>22.34</v>
      </c>
      <c r="T230" s="6">
        <v>20.58</v>
      </c>
      <c r="U230" s="6">
        <v>21.88</v>
      </c>
      <c r="V230" s="6">
        <v>21.05</v>
      </c>
      <c r="W230" s="6">
        <v>16.95</v>
      </c>
      <c r="X230" s="6">
        <v>17.399999999999999</v>
      </c>
      <c r="Y230" s="6">
        <v>7.28</v>
      </c>
      <c r="Z230" s="6">
        <v>12.83</v>
      </c>
    </row>
    <row r="231" spans="3:26" ht="15.5" x14ac:dyDescent="0.35">
      <c r="C231" t="s">
        <v>75</v>
      </c>
      <c r="I231" s="6">
        <v>0.52</v>
      </c>
      <c r="J231" s="6">
        <v>0.52</v>
      </c>
      <c r="K231" s="6">
        <v>0.75</v>
      </c>
      <c r="L231" s="6">
        <v>1.23</v>
      </c>
      <c r="M231" s="6">
        <v>1.41</v>
      </c>
      <c r="N231" s="6">
        <v>2.16</v>
      </c>
      <c r="O231" s="6">
        <v>2.79</v>
      </c>
      <c r="P231" s="6">
        <v>1.32</v>
      </c>
      <c r="Q231" s="6">
        <v>2.6</v>
      </c>
      <c r="R231" s="6">
        <v>3.72</v>
      </c>
      <c r="S231" s="6">
        <v>4.1100000000000003</v>
      </c>
      <c r="T231" s="6">
        <v>5.44</v>
      </c>
      <c r="U231" s="6">
        <v>5.67</v>
      </c>
      <c r="V231" s="6">
        <v>5.57</v>
      </c>
      <c r="W231" s="6">
        <v>3.37</v>
      </c>
      <c r="X231" s="6">
        <v>2.67</v>
      </c>
      <c r="Y231" s="6">
        <v>0.74</v>
      </c>
      <c r="Z231" s="6">
        <v>0.54</v>
      </c>
    </row>
    <row r="232" spans="3:26" ht="15.5" x14ac:dyDescent="0.35">
      <c r="C232" t="s">
        <v>215</v>
      </c>
      <c r="I232" s="5">
        <v>2313990000000</v>
      </c>
      <c r="J232" s="5">
        <v>2389320000000</v>
      </c>
      <c r="K232" s="5">
        <v>2326010000000</v>
      </c>
      <c r="L232" s="5">
        <v>3726760000000</v>
      </c>
      <c r="M232" s="5">
        <v>4129550000000</v>
      </c>
      <c r="N232" s="5">
        <v>3327340000000</v>
      </c>
      <c r="O232" s="5">
        <v>3713410000000</v>
      </c>
      <c r="P232" s="5">
        <v>3176730000000</v>
      </c>
    </row>
    <row r="233" spans="3:26" ht="15.5" x14ac:dyDescent="0.35">
      <c r="C233" t="s">
        <v>216</v>
      </c>
      <c r="I233" s="6">
        <v>5.3099999999999994E-2</v>
      </c>
      <c r="J233" s="6">
        <v>4.36E-2</v>
      </c>
      <c r="K233" s="6">
        <v>4.5400000000000003E-2</v>
      </c>
      <c r="L233" s="6">
        <v>9.1700000000000004E-2</v>
      </c>
      <c r="M233" s="6">
        <v>0.11130000000000001</v>
      </c>
      <c r="N233" s="6">
        <v>9.2300000000000007E-2</v>
      </c>
      <c r="O233" s="6">
        <v>0.12520000000000001</v>
      </c>
      <c r="P233" s="6">
        <v>9.3699999999999992E-2</v>
      </c>
      <c r="Q233" s="6">
        <v>9.6500000000000002E-2</v>
      </c>
      <c r="R233" s="6">
        <v>9.6099999999999991E-2</v>
      </c>
      <c r="S233" s="6">
        <v>8.1900000000000001E-2</v>
      </c>
      <c r="T233" s="6">
        <v>0.1295</v>
      </c>
      <c r="U233" s="6">
        <v>0.1759</v>
      </c>
      <c r="V233" s="6">
        <v>0.18489999999999998</v>
      </c>
      <c r="W233" s="6">
        <v>0.1216</v>
      </c>
      <c r="X233" s="6">
        <v>9.0800000000000006E-2</v>
      </c>
      <c r="Y233" s="6">
        <v>5.1900000000000002E-2</v>
      </c>
      <c r="Z233" s="6">
        <v>2.06E-2</v>
      </c>
    </row>
    <row r="234" spans="3:26" ht="15.5" x14ac:dyDescent="0.35">
      <c r="C234" t="s">
        <v>217</v>
      </c>
      <c r="I234" s="6">
        <v>6.0499999999999998E-2</v>
      </c>
      <c r="J234" s="6">
        <v>4.99E-2</v>
      </c>
      <c r="K234" s="6">
        <v>5.1500000000000004E-2</v>
      </c>
      <c r="L234" s="6">
        <v>0.1076</v>
      </c>
      <c r="M234" s="6">
        <v>0.14019999999999999</v>
      </c>
      <c r="N234" s="6">
        <v>0.1234</v>
      </c>
      <c r="O234" s="6">
        <v>0.192</v>
      </c>
      <c r="P234" s="6">
        <v>0.1552</v>
      </c>
      <c r="Q234" s="6">
        <v>0.161</v>
      </c>
      <c r="R234" s="6">
        <v>0.1552</v>
      </c>
      <c r="S234" s="6">
        <v>0.13220000000000001</v>
      </c>
      <c r="T234" s="6">
        <v>0.1978</v>
      </c>
      <c r="U234" s="6">
        <v>0.22899999999999998</v>
      </c>
      <c r="V234" s="6">
        <v>0.23469999999999999</v>
      </c>
      <c r="W234" s="6">
        <v>0.17519999999999999</v>
      </c>
      <c r="X234" s="6">
        <v>0.15609999999999999</v>
      </c>
      <c r="Y234" s="6">
        <v>9.2499999999999999E-2</v>
      </c>
      <c r="Z234" s="6">
        <v>3.8699999999999998E-2</v>
      </c>
    </row>
    <row r="235" spans="3:26" ht="15.5" x14ac:dyDescent="0.35">
      <c r="C235" t="s">
        <v>218</v>
      </c>
      <c r="I235" s="6">
        <v>6.0700000000000004E-2</v>
      </c>
      <c r="J235" s="6">
        <v>7.1599999999999997E-2</v>
      </c>
      <c r="K235" s="6">
        <v>7.1599999999999997E-2</v>
      </c>
      <c r="L235" s="6">
        <v>0.15109999999999998</v>
      </c>
      <c r="M235" s="6">
        <v>0.19640000000000002</v>
      </c>
      <c r="N235" s="6">
        <v>0.17379999999999998</v>
      </c>
      <c r="O235" s="6">
        <v>0.21809999999999999</v>
      </c>
      <c r="P235" s="6">
        <v>0.19719999999999999</v>
      </c>
      <c r="Q235" s="6">
        <v>0.22550000000000001</v>
      </c>
      <c r="R235" s="6">
        <v>0.19870000000000002</v>
      </c>
      <c r="S235" s="6">
        <v>0.1678</v>
      </c>
      <c r="T235" s="6">
        <v>0.25120000000000003</v>
      </c>
      <c r="U235" s="6">
        <v>0.32569999999999999</v>
      </c>
      <c r="V235" s="6">
        <v>0.28989999999999999</v>
      </c>
      <c r="W235" s="6">
        <v>0.24030000000000001</v>
      </c>
      <c r="X235" s="6">
        <v>0.20019999999999999</v>
      </c>
      <c r="Y235" s="6">
        <v>9.4800000000000009E-2</v>
      </c>
      <c r="Z235" s="6">
        <v>0.19750000000000001</v>
      </c>
    </row>
    <row r="236" spans="3:26" ht="15.5" x14ac:dyDescent="0.35">
      <c r="C236" t="s">
        <v>219</v>
      </c>
      <c r="I236" s="6">
        <v>4.6399999999999997</v>
      </c>
      <c r="J236" s="6">
        <v>4.92</v>
      </c>
      <c r="K236" s="6">
        <v>7.79</v>
      </c>
      <c r="L236" s="6">
        <v>21.8</v>
      </c>
      <c r="M236" s="6">
        <v>13.11</v>
      </c>
      <c r="N236" s="6">
        <v>6.68</v>
      </c>
      <c r="O236" s="6">
        <v>7.47</v>
      </c>
      <c r="P236" s="6">
        <v>7.77</v>
      </c>
      <c r="Q236" s="6">
        <v>10.25</v>
      </c>
      <c r="R236" s="6">
        <v>12.04</v>
      </c>
      <c r="S236" s="6">
        <v>11.22</v>
      </c>
      <c r="T236" s="6">
        <v>44.71</v>
      </c>
      <c r="U236" s="6">
        <v>62.38</v>
      </c>
      <c r="V236" s="6">
        <v>52.07</v>
      </c>
      <c r="W236" s="6">
        <v>10.3</v>
      </c>
      <c r="X236" s="6">
        <v>5.47</v>
      </c>
      <c r="Y236" s="6">
        <v>2.31</v>
      </c>
      <c r="Z236" s="6">
        <v>2.84</v>
      </c>
    </row>
    <row r="237" spans="3:26" ht="15.5" x14ac:dyDescent="0.35">
      <c r="C237" t="s">
        <v>69</v>
      </c>
      <c r="I237" s="6">
        <v>0.18</v>
      </c>
      <c r="J237" s="6">
        <v>0.19</v>
      </c>
      <c r="K237" s="6">
        <v>0.28999999999999998</v>
      </c>
      <c r="L237" s="6">
        <v>0.57999999999999996</v>
      </c>
      <c r="M237" s="6">
        <v>0.8</v>
      </c>
      <c r="N237" s="6">
        <v>1.21</v>
      </c>
      <c r="O237" s="5">
        <v>2</v>
      </c>
      <c r="P237" s="5">
        <v>1</v>
      </c>
      <c r="Q237" s="6">
        <v>2.0299999999999998</v>
      </c>
      <c r="R237" s="6">
        <v>2.84</v>
      </c>
      <c r="S237" s="6">
        <v>2.95</v>
      </c>
      <c r="T237" s="6">
        <v>4.07</v>
      </c>
      <c r="U237" s="6">
        <v>5.01</v>
      </c>
      <c r="V237" s="6">
        <v>4.9400000000000004</v>
      </c>
      <c r="W237" s="6">
        <v>2.97</v>
      </c>
      <c r="X237" s="6">
        <v>2.72</v>
      </c>
      <c r="Y237" s="6">
        <v>0.67</v>
      </c>
      <c r="Z237" s="6">
        <v>0.5</v>
      </c>
    </row>
    <row r="238" spans="3:26" ht="15.5" x14ac:dyDescent="0.35">
      <c r="C238" t="s">
        <v>66</v>
      </c>
      <c r="I238" s="5">
        <v>1451</v>
      </c>
      <c r="J238" s="6">
        <v>1429.86</v>
      </c>
      <c r="K238" s="6">
        <v>1333.29</v>
      </c>
      <c r="L238" s="6">
        <v>1269.93</v>
      </c>
      <c r="M238" s="6">
        <v>1127.04</v>
      </c>
      <c r="N238" s="6">
        <v>940.75</v>
      </c>
      <c r="O238" s="6">
        <v>814.63</v>
      </c>
      <c r="P238" s="6">
        <v>691.07</v>
      </c>
      <c r="Q238" s="6">
        <v>632.15</v>
      </c>
      <c r="R238" s="6">
        <v>617.69000000000005</v>
      </c>
      <c r="S238" s="6">
        <v>628.03</v>
      </c>
      <c r="T238" s="6">
        <v>623.89</v>
      </c>
      <c r="U238" s="6">
        <v>523.84</v>
      </c>
      <c r="V238" s="6">
        <v>505.8</v>
      </c>
      <c r="W238" s="6">
        <v>441.16</v>
      </c>
      <c r="X238" s="6">
        <v>346.1</v>
      </c>
      <c r="Y238" s="6">
        <v>311.72000000000003</v>
      </c>
      <c r="Z238" s="6">
        <v>310.24</v>
      </c>
    </row>
    <row r="239" spans="3:26" ht="15.5" x14ac:dyDescent="0.35">
      <c r="C239" t="s">
        <v>220</v>
      </c>
      <c r="I239" s="6">
        <v>0.19</v>
      </c>
      <c r="J239" s="6">
        <v>0.2</v>
      </c>
      <c r="K239" s="6">
        <v>0.31</v>
      </c>
      <c r="L239" s="6">
        <v>0.62</v>
      </c>
      <c r="M239" s="6">
        <v>0.86</v>
      </c>
      <c r="N239" s="6">
        <v>1.32</v>
      </c>
      <c r="O239" s="6">
        <v>2.2200000000000002</v>
      </c>
      <c r="P239" s="6">
        <v>1.1299999999999999</v>
      </c>
      <c r="Q239" s="6">
        <v>2.33</v>
      </c>
      <c r="R239" s="6">
        <v>2.98</v>
      </c>
      <c r="S239" s="6">
        <v>3.09</v>
      </c>
      <c r="T239" s="6">
        <v>4.1900000000000004</v>
      </c>
      <c r="U239" s="6">
        <v>5.19</v>
      </c>
      <c r="V239" s="6">
        <v>5.12</v>
      </c>
      <c r="W239" s="6">
        <v>3.47</v>
      </c>
      <c r="X239" s="6">
        <v>3.32</v>
      </c>
      <c r="Y239" s="6">
        <v>0.8</v>
      </c>
      <c r="Z239" s="6">
        <v>0.61</v>
      </c>
    </row>
    <row r="240" spans="3:26" ht="15.5" x14ac:dyDescent="0.35">
      <c r="C240" t="s">
        <v>221</v>
      </c>
      <c r="I240" s="6">
        <v>1388.86</v>
      </c>
      <c r="J240" s="6">
        <v>1353.66</v>
      </c>
      <c r="K240" s="6">
        <v>1257.0999999999999</v>
      </c>
      <c r="L240" s="6">
        <v>1193.74</v>
      </c>
      <c r="M240" s="6">
        <v>1050.8499999999999</v>
      </c>
      <c r="N240" s="6">
        <v>864.55</v>
      </c>
      <c r="O240" s="6">
        <v>734.31</v>
      </c>
      <c r="P240" s="6">
        <v>610.74</v>
      </c>
      <c r="Q240" s="6">
        <v>551.83000000000004</v>
      </c>
      <c r="R240" s="6">
        <v>589.13</v>
      </c>
      <c r="S240" s="6">
        <v>599.47</v>
      </c>
      <c r="T240" s="6">
        <v>606.44000000000005</v>
      </c>
      <c r="U240" s="6">
        <v>506.17</v>
      </c>
      <c r="V240" s="6">
        <v>487.95</v>
      </c>
      <c r="W240" s="6">
        <v>377.58</v>
      </c>
      <c r="X240" s="6">
        <v>283.38</v>
      </c>
      <c r="Y240" s="6">
        <v>263.52999999999997</v>
      </c>
      <c r="Z240" s="6">
        <v>252.3</v>
      </c>
    </row>
    <row r="241" spans="2:26" ht="15.5" x14ac:dyDescent="0.35">
      <c r="C241" t="s">
        <v>222</v>
      </c>
      <c r="I241" s="5">
        <v>1014000000000</v>
      </c>
      <c r="J241" s="5">
        <v>1172000000000</v>
      </c>
      <c r="K241" s="5">
        <v>1071000000000</v>
      </c>
      <c r="L241" s="5">
        <v>1092000000000</v>
      </c>
      <c r="M241" s="5">
        <v>2151000000000</v>
      </c>
      <c r="N241" s="5">
        <v>1904000000000</v>
      </c>
      <c r="O241" s="5">
        <v>1656000000000</v>
      </c>
      <c r="P241" s="5">
        <v>1387000000000</v>
      </c>
      <c r="Q241" s="5">
        <v>320000000000</v>
      </c>
      <c r="R241" s="5">
        <v>3464000000000</v>
      </c>
      <c r="S241" s="5">
        <v>117000000000</v>
      </c>
      <c r="T241" s="5">
        <v>55000000000</v>
      </c>
      <c r="U241" s="5">
        <v>427000000000</v>
      </c>
      <c r="V241" s="5">
        <v>448000000000</v>
      </c>
      <c r="W241" s="5">
        <v>244000000000</v>
      </c>
      <c r="X241" s="5">
        <v>1592000000000</v>
      </c>
      <c r="Y241" s="5">
        <v>271000000000</v>
      </c>
      <c r="Z241" s="5">
        <v>246000000000</v>
      </c>
    </row>
    <row r="242" spans="2:26" ht="15.5" x14ac:dyDescent="0.35">
      <c r="C242" t="s">
        <v>223</v>
      </c>
      <c r="I242" s="5">
        <v>401000000000</v>
      </c>
      <c r="J242" s="5">
        <v>534000000000</v>
      </c>
      <c r="K242" s="5">
        <v>421000000000</v>
      </c>
      <c r="L242" s="5">
        <v>278000000000</v>
      </c>
      <c r="M242" s="5">
        <v>563000000000</v>
      </c>
      <c r="N242" s="5">
        <v>2095000000000</v>
      </c>
      <c r="O242" s="5">
        <v>2877000000000</v>
      </c>
      <c r="P242" s="5">
        <v>3243000000000</v>
      </c>
      <c r="Q242" s="5">
        <v>3500000000000</v>
      </c>
      <c r="R242" s="5">
        <v>329000000000</v>
      </c>
      <c r="S242" s="5">
        <v>3684000000000</v>
      </c>
      <c r="T242" s="5">
        <v>3148000000000</v>
      </c>
      <c r="U242" s="5">
        <v>112000000000</v>
      </c>
      <c r="V242" s="5">
        <v>283000000000</v>
      </c>
      <c r="W242" s="5">
        <v>603000000000</v>
      </c>
      <c r="X242" s="5">
        <v>35000000000</v>
      </c>
      <c r="Y242" s="5">
        <v>1319000000000</v>
      </c>
      <c r="Z242" s="5">
        <v>1523000000000</v>
      </c>
    </row>
    <row r="243" spans="2:26" ht="15.5" x14ac:dyDescent="0.35">
      <c r="C243" t="s">
        <v>26</v>
      </c>
      <c r="I243" s="5">
        <v>1415000000000</v>
      </c>
      <c r="J243" s="5">
        <v>1706000000000</v>
      </c>
      <c r="K243" s="5">
        <v>1492000000000</v>
      </c>
      <c r="L243" s="5">
        <v>1370000000000</v>
      </c>
      <c r="M243" s="5">
        <v>2714000000000</v>
      </c>
      <c r="N243" s="5">
        <v>3999000000000</v>
      </c>
      <c r="O243" s="5">
        <v>4533000000000</v>
      </c>
      <c r="P243" s="5">
        <v>4631000000000</v>
      </c>
      <c r="Q243" s="5">
        <v>3820000000000</v>
      </c>
      <c r="R243" s="5">
        <v>3793000000000</v>
      </c>
      <c r="S243" s="5">
        <v>3801000000000</v>
      </c>
      <c r="T243" s="5">
        <v>3203000000000</v>
      </c>
      <c r="U243" s="5">
        <v>539000000000</v>
      </c>
      <c r="V243" s="5">
        <v>731000000000</v>
      </c>
      <c r="W243" s="5">
        <v>847000000000</v>
      </c>
      <c r="X243" s="5">
        <v>1627000000000</v>
      </c>
      <c r="Y243" s="5">
        <v>1590000000000</v>
      </c>
      <c r="Z243" s="5">
        <v>1770000000000</v>
      </c>
    </row>
    <row r="244" spans="2:26" ht="15.5" x14ac:dyDescent="0.35">
      <c r="C244" t="s">
        <v>23</v>
      </c>
      <c r="I244" s="5">
        <v>340000000000</v>
      </c>
      <c r="J244" s="5">
        <v>345000000000</v>
      </c>
      <c r="K244" s="5">
        <v>5000000000</v>
      </c>
      <c r="L244" s="5">
        <v>62000000000</v>
      </c>
      <c r="M244" s="5">
        <v>1428000000000</v>
      </c>
      <c r="N244" s="5">
        <v>3059000000000</v>
      </c>
      <c r="O244" s="5">
        <v>3902000000000</v>
      </c>
      <c r="P244" s="5">
        <v>3910000000000</v>
      </c>
      <c r="Q244" s="5">
        <v>3351000000000</v>
      </c>
      <c r="R244" s="5">
        <v>3294000000000</v>
      </c>
      <c r="S244" s="5">
        <v>3402000000000</v>
      </c>
      <c r="T244" s="5">
        <v>2071000000000</v>
      </c>
      <c r="U244" s="5">
        <v>-36000000000</v>
      </c>
      <c r="V244" s="5">
        <v>203000000000</v>
      </c>
      <c r="W244" s="5">
        <v>10000000000</v>
      </c>
      <c r="X244" s="5">
        <v>547000000000</v>
      </c>
      <c r="Y244" s="5">
        <v>472000000000</v>
      </c>
      <c r="Z244" s="5">
        <v>529000000000</v>
      </c>
    </row>
    <row r="245" spans="2:26" ht="15.5" x14ac:dyDescent="0.35">
      <c r="C245" t="s">
        <v>224</v>
      </c>
      <c r="I245" s="5">
        <v>9444000000000</v>
      </c>
      <c r="J245" s="5">
        <v>9342000000000</v>
      </c>
      <c r="K245" s="5">
        <v>8629000000000</v>
      </c>
      <c r="L245" s="5">
        <v>7655000000000</v>
      </c>
      <c r="M245" s="5">
        <v>6636000000000</v>
      </c>
      <c r="N245" s="5">
        <v>6157000000000</v>
      </c>
      <c r="O245" s="5">
        <v>5497000000000</v>
      </c>
      <c r="P245" s="5">
        <v>5183000000000</v>
      </c>
      <c r="Q245" s="5">
        <v>5259000000000</v>
      </c>
      <c r="R245" s="5">
        <v>2439000000000</v>
      </c>
      <c r="S245" s="5">
        <v>6687000000000</v>
      </c>
      <c r="T245" s="5">
        <v>7778000000000</v>
      </c>
      <c r="U245" s="5">
        <v>5205000000000</v>
      </c>
      <c r="V245" s="5">
        <v>5517000000000</v>
      </c>
      <c r="W245" s="5">
        <v>4791000000000</v>
      </c>
      <c r="X245" s="5">
        <v>2596000000000</v>
      </c>
      <c r="Y245" s="5">
        <v>3434000000000</v>
      </c>
      <c r="Z245" s="5">
        <v>3538000000000</v>
      </c>
    </row>
    <row r="246" spans="2:26" ht="15.5" x14ac:dyDescent="0.35">
      <c r="C246" t="s">
        <v>225</v>
      </c>
      <c r="I246" s="5">
        <v>927000000000</v>
      </c>
      <c r="J246" s="5">
        <v>1044000000000</v>
      </c>
      <c r="K246" s="5">
        <v>1151000000000</v>
      </c>
      <c r="L246" s="5">
        <v>2587000000000</v>
      </c>
      <c r="M246" s="5">
        <v>2661000000000</v>
      </c>
      <c r="N246" s="5">
        <v>1379000000000</v>
      </c>
      <c r="O246" s="5">
        <v>1724000000000</v>
      </c>
      <c r="P246" s="5">
        <v>2008000000000</v>
      </c>
      <c r="Q246" s="5">
        <v>2198000000000</v>
      </c>
      <c r="R246" s="5">
        <v>1966000000000</v>
      </c>
      <c r="S246" s="5">
        <v>1249000000000</v>
      </c>
      <c r="T246" s="5">
        <v>1098000000000</v>
      </c>
      <c r="U246" s="5">
        <v>1440000000000</v>
      </c>
      <c r="V246" s="5">
        <v>1167000000000</v>
      </c>
      <c r="W246" s="5">
        <v>868000000000</v>
      </c>
      <c r="X246" s="5">
        <v>384000000000</v>
      </c>
      <c r="Y246" s="5">
        <v>146000000000</v>
      </c>
      <c r="Z246" s="5">
        <v>366000000000</v>
      </c>
    </row>
    <row r="247" spans="2:26" ht="15.5" x14ac:dyDescent="0.35">
      <c r="C247" t="s">
        <v>226</v>
      </c>
      <c r="I247" s="5">
        <v>-989000000000</v>
      </c>
      <c r="J247" s="5">
        <v>-1340000000000</v>
      </c>
      <c r="K247" s="5">
        <v>-1108000000000</v>
      </c>
      <c r="L247" s="5">
        <v>-1175000000000</v>
      </c>
      <c r="M247" s="5">
        <v>-749000000000</v>
      </c>
      <c r="N247" s="5">
        <v>-1356000000000</v>
      </c>
      <c r="O247" s="5">
        <v>-626000000000</v>
      </c>
      <c r="P247" s="5">
        <v>-674000000000</v>
      </c>
      <c r="Q247" s="5">
        <v>-573000000000</v>
      </c>
      <c r="R247" s="5">
        <v>-834000000000</v>
      </c>
      <c r="S247" s="5">
        <v>-1420000000000</v>
      </c>
      <c r="T247" s="5">
        <v>-1289000000000</v>
      </c>
      <c r="U247" s="5">
        <v>-703000000000</v>
      </c>
      <c r="V247" s="5">
        <v>-270000000000</v>
      </c>
      <c r="W247" s="5">
        <v>-87000000000</v>
      </c>
      <c r="X247" s="5">
        <v>-174000000000</v>
      </c>
      <c r="Y247" s="5">
        <v>-210000000000</v>
      </c>
      <c r="Z247" s="5">
        <v>-307000000000</v>
      </c>
    </row>
    <row r="248" spans="2:26" ht="15.5" x14ac:dyDescent="0.35">
      <c r="C248" t="s">
        <v>15</v>
      </c>
      <c r="I248" s="5">
        <v>-63000000000</v>
      </c>
      <c r="J248" s="5">
        <v>-296000000000</v>
      </c>
      <c r="K248" s="5">
        <v>43000000000</v>
      </c>
      <c r="L248" s="5">
        <v>1412000000000</v>
      </c>
      <c r="M248" s="5">
        <v>1912000000000</v>
      </c>
      <c r="N248" s="5">
        <v>23000000000</v>
      </c>
      <c r="O248" s="5">
        <v>1098000000000</v>
      </c>
      <c r="P248" s="5">
        <v>1334000000000</v>
      </c>
      <c r="Q248" s="5">
        <v>1625000000000</v>
      </c>
      <c r="R248" s="5">
        <v>1132000000000</v>
      </c>
      <c r="S248" s="5">
        <v>-171000000000</v>
      </c>
      <c r="T248" s="5">
        <v>-191000000000</v>
      </c>
      <c r="U248" s="5">
        <v>737000000000</v>
      </c>
      <c r="V248" s="5">
        <v>897000000000</v>
      </c>
      <c r="W248" s="5">
        <v>781000000000</v>
      </c>
      <c r="X248" s="5">
        <v>209000000000</v>
      </c>
      <c r="Y248" s="5">
        <v>-64000000000</v>
      </c>
      <c r="Z248" s="5">
        <v>60000000000</v>
      </c>
    </row>
    <row r="249" spans="2:26" ht="15.5" x14ac:dyDescent="0.35">
      <c r="C249" t="s">
        <v>17</v>
      </c>
      <c r="I249" s="6">
        <v>-4.16</v>
      </c>
      <c r="J249" s="6">
        <v>-19.64</v>
      </c>
      <c r="K249" s="6">
        <v>2.86</v>
      </c>
      <c r="L249" s="6">
        <v>93.8</v>
      </c>
      <c r="M249" s="6">
        <v>127.03</v>
      </c>
      <c r="N249" s="6">
        <v>1.51</v>
      </c>
      <c r="O249" s="6">
        <v>76.88</v>
      </c>
      <c r="P249" s="6">
        <v>93.46</v>
      </c>
      <c r="Q249" s="6">
        <v>113.83</v>
      </c>
      <c r="R249" s="6">
        <v>79.28</v>
      </c>
      <c r="S249" s="6">
        <v>-11.99</v>
      </c>
      <c r="T249" s="6">
        <v>-13.35</v>
      </c>
      <c r="U249" s="6">
        <v>52.25</v>
      </c>
      <c r="V249" s="6">
        <v>64.260000000000005</v>
      </c>
      <c r="W249" s="6">
        <v>56.42</v>
      </c>
      <c r="X249" s="6">
        <v>15.2</v>
      </c>
      <c r="Y249" s="6">
        <v>-4.67</v>
      </c>
      <c r="Z249" s="6">
        <v>4.33</v>
      </c>
    </row>
    <row r="251" spans="2:26" ht="15.5" x14ac:dyDescent="0.35">
      <c r="B251" t="s">
        <v>227</v>
      </c>
      <c r="C251" t="s">
        <v>228</v>
      </c>
      <c r="D251" s="5">
        <v>49000000000</v>
      </c>
      <c r="E251" s="5">
        <v>391000000000</v>
      </c>
      <c r="F251" s="5">
        <v>568000000000</v>
      </c>
      <c r="G251" s="5">
        <v>118000000000</v>
      </c>
      <c r="H251" s="5">
        <v>880000000000</v>
      </c>
      <c r="I251" s="5">
        <v>1321000000000</v>
      </c>
      <c r="J251" s="5">
        <v>1073000000000</v>
      </c>
      <c r="K251" s="5">
        <v>1033000000000</v>
      </c>
      <c r="L251" s="5">
        <v>2056000000000</v>
      </c>
      <c r="M251" s="5">
        <v>2377000000000</v>
      </c>
      <c r="N251" s="5">
        <v>1748000000000</v>
      </c>
      <c r="O251" s="5">
        <v>2233000000000</v>
      </c>
      <c r="P251" s="5">
        <v>1531000000000</v>
      </c>
      <c r="Q251" s="5">
        <v>1453000000000</v>
      </c>
    </row>
    <row r="252" spans="2:26" ht="15.5" x14ac:dyDescent="0.35">
      <c r="C252" t="s">
        <v>229</v>
      </c>
      <c r="L252" s="5">
        <v>5</v>
      </c>
      <c r="N252" s="5">
        <v>8</v>
      </c>
      <c r="P252" s="5">
        <v>15</v>
      </c>
      <c r="Q252" s="5">
        <v>15</v>
      </c>
    </row>
    <row r="253" spans="2:26" ht="15.5" x14ac:dyDescent="0.35">
      <c r="C253" t="s">
        <v>77</v>
      </c>
      <c r="L253" s="6">
        <v>3.6600000000000001E-2</v>
      </c>
      <c r="N253" s="6">
        <v>6.8900000000000003E-2</v>
      </c>
      <c r="P253" s="6">
        <v>0.1474</v>
      </c>
      <c r="Q253" s="6">
        <v>0.15529999999999999</v>
      </c>
    </row>
    <row r="254" spans="2:26" ht="15.5" x14ac:dyDescent="0.35">
      <c r="C254" t="s">
        <v>230</v>
      </c>
      <c r="L254" s="6">
        <v>7.4000000000000003E-3</v>
      </c>
      <c r="N254" s="6">
        <v>9.300000000000001E-3</v>
      </c>
      <c r="P254" s="6">
        <v>1.3600000000000001E-2</v>
      </c>
      <c r="Q254" s="6">
        <v>1.6500000000000001E-2</v>
      </c>
    </row>
    <row r="255" spans="2:26" ht="15.5" x14ac:dyDescent="0.35">
      <c r="C255" t="s">
        <v>57</v>
      </c>
      <c r="D255" s="6">
        <v>3.23</v>
      </c>
      <c r="E255" s="6">
        <v>25.99</v>
      </c>
      <c r="F255" s="6">
        <v>37.729999999999997</v>
      </c>
      <c r="G255" s="6">
        <v>7.85</v>
      </c>
      <c r="H255" s="6">
        <v>58.44</v>
      </c>
      <c r="I255" s="6">
        <v>87.81</v>
      </c>
      <c r="J255" s="6">
        <v>71.31</v>
      </c>
      <c r="K255" s="6">
        <v>68.62</v>
      </c>
      <c r="L255" s="6">
        <v>136.63999999999999</v>
      </c>
      <c r="M255" s="6">
        <v>157.97</v>
      </c>
      <c r="N255" s="6">
        <v>116.12</v>
      </c>
      <c r="O255" s="6">
        <v>148.4</v>
      </c>
      <c r="P255" s="6">
        <v>101.76</v>
      </c>
      <c r="Q255" s="6">
        <v>96.57</v>
      </c>
    </row>
    <row r="256" spans="2:26" ht="15.5" x14ac:dyDescent="0.35">
      <c r="C256" t="s">
        <v>79</v>
      </c>
      <c r="L256" s="5">
        <v>5</v>
      </c>
      <c r="N256" s="5">
        <v>8</v>
      </c>
      <c r="P256" s="5">
        <v>15</v>
      </c>
      <c r="Q256" s="5">
        <v>15</v>
      </c>
    </row>
    <row r="257" spans="3:17" ht="15.5" x14ac:dyDescent="0.35">
      <c r="C257" t="s">
        <v>231</v>
      </c>
      <c r="L257" s="6">
        <v>3.6600000000000001E-2</v>
      </c>
      <c r="N257" s="6">
        <v>6.8900000000000003E-2</v>
      </c>
      <c r="P257" s="6">
        <v>0.1474</v>
      </c>
      <c r="Q257" s="6">
        <v>0.15529999999999999</v>
      </c>
    </row>
    <row r="258" spans="3:17" ht="15.5" x14ac:dyDescent="0.35">
      <c r="C258" t="s">
        <v>232</v>
      </c>
      <c r="L258" s="6">
        <v>7.4000000000000003E-3</v>
      </c>
      <c r="N258" s="6">
        <v>9.300000000000001E-3</v>
      </c>
      <c r="P258" s="6">
        <v>1.3600000000000001E-2</v>
      </c>
      <c r="Q258" s="6">
        <v>1.6500000000000001E-2</v>
      </c>
    </row>
    <row r="259" spans="3:17" ht="15.5" x14ac:dyDescent="0.35">
      <c r="C259" t="s">
        <v>233</v>
      </c>
      <c r="D259" s="5">
        <v>1636000000000</v>
      </c>
      <c r="E259" s="5">
        <v>1882000000000</v>
      </c>
      <c r="F259" s="5">
        <v>1744000000000</v>
      </c>
      <c r="G259" s="5">
        <v>1783000000000</v>
      </c>
      <c r="H259" s="5">
        <v>7035000000000</v>
      </c>
      <c r="I259" s="5">
        <v>7653000000000</v>
      </c>
      <c r="J259" s="5">
        <v>7954000000000</v>
      </c>
      <c r="K259" s="5">
        <v>7783000000000</v>
      </c>
      <c r="L259" s="5">
        <v>9065000000000</v>
      </c>
      <c r="M259" s="5">
        <v>9622000000000</v>
      </c>
      <c r="N259" s="5">
        <v>7956000000000</v>
      </c>
      <c r="O259" s="5">
        <v>8353000000000</v>
      </c>
      <c r="P259" s="5">
        <v>7444000000000</v>
      </c>
      <c r="Q259" s="5">
        <v>7053000000000</v>
      </c>
    </row>
    <row r="260" spans="3:17" ht="15.5" x14ac:dyDescent="0.35">
      <c r="C260" t="s">
        <v>234</v>
      </c>
      <c r="L260" s="5">
        <v>5</v>
      </c>
      <c r="N260" s="5">
        <v>8</v>
      </c>
      <c r="P260" s="5">
        <v>15</v>
      </c>
      <c r="Q260" s="5">
        <v>15</v>
      </c>
    </row>
    <row r="261" spans="3:17" ht="15.5" x14ac:dyDescent="0.35">
      <c r="C261" t="s">
        <v>235</v>
      </c>
      <c r="L261" s="6">
        <v>3.6600000000000001E-2</v>
      </c>
      <c r="N261" s="6">
        <v>6.8900000000000003E-2</v>
      </c>
      <c r="P261" s="6">
        <v>0.1474</v>
      </c>
      <c r="Q261" s="6">
        <v>0.15529999999999999</v>
      </c>
    </row>
    <row r="262" spans="3:17" ht="15.5" x14ac:dyDescent="0.35">
      <c r="C262" t="s">
        <v>236</v>
      </c>
      <c r="L262" s="6">
        <v>7.4000000000000003E-3</v>
      </c>
      <c r="N262" s="6">
        <v>9.300000000000001E-3</v>
      </c>
      <c r="P262" s="6">
        <v>1.3600000000000001E-2</v>
      </c>
      <c r="Q262" s="6">
        <v>1.6500000000000001E-2</v>
      </c>
    </row>
    <row r="263" spans="3:17" ht="15.5" x14ac:dyDescent="0.35">
      <c r="C263" t="s">
        <v>237</v>
      </c>
      <c r="I263" s="6">
        <v>1.56</v>
      </c>
    </row>
    <row r="264" spans="3:17" ht="15.5" x14ac:dyDescent="0.35">
      <c r="C264" t="s">
        <v>238</v>
      </c>
      <c r="I264" s="6">
        <v>1.22</v>
      </c>
    </row>
    <row r="265" spans="3:17" ht="15.5" x14ac:dyDescent="0.35">
      <c r="C265" t="s">
        <v>696</v>
      </c>
      <c r="I265" s="6">
        <v>33.590000000000003</v>
      </c>
    </row>
    <row r="266" spans="3:17" ht="15.5" x14ac:dyDescent="0.35">
      <c r="C266" t="s">
        <v>239</v>
      </c>
      <c r="I266" s="6">
        <v>6.95</v>
      </c>
    </row>
    <row r="267" spans="3:17" ht="15.5" x14ac:dyDescent="0.35">
      <c r="C267" t="s">
        <v>240</v>
      </c>
      <c r="I267" s="6">
        <v>0.82200000000000006</v>
      </c>
    </row>
    <row r="268" spans="3:17" ht="15.5" x14ac:dyDescent="0.35">
      <c r="C268" t="s">
        <v>241</v>
      </c>
      <c r="I268" s="6">
        <v>0.19</v>
      </c>
    </row>
    <row r="269" spans="3:17" ht="15.5" x14ac:dyDescent="0.35">
      <c r="C269" t="s">
        <v>242</v>
      </c>
      <c r="I269" s="6">
        <v>0.06</v>
      </c>
    </row>
    <row r="270" spans="3:17" ht="15.5" x14ac:dyDescent="0.35">
      <c r="C270" t="s">
        <v>243</v>
      </c>
      <c r="I270" s="6">
        <v>1.67</v>
      </c>
    </row>
    <row r="271" spans="3:17" ht="15.5" x14ac:dyDescent="0.35">
      <c r="C271" t="s">
        <v>244</v>
      </c>
      <c r="I271" s="6">
        <v>-21.07</v>
      </c>
    </row>
    <row r="272" spans="3:17" ht="15.5" x14ac:dyDescent="0.35">
      <c r="C272" t="s">
        <v>245</v>
      </c>
      <c r="I272" s="6">
        <v>2.89</v>
      </c>
    </row>
    <row r="273" spans="3:9" ht="15.5" x14ac:dyDescent="0.35">
      <c r="C273" t="s">
        <v>246</v>
      </c>
      <c r="I273" s="6">
        <v>1.54</v>
      </c>
    </row>
    <row r="274" spans="3:9" ht="15.5" x14ac:dyDescent="0.35">
      <c r="C274" t="s">
        <v>247</v>
      </c>
      <c r="I274" s="6">
        <v>0.05</v>
      </c>
    </row>
    <row r="275" spans="3:9" ht="15.5" x14ac:dyDescent="0.35">
      <c r="C275" t="s">
        <v>248</v>
      </c>
      <c r="I275" s="6">
        <v>-0.09</v>
      </c>
    </row>
    <row r="276" spans="3:9" ht="15.5" x14ac:dyDescent="0.35">
      <c r="C276" t="s">
        <v>697</v>
      </c>
      <c r="I276" s="6">
        <v>0.79</v>
      </c>
    </row>
    <row r="277" spans="3:9" ht="15.5" x14ac:dyDescent="0.35">
      <c r="C277" t="s">
        <v>249</v>
      </c>
      <c r="I277" s="6">
        <v>74.8</v>
      </c>
    </row>
    <row r="278" spans="3:9" ht="15.5" x14ac:dyDescent="0.35">
      <c r="C278" t="s">
        <v>250</v>
      </c>
      <c r="I278" s="6">
        <v>58.44</v>
      </c>
    </row>
    <row r="279" spans="3:9" ht="15.5" x14ac:dyDescent="0.35">
      <c r="C279" t="s">
        <v>251</v>
      </c>
      <c r="I279" s="6">
        <v>468.11</v>
      </c>
    </row>
    <row r="280" spans="3:9" ht="15.5" x14ac:dyDescent="0.35">
      <c r="C280" t="s">
        <v>252</v>
      </c>
      <c r="D280" s="5">
        <v>54</v>
      </c>
    </row>
    <row r="281" spans="3:9" ht="15.5" x14ac:dyDescent="0.35">
      <c r="C281" t="s">
        <v>253</v>
      </c>
      <c r="I281" s="6">
        <v>1477.25</v>
      </c>
    </row>
    <row r="282" spans="3:9" ht="15.5" x14ac:dyDescent="0.35">
      <c r="C282" t="s">
        <v>254</v>
      </c>
      <c r="I282" s="6">
        <v>-4.32</v>
      </c>
    </row>
    <row r="283" spans="3:9" ht="15.5" x14ac:dyDescent="0.35">
      <c r="C283" t="s">
        <v>255</v>
      </c>
      <c r="D283" s="6">
        <v>8.5500000000000007</v>
      </c>
    </row>
    <row r="284" spans="3:9" ht="15.5" x14ac:dyDescent="0.35">
      <c r="C284" t="s">
        <v>256</v>
      </c>
      <c r="D284" s="6">
        <v>5.59</v>
      </c>
    </row>
    <row r="285" spans="3:9" ht="15.5" x14ac:dyDescent="0.35">
      <c r="C285" t="s">
        <v>395</v>
      </c>
      <c r="D285" s="6">
        <v>0.05</v>
      </c>
    </row>
    <row r="286" spans="3:9" ht="15.5" x14ac:dyDescent="0.35">
      <c r="C286" t="s">
        <v>445</v>
      </c>
      <c r="D286" s="6">
        <v>0.01</v>
      </c>
    </row>
    <row r="287" spans="3:9" ht="15.5" x14ac:dyDescent="0.35">
      <c r="C287" t="s">
        <v>257</v>
      </c>
      <c r="D287" s="6">
        <v>0.08</v>
      </c>
    </row>
    <row r="288" spans="3:9" ht="15.5" x14ac:dyDescent="0.35">
      <c r="C288" t="s">
        <v>396</v>
      </c>
      <c r="D288" s="6">
        <v>0.05</v>
      </c>
    </row>
    <row r="289" spans="3:9" ht="15.5" x14ac:dyDescent="0.35">
      <c r="C289" t="s">
        <v>258</v>
      </c>
      <c r="D289" s="6">
        <v>1.1399999999999999</v>
      </c>
    </row>
    <row r="290" spans="3:9" ht="15.5" x14ac:dyDescent="0.35">
      <c r="C290" t="s">
        <v>259</v>
      </c>
      <c r="I290" s="6">
        <v>4.32</v>
      </c>
    </row>
    <row r="291" spans="3:9" ht="15.5" x14ac:dyDescent="0.35">
      <c r="C291" t="s">
        <v>13</v>
      </c>
      <c r="D291" s="5">
        <v>-125000000000</v>
      </c>
    </row>
    <row r="292" spans="3:9" ht="15.5" x14ac:dyDescent="0.35">
      <c r="C292" t="s">
        <v>260</v>
      </c>
      <c r="I292" s="6">
        <v>18.46</v>
      </c>
    </row>
    <row r="293" spans="3:9" ht="15.5" x14ac:dyDescent="0.35">
      <c r="C293" t="s">
        <v>261</v>
      </c>
      <c r="I293" s="6">
        <v>4.4600000000000001E-2</v>
      </c>
    </row>
    <row r="294" spans="3:9" ht="15.5" x14ac:dyDescent="0.35">
      <c r="C294" t="s">
        <v>262</v>
      </c>
      <c r="I294" s="6">
        <v>5.0599999999999999E-2</v>
      </c>
    </row>
    <row r="295" spans="3:9" ht="15.5" x14ac:dyDescent="0.35">
      <c r="C295" t="s">
        <v>263</v>
      </c>
      <c r="I295" s="6">
        <v>4.3200000000000002E-2</v>
      </c>
    </row>
    <row r="296" spans="3:9" ht="15.5" x14ac:dyDescent="0.35">
      <c r="C296" t="s">
        <v>264</v>
      </c>
      <c r="I296" s="6">
        <v>4.2599999999999999E-2</v>
      </c>
    </row>
    <row r="297" spans="3:9" ht="15.5" x14ac:dyDescent="0.35">
      <c r="C297" t="s">
        <v>265</v>
      </c>
      <c r="D297" s="6">
        <v>227.25</v>
      </c>
    </row>
    <row r="298" spans="3:9" ht="15.5" x14ac:dyDescent="0.35">
      <c r="C298" t="s">
        <v>266</v>
      </c>
      <c r="D298" s="6">
        <v>312.42</v>
      </c>
    </row>
    <row r="299" spans="3:9" ht="15.5" x14ac:dyDescent="0.35">
      <c r="C299" t="s">
        <v>267</v>
      </c>
      <c r="D299" s="6">
        <v>13.53</v>
      </c>
    </row>
    <row r="300" spans="3:9" ht="15.5" x14ac:dyDescent="0.35">
      <c r="C300" t="s">
        <v>268</v>
      </c>
      <c r="D300" s="6">
        <v>526.14</v>
      </c>
    </row>
    <row r="301" spans="3:9" ht="15.5" x14ac:dyDescent="0.35">
      <c r="C301" t="s">
        <v>269</v>
      </c>
      <c r="D301" s="6">
        <v>0.4</v>
      </c>
    </row>
    <row r="302" spans="3:9" ht="15.5" x14ac:dyDescent="0.35">
      <c r="C302" t="s">
        <v>270</v>
      </c>
      <c r="I302" s="6">
        <v>0.28000000000000003</v>
      </c>
    </row>
    <row r="303" spans="3:9" ht="15.5" x14ac:dyDescent="0.35">
      <c r="C303" t="s">
        <v>271</v>
      </c>
      <c r="I303" s="6">
        <v>1.1299999999999999</v>
      </c>
    </row>
    <row r="304" spans="3:9" ht="15.5" x14ac:dyDescent="0.35">
      <c r="C304" t="s">
        <v>53</v>
      </c>
      <c r="I304" s="5">
        <v>1370000000000</v>
      </c>
    </row>
    <row r="305" spans="3:9" ht="15.5" x14ac:dyDescent="0.35">
      <c r="C305" t="s">
        <v>272</v>
      </c>
      <c r="I305" s="5">
        <v>2989000000000</v>
      </c>
    </row>
    <row r="306" spans="3:9" ht="15.5" x14ac:dyDescent="0.35">
      <c r="C306" t="s">
        <v>273</v>
      </c>
      <c r="I306" s="5">
        <v>15050000000</v>
      </c>
    </row>
    <row r="307" spans="3:9" ht="15.5" x14ac:dyDescent="0.35">
      <c r="C307" t="s">
        <v>274</v>
      </c>
      <c r="I307" s="6">
        <v>0.46399999999999997</v>
      </c>
    </row>
    <row r="308" spans="3:9" ht="15.5" x14ac:dyDescent="0.35">
      <c r="C308" t="s">
        <v>275</v>
      </c>
      <c r="D308" s="6">
        <v>0.34029999999999999</v>
      </c>
    </row>
    <row r="309" spans="3:9" ht="15.5" x14ac:dyDescent="0.35">
      <c r="C309" t="s">
        <v>276</v>
      </c>
      <c r="D309" s="6">
        <v>8.6400000000000005E-2</v>
      </c>
    </row>
    <row r="310" spans="3:9" ht="15.5" x14ac:dyDescent="0.35">
      <c r="C310" t="s">
        <v>277</v>
      </c>
      <c r="D310" s="6">
        <v>2.9700000000000001E-2</v>
      </c>
    </row>
    <row r="311" spans="3:9" ht="15.5" x14ac:dyDescent="0.35">
      <c r="C311" t="s">
        <v>278</v>
      </c>
      <c r="D311" s="6">
        <v>-0.105</v>
      </c>
    </row>
    <row r="312" spans="3:9" ht="15.5" x14ac:dyDescent="0.35">
      <c r="C312" t="s">
        <v>279</v>
      </c>
      <c r="D312" s="6">
        <v>-0.28370000000000001</v>
      </c>
    </row>
    <row r="313" spans="3:9" ht="15.5" x14ac:dyDescent="0.35">
      <c r="C313" t="s">
        <v>280</v>
      </c>
      <c r="D313" s="6">
        <v>-0.74609999999999999</v>
      </c>
    </row>
    <row r="314" spans="3:9" ht="15.5" x14ac:dyDescent="0.35">
      <c r="C314" t="s">
        <v>281</v>
      </c>
      <c r="I314" s="5">
        <v>5</v>
      </c>
    </row>
    <row r="315" spans="3:9" ht="15.5" x14ac:dyDescent="0.35">
      <c r="C315" t="s">
        <v>285</v>
      </c>
      <c r="I315" t="s">
        <v>2321</v>
      </c>
    </row>
    <row r="316" spans="3:9" ht="15.5" x14ac:dyDescent="0.35">
      <c r="C316" t="s">
        <v>287</v>
      </c>
      <c r="I316" s="5">
        <v>5</v>
      </c>
    </row>
    <row r="317" spans="3:9" ht="15.5" x14ac:dyDescent="0.35">
      <c r="C317" t="s">
        <v>288</v>
      </c>
      <c r="I317" s="6">
        <v>0.02</v>
      </c>
    </row>
    <row r="318" spans="3:9" ht="15.5" x14ac:dyDescent="0.35">
      <c r="C318" t="s">
        <v>289</v>
      </c>
      <c r="I318" s="6">
        <v>0.56000000000000005</v>
      </c>
    </row>
    <row r="319" spans="3:9" ht="15.5" x14ac:dyDescent="0.35">
      <c r="C319" t="s">
        <v>290</v>
      </c>
      <c r="I319" s="6">
        <v>0.99</v>
      </c>
    </row>
    <row r="320" spans="3:9" ht="15.5" x14ac:dyDescent="0.35">
      <c r="C320" t="s">
        <v>291</v>
      </c>
      <c r="I320" s="6">
        <v>0.96</v>
      </c>
    </row>
    <row r="321" spans="3:9" ht="15.5" x14ac:dyDescent="0.35">
      <c r="C321" t="s">
        <v>292</v>
      </c>
      <c r="I321" s="6">
        <v>0.92</v>
      </c>
    </row>
    <row r="322" spans="3:9" ht="15.5" x14ac:dyDescent="0.35">
      <c r="C322" t="s">
        <v>293</v>
      </c>
      <c r="I322" s="5">
        <v>1</v>
      </c>
    </row>
    <row r="323" spans="3:9" ht="15.5" x14ac:dyDescent="0.35">
      <c r="C323" t="s">
        <v>294</v>
      </c>
      <c r="I323" s="6">
        <v>0.13</v>
      </c>
    </row>
    <row r="324" spans="3:9" ht="15.5" x14ac:dyDescent="0.35">
      <c r="C324" t="s">
        <v>295</v>
      </c>
      <c r="I324" s="5">
        <v>7045000000000</v>
      </c>
    </row>
    <row r="325" spans="3:9" ht="15.5" x14ac:dyDescent="0.35">
      <c r="C325" t="s">
        <v>296</v>
      </c>
      <c r="I325" s="5">
        <v>2866000000000</v>
      </c>
    </row>
    <row r="326" spans="3:9" ht="15.5" x14ac:dyDescent="0.35">
      <c r="C326" t="s">
        <v>297</v>
      </c>
      <c r="I326" s="5">
        <v>1944000000000</v>
      </c>
    </row>
    <row r="327" spans="3:9" ht="15.5" x14ac:dyDescent="0.35">
      <c r="C327" t="s">
        <v>298</v>
      </c>
      <c r="I327" s="5">
        <v>1126000000000</v>
      </c>
    </row>
    <row r="328" spans="3:9" ht="15.5" x14ac:dyDescent="0.35">
      <c r="C328" t="s">
        <v>299</v>
      </c>
      <c r="D328" s="5">
        <v>813000000000</v>
      </c>
    </row>
    <row r="329" spans="3:9" ht="15.5" x14ac:dyDescent="0.35">
      <c r="C329" t="s">
        <v>300</v>
      </c>
      <c r="D329" s="5">
        <v>25248000000000</v>
      </c>
    </row>
    <row r="330" spans="3:9" ht="15.5" x14ac:dyDescent="0.35">
      <c r="C330" t="s">
        <v>301</v>
      </c>
      <c r="D330" s="5">
        <v>1793000000000</v>
      </c>
    </row>
    <row r="331" spans="3:9" ht="15.5" x14ac:dyDescent="0.35">
      <c r="C331" t="s">
        <v>212</v>
      </c>
      <c r="D331" s="5">
        <v>9656000000000</v>
      </c>
    </row>
    <row r="332" spans="3:9" ht="15.5" x14ac:dyDescent="0.35">
      <c r="C332" t="s">
        <v>211</v>
      </c>
      <c r="I332" s="5">
        <v>22232000000000</v>
      </c>
    </row>
    <row r="333" spans="3:9" ht="15.5" x14ac:dyDescent="0.35">
      <c r="C333" t="s">
        <v>210</v>
      </c>
      <c r="D333" s="5">
        <v>291000000000</v>
      </c>
    </row>
    <row r="334" spans="3:9" ht="15.5" x14ac:dyDescent="0.35">
      <c r="C334" t="s">
        <v>209</v>
      </c>
      <c r="D334" s="5">
        <v>918000000000</v>
      </c>
    </row>
    <row r="335" spans="3:9" ht="15.5" x14ac:dyDescent="0.35">
      <c r="C335" t="s">
        <v>24</v>
      </c>
      <c r="D335" s="5">
        <v>1209000000000</v>
      </c>
    </row>
    <row r="336" spans="3:9" ht="15.5" x14ac:dyDescent="0.35">
      <c r="C336" t="s">
        <v>21</v>
      </c>
      <c r="D336" s="5">
        <v>396000000000</v>
      </c>
    </row>
    <row r="337" spans="3:9" ht="15.5" x14ac:dyDescent="0.35">
      <c r="C337" t="s">
        <v>302</v>
      </c>
      <c r="I337" s="5">
        <v>23455000000000</v>
      </c>
    </row>
    <row r="338" spans="3:9" ht="15.5" x14ac:dyDescent="0.35">
      <c r="C338" t="s">
        <v>303</v>
      </c>
      <c r="I338" s="5">
        <v>821000000000</v>
      </c>
    </row>
    <row r="339" spans="3:9" ht="15.5" x14ac:dyDescent="0.35">
      <c r="C339" t="s">
        <v>304</v>
      </c>
      <c r="I339" s="5">
        <v>-949000000000</v>
      </c>
    </row>
    <row r="340" spans="3:9" ht="15.5" x14ac:dyDescent="0.35">
      <c r="C340" t="s">
        <v>305</v>
      </c>
      <c r="I340" s="5">
        <v>-265000000000</v>
      </c>
    </row>
    <row r="341" spans="3:9" ht="15.5" x14ac:dyDescent="0.35">
      <c r="C341" t="s">
        <v>306</v>
      </c>
      <c r="I341" s="5">
        <v>-886000000000</v>
      </c>
    </row>
    <row r="342" spans="3:9" ht="15.5" x14ac:dyDescent="0.35">
      <c r="C342" t="s">
        <v>307</v>
      </c>
      <c r="I342" s="5">
        <v>-65000000000</v>
      </c>
    </row>
  </sheetData>
  <pageMargins left="0.7" right="0.7" top="0.75" bottom="0.75" header="0.3" footer="0.3"/>
  <ignoredErrors>
    <ignoredError sqref="A1:Z343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V3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2322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2323</v>
      </c>
      <c r="D2" s="2" vm="378">
        <f ca="1">IFERROR(_xlfn.STOCKHISTORY("XIDX:" &amp; $C$1, D3, , 0, 0, 1), "Libur")</f>
        <v>1005</v>
      </c>
      <c r="E2" s="2" vm="635">
        <f ca="1">IFERROR(_xlfn.STOCKHISTORY("XIDX:" &amp; $C$1, E3, , 0, 0, 1), "Libur")</f>
        <v>945</v>
      </c>
      <c r="H2" s="2" vm="635">
        <f ca="1">IFERROR(INDEX(D2:G2,COUNT(D2:G2)),"")</f>
        <v>945</v>
      </c>
      <c r="I2" s="2" vm="636">
        <f t="shared" ref="I2:V2" ca="1" si="0">IFERROR(_xlfn.STOCKHISTORY("XIDX:" &amp; $C$1, I1, , 0, 0, 1), "Libur")</f>
        <v>965</v>
      </c>
      <c r="J2" s="2" vm="637">
        <f t="shared" ca="1" si="0"/>
        <v>985</v>
      </c>
      <c r="K2" s="2" vm="251">
        <f t="shared" ca="1" si="0"/>
        <v>1050</v>
      </c>
      <c r="L2" s="2" vm="638">
        <f t="shared" ca="1" si="0"/>
        <v>1120</v>
      </c>
      <c r="M2" s="2" vm="639">
        <f t="shared" ca="1" si="0"/>
        <v>1145</v>
      </c>
      <c r="N2" s="2" vm="527">
        <f t="shared" ca="1" si="0"/>
        <v>494</v>
      </c>
      <c r="O2" s="2" vm="399">
        <f t="shared" ca="1" si="0"/>
        <v>665</v>
      </c>
      <c r="P2" s="2" vm="640">
        <f t="shared" ca="1" si="0"/>
        <v>905</v>
      </c>
      <c r="Q2" s="2" vm="523">
        <f t="shared" ca="1" si="0"/>
        <v>970</v>
      </c>
      <c r="R2" s="2" vm="641">
        <f t="shared" ca="1" si="0"/>
        <v>820</v>
      </c>
      <c r="S2" s="2" vm="642">
        <f t="shared" ca="1" si="0"/>
        <v>489</v>
      </c>
      <c r="T2" s="2" vm="392">
        <f t="shared" ca="1" si="0"/>
        <v>790</v>
      </c>
      <c r="U2" s="2" vm="643">
        <f t="shared" ca="1" si="0"/>
        <v>1280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3716596000000</v>
      </c>
      <c r="E4" s="2">
        <f>IFERROR(INDEX(E51:E500,MATCH($C$4,$C$51:$C$500,0)),"")</f>
        <v>3999619000000</v>
      </c>
      <c r="H4" s="2">
        <f>IFERROR(SUM(D4:G4)*(4/MAX(1,COUNT(D4:G4))),"")</f>
        <v>15432430000000</v>
      </c>
      <c r="I4" s="2">
        <f t="shared" ref="I4:V4" si="1">IFERROR(INDEX(I51:I500,MATCH($C$4,$C$51:$C$500,0)),"")</f>
        <v>16152176000000</v>
      </c>
      <c r="J4" s="2">
        <f t="shared" si="1"/>
        <v>16385270000000</v>
      </c>
      <c r="K4" s="2">
        <f t="shared" si="1"/>
        <v>13859071000000</v>
      </c>
      <c r="L4" s="2">
        <f t="shared" si="1"/>
        <v>12742854000000</v>
      </c>
      <c r="M4" s="2">
        <f t="shared" si="1"/>
        <v>12908103000000</v>
      </c>
      <c r="N4" s="2">
        <f t="shared" si="1"/>
        <v>11181671000000</v>
      </c>
      <c r="O4" s="2">
        <f t="shared" si="1"/>
        <v>16818172000000</v>
      </c>
      <c r="P4" s="2">
        <f t="shared" si="1"/>
        <v>15893585000000</v>
      </c>
      <c r="Q4" s="2">
        <f t="shared" si="1"/>
        <v>16086087000000</v>
      </c>
      <c r="R4" s="2">
        <f t="shared" si="1"/>
        <v>17722543000000</v>
      </c>
      <c r="S4" s="2">
        <f t="shared" si="1"/>
        <v>16639689000000</v>
      </c>
      <c r="T4" s="2">
        <f t="shared" si="1"/>
        <v>16076412000000</v>
      </c>
      <c r="U4" s="2">
        <f t="shared" si="1"/>
        <v>13878602000000</v>
      </c>
      <c r="V4" s="2">
        <f t="shared" si="1"/>
        <v>10776919000000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160138000000</v>
      </c>
      <c r="E5" s="2">
        <f>IFERROR(INDEX(E51:E500,MATCH($C$5,$C$51:$C$500,0)),"")</f>
        <v>164636000000</v>
      </c>
      <c r="H5" s="2">
        <f>IFERROR(SUM(D5:G5)*(4/MAX(1,COUNT(D5:G5))),"")</f>
        <v>649548000000</v>
      </c>
      <c r="I5" s="2">
        <f t="shared" ref="I5:V5" si="2">IFERROR(INDEX(I51:I500,MATCH($C$5,$C$51:$C$500,0)),"")</f>
        <v>469473000000</v>
      </c>
      <c r="J5" s="2">
        <f t="shared" si="2"/>
        <v>578195000000</v>
      </c>
      <c r="K5" s="2">
        <f t="shared" si="2"/>
        <v>521250000000</v>
      </c>
      <c r="L5" s="2">
        <f t="shared" si="2"/>
        <v>687486000000</v>
      </c>
      <c r="M5" s="2">
        <f t="shared" si="2"/>
        <v>457423000000</v>
      </c>
      <c r="N5" s="2">
        <f t="shared" si="2"/>
        <v>78602000000</v>
      </c>
      <c r="O5" s="2">
        <f t="shared" si="2"/>
        <v>416048000000</v>
      </c>
      <c r="P5" s="2">
        <f t="shared" si="2"/>
        <v>3812327000000</v>
      </c>
      <c r="Q5" s="2">
        <f t="shared" si="2"/>
        <v>470404000000</v>
      </c>
      <c r="R5" s="2">
        <f t="shared" si="2"/>
        <v>397765000000</v>
      </c>
      <c r="S5" s="2">
        <f t="shared" si="2"/>
        <v>85046000000</v>
      </c>
      <c r="T5" s="2">
        <f t="shared" si="2"/>
        <v>360426000000</v>
      </c>
      <c r="U5" s="2">
        <f t="shared" si="2"/>
        <v>528644000000</v>
      </c>
      <c r="V5" s="2">
        <f t="shared" si="2"/>
        <v>374611000000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5566835000000</v>
      </c>
      <c r="E6" s="2">
        <f>IFERROR(INDEX(E51:E500,MATCH($C$6,$C$51:$C$500,0)),"")</f>
        <v>6149623000000</v>
      </c>
      <c r="H6" s="2">
        <f>IFERROR(INDEX(D6:G6,COUNT(D6:G6)),"")</f>
        <v>6149623000000</v>
      </c>
      <c r="I6" s="2">
        <f t="shared" ref="I6:V6" si="3">IFERROR(INDEX(I51:I500,MATCH($C$6,$C$51:$C$500,0)),"")</f>
        <v>5982412000000</v>
      </c>
      <c r="J6" s="2">
        <f t="shared" si="3"/>
        <v>6030307000000</v>
      </c>
      <c r="K6" s="2">
        <f t="shared" si="3"/>
        <v>5950714000000</v>
      </c>
      <c r="L6" s="2">
        <f t="shared" si="3"/>
        <v>6187243000000</v>
      </c>
      <c r="M6" s="2">
        <f t="shared" si="3"/>
        <v>6258966000000</v>
      </c>
      <c r="N6" s="2">
        <f t="shared" si="3"/>
        <v>6323880000000</v>
      </c>
      <c r="O6" s="2">
        <f t="shared" si="3"/>
        <v>7266305000000</v>
      </c>
      <c r="P6" s="2">
        <f t="shared" si="3"/>
        <v>8769470000000</v>
      </c>
      <c r="Q6" s="2">
        <f t="shared" si="3"/>
        <v>4625045000000</v>
      </c>
      <c r="R6" s="2">
        <f t="shared" si="3"/>
        <v>5647472000000</v>
      </c>
      <c r="S6" s="2">
        <f t="shared" si="3"/>
        <v>5340247000000</v>
      </c>
      <c r="T6" s="2">
        <f t="shared" si="3"/>
        <v>5260159000000</v>
      </c>
      <c r="U6" s="2">
        <f t="shared" si="3"/>
        <v>4394574000000</v>
      </c>
      <c r="V6" s="2">
        <f t="shared" si="3"/>
        <v>1837204000000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4.3899999999999997</v>
      </c>
      <c r="E7" s="3">
        <f>IFERROR(INDEX(E51:E500,MATCH($C$7,$C$51:$C$500,0))/1000000000,"")</f>
        <v>4.3899999999999997</v>
      </c>
      <c r="H7" s="3">
        <f>IFERROR(INDEX(D7:G7,COUNT(D7:G7)),"")</f>
        <v>4.3899999999999997</v>
      </c>
      <c r="I7" s="3">
        <f t="shared" ref="I7:V7" si="4">IFERROR(INDEX(I51:I500,MATCH($C$7,$C$51:$C$500,0))/1000000000,"")</f>
        <v>4.3899999999999997</v>
      </c>
      <c r="J7" s="3">
        <f t="shared" si="4"/>
        <v>4.46</v>
      </c>
      <c r="K7" s="3">
        <f t="shared" si="4"/>
        <v>4.46</v>
      </c>
      <c r="L7" s="3">
        <f t="shared" si="4"/>
        <v>4.46</v>
      </c>
      <c r="M7" s="3">
        <f t="shared" si="4"/>
        <v>4.46</v>
      </c>
      <c r="N7" s="3">
        <f t="shared" si="4"/>
        <v>4.46</v>
      </c>
      <c r="O7" s="3">
        <f t="shared" si="4"/>
        <v>4.46</v>
      </c>
      <c r="P7" s="3">
        <f t="shared" si="4"/>
        <v>4.46</v>
      </c>
      <c r="Q7" s="3">
        <f t="shared" si="4"/>
        <v>4.46</v>
      </c>
      <c r="R7" s="3">
        <f t="shared" si="4"/>
        <v>4.46</v>
      </c>
      <c r="S7" s="3">
        <f t="shared" si="4"/>
        <v>4.46</v>
      </c>
      <c r="T7" s="3">
        <f t="shared" si="4"/>
        <v>4.46</v>
      </c>
      <c r="U7" s="3">
        <f t="shared" si="4"/>
        <v>4.46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514000000000</v>
      </c>
      <c r="E8" s="2">
        <f>IFERROR(INDEX(E51:E500,MATCH("Free cash flow (Quarter)",$C$51:$C$500,0)),"")</f>
        <v>149000000000</v>
      </c>
      <c r="H8" s="2">
        <f>IFERROR(INDEX(D8:G8,COUNT(D8:G8)),"")</f>
        <v>149000000000</v>
      </c>
      <c r="I8" s="2">
        <f t="shared" ref="I8:V8" si="5">IFERROR(INDEX(I51:I500,MATCH($C$8,$C$51:$C$500,0)),"")</f>
        <v>19000000000</v>
      </c>
      <c r="J8" s="2">
        <f t="shared" si="5"/>
        <v>668000000000</v>
      </c>
      <c r="K8" s="2">
        <f t="shared" si="5"/>
        <v>241000000000</v>
      </c>
      <c r="L8" s="2">
        <f t="shared" si="5"/>
        <v>715000000000</v>
      </c>
      <c r="M8" s="2">
        <f t="shared" si="5"/>
        <v>495000000000</v>
      </c>
      <c r="N8" s="2">
        <f t="shared" si="5"/>
        <v>402000000000</v>
      </c>
      <c r="O8" s="2">
        <f t="shared" si="5"/>
        <v>-321000000000</v>
      </c>
      <c r="P8" s="2">
        <f t="shared" si="5"/>
        <v>-51000000000</v>
      </c>
      <c r="Q8" s="2">
        <f t="shared" si="5"/>
        <v>125000000000</v>
      </c>
      <c r="R8" s="2">
        <f t="shared" si="5"/>
        <v>-547000000000</v>
      </c>
      <c r="S8" s="2">
        <f t="shared" si="5"/>
        <v>39000000000</v>
      </c>
      <c r="T8" s="2">
        <f t="shared" si="5"/>
        <v>-1709000000000</v>
      </c>
      <c r="U8" s="2">
        <f t="shared" si="5"/>
        <v>-830000000000</v>
      </c>
      <c r="V8" s="2">
        <f t="shared" si="5"/>
        <v>-479000000000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117.05</v>
      </c>
      <c r="E9" s="3">
        <f>IFERROR(INDEX(E51:E500,MATCH("Free cash flow per share (Quarter)",$C$51:$C$500,0)),"")</f>
        <v>34.020000000000003</v>
      </c>
      <c r="H9" s="3">
        <f>IFERROR(INDEX(D9:G9,COUNT(D9:G9)),"")</f>
        <v>34.020000000000003</v>
      </c>
      <c r="I9" s="3">
        <f t="shared" ref="I9:V9" si="6">IFERROR(INDEX(I51:I500,MATCH($C$9,$C$51:$C$500,0)),"")</f>
        <v>4.2300000000000004</v>
      </c>
      <c r="J9" s="3">
        <f t="shared" si="6"/>
        <v>149.79</v>
      </c>
      <c r="K9" s="3">
        <f t="shared" si="6"/>
        <v>54.07</v>
      </c>
      <c r="L9" s="3">
        <f t="shared" si="6"/>
        <v>160.13</v>
      </c>
      <c r="M9" s="3">
        <f t="shared" si="6"/>
        <v>111.02</v>
      </c>
      <c r="N9" s="3">
        <f t="shared" si="6"/>
        <v>90.04</v>
      </c>
      <c r="O9" s="3">
        <f t="shared" si="6"/>
        <v>-71.84</v>
      </c>
      <c r="P9" s="3">
        <f t="shared" si="6"/>
        <v>-11.43</v>
      </c>
      <c r="Q9" s="3">
        <f t="shared" si="6"/>
        <v>28.01</v>
      </c>
      <c r="R9" s="3">
        <f t="shared" si="6"/>
        <v>-122.48</v>
      </c>
      <c r="S9" s="3">
        <f t="shared" si="6"/>
        <v>8.68</v>
      </c>
      <c r="T9" s="3">
        <f t="shared" si="6"/>
        <v>-382.89</v>
      </c>
      <c r="U9" s="3">
        <f t="shared" si="6"/>
        <v>-186.08</v>
      </c>
      <c r="V9" s="3">
        <f t="shared" si="6"/>
        <v>-372319.35</v>
      </c>
    </row>
    <row r="10" spans="1:22" ht="15.5" x14ac:dyDescent="0.35">
      <c r="C10" t="s">
        <v>18</v>
      </c>
      <c r="D10" s="3">
        <f ca="1">IFERROR(IF(D9=0,"",D2/D9),"")</f>
        <v>8.5860743272105946</v>
      </c>
      <c r="E10" s="3">
        <f ca="1">IFERROR(IF(E9=0,"",E2/E9),"")</f>
        <v>27.777777777777775</v>
      </c>
      <c r="I10" s="3">
        <f t="shared" ref="I10:V10" ca="1" si="7">IFERROR(IF(I9=0,"",I2/I9),"")</f>
        <v>228.13238770685578</v>
      </c>
      <c r="J10" s="3">
        <f t="shared" ca="1" si="7"/>
        <v>6.5758728887108626</v>
      </c>
      <c r="K10" s="3">
        <f t="shared" ca="1" si="7"/>
        <v>19.419271314962085</v>
      </c>
      <c r="L10" s="3">
        <f t="shared" ca="1" si="7"/>
        <v>6.9943171173421597</v>
      </c>
      <c r="M10" s="3">
        <f t="shared" ca="1" si="7"/>
        <v>10.313457034768511</v>
      </c>
      <c r="N10" s="3">
        <f t="shared" ca="1" si="7"/>
        <v>5.4864504664593507</v>
      </c>
      <c r="O10" s="3">
        <f t="shared" ca="1" si="7"/>
        <v>-9.2566815144766146</v>
      </c>
      <c r="P10" s="3">
        <f t="shared" ca="1" si="7"/>
        <v>-79.177602799650046</v>
      </c>
      <c r="Q10" s="3">
        <f t="shared" ca="1" si="7"/>
        <v>34.630489111031771</v>
      </c>
      <c r="R10" s="3">
        <f t="shared" ca="1" si="7"/>
        <v>-6.6949706074461135</v>
      </c>
      <c r="S10" s="3">
        <f t="shared" ca="1" si="7"/>
        <v>56.336405529953922</v>
      </c>
      <c r="T10" s="3">
        <f t="shared" ca="1" si="7"/>
        <v>-2.0632557653634205</v>
      </c>
      <c r="U10" s="3">
        <f t="shared" ca="1" si="7"/>
        <v>-6.8787618228718825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1451680000000</v>
      </c>
      <c r="E11" s="2">
        <f>IFERROR(INDEX(E51:E500,MATCH($C$11,$C$51:$C$500,0)),"")</f>
        <v>1590199000000</v>
      </c>
      <c r="H11" s="2">
        <f>IFERROR(INDEX(D11:G11,COUNT(D11:G11)),"")</f>
        <v>1590199000000</v>
      </c>
      <c r="I11" s="2">
        <f t="shared" ref="I11:V11" si="8">IFERROR(INDEX(I51:I500,MATCH($C$11,$C$51:$C$500,0)),"")</f>
        <v>1642768000000</v>
      </c>
      <c r="J11" s="2">
        <f t="shared" si="8"/>
        <v>1867230000000</v>
      </c>
      <c r="K11" s="2">
        <f t="shared" si="8"/>
        <v>1711698000000</v>
      </c>
      <c r="L11" s="2">
        <f t="shared" si="8"/>
        <v>1998974000000</v>
      </c>
      <c r="M11" s="2">
        <f t="shared" si="8"/>
        <v>1848427000000</v>
      </c>
      <c r="N11" s="2">
        <f t="shared" si="8"/>
        <v>1630591000000</v>
      </c>
      <c r="O11" s="2">
        <f t="shared" si="8"/>
        <v>1829008000000</v>
      </c>
      <c r="P11" s="2">
        <f t="shared" si="8"/>
        <v>4032146000000</v>
      </c>
      <c r="Q11" s="2">
        <f t="shared" si="8"/>
        <v>1241107000000</v>
      </c>
      <c r="R11" s="2">
        <f t="shared" si="8"/>
        <v>1285079000000</v>
      </c>
      <c r="S11" s="2">
        <f t="shared" si="8"/>
        <v>1483587000000</v>
      </c>
      <c r="T11" s="2">
        <f t="shared" si="8"/>
        <v>1421735000000</v>
      </c>
      <c r="U11" s="2">
        <f t="shared" si="8"/>
        <v>1102749000000</v>
      </c>
      <c r="V11" s="2">
        <f t="shared" si="8"/>
        <v>1191806000000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-1415000000000</v>
      </c>
      <c r="E12" s="2">
        <f>IFERROR(INDEX(E51:E500,MATCH("Net Debt (Quarter)",$C$51:$C$500,0)),"")</f>
        <v>-1575000000000</v>
      </c>
      <c r="H12" s="2">
        <f>IFERROR(INDEX(D12:G12,COUNT(D12:G12)),"")</f>
        <v>-1575000000000</v>
      </c>
      <c r="I12" s="2">
        <f t="shared" ref="I12:V12" si="9">IFERROR(INDEX(I51:I500,MATCH($C$12,$C$51:$C$500,0)),"")</f>
        <v>-1438000000000</v>
      </c>
      <c r="J12" s="2">
        <f t="shared" si="9"/>
        <v>-1857000000000</v>
      </c>
      <c r="K12" s="2">
        <f t="shared" si="9"/>
        <v>-1704000000000</v>
      </c>
      <c r="L12" s="2">
        <f t="shared" si="9"/>
        <v>-1992000000000</v>
      </c>
      <c r="M12" s="2">
        <f t="shared" si="9"/>
        <v>-662000000000</v>
      </c>
      <c r="N12" s="2">
        <f t="shared" si="9"/>
        <v>-822000000000</v>
      </c>
      <c r="O12" s="2">
        <f t="shared" si="9"/>
        <v>-1373000000000</v>
      </c>
      <c r="P12" s="2">
        <f t="shared" si="9"/>
        <v>-3602000000000</v>
      </c>
      <c r="Q12" s="2">
        <f t="shared" si="9"/>
        <v>2187000000000</v>
      </c>
      <c r="R12" s="2">
        <f t="shared" si="9"/>
        <v>8192000000000</v>
      </c>
      <c r="S12" s="2">
        <f t="shared" si="9"/>
        <v>7464000000000</v>
      </c>
      <c r="T12" s="2">
        <f t="shared" si="9"/>
        <v>8010000000000</v>
      </c>
      <c r="U12" s="2">
        <f t="shared" si="9"/>
        <v>7224000000000</v>
      </c>
      <c r="V12" s="2">
        <f t="shared" si="9"/>
        <v>7734000000000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37000000000</v>
      </c>
      <c r="E13" s="2">
        <f>IFERROR(INDEX(E51:E500,MATCH("Total Debt (Quarter)",$C$51:$C$500,0)),"")</f>
        <v>15000000000</v>
      </c>
      <c r="H13" s="2">
        <f>IFERROR(INDEX(D13:G13,COUNT(D13:G13)),"")</f>
        <v>15000000000</v>
      </c>
      <c r="I13" s="2">
        <f t="shared" ref="I13:V13" si="10">IFERROR(INDEX(I51:I500,MATCH($C$13,$C$51:$C$500,0)),"")</f>
        <v>205000000000</v>
      </c>
      <c r="J13" s="2">
        <f t="shared" si="10"/>
        <v>10000000000</v>
      </c>
      <c r="K13" s="2">
        <f t="shared" si="10"/>
        <v>7000000000</v>
      </c>
      <c r="L13" s="2">
        <f t="shared" si="10"/>
        <v>7000000000</v>
      </c>
      <c r="M13" s="2">
        <f t="shared" si="10"/>
        <v>1186000000000</v>
      </c>
      <c r="N13" s="2">
        <f t="shared" si="10"/>
        <v>808000000000</v>
      </c>
      <c r="O13" s="2">
        <f t="shared" si="10"/>
        <v>456000000000</v>
      </c>
      <c r="P13" s="2">
        <f t="shared" si="10"/>
        <v>430000000000</v>
      </c>
      <c r="Q13" s="2">
        <f t="shared" si="10"/>
        <v>3428000000000</v>
      </c>
      <c r="R13" s="2">
        <f t="shared" si="10"/>
        <v>9478000000000</v>
      </c>
      <c r="S13" s="2">
        <f t="shared" si="10"/>
        <v>8948000000000</v>
      </c>
      <c r="T13" s="2">
        <f t="shared" si="10"/>
        <v>9431000000000</v>
      </c>
      <c r="U13" s="2">
        <f t="shared" si="10"/>
        <v>8327000000000</v>
      </c>
      <c r="V13" s="2">
        <f t="shared" si="10"/>
        <v>8926000000000</v>
      </c>
    </row>
    <row r="14" spans="1:22" ht="15.5" x14ac:dyDescent="0.35">
      <c r="C14" t="s">
        <v>27</v>
      </c>
      <c r="D14" s="2">
        <f>IFERROR(INDEX(D51:D500,MATCH($C$14,$C$51:$C$500,0)),"")</f>
        <v>-6968000000</v>
      </c>
      <c r="E14" s="2">
        <f>IFERROR(INDEX(E51:E500,MATCH($C$14,$C$51:$C$500,0)),"")</f>
        <v>-2103000000</v>
      </c>
      <c r="H14" s="2">
        <f>IFERROR(SUM(D14:G14)*(4/MAX(1,COUNT(D14:G14))),"")</f>
        <v>-18142000000</v>
      </c>
      <c r="I14" s="2">
        <f t="shared" ref="I14:V14" si="11">IFERROR(INDEX(I51:I500,MATCH($C$14,$C$51:$C$500,0)),"")</f>
        <v>-53316000000</v>
      </c>
      <c r="J14" s="2">
        <f t="shared" si="11"/>
        <v>-51998000000</v>
      </c>
      <c r="K14" s="2">
        <f t="shared" si="11"/>
        <v>-1609000000</v>
      </c>
      <c r="L14" s="2">
        <f t="shared" si="11"/>
        <v>-1729000000</v>
      </c>
      <c r="M14" s="2">
        <f t="shared" si="11"/>
        <v>-56181000000</v>
      </c>
      <c r="N14" s="2">
        <f t="shared" si="11"/>
        <v>-62175000000</v>
      </c>
      <c r="O14" s="2">
        <f t="shared" si="11"/>
        <v>-29426000000</v>
      </c>
      <c r="P14" s="2">
        <f t="shared" si="11"/>
        <v>-458994000000</v>
      </c>
      <c r="Q14" s="2">
        <f t="shared" si="11"/>
        <v>-436849000000</v>
      </c>
      <c r="R14" s="2">
        <f t="shared" si="11"/>
        <v>-334636000000</v>
      </c>
      <c r="S14" s="2">
        <f t="shared" si="11"/>
        <v>-323862000000</v>
      </c>
      <c r="T14" s="2">
        <f t="shared" si="11"/>
        <v>-281074000000</v>
      </c>
      <c r="U14" s="2">
        <f t="shared" si="11"/>
        <v>-208183000000</v>
      </c>
      <c r="V14" s="2">
        <f t="shared" si="11"/>
        <v>-201395000000</v>
      </c>
    </row>
    <row r="15" spans="1:22" ht="15.5" x14ac:dyDescent="0.35">
      <c r="C15" t="s">
        <v>28</v>
      </c>
      <c r="D15" s="2">
        <f>IFERROR(INDEX(D51:D500,MATCH($C$15,$C$51:$C$500,0)),"")</f>
        <v>-39942000000</v>
      </c>
      <c r="E15" s="2">
        <f>IFERROR(INDEX(E51:E500,MATCH($C$15,$C$51:$C$500,0)),"")</f>
        <v>-44189000000</v>
      </c>
      <c r="H15" s="2">
        <f>IFERROR(SUM(D15:G15)*(4/MAX(1,COUNT(D15:G15))),"")</f>
        <v>-168262000000</v>
      </c>
      <c r="I15" s="2">
        <f t="shared" ref="I15:V15" si="12">IFERROR(INDEX(I51:I500,MATCH($C$15,$C$51:$C$500,0)),"")</f>
        <v>-146362000000</v>
      </c>
      <c r="J15" s="2">
        <f t="shared" si="12"/>
        <v>-142313000000</v>
      </c>
      <c r="K15" s="2">
        <f t="shared" si="12"/>
        <v>-109753000000</v>
      </c>
      <c r="L15" s="2">
        <f t="shared" si="12"/>
        <v>-118685000000</v>
      </c>
      <c r="M15" s="2">
        <f t="shared" si="12"/>
        <v>-110403000000</v>
      </c>
      <c r="N15" s="2">
        <f t="shared" si="12"/>
        <v>-93039000000</v>
      </c>
      <c r="O15" s="2">
        <f t="shared" si="12"/>
        <v>-183241000000</v>
      </c>
      <c r="P15" s="2">
        <f t="shared" si="12"/>
        <v>-178771000000</v>
      </c>
      <c r="Q15" s="2">
        <f t="shared" si="12"/>
        <v>-194087000000</v>
      </c>
      <c r="R15" s="2">
        <f t="shared" si="12"/>
        <v>-212553000000</v>
      </c>
      <c r="S15" s="2">
        <f t="shared" si="12"/>
        <v>-193654000000</v>
      </c>
      <c r="T15" s="2">
        <f t="shared" si="12"/>
        <v>-186199000000</v>
      </c>
      <c r="U15" s="2">
        <f t="shared" si="12"/>
        <v>-201994000000</v>
      </c>
      <c r="V15" s="2">
        <f t="shared" si="12"/>
        <v>-173963000000</v>
      </c>
    </row>
    <row r="16" spans="1:22" ht="15.5" x14ac:dyDescent="0.35">
      <c r="C16" t="s">
        <v>29</v>
      </c>
      <c r="D16" s="2">
        <f>IFERROR(INDEX(D51:D500,MATCH($C$16,$C$51:$C$500,0)),"")</f>
        <v>202772000000</v>
      </c>
      <c r="E16" s="2">
        <f>IFERROR(INDEX(E51:E500,MATCH($C$16,$C$51:$C$500,0)),"")</f>
        <v>216520000000</v>
      </c>
      <c r="H16" s="2">
        <f>IFERROR(SUM(D16:G16)*(4/MAX(1,COUNT(D16:G16))),"")</f>
        <v>838584000000</v>
      </c>
      <c r="I16" s="2">
        <f t="shared" ref="I16:V16" si="13">IFERROR(INDEX(I51:I500,MATCH($C$16,$C$51:$C$500,0)),"")</f>
        <v>605983000000</v>
      </c>
      <c r="J16" s="2">
        <f t="shared" si="13"/>
        <v>712369000000</v>
      </c>
      <c r="K16" s="2">
        <f t="shared" si="13"/>
        <v>633482000000</v>
      </c>
      <c r="L16" s="2">
        <f t="shared" si="13"/>
        <v>687510000000</v>
      </c>
      <c r="M16" s="2">
        <f t="shared" si="13"/>
        <v>534237000000</v>
      </c>
      <c r="N16" s="2">
        <f t="shared" si="13"/>
        <v>283464000000</v>
      </c>
      <c r="O16" s="2">
        <f t="shared" si="13"/>
        <v>685809000000</v>
      </c>
      <c r="P16" s="2">
        <f t="shared" si="13"/>
        <v>225502000000</v>
      </c>
      <c r="Q16" s="2">
        <f t="shared" si="13"/>
        <v>481875000000</v>
      </c>
      <c r="R16" s="2">
        <f t="shared" si="13"/>
        <v>622849000000</v>
      </c>
      <c r="S16" s="2">
        <f t="shared" si="13"/>
        <v>501413000000</v>
      </c>
      <c r="T16" s="2">
        <f t="shared" si="13"/>
        <v>698959000000</v>
      </c>
      <c r="U16" s="2">
        <f t="shared" si="13"/>
        <v>766006000000</v>
      </c>
      <c r="V16" s="2">
        <f t="shared" si="13"/>
        <v>578892000000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4411950000000</v>
      </c>
      <c r="E20" s="2">
        <f ca="1">IFERROR(E21*E2,"")</f>
        <v>4148550000000</v>
      </c>
      <c r="H20" s="2">
        <f t="shared" ref="H20:V20" ca="1" si="14">IFERROR(H21*H2,"")</f>
        <v>4148550000000</v>
      </c>
      <c r="I20" s="2">
        <f t="shared" ca="1" si="14"/>
        <v>4236350000000</v>
      </c>
      <c r="J20" s="2">
        <f t="shared" ca="1" si="14"/>
        <v>4393100000000</v>
      </c>
      <c r="K20" s="2">
        <f t="shared" ca="1" si="14"/>
        <v>4683000000000</v>
      </c>
      <c r="L20" s="2">
        <f t="shared" ca="1" si="14"/>
        <v>4995200000000</v>
      </c>
      <c r="M20" s="2">
        <f t="shared" ca="1" si="14"/>
        <v>5106700000000</v>
      </c>
      <c r="N20" s="2">
        <f t="shared" ca="1" si="14"/>
        <v>2203240000000</v>
      </c>
      <c r="O20" s="2">
        <f t="shared" ca="1" si="14"/>
        <v>2965900000000</v>
      </c>
      <c r="P20" s="2">
        <f t="shared" ca="1" si="14"/>
        <v>4036300000000</v>
      </c>
      <c r="Q20" s="2">
        <f t="shared" ca="1" si="14"/>
        <v>4326200000000</v>
      </c>
      <c r="R20" s="2">
        <f t="shared" ca="1" si="14"/>
        <v>3657200000000</v>
      </c>
      <c r="S20" s="2">
        <f t="shared" ca="1" si="14"/>
        <v>2180940000000</v>
      </c>
      <c r="T20" s="2">
        <f t="shared" ca="1" si="14"/>
        <v>3523400000000</v>
      </c>
      <c r="U20" s="2">
        <f t="shared" ca="1" si="14"/>
        <v>5708800000000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4390000000</v>
      </c>
      <c r="E21" s="2">
        <f>IFERROR(INDEX(E51:E500,MATCH($C$7,$C$51:$C$500,0)),"")</f>
        <v>4390000000</v>
      </c>
      <c r="H21" s="2">
        <f>IFERROR(INDEX(D21:G21,COUNT(D21:G21)),"")</f>
        <v>4390000000</v>
      </c>
      <c r="I21" s="2">
        <f t="shared" ref="I21:V21" si="15">IFERROR(INDEX(I51:I500,MATCH($C$7,$C$51:$C$500,0)),"")</f>
        <v>4390000000</v>
      </c>
      <c r="J21" s="2">
        <f t="shared" si="15"/>
        <v>4460000000</v>
      </c>
      <c r="K21" s="2">
        <f t="shared" si="15"/>
        <v>4460000000</v>
      </c>
      <c r="L21" s="2">
        <f t="shared" si="15"/>
        <v>4460000000</v>
      </c>
      <c r="M21" s="2">
        <f t="shared" si="15"/>
        <v>4460000000</v>
      </c>
      <c r="N21" s="2">
        <f t="shared" si="15"/>
        <v>4460000000</v>
      </c>
      <c r="O21" s="2">
        <f t="shared" si="15"/>
        <v>4460000000</v>
      </c>
      <c r="P21" s="2">
        <f t="shared" si="15"/>
        <v>4460000000</v>
      </c>
      <c r="Q21" s="2">
        <f t="shared" si="15"/>
        <v>4460000000</v>
      </c>
      <c r="R21" s="2">
        <f t="shared" si="15"/>
        <v>4460000000</v>
      </c>
      <c r="S21" s="2">
        <f t="shared" si="15"/>
        <v>4460000000</v>
      </c>
      <c r="T21" s="2">
        <f t="shared" si="15"/>
        <v>4460000000</v>
      </c>
      <c r="U21" s="2">
        <f t="shared" si="15"/>
        <v>4460000000</v>
      </c>
      <c r="V21" s="2">
        <f t="shared" si="15"/>
        <v>0</v>
      </c>
    </row>
    <row r="23" spans="1:22" ht="15.5" x14ac:dyDescent="0.35">
      <c r="B23" t="s">
        <v>54</v>
      </c>
      <c r="C23" t="s">
        <v>55</v>
      </c>
      <c r="D23" s="3">
        <f>IFERROR(D5/D6*100,"")</f>
        <v>2.8766435505992187</v>
      </c>
      <c r="E23" s="3">
        <f>IFERROR(E5/E6*100,"")</f>
        <v>2.6771722429163543</v>
      </c>
      <c r="H23" s="3">
        <f t="shared" ref="H23:V23" si="16">IFERROR(H5/H6*100,"")</f>
        <v>10.562403581487841</v>
      </c>
      <c r="I23" s="3">
        <f t="shared" si="16"/>
        <v>7.8475537960274222</v>
      </c>
      <c r="J23" s="3">
        <f t="shared" si="16"/>
        <v>9.5881519796587469</v>
      </c>
      <c r="K23" s="3">
        <f t="shared" si="16"/>
        <v>8.7594530673125952</v>
      </c>
      <c r="L23" s="3">
        <f t="shared" si="16"/>
        <v>11.111346362184255</v>
      </c>
      <c r="M23" s="3">
        <f t="shared" si="16"/>
        <v>7.3082838283512004</v>
      </c>
      <c r="N23" s="3">
        <f t="shared" si="16"/>
        <v>1.2429394612168478</v>
      </c>
      <c r="O23" s="3">
        <f t="shared" si="16"/>
        <v>5.7257161652311597</v>
      </c>
      <c r="P23" s="3">
        <f t="shared" si="16"/>
        <v>43.472718419699255</v>
      </c>
      <c r="Q23" s="3">
        <f t="shared" si="16"/>
        <v>10.170798338178331</v>
      </c>
      <c r="R23" s="3">
        <f t="shared" si="16"/>
        <v>7.0432398779489302</v>
      </c>
      <c r="S23" s="3">
        <f t="shared" si="16"/>
        <v>1.5925480600429156</v>
      </c>
      <c r="T23" s="3">
        <f t="shared" si="16"/>
        <v>6.8519982000544086</v>
      </c>
      <c r="U23" s="3">
        <f t="shared" si="16"/>
        <v>12.029470888418309</v>
      </c>
      <c r="V23" s="3">
        <f t="shared" si="16"/>
        <v>20.390277835232233</v>
      </c>
    </row>
    <row r="24" spans="1:22" ht="15.5" x14ac:dyDescent="0.35">
      <c r="C24" t="s">
        <v>56</v>
      </c>
      <c r="D24" s="4">
        <f>IFERROR(_xlfn.RRI(5,I23,D23),"")</f>
        <v>-0.18185486939710294</v>
      </c>
      <c r="E24" s="4">
        <f>IFERROR(_xlfn.RRI(5,J23,E23),"")</f>
        <v>-0.22520237491186657</v>
      </c>
      <c r="H24" s="4">
        <f t="shared" ref="H24:V24" si="17">IFERROR(_xlfn.RRI(5,M23,H23),"")</f>
        <v>7.6439114742979486E-2</v>
      </c>
      <c r="I24" s="4">
        <f t="shared" si="17"/>
        <v>0.44562904408320758</v>
      </c>
      <c r="J24" s="4">
        <f t="shared" si="17"/>
        <v>0.10861568491117901</v>
      </c>
      <c r="K24" s="4">
        <f t="shared" si="17"/>
        <v>-0.27414138054480663</v>
      </c>
      <c r="L24" s="4">
        <f t="shared" si="17"/>
        <v>1.7846595716987323E-2</v>
      </c>
      <c r="M24" s="4">
        <f t="shared" si="17"/>
        <v>7.4153992152734549E-3</v>
      </c>
      <c r="N24" s="4">
        <f t="shared" si="17"/>
        <v>-4.836263500801008E-2</v>
      </c>
      <c r="O24" s="4">
        <f t="shared" si="17"/>
        <v>-3.5277261321690512E-2</v>
      </c>
      <c r="P24" s="4">
        <f t="shared" si="17"/>
        <v>0.29298669077663719</v>
      </c>
      <c r="Q24" s="4">
        <f t="shared" si="17"/>
        <v>-0.12986551676428038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37.159999999999997</v>
      </c>
      <c r="E25" s="3">
        <f>IFERROR(INDEX(E51:E500,MATCH($A$25,$C$51:$C$500,0)),"")</f>
        <v>39.43</v>
      </c>
      <c r="H25" s="3">
        <f>IFERROR(INDEX(D25:G25,COUNT(D25:G25)),"")</f>
        <v>39.43</v>
      </c>
      <c r="I25" s="3">
        <f t="shared" ref="I25:V25" si="18">IFERROR(INDEX(I51:I500,MATCH($C$25,$C$51:$C$500,0)),"")</f>
        <v>105.29</v>
      </c>
      <c r="J25" s="3">
        <f t="shared" si="18"/>
        <v>128.22999999999999</v>
      </c>
      <c r="K25" s="3">
        <f t="shared" si="18"/>
        <v>117.77</v>
      </c>
      <c r="L25" s="3">
        <f t="shared" si="18"/>
        <v>148.27000000000001</v>
      </c>
      <c r="M25" s="3">
        <f t="shared" si="18"/>
        <v>92.26</v>
      </c>
      <c r="N25" s="3">
        <f t="shared" si="18"/>
        <v>26.51</v>
      </c>
      <c r="O25" s="3">
        <f t="shared" si="18"/>
        <v>97.04</v>
      </c>
      <c r="P25" s="3">
        <f t="shared" si="18"/>
        <v>820.14</v>
      </c>
      <c r="Q25" s="3">
        <f t="shared" si="18"/>
        <v>86.13</v>
      </c>
      <c r="R25" s="3">
        <f t="shared" si="18"/>
        <v>80.83</v>
      </c>
      <c r="S25" s="3">
        <f t="shared" si="18"/>
        <v>63.85</v>
      </c>
      <c r="T25" s="3">
        <f t="shared" si="18"/>
        <v>109.16</v>
      </c>
      <c r="U25" s="3">
        <f t="shared" si="18"/>
        <v>117.97</v>
      </c>
      <c r="V25" s="3">
        <f t="shared" si="18"/>
        <v>290236.99</v>
      </c>
    </row>
    <row r="26" spans="1:22" ht="15.5" x14ac:dyDescent="0.35">
      <c r="C26" t="s">
        <v>59</v>
      </c>
      <c r="D26" s="4">
        <f>IFERROR(_xlfn.RRI(5,I25,D25),"")</f>
        <v>-0.18803423966497379</v>
      </c>
      <c r="E26" s="4">
        <f>IFERROR(_xlfn.RRI(5,J25,E25),"")</f>
        <v>-0.21010852447939377</v>
      </c>
      <c r="H26" s="4">
        <f t="shared" ref="H26:V26" si="19">IFERROR(_xlfn.RRI(5,M25,H25),"")</f>
        <v>-0.15634931133686047</v>
      </c>
      <c r="I26" s="4">
        <f t="shared" si="19"/>
        <v>0.31763608380314357</v>
      </c>
      <c r="J26" s="4">
        <f t="shared" si="19"/>
        <v>5.7323222380618155E-2</v>
      </c>
      <c r="K26" s="4">
        <f t="shared" si="19"/>
        <v>-0.32168825613617991</v>
      </c>
      <c r="L26" s="4">
        <f t="shared" si="19"/>
        <v>0.11475587042308555</v>
      </c>
      <c r="M26" s="4">
        <f t="shared" si="19"/>
        <v>2.6805471690014793E-2</v>
      </c>
      <c r="N26" s="4">
        <f t="shared" si="19"/>
        <v>-0.16121671919856106</v>
      </c>
      <c r="O26" s="4">
        <f t="shared" si="19"/>
        <v>-2.3263421618938351E-2</v>
      </c>
      <c r="P26" s="4">
        <f t="shared" si="19"/>
        <v>0.47374818380810724</v>
      </c>
      <c r="Q26" s="4">
        <f t="shared" si="19"/>
        <v>-0.80299359901557288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846.60501138952168</v>
      </c>
      <c r="E27" s="3">
        <f>IFERROR(E4/E21,"")</f>
        <v>911.07494305239175</v>
      </c>
      <c r="H27" s="3">
        <f t="shared" ref="H27:V27" si="20">IFERROR(H4/H21,"")</f>
        <v>3515.3599088838268</v>
      </c>
      <c r="I27" s="3">
        <f t="shared" si="20"/>
        <v>3679.3111617312074</v>
      </c>
      <c r="J27" s="3">
        <f t="shared" si="20"/>
        <v>3673.8273542600896</v>
      </c>
      <c r="K27" s="3">
        <f t="shared" si="20"/>
        <v>3107.4150224215246</v>
      </c>
      <c r="L27" s="3">
        <f t="shared" si="20"/>
        <v>2857.1421524663679</v>
      </c>
      <c r="M27" s="3">
        <f t="shared" si="20"/>
        <v>2894.1934977578476</v>
      </c>
      <c r="N27" s="3">
        <f t="shared" si="20"/>
        <v>2507.1011210762331</v>
      </c>
      <c r="O27" s="3">
        <f t="shared" si="20"/>
        <v>3770.8905829596411</v>
      </c>
      <c r="P27" s="3">
        <f t="shared" si="20"/>
        <v>3563.5840807174886</v>
      </c>
      <c r="Q27" s="3">
        <f t="shared" si="20"/>
        <v>3606.7459641255605</v>
      </c>
      <c r="R27" s="3">
        <f t="shared" si="20"/>
        <v>3973.6643497757846</v>
      </c>
      <c r="S27" s="3">
        <f t="shared" si="20"/>
        <v>3730.8719730941702</v>
      </c>
      <c r="T27" s="3">
        <f t="shared" si="20"/>
        <v>3604.5766816143496</v>
      </c>
      <c r="U27" s="3">
        <f t="shared" si="20"/>
        <v>3111.7941704035875</v>
      </c>
      <c r="V27" s="3" t="str">
        <f t="shared" si="20"/>
        <v/>
      </c>
    </row>
    <row r="28" spans="1:22" ht="15.5" x14ac:dyDescent="0.35">
      <c r="C28" t="s">
        <v>61</v>
      </c>
      <c r="D28" s="4">
        <f>IFERROR(_xlfn.RRI(5,I27,D27),"")</f>
        <v>-0.25461119912529651</v>
      </c>
      <c r="E28" s="4">
        <f>IFERROR(_xlfn.RRI(5,J27,E27),"")</f>
        <v>-0.24336387618723465</v>
      </c>
      <c r="H28" s="4">
        <f t="shared" ref="H28:V28" si="21">IFERROR(_xlfn.RRI(5,M27,H27),"")</f>
        <v>3.9653084517869086E-2</v>
      </c>
      <c r="I28" s="4">
        <f t="shared" si="21"/>
        <v>7.9739360671074788E-2</v>
      </c>
      <c r="J28" s="4">
        <f t="shared" si="21"/>
        <v>-5.2018647966394216E-3</v>
      </c>
      <c r="K28" s="4">
        <f t="shared" si="21"/>
        <v>-2.7023277893461373E-2</v>
      </c>
      <c r="L28" s="4">
        <f t="shared" si="21"/>
        <v>-4.5527854561160264E-2</v>
      </c>
      <c r="M28" s="4">
        <f t="shared" si="21"/>
        <v>-6.1428685660015692E-2</v>
      </c>
      <c r="N28" s="4">
        <f t="shared" si="21"/>
        <v>-7.6424718515362478E-2</v>
      </c>
      <c r="O28" s="4">
        <f t="shared" si="21"/>
        <v>9.0621880220236317E-3</v>
      </c>
      <c r="P28" s="4">
        <f t="shared" si="21"/>
        <v>2.7484382572634747E-2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-0.62551049482382004</v>
      </c>
      <c r="I29" s="4">
        <f t="shared" si="22"/>
        <v>-0.17889729392497844</v>
      </c>
      <c r="J29" s="4">
        <f t="shared" si="22"/>
        <v>8.881718604058754E-2</v>
      </c>
      <c r="K29" s="4">
        <f t="shared" si="22"/>
        <v>-0.20570580697376417</v>
      </c>
      <c r="L29" s="4">
        <f t="shared" si="22"/>
        <v>0.60708866247561244</v>
      </c>
      <c r="M29" s="4">
        <f t="shared" si="22"/>
        <v>2.4801961523953224</v>
      </c>
      <c r="N29" s="4">
        <f t="shared" si="22"/>
        <v>-0.72681368507831823</v>
      </c>
      <c r="O29" s="4">
        <f t="shared" si="22"/>
        <v>-0.88167873777647721</v>
      </c>
      <c r="P29" s="4">
        <f t="shared" si="22"/>
        <v>8.5221177290142816</v>
      </c>
      <c r="Q29" s="4">
        <f t="shared" si="22"/>
        <v>6.5569714215019143E-2</v>
      </c>
      <c r="R29" s="4">
        <f t="shared" si="22"/>
        <v>0.26593578700078302</v>
      </c>
      <c r="S29" s="4">
        <f t="shared" si="22"/>
        <v>-0.41507878343715643</v>
      </c>
      <c r="T29" s="4">
        <f t="shared" si="22"/>
        <v>-7.468000339069257E-2</v>
      </c>
      <c r="U29" s="4">
        <f t="shared" si="22"/>
        <v>-0.99959353905923576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-4.4560311873768639E-2</v>
      </c>
      <c r="I30" s="4">
        <f t="shared" si="23"/>
        <v>1.4926688007695756E-3</v>
      </c>
      <c r="J30" s="4">
        <f t="shared" si="23"/>
        <v>0.18227765771601864</v>
      </c>
      <c r="K30" s="4">
        <f t="shared" si="23"/>
        <v>8.7595526088582579E-2</v>
      </c>
      <c r="L30" s="4">
        <f t="shared" si="23"/>
        <v>-1.2801958583689606E-2</v>
      </c>
      <c r="M30" s="4">
        <f t="shared" si="23"/>
        <v>0.15439839000807667</v>
      </c>
      <c r="N30" s="4">
        <f t="shared" si="23"/>
        <v>-0.33514349835404228</v>
      </c>
      <c r="O30" s="4">
        <f t="shared" si="23"/>
        <v>5.8173596454166872E-2</v>
      </c>
      <c r="P30" s="4">
        <f t="shared" si="23"/>
        <v>-1.1966987372379648E-2</v>
      </c>
      <c r="Q30" s="4">
        <f t="shared" si="23"/>
        <v>-9.2337538692951651E-2</v>
      </c>
      <c r="R30" s="4">
        <f t="shared" si="23"/>
        <v>6.5076576851887072E-2</v>
      </c>
      <c r="S30" s="4">
        <f t="shared" si="23"/>
        <v>3.5037482244172406E-2</v>
      </c>
      <c r="T30" s="4">
        <f t="shared" si="23"/>
        <v>0.1583596099953006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1268.94</v>
      </c>
      <c r="E32" s="3">
        <f>IFERROR(INDEX(E51:E500,MATCH($A$32,$C$51:$C$500,0)),"")</f>
        <v>1401.78</v>
      </c>
      <c r="H32" s="3">
        <f>IFERROR(INDEX(D32:G32,COUNT(D32:G32)),"")</f>
        <v>1401.78</v>
      </c>
      <c r="I32" s="3">
        <f t="shared" ref="I32:V32" si="24">IFERROR(INDEX(I51:I500,MATCH($C$32,$C$51:$C$500,0)),"")</f>
        <v>1363.67</v>
      </c>
      <c r="J32" s="3">
        <f t="shared" si="24"/>
        <v>1351.18</v>
      </c>
      <c r="K32" s="3">
        <f t="shared" si="24"/>
        <v>1333.34</v>
      </c>
      <c r="L32" s="3">
        <f t="shared" si="24"/>
        <v>1386.34</v>
      </c>
      <c r="M32" s="3">
        <f t="shared" si="24"/>
        <v>1402.41</v>
      </c>
      <c r="N32" s="3">
        <f t="shared" si="24"/>
        <v>1416.96</v>
      </c>
      <c r="O32" s="3">
        <f t="shared" si="24"/>
        <v>1588</v>
      </c>
      <c r="P32" s="3">
        <f t="shared" si="24"/>
        <v>1932.4</v>
      </c>
      <c r="Q32" s="3">
        <f t="shared" si="24"/>
        <v>1013.06</v>
      </c>
      <c r="R32" s="3">
        <f t="shared" si="24"/>
        <v>1092.77</v>
      </c>
      <c r="S32" s="3">
        <f t="shared" si="24"/>
        <v>1028.72</v>
      </c>
      <c r="T32" s="3">
        <f t="shared" si="24"/>
        <v>1016.96</v>
      </c>
      <c r="U32" s="3">
        <f t="shared" si="24"/>
        <v>928.59</v>
      </c>
      <c r="V32" s="3">
        <f t="shared" si="24"/>
        <v>1227505.05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0.74</v>
      </c>
      <c r="E33" s="3">
        <f>IFERROR(INDEX(E51:E500,MATCH($A$33,$C$51:$C$500,0)),"")</f>
        <v>0.7</v>
      </c>
      <c r="H33" s="3">
        <f>IFERROR(INDEX(D33:G33,COUNT(D33:G33)),"")</f>
        <v>0.7</v>
      </c>
      <c r="I33" s="3">
        <f t="shared" ref="I33:V33" si="25">IFERROR(INDEX(I51:I500,MATCH($C$33,$C$51:$C$500,0)),"")</f>
        <v>0.71</v>
      </c>
      <c r="J33" s="3">
        <f t="shared" si="25"/>
        <v>0.73</v>
      </c>
      <c r="K33" s="3">
        <f t="shared" si="25"/>
        <v>0.79</v>
      </c>
      <c r="L33" s="3">
        <f t="shared" si="25"/>
        <v>0.81</v>
      </c>
      <c r="M33" s="3">
        <f t="shared" si="25"/>
        <v>0.82</v>
      </c>
      <c r="N33" s="3">
        <f t="shared" si="25"/>
        <v>0.35</v>
      </c>
      <c r="O33" s="3">
        <f t="shared" si="25"/>
        <v>0.42</v>
      </c>
      <c r="P33" s="3">
        <f t="shared" si="25"/>
        <v>0.47</v>
      </c>
      <c r="Q33" s="3">
        <f t="shared" si="25"/>
        <v>0.96</v>
      </c>
      <c r="R33" s="3">
        <f t="shared" si="25"/>
        <v>0.75</v>
      </c>
      <c r="S33" s="3">
        <f t="shared" si="25"/>
        <v>0.48</v>
      </c>
      <c r="T33" s="3">
        <f t="shared" si="25"/>
        <v>0.78</v>
      </c>
      <c r="U33" s="3">
        <f t="shared" si="25"/>
        <v>1.38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25.43</v>
      </c>
      <c r="E34" s="3">
        <f>IFERROR(INDEX(E51:E500,MATCH($A$34,$C$51:$C$500,0)),"")</f>
        <v>24.85</v>
      </c>
      <c r="H34" s="3">
        <f>IFERROR(INDEX(D34:G34,COUNT(D34:G34)),"")</f>
        <v>24.85</v>
      </c>
      <c r="I34" s="3">
        <f t="shared" ref="I34:V34" si="26">IFERROR(INDEX(I51:I500,MATCH($C$34,$C$51:$C$500,0)),"")</f>
        <v>9.17</v>
      </c>
      <c r="J34" s="3">
        <f t="shared" si="26"/>
        <v>7.68</v>
      </c>
      <c r="K34" s="3">
        <f t="shared" si="26"/>
        <v>8.92</v>
      </c>
      <c r="L34" s="3">
        <f t="shared" si="26"/>
        <v>7.55</v>
      </c>
      <c r="M34" s="3">
        <f t="shared" si="26"/>
        <v>12.41</v>
      </c>
      <c r="N34" s="3">
        <f t="shared" si="26"/>
        <v>18.63</v>
      </c>
      <c r="O34" s="3">
        <f t="shared" si="26"/>
        <v>6.85</v>
      </c>
      <c r="P34" s="3">
        <f t="shared" si="26"/>
        <v>1.1000000000000001</v>
      </c>
      <c r="Q34" s="3">
        <f t="shared" si="26"/>
        <v>11.26</v>
      </c>
      <c r="R34" s="3">
        <f t="shared" si="26"/>
        <v>10.14</v>
      </c>
      <c r="S34" s="3">
        <f t="shared" si="26"/>
        <v>7.66</v>
      </c>
      <c r="T34" s="3">
        <f t="shared" si="26"/>
        <v>7.24</v>
      </c>
      <c r="U34" s="3">
        <f t="shared" si="26"/>
        <v>10.85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1.1200000000000001</v>
      </c>
      <c r="E35" s="3">
        <f>IFERROR(INDEX(E51:E500,MATCH($A$35,$C$51:$C$500,0)),"")</f>
        <v>1.07</v>
      </c>
      <c r="H35" s="3">
        <f>IFERROR(INDEX(D35:G35,COUNT(D35:G35)),"")</f>
        <v>1.07</v>
      </c>
      <c r="I35" s="3">
        <f t="shared" ref="I35:V35" si="27">IFERROR(INDEX(I51:I500,MATCH($C$35,$C$51:$C$500,0)),"")</f>
        <v>0.26</v>
      </c>
      <c r="J35" s="3">
        <f t="shared" si="27"/>
        <v>0.27</v>
      </c>
      <c r="K35" s="3">
        <f t="shared" si="27"/>
        <v>0.34</v>
      </c>
      <c r="L35" s="3">
        <f t="shared" si="27"/>
        <v>0.39</v>
      </c>
      <c r="M35" s="3">
        <f t="shared" si="27"/>
        <v>0.4</v>
      </c>
      <c r="N35" s="3">
        <f t="shared" si="27"/>
        <v>0.2</v>
      </c>
      <c r="O35" s="3">
        <f t="shared" si="27"/>
        <v>0.18</v>
      </c>
      <c r="P35" s="3">
        <f t="shared" si="27"/>
        <v>0.25</v>
      </c>
      <c r="Q35" s="3">
        <f t="shared" si="27"/>
        <v>0.27</v>
      </c>
      <c r="R35" s="3">
        <f t="shared" si="27"/>
        <v>0.21</v>
      </c>
      <c r="S35" s="3">
        <f t="shared" si="27"/>
        <v>0.13</v>
      </c>
      <c r="T35" s="3">
        <f t="shared" si="27"/>
        <v>0.22</v>
      </c>
      <c r="U35" s="3">
        <f t="shared" si="27"/>
        <v>0.41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V36" si="28">IFERROR(INDEX(H51:H500,MATCH($C$36,$C$51:$C$500,0)),"")</f>
        <v>1.1098999999999999</v>
      </c>
      <c r="I36" s="4">
        <f t="shared" si="28"/>
        <v>1.6146</v>
      </c>
      <c r="J36" s="4">
        <f t="shared" si="28"/>
        <v>0.91989999999999994</v>
      </c>
      <c r="K36" s="4">
        <f t="shared" si="28"/>
        <v>0.97640000000000005</v>
      </c>
      <c r="L36" s="4">
        <f t="shared" si="28"/>
        <v>0.91049999999999998</v>
      </c>
      <c r="M36" s="4">
        <f t="shared" si="28"/>
        <v>1.9511000000000001</v>
      </c>
      <c r="N36" s="4">
        <f t="shared" si="28"/>
        <v>4.3372999999999999</v>
      </c>
      <c r="O36" s="4">
        <f t="shared" si="28"/>
        <v>0.92749999999999999</v>
      </c>
      <c r="P36" s="4">
        <f t="shared" si="28"/>
        <v>0.58530000000000004</v>
      </c>
      <c r="Q36" s="4">
        <f t="shared" si="28"/>
        <v>0.96799999999999997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V37" si="29">IFERROR(INDEX(H51:H500,MATCH($C$37,$C$51:$C$500,0)),"")</f>
        <v>170</v>
      </c>
      <c r="I37" s="3">
        <f t="shared" si="29"/>
        <v>170</v>
      </c>
      <c r="J37" s="3">
        <f t="shared" si="29"/>
        <v>120</v>
      </c>
      <c r="K37" s="3">
        <f t="shared" si="29"/>
        <v>115</v>
      </c>
      <c r="L37" s="3">
        <f t="shared" si="29"/>
        <v>135</v>
      </c>
      <c r="M37" s="3">
        <f t="shared" si="29"/>
        <v>180</v>
      </c>
      <c r="N37" s="3">
        <f t="shared" si="29"/>
        <v>115</v>
      </c>
      <c r="O37" s="3">
        <f t="shared" si="29"/>
        <v>90</v>
      </c>
      <c r="P37" s="3">
        <f t="shared" si="29"/>
        <v>480</v>
      </c>
      <c r="Q37" s="3">
        <f t="shared" si="29"/>
        <v>105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85</v>
      </c>
      <c r="C51" t="s">
        <v>6</v>
      </c>
      <c r="D51" s="5">
        <v>3716596000000</v>
      </c>
      <c r="E51" s="5">
        <v>3999619000000</v>
      </c>
      <c r="F51" s="5">
        <v>4679313000000</v>
      </c>
      <c r="G51" s="5">
        <v>4036711000000</v>
      </c>
      <c r="I51" s="5">
        <v>16152176000000</v>
      </c>
      <c r="J51" s="5">
        <v>16385270000000</v>
      </c>
      <c r="K51" s="5">
        <v>13859071000000</v>
      </c>
      <c r="L51" s="5">
        <v>12742854000000</v>
      </c>
      <c r="M51" s="5">
        <v>12908103000000</v>
      </c>
      <c r="N51" s="5">
        <v>11181671000000</v>
      </c>
      <c r="O51" s="5">
        <v>16818172000000</v>
      </c>
      <c r="P51" s="5">
        <v>15893585000000</v>
      </c>
      <c r="Q51" s="5">
        <v>16086087000000</v>
      </c>
      <c r="R51" s="5">
        <v>17722543000000</v>
      </c>
      <c r="S51" s="5">
        <v>16639689000000</v>
      </c>
      <c r="T51" s="5">
        <v>16076412000000</v>
      </c>
      <c r="U51" s="5">
        <v>13878602000000</v>
      </c>
      <c r="V51" s="5">
        <v>10776919000000</v>
      </c>
    </row>
    <row r="52" spans="2:22" ht="15.5" x14ac:dyDescent="0.35">
      <c r="C52" t="s">
        <v>86</v>
      </c>
      <c r="D52" s="5">
        <v>-3390346000000</v>
      </c>
      <c r="E52" s="5">
        <v>-3634997000000</v>
      </c>
      <c r="F52" s="5">
        <v>-4324378000000</v>
      </c>
      <c r="G52" s="5">
        <v>-3672946000000</v>
      </c>
      <c r="I52" s="5">
        <v>-14791090000000</v>
      </c>
      <c r="J52" s="5">
        <v>-15046730000000</v>
      </c>
      <c r="K52" s="5">
        <v>-12643838000000</v>
      </c>
      <c r="L52" s="5">
        <v>-11655407000000</v>
      </c>
      <c r="M52" s="5">
        <v>-11711877000000</v>
      </c>
      <c r="N52" s="5">
        <v>-10133038000000</v>
      </c>
      <c r="O52" s="5">
        <v>-15402387000000</v>
      </c>
      <c r="P52" s="5">
        <v>-14741445000000</v>
      </c>
      <c r="Q52" s="5">
        <v>-14250889000000</v>
      </c>
      <c r="R52" s="5">
        <v>-15091592000000</v>
      </c>
      <c r="S52" s="5">
        <v>-14341164000000</v>
      </c>
      <c r="T52" s="5">
        <v>-13762866000000</v>
      </c>
      <c r="U52" s="5">
        <v>-11854831000000</v>
      </c>
      <c r="V52" s="5">
        <v>-9158704000000</v>
      </c>
    </row>
    <row r="53" spans="2:22" ht="15.5" x14ac:dyDescent="0.35">
      <c r="C53" t="s">
        <v>87</v>
      </c>
      <c r="D53" s="5">
        <v>326250000000</v>
      </c>
      <c r="E53" s="5">
        <v>364622000000</v>
      </c>
      <c r="F53" s="5">
        <v>354935000000</v>
      </c>
      <c r="G53" s="5">
        <v>363765000000</v>
      </c>
      <c r="I53" s="5">
        <v>1361086000000</v>
      </c>
      <c r="J53" s="5">
        <v>1338540000000</v>
      </c>
      <c r="K53" s="5">
        <v>1215233000000</v>
      </c>
      <c r="L53" s="5">
        <v>1087447000000</v>
      </c>
      <c r="M53" s="5">
        <v>1196226000000</v>
      </c>
      <c r="N53" s="5">
        <v>1048633000000</v>
      </c>
      <c r="O53" s="5">
        <v>1415785000000</v>
      </c>
      <c r="P53" s="5">
        <v>1152140000000</v>
      </c>
      <c r="Q53" s="5">
        <v>1835198000000</v>
      </c>
      <c r="R53" s="5">
        <v>2630951000000</v>
      </c>
      <c r="S53" s="5">
        <v>2298525000000</v>
      </c>
      <c r="T53" s="5">
        <v>2313546000000</v>
      </c>
      <c r="U53" s="5">
        <v>2023771000000</v>
      </c>
      <c r="V53" s="5">
        <v>1618215000000</v>
      </c>
    </row>
    <row r="54" spans="2:22" ht="15.5" x14ac:dyDescent="0.35">
      <c r="C54" t="s">
        <v>88</v>
      </c>
      <c r="D54" s="5">
        <v>-152547000000</v>
      </c>
      <c r="E54" s="5">
        <v>-171942000000</v>
      </c>
      <c r="F54" s="5">
        <v>-143554000000</v>
      </c>
      <c r="G54" s="5">
        <v>-170715000000</v>
      </c>
      <c r="I54" s="5">
        <v>-686911000000</v>
      </c>
      <c r="J54" s="5">
        <v>-648333000000</v>
      </c>
      <c r="K54" s="5">
        <v>-737516000000</v>
      </c>
      <c r="L54" s="5">
        <v>-562292000000</v>
      </c>
      <c r="M54" s="5">
        <v>-719314000000</v>
      </c>
      <c r="N54" s="5">
        <v>-703927000000</v>
      </c>
      <c r="O54" s="5">
        <v>-870156000000</v>
      </c>
      <c r="P54" s="5">
        <v>-663733000000</v>
      </c>
      <c r="Q54" s="5">
        <v>-1039110000000</v>
      </c>
      <c r="R54" s="5">
        <v>-1794132000000</v>
      </c>
      <c r="S54" s="5">
        <v>-1585809000000</v>
      </c>
      <c r="T54" s="5">
        <v>-1445602000000</v>
      </c>
      <c r="U54" s="5">
        <v>-1122749000000</v>
      </c>
      <c r="V54" s="5">
        <v>-872140000000</v>
      </c>
    </row>
    <row r="55" spans="2:22" ht="15.5" x14ac:dyDescent="0.35">
      <c r="C55" t="s">
        <v>701</v>
      </c>
      <c r="D55" s="5">
        <v>-223605000000</v>
      </c>
      <c r="E55" s="5">
        <v>-227410000000</v>
      </c>
      <c r="F55" s="5">
        <v>-223293000000</v>
      </c>
      <c r="G55" s="5">
        <v>-240659000000</v>
      </c>
      <c r="I55" s="5">
        <v>-938818000000</v>
      </c>
      <c r="J55" s="5">
        <v>-908917000000</v>
      </c>
      <c r="K55" s="5">
        <v>-894149000000</v>
      </c>
      <c r="L55" s="5">
        <v>-776324000000</v>
      </c>
      <c r="M55" s="5">
        <v>-840894000000</v>
      </c>
      <c r="N55" s="5">
        <v>-801203000000</v>
      </c>
      <c r="O55" s="5">
        <v>-969083000000</v>
      </c>
      <c r="P55" s="5">
        <v>-943831000000</v>
      </c>
      <c r="Q55" s="5">
        <v>-1126093000000</v>
      </c>
      <c r="R55" s="5">
        <v>-1947129000000</v>
      </c>
      <c r="S55" s="5">
        <v>-1761105000000</v>
      </c>
      <c r="T55" s="5">
        <v>-1507185000000</v>
      </c>
      <c r="U55" s="5">
        <v>-1171596000000</v>
      </c>
      <c r="V55" s="5">
        <v>-919111000000</v>
      </c>
    </row>
    <row r="56" spans="2:22" ht="15.5" x14ac:dyDescent="0.35">
      <c r="C56" t="s">
        <v>91</v>
      </c>
      <c r="D56" s="5">
        <v>5000000</v>
      </c>
      <c r="E56" s="5">
        <v>6000000</v>
      </c>
      <c r="F56" s="5">
        <v>6000000</v>
      </c>
      <c r="G56" s="5">
        <v>6000000</v>
      </c>
      <c r="I56" s="5">
        <v>22000000</v>
      </c>
      <c r="J56" s="5">
        <v>22000000</v>
      </c>
      <c r="K56" s="5">
        <v>17000000</v>
      </c>
      <c r="L56" s="5">
        <v>16000000</v>
      </c>
      <c r="M56" s="5">
        <v>13000000</v>
      </c>
      <c r="N56" s="5">
        <v>15704000000</v>
      </c>
      <c r="O56" s="5">
        <v>33891000000</v>
      </c>
      <c r="P56" s="5">
        <v>41452000000</v>
      </c>
      <c r="Q56" s="5">
        <v>24111000000</v>
      </c>
      <c r="R56" s="5">
        <v>20651000000</v>
      </c>
      <c r="S56" s="5">
        <v>28952000000</v>
      </c>
      <c r="T56" s="5">
        <v>19136000000</v>
      </c>
      <c r="U56" s="5">
        <v>37668000000</v>
      </c>
      <c r="V56" s="5">
        <v>34585000000</v>
      </c>
    </row>
    <row r="57" spans="2:22" ht="15.5" x14ac:dyDescent="0.35">
      <c r="C57" t="s">
        <v>92</v>
      </c>
      <c r="D57" s="5">
        <v>173703000000</v>
      </c>
      <c r="E57" s="5">
        <v>192680000000</v>
      </c>
      <c r="F57" s="5">
        <v>211381000000</v>
      </c>
      <c r="G57" s="5">
        <v>193050000000</v>
      </c>
      <c r="I57" s="5">
        <v>674175000000</v>
      </c>
      <c r="J57" s="5">
        <v>690207000000</v>
      </c>
      <c r="K57" s="5">
        <v>477717000000</v>
      </c>
      <c r="L57" s="5">
        <v>525155000000</v>
      </c>
      <c r="M57" s="5">
        <v>476912000000</v>
      </c>
      <c r="N57" s="5">
        <v>344706000000</v>
      </c>
      <c r="O57" s="5">
        <v>545629000000</v>
      </c>
      <c r="P57" s="5">
        <v>488407000000</v>
      </c>
      <c r="Q57" s="5">
        <v>796088000000</v>
      </c>
      <c r="R57" s="5">
        <v>836819000000</v>
      </c>
      <c r="S57" s="5">
        <v>712716000000</v>
      </c>
      <c r="T57" s="5">
        <v>867944000000</v>
      </c>
      <c r="U57" s="5">
        <v>901022000000</v>
      </c>
      <c r="V57" s="5">
        <v>746075000000</v>
      </c>
    </row>
    <row r="58" spans="2:22" ht="15.5" x14ac:dyDescent="0.35">
      <c r="C58" t="s">
        <v>93</v>
      </c>
      <c r="D58" s="5">
        <v>29069000000</v>
      </c>
      <c r="E58" s="5">
        <v>23840000000</v>
      </c>
      <c r="F58" s="5">
        <v>-120335000000</v>
      </c>
      <c r="G58" s="5">
        <v>9870000000</v>
      </c>
      <c r="I58" s="5">
        <v>-68192000000</v>
      </c>
      <c r="J58" s="5">
        <v>22162000000</v>
      </c>
      <c r="K58" s="5">
        <v>155765000000</v>
      </c>
      <c r="L58" s="5">
        <v>162355000000</v>
      </c>
      <c r="M58" s="5">
        <v>57325000000</v>
      </c>
      <c r="N58" s="5">
        <v>-61242000000</v>
      </c>
      <c r="O58" s="5">
        <v>140180000000</v>
      </c>
      <c r="P58" s="5">
        <v>-262905000000</v>
      </c>
      <c r="Q58" s="5">
        <v>-314213000000</v>
      </c>
      <c r="R58" s="5">
        <v>-213970000000</v>
      </c>
      <c r="S58" s="5">
        <v>-211303000000</v>
      </c>
      <c r="T58" s="5">
        <v>-168985000000</v>
      </c>
      <c r="U58" s="5">
        <v>-135016000000</v>
      </c>
      <c r="V58" s="5">
        <v>-167183000000</v>
      </c>
    </row>
    <row r="59" spans="2:22" ht="15.5" x14ac:dyDescent="0.35">
      <c r="C59" t="s">
        <v>94</v>
      </c>
      <c r="D59" s="5">
        <v>24618000000</v>
      </c>
      <c r="E59" s="5">
        <v>23575000000</v>
      </c>
      <c r="F59" s="5">
        <v>36864000000</v>
      </c>
      <c r="G59" s="5">
        <v>32077000000</v>
      </c>
      <c r="I59" s="5">
        <v>141330000000</v>
      </c>
      <c r="J59" s="5">
        <v>149131000000</v>
      </c>
      <c r="K59" s="5">
        <v>111397000000</v>
      </c>
      <c r="L59" s="5">
        <v>101162000000</v>
      </c>
      <c r="M59" s="5">
        <v>88012000000</v>
      </c>
      <c r="N59" s="5">
        <v>119483000000</v>
      </c>
      <c r="O59" s="5">
        <v>162410000000</v>
      </c>
      <c r="P59" s="5">
        <v>135661000000</v>
      </c>
      <c r="Q59" s="5">
        <v>98589000000</v>
      </c>
      <c r="R59" s="5">
        <v>115979000000</v>
      </c>
      <c r="S59" s="5">
        <v>108279000000</v>
      </c>
      <c r="T59" s="5">
        <v>106806000000</v>
      </c>
      <c r="U59" s="5">
        <v>68819000000</v>
      </c>
      <c r="V59" s="5">
        <v>29807000000</v>
      </c>
    </row>
    <row r="60" spans="2:22" ht="15.5" x14ac:dyDescent="0.35">
      <c r="C60" t="s">
        <v>27</v>
      </c>
      <c r="D60" s="5">
        <v>-6968000000</v>
      </c>
      <c r="E60" s="5">
        <v>-2103000000</v>
      </c>
      <c r="F60" s="5">
        <v>-52015000000</v>
      </c>
      <c r="G60" s="5">
        <v>-610000000</v>
      </c>
      <c r="I60" s="5">
        <v>-53316000000</v>
      </c>
      <c r="J60" s="5">
        <v>-51998000000</v>
      </c>
      <c r="K60" s="5">
        <v>-1609000000</v>
      </c>
      <c r="L60" s="5">
        <v>-1729000000</v>
      </c>
      <c r="M60" s="5">
        <v>-56181000000</v>
      </c>
      <c r="N60" s="5">
        <v>-62175000000</v>
      </c>
      <c r="O60" s="5">
        <v>-29426000000</v>
      </c>
      <c r="P60" s="5">
        <v>-458994000000</v>
      </c>
      <c r="Q60" s="5">
        <v>-436849000000</v>
      </c>
      <c r="R60" s="5">
        <v>-334636000000</v>
      </c>
      <c r="S60" s="5">
        <v>-323862000000</v>
      </c>
      <c r="T60" s="5">
        <v>-281074000000</v>
      </c>
      <c r="U60" s="5">
        <v>-208183000000</v>
      </c>
      <c r="V60" s="5">
        <v>-201395000000</v>
      </c>
    </row>
    <row r="61" spans="2:22" ht="15.5" x14ac:dyDescent="0.35">
      <c r="C61" t="s">
        <v>313</v>
      </c>
      <c r="D61" s="5">
        <v>9311000000</v>
      </c>
      <c r="E61" s="5">
        <v>-6683000000</v>
      </c>
      <c r="F61" s="5">
        <v>-105184000000</v>
      </c>
      <c r="G61" s="5">
        <v>-21597000000</v>
      </c>
      <c r="I61" s="5">
        <v>-156206000000</v>
      </c>
      <c r="J61" s="5">
        <v>-74971000000</v>
      </c>
      <c r="K61" s="5">
        <v>45977000000</v>
      </c>
      <c r="L61" s="5">
        <v>62922000000</v>
      </c>
      <c r="M61" s="5">
        <v>25494000000</v>
      </c>
      <c r="N61" s="5">
        <v>-118550000000</v>
      </c>
      <c r="O61" s="5">
        <v>7196000000</v>
      </c>
      <c r="P61" s="5">
        <v>60428000000</v>
      </c>
      <c r="Q61" s="5">
        <v>24047000000</v>
      </c>
      <c r="R61" s="5">
        <v>4687000000</v>
      </c>
      <c r="S61" s="5">
        <v>4280000000</v>
      </c>
      <c r="T61" s="5">
        <v>5283000000</v>
      </c>
      <c r="U61" s="5">
        <v>4348000000</v>
      </c>
      <c r="V61" s="5">
        <v>4405000000</v>
      </c>
    </row>
    <row r="62" spans="2:22" ht="15.5" x14ac:dyDescent="0.35">
      <c r="C62" t="s">
        <v>96</v>
      </c>
      <c r="D62" s="5">
        <v>29069000000</v>
      </c>
      <c r="E62" s="5">
        <v>23840000000</v>
      </c>
      <c r="F62" s="5">
        <v>-120335000000</v>
      </c>
      <c r="G62" s="5">
        <v>9870000000</v>
      </c>
      <c r="I62" s="5">
        <v>-68192000000</v>
      </c>
      <c r="J62" s="5">
        <v>22162000000</v>
      </c>
      <c r="K62" s="5">
        <v>155765000000</v>
      </c>
      <c r="L62" s="5">
        <v>162355000000</v>
      </c>
      <c r="M62" s="5">
        <v>57325000000</v>
      </c>
      <c r="N62" s="5">
        <v>-61242000000</v>
      </c>
      <c r="O62" s="5">
        <v>140180000000</v>
      </c>
      <c r="P62" s="5">
        <v>-262905000000</v>
      </c>
      <c r="Q62" s="5">
        <v>-314213000000</v>
      </c>
      <c r="R62" s="5">
        <v>-213970000000</v>
      </c>
      <c r="S62" s="5">
        <v>-211303000000</v>
      </c>
      <c r="T62" s="5">
        <v>-168985000000</v>
      </c>
      <c r="U62" s="5">
        <v>-135016000000</v>
      </c>
      <c r="V62" s="5">
        <v>-167183000000</v>
      </c>
    </row>
    <row r="63" spans="2:22" ht="15.5" x14ac:dyDescent="0.35">
      <c r="C63" t="s">
        <v>29</v>
      </c>
      <c r="D63" s="5">
        <v>202772000000</v>
      </c>
      <c r="E63" s="5">
        <v>216520000000</v>
      </c>
      <c r="F63" s="5">
        <v>91046000000</v>
      </c>
      <c r="G63" s="5">
        <v>202920000000</v>
      </c>
      <c r="I63" s="5">
        <v>605983000000</v>
      </c>
      <c r="J63" s="5">
        <v>712369000000</v>
      </c>
      <c r="K63" s="5">
        <v>633482000000</v>
      </c>
      <c r="L63" s="5">
        <v>687510000000</v>
      </c>
      <c r="M63" s="5">
        <v>534237000000</v>
      </c>
      <c r="N63" s="5">
        <v>283464000000</v>
      </c>
      <c r="O63" s="5">
        <v>685809000000</v>
      </c>
      <c r="P63" s="5">
        <v>225502000000</v>
      </c>
      <c r="Q63" s="5">
        <v>481875000000</v>
      </c>
      <c r="R63" s="5">
        <v>622849000000</v>
      </c>
      <c r="S63" s="5">
        <v>501413000000</v>
      </c>
      <c r="T63" s="5">
        <v>698959000000</v>
      </c>
      <c r="U63" s="5">
        <v>766006000000</v>
      </c>
      <c r="V63" s="5">
        <v>578892000000</v>
      </c>
    </row>
    <row r="64" spans="2:22" ht="15.5" x14ac:dyDescent="0.35">
      <c r="C64" t="s">
        <v>28</v>
      </c>
      <c r="D64" s="5">
        <v>-39942000000</v>
      </c>
      <c r="E64" s="5">
        <v>-44189000000</v>
      </c>
      <c r="F64" s="5">
        <v>-36487000000</v>
      </c>
      <c r="G64" s="5">
        <v>-45908000000</v>
      </c>
      <c r="I64" s="5">
        <v>-146362000000</v>
      </c>
      <c r="J64" s="5">
        <v>-142313000000</v>
      </c>
      <c r="K64" s="5">
        <v>-109753000000</v>
      </c>
      <c r="L64" s="5">
        <v>-118685000000</v>
      </c>
      <c r="M64" s="5">
        <v>-110403000000</v>
      </c>
      <c r="N64" s="5">
        <v>-93039000000</v>
      </c>
      <c r="O64" s="5">
        <v>-183241000000</v>
      </c>
      <c r="P64" s="5">
        <v>-178771000000</v>
      </c>
      <c r="Q64" s="5">
        <v>-194087000000</v>
      </c>
      <c r="R64" s="5">
        <v>-212553000000</v>
      </c>
      <c r="S64" s="5">
        <v>-193654000000</v>
      </c>
      <c r="T64" s="5">
        <v>-186199000000</v>
      </c>
      <c r="U64" s="5">
        <v>-201994000000</v>
      </c>
      <c r="V64" s="5">
        <v>-173963000000</v>
      </c>
    </row>
    <row r="65" spans="2:22" ht="15.5" x14ac:dyDescent="0.35">
      <c r="C65" t="s">
        <v>100</v>
      </c>
      <c r="D65" s="5">
        <v>162830000000</v>
      </c>
      <c r="E65" s="5">
        <v>172331000000</v>
      </c>
      <c r="F65" s="5">
        <v>54559000000</v>
      </c>
      <c r="G65" s="5">
        <v>157012000000</v>
      </c>
      <c r="I65" s="5">
        <v>459621000000</v>
      </c>
      <c r="J65" s="5">
        <v>570056000000</v>
      </c>
      <c r="K65" s="5">
        <v>523729000000</v>
      </c>
      <c r="L65" s="5">
        <v>568825000000</v>
      </c>
      <c r="M65" s="5">
        <v>423834000000</v>
      </c>
      <c r="N65" s="5">
        <v>190425000000</v>
      </c>
      <c r="O65" s="5">
        <v>502568000000</v>
      </c>
      <c r="P65" s="5">
        <v>46731000000</v>
      </c>
      <c r="Q65" s="5">
        <v>287788000000</v>
      </c>
      <c r="R65" s="5">
        <v>410296000000</v>
      </c>
      <c r="S65" s="5">
        <v>307759000000</v>
      </c>
      <c r="T65" s="5">
        <v>512760000000</v>
      </c>
      <c r="U65" s="5">
        <v>564012000000</v>
      </c>
      <c r="V65" s="5">
        <v>404929000000</v>
      </c>
    </row>
    <row r="66" spans="2:22" ht="15.5" x14ac:dyDescent="0.35">
      <c r="C66" t="s">
        <v>102</v>
      </c>
      <c r="D66" s="5">
        <v>186000000</v>
      </c>
      <c r="E66" s="5">
        <v>646000000</v>
      </c>
      <c r="F66" s="5">
        <v>619000000</v>
      </c>
      <c r="G66" s="5">
        <v>747000000</v>
      </c>
      <c r="I66" s="5">
        <v>2296000000</v>
      </c>
      <c r="J66" s="5">
        <v>2233000000</v>
      </c>
      <c r="K66" s="5">
        <v>1909000000</v>
      </c>
      <c r="L66" s="5">
        <v>92923000000</v>
      </c>
      <c r="M66" s="5">
        <v>-12086000000</v>
      </c>
      <c r="N66" s="5">
        <v>-56853000000</v>
      </c>
      <c r="O66" s="5">
        <v>-36320000000</v>
      </c>
      <c r="P66" s="5">
        <v>3655104000000</v>
      </c>
      <c r="Q66" s="5">
        <v>124838000000</v>
      </c>
      <c r="V66" s="5">
        <v>1037000000</v>
      </c>
    </row>
    <row r="67" spans="2:22" ht="15.5" x14ac:dyDescent="0.35">
      <c r="C67" t="s">
        <v>104</v>
      </c>
      <c r="D67" s="5">
        <v>163016000000</v>
      </c>
      <c r="E67" s="5">
        <v>172977000000</v>
      </c>
      <c r="F67" s="5">
        <v>55178000000</v>
      </c>
      <c r="G67" s="5">
        <v>157759000000</v>
      </c>
      <c r="I67" s="5">
        <v>461917000000</v>
      </c>
      <c r="J67" s="5">
        <v>572289000000</v>
      </c>
      <c r="K67" s="5">
        <v>525638000000</v>
      </c>
      <c r="L67" s="5">
        <v>661748000000</v>
      </c>
      <c r="M67" s="5">
        <v>411748000000</v>
      </c>
      <c r="N67" s="5">
        <v>133572000000</v>
      </c>
      <c r="O67" s="5">
        <v>466248000000</v>
      </c>
      <c r="P67" s="5">
        <v>3701835000000</v>
      </c>
      <c r="Q67" s="5">
        <v>412626000000</v>
      </c>
      <c r="R67" s="5">
        <v>410296000000</v>
      </c>
      <c r="S67" s="5">
        <v>307759000000</v>
      </c>
      <c r="T67" s="5">
        <v>512760000000</v>
      </c>
      <c r="U67" s="5">
        <v>564012000000</v>
      </c>
      <c r="V67" s="5">
        <v>405966000000</v>
      </c>
    </row>
    <row r="68" spans="2:22" ht="15.5" x14ac:dyDescent="0.35">
      <c r="C68" t="s">
        <v>105</v>
      </c>
      <c r="D68" s="5">
        <v>-2873000000</v>
      </c>
      <c r="E68" s="5">
        <v>-8335000000</v>
      </c>
      <c r="F68" s="5">
        <v>-423000000</v>
      </c>
      <c r="G68" s="5">
        <v>5796000000</v>
      </c>
      <c r="I68" s="5">
        <v>7578000000</v>
      </c>
      <c r="J68" s="5">
        <v>5928000000</v>
      </c>
      <c r="K68" s="5">
        <v>-4371000000</v>
      </c>
      <c r="L68" s="5">
        <v>25754000000</v>
      </c>
      <c r="M68" s="5">
        <v>45688000000</v>
      </c>
      <c r="N68" s="5">
        <v>-39266000000</v>
      </c>
      <c r="O68" s="5">
        <v>-16309000000</v>
      </c>
      <c r="P68" s="5">
        <v>151944000000</v>
      </c>
      <c r="Q68" s="5">
        <v>81889000000</v>
      </c>
      <c r="R68" s="5">
        <v>8120000000</v>
      </c>
      <c r="S68" s="5">
        <v>-193761000000</v>
      </c>
      <c r="T68" s="5">
        <v>-133198000000</v>
      </c>
      <c r="U68" s="5">
        <v>2300000000</v>
      </c>
      <c r="V68" s="5">
        <v>3230000000</v>
      </c>
    </row>
    <row r="69" spans="2:22" ht="15.5" x14ac:dyDescent="0.35">
      <c r="C69" t="s">
        <v>107</v>
      </c>
      <c r="D69" s="5">
        <v>160143000000</v>
      </c>
      <c r="E69" s="5">
        <v>164642000000</v>
      </c>
      <c r="F69" s="5">
        <v>54755000000</v>
      </c>
      <c r="G69" s="5">
        <v>163555000000</v>
      </c>
      <c r="I69" s="5">
        <v>469495000000</v>
      </c>
      <c r="J69" s="5">
        <v>578217000000</v>
      </c>
      <c r="K69" s="5">
        <v>521267000000</v>
      </c>
      <c r="L69" s="5">
        <v>687502000000</v>
      </c>
      <c r="M69" s="5">
        <v>457436000000</v>
      </c>
      <c r="N69" s="5">
        <v>94306000000</v>
      </c>
      <c r="O69" s="5">
        <v>449939000000</v>
      </c>
      <c r="P69" s="5">
        <v>3853779000000</v>
      </c>
      <c r="Q69" s="5">
        <v>494515000000</v>
      </c>
      <c r="R69" s="5">
        <v>418416000000</v>
      </c>
      <c r="S69" s="5">
        <v>113998000000</v>
      </c>
      <c r="T69" s="5">
        <v>379562000000</v>
      </c>
      <c r="U69" s="5">
        <v>566312000000</v>
      </c>
      <c r="V69" s="5">
        <v>409196000000</v>
      </c>
    </row>
    <row r="70" spans="2:22" ht="15.5" x14ac:dyDescent="0.35">
      <c r="C70" t="s">
        <v>108</v>
      </c>
      <c r="D70" s="5">
        <v>163016000000</v>
      </c>
      <c r="E70" s="5">
        <v>172977000000</v>
      </c>
      <c r="F70" s="5">
        <v>55178000000</v>
      </c>
      <c r="G70" s="5">
        <v>157759000000</v>
      </c>
      <c r="I70" s="5">
        <v>461917000000</v>
      </c>
      <c r="J70" s="5">
        <v>572289000000</v>
      </c>
      <c r="K70" s="5">
        <v>525638000000</v>
      </c>
      <c r="L70" s="5">
        <v>661748000000</v>
      </c>
      <c r="M70" s="5">
        <v>411748000000</v>
      </c>
      <c r="N70" s="5">
        <v>133572000000</v>
      </c>
      <c r="O70" s="5">
        <v>466248000000</v>
      </c>
      <c r="P70" s="5">
        <v>3701835000000</v>
      </c>
      <c r="Q70" s="5">
        <v>412626000000</v>
      </c>
      <c r="R70" s="5">
        <v>410296000000</v>
      </c>
      <c r="S70" s="5">
        <v>307759000000</v>
      </c>
      <c r="T70" s="5">
        <v>512760000000</v>
      </c>
      <c r="U70" s="5">
        <v>564012000000</v>
      </c>
      <c r="V70" s="5">
        <v>405966000000</v>
      </c>
    </row>
    <row r="71" spans="2:22" ht="15.5" x14ac:dyDescent="0.35">
      <c r="C71" t="s">
        <v>8</v>
      </c>
      <c r="D71" s="5">
        <v>160138000000</v>
      </c>
      <c r="E71" s="5">
        <v>164636000000</v>
      </c>
      <c r="F71" s="5">
        <v>54749000000</v>
      </c>
      <c r="G71" s="5">
        <v>163549000000</v>
      </c>
      <c r="I71" s="5">
        <v>469473000000</v>
      </c>
      <c r="J71" s="5">
        <v>578195000000</v>
      </c>
      <c r="K71" s="5">
        <v>521250000000</v>
      </c>
      <c r="L71" s="5">
        <v>687486000000</v>
      </c>
      <c r="M71" s="5">
        <v>457423000000</v>
      </c>
      <c r="N71" s="5">
        <v>78602000000</v>
      </c>
      <c r="O71" s="5">
        <v>416048000000</v>
      </c>
      <c r="P71" s="5">
        <v>3812327000000</v>
      </c>
      <c r="Q71" s="5">
        <v>470404000000</v>
      </c>
      <c r="R71" s="5">
        <v>397765000000</v>
      </c>
      <c r="S71" s="5">
        <v>85046000000</v>
      </c>
      <c r="T71" s="5">
        <v>360426000000</v>
      </c>
      <c r="U71" s="5">
        <v>528644000000</v>
      </c>
      <c r="V71" s="5">
        <v>374611000000</v>
      </c>
    </row>
    <row r="72" spans="2:22" ht="15.5" x14ac:dyDescent="0.35">
      <c r="C72" t="s">
        <v>109</v>
      </c>
      <c r="D72" s="5">
        <v>163016000000</v>
      </c>
      <c r="E72" s="5">
        <v>172977000000</v>
      </c>
      <c r="F72" s="5">
        <v>55178000000</v>
      </c>
      <c r="G72" s="5">
        <v>157759000000</v>
      </c>
      <c r="I72" s="5">
        <v>461917000000</v>
      </c>
      <c r="J72" s="5">
        <v>572289000000</v>
      </c>
      <c r="K72" s="5">
        <v>525638000000</v>
      </c>
      <c r="L72" s="5">
        <v>661748000000</v>
      </c>
      <c r="M72" s="5">
        <v>411748000000</v>
      </c>
      <c r="N72" s="5">
        <v>133572000000</v>
      </c>
      <c r="O72" s="5">
        <v>466248000000</v>
      </c>
      <c r="P72" s="5">
        <v>3701835000000</v>
      </c>
      <c r="Q72" s="5">
        <v>412626000000</v>
      </c>
      <c r="R72" s="5">
        <v>410296000000</v>
      </c>
      <c r="S72" s="5">
        <v>307759000000</v>
      </c>
      <c r="T72" s="5">
        <v>512760000000</v>
      </c>
      <c r="U72" s="5">
        <v>564012000000</v>
      </c>
      <c r="V72" s="5">
        <v>405966000000</v>
      </c>
    </row>
    <row r="73" spans="2:22" ht="15.5" x14ac:dyDescent="0.35">
      <c r="C73" t="s">
        <v>110</v>
      </c>
      <c r="D73" s="5">
        <v>160143000000</v>
      </c>
      <c r="E73" s="5">
        <v>164642000000</v>
      </c>
      <c r="F73" s="5">
        <v>54755000000</v>
      </c>
      <c r="G73" s="5">
        <v>163555000000</v>
      </c>
      <c r="I73" s="5">
        <v>469495000000</v>
      </c>
      <c r="J73" s="5">
        <v>578217000000</v>
      </c>
      <c r="K73" s="5">
        <v>521267000000</v>
      </c>
      <c r="L73" s="5">
        <v>687502000000</v>
      </c>
      <c r="M73" s="5">
        <v>457436000000</v>
      </c>
      <c r="N73" s="5">
        <v>94306000000</v>
      </c>
      <c r="O73" s="5">
        <v>449939000000</v>
      </c>
      <c r="P73" s="5">
        <v>3853779000000</v>
      </c>
      <c r="Q73" s="5">
        <v>494515000000</v>
      </c>
      <c r="R73" s="5">
        <v>418416000000</v>
      </c>
      <c r="S73" s="5">
        <v>113998000000</v>
      </c>
      <c r="T73" s="5">
        <v>379562000000</v>
      </c>
      <c r="U73" s="5">
        <v>566312000000</v>
      </c>
      <c r="V73" s="5">
        <v>409196000000</v>
      </c>
    </row>
    <row r="74" spans="2:22" ht="15.5" x14ac:dyDescent="0.35">
      <c r="C74" t="s">
        <v>111</v>
      </c>
      <c r="D74" s="5">
        <v>160143000000</v>
      </c>
      <c r="E74" s="5">
        <v>164642000000</v>
      </c>
      <c r="F74" s="5">
        <v>54755000000</v>
      </c>
      <c r="G74" s="5">
        <v>163555000000</v>
      </c>
      <c r="I74" s="5">
        <v>469495000000</v>
      </c>
      <c r="J74" s="5">
        <v>578217000000</v>
      </c>
      <c r="K74" s="5">
        <v>521267000000</v>
      </c>
      <c r="L74" s="5">
        <v>687502000000</v>
      </c>
      <c r="M74" s="5">
        <v>457436000000</v>
      </c>
      <c r="N74" s="5">
        <v>94306000000</v>
      </c>
      <c r="O74" s="5">
        <v>449939000000</v>
      </c>
      <c r="P74" s="5">
        <v>3853779000000</v>
      </c>
      <c r="Q74" s="5">
        <v>494515000000</v>
      </c>
      <c r="R74" s="5">
        <v>418416000000</v>
      </c>
      <c r="S74" s="5">
        <v>113998000000</v>
      </c>
      <c r="T74" s="5">
        <v>379562000000</v>
      </c>
      <c r="U74" s="5">
        <v>566312000000</v>
      </c>
      <c r="V74" s="5">
        <v>409196000000</v>
      </c>
    </row>
    <row r="76" spans="2:22" ht="15.5" x14ac:dyDescent="0.35">
      <c r="B76" t="s">
        <v>112</v>
      </c>
      <c r="C76" t="s">
        <v>113</v>
      </c>
    </row>
    <row r="77" spans="2:22" ht="15.5" x14ac:dyDescent="0.35">
      <c r="C77" t="s">
        <v>114</v>
      </c>
    </row>
    <row r="78" spans="2:22" ht="15.5" x14ac:dyDescent="0.35">
      <c r="C78" t="s">
        <v>20</v>
      </c>
      <c r="D78" s="5">
        <v>1451680000000</v>
      </c>
      <c r="E78" s="5">
        <v>1590199000000</v>
      </c>
      <c r="F78" s="5">
        <v>1642768000000</v>
      </c>
      <c r="G78" s="5">
        <v>1341184000000</v>
      </c>
      <c r="I78" s="5">
        <v>1642768000000</v>
      </c>
      <c r="J78" s="5">
        <v>1867230000000</v>
      </c>
      <c r="K78" s="5">
        <v>1711698000000</v>
      </c>
      <c r="L78" s="5">
        <v>1998974000000</v>
      </c>
      <c r="M78" s="5">
        <v>1848427000000</v>
      </c>
      <c r="N78" s="5">
        <v>1630591000000</v>
      </c>
      <c r="O78" s="5">
        <v>1829008000000</v>
      </c>
      <c r="P78" s="5">
        <v>4032146000000</v>
      </c>
      <c r="Q78" s="5">
        <v>1241107000000</v>
      </c>
      <c r="R78" s="5">
        <v>1285079000000</v>
      </c>
      <c r="S78" s="5">
        <v>1483587000000</v>
      </c>
      <c r="T78" s="5">
        <v>1421735000000</v>
      </c>
      <c r="U78" s="5">
        <v>1102749000000</v>
      </c>
      <c r="V78" s="5">
        <v>1191806000000</v>
      </c>
    </row>
    <row r="79" spans="2:22" ht="15.5" x14ac:dyDescent="0.35">
      <c r="C79" t="s">
        <v>117</v>
      </c>
      <c r="D79" s="5">
        <v>194524000000</v>
      </c>
      <c r="E79" s="5">
        <v>210417000000</v>
      </c>
      <c r="F79" s="5">
        <v>180510000000</v>
      </c>
      <c r="G79" s="5">
        <v>317356000000</v>
      </c>
      <c r="I79" s="5">
        <v>180510000000</v>
      </c>
      <c r="J79" s="5">
        <v>170466000000</v>
      </c>
      <c r="K79" s="5">
        <v>178713000000</v>
      </c>
      <c r="L79" s="5">
        <v>224618000000</v>
      </c>
      <c r="M79" s="5">
        <v>260815000000</v>
      </c>
      <c r="N79" s="5">
        <v>257613000000</v>
      </c>
      <c r="O79" s="5">
        <v>563537000000</v>
      </c>
      <c r="P79" s="5">
        <v>717837000000</v>
      </c>
      <c r="Q79" s="5">
        <v>895168000000</v>
      </c>
      <c r="R79" s="5">
        <v>743662000000</v>
      </c>
      <c r="S79" s="5">
        <v>936935000000</v>
      </c>
      <c r="T79" s="5">
        <v>871415000000</v>
      </c>
      <c r="U79" s="5">
        <v>535599000000</v>
      </c>
      <c r="V79" s="5">
        <v>375909000000</v>
      </c>
    </row>
    <row r="80" spans="2:22" ht="15.5" x14ac:dyDescent="0.35">
      <c r="C80" t="s">
        <v>119</v>
      </c>
      <c r="V80" s="5">
        <v>7500000000</v>
      </c>
    </row>
    <row r="81" spans="3:22" ht="15.5" x14ac:dyDescent="0.35">
      <c r="C81" t="s">
        <v>118</v>
      </c>
      <c r="D81" s="5">
        <v>866937000000</v>
      </c>
      <c r="E81" s="5">
        <v>624063000000</v>
      </c>
      <c r="F81" s="5">
        <v>680055000000</v>
      </c>
      <c r="G81" s="5">
        <v>1140142000000</v>
      </c>
      <c r="I81" s="5">
        <v>680055000000</v>
      </c>
      <c r="J81" s="5">
        <v>898178000000</v>
      </c>
      <c r="K81" s="5">
        <v>654508000000</v>
      </c>
      <c r="L81" s="5">
        <v>941431000000</v>
      </c>
      <c r="M81" s="5">
        <v>720297000000</v>
      </c>
      <c r="N81" s="5">
        <v>551902000000</v>
      </c>
      <c r="O81" s="5">
        <v>821831000000</v>
      </c>
      <c r="P81" s="5">
        <v>1024167000000</v>
      </c>
      <c r="Q81" s="5">
        <v>963271000000</v>
      </c>
      <c r="R81" s="5">
        <v>961707000000</v>
      </c>
      <c r="S81" s="5">
        <v>1060039000000</v>
      </c>
      <c r="T81" s="5">
        <v>885619000000</v>
      </c>
      <c r="U81" s="5">
        <v>697096000000</v>
      </c>
      <c r="V81" s="5">
        <v>647618000000</v>
      </c>
    </row>
    <row r="82" spans="3:22" ht="15.5" x14ac:dyDescent="0.35">
      <c r="C82" t="s">
        <v>120</v>
      </c>
      <c r="D82" s="5">
        <v>194524000000</v>
      </c>
      <c r="E82" s="5">
        <v>210417000000</v>
      </c>
      <c r="F82" s="5">
        <v>180510000000</v>
      </c>
      <c r="G82" s="5">
        <v>317356000000</v>
      </c>
      <c r="I82" s="5">
        <v>180510000000</v>
      </c>
      <c r="J82" s="5">
        <v>170466000000</v>
      </c>
      <c r="K82" s="5">
        <v>178713000000</v>
      </c>
      <c r="L82" s="5">
        <v>224618000000</v>
      </c>
      <c r="M82" s="5">
        <v>260815000000</v>
      </c>
      <c r="N82" s="5">
        <v>257613000000</v>
      </c>
      <c r="O82" s="5">
        <v>563537000000</v>
      </c>
      <c r="P82" s="5">
        <v>717837000000</v>
      </c>
      <c r="Q82" s="5">
        <v>895168000000</v>
      </c>
      <c r="R82" s="5">
        <v>743662000000</v>
      </c>
      <c r="S82" s="5">
        <v>936935000000</v>
      </c>
      <c r="T82" s="5">
        <v>871415000000</v>
      </c>
      <c r="U82" s="5">
        <v>535599000000</v>
      </c>
      <c r="V82" s="5">
        <v>375909000000</v>
      </c>
    </row>
    <row r="83" spans="3:22" ht="15.5" x14ac:dyDescent="0.35">
      <c r="C83" t="s">
        <v>1227</v>
      </c>
    </row>
    <row r="84" spans="3:22" ht="15.5" x14ac:dyDescent="0.35">
      <c r="C84" t="s">
        <v>2024</v>
      </c>
      <c r="R84" s="5">
        <v>1939151000000</v>
      </c>
      <c r="S84" s="5">
        <v>1411674000000</v>
      </c>
      <c r="T84" s="5">
        <v>1767375000000</v>
      </c>
      <c r="U84" s="5">
        <v>1400216000000</v>
      </c>
      <c r="V84" s="5">
        <v>1243487000000</v>
      </c>
    </row>
    <row r="85" spans="3:22" ht="15.5" x14ac:dyDescent="0.35">
      <c r="C85" t="s">
        <v>1962</v>
      </c>
      <c r="R85" s="5">
        <v>952671000000</v>
      </c>
      <c r="S85" s="5">
        <v>674323000000</v>
      </c>
      <c r="T85" s="5">
        <v>686962000000</v>
      </c>
      <c r="U85" s="5">
        <v>521643000000</v>
      </c>
      <c r="V85" s="5">
        <v>448766000000</v>
      </c>
    </row>
    <row r="86" spans="3:22" ht="15.5" x14ac:dyDescent="0.35">
      <c r="C86" t="s">
        <v>121</v>
      </c>
      <c r="S86" s="5">
        <v>356290000000</v>
      </c>
      <c r="T86" s="5">
        <v>292017000000</v>
      </c>
      <c r="U86" s="5">
        <v>192161000000</v>
      </c>
      <c r="V86" s="5">
        <v>118705000000</v>
      </c>
    </row>
    <row r="87" spans="3:22" ht="15.5" x14ac:dyDescent="0.35">
      <c r="C87" t="s">
        <v>122</v>
      </c>
      <c r="S87" s="5">
        <v>356290000000</v>
      </c>
      <c r="T87" s="5">
        <v>292017000000</v>
      </c>
      <c r="U87" s="5">
        <v>192161000000</v>
      </c>
      <c r="V87" s="5">
        <v>118705000000</v>
      </c>
    </row>
    <row r="88" spans="3:22" ht="15.5" x14ac:dyDescent="0.35">
      <c r="C88" t="s">
        <v>123</v>
      </c>
      <c r="D88" s="5">
        <v>416733000000</v>
      </c>
      <c r="E88" s="5">
        <v>607310000000</v>
      </c>
      <c r="F88" s="5">
        <v>668011000000</v>
      </c>
      <c r="G88" s="5">
        <v>863668000000</v>
      </c>
      <c r="I88" s="5">
        <v>668011000000</v>
      </c>
      <c r="J88" s="5">
        <v>437009000000</v>
      </c>
      <c r="K88" s="5">
        <v>275234000000</v>
      </c>
      <c r="L88" s="5">
        <v>368821000000</v>
      </c>
      <c r="M88" s="5">
        <v>148177000000</v>
      </c>
      <c r="N88" s="5">
        <v>249311000000</v>
      </c>
      <c r="O88" s="5">
        <v>553019000000</v>
      </c>
      <c r="P88" s="5">
        <v>636691000000</v>
      </c>
      <c r="Q88" s="5">
        <v>534471000000</v>
      </c>
      <c r="R88" s="5">
        <v>709536000000</v>
      </c>
      <c r="S88" s="5">
        <v>744853000000</v>
      </c>
      <c r="T88" s="5">
        <v>683770000000</v>
      </c>
      <c r="U88" s="5">
        <v>356860000000</v>
      </c>
      <c r="V88" s="5">
        <v>176904000000</v>
      </c>
    </row>
    <row r="89" spans="3:22" ht="15.5" x14ac:dyDescent="0.35">
      <c r="C89" t="s">
        <v>91</v>
      </c>
      <c r="D89" s="5">
        <v>-447535000000</v>
      </c>
      <c r="E89" s="5">
        <v>-446889000000</v>
      </c>
      <c r="F89" s="5">
        <v>-440062000000</v>
      </c>
      <c r="G89" s="5">
        <v>-442895000000</v>
      </c>
      <c r="I89" s="5">
        <v>-440062000000</v>
      </c>
      <c r="J89" s="5">
        <v>-530040000000</v>
      </c>
      <c r="K89" s="5">
        <v>-540433000000</v>
      </c>
      <c r="L89" s="5">
        <v>-536065000000</v>
      </c>
      <c r="M89" s="5">
        <v>-563069000000</v>
      </c>
      <c r="N89" s="5">
        <v>-587218000000</v>
      </c>
      <c r="O89" s="5">
        <v>-155983000000</v>
      </c>
      <c r="P89" s="5">
        <v>-256527000000</v>
      </c>
      <c r="Q89" s="5">
        <v>-683302000000</v>
      </c>
      <c r="R89" s="5">
        <v>-742784000000</v>
      </c>
      <c r="S89" s="5">
        <v>-746376000000</v>
      </c>
      <c r="T89" s="5">
        <v>-525690000000</v>
      </c>
      <c r="U89" s="5">
        <v>-448847000000</v>
      </c>
      <c r="V89" s="5">
        <v>-78101000000</v>
      </c>
    </row>
    <row r="90" spans="3:22" ht="15.5" x14ac:dyDescent="0.35">
      <c r="C90" t="s">
        <v>124</v>
      </c>
      <c r="D90" s="5">
        <v>3589191000000</v>
      </c>
      <c r="E90" s="5">
        <v>3892968000000</v>
      </c>
      <c r="F90" s="5">
        <v>4184692000000</v>
      </c>
      <c r="G90" s="5">
        <v>3722873000000</v>
      </c>
      <c r="I90" s="5">
        <v>4184692000000</v>
      </c>
      <c r="J90" s="5">
        <v>4445462000000</v>
      </c>
      <c r="K90" s="5">
        <v>3959948000000</v>
      </c>
      <c r="L90" s="5">
        <v>3645372000000</v>
      </c>
      <c r="M90" s="5">
        <v>3043958000000</v>
      </c>
      <c r="N90" s="5">
        <v>2769718000000</v>
      </c>
      <c r="O90" s="5">
        <v>3521811000000</v>
      </c>
      <c r="P90" s="5">
        <v>6014006000000</v>
      </c>
      <c r="Q90" s="5">
        <v>3177639000000</v>
      </c>
      <c r="R90" s="5">
        <v>5718584000000</v>
      </c>
      <c r="S90" s="5">
        <v>6454415000000</v>
      </c>
      <c r="T90" s="5">
        <v>6201026000000</v>
      </c>
      <c r="U90" s="5">
        <v>4873278000000</v>
      </c>
      <c r="V90" s="5">
        <v>4262160000000</v>
      </c>
    </row>
    <row r="91" spans="3:22" ht="15.5" x14ac:dyDescent="0.35">
      <c r="C91" t="s">
        <v>125</v>
      </c>
    </row>
    <row r="92" spans="3:22" ht="15.5" x14ac:dyDescent="0.35">
      <c r="C92" t="s">
        <v>318</v>
      </c>
      <c r="D92" s="5">
        <v>1691627000000</v>
      </c>
      <c r="E92" s="5">
        <v>1678143000000</v>
      </c>
      <c r="F92" s="5">
        <v>1680827000000</v>
      </c>
      <c r="G92" s="5">
        <v>1783950000000</v>
      </c>
      <c r="I92" s="5">
        <v>1680827000000</v>
      </c>
      <c r="J92" s="5">
        <v>1838116000000</v>
      </c>
      <c r="K92" s="5">
        <v>1906883000000</v>
      </c>
      <c r="L92" s="5">
        <v>1874424000000</v>
      </c>
      <c r="M92" s="5">
        <v>855759000000</v>
      </c>
      <c r="N92" s="5">
        <v>779883000000</v>
      </c>
      <c r="O92" s="5">
        <v>939827000000</v>
      </c>
      <c r="P92" s="5">
        <v>958182000000</v>
      </c>
      <c r="Q92" s="5">
        <v>936338000000</v>
      </c>
      <c r="R92" s="5">
        <v>55289000000</v>
      </c>
      <c r="S92" s="5">
        <v>46655000000</v>
      </c>
      <c r="T92" s="5">
        <v>42683000000</v>
      </c>
      <c r="U92" s="5">
        <v>39323000000</v>
      </c>
      <c r="V92" s="5">
        <v>35680000000</v>
      </c>
    </row>
    <row r="93" spans="3:22" ht="15.5" x14ac:dyDescent="0.35">
      <c r="C93" t="s">
        <v>128</v>
      </c>
      <c r="D93" s="5">
        <v>86791000000</v>
      </c>
      <c r="E93" s="5">
        <v>86997000000</v>
      </c>
      <c r="F93" s="5">
        <v>89503000000</v>
      </c>
      <c r="G93" s="5">
        <v>47836000000</v>
      </c>
      <c r="I93" s="5">
        <v>89503000000</v>
      </c>
      <c r="J93" s="5">
        <v>94365000000</v>
      </c>
      <c r="K93" s="5">
        <v>93781000000</v>
      </c>
      <c r="L93" s="5">
        <v>48546000000</v>
      </c>
      <c r="M93" s="5">
        <v>65282000000</v>
      </c>
      <c r="N93" s="5">
        <v>79709000000</v>
      </c>
      <c r="O93" s="5">
        <v>102456000000</v>
      </c>
      <c r="P93" s="5">
        <v>83154000000</v>
      </c>
      <c r="Q93" s="5">
        <v>125206000000</v>
      </c>
      <c r="R93" s="5">
        <v>99171000000</v>
      </c>
      <c r="S93" s="5">
        <v>170971000000</v>
      </c>
      <c r="T93" s="5">
        <v>67834000000</v>
      </c>
      <c r="U93" s="5">
        <v>31869000000</v>
      </c>
      <c r="V93" s="5">
        <v>19498000000</v>
      </c>
    </row>
    <row r="94" spans="3:22" ht="15.5" x14ac:dyDescent="0.35">
      <c r="C94" t="s">
        <v>126</v>
      </c>
      <c r="D94" s="5">
        <v>827459000000</v>
      </c>
      <c r="E94" s="5">
        <v>830104000000</v>
      </c>
      <c r="F94" s="5">
        <v>834225000000</v>
      </c>
      <c r="G94" s="5">
        <v>836421000000</v>
      </c>
      <c r="I94" s="5">
        <v>834225000000</v>
      </c>
      <c r="J94" s="5">
        <v>847403000000</v>
      </c>
      <c r="K94" s="5">
        <v>869496000000</v>
      </c>
      <c r="L94" s="5">
        <v>827539000000</v>
      </c>
      <c r="M94" s="5">
        <v>2898963000000</v>
      </c>
      <c r="N94" s="5">
        <v>2815811000000</v>
      </c>
      <c r="O94" s="5">
        <v>2868386000000</v>
      </c>
      <c r="P94" s="5">
        <v>2832408000000</v>
      </c>
      <c r="Q94" s="5">
        <v>3390300000000</v>
      </c>
      <c r="R94" s="5">
        <v>3520883000000</v>
      </c>
      <c r="S94" s="5">
        <v>3351007000000</v>
      </c>
      <c r="T94" s="5">
        <v>3214402000000</v>
      </c>
      <c r="U94" s="5">
        <v>2643746000000</v>
      </c>
      <c r="V94" s="5">
        <v>1772208000000</v>
      </c>
    </row>
    <row r="95" spans="3:22" ht="15.5" x14ac:dyDescent="0.35">
      <c r="C95" t="s">
        <v>405</v>
      </c>
      <c r="M95" s="5">
        <v>721859000000</v>
      </c>
      <c r="N95" s="5">
        <v>754859000000</v>
      </c>
      <c r="O95" s="5">
        <v>764859000000</v>
      </c>
      <c r="P95" s="5">
        <v>769859000000</v>
      </c>
      <c r="Q95" s="5">
        <v>769859000000</v>
      </c>
      <c r="R95" s="5">
        <v>1193544000000</v>
      </c>
      <c r="S95" s="5">
        <v>1164854000000</v>
      </c>
      <c r="T95" s="5">
        <v>1164854000000</v>
      </c>
      <c r="U95" s="5">
        <v>1140360000000</v>
      </c>
      <c r="V95" s="5">
        <v>857633000000</v>
      </c>
    </row>
    <row r="96" spans="3:22" ht="15.5" x14ac:dyDescent="0.35">
      <c r="C96" t="s">
        <v>319</v>
      </c>
      <c r="D96" s="5">
        <v>77377000000</v>
      </c>
      <c r="E96" s="5">
        <v>80838000000</v>
      </c>
      <c r="F96" s="5">
        <v>85001000000</v>
      </c>
      <c r="G96" s="5">
        <v>89287000000</v>
      </c>
      <c r="I96" s="5">
        <v>85001000000</v>
      </c>
      <c r="J96" s="5">
        <v>102438000000</v>
      </c>
      <c r="K96" s="5">
        <v>99482000000</v>
      </c>
      <c r="L96" s="5">
        <v>93078000000</v>
      </c>
      <c r="M96" s="5">
        <v>99753000000</v>
      </c>
      <c r="N96" s="5">
        <v>76525000000</v>
      </c>
      <c r="O96" s="5">
        <v>46381000000</v>
      </c>
      <c r="P96" s="5">
        <v>52962000000</v>
      </c>
      <c r="Q96" s="5">
        <v>11372000000</v>
      </c>
      <c r="R96" s="5">
        <v>14339000000</v>
      </c>
      <c r="S96" s="5">
        <v>29493000000</v>
      </c>
      <c r="T96" s="5">
        <v>24374000000</v>
      </c>
      <c r="U96" s="5">
        <v>36561000000</v>
      </c>
      <c r="V96" s="5">
        <v>48748000000</v>
      </c>
    </row>
    <row r="97" spans="3:22" ht="15.5" x14ac:dyDescent="0.35">
      <c r="C97" t="s">
        <v>1231</v>
      </c>
      <c r="G97" s="5">
        <v>883883000000</v>
      </c>
      <c r="L97" s="5">
        <v>914203000000</v>
      </c>
      <c r="M97" s="5">
        <v>957653000000</v>
      </c>
      <c r="N97" s="5">
        <v>747337000000</v>
      </c>
      <c r="O97" s="5">
        <v>227868000000</v>
      </c>
      <c r="P97" s="5">
        <v>253492000000</v>
      </c>
      <c r="Q97" s="5">
        <v>156295000000</v>
      </c>
      <c r="R97" s="5">
        <v>135636000000</v>
      </c>
    </row>
    <row r="98" spans="3:22" ht="15.5" x14ac:dyDescent="0.35">
      <c r="C98" t="s">
        <v>129</v>
      </c>
      <c r="D98" s="5">
        <v>4279196000000</v>
      </c>
      <c r="E98" s="5">
        <v>4407247000000</v>
      </c>
      <c r="F98" s="5">
        <v>4349924000000</v>
      </c>
      <c r="G98" s="5">
        <v>5322254000000</v>
      </c>
      <c r="I98" s="5">
        <v>4349924000000</v>
      </c>
      <c r="J98" s="5">
        <v>4245480000000</v>
      </c>
      <c r="K98" s="5">
        <v>4257331000000</v>
      </c>
      <c r="L98" s="5">
        <v>5244446000000</v>
      </c>
      <c r="M98" s="5">
        <v>6825776000000</v>
      </c>
      <c r="N98" s="5">
        <v>6440120000000</v>
      </c>
      <c r="O98" s="5">
        <v>6041870000000</v>
      </c>
      <c r="P98" s="5">
        <v>5929401000000</v>
      </c>
      <c r="Q98" s="5">
        <v>6562937000000</v>
      </c>
      <c r="R98" s="5">
        <v>9207641000000</v>
      </c>
      <c r="S98" s="5">
        <v>8025988000000</v>
      </c>
      <c r="T98" s="5">
        <v>7749151000000</v>
      </c>
      <c r="U98" s="5">
        <v>6346967000000</v>
      </c>
      <c r="V98" s="5">
        <v>4807904000000</v>
      </c>
    </row>
    <row r="99" spans="3:22" ht="15.5" x14ac:dyDescent="0.35">
      <c r="C99" t="s">
        <v>130</v>
      </c>
      <c r="D99" s="5">
        <v>7868387000000</v>
      </c>
      <c r="E99" s="5">
        <v>8300215000000</v>
      </c>
      <c r="F99" s="5">
        <v>8534616000000</v>
      </c>
      <c r="G99" s="5">
        <v>9045127000000</v>
      </c>
      <c r="I99" s="5">
        <v>8534616000000</v>
      </c>
      <c r="J99" s="5">
        <v>8690942000000</v>
      </c>
      <c r="K99" s="5">
        <v>8217279000000</v>
      </c>
      <c r="L99" s="5">
        <v>8889818000000</v>
      </c>
      <c r="M99" s="5">
        <v>9869734000000</v>
      </c>
      <c r="N99" s="5">
        <v>9209838000000</v>
      </c>
      <c r="O99" s="5">
        <v>9563681000000</v>
      </c>
      <c r="P99" s="5">
        <v>11943407000000</v>
      </c>
      <c r="Q99" s="5">
        <v>9740576000000</v>
      </c>
      <c r="R99" s="5">
        <v>14926225000000</v>
      </c>
      <c r="S99" s="5">
        <v>14480403000000</v>
      </c>
      <c r="T99" s="5">
        <v>13950177000000</v>
      </c>
      <c r="U99" s="5">
        <v>11220245000000</v>
      </c>
      <c r="V99" s="5">
        <v>9070064000000</v>
      </c>
    </row>
    <row r="100" spans="3:22" ht="15.5" x14ac:dyDescent="0.35">
      <c r="C100" t="s">
        <v>131</v>
      </c>
    </row>
    <row r="101" spans="3:22" ht="15.5" x14ac:dyDescent="0.35">
      <c r="C101" t="s">
        <v>132</v>
      </c>
    </row>
    <row r="102" spans="3:22" ht="15.5" x14ac:dyDescent="0.35">
      <c r="C102" t="s">
        <v>133</v>
      </c>
      <c r="D102" s="5">
        <v>2230956000000</v>
      </c>
      <c r="E102" s="5">
        <v>2078173000000</v>
      </c>
      <c r="F102" s="5">
        <v>2485789000000</v>
      </c>
      <c r="G102" s="5">
        <v>2455642000000</v>
      </c>
      <c r="I102" s="5">
        <v>2485789000000</v>
      </c>
      <c r="J102" s="5">
        <v>2614877000000</v>
      </c>
      <c r="K102" s="5">
        <v>2208405000000</v>
      </c>
      <c r="L102" s="5">
        <v>1936106000000</v>
      </c>
      <c r="M102" s="5">
        <v>2107057000000</v>
      </c>
      <c r="N102" s="5">
        <v>1798275000000</v>
      </c>
      <c r="O102" s="5">
        <v>1754995000000</v>
      </c>
      <c r="P102" s="5">
        <v>2826059000000</v>
      </c>
      <c r="Q102" s="5">
        <v>2161452000000</v>
      </c>
      <c r="R102" s="5">
        <v>4427840000000</v>
      </c>
      <c r="S102" s="5">
        <v>4048546000000</v>
      </c>
      <c r="T102" s="5">
        <v>4207258000000</v>
      </c>
      <c r="U102" s="5">
        <v>4478387000000</v>
      </c>
      <c r="V102" s="5">
        <v>3883585000000</v>
      </c>
    </row>
    <row r="103" spans="3:22" ht="15.5" x14ac:dyDescent="0.35">
      <c r="C103" t="s">
        <v>322</v>
      </c>
      <c r="D103" s="5">
        <v>37118000000</v>
      </c>
      <c r="E103" s="5">
        <v>14896000000</v>
      </c>
      <c r="F103" s="5">
        <v>205143000000</v>
      </c>
      <c r="G103" s="5">
        <v>16437000000</v>
      </c>
      <c r="I103" s="5">
        <v>205143000000</v>
      </c>
      <c r="J103" s="5">
        <v>10191000000</v>
      </c>
      <c r="K103" s="5">
        <v>7428000000</v>
      </c>
      <c r="L103" s="5">
        <v>7248000000</v>
      </c>
      <c r="M103" s="5">
        <v>61000000000</v>
      </c>
      <c r="N103" s="5">
        <v>37290000000</v>
      </c>
      <c r="O103" s="5">
        <v>168622000000</v>
      </c>
      <c r="P103" s="5">
        <v>254862000000</v>
      </c>
      <c r="Q103" s="5">
        <v>233124000000</v>
      </c>
      <c r="R103" s="5">
        <v>547043000000</v>
      </c>
      <c r="S103" s="5">
        <v>502765000000</v>
      </c>
      <c r="T103" s="5">
        <v>355950000000</v>
      </c>
      <c r="U103" s="5">
        <v>514634000000</v>
      </c>
      <c r="V103" s="5">
        <v>97805000000</v>
      </c>
    </row>
    <row r="104" spans="3:22" ht="15.5" x14ac:dyDescent="0.35">
      <c r="C104" t="s">
        <v>135</v>
      </c>
    </row>
    <row r="105" spans="3:22" ht="15.5" x14ac:dyDescent="0.35">
      <c r="C105" t="s">
        <v>136</v>
      </c>
      <c r="D105" s="5">
        <v>866937000000</v>
      </c>
      <c r="E105" s="5">
        <v>624063000000</v>
      </c>
      <c r="F105" s="5">
        <v>680055000000</v>
      </c>
      <c r="G105" s="5">
        <v>1140142000000</v>
      </c>
      <c r="I105" s="5">
        <v>680055000000</v>
      </c>
      <c r="J105" s="5">
        <v>898178000000</v>
      </c>
      <c r="K105" s="5">
        <v>654508000000</v>
      </c>
      <c r="L105" s="5">
        <v>941431000000</v>
      </c>
      <c r="M105" s="5">
        <v>720297000000</v>
      </c>
      <c r="N105" s="5">
        <v>551902000000</v>
      </c>
      <c r="O105" s="5">
        <v>821831000000</v>
      </c>
      <c r="P105" s="5">
        <v>1024167000000</v>
      </c>
      <c r="Q105" s="5">
        <v>963271000000</v>
      </c>
      <c r="R105" s="5">
        <v>961707000000</v>
      </c>
      <c r="S105" s="5">
        <v>1060039000000</v>
      </c>
      <c r="T105" s="5">
        <v>885619000000</v>
      </c>
      <c r="U105" s="5">
        <v>697096000000</v>
      </c>
      <c r="V105" s="5">
        <v>647618000000</v>
      </c>
    </row>
    <row r="106" spans="3:22" ht="15.5" x14ac:dyDescent="0.35">
      <c r="C106" t="s">
        <v>143</v>
      </c>
      <c r="D106" s="5">
        <v>156088000000</v>
      </c>
      <c r="E106" s="5">
        <v>151038000000</v>
      </c>
      <c r="F106" s="5">
        <v>127402000000</v>
      </c>
      <c r="G106" s="5">
        <v>124774000000</v>
      </c>
      <c r="I106" s="5">
        <v>127402000000</v>
      </c>
      <c r="J106" s="5">
        <v>153043000000</v>
      </c>
      <c r="K106" s="5">
        <v>116225000000</v>
      </c>
      <c r="L106" s="5">
        <v>104755000000</v>
      </c>
      <c r="M106" s="5">
        <v>95272000000</v>
      </c>
      <c r="N106" s="5">
        <v>125106000000</v>
      </c>
      <c r="O106" s="5">
        <v>146847000000</v>
      </c>
      <c r="P106" s="5">
        <v>189751000000</v>
      </c>
      <c r="Q106" s="5">
        <v>199682000000</v>
      </c>
      <c r="R106" s="5">
        <v>304873000000</v>
      </c>
      <c r="S106" s="5">
        <v>473915000000</v>
      </c>
      <c r="T106" s="5">
        <v>387845000000</v>
      </c>
      <c r="U106" s="5">
        <v>277065000000</v>
      </c>
      <c r="V106" s="5">
        <v>184154000000</v>
      </c>
    </row>
    <row r="107" spans="3:22" ht="15.5" x14ac:dyDescent="0.35">
      <c r="C107" t="s">
        <v>137</v>
      </c>
      <c r="D107" s="5">
        <v>22856000000</v>
      </c>
      <c r="E107" s="5">
        <v>22932000000</v>
      </c>
      <c r="F107" s="5">
        <v>13275000000</v>
      </c>
      <c r="G107" s="5">
        <v>13492000000</v>
      </c>
      <c r="I107" s="5">
        <v>13275000000</v>
      </c>
      <c r="J107" s="5">
        <v>22632000000</v>
      </c>
      <c r="K107" s="5">
        <v>17575000000</v>
      </c>
      <c r="L107" s="5">
        <v>25423000000</v>
      </c>
      <c r="M107" s="5">
        <v>18044000000</v>
      </c>
      <c r="N107" s="5">
        <v>2458000000</v>
      </c>
      <c r="O107" s="5">
        <v>21030000000</v>
      </c>
      <c r="P107" s="5">
        <v>714462000000</v>
      </c>
      <c r="Q107" s="5">
        <v>45480000000</v>
      </c>
      <c r="R107" s="5">
        <v>43850000000</v>
      </c>
      <c r="S107" s="5">
        <v>27206000000</v>
      </c>
      <c r="T107" s="5">
        <v>25791000000</v>
      </c>
      <c r="U107" s="5">
        <v>87203000000</v>
      </c>
      <c r="V107" s="5">
        <v>102756000000</v>
      </c>
    </row>
    <row r="108" spans="3:22" ht="15.5" x14ac:dyDescent="0.35">
      <c r="C108" t="s">
        <v>1234</v>
      </c>
      <c r="G108" s="5">
        <v>206048000000</v>
      </c>
      <c r="L108" s="5">
        <v>49229000000</v>
      </c>
      <c r="M108" s="5">
        <v>67033000000</v>
      </c>
      <c r="N108" s="5">
        <v>50849000000</v>
      </c>
      <c r="O108" s="5">
        <v>37806000000</v>
      </c>
      <c r="P108" s="5">
        <v>42496000000</v>
      </c>
      <c r="Q108" s="5">
        <v>44865000000</v>
      </c>
      <c r="R108" s="5">
        <v>58538000000</v>
      </c>
    </row>
    <row r="109" spans="3:22" ht="15.5" x14ac:dyDescent="0.35">
      <c r="C109" t="s">
        <v>138</v>
      </c>
      <c r="D109" s="5">
        <v>145968000000</v>
      </c>
      <c r="E109" s="5">
        <v>146701000000</v>
      </c>
      <c r="F109" s="5">
        <v>171147000000</v>
      </c>
      <c r="G109" s="5">
        <v>167597000000</v>
      </c>
      <c r="I109" s="5">
        <v>171147000000</v>
      </c>
      <c r="J109" s="5">
        <v>169532000000</v>
      </c>
      <c r="K109" s="5">
        <v>206304000000</v>
      </c>
      <c r="L109" s="5">
        <v>173997000000</v>
      </c>
      <c r="M109" s="5">
        <v>172779000000</v>
      </c>
      <c r="N109" s="5">
        <v>147222000000</v>
      </c>
      <c r="O109" s="5">
        <v>182891000000</v>
      </c>
      <c r="P109" s="5">
        <v>173823000000</v>
      </c>
      <c r="Q109" s="5">
        <v>174907000000</v>
      </c>
      <c r="R109" s="5">
        <v>148999000000</v>
      </c>
      <c r="S109" s="5">
        <v>158797000000</v>
      </c>
      <c r="T109" s="5">
        <v>138505000000</v>
      </c>
      <c r="U109" s="5">
        <v>114024000000</v>
      </c>
      <c r="V109" s="5">
        <v>62056000000</v>
      </c>
    </row>
    <row r="110" spans="3:22" ht="15.5" x14ac:dyDescent="0.35">
      <c r="C110" t="s">
        <v>2324</v>
      </c>
      <c r="G110" s="5">
        <v>561855000000</v>
      </c>
      <c r="L110" s="5">
        <v>475270000000</v>
      </c>
      <c r="M110" s="5">
        <v>609784000000</v>
      </c>
      <c r="N110" s="5">
        <v>639488000000</v>
      </c>
      <c r="O110" s="5">
        <v>202157000000</v>
      </c>
      <c r="P110" s="5">
        <v>236692000000</v>
      </c>
      <c r="Q110" s="5">
        <v>120169000000</v>
      </c>
      <c r="R110" s="5">
        <v>82531000000</v>
      </c>
    </row>
    <row r="111" spans="3:22" ht="15.5" x14ac:dyDescent="0.35">
      <c r="C111" t="s">
        <v>449</v>
      </c>
    </row>
    <row r="112" spans="3:22" ht="15.5" x14ac:dyDescent="0.35">
      <c r="C112" t="s">
        <v>2325</v>
      </c>
      <c r="D112" s="5">
        <v>960749000000</v>
      </c>
      <c r="E112" s="5">
        <v>1068525000000</v>
      </c>
      <c r="F112" s="5">
        <v>1221432000000</v>
      </c>
      <c r="I112" s="5">
        <v>1221432000000</v>
      </c>
      <c r="J112" s="5">
        <v>1311011000000</v>
      </c>
      <c r="K112" s="5">
        <v>1153314000000</v>
      </c>
    </row>
    <row r="113" spans="3:22" ht="15.5" x14ac:dyDescent="0.35">
      <c r="C113" t="s">
        <v>139</v>
      </c>
    </row>
    <row r="114" spans="3:22" ht="15.5" x14ac:dyDescent="0.35">
      <c r="C114" t="s">
        <v>1077</v>
      </c>
      <c r="M114" s="5">
        <v>708000000</v>
      </c>
      <c r="N114" s="5">
        <v>934000000</v>
      </c>
      <c r="Q114" s="5">
        <v>23899000000</v>
      </c>
      <c r="R114" s="5">
        <v>15420000000</v>
      </c>
      <c r="S114" s="5">
        <v>69126000000</v>
      </c>
      <c r="T114" s="5">
        <v>71286000000</v>
      </c>
    </row>
    <row r="115" spans="3:22" ht="15.5" x14ac:dyDescent="0.35">
      <c r="C115" t="s">
        <v>407</v>
      </c>
      <c r="M115" s="5">
        <v>707333000000</v>
      </c>
      <c r="N115" s="5">
        <v>523651000000</v>
      </c>
      <c r="O115" s="5">
        <v>186468000000</v>
      </c>
      <c r="P115" s="5">
        <v>9572000000</v>
      </c>
      <c r="Q115" s="5">
        <v>2662193000000</v>
      </c>
      <c r="R115" s="5">
        <v>1611695000000</v>
      </c>
      <c r="S115" s="5">
        <v>2071278000000</v>
      </c>
      <c r="T115" s="5">
        <v>1797944000000</v>
      </c>
      <c r="U115" s="5">
        <v>2235542000000</v>
      </c>
      <c r="V115" s="5">
        <v>2240044000000</v>
      </c>
    </row>
    <row r="116" spans="3:22" ht="15.5" x14ac:dyDescent="0.35">
      <c r="C116" t="s">
        <v>142</v>
      </c>
      <c r="M116" s="5">
        <v>208466000000</v>
      </c>
      <c r="N116" s="5">
        <v>123163000000</v>
      </c>
      <c r="O116" s="5">
        <v>50364000000</v>
      </c>
      <c r="P116" s="5">
        <v>82930000000</v>
      </c>
      <c r="Q116" s="5">
        <v>271862000000</v>
      </c>
      <c r="R116" s="5">
        <v>2173138000000</v>
      </c>
      <c r="S116" s="5">
        <v>1786930000000</v>
      </c>
      <c r="T116" s="5">
        <v>2368031000000</v>
      </c>
      <c r="U116" s="5">
        <v>2788365000000</v>
      </c>
      <c r="V116" s="5">
        <v>2789196000000</v>
      </c>
    </row>
    <row r="117" spans="3:22" ht="15.5" x14ac:dyDescent="0.35">
      <c r="C117" t="s">
        <v>145</v>
      </c>
      <c r="D117" s="5">
        <v>70596000000</v>
      </c>
      <c r="E117" s="5">
        <v>72419000000</v>
      </c>
      <c r="F117" s="5">
        <v>66415000000</v>
      </c>
      <c r="G117" s="5">
        <v>487304000000</v>
      </c>
      <c r="I117" s="5">
        <v>66415000000</v>
      </c>
      <c r="J117" s="5">
        <v>45758000000</v>
      </c>
      <c r="K117" s="5">
        <v>58160000000</v>
      </c>
      <c r="L117" s="5">
        <v>766469000000</v>
      </c>
      <c r="M117" s="5">
        <v>1503711000000</v>
      </c>
      <c r="N117" s="5">
        <v>1087683000000</v>
      </c>
      <c r="O117" s="5">
        <v>542381000000</v>
      </c>
      <c r="P117" s="5">
        <v>347878000000</v>
      </c>
      <c r="Q117" s="5">
        <v>2954079000000</v>
      </c>
      <c r="R117" s="5">
        <v>4850913000000</v>
      </c>
      <c r="S117" s="5">
        <v>5091610000000</v>
      </c>
      <c r="T117" s="5">
        <v>4482760000000</v>
      </c>
      <c r="U117" s="5">
        <v>2347284000000</v>
      </c>
      <c r="V117" s="5">
        <v>3349275000000</v>
      </c>
    </row>
    <row r="118" spans="3:22" ht="15.5" x14ac:dyDescent="0.35">
      <c r="C118" t="s">
        <v>146</v>
      </c>
      <c r="D118" s="5">
        <v>70596000000</v>
      </c>
      <c r="E118" s="5">
        <v>72419000000</v>
      </c>
      <c r="F118" s="5">
        <v>66415000000</v>
      </c>
      <c r="G118" s="5">
        <v>487304000000</v>
      </c>
      <c r="I118" s="5">
        <v>66415000000</v>
      </c>
      <c r="J118" s="5">
        <v>45758000000</v>
      </c>
      <c r="K118" s="5">
        <v>58160000000</v>
      </c>
      <c r="L118" s="5">
        <v>766469000000</v>
      </c>
      <c r="M118" s="5">
        <v>1503711000000</v>
      </c>
      <c r="N118" s="5">
        <v>1087683000000</v>
      </c>
      <c r="O118" s="5">
        <v>542381000000</v>
      </c>
      <c r="P118" s="5">
        <v>347878000000</v>
      </c>
      <c r="Q118" s="5">
        <v>2954079000000</v>
      </c>
      <c r="R118" s="5">
        <v>4850913000000</v>
      </c>
      <c r="S118" s="5">
        <v>5091610000000</v>
      </c>
      <c r="T118" s="5">
        <v>4482760000000</v>
      </c>
      <c r="U118" s="5">
        <v>2347284000000</v>
      </c>
      <c r="V118" s="5">
        <v>3349275000000</v>
      </c>
    </row>
    <row r="119" spans="3:22" ht="15.5" x14ac:dyDescent="0.35">
      <c r="C119" t="s">
        <v>323</v>
      </c>
    </row>
    <row r="120" spans="3:22" ht="15.5" x14ac:dyDescent="0.35">
      <c r="C120" t="s">
        <v>324</v>
      </c>
      <c r="R120" s="5">
        <v>2695855000000</v>
      </c>
      <c r="S120" s="5">
        <v>2753847000000</v>
      </c>
      <c r="T120" s="5">
        <v>2472753000000</v>
      </c>
    </row>
    <row r="121" spans="3:22" ht="15.5" x14ac:dyDescent="0.35">
      <c r="C121" t="s">
        <v>1882</v>
      </c>
      <c r="R121" s="5">
        <v>299636000000</v>
      </c>
    </row>
    <row r="122" spans="3:22" ht="15.5" x14ac:dyDescent="0.35">
      <c r="C122" t="s">
        <v>325</v>
      </c>
      <c r="M122" s="5">
        <v>708041000000</v>
      </c>
      <c r="N122" s="5">
        <v>524585000000</v>
      </c>
      <c r="O122" s="5">
        <v>186468000000</v>
      </c>
      <c r="P122" s="5">
        <v>9572000000</v>
      </c>
      <c r="Q122" s="5">
        <v>2686092000000</v>
      </c>
      <c r="R122" s="5">
        <v>4622606000000</v>
      </c>
      <c r="S122" s="5">
        <v>4894251000000</v>
      </c>
      <c r="T122" s="5">
        <v>4341983000000</v>
      </c>
      <c r="U122" s="5">
        <v>2235542000000</v>
      </c>
      <c r="V122" s="5">
        <v>2240044000000</v>
      </c>
    </row>
    <row r="123" spans="3:22" ht="15.5" x14ac:dyDescent="0.35">
      <c r="C123" t="s">
        <v>487</v>
      </c>
      <c r="V123" s="5">
        <v>1010000000000</v>
      </c>
    </row>
    <row r="124" spans="3:22" ht="15.5" x14ac:dyDescent="0.35">
      <c r="C124" t="s">
        <v>147</v>
      </c>
      <c r="D124" s="5">
        <v>8860000000</v>
      </c>
      <c r="E124" s="5">
        <v>8860000000</v>
      </c>
      <c r="F124" s="5">
        <v>8860000000</v>
      </c>
      <c r="G124" s="5">
        <v>8409000000</v>
      </c>
      <c r="I124" s="5">
        <v>8860000000</v>
      </c>
      <c r="J124" s="5">
        <v>8409000000</v>
      </c>
      <c r="K124" s="5">
        <v>5445000000</v>
      </c>
      <c r="O124" s="5">
        <v>3728000000</v>
      </c>
      <c r="P124" s="5">
        <v>2049000000</v>
      </c>
      <c r="Q124" s="5">
        <v>118000000</v>
      </c>
      <c r="R124" s="5">
        <v>5405000000</v>
      </c>
      <c r="S124" s="5">
        <v>2393000000</v>
      </c>
      <c r="T124" s="5">
        <v>3679000000</v>
      </c>
      <c r="U124" s="5">
        <v>27848000000</v>
      </c>
      <c r="V124" s="5">
        <v>37341000000</v>
      </c>
    </row>
    <row r="125" spans="3:22" ht="15.5" x14ac:dyDescent="0.35">
      <c r="C125" t="s">
        <v>150</v>
      </c>
      <c r="D125" s="5">
        <v>2301552000000</v>
      </c>
      <c r="E125" s="5">
        <v>2150592000000</v>
      </c>
      <c r="F125" s="5">
        <v>2552204000000</v>
      </c>
      <c r="G125" s="5">
        <v>2942946000000</v>
      </c>
      <c r="I125" s="5">
        <v>2552204000000</v>
      </c>
      <c r="J125" s="5">
        <v>2660635000000</v>
      </c>
      <c r="K125" s="5">
        <v>2266565000000</v>
      </c>
      <c r="L125" s="5">
        <v>2702575000000</v>
      </c>
      <c r="M125" s="5">
        <v>3610768000000</v>
      </c>
      <c r="N125" s="5">
        <v>2885958000000</v>
      </c>
      <c r="O125" s="5">
        <v>2297376000000</v>
      </c>
      <c r="P125" s="5">
        <v>3173937000000</v>
      </c>
      <c r="Q125" s="5">
        <v>5115531000000</v>
      </c>
      <c r="R125" s="5">
        <v>9278753000000</v>
      </c>
      <c r="S125" s="5">
        <v>9140156000000</v>
      </c>
      <c r="T125" s="5">
        <v>8690018000000</v>
      </c>
      <c r="U125" s="5">
        <v>6825671000000</v>
      </c>
      <c r="V125" s="5">
        <v>7232860000000</v>
      </c>
    </row>
    <row r="126" spans="3:22" ht="15.5" x14ac:dyDescent="0.35">
      <c r="C126" t="s">
        <v>151</v>
      </c>
    </row>
    <row r="127" spans="3:22" ht="15.5" x14ac:dyDescent="0.35">
      <c r="C127" t="s">
        <v>152</v>
      </c>
      <c r="D127" s="5">
        <v>2193482000000</v>
      </c>
      <c r="E127" s="5">
        <v>2193482000000</v>
      </c>
      <c r="F127" s="5">
        <v>2193482000000</v>
      </c>
      <c r="G127" s="5">
        <v>2193482000000</v>
      </c>
      <c r="I127" s="5">
        <v>2193482000000</v>
      </c>
      <c r="J127" s="5">
        <v>2231482000000</v>
      </c>
      <c r="K127" s="5">
        <v>2231482000000</v>
      </c>
      <c r="L127" s="5">
        <v>2231482000000</v>
      </c>
      <c r="M127" s="5">
        <v>2231482000000</v>
      </c>
      <c r="N127" s="5">
        <v>2231482000000</v>
      </c>
      <c r="O127" s="5">
        <v>2231482000000</v>
      </c>
      <c r="P127" s="5">
        <v>2231482000000</v>
      </c>
      <c r="Q127" s="5">
        <v>2231482000000</v>
      </c>
      <c r="R127" s="5">
        <v>2231482000000</v>
      </c>
      <c r="S127" s="5">
        <v>2231482000000</v>
      </c>
      <c r="T127" s="5">
        <v>2231482000000</v>
      </c>
      <c r="U127" s="5">
        <v>2231482000000</v>
      </c>
      <c r="V127" s="5">
        <v>1287000000000</v>
      </c>
    </row>
    <row r="128" spans="3:22" ht="15.5" x14ac:dyDescent="0.35">
      <c r="C128" t="s">
        <v>153</v>
      </c>
      <c r="D128" s="5">
        <v>1467911000000</v>
      </c>
      <c r="E128" s="5">
        <v>1467796000000</v>
      </c>
      <c r="F128" s="5">
        <v>1466922000000</v>
      </c>
      <c r="G128" s="5">
        <v>1466922000000</v>
      </c>
      <c r="I128" s="5">
        <v>1466922000000</v>
      </c>
      <c r="J128" s="5">
        <v>1498076000000</v>
      </c>
      <c r="K128" s="5">
        <v>1500259000000</v>
      </c>
      <c r="L128" s="5">
        <v>1503664000000</v>
      </c>
      <c r="M128" s="5">
        <v>1482234000000</v>
      </c>
      <c r="N128" s="5">
        <v>1482730000000</v>
      </c>
      <c r="O128" s="5">
        <v>1484742000000</v>
      </c>
      <c r="P128" s="5">
        <v>1484370000000</v>
      </c>
      <c r="Q128" s="5">
        <v>1470582000000</v>
      </c>
      <c r="R128" s="5">
        <v>1468694000000</v>
      </c>
      <c r="S128" s="5">
        <v>1466851000000</v>
      </c>
      <c r="T128" s="5">
        <v>1466851000000</v>
      </c>
      <c r="U128" s="5">
        <v>1466851000000</v>
      </c>
    </row>
    <row r="129" spans="2:22" ht="15.5" x14ac:dyDescent="0.35">
      <c r="C129" t="s">
        <v>155</v>
      </c>
      <c r="D129" s="5">
        <v>2352925000000</v>
      </c>
      <c r="E129" s="5">
        <v>2935167000000</v>
      </c>
      <c r="F129" s="5">
        <v>2762009000000</v>
      </c>
      <c r="G129" s="5">
        <v>2884616000000</v>
      </c>
      <c r="I129" s="5">
        <v>2762009000000</v>
      </c>
      <c r="J129" s="5">
        <v>2830730000000</v>
      </c>
      <c r="K129" s="5">
        <v>2759353000000</v>
      </c>
      <c r="L129" s="5">
        <v>2988112000000</v>
      </c>
      <c r="M129" s="5">
        <v>3108270000000</v>
      </c>
      <c r="N129" s="5">
        <v>3196837000000</v>
      </c>
      <c r="O129" s="5">
        <v>3526949000000</v>
      </c>
      <c r="P129" s="5">
        <v>5164910000000</v>
      </c>
      <c r="Q129" s="5">
        <v>1502487000000</v>
      </c>
      <c r="R129" s="5">
        <v>1919595000000</v>
      </c>
      <c r="S129" s="5">
        <v>1639196000000</v>
      </c>
      <c r="T129" s="5">
        <v>1366010000000</v>
      </c>
      <c r="U129" s="5">
        <v>894759000000</v>
      </c>
      <c r="V129" s="5">
        <v>370900000000</v>
      </c>
    </row>
    <row r="130" spans="2:22" ht="15.5" x14ac:dyDescent="0.35">
      <c r="C130" t="s">
        <v>156</v>
      </c>
      <c r="D130" s="5">
        <v>165298000000</v>
      </c>
      <c r="E130" s="5">
        <v>155298000000</v>
      </c>
      <c r="F130" s="5">
        <v>155298000000</v>
      </c>
      <c r="G130" s="5">
        <v>155298000000</v>
      </c>
      <c r="I130" s="5">
        <v>155298000000</v>
      </c>
      <c r="J130" s="5">
        <v>145298000000</v>
      </c>
      <c r="K130" s="5">
        <v>135298000000</v>
      </c>
      <c r="L130" s="5">
        <v>125298000000</v>
      </c>
      <c r="M130" s="5">
        <v>115298000000</v>
      </c>
      <c r="N130" s="5">
        <v>105298000000</v>
      </c>
      <c r="O130" s="5">
        <v>105298000000</v>
      </c>
      <c r="P130" s="5">
        <v>105298000000</v>
      </c>
      <c r="Q130" s="5">
        <v>105298000000</v>
      </c>
      <c r="R130" s="5">
        <v>105298000000</v>
      </c>
      <c r="S130" s="5">
        <v>105298000000</v>
      </c>
      <c r="T130" s="5">
        <v>105298000000</v>
      </c>
    </row>
    <row r="131" spans="2:22" ht="15.5" x14ac:dyDescent="0.35">
      <c r="C131" t="s">
        <v>157</v>
      </c>
      <c r="D131" s="5">
        <v>2187627000000</v>
      </c>
      <c r="E131" s="5">
        <v>2779869000000</v>
      </c>
      <c r="F131" s="5">
        <v>2606711000000</v>
      </c>
      <c r="G131" s="5">
        <v>2729318000000</v>
      </c>
      <c r="I131" s="5">
        <v>2606711000000</v>
      </c>
      <c r="J131" s="5">
        <v>2685432000000</v>
      </c>
      <c r="K131" s="5">
        <v>2624055000000</v>
      </c>
      <c r="L131" s="5">
        <v>2862814000000</v>
      </c>
      <c r="M131" s="5">
        <v>2992972000000</v>
      </c>
      <c r="N131" s="5">
        <v>3091539000000</v>
      </c>
      <c r="O131" s="5">
        <v>3421651000000</v>
      </c>
      <c r="P131" s="5">
        <v>5059612000000</v>
      </c>
      <c r="Q131" s="5">
        <v>1397189000000</v>
      </c>
      <c r="R131" s="5">
        <v>1814297000000</v>
      </c>
      <c r="S131" s="5">
        <v>1533898000000</v>
      </c>
      <c r="T131" s="5">
        <v>1260712000000</v>
      </c>
    </row>
    <row r="132" spans="2:22" ht="15.5" x14ac:dyDescent="0.35">
      <c r="C132" t="s">
        <v>158</v>
      </c>
      <c r="D132" s="5">
        <v>2352925000000</v>
      </c>
      <c r="E132" s="5">
        <v>2935167000000</v>
      </c>
      <c r="F132" s="5">
        <v>2762009000000</v>
      </c>
      <c r="G132" s="5">
        <v>2884616000000</v>
      </c>
      <c r="I132" s="5">
        <v>2762009000000</v>
      </c>
      <c r="J132" s="5">
        <v>2830730000000</v>
      </c>
      <c r="K132" s="5">
        <v>2759353000000</v>
      </c>
      <c r="L132" s="5">
        <v>2988112000000</v>
      </c>
      <c r="M132" s="5">
        <v>3108270000000</v>
      </c>
      <c r="N132" s="5">
        <v>3196837000000</v>
      </c>
      <c r="O132" s="5">
        <v>3526949000000</v>
      </c>
      <c r="P132" s="5">
        <v>5164910000000</v>
      </c>
      <c r="Q132" s="5">
        <v>1502487000000</v>
      </c>
      <c r="R132" s="5">
        <v>1919595000000</v>
      </c>
      <c r="S132" s="5">
        <v>1639196000000</v>
      </c>
      <c r="T132" s="5">
        <v>1366010000000</v>
      </c>
      <c r="U132" s="5">
        <v>894759000000</v>
      </c>
      <c r="V132" s="5">
        <v>370900000000</v>
      </c>
    </row>
    <row r="133" spans="2:22" ht="15.5" x14ac:dyDescent="0.35">
      <c r="C133" t="s">
        <v>159</v>
      </c>
      <c r="D133" s="5">
        <v>52000000</v>
      </c>
      <c r="E133" s="5">
        <v>67000000</v>
      </c>
      <c r="F133" s="5">
        <v>61000000</v>
      </c>
      <c r="G133" s="5">
        <v>56000000</v>
      </c>
      <c r="I133" s="5">
        <v>61000000</v>
      </c>
      <c r="J133" s="5">
        <v>59000000</v>
      </c>
      <c r="K133" s="5">
        <v>53000000</v>
      </c>
      <c r="L133" s="5">
        <v>50000000</v>
      </c>
      <c r="M133" s="5">
        <v>49000000</v>
      </c>
      <c r="N133" s="5">
        <v>49000000</v>
      </c>
      <c r="O133" s="5">
        <v>179115000000</v>
      </c>
      <c r="P133" s="5">
        <v>145235000000</v>
      </c>
      <c r="Q133" s="5">
        <v>103796000000</v>
      </c>
      <c r="R133" s="5">
        <v>770485000000</v>
      </c>
      <c r="S133" s="5">
        <v>749094000000</v>
      </c>
      <c r="T133" s="5">
        <v>721506000000</v>
      </c>
      <c r="U133" s="5">
        <v>250329000000</v>
      </c>
      <c r="V133" s="5">
        <v>257405000000</v>
      </c>
    </row>
    <row r="134" spans="2:22" ht="15.5" x14ac:dyDescent="0.35">
      <c r="C134" t="s">
        <v>10</v>
      </c>
      <c r="D134" s="5">
        <v>5566835000000</v>
      </c>
      <c r="E134" s="5">
        <v>6149623000000</v>
      </c>
      <c r="F134" s="5">
        <v>5982412000000</v>
      </c>
      <c r="G134" s="5">
        <v>6102181000000</v>
      </c>
      <c r="I134" s="5">
        <v>5982412000000</v>
      </c>
      <c r="J134" s="5">
        <v>6030307000000</v>
      </c>
      <c r="K134" s="5">
        <v>5950714000000</v>
      </c>
      <c r="L134" s="5">
        <v>6187243000000</v>
      </c>
      <c r="M134" s="5">
        <v>6258966000000</v>
      </c>
      <c r="N134" s="5">
        <v>6323880000000</v>
      </c>
      <c r="O134" s="5">
        <v>7266305000000</v>
      </c>
      <c r="P134" s="5">
        <v>8769470000000</v>
      </c>
      <c r="Q134" s="5">
        <v>4625045000000</v>
      </c>
      <c r="R134" s="5">
        <v>5647472000000</v>
      </c>
      <c r="S134" s="5">
        <v>5340247000000</v>
      </c>
      <c r="T134" s="5">
        <v>5260159000000</v>
      </c>
      <c r="U134" s="5">
        <v>4394574000000</v>
      </c>
      <c r="V134" s="5">
        <v>1837204000000</v>
      </c>
    </row>
    <row r="135" spans="2:22" ht="15.5" x14ac:dyDescent="0.35">
      <c r="C135" t="s">
        <v>160</v>
      </c>
      <c r="D135" s="5">
        <v>7868387000000</v>
      </c>
      <c r="E135" s="5">
        <v>8300215000000</v>
      </c>
      <c r="F135" s="5">
        <v>8534616000000</v>
      </c>
      <c r="G135" s="5">
        <v>9045127000000</v>
      </c>
      <c r="I135" s="5">
        <v>8534616000000</v>
      </c>
      <c r="J135" s="5">
        <v>8690942000000</v>
      </c>
      <c r="K135" s="5">
        <v>8217279000000</v>
      </c>
      <c r="L135" s="5">
        <v>8889818000000</v>
      </c>
      <c r="M135" s="5">
        <v>9869734000000</v>
      </c>
      <c r="N135" s="5">
        <v>9209838000000</v>
      </c>
      <c r="O135" s="5">
        <v>9563681000000</v>
      </c>
      <c r="P135" s="5">
        <v>11943407000000</v>
      </c>
      <c r="Q135" s="5">
        <v>9740576000000</v>
      </c>
      <c r="R135" s="5">
        <v>14926225000000</v>
      </c>
      <c r="S135" s="5">
        <v>14480403000000</v>
      </c>
      <c r="T135" s="5">
        <v>13950177000000</v>
      </c>
      <c r="U135" s="5">
        <v>11220245000000</v>
      </c>
      <c r="V135" s="5">
        <v>9070064000000</v>
      </c>
    </row>
    <row r="136" spans="2:22" ht="15.5" x14ac:dyDescent="0.35">
      <c r="C136" t="s">
        <v>161</v>
      </c>
      <c r="D136" s="5">
        <v>4386963276</v>
      </c>
      <c r="E136" s="5">
        <v>4386963276</v>
      </c>
      <c r="F136" s="5">
        <v>4386963276</v>
      </c>
      <c r="G136" s="5">
        <v>4462963276</v>
      </c>
      <c r="I136" s="5">
        <v>4386963276</v>
      </c>
      <c r="J136" s="5">
        <v>4462963276</v>
      </c>
      <c r="K136" s="5">
        <v>4462963276</v>
      </c>
      <c r="L136" s="5">
        <v>4462963276</v>
      </c>
      <c r="M136" s="5">
        <v>4462963276</v>
      </c>
      <c r="N136" s="5">
        <v>4462963276</v>
      </c>
      <c r="O136" s="5">
        <v>4462963276</v>
      </c>
      <c r="P136" s="5">
        <v>4462963276</v>
      </c>
      <c r="Q136" s="5">
        <v>4462963276</v>
      </c>
      <c r="R136" s="5">
        <v>4462963276</v>
      </c>
      <c r="S136" s="5">
        <v>4462963276</v>
      </c>
      <c r="T136" s="5">
        <v>4462963276</v>
      </c>
      <c r="U136" s="5">
        <v>4462963276</v>
      </c>
      <c r="V136" s="5">
        <v>1287000</v>
      </c>
    </row>
    <row r="138" spans="2:22" ht="15.5" x14ac:dyDescent="0.35">
      <c r="B138" t="s">
        <v>162</v>
      </c>
      <c r="C138" t="s">
        <v>163</v>
      </c>
      <c r="D138" s="5">
        <v>591564000000</v>
      </c>
      <c r="E138" s="5">
        <v>164399000000</v>
      </c>
      <c r="F138" s="5">
        <v>-40307000000</v>
      </c>
      <c r="G138" s="5">
        <v>247662000000</v>
      </c>
      <c r="I138" s="5">
        <v>82534000000</v>
      </c>
      <c r="J138" s="5">
        <v>744708000000</v>
      </c>
      <c r="K138" s="5">
        <v>373000000000</v>
      </c>
      <c r="L138" s="5">
        <v>791716000000</v>
      </c>
      <c r="M138" s="5">
        <v>580491000000</v>
      </c>
      <c r="N138" s="5">
        <v>467318000000</v>
      </c>
      <c r="O138" s="5">
        <v>-189300000000</v>
      </c>
      <c r="P138" s="5">
        <v>102235000000</v>
      </c>
      <c r="Q138" s="5">
        <v>388351000000</v>
      </c>
      <c r="R138" s="5">
        <v>219351000000</v>
      </c>
      <c r="S138" s="5">
        <v>895545000000</v>
      </c>
      <c r="T138" s="5">
        <v>-389538000000</v>
      </c>
      <c r="U138" s="5">
        <v>214538000000</v>
      </c>
      <c r="V138" s="5">
        <v>220416000000</v>
      </c>
    </row>
    <row r="139" spans="2:22" ht="15.5" x14ac:dyDescent="0.35">
      <c r="C139" t="s">
        <v>328</v>
      </c>
      <c r="D139" s="5">
        <v>3642177000000</v>
      </c>
      <c r="E139" s="5">
        <v>3828481000000</v>
      </c>
      <c r="F139" s="5">
        <v>4668759000000</v>
      </c>
      <c r="G139" s="5">
        <v>3970770000000</v>
      </c>
      <c r="I139" s="5">
        <v>15988450000000</v>
      </c>
      <c r="J139" s="5">
        <v>16530416000000</v>
      </c>
      <c r="K139" s="5">
        <v>13722917000000</v>
      </c>
      <c r="L139" s="5">
        <v>13781260000000</v>
      </c>
      <c r="M139" s="5">
        <v>13168504000000</v>
      </c>
      <c r="N139" s="5">
        <v>11472147000000</v>
      </c>
      <c r="O139" s="5">
        <v>17154634000000</v>
      </c>
      <c r="P139" s="5">
        <v>16937923000000</v>
      </c>
      <c r="Q139" s="5">
        <v>16131203000000</v>
      </c>
      <c r="R139" s="5">
        <v>17010899000000</v>
      </c>
      <c r="S139" s="5">
        <v>16766435000000</v>
      </c>
      <c r="T139" s="5">
        <v>14767096000000</v>
      </c>
      <c r="U139" s="5">
        <v>13206916000000</v>
      </c>
      <c r="V139" s="5">
        <v>10321905000000</v>
      </c>
    </row>
    <row r="140" spans="2:22" ht="15.5" x14ac:dyDescent="0.35">
      <c r="C140" t="s">
        <v>329</v>
      </c>
      <c r="D140" s="5">
        <v>-2847824000000</v>
      </c>
      <c r="E140" s="5">
        <v>-3487578000000</v>
      </c>
      <c r="F140" s="5">
        <v>-4595784000000</v>
      </c>
      <c r="G140" s="5">
        <v>-3558489000000</v>
      </c>
      <c r="I140" s="5">
        <v>-15211250000000</v>
      </c>
      <c r="J140" s="5">
        <v>-15076980000000</v>
      </c>
      <c r="K140" s="5">
        <v>-12702773000000</v>
      </c>
      <c r="L140" s="5">
        <v>-12463631000000</v>
      </c>
      <c r="M140" s="5">
        <v>-11915138000000</v>
      </c>
      <c r="N140" s="5">
        <v>-10236522000000</v>
      </c>
      <c r="O140" s="5">
        <v>-15743735000000</v>
      </c>
      <c r="P140" s="5">
        <v>-15469928000000</v>
      </c>
      <c r="Q140" s="5">
        <v>-14214426000000</v>
      </c>
      <c r="R140" s="5">
        <v>-14803394000000</v>
      </c>
      <c r="S140" s="5">
        <v>-13891107000000</v>
      </c>
      <c r="T140" s="5">
        <v>-13553618000000</v>
      </c>
      <c r="U140" s="5">
        <v>-11704349000000</v>
      </c>
      <c r="V140" s="5">
        <v>-9042189000000</v>
      </c>
    </row>
    <row r="141" spans="2:22" ht="15.5" x14ac:dyDescent="0.35">
      <c r="C141" t="s">
        <v>2326</v>
      </c>
      <c r="D141" s="5">
        <v>-125014000000</v>
      </c>
      <c r="E141" s="5">
        <v>-69264000000</v>
      </c>
      <c r="F141" s="5">
        <v>9832000000</v>
      </c>
      <c r="G141" s="5">
        <v>-88646000000</v>
      </c>
      <c r="I141" s="5">
        <v>-297485000000</v>
      </c>
      <c r="J141" s="5">
        <v>-285618000000</v>
      </c>
      <c r="K141" s="5">
        <v>-343010000000</v>
      </c>
      <c r="L141" s="5">
        <v>-158650000000</v>
      </c>
      <c r="M141" s="5">
        <v>-276723000000</v>
      </c>
      <c r="N141" s="5">
        <v>-365118000000</v>
      </c>
      <c r="O141" s="5">
        <v>-538886000000</v>
      </c>
      <c r="P141" s="5">
        <v>-437336000000</v>
      </c>
      <c r="Q141" s="5">
        <v>-663270000000</v>
      </c>
      <c r="R141" s="5">
        <v>-774247000000</v>
      </c>
      <c r="S141" s="5">
        <v>-853191000000</v>
      </c>
      <c r="T141" s="5">
        <v>-733904000000</v>
      </c>
      <c r="U141" s="5">
        <v>-463903000000</v>
      </c>
      <c r="V141" s="5">
        <v>-508778000000</v>
      </c>
    </row>
    <row r="142" spans="2:22" ht="15.5" x14ac:dyDescent="0.35">
      <c r="C142" t="s">
        <v>1095</v>
      </c>
      <c r="D142" s="5">
        <v>-70209000000</v>
      </c>
      <c r="E142" s="5">
        <v>-89238000000</v>
      </c>
      <c r="F142" s="5">
        <v>-81223000000</v>
      </c>
      <c r="G142" s="5">
        <v>-64734000000</v>
      </c>
      <c r="I142" s="5">
        <v>-339945000000</v>
      </c>
      <c r="J142" s="5">
        <v>-399573000000</v>
      </c>
      <c r="K142" s="5">
        <v>-306427000000</v>
      </c>
      <c r="L142" s="5">
        <v>-328635000000</v>
      </c>
      <c r="M142" s="5">
        <v>-336146000000</v>
      </c>
      <c r="N142" s="5">
        <v>-358690000000</v>
      </c>
      <c r="O142" s="5">
        <v>-365828000000</v>
      </c>
      <c r="P142" s="5">
        <v>-447253000000</v>
      </c>
      <c r="Q142" s="5">
        <v>-397991000000</v>
      </c>
      <c r="R142" s="5">
        <v>-754440000000</v>
      </c>
      <c r="S142" s="5">
        <v>-611668000000</v>
      </c>
      <c r="T142" s="5">
        <v>-549448000000</v>
      </c>
      <c r="U142" s="5">
        <v>-456900000000</v>
      </c>
      <c r="V142" s="5">
        <v>-313741000000</v>
      </c>
    </row>
    <row r="143" spans="2:22" ht="15.5" x14ac:dyDescent="0.35">
      <c r="C143" t="s">
        <v>334</v>
      </c>
      <c r="D143" s="5">
        <v>30071000000</v>
      </c>
      <c r="E143" s="5">
        <v>18002000000</v>
      </c>
      <c r="F143" s="5">
        <v>2174000000</v>
      </c>
      <c r="G143" s="5">
        <v>26619000000</v>
      </c>
      <c r="I143" s="5">
        <v>100969000000</v>
      </c>
      <c r="J143" s="5">
        <v>116218000000</v>
      </c>
      <c r="K143" s="5">
        <v>110980000000</v>
      </c>
      <c r="L143" s="5">
        <v>102818000000</v>
      </c>
      <c r="M143" s="5">
        <v>89620000000</v>
      </c>
      <c r="N143" s="5">
        <v>132731000000</v>
      </c>
      <c r="O143" s="5">
        <v>162410000000</v>
      </c>
      <c r="P143" s="5">
        <v>137762000000</v>
      </c>
      <c r="Q143" s="5">
        <v>99355000000</v>
      </c>
      <c r="R143" s="5">
        <v>98442000000</v>
      </c>
      <c r="S143" s="5">
        <v>106875000000</v>
      </c>
      <c r="T143" s="5">
        <v>106806000000</v>
      </c>
      <c r="U143" s="5">
        <v>68819000000</v>
      </c>
      <c r="V143" s="5">
        <v>29807000000</v>
      </c>
    </row>
    <row r="144" spans="2:22" ht="15.5" x14ac:dyDescent="0.35">
      <c r="C144" t="s">
        <v>171</v>
      </c>
      <c r="D144" s="5">
        <v>-301000000</v>
      </c>
      <c r="E144" s="5">
        <v>-549000000</v>
      </c>
      <c r="F144" s="5">
        <v>-328000000</v>
      </c>
      <c r="G144" s="5">
        <v>-326000000</v>
      </c>
      <c r="I144" s="5">
        <v>-1263000000</v>
      </c>
      <c r="J144" s="5">
        <v>-1046000000</v>
      </c>
      <c r="K144" s="5">
        <v>-1220000000</v>
      </c>
      <c r="L144" s="5">
        <v>-39792000000</v>
      </c>
      <c r="M144" s="5">
        <v>-57648000000</v>
      </c>
      <c r="N144" s="5">
        <v>-64521000000</v>
      </c>
      <c r="O144" s="5">
        <v>-30149000000</v>
      </c>
      <c r="P144" s="5">
        <v>-67388000000</v>
      </c>
      <c r="Q144" s="5">
        <v>-429785000000</v>
      </c>
      <c r="R144" s="5">
        <v>-317246000000</v>
      </c>
      <c r="S144" s="5">
        <v>-320062000000</v>
      </c>
      <c r="T144" s="5">
        <v>-152396000000</v>
      </c>
      <c r="U144" s="5">
        <v>-208183000000</v>
      </c>
      <c r="V144" s="5">
        <v>-201395000000</v>
      </c>
    </row>
    <row r="145" spans="3:22" ht="15.5" x14ac:dyDescent="0.35">
      <c r="C145" t="s">
        <v>490</v>
      </c>
      <c r="D145" s="5">
        <v>-37336000000</v>
      </c>
      <c r="E145" s="5">
        <v>-35455000000</v>
      </c>
      <c r="F145" s="5">
        <v>-54049000000</v>
      </c>
      <c r="G145" s="5">
        <v>-37532000000</v>
      </c>
      <c r="I145" s="5">
        <v>-168171000000</v>
      </c>
      <c r="J145" s="5">
        <v>-148551000000</v>
      </c>
      <c r="K145" s="5">
        <v>-124753000000</v>
      </c>
      <c r="L145" s="5">
        <v>-112027000000</v>
      </c>
      <c r="M145" s="5">
        <v>-111494000000</v>
      </c>
      <c r="N145" s="5">
        <v>-119361000000</v>
      </c>
      <c r="O145" s="5">
        <v>-859074000000</v>
      </c>
      <c r="P145" s="5">
        <v>-639583000000</v>
      </c>
      <c r="Q145" s="5">
        <v>-136735000000</v>
      </c>
      <c r="R145" s="5">
        <v>-240663000000</v>
      </c>
      <c r="S145" s="5">
        <v>-301737000000</v>
      </c>
      <c r="T145" s="5">
        <v>-274074000000</v>
      </c>
      <c r="U145" s="5">
        <v>-227862000000</v>
      </c>
      <c r="V145" s="5">
        <v>-65193000000</v>
      </c>
    </row>
    <row r="146" spans="3:22" ht="15.5" x14ac:dyDescent="0.35">
      <c r="C146" t="s">
        <v>1373</v>
      </c>
      <c r="F146" s="5">
        <v>10312000000</v>
      </c>
      <c r="I146" s="5">
        <v>11229000000</v>
      </c>
      <c r="J146" s="5">
        <v>9842000000</v>
      </c>
      <c r="K146" s="5">
        <v>17286000000</v>
      </c>
      <c r="L146" s="5">
        <v>10373000000</v>
      </c>
      <c r="M146" s="5">
        <v>19516000000</v>
      </c>
      <c r="N146" s="5">
        <v>6652000000</v>
      </c>
      <c r="O146" s="5">
        <v>31328000000</v>
      </c>
      <c r="P146" s="5">
        <v>88038000000</v>
      </c>
    </row>
    <row r="147" spans="3:22" ht="15.5" x14ac:dyDescent="0.35">
      <c r="C147" t="s">
        <v>1439</v>
      </c>
    </row>
    <row r="148" spans="3:22" ht="15.5" x14ac:dyDescent="0.35">
      <c r="C148" t="s">
        <v>173</v>
      </c>
      <c r="D148" s="5">
        <v>-724280000000</v>
      </c>
      <c r="E148" s="5">
        <v>-191229000000</v>
      </c>
      <c r="F148" s="5">
        <v>187470000000</v>
      </c>
      <c r="G148" s="5">
        <v>-4318000000</v>
      </c>
      <c r="I148" s="5">
        <v>-336322000000</v>
      </c>
      <c r="J148" s="5">
        <v>-505670000000</v>
      </c>
      <c r="K148" s="5">
        <v>-597097000000</v>
      </c>
      <c r="L148" s="5">
        <v>-730762000000</v>
      </c>
      <c r="M148" s="5">
        <v>-200802000000</v>
      </c>
      <c r="N148" s="5">
        <v>-124003000000</v>
      </c>
      <c r="O148" s="5">
        <v>-1897279000000</v>
      </c>
      <c r="P148" s="5">
        <v>-2927155000000</v>
      </c>
      <c r="Q148" s="5">
        <v>-669178000000</v>
      </c>
      <c r="R148" s="5">
        <v>143080000000</v>
      </c>
      <c r="S148" s="5">
        <v>-269078000000</v>
      </c>
      <c r="T148" s="5">
        <v>1711766000000</v>
      </c>
      <c r="U148" s="5">
        <v>1368326000000</v>
      </c>
      <c r="V148" s="5">
        <v>2857329000000</v>
      </c>
    </row>
    <row r="149" spans="3:22" ht="15.5" x14ac:dyDescent="0.35">
      <c r="C149" t="s">
        <v>174</v>
      </c>
      <c r="D149" s="5">
        <v>-27511000000</v>
      </c>
      <c r="E149" s="5">
        <v>-30682000000</v>
      </c>
      <c r="F149" s="5">
        <v>146870000000</v>
      </c>
      <c r="G149" s="5">
        <v>-64372000000</v>
      </c>
      <c r="I149" s="5">
        <v>14002000000</v>
      </c>
      <c r="J149" s="5">
        <v>-107800000000</v>
      </c>
      <c r="K149" s="5">
        <v>-57362000000</v>
      </c>
      <c r="L149" s="5">
        <v>89593000000</v>
      </c>
      <c r="M149" s="5">
        <v>-161853000000</v>
      </c>
      <c r="N149" s="5">
        <v>-541732000000</v>
      </c>
      <c r="O149" s="5">
        <v>-116559000000</v>
      </c>
      <c r="P149" s="5">
        <v>5615959000000</v>
      </c>
      <c r="Q149" s="5">
        <v>236855000000</v>
      </c>
      <c r="R149" s="5">
        <v>-560939000000</v>
      </c>
      <c r="S149" s="5">
        <v>-564615000000</v>
      </c>
      <c r="T149" s="5">
        <v>-1003242000000</v>
      </c>
      <c r="U149" s="5">
        <v>-1671921000000</v>
      </c>
      <c r="V149" s="5">
        <v>-2052022000000</v>
      </c>
    </row>
    <row r="150" spans="3:22" ht="15.5" x14ac:dyDescent="0.35">
      <c r="C150" t="s">
        <v>176</v>
      </c>
      <c r="D150" s="5">
        <v>-60189000000</v>
      </c>
      <c r="E150" s="5">
        <v>-15155000000</v>
      </c>
      <c r="F150" s="5">
        <v>-16309000000</v>
      </c>
      <c r="G150" s="5">
        <v>-17390000000</v>
      </c>
      <c r="I150" s="5">
        <v>-63979000000</v>
      </c>
      <c r="J150" s="5">
        <v>-70664000000</v>
      </c>
      <c r="K150" s="5">
        <v>-130031000000</v>
      </c>
      <c r="L150" s="5">
        <v>-77047000000</v>
      </c>
      <c r="M150" s="5">
        <v>-83643000000</v>
      </c>
      <c r="N150" s="5">
        <v>-64261000000</v>
      </c>
      <c r="O150" s="5">
        <v>-130629000000</v>
      </c>
      <c r="P150" s="5">
        <v>-147717000000</v>
      </c>
      <c r="Q150" s="5">
        <v>-260762000000</v>
      </c>
      <c r="R150" s="5">
        <v>-727837000000</v>
      </c>
      <c r="S150" s="5">
        <v>-835706000000</v>
      </c>
      <c r="T150" s="5">
        <v>-1308955000000</v>
      </c>
      <c r="U150" s="5">
        <v>-1045021000000</v>
      </c>
      <c r="V150" s="5">
        <v>-699591000000</v>
      </c>
    </row>
    <row r="151" spans="3:22" ht="15.5" x14ac:dyDescent="0.35">
      <c r="C151" t="s">
        <v>2327</v>
      </c>
      <c r="D151" s="5">
        <v>-130813000000</v>
      </c>
      <c r="E151" s="5">
        <v>-465621000000</v>
      </c>
      <c r="F151" s="5">
        <v>-525163000000</v>
      </c>
      <c r="G151" s="5">
        <v>-362032000000</v>
      </c>
      <c r="I151" s="5">
        <v>-1413153000000</v>
      </c>
      <c r="J151" s="5">
        <v>-442597000000</v>
      </c>
      <c r="K151" s="5">
        <v>-550114000000</v>
      </c>
      <c r="L151" s="5">
        <v>-693859000000</v>
      </c>
      <c r="M151" s="5">
        <v>-431500000000</v>
      </c>
      <c r="N151" s="5">
        <v>-65145000000</v>
      </c>
      <c r="O151" s="5">
        <v>-212940000000</v>
      </c>
      <c r="P151" s="5">
        <v>-257108000000</v>
      </c>
      <c r="Q151" s="5">
        <v>-33330000000</v>
      </c>
      <c r="R151" s="5">
        <v>-73901000000</v>
      </c>
    </row>
    <row r="152" spans="3:22" ht="15.5" x14ac:dyDescent="0.35">
      <c r="C152" t="s">
        <v>178</v>
      </c>
      <c r="D152" s="5">
        <v>-17865000000</v>
      </c>
      <c r="F152" s="5">
        <v>12520000000</v>
      </c>
      <c r="G152" s="5">
        <v>-902000000</v>
      </c>
      <c r="I152" s="5">
        <v>-19000000</v>
      </c>
      <c r="J152" s="5">
        <v>-5556000000</v>
      </c>
      <c r="K152" s="5">
        <v>-1641000000</v>
      </c>
      <c r="M152" s="5">
        <v>-1358000000</v>
      </c>
      <c r="N152" s="5">
        <v>-1212000000</v>
      </c>
      <c r="O152" s="5">
        <v>-696000000</v>
      </c>
      <c r="P152" s="5">
        <v>-5521000000</v>
      </c>
      <c r="Q152" s="5">
        <v>-2562000000</v>
      </c>
      <c r="R152" s="5">
        <v>-38138000000</v>
      </c>
      <c r="S152" s="5">
        <v>-21086000000</v>
      </c>
      <c r="T152" s="5">
        <v>-10334000000</v>
      </c>
    </row>
    <row r="153" spans="3:22" ht="15.5" x14ac:dyDescent="0.35">
      <c r="C153" t="s">
        <v>2328</v>
      </c>
      <c r="K153" s="5">
        <v>188525000000</v>
      </c>
    </row>
    <row r="154" spans="3:22" ht="15.5" x14ac:dyDescent="0.35">
      <c r="C154" t="s">
        <v>573</v>
      </c>
      <c r="L154" s="5">
        <v>43757000000</v>
      </c>
      <c r="M154" s="5">
        <v>4753000000</v>
      </c>
      <c r="N154" s="5">
        <v>6838000000</v>
      </c>
      <c r="O154" s="5">
        <v>109390000000</v>
      </c>
      <c r="P154" s="5">
        <v>35844000000</v>
      </c>
      <c r="Q154" s="5">
        <v>7610000000</v>
      </c>
      <c r="R154" s="5">
        <v>6538000000</v>
      </c>
    </row>
    <row r="155" spans="3:22" ht="15.5" x14ac:dyDescent="0.35">
      <c r="C155" t="s">
        <v>1955</v>
      </c>
      <c r="D155" s="5">
        <v>43159000000</v>
      </c>
      <c r="E155" s="5">
        <v>123000000</v>
      </c>
      <c r="F155" s="5">
        <v>569000000</v>
      </c>
      <c r="G155" s="5">
        <v>51000000</v>
      </c>
      <c r="I155" s="5">
        <v>4133000000</v>
      </c>
      <c r="J155" s="5">
        <v>2001000000</v>
      </c>
      <c r="K155" s="5">
        <v>1489000000</v>
      </c>
      <c r="L155" s="5">
        <v>4562000000</v>
      </c>
      <c r="M155" s="5">
        <v>65798000000</v>
      </c>
      <c r="N155" s="5">
        <v>2292000000</v>
      </c>
      <c r="O155" s="5">
        <v>2481000000</v>
      </c>
      <c r="P155" s="5">
        <v>6405000000</v>
      </c>
      <c r="Q155" s="5">
        <v>90771000000</v>
      </c>
      <c r="R155" s="5">
        <v>220836000000</v>
      </c>
      <c r="S155" s="5">
        <v>297631000000</v>
      </c>
      <c r="T155" s="5">
        <v>316047000000</v>
      </c>
      <c r="U155" s="5">
        <v>48035000000</v>
      </c>
      <c r="V155" s="5">
        <v>7642000000</v>
      </c>
    </row>
    <row r="156" spans="3:22" ht="15.5" x14ac:dyDescent="0.35">
      <c r="C156" t="s">
        <v>2329</v>
      </c>
    </row>
    <row r="157" spans="3:22" ht="15.5" x14ac:dyDescent="0.35">
      <c r="C157" t="s">
        <v>1836</v>
      </c>
      <c r="S157" s="5">
        <v>-5454000000</v>
      </c>
      <c r="U157" s="5">
        <v>-374935000000</v>
      </c>
      <c r="V157" s="5">
        <v>-1341384000000</v>
      </c>
    </row>
    <row r="158" spans="3:22" ht="15.5" x14ac:dyDescent="0.35">
      <c r="C158" t="s">
        <v>2330</v>
      </c>
      <c r="N158" s="5">
        <v>-413406000000</v>
      </c>
    </row>
    <row r="159" spans="3:22" ht="15.5" x14ac:dyDescent="0.35">
      <c r="C159" t="s">
        <v>2331</v>
      </c>
      <c r="J159" s="5">
        <v>-11249000000</v>
      </c>
      <c r="K159" s="5">
        <v>-75136000000</v>
      </c>
      <c r="L159" s="5">
        <v>-155372000000</v>
      </c>
      <c r="U159" s="5">
        <v>-300000000000</v>
      </c>
      <c r="V159" s="5">
        <v>-95433000000</v>
      </c>
    </row>
    <row r="160" spans="3:22" ht="15.5" x14ac:dyDescent="0.35">
      <c r="C160" t="s">
        <v>1277</v>
      </c>
      <c r="S160" s="5">
        <v>308000000</v>
      </c>
    </row>
    <row r="161" spans="3:22" ht="15.5" x14ac:dyDescent="0.35">
      <c r="C161" t="s">
        <v>811</v>
      </c>
      <c r="O161" s="5">
        <v>-860000000</v>
      </c>
      <c r="P161" s="5">
        <v>-705000000</v>
      </c>
      <c r="R161" s="5">
        <v>-4162000000</v>
      </c>
    </row>
    <row r="162" spans="3:22" ht="15.5" x14ac:dyDescent="0.35">
      <c r="C162" t="s">
        <v>2332</v>
      </c>
      <c r="R162" s="5">
        <v>38120000000</v>
      </c>
    </row>
    <row r="163" spans="3:22" ht="15.5" x14ac:dyDescent="0.35">
      <c r="C163" t="s">
        <v>2333</v>
      </c>
    </row>
    <row r="164" spans="3:22" ht="15.5" x14ac:dyDescent="0.35">
      <c r="C164" t="s">
        <v>2334</v>
      </c>
      <c r="L164" s="5">
        <v>690625000000</v>
      </c>
      <c r="P164" s="5">
        <v>6006074000000</v>
      </c>
      <c r="Q164" s="5">
        <v>395588000000</v>
      </c>
      <c r="V164" s="5">
        <v>137244000000</v>
      </c>
    </row>
    <row r="165" spans="3:22" ht="15.5" x14ac:dyDescent="0.35">
      <c r="C165" t="s">
        <v>2335</v>
      </c>
      <c r="V165" s="5">
        <v>-60500000000</v>
      </c>
    </row>
    <row r="166" spans="3:22" ht="15.5" x14ac:dyDescent="0.35">
      <c r="C166" t="s">
        <v>2336</v>
      </c>
    </row>
    <row r="167" spans="3:22" ht="15.5" x14ac:dyDescent="0.35">
      <c r="C167" t="s">
        <v>1887</v>
      </c>
      <c r="D167" s="5">
        <v>138197000000</v>
      </c>
      <c r="E167" s="5">
        <v>449971000000</v>
      </c>
      <c r="F167" s="5">
        <v>675253000000</v>
      </c>
      <c r="G167" s="5">
        <v>315901000000</v>
      </c>
      <c r="I167" s="5">
        <v>1487020000000</v>
      </c>
      <c r="J167" s="5">
        <v>420265000000</v>
      </c>
      <c r="K167" s="5">
        <v>497426000000</v>
      </c>
      <c r="L167" s="5">
        <v>320684000000</v>
      </c>
      <c r="M167" s="5">
        <v>286680000000</v>
      </c>
      <c r="O167" s="5">
        <v>225735000000</v>
      </c>
    </row>
    <row r="168" spans="3:22" ht="15.5" x14ac:dyDescent="0.35">
      <c r="C168" t="s">
        <v>183</v>
      </c>
      <c r="D168" s="5">
        <v>-724280000000</v>
      </c>
      <c r="E168" s="5">
        <v>-191229000000</v>
      </c>
      <c r="F168" s="5">
        <v>187470000000</v>
      </c>
      <c r="G168" s="5">
        <v>-4318000000</v>
      </c>
      <c r="I168" s="5">
        <v>-336322000000</v>
      </c>
      <c r="J168" s="5">
        <v>-505670000000</v>
      </c>
      <c r="K168" s="5">
        <v>-597097000000</v>
      </c>
      <c r="L168" s="5">
        <v>-730762000000</v>
      </c>
      <c r="M168" s="5">
        <v>-200802000000</v>
      </c>
      <c r="N168" s="5">
        <v>-124003000000</v>
      </c>
      <c r="O168" s="5">
        <v>-1897279000000</v>
      </c>
      <c r="P168" s="5">
        <v>-2927155000000</v>
      </c>
      <c r="Q168" s="5">
        <v>-669178000000</v>
      </c>
      <c r="R168" s="5">
        <v>143080000000</v>
      </c>
      <c r="S168" s="5">
        <v>-269078000000</v>
      </c>
      <c r="T168" s="5">
        <v>1711766000000</v>
      </c>
      <c r="U168" s="5">
        <v>1368326000000</v>
      </c>
      <c r="V168" s="5">
        <v>2857329000000</v>
      </c>
    </row>
    <row r="169" spans="3:22" ht="15.5" x14ac:dyDescent="0.35">
      <c r="C169" t="s">
        <v>779</v>
      </c>
      <c r="D169" s="5">
        <v>161387000000</v>
      </c>
      <c r="E169" s="5">
        <v>168493000000</v>
      </c>
      <c r="F169" s="5">
        <v>324550000000</v>
      </c>
      <c r="G169" s="5">
        <v>162083000000</v>
      </c>
      <c r="I169" s="5">
        <v>795954000000</v>
      </c>
      <c r="J169" s="5">
        <v>578459000000</v>
      </c>
      <c r="K169" s="5">
        <v>593056000000</v>
      </c>
      <c r="L169" s="5">
        <v>507676000000</v>
      </c>
      <c r="M169" s="5">
        <v>936510000000</v>
      </c>
      <c r="N169" s="5">
        <v>1550244000000</v>
      </c>
      <c r="O169" s="5">
        <v>1664042000000</v>
      </c>
      <c r="P169" s="5">
        <v>608242000000</v>
      </c>
      <c r="Q169" s="5">
        <v>1031214000000</v>
      </c>
      <c r="R169" s="5">
        <v>4388550000000</v>
      </c>
      <c r="S169" s="5">
        <v>3186524000000</v>
      </c>
    </row>
    <row r="170" spans="3:22" ht="15.5" x14ac:dyDescent="0.35">
      <c r="C170" t="s">
        <v>1492</v>
      </c>
      <c r="T170" s="5">
        <v>-9324725000000</v>
      </c>
      <c r="U170" s="5">
        <v>-5298832000000</v>
      </c>
      <c r="V170" s="5">
        <v>-637453000000</v>
      </c>
    </row>
    <row r="171" spans="3:22" ht="15.5" x14ac:dyDescent="0.35">
      <c r="C171" t="s">
        <v>380</v>
      </c>
      <c r="L171" s="5">
        <v>164066000000</v>
      </c>
      <c r="M171" s="5">
        <v>624176000000</v>
      </c>
      <c r="N171" s="5">
        <v>502793000000</v>
      </c>
      <c r="O171" s="5">
        <v>446809000000</v>
      </c>
      <c r="P171" s="5">
        <v>550000000000</v>
      </c>
      <c r="Q171" s="5">
        <v>3112227000000</v>
      </c>
      <c r="R171" s="5">
        <v>2948911000000</v>
      </c>
      <c r="S171" s="5">
        <v>3583716000000</v>
      </c>
    </row>
    <row r="172" spans="3:22" ht="15.5" x14ac:dyDescent="0.35">
      <c r="C172" t="s">
        <v>368</v>
      </c>
      <c r="L172" s="5">
        <v>-94125000000</v>
      </c>
      <c r="M172" s="5">
        <v>-353653000000</v>
      </c>
      <c r="N172" s="5">
        <v>-92463000000</v>
      </c>
      <c r="O172" s="5">
        <v>-301137000000</v>
      </c>
      <c r="P172" s="5">
        <v>-3517039000000</v>
      </c>
      <c r="Q172" s="5">
        <v>-97982000000</v>
      </c>
      <c r="R172" s="5">
        <v>-3019528000000</v>
      </c>
      <c r="S172" s="5">
        <v>-3954482000000</v>
      </c>
    </row>
    <row r="173" spans="3:22" ht="15.5" x14ac:dyDescent="0.35">
      <c r="C173" t="s">
        <v>475</v>
      </c>
      <c r="D173" s="5">
        <v>-139165000000</v>
      </c>
      <c r="E173" s="5">
        <v>-358664000000</v>
      </c>
      <c r="F173" s="5">
        <v>-135920000000</v>
      </c>
      <c r="G173" s="5">
        <v>-164232000000</v>
      </c>
      <c r="I173" s="5">
        <v>-601078000000</v>
      </c>
      <c r="J173" s="5">
        <v>-575696000000</v>
      </c>
      <c r="K173" s="5">
        <v>-592876000000</v>
      </c>
      <c r="L173" s="5">
        <v>-561282000000</v>
      </c>
      <c r="M173" s="5">
        <v>-912872000000</v>
      </c>
      <c r="N173" s="5">
        <v>-1680813000000</v>
      </c>
      <c r="O173" s="5">
        <v>-1751118000000</v>
      </c>
      <c r="P173" s="5">
        <v>-586119000000</v>
      </c>
      <c r="Q173" s="5">
        <v>-1345518000000</v>
      </c>
      <c r="R173" s="5">
        <v>-4344709000000</v>
      </c>
      <c r="S173" s="5">
        <v>-3040510000000</v>
      </c>
    </row>
    <row r="174" spans="3:22" ht="15.5" x14ac:dyDescent="0.35">
      <c r="C174" t="s">
        <v>2337</v>
      </c>
      <c r="S174" s="5">
        <v>-4000000</v>
      </c>
      <c r="T174" s="5">
        <v>-2000000</v>
      </c>
      <c r="U174" s="5">
        <v>-2550000000</v>
      </c>
      <c r="V174" s="5">
        <v>-33484000000</v>
      </c>
    </row>
    <row r="175" spans="3:22" ht="15.5" x14ac:dyDescent="0.35">
      <c r="C175" t="s">
        <v>2097</v>
      </c>
      <c r="U175" s="5">
        <v>1521949000000</v>
      </c>
      <c r="V175" s="5">
        <v>867436000000</v>
      </c>
    </row>
    <row r="176" spans="3:22" ht="15.5" x14ac:dyDescent="0.35">
      <c r="C176" t="s">
        <v>2338</v>
      </c>
    </row>
    <row r="177" spans="3:22" ht="15.5" x14ac:dyDescent="0.35">
      <c r="C177" t="s">
        <v>383</v>
      </c>
      <c r="U177" s="5">
        <v>-120612000000</v>
      </c>
    </row>
    <row r="178" spans="3:22" ht="15.5" x14ac:dyDescent="0.35">
      <c r="C178" t="s">
        <v>1574</v>
      </c>
      <c r="D178" s="5">
        <v>315000000</v>
      </c>
      <c r="P178" s="5">
        <v>-18071000000</v>
      </c>
      <c r="Q178" s="5">
        <v>-96428000000</v>
      </c>
      <c r="R178" s="5">
        <v>-20570000000</v>
      </c>
      <c r="S178" s="5">
        <v>-14129000000</v>
      </c>
      <c r="T178" s="5">
        <v>-29000000</v>
      </c>
      <c r="U178" s="5">
        <v>-129470000000</v>
      </c>
    </row>
    <row r="179" spans="3:22" ht="15.5" x14ac:dyDescent="0.35">
      <c r="C179" t="s">
        <v>2339</v>
      </c>
      <c r="T179" s="5">
        <v>510000000000</v>
      </c>
    </row>
    <row r="180" spans="3:22" ht="15.5" x14ac:dyDescent="0.35">
      <c r="C180" t="s">
        <v>2340</v>
      </c>
    </row>
    <row r="181" spans="3:22" ht="15.5" x14ac:dyDescent="0.35">
      <c r="C181" t="s">
        <v>1696</v>
      </c>
      <c r="V181" s="5">
        <v>1010000000000</v>
      </c>
    </row>
    <row r="182" spans="3:22" ht="15.5" x14ac:dyDescent="0.35">
      <c r="C182" t="s">
        <v>582</v>
      </c>
      <c r="T182" s="5">
        <v>2394400000000</v>
      </c>
    </row>
    <row r="183" spans="3:22" ht="15.5" x14ac:dyDescent="0.35">
      <c r="C183" t="s">
        <v>577</v>
      </c>
      <c r="T183" s="5">
        <v>-66982000000</v>
      </c>
    </row>
    <row r="184" spans="3:22" ht="15.5" x14ac:dyDescent="0.35">
      <c r="C184" t="s">
        <v>1493</v>
      </c>
      <c r="Q184" s="5">
        <v>-2729660000000</v>
      </c>
    </row>
    <row r="185" spans="3:22" ht="15.5" x14ac:dyDescent="0.35">
      <c r="C185" t="s">
        <v>568</v>
      </c>
      <c r="T185" s="5">
        <v>-22692000000</v>
      </c>
    </row>
    <row r="186" spans="3:22" ht="15.5" x14ac:dyDescent="0.35">
      <c r="C186" t="s">
        <v>479</v>
      </c>
      <c r="D186" s="5">
        <v>-745726000000</v>
      </c>
      <c r="I186" s="5">
        <v>-525579000000</v>
      </c>
      <c r="J186" s="5">
        <v>-503031000000</v>
      </c>
      <c r="K186" s="5">
        <v>-589444000000</v>
      </c>
      <c r="L186" s="5">
        <v>-783610000000</v>
      </c>
      <c r="M186" s="5">
        <v>-496308000000</v>
      </c>
      <c r="N186" s="5">
        <v>-387904000000</v>
      </c>
      <c r="O186" s="5">
        <v>-2065254000000</v>
      </c>
      <c r="Q186" s="5">
        <v>-550632000000</v>
      </c>
      <c r="R186" s="5">
        <v>-115827000000</v>
      </c>
      <c r="S186" s="5">
        <v>-30501000000</v>
      </c>
      <c r="T186" s="5">
        <v>1923000000</v>
      </c>
      <c r="V186" s="5">
        <v>-228810000000</v>
      </c>
    </row>
    <row r="187" spans="3:22" ht="15.5" x14ac:dyDescent="0.35">
      <c r="C187" t="s">
        <v>510</v>
      </c>
      <c r="D187" s="5">
        <v>-1071000000</v>
      </c>
      <c r="E187" s="5">
        <v>-1058000000</v>
      </c>
      <c r="F187" s="5">
        <v>-1160000000</v>
      </c>
      <c r="G187" s="5">
        <v>-2168000000</v>
      </c>
      <c r="I187" s="5">
        <v>-5599000000</v>
      </c>
      <c r="J187" s="5">
        <v>-5386000000</v>
      </c>
      <c r="K187" s="5">
        <v>-7819000000</v>
      </c>
      <c r="L187" s="5">
        <v>-7230000000</v>
      </c>
      <c r="M187" s="5">
        <v>-3400000000</v>
      </c>
      <c r="N187" s="5">
        <v>-22694000000</v>
      </c>
    </row>
    <row r="188" spans="3:22" ht="15.5" x14ac:dyDescent="0.35">
      <c r="C188" t="s">
        <v>1120</v>
      </c>
      <c r="D188" s="5">
        <v>-20000000</v>
      </c>
      <c r="G188" s="5">
        <v>-1000000</v>
      </c>
      <c r="I188" s="5">
        <v>-20000000</v>
      </c>
      <c r="J188" s="5">
        <v>-16000000</v>
      </c>
      <c r="K188" s="5">
        <v>-14000000</v>
      </c>
      <c r="L188" s="5">
        <v>-14000000</v>
      </c>
      <c r="M188" s="5">
        <v>-8000000</v>
      </c>
      <c r="N188" s="5">
        <v>-4000000</v>
      </c>
      <c r="O188" s="5">
        <v>-11000000</v>
      </c>
      <c r="P188" s="5">
        <v>-12000000</v>
      </c>
      <c r="Q188" s="5">
        <v>-9000000</v>
      </c>
      <c r="R188" s="5">
        <v>210000000</v>
      </c>
    </row>
    <row r="189" spans="3:22" ht="15.5" x14ac:dyDescent="0.35">
      <c r="C189" t="s">
        <v>2341</v>
      </c>
      <c r="R189" s="5">
        <v>299505000000</v>
      </c>
    </row>
    <row r="190" spans="3:22" ht="15.5" x14ac:dyDescent="0.35">
      <c r="C190" t="s">
        <v>391</v>
      </c>
      <c r="D190" s="5">
        <v>-160227000000</v>
      </c>
      <c r="E190" s="5">
        <v>-57512000000</v>
      </c>
      <c r="F190" s="5">
        <v>294033000000</v>
      </c>
      <c r="G190" s="5">
        <v>178972000000</v>
      </c>
      <c r="I190" s="5">
        <v>-239786000000</v>
      </c>
      <c r="J190" s="5">
        <v>131238000000</v>
      </c>
      <c r="K190" s="5">
        <v>-281459000000</v>
      </c>
      <c r="L190" s="5">
        <v>150547000000</v>
      </c>
      <c r="M190" s="5">
        <v>217836000000</v>
      </c>
      <c r="N190" s="5">
        <v>-198417000000</v>
      </c>
      <c r="O190" s="5">
        <v>-2203138000000</v>
      </c>
      <c r="P190" s="5">
        <v>2791039000000</v>
      </c>
      <c r="Q190" s="5">
        <v>-43972000000</v>
      </c>
      <c r="R190" s="5">
        <v>-198508000000</v>
      </c>
      <c r="S190" s="5">
        <v>61852000000</v>
      </c>
      <c r="T190" s="5">
        <v>318986000000</v>
      </c>
      <c r="U190" s="5">
        <v>-89057000000</v>
      </c>
      <c r="V190" s="5">
        <v>1025723000000</v>
      </c>
    </row>
    <row r="191" spans="3:22" ht="15.5" x14ac:dyDescent="0.35">
      <c r="C191" t="s">
        <v>193</v>
      </c>
      <c r="E191" s="5">
        <v>1642768000000</v>
      </c>
      <c r="F191" s="5">
        <v>-695000000</v>
      </c>
      <c r="I191" s="5">
        <v>1867230000000</v>
      </c>
      <c r="J191" s="5">
        <v>1711698000000</v>
      </c>
      <c r="K191" s="5">
        <v>1998974000000</v>
      </c>
      <c r="L191" s="5">
        <v>1848427000000</v>
      </c>
      <c r="M191" s="5">
        <v>1630591000000</v>
      </c>
      <c r="N191" s="5">
        <v>1829008000000</v>
      </c>
      <c r="O191" s="5">
        <v>4032146000000</v>
      </c>
      <c r="P191" s="5">
        <v>1241107000000</v>
      </c>
      <c r="Q191" s="5">
        <v>1285079000000</v>
      </c>
      <c r="R191" s="5">
        <v>1483587000000</v>
      </c>
      <c r="S191" s="5">
        <v>1421735000000</v>
      </c>
      <c r="T191" s="5">
        <v>1102749000000</v>
      </c>
      <c r="U191" s="5">
        <v>1191806000000</v>
      </c>
      <c r="V191" s="5">
        <v>166083000000</v>
      </c>
    </row>
    <row r="192" spans="3:22" ht="15.5" x14ac:dyDescent="0.35">
      <c r="C192" t="s">
        <v>2342</v>
      </c>
      <c r="D192" s="5">
        <v>21708000000</v>
      </c>
      <c r="E192" s="5">
        <v>4943000000</v>
      </c>
      <c r="F192" s="5">
        <v>8246000000</v>
      </c>
      <c r="G192" s="5">
        <v>5946000000</v>
      </c>
      <c r="I192" s="5">
        <v>15324000000</v>
      </c>
      <c r="J192" s="5">
        <v>24294000000</v>
      </c>
      <c r="K192" s="5">
        <v>-5426000000</v>
      </c>
    </row>
    <row r="193" spans="2:22" ht="15.5" x14ac:dyDescent="0.35">
      <c r="C193" t="s">
        <v>2343</v>
      </c>
    </row>
    <row r="194" spans="2:22" ht="15.5" x14ac:dyDescent="0.35">
      <c r="C194" t="s">
        <v>195</v>
      </c>
      <c r="D194" s="5">
        <v>-138519000000</v>
      </c>
      <c r="E194" s="5">
        <v>1590199000000</v>
      </c>
      <c r="F194" s="5">
        <v>301584000000</v>
      </c>
      <c r="G194" s="5">
        <v>184918000000</v>
      </c>
      <c r="I194" s="5">
        <v>1642768000000</v>
      </c>
      <c r="J194" s="5">
        <v>1867230000000</v>
      </c>
      <c r="K194" s="5">
        <v>1712089000000</v>
      </c>
      <c r="L194" s="5">
        <v>1998974000000</v>
      </c>
      <c r="M194" s="5">
        <v>1848427000000</v>
      </c>
      <c r="N194" s="5">
        <v>1630591000000</v>
      </c>
      <c r="O194" s="5">
        <v>1829008000000</v>
      </c>
      <c r="P194" s="5">
        <v>4032146000000</v>
      </c>
      <c r="Q194" s="5">
        <v>1241107000000</v>
      </c>
      <c r="R194" s="5">
        <v>1285079000000</v>
      </c>
      <c r="S194" s="5">
        <v>1483587000000</v>
      </c>
      <c r="T194" s="5">
        <v>1421735000000</v>
      </c>
      <c r="U194" s="5">
        <v>1102749000000</v>
      </c>
      <c r="V194" s="5">
        <v>1191806000000</v>
      </c>
    </row>
    <row r="196" spans="2:22" ht="15.5" x14ac:dyDescent="0.35">
      <c r="B196" t="s">
        <v>196</v>
      </c>
      <c r="C196" t="s">
        <v>12</v>
      </c>
      <c r="D196" s="5">
        <v>4390000000</v>
      </c>
      <c r="E196" s="5">
        <v>4390000000</v>
      </c>
      <c r="F196" s="5">
        <v>4390000000</v>
      </c>
      <c r="G196" s="5">
        <v>4460000000</v>
      </c>
      <c r="I196" s="5">
        <v>4390000000</v>
      </c>
      <c r="J196" s="5">
        <v>4460000000</v>
      </c>
      <c r="K196" s="5">
        <v>4460000000</v>
      </c>
      <c r="L196" s="5">
        <v>4460000000</v>
      </c>
      <c r="M196" s="5">
        <v>4460000000</v>
      </c>
      <c r="N196" s="5">
        <v>4460000000</v>
      </c>
      <c r="O196" s="5">
        <v>4460000000</v>
      </c>
      <c r="P196" s="5">
        <v>4460000000</v>
      </c>
      <c r="Q196" s="5">
        <v>4460000000</v>
      </c>
      <c r="R196" s="5">
        <v>4460000000</v>
      </c>
      <c r="S196" s="5">
        <v>4460000000</v>
      </c>
      <c r="T196" s="5">
        <v>4460000000</v>
      </c>
      <c r="U196" s="5">
        <v>4460000000</v>
      </c>
      <c r="V196" s="5">
        <v>0</v>
      </c>
    </row>
    <row r="197" spans="2:22" ht="15.5" x14ac:dyDescent="0.35">
      <c r="C197" t="s">
        <v>197</v>
      </c>
      <c r="D197" s="6">
        <v>37.159999999999997</v>
      </c>
      <c r="E197" s="6">
        <v>39.43</v>
      </c>
      <c r="F197" s="6">
        <v>12.58</v>
      </c>
      <c r="G197" s="6">
        <v>35.35</v>
      </c>
    </row>
    <row r="198" spans="2:22" ht="15.5" x14ac:dyDescent="0.35">
      <c r="C198" t="s">
        <v>198</v>
      </c>
      <c r="D198" s="6">
        <v>25.43</v>
      </c>
      <c r="E198" s="6">
        <v>24.85</v>
      </c>
      <c r="F198" s="6">
        <v>76.709999999999994</v>
      </c>
      <c r="G198" s="6">
        <v>26.45</v>
      </c>
    </row>
    <row r="199" spans="2:22" ht="15.5" x14ac:dyDescent="0.35">
      <c r="C199" t="s">
        <v>73</v>
      </c>
      <c r="D199" s="6">
        <v>1.1200000000000001</v>
      </c>
      <c r="E199" s="6">
        <v>1.07</v>
      </c>
      <c r="F199" s="6">
        <v>0.9</v>
      </c>
      <c r="G199" s="6">
        <v>1.03</v>
      </c>
    </row>
    <row r="200" spans="2:22" ht="15.5" x14ac:dyDescent="0.35">
      <c r="C200" t="s">
        <v>199</v>
      </c>
      <c r="D200" s="5">
        <v>196780000000</v>
      </c>
      <c r="E200" s="5">
        <v>215340000000</v>
      </c>
      <c r="F200" s="5">
        <v>231350000000</v>
      </c>
      <c r="G200" s="5">
        <v>218040000000</v>
      </c>
    </row>
    <row r="201" spans="2:22" ht="15.5" x14ac:dyDescent="0.35">
      <c r="C201" t="s">
        <v>200</v>
      </c>
      <c r="D201" s="6">
        <v>2.07E-2</v>
      </c>
      <c r="E201" s="6">
        <v>2.0799999999999999E-2</v>
      </c>
      <c r="F201" s="6">
        <v>6.5000000000000006E-3</v>
      </c>
      <c r="G201" s="6">
        <v>1.7399999999999999E-2</v>
      </c>
    </row>
    <row r="202" spans="2:22" ht="15.5" x14ac:dyDescent="0.35">
      <c r="C202" t="s">
        <v>201</v>
      </c>
      <c r="D202" s="6">
        <v>2.9300000000000003E-2</v>
      </c>
      <c r="E202" s="6">
        <v>2.81E-2</v>
      </c>
      <c r="F202" s="6">
        <v>9.1999999999999998E-3</v>
      </c>
      <c r="G202" s="6">
        <v>2.5899999999999999E-2</v>
      </c>
    </row>
    <row r="203" spans="2:22" ht="15.5" x14ac:dyDescent="0.35">
      <c r="C203" t="s">
        <v>202</v>
      </c>
      <c r="D203" s="6">
        <v>2.9300000000000003E-2</v>
      </c>
      <c r="E203" s="6">
        <v>3.1400000000000004E-2</v>
      </c>
      <c r="F203" s="6">
        <v>3.3500000000000002E-2</v>
      </c>
      <c r="G203" s="6">
        <v>2.9700000000000001E-2</v>
      </c>
    </row>
    <row r="204" spans="2:22" ht="15.5" x14ac:dyDescent="0.35">
      <c r="C204" t="s">
        <v>203</v>
      </c>
      <c r="D204" s="6">
        <v>24.93</v>
      </c>
      <c r="E204" s="6">
        <v>91.62</v>
      </c>
      <c r="F204" s="6">
        <v>4.0599999999999996</v>
      </c>
      <c r="G204" s="6">
        <v>316.48</v>
      </c>
    </row>
    <row r="205" spans="2:22" ht="15.5" x14ac:dyDescent="0.35">
      <c r="C205" t="s">
        <v>204</v>
      </c>
      <c r="D205" s="5">
        <v>5567000000000</v>
      </c>
      <c r="E205" s="5">
        <v>6150000000000</v>
      </c>
      <c r="F205" s="5">
        <v>5982000000000</v>
      </c>
      <c r="G205" s="5">
        <v>6102000000000</v>
      </c>
    </row>
    <row r="206" spans="2:22" ht="15.5" x14ac:dyDescent="0.35">
      <c r="C206" t="s">
        <v>205</v>
      </c>
      <c r="D206" s="6">
        <v>0.74</v>
      </c>
      <c r="E206" s="6">
        <v>0.7</v>
      </c>
      <c r="F206" s="6">
        <v>0.71</v>
      </c>
      <c r="G206" s="6">
        <v>0.68</v>
      </c>
    </row>
    <row r="207" spans="2:22" ht="15.5" x14ac:dyDescent="0.35">
      <c r="C207" t="s">
        <v>206</v>
      </c>
      <c r="D207" s="6">
        <v>1268.94</v>
      </c>
      <c r="E207" s="6">
        <v>1401.78</v>
      </c>
      <c r="F207" s="6">
        <v>1363.67</v>
      </c>
      <c r="G207" s="6">
        <v>1367.28</v>
      </c>
    </row>
    <row r="208" spans="2:22" ht="15.5" x14ac:dyDescent="0.35">
      <c r="C208" t="s">
        <v>207</v>
      </c>
      <c r="D208" s="6">
        <v>0.76</v>
      </c>
      <c r="E208" s="6">
        <v>0.71</v>
      </c>
      <c r="F208" s="6">
        <v>0.72</v>
      </c>
      <c r="G208" s="6">
        <v>0.69</v>
      </c>
    </row>
    <row r="209" spans="3:22" ht="15.5" x14ac:dyDescent="0.35">
      <c r="C209" t="s">
        <v>208</v>
      </c>
      <c r="D209" s="6">
        <v>1251.3</v>
      </c>
      <c r="E209" s="6">
        <v>1383.35</v>
      </c>
      <c r="F209" s="6">
        <v>1344.29</v>
      </c>
      <c r="G209" s="6">
        <v>1347.27</v>
      </c>
    </row>
    <row r="210" spans="3:22" ht="15.5" x14ac:dyDescent="0.35">
      <c r="C210" t="s">
        <v>209</v>
      </c>
      <c r="D210" s="5">
        <v>37000000000</v>
      </c>
      <c r="E210" s="5">
        <v>15000000000</v>
      </c>
      <c r="F210" s="5">
        <v>205000000000</v>
      </c>
      <c r="G210" s="5">
        <v>16000000000</v>
      </c>
    </row>
    <row r="211" spans="3:22" ht="15.5" x14ac:dyDescent="0.35">
      <c r="C211" t="s">
        <v>210</v>
      </c>
    </row>
    <row r="212" spans="3:22" ht="15.5" x14ac:dyDescent="0.35">
      <c r="C212" t="s">
        <v>211</v>
      </c>
      <c r="D212" s="5">
        <v>5567000000000</v>
      </c>
      <c r="E212" s="5">
        <v>6150000000000</v>
      </c>
      <c r="F212" s="5">
        <v>5982000000000</v>
      </c>
      <c r="G212" s="5">
        <v>6102000000000</v>
      </c>
    </row>
    <row r="213" spans="3:22" ht="15.5" x14ac:dyDescent="0.35">
      <c r="C213" t="s">
        <v>24</v>
      </c>
      <c r="D213" s="5">
        <v>37000000000</v>
      </c>
      <c r="E213" s="5">
        <v>15000000000</v>
      </c>
      <c r="F213" s="5">
        <v>205000000000</v>
      </c>
      <c r="G213" s="5">
        <v>16000000000</v>
      </c>
    </row>
    <row r="214" spans="3:22" ht="15.5" x14ac:dyDescent="0.35">
      <c r="C214" t="s">
        <v>21</v>
      </c>
      <c r="D214" s="5">
        <v>-1415000000000</v>
      </c>
      <c r="E214" s="5">
        <v>-1575000000000</v>
      </c>
      <c r="F214" s="5">
        <v>-1438000000000</v>
      </c>
      <c r="G214" s="5">
        <v>-1325000000000</v>
      </c>
    </row>
    <row r="215" spans="3:22" ht="15.5" x14ac:dyDescent="0.35">
      <c r="C215" t="s">
        <v>212</v>
      </c>
      <c r="D215" s="5">
        <v>1358000000000</v>
      </c>
      <c r="E215" s="5">
        <v>1815000000000</v>
      </c>
      <c r="F215" s="5">
        <v>1699000000000</v>
      </c>
      <c r="G215" s="5">
        <v>1267000000000</v>
      </c>
    </row>
    <row r="216" spans="3:22" ht="15.5" x14ac:dyDescent="0.35">
      <c r="C216" t="s">
        <v>213</v>
      </c>
      <c r="D216" s="5">
        <v>592000000000</v>
      </c>
      <c r="E216" s="5">
        <v>164000000000</v>
      </c>
      <c r="F216" s="5">
        <v>-40000000000</v>
      </c>
      <c r="G216" s="5">
        <v>248000000000</v>
      </c>
    </row>
    <row r="217" spans="3:22" ht="15.5" x14ac:dyDescent="0.35">
      <c r="C217" t="s">
        <v>214</v>
      </c>
      <c r="D217" s="5">
        <v>-78000000000</v>
      </c>
      <c r="E217" s="5">
        <v>-15000000000</v>
      </c>
      <c r="F217" s="5">
        <v>-4000000000</v>
      </c>
      <c r="G217" s="5">
        <v>-18000000000</v>
      </c>
    </row>
    <row r="218" spans="3:22" ht="15.5" x14ac:dyDescent="0.35">
      <c r="C218" t="s">
        <v>13</v>
      </c>
      <c r="D218" s="5">
        <v>514000000000</v>
      </c>
      <c r="E218" s="5">
        <v>149000000000</v>
      </c>
      <c r="F218" s="5">
        <v>-44000000000</v>
      </c>
      <c r="G218" s="5">
        <v>229000000000</v>
      </c>
    </row>
    <row r="219" spans="3:22" ht="15.5" x14ac:dyDescent="0.35">
      <c r="C219" t="s">
        <v>16</v>
      </c>
      <c r="D219" s="6">
        <v>117.05</v>
      </c>
      <c r="E219" s="6">
        <v>34.020000000000003</v>
      </c>
      <c r="F219" s="6">
        <v>-10.050000000000001</v>
      </c>
      <c r="G219" s="6">
        <v>51.39</v>
      </c>
    </row>
    <row r="220" spans="3:22" ht="15.5" x14ac:dyDescent="0.35">
      <c r="C220" t="s">
        <v>58</v>
      </c>
      <c r="I220" s="6">
        <v>105.29</v>
      </c>
      <c r="J220" s="6">
        <v>128.22999999999999</v>
      </c>
      <c r="K220" s="6">
        <v>117.77</v>
      </c>
      <c r="L220" s="6">
        <v>148.27000000000001</v>
      </c>
      <c r="M220" s="6">
        <v>92.26</v>
      </c>
      <c r="N220" s="6">
        <v>26.51</v>
      </c>
      <c r="O220" s="6">
        <v>97.04</v>
      </c>
      <c r="P220" s="6">
        <v>820.14</v>
      </c>
      <c r="Q220" s="6">
        <v>86.13</v>
      </c>
      <c r="R220" s="6">
        <v>80.83</v>
      </c>
      <c r="S220" s="6">
        <v>63.85</v>
      </c>
      <c r="T220" s="6">
        <v>109.16</v>
      </c>
      <c r="U220" s="6">
        <v>117.97</v>
      </c>
      <c r="V220" s="6">
        <v>290236.99</v>
      </c>
    </row>
    <row r="221" spans="3:22" ht="15.5" x14ac:dyDescent="0.35">
      <c r="C221" t="s">
        <v>72</v>
      </c>
      <c r="I221" s="6">
        <v>9.17</v>
      </c>
      <c r="J221" s="6">
        <v>7.68</v>
      </c>
      <c r="K221" s="6">
        <v>8.92</v>
      </c>
      <c r="L221" s="6">
        <v>7.55</v>
      </c>
      <c r="M221" s="6">
        <v>12.41</v>
      </c>
      <c r="N221" s="6">
        <v>18.63</v>
      </c>
      <c r="O221" s="6">
        <v>6.85</v>
      </c>
      <c r="P221" s="6">
        <v>1.1000000000000001</v>
      </c>
      <c r="Q221" s="6">
        <v>11.26</v>
      </c>
      <c r="R221" s="6">
        <v>10.14</v>
      </c>
      <c r="S221" s="6">
        <v>7.66</v>
      </c>
      <c r="T221" s="6">
        <v>7.24</v>
      </c>
      <c r="U221" s="6">
        <v>10.85</v>
      </c>
      <c r="V221" s="5">
        <v>0</v>
      </c>
    </row>
    <row r="222" spans="3:22" ht="15.5" x14ac:dyDescent="0.35">
      <c r="C222" t="s">
        <v>75</v>
      </c>
      <c r="I222" s="6">
        <v>0.26</v>
      </c>
      <c r="J222" s="6">
        <v>0.27</v>
      </c>
      <c r="K222" s="6">
        <v>0.34</v>
      </c>
      <c r="L222" s="6">
        <v>0.39</v>
      </c>
      <c r="M222" s="6">
        <v>0.4</v>
      </c>
      <c r="N222" s="6">
        <v>0.2</v>
      </c>
      <c r="O222" s="6">
        <v>0.18</v>
      </c>
      <c r="P222" s="6">
        <v>0.25</v>
      </c>
      <c r="Q222" s="6">
        <v>0.27</v>
      </c>
      <c r="R222" s="6">
        <v>0.21</v>
      </c>
      <c r="S222" s="6">
        <v>0.13</v>
      </c>
      <c r="T222" s="6">
        <v>0.22</v>
      </c>
      <c r="U222" s="6">
        <v>0.41</v>
      </c>
      <c r="V222" s="5">
        <v>0</v>
      </c>
    </row>
    <row r="223" spans="3:22" ht="15.5" x14ac:dyDescent="0.35">
      <c r="C223" t="s">
        <v>215</v>
      </c>
      <c r="I223" s="5">
        <v>766450000000</v>
      </c>
      <c r="J223" s="5">
        <v>783800000000</v>
      </c>
      <c r="K223" s="5">
        <v>567310000000</v>
      </c>
      <c r="L223" s="5">
        <v>727470000000</v>
      </c>
      <c r="M223" s="5">
        <v>841930000000</v>
      </c>
      <c r="N223" s="5">
        <v>668130000000</v>
      </c>
      <c r="O223" s="5">
        <v>871880000000</v>
      </c>
      <c r="P223" s="5">
        <v>878320000000</v>
      </c>
    </row>
    <row r="224" spans="3:22" ht="15.5" x14ac:dyDescent="0.35">
      <c r="C224" t="s">
        <v>216</v>
      </c>
      <c r="I224" s="6">
        <v>5.4100000000000002E-2</v>
      </c>
      <c r="J224" s="6">
        <v>6.5799999999999997E-2</v>
      </c>
      <c r="K224" s="6">
        <v>6.4000000000000001E-2</v>
      </c>
      <c r="L224" s="6">
        <v>7.4400000000000008E-2</v>
      </c>
      <c r="M224" s="6">
        <v>4.1700000000000001E-2</v>
      </c>
      <c r="N224" s="6">
        <v>1.2800000000000001E-2</v>
      </c>
      <c r="O224" s="6">
        <v>4.53E-2</v>
      </c>
      <c r="P224" s="6">
        <v>0.30649999999999999</v>
      </c>
      <c r="Q224" s="6">
        <v>3.95E-2</v>
      </c>
      <c r="R224" s="6">
        <v>2.4199999999999999E-2</v>
      </c>
      <c r="S224" s="6">
        <v>1.9699999999999999E-2</v>
      </c>
      <c r="T224" s="6">
        <v>3.49E-2</v>
      </c>
      <c r="U224" s="6">
        <v>4.6900000000000004E-2</v>
      </c>
      <c r="V224" s="6">
        <v>4.1200000000000001E-2</v>
      </c>
    </row>
    <row r="225" spans="3:22" ht="15.5" x14ac:dyDescent="0.35">
      <c r="C225" t="s">
        <v>217</v>
      </c>
      <c r="I225" s="6">
        <v>7.7199999999999991E-2</v>
      </c>
      <c r="J225" s="6">
        <v>9.4899999999999998E-2</v>
      </c>
      <c r="K225" s="6">
        <v>8.8300000000000003E-2</v>
      </c>
      <c r="L225" s="6">
        <v>0.107</v>
      </c>
      <c r="M225" s="6">
        <v>6.5799999999999997E-2</v>
      </c>
      <c r="N225" s="6">
        <v>1.8700000000000001E-2</v>
      </c>
      <c r="O225" s="6">
        <v>6.1100000000000002E-2</v>
      </c>
      <c r="P225" s="6">
        <v>0.4244</v>
      </c>
      <c r="Q225" s="6">
        <v>8.5000000000000006E-2</v>
      </c>
      <c r="R225" s="6">
        <v>7.400000000000001E-2</v>
      </c>
      <c r="S225" s="6">
        <v>6.2100000000000002E-2</v>
      </c>
      <c r="T225" s="6">
        <v>0.10730000000000001</v>
      </c>
      <c r="U225" s="6">
        <v>0.127</v>
      </c>
      <c r="V225" s="6">
        <v>0.2364</v>
      </c>
    </row>
    <row r="226" spans="3:22" ht="15.5" x14ac:dyDescent="0.35">
      <c r="C226" t="s">
        <v>218</v>
      </c>
      <c r="I226" s="6">
        <v>0.11119999999999999</v>
      </c>
      <c r="J226" s="6">
        <v>0.1142</v>
      </c>
      <c r="K226" s="6">
        <v>7.3700000000000002E-2</v>
      </c>
      <c r="L226" s="6">
        <v>7.1399999999999991E-2</v>
      </c>
      <c r="M226" s="6">
        <v>6.2899999999999998E-2</v>
      </c>
      <c r="N226" s="6">
        <v>4.53E-2</v>
      </c>
      <c r="O226" s="6">
        <v>6.4500000000000002E-2</v>
      </c>
      <c r="P226" s="6">
        <v>5.8499999999999996E-2</v>
      </c>
      <c r="Q226" s="6">
        <v>8.8100000000000012E-2</v>
      </c>
      <c r="R226" s="6">
        <v>0.08</v>
      </c>
      <c r="S226" s="6">
        <v>7.0699999999999999E-2</v>
      </c>
      <c r="T226" s="6">
        <v>0.10529999999999999</v>
      </c>
      <c r="U226" s="6">
        <v>0.15109999999999998</v>
      </c>
      <c r="V226" s="6">
        <v>0.28770000000000001</v>
      </c>
    </row>
    <row r="227" spans="3:22" ht="15.5" x14ac:dyDescent="0.35">
      <c r="C227" t="s">
        <v>219</v>
      </c>
      <c r="I227" s="6">
        <v>12.64</v>
      </c>
      <c r="J227" s="6">
        <v>13.27</v>
      </c>
      <c r="K227" s="6">
        <v>296.89999999999998</v>
      </c>
      <c r="L227" s="6">
        <v>303.73</v>
      </c>
      <c r="M227" s="6">
        <v>8.49</v>
      </c>
      <c r="N227" s="6">
        <v>5.54</v>
      </c>
      <c r="O227" s="6">
        <v>18.54</v>
      </c>
      <c r="P227" s="6">
        <v>1.06</v>
      </c>
      <c r="Q227" s="6">
        <v>1.82</v>
      </c>
      <c r="R227" s="6">
        <v>2.5</v>
      </c>
      <c r="S227" s="6">
        <v>2.2000000000000002</v>
      </c>
      <c r="T227" s="6">
        <v>3.09</v>
      </c>
      <c r="U227" s="6">
        <v>4.33</v>
      </c>
      <c r="V227" s="6">
        <v>3.7</v>
      </c>
    </row>
    <row r="228" spans="3:22" ht="15.5" x14ac:dyDescent="0.35">
      <c r="C228" t="s">
        <v>69</v>
      </c>
      <c r="I228" s="6">
        <v>0.71</v>
      </c>
      <c r="J228" s="6">
        <v>0.73</v>
      </c>
      <c r="K228" s="6">
        <v>0.79</v>
      </c>
      <c r="L228" s="6">
        <v>0.81</v>
      </c>
      <c r="M228" s="6">
        <v>0.82</v>
      </c>
      <c r="N228" s="6">
        <v>0.35</v>
      </c>
      <c r="O228" s="6">
        <v>0.42</v>
      </c>
      <c r="P228" s="6">
        <v>0.47</v>
      </c>
      <c r="Q228" s="6">
        <v>0.96</v>
      </c>
      <c r="R228" s="6">
        <v>0.75</v>
      </c>
      <c r="S228" s="6">
        <v>0.48</v>
      </c>
      <c r="T228" s="6">
        <v>0.78</v>
      </c>
      <c r="U228" s="6">
        <v>1.38</v>
      </c>
      <c r="V228" s="5">
        <v>0</v>
      </c>
    </row>
    <row r="229" spans="3:22" ht="15.5" x14ac:dyDescent="0.35">
      <c r="C229" t="s">
        <v>66</v>
      </c>
      <c r="I229" s="6">
        <v>1363.67</v>
      </c>
      <c r="J229" s="6">
        <v>1351.18</v>
      </c>
      <c r="K229" s="6">
        <v>1333.34</v>
      </c>
      <c r="L229" s="6">
        <v>1386.34</v>
      </c>
      <c r="M229" s="6">
        <v>1402.41</v>
      </c>
      <c r="N229" s="6">
        <v>1416.96</v>
      </c>
      <c r="O229" s="5">
        <v>1588</v>
      </c>
      <c r="P229" s="6">
        <v>1932.4</v>
      </c>
      <c r="Q229" s="6">
        <v>1013.06</v>
      </c>
      <c r="R229" s="6">
        <v>1092.77</v>
      </c>
      <c r="S229" s="6">
        <v>1028.72</v>
      </c>
      <c r="T229" s="6">
        <v>1016.96</v>
      </c>
      <c r="U229" s="6">
        <v>928.59</v>
      </c>
      <c r="V229" s="6">
        <v>1227505.05</v>
      </c>
    </row>
    <row r="230" spans="3:22" ht="15.5" x14ac:dyDescent="0.35">
      <c r="C230" t="s">
        <v>220</v>
      </c>
      <c r="I230" s="6">
        <v>0.72</v>
      </c>
      <c r="J230" s="6">
        <v>0.74</v>
      </c>
      <c r="K230" s="6">
        <v>0.8</v>
      </c>
      <c r="L230" s="6">
        <v>0.82</v>
      </c>
      <c r="M230" s="6">
        <v>0.94</v>
      </c>
      <c r="N230" s="6">
        <v>0.4</v>
      </c>
      <c r="O230" s="6">
        <v>0.47</v>
      </c>
      <c r="P230" s="6">
        <v>0.52</v>
      </c>
      <c r="Q230" s="6">
        <v>1.1599999999999999</v>
      </c>
      <c r="R230" s="5">
        <v>1</v>
      </c>
      <c r="S230" s="6">
        <v>0.64</v>
      </c>
      <c r="T230" s="6">
        <v>1.05</v>
      </c>
      <c r="U230" s="6">
        <v>1.93</v>
      </c>
      <c r="V230" s="5">
        <v>0</v>
      </c>
    </row>
    <row r="231" spans="3:22" ht="15.5" x14ac:dyDescent="0.35">
      <c r="C231" t="s">
        <v>221</v>
      </c>
      <c r="I231" s="6">
        <v>1344.29</v>
      </c>
      <c r="J231" s="6">
        <v>1328.22</v>
      </c>
      <c r="K231" s="6">
        <v>1311.05</v>
      </c>
      <c r="L231" s="6">
        <v>1365.49</v>
      </c>
      <c r="M231" s="6">
        <v>1218.32</v>
      </c>
      <c r="N231" s="6">
        <v>1230.67</v>
      </c>
      <c r="O231" s="6">
        <v>1406.23</v>
      </c>
      <c r="P231" s="6">
        <v>1748.03</v>
      </c>
      <c r="Q231" s="6">
        <v>838.01</v>
      </c>
      <c r="R231" s="6">
        <v>822.12</v>
      </c>
      <c r="S231" s="6">
        <v>761.11</v>
      </c>
      <c r="T231" s="6">
        <v>750.49</v>
      </c>
      <c r="U231" s="6">
        <v>664.88</v>
      </c>
      <c r="V231" s="6">
        <v>523246.31</v>
      </c>
    </row>
    <row r="232" spans="3:22" ht="15.5" x14ac:dyDescent="0.35">
      <c r="C232" t="s">
        <v>222</v>
      </c>
      <c r="I232" s="5">
        <v>205000000000</v>
      </c>
      <c r="J232" s="5">
        <v>10000000000</v>
      </c>
      <c r="K232" s="5">
        <v>7000000000</v>
      </c>
      <c r="L232" s="5">
        <v>7000000000</v>
      </c>
      <c r="M232" s="5">
        <v>478000000000</v>
      </c>
      <c r="N232" s="5">
        <v>284000000000</v>
      </c>
      <c r="O232" s="5">
        <v>269000000000</v>
      </c>
      <c r="P232" s="5">
        <v>420000000000</v>
      </c>
      <c r="Q232" s="5">
        <v>742000000000</v>
      </c>
      <c r="R232" s="5">
        <v>4855000000000</v>
      </c>
      <c r="S232" s="5">
        <v>4053000000000</v>
      </c>
      <c r="T232" s="5">
        <v>5089000000000</v>
      </c>
      <c r="U232" s="5">
        <v>6091000000000</v>
      </c>
      <c r="V232" s="5">
        <v>5676000000000</v>
      </c>
    </row>
    <row r="233" spans="3:22" ht="15.5" x14ac:dyDescent="0.35">
      <c r="C233" t="s">
        <v>223</v>
      </c>
      <c r="M233" s="5">
        <v>708000000000</v>
      </c>
      <c r="N233" s="5">
        <v>525000000000</v>
      </c>
      <c r="O233" s="5">
        <v>186000000000</v>
      </c>
      <c r="P233" s="5">
        <v>10000000000</v>
      </c>
      <c r="Q233" s="5">
        <v>2686000000000</v>
      </c>
      <c r="R233" s="5">
        <v>4623000000000</v>
      </c>
      <c r="S233" s="5">
        <v>4894000000000</v>
      </c>
      <c r="T233" s="5">
        <v>4342000000000</v>
      </c>
      <c r="U233" s="5">
        <v>2236000000000</v>
      </c>
      <c r="V233" s="5">
        <v>3250000000000</v>
      </c>
    </row>
    <row r="234" spans="3:22" ht="15.5" x14ac:dyDescent="0.35">
      <c r="C234" t="s">
        <v>26</v>
      </c>
      <c r="I234" s="5">
        <v>205000000000</v>
      </c>
      <c r="J234" s="5">
        <v>10000000000</v>
      </c>
      <c r="K234" s="5">
        <v>7000000000</v>
      </c>
      <c r="L234" s="5">
        <v>7000000000</v>
      </c>
      <c r="M234" s="5">
        <v>1186000000000</v>
      </c>
      <c r="N234" s="5">
        <v>808000000000</v>
      </c>
      <c r="O234" s="5">
        <v>456000000000</v>
      </c>
      <c r="P234" s="5">
        <v>430000000000</v>
      </c>
      <c r="Q234" s="5">
        <v>3428000000000</v>
      </c>
      <c r="R234" s="5">
        <v>9478000000000</v>
      </c>
      <c r="S234" s="5">
        <v>8948000000000</v>
      </c>
      <c r="T234" s="5">
        <v>9431000000000</v>
      </c>
      <c r="U234" s="5">
        <v>8327000000000</v>
      </c>
      <c r="V234" s="5">
        <v>8926000000000</v>
      </c>
    </row>
    <row r="235" spans="3:22" ht="15.5" x14ac:dyDescent="0.35">
      <c r="C235" t="s">
        <v>23</v>
      </c>
      <c r="I235" s="5">
        <v>-1438000000000</v>
      </c>
      <c r="J235" s="5">
        <v>-1857000000000</v>
      </c>
      <c r="K235" s="5">
        <v>-1704000000000</v>
      </c>
      <c r="L235" s="5">
        <v>-1992000000000</v>
      </c>
      <c r="M235" s="5">
        <v>-662000000000</v>
      </c>
      <c r="N235" s="5">
        <v>-822000000000</v>
      </c>
      <c r="O235" s="5">
        <v>-1373000000000</v>
      </c>
      <c r="P235" s="5">
        <v>-3602000000000</v>
      </c>
      <c r="Q235" s="5">
        <v>2187000000000</v>
      </c>
      <c r="R235" s="5">
        <v>8192000000000</v>
      </c>
      <c r="S235" s="5">
        <v>7464000000000</v>
      </c>
      <c r="T235" s="5">
        <v>8010000000000</v>
      </c>
      <c r="U235" s="5">
        <v>7224000000000</v>
      </c>
      <c r="V235" s="5">
        <v>7734000000000</v>
      </c>
    </row>
    <row r="236" spans="3:22" ht="15.5" x14ac:dyDescent="0.35">
      <c r="C236" t="s">
        <v>224</v>
      </c>
      <c r="I236" s="5">
        <v>1699000000000</v>
      </c>
      <c r="J236" s="5">
        <v>1831000000000</v>
      </c>
      <c r="K236" s="5">
        <v>1752000000000</v>
      </c>
      <c r="L236" s="5">
        <v>1709000000000</v>
      </c>
      <c r="M236" s="5">
        <v>937000000000</v>
      </c>
      <c r="N236" s="5">
        <v>971000000000</v>
      </c>
      <c r="O236" s="5">
        <v>1767000000000</v>
      </c>
      <c r="P236" s="5">
        <v>3188000000000</v>
      </c>
      <c r="Q236" s="5">
        <v>1016000000000</v>
      </c>
      <c r="R236" s="5">
        <v>1291000000000</v>
      </c>
      <c r="S236" s="5">
        <v>2406000000000</v>
      </c>
      <c r="T236" s="5">
        <v>1994000000000</v>
      </c>
      <c r="U236" s="5">
        <v>395000000000</v>
      </c>
      <c r="V236" s="5">
        <v>379000000000</v>
      </c>
    </row>
    <row r="237" spans="3:22" ht="15.5" x14ac:dyDescent="0.35">
      <c r="C237" t="s">
        <v>225</v>
      </c>
      <c r="I237" s="5">
        <v>83000000000</v>
      </c>
      <c r="J237" s="5">
        <v>745000000000</v>
      </c>
      <c r="K237" s="5">
        <v>373000000000</v>
      </c>
      <c r="L237" s="5">
        <v>792000000000</v>
      </c>
      <c r="M237" s="5">
        <v>580000000000</v>
      </c>
      <c r="N237" s="5">
        <v>467000000000</v>
      </c>
      <c r="O237" s="5">
        <v>-189000000000</v>
      </c>
      <c r="P237" s="5">
        <v>102000000000</v>
      </c>
      <c r="Q237" s="5">
        <v>388000000000</v>
      </c>
      <c r="R237" s="5">
        <v>219000000000</v>
      </c>
      <c r="S237" s="5">
        <v>896000000000</v>
      </c>
      <c r="T237" s="5">
        <v>-390000000000</v>
      </c>
      <c r="U237" s="5">
        <v>215000000000</v>
      </c>
      <c r="V237" s="5">
        <v>220000000000</v>
      </c>
    </row>
    <row r="238" spans="3:22" ht="15.5" x14ac:dyDescent="0.35">
      <c r="C238" t="s">
        <v>226</v>
      </c>
      <c r="I238" s="5">
        <v>-64000000000</v>
      </c>
      <c r="J238" s="5">
        <v>-76000000000</v>
      </c>
      <c r="K238" s="5">
        <v>-132000000000</v>
      </c>
      <c r="L238" s="5">
        <v>-77000000000</v>
      </c>
      <c r="M238" s="5">
        <v>-85000000000</v>
      </c>
      <c r="N238" s="5">
        <v>-65000000000</v>
      </c>
      <c r="O238" s="5">
        <v>-131000000000</v>
      </c>
      <c r="P238" s="5">
        <v>-153000000000</v>
      </c>
      <c r="Q238" s="5">
        <v>-263000000000</v>
      </c>
      <c r="R238" s="5">
        <v>-766000000000</v>
      </c>
      <c r="S238" s="5">
        <v>-857000000000</v>
      </c>
      <c r="T238" s="5">
        <v>-1319000000000</v>
      </c>
      <c r="U238" s="5">
        <v>-1045000000000</v>
      </c>
      <c r="V238" s="5">
        <v>-700000000000</v>
      </c>
    </row>
    <row r="239" spans="3:22" ht="15.5" x14ac:dyDescent="0.35">
      <c r="C239" t="s">
        <v>15</v>
      </c>
      <c r="I239" s="5">
        <v>19000000000</v>
      </c>
      <c r="J239" s="5">
        <v>668000000000</v>
      </c>
      <c r="K239" s="5">
        <v>241000000000</v>
      </c>
      <c r="L239" s="5">
        <v>715000000000</v>
      </c>
      <c r="M239" s="5">
        <v>495000000000</v>
      </c>
      <c r="N239" s="5">
        <v>402000000000</v>
      </c>
      <c r="O239" s="5">
        <v>-321000000000</v>
      </c>
      <c r="P239" s="5">
        <v>-51000000000</v>
      </c>
      <c r="Q239" s="5">
        <v>125000000000</v>
      </c>
      <c r="R239" s="5">
        <v>-547000000000</v>
      </c>
      <c r="S239" s="5">
        <v>39000000000</v>
      </c>
      <c r="T239" s="5">
        <v>-1709000000000</v>
      </c>
      <c r="U239" s="5">
        <v>-830000000000</v>
      </c>
      <c r="V239" s="5">
        <v>-479000000000</v>
      </c>
    </row>
    <row r="240" spans="3:22" ht="15.5" x14ac:dyDescent="0.35">
      <c r="C240" t="s">
        <v>17</v>
      </c>
      <c r="I240" s="6">
        <v>4.2300000000000004</v>
      </c>
      <c r="J240" s="6">
        <v>149.79</v>
      </c>
      <c r="K240" s="6">
        <v>54.07</v>
      </c>
      <c r="L240" s="6">
        <v>160.13</v>
      </c>
      <c r="M240" s="6">
        <v>111.02</v>
      </c>
      <c r="N240" s="6">
        <v>90.04</v>
      </c>
      <c r="O240" s="6">
        <v>-71.84</v>
      </c>
      <c r="P240" s="6">
        <v>-11.43</v>
      </c>
      <c r="Q240" s="6">
        <v>28.01</v>
      </c>
      <c r="R240" s="6">
        <v>-122.48</v>
      </c>
      <c r="S240" s="6">
        <v>8.68</v>
      </c>
      <c r="T240" s="6">
        <v>-382.89</v>
      </c>
      <c r="U240" s="6">
        <v>-186.08</v>
      </c>
      <c r="V240" s="6">
        <v>-372319.35</v>
      </c>
    </row>
    <row r="242" spans="2:17" ht="15.5" x14ac:dyDescent="0.35">
      <c r="B242" t="s">
        <v>227</v>
      </c>
      <c r="C242" t="s">
        <v>228</v>
      </c>
      <c r="D242" s="5">
        <v>163000000000</v>
      </c>
      <c r="E242" s="5">
        <v>173000000000</v>
      </c>
      <c r="F242" s="5">
        <v>55000000000</v>
      </c>
      <c r="G242" s="5">
        <v>158000000000</v>
      </c>
      <c r="H242" s="5">
        <v>672000000000</v>
      </c>
      <c r="I242" s="5">
        <v>462000000000</v>
      </c>
      <c r="J242" s="5">
        <v>572000000000</v>
      </c>
      <c r="K242" s="5">
        <v>526000000000</v>
      </c>
      <c r="L242" s="5">
        <v>662000000000</v>
      </c>
      <c r="M242" s="5">
        <v>412000000000</v>
      </c>
      <c r="N242" s="5">
        <v>118000000000</v>
      </c>
      <c r="O242" s="5">
        <v>433000000000</v>
      </c>
      <c r="P242" s="5">
        <v>3660000000000</v>
      </c>
      <c r="Q242" s="5">
        <v>384000000000</v>
      </c>
    </row>
    <row r="243" spans="2:17" ht="15.5" x14ac:dyDescent="0.35">
      <c r="C243" t="s">
        <v>229</v>
      </c>
      <c r="H243" s="5">
        <v>170</v>
      </c>
      <c r="I243" s="5">
        <v>170</v>
      </c>
      <c r="J243" s="5">
        <v>120</v>
      </c>
      <c r="K243" s="5">
        <v>115</v>
      </c>
      <c r="L243" s="5">
        <v>135</v>
      </c>
      <c r="M243" s="5">
        <v>180</v>
      </c>
      <c r="N243" s="5">
        <v>115</v>
      </c>
      <c r="O243" s="5">
        <v>90</v>
      </c>
      <c r="P243" s="5">
        <v>480</v>
      </c>
      <c r="Q243" s="5">
        <v>105</v>
      </c>
    </row>
    <row r="244" spans="2:17" ht="15.5" x14ac:dyDescent="0.35">
      <c r="C244" t="s">
        <v>77</v>
      </c>
      <c r="H244" s="6">
        <v>1.1098999999999999</v>
      </c>
      <c r="I244" s="6">
        <v>1.6146</v>
      </c>
      <c r="J244" s="6">
        <v>0.91989999999999994</v>
      </c>
      <c r="K244" s="6">
        <v>0.97640000000000005</v>
      </c>
      <c r="L244" s="6">
        <v>0.91049999999999998</v>
      </c>
      <c r="M244" s="6">
        <v>1.9511000000000001</v>
      </c>
      <c r="N244" s="6">
        <v>4.3372999999999999</v>
      </c>
      <c r="O244" s="6">
        <v>0.92749999999999999</v>
      </c>
      <c r="P244" s="6">
        <v>0.58530000000000004</v>
      </c>
      <c r="Q244" s="6">
        <v>0.96799999999999997</v>
      </c>
    </row>
    <row r="245" spans="2:17" ht="15.5" x14ac:dyDescent="0.35">
      <c r="C245" t="s">
        <v>230</v>
      </c>
      <c r="H245" s="6">
        <v>0.16670000000000001</v>
      </c>
      <c r="I245" s="6">
        <v>0.15890000000000001</v>
      </c>
      <c r="J245" s="6">
        <v>0.1101</v>
      </c>
      <c r="K245" s="6">
        <v>0.1085</v>
      </c>
      <c r="L245" s="6">
        <v>0.1222</v>
      </c>
      <c r="M245" s="6">
        <v>0.1338</v>
      </c>
      <c r="N245" s="6">
        <v>0.1386</v>
      </c>
      <c r="O245" s="6">
        <v>0.14169999999999999</v>
      </c>
      <c r="P245" s="6">
        <v>0.33100000000000002</v>
      </c>
      <c r="Q245" s="6">
        <v>9.9499999999999991E-2</v>
      </c>
    </row>
    <row r="246" spans="2:17" ht="15.5" x14ac:dyDescent="0.35">
      <c r="C246" t="s">
        <v>57</v>
      </c>
      <c r="D246" s="6">
        <v>37.159999999999997</v>
      </c>
      <c r="E246" s="6">
        <v>39.43</v>
      </c>
      <c r="F246" s="6">
        <v>12.58</v>
      </c>
      <c r="G246" s="6">
        <v>35.96</v>
      </c>
      <c r="H246" s="6">
        <v>153.16999999999999</v>
      </c>
      <c r="I246" s="6">
        <v>105.29</v>
      </c>
      <c r="J246" s="6">
        <v>130.44999999999999</v>
      </c>
      <c r="K246" s="6">
        <v>119.81</v>
      </c>
      <c r="L246" s="6">
        <v>150.84</v>
      </c>
      <c r="M246" s="6">
        <v>93.85</v>
      </c>
      <c r="N246" s="6">
        <v>26.97</v>
      </c>
      <c r="O246" s="6">
        <v>98.72</v>
      </c>
      <c r="P246" s="6">
        <v>834.35</v>
      </c>
      <c r="Q246" s="6">
        <v>87.62</v>
      </c>
    </row>
    <row r="247" spans="2:17" ht="15.5" x14ac:dyDescent="0.35">
      <c r="C247" t="s">
        <v>79</v>
      </c>
      <c r="H247" s="5">
        <v>170</v>
      </c>
      <c r="I247" s="5">
        <v>170</v>
      </c>
      <c r="J247" s="5">
        <v>120</v>
      </c>
      <c r="K247" s="5">
        <v>115</v>
      </c>
      <c r="L247" s="5">
        <v>135</v>
      </c>
      <c r="M247" s="5">
        <v>180</v>
      </c>
      <c r="N247" s="5">
        <v>115</v>
      </c>
      <c r="O247" s="5">
        <v>90</v>
      </c>
      <c r="P247" s="5">
        <v>480</v>
      </c>
      <c r="Q247" s="5">
        <v>105</v>
      </c>
    </row>
    <row r="248" spans="2:17" ht="15.5" x14ac:dyDescent="0.35">
      <c r="C248" t="s">
        <v>231</v>
      </c>
      <c r="H248" s="6">
        <v>1.1098999999999999</v>
      </c>
      <c r="I248" s="6">
        <v>1.6146</v>
      </c>
      <c r="J248" s="6">
        <v>0.91989999999999994</v>
      </c>
      <c r="K248" s="6">
        <v>0.97640000000000005</v>
      </c>
      <c r="L248" s="6">
        <v>0.91049999999999998</v>
      </c>
      <c r="M248" s="6">
        <v>1.9511000000000001</v>
      </c>
      <c r="N248" s="6">
        <v>4.3372999999999999</v>
      </c>
      <c r="O248" s="6">
        <v>0.92749999999999999</v>
      </c>
      <c r="P248" s="6">
        <v>0.58530000000000004</v>
      </c>
      <c r="Q248" s="6">
        <v>0.96799999999999997</v>
      </c>
    </row>
    <row r="249" spans="2:17" ht="15.5" x14ac:dyDescent="0.35">
      <c r="C249" t="s">
        <v>232</v>
      </c>
      <c r="H249" s="6">
        <v>0.16670000000000001</v>
      </c>
      <c r="I249" s="6">
        <v>0.15890000000000001</v>
      </c>
      <c r="J249" s="6">
        <v>0.1101</v>
      </c>
      <c r="K249" s="6">
        <v>0.1085</v>
      </c>
      <c r="L249" s="6">
        <v>0.1222</v>
      </c>
      <c r="M249" s="6">
        <v>0.1338</v>
      </c>
      <c r="N249" s="6">
        <v>0.1386</v>
      </c>
      <c r="O249" s="6">
        <v>0.14169999999999999</v>
      </c>
      <c r="P249" s="6">
        <v>0.33100000000000002</v>
      </c>
      <c r="Q249" s="6">
        <v>9.9499999999999991E-2</v>
      </c>
    </row>
    <row r="250" spans="2:17" ht="15.5" x14ac:dyDescent="0.35">
      <c r="C250" t="s">
        <v>233</v>
      </c>
      <c r="D250" s="5">
        <v>3717000000000</v>
      </c>
      <c r="E250" s="5">
        <v>4000000000000</v>
      </c>
      <c r="F250" s="5">
        <v>4679000000000</v>
      </c>
      <c r="G250" s="5">
        <v>4037000000000</v>
      </c>
      <c r="H250" s="5">
        <v>15432000000000</v>
      </c>
      <c r="I250" s="5">
        <v>16152000000000</v>
      </c>
      <c r="J250" s="5">
        <v>16385000000000</v>
      </c>
      <c r="K250" s="5">
        <v>13859000000000</v>
      </c>
      <c r="L250" s="5">
        <v>12743000000000</v>
      </c>
      <c r="M250" s="5">
        <v>12908000000000</v>
      </c>
      <c r="N250" s="5">
        <v>11182000000000</v>
      </c>
      <c r="O250" s="5">
        <v>16818000000000</v>
      </c>
      <c r="P250" s="5">
        <v>15894000000000</v>
      </c>
      <c r="Q250" s="5">
        <v>16086000000000</v>
      </c>
    </row>
    <row r="251" spans="2:17" ht="15.5" x14ac:dyDescent="0.35">
      <c r="C251" t="s">
        <v>234</v>
      </c>
      <c r="H251" s="5">
        <v>170</v>
      </c>
      <c r="I251" s="5">
        <v>170</v>
      </c>
      <c r="J251" s="5">
        <v>120</v>
      </c>
      <c r="K251" s="5">
        <v>115</v>
      </c>
      <c r="L251" s="5">
        <v>135</v>
      </c>
      <c r="M251" s="5">
        <v>180</v>
      </c>
      <c r="N251" s="5">
        <v>115</v>
      </c>
      <c r="O251" s="5">
        <v>90</v>
      </c>
      <c r="P251" s="5">
        <v>480</v>
      </c>
      <c r="Q251" s="5">
        <v>105</v>
      </c>
    </row>
    <row r="252" spans="2:17" ht="15.5" x14ac:dyDescent="0.35">
      <c r="C252" t="s">
        <v>235</v>
      </c>
      <c r="H252" s="6">
        <v>1.1098999999999999</v>
      </c>
      <c r="I252" s="6">
        <v>1.6146</v>
      </c>
      <c r="J252" s="6">
        <v>0.91989999999999994</v>
      </c>
      <c r="K252" s="6">
        <v>0.97640000000000005</v>
      </c>
      <c r="L252" s="6">
        <v>0.91049999999999998</v>
      </c>
      <c r="M252" s="6">
        <v>1.9511000000000001</v>
      </c>
      <c r="N252" s="6">
        <v>4.3372999999999999</v>
      </c>
      <c r="O252" s="6">
        <v>0.92749999999999999</v>
      </c>
      <c r="P252" s="6">
        <v>0.58530000000000004</v>
      </c>
      <c r="Q252" s="6">
        <v>0.96799999999999997</v>
      </c>
    </row>
    <row r="253" spans="2:17" ht="15.5" x14ac:dyDescent="0.35">
      <c r="C253" t="s">
        <v>236</v>
      </c>
      <c r="H253" s="6">
        <v>0.16670000000000001</v>
      </c>
      <c r="I253" s="6">
        <v>0.15890000000000001</v>
      </c>
      <c r="J253" s="6">
        <v>0.1101</v>
      </c>
      <c r="K253" s="6">
        <v>0.1085</v>
      </c>
      <c r="L253" s="6">
        <v>0.1222</v>
      </c>
      <c r="M253" s="6">
        <v>0.1338</v>
      </c>
      <c r="N253" s="6">
        <v>0.1386</v>
      </c>
      <c r="O253" s="6">
        <v>0.14169999999999999</v>
      </c>
      <c r="P253" s="6">
        <v>0.33100000000000002</v>
      </c>
      <c r="Q253" s="6">
        <v>9.9499999999999991E-2</v>
      </c>
    </row>
    <row r="254" spans="2:17" ht="15.5" x14ac:dyDescent="0.35">
      <c r="C254" t="s">
        <v>237</v>
      </c>
      <c r="I254" s="6">
        <v>6.66</v>
      </c>
    </row>
    <row r="255" spans="2:17" ht="15.5" x14ac:dyDescent="0.35">
      <c r="C255" t="s">
        <v>238</v>
      </c>
      <c r="I255" s="6">
        <v>8.15</v>
      </c>
    </row>
    <row r="256" spans="2:17" ht="15.5" x14ac:dyDescent="0.35">
      <c r="C256" t="s">
        <v>239</v>
      </c>
      <c r="I256" s="6">
        <v>6.95</v>
      </c>
    </row>
    <row r="257" spans="3:9" ht="15.5" x14ac:dyDescent="0.35">
      <c r="C257" t="s">
        <v>240</v>
      </c>
      <c r="I257" s="6">
        <v>0.12269999999999999</v>
      </c>
    </row>
    <row r="258" spans="3:9" ht="15.5" x14ac:dyDescent="0.35">
      <c r="C258" t="s">
        <v>241</v>
      </c>
      <c r="I258" s="6">
        <v>0.27</v>
      </c>
    </row>
    <row r="259" spans="3:9" ht="15.5" x14ac:dyDescent="0.35">
      <c r="C259" t="s">
        <v>242</v>
      </c>
      <c r="I259" s="6">
        <v>0.8</v>
      </c>
    </row>
    <row r="260" spans="3:9" ht="15.5" x14ac:dyDescent="0.35">
      <c r="C260" t="s">
        <v>243</v>
      </c>
      <c r="I260" s="6">
        <v>4.6500000000000004</v>
      </c>
    </row>
    <row r="261" spans="3:9" ht="15.5" x14ac:dyDescent="0.35">
      <c r="C261" t="s">
        <v>244</v>
      </c>
      <c r="I261" s="6">
        <v>5.28</v>
      </c>
    </row>
    <row r="262" spans="3:9" ht="15.5" x14ac:dyDescent="0.35">
      <c r="C262" t="s">
        <v>245</v>
      </c>
      <c r="I262" s="6">
        <v>3.97</v>
      </c>
    </row>
    <row r="263" spans="3:9" ht="15.5" x14ac:dyDescent="0.35">
      <c r="C263" t="s">
        <v>246</v>
      </c>
      <c r="I263" s="6">
        <v>3.55</v>
      </c>
    </row>
    <row r="264" spans="3:9" ht="15.5" x14ac:dyDescent="0.35">
      <c r="C264" t="s">
        <v>247</v>
      </c>
      <c r="I264" s="6">
        <v>-0.46</v>
      </c>
    </row>
    <row r="265" spans="3:9" ht="15.5" x14ac:dyDescent="0.35">
      <c r="C265" t="s">
        <v>248</v>
      </c>
      <c r="I265" s="6">
        <v>-0.76</v>
      </c>
    </row>
    <row r="266" spans="3:9" ht="15.5" x14ac:dyDescent="0.35">
      <c r="C266" t="s">
        <v>249</v>
      </c>
      <c r="I266" s="6">
        <v>125.12</v>
      </c>
    </row>
    <row r="267" spans="3:9" ht="15.5" x14ac:dyDescent="0.35">
      <c r="C267" t="s">
        <v>250</v>
      </c>
      <c r="I267" s="6">
        <v>153.16999999999999</v>
      </c>
    </row>
    <row r="268" spans="3:9" ht="15.5" x14ac:dyDescent="0.35">
      <c r="C268" t="s">
        <v>251</v>
      </c>
      <c r="I268" s="6">
        <v>3745.7</v>
      </c>
    </row>
    <row r="269" spans="3:9" ht="15.5" x14ac:dyDescent="0.35">
      <c r="C269" t="s">
        <v>252</v>
      </c>
      <c r="D269" s="6">
        <v>330.91</v>
      </c>
    </row>
    <row r="270" spans="3:9" ht="15.5" x14ac:dyDescent="0.35">
      <c r="C270" t="s">
        <v>253</v>
      </c>
      <c r="I270" s="6">
        <v>1268.94</v>
      </c>
    </row>
    <row r="271" spans="3:9" ht="15.5" x14ac:dyDescent="0.35">
      <c r="C271" t="s">
        <v>254</v>
      </c>
      <c r="I271" s="6">
        <v>193.31</v>
      </c>
    </row>
    <row r="272" spans="3:9" ht="15.5" x14ac:dyDescent="0.35">
      <c r="C272" t="s">
        <v>255</v>
      </c>
      <c r="D272" s="6">
        <v>1.61</v>
      </c>
    </row>
    <row r="273" spans="3:9" ht="15.5" x14ac:dyDescent="0.35">
      <c r="C273" t="s">
        <v>256</v>
      </c>
      <c r="D273" s="6">
        <v>1.42</v>
      </c>
    </row>
    <row r="274" spans="3:9" ht="15.5" x14ac:dyDescent="0.35">
      <c r="C274" t="s">
        <v>395</v>
      </c>
      <c r="D274" s="6">
        <v>0.01</v>
      </c>
    </row>
    <row r="275" spans="3:9" ht="15.5" x14ac:dyDescent="0.35">
      <c r="C275" t="s">
        <v>257</v>
      </c>
      <c r="D275" s="6">
        <v>0.41</v>
      </c>
    </row>
    <row r="276" spans="3:9" ht="15.5" x14ac:dyDescent="0.35">
      <c r="C276" t="s">
        <v>258</v>
      </c>
      <c r="D276" s="6">
        <v>1.41</v>
      </c>
    </row>
    <row r="277" spans="3:9" ht="15.5" x14ac:dyDescent="0.35">
      <c r="C277" t="s">
        <v>259</v>
      </c>
      <c r="I277" s="6">
        <v>12.49</v>
      </c>
    </row>
    <row r="278" spans="3:9" ht="15.5" x14ac:dyDescent="0.35">
      <c r="C278" t="s">
        <v>13</v>
      </c>
      <c r="D278" s="5">
        <v>514000000000</v>
      </c>
    </row>
    <row r="279" spans="3:9" ht="15.5" x14ac:dyDescent="0.35">
      <c r="C279" t="s">
        <v>260</v>
      </c>
      <c r="I279" s="6">
        <v>5.31</v>
      </c>
    </row>
    <row r="280" spans="3:9" ht="15.5" x14ac:dyDescent="0.35">
      <c r="C280" t="s">
        <v>261</v>
      </c>
      <c r="I280" s="6">
        <v>6.9800000000000001E-2</v>
      </c>
    </row>
    <row r="281" spans="3:9" ht="15.5" x14ac:dyDescent="0.35">
      <c r="C281" t="s">
        <v>262</v>
      </c>
      <c r="I281" s="6">
        <v>9.8599999999999993E-2</v>
      </c>
    </row>
    <row r="282" spans="3:9" ht="15.5" x14ac:dyDescent="0.35">
      <c r="C282" t="s">
        <v>263</v>
      </c>
      <c r="I282" s="6">
        <v>0.13</v>
      </c>
    </row>
    <row r="283" spans="3:9" ht="15.5" x14ac:dyDescent="0.35">
      <c r="C283" t="s">
        <v>264</v>
      </c>
      <c r="I283" s="6">
        <v>0.10039999999999999</v>
      </c>
    </row>
    <row r="284" spans="3:9" ht="15.5" x14ac:dyDescent="0.35">
      <c r="C284" t="s">
        <v>265</v>
      </c>
      <c r="D284" s="6">
        <v>4.96</v>
      </c>
    </row>
    <row r="285" spans="3:9" ht="15.5" x14ac:dyDescent="0.35">
      <c r="C285" t="s">
        <v>266</v>
      </c>
      <c r="D285" s="6">
        <v>13.74</v>
      </c>
    </row>
    <row r="286" spans="3:9" ht="15.5" x14ac:dyDescent="0.35">
      <c r="C286" t="s">
        <v>267</v>
      </c>
      <c r="D286" s="6">
        <v>20.010000000000002</v>
      </c>
    </row>
    <row r="287" spans="3:9" ht="15.5" x14ac:dyDescent="0.35">
      <c r="C287" t="s">
        <v>268</v>
      </c>
      <c r="D287" s="6">
        <v>-1.31</v>
      </c>
    </row>
    <row r="288" spans="3:9" ht="15.5" x14ac:dyDescent="0.35">
      <c r="C288" t="s">
        <v>269</v>
      </c>
      <c r="D288" s="6">
        <v>18.36</v>
      </c>
    </row>
    <row r="289" spans="3:9" ht="15.5" x14ac:dyDescent="0.35">
      <c r="C289" t="s">
        <v>270</v>
      </c>
      <c r="I289" s="6">
        <v>2.0299999999999998</v>
      </c>
    </row>
    <row r="290" spans="3:9" ht="15.5" x14ac:dyDescent="0.35">
      <c r="C290" t="s">
        <v>271</v>
      </c>
      <c r="I290" s="6">
        <v>29.34</v>
      </c>
    </row>
    <row r="291" spans="3:9" ht="15.5" x14ac:dyDescent="0.35">
      <c r="C291" t="s">
        <v>53</v>
      </c>
      <c r="I291" s="5">
        <v>4475000000000</v>
      </c>
    </row>
    <row r="292" spans="3:9" ht="15.5" x14ac:dyDescent="0.35">
      <c r="C292" t="s">
        <v>272</v>
      </c>
      <c r="I292" s="5">
        <v>3060000000000</v>
      </c>
    </row>
    <row r="293" spans="3:9" ht="15.5" x14ac:dyDescent="0.35">
      <c r="C293" t="s">
        <v>273</v>
      </c>
      <c r="I293" s="5">
        <v>4390000000</v>
      </c>
    </row>
    <row r="294" spans="3:9" ht="15.5" x14ac:dyDescent="0.35">
      <c r="C294" t="s">
        <v>274</v>
      </c>
      <c r="I294" s="6">
        <v>0.33640000000000003</v>
      </c>
    </row>
    <row r="295" spans="3:9" ht="15.5" x14ac:dyDescent="0.35">
      <c r="C295" t="s">
        <v>275</v>
      </c>
      <c r="D295" s="6">
        <v>8.7799999999999989E-2</v>
      </c>
    </row>
    <row r="296" spans="3:9" ht="15.5" x14ac:dyDescent="0.35">
      <c r="C296" t="s">
        <v>276</v>
      </c>
      <c r="D296" s="6">
        <v>4.6699999999999998E-2</v>
      </c>
    </row>
    <row r="297" spans="3:9" ht="15.5" x14ac:dyDescent="0.35">
      <c r="C297" t="s">
        <v>277</v>
      </c>
      <c r="D297" s="6">
        <v>4.3899999999999995E-2</v>
      </c>
    </row>
    <row r="298" spans="3:9" ht="15.5" x14ac:dyDescent="0.35">
      <c r="C298" t="s">
        <v>278</v>
      </c>
      <c r="D298" s="6">
        <v>0.1399</v>
      </c>
    </row>
    <row r="299" spans="3:9" ht="15.5" x14ac:dyDescent="0.35">
      <c r="C299" t="s">
        <v>279</v>
      </c>
      <c r="D299" s="6">
        <v>0.1331</v>
      </c>
    </row>
    <row r="300" spans="3:9" ht="15.5" x14ac:dyDescent="0.35">
      <c r="C300" t="s">
        <v>280</v>
      </c>
      <c r="D300" s="6">
        <v>0.8479000000000001</v>
      </c>
    </row>
    <row r="301" spans="3:9" ht="15.5" x14ac:dyDescent="0.35">
      <c r="C301" t="s">
        <v>281</v>
      </c>
      <c r="I301" s="5">
        <v>170</v>
      </c>
    </row>
    <row r="302" spans="3:9" ht="15.5" x14ac:dyDescent="0.35">
      <c r="C302" t="s">
        <v>282</v>
      </c>
      <c r="I302" s="5">
        <v>170</v>
      </c>
    </row>
    <row r="303" spans="3:9" ht="15.5" x14ac:dyDescent="0.35">
      <c r="C303" t="s">
        <v>283</v>
      </c>
      <c r="I303" s="6">
        <v>1.1098999999999999</v>
      </c>
    </row>
    <row r="304" spans="3:9" ht="15.5" x14ac:dyDescent="0.35">
      <c r="C304" t="s">
        <v>284</v>
      </c>
      <c r="I304" s="6">
        <v>0.16670000000000001</v>
      </c>
    </row>
    <row r="305" spans="3:9" ht="15.5" x14ac:dyDescent="0.35">
      <c r="C305" t="s">
        <v>285</v>
      </c>
      <c r="I305" t="s">
        <v>2009</v>
      </c>
    </row>
    <row r="306" spans="3:9" ht="15.5" x14ac:dyDescent="0.35">
      <c r="C306" t="s">
        <v>287</v>
      </c>
      <c r="I306" s="5">
        <v>9</v>
      </c>
    </row>
    <row r="307" spans="3:9" ht="15.5" x14ac:dyDescent="0.35">
      <c r="C307" t="s">
        <v>288</v>
      </c>
      <c r="I307" s="6">
        <v>0.78</v>
      </c>
    </row>
    <row r="308" spans="3:9" ht="15.5" x14ac:dyDescent="0.35">
      <c r="C308" t="s">
        <v>289</v>
      </c>
      <c r="I308" s="6">
        <v>0.76</v>
      </c>
    </row>
    <row r="309" spans="3:9" ht="15.5" x14ac:dyDescent="0.35">
      <c r="C309" t="s">
        <v>290</v>
      </c>
      <c r="I309" s="6">
        <v>0.71</v>
      </c>
    </row>
    <row r="310" spans="3:9" ht="15.5" x14ac:dyDescent="0.35">
      <c r="C310" t="s">
        <v>291</v>
      </c>
      <c r="I310" s="6">
        <v>0.85</v>
      </c>
    </row>
    <row r="311" spans="3:9" ht="15.5" x14ac:dyDescent="0.35">
      <c r="C311" t="s">
        <v>292</v>
      </c>
      <c r="I311" s="6">
        <v>0.87</v>
      </c>
    </row>
    <row r="312" spans="3:9" ht="15.5" x14ac:dyDescent="0.35">
      <c r="C312" t="s">
        <v>293</v>
      </c>
      <c r="I312" s="6">
        <v>0.64</v>
      </c>
    </row>
    <row r="313" spans="3:9" ht="15.5" x14ac:dyDescent="0.35">
      <c r="C313" t="s">
        <v>294</v>
      </c>
      <c r="I313" s="6">
        <v>0.85</v>
      </c>
    </row>
    <row r="314" spans="3:9" ht="15.5" x14ac:dyDescent="0.35">
      <c r="C314" t="s">
        <v>295</v>
      </c>
      <c r="I314" s="5">
        <v>16432000000000</v>
      </c>
    </row>
    <row r="315" spans="3:9" ht="15.5" x14ac:dyDescent="0.35">
      <c r="C315" t="s">
        <v>296</v>
      </c>
      <c r="I315" s="5">
        <v>1410000000000</v>
      </c>
    </row>
    <row r="316" spans="3:9" ht="15.5" x14ac:dyDescent="0.35">
      <c r="C316" t="s">
        <v>297</v>
      </c>
      <c r="I316" s="5">
        <v>187000000000</v>
      </c>
    </row>
    <row r="317" spans="3:9" ht="15.5" x14ac:dyDescent="0.35">
      <c r="C317" t="s">
        <v>298</v>
      </c>
      <c r="I317" s="5">
        <v>549000000000</v>
      </c>
    </row>
    <row r="318" spans="3:9" ht="15.5" x14ac:dyDescent="0.35">
      <c r="C318" t="s">
        <v>299</v>
      </c>
      <c r="D318" s="5">
        <v>1452000000000</v>
      </c>
    </row>
    <row r="319" spans="3:9" ht="15.5" x14ac:dyDescent="0.35">
      <c r="C319" t="s">
        <v>300</v>
      </c>
      <c r="D319" s="5">
        <v>7868000000000</v>
      </c>
    </row>
    <row r="320" spans="3:9" ht="15.5" x14ac:dyDescent="0.35">
      <c r="C320" t="s">
        <v>301</v>
      </c>
      <c r="D320" s="5">
        <v>2302000000000</v>
      </c>
    </row>
    <row r="321" spans="3:9" ht="15.5" x14ac:dyDescent="0.35">
      <c r="C321" t="s">
        <v>212</v>
      </c>
      <c r="D321" s="5">
        <v>1358000000000</v>
      </c>
    </row>
    <row r="322" spans="3:9" ht="15.5" x14ac:dyDescent="0.35">
      <c r="C322" t="s">
        <v>211</v>
      </c>
      <c r="I322" s="5">
        <v>5567000000000</v>
      </c>
    </row>
    <row r="323" spans="3:9" ht="15.5" x14ac:dyDescent="0.35">
      <c r="C323" t="s">
        <v>209</v>
      </c>
      <c r="D323" s="5">
        <v>37000000000</v>
      </c>
    </row>
    <row r="324" spans="3:9" ht="15.5" x14ac:dyDescent="0.35">
      <c r="C324" t="s">
        <v>24</v>
      </c>
      <c r="D324" s="5">
        <v>37000000000</v>
      </c>
    </row>
    <row r="325" spans="3:9" ht="15.5" x14ac:dyDescent="0.35">
      <c r="C325" t="s">
        <v>21</v>
      </c>
      <c r="D325" s="5">
        <v>-1415000000000</v>
      </c>
    </row>
    <row r="326" spans="3:9" ht="15.5" x14ac:dyDescent="0.35">
      <c r="C326" t="s">
        <v>302</v>
      </c>
      <c r="I326" s="5">
        <v>5567000000000</v>
      </c>
    </row>
    <row r="327" spans="3:9" ht="15.5" x14ac:dyDescent="0.35">
      <c r="C327" t="s">
        <v>303</v>
      </c>
      <c r="I327" s="5">
        <v>963000000000</v>
      </c>
    </row>
    <row r="328" spans="3:9" ht="15.5" x14ac:dyDescent="0.35">
      <c r="C328" t="s">
        <v>304</v>
      </c>
      <c r="I328" s="5">
        <v>24000000000</v>
      </c>
    </row>
    <row r="329" spans="3:9" ht="15.5" x14ac:dyDescent="0.35">
      <c r="C329" t="s">
        <v>305</v>
      </c>
      <c r="I329" s="5">
        <v>-732000000000</v>
      </c>
    </row>
    <row r="330" spans="3:9" ht="15.5" x14ac:dyDescent="0.35">
      <c r="C330" t="s">
        <v>306</v>
      </c>
      <c r="I330" s="5">
        <v>-115000000000</v>
      </c>
    </row>
    <row r="331" spans="3:9" ht="15.5" x14ac:dyDescent="0.35">
      <c r="C331" t="s">
        <v>307</v>
      </c>
      <c r="I331" s="5">
        <v>848000000000</v>
      </c>
    </row>
  </sheetData>
  <pageMargins left="0.7" right="0.7" top="0.75" bottom="0.75" header="0.3" footer="0.3"/>
  <ignoredErrors>
    <ignoredError sqref="A1:V332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Z36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2345</v>
      </c>
      <c r="D2" s="2" vm="644">
        <f ca="1">IFERROR(_xlfn.STOCKHISTORY("XIDX:" &amp; $C$1, D3, , 0, 0, 1), "Libur")</f>
        <v>48</v>
      </c>
      <c r="E2" s="2" vm="470">
        <f ca="1">IFERROR(_xlfn.STOCKHISTORY("XIDX:" &amp; $C$1, E3, , 0, 0, 1), "Libur")</f>
        <v>44</v>
      </c>
      <c r="H2" s="2" vm="470">
        <f ca="1">IFERROR(INDEX(D2:G2,COUNT(D2:G2)),"")</f>
        <v>44</v>
      </c>
      <c r="I2" s="2" vm="220">
        <f t="shared" ref="I2:Z2" ca="1" si="0">IFERROR(_xlfn.STOCKHISTORY("XIDX:" &amp; $C$1, I1, , 0, 0, 1), "Libur")</f>
        <v>59</v>
      </c>
      <c r="J2" s="2" vm="337">
        <f t="shared" ca="1" si="0"/>
        <v>65</v>
      </c>
      <c r="K2" s="2" vm="337">
        <f t="shared" ca="1" si="0"/>
        <v>65</v>
      </c>
      <c r="L2" s="2" vm="645">
        <f t="shared" ca="1" si="0"/>
        <v>128</v>
      </c>
      <c r="M2" s="2" vm="646">
        <f t="shared" ca="1" si="0"/>
        <v>434</v>
      </c>
      <c r="N2" s="2" vm="595">
        <f t="shared" ca="1" si="0"/>
        <v>105</v>
      </c>
      <c r="O2" s="2" vm="437">
        <f t="shared" ca="1" si="0"/>
        <v>140</v>
      </c>
      <c r="P2" s="2" vm="647">
        <f t="shared" ca="1" si="0"/>
        <v>152</v>
      </c>
      <c r="Q2" s="2" vm="648">
        <f t="shared" ca="1" si="0"/>
        <v>526.33860000000004</v>
      </c>
      <c r="R2" s="2" vm="649">
        <f t="shared" ca="1" si="0"/>
        <v>1723.4096999999999</v>
      </c>
      <c r="S2" s="2" vm="650">
        <f t="shared" ca="1" si="0"/>
        <v>2125.1505000000002</v>
      </c>
      <c r="T2" s="2" vm="651">
        <f t="shared" ca="1" si="0"/>
        <v>3551.6212999999998</v>
      </c>
      <c r="U2" s="2" vm="652">
        <f t="shared" ca="1" si="0"/>
        <v>2259.0639999999999</v>
      </c>
      <c r="V2" s="2" vm="653">
        <f t="shared" ca="1" si="0"/>
        <v>1339.1359</v>
      </c>
      <c r="W2" s="2" vm="654">
        <f t="shared" ca="1" si="0"/>
        <v>760.28319999999997</v>
      </c>
      <c r="X2" s="2" vm="655">
        <f t="shared" ca="1" si="0"/>
        <v>1231.3281999999999</v>
      </c>
      <c r="Y2" s="2" vm="656">
        <f t="shared" ca="1" si="0"/>
        <v>785.07500000000005</v>
      </c>
      <c r="Z2" s="2" vm="657">
        <f t="shared" ca="1" si="0"/>
        <v>520.62869999999998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1802040000000</v>
      </c>
      <c r="E4" s="2">
        <f>IFERROR(INDEX(E51:E500,MATCH($C$4,$C$51:$C$500,0)),"")</f>
        <v>2202778000000</v>
      </c>
      <c r="H4" s="2">
        <f>IFERROR(SUM(D4:G4)*(4/MAX(1,COUNT(D4:G4))),"")</f>
        <v>8009636000000</v>
      </c>
      <c r="I4" s="2">
        <f t="shared" ref="I4:Z4" si="1">IFERROR(INDEX(I51:I500,MATCH($C$4,$C$51:$C$500,0)),"")</f>
        <v>7253204000000</v>
      </c>
      <c r="J4" s="2">
        <f t="shared" si="1"/>
        <v>7118356000000</v>
      </c>
      <c r="K4" s="2">
        <f t="shared" si="1"/>
        <v>6914802000000</v>
      </c>
      <c r="L4" s="2">
        <f t="shared" si="1"/>
        <v>7017530000000</v>
      </c>
      <c r="M4" s="2">
        <f t="shared" si="1"/>
        <v>6655222000000</v>
      </c>
      <c r="N4" s="2">
        <f t="shared" si="1"/>
        <v>6746594000000</v>
      </c>
      <c r="O4" s="2">
        <f t="shared" si="1"/>
        <v>8654646000000</v>
      </c>
      <c r="P4" s="2">
        <f t="shared" si="1"/>
        <v>10692363000000</v>
      </c>
      <c r="Q4" s="2">
        <f t="shared" si="1"/>
        <v>12562780000000</v>
      </c>
      <c r="R4" s="2">
        <f t="shared" si="1"/>
        <v>13527323000000</v>
      </c>
      <c r="S4" s="2">
        <f t="shared" si="1"/>
        <v>13928859000000</v>
      </c>
      <c r="T4" s="2">
        <f t="shared" si="1"/>
        <v>13590405000000</v>
      </c>
      <c r="U4" s="2">
        <f t="shared" si="1"/>
        <v>11912763000000</v>
      </c>
      <c r="V4" s="2">
        <f t="shared" si="1"/>
        <v>10868164000000</v>
      </c>
      <c r="W4" s="2">
        <f t="shared" si="1"/>
        <v>8908611000000</v>
      </c>
      <c r="X4" s="2">
        <f t="shared" si="1"/>
        <v>8544778000000</v>
      </c>
      <c r="Y4" s="2">
        <f t="shared" si="1"/>
        <v>10280457000000</v>
      </c>
      <c r="Z4" s="2">
        <f t="shared" si="1"/>
        <v>9027618000000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-35949000000</v>
      </c>
      <c r="E5" s="2">
        <f>IFERROR(INDEX(E51:E500,MATCH($C$5,$C$51:$C$500,0)),"")</f>
        <v>1822000000</v>
      </c>
      <c r="H5" s="2">
        <f>IFERROR(SUM(D5:G5)*(4/MAX(1,COUNT(D5:G5))),"")</f>
        <v>-68254000000</v>
      </c>
      <c r="I5" s="2">
        <f t="shared" ref="I5:Z5" si="2">IFERROR(INDEX(I51:I500,MATCH($C$5,$C$51:$C$500,0)),"")</f>
        <v>-154414000000</v>
      </c>
      <c r="J5" s="2">
        <f t="shared" si="2"/>
        <v>-108873000000</v>
      </c>
      <c r="K5" s="2">
        <f t="shared" si="2"/>
        <v>-260895000000</v>
      </c>
      <c r="L5" s="2">
        <f t="shared" si="2"/>
        <v>-418389000000</v>
      </c>
      <c r="M5" s="2">
        <f t="shared" si="2"/>
        <v>-316707000000</v>
      </c>
      <c r="N5" s="2">
        <f t="shared" si="2"/>
        <v>-345950000000</v>
      </c>
      <c r="O5" s="2">
        <f t="shared" si="2"/>
        <v>-618564000000</v>
      </c>
      <c r="P5" s="2">
        <f t="shared" si="2"/>
        <v>-826006000000</v>
      </c>
      <c r="Q5" s="2">
        <f t="shared" si="2"/>
        <v>-1255561000000</v>
      </c>
      <c r="R5" s="2">
        <f t="shared" si="2"/>
        <v>55415000000</v>
      </c>
      <c r="S5" s="2">
        <f t="shared" si="2"/>
        <v>178334000000</v>
      </c>
      <c r="T5" s="2">
        <f t="shared" si="2"/>
        <v>554017000000</v>
      </c>
      <c r="U5" s="2">
        <f t="shared" si="2"/>
        <v>444905000000</v>
      </c>
      <c r="V5" s="2">
        <f t="shared" si="2"/>
        <v>219517000000</v>
      </c>
      <c r="W5" s="2">
        <f t="shared" si="2"/>
        <v>105039000000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-35899000000</v>
      </c>
      <c r="E6" s="2">
        <f>IFERROR(INDEX(E51:E500,MATCH($C$6,$C$51:$C$500,0)),"")</f>
        <v>-596000000</v>
      </c>
      <c r="H6" s="2">
        <f>IFERROR(INDEX(D6:G6,COUNT(D6:G6)),"")</f>
        <v>-596000000</v>
      </c>
      <c r="I6" s="2">
        <f t="shared" ref="I6:Z6" si="3">IFERROR(INDEX(I51:I500,MATCH($C$6,$C$51:$C$500,0)),"")</f>
        <v>31299000000</v>
      </c>
      <c r="J6" s="2">
        <f t="shared" si="3"/>
        <v>204331000000</v>
      </c>
      <c r="K6" s="2">
        <f t="shared" si="3"/>
        <v>259155000000</v>
      </c>
      <c r="L6" s="2">
        <f t="shared" si="3"/>
        <v>166017000000</v>
      </c>
      <c r="M6" s="2">
        <f t="shared" si="3"/>
        <v>584405000000</v>
      </c>
      <c r="N6" s="2">
        <f t="shared" si="3"/>
        <v>184734000000</v>
      </c>
      <c r="O6" s="2">
        <f t="shared" si="3"/>
        <v>530681000000</v>
      </c>
      <c r="P6" s="2">
        <f t="shared" si="3"/>
        <v>1149243000000</v>
      </c>
      <c r="Q6" s="2">
        <f t="shared" si="3"/>
        <v>1174171000000</v>
      </c>
      <c r="R6" s="2">
        <f t="shared" si="3"/>
        <v>2429732000000</v>
      </c>
      <c r="S6" s="2">
        <f t="shared" si="3"/>
        <v>2775594000000</v>
      </c>
      <c r="T6" s="2">
        <f t="shared" si="3"/>
        <v>2848686000000</v>
      </c>
      <c r="U6" s="2">
        <f t="shared" si="3"/>
        <v>3294970000000</v>
      </c>
      <c r="V6" s="2">
        <f t="shared" si="3"/>
        <v>3845754000000</v>
      </c>
      <c r="W6" s="2">
        <f t="shared" si="3"/>
        <v>5683448000000</v>
      </c>
      <c r="X6" s="2">
        <f t="shared" si="3"/>
        <v>7194032000000</v>
      </c>
      <c r="Y6" s="2">
        <f t="shared" si="3"/>
        <v>3561027000000</v>
      </c>
      <c r="Z6" s="2">
        <f t="shared" si="3"/>
        <v>3206833000000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12.97</v>
      </c>
      <c r="E7" s="3">
        <f>IFERROR(INDEX(E51:E500,MATCH($C$7,$C$51:$C$500,0))/1000000000,"")</f>
        <v>12.97</v>
      </c>
      <c r="H7" s="3">
        <f>IFERROR(INDEX(D7:G7,COUNT(D7:G7)),"")</f>
        <v>12.97</v>
      </c>
      <c r="I7" s="3">
        <f t="shared" ref="I7:Z7" si="4">IFERROR(INDEX(I51:I500,MATCH($C$7,$C$51:$C$500,0))/1000000000,"")</f>
        <v>12.97</v>
      </c>
      <c r="J7" s="3">
        <f t="shared" si="4"/>
        <v>12.97</v>
      </c>
      <c r="K7" s="3">
        <f t="shared" si="4"/>
        <v>12.97</v>
      </c>
      <c r="L7" s="3">
        <f t="shared" si="4"/>
        <v>8.48</v>
      </c>
      <c r="M7" s="3">
        <f t="shared" si="4"/>
        <v>8.48</v>
      </c>
      <c r="N7" s="3">
        <f t="shared" si="4"/>
        <v>7.53</v>
      </c>
      <c r="O7" s="3">
        <f t="shared" si="4"/>
        <v>7.53</v>
      </c>
      <c r="P7" s="3">
        <f t="shared" si="4"/>
        <v>7.53</v>
      </c>
      <c r="Q7" s="3">
        <f t="shared" si="4"/>
        <v>5.38</v>
      </c>
      <c r="R7" s="3">
        <f t="shared" si="4"/>
        <v>5.38</v>
      </c>
      <c r="S7" s="3">
        <f t="shared" si="4"/>
        <v>5.38</v>
      </c>
      <c r="T7" s="3">
        <f t="shared" si="4"/>
        <v>5.38</v>
      </c>
      <c r="U7" s="3">
        <f t="shared" si="4"/>
        <v>5.38</v>
      </c>
      <c r="V7" s="3">
        <f t="shared" si="4"/>
        <v>5.58</v>
      </c>
      <c r="W7" s="3">
        <f t="shared" si="4"/>
        <v>5.58</v>
      </c>
      <c r="X7" s="3">
        <f t="shared" si="4"/>
        <v>5.58</v>
      </c>
      <c r="Y7" s="3">
        <f t="shared" si="4"/>
        <v>4.72</v>
      </c>
      <c r="Z7" s="3">
        <f t="shared" si="4"/>
        <v>4.71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262000000000</v>
      </c>
      <c r="E8" s="2">
        <f>IFERROR(INDEX(E51:E500,MATCH("Free cash flow (Quarter)",$C$51:$C$500,0)),"")</f>
        <v>79000000000</v>
      </c>
      <c r="H8" s="2">
        <f>IFERROR(INDEX(D8:G8,COUNT(D8:G8)),"")</f>
        <v>79000000000</v>
      </c>
      <c r="I8" s="2">
        <f t="shared" ref="I8:Z8" si="5">IFERROR(INDEX(I51:I500,MATCH($C$8,$C$51:$C$500,0)),"")</f>
        <v>160000000000</v>
      </c>
      <c r="J8" s="2">
        <f t="shared" si="5"/>
        <v>419000000000</v>
      </c>
      <c r="K8" s="2">
        <f t="shared" si="5"/>
        <v>141000000000</v>
      </c>
      <c r="L8" s="2">
        <f t="shared" si="5"/>
        <v>199000000000</v>
      </c>
      <c r="M8" s="2">
        <f t="shared" si="5"/>
        <v>402000000000</v>
      </c>
      <c r="N8" s="2">
        <f t="shared" si="5"/>
        <v>457000000000</v>
      </c>
      <c r="O8" s="2">
        <f t="shared" si="5"/>
        <v>412000000000</v>
      </c>
      <c r="P8" s="2">
        <f t="shared" si="5"/>
        <v>-280000000000</v>
      </c>
      <c r="Q8" s="2">
        <f t="shared" si="5"/>
        <v>-202000000000</v>
      </c>
      <c r="R8" s="2">
        <f t="shared" si="5"/>
        <v>489000000000</v>
      </c>
      <c r="S8" s="2">
        <f t="shared" si="5"/>
        <v>-271000000000</v>
      </c>
      <c r="T8" s="2">
        <f t="shared" si="5"/>
        <v>376000000000</v>
      </c>
      <c r="U8" s="2">
        <f t="shared" si="5"/>
        <v>796000000000</v>
      </c>
      <c r="V8" s="2">
        <f t="shared" si="5"/>
        <v>13000000000</v>
      </c>
      <c r="W8" s="2">
        <f t="shared" si="5"/>
        <v>-143000000000</v>
      </c>
      <c r="X8" s="2">
        <f t="shared" si="5"/>
        <v>335000000000</v>
      </c>
      <c r="Y8" s="2">
        <f t="shared" si="5"/>
        <v>705000000000</v>
      </c>
      <c r="Z8" s="2">
        <f t="shared" si="5"/>
        <v>220000000000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20.170000000000002</v>
      </c>
      <c r="E9" s="3">
        <f>IFERROR(INDEX(E51:E500,MATCH("Free cash flow per share (Quarter)",$C$51:$C$500,0)),"")</f>
        <v>6.07</v>
      </c>
      <c r="H9" s="3">
        <f>IFERROR(INDEX(D9:G9,COUNT(D9:G9)),"")</f>
        <v>6.07</v>
      </c>
      <c r="I9" s="3">
        <f t="shared" ref="I9:Z9" si="6">IFERROR(INDEX(I51:I500,MATCH($C$9,$C$51:$C$500,0)),"")</f>
        <v>12.36</v>
      </c>
      <c r="J9" s="3">
        <f t="shared" si="6"/>
        <v>32.32</v>
      </c>
      <c r="K9" s="3">
        <f t="shared" si="6"/>
        <v>10.84</v>
      </c>
      <c r="L9" s="3">
        <f t="shared" si="6"/>
        <v>23.43</v>
      </c>
      <c r="M9" s="3">
        <f t="shared" si="6"/>
        <v>47.41</v>
      </c>
      <c r="N9" s="3">
        <f t="shared" si="6"/>
        <v>60.69</v>
      </c>
      <c r="O9" s="3">
        <f t="shared" si="6"/>
        <v>54.71</v>
      </c>
      <c r="P9" s="3">
        <f t="shared" si="6"/>
        <v>-37.19</v>
      </c>
      <c r="Q9" s="3">
        <f t="shared" si="6"/>
        <v>-37.64</v>
      </c>
      <c r="R9" s="3">
        <f t="shared" si="6"/>
        <v>90.95</v>
      </c>
      <c r="S9" s="3">
        <f t="shared" si="6"/>
        <v>-50.46</v>
      </c>
      <c r="T9" s="3">
        <f t="shared" si="6"/>
        <v>69.92</v>
      </c>
      <c r="U9" s="3">
        <f t="shared" si="6"/>
        <v>148</v>
      </c>
      <c r="V9" s="3">
        <f t="shared" si="6"/>
        <v>2.37</v>
      </c>
      <c r="W9" s="3">
        <f t="shared" si="6"/>
        <v>-25.67</v>
      </c>
      <c r="X9" s="3">
        <f t="shared" si="6"/>
        <v>60.15</v>
      </c>
      <c r="Y9" s="3">
        <f t="shared" si="6"/>
        <v>149.28</v>
      </c>
      <c r="Z9" s="3">
        <f t="shared" si="6"/>
        <v>46.72</v>
      </c>
    </row>
    <row r="10" spans="1:26" ht="15.5" x14ac:dyDescent="0.35">
      <c r="C10" t="s">
        <v>18</v>
      </c>
      <c r="D10" s="3">
        <f ca="1">IFERROR(IF(D9=0,"",D2/D9),"")</f>
        <v>2.3797719385225582</v>
      </c>
      <c r="E10" s="3">
        <f ca="1">IFERROR(IF(E9=0,"",E2/E9),"")</f>
        <v>7.2487644151565069</v>
      </c>
      <c r="I10" s="3">
        <f t="shared" ref="I10:Z10" ca="1" si="7">IFERROR(IF(I9=0,"",I2/I9),"")</f>
        <v>4.7734627831715208</v>
      </c>
      <c r="J10" s="3">
        <f t="shared" ca="1" si="7"/>
        <v>2.011138613861386</v>
      </c>
      <c r="K10" s="3">
        <f t="shared" ca="1" si="7"/>
        <v>5.9963099630996313</v>
      </c>
      <c r="L10" s="3">
        <f t="shared" ca="1" si="7"/>
        <v>5.4630815194195472</v>
      </c>
      <c r="M10" s="3">
        <f t="shared" ca="1" si="7"/>
        <v>9.1541868804049784</v>
      </c>
      <c r="N10" s="3">
        <f t="shared" ca="1" si="7"/>
        <v>1.7301038062283738</v>
      </c>
      <c r="O10" s="3">
        <f t="shared" ca="1" si="7"/>
        <v>2.5589471760190095</v>
      </c>
      <c r="P10" s="3">
        <f t="shared" ca="1" si="7"/>
        <v>-4.0871201936004304</v>
      </c>
      <c r="Q10" s="3">
        <f t="shared" ca="1" si="7"/>
        <v>-13.983490967056325</v>
      </c>
      <c r="R10" s="3">
        <f t="shared" ca="1" si="7"/>
        <v>18.94897965915338</v>
      </c>
      <c r="S10" s="3">
        <f t="shared" ca="1" si="7"/>
        <v>-42.115546967895362</v>
      </c>
      <c r="T10" s="3">
        <f t="shared" ca="1" si="7"/>
        <v>50.795499141876427</v>
      </c>
      <c r="U10" s="3">
        <f t="shared" ca="1" si="7"/>
        <v>15.263945945945945</v>
      </c>
      <c r="V10" s="3">
        <f t="shared" ca="1" si="7"/>
        <v>565.03624472573836</v>
      </c>
      <c r="W10" s="3">
        <f t="shared" ca="1" si="7"/>
        <v>-29.61757693805999</v>
      </c>
      <c r="X10" s="3">
        <f t="shared" ca="1" si="7"/>
        <v>20.470959268495427</v>
      </c>
      <c r="Y10" s="3">
        <f t="shared" ca="1" si="7"/>
        <v>5.259076902465166</v>
      </c>
      <c r="Z10" s="3">
        <f t="shared" ca="1" si="7"/>
        <v>11.143593749999999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249981000000</v>
      </c>
      <c r="E11" s="2">
        <f>IFERROR(INDEX(E51:E500,MATCH($C$11,$C$51:$C$500,0)),"")</f>
        <v>248605000000</v>
      </c>
      <c r="H11" s="2">
        <f>IFERROR(INDEX(D11:G11,COUNT(D11:G11)),"")</f>
        <v>248605000000</v>
      </c>
      <c r="I11" s="2">
        <f t="shared" ref="I11:Z11" si="8">IFERROR(INDEX(I51:I500,MATCH($C$11,$C$51:$C$500,0)),"")</f>
        <v>274784000000</v>
      </c>
      <c r="J11" s="2">
        <f t="shared" si="8"/>
        <v>284651000000</v>
      </c>
      <c r="K11" s="2">
        <f t="shared" si="8"/>
        <v>250250000000</v>
      </c>
      <c r="L11" s="2">
        <f t="shared" si="8"/>
        <v>320493000000</v>
      </c>
      <c r="M11" s="2">
        <f t="shared" si="8"/>
        <v>752587000000</v>
      </c>
      <c r="N11" s="2">
        <f t="shared" si="8"/>
        <v>299805000000</v>
      </c>
      <c r="O11" s="2">
        <f t="shared" si="8"/>
        <v>304295000000</v>
      </c>
      <c r="P11" s="2">
        <f t="shared" si="8"/>
        <v>349463000000</v>
      </c>
      <c r="Q11" s="2">
        <f t="shared" si="8"/>
        <v>373008000000</v>
      </c>
      <c r="R11" s="2">
        <f t="shared" si="8"/>
        <v>248697000000</v>
      </c>
      <c r="S11" s="2">
        <f t="shared" si="8"/>
        <v>408945000000</v>
      </c>
      <c r="T11" s="2">
        <f t="shared" si="8"/>
        <v>747710000000</v>
      </c>
      <c r="U11" s="2">
        <f t="shared" si="8"/>
        <v>1302610000000</v>
      </c>
      <c r="V11" s="2">
        <f t="shared" si="8"/>
        <v>1361736000000</v>
      </c>
      <c r="W11" s="2">
        <f t="shared" si="8"/>
        <v>1403075000000</v>
      </c>
      <c r="X11" s="2">
        <f t="shared" si="8"/>
        <v>2565235000000</v>
      </c>
      <c r="Y11" s="2">
        <f t="shared" si="8"/>
        <v>2252173000000</v>
      </c>
      <c r="Z11" s="2">
        <f t="shared" si="8"/>
        <v>1742666000000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598000000000</v>
      </c>
      <c r="E12" s="2">
        <f>IFERROR(INDEX(E51:E500,MATCH("Net Debt (Quarter)",$C$51:$C$500,0)),"")</f>
        <v>692000000000</v>
      </c>
      <c r="H12" s="2">
        <f>IFERROR(INDEX(D12:G12,COUNT(D12:G12)),"")</f>
        <v>692000000000</v>
      </c>
      <c r="I12" s="2">
        <f t="shared" ref="I12:Z12" si="9">IFERROR(INDEX(I51:I500,MATCH($C$12,$C$51:$C$500,0)),"")</f>
        <v>698000000000</v>
      </c>
      <c r="J12" s="2">
        <f t="shared" si="9"/>
        <v>480000000000</v>
      </c>
      <c r="K12" s="2">
        <f t="shared" si="9"/>
        <v>508000000000</v>
      </c>
      <c r="L12" s="2">
        <f t="shared" si="9"/>
        <v>502000000000</v>
      </c>
      <c r="M12" s="2">
        <f t="shared" si="9"/>
        <v>194000000000</v>
      </c>
      <c r="N12" s="2">
        <f t="shared" si="9"/>
        <v>846000000000</v>
      </c>
      <c r="O12" s="2">
        <f t="shared" si="9"/>
        <v>1002000000000</v>
      </c>
      <c r="P12" s="2">
        <f t="shared" si="9"/>
        <v>1130000000000</v>
      </c>
      <c r="Q12" s="2">
        <f t="shared" si="9"/>
        <v>1372000000000</v>
      </c>
      <c r="R12" s="2">
        <f t="shared" si="9"/>
        <v>822000000000</v>
      </c>
      <c r="S12" s="2">
        <f t="shared" si="9"/>
        <v>508000000000</v>
      </c>
      <c r="T12" s="2">
        <f t="shared" si="9"/>
        <v>-522000000000</v>
      </c>
      <c r="U12" s="2">
        <f t="shared" si="9"/>
        <v>-757000000000</v>
      </c>
      <c r="V12" s="2">
        <f t="shared" si="9"/>
        <v>794000000000</v>
      </c>
      <c r="W12" s="2">
        <f t="shared" si="9"/>
        <v>1028000000000</v>
      </c>
      <c r="X12" s="2">
        <f t="shared" si="9"/>
        <v>-1295000000000</v>
      </c>
      <c r="Y12" s="2">
        <f t="shared" si="9"/>
        <v>2303000000000</v>
      </c>
      <c r="Z12" s="2">
        <f t="shared" si="9"/>
        <v>2281000000000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848000000000</v>
      </c>
      <c r="E13" s="2">
        <f>IFERROR(INDEX(E51:E500,MATCH("Total Debt (Quarter)",$C$51:$C$500,0)),"")</f>
        <v>941000000000</v>
      </c>
      <c r="H13" s="2">
        <f>IFERROR(INDEX(D13:G13,COUNT(D13:G13)),"")</f>
        <v>941000000000</v>
      </c>
      <c r="I13" s="2">
        <f t="shared" ref="I13:Z13" si="10">IFERROR(INDEX(I51:I500,MATCH($C$13,$C$51:$C$500,0)),"")</f>
        <v>973000000000</v>
      </c>
      <c r="J13" s="2">
        <f t="shared" si="10"/>
        <v>765000000000</v>
      </c>
      <c r="K13" s="2">
        <f t="shared" si="10"/>
        <v>758000000000</v>
      </c>
      <c r="L13" s="2">
        <f t="shared" si="10"/>
        <v>822000000000</v>
      </c>
      <c r="M13" s="2">
        <f t="shared" si="10"/>
        <v>946000000000</v>
      </c>
      <c r="N13" s="2">
        <f t="shared" si="10"/>
        <v>1146000000000</v>
      </c>
      <c r="O13" s="2">
        <f t="shared" si="10"/>
        <v>1307000000000</v>
      </c>
      <c r="P13" s="2">
        <f t="shared" si="10"/>
        <v>1479000000000</v>
      </c>
      <c r="Q13" s="2">
        <f t="shared" si="10"/>
        <v>1746000000000</v>
      </c>
      <c r="R13" s="2">
        <f t="shared" si="10"/>
        <v>1071000000000</v>
      </c>
      <c r="S13" s="2">
        <f t="shared" si="10"/>
        <v>917000000000</v>
      </c>
      <c r="T13" s="2">
        <f t="shared" si="10"/>
        <v>226000000000</v>
      </c>
      <c r="U13" s="2">
        <f t="shared" si="10"/>
        <v>545000000000</v>
      </c>
      <c r="V13" s="2">
        <f t="shared" si="10"/>
        <v>2156000000000</v>
      </c>
      <c r="W13" s="2">
        <f t="shared" si="10"/>
        <v>2431000000000</v>
      </c>
      <c r="X13" s="2">
        <f t="shared" si="10"/>
        <v>1270000000000</v>
      </c>
      <c r="Y13" s="2">
        <f t="shared" si="10"/>
        <v>4556000000000</v>
      </c>
      <c r="Z13" s="2">
        <f t="shared" si="10"/>
        <v>4024000000000</v>
      </c>
    </row>
    <row r="14" spans="1:26" ht="15.5" x14ac:dyDescent="0.35">
      <c r="C14" t="s">
        <v>27</v>
      </c>
      <c r="D14" s="2">
        <f>IFERROR(INDEX(D51:D500,MATCH($C$14,$C$51:$C$500,0)),"")</f>
        <v>-27822000000</v>
      </c>
      <c r="E14" s="2">
        <f>IFERROR(INDEX(E51:E500,MATCH($C$14,$C$51:$C$500,0)),"")</f>
        <v>-30876000000</v>
      </c>
      <c r="H14" s="2">
        <f>IFERROR(SUM(D14:G14)*(4/MAX(1,COUNT(D14:G14))),"")</f>
        <v>-117396000000</v>
      </c>
      <c r="I14" s="2">
        <f t="shared" ref="I14:Z14" si="11">IFERROR(INDEX(I51:I500,MATCH($C$14,$C$51:$C$500,0)),"")</f>
        <v>-124487000000</v>
      </c>
      <c r="J14" s="2">
        <f t="shared" si="11"/>
        <v>-136585000000</v>
      </c>
      <c r="K14" s="2">
        <f t="shared" si="11"/>
        <v>-160122000000</v>
      </c>
      <c r="L14" s="2">
        <f t="shared" si="11"/>
        <v>-191010000000</v>
      </c>
      <c r="M14" s="2">
        <f t="shared" si="11"/>
        <v>-251881000000</v>
      </c>
      <c r="N14" s="2">
        <f t="shared" si="11"/>
        <v>-273757000000</v>
      </c>
      <c r="O14" s="2">
        <f t="shared" si="11"/>
        <v>-129243000000</v>
      </c>
      <c r="P14" s="2">
        <f t="shared" si="11"/>
        <v>-155455000000</v>
      </c>
      <c r="Q14" s="2">
        <f t="shared" si="11"/>
        <v>-117997000000</v>
      </c>
      <c r="R14" s="2">
        <f t="shared" si="11"/>
        <v>-82856000000</v>
      </c>
      <c r="S14" s="2">
        <f t="shared" si="11"/>
        <v>-46595000000</v>
      </c>
      <c r="T14" s="2">
        <f t="shared" si="11"/>
        <v>-15026000000</v>
      </c>
      <c r="U14" s="2">
        <f t="shared" si="11"/>
        <v>-82550000000</v>
      </c>
      <c r="V14" s="2">
        <f t="shared" si="11"/>
        <v>-222383000000</v>
      </c>
      <c r="W14" s="2">
        <f t="shared" si="11"/>
        <v>0</v>
      </c>
      <c r="X14" s="2">
        <f t="shared" si="11"/>
        <v>0</v>
      </c>
      <c r="Y14" s="2">
        <f t="shared" si="11"/>
        <v>-263868000000</v>
      </c>
      <c r="Z14" s="2">
        <f t="shared" si="11"/>
        <v>-175095000000</v>
      </c>
    </row>
    <row r="15" spans="1:26" ht="15.5" x14ac:dyDescent="0.35">
      <c r="C15" t="s">
        <v>28</v>
      </c>
      <c r="D15" s="2">
        <f>IFERROR(INDEX(D51:D500,MATCH($C$15,$C$51:$C$500,0)),"")</f>
        <v>7820000000</v>
      </c>
      <c r="E15" s="2">
        <f>IFERROR(INDEX(E51:E500,MATCH($C$15,$C$51:$C$500,0)),"")</f>
        <v>-3459000000</v>
      </c>
      <c r="H15" s="2">
        <f>IFERROR(SUM(D15:G15)*(4/MAX(1,COUNT(D15:G15))),"")</f>
        <v>8722000000</v>
      </c>
      <c r="I15" s="2">
        <f t="shared" ref="I15:Z15" si="12">IFERROR(INDEX(I51:I500,MATCH($C$15,$C$51:$C$500,0)),"")</f>
        <v>-59392000000</v>
      </c>
      <c r="J15" s="2">
        <f t="shared" si="12"/>
        <v>-22233000000</v>
      </c>
      <c r="K15" s="2">
        <f t="shared" si="12"/>
        <v>10989000000</v>
      </c>
      <c r="L15" s="2">
        <f t="shared" si="12"/>
        <v>-32602000000</v>
      </c>
      <c r="M15" s="2">
        <f t="shared" si="12"/>
        <v>-22633000000</v>
      </c>
      <c r="N15" s="2">
        <f t="shared" si="12"/>
        <v>2380000000</v>
      </c>
      <c r="O15" s="2">
        <f t="shared" si="12"/>
        <v>-238073000000</v>
      </c>
      <c r="P15" s="2">
        <f t="shared" si="12"/>
        <v>172394000000</v>
      </c>
      <c r="Q15" s="2">
        <f t="shared" si="12"/>
        <v>426200000000</v>
      </c>
      <c r="R15" s="2">
        <f t="shared" si="12"/>
        <v>-62629000000</v>
      </c>
      <c r="S15" s="2">
        <f t="shared" si="12"/>
        <v>-50047000000</v>
      </c>
      <c r="T15" s="2">
        <f t="shared" si="12"/>
        <v>-176821000000</v>
      </c>
      <c r="U15" s="2">
        <f t="shared" si="12"/>
        <v>-140116000000</v>
      </c>
      <c r="V15" s="2">
        <f t="shared" si="12"/>
        <v>-28971000000</v>
      </c>
      <c r="W15" s="2">
        <f t="shared" si="12"/>
        <v>-44073000000</v>
      </c>
      <c r="X15" s="2">
        <f t="shared" si="12"/>
        <v>29395000000</v>
      </c>
      <c r="Y15" s="2">
        <f t="shared" si="12"/>
        <v>-77412000000</v>
      </c>
      <c r="Z15" s="2">
        <f t="shared" si="12"/>
        <v>74133000000</v>
      </c>
    </row>
    <row r="16" spans="1:26" ht="15.5" x14ac:dyDescent="0.35">
      <c r="C16" t="s">
        <v>29</v>
      </c>
      <c r="D16" s="2">
        <f>IFERROR(INDEX(D51:D500,MATCH($C$16,$C$51:$C$500,0)),"")</f>
        <v>-42532000000</v>
      </c>
      <c r="E16" s="2">
        <f>IFERROR(INDEX(E51:E500,MATCH($C$16,$C$51:$C$500,0)),"")</f>
        <v>5106000000</v>
      </c>
      <c r="H16" s="2">
        <f>IFERROR(SUM(D16:G16)*(4/MAX(1,COUNT(D16:G16))),"")</f>
        <v>-74852000000</v>
      </c>
      <c r="I16" s="2">
        <f t="shared" ref="I16:Z16" si="13">IFERROR(INDEX(I51:I500,MATCH($C$16,$C$51:$C$500,0)),"")</f>
        <v>-92802000000</v>
      </c>
      <c r="J16" s="2">
        <f t="shared" si="13"/>
        <v>-95879000000</v>
      </c>
      <c r="K16" s="2">
        <f t="shared" si="13"/>
        <v>-266339000000</v>
      </c>
      <c r="L16" s="2">
        <f t="shared" si="13"/>
        <v>-397032000000</v>
      </c>
      <c r="M16" s="2">
        <f t="shared" si="13"/>
        <v>-314915000000</v>
      </c>
      <c r="N16" s="2">
        <f t="shared" si="13"/>
        <v>-407687000000</v>
      </c>
      <c r="O16" s="2">
        <f t="shared" si="13"/>
        <v>-314601000000</v>
      </c>
      <c r="P16" s="2">
        <f t="shared" si="13"/>
        <v>-1070666000000</v>
      </c>
      <c r="Q16" s="2">
        <f t="shared" si="13"/>
        <v>-1669614000000</v>
      </c>
      <c r="R16" s="2">
        <f t="shared" si="13"/>
        <v>101112000000</v>
      </c>
      <c r="S16" s="2">
        <f t="shared" si="13"/>
        <v>233046000000</v>
      </c>
      <c r="T16" s="2">
        <f t="shared" si="13"/>
        <v>730838000000</v>
      </c>
      <c r="U16" s="2">
        <f t="shared" si="13"/>
        <v>585021000000</v>
      </c>
      <c r="V16" s="2">
        <f t="shared" si="13"/>
        <v>268449000000</v>
      </c>
      <c r="W16" s="2">
        <f t="shared" si="13"/>
        <v>164372000000</v>
      </c>
      <c r="X16" s="2">
        <f t="shared" si="13"/>
        <v>56638000000</v>
      </c>
      <c r="Y16" s="2">
        <f t="shared" si="13"/>
        <v>373934000000</v>
      </c>
      <c r="Z16" s="2">
        <f t="shared" si="13"/>
        <v>-70570000000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622560000000</v>
      </c>
      <c r="E20" s="2">
        <f ca="1">IFERROR(E21*E2,"")</f>
        <v>570680000000</v>
      </c>
      <c r="H20" s="2">
        <f t="shared" ref="H20:Z20" ca="1" si="14">IFERROR(H21*H2,"")</f>
        <v>570680000000</v>
      </c>
      <c r="I20" s="2">
        <f t="shared" ca="1" si="14"/>
        <v>765230000000</v>
      </c>
      <c r="J20" s="2">
        <f t="shared" ca="1" si="14"/>
        <v>843050000000</v>
      </c>
      <c r="K20" s="2">
        <f t="shared" ca="1" si="14"/>
        <v>843050000000</v>
      </c>
      <c r="L20" s="2">
        <f t="shared" ca="1" si="14"/>
        <v>1085440000000</v>
      </c>
      <c r="M20" s="2">
        <f t="shared" ca="1" si="14"/>
        <v>3680320000000</v>
      </c>
      <c r="N20" s="2">
        <f t="shared" ca="1" si="14"/>
        <v>790650000000</v>
      </c>
      <c r="O20" s="2">
        <f t="shared" ca="1" si="14"/>
        <v>1054200000000</v>
      </c>
      <c r="P20" s="2">
        <f t="shared" ca="1" si="14"/>
        <v>1144560000000</v>
      </c>
      <c r="Q20" s="2">
        <f t="shared" ca="1" si="14"/>
        <v>2831701668000</v>
      </c>
      <c r="R20" s="2">
        <f t="shared" ca="1" si="14"/>
        <v>9271944186000</v>
      </c>
      <c r="S20" s="2">
        <f t="shared" ca="1" si="14"/>
        <v>11433309690000.002</v>
      </c>
      <c r="T20" s="2">
        <f t="shared" ca="1" si="14"/>
        <v>19107722594000</v>
      </c>
      <c r="U20" s="2">
        <f t="shared" ca="1" si="14"/>
        <v>12153764320000</v>
      </c>
      <c r="V20" s="2">
        <f t="shared" ca="1" si="14"/>
        <v>7472378322000</v>
      </c>
      <c r="W20" s="2">
        <f t="shared" ca="1" si="14"/>
        <v>4242380256000</v>
      </c>
      <c r="X20" s="2">
        <f t="shared" ca="1" si="14"/>
        <v>6870811356000</v>
      </c>
      <c r="Y20" s="2">
        <f t="shared" ca="1" si="14"/>
        <v>3705554000000</v>
      </c>
      <c r="Z20" s="2">
        <f t="shared" ca="1" si="14"/>
        <v>2452161177000</v>
      </c>
    </row>
    <row r="21" spans="1:26" ht="15.5" x14ac:dyDescent="0.35">
      <c r="C21" t="s">
        <v>12</v>
      </c>
      <c r="D21" s="2">
        <f>IFERROR(INDEX(D51:D500,MATCH($C$7,$C$51:$C$500,0)),"")</f>
        <v>12970000000</v>
      </c>
      <c r="E21" s="2">
        <f>IFERROR(INDEX(E51:E500,MATCH($C$7,$C$51:$C$500,0)),"")</f>
        <v>12970000000</v>
      </c>
      <c r="H21" s="2">
        <f>IFERROR(INDEX(D21:G21,COUNT(D21:G21)),"")</f>
        <v>12970000000</v>
      </c>
      <c r="I21" s="2">
        <f t="shared" ref="I21:Z21" si="15">IFERROR(INDEX(I51:I500,MATCH($C$7,$C$51:$C$500,0)),"")</f>
        <v>12970000000</v>
      </c>
      <c r="J21" s="2">
        <f t="shared" si="15"/>
        <v>12970000000</v>
      </c>
      <c r="K21" s="2">
        <f t="shared" si="15"/>
        <v>12970000000</v>
      </c>
      <c r="L21" s="2">
        <f t="shared" si="15"/>
        <v>8480000000</v>
      </c>
      <c r="M21" s="2">
        <f t="shared" si="15"/>
        <v>8480000000</v>
      </c>
      <c r="N21" s="2">
        <f t="shared" si="15"/>
        <v>7530000000</v>
      </c>
      <c r="O21" s="2">
        <f t="shared" si="15"/>
        <v>7530000000</v>
      </c>
      <c r="P21" s="2">
        <f t="shared" si="15"/>
        <v>7530000000</v>
      </c>
      <c r="Q21" s="2">
        <f t="shared" si="15"/>
        <v>5380000000</v>
      </c>
      <c r="R21" s="2">
        <f t="shared" si="15"/>
        <v>5380000000</v>
      </c>
      <c r="S21" s="2">
        <f t="shared" si="15"/>
        <v>5380000000</v>
      </c>
      <c r="T21" s="2">
        <f t="shared" si="15"/>
        <v>5380000000</v>
      </c>
      <c r="U21" s="2">
        <f t="shared" si="15"/>
        <v>5380000000</v>
      </c>
      <c r="V21" s="2">
        <f t="shared" si="15"/>
        <v>5580000000</v>
      </c>
      <c r="W21" s="2">
        <f t="shared" si="15"/>
        <v>5580000000</v>
      </c>
      <c r="X21" s="2">
        <f t="shared" si="15"/>
        <v>5580000000</v>
      </c>
      <c r="Y21" s="2">
        <f t="shared" si="15"/>
        <v>4720000000</v>
      </c>
      <c r="Z21" s="2">
        <f t="shared" si="15"/>
        <v>4710000000</v>
      </c>
    </row>
    <row r="23" spans="1:26" ht="15.5" x14ac:dyDescent="0.35">
      <c r="B23" t="s">
        <v>54</v>
      </c>
      <c r="C23" t="s">
        <v>55</v>
      </c>
      <c r="D23" s="3">
        <f>IFERROR(D5/D6*100,"")</f>
        <v>100.13927964567257</v>
      </c>
      <c r="E23" s="3">
        <f>IFERROR(E5/E6*100,"")</f>
        <v>-305.70469798657717</v>
      </c>
      <c r="H23" s="3">
        <f t="shared" ref="H23:Z23" si="16">IFERROR(H5/H6*100,"")</f>
        <v>11452.013422818791</v>
      </c>
      <c r="I23" s="3">
        <f t="shared" si="16"/>
        <v>-493.35122527876297</v>
      </c>
      <c r="J23" s="3">
        <f t="shared" si="16"/>
        <v>-53.282663912964743</v>
      </c>
      <c r="K23" s="3">
        <f t="shared" si="16"/>
        <v>-100.67141286102913</v>
      </c>
      <c r="L23" s="3">
        <f t="shared" si="16"/>
        <v>-252.01575742243264</v>
      </c>
      <c r="M23" s="3">
        <f t="shared" si="16"/>
        <v>-54.193068163345629</v>
      </c>
      <c r="N23" s="3">
        <f t="shared" si="16"/>
        <v>-187.2692628319638</v>
      </c>
      <c r="O23" s="3">
        <f t="shared" si="16"/>
        <v>-116.56041953640698</v>
      </c>
      <c r="P23" s="3">
        <f t="shared" si="16"/>
        <v>-71.873920485049723</v>
      </c>
      <c r="Q23" s="3">
        <f t="shared" si="16"/>
        <v>-106.93169904553936</v>
      </c>
      <c r="R23" s="3">
        <f t="shared" si="16"/>
        <v>2.2807042093531305</v>
      </c>
      <c r="S23" s="3">
        <f t="shared" si="16"/>
        <v>6.4250751370697596</v>
      </c>
      <c r="T23" s="3">
        <f t="shared" si="16"/>
        <v>19.448159607622603</v>
      </c>
      <c r="U23" s="3">
        <f t="shared" si="16"/>
        <v>13.502550857822682</v>
      </c>
      <c r="V23" s="3">
        <f t="shared" si="16"/>
        <v>5.7080354073609492</v>
      </c>
      <c r="W23" s="3">
        <f t="shared" si="16"/>
        <v>1.8481562600731107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0.41821879523277938</v>
      </c>
      <c r="H24" s="4" t="str">
        <f t="shared" ref="H24:Z24" si="17">IFERROR(_xlfn.RRI(5,M23,H23),"")</f>
        <v/>
      </c>
      <c r="I24" s="4">
        <f t="shared" si="17"/>
        <v>0.21377431223839727</v>
      </c>
      <c r="J24" s="4">
        <f t="shared" si="17"/>
        <v>-0.14491957280083489</v>
      </c>
      <c r="K24" s="4">
        <f t="shared" si="17"/>
        <v>6.9712241482673631E-2</v>
      </c>
      <c r="L24" s="4">
        <f t="shared" si="17"/>
        <v>0.1870369715675293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4.2956164251688467E-2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-1.06</v>
      </c>
      <c r="E25" s="3">
        <f>IFERROR(INDEX(E51:E500,MATCH($A$25,$C$51:$C$500,0)),"")</f>
        <v>0.05</v>
      </c>
      <c r="H25" s="3">
        <f>IFERROR(INDEX(D25:G25,COUNT(D25:G25)),"")</f>
        <v>0.05</v>
      </c>
      <c r="I25" s="3">
        <f t="shared" ref="I25:Z25" si="18">IFERROR(INDEX(I51:I500,MATCH($C$25,$C$51:$C$500,0)),"")</f>
        <v>-11.74</v>
      </c>
      <c r="J25" s="3">
        <f t="shared" si="18"/>
        <v>-9.11</v>
      </c>
      <c r="K25" s="3">
        <f t="shared" si="18"/>
        <v>-19.690000000000001</v>
      </c>
      <c r="L25" s="3">
        <f t="shared" si="18"/>
        <v>-50.68</v>
      </c>
      <c r="M25" s="3">
        <f t="shared" si="18"/>
        <v>-39.82</v>
      </c>
      <c r="N25" s="3">
        <f t="shared" si="18"/>
        <v>-53.83</v>
      </c>
      <c r="O25" s="3">
        <f t="shared" si="18"/>
        <v>-73.400000000000006</v>
      </c>
      <c r="P25" s="3">
        <f t="shared" si="18"/>
        <v>-119.31</v>
      </c>
      <c r="Q25" s="3">
        <f t="shared" si="18"/>
        <v>-231.21</v>
      </c>
      <c r="R25" s="3">
        <f t="shared" si="18"/>
        <v>7.16</v>
      </c>
      <c r="S25" s="3">
        <f t="shared" si="18"/>
        <v>34.03</v>
      </c>
      <c r="T25" s="3">
        <f t="shared" si="18"/>
        <v>103.02</v>
      </c>
      <c r="U25" s="3">
        <f t="shared" si="18"/>
        <v>82.73</v>
      </c>
      <c r="V25" s="3">
        <f t="shared" si="18"/>
        <v>39.549999999999997</v>
      </c>
      <c r="W25" s="3">
        <f t="shared" si="18"/>
        <v>18.84</v>
      </c>
      <c r="X25" s="3">
        <f t="shared" si="18"/>
        <v>0</v>
      </c>
      <c r="Y25" s="3">
        <f t="shared" si="18"/>
        <v>0</v>
      </c>
      <c r="Z25" s="3">
        <f t="shared" si="18"/>
        <v>0</v>
      </c>
    </row>
    <row r="26" spans="1:26" ht="15.5" x14ac:dyDescent="0.35">
      <c r="C26" t="s">
        <v>59</v>
      </c>
      <c r="D26" s="4">
        <f>IFERROR(_xlfn.RRI(5,I25,D25),"")</f>
        <v>-0.38180205982108617</v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-0.26255651457352092</v>
      </c>
      <c r="J26" s="4">
        <f t="shared" si="19"/>
        <v>-0.34118350620260918</v>
      </c>
      <c r="K26" s="4">
        <f t="shared" si="19"/>
        <v>-0.30254888310507644</v>
      </c>
      <c r="L26" s="4">
        <f t="shared" si="19"/>
        <v>-0.26181367001957501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-0.17592559649652384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>
        <f t="shared" si="19"/>
        <v>0</v>
      </c>
      <c r="Y26" s="4">
        <f t="shared" si="19"/>
        <v>0</v>
      </c>
      <c r="Z26" s="4">
        <f t="shared" si="19"/>
        <v>0</v>
      </c>
    </row>
    <row r="27" spans="1:26" ht="15.5" x14ac:dyDescent="0.35">
      <c r="C27" t="s">
        <v>60</v>
      </c>
      <c r="D27" s="3">
        <f>IFERROR(D4/D21,"")</f>
        <v>138.9390902081727</v>
      </c>
      <c r="E27" s="3">
        <f>IFERROR(E4/E21,"")</f>
        <v>169.83639167309175</v>
      </c>
      <c r="H27" s="3">
        <f t="shared" ref="H27:Z27" si="20">IFERROR(H4/H21,"")</f>
        <v>617.55096376252891</v>
      </c>
      <c r="I27" s="3">
        <f t="shared" si="20"/>
        <v>559.22929838087896</v>
      </c>
      <c r="J27" s="3">
        <f t="shared" si="20"/>
        <v>548.8323824209715</v>
      </c>
      <c r="K27" s="3">
        <f t="shared" si="20"/>
        <v>533.13816499614495</v>
      </c>
      <c r="L27" s="3">
        <f t="shared" si="20"/>
        <v>827.53891509433959</v>
      </c>
      <c r="M27" s="3">
        <f t="shared" si="20"/>
        <v>784.81391509433968</v>
      </c>
      <c r="N27" s="3">
        <f t="shared" si="20"/>
        <v>895.96201859229745</v>
      </c>
      <c r="O27" s="3">
        <f t="shared" si="20"/>
        <v>1149.3553784860558</v>
      </c>
      <c r="P27" s="3">
        <f t="shared" si="20"/>
        <v>1419.9685258964143</v>
      </c>
      <c r="Q27" s="3">
        <f t="shared" si="20"/>
        <v>2335.089219330855</v>
      </c>
      <c r="R27" s="3">
        <f t="shared" si="20"/>
        <v>2514.3723048327138</v>
      </c>
      <c r="S27" s="3">
        <f t="shared" si="20"/>
        <v>2589.007249070632</v>
      </c>
      <c r="T27" s="3">
        <f t="shared" si="20"/>
        <v>2526.0975836431226</v>
      </c>
      <c r="U27" s="3">
        <f t="shared" si="20"/>
        <v>2214.2682156133828</v>
      </c>
      <c r="V27" s="3">
        <f t="shared" si="20"/>
        <v>1947.6996415770609</v>
      </c>
      <c r="W27" s="3">
        <f t="shared" si="20"/>
        <v>1596.5252688172043</v>
      </c>
      <c r="X27" s="3">
        <f t="shared" si="20"/>
        <v>1531.3222222222223</v>
      </c>
      <c r="Y27" s="3">
        <f t="shared" si="20"/>
        <v>2178.0629237288135</v>
      </c>
      <c r="Z27" s="3">
        <f t="shared" si="20"/>
        <v>1916.6917197452228</v>
      </c>
    </row>
    <row r="28" spans="1:26" ht="15.5" x14ac:dyDescent="0.35">
      <c r="C28" t="s">
        <v>61</v>
      </c>
      <c r="D28" s="4">
        <f>IFERROR(_xlfn.RRI(5,I27,D27),"")</f>
        <v>-0.24308535724111568</v>
      </c>
      <c r="E28" s="4">
        <f>IFERROR(_xlfn.RRI(5,J27,E27),"")</f>
        <v>-0.20910613760299013</v>
      </c>
      <c r="H28" s="4">
        <f t="shared" ref="H28:Z28" si="21">IFERROR(_xlfn.RRI(5,M27,H27),"")</f>
        <v>-4.6806171483517289E-2</v>
      </c>
      <c r="I28" s="4">
        <f t="shared" si="21"/>
        <v>-8.9960876771024378E-2</v>
      </c>
      <c r="J28" s="4">
        <f t="shared" si="21"/>
        <v>-0.13742457846500333</v>
      </c>
      <c r="K28" s="4">
        <f t="shared" si="21"/>
        <v>-0.1779235428661442</v>
      </c>
      <c r="L28" s="4">
        <f t="shared" si="21"/>
        <v>-0.18736225683479135</v>
      </c>
      <c r="M28" s="4">
        <f t="shared" si="21"/>
        <v>-0.20774056106115657</v>
      </c>
      <c r="N28" s="4">
        <f t="shared" si="21"/>
        <v>-0.19121839209792513</v>
      </c>
      <c r="O28" s="4">
        <f t="shared" si="21"/>
        <v>-0.14571881420921373</v>
      </c>
      <c r="P28" s="4">
        <f t="shared" si="21"/>
        <v>-8.5024008767765169E-2</v>
      </c>
      <c r="Q28" s="4">
        <f t="shared" si="21"/>
        <v>3.6946377802722585E-2</v>
      </c>
      <c r="R28" s="4">
        <f t="shared" si="21"/>
        <v>9.5092381336701504E-2</v>
      </c>
      <c r="S28" s="4">
        <f t="shared" si="21"/>
        <v>0.11074236402310778</v>
      </c>
      <c r="T28" s="4">
        <f t="shared" si="21"/>
        <v>3.0091824260163103E-2</v>
      </c>
      <c r="U28" s="4">
        <f t="shared" si="21"/>
        <v>2.9284877065969495E-2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-1.0042589437819422</v>
      </c>
      <c r="I29" s="4">
        <f t="shared" si="22"/>
        <v>0.28869374313940732</v>
      </c>
      <c r="J29" s="4">
        <f t="shared" si="22"/>
        <v>-0.53732859319451509</v>
      </c>
      <c r="K29" s="4">
        <f t="shared" si="22"/>
        <v>-0.61148382004735591</v>
      </c>
      <c r="L29" s="4">
        <f t="shared" si="22"/>
        <v>0.27272727272727271</v>
      </c>
      <c r="M29" s="4">
        <f t="shared" si="22"/>
        <v>-0.2602637934237414</v>
      </c>
      <c r="N29" s="4">
        <f t="shared" si="22"/>
        <v>-0.26662125340599463</v>
      </c>
      <c r="O29" s="4">
        <f t="shared" si="22"/>
        <v>-0.38479590981476819</v>
      </c>
      <c r="P29" s="4">
        <f t="shared" si="22"/>
        <v>-0.48397560659141042</v>
      </c>
      <c r="Q29" s="4">
        <f t="shared" si="22"/>
        <v>-33.291899441340782</v>
      </c>
      <c r="R29" s="4">
        <f t="shared" si="22"/>
        <v>-0.78959741404642958</v>
      </c>
      <c r="S29" s="4">
        <f t="shared" si="22"/>
        <v>-0.6696757911085226</v>
      </c>
      <c r="T29" s="4">
        <f t="shared" si="22"/>
        <v>0.24525565091260718</v>
      </c>
      <c r="U29" s="4">
        <f t="shared" si="22"/>
        <v>1.0917825537294565</v>
      </c>
      <c r="V29" s="4">
        <f t="shared" si="22"/>
        <v>1.099256900212314</v>
      </c>
      <c r="W29" s="4" t="str">
        <f t="shared" si="22"/>
        <v/>
      </c>
      <c r="X29" s="4" t="str">
        <f t="shared" si="22"/>
        <v/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0.10428935957130116</v>
      </c>
      <c r="I30" s="4">
        <f t="shared" si="23"/>
        <v>1.8943699921723463E-2</v>
      </c>
      <c r="J30" s="4">
        <f t="shared" si="23"/>
        <v>2.9437430023303679E-2</v>
      </c>
      <c r="K30" s="4">
        <f t="shared" si="23"/>
        <v>-0.35575456903393227</v>
      </c>
      <c r="L30" s="4">
        <f t="shared" si="23"/>
        <v>5.4439656558413707E-2</v>
      </c>
      <c r="M30" s="4">
        <f t="shared" si="23"/>
        <v>-0.12405448131896214</v>
      </c>
      <c r="N30" s="4">
        <f t="shared" si="23"/>
        <v>-0.22046563198540994</v>
      </c>
      <c r="O30" s="4">
        <f t="shared" si="23"/>
        <v>-0.19057686313118999</v>
      </c>
      <c r="P30" s="4">
        <f t="shared" si="23"/>
        <v>-0.39189966955381617</v>
      </c>
      <c r="Q30" s="4">
        <f t="shared" si="23"/>
        <v>-7.1303316997753372E-2</v>
      </c>
      <c r="R30" s="4">
        <f t="shared" si="23"/>
        <v>-2.8827630461332132E-2</v>
      </c>
      <c r="S30" s="4">
        <f t="shared" si="23"/>
        <v>2.4903893592575131E-2</v>
      </c>
      <c r="T30" s="4">
        <f t="shared" si="23"/>
        <v>0.14082727911232681</v>
      </c>
      <c r="U30" s="4">
        <f t="shared" si="23"/>
        <v>0.13686328648727389</v>
      </c>
      <c r="V30" s="4">
        <f t="shared" si="23"/>
        <v>0.21996167528248792</v>
      </c>
      <c r="W30" s="4">
        <f t="shared" si="23"/>
        <v>4.2579573161526184E-2</v>
      </c>
      <c r="X30" s="4">
        <f t="shared" si="23"/>
        <v>-0.29693389224925609</v>
      </c>
      <c r="Y30" s="4">
        <f t="shared" si="23"/>
        <v>0.136365802226314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-2.88</v>
      </c>
      <c r="E32" s="3">
        <f>IFERROR(INDEX(E51:E500,MATCH($A$32,$C$51:$C$500,0)),"")</f>
        <v>-0.18</v>
      </c>
      <c r="H32" s="3">
        <f>IFERROR(INDEX(D32:G32,COUNT(D32:G32)),"")</f>
        <v>-0.18</v>
      </c>
      <c r="I32" s="3">
        <f t="shared" ref="I32:Z32" si="24">IFERROR(INDEX(I51:I500,MATCH($C$32,$C$51:$C$500,0)),"")</f>
        <v>2.27</v>
      </c>
      <c r="J32" s="3">
        <f t="shared" si="24"/>
        <v>15.76</v>
      </c>
      <c r="K32" s="3">
        <f t="shared" si="24"/>
        <v>19.98</v>
      </c>
      <c r="L32" s="3">
        <f t="shared" si="24"/>
        <v>19.579999999999998</v>
      </c>
      <c r="M32" s="3">
        <f t="shared" si="24"/>
        <v>68.930000000000007</v>
      </c>
      <c r="N32" s="3">
        <f t="shared" si="24"/>
        <v>24.53</v>
      </c>
      <c r="O32" s="3">
        <f t="shared" si="24"/>
        <v>70.48</v>
      </c>
      <c r="P32" s="3">
        <f t="shared" si="24"/>
        <v>152.63</v>
      </c>
      <c r="Q32" s="3">
        <f t="shared" si="24"/>
        <v>218.32</v>
      </c>
      <c r="R32" s="3">
        <f t="shared" si="24"/>
        <v>451.79</v>
      </c>
      <c r="S32" s="3">
        <f t="shared" si="24"/>
        <v>516.1</v>
      </c>
      <c r="T32" s="3">
        <f t="shared" si="24"/>
        <v>529.69000000000005</v>
      </c>
      <c r="U32" s="3">
        <f t="shared" si="24"/>
        <v>612.66999999999996</v>
      </c>
      <c r="V32" s="3">
        <f t="shared" si="24"/>
        <v>689.62</v>
      </c>
      <c r="W32" s="3">
        <f t="shared" si="24"/>
        <v>1010.14</v>
      </c>
      <c r="X32" s="3">
        <f t="shared" si="24"/>
        <v>1280.6199999999999</v>
      </c>
      <c r="Y32" s="3">
        <f t="shared" si="24"/>
        <v>734.39</v>
      </c>
      <c r="Z32" s="3">
        <f t="shared" si="24"/>
        <v>668.77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-15.28</v>
      </c>
      <c r="E33" s="3">
        <f>IFERROR(INDEX(E51:E500,MATCH($A$33,$C$51:$C$500,0)),"")</f>
        <v>-277.77999999999997</v>
      </c>
      <c r="H33" s="3">
        <f>IFERROR(INDEX(D33:G33,COUNT(D33:G33)),"")</f>
        <v>-277.77999999999997</v>
      </c>
      <c r="I33" s="3">
        <f t="shared" ref="I33:Z33" si="25">IFERROR(INDEX(I51:I500,MATCH($C$33,$C$51:$C$500,0)),"")</f>
        <v>25.99</v>
      </c>
      <c r="J33" s="3">
        <f t="shared" si="25"/>
        <v>4.12</v>
      </c>
      <c r="K33" s="3">
        <f t="shared" si="25"/>
        <v>3.25</v>
      </c>
      <c r="L33" s="3">
        <f t="shared" si="25"/>
        <v>6.54</v>
      </c>
      <c r="M33" s="3">
        <f t="shared" si="25"/>
        <v>6.3</v>
      </c>
      <c r="N33" s="3">
        <f t="shared" si="25"/>
        <v>4.28</v>
      </c>
      <c r="O33" s="3">
        <f t="shared" si="25"/>
        <v>1.99</v>
      </c>
      <c r="P33" s="3">
        <f t="shared" si="25"/>
        <v>1</v>
      </c>
      <c r="Q33" s="3">
        <f t="shared" si="25"/>
        <v>2.0699999999999998</v>
      </c>
      <c r="R33" s="3">
        <f t="shared" si="25"/>
        <v>3.28</v>
      </c>
      <c r="S33" s="3">
        <f t="shared" si="25"/>
        <v>3.54</v>
      </c>
      <c r="T33" s="3">
        <f t="shared" si="25"/>
        <v>5.76</v>
      </c>
      <c r="U33" s="3">
        <f t="shared" si="25"/>
        <v>3.17</v>
      </c>
      <c r="V33" s="3">
        <f t="shared" si="25"/>
        <v>1.67</v>
      </c>
      <c r="W33" s="3">
        <f t="shared" si="25"/>
        <v>0.91</v>
      </c>
      <c r="X33" s="3">
        <f t="shared" si="25"/>
        <v>1.1599999999999999</v>
      </c>
      <c r="Y33" s="3">
        <f t="shared" si="25"/>
        <v>1.2</v>
      </c>
      <c r="Z33" s="3">
        <f t="shared" si="25"/>
        <v>0.94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-15.88</v>
      </c>
      <c r="E34" s="3">
        <f>IFERROR(INDEX(E51:E500,MATCH($A$34,$C$51:$C$500,0)),"")</f>
        <v>357.14</v>
      </c>
      <c r="H34" s="3">
        <f>IFERROR(INDEX(D34:G34,COUNT(D34:G34)),"")</f>
        <v>357.14</v>
      </c>
      <c r="I34" s="3">
        <f t="shared" ref="I34:Z34" si="26">IFERROR(INDEX(I51:I500,MATCH($C$34,$C$51:$C$500,0)),"")</f>
        <v>-5.03</v>
      </c>
      <c r="J34" s="3">
        <f t="shared" si="26"/>
        <v>-7.14</v>
      </c>
      <c r="K34" s="3">
        <f t="shared" si="26"/>
        <v>-3.3</v>
      </c>
      <c r="L34" s="3">
        <f t="shared" si="26"/>
        <v>-2.5299999999999998</v>
      </c>
      <c r="M34" s="3">
        <f t="shared" si="26"/>
        <v>-10.9</v>
      </c>
      <c r="N34" s="3">
        <f t="shared" si="26"/>
        <v>-1.95</v>
      </c>
      <c r="O34" s="3">
        <f t="shared" si="26"/>
        <v>-1.91</v>
      </c>
      <c r="P34" s="3">
        <f t="shared" si="26"/>
        <v>-1.27</v>
      </c>
      <c r="Q34" s="3">
        <f t="shared" si="26"/>
        <v>-1.95</v>
      </c>
      <c r="R34" s="3">
        <f t="shared" si="26"/>
        <v>206.7</v>
      </c>
      <c r="S34" s="3">
        <f t="shared" si="26"/>
        <v>53.63</v>
      </c>
      <c r="T34" s="3">
        <f t="shared" si="26"/>
        <v>29.61</v>
      </c>
      <c r="U34" s="3">
        <f t="shared" si="26"/>
        <v>23.45</v>
      </c>
      <c r="V34" s="3">
        <f t="shared" si="26"/>
        <v>29.08</v>
      </c>
      <c r="W34" s="3">
        <f t="shared" si="26"/>
        <v>48.83</v>
      </c>
      <c r="X34" s="3">
        <f t="shared" si="26"/>
        <v>0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0.32</v>
      </c>
      <c r="E35" s="3">
        <f>IFERROR(INDEX(E51:E500,MATCH($A$35,$C$51:$C$500,0)),"")</f>
        <v>0.28999999999999998</v>
      </c>
      <c r="H35" s="3">
        <f>IFERROR(INDEX(D35:G35,COUNT(D35:G35)),"")</f>
        <v>0.28999999999999998</v>
      </c>
      <c r="I35" s="3">
        <f t="shared" ref="I35:Z35" si="27">IFERROR(INDEX(I51:I500,MATCH($C$35,$C$51:$C$500,0)),"")</f>
        <v>0.11</v>
      </c>
      <c r="J35" s="3">
        <f t="shared" si="27"/>
        <v>0.12</v>
      </c>
      <c r="K35" s="3">
        <f t="shared" si="27"/>
        <v>0.12</v>
      </c>
      <c r="L35" s="3">
        <f t="shared" si="27"/>
        <v>0.15</v>
      </c>
      <c r="M35" s="3">
        <f t="shared" si="27"/>
        <v>0.55000000000000004</v>
      </c>
      <c r="N35" s="3">
        <f t="shared" si="27"/>
        <v>0.12</v>
      </c>
      <c r="O35" s="3">
        <f t="shared" si="27"/>
        <v>0.12</v>
      </c>
      <c r="P35" s="3">
        <f t="shared" si="27"/>
        <v>0.11</v>
      </c>
      <c r="Q35" s="3">
        <f t="shared" si="27"/>
        <v>0.19</v>
      </c>
      <c r="R35" s="3">
        <f t="shared" si="27"/>
        <v>0.59</v>
      </c>
      <c r="S35" s="3">
        <f t="shared" si="27"/>
        <v>0.7</v>
      </c>
      <c r="T35" s="3">
        <f t="shared" si="27"/>
        <v>1.21</v>
      </c>
      <c r="U35" s="3">
        <f t="shared" si="27"/>
        <v>0.88</v>
      </c>
      <c r="V35" s="3">
        <f t="shared" si="27"/>
        <v>0.59</v>
      </c>
      <c r="W35" s="3">
        <f t="shared" si="27"/>
        <v>0.57999999999999996</v>
      </c>
      <c r="X35" s="3">
        <f t="shared" si="27"/>
        <v>0.97</v>
      </c>
      <c r="Y35" s="3">
        <f t="shared" si="27"/>
        <v>0.4</v>
      </c>
      <c r="Z35" s="3">
        <f t="shared" si="27"/>
        <v>0.33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1802040000000</v>
      </c>
      <c r="E51" s="5">
        <v>2202778000000</v>
      </c>
      <c r="F51" s="5">
        <v>1779293000000</v>
      </c>
      <c r="G51" s="5">
        <v>1620632000000</v>
      </c>
      <c r="I51" s="5">
        <v>7253204000000</v>
      </c>
      <c r="J51" s="5">
        <v>7118356000000</v>
      </c>
      <c r="K51" s="5">
        <v>6914802000000</v>
      </c>
      <c r="L51" s="5">
        <v>7017530000000</v>
      </c>
      <c r="M51" s="5">
        <v>6655222000000</v>
      </c>
      <c r="N51" s="5">
        <v>6746594000000</v>
      </c>
      <c r="O51" s="5">
        <v>8654646000000</v>
      </c>
      <c r="P51" s="5">
        <v>10692363000000</v>
      </c>
      <c r="Q51" s="5">
        <v>12562780000000</v>
      </c>
      <c r="R51" s="5">
        <v>13527323000000</v>
      </c>
      <c r="S51" s="5">
        <v>13928859000000</v>
      </c>
      <c r="T51" s="5">
        <v>13590405000000</v>
      </c>
      <c r="U51" s="5">
        <v>11912763000000</v>
      </c>
      <c r="V51" s="5">
        <v>10868164000000</v>
      </c>
      <c r="W51" s="5">
        <v>8908611000000</v>
      </c>
      <c r="X51" s="5">
        <v>8544778000000</v>
      </c>
      <c r="Y51" s="5">
        <v>10280457000000</v>
      </c>
      <c r="Z51" s="5">
        <v>9027618000000</v>
      </c>
    </row>
    <row r="52" spans="2:26" ht="15.5" x14ac:dyDescent="0.35">
      <c r="C52" t="s">
        <v>91</v>
      </c>
      <c r="D52" s="5">
        <v>-269000000</v>
      </c>
      <c r="E52" s="5">
        <v>-175000000</v>
      </c>
      <c r="F52" s="5">
        <v>-41000000</v>
      </c>
      <c r="G52" s="5">
        <v>55000000</v>
      </c>
      <c r="I52" s="5">
        <v>19000000</v>
      </c>
      <c r="J52" s="5">
        <v>-5000000</v>
      </c>
      <c r="L52" s="5">
        <v>1000000</v>
      </c>
      <c r="N52" s="5">
        <v>3000000</v>
      </c>
      <c r="O52" s="5">
        <v>2000000</v>
      </c>
      <c r="P52" s="5">
        <v>2000000</v>
      </c>
      <c r="V52" s="5">
        <v>18931000000</v>
      </c>
      <c r="W52" s="5">
        <v>15262000000</v>
      </c>
    </row>
    <row r="53" spans="2:26" ht="15.5" x14ac:dyDescent="0.35">
      <c r="C53" t="s">
        <v>86</v>
      </c>
      <c r="D53" s="5">
        <v>-1457004000000</v>
      </c>
      <c r="E53" s="5">
        <v>-1848456000000</v>
      </c>
      <c r="F53" s="5">
        <v>-1442147000000</v>
      </c>
      <c r="G53" s="5">
        <v>-1355489000000</v>
      </c>
      <c r="I53" s="5">
        <v>-5985963000000</v>
      </c>
      <c r="J53" s="5">
        <v>-5885972000000</v>
      </c>
      <c r="K53" s="5">
        <v>-5706132000000</v>
      </c>
      <c r="L53" s="5">
        <v>-5735720000000</v>
      </c>
      <c r="M53" s="5">
        <v>-5458528000000</v>
      </c>
      <c r="N53" s="5">
        <v>-5439936000000</v>
      </c>
      <c r="O53" s="5">
        <v>-7074249000000</v>
      </c>
      <c r="P53" s="5">
        <v>-9210950000000</v>
      </c>
      <c r="Q53" s="5">
        <v>-11559515000000</v>
      </c>
      <c r="R53" s="5">
        <v>-11233284000000</v>
      </c>
      <c r="S53" s="5">
        <v>-11572378000000</v>
      </c>
      <c r="T53" s="5">
        <v>-11235948000000</v>
      </c>
      <c r="U53" s="5">
        <v>-10023943000000</v>
      </c>
      <c r="V53" s="5">
        <v>-8970603000000</v>
      </c>
      <c r="W53" s="5">
        <v>-7351010000000</v>
      </c>
      <c r="X53" s="5">
        <v>-6677889000000</v>
      </c>
      <c r="Y53" s="5">
        <v>-6724380000000</v>
      </c>
      <c r="Z53" s="5">
        <v>-5903463000000</v>
      </c>
    </row>
    <row r="54" spans="2:26" ht="15.5" x14ac:dyDescent="0.35">
      <c r="C54" t="s">
        <v>87</v>
      </c>
      <c r="D54" s="5">
        <v>345036000000</v>
      </c>
      <c r="E54" s="5">
        <v>354322000000</v>
      </c>
      <c r="F54" s="5">
        <v>337146000000</v>
      </c>
      <c r="G54" s="5">
        <v>265143000000</v>
      </c>
      <c r="I54" s="5">
        <v>1267241000000</v>
      </c>
      <c r="J54" s="5">
        <v>1232384000000</v>
      </c>
      <c r="K54" s="5">
        <v>1208670000000</v>
      </c>
      <c r="L54" s="5">
        <v>1281810000000</v>
      </c>
      <c r="M54" s="5">
        <v>1196694000000</v>
      </c>
      <c r="N54" s="5">
        <v>1306658000000</v>
      </c>
      <c r="O54" s="5">
        <v>1580397000000</v>
      </c>
      <c r="P54" s="5">
        <v>1481413000000</v>
      </c>
      <c r="Q54" s="5">
        <v>1003265000000</v>
      </c>
      <c r="R54" s="5">
        <v>2294039000000</v>
      </c>
      <c r="S54" s="5">
        <v>2356481000000</v>
      </c>
      <c r="T54" s="5">
        <v>2354457000000</v>
      </c>
      <c r="U54" s="5">
        <v>1888820000000</v>
      </c>
      <c r="V54" s="5">
        <v>1897561000000</v>
      </c>
      <c r="W54" s="5">
        <v>1557601000000</v>
      </c>
      <c r="X54" s="5">
        <v>1866889000000</v>
      </c>
      <c r="Y54" s="5">
        <v>3556077000000</v>
      </c>
      <c r="Z54" s="5">
        <v>3124155000000</v>
      </c>
    </row>
    <row r="55" spans="2:26" ht="15.5" x14ac:dyDescent="0.35">
      <c r="C55" t="s">
        <v>88</v>
      </c>
      <c r="D55" s="5">
        <v>-412644000000</v>
      </c>
      <c r="E55" s="5">
        <v>-343084000000</v>
      </c>
      <c r="F55" s="5">
        <v>-334583000000</v>
      </c>
      <c r="G55" s="5">
        <v>-294376000000</v>
      </c>
      <c r="I55" s="5">
        <v>-1314365000000</v>
      </c>
      <c r="J55" s="5">
        <v>-1273236000000</v>
      </c>
      <c r="K55" s="5">
        <v>-1394451000000</v>
      </c>
      <c r="L55" s="5">
        <v>-1562196000000</v>
      </c>
      <c r="M55" s="5">
        <v>-1330307000000</v>
      </c>
      <c r="N55" s="5">
        <v>-1524963000000</v>
      </c>
      <c r="O55" s="5">
        <v>-1880705000000</v>
      </c>
      <c r="P55" s="5">
        <v>-2522194000000</v>
      </c>
      <c r="Q55" s="5">
        <v>-2562427000000</v>
      </c>
      <c r="R55" s="5">
        <v>-2117002000000</v>
      </c>
      <c r="S55" s="5">
        <v>-2087857000000</v>
      </c>
      <c r="T55" s="5">
        <v>-1642796000000</v>
      </c>
      <c r="U55" s="5">
        <v>-1300345000000</v>
      </c>
      <c r="V55" s="5">
        <v>-1584694000000</v>
      </c>
      <c r="W55" s="5">
        <v>-1456500000000</v>
      </c>
      <c r="X55" s="5">
        <v>-1812929000000</v>
      </c>
      <c r="Y55" s="5">
        <v>-3051804000000</v>
      </c>
      <c r="Z55" s="5">
        <v>-2632856000000</v>
      </c>
    </row>
    <row r="56" spans="2:26" ht="15.5" x14ac:dyDescent="0.35">
      <c r="C56" t="s">
        <v>89</v>
      </c>
      <c r="D56" s="5">
        <v>-94847000000</v>
      </c>
      <c r="E56" s="5">
        <v>-60643000000</v>
      </c>
      <c r="F56" s="5">
        <v>-67406000000</v>
      </c>
      <c r="G56" s="5">
        <v>-64174000000</v>
      </c>
      <c r="I56" s="5">
        <v>-239567000000</v>
      </c>
      <c r="J56" s="5">
        <v>-220428000000</v>
      </c>
      <c r="K56" s="5">
        <v>-252470000000</v>
      </c>
      <c r="L56" s="5">
        <v>-317220000000</v>
      </c>
      <c r="M56" s="5">
        <v>-207382000000</v>
      </c>
      <c r="N56" s="5">
        <v>-279376000000</v>
      </c>
      <c r="O56" s="5">
        <v>-359499000000</v>
      </c>
      <c r="P56" s="5">
        <v>-419089000000</v>
      </c>
      <c r="Q56" s="5">
        <v>-489597000000</v>
      </c>
      <c r="R56" s="5">
        <v>-158306000000</v>
      </c>
      <c r="S56" s="5">
        <v>-249471000000</v>
      </c>
      <c r="T56" s="5">
        <v>-71839000000</v>
      </c>
      <c r="U56" s="5">
        <v>-241106000000</v>
      </c>
      <c r="V56" s="5">
        <v>-354127000000</v>
      </c>
      <c r="W56" s="5">
        <v>-285102000000</v>
      </c>
      <c r="X56" s="5">
        <v>-561061000000</v>
      </c>
      <c r="Y56" s="5">
        <v>-1109296000000</v>
      </c>
      <c r="Z56" s="5">
        <v>-937709000000</v>
      </c>
    </row>
    <row r="57" spans="2:26" ht="15.5" x14ac:dyDescent="0.35">
      <c r="C57" t="s">
        <v>90</v>
      </c>
      <c r="D57" s="5">
        <v>-309338000000</v>
      </c>
      <c r="E57" s="5">
        <v>-290900000000</v>
      </c>
      <c r="F57" s="5">
        <v>-272710000000</v>
      </c>
      <c r="G57" s="5">
        <v>-224843000000</v>
      </c>
      <c r="I57" s="5">
        <v>-1074972000000</v>
      </c>
      <c r="J57" s="5">
        <v>-1080233000000</v>
      </c>
      <c r="K57" s="5">
        <v>-1173389000000</v>
      </c>
      <c r="L57" s="5">
        <v>-1206477000000</v>
      </c>
      <c r="M57" s="5">
        <v>-1118357000000</v>
      </c>
      <c r="N57" s="5">
        <v>-1239746000000</v>
      </c>
      <c r="O57" s="5">
        <v>-1432633000000</v>
      </c>
      <c r="P57" s="5">
        <v>-1672033000000</v>
      </c>
      <c r="Q57" s="5">
        <v>-2062057000000</v>
      </c>
      <c r="R57" s="5">
        <v>-1965333000000</v>
      </c>
      <c r="S57" s="5">
        <v>-1824589000000</v>
      </c>
      <c r="T57" s="5">
        <v>-1635673000000</v>
      </c>
      <c r="U57" s="5">
        <v>-1259055000000</v>
      </c>
      <c r="V57" s="5">
        <v>-1453220000000</v>
      </c>
      <c r="W57" s="5">
        <v>-1197463000000</v>
      </c>
      <c r="X57" s="5">
        <v>-1251868000000</v>
      </c>
      <c r="Y57" s="5">
        <v>-1942508000000</v>
      </c>
      <c r="Z57" s="5">
        <v>-1695147000000</v>
      </c>
    </row>
    <row r="58" spans="2:26" ht="15.5" x14ac:dyDescent="0.35">
      <c r="C58" t="s">
        <v>92</v>
      </c>
      <c r="D58" s="5">
        <v>-67608000000</v>
      </c>
      <c r="E58" s="5">
        <v>11238000000</v>
      </c>
      <c r="F58" s="5">
        <v>2563000000</v>
      </c>
      <c r="G58" s="5">
        <v>-29233000000</v>
      </c>
      <c r="I58" s="5">
        <v>-47124000000</v>
      </c>
      <c r="J58" s="5">
        <v>-40852000000</v>
      </c>
      <c r="K58" s="5">
        <v>-185781000000</v>
      </c>
      <c r="L58" s="5">
        <v>-280386000000</v>
      </c>
      <c r="M58" s="5">
        <v>-133613000000</v>
      </c>
      <c r="N58" s="5">
        <v>-218305000000</v>
      </c>
      <c r="O58" s="5">
        <v>-300308000000</v>
      </c>
      <c r="P58" s="5">
        <v>-1040781000000</v>
      </c>
      <c r="Q58" s="5">
        <v>-1559162000000</v>
      </c>
      <c r="R58" s="5">
        <v>177037000000</v>
      </c>
      <c r="S58" s="5">
        <v>268624000000</v>
      </c>
      <c r="T58" s="5">
        <v>711661000000</v>
      </c>
      <c r="U58" s="5">
        <v>588475000000</v>
      </c>
      <c r="V58" s="5">
        <v>312867000000</v>
      </c>
      <c r="W58" s="5">
        <v>101101000000</v>
      </c>
      <c r="X58" s="5">
        <v>53960000000</v>
      </c>
      <c r="Y58" s="5">
        <v>504273000000</v>
      </c>
      <c r="Z58" s="5">
        <v>491299000000</v>
      </c>
    </row>
    <row r="59" spans="2:26" ht="15.5" x14ac:dyDescent="0.35">
      <c r="C59" t="s">
        <v>93</v>
      </c>
      <c r="D59" s="5">
        <v>25076000000</v>
      </c>
      <c r="E59" s="5">
        <v>-6132000000</v>
      </c>
      <c r="F59" s="5">
        <v>-9812000000</v>
      </c>
      <c r="G59" s="5">
        <v>-5216000000</v>
      </c>
      <c r="I59" s="5">
        <v>-45678000000</v>
      </c>
      <c r="J59" s="5">
        <v>-55027000000</v>
      </c>
      <c r="K59" s="5">
        <v>-80558000000</v>
      </c>
      <c r="L59" s="5">
        <v>-116646000000</v>
      </c>
      <c r="M59" s="5">
        <v>-181302000000</v>
      </c>
      <c r="N59" s="5">
        <v>-189382000000</v>
      </c>
      <c r="O59" s="5">
        <v>-14293000000</v>
      </c>
      <c r="P59" s="5">
        <v>-29885000000</v>
      </c>
      <c r="Q59" s="5">
        <v>-110452000000</v>
      </c>
      <c r="R59" s="5">
        <v>-75925000000</v>
      </c>
      <c r="S59" s="5">
        <v>-35578000000</v>
      </c>
      <c r="T59" s="5">
        <v>19177000000</v>
      </c>
      <c r="U59" s="5">
        <v>-3454000000</v>
      </c>
      <c r="V59" s="5">
        <v>-44418000000</v>
      </c>
      <c r="W59" s="5">
        <v>63271000000</v>
      </c>
      <c r="X59" s="5">
        <v>2678000000</v>
      </c>
      <c r="Y59" s="5">
        <v>-130339000000</v>
      </c>
      <c r="Z59" s="5">
        <v>-561869000000</v>
      </c>
    </row>
    <row r="60" spans="2:26" ht="15.5" x14ac:dyDescent="0.35">
      <c r="C60" t="s">
        <v>94</v>
      </c>
      <c r="D60" s="5">
        <v>2008000000</v>
      </c>
      <c r="E60" s="5">
        <v>1754000000</v>
      </c>
      <c r="F60" s="5">
        <v>960000000</v>
      </c>
      <c r="G60" s="5">
        <v>873000000</v>
      </c>
      <c r="I60" s="5">
        <v>5602000000</v>
      </c>
      <c r="J60" s="5">
        <v>6785000000</v>
      </c>
      <c r="K60" s="5">
        <v>4621000000</v>
      </c>
      <c r="L60" s="5">
        <v>4920000000</v>
      </c>
      <c r="M60" s="5">
        <v>5255000000</v>
      </c>
      <c r="N60" s="5">
        <v>6338000000</v>
      </c>
      <c r="O60" s="5">
        <v>10747000000</v>
      </c>
      <c r="P60" s="5">
        <v>14177000000</v>
      </c>
      <c r="Q60" s="5">
        <v>7545000000</v>
      </c>
      <c r="R60" s="5">
        <v>6931000000</v>
      </c>
      <c r="S60" s="5">
        <v>11017000000</v>
      </c>
      <c r="T60" s="5">
        <v>34203000000</v>
      </c>
      <c r="U60" s="5">
        <v>79096000000</v>
      </c>
      <c r="V60" s="5">
        <v>176544000000</v>
      </c>
      <c r="W60" s="5">
        <v>60144000000</v>
      </c>
      <c r="X60" s="5">
        <v>16026000000</v>
      </c>
    </row>
    <row r="61" spans="2:26" ht="15.5" x14ac:dyDescent="0.35">
      <c r="C61" t="s">
        <v>27</v>
      </c>
      <c r="D61" s="5">
        <v>-27822000000</v>
      </c>
      <c r="E61" s="5">
        <v>-30876000000</v>
      </c>
      <c r="F61" s="5">
        <v>-29660000000</v>
      </c>
      <c r="G61" s="5">
        <v>-29917000000</v>
      </c>
      <c r="I61" s="5">
        <v>-124487000000</v>
      </c>
      <c r="J61" s="5">
        <v>-136585000000</v>
      </c>
      <c r="K61" s="5">
        <v>-160122000000</v>
      </c>
      <c r="L61" s="5">
        <v>-191010000000</v>
      </c>
      <c r="M61" s="5">
        <v>-251881000000</v>
      </c>
      <c r="N61" s="5">
        <v>-273757000000</v>
      </c>
      <c r="O61" s="5">
        <v>-129243000000</v>
      </c>
      <c r="P61" s="5">
        <v>-155455000000</v>
      </c>
      <c r="Q61" s="5">
        <v>-117997000000</v>
      </c>
      <c r="R61" s="5">
        <v>-82856000000</v>
      </c>
      <c r="S61" s="5">
        <v>-46595000000</v>
      </c>
      <c r="T61" s="5">
        <v>-15026000000</v>
      </c>
      <c r="U61" s="5">
        <v>-82550000000</v>
      </c>
      <c r="V61" s="5">
        <v>-222383000000</v>
      </c>
      <c r="Y61" s="5">
        <v>-263868000000</v>
      </c>
      <c r="Z61" s="5">
        <v>-175095000000</v>
      </c>
    </row>
    <row r="62" spans="2:26" ht="15.5" x14ac:dyDescent="0.35">
      <c r="C62" t="s">
        <v>313</v>
      </c>
      <c r="V62" s="5">
        <v>1421000000</v>
      </c>
      <c r="W62" s="5">
        <v>3127000000</v>
      </c>
      <c r="X62" s="5">
        <v>-1833000000</v>
      </c>
      <c r="Y62" s="5">
        <v>1295000000</v>
      </c>
      <c r="Z62" s="5">
        <v>-22188000000</v>
      </c>
    </row>
    <row r="63" spans="2:26" ht="15.5" x14ac:dyDescent="0.35">
      <c r="C63" t="s">
        <v>314</v>
      </c>
    </row>
    <row r="64" spans="2:26" ht="15.5" x14ac:dyDescent="0.35">
      <c r="C64" t="s">
        <v>95</v>
      </c>
    </row>
    <row r="65" spans="3:26" ht="15.5" x14ac:dyDescent="0.35">
      <c r="C65" t="s">
        <v>96</v>
      </c>
      <c r="D65" s="5">
        <v>25076000000</v>
      </c>
      <c r="E65" s="5">
        <v>-6132000000</v>
      </c>
      <c r="F65" s="5">
        <v>-9812000000</v>
      </c>
      <c r="G65" s="5">
        <v>-5216000000</v>
      </c>
      <c r="I65" s="5">
        <v>-45678000000</v>
      </c>
      <c r="J65" s="5">
        <v>-55027000000</v>
      </c>
      <c r="K65" s="5">
        <v>-80558000000</v>
      </c>
      <c r="L65" s="5">
        <v>-116646000000</v>
      </c>
      <c r="M65" s="5">
        <v>-181302000000</v>
      </c>
      <c r="N65" s="5">
        <v>-189382000000</v>
      </c>
      <c r="O65" s="5">
        <v>-14293000000</v>
      </c>
      <c r="P65" s="5">
        <v>-29885000000</v>
      </c>
      <c r="Q65" s="5">
        <v>-110452000000</v>
      </c>
      <c r="R65" s="5">
        <v>-75925000000</v>
      </c>
      <c r="S65" s="5">
        <v>-35578000000</v>
      </c>
      <c r="T65" s="5">
        <v>19177000000</v>
      </c>
      <c r="U65" s="5">
        <v>-3454000000</v>
      </c>
      <c r="V65" s="5">
        <v>-44418000000</v>
      </c>
      <c r="W65" s="5">
        <v>63271000000</v>
      </c>
      <c r="X65" s="5">
        <v>2678000000</v>
      </c>
      <c r="Y65" s="5">
        <v>-130339000000</v>
      </c>
      <c r="Z65" s="5">
        <v>-561869000000</v>
      </c>
    </row>
    <row r="66" spans="3:26" ht="15.5" x14ac:dyDescent="0.35">
      <c r="C66" t="s">
        <v>29</v>
      </c>
      <c r="D66" s="5">
        <v>-42532000000</v>
      </c>
      <c r="E66" s="5">
        <v>5106000000</v>
      </c>
      <c r="F66" s="5">
        <v>-7249000000</v>
      </c>
      <c r="G66" s="5">
        <v>-34449000000</v>
      </c>
      <c r="I66" s="5">
        <v>-92802000000</v>
      </c>
      <c r="J66" s="5">
        <v>-95879000000</v>
      </c>
      <c r="K66" s="5">
        <v>-266339000000</v>
      </c>
      <c r="L66" s="5">
        <v>-397032000000</v>
      </c>
      <c r="M66" s="5">
        <v>-314915000000</v>
      </c>
      <c r="N66" s="5">
        <v>-407687000000</v>
      </c>
      <c r="O66" s="5">
        <v>-314601000000</v>
      </c>
      <c r="P66" s="5">
        <v>-1070666000000</v>
      </c>
      <c r="Q66" s="5">
        <v>-1669614000000</v>
      </c>
      <c r="R66" s="5">
        <v>101112000000</v>
      </c>
      <c r="S66" s="5">
        <v>233046000000</v>
      </c>
      <c r="T66" s="5">
        <v>730838000000</v>
      </c>
      <c r="U66" s="5">
        <v>585021000000</v>
      </c>
      <c r="V66" s="5">
        <v>268449000000</v>
      </c>
      <c r="W66" s="5">
        <v>164372000000</v>
      </c>
      <c r="X66" s="5">
        <v>56638000000</v>
      </c>
      <c r="Y66" s="5">
        <v>373934000000</v>
      </c>
      <c r="Z66" s="5">
        <v>-70570000000</v>
      </c>
    </row>
    <row r="67" spans="3:26" ht="15.5" x14ac:dyDescent="0.35">
      <c r="C67" t="s">
        <v>28</v>
      </c>
      <c r="D67" s="5">
        <v>7820000000</v>
      </c>
      <c r="E67" s="5">
        <v>-3459000000</v>
      </c>
      <c r="F67" s="5">
        <v>-53183000000</v>
      </c>
      <c r="G67" s="5">
        <v>-1026000000</v>
      </c>
      <c r="I67" s="5">
        <v>-59392000000</v>
      </c>
      <c r="J67" s="5">
        <v>-22233000000</v>
      </c>
      <c r="K67" s="5">
        <v>10989000000</v>
      </c>
      <c r="L67" s="5">
        <v>-32602000000</v>
      </c>
      <c r="M67" s="5">
        <v>-22633000000</v>
      </c>
      <c r="N67" s="5">
        <v>2380000000</v>
      </c>
      <c r="O67" s="5">
        <v>-238073000000</v>
      </c>
      <c r="P67" s="5">
        <v>172394000000</v>
      </c>
      <c r="Q67" s="5">
        <v>426200000000</v>
      </c>
      <c r="R67" s="5">
        <v>-62629000000</v>
      </c>
      <c r="S67" s="5">
        <v>-50047000000</v>
      </c>
      <c r="T67" s="5">
        <v>-176821000000</v>
      </c>
      <c r="U67" s="5">
        <v>-140116000000</v>
      </c>
      <c r="V67" s="5">
        <v>-28971000000</v>
      </c>
      <c r="W67" s="5">
        <v>-44073000000</v>
      </c>
      <c r="X67" s="5">
        <v>29395000000</v>
      </c>
      <c r="Y67" s="5">
        <v>-77412000000</v>
      </c>
      <c r="Z67" s="5">
        <v>74133000000</v>
      </c>
    </row>
    <row r="68" spans="3:26" ht="15.5" x14ac:dyDescent="0.35">
      <c r="C68" t="s">
        <v>97</v>
      </c>
      <c r="E68" s="5">
        <v>-2067000000</v>
      </c>
      <c r="F68" s="5">
        <v>-52253000000</v>
      </c>
      <c r="I68" s="5">
        <v>-54257000000</v>
      </c>
      <c r="J68" s="5">
        <v>-17967000000</v>
      </c>
      <c r="K68" s="5">
        <v>15044000000</v>
      </c>
      <c r="L68" s="5">
        <v>-28564000000</v>
      </c>
      <c r="M68" s="5">
        <v>-19438000000</v>
      </c>
      <c r="N68" s="5">
        <v>5537000000</v>
      </c>
      <c r="O68" s="5">
        <v>-232393000000</v>
      </c>
      <c r="P68" s="5">
        <v>178877000000</v>
      </c>
      <c r="Q68" s="5">
        <v>434607000000</v>
      </c>
      <c r="R68" s="5">
        <v>-54465000000</v>
      </c>
      <c r="S68" s="5">
        <v>-42550000000</v>
      </c>
      <c r="W68" s="5">
        <v>-14985000000</v>
      </c>
      <c r="X68" s="5">
        <v>-33546000000</v>
      </c>
      <c r="Y68" s="5">
        <v>-26557000000</v>
      </c>
      <c r="Z68" s="5">
        <v>-35571000000</v>
      </c>
    </row>
    <row r="69" spans="3:26" ht="15.5" x14ac:dyDescent="0.35">
      <c r="C69" t="s">
        <v>98</v>
      </c>
      <c r="W69" s="5">
        <v>-29088000000</v>
      </c>
      <c r="X69" s="5">
        <v>62941000000</v>
      </c>
      <c r="Y69" s="5">
        <v>-50855000000</v>
      </c>
      <c r="Z69" s="5">
        <v>109704000000</v>
      </c>
    </row>
    <row r="70" spans="3:26" ht="15.5" x14ac:dyDescent="0.35">
      <c r="C70" t="s">
        <v>448</v>
      </c>
      <c r="E70" s="5">
        <v>-1392000000</v>
      </c>
      <c r="F70" s="5">
        <v>-930000000</v>
      </c>
      <c r="I70" s="5">
        <v>-5135000000</v>
      </c>
      <c r="J70" s="5">
        <v>-4266000000</v>
      </c>
      <c r="K70" s="5">
        <v>-4055000000</v>
      </c>
      <c r="L70" s="5">
        <v>-4038000000</v>
      </c>
      <c r="M70" s="5">
        <v>-3195000000</v>
      </c>
      <c r="N70" s="5">
        <v>-3157000000</v>
      </c>
      <c r="O70" s="5">
        <v>-5680000000</v>
      </c>
      <c r="P70" s="5">
        <v>-6483000000</v>
      </c>
      <c r="Q70" s="5">
        <v>-8407000000</v>
      </c>
      <c r="R70" s="5">
        <v>-8164000000</v>
      </c>
      <c r="S70" s="5">
        <v>-7497000000</v>
      </c>
    </row>
    <row r="71" spans="3:26" ht="15.5" x14ac:dyDescent="0.35">
      <c r="C71" t="s">
        <v>99</v>
      </c>
      <c r="D71" s="5">
        <v>7820000000</v>
      </c>
      <c r="E71" s="5">
        <v>-3459000000</v>
      </c>
      <c r="F71" s="5">
        <v>-53183000000</v>
      </c>
      <c r="G71" s="5">
        <v>-1026000000</v>
      </c>
      <c r="I71" s="5">
        <v>-59392000000</v>
      </c>
      <c r="J71" s="5">
        <v>-22233000000</v>
      </c>
      <c r="K71" s="5">
        <v>10989000000</v>
      </c>
      <c r="L71" s="5">
        <v>-32602000000</v>
      </c>
      <c r="M71" s="5">
        <v>-22633000000</v>
      </c>
      <c r="N71" s="5">
        <v>2380000000</v>
      </c>
      <c r="O71" s="5">
        <v>-238073000000</v>
      </c>
      <c r="P71" s="5">
        <v>172394000000</v>
      </c>
      <c r="Q71" s="5">
        <v>426200000000</v>
      </c>
      <c r="R71" s="5">
        <v>-62629000000</v>
      </c>
      <c r="S71" s="5">
        <v>-50047000000</v>
      </c>
      <c r="T71" s="5">
        <v>-176821000000</v>
      </c>
      <c r="U71" s="5">
        <v>-140116000000</v>
      </c>
      <c r="V71" s="5">
        <v>-28971000000</v>
      </c>
      <c r="W71" s="5">
        <v>-44073000000</v>
      </c>
      <c r="X71" s="5">
        <v>29395000000</v>
      </c>
      <c r="Y71" s="5">
        <v>-77412000000</v>
      </c>
      <c r="Z71" s="5">
        <v>74133000000</v>
      </c>
    </row>
    <row r="72" spans="3:26" ht="15.5" x14ac:dyDescent="0.35">
      <c r="C72" t="s">
        <v>100</v>
      </c>
      <c r="D72" s="5">
        <v>-34712000000</v>
      </c>
      <c r="E72" s="5">
        <v>1647000000</v>
      </c>
      <c r="F72" s="5">
        <v>-60432000000</v>
      </c>
      <c r="G72" s="5">
        <v>-35475000000</v>
      </c>
      <c r="I72" s="5">
        <v>-152194000000</v>
      </c>
      <c r="J72" s="5">
        <v>-118112000000</v>
      </c>
      <c r="K72" s="5">
        <v>-255350000000</v>
      </c>
      <c r="L72" s="5">
        <v>-429634000000</v>
      </c>
      <c r="M72" s="5">
        <v>-337548000000</v>
      </c>
      <c r="N72" s="5">
        <v>-405307000000</v>
      </c>
      <c r="O72" s="5">
        <v>-552674000000</v>
      </c>
      <c r="P72" s="5">
        <v>-898272000000</v>
      </c>
      <c r="Q72" s="5">
        <v>-1243414000000</v>
      </c>
      <c r="R72" s="5">
        <v>38483000000</v>
      </c>
      <c r="S72" s="5">
        <v>182999000000</v>
      </c>
      <c r="T72" s="5">
        <v>554017000000</v>
      </c>
      <c r="U72" s="5">
        <v>444905000000</v>
      </c>
      <c r="V72" s="5">
        <v>239478000000</v>
      </c>
      <c r="W72" s="5">
        <v>120299000000</v>
      </c>
      <c r="X72" s="5">
        <v>86033000000</v>
      </c>
      <c r="Y72" s="5">
        <v>296522000000</v>
      </c>
      <c r="Z72" s="5">
        <v>3563000000</v>
      </c>
    </row>
    <row r="73" spans="3:26" ht="15.5" x14ac:dyDescent="0.35">
      <c r="C73" t="s">
        <v>101</v>
      </c>
      <c r="X73" s="5">
        <v>-18608000000</v>
      </c>
      <c r="Y73" s="5">
        <v>2364000000</v>
      </c>
      <c r="Z73" s="5">
        <v>3230000000</v>
      </c>
    </row>
    <row r="74" spans="3:26" ht="15.5" x14ac:dyDescent="0.35">
      <c r="C74" t="s">
        <v>315</v>
      </c>
      <c r="D74" s="5">
        <v>-1506000000</v>
      </c>
      <c r="G74" s="5">
        <v>2560000000</v>
      </c>
      <c r="Y74" s="5">
        <v>1149000000</v>
      </c>
      <c r="Z74" s="5">
        <v>3704000000</v>
      </c>
    </row>
    <row r="75" spans="3:26" ht="15.5" x14ac:dyDescent="0.35">
      <c r="C75" t="s">
        <v>104</v>
      </c>
      <c r="D75" s="5">
        <v>-36218000000</v>
      </c>
      <c r="E75" s="5">
        <v>1647000000</v>
      </c>
      <c r="F75" s="5">
        <v>-60432000000</v>
      </c>
      <c r="G75" s="5">
        <v>-32915000000</v>
      </c>
      <c r="I75" s="5">
        <v>-152194000000</v>
      </c>
      <c r="J75" s="5">
        <v>-118112000000</v>
      </c>
      <c r="K75" s="5">
        <v>-255350000000</v>
      </c>
      <c r="L75" s="5">
        <v>-429634000000</v>
      </c>
      <c r="M75" s="5">
        <v>-337548000000</v>
      </c>
      <c r="N75" s="5">
        <v>-405307000000</v>
      </c>
      <c r="O75" s="5">
        <v>-552674000000</v>
      </c>
      <c r="P75" s="5">
        <v>-898272000000</v>
      </c>
      <c r="Q75" s="5">
        <v>-1243414000000</v>
      </c>
      <c r="R75" s="5">
        <v>38483000000</v>
      </c>
      <c r="S75" s="5">
        <v>182999000000</v>
      </c>
      <c r="T75" s="5">
        <v>554017000000</v>
      </c>
      <c r="U75" s="5">
        <v>444905000000</v>
      </c>
      <c r="V75" s="5">
        <v>239478000000</v>
      </c>
      <c r="W75" s="5">
        <v>120299000000</v>
      </c>
      <c r="X75" s="5">
        <v>67425000000</v>
      </c>
      <c r="Y75" s="5">
        <v>300035000000</v>
      </c>
      <c r="Z75" s="5">
        <v>10497000000</v>
      </c>
    </row>
    <row r="76" spans="3:26" ht="15.5" x14ac:dyDescent="0.35">
      <c r="C76" t="s">
        <v>105</v>
      </c>
      <c r="F76" s="5">
        <v>-2201000000</v>
      </c>
      <c r="I76" s="5">
        <v>-2201000000</v>
      </c>
      <c r="J76" s="5">
        <v>9234000000</v>
      </c>
      <c r="K76" s="5">
        <v>-5545000000</v>
      </c>
      <c r="L76" s="5">
        <v>11246000000</v>
      </c>
      <c r="M76" s="5">
        <v>20841000000</v>
      </c>
      <c r="N76" s="5">
        <v>59360000000</v>
      </c>
      <c r="O76" s="5">
        <v>-65888000000</v>
      </c>
      <c r="P76" s="5">
        <v>72268000000</v>
      </c>
      <c r="Q76" s="5">
        <v>-12147000000</v>
      </c>
      <c r="R76" s="5">
        <v>16932000000</v>
      </c>
      <c r="S76" s="5">
        <v>-4665000000</v>
      </c>
      <c r="V76" s="5">
        <v>-1030000000</v>
      </c>
      <c r="W76" s="5">
        <v>2000000</v>
      </c>
      <c r="X76" s="5">
        <v>5733215000000</v>
      </c>
    </row>
    <row r="77" spans="3:26" ht="15.5" x14ac:dyDescent="0.35">
      <c r="C77" t="s">
        <v>316</v>
      </c>
      <c r="X77" s="5">
        <v>5733215000000</v>
      </c>
    </row>
    <row r="78" spans="3:26" ht="15.5" x14ac:dyDescent="0.35">
      <c r="C78" t="s">
        <v>106</v>
      </c>
      <c r="F78" s="5">
        <v>-2201000000</v>
      </c>
      <c r="I78" s="5">
        <v>-2201000000</v>
      </c>
      <c r="J78" s="5">
        <v>9234000000</v>
      </c>
      <c r="K78" s="5">
        <v>-5545000000</v>
      </c>
      <c r="L78" s="5">
        <v>11246000000</v>
      </c>
      <c r="M78" s="5">
        <v>20841000000</v>
      </c>
      <c r="N78" s="5">
        <v>59360000000</v>
      </c>
      <c r="O78" s="5">
        <v>-65888000000</v>
      </c>
      <c r="P78" s="5">
        <v>72268000000</v>
      </c>
      <c r="Q78" s="5">
        <v>-12147000000</v>
      </c>
      <c r="R78" s="5">
        <v>16932000000</v>
      </c>
      <c r="S78" s="5">
        <v>-4665000000</v>
      </c>
      <c r="V78" s="5">
        <v>-1030000000</v>
      </c>
      <c r="W78" s="5">
        <v>2000000</v>
      </c>
      <c r="X78" s="5">
        <v>5733215000000</v>
      </c>
    </row>
    <row r="79" spans="3:26" ht="15.5" x14ac:dyDescent="0.35">
      <c r="C79" t="s">
        <v>107</v>
      </c>
      <c r="D79" s="5">
        <v>-36218000000</v>
      </c>
      <c r="E79" s="5">
        <v>1647000000</v>
      </c>
      <c r="F79" s="5">
        <v>-62633000000</v>
      </c>
      <c r="G79" s="5">
        <v>-32915000000</v>
      </c>
      <c r="I79" s="5">
        <v>-154395000000</v>
      </c>
      <c r="J79" s="5">
        <v>-108878000000</v>
      </c>
      <c r="K79" s="5">
        <v>-260895000000</v>
      </c>
      <c r="L79" s="5">
        <v>-418388000000</v>
      </c>
      <c r="M79" s="5">
        <v>-316707000000</v>
      </c>
      <c r="N79" s="5">
        <v>-345947000000</v>
      </c>
      <c r="O79" s="5">
        <v>-618562000000</v>
      </c>
      <c r="P79" s="5">
        <v>-826004000000</v>
      </c>
      <c r="Q79" s="5">
        <v>-1255561000000</v>
      </c>
      <c r="R79" s="5">
        <v>55415000000</v>
      </c>
      <c r="S79" s="5">
        <v>178334000000</v>
      </c>
      <c r="T79" s="5">
        <v>554017000000</v>
      </c>
      <c r="U79" s="5">
        <v>444905000000</v>
      </c>
      <c r="V79" s="5">
        <v>238448000000</v>
      </c>
      <c r="W79" s="5">
        <v>120301000000</v>
      </c>
      <c r="X79" s="5">
        <v>5800640000000</v>
      </c>
    </row>
    <row r="80" spans="3:26" ht="15.5" x14ac:dyDescent="0.35">
      <c r="C80" t="s">
        <v>108</v>
      </c>
      <c r="D80" s="5">
        <v>-36218000000</v>
      </c>
      <c r="E80" s="5">
        <v>1647000000</v>
      </c>
      <c r="F80" s="5">
        <v>-60432000000</v>
      </c>
      <c r="G80" s="5">
        <v>-32915000000</v>
      </c>
      <c r="I80" s="5">
        <v>-152194000000</v>
      </c>
      <c r="J80" s="5">
        <v>-118112000000</v>
      </c>
      <c r="K80" s="5">
        <v>-255350000000</v>
      </c>
      <c r="L80" s="5">
        <v>-429634000000</v>
      </c>
      <c r="M80" s="5">
        <v>-337548000000</v>
      </c>
      <c r="N80" s="5">
        <v>-405307000000</v>
      </c>
      <c r="O80" s="5">
        <v>-552674000000</v>
      </c>
      <c r="P80" s="5">
        <v>-898272000000</v>
      </c>
      <c r="Q80" s="5">
        <v>-1243414000000</v>
      </c>
      <c r="R80" s="5">
        <v>38483000000</v>
      </c>
      <c r="S80" s="5">
        <v>182999000000</v>
      </c>
      <c r="T80" s="5">
        <v>554017000000</v>
      </c>
      <c r="U80" s="5">
        <v>444905000000</v>
      </c>
      <c r="V80" s="5">
        <v>239478000000</v>
      </c>
      <c r="W80" s="5">
        <v>120299000000</v>
      </c>
    </row>
    <row r="81" spans="2:26" ht="15.5" x14ac:dyDescent="0.35">
      <c r="C81" t="s">
        <v>8</v>
      </c>
      <c r="D81" s="5">
        <v>-35949000000</v>
      </c>
      <c r="E81" s="5">
        <v>1822000000</v>
      </c>
      <c r="F81" s="5">
        <v>-62592000000</v>
      </c>
      <c r="G81" s="5">
        <v>-32970000000</v>
      </c>
      <c r="I81" s="5">
        <v>-154414000000</v>
      </c>
      <c r="J81" s="5">
        <v>-108873000000</v>
      </c>
      <c r="K81" s="5">
        <v>-260895000000</v>
      </c>
      <c r="L81" s="5">
        <v>-418389000000</v>
      </c>
      <c r="M81" s="5">
        <v>-316707000000</v>
      </c>
      <c r="N81" s="5">
        <v>-345950000000</v>
      </c>
      <c r="O81" s="5">
        <v>-618564000000</v>
      </c>
      <c r="P81" s="5">
        <v>-826006000000</v>
      </c>
      <c r="Q81" s="5">
        <v>-1255561000000</v>
      </c>
      <c r="R81" s="5">
        <v>55415000000</v>
      </c>
      <c r="S81" s="5">
        <v>178334000000</v>
      </c>
      <c r="T81" s="5">
        <v>554017000000</v>
      </c>
      <c r="U81" s="5">
        <v>444905000000</v>
      </c>
      <c r="V81" s="5">
        <v>219517000000</v>
      </c>
      <c r="W81" s="5">
        <v>105039000000</v>
      </c>
    </row>
    <row r="82" spans="2:26" ht="15.5" x14ac:dyDescent="0.35">
      <c r="C82" t="s">
        <v>109</v>
      </c>
      <c r="D82" s="5">
        <v>-36218000000</v>
      </c>
      <c r="E82" s="5">
        <v>1647000000</v>
      </c>
      <c r="F82" s="5">
        <v>-60432000000</v>
      </c>
      <c r="G82" s="5">
        <v>-32915000000</v>
      </c>
      <c r="I82" s="5">
        <v>-152194000000</v>
      </c>
      <c r="J82" s="5">
        <v>-118112000000</v>
      </c>
      <c r="K82" s="5">
        <v>-255350000000</v>
      </c>
      <c r="L82" s="5">
        <v>-429634000000</v>
      </c>
      <c r="M82" s="5">
        <v>-337548000000</v>
      </c>
      <c r="N82" s="5">
        <v>-405307000000</v>
      </c>
      <c r="O82" s="5">
        <v>-552674000000</v>
      </c>
      <c r="P82" s="5">
        <v>-898272000000</v>
      </c>
      <c r="Q82" s="5">
        <v>-1243414000000</v>
      </c>
      <c r="R82" s="5">
        <v>38483000000</v>
      </c>
      <c r="S82" s="5">
        <v>182999000000</v>
      </c>
      <c r="T82" s="5">
        <v>554017000000</v>
      </c>
      <c r="U82" s="5">
        <v>444905000000</v>
      </c>
      <c r="V82" s="5">
        <v>239478000000</v>
      </c>
      <c r="W82" s="5">
        <v>120299000000</v>
      </c>
    </row>
    <row r="83" spans="2:26" ht="15.5" x14ac:dyDescent="0.35">
      <c r="C83" t="s">
        <v>110</v>
      </c>
      <c r="D83" s="5">
        <v>-36218000000</v>
      </c>
      <c r="E83" s="5">
        <v>1647000000</v>
      </c>
      <c r="F83" s="5">
        <v>-62633000000</v>
      </c>
      <c r="G83" s="5">
        <v>-32915000000</v>
      </c>
      <c r="I83" s="5">
        <v>-154395000000</v>
      </c>
      <c r="J83" s="5">
        <v>-108878000000</v>
      </c>
      <c r="K83" s="5">
        <v>-260895000000</v>
      </c>
      <c r="L83" s="5">
        <v>-418388000000</v>
      </c>
      <c r="M83" s="5">
        <v>-316707000000</v>
      </c>
      <c r="N83" s="5">
        <v>-345947000000</v>
      </c>
      <c r="O83" s="5">
        <v>-618562000000</v>
      </c>
      <c r="P83" s="5">
        <v>-826004000000</v>
      </c>
      <c r="Q83" s="5">
        <v>-1255561000000</v>
      </c>
      <c r="R83" s="5">
        <v>55415000000</v>
      </c>
      <c r="S83" s="5">
        <v>178334000000</v>
      </c>
      <c r="T83" s="5">
        <v>554017000000</v>
      </c>
      <c r="U83" s="5">
        <v>444905000000</v>
      </c>
      <c r="V83" s="5">
        <v>238448000000</v>
      </c>
      <c r="W83" s="5">
        <v>120301000000</v>
      </c>
    </row>
    <row r="84" spans="2:26" ht="15.5" x14ac:dyDescent="0.35">
      <c r="C84" t="s">
        <v>111</v>
      </c>
      <c r="D84" s="5">
        <v>-36218000000</v>
      </c>
      <c r="E84" s="5">
        <v>1647000000</v>
      </c>
      <c r="F84" s="5">
        <v>-62633000000</v>
      </c>
      <c r="G84" s="5">
        <v>-32915000000</v>
      </c>
      <c r="I84" s="5">
        <v>-154395000000</v>
      </c>
      <c r="J84" s="5">
        <v>-108878000000</v>
      </c>
      <c r="K84" s="5">
        <v>-260895000000</v>
      </c>
      <c r="L84" s="5">
        <v>-418388000000</v>
      </c>
      <c r="M84" s="5">
        <v>-316707000000</v>
      </c>
      <c r="N84" s="5">
        <v>-345947000000</v>
      </c>
      <c r="O84" s="5">
        <v>-618562000000</v>
      </c>
      <c r="P84" s="5">
        <v>-826004000000</v>
      </c>
      <c r="Q84" s="5">
        <v>-1255561000000</v>
      </c>
      <c r="R84" s="5">
        <v>55415000000</v>
      </c>
      <c r="S84" s="5">
        <v>178334000000</v>
      </c>
      <c r="T84" s="5">
        <v>554017000000</v>
      </c>
      <c r="U84" s="5">
        <v>444905000000</v>
      </c>
      <c r="V84" s="5">
        <v>238448000000</v>
      </c>
      <c r="W84" s="5">
        <v>120301000000</v>
      </c>
    </row>
    <row r="86" spans="2:26" ht="15.5" x14ac:dyDescent="0.35">
      <c r="B86" t="s">
        <v>112</v>
      </c>
      <c r="C86" t="s">
        <v>113</v>
      </c>
    </row>
    <row r="87" spans="2:26" ht="15.5" x14ac:dyDescent="0.35">
      <c r="C87" t="s">
        <v>114</v>
      </c>
    </row>
    <row r="88" spans="2:26" ht="15.5" x14ac:dyDescent="0.35">
      <c r="C88" t="s">
        <v>20</v>
      </c>
      <c r="D88" s="5">
        <v>249981000000</v>
      </c>
      <c r="E88" s="5">
        <v>248605000000</v>
      </c>
      <c r="F88" s="5">
        <v>274784000000</v>
      </c>
      <c r="G88" s="5">
        <v>200971000000</v>
      </c>
      <c r="I88" s="5">
        <v>274784000000</v>
      </c>
      <c r="J88" s="5">
        <v>284651000000</v>
      </c>
      <c r="K88" s="5">
        <v>250250000000</v>
      </c>
      <c r="L88" s="5">
        <v>320493000000</v>
      </c>
      <c r="M88" s="5">
        <v>752587000000</v>
      </c>
      <c r="N88" s="5">
        <v>299805000000</v>
      </c>
      <c r="O88" s="5">
        <v>304295000000</v>
      </c>
      <c r="P88" s="5">
        <v>349463000000</v>
      </c>
      <c r="Q88" s="5">
        <v>373008000000</v>
      </c>
      <c r="R88" s="5">
        <v>248697000000</v>
      </c>
      <c r="S88" s="5">
        <v>408945000000</v>
      </c>
      <c r="T88" s="5">
        <v>747710000000</v>
      </c>
      <c r="U88" s="5">
        <v>1302610000000</v>
      </c>
      <c r="V88" s="5">
        <v>1361736000000</v>
      </c>
      <c r="W88" s="5">
        <v>1403075000000</v>
      </c>
      <c r="X88" s="5">
        <v>2565235000000</v>
      </c>
      <c r="Y88" s="5">
        <v>2252173000000</v>
      </c>
      <c r="Z88" s="5">
        <v>1742666000000</v>
      </c>
    </row>
    <row r="89" spans="2:26" ht="15.5" x14ac:dyDescent="0.35">
      <c r="C89" t="s">
        <v>115</v>
      </c>
      <c r="W89" s="5">
        <v>391442000000</v>
      </c>
      <c r="X89" s="5">
        <v>1389545000000</v>
      </c>
      <c r="Y89" s="5">
        <v>1164368000000</v>
      </c>
      <c r="Z89" s="5">
        <v>1171826000000</v>
      </c>
    </row>
    <row r="90" spans="2:26" ht="15.5" x14ac:dyDescent="0.35">
      <c r="C90" t="s">
        <v>118</v>
      </c>
      <c r="W90" s="5">
        <v>220369000000</v>
      </c>
      <c r="X90" s="5">
        <v>164986000000</v>
      </c>
      <c r="Y90" s="5">
        <v>135967000000</v>
      </c>
      <c r="Z90" s="5">
        <v>643757000000</v>
      </c>
    </row>
    <row r="91" spans="2:26" ht="15.5" x14ac:dyDescent="0.35">
      <c r="C91" t="s">
        <v>119</v>
      </c>
      <c r="W91" s="5">
        <v>2516000000</v>
      </c>
      <c r="X91" s="5">
        <v>1509000000</v>
      </c>
      <c r="Y91" s="5">
        <v>968000000</v>
      </c>
      <c r="Z91" s="5">
        <v>2133000000</v>
      </c>
    </row>
    <row r="92" spans="2:26" ht="15.5" x14ac:dyDescent="0.35">
      <c r="C92" t="s">
        <v>1266</v>
      </c>
      <c r="W92" s="5">
        <v>391442000000</v>
      </c>
      <c r="X92" s="5">
        <v>1389545000000</v>
      </c>
      <c r="Y92" s="5">
        <v>1164368000000</v>
      </c>
      <c r="Z92" s="5">
        <v>1171826000000</v>
      </c>
    </row>
    <row r="93" spans="2:26" ht="15.5" x14ac:dyDescent="0.35">
      <c r="C93" t="s">
        <v>117</v>
      </c>
      <c r="D93" s="5">
        <v>69538000000</v>
      </c>
      <c r="E93" s="5">
        <v>23490000000</v>
      </c>
      <c r="F93" s="5">
        <v>76190000000</v>
      </c>
      <c r="G93" s="5">
        <v>25750000000</v>
      </c>
      <c r="I93" s="5">
        <v>76190000000</v>
      </c>
      <c r="J93" s="5">
        <v>69807000000</v>
      </c>
      <c r="K93" s="5">
        <v>26988000000</v>
      </c>
      <c r="L93" s="5">
        <v>38283000000</v>
      </c>
      <c r="M93" s="5">
        <v>29251000000</v>
      </c>
      <c r="N93" s="5">
        <v>32147000000</v>
      </c>
      <c r="O93" s="5">
        <v>28012000000</v>
      </c>
      <c r="P93" s="5">
        <v>19046000000</v>
      </c>
      <c r="Q93" s="5">
        <v>68029000000</v>
      </c>
      <c r="R93" s="5">
        <v>46533000000</v>
      </c>
      <c r="S93" s="5">
        <v>26012000000</v>
      </c>
      <c r="T93" s="5">
        <v>31331000000</v>
      </c>
      <c r="U93" s="5">
        <v>33866000000</v>
      </c>
      <c r="V93" s="5">
        <v>43338000000</v>
      </c>
      <c r="W93" s="5">
        <v>34711000000</v>
      </c>
      <c r="X93" s="5">
        <v>20305000000</v>
      </c>
      <c r="Y93" s="5">
        <v>30993000000</v>
      </c>
      <c r="Z93" s="5">
        <v>45478000000</v>
      </c>
    </row>
    <row r="94" spans="2:26" ht="15.5" x14ac:dyDescent="0.35">
      <c r="C94" t="s">
        <v>120</v>
      </c>
      <c r="D94" s="5">
        <v>69538000000</v>
      </c>
      <c r="E94" s="5">
        <v>23490000000</v>
      </c>
      <c r="F94" s="5">
        <v>76190000000</v>
      </c>
      <c r="G94" s="5">
        <v>25750000000</v>
      </c>
      <c r="I94" s="5">
        <v>76190000000</v>
      </c>
      <c r="J94" s="5">
        <v>69807000000</v>
      </c>
      <c r="K94" s="5">
        <v>26988000000</v>
      </c>
      <c r="L94" s="5">
        <v>38283000000</v>
      </c>
      <c r="M94" s="5">
        <v>29251000000</v>
      </c>
      <c r="N94" s="5">
        <v>32147000000</v>
      </c>
      <c r="O94" s="5">
        <v>28012000000</v>
      </c>
      <c r="P94" s="5">
        <v>19046000000</v>
      </c>
      <c r="Q94" s="5">
        <v>68029000000</v>
      </c>
      <c r="R94" s="5">
        <v>46533000000</v>
      </c>
      <c r="S94" s="5">
        <v>26012000000</v>
      </c>
      <c r="T94" s="5">
        <v>31331000000</v>
      </c>
      <c r="U94" s="5">
        <v>33866000000</v>
      </c>
      <c r="V94" s="5">
        <v>43338000000</v>
      </c>
      <c r="W94" s="5">
        <v>34711000000</v>
      </c>
      <c r="X94" s="5">
        <v>20305000000</v>
      </c>
      <c r="Y94" s="5">
        <v>30993000000</v>
      </c>
      <c r="Z94" s="5">
        <v>45478000000</v>
      </c>
    </row>
    <row r="95" spans="2:26" ht="15.5" x14ac:dyDescent="0.35">
      <c r="C95" t="s">
        <v>121</v>
      </c>
      <c r="W95" s="5">
        <v>1171243000000</v>
      </c>
    </row>
    <row r="96" spans="2:26" ht="15.5" x14ac:dyDescent="0.35">
      <c r="C96" t="s">
        <v>122</v>
      </c>
      <c r="D96" s="5">
        <v>198583000000</v>
      </c>
      <c r="E96" s="5">
        <v>316705000000</v>
      </c>
      <c r="F96" s="5">
        <v>293716000000</v>
      </c>
      <c r="G96" s="5">
        <v>217977000000</v>
      </c>
      <c r="I96" s="5">
        <v>293716000000</v>
      </c>
      <c r="J96" s="5">
        <v>255016000000</v>
      </c>
      <c r="K96" s="5">
        <v>197267000000</v>
      </c>
      <c r="L96" s="5">
        <v>213292000000</v>
      </c>
      <c r="M96" s="5">
        <v>175284000000</v>
      </c>
      <c r="N96" s="5">
        <v>161063000000</v>
      </c>
      <c r="O96" s="5">
        <v>192067000000</v>
      </c>
      <c r="P96" s="5">
        <v>260337000000</v>
      </c>
      <c r="Q96" s="5">
        <v>232683000000</v>
      </c>
      <c r="R96" s="5">
        <v>883880000000</v>
      </c>
      <c r="S96" s="5">
        <v>647867000000</v>
      </c>
      <c r="T96" s="5">
        <v>351933000000</v>
      </c>
      <c r="U96" s="5">
        <v>380176000000</v>
      </c>
      <c r="W96" s="5">
        <v>222885000000</v>
      </c>
      <c r="X96" s="5">
        <v>166495000000</v>
      </c>
      <c r="Y96" s="5">
        <v>136935000000</v>
      </c>
      <c r="Z96" s="5">
        <v>645890000000</v>
      </c>
    </row>
    <row r="97" spans="3:26" ht="15.5" x14ac:dyDescent="0.35">
      <c r="C97" t="s">
        <v>123</v>
      </c>
      <c r="D97" s="5">
        <v>1007683000000</v>
      </c>
      <c r="E97" s="5">
        <v>1074609000000</v>
      </c>
      <c r="F97" s="5">
        <v>1415012000000</v>
      </c>
      <c r="G97" s="5">
        <v>1054367000000</v>
      </c>
      <c r="I97" s="5">
        <v>1415012000000</v>
      </c>
      <c r="J97" s="5">
        <v>1211116000000</v>
      </c>
      <c r="K97" s="5">
        <v>1089643000000</v>
      </c>
      <c r="L97" s="5">
        <v>927806000000</v>
      </c>
      <c r="M97" s="5">
        <v>1051099000000</v>
      </c>
      <c r="N97" s="5">
        <v>964503000000</v>
      </c>
      <c r="O97" s="5">
        <v>1191567000000</v>
      </c>
      <c r="P97" s="5">
        <v>1628799000000</v>
      </c>
      <c r="Q97" s="5">
        <v>1581846000000</v>
      </c>
      <c r="R97" s="5">
        <v>2747344000000</v>
      </c>
      <c r="S97" s="5">
        <v>2758970000000</v>
      </c>
      <c r="T97" s="5">
        <v>2655023000000</v>
      </c>
      <c r="U97" s="5">
        <v>2273548000000</v>
      </c>
      <c r="V97" s="5">
        <v>1670574000000</v>
      </c>
      <c r="W97" s="5">
        <v>1266120000000</v>
      </c>
      <c r="X97" s="5">
        <v>969713000000</v>
      </c>
      <c r="Y97" s="5">
        <v>1171805000000</v>
      </c>
      <c r="Z97" s="5">
        <v>983008000000</v>
      </c>
    </row>
    <row r="98" spans="3:26" ht="15.5" x14ac:dyDescent="0.35">
      <c r="C98" t="s">
        <v>91</v>
      </c>
      <c r="D98" s="5">
        <v>-2000000</v>
      </c>
      <c r="E98" s="5">
        <v>14000000</v>
      </c>
      <c r="F98" s="5">
        <v>33556000000</v>
      </c>
      <c r="G98" s="5">
        <v>14000000</v>
      </c>
      <c r="I98" s="5">
        <v>33556000000</v>
      </c>
      <c r="J98" s="5">
        <v>54083000000</v>
      </c>
      <c r="V98" s="5">
        <v>410975000000</v>
      </c>
      <c r="W98" s="5">
        <v>-122206000000</v>
      </c>
      <c r="X98" s="5">
        <v>-122208000000</v>
      </c>
      <c r="Y98" s="5">
        <v>-208979000000</v>
      </c>
      <c r="Z98" s="5">
        <v>-216603000000</v>
      </c>
    </row>
    <row r="99" spans="3:26" ht="15.5" x14ac:dyDescent="0.35">
      <c r="C99" t="s">
        <v>124</v>
      </c>
      <c r="D99" s="5">
        <v>1646119000000</v>
      </c>
      <c r="E99" s="5">
        <v>1770289000000</v>
      </c>
      <c r="F99" s="5">
        <v>2158536000000</v>
      </c>
      <c r="G99" s="5">
        <v>1586546000000</v>
      </c>
      <c r="I99" s="5">
        <v>2158536000000</v>
      </c>
      <c r="J99" s="5">
        <v>1919562000000</v>
      </c>
      <c r="K99" s="5">
        <v>1626520000000</v>
      </c>
      <c r="L99" s="5">
        <v>1543309000000</v>
      </c>
      <c r="M99" s="5">
        <v>2063277000000</v>
      </c>
      <c r="N99" s="5">
        <v>1535266000000</v>
      </c>
      <c r="O99" s="5">
        <v>1904047000000</v>
      </c>
      <c r="P99" s="5">
        <v>2472849000000</v>
      </c>
      <c r="Q99" s="5">
        <v>2485833000000</v>
      </c>
      <c r="R99" s="5">
        <v>4102458000000</v>
      </c>
      <c r="S99" s="5">
        <v>3971189000000</v>
      </c>
      <c r="T99" s="5">
        <v>3904064000000</v>
      </c>
      <c r="U99" s="5">
        <v>4167989000000</v>
      </c>
      <c r="V99" s="5">
        <v>5084740000000</v>
      </c>
      <c r="W99" s="5">
        <v>3618563000000</v>
      </c>
      <c r="X99" s="5">
        <v>5394910000000</v>
      </c>
      <c r="Y99" s="5">
        <v>5066239000000</v>
      </c>
      <c r="Z99" s="5">
        <v>5081510000000</v>
      </c>
    </row>
    <row r="100" spans="3:26" ht="15.5" x14ac:dyDescent="0.35">
      <c r="C100" t="s">
        <v>125</v>
      </c>
    </row>
    <row r="101" spans="3:26" ht="15.5" x14ac:dyDescent="0.35">
      <c r="C101" t="s">
        <v>317</v>
      </c>
      <c r="V101" s="5">
        <v>7884000000</v>
      </c>
      <c r="W101" s="5">
        <v>9502000000</v>
      </c>
      <c r="X101" s="5">
        <v>1113357000000</v>
      </c>
      <c r="Y101" s="5">
        <v>9447000000</v>
      </c>
      <c r="Z101" s="5">
        <v>9283000000</v>
      </c>
    </row>
    <row r="102" spans="3:26" ht="15.5" x14ac:dyDescent="0.35">
      <c r="C102" t="s">
        <v>318</v>
      </c>
      <c r="W102" s="5">
        <v>32794000000</v>
      </c>
      <c r="X102" s="5">
        <v>29667000000</v>
      </c>
      <c r="Y102" s="5">
        <v>31500000000</v>
      </c>
      <c r="Z102" s="5">
        <v>87593000000</v>
      </c>
    </row>
    <row r="103" spans="3:26" ht="15.5" x14ac:dyDescent="0.35">
      <c r="C103" t="s">
        <v>483</v>
      </c>
    </row>
    <row r="104" spans="3:26" ht="15.5" x14ac:dyDescent="0.35">
      <c r="C104" t="s">
        <v>126</v>
      </c>
      <c r="D104" s="5">
        <v>379277000000</v>
      </c>
      <c r="E104" s="5">
        <v>376264000000</v>
      </c>
      <c r="F104" s="5">
        <v>398020000000</v>
      </c>
      <c r="G104" s="5">
        <v>388771000000</v>
      </c>
      <c r="I104" s="5">
        <v>398020000000</v>
      </c>
      <c r="J104" s="5">
        <v>428365000000</v>
      </c>
      <c r="K104" s="5">
        <v>455742000000</v>
      </c>
      <c r="L104" s="5">
        <v>521026000000</v>
      </c>
      <c r="M104" s="5">
        <v>623392000000</v>
      </c>
      <c r="N104" s="5">
        <v>789871000000</v>
      </c>
      <c r="O104" s="5">
        <v>926287000000</v>
      </c>
      <c r="P104" s="5">
        <v>1097913000000</v>
      </c>
      <c r="Q104" s="5">
        <v>1486219000000</v>
      </c>
      <c r="R104" s="5">
        <v>1575559000000</v>
      </c>
      <c r="S104" s="5">
        <v>1461743000000</v>
      </c>
      <c r="T104" s="5">
        <v>1272601000000</v>
      </c>
      <c r="U104" s="5">
        <v>1086757000000</v>
      </c>
      <c r="V104" s="5">
        <v>775125000000</v>
      </c>
      <c r="W104" s="5">
        <v>1643505000000</v>
      </c>
      <c r="X104" s="5">
        <v>1503459000000</v>
      </c>
      <c r="Y104" s="5">
        <v>2178493000000</v>
      </c>
      <c r="Z104" s="5">
        <v>1903870000000</v>
      </c>
    </row>
    <row r="105" spans="3:26" ht="15.5" x14ac:dyDescent="0.35">
      <c r="C105" t="s">
        <v>1390</v>
      </c>
      <c r="D105" s="5">
        <v>379277000000</v>
      </c>
      <c r="E105" s="5">
        <v>376264000000</v>
      </c>
      <c r="F105" s="5">
        <v>398020000000</v>
      </c>
      <c r="G105" s="5">
        <v>388771000000</v>
      </c>
      <c r="I105" s="5">
        <v>398020000000</v>
      </c>
      <c r="J105" s="5">
        <v>428365000000</v>
      </c>
      <c r="K105" s="5">
        <v>455742000000</v>
      </c>
      <c r="L105" s="5">
        <v>521026000000</v>
      </c>
      <c r="M105" s="5">
        <v>623392000000</v>
      </c>
      <c r="N105" s="5">
        <v>789871000000</v>
      </c>
      <c r="O105" s="5">
        <v>926287000000</v>
      </c>
      <c r="P105" s="5">
        <v>1097913000000</v>
      </c>
      <c r="Q105" s="5">
        <v>1486219000000</v>
      </c>
      <c r="R105" s="5">
        <v>1575559000000</v>
      </c>
      <c r="S105" s="5">
        <v>1461743000000</v>
      </c>
      <c r="T105" s="5">
        <v>1272601000000</v>
      </c>
      <c r="U105" s="5">
        <v>1086757000000</v>
      </c>
      <c r="V105" s="5">
        <v>775125000000</v>
      </c>
      <c r="W105" s="5">
        <v>1643505000000</v>
      </c>
      <c r="X105" s="5">
        <v>1503459000000</v>
      </c>
      <c r="Y105" s="5">
        <v>2178493000000</v>
      </c>
      <c r="Z105" s="5">
        <v>1903870000000</v>
      </c>
    </row>
    <row r="106" spans="3:26" ht="15.5" x14ac:dyDescent="0.35">
      <c r="C106" t="s">
        <v>319</v>
      </c>
      <c r="D106" s="5">
        <v>5546000000</v>
      </c>
      <c r="E106" s="5">
        <v>4894000000</v>
      </c>
      <c r="F106" s="5">
        <v>6579000000</v>
      </c>
      <c r="G106" s="5">
        <v>4991000000</v>
      </c>
      <c r="I106" s="5">
        <v>6579000000</v>
      </c>
      <c r="J106" s="5">
        <v>2518000000</v>
      </c>
      <c r="K106" s="5">
        <v>18000000</v>
      </c>
      <c r="L106" s="5">
        <v>54000000</v>
      </c>
      <c r="M106" s="5">
        <v>864000000</v>
      </c>
      <c r="N106" s="5">
        <v>2315000000</v>
      </c>
      <c r="O106" s="5">
        <v>4132000000</v>
      </c>
      <c r="P106" s="5">
        <v>5198000000</v>
      </c>
      <c r="Q106" s="5">
        <v>2407000000</v>
      </c>
      <c r="R106" s="5">
        <v>1739000000</v>
      </c>
      <c r="S106" s="5">
        <v>3984000000</v>
      </c>
      <c r="T106" s="5">
        <v>6316000000</v>
      </c>
      <c r="U106" s="5">
        <v>4762000000</v>
      </c>
      <c r="V106" s="5">
        <v>1188000000</v>
      </c>
    </row>
    <row r="107" spans="3:26" ht="15.5" x14ac:dyDescent="0.35">
      <c r="C107" t="s">
        <v>128</v>
      </c>
      <c r="D107" s="5">
        <v>305232000000</v>
      </c>
      <c r="E107" s="5">
        <v>29691000000</v>
      </c>
      <c r="F107" s="5">
        <v>298226000000</v>
      </c>
      <c r="G107" s="5">
        <v>30344000000</v>
      </c>
      <c r="I107" s="5">
        <v>298226000000</v>
      </c>
      <c r="J107" s="5">
        <v>351516000000</v>
      </c>
      <c r="K107" s="5">
        <v>39742000000</v>
      </c>
      <c r="L107" s="5">
        <v>38056000000</v>
      </c>
      <c r="M107" s="5">
        <v>37747000000</v>
      </c>
      <c r="N107" s="5">
        <v>63861000000</v>
      </c>
      <c r="O107" s="5">
        <v>86064000000</v>
      </c>
      <c r="P107" s="5">
        <v>633154000000</v>
      </c>
      <c r="Q107" s="5">
        <v>452677000000</v>
      </c>
      <c r="R107" s="5">
        <v>14022000000</v>
      </c>
      <c r="S107" s="5">
        <v>67826000000</v>
      </c>
      <c r="T107" s="5">
        <v>57272000000</v>
      </c>
      <c r="U107" s="5">
        <v>56331000000</v>
      </c>
      <c r="V107" s="5">
        <v>113255000000</v>
      </c>
      <c r="W107" s="5">
        <v>276883000000</v>
      </c>
      <c r="X107" s="5">
        <v>304730000000</v>
      </c>
      <c r="Y107" s="5">
        <v>50423000000</v>
      </c>
      <c r="Z107" s="5">
        <v>110166000000</v>
      </c>
    </row>
    <row r="108" spans="3:26" ht="15.5" x14ac:dyDescent="0.35">
      <c r="C108" t="s">
        <v>129</v>
      </c>
      <c r="D108" s="5">
        <v>1450105000000</v>
      </c>
      <c r="E108" s="5">
        <v>1436352000000</v>
      </c>
      <c r="F108" s="5">
        <v>1520229000000</v>
      </c>
      <c r="G108" s="5">
        <v>1595134000000</v>
      </c>
      <c r="I108" s="5">
        <v>1520229000000</v>
      </c>
      <c r="J108" s="5">
        <v>1743159000000</v>
      </c>
      <c r="K108" s="5">
        <v>2014938000000</v>
      </c>
      <c r="L108" s="5">
        <v>2241562000000</v>
      </c>
      <c r="M108" s="5">
        <v>2587211000000</v>
      </c>
      <c r="N108" s="5">
        <v>2975245000000</v>
      </c>
      <c r="O108" s="5">
        <v>1916762000000</v>
      </c>
      <c r="P108" s="5">
        <v>2335696000000</v>
      </c>
      <c r="Q108" s="5">
        <v>2941226000000</v>
      </c>
      <c r="R108" s="5">
        <v>2599276000000</v>
      </c>
      <c r="S108" s="5">
        <v>2323021000000</v>
      </c>
      <c r="T108" s="5">
        <v>1923230000000</v>
      </c>
      <c r="U108" s="5">
        <v>2411529000000</v>
      </c>
      <c r="V108" s="5">
        <v>3140466000000</v>
      </c>
      <c r="W108" s="5">
        <v>6689606000000</v>
      </c>
      <c r="X108" s="5">
        <v>6025690000000</v>
      </c>
      <c r="Y108" s="5">
        <v>5493905000000</v>
      </c>
      <c r="Z108" s="5">
        <v>4719219000000</v>
      </c>
    </row>
    <row r="109" spans="3:26" ht="15.5" x14ac:dyDescent="0.35">
      <c r="C109" t="s">
        <v>130</v>
      </c>
      <c r="D109" s="5">
        <v>3096224000000</v>
      </c>
      <c r="E109" s="5">
        <v>3206641000000</v>
      </c>
      <c r="F109" s="5">
        <v>3678765000000</v>
      </c>
      <c r="G109" s="5">
        <v>3181680000000</v>
      </c>
      <c r="I109" s="5">
        <v>3678765000000</v>
      </c>
      <c r="J109" s="5">
        <v>3662721000000</v>
      </c>
      <c r="K109" s="5">
        <v>3641458000000</v>
      </c>
      <c r="L109" s="5">
        <v>3784871000000</v>
      </c>
      <c r="M109" s="5">
        <v>4650488000000</v>
      </c>
      <c r="N109" s="5">
        <v>4510511000000</v>
      </c>
      <c r="O109" s="5">
        <v>3820809000000</v>
      </c>
      <c r="P109" s="5">
        <v>4808545000000</v>
      </c>
      <c r="Q109" s="5">
        <v>5427059000000</v>
      </c>
      <c r="R109" s="5">
        <v>6701734000000</v>
      </c>
      <c r="S109" s="5">
        <v>6294210000000</v>
      </c>
      <c r="T109" s="5">
        <v>5827294000000</v>
      </c>
      <c r="U109" s="5">
        <v>6579518000000</v>
      </c>
      <c r="V109" s="5">
        <v>8225206000000</v>
      </c>
      <c r="W109" s="5">
        <v>10308169000000</v>
      </c>
      <c r="X109" s="5">
        <v>11420600000000</v>
      </c>
      <c r="Y109" s="5">
        <v>10560144000000</v>
      </c>
      <c r="Z109" s="5">
        <v>9800729000000</v>
      </c>
    </row>
    <row r="110" spans="3:26" ht="15.5" x14ac:dyDescent="0.35">
      <c r="C110" t="s">
        <v>131</v>
      </c>
    </row>
    <row r="111" spans="3:26" ht="15.5" x14ac:dyDescent="0.35">
      <c r="C111" t="s">
        <v>132</v>
      </c>
    </row>
    <row r="112" spans="3:26" ht="15.5" x14ac:dyDescent="0.35">
      <c r="C112" t="s">
        <v>133</v>
      </c>
      <c r="D112" s="5">
        <v>2178990000000</v>
      </c>
      <c r="E112" s="5">
        <v>2262610000000</v>
      </c>
      <c r="F112" s="5">
        <v>2623956000000</v>
      </c>
      <c r="G112" s="5">
        <v>2088905000000</v>
      </c>
      <c r="I112" s="5">
        <v>2623956000000</v>
      </c>
      <c r="J112" s="5">
        <v>2392131000000</v>
      </c>
      <c r="K112" s="5">
        <v>2171529000000</v>
      </c>
      <c r="L112" s="5">
        <v>2298872000000</v>
      </c>
      <c r="M112" s="5">
        <v>2442484000000</v>
      </c>
      <c r="N112" s="5">
        <v>2763099000000</v>
      </c>
      <c r="O112" s="5">
        <v>2618390000000</v>
      </c>
      <c r="P112" s="5">
        <v>2887516000000</v>
      </c>
      <c r="Q112" s="5">
        <v>3876194000000</v>
      </c>
      <c r="R112" s="5">
        <v>3333880000000</v>
      </c>
      <c r="S112" s="5">
        <v>2814709000000</v>
      </c>
      <c r="T112" s="5">
        <v>2749630000000</v>
      </c>
      <c r="U112" s="5">
        <v>3037430000000</v>
      </c>
      <c r="V112" s="5">
        <v>2715926000000</v>
      </c>
      <c r="W112" s="5">
        <v>2960433000000</v>
      </c>
      <c r="X112" s="5">
        <v>3063982000000</v>
      </c>
      <c r="Y112" s="5">
        <v>3144994000000</v>
      </c>
      <c r="Z112" s="5">
        <v>4531454000000</v>
      </c>
    </row>
    <row r="113" spans="3:26" ht="15.5" x14ac:dyDescent="0.35">
      <c r="C113" t="s">
        <v>134</v>
      </c>
      <c r="D113" s="5">
        <v>377250000000</v>
      </c>
      <c r="E113" s="5">
        <v>550000000000</v>
      </c>
      <c r="F113" s="5">
        <v>550000000000</v>
      </c>
      <c r="G113" s="5">
        <v>355000000000</v>
      </c>
      <c r="I113" s="5">
        <v>550000000000</v>
      </c>
      <c r="J113" s="5">
        <v>355000000000</v>
      </c>
      <c r="K113" s="5">
        <v>410000000000</v>
      </c>
      <c r="L113" s="5">
        <v>475000000000</v>
      </c>
      <c r="M113" s="5">
        <v>550000000000</v>
      </c>
      <c r="N113" s="5">
        <v>960000000000</v>
      </c>
      <c r="O113" s="5">
        <v>650000000000</v>
      </c>
      <c r="P113" s="5">
        <v>700000000000</v>
      </c>
      <c r="Q113" s="5">
        <v>1490000000000</v>
      </c>
      <c r="R113" s="5">
        <v>140000000000</v>
      </c>
      <c r="S113" s="5">
        <v>250000000000</v>
      </c>
    </row>
    <row r="114" spans="3:26" ht="15.5" x14ac:dyDescent="0.35">
      <c r="C114" t="s">
        <v>135</v>
      </c>
      <c r="D114" s="5">
        <v>1028621000000</v>
      </c>
      <c r="E114" s="5">
        <v>978117000000</v>
      </c>
      <c r="F114" s="5">
        <v>1317316000000</v>
      </c>
      <c r="G114" s="5">
        <v>1009036000000</v>
      </c>
      <c r="I114" s="5">
        <v>1317316000000</v>
      </c>
      <c r="J114" s="5">
        <v>1170985000000</v>
      </c>
      <c r="K114" s="5">
        <v>906506000000</v>
      </c>
      <c r="L114" s="5">
        <v>888063000000</v>
      </c>
      <c r="M114" s="5">
        <v>950805000000</v>
      </c>
      <c r="N114" s="5">
        <v>836691000000</v>
      </c>
      <c r="O114" s="5">
        <v>1022948000000</v>
      </c>
      <c r="P114" s="5">
        <v>1259803000000</v>
      </c>
      <c r="Q114" s="5">
        <v>1411185000000</v>
      </c>
      <c r="R114" s="5">
        <v>2317779000000</v>
      </c>
      <c r="S114" s="5">
        <v>1763250000000</v>
      </c>
      <c r="T114" s="5">
        <v>1893341000000</v>
      </c>
      <c r="U114" s="5">
        <v>1989126000000</v>
      </c>
      <c r="V114" s="5">
        <v>1422313000000</v>
      </c>
      <c r="W114" s="5">
        <v>1290377000000</v>
      </c>
      <c r="X114" s="5">
        <v>987993000000</v>
      </c>
      <c r="Y114" s="5">
        <v>1294678000000</v>
      </c>
      <c r="Z114" s="5">
        <v>1191752000000</v>
      </c>
    </row>
    <row r="115" spans="3:26" ht="15.5" x14ac:dyDescent="0.35">
      <c r="C115" t="s">
        <v>143</v>
      </c>
      <c r="W115" s="5">
        <v>249710000000</v>
      </c>
      <c r="X115" s="5">
        <v>1108223000000</v>
      </c>
      <c r="Y115" s="5">
        <v>184852000000</v>
      </c>
      <c r="Z115" s="5">
        <v>459305000000</v>
      </c>
    </row>
    <row r="116" spans="3:26" ht="15.5" x14ac:dyDescent="0.35">
      <c r="C116" t="s">
        <v>137</v>
      </c>
      <c r="D116" s="5">
        <v>40383000000</v>
      </c>
      <c r="E116" s="5">
        <v>65743000000</v>
      </c>
      <c r="F116" s="5">
        <v>28944000000</v>
      </c>
      <c r="G116" s="5">
        <v>52750000000</v>
      </c>
      <c r="I116" s="5">
        <v>28944000000</v>
      </c>
      <c r="J116" s="5">
        <v>30389000000</v>
      </c>
      <c r="K116" s="5">
        <v>33604000000</v>
      </c>
      <c r="L116" s="5">
        <v>38622000000</v>
      </c>
      <c r="M116" s="5">
        <v>13044000000</v>
      </c>
      <c r="N116" s="5">
        <v>17494000000</v>
      </c>
      <c r="O116" s="5">
        <v>26527000000</v>
      </c>
      <c r="P116" s="5">
        <v>13566000000</v>
      </c>
      <c r="Q116" s="5">
        <v>22883000000</v>
      </c>
      <c r="R116" s="5">
        <v>54105000000</v>
      </c>
      <c r="S116" s="5">
        <v>82271000000</v>
      </c>
      <c r="T116" s="5">
        <v>155913000000</v>
      </c>
      <c r="U116" s="5">
        <v>54246000000</v>
      </c>
      <c r="V116" s="5">
        <v>76151000000</v>
      </c>
      <c r="W116" s="5">
        <v>43424000000</v>
      </c>
      <c r="X116" s="5">
        <v>83199000000</v>
      </c>
      <c r="Y116" s="5">
        <v>43616000000</v>
      </c>
      <c r="Z116" s="5">
        <v>45295000000</v>
      </c>
    </row>
    <row r="117" spans="3:26" ht="15.5" x14ac:dyDescent="0.35">
      <c r="C117" t="s">
        <v>786</v>
      </c>
      <c r="Y117" s="5">
        <v>1788211000000</v>
      </c>
    </row>
    <row r="118" spans="3:26" ht="15.5" x14ac:dyDescent="0.35">
      <c r="C118" t="s">
        <v>138</v>
      </c>
      <c r="D118" s="5">
        <v>258031000000</v>
      </c>
      <c r="E118" s="5">
        <v>251669000000</v>
      </c>
      <c r="F118" s="5">
        <v>252987000000</v>
      </c>
      <c r="G118" s="5">
        <v>242531000000</v>
      </c>
      <c r="I118" s="5">
        <v>252987000000</v>
      </c>
      <c r="J118" s="5">
        <v>288533000000</v>
      </c>
      <c r="K118" s="5">
        <v>335118000000</v>
      </c>
      <c r="L118" s="5">
        <v>385866000000</v>
      </c>
      <c r="M118" s="5">
        <v>375866000000</v>
      </c>
      <c r="N118" s="5">
        <v>344995000000</v>
      </c>
      <c r="O118" s="5">
        <v>364706000000</v>
      </c>
      <c r="P118" s="5">
        <v>425947000000</v>
      </c>
      <c r="Q118" s="5">
        <v>496387000000</v>
      </c>
      <c r="R118" s="5">
        <v>400131000000</v>
      </c>
      <c r="S118" s="5">
        <v>360274000000</v>
      </c>
      <c r="T118" s="5">
        <v>305118000000</v>
      </c>
      <c r="U118" s="5">
        <v>337677000000</v>
      </c>
      <c r="V118" s="5">
        <v>323466000000</v>
      </c>
      <c r="W118" s="5">
        <v>595393000000</v>
      </c>
      <c r="X118" s="5">
        <v>467787000000</v>
      </c>
      <c r="Y118" s="5">
        <v>566481000000</v>
      </c>
      <c r="Z118" s="5">
        <v>472353000000</v>
      </c>
    </row>
    <row r="119" spans="3:26" ht="15.5" x14ac:dyDescent="0.35">
      <c r="C119" t="s">
        <v>139</v>
      </c>
    </row>
    <row r="120" spans="3:26" ht="15.5" x14ac:dyDescent="0.35">
      <c r="C120" t="s">
        <v>140</v>
      </c>
      <c r="D120" s="5">
        <v>266000000000</v>
      </c>
      <c r="E120" s="5">
        <v>245000000000</v>
      </c>
      <c r="F120" s="5">
        <v>245000000000</v>
      </c>
      <c r="G120" s="5">
        <v>245000000000</v>
      </c>
      <c r="I120" s="5">
        <v>245000000000</v>
      </c>
      <c r="J120" s="5">
        <v>245000000000</v>
      </c>
      <c r="K120" s="5">
        <v>190000000000</v>
      </c>
      <c r="L120" s="5">
        <v>205000000000</v>
      </c>
      <c r="M120" s="5">
        <v>250000000000</v>
      </c>
      <c r="O120" s="5">
        <v>250000000000</v>
      </c>
      <c r="P120" s="5">
        <v>450000000000</v>
      </c>
      <c r="R120" s="5">
        <v>610000000000</v>
      </c>
      <c r="S120" s="5">
        <v>400000000000</v>
      </c>
      <c r="V120" s="5">
        <v>1280100000000</v>
      </c>
      <c r="W120" s="5">
        <v>1307040000000</v>
      </c>
      <c r="X120" s="5">
        <v>269730000000</v>
      </c>
      <c r="Y120" s="5">
        <v>903333000000</v>
      </c>
      <c r="Z120" s="5">
        <v>1462850000000</v>
      </c>
    </row>
    <row r="121" spans="3:26" ht="15.5" x14ac:dyDescent="0.35">
      <c r="C121" t="s">
        <v>324</v>
      </c>
      <c r="V121" s="5">
        <v>51747000000</v>
      </c>
      <c r="W121" s="5">
        <v>186505000000</v>
      </c>
      <c r="X121" s="5">
        <v>523666000000</v>
      </c>
      <c r="Y121" s="5">
        <v>521807000000</v>
      </c>
    </row>
    <row r="122" spans="3:26" ht="15.5" x14ac:dyDescent="0.35">
      <c r="C122" t="s">
        <v>2185</v>
      </c>
      <c r="V122" s="5">
        <v>135493000000</v>
      </c>
    </row>
    <row r="123" spans="3:26" ht="15.5" x14ac:dyDescent="0.35">
      <c r="C123" t="s">
        <v>485</v>
      </c>
      <c r="X123" s="5">
        <v>2035000000</v>
      </c>
      <c r="Y123" s="5">
        <v>2269000000</v>
      </c>
      <c r="Z123" s="5">
        <v>9625000000</v>
      </c>
    </row>
    <row r="124" spans="3:26" ht="15.5" x14ac:dyDescent="0.35">
      <c r="C124" t="s">
        <v>2346</v>
      </c>
    </row>
    <row r="125" spans="3:26" ht="15.5" x14ac:dyDescent="0.35">
      <c r="C125" t="s">
        <v>142</v>
      </c>
      <c r="U125" s="5">
        <v>187838000000</v>
      </c>
      <c r="V125" s="5">
        <v>537098000000</v>
      </c>
      <c r="W125" s="5">
        <v>781529000000</v>
      </c>
      <c r="X125" s="5">
        <v>416780000000</v>
      </c>
      <c r="Y125" s="5">
        <v>1055367000000</v>
      </c>
      <c r="Z125" s="5">
        <v>1059657000000</v>
      </c>
    </row>
    <row r="126" spans="3:26" ht="15.5" x14ac:dyDescent="0.35">
      <c r="C126" t="s">
        <v>327</v>
      </c>
      <c r="D126" s="5">
        <v>197899000000</v>
      </c>
      <c r="E126" s="5">
        <v>138488000000</v>
      </c>
      <c r="F126" s="5">
        <v>170269000000</v>
      </c>
      <c r="G126" s="5">
        <v>132431000000</v>
      </c>
      <c r="I126" s="5">
        <v>170269000000</v>
      </c>
      <c r="J126" s="5">
        <v>158043000000</v>
      </c>
      <c r="K126" s="5">
        <v>150692000000</v>
      </c>
      <c r="L126" s="5">
        <v>138311000000</v>
      </c>
      <c r="M126" s="5">
        <v>142277000000</v>
      </c>
      <c r="N126" s="5">
        <v>184687000000</v>
      </c>
      <c r="O126" s="5">
        <v>335233000000</v>
      </c>
      <c r="P126" s="5">
        <v>247681000000</v>
      </c>
      <c r="Q126" s="5">
        <v>173455000000</v>
      </c>
      <c r="R126" s="5">
        <v>249538000000</v>
      </c>
      <c r="S126" s="5">
        <v>210233000000</v>
      </c>
      <c r="T126" s="5">
        <v>179266000000</v>
      </c>
      <c r="U126" s="5">
        <v>263227000000</v>
      </c>
      <c r="V126" s="5">
        <v>92405000000</v>
      </c>
    </row>
    <row r="127" spans="3:26" ht="15.5" x14ac:dyDescent="0.35">
      <c r="C127" t="s">
        <v>145</v>
      </c>
      <c r="D127" s="5">
        <v>953133000000</v>
      </c>
      <c r="E127" s="5">
        <v>944627000000</v>
      </c>
      <c r="F127" s="5">
        <v>1023510000000</v>
      </c>
      <c r="G127" s="5">
        <v>1032775000000</v>
      </c>
      <c r="I127" s="5">
        <v>1023510000000</v>
      </c>
      <c r="J127" s="5">
        <v>1066259000000</v>
      </c>
      <c r="K127" s="5">
        <v>1210774000000</v>
      </c>
      <c r="L127" s="5">
        <v>1319982000000</v>
      </c>
      <c r="M127" s="5">
        <v>1623599000000</v>
      </c>
      <c r="N127" s="5">
        <v>1562678000000</v>
      </c>
      <c r="O127" s="5">
        <v>671738000000</v>
      </c>
      <c r="P127" s="5">
        <v>771786000000</v>
      </c>
      <c r="Q127" s="5">
        <v>376694000000</v>
      </c>
      <c r="R127" s="5">
        <v>938122000000</v>
      </c>
      <c r="S127" s="5">
        <v>703907000000</v>
      </c>
      <c r="T127" s="5">
        <v>228978000000</v>
      </c>
      <c r="U127" s="5">
        <v>247118000000</v>
      </c>
      <c r="V127" s="5">
        <v>1663526000000</v>
      </c>
      <c r="W127" s="5">
        <v>1664288000000</v>
      </c>
      <c r="X127" s="5">
        <v>1162586000000</v>
      </c>
      <c r="Y127" s="5">
        <v>3854123000000</v>
      </c>
      <c r="Z127" s="5">
        <v>2062442000000</v>
      </c>
    </row>
    <row r="128" spans="3:26" ht="15.5" x14ac:dyDescent="0.35">
      <c r="C128" t="s">
        <v>146</v>
      </c>
      <c r="D128" s="5">
        <v>953133000000</v>
      </c>
      <c r="E128" s="5">
        <v>944627000000</v>
      </c>
      <c r="F128" s="5">
        <v>1023510000000</v>
      </c>
      <c r="G128" s="5">
        <v>1032775000000</v>
      </c>
      <c r="I128" s="5">
        <v>1023510000000</v>
      </c>
      <c r="J128" s="5">
        <v>1066259000000</v>
      </c>
      <c r="K128" s="5">
        <v>1210774000000</v>
      </c>
      <c r="L128" s="5">
        <v>1319982000000</v>
      </c>
      <c r="M128" s="5">
        <v>1623599000000</v>
      </c>
      <c r="N128" s="5">
        <v>1562678000000</v>
      </c>
      <c r="O128" s="5">
        <v>671738000000</v>
      </c>
      <c r="P128" s="5">
        <v>771786000000</v>
      </c>
      <c r="Q128" s="5">
        <v>376694000000</v>
      </c>
      <c r="R128" s="5">
        <v>938122000000</v>
      </c>
      <c r="S128" s="5">
        <v>703907000000</v>
      </c>
      <c r="T128" s="5">
        <v>228978000000</v>
      </c>
      <c r="U128" s="5">
        <v>247118000000</v>
      </c>
      <c r="V128" s="5">
        <v>1663526000000</v>
      </c>
      <c r="W128" s="5">
        <v>1664288000000</v>
      </c>
      <c r="X128" s="5">
        <v>1162586000000</v>
      </c>
      <c r="Y128" s="5">
        <v>3854123000000</v>
      </c>
      <c r="Z128" s="5">
        <v>2062442000000</v>
      </c>
    </row>
    <row r="129" spans="3:26" ht="15.5" x14ac:dyDescent="0.35">
      <c r="C129" t="s">
        <v>148</v>
      </c>
      <c r="W129" s="5">
        <v>3416000000</v>
      </c>
      <c r="X129" s="5">
        <v>6284000000</v>
      </c>
      <c r="Y129" s="5">
        <v>5520000000</v>
      </c>
      <c r="Z129" s="5">
        <v>3143000000</v>
      </c>
    </row>
    <row r="130" spans="3:26" ht="15.5" x14ac:dyDescent="0.35">
      <c r="C130" t="s">
        <v>323</v>
      </c>
    </row>
    <row r="131" spans="3:26" ht="15.5" x14ac:dyDescent="0.35">
      <c r="C131" t="s">
        <v>325</v>
      </c>
      <c r="D131" s="5">
        <v>266000000000</v>
      </c>
      <c r="E131" s="5">
        <v>245000000000</v>
      </c>
      <c r="F131" s="5">
        <v>245000000000</v>
      </c>
      <c r="G131" s="5">
        <v>245000000000</v>
      </c>
      <c r="I131" s="5">
        <v>245000000000</v>
      </c>
      <c r="J131" s="5">
        <v>245000000000</v>
      </c>
      <c r="K131" s="5">
        <v>190000000000</v>
      </c>
      <c r="L131" s="5">
        <v>205000000000</v>
      </c>
      <c r="M131" s="5">
        <v>250000000000</v>
      </c>
      <c r="O131" s="5">
        <v>250000000000</v>
      </c>
      <c r="P131" s="5">
        <v>450000000000</v>
      </c>
      <c r="R131" s="5">
        <v>610000000000</v>
      </c>
      <c r="S131" s="5">
        <v>400000000000</v>
      </c>
      <c r="V131" s="5">
        <v>1467340000000</v>
      </c>
      <c r="W131" s="5">
        <v>1493545000000</v>
      </c>
      <c r="X131" s="5">
        <v>793396000000</v>
      </c>
      <c r="Y131" s="5">
        <v>3217811000000</v>
      </c>
      <c r="Z131" s="5">
        <v>1467549000000</v>
      </c>
    </row>
    <row r="132" spans="3:26" ht="15.5" x14ac:dyDescent="0.35">
      <c r="C132" t="s">
        <v>149</v>
      </c>
      <c r="D132" s="5">
        <v>7297000000</v>
      </c>
      <c r="E132" s="5">
        <v>7266000000</v>
      </c>
      <c r="F132" s="5">
        <v>7295000000</v>
      </c>
      <c r="G132" s="5">
        <v>7298000000</v>
      </c>
      <c r="I132" s="5">
        <v>7295000000</v>
      </c>
      <c r="J132" s="5">
        <v>7046000000</v>
      </c>
      <c r="K132" s="5">
        <v>7566000000</v>
      </c>
      <c r="L132" s="5">
        <v>3712000000</v>
      </c>
      <c r="M132" s="5">
        <v>3950000000</v>
      </c>
      <c r="N132" s="5">
        <v>1255000000</v>
      </c>
      <c r="O132" s="5">
        <v>71356000000</v>
      </c>
      <c r="P132" s="5">
        <v>81412000000</v>
      </c>
      <c r="Q132" s="5">
        <v>82051000000</v>
      </c>
      <c r="R132" s="5">
        <v>71255000000</v>
      </c>
      <c r="S132" s="5">
        <v>56895000000</v>
      </c>
      <c r="T132" s="5">
        <v>46331000000</v>
      </c>
      <c r="U132" s="5">
        <v>94179000000</v>
      </c>
      <c r="V132" s="5">
        <v>61401000000</v>
      </c>
      <c r="W132" s="5">
        <v>154772000000</v>
      </c>
      <c r="X132" s="5">
        <v>98585000000</v>
      </c>
      <c r="Y132" s="5">
        <v>322796000000</v>
      </c>
      <c r="Z132" s="5">
        <v>233435000000</v>
      </c>
    </row>
    <row r="133" spans="3:26" ht="15.5" x14ac:dyDescent="0.35">
      <c r="C133" t="s">
        <v>147</v>
      </c>
      <c r="D133" s="5">
        <v>31000000</v>
      </c>
      <c r="E133" s="5">
        <v>31000000</v>
      </c>
      <c r="F133" s="5">
        <v>31000000</v>
      </c>
      <c r="I133" s="5">
        <v>31000000</v>
      </c>
      <c r="W133" s="5">
        <v>2308000000</v>
      </c>
      <c r="X133" s="5">
        <v>1070000000</v>
      </c>
      <c r="Z133" s="5">
        <v>8888000000</v>
      </c>
    </row>
    <row r="134" spans="3:26" ht="15.5" x14ac:dyDescent="0.35">
      <c r="C134" t="s">
        <v>150</v>
      </c>
      <c r="D134" s="5">
        <v>3132123000000</v>
      </c>
      <c r="E134" s="5">
        <v>3207237000000</v>
      </c>
      <c r="F134" s="5">
        <v>3647466000000</v>
      </c>
      <c r="G134" s="5">
        <v>3121680000000</v>
      </c>
      <c r="I134" s="5">
        <v>3647466000000</v>
      </c>
      <c r="J134" s="5">
        <v>3458390000000</v>
      </c>
      <c r="K134" s="5">
        <v>3382303000000</v>
      </c>
      <c r="L134" s="5">
        <v>3618854000000</v>
      </c>
      <c r="M134" s="5">
        <v>4066083000000</v>
      </c>
      <c r="N134" s="5">
        <v>4325777000000</v>
      </c>
      <c r="O134" s="5">
        <v>3290128000000</v>
      </c>
      <c r="P134" s="5">
        <v>3659302000000</v>
      </c>
      <c r="Q134" s="5">
        <v>4252888000000</v>
      </c>
      <c r="R134" s="5">
        <v>4272002000000</v>
      </c>
      <c r="S134" s="5">
        <v>3518616000000</v>
      </c>
      <c r="T134" s="5">
        <v>2978608000000</v>
      </c>
      <c r="U134" s="5">
        <v>3284548000000</v>
      </c>
      <c r="V134" s="5">
        <v>4379452000000</v>
      </c>
      <c r="W134" s="5">
        <v>4624721000000</v>
      </c>
      <c r="X134" s="5">
        <v>4226568000000</v>
      </c>
      <c r="Y134" s="5">
        <v>6999117000000</v>
      </c>
      <c r="Z134" s="5">
        <v>6593896000000</v>
      </c>
    </row>
    <row r="135" spans="3:26" ht="15.5" x14ac:dyDescent="0.35">
      <c r="C135" t="s">
        <v>151</v>
      </c>
    </row>
    <row r="136" spans="3:26" ht="15.5" x14ac:dyDescent="0.35">
      <c r="C136" t="s">
        <v>152</v>
      </c>
      <c r="D136" s="5">
        <v>648332000000</v>
      </c>
      <c r="E136" s="5">
        <v>648332000000</v>
      </c>
      <c r="F136" s="5">
        <v>648332000000</v>
      </c>
      <c r="G136" s="5">
        <v>648332000000</v>
      </c>
      <c r="I136" s="5">
        <v>648332000000</v>
      </c>
      <c r="J136" s="5">
        <v>648332000000</v>
      </c>
      <c r="K136" s="5">
        <v>648332000000</v>
      </c>
      <c r="L136" s="5">
        <v>423887000000</v>
      </c>
      <c r="M136" s="5">
        <v>423887000000</v>
      </c>
      <c r="N136" s="5">
        <v>376457000000</v>
      </c>
      <c r="O136" s="5">
        <v>376457000000</v>
      </c>
      <c r="P136" s="5">
        <v>376457000000</v>
      </c>
      <c r="Q136" s="5">
        <v>268898000000</v>
      </c>
      <c r="R136" s="5">
        <v>268898000000</v>
      </c>
      <c r="S136" s="5">
        <v>268898000000</v>
      </c>
      <c r="T136" s="5">
        <v>268898000000</v>
      </c>
      <c r="U136" s="5">
        <v>268898000000</v>
      </c>
      <c r="V136" s="5">
        <v>278827000000</v>
      </c>
      <c r="W136" s="5">
        <v>2788273000000</v>
      </c>
      <c r="X136" s="5">
        <v>2788273000000</v>
      </c>
      <c r="Y136" s="5">
        <v>2360537000000</v>
      </c>
      <c r="Z136" s="5">
        <v>2355961000000</v>
      </c>
    </row>
    <row r="137" spans="3:26" ht="15.5" x14ac:dyDescent="0.35">
      <c r="C137" t="s">
        <v>153</v>
      </c>
      <c r="D137" s="5">
        <v>2267546000000</v>
      </c>
      <c r="E137" s="5">
        <v>2266631000000</v>
      </c>
      <c r="F137" s="5">
        <v>2266631000000</v>
      </c>
      <c r="G137" s="5">
        <v>2266631000000</v>
      </c>
      <c r="I137" s="5">
        <v>2266631000000</v>
      </c>
      <c r="J137" s="5">
        <v>2266631000000</v>
      </c>
      <c r="K137" s="5">
        <v>2266631000000</v>
      </c>
      <c r="L137" s="5">
        <v>2137043000000</v>
      </c>
      <c r="M137" s="5">
        <v>2137043000000</v>
      </c>
      <c r="N137" s="5">
        <v>1468095000000</v>
      </c>
      <c r="O137" s="5">
        <v>1468095000000</v>
      </c>
      <c r="P137" s="5">
        <v>1468095000000</v>
      </c>
      <c r="Q137" s="5">
        <v>774578000000</v>
      </c>
      <c r="R137" s="5">
        <v>774578000000</v>
      </c>
      <c r="S137" s="5">
        <v>774578000000</v>
      </c>
      <c r="T137" s="5">
        <v>774578000000</v>
      </c>
      <c r="U137" s="5">
        <v>774578000000</v>
      </c>
      <c r="V137" s="5">
        <v>324652000000</v>
      </c>
      <c r="W137" s="5">
        <v>324652000000</v>
      </c>
      <c r="X137" s="5">
        <v>324652000000</v>
      </c>
      <c r="Y137" s="5">
        <v>-17537000000</v>
      </c>
      <c r="Z137" s="5">
        <v>-21198000000</v>
      </c>
    </row>
    <row r="138" spans="3:26" ht="15.5" x14ac:dyDescent="0.35">
      <c r="C138" t="s">
        <v>155</v>
      </c>
      <c r="D138" s="5">
        <v>-2953260000000</v>
      </c>
      <c r="E138" s="5">
        <v>-2917311000000</v>
      </c>
      <c r="F138" s="5">
        <v>-2919133000000</v>
      </c>
      <c r="G138" s="5">
        <v>-2856541000000</v>
      </c>
      <c r="I138" s="5">
        <v>-2919133000000</v>
      </c>
      <c r="J138" s="5">
        <v>-2764719000000</v>
      </c>
      <c r="K138" s="5">
        <v>-2655846000000</v>
      </c>
      <c r="L138" s="5">
        <v>-2394951000000</v>
      </c>
      <c r="M138" s="5">
        <v>-1976562000000</v>
      </c>
      <c r="N138" s="5">
        <v>-1659855000000</v>
      </c>
      <c r="O138" s="5">
        <v>-1313905000000</v>
      </c>
      <c r="P138" s="5">
        <v>-695341000000</v>
      </c>
      <c r="Q138" s="5">
        <v>130665000000</v>
      </c>
      <c r="R138" s="5">
        <v>1386226000000</v>
      </c>
      <c r="S138" s="5">
        <v>1732088000000</v>
      </c>
      <c r="T138" s="5">
        <v>1805180000000</v>
      </c>
      <c r="U138" s="5">
        <v>2251464000000</v>
      </c>
      <c r="V138" s="5">
        <v>2831270000000</v>
      </c>
      <c r="W138" s="5">
        <v>2642389000000</v>
      </c>
      <c r="X138" s="5">
        <v>4150741000000</v>
      </c>
      <c r="Y138" s="5">
        <v>1333077000000</v>
      </c>
      <c r="Z138" s="5">
        <v>1033042000000</v>
      </c>
    </row>
    <row r="139" spans="3:26" ht="15.5" x14ac:dyDescent="0.35">
      <c r="C139" t="s">
        <v>156</v>
      </c>
      <c r="D139" s="5">
        <v>36000000000</v>
      </c>
      <c r="E139" s="5">
        <v>36000000000</v>
      </c>
      <c r="F139" s="5">
        <v>36000000000</v>
      </c>
      <c r="G139" s="5">
        <v>36000000000</v>
      </c>
      <c r="I139" s="5">
        <v>36000000000</v>
      </c>
      <c r="J139" s="5">
        <v>36000000000</v>
      </c>
      <c r="K139" s="5">
        <v>36000000000</v>
      </c>
      <c r="L139" s="5">
        <v>36000000000</v>
      </c>
      <c r="M139" s="5">
        <v>36000000000</v>
      </c>
      <c r="N139" s="5">
        <v>36000000000</v>
      </c>
      <c r="O139" s="5">
        <v>36000000000</v>
      </c>
      <c r="P139" s="5">
        <v>36000000000</v>
      </c>
      <c r="Q139" s="5">
        <v>36000000000</v>
      </c>
      <c r="R139" s="5">
        <v>34000000000</v>
      </c>
      <c r="S139" s="5">
        <v>32000000000</v>
      </c>
      <c r="T139" s="5">
        <v>30000000000</v>
      </c>
      <c r="U139" s="5">
        <v>28000000000</v>
      </c>
      <c r="V139" s="5">
        <v>26000000000</v>
      </c>
      <c r="W139" s="5">
        <v>24000000000</v>
      </c>
      <c r="X139" s="5">
        <v>22000000000</v>
      </c>
      <c r="Y139" s="5">
        <v>20000000000</v>
      </c>
      <c r="Z139" s="5">
        <v>18000000000</v>
      </c>
    </row>
    <row r="140" spans="3:26" ht="15.5" x14ac:dyDescent="0.35">
      <c r="C140" t="s">
        <v>157</v>
      </c>
      <c r="D140" s="5">
        <v>-2989260000000</v>
      </c>
      <c r="E140" s="5">
        <v>-2953311000000</v>
      </c>
      <c r="F140" s="5">
        <v>-2955133000000</v>
      </c>
      <c r="G140" s="5">
        <v>-2892541000000</v>
      </c>
      <c r="I140" s="5">
        <v>-2955133000000</v>
      </c>
      <c r="J140" s="5">
        <v>-2800719000000</v>
      </c>
      <c r="K140" s="5">
        <v>-2691846000000</v>
      </c>
      <c r="L140" s="5">
        <v>-2430951000000</v>
      </c>
      <c r="M140" s="5">
        <v>-2012562000000</v>
      </c>
      <c r="N140" s="5">
        <v>-1695855000000</v>
      </c>
      <c r="O140" s="5">
        <v>-1349905000000</v>
      </c>
      <c r="P140" s="5">
        <v>-731341000000</v>
      </c>
      <c r="Q140" s="5">
        <v>94665000000</v>
      </c>
      <c r="R140" s="5">
        <v>1352226000000</v>
      </c>
      <c r="S140" s="5">
        <v>1700088000000</v>
      </c>
      <c r="T140" s="5">
        <v>1775180000000</v>
      </c>
      <c r="U140" s="5">
        <v>2223464000000</v>
      </c>
      <c r="V140" s="5">
        <v>2805270000000</v>
      </c>
      <c r="W140" s="5">
        <v>2618389000000</v>
      </c>
      <c r="X140" s="5">
        <v>4128741000000</v>
      </c>
      <c r="Y140" s="5">
        <v>1313077000000</v>
      </c>
      <c r="Z140" s="5">
        <v>1015042000000</v>
      </c>
    </row>
    <row r="141" spans="3:26" ht="15.5" x14ac:dyDescent="0.35">
      <c r="C141" t="s">
        <v>158</v>
      </c>
      <c r="D141" s="5">
        <v>-2953260000000</v>
      </c>
      <c r="E141" s="5">
        <v>-2917311000000</v>
      </c>
      <c r="F141" s="5">
        <v>-2919133000000</v>
      </c>
      <c r="G141" s="5">
        <v>-2856541000000</v>
      </c>
      <c r="I141" s="5">
        <v>-2919133000000</v>
      </c>
      <c r="J141" s="5">
        <v>-2764719000000</v>
      </c>
      <c r="K141" s="5">
        <v>-2655846000000</v>
      </c>
      <c r="L141" s="5">
        <v>-2394951000000</v>
      </c>
      <c r="M141" s="5">
        <v>-1976562000000</v>
      </c>
      <c r="N141" s="5">
        <v>-1659855000000</v>
      </c>
      <c r="O141" s="5">
        <v>-1313905000000</v>
      </c>
      <c r="P141" s="5">
        <v>-695341000000</v>
      </c>
      <c r="Q141" s="5">
        <v>130665000000</v>
      </c>
      <c r="R141" s="5">
        <v>1386226000000</v>
      </c>
      <c r="S141" s="5">
        <v>1732088000000</v>
      </c>
      <c r="T141" s="5">
        <v>1805180000000</v>
      </c>
      <c r="U141" s="5">
        <v>2251464000000</v>
      </c>
      <c r="V141" s="5">
        <v>2831270000000</v>
      </c>
      <c r="W141" s="5">
        <v>2642389000000</v>
      </c>
      <c r="X141" s="5">
        <v>4150741000000</v>
      </c>
      <c r="Y141" s="5">
        <v>1333077000000</v>
      </c>
      <c r="Z141" s="5">
        <v>1033042000000</v>
      </c>
    </row>
    <row r="142" spans="3:26" ht="15.5" x14ac:dyDescent="0.35">
      <c r="C142" t="s">
        <v>159</v>
      </c>
      <c r="D142" s="5">
        <v>1485000000</v>
      </c>
      <c r="E142" s="5">
        <v>1738000000</v>
      </c>
      <c r="F142" s="5">
        <v>1913000000</v>
      </c>
      <c r="G142" s="5">
        <v>1564000000</v>
      </c>
      <c r="I142" s="5">
        <v>1913000000</v>
      </c>
      <c r="J142" s="5">
        <v>4000000</v>
      </c>
      <c r="K142" s="5">
        <v>38000000</v>
      </c>
      <c r="L142" s="5">
        <v>38000000</v>
      </c>
      <c r="M142" s="5">
        <v>37000000</v>
      </c>
      <c r="N142" s="5">
        <v>37000000</v>
      </c>
      <c r="O142" s="5">
        <v>34000000</v>
      </c>
      <c r="P142" s="5">
        <v>32000000</v>
      </c>
      <c r="Q142" s="5">
        <v>30000000</v>
      </c>
      <c r="R142" s="5">
        <v>30000000</v>
      </c>
      <c r="S142" s="5">
        <v>30000000</v>
      </c>
      <c r="T142" s="5">
        <v>30000000</v>
      </c>
      <c r="U142" s="5">
        <v>30000000</v>
      </c>
      <c r="V142" s="5">
        <v>30000000</v>
      </c>
      <c r="W142" s="5">
        <v>50340000000</v>
      </c>
      <c r="X142" s="5">
        <v>52574000000</v>
      </c>
      <c r="Y142" s="5">
        <v>93929000000</v>
      </c>
      <c r="Z142" s="5">
        <v>55631000000</v>
      </c>
    </row>
    <row r="143" spans="3:26" ht="15.5" x14ac:dyDescent="0.35">
      <c r="C143" t="s">
        <v>10</v>
      </c>
      <c r="D143" s="5">
        <v>-35899000000</v>
      </c>
      <c r="E143" s="5">
        <v>-596000000</v>
      </c>
      <c r="F143" s="5">
        <v>31299000000</v>
      </c>
      <c r="G143" s="5">
        <v>60000000000</v>
      </c>
      <c r="I143" s="5">
        <v>31299000000</v>
      </c>
      <c r="J143" s="5">
        <v>204331000000</v>
      </c>
      <c r="K143" s="5">
        <v>259155000000</v>
      </c>
      <c r="L143" s="5">
        <v>166017000000</v>
      </c>
      <c r="M143" s="5">
        <v>584405000000</v>
      </c>
      <c r="N143" s="5">
        <v>184734000000</v>
      </c>
      <c r="O143" s="5">
        <v>530681000000</v>
      </c>
      <c r="P143" s="5">
        <v>1149243000000</v>
      </c>
      <c r="Q143" s="5">
        <v>1174171000000</v>
      </c>
      <c r="R143" s="5">
        <v>2429732000000</v>
      </c>
      <c r="S143" s="5">
        <v>2775594000000</v>
      </c>
      <c r="T143" s="5">
        <v>2848686000000</v>
      </c>
      <c r="U143" s="5">
        <v>3294970000000</v>
      </c>
      <c r="V143" s="5">
        <v>3845754000000</v>
      </c>
      <c r="W143" s="5">
        <v>5683448000000</v>
      </c>
      <c r="X143" s="5">
        <v>7194032000000</v>
      </c>
      <c r="Y143" s="5">
        <v>3561027000000</v>
      </c>
      <c r="Z143" s="5">
        <v>3206833000000</v>
      </c>
    </row>
    <row r="144" spans="3:26" ht="15.5" x14ac:dyDescent="0.35">
      <c r="C144" t="s">
        <v>160</v>
      </c>
      <c r="D144" s="5">
        <v>3096224000000</v>
      </c>
      <c r="E144" s="5">
        <v>3206641000000</v>
      </c>
      <c r="F144" s="5">
        <v>3678765000000</v>
      </c>
      <c r="G144" s="5">
        <v>3181680000000</v>
      </c>
      <c r="I144" s="5">
        <v>3678765000000</v>
      </c>
      <c r="J144" s="5">
        <v>3662721000000</v>
      </c>
      <c r="K144" s="5">
        <v>3641458000000</v>
      </c>
      <c r="L144" s="5">
        <v>3784871000000</v>
      </c>
      <c r="M144" s="5">
        <v>4650488000000</v>
      </c>
      <c r="N144" s="5">
        <v>4510511000000</v>
      </c>
      <c r="O144" s="5">
        <v>3820809000000</v>
      </c>
      <c r="P144" s="5">
        <v>4808545000000</v>
      </c>
      <c r="Q144" s="5">
        <v>5427059000000</v>
      </c>
      <c r="R144" s="5">
        <v>6701734000000</v>
      </c>
      <c r="S144" s="5">
        <v>6294210000000</v>
      </c>
      <c r="T144" s="5">
        <v>5827294000000</v>
      </c>
      <c r="U144" s="5">
        <v>6579518000000</v>
      </c>
      <c r="V144" s="5">
        <v>8225206000000</v>
      </c>
      <c r="W144" s="5">
        <v>10308169000000</v>
      </c>
      <c r="X144" s="5">
        <v>11420600000000</v>
      </c>
      <c r="Y144" s="5">
        <v>10560144000000</v>
      </c>
      <c r="Z144" s="5">
        <v>9800729000000</v>
      </c>
    </row>
    <row r="145" spans="2:26" ht="15.5" x14ac:dyDescent="0.35">
      <c r="C145" t="s">
        <v>161</v>
      </c>
      <c r="D145" s="5">
        <v>12966640084</v>
      </c>
      <c r="E145" s="5">
        <v>12966640084</v>
      </c>
      <c r="F145" s="5">
        <v>12966640084</v>
      </c>
      <c r="G145" s="5">
        <v>12966640084</v>
      </c>
      <c r="I145" s="5">
        <v>12966640084</v>
      </c>
      <c r="J145" s="5">
        <v>12966640084</v>
      </c>
      <c r="K145" s="5">
        <v>12966640084</v>
      </c>
      <c r="L145" s="5">
        <v>8477734948</v>
      </c>
      <c r="M145" s="5">
        <v>8477734948</v>
      </c>
      <c r="N145" s="5">
        <v>7529147920</v>
      </c>
      <c r="O145" s="5">
        <v>7529147920</v>
      </c>
      <c r="P145" s="5">
        <v>7529147920</v>
      </c>
      <c r="Q145" s="5">
        <v>5377962800</v>
      </c>
      <c r="R145" s="5">
        <v>5377962800</v>
      </c>
      <c r="S145" s="5">
        <v>5377962800</v>
      </c>
      <c r="T145" s="5">
        <v>5377962800</v>
      </c>
      <c r="U145" s="5">
        <v>5377962800</v>
      </c>
      <c r="V145" s="5">
        <v>5576546800</v>
      </c>
      <c r="W145" s="5">
        <v>5576546800</v>
      </c>
      <c r="X145" s="5">
        <v>5576546800</v>
      </c>
      <c r="Y145" s="5">
        <v>4721073575</v>
      </c>
      <c r="Z145" s="5">
        <v>4711922000</v>
      </c>
    </row>
    <row r="147" spans="2:26" ht="15.5" x14ac:dyDescent="0.35">
      <c r="B147" t="s">
        <v>162</v>
      </c>
      <c r="C147" t="s">
        <v>163</v>
      </c>
      <c r="D147" s="5">
        <v>270093000000</v>
      </c>
      <c r="E147" s="5">
        <v>94576000000</v>
      </c>
      <c r="F147" s="5">
        <v>-38414000000</v>
      </c>
      <c r="G147" s="5">
        <v>57368000000</v>
      </c>
      <c r="I147" s="5">
        <v>207854000000</v>
      </c>
      <c r="J147" s="5">
        <v>451323000000</v>
      </c>
      <c r="K147" s="5">
        <v>164251000000</v>
      </c>
      <c r="L147" s="5">
        <v>216726000000</v>
      </c>
      <c r="M147" s="5">
        <v>411716000000</v>
      </c>
      <c r="N147" s="5">
        <v>475619000000</v>
      </c>
      <c r="O147" s="5">
        <v>450155000000</v>
      </c>
      <c r="P147" s="5">
        <v>-255468000000</v>
      </c>
      <c r="Q147" s="5">
        <v>-142531000000</v>
      </c>
      <c r="R147" s="5">
        <v>582579000000</v>
      </c>
      <c r="S147" s="5">
        <v>-141062000000</v>
      </c>
      <c r="T147" s="5">
        <v>490349000000</v>
      </c>
      <c r="U147" s="5">
        <v>1099595000000</v>
      </c>
      <c r="V147" s="5">
        <v>395213000000</v>
      </c>
      <c r="W147" s="5">
        <v>197687000000</v>
      </c>
      <c r="X147" s="5">
        <v>571896000000</v>
      </c>
      <c r="Y147" s="5">
        <v>1229946000000</v>
      </c>
      <c r="Z147" s="5">
        <v>753074000000</v>
      </c>
    </row>
    <row r="148" spans="2:26" ht="15.5" x14ac:dyDescent="0.35">
      <c r="C148" t="s">
        <v>1414</v>
      </c>
    </row>
    <row r="149" spans="2:26" ht="15.5" x14ac:dyDescent="0.35">
      <c r="C149" t="s">
        <v>2033</v>
      </c>
      <c r="D149" s="5">
        <v>1882199000000</v>
      </c>
      <c r="E149" s="5">
        <v>2215623000000</v>
      </c>
      <c r="F149" s="5">
        <v>1768707000000</v>
      </c>
      <c r="G149" s="5">
        <v>1617140000000</v>
      </c>
      <c r="I149" s="5">
        <v>7244066000000</v>
      </c>
      <c r="J149" s="5">
        <v>7118147000000</v>
      </c>
      <c r="K149" s="5">
        <v>6926097000000</v>
      </c>
      <c r="L149" s="5">
        <v>7008498000000</v>
      </c>
      <c r="M149" s="5">
        <v>6658118000000</v>
      </c>
      <c r="N149" s="5">
        <v>6742459000000</v>
      </c>
      <c r="O149" s="5">
        <v>8645681000000</v>
      </c>
      <c r="P149" s="5">
        <v>10741346000000</v>
      </c>
      <c r="Q149" s="5">
        <v>12541284000000</v>
      </c>
      <c r="R149" s="5">
        <v>13506803000000</v>
      </c>
      <c r="S149" s="5">
        <v>13934177000000</v>
      </c>
      <c r="T149" s="5">
        <v>13592940000000</v>
      </c>
      <c r="U149" s="5">
        <v>11922235000000</v>
      </c>
      <c r="V149" s="5">
        <v>10868826000000</v>
      </c>
      <c r="W149" s="5">
        <v>9253744000000</v>
      </c>
      <c r="X149" s="5">
        <v>9552033000000</v>
      </c>
      <c r="Y149" s="5">
        <v>13815095000000</v>
      </c>
      <c r="Z149" s="5">
        <v>12028146000000</v>
      </c>
    </row>
    <row r="150" spans="2:26" ht="15.5" x14ac:dyDescent="0.35">
      <c r="C150" t="s">
        <v>594</v>
      </c>
      <c r="D150" s="5">
        <v>16940000000</v>
      </c>
      <c r="E150" s="5">
        <v>20882000000</v>
      </c>
      <c r="F150" s="5">
        <v>13035000000</v>
      </c>
      <c r="G150" s="5">
        <v>15993000000</v>
      </c>
      <c r="I150" s="5">
        <v>68805000000</v>
      </c>
      <c r="J150" s="5">
        <v>75499000000</v>
      </c>
      <c r="K150" s="5">
        <v>73873000000</v>
      </c>
      <c r="L150" s="5">
        <v>70597000000</v>
      </c>
      <c r="M150" s="5">
        <v>65738000000</v>
      </c>
      <c r="N150" s="5">
        <v>76440000000</v>
      </c>
      <c r="O150" s="5">
        <v>104597000000</v>
      </c>
      <c r="P150" s="5">
        <v>113331000000</v>
      </c>
      <c r="Q150" s="5">
        <v>135185000000</v>
      </c>
      <c r="R150" s="5">
        <v>193209000000</v>
      </c>
      <c r="S150" s="5">
        <v>208066000000</v>
      </c>
      <c r="T150" s="5">
        <v>138922000000</v>
      </c>
      <c r="U150" s="5">
        <v>123032000000</v>
      </c>
      <c r="V150" s="5">
        <v>272758000000</v>
      </c>
      <c r="W150" s="5">
        <v>213368000000</v>
      </c>
      <c r="X150" s="5">
        <v>185883000000</v>
      </c>
      <c r="Y150" s="5">
        <v>60916000000</v>
      </c>
      <c r="Z150" s="5">
        <v>68139000000</v>
      </c>
    </row>
    <row r="151" spans="2:26" ht="15.5" x14ac:dyDescent="0.35">
      <c r="C151" t="s">
        <v>760</v>
      </c>
      <c r="D151" s="5">
        <v>1899139000000</v>
      </c>
      <c r="E151" s="5">
        <v>2236505000000</v>
      </c>
      <c r="F151" s="5">
        <v>1781742000000</v>
      </c>
      <c r="G151" s="5">
        <v>1633133000000</v>
      </c>
      <c r="I151" s="5">
        <v>7312871000000</v>
      </c>
      <c r="J151" s="5">
        <v>7193646000000</v>
      </c>
      <c r="K151" s="5">
        <v>6999970000000</v>
      </c>
      <c r="L151" s="5">
        <v>7079095000000</v>
      </c>
      <c r="M151" s="5">
        <v>6723856000000</v>
      </c>
      <c r="N151" s="5">
        <v>6818899000000</v>
      </c>
      <c r="O151" s="5">
        <v>8750278000000</v>
      </c>
      <c r="P151" s="5">
        <v>10854677000000</v>
      </c>
      <c r="Q151" s="5">
        <v>12676469000000</v>
      </c>
      <c r="R151" s="5">
        <v>13700012000000</v>
      </c>
      <c r="S151" s="5">
        <v>14142243000000</v>
      </c>
      <c r="T151" s="5">
        <v>13731862000000</v>
      </c>
      <c r="U151" s="5">
        <v>12045267000000</v>
      </c>
      <c r="V151" s="5">
        <v>11141584000000</v>
      </c>
      <c r="W151" s="5">
        <v>9467112000000</v>
      </c>
      <c r="X151" s="5">
        <v>9737916000000</v>
      </c>
      <c r="Y151" s="5">
        <v>13876011000000</v>
      </c>
      <c r="Z151" s="5">
        <v>12096285000000</v>
      </c>
    </row>
    <row r="152" spans="2:26" ht="15.5" x14ac:dyDescent="0.35">
      <c r="C152" t="s">
        <v>2347</v>
      </c>
    </row>
    <row r="153" spans="2:26" ht="15.5" x14ac:dyDescent="0.35">
      <c r="C153" t="s">
        <v>411</v>
      </c>
      <c r="D153" s="5">
        <v>-1339741000000</v>
      </c>
      <c r="E153" s="5">
        <v>-1844310000000</v>
      </c>
      <c r="F153" s="5">
        <v>-1503897000000</v>
      </c>
      <c r="G153" s="5">
        <v>-1372552000000</v>
      </c>
      <c r="I153" s="5">
        <v>-6049604000000</v>
      </c>
      <c r="J153" s="5">
        <v>-5761393000000</v>
      </c>
      <c r="K153" s="5">
        <v>-5849623000000</v>
      </c>
      <c r="L153" s="5">
        <v>-5665784000000</v>
      </c>
      <c r="M153" s="5">
        <v>-5428512000000</v>
      </c>
      <c r="N153" s="5">
        <v>-5400642000000</v>
      </c>
      <c r="O153" s="5">
        <v>-6876980000000</v>
      </c>
      <c r="P153" s="5">
        <v>-9405119000000</v>
      </c>
      <c r="Q153" s="5">
        <v>-11307015000000</v>
      </c>
      <c r="R153" s="5">
        <v>-10928220000000</v>
      </c>
      <c r="S153" s="5">
        <v>-11822331000000</v>
      </c>
      <c r="T153" s="5">
        <v>-11709095000000</v>
      </c>
      <c r="U153" s="5">
        <v>-10059857000000</v>
      </c>
      <c r="V153" s="5">
        <v>-9253861000000</v>
      </c>
      <c r="W153" s="5">
        <v>-7704032000000</v>
      </c>
      <c r="X153" s="5">
        <v>-7159255000000</v>
      </c>
      <c r="Y153" s="5">
        <v>-10774226000000</v>
      </c>
      <c r="Z153" s="5">
        <v>-8711361000000</v>
      </c>
    </row>
    <row r="154" spans="2:26" ht="15.5" x14ac:dyDescent="0.35">
      <c r="C154" t="s">
        <v>701</v>
      </c>
      <c r="D154" s="5">
        <v>68867000000</v>
      </c>
      <c r="E154" s="5">
        <v>-68867000000</v>
      </c>
      <c r="F154" s="5">
        <v>-77963000000</v>
      </c>
      <c r="G154" s="5">
        <v>-206333000000</v>
      </c>
      <c r="I154" s="5">
        <v>-284296000000</v>
      </c>
      <c r="J154" s="5">
        <v>-227687000000</v>
      </c>
      <c r="K154" s="5">
        <v>-260192000000</v>
      </c>
      <c r="L154" s="5">
        <v>-254496000000</v>
      </c>
      <c r="M154" s="5">
        <v>-226837000000</v>
      </c>
      <c r="N154" s="5">
        <v>-251972000000</v>
      </c>
      <c r="O154" s="5">
        <v>-308451000000</v>
      </c>
      <c r="P154" s="5">
        <v>-373376000000</v>
      </c>
      <c r="Q154" s="5">
        <v>-527400000000</v>
      </c>
      <c r="R154" s="5">
        <v>-518057000000</v>
      </c>
      <c r="S154" s="5">
        <v>-644101000000</v>
      </c>
      <c r="T154" s="5">
        <v>-635094000000</v>
      </c>
      <c r="U154" s="5">
        <v>-454587000000</v>
      </c>
      <c r="V154" s="5">
        <v>-631682000000</v>
      </c>
      <c r="W154" s="5">
        <v>-428412000000</v>
      </c>
      <c r="X154" s="5">
        <v>-512008000000</v>
      </c>
      <c r="Y154" s="5">
        <v>-341740000000</v>
      </c>
      <c r="Z154" s="5">
        <v>-212293000000</v>
      </c>
    </row>
    <row r="155" spans="2:26" ht="15.5" x14ac:dyDescent="0.35">
      <c r="C155" t="s">
        <v>598</v>
      </c>
      <c r="D155" s="5">
        <v>-201150000000</v>
      </c>
      <c r="E155" s="5">
        <v>-190491000000</v>
      </c>
      <c r="F155" s="5">
        <v>-145428000000</v>
      </c>
      <c r="G155" s="5">
        <v>-109372000000</v>
      </c>
      <c r="I155" s="5">
        <v>-639005000000</v>
      </c>
      <c r="J155" s="5">
        <v>-596324000000</v>
      </c>
      <c r="K155" s="5">
        <v>-645471000000</v>
      </c>
      <c r="L155" s="5">
        <v>-772536000000</v>
      </c>
      <c r="M155" s="5">
        <v>-607424000000</v>
      </c>
      <c r="N155" s="5">
        <v>-587436000000</v>
      </c>
      <c r="O155" s="5">
        <v>-723638000000</v>
      </c>
      <c r="P155" s="5">
        <v>-785063000000</v>
      </c>
      <c r="Q155" s="5">
        <v>-966526000000</v>
      </c>
      <c r="R155" s="5">
        <v>-952378000000</v>
      </c>
      <c r="S155" s="5">
        <v>-956249000000</v>
      </c>
      <c r="T155" s="5">
        <v>-808548000000</v>
      </c>
      <c r="U155" s="5">
        <v>-662855000000</v>
      </c>
      <c r="V155" s="5">
        <v>-608109000000</v>
      </c>
      <c r="W155" s="5">
        <v>-470469000000</v>
      </c>
      <c r="X155" s="5">
        <v>-490085000000</v>
      </c>
      <c r="Y155" s="5">
        <v>-829057000000</v>
      </c>
      <c r="Z155" s="5">
        <v>-783272000000</v>
      </c>
    </row>
    <row r="156" spans="2:26" ht="15.5" x14ac:dyDescent="0.35">
      <c r="C156" t="s">
        <v>456</v>
      </c>
      <c r="D156" s="5">
        <v>-3907000000</v>
      </c>
      <c r="E156" s="5">
        <v>-1919000000</v>
      </c>
      <c r="F156" s="5">
        <v>-1107000000</v>
      </c>
      <c r="G156" s="5">
        <v>-1284000000</v>
      </c>
      <c r="I156" s="5">
        <v>-10283000000</v>
      </c>
      <c r="J156" s="5">
        <v>-9638000000</v>
      </c>
      <c r="K156" s="5">
        <v>-9791000000</v>
      </c>
      <c r="L156" s="5">
        <v>-10041000000</v>
      </c>
      <c r="M156" s="5">
        <v>-24768000000</v>
      </c>
      <c r="N156" s="5">
        <v>-35788000000</v>
      </c>
      <c r="O156" s="5">
        <v>-43814000000</v>
      </c>
      <c r="P156" s="5">
        <v>-45104000000</v>
      </c>
      <c r="Q156" s="5">
        <v>-63031000000</v>
      </c>
      <c r="R156" s="5">
        <v>-57284000000</v>
      </c>
      <c r="S156" s="5">
        <v>-143328000000</v>
      </c>
      <c r="T156" s="5">
        <v>-53042000000</v>
      </c>
      <c r="V156" s="5">
        <v>-13726000000</v>
      </c>
      <c r="Y156" s="5">
        <v>-18159000000</v>
      </c>
      <c r="Z156" s="5">
        <v>-31581000000</v>
      </c>
    </row>
    <row r="157" spans="2:26" ht="15.5" x14ac:dyDescent="0.35">
      <c r="C157" t="s">
        <v>89</v>
      </c>
      <c r="D157" s="5">
        <v>-137508000000</v>
      </c>
      <c r="G157" s="5">
        <v>140050000000</v>
      </c>
    </row>
    <row r="158" spans="2:26" ht="15.5" x14ac:dyDescent="0.35">
      <c r="C158" t="s">
        <v>2348</v>
      </c>
      <c r="D158" s="5">
        <v>-60768000000</v>
      </c>
      <c r="E158" s="5">
        <v>-57029000000</v>
      </c>
      <c r="F158" s="5">
        <v>-47230000000</v>
      </c>
      <c r="G158" s="5">
        <v>-38039000000</v>
      </c>
      <c r="I158" s="5">
        <v>-160008000000</v>
      </c>
      <c r="J158" s="5">
        <v>-151708000000</v>
      </c>
      <c r="K158" s="5">
        <v>-146476000000</v>
      </c>
      <c r="L158" s="5">
        <v>-171052000000</v>
      </c>
      <c r="M158" s="5">
        <v>-203089000000</v>
      </c>
      <c r="N158" s="5">
        <v>-164229000000</v>
      </c>
      <c r="O158" s="5">
        <v>-673083000000</v>
      </c>
      <c r="P158" s="5">
        <v>-727211000000</v>
      </c>
      <c r="Q158" s="5">
        <v>-747150000000</v>
      </c>
      <c r="R158" s="5">
        <v>-740032000000</v>
      </c>
      <c r="S158" s="5">
        <v>-752623000000</v>
      </c>
      <c r="T158" s="5">
        <v>-589675000000</v>
      </c>
      <c r="U158" s="5">
        <v>-322594000000</v>
      </c>
      <c r="V158" s="5">
        <v>-559196000000</v>
      </c>
      <c r="W158" s="5">
        <v>-521788000000</v>
      </c>
      <c r="X158" s="5">
        <v>-520445000000</v>
      </c>
      <c r="Y158" s="5">
        <v>-884046000000</v>
      </c>
      <c r="Z158" s="5">
        <v>-607721000000</v>
      </c>
    </row>
    <row r="159" spans="2:26" ht="15.5" x14ac:dyDescent="0.35">
      <c r="C159" t="s">
        <v>2349</v>
      </c>
      <c r="D159" s="5">
        <v>-1674207000000</v>
      </c>
      <c r="E159" s="5">
        <v>-2162616000000</v>
      </c>
      <c r="F159" s="5">
        <v>-1775625000000</v>
      </c>
      <c r="G159" s="5">
        <v>-1587530000000</v>
      </c>
      <c r="I159" s="5">
        <v>-7143196000000</v>
      </c>
      <c r="J159" s="5">
        <v>-6746750000000</v>
      </c>
      <c r="K159" s="5">
        <v>-6911553000000</v>
      </c>
      <c r="L159" s="5">
        <v>-6873909000000</v>
      </c>
      <c r="M159" s="5">
        <v>-6490630000000</v>
      </c>
      <c r="N159" s="5">
        <v>-6440067000000</v>
      </c>
      <c r="O159" s="5">
        <v>-8625966000000</v>
      </c>
      <c r="P159" s="5">
        <v>-11335873000000</v>
      </c>
      <c r="Q159" s="5">
        <v>-13611122000000</v>
      </c>
      <c r="R159" s="5">
        <v>-13195971000000</v>
      </c>
      <c r="S159" s="5">
        <v>-14318632000000</v>
      </c>
      <c r="T159" s="5">
        <v>-13795454000000</v>
      </c>
      <c r="U159" s="5">
        <v>-11499893000000</v>
      </c>
      <c r="V159" s="5">
        <v>-11066574000000</v>
      </c>
      <c r="W159" s="5">
        <v>-9124701000000</v>
      </c>
      <c r="X159" s="5">
        <v>-8681793000000</v>
      </c>
      <c r="Y159" s="5">
        <v>-12847228000000</v>
      </c>
      <c r="Z159" s="5">
        <v>-10346228000000</v>
      </c>
    </row>
    <row r="160" spans="2:26" ht="15.5" x14ac:dyDescent="0.35">
      <c r="C160" t="s">
        <v>2350</v>
      </c>
    </row>
    <row r="161" spans="3:26" ht="15.5" x14ac:dyDescent="0.35">
      <c r="C161" t="s">
        <v>2351</v>
      </c>
    </row>
    <row r="162" spans="3:26" ht="15.5" x14ac:dyDescent="0.35">
      <c r="C162" t="s">
        <v>563</v>
      </c>
      <c r="W162" s="5">
        <v>6458000000</v>
      </c>
      <c r="X162" s="5">
        <v>-6744000000</v>
      </c>
      <c r="Y162" s="5">
        <v>558443000000</v>
      </c>
      <c r="Z162" s="5">
        <v>-514206000000</v>
      </c>
    </row>
    <row r="163" spans="3:26" ht="15.5" x14ac:dyDescent="0.35">
      <c r="C163" t="s">
        <v>733</v>
      </c>
      <c r="I163" s="5">
        <v>9687000000</v>
      </c>
      <c r="J163" s="5">
        <v>10187000000</v>
      </c>
      <c r="K163" s="5">
        <v>7564000000</v>
      </c>
      <c r="L163" s="5">
        <v>6595000000</v>
      </c>
      <c r="M163" s="5">
        <v>36397000000</v>
      </c>
    </row>
    <row r="164" spans="3:26" ht="15.5" x14ac:dyDescent="0.35">
      <c r="C164" t="s">
        <v>1395</v>
      </c>
      <c r="D164" s="5">
        <v>201597000000</v>
      </c>
      <c r="E164" s="5">
        <v>98295000000</v>
      </c>
      <c r="F164" s="5">
        <v>18886000000</v>
      </c>
      <c r="G164" s="5">
        <v>110375000000</v>
      </c>
      <c r="I164" s="5">
        <v>389423000000</v>
      </c>
      <c r="J164" s="5">
        <v>393316000000</v>
      </c>
      <c r="K164" s="5">
        <v>473522000000</v>
      </c>
      <c r="L164" s="5">
        <v>431192000000</v>
      </c>
      <c r="M164" s="5">
        <v>477619000000</v>
      </c>
      <c r="N164" s="5">
        <v>584303000000</v>
      </c>
      <c r="O164" s="5">
        <v>732415000000</v>
      </c>
      <c r="P164" s="5">
        <v>706013000000</v>
      </c>
      <c r="Q164" s="5">
        <v>1360474000000</v>
      </c>
      <c r="R164" s="5">
        <v>723972000000</v>
      </c>
      <c r="S164" s="5">
        <v>646027000000</v>
      </c>
      <c r="T164" s="5">
        <v>1131948000000</v>
      </c>
      <c r="U164" s="5">
        <v>1009019000000</v>
      </c>
      <c r="V164" s="5">
        <v>1121131000000</v>
      </c>
      <c r="W164" s="5">
        <v>446163000000</v>
      </c>
      <c r="X164" s="5">
        <v>385385000000</v>
      </c>
      <c r="Y164" s="5">
        <v>346759000000</v>
      </c>
      <c r="Z164" s="5">
        <v>366183000000</v>
      </c>
    </row>
    <row r="165" spans="3:26" ht="15.5" x14ac:dyDescent="0.35">
      <c r="C165" t="s">
        <v>1396</v>
      </c>
      <c r="D165" s="5">
        <v>-156436000000</v>
      </c>
      <c r="E165" s="5">
        <v>-77608000000</v>
      </c>
      <c r="F165" s="5">
        <v>-63417000000</v>
      </c>
      <c r="G165" s="5">
        <v>-98610000000</v>
      </c>
      <c r="I165" s="5">
        <v>-360931000000</v>
      </c>
      <c r="J165" s="5">
        <v>-399076000000</v>
      </c>
      <c r="K165" s="5">
        <v>-405252000000</v>
      </c>
      <c r="L165" s="5">
        <v>-426247000000</v>
      </c>
      <c r="M165" s="5">
        <v>-335526000000</v>
      </c>
      <c r="N165" s="5">
        <v>-487516000000</v>
      </c>
      <c r="O165" s="5">
        <v>-406572000000</v>
      </c>
      <c r="P165" s="5">
        <v>-480285000000</v>
      </c>
      <c r="Q165" s="5">
        <v>-568352000000</v>
      </c>
      <c r="R165" s="5">
        <v>-645434000000</v>
      </c>
      <c r="S165" s="5">
        <v>-610700000000</v>
      </c>
      <c r="T165" s="5">
        <v>-578007000000</v>
      </c>
      <c r="U165" s="5">
        <v>-454798000000</v>
      </c>
      <c r="V165" s="5">
        <v>-800928000000</v>
      </c>
      <c r="W165" s="5">
        <v>-597345000000</v>
      </c>
      <c r="X165" s="5">
        <v>-862868000000</v>
      </c>
      <c r="Y165" s="5">
        <v>-704039000000</v>
      </c>
      <c r="Z165" s="5">
        <v>-848960000000</v>
      </c>
    </row>
    <row r="166" spans="3:26" ht="15.5" x14ac:dyDescent="0.35">
      <c r="C166" t="s">
        <v>173</v>
      </c>
      <c r="D166" s="5">
        <v>-236197000000</v>
      </c>
      <c r="E166" s="5">
        <v>-82291000000</v>
      </c>
      <c r="F166" s="5">
        <v>113084000000</v>
      </c>
      <c r="G166" s="5">
        <v>-81477000000</v>
      </c>
      <c r="I166" s="5">
        <v>-134340000000</v>
      </c>
      <c r="J166" s="5">
        <v>-361182000000</v>
      </c>
      <c r="K166" s="5">
        <v>-154491000000</v>
      </c>
      <c r="L166" s="5">
        <v>-584589000000</v>
      </c>
      <c r="M166" s="5">
        <v>67247000000</v>
      </c>
      <c r="N166" s="5">
        <v>-403100000000</v>
      </c>
      <c r="O166" s="5">
        <v>-371930000000</v>
      </c>
      <c r="P166" s="5">
        <v>312306000000</v>
      </c>
      <c r="Q166" s="5">
        <v>642668000000</v>
      </c>
      <c r="R166" s="5">
        <v>-115225000000</v>
      </c>
      <c r="S166" s="5">
        <v>385294000000</v>
      </c>
      <c r="T166" s="5">
        <v>-1175519000000</v>
      </c>
      <c r="U166" s="5">
        <v>-2818089000000</v>
      </c>
      <c r="V166" s="5">
        <v>-2786347000000</v>
      </c>
      <c r="W166" s="5">
        <v>-1529273000000</v>
      </c>
      <c r="X166" s="5">
        <v>-4497478000000</v>
      </c>
      <c r="Y166" s="5">
        <v>710797000000</v>
      </c>
      <c r="Z166" s="5">
        <v>175291000000</v>
      </c>
    </row>
    <row r="167" spans="3:26" ht="15.5" x14ac:dyDescent="0.35">
      <c r="C167" t="s">
        <v>174</v>
      </c>
      <c r="D167" s="5">
        <v>-58288000000</v>
      </c>
      <c r="E167" s="5">
        <v>-12638000000</v>
      </c>
      <c r="F167" s="5">
        <v>-26736000000</v>
      </c>
      <c r="G167" s="5">
        <v>-15034000000</v>
      </c>
      <c r="I167" s="5">
        <v>-80064000000</v>
      </c>
      <c r="J167" s="5">
        <v>-84991000000</v>
      </c>
      <c r="K167" s="5">
        <v>-80084000000</v>
      </c>
      <c r="L167" s="5">
        <v>-64317000000</v>
      </c>
      <c r="M167" s="5">
        <v>-26265000000</v>
      </c>
      <c r="N167" s="5">
        <v>-77094000000</v>
      </c>
      <c r="O167" s="5">
        <v>-123475000000</v>
      </c>
      <c r="P167" s="5">
        <v>-80159000000</v>
      </c>
      <c r="Q167" s="5">
        <v>-375850000000</v>
      </c>
      <c r="R167" s="5">
        <v>-627666000000</v>
      </c>
      <c r="S167" s="5">
        <v>-582865000000</v>
      </c>
      <c r="T167" s="5">
        <v>130048000000</v>
      </c>
      <c r="U167" s="5">
        <v>1658770000000</v>
      </c>
      <c r="V167" s="5">
        <v>2819419000000</v>
      </c>
      <c r="W167" s="5">
        <v>170952000000</v>
      </c>
      <c r="X167" s="5">
        <v>4577161000000</v>
      </c>
      <c r="Y167" s="5">
        <v>-1431236000000</v>
      </c>
      <c r="Z167" s="5">
        <v>-1950107000000</v>
      </c>
    </row>
    <row r="168" spans="3:26" ht="15.5" x14ac:dyDescent="0.35">
      <c r="C168" t="s">
        <v>2352</v>
      </c>
    </row>
    <row r="169" spans="3:26" ht="15.5" x14ac:dyDescent="0.35">
      <c r="C169" t="s">
        <v>2353</v>
      </c>
      <c r="T169" s="5">
        <v>62980000000</v>
      </c>
      <c r="U169" s="5">
        <v>1491000000000</v>
      </c>
      <c r="V169" s="5">
        <v>204489000000</v>
      </c>
      <c r="W169" s="5">
        <v>1346872000000</v>
      </c>
      <c r="X169" s="5">
        <v>806778000000</v>
      </c>
      <c r="Y169" s="5">
        <v>1825920000000</v>
      </c>
      <c r="Z169" s="5">
        <v>90452000000</v>
      </c>
    </row>
    <row r="170" spans="3:26" ht="15.5" x14ac:dyDescent="0.35">
      <c r="C170" t="s">
        <v>2354</v>
      </c>
      <c r="V170" s="5">
        <v>-84000000000</v>
      </c>
      <c r="W170" s="5">
        <v>-346353000000</v>
      </c>
      <c r="X170" s="5">
        <v>-1033053000000</v>
      </c>
      <c r="Y170" s="5">
        <v>-1840203000000</v>
      </c>
      <c r="Z170" s="5">
        <v>-827780000000</v>
      </c>
    </row>
    <row r="171" spans="3:26" ht="15.5" x14ac:dyDescent="0.35">
      <c r="C171" t="s">
        <v>2355</v>
      </c>
      <c r="T171" s="5">
        <v>62980000000</v>
      </c>
      <c r="U171" s="5">
        <v>1491000000000</v>
      </c>
      <c r="V171" s="5">
        <v>120489000000</v>
      </c>
      <c r="W171" s="5">
        <v>1000519000000</v>
      </c>
      <c r="X171" s="5">
        <v>-226275000000</v>
      </c>
      <c r="Y171" s="5">
        <v>-14283000000</v>
      </c>
      <c r="Z171" s="5">
        <v>-737328000000</v>
      </c>
    </row>
    <row r="172" spans="3:26" ht="15.5" x14ac:dyDescent="0.35">
      <c r="C172" t="s">
        <v>2356</v>
      </c>
    </row>
    <row r="173" spans="3:26" ht="15.5" x14ac:dyDescent="0.35">
      <c r="C173" t="s">
        <v>336</v>
      </c>
      <c r="D173" s="5">
        <v>2419000000</v>
      </c>
      <c r="E173" s="5">
        <v>1621000000</v>
      </c>
      <c r="F173" s="5">
        <v>3709000000</v>
      </c>
      <c r="G173" s="5">
        <v>550000000</v>
      </c>
      <c r="I173" s="5">
        <v>8274000000</v>
      </c>
      <c r="J173" s="5">
        <v>8236000000</v>
      </c>
      <c r="K173" s="5">
        <v>5403000000</v>
      </c>
      <c r="L173" s="5">
        <v>1588000000</v>
      </c>
      <c r="M173" s="5">
        <v>2398000000</v>
      </c>
      <c r="N173" s="5">
        <v>4044000000</v>
      </c>
      <c r="O173" s="5">
        <v>10237000000</v>
      </c>
      <c r="P173" s="5">
        <v>4751000000</v>
      </c>
      <c r="Q173" s="5">
        <v>1976000000</v>
      </c>
      <c r="R173" s="5">
        <v>1715000000</v>
      </c>
      <c r="S173" s="5">
        <v>4211000000</v>
      </c>
      <c r="T173" s="5">
        <v>1509000000</v>
      </c>
      <c r="U173" s="5">
        <v>1099000000</v>
      </c>
      <c r="V173" s="5">
        <v>90339000000</v>
      </c>
      <c r="W173" s="5">
        <v>14500000000</v>
      </c>
      <c r="X173" s="5">
        <v>21411000000</v>
      </c>
      <c r="Y173" s="5">
        <v>7140000000</v>
      </c>
      <c r="Z173" s="5">
        <v>8234000000</v>
      </c>
    </row>
    <row r="174" spans="3:26" ht="15.5" x14ac:dyDescent="0.35">
      <c r="C174" t="s">
        <v>176</v>
      </c>
      <c r="D174" s="5">
        <v>-8535000000</v>
      </c>
      <c r="E174" s="5">
        <v>-15595000000</v>
      </c>
      <c r="F174" s="5">
        <v>-15945000000</v>
      </c>
      <c r="G174" s="5">
        <v>-11064000000</v>
      </c>
      <c r="I174" s="5">
        <v>-41760000000</v>
      </c>
      <c r="J174" s="5">
        <v>-32279000000</v>
      </c>
      <c r="K174" s="5">
        <v>-23644000000</v>
      </c>
      <c r="L174" s="5">
        <v>-18132000000</v>
      </c>
      <c r="M174" s="5">
        <v>-9803000000</v>
      </c>
      <c r="N174" s="5">
        <v>-18558000000</v>
      </c>
      <c r="O174" s="5">
        <v>-37378000000</v>
      </c>
      <c r="P174" s="5">
        <v>-20177000000</v>
      </c>
      <c r="Q174" s="5">
        <v>-57372000000</v>
      </c>
      <c r="R174" s="5">
        <v>-93448000000</v>
      </c>
      <c r="S174" s="5">
        <v>-130292000000</v>
      </c>
      <c r="T174" s="5">
        <v>-110888000000</v>
      </c>
      <c r="U174" s="5">
        <v>-299042000000</v>
      </c>
      <c r="V174" s="5">
        <v>-381527000000</v>
      </c>
      <c r="W174" s="5">
        <v>-340856000000</v>
      </c>
      <c r="X174" s="5">
        <v>-98908000000</v>
      </c>
      <c r="Y174" s="5">
        <v>-247196000000</v>
      </c>
      <c r="Z174" s="5">
        <v>-193258000000</v>
      </c>
    </row>
    <row r="175" spans="3:26" ht="15.5" x14ac:dyDescent="0.35">
      <c r="C175" t="s">
        <v>2357</v>
      </c>
      <c r="D175" s="5">
        <v>-6116000000</v>
      </c>
      <c r="E175" s="5">
        <v>-13974000000</v>
      </c>
      <c r="F175" s="5">
        <v>-12236000000</v>
      </c>
      <c r="G175" s="5">
        <v>-10514000000</v>
      </c>
      <c r="I175" s="5">
        <v>-33486000000</v>
      </c>
      <c r="J175" s="5">
        <v>-24043000000</v>
      </c>
      <c r="K175" s="5">
        <v>-18241000000</v>
      </c>
      <c r="L175" s="5">
        <v>-16544000000</v>
      </c>
      <c r="M175" s="5">
        <v>-7405000000</v>
      </c>
      <c r="N175" s="5">
        <v>-14514000000</v>
      </c>
      <c r="O175" s="5">
        <v>-27141000000</v>
      </c>
      <c r="P175" s="5">
        <v>-15426000000</v>
      </c>
      <c r="Q175" s="5">
        <v>-55396000000</v>
      </c>
      <c r="R175" s="5">
        <v>-91733000000</v>
      </c>
      <c r="S175" s="5">
        <v>-126081000000</v>
      </c>
      <c r="T175" s="5">
        <v>-109379000000</v>
      </c>
      <c r="U175" s="5">
        <v>-297943000000</v>
      </c>
      <c r="V175" s="5">
        <v>-291188000000</v>
      </c>
      <c r="W175" s="5">
        <v>-326356000000</v>
      </c>
      <c r="X175" s="5">
        <v>-77497000000</v>
      </c>
      <c r="Y175" s="5">
        <v>-240056000000</v>
      </c>
      <c r="Z175" s="5">
        <v>-185024000000</v>
      </c>
    </row>
    <row r="176" spans="3:26" ht="15.5" x14ac:dyDescent="0.35">
      <c r="C176" t="s">
        <v>178</v>
      </c>
      <c r="X176" s="5">
        <v>-137575000000</v>
      </c>
      <c r="Y176" s="5">
        <v>-277995000000</v>
      </c>
      <c r="Z176" s="5">
        <v>-339684000000</v>
      </c>
    </row>
    <row r="177" spans="3:26" ht="15.5" x14ac:dyDescent="0.35">
      <c r="C177" t="s">
        <v>2358</v>
      </c>
    </row>
    <row r="178" spans="3:26" ht="15.5" x14ac:dyDescent="0.35">
      <c r="C178" t="s">
        <v>2359</v>
      </c>
      <c r="D178" s="5">
        <v>35000000</v>
      </c>
      <c r="E178" s="5">
        <v>-238000000</v>
      </c>
      <c r="F178" s="5">
        <v>-407000000</v>
      </c>
      <c r="G178" s="5">
        <v>-4002000000</v>
      </c>
      <c r="I178" s="5">
        <v>-5877000000</v>
      </c>
      <c r="N178" s="5">
        <v>-144000000</v>
      </c>
      <c r="O178" s="5">
        <v>-867000000</v>
      </c>
      <c r="P178" s="5">
        <v>-4351000000</v>
      </c>
      <c r="Q178" s="5">
        <v>-2506000000</v>
      </c>
      <c r="R178" s="5">
        <v>-4000000</v>
      </c>
      <c r="T178" s="5">
        <v>-3453000000</v>
      </c>
      <c r="U178" s="5">
        <v>-4604000000</v>
      </c>
    </row>
    <row r="179" spans="3:26" ht="15.5" x14ac:dyDescent="0.35">
      <c r="C179" t="s">
        <v>2360</v>
      </c>
      <c r="D179" s="5">
        <v>35000000</v>
      </c>
      <c r="E179" s="5">
        <v>-238000000</v>
      </c>
      <c r="F179" s="5">
        <v>-407000000</v>
      </c>
      <c r="G179" s="5">
        <v>-4002000000</v>
      </c>
      <c r="I179" s="5">
        <v>-5877000000</v>
      </c>
      <c r="N179" s="5">
        <v>-144000000</v>
      </c>
      <c r="O179" s="5">
        <v>-867000000</v>
      </c>
      <c r="P179" s="5">
        <v>-4351000000</v>
      </c>
      <c r="Q179" s="5">
        <v>-2506000000</v>
      </c>
      <c r="R179" s="5">
        <v>-4000000</v>
      </c>
      <c r="T179" s="5">
        <v>-3453000000</v>
      </c>
      <c r="U179" s="5">
        <v>-4604000000</v>
      </c>
    </row>
    <row r="180" spans="3:26" ht="15.5" x14ac:dyDescent="0.35">
      <c r="C180" t="s">
        <v>2211</v>
      </c>
      <c r="D180" s="5">
        <v>39000000</v>
      </c>
      <c r="E180" s="5">
        <v>-3000000</v>
      </c>
      <c r="F180" s="5">
        <v>-105000000</v>
      </c>
      <c r="G180" s="5">
        <v>5000000</v>
      </c>
      <c r="I180" s="5">
        <v>-130000000</v>
      </c>
      <c r="J180" s="5">
        <v>-415000000</v>
      </c>
      <c r="K180" s="5">
        <v>-307000000</v>
      </c>
      <c r="L180" s="5">
        <v>-34000000</v>
      </c>
      <c r="M180" s="5">
        <v>-49000000</v>
      </c>
      <c r="N180" s="5">
        <v>186000000</v>
      </c>
      <c r="O180" s="5">
        <v>-34000000</v>
      </c>
      <c r="P180" s="5">
        <v>83000000</v>
      </c>
      <c r="Q180" s="5">
        <v>-225000000</v>
      </c>
      <c r="R180" s="5">
        <v>-143000000</v>
      </c>
      <c r="S180" s="5">
        <v>-73000000</v>
      </c>
      <c r="T180" s="5">
        <v>25472000000</v>
      </c>
      <c r="U180" s="5">
        <v>-17679000000</v>
      </c>
      <c r="V180" s="5">
        <v>-7178000000</v>
      </c>
    </row>
    <row r="181" spans="3:26" ht="15.5" x14ac:dyDescent="0.35">
      <c r="C181" t="s">
        <v>2361</v>
      </c>
      <c r="D181" s="5">
        <v>-543000000</v>
      </c>
      <c r="E181" s="5">
        <v>-1109000000</v>
      </c>
      <c r="F181" s="5">
        <v>228000000</v>
      </c>
      <c r="G181" s="5">
        <v>-2274000000</v>
      </c>
      <c r="I181" s="5">
        <v>-2472000000</v>
      </c>
      <c r="J181" s="5">
        <v>-4994000000</v>
      </c>
      <c r="K181" s="5">
        <v>-526000000</v>
      </c>
      <c r="L181" s="5">
        <v>-7376000000</v>
      </c>
      <c r="M181" s="5">
        <v>-10593000000</v>
      </c>
      <c r="N181" s="5">
        <v>-4635000000</v>
      </c>
      <c r="O181" s="5">
        <v>-12501000000</v>
      </c>
      <c r="P181" s="5">
        <v>-14355000000</v>
      </c>
      <c r="Q181" s="5">
        <v>-16389000000</v>
      </c>
      <c r="R181" s="5">
        <v>-52229000000</v>
      </c>
      <c r="S181" s="5">
        <v>-65261000000</v>
      </c>
      <c r="T181" s="5">
        <v>-152416000000</v>
      </c>
      <c r="U181" s="5">
        <v>-185464000000</v>
      </c>
      <c r="V181" s="5">
        <v>-280866000000</v>
      </c>
      <c r="W181" s="5">
        <v>-546974000000</v>
      </c>
      <c r="X181" s="5">
        <v>-15915000000</v>
      </c>
      <c r="Y181" s="5">
        <v>-891600000000</v>
      </c>
      <c r="Z181" s="5">
        <v>-669256000000</v>
      </c>
    </row>
    <row r="182" spans="3:26" ht="15.5" x14ac:dyDescent="0.35">
      <c r="C182" t="s">
        <v>2236</v>
      </c>
      <c r="D182" s="5">
        <v>2260000000</v>
      </c>
      <c r="E182" s="5">
        <v>2328000000</v>
      </c>
      <c r="F182" s="5">
        <v>1320000000</v>
      </c>
      <c r="G182" s="5">
        <v>6032000000</v>
      </c>
      <c r="I182" s="5">
        <v>8548000000</v>
      </c>
      <c r="J182" s="5">
        <v>8440000000</v>
      </c>
      <c r="K182" s="5">
        <v>2950000000</v>
      </c>
      <c r="L182" s="5">
        <v>696000000</v>
      </c>
      <c r="M182" s="5">
        <v>19181000000</v>
      </c>
      <c r="N182" s="5">
        <v>1395000000</v>
      </c>
      <c r="O182" s="5">
        <v>7495000000</v>
      </c>
      <c r="P182" s="5">
        <v>10253000000</v>
      </c>
      <c r="Q182" s="5">
        <v>4107000000</v>
      </c>
      <c r="R182" s="5">
        <v>7971000000</v>
      </c>
      <c r="S182" s="5">
        <v>1052000000</v>
      </c>
      <c r="T182" s="5">
        <v>759073000000</v>
      </c>
      <c r="U182" s="5">
        <v>790203000000</v>
      </c>
      <c r="V182" s="5">
        <v>304637000000</v>
      </c>
    </row>
    <row r="183" spans="3:26" ht="15.5" x14ac:dyDescent="0.35">
      <c r="C183" t="s">
        <v>2362</v>
      </c>
    </row>
    <row r="184" spans="3:26" ht="15.5" x14ac:dyDescent="0.35">
      <c r="C184" t="s">
        <v>2363</v>
      </c>
      <c r="V184" s="5">
        <v>45000000000</v>
      </c>
    </row>
    <row r="185" spans="3:26" ht="15.5" x14ac:dyDescent="0.35">
      <c r="C185" t="s">
        <v>1311</v>
      </c>
      <c r="V185" s="5">
        <v>-470000000</v>
      </c>
    </row>
    <row r="186" spans="3:26" ht="15.5" x14ac:dyDescent="0.35">
      <c r="C186" t="s">
        <v>2364</v>
      </c>
      <c r="V186" s="5">
        <v>44530000000</v>
      </c>
    </row>
    <row r="187" spans="3:26" ht="15.5" x14ac:dyDescent="0.35">
      <c r="C187" t="s">
        <v>2365</v>
      </c>
      <c r="V187" s="5">
        <v>5000000000</v>
      </c>
      <c r="Z187" s="5">
        <v>5000000000</v>
      </c>
    </row>
    <row r="188" spans="3:26" ht="15.5" x14ac:dyDescent="0.35">
      <c r="C188" t="s">
        <v>2366</v>
      </c>
      <c r="D188" s="5">
        <v>-34132000000</v>
      </c>
    </row>
    <row r="189" spans="3:26" ht="15.5" x14ac:dyDescent="0.35">
      <c r="C189" t="s">
        <v>2367</v>
      </c>
    </row>
    <row r="190" spans="3:26" ht="15.5" x14ac:dyDescent="0.35">
      <c r="C190" t="s">
        <v>2368</v>
      </c>
      <c r="V190" s="5">
        <v>1939274000000</v>
      </c>
      <c r="X190" s="5">
        <v>5048158000000</v>
      </c>
    </row>
    <row r="191" spans="3:26" ht="15.5" x14ac:dyDescent="0.35">
      <c r="C191" t="s">
        <v>2369</v>
      </c>
      <c r="Q191" s="5">
        <v>-121179000000</v>
      </c>
      <c r="R191" s="5">
        <v>-158010000000</v>
      </c>
      <c r="S191" s="5">
        <v>-31750000000</v>
      </c>
      <c r="T191" s="5">
        <v>2000000</v>
      </c>
      <c r="W191" s="5">
        <v>196465000000</v>
      </c>
      <c r="Y191" s="5">
        <v>100000000</v>
      </c>
    </row>
    <row r="192" spans="3:26" ht="15.5" x14ac:dyDescent="0.35">
      <c r="C192" t="s">
        <v>2370</v>
      </c>
      <c r="Y192" s="5">
        <v>210834000000</v>
      </c>
    </row>
    <row r="193" spans="3:26" ht="15.5" x14ac:dyDescent="0.35">
      <c r="C193" t="s">
        <v>2371</v>
      </c>
      <c r="Y193" s="5">
        <v>52001000000</v>
      </c>
    </row>
    <row r="194" spans="3:26" ht="15.5" x14ac:dyDescent="0.35">
      <c r="C194" t="s">
        <v>2372</v>
      </c>
      <c r="Q194" s="5">
        <v>-121179000000</v>
      </c>
      <c r="R194" s="5">
        <v>-158010000000</v>
      </c>
      <c r="S194" s="5">
        <v>-31750000000</v>
      </c>
      <c r="T194" s="5">
        <v>2000000</v>
      </c>
      <c r="V194" s="5">
        <v>1939274000000</v>
      </c>
      <c r="W194" s="5">
        <v>196465000000</v>
      </c>
      <c r="X194" s="5">
        <v>5048158000000</v>
      </c>
      <c r="Y194" s="5">
        <v>262935000000</v>
      </c>
    </row>
    <row r="195" spans="3:26" ht="15.5" x14ac:dyDescent="0.35">
      <c r="C195" t="s">
        <v>1379</v>
      </c>
    </row>
    <row r="196" spans="3:26" ht="15.5" x14ac:dyDescent="0.35">
      <c r="C196" t="s">
        <v>2373</v>
      </c>
      <c r="N196" s="5">
        <v>227000000</v>
      </c>
      <c r="O196" s="5">
        <v>4628000000</v>
      </c>
      <c r="P196" s="5">
        <v>1601000000</v>
      </c>
      <c r="Q196" s="5">
        <v>19000000</v>
      </c>
      <c r="R196" s="5">
        <v>1131000000</v>
      </c>
      <c r="S196" s="5">
        <v>17936000000</v>
      </c>
      <c r="T196" s="5">
        <v>-21139000000</v>
      </c>
      <c r="U196" s="5">
        <v>5208000000</v>
      </c>
      <c r="V196" s="5">
        <v>-11141000000</v>
      </c>
      <c r="W196" s="5">
        <v>-1645000000</v>
      </c>
      <c r="X196" s="5">
        <v>-28900000000</v>
      </c>
      <c r="Y196" s="5">
        <v>10175000000</v>
      </c>
      <c r="Z196" s="5">
        <v>-4980000000</v>
      </c>
    </row>
    <row r="197" spans="3:26" ht="15.5" x14ac:dyDescent="0.35">
      <c r="C197" t="s">
        <v>2374</v>
      </c>
      <c r="D197" s="5">
        <v>-19831000000</v>
      </c>
      <c r="E197" s="5">
        <v>358000000</v>
      </c>
      <c r="F197" s="5">
        <v>-15536000000</v>
      </c>
      <c r="G197" s="5">
        <v>-4281000000</v>
      </c>
      <c r="I197" s="5">
        <v>-46647000000</v>
      </c>
      <c r="J197" s="5">
        <v>-63979000000</v>
      </c>
      <c r="K197" s="5">
        <v>-63960000000</v>
      </c>
      <c r="L197" s="5">
        <v>-41059000000</v>
      </c>
      <c r="M197" s="5">
        <v>-27399000000</v>
      </c>
      <c r="N197" s="5">
        <v>-59609000000</v>
      </c>
      <c r="O197" s="5">
        <v>-95055000000</v>
      </c>
      <c r="P197" s="5">
        <v>-57964000000</v>
      </c>
      <c r="Q197" s="5">
        <v>-184281000000</v>
      </c>
      <c r="R197" s="5">
        <v>-334649000000</v>
      </c>
      <c r="S197" s="5">
        <v>-378688000000</v>
      </c>
      <c r="T197" s="5">
        <v>-431092000000</v>
      </c>
      <c r="U197" s="5">
        <v>-121951000000</v>
      </c>
      <c r="V197" s="5">
        <v>995862000000</v>
      </c>
      <c r="W197" s="5">
        <v>-151057000000</v>
      </c>
      <c r="X197" s="5">
        <v>15165000000</v>
      </c>
      <c r="Y197" s="5">
        <v>25621000000</v>
      </c>
      <c r="Z197" s="5">
        <v>-18835000000</v>
      </c>
    </row>
    <row r="198" spans="3:26" ht="15.5" x14ac:dyDescent="0.35">
      <c r="C198" t="s">
        <v>2375</v>
      </c>
      <c r="Y198" s="5">
        <v>-306033000000</v>
      </c>
    </row>
    <row r="199" spans="3:26" ht="15.5" x14ac:dyDescent="0.35">
      <c r="C199" t="s">
        <v>183</v>
      </c>
      <c r="D199" s="5">
        <v>-236197000000</v>
      </c>
      <c r="E199" s="5">
        <v>-82291000000</v>
      </c>
      <c r="F199" s="5">
        <v>113084000000</v>
      </c>
      <c r="G199" s="5">
        <v>-81477000000</v>
      </c>
      <c r="I199" s="5">
        <v>-134340000000</v>
      </c>
      <c r="J199" s="5">
        <v>-361182000000</v>
      </c>
      <c r="K199" s="5">
        <v>-154491000000</v>
      </c>
      <c r="L199" s="5">
        <v>-584589000000</v>
      </c>
      <c r="M199" s="5">
        <v>67247000000</v>
      </c>
      <c r="N199" s="5">
        <v>-403100000000</v>
      </c>
      <c r="O199" s="5">
        <v>-371930000000</v>
      </c>
      <c r="P199" s="5">
        <v>312306000000</v>
      </c>
      <c r="Q199" s="5">
        <v>642668000000</v>
      </c>
      <c r="R199" s="5">
        <v>-115225000000</v>
      </c>
      <c r="S199" s="5">
        <v>385294000000</v>
      </c>
      <c r="T199" s="5">
        <v>-1175519000000</v>
      </c>
      <c r="U199" s="5">
        <v>-2818089000000</v>
      </c>
      <c r="V199" s="5">
        <v>-2786347000000</v>
      </c>
      <c r="W199" s="5">
        <v>-1529273000000</v>
      </c>
      <c r="X199" s="5">
        <v>-4497478000000</v>
      </c>
      <c r="Y199" s="5">
        <v>710797000000</v>
      </c>
      <c r="Z199" s="5">
        <v>175291000000</v>
      </c>
    </row>
    <row r="200" spans="3:26" ht="15.5" x14ac:dyDescent="0.35">
      <c r="C200" t="s">
        <v>387</v>
      </c>
    </row>
    <row r="201" spans="3:26" ht="15.5" x14ac:dyDescent="0.35">
      <c r="C201" t="s">
        <v>8</v>
      </c>
      <c r="R201" s="5">
        <v>-139827000000</v>
      </c>
      <c r="S201" s="5">
        <v>-231252000000</v>
      </c>
      <c r="T201" s="5">
        <v>-1000301000000</v>
      </c>
      <c r="U201" s="5">
        <v>-1000301000000</v>
      </c>
      <c r="V201" s="5">
        <v>-32268000000</v>
      </c>
      <c r="W201" s="5">
        <v>-2581422000000</v>
      </c>
      <c r="X201" s="5">
        <v>-2014943000000</v>
      </c>
      <c r="Z201" s="5">
        <v>-51903000000</v>
      </c>
    </row>
    <row r="202" spans="3:26" ht="15.5" x14ac:dyDescent="0.35">
      <c r="C202" t="s">
        <v>2376</v>
      </c>
      <c r="J202" s="5">
        <v>-15000000</v>
      </c>
      <c r="V202" s="5">
        <v>-15117000000</v>
      </c>
      <c r="W202" s="5">
        <v>-9998000000</v>
      </c>
    </row>
    <row r="203" spans="3:26" ht="15.5" x14ac:dyDescent="0.35">
      <c r="C203" t="s">
        <v>2377</v>
      </c>
      <c r="X203" s="5">
        <v>-10998000000</v>
      </c>
      <c r="Y203" s="5">
        <v>-2500000000</v>
      </c>
    </row>
    <row r="204" spans="3:26" ht="15.5" x14ac:dyDescent="0.35">
      <c r="C204" t="s">
        <v>684</v>
      </c>
      <c r="J204" s="5">
        <v>-15000000</v>
      </c>
      <c r="R204" s="5">
        <v>-139827000000</v>
      </c>
      <c r="S204" s="5">
        <v>-231252000000</v>
      </c>
      <c r="T204" s="5">
        <v>-1000301000000</v>
      </c>
      <c r="U204" s="5">
        <v>-1000301000000</v>
      </c>
      <c r="V204" s="5">
        <v>-47385000000</v>
      </c>
      <c r="W204" s="5">
        <v>-2591420000000</v>
      </c>
      <c r="X204" s="5">
        <v>-2025941000000</v>
      </c>
      <c r="Y204" s="5">
        <v>-2500000000</v>
      </c>
      <c r="Z204" s="5">
        <v>-51903000000</v>
      </c>
    </row>
    <row r="205" spans="3:26" ht="15.5" x14ac:dyDescent="0.35">
      <c r="C205" t="s">
        <v>567</v>
      </c>
      <c r="F205" s="5">
        <v>195000000000</v>
      </c>
      <c r="I205" s="5">
        <v>195000000000</v>
      </c>
    </row>
    <row r="206" spans="3:26" ht="15.5" x14ac:dyDescent="0.35">
      <c r="C206" t="s">
        <v>572</v>
      </c>
      <c r="D206" s="5">
        <v>-151750000000</v>
      </c>
    </row>
    <row r="207" spans="3:26" ht="15.5" x14ac:dyDescent="0.35">
      <c r="C207" t="s">
        <v>2378</v>
      </c>
      <c r="V207" s="5">
        <v>-2420083000000</v>
      </c>
    </row>
    <row r="208" spans="3:26" ht="15.5" x14ac:dyDescent="0.35">
      <c r="C208" t="s">
        <v>2379</v>
      </c>
    </row>
    <row r="209" spans="3:26" ht="15.5" x14ac:dyDescent="0.35">
      <c r="C209" t="s">
        <v>361</v>
      </c>
      <c r="K209" s="5">
        <v>-80000000000</v>
      </c>
      <c r="L209" s="5">
        <v>-120000000000</v>
      </c>
      <c r="M209" s="5">
        <v>-160000000000</v>
      </c>
      <c r="N209" s="5">
        <v>60000000000</v>
      </c>
      <c r="P209" s="5">
        <v>-340000000000</v>
      </c>
      <c r="Q209" s="5">
        <v>740000000000</v>
      </c>
      <c r="R209" s="5">
        <v>100000000000</v>
      </c>
      <c r="S209" s="5">
        <v>650000000000</v>
      </c>
      <c r="U209" s="5">
        <v>300000000000</v>
      </c>
      <c r="V209" s="5">
        <v>1140000000000</v>
      </c>
      <c r="W209" s="5">
        <v>2745000000000</v>
      </c>
      <c r="X209" s="5">
        <v>639730000000</v>
      </c>
      <c r="Y209" s="5">
        <v>2070043000000</v>
      </c>
      <c r="Z209" s="5">
        <v>1265670000000</v>
      </c>
    </row>
    <row r="210" spans="3:26" ht="15.5" x14ac:dyDescent="0.35">
      <c r="C210" t="s">
        <v>362</v>
      </c>
      <c r="O210" s="5">
        <v>-250000000000</v>
      </c>
      <c r="U210" s="5">
        <v>-2116570000000</v>
      </c>
      <c r="V210" s="5">
        <v>-1090000000000</v>
      </c>
      <c r="W210" s="5">
        <v>-1640000000000</v>
      </c>
      <c r="X210" s="5">
        <v>-1915000000000</v>
      </c>
      <c r="Y210" s="5">
        <v>-1692693000000</v>
      </c>
      <c r="Z210" s="5">
        <v>-593370000000</v>
      </c>
    </row>
    <row r="211" spans="3:26" ht="15.5" x14ac:dyDescent="0.35">
      <c r="C211" t="s">
        <v>2380</v>
      </c>
      <c r="K211" s="5">
        <v>-80000000000</v>
      </c>
      <c r="L211" s="5">
        <v>-120000000000</v>
      </c>
      <c r="M211" s="5">
        <v>-160000000000</v>
      </c>
      <c r="N211" s="5">
        <v>60000000000</v>
      </c>
      <c r="O211" s="5">
        <v>-250000000000</v>
      </c>
      <c r="P211" s="5">
        <v>-340000000000</v>
      </c>
      <c r="Q211" s="5">
        <v>740000000000</v>
      </c>
      <c r="R211" s="5">
        <v>100000000000</v>
      </c>
      <c r="S211" s="5">
        <v>650000000000</v>
      </c>
      <c r="U211" s="5">
        <v>-1816570000000</v>
      </c>
      <c r="V211" s="5">
        <v>50000000000</v>
      </c>
      <c r="W211" s="5">
        <v>1105000000000</v>
      </c>
      <c r="X211" s="5">
        <v>-1275270000000</v>
      </c>
      <c r="Y211" s="5">
        <v>377350000000</v>
      </c>
      <c r="Z211" s="5">
        <v>672300000000</v>
      </c>
    </row>
    <row r="212" spans="3:26" ht="15.5" x14ac:dyDescent="0.35">
      <c r="C212" t="s">
        <v>453</v>
      </c>
      <c r="D212" s="5">
        <v>1658000000</v>
      </c>
      <c r="E212" s="5">
        <v>1755000000</v>
      </c>
      <c r="F212" s="5">
        <v>960000000</v>
      </c>
      <c r="G212" s="5">
        <v>873000000</v>
      </c>
      <c r="I212" s="5">
        <v>5602000000</v>
      </c>
      <c r="J212" s="5">
        <v>6843000000</v>
      </c>
      <c r="K212" s="5">
        <v>4621000000</v>
      </c>
      <c r="L212" s="5">
        <v>4920000000</v>
      </c>
      <c r="M212" s="5">
        <v>5255000000</v>
      </c>
      <c r="N212" s="5">
        <v>6338000000</v>
      </c>
      <c r="O212" s="5">
        <v>10747000000</v>
      </c>
      <c r="P212" s="5">
        <v>14177000000</v>
      </c>
      <c r="Q212" s="5">
        <v>7545000000</v>
      </c>
      <c r="R212" s="5">
        <v>6931000000</v>
      </c>
      <c r="S212" s="5">
        <v>11131000000</v>
      </c>
      <c r="T212" s="5">
        <v>34644000000</v>
      </c>
      <c r="U212" s="5">
        <v>96614000000</v>
      </c>
      <c r="V212" s="5">
        <v>167170000000</v>
      </c>
      <c r="W212" s="5">
        <v>174496000000</v>
      </c>
      <c r="X212" s="5">
        <v>304756000000</v>
      </c>
      <c r="Y212" s="5">
        <v>351173000000</v>
      </c>
      <c r="Z212" s="5">
        <v>233763000000</v>
      </c>
    </row>
    <row r="213" spans="3:26" ht="15.5" x14ac:dyDescent="0.35">
      <c r="C213" t="s">
        <v>2381</v>
      </c>
      <c r="D213" s="5">
        <v>-28084000000</v>
      </c>
      <c r="E213" s="5">
        <v>-30759000000</v>
      </c>
      <c r="F213" s="5">
        <v>-29427000000</v>
      </c>
      <c r="G213" s="5">
        <v>-29458000000</v>
      </c>
      <c r="I213" s="5">
        <v>-123914000000</v>
      </c>
      <c r="J213" s="5">
        <v>-136571000000</v>
      </c>
      <c r="K213" s="5">
        <v>-160220000000</v>
      </c>
      <c r="L213" s="5">
        <v>-191291000000</v>
      </c>
      <c r="M213" s="5">
        <v>-253106000000</v>
      </c>
      <c r="N213" s="5">
        <v>-109955000000</v>
      </c>
      <c r="O213" s="5">
        <v>-132677000000</v>
      </c>
      <c r="P213" s="5">
        <v>-162947000000</v>
      </c>
      <c r="Q213" s="5">
        <v>-104877000000</v>
      </c>
      <c r="R213" s="5">
        <v>-82329000000</v>
      </c>
      <c r="S213" s="5">
        <v>-44585000000</v>
      </c>
      <c r="T213" s="5">
        <v>-21862000000</v>
      </c>
      <c r="U213" s="5">
        <v>-97832000000</v>
      </c>
      <c r="V213" s="5">
        <v>-233380000000</v>
      </c>
      <c r="W213" s="5">
        <v>-214481000000</v>
      </c>
      <c r="X213" s="5">
        <v>-385487000000</v>
      </c>
      <c r="Y213" s="5">
        <v>-609232000000</v>
      </c>
      <c r="Z213" s="5">
        <v>-392850000000</v>
      </c>
    </row>
    <row r="214" spans="3:26" ht="15.5" x14ac:dyDescent="0.35">
      <c r="C214" t="s">
        <v>537</v>
      </c>
      <c r="V214" s="5">
        <v>37331000000</v>
      </c>
      <c r="W214" s="5">
        <v>-2868000000</v>
      </c>
      <c r="X214" s="5">
        <v>764000000</v>
      </c>
      <c r="Y214" s="5">
        <v>2377000000</v>
      </c>
      <c r="Z214" s="5">
        <v>-1784000000</v>
      </c>
    </row>
    <row r="215" spans="3:26" ht="15.5" x14ac:dyDescent="0.35">
      <c r="C215" t="s">
        <v>1901</v>
      </c>
    </row>
    <row r="216" spans="3:26" ht="15.5" x14ac:dyDescent="0.35">
      <c r="C216" t="s">
        <v>2246</v>
      </c>
      <c r="F216" s="5">
        <v>390000000</v>
      </c>
      <c r="G216" s="5">
        <v>1500000000</v>
      </c>
      <c r="I216" s="5">
        <v>1890000000</v>
      </c>
    </row>
    <row r="217" spans="3:26" ht="15.5" x14ac:dyDescent="0.35">
      <c r="C217" t="s">
        <v>378</v>
      </c>
      <c r="G217" s="5">
        <v>-1500000000</v>
      </c>
    </row>
    <row r="218" spans="3:26" ht="15.5" x14ac:dyDescent="0.35">
      <c r="C218" t="s">
        <v>836</v>
      </c>
      <c r="Y218" s="5">
        <v>528000000000</v>
      </c>
    </row>
    <row r="219" spans="3:26" ht="15.5" x14ac:dyDescent="0.35">
      <c r="C219" t="s">
        <v>2382</v>
      </c>
      <c r="X219" s="5">
        <v>769925000000</v>
      </c>
      <c r="Y219" s="5">
        <v>8237000000</v>
      </c>
    </row>
    <row r="220" spans="3:26" ht="15.5" x14ac:dyDescent="0.35">
      <c r="C220" t="s">
        <v>2383</v>
      </c>
      <c r="Y220" s="5">
        <v>-18918000000</v>
      </c>
    </row>
    <row r="221" spans="3:26" ht="15.5" x14ac:dyDescent="0.35">
      <c r="C221" t="s">
        <v>990</v>
      </c>
      <c r="P221" s="5">
        <v>806694000000</v>
      </c>
      <c r="Y221" s="5">
        <v>709000000</v>
      </c>
    </row>
    <row r="222" spans="3:26" ht="15.5" x14ac:dyDescent="0.35">
      <c r="C222" t="s">
        <v>2384</v>
      </c>
      <c r="X222" s="5">
        <v>-1886225000000</v>
      </c>
      <c r="Y222" s="5">
        <v>-553820000000</v>
      </c>
      <c r="Z222" s="5">
        <v>-277235000000</v>
      </c>
    </row>
    <row r="223" spans="3:26" ht="15.5" x14ac:dyDescent="0.35">
      <c r="C223" t="s">
        <v>2385</v>
      </c>
      <c r="D223" s="5">
        <v>-58021000000</v>
      </c>
      <c r="E223" s="5">
        <v>-53287000000</v>
      </c>
      <c r="F223" s="5">
        <v>-53839000000</v>
      </c>
      <c r="G223" s="5">
        <v>-52892000000</v>
      </c>
      <c r="I223" s="5">
        <v>-212918000000</v>
      </c>
      <c r="J223" s="5">
        <v>-231439000000</v>
      </c>
      <c r="K223" s="5">
        <v>-272925000000</v>
      </c>
      <c r="L223" s="5">
        <v>-278218000000</v>
      </c>
      <c r="M223" s="5">
        <v>-241280000000</v>
      </c>
      <c r="N223" s="5">
        <v>-359483000000</v>
      </c>
    </row>
    <row r="224" spans="3:26" ht="15.5" x14ac:dyDescent="0.35">
      <c r="C224" t="s">
        <v>2386</v>
      </c>
      <c r="T224" s="5">
        <v>-188000000000</v>
      </c>
      <c r="V224" s="5">
        <v>-340000000000</v>
      </c>
      <c r="Y224" s="5">
        <v>-443000000000</v>
      </c>
      <c r="Z224" s="5">
        <v>-7000000000</v>
      </c>
    </row>
    <row r="225" spans="2:26" ht="15.5" x14ac:dyDescent="0.35">
      <c r="C225" t="s">
        <v>2387</v>
      </c>
      <c r="Y225" s="5">
        <v>-7882000000</v>
      </c>
    </row>
    <row r="226" spans="2:26" ht="15.5" x14ac:dyDescent="0.35">
      <c r="C226" t="s">
        <v>988</v>
      </c>
      <c r="K226" s="5">
        <v>-5079000000</v>
      </c>
      <c r="M226" s="5">
        <v>-4549000000</v>
      </c>
    </row>
    <row r="227" spans="2:26" ht="15.5" x14ac:dyDescent="0.35">
      <c r="C227" t="s">
        <v>2247</v>
      </c>
    </row>
    <row r="228" spans="2:26" ht="15.5" x14ac:dyDescent="0.35">
      <c r="C228" t="s">
        <v>689</v>
      </c>
    </row>
    <row r="229" spans="2:26" ht="15.5" x14ac:dyDescent="0.35">
      <c r="C229" t="s">
        <v>717</v>
      </c>
      <c r="M229" s="5">
        <v>720927000000</v>
      </c>
    </row>
    <row r="230" spans="2:26" ht="15.5" x14ac:dyDescent="0.35">
      <c r="C230" t="s">
        <v>2388</v>
      </c>
      <c r="K230" s="5">
        <v>359112000000</v>
      </c>
    </row>
    <row r="231" spans="2:26" ht="15.5" x14ac:dyDescent="0.35">
      <c r="C231" t="s">
        <v>391</v>
      </c>
      <c r="D231" s="5">
        <v>-24392000000</v>
      </c>
      <c r="E231" s="5">
        <v>-353000000</v>
      </c>
      <c r="F231" s="5">
        <v>47934000000</v>
      </c>
      <c r="G231" s="5">
        <v>-39143000000</v>
      </c>
      <c r="I231" s="5">
        <v>-6550000000</v>
      </c>
      <c r="J231" s="5">
        <v>5150000000</v>
      </c>
      <c r="K231" s="5">
        <v>-70324000000</v>
      </c>
      <c r="L231" s="5">
        <v>-432180000000</v>
      </c>
      <c r="M231" s="5">
        <v>452698000000</v>
      </c>
      <c r="N231" s="5">
        <v>-4575000000</v>
      </c>
      <c r="O231" s="5">
        <v>-45250000000</v>
      </c>
      <c r="P231" s="5">
        <v>-23321000000</v>
      </c>
      <c r="Q231" s="5">
        <v>124287000000</v>
      </c>
      <c r="R231" s="5">
        <v>-160312000000</v>
      </c>
      <c r="S231" s="5">
        <v>-338633000000</v>
      </c>
      <c r="T231" s="5">
        <v>-555122000000</v>
      </c>
      <c r="U231" s="5">
        <v>-59724000000</v>
      </c>
      <c r="V231" s="5">
        <v>428285000000</v>
      </c>
      <c r="W231" s="5">
        <v>-1160634000000</v>
      </c>
      <c r="X231" s="5">
        <v>651579000000</v>
      </c>
      <c r="Y231" s="5">
        <v>509507000000</v>
      </c>
      <c r="Z231" s="5">
        <v>-1021742000000</v>
      </c>
    </row>
    <row r="232" spans="2:26" ht="15.5" x14ac:dyDescent="0.35">
      <c r="C232" t="s">
        <v>193</v>
      </c>
      <c r="D232" s="5">
        <v>25813000000</v>
      </c>
      <c r="E232" s="5">
        <v>248971000000</v>
      </c>
      <c r="G232" s="5">
        <v>-29166000000</v>
      </c>
      <c r="I232" s="5">
        <v>255485000000</v>
      </c>
      <c r="J232" s="5">
        <v>250250000000</v>
      </c>
      <c r="K232" s="5">
        <v>320493000000</v>
      </c>
      <c r="L232" s="5">
        <v>752587000000</v>
      </c>
      <c r="M232" s="5">
        <v>299805000000</v>
      </c>
      <c r="N232" s="5">
        <v>304295000000</v>
      </c>
      <c r="O232" s="5">
        <v>349463000000</v>
      </c>
      <c r="P232" s="5">
        <v>373008000000</v>
      </c>
      <c r="Q232" s="5">
        <v>248697000000</v>
      </c>
      <c r="R232" s="5">
        <v>408945000000</v>
      </c>
      <c r="S232" s="5">
        <v>747710000000</v>
      </c>
      <c r="T232" s="5">
        <v>1302610000000</v>
      </c>
      <c r="U232" s="5">
        <v>1361736000000</v>
      </c>
      <c r="V232" s="5">
        <v>1403075000000</v>
      </c>
      <c r="W232" s="5">
        <v>2565235000000</v>
      </c>
      <c r="X232" s="5">
        <v>2252173000000</v>
      </c>
      <c r="Y232" s="5">
        <v>1742666000000</v>
      </c>
      <c r="Z232" s="5">
        <v>2764408000000</v>
      </c>
    </row>
    <row r="233" spans="2:26" ht="15.5" x14ac:dyDescent="0.35">
      <c r="C233" t="s">
        <v>2257</v>
      </c>
      <c r="V233" s="5">
        <v>-475626000000</v>
      </c>
      <c r="X233" s="5">
        <v>-338517000000</v>
      </c>
    </row>
    <row r="234" spans="2:26" ht="15.5" x14ac:dyDescent="0.35">
      <c r="C234" t="s">
        <v>194</v>
      </c>
      <c r="D234" s="5">
        <v>-45000000</v>
      </c>
      <c r="E234" s="5">
        <v>-13000000</v>
      </c>
      <c r="F234" s="5">
        <v>66000000</v>
      </c>
      <c r="G234" s="5">
        <v>-26000000</v>
      </c>
      <c r="I234" s="5">
        <v>36000000</v>
      </c>
      <c r="J234" s="5">
        <v>85000000</v>
      </c>
      <c r="K234" s="5">
        <v>81000000</v>
      </c>
      <c r="L234" s="5">
        <v>86000000</v>
      </c>
      <c r="M234" s="5">
        <v>84000000</v>
      </c>
      <c r="N234" s="5">
        <v>85000000</v>
      </c>
      <c r="O234" s="5">
        <v>82000000</v>
      </c>
      <c r="P234" s="5">
        <v>-224000000</v>
      </c>
      <c r="Q234" s="5">
        <v>24000000</v>
      </c>
      <c r="R234" s="5">
        <v>64000000</v>
      </c>
      <c r="S234" s="5">
        <v>-132000000</v>
      </c>
      <c r="T234" s="5">
        <v>222000000</v>
      </c>
      <c r="U234" s="5">
        <v>598000000</v>
      </c>
      <c r="V234" s="5">
        <v>6002000000</v>
      </c>
      <c r="W234" s="5">
        <v>-1526000000</v>
      </c>
    </row>
    <row r="235" spans="2:26" ht="15.5" x14ac:dyDescent="0.35">
      <c r="C235" t="s">
        <v>195</v>
      </c>
      <c r="D235" s="5">
        <v>1376000000</v>
      </c>
      <c r="E235" s="5">
        <v>248605000000</v>
      </c>
      <c r="F235" s="5">
        <v>48000000000</v>
      </c>
      <c r="G235" s="5">
        <v>-68335000000</v>
      </c>
      <c r="I235" s="5">
        <v>248971000000</v>
      </c>
      <c r="J235" s="5">
        <v>255485000000</v>
      </c>
      <c r="K235" s="5">
        <v>250250000000</v>
      </c>
      <c r="L235" s="5">
        <v>320493000000</v>
      </c>
      <c r="M235" s="5">
        <v>752587000000</v>
      </c>
      <c r="N235" s="5">
        <v>299805000000</v>
      </c>
      <c r="O235" s="5">
        <v>304295000000</v>
      </c>
      <c r="P235" s="5">
        <v>349463000000</v>
      </c>
      <c r="Q235" s="5">
        <v>373008000000</v>
      </c>
      <c r="R235" s="5">
        <v>248697000000</v>
      </c>
      <c r="S235" s="5">
        <v>408945000000</v>
      </c>
      <c r="T235" s="5">
        <v>747710000000</v>
      </c>
      <c r="U235" s="5">
        <v>1302610000000</v>
      </c>
      <c r="V235" s="5">
        <v>1361736000000</v>
      </c>
      <c r="W235" s="5">
        <v>1403075000000</v>
      </c>
      <c r="X235" s="5">
        <v>2565235000000</v>
      </c>
      <c r="Y235" s="5">
        <v>2252173000000</v>
      </c>
      <c r="Z235" s="5">
        <v>1742666000000</v>
      </c>
    </row>
    <row r="237" spans="2:26" ht="15.5" x14ac:dyDescent="0.35">
      <c r="B237" t="s">
        <v>196</v>
      </c>
      <c r="C237" t="s">
        <v>12</v>
      </c>
      <c r="D237" s="5">
        <v>12970000000</v>
      </c>
      <c r="E237" s="5">
        <v>12970000000</v>
      </c>
      <c r="F237" s="5">
        <v>12970000000</v>
      </c>
      <c r="G237" s="5">
        <v>12970000000</v>
      </c>
      <c r="I237" s="5">
        <v>12970000000</v>
      </c>
      <c r="J237" s="5">
        <v>12970000000</v>
      </c>
      <c r="K237" s="5">
        <v>12970000000</v>
      </c>
      <c r="L237" s="5">
        <v>8480000000</v>
      </c>
      <c r="M237" s="5">
        <v>8480000000</v>
      </c>
      <c r="N237" s="5">
        <v>7530000000</v>
      </c>
      <c r="O237" s="5">
        <v>7530000000</v>
      </c>
      <c r="P237" s="5">
        <v>7530000000</v>
      </c>
      <c r="Q237" s="5">
        <v>5380000000</v>
      </c>
      <c r="R237" s="5">
        <v>5380000000</v>
      </c>
      <c r="S237" s="5">
        <v>5380000000</v>
      </c>
      <c r="T237" s="5">
        <v>5380000000</v>
      </c>
      <c r="U237" s="5">
        <v>5380000000</v>
      </c>
      <c r="V237" s="5">
        <v>5580000000</v>
      </c>
      <c r="W237" s="5">
        <v>5580000000</v>
      </c>
      <c r="X237" s="5">
        <v>5580000000</v>
      </c>
      <c r="Y237" s="5">
        <v>4720000000</v>
      </c>
      <c r="Z237" s="5">
        <v>4710000000</v>
      </c>
    </row>
    <row r="238" spans="2:26" ht="15.5" x14ac:dyDescent="0.35">
      <c r="C238" t="s">
        <v>197</v>
      </c>
      <c r="D238" s="6">
        <v>-2.77</v>
      </c>
      <c r="E238" s="6">
        <v>0.14000000000000001</v>
      </c>
      <c r="F238" s="6">
        <v>-4.66</v>
      </c>
      <c r="G238" s="6">
        <v>-2.54</v>
      </c>
    </row>
    <row r="239" spans="2:26" ht="15.5" x14ac:dyDescent="0.35">
      <c r="C239" t="s">
        <v>198</v>
      </c>
      <c r="D239" s="6">
        <v>-15.88</v>
      </c>
      <c r="E239" s="6">
        <v>357.14</v>
      </c>
      <c r="F239" s="6">
        <v>-12.66</v>
      </c>
      <c r="G239" s="6">
        <v>-33.46</v>
      </c>
    </row>
    <row r="240" spans="2:26" ht="15.5" x14ac:dyDescent="0.35">
      <c r="C240" t="s">
        <v>73</v>
      </c>
      <c r="D240" s="6">
        <v>0.32</v>
      </c>
      <c r="E240" s="6">
        <v>0.28999999999999998</v>
      </c>
      <c r="F240" s="6">
        <v>0.43</v>
      </c>
      <c r="G240" s="6">
        <v>0.68</v>
      </c>
    </row>
    <row r="241" spans="3:7" ht="15.5" x14ac:dyDescent="0.35">
      <c r="C241" t="s">
        <v>199</v>
      </c>
      <c r="D241" s="5">
        <v>12360000000</v>
      </c>
      <c r="E241" s="5">
        <v>96040000000</v>
      </c>
      <c r="F241" s="5">
        <v>82500000000</v>
      </c>
      <c r="G241" s="5">
        <v>50230000000</v>
      </c>
    </row>
    <row r="242" spans="3:7" ht="15.5" x14ac:dyDescent="0.35">
      <c r="C242" t="s">
        <v>200</v>
      </c>
      <c r="D242" s="6">
        <v>-1.1599999999999999E-2</v>
      </c>
      <c r="E242" s="6">
        <v>5.9999999999999995E-4</v>
      </c>
      <c r="F242" s="6">
        <v>-1.6399999999999998E-2</v>
      </c>
      <c r="G242" s="6">
        <v>-1.04E-2</v>
      </c>
    </row>
    <row r="243" spans="3:7" ht="15.5" x14ac:dyDescent="0.35">
      <c r="C243" t="s">
        <v>201</v>
      </c>
      <c r="D243" s="6">
        <v>0.96160000000000001</v>
      </c>
      <c r="E243" s="6">
        <v>-0.78060000000000007</v>
      </c>
      <c r="F243" s="6">
        <v>-2.0550999999999999</v>
      </c>
      <c r="G243" s="6">
        <v>-0.56420000000000003</v>
      </c>
    </row>
    <row r="244" spans="3:7" ht="15.5" x14ac:dyDescent="0.35">
      <c r="C244" t="s">
        <v>202</v>
      </c>
      <c r="D244" s="6">
        <v>-7.2599999999999998E-2</v>
      </c>
      <c r="E244" s="6">
        <v>1.1200000000000002E-2</v>
      </c>
      <c r="F244" s="6">
        <v>2.3999999999999998E-3</v>
      </c>
      <c r="G244" s="6">
        <v>-2.6099999999999998E-2</v>
      </c>
    </row>
    <row r="245" spans="3:7" ht="15.5" x14ac:dyDescent="0.35">
      <c r="C245" t="s">
        <v>203</v>
      </c>
      <c r="D245" s="6">
        <v>-2.4300000000000002</v>
      </c>
      <c r="E245" s="6">
        <v>0.36</v>
      </c>
      <c r="F245" s="6">
        <v>0.09</v>
      </c>
      <c r="G245" s="6">
        <v>-0.98</v>
      </c>
    </row>
    <row r="246" spans="3:7" ht="15.5" x14ac:dyDescent="0.35">
      <c r="C246" t="s">
        <v>204</v>
      </c>
      <c r="D246" s="5">
        <v>-36000000000</v>
      </c>
      <c r="E246" s="5">
        <v>-1000000000</v>
      </c>
      <c r="F246" s="5">
        <v>31000000000</v>
      </c>
      <c r="G246" s="5">
        <v>60000000000</v>
      </c>
    </row>
    <row r="247" spans="3:7" ht="15.5" x14ac:dyDescent="0.35">
      <c r="C247" t="s">
        <v>205</v>
      </c>
      <c r="D247" s="6">
        <v>-15.28</v>
      </c>
      <c r="E247" s="6">
        <v>-277.77999999999997</v>
      </c>
      <c r="F247" s="6">
        <v>25.99</v>
      </c>
      <c r="G247" s="6">
        <v>18.850000000000001</v>
      </c>
    </row>
    <row r="248" spans="3:7" ht="15.5" x14ac:dyDescent="0.35">
      <c r="C248" t="s">
        <v>206</v>
      </c>
      <c r="D248" s="6">
        <v>-2.88</v>
      </c>
      <c r="E248" s="6">
        <v>-0.18</v>
      </c>
      <c r="F248" s="6">
        <v>2.27</v>
      </c>
      <c r="G248" s="6">
        <v>4.51</v>
      </c>
    </row>
    <row r="249" spans="3:7" ht="15.5" x14ac:dyDescent="0.35">
      <c r="C249" t="s">
        <v>207</v>
      </c>
      <c r="D249" s="6">
        <v>-13.29</v>
      </c>
      <c r="E249" s="6">
        <v>-89.29</v>
      </c>
      <c r="F249" s="6">
        <v>33.520000000000003</v>
      </c>
      <c r="G249" s="6">
        <v>20.63</v>
      </c>
    </row>
    <row r="250" spans="3:7" ht="15.5" x14ac:dyDescent="0.35">
      <c r="C250" t="s">
        <v>208</v>
      </c>
      <c r="D250" s="6">
        <v>-3.31</v>
      </c>
      <c r="E250" s="6">
        <v>-0.56000000000000005</v>
      </c>
      <c r="F250" s="6">
        <v>1.76</v>
      </c>
      <c r="G250" s="6">
        <v>4.12</v>
      </c>
    </row>
    <row r="251" spans="3:7" ht="15.5" x14ac:dyDescent="0.35">
      <c r="C251" t="s">
        <v>209</v>
      </c>
      <c r="D251" s="5">
        <v>575000000000</v>
      </c>
      <c r="E251" s="5">
        <v>688000000000</v>
      </c>
      <c r="F251" s="5">
        <v>720000000000</v>
      </c>
      <c r="G251" s="5">
        <v>487000000000</v>
      </c>
    </row>
    <row r="252" spans="3:7" ht="15.5" x14ac:dyDescent="0.35">
      <c r="C252" t="s">
        <v>210</v>
      </c>
      <c r="D252" s="5">
        <v>273000000000</v>
      </c>
      <c r="E252" s="5">
        <v>252000000000</v>
      </c>
      <c r="F252" s="5">
        <v>252000000000</v>
      </c>
      <c r="G252" s="5">
        <v>252000000000</v>
      </c>
    </row>
    <row r="253" spans="3:7" ht="15.5" x14ac:dyDescent="0.35">
      <c r="C253" t="s">
        <v>211</v>
      </c>
      <c r="D253" s="5">
        <v>-37000000000</v>
      </c>
      <c r="E253" s="5">
        <v>-2000000000</v>
      </c>
      <c r="F253" s="5">
        <v>29000000000</v>
      </c>
      <c r="G253" s="5">
        <v>58000000000</v>
      </c>
    </row>
    <row r="254" spans="3:7" ht="15.5" x14ac:dyDescent="0.35">
      <c r="C254" t="s">
        <v>24</v>
      </c>
      <c r="D254" s="5">
        <v>848000000000</v>
      </c>
      <c r="E254" s="5">
        <v>941000000000</v>
      </c>
      <c r="F254" s="5">
        <v>973000000000</v>
      </c>
      <c r="G254" s="5">
        <v>740000000000</v>
      </c>
    </row>
    <row r="255" spans="3:7" ht="15.5" x14ac:dyDescent="0.35">
      <c r="C255" t="s">
        <v>21</v>
      </c>
      <c r="D255" s="5">
        <v>598000000000</v>
      </c>
      <c r="E255" s="5">
        <v>692000000000</v>
      </c>
      <c r="F255" s="5">
        <v>698000000000</v>
      </c>
      <c r="G255" s="5">
        <v>539000000000</v>
      </c>
    </row>
    <row r="256" spans="3:7" ht="15.5" x14ac:dyDescent="0.35">
      <c r="C256" t="s">
        <v>212</v>
      </c>
      <c r="D256" s="5">
        <v>-533000000000</v>
      </c>
      <c r="E256" s="5">
        <v>-492000000000</v>
      </c>
      <c r="F256" s="5">
        <v>-465000000000</v>
      </c>
      <c r="G256" s="5">
        <v>-502000000000</v>
      </c>
    </row>
    <row r="257" spans="3:26" ht="15.5" x14ac:dyDescent="0.35">
      <c r="C257" t="s">
        <v>213</v>
      </c>
      <c r="D257" s="5">
        <v>270000000000</v>
      </c>
      <c r="E257" s="5">
        <v>95000000000</v>
      </c>
      <c r="F257" s="5">
        <v>-38000000000</v>
      </c>
      <c r="G257" s="5">
        <v>57000000000</v>
      </c>
    </row>
    <row r="258" spans="3:26" ht="15.5" x14ac:dyDescent="0.35">
      <c r="C258" t="s">
        <v>214</v>
      </c>
      <c r="D258" s="5">
        <v>-8000000000</v>
      </c>
      <c r="E258" s="5">
        <v>-16000000000</v>
      </c>
      <c r="F258" s="5">
        <v>-16000000000</v>
      </c>
      <c r="G258" s="5">
        <v>-15000000000</v>
      </c>
    </row>
    <row r="259" spans="3:26" ht="15.5" x14ac:dyDescent="0.35">
      <c r="C259" t="s">
        <v>13</v>
      </c>
      <c r="D259" s="5">
        <v>262000000000</v>
      </c>
      <c r="E259" s="5">
        <v>79000000000</v>
      </c>
      <c r="F259" s="5">
        <v>-55000000000</v>
      </c>
      <c r="G259" s="5">
        <v>42000000000</v>
      </c>
    </row>
    <row r="260" spans="3:26" ht="15.5" x14ac:dyDescent="0.35">
      <c r="C260" t="s">
        <v>16</v>
      </c>
      <c r="D260" s="6">
        <v>20.170000000000002</v>
      </c>
      <c r="E260" s="6">
        <v>6.07</v>
      </c>
      <c r="F260" s="6">
        <v>-4.22</v>
      </c>
      <c r="G260" s="6">
        <v>3.26</v>
      </c>
    </row>
    <row r="261" spans="3:26" ht="15.5" x14ac:dyDescent="0.35">
      <c r="C261" t="s">
        <v>58</v>
      </c>
      <c r="I261" s="6">
        <v>-11.74</v>
      </c>
      <c r="J261" s="6">
        <v>-9.11</v>
      </c>
      <c r="K261" s="6">
        <v>-19.690000000000001</v>
      </c>
      <c r="L261" s="6">
        <v>-50.68</v>
      </c>
      <c r="M261" s="6">
        <v>-39.82</v>
      </c>
      <c r="N261" s="6">
        <v>-53.83</v>
      </c>
      <c r="O261" s="6">
        <v>-73.400000000000006</v>
      </c>
      <c r="P261" s="6">
        <v>-119.31</v>
      </c>
      <c r="Q261" s="6">
        <v>-231.21</v>
      </c>
      <c r="R261" s="6">
        <v>7.16</v>
      </c>
      <c r="S261" s="6">
        <v>34.03</v>
      </c>
      <c r="T261" s="6">
        <v>103.02</v>
      </c>
      <c r="U261" s="6">
        <v>82.73</v>
      </c>
      <c r="V261" s="6">
        <v>39.549999999999997</v>
      </c>
      <c r="W261" s="6">
        <v>18.84</v>
      </c>
    </row>
    <row r="262" spans="3:26" ht="15.5" x14ac:dyDescent="0.35">
      <c r="C262" t="s">
        <v>72</v>
      </c>
      <c r="I262" s="6">
        <v>-5.03</v>
      </c>
      <c r="J262" s="6">
        <v>-7.14</v>
      </c>
      <c r="K262" s="6">
        <v>-3.3</v>
      </c>
      <c r="L262" s="6">
        <v>-2.5299999999999998</v>
      </c>
      <c r="M262" s="6">
        <v>-10.9</v>
      </c>
      <c r="N262" s="6">
        <v>-1.95</v>
      </c>
      <c r="O262" s="6">
        <v>-1.91</v>
      </c>
      <c r="P262" s="6">
        <v>-1.27</v>
      </c>
      <c r="Q262" s="6">
        <v>-1.95</v>
      </c>
      <c r="R262" s="6">
        <v>206.7</v>
      </c>
      <c r="S262" s="6">
        <v>53.63</v>
      </c>
      <c r="T262" s="6">
        <v>29.61</v>
      </c>
      <c r="U262" s="6">
        <v>23.45</v>
      </c>
      <c r="V262" s="6">
        <v>29.08</v>
      </c>
      <c r="W262" s="6">
        <v>48.83</v>
      </c>
      <c r="X262" s="5">
        <v>0</v>
      </c>
      <c r="Y262" s="5">
        <v>0</v>
      </c>
      <c r="Z262" s="5">
        <v>0</v>
      </c>
    </row>
    <row r="263" spans="3:26" ht="15.5" x14ac:dyDescent="0.35">
      <c r="C263" t="s">
        <v>75</v>
      </c>
      <c r="I263" s="6">
        <v>0.11</v>
      </c>
      <c r="J263" s="6">
        <v>0.12</v>
      </c>
      <c r="K263" s="6">
        <v>0.12</v>
      </c>
      <c r="L263" s="6">
        <v>0.15</v>
      </c>
      <c r="M263" s="6">
        <v>0.55000000000000004</v>
      </c>
      <c r="N263" s="6">
        <v>0.12</v>
      </c>
      <c r="O263" s="6">
        <v>0.12</v>
      </c>
      <c r="P263" s="6">
        <v>0.11</v>
      </c>
      <c r="Q263" s="6">
        <v>0.19</v>
      </c>
      <c r="R263" s="6">
        <v>0.59</v>
      </c>
      <c r="S263" s="6">
        <v>0.7</v>
      </c>
      <c r="T263" s="6">
        <v>1.21</v>
      </c>
      <c r="U263" s="6">
        <v>0.88</v>
      </c>
      <c r="V263" s="6">
        <v>0.59</v>
      </c>
      <c r="W263" s="6">
        <v>0.57999999999999996</v>
      </c>
      <c r="X263" s="6">
        <v>0.97</v>
      </c>
      <c r="Y263" s="6">
        <v>0.4</v>
      </c>
      <c r="Z263" s="6">
        <v>0.33</v>
      </c>
    </row>
    <row r="264" spans="3:26" ht="15.5" x14ac:dyDescent="0.35">
      <c r="C264" t="s">
        <v>215</v>
      </c>
      <c r="I264" s="5">
        <v>281140000000</v>
      </c>
      <c r="J264" s="5">
        <v>333920000000</v>
      </c>
      <c r="K264" s="5">
        <v>244520000000</v>
      </c>
      <c r="L264" s="5">
        <v>207910000000</v>
      </c>
      <c r="M264" s="5">
        <v>395950000000</v>
      </c>
      <c r="N264" s="5">
        <v>328940000000</v>
      </c>
      <c r="O264" s="5">
        <v>-50030000000</v>
      </c>
      <c r="P264" s="5">
        <v>-711190000000</v>
      </c>
    </row>
    <row r="265" spans="3:26" ht="15.5" x14ac:dyDescent="0.35">
      <c r="C265" t="s">
        <v>216</v>
      </c>
      <c r="I265" s="6">
        <v>-4.1399999999999999E-2</v>
      </c>
      <c r="J265" s="6">
        <v>-3.2199999999999999E-2</v>
      </c>
      <c r="K265" s="6">
        <v>-7.0099999999999996E-2</v>
      </c>
      <c r="L265" s="6">
        <v>-0.11349999999999999</v>
      </c>
      <c r="M265" s="6">
        <v>-7.2599999999999998E-2</v>
      </c>
      <c r="N265" s="6">
        <v>-8.9900000000000008E-2</v>
      </c>
      <c r="O265" s="6">
        <v>-0.14460000000000001</v>
      </c>
      <c r="P265" s="6">
        <v>-0.18679999999999999</v>
      </c>
      <c r="Q265" s="6">
        <v>-0.2291</v>
      </c>
      <c r="R265" s="6">
        <v>5.6999999999999993E-3</v>
      </c>
      <c r="S265" s="6">
        <v>2.9100000000000001E-2</v>
      </c>
      <c r="T265" s="6">
        <v>9.5100000000000004E-2</v>
      </c>
      <c r="U265" s="6">
        <v>6.7599999999999993E-2</v>
      </c>
      <c r="V265" s="6">
        <v>2.6800000000000001E-2</v>
      </c>
      <c r="W265" s="6">
        <v>1.0200000000000001E-2</v>
      </c>
      <c r="X265" s="5">
        <v>0</v>
      </c>
      <c r="Y265" s="5">
        <v>0</v>
      </c>
      <c r="Z265" s="5">
        <v>0</v>
      </c>
    </row>
    <row r="266" spans="3:26" ht="15.5" x14ac:dyDescent="0.35">
      <c r="C266" t="s">
        <v>217</v>
      </c>
      <c r="I266" s="6">
        <v>-5.1798000000000002</v>
      </c>
      <c r="J266" s="6">
        <v>-0.57799999999999996</v>
      </c>
      <c r="K266" s="6">
        <v>-0.98549999999999993</v>
      </c>
      <c r="L266" s="6">
        <v>-2.5885000000000002</v>
      </c>
      <c r="M266" s="6">
        <v>-0.5776</v>
      </c>
      <c r="N266" s="6">
        <v>-2.1944999999999997</v>
      </c>
      <c r="O266" s="6">
        <v>-1.0415000000000001</v>
      </c>
      <c r="P266" s="6">
        <v>-0.78159999999999996</v>
      </c>
      <c r="Q266" s="6">
        <v>-1.0590000000000002</v>
      </c>
      <c r="R266" s="6">
        <v>1.5800000000000002E-2</v>
      </c>
      <c r="S266" s="6">
        <v>6.59E-2</v>
      </c>
      <c r="T266" s="6">
        <v>0.19450000000000001</v>
      </c>
      <c r="U266" s="6">
        <v>0.13500000000000001</v>
      </c>
      <c r="V266" s="6">
        <v>5.7300000000000004E-2</v>
      </c>
      <c r="W266" s="6">
        <v>1.8600000000000002E-2</v>
      </c>
      <c r="X266" s="5">
        <v>0</v>
      </c>
      <c r="Y266" s="5">
        <v>0</v>
      </c>
      <c r="Z266" s="5">
        <v>0</v>
      </c>
    </row>
    <row r="267" spans="3:26" ht="15.5" x14ac:dyDescent="0.35">
      <c r="C267" t="s">
        <v>218</v>
      </c>
      <c r="I267" s="6">
        <v>-4.0500000000000001E-2</v>
      </c>
      <c r="J267" s="6">
        <v>-2.98E-2</v>
      </c>
      <c r="K267" s="6">
        <v>-0.12570000000000001</v>
      </c>
      <c r="L267" s="6">
        <v>-0.15179999999999999</v>
      </c>
      <c r="M267" s="6">
        <v>-6.7599999999999993E-2</v>
      </c>
      <c r="N267" s="6">
        <v>-0.14800000000000002</v>
      </c>
      <c r="O267" s="6">
        <v>-0.1923</v>
      </c>
      <c r="P267" s="6">
        <v>-0.59950000000000003</v>
      </c>
      <c r="Q267" s="6">
        <v>-0.63400000000000001</v>
      </c>
      <c r="R267" s="6">
        <v>5.1699999999999996E-2</v>
      </c>
      <c r="S267" s="6">
        <v>8.1900000000000001E-2</v>
      </c>
      <c r="T267" s="6">
        <v>0.215</v>
      </c>
      <c r="U267" s="6">
        <v>0.13</v>
      </c>
      <c r="V267" s="6">
        <v>4.87E-2</v>
      </c>
      <c r="W267" s="6">
        <v>1.29E-2</v>
      </c>
      <c r="X267" s="6">
        <v>6.8000000000000005E-3</v>
      </c>
      <c r="Y267" s="6">
        <v>7.9500000000000001E-2</v>
      </c>
      <c r="Z267" s="6">
        <v>0.1865</v>
      </c>
    </row>
    <row r="268" spans="3:26" ht="15.5" x14ac:dyDescent="0.35">
      <c r="C268" t="s">
        <v>219</v>
      </c>
      <c r="I268" s="6">
        <v>-0.38</v>
      </c>
      <c r="J268" s="6">
        <v>-0.3</v>
      </c>
      <c r="K268" s="6">
        <v>-1.1599999999999999</v>
      </c>
      <c r="L268" s="6">
        <v>-1.47</v>
      </c>
      <c r="M268" s="6">
        <v>-0.53</v>
      </c>
      <c r="N268" s="6">
        <v>-0.8</v>
      </c>
      <c r="O268" s="6">
        <v>-2.3199999999999998</v>
      </c>
      <c r="P268" s="6">
        <v>-6.7</v>
      </c>
      <c r="Q268" s="6">
        <v>-13.21</v>
      </c>
      <c r="R268" s="6">
        <v>2.14</v>
      </c>
      <c r="S268" s="6">
        <v>5.77</v>
      </c>
      <c r="T268" s="6">
        <v>47.36</v>
      </c>
      <c r="U268" s="6">
        <v>7.13</v>
      </c>
      <c r="V268" s="6">
        <v>1.41</v>
      </c>
      <c r="Y268" s="6">
        <v>1.91</v>
      </c>
      <c r="Z268" s="6">
        <v>2.81</v>
      </c>
    </row>
    <row r="269" spans="3:26" ht="15.5" x14ac:dyDescent="0.35">
      <c r="C269" t="s">
        <v>69</v>
      </c>
      <c r="I269" s="6">
        <v>25.99</v>
      </c>
      <c r="J269" s="6">
        <v>4.12</v>
      </c>
      <c r="K269" s="6">
        <v>3.25</v>
      </c>
      <c r="L269" s="6">
        <v>6.54</v>
      </c>
      <c r="M269" s="6">
        <v>6.3</v>
      </c>
      <c r="N269" s="6">
        <v>4.28</v>
      </c>
      <c r="O269" s="6">
        <v>1.99</v>
      </c>
      <c r="P269" s="5">
        <v>1</v>
      </c>
      <c r="Q269" s="6">
        <v>2.0699999999999998</v>
      </c>
      <c r="R269" s="6">
        <v>3.28</v>
      </c>
      <c r="S269" s="6">
        <v>3.54</v>
      </c>
      <c r="T269" s="6">
        <v>5.76</v>
      </c>
      <c r="U269" s="6">
        <v>3.17</v>
      </c>
      <c r="V269" s="6">
        <v>1.67</v>
      </c>
      <c r="W269" s="6">
        <v>0.91</v>
      </c>
      <c r="X269" s="6">
        <v>1.1599999999999999</v>
      </c>
      <c r="Y269" s="6">
        <v>1.2</v>
      </c>
      <c r="Z269" s="6">
        <v>0.94</v>
      </c>
    </row>
    <row r="270" spans="3:26" ht="15.5" x14ac:dyDescent="0.35">
      <c r="C270" t="s">
        <v>66</v>
      </c>
      <c r="I270" s="6">
        <v>2.27</v>
      </c>
      <c r="J270" s="6">
        <v>15.76</v>
      </c>
      <c r="K270" s="6">
        <v>19.98</v>
      </c>
      <c r="L270" s="6">
        <v>19.579999999999998</v>
      </c>
      <c r="M270" s="6">
        <v>68.930000000000007</v>
      </c>
      <c r="N270" s="6">
        <v>24.53</v>
      </c>
      <c r="O270" s="6">
        <v>70.48</v>
      </c>
      <c r="P270" s="6">
        <v>152.63</v>
      </c>
      <c r="Q270" s="6">
        <v>218.32</v>
      </c>
      <c r="R270" s="6">
        <v>451.79</v>
      </c>
      <c r="S270" s="6">
        <v>516.1</v>
      </c>
      <c r="T270" s="6">
        <v>529.69000000000005</v>
      </c>
      <c r="U270" s="6">
        <v>612.66999999999996</v>
      </c>
      <c r="V270" s="6">
        <v>689.62</v>
      </c>
      <c r="W270" s="6">
        <v>1010.14</v>
      </c>
      <c r="X270" s="6">
        <v>1280.6199999999999</v>
      </c>
      <c r="Y270" s="6">
        <v>734.39</v>
      </c>
      <c r="Z270" s="6">
        <v>668.77</v>
      </c>
    </row>
    <row r="271" spans="3:26" ht="15.5" x14ac:dyDescent="0.35">
      <c r="C271" t="s">
        <v>220</v>
      </c>
      <c r="I271" s="6">
        <v>33.520000000000003</v>
      </c>
      <c r="J271" s="6">
        <v>4.18</v>
      </c>
      <c r="K271" s="6">
        <v>3.25</v>
      </c>
      <c r="L271" s="6">
        <v>6.54</v>
      </c>
      <c r="M271" s="6">
        <v>6.31</v>
      </c>
      <c r="N271" s="6">
        <v>4.34</v>
      </c>
      <c r="O271" s="5">
        <v>2</v>
      </c>
      <c r="P271" s="5">
        <v>1</v>
      </c>
      <c r="Q271" s="6">
        <v>2.0699999999999998</v>
      </c>
      <c r="R271" s="6">
        <v>3.28</v>
      </c>
      <c r="S271" s="6">
        <v>3.54</v>
      </c>
      <c r="T271" s="6">
        <v>5.77</v>
      </c>
      <c r="U271" s="6">
        <v>3.17</v>
      </c>
      <c r="V271" s="6">
        <v>1.67</v>
      </c>
      <c r="W271" s="6">
        <v>0.91</v>
      </c>
      <c r="X271" s="6">
        <v>1.1599999999999999</v>
      </c>
      <c r="Y271" s="6">
        <v>1.2</v>
      </c>
      <c r="Z271" s="6">
        <v>0.94</v>
      </c>
    </row>
    <row r="272" spans="3:26" ht="15.5" x14ac:dyDescent="0.35">
      <c r="C272" t="s">
        <v>221</v>
      </c>
      <c r="I272" s="6">
        <v>1.76</v>
      </c>
      <c r="J272" s="6">
        <v>15.56</v>
      </c>
      <c r="K272" s="6">
        <v>19.98</v>
      </c>
      <c r="L272" s="6">
        <v>19.57</v>
      </c>
      <c r="M272" s="6">
        <v>68.83</v>
      </c>
      <c r="N272" s="6">
        <v>24.22</v>
      </c>
      <c r="O272" s="6">
        <v>69.930000000000007</v>
      </c>
      <c r="P272" s="6">
        <v>151.94</v>
      </c>
      <c r="Q272" s="6">
        <v>217.88</v>
      </c>
      <c r="R272" s="6">
        <v>451.47</v>
      </c>
      <c r="S272" s="6">
        <v>515.36</v>
      </c>
      <c r="T272" s="6">
        <v>528.52</v>
      </c>
      <c r="U272" s="6">
        <v>611.79</v>
      </c>
      <c r="V272" s="6">
        <v>689.41</v>
      </c>
      <c r="W272" s="6">
        <v>1010.14</v>
      </c>
      <c r="X272" s="6">
        <v>1280.6199999999999</v>
      </c>
      <c r="Y272" s="6">
        <v>734.39</v>
      </c>
      <c r="Z272" s="6">
        <v>668.77</v>
      </c>
    </row>
    <row r="273" spans="2:26" ht="15.5" x14ac:dyDescent="0.35">
      <c r="C273" t="s">
        <v>222</v>
      </c>
      <c r="I273" s="5">
        <v>720000000000</v>
      </c>
      <c r="J273" s="5">
        <v>513000000000</v>
      </c>
      <c r="K273" s="5">
        <v>561000000000</v>
      </c>
      <c r="L273" s="5">
        <v>613000000000</v>
      </c>
      <c r="M273" s="5">
        <v>692000000000</v>
      </c>
      <c r="N273" s="5">
        <v>1145000000000</v>
      </c>
      <c r="O273" s="5">
        <v>985000000000</v>
      </c>
      <c r="P273" s="5">
        <v>948000000000</v>
      </c>
      <c r="Q273" s="5">
        <v>1663000000000</v>
      </c>
      <c r="R273" s="5">
        <v>390000000000</v>
      </c>
      <c r="S273" s="5">
        <v>460000000000</v>
      </c>
      <c r="T273" s="5">
        <v>179000000000</v>
      </c>
      <c r="U273" s="5">
        <v>451000000000</v>
      </c>
      <c r="V273" s="5">
        <v>627000000000</v>
      </c>
      <c r="W273" s="5">
        <v>779000000000</v>
      </c>
      <c r="X273" s="5">
        <v>372000000000</v>
      </c>
      <c r="Y273" s="5">
        <v>1014000000000</v>
      </c>
      <c r="Z273" s="5">
        <v>2324000000000</v>
      </c>
    </row>
    <row r="274" spans="2:26" ht="15.5" x14ac:dyDescent="0.35">
      <c r="C274" t="s">
        <v>223</v>
      </c>
      <c r="I274" s="5">
        <v>252000000000</v>
      </c>
      <c r="J274" s="5">
        <v>252000000000</v>
      </c>
      <c r="K274" s="5">
        <v>198000000000</v>
      </c>
      <c r="L274" s="5">
        <v>209000000000</v>
      </c>
      <c r="M274" s="5">
        <v>254000000000</v>
      </c>
      <c r="N274" s="5">
        <v>1000000000</v>
      </c>
      <c r="O274" s="5">
        <v>321000000000</v>
      </c>
      <c r="P274" s="5">
        <v>531000000000</v>
      </c>
      <c r="Q274" s="5">
        <v>82000000000</v>
      </c>
      <c r="R274" s="5">
        <v>681000000000</v>
      </c>
      <c r="S274" s="5">
        <v>457000000000</v>
      </c>
      <c r="T274" s="5">
        <v>46000000000</v>
      </c>
      <c r="U274" s="5">
        <v>94000000000</v>
      </c>
      <c r="V274" s="5">
        <v>1529000000000</v>
      </c>
      <c r="W274" s="5">
        <v>1652000000000</v>
      </c>
      <c r="X274" s="5">
        <v>898000000000</v>
      </c>
      <c r="Y274" s="5">
        <v>3542000000000</v>
      </c>
      <c r="Z274" s="5">
        <v>1699000000000</v>
      </c>
    </row>
    <row r="275" spans="2:26" ht="15.5" x14ac:dyDescent="0.35">
      <c r="C275" t="s">
        <v>26</v>
      </c>
      <c r="I275" s="5">
        <v>973000000000</v>
      </c>
      <c r="J275" s="5">
        <v>765000000000</v>
      </c>
      <c r="K275" s="5">
        <v>758000000000</v>
      </c>
      <c r="L275" s="5">
        <v>822000000000</v>
      </c>
      <c r="M275" s="5">
        <v>946000000000</v>
      </c>
      <c r="N275" s="5">
        <v>1146000000000</v>
      </c>
      <c r="O275" s="5">
        <v>1307000000000</v>
      </c>
      <c r="P275" s="5">
        <v>1479000000000</v>
      </c>
      <c r="Q275" s="5">
        <v>1746000000000</v>
      </c>
      <c r="R275" s="5">
        <v>1071000000000</v>
      </c>
      <c r="S275" s="5">
        <v>917000000000</v>
      </c>
      <c r="T275" s="5">
        <v>226000000000</v>
      </c>
      <c r="U275" s="5">
        <v>545000000000</v>
      </c>
      <c r="V275" s="5">
        <v>2156000000000</v>
      </c>
      <c r="W275" s="5">
        <v>2431000000000</v>
      </c>
      <c r="X275" s="5">
        <v>1270000000000</v>
      </c>
      <c r="Y275" s="5">
        <v>4556000000000</v>
      </c>
      <c r="Z275" s="5">
        <v>4024000000000</v>
      </c>
    </row>
    <row r="276" spans="2:26" ht="15.5" x14ac:dyDescent="0.35">
      <c r="C276" t="s">
        <v>23</v>
      </c>
      <c r="I276" s="5">
        <v>698000000000</v>
      </c>
      <c r="J276" s="5">
        <v>480000000000</v>
      </c>
      <c r="K276" s="5">
        <v>508000000000</v>
      </c>
      <c r="L276" s="5">
        <v>502000000000</v>
      </c>
      <c r="M276" s="5">
        <v>194000000000</v>
      </c>
      <c r="N276" s="5">
        <v>846000000000</v>
      </c>
      <c r="O276" s="5">
        <v>1002000000000</v>
      </c>
      <c r="P276" s="5">
        <v>1130000000000</v>
      </c>
      <c r="Q276" s="5">
        <v>1372000000000</v>
      </c>
      <c r="R276" s="5">
        <v>822000000000</v>
      </c>
      <c r="S276" s="5">
        <v>508000000000</v>
      </c>
      <c r="T276" s="5">
        <v>-522000000000</v>
      </c>
      <c r="U276" s="5">
        <v>-757000000000</v>
      </c>
      <c r="V276" s="5">
        <v>794000000000</v>
      </c>
      <c r="W276" s="5">
        <v>1028000000000</v>
      </c>
      <c r="X276" s="5">
        <v>-1295000000000</v>
      </c>
      <c r="Y276" s="5">
        <v>2303000000000</v>
      </c>
      <c r="Z276" s="5">
        <v>2281000000000</v>
      </c>
    </row>
    <row r="277" spans="2:26" ht="15.5" x14ac:dyDescent="0.35">
      <c r="C277" t="s">
        <v>224</v>
      </c>
      <c r="I277" s="5">
        <v>-465000000000</v>
      </c>
      <c r="J277" s="5">
        <v>-473000000000</v>
      </c>
      <c r="K277" s="5">
        <v>-545000000000</v>
      </c>
      <c r="L277" s="5">
        <v>-756000000000</v>
      </c>
      <c r="M277" s="5">
        <v>-379000000000</v>
      </c>
      <c r="N277" s="5">
        <v>-1228000000000</v>
      </c>
      <c r="O277" s="5">
        <v>-714000000000</v>
      </c>
      <c r="P277" s="5">
        <v>-415000000000</v>
      </c>
      <c r="Q277" s="5">
        <v>-1390000000000</v>
      </c>
      <c r="R277" s="5">
        <v>769000000000</v>
      </c>
      <c r="S277" s="5">
        <v>1156000000000</v>
      </c>
      <c r="T277" s="5">
        <v>1154000000000</v>
      </c>
      <c r="U277" s="5">
        <v>1131000000000</v>
      </c>
      <c r="V277" s="5">
        <v>2369000000000</v>
      </c>
      <c r="W277" s="5">
        <v>658000000000</v>
      </c>
      <c r="X277" s="5">
        <v>2331000000000</v>
      </c>
      <c r="Y277" s="5">
        <v>1921000000000</v>
      </c>
      <c r="Z277" s="5">
        <v>550000000000</v>
      </c>
    </row>
    <row r="278" spans="2:26" ht="15.5" x14ac:dyDescent="0.35">
      <c r="C278" t="s">
        <v>225</v>
      </c>
      <c r="I278" s="5">
        <v>208000000000</v>
      </c>
      <c r="J278" s="5">
        <v>451000000000</v>
      </c>
      <c r="K278" s="5">
        <v>164000000000</v>
      </c>
      <c r="L278" s="5">
        <v>217000000000</v>
      </c>
      <c r="M278" s="5">
        <v>412000000000</v>
      </c>
      <c r="N278" s="5">
        <v>476000000000</v>
      </c>
      <c r="O278" s="5">
        <v>450000000000</v>
      </c>
      <c r="P278" s="5">
        <v>-255000000000</v>
      </c>
      <c r="Q278" s="5">
        <v>-143000000000</v>
      </c>
      <c r="R278" s="5">
        <v>583000000000</v>
      </c>
      <c r="S278" s="5">
        <v>-141000000000</v>
      </c>
      <c r="T278" s="5">
        <v>490000000000</v>
      </c>
      <c r="U278" s="5">
        <v>1100000000000</v>
      </c>
      <c r="V278" s="5">
        <v>395000000000</v>
      </c>
      <c r="W278" s="5">
        <v>198000000000</v>
      </c>
      <c r="X278" s="5">
        <v>572000000000</v>
      </c>
      <c r="Y278" s="5">
        <v>1230000000000</v>
      </c>
      <c r="Z278" s="5">
        <v>753000000000</v>
      </c>
    </row>
    <row r="279" spans="2:26" ht="15.5" x14ac:dyDescent="0.35">
      <c r="C279" t="s">
        <v>226</v>
      </c>
      <c r="I279" s="5">
        <v>-48000000000</v>
      </c>
      <c r="J279" s="5">
        <v>-32000000000</v>
      </c>
      <c r="K279" s="5">
        <v>-24000000000</v>
      </c>
      <c r="L279" s="5">
        <v>-18000000000</v>
      </c>
      <c r="M279" s="5">
        <v>-10000000000</v>
      </c>
      <c r="N279" s="5">
        <v>-19000000000</v>
      </c>
      <c r="O279" s="5">
        <v>-38000000000</v>
      </c>
      <c r="P279" s="5">
        <v>-25000000000</v>
      </c>
      <c r="Q279" s="5">
        <v>-60000000000</v>
      </c>
      <c r="R279" s="5">
        <v>-93000000000</v>
      </c>
      <c r="S279" s="5">
        <v>-130000000000</v>
      </c>
      <c r="T279" s="5">
        <v>-114000000000</v>
      </c>
      <c r="U279" s="5">
        <v>-304000000000</v>
      </c>
      <c r="V279" s="5">
        <v>-382000000000</v>
      </c>
      <c r="W279" s="5">
        <v>-341000000000</v>
      </c>
      <c r="X279" s="5">
        <v>-236000000000</v>
      </c>
      <c r="Y279" s="5">
        <v>-525000000000</v>
      </c>
      <c r="Z279" s="5">
        <v>-533000000000</v>
      </c>
    </row>
    <row r="280" spans="2:26" ht="15.5" x14ac:dyDescent="0.35">
      <c r="C280" t="s">
        <v>15</v>
      </c>
      <c r="I280" s="5">
        <v>160000000000</v>
      </c>
      <c r="J280" s="5">
        <v>419000000000</v>
      </c>
      <c r="K280" s="5">
        <v>141000000000</v>
      </c>
      <c r="L280" s="5">
        <v>199000000000</v>
      </c>
      <c r="M280" s="5">
        <v>402000000000</v>
      </c>
      <c r="N280" s="5">
        <v>457000000000</v>
      </c>
      <c r="O280" s="5">
        <v>412000000000</v>
      </c>
      <c r="P280" s="5">
        <v>-280000000000</v>
      </c>
      <c r="Q280" s="5">
        <v>-202000000000</v>
      </c>
      <c r="R280" s="5">
        <v>489000000000</v>
      </c>
      <c r="S280" s="5">
        <v>-271000000000</v>
      </c>
      <c r="T280" s="5">
        <v>376000000000</v>
      </c>
      <c r="U280" s="5">
        <v>796000000000</v>
      </c>
      <c r="V280" s="5">
        <v>13000000000</v>
      </c>
      <c r="W280" s="5">
        <v>-143000000000</v>
      </c>
      <c r="X280" s="5">
        <v>335000000000</v>
      </c>
      <c r="Y280" s="5">
        <v>705000000000</v>
      </c>
      <c r="Z280" s="5">
        <v>220000000000</v>
      </c>
    </row>
    <row r="281" spans="2:26" ht="15.5" x14ac:dyDescent="0.35">
      <c r="C281" t="s">
        <v>17</v>
      </c>
      <c r="I281" s="6">
        <v>12.36</v>
      </c>
      <c r="J281" s="6">
        <v>32.32</v>
      </c>
      <c r="K281" s="6">
        <v>10.84</v>
      </c>
      <c r="L281" s="6">
        <v>23.43</v>
      </c>
      <c r="M281" s="6">
        <v>47.41</v>
      </c>
      <c r="N281" s="6">
        <v>60.69</v>
      </c>
      <c r="O281" s="6">
        <v>54.71</v>
      </c>
      <c r="P281" s="6">
        <v>-37.19</v>
      </c>
      <c r="Q281" s="6">
        <v>-37.64</v>
      </c>
      <c r="R281" s="6">
        <v>90.95</v>
      </c>
      <c r="S281" s="6">
        <v>-50.46</v>
      </c>
      <c r="T281" s="6">
        <v>69.92</v>
      </c>
      <c r="U281" s="5">
        <v>148</v>
      </c>
      <c r="V281" s="6">
        <v>2.37</v>
      </c>
      <c r="W281" s="6">
        <v>-25.67</v>
      </c>
      <c r="X281" s="6">
        <v>60.15</v>
      </c>
      <c r="Y281" s="6">
        <v>149.28</v>
      </c>
      <c r="Z281" s="6">
        <v>46.72</v>
      </c>
    </row>
    <row r="283" spans="2:26" ht="15.5" x14ac:dyDescent="0.35">
      <c r="B283" t="s">
        <v>227</v>
      </c>
      <c r="C283" t="s">
        <v>228</v>
      </c>
      <c r="D283" s="5">
        <v>-36000000000</v>
      </c>
      <c r="E283" s="5">
        <v>2000000000</v>
      </c>
      <c r="F283" s="5">
        <v>-60000000000</v>
      </c>
      <c r="G283" s="5">
        <v>-33000000000</v>
      </c>
      <c r="H283" s="5">
        <v>-68000000000</v>
      </c>
      <c r="I283" s="5">
        <v>-152000000000</v>
      </c>
      <c r="J283" s="5">
        <v>-118000000000</v>
      </c>
      <c r="K283" s="5">
        <v>-255000000000</v>
      </c>
      <c r="L283" s="5">
        <v>-430000000000</v>
      </c>
      <c r="M283" s="5">
        <v>-338000000000</v>
      </c>
      <c r="N283" s="5">
        <v>-405000000000</v>
      </c>
      <c r="O283" s="5">
        <v>-553000000000</v>
      </c>
      <c r="P283" s="5">
        <v>-898000000000</v>
      </c>
      <c r="Q283" s="5">
        <v>-1243000000000</v>
      </c>
    </row>
    <row r="284" spans="2:26" ht="15.5" x14ac:dyDescent="0.35">
      <c r="C284" t="s">
        <v>57</v>
      </c>
      <c r="D284" s="6">
        <v>-1.06</v>
      </c>
      <c r="E284" s="6">
        <v>0.05</v>
      </c>
      <c r="F284" s="6">
        <v>-1.79</v>
      </c>
      <c r="G284" s="6">
        <v>-0.97</v>
      </c>
      <c r="H284" s="6">
        <v>-2.02</v>
      </c>
      <c r="I284" s="6">
        <v>-4.5</v>
      </c>
      <c r="J284" s="6">
        <v>-3.49</v>
      </c>
      <c r="K284" s="6">
        <v>-7.55</v>
      </c>
      <c r="L284" s="6">
        <v>-12.7</v>
      </c>
      <c r="M284" s="6">
        <v>-9.98</v>
      </c>
      <c r="N284" s="6">
        <v>-11.98</v>
      </c>
      <c r="O284" s="6">
        <v>-16.34</v>
      </c>
      <c r="P284" s="6">
        <v>-26.55</v>
      </c>
      <c r="Q284" s="6">
        <v>-36.76</v>
      </c>
    </row>
    <row r="285" spans="2:26" ht="15.5" x14ac:dyDescent="0.35">
      <c r="C285" t="s">
        <v>233</v>
      </c>
      <c r="D285" s="5">
        <v>1802000000000</v>
      </c>
      <c r="E285" s="5">
        <v>2203000000000</v>
      </c>
      <c r="F285" s="5">
        <v>1779000000000</v>
      </c>
      <c r="G285" s="5">
        <v>1621000000000</v>
      </c>
      <c r="H285" s="5">
        <v>8010000000000</v>
      </c>
      <c r="I285" s="5">
        <v>7253000000000</v>
      </c>
      <c r="J285" s="5">
        <v>7118000000000</v>
      </c>
      <c r="K285" s="5">
        <v>6915000000000</v>
      </c>
      <c r="L285" s="5">
        <v>7018000000000</v>
      </c>
      <c r="M285" s="5">
        <v>6655000000000</v>
      </c>
      <c r="N285" s="5">
        <v>6747000000000</v>
      </c>
      <c r="O285" s="5">
        <v>8655000000000</v>
      </c>
      <c r="P285" s="5">
        <v>10692000000000</v>
      </c>
      <c r="Q285" s="5">
        <v>12563000000000</v>
      </c>
    </row>
    <row r="286" spans="2:26" ht="15.5" x14ac:dyDescent="0.35">
      <c r="C286" t="s">
        <v>237</v>
      </c>
      <c r="I286" s="6">
        <v>-18.34</v>
      </c>
    </row>
    <row r="287" spans="2:26" ht="15.5" x14ac:dyDescent="0.35">
      <c r="C287" t="s">
        <v>238</v>
      </c>
      <c r="I287" s="6">
        <v>-9.82</v>
      </c>
    </row>
    <row r="288" spans="2:26" ht="15.5" x14ac:dyDescent="0.35">
      <c r="C288" t="s">
        <v>239</v>
      </c>
      <c r="I288" s="6">
        <v>6.95</v>
      </c>
    </row>
    <row r="289" spans="3:9" ht="15.5" x14ac:dyDescent="0.35">
      <c r="C289" t="s">
        <v>240</v>
      </c>
      <c r="I289" s="6">
        <v>-0.10189999999999999</v>
      </c>
    </row>
    <row r="290" spans="3:9" ht="15.5" x14ac:dyDescent="0.35">
      <c r="C290" t="s">
        <v>241</v>
      </c>
      <c r="I290" s="6">
        <v>0.17</v>
      </c>
    </row>
    <row r="291" spans="3:9" ht="15.5" x14ac:dyDescent="0.35">
      <c r="C291" t="s">
        <v>242</v>
      </c>
      <c r="I291" s="6">
        <v>-33.479999999999997</v>
      </c>
    </row>
    <row r="292" spans="3:9" ht="15.5" x14ac:dyDescent="0.35">
      <c r="C292" t="s">
        <v>243</v>
      </c>
      <c r="I292" s="6">
        <v>3.26</v>
      </c>
    </row>
    <row r="293" spans="3:9" ht="15.5" x14ac:dyDescent="0.35">
      <c r="C293" t="s">
        <v>244</v>
      </c>
      <c r="I293" s="6">
        <v>3.82</v>
      </c>
    </row>
    <row r="294" spans="3:9" ht="15.5" x14ac:dyDescent="0.35">
      <c r="C294" t="s">
        <v>245</v>
      </c>
      <c r="I294" s="6">
        <v>-22.3</v>
      </c>
    </row>
    <row r="295" spans="3:9" ht="15.5" x14ac:dyDescent="0.35">
      <c r="C295" t="s">
        <v>246</v>
      </c>
      <c r="I295" s="6">
        <v>7.68</v>
      </c>
    </row>
    <row r="296" spans="3:9" ht="15.5" x14ac:dyDescent="0.35">
      <c r="C296" t="s">
        <v>249</v>
      </c>
      <c r="I296" s="6">
        <v>-3.77</v>
      </c>
    </row>
    <row r="297" spans="3:9" ht="15.5" x14ac:dyDescent="0.35">
      <c r="C297" t="s">
        <v>250</v>
      </c>
      <c r="I297" s="6">
        <v>-2.02</v>
      </c>
    </row>
    <row r="298" spans="3:9" ht="15.5" x14ac:dyDescent="0.35">
      <c r="C298" t="s">
        <v>251</v>
      </c>
      <c r="I298" s="6">
        <v>218.89</v>
      </c>
    </row>
    <row r="299" spans="3:9" ht="15.5" x14ac:dyDescent="0.35">
      <c r="C299" t="s">
        <v>252</v>
      </c>
      <c r="D299" s="6">
        <v>7.39</v>
      </c>
    </row>
    <row r="300" spans="3:9" ht="15.5" x14ac:dyDescent="0.35">
      <c r="C300" t="s">
        <v>253</v>
      </c>
      <c r="I300" s="6">
        <v>-1.1100000000000001</v>
      </c>
    </row>
    <row r="301" spans="3:9" ht="15.5" x14ac:dyDescent="0.35">
      <c r="C301" t="s">
        <v>254</v>
      </c>
      <c r="I301" s="6">
        <v>9.69</v>
      </c>
    </row>
    <row r="302" spans="3:9" ht="15.5" x14ac:dyDescent="0.35">
      <c r="C302" t="s">
        <v>255</v>
      </c>
      <c r="D302" s="6">
        <v>0.76</v>
      </c>
    </row>
    <row r="303" spans="3:9" ht="15.5" x14ac:dyDescent="0.35">
      <c r="C303" t="s">
        <v>256</v>
      </c>
      <c r="D303" s="6">
        <v>0.28999999999999998</v>
      </c>
    </row>
    <row r="304" spans="3:9" ht="15.5" x14ac:dyDescent="0.35">
      <c r="C304" t="s">
        <v>395</v>
      </c>
      <c r="D304" s="6">
        <v>-22.7</v>
      </c>
    </row>
    <row r="305" spans="3:9" ht="15.5" x14ac:dyDescent="0.35">
      <c r="C305" t="s">
        <v>445</v>
      </c>
      <c r="D305" s="6">
        <v>-7.31</v>
      </c>
    </row>
    <row r="306" spans="3:9" ht="15.5" x14ac:dyDescent="0.35">
      <c r="C306" t="s">
        <v>257</v>
      </c>
      <c r="D306" s="6">
        <v>-83.78</v>
      </c>
    </row>
    <row r="307" spans="3:9" ht="15.5" x14ac:dyDescent="0.35">
      <c r="C307" t="s">
        <v>396</v>
      </c>
      <c r="D307" s="6">
        <v>0.27</v>
      </c>
    </row>
    <row r="308" spans="3:9" ht="15.5" x14ac:dyDescent="0.35">
      <c r="C308" t="s">
        <v>258</v>
      </c>
      <c r="D308" s="6">
        <v>-82.82</v>
      </c>
    </row>
    <row r="309" spans="3:9" ht="15.5" x14ac:dyDescent="0.35">
      <c r="C309" t="s">
        <v>259</v>
      </c>
      <c r="I309" s="6">
        <v>-0.7</v>
      </c>
    </row>
    <row r="310" spans="3:9" ht="15.5" x14ac:dyDescent="0.35">
      <c r="C310" t="s">
        <v>13</v>
      </c>
      <c r="D310" s="5">
        <v>262000000000</v>
      </c>
    </row>
    <row r="311" spans="3:9" ht="15.5" x14ac:dyDescent="0.35">
      <c r="C311" t="s">
        <v>260</v>
      </c>
      <c r="I311" s="6">
        <v>-4.43</v>
      </c>
    </row>
    <row r="312" spans="3:9" ht="15.5" x14ac:dyDescent="0.35">
      <c r="C312" t="s">
        <v>261</v>
      </c>
      <c r="I312" s="6">
        <v>-4.1200000000000001E-2</v>
      </c>
    </row>
    <row r="313" spans="3:9" ht="15.5" x14ac:dyDescent="0.35">
      <c r="C313" t="s">
        <v>262</v>
      </c>
      <c r="I313" s="6">
        <v>3.4101999999999997</v>
      </c>
    </row>
    <row r="314" spans="3:9" ht="15.5" x14ac:dyDescent="0.35">
      <c r="C314" t="s">
        <v>263</v>
      </c>
      <c r="I314" s="6">
        <v>-8.9200000000000002E-2</v>
      </c>
    </row>
    <row r="315" spans="3:9" ht="15.5" x14ac:dyDescent="0.35">
      <c r="C315" t="s">
        <v>264</v>
      </c>
      <c r="I315" s="6">
        <v>-3.5099999999999999E-2</v>
      </c>
    </row>
    <row r="316" spans="3:9" ht="15.5" x14ac:dyDescent="0.35">
      <c r="C316" t="s">
        <v>265</v>
      </c>
      <c r="D316" s="6">
        <v>2.35</v>
      </c>
    </row>
    <row r="317" spans="3:9" ht="15.5" x14ac:dyDescent="0.35">
      <c r="C317" t="s">
        <v>266</v>
      </c>
      <c r="D317" s="6">
        <v>65.03</v>
      </c>
    </row>
    <row r="318" spans="3:9" ht="15.5" x14ac:dyDescent="0.35">
      <c r="C318" t="s">
        <v>267</v>
      </c>
      <c r="D318" s="6">
        <v>62.67</v>
      </c>
    </row>
    <row r="319" spans="3:9" ht="15.5" x14ac:dyDescent="0.35">
      <c r="C319" t="s">
        <v>268</v>
      </c>
      <c r="D319" s="6">
        <v>4.71</v>
      </c>
    </row>
    <row r="320" spans="3:9" ht="15.5" x14ac:dyDescent="0.35">
      <c r="C320" t="s">
        <v>269</v>
      </c>
      <c r="D320" s="6">
        <v>38.74</v>
      </c>
    </row>
    <row r="321" spans="3:9" ht="15.5" x14ac:dyDescent="0.35">
      <c r="C321" t="s">
        <v>270</v>
      </c>
      <c r="I321" s="6">
        <v>2.35</v>
      </c>
    </row>
    <row r="322" spans="3:9" ht="15.5" x14ac:dyDescent="0.35">
      <c r="C322" t="s">
        <v>271</v>
      </c>
      <c r="I322" s="6">
        <v>5.86</v>
      </c>
    </row>
    <row r="323" spans="3:9" ht="15.5" x14ac:dyDescent="0.35">
      <c r="C323" t="s">
        <v>53</v>
      </c>
      <c r="I323" s="5">
        <v>1252000000000</v>
      </c>
    </row>
    <row r="324" spans="3:9" ht="15.5" x14ac:dyDescent="0.35">
      <c r="C324" t="s">
        <v>272</v>
      </c>
      <c r="I324" s="5">
        <v>1852000000000</v>
      </c>
    </row>
    <row r="325" spans="3:9" ht="15.5" x14ac:dyDescent="0.35">
      <c r="C325" t="s">
        <v>273</v>
      </c>
      <c r="I325" s="5">
        <v>33830000000</v>
      </c>
    </row>
    <row r="326" spans="3:9" ht="15.5" x14ac:dyDescent="0.35">
      <c r="C326" t="s">
        <v>274</v>
      </c>
      <c r="I326" s="6">
        <v>0.1605</v>
      </c>
    </row>
    <row r="327" spans="3:9" ht="15.5" x14ac:dyDescent="0.35">
      <c r="C327" t="s">
        <v>275</v>
      </c>
      <c r="D327" s="6">
        <v>0.19149999999999998</v>
      </c>
    </row>
    <row r="328" spans="3:9" ht="15.5" x14ac:dyDescent="0.35">
      <c r="C328" t="s">
        <v>276</v>
      </c>
      <c r="D328" s="6">
        <v>-3.7499999999999999E-2</v>
      </c>
    </row>
    <row r="329" spans="3:9" ht="15.5" x14ac:dyDescent="0.35">
      <c r="C329" t="s">
        <v>277</v>
      </c>
      <c r="D329" s="6">
        <v>-1.9900000000000001E-2</v>
      </c>
    </row>
    <row r="330" spans="3:9" ht="15.5" x14ac:dyDescent="0.35">
      <c r="C330" t="s">
        <v>278</v>
      </c>
      <c r="D330" s="6">
        <v>3.27E-2</v>
      </c>
    </row>
    <row r="331" spans="3:9" ht="15.5" x14ac:dyDescent="0.35">
      <c r="C331" t="s">
        <v>279</v>
      </c>
      <c r="D331" s="6">
        <v>1.23E-2</v>
      </c>
    </row>
    <row r="332" spans="3:9" ht="15.5" x14ac:dyDescent="0.35">
      <c r="C332" t="s">
        <v>280</v>
      </c>
      <c r="D332" s="6">
        <v>1.6399999999999998E-2</v>
      </c>
    </row>
    <row r="333" spans="3:9" ht="15.5" x14ac:dyDescent="0.35">
      <c r="C333" t="s">
        <v>281</v>
      </c>
      <c r="I333" s="5">
        <v>36</v>
      </c>
    </row>
    <row r="334" spans="3:9" ht="15.5" x14ac:dyDescent="0.35">
      <c r="C334" t="s">
        <v>285</v>
      </c>
      <c r="I334" t="s">
        <v>2389</v>
      </c>
    </row>
    <row r="335" spans="3:9" ht="15.5" x14ac:dyDescent="0.35">
      <c r="C335" t="s">
        <v>287</v>
      </c>
      <c r="I335" s="5">
        <v>4</v>
      </c>
    </row>
    <row r="336" spans="3:9" ht="15.5" x14ac:dyDescent="0.35">
      <c r="C336" t="s">
        <v>288</v>
      </c>
      <c r="I336" s="6">
        <v>0.2</v>
      </c>
    </row>
    <row r="337" spans="3:9" ht="15.5" x14ac:dyDescent="0.35">
      <c r="C337" t="s">
        <v>289</v>
      </c>
      <c r="I337" s="6">
        <v>0.55000000000000004</v>
      </c>
    </row>
    <row r="338" spans="3:9" ht="15.5" x14ac:dyDescent="0.35">
      <c r="C338" t="s">
        <v>291</v>
      </c>
      <c r="I338" s="6">
        <v>0.06</v>
      </c>
    </row>
    <row r="339" spans="3:9" ht="15.5" x14ac:dyDescent="0.35">
      <c r="C339" t="s">
        <v>292</v>
      </c>
      <c r="I339" s="6">
        <v>0.93</v>
      </c>
    </row>
    <row r="340" spans="3:9" ht="15.5" x14ac:dyDescent="0.35">
      <c r="C340" t="s">
        <v>293</v>
      </c>
      <c r="I340" s="6">
        <v>7.0000000000000007E-2</v>
      </c>
    </row>
    <row r="341" spans="3:9" ht="15.5" x14ac:dyDescent="0.35">
      <c r="C341" t="s">
        <v>294</v>
      </c>
      <c r="I341" s="6">
        <v>0.44</v>
      </c>
    </row>
    <row r="342" spans="3:9" ht="15.5" x14ac:dyDescent="0.35">
      <c r="C342" t="s">
        <v>295</v>
      </c>
      <c r="I342" s="5">
        <v>7405000000000</v>
      </c>
    </row>
    <row r="343" spans="3:9" ht="15.5" x14ac:dyDescent="0.35">
      <c r="C343" t="s">
        <v>296</v>
      </c>
      <c r="I343" s="5">
        <v>1302000000000</v>
      </c>
    </row>
    <row r="344" spans="3:9" ht="15.5" x14ac:dyDescent="0.35">
      <c r="C344" t="s">
        <v>297</v>
      </c>
      <c r="I344" s="5">
        <v>242000000000</v>
      </c>
    </row>
    <row r="345" spans="3:9" ht="15.5" x14ac:dyDescent="0.35">
      <c r="C345" t="s">
        <v>298</v>
      </c>
      <c r="I345" s="5">
        <v>-127000000000</v>
      </c>
    </row>
    <row r="346" spans="3:9" ht="15.5" x14ac:dyDescent="0.35">
      <c r="C346" t="s">
        <v>299</v>
      </c>
      <c r="D346" s="5">
        <v>250000000000</v>
      </c>
    </row>
    <row r="347" spans="3:9" ht="15.5" x14ac:dyDescent="0.35">
      <c r="C347" t="s">
        <v>300</v>
      </c>
      <c r="D347" s="5">
        <v>3096000000000</v>
      </c>
    </row>
    <row r="348" spans="3:9" ht="15.5" x14ac:dyDescent="0.35">
      <c r="C348" t="s">
        <v>301</v>
      </c>
      <c r="D348" s="5">
        <v>3132000000000</v>
      </c>
    </row>
    <row r="349" spans="3:9" ht="15.5" x14ac:dyDescent="0.35">
      <c r="C349" t="s">
        <v>212</v>
      </c>
      <c r="D349" s="5">
        <v>-533000000000</v>
      </c>
    </row>
    <row r="350" spans="3:9" ht="15.5" x14ac:dyDescent="0.35">
      <c r="C350" t="s">
        <v>211</v>
      </c>
      <c r="I350" s="5">
        <v>-37000000000</v>
      </c>
    </row>
    <row r="351" spans="3:9" ht="15.5" x14ac:dyDescent="0.35">
      <c r="C351" t="s">
        <v>210</v>
      </c>
      <c r="D351" s="5">
        <v>273000000000</v>
      </c>
    </row>
    <row r="352" spans="3:9" ht="15.5" x14ac:dyDescent="0.35">
      <c r="C352" t="s">
        <v>209</v>
      </c>
      <c r="D352" s="5">
        <v>575000000000</v>
      </c>
    </row>
    <row r="353" spans="3:9" ht="15.5" x14ac:dyDescent="0.35">
      <c r="C353" t="s">
        <v>24</v>
      </c>
      <c r="D353" s="5">
        <v>848000000000</v>
      </c>
    </row>
    <row r="354" spans="3:9" ht="15.5" x14ac:dyDescent="0.35">
      <c r="C354" t="s">
        <v>21</v>
      </c>
      <c r="D354" s="5">
        <v>598000000000</v>
      </c>
    </row>
    <row r="355" spans="3:9" ht="15.5" x14ac:dyDescent="0.35">
      <c r="C355" t="s">
        <v>302</v>
      </c>
      <c r="I355" s="5">
        <v>-36000000000</v>
      </c>
    </row>
    <row r="356" spans="3:9" ht="15.5" x14ac:dyDescent="0.35">
      <c r="C356" t="s">
        <v>303</v>
      </c>
      <c r="I356" s="5">
        <v>384000000000</v>
      </c>
    </row>
    <row r="357" spans="3:9" ht="15.5" x14ac:dyDescent="0.35">
      <c r="C357" t="s">
        <v>304</v>
      </c>
      <c r="I357" s="5">
        <v>-113000000000</v>
      </c>
    </row>
    <row r="358" spans="3:9" ht="15.5" x14ac:dyDescent="0.35">
      <c r="C358" t="s">
        <v>305</v>
      </c>
      <c r="I358" s="5">
        <v>-287000000000</v>
      </c>
    </row>
    <row r="359" spans="3:9" ht="15.5" x14ac:dyDescent="0.35">
      <c r="C359" t="s">
        <v>306</v>
      </c>
      <c r="I359" s="5">
        <v>-56000000000</v>
      </c>
    </row>
    <row r="360" spans="3:9" ht="15.5" x14ac:dyDescent="0.35">
      <c r="C360" t="s">
        <v>307</v>
      </c>
      <c r="I360" s="5">
        <v>328000000000</v>
      </c>
    </row>
  </sheetData>
  <pageMargins left="0.7" right="0.7" top="0.75" bottom="0.75" header="0.3" footer="0.3"/>
  <ignoredErrors>
    <ignoredError sqref="A1:Z361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Z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2390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2391</v>
      </c>
      <c r="D2" s="2" vm="246">
        <f ca="1">IFERROR(_xlfn.STOCKHISTORY("XIDX:" &amp; $C$1, D3, , 0, 0, 1), "Libur")</f>
        <v>430</v>
      </c>
      <c r="E2" s="2" vm="593">
        <f ca="1">IFERROR(_xlfn.STOCKHISTORY("XIDX:" &amp; $C$1, E3, , 0, 0, 1), "Libur")</f>
        <v>442</v>
      </c>
      <c r="H2" s="2" vm="593">
        <f ca="1">IFERROR(INDEX(D2:G2,COUNT(D2:G2)),"")</f>
        <v>442</v>
      </c>
      <c r="I2" s="2" vm="369">
        <f t="shared" ref="I2:Z2" ca="1" si="0">IFERROR(_xlfn.STOCKHISTORY("XIDX:" &amp; $C$1, I1, , 0, 0, 1), "Libur")</f>
        <v>490</v>
      </c>
      <c r="J2" s="2" vm="245">
        <f t="shared" ca="1" si="0"/>
        <v>306</v>
      </c>
      <c r="K2" s="2" vm="372">
        <f t="shared" ca="1" si="0"/>
        <v>370</v>
      </c>
      <c r="L2" s="2" vm="105">
        <f t="shared" ca="1" si="0"/>
        <v>765</v>
      </c>
      <c r="M2" s="2" vm="79">
        <f t="shared" ca="1" si="0"/>
        <v>276</v>
      </c>
      <c r="N2" s="2" vm="658">
        <f t="shared" ca="1" si="0"/>
        <v>169</v>
      </c>
      <c r="O2" s="2" vm="659">
        <f t="shared" ca="1" si="0"/>
        <v>153</v>
      </c>
      <c r="P2" s="2" vm="434">
        <f t="shared" ca="1" si="0"/>
        <v>179</v>
      </c>
      <c r="Q2" s="2" vm="64">
        <f t="shared" ca="1" si="0"/>
        <v>206</v>
      </c>
      <c r="R2" s="2" vm="73">
        <f t="shared" ca="1" si="0"/>
        <v>210</v>
      </c>
      <c r="S2" s="2" t="str">
        <f t="shared" ca="1" si="0"/>
        <v>Libur</v>
      </c>
      <c r="T2" s="2" vm="315">
        <f t="shared" ca="1" si="0"/>
        <v>350</v>
      </c>
      <c r="U2" s="2" vm="660">
        <f t="shared" ca="1" si="0"/>
        <v>465</v>
      </c>
      <c r="V2" s="2" vm="369">
        <f t="shared" ca="1" si="0"/>
        <v>490</v>
      </c>
      <c r="W2" s="2" vm="206">
        <f t="shared" ca="1" si="0"/>
        <v>500</v>
      </c>
      <c r="X2" s="2" vm="121">
        <f t="shared" ca="1" si="0"/>
        <v>650</v>
      </c>
      <c r="Y2" s="2" vm="295">
        <f t="shared" ca="1" si="0"/>
        <v>390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152507468360</v>
      </c>
      <c r="E4" s="2">
        <f>IFERROR(INDEX(E51:E500,MATCH($C$4,$C$51:$C$500,0)),"")</f>
        <v>123731130216</v>
      </c>
      <c r="H4" s="2">
        <f>IFERROR(SUM(D4:G4)*(4/MAX(1,COUNT(D4:G4))),"")</f>
        <v>552477197152</v>
      </c>
      <c r="I4" s="2">
        <f t="shared" ref="I4:Z4" si="1">IFERROR(INDEX(I51:I500,MATCH($C$4,$C$51:$C$500,0)),"")</f>
        <v>423517455955</v>
      </c>
      <c r="J4" s="2">
        <f t="shared" si="1"/>
        <v>333562949947</v>
      </c>
      <c r="K4" s="2">
        <f t="shared" si="1"/>
        <v>300596022300</v>
      </c>
      <c r="L4" s="2">
        <f t="shared" si="1"/>
        <v>285177566612</v>
      </c>
      <c r="M4" s="2">
        <f t="shared" si="1"/>
        <v>326794571097</v>
      </c>
      <c r="N4" s="2">
        <f t="shared" si="1"/>
        <v>318408499475</v>
      </c>
      <c r="O4" s="2">
        <f t="shared" si="1"/>
        <v>305224577860</v>
      </c>
      <c r="P4" s="2">
        <f t="shared" si="1"/>
        <v>300572751733</v>
      </c>
      <c r="Q4" s="2">
        <f t="shared" si="1"/>
        <v>344678666245</v>
      </c>
      <c r="R4" s="2">
        <f t="shared" si="1"/>
        <v>344361345265</v>
      </c>
      <c r="S4" s="2">
        <f t="shared" si="1"/>
        <v>428092732505</v>
      </c>
      <c r="T4" s="2">
        <f t="shared" si="1"/>
        <v>434747101600</v>
      </c>
      <c r="U4" s="2">
        <f t="shared" si="1"/>
        <v>358127545503</v>
      </c>
      <c r="V4" s="2">
        <f t="shared" si="1"/>
        <v>458197338824</v>
      </c>
      <c r="W4" s="2">
        <f t="shared" si="1"/>
        <v>406315784681</v>
      </c>
      <c r="X4" s="2">
        <f t="shared" si="1"/>
        <v>369366074883</v>
      </c>
      <c r="Y4" s="2">
        <f t="shared" si="1"/>
        <v>345575853364</v>
      </c>
      <c r="Z4" s="2">
        <f t="shared" si="1"/>
        <v>307804260789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2635085035</v>
      </c>
      <c r="E5" s="2">
        <f>IFERROR(INDEX(E51:E500,MATCH($C$5,$C$51:$C$500,0)),"")</f>
        <v>1135954955</v>
      </c>
      <c r="H5" s="2">
        <f>IFERROR(SUM(D5:G5)*(4/MAX(1,COUNT(D5:G5))),"")</f>
        <v>7542079980</v>
      </c>
      <c r="I5" s="2">
        <f t="shared" ref="I5:Z5" si="2">IFERROR(INDEX(I51:I500,MATCH($C$5,$C$51:$C$500,0)),"")</f>
        <v>662130634</v>
      </c>
      <c r="J5" s="2">
        <f t="shared" si="2"/>
        <v>171745031461</v>
      </c>
      <c r="K5" s="2">
        <f t="shared" si="2"/>
        <v>-9521948522</v>
      </c>
      <c r="L5" s="2">
        <f t="shared" si="2"/>
        <v>68210517542</v>
      </c>
      <c r="M5" s="2">
        <f t="shared" si="2"/>
        <v>777422848</v>
      </c>
      <c r="N5" s="2">
        <f t="shared" si="2"/>
        <v>-7263517567</v>
      </c>
      <c r="O5" s="2">
        <f t="shared" si="2"/>
        <v>666964491</v>
      </c>
      <c r="P5" s="2">
        <f t="shared" si="2"/>
        <v>1044578154</v>
      </c>
      <c r="Q5" s="2">
        <f t="shared" si="2"/>
        <v>-2394316519</v>
      </c>
      <c r="R5" s="2">
        <f t="shared" si="2"/>
        <v>-7936819834</v>
      </c>
      <c r="S5" s="2">
        <f t="shared" si="2"/>
        <v>-1929395640</v>
      </c>
      <c r="T5" s="2">
        <f t="shared" si="2"/>
        <v>6153251850</v>
      </c>
      <c r="U5" s="2">
        <f t="shared" si="2"/>
        <v>-1022684132</v>
      </c>
      <c r="V5" s="2">
        <f t="shared" si="2"/>
        <v>34424605088</v>
      </c>
      <c r="W5" s="2">
        <f t="shared" si="2"/>
        <v>25788968060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634752912755</v>
      </c>
      <c r="E6" s="2">
        <f>IFERROR(INDEX(E51:E500,MATCH($C$6,$C$51:$C$500,0)),"")</f>
        <v>632465357762</v>
      </c>
      <c r="H6" s="2">
        <f>IFERROR(INDEX(D6:G6,COUNT(D6:G6)),"")</f>
        <v>632465357762</v>
      </c>
      <c r="I6" s="2">
        <f t="shared" ref="I6:Z6" si="3">IFERROR(INDEX(I51:I500,MATCH($C$6,$C$51:$C$500,0)),"")</f>
        <v>631647196676</v>
      </c>
      <c r="J6" s="2">
        <f t="shared" si="3"/>
        <v>573655346070</v>
      </c>
      <c r="K6" s="2">
        <f t="shared" si="3"/>
        <v>401891124930</v>
      </c>
      <c r="L6" s="2">
        <f t="shared" si="3"/>
        <v>411385562228</v>
      </c>
      <c r="M6" s="2">
        <f t="shared" si="3"/>
        <v>343195928497</v>
      </c>
      <c r="N6" s="2">
        <f t="shared" si="3"/>
        <v>342418605477</v>
      </c>
      <c r="O6" s="2">
        <f t="shared" si="3"/>
        <v>368641525050</v>
      </c>
      <c r="P6" s="2">
        <f t="shared" si="3"/>
        <v>367973996780</v>
      </c>
      <c r="Q6" s="2">
        <f t="shared" si="3"/>
        <v>366731414004</v>
      </c>
      <c r="R6" s="2">
        <f t="shared" si="3"/>
        <v>369089199975</v>
      </c>
      <c r="S6" s="2">
        <f t="shared" si="3"/>
        <v>377026019809</v>
      </c>
      <c r="T6" s="2">
        <f t="shared" si="3"/>
        <v>383944578889</v>
      </c>
      <c r="U6" s="2">
        <f t="shared" si="3"/>
        <v>377791327039</v>
      </c>
      <c r="V6" s="2">
        <f t="shared" si="3"/>
        <v>385886711173</v>
      </c>
      <c r="W6" s="2">
        <f t="shared" si="3"/>
        <v>358429064718</v>
      </c>
      <c r="X6" s="2">
        <f t="shared" si="3"/>
        <v>337523576658</v>
      </c>
      <c r="Y6" s="2">
        <f t="shared" si="3"/>
        <v>316424409850</v>
      </c>
      <c r="Z6" s="2">
        <f t="shared" si="3"/>
        <v>303634641425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0.43</v>
      </c>
      <c r="E7" s="3">
        <f>IFERROR(INDEX(E51:E500,MATCH($C$7,$C$51:$C$500,0))/1000000000,"")</f>
        <v>0.43</v>
      </c>
      <c r="H7" s="3">
        <f>IFERROR(INDEX(D7:G7,COUNT(D7:G7)),"")</f>
        <v>0.43</v>
      </c>
      <c r="I7" s="3">
        <f t="shared" ref="I7:Z7" si="4">IFERROR(INDEX(I51:I500,MATCH($C$7,$C$51:$C$500,0))/1000000000,"")</f>
        <v>0.43</v>
      </c>
      <c r="J7" s="3">
        <f t="shared" si="4"/>
        <v>0.43</v>
      </c>
      <c r="K7" s="3">
        <f t="shared" si="4"/>
        <v>0.43</v>
      </c>
      <c r="L7" s="3">
        <f t="shared" si="4"/>
        <v>0.43</v>
      </c>
      <c r="M7" s="3">
        <f t="shared" si="4"/>
        <v>0.43</v>
      </c>
      <c r="N7" s="3">
        <f t="shared" si="4"/>
        <v>0.43</v>
      </c>
      <c r="O7" s="3">
        <f t="shared" si="4"/>
        <v>0.43</v>
      </c>
      <c r="P7" s="3">
        <f t="shared" si="4"/>
        <v>0.43</v>
      </c>
      <c r="Q7" s="3">
        <f t="shared" si="4"/>
        <v>0.43</v>
      </c>
      <c r="R7" s="3">
        <f t="shared" si="4"/>
        <v>0.43</v>
      </c>
      <c r="S7" s="3">
        <f t="shared" si="4"/>
        <v>0.43</v>
      </c>
      <c r="T7" s="3">
        <f t="shared" si="4"/>
        <v>0.43</v>
      </c>
      <c r="U7" s="3">
        <f t="shared" si="4"/>
        <v>0.43</v>
      </c>
      <c r="V7" s="3">
        <f t="shared" si="4"/>
        <v>0.43</v>
      </c>
      <c r="W7" s="3">
        <f t="shared" si="4"/>
        <v>0.43</v>
      </c>
      <c r="X7" s="3">
        <f t="shared" si="4"/>
        <v>0.43</v>
      </c>
      <c r="Y7" s="3">
        <f t="shared" si="4"/>
        <v>0.43</v>
      </c>
      <c r="Z7" s="3">
        <f t="shared" si="4"/>
        <v>0.43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Z8" si="5">IFERROR(INDEX(I51:I500,MATCH($C$8,$C$51:$C$500,0)),"")</f>
        <v>14000000000</v>
      </c>
      <c r="J8" s="2">
        <f t="shared" si="5"/>
        <v>3000000000</v>
      </c>
      <c r="K8" s="2">
        <f t="shared" si="5"/>
        <v>-27000000000</v>
      </c>
      <c r="L8" s="2">
        <f t="shared" si="5"/>
        <v>-82000000000</v>
      </c>
      <c r="M8" s="2">
        <f t="shared" si="5"/>
        <v>-12000000000</v>
      </c>
      <c r="N8" s="2">
        <f t="shared" si="5"/>
        <v>-24000000000</v>
      </c>
      <c r="O8" s="2">
        <f t="shared" si="5"/>
        <v>-8000000000</v>
      </c>
      <c r="P8" s="2">
        <f t="shared" si="5"/>
        <v>-9000000000</v>
      </c>
      <c r="Q8" s="2">
        <f t="shared" si="5"/>
        <v>-17000000000</v>
      </c>
      <c r="R8" s="2">
        <f t="shared" si="5"/>
        <v>-19000000000</v>
      </c>
      <c r="S8" s="2">
        <f t="shared" si="5"/>
        <v>-13000000000</v>
      </c>
      <c r="T8" s="2">
        <f t="shared" si="5"/>
        <v>-29000000000</v>
      </c>
      <c r="U8" s="2">
        <f t="shared" si="5"/>
        <v>-5000000000</v>
      </c>
      <c r="V8" s="2">
        <f t="shared" si="5"/>
        <v>-1000000000</v>
      </c>
      <c r="W8" s="2">
        <f t="shared" si="5"/>
        <v>-14000000000</v>
      </c>
      <c r="X8" s="2">
        <f t="shared" si="5"/>
        <v>-4000000000</v>
      </c>
      <c r="Y8" s="2">
        <f t="shared" si="5"/>
        <v>-8000000000</v>
      </c>
      <c r="Z8" s="2">
        <f t="shared" si="5"/>
        <v>19000000000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12.47</v>
      </c>
      <c r="E9" s="3">
        <f>IFERROR(INDEX(E51:E500,MATCH("Free cash flow per share (Quarter)",$C$51:$C$500,0)),"")</f>
        <v>4.1399999999999997</v>
      </c>
      <c r="H9" s="3">
        <f>IFERROR(INDEX(D9:G9,COUNT(D9:G9)),"")</f>
        <v>4.1399999999999997</v>
      </c>
      <c r="I9" s="3">
        <f t="shared" ref="I9:Z9" si="6">IFERROR(INDEX(I51:I500,MATCH($C$9,$C$51:$C$500,0)),"")</f>
        <v>33.799999999999997</v>
      </c>
      <c r="J9" s="3">
        <f t="shared" si="6"/>
        <v>7.12</v>
      </c>
      <c r="K9" s="3">
        <f t="shared" si="6"/>
        <v>-63.69</v>
      </c>
      <c r="L9" s="3">
        <f t="shared" si="6"/>
        <v>-192.3</v>
      </c>
      <c r="M9" s="3">
        <f t="shared" si="6"/>
        <v>-26.95</v>
      </c>
      <c r="N9" s="3">
        <f t="shared" si="6"/>
        <v>-56.79</v>
      </c>
      <c r="O9" s="3">
        <f t="shared" si="6"/>
        <v>-19.54</v>
      </c>
      <c r="P9" s="3">
        <f t="shared" si="6"/>
        <v>-22</v>
      </c>
      <c r="Q9" s="3">
        <f t="shared" si="6"/>
        <v>-40.17</v>
      </c>
      <c r="R9" s="3">
        <f t="shared" si="6"/>
        <v>-45.37</v>
      </c>
      <c r="S9" s="3">
        <f t="shared" si="6"/>
        <v>-31.54</v>
      </c>
      <c r="T9" s="3">
        <f t="shared" si="6"/>
        <v>-68.150000000000006</v>
      </c>
      <c r="U9" s="3">
        <f t="shared" si="6"/>
        <v>-10.96</v>
      </c>
      <c r="V9" s="3">
        <f t="shared" si="6"/>
        <v>-2.65</v>
      </c>
      <c r="W9" s="3">
        <f t="shared" si="6"/>
        <v>-33.82</v>
      </c>
      <c r="X9" s="3">
        <f t="shared" si="6"/>
        <v>-8.89</v>
      </c>
      <c r="Y9" s="3">
        <f t="shared" si="6"/>
        <v>-18.29</v>
      </c>
      <c r="Z9" s="3">
        <f t="shared" si="6"/>
        <v>44.4</v>
      </c>
    </row>
    <row r="10" spans="1:26" ht="15.5" x14ac:dyDescent="0.35">
      <c r="C10" t="s">
        <v>18</v>
      </c>
      <c r="D10" s="3">
        <f ca="1">IFERROR(IF(D9=0,"",D2/D9),"")</f>
        <v>34.482758620689651</v>
      </c>
      <c r="E10" s="3">
        <f ca="1">IFERROR(IF(E9=0,"",E2/E9),"")</f>
        <v>106.7632850241546</v>
      </c>
      <c r="I10" s="3">
        <f t="shared" ref="I10:Z10" ca="1" si="7">IFERROR(IF(I9=0,"",I2/I9),"")</f>
        <v>14.497041420118345</v>
      </c>
      <c r="J10" s="3">
        <f t="shared" ca="1" si="7"/>
        <v>42.977528089887642</v>
      </c>
      <c r="K10" s="3">
        <f t="shared" ca="1" si="7"/>
        <v>-5.8093892290783486</v>
      </c>
      <c r="L10" s="3">
        <f t="shared" ca="1" si="7"/>
        <v>-3.9781591263650542</v>
      </c>
      <c r="M10" s="3">
        <f t="shared" ca="1" si="7"/>
        <v>-10.241187384044528</v>
      </c>
      <c r="N10" s="3">
        <f t="shared" ca="1" si="7"/>
        <v>-2.9758760345131186</v>
      </c>
      <c r="O10" s="3">
        <f t="shared" ca="1" si="7"/>
        <v>-7.8300921187308088</v>
      </c>
      <c r="P10" s="3">
        <f t="shared" ca="1" si="7"/>
        <v>-8.1363636363636367</v>
      </c>
      <c r="Q10" s="3">
        <f t="shared" ca="1" si="7"/>
        <v>-5.1282051282051277</v>
      </c>
      <c r="R10" s="3">
        <f t="shared" ca="1" si="7"/>
        <v>-4.6286092131364338</v>
      </c>
      <c r="S10" s="3" t="str">
        <f t="shared" ca="1" si="7"/>
        <v/>
      </c>
      <c r="T10" s="3">
        <f t="shared" ca="1" si="7"/>
        <v>-5.1357300073367567</v>
      </c>
      <c r="U10" s="3">
        <f t="shared" ca="1" si="7"/>
        <v>-42.427007299270066</v>
      </c>
      <c r="V10" s="3">
        <f t="shared" ca="1" si="7"/>
        <v>-184.90566037735849</v>
      </c>
      <c r="W10" s="3">
        <f t="shared" ca="1" si="7"/>
        <v>-14.78415138971023</v>
      </c>
      <c r="X10" s="3">
        <f t="shared" ca="1" si="7"/>
        <v>-73.115860517435323</v>
      </c>
      <c r="Y10" s="3">
        <f t="shared" ca="1" si="7"/>
        <v>-21.323127392017497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171508230988</v>
      </c>
      <c r="E11" s="2">
        <f>IFERROR(INDEX(E51:E500,MATCH($C$11,$C$51:$C$500,0)),"")</f>
        <v>172250367766</v>
      </c>
      <c r="H11" s="2">
        <f>IFERROR(INDEX(D11:G11,COUNT(D11:G11)),"")</f>
        <v>172250367766</v>
      </c>
      <c r="I11" s="2">
        <f t="shared" ref="I11:Z11" si="8">IFERROR(INDEX(I51:I500,MATCH($C$11,$C$51:$C$500,0)),"")</f>
        <v>175039164264</v>
      </c>
      <c r="J11" s="2">
        <f t="shared" si="8"/>
        <v>119278865202</v>
      </c>
      <c r="K11" s="2">
        <f t="shared" si="8"/>
        <v>122637631147</v>
      </c>
      <c r="L11" s="2">
        <f t="shared" si="8"/>
        <v>177143354144</v>
      </c>
      <c r="M11" s="2">
        <f t="shared" si="8"/>
        <v>8693405081</v>
      </c>
      <c r="N11" s="2">
        <f t="shared" si="8"/>
        <v>11695694524</v>
      </c>
      <c r="O11" s="2">
        <f t="shared" si="8"/>
        <v>10099505476</v>
      </c>
      <c r="P11" s="2">
        <f t="shared" si="8"/>
        <v>16003117023</v>
      </c>
      <c r="Q11" s="2">
        <f t="shared" si="8"/>
        <v>22853543946</v>
      </c>
      <c r="R11" s="2">
        <f t="shared" si="8"/>
        <v>24376706961</v>
      </c>
      <c r="S11" s="2">
        <f t="shared" si="8"/>
        <v>36273186840</v>
      </c>
      <c r="T11" s="2">
        <f t="shared" si="8"/>
        <v>36038513893</v>
      </c>
      <c r="U11" s="2">
        <f t="shared" si="8"/>
        <v>55331076348</v>
      </c>
      <c r="V11" s="2">
        <f t="shared" si="8"/>
        <v>59560929387</v>
      </c>
      <c r="W11" s="2">
        <f t="shared" si="8"/>
        <v>63710521871</v>
      </c>
      <c r="X11" s="2">
        <f t="shared" si="8"/>
        <v>80968763439</v>
      </c>
      <c r="Y11" s="2">
        <f t="shared" si="8"/>
        <v>85948772404</v>
      </c>
      <c r="Z11" s="2">
        <f t="shared" si="8"/>
        <v>98290268357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-52000000000</v>
      </c>
      <c r="E12" s="2">
        <f>IFERROR(INDEX(E51:E500,MATCH("Net Debt (Quarter)",$C$51:$C$500,0)),"")</f>
        <v>-49000000000</v>
      </c>
      <c r="H12" s="2">
        <f>IFERROR(INDEX(D12:G12,COUNT(D12:G12)),"")</f>
        <v>-49000000000</v>
      </c>
      <c r="I12" s="2">
        <f t="shared" ref="I12:Z12" si="9">IFERROR(INDEX(I51:I500,MATCH($C$12,$C$51:$C$500,0)),"")</f>
        <v>-48000000000</v>
      </c>
      <c r="J12" s="2">
        <f t="shared" si="9"/>
        <v>16000000000</v>
      </c>
      <c r="K12" s="2">
        <f t="shared" si="9"/>
        <v>18000000000</v>
      </c>
      <c r="L12" s="2">
        <f t="shared" si="9"/>
        <v>-7000000000</v>
      </c>
      <c r="M12" s="2">
        <f t="shared" si="9"/>
        <v>109000000000</v>
      </c>
      <c r="N12" s="2">
        <f t="shared" si="9"/>
        <v>99000000000</v>
      </c>
      <c r="O12" s="2">
        <f t="shared" si="9"/>
        <v>75000000000</v>
      </c>
      <c r="P12" s="2">
        <f t="shared" si="9"/>
        <v>59000000000</v>
      </c>
      <c r="Q12" s="2">
        <f t="shared" si="9"/>
        <v>45000000000</v>
      </c>
      <c r="R12" s="2">
        <f t="shared" si="9"/>
        <v>27000000000</v>
      </c>
      <c r="S12" s="2">
        <f t="shared" si="9"/>
        <v>10000000000</v>
      </c>
      <c r="T12" s="2">
        <f t="shared" si="9"/>
        <v>-4000000000</v>
      </c>
      <c r="U12" s="2">
        <f t="shared" si="9"/>
        <v>-45000000000</v>
      </c>
      <c r="V12" s="2">
        <f t="shared" si="9"/>
        <v>-51000000000</v>
      </c>
      <c r="W12" s="2">
        <f t="shared" si="9"/>
        <v>-59000000000</v>
      </c>
      <c r="X12" s="2">
        <f t="shared" si="9"/>
        <v>-76000000000</v>
      </c>
      <c r="Y12" s="2">
        <f t="shared" si="9"/>
        <v>-81000000000</v>
      </c>
      <c r="Z12" s="2">
        <f t="shared" si="9"/>
        <v>-94000000000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120000000000</v>
      </c>
      <c r="E13" s="2">
        <f>IFERROR(INDEX(E51:E500,MATCH("Total Debt (Quarter)",$C$51:$C$500,0)),"")</f>
        <v>123000000000</v>
      </c>
      <c r="H13" s="2">
        <f>IFERROR(INDEX(D13:G13,COUNT(D13:G13)),"")</f>
        <v>123000000000</v>
      </c>
      <c r="I13" s="2">
        <f t="shared" ref="I13:Z13" si="10">IFERROR(INDEX(I51:I500,MATCH($C$13,$C$51:$C$500,0)),"")</f>
        <v>127000000000</v>
      </c>
      <c r="J13" s="2">
        <f t="shared" si="10"/>
        <v>135000000000</v>
      </c>
      <c r="K13" s="2">
        <f t="shared" si="10"/>
        <v>141000000000</v>
      </c>
      <c r="L13" s="2">
        <f t="shared" si="10"/>
        <v>170000000000</v>
      </c>
      <c r="M13" s="2">
        <f t="shared" si="10"/>
        <v>118000000000</v>
      </c>
      <c r="N13" s="2">
        <f t="shared" si="10"/>
        <v>111000000000</v>
      </c>
      <c r="O13" s="2">
        <f t="shared" si="10"/>
        <v>85000000000</v>
      </c>
      <c r="P13" s="2">
        <f t="shared" si="10"/>
        <v>75000000000</v>
      </c>
      <c r="Q13" s="2">
        <f t="shared" si="10"/>
        <v>68000000000</v>
      </c>
      <c r="R13" s="2">
        <f t="shared" si="10"/>
        <v>51000000000</v>
      </c>
      <c r="S13" s="2">
        <f t="shared" si="10"/>
        <v>46000000000</v>
      </c>
      <c r="T13" s="2">
        <f t="shared" si="10"/>
        <v>32000000000</v>
      </c>
      <c r="U13" s="2">
        <f t="shared" si="10"/>
        <v>10000000000</v>
      </c>
      <c r="V13" s="2">
        <f t="shared" si="10"/>
        <v>9000000000</v>
      </c>
      <c r="W13" s="2">
        <f t="shared" si="10"/>
        <v>5000000000</v>
      </c>
      <c r="X13" s="2">
        <f t="shared" si="10"/>
        <v>5000000000</v>
      </c>
      <c r="Y13" s="2">
        <f t="shared" si="10"/>
        <v>5000000000</v>
      </c>
      <c r="Z13" s="2">
        <f t="shared" si="10"/>
        <v>4000000000</v>
      </c>
    </row>
    <row r="14" spans="1:26" ht="15.5" x14ac:dyDescent="0.35">
      <c r="C14" t="s">
        <v>27</v>
      </c>
      <c r="D14" s="2">
        <f>IFERROR(INDEX(D51:D500,MATCH($C$14,$C$51:$C$500,0)),"")</f>
        <v>-3390138634</v>
      </c>
      <c r="E14" s="2">
        <f>IFERROR(INDEX(E51:E500,MATCH($C$14,$C$51:$C$500,0)),"")</f>
        <v>-3371076884</v>
      </c>
      <c r="H14" s="2">
        <f>IFERROR(SUM(D14:G14)*(4/MAX(1,COUNT(D14:G14))),"")</f>
        <v>-13522431036</v>
      </c>
      <c r="I14" s="2">
        <f t="shared" ref="I14:Z14" si="11">IFERROR(INDEX(I51:I500,MATCH($C$14,$C$51:$C$500,0)),"")</f>
        <v>-13624752467</v>
      </c>
      <c r="J14" s="2">
        <f t="shared" si="11"/>
        <v>-13685523227</v>
      </c>
      <c r="K14" s="2">
        <f t="shared" si="11"/>
        <v>-13866470900</v>
      </c>
      <c r="L14" s="2">
        <f t="shared" si="11"/>
        <v>-11732865228</v>
      </c>
      <c r="M14" s="2">
        <f t="shared" si="11"/>
        <v>-8179109877</v>
      </c>
      <c r="N14" s="2">
        <f t="shared" si="11"/>
        <v>-6602688536</v>
      </c>
      <c r="O14" s="2">
        <f t="shared" si="11"/>
        <v>-6810180321</v>
      </c>
      <c r="P14" s="2">
        <f t="shared" si="11"/>
        <v>-6507057142</v>
      </c>
      <c r="Q14" s="2">
        <f t="shared" si="11"/>
        <v>-5568603458</v>
      </c>
      <c r="R14" s="2">
        <f t="shared" si="11"/>
        <v>-4747208360</v>
      </c>
      <c r="S14" s="2">
        <f t="shared" si="11"/>
        <v>-3665411293</v>
      </c>
      <c r="T14" s="2">
        <f t="shared" si="11"/>
        <v>-2688038171</v>
      </c>
      <c r="U14" s="2">
        <f t="shared" si="11"/>
        <v>-1558774630</v>
      </c>
      <c r="V14" s="2">
        <f t="shared" si="11"/>
        <v>-1125164969</v>
      </c>
      <c r="W14" s="2">
        <f t="shared" si="11"/>
        <v>-775812926</v>
      </c>
      <c r="X14" s="2">
        <f t="shared" si="11"/>
        <v>-825988342</v>
      </c>
      <c r="Y14" s="2">
        <f t="shared" si="11"/>
        <v>-1042804327</v>
      </c>
      <c r="Z14" s="2">
        <f t="shared" si="11"/>
        <v>-1058570825</v>
      </c>
    </row>
    <row r="15" spans="1:26" ht="15.5" x14ac:dyDescent="0.35">
      <c r="C15" t="s">
        <v>28</v>
      </c>
      <c r="D15" s="2">
        <f>IFERROR(INDEX(D51:D500,MATCH($C$15,$C$51:$C$500,0)),"")</f>
        <v>-1385965302</v>
      </c>
      <c r="E15" s="2">
        <f>IFERROR(INDEX(E51:E500,MATCH($C$15,$C$51:$C$500,0)),"")</f>
        <v>-982681699</v>
      </c>
      <c r="H15" s="2">
        <f>IFERROR(SUM(D15:G15)*(4/MAX(1,COUNT(D15:G15))),"")</f>
        <v>-4737294002</v>
      </c>
      <c r="I15" s="2">
        <f t="shared" ref="I15:Z15" si="12">IFERROR(INDEX(I51:I500,MATCH($C$15,$C$51:$C$500,0)),"")</f>
        <v>-1535459841</v>
      </c>
      <c r="J15" s="2">
        <f t="shared" si="12"/>
        <v>-6362967444</v>
      </c>
      <c r="K15" s="2">
        <f t="shared" si="12"/>
        <v>-917693284</v>
      </c>
      <c r="L15" s="2">
        <f t="shared" si="12"/>
        <v>18374486159</v>
      </c>
      <c r="M15" s="2">
        <f t="shared" si="12"/>
        <v>-7231151818</v>
      </c>
      <c r="N15" s="2">
        <f t="shared" si="12"/>
        <v>-12945883164</v>
      </c>
      <c r="O15" s="2">
        <f t="shared" si="12"/>
        <v>-2297701551</v>
      </c>
      <c r="P15" s="2">
        <f t="shared" si="12"/>
        <v>-4133577032</v>
      </c>
      <c r="Q15" s="2">
        <f t="shared" si="12"/>
        <v>72238875</v>
      </c>
      <c r="R15" s="2">
        <f t="shared" si="12"/>
        <v>-1467163793</v>
      </c>
      <c r="S15" s="2">
        <f t="shared" si="12"/>
        <v>-1209986118</v>
      </c>
      <c r="T15" s="2">
        <f t="shared" si="12"/>
        <v>-2669010262</v>
      </c>
      <c r="U15" s="2">
        <f t="shared" si="12"/>
        <v>3317078415</v>
      </c>
      <c r="V15" s="2">
        <f t="shared" si="12"/>
        <v>-11800792356</v>
      </c>
      <c r="W15" s="2">
        <f t="shared" si="12"/>
        <v>-8852034249</v>
      </c>
      <c r="X15" s="2">
        <f t="shared" si="12"/>
        <v>-8545341987</v>
      </c>
      <c r="Y15" s="2">
        <f t="shared" si="12"/>
        <v>-7852244237</v>
      </c>
      <c r="Z15" s="2">
        <f t="shared" si="12"/>
        <v>-9551833688</v>
      </c>
    </row>
    <row r="16" spans="1:26" ht="15.5" x14ac:dyDescent="0.35">
      <c r="C16" t="s">
        <v>29</v>
      </c>
      <c r="D16" s="2">
        <f>IFERROR(INDEX(D51:D500,MATCH($C$16,$C$51:$C$500,0)),"")</f>
        <v>3730972770</v>
      </c>
      <c r="E16" s="2">
        <f>IFERROR(INDEX(E51:E500,MATCH($C$16,$C$51:$C$500,0)),"")</f>
        <v>1783730729</v>
      </c>
      <c r="H16" s="2">
        <f>IFERROR(SUM(D16:G16)*(4/MAX(1,COUNT(D16:G16))),"")</f>
        <v>11029406998</v>
      </c>
      <c r="I16" s="2">
        <f t="shared" ref="I16:Z16" si="13">IFERROR(INDEX(I51:I500,MATCH($C$16,$C$51:$C$500,0)),"")</f>
        <v>1831056897</v>
      </c>
      <c r="J16" s="2">
        <f t="shared" si="13"/>
        <v>1243740186</v>
      </c>
      <c r="K16" s="2">
        <f t="shared" si="13"/>
        <v>-13195362273</v>
      </c>
      <c r="L16" s="2">
        <f t="shared" si="13"/>
        <v>49437547978</v>
      </c>
      <c r="M16" s="2">
        <f t="shared" si="13"/>
        <v>7588661369</v>
      </c>
      <c r="N16" s="2">
        <f t="shared" si="13"/>
        <v>6179163273</v>
      </c>
      <c r="O16" s="2">
        <f t="shared" si="13"/>
        <v>2429538219</v>
      </c>
      <c r="P16" s="2">
        <f t="shared" si="13"/>
        <v>1877100535</v>
      </c>
      <c r="Q16" s="2">
        <f t="shared" si="13"/>
        <v>-1355570984</v>
      </c>
      <c r="R16" s="2">
        <f t="shared" si="13"/>
        <v>-4082301885</v>
      </c>
      <c r="S16" s="2">
        <f t="shared" si="13"/>
        <v>2255976429</v>
      </c>
      <c r="T16" s="2">
        <f t="shared" si="13"/>
        <v>10040984104</v>
      </c>
      <c r="U16" s="2">
        <f t="shared" si="13"/>
        <v>-10017451491</v>
      </c>
      <c r="V16" s="2">
        <f t="shared" si="13"/>
        <v>42552200238</v>
      </c>
      <c r="W16" s="2">
        <f t="shared" si="13"/>
        <v>36719868781</v>
      </c>
      <c r="X16" s="2">
        <f t="shared" si="13"/>
        <v>32964138917</v>
      </c>
      <c r="Y16" s="2">
        <f t="shared" si="13"/>
        <v>28869090957</v>
      </c>
      <c r="Z16" s="2">
        <f t="shared" si="13"/>
        <v>31841901395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184900000000</v>
      </c>
      <c r="E20" s="2">
        <f ca="1">IFERROR(E21*E2,"")</f>
        <v>190060000000</v>
      </c>
      <c r="H20" s="2">
        <f t="shared" ref="H20:Z20" ca="1" si="14">IFERROR(H21*H2,"")</f>
        <v>190060000000</v>
      </c>
      <c r="I20" s="2">
        <f t="shared" ca="1" si="14"/>
        <v>210700000000</v>
      </c>
      <c r="J20" s="2">
        <f t="shared" ca="1" si="14"/>
        <v>131580000000</v>
      </c>
      <c r="K20" s="2">
        <f t="shared" ca="1" si="14"/>
        <v>159100000000</v>
      </c>
      <c r="L20" s="2">
        <f t="shared" ca="1" si="14"/>
        <v>328950000000</v>
      </c>
      <c r="M20" s="2">
        <f t="shared" ca="1" si="14"/>
        <v>118680000000</v>
      </c>
      <c r="N20" s="2">
        <f t="shared" ca="1" si="14"/>
        <v>72670000000</v>
      </c>
      <c r="O20" s="2">
        <f t="shared" ca="1" si="14"/>
        <v>65790000000</v>
      </c>
      <c r="P20" s="2">
        <f t="shared" ca="1" si="14"/>
        <v>76970000000</v>
      </c>
      <c r="Q20" s="2">
        <f t="shared" ca="1" si="14"/>
        <v>88580000000</v>
      </c>
      <c r="R20" s="2">
        <f t="shared" ca="1" si="14"/>
        <v>90300000000</v>
      </c>
      <c r="S20" s="2" t="str">
        <f t="shared" ca="1" si="14"/>
        <v/>
      </c>
      <c r="T20" s="2">
        <f t="shared" ca="1" si="14"/>
        <v>150500000000</v>
      </c>
      <c r="U20" s="2">
        <f t="shared" ca="1" si="14"/>
        <v>199950000000</v>
      </c>
      <c r="V20" s="2">
        <f t="shared" ca="1" si="14"/>
        <v>210700000000</v>
      </c>
      <c r="W20" s="2">
        <f t="shared" ca="1" si="14"/>
        <v>215000000000</v>
      </c>
      <c r="X20" s="2">
        <f t="shared" ca="1" si="14"/>
        <v>279500000000</v>
      </c>
      <c r="Y20" s="2">
        <f t="shared" ca="1" si="14"/>
        <v>167700000000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430000000</v>
      </c>
      <c r="E21" s="2">
        <f>IFERROR(INDEX(E51:E500,MATCH($C$7,$C$51:$C$500,0)),"")</f>
        <v>430000000</v>
      </c>
      <c r="H21" s="2">
        <f>IFERROR(INDEX(D21:G21,COUNT(D21:G21)),"")</f>
        <v>430000000</v>
      </c>
      <c r="I21" s="2">
        <f t="shared" ref="I21:Z21" si="15">IFERROR(INDEX(I51:I500,MATCH($C$7,$C$51:$C$500,0)),"")</f>
        <v>430000000</v>
      </c>
      <c r="J21" s="2">
        <f t="shared" si="15"/>
        <v>430000000</v>
      </c>
      <c r="K21" s="2">
        <f t="shared" si="15"/>
        <v>430000000</v>
      </c>
      <c r="L21" s="2">
        <f t="shared" si="15"/>
        <v>430000000</v>
      </c>
      <c r="M21" s="2">
        <f t="shared" si="15"/>
        <v>430000000</v>
      </c>
      <c r="N21" s="2">
        <f t="shared" si="15"/>
        <v>430000000</v>
      </c>
      <c r="O21" s="2">
        <f t="shared" si="15"/>
        <v>430000000</v>
      </c>
      <c r="P21" s="2">
        <f t="shared" si="15"/>
        <v>430000000</v>
      </c>
      <c r="Q21" s="2">
        <f t="shared" si="15"/>
        <v>430000000</v>
      </c>
      <c r="R21" s="2">
        <f t="shared" si="15"/>
        <v>430000000</v>
      </c>
      <c r="S21" s="2">
        <f t="shared" si="15"/>
        <v>430000000</v>
      </c>
      <c r="T21" s="2">
        <f t="shared" si="15"/>
        <v>430000000</v>
      </c>
      <c r="U21" s="2">
        <f t="shared" si="15"/>
        <v>430000000</v>
      </c>
      <c r="V21" s="2">
        <f t="shared" si="15"/>
        <v>430000000</v>
      </c>
      <c r="W21" s="2">
        <f t="shared" si="15"/>
        <v>430000000</v>
      </c>
      <c r="X21" s="2">
        <f t="shared" si="15"/>
        <v>430000000</v>
      </c>
      <c r="Y21" s="2">
        <f t="shared" si="15"/>
        <v>430000000</v>
      </c>
      <c r="Z21" s="2">
        <f t="shared" si="15"/>
        <v>430000000</v>
      </c>
    </row>
    <row r="23" spans="1:26" ht="15.5" x14ac:dyDescent="0.35">
      <c r="B23" t="s">
        <v>54</v>
      </c>
      <c r="C23" t="s">
        <v>55</v>
      </c>
      <c r="D23" s="3">
        <f>IFERROR(D5/D6*100,"")</f>
        <v>0.41513555622187148</v>
      </c>
      <c r="E23" s="3">
        <f>IFERROR(E5/E6*100,"")</f>
        <v>0.17960745850486023</v>
      </c>
      <c r="H23" s="3">
        <f t="shared" ref="H23:Z23" si="16">IFERROR(H5/H6*100,"")</f>
        <v>1.1924890252784603</v>
      </c>
      <c r="I23" s="3">
        <f t="shared" si="16"/>
        <v>0.10482602273617567</v>
      </c>
      <c r="J23" s="3">
        <f t="shared" si="16"/>
        <v>29.93871366101466</v>
      </c>
      <c r="K23" s="3">
        <f t="shared" si="16"/>
        <v>-2.369285592872572</v>
      </c>
      <c r="L23" s="3">
        <f t="shared" si="16"/>
        <v>16.580678517880521</v>
      </c>
      <c r="M23" s="3">
        <f t="shared" si="16"/>
        <v>0.22652449619803569</v>
      </c>
      <c r="N23" s="3">
        <f t="shared" si="16"/>
        <v>-2.1212391648174869</v>
      </c>
      <c r="O23" s="3">
        <f t="shared" si="16"/>
        <v>0.18092494894858563</v>
      </c>
      <c r="P23" s="3">
        <f t="shared" si="16"/>
        <v>0.28387281795472091</v>
      </c>
      <c r="Q23" s="3">
        <f t="shared" si="16"/>
        <v>-0.65288012631879</v>
      </c>
      <c r="R23" s="3">
        <f t="shared" si="16"/>
        <v>-2.1503798633331983</v>
      </c>
      <c r="S23" s="3">
        <f t="shared" si="16"/>
        <v>-0.5117407124785246</v>
      </c>
      <c r="T23" s="3">
        <f t="shared" si="16"/>
        <v>1.6026406383456013</v>
      </c>
      <c r="U23" s="3">
        <f t="shared" si="16"/>
        <v>-0.27070079665815799</v>
      </c>
      <c r="V23" s="3">
        <f t="shared" si="16"/>
        <v>8.9209097103545574</v>
      </c>
      <c r="W23" s="3">
        <f t="shared" si="16"/>
        <v>7.1949991221526339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0.31687382295055277</v>
      </c>
      <c r="E24" s="4">
        <f>IFERROR(_xlfn.RRI(5,J23,E23),"")</f>
        <v>-0.64056675299652333</v>
      </c>
      <c r="H24" s="4">
        <f t="shared" ref="H24:Z24" si="17">IFERROR(_xlfn.RRI(5,M23,H23),"")</f>
        <v>0.39401627305094911</v>
      </c>
      <c r="I24" s="4" t="str">
        <f t="shared" si="17"/>
        <v/>
      </c>
      <c r="J24" s="4">
        <f t="shared" si="17"/>
        <v>1.7780939940604128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0.32894783355606605</v>
      </c>
      <c r="O24" s="4">
        <f t="shared" si="17"/>
        <v>-0.35355368886473559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6.29</v>
      </c>
      <c r="E25" s="3">
        <f>IFERROR(INDEX(E51:E500,MATCH($A$25,$C$51:$C$500,0)),"")</f>
        <v>2.61</v>
      </c>
      <c r="H25" s="3">
        <f>IFERROR(INDEX(D25:G25,COUNT(D25:G25)),"")</f>
        <v>2.61</v>
      </c>
      <c r="I25" s="3">
        <f t="shared" ref="I25:Z25" si="18">IFERROR(INDEX(I51:I500,MATCH($C$25,$C$51:$C$500,0)),"")</f>
        <v>0.97</v>
      </c>
      <c r="J25" s="3">
        <f t="shared" si="18"/>
        <v>-11.97</v>
      </c>
      <c r="K25" s="3">
        <f t="shared" si="18"/>
        <v>-33.04</v>
      </c>
      <c r="L25" s="3">
        <f t="shared" si="18"/>
        <v>158.49</v>
      </c>
      <c r="M25" s="3">
        <f t="shared" si="18"/>
        <v>0.84</v>
      </c>
      <c r="N25" s="3">
        <f t="shared" si="18"/>
        <v>-15.81</v>
      </c>
      <c r="O25" s="3">
        <f t="shared" si="18"/>
        <v>0.31</v>
      </c>
      <c r="P25" s="3">
        <f t="shared" si="18"/>
        <v>-5.27</v>
      </c>
      <c r="Q25" s="3">
        <f t="shared" si="18"/>
        <v>-3.08</v>
      </c>
      <c r="R25" s="3">
        <f t="shared" si="18"/>
        <v>-12.97</v>
      </c>
      <c r="S25" s="3">
        <f t="shared" si="18"/>
        <v>2.44</v>
      </c>
      <c r="T25" s="3">
        <f t="shared" si="18"/>
        <v>17.22</v>
      </c>
      <c r="U25" s="3">
        <f t="shared" si="18"/>
        <v>-15.66</v>
      </c>
      <c r="V25" s="3">
        <f t="shared" si="18"/>
        <v>71.849999999999994</v>
      </c>
      <c r="W25" s="3">
        <f t="shared" si="18"/>
        <v>65.11</v>
      </c>
      <c r="X25" s="3">
        <f t="shared" si="18"/>
        <v>57.05</v>
      </c>
      <c r="Y25" s="3">
        <f t="shared" si="18"/>
        <v>49.1</v>
      </c>
      <c r="Z25" s="3">
        <f t="shared" si="18"/>
        <v>52.08</v>
      </c>
    </row>
    <row r="26" spans="1:26" ht="15.5" x14ac:dyDescent="0.35">
      <c r="C26" t="s">
        <v>59</v>
      </c>
      <c r="D26" s="4">
        <f>IFERROR(_xlfn.RRI(5,I25,D25),"")</f>
        <v>0.45336863079099254</v>
      </c>
      <c r="E26" s="4" t="str">
        <f>IFERROR(_xlfn.RRI(5,J25,E25),"")</f>
        <v/>
      </c>
      <c r="H26" s="4">
        <f t="shared" ref="H26:Z26" si="19">IFERROR(_xlfn.RRI(5,M25,H25),"")</f>
        <v>0.25450455995462939</v>
      </c>
      <c r="I26" s="4" t="str">
        <f t="shared" si="19"/>
        <v/>
      </c>
      <c r="J26" s="4" t="str">
        <f t="shared" si="19"/>
        <v/>
      </c>
      <c r="K26" s="4">
        <f t="shared" si="19"/>
        <v>0.44359671355220409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-0.55221895106951835</v>
      </c>
      <c r="P26" s="4">
        <f t="shared" si="19"/>
        <v>-0.19572647754625894</v>
      </c>
      <c r="Q26" s="4" t="str">
        <f t="shared" si="19"/>
        <v/>
      </c>
      <c r="R26" s="4" t="str">
        <f t="shared" si="19"/>
        <v/>
      </c>
      <c r="S26" s="4">
        <f t="shared" si="19"/>
        <v>-0.46761374369634712</v>
      </c>
      <c r="T26" s="4">
        <f t="shared" si="19"/>
        <v>-0.18905699693702993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354.66853106976743</v>
      </c>
      <c r="E27" s="3">
        <f>IFERROR(E4/E21,"")</f>
        <v>287.74681445581393</v>
      </c>
      <c r="H27" s="3">
        <f t="shared" ref="H27:Z27" si="20">IFERROR(H4/H21,"")</f>
        <v>1284.8306910511628</v>
      </c>
      <c r="I27" s="3">
        <f t="shared" si="20"/>
        <v>984.92431617441855</v>
      </c>
      <c r="J27" s="3">
        <f t="shared" si="20"/>
        <v>775.72779057441858</v>
      </c>
      <c r="K27" s="3">
        <f t="shared" si="20"/>
        <v>699.06051697674422</v>
      </c>
      <c r="L27" s="3">
        <f t="shared" si="20"/>
        <v>663.20364328372091</v>
      </c>
      <c r="M27" s="3">
        <f t="shared" si="20"/>
        <v>759.98737464418605</v>
      </c>
      <c r="N27" s="3">
        <f t="shared" si="20"/>
        <v>740.48488250000003</v>
      </c>
      <c r="O27" s="3">
        <f t="shared" si="20"/>
        <v>709.82459967441855</v>
      </c>
      <c r="P27" s="3">
        <f t="shared" si="20"/>
        <v>699.00639937906976</v>
      </c>
      <c r="Q27" s="3">
        <f t="shared" si="20"/>
        <v>801.5782935930232</v>
      </c>
      <c r="R27" s="3">
        <f t="shared" si="20"/>
        <v>800.8403378255814</v>
      </c>
      <c r="S27" s="3">
        <f t="shared" si="20"/>
        <v>995.56449419767443</v>
      </c>
      <c r="T27" s="3">
        <f t="shared" si="20"/>
        <v>1011.0397711627907</v>
      </c>
      <c r="U27" s="3">
        <f t="shared" si="20"/>
        <v>832.8547569837209</v>
      </c>
      <c r="V27" s="3">
        <f t="shared" si="20"/>
        <v>1065.5752065674419</v>
      </c>
      <c r="W27" s="3">
        <f t="shared" si="20"/>
        <v>944.92042949069764</v>
      </c>
      <c r="X27" s="3">
        <f t="shared" si="20"/>
        <v>858.99087182093024</v>
      </c>
      <c r="Y27" s="3">
        <f t="shared" si="20"/>
        <v>803.6647752651163</v>
      </c>
      <c r="Z27" s="3">
        <f t="shared" si="20"/>
        <v>715.82386229999997</v>
      </c>
    </row>
    <row r="28" spans="1:26" ht="15.5" x14ac:dyDescent="0.35">
      <c r="C28" t="s">
        <v>61</v>
      </c>
      <c r="D28" s="4">
        <f>IFERROR(_xlfn.RRI(5,I27,D27),"")</f>
        <v>-0.1847628551340329</v>
      </c>
      <c r="E28" s="4">
        <f>IFERROR(_xlfn.RRI(5,J27,E27),"")</f>
        <v>-0.17991241976097971</v>
      </c>
      <c r="H28" s="4">
        <f t="shared" ref="H28:Z28" si="21">IFERROR(_xlfn.RRI(5,M27,H27),"")</f>
        <v>0.11072847292061261</v>
      </c>
      <c r="I28" s="4">
        <f t="shared" si="21"/>
        <v>5.8710773761516233E-2</v>
      </c>
      <c r="J28" s="4">
        <f t="shared" si="21"/>
        <v>1.7915343760569025E-2</v>
      </c>
      <c r="K28" s="4">
        <f t="shared" si="21"/>
        <v>1.5483669926430466E-5</v>
      </c>
      <c r="L28" s="4">
        <f t="shared" si="21"/>
        <v>-3.7190889644657665E-2</v>
      </c>
      <c r="M28" s="4">
        <f t="shared" si="21"/>
        <v>-1.0417315531073834E-2</v>
      </c>
      <c r="N28" s="4">
        <f t="shared" si="21"/>
        <v>-5.7482637218147503E-2</v>
      </c>
      <c r="O28" s="4">
        <f t="shared" si="21"/>
        <v>-6.8299000705504986E-2</v>
      </c>
      <c r="P28" s="4">
        <f t="shared" si="21"/>
        <v>-3.4433085208366077E-2</v>
      </c>
      <c r="Q28" s="4">
        <f t="shared" si="21"/>
        <v>-5.534686923168497E-2</v>
      </c>
      <c r="R28" s="4">
        <f t="shared" si="21"/>
        <v>-3.254641050385032E-2</v>
      </c>
      <c r="S28" s="4">
        <f t="shared" si="21"/>
        <v>2.9950066917882268E-2</v>
      </c>
      <c r="T28" s="4">
        <f t="shared" si="21"/>
        <v>4.6980664433742936E-2</v>
      </c>
      <c r="U28" s="4">
        <f t="shared" si="21"/>
        <v>3.0748282411765082E-2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1.6907216494845361</v>
      </c>
      <c r="I29" s="4">
        <f t="shared" si="22"/>
        <v>-1.0810359231411864</v>
      </c>
      <c r="J29" s="4">
        <f t="shared" si="22"/>
        <v>-0.63771186440677974</v>
      </c>
      <c r="K29" s="4">
        <f t="shared" si="22"/>
        <v>-1.2084674111931351</v>
      </c>
      <c r="L29" s="4">
        <f t="shared" si="22"/>
        <v>187.67857142857144</v>
      </c>
      <c r="M29" s="4">
        <f t="shared" si="22"/>
        <v>-1.0531309297912714</v>
      </c>
      <c r="N29" s="4">
        <f t="shared" si="22"/>
        <v>-52.000000000000007</v>
      </c>
      <c r="O29" s="4">
        <f t="shared" si="22"/>
        <v>-1.0588235294117647</v>
      </c>
      <c r="P29" s="4">
        <f t="shared" si="22"/>
        <v>0.71103896103896091</v>
      </c>
      <c r="Q29" s="4">
        <f t="shared" si="22"/>
        <v>-0.76252891287586744</v>
      </c>
      <c r="R29" s="4">
        <f t="shared" si="22"/>
        <v>-6.3155737704918034</v>
      </c>
      <c r="S29" s="4">
        <f t="shared" si="22"/>
        <v>-0.85830429732868763</v>
      </c>
      <c r="T29" s="4">
        <f t="shared" si="22"/>
        <v>-2.0996168582375474</v>
      </c>
      <c r="U29" s="4">
        <f t="shared" si="22"/>
        <v>-1.2179540709812109</v>
      </c>
      <c r="V29" s="4">
        <f t="shared" si="22"/>
        <v>0.10351712486561196</v>
      </c>
      <c r="W29" s="4">
        <f t="shared" si="22"/>
        <v>0.14127957931638918</v>
      </c>
      <c r="X29" s="4">
        <f t="shared" si="22"/>
        <v>0.16191446028513229</v>
      </c>
      <c r="Y29" s="4">
        <f t="shared" si="22"/>
        <v>-5.721966205837168E-2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0.30449687346701104</v>
      </c>
      <c r="I30" s="4">
        <f t="shared" si="23"/>
        <v>0.26967775054841348</v>
      </c>
      <c r="J30" s="4">
        <f t="shared" si="23"/>
        <v>0.10967186922419887</v>
      </c>
      <c r="K30" s="4">
        <f t="shared" si="23"/>
        <v>5.4066159099315468E-2</v>
      </c>
      <c r="L30" s="4">
        <f t="shared" si="23"/>
        <v>-0.12734913051125057</v>
      </c>
      <c r="M30" s="4">
        <f t="shared" si="23"/>
        <v>2.6337461581041825E-2</v>
      </c>
      <c r="N30" s="4">
        <f t="shared" si="23"/>
        <v>4.3194167741783952E-2</v>
      </c>
      <c r="O30" s="4">
        <f t="shared" si="23"/>
        <v>1.5476539706873413E-2</v>
      </c>
      <c r="P30" s="4">
        <f t="shared" si="23"/>
        <v>-0.12796241494287666</v>
      </c>
      <c r="Q30" s="4">
        <f t="shared" si="23"/>
        <v>9.2147676957117324E-4</v>
      </c>
      <c r="R30" s="4">
        <f t="shared" si="23"/>
        <v>-0.19559170451234428</v>
      </c>
      <c r="S30" s="4">
        <f t="shared" si="23"/>
        <v>-1.5306298927606182E-2</v>
      </c>
      <c r="T30" s="4">
        <f t="shared" si="23"/>
        <v>0.21394488376867443</v>
      </c>
      <c r="U30" s="4">
        <f t="shared" si="23"/>
        <v>-0.2183988968112236</v>
      </c>
      <c r="V30" s="4">
        <f t="shared" si="23"/>
        <v>0.12768776429331297</v>
      </c>
      <c r="W30" s="4">
        <f t="shared" si="23"/>
        <v>0.10003547242313506</v>
      </c>
      <c r="X30" s="4">
        <f t="shared" si="23"/>
        <v>6.8842256446492542E-2</v>
      </c>
      <c r="Y30" s="4">
        <f t="shared" si="23"/>
        <v>0.12271302703276246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1350.51</v>
      </c>
      <c r="E32" s="3">
        <f>IFERROR(INDEX(E51:E500,MATCH($A$32,$C$51:$C$500,0)),"")</f>
        <v>1344.35</v>
      </c>
      <c r="H32" s="3">
        <f>IFERROR(INDEX(D32:G32,COUNT(D32:G32)),"")</f>
        <v>1344.35</v>
      </c>
      <c r="I32" s="3">
        <f t="shared" ref="I32:Z32" si="24">IFERROR(INDEX(I51:I500,MATCH($C$32,$C$51:$C$500,0)),"")</f>
        <v>1341.7</v>
      </c>
      <c r="J32" s="3">
        <f t="shared" si="24"/>
        <v>1340.15</v>
      </c>
      <c r="K32" s="3">
        <f t="shared" si="24"/>
        <v>938.88</v>
      </c>
      <c r="L32" s="3">
        <f t="shared" si="24"/>
        <v>961.12</v>
      </c>
      <c r="M32" s="3">
        <f t="shared" si="24"/>
        <v>801.75</v>
      </c>
      <c r="N32" s="3">
        <f t="shared" si="24"/>
        <v>799.94</v>
      </c>
      <c r="O32" s="3">
        <f t="shared" si="24"/>
        <v>861.19</v>
      </c>
      <c r="P32" s="3">
        <f t="shared" si="24"/>
        <v>859.64</v>
      </c>
      <c r="Q32" s="3">
        <f t="shared" si="24"/>
        <v>856.74</v>
      </c>
      <c r="R32" s="3">
        <f t="shared" si="24"/>
        <v>862.33</v>
      </c>
      <c r="S32" s="3">
        <f t="shared" si="24"/>
        <v>880.87</v>
      </c>
      <c r="T32" s="3">
        <f t="shared" si="24"/>
        <v>897.04</v>
      </c>
      <c r="U32" s="3">
        <f t="shared" si="24"/>
        <v>882.66</v>
      </c>
      <c r="V32" s="3">
        <f t="shared" si="24"/>
        <v>901.58</v>
      </c>
      <c r="W32" s="3">
        <f t="shared" si="24"/>
        <v>837.42</v>
      </c>
      <c r="X32" s="3">
        <f t="shared" si="24"/>
        <v>788.58</v>
      </c>
      <c r="Y32" s="3">
        <f t="shared" si="24"/>
        <v>739.28</v>
      </c>
      <c r="Z32" s="3">
        <f t="shared" si="24"/>
        <v>709.4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0.33</v>
      </c>
      <c r="E33" s="3">
        <f>IFERROR(INDEX(E51:E500,MATCH($A$33,$C$51:$C$500,0)),"")</f>
        <v>0.31</v>
      </c>
      <c r="H33" s="3">
        <f>IFERROR(INDEX(D33:G33,COUNT(D33:G33)),"")</f>
        <v>0.31</v>
      </c>
      <c r="I33" s="3">
        <f t="shared" ref="I33:Z33" si="25">IFERROR(INDEX(I51:I500,MATCH($C$33,$C$51:$C$500,0)),"")</f>
        <v>0.37</v>
      </c>
      <c r="J33" s="3">
        <f t="shared" si="25"/>
        <v>0.23</v>
      </c>
      <c r="K33" s="3">
        <f t="shared" si="25"/>
        <v>0.39</v>
      </c>
      <c r="L33" s="3">
        <f t="shared" si="25"/>
        <v>0.8</v>
      </c>
      <c r="M33" s="3">
        <f t="shared" si="25"/>
        <v>0.34</v>
      </c>
      <c r="N33" s="3">
        <f t="shared" si="25"/>
        <v>0.21</v>
      </c>
      <c r="O33" s="3">
        <f t="shared" si="25"/>
        <v>0.18</v>
      </c>
      <c r="P33" s="3">
        <f t="shared" si="25"/>
        <v>0.21</v>
      </c>
      <c r="Q33" s="3">
        <f t="shared" si="25"/>
        <v>0.24</v>
      </c>
      <c r="R33" s="3">
        <f t="shared" si="25"/>
        <v>0.24</v>
      </c>
      <c r="S33" s="3">
        <f t="shared" si="25"/>
        <v>0.24</v>
      </c>
      <c r="T33" s="3">
        <f t="shared" si="25"/>
        <v>0.39</v>
      </c>
      <c r="U33" s="3">
        <f t="shared" si="25"/>
        <v>0.53</v>
      </c>
      <c r="V33" s="3">
        <f t="shared" si="25"/>
        <v>0.54</v>
      </c>
      <c r="W33" s="3">
        <f t="shared" si="25"/>
        <v>0.6</v>
      </c>
      <c r="X33" s="3">
        <f t="shared" si="25"/>
        <v>0.82</v>
      </c>
      <c r="Y33" s="3">
        <f t="shared" si="25"/>
        <v>0.53</v>
      </c>
      <c r="Z33" s="3">
        <f t="shared" si="25"/>
        <v>0.22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70.27</v>
      </c>
      <c r="E34" s="3">
        <f>IFERROR(INDEX(E51:E500,MATCH($A$34,$C$51:$C$500,0)),"")</f>
        <v>160.91999999999999</v>
      </c>
      <c r="H34" s="3">
        <f>IFERROR(INDEX(D34:G34,COUNT(D34:G34)),"")</f>
        <v>160.91999999999999</v>
      </c>
      <c r="I34" s="3">
        <f t="shared" ref="I34:Z34" si="26">IFERROR(INDEX(I51:I500,MATCH($C$34,$C$51:$C$500,0)),"")</f>
        <v>505.15</v>
      </c>
      <c r="J34" s="3">
        <f t="shared" si="26"/>
        <v>-25.56</v>
      </c>
      <c r="K34" s="3">
        <f t="shared" si="26"/>
        <v>-11.2</v>
      </c>
      <c r="L34" s="3">
        <f t="shared" si="26"/>
        <v>4.83</v>
      </c>
      <c r="M34" s="3">
        <f t="shared" si="26"/>
        <v>328.57</v>
      </c>
      <c r="N34" s="3">
        <f t="shared" si="26"/>
        <v>-10.69</v>
      </c>
      <c r="O34" s="3">
        <f t="shared" si="26"/>
        <v>493.55</v>
      </c>
      <c r="P34" s="3">
        <f t="shared" si="26"/>
        <v>-33.97</v>
      </c>
      <c r="Q34" s="3">
        <f t="shared" si="26"/>
        <v>-66.88</v>
      </c>
      <c r="R34" s="3">
        <f t="shared" si="26"/>
        <v>-16.190000000000001</v>
      </c>
      <c r="S34" s="3">
        <f t="shared" si="26"/>
        <v>85.25</v>
      </c>
      <c r="T34" s="3">
        <f t="shared" si="26"/>
        <v>20.329999999999998</v>
      </c>
      <c r="U34" s="3">
        <f t="shared" si="26"/>
        <v>-29.69</v>
      </c>
      <c r="V34" s="3">
        <f t="shared" si="26"/>
        <v>6.82</v>
      </c>
      <c r="W34" s="3">
        <f t="shared" si="26"/>
        <v>7.68</v>
      </c>
      <c r="X34" s="3">
        <f t="shared" si="26"/>
        <v>11.39</v>
      </c>
      <c r="Y34" s="3">
        <f t="shared" si="26"/>
        <v>8.0399999999999991</v>
      </c>
      <c r="Z34" s="3">
        <f t="shared" si="26"/>
        <v>2.94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1.24</v>
      </c>
      <c r="E35" s="3">
        <f>IFERROR(INDEX(E51:E500,MATCH($A$35,$C$51:$C$500,0)),"")</f>
        <v>1.45</v>
      </c>
      <c r="H35" s="3">
        <f>IFERROR(INDEX(D35:G35,COUNT(D35:G35)),"")</f>
        <v>1.45</v>
      </c>
      <c r="I35" s="3">
        <f t="shared" ref="I35:Z35" si="27">IFERROR(INDEX(I51:I500,MATCH($C$35,$C$51:$C$500,0)),"")</f>
        <v>0.5</v>
      </c>
      <c r="J35" s="3">
        <f t="shared" si="27"/>
        <v>0.39</v>
      </c>
      <c r="K35" s="3">
        <f t="shared" si="27"/>
        <v>0.53</v>
      </c>
      <c r="L35" s="3">
        <f t="shared" si="27"/>
        <v>1.1499999999999999</v>
      </c>
      <c r="M35" s="3">
        <f t="shared" si="27"/>
        <v>0.36</v>
      </c>
      <c r="N35" s="3">
        <f t="shared" si="27"/>
        <v>0.23</v>
      </c>
      <c r="O35" s="3">
        <f t="shared" si="27"/>
        <v>0.21</v>
      </c>
      <c r="P35" s="3">
        <f t="shared" si="27"/>
        <v>0.25</v>
      </c>
      <c r="Q35" s="3">
        <f t="shared" si="27"/>
        <v>0.26</v>
      </c>
      <c r="R35" s="3">
        <f t="shared" si="27"/>
        <v>0.26</v>
      </c>
      <c r="S35" s="3">
        <f t="shared" si="27"/>
        <v>0.21</v>
      </c>
      <c r="T35" s="3">
        <f t="shared" si="27"/>
        <v>0.34</v>
      </c>
      <c r="U35" s="3">
        <f t="shared" si="27"/>
        <v>0.56000000000000005</v>
      </c>
      <c r="V35" s="3">
        <f t="shared" si="27"/>
        <v>0.46</v>
      </c>
      <c r="W35" s="3">
        <f t="shared" si="27"/>
        <v>0.53</v>
      </c>
      <c r="X35" s="3">
        <f t="shared" si="27"/>
        <v>0.75</v>
      </c>
      <c r="Y35" s="3">
        <f t="shared" si="27"/>
        <v>0.49</v>
      </c>
      <c r="Z35" s="3">
        <f t="shared" si="27"/>
        <v>0.21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152507468360</v>
      </c>
      <c r="E51" s="5">
        <v>123731130216</v>
      </c>
      <c r="F51" s="5">
        <v>164359990492</v>
      </c>
      <c r="G51" s="5">
        <v>69173688916</v>
      </c>
      <c r="I51" s="5">
        <v>423517455955</v>
      </c>
      <c r="J51" s="5">
        <v>333562949947</v>
      </c>
      <c r="K51" s="5">
        <v>300596022300</v>
      </c>
      <c r="L51" s="5">
        <v>285177566612</v>
      </c>
      <c r="M51" s="5">
        <v>326794571097</v>
      </c>
      <c r="N51" s="5">
        <v>318408499475</v>
      </c>
      <c r="O51" s="5">
        <v>305224577860</v>
      </c>
      <c r="P51" s="5">
        <v>300572751733</v>
      </c>
      <c r="Q51" s="5">
        <v>344678666245</v>
      </c>
      <c r="R51" s="5">
        <v>344361345265</v>
      </c>
      <c r="S51" s="5">
        <v>428092732505</v>
      </c>
      <c r="T51" s="5">
        <v>434747101600</v>
      </c>
      <c r="U51" s="5">
        <v>358127545503</v>
      </c>
      <c r="V51" s="5">
        <v>458197338824</v>
      </c>
      <c r="W51" s="5">
        <v>406315784681</v>
      </c>
      <c r="X51" s="5">
        <v>369366074883</v>
      </c>
      <c r="Y51" s="5">
        <v>345575853364</v>
      </c>
      <c r="Z51" s="5">
        <v>307804260789</v>
      </c>
    </row>
    <row r="52" spans="2:26" ht="15.5" x14ac:dyDescent="0.35">
      <c r="C52" t="s">
        <v>86</v>
      </c>
      <c r="D52" s="5">
        <v>-105969949224</v>
      </c>
      <c r="E52" s="5">
        <v>-80801184961</v>
      </c>
      <c r="F52" s="5">
        <v>-112335243321</v>
      </c>
      <c r="G52" s="5">
        <v>-27260273506</v>
      </c>
      <c r="I52" s="5">
        <v>-254246037836</v>
      </c>
      <c r="J52" s="5">
        <v>-171717291261</v>
      </c>
      <c r="K52" s="5">
        <v>-128315542139</v>
      </c>
      <c r="L52" s="5">
        <v>-148294315695</v>
      </c>
      <c r="M52" s="5">
        <v>-130003488963</v>
      </c>
      <c r="N52" s="5">
        <v>-113949955107</v>
      </c>
      <c r="O52" s="5">
        <v>-120805351025</v>
      </c>
      <c r="P52" s="5">
        <v>-126237236215</v>
      </c>
      <c r="Q52" s="5">
        <v>-145109272647</v>
      </c>
      <c r="R52" s="5">
        <v>-142263034669</v>
      </c>
      <c r="S52" s="5">
        <v>-181547126367</v>
      </c>
      <c r="T52" s="5">
        <v>-187750245429</v>
      </c>
      <c r="U52" s="5">
        <v>-157685396544</v>
      </c>
      <c r="V52" s="5">
        <v>-201089390458</v>
      </c>
      <c r="W52" s="5">
        <v>-178805292118</v>
      </c>
      <c r="X52" s="5">
        <v>-162523780610</v>
      </c>
      <c r="Y52" s="5">
        <v>-150455611362</v>
      </c>
      <c r="Z52" s="5">
        <v>-136448205487</v>
      </c>
    </row>
    <row r="53" spans="2:26" ht="15.5" x14ac:dyDescent="0.35">
      <c r="C53" t="s">
        <v>87</v>
      </c>
      <c r="D53" s="5">
        <v>46537519136</v>
      </c>
      <c r="E53" s="5">
        <v>42929945255</v>
      </c>
      <c r="F53" s="5">
        <v>52024747171</v>
      </c>
      <c r="G53" s="5">
        <v>41913415410</v>
      </c>
      <c r="I53" s="5">
        <v>169271418119</v>
      </c>
      <c r="J53" s="5">
        <v>161845658686</v>
      </c>
      <c r="K53" s="5">
        <v>172280480161</v>
      </c>
      <c r="L53" s="5">
        <v>136883250917</v>
      </c>
      <c r="M53" s="5">
        <v>196791082134</v>
      </c>
      <c r="N53" s="5">
        <v>204458544368</v>
      </c>
      <c r="O53" s="5">
        <v>184419226835</v>
      </c>
      <c r="P53" s="5">
        <v>174335515518</v>
      </c>
      <c r="Q53" s="5">
        <v>199569393598</v>
      </c>
      <c r="R53" s="5">
        <v>202098310596</v>
      </c>
      <c r="S53" s="5">
        <v>246545606138</v>
      </c>
      <c r="T53" s="5">
        <v>246996856171</v>
      </c>
      <c r="U53" s="5">
        <v>200442148959</v>
      </c>
      <c r="V53" s="5">
        <v>257107948366</v>
      </c>
      <c r="W53" s="5">
        <v>227510492563</v>
      </c>
      <c r="X53" s="5">
        <v>206842294273</v>
      </c>
      <c r="Y53" s="5">
        <v>195120242002</v>
      </c>
      <c r="Z53" s="5">
        <v>171356055302</v>
      </c>
    </row>
    <row r="54" spans="2:26" ht="15.5" x14ac:dyDescent="0.35">
      <c r="C54" t="s">
        <v>88</v>
      </c>
      <c r="D54" s="5">
        <v>-40377481099</v>
      </c>
      <c r="E54" s="5">
        <v>-38662955522</v>
      </c>
      <c r="F54" s="5">
        <v>-49588756721</v>
      </c>
      <c r="G54" s="5">
        <v>-39609547004</v>
      </c>
      <c r="I54" s="5">
        <v>-159222533996</v>
      </c>
      <c r="J54" s="5">
        <v>-152183512586</v>
      </c>
      <c r="K54" s="5">
        <v>-176765563459</v>
      </c>
      <c r="L54" s="5">
        <v>-76300196221</v>
      </c>
      <c r="M54" s="5">
        <v>-181060522156</v>
      </c>
      <c r="N54" s="5">
        <v>-191725160514</v>
      </c>
      <c r="O54" s="5">
        <v>-175331100800</v>
      </c>
      <c r="P54" s="5">
        <v>-166745702867</v>
      </c>
      <c r="Q54" s="5">
        <v>-195924331856</v>
      </c>
      <c r="R54" s="5">
        <v>-202098137380</v>
      </c>
      <c r="S54" s="5">
        <v>-241306850358</v>
      </c>
      <c r="T54" s="5">
        <v>-235259587803</v>
      </c>
      <c r="U54" s="5">
        <v>-210569806324</v>
      </c>
      <c r="V54" s="5">
        <v>-215515736830</v>
      </c>
      <c r="W54" s="5">
        <v>-192282972572</v>
      </c>
      <c r="X54" s="5">
        <v>-175995839614</v>
      </c>
      <c r="Y54" s="5">
        <v>-170452525415</v>
      </c>
      <c r="Z54" s="5">
        <v>-143227864689</v>
      </c>
    </row>
    <row r="55" spans="2:26" ht="15.5" x14ac:dyDescent="0.35">
      <c r="C55" t="s">
        <v>89</v>
      </c>
      <c r="D55" s="5">
        <v>-29314817275</v>
      </c>
      <c r="E55" s="5">
        <v>-26728144060</v>
      </c>
      <c r="F55" s="5">
        <v>-33261302212</v>
      </c>
      <c r="G55" s="5">
        <v>-30294316036</v>
      </c>
      <c r="I55" s="5">
        <v>-111452743204</v>
      </c>
      <c r="J55" s="5">
        <v>-113103653755</v>
      </c>
      <c r="K55" s="5">
        <v>-120311206357</v>
      </c>
      <c r="L55" s="5">
        <v>-172504465058</v>
      </c>
      <c r="M55" s="5">
        <v>-132466346156</v>
      </c>
      <c r="N55" s="5">
        <v>-132164370165</v>
      </c>
      <c r="O55" s="5">
        <v>-127264471191</v>
      </c>
      <c r="P55" s="5">
        <v>-121854966846</v>
      </c>
      <c r="Q55" s="5">
        <v>-149895559375</v>
      </c>
      <c r="R55" s="5">
        <v>-154870187331</v>
      </c>
      <c r="S55" s="5">
        <v>-190379660433</v>
      </c>
      <c r="T55" s="5">
        <v>-187666642049</v>
      </c>
      <c r="U55" s="5">
        <v>-174241189149</v>
      </c>
      <c r="V55" s="5">
        <v>-169954289207</v>
      </c>
      <c r="W55" s="5">
        <v>-150796924690</v>
      </c>
      <c r="X55" s="5">
        <v>-137085870853</v>
      </c>
      <c r="Y55" s="5">
        <v>-122615824803</v>
      </c>
      <c r="Z55" s="5">
        <v>-116560101588</v>
      </c>
    </row>
    <row r="56" spans="2:26" ht="15.5" x14ac:dyDescent="0.35">
      <c r="C56" t="s">
        <v>90</v>
      </c>
      <c r="D56" s="5">
        <v>-13241307874</v>
      </c>
      <c r="E56" s="5">
        <v>-13221871832</v>
      </c>
      <c r="F56" s="5">
        <v>-18679309022</v>
      </c>
      <c r="G56" s="5">
        <v>-12066874282</v>
      </c>
      <c r="I56" s="5">
        <v>-54914300722</v>
      </c>
      <c r="J56" s="5">
        <v>-46813374392</v>
      </c>
      <c r="K56" s="5">
        <v>-52910768286</v>
      </c>
      <c r="L56" s="5">
        <v>-63814070665</v>
      </c>
      <c r="M56" s="5">
        <v>-49853563331</v>
      </c>
      <c r="N56" s="5">
        <v>-58327364740</v>
      </c>
      <c r="O56" s="5">
        <v>-48192315737</v>
      </c>
      <c r="P56" s="5">
        <v>-43793006242</v>
      </c>
      <c r="Q56" s="5">
        <v>-43984434952</v>
      </c>
      <c r="R56" s="5">
        <v>-45750235747</v>
      </c>
      <c r="S56" s="5">
        <v>-46045824750</v>
      </c>
      <c r="T56" s="5">
        <v>-41469242951</v>
      </c>
      <c r="U56" s="5">
        <v>-40837214264</v>
      </c>
      <c r="V56" s="5">
        <v>-42899936586</v>
      </c>
      <c r="W56" s="5">
        <v>-35200075671</v>
      </c>
      <c r="X56" s="5">
        <v>-32722798795</v>
      </c>
      <c r="Y56" s="5">
        <v>-30955162052</v>
      </c>
      <c r="Z56" s="5">
        <v>-29498126339</v>
      </c>
    </row>
    <row r="57" spans="2:26" ht="15.5" x14ac:dyDescent="0.35">
      <c r="C57" t="s">
        <v>95</v>
      </c>
      <c r="D57" s="5">
        <v>1746319862</v>
      </c>
      <c r="E57" s="5">
        <v>1133726251</v>
      </c>
      <c r="F57" s="5">
        <v>1739446515</v>
      </c>
      <c r="G57" s="5">
        <v>2686462541</v>
      </c>
      <c r="I57" s="5">
        <v>6132951369</v>
      </c>
      <c r="J57" s="5">
        <v>4302385434</v>
      </c>
      <c r="K57" s="5">
        <v>-2444891722</v>
      </c>
      <c r="L57" s="5">
        <v>1103281172</v>
      </c>
      <c r="M57" s="5">
        <v>-428925357</v>
      </c>
      <c r="N57" s="5">
        <v>-1486407442</v>
      </c>
      <c r="O57" s="5">
        <v>-1071885602</v>
      </c>
      <c r="P57" s="5">
        <v>2293299533</v>
      </c>
      <c r="Q57" s="5">
        <v>1834023590</v>
      </c>
      <c r="R57" s="5">
        <v>-1309954850</v>
      </c>
      <c r="S57" s="5">
        <v>-266342637</v>
      </c>
      <c r="T57" s="5">
        <v>-648323373</v>
      </c>
      <c r="U57" s="5">
        <v>5933226647</v>
      </c>
      <c r="V57" s="5">
        <v>2299949196</v>
      </c>
      <c r="W57" s="5">
        <v>275103881</v>
      </c>
      <c r="X57" s="5">
        <v>-1310982605</v>
      </c>
      <c r="Y57" s="5">
        <v>-11478212227</v>
      </c>
      <c r="Z57" s="5">
        <v>10522279453</v>
      </c>
    </row>
    <row r="58" spans="2:26" ht="15.5" x14ac:dyDescent="0.35">
      <c r="C58" t="s">
        <v>91</v>
      </c>
      <c r="D58" s="5">
        <v>-347530042</v>
      </c>
      <c r="E58" s="5">
        <v>-317793869</v>
      </c>
      <c r="F58" s="5">
        <v>-112767822</v>
      </c>
      <c r="G58" s="5">
        <v>-14534953</v>
      </c>
      <c r="I58" s="5">
        <v>-120280028</v>
      </c>
      <c r="J58" s="5">
        <v>19189679</v>
      </c>
      <c r="K58" s="5">
        <v>27511224</v>
      </c>
      <c r="L58" s="5">
        <v>-20883811</v>
      </c>
      <c r="M58" s="5">
        <v>-609828</v>
      </c>
      <c r="N58" s="5">
        <v>-409259</v>
      </c>
      <c r="O58" s="5">
        <v>563779</v>
      </c>
      <c r="P58" s="5">
        <v>997469</v>
      </c>
      <c r="Q58" s="5">
        <v>36530548</v>
      </c>
    </row>
    <row r="59" spans="2:26" ht="15.5" x14ac:dyDescent="0.35">
      <c r="C59" t="s">
        <v>92</v>
      </c>
      <c r="D59" s="5">
        <v>6160038037</v>
      </c>
      <c r="E59" s="5">
        <v>4266989733</v>
      </c>
      <c r="F59" s="5">
        <v>2435990450</v>
      </c>
      <c r="G59" s="5">
        <v>2303868406</v>
      </c>
      <c r="I59" s="5">
        <v>10048884123</v>
      </c>
      <c r="J59" s="5">
        <v>9662146100</v>
      </c>
      <c r="K59" s="5">
        <v>-4485083298</v>
      </c>
      <c r="L59" s="5">
        <v>60583054696</v>
      </c>
      <c r="M59" s="5">
        <v>15730559978</v>
      </c>
      <c r="N59" s="5">
        <v>12733383854</v>
      </c>
      <c r="O59" s="5">
        <v>9088126035</v>
      </c>
      <c r="P59" s="5">
        <v>7589812651</v>
      </c>
      <c r="Q59" s="5">
        <v>3645061742</v>
      </c>
      <c r="R59" s="5">
        <v>173216</v>
      </c>
      <c r="S59" s="5">
        <v>5238755780</v>
      </c>
      <c r="T59" s="5">
        <v>11737268368</v>
      </c>
      <c r="U59" s="5">
        <v>-10127657365</v>
      </c>
      <c r="V59" s="5">
        <v>41592211536</v>
      </c>
      <c r="W59" s="5">
        <v>35227519991</v>
      </c>
      <c r="X59" s="5">
        <v>30846454659</v>
      </c>
      <c r="Y59" s="5">
        <v>24667716587</v>
      </c>
      <c r="Z59" s="5">
        <v>28128190613</v>
      </c>
    </row>
    <row r="60" spans="2:26" ht="15.5" x14ac:dyDescent="0.35">
      <c r="C60" t="s">
        <v>93</v>
      </c>
      <c r="D60" s="5">
        <v>-2429065267</v>
      </c>
      <c r="E60" s="5">
        <v>-2483259004</v>
      </c>
      <c r="F60" s="5">
        <v>-2212184961</v>
      </c>
      <c r="G60" s="5">
        <v>-1991694758</v>
      </c>
      <c r="I60" s="5">
        <v>-8217827226</v>
      </c>
      <c r="J60" s="5">
        <v>-8418405914</v>
      </c>
      <c r="K60" s="5">
        <v>-8710278975</v>
      </c>
      <c r="L60" s="5">
        <v>-11145506718</v>
      </c>
      <c r="M60" s="5">
        <v>-8141898609</v>
      </c>
      <c r="N60" s="5">
        <v>-6554220581</v>
      </c>
      <c r="O60" s="5">
        <v>-6658587816</v>
      </c>
      <c r="P60" s="5">
        <v>-5712712116</v>
      </c>
      <c r="Q60" s="5">
        <v>-5000632726</v>
      </c>
      <c r="R60" s="5">
        <v>-4082475101</v>
      </c>
      <c r="S60" s="5">
        <v>-2982779351</v>
      </c>
      <c r="T60" s="5">
        <v>-1696284264</v>
      </c>
      <c r="U60" s="5">
        <v>110205874</v>
      </c>
      <c r="V60" s="5">
        <v>959988702</v>
      </c>
      <c r="W60" s="5">
        <v>1492348790</v>
      </c>
      <c r="X60" s="5">
        <v>2117684258</v>
      </c>
      <c r="Y60" s="5">
        <v>4201374370</v>
      </c>
      <c r="Z60" s="5">
        <v>3713710782</v>
      </c>
    </row>
    <row r="61" spans="2:26" ht="15.5" x14ac:dyDescent="0.35">
      <c r="C61" t="s">
        <v>27</v>
      </c>
      <c r="D61" s="5">
        <v>-3390138634</v>
      </c>
      <c r="E61" s="5">
        <v>-3371076884</v>
      </c>
      <c r="F61" s="5">
        <v>-3393204438</v>
      </c>
      <c r="G61" s="5">
        <v>-3485823923</v>
      </c>
      <c r="I61" s="5">
        <v>-13624752467</v>
      </c>
      <c r="J61" s="5">
        <v>-13685523227</v>
      </c>
      <c r="K61" s="5">
        <v>-13866470900</v>
      </c>
      <c r="L61" s="5">
        <v>-11732865228</v>
      </c>
      <c r="M61" s="5">
        <v>-8179109877</v>
      </c>
      <c r="N61" s="5">
        <v>-6602688536</v>
      </c>
      <c r="O61" s="5">
        <v>-6810180321</v>
      </c>
      <c r="P61" s="5">
        <v>-6507057142</v>
      </c>
      <c r="Q61" s="5">
        <v>-5568603458</v>
      </c>
      <c r="R61" s="5">
        <v>-4747208360</v>
      </c>
      <c r="S61" s="5">
        <v>-3665411293</v>
      </c>
      <c r="T61" s="5">
        <v>-2688038171</v>
      </c>
      <c r="U61" s="5">
        <v>-1558774630</v>
      </c>
      <c r="V61" s="5">
        <v>-1125164969</v>
      </c>
      <c r="W61" s="5">
        <v>-775812926</v>
      </c>
      <c r="X61" s="5">
        <v>-825988342</v>
      </c>
      <c r="Y61" s="5">
        <v>-1042804327</v>
      </c>
      <c r="Z61" s="5">
        <v>-1058570825</v>
      </c>
    </row>
    <row r="62" spans="2:26" ht="15.5" x14ac:dyDescent="0.35">
      <c r="C62" t="s">
        <v>94</v>
      </c>
      <c r="D62" s="5">
        <v>961073367</v>
      </c>
      <c r="E62" s="5">
        <v>887817880</v>
      </c>
      <c r="F62" s="5">
        <v>1181019477</v>
      </c>
      <c r="G62" s="5">
        <v>1494129165</v>
      </c>
      <c r="I62" s="5">
        <v>5406925241</v>
      </c>
      <c r="J62" s="5">
        <v>5267117313</v>
      </c>
      <c r="K62" s="5">
        <v>5156191925</v>
      </c>
      <c r="L62" s="5">
        <v>587358510</v>
      </c>
      <c r="M62" s="5">
        <v>37211268</v>
      </c>
      <c r="N62" s="5">
        <v>48467955</v>
      </c>
      <c r="O62" s="5">
        <v>151592505</v>
      </c>
      <c r="P62" s="5">
        <v>794345026</v>
      </c>
      <c r="Q62" s="5">
        <v>567970732</v>
      </c>
      <c r="R62" s="5">
        <v>664733259</v>
      </c>
      <c r="S62" s="5">
        <v>682631942</v>
      </c>
      <c r="T62" s="5">
        <v>991753907</v>
      </c>
      <c r="U62" s="5">
        <v>1668980504</v>
      </c>
      <c r="V62" s="5">
        <v>2085153671</v>
      </c>
      <c r="W62" s="5">
        <v>2018688989</v>
      </c>
      <c r="X62" s="5">
        <v>2583847209</v>
      </c>
      <c r="Y62" s="5">
        <v>4055942334</v>
      </c>
      <c r="Z62" s="5">
        <v>4221688575</v>
      </c>
    </row>
    <row r="63" spans="2:26" ht="15.5" x14ac:dyDescent="0.35">
      <c r="C63" t="s">
        <v>312</v>
      </c>
      <c r="W63" s="5">
        <v>249472727</v>
      </c>
      <c r="X63" s="5">
        <v>359825391</v>
      </c>
      <c r="Y63" s="5">
        <v>1188236363</v>
      </c>
      <c r="Z63" s="5">
        <v>550593032</v>
      </c>
    </row>
    <row r="64" spans="2:26" ht="15.5" x14ac:dyDescent="0.35">
      <c r="C64" t="s">
        <v>96</v>
      </c>
      <c r="D64" s="5">
        <v>-2429065267</v>
      </c>
      <c r="E64" s="5">
        <v>-2483259004</v>
      </c>
      <c r="F64" s="5">
        <v>-2212184961</v>
      </c>
      <c r="G64" s="5">
        <v>-1991694758</v>
      </c>
      <c r="I64" s="5">
        <v>-8217827226</v>
      </c>
      <c r="J64" s="5">
        <v>-8418405914</v>
      </c>
      <c r="K64" s="5">
        <v>-8710278975</v>
      </c>
      <c r="L64" s="5">
        <v>-11145506718</v>
      </c>
      <c r="M64" s="5">
        <v>-8141898609</v>
      </c>
      <c r="N64" s="5">
        <v>-6554220581</v>
      </c>
      <c r="O64" s="5">
        <v>-6658587816</v>
      </c>
      <c r="P64" s="5">
        <v>-5712712116</v>
      </c>
      <c r="Q64" s="5">
        <v>-5000632726</v>
      </c>
      <c r="R64" s="5">
        <v>-4082475101</v>
      </c>
      <c r="S64" s="5">
        <v>-2982779351</v>
      </c>
      <c r="T64" s="5">
        <v>-1696284264</v>
      </c>
      <c r="U64" s="5">
        <v>110205874</v>
      </c>
      <c r="V64" s="5">
        <v>959988702</v>
      </c>
      <c r="W64" s="5">
        <v>1492348790</v>
      </c>
      <c r="X64" s="5">
        <v>2117684258</v>
      </c>
      <c r="Y64" s="5">
        <v>4201374370</v>
      </c>
      <c r="Z64" s="5">
        <v>3713710782</v>
      </c>
    </row>
    <row r="65" spans="2:26" ht="15.5" x14ac:dyDescent="0.35">
      <c r="C65" t="s">
        <v>29</v>
      </c>
      <c r="D65" s="5">
        <v>3730972770</v>
      </c>
      <c r="E65" s="5">
        <v>1783730729</v>
      </c>
      <c r="F65" s="5">
        <v>223805489</v>
      </c>
      <c r="G65" s="5">
        <v>312173648</v>
      </c>
      <c r="I65" s="5">
        <v>1831056897</v>
      </c>
      <c r="J65" s="5">
        <v>1243740186</v>
      </c>
      <c r="K65" s="5">
        <v>-13195362273</v>
      </c>
      <c r="L65" s="5">
        <v>49437547978</v>
      </c>
      <c r="M65" s="5">
        <v>7588661369</v>
      </c>
      <c r="N65" s="5">
        <v>6179163273</v>
      </c>
      <c r="O65" s="5">
        <v>2429538219</v>
      </c>
      <c r="P65" s="5">
        <v>1877100535</v>
      </c>
      <c r="Q65" s="5">
        <v>-1355570984</v>
      </c>
      <c r="R65" s="5">
        <v>-4082301885</v>
      </c>
      <c r="S65" s="5">
        <v>2255976429</v>
      </c>
      <c r="T65" s="5">
        <v>10040984104</v>
      </c>
      <c r="U65" s="5">
        <v>-10017451491</v>
      </c>
      <c r="V65" s="5">
        <v>42552200238</v>
      </c>
      <c r="W65" s="5">
        <v>36719868781</v>
      </c>
      <c r="X65" s="5">
        <v>32964138917</v>
      </c>
      <c r="Y65" s="5">
        <v>28869090957</v>
      </c>
      <c r="Z65" s="5">
        <v>31841901395</v>
      </c>
    </row>
    <row r="66" spans="2:26" ht="15.5" x14ac:dyDescent="0.35">
      <c r="C66" t="s">
        <v>28</v>
      </c>
      <c r="D66" s="5">
        <v>-1385965302</v>
      </c>
      <c r="E66" s="5">
        <v>-982681699</v>
      </c>
      <c r="F66" s="5">
        <v>-353680970</v>
      </c>
      <c r="G66" s="5">
        <v>-283430622</v>
      </c>
      <c r="I66" s="5">
        <v>-1535459841</v>
      </c>
      <c r="J66" s="5">
        <v>-6362967444</v>
      </c>
      <c r="K66" s="5">
        <v>-917693284</v>
      </c>
      <c r="L66" s="5">
        <v>18374486159</v>
      </c>
      <c r="M66" s="5">
        <v>-7231151818</v>
      </c>
      <c r="N66" s="5">
        <v>-12945883164</v>
      </c>
      <c r="O66" s="5">
        <v>-2297701551</v>
      </c>
      <c r="P66" s="5">
        <v>-4133577032</v>
      </c>
      <c r="Q66" s="5">
        <v>72238875</v>
      </c>
      <c r="R66" s="5">
        <v>-1467163793</v>
      </c>
      <c r="S66" s="5">
        <v>-1209986118</v>
      </c>
      <c r="T66" s="5">
        <v>-2669010262</v>
      </c>
      <c r="U66" s="5">
        <v>3317078415</v>
      </c>
      <c r="V66" s="5">
        <v>-11800792356</v>
      </c>
      <c r="W66" s="5">
        <v>-8852034249</v>
      </c>
      <c r="X66" s="5">
        <v>-8545341987</v>
      </c>
      <c r="Y66" s="5">
        <v>-7852244237</v>
      </c>
      <c r="Z66" s="5">
        <v>-9551833688</v>
      </c>
    </row>
    <row r="67" spans="2:26" ht="15.5" x14ac:dyDescent="0.35">
      <c r="C67" t="s">
        <v>97</v>
      </c>
      <c r="D67" s="5">
        <v>-899216126</v>
      </c>
      <c r="E67" s="5">
        <v>-380830499</v>
      </c>
      <c r="F67" s="5">
        <v>-114709463</v>
      </c>
      <c r="G67" s="5">
        <v>-9156781</v>
      </c>
      <c r="I67" s="5">
        <v>-241408396</v>
      </c>
      <c r="J67" s="5">
        <v>-101575179</v>
      </c>
      <c r="K67" s="5">
        <v>-669956430</v>
      </c>
      <c r="L67" s="5">
        <v>-5182369628</v>
      </c>
      <c r="M67" s="5">
        <v>-5403169125</v>
      </c>
      <c r="N67" s="5">
        <v>-9494762098</v>
      </c>
      <c r="O67" s="5">
        <v>-2465148195</v>
      </c>
      <c r="P67" s="5">
        <v>-2036563500</v>
      </c>
      <c r="Q67" s="5">
        <v>-2112623314</v>
      </c>
      <c r="R67" s="5">
        <v>-1614864875</v>
      </c>
      <c r="S67" s="5">
        <v>-4008199314</v>
      </c>
      <c r="T67" s="5">
        <v>-3221317365</v>
      </c>
      <c r="V67" s="5">
        <v>-12671451639</v>
      </c>
      <c r="W67" s="5">
        <v>-9802151904</v>
      </c>
      <c r="X67" s="5">
        <v>-7187706844</v>
      </c>
      <c r="Y67" s="5">
        <v>-8086202789</v>
      </c>
      <c r="Z67" s="5">
        <v>-8802814354</v>
      </c>
    </row>
    <row r="68" spans="2:26" ht="15.5" x14ac:dyDescent="0.35">
      <c r="C68" t="s">
        <v>98</v>
      </c>
      <c r="D68" s="5">
        <v>-486749176</v>
      </c>
      <c r="E68" s="5">
        <v>-601851200</v>
      </c>
      <c r="F68" s="5">
        <v>-238971507</v>
      </c>
      <c r="G68" s="5">
        <v>-274273841</v>
      </c>
      <c r="I68" s="5">
        <v>-1294051445</v>
      </c>
      <c r="J68" s="5">
        <v>-6261392265</v>
      </c>
      <c r="K68" s="5">
        <v>-247736854</v>
      </c>
      <c r="L68" s="5">
        <v>23556855787</v>
      </c>
      <c r="M68" s="5">
        <v>-1827982693</v>
      </c>
      <c r="N68" s="5">
        <v>-3451121066</v>
      </c>
      <c r="O68" s="5">
        <v>167446644</v>
      </c>
      <c r="P68" s="5">
        <v>-2097013532</v>
      </c>
      <c r="Q68" s="5">
        <v>2184862189</v>
      </c>
      <c r="R68" s="5">
        <v>147701082</v>
      </c>
      <c r="S68" s="5">
        <v>2798213196</v>
      </c>
      <c r="T68" s="5">
        <v>552307103</v>
      </c>
      <c r="U68" s="5">
        <v>3317078415</v>
      </c>
      <c r="V68" s="5">
        <v>870659283</v>
      </c>
      <c r="W68" s="5">
        <v>950117655</v>
      </c>
      <c r="X68" s="5">
        <v>-1357635143</v>
      </c>
      <c r="Y68" s="5">
        <v>233958552</v>
      </c>
      <c r="Z68" s="5">
        <v>-749019334</v>
      </c>
    </row>
    <row r="69" spans="2:26" ht="15.5" x14ac:dyDescent="0.35">
      <c r="C69" t="s">
        <v>99</v>
      </c>
      <c r="D69" s="5">
        <v>-1385965302</v>
      </c>
      <c r="E69" s="5">
        <v>-982681699</v>
      </c>
      <c r="F69" s="5">
        <v>-353680970</v>
      </c>
      <c r="G69" s="5">
        <v>-283430622</v>
      </c>
      <c r="I69" s="5">
        <v>-1535459841</v>
      </c>
      <c r="J69" s="5">
        <v>-6362967444</v>
      </c>
      <c r="K69" s="5">
        <v>-917693284</v>
      </c>
      <c r="L69" s="5">
        <v>18374486159</v>
      </c>
      <c r="M69" s="5">
        <v>-7231151818</v>
      </c>
      <c r="N69" s="5">
        <v>-12945883164</v>
      </c>
      <c r="O69" s="5">
        <v>-2297701551</v>
      </c>
      <c r="P69" s="5">
        <v>-4133577032</v>
      </c>
      <c r="Q69" s="5">
        <v>72238875</v>
      </c>
      <c r="R69" s="5">
        <v>-1467163793</v>
      </c>
      <c r="S69" s="5">
        <v>-1209986118</v>
      </c>
      <c r="T69" s="5">
        <v>-2669010262</v>
      </c>
      <c r="U69" s="5">
        <v>3317078415</v>
      </c>
      <c r="V69" s="5">
        <v>-11800792356</v>
      </c>
      <c r="W69" s="5">
        <v>-8852034249</v>
      </c>
      <c r="X69" s="5">
        <v>-8545341987</v>
      </c>
      <c r="Y69" s="5">
        <v>-7852244237</v>
      </c>
      <c r="Z69" s="5">
        <v>-9551833688</v>
      </c>
    </row>
    <row r="70" spans="2:26" ht="15.5" x14ac:dyDescent="0.35">
      <c r="C70" t="s">
        <v>104</v>
      </c>
      <c r="D70" s="5">
        <v>2345007468</v>
      </c>
      <c r="E70" s="5">
        <v>801049030</v>
      </c>
      <c r="F70" s="5">
        <v>-129875481</v>
      </c>
      <c r="G70" s="5">
        <v>28743026</v>
      </c>
      <c r="I70" s="5">
        <v>295597056</v>
      </c>
      <c r="J70" s="5">
        <v>-5119227258</v>
      </c>
      <c r="K70" s="5">
        <v>-14113055557</v>
      </c>
      <c r="L70" s="5">
        <v>67812034137</v>
      </c>
      <c r="M70" s="5">
        <v>357509551</v>
      </c>
      <c r="N70" s="5">
        <v>-6766719891</v>
      </c>
      <c r="O70" s="5">
        <v>131836668</v>
      </c>
      <c r="P70" s="5">
        <v>-2256476497</v>
      </c>
      <c r="Q70" s="5">
        <v>-1283332109</v>
      </c>
      <c r="R70" s="5">
        <v>-5549465678</v>
      </c>
      <c r="S70" s="5">
        <v>1045990311</v>
      </c>
      <c r="T70" s="5">
        <v>7371973842</v>
      </c>
      <c r="U70" s="5">
        <v>-6700373076</v>
      </c>
      <c r="V70" s="5">
        <v>30751407882</v>
      </c>
      <c r="W70" s="5">
        <v>27867834532</v>
      </c>
      <c r="X70" s="5">
        <v>24418796930</v>
      </c>
      <c r="Y70" s="5">
        <v>21016846720</v>
      </c>
      <c r="Z70" s="5">
        <v>22290067707</v>
      </c>
    </row>
    <row r="71" spans="2:26" ht="15.5" x14ac:dyDescent="0.35">
      <c r="C71" t="s">
        <v>105</v>
      </c>
      <c r="D71" s="5">
        <v>-57452475</v>
      </c>
      <c r="E71" s="5">
        <v>17112056</v>
      </c>
      <c r="F71" s="5">
        <v>335228155</v>
      </c>
      <c r="G71" s="5">
        <v>-45246480</v>
      </c>
      <c r="I71" s="5">
        <v>246253550</v>
      </c>
      <c r="J71" s="5">
        <v>176883448398</v>
      </c>
      <c r="K71" s="5">
        <v>4618618259</v>
      </c>
      <c r="L71" s="5">
        <v>377599594</v>
      </c>
      <c r="M71" s="5">
        <v>419303469</v>
      </c>
      <c r="N71" s="5">
        <v>-497206935</v>
      </c>
      <c r="O71" s="5">
        <v>535691602</v>
      </c>
      <c r="P71" s="5">
        <v>3499059274</v>
      </c>
      <c r="Q71" s="5">
        <v>-1074453862</v>
      </c>
      <c r="R71" s="5">
        <v>-2387354156</v>
      </c>
      <c r="S71" s="5">
        <v>-2975385951</v>
      </c>
      <c r="T71" s="5">
        <v>-1218721992</v>
      </c>
      <c r="U71" s="5">
        <v>5677688944</v>
      </c>
      <c r="V71" s="5">
        <v>3673197206</v>
      </c>
      <c r="W71" s="5">
        <v>-2078866472</v>
      </c>
    </row>
    <row r="72" spans="2:26" ht="15.5" x14ac:dyDescent="0.35">
      <c r="C72" t="s">
        <v>107</v>
      </c>
      <c r="D72" s="5">
        <v>2287554993</v>
      </c>
      <c r="E72" s="5">
        <v>818161086</v>
      </c>
      <c r="F72" s="5">
        <v>205352674</v>
      </c>
      <c r="G72" s="5">
        <v>-16503454</v>
      </c>
      <c r="I72" s="5">
        <v>541850606</v>
      </c>
      <c r="J72" s="5">
        <v>171764221140</v>
      </c>
      <c r="K72" s="5">
        <v>-9494437298</v>
      </c>
      <c r="L72" s="5">
        <v>68189633731</v>
      </c>
      <c r="M72" s="5">
        <v>776813020</v>
      </c>
      <c r="N72" s="5">
        <v>-7263926826</v>
      </c>
      <c r="O72" s="5">
        <v>667528270</v>
      </c>
      <c r="P72" s="5">
        <v>1242582777</v>
      </c>
      <c r="Q72" s="5">
        <v>-2357785971</v>
      </c>
      <c r="R72" s="5">
        <v>-7936819834</v>
      </c>
      <c r="S72" s="5">
        <v>-1929395640</v>
      </c>
      <c r="T72" s="5">
        <v>6153251850</v>
      </c>
      <c r="U72" s="5">
        <v>-1022684132</v>
      </c>
      <c r="V72" s="5">
        <v>34424605088</v>
      </c>
      <c r="W72" s="5">
        <v>25788968060</v>
      </c>
    </row>
    <row r="73" spans="2:26" ht="15.5" x14ac:dyDescent="0.35">
      <c r="C73" t="s">
        <v>108</v>
      </c>
      <c r="D73" s="5">
        <v>2345007468</v>
      </c>
      <c r="E73" s="5">
        <v>801049030</v>
      </c>
      <c r="F73" s="5">
        <v>-129875481</v>
      </c>
      <c r="G73" s="5">
        <v>28743026</v>
      </c>
      <c r="I73" s="5">
        <v>295597056</v>
      </c>
      <c r="J73" s="5">
        <v>-5119227258</v>
      </c>
      <c r="K73" s="5">
        <v>-14113055557</v>
      </c>
      <c r="L73" s="5">
        <v>67812034137</v>
      </c>
      <c r="M73" s="5">
        <v>357509551</v>
      </c>
      <c r="N73" s="5">
        <v>-6766719891</v>
      </c>
      <c r="O73" s="5">
        <v>131836668</v>
      </c>
      <c r="P73" s="5">
        <v>-2256476497</v>
      </c>
      <c r="Q73" s="5">
        <v>-1283332109</v>
      </c>
      <c r="R73" s="5">
        <v>-5549465678</v>
      </c>
      <c r="S73" s="5">
        <v>1045990311</v>
      </c>
      <c r="T73" s="5">
        <v>7371973842</v>
      </c>
      <c r="U73" s="5">
        <v>-6700373076</v>
      </c>
      <c r="V73" s="5">
        <v>30751407882</v>
      </c>
      <c r="W73" s="5">
        <v>27867834532</v>
      </c>
      <c r="X73" s="5">
        <v>24418796930</v>
      </c>
      <c r="Y73" s="5">
        <v>21016846720</v>
      </c>
      <c r="Z73" s="5">
        <v>22290067707</v>
      </c>
    </row>
    <row r="74" spans="2:26" ht="15.5" x14ac:dyDescent="0.35">
      <c r="C74" t="s">
        <v>8</v>
      </c>
      <c r="D74" s="5">
        <v>2635085035</v>
      </c>
      <c r="E74" s="5">
        <v>1135954955</v>
      </c>
      <c r="F74" s="5">
        <v>318120496</v>
      </c>
      <c r="G74" s="5">
        <v>-1968501</v>
      </c>
      <c r="I74" s="5">
        <v>662130634</v>
      </c>
      <c r="J74" s="5">
        <v>171745031461</v>
      </c>
      <c r="K74" s="5">
        <v>-9521948522</v>
      </c>
      <c r="L74" s="5">
        <v>68210517542</v>
      </c>
      <c r="M74" s="5">
        <v>777422848</v>
      </c>
      <c r="N74" s="5">
        <v>-7263517567</v>
      </c>
      <c r="O74" s="5">
        <v>666964491</v>
      </c>
      <c r="P74" s="5">
        <v>1044578154</v>
      </c>
      <c r="Q74" s="5">
        <v>-2394316519</v>
      </c>
      <c r="R74" s="5">
        <v>-7936819834</v>
      </c>
      <c r="S74" s="5">
        <v>-1929395640</v>
      </c>
      <c r="T74" s="5">
        <v>6153251850</v>
      </c>
      <c r="U74" s="5">
        <v>-1022684132</v>
      </c>
      <c r="V74" s="5">
        <v>34424605088</v>
      </c>
      <c r="W74" s="5">
        <v>25788968060</v>
      </c>
    </row>
    <row r="75" spans="2:26" ht="15.5" x14ac:dyDescent="0.35">
      <c r="C75" t="s">
        <v>109</v>
      </c>
      <c r="D75" s="5">
        <v>2345007468</v>
      </c>
      <c r="E75" s="5">
        <v>801049030</v>
      </c>
      <c r="F75" s="5">
        <v>-129875481</v>
      </c>
      <c r="G75" s="5">
        <v>28743026</v>
      </c>
      <c r="I75" s="5">
        <v>295597056</v>
      </c>
      <c r="J75" s="5">
        <v>-5119227258</v>
      </c>
      <c r="K75" s="5">
        <v>-14113055557</v>
      </c>
      <c r="L75" s="5">
        <v>67812034137</v>
      </c>
      <c r="M75" s="5">
        <v>357509551</v>
      </c>
      <c r="N75" s="5">
        <v>-6766719891</v>
      </c>
      <c r="O75" s="5">
        <v>131836668</v>
      </c>
      <c r="P75" s="5">
        <v>-2256476497</v>
      </c>
      <c r="Q75" s="5">
        <v>-1283332109</v>
      </c>
      <c r="R75" s="5">
        <v>-5549465678</v>
      </c>
      <c r="S75" s="5">
        <v>1045990311</v>
      </c>
      <c r="T75" s="5">
        <v>7371973842</v>
      </c>
      <c r="U75" s="5">
        <v>-6700373076</v>
      </c>
      <c r="V75" s="5">
        <v>30751407882</v>
      </c>
      <c r="W75" s="5">
        <v>27867834532</v>
      </c>
      <c r="X75" s="5">
        <v>24418796930</v>
      </c>
      <c r="Y75" s="5">
        <v>21016846720</v>
      </c>
      <c r="Z75" s="5">
        <v>22290067707</v>
      </c>
    </row>
    <row r="76" spans="2:26" ht="15.5" x14ac:dyDescent="0.35">
      <c r="C76" t="s">
        <v>110</v>
      </c>
      <c r="D76" s="5">
        <v>2287554993</v>
      </c>
      <c r="E76" s="5">
        <v>818161086</v>
      </c>
      <c r="F76" s="5">
        <v>205352674</v>
      </c>
      <c r="G76" s="5">
        <v>-16503454</v>
      </c>
      <c r="I76" s="5">
        <v>541850606</v>
      </c>
      <c r="J76" s="5">
        <v>171764221140</v>
      </c>
      <c r="K76" s="5">
        <v>-9494437298</v>
      </c>
      <c r="L76" s="5">
        <v>68189633731</v>
      </c>
      <c r="M76" s="5">
        <v>776813020</v>
      </c>
      <c r="N76" s="5">
        <v>-7263926826</v>
      </c>
      <c r="O76" s="5">
        <v>667528270</v>
      </c>
      <c r="P76" s="5">
        <v>1045575623</v>
      </c>
      <c r="Q76" s="5">
        <v>-2357785971</v>
      </c>
      <c r="R76" s="5">
        <v>-7936819834</v>
      </c>
      <c r="S76" s="5">
        <v>-1929395640</v>
      </c>
      <c r="T76" s="5">
        <v>6153251850</v>
      </c>
      <c r="U76" s="5">
        <v>-1022684132</v>
      </c>
      <c r="V76" s="5">
        <v>34424605088</v>
      </c>
      <c r="W76" s="5">
        <v>25788968060</v>
      </c>
    </row>
    <row r="77" spans="2:26" ht="15.5" x14ac:dyDescent="0.35">
      <c r="C77" t="s">
        <v>111</v>
      </c>
      <c r="D77" s="5">
        <v>2287554993</v>
      </c>
      <c r="E77" s="5">
        <v>818161086</v>
      </c>
      <c r="F77" s="5">
        <v>205352674</v>
      </c>
      <c r="G77" s="5">
        <v>-16503454</v>
      </c>
      <c r="I77" s="5">
        <v>541850606</v>
      </c>
      <c r="J77" s="5">
        <v>171764221140</v>
      </c>
      <c r="K77" s="5">
        <v>-9494437298</v>
      </c>
      <c r="L77" s="5">
        <v>68189633731</v>
      </c>
      <c r="M77" s="5">
        <v>776813020</v>
      </c>
      <c r="N77" s="5">
        <v>-7263926826</v>
      </c>
      <c r="O77" s="5">
        <v>667528270</v>
      </c>
      <c r="P77" s="5">
        <v>1045575623</v>
      </c>
      <c r="Q77" s="5">
        <v>-2357785971</v>
      </c>
      <c r="R77" s="5">
        <v>-7936819834</v>
      </c>
      <c r="S77" s="5">
        <v>-1929395640</v>
      </c>
      <c r="T77" s="5">
        <v>6153251850</v>
      </c>
      <c r="U77" s="5">
        <v>-1022684132</v>
      </c>
      <c r="V77" s="5">
        <v>34424605088</v>
      </c>
      <c r="W77" s="5">
        <v>25788968060</v>
      </c>
    </row>
    <row r="78" spans="2:26" ht="15.5" x14ac:dyDescent="0.35">
      <c r="C78" t="s">
        <v>103</v>
      </c>
      <c r="P78" s="5">
        <v>197007154</v>
      </c>
    </row>
    <row r="80" spans="2:26" ht="15.5" x14ac:dyDescent="0.35">
      <c r="B80" t="s">
        <v>112</v>
      </c>
      <c r="C80" t="s">
        <v>113</v>
      </c>
    </row>
    <row r="81" spans="3:26" ht="15.5" x14ac:dyDescent="0.35">
      <c r="C81" t="s">
        <v>114</v>
      </c>
    </row>
    <row r="82" spans="3:26" ht="15.5" x14ac:dyDescent="0.35">
      <c r="C82" t="s">
        <v>20</v>
      </c>
      <c r="D82" s="5">
        <v>171508230988</v>
      </c>
      <c r="E82" s="5">
        <v>172250367766</v>
      </c>
      <c r="F82" s="5">
        <v>175039164264</v>
      </c>
      <c r="G82" s="5">
        <v>174291802638</v>
      </c>
      <c r="I82" s="5">
        <v>175039164264</v>
      </c>
      <c r="J82" s="5">
        <v>119278865202</v>
      </c>
      <c r="K82" s="5">
        <v>122637631147</v>
      </c>
      <c r="L82" s="5">
        <v>177143354144</v>
      </c>
      <c r="M82" s="5">
        <v>8693405081</v>
      </c>
      <c r="N82" s="5">
        <v>11695694524</v>
      </c>
      <c r="O82" s="5">
        <v>10099505476</v>
      </c>
      <c r="P82" s="5">
        <v>16003117023</v>
      </c>
      <c r="Q82" s="5">
        <v>22853543946</v>
      </c>
      <c r="R82" s="5">
        <v>24376706961</v>
      </c>
      <c r="S82" s="5">
        <v>36273186840</v>
      </c>
      <c r="T82" s="5">
        <v>36038513893</v>
      </c>
      <c r="U82" s="5">
        <v>55331076348</v>
      </c>
      <c r="V82" s="5">
        <v>59560929387</v>
      </c>
      <c r="W82" s="5">
        <v>63710521871</v>
      </c>
      <c r="X82" s="5">
        <v>80968763439</v>
      </c>
      <c r="Y82" s="5">
        <v>85948772404</v>
      </c>
      <c r="Z82" s="5">
        <v>98290268357</v>
      </c>
    </row>
    <row r="83" spans="3:26" ht="15.5" x14ac:dyDescent="0.35">
      <c r="C83" t="s">
        <v>117</v>
      </c>
      <c r="D83" s="5">
        <v>132012852547</v>
      </c>
      <c r="E83" s="5">
        <v>116283091335</v>
      </c>
      <c r="F83" s="5">
        <v>127048710375</v>
      </c>
      <c r="G83" s="5">
        <v>138686771221</v>
      </c>
      <c r="I83" s="5">
        <v>127048710375</v>
      </c>
      <c r="J83" s="5">
        <v>148839636304</v>
      </c>
      <c r="K83" s="5">
        <v>160237791761</v>
      </c>
      <c r="L83" s="5">
        <v>166316482373</v>
      </c>
      <c r="M83" s="5">
        <v>212825582283</v>
      </c>
      <c r="N83" s="5">
        <v>215136542425</v>
      </c>
      <c r="O83" s="5">
        <v>214230984938</v>
      </c>
      <c r="P83" s="5">
        <v>192679159586</v>
      </c>
      <c r="Q83" s="5">
        <v>211442312219</v>
      </c>
      <c r="R83" s="5">
        <v>217260853732</v>
      </c>
      <c r="S83" s="5">
        <v>229770502718</v>
      </c>
      <c r="T83" s="5">
        <v>216615051138</v>
      </c>
      <c r="U83" s="5">
        <v>154536701075</v>
      </c>
      <c r="V83" s="5">
        <v>202886352100</v>
      </c>
      <c r="W83" s="5">
        <v>170527609761</v>
      </c>
      <c r="X83" s="5">
        <v>143195383970</v>
      </c>
      <c r="Y83" s="5">
        <v>127764653627</v>
      </c>
      <c r="Z83" s="5">
        <v>106183055288</v>
      </c>
    </row>
    <row r="84" spans="3:26" ht="15.5" x14ac:dyDescent="0.35">
      <c r="C84" t="s">
        <v>121</v>
      </c>
      <c r="D84" s="5">
        <v>6331508646</v>
      </c>
      <c r="E84" s="5">
        <v>6421020360</v>
      </c>
      <c r="F84" s="5">
        <v>6703842146</v>
      </c>
      <c r="G84" s="5">
        <v>5416034938</v>
      </c>
      <c r="I84" s="5">
        <v>6703842146</v>
      </c>
      <c r="J84" s="5">
        <v>6640008603</v>
      </c>
      <c r="K84" s="5">
        <v>6623501914</v>
      </c>
      <c r="L84" s="5">
        <v>10579327128</v>
      </c>
      <c r="M84" s="5">
        <v>12994705880</v>
      </c>
      <c r="N84" s="5">
        <v>20631042568</v>
      </c>
      <c r="O84" s="5">
        <v>20534938159</v>
      </c>
      <c r="P84" s="5">
        <v>17639870282</v>
      </c>
      <c r="Q84" s="5">
        <v>23292447213</v>
      </c>
      <c r="R84" s="5">
        <v>20483069480</v>
      </c>
      <c r="S84" s="5">
        <v>11972656714</v>
      </c>
      <c r="T84" s="5">
        <v>9517348100</v>
      </c>
      <c r="U84" s="5">
        <v>6768033224</v>
      </c>
      <c r="V84" s="5">
        <v>4485180534</v>
      </c>
      <c r="W84" s="5">
        <v>4075204172</v>
      </c>
      <c r="X84" s="5">
        <v>4669362708</v>
      </c>
      <c r="Y84" s="5">
        <v>8358878523</v>
      </c>
      <c r="Z84" s="5">
        <v>6927308061</v>
      </c>
    </row>
    <row r="85" spans="3:26" ht="15.5" x14ac:dyDescent="0.35">
      <c r="C85" t="s">
        <v>123</v>
      </c>
      <c r="D85" s="5">
        <v>218483298910</v>
      </c>
      <c r="E85" s="5">
        <v>225661172694</v>
      </c>
      <c r="F85" s="5">
        <v>229171229932</v>
      </c>
      <c r="G85" s="5">
        <v>231274413821</v>
      </c>
      <c r="I85" s="5">
        <v>229171229932</v>
      </c>
      <c r="J85" s="5">
        <v>220396018975</v>
      </c>
      <c r="K85" s="5">
        <v>222242690844</v>
      </c>
      <c r="L85" s="5">
        <v>206648966313</v>
      </c>
      <c r="M85" s="5">
        <v>190870625464</v>
      </c>
      <c r="N85" s="5">
        <v>146622901883</v>
      </c>
      <c r="O85" s="5">
        <v>128353150403</v>
      </c>
      <c r="P85" s="5">
        <v>126358482691</v>
      </c>
      <c r="Q85" s="5">
        <v>109760005307</v>
      </c>
      <c r="R85" s="5">
        <v>90719293111</v>
      </c>
      <c r="S85" s="5">
        <v>78917127036</v>
      </c>
      <c r="T85" s="5">
        <v>86415542961</v>
      </c>
      <c r="U85" s="5">
        <v>68057379761</v>
      </c>
      <c r="V85" s="5">
        <v>63429469813</v>
      </c>
      <c r="W85" s="5">
        <v>62804309896</v>
      </c>
      <c r="X85" s="5">
        <v>48025535339</v>
      </c>
      <c r="Y85" s="5">
        <v>42001302151</v>
      </c>
      <c r="Z85" s="5">
        <v>47058124399</v>
      </c>
    </row>
    <row r="86" spans="3:26" ht="15.5" x14ac:dyDescent="0.35">
      <c r="C86" t="s">
        <v>91</v>
      </c>
      <c r="D86" s="5">
        <v>208262652350</v>
      </c>
      <c r="E86" s="5">
        <v>208320104825</v>
      </c>
      <c r="F86" s="5">
        <v>208302992769</v>
      </c>
      <c r="G86" s="5">
        <v>207967776280</v>
      </c>
      <c r="I86" s="5">
        <v>208302992769</v>
      </c>
      <c r="J86" s="5">
        <v>208056750885</v>
      </c>
      <c r="K86" s="5">
        <v>31189180651</v>
      </c>
      <c r="L86" s="5">
        <v>26570729795</v>
      </c>
      <c r="M86" s="5">
        <v>26193223303</v>
      </c>
      <c r="N86" s="5">
        <v>25773927386</v>
      </c>
      <c r="O86" s="5">
        <v>26271235167</v>
      </c>
      <c r="P86" s="5">
        <v>25735453065</v>
      </c>
      <c r="Q86" s="5">
        <v>22236735338</v>
      </c>
      <c r="R86" s="5">
        <v>23311100007</v>
      </c>
      <c r="S86" s="5">
        <v>25698454163</v>
      </c>
      <c r="T86" s="5">
        <v>33345740123</v>
      </c>
      <c r="U86" s="5">
        <v>34564462115</v>
      </c>
      <c r="V86" s="5">
        <v>28896773170</v>
      </c>
      <c r="W86" s="5">
        <v>25223575964</v>
      </c>
      <c r="X86" s="5">
        <v>27302442436</v>
      </c>
      <c r="Y86" s="5">
        <v>26419112558</v>
      </c>
      <c r="Z86" s="5">
        <v>29073630853</v>
      </c>
    </row>
    <row r="87" spans="3:26" ht="15.5" x14ac:dyDescent="0.35">
      <c r="C87" t="s">
        <v>124</v>
      </c>
      <c r="D87" s="5">
        <v>572643630281</v>
      </c>
      <c r="E87" s="5">
        <v>564107742318</v>
      </c>
      <c r="F87" s="5">
        <v>579311729337</v>
      </c>
      <c r="G87" s="5">
        <v>586600530269</v>
      </c>
      <c r="I87" s="5">
        <v>579311729337</v>
      </c>
      <c r="J87" s="5">
        <v>527354772708</v>
      </c>
      <c r="K87" s="5">
        <v>536240708878</v>
      </c>
      <c r="L87" s="5">
        <v>586852139107</v>
      </c>
      <c r="M87" s="5">
        <v>459338629540</v>
      </c>
      <c r="N87" s="5">
        <v>432576455286</v>
      </c>
      <c r="O87" s="5">
        <v>412707718061</v>
      </c>
      <c r="P87" s="5">
        <v>382330851179</v>
      </c>
      <c r="Q87" s="5">
        <v>384262906538</v>
      </c>
      <c r="R87" s="5">
        <v>372731501477</v>
      </c>
      <c r="S87" s="5">
        <v>380988168593</v>
      </c>
      <c r="T87" s="5">
        <v>376694285634</v>
      </c>
      <c r="U87" s="5">
        <v>313664019262</v>
      </c>
      <c r="V87" s="5">
        <v>352880309210</v>
      </c>
      <c r="W87" s="5">
        <v>326473963492</v>
      </c>
      <c r="X87" s="5">
        <v>290761466183</v>
      </c>
      <c r="Y87" s="5">
        <v>279386667539</v>
      </c>
      <c r="Z87" s="5">
        <v>274498609528</v>
      </c>
    </row>
    <row r="88" spans="3:26" ht="15.5" x14ac:dyDescent="0.35">
      <c r="C88" t="s">
        <v>125</v>
      </c>
    </row>
    <row r="89" spans="3:26" ht="15.5" x14ac:dyDescent="0.35">
      <c r="C89" t="s">
        <v>126</v>
      </c>
      <c r="D89" s="5">
        <v>263590509590</v>
      </c>
      <c r="E89" s="5">
        <v>261992930537</v>
      </c>
      <c r="F89" s="5">
        <v>261789042685</v>
      </c>
      <c r="G89" s="5">
        <v>260417897786</v>
      </c>
      <c r="I89" s="5">
        <v>261789042685</v>
      </c>
      <c r="J89" s="5">
        <v>256968435909</v>
      </c>
      <c r="K89" s="5">
        <v>44428849253</v>
      </c>
      <c r="L89" s="5">
        <v>49266249003</v>
      </c>
      <c r="M89" s="5">
        <v>52843940911</v>
      </c>
      <c r="N89" s="5">
        <v>55965014371</v>
      </c>
      <c r="O89" s="5">
        <v>54872479523</v>
      </c>
      <c r="P89" s="5">
        <v>59744095869</v>
      </c>
      <c r="Q89" s="5">
        <v>62835680941</v>
      </c>
      <c r="R89" s="5">
        <v>64730154674</v>
      </c>
      <c r="S89" s="5">
        <v>70599261506</v>
      </c>
      <c r="T89" s="5">
        <v>77533423631</v>
      </c>
      <c r="U89" s="5">
        <v>82093848155</v>
      </c>
      <c r="V89" s="5">
        <v>79716536484</v>
      </c>
      <c r="W89" s="5">
        <v>74624457208</v>
      </c>
      <c r="X89" s="5">
        <v>68343347512</v>
      </c>
      <c r="Y89" s="5">
        <v>64861343935</v>
      </c>
      <c r="Z89" s="5">
        <v>58481329894</v>
      </c>
    </row>
    <row r="90" spans="3:26" ht="15.5" x14ac:dyDescent="0.35">
      <c r="C90" t="s">
        <v>483</v>
      </c>
      <c r="D90" s="5">
        <v>17322525000</v>
      </c>
      <c r="E90" s="5">
        <v>17322525000</v>
      </c>
      <c r="F90" s="5">
        <v>17322525000</v>
      </c>
      <c r="G90" s="5">
        <v>17322525000</v>
      </c>
      <c r="I90" s="5">
        <v>17322525000</v>
      </c>
      <c r="J90" s="5">
        <v>17322525000</v>
      </c>
      <c r="M90" s="5">
        <v>27256431941</v>
      </c>
      <c r="N90" s="5">
        <v>25356431941</v>
      </c>
      <c r="O90" s="5">
        <v>25707340772</v>
      </c>
      <c r="P90" s="5">
        <v>25707340772</v>
      </c>
      <c r="Q90" s="5">
        <v>25707340772</v>
      </c>
      <c r="R90" s="5">
        <v>25707340772</v>
      </c>
      <c r="S90" s="5">
        <v>25707340772</v>
      </c>
      <c r="T90" s="5">
        <v>25705840772</v>
      </c>
      <c r="U90" s="5">
        <v>25407340772</v>
      </c>
      <c r="V90" s="5">
        <v>19285538077</v>
      </c>
      <c r="W90" s="5">
        <v>17406861377</v>
      </c>
      <c r="X90" s="5">
        <v>17406861377</v>
      </c>
      <c r="Y90" s="5">
        <v>17406861377</v>
      </c>
      <c r="Z90" s="5">
        <v>17406861377</v>
      </c>
    </row>
    <row r="91" spans="3:26" ht="15.5" x14ac:dyDescent="0.35">
      <c r="C91" t="s">
        <v>128</v>
      </c>
      <c r="K91" s="5">
        <v>31572659288</v>
      </c>
      <c r="L91" s="5">
        <v>32761900716</v>
      </c>
      <c r="M91" s="5">
        <v>9553180633</v>
      </c>
      <c r="N91" s="5">
        <v>11416364209</v>
      </c>
      <c r="O91" s="5">
        <v>9545501796</v>
      </c>
      <c r="P91" s="5">
        <v>9726298749</v>
      </c>
      <c r="Q91" s="5">
        <v>12584814380</v>
      </c>
      <c r="R91" s="5">
        <v>9348247342</v>
      </c>
      <c r="S91" s="5">
        <v>8962465639</v>
      </c>
      <c r="T91" s="5">
        <v>5848613626</v>
      </c>
      <c r="U91" s="5">
        <v>5431533814</v>
      </c>
      <c r="V91" s="5">
        <v>2114455399</v>
      </c>
      <c r="W91" s="5">
        <v>1613444746</v>
      </c>
      <c r="X91" s="5">
        <v>971655210</v>
      </c>
      <c r="Y91" s="5">
        <v>1714714465</v>
      </c>
      <c r="Z91" s="5">
        <v>1966462531</v>
      </c>
    </row>
    <row r="92" spans="3:26" ht="15.5" x14ac:dyDescent="0.35">
      <c r="C92" t="s">
        <v>129</v>
      </c>
      <c r="D92" s="5">
        <v>300695928774</v>
      </c>
      <c r="E92" s="5">
        <v>299378130652</v>
      </c>
      <c r="F92" s="5">
        <v>299465935070</v>
      </c>
      <c r="G92" s="5">
        <v>293716318935</v>
      </c>
      <c r="I92" s="5">
        <v>299465935070</v>
      </c>
      <c r="J92" s="5">
        <v>291080935556</v>
      </c>
      <c r="K92" s="5">
        <v>97966626767</v>
      </c>
      <c r="L92" s="5">
        <v>107928458692</v>
      </c>
      <c r="M92" s="5">
        <v>118922346048</v>
      </c>
      <c r="N92" s="5">
        <v>127219482165</v>
      </c>
      <c r="O92" s="5">
        <v>120055229934</v>
      </c>
      <c r="P92" s="5">
        <v>129556932688</v>
      </c>
      <c r="Q92" s="5">
        <v>113091512551</v>
      </c>
      <c r="R92" s="5">
        <v>110305672387</v>
      </c>
      <c r="S92" s="5">
        <v>116101869515</v>
      </c>
      <c r="T92" s="5">
        <v>122092091111</v>
      </c>
      <c r="U92" s="5">
        <v>125919707940</v>
      </c>
      <c r="V92" s="5">
        <v>102592469000</v>
      </c>
      <c r="W92" s="5">
        <v>96019073597</v>
      </c>
      <c r="X92" s="5">
        <v>95590976732</v>
      </c>
      <c r="Y92" s="5">
        <v>86249050394</v>
      </c>
      <c r="Z92" s="5">
        <v>80282014434</v>
      </c>
    </row>
    <row r="93" spans="3:26" ht="15.5" x14ac:dyDescent="0.35">
      <c r="C93" t="s">
        <v>130</v>
      </c>
      <c r="D93" s="5">
        <v>873339559055</v>
      </c>
      <c r="E93" s="5">
        <v>863485872970</v>
      </c>
      <c r="F93" s="5">
        <v>878777664407</v>
      </c>
      <c r="G93" s="5">
        <v>880316849204</v>
      </c>
      <c r="I93" s="5">
        <v>878777664407</v>
      </c>
      <c r="J93" s="5">
        <v>818435708264</v>
      </c>
      <c r="K93" s="5">
        <v>634207335645</v>
      </c>
      <c r="L93" s="5">
        <v>694780597799</v>
      </c>
      <c r="M93" s="5">
        <v>578260975588</v>
      </c>
      <c r="N93" s="5">
        <v>559795937451</v>
      </c>
      <c r="O93" s="5">
        <v>532762947995</v>
      </c>
      <c r="P93" s="5">
        <v>511887783867</v>
      </c>
      <c r="Q93" s="5">
        <v>497354419089</v>
      </c>
      <c r="R93" s="5">
        <v>483037173864</v>
      </c>
      <c r="S93" s="5">
        <v>497090038108</v>
      </c>
      <c r="T93" s="5">
        <v>498786376745</v>
      </c>
      <c r="U93" s="5">
        <v>439583727202</v>
      </c>
      <c r="V93" s="5">
        <v>455472778210</v>
      </c>
      <c r="W93" s="5">
        <v>422493037089</v>
      </c>
      <c r="X93" s="5">
        <v>386352442915</v>
      </c>
      <c r="Y93" s="5">
        <v>365635717933</v>
      </c>
      <c r="Z93" s="5">
        <v>354780623962</v>
      </c>
    </row>
    <row r="94" spans="3:26" ht="15.5" x14ac:dyDescent="0.35">
      <c r="C94" t="s">
        <v>131</v>
      </c>
    </row>
    <row r="95" spans="3:26" ht="15.5" x14ac:dyDescent="0.35">
      <c r="C95" t="s">
        <v>132</v>
      </c>
    </row>
    <row r="96" spans="3:26" ht="15.5" x14ac:dyDescent="0.35">
      <c r="C96" t="s">
        <v>133</v>
      </c>
      <c r="D96" s="5">
        <v>205162669911</v>
      </c>
      <c r="E96" s="5">
        <v>196361713278</v>
      </c>
      <c r="F96" s="5">
        <v>207805188412</v>
      </c>
      <c r="G96" s="5">
        <v>209655156660</v>
      </c>
      <c r="I96" s="5">
        <v>207805188412</v>
      </c>
      <c r="J96" s="5">
        <v>192818326822</v>
      </c>
      <c r="K96" s="5">
        <v>191132222451</v>
      </c>
      <c r="L96" s="5">
        <v>236276099973</v>
      </c>
      <c r="M96" s="5">
        <v>215622712026</v>
      </c>
      <c r="N96" s="5">
        <v>195801413331</v>
      </c>
      <c r="O96" s="5">
        <v>142931525716</v>
      </c>
      <c r="P96" s="5">
        <v>122929175890</v>
      </c>
      <c r="Q96" s="5">
        <v>106813922324</v>
      </c>
      <c r="R96" s="5">
        <v>93871952310</v>
      </c>
      <c r="S96" s="5">
        <v>102898339772</v>
      </c>
      <c r="T96" s="5">
        <v>104267201912</v>
      </c>
      <c r="U96" s="5">
        <v>51810424520</v>
      </c>
      <c r="V96" s="5">
        <v>58646329121</v>
      </c>
      <c r="W96" s="5">
        <v>52063463484</v>
      </c>
      <c r="X96" s="5">
        <v>38190598441</v>
      </c>
      <c r="Y96" s="5">
        <v>38918132745</v>
      </c>
      <c r="Z96" s="5">
        <v>43498272728</v>
      </c>
    </row>
    <row r="97" spans="3:26" ht="15.5" x14ac:dyDescent="0.35">
      <c r="C97" t="s">
        <v>134</v>
      </c>
      <c r="D97" s="5">
        <v>106360654249</v>
      </c>
      <c r="E97" s="5">
        <v>106050097645</v>
      </c>
      <c r="F97" s="5">
        <v>106509098280</v>
      </c>
      <c r="G97" s="5">
        <v>106516273685</v>
      </c>
      <c r="I97" s="5">
        <v>106509098280</v>
      </c>
      <c r="J97" s="5">
        <v>106262241805</v>
      </c>
      <c r="K97" s="5">
        <v>102016586217</v>
      </c>
      <c r="L97" s="5">
        <v>106218642093</v>
      </c>
      <c r="M97" s="5">
        <v>87163161804</v>
      </c>
      <c r="N97" s="5">
        <v>80747427391</v>
      </c>
      <c r="O97" s="5">
        <v>54549705194</v>
      </c>
      <c r="P97" s="5">
        <v>54589768443</v>
      </c>
      <c r="Q97" s="5">
        <v>53415327801</v>
      </c>
      <c r="R97" s="5">
        <v>36526282736</v>
      </c>
      <c r="S97" s="5">
        <v>27691968048</v>
      </c>
      <c r="T97" s="5">
        <v>12401887744</v>
      </c>
      <c r="U97" s="5">
        <v>7892205987</v>
      </c>
      <c r="V97" s="5">
        <v>6933362947</v>
      </c>
      <c r="W97" s="5">
        <v>3372754609</v>
      </c>
      <c r="X97" s="5">
        <v>3184203204</v>
      </c>
      <c r="Y97" s="5">
        <v>3606952024</v>
      </c>
      <c r="Z97" s="5">
        <v>3783812205</v>
      </c>
    </row>
    <row r="98" spans="3:26" ht="15.5" x14ac:dyDescent="0.35">
      <c r="C98" t="s">
        <v>135</v>
      </c>
      <c r="D98" s="5">
        <v>25015309367</v>
      </c>
      <c r="E98" s="5">
        <v>13458374839</v>
      </c>
      <c r="F98" s="5">
        <v>17795861217</v>
      </c>
      <c r="G98" s="5">
        <v>24449830174</v>
      </c>
      <c r="I98" s="5">
        <v>17795861217</v>
      </c>
      <c r="J98" s="5">
        <v>20410570786</v>
      </c>
      <c r="K98" s="5">
        <v>21442549235</v>
      </c>
      <c r="L98" s="5">
        <v>24311214595</v>
      </c>
      <c r="M98" s="5">
        <v>33813395901</v>
      </c>
      <c r="N98" s="5">
        <v>37483002160</v>
      </c>
      <c r="O98" s="5">
        <v>37670738643</v>
      </c>
      <c r="P98" s="5">
        <v>39894673698</v>
      </c>
      <c r="Q98" s="5">
        <v>31237164909</v>
      </c>
      <c r="R98" s="5">
        <v>34839717481</v>
      </c>
      <c r="S98" s="5">
        <v>40588416020</v>
      </c>
      <c r="T98" s="5">
        <v>60420912804</v>
      </c>
      <c r="U98" s="5">
        <v>24628887375</v>
      </c>
      <c r="V98" s="5">
        <v>29885790883</v>
      </c>
      <c r="W98" s="5">
        <v>29541257331</v>
      </c>
      <c r="X98" s="5">
        <v>21901095583</v>
      </c>
      <c r="Y98" s="5">
        <v>19837180399</v>
      </c>
      <c r="Z98" s="5">
        <v>21386261384</v>
      </c>
    </row>
    <row r="99" spans="3:26" ht="15.5" x14ac:dyDescent="0.35">
      <c r="C99" t="s">
        <v>143</v>
      </c>
      <c r="D99" s="5">
        <v>3922407642</v>
      </c>
      <c r="E99" s="5">
        <v>2585443781</v>
      </c>
      <c r="F99" s="5">
        <v>5022138237</v>
      </c>
      <c r="G99" s="5">
        <v>15375362113</v>
      </c>
      <c r="I99" s="5">
        <v>5022138237</v>
      </c>
      <c r="J99" s="5">
        <v>7165011627</v>
      </c>
      <c r="K99" s="5">
        <v>19441987359</v>
      </c>
      <c r="L99" s="5">
        <v>31045321709</v>
      </c>
      <c r="M99" s="5">
        <v>28908078011</v>
      </c>
      <c r="N99" s="5">
        <v>7601291339</v>
      </c>
      <c r="O99" s="5">
        <v>3248667950</v>
      </c>
      <c r="P99" s="5">
        <v>5257111751</v>
      </c>
      <c r="Q99" s="5">
        <v>4235631953</v>
      </c>
      <c r="R99" s="5">
        <v>4870869925</v>
      </c>
      <c r="S99" s="5">
        <v>11521815080</v>
      </c>
      <c r="T99" s="5">
        <v>11281331843</v>
      </c>
      <c r="U99" s="5">
        <v>13037696175</v>
      </c>
      <c r="V99" s="5">
        <v>9490433340</v>
      </c>
      <c r="W99" s="5">
        <v>10006360776</v>
      </c>
      <c r="X99" s="5">
        <v>5376811937</v>
      </c>
      <c r="Y99" s="5">
        <v>4911146463</v>
      </c>
      <c r="Z99" s="5">
        <v>6231336891</v>
      </c>
    </row>
    <row r="100" spans="3:26" ht="15.5" x14ac:dyDescent="0.35">
      <c r="C100" t="s">
        <v>528</v>
      </c>
      <c r="D100" s="5">
        <v>2102256758</v>
      </c>
      <c r="E100" s="5">
        <v>2102256758</v>
      </c>
      <c r="F100" s="5">
        <v>2102256758</v>
      </c>
      <c r="G100" s="5">
        <v>2102256758</v>
      </c>
      <c r="I100" s="5">
        <v>2102256758</v>
      </c>
      <c r="J100" s="5">
        <v>2102256758</v>
      </c>
      <c r="K100" s="5">
        <v>2102256758</v>
      </c>
      <c r="L100" s="5">
        <v>29602226758</v>
      </c>
      <c r="M100" s="5">
        <v>29602226758</v>
      </c>
      <c r="N100" s="5">
        <v>29602226758</v>
      </c>
      <c r="O100" s="5">
        <v>29602226758</v>
      </c>
      <c r="P100" s="5">
        <v>19100588759</v>
      </c>
      <c r="Q100" s="5">
        <v>14102226758</v>
      </c>
      <c r="R100" s="5">
        <v>13241095000</v>
      </c>
      <c r="S100" s="5">
        <v>15241095000</v>
      </c>
      <c r="T100" s="5">
        <v>14250335000</v>
      </c>
    </row>
    <row r="101" spans="3:26" ht="15.5" x14ac:dyDescent="0.35">
      <c r="C101" t="s">
        <v>137</v>
      </c>
      <c r="D101" s="5">
        <v>43963768886</v>
      </c>
      <c r="E101" s="5">
        <v>44456107763</v>
      </c>
      <c r="F101" s="5">
        <v>43223555666</v>
      </c>
      <c r="G101" s="5">
        <v>32204555469</v>
      </c>
      <c r="I101" s="5">
        <v>43223555666</v>
      </c>
      <c r="J101" s="5">
        <v>31638757370</v>
      </c>
      <c r="K101" s="5">
        <v>22962371128</v>
      </c>
      <c r="L101" s="5">
        <v>24217763224</v>
      </c>
      <c r="M101" s="5">
        <v>18634242854</v>
      </c>
      <c r="N101" s="5">
        <v>11613789686</v>
      </c>
      <c r="O101" s="5">
        <v>3140424517</v>
      </c>
      <c r="P101" s="5">
        <v>2242917585</v>
      </c>
      <c r="Q101" s="5">
        <v>2377210571</v>
      </c>
      <c r="R101" s="5">
        <v>2055867923</v>
      </c>
      <c r="S101" s="5">
        <v>4723995387</v>
      </c>
      <c r="T101" s="5">
        <v>1997652253</v>
      </c>
      <c r="U101" s="5">
        <v>3036586264</v>
      </c>
      <c r="V101" s="5">
        <v>8219094398</v>
      </c>
      <c r="W101" s="5">
        <v>5735786503</v>
      </c>
      <c r="X101" s="5">
        <v>3981528931</v>
      </c>
      <c r="Y101" s="5">
        <v>6657741891</v>
      </c>
      <c r="Z101" s="5">
        <v>9333645615</v>
      </c>
    </row>
    <row r="102" spans="3:26" ht="15.5" x14ac:dyDescent="0.35">
      <c r="C102" t="s">
        <v>138</v>
      </c>
      <c r="D102" s="5">
        <v>12650496682</v>
      </c>
      <c r="E102" s="5">
        <v>12570111118</v>
      </c>
      <c r="F102" s="5">
        <v>17896821394</v>
      </c>
      <c r="G102" s="5">
        <v>15087923666</v>
      </c>
      <c r="I102" s="5">
        <v>17896821394</v>
      </c>
      <c r="J102" s="5">
        <v>13927316277</v>
      </c>
      <c r="K102" s="5">
        <v>11554989295</v>
      </c>
      <c r="L102" s="5">
        <v>14383747824</v>
      </c>
      <c r="M102" s="5">
        <v>16710982677</v>
      </c>
      <c r="N102" s="5">
        <v>27868255699</v>
      </c>
      <c r="O102" s="5">
        <v>11761824192</v>
      </c>
      <c r="P102" s="5">
        <v>851731991</v>
      </c>
      <c r="Q102" s="5">
        <v>906282037</v>
      </c>
      <c r="R102" s="5">
        <v>475242912</v>
      </c>
      <c r="S102" s="5">
        <v>636660776</v>
      </c>
      <c r="T102" s="5">
        <v>659196160</v>
      </c>
      <c r="U102" s="5">
        <v>1067856529</v>
      </c>
      <c r="V102" s="5">
        <v>975752557</v>
      </c>
      <c r="W102" s="5">
        <v>2211818322</v>
      </c>
      <c r="X102" s="5">
        <v>2538763762</v>
      </c>
      <c r="Y102" s="5">
        <v>3494430294</v>
      </c>
      <c r="Z102" s="5">
        <v>2259356695</v>
      </c>
    </row>
    <row r="103" spans="3:26" ht="15.5" x14ac:dyDescent="0.35">
      <c r="C103" t="s">
        <v>139</v>
      </c>
    </row>
    <row r="104" spans="3:26" ht="15.5" x14ac:dyDescent="0.35">
      <c r="C104" t="s">
        <v>140</v>
      </c>
      <c r="D104" s="5">
        <v>10000000000</v>
      </c>
      <c r="E104" s="5">
        <v>13750000000</v>
      </c>
      <c r="F104" s="5">
        <v>14166666667</v>
      </c>
      <c r="G104" s="5">
        <v>12916666667</v>
      </c>
      <c r="I104" s="5">
        <v>14166666667</v>
      </c>
      <c r="J104" s="5">
        <v>10000000000</v>
      </c>
      <c r="K104" s="5">
        <v>9166666667</v>
      </c>
      <c r="L104" s="5">
        <v>4166666667</v>
      </c>
      <c r="P104" s="5">
        <v>50620638</v>
      </c>
      <c r="Q104" s="5">
        <v>94021901</v>
      </c>
      <c r="R104" s="5">
        <v>1308819940</v>
      </c>
      <c r="S104" s="5">
        <v>1832333069</v>
      </c>
      <c r="T104" s="5">
        <v>2120510755</v>
      </c>
      <c r="U104" s="5">
        <v>1196641034</v>
      </c>
      <c r="V104" s="5">
        <v>929880876</v>
      </c>
      <c r="W104" s="5">
        <v>921901282</v>
      </c>
      <c r="X104" s="5">
        <v>941305751</v>
      </c>
    </row>
    <row r="105" spans="3:26" ht="15.5" x14ac:dyDescent="0.35">
      <c r="C105" t="s">
        <v>141</v>
      </c>
      <c r="D105" s="5">
        <v>427219947</v>
      </c>
      <c r="E105" s="5">
        <v>612514994</v>
      </c>
      <c r="F105" s="5">
        <v>239067147</v>
      </c>
      <c r="G105" s="5">
        <v>390547959</v>
      </c>
      <c r="I105" s="5">
        <v>239067147</v>
      </c>
      <c r="J105" s="5">
        <v>260015368</v>
      </c>
      <c r="K105" s="5">
        <v>244865995</v>
      </c>
      <c r="L105" s="5">
        <v>221794069</v>
      </c>
      <c r="M105" s="5">
        <v>147567655</v>
      </c>
      <c r="N105" s="5">
        <v>167363932</v>
      </c>
      <c r="O105" s="5">
        <v>460322006</v>
      </c>
      <c r="P105" s="5">
        <v>603706631</v>
      </c>
      <c r="Y105" s="5">
        <v>149824336</v>
      </c>
      <c r="Z105" s="5">
        <v>263485775</v>
      </c>
    </row>
    <row r="106" spans="3:26" ht="15.5" x14ac:dyDescent="0.35">
      <c r="C106" t="s">
        <v>142</v>
      </c>
      <c r="D106" s="5">
        <v>10427219947</v>
      </c>
      <c r="E106" s="5">
        <v>14362514994</v>
      </c>
      <c r="F106" s="5">
        <v>14405733814</v>
      </c>
      <c r="G106" s="5">
        <v>13307214626</v>
      </c>
      <c r="I106" s="5">
        <v>14405733814</v>
      </c>
      <c r="J106" s="5">
        <v>10260015368</v>
      </c>
      <c r="K106" s="5">
        <v>9411532662</v>
      </c>
      <c r="L106" s="5">
        <v>4388460736</v>
      </c>
      <c r="M106" s="5">
        <v>147567655</v>
      </c>
      <c r="N106" s="5">
        <v>167363932</v>
      </c>
      <c r="O106" s="5">
        <v>460322006</v>
      </c>
      <c r="P106" s="5">
        <v>654327269</v>
      </c>
      <c r="Q106" s="5">
        <v>94021901</v>
      </c>
      <c r="R106" s="5">
        <v>1308819940</v>
      </c>
      <c r="S106" s="5">
        <v>1832333069</v>
      </c>
      <c r="T106" s="5">
        <v>2120510755</v>
      </c>
      <c r="U106" s="5">
        <v>1196641034</v>
      </c>
      <c r="V106" s="5">
        <v>929880876</v>
      </c>
      <c r="W106" s="5">
        <v>921901282</v>
      </c>
      <c r="X106" s="5">
        <v>941305751</v>
      </c>
      <c r="Y106" s="5">
        <v>149824336</v>
      </c>
      <c r="Z106" s="5">
        <v>263485775</v>
      </c>
    </row>
    <row r="107" spans="3:26" ht="15.5" x14ac:dyDescent="0.35">
      <c r="C107" t="s">
        <v>145</v>
      </c>
      <c r="D107" s="5">
        <v>33423976389</v>
      </c>
      <c r="E107" s="5">
        <v>34658801930</v>
      </c>
      <c r="F107" s="5">
        <v>39325279319</v>
      </c>
      <c r="G107" s="5">
        <v>39219848542</v>
      </c>
      <c r="I107" s="5">
        <v>39325279319</v>
      </c>
      <c r="J107" s="5">
        <v>51962035372</v>
      </c>
      <c r="K107" s="5">
        <v>41183988264</v>
      </c>
      <c r="L107" s="5">
        <v>47118935598</v>
      </c>
      <c r="M107" s="5">
        <v>19442335065</v>
      </c>
      <c r="N107" s="5">
        <v>21575918643</v>
      </c>
      <c r="O107" s="5">
        <v>21189897229</v>
      </c>
      <c r="P107" s="5">
        <v>20984611197</v>
      </c>
      <c r="Q107" s="5">
        <v>23809082761</v>
      </c>
      <c r="R107" s="5">
        <v>20076021579</v>
      </c>
      <c r="S107" s="5">
        <v>17165678527</v>
      </c>
      <c r="T107" s="5">
        <v>10574595944</v>
      </c>
      <c r="U107" s="5">
        <v>9981975643</v>
      </c>
      <c r="V107" s="5">
        <v>10939737916</v>
      </c>
      <c r="W107" s="5">
        <v>12000508887</v>
      </c>
      <c r="X107" s="5">
        <v>10638267816</v>
      </c>
      <c r="Y107" s="5">
        <v>10293175338</v>
      </c>
      <c r="Z107" s="5">
        <v>7647709809</v>
      </c>
    </row>
    <row r="108" spans="3:26" ht="15.5" x14ac:dyDescent="0.35">
      <c r="C108" t="s">
        <v>146</v>
      </c>
      <c r="D108" s="5">
        <v>33423976389</v>
      </c>
      <c r="E108" s="5">
        <v>34658801930</v>
      </c>
      <c r="F108" s="5">
        <v>39325279319</v>
      </c>
      <c r="G108" s="5">
        <v>39219848542</v>
      </c>
      <c r="I108" s="5">
        <v>39325279319</v>
      </c>
      <c r="J108" s="5">
        <v>51962035372</v>
      </c>
      <c r="K108" s="5">
        <v>41183988264</v>
      </c>
      <c r="L108" s="5">
        <v>47118935598</v>
      </c>
      <c r="M108" s="5">
        <v>19442335065</v>
      </c>
      <c r="N108" s="5">
        <v>21575918643</v>
      </c>
      <c r="O108" s="5">
        <v>21189897229</v>
      </c>
      <c r="P108" s="5">
        <v>20984611197</v>
      </c>
      <c r="Q108" s="5">
        <v>23809082761</v>
      </c>
      <c r="R108" s="5">
        <v>20076021579</v>
      </c>
      <c r="S108" s="5">
        <v>17165678527</v>
      </c>
      <c r="T108" s="5">
        <v>10574595944</v>
      </c>
      <c r="U108" s="5">
        <v>9981975643</v>
      </c>
      <c r="V108" s="5">
        <v>10939737916</v>
      </c>
      <c r="W108" s="5">
        <v>12000508887</v>
      </c>
      <c r="X108" s="5">
        <v>10638267816</v>
      </c>
      <c r="Y108" s="5">
        <v>10293175338</v>
      </c>
      <c r="Z108" s="5">
        <v>7647709809</v>
      </c>
    </row>
    <row r="109" spans="3:26" ht="15.5" x14ac:dyDescent="0.35">
      <c r="C109" t="s">
        <v>650</v>
      </c>
      <c r="F109" s="5">
        <v>2500000000</v>
      </c>
      <c r="G109" s="5">
        <v>6250000000</v>
      </c>
      <c r="I109" s="5">
        <v>2500000000</v>
      </c>
      <c r="J109" s="5">
        <v>16666666666</v>
      </c>
      <c r="K109" s="5">
        <v>26666666666</v>
      </c>
      <c r="L109" s="5">
        <v>28958333333</v>
      </c>
      <c r="O109" s="5">
        <v>309726923</v>
      </c>
      <c r="P109" s="5">
        <v>628694093</v>
      </c>
      <c r="Q109" s="5">
        <v>49192657</v>
      </c>
      <c r="R109" s="5">
        <v>243762533</v>
      </c>
      <c r="S109" s="5">
        <v>1329001342</v>
      </c>
      <c r="T109" s="5">
        <v>2809502108</v>
      </c>
      <c r="U109" s="5">
        <v>1227384988</v>
      </c>
      <c r="V109" s="5">
        <v>748484118</v>
      </c>
      <c r="W109" s="5">
        <v>754110799</v>
      </c>
      <c r="X109" s="5">
        <v>599923385</v>
      </c>
      <c r="Y109" s="5">
        <v>1261838020</v>
      </c>
      <c r="Z109" s="5">
        <v>113114250</v>
      </c>
    </row>
    <row r="110" spans="3:26" ht="15.5" x14ac:dyDescent="0.35">
      <c r="C110" t="s">
        <v>147</v>
      </c>
      <c r="D110" s="5">
        <v>30276175258</v>
      </c>
      <c r="E110" s="5">
        <v>29383057600</v>
      </c>
      <c r="F110" s="5">
        <v>28615711973</v>
      </c>
      <c r="G110" s="5">
        <v>27871973719</v>
      </c>
      <c r="I110" s="5">
        <v>28615711973</v>
      </c>
      <c r="J110" s="5">
        <v>26025695498</v>
      </c>
      <c r="W110" s="5">
        <v>333792810</v>
      </c>
      <c r="X110" s="5">
        <v>643034589</v>
      </c>
      <c r="Y110" s="5">
        <v>28458705</v>
      </c>
      <c r="Z110" s="5">
        <v>411391662</v>
      </c>
    </row>
    <row r="111" spans="3:26" ht="15.5" x14ac:dyDescent="0.35">
      <c r="C111" t="s">
        <v>529</v>
      </c>
      <c r="D111" s="5">
        <v>677797278</v>
      </c>
      <c r="E111" s="5">
        <v>675601972</v>
      </c>
      <c r="F111" s="5">
        <v>1227735011</v>
      </c>
      <c r="G111" s="5">
        <v>1257937131</v>
      </c>
      <c r="I111" s="5">
        <v>1227735011</v>
      </c>
      <c r="J111" s="5">
        <v>194634927</v>
      </c>
      <c r="K111" s="5">
        <v>446869887</v>
      </c>
      <c r="L111" s="5">
        <v>696637120</v>
      </c>
      <c r="M111" s="5">
        <v>966420340</v>
      </c>
      <c r="N111" s="5">
        <v>169633920</v>
      </c>
    </row>
    <row r="112" spans="3:26" ht="15.5" x14ac:dyDescent="0.35">
      <c r="C112" t="s">
        <v>150</v>
      </c>
      <c r="D112" s="5">
        <v>238586646300</v>
      </c>
      <c r="E112" s="5">
        <v>231020515208</v>
      </c>
      <c r="F112" s="5">
        <v>247130467731</v>
      </c>
      <c r="G112" s="5">
        <v>248875005202</v>
      </c>
      <c r="I112" s="5">
        <v>247130467731</v>
      </c>
      <c r="J112" s="5">
        <v>244780362194</v>
      </c>
      <c r="K112" s="5">
        <v>232316210715</v>
      </c>
      <c r="L112" s="5">
        <v>283395035571</v>
      </c>
      <c r="M112" s="5">
        <v>235065047091</v>
      </c>
      <c r="N112" s="5">
        <v>217377331974</v>
      </c>
      <c r="O112" s="5">
        <v>164121422945</v>
      </c>
      <c r="P112" s="5">
        <v>143913787087</v>
      </c>
      <c r="Q112" s="5">
        <v>130623005085</v>
      </c>
      <c r="R112" s="5">
        <v>113947973889</v>
      </c>
      <c r="S112" s="5">
        <v>120064018299</v>
      </c>
      <c r="T112" s="5">
        <v>114841797856</v>
      </c>
      <c r="U112" s="5">
        <v>61792400163</v>
      </c>
      <c r="V112" s="5">
        <v>69586067037</v>
      </c>
      <c r="W112" s="5">
        <v>64063972371</v>
      </c>
      <c r="X112" s="5">
        <v>48828866257</v>
      </c>
      <c r="Y112" s="5">
        <v>49211308083</v>
      </c>
      <c r="Z112" s="5">
        <v>51145982537</v>
      </c>
    </row>
    <row r="113" spans="2:26" ht="15.5" x14ac:dyDescent="0.35">
      <c r="C113" t="s">
        <v>151</v>
      </c>
    </row>
    <row r="114" spans="2:26" ht="15.5" x14ac:dyDescent="0.35">
      <c r="C114" t="s">
        <v>152</v>
      </c>
      <c r="D114" s="5">
        <v>53500000000</v>
      </c>
      <c r="E114" s="5">
        <v>53500000000</v>
      </c>
      <c r="F114" s="5">
        <v>53500000000</v>
      </c>
      <c r="G114" s="5">
        <v>53500000000</v>
      </c>
      <c r="I114" s="5">
        <v>53500000000</v>
      </c>
      <c r="J114" s="5">
        <v>53500000000</v>
      </c>
      <c r="K114" s="5">
        <v>53500000000</v>
      </c>
      <c r="L114" s="5">
        <v>53500000000</v>
      </c>
      <c r="M114" s="5">
        <v>53500000000</v>
      </c>
      <c r="N114" s="5">
        <v>53500000000</v>
      </c>
      <c r="O114" s="5">
        <v>53500000000</v>
      </c>
      <c r="P114" s="5">
        <v>53500000000</v>
      </c>
      <c r="Q114" s="5">
        <v>53500000000</v>
      </c>
      <c r="R114" s="5">
        <v>53500000000</v>
      </c>
      <c r="S114" s="5">
        <v>53500000000</v>
      </c>
      <c r="T114" s="5">
        <v>53500000000</v>
      </c>
      <c r="U114" s="5">
        <v>53500000000</v>
      </c>
      <c r="V114" s="5">
        <v>53500000000</v>
      </c>
      <c r="W114" s="5">
        <v>53500000000</v>
      </c>
      <c r="X114" s="5">
        <v>53500000000</v>
      </c>
      <c r="Y114" s="5">
        <v>53500000000</v>
      </c>
      <c r="Z114" s="5">
        <v>53500000000</v>
      </c>
    </row>
    <row r="115" spans="2:26" ht="15.5" x14ac:dyDescent="0.35">
      <c r="C115" t="s">
        <v>153</v>
      </c>
      <c r="D115" s="5">
        <v>56710000000</v>
      </c>
      <c r="E115" s="5">
        <v>56710000000</v>
      </c>
      <c r="F115" s="5">
        <v>56710000000</v>
      </c>
      <c r="G115" s="5">
        <v>56710000000</v>
      </c>
      <c r="I115" s="5">
        <v>56710000000</v>
      </c>
      <c r="J115" s="5">
        <v>56710000000</v>
      </c>
      <c r="K115" s="5">
        <v>56710000000</v>
      </c>
      <c r="L115" s="5">
        <v>56710000000</v>
      </c>
      <c r="M115" s="5">
        <v>56710000000</v>
      </c>
      <c r="N115" s="5">
        <v>56710000000</v>
      </c>
      <c r="O115" s="5">
        <v>56710000000</v>
      </c>
      <c r="P115" s="5">
        <v>56710000000</v>
      </c>
      <c r="Q115" s="5">
        <v>56710000000</v>
      </c>
      <c r="R115" s="5">
        <v>56710000000</v>
      </c>
      <c r="S115" s="5">
        <v>56710000000</v>
      </c>
      <c r="T115" s="5">
        <v>56710000000</v>
      </c>
      <c r="U115" s="5">
        <v>56710000000</v>
      </c>
      <c r="V115" s="5">
        <v>56700000000</v>
      </c>
      <c r="W115" s="5">
        <v>56700000000</v>
      </c>
      <c r="X115" s="5">
        <v>56700000000</v>
      </c>
      <c r="Y115" s="5">
        <v>56700000000</v>
      </c>
      <c r="Z115" s="5">
        <v>56700000000</v>
      </c>
    </row>
    <row r="116" spans="2:26" ht="15.5" x14ac:dyDescent="0.35">
      <c r="C116" t="s">
        <v>155</v>
      </c>
      <c r="D116" s="5">
        <v>259544335795</v>
      </c>
      <c r="E116" s="5">
        <v>256851798285</v>
      </c>
      <c r="F116" s="5">
        <v>255732955386</v>
      </c>
      <c r="G116" s="5">
        <v>255750051379</v>
      </c>
      <c r="I116" s="5">
        <v>255732955386</v>
      </c>
      <c r="J116" s="5">
        <v>255317066636</v>
      </c>
      <c r="K116" s="5">
        <v>260439605409</v>
      </c>
      <c r="L116" s="5">
        <v>274580004787</v>
      </c>
      <c r="M116" s="5">
        <v>206746993737</v>
      </c>
      <c r="N116" s="5">
        <v>206388866806</v>
      </c>
      <c r="O116" s="5">
        <v>232110198087</v>
      </c>
      <c r="P116" s="5">
        <v>231979015698</v>
      </c>
      <c r="Q116" s="5">
        <v>234236148118</v>
      </c>
      <c r="R116" s="5">
        <v>235556099968</v>
      </c>
      <c r="S116" s="5">
        <v>241105565646</v>
      </c>
      <c r="T116" s="5">
        <v>240376838766</v>
      </c>
      <c r="U116" s="5">
        <v>233004864924</v>
      </c>
      <c r="V116" s="5">
        <v>246777938003</v>
      </c>
      <c r="W116" s="5">
        <v>222993488754</v>
      </c>
      <c r="X116" s="5">
        <v>200009134222</v>
      </c>
      <c r="Y116" s="5">
        <v>179793297292</v>
      </c>
      <c r="Z116" s="5">
        <v>164349010572</v>
      </c>
    </row>
    <row r="117" spans="2:26" ht="15.5" x14ac:dyDescent="0.35">
      <c r="C117" t="s">
        <v>156</v>
      </c>
      <c r="D117" s="5">
        <v>13748488606</v>
      </c>
      <c r="E117" s="5">
        <v>13748488606</v>
      </c>
      <c r="F117" s="5">
        <v>13748488606</v>
      </c>
      <c r="G117" s="5">
        <v>13748488606</v>
      </c>
      <c r="I117" s="5">
        <v>13748488606</v>
      </c>
      <c r="J117" s="5">
        <v>13748488606</v>
      </c>
      <c r="K117" s="5">
        <v>13748488606</v>
      </c>
      <c r="L117" s="5">
        <v>13748488606</v>
      </c>
      <c r="M117" s="5">
        <v>13748488606</v>
      </c>
      <c r="N117" s="5">
        <v>13748488606</v>
      </c>
      <c r="O117" s="5">
        <v>13748488606</v>
      </c>
      <c r="P117" s="5">
        <v>13748488606</v>
      </c>
      <c r="Q117" s="5">
        <v>13748488606</v>
      </c>
      <c r="R117" s="5">
        <v>13748488606</v>
      </c>
      <c r="S117" s="5">
        <v>13748488606</v>
      </c>
      <c r="T117" s="5">
        <v>13748488606</v>
      </c>
      <c r="U117" s="5">
        <v>13748488606</v>
      </c>
      <c r="V117" s="5">
        <v>10673347818</v>
      </c>
      <c r="W117" s="5">
        <v>7886564365</v>
      </c>
      <c r="X117" s="5">
        <v>5444684672</v>
      </c>
      <c r="Y117" s="5">
        <v>3343000000</v>
      </c>
      <c r="Z117" s="5">
        <v>1113000000</v>
      </c>
    </row>
    <row r="118" spans="2:26" ht="15.5" x14ac:dyDescent="0.35">
      <c r="C118" t="s">
        <v>157</v>
      </c>
      <c r="D118" s="5">
        <v>245795847189</v>
      </c>
      <c r="E118" s="5">
        <v>243103309679</v>
      </c>
      <c r="F118" s="5">
        <v>241984466780</v>
      </c>
      <c r="G118" s="5">
        <v>242001562773</v>
      </c>
      <c r="I118" s="5">
        <v>241984466780</v>
      </c>
      <c r="J118" s="5">
        <v>241568578030</v>
      </c>
      <c r="K118" s="5">
        <v>246691116803</v>
      </c>
      <c r="L118" s="5">
        <v>260831516181</v>
      </c>
      <c r="M118" s="5">
        <v>192998505131</v>
      </c>
      <c r="N118" s="5">
        <v>192640378200</v>
      </c>
      <c r="O118" s="5">
        <v>218361709481</v>
      </c>
      <c r="P118" s="5">
        <v>218230527092</v>
      </c>
      <c r="Q118" s="5">
        <v>220487659512</v>
      </c>
      <c r="R118" s="5">
        <v>221807611362</v>
      </c>
      <c r="S118" s="5">
        <v>227357077040</v>
      </c>
      <c r="T118" s="5">
        <v>226628350160</v>
      </c>
      <c r="U118" s="5">
        <v>219256376318</v>
      </c>
      <c r="V118" s="5">
        <v>236104590185</v>
      </c>
      <c r="W118" s="5">
        <v>215106924389</v>
      </c>
      <c r="X118" s="5">
        <v>194564449550</v>
      </c>
      <c r="Y118" s="5">
        <v>176450297292</v>
      </c>
      <c r="Z118" s="5">
        <v>163236010572</v>
      </c>
    </row>
    <row r="119" spans="2:26" ht="15.5" x14ac:dyDescent="0.35">
      <c r="C119" t="s">
        <v>158</v>
      </c>
      <c r="D119" s="5">
        <v>259544335795</v>
      </c>
      <c r="E119" s="5">
        <v>256851798285</v>
      </c>
      <c r="F119" s="5">
        <v>255732955386</v>
      </c>
      <c r="G119" s="5">
        <v>255750051379</v>
      </c>
      <c r="I119" s="5">
        <v>255732955386</v>
      </c>
      <c r="J119" s="5">
        <v>255317066636</v>
      </c>
      <c r="K119" s="5">
        <v>260439605409</v>
      </c>
      <c r="L119" s="5">
        <v>274580004787</v>
      </c>
      <c r="M119" s="5">
        <v>206746993737</v>
      </c>
      <c r="N119" s="5">
        <v>206388866806</v>
      </c>
      <c r="O119" s="5">
        <v>232110198087</v>
      </c>
      <c r="P119" s="5">
        <v>231979015698</v>
      </c>
      <c r="Q119" s="5">
        <v>234236148118</v>
      </c>
      <c r="R119" s="5">
        <v>235556099968</v>
      </c>
      <c r="S119" s="5">
        <v>241105565646</v>
      </c>
      <c r="T119" s="5">
        <v>240376838766</v>
      </c>
      <c r="U119" s="5">
        <v>233004864924</v>
      </c>
      <c r="V119" s="5">
        <v>246777938003</v>
      </c>
      <c r="W119" s="5">
        <v>222993488754</v>
      </c>
      <c r="X119" s="5">
        <v>200009134222</v>
      </c>
      <c r="Y119" s="5">
        <v>179793297292</v>
      </c>
      <c r="Z119" s="5">
        <v>164349010572</v>
      </c>
    </row>
    <row r="120" spans="2:26" ht="15.5" x14ac:dyDescent="0.35">
      <c r="C120" t="s">
        <v>103</v>
      </c>
    </row>
    <row r="121" spans="2:26" ht="15.5" x14ac:dyDescent="0.35">
      <c r="C121" t="s">
        <v>159</v>
      </c>
      <c r="D121" s="5">
        <v>56735924610</v>
      </c>
      <c r="E121" s="5">
        <v>57083454652</v>
      </c>
      <c r="F121" s="5">
        <v>57401248521</v>
      </c>
      <c r="G121" s="5">
        <v>57514016343</v>
      </c>
      <c r="I121" s="5">
        <v>57401248521</v>
      </c>
      <c r="J121" s="5">
        <v>71528549</v>
      </c>
      <c r="K121" s="5">
        <v>52338870</v>
      </c>
      <c r="L121" s="5">
        <v>24827646</v>
      </c>
      <c r="M121" s="5">
        <v>45711457</v>
      </c>
      <c r="N121" s="5">
        <v>45811285</v>
      </c>
      <c r="O121" s="5">
        <v>50091796</v>
      </c>
      <c r="P121" s="5">
        <v>49528017</v>
      </c>
      <c r="Q121" s="5">
        <v>48530548</v>
      </c>
      <c r="R121" s="5">
        <v>12000000</v>
      </c>
      <c r="S121" s="5">
        <v>12000000</v>
      </c>
      <c r="T121" s="5">
        <v>12000000</v>
      </c>
      <c r="U121" s="5">
        <v>12000000</v>
      </c>
      <c r="V121" s="5">
        <v>12000000</v>
      </c>
      <c r="W121" s="5">
        <v>12000000</v>
      </c>
      <c r="X121" s="5">
        <v>12000000</v>
      </c>
      <c r="Y121" s="5">
        <v>12000000</v>
      </c>
      <c r="Z121" s="5">
        <v>12000000</v>
      </c>
    </row>
    <row r="122" spans="2:26" ht="15.5" x14ac:dyDescent="0.35">
      <c r="C122" t="s">
        <v>10</v>
      </c>
      <c r="D122" s="5">
        <v>634752912755</v>
      </c>
      <c r="E122" s="5">
        <v>632465357762</v>
      </c>
      <c r="F122" s="5">
        <v>631647196676</v>
      </c>
      <c r="G122" s="5">
        <v>631441844002</v>
      </c>
      <c r="I122" s="5">
        <v>631647196676</v>
      </c>
      <c r="J122" s="5">
        <v>573655346070</v>
      </c>
      <c r="K122" s="5">
        <v>401891124930</v>
      </c>
      <c r="L122" s="5">
        <v>411385562228</v>
      </c>
      <c r="M122" s="5">
        <v>343195928497</v>
      </c>
      <c r="N122" s="5">
        <v>342418605477</v>
      </c>
      <c r="O122" s="5">
        <v>368641525050</v>
      </c>
      <c r="P122" s="5">
        <v>367973996780</v>
      </c>
      <c r="Q122" s="5">
        <v>366731414004</v>
      </c>
      <c r="R122" s="5">
        <v>369089199975</v>
      </c>
      <c r="S122" s="5">
        <v>377026019809</v>
      </c>
      <c r="T122" s="5">
        <v>383944578889</v>
      </c>
      <c r="U122" s="5">
        <v>377791327039</v>
      </c>
      <c r="V122" s="5">
        <v>385886711173</v>
      </c>
      <c r="W122" s="5">
        <v>358429064718</v>
      </c>
      <c r="X122" s="5">
        <v>337523576658</v>
      </c>
      <c r="Y122" s="5">
        <v>316424409850</v>
      </c>
      <c r="Z122" s="5">
        <v>303634641425</v>
      </c>
    </row>
    <row r="123" spans="2:26" ht="15.5" x14ac:dyDescent="0.35">
      <c r="C123" t="s">
        <v>160</v>
      </c>
      <c r="D123" s="5">
        <v>873339559055</v>
      </c>
      <c r="E123" s="5">
        <v>863485872970</v>
      </c>
      <c r="F123" s="5">
        <v>878777664407</v>
      </c>
      <c r="G123" s="5">
        <v>880316849204</v>
      </c>
      <c r="I123" s="5">
        <v>878777664407</v>
      </c>
      <c r="J123" s="5">
        <v>818435708264</v>
      </c>
      <c r="K123" s="5">
        <v>634207335645</v>
      </c>
      <c r="L123" s="5">
        <v>694780597799</v>
      </c>
      <c r="M123" s="5">
        <v>578260975588</v>
      </c>
      <c r="N123" s="5">
        <v>559795937451</v>
      </c>
      <c r="O123" s="5">
        <v>532762947995</v>
      </c>
      <c r="P123" s="5">
        <v>511887783867</v>
      </c>
      <c r="Q123" s="5">
        <v>497354419089</v>
      </c>
      <c r="R123" s="5">
        <v>483037173864</v>
      </c>
      <c r="S123" s="5">
        <v>497090038108</v>
      </c>
      <c r="T123" s="5">
        <v>498786376745</v>
      </c>
      <c r="U123" s="5">
        <v>439583727202</v>
      </c>
      <c r="V123" s="5">
        <v>455472778210</v>
      </c>
      <c r="W123" s="5">
        <v>422493037089</v>
      </c>
      <c r="X123" s="5">
        <v>386352442915</v>
      </c>
      <c r="Y123" s="5">
        <v>365635717933</v>
      </c>
      <c r="Z123" s="5">
        <v>354780623962</v>
      </c>
    </row>
    <row r="124" spans="2:26" ht="15.5" x14ac:dyDescent="0.35">
      <c r="C124" t="s">
        <v>161</v>
      </c>
      <c r="D124" s="5">
        <v>428000000</v>
      </c>
      <c r="E124" s="5">
        <v>428000000</v>
      </c>
      <c r="F124" s="5">
        <v>428000000</v>
      </c>
      <c r="G124" s="5">
        <v>428000000</v>
      </c>
      <c r="I124" s="5">
        <v>428000000</v>
      </c>
      <c r="J124" s="5">
        <v>428000000</v>
      </c>
      <c r="K124" s="5">
        <v>428000000</v>
      </c>
      <c r="L124" s="5">
        <v>428000000</v>
      </c>
      <c r="M124" s="5">
        <v>428000000</v>
      </c>
      <c r="N124" s="5">
        <v>428000000</v>
      </c>
      <c r="O124" s="5">
        <v>428000000</v>
      </c>
      <c r="P124" s="5">
        <v>428000000</v>
      </c>
      <c r="Q124" s="5">
        <v>428000000</v>
      </c>
      <c r="R124" s="5">
        <v>428000000</v>
      </c>
      <c r="S124" s="5">
        <v>428000000</v>
      </c>
      <c r="T124" s="5">
        <v>428000000</v>
      </c>
      <c r="U124" s="5">
        <v>428000000</v>
      </c>
      <c r="V124" s="5">
        <v>428000000</v>
      </c>
      <c r="W124" s="5">
        <v>428000000</v>
      </c>
      <c r="X124" s="5">
        <v>428000000</v>
      </c>
      <c r="Y124" s="5">
        <v>428000000</v>
      </c>
      <c r="Z124" s="5">
        <v>428000000</v>
      </c>
    </row>
    <row r="126" spans="2:26" ht="15.5" x14ac:dyDescent="0.35">
      <c r="B126" t="s">
        <v>162</v>
      </c>
      <c r="C126" t="s">
        <v>163</v>
      </c>
      <c r="D126" s="5">
        <v>5593476824</v>
      </c>
      <c r="E126" s="5">
        <v>2103010372</v>
      </c>
      <c r="F126" s="5">
        <v>6434944432</v>
      </c>
      <c r="G126" s="5">
        <v>4646145962</v>
      </c>
      <c r="I126" s="5">
        <v>16302825019</v>
      </c>
      <c r="J126" s="5">
        <v>5301481635</v>
      </c>
      <c r="K126" s="5">
        <v>-26387483224</v>
      </c>
      <c r="L126" s="5">
        <v>-74510674513</v>
      </c>
      <c r="M126" s="5">
        <v>-6645903885</v>
      </c>
      <c r="N126" s="5">
        <v>-18174189911</v>
      </c>
      <c r="O126" s="5">
        <v>-6529917745</v>
      </c>
      <c r="P126" s="5">
        <v>-5750378923</v>
      </c>
      <c r="Q126" s="5">
        <v>-10355155394</v>
      </c>
      <c r="R126" s="5">
        <v>-16529433188</v>
      </c>
      <c r="S126" s="5">
        <v>-8272888090</v>
      </c>
      <c r="T126" s="5">
        <v>-22679473943</v>
      </c>
      <c r="U126" s="5">
        <v>8221522955</v>
      </c>
      <c r="V126" s="5">
        <v>14959132280</v>
      </c>
      <c r="W126" s="5">
        <v>1143065750</v>
      </c>
      <c r="X126" s="5">
        <v>4613811149</v>
      </c>
      <c r="Y126" s="5">
        <v>2437835047</v>
      </c>
      <c r="Z126" s="5">
        <v>30430824332</v>
      </c>
    </row>
    <row r="127" spans="2:26" ht="15.5" x14ac:dyDescent="0.35">
      <c r="C127" t="s">
        <v>328</v>
      </c>
      <c r="D127" s="5">
        <v>136777707149</v>
      </c>
      <c r="E127" s="5">
        <v>134496749256</v>
      </c>
      <c r="F127" s="5">
        <v>175998051338</v>
      </c>
      <c r="G127" s="5">
        <v>65518604235</v>
      </c>
      <c r="I127" s="5">
        <v>445308381884</v>
      </c>
      <c r="J127" s="5">
        <v>344961105404</v>
      </c>
      <c r="K127" s="5">
        <v>306674712911</v>
      </c>
      <c r="L127" s="5">
        <v>331686666523</v>
      </c>
      <c r="M127" s="5">
        <v>329105531240</v>
      </c>
      <c r="N127" s="5">
        <v>298543949242</v>
      </c>
      <c r="O127" s="5">
        <v>283672752506</v>
      </c>
      <c r="P127" s="5">
        <v>319335904366</v>
      </c>
      <c r="Q127" s="5">
        <v>350497207758</v>
      </c>
      <c r="R127" s="5">
        <v>356870994252</v>
      </c>
      <c r="S127" s="5">
        <v>412481972313</v>
      </c>
      <c r="T127" s="5">
        <v>373145751535</v>
      </c>
      <c r="U127" s="5">
        <v>404194343838</v>
      </c>
      <c r="V127" s="5">
        <v>425428620123</v>
      </c>
      <c r="W127" s="5">
        <v>382752511490</v>
      </c>
      <c r="X127" s="5">
        <v>357624860355</v>
      </c>
      <c r="Y127" s="5">
        <v>323994255025</v>
      </c>
      <c r="Z127" s="5">
        <v>287752440734</v>
      </c>
    </row>
    <row r="128" spans="2:26" ht="15.5" x14ac:dyDescent="0.35">
      <c r="C128" t="s">
        <v>329</v>
      </c>
      <c r="D128" s="5">
        <v>-128709390969</v>
      </c>
      <c r="E128" s="5">
        <v>-129828306751</v>
      </c>
      <c r="F128" s="5">
        <v>-167246564893</v>
      </c>
      <c r="G128" s="5">
        <v>-58854849717</v>
      </c>
      <c r="I128" s="5">
        <v>-420581354500</v>
      </c>
      <c r="J128" s="5">
        <v>-331116457112</v>
      </c>
      <c r="K128" s="5">
        <v>-323698146599</v>
      </c>
      <c r="L128" s="5">
        <v>-387622390794</v>
      </c>
      <c r="M128" s="5">
        <v>-325160811676</v>
      </c>
      <c r="N128" s="5">
        <v>-308080827629</v>
      </c>
      <c r="O128" s="5">
        <v>-282057182749</v>
      </c>
      <c r="P128" s="5">
        <v>-314979501892</v>
      </c>
      <c r="Q128" s="5">
        <v>-356245311949</v>
      </c>
      <c r="R128" s="5">
        <v>-366786985986</v>
      </c>
      <c r="S128" s="5">
        <v>-419288438068</v>
      </c>
      <c r="T128" s="5">
        <v>-389892585736</v>
      </c>
      <c r="U128" s="5">
        <v>-394217597038</v>
      </c>
      <c r="V128" s="5">
        <v>-404362322021</v>
      </c>
      <c r="W128" s="5">
        <v>-374696510724</v>
      </c>
      <c r="X128" s="5">
        <v>-344903958265</v>
      </c>
      <c r="Y128" s="5">
        <v>-313842999259</v>
      </c>
      <c r="Z128" s="5">
        <v>-257251467380</v>
      </c>
    </row>
    <row r="129" spans="3:26" ht="15.5" x14ac:dyDescent="0.35">
      <c r="C129" t="s">
        <v>543</v>
      </c>
    </row>
    <row r="130" spans="3:26" ht="15.5" x14ac:dyDescent="0.35">
      <c r="C130" t="s">
        <v>1158</v>
      </c>
      <c r="D130" s="5">
        <v>-45774089</v>
      </c>
      <c r="E130" s="5">
        <v>-82173129</v>
      </c>
      <c r="F130" s="5">
        <v>-104357052</v>
      </c>
      <c r="G130" s="5">
        <v>-25913798</v>
      </c>
      <c r="I130" s="5">
        <v>-206375139</v>
      </c>
      <c r="J130" s="5">
        <v>-124760743</v>
      </c>
      <c r="K130" s="5">
        <v>-653770561</v>
      </c>
      <c r="L130" s="5">
        <v>-7429443524</v>
      </c>
      <c r="M130" s="5">
        <v>-2448724840</v>
      </c>
      <c r="N130" s="5">
        <v>-2083090943</v>
      </c>
      <c r="O130" s="5">
        <v>-1486899686</v>
      </c>
      <c r="P130" s="5">
        <v>-4243478276</v>
      </c>
      <c r="Q130" s="5">
        <v>393581523</v>
      </c>
      <c r="R130" s="5">
        <v>-2530966353</v>
      </c>
      <c r="S130" s="5">
        <v>1516357016</v>
      </c>
      <c r="T130" s="5">
        <v>-4236355478</v>
      </c>
      <c r="U130" s="5">
        <v>-1865429719</v>
      </c>
      <c r="V130" s="5">
        <v>-9317484462</v>
      </c>
      <c r="W130" s="5">
        <v>-8048924331</v>
      </c>
      <c r="X130" s="5">
        <v>-9864949808</v>
      </c>
      <c r="Y130" s="5">
        <v>-10726558726</v>
      </c>
      <c r="Z130" s="5">
        <v>-3233266772</v>
      </c>
    </row>
    <row r="131" spans="3:26" ht="15.5" x14ac:dyDescent="0.35">
      <c r="C131" t="s">
        <v>457</v>
      </c>
      <c r="D131" s="5">
        <v>-3390138634</v>
      </c>
      <c r="E131" s="5">
        <v>-3371076884</v>
      </c>
      <c r="F131" s="5">
        <v>-3393204438</v>
      </c>
      <c r="G131" s="5">
        <v>-3485823923</v>
      </c>
      <c r="I131" s="5">
        <v>-13624752467</v>
      </c>
      <c r="J131" s="5">
        <v>-13685523227</v>
      </c>
      <c r="K131" s="5">
        <v>-13866470900</v>
      </c>
      <c r="L131" s="5">
        <v>-11732865228</v>
      </c>
      <c r="M131" s="5">
        <v>-8179109877</v>
      </c>
      <c r="N131" s="5">
        <v>-6602688536</v>
      </c>
      <c r="O131" s="5">
        <v>-6810180321</v>
      </c>
      <c r="P131" s="5">
        <v>-6507057142</v>
      </c>
      <c r="Q131" s="5">
        <v>-5568603458</v>
      </c>
      <c r="R131" s="5">
        <v>-4747208360</v>
      </c>
      <c r="S131" s="5">
        <v>-3665411293</v>
      </c>
      <c r="T131" s="5">
        <v>-2688038171</v>
      </c>
      <c r="U131" s="5">
        <v>-1558774630</v>
      </c>
      <c r="V131" s="5">
        <v>1125164969</v>
      </c>
      <c r="W131" s="5">
        <v>-775812926</v>
      </c>
      <c r="X131" s="5">
        <v>-825988342</v>
      </c>
      <c r="Y131" s="5">
        <v>-1042804327</v>
      </c>
      <c r="Z131" s="5">
        <v>-1058570825</v>
      </c>
    </row>
    <row r="132" spans="3:26" ht="15.5" x14ac:dyDescent="0.35">
      <c r="C132" t="s">
        <v>2392</v>
      </c>
      <c r="D132" s="5">
        <v>961073367</v>
      </c>
      <c r="E132" s="5">
        <v>887817880</v>
      </c>
      <c r="F132" s="5">
        <v>1181019477</v>
      </c>
      <c r="G132" s="5">
        <v>1494129165</v>
      </c>
      <c r="I132" s="5">
        <v>5406925241</v>
      </c>
      <c r="J132" s="5">
        <v>5267117313</v>
      </c>
      <c r="K132" s="5">
        <v>5156191925</v>
      </c>
      <c r="L132" s="5">
        <v>587358510</v>
      </c>
      <c r="M132" s="5">
        <v>37211268</v>
      </c>
      <c r="N132" s="5">
        <v>48467955</v>
      </c>
      <c r="O132" s="5">
        <v>151592505</v>
      </c>
      <c r="P132" s="5">
        <v>643754021</v>
      </c>
      <c r="Q132" s="5">
        <v>567970732</v>
      </c>
      <c r="R132" s="5">
        <v>664733259</v>
      </c>
      <c r="S132" s="5">
        <v>682631942</v>
      </c>
      <c r="T132" s="5">
        <v>991753907</v>
      </c>
      <c r="U132" s="5">
        <v>1668980504</v>
      </c>
      <c r="V132" s="5">
        <v>2085153671</v>
      </c>
      <c r="W132" s="5">
        <v>1911802241</v>
      </c>
      <c r="X132" s="5">
        <v>2583847209</v>
      </c>
      <c r="Y132" s="5">
        <v>4055942334</v>
      </c>
      <c r="Z132" s="5">
        <v>4221688575</v>
      </c>
    </row>
    <row r="133" spans="3:26" ht="15.5" x14ac:dyDescent="0.35">
      <c r="C133" t="s">
        <v>173</v>
      </c>
      <c r="D133" s="5">
        <v>-3622543138</v>
      </c>
      <c r="E133" s="5">
        <v>-3554352494</v>
      </c>
      <c r="F133" s="5">
        <v>-2688858335</v>
      </c>
      <c r="G133" s="5">
        <v>54641838825</v>
      </c>
      <c r="I133" s="5">
        <v>48709008339</v>
      </c>
      <c r="J133" s="5">
        <v>-5158096666</v>
      </c>
      <c r="K133" s="5">
        <v>-29220387849</v>
      </c>
      <c r="L133" s="5">
        <v>51984923482</v>
      </c>
      <c r="M133" s="5">
        <v>7192724556</v>
      </c>
      <c r="N133" s="5">
        <v>25764671120</v>
      </c>
      <c r="O133" s="5">
        <v>-553035682</v>
      </c>
      <c r="P133" s="5">
        <v>2314247446</v>
      </c>
      <c r="Q133" s="5">
        <v>15479677150</v>
      </c>
      <c r="R133" s="5">
        <v>7225562750</v>
      </c>
      <c r="S133" s="5">
        <v>13521401852</v>
      </c>
      <c r="T133" s="5">
        <v>7015668598</v>
      </c>
      <c r="U133" s="5">
        <v>-5847096802</v>
      </c>
      <c r="V133" s="5">
        <v>-3403997384</v>
      </c>
      <c r="W133" s="5">
        <v>-4998858475</v>
      </c>
      <c r="X133" s="5">
        <v>-4496142040</v>
      </c>
      <c r="Y133" s="5">
        <v>-4693874675</v>
      </c>
      <c r="Z133" s="5">
        <v>-3264371654</v>
      </c>
    </row>
    <row r="134" spans="3:26" ht="15.5" x14ac:dyDescent="0.35">
      <c r="C134" t="s">
        <v>174</v>
      </c>
      <c r="D134" s="5">
        <v>-255971464</v>
      </c>
      <c r="E134" s="5">
        <v>-333027994</v>
      </c>
      <c r="F134" s="5">
        <v>-450265246</v>
      </c>
      <c r="G134" s="5">
        <v>-15899283</v>
      </c>
      <c r="I134" s="5">
        <v>-1818374669</v>
      </c>
      <c r="J134" s="5">
        <v>-2214476485</v>
      </c>
      <c r="K134" s="5">
        <v>60009934</v>
      </c>
      <c r="L134" s="5">
        <v>191652383250</v>
      </c>
      <c r="M134" s="5">
        <v>-3926682638</v>
      </c>
      <c r="N134" s="5">
        <v>-5509172292</v>
      </c>
      <c r="O134" s="5">
        <v>674227461</v>
      </c>
      <c r="P134" s="5">
        <v>-3368239335</v>
      </c>
      <c r="Q134" s="5">
        <v>-6629199651</v>
      </c>
      <c r="R134" s="5">
        <v>-2670973878</v>
      </c>
      <c r="S134" s="5">
        <v>-4959793260</v>
      </c>
      <c r="T134" s="5">
        <v>-3536486022</v>
      </c>
      <c r="U134" s="5">
        <v>-12264781452</v>
      </c>
      <c r="V134" s="5">
        <v>-15992186401</v>
      </c>
      <c r="W134" s="5">
        <v>-13402448843</v>
      </c>
      <c r="X134" s="5">
        <v>-5097678074</v>
      </c>
      <c r="Y134" s="5">
        <v>-10085456325</v>
      </c>
      <c r="Z134" s="5">
        <v>-16860615889</v>
      </c>
    </row>
    <row r="135" spans="3:26" ht="15.5" x14ac:dyDescent="0.35">
      <c r="C135" t="s">
        <v>558</v>
      </c>
      <c r="L135" s="5">
        <v>-7280000000</v>
      </c>
      <c r="M135" s="5">
        <v>-1900000000</v>
      </c>
      <c r="T135" s="5">
        <v>-298500000</v>
      </c>
      <c r="U135" s="5">
        <v>1519030335</v>
      </c>
    </row>
    <row r="136" spans="3:26" ht="15.5" x14ac:dyDescent="0.35">
      <c r="C136" t="s">
        <v>504</v>
      </c>
      <c r="L136" s="5">
        <v>199402000000</v>
      </c>
      <c r="S136" s="5">
        <v>-1500000</v>
      </c>
    </row>
    <row r="137" spans="3:26" ht="15.5" x14ac:dyDescent="0.35">
      <c r="C137" t="s">
        <v>1887</v>
      </c>
      <c r="T137" s="5">
        <v>2463640680</v>
      </c>
    </row>
    <row r="138" spans="3:26" ht="15.5" x14ac:dyDescent="0.35">
      <c r="C138" t="s">
        <v>423</v>
      </c>
      <c r="G138" s="5">
        <v>18850000</v>
      </c>
      <c r="I138" s="5">
        <v>18850000</v>
      </c>
      <c r="J138" s="5">
        <v>38594982</v>
      </c>
      <c r="K138" s="5">
        <v>931918919</v>
      </c>
      <c r="L138" s="5">
        <v>44512695</v>
      </c>
      <c r="M138" s="5">
        <v>960387273</v>
      </c>
      <c r="N138" s="5">
        <v>623818182</v>
      </c>
      <c r="O138" s="5">
        <v>2505690484</v>
      </c>
      <c r="P138" s="5">
        <v>299272728</v>
      </c>
      <c r="Q138" s="5">
        <v>207900000</v>
      </c>
      <c r="R138" s="5">
        <v>218181818</v>
      </c>
      <c r="S138" s="5">
        <v>268728854</v>
      </c>
      <c r="T138" s="5">
        <v>490000000</v>
      </c>
      <c r="U138" s="5">
        <v>649193300</v>
      </c>
      <c r="V138" s="5">
        <v>103000000</v>
      </c>
      <c r="W138" s="5">
        <v>249472727</v>
      </c>
      <c r="X138" s="5">
        <v>359825391</v>
      </c>
      <c r="Y138" s="5">
        <v>1188236363</v>
      </c>
      <c r="Z138" s="5">
        <v>552486365</v>
      </c>
    </row>
    <row r="139" spans="3:26" ht="15.5" x14ac:dyDescent="0.35">
      <c r="C139" t="s">
        <v>2393</v>
      </c>
      <c r="W139" s="5">
        <v>1964636608</v>
      </c>
      <c r="X139" s="5">
        <v>2959376250</v>
      </c>
      <c r="Y139" s="5">
        <v>-1007933214</v>
      </c>
      <c r="Z139" s="5">
        <v>-5983541214</v>
      </c>
    </row>
    <row r="140" spans="3:26" ht="15.5" x14ac:dyDescent="0.35">
      <c r="C140" t="s">
        <v>177</v>
      </c>
      <c r="D140" s="5">
        <v>-4741250</v>
      </c>
      <c r="E140" s="5">
        <v>-75182500</v>
      </c>
      <c r="G140" s="5">
        <v>-15817500</v>
      </c>
      <c r="I140" s="5">
        <v>-1227221500</v>
      </c>
      <c r="J140" s="5">
        <v>-740268076</v>
      </c>
      <c r="K140" s="5">
        <v>-699849251</v>
      </c>
      <c r="L140" s="5">
        <v>39000000</v>
      </c>
      <c r="W140" s="5">
        <v>-7988932558</v>
      </c>
      <c r="X140" s="5">
        <v>-225000000</v>
      </c>
    </row>
    <row r="141" spans="3:26" ht="15.5" x14ac:dyDescent="0.35">
      <c r="C141" t="s">
        <v>176</v>
      </c>
      <c r="D141" s="5">
        <v>-251230214</v>
      </c>
      <c r="E141" s="5">
        <v>-257845494</v>
      </c>
      <c r="F141" s="5">
        <v>-450265246</v>
      </c>
      <c r="G141" s="5">
        <v>-18931783</v>
      </c>
      <c r="I141" s="5">
        <v>-610003169</v>
      </c>
      <c r="J141" s="5">
        <v>-1512803391</v>
      </c>
      <c r="K141" s="5">
        <v>-172059734</v>
      </c>
      <c r="L141" s="5">
        <v>-553129445</v>
      </c>
      <c r="M141" s="5">
        <v>-2987069911</v>
      </c>
      <c r="N141" s="5">
        <v>-6132990474</v>
      </c>
      <c r="O141" s="5">
        <v>-1831463023</v>
      </c>
      <c r="P141" s="5">
        <v>-3667512063</v>
      </c>
      <c r="Q141" s="5">
        <v>-6837099651</v>
      </c>
      <c r="R141" s="5">
        <v>-2889155696</v>
      </c>
      <c r="S141" s="5">
        <v>-5227022114</v>
      </c>
      <c r="T141" s="5">
        <v>-6191626702</v>
      </c>
      <c r="U141" s="5">
        <v>-14433005087</v>
      </c>
      <c r="V141" s="5">
        <v>-16095186401</v>
      </c>
      <c r="W141" s="5">
        <v>-7627625620</v>
      </c>
      <c r="X141" s="5">
        <v>-8191879715</v>
      </c>
      <c r="Y141" s="5">
        <v>-10265759474</v>
      </c>
      <c r="Z141" s="5">
        <v>-11429561040</v>
      </c>
    </row>
    <row r="142" spans="3:26" ht="15.5" x14ac:dyDescent="0.35">
      <c r="C142" t="s">
        <v>183</v>
      </c>
      <c r="D142" s="5">
        <v>-3622543138</v>
      </c>
      <c r="E142" s="5">
        <v>-3554352494</v>
      </c>
      <c r="F142" s="5">
        <v>-2688858335</v>
      </c>
      <c r="G142" s="5">
        <v>54641838825</v>
      </c>
      <c r="I142" s="5">
        <v>48709008339</v>
      </c>
      <c r="J142" s="5">
        <v>-5158096666</v>
      </c>
      <c r="K142" s="5">
        <v>-29220387849</v>
      </c>
      <c r="L142" s="5">
        <v>51984923482</v>
      </c>
      <c r="M142" s="5">
        <v>7192724556</v>
      </c>
      <c r="N142" s="5">
        <v>25764671120</v>
      </c>
      <c r="O142" s="5">
        <v>-553035682</v>
      </c>
      <c r="P142" s="5">
        <v>2314247446</v>
      </c>
      <c r="Q142" s="5">
        <v>15479677150</v>
      </c>
      <c r="R142" s="5">
        <v>7225562750</v>
      </c>
      <c r="S142" s="5">
        <v>13521401852</v>
      </c>
      <c r="T142" s="5">
        <v>7015668598</v>
      </c>
      <c r="U142" s="5">
        <v>-5847096802</v>
      </c>
      <c r="V142" s="5">
        <v>-3403997384</v>
      </c>
      <c r="W142" s="5">
        <v>-4998858475</v>
      </c>
      <c r="X142" s="5">
        <v>-4496142040</v>
      </c>
      <c r="Y142" s="5">
        <v>-4693874675</v>
      </c>
      <c r="Z142" s="5">
        <v>-3264371654</v>
      </c>
    </row>
    <row r="143" spans="3:26" ht="15.5" x14ac:dyDescent="0.35">
      <c r="C143" t="s">
        <v>364</v>
      </c>
      <c r="P143" s="5">
        <v>-92593920</v>
      </c>
      <c r="Q143" s="5">
        <v>-1409367915</v>
      </c>
      <c r="R143" s="5">
        <v>-1608751938</v>
      </c>
      <c r="S143" s="5">
        <v>-1768678452</v>
      </c>
    </row>
    <row r="144" spans="3:26" ht="15.5" x14ac:dyDescent="0.35">
      <c r="C144" t="s">
        <v>365</v>
      </c>
    </row>
    <row r="145" spans="2:26" ht="15.5" x14ac:dyDescent="0.35">
      <c r="C145" t="s">
        <v>370</v>
      </c>
      <c r="K145" s="5">
        <v>-27499970000</v>
      </c>
    </row>
    <row r="146" spans="2:26" ht="15.5" x14ac:dyDescent="0.35">
      <c r="C146" t="s">
        <v>2394</v>
      </c>
      <c r="D146" s="5">
        <v>-183099742</v>
      </c>
      <c r="E146" s="5">
        <v>-178685192</v>
      </c>
      <c r="F146" s="5">
        <v>1012151863</v>
      </c>
      <c r="G146" s="5">
        <v>-1382850761</v>
      </c>
      <c r="I146" s="5">
        <v>1012151863</v>
      </c>
      <c r="J146" s="5">
        <v>-237085587</v>
      </c>
      <c r="K146" s="5">
        <v>-226695307</v>
      </c>
      <c r="L146" s="5">
        <v>-195556806</v>
      </c>
      <c r="M146" s="5">
        <v>776990143</v>
      </c>
      <c r="N146" s="5">
        <v>-433051077</v>
      </c>
      <c r="O146" s="5">
        <v>-462351795</v>
      </c>
      <c r="P146" s="5">
        <v>1232400724</v>
      </c>
    </row>
    <row r="147" spans="2:26" ht="15.5" x14ac:dyDescent="0.35">
      <c r="C147" t="s">
        <v>637</v>
      </c>
      <c r="U147" s="5">
        <v>-7072700000</v>
      </c>
      <c r="V147" s="5">
        <v>-6966958633</v>
      </c>
      <c r="W147" s="5">
        <v>-4883480000</v>
      </c>
      <c r="X147" s="5">
        <v>-4202960000</v>
      </c>
      <c r="Y147" s="5">
        <v>-5572560000</v>
      </c>
      <c r="Z147" s="5">
        <v>-2225600000</v>
      </c>
    </row>
    <row r="148" spans="2:26" ht="15.5" x14ac:dyDescent="0.35">
      <c r="C148" t="s">
        <v>2395</v>
      </c>
      <c r="G148" s="5">
        <v>57450000000</v>
      </c>
      <c r="I148" s="5">
        <v>57450000000</v>
      </c>
    </row>
    <row r="149" spans="2:26" ht="15.5" x14ac:dyDescent="0.35">
      <c r="C149" t="s">
        <v>2396</v>
      </c>
      <c r="F149" s="5">
        <v>-1193834794</v>
      </c>
      <c r="G149" s="5">
        <v>1193834794</v>
      </c>
      <c r="X149" s="5">
        <v>-104430778</v>
      </c>
      <c r="Y149" s="5">
        <v>1035062331</v>
      </c>
      <c r="Z149" s="5">
        <v>-810713188</v>
      </c>
    </row>
    <row r="150" spans="2:26" ht="15.5" x14ac:dyDescent="0.35">
      <c r="C150" t="s">
        <v>479</v>
      </c>
      <c r="Y150" s="5">
        <v>20483175</v>
      </c>
      <c r="Z150" s="5">
        <v>2923250</v>
      </c>
    </row>
    <row r="151" spans="2:26" ht="15.5" x14ac:dyDescent="0.35">
      <c r="C151" t="s">
        <v>391</v>
      </c>
      <c r="D151" s="5">
        <v>1714962222</v>
      </c>
      <c r="E151" s="5">
        <v>-1784370116</v>
      </c>
      <c r="F151" s="5">
        <v>3295820851</v>
      </c>
      <c r="G151" s="5">
        <v>59272085504</v>
      </c>
      <c r="I151" s="5">
        <v>63193458689</v>
      </c>
      <c r="J151" s="5">
        <v>-2071091516</v>
      </c>
      <c r="K151" s="5">
        <v>-55547861139</v>
      </c>
      <c r="L151" s="5">
        <v>169126632219</v>
      </c>
      <c r="M151" s="5">
        <v>-3379861967</v>
      </c>
      <c r="N151" s="5">
        <v>2081308917</v>
      </c>
      <c r="O151" s="5">
        <v>-6408725966</v>
      </c>
      <c r="P151" s="5">
        <v>-6804370812</v>
      </c>
      <c r="Q151" s="5">
        <v>-1504677895</v>
      </c>
      <c r="R151" s="5">
        <v>-11974844316</v>
      </c>
      <c r="S151" s="5">
        <v>288720502</v>
      </c>
      <c r="T151" s="5">
        <v>-19200291367</v>
      </c>
      <c r="U151" s="5">
        <v>-9890355299</v>
      </c>
      <c r="V151" s="5">
        <v>-4437051505</v>
      </c>
      <c r="W151" s="5">
        <v>-17258241568</v>
      </c>
      <c r="X151" s="5">
        <v>-4980008965</v>
      </c>
      <c r="Y151" s="5">
        <v>-12341495953</v>
      </c>
      <c r="Z151" s="5">
        <v>10305836789</v>
      </c>
    </row>
    <row r="152" spans="2:26" ht="15.5" x14ac:dyDescent="0.35">
      <c r="C152" t="s">
        <v>193</v>
      </c>
      <c r="E152" s="5">
        <v>175039164264</v>
      </c>
      <c r="I152" s="5">
        <v>119278865202</v>
      </c>
      <c r="J152" s="5">
        <v>122637631147</v>
      </c>
      <c r="K152" s="5">
        <v>177143354144</v>
      </c>
      <c r="L152" s="5">
        <v>8693405081</v>
      </c>
      <c r="M152" s="5">
        <v>11695694524</v>
      </c>
      <c r="N152" s="5">
        <v>10099505476</v>
      </c>
      <c r="O152" s="5">
        <v>16003117023</v>
      </c>
      <c r="P152" s="5">
        <v>22853543946</v>
      </c>
      <c r="Q152" s="5">
        <v>24376706961</v>
      </c>
      <c r="R152" s="5">
        <v>36273186840</v>
      </c>
      <c r="S152" s="5">
        <v>36038513893</v>
      </c>
      <c r="T152" s="5">
        <v>55331076348</v>
      </c>
      <c r="U152" s="5">
        <v>59560929387</v>
      </c>
      <c r="V152" s="5">
        <v>63710521871</v>
      </c>
      <c r="W152" s="5">
        <v>80968763439</v>
      </c>
      <c r="X152" s="5">
        <v>85948772404</v>
      </c>
      <c r="Y152" s="5">
        <v>98290268357</v>
      </c>
      <c r="Z152" s="5">
        <v>87984431568</v>
      </c>
    </row>
    <row r="153" spans="2:26" ht="15.5" x14ac:dyDescent="0.35">
      <c r="C153" t="s">
        <v>194</v>
      </c>
      <c r="D153" s="5">
        <v>-2457099000</v>
      </c>
      <c r="E153" s="5">
        <v>-1004426382</v>
      </c>
      <c r="F153" s="5">
        <v>-2548459225</v>
      </c>
      <c r="G153" s="5">
        <v>-1647002921</v>
      </c>
      <c r="I153" s="5">
        <v>-7433159627</v>
      </c>
      <c r="J153" s="5">
        <v>-1287674429</v>
      </c>
      <c r="K153" s="5">
        <v>1042138142</v>
      </c>
      <c r="L153" s="5">
        <v>-676683156</v>
      </c>
      <c r="M153" s="5">
        <v>377572524</v>
      </c>
      <c r="N153" s="5">
        <v>-485119869</v>
      </c>
      <c r="O153" s="5">
        <v>505114419</v>
      </c>
      <c r="P153" s="5">
        <v>-46056111</v>
      </c>
      <c r="Q153" s="5">
        <v>-18485120</v>
      </c>
      <c r="R153" s="5">
        <v>78364437</v>
      </c>
      <c r="S153" s="5">
        <v>-54047555</v>
      </c>
      <c r="T153" s="5">
        <v>-92271088</v>
      </c>
      <c r="U153" s="5">
        <v>5660502260</v>
      </c>
      <c r="V153" s="5">
        <v>2537788959</v>
      </c>
    </row>
    <row r="154" spans="2:26" ht="15.5" x14ac:dyDescent="0.35">
      <c r="C154" t="s">
        <v>195</v>
      </c>
      <c r="D154" s="5">
        <v>-742136778</v>
      </c>
      <c r="E154" s="5">
        <v>172250367766</v>
      </c>
      <c r="F154" s="5">
        <v>747361626</v>
      </c>
      <c r="G154" s="5">
        <v>57625082583</v>
      </c>
      <c r="I154" s="5">
        <v>175039164264</v>
      </c>
      <c r="J154" s="5">
        <v>119278865202</v>
      </c>
      <c r="K154" s="5">
        <v>122637631147</v>
      </c>
      <c r="L154" s="5">
        <v>177143354144</v>
      </c>
      <c r="M154" s="5">
        <v>8693405081</v>
      </c>
      <c r="N154" s="5">
        <v>11695694524</v>
      </c>
      <c r="O154" s="5">
        <v>10099505476</v>
      </c>
      <c r="P154" s="5">
        <v>16003117023</v>
      </c>
      <c r="Q154" s="5">
        <v>22853543946</v>
      </c>
      <c r="R154" s="5">
        <v>24376706961</v>
      </c>
      <c r="S154" s="5">
        <v>36273186840</v>
      </c>
      <c r="T154" s="5">
        <v>36038513893</v>
      </c>
      <c r="U154" s="5">
        <v>55331076348</v>
      </c>
      <c r="V154" s="5">
        <v>61811259325</v>
      </c>
      <c r="W154" s="5">
        <v>63710521871</v>
      </c>
      <c r="X154" s="5">
        <v>80968763439</v>
      </c>
      <c r="Y154" s="5">
        <v>85948772404</v>
      </c>
      <c r="Z154" s="5">
        <v>98290268357</v>
      </c>
    </row>
    <row r="156" spans="2:26" ht="15.5" x14ac:dyDescent="0.35">
      <c r="B156" t="s">
        <v>196</v>
      </c>
      <c r="C156" t="s">
        <v>12</v>
      </c>
      <c r="D156" s="5">
        <v>430000000</v>
      </c>
      <c r="E156" s="5">
        <v>430000000</v>
      </c>
      <c r="F156" s="5">
        <v>430000000</v>
      </c>
      <c r="G156" s="5">
        <v>430000000</v>
      </c>
      <c r="I156" s="5">
        <v>430000000</v>
      </c>
      <c r="J156" s="5">
        <v>430000000</v>
      </c>
      <c r="K156" s="5">
        <v>430000000</v>
      </c>
      <c r="L156" s="5">
        <v>430000000</v>
      </c>
      <c r="M156" s="5">
        <v>430000000</v>
      </c>
      <c r="N156" s="5">
        <v>430000000</v>
      </c>
      <c r="O156" s="5">
        <v>430000000</v>
      </c>
      <c r="P156" s="5">
        <v>430000000</v>
      </c>
      <c r="Q156" s="5">
        <v>430000000</v>
      </c>
      <c r="R156" s="5">
        <v>430000000</v>
      </c>
      <c r="S156" s="5">
        <v>430000000</v>
      </c>
      <c r="T156" s="5">
        <v>430000000</v>
      </c>
      <c r="U156" s="5">
        <v>430000000</v>
      </c>
      <c r="V156" s="5">
        <v>430000000</v>
      </c>
      <c r="W156" s="5">
        <v>430000000</v>
      </c>
      <c r="X156" s="5">
        <v>430000000</v>
      </c>
      <c r="Y156" s="5">
        <v>430000000</v>
      </c>
      <c r="Z156" s="5">
        <v>430000000</v>
      </c>
    </row>
    <row r="157" spans="2:26" ht="15.5" x14ac:dyDescent="0.35">
      <c r="C157" t="s">
        <v>197</v>
      </c>
      <c r="D157" s="6">
        <v>6.29</v>
      </c>
      <c r="E157" s="6">
        <v>2.61</v>
      </c>
      <c r="F157" s="6">
        <v>-0.04</v>
      </c>
      <c r="G157" s="6">
        <v>0.1</v>
      </c>
    </row>
    <row r="158" spans="2:26" ht="15.5" x14ac:dyDescent="0.35">
      <c r="C158" t="s">
        <v>198</v>
      </c>
      <c r="D158" s="6">
        <v>70.27</v>
      </c>
      <c r="E158" s="6">
        <v>160.91999999999999</v>
      </c>
      <c r="F158" s="5">
        <v>-12250</v>
      </c>
      <c r="G158" s="5">
        <v>3140</v>
      </c>
    </row>
    <row r="159" spans="2:26" ht="15.5" x14ac:dyDescent="0.35">
      <c r="C159" t="s">
        <v>73</v>
      </c>
      <c r="D159" s="6">
        <v>1.24</v>
      </c>
      <c r="E159" s="6">
        <v>1.45</v>
      </c>
      <c r="F159" s="6">
        <v>1.28</v>
      </c>
      <c r="G159" s="6">
        <v>1.94</v>
      </c>
    </row>
    <row r="160" spans="2:26" ht="15.5" x14ac:dyDescent="0.35">
      <c r="C160" t="s">
        <v>199</v>
      </c>
      <c r="D160" s="5">
        <v>7280000000</v>
      </c>
      <c r="E160" s="5">
        <v>5400000000</v>
      </c>
      <c r="F160" s="6">
        <v>4059999999.9999995</v>
      </c>
      <c r="G160" s="5">
        <v>3050000000</v>
      </c>
    </row>
    <row r="161" spans="3:7" ht="15.5" x14ac:dyDescent="0.35">
      <c r="C161" t="s">
        <v>200</v>
      </c>
      <c r="D161" s="6">
        <v>3.0999999999999999E-3</v>
      </c>
      <c r="E161" s="6">
        <v>1.2999999999999999E-3</v>
      </c>
      <c r="F161" s="5">
        <v>0</v>
      </c>
      <c r="G161" s="5">
        <v>0</v>
      </c>
    </row>
    <row r="162" spans="3:7" ht="15.5" x14ac:dyDescent="0.35">
      <c r="C162" t="s">
        <v>201</v>
      </c>
      <c r="D162" s="6">
        <v>4.6999999999999993E-3</v>
      </c>
      <c r="E162" s="6">
        <v>1.9E-3</v>
      </c>
      <c r="F162" s="5">
        <v>0</v>
      </c>
      <c r="G162" s="6">
        <v>1E-4</v>
      </c>
    </row>
    <row r="163" spans="3:7" ht="15.5" x14ac:dyDescent="0.35">
      <c r="C163" t="s">
        <v>202</v>
      </c>
      <c r="D163" s="6">
        <v>9.1999999999999998E-3</v>
      </c>
      <c r="E163" s="6">
        <v>6.4000000000000003E-3</v>
      </c>
      <c r="F163" s="6">
        <v>3.5999999999999999E-3</v>
      </c>
      <c r="G163" s="6">
        <v>3.5999999999999999E-3</v>
      </c>
    </row>
    <row r="164" spans="3:7" ht="15.5" x14ac:dyDescent="0.35">
      <c r="C164" t="s">
        <v>203</v>
      </c>
      <c r="D164" s="6">
        <v>1.82</v>
      </c>
      <c r="E164" s="6">
        <v>1.27</v>
      </c>
      <c r="F164" s="6">
        <v>0.72</v>
      </c>
      <c r="G164" s="6">
        <v>0.66</v>
      </c>
    </row>
    <row r="165" spans="3:7" ht="15.5" x14ac:dyDescent="0.35">
      <c r="C165" t="s">
        <v>204</v>
      </c>
      <c r="D165" s="5">
        <v>635000000000</v>
      </c>
      <c r="E165" s="5">
        <v>632000000000</v>
      </c>
      <c r="F165" s="5">
        <v>632000000000</v>
      </c>
      <c r="G165" s="5">
        <v>631000000000</v>
      </c>
    </row>
    <row r="166" spans="3:7" ht="15.5" x14ac:dyDescent="0.35">
      <c r="C166" t="s">
        <v>205</v>
      </c>
      <c r="D166" s="6">
        <v>0.33</v>
      </c>
      <c r="E166" s="6">
        <v>0.31</v>
      </c>
      <c r="F166" s="6">
        <v>0.37</v>
      </c>
      <c r="G166" s="6">
        <v>0.23</v>
      </c>
    </row>
    <row r="167" spans="3:7" ht="15.5" x14ac:dyDescent="0.35">
      <c r="C167" t="s">
        <v>206</v>
      </c>
      <c r="D167" s="6">
        <v>1350.51</v>
      </c>
      <c r="E167" s="6">
        <v>1344.35</v>
      </c>
      <c r="F167" s="6">
        <v>1341.7</v>
      </c>
      <c r="G167" s="6">
        <v>1340.95</v>
      </c>
    </row>
    <row r="168" spans="3:7" ht="15.5" x14ac:dyDescent="0.35">
      <c r="C168" t="s">
        <v>207</v>
      </c>
      <c r="D168" s="6">
        <v>0.33</v>
      </c>
      <c r="E168" s="6">
        <v>0.31</v>
      </c>
      <c r="F168" s="6">
        <v>0.37</v>
      </c>
      <c r="G168" s="6">
        <v>0.23</v>
      </c>
    </row>
    <row r="169" spans="3:7" ht="15.5" x14ac:dyDescent="0.35">
      <c r="C169" t="s">
        <v>208</v>
      </c>
      <c r="D169" s="6">
        <v>1350.51</v>
      </c>
      <c r="E169" s="6">
        <v>1344.35</v>
      </c>
      <c r="F169" s="6">
        <v>1341.7</v>
      </c>
      <c r="G169" s="6">
        <v>1340.95</v>
      </c>
    </row>
    <row r="170" spans="3:7" ht="15.5" x14ac:dyDescent="0.35">
      <c r="C170" t="s">
        <v>209</v>
      </c>
      <c r="D170" s="5">
        <v>119000000000</v>
      </c>
      <c r="E170" s="5">
        <v>123000000000</v>
      </c>
      <c r="F170" s="5">
        <v>123000000000</v>
      </c>
      <c r="G170" s="5">
        <v>122000000000</v>
      </c>
    </row>
    <row r="171" spans="3:7" ht="15.5" x14ac:dyDescent="0.35">
      <c r="C171" t="s">
        <v>210</v>
      </c>
      <c r="D171" s="5">
        <v>1000000000</v>
      </c>
      <c r="E171" s="5">
        <v>1000000000</v>
      </c>
      <c r="F171" s="5">
        <v>4000000000</v>
      </c>
      <c r="G171" s="5">
        <v>8000000000</v>
      </c>
    </row>
    <row r="172" spans="3:7" ht="15.5" x14ac:dyDescent="0.35">
      <c r="C172" t="s">
        <v>211</v>
      </c>
      <c r="D172" s="5">
        <v>578000000000</v>
      </c>
      <c r="E172" s="5">
        <v>575000000000</v>
      </c>
      <c r="F172" s="5">
        <v>574000000000</v>
      </c>
      <c r="G172" s="5">
        <v>574000000000</v>
      </c>
    </row>
    <row r="173" spans="3:7" ht="15.5" x14ac:dyDescent="0.35">
      <c r="C173" t="s">
        <v>24</v>
      </c>
      <c r="D173" s="5">
        <v>120000000000</v>
      </c>
      <c r="E173" s="5">
        <v>123000000000</v>
      </c>
      <c r="F173" s="5">
        <v>127000000000</v>
      </c>
      <c r="G173" s="5">
        <v>129000000000</v>
      </c>
    </row>
    <row r="174" spans="3:7" ht="15.5" x14ac:dyDescent="0.35">
      <c r="C174" t="s">
        <v>21</v>
      </c>
      <c r="D174" s="5">
        <v>-52000000000</v>
      </c>
      <c r="E174" s="5">
        <v>-49000000000</v>
      </c>
      <c r="F174" s="5">
        <v>-48000000000</v>
      </c>
      <c r="G174" s="5">
        <v>-45000000000</v>
      </c>
    </row>
    <row r="175" spans="3:7" ht="15.5" x14ac:dyDescent="0.35">
      <c r="C175" t="s">
        <v>212</v>
      </c>
      <c r="D175" s="5">
        <v>367000000000</v>
      </c>
      <c r="E175" s="5">
        <v>368000000000</v>
      </c>
      <c r="F175" s="5">
        <v>372000000000</v>
      </c>
      <c r="G175" s="5">
        <v>377000000000</v>
      </c>
    </row>
    <row r="176" spans="3:7" ht="15.5" x14ac:dyDescent="0.35">
      <c r="C176" t="s">
        <v>213</v>
      </c>
      <c r="D176" s="5">
        <v>6000000000</v>
      </c>
      <c r="E176" s="5">
        <v>2000000000</v>
      </c>
      <c r="F176" s="5">
        <v>6000000000</v>
      </c>
      <c r="G176" s="5">
        <v>5000000000</v>
      </c>
    </row>
    <row r="177" spans="3:26" ht="15.5" x14ac:dyDescent="0.35">
      <c r="C177" t="s">
        <v>214</v>
      </c>
      <c r="D177" s="5">
        <v>0</v>
      </c>
      <c r="E177" s="5">
        <v>0</v>
      </c>
      <c r="F177" s="5">
        <v>0</v>
      </c>
      <c r="G177" s="5">
        <v>0</v>
      </c>
    </row>
    <row r="178" spans="3:26" ht="15.5" x14ac:dyDescent="0.35">
      <c r="C178" t="s">
        <v>13</v>
      </c>
      <c r="D178" s="5">
        <v>5000000000</v>
      </c>
      <c r="E178" s="5">
        <v>2000000000</v>
      </c>
      <c r="F178" s="5">
        <v>6000000000</v>
      </c>
      <c r="G178" s="5">
        <v>5000000000</v>
      </c>
    </row>
    <row r="179" spans="3:26" ht="15.5" x14ac:dyDescent="0.35">
      <c r="C179" t="s">
        <v>16</v>
      </c>
      <c r="D179" s="6">
        <v>12.47</v>
      </c>
      <c r="E179" s="6">
        <v>4.1399999999999997</v>
      </c>
      <c r="F179" s="6">
        <v>13.98</v>
      </c>
      <c r="G179" s="6">
        <v>10.77</v>
      </c>
    </row>
    <row r="180" spans="3:26" ht="15.5" x14ac:dyDescent="0.35">
      <c r="C180" t="s">
        <v>58</v>
      </c>
      <c r="I180" s="6">
        <v>0.97</v>
      </c>
      <c r="J180" s="6">
        <v>-11.97</v>
      </c>
      <c r="K180" s="6">
        <v>-33.04</v>
      </c>
      <c r="L180" s="6">
        <v>158.49</v>
      </c>
      <c r="M180" s="6">
        <v>0.84</v>
      </c>
      <c r="N180" s="6">
        <v>-15.81</v>
      </c>
      <c r="O180" s="6">
        <v>0.31</v>
      </c>
      <c r="P180" s="6">
        <v>-5.27</v>
      </c>
      <c r="Q180" s="6">
        <v>-3.08</v>
      </c>
      <c r="R180" s="6">
        <v>-12.97</v>
      </c>
      <c r="S180" s="6">
        <v>2.44</v>
      </c>
      <c r="T180" s="6">
        <v>17.22</v>
      </c>
      <c r="U180" s="6">
        <v>-15.66</v>
      </c>
      <c r="V180" s="6">
        <v>71.849999999999994</v>
      </c>
      <c r="W180" s="6">
        <v>65.11</v>
      </c>
      <c r="X180" s="6">
        <v>57.05</v>
      </c>
      <c r="Y180" s="6">
        <v>49.1</v>
      </c>
      <c r="Z180" s="6">
        <v>52.08</v>
      </c>
    </row>
    <row r="181" spans="3:26" ht="15.5" x14ac:dyDescent="0.35">
      <c r="C181" t="s">
        <v>72</v>
      </c>
      <c r="I181" s="6">
        <v>505.15</v>
      </c>
      <c r="J181" s="6">
        <v>-25.56</v>
      </c>
      <c r="K181" s="6">
        <v>-11.2</v>
      </c>
      <c r="L181" s="6">
        <v>4.83</v>
      </c>
      <c r="M181" s="6">
        <v>328.57</v>
      </c>
      <c r="N181" s="6">
        <v>-10.69</v>
      </c>
      <c r="O181" s="6">
        <v>493.55</v>
      </c>
      <c r="P181" s="6">
        <v>-33.97</v>
      </c>
      <c r="Q181" s="6">
        <v>-66.88</v>
      </c>
      <c r="R181" s="6">
        <v>-16.190000000000001</v>
      </c>
      <c r="S181" s="6">
        <v>85.25</v>
      </c>
      <c r="T181" s="6">
        <v>20.329999999999998</v>
      </c>
      <c r="U181" s="6">
        <v>-29.69</v>
      </c>
      <c r="V181" s="6">
        <v>6.82</v>
      </c>
      <c r="W181" s="6">
        <v>7.68</v>
      </c>
      <c r="X181" s="6">
        <v>11.39</v>
      </c>
      <c r="Y181" s="6">
        <v>8.0399999999999991</v>
      </c>
      <c r="Z181" s="6">
        <v>2.94</v>
      </c>
    </row>
    <row r="182" spans="3:26" ht="15.5" x14ac:dyDescent="0.35">
      <c r="C182" t="s">
        <v>75</v>
      </c>
      <c r="I182" s="6">
        <v>0.5</v>
      </c>
      <c r="J182" s="6">
        <v>0.39</v>
      </c>
      <c r="K182" s="6">
        <v>0.53</v>
      </c>
      <c r="L182" s="6">
        <v>1.1499999999999999</v>
      </c>
      <c r="M182" s="6">
        <v>0.36</v>
      </c>
      <c r="N182" s="6">
        <v>0.23</v>
      </c>
      <c r="O182" s="6">
        <v>0.21</v>
      </c>
      <c r="P182" s="6">
        <v>0.25</v>
      </c>
      <c r="Q182" s="6">
        <v>0.26</v>
      </c>
      <c r="R182" s="6">
        <v>0.26</v>
      </c>
      <c r="S182" s="6">
        <v>0.21</v>
      </c>
      <c r="T182" s="6">
        <v>0.34</v>
      </c>
      <c r="U182" s="6">
        <v>0.56000000000000005</v>
      </c>
      <c r="V182" s="6">
        <v>0.46</v>
      </c>
      <c r="W182" s="6">
        <v>0.53</v>
      </c>
      <c r="X182" s="6">
        <v>0.75</v>
      </c>
      <c r="Y182" s="6">
        <v>0.49</v>
      </c>
      <c r="Z182" s="6">
        <v>0.21</v>
      </c>
    </row>
    <row r="183" spans="3:26" ht="15.5" x14ac:dyDescent="0.35">
      <c r="C183" t="s">
        <v>215</v>
      </c>
      <c r="I183" s="5">
        <v>14490000000</v>
      </c>
      <c r="J183" s="5">
        <v>13930000000</v>
      </c>
      <c r="K183" s="5">
        <v>180000000</v>
      </c>
      <c r="L183" s="6">
        <v>65349999999.999992</v>
      </c>
      <c r="M183" s="5">
        <v>21460000000</v>
      </c>
      <c r="N183" s="5">
        <v>18260000000</v>
      </c>
      <c r="O183" s="5">
        <v>15290000000</v>
      </c>
      <c r="P183" s="5">
        <v>15180000000</v>
      </c>
    </row>
    <row r="184" spans="3:26" ht="15.5" x14ac:dyDescent="0.35">
      <c r="C184" t="s">
        <v>216</v>
      </c>
      <c r="I184" s="6">
        <v>5.0000000000000001E-4</v>
      </c>
      <c r="J184" s="6">
        <v>-6.3E-3</v>
      </c>
      <c r="K184" s="6">
        <v>-2.23E-2</v>
      </c>
      <c r="L184" s="6">
        <v>9.7599999999999992E-2</v>
      </c>
      <c r="M184" s="6">
        <v>5.9999999999999995E-4</v>
      </c>
      <c r="N184" s="6">
        <v>-1.21E-2</v>
      </c>
      <c r="O184" s="6">
        <v>2.0000000000000001E-4</v>
      </c>
      <c r="P184" s="6">
        <v>-4.4000000000000003E-3</v>
      </c>
      <c r="Q184" s="6">
        <v>-2.7000000000000001E-3</v>
      </c>
      <c r="R184" s="6">
        <v>-1.15E-2</v>
      </c>
      <c r="S184" s="6">
        <v>2.0999999999999999E-3</v>
      </c>
      <c r="T184" s="6">
        <v>1.4800000000000001E-2</v>
      </c>
      <c r="U184" s="6">
        <v>-1.52E-2</v>
      </c>
      <c r="V184" s="6">
        <v>6.7500000000000004E-2</v>
      </c>
      <c r="W184" s="6">
        <v>6.6000000000000003E-2</v>
      </c>
      <c r="X184" s="6">
        <v>6.3200000000000006E-2</v>
      </c>
      <c r="Y184" s="6">
        <v>5.7500000000000002E-2</v>
      </c>
      <c r="Z184" s="6">
        <v>6.2800000000000009E-2</v>
      </c>
    </row>
    <row r="185" spans="3:26" ht="15.5" x14ac:dyDescent="0.35">
      <c r="C185" t="s">
        <v>217</v>
      </c>
      <c r="I185" s="6">
        <v>7.000000000000001E-4</v>
      </c>
      <c r="J185" s="6">
        <v>-8.8999999999999999E-3</v>
      </c>
      <c r="K185" s="6">
        <v>-3.5200000000000002E-2</v>
      </c>
      <c r="L185" s="6">
        <v>0.16489999999999999</v>
      </c>
      <c r="M185" s="6">
        <v>1E-3</v>
      </c>
      <c r="N185" s="6">
        <v>-1.9799999999999998E-2</v>
      </c>
      <c r="O185" s="6">
        <v>4.0000000000000002E-4</v>
      </c>
      <c r="P185" s="6">
        <v>-6.0999999999999995E-3</v>
      </c>
      <c r="Q185" s="6">
        <v>-3.5999999999999999E-3</v>
      </c>
      <c r="R185" s="6">
        <v>-1.4999999999999999E-2</v>
      </c>
      <c r="S185" s="6">
        <v>2.8000000000000004E-3</v>
      </c>
      <c r="T185" s="6">
        <v>1.9199999999999998E-2</v>
      </c>
      <c r="U185" s="6">
        <v>-1.77E-2</v>
      </c>
      <c r="V185" s="6">
        <v>7.9699999999999993E-2</v>
      </c>
      <c r="W185" s="6">
        <v>7.7800000000000008E-2</v>
      </c>
      <c r="X185" s="6">
        <v>7.2300000000000003E-2</v>
      </c>
      <c r="Y185" s="6">
        <v>6.6400000000000001E-2</v>
      </c>
      <c r="Z185" s="6">
        <v>7.3399999999999993E-2</v>
      </c>
    </row>
    <row r="186" spans="3:26" ht="15.5" x14ac:dyDescent="0.35">
      <c r="C186" t="s">
        <v>218</v>
      </c>
      <c r="I186" s="6">
        <v>1.55E-2</v>
      </c>
      <c r="J186" s="6">
        <v>1.8100000000000002E-2</v>
      </c>
      <c r="K186" s="6">
        <v>-9.8999999999999991E-3</v>
      </c>
      <c r="L186" s="6">
        <v>0.14760000000000001</v>
      </c>
      <c r="M186" s="6">
        <v>4.3299999999999998E-2</v>
      </c>
      <c r="N186" s="6">
        <v>3.3799999999999997E-2</v>
      </c>
      <c r="O186" s="6">
        <v>2.3300000000000001E-2</v>
      </c>
      <c r="P186" s="6">
        <v>1.95E-2</v>
      </c>
      <c r="Q186" s="6">
        <v>9.300000000000001E-3</v>
      </c>
      <c r="R186" s="5">
        <v>0</v>
      </c>
      <c r="S186" s="6">
        <v>1.3300000000000001E-2</v>
      </c>
      <c r="T186" s="6">
        <v>0.03</v>
      </c>
      <c r="U186" s="6">
        <v>-2.58E-2</v>
      </c>
      <c r="V186" s="6">
        <v>0.1084</v>
      </c>
      <c r="W186" s="6">
        <v>9.8000000000000004E-2</v>
      </c>
      <c r="X186" s="6">
        <v>9.1400000000000009E-2</v>
      </c>
      <c r="Y186" s="6">
        <v>7.7300000000000008E-2</v>
      </c>
      <c r="Z186" s="6">
        <v>0.1807</v>
      </c>
    </row>
    <row r="187" spans="3:26" ht="15.5" x14ac:dyDescent="0.35">
      <c r="C187" t="s">
        <v>219</v>
      </c>
      <c r="I187" s="6">
        <v>0.74</v>
      </c>
      <c r="J187" s="6">
        <v>0.71</v>
      </c>
      <c r="K187" s="6">
        <v>-0.32</v>
      </c>
      <c r="L187" s="6">
        <v>5.16</v>
      </c>
      <c r="M187" s="6">
        <v>1.92</v>
      </c>
      <c r="N187" s="6">
        <v>1.93</v>
      </c>
      <c r="O187" s="6">
        <v>1.33</v>
      </c>
      <c r="P187" s="6">
        <v>1.17</v>
      </c>
      <c r="Q187" s="6">
        <v>0.65</v>
      </c>
      <c r="S187" s="6">
        <v>1.43</v>
      </c>
      <c r="T187" s="6">
        <v>4.37</v>
      </c>
      <c r="U187" s="6">
        <v>-6.5</v>
      </c>
      <c r="V187" s="6">
        <v>36.97</v>
      </c>
      <c r="W187" s="6">
        <v>45.41</v>
      </c>
      <c r="X187" s="6">
        <v>37.340000000000003</v>
      </c>
      <c r="Y187" s="6">
        <v>23.66</v>
      </c>
      <c r="Z187" s="6">
        <v>26.57</v>
      </c>
    </row>
    <row r="188" spans="3:26" ht="15.5" x14ac:dyDescent="0.35">
      <c r="C188" t="s">
        <v>69</v>
      </c>
      <c r="I188" s="6">
        <v>0.37</v>
      </c>
      <c r="J188" s="6">
        <v>0.23</v>
      </c>
      <c r="K188" s="6">
        <v>0.39</v>
      </c>
      <c r="L188" s="6">
        <v>0.8</v>
      </c>
      <c r="M188" s="6">
        <v>0.34</v>
      </c>
      <c r="N188" s="6">
        <v>0.21</v>
      </c>
      <c r="O188" s="6">
        <v>0.18</v>
      </c>
      <c r="P188" s="6">
        <v>0.21</v>
      </c>
      <c r="Q188" s="6">
        <v>0.24</v>
      </c>
      <c r="R188" s="6">
        <v>0.24</v>
      </c>
      <c r="S188" s="6">
        <v>0.24</v>
      </c>
      <c r="T188" s="6">
        <v>0.39</v>
      </c>
      <c r="U188" s="6">
        <v>0.53</v>
      </c>
      <c r="V188" s="6">
        <v>0.54</v>
      </c>
      <c r="W188" s="6">
        <v>0.6</v>
      </c>
      <c r="X188" s="6">
        <v>0.82</v>
      </c>
      <c r="Y188" s="6">
        <v>0.53</v>
      </c>
      <c r="Z188" s="6">
        <v>0.22</v>
      </c>
    </row>
    <row r="189" spans="3:26" ht="15.5" x14ac:dyDescent="0.35">
      <c r="C189" t="s">
        <v>66</v>
      </c>
      <c r="I189" s="6">
        <v>1341.7</v>
      </c>
      <c r="J189" s="6">
        <v>1340.15</v>
      </c>
      <c r="K189" s="6">
        <v>938.88</v>
      </c>
      <c r="L189" s="6">
        <v>961.12</v>
      </c>
      <c r="M189" s="6">
        <v>801.75</v>
      </c>
      <c r="N189" s="6">
        <v>799.94</v>
      </c>
      <c r="O189" s="6">
        <v>861.19</v>
      </c>
      <c r="P189" s="6">
        <v>859.64</v>
      </c>
      <c r="Q189" s="6">
        <v>856.74</v>
      </c>
      <c r="R189" s="6">
        <v>862.33</v>
      </c>
      <c r="S189" s="6">
        <v>880.87</v>
      </c>
      <c r="T189" s="6">
        <v>897.04</v>
      </c>
      <c r="U189" s="6">
        <v>882.66</v>
      </c>
      <c r="V189" s="6">
        <v>901.58</v>
      </c>
      <c r="W189" s="6">
        <v>837.42</v>
      </c>
      <c r="X189" s="6">
        <v>788.58</v>
      </c>
      <c r="Y189" s="6">
        <v>739.28</v>
      </c>
      <c r="Z189" s="6">
        <v>709.4</v>
      </c>
    </row>
    <row r="190" spans="3:26" ht="15.5" x14ac:dyDescent="0.35">
      <c r="C190" t="s">
        <v>220</v>
      </c>
      <c r="I190" s="6">
        <v>0.37</v>
      </c>
      <c r="J190" s="6">
        <v>0.23</v>
      </c>
      <c r="K190" s="6">
        <v>0.39</v>
      </c>
      <c r="L190" s="6">
        <v>0.8</v>
      </c>
      <c r="M190" s="6">
        <v>0.34</v>
      </c>
      <c r="N190" s="6">
        <v>0.21</v>
      </c>
      <c r="O190" s="6">
        <v>0.18</v>
      </c>
      <c r="P190" s="6">
        <v>0.21</v>
      </c>
      <c r="Q190" s="6">
        <v>0.24</v>
      </c>
      <c r="R190" s="6">
        <v>0.24</v>
      </c>
      <c r="S190" s="6">
        <v>0.24</v>
      </c>
      <c r="T190" s="6">
        <v>0.39</v>
      </c>
      <c r="U190" s="6">
        <v>0.53</v>
      </c>
      <c r="V190" s="6">
        <v>0.54</v>
      </c>
      <c r="W190" s="6">
        <v>0.6</v>
      </c>
      <c r="X190" s="6">
        <v>0.82</v>
      </c>
      <c r="Y190" s="6">
        <v>0.53</v>
      </c>
      <c r="Z190" s="6">
        <v>0.22</v>
      </c>
    </row>
    <row r="191" spans="3:26" ht="15.5" x14ac:dyDescent="0.35">
      <c r="C191" t="s">
        <v>221</v>
      </c>
      <c r="I191" s="6">
        <v>1341.7</v>
      </c>
      <c r="J191" s="6">
        <v>1340.15</v>
      </c>
      <c r="K191" s="6">
        <v>938.88</v>
      </c>
      <c r="L191" s="6">
        <v>961.12</v>
      </c>
      <c r="M191" s="6">
        <v>801.75</v>
      </c>
      <c r="N191" s="6">
        <v>799.94</v>
      </c>
      <c r="O191" s="6">
        <v>861.19</v>
      </c>
      <c r="P191" s="6">
        <v>859.64</v>
      </c>
      <c r="Q191" s="6">
        <v>856.74</v>
      </c>
      <c r="R191" s="6">
        <v>862.33</v>
      </c>
      <c r="S191" s="6">
        <v>880.87</v>
      </c>
      <c r="T191" s="6">
        <v>897.04</v>
      </c>
      <c r="U191" s="6">
        <v>882.66</v>
      </c>
      <c r="V191" s="6">
        <v>901.58</v>
      </c>
      <c r="W191" s="6">
        <v>837.42</v>
      </c>
      <c r="X191" s="6">
        <v>788.58</v>
      </c>
      <c r="Y191" s="6">
        <v>739.28</v>
      </c>
      <c r="Z191" s="6">
        <v>709.4</v>
      </c>
    </row>
    <row r="192" spans="3:26" ht="15.5" x14ac:dyDescent="0.35">
      <c r="C192" t="s">
        <v>222</v>
      </c>
      <c r="I192" s="5">
        <v>123000000000</v>
      </c>
      <c r="J192" s="5">
        <v>119000000000</v>
      </c>
      <c r="K192" s="5">
        <v>114000000000</v>
      </c>
      <c r="L192" s="5">
        <v>140000000000</v>
      </c>
      <c r="M192" s="5">
        <v>117000000000</v>
      </c>
      <c r="N192" s="5">
        <v>111000000000</v>
      </c>
      <c r="O192" s="5">
        <v>85000000000</v>
      </c>
      <c r="P192" s="5">
        <v>74000000000</v>
      </c>
      <c r="Q192" s="5">
        <v>68000000000</v>
      </c>
      <c r="R192" s="5">
        <v>51000000000</v>
      </c>
      <c r="S192" s="5">
        <v>45000000000</v>
      </c>
      <c r="T192" s="5">
        <v>29000000000</v>
      </c>
      <c r="U192" s="5">
        <v>9000000000</v>
      </c>
      <c r="V192" s="5">
        <v>8000000000</v>
      </c>
      <c r="W192" s="5">
        <v>4000000000</v>
      </c>
      <c r="X192" s="5">
        <v>4000000000</v>
      </c>
      <c r="Y192" s="5">
        <v>4000000000</v>
      </c>
      <c r="Z192" s="5">
        <v>4000000000</v>
      </c>
    </row>
    <row r="193" spans="2:26" ht="15.5" x14ac:dyDescent="0.35">
      <c r="C193" t="s">
        <v>223</v>
      </c>
      <c r="I193" s="5">
        <v>4000000000</v>
      </c>
      <c r="J193" s="5">
        <v>17000000000</v>
      </c>
      <c r="K193" s="5">
        <v>27000000000</v>
      </c>
      <c r="L193" s="5">
        <v>30000000000</v>
      </c>
      <c r="M193" s="5">
        <v>1000000000</v>
      </c>
      <c r="N193" s="5">
        <v>0</v>
      </c>
      <c r="O193" s="5">
        <v>0</v>
      </c>
      <c r="P193" s="5">
        <v>1000000000</v>
      </c>
      <c r="Q193" s="5">
        <v>0</v>
      </c>
      <c r="R193" s="5">
        <v>0</v>
      </c>
      <c r="S193" s="5">
        <v>1000000000</v>
      </c>
      <c r="T193" s="5">
        <v>3000000000</v>
      </c>
      <c r="U193" s="5">
        <v>1000000000</v>
      </c>
      <c r="V193" s="5">
        <v>1000000000</v>
      </c>
      <c r="W193" s="5">
        <v>1000000000</v>
      </c>
      <c r="X193" s="5">
        <v>1000000000</v>
      </c>
      <c r="Y193" s="5">
        <v>1000000000</v>
      </c>
      <c r="Z193" s="5">
        <v>0</v>
      </c>
    </row>
    <row r="194" spans="2:26" ht="15.5" x14ac:dyDescent="0.35">
      <c r="C194" t="s">
        <v>26</v>
      </c>
      <c r="I194" s="5">
        <v>127000000000</v>
      </c>
      <c r="J194" s="5">
        <v>135000000000</v>
      </c>
      <c r="K194" s="5">
        <v>141000000000</v>
      </c>
      <c r="L194" s="5">
        <v>170000000000</v>
      </c>
      <c r="M194" s="5">
        <v>118000000000</v>
      </c>
      <c r="N194" s="5">
        <v>111000000000</v>
      </c>
      <c r="O194" s="5">
        <v>85000000000</v>
      </c>
      <c r="P194" s="5">
        <v>75000000000</v>
      </c>
      <c r="Q194" s="5">
        <v>68000000000</v>
      </c>
      <c r="R194" s="5">
        <v>51000000000</v>
      </c>
      <c r="S194" s="5">
        <v>46000000000</v>
      </c>
      <c r="T194" s="5">
        <v>32000000000</v>
      </c>
      <c r="U194" s="5">
        <v>10000000000</v>
      </c>
      <c r="V194" s="5">
        <v>9000000000</v>
      </c>
      <c r="W194" s="5">
        <v>5000000000</v>
      </c>
      <c r="X194" s="5">
        <v>5000000000</v>
      </c>
      <c r="Y194" s="5">
        <v>5000000000</v>
      </c>
      <c r="Z194" s="5">
        <v>4000000000</v>
      </c>
    </row>
    <row r="195" spans="2:26" ht="15.5" x14ac:dyDescent="0.35">
      <c r="C195" t="s">
        <v>23</v>
      </c>
      <c r="I195" s="5">
        <v>-48000000000</v>
      </c>
      <c r="J195" s="5">
        <v>16000000000</v>
      </c>
      <c r="K195" s="5">
        <v>18000000000</v>
      </c>
      <c r="L195" s="5">
        <v>-7000000000</v>
      </c>
      <c r="M195" s="5">
        <v>109000000000</v>
      </c>
      <c r="N195" s="5">
        <v>99000000000</v>
      </c>
      <c r="O195" s="5">
        <v>75000000000</v>
      </c>
      <c r="P195" s="5">
        <v>59000000000</v>
      </c>
      <c r="Q195" s="5">
        <v>45000000000</v>
      </c>
      <c r="R195" s="5">
        <v>27000000000</v>
      </c>
      <c r="S195" s="5">
        <v>10000000000</v>
      </c>
      <c r="T195" s="5">
        <v>-4000000000</v>
      </c>
      <c r="U195" s="5">
        <v>-45000000000</v>
      </c>
      <c r="V195" s="5">
        <v>-51000000000</v>
      </c>
      <c r="W195" s="5">
        <v>-59000000000</v>
      </c>
      <c r="X195" s="5">
        <v>-76000000000</v>
      </c>
      <c r="Y195" s="5">
        <v>-81000000000</v>
      </c>
      <c r="Z195" s="5">
        <v>-94000000000</v>
      </c>
    </row>
    <row r="196" spans="2:26" ht="15.5" x14ac:dyDescent="0.35">
      <c r="C196" t="s">
        <v>224</v>
      </c>
      <c r="I196" s="5">
        <v>372000000000</v>
      </c>
      <c r="J196" s="5">
        <v>335000000000</v>
      </c>
      <c r="K196" s="5">
        <v>345000000000</v>
      </c>
      <c r="L196" s="5">
        <v>351000000000</v>
      </c>
      <c r="M196" s="5">
        <v>244000000000</v>
      </c>
      <c r="N196" s="5">
        <v>237000000000</v>
      </c>
      <c r="O196" s="5">
        <v>270000000000</v>
      </c>
      <c r="P196" s="5">
        <v>259000000000</v>
      </c>
      <c r="Q196" s="5">
        <v>277000000000</v>
      </c>
      <c r="R196" s="5">
        <v>279000000000</v>
      </c>
      <c r="S196" s="5">
        <v>278000000000</v>
      </c>
      <c r="T196" s="5">
        <v>272000000000</v>
      </c>
      <c r="U196" s="5">
        <v>262000000000</v>
      </c>
      <c r="V196" s="5">
        <v>294000000000</v>
      </c>
      <c r="W196" s="5">
        <v>274000000000</v>
      </c>
      <c r="X196" s="5">
        <v>253000000000</v>
      </c>
      <c r="Y196" s="5">
        <v>240000000000</v>
      </c>
      <c r="Z196" s="5">
        <v>231000000000</v>
      </c>
    </row>
    <row r="197" spans="2:26" ht="15.5" x14ac:dyDescent="0.35">
      <c r="C197" t="s">
        <v>225</v>
      </c>
      <c r="I197" s="5">
        <v>16000000000</v>
      </c>
      <c r="J197" s="5">
        <v>5000000000</v>
      </c>
      <c r="K197" s="5">
        <v>-26000000000</v>
      </c>
      <c r="L197" s="5">
        <v>-75000000000</v>
      </c>
      <c r="M197" s="5">
        <v>-7000000000</v>
      </c>
      <c r="N197" s="5">
        <v>-18000000000</v>
      </c>
      <c r="O197" s="5">
        <v>-7000000000</v>
      </c>
      <c r="P197" s="5">
        <v>-6000000000</v>
      </c>
      <c r="Q197" s="5">
        <v>-10000000000</v>
      </c>
      <c r="R197" s="5">
        <v>-17000000000</v>
      </c>
      <c r="S197" s="5">
        <v>-8000000000</v>
      </c>
      <c r="T197" s="5">
        <v>-23000000000</v>
      </c>
      <c r="U197" s="5">
        <v>8000000000</v>
      </c>
      <c r="V197" s="5">
        <v>15000000000</v>
      </c>
      <c r="W197" s="5">
        <v>1000000000</v>
      </c>
      <c r="X197" s="5">
        <v>5000000000</v>
      </c>
      <c r="Y197" s="5">
        <v>2000000000</v>
      </c>
      <c r="Z197" s="5">
        <v>30000000000</v>
      </c>
    </row>
    <row r="198" spans="2:26" ht="15.5" x14ac:dyDescent="0.35">
      <c r="C198" t="s">
        <v>226</v>
      </c>
      <c r="I198" s="5">
        <v>-2000000000</v>
      </c>
      <c r="J198" s="5">
        <v>-2000000000</v>
      </c>
      <c r="K198" s="5">
        <v>-1000000000</v>
      </c>
      <c r="L198" s="5">
        <v>-8000000000</v>
      </c>
      <c r="M198" s="5">
        <v>-5000000000</v>
      </c>
      <c r="N198" s="5">
        <v>-6000000000</v>
      </c>
      <c r="O198" s="5">
        <v>-2000000000</v>
      </c>
      <c r="P198" s="5">
        <v>-4000000000</v>
      </c>
      <c r="Q198" s="5">
        <v>-7000000000</v>
      </c>
      <c r="R198" s="5">
        <v>-3000000000</v>
      </c>
      <c r="S198" s="5">
        <v>-5000000000</v>
      </c>
      <c r="T198" s="5">
        <v>-6000000000</v>
      </c>
      <c r="U198" s="5">
        <v>-13000000000</v>
      </c>
      <c r="V198" s="5">
        <v>-16000000000</v>
      </c>
      <c r="W198" s="5">
        <v>-16000000000</v>
      </c>
      <c r="X198" s="5">
        <v>-8000000000</v>
      </c>
      <c r="Y198" s="5">
        <v>-10000000000</v>
      </c>
      <c r="Z198" s="5">
        <v>-11000000000</v>
      </c>
    </row>
    <row r="199" spans="2:26" ht="15.5" x14ac:dyDescent="0.35">
      <c r="C199" t="s">
        <v>15</v>
      </c>
      <c r="I199" s="5">
        <v>14000000000</v>
      </c>
      <c r="J199" s="5">
        <v>3000000000</v>
      </c>
      <c r="K199" s="5">
        <v>-27000000000</v>
      </c>
      <c r="L199" s="5">
        <v>-82000000000</v>
      </c>
      <c r="M199" s="5">
        <v>-12000000000</v>
      </c>
      <c r="N199" s="5">
        <v>-24000000000</v>
      </c>
      <c r="O199" s="5">
        <v>-8000000000</v>
      </c>
      <c r="P199" s="5">
        <v>-9000000000</v>
      </c>
      <c r="Q199" s="5">
        <v>-17000000000</v>
      </c>
      <c r="R199" s="5">
        <v>-19000000000</v>
      </c>
      <c r="S199" s="5">
        <v>-13000000000</v>
      </c>
      <c r="T199" s="5">
        <v>-29000000000</v>
      </c>
      <c r="U199" s="5">
        <v>-5000000000</v>
      </c>
      <c r="V199" s="5">
        <v>-1000000000</v>
      </c>
      <c r="W199" s="5">
        <v>-14000000000</v>
      </c>
      <c r="X199" s="5">
        <v>-4000000000</v>
      </c>
      <c r="Y199" s="5">
        <v>-8000000000</v>
      </c>
      <c r="Z199" s="5">
        <v>19000000000</v>
      </c>
    </row>
    <row r="200" spans="2:26" ht="15.5" x14ac:dyDescent="0.35">
      <c r="C200" t="s">
        <v>17</v>
      </c>
      <c r="I200" s="6">
        <v>33.799999999999997</v>
      </c>
      <c r="J200" s="6">
        <v>7.12</v>
      </c>
      <c r="K200" s="6">
        <v>-63.69</v>
      </c>
      <c r="L200" s="6">
        <v>-192.3</v>
      </c>
      <c r="M200" s="6">
        <v>-26.95</v>
      </c>
      <c r="N200" s="6">
        <v>-56.79</v>
      </c>
      <c r="O200" s="6">
        <v>-19.54</v>
      </c>
      <c r="P200" s="5">
        <v>-22</v>
      </c>
      <c r="Q200" s="6">
        <v>-40.17</v>
      </c>
      <c r="R200" s="6">
        <v>-45.37</v>
      </c>
      <c r="S200" s="6">
        <v>-31.54</v>
      </c>
      <c r="T200" s="6">
        <v>-68.150000000000006</v>
      </c>
      <c r="U200" s="6">
        <v>-10.96</v>
      </c>
      <c r="V200" s="6">
        <v>-2.65</v>
      </c>
      <c r="W200" s="6">
        <v>-33.82</v>
      </c>
      <c r="X200" s="6">
        <v>-8.89</v>
      </c>
      <c r="Y200" s="6">
        <v>-18.29</v>
      </c>
      <c r="Z200" s="6">
        <v>44.4</v>
      </c>
    </row>
    <row r="202" spans="2:26" ht="15.5" x14ac:dyDescent="0.35">
      <c r="B202" t="s">
        <v>227</v>
      </c>
      <c r="C202" t="s">
        <v>228</v>
      </c>
      <c r="D202" s="5">
        <v>3000000000</v>
      </c>
      <c r="E202" s="5">
        <v>1000000000</v>
      </c>
      <c r="F202" s="5">
        <v>-17000000</v>
      </c>
      <c r="G202" s="5">
        <v>43000000</v>
      </c>
      <c r="H202" s="5">
        <v>8000000000</v>
      </c>
      <c r="I202" s="5">
        <v>416000000</v>
      </c>
      <c r="J202" s="5">
        <v>-5000000000</v>
      </c>
      <c r="K202" s="5">
        <v>-14000000000</v>
      </c>
      <c r="L202" s="5">
        <v>68000000000</v>
      </c>
      <c r="M202" s="5">
        <v>358000000</v>
      </c>
      <c r="N202" s="5">
        <v>-7000000000</v>
      </c>
      <c r="O202" s="5">
        <v>131000000</v>
      </c>
      <c r="P202" s="5">
        <v>-2000000000</v>
      </c>
      <c r="Q202" s="5">
        <v>-1000000000</v>
      </c>
    </row>
    <row r="203" spans="2:26" ht="15.5" x14ac:dyDescent="0.35">
      <c r="C203" t="s">
        <v>57</v>
      </c>
      <c r="D203" s="6">
        <v>6.29</v>
      </c>
      <c r="E203" s="6">
        <v>2.61</v>
      </c>
      <c r="F203" s="6">
        <v>-0.04</v>
      </c>
      <c r="G203" s="6">
        <v>0.1</v>
      </c>
      <c r="H203" s="6">
        <v>17.809999999999999</v>
      </c>
      <c r="I203" s="6">
        <v>0.97</v>
      </c>
      <c r="J203" s="6">
        <v>-11.97</v>
      </c>
      <c r="K203" s="6">
        <v>-33.04</v>
      </c>
      <c r="L203" s="6">
        <v>158.49</v>
      </c>
      <c r="M203" s="6">
        <v>0.84</v>
      </c>
      <c r="N203" s="6">
        <v>-15.81</v>
      </c>
      <c r="O203" s="6">
        <v>0.31</v>
      </c>
      <c r="P203" s="6">
        <v>-5.27</v>
      </c>
      <c r="Q203" s="6">
        <v>-3.08</v>
      </c>
    </row>
    <row r="204" spans="2:26" ht="15.5" x14ac:dyDescent="0.35">
      <c r="C204" t="s">
        <v>233</v>
      </c>
      <c r="D204" s="5">
        <v>153000000000</v>
      </c>
      <c r="E204" s="5">
        <v>124000000000</v>
      </c>
      <c r="F204" s="5">
        <v>164000000000</v>
      </c>
      <c r="G204" s="5">
        <v>69000000000</v>
      </c>
      <c r="H204" s="5">
        <v>552000000000</v>
      </c>
      <c r="I204" s="5">
        <v>424000000000</v>
      </c>
      <c r="J204" s="5">
        <v>334000000000</v>
      </c>
      <c r="K204" s="5">
        <v>301000000000</v>
      </c>
      <c r="L204" s="5">
        <v>285000000000</v>
      </c>
      <c r="M204" s="5">
        <v>327000000000</v>
      </c>
      <c r="N204" s="5">
        <v>318000000000</v>
      </c>
      <c r="O204" s="5">
        <v>305000000000</v>
      </c>
      <c r="P204" s="5">
        <v>301000000000</v>
      </c>
      <c r="Q204" s="5">
        <v>345000000000</v>
      </c>
    </row>
    <row r="205" spans="2:26" ht="15.5" x14ac:dyDescent="0.35">
      <c r="C205" t="s">
        <v>237</v>
      </c>
      <c r="I205" s="6">
        <v>22.46</v>
      </c>
    </row>
    <row r="206" spans="2:26" ht="15.5" x14ac:dyDescent="0.35">
      <c r="C206" t="s">
        <v>238</v>
      </c>
      <c r="I206" s="6">
        <v>44.61</v>
      </c>
    </row>
    <row r="207" spans="2:26" ht="15.5" x14ac:dyDescent="0.35">
      <c r="C207" t="s">
        <v>239</v>
      </c>
      <c r="I207" s="6">
        <v>6.95</v>
      </c>
    </row>
    <row r="208" spans="2:26" ht="15.5" x14ac:dyDescent="0.35">
      <c r="C208" t="s">
        <v>240</v>
      </c>
      <c r="I208" s="6">
        <v>2.2400000000000003E-2</v>
      </c>
    </row>
    <row r="209" spans="3:9" ht="15.5" x14ac:dyDescent="0.35">
      <c r="C209" t="s">
        <v>241</v>
      </c>
      <c r="I209" s="6">
        <v>0.34</v>
      </c>
    </row>
    <row r="210" spans="3:9" ht="15.5" x14ac:dyDescent="0.35">
      <c r="C210" t="s">
        <v>242</v>
      </c>
      <c r="I210" s="6">
        <v>0.3</v>
      </c>
    </row>
    <row r="211" spans="3:9" ht="15.5" x14ac:dyDescent="0.35">
      <c r="C211" t="s">
        <v>243</v>
      </c>
      <c r="I211" s="6">
        <v>9.1199999999999992</v>
      </c>
    </row>
    <row r="212" spans="3:9" ht="15.5" x14ac:dyDescent="0.35">
      <c r="C212" t="s">
        <v>244</v>
      </c>
      <c r="I212" s="6">
        <v>9.67</v>
      </c>
    </row>
    <row r="213" spans="3:9" ht="15.5" x14ac:dyDescent="0.35">
      <c r="C213" t="s">
        <v>245</v>
      </c>
      <c r="I213" s="6">
        <v>11.6</v>
      </c>
    </row>
    <row r="214" spans="3:9" ht="15.5" x14ac:dyDescent="0.35">
      <c r="C214" t="s">
        <v>246</v>
      </c>
      <c r="I214" s="6">
        <v>8.9</v>
      </c>
    </row>
    <row r="215" spans="3:9" ht="15.5" x14ac:dyDescent="0.35">
      <c r="C215" t="s">
        <v>247</v>
      </c>
      <c r="I215" s="6">
        <v>0.41</v>
      </c>
    </row>
    <row r="216" spans="3:9" ht="15.5" x14ac:dyDescent="0.35">
      <c r="C216" t="s">
        <v>248</v>
      </c>
      <c r="I216" s="6">
        <v>-0.55000000000000004</v>
      </c>
    </row>
    <row r="217" spans="3:9" ht="15.5" x14ac:dyDescent="0.35">
      <c r="C217" t="s">
        <v>249</v>
      </c>
      <c r="I217" s="6">
        <v>8.9700000000000006</v>
      </c>
    </row>
    <row r="218" spans="3:9" ht="15.5" x14ac:dyDescent="0.35">
      <c r="C218" t="s">
        <v>250</v>
      </c>
      <c r="I218" s="6">
        <v>17.809999999999999</v>
      </c>
    </row>
    <row r="219" spans="3:9" ht="15.5" x14ac:dyDescent="0.35">
      <c r="C219" t="s">
        <v>251</v>
      </c>
      <c r="I219" s="6">
        <v>1191.06</v>
      </c>
    </row>
    <row r="220" spans="3:9" ht="15.5" x14ac:dyDescent="0.35">
      <c r="C220" t="s">
        <v>252</v>
      </c>
      <c r="D220" s="6">
        <v>400.72</v>
      </c>
    </row>
    <row r="221" spans="3:9" ht="15.5" x14ac:dyDescent="0.35">
      <c r="C221" t="s">
        <v>253</v>
      </c>
      <c r="I221" s="6">
        <v>1350.51</v>
      </c>
    </row>
    <row r="222" spans="3:9" ht="15.5" x14ac:dyDescent="0.35">
      <c r="C222" t="s">
        <v>254</v>
      </c>
      <c r="I222" s="6">
        <v>41.36</v>
      </c>
    </row>
    <row r="223" spans="3:9" ht="15.5" x14ac:dyDescent="0.35">
      <c r="C223" t="s">
        <v>255</v>
      </c>
      <c r="D223" s="6">
        <v>2.79</v>
      </c>
    </row>
    <row r="224" spans="3:9" ht="15.5" x14ac:dyDescent="0.35">
      <c r="C224" t="s">
        <v>256</v>
      </c>
      <c r="D224" s="6">
        <v>1.73</v>
      </c>
    </row>
    <row r="225" spans="3:9" ht="15.5" x14ac:dyDescent="0.35">
      <c r="C225" t="s">
        <v>395</v>
      </c>
      <c r="D225" s="6">
        <v>0.21</v>
      </c>
    </row>
    <row r="226" spans="3:9" ht="15.5" x14ac:dyDescent="0.35">
      <c r="C226" t="s">
        <v>257</v>
      </c>
      <c r="D226" s="6">
        <v>0.41</v>
      </c>
    </row>
    <row r="227" spans="3:9" ht="15.5" x14ac:dyDescent="0.35">
      <c r="C227" t="s">
        <v>396</v>
      </c>
      <c r="D227" s="6">
        <v>0.14000000000000001</v>
      </c>
    </row>
    <row r="228" spans="3:9" ht="15.5" x14ac:dyDescent="0.35">
      <c r="C228" t="s">
        <v>258</v>
      </c>
      <c r="D228" s="6">
        <v>1.51</v>
      </c>
    </row>
    <row r="229" spans="3:9" ht="15.5" x14ac:dyDescent="0.35">
      <c r="C229" t="s">
        <v>259</v>
      </c>
      <c r="I229" s="6">
        <v>1.1100000000000001</v>
      </c>
    </row>
    <row r="230" spans="3:9" ht="15.5" x14ac:dyDescent="0.35">
      <c r="C230" t="s">
        <v>13</v>
      </c>
      <c r="D230" s="5">
        <v>5000000000</v>
      </c>
    </row>
    <row r="231" spans="3:9" ht="15.5" x14ac:dyDescent="0.35">
      <c r="C231" t="s">
        <v>260</v>
      </c>
      <c r="I231" s="6">
        <v>6.39</v>
      </c>
    </row>
    <row r="232" spans="3:9" ht="15.5" x14ac:dyDescent="0.35">
      <c r="C232" t="s">
        <v>261</v>
      </c>
      <c r="I232" s="6">
        <v>4.4000000000000003E-3</v>
      </c>
    </row>
    <row r="233" spans="3:9" ht="15.5" x14ac:dyDescent="0.35">
      <c r="C233" t="s">
        <v>262</v>
      </c>
      <c r="I233" s="6">
        <v>6.6E-3</v>
      </c>
    </row>
    <row r="234" spans="3:9" ht="15.5" x14ac:dyDescent="0.35">
      <c r="C234" t="s">
        <v>263</v>
      </c>
      <c r="I234" s="6">
        <v>2.2700000000000001E-2</v>
      </c>
    </row>
    <row r="235" spans="3:9" ht="15.5" x14ac:dyDescent="0.35">
      <c r="C235" t="s">
        <v>264</v>
      </c>
      <c r="I235" s="6">
        <v>1.01E-2</v>
      </c>
    </row>
    <row r="236" spans="3:9" ht="15.5" x14ac:dyDescent="0.35">
      <c r="C236" t="s">
        <v>265</v>
      </c>
      <c r="D236" s="6">
        <v>74.08</v>
      </c>
    </row>
    <row r="237" spans="3:9" ht="15.5" x14ac:dyDescent="0.35">
      <c r="C237" t="s">
        <v>266</v>
      </c>
      <c r="D237" s="6">
        <v>190.7</v>
      </c>
    </row>
    <row r="238" spans="3:9" ht="15.5" x14ac:dyDescent="0.35">
      <c r="C238" t="s">
        <v>267</v>
      </c>
      <c r="D238" s="6">
        <v>16.52</v>
      </c>
    </row>
    <row r="239" spans="3:9" ht="15.5" x14ac:dyDescent="0.35">
      <c r="C239" t="s">
        <v>268</v>
      </c>
      <c r="D239" s="6">
        <v>248.26</v>
      </c>
    </row>
    <row r="240" spans="3:9" ht="15.5" x14ac:dyDescent="0.35">
      <c r="C240" t="s">
        <v>269</v>
      </c>
      <c r="D240" s="6">
        <v>1.23</v>
      </c>
    </row>
    <row r="241" spans="3:9" ht="15.5" x14ac:dyDescent="0.35">
      <c r="C241" t="s">
        <v>270</v>
      </c>
      <c r="I241" s="6">
        <v>0.59</v>
      </c>
    </row>
    <row r="242" spans="3:9" ht="15.5" x14ac:dyDescent="0.35">
      <c r="C242" t="s">
        <v>271</v>
      </c>
      <c r="I242" s="6">
        <v>1.47</v>
      </c>
    </row>
    <row r="243" spans="3:9" ht="15.5" x14ac:dyDescent="0.35">
      <c r="C243" t="s">
        <v>53</v>
      </c>
      <c r="I243" s="5">
        <v>171000000000</v>
      </c>
    </row>
    <row r="244" spans="3:9" ht="15.5" x14ac:dyDescent="0.35">
      <c r="C244" t="s">
        <v>272</v>
      </c>
      <c r="I244" s="5">
        <v>176000000000</v>
      </c>
    </row>
    <row r="245" spans="3:9" ht="15.5" x14ac:dyDescent="0.35">
      <c r="C245" t="s">
        <v>273</v>
      </c>
      <c r="I245" s="5">
        <v>428000000</v>
      </c>
    </row>
    <row r="246" spans="3:9" ht="15.5" x14ac:dyDescent="0.35">
      <c r="C246" t="s">
        <v>274</v>
      </c>
      <c r="I246" s="6">
        <v>0.28010000000000002</v>
      </c>
    </row>
    <row r="247" spans="3:9" ht="15.5" x14ac:dyDescent="0.35">
      <c r="C247" t="s">
        <v>275</v>
      </c>
      <c r="D247" s="6">
        <v>0.30510000000000004</v>
      </c>
    </row>
    <row r="248" spans="3:9" ht="15.5" x14ac:dyDescent="0.35">
      <c r="C248" t="s">
        <v>276</v>
      </c>
      <c r="D248" s="6">
        <v>4.0399999999999998E-2</v>
      </c>
    </row>
    <row r="249" spans="3:9" ht="15.5" x14ac:dyDescent="0.35">
      <c r="C249" t="s">
        <v>277</v>
      </c>
      <c r="D249" s="6">
        <v>1.77E-2</v>
      </c>
    </row>
    <row r="250" spans="3:9" ht="15.5" x14ac:dyDescent="0.35">
      <c r="C250" t="s">
        <v>278</v>
      </c>
      <c r="D250" s="6">
        <v>0.45789999999999997</v>
      </c>
    </row>
    <row r="251" spans="3:9" ht="15.5" x14ac:dyDescent="0.35">
      <c r="C251" t="s">
        <v>279</v>
      </c>
      <c r="D251" s="6">
        <v>0.2157</v>
      </c>
    </row>
    <row r="252" spans="3:9" ht="15.5" x14ac:dyDescent="0.35">
      <c r="C252" t="s">
        <v>280</v>
      </c>
      <c r="D252" s="6">
        <v>20.871100000000002</v>
      </c>
    </row>
    <row r="253" spans="3:9" ht="15.5" x14ac:dyDescent="0.35">
      <c r="C253" t="s">
        <v>281</v>
      </c>
      <c r="I253" s="6">
        <v>11.41</v>
      </c>
    </row>
    <row r="254" spans="3:9" ht="15.5" x14ac:dyDescent="0.35">
      <c r="C254" t="s">
        <v>285</v>
      </c>
      <c r="I254" t="s">
        <v>2397</v>
      </c>
    </row>
    <row r="255" spans="3:9" ht="15.5" x14ac:dyDescent="0.35">
      <c r="C255" t="s">
        <v>287</v>
      </c>
      <c r="I255" s="5">
        <v>8</v>
      </c>
    </row>
    <row r="256" spans="3:9" ht="15.5" x14ac:dyDescent="0.35">
      <c r="C256" t="s">
        <v>288</v>
      </c>
      <c r="I256" s="6">
        <v>0.56000000000000005</v>
      </c>
    </row>
    <row r="257" spans="3:9" ht="15.5" x14ac:dyDescent="0.35">
      <c r="C257" t="s">
        <v>289</v>
      </c>
      <c r="I257" s="6">
        <v>0.18</v>
      </c>
    </row>
    <row r="258" spans="3:9" ht="15.5" x14ac:dyDescent="0.35">
      <c r="C258" t="s">
        <v>290</v>
      </c>
      <c r="I258" s="6">
        <v>0.21</v>
      </c>
    </row>
    <row r="259" spans="3:9" ht="15.5" x14ac:dyDescent="0.35">
      <c r="C259" t="s">
        <v>291</v>
      </c>
      <c r="I259" s="6">
        <v>0.99</v>
      </c>
    </row>
    <row r="260" spans="3:9" ht="15.5" x14ac:dyDescent="0.35">
      <c r="C260" t="s">
        <v>292</v>
      </c>
      <c r="I260" s="6">
        <v>0.83</v>
      </c>
    </row>
    <row r="261" spans="3:9" ht="15.5" x14ac:dyDescent="0.35">
      <c r="C261" t="s">
        <v>293</v>
      </c>
      <c r="I261" s="6">
        <v>0.92</v>
      </c>
    </row>
    <row r="262" spans="3:9" ht="15.5" x14ac:dyDescent="0.35">
      <c r="C262" t="s">
        <v>294</v>
      </c>
      <c r="I262" s="6">
        <v>0.46</v>
      </c>
    </row>
    <row r="263" spans="3:9" ht="15.5" x14ac:dyDescent="0.35">
      <c r="C263" t="s">
        <v>295</v>
      </c>
      <c r="I263" s="5">
        <v>510000000000</v>
      </c>
    </row>
    <row r="264" spans="3:9" ht="15.5" x14ac:dyDescent="0.35">
      <c r="C264" t="s">
        <v>296</v>
      </c>
      <c r="I264" s="5">
        <v>183000000000</v>
      </c>
    </row>
    <row r="265" spans="3:9" ht="15.5" x14ac:dyDescent="0.35">
      <c r="C265" t="s">
        <v>297</v>
      </c>
      <c r="I265" s="5">
        <v>20000000000</v>
      </c>
    </row>
    <row r="266" spans="3:9" ht="15.5" x14ac:dyDescent="0.35">
      <c r="C266" t="s">
        <v>298</v>
      </c>
      <c r="I266" s="5">
        <v>4000000000</v>
      </c>
    </row>
    <row r="267" spans="3:9" ht="15.5" x14ac:dyDescent="0.35">
      <c r="C267" t="s">
        <v>299</v>
      </c>
      <c r="D267" s="5">
        <v>172000000000</v>
      </c>
    </row>
    <row r="268" spans="3:9" ht="15.5" x14ac:dyDescent="0.35">
      <c r="C268" t="s">
        <v>300</v>
      </c>
      <c r="D268" s="5">
        <v>873000000000</v>
      </c>
    </row>
    <row r="269" spans="3:9" ht="15.5" x14ac:dyDescent="0.35">
      <c r="C269" t="s">
        <v>301</v>
      </c>
      <c r="D269" s="5">
        <v>239000000000</v>
      </c>
    </row>
    <row r="270" spans="3:9" ht="15.5" x14ac:dyDescent="0.35">
      <c r="C270" t="s">
        <v>212</v>
      </c>
      <c r="D270" s="5">
        <v>367000000000</v>
      </c>
    </row>
    <row r="271" spans="3:9" ht="15.5" x14ac:dyDescent="0.35">
      <c r="C271" t="s">
        <v>211</v>
      </c>
      <c r="I271" s="5">
        <v>578000000000</v>
      </c>
    </row>
    <row r="272" spans="3:9" ht="15.5" x14ac:dyDescent="0.35">
      <c r="C272" t="s">
        <v>210</v>
      </c>
      <c r="D272" s="5">
        <v>1000000000</v>
      </c>
    </row>
    <row r="273" spans="3:9" ht="15.5" x14ac:dyDescent="0.35">
      <c r="C273" t="s">
        <v>209</v>
      </c>
      <c r="D273" s="5">
        <v>119000000000</v>
      </c>
    </row>
    <row r="274" spans="3:9" ht="15.5" x14ac:dyDescent="0.35">
      <c r="C274" t="s">
        <v>24</v>
      </c>
      <c r="D274" s="5">
        <v>120000000000</v>
      </c>
    </row>
    <row r="275" spans="3:9" ht="15.5" x14ac:dyDescent="0.35">
      <c r="C275" t="s">
        <v>21</v>
      </c>
      <c r="D275" s="5">
        <v>-52000000000</v>
      </c>
    </row>
    <row r="276" spans="3:9" ht="15.5" x14ac:dyDescent="0.35">
      <c r="C276" t="s">
        <v>302</v>
      </c>
      <c r="I276" s="5">
        <v>635000000000</v>
      </c>
    </row>
    <row r="277" spans="3:9" ht="15.5" x14ac:dyDescent="0.35">
      <c r="C277" t="s">
        <v>303</v>
      </c>
      <c r="I277" s="5">
        <v>19000000000</v>
      </c>
    </row>
    <row r="278" spans="3:9" ht="15.5" x14ac:dyDescent="0.35">
      <c r="C278" t="s">
        <v>304</v>
      </c>
      <c r="I278" s="5">
        <v>-1000000000</v>
      </c>
    </row>
    <row r="279" spans="3:9" ht="15.5" x14ac:dyDescent="0.35">
      <c r="C279" t="s">
        <v>305</v>
      </c>
      <c r="I279" s="5">
        <v>45000000000</v>
      </c>
    </row>
    <row r="280" spans="3:9" ht="15.5" x14ac:dyDescent="0.35">
      <c r="C280" t="s">
        <v>306</v>
      </c>
      <c r="I280" s="5">
        <v>-1000000000</v>
      </c>
    </row>
    <row r="281" spans="3:9" ht="15.5" x14ac:dyDescent="0.35">
      <c r="C281" t="s">
        <v>307</v>
      </c>
      <c r="I281" s="5">
        <v>18000000000</v>
      </c>
    </row>
  </sheetData>
  <pageMargins left="0.7" right="0.7" top="0.75" bottom="0.75" header="0.3" footer="0.3"/>
  <ignoredErrors>
    <ignoredError sqref="A1:Z282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R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2398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</row>
    <row r="2" spans="1:18" ht="15.5" x14ac:dyDescent="0.35">
      <c r="C2" t="s">
        <v>2399</v>
      </c>
      <c r="D2" s="2" vm="308">
        <f ca="1">IFERROR(_xlfn.STOCKHISTORY("XIDX:" &amp; $C$1, D3, , 0, 0, 1), "Libur")</f>
        <v>1020</v>
      </c>
      <c r="E2" s="2" t="str">
        <f ca="1">IFERROR(_xlfn.STOCKHISTORY("XIDX:" &amp; $C$1, E3, , 0, 0, 1), "Libur")</f>
        <v>Libur</v>
      </c>
      <c r="H2" s="2" vm="308">
        <f ca="1">IFERROR(INDEX(D2:G2,COUNT(D2:G2)),"")</f>
        <v>1020</v>
      </c>
      <c r="I2" s="2" vm="309">
        <f t="shared" ref="I2:R2" ca="1" si="0">IFERROR(_xlfn.STOCKHISTORY("XIDX:" &amp; $C$1, I1, , 0, 0, 1), "Libur")</f>
        <v>910</v>
      </c>
      <c r="J2" s="2" vm="149">
        <f t="shared" ca="1" si="0"/>
        <v>2080</v>
      </c>
      <c r="K2" s="2" vm="661">
        <f t="shared" ca="1" si="0"/>
        <v>4310</v>
      </c>
      <c r="L2" s="2" vm="662">
        <f t="shared" ca="1" si="0"/>
        <v>4230</v>
      </c>
      <c r="M2" s="2" t="str">
        <f t="shared" ca="1" si="0"/>
        <v>Libur</v>
      </c>
      <c r="N2" s="2" vm="663">
        <f t="shared" ca="1" si="0"/>
        <v>4280</v>
      </c>
      <c r="O2" s="2" vm="664">
        <f t="shared" ca="1" si="0"/>
        <v>5100</v>
      </c>
      <c r="P2" s="2" vm="237">
        <f t="shared" ca="1" si="0"/>
        <v>4000</v>
      </c>
      <c r="Q2" s="2" vm="665">
        <f t="shared" ca="1" si="0"/>
        <v>4019.0210000000002</v>
      </c>
      <c r="R2" s="2" vm="666">
        <f t="shared" ca="1" si="0"/>
        <v>5863.0424000000003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706487086288</v>
      </c>
      <c r="E4" s="2">
        <f>IFERROR(INDEX(E51:E500,MATCH($C$4,$C$51:$C$500,0)),"")</f>
        <v>609611498285</v>
      </c>
      <c r="H4" s="2">
        <f>IFERROR(SUM(D4:G4)*(4/MAX(1,COUNT(D4:G4))),"")</f>
        <v>2632197169146</v>
      </c>
      <c r="I4" s="2">
        <f t="shared" ref="I4:R4" si="1">IFERROR(INDEX(I51:I500,MATCH($C$4,$C$51:$C$500,0)),"")</f>
        <v>2176368034534</v>
      </c>
      <c r="J4" s="2">
        <f t="shared" si="1"/>
        <v>1945034936043</v>
      </c>
      <c r="K4" s="2">
        <f t="shared" si="1"/>
        <v>1749963941001</v>
      </c>
      <c r="L4" s="2">
        <f t="shared" si="1"/>
        <v>1702613771902</v>
      </c>
      <c r="M4" s="2">
        <f t="shared" si="1"/>
        <v>1642534002693</v>
      </c>
      <c r="N4" s="2">
        <f t="shared" si="1"/>
        <v>1600249082049</v>
      </c>
      <c r="O4" s="2">
        <f t="shared" si="1"/>
        <v>1299873127643</v>
      </c>
      <c r="P4" s="2">
        <f t="shared" si="1"/>
        <v>1149382541042</v>
      </c>
      <c r="Q4" s="2">
        <f t="shared" si="1"/>
        <v>1026579121973</v>
      </c>
      <c r="R4" s="2">
        <f t="shared" si="1"/>
        <v>841099176999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80054726869</v>
      </c>
      <c r="E5" s="2">
        <f>IFERROR(INDEX(E51:E500,MATCH($C$5,$C$51:$C$500,0)),"")</f>
        <v>60651985495</v>
      </c>
      <c r="H5" s="2">
        <f>IFERROR(SUM(D5:G5)*(4/MAX(1,COUNT(D5:G5))),"")</f>
        <v>281413424728</v>
      </c>
      <c r="I5" s="2">
        <f t="shared" ref="I5:R5" si="2">IFERROR(INDEX(I51:I500,MATCH($C$5,$C$51:$C$500,0)),"")</f>
        <v>13830774376</v>
      </c>
      <c r="J5" s="2">
        <f t="shared" si="2"/>
        <v>57569902091</v>
      </c>
      <c r="K5" s="2">
        <f t="shared" si="2"/>
        <v>12581651667</v>
      </c>
      <c r="L5" s="2">
        <f t="shared" si="2"/>
        <v>-346892827091</v>
      </c>
      <c r="M5" s="2">
        <f t="shared" si="2"/>
        <v>186602998514</v>
      </c>
      <c r="N5" s="2">
        <f t="shared" si="2"/>
        <v>210498885761</v>
      </c>
      <c r="O5" s="2">
        <f t="shared" si="2"/>
        <v>82021845920</v>
      </c>
      <c r="P5" s="2">
        <f t="shared" si="2"/>
        <v>167827661370</v>
      </c>
      <c r="Q5" s="2">
        <f t="shared" si="2"/>
        <v>142044765524</v>
      </c>
      <c r="R5" s="2">
        <f t="shared" si="2"/>
        <v>135894846367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1636082690733</v>
      </c>
      <c r="E6" s="2">
        <f>IFERROR(INDEX(E51:E500,MATCH($C$6,$C$51:$C$500,0)),"")</f>
        <v>1556027963864</v>
      </c>
      <c r="H6" s="2">
        <f>IFERROR(INDEX(D6:G6,COUNT(D6:G6)),"")</f>
        <v>1556027963864</v>
      </c>
      <c r="I6" s="2">
        <f t="shared" ref="I6:R6" si="3">IFERROR(INDEX(I51:I500,MATCH($C$6,$C$51:$C$500,0)),"")</f>
        <v>1453201862223</v>
      </c>
      <c r="J6" s="2">
        <f t="shared" si="3"/>
        <v>1446968584813</v>
      </c>
      <c r="K6" s="2">
        <f t="shared" si="3"/>
        <v>1396965632175</v>
      </c>
      <c r="L6" s="2">
        <f t="shared" si="3"/>
        <v>1383017273877</v>
      </c>
      <c r="M6" s="2">
        <f t="shared" si="3"/>
        <v>1755799685018</v>
      </c>
      <c r="N6" s="2">
        <f t="shared" si="3"/>
        <v>1595086270554</v>
      </c>
      <c r="O6" s="2">
        <f t="shared" si="3"/>
        <v>1410476968843</v>
      </c>
      <c r="P6" s="2">
        <f t="shared" si="3"/>
        <v>1356933665378</v>
      </c>
      <c r="Q6" s="2">
        <f t="shared" si="3"/>
        <v>746339235263</v>
      </c>
      <c r="R6" s="2">
        <f t="shared" si="3"/>
        <v>623673054929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0.52</v>
      </c>
      <c r="E7" s="3">
        <f>IFERROR(INDEX(E51:E500,MATCH($C$7,$C$51:$C$500,0))/1000000000,"")</f>
        <v>0.52</v>
      </c>
      <c r="H7" s="3">
        <f>IFERROR(INDEX(D7:G7,COUNT(D7:G7)),"")</f>
        <v>0.52</v>
      </c>
      <c r="I7" s="3">
        <f t="shared" ref="I7:R7" si="4">IFERROR(INDEX(I51:I500,MATCH($C$7,$C$51:$C$500,0))/1000000000,"")</f>
        <v>0.52</v>
      </c>
      <c r="J7" s="3">
        <f t="shared" si="4"/>
        <v>0.52</v>
      </c>
      <c r="K7" s="3">
        <f t="shared" si="4"/>
        <v>0.52</v>
      </c>
      <c r="L7" s="3">
        <f t="shared" si="4"/>
        <v>0.52</v>
      </c>
      <c r="M7" s="3">
        <f t="shared" si="4"/>
        <v>0.52</v>
      </c>
      <c r="N7" s="3">
        <f t="shared" si="4"/>
        <v>0.52</v>
      </c>
      <c r="O7" s="3">
        <f t="shared" si="4"/>
        <v>0.52</v>
      </c>
      <c r="P7" s="3">
        <f t="shared" si="4"/>
        <v>0.52</v>
      </c>
      <c r="Q7" s="3">
        <f t="shared" si="4"/>
        <v>0.39</v>
      </c>
      <c r="R7" s="3">
        <f t="shared" si="4"/>
        <v>0.39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51000000000</v>
      </c>
      <c r="E8" s="2">
        <f>IFERROR(INDEX(E51:E500,MATCH("Free cash flow (Quarter)",$C$51:$C$500,0)),"")</f>
        <v>21000000000</v>
      </c>
      <c r="H8" s="2">
        <f>IFERROR(INDEX(D8:G8,COUNT(D8:G8)),"")</f>
        <v>21000000000</v>
      </c>
      <c r="I8" s="2">
        <f t="shared" ref="I8:R8" si="5">IFERROR(INDEX(I51:I500,MATCH($C$8,$C$51:$C$500,0)),"")</f>
        <v>67000000000</v>
      </c>
      <c r="J8" s="2">
        <f t="shared" si="5"/>
        <v>50000000000</v>
      </c>
      <c r="K8" s="2">
        <f t="shared" si="5"/>
        <v>-48000000000</v>
      </c>
      <c r="L8" s="2">
        <f t="shared" si="5"/>
        <v>-145000000000</v>
      </c>
      <c r="M8" s="2">
        <f t="shared" si="5"/>
        <v>274000000000</v>
      </c>
      <c r="N8" s="2">
        <f t="shared" si="5"/>
        <v>244000000000</v>
      </c>
      <c r="O8" s="2">
        <f t="shared" si="5"/>
        <v>34000000000</v>
      </c>
      <c r="P8" s="2">
        <f t="shared" si="5"/>
        <v>114000000000</v>
      </c>
      <c r="Q8" s="2">
        <f t="shared" si="5"/>
        <v>130000000000</v>
      </c>
      <c r="R8" s="2">
        <f t="shared" si="5"/>
        <v>121000000000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97.99</v>
      </c>
      <c r="E9" s="3">
        <f>IFERROR(INDEX(E51:E500,MATCH("Free cash flow per share (Quarter)",$C$51:$C$500,0)),"")</f>
        <v>41.06</v>
      </c>
      <c r="H9" s="3">
        <f>IFERROR(INDEX(D9:G9,COUNT(D9:G9)),"")</f>
        <v>41.06</v>
      </c>
      <c r="I9" s="3">
        <f t="shared" ref="I9:R9" si="6">IFERROR(INDEX(I51:I500,MATCH($C$9,$C$51:$C$500,0)),"")</f>
        <v>129.44</v>
      </c>
      <c r="J9" s="3">
        <f t="shared" si="6"/>
        <v>97.06</v>
      </c>
      <c r="K9" s="3">
        <f t="shared" si="6"/>
        <v>-93.36</v>
      </c>
      <c r="L9" s="3">
        <f t="shared" si="6"/>
        <v>-279.62</v>
      </c>
      <c r="M9" s="3">
        <f t="shared" si="6"/>
        <v>528.21</v>
      </c>
      <c r="N9" s="3">
        <f t="shared" si="6"/>
        <v>471.79</v>
      </c>
      <c r="O9" s="3">
        <f t="shared" si="6"/>
        <v>66.19</v>
      </c>
      <c r="P9" s="3">
        <f t="shared" si="6"/>
        <v>220.72</v>
      </c>
      <c r="Q9" s="3">
        <f t="shared" si="6"/>
        <v>334.2</v>
      </c>
      <c r="R9" s="3">
        <f t="shared" si="6"/>
        <v>312.01</v>
      </c>
    </row>
    <row r="10" spans="1:18" ht="15.5" x14ac:dyDescent="0.35">
      <c r="C10" t="s">
        <v>18</v>
      </c>
      <c r="D10" s="3">
        <f ca="1">IFERROR(IF(D9=0,"",D2/D9),"")</f>
        <v>10.409225431166446</v>
      </c>
      <c r="E10" s="3" t="str">
        <f ca="1">IFERROR(IF(E9=0,"",E2/E9),"")</f>
        <v/>
      </c>
      <c r="I10" s="3">
        <f t="shared" ref="I10:R10" ca="1" si="7">IFERROR(IF(I9=0,"",I2/I9),"")</f>
        <v>7.0302843016069225</v>
      </c>
      <c r="J10" s="3">
        <f t="shared" ca="1" si="7"/>
        <v>21.430043272202759</v>
      </c>
      <c r="K10" s="3">
        <f t="shared" ca="1" si="7"/>
        <v>-46.165381319622966</v>
      </c>
      <c r="L10" s="3">
        <f t="shared" ca="1" si="7"/>
        <v>-15.127673270867605</v>
      </c>
      <c r="M10" s="3" t="str">
        <f t="shared" ca="1" si="7"/>
        <v/>
      </c>
      <c r="N10" s="3">
        <f t="shared" ca="1" si="7"/>
        <v>9.0718328069692014</v>
      </c>
      <c r="O10" s="3">
        <f t="shared" ca="1" si="7"/>
        <v>77.050914035352775</v>
      </c>
      <c r="P10" s="3">
        <f t="shared" ca="1" si="7"/>
        <v>18.122508155128671</v>
      </c>
      <c r="Q10" s="3">
        <f t="shared" ca="1" si="7"/>
        <v>12.025795930580491</v>
      </c>
      <c r="R10" s="3">
        <f t="shared" ca="1" si="7"/>
        <v>18.791200282042244</v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33638478731</v>
      </c>
      <c r="E11" s="2">
        <f>IFERROR(INDEX(E51:E500,MATCH($C$11,$C$51:$C$500,0)),"")</f>
        <v>63921115050</v>
      </c>
      <c r="H11" s="2">
        <f>IFERROR(INDEX(D11:G11,COUNT(D11:G11)),"")</f>
        <v>63921115050</v>
      </c>
      <c r="I11" s="2">
        <f t="shared" ref="I11:R11" si="8">IFERROR(INDEX(I51:I500,MATCH($C$11,$C$51:$C$500,0)),"")</f>
        <v>4799268210</v>
      </c>
      <c r="J11" s="2">
        <f t="shared" si="8"/>
        <v>8205872867</v>
      </c>
      <c r="K11" s="2">
        <f t="shared" si="8"/>
        <v>5907535062</v>
      </c>
      <c r="L11" s="2">
        <f t="shared" si="8"/>
        <v>8792546992</v>
      </c>
      <c r="M11" s="2">
        <f t="shared" si="8"/>
        <v>19359646785</v>
      </c>
      <c r="N11" s="2">
        <f t="shared" si="8"/>
        <v>32650163717</v>
      </c>
      <c r="O11" s="2">
        <f t="shared" si="8"/>
        <v>8866903912</v>
      </c>
      <c r="P11" s="2">
        <f t="shared" si="8"/>
        <v>11324752182</v>
      </c>
      <c r="Q11" s="2">
        <f t="shared" si="8"/>
        <v>10109567983</v>
      </c>
      <c r="R11" s="2">
        <f t="shared" si="8"/>
        <v>46222431591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15155848304</v>
      </c>
      <c r="E15" s="2">
        <f>IFERROR(INDEX(E51:E500,MATCH($C$15,$C$51:$C$500,0)),"")</f>
        <v>-4312043885</v>
      </c>
      <c r="H15" s="2">
        <f>IFERROR(SUM(D15:G15)*(4/MAX(1,COUNT(D15:G15))),"")</f>
        <v>21687608838</v>
      </c>
      <c r="I15" s="2">
        <f t="shared" ref="I15:R15" si="12">IFERROR(INDEX(I51:I500,MATCH($C$15,$C$51:$C$500,0)),"")</f>
        <v>10186109073</v>
      </c>
      <c r="J15" s="2">
        <f t="shared" si="12"/>
        <v>-8761298294</v>
      </c>
      <c r="K15" s="2">
        <f t="shared" si="12"/>
        <v>-5771253473</v>
      </c>
      <c r="L15" s="2">
        <f t="shared" si="12"/>
        <v>5571824283</v>
      </c>
      <c r="M15" s="2">
        <f t="shared" si="12"/>
        <v>-7570855659</v>
      </c>
      <c r="N15" s="2">
        <f t="shared" si="12"/>
        <v>-13996715513</v>
      </c>
      <c r="O15" s="2">
        <f t="shared" si="12"/>
        <v>-20484116566</v>
      </c>
      <c r="P15" s="2">
        <f t="shared" si="12"/>
        <v>-23971724536</v>
      </c>
      <c r="Q15" s="2">
        <f t="shared" si="12"/>
        <v>-13910600925</v>
      </c>
      <c r="R15" s="2">
        <f t="shared" si="12"/>
        <v>-27992930748</v>
      </c>
    </row>
    <row r="16" spans="1:18" ht="15.5" x14ac:dyDescent="0.35">
      <c r="C16" t="s">
        <v>29</v>
      </c>
      <c r="D16" s="2">
        <f>IFERROR(INDEX(D51:D500,MATCH($C$16,$C$51:$C$500,0)),"")</f>
        <v>26171597808</v>
      </c>
      <c r="E16" s="2">
        <f>IFERROR(INDEX(E51:E500,MATCH($C$16,$C$51:$C$500,0)),"")</f>
        <v>23088338600</v>
      </c>
      <c r="H16" s="2">
        <f>IFERROR(SUM(D16:G16)*(4/MAX(1,COUNT(D16:G16))),"")</f>
        <v>98519872816</v>
      </c>
      <c r="I16" s="2">
        <f t="shared" ref="I16:R16" si="13">IFERROR(INDEX(I51:I500,MATCH($C$16,$C$51:$C$500,0)),"")</f>
        <v>40625323383</v>
      </c>
      <c r="J16" s="2">
        <f t="shared" si="13"/>
        <v>70118182624</v>
      </c>
      <c r="K16" s="2">
        <f t="shared" si="13"/>
        <v>43358846063</v>
      </c>
      <c r="L16" s="2">
        <f t="shared" si="13"/>
        <v>-296611329818</v>
      </c>
      <c r="M16" s="2">
        <f t="shared" si="13"/>
        <v>112753714449</v>
      </c>
      <c r="N16" s="2">
        <f t="shared" si="13"/>
        <v>193278792412</v>
      </c>
      <c r="O16" s="2">
        <f t="shared" si="13"/>
        <v>161351271611</v>
      </c>
      <c r="P16" s="2">
        <f t="shared" si="13"/>
        <v>185047232122</v>
      </c>
      <c r="Q16" s="2">
        <f t="shared" si="13"/>
        <v>159740130406</v>
      </c>
      <c r="R16" s="2">
        <f t="shared" si="13"/>
        <v>163493614231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530400000000</v>
      </c>
      <c r="E20" s="2" t="str">
        <f ca="1">IFERROR(E21*E2,"")</f>
        <v/>
      </c>
      <c r="H20" s="2">
        <f t="shared" ref="H20:R20" ca="1" si="14">IFERROR(H21*H2,"")</f>
        <v>530400000000</v>
      </c>
      <c r="I20" s="2">
        <f t="shared" ca="1" si="14"/>
        <v>473200000000</v>
      </c>
      <c r="J20" s="2">
        <f t="shared" ca="1" si="14"/>
        <v>1081600000000</v>
      </c>
      <c r="K20" s="2">
        <f t="shared" ca="1" si="14"/>
        <v>2241200000000</v>
      </c>
      <c r="L20" s="2">
        <f t="shared" ca="1" si="14"/>
        <v>2199600000000</v>
      </c>
      <c r="M20" s="2" t="str">
        <f t="shared" ca="1" si="14"/>
        <v/>
      </c>
      <c r="N20" s="2">
        <f t="shared" ca="1" si="14"/>
        <v>2225600000000</v>
      </c>
      <c r="O20" s="2">
        <f t="shared" ca="1" si="14"/>
        <v>2652000000000</v>
      </c>
      <c r="P20" s="2">
        <f t="shared" ca="1" si="14"/>
        <v>2080000000000</v>
      </c>
      <c r="Q20" s="2">
        <f t="shared" ca="1" si="14"/>
        <v>1567418190000</v>
      </c>
      <c r="R20" s="2">
        <f t="shared" ca="1" si="14"/>
        <v>2286586536000</v>
      </c>
    </row>
    <row r="21" spans="1:18" ht="15.5" x14ac:dyDescent="0.35">
      <c r="C21" t="s">
        <v>12</v>
      </c>
      <c r="D21" s="2">
        <f>IFERROR(INDEX(D51:D500,MATCH($C$7,$C$51:$C$500,0)),"")</f>
        <v>520000000</v>
      </c>
      <c r="E21" s="2">
        <f>IFERROR(INDEX(E51:E500,MATCH($C$7,$C$51:$C$500,0)),"")</f>
        <v>520000000</v>
      </c>
      <c r="H21" s="2">
        <f>IFERROR(INDEX(D21:G21,COUNT(D21:G21)),"")</f>
        <v>520000000</v>
      </c>
      <c r="I21" s="2">
        <f t="shared" ref="I21:R21" si="15">IFERROR(INDEX(I51:I500,MATCH($C$7,$C$51:$C$500,0)),"")</f>
        <v>520000000</v>
      </c>
      <c r="J21" s="2">
        <f t="shared" si="15"/>
        <v>520000000</v>
      </c>
      <c r="K21" s="2">
        <f t="shared" si="15"/>
        <v>520000000</v>
      </c>
      <c r="L21" s="2">
        <f t="shared" si="15"/>
        <v>520000000</v>
      </c>
      <c r="M21" s="2">
        <f t="shared" si="15"/>
        <v>520000000</v>
      </c>
      <c r="N21" s="2">
        <f t="shared" si="15"/>
        <v>520000000</v>
      </c>
      <c r="O21" s="2">
        <f t="shared" si="15"/>
        <v>520000000</v>
      </c>
      <c r="P21" s="2">
        <f t="shared" si="15"/>
        <v>520000000</v>
      </c>
      <c r="Q21" s="2">
        <f t="shared" si="15"/>
        <v>390000000</v>
      </c>
      <c r="R21" s="2">
        <f t="shared" si="15"/>
        <v>390000000</v>
      </c>
    </row>
    <row r="23" spans="1:18" ht="15.5" x14ac:dyDescent="0.35">
      <c r="B23" t="s">
        <v>54</v>
      </c>
      <c r="C23" t="s">
        <v>55</v>
      </c>
      <c r="D23" s="3">
        <f>IFERROR(D5/D6*100,"")</f>
        <v>4.8930733955221895</v>
      </c>
      <c r="E23" s="3">
        <f>IFERROR(E5/E6*100,"")</f>
        <v>3.8978724613911311</v>
      </c>
      <c r="H23" s="3">
        <f t="shared" ref="H23:R23" si="16">IFERROR(H5/H6*100,"")</f>
        <v>18.085370652927164</v>
      </c>
      <c r="I23" s="3">
        <f t="shared" si="16"/>
        <v>0.95174488386924516</v>
      </c>
      <c r="J23" s="3">
        <f t="shared" si="16"/>
        <v>3.9786559774164059</v>
      </c>
      <c r="K23" s="3">
        <f t="shared" si="16"/>
        <v>0.90064146012032142</v>
      </c>
      <c r="L23" s="3">
        <f t="shared" si="16"/>
        <v>-25.082320636426935</v>
      </c>
      <c r="M23" s="3">
        <f t="shared" si="16"/>
        <v>10.627806811121907</v>
      </c>
      <c r="N23" s="3">
        <f t="shared" si="16"/>
        <v>13.196708519589365</v>
      </c>
      <c r="O23" s="3">
        <f t="shared" si="16"/>
        <v>5.8151850566749559</v>
      </c>
      <c r="P23" s="3">
        <f t="shared" si="16"/>
        <v>12.368155176048962</v>
      </c>
      <c r="Q23" s="3">
        <f t="shared" si="16"/>
        <v>19.032198605228803</v>
      </c>
      <c r="R23" s="3">
        <f t="shared" si="16"/>
        <v>21.789436836015067</v>
      </c>
    </row>
    <row r="24" spans="1:18" ht="15.5" x14ac:dyDescent="0.35">
      <c r="C24" t="s">
        <v>56</v>
      </c>
      <c r="D24" s="4">
        <f>IFERROR(_xlfn.RRI(5,I23,D23),"")</f>
        <v>0.38743368972433578</v>
      </c>
      <c r="E24" s="4">
        <f>IFERROR(_xlfn.RRI(5,J23,E23),"")</f>
        <v>-4.0942329976716429E-3</v>
      </c>
      <c r="H24" s="4">
        <f t="shared" ref="H24:R24" si="17">IFERROR(_xlfn.RRI(5,M23,H23),"")</f>
        <v>0.11218428049925921</v>
      </c>
      <c r="I24" s="4">
        <f t="shared" si="17"/>
        <v>-0.40896801365583912</v>
      </c>
      <c r="J24" s="4">
        <f t="shared" si="17"/>
        <v>-7.3096398214191449E-2</v>
      </c>
      <c r="K24" s="4">
        <f t="shared" si="17"/>
        <v>-0.4078259091110209</v>
      </c>
      <c r="L24" s="4" t="str">
        <f t="shared" si="17"/>
        <v/>
      </c>
      <c r="M24" s="4">
        <f t="shared" si="17"/>
        <v>-0.133757416936649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79.81</v>
      </c>
      <c r="E25" s="3">
        <f>IFERROR(INDEX(E51:E500,MATCH($A$25,$C$51:$C$500,0)),"")</f>
        <v>36.26</v>
      </c>
      <c r="H25" s="3">
        <f>IFERROR(INDEX(D25:G25,COUNT(D25:G25)),"")</f>
        <v>36.26</v>
      </c>
      <c r="I25" s="3">
        <f t="shared" ref="I25:R25" si="18">IFERROR(INDEX(I51:I500,MATCH($C$25,$C$51:$C$500,0)),"")</f>
        <v>98.13</v>
      </c>
      <c r="J25" s="3">
        <f t="shared" si="18"/>
        <v>118.5</v>
      </c>
      <c r="K25" s="3">
        <f t="shared" si="18"/>
        <v>72.59</v>
      </c>
      <c r="L25" s="3">
        <f t="shared" si="18"/>
        <v>-562.08000000000004</v>
      </c>
      <c r="M25" s="3">
        <f t="shared" si="18"/>
        <v>203.14</v>
      </c>
      <c r="N25" s="3">
        <f t="shared" si="18"/>
        <v>346.24</v>
      </c>
      <c r="O25" s="3">
        <f t="shared" si="18"/>
        <v>272.05</v>
      </c>
      <c r="P25" s="3">
        <f t="shared" si="18"/>
        <v>311.08</v>
      </c>
      <c r="Q25" s="3">
        <f t="shared" si="18"/>
        <v>375.52</v>
      </c>
      <c r="R25" s="3">
        <f t="shared" si="18"/>
        <v>348.92</v>
      </c>
    </row>
    <row r="26" spans="1:18" ht="15.5" x14ac:dyDescent="0.35">
      <c r="C26" t="s">
        <v>59</v>
      </c>
      <c r="D26" s="4">
        <f>IFERROR(_xlfn.RRI(5,I25,D25),"")</f>
        <v>-4.0486471464807661E-2</v>
      </c>
      <c r="E26" s="4">
        <f>IFERROR(_xlfn.RRI(5,J25,E25),"")</f>
        <v>-0.21088210900204296</v>
      </c>
      <c r="H26" s="4">
        <f t="shared" ref="H26:R26" si="19">IFERROR(_xlfn.RRI(5,M25,H25),"")</f>
        <v>-0.29152183448969304</v>
      </c>
      <c r="I26" s="4">
        <f t="shared" si="19"/>
        <v>-0.22288567980573493</v>
      </c>
      <c r="J26" s="4">
        <f t="shared" si="19"/>
        <v>-0.15313550758488326</v>
      </c>
      <c r="K26" s="4">
        <f t="shared" si="19"/>
        <v>-0.2525176518461324</v>
      </c>
      <c r="L26" s="4" t="str">
        <f t="shared" si="19"/>
        <v/>
      </c>
      <c r="M26" s="4">
        <f t="shared" si="19"/>
        <v>-0.10254244714815108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1358.6290120923077</v>
      </c>
      <c r="E27" s="3">
        <f>IFERROR(E4/E21,"")</f>
        <v>1172.3298043942307</v>
      </c>
      <c r="H27" s="3">
        <f t="shared" ref="H27:R27" si="20">IFERROR(H4/H21,"")</f>
        <v>5061.9176329730772</v>
      </c>
      <c r="I27" s="3">
        <f t="shared" si="20"/>
        <v>4185.3231433346155</v>
      </c>
      <c r="J27" s="3">
        <f t="shared" si="20"/>
        <v>3740.4518000826924</v>
      </c>
      <c r="K27" s="3">
        <f t="shared" si="20"/>
        <v>3365.3152711557691</v>
      </c>
      <c r="L27" s="3">
        <f t="shared" si="20"/>
        <v>3274.2572536576922</v>
      </c>
      <c r="M27" s="3">
        <f t="shared" si="20"/>
        <v>3158.7192359480769</v>
      </c>
      <c r="N27" s="3">
        <f t="shared" si="20"/>
        <v>3077.4020808634614</v>
      </c>
      <c r="O27" s="3">
        <f t="shared" si="20"/>
        <v>2499.7560146980768</v>
      </c>
      <c r="P27" s="3">
        <f t="shared" si="20"/>
        <v>2210.3510404653848</v>
      </c>
      <c r="Q27" s="3">
        <f t="shared" si="20"/>
        <v>2632.2541589051284</v>
      </c>
      <c r="R27" s="3">
        <f t="shared" si="20"/>
        <v>2156.6645564076921</v>
      </c>
    </row>
    <row r="28" spans="1:18" ht="15.5" x14ac:dyDescent="0.35">
      <c r="C28" t="s">
        <v>61</v>
      </c>
      <c r="D28" s="4">
        <f>IFERROR(_xlfn.RRI(5,I27,D27),"")</f>
        <v>-0.20150099765017349</v>
      </c>
      <c r="E28" s="4">
        <f>IFERROR(_xlfn.RRI(5,J27,E27),"")</f>
        <v>-0.20708771124522063</v>
      </c>
      <c r="H28" s="4">
        <f t="shared" ref="H28:R28" si="21">IFERROR(_xlfn.RRI(5,M27,H27),"")</f>
        <v>9.8906670923239126E-2</v>
      </c>
      <c r="I28" s="4">
        <f t="shared" si="21"/>
        <v>6.3430104080403504E-2</v>
      </c>
      <c r="J28" s="4">
        <f t="shared" si="21"/>
        <v>8.3940112435058278E-2</v>
      </c>
      <c r="K28" s="4">
        <f t="shared" si="21"/>
        <v>8.7709447725787149E-2</v>
      </c>
      <c r="L28" s="4">
        <f t="shared" si="21"/>
        <v>4.4616774688083449E-2</v>
      </c>
      <c r="M28" s="4">
        <f t="shared" si="21"/>
        <v>7.9308717487881264E-2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-0.63049016610618569</v>
      </c>
      <c r="I29" s="4">
        <f t="shared" si="22"/>
        <v>-0.17189873417721524</v>
      </c>
      <c r="J29" s="4">
        <f t="shared" si="22"/>
        <v>0.63245626119300169</v>
      </c>
      <c r="K29" s="4">
        <f t="shared" si="22"/>
        <v>-1.1291453173925421</v>
      </c>
      <c r="L29" s="4">
        <f t="shared" si="22"/>
        <v>-3.7669587476617115</v>
      </c>
      <c r="M29" s="4">
        <f t="shared" si="22"/>
        <v>-0.41329713493530507</v>
      </c>
      <c r="N29" s="4">
        <f t="shared" si="22"/>
        <v>0.27270722293696009</v>
      </c>
      <c r="O29" s="4">
        <f t="shared" si="22"/>
        <v>-0.12546611804037539</v>
      </c>
      <c r="P29" s="4">
        <f t="shared" si="22"/>
        <v>-0.17160204516403921</v>
      </c>
      <c r="Q29" s="4">
        <f t="shared" si="22"/>
        <v>7.6235240169666305E-2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0.2094448766840124</v>
      </c>
      <c r="I30" s="4">
        <f t="shared" si="23"/>
        <v>0.11893518939131577</v>
      </c>
      <c r="J30" s="4">
        <f t="shared" si="23"/>
        <v>0.11147143690881839</v>
      </c>
      <c r="K30" s="4">
        <f t="shared" si="23"/>
        <v>2.7810281979632305E-2</v>
      </c>
      <c r="L30" s="4">
        <f t="shared" si="23"/>
        <v>3.6577488874200967E-2</v>
      </c>
      <c r="M30" s="4">
        <f t="shared" si="23"/>
        <v>2.6423961818404767E-2</v>
      </c>
      <c r="N30" s="4">
        <f t="shared" si="23"/>
        <v>0.23108097861108789</v>
      </c>
      <c r="O30" s="4">
        <f t="shared" si="23"/>
        <v>0.13093167959952567</v>
      </c>
      <c r="P30" s="4">
        <f t="shared" si="23"/>
        <v>-0.16028205977466548</v>
      </c>
      <c r="Q30" s="4">
        <f t="shared" si="23"/>
        <v>0.22052089699550462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3159.73</v>
      </c>
      <c r="E32" s="3">
        <f>IFERROR(INDEX(E51:E500,MATCH($A$32,$C$51:$C$500,0)),"")</f>
        <v>3005.12</v>
      </c>
      <c r="H32" s="3">
        <f>IFERROR(INDEX(D32:G32,COUNT(D32:G32)),"")</f>
        <v>3005.12</v>
      </c>
      <c r="I32" s="3">
        <f t="shared" ref="I32:R32" si="24">IFERROR(INDEX(I51:I500,MATCH($C$32,$C$51:$C$500,0)),"")</f>
        <v>2806.54</v>
      </c>
      <c r="J32" s="3">
        <f t="shared" si="24"/>
        <v>2794.5</v>
      </c>
      <c r="K32" s="3">
        <f t="shared" si="24"/>
        <v>2697.93</v>
      </c>
      <c r="L32" s="3">
        <f t="shared" si="24"/>
        <v>2670.99</v>
      </c>
      <c r="M32" s="3">
        <f t="shared" si="24"/>
        <v>3390.94</v>
      </c>
      <c r="N32" s="3">
        <f t="shared" si="24"/>
        <v>3080.56</v>
      </c>
      <c r="O32" s="3">
        <f t="shared" si="24"/>
        <v>2724.02</v>
      </c>
      <c r="P32" s="3">
        <f t="shared" si="24"/>
        <v>2620.62</v>
      </c>
      <c r="Q32" s="3">
        <f t="shared" si="24"/>
        <v>1921.85</v>
      </c>
      <c r="R32" s="3">
        <f t="shared" si="24"/>
        <v>1605.98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0.28999999999999998</v>
      </c>
      <c r="E33" s="3">
        <f>IFERROR(INDEX(E51:E500,MATCH($A$33,$C$51:$C$500,0)),"")</f>
        <v>0.26</v>
      </c>
      <c r="H33" s="3">
        <f>IFERROR(INDEX(D33:G33,COUNT(D33:G33)),"")</f>
        <v>0.26</v>
      </c>
      <c r="I33" s="3">
        <f t="shared" ref="I33:R33" si="25">IFERROR(INDEX(I51:I500,MATCH($C$33,$C$51:$C$500,0)),"")</f>
        <v>0.32</v>
      </c>
      <c r="J33" s="3">
        <f t="shared" si="25"/>
        <v>0.74</v>
      </c>
      <c r="K33" s="3">
        <f t="shared" si="25"/>
        <v>1.6</v>
      </c>
      <c r="L33" s="3">
        <f t="shared" si="25"/>
        <v>1.58</v>
      </c>
      <c r="M33" s="3">
        <f t="shared" si="25"/>
        <v>1.39</v>
      </c>
      <c r="N33" s="3">
        <f t="shared" si="25"/>
        <v>1.39</v>
      </c>
      <c r="O33" s="3">
        <f t="shared" si="25"/>
        <v>1.87</v>
      </c>
      <c r="P33" s="3">
        <f t="shared" si="25"/>
        <v>1.53</v>
      </c>
      <c r="Q33" s="3">
        <f t="shared" si="25"/>
        <v>2.79</v>
      </c>
      <c r="R33" s="3">
        <f t="shared" si="25"/>
        <v>4.87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11.59</v>
      </c>
      <c r="E34" s="3">
        <f>IFERROR(INDEX(E51:E500,MATCH($A$34,$C$51:$C$500,0)),"")</f>
        <v>21.92</v>
      </c>
      <c r="H34" s="3">
        <f>IFERROR(INDEX(D34:G34,COUNT(D34:G34)),"")</f>
        <v>21.92</v>
      </c>
      <c r="I34" s="3">
        <f t="shared" ref="I34:R34" si="26">IFERROR(INDEX(I51:I500,MATCH($C$34,$C$51:$C$500,0)),"")</f>
        <v>9.27</v>
      </c>
      <c r="J34" s="3">
        <f t="shared" si="26"/>
        <v>17.55</v>
      </c>
      <c r="K34" s="3">
        <f t="shared" si="26"/>
        <v>59.37</v>
      </c>
      <c r="L34" s="3">
        <f t="shared" si="26"/>
        <v>-7.53</v>
      </c>
      <c r="M34" s="3">
        <f t="shared" si="26"/>
        <v>23.14</v>
      </c>
      <c r="N34" s="3">
        <f t="shared" si="26"/>
        <v>12.36</v>
      </c>
      <c r="O34" s="3">
        <f t="shared" si="26"/>
        <v>18.75</v>
      </c>
      <c r="P34" s="3">
        <f t="shared" si="26"/>
        <v>12.86</v>
      </c>
      <c r="Q34" s="3">
        <f t="shared" si="26"/>
        <v>14.27</v>
      </c>
      <c r="R34" s="3">
        <f t="shared" si="26"/>
        <v>22.4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0.68</v>
      </c>
      <c r="E35" s="3">
        <f>IFERROR(INDEX(E51:E500,MATCH($A$35,$C$51:$C$500,0)),"")</f>
        <v>0.68</v>
      </c>
      <c r="H35" s="3">
        <f>IFERROR(INDEX(D35:G35,COUNT(D35:G35)),"")</f>
        <v>0.68</v>
      </c>
      <c r="I35" s="3">
        <f t="shared" ref="I35:R35" si="27">IFERROR(INDEX(I51:I500,MATCH($C$35,$C$51:$C$500,0)),"")</f>
        <v>0.22</v>
      </c>
      <c r="J35" s="3">
        <f t="shared" si="27"/>
        <v>0.55000000000000004</v>
      </c>
      <c r="K35" s="3">
        <f t="shared" si="27"/>
        <v>1.28</v>
      </c>
      <c r="L35" s="3">
        <f t="shared" si="27"/>
        <v>1.29</v>
      </c>
      <c r="M35" s="3">
        <f t="shared" si="27"/>
        <v>1.48</v>
      </c>
      <c r="N35" s="3">
        <f t="shared" si="27"/>
        <v>1.38</v>
      </c>
      <c r="O35" s="3">
        <f t="shared" si="27"/>
        <v>2.0299999999999998</v>
      </c>
      <c r="P35" s="3">
        <f t="shared" si="27"/>
        <v>1.8</v>
      </c>
      <c r="Q35" s="3">
        <f t="shared" si="27"/>
        <v>2.0299999999999998</v>
      </c>
      <c r="R35" s="3">
        <f t="shared" si="27"/>
        <v>3.61</v>
      </c>
    </row>
    <row r="36" spans="1:18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5.2499999999999998E-2</v>
      </c>
      <c r="I36" s="4">
        <f t="shared" si="28"/>
        <v>0.15289999999999998</v>
      </c>
      <c r="J36" s="4">
        <f t="shared" si="28"/>
        <v>0.12659999999999999</v>
      </c>
      <c r="K36" s="4">
        <f t="shared" si="28"/>
        <v>0.20660000000000001</v>
      </c>
      <c r="L36" s="4">
        <f t="shared" si="28"/>
        <v>0</v>
      </c>
      <c r="M36" s="4">
        <f t="shared" si="28"/>
        <v>0.24609999999999999</v>
      </c>
      <c r="N36" s="4">
        <f t="shared" si="28"/>
        <v>0.1444</v>
      </c>
      <c r="O36" s="4">
        <f t="shared" si="28"/>
        <v>0.18379999999999999</v>
      </c>
      <c r="P36" s="4">
        <f t="shared" si="28"/>
        <v>0.17679999999999998</v>
      </c>
      <c r="Q36" s="4">
        <f t="shared" si="28"/>
        <v>0.1953</v>
      </c>
      <c r="R36" s="4">
        <f t="shared" si="28"/>
        <v>0</v>
      </c>
    </row>
    <row r="37" spans="1:18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15</v>
      </c>
      <c r="I37" s="3">
        <f t="shared" si="29"/>
        <v>15</v>
      </c>
      <c r="J37" s="3">
        <f t="shared" si="29"/>
        <v>15</v>
      </c>
      <c r="K37" s="3">
        <f t="shared" si="29"/>
        <v>15</v>
      </c>
      <c r="L37" s="3">
        <f t="shared" si="29"/>
        <v>0</v>
      </c>
      <c r="M37" s="3">
        <f t="shared" si="29"/>
        <v>50</v>
      </c>
      <c r="N37" s="3">
        <f t="shared" si="29"/>
        <v>50</v>
      </c>
      <c r="O37" s="3">
        <f t="shared" si="29"/>
        <v>50</v>
      </c>
      <c r="P37" s="3">
        <f t="shared" si="29"/>
        <v>55</v>
      </c>
      <c r="Q37" s="3">
        <f t="shared" si="29"/>
        <v>55</v>
      </c>
      <c r="R37" s="3">
        <f t="shared" si="29"/>
        <v>0</v>
      </c>
    </row>
    <row r="50" spans="2:18" ht="15.5" x14ac:dyDescent="0.35">
      <c r="D50" t="s">
        <v>83</v>
      </c>
      <c r="E50" t="s">
        <v>2115</v>
      </c>
      <c r="F50" t="s">
        <v>2400</v>
      </c>
      <c r="G50" t="s">
        <v>2401</v>
      </c>
      <c r="H50" t="s">
        <v>2402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</row>
    <row r="51" spans="2:18" ht="15.5" x14ac:dyDescent="0.35">
      <c r="B51" t="s">
        <v>85</v>
      </c>
      <c r="C51" t="s">
        <v>6</v>
      </c>
      <c r="D51" s="5">
        <v>706487086288</v>
      </c>
      <c r="E51" s="5">
        <v>609611498285</v>
      </c>
      <c r="F51" s="5">
        <v>542229463728</v>
      </c>
      <c r="G51" s="5">
        <v>486900271901</v>
      </c>
      <c r="I51" s="5">
        <v>2176368034534</v>
      </c>
      <c r="J51" s="5">
        <v>1945034936043</v>
      </c>
      <c r="K51" s="5">
        <v>1749963941001</v>
      </c>
      <c r="L51" s="5">
        <v>1702613771902</v>
      </c>
      <c r="M51" s="5">
        <v>1642534002693</v>
      </c>
      <c r="N51" s="5">
        <v>1600249082049</v>
      </c>
      <c r="O51" s="5">
        <v>1299873127643</v>
      </c>
      <c r="P51" s="5">
        <v>1149382541042</v>
      </c>
      <c r="Q51" s="5">
        <v>1026579121973</v>
      </c>
      <c r="R51" s="5">
        <v>841099176999</v>
      </c>
    </row>
    <row r="52" spans="2:18" ht="15.5" x14ac:dyDescent="0.35">
      <c r="C52" t="s">
        <v>1212</v>
      </c>
      <c r="D52" s="5">
        <v>1062211010508</v>
      </c>
      <c r="E52" s="5">
        <v>896498627505</v>
      </c>
      <c r="F52" s="5">
        <v>824044382622</v>
      </c>
      <c r="G52" s="5">
        <v>756539903713</v>
      </c>
      <c r="I52" s="5">
        <v>3510354634551</v>
      </c>
      <c r="J52" s="5">
        <v>3037606954770</v>
      </c>
      <c r="K52" s="5">
        <v>2656235936545</v>
      </c>
      <c r="L52" s="5">
        <v>2546282325557</v>
      </c>
      <c r="M52" s="5">
        <v>2628261646095</v>
      </c>
      <c r="N52" s="5">
        <v>2735842940441</v>
      </c>
      <c r="O52" s="5">
        <v>2215762114438</v>
      </c>
      <c r="P52" s="5">
        <v>1805138962608</v>
      </c>
      <c r="Q52" s="5">
        <v>1451202222380</v>
      </c>
      <c r="R52" s="5">
        <v>1075257685259</v>
      </c>
    </row>
    <row r="53" spans="2:18" ht="15.5" x14ac:dyDescent="0.35">
      <c r="C53" t="s">
        <v>1216</v>
      </c>
      <c r="D53" s="5">
        <v>-90702126688</v>
      </c>
      <c r="E53" s="5">
        <v>18740281528</v>
      </c>
      <c r="F53" s="5">
        <v>-3943061149</v>
      </c>
      <c r="G53" s="5">
        <v>-15668353229</v>
      </c>
      <c r="I53" s="5">
        <v>-107137036150</v>
      </c>
      <c r="J53" s="5">
        <v>-96519053604</v>
      </c>
      <c r="K53" s="5">
        <v>-29637143757</v>
      </c>
      <c r="L53" s="5">
        <v>-9239274076</v>
      </c>
      <c r="M53" s="5">
        <v>46162018187</v>
      </c>
      <c r="N53" s="5">
        <v>-58797479448</v>
      </c>
      <c r="O53" s="5">
        <v>-65117661462</v>
      </c>
      <c r="P53" s="5">
        <v>-28556397721</v>
      </c>
      <c r="Q53" s="5">
        <v>-55358164096</v>
      </c>
      <c r="R53" s="5">
        <v>-55430385249</v>
      </c>
    </row>
    <row r="54" spans="2:18" ht="15.5" x14ac:dyDescent="0.35">
      <c r="C54" t="s">
        <v>1217</v>
      </c>
      <c r="D54" s="5">
        <v>54801733160</v>
      </c>
      <c r="E54" s="5">
        <v>40604468260</v>
      </c>
      <c r="F54" s="5">
        <v>53449841690</v>
      </c>
      <c r="G54" s="5">
        <v>56302813465</v>
      </c>
      <c r="I54" s="5">
        <v>159750442356</v>
      </c>
      <c r="J54" s="5">
        <v>149168992750</v>
      </c>
      <c r="K54" s="5">
        <v>163580786227</v>
      </c>
      <c r="L54" s="5">
        <v>165359137931</v>
      </c>
      <c r="M54" s="5">
        <v>116277129226</v>
      </c>
      <c r="N54" s="5">
        <v>129299277153</v>
      </c>
      <c r="O54" s="5">
        <v>82899527279</v>
      </c>
      <c r="P54" s="5">
        <v>87840681739</v>
      </c>
      <c r="Q54" s="5">
        <v>62166718640</v>
      </c>
      <c r="R54" s="5">
        <v>39745850942</v>
      </c>
    </row>
    <row r="55" spans="2:18" ht="15.5" x14ac:dyDescent="0.35">
      <c r="C55" t="s">
        <v>91</v>
      </c>
      <c r="D55" s="5">
        <v>265543820184</v>
      </c>
      <c r="E55" s="5">
        <v>276235561907</v>
      </c>
      <c r="F55" s="5">
        <v>216931765732</v>
      </c>
      <c r="G55" s="5">
        <v>321355630274</v>
      </c>
      <c r="I55" s="5">
        <v>937178737155</v>
      </c>
      <c r="J55" s="5">
        <v>746857514858</v>
      </c>
      <c r="K55" s="5">
        <v>733109645821</v>
      </c>
      <c r="L55" s="5">
        <v>730516388398</v>
      </c>
      <c r="M55" s="5">
        <v>666570263150</v>
      </c>
      <c r="N55" s="5">
        <v>625858507053</v>
      </c>
      <c r="O55" s="5">
        <v>441540573091</v>
      </c>
      <c r="P55" s="5">
        <v>306039204016</v>
      </c>
      <c r="Q55" s="5">
        <v>179536281902</v>
      </c>
      <c r="R55" s="5">
        <v>107109930147</v>
      </c>
    </row>
    <row r="56" spans="2:18" ht="15.5" x14ac:dyDescent="0.35">
      <c r="C56" t="s">
        <v>88</v>
      </c>
      <c r="D56" s="5">
        <v>-682172780247</v>
      </c>
      <c r="E56" s="5">
        <v>-584939959753</v>
      </c>
      <c r="F56" s="5">
        <v>-500286709620</v>
      </c>
      <c r="G56" s="5">
        <v>-500035764437</v>
      </c>
      <c r="I56" s="5">
        <v>-2139029597979</v>
      </c>
      <c r="J56" s="5">
        <v>-1878381157453</v>
      </c>
      <c r="K56" s="5">
        <v>-1711246700243</v>
      </c>
      <c r="L56" s="5">
        <v>-2002217523066</v>
      </c>
      <c r="M56" s="5">
        <v>-1524986556204</v>
      </c>
      <c r="N56" s="5">
        <v>-1405539900435</v>
      </c>
      <c r="O56" s="5">
        <v>-1140122194318</v>
      </c>
      <c r="P56" s="5">
        <v>-956371610195</v>
      </c>
      <c r="Q56" s="5">
        <v>-896524046263</v>
      </c>
      <c r="R56" s="5">
        <v>-695944655423</v>
      </c>
    </row>
    <row r="57" spans="2:18" ht="15.5" x14ac:dyDescent="0.35">
      <c r="C57" t="s">
        <v>1223</v>
      </c>
    </row>
    <row r="58" spans="2:18" ht="15.5" x14ac:dyDescent="0.35">
      <c r="C58" t="s">
        <v>1218</v>
      </c>
      <c r="D58" s="5">
        <v>-674976881154</v>
      </c>
      <c r="E58" s="5">
        <v>-632542230357</v>
      </c>
      <c r="F58" s="5">
        <v>-566644476616</v>
      </c>
      <c r="G58" s="5">
        <v>-742997638115</v>
      </c>
      <c r="I58" s="5">
        <v>-2406014409732</v>
      </c>
      <c r="J58" s="5">
        <v>-1962382916896</v>
      </c>
      <c r="K58" s="5">
        <v>-1934005825341</v>
      </c>
      <c r="L58" s="5">
        <v>-2169739774155</v>
      </c>
      <c r="M58" s="5">
        <v>-1650635673487</v>
      </c>
      <c r="N58" s="5">
        <v>-1564584507489</v>
      </c>
      <c r="O58" s="5">
        <v>-1216011541241</v>
      </c>
      <c r="P58" s="5">
        <v>-950850478639</v>
      </c>
      <c r="Q58" s="5">
        <v>-820352157640</v>
      </c>
      <c r="R58" s="5">
        <v>-606922862887</v>
      </c>
    </row>
    <row r="59" spans="2:18" ht="15.5" x14ac:dyDescent="0.35">
      <c r="C59" t="s">
        <v>2403</v>
      </c>
      <c r="D59" s="5">
        <v>-129546743563</v>
      </c>
      <c r="E59" s="5">
        <v>-105236253004</v>
      </c>
      <c r="F59" s="5">
        <v>-38570628379</v>
      </c>
      <c r="G59" s="5">
        <v>16592929153</v>
      </c>
      <c r="I59" s="5">
        <v>-200791782627</v>
      </c>
      <c r="J59" s="5">
        <v>-261616718289</v>
      </c>
      <c r="K59" s="5">
        <v>-177874536485</v>
      </c>
      <c r="L59" s="5">
        <v>-212916211946</v>
      </c>
      <c r="M59" s="5">
        <v>-184353366305</v>
      </c>
      <c r="N59" s="5">
        <v>-121522613253</v>
      </c>
      <c r="O59" s="5">
        <v>-40598947081</v>
      </c>
      <c r="P59" s="5">
        <v>-76459915298</v>
      </c>
      <c r="Q59" s="5">
        <v>-39070711948</v>
      </c>
      <c r="R59" s="5">
        <v>-10560687718</v>
      </c>
    </row>
    <row r="60" spans="2:18" ht="15.5" x14ac:dyDescent="0.35">
      <c r="C60" t="s">
        <v>2404</v>
      </c>
      <c r="D60" s="5">
        <v>-538979804533</v>
      </c>
      <c r="E60" s="5">
        <v>-461542921454</v>
      </c>
      <c r="F60" s="5">
        <v>-388283339263</v>
      </c>
      <c r="G60" s="5">
        <v>-405049078688</v>
      </c>
      <c r="I60" s="5">
        <v>-1669627455204</v>
      </c>
      <c r="J60" s="5">
        <v>-1477142120327</v>
      </c>
      <c r="K60" s="5">
        <v>-1378770716005</v>
      </c>
      <c r="L60" s="5">
        <v>-1652139597703</v>
      </c>
      <c r="M60" s="5">
        <v>-1168418776642</v>
      </c>
      <c r="N60" s="5">
        <v>-1060248613689</v>
      </c>
      <c r="O60" s="5">
        <v>-815069915231</v>
      </c>
      <c r="P60" s="5">
        <v>-721271189921</v>
      </c>
      <c r="Q60" s="5">
        <v>-679886587686</v>
      </c>
      <c r="R60" s="5">
        <v>-510373620458</v>
      </c>
    </row>
    <row r="61" spans="2:18" ht="15.5" x14ac:dyDescent="0.35">
      <c r="C61" t="s">
        <v>895</v>
      </c>
      <c r="D61" s="5">
        <v>-117764268070</v>
      </c>
      <c r="E61" s="5">
        <v>-96946551161</v>
      </c>
      <c r="F61" s="5">
        <v>-89508943260</v>
      </c>
      <c r="G61" s="5">
        <v>-67515941546</v>
      </c>
      <c r="I61" s="5">
        <v>-372643645445</v>
      </c>
      <c r="J61" s="5">
        <v>-316841472163</v>
      </c>
      <c r="K61" s="5">
        <v>-268501816122</v>
      </c>
      <c r="L61" s="5">
        <v>-271104302512</v>
      </c>
      <c r="M61" s="5">
        <v>-269235091447</v>
      </c>
      <c r="N61" s="5">
        <v>-249592498579</v>
      </c>
      <c r="O61" s="5">
        <v>-230878589909</v>
      </c>
      <c r="P61" s="5">
        <v>-154047711053</v>
      </c>
      <c r="Q61" s="5">
        <v>-141368991769</v>
      </c>
      <c r="R61" s="5">
        <v>-118757481944</v>
      </c>
    </row>
    <row r="62" spans="2:18" ht="15.5" x14ac:dyDescent="0.35">
      <c r="C62" t="s">
        <v>701</v>
      </c>
      <c r="D62" s="5">
        <v>-25428707644</v>
      </c>
      <c r="E62" s="5">
        <v>-26450487138</v>
      </c>
      <c r="F62" s="5">
        <v>-22494427097</v>
      </c>
      <c r="G62" s="5">
        <v>-27470744203</v>
      </c>
      <c r="I62" s="5">
        <v>-96758497330</v>
      </c>
      <c r="J62" s="5">
        <v>-84397564963</v>
      </c>
      <c r="K62" s="5">
        <v>-63974168116</v>
      </c>
      <c r="L62" s="5">
        <v>-78973622851</v>
      </c>
      <c r="M62" s="5">
        <v>-87332688115</v>
      </c>
      <c r="N62" s="5">
        <v>-95698788167</v>
      </c>
      <c r="O62" s="5">
        <v>-94173689178</v>
      </c>
      <c r="P62" s="5">
        <v>-81052709221</v>
      </c>
      <c r="Q62" s="5">
        <v>-75268466808</v>
      </c>
      <c r="R62" s="5">
        <v>-66813553021</v>
      </c>
    </row>
    <row r="63" spans="2:18" ht="15.5" x14ac:dyDescent="0.35">
      <c r="C63" t="s">
        <v>92</v>
      </c>
      <c r="D63" s="5">
        <v>24314306041</v>
      </c>
      <c r="E63" s="5">
        <v>24671538532</v>
      </c>
      <c r="F63" s="5">
        <v>41942754108</v>
      </c>
      <c r="G63" s="5">
        <v>-13135492536</v>
      </c>
      <c r="I63" s="5">
        <v>37338436555</v>
      </c>
      <c r="J63" s="5">
        <v>66653778590</v>
      </c>
      <c r="K63" s="5">
        <v>38717240758</v>
      </c>
      <c r="L63" s="5">
        <v>-299603751164</v>
      </c>
      <c r="M63" s="5">
        <v>117547446489</v>
      </c>
      <c r="N63" s="5">
        <v>194709181614</v>
      </c>
      <c r="O63" s="5">
        <v>159750933325</v>
      </c>
      <c r="P63" s="5">
        <v>193010930847</v>
      </c>
      <c r="Q63" s="5">
        <v>130055075710</v>
      </c>
      <c r="R63" s="5">
        <v>145154521576</v>
      </c>
    </row>
    <row r="64" spans="2:18" ht="15.5" x14ac:dyDescent="0.35">
      <c r="C64" t="s">
        <v>93</v>
      </c>
      <c r="D64" s="5">
        <v>1857291767</v>
      </c>
      <c r="E64" s="5">
        <v>-1583199932</v>
      </c>
      <c r="F64" s="5">
        <v>832391714</v>
      </c>
      <c r="G64" s="5">
        <v>-677835238</v>
      </c>
      <c r="I64" s="5">
        <v>3286886828</v>
      </c>
      <c r="J64" s="5">
        <v>3464404034</v>
      </c>
      <c r="K64" s="5">
        <v>4641605305</v>
      </c>
      <c r="L64" s="5">
        <v>2992421346</v>
      </c>
      <c r="M64" s="5">
        <v>-4793732040</v>
      </c>
      <c r="N64" s="5">
        <v>-1430389202</v>
      </c>
      <c r="O64" s="5">
        <v>1600338286</v>
      </c>
      <c r="P64" s="5">
        <v>-7963698725</v>
      </c>
      <c r="Q64" s="5">
        <v>29685054696</v>
      </c>
      <c r="R64" s="5">
        <v>18339092655</v>
      </c>
    </row>
    <row r="65" spans="2:18" ht="15.5" x14ac:dyDescent="0.35">
      <c r="C65" t="s">
        <v>29</v>
      </c>
      <c r="D65" s="5">
        <v>26171597808</v>
      </c>
      <c r="E65" s="5">
        <v>23088338600</v>
      </c>
      <c r="F65" s="5">
        <v>42775145822</v>
      </c>
      <c r="G65" s="5">
        <v>-13813327774</v>
      </c>
      <c r="I65" s="5">
        <v>40625323383</v>
      </c>
      <c r="J65" s="5">
        <v>70118182624</v>
      </c>
      <c r="K65" s="5">
        <v>43358846063</v>
      </c>
      <c r="L65" s="5">
        <v>-296611329818</v>
      </c>
      <c r="M65" s="5">
        <v>112753714449</v>
      </c>
      <c r="N65" s="5">
        <v>193278792412</v>
      </c>
      <c r="O65" s="5">
        <v>161351271611</v>
      </c>
      <c r="P65" s="5">
        <v>185047232122</v>
      </c>
      <c r="Q65" s="5">
        <v>159740130406</v>
      </c>
      <c r="R65" s="5">
        <v>163493614231</v>
      </c>
    </row>
    <row r="66" spans="2:18" ht="15.5" x14ac:dyDescent="0.35">
      <c r="C66" t="s">
        <v>28</v>
      </c>
      <c r="D66" s="5">
        <v>15155848304</v>
      </c>
      <c r="E66" s="5">
        <v>-4312043885</v>
      </c>
      <c r="F66" s="5">
        <v>8044320056</v>
      </c>
      <c r="G66" s="5">
        <v>-5010901521</v>
      </c>
      <c r="I66" s="5">
        <v>10186109073</v>
      </c>
      <c r="J66" s="5">
        <v>-8761298294</v>
      </c>
      <c r="K66" s="5">
        <v>-5771253473</v>
      </c>
      <c r="L66" s="5">
        <v>5571824283</v>
      </c>
      <c r="M66" s="5">
        <v>-7570855659</v>
      </c>
      <c r="N66" s="5">
        <v>-13996715513</v>
      </c>
      <c r="O66" s="5">
        <v>-20484116566</v>
      </c>
      <c r="P66" s="5">
        <v>-23971724536</v>
      </c>
      <c r="Q66" s="5">
        <v>-13910600925</v>
      </c>
      <c r="R66" s="5">
        <v>-27992930748</v>
      </c>
    </row>
    <row r="67" spans="2:18" ht="15.5" x14ac:dyDescent="0.35">
      <c r="C67" t="s">
        <v>97</v>
      </c>
      <c r="G67" s="5">
        <v>10186109073</v>
      </c>
      <c r="I67" s="5">
        <v>10186109073</v>
      </c>
      <c r="J67" s="5">
        <v>-8761298294</v>
      </c>
      <c r="K67" s="5">
        <v>-5771253473</v>
      </c>
      <c r="L67" s="5">
        <v>5571824283</v>
      </c>
      <c r="M67" s="5">
        <v>-7570855659</v>
      </c>
      <c r="N67" s="5">
        <v>-13996715513</v>
      </c>
      <c r="O67" s="5">
        <v>-20484116566</v>
      </c>
      <c r="P67" s="5">
        <v>-23971724536</v>
      </c>
      <c r="Q67" s="5">
        <v>-13910600925</v>
      </c>
      <c r="R67" s="5">
        <v>-27992930748</v>
      </c>
    </row>
    <row r="68" spans="2:18" ht="15.5" x14ac:dyDescent="0.35">
      <c r="C68" t="s">
        <v>98</v>
      </c>
      <c r="D68" s="5">
        <v>15155848304</v>
      </c>
      <c r="E68" s="5">
        <v>-4312043885</v>
      </c>
      <c r="F68" s="5">
        <v>8044320056</v>
      </c>
      <c r="G68" s="5">
        <v>-15197010594</v>
      </c>
    </row>
    <row r="69" spans="2:18" ht="15.5" x14ac:dyDescent="0.35">
      <c r="C69" t="s">
        <v>99</v>
      </c>
      <c r="D69" s="5">
        <v>15155848304</v>
      </c>
      <c r="E69" s="5">
        <v>-4312043885</v>
      </c>
      <c r="F69" s="5">
        <v>8044320056</v>
      </c>
      <c r="G69" s="5">
        <v>-5010901521</v>
      </c>
      <c r="I69" s="5">
        <v>10186109073</v>
      </c>
      <c r="J69" s="5">
        <v>-8761298294</v>
      </c>
      <c r="K69" s="5">
        <v>-5771253473</v>
      </c>
      <c r="L69" s="5">
        <v>5571824283</v>
      </c>
      <c r="M69" s="5">
        <v>-7570855659</v>
      </c>
      <c r="N69" s="5">
        <v>-13996715513</v>
      </c>
      <c r="O69" s="5">
        <v>-20484116566</v>
      </c>
      <c r="P69" s="5">
        <v>-23971724536</v>
      </c>
      <c r="Q69" s="5">
        <v>-13910600925</v>
      </c>
      <c r="R69" s="5">
        <v>-27992930748</v>
      </c>
    </row>
    <row r="70" spans="2:18" ht="15.5" x14ac:dyDescent="0.35">
      <c r="C70" t="s">
        <v>104</v>
      </c>
      <c r="D70" s="5">
        <v>41327446112</v>
      </c>
      <c r="E70" s="5">
        <v>18776294715</v>
      </c>
      <c r="F70" s="5">
        <v>50819465878</v>
      </c>
      <c r="G70" s="5">
        <v>-18824229295</v>
      </c>
      <c r="I70" s="5">
        <v>50811432456</v>
      </c>
      <c r="J70" s="5">
        <v>61356884330</v>
      </c>
      <c r="K70" s="5">
        <v>37587592590</v>
      </c>
      <c r="L70" s="5">
        <v>-291039505535</v>
      </c>
      <c r="M70" s="5">
        <v>105182858790</v>
      </c>
      <c r="N70" s="5">
        <v>179282076899</v>
      </c>
      <c r="O70" s="5">
        <v>140867155045</v>
      </c>
      <c r="P70" s="5">
        <v>161075507586</v>
      </c>
      <c r="Q70" s="5">
        <v>145829529481</v>
      </c>
      <c r="R70" s="5">
        <v>135500683483</v>
      </c>
    </row>
    <row r="71" spans="2:18" ht="15.5" x14ac:dyDescent="0.35">
      <c r="C71" t="s">
        <v>105</v>
      </c>
      <c r="D71" s="5">
        <v>38727280757</v>
      </c>
      <c r="E71" s="5">
        <v>41875690780</v>
      </c>
      <c r="F71" s="5">
        <v>-878474516</v>
      </c>
      <c r="G71" s="5">
        <v>-59804655420</v>
      </c>
      <c r="I71" s="5">
        <v>-36980658080</v>
      </c>
      <c r="J71" s="5">
        <v>-3786982239</v>
      </c>
      <c r="K71" s="5">
        <v>-25005940923</v>
      </c>
      <c r="L71" s="5">
        <v>-55853321556</v>
      </c>
      <c r="M71" s="5">
        <v>81420139724</v>
      </c>
      <c r="N71" s="5">
        <v>31216808862</v>
      </c>
      <c r="O71" s="5">
        <v>-58845309125</v>
      </c>
      <c r="P71" s="5">
        <v>6752153784</v>
      </c>
      <c r="Q71" s="5">
        <v>-3784763957</v>
      </c>
      <c r="R71" s="5">
        <v>394162884</v>
      </c>
    </row>
    <row r="72" spans="2:18" ht="15.5" x14ac:dyDescent="0.35">
      <c r="C72" t="s">
        <v>107</v>
      </c>
      <c r="D72" s="5">
        <v>80054726869</v>
      </c>
      <c r="E72" s="5">
        <v>60651985495</v>
      </c>
      <c r="F72" s="5">
        <v>49940991362</v>
      </c>
      <c r="G72" s="5">
        <v>-78628884715</v>
      </c>
      <c r="I72" s="5">
        <v>13830774376</v>
      </c>
      <c r="J72" s="5">
        <v>57569902091</v>
      </c>
      <c r="K72" s="5">
        <v>12581651667</v>
      </c>
      <c r="L72" s="5">
        <v>-346892827091</v>
      </c>
      <c r="M72" s="5">
        <v>186602998514</v>
      </c>
      <c r="N72" s="5">
        <v>210498885761</v>
      </c>
      <c r="O72" s="5">
        <v>82021845920</v>
      </c>
      <c r="P72" s="5">
        <v>167827661370</v>
      </c>
      <c r="Q72" s="5">
        <v>142044765524</v>
      </c>
      <c r="R72" s="5">
        <v>135894846367</v>
      </c>
    </row>
    <row r="73" spans="2:18" ht="15.5" x14ac:dyDescent="0.35">
      <c r="C73" t="s">
        <v>108</v>
      </c>
      <c r="D73" s="5">
        <v>41327446112</v>
      </c>
      <c r="E73" s="5">
        <v>18776294715</v>
      </c>
      <c r="F73" s="5">
        <v>50819465878</v>
      </c>
      <c r="G73" s="5">
        <v>-18824229295</v>
      </c>
      <c r="I73" s="5">
        <v>50811432456</v>
      </c>
      <c r="J73" s="5">
        <v>61356884330</v>
      </c>
      <c r="K73" s="5">
        <v>37587592590</v>
      </c>
      <c r="L73" s="5">
        <v>-291039505535</v>
      </c>
      <c r="M73" s="5">
        <v>105182858790</v>
      </c>
      <c r="N73" s="5">
        <v>179282076899</v>
      </c>
      <c r="O73" s="5">
        <v>140867155045</v>
      </c>
      <c r="P73" s="5">
        <v>161075507586</v>
      </c>
      <c r="Q73" s="5">
        <v>145829529481</v>
      </c>
      <c r="R73" s="5">
        <v>135500683483</v>
      </c>
    </row>
    <row r="74" spans="2:18" ht="15.5" x14ac:dyDescent="0.35">
      <c r="C74" t="s">
        <v>8</v>
      </c>
      <c r="D74" s="5">
        <v>80054726869</v>
      </c>
      <c r="E74" s="5">
        <v>60651985495</v>
      </c>
      <c r="F74" s="5">
        <v>49940991362</v>
      </c>
      <c r="G74" s="5">
        <v>-78628884715</v>
      </c>
      <c r="I74" s="5">
        <v>13830774376</v>
      </c>
      <c r="J74" s="5">
        <v>57569902091</v>
      </c>
      <c r="K74" s="5">
        <v>12581651667</v>
      </c>
      <c r="L74" s="5">
        <v>-346892827091</v>
      </c>
      <c r="M74" s="5">
        <v>186602998514</v>
      </c>
      <c r="N74" s="5">
        <v>210498885761</v>
      </c>
      <c r="O74" s="5">
        <v>82021845920</v>
      </c>
      <c r="P74" s="5">
        <v>167827661370</v>
      </c>
      <c r="Q74" s="5">
        <v>142044765524</v>
      </c>
      <c r="R74" s="5">
        <v>135894846367</v>
      </c>
    </row>
    <row r="75" spans="2:18" ht="15.5" x14ac:dyDescent="0.35">
      <c r="C75" t="s">
        <v>404</v>
      </c>
    </row>
    <row r="76" spans="2:18" ht="15.5" x14ac:dyDescent="0.35">
      <c r="C76" t="s">
        <v>109</v>
      </c>
      <c r="D76" s="5">
        <v>41327446112</v>
      </c>
      <c r="E76" s="5">
        <v>18776294715</v>
      </c>
      <c r="F76" s="5">
        <v>50819465878</v>
      </c>
      <c r="G76" s="5">
        <v>-18824229295</v>
      </c>
      <c r="I76" s="5">
        <v>50811432456</v>
      </c>
      <c r="J76" s="5">
        <v>61356884330</v>
      </c>
      <c r="K76" s="5">
        <v>37587592590</v>
      </c>
      <c r="L76" s="5">
        <v>-291039505535</v>
      </c>
      <c r="M76" s="5">
        <v>105182858790</v>
      </c>
      <c r="N76" s="5">
        <v>179282076899</v>
      </c>
      <c r="O76" s="5">
        <v>140867155045</v>
      </c>
      <c r="P76" s="5">
        <v>161075507586</v>
      </c>
      <c r="Q76" s="5">
        <v>145829529481</v>
      </c>
      <c r="R76" s="5">
        <v>135500683483</v>
      </c>
    </row>
    <row r="77" spans="2:18" ht="15.5" x14ac:dyDescent="0.35">
      <c r="C77" t="s">
        <v>110</v>
      </c>
      <c r="D77" s="5">
        <v>80054726869</v>
      </c>
      <c r="E77" s="5">
        <v>60651985495</v>
      </c>
      <c r="F77" s="5">
        <v>49940991362</v>
      </c>
      <c r="G77" s="5">
        <v>-78628884715</v>
      </c>
      <c r="I77" s="5">
        <v>13830774376</v>
      </c>
      <c r="J77" s="5">
        <v>57569902091</v>
      </c>
      <c r="K77" s="5">
        <v>12581651667</v>
      </c>
      <c r="L77" s="5">
        <v>-346892827091</v>
      </c>
      <c r="M77" s="5">
        <v>186602998514</v>
      </c>
      <c r="N77" s="5">
        <v>210498885761</v>
      </c>
      <c r="O77" s="5">
        <v>82021845920</v>
      </c>
      <c r="P77" s="5">
        <v>167827661370</v>
      </c>
      <c r="Q77" s="5">
        <v>142044765524</v>
      </c>
      <c r="R77" s="5">
        <v>135894846367</v>
      </c>
    </row>
    <row r="78" spans="2:18" ht="15.5" x14ac:dyDescent="0.35">
      <c r="C78" t="s">
        <v>111</v>
      </c>
      <c r="D78" s="5">
        <v>80054726869</v>
      </c>
      <c r="E78" s="5">
        <v>60651985495</v>
      </c>
      <c r="F78" s="5">
        <v>49940991362</v>
      </c>
      <c r="G78" s="5">
        <v>-78628884715</v>
      </c>
      <c r="I78" s="5">
        <v>13830774376</v>
      </c>
      <c r="J78" s="5">
        <v>57569902091</v>
      </c>
      <c r="K78" s="5">
        <v>12581651667</v>
      </c>
      <c r="L78" s="5">
        <v>-346892827091</v>
      </c>
      <c r="M78" s="5">
        <v>186602998514</v>
      </c>
      <c r="N78" s="5">
        <v>210498885761</v>
      </c>
      <c r="O78" s="5">
        <v>82021845920</v>
      </c>
      <c r="P78" s="5">
        <v>167827661370</v>
      </c>
      <c r="Q78" s="5">
        <v>142044765524</v>
      </c>
      <c r="R78" s="5">
        <v>135894846367</v>
      </c>
    </row>
    <row r="80" spans="2:18" ht="15.5" x14ac:dyDescent="0.35">
      <c r="B80" t="s">
        <v>112</v>
      </c>
      <c r="C80" t="s">
        <v>113</v>
      </c>
    </row>
    <row r="81" spans="3:18" ht="15.5" x14ac:dyDescent="0.35">
      <c r="C81" t="s">
        <v>20</v>
      </c>
      <c r="D81" s="5">
        <v>33638478731</v>
      </c>
      <c r="E81" s="5">
        <v>63921115050</v>
      </c>
      <c r="F81" s="5">
        <v>11139771292</v>
      </c>
      <c r="G81" s="5">
        <v>4799268210</v>
      </c>
      <c r="I81" s="5">
        <v>4799268210</v>
      </c>
      <c r="J81" s="5">
        <v>8205872867</v>
      </c>
      <c r="K81" s="5">
        <v>5907535062</v>
      </c>
      <c r="L81" s="5">
        <v>8792546992</v>
      </c>
      <c r="M81" s="5">
        <v>19359646785</v>
      </c>
      <c r="N81" s="5">
        <v>32650163717</v>
      </c>
      <c r="O81" s="5">
        <v>8866903912</v>
      </c>
      <c r="P81" s="5">
        <v>11324752182</v>
      </c>
      <c r="Q81" s="5">
        <v>10109567983</v>
      </c>
      <c r="R81" s="5">
        <v>46222431591</v>
      </c>
    </row>
    <row r="82" spans="3:18" ht="15.5" x14ac:dyDescent="0.35">
      <c r="C82" t="s">
        <v>1229</v>
      </c>
    </row>
    <row r="83" spans="3:18" ht="15.5" x14ac:dyDescent="0.35">
      <c r="C83" t="s">
        <v>119</v>
      </c>
      <c r="Q83" s="5">
        <v>424773071</v>
      </c>
      <c r="R83" s="5">
        <v>93841523</v>
      </c>
    </row>
    <row r="84" spans="3:18" ht="15.5" x14ac:dyDescent="0.35">
      <c r="C84" t="s">
        <v>118</v>
      </c>
      <c r="D84" s="5">
        <v>57919056029</v>
      </c>
      <c r="E84" s="5">
        <v>75020947211</v>
      </c>
      <c r="F84" s="5">
        <v>130840639741</v>
      </c>
      <c r="G84" s="5">
        <v>75963754622</v>
      </c>
      <c r="I84" s="5">
        <v>75963754622</v>
      </c>
      <c r="J84" s="5">
        <v>78123410894</v>
      </c>
      <c r="K84" s="5">
        <v>94014970898</v>
      </c>
      <c r="L84" s="5">
        <v>151262458575</v>
      </c>
      <c r="M84" s="5">
        <v>23874340362</v>
      </c>
      <c r="N84" s="5">
        <v>37275869272</v>
      </c>
      <c r="O84" s="5">
        <v>192521525427</v>
      </c>
      <c r="P84" s="5">
        <v>36911288550</v>
      </c>
      <c r="Q84" s="5">
        <v>28962440879</v>
      </c>
      <c r="R84" s="5">
        <v>18100228569</v>
      </c>
    </row>
    <row r="85" spans="3:18" ht="15.5" x14ac:dyDescent="0.35">
      <c r="C85" t="s">
        <v>1230</v>
      </c>
      <c r="D85" s="5">
        <v>1038801171781</v>
      </c>
      <c r="E85" s="5">
        <v>974635983695</v>
      </c>
      <c r="F85" s="5">
        <v>995480371728</v>
      </c>
      <c r="G85" s="5">
        <v>816757978303</v>
      </c>
      <c r="I85" s="5">
        <v>816757978303</v>
      </c>
      <c r="J85" s="5">
        <v>704016730938</v>
      </c>
      <c r="K85" s="5">
        <v>520605585626</v>
      </c>
      <c r="L85" s="5">
        <v>598251255880</v>
      </c>
      <c r="M85" s="5">
        <v>715740623763</v>
      </c>
      <c r="N85" s="5">
        <v>940051512297</v>
      </c>
      <c r="O85" s="5">
        <v>745865600840</v>
      </c>
      <c r="P85" s="5">
        <v>485446729365</v>
      </c>
      <c r="Q85" s="5">
        <v>322506926825</v>
      </c>
      <c r="R85" s="5">
        <v>214660296850</v>
      </c>
    </row>
    <row r="86" spans="3:18" ht="15.5" x14ac:dyDescent="0.35">
      <c r="C86" t="s">
        <v>116</v>
      </c>
      <c r="D86" s="5">
        <v>454555000000</v>
      </c>
      <c r="E86" s="5">
        <v>440610300000</v>
      </c>
      <c r="F86" s="5">
        <v>412936430400</v>
      </c>
      <c r="G86" s="5">
        <v>525266533800</v>
      </c>
      <c r="I86" s="5">
        <v>525266533800</v>
      </c>
      <c r="J86" s="5">
        <v>1131000096000</v>
      </c>
      <c r="K86" s="5">
        <v>974642864000</v>
      </c>
      <c r="L86" s="5">
        <v>1073351562992</v>
      </c>
      <c r="M86" s="5">
        <v>612012596844</v>
      </c>
      <c r="N86" s="5">
        <v>569856446810</v>
      </c>
      <c r="O86" s="5">
        <v>529555508769</v>
      </c>
      <c r="P86" s="5">
        <v>940565258160</v>
      </c>
      <c r="Q86" s="5">
        <v>449837227180</v>
      </c>
      <c r="R86" s="5">
        <v>519748084432</v>
      </c>
    </row>
    <row r="87" spans="3:18" ht="15.5" x14ac:dyDescent="0.35">
      <c r="C87" t="s">
        <v>2405</v>
      </c>
      <c r="D87" s="5">
        <v>1831543417470</v>
      </c>
      <c r="E87" s="5">
        <v>1729625249854</v>
      </c>
      <c r="F87" s="5">
        <v>1700845752885</v>
      </c>
      <c r="G87" s="5">
        <v>1659142345934</v>
      </c>
      <c r="I87" s="5">
        <v>1659142345934</v>
      </c>
      <c r="J87" s="5">
        <v>1305305035853</v>
      </c>
      <c r="K87" s="5">
        <v>1503601214564</v>
      </c>
      <c r="L87" s="5">
        <v>1244303413441</v>
      </c>
      <c r="M87" s="5">
        <v>1503189128888</v>
      </c>
      <c r="N87" s="5">
        <v>967142498926</v>
      </c>
      <c r="O87" s="5">
        <v>963384703528</v>
      </c>
      <c r="P87" s="5">
        <v>510822448762</v>
      </c>
      <c r="Q87" s="5">
        <v>274719801930</v>
      </c>
      <c r="R87" s="5">
        <v>22774759310</v>
      </c>
    </row>
    <row r="88" spans="3:18" ht="15.5" x14ac:dyDescent="0.35">
      <c r="C88" t="s">
        <v>2406</v>
      </c>
      <c r="D88" s="5">
        <v>283577912539</v>
      </c>
      <c r="E88" s="5">
        <v>261651684964</v>
      </c>
      <c r="F88" s="5">
        <v>258869179829</v>
      </c>
      <c r="G88" s="5">
        <v>239294470997</v>
      </c>
      <c r="I88" s="5">
        <v>239294470997</v>
      </c>
    </row>
    <row r="89" spans="3:18" ht="15.5" x14ac:dyDescent="0.35">
      <c r="C89" t="s">
        <v>483</v>
      </c>
      <c r="D89" s="5">
        <v>148062932000</v>
      </c>
      <c r="E89" s="5">
        <v>148062932000</v>
      </c>
      <c r="F89" s="5">
        <v>148062932000</v>
      </c>
      <c r="G89" s="5">
        <v>148062932000</v>
      </c>
      <c r="I89" s="5">
        <v>148062932000</v>
      </c>
      <c r="J89" s="5">
        <v>147823996000</v>
      </c>
      <c r="K89" s="5">
        <v>147632856000</v>
      </c>
      <c r="L89" s="5">
        <v>146437030000</v>
      </c>
      <c r="M89" s="5">
        <v>146371430000</v>
      </c>
      <c r="N89" s="5">
        <v>146313100000</v>
      </c>
      <c r="O89" s="5">
        <v>146260100000</v>
      </c>
      <c r="P89" s="5">
        <v>142292835000</v>
      </c>
      <c r="Q89" s="5">
        <v>166089900000</v>
      </c>
      <c r="R89" s="5">
        <v>136682100000</v>
      </c>
    </row>
    <row r="90" spans="3:18" ht="15.5" x14ac:dyDescent="0.35">
      <c r="C90" t="s">
        <v>126</v>
      </c>
      <c r="D90" s="5">
        <v>33375515859</v>
      </c>
      <c r="E90" s="5">
        <v>35671670941</v>
      </c>
      <c r="F90" s="5">
        <v>36494842127</v>
      </c>
      <c r="G90" s="5">
        <v>37354862735</v>
      </c>
      <c r="I90" s="5">
        <v>37354862735</v>
      </c>
      <c r="J90" s="5">
        <v>40137509591</v>
      </c>
      <c r="K90" s="5">
        <v>41808090922</v>
      </c>
      <c r="L90" s="5">
        <v>43361032873</v>
      </c>
      <c r="M90" s="5">
        <v>47281288654</v>
      </c>
      <c r="N90" s="5">
        <v>51455786161</v>
      </c>
      <c r="O90" s="5">
        <v>56864203151</v>
      </c>
      <c r="P90" s="5">
        <v>56236061292</v>
      </c>
      <c r="Q90" s="5">
        <v>18801910238</v>
      </c>
      <c r="R90" s="5">
        <v>16460804847</v>
      </c>
    </row>
    <row r="91" spans="3:18" ht="15.5" x14ac:dyDescent="0.35">
      <c r="C91" t="s">
        <v>128</v>
      </c>
      <c r="D91" s="5">
        <v>60205730736</v>
      </c>
      <c r="E91" s="5">
        <v>32322569602</v>
      </c>
      <c r="F91" s="5">
        <v>36634613487</v>
      </c>
      <c r="G91" s="5">
        <v>28590293431</v>
      </c>
      <c r="I91" s="5">
        <v>28590293431</v>
      </c>
      <c r="J91" s="5">
        <v>16729396958</v>
      </c>
      <c r="K91" s="5">
        <v>25492851940</v>
      </c>
      <c r="L91" s="5">
        <v>29325156622</v>
      </c>
      <c r="M91" s="5">
        <v>25995216942</v>
      </c>
      <c r="N91" s="5">
        <v>27428050552</v>
      </c>
      <c r="O91" s="5">
        <v>23877570134</v>
      </c>
      <c r="P91" s="5">
        <v>26142322943</v>
      </c>
      <c r="Q91" s="5">
        <v>23265684765</v>
      </c>
      <c r="R91" s="5">
        <v>14046864488</v>
      </c>
    </row>
    <row r="92" spans="3:18" ht="15.5" x14ac:dyDescent="0.35">
      <c r="C92" t="s">
        <v>91</v>
      </c>
      <c r="D92" s="5">
        <v>20879114589</v>
      </c>
      <c r="E92" s="5">
        <v>-17848166168</v>
      </c>
      <c r="F92" s="5">
        <v>-59723856948</v>
      </c>
      <c r="G92" s="5">
        <v>-58845382432</v>
      </c>
      <c r="I92" s="5">
        <v>-58845382432</v>
      </c>
      <c r="J92" s="5">
        <v>-26971606859</v>
      </c>
      <c r="K92" s="5">
        <v>-22749631504</v>
      </c>
      <c r="L92" s="5">
        <v>642761462</v>
      </c>
      <c r="M92" s="5">
        <v>57412409158</v>
      </c>
      <c r="N92" s="5">
        <v>-20469587900</v>
      </c>
      <c r="O92" s="5">
        <v>-53772581512</v>
      </c>
      <c r="P92" s="5">
        <v>4701212108</v>
      </c>
      <c r="Q92" s="5">
        <v>-4206806079</v>
      </c>
      <c r="R92" s="5">
        <v>-225240690</v>
      </c>
    </row>
    <row r="93" spans="3:18" ht="15.5" x14ac:dyDescent="0.35">
      <c r="C93" t="s">
        <v>130</v>
      </c>
      <c r="D93" s="5">
        <v>5445113595029</v>
      </c>
      <c r="E93" s="5">
        <v>5202579685978</v>
      </c>
      <c r="F93" s="5">
        <v>5231416763534</v>
      </c>
      <c r="G93" s="5">
        <v>4965831523631</v>
      </c>
      <c r="I93" s="5">
        <v>4965831523631</v>
      </c>
      <c r="J93" s="5">
        <v>4772680650982</v>
      </c>
      <c r="K93" s="5">
        <v>4286126027232</v>
      </c>
      <c r="L93" s="5">
        <v>3981209430121</v>
      </c>
      <c r="M93" s="5">
        <v>4203345266072</v>
      </c>
      <c r="N93" s="5">
        <v>3915599148016</v>
      </c>
      <c r="O93" s="5">
        <v>3426618296227</v>
      </c>
      <c r="P93" s="5">
        <v>2879988599056</v>
      </c>
      <c r="Q93" s="5">
        <v>1833551441321</v>
      </c>
      <c r="R93" s="5">
        <v>1438685564221</v>
      </c>
    </row>
    <row r="94" spans="3:18" ht="15.5" x14ac:dyDescent="0.35">
      <c r="C94" t="s">
        <v>131</v>
      </c>
    </row>
    <row r="95" spans="3:18" ht="15.5" x14ac:dyDescent="0.35">
      <c r="C95" t="s">
        <v>132</v>
      </c>
    </row>
    <row r="96" spans="3:18" ht="15.5" x14ac:dyDescent="0.35">
      <c r="C96" t="s">
        <v>1234</v>
      </c>
      <c r="D96" s="5">
        <v>57919056029</v>
      </c>
      <c r="E96" s="5">
        <v>75020947211</v>
      </c>
      <c r="F96" s="5">
        <v>130840639741</v>
      </c>
      <c r="G96" s="5">
        <v>75963754622</v>
      </c>
      <c r="I96" s="5">
        <v>75963754622</v>
      </c>
      <c r="J96" s="5">
        <v>78123410894</v>
      </c>
      <c r="K96" s="5">
        <v>94014970898</v>
      </c>
      <c r="L96" s="5">
        <v>151262458575</v>
      </c>
      <c r="M96" s="5">
        <v>23874340362</v>
      </c>
      <c r="N96" s="5">
        <v>37275869272</v>
      </c>
      <c r="O96" s="5">
        <v>192521525427</v>
      </c>
      <c r="P96" s="5">
        <v>36911288550</v>
      </c>
      <c r="Q96" s="5">
        <v>29387213950</v>
      </c>
      <c r="R96" s="5">
        <v>18194070092</v>
      </c>
    </row>
    <row r="97" spans="3:18" ht="15.5" x14ac:dyDescent="0.35">
      <c r="C97" t="s">
        <v>1235</v>
      </c>
      <c r="D97" s="5">
        <v>57919056029</v>
      </c>
      <c r="E97" s="5">
        <v>75020947211</v>
      </c>
      <c r="F97" s="5">
        <v>130840639741</v>
      </c>
      <c r="G97" s="5">
        <v>75963754622</v>
      </c>
      <c r="I97" s="5">
        <v>75963754622</v>
      </c>
      <c r="J97" s="5">
        <v>78123410894</v>
      </c>
      <c r="K97" s="5">
        <v>94014970898</v>
      </c>
      <c r="L97" s="5">
        <v>151262458575</v>
      </c>
      <c r="M97" s="5">
        <v>23874340362</v>
      </c>
      <c r="N97" s="5">
        <v>37275869272</v>
      </c>
      <c r="O97" s="5">
        <v>192521525427</v>
      </c>
      <c r="P97" s="5">
        <v>36911288550</v>
      </c>
      <c r="Q97" s="5">
        <v>29387213950</v>
      </c>
      <c r="R97" s="5">
        <v>18194070092</v>
      </c>
    </row>
    <row r="98" spans="3:18" ht="15.5" x14ac:dyDescent="0.35">
      <c r="C98" t="s">
        <v>138</v>
      </c>
      <c r="D98" s="5">
        <v>1652069600</v>
      </c>
      <c r="E98" s="5">
        <v>2333129000</v>
      </c>
      <c r="G98" s="5">
        <v>141231576</v>
      </c>
      <c r="I98" s="5">
        <v>141231576</v>
      </c>
      <c r="J98" s="5">
        <v>1524677201</v>
      </c>
      <c r="K98" s="5">
        <v>282990160</v>
      </c>
      <c r="L98" s="5">
        <v>41038960</v>
      </c>
      <c r="M98" s="5">
        <v>287081436</v>
      </c>
      <c r="N98" s="5">
        <v>229521476</v>
      </c>
      <c r="O98" s="5">
        <v>276145131</v>
      </c>
      <c r="P98" s="5">
        <v>573122954</v>
      </c>
      <c r="Q98" s="5">
        <v>267803429</v>
      </c>
      <c r="R98" s="5">
        <v>328517645</v>
      </c>
    </row>
    <row r="99" spans="3:18" ht="15.5" x14ac:dyDescent="0.35">
      <c r="C99" t="s">
        <v>137</v>
      </c>
      <c r="D99" s="5">
        <v>13539446320</v>
      </c>
      <c r="E99" s="5">
        <v>962520874</v>
      </c>
      <c r="F99" s="5">
        <v>2862798863</v>
      </c>
      <c r="G99" s="5">
        <v>169562235</v>
      </c>
      <c r="I99" s="5">
        <v>169562235</v>
      </c>
      <c r="J99" s="5">
        <v>705929698</v>
      </c>
      <c r="K99" s="5">
        <v>837890553</v>
      </c>
      <c r="L99" s="5">
        <v>572978811</v>
      </c>
      <c r="M99" s="5">
        <v>1628184870</v>
      </c>
      <c r="N99" s="5">
        <v>4641971768</v>
      </c>
      <c r="O99" s="5">
        <v>4819847758</v>
      </c>
      <c r="P99" s="5">
        <v>12672389046</v>
      </c>
      <c r="Q99" s="5">
        <v>11130014947</v>
      </c>
      <c r="R99" s="5">
        <v>2514113471</v>
      </c>
    </row>
    <row r="100" spans="3:18" ht="15.5" x14ac:dyDescent="0.35">
      <c r="C100" t="s">
        <v>914</v>
      </c>
    </row>
    <row r="101" spans="3:18" ht="15.5" x14ac:dyDescent="0.35">
      <c r="C101" t="s">
        <v>1238</v>
      </c>
      <c r="D101" s="5">
        <v>3473572319235</v>
      </c>
      <c r="E101" s="5">
        <v>3261480622805</v>
      </c>
      <c r="F101" s="5">
        <v>3240276279187</v>
      </c>
      <c r="G101" s="5">
        <v>3158636815461</v>
      </c>
      <c r="I101" s="5">
        <v>3158636815461</v>
      </c>
      <c r="J101" s="5">
        <v>2986215303972</v>
      </c>
      <c r="K101" s="5">
        <v>2448030149176</v>
      </c>
      <c r="L101" s="5">
        <v>2061767941376</v>
      </c>
      <c r="M101" s="5">
        <v>1880575058843</v>
      </c>
      <c r="N101" s="5">
        <v>1728856189827</v>
      </c>
      <c r="O101" s="5">
        <v>1463726494104</v>
      </c>
      <c r="P101" s="5">
        <v>1223777523973</v>
      </c>
      <c r="Q101" s="5">
        <v>901235845885</v>
      </c>
      <c r="R101" s="5">
        <v>717163546254</v>
      </c>
    </row>
    <row r="102" spans="3:18" ht="15.5" x14ac:dyDescent="0.35">
      <c r="C102" t="s">
        <v>143</v>
      </c>
      <c r="D102" s="5">
        <v>5321600644</v>
      </c>
      <c r="E102" s="5">
        <v>9020463492</v>
      </c>
      <c r="F102" s="5">
        <v>10714020914</v>
      </c>
      <c r="G102" s="5">
        <v>5008269954</v>
      </c>
      <c r="I102" s="5">
        <v>5008269954</v>
      </c>
      <c r="J102" s="5">
        <v>2918024923</v>
      </c>
      <c r="K102" s="5">
        <v>37125455995</v>
      </c>
      <c r="L102" s="5">
        <v>36743365853</v>
      </c>
      <c r="M102" s="5">
        <v>40768474813</v>
      </c>
      <c r="N102" s="5">
        <v>48881654246</v>
      </c>
      <c r="O102" s="5">
        <v>47613377537</v>
      </c>
      <c r="P102" s="5">
        <v>42609666452</v>
      </c>
      <c r="Q102" s="5">
        <v>37530456679</v>
      </c>
      <c r="R102" s="5">
        <v>30949253323</v>
      </c>
    </row>
    <row r="103" spans="3:18" ht="15.5" x14ac:dyDescent="0.35">
      <c r="C103" t="s">
        <v>150</v>
      </c>
      <c r="D103" s="5">
        <v>3809030904296</v>
      </c>
      <c r="E103" s="5">
        <v>3646551722114</v>
      </c>
      <c r="F103" s="5">
        <v>3728273909950</v>
      </c>
      <c r="G103" s="5">
        <v>3512629661409</v>
      </c>
      <c r="I103" s="5">
        <v>3512629661409</v>
      </c>
      <c r="J103" s="5">
        <v>3325712066169</v>
      </c>
      <c r="K103" s="5">
        <v>2889160395057</v>
      </c>
      <c r="L103" s="5">
        <v>2598192156244</v>
      </c>
      <c r="M103" s="5">
        <v>2447545581054</v>
      </c>
      <c r="N103" s="5">
        <v>2320512877462</v>
      </c>
      <c r="O103" s="5">
        <v>2016141327384</v>
      </c>
      <c r="P103" s="5">
        <v>1523054933678</v>
      </c>
      <c r="Q103" s="5">
        <v>1087212206058</v>
      </c>
      <c r="R103" s="5">
        <v>815012509292</v>
      </c>
    </row>
    <row r="104" spans="3:18" ht="15.5" x14ac:dyDescent="0.35">
      <c r="C104" t="s">
        <v>151</v>
      </c>
    </row>
    <row r="105" spans="3:18" ht="15.5" x14ac:dyDescent="0.35">
      <c r="C105" t="s">
        <v>152</v>
      </c>
      <c r="D105" s="5">
        <v>103558336200</v>
      </c>
      <c r="E105" s="5">
        <v>103558336200</v>
      </c>
      <c r="F105" s="5">
        <v>103558336200</v>
      </c>
      <c r="G105" s="5">
        <v>103558336200</v>
      </c>
      <c r="I105" s="5">
        <v>103558336200</v>
      </c>
      <c r="J105" s="5">
        <v>103558336200</v>
      </c>
      <c r="K105" s="5">
        <v>103558336200</v>
      </c>
      <c r="L105" s="5">
        <v>103558336200</v>
      </c>
      <c r="M105" s="5">
        <v>103558336200</v>
      </c>
      <c r="N105" s="5">
        <v>103558336200</v>
      </c>
      <c r="O105" s="5">
        <v>103558336200</v>
      </c>
      <c r="P105" s="5">
        <v>103558336200</v>
      </c>
      <c r="Q105" s="5">
        <v>77668752200</v>
      </c>
      <c r="R105" s="5">
        <v>77668752200</v>
      </c>
    </row>
    <row r="106" spans="3:18" ht="15.5" x14ac:dyDescent="0.35">
      <c r="C106" t="s">
        <v>153</v>
      </c>
      <c r="D106" s="5">
        <v>444922435477</v>
      </c>
      <c r="E106" s="5">
        <v>444922435477</v>
      </c>
      <c r="F106" s="5">
        <v>444922435477</v>
      </c>
      <c r="G106" s="5">
        <v>444922435477</v>
      </c>
      <c r="I106" s="5">
        <v>444922435477</v>
      </c>
      <c r="J106" s="5">
        <v>444922435477</v>
      </c>
      <c r="K106" s="5">
        <v>444922435477</v>
      </c>
      <c r="L106" s="5">
        <v>444922435477</v>
      </c>
      <c r="M106" s="5">
        <v>444922435477</v>
      </c>
      <c r="N106" s="5">
        <v>444922435477</v>
      </c>
      <c r="O106" s="5">
        <v>444922435477</v>
      </c>
      <c r="P106" s="5">
        <v>444922435477</v>
      </c>
      <c r="Q106" s="5">
        <v>6686343793</v>
      </c>
      <c r="R106" s="5">
        <v>6686343793</v>
      </c>
    </row>
    <row r="107" spans="3:18" ht="15.5" x14ac:dyDescent="0.35">
      <c r="C107" t="s">
        <v>155</v>
      </c>
      <c r="D107" s="5">
        <v>1066722804467</v>
      </c>
      <c r="E107" s="5">
        <v>1025395358355</v>
      </c>
      <c r="F107" s="5">
        <v>1014385938855</v>
      </c>
      <c r="G107" s="5">
        <v>963566472978</v>
      </c>
      <c r="I107" s="5">
        <v>963566472978</v>
      </c>
      <c r="J107" s="5">
        <v>925459419995</v>
      </c>
      <c r="K107" s="5">
        <v>871234492002</v>
      </c>
      <c r="L107" s="5">
        <v>833893740738</v>
      </c>
      <c r="M107" s="5">
        <v>1149906504183</v>
      </c>
      <c r="N107" s="5">
        <v>1067075086777</v>
      </c>
      <c r="O107" s="5">
        <v>915768778678</v>
      </c>
      <c r="P107" s="5">
        <v>803751681593</v>
      </c>
      <c r="Q107" s="5">
        <v>666190945349</v>
      </c>
      <c r="R107" s="5">
        <v>539543199626</v>
      </c>
    </row>
    <row r="108" spans="3:18" ht="15.5" x14ac:dyDescent="0.35">
      <c r="C108" t="s">
        <v>156</v>
      </c>
      <c r="D108" s="5">
        <v>22447677881</v>
      </c>
      <c r="E108" s="5">
        <v>22447677881</v>
      </c>
      <c r="F108" s="5">
        <v>22447677881</v>
      </c>
      <c r="G108" s="5">
        <v>22447677882</v>
      </c>
      <c r="I108" s="5">
        <v>22447677882</v>
      </c>
      <c r="J108" s="5">
        <v>22278299633</v>
      </c>
      <c r="K108" s="5">
        <v>22078373871</v>
      </c>
      <c r="L108" s="5">
        <v>20711667240</v>
      </c>
      <c r="M108" s="5">
        <v>20711667240</v>
      </c>
      <c r="N108" s="5">
        <v>20711667240</v>
      </c>
      <c r="O108" s="5">
        <v>20711667240</v>
      </c>
      <c r="P108" s="5">
        <v>15533750439</v>
      </c>
      <c r="Q108" s="5">
        <v>15533750439</v>
      </c>
      <c r="R108" s="5">
        <v>15533750439</v>
      </c>
    </row>
    <row r="109" spans="3:18" ht="15.5" x14ac:dyDescent="0.35">
      <c r="C109" t="s">
        <v>157</v>
      </c>
      <c r="D109" s="5">
        <v>1044275126586</v>
      </c>
      <c r="E109" s="5">
        <v>1002947680474</v>
      </c>
      <c r="F109" s="5">
        <v>991938260974</v>
      </c>
      <c r="G109" s="5">
        <v>941118795096</v>
      </c>
      <c r="I109" s="5">
        <v>941118795096</v>
      </c>
      <c r="J109" s="5">
        <v>903181120362</v>
      </c>
      <c r="K109" s="5">
        <v>849156118131</v>
      </c>
      <c r="L109" s="5">
        <v>813182073498</v>
      </c>
      <c r="M109" s="5">
        <v>1129194836943</v>
      </c>
      <c r="N109" s="5">
        <v>1046363419537</v>
      </c>
      <c r="O109" s="5">
        <v>895057111438</v>
      </c>
      <c r="P109" s="5">
        <v>788217931154</v>
      </c>
      <c r="Q109" s="5">
        <v>650657194910</v>
      </c>
      <c r="R109" s="5">
        <v>524009449187</v>
      </c>
    </row>
    <row r="110" spans="3:18" ht="15.5" x14ac:dyDescent="0.35">
      <c r="C110" t="s">
        <v>158</v>
      </c>
      <c r="D110" s="5">
        <v>1066722804467</v>
      </c>
      <c r="E110" s="5">
        <v>1025395358355</v>
      </c>
      <c r="F110" s="5">
        <v>1014385938855</v>
      </c>
      <c r="G110" s="5">
        <v>963566472978</v>
      </c>
      <c r="I110" s="5">
        <v>963566472978</v>
      </c>
      <c r="J110" s="5">
        <v>925459419995</v>
      </c>
      <c r="K110" s="5">
        <v>871234492002</v>
      </c>
      <c r="L110" s="5">
        <v>833893740738</v>
      </c>
      <c r="M110" s="5">
        <v>1149906504183</v>
      </c>
      <c r="N110" s="5">
        <v>1067075086777</v>
      </c>
      <c r="O110" s="5">
        <v>915768778678</v>
      </c>
      <c r="P110" s="5">
        <v>803751681593</v>
      </c>
      <c r="Q110" s="5">
        <v>666190945349</v>
      </c>
      <c r="R110" s="5">
        <v>539543199626</v>
      </c>
    </row>
    <row r="111" spans="3:18" ht="15.5" x14ac:dyDescent="0.35">
      <c r="C111" t="s">
        <v>159</v>
      </c>
    </row>
    <row r="112" spans="3:18" ht="15.5" x14ac:dyDescent="0.35">
      <c r="C112" t="s">
        <v>10</v>
      </c>
      <c r="D112" s="5">
        <v>1636082690733</v>
      </c>
      <c r="E112" s="5">
        <v>1556027963864</v>
      </c>
      <c r="F112" s="5">
        <v>1503142853584</v>
      </c>
      <c r="G112" s="5">
        <v>1453201862223</v>
      </c>
      <c r="I112" s="5">
        <v>1453201862223</v>
      </c>
      <c r="J112" s="5">
        <v>1446968584813</v>
      </c>
      <c r="K112" s="5">
        <v>1396965632175</v>
      </c>
      <c r="L112" s="5">
        <v>1383017273877</v>
      </c>
      <c r="M112" s="5">
        <v>1755799685018</v>
      </c>
      <c r="N112" s="5">
        <v>1595086270554</v>
      </c>
      <c r="O112" s="5">
        <v>1410476968843</v>
      </c>
      <c r="P112" s="5">
        <v>1356933665378</v>
      </c>
      <c r="Q112" s="5">
        <v>746339235263</v>
      </c>
      <c r="R112" s="5">
        <v>623673054929</v>
      </c>
    </row>
    <row r="113" spans="2:18" ht="15.5" x14ac:dyDescent="0.35">
      <c r="C113" t="s">
        <v>160</v>
      </c>
      <c r="D113" s="5">
        <v>5445113595029</v>
      </c>
      <c r="E113" s="5">
        <v>5202579685978</v>
      </c>
      <c r="F113" s="5">
        <v>5231416763534</v>
      </c>
      <c r="G113" s="5">
        <v>4965831523632</v>
      </c>
      <c r="I113" s="5">
        <v>4965831523632</v>
      </c>
      <c r="J113" s="5">
        <v>4772680650982</v>
      </c>
      <c r="K113" s="5">
        <v>4286126027232</v>
      </c>
      <c r="L113" s="5">
        <v>3981209430121</v>
      </c>
      <c r="M113" s="5">
        <v>4203345266072</v>
      </c>
      <c r="N113" s="5">
        <v>3915599148016</v>
      </c>
      <c r="O113" s="5">
        <v>3426618296227</v>
      </c>
      <c r="P113" s="5">
        <v>2879988599056</v>
      </c>
      <c r="Q113" s="5">
        <v>1833551441321</v>
      </c>
      <c r="R113" s="5">
        <v>1438685564221</v>
      </c>
    </row>
    <row r="114" spans="2:18" ht="15.5" x14ac:dyDescent="0.35">
      <c r="C114" t="s">
        <v>161</v>
      </c>
      <c r="D114" s="5">
        <v>517791681</v>
      </c>
      <c r="E114" s="5">
        <v>517791681</v>
      </c>
      <c r="F114" s="5">
        <v>517791681</v>
      </c>
      <c r="G114" s="5">
        <v>517791681</v>
      </c>
      <c r="I114" s="5">
        <v>517791681</v>
      </c>
      <c r="J114" s="5">
        <v>517791681</v>
      </c>
      <c r="K114" s="5">
        <v>517791681</v>
      </c>
      <c r="L114" s="5">
        <v>517791681</v>
      </c>
      <c r="M114" s="5">
        <v>517791681</v>
      </c>
      <c r="N114" s="5">
        <v>517791681</v>
      </c>
      <c r="O114" s="5">
        <v>517791681</v>
      </c>
      <c r="P114" s="5">
        <v>517791681</v>
      </c>
      <c r="Q114" s="5">
        <v>388343761</v>
      </c>
      <c r="R114" s="5">
        <v>388343761</v>
      </c>
    </row>
    <row r="116" spans="2:18" ht="15.5" x14ac:dyDescent="0.35">
      <c r="B116" t="s">
        <v>162</v>
      </c>
      <c r="C116" t="s">
        <v>163</v>
      </c>
      <c r="D116" s="5">
        <v>50860144490</v>
      </c>
      <c r="E116" s="5">
        <v>22058356804</v>
      </c>
      <c r="F116" s="5">
        <v>-82052810938</v>
      </c>
      <c r="G116" s="5">
        <v>-20834303210</v>
      </c>
      <c r="I116" s="5">
        <v>70512055444</v>
      </c>
      <c r="J116" s="5">
        <v>54317800950</v>
      </c>
      <c r="K116" s="5">
        <v>-44283711301</v>
      </c>
      <c r="L116" s="5">
        <v>-142283513852</v>
      </c>
      <c r="M116" s="5">
        <v>276281912185</v>
      </c>
      <c r="N116" s="5">
        <v>246159075871</v>
      </c>
      <c r="O116" s="5">
        <v>40807954982</v>
      </c>
      <c r="P116" s="5">
        <v>125125448851</v>
      </c>
      <c r="Q116" s="5">
        <v>135667235659</v>
      </c>
      <c r="R116" s="5">
        <v>123436278525</v>
      </c>
    </row>
    <row r="117" spans="2:18" ht="15.5" x14ac:dyDescent="0.35">
      <c r="C117" t="s">
        <v>1243</v>
      </c>
      <c r="D117" s="5">
        <v>277132966808</v>
      </c>
      <c r="E117" s="5">
        <v>210123460817</v>
      </c>
      <c r="F117" s="5">
        <v>187844727313</v>
      </c>
      <c r="G117" s="5">
        <v>192613442698</v>
      </c>
      <c r="I117" s="5">
        <v>890058895128</v>
      </c>
      <c r="J117" s="5">
        <v>822892487199</v>
      </c>
      <c r="K117" s="5">
        <v>810141154610</v>
      </c>
      <c r="L117" s="5">
        <v>538020890606</v>
      </c>
      <c r="M117" s="5">
        <v>964176013952</v>
      </c>
      <c r="N117" s="5">
        <v>927522051308</v>
      </c>
      <c r="O117" s="5">
        <v>788960950954</v>
      </c>
      <c r="P117" s="5">
        <v>751766952117</v>
      </c>
      <c r="Q117" s="5">
        <v>583907212849</v>
      </c>
      <c r="R117" s="5">
        <v>533507550472</v>
      </c>
    </row>
    <row r="118" spans="2:18" ht="15.5" x14ac:dyDescent="0.35">
      <c r="C118" t="s">
        <v>2407</v>
      </c>
      <c r="D118" s="5">
        <v>106430559832</v>
      </c>
      <c r="E118" s="5">
        <v>76209751905</v>
      </c>
      <c r="F118" s="5">
        <v>108851349930</v>
      </c>
      <c r="G118" s="5">
        <v>138008198502</v>
      </c>
      <c r="I118" s="5">
        <v>384036665174</v>
      </c>
      <c r="J118" s="5">
        <v>453335090383</v>
      </c>
      <c r="K118" s="5">
        <v>195833934133</v>
      </c>
      <c r="L118" s="5">
        <v>145139798831</v>
      </c>
      <c r="M118" s="5">
        <v>120993529776</v>
      </c>
      <c r="N118" s="5">
        <v>145616314217</v>
      </c>
      <c r="O118" s="5">
        <v>81047186315</v>
      </c>
      <c r="P118" s="5">
        <v>90970444741</v>
      </c>
      <c r="Q118" s="5">
        <v>49867318990</v>
      </c>
      <c r="R118" s="5">
        <v>20708599582</v>
      </c>
    </row>
    <row r="119" spans="2:18" ht="15.5" x14ac:dyDescent="0.35">
      <c r="C119" t="s">
        <v>2408</v>
      </c>
    </row>
    <row r="120" spans="2:18" ht="15.5" x14ac:dyDescent="0.35">
      <c r="C120" t="s">
        <v>416</v>
      </c>
      <c r="D120" s="5">
        <v>3180783427</v>
      </c>
      <c r="E120" s="5">
        <v>484051702</v>
      </c>
      <c r="F120" s="5">
        <v>-167167398</v>
      </c>
      <c r="G120" s="5">
        <v>-3051711245</v>
      </c>
      <c r="I120" s="5">
        <v>234221238</v>
      </c>
      <c r="J120" s="5">
        <v>17065157059</v>
      </c>
      <c r="K120" s="5">
        <v>1580884026</v>
      </c>
      <c r="L120" s="5">
        <v>-2164550459</v>
      </c>
      <c r="M120" s="5">
        <v>10235907712</v>
      </c>
      <c r="N120" s="5">
        <v>621306502</v>
      </c>
      <c r="O120" s="5">
        <v>-4598195359</v>
      </c>
      <c r="P120" s="5">
        <v>2355410864</v>
      </c>
    </row>
    <row r="121" spans="2:18" ht="15.5" x14ac:dyDescent="0.35">
      <c r="C121" t="s">
        <v>2409</v>
      </c>
      <c r="D121" s="5">
        <v>-118408225161</v>
      </c>
      <c r="E121" s="5">
        <v>-116356377179</v>
      </c>
      <c r="F121" s="5">
        <v>-104687692055</v>
      </c>
      <c r="G121" s="5">
        <v>-111538608348</v>
      </c>
      <c r="I121" s="5">
        <v>-430464895301</v>
      </c>
      <c r="J121" s="5">
        <v>-440168408892</v>
      </c>
      <c r="K121" s="5">
        <v>-406722573579</v>
      </c>
      <c r="L121" s="5">
        <v>-237919566086</v>
      </c>
      <c r="M121" s="5">
        <v>-264824258608</v>
      </c>
      <c r="N121" s="5">
        <v>-230632553729</v>
      </c>
      <c r="O121" s="5">
        <v>-262933978526</v>
      </c>
      <c r="P121" s="5">
        <v>-235440371270</v>
      </c>
      <c r="Q121" s="5">
        <v>-138542002735</v>
      </c>
      <c r="R121" s="5">
        <v>-97547905052</v>
      </c>
    </row>
    <row r="122" spans="2:18" ht="15.5" x14ac:dyDescent="0.35">
      <c r="C122" t="s">
        <v>2410</v>
      </c>
      <c r="O122" s="5">
        <v>-2078382650</v>
      </c>
      <c r="P122" s="5">
        <v>-3078979023</v>
      </c>
      <c r="Q122" s="5">
        <v>-3018554639</v>
      </c>
      <c r="R122" s="5">
        <v>-3036852950</v>
      </c>
    </row>
    <row r="123" spans="2:18" ht="15.5" x14ac:dyDescent="0.35">
      <c r="C123" t="s">
        <v>1246</v>
      </c>
      <c r="D123" s="5">
        <v>-195746184868</v>
      </c>
      <c r="E123" s="5">
        <v>-126086262089</v>
      </c>
      <c r="F123" s="5">
        <v>-254153552777</v>
      </c>
      <c r="G123" s="5">
        <v>-212544821186</v>
      </c>
      <c r="I123" s="5">
        <v>-677550783664</v>
      </c>
      <c r="J123" s="5">
        <v>-719122446867</v>
      </c>
      <c r="K123" s="5">
        <v>-584119772502</v>
      </c>
      <c r="L123" s="5">
        <v>-495002973277</v>
      </c>
      <c r="M123" s="5">
        <v>-458693565813</v>
      </c>
      <c r="N123" s="5">
        <v>-487363751411</v>
      </c>
      <c r="O123" s="5">
        <v>-448147787057</v>
      </c>
      <c r="P123" s="5">
        <v>-381315054919</v>
      </c>
      <c r="Q123" s="5">
        <v>-272139246773</v>
      </c>
      <c r="R123" s="5">
        <v>-230761317511</v>
      </c>
    </row>
    <row r="124" spans="2:18" ht="15.5" x14ac:dyDescent="0.35">
      <c r="C124" t="s">
        <v>534</v>
      </c>
      <c r="J124" s="5">
        <v>1712712666</v>
      </c>
    </row>
    <row r="125" spans="2:18" ht="15.5" x14ac:dyDescent="0.35">
      <c r="C125" t="s">
        <v>490</v>
      </c>
      <c r="D125" s="5">
        <v>-4499867035</v>
      </c>
      <c r="E125" s="5">
        <v>-2370304302</v>
      </c>
      <c r="F125" s="5">
        <v>-4555268843</v>
      </c>
      <c r="G125" s="5">
        <v>9972685804</v>
      </c>
      <c r="I125" s="5">
        <v>-2658625583</v>
      </c>
      <c r="J125" s="5">
        <v>-2270430026</v>
      </c>
      <c r="K125" s="5">
        <v>-150997016</v>
      </c>
      <c r="L125" s="5">
        <v>-5240206112</v>
      </c>
      <c r="M125" s="5">
        <v>-14699908952</v>
      </c>
      <c r="N125" s="5">
        <v>-22277807918</v>
      </c>
      <c r="O125" s="5">
        <v>-25212649743</v>
      </c>
      <c r="P125" s="5">
        <v>-25034369826</v>
      </c>
      <c r="Q125" s="5">
        <v>-12993950310</v>
      </c>
      <c r="R125" s="5">
        <v>-37455881418</v>
      </c>
    </row>
    <row r="126" spans="2:18" ht="15.5" x14ac:dyDescent="0.35">
      <c r="C126" t="s">
        <v>1250</v>
      </c>
      <c r="D126" s="5">
        <v>-1216687587</v>
      </c>
      <c r="E126" s="5">
        <v>-2575617873</v>
      </c>
      <c r="F126" s="5">
        <v>-722770392</v>
      </c>
      <c r="G126" s="5">
        <v>-11172465233</v>
      </c>
      <c r="I126" s="5">
        <v>-27982765748</v>
      </c>
      <c r="J126" s="5">
        <v>-16872218854</v>
      </c>
      <c r="K126" s="5">
        <v>-18601130964</v>
      </c>
      <c r="L126" s="5">
        <v>-19732944005</v>
      </c>
      <c r="M126" s="5">
        <v>-13432055040</v>
      </c>
      <c r="N126" s="5">
        <v>-13547050437</v>
      </c>
      <c r="O126" s="5">
        <v>-14453254256</v>
      </c>
      <c r="P126" s="5">
        <v>-12205761743</v>
      </c>
      <c r="Q126" s="5">
        <v>-11177474883</v>
      </c>
      <c r="R126" s="5">
        <v>-9462256973</v>
      </c>
    </row>
    <row r="127" spans="2:18" ht="15.5" x14ac:dyDescent="0.35">
      <c r="C127" t="s">
        <v>2411</v>
      </c>
      <c r="D127" s="5">
        <v>-39379966</v>
      </c>
      <c r="E127" s="5">
        <v>-87469816</v>
      </c>
      <c r="F127" s="5">
        <v>-26500000</v>
      </c>
      <c r="G127" s="5">
        <v>-18050000</v>
      </c>
      <c r="I127" s="5">
        <v>-73504576</v>
      </c>
      <c r="J127" s="5">
        <v>-125654566</v>
      </c>
      <c r="K127" s="5">
        <v>-62968918</v>
      </c>
      <c r="L127" s="5">
        <v>-72155622</v>
      </c>
      <c r="M127" s="5">
        <v>-100643712</v>
      </c>
      <c r="N127" s="5">
        <v>-257265560</v>
      </c>
      <c r="O127" s="5">
        <v>-366844990</v>
      </c>
      <c r="P127" s="5">
        <v>-256211000</v>
      </c>
      <c r="Q127" s="5">
        <v>-140077186</v>
      </c>
      <c r="R127" s="5">
        <v>-532950764</v>
      </c>
    </row>
    <row r="128" spans="2:18" ht="15.5" x14ac:dyDescent="0.35">
      <c r="C128" t="s">
        <v>2412</v>
      </c>
      <c r="D128" s="5">
        <v>-15973820960</v>
      </c>
      <c r="E128" s="5">
        <v>-17282876361</v>
      </c>
      <c r="F128" s="5">
        <v>-14435936716</v>
      </c>
      <c r="G128" s="5">
        <v>-23102974202</v>
      </c>
      <c r="I128" s="5">
        <v>-65087151224</v>
      </c>
      <c r="J128" s="5">
        <v>-62128487152</v>
      </c>
      <c r="K128" s="5">
        <v>-42182241091</v>
      </c>
      <c r="L128" s="5">
        <v>-65311807728</v>
      </c>
      <c r="M128" s="5">
        <v>-67373107130</v>
      </c>
      <c r="N128" s="5">
        <v>-73522167101</v>
      </c>
      <c r="O128" s="5">
        <v>-71409089706</v>
      </c>
      <c r="P128" s="5">
        <v>-62636611090</v>
      </c>
      <c r="Q128" s="5">
        <v>-59285960842</v>
      </c>
      <c r="R128" s="5">
        <v>-54873707937</v>
      </c>
    </row>
    <row r="129" spans="3:18" ht="15.5" x14ac:dyDescent="0.35">
      <c r="C129" t="s">
        <v>1276</v>
      </c>
      <c r="Q129" s="5">
        <v>-810028812</v>
      </c>
      <c r="R129" s="5">
        <v>2891001076</v>
      </c>
    </row>
    <row r="130" spans="3:18" ht="15.5" x14ac:dyDescent="0.35">
      <c r="C130" t="s">
        <v>173</v>
      </c>
      <c r="D130" s="5">
        <v>-7022653782</v>
      </c>
      <c r="I130" s="5">
        <v>-6964929733</v>
      </c>
      <c r="J130" s="5">
        <v>-6964898545</v>
      </c>
      <c r="L130" s="5">
        <v>-25695423520</v>
      </c>
      <c r="M130" s="5">
        <v>-25718451237</v>
      </c>
      <c r="N130" s="5">
        <v>-25754804480</v>
      </c>
      <c r="O130" s="5">
        <v>-28291292960</v>
      </c>
      <c r="P130" s="5">
        <v>444733441421</v>
      </c>
      <c r="Q130" s="5">
        <v>-18079413432</v>
      </c>
      <c r="R130" s="5">
        <v>-15393527494</v>
      </c>
    </row>
    <row r="131" spans="3:18" ht="15.5" x14ac:dyDescent="0.35">
      <c r="C131" t="s">
        <v>174</v>
      </c>
      <c r="D131" s="5">
        <v>-74397344183</v>
      </c>
      <c r="E131" s="5">
        <v>27915264330</v>
      </c>
      <c r="F131" s="5">
        <v>91180401081</v>
      </c>
      <c r="G131" s="5">
        <v>-79404345953</v>
      </c>
      <c r="I131" s="5">
        <v>-71734306213</v>
      </c>
      <c r="J131" s="5">
        <v>-44857612773</v>
      </c>
      <c r="K131" s="5">
        <v>39874032727</v>
      </c>
      <c r="L131" s="5">
        <v>157282727419</v>
      </c>
      <c r="M131" s="5">
        <v>-266339377382</v>
      </c>
      <c r="N131" s="5">
        <v>-196341323170</v>
      </c>
      <c r="O131" s="5">
        <v>-15261534556</v>
      </c>
      <c r="P131" s="5">
        <v>-568715517462</v>
      </c>
      <c r="Q131" s="5">
        <v>-153751112673</v>
      </c>
      <c r="R131" s="5">
        <v>-119020650856</v>
      </c>
    </row>
    <row r="132" spans="3:18" ht="15.5" x14ac:dyDescent="0.35">
      <c r="C132" t="s">
        <v>2413</v>
      </c>
      <c r="D132" s="5">
        <v>35079768884</v>
      </c>
      <c r="E132" s="5">
        <v>53275484900</v>
      </c>
      <c r="F132" s="5">
        <v>33913360696</v>
      </c>
      <c r="G132" s="5">
        <v>42652723883</v>
      </c>
      <c r="I132" s="5">
        <v>141598642414</v>
      </c>
      <c r="J132" s="5">
        <v>192320127174</v>
      </c>
      <c r="K132" s="5">
        <v>73458697167</v>
      </c>
      <c r="L132" s="5">
        <v>138598746699</v>
      </c>
      <c r="M132" s="5">
        <v>117076158130</v>
      </c>
      <c r="N132" s="5">
        <v>115549433672</v>
      </c>
      <c r="O132" s="5">
        <v>80841944742</v>
      </c>
      <c r="P132" s="5">
        <v>68983685826</v>
      </c>
      <c r="Q132" s="5">
        <v>46076756798</v>
      </c>
      <c r="R132" s="5">
        <v>39319914765</v>
      </c>
    </row>
    <row r="133" spans="3:18" ht="15.5" x14ac:dyDescent="0.35">
      <c r="C133" t="s">
        <v>1021</v>
      </c>
      <c r="D133" s="5">
        <v>361236211000</v>
      </c>
      <c r="E133" s="5">
        <v>542228337870</v>
      </c>
      <c r="F133" s="5">
        <v>1272237500110</v>
      </c>
      <c r="G133" s="5">
        <v>2080979588881</v>
      </c>
      <c r="I133" s="5">
        <v>13016585754838</v>
      </c>
      <c r="J133" s="5">
        <v>4970110653365</v>
      </c>
      <c r="K133" s="5">
        <v>3406317055766</v>
      </c>
      <c r="L133" s="5">
        <v>2627623832395</v>
      </c>
      <c r="M133" s="5">
        <v>2371659655061</v>
      </c>
      <c r="N133" s="5">
        <v>1050268076973</v>
      </c>
      <c r="O133" s="5">
        <v>1653113771542</v>
      </c>
      <c r="P133" s="5">
        <v>4976638615483</v>
      </c>
      <c r="Q133" s="5">
        <v>2337968048405</v>
      </c>
      <c r="R133" s="5">
        <v>1201611308198</v>
      </c>
    </row>
    <row r="134" spans="3:18" ht="15.5" x14ac:dyDescent="0.35">
      <c r="C134" t="s">
        <v>2414</v>
      </c>
      <c r="D134" s="5">
        <v>1249545666</v>
      </c>
      <c r="F134" s="5">
        <v>1248864532</v>
      </c>
      <c r="G134" s="5">
        <v>37853946835</v>
      </c>
      <c r="I134" s="5">
        <v>173584552831</v>
      </c>
      <c r="J134" s="5">
        <v>799951842724</v>
      </c>
      <c r="K134" s="5">
        <v>2064191537872</v>
      </c>
      <c r="L134" s="5">
        <v>1153883852231</v>
      </c>
      <c r="M134" s="5">
        <v>175766155379</v>
      </c>
      <c r="N134" s="5">
        <v>103790400363</v>
      </c>
      <c r="O134" s="5">
        <v>22145300506</v>
      </c>
      <c r="P134" s="5">
        <v>60071481674</v>
      </c>
      <c r="Q134" s="5">
        <v>338024901</v>
      </c>
      <c r="R134" s="5">
        <v>2035454000</v>
      </c>
    </row>
    <row r="135" spans="3:18" ht="15.5" x14ac:dyDescent="0.35">
      <c r="C135" t="s">
        <v>2415</v>
      </c>
      <c r="D135" s="5">
        <v>454334</v>
      </c>
      <c r="F135" s="5">
        <v>1135468</v>
      </c>
      <c r="G135" s="5">
        <v>1658565041</v>
      </c>
    </row>
    <row r="136" spans="3:18" ht="15.5" x14ac:dyDescent="0.35">
      <c r="C136" t="s">
        <v>2416</v>
      </c>
      <c r="G136" s="5">
        <v>10111545000</v>
      </c>
      <c r="I136" s="5">
        <v>10111545000</v>
      </c>
      <c r="J136" s="5">
        <v>22714840000</v>
      </c>
      <c r="K136" s="5">
        <v>323569102379</v>
      </c>
      <c r="L136" s="5">
        <v>171060350040</v>
      </c>
      <c r="N136" s="5">
        <v>25212667662</v>
      </c>
      <c r="O136" s="5">
        <v>6904667000</v>
      </c>
      <c r="P136" s="5">
        <v>8683489500</v>
      </c>
      <c r="R136" s="5">
        <v>1421759900</v>
      </c>
    </row>
    <row r="137" spans="3:18" ht="15.5" x14ac:dyDescent="0.35">
      <c r="C137" t="s">
        <v>2417</v>
      </c>
      <c r="D137" s="5">
        <v>-4415145000</v>
      </c>
      <c r="E137" s="5">
        <v>-3367750000</v>
      </c>
      <c r="G137" s="5">
        <v>4696750000</v>
      </c>
    </row>
    <row r="138" spans="3:18" ht="15.5" x14ac:dyDescent="0.35">
      <c r="C138" t="s">
        <v>2418</v>
      </c>
      <c r="D138" s="5">
        <v>190413366150</v>
      </c>
      <c r="E138" s="5">
        <v>10325000000</v>
      </c>
      <c r="F138" s="5">
        <v>103596500000</v>
      </c>
      <c r="G138" s="5">
        <v>16793150000</v>
      </c>
      <c r="I138" s="5">
        <v>170565400000</v>
      </c>
      <c r="J138" s="5">
        <v>649127569500</v>
      </c>
      <c r="K138" s="5">
        <v>289092173203</v>
      </c>
      <c r="L138" s="5">
        <v>857757037750</v>
      </c>
      <c r="M138" s="5">
        <v>33395692166</v>
      </c>
      <c r="N138" s="5">
        <v>741521999336</v>
      </c>
      <c r="O138" s="5">
        <v>39100000000</v>
      </c>
      <c r="P138" s="5">
        <v>351143038900</v>
      </c>
      <c r="Q138" s="5">
        <v>2930656611</v>
      </c>
    </row>
    <row r="139" spans="3:18" ht="15.5" x14ac:dyDescent="0.35">
      <c r="C139" t="s">
        <v>423</v>
      </c>
      <c r="D139" s="5">
        <v>797552000</v>
      </c>
      <c r="G139" s="5">
        <v>92834167</v>
      </c>
      <c r="I139" s="5">
        <v>721584496</v>
      </c>
      <c r="J139" s="5">
        <v>702793400</v>
      </c>
      <c r="K139" s="5">
        <v>381650000</v>
      </c>
      <c r="L139" s="5">
        <v>85650000</v>
      </c>
      <c r="M139" s="5">
        <v>194653667</v>
      </c>
      <c r="N139" s="5">
        <v>355469333</v>
      </c>
      <c r="O139" s="5">
        <v>287270000</v>
      </c>
      <c r="P139" s="5">
        <v>693576771</v>
      </c>
      <c r="Q139" s="5">
        <v>985760500</v>
      </c>
      <c r="R139" s="5">
        <v>112000000</v>
      </c>
    </row>
    <row r="140" spans="3:18" ht="15.5" x14ac:dyDescent="0.35">
      <c r="C140" t="s">
        <v>1554</v>
      </c>
      <c r="D140" s="5">
        <v>35054469</v>
      </c>
      <c r="E140" s="5">
        <v>212091028</v>
      </c>
      <c r="F140" s="5">
        <v>75000000</v>
      </c>
      <c r="G140" s="5">
        <v>22330818</v>
      </c>
      <c r="I140" s="5">
        <v>336662203</v>
      </c>
      <c r="J140" s="5">
        <v>667770590</v>
      </c>
      <c r="K140" s="5">
        <v>5764184936</v>
      </c>
      <c r="L140" s="5">
        <v>3391362563</v>
      </c>
      <c r="M140" s="5">
        <v>2978424013</v>
      </c>
      <c r="N140" s="5">
        <v>917133139</v>
      </c>
      <c r="O140" s="5">
        <v>1018651380</v>
      </c>
      <c r="P140" s="5">
        <v>702388762</v>
      </c>
      <c r="Q140" s="5">
        <v>319148743</v>
      </c>
      <c r="R140" s="5">
        <v>260316103</v>
      </c>
    </row>
    <row r="141" spans="3:18" ht="15.5" x14ac:dyDescent="0.35">
      <c r="C141" t="s">
        <v>1127</v>
      </c>
      <c r="D141" s="5">
        <v>-370726000000</v>
      </c>
      <c r="E141" s="5">
        <v>-573959076280</v>
      </c>
      <c r="F141" s="5">
        <v>-1154977994190</v>
      </c>
      <c r="G141" s="5">
        <v>-2054895762825</v>
      </c>
      <c r="I141" s="5">
        <v>-12392846287643</v>
      </c>
      <c r="J141" s="5">
        <v>-5133205644385</v>
      </c>
      <c r="K141" s="5">
        <v>-3293693938706</v>
      </c>
      <c r="L141" s="5">
        <v>-2857515808407</v>
      </c>
      <c r="M141" s="5">
        <v>-2422316636483</v>
      </c>
      <c r="N141" s="5">
        <v>-1083524977413</v>
      </c>
      <c r="O141" s="5">
        <v>-1213962286976</v>
      </c>
      <c r="P141" s="5">
        <v>-5406691872152</v>
      </c>
      <c r="Q141" s="5">
        <v>-2185148141831</v>
      </c>
      <c r="R141" s="5">
        <v>-1325770186282</v>
      </c>
    </row>
    <row r="142" spans="3:18" ht="15.5" x14ac:dyDescent="0.35">
      <c r="C142" t="s">
        <v>2419</v>
      </c>
      <c r="G142" s="5">
        <v>-220811688</v>
      </c>
      <c r="I142" s="5">
        <v>-220811688</v>
      </c>
      <c r="J142" s="5">
        <v>-89460000000</v>
      </c>
    </row>
    <row r="143" spans="3:18" ht="15.5" x14ac:dyDescent="0.35">
      <c r="C143" t="s">
        <v>1328</v>
      </c>
      <c r="L143" s="5">
        <v>78742431288</v>
      </c>
      <c r="M143" s="5">
        <v>-40000000000</v>
      </c>
      <c r="N143" s="5">
        <v>-50000000000</v>
      </c>
    </row>
    <row r="144" spans="3:18" ht="15.5" x14ac:dyDescent="0.35">
      <c r="C144" t="s">
        <v>2420</v>
      </c>
      <c r="J144" s="5">
        <v>-15535000000</v>
      </c>
      <c r="K144" s="5">
        <v>-252496784120</v>
      </c>
      <c r="L144" s="5">
        <v>-379314442440</v>
      </c>
      <c r="M144" s="5">
        <v>-2293650000</v>
      </c>
      <c r="N144" s="5">
        <v>-25017716920</v>
      </c>
      <c r="O144" s="5">
        <v>-13195566000</v>
      </c>
      <c r="P144" s="5">
        <v>-18442931300</v>
      </c>
      <c r="Q144" s="5">
        <v>-9057447600</v>
      </c>
      <c r="R144" s="5">
        <v>-8996281000</v>
      </c>
    </row>
    <row r="145" spans="2:18" ht="15.5" x14ac:dyDescent="0.35">
      <c r="C145" t="s">
        <v>2421</v>
      </c>
    </row>
    <row r="146" spans="2:18" ht="15.5" x14ac:dyDescent="0.35">
      <c r="C146" t="s">
        <v>2422</v>
      </c>
      <c r="D146" s="5">
        <v>-287946478087</v>
      </c>
      <c r="F146" s="5">
        <v>-164219288385</v>
      </c>
      <c r="G146" s="5">
        <v>-219096101275</v>
      </c>
      <c r="I146" s="5">
        <v>-1188680164359</v>
      </c>
      <c r="J146" s="5">
        <v>-512130480000</v>
      </c>
      <c r="K146" s="5">
        <v>-575520000000</v>
      </c>
      <c r="L146" s="5">
        <v>-609525282000</v>
      </c>
      <c r="M146" s="5">
        <v>-493828395000</v>
      </c>
      <c r="N146" s="5">
        <v>-689162734440</v>
      </c>
      <c r="O146" s="5">
        <v>-552694604240</v>
      </c>
      <c r="P146" s="5">
        <v>-594656357200</v>
      </c>
      <c r="Q146" s="5">
        <v>-342282908700</v>
      </c>
      <c r="R146" s="5">
        <v>-18000000000</v>
      </c>
    </row>
    <row r="147" spans="2:18" ht="15.5" x14ac:dyDescent="0.35">
      <c r="C147" t="s">
        <v>2423</v>
      </c>
      <c r="J147" s="5">
        <v>-926060000000</v>
      </c>
      <c r="K147" s="5">
        <v>-1997132000000</v>
      </c>
      <c r="L147" s="5">
        <v>-1025001861600</v>
      </c>
      <c r="M147" s="5">
        <v>-6193738585</v>
      </c>
      <c r="N147" s="5">
        <v>-384382955356</v>
      </c>
      <c r="O147" s="5">
        <v>-32285363300</v>
      </c>
      <c r="P147" s="5">
        <v>-5000000000</v>
      </c>
    </row>
    <row r="148" spans="2:18" ht="15.5" x14ac:dyDescent="0.35">
      <c r="C148" t="s">
        <v>955</v>
      </c>
    </row>
    <row r="149" spans="2:18" ht="15.5" x14ac:dyDescent="0.35">
      <c r="C149" t="s">
        <v>558</v>
      </c>
      <c r="R149" s="5">
        <v>-651335714</v>
      </c>
    </row>
    <row r="150" spans="2:18" ht="15.5" x14ac:dyDescent="0.35">
      <c r="C150" t="s">
        <v>2424</v>
      </c>
      <c r="R150" s="5">
        <v>-8746214326</v>
      </c>
    </row>
    <row r="151" spans="2:18" ht="15.5" x14ac:dyDescent="0.35">
      <c r="C151" t="s">
        <v>176</v>
      </c>
      <c r="D151" s="5">
        <v>-121673599</v>
      </c>
      <c r="E151" s="5">
        <v>-798823188</v>
      </c>
      <c r="F151" s="5">
        <v>-694677150</v>
      </c>
      <c r="G151" s="5">
        <v>-53104790</v>
      </c>
      <c r="I151" s="5">
        <v>-3491184305</v>
      </c>
      <c r="J151" s="5">
        <v>-4062085141</v>
      </c>
      <c r="K151" s="5">
        <v>-4057645770</v>
      </c>
      <c r="L151" s="5">
        <v>-2503141100</v>
      </c>
      <c r="M151" s="5">
        <v>-2777695730</v>
      </c>
      <c r="N151" s="5">
        <v>-1868119519</v>
      </c>
      <c r="O151" s="5">
        <v>-6535319210</v>
      </c>
      <c r="P151" s="5">
        <v>-10840633726</v>
      </c>
      <c r="Q151" s="5">
        <v>-5881010500</v>
      </c>
      <c r="R151" s="5">
        <v>-1617386500</v>
      </c>
    </row>
    <row r="152" spans="2:18" ht="15.5" x14ac:dyDescent="0.35">
      <c r="C152" t="s">
        <v>183</v>
      </c>
      <c r="D152" s="5">
        <v>-7022653782</v>
      </c>
      <c r="I152" s="5">
        <v>-6964929733</v>
      </c>
      <c r="J152" s="5">
        <v>-6964898545</v>
      </c>
      <c r="L152" s="5">
        <v>-25695423520</v>
      </c>
      <c r="M152" s="5">
        <v>-25718451237</v>
      </c>
      <c r="N152" s="5">
        <v>-25754804480</v>
      </c>
      <c r="O152" s="5">
        <v>-28291292960</v>
      </c>
      <c r="P152" s="5">
        <v>444733441421</v>
      </c>
      <c r="Q152" s="5">
        <v>-18079413432</v>
      </c>
      <c r="R152" s="5">
        <v>-15393527494</v>
      </c>
    </row>
    <row r="153" spans="2:18" ht="15.5" x14ac:dyDescent="0.35">
      <c r="C153" t="s">
        <v>2425</v>
      </c>
      <c r="P153" s="5">
        <v>466012512000</v>
      </c>
    </row>
    <row r="154" spans="2:18" ht="15.5" x14ac:dyDescent="0.35">
      <c r="C154" t="s">
        <v>479</v>
      </c>
      <c r="D154" s="5">
        <v>-7022653782</v>
      </c>
      <c r="I154" s="5">
        <v>-6964929733</v>
      </c>
      <c r="J154" s="5">
        <v>-6964898545</v>
      </c>
      <c r="L154" s="5">
        <v>-25695423520</v>
      </c>
      <c r="M154" s="5">
        <v>-25718451237</v>
      </c>
      <c r="N154" s="5">
        <v>-25754804480</v>
      </c>
      <c r="O154" s="5">
        <v>-28291292960</v>
      </c>
      <c r="P154" s="5">
        <v>-21279070579</v>
      </c>
      <c r="Q154" s="5">
        <v>-18079413432</v>
      </c>
      <c r="R154" s="5">
        <v>-15393527494</v>
      </c>
    </row>
    <row r="155" spans="2:18" ht="15.5" x14ac:dyDescent="0.35">
      <c r="C155" t="s">
        <v>391</v>
      </c>
      <c r="D155" s="5">
        <v>-30559853475</v>
      </c>
      <c r="E155" s="5">
        <v>53016371134</v>
      </c>
      <c r="F155" s="5">
        <v>6084840143</v>
      </c>
      <c r="G155" s="5">
        <v>-100238649163</v>
      </c>
      <c r="I155" s="5">
        <v>-8187180502</v>
      </c>
      <c r="J155" s="5">
        <v>2495289632</v>
      </c>
      <c r="K155" s="5">
        <v>-4409678574</v>
      </c>
      <c r="L155" s="5">
        <v>-10696209953</v>
      </c>
      <c r="M155" s="5">
        <v>-15775916434</v>
      </c>
      <c r="N155" s="5">
        <v>24062948221</v>
      </c>
      <c r="O155" s="5">
        <v>-2744872534</v>
      </c>
      <c r="P155" s="5">
        <v>1143372810</v>
      </c>
      <c r="Q155" s="5">
        <v>-36163290446</v>
      </c>
      <c r="R155" s="5">
        <v>-10977899825</v>
      </c>
    </row>
    <row r="156" spans="2:18" ht="15.5" x14ac:dyDescent="0.35">
      <c r="C156" t="s">
        <v>194</v>
      </c>
      <c r="D156" s="5">
        <v>277217156</v>
      </c>
      <c r="E156" s="5">
        <v>-235027376</v>
      </c>
      <c r="F156" s="5">
        <v>255662939</v>
      </c>
      <c r="G156" s="5">
        <v>3083359451</v>
      </c>
      <c r="I156" s="5">
        <v>4780575845</v>
      </c>
      <c r="J156" s="5">
        <v>-196951827</v>
      </c>
      <c r="K156" s="5">
        <v>1524666644</v>
      </c>
      <c r="L156" s="5">
        <v>129110160</v>
      </c>
      <c r="M156" s="5">
        <v>2485399502</v>
      </c>
      <c r="N156" s="5">
        <v>-279688416</v>
      </c>
      <c r="O156" s="5">
        <v>287024264</v>
      </c>
      <c r="P156" s="5">
        <v>71811389</v>
      </c>
      <c r="Q156" s="5">
        <v>50426838</v>
      </c>
      <c r="R156" s="5">
        <v>-216606709</v>
      </c>
    </row>
    <row r="157" spans="2:18" ht="15.5" x14ac:dyDescent="0.35">
      <c r="C157" t="s">
        <v>193</v>
      </c>
      <c r="F157" s="5">
        <v>4799268210</v>
      </c>
      <c r="I157" s="5">
        <v>8205872867</v>
      </c>
      <c r="J157" s="5">
        <v>5907535062</v>
      </c>
      <c r="K157" s="5">
        <v>8792546992</v>
      </c>
      <c r="L157" s="5">
        <v>19359646785</v>
      </c>
      <c r="M157" s="5">
        <v>32650163717</v>
      </c>
      <c r="N157" s="5">
        <v>8866903912</v>
      </c>
      <c r="O157" s="5">
        <v>11324752182</v>
      </c>
      <c r="P157" s="5">
        <v>10109567983</v>
      </c>
      <c r="Q157" s="5">
        <v>46222431591</v>
      </c>
      <c r="R157" s="5">
        <v>57416938124</v>
      </c>
    </row>
    <row r="158" spans="2:18" ht="15.5" x14ac:dyDescent="0.35">
      <c r="C158" t="s">
        <v>195</v>
      </c>
      <c r="D158" s="5">
        <v>-30282636319</v>
      </c>
      <c r="E158" s="5">
        <v>52781343758</v>
      </c>
      <c r="F158" s="5">
        <v>11139771292</v>
      </c>
      <c r="G158" s="5">
        <v>-97155289712</v>
      </c>
      <c r="I158" s="5">
        <v>4799268210</v>
      </c>
      <c r="J158" s="5">
        <v>8205872867</v>
      </c>
      <c r="K158" s="5">
        <v>5907535062</v>
      </c>
      <c r="L158" s="5">
        <v>8792546992</v>
      </c>
      <c r="M158" s="5">
        <v>19359646785</v>
      </c>
      <c r="N158" s="5">
        <v>32650163717</v>
      </c>
      <c r="O158" s="5">
        <v>8866903912</v>
      </c>
      <c r="P158" s="5">
        <v>11324752182</v>
      </c>
      <c r="Q158" s="5">
        <v>10109567983</v>
      </c>
      <c r="R158" s="5">
        <v>46222431590</v>
      </c>
    </row>
    <row r="160" spans="2:18" ht="15.5" x14ac:dyDescent="0.35">
      <c r="B160" t="s">
        <v>196</v>
      </c>
      <c r="C160" t="s">
        <v>12</v>
      </c>
      <c r="D160" s="5">
        <v>520000000</v>
      </c>
      <c r="E160" s="5">
        <v>520000000</v>
      </c>
      <c r="F160" s="5">
        <v>520000000</v>
      </c>
      <c r="G160" s="5">
        <v>520000000</v>
      </c>
      <c r="I160" s="5">
        <v>520000000</v>
      </c>
      <c r="J160" s="5">
        <v>520000000</v>
      </c>
      <c r="K160" s="5">
        <v>520000000</v>
      </c>
      <c r="L160" s="5">
        <v>520000000</v>
      </c>
      <c r="M160" s="5">
        <v>520000000</v>
      </c>
      <c r="N160" s="5">
        <v>520000000</v>
      </c>
      <c r="O160" s="5">
        <v>520000000</v>
      </c>
      <c r="P160" s="5">
        <v>520000000</v>
      </c>
      <c r="Q160" s="5">
        <v>390000000</v>
      </c>
      <c r="R160" s="5">
        <v>390000000</v>
      </c>
    </row>
    <row r="161" spans="3:7" ht="15.5" x14ac:dyDescent="0.35">
      <c r="C161" t="s">
        <v>197</v>
      </c>
      <c r="D161" s="6">
        <v>79.81</v>
      </c>
      <c r="E161" s="6">
        <v>36.26</v>
      </c>
      <c r="F161" s="6">
        <v>98.15</v>
      </c>
      <c r="G161" s="6">
        <v>-36.35</v>
      </c>
    </row>
    <row r="162" spans="3:7" ht="15.5" x14ac:dyDescent="0.35">
      <c r="C162" t="s">
        <v>198</v>
      </c>
      <c r="D162" s="6">
        <v>11.59</v>
      </c>
      <c r="E162" s="6">
        <v>21.92</v>
      </c>
      <c r="F162" s="6">
        <v>7.69</v>
      </c>
      <c r="G162" s="6">
        <v>-25.03</v>
      </c>
    </row>
    <row r="163" spans="3:7" ht="15.5" x14ac:dyDescent="0.35">
      <c r="C163" t="s">
        <v>73</v>
      </c>
      <c r="D163" s="6">
        <v>0.68</v>
      </c>
      <c r="E163" s="6">
        <v>0.68</v>
      </c>
      <c r="F163" s="6">
        <v>0.72</v>
      </c>
      <c r="G163" s="6">
        <v>0.97</v>
      </c>
    </row>
    <row r="164" spans="3:7" ht="15.5" x14ac:dyDescent="0.35">
      <c r="C164" t="s">
        <v>199</v>
      </c>
      <c r="D164" s="5">
        <v>25890000000</v>
      </c>
      <c r="E164" s="5">
        <v>26290000000</v>
      </c>
      <c r="F164" s="5">
        <v>43500000000</v>
      </c>
      <c r="G164" s="5">
        <v>-11540000000</v>
      </c>
    </row>
    <row r="165" spans="3:7" ht="15.5" x14ac:dyDescent="0.35">
      <c r="C165" t="s">
        <v>200</v>
      </c>
      <c r="D165" s="6">
        <v>7.6E-3</v>
      </c>
      <c r="E165" s="6">
        <v>3.5999999999999999E-3</v>
      </c>
      <c r="F165" s="6">
        <v>9.7000000000000003E-3</v>
      </c>
      <c r="G165" s="6">
        <v>-3.8E-3</v>
      </c>
    </row>
    <row r="166" spans="3:7" ht="15.5" x14ac:dyDescent="0.35">
      <c r="C166" t="s">
        <v>201</v>
      </c>
      <c r="D166" s="6">
        <v>2.53E-2</v>
      </c>
      <c r="E166" s="6">
        <v>1.21E-2</v>
      </c>
      <c r="F166" s="6">
        <v>3.3799999999999997E-2</v>
      </c>
      <c r="G166" s="6">
        <v>-1.3000000000000001E-2</v>
      </c>
    </row>
    <row r="167" spans="3:7" ht="15.5" x14ac:dyDescent="0.35">
      <c r="C167" t="s">
        <v>202</v>
      </c>
      <c r="D167" s="6">
        <v>4.5999999999999999E-3</v>
      </c>
      <c r="E167" s="6">
        <v>4.6999999999999993E-3</v>
      </c>
      <c r="F167" s="6">
        <v>8.199999999999999E-3</v>
      </c>
      <c r="G167" s="6">
        <v>-2.5999999999999999E-3</v>
      </c>
    </row>
    <row r="168" spans="3:7" ht="15.5" x14ac:dyDescent="0.35">
      <c r="C168" t="s">
        <v>203</v>
      </c>
    </row>
    <row r="169" spans="3:7" ht="15.5" x14ac:dyDescent="0.35">
      <c r="C169" t="s">
        <v>205</v>
      </c>
      <c r="D169" s="6">
        <v>0.28999999999999998</v>
      </c>
      <c r="E169" s="6">
        <v>0.26</v>
      </c>
      <c r="F169" s="6">
        <v>0.26</v>
      </c>
      <c r="G169" s="6">
        <v>0.32</v>
      </c>
    </row>
    <row r="170" spans="3:7" ht="15.5" x14ac:dyDescent="0.35">
      <c r="C170" t="s">
        <v>206</v>
      </c>
      <c r="D170" s="6">
        <v>3159.73</v>
      </c>
      <c r="E170" s="6">
        <v>3005.12</v>
      </c>
      <c r="F170" s="6">
        <v>2902.99</v>
      </c>
      <c r="G170" s="6">
        <v>2806.54</v>
      </c>
    </row>
    <row r="171" spans="3:7" ht="15.5" x14ac:dyDescent="0.35">
      <c r="C171" t="s">
        <v>207</v>
      </c>
      <c r="D171" s="6">
        <v>0.28999999999999998</v>
      </c>
      <c r="E171" s="6">
        <v>0.26</v>
      </c>
      <c r="F171" s="6">
        <v>0.26</v>
      </c>
      <c r="G171" s="6">
        <v>0.32</v>
      </c>
    </row>
    <row r="172" spans="3:7" ht="15.5" x14ac:dyDescent="0.35">
      <c r="C172" t="s">
        <v>208</v>
      </c>
      <c r="D172" s="6">
        <v>3159.73</v>
      </c>
      <c r="E172" s="6">
        <v>3005.12</v>
      </c>
      <c r="F172" s="6">
        <v>2902.99</v>
      </c>
      <c r="G172" s="6">
        <v>2806.54</v>
      </c>
    </row>
    <row r="173" spans="3:7" ht="15.5" x14ac:dyDescent="0.35">
      <c r="C173" t="s">
        <v>209</v>
      </c>
    </row>
    <row r="174" spans="3:7" ht="15.5" x14ac:dyDescent="0.35">
      <c r="C174" t="s">
        <v>210</v>
      </c>
    </row>
    <row r="175" spans="3:7" ht="15.5" x14ac:dyDescent="0.35">
      <c r="C175" t="s">
        <v>302</v>
      </c>
      <c r="D175" s="5">
        <v>1636000000000</v>
      </c>
      <c r="E175" s="5">
        <v>1556000000000</v>
      </c>
      <c r="F175" s="5">
        <v>1503000000000</v>
      </c>
      <c r="G175" s="5">
        <v>1453000000000</v>
      </c>
    </row>
    <row r="176" spans="3:7" ht="15.5" x14ac:dyDescent="0.35">
      <c r="C176" t="s">
        <v>24</v>
      </c>
    </row>
    <row r="177" spans="3:18" ht="15.5" x14ac:dyDescent="0.35">
      <c r="C177" t="s">
        <v>21</v>
      </c>
    </row>
    <row r="178" spans="3:18" ht="15.5" x14ac:dyDescent="0.35">
      <c r="C178" t="s">
        <v>212</v>
      </c>
    </row>
    <row r="179" spans="3:18" ht="15.5" x14ac:dyDescent="0.35">
      <c r="C179" t="s">
        <v>213</v>
      </c>
      <c r="D179" s="5">
        <v>51000000000</v>
      </c>
      <c r="E179" s="5">
        <v>22000000000</v>
      </c>
      <c r="F179" s="5">
        <v>-82000000000</v>
      </c>
      <c r="G179" s="5">
        <v>-21000000000</v>
      </c>
    </row>
    <row r="180" spans="3:18" ht="15.5" x14ac:dyDescent="0.35">
      <c r="C180" t="s">
        <v>214</v>
      </c>
      <c r="D180" s="5">
        <v>0</v>
      </c>
      <c r="E180" s="5">
        <v>-1000000000</v>
      </c>
      <c r="F180" s="5">
        <v>-1000000000</v>
      </c>
      <c r="G180" s="5">
        <v>0</v>
      </c>
    </row>
    <row r="181" spans="3:18" ht="15.5" x14ac:dyDescent="0.35">
      <c r="C181" t="s">
        <v>13</v>
      </c>
      <c r="D181" s="5">
        <v>51000000000</v>
      </c>
      <c r="E181" s="5">
        <v>21000000000</v>
      </c>
      <c r="F181" s="5">
        <v>-83000000000</v>
      </c>
      <c r="G181" s="5">
        <v>-21000000000</v>
      </c>
    </row>
    <row r="182" spans="3:18" ht="15.5" x14ac:dyDescent="0.35">
      <c r="C182" t="s">
        <v>16</v>
      </c>
      <c r="D182" s="6">
        <v>97.99</v>
      </c>
      <c r="E182" s="6">
        <v>41.06</v>
      </c>
      <c r="F182" s="6">
        <v>-159.81</v>
      </c>
      <c r="G182" s="6">
        <v>-40.340000000000003</v>
      </c>
    </row>
    <row r="183" spans="3:18" ht="15.5" x14ac:dyDescent="0.35">
      <c r="C183" t="s">
        <v>58</v>
      </c>
      <c r="I183" s="6">
        <v>98.13</v>
      </c>
      <c r="J183" s="6">
        <v>118.5</v>
      </c>
      <c r="K183" s="6">
        <v>72.59</v>
      </c>
      <c r="L183" s="6">
        <v>-562.08000000000004</v>
      </c>
      <c r="M183" s="6">
        <v>203.14</v>
      </c>
      <c r="N183" s="6">
        <v>346.24</v>
      </c>
      <c r="O183" s="6">
        <v>272.05</v>
      </c>
      <c r="P183" s="6">
        <v>311.08</v>
      </c>
      <c r="Q183" s="6">
        <v>375.52</v>
      </c>
      <c r="R183" s="6">
        <v>348.92</v>
      </c>
    </row>
    <row r="184" spans="3:18" ht="15.5" x14ac:dyDescent="0.35">
      <c r="C184" t="s">
        <v>72</v>
      </c>
      <c r="I184" s="6">
        <v>9.27</v>
      </c>
      <c r="J184" s="6">
        <v>17.55</v>
      </c>
      <c r="K184" s="6">
        <v>59.37</v>
      </c>
      <c r="L184" s="6">
        <v>-7.53</v>
      </c>
      <c r="M184" s="6">
        <v>23.14</v>
      </c>
      <c r="N184" s="6">
        <v>12.36</v>
      </c>
      <c r="O184" s="6">
        <v>18.75</v>
      </c>
      <c r="P184" s="6">
        <v>12.86</v>
      </c>
      <c r="Q184" s="6">
        <v>14.27</v>
      </c>
      <c r="R184" s="6">
        <v>22.4</v>
      </c>
    </row>
    <row r="185" spans="3:18" ht="15.5" x14ac:dyDescent="0.35">
      <c r="C185" t="s">
        <v>75</v>
      </c>
      <c r="I185" s="6">
        <v>0.22</v>
      </c>
      <c r="J185" s="6">
        <v>0.55000000000000004</v>
      </c>
      <c r="K185" s="6">
        <v>1.28</v>
      </c>
      <c r="L185" s="6">
        <v>1.29</v>
      </c>
      <c r="M185" s="6">
        <v>1.48</v>
      </c>
      <c r="N185" s="6">
        <v>1.38</v>
      </c>
      <c r="O185" s="6">
        <v>2.0299999999999998</v>
      </c>
      <c r="P185" s="6">
        <v>1.8</v>
      </c>
      <c r="Q185" s="6">
        <v>2.0299999999999998</v>
      </c>
      <c r="R185" s="6">
        <v>3.61</v>
      </c>
    </row>
    <row r="186" spans="3:18" ht="15.5" x14ac:dyDescent="0.35">
      <c r="C186" t="s">
        <v>215</v>
      </c>
      <c r="I186" s="5">
        <v>43610000000</v>
      </c>
      <c r="J186" s="5">
        <v>72380000000</v>
      </c>
      <c r="K186" s="5">
        <v>44330000000</v>
      </c>
      <c r="L186" s="5">
        <v>-293180000000</v>
      </c>
      <c r="M186" s="5">
        <v>124390000000</v>
      </c>
      <c r="N186" s="5">
        <v>201690000000</v>
      </c>
      <c r="O186" s="5">
        <v>165610000000</v>
      </c>
    </row>
    <row r="187" spans="3:18" ht="15.5" x14ac:dyDescent="0.35">
      <c r="C187" t="s">
        <v>216</v>
      </c>
      <c r="I187" s="6">
        <v>1.0200000000000001E-2</v>
      </c>
      <c r="J187" s="6">
        <v>1.29E-2</v>
      </c>
      <c r="K187" s="6">
        <v>8.8000000000000005E-3</v>
      </c>
      <c r="L187" s="6">
        <v>-7.3099999999999998E-2</v>
      </c>
      <c r="M187" s="6">
        <v>2.5000000000000001E-2</v>
      </c>
      <c r="N187" s="6">
        <v>4.58E-2</v>
      </c>
      <c r="O187" s="6">
        <v>4.1100000000000005E-2</v>
      </c>
      <c r="P187" s="6">
        <v>5.5899999999999998E-2</v>
      </c>
      <c r="Q187" s="6">
        <v>7.9500000000000001E-2</v>
      </c>
      <c r="R187" s="6">
        <v>9.4200000000000006E-2</v>
      </c>
    </row>
    <row r="188" spans="3:18" ht="15.5" x14ac:dyDescent="0.35">
      <c r="C188" t="s">
        <v>217</v>
      </c>
      <c r="I188" s="6">
        <v>3.5000000000000003E-2</v>
      </c>
      <c r="J188" s="6">
        <v>4.24E-2</v>
      </c>
      <c r="K188" s="6">
        <v>2.69E-2</v>
      </c>
      <c r="L188" s="6">
        <v>-0.2104</v>
      </c>
      <c r="M188" s="6">
        <v>5.9900000000000002E-2</v>
      </c>
      <c r="N188" s="6">
        <v>0.1124</v>
      </c>
      <c r="O188" s="6">
        <v>9.9900000000000003E-2</v>
      </c>
      <c r="P188" s="6">
        <v>0.11869999999999999</v>
      </c>
      <c r="Q188" s="6">
        <v>0.19539999999999999</v>
      </c>
      <c r="R188" s="6">
        <v>0.21729999999999999</v>
      </c>
    </row>
    <row r="189" spans="3:18" ht="15.5" x14ac:dyDescent="0.35">
      <c r="C189" t="s">
        <v>218</v>
      </c>
      <c r="I189" s="6">
        <v>7.7000000000000002E-3</v>
      </c>
      <c r="J189" s="6">
        <v>1.47E-2</v>
      </c>
      <c r="K189" s="6">
        <v>9.3999999999999986E-3</v>
      </c>
      <c r="L189" s="6">
        <v>-7.3200000000000001E-2</v>
      </c>
      <c r="M189" s="6">
        <v>2.8999999999999998E-2</v>
      </c>
      <c r="N189" s="6">
        <v>5.2999999999999999E-2</v>
      </c>
      <c r="O189" s="6">
        <v>5.0700000000000002E-2</v>
      </c>
      <c r="P189" s="6">
        <v>8.1900000000000001E-2</v>
      </c>
      <c r="Q189" s="6">
        <v>7.9500000000000001E-2</v>
      </c>
      <c r="R189" s="6">
        <v>0.20180000000000001</v>
      </c>
    </row>
    <row r="190" spans="3:18" ht="15.5" x14ac:dyDescent="0.35">
      <c r="C190" t="s">
        <v>219</v>
      </c>
    </row>
    <row r="191" spans="3:18" ht="15.5" x14ac:dyDescent="0.35">
      <c r="C191" t="s">
        <v>69</v>
      </c>
      <c r="I191" s="6">
        <v>0.32</v>
      </c>
      <c r="J191" s="6">
        <v>0.74</v>
      </c>
      <c r="K191" s="6">
        <v>1.6</v>
      </c>
      <c r="L191" s="6">
        <v>1.58</v>
      </c>
      <c r="M191" s="6">
        <v>1.39</v>
      </c>
      <c r="N191" s="6">
        <v>1.39</v>
      </c>
      <c r="O191" s="6">
        <v>1.87</v>
      </c>
      <c r="P191" s="6">
        <v>1.53</v>
      </c>
      <c r="Q191" s="6">
        <v>2.79</v>
      </c>
      <c r="R191" s="6">
        <v>4.87</v>
      </c>
    </row>
    <row r="192" spans="3:18" ht="15.5" x14ac:dyDescent="0.35">
      <c r="C192" t="s">
        <v>66</v>
      </c>
      <c r="I192" s="6">
        <v>2806.54</v>
      </c>
      <c r="J192" s="6">
        <v>2794.5</v>
      </c>
      <c r="K192" s="6">
        <v>2697.93</v>
      </c>
      <c r="L192" s="6">
        <v>2670.99</v>
      </c>
      <c r="M192" s="6">
        <v>3390.94</v>
      </c>
      <c r="N192" s="6">
        <v>3080.56</v>
      </c>
      <c r="O192" s="6">
        <v>2724.02</v>
      </c>
      <c r="P192" s="6">
        <v>2620.62</v>
      </c>
      <c r="Q192" s="6">
        <v>1921.85</v>
      </c>
      <c r="R192" s="6">
        <v>1605.98</v>
      </c>
    </row>
    <row r="193" spans="2:18" ht="15.5" x14ac:dyDescent="0.35">
      <c r="C193" t="s">
        <v>220</v>
      </c>
      <c r="I193" s="6">
        <v>0.32</v>
      </c>
      <c r="J193" s="6">
        <v>0.74</v>
      </c>
      <c r="K193" s="6">
        <v>1.6</v>
      </c>
      <c r="L193" s="6">
        <v>1.58</v>
      </c>
      <c r="M193" s="6">
        <v>1.39</v>
      </c>
      <c r="N193" s="6">
        <v>1.39</v>
      </c>
      <c r="O193" s="6">
        <v>1.87</v>
      </c>
      <c r="P193" s="6">
        <v>1.53</v>
      </c>
      <c r="Q193" s="6">
        <v>2.79</v>
      </c>
      <c r="R193" s="6">
        <v>4.87</v>
      </c>
    </row>
    <row r="194" spans="2:18" ht="15.5" x14ac:dyDescent="0.35">
      <c r="C194" t="s">
        <v>221</v>
      </c>
      <c r="I194" s="6">
        <v>2806.54</v>
      </c>
      <c r="J194" s="6">
        <v>2794.5</v>
      </c>
      <c r="K194" s="6">
        <v>2697.93</v>
      </c>
      <c r="L194" s="6">
        <v>2670.99</v>
      </c>
      <c r="M194" s="6">
        <v>3390.94</v>
      </c>
      <c r="N194" s="6">
        <v>3080.56</v>
      </c>
      <c r="O194" s="6">
        <v>2724.02</v>
      </c>
      <c r="P194" s="6">
        <v>2620.62</v>
      </c>
      <c r="Q194" s="6">
        <v>1921.85</v>
      </c>
      <c r="R194" s="6">
        <v>1605.98</v>
      </c>
    </row>
    <row r="195" spans="2:18" ht="15.5" x14ac:dyDescent="0.35">
      <c r="C195" t="s">
        <v>222</v>
      </c>
    </row>
    <row r="196" spans="2:18" ht="15.5" x14ac:dyDescent="0.35">
      <c r="C196" t="s">
        <v>223</v>
      </c>
    </row>
    <row r="197" spans="2:18" ht="15.5" x14ac:dyDescent="0.35">
      <c r="C197" t="s">
        <v>26</v>
      </c>
    </row>
    <row r="198" spans="2:18" ht="15.5" x14ac:dyDescent="0.35">
      <c r="C198" t="s">
        <v>23</v>
      </c>
    </row>
    <row r="199" spans="2:18" ht="15.5" x14ac:dyDescent="0.35">
      <c r="C199" t="s">
        <v>224</v>
      </c>
    </row>
    <row r="200" spans="2:18" ht="15.5" x14ac:dyDescent="0.35">
      <c r="C200" t="s">
        <v>225</v>
      </c>
      <c r="I200" s="5">
        <v>71000000000</v>
      </c>
      <c r="J200" s="5">
        <v>54000000000</v>
      </c>
      <c r="K200" s="5">
        <v>-44000000000</v>
      </c>
      <c r="L200" s="5">
        <v>-142000000000</v>
      </c>
      <c r="M200" s="5">
        <v>276000000000</v>
      </c>
      <c r="N200" s="5">
        <v>246000000000</v>
      </c>
      <c r="O200" s="5">
        <v>41000000000</v>
      </c>
      <c r="P200" s="5">
        <v>125000000000</v>
      </c>
      <c r="Q200" s="5">
        <v>136000000000</v>
      </c>
      <c r="R200" s="5">
        <v>123000000000</v>
      </c>
    </row>
    <row r="201" spans="2:18" ht="15.5" x14ac:dyDescent="0.35">
      <c r="C201" t="s">
        <v>226</v>
      </c>
      <c r="I201" s="5">
        <v>-3000000000</v>
      </c>
      <c r="J201" s="5">
        <v>-4000000000</v>
      </c>
      <c r="K201" s="5">
        <v>-4000000000</v>
      </c>
      <c r="L201" s="5">
        <v>-3000000000</v>
      </c>
      <c r="M201" s="5">
        <v>-3000000000</v>
      </c>
      <c r="N201" s="5">
        <v>-2000000000</v>
      </c>
      <c r="O201" s="5">
        <v>-7000000000</v>
      </c>
      <c r="P201" s="5">
        <v>-11000000000</v>
      </c>
      <c r="Q201" s="5">
        <v>-6000000000</v>
      </c>
      <c r="R201" s="5">
        <v>-2000000000</v>
      </c>
    </row>
    <row r="202" spans="2:18" ht="15.5" x14ac:dyDescent="0.35">
      <c r="C202" t="s">
        <v>15</v>
      </c>
      <c r="I202" s="5">
        <v>67000000000</v>
      </c>
      <c r="J202" s="5">
        <v>50000000000</v>
      </c>
      <c r="K202" s="5">
        <v>-48000000000</v>
      </c>
      <c r="L202" s="5">
        <v>-145000000000</v>
      </c>
      <c r="M202" s="5">
        <v>274000000000</v>
      </c>
      <c r="N202" s="5">
        <v>244000000000</v>
      </c>
      <c r="O202" s="5">
        <v>34000000000</v>
      </c>
      <c r="P202" s="5">
        <v>114000000000</v>
      </c>
      <c r="Q202" s="5">
        <v>130000000000</v>
      </c>
      <c r="R202" s="5">
        <v>121000000000</v>
      </c>
    </row>
    <row r="203" spans="2:18" ht="15.5" x14ac:dyDescent="0.35">
      <c r="C203" t="s">
        <v>17</v>
      </c>
      <c r="I203" s="6">
        <v>129.44</v>
      </c>
      <c r="J203" s="6">
        <v>97.06</v>
      </c>
      <c r="K203" s="6">
        <v>-93.36</v>
      </c>
      <c r="L203" s="6">
        <v>-279.62</v>
      </c>
      <c r="M203" s="6">
        <v>528.21</v>
      </c>
      <c r="N203" s="6">
        <v>471.79</v>
      </c>
      <c r="O203" s="6">
        <v>66.19</v>
      </c>
      <c r="P203" s="6">
        <v>220.72</v>
      </c>
      <c r="Q203" s="6">
        <v>334.2</v>
      </c>
      <c r="R203" s="6">
        <v>312.01</v>
      </c>
    </row>
    <row r="205" spans="2:18" ht="15.5" x14ac:dyDescent="0.35">
      <c r="B205" t="s">
        <v>227</v>
      </c>
      <c r="C205" t="s">
        <v>228</v>
      </c>
      <c r="D205" s="5">
        <v>41000000000</v>
      </c>
      <c r="E205" s="5">
        <v>19000000000</v>
      </c>
      <c r="F205" s="5">
        <v>51000000000</v>
      </c>
      <c r="G205" s="5">
        <v>-19000000000</v>
      </c>
      <c r="H205" s="5">
        <v>148000000000</v>
      </c>
      <c r="I205" s="5">
        <v>51000000000</v>
      </c>
      <c r="J205" s="5">
        <v>61000000000</v>
      </c>
      <c r="K205" s="5">
        <v>38000000000</v>
      </c>
      <c r="L205" s="5">
        <v>-291000000000</v>
      </c>
      <c r="M205" s="5">
        <v>105000000000</v>
      </c>
      <c r="N205" s="5">
        <v>179000000000</v>
      </c>
      <c r="O205" s="5">
        <v>141000000000</v>
      </c>
      <c r="P205" s="5">
        <v>161000000000</v>
      </c>
      <c r="Q205" s="5">
        <v>146000000000</v>
      </c>
    </row>
    <row r="206" spans="2:18" ht="15.5" x14ac:dyDescent="0.35">
      <c r="C206" t="s">
        <v>229</v>
      </c>
      <c r="H206" s="5">
        <v>15</v>
      </c>
      <c r="I206" s="5">
        <v>15</v>
      </c>
      <c r="J206" s="5">
        <v>15</v>
      </c>
      <c r="K206" s="5">
        <v>15</v>
      </c>
      <c r="M206" s="5">
        <v>50</v>
      </c>
      <c r="N206" s="5">
        <v>50</v>
      </c>
      <c r="O206" s="5">
        <v>50</v>
      </c>
      <c r="P206" s="5">
        <v>55</v>
      </c>
      <c r="Q206" s="5">
        <v>55</v>
      </c>
    </row>
    <row r="207" spans="2:18" ht="15.5" x14ac:dyDescent="0.35">
      <c r="C207" t="s">
        <v>77</v>
      </c>
      <c r="H207" s="6">
        <v>5.2499999999999998E-2</v>
      </c>
      <c r="I207" s="6">
        <v>0.15289999999999998</v>
      </c>
      <c r="J207" s="6">
        <v>0.12659999999999999</v>
      </c>
      <c r="K207" s="6">
        <v>0.20660000000000001</v>
      </c>
      <c r="M207" s="6">
        <v>0.24609999999999999</v>
      </c>
      <c r="N207" s="6">
        <v>0.1444</v>
      </c>
      <c r="O207" s="6">
        <v>0.18379999999999999</v>
      </c>
      <c r="P207" s="6">
        <v>0.17679999999999998</v>
      </c>
      <c r="Q207" s="6">
        <v>0.1953</v>
      </c>
    </row>
    <row r="208" spans="2:18" ht="15.5" x14ac:dyDescent="0.35">
      <c r="C208" t="s">
        <v>230</v>
      </c>
      <c r="H208" s="6">
        <v>1.6299999999999999E-2</v>
      </c>
      <c r="I208" s="6">
        <v>1.89E-2</v>
      </c>
      <c r="J208" s="6">
        <v>1.54E-2</v>
      </c>
      <c r="K208" s="6">
        <v>5.6999999999999993E-3</v>
      </c>
      <c r="M208" s="6">
        <v>1.06E-2</v>
      </c>
      <c r="N208" s="6">
        <v>1.1299999999999999E-2</v>
      </c>
      <c r="O208" s="6">
        <v>7.9000000000000008E-3</v>
      </c>
      <c r="P208" s="6">
        <v>9.1999999999999998E-3</v>
      </c>
      <c r="Q208" s="6">
        <v>1.4499999999999999E-2</v>
      </c>
    </row>
    <row r="209" spans="3:17" ht="15.5" x14ac:dyDescent="0.35">
      <c r="C209" t="s">
        <v>57</v>
      </c>
      <c r="D209" s="6">
        <v>79.81</v>
      </c>
      <c r="E209" s="6">
        <v>36.26</v>
      </c>
      <c r="F209" s="6">
        <v>98.15</v>
      </c>
      <c r="G209" s="6">
        <v>-36.35</v>
      </c>
      <c r="H209" s="6">
        <v>285.63</v>
      </c>
      <c r="I209" s="6">
        <v>98.13</v>
      </c>
      <c r="J209" s="6">
        <v>118.5</v>
      </c>
      <c r="K209" s="6">
        <v>72.59</v>
      </c>
      <c r="L209" s="6">
        <v>-562.08000000000004</v>
      </c>
      <c r="M209" s="6">
        <v>203.14</v>
      </c>
      <c r="N209" s="6">
        <v>346.24</v>
      </c>
      <c r="O209" s="6">
        <v>272.05</v>
      </c>
      <c r="P209" s="6">
        <v>311.08</v>
      </c>
      <c r="Q209" s="6">
        <v>281.64</v>
      </c>
    </row>
    <row r="210" spans="3:17" ht="15.5" x14ac:dyDescent="0.35">
      <c r="C210" t="s">
        <v>79</v>
      </c>
      <c r="H210" s="5">
        <v>15</v>
      </c>
      <c r="I210" s="5">
        <v>15</v>
      </c>
      <c r="J210" s="5">
        <v>15</v>
      </c>
      <c r="K210" s="5">
        <v>15</v>
      </c>
      <c r="M210" s="5">
        <v>50</v>
      </c>
      <c r="N210" s="5">
        <v>50</v>
      </c>
      <c r="O210" s="5">
        <v>50</v>
      </c>
      <c r="P210" s="5">
        <v>55</v>
      </c>
      <c r="Q210" s="5">
        <v>55</v>
      </c>
    </row>
    <row r="211" spans="3:17" ht="15.5" x14ac:dyDescent="0.35">
      <c r="C211" t="s">
        <v>231</v>
      </c>
      <c r="H211" s="6">
        <v>5.2499999999999998E-2</v>
      </c>
      <c r="I211" s="6">
        <v>0.15289999999999998</v>
      </c>
      <c r="J211" s="6">
        <v>0.12659999999999999</v>
      </c>
      <c r="K211" s="6">
        <v>0.20660000000000001</v>
      </c>
      <c r="M211" s="6">
        <v>0.24609999999999999</v>
      </c>
      <c r="N211" s="6">
        <v>0.1444</v>
      </c>
      <c r="O211" s="6">
        <v>0.18379999999999999</v>
      </c>
      <c r="P211" s="6">
        <v>0.17679999999999998</v>
      </c>
      <c r="Q211" s="6">
        <v>0.1953</v>
      </c>
    </row>
    <row r="212" spans="3:17" ht="15.5" x14ac:dyDescent="0.35">
      <c r="C212" t="s">
        <v>232</v>
      </c>
      <c r="H212" s="6">
        <v>1.6299999999999999E-2</v>
      </c>
      <c r="I212" s="6">
        <v>1.89E-2</v>
      </c>
      <c r="J212" s="6">
        <v>1.54E-2</v>
      </c>
      <c r="K212" s="6">
        <v>5.6999999999999993E-3</v>
      </c>
      <c r="M212" s="6">
        <v>1.06E-2</v>
      </c>
      <c r="N212" s="6">
        <v>1.1299999999999999E-2</v>
      </c>
      <c r="O212" s="6">
        <v>7.9000000000000008E-3</v>
      </c>
      <c r="P212" s="6">
        <v>9.1999999999999998E-3</v>
      </c>
      <c r="Q212" s="6">
        <v>1.4499999999999999E-2</v>
      </c>
    </row>
    <row r="213" spans="3:17" ht="15.5" x14ac:dyDescent="0.35">
      <c r="C213" t="s">
        <v>233</v>
      </c>
      <c r="D213" s="5">
        <v>706000000000</v>
      </c>
      <c r="E213" s="5">
        <v>610000000000</v>
      </c>
      <c r="F213" s="5">
        <v>542000000000</v>
      </c>
      <c r="G213" s="5">
        <v>487000000000</v>
      </c>
      <c r="H213" s="5">
        <v>2478000000000</v>
      </c>
      <c r="I213" s="5">
        <v>2176000000000</v>
      </c>
      <c r="J213" s="5">
        <v>1945000000000</v>
      </c>
      <c r="K213" s="5">
        <v>1750000000000</v>
      </c>
      <c r="L213" s="5">
        <v>1703000000000</v>
      </c>
      <c r="M213" s="5">
        <v>1643000000000</v>
      </c>
      <c r="N213" s="5">
        <v>1600000000000</v>
      </c>
      <c r="O213" s="5">
        <v>1300000000000</v>
      </c>
      <c r="P213" s="5">
        <v>1149000000000</v>
      </c>
      <c r="Q213" s="5">
        <v>1027000000000</v>
      </c>
    </row>
    <row r="214" spans="3:17" ht="15.5" x14ac:dyDescent="0.35">
      <c r="C214" t="s">
        <v>234</v>
      </c>
      <c r="H214" s="5">
        <v>15</v>
      </c>
      <c r="I214" s="5">
        <v>15</v>
      </c>
      <c r="J214" s="5">
        <v>15</v>
      </c>
      <c r="K214" s="5">
        <v>15</v>
      </c>
      <c r="M214" s="5">
        <v>50</v>
      </c>
      <c r="N214" s="5">
        <v>50</v>
      </c>
      <c r="O214" s="5">
        <v>50</v>
      </c>
      <c r="P214" s="5">
        <v>55</v>
      </c>
      <c r="Q214" s="5">
        <v>55</v>
      </c>
    </row>
    <row r="215" spans="3:17" ht="15.5" x14ac:dyDescent="0.35">
      <c r="C215" t="s">
        <v>235</v>
      </c>
      <c r="H215" s="6">
        <v>5.2499999999999998E-2</v>
      </c>
      <c r="I215" s="6">
        <v>0.15289999999999998</v>
      </c>
      <c r="J215" s="6">
        <v>0.12659999999999999</v>
      </c>
      <c r="K215" s="6">
        <v>0.20660000000000001</v>
      </c>
      <c r="M215" s="6">
        <v>0.24609999999999999</v>
      </c>
      <c r="N215" s="6">
        <v>0.1444</v>
      </c>
      <c r="O215" s="6">
        <v>0.18379999999999999</v>
      </c>
      <c r="P215" s="6">
        <v>0.17679999999999998</v>
      </c>
      <c r="Q215" s="6">
        <v>0.1953</v>
      </c>
    </row>
    <row r="216" spans="3:17" ht="15.5" x14ac:dyDescent="0.35">
      <c r="C216" t="s">
        <v>236</v>
      </c>
      <c r="H216" s="6">
        <v>1.6299999999999999E-2</v>
      </c>
      <c r="I216" s="6">
        <v>1.89E-2</v>
      </c>
      <c r="J216" s="6">
        <v>1.54E-2</v>
      </c>
      <c r="K216" s="6">
        <v>5.6999999999999993E-3</v>
      </c>
      <c r="M216" s="6">
        <v>1.06E-2</v>
      </c>
      <c r="N216" s="6">
        <v>1.1299999999999999E-2</v>
      </c>
      <c r="O216" s="6">
        <v>7.9000000000000008E-3</v>
      </c>
      <c r="P216" s="6">
        <v>9.1999999999999998E-3</v>
      </c>
      <c r="Q216" s="6">
        <v>1.4499999999999999E-2</v>
      </c>
    </row>
    <row r="217" spans="3:17" ht="15.5" x14ac:dyDescent="0.35">
      <c r="C217" t="s">
        <v>237</v>
      </c>
      <c r="I217" s="6">
        <v>3.22</v>
      </c>
    </row>
    <row r="218" spans="3:17" ht="15.5" x14ac:dyDescent="0.35">
      <c r="C218" t="s">
        <v>238</v>
      </c>
      <c r="I218" s="6">
        <v>5.17</v>
      </c>
    </row>
    <row r="219" spans="3:17" ht="15.5" x14ac:dyDescent="0.35">
      <c r="C219" t="s">
        <v>239</v>
      </c>
      <c r="I219" s="6">
        <v>6.95</v>
      </c>
    </row>
    <row r="220" spans="3:17" ht="15.5" x14ac:dyDescent="0.35">
      <c r="C220" t="s">
        <v>240</v>
      </c>
      <c r="I220" s="6">
        <v>0.19329999999999997</v>
      </c>
    </row>
    <row r="221" spans="3:17" ht="15.5" x14ac:dyDescent="0.35">
      <c r="C221" t="s">
        <v>241</v>
      </c>
      <c r="I221" s="6">
        <v>0.2</v>
      </c>
    </row>
    <row r="222" spans="3:17" ht="15.5" x14ac:dyDescent="0.35">
      <c r="C222" t="s">
        <v>242</v>
      </c>
      <c r="I222" s="6">
        <v>0.28999999999999998</v>
      </c>
    </row>
    <row r="223" spans="3:17" ht="15.5" x14ac:dyDescent="0.35">
      <c r="C223" t="s">
        <v>243</v>
      </c>
      <c r="I223" s="6">
        <v>-15.9</v>
      </c>
    </row>
    <row r="224" spans="3:17" ht="15.5" x14ac:dyDescent="0.35">
      <c r="C224" t="s">
        <v>244</v>
      </c>
      <c r="I224" s="6">
        <v>-15.06</v>
      </c>
    </row>
    <row r="225" spans="3:9" ht="15.5" x14ac:dyDescent="0.35">
      <c r="C225" t="s">
        <v>245</v>
      </c>
      <c r="I225" s="6">
        <v>12.98</v>
      </c>
    </row>
    <row r="226" spans="3:9" ht="15.5" x14ac:dyDescent="0.35">
      <c r="C226" t="s">
        <v>246</v>
      </c>
      <c r="I226" s="6">
        <v>5.26</v>
      </c>
    </row>
    <row r="227" spans="3:9" ht="15.5" x14ac:dyDescent="0.35">
      <c r="C227" t="s">
        <v>247</v>
      </c>
      <c r="I227" s="6">
        <v>-0.3</v>
      </c>
    </row>
    <row r="228" spans="3:9" ht="15.5" x14ac:dyDescent="0.35">
      <c r="C228" t="s">
        <v>248</v>
      </c>
      <c r="I228" s="6">
        <v>-0.12</v>
      </c>
    </row>
    <row r="229" spans="3:9" ht="15.5" x14ac:dyDescent="0.35">
      <c r="C229" t="s">
        <v>249</v>
      </c>
      <c r="I229" s="6">
        <v>177.87</v>
      </c>
    </row>
    <row r="230" spans="3:9" ht="15.5" x14ac:dyDescent="0.35">
      <c r="C230" t="s">
        <v>250</v>
      </c>
      <c r="I230" s="6">
        <v>285.63</v>
      </c>
    </row>
    <row r="231" spans="3:9" ht="15.5" x14ac:dyDescent="0.35">
      <c r="C231" t="s">
        <v>251</v>
      </c>
      <c r="I231" s="6">
        <v>4529.29</v>
      </c>
    </row>
    <row r="232" spans="3:9" ht="15.5" x14ac:dyDescent="0.35">
      <c r="C232" t="s">
        <v>252</v>
      </c>
      <c r="D232" s="6">
        <v>64.97</v>
      </c>
    </row>
    <row r="233" spans="3:9" ht="15.5" x14ac:dyDescent="0.35">
      <c r="C233" t="s">
        <v>253</v>
      </c>
      <c r="I233" s="6">
        <v>3159.73</v>
      </c>
    </row>
    <row r="234" spans="3:9" ht="15.5" x14ac:dyDescent="0.35">
      <c r="C234" t="s">
        <v>254</v>
      </c>
      <c r="I234" s="6">
        <v>-61.1</v>
      </c>
    </row>
    <row r="235" spans="3:9" ht="15.5" x14ac:dyDescent="0.35">
      <c r="C235" t="s">
        <v>395</v>
      </c>
      <c r="D235" s="6">
        <v>0.35</v>
      </c>
    </row>
    <row r="236" spans="3:9" ht="15.5" x14ac:dyDescent="0.35">
      <c r="C236" t="s">
        <v>445</v>
      </c>
      <c r="D236" s="6">
        <v>0.17</v>
      </c>
    </row>
    <row r="237" spans="3:9" ht="15.5" x14ac:dyDescent="0.35">
      <c r="C237" t="s">
        <v>257</v>
      </c>
      <c r="D237" s="6">
        <v>2.33</v>
      </c>
    </row>
    <row r="238" spans="3:9" ht="15.5" x14ac:dyDescent="0.35">
      <c r="C238" t="s">
        <v>396</v>
      </c>
      <c r="D238" s="6">
        <v>0.1</v>
      </c>
    </row>
    <row r="239" spans="3:9" ht="15.5" x14ac:dyDescent="0.35">
      <c r="C239" t="s">
        <v>258</v>
      </c>
      <c r="D239" s="6">
        <v>3.33</v>
      </c>
    </row>
    <row r="240" spans="3:9" ht="15.5" x14ac:dyDescent="0.35">
      <c r="C240" t="s">
        <v>13</v>
      </c>
      <c r="D240" s="5">
        <v>51000000000</v>
      </c>
    </row>
    <row r="241" spans="3:9" ht="15.5" x14ac:dyDescent="0.35">
      <c r="C241" t="s">
        <v>260</v>
      </c>
      <c r="I241" s="6">
        <v>1.19</v>
      </c>
    </row>
    <row r="242" spans="3:9" ht="15.5" x14ac:dyDescent="0.35">
      <c r="C242" t="s">
        <v>261</v>
      </c>
      <c r="I242" s="6">
        <v>1.6899999999999998E-2</v>
      </c>
    </row>
    <row r="243" spans="3:9" ht="15.5" x14ac:dyDescent="0.35">
      <c r="C243" t="s">
        <v>262</v>
      </c>
      <c r="I243" s="6">
        <v>5.6299999999999996E-2</v>
      </c>
    </row>
    <row r="244" spans="3:9" ht="15.5" x14ac:dyDescent="0.35">
      <c r="C244" t="s">
        <v>263</v>
      </c>
      <c r="I244" s="6">
        <v>1.46E-2</v>
      </c>
    </row>
    <row r="245" spans="3:9" ht="15.5" x14ac:dyDescent="0.35">
      <c r="C245" t="s">
        <v>264</v>
      </c>
      <c r="I245" s="6">
        <v>4.2800000000000005E-2</v>
      </c>
    </row>
    <row r="246" spans="3:9" ht="15.5" x14ac:dyDescent="0.35">
      <c r="C246" t="s">
        <v>270</v>
      </c>
      <c r="I246" s="6">
        <v>0.44</v>
      </c>
    </row>
    <row r="247" spans="3:9" ht="15.5" x14ac:dyDescent="0.35">
      <c r="C247" t="s">
        <v>53</v>
      </c>
      <c r="I247" s="5">
        <v>476000000000</v>
      </c>
    </row>
    <row r="248" spans="3:9" ht="15.5" x14ac:dyDescent="0.35">
      <c r="C248" t="s">
        <v>272</v>
      </c>
      <c r="I248" s="5">
        <v>1010000000000</v>
      </c>
    </row>
    <row r="249" spans="3:9" ht="15.5" x14ac:dyDescent="0.35">
      <c r="C249" t="s">
        <v>273</v>
      </c>
      <c r="I249" s="6">
        <v>517789999.99999994</v>
      </c>
    </row>
    <row r="250" spans="3:9" ht="15.5" x14ac:dyDescent="0.35">
      <c r="C250" t="s">
        <v>274</v>
      </c>
      <c r="I250" s="6">
        <v>0.51829999999999998</v>
      </c>
    </row>
    <row r="251" spans="3:9" ht="15.5" x14ac:dyDescent="0.35">
      <c r="C251" t="s">
        <v>276</v>
      </c>
      <c r="D251" s="6">
        <v>3.44E-2</v>
      </c>
    </row>
    <row r="252" spans="3:9" ht="15.5" x14ac:dyDescent="0.35">
      <c r="C252" t="s">
        <v>277</v>
      </c>
      <c r="D252" s="6">
        <v>5.8499999999999996E-2</v>
      </c>
    </row>
    <row r="253" spans="3:9" ht="15.5" x14ac:dyDescent="0.35">
      <c r="C253" t="s">
        <v>278</v>
      </c>
      <c r="D253" s="6">
        <v>0.15109999999999998</v>
      </c>
    </row>
    <row r="254" spans="3:9" ht="15.5" x14ac:dyDescent="0.35">
      <c r="C254" t="s">
        <v>280</v>
      </c>
      <c r="D254" s="6">
        <v>8.3986000000000001</v>
      </c>
    </row>
    <row r="255" spans="3:9" ht="15.5" x14ac:dyDescent="0.35">
      <c r="C255" t="s">
        <v>281</v>
      </c>
      <c r="I255" s="5">
        <v>15</v>
      </c>
    </row>
    <row r="256" spans="3:9" ht="15.5" x14ac:dyDescent="0.35">
      <c r="C256" t="s">
        <v>282</v>
      </c>
      <c r="I256" s="5">
        <v>15</v>
      </c>
    </row>
    <row r="257" spans="3:9" ht="15.5" x14ac:dyDescent="0.35">
      <c r="C257" t="s">
        <v>283</v>
      </c>
      <c r="I257" s="6">
        <v>5.2499999999999998E-2</v>
      </c>
    </row>
    <row r="258" spans="3:9" ht="15.5" x14ac:dyDescent="0.35">
      <c r="C258" t="s">
        <v>284</v>
      </c>
      <c r="I258" s="6">
        <v>1.6299999999999999E-2</v>
      </c>
    </row>
    <row r="259" spans="3:9" ht="15.5" x14ac:dyDescent="0.35">
      <c r="C259" t="s">
        <v>285</v>
      </c>
      <c r="I259" t="s">
        <v>2426</v>
      </c>
    </row>
    <row r="260" spans="3:9" ht="15.5" x14ac:dyDescent="0.35">
      <c r="C260" t="s">
        <v>287</v>
      </c>
      <c r="I260" s="5">
        <v>2</v>
      </c>
    </row>
    <row r="261" spans="3:9" ht="15.5" x14ac:dyDescent="0.35">
      <c r="C261" t="s">
        <v>288</v>
      </c>
      <c r="I261" s="6">
        <v>0.56999999999999995</v>
      </c>
    </row>
    <row r="262" spans="3:9" ht="15.5" x14ac:dyDescent="0.35">
      <c r="C262" t="s">
        <v>289</v>
      </c>
      <c r="I262" s="6">
        <v>0.38</v>
      </c>
    </row>
    <row r="263" spans="3:9" ht="15.5" x14ac:dyDescent="0.35">
      <c r="C263" t="s">
        <v>290</v>
      </c>
      <c r="I263" s="6">
        <v>0.92</v>
      </c>
    </row>
    <row r="264" spans="3:9" ht="15.5" x14ac:dyDescent="0.35">
      <c r="C264" t="s">
        <v>291</v>
      </c>
      <c r="I264" s="6">
        <v>0.56999999999999995</v>
      </c>
    </row>
    <row r="265" spans="3:9" ht="15.5" x14ac:dyDescent="0.35">
      <c r="C265" t="s">
        <v>292</v>
      </c>
      <c r="I265" s="6">
        <v>0.91</v>
      </c>
    </row>
    <row r="266" spans="3:9" ht="15.5" x14ac:dyDescent="0.35">
      <c r="C266" t="s">
        <v>293</v>
      </c>
      <c r="I266" s="6">
        <v>0.93</v>
      </c>
    </row>
    <row r="267" spans="3:9" ht="15.5" x14ac:dyDescent="0.35">
      <c r="C267" t="s">
        <v>294</v>
      </c>
      <c r="I267" s="6">
        <v>0.53</v>
      </c>
    </row>
    <row r="268" spans="3:9" ht="15.5" x14ac:dyDescent="0.35">
      <c r="C268" t="s">
        <v>295</v>
      </c>
      <c r="I268" s="5">
        <v>2345000000000</v>
      </c>
    </row>
    <row r="269" spans="3:9" ht="15.5" x14ac:dyDescent="0.35">
      <c r="C269" t="s">
        <v>297</v>
      </c>
      <c r="I269" s="5">
        <v>84000000000</v>
      </c>
    </row>
    <row r="270" spans="3:9" ht="15.5" x14ac:dyDescent="0.35">
      <c r="C270" t="s">
        <v>298</v>
      </c>
      <c r="I270" s="5">
        <v>92000000000</v>
      </c>
    </row>
    <row r="271" spans="3:9" ht="15.5" x14ac:dyDescent="0.35">
      <c r="C271" t="s">
        <v>299</v>
      </c>
      <c r="D271" s="5">
        <v>34000000000</v>
      </c>
    </row>
    <row r="272" spans="3:9" ht="15.5" x14ac:dyDescent="0.35">
      <c r="C272" t="s">
        <v>300</v>
      </c>
      <c r="D272" s="5">
        <v>5445000000000</v>
      </c>
    </row>
    <row r="273" spans="3:9" ht="15.5" x14ac:dyDescent="0.35">
      <c r="C273" t="s">
        <v>301</v>
      </c>
      <c r="D273" s="5">
        <v>3809000000000</v>
      </c>
    </row>
    <row r="274" spans="3:9" ht="15.5" x14ac:dyDescent="0.35">
      <c r="C274" t="s">
        <v>211</v>
      </c>
      <c r="I274" s="5">
        <v>1636000000000</v>
      </c>
    </row>
    <row r="275" spans="3:9" ht="15.5" x14ac:dyDescent="0.35">
      <c r="C275" t="s">
        <v>302</v>
      </c>
      <c r="I275" s="5">
        <v>1636000000000</v>
      </c>
    </row>
    <row r="276" spans="3:9" ht="15.5" x14ac:dyDescent="0.35">
      <c r="C276" t="s">
        <v>303</v>
      </c>
      <c r="I276" s="5">
        <v>-30000000000</v>
      </c>
    </row>
    <row r="277" spans="3:9" ht="15.5" x14ac:dyDescent="0.35">
      <c r="C277" t="s">
        <v>304</v>
      </c>
      <c r="I277" s="5">
        <v>-35000000000</v>
      </c>
    </row>
    <row r="278" spans="3:9" ht="15.5" x14ac:dyDescent="0.35">
      <c r="C278" t="s">
        <v>305</v>
      </c>
      <c r="I278" s="5">
        <v>-7000000000</v>
      </c>
    </row>
    <row r="279" spans="3:9" ht="15.5" x14ac:dyDescent="0.35">
      <c r="C279" t="s">
        <v>306</v>
      </c>
      <c r="I279" s="5">
        <v>-2000000000</v>
      </c>
    </row>
    <row r="280" spans="3:9" ht="15.5" x14ac:dyDescent="0.35">
      <c r="C280" t="s">
        <v>307</v>
      </c>
      <c r="I280" s="5">
        <v>-32000000000</v>
      </c>
    </row>
  </sheetData>
  <pageMargins left="0.7" right="0.7" top="0.75" bottom="0.75" header="0.3" footer="0.3"/>
  <ignoredErrors>
    <ignoredError sqref="A1:R281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W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2427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2428</v>
      </c>
      <c r="D2" s="2" vm="59">
        <f ca="1">IFERROR(_xlfn.STOCKHISTORY("XIDX:" &amp; $C$1, D3, , 0, 0, 1), "Libur")</f>
        <v>75</v>
      </c>
      <c r="E2" s="2" vm="337">
        <f ca="1">IFERROR(_xlfn.STOCKHISTORY("XIDX:" &amp; $C$1, E3, , 0, 0, 1), "Libur")</f>
        <v>65</v>
      </c>
      <c r="H2" s="2" vm="337">
        <f ca="1">IFERROR(INDEX(D2:G2,COUNT(D2:G2)),"")</f>
        <v>65</v>
      </c>
      <c r="I2" s="2" vm="140">
        <f t="shared" ref="I2:W2" ca="1" si="0">IFERROR(_xlfn.STOCKHISTORY("XIDX:" &amp; $C$1, I1, , 0, 0, 1), "Libur")</f>
        <v>81</v>
      </c>
      <c r="J2" s="2" vm="224">
        <f t="shared" ca="1" si="0"/>
        <v>68</v>
      </c>
      <c r="K2" s="2" vm="21">
        <f t="shared" ca="1" si="0"/>
        <v>99</v>
      </c>
      <c r="L2" s="2" vm="519">
        <f t="shared" ca="1" si="0"/>
        <v>224</v>
      </c>
      <c r="M2" s="2" vm="28">
        <f t="shared" ca="1" si="0"/>
        <v>600</v>
      </c>
      <c r="N2" s="2" vm="667">
        <f t="shared" ca="1" si="0"/>
        <v>795</v>
      </c>
      <c r="O2" s="2" vm="147">
        <f t="shared" ca="1" si="0"/>
        <v>1450</v>
      </c>
      <c r="P2" s="2" vm="364">
        <f t="shared" ca="1" si="0"/>
        <v>755</v>
      </c>
      <c r="Q2" s="2" vm="363">
        <f t="shared" ca="1" si="0"/>
        <v>780</v>
      </c>
      <c r="R2" s="2" vm="668">
        <f t="shared" ca="1" si="0"/>
        <v>1049.6168</v>
      </c>
      <c r="S2" s="2" vm="669">
        <f t="shared" ca="1" si="0"/>
        <v>1340.8979999999999</v>
      </c>
      <c r="T2" s="2" vm="670">
        <f t="shared" ca="1" si="0"/>
        <v>1607.0688</v>
      </c>
      <c r="U2" s="2" vm="671">
        <f t="shared" ca="1" si="0"/>
        <v>2008.836</v>
      </c>
      <c r="V2" s="2" vm="672">
        <f t="shared" ca="1" si="0"/>
        <v>2410.6032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54923000000</v>
      </c>
      <c r="E4" s="2">
        <f>IFERROR(INDEX(E51:E500,MATCH($C$4,$C$51:$C$500,0)),"")</f>
        <v>65113000000</v>
      </c>
      <c r="H4" s="2">
        <f>IFERROR(SUM(D4:G4)*(4/MAX(1,COUNT(D4:G4))),"")</f>
        <v>240072000000</v>
      </c>
      <c r="I4" s="2">
        <f t="shared" ref="I4:W4" si="1">IFERROR(INDEX(I51:I500,MATCH($C$4,$C$51:$C$500,0)),"")</f>
        <v>381388000000</v>
      </c>
      <c r="J4" s="2">
        <f t="shared" si="1"/>
        <v>703780000000</v>
      </c>
      <c r="K4" s="2">
        <f t="shared" si="1"/>
        <v>741049000000</v>
      </c>
      <c r="L4" s="2">
        <f t="shared" si="1"/>
        <v>1114894000000</v>
      </c>
      <c r="M4" s="2">
        <f t="shared" si="1"/>
        <v>1460559000000</v>
      </c>
      <c r="N4" s="2">
        <f t="shared" si="1"/>
        <v>2015371000000</v>
      </c>
      <c r="O4" s="2">
        <f t="shared" si="1"/>
        <v>2452679000000</v>
      </c>
      <c r="P4" s="2">
        <f t="shared" si="1"/>
        <v>2583238000000</v>
      </c>
      <c r="Q4" s="2">
        <f t="shared" si="1"/>
        <v>2655673000000</v>
      </c>
      <c r="R4" s="2">
        <f t="shared" si="1"/>
        <v>3000238000000</v>
      </c>
      <c r="S4" s="2">
        <f t="shared" si="1"/>
        <v>3234983000000</v>
      </c>
      <c r="T4" s="2">
        <f t="shared" si="1"/>
        <v>3279203000000</v>
      </c>
      <c r="U4" s="2">
        <f t="shared" si="1"/>
        <v>3019904000000</v>
      </c>
      <c r="V4" s="2">
        <f t="shared" si="1"/>
        <v>2393592000000</v>
      </c>
      <c r="W4" s="2">
        <f t="shared" si="1"/>
        <v>1737846000000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-54292000000</v>
      </c>
      <c r="E5" s="2">
        <f>IFERROR(INDEX(E51:E500,MATCH($C$5,$C$51:$C$500,0)),"")</f>
        <v>-16923000000</v>
      </c>
      <c r="H5" s="2">
        <f>IFERROR(SUM(D5:G5)*(4/MAX(1,COUNT(D5:G5))),"")</f>
        <v>-142430000000</v>
      </c>
      <c r="I5" s="2">
        <f t="shared" ref="I5:W5" si="2">IFERROR(INDEX(I51:I500,MATCH($C$5,$C$51:$C$500,0)),"")</f>
        <v>-91835000000</v>
      </c>
      <c r="J5" s="2">
        <f t="shared" si="2"/>
        <v>-122529000000</v>
      </c>
      <c r="K5" s="2">
        <f t="shared" si="2"/>
        <v>-274044000000</v>
      </c>
      <c r="L5" s="2">
        <f t="shared" si="2"/>
        <v>-244340000000</v>
      </c>
      <c r="M5" s="2">
        <f t="shared" si="2"/>
        <v>-179381000000</v>
      </c>
      <c r="N5" s="2">
        <f t="shared" si="2"/>
        <v>-188844000000</v>
      </c>
      <c r="O5" s="2">
        <f t="shared" si="2"/>
        <v>-75451000000</v>
      </c>
      <c r="P5" s="2">
        <f t="shared" si="2"/>
        <v>-131154000000</v>
      </c>
      <c r="Q5" s="2">
        <f t="shared" si="2"/>
        <v>-359821000000</v>
      </c>
      <c r="R5" s="2">
        <f t="shared" si="2"/>
        <v>-210325000000</v>
      </c>
      <c r="S5" s="2">
        <f t="shared" si="2"/>
        <v>-205469000000</v>
      </c>
      <c r="T5" s="2">
        <f t="shared" si="2"/>
        <v>-154732000000</v>
      </c>
      <c r="U5" s="2">
        <f t="shared" si="2"/>
        <v>-486980000000</v>
      </c>
      <c r="V5" s="2">
        <f t="shared" si="2"/>
        <v>81849000000</v>
      </c>
      <c r="W5" s="2">
        <f t="shared" si="2"/>
        <v>65339000000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708189000000</v>
      </c>
      <c r="E6" s="2">
        <f>IFERROR(INDEX(E51:E500,MATCH($C$6,$C$51:$C$500,0)),"")</f>
        <v>762481000000</v>
      </c>
      <c r="H6" s="2">
        <f>IFERROR(INDEX(D6:G6,COUNT(D6:G6)),"")</f>
        <v>762481000000</v>
      </c>
      <c r="I6" s="2">
        <f t="shared" ref="I6:W6" si="3">IFERROR(INDEX(I51:I500,MATCH($C$6,$C$51:$C$500,0)),"")</f>
        <v>779404000000</v>
      </c>
      <c r="J6" s="2">
        <f t="shared" si="3"/>
        <v>1833682000000</v>
      </c>
      <c r="K6" s="2">
        <f t="shared" si="3"/>
        <v>1956211000000</v>
      </c>
      <c r="L6" s="2">
        <f t="shared" si="3"/>
        <v>2233891000000</v>
      </c>
      <c r="M6" s="2">
        <f t="shared" si="3"/>
        <v>2478963000000</v>
      </c>
      <c r="N6" s="2">
        <f t="shared" si="3"/>
        <v>2657609000000</v>
      </c>
      <c r="O6" s="2">
        <f t="shared" si="3"/>
        <v>2843405000000</v>
      </c>
      <c r="P6" s="2">
        <f t="shared" si="3"/>
        <v>2071636000000</v>
      </c>
      <c r="Q6" s="2">
        <f t="shared" si="3"/>
        <v>2202790000000</v>
      </c>
      <c r="R6" s="2">
        <f t="shared" si="3"/>
        <v>1269391000000</v>
      </c>
      <c r="S6" s="2">
        <f t="shared" si="3"/>
        <v>1388656000000</v>
      </c>
      <c r="T6" s="2">
        <f t="shared" si="3"/>
        <v>1590941000000</v>
      </c>
      <c r="U6" s="2">
        <f t="shared" si="3"/>
        <v>1745673000000</v>
      </c>
      <c r="V6" s="2">
        <f t="shared" si="3"/>
        <v>2260908000000</v>
      </c>
      <c r="W6" s="2">
        <f t="shared" si="3"/>
        <v>958231000000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9.9700000000000006</v>
      </c>
      <c r="E7" s="3">
        <f>IFERROR(INDEX(E51:E500,MATCH($C$7,$C$51:$C$500,0))/1000000000,"")</f>
        <v>9.9700000000000006</v>
      </c>
      <c r="H7" s="3">
        <f>IFERROR(INDEX(D7:G7,COUNT(D7:G7)),"")</f>
        <v>9.9700000000000006</v>
      </c>
      <c r="I7" s="3">
        <f t="shared" ref="I7:W7" si="4">IFERROR(INDEX(I51:I500,MATCH($C$7,$C$51:$C$500,0))/1000000000,"")</f>
        <v>9.9700000000000006</v>
      </c>
      <c r="J7" s="3">
        <f t="shared" si="4"/>
        <v>9.9700000000000006</v>
      </c>
      <c r="K7" s="3">
        <f t="shared" si="4"/>
        <v>9.9700000000000006</v>
      </c>
      <c r="L7" s="3">
        <f t="shared" si="4"/>
        <v>9.9700000000000006</v>
      </c>
      <c r="M7" s="3">
        <f t="shared" si="4"/>
        <v>9.9700000000000006</v>
      </c>
      <c r="N7" s="3">
        <f t="shared" si="4"/>
        <v>9.9700000000000006</v>
      </c>
      <c r="O7" s="3">
        <f t="shared" si="4"/>
        <v>9.9700000000000006</v>
      </c>
      <c r="P7" s="3">
        <f t="shared" si="4"/>
        <v>9.07</v>
      </c>
      <c r="Q7" s="3">
        <f t="shared" si="4"/>
        <v>9.07</v>
      </c>
      <c r="R7" s="3">
        <f t="shared" si="4"/>
        <v>7.77</v>
      </c>
      <c r="S7" s="3">
        <f t="shared" si="4"/>
        <v>7.06</v>
      </c>
      <c r="T7" s="3">
        <f t="shared" si="4"/>
        <v>7.06</v>
      </c>
      <c r="U7" s="3">
        <f t="shared" si="4"/>
        <v>7.06</v>
      </c>
      <c r="V7" s="3">
        <f t="shared" si="4"/>
        <v>7.06</v>
      </c>
      <c r="W7" s="3">
        <f t="shared" si="4"/>
        <v>6.22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26000000000</v>
      </c>
      <c r="E8" s="2">
        <f>IFERROR(INDEX(E51:E500,MATCH("Free cash flow (Quarter)",$C$51:$C$500,0)),"")</f>
        <v>40000000000</v>
      </c>
      <c r="H8" s="2">
        <f>IFERROR(INDEX(D8:G8,COUNT(D8:G8)),"")</f>
        <v>40000000000</v>
      </c>
      <c r="I8" s="2">
        <f t="shared" ref="I8:W8" si="5">IFERROR(INDEX(I51:I500,MATCH($C$8,$C$51:$C$500,0)),"")</f>
        <v>169000000000</v>
      </c>
      <c r="J8" s="2">
        <f t="shared" si="5"/>
        <v>101000000000</v>
      </c>
      <c r="K8" s="2">
        <f t="shared" si="5"/>
        <v>-36000000000</v>
      </c>
      <c r="L8" s="2">
        <f t="shared" si="5"/>
        <v>265000000000</v>
      </c>
      <c r="M8" s="2">
        <f t="shared" si="5"/>
        <v>525000000000</v>
      </c>
      <c r="N8" s="2">
        <f t="shared" si="5"/>
        <v>112000000000</v>
      </c>
      <c r="O8" s="2">
        <f t="shared" si="5"/>
        <v>581000000000</v>
      </c>
      <c r="P8" s="2">
        <f t="shared" si="5"/>
        <v>137000000000</v>
      </c>
      <c r="Q8" s="2">
        <f t="shared" si="5"/>
        <v>-10000000000</v>
      </c>
      <c r="R8" s="2">
        <f t="shared" si="5"/>
        <v>459000000000</v>
      </c>
      <c r="S8" s="2">
        <f t="shared" si="5"/>
        <v>-40000000000</v>
      </c>
      <c r="T8" s="2">
        <f t="shared" si="5"/>
        <v>-347000000000</v>
      </c>
      <c r="U8" s="2">
        <f t="shared" si="5"/>
        <v>-267000000000</v>
      </c>
      <c r="V8" s="2">
        <f t="shared" si="5"/>
        <v>-490000000000</v>
      </c>
      <c r="W8" s="2">
        <f t="shared" si="5"/>
        <v>74000000000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2.62</v>
      </c>
      <c r="E9" s="3">
        <f>IFERROR(INDEX(E51:E500,MATCH("Free cash flow per share (Quarter)",$C$51:$C$500,0)),"")</f>
        <v>3.96</v>
      </c>
      <c r="H9" s="3">
        <f>IFERROR(INDEX(D9:G9,COUNT(D9:G9)),"")</f>
        <v>3.96</v>
      </c>
      <c r="I9" s="3">
        <f t="shared" ref="I9:W9" si="6">IFERROR(INDEX(I51:I500,MATCH($C$9,$C$51:$C$500,0)),"")</f>
        <v>16.98</v>
      </c>
      <c r="J9" s="3">
        <f t="shared" si="6"/>
        <v>10.16</v>
      </c>
      <c r="K9" s="3">
        <f t="shared" si="6"/>
        <v>-3.62</v>
      </c>
      <c r="L9" s="3">
        <f t="shared" si="6"/>
        <v>26.58</v>
      </c>
      <c r="M9" s="3">
        <f t="shared" si="6"/>
        <v>52.69</v>
      </c>
      <c r="N9" s="3">
        <f t="shared" si="6"/>
        <v>11.27</v>
      </c>
      <c r="O9" s="3">
        <f t="shared" si="6"/>
        <v>58.31</v>
      </c>
      <c r="P9" s="3">
        <f t="shared" si="6"/>
        <v>15.12</v>
      </c>
      <c r="Q9" s="3">
        <f t="shared" si="6"/>
        <v>-1.05</v>
      </c>
      <c r="R9" s="3">
        <f t="shared" si="6"/>
        <v>59.04</v>
      </c>
      <c r="S9" s="3">
        <f t="shared" si="6"/>
        <v>-5.65</v>
      </c>
      <c r="T9" s="3">
        <f t="shared" si="6"/>
        <v>-49.12</v>
      </c>
      <c r="U9" s="3">
        <f t="shared" si="6"/>
        <v>-37.83</v>
      </c>
      <c r="V9" s="3">
        <f t="shared" si="6"/>
        <v>-69.33</v>
      </c>
      <c r="W9" s="3">
        <f t="shared" si="6"/>
        <v>11.9</v>
      </c>
    </row>
    <row r="10" spans="1:23" ht="15.5" x14ac:dyDescent="0.35">
      <c r="C10" t="s">
        <v>18</v>
      </c>
      <c r="D10" s="3">
        <f ca="1">IFERROR(IF(D9=0,"",D2/D9),"")</f>
        <v>28.625954198473281</v>
      </c>
      <c r="E10" s="3">
        <f ca="1">IFERROR(IF(E9=0,"",E2/E9),"")</f>
        <v>16.414141414141415</v>
      </c>
      <c r="I10" s="3">
        <f t="shared" ref="I10:W10" ca="1" si="7">IFERROR(IF(I9=0,"",I2/I9),"")</f>
        <v>4.7703180212014136</v>
      </c>
      <c r="J10" s="3">
        <f t="shared" ca="1" si="7"/>
        <v>6.6929133858267713</v>
      </c>
      <c r="K10" s="3">
        <f t="shared" ca="1" si="7"/>
        <v>-27.348066298342541</v>
      </c>
      <c r="L10" s="3">
        <f t="shared" ca="1" si="7"/>
        <v>8.4273890142964643</v>
      </c>
      <c r="M10" s="3">
        <f t="shared" ca="1" si="7"/>
        <v>11.387360030366294</v>
      </c>
      <c r="N10" s="3">
        <f t="shared" ca="1" si="7"/>
        <v>70.541259982253777</v>
      </c>
      <c r="O10" s="3">
        <f t="shared" ca="1" si="7"/>
        <v>24.867089693020063</v>
      </c>
      <c r="P10" s="3">
        <f t="shared" ca="1" si="7"/>
        <v>49.933862433862437</v>
      </c>
      <c r="Q10" s="3">
        <f t="shared" ca="1" si="7"/>
        <v>-742.85714285714278</v>
      </c>
      <c r="R10" s="3">
        <f t="shared" ca="1" si="7"/>
        <v>17.778062330623307</v>
      </c>
      <c r="S10" s="3">
        <f t="shared" ca="1" si="7"/>
        <v>-237.32707964601767</v>
      </c>
      <c r="T10" s="3">
        <f t="shared" ca="1" si="7"/>
        <v>-32.717198697068405</v>
      </c>
      <c r="U10" s="3">
        <f t="shared" ca="1" si="7"/>
        <v>-53.101665344964317</v>
      </c>
      <c r="V10" s="3">
        <f t="shared" ca="1" si="7"/>
        <v>-34.769987018606663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2391000000</v>
      </c>
      <c r="E11" s="2">
        <f>IFERROR(INDEX(E51:E500,MATCH($C$11,$C$51:$C$500,0)),"")</f>
        <v>4505000000</v>
      </c>
      <c r="H11" s="2">
        <f>IFERROR(INDEX(D11:G11,COUNT(D11:G11)),"")</f>
        <v>4505000000</v>
      </c>
      <c r="I11" s="2">
        <f t="shared" ref="I11:W11" si="8">IFERROR(INDEX(I51:I500,MATCH($C$11,$C$51:$C$500,0)),"")</f>
        <v>12656000000</v>
      </c>
      <c r="J11" s="2">
        <f t="shared" si="8"/>
        <v>9025000000</v>
      </c>
      <c r="K11" s="2">
        <f t="shared" si="8"/>
        <v>5254000000</v>
      </c>
      <c r="L11" s="2">
        <f t="shared" si="8"/>
        <v>11368000000</v>
      </c>
      <c r="M11" s="2">
        <f t="shared" si="8"/>
        <v>19514000000</v>
      </c>
      <c r="N11" s="2">
        <f t="shared" si="8"/>
        <v>56433000000</v>
      </c>
      <c r="O11" s="2">
        <f t="shared" si="8"/>
        <v>70769000000</v>
      </c>
      <c r="P11" s="2">
        <f t="shared" si="8"/>
        <v>68349000000</v>
      </c>
      <c r="Q11" s="2">
        <f t="shared" si="8"/>
        <v>39535000000</v>
      </c>
      <c r="R11" s="2">
        <f t="shared" si="8"/>
        <v>79080000000</v>
      </c>
      <c r="S11" s="2">
        <f t="shared" si="8"/>
        <v>46514000000</v>
      </c>
      <c r="T11" s="2">
        <f t="shared" si="8"/>
        <v>65839000000</v>
      </c>
      <c r="U11" s="2">
        <f t="shared" si="8"/>
        <v>513262000000</v>
      </c>
      <c r="V11" s="2">
        <f t="shared" si="8"/>
        <v>36002000000</v>
      </c>
      <c r="W11" s="2">
        <f t="shared" si="8"/>
        <v>34810000000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128000000000</v>
      </c>
      <c r="E12" s="2">
        <f>IFERROR(INDEX(E51:E500,MATCH("Net Debt (Quarter)",$C$51:$C$500,0)),"")</f>
        <v>137000000000</v>
      </c>
      <c r="H12" s="2">
        <f>IFERROR(INDEX(D12:G12,COUNT(D12:G12)),"")</f>
        <v>137000000000</v>
      </c>
      <c r="I12" s="2">
        <f t="shared" ref="I12:W12" si="9">IFERROR(INDEX(I51:I500,MATCH($C$12,$C$51:$C$500,0)),"")</f>
        <v>143000000000</v>
      </c>
      <c r="J12" s="2">
        <f t="shared" si="9"/>
        <v>153000000000</v>
      </c>
      <c r="K12" s="2">
        <f t="shared" si="9"/>
        <v>199000000000</v>
      </c>
      <c r="L12" s="2">
        <f t="shared" si="9"/>
        <v>252000000000</v>
      </c>
      <c r="M12" s="2">
        <f t="shared" si="9"/>
        <v>381000000000</v>
      </c>
      <c r="N12" s="2">
        <f t="shared" si="9"/>
        <v>527000000000</v>
      </c>
      <c r="O12" s="2">
        <f t="shared" si="9"/>
        <v>709000000000</v>
      </c>
      <c r="P12" s="2">
        <f t="shared" si="9"/>
        <v>1993000000000</v>
      </c>
      <c r="Q12" s="2">
        <f t="shared" si="9"/>
        <v>2436000000000</v>
      </c>
      <c r="R12" s="2">
        <f t="shared" si="9"/>
        <v>2223000000000</v>
      </c>
      <c r="S12" s="2">
        <f t="shared" si="9"/>
        <v>3408000000000</v>
      </c>
      <c r="T12" s="2">
        <f t="shared" si="9"/>
        <v>2992000000000</v>
      </c>
      <c r="U12" s="2">
        <f t="shared" si="9"/>
        <v>2346000000000</v>
      </c>
      <c r="V12" s="2">
        <f t="shared" si="9"/>
        <v>1541000000000</v>
      </c>
      <c r="W12" s="2">
        <f t="shared" si="9"/>
        <v>1656000000000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131000000000</v>
      </c>
      <c r="E13" s="2">
        <f>IFERROR(INDEX(E51:E500,MATCH("Total Debt (Quarter)",$C$51:$C$500,0)),"")</f>
        <v>141000000000</v>
      </c>
      <c r="H13" s="2">
        <f>IFERROR(INDEX(D13:G13,COUNT(D13:G13)),"")</f>
        <v>141000000000</v>
      </c>
      <c r="I13" s="2">
        <f t="shared" ref="I13:W13" si="10">IFERROR(INDEX(I51:I500,MATCH($C$13,$C$51:$C$500,0)),"")</f>
        <v>156000000000</v>
      </c>
      <c r="J13" s="2">
        <f t="shared" si="10"/>
        <v>162000000000</v>
      </c>
      <c r="K13" s="2">
        <f t="shared" si="10"/>
        <v>204000000000</v>
      </c>
      <c r="L13" s="2">
        <f t="shared" si="10"/>
        <v>264000000000</v>
      </c>
      <c r="M13" s="2">
        <f t="shared" si="10"/>
        <v>401000000000</v>
      </c>
      <c r="N13" s="2">
        <f t="shared" si="10"/>
        <v>583000000000</v>
      </c>
      <c r="O13" s="2">
        <f t="shared" si="10"/>
        <v>780000000000</v>
      </c>
      <c r="P13" s="2">
        <f t="shared" si="10"/>
        <v>2062000000000</v>
      </c>
      <c r="Q13" s="2">
        <f t="shared" si="10"/>
        <v>2475000000000</v>
      </c>
      <c r="R13" s="2">
        <f t="shared" si="10"/>
        <v>2302000000000</v>
      </c>
      <c r="S13" s="2">
        <f t="shared" si="10"/>
        <v>3454000000000</v>
      </c>
      <c r="T13" s="2">
        <f t="shared" si="10"/>
        <v>3058000000000</v>
      </c>
      <c r="U13" s="2">
        <f t="shared" si="10"/>
        <v>2859000000000</v>
      </c>
      <c r="V13" s="2">
        <f t="shared" si="10"/>
        <v>1577000000000</v>
      </c>
      <c r="W13" s="2">
        <f t="shared" si="10"/>
        <v>1691000000000</v>
      </c>
    </row>
    <row r="14" spans="1:23" ht="15.5" x14ac:dyDescent="0.35">
      <c r="C14" t="s">
        <v>27</v>
      </c>
      <c r="D14" s="2">
        <f>IFERROR(INDEX(D51:D500,MATCH($C$14,$C$51:$C$500,0)),"")</f>
        <v>-1981000000</v>
      </c>
      <c r="E14" s="2">
        <f>IFERROR(INDEX(E51:E500,MATCH($C$14,$C$51:$C$500,0)),"")</f>
        <v>-1130000000</v>
      </c>
      <c r="H14" s="2">
        <f>IFERROR(SUM(D14:G14)*(4/MAX(1,COUNT(D14:G14))),"")</f>
        <v>-6222000000</v>
      </c>
      <c r="I14" s="2">
        <f t="shared" ref="I14:W14" si="11">IFERROR(INDEX(I51:I500,MATCH($C$14,$C$51:$C$500,0)),"")</f>
        <v>-7477000000</v>
      </c>
      <c r="J14" s="2">
        <f t="shared" si="11"/>
        <v>-22008000000</v>
      </c>
      <c r="K14" s="2">
        <f t="shared" si="11"/>
        <v>-48148000000</v>
      </c>
      <c r="L14" s="2">
        <f t="shared" si="11"/>
        <v>-47293000000</v>
      </c>
      <c r="M14" s="2">
        <f t="shared" si="11"/>
        <v>-64416000000</v>
      </c>
      <c r="N14" s="2">
        <f t="shared" si="11"/>
        <v>-83353000000</v>
      </c>
      <c r="O14" s="2">
        <f t="shared" si="11"/>
        <v>-157871000000</v>
      </c>
      <c r="P14" s="2">
        <f t="shared" si="11"/>
        <v>-198604000000</v>
      </c>
      <c r="Q14" s="2">
        <f t="shared" si="11"/>
        <v>-185877000000</v>
      </c>
      <c r="R14" s="2">
        <f t="shared" si="11"/>
        <v>-236211000000</v>
      </c>
      <c r="S14" s="2">
        <f t="shared" si="11"/>
        <v>-206533000000</v>
      </c>
      <c r="T14" s="2">
        <f t="shared" si="11"/>
        <v>-176165000000</v>
      </c>
      <c r="U14" s="2">
        <f t="shared" si="11"/>
        <v>-220505000000</v>
      </c>
      <c r="V14" s="2">
        <f t="shared" si="11"/>
        <v>-208530000000</v>
      </c>
      <c r="W14" s="2">
        <f t="shared" si="11"/>
        <v>-204878000000</v>
      </c>
    </row>
    <row r="15" spans="1:23" ht="15.5" x14ac:dyDescent="0.35">
      <c r="C15" t="s">
        <v>28</v>
      </c>
      <c r="D15" s="2">
        <f>IFERROR(INDEX(D51:D500,MATCH($C$15,$C$51:$C$500,0)),"")</f>
        <v>-8847000000</v>
      </c>
      <c r="E15" s="2">
        <f>IFERROR(INDEX(E51:E500,MATCH($C$15,$C$51:$C$500,0)),"")</f>
        <v>4773000000</v>
      </c>
      <c r="H15" s="2">
        <f>IFERROR(SUM(D15:G15)*(4/MAX(1,COUNT(D15:G15))),"")</f>
        <v>-8148000000</v>
      </c>
      <c r="I15" s="2">
        <f t="shared" ref="I15:W15" si="12">IFERROR(INDEX(I51:I500,MATCH($C$15,$C$51:$C$500,0)),"")</f>
        <v>-156747000000</v>
      </c>
      <c r="J15" s="2">
        <f t="shared" si="12"/>
        <v>20560000000</v>
      </c>
      <c r="K15" s="2">
        <f t="shared" si="12"/>
        <v>44444000000</v>
      </c>
      <c r="L15" s="2">
        <f t="shared" si="12"/>
        <v>66101000000</v>
      </c>
      <c r="M15" s="2">
        <f t="shared" si="12"/>
        <v>50272000000</v>
      </c>
      <c r="N15" s="2">
        <f t="shared" si="12"/>
        <v>18859000000</v>
      </c>
      <c r="O15" s="2">
        <f t="shared" si="12"/>
        <v>46356000000</v>
      </c>
      <c r="P15" s="2">
        <f t="shared" si="12"/>
        <v>70275000000</v>
      </c>
      <c r="Q15" s="2">
        <f t="shared" si="12"/>
        <v>-112114000000</v>
      </c>
      <c r="R15" s="2">
        <f t="shared" si="12"/>
        <v>57115000000</v>
      </c>
      <c r="S15" s="2">
        <f t="shared" si="12"/>
        <v>47027000000</v>
      </c>
      <c r="T15" s="2">
        <f t="shared" si="12"/>
        <v>35093000000</v>
      </c>
      <c r="U15" s="2">
        <f t="shared" si="12"/>
        <v>103213000000</v>
      </c>
      <c r="V15" s="2">
        <f t="shared" si="12"/>
        <v>-39480000000</v>
      </c>
      <c r="W15" s="2">
        <f t="shared" si="12"/>
        <v>-41658000000</v>
      </c>
    </row>
    <row r="16" spans="1:23" ht="15.5" x14ac:dyDescent="0.35">
      <c r="C16" t="s">
        <v>29</v>
      </c>
      <c r="D16" s="2">
        <f>IFERROR(INDEX(D51:D500,MATCH($C$16,$C$51:$C$500,0)),"")</f>
        <v>-45445000000</v>
      </c>
      <c r="E16" s="2">
        <f>IFERROR(INDEX(E51:E500,MATCH($C$16,$C$51:$C$500,0)),"")</f>
        <v>-21696000000</v>
      </c>
      <c r="H16" s="2">
        <f>IFERROR(SUM(D16:G16)*(4/MAX(1,COUNT(D16:G16))),"")</f>
        <v>-134282000000</v>
      </c>
      <c r="I16" s="2">
        <f t="shared" ref="I16:W16" si="13">IFERROR(INDEX(I51:I500,MATCH($C$16,$C$51:$C$500,0)),"")</f>
        <v>66284000000</v>
      </c>
      <c r="J16" s="2">
        <f t="shared" si="13"/>
        <v>-137281000000</v>
      </c>
      <c r="K16" s="2">
        <f t="shared" si="13"/>
        <v>-319271000000</v>
      </c>
      <c r="L16" s="2">
        <f t="shared" si="13"/>
        <v>-311491000000</v>
      </c>
      <c r="M16" s="2">
        <f t="shared" si="13"/>
        <v>-231920000000</v>
      </c>
      <c r="N16" s="2">
        <f t="shared" si="13"/>
        <v>-219477000000</v>
      </c>
      <c r="O16" s="2">
        <f t="shared" si="13"/>
        <v>-121679000000</v>
      </c>
      <c r="P16" s="2">
        <f t="shared" si="13"/>
        <v>-298389000000</v>
      </c>
      <c r="Q16" s="2">
        <f t="shared" si="13"/>
        <v>-177223000000</v>
      </c>
      <c r="R16" s="2">
        <f t="shared" si="13"/>
        <v>-254557000000</v>
      </c>
      <c r="S16" s="2">
        <f t="shared" si="13"/>
        <v>-823504000000</v>
      </c>
      <c r="T16" s="2">
        <f t="shared" si="13"/>
        <v>-189825000000</v>
      </c>
      <c r="U16" s="2">
        <f t="shared" si="13"/>
        <v>-590193000000</v>
      </c>
      <c r="V16" s="2">
        <f t="shared" si="13"/>
        <v>121329000000</v>
      </c>
      <c r="W16" s="2">
        <f t="shared" si="13"/>
        <v>106997000000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747750000000</v>
      </c>
      <c r="E20" s="2">
        <f ca="1">IFERROR(E21*E2,"")</f>
        <v>648050000000</v>
      </c>
      <c r="H20" s="2">
        <f t="shared" ref="H20:W20" ca="1" si="14">IFERROR(H21*H2,"")</f>
        <v>648050000000</v>
      </c>
      <c r="I20" s="2">
        <f t="shared" ca="1" si="14"/>
        <v>807570000000</v>
      </c>
      <c r="J20" s="2">
        <f t="shared" ca="1" si="14"/>
        <v>677960000000</v>
      </c>
      <c r="K20" s="2">
        <f t="shared" ca="1" si="14"/>
        <v>987030000000</v>
      </c>
      <c r="L20" s="2">
        <f t="shared" ca="1" si="14"/>
        <v>2233280000000</v>
      </c>
      <c r="M20" s="2">
        <f t="shared" ca="1" si="14"/>
        <v>5982000000000</v>
      </c>
      <c r="N20" s="2">
        <f t="shared" ca="1" si="14"/>
        <v>7926150000000</v>
      </c>
      <c r="O20" s="2">
        <f t="shared" ca="1" si="14"/>
        <v>14456500000000</v>
      </c>
      <c r="P20" s="2">
        <f t="shared" ca="1" si="14"/>
        <v>6847850000000</v>
      </c>
      <c r="Q20" s="2">
        <f t="shared" ca="1" si="14"/>
        <v>7074600000000</v>
      </c>
      <c r="R20" s="2">
        <f t="shared" ca="1" si="14"/>
        <v>8155522536000</v>
      </c>
      <c r="S20" s="2">
        <f t="shared" ca="1" si="14"/>
        <v>9466739880000</v>
      </c>
      <c r="T20" s="2">
        <f t="shared" ca="1" si="14"/>
        <v>11345905728000</v>
      </c>
      <c r="U20" s="2">
        <f t="shared" ca="1" si="14"/>
        <v>14182382160000</v>
      </c>
      <c r="V20" s="2">
        <f t="shared" ca="1" si="14"/>
        <v>17018858592000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9970000000</v>
      </c>
      <c r="E21" s="2">
        <f>IFERROR(INDEX(E51:E500,MATCH($C$7,$C$51:$C$500,0)),"")</f>
        <v>9970000000</v>
      </c>
      <c r="H21" s="2">
        <f>IFERROR(INDEX(D21:G21,COUNT(D21:G21)),"")</f>
        <v>9970000000</v>
      </c>
      <c r="I21" s="2">
        <f t="shared" ref="I21:W21" si="15">IFERROR(INDEX(I51:I500,MATCH($C$7,$C$51:$C$500,0)),"")</f>
        <v>9970000000</v>
      </c>
      <c r="J21" s="2">
        <f t="shared" si="15"/>
        <v>9970000000</v>
      </c>
      <c r="K21" s="2">
        <f t="shared" si="15"/>
        <v>9970000000</v>
      </c>
      <c r="L21" s="2">
        <f t="shared" si="15"/>
        <v>9970000000</v>
      </c>
      <c r="M21" s="2">
        <f t="shared" si="15"/>
        <v>9970000000</v>
      </c>
      <c r="N21" s="2">
        <f t="shared" si="15"/>
        <v>9970000000</v>
      </c>
      <c r="O21" s="2">
        <f t="shared" si="15"/>
        <v>9970000000</v>
      </c>
      <c r="P21" s="2">
        <f t="shared" si="15"/>
        <v>9070000000</v>
      </c>
      <c r="Q21" s="2">
        <f t="shared" si="15"/>
        <v>9070000000</v>
      </c>
      <c r="R21" s="2">
        <f t="shared" si="15"/>
        <v>7770000000</v>
      </c>
      <c r="S21" s="2">
        <f t="shared" si="15"/>
        <v>7060000000</v>
      </c>
      <c r="T21" s="2">
        <f t="shared" si="15"/>
        <v>7060000000</v>
      </c>
      <c r="U21" s="2">
        <f t="shared" si="15"/>
        <v>7060000000</v>
      </c>
      <c r="V21" s="2">
        <f t="shared" si="15"/>
        <v>7060000000</v>
      </c>
      <c r="W21" s="2">
        <f t="shared" si="15"/>
        <v>6220000000</v>
      </c>
    </row>
    <row r="23" spans="1:23" ht="15.5" x14ac:dyDescent="0.35">
      <c r="B23" t="s">
        <v>54</v>
      </c>
      <c r="C23" t="s">
        <v>55</v>
      </c>
      <c r="D23" s="3">
        <f>IFERROR(D5/D6*100,"")</f>
        <v>-7.6663150656110162</v>
      </c>
      <c r="E23" s="3">
        <f>IFERROR(E5/E6*100,"")</f>
        <v>-2.2194651407707209</v>
      </c>
      <c r="H23" s="3">
        <f t="shared" ref="H23:W23" si="16">IFERROR(H5/H6*100,"")</f>
        <v>-18.679809726406297</v>
      </c>
      <c r="I23" s="3">
        <f t="shared" si="16"/>
        <v>-11.782721156165481</v>
      </c>
      <c r="J23" s="3">
        <f t="shared" si="16"/>
        <v>-6.6821291805231215</v>
      </c>
      <c r="K23" s="3">
        <f t="shared" si="16"/>
        <v>-14.008918260862451</v>
      </c>
      <c r="L23" s="3">
        <f t="shared" si="16"/>
        <v>-10.937865813506567</v>
      </c>
      <c r="M23" s="3">
        <f t="shared" si="16"/>
        <v>-7.2361305917030636</v>
      </c>
      <c r="N23" s="3">
        <f t="shared" si="16"/>
        <v>-7.105785689316976</v>
      </c>
      <c r="O23" s="3">
        <f t="shared" si="16"/>
        <v>-2.653543902469047</v>
      </c>
      <c r="P23" s="3">
        <f t="shared" si="16"/>
        <v>-6.3309384467155425</v>
      </c>
      <c r="Q23" s="3">
        <f t="shared" si="16"/>
        <v>-16.334784523263679</v>
      </c>
      <c r="R23" s="3">
        <f t="shared" si="16"/>
        <v>-16.568968899259566</v>
      </c>
      <c r="S23" s="3">
        <f t="shared" si="16"/>
        <v>-14.796249035038194</v>
      </c>
      <c r="T23" s="3">
        <f t="shared" si="16"/>
        <v>-9.7258163564833655</v>
      </c>
      <c r="U23" s="3">
        <f t="shared" si="16"/>
        <v>-27.896404423967148</v>
      </c>
      <c r="V23" s="3">
        <f t="shared" si="16"/>
        <v>3.6201826876635401</v>
      </c>
      <c r="W23" s="3">
        <f t="shared" si="16"/>
        <v>6.8187107284151738</v>
      </c>
    </row>
    <row r="24" spans="1:23" ht="15.5" x14ac:dyDescent="0.35">
      <c r="C24" t="s">
        <v>56</v>
      </c>
      <c r="D24" s="4">
        <f>IFERROR(_xlfn.RRI(5,I23,D23),"")</f>
        <v>-8.2368712699383062E-2</v>
      </c>
      <c r="E24" s="4">
        <f>IFERROR(_xlfn.RRI(5,J23,E23),"")</f>
        <v>-0.19782948975056613</v>
      </c>
      <c r="H24" s="4">
        <f t="shared" ref="H24:W24" si="17">IFERROR(_xlfn.RRI(5,M23,H23),"")</f>
        <v>0.20885221452929481</v>
      </c>
      <c r="I24" s="4">
        <f t="shared" si="17"/>
        <v>0.10643702179339831</v>
      </c>
      <c r="J24" s="4">
        <f t="shared" si="17"/>
        <v>0.20286729792525415</v>
      </c>
      <c r="K24" s="4">
        <f t="shared" si="17"/>
        <v>0.17216109325149365</v>
      </c>
      <c r="L24" s="4">
        <f t="shared" si="17"/>
        <v>-7.7080470006524959E-2</v>
      </c>
      <c r="M24" s="4">
        <f t="shared" si="17"/>
        <v>-0.15269029137485823</v>
      </c>
      <c r="N24" s="4">
        <f t="shared" si="17"/>
        <v>-0.13644084132681478</v>
      </c>
      <c r="O24" s="4">
        <f t="shared" si="17"/>
        <v>-0.22877687651656364</v>
      </c>
      <c r="P24" s="4">
        <f t="shared" si="17"/>
        <v>-0.25666604402899107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-5.44</v>
      </c>
      <c r="E25" s="3">
        <f>IFERROR(INDEX(E51:E500,MATCH($A$25,$C$51:$C$500,0)),"")</f>
        <v>-1.7</v>
      </c>
      <c r="H25" s="3">
        <f>IFERROR(INDEX(D25:G25,COUNT(D25:G25)),"")</f>
        <v>-1.7</v>
      </c>
      <c r="I25" s="3">
        <f t="shared" ref="I25:W25" si="18">IFERROR(INDEX(I51:I500,MATCH($C$25,$C$51:$C$500,0)),"")</f>
        <v>-9.07</v>
      </c>
      <c r="J25" s="3">
        <f t="shared" si="18"/>
        <v>-11.71</v>
      </c>
      <c r="K25" s="3">
        <f t="shared" si="18"/>
        <v>-27.56</v>
      </c>
      <c r="L25" s="3">
        <f t="shared" si="18"/>
        <v>-24.54</v>
      </c>
      <c r="M25" s="3">
        <f t="shared" si="18"/>
        <v>-18.239999999999998</v>
      </c>
      <c r="N25" s="3">
        <f t="shared" si="18"/>
        <v>-20.07</v>
      </c>
      <c r="O25" s="3">
        <f t="shared" si="18"/>
        <v>-7.55</v>
      </c>
      <c r="P25" s="3">
        <f t="shared" si="18"/>
        <v>-25.16</v>
      </c>
      <c r="Q25" s="3">
        <f t="shared" si="18"/>
        <v>-31.92</v>
      </c>
      <c r="R25" s="3">
        <f t="shared" si="18"/>
        <v>-25.41</v>
      </c>
      <c r="S25" s="3">
        <f t="shared" si="18"/>
        <v>-109.92</v>
      </c>
      <c r="T25" s="3">
        <f t="shared" si="18"/>
        <v>-21.9</v>
      </c>
      <c r="U25" s="3">
        <f t="shared" si="18"/>
        <v>-68.94</v>
      </c>
      <c r="V25" s="3">
        <f t="shared" si="18"/>
        <v>11.59</v>
      </c>
      <c r="W25" s="3">
        <f t="shared" si="18"/>
        <v>10.51</v>
      </c>
    </row>
    <row r="26" spans="1:23" ht="15.5" x14ac:dyDescent="0.35">
      <c r="C26" t="s">
        <v>59</v>
      </c>
      <c r="D26" s="4">
        <f>IFERROR(_xlfn.RRI(5,I25,D25),"")</f>
        <v>-9.7185922180530571E-2</v>
      </c>
      <c r="E26" s="4">
        <f>IFERROR(_xlfn.RRI(5,J25,E25),"")</f>
        <v>-0.32020431235837565</v>
      </c>
      <c r="H26" s="4">
        <f t="shared" ref="H26:W26" si="19">IFERROR(_xlfn.RRI(5,M25,H25),"")</f>
        <v>-0.37786473790960229</v>
      </c>
      <c r="I26" s="4">
        <f t="shared" si="19"/>
        <v>-0.14687634719202314</v>
      </c>
      <c r="J26" s="4">
        <f t="shared" si="19"/>
        <v>9.1746953460815295E-2</v>
      </c>
      <c r="K26" s="4">
        <f t="shared" si="19"/>
        <v>1.8389036577265871E-2</v>
      </c>
      <c r="L26" s="4">
        <f t="shared" si="19"/>
        <v>-5.1226960642875019E-2</v>
      </c>
      <c r="M26" s="4">
        <f t="shared" si="19"/>
        <v>-6.415476419428523E-2</v>
      </c>
      <c r="N26" s="4">
        <f t="shared" si="19"/>
        <v>-0.28830464628714436</v>
      </c>
      <c r="O26" s="4">
        <f t="shared" si="19"/>
        <v>-0.19183401510847842</v>
      </c>
      <c r="P26" s="4">
        <f t="shared" si="19"/>
        <v>-0.18257508363290864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5.5088264794383148</v>
      </c>
      <c r="E27" s="3">
        <f>IFERROR(E4/E21,"")</f>
        <v>6.5308926780341023</v>
      </c>
      <c r="H27" s="3">
        <f t="shared" ref="H27:W27" si="20">IFERROR(H4/H21,"")</f>
        <v>24.079438314944834</v>
      </c>
      <c r="I27" s="3">
        <f t="shared" si="20"/>
        <v>38.253560682046135</v>
      </c>
      <c r="J27" s="3">
        <f t="shared" si="20"/>
        <v>70.589769307923774</v>
      </c>
      <c r="K27" s="3">
        <f t="shared" si="20"/>
        <v>74.327883650952856</v>
      </c>
      <c r="L27" s="3">
        <f t="shared" si="20"/>
        <v>111.82487462387161</v>
      </c>
      <c r="M27" s="3">
        <f t="shared" si="20"/>
        <v>146.49538615847541</v>
      </c>
      <c r="N27" s="3">
        <f t="shared" si="20"/>
        <v>202.14353059177532</v>
      </c>
      <c r="O27" s="3">
        <f t="shared" si="20"/>
        <v>246.00591775325978</v>
      </c>
      <c r="P27" s="3">
        <f t="shared" si="20"/>
        <v>284.8112458654906</v>
      </c>
      <c r="Q27" s="3">
        <f t="shared" si="20"/>
        <v>292.79746416758547</v>
      </c>
      <c r="R27" s="3">
        <f t="shared" si="20"/>
        <v>386.13101673101676</v>
      </c>
      <c r="S27" s="3">
        <f t="shared" si="20"/>
        <v>458.21288951841359</v>
      </c>
      <c r="T27" s="3">
        <f t="shared" si="20"/>
        <v>464.47634560906516</v>
      </c>
      <c r="U27" s="3">
        <f t="shared" si="20"/>
        <v>427.74844192634561</v>
      </c>
      <c r="V27" s="3">
        <f t="shared" si="20"/>
        <v>339.03569405099148</v>
      </c>
      <c r="W27" s="3">
        <f t="shared" si="20"/>
        <v>279.39646302250804</v>
      </c>
    </row>
    <row r="28" spans="1:23" ht="15.5" x14ac:dyDescent="0.35">
      <c r="C28" t="s">
        <v>61</v>
      </c>
      <c r="D28" s="4">
        <f>IFERROR(_xlfn.RRI(5,I27,D27),"")</f>
        <v>-0.32130063104973305</v>
      </c>
      <c r="E28" s="4">
        <f>IFERROR(_xlfn.RRI(5,J27,E27),"")</f>
        <v>-0.37877895919251037</v>
      </c>
      <c r="H28" s="4">
        <f t="shared" ref="H28:W28" si="21">IFERROR(_xlfn.RRI(5,M27,H27),"")</f>
        <v>-0.30310960141741283</v>
      </c>
      <c r="I28" s="4">
        <f t="shared" si="21"/>
        <v>-0.28319272591857425</v>
      </c>
      <c r="J28" s="4">
        <f t="shared" si="21"/>
        <v>-0.22096092479251539</v>
      </c>
      <c r="K28" s="4">
        <f t="shared" si="21"/>
        <v>-0.23560308305957567</v>
      </c>
      <c r="L28" s="4">
        <f t="shared" si="21"/>
        <v>-0.17511345115613952</v>
      </c>
      <c r="M28" s="4">
        <f t="shared" si="21"/>
        <v>-0.17620746596574677</v>
      </c>
      <c r="N28" s="4">
        <f t="shared" si="21"/>
        <v>-0.15097885020808688</v>
      </c>
      <c r="O28" s="4">
        <f t="shared" si="21"/>
        <v>-0.11936409063461684</v>
      </c>
      <c r="P28" s="4">
        <f t="shared" si="21"/>
        <v>-7.8121387600621262E-2</v>
      </c>
      <c r="Q28" s="4">
        <f t="shared" si="21"/>
        <v>-2.8899053311917999E-2</v>
      </c>
      <c r="R28" s="4">
        <f t="shared" si="21"/>
        <v>6.6848514745286636E-2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-0.8125689084895259</v>
      </c>
      <c r="I29" s="4">
        <f t="shared" si="22"/>
        <v>-0.2254483347566183</v>
      </c>
      <c r="J29" s="4">
        <f t="shared" si="22"/>
        <v>-0.57510885341074014</v>
      </c>
      <c r="K29" s="4">
        <f t="shared" si="22"/>
        <v>0.12306438467807659</v>
      </c>
      <c r="L29" s="4">
        <f t="shared" si="22"/>
        <v>0.34539473684210531</v>
      </c>
      <c r="M29" s="4">
        <f t="shared" si="22"/>
        <v>-9.1180866965620416E-2</v>
      </c>
      <c r="N29" s="4">
        <f t="shared" si="22"/>
        <v>1.6582781456953641</v>
      </c>
      <c r="O29" s="4">
        <f t="shared" si="22"/>
        <v>-0.69992050874403811</v>
      </c>
      <c r="P29" s="4">
        <f t="shared" si="22"/>
        <v>-0.21177944862155393</v>
      </c>
      <c r="Q29" s="4">
        <f t="shared" si="22"/>
        <v>0.25619834710743805</v>
      </c>
      <c r="R29" s="4">
        <f t="shared" si="22"/>
        <v>-0.76883187772925765</v>
      </c>
      <c r="S29" s="4">
        <f t="shared" si="22"/>
        <v>4.0191780821917815</v>
      </c>
      <c r="T29" s="4">
        <f t="shared" si="22"/>
        <v>-0.68233246301131423</v>
      </c>
      <c r="U29" s="4">
        <f t="shared" si="22"/>
        <v>-6.9482312338222609</v>
      </c>
      <c r="V29" s="4">
        <f t="shared" si="22"/>
        <v>0.10275927687916271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-0.37053079803244987</v>
      </c>
      <c r="I30" s="4">
        <f t="shared" si="23"/>
        <v>-0.45808633379749358</v>
      </c>
      <c r="J30" s="4">
        <f t="shared" si="23"/>
        <v>-5.0292220892275613E-2</v>
      </c>
      <c r="K30" s="4">
        <f t="shared" si="23"/>
        <v>-0.33531887336374577</v>
      </c>
      <c r="L30" s="4">
        <f t="shared" si="23"/>
        <v>-0.23666623532496803</v>
      </c>
      <c r="M30" s="4">
        <f t="shared" si="23"/>
        <v>-0.27529025673188712</v>
      </c>
      <c r="N30" s="4">
        <f t="shared" si="23"/>
        <v>-0.17829809771274599</v>
      </c>
      <c r="O30" s="4">
        <f t="shared" si="23"/>
        <v>-0.13624928325533056</v>
      </c>
      <c r="P30" s="4">
        <f t="shared" si="23"/>
        <v>-2.7275571954830453E-2</v>
      </c>
      <c r="Q30" s="4">
        <f t="shared" si="23"/>
        <v>-0.24171472510442873</v>
      </c>
      <c r="R30" s="4">
        <f t="shared" si="23"/>
        <v>-0.15731087980339362</v>
      </c>
      <c r="S30" s="4">
        <f t="shared" si="23"/>
        <v>-1.3484984003735085E-2</v>
      </c>
      <c r="T30" s="4">
        <f t="shared" si="23"/>
        <v>8.5863325456703291E-2</v>
      </c>
      <c r="U30" s="4">
        <f t="shared" si="23"/>
        <v>0.26166197079535702</v>
      </c>
      <c r="V30" s="4">
        <f t="shared" si="23"/>
        <v>0.21345735870564306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71.02</v>
      </c>
      <c r="E32" s="3">
        <f>IFERROR(INDEX(E51:E500,MATCH($A$32,$C$51:$C$500,0)),"")</f>
        <v>76.459999999999994</v>
      </c>
      <c r="H32" s="3">
        <f>IFERROR(INDEX(D32:G32,COUNT(D32:G32)),"")</f>
        <v>76.459999999999994</v>
      </c>
      <c r="I32" s="3">
        <f t="shared" ref="I32:W32" si="24">IFERROR(INDEX(I51:I500,MATCH($C$32,$C$51:$C$500,0)),"")</f>
        <v>78.16</v>
      </c>
      <c r="J32" s="3">
        <f t="shared" si="24"/>
        <v>183.89</v>
      </c>
      <c r="K32" s="3">
        <f t="shared" si="24"/>
        <v>196.17</v>
      </c>
      <c r="L32" s="3">
        <f t="shared" si="24"/>
        <v>223.73</v>
      </c>
      <c r="M32" s="3">
        <f t="shared" si="24"/>
        <v>248.23</v>
      </c>
      <c r="N32" s="3">
        <f t="shared" si="24"/>
        <v>266.25</v>
      </c>
      <c r="O32" s="3">
        <f t="shared" si="24"/>
        <v>285.14</v>
      </c>
      <c r="P32" s="3">
        <f t="shared" si="24"/>
        <v>228.52</v>
      </c>
      <c r="Q32" s="3">
        <f t="shared" si="24"/>
        <v>242.99</v>
      </c>
      <c r="R32" s="3">
        <f t="shared" si="24"/>
        <v>163.36000000000001</v>
      </c>
      <c r="S32" s="3">
        <f t="shared" si="24"/>
        <v>196.59</v>
      </c>
      <c r="T32" s="3">
        <f t="shared" si="24"/>
        <v>225.22</v>
      </c>
      <c r="U32" s="3">
        <f t="shared" si="24"/>
        <v>247.13</v>
      </c>
      <c r="V32" s="3">
        <f t="shared" si="24"/>
        <v>320.07</v>
      </c>
      <c r="W32" s="3">
        <f t="shared" si="24"/>
        <v>154.15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0.92</v>
      </c>
      <c r="E33" s="3">
        <f>IFERROR(INDEX(E51:E500,MATCH($A$33,$C$51:$C$500,0)),"")</f>
        <v>0.95</v>
      </c>
      <c r="H33" s="3">
        <f>IFERROR(INDEX(D33:G33,COUNT(D33:G33)),"")</f>
        <v>0.95</v>
      </c>
      <c r="I33" s="3">
        <f t="shared" ref="I33:W33" si="25">IFERROR(INDEX(I51:I500,MATCH($C$33,$C$51:$C$500,0)),"")</f>
        <v>1.04</v>
      </c>
      <c r="J33" s="3">
        <f t="shared" si="25"/>
        <v>0.37</v>
      </c>
      <c r="K33" s="3">
        <f t="shared" si="25"/>
        <v>0.5</v>
      </c>
      <c r="L33" s="3">
        <f t="shared" si="25"/>
        <v>1</v>
      </c>
      <c r="M33" s="3">
        <f t="shared" si="25"/>
        <v>2.42</v>
      </c>
      <c r="N33" s="3">
        <f t="shared" si="25"/>
        <v>2.99</v>
      </c>
      <c r="O33" s="3">
        <f t="shared" si="25"/>
        <v>5.09</v>
      </c>
      <c r="P33" s="3">
        <f t="shared" si="25"/>
        <v>3.3</v>
      </c>
      <c r="Q33" s="3">
        <f t="shared" si="25"/>
        <v>3.21</v>
      </c>
      <c r="R33" s="3">
        <f t="shared" si="25"/>
        <v>6.43</v>
      </c>
      <c r="S33" s="3">
        <f t="shared" si="25"/>
        <v>6.82</v>
      </c>
      <c r="T33" s="3">
        <f t="shared" si="25"/>
        <v>7.14</v>
      </c>
      <c r="U33" s="3">
        <f t="shared" si="25"/>
        <v>8.1300000000000008</v>
      </c>
      <c r="V33" s="3">
        <f t="shared" si="25"/>
        <v>7.53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-11.95</v>
      </c>
      <c r="E34" s="3">
        <f>IFERROR(INDEX(E51:E500,MATCH($A$34,$C$51:$C$500,0)),"")</f>
        <v>-42.94</v>
      </c>
      <c r="H34" s="3">
        <f>IFERROR(INDEX(D34:G34,COUNT(D34:G34)),"")</f>
        <v>-42.94</v>
      </c>
      <c r="I34" s="3">
        <f t="shared" ref="I34:W34" si="26">IFERROR(INDEX(I51:I500,MATCH($C$34,$C$51:$C$500,0)),"")</f>
        <v>-8.93</v>
      </c>
      <c r="J34" s="3">
        <f t="shared" si="26"/>
        <v>-5.81</v>
      </c>
      <c r="K34" s="3">
        <f t="shared" si="26"/>
        <v>-3.59</v>
      </c>
      <c r="L34" s="3">
        <f t="shared" si="26"/>
        <v>-9.1300000000000008</v>
      </c>
      <c r="M34" s="3">
        <f t="shared" si="26"/>
        <v>-32.89</v>
      </c>
      <c r="N34" s="3">
        <f t="shared" si="26"/>
        <v>-39.61</v>
      </c>
      <c r="O34" s="3">
        <f t="shared" si="26"/>
        <v>-192.05</v>
      </c>
      <c r="P34" s="3">
        <f t="shared" si="26"/>
        <v>-30.01</v>
      </c>
      <c r="Q34" s="3">
        <f t="shared" si="26"/>
        <v>-24.44</v>
      </c>
      <c r="R34" s="3">
        <f t="shared" si="26"/>
        <v>-41.32</v>
      </c>
      <c r="S34" s="3">
        <f t="shared" si="26"/>
        <v>-12.2</v>
      </c>
      <c r="T34" s="3">
        <f t="shared" si="26"/>
        <v>-73.38</v>
      </c>
      <c r="U34" s="3">
        <f t="shared" si="26"/>
        <v>-29.14</v>
      </c>
      <c r="V34" s="3">
        <f t="shared" si="26"/>
        <v>208.02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11.8</v>
      </c>
      <c r="E35" s="3">
        <f>IFERROR(INDEX(E51:E500,MATCH($A$35,$C$51:$C$500,0)),"")</f>
        <v>11.18</v>
      </c>
      <c r="H35" s="3">
        <f>IFERROR(INDEX(D35:G35,COUNT(D35:G35)),"")</f>
        <v>11.18</v>
      </c>
      <c r="I35" s="3">
        <f t="shared" ref="I35:W35" si="27">IFERROR(INDEX(I51:I500,MATCH($C$35,$C$51:$C$500,0)),"")</f>
        <v>2.12</v>
      </c>
      <c r="J35" s="3">
        <f t="shared" si="27"/>
        <v>0.96</v>
      </c>
      <c r="K35" s="3">
        <f t="shared" si="27"/>
        <v>1.33</v>
      </c>
      <c r="L35" s="3">
        <f t="shared" si="27"/>
        <v>2</v>
      </c>
      <c r="M35" s="3">
        <f t="shared" si="27"/>
        <v>4.0999999999999996</v>
      </c>
      <c r="N35" s="3">
        <f t="shared" si="27"/>
        <v>3.93</v>
      </c>
      <c r="O35" s="3">
        <f t="shared" si="27"/>
        <v>5.9</v>
      </c>
      <c r="P35" s="3">
        <f t="shared" si="27"/>
        <v>2.65</v>
      </c>
      <c r="Q35" s="3">
        <f t="shared" si="27"/>
        <v>2.66</v>
      </c>
      <c r="R35" s="3">
        <f t="shared" si="27"/>
        <v>2.72</v>
      </c>
      <c r="S35" s="3">
        <f t="shared" si="27"/>
        <v>2.93</v>
      </c>
      <c r="T35" s="3">
        <f t="shared" si="27"/>
        <v>3.46</v>
      </c>
      <c r="U35" s="3">
        <f t="shared" si="27"/>
        <v>4.7</v>
      </c>
      <c r="V35" s="3">
        <f t="shared" si="27"/>
        <v>7.12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85</v>
      </c>
      <c r="C51" t="s">
        <v>6</v>
      </c>
      <c r="D51" s="5">
        <v>54923000000</v>
      </c>
      <c r="E51" s="5">
        <v>65113000000</v>
      </c>
      <c r="F51" s="5">
        <v>79284000000</v>
      </c>
      <c r="G51" s="5">
        <v>100723000000</v>
      </c>
      <c r="I51" s="5">
        <v>381388000000</v>
      </c>
      <c r="J51" s="5">
        <v>703780000000</v>
      </c>
      <c r="K51" s="5">
        <v>741049000000</v>
      </c>
      <c r="L51" s="5">
        <v>1114894000000</v>
      </c>
      <c r="M51" s="5">
        <v>1460559000000</v>
      </c>
      <c r="N51" s="5">
        <v>2015371000000</v>
      </c>
      <c r="O51" s="5">
        <v>2452679000000</v>
      </c>
      <c r="P51" s="5">
        <v>2583238000000</v>
      </c>
      <c r="Q51" s="5">
        <v>2655673000000</v>
      </c>
      <c r="R51" s="5">
        <v>3000238000000</v>
      </c>
      <c r="S51" s="5">
        <v>3234983000000</v>
      </c>
      <c r="T51" s="5">
        <v>3279203000000</v>
      </c>
      <c r="U51" s="5">
        <v>3019904000000</v>
      </c>
      <c r="V51" s="5">
        <v>2393592000000</v>
      </c>
      <c r="W51" s="5">
        <v>1737846000000</v>
      </c>
    </row>
    <row r="52" spans="2:23" ht="15.5" x14ac:dyDescent="0.35">
      <c r="C52" t="s">
        <v>86</v>
      </c>
      <c r="D52" s="5">
        <v>-45855000000</v>
      </c>
      <c r="E52" s="5">
        <v>-58640000000</v>
      </c>
      <c r="F52" s="5">
        <v>-45244000000</v>
      </c>
      <c r="G52" s="5">
        <v>-40263000000</v>
      </c>
      <c r="I52" s="5">
        <v>-255123000000</v>
      </c>
      <c r="J52" s="5">
        <v>-737720000000</v>
      </c>
      <c r="K52" s="5">
        <v>-922421000000</v>
      </c>
      <c r="L52" s="5">
        <v>-1242151000000</v>
      </c>
      <c r="M52" s="5">
        <v>-1441139000000</v>
      </c>
      <c r="N52" s="5">
        <v>-1935457000000</v>
      </c>
      <c r="O52" s="5">
        <v>-2326699000000</v>
      </c>
      <c r="P52" s="5">
        <v>-2425281000000</v>
      </c>
      <c r="Q52" s="5">
        <v>-2425658000000</v>
      </c>
      <c r="R52" s="5">
        <v>-2939716000000</v>
      </c>
      <c r="S52" s="5">
        <v>-3047522000000</v>
      </c>
      <c r="T52" s="5">
        <v>-2887898000000</v>
      </c>
      <c r="U52" s="5">
        <v>-2425195000000</v>
      </c>
      <c r="V52" s="5">
        <v>-1743996000000</v>
      </c>
      <c r="W52" s="5">
        <v>-1317721000000</v>
      </c>
    </row>
    <row r="53" spans="2:23" ht="15.5" x14ac:dyDescent="0.35">
      <c r="C53" t="s">
        <v>87</v>
      </c>
      <c r="D53" s="5">
        <v>9068000000</v>
      </c>
      <c r="E53" s="5">
        <v>6473000000</v>
      </c>
      <c r="F53" s="5">
        <v>34040000000</v>
      </c>
      <c r="G53" s="5">
        <v>60460000000</v>
      </c>
      <c r="I53" s="5">
        <v>126265000000</v>
      </c>
      <c r="J53" s="5">
        <v>-33940000000</v>
      </c>
      <c r="K53" s="5">
        <v>-181372000000</v>
      </c>
      <c r="L53" s="5">
        <v>-127257000000</v>
      </c>
      <c r="M53" s="5">
        <v>19420000000</v>
      </c>
      <c r="N53" s="5">
        <v>79914000000</v>
      </c>
      <c r="O53" s="5">
        <v>125980000000</v>
      </c>
      <c r="P53" s="5">
        <v>157957000000</v>
      </c>
      <c r="Q53" s="5">
        <v>230015000000</v>
      </c>
      <c r="R53" s="5">
        <v>60522000000</v>
      </c>
      <c r="S53" s="5">
        <v>187461000000</v>
      </c>
      <c r="T53" s="5">
        <v>391305000000</v>
      </c>
      <c r="U53" s="5">
        <v>594709000000</v>
      </c>
      <c r="V53" s="5">
        <v>649596000000</v>
      </c>
      <c r="W53" s="5">
        <v>420125000000</v>
      </c>
    </row>
    <row r="54" spans="2:23" ht="15.5" x14ac:dyDescent="0.35">
      <c r="C54" t="s">
        <v>88</v>
      </c>
      <c r="D54" s="5">
        <v>-21287000000</v>
      </c>
      <c r="E54" s="5">
        <v>-24551000000</v>
      </c>
      <c r="F54" s="5">
        <v>238695000000</v>
      </c>
      <c r="G54" s="5">
        <v>-100332000000</v>
      </c>
      <c r="I54" s="5">
        <v>-35734000000</v>
      </c>
      <c r="J54" s="5">
        <v>-36460000000</v>
      </c>
      <c r="K54" s="5">
        <v>-32841000000</v>
      </c>
      <c r="L54" s="5">
        <v>-54786000000</v>
      </c>
      <c r="M54" s="5">
        <v>-66884000000</v>
      </c>
      <c r="N54" s="5">
        <v>-89262000000</v>
      </c>
      <c r="O54" s="5">
        <v>-97459000000</v>
      </c>
      <c r="P54" s="5">
        <v>-128936000000</v>
      </c>
      <c r="Q54" s="5">
        <v>-130661000000</v>
      </c>
      <c r="R54" s="5">
        <v>-146307000000</v>
      </c>
      <c r="S54" s="5">
        <v>-136309000000</v>
      </c>
      <c r="T54" s="5">
        <v>-146230000000</v>
      </c>
      <c r="U54" s="5">
        <v>-155250000000</v>
      </c>
      <c r="V54" s="5">
        <v>-154273000000</v>
      </c>
      <c r="W54" s="5">
        <v>-67448000000</v>
      </c>
    </row>
    <row r="55" spans="2:23" ht="15.5" x14ac:dyDescent="0.35">
      <c r="C55" t="s">
        <v>89</v>
      </c>
      <c r="K55" s="5">
        <v>-420000000</v>
      </c>
      <c r="L55" s="5">
        <v>-16718000000</v>
      </c>
      <c r="M55" s="5">
        <v>-25672000000</v>
      </c>
      <c r="N55" s="5">
        <v>-42672000000</v>
      </c>
      <c r="O55" s="5">
        <v>-46589000000</v>
      </c>
      <c r="P55" s="5">
        <v>-59640000000</v>
      </c>
      <c r="Q55" s="5">
        <v>-62833000000</v>
      </c>
      <c r="R55" s="5">
        <v>-33115000000</v>
      </c>
      <c r="S55" s="5">
        <v>-55756000000</v>
      </c>
      <c r="T55" s="5">
        <v>-67032000000</v>
      </c>
      <c r="U55" s="5">
        <v>-81429000000</v>
      </c>
      <c r="V55" s="5">
        <v>-86006000000</v>
      </c>
      <c r="W55" s="5">
        <v>-23816000000</v>
      </c>
    </row>
    <row r="56" spans="2:23" ht="15.5" x14ac:dyDescent="0.35">
      <c r="C56" t="s">
        <v>90</v>
      </c>
      <c r="D56" s="5">
        <v>-4861000000</v>
      </c>
      <c r="E56" s="5">
        <v>-6412000000</v>
      </c>
      <c r="F56" s="5">
        <v>-7895000000</v>
      </c>
      <c r="G56" s="5">
        <v>-14198000000</v>
      </c>
      <c r="I56" s="5">
        <v>-35734000000</v>
      </c>
      <c r="J56" s="5">
        <v>-36460000000</v>
      </c>
      <c r="K56" s="5">
        <v>-32421000000</v>
      </c>
      <c r="L56" s="5">
        <v>-38068000000</v>
      </c>
      <c r="M56" s="5">
        <v>-41212000000</v>
      </c>
      <c r="N56" s="5">
        <v>-46590000000</v>
      </c>
      <c r="O56" s="5">
        <v>-50870000000</v>
      </c>
      <c r="P56" s="5">
        <v>-69296000000</v>
      </c>
      <c r="Q56" s="5">
        <v>-67828000000</v>
      </c>
      <c r="R56" s="5">
        <v>-113192000000</v>
      </c>
      <c r="S56" s="5">
        <v>-80553000000</v>
      </c>
      <c r="T56" s="5">
        <v>-79198000000</v>
      </c>
      <c r="U56" s="5">
        <v>-73821000000</v>
      </c>
      <c r="V56" s="5">
        <v>-68267000000</v>
      </c>
      <c r="W56" s="5">
        <v>-43632000000</v>
      </c>
    </row>
    <row r="57" spans="2:23" ht="15.5" x14ac:dyDescent="0.35">
      <c r="C57" t="s">
        <v>310</v>
      </c>
      <c r="D57" s="5">
        <v>-16426000000</v>
      </c>
      <c r="E57" s="5">
        <v>-18139000000</v>
      </c>
      <c r="F57" s="5">
        <v>246590000000</v>
      </c>
      <c r="G57" s="5">
        <v>-86134000000</v>
      </c>
    </row>
    <row r="58" spans="2:23" ht="15.5" x14ac:dyDescent="0.35">
      <c r="C58" t="s">
        <v>92</v>
      </c>
      <c r="D58" s="5">
        <v>-12219000000</v>
      </c>
      <c r="E58" s="5">
        <v>-18078000000</v>
      </c>
      <c r="F58" s="5">
        <v>272735000000</v>
      </c>
      <c r="G58" s="5">
        <v>-39872000000</v>
      </c>
      <c r="I58" s="5">
        <v>90531000000</v>
      </c>
      <c r="J58" s="5">
        <v>-70400000000</v>
      </c>
      <c r="K58" s="5">
        <v>-214213000000</v>
      </c>
      <c r="L58" s="5">
        <v>-182043000000</v>
      </c>
      <c r="M58" s="5">
        <v>-47464000000</v>
      </c>
      <c r="N58" s="5">
        <v>-9348000000</v>
      </c>
      <c r="O58" s="5">
        <v>28521000000</v>
      </c>
      <c r="P58" s="5">
        <v>29021000000</v>
      </c>
      <c r="Q58" s="5">
        <v>99354000000</v>
      </c>
      <c r="R58" s="5">
        <v>-85785000000</v>
      </c>
      <c r="S58" s="5">
        <v>51152000000</v>
      </c>
      <c r="T58" s="5">
        <v>245075000000</v>
      </c>
      <c r="U58" s="5">
        <v>439459000000</v>
      </c>
      <c r="V58" s="5">
        <v>495323000000</v>
      </c>
      <c r="W58" s="5">
        <v>352677000000</v>
      </c>
    </row>
    <row r="59" spans="2:23" ht="15.5" x14ac:dyDescent="0.35">
      <c r="C59" t="s">
        <v>93</v>
      </c>
      <c r="D59" s="5">
        <v>-33226000000</v>
      </c>
      <c r="E59" s="5">
        <v>-3618000000</v>
      </c>
      <c r="F59" s="5">
        <v>-1217000000</v>
      </c>
      <c r="G59" s="5">
        <v>-11001000000</v>
      </c>
      <c r="I59" s="5">
        <v>-24247000000</v>
      </c>
      <c r="J59" s="5">
        <v>-66881000000</v>
      </c>
      <c r="K59" s="5">
        <v>-105058000000</v>
      </c>
      <c r="L59" s="5">
        <v>-129448000000</v>
      </c>
      <c r="M59" s="5">
        <v>-184456000000</v>
      </c>
      <c r="N59" s="5">
        <v>-210129000000</v>
      </c>
      <c r="O59" s="5">
        <v>-150200000000</v>
      </c>
      <c r="P59" s="5">
        <v>-327410000000</v>
      </c>
      <c r="Q59" s="5">
        <v>-276577000000</v>
      </c>
      <c r="R59" s="5">
        <v>-168772000000</v>
      </c>
      <c r="S59" s="5">
        <v>-874656000000</v>
      </c>
      <c r="T59" s="5">
        <v>-434900000000</v>
      </c>
      <c r="U59" s="5">
        <v>-1029652000000</v>
      </c>
      <c r="V59" s="5">
        <v>-373994000000</v>
      </c>
      <c r="W59" s="5">
        <v>-245680000000</v>
      </c>
    </row>
    <row r="60" spans="2:23" ht="15.5" x14ac:dyDescent="0.35">
      <c r="C60" t="s">
        <v>27</v>
      </c>
      <c r="D60" s="5">
        <v>-1981000000</v>
      </c>
      <c r="E60" s="5">
        <v>-1130000000</v>
      </c>
      <c r="F60" s="5">
        <v>6755000000</v>
      </c>
      <c r="G60" s="5">
        <v>-1860000000</v>
      </c>
      <c r="I60" s="5">
        <v>-7477000000</v>
      </c>
      <c r="J60" s="5">
        <v>-22008000000</v>
      </c>
      <c r="K60" s="5">
        <v>-48148000000</v>
      </c>
      <c r="L60" s="5">
        <v>-47293000000</v>
      </c>
      <c r="M60" s="5">
        <v>-64416000000</v>
      </c>
      <c r="N60" s="5">
        <v>-83353000000</v>
      </c>
      <c r="O60" s="5">
        <v>-157871000000</v>
      </c>
      <c r="P60" s="5">
        <v>-198604000000</v>
      </c>
      <c r="Q60" s="5">
        <v>-185877000000</v>
      </c>
      <c r="R60" s="5">
        <v>-236211000000</v>
      </c>
      <c r="S60" s="5">
        <v>-206533000000</v>
      </c>
      <c r="T60" s="5">
        <v>-176165000000</v>
      </c>
      <c r="U60" s="5">
        <v>-220505000000</v>
      </c>
      <c r="V60" s="5">
        <v>-208530000000</v>
      </c>
      <c r="W60" s="5">
        <v>-204878000000</v>
      </c>
    </row>
    <row r="61" spans="2:23" ht="15.5" x14ac:dyDescent="0.35">
      <c r="C61" t="s">
        <v>95</v>
      </c>
      <c r="D61" s="5">
        <v>-10319000000</v>
      </c>
      <c r="E61" s="5">
        <v>-2174000000</v>
      </c>
      <c r="F61" s="5">
        <v>-5228000000</v>
      </c>
      <c r="G61" s="5">
        <v>-8258000000</v>
      </c>
      <c r="I61" s="5">
        <v>-10713000000</v>
      </c>
      <c r="J61" s="5">
        <v>-11491000000</v>
      </c>
      <c r="K61" s="5">
        <v>-2222000000</v>
      </c>
      <c r="L61" s="5">
        <v>-31600000000</v>
      </c>
      <c r="M61" s="5">
        <v>-8719000000</v>
      </c>
      <c r="N61" s="5">
        <v>-34899000000</v>
      </c>
      <c r="O61" s="5">
        <v>26064000000</v>
      </c>
      <c r="P61" s="5">
        <v>-113498000000</v>
      </c>
      <c r="Q61" s="5">
        <v>-66583000000</v>
      </c>
      <c r="R61" s="5">
        <v>195613000000</v>
      </c>
      <c r="S61" s="5">
        <v>-526918000000</v>
      </c>
      <c r="T61" s="5">
        <v>-168416000000</v>
      </c>
      <c r="U61" s="5">
        <v>-635965000000</v>
      </c>
    </row>
    <row r="62" spans="2:23" ht="15.5" x14ac:dyDescent="0.35">
      <c r="C62" t="s">
        <v>91</v>
      </c>
      <c r="K62" s="5">
        <v>69000000</v>
      </c>
      <c r="L62" s="5">
        <v>-666000000</v>
      </c>
      <c r="M62" s="5">
        <v>422000000</v>
      </c>
      <c r="N62" s="5">
        <v>461000000</v>
      </c>
    </row>
    <row r="63" spans="2:23" ht="15.5" x14ac:dyDescent="0.35">
      <c r="C63" t="s">
        <v>96</v>
      </c>
      <c r="D63" s="5">
        <v>-33226000000</v>
      </c>
      <c r="E63" s="5">
        <v>-3618000000</v>
      </c>
      <c r="F63" s="5">
        <v>-1217000000</v>
      </c>
      <c r="G63" s="5">
        <v>-11001000000</v>
      </c>
      <c r="I63" s="5">
        <v>-24247000000</v>
      </c>
      <c r="J63" s="5">
        <v>-66881000000</v>
      </c>
      <c r="K63" s="5">
        <v>-105058000000</v>
      </c>
      <c r="L63" s="5">
        <v>-129448000000</v>
      </c>
      <c r="M63" s="5">
        <v>-184456000000</v>
      </c>
      <c r="N63" s="5">
        <v>-210129000000</v>
      </c>
      <c r="O63" s="5">
        <v>-150200000000</v>
      </c>
      <c r="P63" s="5">
        <v>-327410000000</v>
      </c>
      <c r="Q63" s="5">
        <v>-276577000000</v>
      </c>
      <c r="R63" s="5">
        <v>-168772000000</v>
      </c>
      <c r="S63" s="5">
        <v>-874656000000</v>
      </c>
      <c r="T63" s="5">
        <v>-434900000000</v>
      </c>
      <c r="U63" s="5">
        <v>-1029652000000</v>
      </c>
      <c r="V63" s="5">
        <v>-373994000000</v>
      </c>
      <c r="W63" s="5">
        <v>-245680000000</v>
      </c>
    </row>
    <row r="64" spans="2:23" ht="15.5" x14ac:dyDescent="0.35">
      <c r="C64" t="s">
        <v>29</v>
      </c>
      <c r="D64" s="5">
        <v>-45445000000</v>
      </c>
      <c r="E64" s="5">
        <v>-21696000000</v>
      </c>
      <c r="F64" s="5">
        <v>271518000000</v>
      </c>
      <c r="G64" s="5">
        <v>-50873000000</v>
      </c>
      <c r="I64" s="5">
        <v>66284000000</v>
      </c>
      <c r="J64" s="5">
        <v>-137281000000</v>
      </c>
      <c r="K64" s="5">
        <v>-319271000000</v>
      </c>
      <c r="L64" s="5">
        <v>-311491000000</v>
      </c>
      <c r="M64" s="5">
        <v>-231920000000</v>
      </c>
      <c r="N64" s="5">
        <v>-219477000000</v>
      </c>
      <c r="O64" s="5">
        <v>-121679000000</v>
      </c>
      <c r="P64" s="5">
        <v>-298389000000</v>
      </c>
      <c r="Q64" s="5">
        <v>-177223000000</v>
      </c>
      <c r="R64" s="5">
        <v>-254557000000</v>
      </c>
      <c r="S64" s="5">
        <v>-823504000000</v>
      </c>
      <c r="T64" s="5">
        <v>-189825000000</v>
      </c>
      <c r="U64" s="5">
        <v>-590193000000</v>
      </c>
      <c r="V64" s="5">
        <v>121329000000</v>
      </c>
      <c r="W64" s="5">
        <v>106997000000</v>
      </c>
    </row>
    <row r="65" spans="2:23" ht="15.5" x14ac:dyDescent="0.35">
      <c r="C65" t="s">
        <v>28</v>
      </c>
      <c r="D65" s="5">
        <v>-8847000000</v>
      </c>
      <c r="E65" s="5">
        <v>4773000000</v>
      </c>
      <c r="F65" s="5">
        <v>-165945000000</v>
      </c>
      <c r="G65" s="5">
        <v>-256000000</v>
      </c>
      <c r="I65" s="5">
        <v>-156747000000</v>
      </c>
      <c r="J65" s="5">
        <v>20560000000</v>
      </c>
      <c r="K65" s="5">
        <v>44444000000</v>
      </c>
      <c r="L65" s="5">
        <v>66101000000</v>
      </c>
      <c r="M65" s="5">
        <v>50272000000</v>
      </c>
      <c r="N65" s="5">
        <v>18859000000</v>
      </c>
      <c r="O65" s="5">
        <v>46356000000</v>
      </c>
      <c r="P65" s="5">
        <v>70275000000</v>
      </c>
      <c r="Q65" s="5">
        <v>-112114000000</v>
      </c>
      <c r="R65" s="5">
        <v>57115000000</v>
      </c>
      <c r="S65" s="5">
        <v>47027000000</v>
      </c>
      <c r="T65" s="5">
        <v>35093000000</v>
      </c>
      <c r="U65" s="5">
        <v>103213000000</v>
      </c>
      <c r="V65" s="5">
        <v>-39480000000</v>
      </c>
      <c r="W65" s="5">
        <v>-41658000000</v>
      </c>
    </row>
    <row r="66" spans="2:23" ht="15.5" x14ac:dyDescent="0.35">
      <c r="C66" t="s">
        <v>104</v>
      </c>
      <c r="D66" s="5">
        <v>-54292000000</v>
      </c>
      <c r="E66" s="5">
        <v>-16923000000</v>
      </c>
      <c r="F66" s="5">
        <v>105573000000</v>
      </c>
      <c r="G66" s="5">
        <v>-51129000000</v>
      </c>
      <c r="I66" s="5">
        <v>-90463000000</v>
      </c>
      <c r="J66" s="5">
        <v>-116721000000</v>
      </c>
      <c r="K66" s="5">
        <v>-274827000000</v>
      </c>
      <c r="L66" s="5">
        <v>-245390000000</v>
      </c>
      <c r="M66" s="5">
        <v>-181648000000</v>
      </c>
      <c r="N66" s="5">
        <v>-200618000000</v>
      </c>
      <c r="O66" s="5">
        <v>-75323000000</v>
      </c>
      <c r="P66" s="5">
        <v>-228114000000</v>
      </c>
      <c r="Q66" s="5">
        <v>-289337000000</v>
      </c>
      <c r="R66" s="5">
        <v>-197442000000</v>
      </c>
      <c r="S66" s="5">
        <v>-776477000000</v>
      </c>
      <c r="T66" s="5">
        <v>-154732000000</v>
      </c>
      <c r="U66" s="5">
        <v>-486980000000</v>
      </c>
      <c r="V66" s="5">
        <v>81849000000</v>
      </c>
      <c r="W66" s="5">
        <v>65339000000</v>
      </c>
    </row>
    <row r="67" spans="2:23" ht="15.5" x14ac:dyDescent="0.35">
      <c r="C67" t="s">
        <v>105</v>
      </c>
      <c r="F67" s="5">
        <v>-1372000000</v>
      </c>
      <c r="I67" s="5">
        <v>-1372000000</v>
      </c>
      <c r="J67" s="5">
        <v>-5808000000</v>
      </c>
      <c r="K67" s="5">
        <v>852000000</v>
      </c>
      <c r="L67" s="5">
        <v>384000000</v>
      </c>
      <c r="M67" s="5">
        <v>2689000000</v>
      </c>
      <c r="N67" s="5">
        <v>12235000000</v>
      </c>
      <c r="O67" s="5">
        <v>-128000000</v>
      </c>
      <c r="P67" s="5">
        <v>96960000000</v>
      </c>
      <c r="Q67" s="5">
        <v>-70484000000</v>
      </c>
      <c r="R67" s="5">
        <v>-12883000000</v>
      </c>
      <c r="S67" s="5">
        <v>571008000000</v>
      </c>
    </row>
    <row r="68" spans="2:23" ht="15.5" x14ac:dyDescent="0.35">
      <c r="C68" t="s">
        <v>107</v>
      </c>
      <c r="D68" s="5">
        <v>-54292000000</v>
      </c>
      <c r="E68" s="5">
        <v>-16923000000</v>
      </c>
      <c r="F68" s="5">
        <v>104201000000</v>
      </c>
      <c r="G68" s="5">
        <v>-51129000000</v>
      </c>
      <c r="I68" s="5">
        <v>-91835000000</v>
      </c>
      <c r="J68" s="5">
        <v>-122529000000</v>
      </c>
      <c r="K68" s="5">
        <v>-273975000000</v>
      </c>
      <c r="L68" s="5">
        <v>-245006000000</v>
      </c>
      <c r="M68" s="5">
        <v>-178959000000</v>
      </c>
      <c r="N68" s="5">
        <v>-188383000000</v>
      </c>
      <c r="O68" s="5">
        <v>-75451000000</v>
      </c>
      <c r="P68" s="5">
        <v>-131154000000</v>
      </c>
      <c r="Q68" s="5">
        <v>-359821000000</v>
      </c>
      <c r="R68" s="5">
        <v>-210325000000</v>
      </c>
      <c r="S68" s="5">
        <v>-205469000000</v>
      </c>
      <c r="T68" s="5">
        <v>-154732000000</v>
      </c>
      <c r="U68" s="5">
        <v>-486980000000</v>
      </c>
      <c r="V68" s="5">
        <v>81849000000</v>
      </c>
      <c r="W68" s="5">
        <v>65339000000</v>
      </c>
    </row>
    <row r="69" spans="2:23" ht="15.5" x14ac:dyDescent="0.35">
      <c r="C69" t="s">
        <v>108</v>
      </c>
      <c r="D69" s="5">
        <v>-54292000000</v>
      </c>
      <c r="E69" s="5">
        <v>-16923000000</v>
      </c>
      <c r="F69" s="5">
        <v>105573000000</v>
      </c>
      <c r="G69" s="5">
        <v>-51129000000</v>
      </c>
      <c r="I69" s="5">
        <v>-90463000000</v>
      </c>
      <c r="J69" s="5">
        <v>-116721000000</v>
      </c>
      <c r="K69" s="5">
        <v>-274827000000</v>
      </c>
      <c r="L69" s="5">
        <v>-245390000000</v>
      </c>
      <c r="M69" s="5">
        <v>-181648000000</v>
      </c>
      <c r="N69" s="5">
        <v>-200618000000</v>
      </c>
      <c r="O69" s="5">
        <v>-75323000000</v>
      </c>
      <c r="P69" s="5">
        <v>-228114000000</v>
      </c>
      <c r="Q69" s="5">
        <v>-289337000000</v>
      </c>
      <c r="R69" s="5">
        <v>-197442000000</v>
      </c>
      <c r="S69" s="5">
        <v>-776477000000</v>
      </c>
      <c r="T69" s="5">
        <v>-154732000000</v>
      </c>
      <c r="U69" s="5">
        <v>-486980000000</v>
      </c>
      <c r="V69" s="5">
        <v>81849000000</v>
      </c>
      <c r="W69" s="5">
        <v>65339000000</v>
      </c>
    </row>
    <row r="70" spans="2:23" ht="15.5" x14ac:dyDescent="0.35">
      <c r="C70" t="s">
        <v>8</v>
      </c>
      <c r="D70" s="5">
        <v>-54292000000</v>
      </c>
      <c r="E70" s="5">
        <v>-16923000000</v>
      </c>
      <c r="F70" s="5">
        <v>104201000000</v>
      </c>
      <c r="G70" s="5">
        <v>-51129000000</v>
      </c>
      <c r="I70" s="5">
        <v>-91835000000</v>
      </c>
      <c r="J70" s="5">
        <v>-122529000000</v>
      </c>
      <c r="K70" s="5">
        <v>-274044000000</v>
      </c>
      <c r="L70" s="5">
        <v>-244340000000</v>
      </c>
      <c r="M70" s="5">
        <v>-179381000000</v>
      </c>
      <c r="N70" s="5">
        <v>-188844000000</v>
      </c>
      <c r="O70" s="5">
        <v>-75451000000</v>
      </c>
      <c r="P70" s="5">
        <v>-131154000000</v>
      </c>
      <c r="Q70" s="5">
        <v>-359821000000</v>
      </c>
      <c r="R70" s="5">
        <v>-210325000000</v>
      </c>
      <c r="S70" s="5">
        <v>-205469000000</v>
      </c>
      <c r="T70" s="5">
        <v>-154732000000</v>
      </c>
      <c r="U70" s="5">
        <v>-486980000000</v>
      </c>
      <c r="V70" s="5">
        <v>81849000000</v>
      </c>
      <c r="W70" s="5">
        <v>65339000000</v>
      </c>
    </row>
    <row r="71" spans="2:23" ht="15.5" x14ac:dyDescent="0.35">
      <c r="C71" t="s">
        <v>109</v>
      </c>
      <c r="D71" s="5">
        <v>-54292000000</v>
      </c>
      <c r="E71" s="5">
        <v>-16923000000</v>
      </c>
      <c r="F71" s="5">
        <v>105573000000</v>
      </c>
      <c r="G71" s="5">
        <v>-51129000000</v>
      </c>
      <c r="I71" s="5">
        <v>-90463000000</v>
      </c>
      <c r="J71" s="5">
        <v>-116721000000</v>
      </c>
      <c r="K71" s="5">
        <v>-274827000000</v>
      </c>
      <c r="L71" s="5">
        <v>-245390000000</v>
      </c>
      <c r="M71" s="5">
        <v>-181648000000</v>
      </c>
      <c r="N71" s="5">
        <v>-200618000000</v>
      </c>
      <c r="O71" s="5">
        <v>-75323000000</v>
      </c>
      <c r="P71" s="5">
        <v>-228114000000</v>
      </c>
      <c r="Q71" s="5">
        <v>-289337000000</v>
      </c>
      <c r="R71" s="5">
        <v>-197442000000</v>
      </c>
      <c r="S71" s="5">
        <v>-776477000000</v>
      </c>
      <c r="T71" s="5">
        <v>-154732000000</v>
      </c>
      <c r="U71" s="5">
        <v>-486980000000</v>
      </c>
      <c r="V71" s="5">
        <v>81849000000</v>
      </c>
      <c r="W71" s="5">
        <v>65339000000</v>
      </c>
    </row>
    <row r="72" spans="2:23" ht="15.5" x14ac:dyDescent="0.35">
      <c r="C72" t="s">
        <v>110</v>
      </c>
      <c r="D72" s="5">
        <v>-54292000000</v>
      </c>
      <c r="E72" s="5">
        <v>-16923000000</v>
      </c>
      <c r="F72" s="5">
        <v>104201000000</v>
      </c>
      <c r="G72" s="5">
        <v>-51129000000</v>
      </c>
      <c r="I72" s="5">
        <v>-91835000000</v>
      </c>
      <c r="J72" s="5">
        <v>-122529000000</v>
      </c>
      <c r="K72" s="5">
        <v>-273975000000</v>
      </c>
      <c r="L72" s="5">
        <v>-245006000000</v>
      </c>
      <c r="M72" s="5">
        <v>-178959000000</v>
      </c>
      <c r="N72" s="5">
        <v>-188383000000</v>
      </c>
      <c r="O72" s="5">
        <v>-75451000000</v>
      </c>
      <c r="P72" s="5">
        <v>-131154000000</v>
      </c>
      <c r="Q72" s="5">
        <v>-359821000000</v>
      </c>
      <c r="R72" s="5">
        <v>-210325000000</v>
      </c>
      <c r="S72" s="5">
        <v>-205469000000</v>
      </c>
      <c r="T72" s="5">
        <v>-154732000000</v>
      </c>
      <c r="U72" s="5">
        <v>-486980000000</v>
      </c>
      <c r="V72" s="5">
        <v>81849000000</v>
      </c>
      <c r="W72" s="5">
        <v>65339000000</v>
      </c>
    </row>
    <row r="73" spans="2:23" ht="15.5" x14ac:dyDescent="0.35">
      <c r="C73" t="s">
        <v>111</v>
      </c>
      <c r="D73" s="5">
        <v>-54292000000</v>
      </c>
      <c r="E73" s="5">
        <v>-16923000000</v>
      </c>
      <c r="F73" s="5">
        <v>104201000000</v>
      </c>
      <c r="G73" s="5">
        <v>-51129000000</v>
      </c>
      <c r="I73" s="5">
        <v>-91835000000</v>
      </c>
      <c r="J73" s="5">
        <v>-122529000000</v>
      </c>
      <c r="K73" s="5">
        <v>-273975000000</v>
      </c>
      <c r="L73" s="5">
        <v>-245006000000</v>
      </c>
      <c r="M73" s="5">
        <v>-178959000000</v>
      </c>
      <c r="N73" s="5">
        <v>-188383000000</v>
      </c>
      <c r="O73" s="5">
        <v>-75451000000</v>
      </c>
      <c r="P73" s="5">
        <v>-131154000000</v>
      </c>
      <c r="Q73" s="5">
        <v>-359821000000</v>
      </c>
      <c r="R73" s="5">
        <v>-210325000000</v>
      </c>
      <c r="S73" s="5">
        <v>-205469000000</v>
      </c>
      <c r="T73" s="5">
        <v>-154732000000</v>
      </c>
      <c r="U73" s="5">
        <v>-486980000000</v>
      </c>
      <c r="V73" s="5">
        <v>81849000000</v>
      </c>
      <c r="W73" s="5">
        <v>65339000000</v>
      </c>
    </row>
    <row r="75" spans="2:23" ht="15.5" x14ac:dyDescent="0.35">
      <c r="B75" t="s">
        <v>112</v>
      </c>
      <c r="C75" t="s">
        <v>113</v>
      </c>
    </row>
    <row r="76" spans="2:23" ht="15.5" x14ac:dyDescent="0.35">
      <c r="C76" t="s">
        <v>114</v>
      </c>
    </row>
    <row r="77" spans="2:23" ht="15.5" x14ac:dyDescent="0.35">
      <c r="C77" t="s">
        <v>20</v>
      </c>
      <c r="D77" s="5">
        <v>2391000000</v>
      </c>
      <c r="E77" s="5">
        <v>4505000000</v>
      </c>
      <c r="F77" s="5">
        <v>12656000000</v>
      </c>
      <c r="G77" s="5">
        <v>7680000000</v>
      </c>
      <c r="I77" s="5">
        <v>12656000000</v>
      </c>
      <c r="J77" s="5">
        <v>9025000000</v>
      </c>
      <c r="K77" s="5">
        <v>5254000000</v>
      </c>
      <c r="L77" s="5">
        <v>11368000000</v>
      </c>
      <c r="M77" s="5">
        <v>19514000000</v>
      </c>
      <c r="N77" s="5">
        <v>56433000000</v>
      </c>
      <c r="O77" s="5">
        <v>70769000000</v>
      </c>
      <c r="P77" s="5">
        <v>68349000000</v>
      </c>
      <c r="Q77" s="5">
        <v>39535000000</v>
      </c>
      <c r="R77" s="5">
        <v>79080000000</v>
      </c>
      <c r="S77" s="5">
        <v>46514000000</v>
      </c>
      <c r="T77" s="5">
        <v>65839000000</v>
      </c>
      <c r="U77" s="5">
        <v>513262000000</v>
      </c>
      <c r="V77" s="5">
        <v>36002000000</v>
      </c>
      <c r="W77" s="5">
        <v>34810000000</v>
      </c>
    </row>
    <row r="78" spans="2:23" ht="15.5" x14ac:dyDescent="0.35">
      <c r="C78" t="s">
        <v>117</v>
      </c>
      <c r="D78" s="5">
        <v>193420000000</v>
      </c>
      <c r="E78" s="5">
        <v>180529000000</v>
      </c>
      <c r="F78" s="5">
        <v>211678000000</v>
      </c>
      <c r="G78" s="5">
        <v>342117000000</v>
      </c>
      <c r="I78" s="5">
        <v>211678000000</v>
      </c>
      <c r="J78" s="5">
        <v>336507000000</v>
      </c>
      <c r="K78" s="5">
        <v>380834000000</v>
      </c>
      <c r="L78" s="5">
        <v>420656000000</v>
      </c>
      <c r="M78" s="5">
        <v>442239000000</v>
      </c>
      <c r="N78" s="5">
        <v>453725000000</v>
      </c>
      <c r="O78" s="5">
        <v>312569000000</v>
      </c>
      <c r="P78" s="5">
        <v>334095000000</v>
      </c>
      <c r="Q78" s="5">
        <v>330318000000</v>
      </c>
      <c r="R78" s="5">
        <v>327973000000</v>
      </c>
      <c r="S78" s="5">
        <v>483714000000</v>
      </c>
      <c r="T78" s="5">
        <v>455869000000</v>
      </c>
      <c r="U78" s="5">
        <v>366234000000</v>
      </c>
      <c r="V78" s="5">
        <v>301335000000</v>
      </c>
      <c r="W78" s="5">
        <v>235269000000</v>
      </c>
    </row>
    <row r="79" spans="2:23" ht="15.5" x14ac:dyDescent="0.35">
      <c r="C79" t="s">
        <v>119</v>
      </c>
      <c r="D79" s="5">
        <v>7919000000</v>
      </c>
      <c r="E79" s="5">
        <v>7933000000</v>
      </c>
      <c r="F79" s="5">
        <v>8160000000</v>
      </c>
      <c r="G79" s="5">
        <v>11423000000</v>
      </c>
      <c r="I79" s="5">
        <v>8160000000</v>
      </c>
      <c r="J79" s="5">
        <v>10535000000</v>
      </c>
      <c r="K79" s="5">
        <v>9431000000</v>
      </c>
      <c r="L79" s="5">
        <v>11670000000</v>
      </c>
      <c r="M79" s="5">
        <v>12717000000</v>
      </c>
      <c r="N79" s="5">
        <v>13378000000</v>
      </c>
      <c r="O79" s="5">
        <v>7455000000</v>
      </c>
      <c r="P79" s="5">
        <v>6693000000</v>
      </c>
      <c r="Q79" s="5">
        <v>155000000</v>
      </c>
      <c r="R79" s="5">
        <v>7782000000</v>
      </c>
      <c r="S79" s="5">
        <v>337735000000</v>
      </c>
      <c r="T79" s="5">
        <v>7206000000</v>
      </c>
      <c r="U79" s="5">
        <v>1104000000</v>
      </c>
    </row>
    <row r="80" spans="2:23" ht="15.5" x14ac:dyDescent="0.35">
      <c r="C80" t="s">
        <v>118</v>
      </c>
      <c r="D80" s="5">
        <v>2097000000</v>
      </c>
      <c r="E80" s="5">
        <v>2257000000</v>
      </c>
      <c r="F80" s="5">
        <v>4310000000</v>
      </c>
      <c r="G80" s="5">
        <v>7569000000</v>
      </c>
      <c r="I80" s="5">
        <v>4310000000</v>
      </c>
      <c r="J80" s="5">
        <v>6989000000</v>
      </c>
      <c r="K80" s="5">
        <v>9143000000</v>
      </c>
      <c r="L80" s="5">
        <v>5937000000</v>
      </c>
      <c r="M80" s="5">
        <v>2359000000</v>
      </c>
      <c r="N80" s="5">
        <v>12633000000</v>
      </c>
      <c r="O80" s="5">
        <v>5837000000</v>
      </c>
      <c r="P80" s="5">
        <v>6960000000</v>
      </c>
      <c r="Q80" s="5">
        <v>17757000000</v>
      </c>
      <c r="R80" s="5">
        <v>71720000000</v>
      </c>
      <c r="S80" s="5">
        <v>82376000000</v>
      </c>
      <c r="T80" s="5">
        <v>56731000000</v>
      </c>
      <c r="U80" s="5">
        <v>54308000000</v>
      </c>
    </row>
    <row r="81" spans="3:23" ht="15.5" x14ac:dyDescent="0.35">
      <c r="C81" t="s">
        <v>120</v>
      </c>
      <c r="D81" s="5">
        <v>193420000000</v>
      </c>
      <c r="E81" s="5">
        <v>180529000000</v>
      </c>
      <c r="F81" s="5">
        <v>211678000000</v>
      </c>
      <c r="G81" s="5">
        <v>342117000000</v>
      </c>
      <c r="I81" s="5">
        <v>211678000000</v>
      </c>
      <c r="J81" s="5">
        <v>336507000000</v>
      </c>
      <c r="K81" s="5">
        <v>380834000000</v>
      </c>
      <c r="L81" s="5">
        <v>420656000000</v>
      </c>
      <c r="M81" s="5">
        <v>442239000000</v>
      </c>
      <c r="N81" s="5">
        <v>453725000000</v>
      </c>
      <c r="O81" s="5">
        <v>312569000000</v>
      </c>
      <c r="P81" s="5">
        <v>334095000000</v>
      </c>
      <c r="Q81" s="5">
        <v>330318000000</v>
      </c>
      <c r="R81" s="5">
        <v>327973000000</v>
      </c>
      <c r="S81" s="5">
        <v>483714000000</v>
      </c>
      <c r="T81" s="5">
        <v>455869000000</v>
      </c>
      <c r="U81" s="5">
        <v>366234000000</v>
      </c>
      <c r="V81" s="5">
        <v>301335000000</v>
      </c>
      <c r="W81" s="5">
        <v>235269000000</v>
      </c>
    </row>
    <row r="82" spans="3:23" ht="15.5" x14ac:dyDescent="0.35">
      <c r="C82" t="s">
        <v>121</v>
      </c>
      <c r="D82" s="5">
        <v>3495000000</v>
      </c>
      <c r="E82" s="5">
        <v>2789000000</v>
      </c>
      <c r="F82" s="5">
        <v>2535000000</v>
      </c>
      <c r="G82" s="5">
        <v>4010000000</v>
      </c>
      <c r="I82" s="5">
        <v>2535000000</v>
      </c>
      <c r="J82" s="5">
        <v>28133000000</v>
      </c>
      <c r="K82" s="5">
        <v>32569000000</v>
      </c>
      <c r="L82" s="5">
        <v>39742000000</v>
      </c>
      <c r="M82" s="5">
        <v>43525000000</v>
      </c>
      <c r="N82" s="5">
        <v>81893000000</v>
      </c>
      <c r="O82" s="5">
        <v>15610000000</v>
      </c>
      <c r="P82" s="5">
        <v>8467000000</v>
      </c>
      <c r="Q82" s="5">
        <v>7457000000</v>
      </c>
      <c r="R82" s="5">
        <v>14494000000</v>
      </c>
      <c r="S82" s="5">
        <v>19656000000</v>
      </c>
      <c r="T82" s="5">
        <v>6473000000</v>
      </c>
      <c r="U82" s="5">
        <v>25759000000</v>
      </c>
      <c r="V82" s="5">
        <v>25341000000</v>
      </c>
      <c r="W82" s="5">
        <v>27738000000</v>
      </c>
    </row>
    <row r="83" spans="3:23" ht="15.5" x14ac:dyDescent="0.35">
      <c r="C83" t="s">
        <v>122</v>
      </c>
      <c r="D83" s="5">
        <v>3495000000</v>
      </c>
      <c r="E83" s="5">
        <v>2789000000</v>
      </c>
      <c r="F83" s="5">
        <v>2535000000</v>
      </c>
      <c r="G83" s="5">
        <v>4010000000</v>
      </c>
      <c r="I83" s="5">
        <v>2535000000</v>
      </c>
      <c r="J83" s="5">
        <v>28133000000</v>
      </c>
      <c r="K83" s="5">
        <v>32569000000</v>
      </c>
      <c r="L83" s="5">
        <v>39742000000</v>
      </c>
      <c r="M83" s="5">
        <v>43525000000</v>
      </c>
      <c r="N83" s="5">
        <v>81893000000</v>
      </c>
      <c r="O83" s="5">
        <v>15610000000</v>
      </c>
      <c r="P83" s="5">
        <v>8467000000</v>
      </c>
      <c r="Q83" s="5">
        <v>7457000000</v>
      </c>
      <c r="R83" s="5">
        <v>14494000000</v>
      </c>
      <c r="S83" s="5">
        <v>19656000000</v>
      </c>
      <c r="T83" s="5">
        <v>6473000000</v>
      </c>
      <c r="U83" s="5">
        <v>25759000000</v>
      </c>
      <c r="V83" s="5">
        <v>25341000000</v>
      </c>
      <c r="W83" s="5">
        <v>27738000000</v>
      </c>
    </row>
    <row r="84" spans="3:23" ht="15.5" x14ac:dyDescent="0.35">
      <c r="C84" t="s">
        <v>123</v>
      </c>
      <c r="D84" s="5">
        <v>52684000000</v>
      </c>
      <c r="E84" s="5">
        <v>53486000000</v>
      </c>
      <c r="F84" s="5">
        <v>54280000000</v>
      </c>
      <c r="G84" s="5">
        <v>87059000000</v>
      </c>
      <c r="I84" s="5">
        <v>54280000000</v>
      </c>
      <c r="J84" s="5">
        <v>109542000000</v>
      </c>
      <c r="K84" s="5">
        <v>139129000000</v>
      </c>
      <c r="L84" s="5">
        <v>157288000000</v>
      </c>
      <c r="M84" s="5">
        <v>166785000000</v>
      </c>
      <c r="N84" s="5">
        <v>288257000000</v>
      </c>
      <c r="O84" s="5">
        <v>135146000000</v>
      </c>
      <c r="P84" s="5">
        <v>191246000000</v>
      </c>
      <c r="Q84" s="5">
        <v>198487000000</v>
      </c>
      <c r="R84" s="5">
        <v>227233000000</v>
      </c>
      <c r="S84" s="5">
        <v>311546000000</v>
      </c>
      <c r="T84" s="5">
        <v>401662000000</v>
      </c>
      <c r="U84" s="5">
        <v>440030000000</v>
      </c>
      <c r="V84" s="5">
        <v>477393000000</v>
      </c>
      <c r="W84" s="5">
        <v>145865000000</v>
      </c>
    </row>
    <row r="85" spans="3:23" ht="15.5" x14ac:dyDescent="0.35">
      <c r="C85" t="s">
        <v>91</v>
      </c>
      <c r="D85" s="5">
        <v>30044000000</v>
      </c>
      <c r="E85" s="5">
        <v>30044000000</v>
      </c>
      <c r="F85" s="5">
        <v>30044000000</v>
      </c>
      <c r="G85" s="5">
        <v>597432000000</v>
      </c>
      <c r="I85" s="5">
        <v>30044000000</v>
      </c>
      <c r="J85" s="5">
        <v>597432000000</v>
      </c>
      <c r="K85" s="5">
        <v>603240000000</v>
      </c>
      <c r="L85" s="5">
        <v>599003000000</v>
      </c>
      <c r="M85" s="5">
        <v>598619000000</v>
      </c>
      <c r="N85" s="5">
        <v>595930000000</v>
      </c>
      <c r="O85" s="5">
        <v>583695000000</v>
      </c>
      <c r="P85" s="5">
        <v>583823000000</v>
      </c>
      <c r="Q85" s="5">
        <v>486863000000</v>
      </c>
      <c r="R85" s="5">
        <v>557347000000</v>
      </c>
      <c r="S85" s="5">
        <v>570222000000</v>
      </c>
    </row>
    <row r="86" spans="3:23" ht="15.5" x14ac:dyDescent="0.35">
      <c r="C86" t="s">
        <v>124</v>
      </c>
      <c r="D86" s="5">
        <v>310846000000</v>
      </c>
      <c r="E86" s="5">
        <v>305297000000</v>
      </c>
      <c r="F86" s="5">
        <v>345090000000</v>
      </c>
      <c r="G86" s="5">
        <v>536371000000</v>
      </c>
      <c r="I86" s="5">
        <v>345090000000</v>
      </c>
      <c r="J86" s="5">
        <v>619764000000</v>
      </c>
      <c r="K86" s="5">
        <v>700402000000</v>
      </c>
      <c r="L86" s="5">
        <v>799391000000</v>
      </c>
      <c r="M86" s="5">
        <v>866987000000</v>
      </c>
      <c r="N86" s="5">
        <v>1100846000000</v>
      </c>
      <c r="O86" s="5">
        <v>666686000000</v>
      </c>
      <c r="P86" s="5">
        <v>706172000000</v>
      </c>
      <c r="Q86" s="5">
        <v>700375000000</v>
      </c>
      <c r="R86" s="5">
        <v>752390000000</v>
      </c>
      <c r="S86" s="5">
        <v>993556000000</v>
      </c>
      <c r="T86" s="5">
        <v>1052571000000</v>
      </c>
      <c r="U86" s="5">
        <v>1468155000000</v>
      </c>
      <c r="V86" s="5">
        <v>1252781000000</v>
      </c>
      <c r="W86" s="5">
        <v>565936000000</v>
      </c>
    </row>
    <row r="87" spans="3:23" ht="15.5" x14ac:dyDescent="0.35">
      <c r="C87" t="s">
        <v>125</v>
      </c>
    </row>
    <row r="88" spans="3:23" ht="15.5" x14ac:dyDescent="0.35">
      <c r="C88" t="s">
        <v>317</v>
      </c>
      <c r="D88" s="5">
        <v>23063000000</v>
      </c>
      <c r="E88" s="5">
        <v>3662000000</v>
      </c>
      <c r="F88" s="5">
        <v>21549000000</v>
      </c>
      <c r="G88" s="5">
        <v>17640000000</v>
      </c>
      <c r="I88" s="5">
        <v>21549000000</v>
      </c>
      <c r="J88" s="5">
        <v>21713000000</v>
      </c>
      <c r="K88" s="5">
        <v>89296000000</v>
      </c>
      <c r="L88" s="5">
        <v>103004000000</v>
      </c>
      <c r="M88" s="5">
        <v>87876000000</v>
      </c>
      <c r="O88" s="5">
        <v>27022000000</v>
      </c>
      <c r="P88" s="5">
        <v>34051000000</v>
      </c>
      <c r="Q88" s="5">
        <v>43514000000</v>
      </c>
      <c r="R88" s="5">
        <v>58456000000</v>
      </c>
      <c r="S88" s="5">
        <v>2490000000</v>
      </c>
      <c r="T88" s="5">
        <v>14695000000</v>
      </c>
      <c r="U88" s="5">
        <v>20070000000</v>
      </c>
      <c r="V88" s="5">
        <v>95289000000</v>
      </c>
      <c r="W88" s="5">
        <v>71398000000</v>
      </c>
    </row>
    <row r="89" spans="3:23" ht="15.5" x14ac:dyDescent="0.35">
      <c r="C89" t="s">
        <v>126</v>
      </c>
      <c r="D89" s="5">
        <v>684563000000</v>
      </c>
      <c r="E89" s="5">
        <v>694527000000</v>
      </c>
      <c r="F89" s="5">
        <v>709510000000</v>
      </c>
      <c r="G89" s="5">
        <v>1378413000000</v>
      </c>
      <c r="I89" s="5">
        <v>709510000000</v>
      </c>
      <c r="J89" s="5">
        <v>1596246000000</v>
      </c>
      <c r="K89" s="5">
        <v>1836973000000</v>
      </c>
      <c r="L89" s="5">
        <v>2093773000000</v>
      </c>
      <c r="M89" s="5">
        <v>2577511000000</v>
      </c>
      <c r="N89" s="5">
        <v>3148406000000</v>
      </c>
      <c r="O89" s="5">
        <v>3341350000000</v>
      </c>
      <c r="P89" s="5">
        <v>3804212000000</v>
      </c>
      <c r="Q89" s="5">
        <v>3782705000000</v>
      </c>
      <c r="R89" s="5">
        <v>3966308000000</v>
      </c>
      <c r="S89" s="5">
        <v>4047623000000</v>
      </c>
      <c r="T89" s="5">
        <v>3345741000000</v>
      </c>
      <c r="U89" s="5">
        <v>3055488000000</v>
      </c>
      <c r="V89" s="5">
        <v>2466727000000</v>
      </c>
      <c r="W89" s="5">
        <v>1825821000000</v>
      </c>
    </row>
    <row r="90" spans="3:23" ht="15.5" x14ac:dyDescent="0.35">
      <c r="C90" t="s">
        <v>128</v>
      </c>
      <c r="D90" s="5">
        <v>224438000000</v>
      </c>
      <c r="E90" s="5">
        <v>233135000000</v>
      </c>
      <c r="F90" s="5">
        <v>228362000000</v>
      </c>
      <c r="G90" s="5">
        <v>394301000000</v>
      </c>
      <c r="I90" s="5">
        <v>228362000000</v>
      </c>
      <c r="J90" s="5">
        <v>385103000000</v>
      </c>
      <c r="K90" s="5">
        <v>364121000000</v>
      </c>
      <c r="L90" s="5">
        <v>319641000000</v>
      </c>
      <c r="M90" s="5">
        <v>252206000000</v>
      </c>
      <c r="N90" s="5">
        <v>201334000000</v>
      </c>
      <c r="O90" s="5">
        <v>181999000000</v>
      </c>
      <c r="P90" s="5">
        <v>135147000000</v>
      </c>
      <c r="Q90" s="5">
        <v>69311000000</v>
      </c>
      <c r="R90" s="5">
        <v>181579000000</v>
      </c>
      <c r="S90" s="5">
        <v>122850000000</v>
      </c>
      <c r="T90" s="5">
        <v>78237000000</v>
      </c>
      <c r="U90" s="5">
        <v>43144000000</v>
      </c>
    </row>
    <row r="91" spans="3:23" ht="15.5" x14ac:dyDescent="0.35">
      <c r="C91" t="s">
        <v>405</v>
      </c>
      <c r="L91" s="5">
        <v>7953000000</v>
      </c>
      <c r="M91" s="5">
        <v>7953000000</v>
      </c>
      <c r="N91" s="5">
        <v>7534000000</v>
      </c>
    </row>
    <row r="92" spans="3:23" ht="15.5" x14ac:dyDescent="0.35">
      <c r="C92" t="s">
        <v>129</v>
      </c>
      <c r="D92" s="5">
        <v>944112000000</v>
      </c>
      <c r="E92" s="5">
        <v>943330000000</v>
      </c>
      <c r="F92" s="5">
        <v>971417000000</v>
      </c>
      <c r="G92" s="5">
        <v>1804894000000</v>
      </c>
      <c r="I92" s="5">
        <v>971417000000</v>
      </c>
      <c r="J92" s="5">
        <v>2023764000000</v>
      </c>
      <c r="K92" s="5">
        <v>2333087000000</v>
      </c>
      <c r="L92" s="5">
        <v>2596698000000</v>
      </c>
      <c r="M92" s="5">
        <v>3020191000000</v>
      </c>
      <c r="N92" s="5">
        <v>3493280000000</v>
      </c>
      <c r="O92" s="5">
        <v>3692949000000</v>
      </c>
      <c r="P92" s="5">
        <v>4187238000000</v>
      </c>
      <c r="Q92" s="5">
        <v>4247013000000</v>
      </c>
      <c r="R92" s="5">
        <v>4596134000000</v>
      </c>
      <c r="S92" s="5">
        <v>5575337000000</v>
      </c>
      <c r="T92" s="5">
        <v>4822816000000</v>
      </c>
      <c r="U92" s="5">
        <v>4467873000000</v>
      </c>
      <c r="V92" s="5">
        <v>3686644000000</v>
      </c>
      <c r="W92" s="5">
        <v>2881727000000</v>
      </c>
    </row>
    <row r="93" spans="3:23" ht="15.5" x14ac:dyDescent="0.35">
      <c r="C93" t="s">
        <v>130</v>
      </c>
      <c r="D93" s="5">
        <v>1254958000000</v>
      </c>
      <c r="E93" s="5">
        <v>1248627000000</v>
      </c>
      <c r="F93" s="5">
        <v>1316507000000</v>
      </c>
      <c r="G93" s="5">
        <v>2341265000000</v>
      </c>
      <c r="I93" s="5">
        <v>1316507000000</v>
      </c>
      <c r="J93" s="5">
        <v>2643528000000</v>
      </c>
      <c r="K93" s="5">
        <v>3033489000000</v>
      </c>
      <c r="L93" s="5">
        <v>3396089000000</v>
      </c>
      <c r="M93" s="5">
        <v>3887178000000</v>
      </c>
      <c r="N93" s="5">
        <v>4594126000000</v>
      </c>
      <c r="O93" s="5">
        <v>4359635000000</v>
      </c>
      <c r="P93" s="5">
        <v>4893410000000</v>
      </c>
      <c r="Q93" s="5">
        <v>4947388000000</v>
      </c>
      <c r="R93" s="5">
        <v>5348524000000</v>
      </c>
      <c r="S93" s="5">
        <v>6568893000000</v>
      </c>
      <c r="T93" s="5">
        <v>5875387000000</v>
      </c>
      <c r="U93" s="5">
        <v>5936028000000</v>
      </c>
      <c r="V93" s="5">
        <v>4939425000000</v>
      </c>
      <c r="W93" s="5">
        <v>3447663000000</v>
      </c>
    </row>
    <row r="94" spans="3:23" ht="15.5" x14ac:dyDescent="0.35">
      <c r="C94" t="s">
        <v>131</v>
      </c>
    </row>
    <row r="95" spans="3:23" ht="15.5" x14ac:dyDescent="0.35">
      <c r="C95" t="s">
        <v>132</v>
      </c>
    </row>
    <row r="96" spans="3:23" ht="15.5" x14ac:dyDescent="0.35">
      <c r="C96" t="s">
        <v>133</v>
      </c>
      <c r="D96" s="5">
        <v>483109000000</v>
      </c>
      <c r="E96" s="5">
        <v>400009000000</v>
      </c>
      <c r="F96" s="5">
        <v>427512000000</v>
      </c>
      <c r="G96" s="5">
        <v>497975000000</v>
      </c>
      <c r="I96" s="5">
        <v>427512000000</v>
      </c>
      <c r="J96" s="5">
        <v>605059000000</v>
      </c>
      <c r="K96" s="5">
        <v>670633000000</v>
      </c>
      <c r="L96" s="5">
        <v>880399000000</v>
      </c>
      <c r="M96" s="5">
        <v>1071106000000</v>
      </c>
      <c r="N96" s="5">
        <v>886784000000</v>
      </c>
      <c r="O96" s="5">
        <v>711372000000</v>
      </c>
      <c r="P96" s="5">
        <v>2490767000000</v>
      </c>
      <c r="Q96" s="5">
        <v>1121544000000</v>
      </c>
      <c r="R96" s="5">
        <v>1233468000000</v>
      </c>
      <c r="S96" s="5">
        <v>5140769000000</v>
      </c>
      <c r="T96" s="5">
        <v>1295950000000</v>
      </c>
      <c r="U96" s="5">
        <v>1305969000000</v>
      </c>
      <c r="V96" s="5">
        <v>1040628000000</v>
      </c>
      <c r="W96" s="5">
        <v>923966000000</v>
      </c>
    </row>
    <row r="97" spans="3:23" ht="15.5" x14ac:dyDescent="0.35">
      <c r="C97" t="s">
        <v>134</v>
      </c>
      <c r="D97" s="5">
        <v>130449000000</v>
      </c>
      <c r="E97" s="5">
        <v>141201000000</v>
      </c>
      <c r="F97" s="5">
        <v>155349000000</v>
      </c>
      <c r="I97" s="5">
        <v>155349000000</v>
      </c>
      <c r="O97" s="5">
        <v>21891000000</v>
      </c>
      <c r="P97" s="5">
        <v>333219000000</v>
      </c>
      <c r="Q97" s="5">
        <v>320358000000</v>
      </c>
      <c r="R97" s="5">
        <v>87334000000</v>
      </c>
      <c r="S97" s="5">
        <v>110360000000</v>
      </c>
      <c r="T97" s="5">
        <v>109575000000</v>
      </c>
      <c r="U97" s="5">
        <v>10000000000</v>
      </c>
      <c r="V97" s="5">
        <v>38043000000</v>
      </c>
      <c r="W97" s="5">
        <v>68136000000</v>
      </c>
    </row>
    <row r="98" spans="3:23" ht="15.5" x14ac:dyDescent="0.35">
      <c r="C98" t="s">
        <v>135</v>
      </c>
    </row>
    <row r="99" spans="3:23" ht="15.5" x14ac:dyDescent="0.35">
      <c r="C99" t="s">
        <v>136</v>
      </c>
      <c r="D99" s="5">
        <v>331942000000</v>
      </c>
      <c r="E99" s="5">
        <v>235460000000</v>
      </c>
      <c r="F99" s="5">
        <v>248551000000</v>
      </c>
      <c r="G99" s="5">
        <v>335959000000</v>
      </c>
      <c r="I99" s="5">
        <v>248551000000</v>
      </c>
      <c r="J99" s="5">
        <v>397636000000</v>
      </c>
      <c r="K99" s="5">
        <v>419453000000</v>
      </c>
      <c r="L99" s="5">
        <v>548223000000</v>
      </c>
      <c r="M99" s="5">
        <v>595977000000</v>
      </c>
      <c r="N99" s="5">
        <v>532637000000</v>
      </c>
      <c r="O99" s="5">
        <v>356511000000</v>
      </c>
      <c r="P99" s="5">
        <v>348491000000</v>
      </c>
      <c r="Q99" s="5">
        <v>125562000000</v>
      </c>
      <c r="R99" s="5">
        <v>750268000000</v>
      </c>
      <c r="S99" s="5">
        <v>1007565000000</v>
      </c>
      <c r="T99" s="5">
        <v>855839000000</v>
      </c>
      <c r="U99" s="5">
        <v>939992000000</v>
      </c>
      <c r="V99" s="5">
        <v>766112000000</v>
      </c>
      <c r="W99" s="5">
        <v>438950000000</v>
      </c>
    </row>
    <row r="100" spans="3:23" ht="15.5" x14ac:dyDescent="0.35">
      <c r="C100" t="s">
        <v>143</v>
      </c>
      <c r="V100" s="5">
        <v>39568000000</v>
      </c>
      <c r="W100" s="5">
        <v>35825000000</v>
      </c>
    </row>
    <row r="101" spans="3:23" ht="15.5" x14ac:dyDescent="0.35">
      <c r="C101" t="s">
        <v>144</v>
      </c>
      <c r="D101" s="5">
        <v>10016000000</v>
      </c>
      <c r="E101" s="5">
        <v>10190000000</v>
      </c>
      <c r="F101" s="5">
        <v>12470000000</v>
      </c>
      <c r="G101" s="5">
        <v>18992000000</v>
      </c>
      <c r="I101" s="5">
        <v>12470000000</v>
      </c>
      <c r="J101" s="5">
        <v>17524000000</v>
      </c>
      <c r="K101" s="5">
        <v>18574000000</v>
      </c>
      <c r="L101" s="5">
        <v>17607000000</v>
      </c>
      <c r="M101" s="5">
        <v>15076000000</v>
      </c>
      <c r="N101" s="5">
        <v>26011000000</v>
      </c>
      <c r="O101" s="5">
        <v>13292000000</v>
      </c>
      <c r="P101" s="5">
        <v>13653000000</v>
      </c>
      <c r="Q101" s="5">
        <v>17912000000</v>
      </c>
      <c r="R101" s="5">
        <v>79502000000</v>
      </c>
      <c r="S101" s="5">
        <v>420111000000</v>
      </c>
      <c r="T101" s="5">
        <v>63937000000</v>
      </c>
      <c r="U101" s="5">
        <v>55412000000</v>
      </c>
      <c r="V101" s="5">
        <v>39568000000</v>
      </c>
      <c r="W101" s="5">
        <v>35825000000</v>
      </c>
    </row>
    <row r="102" spans="3:23" ht="15.5" x14ac:dyDescent="0.35">
      <c r="C102" t="s">
        <v>528</v>
      </c>
      <c r="V102" s="5">
        <v>27383000000</v>
      </c>
      <c r="W102" s="5">
        <v>164069000000</v>
      </c>
    </row>
    <row r="103" spans="3:23" ht="15.5" x14ac:dyDescent="0.35">
      <c r="C103" t="s">
        <v>137</v>
      </c>
      <c r="D103" s="5">
        <v>4728000000</v>
      </c>
      <c r="E103" s="5">
        <v>4195000000</v>
      </c>
      <c r="F103" s="5">
        <v>5001000000</v>
      </c>
      <c r="G103" s="5">
        <v>9577000000</v>
      </c>
      <c r="I103" s="5">
        <v>5001000000</v>
      </c>
      <c r="J103" s="5">
        <v>4170000000</v>
      </c>
      <c r="K103" s="5">
        <v>5990000000</v>
      </c>
      <c r="L103" s="5">
        <v>4155000000</v>
      </c>
      <c r="M103" s="5">
        <v>19202000000</v>
      </c>
      <c r="N103" s="5">
        <v>35220000000</v>
      </c>
      <c r="O103" s="5">
        <v>37035000000</v>
      </c>
      <c r="P103" s="5">
        <v>29720000000</v>
      </c>
      <c r="Q103" s="5">
        <v>14767000000</v>
      </c>
      <c r="R103" s="5">
        <v>11513000000</v>
      </c>
      <c r="S103" s="5">
        <v>60026000000</v>
      </c>
      <c r="T103" s="5">
        <v>10948000000</v>
      </c>
      <c r="U103" s="5">
        <v>76582000000</v>
      </c>
      <c r="V103" s="5">
        <v>10576000000</v>
      </c>
      <c r="W103" s="5">
        <v>36593000000</v>
      </c>
    </row>
    <row r="104" spans="3:23" ht="15.5" x14ac:dyDescent="0.35">
      <c r="C104" t="s">
        <v>138</v>
      </c>
      <c r="D104" s="5">
        <v>5911000000</v>
      </c>
      <c r="E104" s="5">
        <v>8903000000</v>
      </c>
      <c r="F104" s="5">
        <v>6063000000</v>
      </c>
      <c r="G104" s="5">
        <v>16663000000</v>
      </c>
      <c r="I104" s="5">
        <v>6063000000</v>
      </c>
      <c r="J104" s="5">
        <v>17370000000</v>
      </c>
      <c r="K104" s="5">
        <v>19135000000</v>
      </c>
      <c r="L104" s="5">
        <v>42855000000</v>
      </c>
      <c r="M104" s="5">
        <v>34894000000</v>
      </c>
      <c r="N104" s="5">
        <v>54002000000</v>
      </c>
      <c r="O104" s="5">
        <v>44955000000</v>
      </c>
      <c r="P104" s="5">
        <v>32988000000</v>
      </c>
      <c r="Q104" s="5">
        <v>36878000000</v>
      </c>
      <c r="R104" s="5">
        <v>105610000000</v>
      </c>
      <c r="S104" s="5">
        <v>67752000000</v>
      </c>
      <c r="T104" s="5">
        <v>106066000000</v>
      </c>
      <c r="U104" s="5">
        <v>117515000000</v>
      </c>
      <c r="V104" s="5">
        <v>110780000000</v>
      </c>
      <c r="W104" s="5">
        <v>123833000000</v>
      </c>
    </row>
    <row r="105" spans="3:23" ht="15.5" x14ac:dyDescent="0.35">
      <c r="C105" t="s">
        <v>139</v>
      </c>
    </row>
    <row r="106" spans="3:23" ht="15.5" x14ac:dyDescent="0.35">
      <c r="C106" t="s">
        <v>140</v>
      </c>
      <c r="N106" s="5">
        <v>348555000000</v>
      </c>
      <c r="O106" s="5">
        <v>525086000000</v>
      </c>
      <c r="Q106" s="5">
        <v>1559210000000</v>
      </c>
      <c r="R106" s="5">
        <v>2073543000000</v>
      </c>
      <c r="T106" s="5">
        <v>2942718000000</v>
      </c>
      <c r="U106" s="5">
        <v>2842897000000</v>
      </c>
    </row>
    <row r="107" spans="3:23" ht="15.5" x14ac:dyDescent="0.35">
      <c r="C107" t="s">
        <v>141</v>
      </c>
      <c r="V107" s="5">
        <v>2824000000</v>
      </c>
      <c r="W107" s="5">
        <v>1410000000</v>
      </c>
    </row>
    <row r="108" spans="3:23" ht="15.5" x14ac:dyDescent="0.35">
      <c r="C108" t="s">
        <v>1152</v>
      </c>
      <c r="U108" s="5">
        <v>274000000</v>
      </c>
    </row>
    <row r="109" spans="3:23" ht="15.5" x14ac:dyDescent="0.35">
      <c r="C109" t="s">
        <v>2429</v>
      </c>
      <c r="D109" s="5">
        <v>62000000</v>
      </c>
      <c r="E109" s="5">
        <v>84000000</v>
      </c>
      <c r="F109" s="5">
        <v>95000000</v>
      </c>
      <c r="G109" s="5">
        <v>125000000</v>
      </c>
      <c r="I109" s="5">
        <v>95000000</v>
      </c>
      <c r="J109" s="5">
        <v>20000000</v>
      </c>
      <c r="K109" s="5">
        <v>2682000000</v>
      </c>
      <c r="L109" s="5">
        <v>2733000000</v>
      </c>
      <c r="M109" s="5">
        <v>4010000000</v>
      </c>
      <c r="N109" s="5">
        <v>5167000000</v>
      </c>
      <c r="O109" s="5">
        <v>6749000000</v>
      </c>
      <c r="P109" s="5">
        <v>7666000000</v>
      </c>
      <c r="Q109" s="5">
        <v>1072000000</v>
      </c>
      <c r="R109" s="5">
        <v>2539000000</v>
      </c>
      <c r="S109" s="5">
        <v>3632000000</v>
      </c>
      <c r="T109" s="5">
        <v>2108000000</v>
      </c>
      <c r="U109" s="5">
        <v>3258000000</v>
      </c>
      <c r="V109" s="5">
        <v>2824000000</v>
      </c>
      <c r="W109" s="5">
        <v>1410000000</v>
      </c>
    </row>
    <row r="110" spans="3:23" ht="15.5" x14ac:dyDescent="0.35">
      <c r="C110" t="s">
        <v>142</v>
      </c>
      <c r="D110" s="5">
        <v>63000000</v>
      </c>
      <c r="E110" s="5">
        <v>60000000</v>
      </c>
      <c r="F110" s="5">
        <v>78000000</v>
      </c>
      <c r="G110" s="5">
        <v>110861000000</v>
      </c>
      <c r="I110" s="5">
        <v>78000000</v>
      </c>
      <c r="J110" s="5">
        <v>162443000000</v>
      </c>
      <c r="K110" s="5">
        <v>201577000000</v>
      </c>
      <c r="L110" s="5">
        <v>260875000000</v>
      </c>
      <c r="M110" s="5">
        <v>396950000000</v>
      </c>
      <c r="N110" s="5">
        <v>229391000000</v>
      </c>
      <c r="O110" s="5">
        <v>226391000000</v>
      </c>
      <c r="P110" s="5">
        <v>1720759000000</v>
      </c>
      <c r="Q110" s="5">
        <v>594740000000</v>
      </c>
      <c r="R110" s="5">
        <v>138381000000</v>
      </c>
      <c r="S110" s="5">
        <v>3340052000000</v>
      </c>
      <c r="T110" s="5">
        <v>3481000000</v>
      </c>
      <c r="U110" s="5">
        <v>3044000000</v>
      </c>
      <c r="V110" s="5">
        <v>2450000000</v>
      </c>
      <c r="W110" s="5">
        <v>9352000000</v>
      </c>
    </row>
    <row r="111" spans="3:23" ht="15.5" x14ac:dyDescent="0.35">
      <c r="C111" t="s">
        <v>145</v>
      </c>
      <c r="D111" s="5">
        <v>63660000000</v>
      </c>
      <c r="E111" s="5">
        <v>86137000000</v>
      </c>
      <c r="F111" s="5">
        <v>109591000000</v>
      </c>
      <c r="G111" s="5">
        <v>205644000000</v>
      </c>
      <c r="I111" s="5">
        <v>109591000000</v>
      </c>
      <c r="J111" s="5">
        <v>204787000000</v>
      </c>
      <c r="K111" s="5">
        <v>406645000000</v>
      </c>
      <c r="L111" s="5">
        <v>281799000000</v>
      </c>
      <c r="M111" s="5">
        <v>337109000000</v>
      </c>
      <c r="N111" s="5">
        <v>1049733000000</v>
      </c>
      <c r="O111" s="5">
        <v>804858000000</v>
      </c>
      <c r="P111" s="5">
        <v>331007000000</v>
      </c>
      <c r="Q111" s="5">
        <v>1623054000000</v>
      </c>
      <c r="R111" s="5">
        <v>2845665000000</v>
      </c>
      <c r="S111" s="5">
        <v>39468000000</v>
      </c>
      <c r="T111" s="5">
        <v>2988496000000</v>
      </c>
      <c r="U111" s="5">
        <v>2884386000000</v>
      </c>
      <c r="V111" s="5">
        <v>1637889000000</v>
      </c>
      <c r="W111" s="5">
        <v>1565466000000</v>
      </c>
    </row>
    <row r="112" spans="3:23" ht="15.5" x14ac:dyDescent="0.35">
      <c r="C112" t="s">
        <v>146</v>
      </c>
      <c r="D112" s="5">
        <v>63660000000</v>
      </c>
      <c r="E112" s="5">
        <v>86137000000</v>
      </c>
      <c r="F112" s="5">
        <v>109591000000</v>
      </c>
      <c r="G112" s="5">
        <v>205644000000</v>
      </c>
      <c r="I112" s="5">
        <v>109591000000</v>
      </c>
      <c r="J112" s="5">
        <v>204787000000</v>
      </c>
      <c r="K112" s="5">
        <v>406645000000</v>
      </c>
      <c r="L112" s="5">
        <v>281799000000</v>
      </c>
      <c r="M112" s="5">
        <v>337109000000</v>
      </c>
      <c r="N112" s="5">
        <v>1049733000000</v>
      </c>
      <c r="O112" s="5">
        <v>804858000000</v>
      </c>
      <c r="P112" s="5">
        <v>331007000000</v>
      </c>
      <c r="Q112" s="5">
        <v>1623054000000</v>
      </c>
      <c r="R112" s="5">
        <v>2845665000000</v>
      </c>
      <c r="S112" s="5">
        <v>39468000000</v>
      </c>
      <c r="T112" s="5">
        <v>2988496000000</v>
      </c>
      <c r="U112" s="5">
        <v>2884386000000</v>
      </c>
      <c r="V112" s="5">
        <v>1637889000000</v>
      </c>
      <c r="W112" s="5">
        <v>1565466000000</v>
      </c>
    </row>
    <row r="113" spans="3:23" ht="15.5" x14ac:dyDescent="0.35">
      <c r="C113" t="s">
        <v>542</v>
      </c>
      <c r="V113" s="5">
        <v>1505896000000</v>
      </c>
      <c r="W113" s="5">
        <v>1447957000000</v>
      </c>
    </row>
    <row r="114" spans="3:23" ht="15.5" x14ac:dyDescent="0.35">
      <c r="C114" t="s">
        <v>147</v>
      </c>
      <c r="L114" s="5">
        <v>1823000000</v>
      </c>
      <c r="M114" s="5">
        <v>538000000</v>
      </c>
      <c r="N114" s="5">
        <v>203000000</v>
      </c>
      <c r="R114" s="5">
        <v>103000000</v>
      </c>
      <c r="V114" s="5">
        <v>98723000000</v>
      </c>
      <c r="W114" s="5">
        <v>92433000000</v>
      </c>
    </row>
    <row r="115" spans="3:23" ht="15.5" x14ac:dyDescent="0.35">
      <c r="C115" t="s">
        <v>323</v>
      </c>
    </row>
    <row r="116" spans="3:23" ht="15.5" x14ac:dyDescent="0.35">
      <c r="C116" t="s">
        <v>325</v>
      </c>
      <c r="D116" s="5">
        <v>62000000</v>
      </c>
      <c r="E116" s="5">
        <v>84000000</v>
      </c>
      <c r="F116" s="5">
        <v>95000000</v>
      </c>
      <c r="G116" s="5">
        <v>125000000</v>
      </c>
      <c r="I116" s="5">
        <v>95000000</v>
      </c>
      <c r="J116" s="5">
        <v>20000000</v>
      </c>
      <c r="K116" s="5">
        <v>2682000000</v>
      </c>
      <c r="L116" s="5">
        <v>2733000000</v>
      </c>
      <c r="M116" s="5">
        <v>4010000000</v>
      </c>
      <c r="N116" s="5">
        <v>353722000000</v>
      </c>
      <c r="O116" s="5">
        <v>531835000000</v>
      </c>
      <c r="P116" s="5">
        <v>7666000000</v>
      </c>
      <c r="Q116" s="5">
        <v>1560282000000</v>
      </c>
      <c r="R116" s="5">
        <v>2076082000000</v>
      </c>
      <c r="S116" s="5">
        <v>3632000000</v>
      </c>
      <c r="T116" s="5">
        <v>2944826000000</v>
      </c>
      <c r="U116" s="5">
        <v>2846155000000</v>
      </c>
      <c r="V116" s="5">
        <v>2824000000</v>
      </c>
      <c r="W116" s="5">
        <v>1410000000</v>
      </c>
    </row>
    <row r="117" spans="3:23" ht="15.5" x14ac:dyDescent="0.35">
      <c r="C117" t="s">
        <v>150</v>
      </c>
      <c r="D117" s="5">
        <v>546769000000</v>
      </c>
      <c r="E117" s="5">
        <v>486146000000</v>
      </c>
      <c r="F117" s="5">
        <v>537103000000</v>
      </c>
      <c r="G117" s="5">
        <v>703619000000</v>
      </c>
      <c r="I117" s="5">
        <v>537103000000</v>
      </c>
      <c r="J117" s="5">
        <v>809846000000</v>
      </c>
      <c r="K117" s="5">
        <v>1077278000000</v>
      </c>
      <c r="L117" s="5">
        <v>1162198000000</v>
      </c>
      <c r="M117" s="5">
        <v>1408215000000</v>
      </c>
      <c r="N117" s="5">
        <v>1936517000000</v>
      </c>
      <c r="O117" s="5">
        <v>1516230000000</v>
      </c>
      <c r="P117" s="5">
        <v>2821774000000</v>
      </c>
      <c r="Q117" s="5">
        <v>2744598000000</v>
      </c>
      <c r="R117" s="5">
        <v>4079133000000</v>
      </c>
      <c r="S117" s="5">
        <v>5180237000000</v>
      </c>
      <c r="T117" s="5">
        <v>4284446000000</v>
      </c>
      <c r="U117" s="5">
        <v>4190355000000</v>
      </c>
      <c r="V117" s="5">
        <v>2678517000000</v>
      </c>
      <c r="W117" s="5">
        <v>2489432000000</v>
      </c>
    </row>
    <row r="118" spans="3:23" ht="15.5" x14ac:dyDescent="0.35">
      <c r="C118" t="s">
        <v>151</v>
      </c>
    </row>
    <row r="119" spans="3:23" ht="15.5" x14ac:dyDescent="0.35">
      <c r="C119" t="s">
        <v>152</v>
      </c>
      <c r="D119" s="5">
        <v>997185000000</v>
      </c>
      <c r="E119" s="5">
        <v>997185000000</v>
      </c>
      <c r="F119" s="5">
        <v>997185000000</v>
      </c>
      <c r="G119" s="5">
        <v>997185000000</v>
      </c>
      <c r="I119" s="5">
        <v>997185000000</v>
      </c>
      <c r="J119" s="5">
        <v>997185000000</v>
      </c>
      <c r="K119" s="5">
        <v>997185000000</v>
      </c>
      <c r="L119" s="5">
        <v>997185000000</v>
      </c>
      <c r="M119" s="5">
        <v>997185000000</v>
      </c>
      <c r="N119" s="5">
        <v>997185000000</v>
      </c>
      <c r="O119" s="5">
        <v>997185000000</v>
      </c>
      <c r="P119" s="5">
        <v>906532000000</v>
      </c>
      <c r="Q119" s="5">
        <v>906532000000</v>
      </c>
      <c r="R119" s="5">
        <v>777027000000</v>
      </c>
      <c r="S119" s="5">
        <v>706389000000</v>
      </c>
      <c r="T119" s="5">
        <v>706389000000</v>
      </c>
      <c r="U119" s="5">
        <v>706389000000</v>
      </c>
      <c r="V119" s="5">
        <v>706389000000</v>
      </c>
      <c r="W119" s="5">
        <v>621622000000</v>
      </c>
    </row>
    <row r="120" spans="3:23" ht="15.5" x14ac:dyDescent="0.35">
      <c r="C120" t="s">
        <v>153</v>
      </c>
      <c r="D120" s="5">
        <v>3098935000000</v>
      </c>
      <c r="E120" s="5">
        <v>3098935000000</v>
      </c>
      <c r="F120" s="5">
        <v>3098935000000</v>
      </c>
      <c r="G120" s="5">
        <v>3098935000000</v>
      </c>
      <c r="I120" s="5">
        <v>3098935000000</v>
      </c>
      <c r="J120" s="5">
        <v>3098935000000</v>
      </c>
      <c r="K120" s="5">
        <v>3098935000000</v>
      </c>
      <c r="L120" s="5">
        <v>3098935000000</v>
      </c>
      <c r="M120" s="5">
        <v>3098935000000</v>
      </c>
      <c r="N120" s="5">
        <v>3098935000000</v>
      </c>
      <c r="O120" s="5">
        <v>3098935000000</v>
      </c>
      <c r="P120" s="5">
        <v>2342368000000</v>
      </c>
      <c r="Q120" s="5">
        <v>2342368000000</v>
      </c>
      <c r="R120" s="5">
        <v>1178653000000</v>
      </c>
      <c r="S120" s="5">
        <v>1150003000000</v>
      </c>
      <c r="T120" s="5">
        <v>1150003000000</v>
      </c>
      <c r="U120" s="5">
        <v>1150003000000</v>
      </c>
      <c r="V120" s="5">
        <v>1150003000000</v>
      </c>
      <c r="W120" s="5">
        <v>13942000000</v>
      </c>
    </row>
    <row r="121" spans="3:23" ht="15.5" x14ac:dyDescent="0.35">
      <c r="C121" t="s">
        <v>155</v>
      </c>
      <c r="D121" s="5">
        <v>-3417976000000</v>
      </c>
      <c r="E121" s="5">
        <v>-3363684000000</v>
      </c>
      <c r="F121" s="5">
        <v>-3346761000000</v>
      </c>
      <c r="G121" s="5">
        <v>-3055907000000</v>
      </c>
      <c r="I121" s="5">
        <v>-3346761000000</v>
      </c>
      <c r="J121" s="5">
        <v>-2859871000000</v>
      </c>
      <c r="K121" s="5">
        <v>-2743150000000</v>
      </c>
      <c r="L121" s="5">
        <v>-2464097000000</v>
      </c>
      <c r="M121" s="5">
        <v>-2219404000000</v>
      </c>
      <c r="N121" s="5">
        <v>-2037029000000</v>
      </c>
      <c r="O121" s="5">
        <v>-1836411000000</v>
      </c>
      <c r="P121" s="5">
        <v>-1761088000000</v>
      </c>
      <c r="Q121" s="5">
        <v>-1532974000000</v>
      </c>
      <c r="R121" s="5">
        <v>-1243637000000</v>
      </c>
      <c r="S121" s="5">
        <v>-1037958000000</v>
      </c>
      <c r="T121" s="5">
        <v>-265451000000</v>
      </c>
      <c r="U121" s="5">
        <v>-110719000000</v>
      </c>
      <c r="V121" s="5">
        <v>404516000000</v>
      </c>
      <c r="W121" s="5">
        <v>322667000000</v>
      </c>
    </row>
    <row r="122" spans="3:23" ht="15.5" x14ac:dyDescent="0.35">
      <c r="C122" t="s">
        <v>156</v>
      </c>
      <c r="D122" s="5">
        <v>200000000</v>
      </c>
      <c r="E122" s="5">
        <v>200000000</v>
      </c>
      <c r="F122" s="5">
        <v>200000000</v>
      </c>
      <c r="G122" s="5">
        <v>200000000</v>
      </c>
      <c r="I122" s="5">
        <v>200000000</v>
      </c>
      <c r="J122" s="5">
        <v>200000000</v>
      </c>
      <c r="K122" s="5">
        <v>200000000</v>
      </c>
      <c r="L122" s="5">
        <v>200000000</v>
      </c>
      <c r="M122" s="5">
        <v>200000000</v>
      </c>
      <c r="N122" s="5">
        <v>200000000</v>
      </c>
      <c r="O122" s="5">
        <v>200000000</v>
      </c>
      <c r="P122" s="5">
        <v>200000000</v>
      </c>
      <c r="Q122" s="5">
        <v>200000000</v>
      </c>
      <c r="R122" s="5">
        <v>200000000</v>
      </c>
      <c r="S122" s="5">
        <v>200000000</v>
      </c>
      <c r="T122" s="5">
        <v>200000000</v>
      </c>
      <c r="U122" s="5">
        <v>200000000</v>
      </c>
      <c r="V122" s="5">
        <v>100000000</v>
      </c>
    </row>
    <row r="123" spans="3:23" ht="15.5" x14ac:dyDescent="0.35">
      <c r="C123" t="s">
        <v>157</v>
      </c>
      <c r="D123" s="5">
        <v>-3418176000000</v>
      </c>
      <c r="E123" s="5">
        <v>-3363884000000</v>
      </c>
      <c r="F123" s="5">
        <v>-3346961000000</v>
      </c>
      <c r="G123" s="5">
        <v>-3056107000000</v>
      </c>
      <c r="I123" s="5">
        <v>-3346961000000</v>
      </c>
      <c r="J123" s="5">
        <v>-2860071000000</v>
      </c>
      <c r="K123" s="5">
        <v>-2743350000000</v>
      </c>
      <c r="L123" s="5">
        <v>-2464297000000</v>
      </c>
      <c r="M123" s="5">
        <v>-2219604000000</v>
      </c>
      <c r="N123" s="5">
        <v>-2037229000000</v>
      </c>
      <c r="O123" s="5">
        <v>-1836611000000</v>
      </c>
      <c r="P123" s="5">
        <v>-1761288000000</v>
      </c>
      <c r="Q123" s="5">
        <v>-1533174000000</v>
      </c>
      <c r="R123" s="5">
        <v>-1243837000000</v>
      </c>
      <c r="S123" s="5">
        <v>-1038158000000</v>
      </c>
      <c r="T123" s="5">
        <v>-265651000000</v>
      </c>
      <c r="U123" s="5">
        <v>-110919000000</v>
      </c>
      <c r="V123" s="5">
        <v>404416000000</v>
      </c>
      <c r="W123" s="5">
        <v>322667000000</v>
      </c>
    </row>
    <row r="124" spans="3:23" ht="15.5" x14ac:dyDescent="0.35">
      <c r="C124" t="s">
        <v>158</v>
      </c>
      <c r="D124" s="5">
        <v>-3417976000000</v>
      </c>
      <c r="E124" s="5">
        <v>-3363684000000</v>
      </c>
      <c r="F124" s="5">
        <v>-3346761000000</v>
      </c>
      <c r="G124" s="5">
        <v>-3055907000000</v>
      </c>
      <c r="I124" s="5">
        <v>-3346761000000</v>
      </c>
      <c r="J124" s="5">
        <v>-2859871000000</v>
      </c>
      <c r="K124" s="5">
        <v>-2743150000000</v>
      </c>
      <c r="L124" s="5">
        <v>-2464097000000</v>
      </c>
      <c r="M124" s="5">
        <v>-2219404000000</v>
      </c>
      <c r="N124" s="5">
        <v>-2037029000000</v>
      </c>
      <c r="O124" s="5">
        <v>-1836411000000</v>
      </c>
      <c r="P124" s="5">
        <v>-1761088000000</v>
      </c>
      <c r="Q124" s="5">
        <v>-1532974000000</v>
      </c>
      <c r="R124" s="5">
        <v>-1243637000000</v>
      </c>
      <c r="S124" s="5">
        <v>-1037958000000</v>
      </c>
      <c r="T124" s="5">
        <v>-265451000000</v>
      </c>
      <c r="U124" s="5">
        <v>-110719000000</v>
      </c>
      <c r="V124" s="5">
        <v>404516000000</v>
      </c>
      <c r="W124" s="5">
        <v>322667000000</v>
      </c>
    </row>
    <row r="125" spans="3:23" ht="15.5" x14ac:dyDescent="0.35">
      <c r="C125" t="s">
        <v>159</v>
      </c>
      <c r="D125" s="5">
        <v>1000000</v>
      </c>
      <c r="E125" s="5">
        <v>1000000</v>
      </c>
      <c r="F125" s="5">
        <v>1000000</v>
      </c>
      <c r="G125" s="5">
        <v>1000000</v>
      </c>
      <c r="I125" s="5">
        <v>1000000</v>
      </c>
      <c r="J125" s="5">
        <v>1000000</v>
      </c>
      <c r="K125" s="5">
        <v>1000000</v>
      </c>
      <c r="L125" s="5">
        <v>2865000000</v>
      </c>
      <c r="M125" s="5">
        <v>3628000000</v>
      </c>
      <c r="N125" s="5">
        <v>2588000000</v>
      </c>
      <c r="O125" s="5">
        <v>1000000</v>
      </c>
      <c r="P125" s="5">
        <v>1000000</v>
      </c>
      <c r="Q125" s="5">
        <v>1000000</v>
      </c>
      <c r="R125" s="5">
        <v>1000000</v>
      </c>
    </row>
    <row r="126" spans="3:23" ht="15.5" x14ac:dyDescent="0.35">
      <c r="C126" t="s">
        <v>10</v>
      </c>
      <c r="D126" s="5">
        <v>708189000000</v>
      </c>
      <c r="E126" s="5">
        <v>762481000000</v>
      </c>
      <c r="F126" s="5">
        <v>779404000000</v>
      </c>
      <c r="G126" s="5">
        <v>1637646000000</v>
      </c>
      <c r="I126" s="5">
        <v>779404000000</v>
      </c>
      <c r="J126" s="5">
        <v>1833682000000</v>
      </c>
      <c r="K126" s="5">
        <v>1956211000000</v>
      </c>
      <c r="L126" s="5">
        <v>2233891000000</v>
      </c>
      <c r="M126" s="5">
        <v>2478963000000</v>
      </c>
      <c r="N126" s="5">
        <v>2657609000000</v>
      </c>
      <c r="O126" s="5">
        <v>2843405000000</v>
      </c>
      <c r="P126" s="5">
        <v>2071636000000</v>
      </c>
      <c r="Q126" s="5">
        <v>2202790000000</v>
      </c>
      <c r="R126" s="5">
        <v>1269391000000</v>
      </c>
      <c r="S126" s="5">
        <v>1388656000000</v>
      </c>
      <c r="T126" s="5">
        <v>1590941000000</v>
      </c>
      <c r="U126" s="5">
        <v>1745673000000</v>
      </c>
      <c r="V126" s="5">
        <v>2260908000000</v>
      </c>
      <c r="W126" s="5">
        <v>958231000000</v>
      </c>
    </row>
    <row r="127" spans="3:23" ht="15.5" x14ac:dyDescent="0.35">
      <c r="C127" t="s">
        <v>160</v>
      </c>
      <c r="D127" s="5">
        <v>1254958000000</v>
      </c>
      <c r="E127" s="5">
        <v>1248627000000</v>
      </c>
      <c r="F127" s="5">
        <v>1316507000000</v>
      </c>
      <c r="G127" s="5">
        <v>2341265000000</v>
      </c>
      <c r="I127" s="5">
        <v>1316507000000</v>
      </c>
      <c r="J127" s="5">
        <v>2643528000000</v>
      </c>
      <c r="K127" s="5">
        <v>3033489000000</v>
      </c>
      <c r="L127" s="5">
        <v>3396089000000</v>
      </c>
      <c r="M127" s="5">
        <v>3887178000000</v>
      </c>
      <c r="N127" s="5">
        <v>4594126000000</v>
      </c>
      <c r="O127" s="5">
        <v>4359635000000</v>
      </c>
      <c r="P127" s="5">
        <v>4893410000000</v>
      </c>
      <c r="Q127" s="5">
        <v>4947388000000</v>
      </c>
      <c r="R127" s="5">
        <v>5348524000000</v>
      </c>
      <c r="S127" s="5">
        <v>6568893000000</v>
      </c>
      <c r="T127" s="5">
        <v>5875387000000</v>
      </c>
      <c r="U127" s="5">
        <v>5936028000000</v>
      </c>
      <c r="V127" s="5">
        <v>4939425000000</v>
      </c>
      <c r="W127" s="5">
        <v>3447663000000</v>
      </c>
    </row>
    <row r="128" spans="3:23" ht="15.5" x14ac:dyDescent="0.35">
      <c r="C128" t="s">
        <v>161</v>
      </c>
      <c r="D128" s="5">
        <v>9971852402</v>
      </c>
      <c r="E128" s="5">
        <v>9971852402</v>
      </c>
      <c r="F128" s="5">
        <v>9971852402</v>
      </c>
      <c r="G128" s="5">
        <v>9971852402</v>
      </c>
      <c r="I128" s="5">
        <v>9971852402</v>
      </c>
      <c r="J128" s="5">
        <v>9971852402</v>
      </c>
      <c r="K128" s="5">
        <v>9971852402</v>
      </c>
      <c r="L128" s="5">
        <v>9971852402</v>
      </c>
      <c r="M128" s="5">
        <v>9971852402</v>
      </c>
      <c r="N128" s="5">
        <v>9971852402</v>
      </c>
      <c r="O128" s="5">
        <v>9971852402</v>
      </c>
      <c r="P128" s="5">
        <v>9065320366</v>
      </c>
      <c r="Q128" s="5">
        <v>9065320366</v>
      </c>
      <c r="R128" s="5">
        <v>7770274600</v>
      </c>
      <c r="S128" s="5">
        <v>7063886000</v>
      </c>
      <c r="T128" s="5">
        <v>7063886000</v>
      </c>
      <c r="U128" s="5">
        <v>7063886000</v>
      </c>
      <c r="V128" s="5">
        <v>7063886000</v>
      </c>
      <c r="W128" s="5">
        <v>6216220000</v>
      </c>
    </row>
    <row r="130" spans="2:23" ht="15.5" x14ac:dyDescent="0.35">
      <c r="B130" t="s">
        <v>162</v>
      </c>
      <c r="C130" t="s">
        <v>163</v>
      </c>
      <c r="D130" s="5">
        <v>32555000000</v>
      </c>
      <c r="E130" s="5">
        <v>42684000000</v>
      </c>
      <c r="F130" s="5">
        <v>102459000000</v>
      </c>
      <c r="G130" s="5">
        <v>21167000000</v>
      </c>
      <c r="I130" s="5">
        <v>199236000000</v>
      </c>
      <c r="J130" s="5">
        <v>161376000000</v>
      </c>
      <c r="K130" s="5">
        <v>234000000</v>
      </c>
      <c r="L130" s="5">
        <v>290838000000</v>
      </c>
      <c r="M130" s="5">
        <v>569319000000</v>
      </c>
      <c r="N130" s="5">
        <v>622977000000</v>
      </c>
      <c r="O130" s="5">
        <v>954376000000</v>
      </c>
      <c r="P130" s="5">
        <v>852943000000</v>
      </c>
      <c r="Q130" s="5">
        <v>671427000000</v>
      </c>
      <c r="R130" s="5">
        <v>1138712000000</v>
      </c>
      <c r="S130" s="5">
        <v>1026339000000</v>
      </c>
      <c r="T130" s="5">
        <v>822501000000</v>
      </c>
      <c r="U130" s="5">
        <v>991777000000</v>
      </c>
      <c r="V130" s="5">
        <v>584973000000</v>
      </c>
      <c r="W130" s="5">
        <v>611642000000</v>
      </c>
    </row>
    <row r="131" spans="2:23" ht="15.5" x14ac:dyDescent="0.35">
      <c r="C131" t="s">
        <v>328</v>
      </c>
      <c r="D131" s="5">
        <v>41326000000</v>
      </c>
      <c r="E131" s="5">
        <v>96009000000</v>
      </c>
      <c r="F131" s="5">
        <v>75889000000</v>
      </c>
      <c r="G131" s="5">
        <v>82856000000</v>
      </c>
      <c r="I131" s="5">
        <v>396513000000</v>
      </c>
      <c r="J131" s="5">
        <v>752200000000</v>
      </c>
      <c r="K131" s="5">
        <v>787262000000</v>
      </c>
      <c r="L131" s="5">
        <v>1136641000000</v>
      </c>
      <c r="M131" s="5">
        <v>1448437000000</v>
      </c>
      <c r="N131" s="5">
        <v>1883647000000</v>
      </c>
      <c r="O131" s="5">
        <v>2466422000000</v>
      </c>
      <c r="P131" s="5">
        <v>2579060000000</v>
      </c>
      <c r="Q131" s="5">
        <v>2610836000000</v>
      </c>
      <c r="R131" s="5">
        <v>3064625000000</v>
      </c>
      <c r="S131" s="5">
        <v>3190080000000</v>
      </c>
      <c r="T131" s="5">
        <v>3223929000000</v>
      </c>
      <c r="U131" s="5">
        <v>3004601000000</v>
      </c>
      <c r="V131" s="5">
        <v>2326034000000</v>
      </c>
      <c r="W131" s="5">
        <v>1639920000000</v>
      </c>
    </row>
    <row r="132" spans="2:23" ht="15.5" x14ac:dyDescent="0.35">
      <c r="C132" t="s">
        <v>1095</v>
      </c>
      <c r="D132" s="5">
        <v>-19912000000</v>
      </c>
      <c r="E132" s="5">
        <v>-24264000000</v>
      </c>
      <c r="F132" s="5">
        <v>23810000000</v>
      </c>
      <c r="G132" s="5">
        <v>-11933000000</v>
      </c>
      <c r="I132" s="5">
        <v>-49174000000</v>
      </c>
      <c r="J132" s="5">
        <v>-111876000000</v>
      </c>
      <c r="K132" s="5">
        <v>-224638000000</v>
      </c>
      <c r="L132" s="5">
        <v>-272082000000</v>
      </c>
      <c r="M132" s="5">
        <v>-315233000000</v>
      </c>
      <c r="N132" s="5">
        <v>-445462000000</v>
      </c>
      <c r="O132" s="5">
        <v>-464095000000</v>
      </c>
      <c r="P132" s="5">
        <v>-495167000000</v>
      </c>
      <c r="Q132" s="5">
        <v>-491714000000</v>
      </c>
      <c r="R132" s="5">
        <v>-546402000000</v>
      </c>
      <c r="S132" s="5">
        <v>-515859000000</v>
      </c>
      <c r="T132" s="5">
        <v>-464943000000</v>
      </c>
      <c r="U132" s="5">
        <v>-454367000000</v>
      </c>
      <c r="V132" s="5">
        <v>-353232000000</v>
      </c>
      <c r="W132" s="5">
        <v>-240826000000</v>
      </c>
    </row>
    <row r="133" spans="2:23" ht="15.5" x14ac:dyDescent="0.35">
      <c r="C133" t="s">
        <v>329</v>
      </c>
      <c r="D133" s="5">
        <v>15289000000</v>
      </c>
      <c r="E133" s="5">
        <v>-26539000000</v>
      </c>
      <c r="F133" s="5">
        <v>10751000000</v>
      </c>
      <c r="G133" s="5">
        <v>-42448000000</v>
      </c>
      <c r="I133" s="5">
        <v>-115110000000</v>
      </c>
      <c r="J133" s="5">
        <v>-435984000000</v>
      </c>
      <c r="K133" s="5">
        <v>-529254000000</v>
      </c>
      <c r="L133" s="5">
        <v>-537745000000</v>
      </c>
      <c r="M133" s="5">
        <v>-546116000000</v>
      </c>
      <c r="N133" s="5">
        <v>-795911000000</v>
      </c>
      <c r="O133" s="5">
        <v>-1036882000000</v>
      </c>
      <c r="P133" s="5">
        <v>-1217333000000</v>
      </c>
      <c r="Q133" s="5">
        <v>-1421385000000</v>
      </c>
      <c r="R133" s="5">
        <v>-1368414000000</v>
      </c>
      <c r="S133" s="5">
        <v>-1640980000000</v>
      </c>
      <c r="T133" s="5">
        <v>-1921973000000</v>
      </c>
      <c r="U133" s="5">
        <v>-1469257000000</v>
      </c>
      <c r="V133" s="5">
        <v>-1334466000000</v>
      </c>
      <c r="W133" s="5">
        <v>-700584000000</v>
      </c>
    </row>
    <row r="134" spans="2:23" ht="15.5" x14ac:dyDescent="0.35">
      <c r="C134" t="s">
        <v>534</v>
      </c>
      <c r="R134" s="5">
        <v>12788000000</v>
      </c>
      <c r="S134" s="5">
        <v>12921000000</v>
      </c>
    </row>
    <row r="135" spans="2:23" ht="15.5" x14ac:dyDescent="0.35">
      <c r="C135" t="s">
        <v>490</v>
      </c>
      <c r="D135" s="5">
        <v>-4148000000</v>
      </c>
      <c r="E135" s="5">
        <v>-2522000000</v>
      </c>
      <c r="F135" s="5">
        <v>-7991000000</v>
      </c>
      <c r="G135" s="5">
        <v>-7308000000</v>
      </c>
      <c r="I135" s="5">
        <v>-32993000000</v>
      </c>
      <c r="J135" s="5">
        <v>-42964000000</v>
      </c>
      <c r="K135" s="5">
        <v>-31101000000</v>
      </c>
      <c r="L135" s="5">
        <v>-35312000000</v>
      </c>
      <c r="M135" s="5">
        <v>-16962000000</v>
      </c>
      <c r="N135" s="5">
        <v>-18250000000</v>
      </c>
      <c r="O135" s="5">
        <v>-8364000000</v>
      </c>
      <c r="P135" s="5">
        <v>-3718000000</v>
      </c>
      <c r="Q135" s="5">
        <v>-9797000000</v>
      </c>
      <c r="R135" s="5">
        <v>-4123000000</v>
      </c>
      <c r="S135" s="5">
        <v>-13824000000</v>
      </c>
      <c r="T135" s="5">
        <v>-12458000000</v>
      </c>
      <c r="U135" s="5">
        <v>-65274000000</v>
      </c>
      <c r="V135" s="5">
        <v>-32108000000</v>
      </c>
      <c r="W135" s="5">
        <v>-64788000000</v>
      </c>
    </row>
    <row r="136" spans="2:23" ht="15.5" x14ac:dyDescent="0.35">
      <c r="C136" t="s">
        <v>2013</v>
      </c>
      <c r="K136" s="5">
        <v>-2035000000</v>
      </c>
      <c r="L136" s="5">
        <v>-664000000</v>
      </c>
      <c r="M136" s="5">
        <v>-807000000</v>
      </c>
      <c r="N136" s="5">
        <v>-1047000000</v>
      </c>
      <c r="O136" s="5">
        <v>-2705000000</v>
      </c>
      <c r="P136" s="5">
        <v>-9899000000</v>
      </c>
      <c r="Q136" s="5">
        <v>-16513000000</v>
      </c>
      <c r="R136" s="5">
        <v>-19762000000</v>
      </c>
      <c r="S136" s="5">
        <v>-5999000000</v>
      </c>
      <c r="T136" s="5">
        <v>-2054000000</v>
      </c>
      <c r="U136" s="5">
        <v>-23926000000</v>
      </c>
      <c r="V136" s="5">
        <v>-21255000000</v>
      </c>
      <c r="W136" s="5">
        <v>-22080000000</v>
      </c>
    </row>
    <row r="137" spans="2:23" ht="15.5" x14ac:dyDescent="0.35">
      <c r="C137" t="s">
        <v>173</v>
      </c>
      <c r="D137" s="5">
        <v>-37270000000</v>
      </c>
      <c r="E137" s="5">
        <v>-38660000000</v>
      </c>
      <c r="F137" s="5">
        <v>-97733000000</v>
      </c>
      <c r="G137" s="5">
        <v>-13098000000</v>
      </c>
      <c r="I137" s="5">
        <v>-167092000000</v>
      </c>
      <c r="J137" s="5">
        <v>-59083000000</v>
      </c>
      <c r="K137" s="5">
        <v>27194000000</v>
      </c>
      <c r="L137" s="5">
        <v>-259614000000</v>
      </c>
      <c r="M137" s="5">
        <v>-613951000000</v>
      </c>
      <c r="N137" s="5">
        <v>85291000000</v>
      </c>
      <c r="O137" s="5">
        <v>-588494000000</v>
      </c>
      <c r="P137" s="5">
        <v>-123660000000</v>
      </c>
      <c r="Q137" s="5">
        <v>-54137000000</v>
      </c>
      <c r="R137" s="5">
        <v>-455641000000</v>
      </c>
      <c r="S137" s="5">
        <v>94313000000</v>
      </c>
      <c r="T137" s="5">
        <v>-102910000000</v>
      </c>
      <c r="U137" s="5">
        <v>604324000000</v>
      </c>
      <c r="V137" s="5">
        <v>886722000000</v>
      </c>
      <c r="W137" s="5">
        <v>47240000000</v>
      </c>
    </row>
    <row r="138" spans="2:23" ht="15.5" x14ac:dyDescent="0.35">
      <c r="C138" t="s">
        <v>174</v>
      </c>
      <c r="D138" s="5">
        <v>-609000000</v>
      </c>
      <c r="E138" s="5">
        <v>-8996000000</v>
      </c>
      <c r="F138" s="5">
        <v>248000000</v>
      </c>
      <c r="G138" s="5">
        <v>-9296000000</v>
      </c>
      <c r="I138" s="5">
        <v>-28494000000</v>
      </c>
      <c r="J138" s="5">
        <v>-97105000000</v>
      </c>
      <c r="K138" s="5">
        <v>-34186000000</v>
      </c>
      <c r="L138" s="5">
        <v>-36270000000</v>
      </c>
      <c r="M138" s="5">
        <v>8064000000</v>
      </c>
      <c r="N138" s="5">
        <v>-723375000000</v>
      </c>
      <c r="O138" s="5">
        <v>-363749000000</v>
      </c>
      <c r="P138" s="5">
        <v>-700665000000</v>
      </c>
      <c r="Q138" s="5">
        <v>-656819000000</v>
      </c>
      <c r="R138" s="5">
        <v>-651486000000</v>
      </c>
      <c r="S138" s="5">
        <v>-1138112000000</v>
      </c>
      <c r="T138" s="5">
        <v>-1168059000000</v>
      </c>
      <c r="U138" s="5">
        <v>-1122012000000</v>
      </c>
      <c r="V138" s="5">
        <v>-1470503000000</v>
      </c>
      <c r="W138" s="5">
        <v>-640433000000</v>
      </c>
    </row>
    <row r="139" spans="2:23" ht="15.5" x14ac:dyDescent="0.35">
      <c r="C139" t="s">
        <v>1565</v>
      </c>
      <c r="Q139" s="5">
        <v>114000000</v>
      </c>
      <c r="U139" s="5">
        <v>224961000000</v>
      </c>
      <c r="V139" s="5">
        <v>435000000000</v>
      </c>
    </row>
    <row r="140" spans="2:23" ht="15.5" x14ac:dyDescent="0.35">
      <c r="C140" t="s">
        <v>2430</v>
      </c>
      <c r="F140" s="5">
        <v>2653000000</v>
      </c>
      <c r="G140" s="5">
        <v>-2489000000</v>
      </c>
      <c r="I140" s="5">
        <v>164000000</v>
      </c>
      <c r="J140" s="5">
        <v>-41314000000</v>
      </c>
      <c r="K140" s="5">
        <v>1337000000</v>
      </c>
      <c r="L140" s="5">
        <v>-14976000000</v>
      </c>
      <c r="M140" s="5">
        <v>-36420000000</v>
      </c>
      <c r="N140" s="5">
        <v>-36403000000</v>
      </c>
      <c r="O140" s="5">
        <v>7030000000</v>
      </c>
      <c r="P140" s="5">
        <v>9464000000</v>
      </c>
      <c r="Q140" s="5">
        <v>14942000000</v>
      </c>
      <c r="R140" s="5">
        <v>23872000000</v>
      </c>
      <c r="S140" s="5">
        <v>1785000000</v>
      </c>
      <c r="T140" s="5">
        <v>4980000000</v>
      </c>
      <c r="U140" s="5">
        <v>18209000000</v>
      </c>
      <c r="V140" s="5">
        <v>8462000000</v>
      </c>
      <c r="W140" s="5">
        <v>91436000000</v>
      </c>
    </row>
    <row r="141" spans="2:23" ht="15.5" x14ac:dyDescent="0.35">
      <c r="C141" t="s">
        <v>334</v>
      </c>
      <c r="D141" s="5">
        <v>1000000</v>
      </c>
      <c r="E141" s="5">
        <v>11000000</v>
      </c>
      <c r="F141" s="5">
        <v>25000000</v>
      </c>
      <c r="G141" s="5">
        <v>15000000</v>
      </c>
      <c r="I141" s="5">
        <v>102000000</v>
      </c>
      <c r="J141" s="5">
        <v>236000000</v>
      </c>
      <c r="K141" s="5">
        <v>163000000</v>
      </c>
      <c r="L141" s="5">
        <v>257000000</v>
      </c>
      <c r="M141" s="5">
        <v>353000000</v>
      </c>
      <c r="N141" s="5">
        <v>598000000</v>
      </c>
      <c r="O141" s="5">
        <v>941000000</v>
      </c>
      <c r="P141" s="5">
        <v>1911000000</v>
      </c>
      <c r="Q141" s="5">
        <v>4670000000</v>
      </c>
      <c r="R141" s="5">
        <v>2673000000</v>
      </c>
      <c r="S141" s="5">
        <v>2235000000</v>
      </c>
      <c r="T141" s="5">
        <v>8284000000</v>
      </c>
      <c r="U141" s="5">
        <v>1790000000</v>
      </c>
      <c r="V141" s="5">
        <v>1654000000</v>
      </c>
      <c r="W141" s="5">
        <v>1601000000</v>
      </c>
    </row>
    <row r="142" spans="2:23" ht="15.5" x14ac:dyDescent="0.35">
      <c r="C142" t="s">
        <v>423</v>
      </c>
      <c r="F142" s="5">
        <v>111000000</v>
      </c>
      <c r="G142" s="5">
        <v>1009000000</v>
      </c>
      <c r="I142" s="5">
        <v>1120000000</v>
      </c>
      <c r="J142" s="5">
        <v>4079000000</v>
      </c>
      <c r="K142" s="5">
        <v>669000000</v>
      </c>
      <c r="L142" s="5">
        <v>3190000000</v>
      </c>
      <c r="M142" s="5">
        <v>732000000</v>
      </c>
      <c r="N142" s="5">
        <v>388000000</v>
      </c>
      <c r="O142" s="5">
        <v>1213000000</v>
      </c>
      <c r="P142" s="5">
        <v>3792000000</v>
      </c>
      <c r="Q142" s="5">
        <v>4386000000</v>
      </c>
      <c r="R142" s="5">
        <v>1861000000</v>
      </c>
      <c r="S142" s="5">
        <v>4322000000</v>
      </c>
      <c r="T142" s="5">
        <v>620000000</v>
      </c>
      <c r="U142" s="5">
        <v>461000000</v>
      </c>
      <c r="V142" s="5">
        <v>1578000000</v>
      </c>
      <c r="W142" s="5">
        <v>70000000</v>
      </c>
    </row>
    <row r="143" spans="2:23" ht="15.5" x14ac:dyDescent="0.35">
      <c r="C143" t="s">
        <v>2431</v>
      </c>
    </row>
    <row r="144" spans="2:23" ht="15.5" x14ac:dyDescent="0.35">
      <c r="C144" t="s">
        <v>176</v>
      </c>
      <c r="D144" s="5">
        <v>-6461000000</v>
      </c>
      <c r="E144" s="5">
        <v>-3156000000</v>
      </c>
      <c r="F144" s="5">
        <v>-2541000000</v>
      </c>
      <c r="G144" s="5">
        <v>-7831000000</v>
      </c>
      <c r="I144" s="5">
        <v>-29880000000</v>
      </c>
      <c r="J144" s="5">
        <v>-60106000000</v>
      </c>
      <c r="K144" s="5">
        <v>-36355000000</v>
      </c>
      <c r="L144" s="5">
        <v>-25811000000</v>
      </c>
      <c r="M144" s="5">
        <v>-43886000000</v>
      </c>
      <c r="N144" s="5">
        <v>-510640000000</v>
      </c>
      <c r="O144" s="5">
        <v>-372933000000</v>
      </c>
      <c r="P144" s="5">
        <v>-745832000000</v>
      </c>
      <c r="Q144" s="5">
        <v>-652731000000</v>
      </c>
      <c r="R144" s="5">
        <v>-676992000000</v>
      </c>
      <c r="S144" s="5">
        <v>-1066234000000</v>
      </c>
      <c r="T144" s="5">
        <v>-1132960000000</v>
      </c>
      <c r="U144" s="5">
        <v>-1230675000000</v>
      </c>
      <c r="V144" s="5">
        <v>-1074742000000</v>
      </c>
      <c r="W144" s="5">
        <v>-537664000000</v>
      </c>
    </row>
    <row r="145" spans="3:23" ht="15.5" x14ac:dyDescent="0.35">
      <c r="C145" t="s">
        <v>178</v>
      </c>
      <c r="P145" s="5">
        <v>30000000000</v>
      </c>
      <c r="Q145" s="5">
        <v>-28200000000</v>
      </c>
      <c r="R145" s="5">
        <v>-3000000000</v>
      </c>
      <c r="T145" s="5">
        <v>-36521000000</v>
      </c>
      <c r="U145" s="5">
        <v>-28321000000</v>
      </c>
    </row>
    <row r="146" spans="3:23" ht="15.5" x14ac:dyDescent="0.35">
      <c r="C146" t="s">
        <v>819</v>
      </c>
      <c r="S146" s="5">
        <v>-80115000000</v>
      </c>
      <c r="V146" s="5">
        <v>-695491000000</v>
      </c>
    </row>
    <row r="147" spans="3:23" ht="15.5" x14ac:dyDescent="0.35">
      <c r="C147" t="s">
        <v>171</v>
      </c>
      <c r="D147" s="5">
        <v>-1982000000</v>
      </c>
      <c r="E147" s="5">
        <v>-1130000000</v>
      </c>
      <c r="F147" s="5">
        <v>1115000000</v>
      </c>
      <c r="G147" s="5">
        <v>3780000000</v>
      </c>
      <c r="I147" s="5">
        <v>-7477000000</v>
      </c>
      <c r="J147" s="5">
        <v>-12045000000</v>
      </c>
      <c r="K147" s="5">
        <v>-49136000000</v>
      </c>
      <c r="L147" s="5">
        <v>-31607000000</v>
      </c>
      <c r="M147" s="5">
        <v>-48094000000</v>
      </c>
      <c r="N147" s="5">
        <v>-64647000000</v>
      </c>
      <c r="O147" s="5">
        <v>-140992000000</v>
      </c>
      <c r="P147" s="5">
        <v>-159168000000</v>
      </c>
      <c r="Q147" s="5">
        <v>-141766000000</v>
      </c>
      <c r="R147" s="5">
        <v>-174998000000</v>
      </c>
      <c r="S147" s="5">
        <v>-158053000000</v>
      </c>
      <c r="T147" s="5">
        <v>-133768000000</v>
      </c>
      <c r="U147" s="5">
        <v>-80449000000</v>
      </c>
      <c r="V147" s="5">
        <v>-66852000000</v>
      </c>
      <c r="W147" s="5">
        <v>-66127000000</v>
      </c>
    </row>
    <row r="148" spans="3:23" ht="15.5" x14ac:dyDescent="0.35">
      <c r="C148" t="s">
        <v>2432</v>
      </c>
      <c r="S148" s="5">
        <v>-5000000</v>
      </c>
      <c r="T148" s="5">
        <v>-10891000000</v>
      </c>
      <c r="U148" s="5">
        <v>-17597000000</v>
      </c>
      <c r="V148" s="5">
        <v>-44589000000</v>
      </c>
      <c r="W148" s="5">
        <v>-94613000000</v>
      </c>
    </row>
    <row r="149" spans="3:23" ht="15.5" x14ac:dyDescent="0.35">
      <c r="C149" t="s">
        <v>710</v>
      </c>
      <c r="D149" s="5">
        <v>5851000000</v>
      </c>
      <c r="E149" s="5">
        <v>-5851000000</v>
      </c>
    </row>
    <row r="150" spans="3:23" ht="15.5" x14ac:dyDescent="0.35">
      <c r="C150" t="s">
        <v>2433</v>
      </c>
      <c r="U150" s="5">
        <v>127206000000</v>
      </c>
    </row>
    <row r="151" spans="3:23" ht="15.5" x14ac:dyDescent="0.35">
      <c r="C151" t="s">
        <v>2434</v>
      </c>
      <c r="T151" s="5">
        <v>-1571000000</v>
      </c>
      <c r="U151" s="5">
        <v>-32145000000</v>
      </c>
    </row>
    <row r="152" spans="3:23" ht="15.5" x14ac:dyDescent="0.35">
      <c r="C152" t="s">
        <v>2435</v>
      </c>
      <c r="U152" s="5">
        <v>-62704000000</v>
      </c>
    </row>
    <row r="153" spans="3:23" ht="15.5" x14ac:dyDescent="0.35">
      <c r="C153" t="s">
        <v>1564</v>
      </c>
      <c r="R153" s="5">
        <v>100000000</v>
      </c>
      <c r="S153" s="5">
        <v>-100000000</v>
      </c>
    </row>
    <row r="154" spans="3:23" ht="15.5" x14ac:dyDescent="0.35">
      <c r="C154" t="s">
        <v>562</v>
      </c>
      <c r="K154" s="5">
        <v>135445000000</v>
      </c>
      <c r="L154" s="5">
        <v>-47362000000</v>
      </c>
      <c r="M154" s="5">
        <v>-342959000000</v>
      </c>
      <c r="N154" s="5">
        <v>428439000000</v>
      </c>
      <c r="O154" s="5">
        <v>-57680000000</v>
      </c>
      <c r="P154" s="5">
        <v>267950000000</v>
      </c>
      <c r="Q154" s="5">
        <v>-719816000000</v>
      </c>
      <c r="R154" s="5">
        <v>555816000000</v>
      </c>
    </row>
    <row r="155" spans="3:23" ht="15.5" x14ac:dyDescent="0.35">
      <c r="C155" t="s">
        <v>2436</v>
      </c>
    </row>
    <row r="156" spans="3:23" ht="15.5" x14ac:dyDescent="0.35">
      <c r="C156" t="s">
        <v>2437</v>
      </c>
      <c r="N156" s="5">
        <v>-40745000000</v>
      </c>
    </row>
    <row r="157" spans="3:23" ht="15.5" x14ac:dyDescent="0.35">
      <c r="C157" t="s">
        <v>2438</v>
      </c>
      <c r="L157" s="5">
        <v>1070000000</v>
      </c>
      <c r="M157" s="5">
        <v>88926000000</v>
      </c>
      <c r="N157" s="5">
        <v>-134838000000</v>
      </c>
    </row>
    <row r="158" spans="3:23" ht="15.5" x14ac:dyDescent="0.35">
      <c r="C158" t="s">
        <v>580</v>
      </c>
      <c r="M158" s="5">
        <v>-1641000000</v>
      </c>
      <c r="N158" s="5">
        <v>-2500000000</v>
      </c>
    </row>
    <row r="159" spans="3:23" ht="15.5" x14ac:dyDescent="0.35">
      <c r="C159" t="s">
        <v>2439</v>
      </c>
      <c r="N159" s="5">
        <v>765000000</v>
      </c>
    </row>
    <row r="160" spans="3:23" ht="15.5" x14ac:dyDescent="0.35">
      <c r="C160" t="s">
        <v>183</v>
      </c>
      <c r="D160" s="5">
        <v>-37270000000</v>
      </c>
      <c r="E160" s="5">
        <v>-38660000000</v>
      </c>
      <c r="F160" s="5">
        <v>-97733000000</v>
      </c>
      <c r="G160" s="5">
        <v>-13098000000</v>
      </c>
      <c r="I160" s="5">
        <v>-167092000000</v>
      </c>
      <c r="J160" s="5">
        <v>-59083000000</v>
      </c>
      <c r="K160" s="5">
        <v>27194000000</v>
      </c>
      <c r="L160" s="5">
        <v>-259614000000</v>
      </c>
      <c r="M160" s="5">
        <v>-613951000000</v>
      </c>
      <c r="N160" s="5">
        <v>85291000000</v>
      </c>
      <c r="O160" s="5">
        <v>-588494000000</v>
      </c>
      <c r="P160" s="5">
        <v>-123660000000</v>
      </c>
      <c r="Q160" s="5">
        <v>-54137000000</v>
      </c>
      <c r="R160" s="5">
        <v>-455641000000</v>
      </c>
      <c r="S160" s="5">
        <v>94313000000</v>
      </c>
      <c r="T160" s="5">
        <v>-102910000000</v>
      </c>
      <c r="U160" s="5">
        <v>604324000000</v>
      </c>
      <c r="V160" s="5">
        <v>886722000000</v>
      </c>
      <c r="W160" s="5">
        <v>47240000000</v>
      </c>
    </row>
    <row r="161" spans="3:23" ht="15.5" x14ac:dyDescent="0.35">
      <c r="C161" t="s">
        <v>2097</v>
      </c>
      <c r="V161" s="5">
        <v>1240434000000</v>
      </c>
    </row>
    <row r="162" spans="3:23" ht="15.5" x14ac:dyDescent="0.35">
      <c r="C162" t="s">
        <v>779</v>
      </c>
      <c r="R162" s="5">
        <v>193204000000</v>
      </c>
      <c r="S162" s="5">
        <v>171020000000</v>
      </c>
      <c r="T162" s="5">
        <v>125917000000</v>
      </c>
      <c r="U162" s="5">
        <v>129268000000</v>
      </c>
      <c r="V162" s="5">
        <v>95631000000</v>
      </c>
      <c r="W162" s="5">
        <v>397841000000</v>
      </c>
    </row>
    <row r="163" spans="3:23" ht="15.5" x14ac:dyDescent="0.35">
      <c r="C163" t="s">
        <v>2253</v>
      </c>
      <c r="D163" s="5">
        <v>22371000000</v>
      </c>
      <c r="E163" s="5">
        <v>-22371000000</v>
      </c>
      <c r="F163" s="5">
        <v>-89200000000</v>
      </c>
      <c r="I163" s="5">
        <v>-89200000000</v>
      </c>
    </row>
    <row r="164" spans="3:23" ht="15.5" x14ac:dyDescent="0.35">
      <c r="C164" t="s">
        <v>2440</v>
      </c>
      <c r="R164" s="5">
        <v>2310000000</v>
      </c>
      <c r="S164" s="5">
        <v>330703000000</v>
      </c>
      <c r="T164" s="5">
        <v>22003000000</v>
      </c>
      <c r="U164" s="5">
        <v>3972000000</v>
      </c>
      <c r="V164" s="5">
        <v>25735000000</v>
      </c>
      <c r="W164" s="5">
        <v>90448000000</v>
      </c>
    </row>
    <row r="165" spans="3:23" ht="15.5" x14ac:dyDescent="0.35">
      <c r="C165" t="s">
        <v>1872</v>
      </c>
      <c r="D165" s="5">
        <v>-43199000000</v>
      </c>
      <c r="F165" s="5">
        <v>10544000000</v>
      </c>
      <c r="G165" s="5">
        <v>-6643000000</v>
      </c>
      <c r="J165" s="5">
        <v>2504000000</v>
      </c>
      <c r="K165" s="5">
        <v>-6246000000</v>
      </c>
      <c r="L165" s="5">
        <v>3920000000</v>
      </c>
      <c r="M165" s="5">
        <v>-12066000000</v>
      </c>
      <c r="N165" s="5">
        <v>-37366000000</v>
      </c>
      <c r="O165" s="5">
        <v>-46802000000</v>
      </c>
      <c r="P165" s="5">
        <v>-17120000000</v>
      </c>
      <c r="Q165" s="5">
        <v>-294614000000</v>
      </c>
      <c r="R165" s="5">
        <v>-428242000000</v>
      </c>
      <c r="S165" s="5">
        <v>-95084000000</v>
      </c>
      <c r="T165" s="5">
        <v>-82260000000</v>
      </c>
      <c r="U165" s="5">
        <v>-3324000000</v>
      </c>
      <c r="V165" s="5">
        <v>-266257000000</v>
      </c>
      <c r="W165" s="5">
        <v>-13234000000</v>
      </c>
    </row>
    <row r="166" spans="3:23" ht="15.5" x14ac:dyDescent="0.35">
      <c r="C166" t="s">
        <v>476</v>
      </c>
    </row>
    <row r="167" spans="3:23" ht="15.5" x14ac:dyDescent="0.35">
      <c r="C167" t="s">
        <v>434</v>
      </c>
      <c r="N167" s="5">
        <v>-22354000000</v>
      </c>
      <c r="O167" s="5">
        <v>-307771000000</v>
      </c>
      <c r="P167" s="5">
        <v>360344000000</v>
      </c>
      <c r="Q167" s="5">
        <v>-19731000000</v>
      </c>
      <c r="R167" s="5">
        <v>-216230000000</v>
      </c>
      <c r="S167" s="5">
        <v>-170235000000</v>
      </c>
      <c r="T167" s="5">
        <v>-27387000000</v>
      </c>
      <c r="U167" s="5">
        <v>-180813000000</v>
      </c>
      <c r="V167" s="5">
        <v>-126797000000</v>
      </c>
      <c r="W167" s="5">
        <v>-359279000000</v>
      </c>
    </row>
    <row r="168" spans="3:23" ht="15.5" x14ac:dyDescent="0.35">
      <c r="C168" t="s">
        <v>383</v>
      </c>
      <c r="V168" s="5">
        <v>-11270000000</v>
      </c>
    </row>
    <row r="169" spans="3:23" ht="15.5" x14ac:dyDescent="0.35">
      <c r="C169" t="s">
        <v>474</v>
      </c>
      <c r="R169" s="5">
        <v>2284120000000</v>
      </c>
      <c r="S169" s="5">
        <v>25000000000</v>
      </c>
      <c r="U169" s="5">
        <v>2943445000000</v>
      </c>
    </row>
    <row r="170" spans="3:23" ht="15.5" x14ac:dyDescent="0.35">
      <c r="C170" t="s">
        <v>475</v>
      </c>
      <c r="D170" s="5">
        <v>-14441000000</v>
      </c>
      <c r="E170" s="5">
        <v>-15130000000</v>
      </c>
      <c r="F170" s="5">
        <v>-19971000000</v>
      </c>
      <c r="G170" s="5">
        <v>-9743000000</v>
      </c>
      <c r="I170" s="5">
        <v>-68937000000</v>
      </c>
      <c r="J170" s="5">
        <v>-45799000000</v>
      </c>
      <c r="K170" s="5">
        <v>-54205000000</v>
      </c>
      <c r="L170" s="5">
        <v>-184276000000</v>
      </c>
      <c r="M170" s="5">
        <v>-209490000000</v>
      </c>
      <c r="N170" s="5">
        <v>-217082000000</v>
      </c>
      <c r="O170" s="5">
        <v>-879535000000</v>
      </c>
      <c r="P170" s="5">
        <v>-581832000000</v>
      </c>
      <c r="Q170" s="5">
        <v>-166272000000</v>
      </c>
      <c r="R170" s="5">
        <v>-3355757000000</v>
      </c>
      <c r="S170" s="5">
        <v>-1488000000</v>
      </c>
    </row>
    <row r="171" spans="3:23" ht="15.5" x14ac:dyDescent="0.35">
      <c r="C171" t="s">
        <v>568</v>
      </c>
      <c r="R171" s="5">
        <v>-98858000000</v>
      </c>
      <c r="S171" s="5">
        <v>-255000000</v>
      </c>
      <c r="U171" s="5">
        <v>-120243000000</v>
      </c>
    </row>
    <row r="172" spans="3:23" ht="15.5" x14ac:dyDescent="0.35">
      <c r="C172" t="s">
        <v>983</v>
      </c>
      <c r="U172" s="5">
        <v>-2056111000000</v>
      </c>
    </row>
    <row r="173" spans="3:23" ht="15.5" x14ac:dyDescent="0.35">
      <c r="C173" t="s">
        <v>479</v>
      </c>
      <c r="T173" s="5">
        <v>-2950000000</v>
      </c>
      <c r="U173" s="5">
        <v>-25305000000</v>
      </c>
    </row>
    <row r="174" spans="3:23" ht="15.5" x14ac:dyDescent="0.35">
      <c r="C174" t="s">
        <v>2441</v>
      </c>
      <c r="O174" s="5">
        <v>847220000000</v>
      </c>
      <c r="Q174" s="5">
        <v>1291184000000</v>
      </c>
      <c r="R174" s="5">
        <v>789226000000</v>
      </c>
    </row>
    <row r="175" spans="3:23" ht="15.5" x14ac:dyDescent="0.35">
      <c r="C175" t="s">
        <v>2442</v>
      </c>
      <c r="D175" s="5">
        <v>-19000000</v>
      </c>
      <c r="E175" s="5">
        <v>-29000000</v>
      </c>
      <c r="F175" s="5">
        <v>-221000000</v>
      </c>
      <c r="G175" s="5">
        <v>-492000000</v>
      </c>
      <c r="I175" s="5">
        <v>-1478000000</v>
      </c>
      <c r="J175" s="5">
        <v>-3743000000</v>
      </c>
      <c r="K175" s="5">
        <v>1336000000</v>
      </c>
      <c r="L175" s="5">
        <v>-289000000</v>
      </c>
      <c r="M175" s="5">
        <v>-1342000000</v>
      </c>
      <c r="N175" s="5">
        <v>-1699000000</v>
      </c>
      <c r="O175" s="5">
        <v>-2934000000</v>
      </c>
      <c r="P175" s="5">
        <v>6166000000</v>
      </c>
      <c r="Q175" s="5">
        <v>-3122000000</v>
      </c>
      <c r="R175" s="5">
        <v>-6232000000</v>
      </c>
      <c r="S175" s="5">
        <v>-7295000000</v>
      </c>
      <c r="T175" s="5">
        <v>-4465000000</v>
      </c>
      <c r="U175" s="5">
        <v>-6116000000</v>
      </c>
      <c r="V175" s="5">
        <v>-3902000000</v>
      </c>
      <c r="W175" s="5">
        <v>-2409000000</v>
      </c>
    </row>
    <row r="176" spans="3:23" ht="15.5" x14ac:dyDescent="0.35">
      <c r="C176" t="s">
        <v>391</v>
      </c>
      <c r="D176" s="5">
        <v>-5324000000</v>
      </c>
      <c r="E176" s="5">
        <v>-4972000000</v>
      </c>
      <c r="F176" s="5">
        <v>4974000000</v>
      </c>
      <c r="G176" s="5">
        <v>-1227000000</v>
      </c>
      <c r="I176" s="5">
        <v>3650000000</v>
      </c>
      <c r="J176" s="5">
        <v>5188000000</v>
      </c>
      <c r="K176" s="5">
        <v>-6758000000</v>
      </c>
      <c r="L176" s="5">
        <v>-5046000000</v>
      </c>
      <c r="M176" s="5">
        <v>-36568000000</v>
      </c>
      <c r="N176" s="5">
        <v>-15107000000</v>
      </c>
      <c r="O176" s="5">
        <v>2133000000</v>
      </c>
      <c r="P176" s="5">
        <v>28618000000</v>
      </c>
      <c r="Q176" s="5">
        <v>-39529000000</v>
      </c>
      <c r="R176" s="5">
        <v>31585000000</v>
      </c>
      <c r="S176" s="5">
        <v>-17460000000</v>
      </c>
      <c r="T176" s="5">
        <v>-448468000000</v>
      </c>
      <c r="U176" s="5">
        <v>474089000000</v>
      </c>
      <c r="V176" s="5">
        <v>1192000000</v>
      </c>
      <c r="W176" s="5">
        <v>18449000000</v>
      </c>
    </row>
    <row r="177" spans="2:23" ht="15.5" x14ac:dyDescent="0.35">
      <c r="C177" t="s">
        <v>2088</v>
      </c>
      <c r="E177" s="5">
        <v>12656000000</v>
      </c>
      <c r="I177" s="5">
        <v>9025000000</v>
      </c>
      <c r="J177" s="5">
        <v>5254000000</v>
      </c>
      <c r="K177" s="5">
        <v>11368000000</v>
      </c>
      <c r="L177" s="5">
        <v>19514000000</v>
      </c>
      <c r="M177" s="5">
        <v>56433000000</v>
      </c>
      <c r="N177" s="5">
        <v>70769000000</v>
      </c>
      <c r="O177" s="5">
        <v>68349000000</v>
      </c>
      <c r="P177" s="5">
        <v>39535000000</v>
      </c>
      <c r="Q177" s="5">
        <v>79080000000</v>
      </c>
      <c r="R177" s="5">
        <v>47097000000</v>
      </c>
      <c r="S177" s="5">
        <v>65839000000</v>
      </c>
      <c r="T177" s="5">
        <v>513262000000</v>
      </c>
      <c r="U177" s="5">
        <v>36002000000</v>
      </c>
      <c r="V177" s="5">
        <v>34810000000</v>
      </c>
      <c r="W177" s="5">
        <v>16361000000</v>
      </c>
    </row>
    <row r="178" spans="2:23" ht="15.5" x14ac:dyDescent="0.35">
      <c r="C178" t="s">
        <v>194</v>
      </c>
      <c r="D178" s="5">
        <v>3210000000</v>
      </c>
      <c r="E178" s="5">
        <v>-3179000000</v>
      </c>
      <c r="F178" s="5">
        <v>2000000</v>
      </c>
      <c r="G178" s="5">
        <v>-19000000</v>
      </c>
      <c r="I178" s="5">
        <v>-19000000</v>
      </c>
      <c r="J178" s="5">
        <v>-1417000000</v>
      </c>
      <c r="K178" s="5">
        <v>644000000</v>
      </c>
      <c r="L178" s="5">
        <v>-3100000000</v>
      </c>
      <c r="M178" s="5">
        <v>-351000000</v>
      </c>
      <c r="N178" s="5">
        <v>771000000</v>
      </c>
      <c r="O178" s="5">
        <v>287000000</v>
      </c>
      <c r="P178" s="5">
        <v>196000000</v>
      </c>
      <c r="Q178" s="5">
        <v>-16000000</v>
      </c>
      <c r="R178" s="5">
        <v>398000000</v>
      </c>
      <c r="S178" s="5">
        <v>-1865000000</v>
      </c>
      <c r="T178" s="5">
        <v>1045000000</v>
      </c>
      <c r="U178" s="5">
        <v>3171000000</v>
      </c>
    </row>
    <row r="179" spans="2:23" ht="15.5" x14ac:dyDescent="0.35">
      <c r="C179" t="s">
        <v>2092</v>
      </c>
      <c r="D179" s="5">
        <v>-2114000000</v>
      </c>
      <c r="E179" s="5">
        <v>4505000000</v>
      </c>
      <c r="F179" s="5">
        <v>4976000000</v>
      </c>
      <c r="G179" s="5">
        <v>-1246000000</v>
      </c>
      <c r="I179" s="5">
        <v>12656000000</v>
      </c>
      <c r="J179" s="5">
        <v>9025000000</v>
      </c>
      <c r="K179" s="5">
        <v>5254000000</v>
      </c>
      <c r="L179" s="5">
        <v>11368000000</v>
      </c>
      <c r="M179" s="5">
        <v>19514000000</v>
      </c>
      <c r="N179" s="5">
        <v>56433000000</v>
      </c>
      <c r="O179" s="5">
        <v>70769000000</v>
      </c>
      <c r="P179" s="5">
        <v>68349000000</v>
      </c>
      <c r="Q179" s="5">
        <v>39535000000</v>
      </c>
      <c r="R179" s="5">
        <v>79080000000</v>
      </c>
      <c r="S179" s="5">
        <v>46514000000</v>
      </c>
      <c r="T179" s="5">
        <v>65839000000</v>
      </c>
      <c r="U179" s="5">
        <v>513262000000</v>
      </c>
      <c r="V179" s="5">
        <v>36002000000</v>
      </c>
      <c r="W179" s="5">
        <v>34810000000</v>
      </c>
    </row>
    <row r="181" spans="2:23" ht="15.5" x14ac:dyDescent="0.35">
      <c r="B181" t="s">
        <v>196</v>
      </c>
      <c r="C181" t="s">
        <v>12</v>
      </c>
      <c r="D181" s="5">
        <v>9970000000</v>
      </c>
      <c r="E181" s="5">
        <v>9970000000</v>
      </c>
      <c r="F181" s="5">
        <v>9970000000</v>
      </c>
      <c r="G181" s="5">
        <v>9970000000</v>
      </c>
      <c r="I181" s="5">
        <v>9970000000</v>
      </c>
      <c r="J181" s="5">
        <v>9970000000</v>
      </c>
      <c r="K181" s="5">
        <v>9970000000</v>
      </c>
      <c r="L181" s="5">
        <v>9970000000</v>
      </c>
      <c r="M181" s="5">
        <v>9970000000</v>
      </c>
      <c r="N181" s="5">
        <v>9970000000</v>
      </c>
      <c r="O181" s="5">
        <v>9970000000</v>
      </c>
      <c r="P181" s="5">
        <v>9070000000</v>
      </c>
      <c r="Q181" s="5">
        <v>9070000000</v>
      </c>
      <c r="R181" s="5">
        <v>7770000000</v>
      </c>
      <c r="S181" s="5">
        <v>7060000000</v>
      </c>
      <c r="T181" s="5">
        <v>7060000000</v>
      </c>
      <c r="U181" s="5">
        <v>7060000000</v>
      </c>
      <c r="V181" s="5">
        <v>7060000000</v>
      </c>
      <c r="W181" s="5">
        <v>6220000000</v>
      </c>
    </row>
    <row r="182" spans="2:23" ht="15.5" x14ac:dyDescent="0.35">
      <c r="C182" t="s">
        <v>197</v>
      </c>
      <c r="D182" s="6">
        <v>-5.44</v>
      </c>
      <c r="E182" s="6">
        <v>-1.7</v>
      </c>
      <c r="F182" s="6">
        <v>10.59</v>
      </c>
      <c r="G182" s="6">
        <v>-5.13</v>
      </c>
    </row>
    <row r="183" spans="2:23" ht="15.5" x14ac:dyDescent="0.35">
      <c r="C183" t="s">
        <v>198</v>
      </c>
      <c r="D183" s="6">
        <v>-11.95</v>
      </c>
      <c r="E183" s="6">
        <v>-42.94</v>
      </c>
      <c r="F183" s="6">
        <v>7.65</v>
      </c>
      <c r="G183" s="6">
        <v>-18.71</v>
      </c>
    </row>
    <row r="184" spans="2:23" ht="15.5" x14ac:dyDescent="0.35">
      <c r="C184" t="s">
        <v>73</v>
      </c>
      <c r="D184" s="6">
        <v>11.8</v>
      </c>
      <c r="E184" s="6">
        <v>11.18</v>
      </c>
      <c r="F184" s="6">
        <v>10.19</v>
      </c>
      <c r="G184" s="6">
        <v>9.5</v>
      </c>
    </row>
    <row r="185" spans="2:23" ht="15.5" x14ac:dyDescent="0.35">
      <c r="C185" t="s">
        <v>199</v>
      </c>
      <c r="D185" s="5">
        <v>4210000000</v>
      </c>
      <c r="E185" s="5">
        <v>60000000</v>
      </c>
      <c r="F185" s="5">
        <v>113670000000</v>
      </c>
      <c r="G185" s="5">
        <v>46260000000</v>
      </c>
    </row>
    <row r="186" spans="2:23" ht="15.5" x14ac:dyDescent="0.35">
      <c r="C186" t="s">
        <v>200</v>
      </c>
      <c r="D186" s="6">
        <v>-4.3299999999999998E-2</v>
      </c>
      <c r="E186" s="6">
        <v>-1.3600000000000001E-2</v>
      </c>
      <c r="F186" s="6">
        <v>8.0199999999999994E-2</v>
      </c>
      <c r="G186" s="6">
        <v>-2.18E-2</v>
      </c>
    </row>
    <row r="187" spans="2:23" ht="15.5" x14ac:dyDescent="0.35">
      <c r="C187" t="s">
        <v>201</v>
      </c>
      <c r="D187" s="6">
        <v>-7.6700000000000004E-2</v>
      </c>
      <c r="E187" s="6">
        <v>-2.2200000000000001E-2</v>
      </c>
      <c r="F187" s="6">
        <v>0.13550000000000001</v>
      </c>
      <c r="G187" s="6">
        <v>-3.1200000000000002E-2</v>
      </c>
    </row>
    <row r="188" spans="2:23" ht="15.5" x14ac:dyDescent="0.35">
      <c r="C188" t="s">
        <v>202</v>
      </c>
      <c r="D188" s="6">
        <v>-1.5100000000000001E-2</v>
      </c>
      <c r="E188" s="6">
        <v>-2.0799999999999999E-2</v>
      </c>
      <c r="F188" s="6">
        <v>0.1996</v>
      </c>
      <c r="G188" s="6">
        <v>-2.1299999999999999E-2</v>
      </c>
    </row>
    <row r="189" spans="2:23" ht="15.5" x14ac:dyDescent="0.35">
      <c r="C189" t="s">
        <v>203</v>
      </c>
      <c r="D189" s="6">
        <v>-6.17</v>
      </c>
      <c r="E189" s="5">
        <v>-16</v>
      </c>
      <c r="F189" s="6">
        <v>40.380000000000003</v>
      </c>
      <c r="G189" s="6">
        <v>-21.44</v>
      </c>
    </row>
    <row r="190" spans="2:23" ht="15.5" x14ac:dyDescent="0.35">
      <c r="C190" t="s">
        <v>204</v>
      </c>
      <c r="D190" s="5">
        <v>708000000000</v>
      </c>
      <c r="E190" s="5">
        <v>762000000000</v>
      </c>
      <c r="F190" s="5">
        <v>779000000000</v>
      </c>
      <c r="G190" s="5">
        <v>1638000000000</v>
      </c>
    </row>
    <row r="191" spans="2:23" ht="15.5" x14ac:dyDescent="0.35">
      <c r="C191" t="s">
        <v>205</v>
      </c>
      <c r="D191" s="6">
        <v>0.92</v>
      </c>
      <c r="E191" s="6">
        <v>0.95</v>
      </c>
      <c r="F191" s="6">
        <v>1.04</v>
      </c>
      <c r="G191" s="6">
        <v>0.57999999999999996</v>
      </c>
    </row>
    <row r="192" spans="2:23" ht="15.5" x14ac:dyDescent="0.35">
      <c r="C192" t="s">
        <v>206</v>
      </c>
      <c r="D192" s="6">
        <v>71.02</v>
      </c>
      <c r="E192" s="6">
        <v>76.459999999999994</v>
      </c>
      <c r="F192" s="6">
        <v>78.16</v>
      </c>
      <c r="G192" s="6">
        <v>164.23</v>
      </c>
    </row>
    <row r="193" spans="3:23" ht="15.5" x14ac:dyDescent="0.35">
      <c r="C193" t="s">
        <v>207</v>
      </c>
      <c r="D193" s="6">
        <v>0.92</v>
      </c>
      <c r="E193" s="6">
        <v>0.95</v>
      </c>
      <c r="F193" s="6">
        <v>1.04</v>
      </c>
      <c r="G193" s="6">
        <v>0.57999999999999996</v>
      </c>
    </row>
    <row r="194" spans="3:23" ht="15.5" x14ac:dyDescent="0.35">
      <c r="C194" t="s">
        <v>208</v>
      </c>
      <c r="D194" s="6">
        <v>71.02</v>
      </c>
      <c r="E194" s="6">
        <v>76.459999999999994</v>
      </c>
      <c r="F194" s="6">
        <v>78.16</v>
      </c>
      <c r="G194" s="6">
        <v>164.23</v>
      </c>
    </row>
    <row r="195" spans="3:23" ht="15.5" x14ac:dyDescent="0.35">
      <c r="C195" t="s">
        <v>209</v>
      </c>
      <c r="D195" s="5">
        <v>131000000000</v>
      </c>
      <c r="E195" s="5">
        <v>141000000000</v>
      </c>
      <c r="F195" s="5">
        <v>155000000000</v>
      </c>
      <c r="G195" s="5">
        <v>111000000000</v>
      </c>
    </row>
    <row r="196" spans="3:23" ht="15.5" x14ac:dyDescent="0.35">
      <c r="C196" t="s">
        <v>210</v>
      </c>
      <c r="D196" s="5">
        <v>0</v>
      </c>
      <c r="E196" s="5">
        <v>0</v>
      </c>
      <c r="F196" s="5">
        <v>0</v>
      </c>
      <c r="G196" s="5">
        <v>0</v>
      </c>
    </row>
    <row r="197" spans="3:23" ht="15.5" x14ac:dyDescent="0.35">
      <c r="C197" t="s">
        <v>211</v>
      </c>
      <c r="D197" s="5">
        <v>708000000000</v>
      </c>
      <c r="E197" s="5">
        <v>762000000000</v>
      </c>
      <c r="F197" s="5">
        <v>779000000000</v>
      </c>
      <c r="G197" s="5">
        <v>1638000000000</v>
      </c>
    </row>
    <row r="198" spans="3:23" ht="15.5" x14ac:dyDescent="0.35">
      <c r="C198" t="s">
        <v>24</v>
      </c>
      <c r="D198" s="5">
        <v>131000000000</v>
      </c>
      <c r="E198" s="5">
        <v>141000000000</v>
      </c>
      <c r="F198" s="5">
        <v>156000000000</v>
      </c>
      <c r="G198" s="5">
        <v>111000000000</v>
      </c>
    </row>
    <row r="199" spans="3:23" ht="15.5" x14ac:dyDescent="0.35">
      <c r="C199" t="s">
        <v>21</v>
      </c>
      <c r="D199" s="5">
        <v>128000000000</v>
      </c>
      <c r="E199" s="5">
        <v>137000000000</v>
      </c>
      <c r="F199" s="5">
        <v>143000000000</v>
      </c>
      <c r="G199" s="5">
        <v>103000000000</v>
      </c>
    </row>
    <row r="200" spans="3:23" ht="15.5" x14ac:dyDescent="0.35">
      <c r="C200" t="s">
        <v>212</v>
      </c>
      <c r="D200" s="5">
        <v>-172000000000</v>
      </c>
      <c r="E200" s="5">
        <v>-95000000000</v>
      </c>
      <c r="F200" s="5">
        <v>-82000000000</v>
      </c>
      <c r="G200" s="5">
        <v>38000000000</v>
      </c>
    </row>
    <row r="201" spans="3:23" ht="15.5" x14ac:dyDescent="0.35">
      <c r="C201" t="s">
        <v>213</v>
      </c>
      <c r="D201" s="5">
        <v>33000000000</v>
      </c>
      <c r="E201" s="5">
        <v>43000000000</v>
      </c>
      <c r="F201" s="5">
        <v>102000000000</v>
      </c>
      <c r="G201" s="5">
        <v>21000000000</v>
      </c>
    </row>
    <row r="202" spans="3:23" ht="15.5" x14ac:dyDescent="0.35">
      <c r="C202" t="s">
        <v>214</v>
      </c>
      <c r="D202" s="5">
        <v>-6000000000</v>
      </c>
      <c r="E202" s="5">
        <v>-3000000000</v>
      </c>
      <c r="F202" s="5">
        <v>-3000000000</v>
      </c>
      <c r="G202" s="5">
        <v>-8000000000</v>
      </c>
    </row>
    <row r="203" spans="3:23" ht="15.5" x14ac:dyDescent="0.35">
      <c r="C203" t="s">
        <v>13</v>
      </c>
      <c r="D203" s="5">
        <v>26000000000</v>
      </c>
      <c r="E203" s="5">
        <v>40000000000</v>
      </c>
      <c r="F203" s="5">
        <v>100000000000</v>
      </c>
      <c r="G203" s="5">
        <v>13000000000</v>
      </c>
    </row>
    <row r="204" spans="3:23" ht="15.5" x14ac:dyDescent="0.35">
      <c r="C204" t="s">
        <v>16</v>
      </c>
      <c r="D204" s="6">
        <v>2.62</v>
      </c>
      <c r="E204" s="6">
        <v>3.96</v>
      </c>
      <c r="F204" s="6">
        <v>10.02</v>
      </c>
      <c r="G204" s="6">
        <v>1.34</v>
      </c>
    </row>
    <row r="205" spans="3:23" ht="15.5" x14ac:dyDescent="0.35">
      <c r="C205" t="s">
        <v>58</v>
      </c>
      <c r="I205" s="6">
        <v>-9.07</v>
      </c>
      <c r="J205" s="6">
        <v>-11.71</v>
      </c>
      <c r="K205" s="6">
        <v>-27.56</v>
      </c>
      <c r="L205" s="6">
        <v>-24.54</v>
      </c>
      <c r="M205" s="6">
        <v>-18.239999999999998</v>
      </c>
      <c r="N205" s="6">
        <v>-20.07</v>
      </c>
      <c r="O205" s="6">
        <v>-7.55</v>
      </c>
      <c r="P205" s="6">
        <v>-25.16</v>
      </c>
      <c r="Q205" s="6">
        <v>-31.92</v>
      </c>
      <c r="R205" s="6">
        <v>-25.41</v>
      </c>
      <c r="S205" s="6">
        <v>-109.92</v>
      </c>
      <c r="T205" s="6">
        <v>-21.9</v>
      </c>
      <c r="U205" s="6">
        <v>-68.94</v>
      </c>
      <c r="V205" s="6">
        <v>11.59</v>
      </c>
      <c r="W205" s="6">
        <v>10.51</v>
      </c>
    </row>
    <row r="206" spans="3:23" ht="15.5" x14ac:dyDescent="0.35">
      <c r="C206" t="s">
        <v>72</v>
      </c>
      <c r="I206" s="6">
        <v>-8.93</v>
      </c>
      <c r="J206" s="6">
        <v>-5.81</v>
      </c>
      <c r="K206" s="6">
        <v>-3.59</v>
      </c>
      <c r="L206" s="6">
        <v>-9.1300000000000008</v>
      </c>
      <c r="M206" s="6">
        <v>-32.89</v>
      </c>
      <c r="N206" s="6">
        <v>-39.61</v>
      </c>
      <c r="O206" s="6">
        <v>-192.05</v>
      </c>
      <c r="P206" s="6">
        <v>-30.01</v>
      </c>
      <c r="Q206" s="6">
        <v>-24.44</v>
      </c>
      <c r="R206" s="6">
        <v>-41.32</v>
      </c>
      <c r="S206" s="6">
        <v>-12.2</v>
      </c>
      <c r="T206" s="6">
        <v>-73.38</v>
      </c>
      <c r="U206" s="6">
        <v>-29.14</v>
      </c>
      <c r="V206" s="6">
        <v>208.02</v>
      </c>
      <c r="W206" s="5">
        <v>0</v>
      </c>
    </row>
    <row r="207" spans="3:23" ht="15.5" x14ac:dyDescent="0.35">
      <c r="C207" t="s">
        <v>75</v>
      </c>
      <c r="I207" s="6">
        <v>2.12</v>
      </c>
      <c r="J207" s="6">
        <v>0.96</v>
      </c>
      <c r="K207" s="6">
        <v>1.33</v>
      </c>
      <c r="L207" s="5">
        <v>2</v>
      </c>
      <c r="M207" s="6">
        <v>4.0999999999999996</v>
      </c>
      <c r="N207" s="6">
        <v>3.93</v>
      </c>
      <c r="O207" s="6">
        <v>5.9</v>
      </c>
      <c r="P207" s="6">
        <v>2.65</v>
      </c>
      <c r="Q207" s="6">
        <v>2.66</v>
      </c>
      <c r="R207" s="6">
        <v>2.72</v>
      </c>
      <c r="S207" s="6">
        <v>2.93</v>
      </c>
      <c r="T207" s="6">
        <v>3.46</v>
      </c>
      <c r="U207" s="6">
        <v>4.7</v>
      </c>
      <c r="V207" s="6">
        <v>7.12</v>
      </c>
      <c r="W207" s="5">
        <v>0</v>
      </c>
    </row>
    <row r="208" spans="3:23" ht="15.5" x14ac:dyDescent="0.35">
      <c r="C208" t="s">
        <v>215</v>
      </c>
      <c r="I208" s="5">
        <v>178060000000</v>
      </c>
      <c r="J208" s="5">
        <v>239450000000</v>
      </c>
      <c r="K208" s="5">
        <v>86000000000</v>
      </c>
      <c r="L208" s="5">
        <v>321880000000</v>
      </c>
      <c r="M208" s="5">
        <v>609180000000</v>
      </c>
      <c r="N208" s="5">
        <v>760130000000</v>
      </c>
      <c r="O208" s="5">
        <v>946090000000</v>
      </c>
      <c r="P208" s="5">
        <v>973800000000</v>
      </c>
    </row>
    <row r="209" spans="3:23" ht="15.5" x14ac:dyDescent="0.35">
      <c r="C209" t="s">
        <v>216</v>
      </c>
      <c r="I209" s="6">
        <v>-6.8699999999999997E-2</v>
      </c>
      <c r="J209" s="6">
        <v>-4.4199999999999996E-2</v>
      </c>
      <c r="K209" s="6">
        <v>-9.06E-2</v>
      </c>
      <c r="L209" s="6">
        <v>-7.2099999999999997E-2</v>
      </c>
      <c r="M209" s="6">
        <v>-4.6799999999999994E-2</v>
      </c>
      <c r="N209" s="6">
        <v>-4.36E-2</v>
      </c>
      <c r="O209" s="6">
        <v>-1.7299999999999999E-2</v>
      </c>
      <c r="P209" s="6">
        <v>-4.6600000000000003E-2</v>
      </c>
      <c r="Q209" s="6">
        <v>-5.8499999999999996E-2</v>
      </c>
      <c r="R209" s="6">
        <v>-3.6900000000000002E-2</v>
      </c>
      <c r="S209" s="6">
        <v>-0.1182</v>
      </c>
      <c r="T209" s="6">
        <v>-2.63E-2</v>
      </c>
      <c r="U209" s="6">
        <v>-8.199999999999999E-2</v>
      </c>
      <c r="V209" s="6">
        <v>1.66E-2</v>
      </c>
      <c r="W209" s="6">
        <v>1.9E-2</v>
      </c>
    </row>
    <row r="210" spans="3:23" ht="15.5" x14ac:dyDescent="0.35">
      <c r="C210" t="s">
        <v>217</v>
      </c>
      <c r="I210" s="6">
        <v>-0.11609999999999999</v>
      </c>
      <c r="J210" s="6">
        <v>-6.3700000000000007E-2</v>
      </c>
      <c r="K210" s="6">
        <v>-0.14050000000000001</v>
      </c>
      <c r="L210" s="6">
        <v>-0.10970000000000001</v>
      </c>
      <c r="M210" s="6">
        <v>-7.3499999999999996E-2</v>
      </c>
      <c r="N210" s="6">
        <v>-7.5399999999999995E-2</v>
      </c>
      <c r="O210" s="6">
        <v>-2.6499999999999999E-2</v>
      </c>
      <c r="P210" s="6">
        <v>-0.1101</v>
      </c>
      <c r="Q210" s="6">
        <v>-0.13140000000000002</v>
      </c>
      <c r="R210" s="6">
        <v>-0.1555</v>
      </c>
      <c r="S210" s="6">
        <v>-0.55920000000000003</v>
      </c>
      <c r="T210" s="6">
        <v>-9.7299999999999998E-2</v>
      </c>
      <c r="U210" s="6">
        <v>-0.27899999999999997</v>
      </c>
      <c r="V210" s="6">
        <v>3.6200000000000003E-2</v>
      </c>
      <c r="W210" s="6">
        <v>6.8199999999999997E-2</v>
      </c>
    </row>
    <row r="211" spans="3:23" ht="15.5" x14ac:dyDescent="0.35">
      <c r="C211" t="s">
        <v>218</v>
      </c>
      <c r="I211" s="6">
        <v>6.1799999999999994E-2</v>
      </c>
      <c r="J211" s="6">
        <v>-3.2000000000000001E-2</v>
      </c>
      <c r="K211" s="6">
        <v>-8.7799999999999989E-2</v>
      </c>
      <c r="L211" s="6">
        <v>-6.83E-2</v>
      </c>
      <c r="M211" s="6">
        <v>-1.46E-2</v>
      </c>
      <c r="N211" s="6">
        <v>-2.5000000000000001E-3</v>
      </c>
      <c r="O211" s="6">
        <v>9.3999999999999986E-3</v>
      </c>
      <c r="P211" s="6">
        <v>9.300000000000001E-3</v>
      </c>
      <c r="Q211" s="6">
        <v>2.5000000000000001E-2</v>
      </c>
      <c r="R211" s="6">
        <v>-3.1E-2</v>
      </c>
      <c r="S211" s="6">
        <v>1.7000000000000001E-2</v>
      </c>
      <c r="T211" s="6">
        <v>5.3200000000000004E-2</v>
      </c>
      <c r="U211" s="6">
        <v>0.10310000000000001</v>
      </c>
      <c r="V211" s="6">
        <v>0.1542</v>
      </c>
      <c r="W211" s="6">
        <v>0.27949999999999997</v>
      </c>
    </row>
    <row r="212" spans="3:23" ht="15.5" x14ac:dyDescent="0.35">
      <c r="C212" t="s">
        <v>219</v>
      </c>
      <c r="I212" s="6">
        <v>12.11</v>
      </c>
      <c r="J212" s="6">
        <v>-3.2</v>
      </c>
      <c r="K212" s="6">
        <v>-4.45</v>
      </c>
      <c r="L212" s="6">
        <v>-3.85</v>
      </c>
      <c r="M212" s="6">
        <v>-0.74</v>
      </c>
      <c r="N212" s="6">
        <v>-0.11</v>
      </c>
      <c r="O212" s="6">
        <v>0.18</v>
      </c>
      <c r="P212" s="6">
        <v>0.15</v>
      </c>
      <c r="Q212" s="6">
        <v>0.53</v>
      </c>
      <c r="R212" s="6">
        <v>-0.36</v>
      </c>
      <c r="S212" s="6">
        <v>0.25</v>
      </c>
      <c r="T212" s="6">
        <v>1.39</v>
      </c>
      <c r="U212" s="6">
        <v>1.99</v>
      </c>
      <c r="V212" s="6">
        <v>2.38</v>
      </c>
      <c r="W212" s="6">
        <v>1.72</v>
      </c>
    </row>
    <row r="213" spans="3:23" ht="15.5" x14ac:dyDescent="0.35">
      <c r="C213" t="s">
        <v>69</v>
      </c>
      <c r="I213" s="6">
        <v>1.04</v>
      </c>
      <c r="J213" s="6">
        <v>0.37</v>
      </c>
      <c r="K213" s="6">
        <v>0.5</v>
      </c>
      <c r="L213" s="5">
        <v>1</v>
      </c>
      <c r="M213" s="6">
        <v>2.42</v>
      </c>
      <c r="N213" s="6">
        <v>2.99</v>
      </c>
      <c r="O213" s="6">
        <v>5.09</v>
      </c>
      <c r="P213" s="6">
        <v>3.3</v>
      </c>
      <c r="Q213" s="6">
        <v>3.21</v>
      </c>
      <c r="R213" s="6">
        <v>6.43</v>
      </c>
      <c r="S213" s="6">
        <v>6.82</v>
      </c>
      <c r="T213" s="6">
        <v>7.14</v>
      </c>
      <c r="U213" s="6">
        <v>8.1300000000000008</v>
      </c>
      <c r="V213" s="6">
        <v>7.53</v>
      </c>
      <c r="W213" s="5">
        <v>0</v>
      </c>
    </row>
    <row r="214" spans="3:23" ht="15.5" x14ac:dyDescent="0.35">
      <c r="C214" t="s">
        <v>66</v>
      </c>
      <c r="I214" s="6">
        <v>78.16</v>
      </c>
      <c r="J214" s="6">
        <v>183.89</v>
      </c>
      <c r="K214" s="6">
        <v>196.17</v>
      </c>
      <c r="L214" s="6">
        <v>223.73</v>
      </c>
      <c r="M214" s="6">
        <v>248.23</v>
      </c>
      <c r="N214" s="6">
        <v>266.25</v>
      </c>
      <c r="O214" s="6">
        <v>285.14</v>
      </c>
      <c r="P214" s="6">
        <v>228.52</v>
      </c>
      <c r="Q214" s="6">
        <v>242.99</v>
      </c>
      <c r="R214" s="6">
        <v>163.36000000000001</v>
      </c>
      <c r="S214" s="6">
        <v>196.59</v>
      </c>
      <c r="T214" s="6">
        <v>225.22</v>
      </c>
      <c r="U214" s="6">
        <v>247.13</v>
      </c>
      <c r="V214" s="6">
        <v>320.07</v>
      </c>
      <c r="W214" s="6">
        <v>154.15</v>
      </c>
    </row>
    <row r="215" spans="3:23" ht="15.5" x14ac:dyDescent="0.35">
      <c r="C215" t="s">
        <v>220</v>
      </c>
      <c r="I215" s="6">
        <v>1.04</v>
      </c>
      <c r="J215" s="6">
        <v>0.37</v>
      </c>
      <c r="K215" s="6">
        <v>0.5</v>
      </c>
      <c r="L215" s="5">
        <v>1</v>
      </c>
      <c r="M215" s="6">
        <v>2.42</v>
      </c>
      <c r="N215" s="6">
        <v>2.99</v>
      </c>
      <c r="O215" s="6">
        <v>5.09</v>
      </c>
      <c r="P215" s="6">
        <v>3.3</v>
      </c>
      <c r="Q215" s="6">
        <v>3.21</v>
      </c>
      <c r="R215" s="6">
        <v>6.43</v>
      </c>
      <c r="S215" s="6">
        <v>6.82</v>
      </c>
      <c r="T215" s="6">
        <v>7.14</v>
      </c>
      <c r="U215" s="6">
        <v>8.1300000000000008</v>
      </c>
      <c r="V215" s="6">
        <v>7.53</v>
      </c>
      <c r="W215" s="5">
        <v>0</v>
      </c>
    </row>
    <row r="216" spans="3:23" ht="15.5" x14ac:dyDescent="0.35">
      <c r="C216" t="s">
        <v>221</v>
      </c>
      <c r="I216" s="6">
        <v>78.16</v>
      </c>
      <c r="J216" s="6">
        <v>183.89</v>
      </c>
      <c r="K216" s="6">
        <v>196.17</v>
      </c>
      <c r="L216" s="6">
        <v>222.93</v>
      </c>
      <c r="M216" s="6">
        <v>247.43</v>
      </c>
      <c r="N216" s="6">
        <v>265.5</v>
      </c>
      <c r="O216" s="6">
        <v>285.14</v>
      </c>
      <c r="P216" s="6">
        <v>228.52</v>
      </c>
      <c r="Q216" s="6">
        <v>242.99</v>
      </c>
      <c r="R216" s="6">
        <v>163.36000000000001</v>
      </c>
      <c r="S216" s="6">
        <v>196.59</v>
      </c>
      <c r="T216" s="6">
        <v>225.22</v>
      </c>
      <c r="U216" s="6">
        <v>247.13</v>
      </c>
      <c r="V216" s="6">
        <v>320.07</v>
      </c>
      <c r="W216" s="6">
        <v>154.15</v>
      </c>
    </row>
    <row r="217" spans="3:23" ht="15.5" x14ac:dyDescent="0.35">
      <c r="C217" t="s">
        <v>222</v>
      </c>
      <c r="I217" s="5">
        <v>155000000000</v>
      </c>
      <c r="J217" s="5">
        <v>162000000000</v>
      </c>
      <c r="K217" s="5">
        <v>202000000000</v>
      </c>
      <c r="L217" s="5">
        <v>261000000000</v>
      </c>
      <c r="M217" s="5">
        <v>397000000000</v>
      </c>
      <c r="N217" s="5">
        <v>229000000000</v>
      </c>
      <c r="O217" s="5">
        <v>248000000000</v>
      </c>
      <c r="P217" s="5">
        <v>2054000000000</v>
      </c>
      <c r="Q217" s="5">
        <v>915000000000</v>
      </c>
      <c r="R217" s="5">
        <v>226000000000</v>
      </c>
      <c r="S217" s="5">
        <v>3450000000000</v>
      </c>
      <c r="T217" s="5">
        <v>113000000000</v>
      </c>
      <c r="U217" s="5">
        <v>13000000000</v>
      </c>
      <c r="V217" s="5">
        <v>68000000000</v>
      </c>
      <c r="W217" s="5">
        <v>242000000000</v>
      </c>
    </row>
    <row r="218" spans="3:23" ht="15.5" x14ac:dyDescent="0.35">
      <c r="C218" t="s">
        <v>223</v>
      </c>
      <c r="I218" s="5">
        <v>0</v>
      </c>
      <c r="J218" s="5">
        <v>0</v>
      </c>
      <c r="K218" s="5">
        <v>3000000000</v>
      </c>
      <c r="L218" s="5">
        <v>3000000000</v>
      </c>
      <c r="M218" s="5">
        <v>4000000000</v>
      </c>
      <c r="N218" s="5">
        <v>354000000000</v>
      </c>
      <c r="O218" s="5">
        <v>532000000000</v>
      </c>
      <c r="P218" s="5">
        <v>8000000000</v>
      </c>
      <c r="Q218" s="5">
        <v>1560000000000</v>
      </c>
      <c r="R218" s="5">
        <v>2076000000000</v>
      </c>
      <c r="S218" s="5">
        <v>4000000000</v>
      </c>
      <c r="T218" s="5">
        <v>2945000000000</v>
      </c>
      <c r="U218" s="5">
        <v>2846000000000</v>
      </c>
      <c r="V218" s="5">
        <v>1509000000000</v>
      </c>
      <c r="W218" s="5">
        <v>1449000000000</v>
      </c>
    </row>
    <row r="219" spans="3:23" ht="15.5" x14ac:dyDescent="0.35">
      <c r="C219" t="s">
        <v>26</v>
      </c>
      <c r="I219" s="5">
        <v>156000000000</v>
      </c>
      <c r="J219" s="5">
        <v>162000000000</v>
      </c>
      <c r="K219" s="5">
        <v>204000000000</v>
      </c>
      <c r="L219" s="5">
        <v>264000000000</v>
      </c>
      <c r="M219" s="5">
        <v>401000000000</v>
      </c>
      <c r="N219" s="5">
        <v>583000000000</v>
      </c>
      <c r="O219" s="5">
        <v>780000000000</v>
      </c>
      <c r="P219" s="5">
        <v>2062000000000</v>
      </c>
      <c r="Q219" s="5">
        <v>2475000000000</v>
      </c>
      <c r="R219" s="5">
        <v>2302000000000</v>
      </c>
      <c r="S219" s="5">
        <v>3454000000000</v>
      </c>
      <c r="T219" s="5">
        <v>3058000000000</v>
      </c>
      <c r="U219" s="5">
        <v>2859000000000</v>
      </c>
      <c r="V219" s="5">
        <v>1577000000000</v>
      </c>
      <c r="W219" s="5">
        <v>1691000000000</v>
      </c>
    </row>
    <row r="220" spans="3:23" ht="15.5" x14ac:dyDescent="0.35">
      <c r="C220" t="s">
        <v>23</v>
      </c>
      <c r="I220" s="5">
        <v>143000000000</v>
      </c>
      <c r="J220" s="5">
        <v>153000000000</v>
      </c>
      <c r="K220" s="5">
        <v>199000000000</v>
      </c>
      <c r="L220" s="5">
        <v>252000000000</v>
      </c>
      <c r="M220" s="5">
        <v>381000000000</v>
      </c>
      <c r="N220" s="5">
        <v>527000000000</v>
      </c>
      <c r="O220" s="5">
        <v>709000000000</v>
      </c>
      <c r="P220" s="5">
        <v>1993000000000</v>
      </c>
      <c r="Q220" s="5">
        <v>2436000000000</v>
      </c>
      <c r="R220" s="5">
        <v>2223000000000</v>
      </c>
      <c r="S220" s="5">
        <v>3408000000000</v>
      </c>
      <c r="T220" s="5">
        <v>2992000000000</v>
      </c>
      <c r="U220" s="5">
        <v>2346000000000</v>
      </c>
      <c r="V220" s="5">
        <v>1541000000000</v>
      </c>
      <c r="W220" s="5">
        <v>1656000000000</v>
      </c>
    </row>
    <row r="221" spans="3:23" ht="15.5" x14ac:dyDescent="0.35">
      <c r="C221" t="s">
        <v>224</v>
      </c>
      <c r="I221" s="5">
        <v>-82000000000</v>
      </c>
      <c r="J221" s="5">
        <v>15000000000</v>
      </c>
      <c r="K221" s="5">
        <v>30000000000</v>
      </c>
      <c r="L221" s="5">
        <v>-81000000000</v>
      </c>
      <c r="M221" s="5">
        <v>-204000000000</v>
      </c>
      <c r="N221" s="5">
        <v>214000000000</v>
      </c>
      <c r="O221" s="5">
        <v>-45000000000</v>
      </c>
      <c r="P221" s="5">
        <v>-1785000000000</v>
      </c>
      <c r="Q221" s="5">
        <v>-421000000000</v>
      </c>
      <c r="R221" s="5">
        <v>-481000000000</v>
      </c>
      <c r="S221" s="5">
        <v>-4147000000000</v>
      </c>
      <c r="T221" s="5">
        <v>-243000000000</v>
      </c>
      <c r="U221" s="5">
        <v>162000000000</v>
      </c>
      <c r="V221" s="5">
        <v>212000000000</v>
      </c>
      <c r="W221" s="5">
        <v>-358000000000</v>
      </c>
    </row>
    <row r="222" spans="3:23" ht="15.5" x14ac:dyDescent="0.35">
      <c r="C222" t="s">
        <v>225</v>
      </c>
      <c r="I222" s="5">
        <v>199000000000</v>
      </c>
      <c r="J222" s="5">
        <v>161000000000</v>
      </c>
      <c r="K222" s="5">
        <v>0</v>
      </c>
      <c r="L222" s="5">
        <v>291000000000</v>
      </c>
      <c r="M222" s="5">
        <v>569000000000</v>
      </c>
      <c r="N222" s="5">
        <v>623000000000</v>
      </c>
      <c r="O222" s="5">
        <v>954000000000</v>
      </c>
      <c r="P222" s="5">
        <v>853000000000</v>
      </c>
      <c r="Q222" s="5">
        <v>671000000000</v>
      </c>
      <c r="R222" s="5">
        <v>1139000000000</v>
      </c>
      <c r="S222" s="5">
        <v>1026000000000</v>
      </c>
      <c r="T222" s="5">
        <v>823000000000</v>
      </c>
      <c r="U222" s="5">
        <v>992000000000</v>
      </c>
      <c r="V222" s="5">
        <v>585000000000</v>
      </c>
      <c r="W222" s="5">
        <v>612000000000</v>
      </c>
    </row>
    <row r="223" spans="3:23" ht="15.5" x14ac:dyDescent="0.35">
      <c r="C223" t="s">
        <v>226</v>
      </c>
      <c r="I223" s="5">
        <v>-30000000000</v>
      </c>
      <c r="J223" s="5">
        <v>-60000000000</v>
      </c>
      <c r="K223" s="5">
        <v>-36000000000</v>
      </c>
      <c r="L223" s="5">
        <v>-26000000000</v>
      </c>
      <c r="M223" s="5">
        <v>-44000000000</v>
      </c>
      <c r="N223" s="5">
        <v>-511000000000</v>
      </c>
      <c r="O223" s="5">
        <v>-373000000000</v>
      </c>
      <c r="P223" s="5">
        <v>-716000000000</v>
      </c>
      <c r="Q223" s="5">
        <v>-681000000000</v>
      </c>
      <c r="R223" s="5">
        <v>-680000000000</v>
      </c>
      <c r="S223" s="5">
        <v>-1066000000000</v>
      </c>
      <c r="T223" s="5">
        <v>-1169000000000</v>
      </c>
      <c r="U223" s="5">
        <v>-1259000000000</v>
      </c>
      <c r="V223" s="5">
        <v>-1075000000000</v>
      </c>
      <c r="W223" s="5">
        <v>-538000000000</v>
      </c>
    </row>
    <row r="224" spans="3:23" ht="15.5" x14ac:dyDescent="0.35">
      <c r="C224" t="s">
        <v>15</v>
      </c>
      <c r="I224" s="5">
        <v>169000000000</v>
      </c>
      <c r="J224" s="5">
        <v>101000000000</v>
      </c>
      <c r="K224" s="5">
        <v>-36000000000</v>
      </c>
      <c r="L224" s="5">
        <v>265000000000</v>
      </c>
      <c r="M224" s="5">
        <v>525000000000</v>
      </c>
      <c r="N224" s="5">
        <v>112000000000</v>
      </c>
      <c r="O224" s="5">
        <v>581000000000</v>
      </c>
      <c r="P224" s="5">
        <v>137000000000</v>
      </c>
      <c r="Q224" s="5">
        <v>-10000000000</v>
      </c>
      <c r="R224" s="5">
        <v>459000000000</v>
      </c>
      <c r="S224" s="5">
        <v>-40000000000</v>
      </c>
      <c r="T224" s="5">
        <v>-347000000000</v>
      </c>
      <c r="U224" s="5">
        <v>-267000000000</v>
      </c>
      <c r="V224" s="5">
        <v>-490000000000</v>
      </c>
      <c r="W224" s="5">
        <v>74000000000</v>
      </c>
    </row>
    <row r="225" spans="2:23" ht="15.5" x14ac:dyDescent="0.35">
      <c r="C225" t="s">
        <v>17</v>
      </c>
      <c r="I225" s="6">
        <v>16.98</v>
      </c>
      <c r="J225" s="6">
        <v>10.16</v>
      </c>
      <c r="K225" s="6">
        <v>-3.62</v>
      </c>
      <c r="L225" s="6">
        <v>26.58</v>
      </c>
      <c r="M225" s="6">
        <v>52.69</v>
      </c>
      <c r="N225" s="6">
        <v>11.27</v>
      </c>
      <c r="O225" s="6">
        <v>58.31</v>
      </c>
      <c r="P225" s="6">
        <v>15.12</v>
      </c>
      <c r="Q225" s="6">
        <v>-1.05</v>
      </c>
      <c r="R225" s="6">
        <v>59.04</v>
      </c>
      <c r="S225" s="6">
        <v>-5.65</v>
      </c>
      <c r="T225" s="6">
        <v>-49.12</v>
      </c>
      <c r="U225" s="6">
        <v>-37.83</v>
      </c>
      <c r="V225" s="6">
        <v>-69.33</v>
      </c>
      <c r="W225" s="6">
        <v>11.9</v>
      </c>
    </row>
    <row r="227" spans="2:23" ht="15.5" x14ac:dyDescent="0.35">
      <c r="B227" t="s">
        <v>227</v>
      </c>
      <c r="C227" t="s">
        <v>228</v>
      </c>
      <c r="D227" s="5">
        <v>-54000000000</v>
      </c>
      <c r="E227" s="5">
        <v>-17000000000</v>
      </c>
      <c r="F227" s="5">
        <v>106000000000</v>
      </c>
      <c r="G227" s="5">
        <v>-51000000000</v>
      </c>
      <c r="H227" s="5">
        <v>-142000000000</v>
      </c>
      <c r="I227" s="5">
        <v>-90000000000</v>
      </c>
      <c r="J227" s="5">
        <v>-117000000000</v>
      </c>
      <c r="K227" s="5">
        <v>-275000000000</v>
      </c>
      <c r="L227" s="5">
        <v>-245000000000</v>
      </c>
      <c r="M227" s="5">
        <v>-182000000000</v>
      </c>
      <c r="N227" s="5">
        <v>-200000000000</v>
      </c>
      <c r="O227" s="5">
        <v>-75000000000</v>
      </c>
      <c r="P227" s="5">
        <v>-228000000000</v>
      </c>
      <c r="Q227" s="5">
        <v>-289000000000</v>
      </c>
    </row>
    <row r="228" spans="2:23" ht="15.5" x14ac:dyDescent="0.35">
      <c r="C228" t="s">
        <v>57</v>
      </c>
      <c r="D228" s="6">
        <v>-5.44</v>
      </c>
      <c r="E228" s="6">
        <v>-1.7</v>
      </c>
      <c r="F228" s="6">
        <v>10.59</v>
      </c>
      <c r="G228" s="6">
        <v>-5.13</v>
      </c>
      <c r="H228" s="6">
        <v>-14.28</v>
      </c>
      <c r="I228" s="6">
        <v>-9.07</v>
      </c>
      <c r="J228" s="6">
        <v>-11.71</v>
      </c>
      <c r="K228" s="6">
        <v>-27.56</v>
      </c>
      <c r="L228" s="6">
        <v>-24.54</v>
      </c>
      <c r="M228" s="6">
        <v>-18.239999999999998</v>
      </c>
      <c r="N228" s="6">
        <v>-20.07</v>
      </c>
      <c r="O228" s="6">
        <v>-7.55</v>
      </c>
      <c r="P228" s="6">
        <v>-22.88</v>
      </c>
      <c r="Q228" s="6">
        <v>-29.02</v>
      </c>
    </row>
    <row r="229" spans="2:23" ht="15.5" x14ac:dyDescent="0.35">
      <c r="C229" t="s">
        <v>233</v>
      </c>
      <c r="D229" s="5">
        <v>55000000000</v>
      </c>
      <c r="E229" s="5">
        <v>65000000000</v>
      </c>
      <c r="F229" s="5">
        <v>79000000000</v>
      </c>
      <c r="G229" s="5">
        <v>101000000000</v>
      </c>
      <c r="H229" s="5">
        <v>240000000000</v>
      </c>
      <c r="I229" s="5">
        <v>381000000000</v>
      </c>
      <c r="J229" s="5">
        <v>704000000000</v>
      </c>
      <c r="K229" s="5">
        <v>741000000000</v>
      </c>
      <c r="L229" s="5">
        <v>1115000000000</v>
      </c>
      <c r="M229" s="5">
        <v>1461000000000</v>
      </c>
      <c r="N229" s="5">
        <v>2015000000000</v>
      </c>
      <c r="O229" s="5">
        <v>2453000000000</v>
      </c>
      <c r="P229" s="5">
        <v>2583000000000</v>
      </c>
      <c r="Q229" s="5">
        <v>2656000000000</v>
      </c>
    </row>
    <row r="230" spans="2:23" ht="15.5" x14ac:dyDescent="0.35">
      <c r="C230" t="s">
        <v>237</v>
      </c>
      <c r="I230" s="6">
        <v>-2.52</v>
      </c>
    </row>
    <row r="231" spans="2:23" ht="15.5" x14ac:dyDescent="0.35">
      <c r="C231" t="s">
        <v>238</v>
      </c>
      <c r="I231" s="6">
        <v>-21.41</v>
      </c>
    </row>
    <row r="232" spans="2:23" ht="15.5" x14ac:dyDescent="0.35">
      <c r="C232" t="s">
        <v>239</v>
      </c>
      <c r="I232" s="6">
        <v>6.95</v>
      </c>
    </row>
    <row r="233" spans="2:23" ht="15.5" x14ac:dyDescent="0.35">
      <c r="C233" t="s">
        <v>240</v>
      </c>
      <c r="I233" s="6">
        <v>-4.6699999999999998E-2</v>
      </c>
    </row>
    <row r="234" spans="2:23" ht="15.5" x14ac:dyDescent="0.35">
      <c r="C234" t="s">
        <v>241</v>
      </c>
      <c r="I234" s="6">
        <v>1.2</v>
      </c>
    </row>
    <row r="235" spans="2:23" ht="15.5" x14ac:dyDescent="0.35">
      <c r="C235" t="s">
        <v>242</v>
      </c>
      <c r="I235" s="6">
        <v>0.51</v>
      </c>
    </row>
    <row r="236" spans="2:23" ht="15.5" x14ac:dyDescent="0.35">
      <c r="C236" t="s">
        <v>243</v>
      </c>
      <c r="I236" s="6">
        <v>1.81</v>
      </c>
    </row>
    <row r="237" spans="2:23" ht="15.5" x14ac:dyDescent="0.35">
      <c r="C237" t="s">
        <v>244</v>
      </c>
      <c r="I237" s="6">
        <v>2.0099999999999998</v>
      </c>
    </row>
    <row r="238" spans="2:23" ht="15.5" x14ac:dyDescent="0.35">
      <c r="C238" t="s">
        <v>245</v>
      </c>
      <c r="I238" s="6">
        <v>2.4</v>
      </c>
    </row>
    <row r="239" spans="2:23" ht="15.5" x14ac:dyDescent="0.35">
      <c r="C239" t="s">
        <v>246</v>
      </c>
      <c r="I239" s="6">
        <v>2.97</v>
      </c>
    </row>
    <row r="240" spans="2:23" ht="15.5" x14ac:dyDescent="0.35">
      <c r="C240" t="s">
        <v>247</v>
      </c>
      <c r="I240" s="6">
        <v>-0.95</v>
      </c>
    </row>
    <row r="241" spans="3:9" ht="15.5" x14ac:dyDescent="0.35">
      <c r="C241" t="s">
        <v>249</v>
      </c>
      <c r="I241" s="6">
        <v>-1.68</v>
      </c>
    </row>
    <row r="242" spans="3:9" ht="15.5" x14ac:dyDescent="0.35">
      <c r="C242" t="s">
        <v>250</v>
      </c>
      <c r="I242" s="6">
        <v>-14.28</v>
      </c>
    </row>
    <row r="243" spans="3:9" ht="15.5" x14ac:dyDescent="0.35">
      <c r="C243" t="s">
        <v>251</v>
      </c>
      <c r="I243" s="6">
        <v>30.09</v>
      </c>
    </row>
    <row r="244" spans="3:9" ht="15.5" x14ac:dyDescent="0.35">
      <c r="C244" t="s">
        <v>252</v>
      </c>
      <c r="D244" s="6">
        <v>0.24</v>
      </c>
    </row>
    <row r="245" spans="3:9" ht="15.5" x14ac:dyDescent="0.35">
      <c r="C245" t="s">
        <v>253</v>
      </c>
      <c r="I245" s="6">
        <v>71.02</v>
      </c>
    </row>
    <row r="246" spans="3:9" ht="15.5" x14ac:dyDescent="0.35">
      <c r="C246" t="s">
        <v>254</v>
      </c>
      <c r="I246" s="6">
        <v>17.940000000000001</v>
      </c>
    </row>
    <row r="247" spans="3:9" ht="15.5" x14ac:dyDescent="0.35">
      <c r="C247" t="s">
        <v>255</v>
      </c>
      <c r="D247" s="6">
        <v>0.64</v>
      </c>
    </row>
    <row r="248" spans="3:9" ht="15.5" x14ac:dyDescent="0.35">
      <c r="C248" t="s">
        <v>256</v>
      </c>
      <c r="D248" s="6">
        <v>0.53</v>
      </c>
    </row>
    <row r="249" spans="3:9" ht="15.5" x14ac:dyDescent="0.35">
      <c r="C249" t="s">
        <v>395</v>
      </c>
      <c r="D249" s="6">
        <v>0.18</v>
      </c>
    </row>
    <row r="250" spans="3:9" ht="15.5" x14ac:dyDescent="0.35">
      <c r="C250" t="s">
        <v>257</v>
      </c>
      <c r="D250" s="6">
        <v>0.77</v>
      </c>
    </row>
    <row r="251" spans="3:9" ht="15.5" x14ac:dyDescent="0.35">
      <c r="C251" t="s">
        <v>396</v>
      </c>
      <c r="D251" s="6">
        <v>0.1</v>
      </c>
    </row>
    <row r="252" spans="3:9" ht="15.5" x14ac:dyDescent="0.35">
      <c r="C252" t="s">
        <v>258</v>
      </c>
      <c r="D252" s="6">
        <v>1.77</v>
      </c>
    </row>
    <row r="253" spans="3:9" ht="15.5" x14ac:dyDescent="0.35">
      <c r="C253" t="s">
        <v>259</v>
      </c>
      <c r="I253" s="6">
        <v>113.55</v>
      </c>
    </row>
    <row r="254" spans="3:9" ht="15.5" x14ac:dyDescent="0.35">
      <c r="C254" t="s">
        <v>13</v>
      </c>
      <c r="D254" s="5">
        <v>26000000000</v>
      </c>
    </row>
    <row r="255" spans="3:9" ht="15.5" x14ac:dyDescent="0.35">
      <c r="C255" t="s">
        <v>260</v>
      </c>
      <c r="I255" s="6">
        <v>-7.33</v>
      </c>
    </row>
    <row r="256" spans="3:9" ht="15.5" x14ac:dyDescent="0.35">
      <c r="C256" t="s">
        <v>261</v>
      </c>
      <c r="I256" s="6">
        <v>-1.34E-2</v>
      </c>
    </row>
    <row r="257" spans="3:9" ht="15.5" x14ac:dyDescent="0.35">
      <c r="C257" t="s">
        <v>262</v>
      </c>
      <c r="I257" s="6">
        <v>-2.3700000000000002E-2</v>
      </c>
    </row>
    <row r="258" spans="3:9" ht="15.5" x14ac:dyDescent="0.35">
      <c r="C258" t="s">
        <v>263</v>
      </c>
      <c r="I258" s="6">
        <v>0.25</v>
      </c>
    </row>
    <row r="259" spans="3:9" ht="15.5" x14ac:dyDescent="0.35">
      <c r="C259" t="s">
        <v>264</v>
      </c>
      <c r="I259" s="6">
        <v>-2.5399999999999999E-2</v>
      </c>
    </row>
    <row r="260" spans="3:9" ht="15.5" x14ac:dyDescent="0.35">
      <c r="C260" t="s">
        <v>265</v>
      </c>
      <c r="D260" s="6">
        <v>309.79000000000002</v>
      </c>
    </row>
    <row r="261" spans="3:9" ht="15.5" x14ac:dyDescent="0.35">
      <c r="C261" t="s">
        <v>266</v>
      </c>
      <c r="D261" s="6">
        <v>105.35</v>
      </c>
    </row>
    <row r="262" spans="3:9" ht="15.5" x14ac:dyDescent="0.35">
      <c r="C262" t="s">
        <v>267</v>
      </c>
      <c r="D262" s="6">
        <v>563.01</v>
      </c>
    </row>
    <row r="263" spans="3:9" ht="15.5" x14ac:dyDescent="0.35">
      <c r="C263" t="s">
        <v>268</v>
      </c>
      <c r="D263" s="6">
        <v>-147.87</v>
      </c>
    </row>
    <row r="264" spans="3:9" ht="15.5" x14ac:dyDescent="0.35">
      <c r="C264" t="s">
        <v>269</v>
      </c>
      <c r="D264" s="6">
        <v>0.28999999999999998</v>
      </c>
    </row>
    <row r="265" spans="3:9" ht="15.5" x14ac:dyDescent="0.35">
      <c r="C265" t="s">
        <v>270</v>
      </c>
      <c r="I265" s="6">
        <v>0.24</v>
      </c>
    </row>
    <row r="266" spans="3:9" ht="15.5" x14ac:dyDescent="0.35">
      <c r="C266" t="s">
        <v>271</v>
      </c>
      <c r="I266" s="6">
        <v>3.58</v>
      </c>
    </row>
    <row r="267" spans="3:9" ht="15.5" x14ac:dyDescent="0.35">
      <c r="C267" t="s">
        <v>53</v>
      </c>
      <c r="I267" s="5">
        <v>359000000000</v>
      </c>
    </row>
    <row r="268" spans="3:9" ht="15.5" x14ac:dyDescent="0.35">
      <c r="C268" t="s">
        <v>272</v>
      </c>
      <c r="I268" s="5">
        <v>487000000000</v>
      </c>
    </row>
    <row r="269" spans="3:9" ht="15.5" x14ac:dyDescent="0.35">
      <c r="C269" t="s">
        <v>273</v>
      </c>
      <c r="I269" s="5">
        <v>9970000000</v>
      </c>
    </row>
    <row r="270" spans="3:9" ht="15.5" x14ac:dyDescent="0.35">
      <c r="C270" t="s">
        <v>274</v>
      </c>
      <c r="I270" s="6">
        <v>0.4052</v>
      </c>
    </row>
    <row r="271" spans="3:9" ht="15.5" x14ac:dyDescent="0.35">
      <c r="C271" t="s">
        <v>275</v>
      </c>
      <c r="D271" s="6">
        <v>0.16510000000000002</v>
      </c>
    </row>
    <row r="272" spans="3:9" ht="15.5" x14ac:dyDescent="0.35">
      <c r="C272" t="s">
        <v>276</v>
      </c>
      <c r="D272" s="6">
        <v>-0.2225</v>
      </c>
    </row>
    <row r="273" spans="3:9" ht="15.5" x14ac:dyDescent="0.35">
      <c r="C273" t="s">
        <v>277</v>
      </c>
      <c r="D273" s="6">
        <v>-0.98849999999999993</v>
      </c>
    </row>
    <row r="274" spans="3:9" ht="15.5" x14ac:dyDescent="0.35">
      <c r="C274" t="s">
        <v>278</v>
      </c>
      <c r="D274" s="6">
        <v>-0.4501</v>
      </c>
    </row>
    <row r="275" spans="3:9" ht="15.5" x14ac:dyDescent="0.35">
      <c r="C275" t="s">
        <v>279</v>
      </c>
      <c r="D275" s="6">
        <v>-0.1406</v>
      </c>
    </row>
    <row r="276" spans="3:9" ht="15.5" x14ac:dyDescent="0.35">
      <c r="C276" t="s">
        <v>280</v>
      </c>
      <c r="D276" s="6">
        <v>0.22170000000000001</v>
      </c>
    </row>
    <row r="277" spans="3:9" ht="15.5" x14ac:dyDescent="0.35">
      <c r="C277" t="s">
        <v>281</v>
      </c>
      <c r="I277" s="5">
        <v>4</v>
      </c>
    </row>
    <row r="278" spans="3:9" ht="15.5" x14ac:dyDescent="0.35">
      <c r="C278" t="s">
        <v>285</v>
      </c>
      <c r="I278" t="s">
        <v>2443</v>
      </c>
    </row>
    <row r="279" spans="3:9" ht="15.5" x14ac:dyDescent="0.35">
      <c r="C279" t="s">
        <v>287</v>
      </c>
      <c r="I279" s="5">
        <v>6</v>
      </c>
    </row>
    <row r="280" spans="3:9" ht="15.5" x14ac:dyDescent="0.35">
      <c r="C280" t="s">
        <v>288</v>
      </c>
      <c r="I280" s="6">
        <v>0.05</v>
      </c>
    </row>
    <row r="281" spans="3:9" ht="15.5" x14ac:dyDescent="0.35">
      <c r="C281" t="s">
        <v>289</v>
      </c>
      <c r="I281" s="6">
        <v>0.3</v>
      </c>
    </row>
    <row r="282" spans="3:9" ht="15.5" x14ac:dyDescent="0.35">
      <c r="C282" t="s">
        <v>291</v>
      </c>
      <c r="I282" s="6">
        <v>0.1</v>
      </c>
    </row>
    <row r="283" spans="3:9" ht="15.5" x14ac:dyDescent="0.35">
      <c r="C283" t="s">
        <v>292</v>
      </c>
      <c r="I283" s="6">
        <v>0.52</v>
      </c>
    </row>
    <row r="284" spans="3:9" ht="15.5" x14ac:dyDescent="0.35">
      <c r="C284" t="s">
        <v>293</v>
      </c>
      <c r="I284" s="6">
        <v>0.81</v>
      </c>
    </row>
    <row r="285" spans="3:9" ht="15.5" x14ac:dyDescent="0.35">
      <c r="C285" t="s">
        <v>294</v>
      </c>
      <c r="I285" s="6">
        <v>0.09</v>
      </c>
    </row>
    <row r="286" spans="3:9" ht="15.5" x14ac:dyDescent="0.35">
      <c r="C286" t="s">
        <v>295</v>
      </c>
      <c r="I286" s="5">
        <v>300000000000</v>
      </c>
    </row>
    <row r="287" spans="3:9" ht="15.5" x14ac:dyDescent="0.35">
      <c r="C287" t="s">
        <v>296</v>
      </c>
      <c r="I287" s="5">
        <v>110000000000</v>
      </c>
    </row>
    <row r="288" spans="3:9" ht="15.5" x14ac:dyDescent="0.35">
      <c r="C288" t="s">
        <v>297</v>
      </c>
      <c r="I288" s="5">
        <v>164000000000</v>
      </c>
    </row>
    <row r="289" spans="3:9" ht="15.5" x14ac:dyDescent="0.35">
      <c r="C289" t="s">
        <v>298</v>
      </c>
      <c r="I289" s="5">
        <v>-17000000000</v>
      </c>
    </row>
    <row r="290" spans="3:9" ht="15.5" x14ac:dyDescent="0.35">
      <c r="C290" t="s">
        <v>299</v>
      </c>
      <c r="D290" s="5">
        <v>2000000000</v>
      </c>
    </row>
    <row r="291" spans="3:9" ht="15.5" x14ac:dyDescent="0.35">
      <c r="C291" t="s">
        <v>300</v>
      </c>
      <c r="D291" s="5">
        <v>1255000000000</v>
      </c>
    </row>
    <row r="292" spans="3:9" ht="15.5" x14ac:dyDescent="0.35">
      <c r="C292" t="s">
        <v>301</v>
      </c>
      <c r="D292" s="5">
        <v>547000000000</v>
      </c>
    </row>
    <row r="293" spans="3:9" ht="15.5" x14ac:dyDescent="0.35">
      <c r="C293" t="s">
        <v>212</v>
      </c>
      <c r="D293" s="5">
        <v>-172000000000</v>
      </c>
    </row>
    <row r="294" spans="3:9" ht="15.5" x14ac:dyDescent="0.35">
      <c r="C294" t="s">
        <v>211</v>
      </c>
      <c r="I294" s="5">
        <v>708000000000</v>
      </c>
    </row>
    <row r="295" spans="3:9" ht="15.5" x14ac:dyDescent="0.35">
      <c r="C295" t="s">
        <v>210</v>
      </c>
      <c r="D295" s="5">
        <v>0</v>
      </c>
    </row>
    <row r="296" spans="3:9" ht="15.5" x14ac:dyDescent="0.35">
      <c r="C296" t="s">
        <v>209</v>
      </c>
      <c r="D296" s="5">
        <v>131000000000</v>
      </c>
    </row>
    <row r="297" spans="3:9" ht="15.5" x14ac:dyDescent="0.35">
      <c r="C297" t="s">
        <v>24</v>
      </c>
      <c r="D297" s="5">
        <v>131000000000</v>
      </c>
    </row>
    <row r="298" spans="3:9" ht="15.5" x14ac:dyDescent="0.35">
      <c r="C298" t="s">
        <v>21</v>
      </c>
      <c r="D298" s="5">
        <v>128000000000</v>
      </c>
    </row>
    <row r="299" spans="3:9" ht="15.5" x14ac:dyDescent="0.35">
      <c r="C299" t="s">
        <v>302</v>
      </c>
      <c r="I299" s="5">
        <v>708000000000</v>
      </c>
    </row>
    <row r="300" spans="3:9" ht="15.5" x14ac:dyDescent="0.35">
      <c r="C300" t="s">
        <v>303</v>
      </c>
      <c r="I300" s="5">
        <v>199000000000</v>
      </c>
    </row>
    <row r="301" spans="3:9" ht="15.5" x14ac:dyDescent="0.35">
      <c r="C301" t="s">
        <v>304</v>
      </c>
      <c r="I301" s="5">
        <v>-19000000000</v>
      </c>
    </row>
    <row r="302" spans="3:9" ht="15.5" x14ac:dyDescent="0.35">
      <c r="C302" t="s">
        <v>305</v>
      </c>
      <c r="I302" s="5">
        <v>-187000000000</v>
      </c>
    </row>
    <row r="303" spans="3:9" ht="15.5" x14ac:dyDescent="0.35">
      <c r="C303" t="s">
        <v>306</v>
      </c>
      <c r="I303" s="5">
        <v>-20000000000</v>
      </c>
    </row>
    <row r="304" spans="3:9" ht="15.5" x14ac:dyDescent="0.35">
      <c r="C304" t="s">
        <v>307</v>
      </c>
      <c r="I304" s="5">
        <v>179000000000</v>
      </c>
    </row>
  </sheetData>
  <pageMargins left="0.7" right="0.7" top="0.75" bottom="0.75" header="0.3" footer="0.3"/>
  <ignoredErrors>
    <ignoredError sqref="A1:W305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2445</v>
      </c>
      <c r="D2" s="2" vm="248">
        <f ca="1">IFERROR(_xlfn.STOCKHISTORY("XIDX:" &amp; $C$1, D3, , 0, 0, 1), "Libur")</f>
        <v>575</v>
      </c>
      <c r="E2" s="2" vm="163">
        <f ca="1">IFERROR(_xlfn.STOCKHISTORY("XIDX:" &amp; $C$1, E3, , 0, 0, 1), "Libur")</f>
        <v>505</v>
      </c>
      <c r="H2" s="2" vm="163">
        <f ca="1">IFERROR(INDEX(D2:G2,COUNT(D2:G2)),"")</f>
        <v>505</v>
      </c>
      <c r="I2" s="2" vm="267">
        <f t="shared" ref="I2:Z2" ca="1" si="0">IFERROR(_xlfn.STOCKHISTORY("XIDX:" &amp; $C$1, I1, , 0, 0, 1), "Libur")</f>
        <v>590</v>
      </c>
      <c r="J2" s="2" vm="161">
        <f t="shared" ca="1" si="0"/>
        <v>620</v>
      </c>
      <c r="K2" s="2" vm="529">
        <f t="shared" ca="1" si="0"/>
        <v>535</v>
      </c>
      <c r="L2" s="2" vm="29">
        <f t="shared" ca="1" si="0"/>
        <v>580</v>
      </c>
      <c r="M2" s="2" vm="673">
        <f t="shared" ca="1" si="0"/>
        <v>764</v>
      </c>
      <c r="N2" s="2" vm="674">
        <f t="shared" ca="1" si="0"/>
        <v>316</v>
      </c>
      <c r="O2" s="2" vm="675">
        <f t="shared" ca="1" si="0"/>
        <v>374</v>
      </c>
      <c r="P2" s="2" vm="676">
        <f t="shared" ca="1" si="0"/>
        <v>173</v>
      </c>
      <c r="Q2" s="2" vm="219">
        <f t="shared" ca="1" si="0"/>
        <v>130</v>
      </c>
      <c r="R2" s="2" vm="677">
        <f t="shared" ca="1" si="0"/>
        <v>125.8065</v>
      </c>
      <c r="S2" s="2" vm="678">
        <f t="shared" ca="1" si="0"/>
        <v>122.31180000000001</v>
      </c>
      <c r="T2" s="2" vm="679">
        <f t="shared" ca="1" si="0"/>
        <v>112.5112</v>
      </c>
      <c r="U2" s="2" vm="680">
        <f t="shared" ca="1" si="0"/>
        <v>52.139299999999999</v>
      </c>
      <c r="V2" s="2" vm="681">
        <f t="shared" ca="1" si="0"/>
        <v>30.003</v>
      </c>
      <c r="W2" s="2" vm="682">
        <f t="shared" ca="1" si="0"/>
        <v>21.587499999999999</v>
      </c>
      <c r="X2" s="2" vm="683">
        <f t="shared" ca="1" si="0"/>
        <v>23.051100000000002</v>
      </c>
      <c r="Y2" s="2" vm="684">
        <f t="shared" ca="1" si="0"/>
        <v>15.0015</v>
      </c>
      <c r="Z2" s="2" vm="685">
        <f t="shared" ca="1" si="0"/>
        <v>12.989100000000001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6919075000000</v>
      </c>
      <c r="E4" s="2">
        <f>IFERROR(INDEX(E51:E500,MATCH($C$4,$C$51:$C$500,0)),"")</f>
        <v>6711485000000</v>
      </c>
      <c r="H4" s="2">
        <f>IFERROR(SUM(D4:G4)*(4/MAX(1,COUNT(D4:G4))),"")</f>
        <v>27261120000000</v>
      </c>
      <c r="I4" s="2">
        <f t="shared" ref="I4:Z4" si="1">IFERROR(INDEX(I51:I500,MATCH($C$4,$C$51:$C$500,0)),"")</f>
        <v>27177759000000</v>
      </c>
      <c r="J4" s="2">
        <f t="shared" si="1"/>
        <v>25148938000000</v>
      </c>
      <c r="K4" s="2">
        <f t="shared" si="1"/>
        <v>22086390000000</v>
      </c>
      <c r="L4" s="2">
        <f t="shared" si="1"/>
        <v>20988297000000</v>
      </c>
      <c r="M4" s="2">
        <f t="shared" si="1"/>
        <v>18500587000000</v>
      </c>
      <c r="N4" s="2">
        <f t="shared" si="1"/>
        <v>14021687000000</v>
      </c>
      <c r="O4" s="2">
        <f t="shared" si="1"/>
        <v>15069692000000</v>
      </c>
      <c r="P4" s="2">
        <f t="shared" si="1"/>
        <v>12713412000000</v>
      </c>
      <c r="Q4" s="2">
        <f t="shared" si="1"/>
        <v>10817141000000</v>
      </c>
      <c r="R4" s="2">
        <f t="shared" si="1"/>
        <v>10048153000000</v>
      </c>
      <c r="S4" s="2">
        <f t="shared" si="1"/>
        <v>9960071000000</v>
      </c>
      <c r="T4" s="2">
        <f t="shared" si="1"/>
        <v>8444569577522</v>
      </c>
      <c r="U4" s="2">
        <f t="shared" si="1"/>
        <v>7325303244436</v>
      </c>
      <c r="V4" s="2">
        <f t="shared" si="1"/>
        <v>5172997019086</v>
      </c>
      <c r="W4" s="2">
        <f t="shared" si="1"/>
        <v>4408711598083</v>
      </c>
      <c r="X4" s="2">
        <f t="shared" si="1"/>
        <v>3953971372337</v>
      </c>
      <c r="Y4" s="2">
        <f t="shared" si="1"/>
        <v>3396917071000</v>
      </c>
      <c r="Z4" s="2">
        <f t="shared" si="1"/>
        <v>3422199694667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154788000000</v>
      </c>
      <c r="E5" s="2">
        <f>IFERROR(INDEX(E51:E500,MATCH($C$5,$C$51:$C$500,0)),"")</f>
        <v>158926000000</v>
      </c>
      <c r="H5" s="2">
        <f>IFERROR(SUM(D5:G5)*(4/MAX(1,COUNT(D5:G5))),"")</f>
        <v>627428000000</v>
      </c>
      <c r="I5" s="2">
        <f t="shared" ref="I5:Z5" si="2">IFERROR(INDEX(I51:I500,MATCH($C$5,$C$51:$C$500,0)),"")</f>
        <v>815273000000</v>
      </c>
      <c r="J5" s="2">
        <f t="shared" si="2"/>
        <v>751058000000</v>
      </c>
      <c r="K5" s="2">
        <f t="shared" si="2"/>
        <v>653393000000</v>
      </c>
      <c r="L5" s="2">
        <f t="shared" si="2"/>
        <v>588841000000</v>
      </c>
      <c r="M5" s="2">
        <f t="shared" si="2"/>
        <v>518038000000</v>
      </c>
      <c r="N5" s="2">
        <f t="shared" si="2"/>
        <v>359251000000</v>
      </c>
      <c r="O5" s="2">
        <f t="shared" si="2"/>
        <v>355692000000</v>
      </c>
      <c r="P5" s="2">
        <f t="shared" si="2"/>
        <v>301951000000</v>
      </c>
      <c r="Q5" s="2">
        <f t="shared" si="2"/>
        <v>239660000000</v>
      </c>
      <c r="R5" s="2">
        <f t="shared" si="2"/>
        <v>210569000000</v>
      </c>
      <c r="S5" s="2">
        <f t="shared" si="2"/>
        <v>276084000000</v>
      </c>
      <c r="T5" s="2">
        <f t="shared" si="2"/>
        <v>189687843428</v>
      </c>
      <c r="U5" s="2">
        <f t="shared" si="2"/>
        <v>184710271125</v>
      </c>
      <c r="V5" s="2">
        <f t="shared" si="2"/>
        <v>93803418258</v>
      </c>
      <c r="W5" s="2">
        <f t="shared" si="2"/>
        <v>43066126379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6449314000000</v>
      </c>
      <c r="E6" s="2">
        <f>IFERROR(INDEX(E51:E500,MATCH($C$6,$C$51:$C$500,0)),"")</f>
        <v>6546743000000</v>
      </c>
      <c r="H6" s="2">
        <f>IFERROR(INDEX(D6:G6,COUNT(D6:G6)),"")</f>
        <v>6546743000000</v>
      </c>
      <c r="I6" s="2">
        <f t="shared" ref="I6:Z6" si="3">IFERROR(INDEX(I51:I500,MATCH($C$6,$C$51:$C$500,0)),"")</f>
        <v>6314804000000</v>
      </c>
      <c r="J6" s="2">
        <f t="shared" si="3"/>
        <v>5661702000000</v>
      </c>
      <c r="K6" s="2">
        <f t="shared" si="3"/>
        <v>5038136000000</v>
      </c>
      <c r="L6" s="2">
        <f t="shared" si="3"/>
        <v>4416863000000</v>
      </c>
      <c r="M6" s="2">
        <f t="shared" si="3"/>
        <v>3922653000000</v>
      </c>
      <c r="N6" s="2">
        <f t="shared" si="3"/>
        <v>3415710000000</v>
      </c>
      <c r="O6" s="2">
        <f t="shared" si="3"/>
        <v>3042855000000</v>
      </c>
      <c r="P6" s="2">
        <f t="shared" si="3"/>
        <v>2600231000000</v>
      </c>
      <c r="Q6" s="2">
        <f t="shared" si="3"/>
        <v>2201718000000</v>
      </c>
      <c r="R6" s="2">
        <f t="shared" si="3"/>
        <v>1849299000000</v>
      </c>
      <c r="S6" s="2">
        <f t="shared" si="3"/>
        <v>1549075000000</v>
      </c>
      <c r="T6" s="2">
        <f t="shared" si="3"/>
        <v>1167207882561</v>
      </c>
      <c r="U6" s="2">
        <f t="shared" si="3"/>
        <v>930303143665</v>
      </c>
      <c r="V6" s="2">
        <f t="shared" si="3"/>
        <v>700434651774</v>
      </c>
      <c r="W6" s="2">
        <f t="shared" si="3"/>
        <v>582522929617</v>
      </c>
      <c r="X6" s="2">
        <f t="shared" si="3"/>
        <v>360676462133</v>
      </c>
      <c r="Y6" s="2">
        <f t="shared" si="3"/>
        <v>405278499803</v>
      </c>
      <c r="Z6" s="2">
        <f t="shared" si="3"/>
        <v>419759791636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12.28</v>
      </c>
      <c r="E7" s="3">
        <f>IFERROR(INDEX(E51:E500,MATCH($C$7,$C$51:$C$500,0))/1000000000,"")</f>
        <v>12.28</v>
      </c>
      <c r="H7" s="3">
        <f>IFERROR(INDEX(D7:G7,COUNT(D7:G7)),"")</f>
        <v>12.28</v>
      </c>
      <c r="I7" s="3">
        <f t="shared" ref="I7:Z7" si="4">IFERROR(INDEX(I51:I500,MATCH($C$7,$C$51:$C$500,0))/1000000000,"")</f>
        <v>12.28</v>
      </c>
      <c r="J7" s="3">
        <f t="shared" si="4"/>
        <v>12.28</v>
      </c>
      <c r="K7" s="3">
        <f t="shared" si="4"/>
        <v>12.28</v>
      </c>
      <c r="L7" s="3">
        <f t="shared" si="4"/>
        <v>12.28</v>
      </c>
      <c r="M7" s="3">
        <f t="shared" si="4"/>
        <v>2.46</v>
      </c>
      <c r="N7" s="3">
        <f t="shared" si="4"/>
        <v>2.46</v>
      </c>
      <c r="O7" s="3">
        <f t="shared" si="4"/>
        <v>2.46</v>
      </c>
      <c r="P7" s="3">
        <f t="shared" si="4"/>
        <v>2.46</v>
      </c>
      <c r="Q7" s="3">
        <f t="shared" si="4"/>
        <v>2.46</v>
      </c>
      <c r="R7" s="3">
        <f t="shared" si="4"/>
        <v>2.38</v>
      </c>
      <c r="S7" s="3">
        <f t="shared" si="4"/>
        <v>2.31</v>
      </c>
      <c r="T7" s="3">
        <f t="shared" si="4"/>
        <v>2.25</v>
      </c>
      <c r="U7" s="3">
        <f t="shared" si="4"/>
        <v>2.25</v>
      </c>
      <c r="V7" s="3">
        <f t="shared" si="4"/>
        <v>2.25</v>
      </c>
      <c r="W7" s="3">
        <f t="shared" si="4"/>
        <v>2.25</v>
      </c>
      <c r="X7" s="3">
        <f t="shared" si="4"/>
        <v>2.14</v>
      </c>
      <c r="Y7" s="3">
        <f t="shared" si="4"/>
        <v>2.04</v>
      </c>
      <c r="Z7" s="3">
        <f t="shared" si="4"/>
        <v>2.04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-1198000000000</v>
      </c>
      <c r="E8" s="2">
        <f>IFERROR(INDEX(E51:E500,MATCH("Free cash flow (Quarter)",$C$51:$C$500,0)),"")</f>
        <v>-1060000000000</v>
      </c>
      <c r="H8" s="2">
        <f>IFERROR(INDEX(D8:G8,COUNT(D8:G8)),"")</f>
        <v>-1060000000000</v>
      </c>
      <c r="I8" s="2">
        <f t="shared" ref="I8:Z8" si="5">IFERROR(INDEX(I51:I500,MATCH($C$8,$C$51:$C$500,0)),"")</f>
        <v>-106000000000</v>
      </c>
      <c r="J8" s="2">
        <f t="shared" si="5"/>
        <v>151000000000</v>
      </c>
      <c r="K8" s="2">
        <f t="shared" si="5"/>
        <v>-111000000000</v>
      </c>
      <c r="L8" s="2">
        <f t="shared" si="5"/>
        <v>96000000000</v>
      </c>
      <c r="M8" s="2">
        <f t="shared" si="5"/>
        <v>60000000000</v>
      </c>
      <c r="N8" s="2">
        <f t="shared" si="5"/>
        <v>1360000000000</v>
      </c>
      <c r="O8" s="2">
        <f t="shared" si="5"/>
        <v>144000000000</v>
      </c>
      <c r="P8" s="2">
        <f t="shared" si="5"/>
        <v>239000000000</v>
      </c>
      <c r="Q8" s="2">
        <f t="shared" si="5"/>
        <v>27000000000</v>
      </c>
      <c r="R8" s="2">
        <f t="shared" si="5"/>
        <v>711000000000</v>
      </c>
      <c r="S8" s="2">
        <f t="shared" si="5"/>
        <v>-276000000000</v>
      </c>
      <c r="T8" s="2">
        <f t="shared" si="5"/>
        <v>284000000000</v>
      </c>
      <c r="U8" s="2">
        <f t="shared" si="5"/>
        <v>-52000000000</v>
      </c>
      <c r="V8" s="2">
        <f t="shared" si="5"/>
        <v>1000000000</v>
      </c>
      <c r="W8" s="2">
        <f t="shared" si="5"/>
        <v>-32000000000</v>
      </c>
      <c r="X8" s="2">
        <f t="shared" si="5"/>
        <v>90000000000</v>
      </c>
      <c r="Y8" s="2">
        <f t="shared" si="5"/>
        <v>244000000000</v>
      </c>
      <c r="Z8" s="2">
        <f t="shared" si="5"/>
        <v>-126000000000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-97.62</v>
      </c>
      <c r="E9" s="3">
        <f>IFERROR(INDEX(E51:E500,MATCH("Free cash flow per share (Quarter)",$C$51:$C$500,0)),"")</f>
        <v>-86.33</v>
      </c>
      <c r="H9" s="3">
        <f>IFERROR(INDEX(D9:G9,COUNT(D9:G9)),"")</f>
        <v>-86.33</v>
      </c>
      <c r="I9" s="3">
        <f t="shared" ref="I9:Z9" si="6">IFERROR(INDEX(I51:I500,MATCH($C$9,$C$51:$C$500,0)),"")</f>
        <v>-8.66</v>
      </c>
      <c r="J9" s="3">
        <f t="shared" si="6"/>
        <v>12.28</v>
      </c>
      <c r="K9" s="3">
        <f t="shared" si="6"/>
        <v>-9.06</v>
      </c>
      <c r="L9" s="3">
        <f t="shared" si="6"/>
        <v>7.79</v>
      </c>
      <c r="M9" s="3">
        <f t="shared" si="6"/>
        <v>24.52</v>
      </c>
      <c r="N9" s="3">
        <f t="shared" si="6"/>
        <v>554.05999999999995</v>
      </c>
      <c r="O9" s="3">
        <f t="shared" si="6"/>
        <v>58.79</v>
      </c>
      <c r="P9" s="3">
        <f t="shared" si="6"/>
        <v>97.33</v>
      </c>
      <c r="Q9" s="3">
        <f t="shared" si="6"/>
        <v>11.05</v>
      </c>
      <c r="R9" s="3">
        <f t="shared" si="6"/>
        <v>299.13</v>
      </c>
      <c r="S9" s="3">
        <f t="shared" si="6"/>
        <v>-119.6</v>
      </c>
      <c r="T9" s="3">
        <f t="shared" si="6"/>
        <v>126.64</v>
      </c>
      <c r="U9" s="3">
        <f t="shared" si="6"/>
        <v>-23.23</v>
      </c>
      <c r="V9" s="3">
        <f t="shared" si="6"/>
        <v>0.6</v>
      </c>
      <c r="W9" s="3">
        <f t="shared" si="6"/>
        <v>-14.09</v>
      </c>
      <c r="X9" s="3">
        <f t="shared" si="6"/>
        <v>42.03</v>
      </c>
      <c r="Y9" s="3">
        <f t="shared" si="6"/>
        <v>119.74</v>
      </c>
      <c r="Z9" s="3">
        <f t="shared" si="6"/>
        <v>-61.69</v>
      </c>
    </row>
    <row r="10" spans="1:26" ht="15.5" x14ac:dyDescent="0.35">
      <c r="C10" t="s">
        <v>18</v>
      </c>
      <c r="D10" s="3">
        <f ca="1">IFERROR(IF(D9=0,"",D2/D9),"")</f>
        <v>-5.8901864372054904</v>
      </c>
      <c r="E10" s="3">
        <f ca="1">IFERROR(IF(E9=0,"",E2/E9),"")</f>
        <v>-5.8496467045059655</v>
      </c>
      <c r="I10" s="3">
        <f t="shared" ref="I10:Z10" ca="1" si="7">IFERROR(IF(I9=0,"",I2/I9),"")</f>
        <v>-68.129330254041562</v>
      </c>
      <c r="J10" s="3">
        <f t="shared" ca="1" si="7"/>
        <v>50.488599348534201</v>
      </c>
      <c r="K10" s="3">
        <f t="shared" ca="1" si="7"/>
        <v>-59.050772626931561</v>
      </c>
      <c r="L10" s="3">
        <f t="shared" ca="1" si="7"/>
        <v>74.454428754813861</v>
      </c>
      <c r="M10" s="3">
        <f t="shared" ca="1" si="7"/>
        <v>31.158238172920065</v>
      </c>
      <c r="N10" s="3">
        <f t="shared" ca="1" si="7"/>
        <v>0.57033534274266329</v>
      </c>
      <c r="O10" s="3">
        <f t="shared" ca="1" si="7"/>
        <v>6.3616261268923289</v>
      </c>
      <c r="P10" s="3">
        <f t="shared" ca="1" si="7"/>
        <v>1.7774581321278127</v>
      </c>
      <c r="Q10" s="3">
        <f t="shared" ca="1" si="7"/>
        <v>11.76470588235294</v>
      </c>
      <c r="R10" s="3">
        <f t="shared" ca="1" si="7"/>
        <v>0.42057466653294556</v>
      </c>
      <c r="S10" s="3">
        <f t="shared" ca="1" si="7"/>
        <v>-1.0226739130434783</v>
      </c>
      <c r="T10" s="3">
        <f t="shared" ca="1" si="7"/>
        <v>0.88843335439039794</v>
      </c>
      <c r="U10" s="3">
        <f t="shared" ca="1" si="7"/>
        <v>-2.2444812742143778</v>
      </c>
      <c r="V10" s="3">
        <f t="shared" ca="1" si="7"/>
        <v>50.005000000000003</v>
      </c>
      <c r="W10" s="3">
        <f t="shared" ca="1" si="7"/>
        <v>-1.5321149751596876</v>
      </c>
      <c r="X10" s="3">
        <f t="shared" ca="1" si="7"/>
        <v>0.54844396859386157</v>
      </c>
      <c r="Y10" s="3">
        <f t="shared" ca="1" si="7"/>
        <v>0.12528394855520295</v>
      </c>
      <c r="Z10" s="3">
        <f t="shared" ca="1" si="7"/>
        <v>-0.21055438482736263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1269398000000</v>
      </c>
      <c r="E11" s="2">
        <f>IFERROR(INDEX(E51:E500,MATCH($C$11,$C$51:$C$500,0)),"")</f>
        <v>1302061000000</v>
      </c>
      <c r="H11" s="2">
        <f>IFERROR(INDEX(D11:G11,COUNT(D11:G11)),"")</f>
        <v>1302061000000</v>
      </c>
      <c r="I11" s="2">
        <f t="shared" ref="I11:Z11" si="8">IFERROR(INDEX(I51:I500,MATCH($C$11,$C$51:$C$500,0)),"")</f>
        <v>1298889000000</v>
      </c>
      <c r="J11" s="2">
        <f t="shared" si="8"/>
        <v>1560061000000</v>
      </c>
      <c r="K11" s="2">
        <f t="shared" si="8"/>
        <v>1383556000000</v>
      </c>
      <c r="L11" s="2">
        <f t="shared" si="8"/>
        <v>1383372000000</v>
      </c>
      <c r="M11" s="2">
        <f t="shared" si="8"/>
        <v>1656604000000</v>
      </c>
      <c r="N11" s="2">
        <f t="shared" si="8"/>
        <v>1848847000000</v>
      </c>
      <c r="O11" s="2">
        <f t="shared" si="8"/>
        <v>757516000000</v>
      </c>
      <c r="P11" s="2">
        <f t="shared" si="8"/>
        <v>681234000000</v>
      </c>
      <c r="Q11" s="2">
        <f t="shared" si="8"/>
        <v>521731000000</v>
      </c>
      <c r="R11" s="2">
        <f t="shared" si="8"/>
        <v>530969000000</v>
      </c>
      <c r="S11" s="2">
        <f t="shared" si="8"/>
        <v>348683000000</v>
      </c>
      <c r="T11" s="2">
        <f t="shared" si="8"/>
        <v>295238992995</v>
      </c>
      <c r="U11" s="2">
        <f t="shared" si="8"/>
        <v>108143962968</v>
      </c>
      <c r="V11" s="2">
        <f t="shared" si="8"/>
        <v>222489518830</v>
      </c>
      <c r="W11" s="2">
        <f t="shared" si="8"/>
        <v>207788298827</v>
      </c>
      <c r="X11" s="2">
        <f t="shared" si="8"/>
        <v>97056008485</v>
      </c>
      <c r="Y11" s="2">
        <f t="shared" si="8"/>
        <v>159279822777</v>
      </c>
      <c r="Z11" s="2">
        <f t="shared" si="8"/>
        <v>218592542065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2072000000000</v>
      </c>
      <c r="E12" s="2">
        <f>IFERROR(INDEX(E51:E500,MATCH("Net Debt (Quarter)",$C$51:$C$500,0)),"")</f>
        <v>881000000000</v>
      </c>
      <c r="H12" s="2">
        <f>IFERROR(INDEX(D12:G12,COUNT(D12:G12)),"")</f>
        <v>881000000000</v>
      </c>
      <c r="I12" s="2">
        <f t="shared" ref="I12:Z12" si="9">IFERROR(INDEX(I51:I500,MATCH($C$12,$C$51:$C$500,0)),"")</f>
        <v>-169000000000</v>
      </c>
      <c r="J12" s="2">
        <f t="shared" si="9"/>
        <v>-729000000000</v>
      </c>
      <c r="K12" s="2">
        <f t="shared" si="9"/>
        <v>-989000000000</v>
      </c>
      <c r="L12" s="2">
        <f t="shared" si="9"/>
        <v>-1383000000000</v>
      </c>
      <c r="M12" s="2">
        <f t="shared" si="9"/>
        <v>-1657000000000</v>
      </c>
      <c r="N12" s="2">
        <f t="shared" si="9"/>
        <v>-1849000000000</v>
      </c>
      <c r="O12" s="2">
        <f t="shared" si="9"/>
        <v>-564000000000</v>
      </c>
      <c r="P12" s="2">
        <f t="shared" si="9"/>
        <v>-502000000000</v>
      </c>
      <c r="Q12" s="2">
        <f t="shared" si="9"/>
        <v>-293000000000</v>
      </c>
      <c r="R12" s="2">
        <f t="shared" si="9"/>
        <v>-320000000000</v>
      </c>
      <c r="S12" s="2">
        <f t="shared" si="9"/>
        <v>279000000000</v>
      </c>
      <c r="T12" s="2">
        <f t="shared" si="9"/>
        <v>-115000000000</v>
      </c>
      <c r="U12" s="2">
        <f t="shared" si="9"/>
        <v>134000000000</v>
      </c>
      <c r="V12" s="2">
        <f t="shared" si="9"/>
        <v>42000000000</v>
      </c>
      <c r="W12" s="2">
        <f t="shared" si="9"/>
        <v>19000000000</v>
      </c>
      <c r="X12" s="2">
        <f t="shared" si="9"/>
        <v>139000000000</v>
      </c>
      <c r="Y12" s="2">
        <f t="shared" si="9"/>
        <v>59000000000</v>
      </c>
      <c r="Z12" s="2">
        <f t="shared" si="9"/>
        <v>166000000000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3342000000000</v>
      </c>
      <c r="E13" s="2">
        <f>IFERROR(INDEX(E51:E500,MATCH("Total Debt (Quarter)",$C$51:$C$500,0)),"")</f>
        <v>2184000000000</v>
      </c>
      <c r="H13" s="2">
        <f>IFERROR(INDEX(D13:G13,COUNT(D13:G13)),"")</f>
        <v>2184000000000</v>
      </c>
      <c r="I13" s="2">
        <f t="shared" ref="I13:Z13" si="10">IFERROR(INDEX(I51:I500,MATCH($C$13,$C$51:$C$500,0)),"")</f>
        <v>1129000000000</v>
      </c>
      <c r="J13" s="2">
        <f t="shared" si="10"/>
        <v>831000000000</v>
      </c>
      <c r="K13" s="2">
        <f t="shared" si="10"/>
        <v>394000000000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193000000000</v>
      </c>
      <c r="P13" s="2">
        <f t="shared" si="10"/>
        <v>180000000000</v>
      </c>
      <c r="Q13" s="2">
        <f t="shared" si="10"/>
        <v>229000000000</v>
      </c>
      <c r="R13" s="2">
        <f t="shared" si="10"/>
        <v>211000000000</v>
      </c>
      <c r="S13" s="2">
        <f t="shared" si="10"/>
        <v>628000000000</v>
      </c>
      <c r="T13" s="2">
        <f t="shared" si="10"/>
        <v>180000000000</v>
      </c>
      <c r="U13" s="2">
        <f t="shared" si="10"/>
        <v>242000000000</v>
      </c>
      <c r="V13" s="2">
        <f t="shared" si="10"/>
        <v>265000000000</v>
      </c>
      <c r="W13" s="2">
        <f t="shared" si="10"/>
        <v>227000000000</v>
      </c>
      <c r="X13" s="2">
        <f t="shared" si="10"/>
        <v>236000000000</v>
      </c>
      <c r="Y13" s="2">
        <f t="shared" si="10"/>
        <v>218000000000</v>
      </c>
      <c r="Z13" s="2">
        <f t="shared" si="10"/>
        <v>385000000000</v>
      </c>
    </row>
    <row r="14" spans="1:26" ht="15.5" x14ac:dyDescent="0.35">
      <c r="C14" t="s">
        <v>27</v>
      </c>
      <c r="D14" s="2">
        <f>IFERROR(INDEX(D51:D500,MATCH($C$14,$C$51:$C$500,0)),"")</f>
        <v>-34347000000</v>
      </c>
      <c r="E14" s="2">
        <f>IFERROR(INDEX(E51:E500,MATCH($C$14,$C$51:$C$500,0)),"")</f>
        <v>-20609000000</v>
      </c>
      <c r="H14" s="2">
        <f>IFERROR(SUM(D14:G14)*(4/MAX(1,COUNT(D14:G14))),"")</f>
        <v>-109912000000</v>
      </c>
      <c r="I14" s="2">
        <f t="shared" ref="I14:Z14" si="11">IFERROR(INDEX(I51:I500,MATCH($C$14,$C$51:$C$500,0)),"")</f>
        <v>-72734000000</v>
      </c>
      <c r="J14" s="2">
        <f t="shared" si="11"/>
        <v>-50173000000</v>
      </c>
      <c r="K14" s="2">
        <f t="shared" si="11"/>
        <v>-34614000000</v>
      </c>
      <c r="L14" s="2">
        <f t="shared" si="11"/>
        <v>-12917000000</v>
      </c>
      <c r="M14" s="2">
        <f t="shared" si="11"/>
        <v>-946000000</v>
      </c>
      <c r="N14" s="2">
        <f t="shared" si="11"/>
        <v>-4830000000</v>
      </c>
      <c r="O14" s="2">
        <f t="shared" si="11"/>
        <v>-9434000000</v>
      </c>
      <c r="P14" s="2">
        <f t="shared" si="11"/>
        <v>-19190000000</v>
      </c>
      <c r="Q14" s="2">
        <f t="shared" si="11"/>
        <v>-17637000000</v>
      </c>
      <c r="R14" s="2">
        <f t="shared" si="11"/>
        <v>-43440000000</v>
      </c>
      <c r="S14" s="2">
        <f t="shared" si="11"/>
        <v>-53205000000</v>
      </c>
      <c r="T14" s="2">
        <f t="shared" si="11"/>
        <v>-44255218850</v>
      </c>
      <c r="U14" s="2">
        <f t="shared" si="11"/>
        <v>-24055082720</v>
      </c>
      <c r="V14" s="2">
        <f t="shared" si="11"/>
        <v>-25873617921</v>
      </c>
      <c r="W14" s="2">
        <f t="shared" si="11"/>
        <v>-19656803341</v>
      </c>
      <c r="X14" s="2">
        <f t="shared" si="11"/>
        <v>-29102200948</v>
      </c>
      <c r="Y14" s="2">
        <f t="shared" si="11"/>
        <v>-34189853435</v>
      </c>
      <c r="Z14" s="2">
        <f t="shared" si="11"/>
        <v>-26546312574</v>
      </c>
    </row>
    <row r="15" spans="1:26" ht="15.5" x14ac:dyDescent="0.35">
      <c r="C15" t="s">
        <v>28</v>
      </c>
      <c r="D15" s="2">
        <f>IFERROR(INDEX(D51:D500,MATCH($C$15,$C$51:$C$500,0)),"")</f>
        <v>-65063000000</v>
      </c>
      <c r="E15" s="2">
        <f>IFERROR(INDEX(E51:E500,MATCH($C$15,$C$51:$C$500,0)),"")</f>
        <v>-63767000000</v>
      </c>
      <c r="H15" s="2">
        <f>IFERROR(SUM(D15:G15)*(4/MAX(1,COUNT(D15:G15))),"")</f>
        <v>-257660000000</v>
      </c>
      <c r="I15" s="2">
        <f t="shared" ref="I15:Z15" si="12">IFERROR(INDEX(I51:I500,MATCH($C$15,$C$51:$C$500,0)),"")</f>
        <v>-301419000000</v>
      </c>
      <c r="J15" s="2">
        <f t="shared" si="12"/>
        <v>-299506000000</v>
      </c>
      <c r="K15" s="2">
        <f t="shared" si="12"/>
        <v>-277591000000</v>
      </c>
      <c r="L15" s="2">
        <f t="shared" si="12"/>
        <v>-271874000000</v>
      </c>
      <c r="M15" s="2">
        <f t="shared" si="12"/>
        <v>-221643000000</v>
      </c>
      <c r="N15" s="2">
        <f t="shared" si="12"/>
        <v>-161659000000</v>
      </c>
      <c r="O15" s="2">
        <f t="shared" si="12"/>
        <v>-181848000000</v>
      </c>
      <c r="P15" s="2">
        <f t="shared" si="12"/>
        <v>-153186000000</v>
      </c>
      <c r="Q15" s="2">
        <f t="shared" si="12"/>
        <v>-94242000000</v>
      </c>
      <c r="R15" s="2">
        <f t="shared" si="12"/>
        <v>-106479000000</v>
      </c>
      <c r="S15" s="2">
        <f t="shared" si="12"/>
        <v>-90105000000</v>
      </c>
      <c r="T15" s="2">
        <f t="shared" si="12"/>
        <v>-84203873818</v>
      </c>
      <c r="U15" s="2">
        <f t="shared" si="12"/>
        <v>-70559388293</v>
      </c>
      <c r="V15" s="2">
        <f t="shared" si="12"/>
        <v>-51458865224</v>
      </c>
      <c r="W15" s="2">
        <f t="shared" si="12"/>
        <v>-36746910829</v>
      </c>
      <c r="X15" s="2">
        <f t="shared" si="12"/>
        <v>-56415341539</v>
      </c>
      <c r="Y15" s="2">
        <f t="shared" si="12"/>
        <v>-31997915297</v>
      </c>
      <c r="Z15" s="2">
        <f t="shared" si="12"/>
        <v>-50118559607</v>
      </c>
    </row>
    <row r="16" spans="1:26" ht="15.5" x14ac:dyDescent="0.35">
      <c r="C16" t="s">
        <v>29</v>
      </c>
      <c r="D16" s="2">
        <f>IFERROR(INDEX(D51:D500,MATCH($C$16,$C$51:$C$500,0)),"")</f>
        <v>299110000000</v>
      </c>
      <c r="E16" s="2">
        <f>IFERROR(INDEX(E51:E500,MATCH($C$16,$C$51:$C$500,0)),"")</f>
        <v>295706000000</v>
      </c>
      <c r="H16" s="2">
        <f>IFERROR(SUM(D16:G16)*(4/MAX(1,COUNT(D16:G16))),"")</f>
        <v>1189632000000</v>
      </c>
      <c r="I16" s="2">
        <f t="shared" ref="I16:Z16" si="13">IFERROR(INDEX(I51:I500,MATCH($C$16,$C$51:$C$500,0)),"")</f>
        <v>1444528000000</v>
      </c>
      <c r="J16" s="2">
        <f t="shared" si="13"/>
        <v>1370808000000</v>
      </c>
      <c r="K16" s="2">
        <f t="shared" si="13"/>
        <v>1217695000000</v>
      </c>
      <c r="L16" s="2">
        <f t="shared" si="13"/>
        <v>1138595000000</v>
      </c>
      <c r="M16" s="2">
        <f t="shared" si="13"/>
        <v>983477000000</v>
      </c>
      <c r="N16" s="2">
        <f t="shared" si="13"/>
        <v>703330000000</v>
      </c>
      <c r="O16" s="2">
        <f t="shared" si="13"/>
        <v>716958000000</v>
      </c>
      <c r="P16" s="2">
        <f t="shared" si="13"/>
        <v>579270000000</v>
      </c>
      <c r="Q16" s="2">
        <f t="shared" si="13"/>
        <v>468483000000</v>
      </c>
      <c r="R16" s="2">
        <f t="shared" si="13"/>
        <v>429356000000</v>
      </c>
      <c r="S16" s="2">
        <f t="shared" si="13"/>
        <v>416739000000</v>
      </c>
      <c r="T16" s="2">
        <f t="shared" si="13"/>
        <v>353196695071</v>
      </c>
      <c r="U16" s="2">
        <f t="shared" si="13"/>
        <v>240790127214</v>
      </c>
      <c r="V16" s="2">
        <f t="shared" si="13"/>
        <v>168319419387</v>
      </c>
      <c r="W16" s="2">
        <f t="shared" si="13"/>
        <v>106367634728</v>
      </c>
      <c r="X16" s="2">
        <f t="shared" si="13"/>
        <v>158213102543</v>
      </c>
      <c r="Y16" s="2">
        <f t="shared" si="13"/>
        <v>89793497873</v>
      </c>
      <c r="Z16" s="2">
        <f t="shared" si="13"/>
        <v>132193363643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7061000000000</v>
      </c>
      <c r="E20" s="2">
        <f ca="1">IFERROR(E21*E2,"")</f>
        <v>6201400000000</v>
      </c>
      <c r="H20" s="2">
        <f t="shared" ref="H20:Z20" ca="1" si="14">IFERROR(H21*H2,"")</f>
        <v>6201400000000</v>
      </c>
      <c r="I20" s="2">
        <f t="shared" ca="1" si="14"/>
        <v>7245200000000</v>
      </c>
      <c r="J20" s="2">
        <f t="shared" ca="1" si="14"/>
        <v>7613600000000</v>
      </c>
      <c r="K20" s="2">
        <f t="shared" ca="1" si="14"/>
        <v>6569800000000</v>
      </c>
      <c r="L20" s="2">
        <f t="shared" ca="1" si="14"/>
        <v>7122400000000</v>
      </c>
      <c r="M20" s="2">
        <f t="shared" ca="1" si="14"/>
        <v>1879440000000</v>
      </c>
      <c r="N20" s="2">
        <f t="shared" ca="1" si="14"/>
        <v>777360000000</v>
      </c>
      <c r="O20" s="2">
        <f t="shared" ca="1" si="14"/>
        <v>920040000000</v>
      </c>
      <c r="P20" s="2">
        <f t="shared" ca="1" si="14"/>
        <v>425580000000</v>
      </c>
      <c r="Q20" s="2">
        <f t="shared" ca="1" si="14"/>
        <v>319800000000</v>
      </c>
      <c r="R20" s="2">
        <f t="shared" ca="1" si="14"/>
        <v>299419470000</v>
      </c>
      <c r="S20" s="2">
        <f t="shared" ca="1" si="14"/>
        <v>282540258000</v>
      </c>
      <c r="T20" s="2">
        <f t="shared" ca="1" si="14"/>
        <v>253150200000</v>
      </c>
      <c r="U20" s="2">
        <f t="shared" ca="1" si="14"/>
        <v>117313425000</v>
      </c>
      <c r="V20" s="2">
        <f t="shared" ca="1" si="14"/>
        <v>67506750000</v>
      </c>
      <c r="W20" s="2">
        <f t="shared" ca="1" si="14"/>
        <v>48571875000</v>
      </c>
      <c r="X20" s="2">
        <f t="shared" ca="1" si="14"/>
        <v>49329354000.000008</v>
      </c>
      <c r="Y20" s="2">
        <f t="shared" ca="1" si="14"/>
        <v>30603060000</v>
      </c>
      <c r="Z20" s="2">
        <f t="shared" ca="1" si="14"/>
        <v>26497764000</v>
      </c>
    </row>
    <row r="21" spans="1:26" ht="15.5" x14ac:dyDescent="0.35">
      <c r="C21" t="s">
        <v>12</v>
      </c>
      <c r="D21" s="2">
        <f>IFERROR(INDEX(D51:D500,MATCH($C$7,$C$51:$C$500,0)),"")</f>
        <v>12280000000</v>
      </c>
      <c r="E21" s="2">
        <f>IFERROR(INDEX(E51:E500,MATCH($C$7,$C$51:$C$500,0)),"")</f>
        <v>12280000000</v>
      </c>
      <c r="H21" s="2">
        <f>IFERROR(INDEX(D21:G21,COUNT(D21:G21)),"")</f>
        <v>12280000000</v>
      </c>
      <c r="I21" s="2">
        <f t="shared" ref="I21:Z21" si="15">IFERROR(INDEX(I51:I500,MATCH($C$7,$C$51:$C$500,0)),"")</f>
        <v>12280000000</v>
      </c>
      <c r="J21" s="2">
        <f t="shared" si="15"/>
        <v>12280000000</v>
      </c>
      <c r="K21" s="2">
        <f t="shared" si="15"/>
        <v>12280000000</v>
      </c>
      <c r="L21" s="2">
        <f t="shared" si="15"/>
        <v>12280000000</v>
      </c>
      <c r="M21" s="2">
        <f t="shared" si="15"/>
        <v>2460000000</v>
      </c>
      <c r="N21" s="2">
        <f t="shared" si="15"/>
        <v>2460000000</v>
      </c>
      <c r="O21" s="2">
        <f t="shared" si="15"/>
        <v>2460000000</v>
      </c>
      <c r="P21" s="2">
        <f t="shared" si="15"/>
        <v>2460000000</v>
      </c>
      <c r="Q21" s="2">
        <f t="shared" si="15"/>
        <v>2460000000</v>
      </c>
      <c r="R21" s="2">
        <f t="shared" si="15"/>
        <v>2380000000</v>
      </c>
      <c r="S21" s="2">
        <f t="shared" si="15"/>
        <v>2310000000</v>
      </c>
      <c r="T21" s="2">
        <f t="shared" si="15"/>
        <v>2250000000</v>
      </c>
      <c r="U21" s="2">
        <f t="shared" si="15"/>
        <v>2250000000</v>
      </c>
      <c r="V21" s="2">
        <f t="shared" si="15"/>
        <v>2250000000</v>
      </c>
      <c r="W21" s="2">
        <f t="shared" si="15"/>
        <v>2250000000</v>
      </c>
      <c r="X21" s="2">
        <f t="shared" si="15"/>
        <v>2140000000.0000002</v>
      </c>
      <c r="Y21" s="2">
        <f t="shared" si="15"/>
        <v>2040000000</v>
      </c>
      <c r="Z21" s="2">
        <f t="shared" si="15"/>
        <v>2040000000</v>
      </c>
    </row>
    <row r="23" spans="1:26" ht="15.5" x14ac:dyDescent="0.35">
      <c r="B23" t="s">
        <v>54</v>
      </c>
      <c r="C23" t="s">
        <v>55</v>
      </c>
      <c r="D23" s="3">
        <f>IFERROR(D5/D6*100,"")</f>
        <v>2.4000692166639737</v>
      </c>
      <c r="E23" s="3">
        <f>IFERROR(E5/E6*100,"")</f>
        <v>2.4275582530122231</v>
      </c>
      <c r="H23" s="3">
        <f t="shared" ref="H23:Z23" si="16">IFERROR(H5/H6*100,"")</f>
        <v>9.5838190074056673</v>
      </c>
      <c r="I23" s="3">
        <f t="shared" si="16"/>
        <v>12.91050363558394</v>
      </c>
      <c r="J23" s="3">
        <f t="shared" si="16"/>
        <v>13.265586920682154</v>
      </c>
      <c r="K23" s="3">
        <f t="shared" si="16"/>
        <v>12.968943275846465</v>
      </c>
      <c r="L23" s="3">
        <f t="shared" si="16"/>
        <v>13.331656426744502</v>
      </c>
      <c r="M23" s="3">
        <f t="shared" si="16"/>
        <v>13.206317255184183</v>
      </c>
      <c r="N23" s="3">
        <f t="shared" si="16"/>
        <v>10.517608344970739</v>
      </c>
      <c r="O23" s="3">
        <f t="shared" si="16"/>
        <v>11.689416682687805</v>
      </c>
      <c r="P23" s="3">
        <f t="shared" si="16"/>
        <v>11.612468276856941</v>
      </c>
      <c r="Q23" s="3">
        <f t="shared" si="16"/>
        <v>10.885136061929821</v>
      </c>
      <c r="R23" s="3">
        <f t="shared" si="16"/>
        <v>11.386422639064858</v>
      </c>
      <c r="S23" s="3">
        <f t="shared" si="16"/>
        <v>17.822506979971919</v>
      </c>
      <c r="T23" s="3">
        <f t="shared" si="16"/>
        <v>16.251418985605305</v>
      </c>
      <c r="U23" s="3">
        <f t="shared" si="16"/>
        <v>19.854847571224994</v>
      </c>
      <c r="V23" s="3">
        <f t="shared" si="16"/>
        <v>13.392172705965196</v>
      </c>
      <c r="W23" s="3">
        <f t="shared" si="16"/>
        <v>7.3930353964461668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-0.28574035024639632</v>
      </c>
      <c r="E24" s="4">
        <f>IFERROR(_xlfn.RRI(5,J23,E23),"")</f>
        <v>-0.28798582772027048</v>
      </c>
      <c r="H24" s="4">
        <f t="shared" ref="H24:Z24" si="17">IFERROR(_xlfn.RRI(5,M23,H23),"")</f>
        <v>-6.2111144321707057E-2</v>
      </c>
      <c r="I24" s="4">
        <f t="shared" si="17"/>
        <v>4.185010051248006E-2</v>
      </c>
      <c r="J24" s="4">
        <f t="shared" si="17"/>
        <v>2.5620578068544342E-2</v>
      </c>
      <c r="K24" s="4">
        <f t="shared" si="17"/>
        <v>2.2341545948163288E-2</v>
      </c>
      <c r="L24" s="4">
        <f t="shared" si="17"/>
        <v>4.1381960245002292E-2</v>
      </c>
      <c r="M24" s="4">
        <f t="shared" si="17"/>
        <v>3.0098809510610725E-2</v>
      </c>
      <c r="N24" s="4">
        <f t="shared" si="17"/>
        <v>-0.10010955564675061</v>
      </c>
      <c r="O24" s="4">
        <f t="shared" si="17"/>
        <v>-6.3774834823686843E-2</v>
      </c>
      <c r="P24" s="4">
        <f t="shared" si="17"/>
        <v>-0.10172027644936088</v>
      </c>
      <c r="Q24" s="4">
        <f t="shared" si="17"/>
        <v>-4.0606958645182267E-2</v>
      </c>
      <c r="R24" s="4">
        <f t="shared" si="17"/>
        <v>9.0216882180973679E-2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12.61</v>
      </c>
      <c r="E25" s="3">
        <f>IFERROR(INDEX(E51:E500,MATCH($A$25,$C$51:$C$500,0)),"")</f>
        <v>12.95</v>
      </c>
      <c r="H25" s="3">
        <f>IFERROR(INDEX(D25:G25,COUNT(D25:G25)),"")</f>
        <v>12.95</v>
      </c>
      <c r="I25" s="3">
        <f t="shared" ref="I25:Z25" si="18">IFERROR(INDEX(I51:I500,MATCH($C$25,$C$51:$C$500,0)),"")</f>
        <v>66.3</v>
      </c>
      <c r="J25" s="3">
        <f t="shared" si="18"/>
        <v>60.26</v>
      </c>
      <c r="K25" s="3">
        <f t="shared" si="18"/>
        <v>53.01</v>
      </c>
      <c r="L25" s="3">
        <f t="shared" si="18"/>
        <v>47.28</v>
      </c>
      <c r="M25" s="3">
        <f t="shared" si="18"/>
        <v>207.25</v>
      </c>
      <c r="N25" s="3">
        <f t="shared" si="18"/>
        <v>148.63</v>
      </c>
      <c r="O25" s="3">
        <f t="shared" si="18"/>
        <v>145.41999999999999</v>
      </c>
      <c r="P25" s="3">
        <f t="shared" si="18"/>
        <v>117.31</v>
      </c>
      <c r="Q25" s="3">
        <f t="shared" si="18"/>
        <v>100.76</v>
      </c>
      <c r="R25" s="3">
        <f t="shared" si="18"/>
        <v>92.86</v>
      </c>
      <c r="S25" s="3">
        <f t="shared" si="18"/>
        <v>98.1</v>
      </c>
      <c r="T25" s="3">
        <f t="shared" si="18"/>
        <v>79.989999999999995</v>
      </c>
      <c r="U25" s="3">
        <f t="shared" si="18"/>
        <v>50.64</v>
      </c>
      <c r="V25" s="3">
        <f t="shared" si="18"/>
        <v>35.47</v>
      </c>
      <c r="W25" s="3">
        <f t="shared" si="18"/>
        <v>19.329999999999998</v>
      </c>
      <c r="X25" s="3">
        <f t="shared" si="18"/>
        <v>47.48</v>
      </c>
      <c r="Y25" s="3">
        <f t="shared" si="18"/>
        <v>28.3</v>
      </c>
      <c r="Z25" s="3">
        <f t="shared" si="18"/>
        <v>40.19</v>
      </c>
    </row>
    <row r="26" spans="1:26" ht="15.5" x14ac:dyDescent="0.35">
      <c r="C26" t="s">
        <v>59</v>
      </c>
      <c r="D26" s="4">
        <f>IFERROR(_xlfn.RRI(5,I25,D25),"")</f>
        <v>-0.28246959033849683</v>
      </c>
      <c r="E26" s="4">
        <f>IFERROR(_xlfn.RRI(5,J25,E25),"")</f>
        <v>-0.26472783008667156</v>
      </c>
      <c r="H26" s="4">
        <f t="shared" ref="H26:Z26" si="19">IFERROR(_xlfn.RRI(5,M25,H25),"")</f>
        <v>-0.42567853804364209</v>
      </c>
      <c r="I26" s="4">
        <f t="shared" si="19"/>
        <v>-0.14909434461660287</v>
      </c>
      <c r="J26" s="4">
        <f t="shared" si="19"/>
        <v>-0.16154260895934902</v>
      </c>
      <c r="K26" s="4">
        <f t="shared" si="19"/>
        <v>-0.14689094057254992</v>
      </c>
      <c r="L26" s="4">
        <f t="shared" si="19"/>
        <v>-0.14043670539435926</v>
      </c>
      <c r="M26" s="4">
        <f t="shared" si="19"/>
        <v>0.17417592637188783</v>
      </c>
      <c r="N26" s="4">
        <f t="shared" si="19"/>
        <v>8.6644519764384365E-2</v>
      </c>
      <c r="O26" s="4">
        <f t="shared" si="19"/>
        <v>0.1269838400793093</v>
      </c>
      <c r="P26" s="4">
        <f t="shared" si="19"/>
        <v>0.18295511799714248</v>
      </c>
      <c r="Q26" s="4">
        <f t="shared" si="19"/>
        <v>0.23221188701858209</v>
      </c>
      <c r="R26" s="4">
        <f t="shared" si="19"/>
        <v>0.36873497571288194</v>
      </c>
      <c r="S26" s="4">
        <f t="shared" si="19"/>
        <v>0.15619652412085427</v>
      </c>
      <c r="T26" s="4">
        <f t="shared" si="19"/>
        <v>0.23097675554188957</v>
      </c>
      <c r="U26" s="4">
        <f t="shared" si="19"/>
        <v>4.7309729543882684E-2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563.44258957654722</v>
      </c>
      <c r="E27" s="3">
        <f>IFERROR(E4/E21,"")</f>
        <v>546.5378664495114</v>
      </c>
      <c r="H27" s="3">
        <f t="shared" ref="H27:Z27" si="20">IFERROR(H4/H21,"")</f>
        <v>2219.9609120521172</v>
      </c>
      <c r="I27" s="3">
        <f t="shared" si="20"/>
        <v>2213.1725570032572</v>
      </c>
      <c r="J27" s="3">
        <f t="shared" si="20"/>
        <v>2047.9591205211727</v>
      </c>
      <c r="K27" s="3">
        <f t="shared" si="20"/>
        <v>1798.5659609120521</v>
      </c>
      <c r="L27" s="3">
        <f t="shared" si="20"/>
        <v>1709.1447068403909</v>
      </c>
      <c r="M27" s="3">
        <f t="shared" si="20"/>
        <v>7520.5638211382111</v>
      </c>
      <c r="N27" s="3">
        <f t="shared" si="20"/>
        <v>5699.8727642276426</v>
      </c>
      <c r="O27" s="3">
        <f t="shared" si="20"/>
        <v>6125.8910569105692</v>
      </c>
      <c r="P27" s="3">
        <f t="shared" si="20"/>
        <v>5168.0536585365853</v>
      </c>
      <c r="Q27" s="3">
        <f t="shared" si="20"/>
        <v>4397.2117886178858</v>
      </c>
      <c r="R27" s="3">
        <f t="shared" si="20"/>
        <v>4221.913025210084</v>
      </c>
      <c r="S27" s="3">
        <f t="shared" si="20"/>
        <v>4311.7190476190481</v>
      </c>
      <c r="T27" s="3">
        <f t="shared" si="20"/>
        <v>3753.1420344542221</v>
      </c>
      <c r="U27" s="3">
        <f t="shared" si="20"/>
        <v>3255.6903308604446</v>
      </c>
      <c r="V27" s="3">
        <f t="shared" si="20"/>
        <v>2299.1097862604443</v>
      </c>
      <c r="W27" s="3">
        <f t="shared" si="20"/>
        <v>1959.4273769257777</v>
      </c>
      <c r="X27" s="3">
        <f t="shared" si="20"/>
        <v>1847.6501739892522</v>
      </c>
      <c r="Y27" s="3">
        <f t="shared" si="20"/>
        <v>1665.1554269607843</v>
      </c>
      <c r="Z27" s="3">
        <f t="shared" si="20"/>
        <v>1677.5488699348039</v>
      </c>
    </row>
    <row r="28" spans="1:26" ht="15.5" x14ac:dyDescent="0.35">
      <c r="C28" t="s">
        <v>61</v>
      </c>
      <c r="D28" s="4">
        <f>IFERROR(_xlfn.RRI(5,I27,D27),"")</f>
        <v>-0.23938150919040002</v>
      </c>
      <c r="E28" s="4">
        <f>IFERROR(_xlfn.RRI(5,J27,E27),"")</f>
        <v>-0.23217933806484203</v>
      </c>
      <c r="H28" s="4">
        <f t="shared" ref="H28:Z28" si="21">IFERROR(_xlfn.RRI(5,M27,H27),"")</f>
        <v>-0.21653610862867523</v>
      </c>
      <c r="I28" s="4">
        <f t="shared" si="21"/>
        <v>-0.17238181820599985</v>
      </c>
      <c r="J28" s="4">
        <f t="shared" si="21"/>
        <v>-0.19678760299596665</v>
      </c>
      <c r="K28" s="4">
        <f t="shared" si="21"/>
        <v>-0.19030795750217677</v>
      </c>
      <c r="L28" s="4">
        <f t="shared" si="21"/>
        <v>-0.1722097817849596</v>
      </c>
      <c r="M28" s="4">
        <f t="shared" si="21"/>
        <v>0.12240146215108005</v>
      </c>
      <c r="N28" s="4">
        <f t="shared" si="21"/>
        <v>5.7408851083793788E-2</v>
      </c>
      <c r="O28" s="4">
        <f t="shared" si="21"/>
        <v>0.10294753333742857</v>
      </c>
      <c r="P28" s="4">
        <f t="shared" si="21"/>
        <v>9.6823596052793448E-2</v>
      </c>
      <c r="Q28" s="4">
        <f t="shared" si="21"/>
        <v>0.13847509546829717</v>
      </c>
      <c r="R28" s="4">
        <f t="shared" si="21"/>
        <v>0.16593951724697553</v>
      </c>
      <c r="S28" s="4">
        <f t="shared" si="21"/>
        <v>0.18469387041310337</v>
      </c>
      <c r="T28" s="4">
        <f t="shared" si="21"/>
        <v>0.17648947048665065</v>
      </c>
      <c r="U28" s="4">
        <f t="shared" si="21"/>
        <v>0.14180931520989115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-0.80467571644042224</v>
      </c>
      <c r="I29" s="4">
        <f t="shared" si="22"/>
        <v>0.10023232658479919</v>
      </c>
      <c r="J29" s="4">
        <f t="shared" si="22"/>
        <v>0.13676664780230147</v>
      </c>
      <c r="K29" s="4">
        <f t="shared" si="22"/>
        <v>0.12119289340101516</v>
      </c>
      <c r="L29" s="4">
        <f t="shared" si="22"/>
        <v>-0.77186972255729791</v>
      </c>
      <c r="M29" s="4">
        <f t="shared" si="22"/>
        <v>0.39440220682231047</v>
      </c>
      <c r="N29" s="4">
        <f t="shared" si="22"/>
        <v>2.2073992573236199E-2</v>
      </c>
      <c r="O29" s="4">
        <f t="shared" si="22"/>
        <v>0.2396215156423151</v>
      </c>
      <c r="P29" s="4">
        <f t="shared" si="22"/>
        <v>0.16425168717745134</v>
      </c>
      <c r="Q29" s="4">
        <f t="shared" si="22"/>
        <v>8.5074305405987566E-2</v>
      </c>
      <c r="R29" s="4">
        <f t="shared" si="22"/>
        <v>-5.3414882772680888E-2</v>
      </c>
      <c r="S29" s="4">
        <f t="shared" si="22"/>
        <v>0.22640330041255158</v>
      </c>
      <c r="T29" s="4">
        <f t="shared" si="22"/>
        <v>0.57958135860979454</v>
      </c>
      <c r="U29" s="4">
        <f t="shared" si="22"/>
        <v>0.42768536791654926</v>
      </c>
      <c r="V29" s="4">
        <f t="shared" si="22"/>
        <v>0.83497154681841712</v>
      </c>
      <c r="W29" s="4">
        <f t="shared" si="22"/>
        <v>-0.59288121314237574</v>
      </c>
      <c r="X29" s="4">
        <f t="shared" si="22"/>
        <v>0.67773851590105993</v>
      </c>
      <c r="Y29" s="4">
        <f t="shared" si="22"/>
        <v>-0.29584473749688972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3.0672506883294148E-3</v>
      </c>
      <c r="I30" s="4">
        <f t="shared" si="23"/>
        <v>8.0672233555150422E-2</v>
      </c>
      <c r="J30" s="4">
        <f t="shared" si="23"/>
        <v>0.13866222592284214</v>
      </c>
      <c r="K30" s="4">
        <f t="shared" si="23"/>
        <v>5.2319299655422251E-2</v>
      </c>
      <c r="L30" s="4">
        <f t="shared" si="23"/>
        <v>-0.77273715807896459</v>
      </c>
      <c r="M30" s="4">
        <f t="shared" si="23"/>
        <v>0.31942661393026378</v>
      </c>
      <c r="N30" s="4">
        <f t="shared" si="23"/>
        <v>-6.9543889815398968E-2</v>
      </c>
      <c r="O30" s="4">
        <f t="shared" si="23"/>
        <v>0.18533812952809209</v>
      </c>
      <c r="P30" s="4">
        <f t="shared" si="23"/>
        <v>0.17530242048245476</v>
      </c>
      <c r="Q30" s="4">
        <f t="shared" si="23"/>
        <v>4.1521168806900946E-2</v>
      </c>
      <c r="R30" s="4">
        <f t="shared" si="23"/>
        <v>-2.0828356722026074E-2</v>
      </c>
      <c r="S30" s="4">
        <f t="shared" si="23"/>
        <v>0.14882916980946437</v>
      </c>
      <c r="T30" s="4">
        <f t="shared" si="23"/>
        <v>0.15279453911155802</v>
      </c>
      <c r="U30" s="4">
        <f t="shared" si="23"/>
        <v>0.41606562257990343</v>
      </c>
      <c r="V30" s="4">
        <f t="shared" si="23"/>
        <v>0.17335799904337745</v>
      </c>
      <c r="W30" s="4">
        <f t="shared" si="23"/>
        <v>6.0496951484700134E-2</v>
      </c>
      <c r="X30" s="4">
        <f t="shared" si="23"/>
        <v>0.10959622391619886</v>
      </c>
      <c r="Y30" s="4">
        <f t="shared" si="23"/>
        <v>-7.3878282750124554E-3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382.39</v>
      </c>
      <c r="E32" s="3">
        <f>IFERROR(INDEX(E51:E500,MATCH($A$32,$C$51:$C$500,0)),"")</f>
        <v>396.78</v>
      </c>
      <c r="H32" s="3">
        <f>IFERROR(INDEX(D32:G32,COUNT(D32:G32)),"")</f>
        <v>396.78</v>
      </c>
      <c r="I32" s="3">
        <f t="shared" ref="I32:Z32" si="24">IFERROR(INDEX(I51:I500,MATCH($C$32,$C$51:$C$500,0)),"")</f>
        <v>383.83</v>
      </c>
      <c r="J32" s="3">
        <f t="shared" si="24"/>
        <v>341.43</v>
      </c>
      <c r="K32" s="3">
        <f t="shared" si="24"/>
        <v>301.25</v>
      </c>
      <c r="L32" s="3">
        <f t="shared" si="24"/>
        <v>262.52999999999997</v>
      </c>
      <c r="M32" s="3">
        <f t="shared" si="24"/>
        <v>1125.33</v>
      </c>
      <c r="N32" s="3">
        <f t="shared" si="24"/>
        <v>951.35</v>
      </c>
      <c r="O32" s="3">
        <f t="shared" si="24"/>
        <v>854.8</v>
      </c>
      <c r="P32" s="3">
        <f t="shared" si="24"/>
        <v>734.94</v>
      </c>
      <c r="Q32" s="3">
        <f t="shared" si="24"/>
        <v>621.96</v>
      </c>
      <c r="R32" s="3">
        <f t="shared" si="24"/>
        <v>547.33000000000004</v>
      </c>
      <c r="S32" s="3">
        <f t="shared" si="24"/>
        <v>477.32</v>
      </c>
      <c r="T32" s="3">
        <f t="shared" si="24"/>
        <v>365.74</v>
      </c>
      <c r="U32" s="3">
        <f t="shared" si="24"/>
        <v>293.77999999999997</v>
      </c>
      <c r="V32" s="3">
        <f t="shared" si="24"/>
        <v>216.54</v>
      </c>
      <c r="W32" s="3">
        <f t="shared" si="24"/>
        <v>179.82</v>
      </c>
      <c r="X32" s="3">
        <f t="shared" si="24"/>
        <v>167.05</v>
      </c>
      <c r="Y32" s="3">
        <f t="shared" si="24"/>
        <v>156.84</v>
      </c>
      <c r="Z32" s="3">
        <f t="shared" si="24"/>
        <v>155.32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1.32</v>
      </c>
      <c r="E33" s="3">
        <f>IFERROR(INDEX(E51:E500,MATCH($A$33,$C$51:$C$500,0)),"")</f>
        <v>1.42</v>
      </c>
      <c r="H33" s="3">
        <f>IFERROR(INDEX(D33:G33,COUNT(D33:G33)),"")</f>
        <v>1.42</v>
      </c>
      <c r="I33" s="3">
        <f t="shared" ref="I33:Z33" si="25">IFERROR(INDEX(I51:I500,MATCH($C$33,$C$51:$C$500,0)),"")</f>
        <v>1.54</v>
      </c>
      <c r="J33" s="3">
        <f t="shared" si="25"/>
        <v>1.82</v>
      </c>
      <c r="K33" s="3">
        <f t="shared" si="25"/>
        <v>1.78</v>
      </c>
      <c r="L33" s="3">
        <f t="shared" si="25"/>
        <v>2.21</v>
      </c>
      <c r="M33" s="3">
        <f t="shared" si="25"/>
        <v>3.39</v>
      </c>
      <c r="N33" s="3">
        <f t="shared" si="25"/>
        <v>1.66</v>
      </c>
      <c r="O33" s="3">
        <f t="shared" si="25"/>
        <v>2.19</v>
      </c>
      <c r="P33" s="3">
        <f t="shared" si="25"/>
        <v>1.18</v>
      </c>
      <c r="Q33" s="3">
        <f t="shared" si="25"/>
        <v>1.05</v>
      </c>
      <c r="R33" s="3">
        <f t="shared" si="25"/>
        <v>1.19</v>
      </c>
      <c r="S33" s="3">
        <f t="shared" si="25"/>
        <v>1.36</v>
      </c>
      <c r="T33" s="3">
        <f t="shared" si="25"/>
        <v>1.68</v>
      </c>
      <c r="U33" s="3">
        <f t="shared" si="25"/>
        <v>0.97</v>
      </c>
      <c r="V33" s="3">
        <f t="shared" si="25"/>
        <v>0.76</v>
      </c>
      <c r="W33" s="3">
        <f t="shared" si="25"/>
        <v>0.67</v>
      </c>
      <c r="X33" s="3">
        <f t="shared" si="25"/>
        <v>0.75</v>
      </c>
      <c r="Y33" s="3">
        <f t="shared" si="25"/>
        <v>0.56000000000000005</v>
      </c>
      <c r="Z33" s="3">
        <f t="shared" si="25"/>
        <v>0.46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40.049999999999997</v>
      </c>
      <c r="E34" s="3">
        <f>IFERROR(INDEX(E51:E500,MATCH($A$34,$C$51:$C$500,0)),"")</f>
        <v>43.63</v>
      </c>
      <c r="H34" s="3">
        <f>IFERROR(INDEX(D34:G34,COUNT(D34:G34)),"")</f>
        <v>43.63</v>
      </c>
      <c r="I34" s="3">
        <f t="shared" ref="I34:Z34" si="26">IFERROR(INDEX(I51:I500,MATCH($C$34,$C$51:$C$500,0)),"")</f>
        <v>8.9</v>
      </c>
      <c r="J34" s="3">
        <f t="shared" si="26"/>
        <v>10.29</v>
      </c>
      <c r="K34" s="3">
        <f t="shared" si="26"/>
        <v>10.09</v>
      </c>
      <c r="L34" s="3">
        <f t="shared" si="26"/>
        <v>12.27</v>
      </c>
      <c r="M34" s="3">
        <f t="shared" si="26"/>
        <v>18.43</v>
      </c>
      <c r="N34" s="3">
        <f t="shared" si="26"/>
        <v>10.63</v>
      </c>
      <c r="O34" s="3">
        <f t="shared" si="26"/>
        <v>12.86</v>
      </c>
      <c r="P34" s="3">
        <f t="shared" si="26"/>
        <v>7.37</v>
      </c>
      <c r="Q34" s="3">
        <f t="shared" si="26"/>
        <v>6.45</v>
      </c>
      <c r="R34" s="3">
        <f t="shared" si="26"/>
        <v>7.01</v>
      </c>
      <c r="S34" s="3">
        <f t="shared" si="26"/>
        <v>6.61</v>
      </c>
      <c r="T34" s="3">
        <f t="shared" si="26"/>
        <v>7.66</v>
      </c>
      <c r="U34" s="3">
        <f t="shared" si="26"/>
        <v>5.63</v>
      </c>
      <c r="V34" s="3">
        <f t="shared" si="26"/>
        <v>4.62</v>
      </c>
      <c r="W34" s="3">
        <f t="shared" si="26"/>
        <v>6.21</v>
      </c>
      <c r="X34" s="3">
        <f t="shared" si="26"/>
        <v>2.65</v>
      </c>
      <c r="Y34" s="3">
        <f t="shared" si="26"/>
        <v>3.11</v>
      </c>
      <c r="Z34" s="3">
        <f t="shared" si="26"/>
        <v>1.77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0.9</v>
      </c>
      <c r="E35" s="3">
        <f>IFERROR(INDEX(E51:E500,MATCH($A$35,$C$51:$C$500,0)),"")</f>
        <v>1.03</v>
      </c>
      <c r="H35" s="3">
        <f>IFERROR(INDEX(D35:G35,COUNT(D35:G35)),"")</f>
        <v>1.03</v>
      </c>
      <c r="I35" s="3">
        <f t="shared" ref="I35:Z35" si="27">IFERROR(INDEX(I51:I500,MATCH($C$35,$C$51:$C$500,0)),"")</f>
        <v>0.27</v>
      </c>
      <c r="J35" s="3">
        <f t="shared" si="27"/>
        <v>0.3</v>
      </c>
      <c r="K35" s="3">
        <f t="shared" si="27"/>
        <v>0.3</v>
      </c>
      <c r="L35" s="3">
        <f t="shared" si="27"/>
        <v>0.34</v>
      </c>
      <c r="M35" s="3">
        <f t="shared" si="27"/>
        <v>0.51</v>
      </c>
      <c r="N35" s="3">
        <f t="shared" si="27"/>
        <v>0.28000000000000003</v>
      </c>
      <c r="O35" s="3">
        <f t="shared" si="27"/>
        <v>0.3</v>
      </c>
      <c r="P35" s="3">
        <f t="shared" si="27"/>
        <v>0.17</v>
      </c>
      <c r="Q35" s="3">
        <f t="shared" si="27"/>
        <v>0.15</v>
      </c>
      <c r="R35" s="3">
        <f t="shared" si="27"/>
        <v>0.15</v>
      </c>
      <c r="S35" s="3">
        <f t="shared" si="27"/>
        <v>0.15</v>
      </c>
      <c r="T35" s="3">
        <f t="shared" si="27"/>
        <v>0.16</v>
      </c>
      <c r="U35" s="3">
        <f t="shared" si="27"/>
        <v>0.09</v>
      </c>
      <c r="V35" s="3">
        <f t="shared" si="27"/>
        <v>7.0000000000000007E-2</v>
      </c>
      <c r="W35" s="3">
        <f t="shared" si="27"/>
        <v>0.06</v>
      </c>
      <c r="X35" s="3">
        <f t="shared" si="27"/>
        <v>7.0000000000000007E-2</v>
      </c>
      <c r="Y35" s="3">
        <f t="shared" si="27"/>
        <v>0.05</v>
      </c>
      <c r="Z35" s="3">
        <f t="shared" si="27"/>
        <v>0.04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0.52829999999999999</v>
      </c>
      <c r="I36" s="4">
        <f t="shared" si="28"/>
        <v>0.40720000000000001</v>
      </c>
      <c r="J36" s="4">
        <f t="shared" si="28"/>
        <v>0.39829999999999999</v>
      </c>
      <c r="K36" s="4">
        <f t="shared" si="28"/>
        <v>0.3962</v>
      </c>
      <c r="L36" s="4">
        <f t="shared" si="28"/>
        <v>0.30670000000000003</v>
      </c>
      <c r="M36" s="4">
        <f t="shared" si="28"/>
        <v>0.25329999999999997</v>
      </c>
      <c r="N36" s="4">
        <f t="shared" si="28"/>
        <v>0.24890000000000001</v>
      </c>
      <c r="O36" s="4">
        <f t="shared" si="28"/>
        <v>0.22690000000000002</v>
      </c>
      <c r="P36" s="4">
        <f t="shared" si="28"/>
        <v>0.21309999999999998</v>
      </c>
      <c r="Q36" s="4">
        <f t="shared" si="28"/>
        <v>0.15210000000000001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27</v>
      </c>
      <c r="I37" s="3">
        <f t="shared" si="29"/>
        <v>27</v>
      </c>
      <c r="J37" s="3">
        <f t="shared" si="29"/>
        <v>24</v>
      </c>
      <c r="K37" s="3">
        <f t="shared" si="29"/>
        <v>21</v>
      </c>
      <c r="L37" s="3">
        <f t="shared" si="29"/>
        <v>14.5</v>
      </c>
      <c r="M37" s="3">
        <f t="shared" si="29"/>
        <v>10.5</v>
      </c>
      <c r="N37" s="3">
        <f t="shared" si="29"/>
        <v>7.4</v>
      </c>
      <c r="O37" s="3">
        <f t="shared" si="29"/>
        <v>6.6</v>
      </c>
      <c r="P37" s="3">
        <f t="shared" si="29"/>
        <v>5</v>
      </c>
      <c r="Q37" s="3">
        <f t="shared" si="29"/>
        <v>3.06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6919075000000</v>
      </c>
      <c r="E51" s="5">
        <v>6711485000000</v>
      </c>
      <c r="F51" s="5">
        <v>8371986000000</v>
      </c>
      <c r="G51" s="5">
        <v>7129815000000</v>
      </c>
      <c r="I51" s="5">
        <v>27177759000000</v>
      </c>
      <c r="J51" s="5">
        <v>25148938000000</v>
      </c>
      <c r="K51" s="5">
        <v>22086390000000</v>
      </c>
      <c r="L51" s="5">
        <v>20988297000000</v>
      </c>
      <c r="M51" s="5">
        <v>18500587000000</v>
      </c>
      <c r="N51" s="5">
        <v>14021687000000</v>
      </c>
      <c r="O51" s="5">
        <v>15069692000000</v>
      </c>
      <c r="P51" s="5">
        <v>12713412000000</v>
      </c>
      <c r="Q51" s="5">
        <v>10817141000000</v>
      </c>
      <c r="R51" s="5">
        <v>10048153000000</v>
      </c>
      <c r="S51" s="5">
        <v>9960071000000</v>
      </c>
      <c r="T51" s="5">
        <v>8444569577522</v>
      </c>
      <c r="U51" s="5">
        <v>7325303244436</v>
      </c>
      <c r="V51" s="5">
        <v>5172997019086</v>
      </c>
      <c r="W51" s="5">
        <v>4408711598083</v>
      </c>
      <c r="X51" s="5">
        <v>3953971372337</v>
      </c>
      <c r="Y51" s="5">
        <v>3396917071000</v>
      </c>
      <c r="Z51" s="5">
        <v>3422199694667</v>
      </c>
    </row>
    <row r="52" spans="2:26" ht="15.5" x14ac:dyDescent="0.35">
      <c r="C52" t="s">
        <v>86</v>
      </c>
      <c r="D52" s="5">
        <v>-6394137000000</v>
      </c>
      <c r="E52" s="5">
        <v>-6201326000000</v>
      </c>
      <c r="F52" s="5">
        <v>-7549433000000</v>
      </c>
      <c r="G52" s="5">
        <v>-6608605000000</v>
      </c>
      <c r="I52" s="5">
        <v>-24945215000000</v>
      </c>
      <c r="J52" s="5">
        <v>-22999339000000</v>
      </c>
      <c r="K52" s="5">
        <v>-20175440000000</v>
      </c>
      <c r="L52" s="5">
        <v>-19258198000000</v>
      </c>
      <c r="M52" s="5">
        <v>-16994438000000</v>
      </c>
      <c r="N52" s="5">
        <v>-12760820000000</v>
      </c>
      <c r="O52" s="5">
        <v>-13860930000000</v>
      </c>
      <c r="P52" s="5">
        <v>-11705677000000</v>
      </c>
      <c r="Q52" s="5">
        <v>-9966264000000</v>
      </c>
      <c r="R52" s="5">
        <v>-9241851000000</v>
      </c>
      <c r="S52" s="5">
        <v>-9207218000000</v>
      </c>
      <c r="T52" s="5">
        <v>-7789951947479</v>
      </c>
      <c r="U52" s="5">
        <v>-6761749864552</v>
      </c>
      <c r="V52" s="5">
        <v>-4745365559644</v>
      </c>
      <c r="W52" s="5">
        <v>-4029796757850</v>
      </c>
      <c r="X52" s="5">
        <v>-3462764475020</v>
      </c>
      <c r="Y52" s="5">
        <v>-3013536815939</v>
      </c>
      <c r="Z52" s="5">
        <v>-2964915199089</v>
      </c>
    </row>
    <row r="53" spans="2:26" ht="15.5" x14ac:dyDescent="0.35">
      <c r="C53" t="s">
        <v>87</v>
      </c>
      <c r="D53" s="5">
        <v>524938000000</v>
      </c>
      <c r="E53" s="5">
        <v>510159000000</v>
      </c>
      <c r="F53" s="5">
        <v>822553000000</v>
      </c>
      <c r="G53" s="5">
        <v>521210000000</v>
      </c>
      <c r="I53" s="5">
        <v>2232544000000</v>
      </c>
      <c r="J53" s="5">
        <v>2149599000000</v>
      </c>
      <c r="K53" s="5">
        <v>1910950000000</v>
      </c>
      <c r="L53" s="5">
        <v>1730099000000</v>
      </c>
      <c r="M53" s="5">
        <v>1506149000000</v>
      </c>
      <c r="N53" s="5">
        <v>1260867000000</v>
      </c>
      <c r="O53" s="5">
        <v>1208762000000</v>
      </c>
      <c r="P53" s="5">
        <v>1007735000000</v>
      </c>
      <c r="Q53" s="5">
        <v>850877000000</v>
      </c>
      <c r="R53" s="5">
        <v>806302000000</v>
      </c>
      <c r="S53" s="5">
        <v>752853000000</v>
      </c>
      <c r="T53" s="5">
        <v>654617630043</v>
      </c>
      <c r="U53" s="5">
        <v>563553379884</v>
      </c>
      <c r="V53" s="5">
        <v>427631459442</v>
      </c>
      <c r="W53" s="5">
        <v>378914840233</v>
      </c>
      <c r="X53" s="5">
        <v>491206897317</v>
      </c>
      <c r="Y53" s="5">
        <v>383380255061</v>
      </c>
      <c r="Z53" s="5">
        <v>457284495578</v>
      </c>
    </row>
    <row r="54" spans="2:26" ht="15.5" x14ac:dyDescent="0.35">
      <c r="C54" t="s">
        <v>88</v>
      </c>
      <c r="D54" s="5">
        <v>-203093000000</v>
      </c>
      <c r="E54" s="5">
        <v>-210778000000</v>
      </c>
      <c r="F54" s="5">
        <v>-224439000000</v>
      </c>
      <c r="G54" s="5">
        <v>-182494000000</v>
      </c>
      <c r="I54" s="5">
        <v>-796978000000</v>
      </c>
      <c r="J54" s="5">
        <v>-762699000000</v>
      </c>
      <c r="K54" s="5">
        <v>-714484000000</v>
      </c>
      <c r="L54" s="5">
        <v>-605269000000</v>
      </c>
      <c r="M54" s="5">
        <v>-558486000000</v>
      </c>
      <c r="N54" s="5">
        <v>-548662000000</v>
      </c>
      <c r="O54" s="5">
        <v>-503645000000</v>
      </c>
      <c r="P54" s="5">
        <v>-431907000000</v>
      </c>
      <c r="Q54" s="5">
        <v>-386110000000</v>
      </c>
      <c r="R54" s="5">
        <v>-363678000000</v>
      </c>
      <c r="S54" s="5">
        <v>-327897000000</v>
      </c>
      <c r="T54" s="5">
        <v>-288933524671</v>
      </c>
      <c r="U54" s="5">
        <v>-264792928327</v>
      </c>
      <c r="V54" s="5">
        <v>-228124507445</v>
      </c>
      <c r="W54" s="5">
        <v>-219849335899</v>
      </c>
      <c r="X54" s="5">
        <v>-276554099374</v>
      </c>
      <c r="Y54" s="5">
        <v>-255361961940</v>
      </c>
      <c r="Z54" s="5">
        <v>-202693788636</v>
      </c>
    </row>
    <row r="55" spans="2:26" ht="15.5" x14ac:dyDescent="0.35">
      <c r="C55" t="s">
        <v>92</v>
      </c>
      <c r="D55" s="5">
        <v>321845000000</v>
      </c>
      <c r="E55" s="5">
        <v>299381000000</v>
      </c>
      <c r="F55" s="5">
        <v>598114000000</v>
      </c>
      <c r="G55" s="5">
        <v>338716000000</v>
      </c>
      <c r="I55" s="5">
        <v>1435566000000</v>
      </c>
      <c r="J55" s="5">
        <v>1386900000000</v>
      </c>
      <c r="K55" s="5">
        <v>1196466000000</v>
      </c>
      <c r="L55" s="5">
        <v>1124830000000</v>
      </c>
      <c r="M55" s="5">
        <v>947663000000</v>
      </c>
      <c r="N55" s="5">
        <v>712205000000</v>
      </c>
      <c r="O55" s="5">
        <v>705117000000</v>
      </c>
      <c r="P55" s="5">
        <v>575828000000</v>
      </c>
      <c r="Q55" s="5">
        <v>464767000000</v>
      </c>
      <c r="R55" s="5">
        <v>442624000000</v>
      </c>
      <c r="S55" s="5">
        <v>424956000000</v>
      </c>
      <c r="T55" s="5">
        <v>365684105372</v>
      </c>
      <c r="U55" s="5">
        <v>298760451557</v>
      </c>
      <c r="V55" s="5">
        <v>199506951997</v>
      </c>
      <c r="W55" s="5">
        <v>159065504334</v>
      </c>
      <c r="X55" s="5">
        <v>214652797943</v>
      </c>
      <c r="Y55" s="5">
        <v>128018293121</v>
      </c>
      <c r="Z55" s="5">
        <v>254590706942</v>
      </c>
    </row>
    <row r="56" spans="2:26" ht="15.5" x14ac:dyDescent="0.35">
      <c r="C56" t="s">
        <v>93</v>
      </c>
      <c r="D56" s="5">
        <v>-22735000000</v>
      </c>
      <c r="E56" s="5">
        <v>-3675000000</v>
      </c>
      <c r="F56" s="5">
        <v>-8273000000</v>
      </c>
      <c r="G56" s="5">
        <v>-4877000000</v>
      </c>
      <c r="I56" s="5">
        <v>8962000000</v>
      </c>
      <c r="J56" s="5">
        <v>-16092000000</v>
      </c>
      <c r="K56" s="5">
        <v>21229000000</v>
      </c>
      <c r="L56" s="5">
        <v>13765000000</v>
      </c>
      <c r="M56" s="5">
        <v>35814000000</v>
      </c>
      <c r="N56" s="5">
        <v>-8875000000</v>
      </c>
      <c r="O56" s="5">
        <v>11841000000</v>
      </c>
      <c r="P56" s="5">
        <v>3442000000</v>
      </c>
      <c r="Q56" s="5">
        <v>3716000000</v>
      </c>
      <c r="R56" s="5">
        <v>-13268000000</v>
      </c>
      <c r="S56" s="5">
        <v>-8217000000</v>
      </c>
      <c r="T56" s="5">
        <v>-12487410301</v>
      </c>
      <c r="U56" s="5">
        <v>-57970324343</v>
      </c>
      <c r="V56" s="5">
        <v>-31187532610</v>
      </c>
      <c r="W56" s="5">
        <v>-52697869606</v>
      </c>
      <c r="X56" s="5">
        <v>-56439695400</v>
      </c>
      <c r="Y56" s="5">
        <v>-38224795248</v>
      </c>
      <c r="Z56" s="5">
        <v>-122397343299</v>
      </c>
    </row>
    <row r="57" spans="2:26" ht="15.5" x14ac:dyDescent="0.35">
      <c r="C57" t="s">
        <v>95</v>
      </c>
      <c r="D57" s="5">
        <v>-9426000000</v>
      </c>
      <c r="E57" s="5">
        <v>-6067000000</v>
      </c>
      <c r="F57" s="5">
        <v>-114000000</v>
      </c>
      <c r="G57" s="5">
        <v>-4466000000</v>
      </c>
      <c r="I57" s="5">
        <v>-7961000000</v>
      </c>
      <c r="J57" s="5">
        <v>-28104000000</v>
      </c>
      <c r="K57" s="5">
        <v>-8698000000</v>
      </c>
      <c r="L57" s="5">
        <v>1026000000</v>
      </c>
      <c r="M57" s="5">
        <v>-549000000</v>
      </c>
      <c r="N57" s="5">
        <v>-43652000000</v>
      </c>
      <c r="O57" s="5">
        <v>-5962000000</v>
      </c>
      <c r="P57" s="5">
        <v>5045000000</v>
      </c>
      <c r="Q57" s="5">
        <v>-1282000000</v>
      </c>
      <c r="R57" s="5">
        <v>-10453000000</v>
      </c>
      <c r="S57" s="5">
        <v>21423000000</v>
      </c>
      <c r="T57" s="5">
        <v>13292642668</v>
      </c>
      <c r="U57" s="5">
        <v>-28224084064</v>
      </c>
      <c r="X57" s="5">
        <v>7319251921</v>
      </c>
      <c r="Y57" s="5">
        <v>12816056572</v>
      </c>
      <c r="Z57" s="5">
        <v>-88610018352</v>
      </c>
    </row>
    <row r="58" spans="2:26" ht="15.5" x14ac:dyDescent="0.35">
      <c r="C58" t="s">
        <v>27</v>
      </c>
      <c r="D58" s="5">
        <v>-34347000000</v>
      </c>
      <c r="E58" s="5">
        <v>-20609000000</v>
      </c>
      <c r="F58" s="5">
        <v>-24360000000</v>
      </c>
      <c r="G58" s="5">
        <v>-23007000000</v>
      </c>
      <c r="I58" s="5">
        <v>-72734000000</v>
      </c>
      <c r="J58" s="5">
        <v>-50173000000</v>
      </c>
      <c r="K58" s="5">
        <v>-34614000000</v>
      </c>
      <c r="L58" s="5">
        <v>-12917000000</v>
      </c>
      <c r="M58" s="5">
        <v>-946000000</v>
      </c>
      <c r="N58" s="5">
        <v>-4830000000</v>
      </c>
      <c r="O58" s="5">
        <v>-9434000000</v>
      </c>
      <c r="P58" s="5">
        <v>-19190000000</v>
      </c>
      <c r="Q58" s="5">
        <v>-17637000000</v>
      </c>
      <c r="R58" s="5">
        <v>-43440000000</v>
      </c>
      <c r="S58" s="5">
        <v>-53205000000</v>
      </c>
      <c r="T58" s="5">
        <v>-44255218850</v>
      </c>
      <c r="U58" s="5">
        <v>-24055082720</v>
      </c>
      <c r="V58" s="5">
        <v>-25873617921</v>
      </c>
      <c r="W58" s="5">
        <v>-19656803341</v>
      </c>
      <c r="X58" s="5">
        <v>-29102200948</v>
      </c>
      <c r="Y58" s="5">
        <v>-34189853435</v>
      </c>
      <c r="Z58" s="5">
        <v>-26546312574</v>
      </c>
    </row>
    <row r="59" spans="2:26" ht="15.5" x14ac:dyDescent="0.35">
      <c r="C59" t="s">
        <v>94</v>
      </c>
      <c r="D59" s="5">
        <v>7684000000</v>
      </c>
      <c r="E59" s="5">
        <v>8997000000</v>
      </c>
      <c r="F59" s="5">
        <v>7181000000</v>
      </c>
      <c r="G59" s="5">
        <v>8069000000</v>
      </c>
      <c r="I59" s="5">
        <v>35223000000</v>
      </c>
      <c r="J59" s="5">
        <v>42647000000</v>
      </c>
      <c r="K59" s="5">
        <v>31819000000</v>
      </c>
      <c r="L59" s="5">
        <v>15547000000</v>
      </c>
      <c r="M59" s="5">
        <v>29345000000</v>
      </c>
      <c r="N59" s="5">
        <v>30026000000</v>
      </c>
      <c r="O59" s="5">
        <v>18433000000</v>
      </c>
      <c r="P59" s="5">
        <v>12124000000</v>
      </c>
      <c r="Q59" s="5">
        <v>8958000000</v>
      </c>
      <c r="R59" s="5">
        <v>9652000000</v>
      </c>
      <c r="S59" s="5">
        <v>8208000000</v>
      </c>
      <c r="T59" s="5">
        <v>6423981899</v>
      </c>
      <c r="U59" s="5">
        <v>4944514264</v>
      </c>
      <c r="V59" s="5">
        <v>3943505962</v>
      </c>
      <c r="W59" s="5">
        <v>3101754599</v>
      </c>
      <c r="X59" s="5">
        <v>3726307683</v>
      </c>
      <c r="Y59" s="5">
        <v>3424533214</v>
      </c>
      <c r="Z59" s="5">
        <v>3318325752</v>
      </c>
    </row>
    <row r="60" spans="2:26" ht="15.5" x14ac:dyDescent="0.35">
      <c r="C60" t="s">
        <v>312</v>
      </c>
      <c r="X60" s="5">
        <v>1836785271</v>
      </c>
      <c r="Y60" s="5">
        <v>-33181413</v>
      </c>
      <c r="Z60" s="5">
        <v>660876217</v>
      </c>
    </row>
    <row r="61" spans="2:26" ht="15.5" x14ac:dyDescent="0.35">
      <c r="C61" t="s">
        <v>313</v>
      </c>
      <c r="D61" s="5">
        <v>7953000000</v>
      </c>
      <c r="E61" s="5">
        <v>11205000000</v>
      </c>
      <c r="F61" s="5">
        <v>3856000000</v>
      </c>
      <c r="G61" s="5">
        <v>6328000000</v>
      </c>
      <c r="I61" s="5">
        <v>29974000000</v>
      </c>
      <c r="J61" s="5">
        <v>20320000000</v>
      </c>
      <c r="K61" s="5">
        <v>17609000000</v>
      </c>
      <c r="L61" s="5">
        <v>2355000000</v>
      </c>
      <c r="M61" s="5">
        <v>3631000000</v>
      </c>
      <c r="N61" s="5">
        <v>6641000000</v>
      </c>
      <c r="O61" s="5">
        <v>-6822000000</v>
      </c>
      <c r="P61" s="5">
        <v>8395000000</v>
      </c>
      <c r="Q61" s="5">
        <v>2805000000</v>
      </c>
      <c r="R61" s="5">
        <v>3312000000</v>
      </c>
      <c r="S61" s="5">
        <v>5596000000</v>
      </c>
      <c r="T61" s="5">
        <v>5998255974</v>
      </c>
      <c r="U61" s="5">
        <v>5125345204</v>
      </c>
      <c r="V61" s="5">
        <v>1683518286</v>
      </c>
      <c r="W61" s="5">
        <v>2328320963</v>
      </c>
      <c r="X61" s="5">
        <v>1942366475</v>
      </c>
      <c r="Y61" s="5">
        <v>2745541026</v>
      </c>
      <c r="Z61" s="5">
        <v>-4117099572</v>
      </c>
    </row>
    <row r="62" spans="2:26" ht="15.5" x14ac:dyDescent="0.35">
      <c r="C62" t="s">
        <v>314</v>
      </c>
      <c r="X62" s="5">
        <v>9949598725</v>
      </c>
    </row>
    <row r="63" spans="2:26" ht="15.5" x14ac:dyDescent="0.35">
      <c r="C63" t="s">
        <v>91</v>
      </c>
      <c r="D63" s="5">
        <v>79259000000</v>
      </c>
      <c r="E63" s="5">
        <v>73013000000</v>
      </c>
      <c r="F63" s="5">
        <v>125857000000</v>
      </c>
      <c r="G63" s="5">
        <v>84841000000</v>
      </c>
      <c r="I63" s="5">
        <v>328655000000</v>
      </c>
      <c r="J63" s="5">
        <v>332573000000</v>
      </c>
      <c r="K63" s="5">
        <v>289145000000</v>
      </c>
      <c r="L63" s="5">
        <v>286776000000</v>
      </c>
      <c r="M63" s="5">
        <v>254254000000</v>
      </c>
      <c r="N63" s="5">
        <v>176101000000</v>
      </c>
      <c r="O63" s="5">
        <v>177995000000</v>
      </c>
      <c r="P63" s="5">
        <v>140140000000</v>
      </c>
      <c r="Q63" s="5">
        <v>125828000000</v>
      </c>
      <c r="R63" s="5">
        <v>102361000000</v>
      </c>
      <c r="S63" s="5">
        <v>100622000000</v>
      </c>
      <c r="T63" s="5">
        <v>89391895468</v>
      </c>
      <c r="U63" s="5">
        <v>56388220766</v>
      </c>
      <c r="V63" s="5">
        <v>35767387635</v>
      </c>
      <c r="W63" s="5">
        <v>26107482249</v>
      </c>
    </row>
    <row r="64" spans="2:26" ht="15.5" x14ac:dyDescent="0.35">
      <c r="C64" t="s">
        <v>96</v>
      </c>
      <c r="D64" s="5">
        <v>-22735000000</v>
      </c>
      <c r="E64" s="5">
        <v>-3675000000</v>
      </c>
      <c r="F64" s="5">
        <v>-8273000000</v>
      </c>
      <c r="G64" s="5">
        <v>-4877000000</v>
      </c>
      <c r="I64" s="5">
        <v>8962000000</v>
      </c>
      <c r="J64" s="5">
        <v>-16092000000</v>
      </c>
      <c r="K64" s="5">
        <v>21229000000</v>
      </c>
      <c r="L64" s="5">
        <v>13765000000</v>
      </c>
      <c r="M64" s="5">
        <v>35814000000</v>
      </c>
      <c r="N64" s="5">
        <v>-8875000000</v>
      </c>
      <c r="O64" s="5">
        <v>11841000000</v>
      </c>
      <c r="P64" s="5">
        <v>3442000000</v>
      </c>
      <c r="Q64" s="5">
        <v>3716000000</v>
      </c>
      <c r="R64" s="5">
        <v>-13268000000</v>
      </c>
      <c r="S64" s="5">
        <v>-8217000000</v>
      </c>
      <c r="T64" s="5">
        <v>-12487410301</v>
      </c>
      <c r="U64" s="5">
        <v>-57970324343</v>
      </c>
      <c r="V64" s="5">
        <v>-31187532610</v>
      </c>
      <c r="W64" s="5">
        <v>-52697869606</v>
      </c>
      <c r="X64" s="5">
        <v>-56439695400</v>
      </c>
      <c r="Y64" s="5">
        <v>-38224795248</v>
      </c>
      <c r="Z64" s="5">
        <v>-122397343299</v>
      </c>
    </row>
    <row r="65" spans="2:26" ht="15.5" x14ac:dyDescent="0.35">
      <c r="C65" t="s">
        <v>29</v>
      </c>
      <c r="D65" s="5">
        <v>299110000000</v>
      </c>
      <c r="E65" s="5">
        <v>295706000000</v>
      </c>
      <c r="F65" s="5">
        <v>589841000000</v>
      </c>
      <c r="G65" s="5">
        <v>333839000000</v>
      </c>
      <c r="I65" s="5">
        <v>1444528000000</v>
      </c>
      <c r="J65" s="5">
        <v>1370808000000</v>
      </c>
      <c r="K65" s="5">
        <v>1217695000000</v>
      </c>
      <c r="L65" s="5">
        <v>1138595000000</v>
      </c>
      <c r="M65" s="5">
        <v>983477000000</v>
      </c>
      <c r="N65" s="5">
        <v>703330000000</v>
      </c>
      <c r="O65" s="5">
        <v>716958000000</v>
      </c>
      <c r="P65" s="5">
        <v>579270000000</v>
      </c>
      <c r="Q65" s="5">
        <v>468483000000</v>
      </c>
      <c r="R65" s="5">
        <v>429356000000</v>
      </c>
      <c r="S65" s="5">
        <v>416739000000</v>
      </c>
      <c r="T65" s="5">
        <v>353196695071</v>
      </c>
      <c r="U65" s="5">
        <v>240790127214</v>
      </c>
      <c r="V65" s="5">
        <v>168319419387</v>
      </c>
      <c r="W65" s="5">
        <v>106367634728</v>
      </c>
      <c r="X65" s="5">
        <v>158213102543</v>
      </c>
      <c r="Y65" s="5">
        <v>89793497873</v>
      </c>
      <c r="Z65" s="5">
        <v>132193363643</v>
      </c>
    </row>
    <row r="66" spans="2:26" ht="15.5" x14ac:dyDescent="0.35">
      <c r="C66" t="s">
        <v>28</v>
      </c>
      <c r="D66" s="5">
        <v>-65063000000</v>
      </c>
      <c r="E66" s="5">
        <v>-63767000000</v>
      </c>
      <c r="F66" s="5">
        <v>-119144000000</v>
      </c>
      <c r="G66" s="5">
        <v>-73681000000</v>
      </c>
      <c r="I66" s="5">
        <v>-301419000000</v>
      </c>
      <c r="J66" s="5">
        <v>-299506000000</v>
      </c>
      <c r="K66" s="5">
        <v>-277591000000</v>
      </c>
      <c r="L66" s="5">
        <v>-271874000000</v>
      </c>
      <c r="M66" s="5">
        <v>-221643000000</v>
      </c>
      <c r="N66" s="5">
        <v>-161659000000</v>
      </c>
      <c r="O66" s="5">
        <v>-181848000000</v>
      </c>
      <c r="P66" s="5">
        <v>-153186000000</v>
      </c>
      <c r="Q66" s="5">
        <v>-94242000000</v>
      </c>
      <c r="R66" s="5">
        <v>-106479000000</v>
      </c>
      <c r="S66" s="5">
        <v>-90105000000</v>
      </c>
      <c r="T66" s="5">
        <v>-84203873818</v>
      </c>
      <c r="U66" s="5">
        <v>-70559388293</v>
      </c>
      <c r="V66" s="5">
        <v>-51458865224</v>
      </c>
      <c r="W66" s="5">
        <v>-36746910829</v>
      </c>
      <c r="X66" s="5">
        <v>-56415341539</v>
      </c>
      <c r="Y66" s="5">
        <v>-31997915297</v>
      </c>
      <c r="Z66" s="5">
        <v>-50118559607</v>
      </c>
    </row>
    <row r="67" spans="2:26" ht="15.5" x14ac:dyDescent="0.35">
      <c r="C67" t="s">
        <v>100</v>
      </c>
      <c r="D67" s="5">
        <v>234047000000</v>
      </c>
      <c r="E67" s="5">
        <v>231939000000</v>
      </c>
      <c r="F67" s="5">
        <v>470697000000</v>
      </c>
      <c r="G67" s="5">
        <v>260158000000</v>
      </c>
      <c r="I67" s="5">
        <v>1143109000000</v>
      </c>
      <c r="J67" s="5">
        <v>1071302000000</v>
      </c>
      <c r="K67" s="5">
        <v>940104000000</v>
      </c>
      <c r="L67" s="5">
        <v>866721000000</v>
      </c>
      <c r="M67" s="5">
        <v>761834000000</v>
      </c>
      <c r="N67" s="5">
        <v>541671000000</v>
      </c>
      <c r="O67" s="5">
        <v>535110000000</v>
      </c>
      <c r="P67" s="5">
        <v>426084000000</v>
      </c>
      <c r="Q67" s="5">
        <v>374241000000</v>
      </c>
      <c r="R67" s="5">
        <v>322877000000</v>
      </c>
      <c r="S67" s="5">
        <v>326634000000</v>
      </c>
      <c r="T67" s="5">
        <v>268992821253</v>
      </c>
      <c r="U67" s="5">
        <v>170230738921</v>
      </c>
      <c r="V67" s="5">
        <v>116860554163</v>
      </c>
      <c r="W67" s="5">
        <v>69620723899</v>
      </c>
      <c r="X67" s="5">
        <v>101797761004</v>
      </c>
      <c r="Y67" s="5">
        <v>57795582576</v>
      </c>
      <c r="Z67" s="5">
        <v>82074804036</v>
      </c>
    </row>
    <row r="68" spans="2:26" ht="15.5" x14ac:dyDescent="0.35">
      <c r="C68" t="s">
        <v>101</v>
      </c>
      <c r="X68" s="5">
        <v>-71359193334</v>
      </c>
      <c r="Y68" s="5">
        <v>-47730944296</v>
      </c>
      <c r="Z68" s="5">
        <v>-52118373599</v>
      </c>
    </row>
    <row r="69" spans="2:26" ht="15.5" x14ac:dyDescent="0.35">
      <c r="C69" t="s">
        <v>104</v>
      </c>
      <c r="D69" s="5">
        <v>234047000000</v>
      </c>
      <c r="E69" s="5">
        <v>231939000000</v>
      </c>
      <c r="F69" s="5">
        <v>470697000000</v>
      </c>
      <c r="G69" s="5">
        <v>260158000000</v>
      </c>
      <c r="I69" s="5">
        <v>1143109000000</v>
      </c>
      <c r="J69" s="5">
        <v>1071302000000</v>
      </c>
      <c r="K69" s="5">
        <v>940104000000</v>
      </c>
      <c r="L69" s="5">
        <v>866721000000</v>
      </c>
      <c r="M69" s="5">
        <v>761834000000</v>
      </c>
      <c r="N69" s="5">
        <v>541671000000</v>
      </c>
      <c r="O69" s="5">
        <v>535110000000</v>
      </c>
      <c r="P69" s="5">
        <v>426084000000</v>
      </c>
      <c r="Q69" s="5">
        <v>374241000000</v>
      </c>
      <c r="R69" s="5">
        <v>322877000000</v>
      </c>
      <c r="S69" s="5">
        <v>326634000000</v>
      </c>
      <c r="T69" s="5">
        <v>268992821253</v>
      </c>
      <c r="U69" s="5">
        <v>170230738921</v>
      </c>
      <c r="V69" s="5">
        <v>116860554163</v>
      </c>
      <c r="W69" s="5">
        <v>69620723899</v>
      </c>
      <c r="X69" s="5">
        <v>30438567670</v>
      </c>
      <c r="Y69" s="5">
        <v>10064638280</v>
      </c>
      <c r="Z69" s="5">
        <v>29956430437</v>
      </c>
    </row>
    <row r="70" spans="2:26" ht="15.5" x14ac:dyDescent="0.35">
      <c r="C70" t="s">
        <v>105</v>
      </c>
      <c r="F70" s="5">
        <v>819000000</v>
      </c>
      <c r="I70" s="5">
        <v>819000000</v>
      </c>
      <c r="J70" s="5">
        <v>12329000000</v>
      </c>
      <c r="K70" s="5">
        <v>2434000000</v>
      </c>
      <c r="L70" s="5">
        <v>8896000000</v>
      </c>
      <c r="M70" s="5">
        <v>10458000000</v>
      </c>
      <c r="N70" s="5">
        <v>-6319000000</v>
      </c>
      <c r="O70" s="5">
        <v>-1423000000</v>
      </c>
      <c r="P70" s="5">
        <v>16007000000</v>
      </c>
      <c r="Q70" s="5">
        <v>-8753000000</v>
      </c>
      <c r="R70" s="5">
        <v>-9947000000</v>
      </c>
      <c r="S70" s="5">
        <v>50072000000</v>
      </c>
      <c r="T70" s="5">
        <v>10086917643</v>
      </c>
      <c r="U70" s="5">
        <v>70867752970</v>
      </c>
      <c r="V70" s="5">
        <v>12710251730</v>
      </c>
      <c r="W70" s="5">
        <v>-447115271</v>
      </c>
    </row>
    <row r="71" spans="2:26" ht="15.5" x14ac:dyDescent="0.35">
      <c r="C71" t="s">
        <v>107</v>
      </c>
      <c r="D71" s="5">
        <v>234047000000</v>
      </c>
      <c r="E71" s="5">
        <v>231939000000</v>
      </c>
      <c r="F71" s="5">
        <v>471516000000</v>
      </c>
      <c r="G71" s="5">
        <v>260158000000</v>
      </c>
      <c r="I71" s="5">
        <v>1143928000000</v>
      </c>
      <c r="J71" s="5">
        <v>1083631000000</v>
      </c>
      <c r="K71" s="5">
        <v>942538000000</v>
      </c>
      <c r="L71" s="5">
        <v>875617000000</v>
      </c>
      <c r="M71" s="5">
        <v>772292000000</v>
      </c>
      <c r="N71" s="5">
        <v>535352000000</v>
      </c>
      <c r="O71" s="5">
        <v>533687000000</v>
      </c>
      <c r="P71" s="5">
        <v>442091000000</v>
      </c>
      <c r="Q71" s="5">
        <v>365488000000</v>
      </c>
      <c r="R71" s="5">
        <v>312930000000</v>
      </c>
      <c r="S71" s="5">
        <v>376706000000</v>
      </c>
      <c r="T71" s="5">
        <v>279079738896</v>
      </c>
      <c r="U71" s="5">
        <v>241098491891</v>
      </c>
      <c r="V71" s="5">
        <v>129570805893</v>
      </c>
      <c r="W71" s="5">
        <v>69173608628</v>
      </c>
    </row>
    <row r="72" spans="2:26" ht="15.5" x14ac:dyDescent="0.35">
      <c r="C72" t="s">
        <v>108</v>
      </c>
      <c r="D72" s="5">
        <v>234047000000</v>
      </c>
      <c r="E72" s="5">
        <v>231939000000</v>
      </c>
      <c r="F72" s="5">
        <v>470697000000</v>
      </c>
      <c r="G72" s="5">
        <v>260158000000</v>
      </c>
      <c r="I72" s="5">
        <v>1143109000000</v>
      </c>
      <c r="J72" s="5">
        <v>1071302000000</v>
      </c>
      <c r="K72" s="5">
        <v>940104000000</v>
      </c>
      <c r="L72" s="5">
        <v>866721000000</v>
      </c>
      <c r="M72" s="5">
        <v>761834000000</v>
      </c>
      <c r="N72" s="5">
        <v>541671000000</v>
      </c>
      <c r="O72" s="5">
        <v>535110000000</v>
      </c>
      <c r="P72" s="5">
        <v>426084000000</v>
      </c>
      <c r="Q72" s="5">
        <v>374241000000</v>
      </c>
      <c r="R72" s="5">
        <v>322877000000</v>
      </c>
      <c r="S72" s="5">
        <v>326634000000</v>
      </c>
      <c r="T72" s="5">
        <v>268992821253</v>
      </c>
      <c r="U72" s="5">
        <v>170230738921</v>
      </c>
      <c r="V72" s="5">
        <v>116860554163</v>
      </c>
      <c r="W72" s="5">
        <v>69620723899</v>
      </c>
      <c r="X72" s="5">
        <v>30438567670</v>
      </c>
      <c r="Y72" s="5">
        <v>10064638280</v>
      </c>
      <c r="Z72" s="5">
        <v>29956430437</v>
      </c>
    </row>
    <row r="73" spans="2:26" ht="15.5" x14ac:dyDescent="0.35">
      <c r="C73" t="s">
        <v>8</v>
      </c>
      <c r="D73" s="5">
        <v>154788000000</v>
      </c>
      <c r="E73" s="5">
        <v>158926000000</v>
      </c>
      <c r="F73" s="5">
        <v>345659000000</v>
      </c>
      <c r="G73" s="5">
        <v>175317000000</v>
      </c>
      <c r="I73" s="5">
        <v>815273000000</v>
      </c>
      <c r="J73" s="5">
        <v>751058000000</v>
      </c>
      <c r="K73" s="5">
        <v>653393000000</v>
      </c>
      <c r="L73" s="5">
        <v>588841000000</v>
      </c>
      <c r="M73" s="5">
        <v>518038000000</v>
      </c>
      <c r="N73" s="5">
        <v>359251000000</v>
      </c>
      <c r="O73" s="5">
        <v>355692000000</v>
      </c>
      <c r="P73" s="5">
        <v>301951000000</v>
      </c>
      <c r="Q73" s="5">
        <v>239660000000</v>
      </c>
      <c r="R73" s="5">
        <v>210569000000</v>
      </c>
      <c r="S73" s="5">
        <v>276084000000</v>
      </c>
      <c r="T73" s="5">
        <v>189687843428</v>
      </c>
      <c r="U73" s="5">
        <v>184710271125</v>
      </c>
      <c r="V73" s="5">
        <v>93803418258</v>
      </c>
      <c r="W73" s="5">
        <v>43066126379</v>
      </c>
    </row>
    <row r="74" spans="2:26" ht="15.5" x14ac:dyDescent="0.35">
      <c r="C74" t="s">
        <v>109</v>
      </c>
      <c r="D74" s="5">
        <v>234047000000</v>
      </c>
      <c r="E74" s="5">
        <v>231939000000</v>
      </c>
      <c r="F74" s="5">
        <v>470697000000</v>
      </c>
      <c r="G74" s="5">
        <v>260158000000</v>
      </c>
      <c r="I74" s="5">
        <v>1143109000000</v>
      </c>
      <c r="J74" s="5">
        <v>1071302000000</v>
      </c>
      <c r="K74" s="5">
        <v>940104000000</v>
      </c>
      <c r="L74" s="5">
        <v>866721000000</v>
      </c>
      <c r="M74" s="5">
        <v>761834000000</v>
      </c>
      <c r="N74" s="5">
        <v>541671000000</v>
      </c>
      <c r="O74" s="5">
        <v>535110000000</v>
      </c>
      <c r="P74" s="5">
        <v>426084000000</v>
      </c>
      <c r="Q74" s="5">
        <v>374241000000</v>
      </c>
      <c r="R74" s="5">
        <v>322877000000</v>
      </c>
      <c r="S74" s="5">
        <v>326634000000</v>
      </c>
      <c r="T74" s="5">
        <v>268992821253</v>
      </c>
      <c r="U74" s="5">
        <v>170230738921</v>
      </c>
      <c r="V74" s="5">
        <v>116860554163</v>
      </c>
      <c r="W74" s="5">
        <v>69620723899</v>
      </c>
      <c r="X74" s="5">
        <v>30438567670</v>
      </c>
      <c r="Y74" s="5">
        <v>10064638280</v>
      </c>
      <c r="Z74" s="5">
        <v>29956430437</v>
      </c>
    </row>
    <row r="75" spans="2:26" ht="15.5" x14ac:dyDescent="0.35">
      <c r="C75" t="s">
        <v>110</v>
      </c>
      <c r="D75" s="5">
        <v>234047000000</v>
      </c>
      <c r="E75" s="5">
        <v>231939000000</v>
      </c>
      <c r="F75" s="5">
        <v>471516000000</v>
      </c>
      <c r="G75" s="5">
        <v>260158000000</v>
      </c>
      <c r="I75" s="5">
        <v>1143928000000</v>
      </c>
      <c r="J75" s="5">
        <v>1083631000000</v>
      </c>
      <c r="K75" s="5">
        <v>942538000000</v>
      </c>
      <c r="L75" s="5">
        <v>875617000000</v>
      </c>
      <c r="M75" s="5">
        <v>772292000000</v>
      </c>
      <c r="N75" s="5">
        <v>535352000000</v>
      </c>
      <c r="O75" s="5">
        <v>533687000000</v>
      </c>
      <c r="P75" s="5">
        <v>442091000000</v>
      </c>
      <c r="Q75" s="5">
        <v>365488000000</v>
      </c>
      <c r="R75" s="5">
        <v>312930000000</v>
      </c>
      <c r="S75" s="5">
        <v>376706000000</v>
      </c>
      <c r="T75" s="5">
        <v>279079738896</v>
      </c>
      <c r="U75" s="5">
        <v>241098491891</v>
      </c>
      <c r="V75" s="5">
        <v>129570805893</v>
      </c>
      <c r="W75" s="5">
        <v>69173608628</v>
      </c>
    </row>
    <row r="76" spans="2:26" ht="15.5" x14ac:dyDescent="0.35">
      <c r="C76" t="s">
        <v>111</v>
      </c>
      <c r="D76" s="5">
        <v>234047000000</v>
      </c>
      <c r="E76" s="5">
        <v>231939000000</v>
      </c>
      <c r="F76" s="5">
        <v>471516000000</v>
      </c>
      <c r="G76" s="5">
        <v>260158000000</v>
      </c>
      <c r="I76" s="5">
        <v>1143928000000</v>
      </c>
      <c r="J76" s="5">
        <v>1083631000000</v>
      </c>
      <c r="K76" s="5">
        <v>942538000000</v>
      </c>
      <c r="L76" s="5">
        <v>875617000000</v>
      </c>
      <c r="M76" s="5">
        <v>772292000000</v>
      </c>
      <c r="N76" s="5">
        <v>535352000000</v>
      </c>
      <c r="O76" s="5">
        <v>533687000000</v>
      </c>
      <c r="P76" s="5">
        <v>442091000000</v>
      </c>
      <c r="Q76" s="5">
        <v>365488000000</v>
      </c>
      <c r="R76" s="5">
        <v>312930000000</v>
      </c>
      <c r="S76" s="5">
        <v>376706000000</v>
      </c>
      <c r="T76" s="5">
        <v>279079738896</v>
      </c>
      <c r="U76" s="5">
        <v>241098491891</v>
      </c>
      <c r="V76" s="5">
        <v>129570805893</v>
      </c>
      <c r="W76" s="5">
        <v>69173608628</v>
      </c>
    </row>
    <row r="78" spans="2:26" ht="15.5" x14ac:dyDescent="0.35">
      <c r="B78" t="s">
        <v>112</v>
      </c>
      <c r="C78" t="s">
        <v>113</v>
      </c>
    </row>
    <row r="79" spans="2:26" ht="15.5" x14ac:dyDescent="0.35">
      <c r="C79" t="s">
        <v>114</v>
      </c>
    </row>
    <row r="80" spans="2:26" ht="15.5" x14ac:dyDescent="0.35">
      <c r="C80" t="s">
        <v>20</v>
      </c>
      <c r="D80" s="5">
        <v>1269398000000</v>
      </c>
      <c r="E80" s="5">
        <v>1302061000000</v>
      </c>
      <c r="F80" s="5">
        <v>1298889000000</v>
      </c>
      <c r="G80" s="5">
        <v>1144236000000</v>
      </c>
      <c r="I80" s="5">
        <v>1298889000000</v>
      </c>
      <c r="J80" s="5">
        <v>1560061000000</v>
      </c>
      <c r="K80" s="5">
        <v>1383556000000</v>
      </c>
      <c r="L80" s="5">
        <v>1383372000000</v>
      </c>
      <c r="M80" s="5">
        <v>1656604000000</v>
      </c>
      <c r="N80" s="5">
        <v>1848847000000</v>
      </c>
      <c r="O80" s="5">
        <v>757516000000</v>
      </c>
      <c r="P80" s="5">
        <v>681234000000</v>
      </c>
      <c r="Q80" s="5">
        <v>521731000000</v>
      </c>
      <c r="R80" s="5">
        <v>530969000000</v>
      </c>
      <c r="S80" s="5">
        <v>348683000000</v>
      </c>
      <c r="T80" s="5">
        <v>295238992995</v>
      </c>
      <c r="U80" s="5">
        <v>108143962968</v>
      </c>
      <c r="V80" s="5">
        <v>222489518830</v>
      </c>
      <c r="W80" s="5">
        <v>207788298827</v>
      </c>
      <c r="X80" s="5">
        <v>97056008485</v>
      </c>
      <c r="Y80" s="5">
        <v>159279822777</v>
      </c>
      <c r="Z80" s="5">
        <v>218592542065</v>
      </c>
    </row>
    <row r="81" spans="3:26" ht="15.5" x14ac:dyDescent="0.35">
      <c r="C81" t="s">
        <v>117</v>
      </c>
      <c r="D81" s="5">
        <v>4350805000000</v>
      </c>
      <c r="E81" s="5">
        <v>4452576000000</v>
      </c>
      <c r="F81" s="5">
        <v>4351875000000</v>
      </c>
      <c r="G81" s="5">
        <v>3907330000000</v>
      </c>
      <c r="I81" s="5">
        <v>4351875000000</v>
      </c>
      <c r="J81" s="5">
        <v>3746613000000</v>
      </c>
      <c r="K81" s="5">
        <v>3299003000000</v>
      </c>
      <c r="L81" s="5">
        <v>2418234000000</v>
      </c>
      <c r="M81" s="5">
        <v>2185254000000</v>
      </c>
      <c r="N81" s="5">
        <v>1430041000000</v>
      </c>
      <c r="O81" s="5">
        <v>2060050000000</v>
      </c>
      <c r="P81" s="5">
        <v>1766590000000</v>
      </c>
      <c r="Q81" s="5">
        <v>1748813000000</v>
      </c>
      <c r="R81" s="5">
        <v>1490177000000</v>
      </c>
      <c r="S81" s="5">
        <v>1543203000000</v>
      </c>
      <c r="T81" s="5">
        <v>1122745049188</v>
      </c>
      <c r="U81" s="5">
        <v>1084275857135</v>
      </c>
      <c r="V81" s="5">
        <v>589871585519</v>
      </c>
      <c r="W81" s="5">
        <v>402383571945</v>
      </c>
      <c r="X81" s="5">
        <v>314356785257</v>
      </c>
      <c r="Y81" s="5">
        <v>351529895519</v>
      </c>
      <c r="Z81" s="5">
        <v>448871718024</v>
      </c>
    </row>
    <row r="82" spans="3:26" ht="15.5" x14ac:dyDescent="0.35">
      <c r="C82" t="s">
        <v>119</v>
      </c>
      <c r="D82" s="5">
        <v>2357158000000</v>
      </c>
      <c r="E82" s="5">
        <v>2642931000000</v>
      </c>
      <c r="F82" s="5">
        <v>2612361000000</v>
      </c>
      <c r="G82" s="5">
        <v>2333292000000</v>
      </c>
      <c r="I82" s="5">
        <v>2612361000000</v>
      </c>
      <c r="J82" s="5">
        <v>2170261000000</v>
      </c>
      <c r="K82" s="5">
        <v>2090849000000</v>
      </c>
      <c r="L82" s="5">
        <v>2059411000000</v>
      </c>
      <c r="M82" s="5">
        <v>1863215000000</v>
      </c>
      <c r="N82" s="5">
        <v>2047000000</v>
      </c>
      <c r="O82" s="5">
        <v>1061000000</v>
      </c>
      <c r="P82" s="5">
        <v>26391000000</v>
      </c>
      <c r="Q82" s="5">
        <v>3035000000</v>
      </c>
      <c r="R82" s="5">
        <v>307000000</v>
      </c>
      <c r="S82" s="5">
        <v>2444000000</v>
      </c>
      <c r="T82" s="5">
        <v>3979730160</v>
      </c>
      <c r="U82" s="5">
        <v>2992387311</v>
      </c>
      <c r="V82" s="5">
        <v>2867599820</v>
      </c>
      <c r="Y82" s="5">
        <v>46920870800</v>
      </c>
      <c r="Z82" s="5">
        <v>75648578700</v>
      </c>
    </row>
    <row r="83" spans="3:26" ht="15.5" x14ac:dyDescent="0.35">
      <c r="C83" t="s">
        <v>118</v>
      </c>
      <c r="N83" s="5">
        <v>1026654000000</v>
      </c>
      <c r="O83" s="5">
        <v>1621573000000</v>
      </c>
      <c r="P83" s="5">
        <v>1454918000000</v>
      </c>
      <c r="Q83" s="5">
        <v>1303385000000</v>
      </c>
      <c r="R83" s="5">
        <v>1353216000000</v>
      </c>
      <c r="S83" s="5">
        <v>883522000000</v>
      </c>
      <c r="T83" s="5">
        <v>969046500312</v>
      </c>
      <c r="U83" s="5">
        <v>756924995026</v>
      </c>
      <c r="V83" s="5">
        <v>457328434558</v>
      </c>
      <c r="W83" s="5">
        <v>237524833710</v>
      </c>
      <c r="X83" s="5">
        <v>181985722189</v>
      </c>
      <c r="Y83" s="5">
        <v>147100187021</v>
      </c>
      <c r="Z83" s="5">
        <v>159518796338</v>
      </c>
    </row>
    <row r="84" spans="3:26" ht="15.5" x14ac:dyDescent="0.35">
      <c r="C84" t="s">
        <v>120</v>
      </c>
      <c r="D84" s="5">
        <v>4350805000000</v>
      </c>
      <c r="E84" s="5">
        <v>4452576000000</v>
      </c>
      <c r="F84" s="5">
        <v>4351875000000</v>
      </c>
      <c r="G84" s="5">
        <v>3907330000000</v>
      </c>
      <c r="I84" s="5">
        <v>4351875000000</v>
      </c>
      <c r="J84" s="5">
        <v>3746613000000</v>
      </c>
      <c r="K84" s="5">
        <v>3299003000000</v>
      </c>
      <c r="L84" s="5">
        <v>2418234000000</v>
      </c>
      <c r="M84" s="5">
        <v>2185254000000</v>
      </c>
      <c r="N84" s="5">
        <v>1430041000000</v>
      </c>
      <c r="O84" s="5">
        <v>2060050000000</v>
      </c>
      <c r="P84" s="5">
        <v>1766590000000</v>
      </c>
      <c r="Q84" s="5">
        <v>1748813000000</v>
      </c>
      <c r="R84" s="5">
        <v>1490177000000</v>
      </c>
      <c r="S84" s="5">
        <v>1543203000000</v>
      </c>
      <c r="T84" s="5">
        <v>1122745049188</v>
      </c>
      <c r="U84" s="5">
        <v>1084275857135</v>
      </c>
      <c r="V84" s="5">
        <v>589871585519</v>
      </c>
      <c r="W84" s="5">
        <v>402383571945</v>
      </c>
      <c r="X84" s="5">
        <v>314356785257</v>
      </c>
      <c r="Y84" s="5">
        <v>351529895519</v>
      </c>
      <c r="Z84" s="5">
        <v>448871718024</v>
      </c>
    </row>
    <row r="85" spans="3:26" ht="15.5" x14ac:dyDescent="0.35">
      <c r="C85" t="s">
        <v>121</v>
      </c>
      <c r="D85" s="5">
        <v>284063000000</v>
      </c>
      <c r="E85" s="5">
        <v>286686000000</v>
      </c>
      <c r="F85" s="5">
        <v>381536000000</v>
      </c>
      <c r="G85" s="5">
        <v>350021000000</v>
      </c>
      <c r="I85" s="5">
        <v>381536000000</v>
      </c>
      <c r="J85" s="5">
        <v>346130000000</v>
      </c>
      <c r="K85" s="5">
        <v>349974000000</v>
      </c>
      <c r="L85" s="5">
        <v>309193000000</v>
      </c>
      <c r="M85" s="5">
        <v>193826000000</v>
      </c>
      <c r="N85" s="5">
        <v>32689000000</v>
      </c>
      <c r="O85" s="5">
        <v>58249000000</v>
      </c>
      <c r="P85" s="5">
        <v>49065000000</v>
      </c>
      <c r="Q85" s="5">
        <v>28049000000</v>
      </c>
      <c r="R85" s="5">
        <v>99087000000</v>
      </c>
      <c r="S85" s="5">
        <v>95480000000</v>
      </c>
      <c r="T85" s="5">
        <v>44813990923</v>
      </c>
      <c r="U85" s="5">
        <v>9865360576</v>
      </c>
      <c r="V85" s="5">
        <v>21053503437</v>
      </c>
      <c r="W85" s="5">
        <v>25320914617</v>
      </c>
      <c r="X85" s="5">
        <v>16912932159</v>
      </c>
      <c r="Y85" s="5">
        <v>14684007888</v>
      </c>
      <c r="Z85" s="5">
        <v>11287816490</v>
      </c>
    </row>
    <row r="86" spans="3:26" ht="15.5" x14ac:dyDescent="0.35">
      <c r="C86" t="s">
        <v>123</v>
      </c>
      <c r="D86" s="5">
        <v>4078386000000</v>
      </c>
      <c r="E86" s="5">
        <v>2863812000000</v>
      </c>
      <c r="F86" s="5">
        <v>1971866000000</v>
      </c>
      <c r="G86" s="5">
        <v>2552883000000</v>
      </c>
      <c r="I86" s="5">
        <v>1971866000000</v>
      </c>
      <c r="J86" s="5">
        <v>1657610000000</v>
      </c>
      <c r="K86" s="5">
        <v>1498768000000</v>
      </c>
      <c r="L86" s="5">
        <v>3192226000000</v>
      </c>
      <c r="M86" s="5">
        <v>1888617000000</v>
      </c>
      <c r="N86" s="5">
        <v>792158000000</v>
      </c>
      <c r="O86" s="5">
        <v>1560201000000</v>
      </c>
      <c r="P86" s="5">
        <v>1330857000000</v>
      </c>
      <c r="Q86" s="5">
        <v>1058613000000</v>
      </c>
      <c r="R86" s="5">
        <v>925492000000</v>
      </c>
      <c r="S86" s="5">
        <v>884933000000</v>
      </c>
      <c r="T86" s="5">
        <v>790198347913</v>
      </c>
      <c r="U86" s="5">
        <v>638655318332</v>
      </c>
      <c r="V86" s="5">
        <v>342766628827</v>
      </c>
      <c r="W86" s="5">
        <v>260206528944</v>
      </c>
      <c r="X86" s="5">
        <v>216338746539</v>
      </c>
      <c r="Y86" s="5">
        <v>158882825221</v>
      </c>
      <c r="Z86" s="5">
        <v>230526243984</v>
      </c>
    </row>
    <row r="87" spans="3:26" ht="15.5" x14ac:dyDescent="0.35">
      <c r="C87" t="s">
        <v>1962</v>
      </c>
      <c r="D87" s="5">
        <v>313979000000</v>
      </c>
      <c r="E87" s="5">
        <v>244668000000</v>
      </c>
      <c r="F87" s="5">
        <v>250039000000</v>
      </c>
      <c r="G87" s="5">
        <v>228793000000</v>
      </c>
      <c r="I87" s="5">
        <v>250039000000</v>
      </c>
      <c r="J87" s="5">
        <v>242051000000</v>
      </c>
      <c r="K87" s="5">
        <v>241166000000</v>
      </c>
      <c r="L87" s="5">
        <v>200616000000</v>
      </c>
      <c r="M87" s="5">
        <v>192181000000</v>
      </c>
      <c r="O87" s="5">
        <v>135860000000</v>
      </c>
      <c r="P87" s="5">
        <v>111650000000</v>
      </c>
      <c r="Q87" s="5">
        <v>159041000000</v>
      </c>
      <c r="R87" s="5">
        <v>159218000000</v>
      </c>
      <c r="S87" s="5">
        <v>96324000000</v>
      </c>
      <c r="T87" s="5">
        <v>56663466040</v>
      </c>
      <c r="U87" s="5">
        <v>71798646294</v>
      </c>
    </row>
    <row r="88" spans="3:26" ht="15.5" x14ac:dyDescent="0.35">
      <c r="C88" t="s">
        <v>91</v>
      </c>
      <c r="D88" s="5">
        <v>195388000000</v>
      </c>
      <c r="E88" s="5">
        <v>195388000000</v>
      </c>
      <c r="F88" s="5">
        <v>195388000000</v>
      </c>
      <c r="G88" s="5">
        <v>194107000000</v>
      </c>
      <c r="I88" s="5">
        <v>195388000000</v>
      </c>
      <c r="J88" s="5">
        <v>194107000000</v>
      </c>
      <c r="K88" s="5">
        <v>182854000000</v>
      </c>
      <c r="L88" s="5">
        <v>180227000000</v>
      </c>
      <c r="M88" s="5">
        <v>171882000000</v>
      </c>
      <c r="N88" s="5">
        <v>162726000000</v>
      </c>
      <c r="O88" s="5">
        <v>168409000000</v>
      </c>
      <c r="P88" s="5">
        <v>169788000000</v>
      </c>
      <c r="Q88" s="5">
        <v>155881000000</v>
      </c>
      <c r="R88" s="5">
        <v>163634000000</v>
      </c>
      <c r="S88" s="5">
        <v>173727000000</v>
      </c>
      <c r="T88" s="5">
        <v>106014386216</v>
      </c>
      <c r="U88" s="5">
        <v>95985977919</v>
      </c>
      <c r="V88" s="5">
        <v>25023278965</v>
      </c>
      <c r="W88" s="5">
        <v>-1805433262</v>
      </c>
      <c r="X88" s="5">
        <v>-1446531239</v>
      </c>
      <c r="Y88" s="5">
        <v>-1246480693</v>
      </c>
      <c r="Z88" s="5">
        <v>3665625186</v>
      </c>
    </row>
    <row r="89" spans="3:26" ht="15.5" x14ac:dyDescent="0.35">
      <c r="C89" t="s">
        <v>124</v>
      </c>
      <c r="D89" s="5">
        <v>14135267000000</v>
      </c>
      <c r="E89" s="5">
        <v>13541058000000</v>
      </c>
      <c r="F89" s="5">
        <v>12074984000000</v>
      </c>
      <c r="G89" s="5">
        <v>11392490000000</v>
      </c>
      <c r="I89" s="5">
        <v>12074984000000</v>
      </c>
      <c r="J89" s="5">
        <v>10686164000000</v>
      </c>
      <c r="K89" s="5">
        <v>9313853000000</v>
      </c>
      <c r="L89" s="5">
        <v>7898375000000</v>
      </c>
      <c r="M89" s="5">
        <v>6960341000000</v>
      </c>
      <c r="N89" s="5">
        <v>5177469000000</v>
      </c>
      <c r="O89" s="5">
        <v>5015457000000</v>
      </c>
      <c r="P89" s="5">
        <v>4294397000000</v>
      </c>
      <c r="Q89" s="5">
        <v>3697416000000</v>
      </c>
      <c r="R89" s="5">
        <v>3358766000000</v>
      </c>
      <c r="S89" s="5">
        <v>3133192000000</v>
      </c>
      <c r="T89" s="5">
        <v>2478912793254</v>
      </c>
      <c r="U89" s="5">
        <v>2039343398270</v>
      </c>
      <c r="V89" s="5">
        <v>1331848220680</v>
      </c>
      <c r="W89" s="5">
        <v>1022704314074</v>
      </c>
      <c r="X89" s="5">
        <v>734631487249</v>
      </c>
      <c r="Y89" s="5">
        <v>775023579077</v>
      </c>
      <c r="Z89" s="5">
        <v>988662082776</v>
      </c>
    </row>
    <row r="90" spans="3:26" ht="15.5" x14ac:dyDescent="0.35">
      <c r="C90" t="s">
        <v>125</v>
      </c>
    </row>
    <row r="91" spans="3:26" ht="15.5" x14ac:dyDescent="0.35">
      <c r="C91" t="s">
        <v>317</v>
      </c>
    </row>
    <row r="92" spans="3:26" ht="15.5" x14ac:dyDescent="0.35">
      <c r="C92" t="s">
        <v>128</v>
      </c>
      <c r="D92" s="5">
        <v>26892000000</v>
      </c>
      <c r="E92" s="5">
        <v>25254000000</v>
      </c>
      <c r="F92" s="5">
        <v>23423000000</v>
      </c>
      <c r="G92" s="5">
        <v>24529000000</v>
      </c>
      <c r="I92" s="5">
        <v>23423000000</v>
      </c>
      <c r="J92" s="5">
        <v>20478000000</v>
      </c>
      <c r="K92" s="5">
        <v>16310000000</v>
      </c>
      <c r="L92" s="5">
        <v>17987000000</v>
      </c>
      <c r="M92" s="5">
        <v>18941000000</v>
      </c>
      <c r="N92" s="5">
        <v>29757000000</v>
      </c>
      <c r="O92" s="5">
        <v>29119000000</v>
      </c>
      <c r="P92" s="5">
        <v>24626000000</v>
      </c>
      <c r="Q92" s="5">
        <v>26379000000</v>
      </c>
      <c r="R92" s="5">
        <v>19767000000</v>
      </c>
      <c r="S92" s="5">
        <v>23886000000</v>
      </c>
      <c r="T92" s="5">
        <v>26862714762</v>
      </c>
      <c r="U92" s="5">
        <v>24904146746</v>
      </c>
      <c r="V92" s="5">
        <v>21412824843</v>
      </c>
      <c r="W92" s="5">
        <v>21475111885</v>
      </c>
      <c r="X92" s="5">
        <v>16739783833</v>
      </c>
      <c r="Y92" s="5">
        <v>18572422229</v>
      </c>
      <c r="Z92" s="5">
        <v>14051314877</v>
      </c>
    </row>
    <row r="93" spans="3:26" ht="15.5" x14ac:dyDescent="0.35">
      <c r="C93" t="s">
        <v>318</v>
      </c>
      <c r="D93" s="5">
        <v>143460000000</v>
      </c>
      <c r="E93" s="5">
        <v>135507000000</v>
      </c>
      <c r="F93" s="5">
        <v>124302000000</v>
      </c>
      <c r="G93" s="5">
        <v>120446000000</v>
      </c>
      <c r="I93" s="5">
        <v>124302000000</v>
      </c>
      <c r="J93" s="5">
        <v>98332000000</v>
      </c>
      <c r="K93" s="5">
        <v>83624000000</v>
      </c>
      <c r="L93" s="5">
        <v>72395000000</v>
      </c>
      <c r="M93" s="5">
        <v>63864000000</v>
      </c>
      <c r="N93" s="5">
        <v>60233000000</v>
      </c>
      <c r="O93" s="5">
        <v>62182000000</v>
      </c>
      <c r="P93" s="5">
        <v>76216000000</v>
      </c>
      <c r="Q93" s="5">
        <v>45307000000</v>
      </c>
      <c r="R93" s="5">
        <v>39666000000</v>
      </c>
      <c r="S93" s="5">
        <v>37495000000</v>
      </c>
      <c r="T93" s="5">
        <v>31873664688</v>
      </c>
      <c r="U93" s="5">
        <v>27492276276</v>
      </c>
      <c r="V93" s="5">
        <v>22082881614</v>
      </c>
      <c r="W93" s="5">
        <v>11841701068</v>
      </c>
      <c r="X93" s="5">
        <v>11443194397</v>
      </c>
      <c r="Y93" s="5">
        <v>20981801727</v>
      </c>
      <c r="Z93" s="5">
        <v>15323801308</v>
      </c>
    </row>
    <row r="94" spans="3:26" ht="15.5" x14ac:dyDescent="0.35">
      <c r="C94" t="s">
        <v>483</v>
      </c>
    </row>
    <row r="95" spans="3:26" ht="15.5" x14ac:dyDescent="0.35">
      <c r="C95" t="s">
        <v>126</v>
      </c>
      <c r="D95" s="5">
        <v>383816000000</v>
      </c>
      <c r="E95" s="5">
        <v>386385000000</v>
      </c>
      <c r="F95" s="5">
        <v>392740000000</v>
      </c>
      <c r="G95" s="5">
        <v>398573000000</v>
      </c>
      <c r="I95" s="5">
        <v>392740000000</v>
      </c>
      <c r="J95" s="5">
        <v>393246000000</v>
      </c>
      <c r="K95" s="5">
        <v>305986000000</v>
      </c>
      <c r="L95" s="5">
        <v>291308000000</v>
      </c>
      <c r="M95" s="5">
        <v>288968000000</v>
      </c>
      <c r="N95" s="5">
        <v>300395000000</v>
      </c>
      <c r="O95" s="5">
        <v>300244000000</v>
      </c>
      <c r="P95" s="5">
        <v>292093000000</v>
      </c>
      <c r="Q95" s="5">
        <v>203781000000</v>
      </c>
      <c r="R95" s="5">
        <v>170453000000</v>
      </c>
      <c r="S95" s="5">
        <v>104526000000</v>
      </c>
      <c r="T95" s="5">
        <v>93597759792</v>
      </c>
      <c r="U95" s="5">
        <v>82793730796</v>
      </c>
      <c r="V95" s="5">
        <v>223294707702</v>
      </c>
      <c r="W95" s="5">
        <v>131879360975</v>
      </c>
      <c r="X95" s="5">
        <v>78487542620</v>
      </c>
      <c r="Y95" s="5">
        <v>64601055592</v>
      </c>
      <c r="Z95" s="5">
        <v>70304467126</v>
      </c>
    </row>
    <row r="96" spans="3:26" ht="15.5" x14ac:dyDescent="0.35">
      <c r="C96" t="s">
        <v>319</v>
      </c>
      <c r="X96" s="5">
        <v>20840055252</v>
      </c>
      <c r="Y96" s="5">
        <v>67383209241</v>
      </c>
      <c r="Z96" s="5">
        <v>79130606547</v>
      </c>
    </row>
    <row r="97" spans="3:26" ht="15.5" x14ac:dyDescent="0.35">
      <c r="C97" t="s">
        <v>589</v>
      </c>
      <c r="Q97" s="5">
        <v>23549000000</v>
      </c>
    </row>
    <row r="98" spans="3:26" ht="15.5" x14ac:dyDescent="0.35">
      <c r="C98" t="s">
        <v>129</v>
      </c>
      <c r="D98" s="5">
        <v>1148830000000</v>
      </c>
      <c r="E98" s="5">
        <v>1102227000000</v>
      </c>
      <c r="F98" s="5">
        <v>1047394000000</v>
      </c>
      <c r="G98" s="5">
        <v>1034266000000</v>
      </c>
      <c r="I98" s="5">
        <v>1047394000000</v>
      </c>
      <c r="J98" s="5">
        <v>965598000000</v>
      </c>
      <c r="K98" s="5">
        <v>832717000000</v>
      </c>
      <c r="L98" s="5">
        <v>684521000000</v>
      </c>
      <c r="M98" s="5">
        <v>628451000000</v>
      </c>
      <c r="N98" s="5">
        <v>511470000000</v>
      </c>
      <c r="O98" s="5">
        <v>609820000000</v>
      </c>
      <c r="P98" s="5">
        <v>558379000000</v>
      </c>
      <c r="Q98" s="5">
        <v>573711000000</v>
      </c>
      <c r="R98" s="5">
        <v>517255000000</v>
      </c>
      <c r="S98" s="5">
        <v>363473000000</v>
      </c>
      <c r="T98" s="5">
        <v>260660211672</v>
      </c>
      <c r="U98" s="5">
        <v>257648329392</v>
      </c>
      <c r="V98" s="5">
        <v>330532485394</v>
      </c>
      <c r="W98" s="5">
        <v>251580954830</v>
      </c>
      <c r="X98" s="5">
        <v>210610514683</v>
      </c>
      <c r="Y98" s="5">
        <v>284030617429</v>
      </c>
      <c r="Z98" s="5">
        <v>300133421427</v>
      </c>
    </row>
    <row r="99" spans="3:26" ht="15.5" x14ac:dyDescent="0.35">
      <c r="C99" t="s">
        <v>130</v>
      </c>
      <c r="D99" s="5">
        <v>15284097000000</v>
      </c>
      <c r="E99" s="5">
        <v>14643285000000</v>
      </c>
      <c r="F99" s="5">
        <v>13122378000000</v>
      </c>
      <c r="G99" s="5">
        <v>12426756000000</v>
      </c>
      <c r="I99" s="5">
        <v>13122378000000</v>
      </c>
      <c r="J99" s="5">
        <v>11651762000000</v>
      </c>
      <c r="K99" s="5">
        <v>10146570000000</v>
      </c>
      <c r="L99" s="5">
        <v>8582896000000</v>
      </c>
      <c r="M99" s="5">
        <v>7588792000000</v>
      </c>
      <c r="N99" s="5">
        <v>5688939000000</v>
      </c>
      <c r="O99" s="5">
        <v>5625277000000</v>
      </c>
      <c r="P99" s="5">
        <v>4852776000000</v>
      </c>
      <c r="Q99" s="5">
        <v>4271127000000</v>
      </c>
      <c r="R99" s="5">
        <v>3876021000000</v>
      </c>
      <c r="S99" s="5">
        <v>3496665000000</v>
      </c>
      <c r="T99" s="5">
        <v>2739573004926</v>
      </c>
      <c r="U99" s="5">
        <v>2296991727662</v>
      </c>
      <c r="V99" s="5">
        <v>1662380706074</v>
      </c>
      <c r="W99" s="5">
        <v>1274285268904</v>
      </c>
      <c r="X99" s="5">
        <v>945242001932</v>
      </c>
      <c r="Y99" s="5">
        <v>1059054196506</v>
      </c>
      <c r="Z99" s="5">
        <v>1288795504203</v>
      </c>
    </row>
    <row r="100" spans="3:26" ht="15.5" x14ac:dyDescent="0.35">
      <c r="C100" t="s">
        <v>131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  <c r="D102" s="5">
        <v>8511547000000</v>
      </c>
      <c r="E102" s="5">
        <v>7781248000000</v>
      </c>
      <c r="F102" s="5">
        <v>6485612000000</v>
      </c>
      <c r="G102" s="5">
        <v>6297575000000</v>
      </c>
      <c r="I102" s="5">
        <v>6485612000000</v>
      </c>
      <c r="J102" s="5">
        <v>5755158000000</v>
      </c>
      <c r="K102" s="5">
        <v>4849005000000</v>
      </c>
      <c r="L102" s="5">
        <v>4028949000000</v>
      </c>
      <c r="M102" s="5">
        <v>3524803000000</v>
      </c>
      <c r="N102" s="5">
        <v>2202841000000</v>
      </c>
      <c r="O102" s="5">
        <v>2436976000000</v>
      </c>
      <c r="P102" s="5">
        <v>2095378000000</v>
      </c>
      <c r="Q102" s="5">
        <v>1851160000000</v>
      </c>
      <c r="R102" s="5">
        <v>1812433000000</v>
      </c>
      <c r="S102" s="5">
        <v>1788359000000</v>
      </c>
      <c r="T102" s="5">
        <v>1457339828617</v>
      </c>
      <c r="U102" s="5">
        <v>1259599199271</v>
      </c>
      <c r="V102" s="5">
        <v>876703957736</v>
      </c>
      <c r="W102" s="5">
        <v>543437292735</v>
      </c>
      <c r="X102" s="5">
        <v>456242714853</v>
      </c>
      <c r="Y102" s="5">
        <v>519016289786</v>
      </c>
      <c r="Z102" s="5">
        <v>740209280855</v>
      </c>
    </row>
    <row r="103" spans="3:26" ht="15.5" x14ac:dyDescent="0.35">
      <c r="C103" t="s">
        <v>134</v>
      </c>
      <c r="O103" s="5">
        <v>155000000000</v>
      </c>
      <c r="P103" s="5">
        <v>60000000000</v>
      </c>
      <c r="Q103" s="5">
        <v>20000000000</v>
      </c>
      <c r="S103" s="5">
        <v>480814000000</v>
      </c>
      <c r="T103" s="5">
        <v>125000000000</v>
      </c>
      <c r="U103" s="5">
        <v>189644869100</v>
      </c>
      <c r="V103" s="5">
        <v>148193576785</v>
      </c>
      <c r="W103" s="5">
        <v>112760434912</v>
      </c>
      <c r="X103" s="5">
        <v>136663200000</v>
      </c>
      <c r="Y103" s="5">
        <v>127927987760</v>
      </c>
      <c r="Z103" s="5">
        <v>291219720758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  <c r="D105" s="5">
        <v>2357158000000</v>
      </c>
      <c r="E105" s="5">
        <v>2642931000000</v>
      </c>
      <c r="F105" s="5">
        <v>2612361000000</v>
      </c>
      <c r="G105" s="5">
        <v>2333292000000</v>
      </c>
      <c r="I105" s="5">
        <v>2612361000000</v>
      </c>
      <c r="J105" s="5">
        <v>2170261000000</v>
      </c>
      <c r="K105" s="5">
        <v>2090849000000</v>
      </c>
      <c r="L105" s="5">
        <v>2059411000000</v>
      </c>
      <c r="M105" s="5">
        <v>1863215000000</v>
      </c>
      <c r="N105" s="5">
        <v>1028701000000</v>
      </c>
      <c r="O105" s="5">
        <v>1622634000000</v>
      </c>
      <c r="P105" s="5">
        <v>1481309000000</v>
      </c>
      <c r="Q105" s="5">
        <v>1306420000000</v>
      </c>
      <c r="R105" s="5">
        <v>1353523000000</v>
      </c>
      <c r="S105" s="5">
        <v>885966000000</v>
      </c>
      <c r="T105" s="5">
        <v>973026230472</v>
      </c>
      <c r="U105" s="5">
        <v>759917382337</v>
      </c>
      <c r="V105" s="5">
        <v>460196034378</v>
      </c>
      <c r="W105" s="5">
        <v>237524833710</v>
      </c>
      <c r="X105" s="5">
        <v>181985722189</v>
      </c>
      <c r="Y105" s="5">
        <v>194021057821</v>
      </c>
      <c r="Z105" s="5">
        <v>235167375038</v>
      </c>
    </row>
    <row r="106" spans="3:26" ht="15.5" x14ac:dyDescent="0.35">
      <c r="C106" t="s">
        <v>143</v>
      </c>
      <c r="D106" s="5">
        <v>42756000000</v>
      </c>
      <c r="E106" s="5">
        <v>47080000000</v>
      </c>
      <c r="F106" s="5">
        <v>65421000000</v>
      </c>
      <c r="G106" s="5">
        <v>248159000000</v>
      </c>
      <c r="I106" s="5">
        <v>65421000000</v>
      </c>
      <c r="J106" s="5">
        <v>68824000000</v>
      </c>
      <c r="K106" s="5">
        <v>36450000000</v>
      </c>
      <c r="L106" s="5">
        <v>32661000000</v>
      </c>
      <c r="N106" s="5">
        <v>26132000000</v>
      </c>
      <c r="O106" s="5">
        <v>41947000000</v>
      </c>
      <c r="P106" s="5">
        <v>21960000000</v>
      </c>
      <c r="Q106" s="5">
        <v>11398000000</v>
      </c>
      <c r="R106" s="5">
        <v>18539000000</v>
      </c>
      <c r="S106" s="5">
        <v>13139000000</v>
      </c>
      <c r="T106" s="5">
        <v>10635428960</v>
      </c>
      <c r="U106" s="5">
        <v>14012699994</v>
      </c>
      <c r="V106" s="5">
        <v>11968844106</v>
      </c>
      <c r="W106" s="5">
        <v>11546764089</v>
      </c>
      <c r="X106" s="5">
        <v>10994354899</v>
      </c>
      <c r="Y106" s="5">
        <v>9127980863</v>
      </c>
      <c r="Z106" s="5">
        <v>10059914554</v>
      </c>
    </row>
    <row r="107" spans="3:26" ht="15.5" x14ac:dyDescent="0.35">
      <c r="C107" t="s">
        <v>137</v>
      </c>
      <c r="G107" s="5">
        <v>90144000000</v>
      </c>
      <c r="L107" s="5">
        <v>54504000000</v>
      </c>
      <c r="M107" s="5">
        <v>80743000000</v>
      </c>
      <c r="N107" s="5">
        <v>70240000000</v>
      </c>
      <c r="O107" s="5">
        <v>45171000000</v>
      </c>
      <c r="P107" s="5">
        <v>37054000000</v>
      </c>
      <c r="Q107" s="5">
        <v>26729000000</v>
      </c>
      <c r="R107" s="5">
        <v>30107000000</v>
      </c>
      <c r="S107" s="5">
        <v>37402000000</v>
      </c>
      <c r="T107" s="5">
        <v>31289436624</v>
      </c>
      <c r="U107" s="5">
        <v>16722655528</v>
      </c>
      <c r="V107" s="5">
        <v>10934009779</v>
      </c>
      <c r="W107" s="5">
        <v>15940767330</v>
      </c>
      <c r="X107" s="5">
        <v>11596209777</v>
      </c>
      <c r="Y107" s="5">
        <v>24789275516</v>
      </c>
      <c r="Z107" s="5">
        <v>23642460898</v>
      </c>
    </row>
    <row r="108" spans="3:26" ht="15.5" x14ac:dyDescent="0.35">
      <c r="C108" t="s">
        <v>1008</v>
      </c>
      <c r="D108" s="5">
        <v>72686000000</v>
      </c>
      <c r="E108" s="5">
        <v>118400000000</v>
      </c>
      <c r="F108" s="5">
        <v>93698000000</v>
      </c>
      <c r="G108" s="5">
        <v>90144000000</v>
      </c>
      <c r="I108" s="5">
        <v>93698000000</v>
      </c>
      <c r="J108" s="5">
        <v>112976000000</v>
      </c>
      <c r="K108" s="5">
        <v>55716000000</v>
      </c>
      <c r="L108" s="5">
        <v>54504000000</v>
      </c>
      <c r="M108" s="5">
        <v>80743000000</v>
      </c>
      <c r="N108" s="5">
        <v>70240000000</v>
      </c>
      <c r="O108" s="5">
        <v>45171000000</v>
      </c>
      <c r="P108" s="5">
        <v>37054000000</v>
      </c>
      <c r="Q108" s="5">
        <v>26729000000</v>
      </c>
      <c r="R108" s="5">
        <v>30107000000</v>
      </c>
      <c r="S108" s="5">
        <v>37402000000</v>
      </c>
      <c r="T108" s="5">
        <v>31289436624</v>
      </c>
      <c r="U108" s="5">
        <v>16722655528</v>
      </c>
      <c r="V108" s="5">
        <v>10934009779</v>
      </c>
      <c r="W108" s="5">
        <v>15940767330</v>
      </c>
      <c r="X108" s="5">
        <v>11596209777</v>
      </c>
      <c r="Y108" s="5">
        <v>24789275516</v>
      </c>
      <c r="Z108" s="5">
        <v>23642460898</v>
      </c>
    </row>
    <row r="109" spans="3:26" ht="15.5" x14ac:dyDescent="0.35">
      <c r="C109" t="s">
        <v>138</v>
      </c>
      <c r="D109" s="5">
        <v>1307020000000</v>
      </c>
      <c r="E109" s="5">
        <v>1109280000000</v>
      </c>
      <c r="F109" s="5">
        <v>1112291000000</v>
      </c>
      <c r="G109" s="5">
        <v>1141417000000</v>
      </c>
      <c r="I109" s="5">
        <v>1112291000000</v>
      </c>
      <c r="J109" s="5">
        <v>1166660000000</v>
      </c>
      <c r="K109" s="5">
        <v>1032870000000</v>
      </c>
      <c r="L109" s="5">
        <v>928818000000</v>
      </c>
      <c r="M109" s="5">
        <v>836992000000</v>
      </c>
      <c r="N109" s="5">
        <v>579669000000</v>
      </c>
      <c r="O109" s="5">
        <v>466953000000</v>
      </c>
      <c r="P109" s="5">
        <v>375049000000</v>
      </c>
      <c r="Q109" s="5">
        <v>334179000000</v>
      </c>
      <c r="R109" s="5">
        <v>286245000000</v>
      </c>
      <c r="S109" s="5">
        <v>281365000000</v>
      </c>
      <c r="T109" s="5">
        <v>258933725157</v>
      </c>
      <c r="U109" s="5">
        <v>195661681371</v>
      </c>
      <c r="V109" s="5">
        <v>122846309586</v>
      </c>
      <c r="W109" s="5">
        <v>96163927368</v>
      </c>
      <c r="X109" s="5">
        <v>44785890973</v>
      </c>
      <c r="Y109" s="5">
        <v>55631602846</v>
      </c>
      <c r="Z109" s="5">
        <v>49502475987</v>
      </c>
    </row>
    <row r="110" spans="3:26" ht="15.5" x14ac:dyDescent="0.35">
      <c r="C110" t="s">
        <v>322</v>
      </c>
      <c r="D110" s="5">
        <v>3075100000000</v>
      </c>
      <c r="E110" s="5">
        <v>2033346000000</v>
      </c>
      <c r="F110" s="5">
        <v>965000000000</v>
      </c>
      <c r="G110" s="5">
        <v>1234935000000</v>
      </c>
      <c r="I110" s="5">
        <v>965000000000</v>
      </c>
      <c r="J110" s="5">
        <v>733000000000</v>
      </c>
      <c r="K110" s="5">
        <v>259000000000</v>
      </c>
    </row>
    <row r="111" spans="3:26" ht="15.5" x14ac:dyDescent="0.35">
      <c r="C111" t="s">
        <v>139</v>
      </c>
    </row>
    <row r="112" spans="3:26" ht="15.5" x14ac:dyDescent="0.35">
      <c r="C112" t="s">
        <v>140</v>
      </c>
      <c r="D112" s="5">
        <v>109013000000</v>
      </c>
      <c r="E112" s="5">
        <v>111778000000</v>
      </c>
      <c r="F112" s="5">
        <v>122532000000</v>
      </c>
      <c r="G112" s="5">
        <v>93255000000</v>
      </c>
      <c r="I112" s="5">
        <v>122532000000</v>
      </c>
      <c r="J112" s="5">
        <v>61182000000</v>
      </c>
      <c r="K112" s="5">
        <v>98258000000</v>
      </c>
      <c r="P112" s="5">
        <v>11111000000</v>
      </c>
      <c r="Q112" s="5">
        <v>9508000000</v>
      </c>
      <c r="R112" s="5">
        <v>22492000000</v>
      </c>
      <c r="S112" s="5">
        <v>27470000000</v>
      </c>
      <c r="T112" s="5">
        <v>20054228540</v>
      </c>
      <c r="U112" s="5">
        <v>18648536172</v>
      </c>
      <c r="V112" s="5">
        <v>28732732090</v>
      </c>
      <c r="W112" s="5">
        <v>22628358741</v>
      </c>
      <c r="X112" s="5">
        <v>12136498712</v>
      </c>
      <c r="Y112" s="5">
        <v>7833245600</v>
      </c>
    </row>
    <row r="113" spans="3:26" ht="15.5" x14ac:dyDescent="0.35">
      <c r="C113" t="s">
        <v>141</v>
      </c>
      <c r="O113" s="5">
        <v>16873000000</v>
      </c>
      <c r="P113" s="5">
        <v>40629000000</v>
      </c>
      <c r="Q113" s="5">
        <v>99069000000</v>
      </c>
      <c r="R113" s="5">
        <v>108817000000</v>
      </c>
      <c r="S113" s="5">
        <v>68384000000</v>
      </c>
      <c r="T113" s="5">
        <v>12531720120</v>
      </c>
      <c r="U113" s="5">
        <v>15487331211</v>
      </c>
    </row>
    <row r="114" spans="3:26" ht="15.5" x14ac:dyDescent="0.35">
      <c r="C114" t="s">
        <v>2406</v>
      </c>
      <c r="W114" s="5">
        <v>73181616795</v>
      </c>
      <c r="X114" s="5">
        <v>72810637939</v>
      </c>
      <c r="Y114" s="5">
        <v>76445659077</v>
      </c>
      <c r="Z114" s="5">
        <v>88299680215</v>
      </c>
    </row>
    <row r="115" spans="3:26" ht="15.5" x14ac:dyDescent="0.35">
      <c r="C115" t="s">
        <v>142</v>
      </c>
      <c r="D115" s="5">
        <v>157483000000</v>
      </c>
      <c r="E115" s="5">
        <v>38414000000</v>
      </c>
      <c r="F115" s="5">
        <v>41912000000</v>
      </c>
      <c r="G115" s="5">
        <v>38335000000</v>
      </c>
      <c r="I115" s="5">
        <v>41912000000</v>
      </c>
      <c r="J115" s="5">
        <v>37076000000</v>
      </c>
      <c r="K115" s="5">
        <v>37076000000</v>
      </c>
      <c r="N115" s="5">
        <v>8976000000</v>
      </c>
      <c r="O115" s="5">
        <v>21367000000</v>
      </c>
      <c r="P115" s="5">
        <v>67879000000</v>
      </c>
      <c r="Q115" s="5">
        <v>100097000000</v>
      </c>
      <c r="R115" s="5">
        <v>79470000000</v>
      </c>
      <c r="S115" s="5">
        <v>51047000000</v>
      </c>
      <c r="T115" s="5">
        <v>22322543772</v>
      </c>
      <c r="U115" s="5">
        <v>18185171337</v>
      </c>
      <c r="V115" s="5">
        <v>87669672535</v>
      </c>
      <c r="W115" s="5">
        <v>18394892907</v>
      </c>
      <c r="X115" s="5">
        <v>14480491865</v>
      </c>
      <c r="Y115" s="5">
        <v>6266716274</v>
      </c>
      <c r="Z115" s="5">
        <v>5433566609</v>
      </c>
    </row>
    <row r="116" spans="3:26" ht="15.5" x14ac:dyDescent="0.35">
      <c r="C116" t="s">
        <v>145</v>
      </c>
      <c r="D116" s="5">
        <v>323236000000</v>
      </c>
      <c r="E116" s="5">
        <v>315294000000</v>
      </c>
      <c r="F116" s="5">
        <v>321962000000</v>
      </c>
      <c r="G116" s="5">
        <v>285893000000</v>
      </c>
      <c r="I116" s="5">
        <v>321962000000</v>
      </c>
      <c r="J116" s="5">
        <v>234902000000</v>
      </c>
      <c r="K116" s="5">
        <v>259429000000</v>
      </c>
      <c r="L116" s="5">
        <v>137084000000</v>
      </c>
      <c r="M116" s="5">
        <v>141336000000</v>
      </c>
      <c r="N116" s="5">
        <v>248091000000</v>
      </c>
      <c r="O116" s="5">
        <v>145446000000</v>
      </c>
      <c r="P116" s="5">
        <v>157167000000</v>
      </c>
      <c r="Q116" s="5">
        <v>218249000000</v>
      </c>
      <c r="R116" s="5">
        <v>214289000000</v>
      </c>
      <c r="S116" s="5">
        <v>159231000000</v>
      </c>
      <c r="T116" s="5">
        <v>115025293748</v>
      </c>
      <c r="U116" s="5">
        <v>107089384726</v>
      </c>
      <c r="V116" s="5">
        <v>85242096564</v>
      </c>
      <c r="W116" s="5">
        <v>148325046552</v>
      </c>
      <c r="X116" s="5">
        <v>128322824946</v>
      </c>
      <c r="Y116" s="5">
        <v>134759406917</v>
      </c>
      <c r="Z116" s="5">
        <v>128826431712</v>
      </c>
    </row>
    <row r="117" spans="3:26" ht="15.5" x14ac:dyDescent="0.35">
      <c r="C117" t="s">
        <v>146</v>
      </c>
      <c r="D117" s="5">
        <v>323236000000</v>
      </c>
      <c r="E117" s="5">
        <v>315294000000</v>
      </c>
      <c r="F117" s="5">
        <v>321962000000</v>
      </c>
      <c r="G117" s="5">
        <v>285893000000</v>
      </c>
      <c r="I117" s="5">
        <v>321962000000</v>
      </c>
      <c r="J117" s="5">
        <v>234902000000</v>
      </c>
      <c r="K117" s="5">
        <v>259429000000</v>
      </c>
      <c r="L117" s="5">
        <v>137084000000</v>
      </c>
      <c r="M117" s="5">
        <v>141336000000</v>
      </c>
      <c r="N117" s="5">
        <v>248091000000</v>
      </c>
      <c r="O117" s="5">
        <v>145446000000</v>
      </c>
      <c r="P117" s="5">
        <v>157167000000</v>
      </c>
      <c r="Q117" s="5">
        <v>218249000000</v>
      </c>
      <c r="R117" s="5">
        <v>214289000000</v>
      </c>
      <c r="S117" s="5">
        <v>159231000000</v>
      </c>
      <c r="T117" s="5">
        <v>115025293748</v>
      </c>
      <c r="U117" s="5">
        <v>107089384726</v>
      </c>
      <c r="V117" s="5">
        <v>85242096564</v>
      </c>
      <c r="W117" s="5">
        <v>148325046552</v>
      </c>
      <c r="X117" s="5">
        <v>128322824946</v>
      </c>
      <c r="Y117" s="5">
        <v>134759406917</v>
      </c>
      <c r="Z117" s="5">
        <v>128826431712</v>
      </c>
    </row>
    <row r="118" spans="3:26" ht="15.5" x14ac:dyDescent="0.35">
      <c r="C118" t="s">
        <v>148</v>
      </c>
      <c r="Z118" s="5">
        <v>132396450</v>
      </c>
    </row>
    <row r="119" spans="3:26" ht="15.5" x14ac:dyDescent="0.35">
      <c r="C119" t="s">
        <v>323</v>
      </c>
    </row>
    <row r="120" spans="3:26" ht="15.5" x14ac:dyDescent="0.35">
      <c r="C120" t="s">
        <v>325</v>
      </c>
      <c r="D120" s="5">
        <v>109013000000</v>
      </c>
      <c r="E120" s="5">
        <v>111778000000</v>
      </c>
      <c r="F120" s="5">
        <v>122532000000</v>
      </c>
      <c r="G120" s="5">
        <v>93255000000</v>
      </c>
      <c r="I120" s="5">
        <v>122532000000</v>
      </c>
      <c r="J120" s="5">
        <v>61182000000</v>
      </c>
      <c r="K120" s="5">
        <v>98258000000</v>
      </c>
      <c r="N120" s="5">
        <v>6901000000</v>
      </c>
      <c r="O120" s="5">
        <v>16873000000</v>
      </c>
      <c r="P120" s="5">
        <v>51740000000</v>
      </c>
      <c r="Q120" s="5">
        <v>108577000000</v>
      </c>
      <c r="R120" s="5">
        <v>131309000000</v>
      </c>
      <c r="S120" s="5">
        <v>95854000000</v>
      </c>
      <c r="T120" s="5">
        <v>32585948660</v>
      </c>
      <c r="U120" s="5">
        <v>34135867383</v>
      </c>
      <c r="V120" s="5">
        <v>28732732090</v>
      </c>
      <c r="W120" s="5">
        <v>95809975536</v>
      </c>
      <c r="X120" s="5">
        <v>84947136651</v>
      </c>
      <c r="Y120" s="5">
        <v>84278904677</v>
      </c>
      <c r="Z120" s="5">
        <v>88299680215</v>
      </c>
    </row>
    <row r="121" spans="3:26" ht="15.5" x14ac:dyDescent="0.35">
      <c r="C121" t="s">
        <v>150</v>
      </c>
      <c r="D121" s="5">
        <v>8834783000000</v>
      </c>
      <c r="E121" s="5">
        <v>8096542000000</v>
      </c>
      <c r="F121" s="5">
        <v>6807574000000</v>
      </c>
      <c r="G121" s="5">
        <v>6583468000000</v>
      </c>
      <c r="I121" s="5">
        <v>6807574000000</v>
      </c>
      <c r="J121" s="5">
        <v>5990060000000</v>
      </c>
      <c r="K121" s="5">
        <v>5108434000000</v>
      </c>
      <c r="L121" s="5">
        <v>4166033000000</v>
      </c>
      <c r="M121" s="5">
        <v>3666139000000</v>
      </c>
      <c r="N121" s="5">
        <v>2450932000000</v>
      </c>
      <c r="O121" s="5">
        <v>2582422000000</v>
      </c>
      <c r="P121" s="5">
        <v>2252545000000</v>
      </c>
      <c r="Q121" s="5">
        <v>2069409000000</v>
      </c>
      <c r="R121" s="5">
        <v>2026722000000</v>
      </c>
      <c r="S121" s="5">
        <v>1947590000000</v>
      </c>
      <c r="T121" s="5">
        <v>1572365122365</v>
      </c>
      <c r="U121" s="5">
        <v>1366688583997</v>
      </c>
      <c r="V121" s="5">
        <v>961946054300</v>
      </c>
      <c r="W121" s="5">
        <v>691762339287</v>
      </c>
      <c r="X121" s="5">
        <v>584565539799</v>
      </c>
      <c r="Y121" s="5">
        <v>653775696703</v>
      </c>
      <c r="Z121" s="5">
        <v>869035712567</v>
      </c>
    </row>
    <row r="122" spans="3:26" ht="15.5" x14ac:dyDescent="0.35">
      <c r="C122" t="s">
        <v>151</v>
      </c>
    </row>
    <row r="123" spans="3:26" ht="15.5" x14ac:dyDescent="0.35">
      <c r="C123" t="s">
        <v>152</v>
      </c>
      <c r="D123" s="5">
        <v>122769000000</v>
      </c>
      <c r="E123" s="5">
        <v>122769000000</v>
      </c>
      <c r="F123" s="5">
        <v>122769000000</v>
      </c>
      <c r="G123" s="5">
        <v>122769000000</v>
      </c>
      <c r="I123" s="5">
        <v>122769000000</v>
      </c>
      <c r="J123" s="5">
        <v>122769000000</v>
      </c>
      <c r="K123" s="5">
        <v>122769000000</v>
      </c>
      <c r="L123" s="5">
        <v>122769000000</v>
      </c>
      <c r="M123" s="5">
        <v>122769000000</v>
      </c>
      <c r="N123" s="5">
        <v>122769000000</v>
      </c>
      <c r="O123" s="5">
        <v>122769000000</v>
      </c>
      <c r="P123" s="5">
        <v>122769000000</v>
      </c>
      <c r="Q123" s="5">
        <v>122769000000</v>
      </c>
      <c r="R123" s="5">
        <v>118808000000</v>
      </c>
      <c r="S123" s="5">
        <v>115508000000</v>
      </c>
      <c r="T123" s="5">
        <v>112300000000</v>
      </c>
      <c r="U123" s="5">
        <v>112300000000</v>
      </c>
      <c r="V123" s="5">
        <v>112300000000</v>
      </c>
      <c r="W123" s="5">
        <v>112300000000</v>
      </c>
      <c r="X123" s="5">
        <v>107196296150</v>
      </c>
      <c r="Y123" s="5">
        <v>102096296150</v>
      </c>
      <c r="Z123" s="5">
        <v>102096296150</v>
      </c>
    </row>
    <row r="124" spans="3:26" ht="15.5" x14ac:dyDescent="0.35">
      <c r="C124" t="s">
        <v>153</v>
      </c>
      <c r="D124" s="5">
        <v>183179000000</v>
      </c>
      <c r="E124" s="5">
        <v>183179000000</v>
      </c>
      <c r="F124" s="5">
        <v>183179000000</v>
      </c>
      <c r="G124" s="5">
        <v>183179000000</v>
      </c>
      <c r="I124" s="5">
        <v>183179000000</v>
      </c>
      <c r="J124" s="5">
        <v>183179000000</v>
      </c>
      <c r="K124" s="5">
        <v>183179000000</v>
      </c>
      <c r="L124" s="5">
        <v>183179000000</v>
      </c>
      <c r="M124" s="5">
        <v>183179000000</v>
      </c>
      <c r="N124" s="5">
        <v>183179000000</v>
      </c>
      <c r="O124" s="5">
        <v>183179000000</v>
      </c>
      <c r="P124" s="5">
        <v>183179000000</v>
      </c>
      <c r="Q124" s="5">
        <v>183179000000</v>
      </c>
      <c r="R124" s="5">
        <v>138032000000</v>
      </c>
      <c r="S124" s="5">
        <v>93810000000</v>
      </c>
      <c r="T124" s="5">
        <v>52420770040</v>
      </c>
      <c r="U124" s="5">
        <v>52420770040</v>
      </c>
      <c r="V124" s="5">
        <v>52420770040</v>
      </c>
      <c r="W124" s="5">
        <v>52420770040</v>
      </c>
      <c r="X124" s="5">
        <v>46194251343</v>
      </c>
      <c r="Y124" s="5">
        <v>41605123843</v>
      </c>
      <c r="Z124" s="5">
        <v>41605123843</v>
      </c>
    </row>
    <row r="125" spans="3:26" ht="15.5" x14ac:dyDescent="0.35">
      <c r="C125" t="s">
        <v>155</v>
      </c>
      <c r="D125" s="5">
        <v>4193192000000</v>
      </c>
      <c r="E125" s="5">
        <v>4369880000000</v>
      </c>
      <c r="F125" s="5">
        <v>4210954000000</v>
      </c>
      <c r="G125" s="5">
        <v>3866576000000</v>
      </c>
      <c r="I125" s="5">
        <v>4210954000000</v>
      </c>
      <c r="J125" s="5">
        <v>3691607000000</v>
      </c>
      <c r="K125" s="5">
        <v>3209617000000</v>
      </c>
      <c r="L125" s="5">
        <v>2736866000000</v>
      </c>
      <c r="M125" s="5">
        <v>2285277000000</v>
      </c>
      <c r="N125" s="5">
        <v>1867244000000</v>
      </c>
      <c r="O125" s="5">
        <v>1624497000000</v>
      </c>
      <c r="P125" s="5">
        <v>1328810000000</v>
      </c>
      <c r="Q125" s="5">
        <v>1065320000000</v>
      </c>
      <c r="R125" s="5">
        <v>880084000000</v>
      </c>
      <c r="S125" s="5">
        <v>719650000000</v>
      </c>
      <c r="T125" s="5">
        <v>550714528254</v>
      </c>
      <c r="U125" s="5">
        <v>399130093123</v>
      </c>
      <c r="V125" s="5">
        <v>296612520952</v>
      </c>
      <c r="W125" s="5">
        <v>240970785757</v>
      </c>
      <c r="X125" s="5">
        <v>206203121046</v>
      </c>
      <c r="Y125" s="5">
        <v>177806479299</v>
      </c>
      <c r="Z125" s="5">
        <v>169783766942</v>
      </c>
    </row>
    <row r="126" spans="3:26" ht="15.5" x14ac:dyDescent="0.35">
      <c r="C126" t="s">
        <v>156</v>
      </c>
      <c r="D126" s="5">
        <v>35000000000</v>
      </c>
      <c r="E126" s="5">
        <v>35000000000</v>
      </c>
      <c r="F126" s="5">
        <v>35000000000</v>
      </c>
      <c r="G126" s="5">
        <v>35000000000</v>
      </c>
      <c r="I126" s="5">
        <v>35000000000</v>
      </c>
      <c r="J126" s="5">
        <v>35000000000</v>
      </c>
      <c r="K126" s="5">
        <v>35000000000</v>
      </c>
      <c r="L126" s="5">
        <v>35000000000</v>
      </c>
      <c r="M126" s="5">
        <v>35000000000</v>
      </c>
      <c r="N126" s="5">
        <v>35000000000</v>
      </c>
      <c r="O126" s="5">
        <v>35000000000</v>
      </c>
      <c r="P126" s="5">
        <v>29000000000</v>
      </c>
      <c r="Q126" s="5">
        <v>29000000000</v>
      </c>
      <c r="R126" s="5">
        <v>29000000000</v>
      </c>
      <c r="S126" s="5">
        <v>29000000000</v>
      </c>
      <c r="T126" s="5">
        <v>24000000000</v>
      </c>
      <c r="U126" s="5">
        <v>24000000000</v>
      </c>
      <c r="V126" s="5">
        <v>23000000000</v>
      </c>
      <c r="W126" s="5">
        <v>22000000000</v>
      </c>
      <c r="X126" s="5">
        <v>21000000000</v>
      </c>
      <c r="Y126" s="5">
        <v>21000000000</v>
      </c>
      <c r="Z126" s="5">
        <v>21000000000</v>
      </c>
    </row>
    <row r="127" spans="3:26" ht="15.5" x14ac:dyDescent="0.35">
      <c r="C127" t="s">
        <v>157</v>
      </c>
      <c r="D127" s="5">
        <v>4158192000000</v>
      </c>
      <c r="E127" s="5">
        <v>4334880000000</v>
      </c>
      <c r="F127" s="5">
        <v>4175954000000</v>
      </c>
      <c r="G127" s="5">
        <v>3831576000000</v>
      </c>
      <c r="I127" s="5">
        <v>4175954000000</v>
      </c>
      <c r="J127" s="5">
        <v>3656607000000</v>
      </c>
      <c r="K127" s="5">
        <v>3174617000000</v>
      </c>
      <c r="L127" s="5">
        <v>2701866000000</v>
      </c>
      <c r="M127" s="5">
        <v>2250277000000</v>
      </c>
      <c r="N127" s="5">
        <v>1832244000000</v>
      </c>
      <c r="O127" s="5">
        <v>1589497000000</v>
      </c>
      <c r="P127" s="5">
        <v>1299810000000</v>
      </c>
      <c r="Q127" s="5">
        <v>1036320000000</v>
      </c>
      <c r="R127" s="5">
        <v>851084000000</v>
      </c>
      <c r="S127" s="5">
        <v>690650000000</v>
      </c>
      <c r="T127" s="5">
        <v>526714528254</v>
      </c>
      <c r="U127" s="5">
        <v>375130093123</v>
      </c>
      <c r="V127" s="5">
        <v>273612520952</v>
      </c>
      <c r="W127" s="5">
        <v>218970785757</v>
      </c>
      <c r="X127" s="5">
        <v>185203121046</v>
      </c>
      <c r="Y127" s="5">
        <v>156806479299</v>
      </c>
      <c r="Z127" s="5">
        <v>148783766942</v>
      </c>
    </row>
    <row r="128" spans="3:26" ht="15.5" x14ac:dyDescent="0.35">
      <c r="C128" t="s">
        <v>158</v>
      </c>
      <c r="D128" s="5">
        <v>4193192000000</v>
      </c>
      <c r="E128" s="5">
        <v>4369880000000</v>
      </c>
      <c r="F128" s="5">
        <v>4210954000000</v>
      </c>
      <c r="G128" s="5">
        <v>3866576000000</v>
      </c>
      <c r="I128" s="5">
        <v>4210954000000</v>
      </c>
      <c r="J128" s="5">
        <v>3691607000000</v>
      </c>
      <c r="K128" s="5">
        <v>3209617000000</v>
      </c>
      <c r="L128" s="5">
        <v>2736866000000</v>
      </c>
      <c r="M128" s="5">
        <v>2285277000000</v>
      </c>
      <c r="N128" s="5">
        <v>1867244000000</v>
      </c>
      <c r="O128" s="5">
        <v>1624497000000</v>
      </c>
      <c r="P128" s="5">
        <v>1328810000000</v>
      </c>
      <c r="Q128" s="5">
        <v>1065320000000</v>
      </c>
      <c r="R128" s="5">
        <v>880084000000</v>
      </c>
      <c r="S128" s="5">
        <v>719650000000</v>
      </c>
      <c r="T128" s="5">
        <v>550714528254</v>
      </c>
      <c r="U128" s="5">
        <v>399130093123</v>
      </c>
      <c r="V128" s="5">
        <v>296612520952</v>
      </c>
      <c r="W128" s="5">
        <v>240970785757</v>
      </c>
      <c r="X128" s="5">
        <v>206203121046</v>
      </c>
      <c r="Y128" s="5">
        <v>177806479299</v>
      </c>
      <c r="Z128" s="5">
        <v>169783766942</v>
      </c>
    </row>
    <row r="129" spans="2:26" ht="15.5" x14ac:dyDescent="0.35">
      <c r="C129" t="s">
        <v>159</v>
      </c>
      <c r="D129" s="5">
        <v>1754786000000</v>
      </c>
      <c r="E129" s="5">
        <v>1675527000000</v>
      </c>
      <c r="F129" s="5">
        <v>1602514000000</v>
      </c>
      <c r="G129" s="5">
        <v>1476657000000</v>
      </c>
      <c r="I129" s="5">
        <v>1602514000000</v>
      </c>
      <c r="J129" s="5">
        <v>1470040000000</v>
      </c>
      <c r="K129" s="5">
        <v>1339717000000</v>
      </c>
      <c r="L129" s="5">
        <v>1193822000000</v>
      </c>
      <c r="M129" s="5">
        <v>1159546000000</v>
      </c>
      <c r="N129" s="5">
        <v>1079792000000</v>
      </c>
      <c r="O129" s="5">
        <v>944001000000</v>
      </c>
      <c r="P129" s="5">
        <v>795685000000</v>
      </c>
      <c r="Q129" s="5">
        <v>674569000000</v>
      </c>
      <c r="R129" s="5">
        <v>548741000000</v>
      </c>
      <c r="S129" s="5">
        <v>446380000000</v>
      </c>
      <c r="T129" s="5">
        <v>345758198051</v>
      </c>
      <c r="U129" s="5">
        <v>270466302583</v>
      </c>
      <c r="V129" s="5">
        <v>214078081817</v>
      </c>
      <c r="W129" s="5">
        <v>178636807082</v>
      </c>
      <c r="X129" s="5">
        <v>2529324833</v>
      </c>
      <c r="Y129" s="5">
        <v>85017081204</v>
      </c>
      <c r="Z129" s="5">
        <v>102608979515</v>
      </c>
    </row>
    <row r="130" spans="2:26" ht="15.5" x14ac:dyDescent="0.35">
      <c r="C130" t="s">
        <v>10</v>
      </c>
      <c r="D130" s="5">
        <v>6449314000000</v>
      </c>
      <c r="E130" s="5">
        <v>6546743000000</v>
      </c>
      <c r="F130" s="5">
        <v>6314804000000</v>
      </c>
      <c r="G130" s="5">
        <v>5843288000000</v>
      </c>
      <c r="I130" s="5">
        <v>6314804000000</v>
      </c>
      <c r="J130" s="5">
        <v>5661702000000</v>
      </c>
      <c r="K130" s="5">
        <v>5038136000000</v>
      </c>
      <c r="L130" s="5">
        <v>4416863000000</v>
      </c>
      <c r="M130" s="5">
        <v>3922653000000</v>
      </c>
      <c r="N130" s="5">
        <v>3415710000000</v>
      </c>
      <c r="O130" s="5">
        <v>3042855000000</v>
      </c>
      <c r="P130" s="5">
        <v>2600231000000</v>
      </c>
      <c r="Q130" s="5">
        <v>2201718000000</v>
      </c>
      <c r="R130" s="5">
        <v>1849299000000</v>
      </c>
      <c r="S130" s="5">
        <v>1549075000000</v>
      </c>
      <c r="T130" s="5">
        <v>1167207882561</v>
      </c>
      <c r="U130" s="5">
        <v>930303143665</v>
      </c>
      <c r="V130" s="5">
        <v>700434651774</v>
      </c>
      <c r="W130" s="5">
        <v>582522929617</v>
      </c>
      <c r="X130" s="5">
        <v>360676462133</v>
      </c>
      <c r="Y130" s="5">
        <v>405278499803</v>
      </c>
      <c r="Z130" s="5">
        <v>419759791636</v>
      </c>
    </row>
    <row r="131" spans="2:26" ht="15.5" x14ac:dyDescent="0.35">
      <c r="C131" t="s">
        <v>160</v>
      </c>
      <c r="D131" s="5">
        <v>15284097000000</v>
      </c>
      <c r="E131" s="5">
        <v>14643285000000</v>
      </c>
      <c r="F131" s="5">
        <v>13122378000000</v>
      </c>
      <c r="G131" s="5">
        <v>12426756000000</v>
      </c>
      <c r="I131" s="5">
        <v>13122378000000</v>
      </c>
      <c r="J131" s="5">
        <v>11651762000000</v>
      </c>
      <c r="K131" s="5">
        <v>10146570000000</v>
      </c>
      <c r="L131" s="5">
        <v>8582896000000</v>
      </c>
      <c r="M131" s="5">
        <v>7588792000000</v>
      </c>
      <c r="N131" s="5">
        <v>5866642000000</v>
      </c>
      <c r="O131" s="5">
        <v>5625277000000</v>
      </c>
      <c r="P131" s="5">
        <v>4852776000000</v>
      </c>
      <c r="Q131" s="5">
        <v>4271127000000</v>
      </c>
      <c r="R131" s="5">
        <v>3876021000000</v>
      </c>
      <c r="S131" s="5">
        <v>3496665000000</v>
      </c>
      <c r="T131" s="5">
        <v>2739573004926</v>
      </c>
      <c r="U131" s="5">
        <v>2296991727662</v>
      </c>
      <c r="V131" s="5">
        <v>1662380706074</v>
      </c>
      <c r="W131" s="5">
        <v>1274285268904</v>
      </c>
      <c r="X131" s="5">
        <v>945242001932</v>
      </c>
      <c r="Y131" s="5">
        <v>1059054196506</v>
      </c>
      <c r="Z131" s="5">
        <v>1288795504203</v>
      </c>
    </row>
    <row r="132" spans="2:26" ht="15.5" x14ac:dyDescent="0.35">
      <c r="C132" t="s">
        <v>161</v>
      </c>
      <c r="D132" s="5">
        <v>12276884585</v>
      </c>
      <c r="E132" s="5">
        <v>12276884585</v>
      </c>
      <c r="F132" s="5">
        <v>12276884585</v>
      </c>
      <c r="G132" s="5">
        <v>12276884585</v>
      </c>
      <c r="I132" s="5">
        <v>12276884585</v>
      </c>
      <c r="J132" s="5">
        <v>12276884585</v>
      </c>
      <c r="K132" s="5">
        <v>12276884585</v>
      </c>
      <c r="L132" s="5">
        <v>12276884585</v>
      </c>
      <c r="M132" s="5">
        <v>2455376917</v>
      </c>
      <c r="N132" s="5">
        <v>2455376917</v>
      </c>
      <c r="O132" s="5">
        <v>2455376917</v>
      </c>
      <c r="P132" s="5">
        <v>2455376917</v>
      </c>
      <c r="Q132" s="5">
        <v>2455376917</v>
      </c>
      <c r="R132" s="5">
        <v>2376172964</v>
      </c>
      <c r="S132" s="5">
        <v>2310169758</v>
      </c>
      <c r="T132" s="5">
        <v>2246000000</v>
      </c>
      <c r="U132" s="5">
        <v>2246000000</v>
      </c>
      <c r="V132" s="5">
        <v>2246000000</v>
      </c>
      <c r="W132" s="5">
        <v>2246000000</v>
      </c>
      <c r="X132" s="5">
        <v>2143925923</v>
      </c>
      <c r="Y132" s="5">
        <v>2041925923</v>
      </c>
      <c r="Z132" s="5">
        <v>2041925923</v>
      </c>
    </row>
    <row r="134" spans="2:26" ht="15.5" x14ac:dyDescent="0.35">
      <c r="B134" t="s">
        <v>162</v>
      </c>
      <c r="C134" t="s">
        <v>163</v>
      </c>
      <c r="D134" s="5">
        <v>-1193512000000</v>
      </c>
      <c r="E134" s="5">
        <v>-1058554000000</v>
      </c>
      <c r="F134" s="5">
        <v>580128000000</v>
      </c>
      <c r="G134" s="5">
        <v>-41888000000</v>
      </c>
      <c r="I134" s="5">
        <v>-70178000000</v>
      </c>
      <c r="J134" s="5">
        <v>273304000000</v>
      </c>
      <c r="K134" s="5">
        <v>-74070000000</v>
      </c>
      <c r="L134" s="5">
        <v>126871000000</v>
      </c>
      <c r="M134" s="5">
        <v>79593000000</v>
      </c>
      <c r="N134" s="5">
        <v>1382910000000</v>
      </c>
      <c r="O134" s="5">
        <v>174538000000</v>
      </c>
      <c r="P134" s="5">
        <v>348323000000</v>
      </c>
      <c r="Q134" s="5">
        <v>78901000000</v>
      </c>
      <c r="R134" s="5">
        <v>793282000000</v>
      </c>
      <c r="S134" s="5">
        <v>-257148000000</v>
      </c>
      <c r="T134" s="5">
        <v>298682767091</v>
      </c>
      <c r="U134" s="5">
        <v>3289114818</v>
      </c>
      <c r="V134" s="5">
        <v>150586793762</v>
      </c>
      <c r="W134" s="5">
        <v>99430584541</v>
      </c>
      <c r="X134" s="5">
        <v>158368069879</v>
      </c>
      <c r="Y134" s="5">
        <v>279800857151</v>
      </c>
      <c r="Z134" s="5">
        <v>-68551018051</v>
      </c>
    </row>
    <row r="135" spans="2:26" ht="15.5" x14ac:dyDescent="0.35">
      <c r="C135" t="s">
        <v>328</v>
      </c>
      <c r="D135" s="5">
        <v>6744140000000</v>
      </c>
      <c r="E135" s="5">
        <v>6739744000000</v>
      </c>
      <c r="F135" s="5">
        <v>8679260000000</v>
      </c>
      <c r="G135" s="5">
        <v>6858883000000</v>
      </c>
      <c r="I135" s="5">
        <v>27120252000000</v>
      </c>
      <c r="J135" s="5">
        <v>25478435000000</v>
      </c>
      <c r="K135" s="5">
        <v>21477462000000</v>
      </c>
      <c r="L135" s="5">
        <v>20794256000000</v>
      </c>
      <c r="M135" s="5">
        <v>17895600000000</v>
      </c>
      <c r="N135" s="5">
        <v>14789278000000</v>
      </c>
      <c r="O135" s="5">
        <v>14787206000000</v>
      </c>
      <c r="P135" s="5">
        <v>12758074000000</v>
      </c>
      <c r="Q135" s="5">
        <v>10694515000000</v>
      </c>
      <c r="R135" s="5">
        <v>10223537000000</v>
      </c>
      <c r="S135" s="5">
        <v>9644838000000</v>
      </c>
      <c r="T135" s="5">
        <v>8475697064932</v>
      </c>
      <c r="U135" s="5">
        <v>6860037189473</v>
      </c>
      <c r="V135" s="5">
        <v>4965359169600</v>
      </c>
      <c r="W135" s="5">
        <v>4318089614362</v>
      </c>
      <c r="X135" s="5">
        <v>3919626444519</v>
      </c>
      <c r="Y135" s="5">
        <v>3468141459118</v>
      </c>
      <c r="Z135" s="5">
        <v>3629826925962</v>
      </c>
    </row>
    <row r="136" spans="2:26" ht="15.5" x14ac:dyDescent="0.35">
      <c r="C136" t="s">
        <v>329</v>
      </c>
      <c r="D136" s="5">
        <v>-7603077000000</v>
      </c>
      <c r="E136" s="5">
        <v>-7433988000000</v>
      </c>
      <c r="F136" s="5">
        <v>-7806873000000</v>
      </c>
      <c r="G136" s="5">
        <v>-6638965000000</v>
      </c>
      <c r="I136" s="5">
        <v>-26044798000000</v>
      </c>
      <c r="J136" s="5">
        <v>-24083115000000</v>
      </c>
      <c r="K136" s="5">
        <v>-20555953000000</v>
      </c>
      <c r="L136" s="5">
        <v>-19818582000000</v>
      </c>
      <c r="M136" s="5">
        <v>-17161037000000</v>
      </c>
      <c r="N136" s="5">
        <v>-12811981000000</v>
      </c>
      <c r="O136" s="5">
        <v>-13966768000000</v>
      </c>
      <c r="P136" s="5">
        <v>-11871340000000</v>
      </c>
    </row>
    <row r="137" spans="2:26" ht="15.5" x14ac:dyDescent="0.35">
      <c r="C137" t="s">
        <v>1951</v>
      </c>
      <c r="D137" s="5">
        <v>-212465000000</v>
      </c>
      <c r="E137" s="5">
        <v>-276302000000</v>
      </c>
      <c r="F137" s="5">
        <v>-160138000000</v>
      </c>
      <c r="G137" s="5">
        <v>-158690000000</v>
      </c>
      <c r="I137" s="5">
        <v>-752490000000</v>
      </c>
      <c r="J137" s="5">
        <v>-702364000000</v>
      </c>
      <c r="K137" s="5">
        <v>-615715000000</v>
      </c>
      <c r="L137" s="5">
        <v>-517951000000</v>
      </c>
      <c r="M137" s="5">
        <v>-460350000000</v>
      </c>
      <c r="N137" s="5">
        <v>-456970000000</v>
      </c>
      <c r="O137" s="5">
        <v>-427609000000</v>
      </c>
      <c r="P137" s="5">
        <v>-406712000000</v>
      </c>
      <c r="Q137" s="5">
        <v>-10499492000000</v>
      </c>
      <c r="R137" s="5">
        <v>-9223835000000</v>
      </c>
      <c r="S137" s="5">
        <v>-9692145000000</v>
      </c>
      <c r="T137" s="5">
        <v>-8034650015055</v>
      </c>
      <c r="U137" s="5">
        <v>-6768833613754</v>
      </c>
      <c r="V137" s="5">
        <v>-4733840582229</v>
      </c>
      <c r="W137" s="5">
        <v>-4176688970679</v>
      </c>
      <c r="X137" s="5">
        <v>-3691466989295</v>
      </c>
      <c r="Y137" s="5">
        <v>-3111324213413</v>
      </c>
      <c r="Z137" s="5">
        <v>-3580954837646</v>
      </c>
    </row>
    <row r="138" spans="2:26" ht="15.5" x14ac:dyDescent="0.35">
      <c r="C138" t="s">
        <v>550</v>
      </c>
      <c r="D138" s="5">
        <v>-41195000000</v>
      </c>
      <c r="E138" s="5">
        <v>-23652000000</v>
      </c>
      <c r="F138" s="5">
        <v>-18564000000</v>
      </c>
      <c r="G138" s="5">
        <v>-25461000000</v>
      </c>
      <c r="I138" s="5">
        <v>-72734000000</v>
      </c>
      <c r="J138" s="5">
        <v>-50173000000</v>
      </c>
      <c r="K138" s="5">
        <v>-34614000000</v>
      </c>
      <c r="L138" s="5">
        <v>-12917000000</v>
      </c>
      <c r="M138" s="5">
        <v>-946000000</v>
      </c>
      <c r="N138" s="5">
        <v>-9697000000</v>
      </c>
      <c r="O138" s="5">
        <v>-21366000000</v>
      </c>
      <c r="P138" s="5">
        <v>-23495000000</v>
      </c>
      <c r="Q138" s="5">
        <v>-49307000000</v>
      </c>
      <c r="R138" s="5">
        <v>-51637000000</v>
      </c>
      <c r="S138" s="5">
        <v>-65184000000</v>
      </c>
      <c r="T138" s="5">
        <v>-52975880986</v>
      </c>
      <c r="U138" s="5">
        <v>-38887064773</v>
      </c>
      <c r="V138" s="5">
        <v>-29067517593</v>
      </c>
      <c r="W138" s="5">
        <v>-20234250984</v>
      </c>
      <c r="X138" s="5">
        <v>-33533493886</v>
      </c>
      <c r="Y138" s="5">
        <v>-37553801899</v>
      </c>
      <c r="Z138" s="5">
        <v>-29662561023</v>
      </c>
    </row>
    <row r="139" spans="2:26" ht="15.5" x14ac:dyDescent="0.35">
      <c r="C139" t="s">
        <v>534</v>
      </c>
      <c r="D139" s="5">
        <v>91917000000</v>
      </c>
      <c r="E139" s="5">
        <v>4904000000</v>
      </c>
      <c r="F139" s="5">
        <v>4066000000</v>
      </c>
      <c r="I139" s="5">
        <v>79539000000</v>
      </c>
      <c r="J139" s="5">
        <v>43434000000</v>
      </c>
      <c r="K139" s="5">
        <v>15576000000</v>
      </c>
      <c r="L139" s="5">
        <v>5092000000</v>
      </c>
      <c r="M139" s="5">
        <v>36016000000</v>
      </c>
      <c r="N139" s="5">
        <v>7940000000</v>
      </c>
      <c r="O139" s="5">
        <v>18886000000</v>
      </c>
      <c r="P139" s="5">
        <v>52355000000</v>
      </c>
      <c r="Q139" s="5">
        <v>73720000000</v>
      </c>
      <c r="R139" s="5">
        <v>28996000000</v>
      </c>
      <c r="S139" s="5">
        <v>25524000000</v>
      </c>
      <c r="T139" s="5">
        <v>19012941890</v>
      </c>
      <c r="U139" s="5">
        <v>20877051979</v>
      </c>
      <c r="V139" s="5">
        <v>10215496351</v>
      </c>
      <c r="W139" s="5">
        <v>37698328309</v>
      </c>
      <c r="X139" s="5">
        <v>47120993858</v>
      </c>
      <c r="Y139" s="5">
        <v>39373339338</v>
      </c>
      <c r="Z139" s="5">
        <v>16381659491</v>
      </c>
    </row>
    <row r="140" spans="2:26" ht="15.5" x14ac:dyDescent="0.35">
      <c r="C140" t="s">
        <v>490</v>
      </c>
      <c r="D140" s="5">
        <v>-172832000000</v>
      </c>
      <c r="E140" s="5">
        <v>-69260000000</v>
      </c>
      <c r="F140" s="5">
        <v>-117623000000</v>
      </c>
      <c r="G140" s="5">
        <v>-77655000000</v>
      </c>
      <c r="I140" s="5">
        <v>-399947000000</v>
      </c>
      <c r="J140" s="5">
        <v>-412913000000</v>
      </c>
      <c r="K140" s="5">
        <v>-360826000000</v>
      </c>
      <c r="L140" s="5">
        <v>-323027000000</v>
      </c>
      <c r="M140" s="5">
        <v>-229690000000</v>
      </c>
      <c r="N140" s="5">
        <v>-135660000000</v>
      </c>
      <c r="O140" s="5">
        <v>-215811000000</v>
      </c>
      <c r="P140" s="5">
        <v>-160559000000</v>
      </c>
      <c r="Q140" s="5">
        <v>-140535000000</v>
      </c>
      <c r="R140" s="5">
        <v>-183779000000</v>
      </c>
      <c r="S140" s="5">
        <v>-170181000000</v>
      </c>
      <c r="T140" s="5">
        <v>-108401343690</v>
      </c>
      <c r="U140" s="5">
        <v>-69904448107</v>
      </c>
      <c r="V140" s="5">
        <v>-62079772367</v>
      </c>
      <c r="W140" s="5">
        <v>-59434136467</v>
      </c>
      <c r="X140" s="5">
        <v>-83378885317</v>
      </c>
      <c r="Y140" s="5">
        <v>-78835925993</v>
      </c>
      <c r="Z140" s="5">
        <v>-104142204835</v>
      </c>
    </row>
    <row r="141" spans="2:26" ht="15.5" x14ac:dyDescent="0.35">
      <c r="C141" t="s">
        <v>173</v>
      </c>
      <c r="D141" s="5">
        <v>1158058000000</v>
      </c>
      <c r="E141" s="5">
        <v>1054094000000</v>
      </c>
      <c r="F141" s="5">
        <v>-433262000000</v>
      </c>
      <c r="G141" s="5">
        <v>176827000000</v>
      </c>
      <c r="I141" s="5">
        <v>-192640000000</v>
      </c>
      <c r="J141" s="5">
        <v>-23141000000</v>
      </c>
      <c r="K141" s="5">
        <v>73069000000</v>
      </c>
      <c r="L141" s="5">
        <v>-381407000000</v>
      </c>
      <c r="M141" s="5">
        <v>-281226000000</v>
      </c>
      <c r="N141" s="5">
        <v>-298700000000</v>
      </c>
      <c r="O141" s="5">
        <v>-83183000000</v>
      </c>
      <c r="P141" s="5">
        <v>-93212000000</v>
      </c>
      <c r="Q141" s="5">
        <v>-463000000</v>
      </c>
      <c r="R141" s="5">
        <v>-534682000000</v>
      </c>
      <c r="S141" s="5">
        <v>319511000000</v>
      </c>
      <c r="T141" s="5">
        <v>-109711854346</v>
      </c>
      <c r="U141" s="5">
        <v>-75157623038</v>
      </c>
      <c r="V141" s="5">
        <v>12005857522</v>
      </c>
      <c r="W141" s="5">
        <v>141655967996</v>
      </c>
      <c r="X141" s="5">
        <v>23682152496</v>
      </c>
      <c r="Y141" s="5">
        <v>-299602609119</v>
      </c>
      <c r="Z141" s="5">
        <v>244549850535</v>
      </c>
    </row>
    <row r="142" spans="2:26" ht="15.5" x14ac:dyDescent="0.35">
      <c r="C142" t="s">
        <v>174</v>
      </c>
      <c r="D142" s="5">
        <v>2791000000</v>
      </c>
      <c r="E142" s="5">
        <v>7632000000</v>
      </c>
      <c r="F142" s="5">
        <v>7787000000</v>
      </c>
      <c r="G142" s="5">
        <v>5787000000</v>
      </c>
      <c r="I142" s="5">
        <v>1646000000</v>
      </c>
      <c r="J142" s="5">
        <v>-73658000000</v>
      </c>
      <c r="K142" s="5">
        <v>1185000000</v>
      </c>
      <c r="L142" s="5">
        <v>-18696000000</v>
      </c>
      <c r="M142" s="5">
        <v>9390000000</v>
      </c>
      <c r="N142" s="5">
        <v>7121000000</v>
      </c>
      <c r="O142" s="5">
        <v>-15073000000</v>
      </c>
      <c r="P142" s="5">
        <v>-95608000000</v>
      </c>
      <c r="Q142" s="5">
        <v>-87676000000</v>
      </c>
      <c r="R142" s="5">
        <v>-76314000000</v>
      </c>
      <c r="S142" s="5">
        <v>-8919000000</v>
      </c>
      <c r="T142" s="5">
        <v>-1875882718</v>
      </c>
      <c r="U142" s="5">
        <v>-42477047642</v>
      </c>
      <c r="V142" s="5">
        <v>-147891431281</v>
      </c>
      <c r="W142" s="5">
        <v>-130354262195</v>
      </c>
      <c r="X142" s="5">
        <v>-244274036667</v>
      </c>
      <c r="Y142" s="5">
        <v>-39510967320</v>
      </c>
      <c r="Z142" s="5">
        <v>-117335099049</v>
      </c>
    </row>
    <row r="143" spans="2:26" ht="15.5" x14ac:dyDescent="0.35">
      <c r="C143" t="s">
        <v>2446</v>
      </c>
      <c r="Q143" s="5">
        <v>-23549000000</v>
      </c>
      <c r="Z143" s="5">
        <v>10356418811</v>
      </c>
    </row>
    <row r="144" spans="2:26" ht="15.5" x14ac:dyDescent="0.35">
      <c r="C144" t="s">
        <v>2447</v>
      </c>
    </row>
    <row r="145" spans="3:26" ht="15.5" x14ac:dyDescent="0.35">
      <c r="C145" t="s">
        <v>334</v>
      </c>
      <c r="D145" s="5">
        <v>7684000000</v>
      </c>
      <c r="E145" s="5">
        <v>8997000000</v>
      </c>
      <c r="F145" s="5">
        <v>7181000000</v>
      </c>
      <c r="G145" s="5">
        <v>8069000000</v>
      </c>
      <c r="I145" s="5">
        <v>35223000000</v>
      </c>
      <c r="J145" s="5">
        <v>42647000000</v>
      </c>
      <c r="K145" s="5">
        <v>31819000000</v>
      </c>
      <c r="L145" s="5">
        <v>15547000000</v>
      </c>
      <c r="M145" s="5">
        <v>29345000000</v>
      </c>
      <c r="N145" s="5">
        <v>30026000000</v>
      </c>
      <c r="O145" s="5">
        <v>18433000000</v>
      </c>
      <c r="P145" s="5">
        <v>12124000000</v>
      </c>
      <c r="Q145" s="5">
        <v>8958000000</v>
      </c>
      <c r="R145" s="5">
        <v>9652000000</v>
      </c>
      <c r="S145" s="5">
        <v>8208000000</v>
      </c>
      <c r="T145" s="5">
        <v>6423981899</v>
      </c>
      <c r="U145" s="5">
        <v>4944514264</v>
      </c>
      <c r="V145" s="5">
        <v>3943505962</v>
      </c>
      <c r="W145" s="5">
        <v>3101754599</v>
      </c>
      <c r="X145" s="5">
        <v>3726307683</v>
      </c>
      <c r="Y145" s="5">
        <v>3424533214</v>
      </c>
      <c r="Z145" s="5">
        <v>3318325752</v>
      </c>
    </row>
    <row r="146" spans="3:26" ht="15.5" x14ac:dyDescent="0.35">
      <c r="C146" t="s">
        <v>423</v>
      </c>
      <c r="D146" s="5">
        <v>95000000</v>
      </c>
      <c r="F146" s="5">
        <v>166000000</v>
      </c>
      <c r="G146" s="5">
        <v>-17000000</v>
      </c>
      <c r="I146" s="5">
        <v>236000000</v>
      </c>
      <c r="J146" s="5">
        <v>609000000</v>
      </c>
      <c r="K146" s="5">
        <v>163000000</v>
      </c>
      <c r="L146" s="5">
        <v>5062000000</v>
      </c>
      <c r="M146" s="5">
        <v>355000000</v>
      </c>
      <c r="N146" s="5">
        <v>6000000</v>
      </c>
      <c r="O146" s="5">
        <v>155000000</v>
      </c>
      <c r="P146" s="5">
        <v>1553000000</v>
      </c>
      <c r="R146" s="5">
        <v>34000000</v>
      </c>
      <c r="S146" s="5">
        <v>1120000000</v>
      </c>
      <c r="T146" s="5">
        <v>84137906</v>
      </c>
      <c r="U146" s="5">
        <v>237896063</v>
      </c>
      <c r="V146" s="5">
        <v>2916718781</v>
      </c>
      <c r="W146" s="5">
        <v>217789787</v>
      </c>
      <c r="X146" s="5">
        <v>3802618897</v>
      </c>
      <c r="Y146" s="5">
        <v>555016776</v>
      </c>
      <c r="Z146" s="5">
        <v>3674812110</v>
      </c>
    </row>
    <row r="147" spans="3:26" ht="15.5" x14ac:dyDescent="0.35">
      <c r="C147" t="s">
        <v>2448</v>
      </c>
      <c r="F147" s="5">
        <v>2342000000</v>
      </c>
      <c r="I147" s="5">
        <v>2342000000</v>
      </c>
    </row>
    <row r="148" spans="3:26" ht="15.5" x14ac:dyDescent="0.35">
      <c r="C148" t="s">
        <v>2449</v>
      </c>
    </row>
    <row r="149" spans="3:26" ht="15.5" x14ac:dyDescent="0.35">
      <c r="C149" t="s">
        <v>613</v>
      </c>
      <c r="O149" s="5">
        <v>-9326000000</v>
      </c>
      <c r="P149" s="5">
        <v>7169000000</v>
      </c>
      <c r="Q149" s="5">
        <v>-18281000000</v>
      </c>
      <c r="R149" s="5">
        <v>-4524000000</v>
      </c>
      <c r="S149" s="5">
        <v>-399000000</v>
      </c>
      <c r="T149" s="5">
        <v>3896320330</v>
      </c>
      <c r="U149" s="5">
        <v>1427557166</v>
      </c>
      <c r="V149" s="5">
        <v>3490181047</v>
      </c>
      <c r="W149" s="5">
        <v>-4862009837</v>
      </c>
    </row>
    <row r="150" spans="3:26" ht="15.5" x14ac:dyDescent="0.35">
      <c r="C150" t="s">
        <v>819</v>
      </c>
      <c r="L150" s="5">
        <v>-1835000000</v>
      </c>
      <c r="M150" s="5">
        <v>-925000000</v>
      </c>
      <c r="N150" s="5">
        <v>-4589000000</v>
      </c>
      <c r="O150" s="5">
        <v>-101000000</v>
      </c>
      <c r="P150" s="5">
        <v>-10001000000</v>
      </c>
    </row>
    <row r="151" spans="3:26" ht="15.5" x14ac:dyDescent="0.35">
      <c r="C151" t="s">
        <v>2430</v>
      </c>
      <c r="Z151" s="5">
        <v>8336972089</v>
      </c>
    </row>
    <row r="152" spans="3:26" ht="15.5" x14ac:dyDescent="0.35">
      <c r="C152" t="s">
        <v>178</v>
      </c>
      <c r="W152" s="5">
        <v>-19554687509</v>
      </c>
    </row>
    <row r="153" spans="3:26" ht="15.5" x14ac:dyDescent="0.35">
      <c r="C153" t="s">
        <v>2450</v>
      </c>
      <c r="X153" s="5">
        <v>79457116375</v>
      </c>
    </row>
    <row r="154" spans="3:26" ht="15.5" x14ac:dyDescent="0.35">
      <c r="C154" t="s">
        <v>2451</v>
      </c>
      <c r="R154" s="5">
        <v>214000000</v>
      </c>
    </row>
    <row r="155" spans="3:26" ht="15.5" x14ac:dyDescent="0.35">
      <c r="C155" t="s">
        <v>2452</v>
      </c>
      <c r="X155" s="5">
        <v>-268820242400</v>
      </c>
    </row>
    <row r="156" spans="3:26" ht="15.5" x14ac:dyDescent="0.35">
      <c r="C156" t="s">
        <v>2453</v>
      </c>
      <c r="L156" s="5">
        <v>-7105000000</v>
      </c>
      <c r="N156" s="5">
        <v>379000000</v>
      </c>
      <c r="Q156" s="5">
        <v>-3500000000</v>
      </c>
      <c r="V156" s="5">
        <v>-8993460000</v>
      </c>
      <c r="W156" s="5">
        <v>2267652619</v>
      </c>
      <c r="X156" s="5">
        <v>5814144000</v>
      </c>
      <c r="Y156" s="5">
        <v>-8186000000</v>
      </c>
      <c r="Z156" s="5">
        <v>-3861525270</v>
      </c>
    </row>
    <row r="157" spans="3:26" ht="15.5" x14ac:dyDescent="0.35">
      <c r="C157" t="s">
        <v>1277</v>
      </c>
      <c r="J157" s="5">
        <v>5612000000</v>
      </c>
      <c r="K157" s="5">
        <v>6380000000</v>
      </c>
      <c r="L157" s="5">
        <v>929000000</v>
      </c>
      <c r="N157" s="5">
        <v>3793000000</v>
      </c>
      <c r="O157" s="5">
        <v>5964000000</v>
      </c>
      <c r="P157" s="5">
        <v>2890000000</v>
      </c>
      <c r="Q157" s="5">
        <v>465000000</v>
      </c>
      <c r="R157" s="5">
        <v>819000000</v>
      </c>
      <c r="S157" s="5">
        <v>1303000000</v>
      </c>
      <c r="T157" s="5">
        <v>1972130000</v>
      </c>
      <c r="U157" s="5">
        <v>1376770000</v>
      </c>
    </row>
    <row r="158" spans="3:26" ht="15.5" x14ac:dyDescent="0.35">
      <c r="C158" t="s">
        <v>176</v>
      </c>
      <c r="D158" s="5">
        <v>-4988000000</v>
      </c>
      <c r="E158" s="5">
        <v>-1365000000</v>
      </c>
      <c r="F158" s="5">
        <v>-1902000000</v>
      </c>
      <c r="G158" s="5">
        <v>-2265000000</v>
      </c>
      <c r="I158" s="5">
        <v>-36155000000</v>
      </c>
      <c r="J158" s="5">
        <v>-122526000000</v>
      </c>
      <c r="K158" s="5">
        <v>-37177000000</v>
      </c>
      <c r="L158" s="5">
        <v>-31294000000</v>
      </c>
      <c r="M158" s="5">
        <v>-19385000000</v>
      </c>
      <c r="N158" s="5">
        <v>-22494000000</v>
      </c>
      <c r="O158" s="5">
        <v>-30198000000</v>
      </c>
      <c r="P158" s="5">
        <v>-109343000000</v>
      </c>
      <c r="Q158" s="5">
        <v>-51769000000</v>
      </c>
      <c r="R158" s="5">
        <v>-82509000000</v>
      </c>
      <c r="S158" s="5">
        <v>-19151000000</v>
      </c>
      <c r="T158" s="5">
        <v>-14252452853</v>
      </c>
      <c r="U158" s="5">
        <v>-55463785135</v>
      </c>
      <c r="V158" s="5">
        <v>-149248377071</v>
      </c>
      <c r="W158" s="5">
        <v>-111524761854</v>
      </c>
      <c r="X158" s="5">
        <v>-68253981222</v>
      </c>
      <c r="Y158" s="5">
        <v>-35304517310</v>
      </c>
      <c r="Z158" s="5">
        <v>-57419307159</v>
      </c>
    </row>
    <row r="159" spans="3:26" ht="15.5" x14ac:dyDescent="0.35">
      <c r="C159" t="s">
        <v>558</v>
      </c>
    </row>
    <row r="160" spans="3:26" ht="15.5" x14ac:dyDescent="0.35">
      <c r="C160" t="s">
        <v>2454</v>
      </c>
      <c r="Z160" s="5">
        <v>-81740795382</v>
      </c>
    </row>
    <row r="161" spans="3:26" ht="15.5" x14ac:dyDescent="0.35">
      <c r="C161" t="s">
        <v>2455</v>
      </c>
    </row>
    <row r="162" spans="3:26" ht="15.5" x14ac:dyDescent="0.35">
      <c r="C162" t="s">
        <v>2456</v>
      </c>
    </row>
    <row r="163" spans="3:26" ht="15.5" x14ac:dyDescent="0.35">
      <c r="C163" t="s">
        <v>2457</v>
      </c>
      <c r="U163" s="5">
        <v>5000000000</v>
      </c>
    </row>
    <row r="164" spans="3:26" ht="15.5" x14ac:dyDescent="0.35">
      <c r="C164" t="s">
        <v>183</v>
      </c>
      <c r="D164" s="5">
        <v>1158058000000</v>
      </c>
      <c r="E164" s="5">
        <v>1054094000000</v>
      </c>
      <c r="F164" s="5">
        <v>-433262000000</v>
      </c>
      <c r="G164" s="5">
        <v>176827000000</v>
      </c>
      <c r="I164" s="5">
        <v>-192640000000</v>
      </c>
      <c r="J164" s="5">
        <v>-23141000000</v>
      </c>
      <c r="K164" s="5">
        <v>73069000000</v>
      </c>
      <c r="L164" s="5">
        <v>-381407000000</v>
      </c>
      <c r="M164" s="5">
        <v>-281226000000</v>
      </c>
      <c r="N164" s="5">
        <v>-298700000000</v>
      </c>
      <c r="O164" s="5">
        <v>-83183000000</v>
      </c>
      <c r="P164" s="5">
        <v>-93212000000</v>
      </c>
      <c r="Q164" s="5">
        <v>-463000000</v>
      </c>
      <c r="R164" s="5">
        <v>-534682000000</v>
      </c>
      <c r="S164" s="5">
        <v>319511000000</v>
      </c>
      <c r="T164" s="5">
        <v>-109711854346</v>
      </c>
      <c r="U164" s="5">
        <v>-75157623038</v>
      </c>
      <c r="V164" s="5">
        <v>12005857522</v>
      </c>
      <c r="W164" s="5">
        <v>141655967996</v>
      </c>
      <c r="X164" s="5">
        <v>23682152496</v>
      </c>
      <c r="Y164" s="5">
        <v>-299602609119</v>
      </c>
      <c r="Z164" s="5">
        <v>244549850535</v>
      </c>
    </row>
    <row r="165" spans="3:26" ht="15.5" x14ac:dyDescent="0.35">
      <c r="C165" t="s">
        <v>2458</v>
      </c>
    </row>
    <row r="166" spans="3:26" ht="15.5" x14ac:dyDescent="0.35">
      <c r="C166" t="s">
        <v>153</v>
      </c>
    </row>
    <row r="167" spans="3:26" ht="15.5" x14ac:dyDescent="0.35">
      <c r="C167" t="s">
        <v>675</v>
      </c>
      <c r="D167" s="5">
        <v>4632905000000</v>
      </c>
      <c r="E167" s="5">
        <v>3046346000000</v>
      </c>
      <c r="F167" s="5">
        <v>643970000000</v>
      </c>
      <c r="G167" s="5">
        <v>3387401000000</v>
      </c>
      <c r="I167" s="5">
        <v>7218762000000</v>
      </c>
      <c r="J167" s="5">
        <v>5694000000000</v>
      </c>
      <c r="K167" s="5">
        <v>3586016000000</v>
      </c>
      <c r="L167" s="5">
        <v>2328000000000</v>
      </c>
      <c r="M167" s="5">
        <v>210000000000</v>
      </c>
      <c r="O167" s="5">
        <v>1108300000000</v>
      </c>
      <c r="P167" s="5">
        <v>1837772000000</v>
      </c>
      <c r="Q167" s="5">
        <v>1625890000000</v>
      </c>
      <c r="R167" s="5">
        <v>3360568000000</v>
      </c>
      <c r="S167" s="5">
        <v>4546668000000</v>
      </c>
      <c r="T167" s="5">
        <v>3591516678669</v>
      </c>
      <c r="U167" s="5">
        <v>3317596688217</v>
      </c>
      <c r="V167" s="5">
        <v>2661208209831</v>
      </c>
      <c r="W167" s="5">
        <v>2228223657169</v>
      </c>
      <c r="X167" s="5">
        <v>2089418109840</v>
      </c>
      <c r="Y167" s="5">
        <v>1845490187653</v>
      </c>
      <c r="Z167" s="5">
        <v>1526351387842</v>
      </c>
    </row>
    <row r="168" spans="3:26" ht="15.5" x14ac:dyDescent="0.35">
      <c r="C168" t="s">
        <v>434</v>
      </c>
      <c r="D168" s="5">
        <v>-3474847000000</v>
      </c>
      <c r="E168" s="5">
        <v>-1992252000000</v>
      </c>
      <c r="F168" s="5">
        <v>-881051000000</v>
      </c>
      <c r="G168" s="5">
        <v>-3210574000000</v>
      </c>
      <c r="I168" s="5">
        <v>-6920576000000</v>
      </c>
      <c r="J168" s="5">
        <v>-5257076000000</v>
      </c>
      <c r="K168" s="5">
        <v>-3191682000000</v>
      </c>
      <c r="L168" s="5">
        <v>-2328000000000</v>
      </c>
      <c r="M168" s="5">
        <v>-210000000000</v>
      </c>
      <c r="N168" s="5">
        <v>-155000000000</v>
      </c>
      <c r="O168" s="5">
        <v>-1013300000000</v>
      </c>
      <c r="P168" s="5">
        <v>-1797772000000</v>
      </c>
      <c r="Q168" s="5">
        <v>-1605890000000</v>
      </c>
      <c r="R168" s="5">
        <v>-3841382000000</v>
      </c>
      <c r="S168" s="5">
        <v>-4193326000000</v>
      </c>
      <c r="T168" s="5">
        <v>-3649146144615</v>
      </c>
      <c r="U168" s="5">
        <v>-3302996305519</v>
      </c>
      <c r="V168" s="5">
        <v>-2640590452309</v>
      </c>
      <c r="W168" s="5">
        <v>-2239835908029</v>
      </c>
      <c r="X168" s="5">
        <v>-2069455008213</v>
      </c>
      <c r="Y168" s="5">
        <v>-2072635516399</v>
      </c>
      <c r="Z168" s="5">
        <v>-1339106986863</v>
      </c>
    </row>
    <row r="169" spans="3:26" ht="15.5" x14ac:dyDescent="0.35">
      <c r="C169" t="s">
        <v>2365</v>
      </c>
      <c r="V169" s="5">
        <v>372100000</v>
      </c>
      <c r="W169" s="5">
        <v>595360000</v>
      </c>
      <c r="X169" s="5">
        <v>77849292</v>
      </c>
    </row>
    <row r="170" spans="3:26" ht="15.5" x14ac:dyDescent="0.35">
      <c r="C170" t="s">
        <v>387</v>
      </c>
      <c r="F170" s="5">
        <v>-196181000000</v>
      </c>
      <c r="I170" s="5">
        <v>-196181000000</v>
      </c>
      <c r="J170" s="5">
        <v>-202250000000</v>
      </c>
      <c r="K170" s="5">
        <v>-143250000000</v>
      </c>
      <c r="L170" s="5">
        <v>-252500000000</v>
      </c>
      <c r="M170" s="5">
        <v>-175000000000</v>
      </c>
      <c r="N170" s="5">
        <v>-40310000000</v>
      </c>
      <c r="O170" s="5">
        <v>-29679000000</v>
      </c>
      <c r="P170" s="5">
        <v>-19024000000</v>
      </c>
    </row>
    <row r="171" spans="3:26" ht="15.5" x14ac:dyDescent="0.35">
      <c r="C171" t="s">
        <v>1207</v>
      </c>
      <c r="T171" s="5">
        <v>-14100000000</v>
      </c>
      <c r="Y171" s="5">
        <v>-58057958000</v>
      </c>
      <c r="Z171" s="5">
        <v>-25254660000</v>
      </c>
    </row>
    <row r="172" spans="3:26" ht="15.5" x14ac:dyDescent="0.35">
      <c r="C172" t="s">
        <v>1064</v>
      </c>
    </row>
    <row r="173" spans="3:26" ht="15.5" x14ac:dyDescent="0.35">
      <c r="C173" t="s">
        <v>1062</v>
      </c>
      <c r="Y173" s="5">
        <v>-132396450</v>
      </c>
      <c r="Z173" s="5">
        <v>132396450</v>
      </c>
    </row>
    <row r="174" spans="3:26" ht="15.5" x14ac:dyDescent="0.35">
      <c r="C174" t="s">
        <v>1546</v>
      </c>
      <c r="W174" s="5">
        <v>150000000000</v>
      </c>
    </row>
    <row r="175" spans="3:26" ht="15.5" x14ac:dyDescent="0.35">
      <c r="C175" t="s">
        <v>2459</v>
      </c>
      <c r="M175" s="5">
        <v>500000000</v>
      </c>
      <c r="W175" s="5">
        <v>11330222547</v>
      </c>
      <c r="X175" s="5">
        <v>9689127500</v>
      </c>
    </row>
    <row r="176" spans="3:26" ht="15.5" x14ac:dyDescent="0.35">
      <c r="C176" t="s">
        <v>382</v>
      </c>
      <c r="M176" s="5">
        <v>-15877000000</v>
      </c>
      <c r="N176" s="5">
        <v>-22363000000</v>
      </c>
      <c r="O176" s="5">
        <v>-66824000000</v>
      </c>
      <c r="P176" s="5">
        <v>-87484000000</v>
      </c>
      <c r="Q176" s="5">
        <v>-72264000000</v>
      </c>
      <c r="R176" s="5">
        <v>-40432000000</v>
      </c>
      <c r="U176" s="5">
        <v>-4528005736</v>
      </c>
    </row>
    <row r="177" spans="2:26" ht="15.5" x14ac:dyDescent="0.35">
      <c r="C177" t="s">
        <v>2460</v>
      </c>
      <c r="S177" s="5">
        <v>-26982000000</v>
      </c>
      <c r="T177" s="5">
        <v>-9907388400</v>
      </c>
      <c r="U177" s="5">
        <v>-74000000000</v>
      </c>
      <c r="Y177" s="5">
        <v>-12225000000</v>
      </c>
      <c r="Z177" s="5">
        <v>88145105690</v>
      </c>
    </row>
    <row r="178" spans="2:26" ht="15.5" x14ac:dyDescent="0.35">
      <c r="C178" t="s">
        <v>2461</v>
      </c>
      <c r="X178" s="5">
        <v>-4006000000</v>
      </c>
    </row>
    <row r="179" spans="2:26" ht="15.5" x14ac:dyDescent="0.35">
      <c r="C179" t="s">
        <v>386</v>
      </c>
      <c r="Q179" s="5">
        <v>77852000000</v>
      </c>
    </row>
    <row r="180" spans="2:26" ht="15.5" x14ac:dyDescent="0.35">
      <c r="C180" t="s">
        <v>474</v>
      </c>
      <c r="P180" s="5">
        <v>20209000000</v>
      </c>
      <c r="R180" s="5">
        <v>9915000000</v>
      </c>
      <c r="S180" s="5">
        <v>15788000000</v>
      </c>
    </row>
    <row r="181" spans="2:26" ht="15.5" x14ac:dyDescent="0.35">
      <c r="C181" t="s">
        <v>475</v>
      </c>
      <c r="O181" s="5">
        <v>-20296000000</v>
      </c>
      <c r="P181" s="5">
        <v>-22359000000</v>
      </c>
      <c r="Q181" s="5">
        <v>-12982000000</v>
      </c>
      <c r="R181" s="5">
        <v>-10645000000</v>
      </c>
      <c r="S181" s="5">
        <v>-11407000000</v>
      </c>
    </row>
    <row r="182" spans="2:26" ht="15.5" x14ac:dyDescent="0.35">
      <c r="C182" t="s">
        <v>391</v>
      </c>
      <c r="D182" s="5">
        <v>-32663000000</v>
      </c>
      <c r="E182" s="5">
        <v>3172000000</v>
      </c>
      <c r="F182" s="5">
        <v>154653000000</v>
      </c>
      <c r="G182" s="5">
        <v>140726000000</v>
      </c>
      <c r="I182" s="5">
        <v>-261172000000</v>
      </c>
      <c r="J182" s="5">
        <v>176505000000</v>
      </c>
      <c r="K182" s="5">
        <v>184000000</v>
      </c>
      <c r="L182" s="5">
        <v>-273232000000</v>
      </c>
      <c r="M182" s="5">
        <v>-192243000000</v>
      </c>
      <c r="N182" s="5">
        <v>1091331000000</v>
      </c>
      <c r="O182" s="5">
        <v>76282000000</v>
      </c>
      <c r="P182" s="5">
        <v>159503000000</v>
      </c>
      <c r="Q182" s="5">
        <v>-9238000000</v>
      </c>
      <c r="R182" s="5">
        <v>182286000000</v>
      </c>
      <c r="S182" s="5">
        <v>53444000000</v>
      </c>
      <c r="T182" s="5">
        <v>187095030027</v>
      </c>
      <c r="U182" s="5">
        <v>-114345555862</v>
      </c>
      <c r="V182" s="5">
        <v>14701220003</v>
      </c>
      <c r="W182" s="5">
        <v>110732290342</v>
      </c>
      <c r="X182" s="5">
        <v>-62223814292</v>
      </c>
      <c r="Y182" s="5">
        <v>-59312719288</v>
      </c>
      <c r="Z182" s="5">
        <v>58663733435</v>
      </c>
    </row>
    <row r="183" spans="2:26" ht="15.5" x14ac:dyDescent="0.35">
      <c r="C183" t="s">
        <v>193</v>
      </c>
      <c r="E183" s="5">
        <v>1298889000000</v>
      </c>
      <c r="I183" s="5">
        <v>1560061000000</v>
      </c>
      <c r="J183" s="5">
        <v>1383556000000</v>
      </c>
      <c r="K183" s="5">
        <v>1383372000000</v>
      </c>
      <c r="L183" s="5">
        <v>1656604000000</v>
      </c>
      <c r="M183" s="5">
        <v>1848847000000</v>
      </c>
      <c r="N183" s="5">
        <v>757516000000</v>
      </c>
      <c r="O183" s="5">
        <v>681234000000</v>
      </c>
      <c r="P183" s="5">
        <v>521731000000</v>
      </c>
      <c r="Q183" s="5">
        <v>530969000000</v>
      </c>
      <c r="R183" s="5">
        <v>348683000000</v>
      </c>
      <c r="S183" s="5">
        <v>295239000000</v>
      </c>
      <c r="T183" s="5">
        <v>108143962968</v>
      </c>
      <c r="U183" s="5">
        <v>222489518830</v>
      </c>
      <c r="V183" s="5">
        <v>207788298827</v>
      </c>
      <c r="W183" s="5">
        <v>97056008485</v>
      </c>
      <c r="X183" s="5">
        <v>159279822777</v>
      </c>
      <c r="Y183" s="5">
        <v>218592542065</v>
      </c>
      <c r="Z183" s="5">
        <v>159928808630</v>
      </c>
    </row>
    <row r="184" spans="2:26" ht="15.5" x14ac:dyDescent="0.35">
      <c r="C184" t="s">
        <v>195</v>
      </c>
      <c r="D184" s="5">
        <v>-32663000000</v>
      </c>
      <c r="E184" s="5">
        <v>1302061000000</v>
      </c>
      <c r="F184" s="5">
        <v>154653000000</v>
      </c>
      <c r="G184" s="5">
        <v>140726000000</v>
      </c>
      <c r="I184" s="5">
        <v>1298889000000</v>
      </c>
      <c r="J184" s="5">
        <v>1560061000000</v>
      </c>
      <c r="K184" s="5">
        <v>1383556000000</v>
      </c>
      <c r="L184" s="5">
        <v>1383372000000</v>
      </c>
      <c r="M184" s="5">
        <v>1656604000000</v>
      </c>
      <c r="N184" s="5">
        <v>1848847000000</v>
      </c>
      <c r="O184" s="5">
        <v>757516000000</v>
      </c>
      <c r="P184" s="5">
        <v>681234000000</v>
      </c>
      <c r="Q184" s="5">
        <v>521731000000</v>
      </c>
      <c r="R184" s="5">
        <v>530969000000</v>
      </c>
      <c r="S184" s="5">
        <v>348683000000</v>
      </c>
      <c r="T184" s="5">
        <v>295238992995</v>
      </c>
      <c r="U184" s="5">
        <v>108143962968</v>
      </c>
      <c r="V184" s="5">
        <v>222489518830</v>
      </c>
      <c r="W184" s="5">
        <v>207788298827</v>
      </c>
      <c r="X184" s="5">
        <v>97056008485</v>
      </c>
      <c r="Y184" s="5">
        <v>159279822777</v>
      </c>
      <c r="Z184" s="5">
        <v>218592542065</v>
      </c>
    </row>
    <row r="186" spans="2:26" ht="15.5" x14ac:dyDescent="0.35">
      <c r="B186" t="s">
        <v>196</v>
      </c>
      <c r="C186" t="s">
        <v>12</v>
      </c>
      <c r="D186" s="5">
        <v>12280000000</v>
      </c>
      <c r="E186" s="5">
        <v>12280000000</v>
      </c>
      <c r="F186" s="5">
        <v>12280000000</v>
      </c>
      <c r="G186" s="5">
        <v>12280000000</v>
      </c>
      <c r="I186" s="5">
        <v>12280000000</v>
      </c>
      <c r="J186" s="5">
        <v>12280000000</v>
      </c>
      <c r="K186" s="5">
        <v>12280000000</v>
      </c>
      <c r="L186" s="5">
        <v>12280000000</v>
      </c>
      <c r="M186" s="5">
        <v>2460000000</v>
      </c>
      <c r="N186" s="5">
        <v>2460000000</v>
      </c>
      <c r="O186" s="5">
        <v>2460000000</v>
      </c>
      <c r="P186" s="5">
        <v>2460000000</v>
      </c>
      <c r="Q186" s="5">
        <v>2460000000</v>
      </c>
      <c r="R186" s="5">
        <v>2380000000</v>
      </c>
      <c r="S186" s="5">
        <v>2310000000</v>
      </c>
      <c r="T186" s="5">
        <v>2250000000</v>
      </c>
      <c r="U186" s="5">
        <v>2250000000</v>
      </c>
      <c r="V186" s="5">
        <v>2250000000</v>
      </c>
      <c r="W186" s="5">
        <v>2250000000</v>
      </c>
      <c r="X186" s="6">
        <v>2140000000.0000002</v>
      </c>
      <c r="Y186" s="5">
        <v>2040000000</v>
      </c>
      <c r="Z186" s="5">
        <v>2040000000</v>
      </c>
    </row>
    <row r="187" spans="2:26" ht="15.5" x14ac:dyDescent="0.35">
      <c r="C187" t="s">
        <v>197</v>
      </c>
      <c r="D187" s="6">
        <v>12.61</v>
      </c>
      <c r="E187" s="6">
        <v>12.95</v>
      </c>
      <c r="F187" s="6">
        <v>28.05</v>
      </c>
      <c r="G187" s="6">
        <v>14.28</v>
      </c>
    </row>
    <row r="188" spans="2:26" ht="15.5" x14ac:dyDescent="0.35">
      <c r="C188" t="s">
        <v>198</v>
      </c>
      <c r="D188" s="6">
        <v>40.049999999999997</v>
      </c>
      <c r="E188" s="6">
        <v>43.63</v>
      </c>
      <c r="F188" s="6">
        <v>21.03</v>
      </c>
      <c r="G188" s="6">
        <v>42.02</v>
      </c>
    </row>
    <row r="189" spans="2:26" ht="15.5" x14ac:dyDescent="0.35">
      <c r="C189" t="s">
        <v>73</v>
      </c>
      <c r="D189" s="6">
        <v>0.9</v>
      </c>
      <c r="E189" s="6">
        <v>1.03</v>
      </c>
      <c r="F189" s="6">
        <v>0.87</v>
      </c>
      <c r="G189" s="6">
        <v>1.03</v>
      </c>
    </row>
    <row r="190" spans="2:26" ht="15.5" x14ac:dyDescent="0.35">
      <c r="C190" t="s">
        <v>199</v>
      </c>
      <c r="D190" s="5">
        <v>628780000000</v>
      </c>
      <c r="E190" s="5">
        <v>307100000000</v>
      </c>
      <c r="F190" s="5">
        <v>606040000000</v>
      </c>
      <c r="G190" s="5">
        <v>348430000000</v>
      </c>
    </row>
    <row r="191" spans="2:26" ht="15.5" x14ac:dyDescent="0.35">
      <c r="C191" t="s">
        <v>200</v>
      </c>
      <c r="D191" s="6">
        <v>1.01E-2</v>
      </c>
      <c r="E191" s="6">
        <v>1.09E-2</v>
      </c>
      <c r="F191" s="6">
        <v>2.6200000000000001E-2</v>
      </c>
      <c r="G191" s="6">
        <v>1.41E-2</v>
      </c>
    </row>
    <row r="192" spans="2:26" ht="15.5" x14ac:dyDescent="0.35">
      <c r="C192" t="s">
        <v>201</v>
      </c>
      <c r="D192" s="6">
        <v>3.3000000000000002E-2</v>
      </c>
      <c r="E192" s="6">
        <v>3.2599999999999997E-2</v>
      </c>
      <c r="F192" s="6">
        <v>7.3099999999999998E-2</v>
      </c>
      <c r="G192" s="6">
        <v>4.0099999999999997E-2</v>
      </c>
    </row>
    <row r="193" spans="3:7" ht="15.5" x14ac:dyDescent="0.35">
      <c r="C193" t="s">
        <v>202</v>
      </c>
      <c r="D193" s="6">
        <v>4.7199999999999999E-2</v>
      </c>
      <c r="E193" s="6">
        <v>4.4400000000000002E-2</v>
      </c>
      <c r="F193" s="6">
        <v>9.3699999999999992E-2</v>
      </c>
      <c r="G193" s="6">
        <v>5.5800000000000002E-2</v>
      </c>
    </row>
    <row r="194" spans="3:7" ht="15.5" x14ac:dyDescent="0.35">
      <c r="C194" t="s">
        <v>203</v>
      </c>
      <c r="D194" s="6">
        <v>9.3699999999999992</v>
      </c>
      <c r="E194" s="6">
        <v>14.53</v>
      </c>
      <c r="F194" s="6">
        <v>24.55</v>
      </c>
      <c r="G194" s="6">
        <v>14.72</v>
      </c>
    </row>
    <row r="195" spans="3:7" ht="15.5" x14ac:dyDescent="0.35">
      <c r="C195" t="s">
        <v>204</v>
      </c>
      <c r="D195" s="5">
        <v>6449000000000</v>
      </c>
      <c r="E195" s="5">
        <v>6547000000000</v>
      </c>
      <c r="F195" s="5">
        <v>6315000000000</v>
      </c>
      <c r="G195" s="5">
        <v>5843000000000</v>
      </c>
    </row>
    <row r="196" spans="3:7" ht="15.5" x14ac:dyDescent="0.35">
      <c r="C196" t="s">
        <v>205</v>
      </c>
      <c r="D196" s="6">
        <v>1.32</v>
      </c>
      <c r="E196" s="6">
        <v>1.42</v>
      </c>
      <c r="F196" s="6">
        <v>1.54</v>
      </c>
      <c r="G196" s="6">
        <v>1.69</v>
      </c>
    </row>
    <row r="197" spans="3:7" ht="15.5" x14ac:dyDescent="0.35">
      <c r="C197" t="s">
        <v>206</v>
      </c>
      <c r="D197" s="6">
        <v>382.39</v>
      </c>
      <c r="E197" s="6">
        <v>396.78</v>
      </c>
      <c r="F197" s="6">
        <v>383.83</v>
      </c>
      <c r="G197" s="6">
        <v>355.68</v>
      </c>
    </row>
    <row r="198" spans="3:7" ht="15.5" x14ac:dyDescent="0.35">
      <c r="C198" t="s">
        <v>207</v>
      </c>
      <c r="D198" s="6">
        <v>1.32</v>
      </c>
      <c r="E198" s="6">
        <v>1.42</v>
      </c>
      <c r="F198" s="6">
        <v>1.54</v>
      </c>
      <c r="G198" s="6">
        <v>1.69</v>
      </c>
    </row>
    <row r="199" spans="3:7" ht="15.5" x14ac:dyDescent="0.35">
      <c r="C199" t="s">
        <v>208</v>
      </c>
      <c r="D199" s="6">
        <v>382.39</v>
      </c>
      <c r="E199" s="6">
        <v>396.78</v>
      </c>
      <c r="F199" s="6">
        <v>383.83</v>
      </c>
      <c r="G199" s="6">
        <v>355.68</v>
      </c>
    </row>
    <row r="200" spans="3:7" ht="15.5" x14ac:dyDescent="0.35">
      <c r="C200" t="s">
        <v>209</v>
      </c>
      <c r="D200" s="5">
        <v>3233000000000</v>
      </c>
      <c r="E200" s="5">
        <v>2072000000000</v>
      </c>
      <c r="F200" s="5">
        <v>1007000000000</v>
      </c>
      <c r="G200" s="5">
        <v>1273000000000</v>
      </c>
    </row>
    <row r="201" spans="3:7" ht="15.5" x14ac:dyDescent="0.35">
      <c r="C201" t="s">
        <v>210</v>
      </c>
      <c r="D201" s="5">
        <v>109000000000</v>
      </c>
      <c r="E201" s="5">
        <v>112000000000</v>
      </c>
      <c r="F201" s="5">
        <v>123000000000</v>
      </c>
      <c r="G201" s="5">
        <v>93000000000</v>
      </c>
    </row>
    <row r="202" spans="3:7" ht="15.5" x14ac:dyDescent="0.35">
      <c r="C202" t="s">
        <v>211</v>
      </c>
      <c r="D202" s="5">
        <v>4695000000000</v>
      </c>
      <c r="E202" s="5">
        <v>4871000000000</v>
      </c>
      <c r="F202" s="5">
        <v>4712000000000</v>
      </c>
      <c r="G202" s="5">
        <v>4367000000000</v>
      </c>
    </row>
    <row r="203" spans="3:7" ht="15.5" x14ac:dyDescent="0.35">
      <c r="C203" t="s">
        <v>24</v>
      </c>
      <c r="D203" s="5">
        <v>3342000000000</v>
      </c>
      <c r="E203" s="5">
        <v>2184000000000</v>
      </c>
      <c r="F203" s="5">
        <v>1129000000000</v>
      </c>
      <c r="G203" s="5">
        <v>1367000000000</v>
      </c>
    </row>
    <row r="204" spans="3:7" ht="15.5" x14ac:dyDescent="0.35">
      <c r="C204" t="s">
        <v>21</v>
      </c>
      <c r="D204" s="5">
        <v>2072000000000</v>
      </c>
      <c r="E204" s="5">
        <v>881000000000</v>
      </c>
      <c r="F204" s="5">
        <v>-169000000000</v>
      </c>
      <c r="G204" s="5">
        <v>222000000000</v>
      </c>
    </row>
    <row r="205" spans="3:7" ht="15.5" x14ac:dyDescent="0.35">
      <c r="C205" t="s">
        <v>212</v>
      </c>
      <c r="D205" s="5">
        <v>5624000000000</v>
      </c>
      <c r="E205" s="5">
        <v>5760000000000</v>
      </c>
      <c r="F205" s="5">
        <v>5589000000000</v>
      </c>
      <c r="G205" s="5">
        <v>5095000000000</v>
      </c>
    </row>
    <row r="206" spans="3:7" ht="15.5" x14ac:dyDescent="0.35">
      <c r="C206" t="s">
        <v>213</v>
      </c>
      <c r="D206" s="5">
        <v>-1194000000000</v>
      </c>
      <c r="E206" s="5">
        <v>-1059000000000</v>
      </c>
      <c r="F206" s="5">
        <v>580000000000</v>
      </c>
      <c r="G206" s="5">
        <v>-42000000000</v>
      </c>
    </row>
    <row r="207" spans="3:7" ht="15.5" x14ac:dyDescent="0.35">
      <c r="C207" t="s">
        <v>214</v>
      </c>
      <c r="D207" s="5">
        <v>-5000000000</v>
      </c>
      <c r="E207" s="5">
        <v>-1000000000</v>
      </c>
      <c r="F207" s="5">
        <v>-2000000000</v>
      </c>
      <c r="G207" s="5">
        <v>-2000000000</v>
      </c>
    </row>
    <row r="208" spans="3:7" ht="15.5" x14ac:dyDescent="0.35">
      <c r="C208" t="s">
        <v>13</v>
      </c>
      <c r="D208" s="5">
        <v>-1198000000000</v>
      </c>
      <c r="E208" s="5">
        <v>-1060000000000</v>
      </c>
      <c r="F208" s="5">
        <v>578000000000</v>
      </c>
      <c r="G208" s="5">
        <v>-44000000000</v>
      </c>
    </row>
    <row r="209" spans="3:26" ht="15.5" x14ac:dyDescent="0.35">
      <c r="C209" t="s">
        <v>16</v>
      </c>
      <c r="D209" s="6">
        <v>-97.62</v>
      </c>
      <c r="E209" s="6">
        <v>-86.33</v>
      </c>
      <c r="F209" s="6">
        <v>47.1</v>
      </c>
      <c r="G209" s="6">
        <v>-3.6</v>
      </c>
    </row>
    <row r="210" spans="3:26" ht="15.5" x14ac:dyDescent="0.35">
      <c r="C210" t="s">
        <v>58</v>
      </c>
      <c r="I210" s="6">
        <v>66.3</v>
      </c>
      <c r="J210" s="6">
        <v>60.26</v>
      </c>
      <c r="K210" s="6">
        <v>53.01</v>
      </c>
      <c r="L210" s="6">
        <v>47.28</v>
      </c>
      <c r="M210" s="6">
        <v>207.25</v>
      </c>
      <c r="N210" s="6">
        <v>148.63</v>
      </c>
      <c r="O210" s="6">
        <v>145.41999999999999</v>
      </c>
      <c r="P210" s="6">
        <v>117.31</v>
      </c>
      <c r="Q210" s="6">
        <v>100.76</v>
      </c>
      <c r="R210" s="6">
        <v>92.86</v>
      </c>
      <c r="S210" s="6">
        <v>98.1</v>
      </c>
      <c r="T210" s="6">
        <v>79.989999999999995</v>
      </c>
      <c r="U210" s="6">
        <v>50.64</v>
      </c>
      <c r="V210" s="6">
        <v>35.47</v>
      </c>
      <c r="W210" s="6">
        <v>19.329999999999998</v>
      </c>
      <c r="X210" s="6">
        <v>47.48</v>
      </c>
      <c r="Y210" s="6">
        <v>28.3</v>
      </c>
      <c r="Z210" s="6">
        <v>40.19</v>
      </c>
    </row>
    <row r="211" spans="3:26" ht="15.5" x14ac:dyDescent="0.35">
      <c r="C211" t="s">
        <v>72</v>
      </c>
      <c r="I211" s="6">
        <v>8.9</v>
      </c>
      <c r="J211" s="6">
        <v>10.29</v>
      </c>
      <c r="K211" s="6">
        <v>10.09</v>
      </c>
      <c r="L211" s="6">
        <v>12.27</v>
      </c>
      <c r="M211" s="6">
        <v>18.43</v>
      </c>
      <c r="N211" s="6">
        <v>10.63</v>
      </c>
      <c r="O211" s="6">
        <v>12.86</v>
      </c>
      <c r="P211" s="6">
        <v>7.37</v>
      </c>
      <c r="Q211" s="6">
        <v>6.45</v>
      </c>
      <c r="R211" s="6">
        <v>7.01</v>
      </c>
      <c r="S211" s="6">
        <v>6.61</v>
      </c>
      <c r="T211" s="6">
        <v>7.66</v>
      </c>
      <c r="U211" s="6">
        <v>5.63</v>
      </c>
      <c r="V211" s="6">
        <v>4.62</v>
      </c>
      <c r="W211" s="6">
        <v>6.21</v>
      </c>
      <c r="X211" s="6">
        <v>2.65</v>
      </c>
      <c r="Y211" s="6">
        <v>3.11</v>
      </c>
      <c r="Z211" s="6">
        <v>1.77</v>
      </c>
    </row>
    <row r="212" spans="3:26" ht="15.5" x14ac:dyDescent="0.35">
      <c r="C212" t="s">
        <v>75</v>
      </c>
      <c r="I212" s="6">
        <v>0.27</v>
      </c>
      <c r="J212" s="6">
        <v>0.3</v>
      </c>
      <c r="K212" s="6">
        <v>0.3</v>
      </c>
      <c r="L212" s="6">
        <v>0.34</v>
      </c>
      <c r="M212" s="6">
        <v>0.51</v>
      </c>
      <c r="N212" s="6">
        <v>0.28000000000000003</v>
      </c>
      <c r="O212" s="6">
        <v>0.3</v>
      </c>
      <c r="P212" s="6">
        <v>0.17</v>
      </c>
      <c r="Q212" s="6">
        <v>0.15</v>
      </c>
      <c r="R212" s="6">
        <v>0.15</v>
      </c>
      <c r="S212" s="6">
        <v>0.15</v>
      </c>
      <c r="T212" s="6">
        <v>0.16</v>
      </c>
      <c r="U212" s="6">
        <v>0.09</v>
      </c>
      <c r="V212" s="6">
        <v>7.0000000000000007E-2</v>
      </c>
      <c r="W212" s="6">
        <v>0.06</v>
      </c>
      <c r="X212" s="6">
        <v>7.0000000000000007E-2</v>
      </c>
      <c r="Y212" s="6">
        <v>0.05</v>
      </c>
      <c r="Z212" s="6">
        <v>0.04</v>
      </c>
    </row>
    <row r="213" spans="3:26" ht="15.5" x14ac:dyDescent="0.35">
      <c r="C213" t="s">
        <v>215</v>
      </c>
      <c r="I213" s="5">
        <v>1472190000000</v>
      </c>
      <c r="J213" s="5">
        <v>1422020000000</v>
      </c>
      <c r="K213" s="5">
        <v>1218960000000</v>
      </c>
      <c r="L213" s="5">
        <v>1148320000000</v>
      </c>
      <c r="M213" s="5">
        <v>973720000000</v>
      </c>
      <c r="N213" s="5">
        <v>734550000000</v>
      </c>
      <c r="O213" s="5">
        <v>727010000000</v>
      </c>
      <c r="P213" s="5">
        <v>595350000000</v>
      </c>
    </row>
    <row r="214" spans="3:26" ht="15.5" x14ac:dyDescent="0.35">
      <c r="C214" t="s">
        <v>216</v>
      </c>
      <c r="I214" s="6">
        <v>6.2E-2</v>
      </c>
      <c r="J214" s="6">
        <v>6.3500000000000001E-2</v>
      </c>
      <c r="K214" s="6">
        <v>6.4100000000000004E-2</v>
      </c>
      <c r="L214" s="6">
        <v>6.7599999999999993E-2</v>
      </c>
      <c r="M214" s="6">
        <v>6.7099999999999993E-2</v>
      </c>
      <c r="N214" s="6">
        <v>6.4100000000000004E-2</v>
      </c>
      <c r="O214" s="6">
        <v>6.3500000000000001E-2</v>
      </c>
      <c r="P214" s="6">
        <v>5.9400000000000001E-2</v>
      </c>
      <c r="Q214" s="6">
        <v>5.79E-2</v>
      </c>
      <c r="R214" s="6">
        <v>5.6900000000000006E-2</v>
      </c>
      <c r="S214" s="6">
        <v>6.480000000000001E-2</v>
      </c>
      <c r="T214" s="6">
        <v>6.5599999999999992E-2</v>
      </c>
      <c r="U214" s="6">
        <v>4.9500000000000002E-2</v>
      </c>
      <c r="V214" s="6">
        <v>4.7899999999999998E-2</v>
      </c>
      <c r="W214" s="6">
        <v>3.4099999999999998E-2</v>
      </c>
      <c r="X214" s="6">
        <v>0.10769999999999999</v>
      </c>
      <c r="Y214" s="6">
        <v>5.4600000000000003E-2</v>
      </c>
      <c r="Z214" s="6">
        <v>6.3700000000000007E-2</v>
      </c>
    </row>
    <row r="215" spans="3:26" ht="15.5" x14ac:dyDescent="0.35">
      <c r="C215" t="s">
        <v>217</v>
      </c>
      <c r="I215" s="6">
        <v>0.17269999999999999</v>
      </c>
      <c r="J215" s="6">
        <v>0.17649999999999999</v>
      </c>
      <c r="K215" s="6">
        <v>0.17600000000000002</v>
      </c>
      <c r="L215" s="6">
        <v>0.18010000000000001</v>
      </c>
      <c r="M215" s="6">
        <v>0.18420000000000003</v>
      </c>
      <c r="N215" s="6">
        <v>0.15620000000000001</v>
      </c>
      <c r="O215" s="6">
        <v>0.17010000000000003</v>
      </c>
      <c r="P215" s="6">
        <v>0.15960000000000002</v>
      </c>
      <c r="Q215" s="6">
        <v>0.16200000000000001</v>
      </c>
      <c r="R215" s="6">
        <v>0.16969999999999999</v>
      </c>
      <c r="S215" s="6">
        <v>0.20550000000000002</v>
      </c>
      <c r="T215" s="6">
        <v>0.21870000000000001</v>
      </c>
      <c r="U215" s="6">
        <v>0.1724</v>
      </c>
      <c r="V215" s="6">
        <v>0.1638</v>
      </c>
      <c r="W215" s="6">
        <v>0.1075</v>
      </c>
      <c r="X215" s="6">
        <v>0.28420000000000001</v>
      </c>
      <c r="Y215" s="6">
        <v>0.18049999999999999</v>
      </c>
      <c r="Z215" s="6">
        <v>0.25879999999999997</v>
      </c>
    </row>
    <row r="216" spans="3:26" ht="15.5" x14ac:dyDescent="0.35">
      <c r="C216" t="s">
        <v>218</v>
      </c>
      <c r="I216" s="6">
        <v>0.2291</v>
      </c>
      <c r="J216" s="6">
        <v>0.24780000000000002</v>
      </c>
      <c r="K216" s="6">
        <v>0.2429</v>
      </c>
      <c r="L216" s="6">
        <v>0.26100000000000001</v>
      </c>
      <c r="M216" s="6">
        <v>0.251</v>
      </c>
      <c r="N216" s="6">
        <v>0.21340000000000001</v>
      </c>
      <c r="O216" s="6">
        <v>0.23719999999999999</v>
      </c>
      <c r="P216" s="6">
        <v>0.22239999999999999</v>
      </c>
      <c r="Q216" s="6">
        <v>0.20730000000000001</v>
      </c>
      <c r="R216" s="6">
        <v>0.23469999999999999</v>
      </c>
      <c r="S216" s="6">
        <v>0.28420000000000001</v>
      </c>
      <c r="T216" s="6">
        <v>0.31530000000000002</v>
      </c>
      <c r="U216" s="6">
        <v>0.32780000000000004</v>
      </c>
      <c r="V216" s="6">
        <v>0.2631</v>
      </c>
      <c r="W216" s="6">
        <v>0.26079999999999998</v>
      </c>
      <c r="X216" s="6">
        <v>0.41720000000000002</v>
      </c>
      <c r="Y216" s="6">
        <v>0.23519999999999999</v>
      </c>
      <c r="Z216" s="6">
        <v>0.92819999999999991</v>
      </c>
    </row>
    <row r="217" spans="3:26" ht="15.5" x14ac:dyDescent="0.35">
      <c r="C217" t="s">
        <v>219</v>
      </c>
      <c r="I217" s="6">
        <v>19.739999999999998</v>
      </c>
      <c r="J217" s="6">
        <v>27.64</v>
      </c>
      <c r="K217" s="6">
        <v>34.57</v>
      </c>
      <c r="L217" s="6">
        <v>87.08</v>
      </c>
      <c r="M217" s="6">
        <v>1001.76</v>
      </c>
      <c r="N217" s="6">
        <v>147.44999999999999</v>
      </c>
      <c r="O217" s="6">
        <v>74.739999999999995</v>
      </c>
      <c r="P217" s="6">
        <v>30.01</v>
      </c>
      <c r="Q217" s="6">
        <v>26.35</v>
      </c>
      <c r="R217" s="6">
        <v>10.19</v>
      </c>
      <c r="S217" s="6">
        <v>7.99</v>
      </c>
      <c r="T217" s="6">
        <v>8.26</v>
      </c>
      <c r="U217" s="6">
        <v>12.42</v>
      </c>
      <c r="V217" s="6">
        <v>7.71</v>
      </c>
      <c r="W217" s="6">
        <v>8.09</v>
      </c>
      <c r="X217" s="6">
        <v>7.38</v>
      </c>
      <c r="Y217" s="6">
        <v>3.74</v>
      </c>
      <c r="Z217" s="6">
        <v>9.59</v>
      </c>
    </row>
    <row r="218" spans="3:26" ht="15.5" x14ac:dyDescent="0.35">
      <c r="C218" t="s">
        <v>69</v>
      </c>
      <c r="I218" s="6">
        <v>1.54</v>
      </c>
      <c r="J218" s="6">
        <v>1.82</v>
      </c>
      <c r="K218" s="6">
        <v>1.78</v>
      </c>
      <c r="L218" s="6">
        <v>2.21</v>
      </c>
      <c r="M218" s="6">
        <v>3.39</v>
      </c>
      <c r="N218" s="6">
        <v>1.66</v>
      </c>
      <c r="O218" s="6">
        <v>2.19</v>
      </c>
      <c r="P218" s="6">
        <v>1.18</v>
      </c>
      <c r="Q218" s="6">
        <v>1.05</v>
      </c>
      <c r="R218" s="6">
        <v>1.19</v>
      </c>
      <c r="S218" s="6">
        <v>1.36</v>
      </c>
      <c r="T218" s="6">
        <v>1.68</v>
      </c>
      <c r="U218" s="6">
        <v>0.97</v>
      </c>
      <c r="V218" s="6">
        <v>0.76</v>
      </c>
      <c r="W218" s="6">
        <v>0.67</v>
      </c>
      <c r="X218" s="6">
        <v>0.75</v>
      </c>
      <c r="Y218" s="6">
        <v>0.56000000000000005</v>
      </c>
      <c r="Z218" s="6">
        <v>0.46</v>
      </c>
    </row>
    <row r="219" spans="3:26" ht="15.5" x14ac:dyDescent="0.35">
      <c r="C219" t="s">
        <v>66</v>
      </c>
      <c r="I219" s="6">
        <v>383.83</v>
      </c>
      <c r="J219" s="6">
        <v>341.43</v>
      </c>
      <c r="K219" s="6">
        <v>301.25</v>
      </c>
      <c r="L219" s="6">
        <v>262.52999999999997</v>
      </c>
      <c r="M219" s="6">
        <v>1125.33</v>
      </c>
      <c r="N219" s="6">
        <v>951.35</v>
      </c>
      <c r="O219" s="6">
        <v>854.8</v>
      </c>
      <c r="P219" s="6">
        <v>734.94</v>
      </c>
      <c r="Q219" s="6">
        <v>621.96</v>
      </c>
      <c r="R219" s="6">
        <v>547.33000000000004</v>
      </c>
      <c r="S219" s="6">
        <v>477.32</v>
      </c>
      <c r="T219" s="6">
        <v>365.74</v>
      </c>
      <c r="U219" s="6">
        <v>293.77999999999997</v>
      </c>
      <c r="V219" s="6">
        <v>216.54</v>
      </c>
      <c r="W219" s="6">
        <v>179.82</v>
      </c>
      <c r="X219" s="6">
        <v>167.05</v>
      </c>
      <c r="Y219" s="6">
        <v>156.84</v>
      </c>
      <c r="Z219" s="6">
        <v>155.32</v>
      </c>
    </row>
    <row r="220" spans="3:26" ht="15.5" x14ac:dyDescent="0.35">
      <c r="C220" t="s">
        <v>220</v>
      </c>
      <c r="I220" s="6">
        <v>1.54</v>
      </c>
      <c r="J220" s="6">
        <v>1.82</v>
      </c>
      <c r="K220" s="6">
        <v>1.78</v>
      </c>
      <c r="L220" s="6">
        <v>2.21</v>
      </c>
      <c r="M220" s="6">
        <v>3.39</v>
      </c>
      <c r="N220" s="6">
        <v>1.66</v>
      </c>
      <c r="O220" s="6">
        <v>2.19</v>
      </c>
      <c r="P220" s="6">
        <v>1.18</v>
      </c>
      <c r="Q220" s="6">
        <v>1.05</v>
      </c>
      <c r="R220" s="6">
        <v>1.19</v>
      </c>
      <c r="S220" s="6">
        <v>1.36</v>
      </c>
      <c r="T220" s="6">
        <v>1.68</v>
      </c>
      <c r="U220" s="6">
        <v>0.97</v>
      </c>
      <c r="V220" s="6">
        <v>0.76</v>
      </c>
      <c r="W220" s="6">
        <v>0.67</v>
      </c>
      <c r="X220" s="6">
        <v>0.8</v>
      </c>
      <c r="Y220" s="6">
        <v>0.71</v>
      </c>
      <c r="Z220" s="6">
        <v>0.61</v>
      </c>
    </row>
    <row r="221" spans="3:26" ht="15.5" x14ac:dyDescent="0.35">
      <c r="C221" t="s">
        <v>221</v>
      </c>
      <c r="I221" s="6">
        <v>383.83</v>
      </c>
      <c r="J221" s="6">
        <v>341.43</v>
      </c>
      <c r="K221" s="6">
        <v>301.25</v>
      </c>
      <c r="L221" s="6">
        <v>262.52999999999997</v>
      </c>
      <c r="M221" s="6">
        <v>1125.33</v>
      </c>
      <c r="N221" s="6">
        <v>951.35</v>
      </c>
      <c r="O221" s="6">
        <v>854.8</v>
      </c>
      <c r="P221" s="6">
        <v>734.94</v>
      </c>
      <c r="Q221" s="6">
        <v>621.96</v>
      </c>
      <c r="R221" s="6">
        <v>547.33000000000004</v>
      </c>
      <c r="S221" s="6">
        <v>477.32</v>
      </c>
      <c r="T221" s="6">
        <v>365.74</v>
      </c>
      <c r="U221" s="6">
        <v>293.77999999999997</v>
      </c>
      <c r="V221" s="6">
        <v>216.54</v>
      </c>
      <c r="W221" s="6">
        <v>179.82</v>
      </c>
      <c r="X221" s="6">
        <v>157.33000000000001</v>
      </c>
      <c r="Y221" s="6">
        <v>123.84</v>
      </c>
      <c r="Z221" s="6">
        <v>116.57</v>
      </c>
    </row>
    <row r="222" spans="3:26" ht="15.5" x14ac:dyDescent="0.35">
      <c r="C222" t="s">
        <v>222</v>
      </c>
      <c r="I222" s="5">
        <v>1007000000000</v>
      </c>
      <c r="J222" s="5">
        <v>770000000000</v>
      </c>
      <c r="K222" s="5">
        <v>296000000000</v>
      </c>
      <c r="O222" s="5">
        <v>176000000000</v>
      </c>
      <c r="P222" s="5">
        <v>128000000000</v>
      </c>
      <c r="Q222" s="5">
        <v>120000000000</v>
      </c>
      <c r="R222" s="5">
        <v>79000000000</v>
      </c>
      <c r="S222" s="5">
        <v>532000000000</v>
      </c>
      <c r="T222" s="5">
        <v>147000000000</v>
      </c>
      <c r="U222" s="5">
        <v>208000000000</v>
      </c>
      <c r="V222" s="5">
        <v>236000000000</v>
      </c>
      <c r="W222" s="5">
        <v>131000000000</v>
      </c>
      <c r="X222" s="5">
        <v>151000000000</v>
      </c>
      <c r="Y222" s="5">
        <v>134000000000</v>
      </c>
      <c r="Z222" s="5">
        <v>297000000000</v>
      </c>
    </row>
    <row r="223" spans="3:26" ht="15.5" x14ac:dyDescent="0.35">
      <c r="C223" t="s">
        <v>223</v>
      </c>
      <c r="I223" s="5">
        <v>123000000000</v>
      </c>
      <c r="J223" s="5">
        <v>61000000000</v>
      </c>
      <c r="K223" s="5">
        <v>98000000000</v>
      </c>
      <c r="O223" s="5">
        <v>17000000000</v>
      </c>
      <c r="P223" s="5">
        <v>52000000000</v>
      </c>
      <c r="Q223" s="5">
        <v>109000000000</v>
      </c>
      <c r="R223" s="5">
        <v>131000000000</v>
      </c>
      <c r="S223" s="5">
        <v>96000000000</v>
      </c>
      <c r="T223" s="5">
        <v>33000000000</v>
      </c>
      <c r="U223" s="5">
        <v>34000000000</v>
      </c>
      <c r="V223" s="5">
        <v>29000000000</v>
      </c>
      <c r="W223" s="5">
        <v>96000000000</v>
      </c>
      <c r="X223" s="5">
        <v>85000000000</v>
      </c>
      <c r="Y223" s="5">
        <v>84000000000</v>
      </c>
      <c r="Z223" s="5">
        <v>88000000000</v>
      </c>
    </row>
    <row r="224" spans="3:26" ht="15.5" x14ac:dyDescent="0.35">
      <c r="C224" t="s">
        <v>26</v>
      </c>
      <c r="I224" s="5">
        <v>1129000000000</v>
      </c>
      <c r="J224" s="5">
        <v>831000000000</v>
      </c>
      <c r="K224" s="5">
        <v>394000000000</v>
      </c>
      <c r="O224" s="5">
        <v>193000000000</v>
      </c>
      <c r="P224" s="5">
        <v>180000000000</v>
      </c>
      <c r="Q224" s="5">
        <v>229000000000</v>
      </c>
      <c r="R224" s="5">
        <v>211000000000</v>
      </c>
      <c r="S224" s="5">
        <v>628000000000</v>
      </c>
      <c r="T224" s="5">
        <v>180000000000</v>
      </c>
      <c r="U224" s="5">
        <v>242000000000</v>
      </c>
      <c r="V224" s="5">
        <v>265000000000</v>
      </c>
      <c r="W224" s="5">
        <v>227000000000</v>
      </c>
      <c r="X224" s="5">
        <v>236000000000</v>
      </c>
      <c r="Y224" s="5">
        <v>218000000000</v>
      </c>
      <c r="Z224" s="5">
        <v>385000000000</v>
      </c>
    </row>
    <row r="225" spans="2:26" ht="15.5" x14ac:dyDescent="0.35">
      <c r="C225" t="s">
        <v>23</v>
      </c>
      <c r="I225" s="5">
        <v>-169000000000</v>
      </c>
      <c r="J225" s="5">
        <v>-729000000000</v>
      </c>
      <c r="K225" s="5">
        <v>-989000000000</v>
      </c>
      <c r="L225" s="5">
        <v>-1383000000000</v>
      </c>
      <c r="M225" s="5">
        <v>-1657000000000</v>
      </c>
      <c r="N225" s="5">
        <v>-1849000000000</v>
      </c>
      <c r="O225" s="5">
        <v>-564000000000</v>
      </c>
      <c r="P225" s="5">
        <v>-502000000000</v>
      </c>
      <c r="Q225" s="5">
        <v>-293000000000</v>
      </c>
      <c r="R225" s="5">
        <v>-320000000000</v>
      </c>
      <c r="S225" s="5">
        <v>279000000000</v>
      </c>
      <c r="T225" s="5">
        <v>-115000000000</v>
      </c>
      <c r="U225" s="5">
        <v>134000000000</v>
      </c>
      <c r="V225" s="5">
        <v>42000000000</v>
      </c>
      <c r="W225" s="5">
        <v>19000000000</v>
      </c>
      <c r="X225" s="5">
        <v>139000000000</v>
      </c>
      <c r="Y225" s="5">
        <v>59000000000</v>
      </c>
      <c r="Z225" s="5">
        <v>166000000000</v>
      </c>
    </row>
    <row r="226" spans="2:26" ht="15.5" x14ac:dyDescent="0.35">
      <c r="C226" t="s">
        <v>224</v>
      </c>
      <c r="I226" s="5">
        <v>5589000000000</v>
      </c>
      <c r="J226" s="5">
        <v>4931000000000</v>
      </c>
      <c r="K226" s="5">
        <v>4465000000000</v>
      </c>
      <c r="L226" s="5">
        <v>3869000000000</v>
      </c>
      <c r="M226" s="5">
        <v>3436000000000</v>
      </c>
      <c r="N226" s="5">
        <v>2975000000000</v>
      </c>
      <c r="O226" s="5">
        <v>2578000000000</v>
      </c>
      <c r="P226" s="5">
        <v>2199000000000</v>
      </c>
      <c r="Q226" s="5">
        <v>1846000000000</v>
      </c>
      <c r="R226" s="5">
        <v>1546000000000</v>
      </c>
      <c r="S226" s="5">
        <v>1345000000000</v>
      </c>
      <c r="T226" s="5">
        <v>1022000000000</v>
      </c>
      <c r="U226" s="5">
        <v>780000000000</v>
      </c>
      <c r="V226" s="5">
        <v>455000000000</v>
      </c>
      <c r="W226" s="5">
        <v>479000000000</v>
      </c>
      <c r="X226" s="5">
        <v>278000000000</v>
      </c>
      <c r="Y226" s="5">
        <v>256000000000</v>
      </c>
      <c r="Z226" s="5">
        <v>248000000000</v>
      </c>
    </row>
    <row r="227" spans="2:26" ht="15.5" x14ac:dyDescent="0.35">
      <c r="C227" t="s">
        <v>225</v>
      </c>
      <c r="I227" s="5">
        <v>-70000000000</v>
      </c>
      <c r="J227" s="5">
        <v>273000000000</v>
      </c>
      <c r="K227" s="5">
        <v>-74000000000</v>
      </c>
      <c r="L227" s="5">
        <v>127000000000</v>
      </c>
      <c r="M227" s="5">
        <v>80000000000</v>
      </c>
      <c r="N227" s="5">
        <v>1383000000000</v>
      </c>
      <c r="O227" s="5">
        <v>175000000000</v>
      </c>
      <c r="P227" s="5">
        <v>348000000000</v>
      </c>
      <c r="Q227" s="5">
        <v>79000000000</v>
      </c>
      <c r="R227" s="5">
        <v>793000000000</v>
      </c>
      <c r="S227" s="5">
        <v>-257000000000</v>
      </c>
      <c r="T227" s="5">
        <v>299000000000</v>
      </c>
      <c r="U227" s="5">
        <v>3000000000</v>
      </c>
      <c r="V227" s="5">
        <v>151000000000</v>
      </c>
      <c r="W227" s="5">
        <v>99000000000</v>
      </c>
      <c r="X227" s="5">
        <v>158000000000</v>
      </c>
      <c r="Y227" s="5">
        <v>280000000000</v>
      </c>
      <c r="Z227" s="5">
        <v>-69000000000</v>
      </c>
    </row>
    <row r="228" spans="2:26" ht="15.5" x14ac:dyDescent="0.35">
      <c r="C228" t="s">
        <v>226</v>
      </c>
      <c r="I228" s="5">
        <v>-36000000000</v>
      </c>
      <c r="J228" s="5">
        <v>-123000000000</v>
      </c>
      <c r="K228" s="5">
        <v>-37000000000</v>
      </c>
      <c r="L228" s="5">
        <v>-31000000000</v>
      </c>
      <c r="M228" s="5">
        <v>-19000000000</v>
      </c>
      <c r="N228" s="5">
        <v>-22000000000</v>
      </c>
      <c r="O228" s="5">
        <v>-30000000000</v>
      </c>
      <c r="P228" s="5">
        <v>-109000000000</v>
      </c>
      <c r="Q228" s="5">
        <v>-52000000000</v>
      </c>
      <c r="R228" s="5">
        <v>-83000000000</v>
      </c>
      <c r="S228" s="5">
        <v>-19000000000</v>
      </c>
      <c r="T228" s="5">
        <v>-14000000000</v>
      </c>
      <c r="U228" s="5">
        <v>-55000000000</v>
      </c>
      <c r="V228" s="5">
        <v>-149000000000</v>
      </c>
      <c r="W228" s="5">
        <v>-131000000000</v>
      </c>
      <c r="X228" s="5">
        <v>-68000000000</v>
      </c>
      <c r="Y228" s="5">
        <v>-35000000000</v>
      </c>
      <c r="Z228" s="5">
        <v>-57000000000</v>
      </c>
    </row>
    <row r="229" spans="2:26" ht="15.5" x14ac:dyDescent="0.35">
      <c r="C229" t="s">
        <v>15</v>
      </c>
      <c r="I229" s="5">
        <v>-106000000000</v>
      </c>
      <c r="J229" s="5">
        <v>151000000000</v>
      </c>
      <c r="K229" s="5">
        <v>-111000000000</v>
      </c>
      <c r="L229" s="5">
        <v>96000000000</v>
      </c>
      <c r="M229" s="5">
        <v>60000000000</v>
      </c>
      <c r="N229" s="5">
        <v>1360000000000</v>
      </c>
      <c r="O229" s="5">
        <v>144000000000</v>
      </c>
      <c r="P229" s="5">
        <v>239000000000</v>
      </c>
      <c r="Q229" s="5">
        <v>27000000000</v>
      </c>
      <c r="R229" s="5">
        <v>711000000000</v>
      </c>
      <c r="S229" s="5">
        <v>-276000000000</v>
      </c>
      <c r="T229" s="5">
        <v>284000000000</v>
      </c>
      <c r="U229" s="5">
        <v>-52000000000</v>
      </c>
      <c r="V229" s="5">
        <v>1000000000</v>
      </c>
      <c r="W229" s="5">
        <v>-32000000000</v>
      </c>
      <c r="X229" s="5">
        <v>90000000000</v>
      </c>
      <c r="Y229" s="5">
        <v>244000000000</v>
      </c>
      <c r="Z229" s="5">
        <v>-126000000000</v>
      </c>
    </row>
    <row r="230" spans="2:26" ht="15.5" x14ac:dyDescent="0.35">
      <c r="C230" t="s">
        <v>17</v>
      </c>
      <c r="I230" s="6">
        <v>-8.66</v>
      </c>
      <c r="J230" s="6">
        <v>12.28</v>
      </c>
      <c r="K230" s="6">
        <v>-9.06</v>
      </c>
      <c r="L230" s="6">
        <v>7.79</v>
      </c>
      <c r="M230" s="6">
        <v>24.52</v>
      </c>
      <c r="N230" s="6">
        <v>554.05999999999995</v>
      </c>
      <c r="O230" s="6">
        <v>58.79</v>
      </c>
      <c r="P230" s="6">
        <v>97.33</v>
      </c>
      <c r="Q230" s="6">
        <v>11.05</v>
      </c>
      <c r="R230" s="6">
        <v>299.13</v>
      </c>
      <c r="S230" s="6">
        <v>-119.6</v>
      </c>
      <c r="T230" s="6">
        <v>126.64</v>
      </c>
      <c r="U230" s="6">
        <v>-23.23</v>
      </c>
      <c r="V230" s="6">
        <v>0.6</v>
      </c>
      <c r="W230" s="6">
        <v>-14.09</v>
      </c>
      <c r="X230" s="6">
        <v>42.03</v>
      </c>
      <c r="Y230" s="6">
        <v>119.74</v>
      </c>
      <c r="Z230" s="6">
        <v>-61.69</v>
      </c>
    </row>
    <row r="232" spans="2:26" ht="15.5" x14ac:dyDescent="0.35">
      <c r="B232" t="s">
        <v>227</v>
      </c>
      <c r="C232" t="s">
        <v>228</v>
      </c>
      <c r="D232" s="5">
        <v>155000000000</v>
      </c>
      <c r="E232" s="5">
        <v>159000000000</v>
      </c>
      <c r="F232" s="5">
        <v>344000000000</v>
      </c>
      <c r="G232" s="5">
        <v>175000000000</v>
      </c>
      <c r="H232" s="5">
        <v>627000000000</v>
      </c>
      <c r="I232" s="5">
        <v>814000000000</v>
      </c>
      <c r="J232" s="5">
        <v>740000000000</v>
      </c>
      <c r="K232" s="5">
        <v>651000000000</v>
      </c>
      <c r="L232" s="5">
        <v>580000000000</v>
      </c>
      <c r="M232" s="5">
        <v>509000000000</v>
      </c>
      <c r="N232" s="5">
        <v>365000000000</v>
      </c>
      <c r="O232" s="5">
        <v>357000000000</v>
      </c>
      <c r="P232" s="5">
        <v>288000000000</v>
      </c>
      <c r="Q232" s="5">
        <v>247000000000</v>
      </c>
    </row>
    <row r="233" spans="2:26" ht="15.5" x14ac:dyDescent="0.35">
      <c r="C233" t="s">
        <v>229</v>
      </c>
      <c r="H233" s="5">
        <v>27</v>
      </c>
      <c r="I233" s="5">
        <v>27</v>
      </c>
      <c r="J233" s="5">
        <v>24</v>
      </c>
      <c r="K233" s="5">
        <v>21</v>
      </c>
      <c r="L233" s="6">
        <v>14.5</v>
      </c>
      <c r="M233" s="6">
        <v>10.5</v>
      </c>
      <c r="N233" s="6">
        <v>7.4</v>
      </c>
      <c r="O233" s="6">
        <v>6.6</v>
      </c>
      <c r="P233" s="5">
        <v>5</v>
      </c>
      <c r="Q233" s="6">
        <v>3.06</v>
      </c>
    </row>
    <row r="234" spans="2:26" ht="15.5" x14ac:dyDescent="0.35">
      <c r="C234" t="s">
        <v>77</v>
      </c>
      <c r="H234" s="6">
        <v>0.52829999999999999</v>
      </c>
      <c r="I234" s="6">
        <v>0.40720000000000001</v>
      </c>
      <c r="J234" s="6">
        <v>0.39829999999999999</v>
      </c>
      <c r="K234" s="6">
        <v>0.3962</v>
      </c>
      <c r="L234" s="6">
        <v>0.30670000000000003</v>
      </c>
      <c r="M234" s="6">
        <v>0.25329999999999997</v>
      </c>
      <c r="N234" s="6">
        <v>0.24890000000000001</v>
      </c>
      <c r="O234" s="6">
        <v>0.22690000000000002</v>
      </c>
      <c r="P234" s="6">
        <v>0.21309999999999998</v>
      </c>
      <c r="Q234" s="6">
        <v>0.15210000000000001</v>
      </c>
    </row>
    <row r="235" spans="2:26" ht="15.5" x14ac:dyDescent="0.35">
      <c r="C235" t="s">
        <v>230</v>
      </c>
      <c r="H235" s="6">
        <v>5.7000000000000002E-2</v>
      </c>
      <c r="I235" s="6">
        <v>0.05</v>
      </c>
      <c r="J235" s="6">
        <v>4.1399999999999999E-2</v>
      </c>
      <c r="K235" s="6">
        <v>3.6799999999999999E-2</v>
      </c>
      <c r="L235" s="6">
        <v>2.6600000000000002E-2</v>
      </c>
      <c r="M235" s="6">
        <v>1.6200000000000003E-2</v>
      </c>
      <c r="N235" s="6">
        <v>2.12E-2</v>
      </c>
      <c r="O235" s="6">
        <v>2.3399999999999997E-2</v>
      </c>
      <c r="P235" s="6">
        <v>2.0299999999999999E-2</v>
      </c>
      <c r="Q235" s="6">
        <v>1.8700000000000001E-2</v>
      </c>
    </row>
    <row r="236" spans="2:26" ht="15.5" x14ac:dyDescent="0.35">
      <c r="C236" t="s">
        <v>57</v>
      </c>
      <c r="D236" s="6">
        <v>12.61</v>
      </c>
      <c r="E236" s="6">
        <v>12.95</v>
      </c>
      <c r="F236" s="6">
        <v>28.05</v>
      </c>
      <c r="G236" s="6">
        <v>14.28</v>
      </c>
      <c r="H236" s="6">
        <v>51.11</v>
      </c>
      <c r="I236" s="6">
        <v>66.3</v>
      </c>
      <c r="J236" s="6">
        <v>60.26</v>
      </c>
      <c r="K236" s="6">
        <v>53.01</v>
      </c>
      <c r="L236" s="6">
        <v>47.28</v>
      </c>
      <c r="M236" s="6">
        <v>41.45</v>
      </c>
      <c r="N236" s="6">
        <v>29.73</v>
      </c>
      <c r="O236" s="6">
        <v>29.08</v>
      </c>
      <c r="P236" s="6">
        <v>23.46</v>
      </c>
      <c r="Q236" s="6">
        <v>20.149999999999999</v>
      </c>
    </row>
    <row r="237" spans="2:26" ht="15.5" x14ac:dyDescent="0.35">
      <c r="C237" t="s">
        <v>79</v>
      </c>
      <c r="H237" s="5">
        <v>27</v>
      </c>
      <c r="I237" s="5">
        <v>27</v>
      </c>
      <c r="J237" s="5">
        <v>24</v>
      </c>
      <c r="K237" s="5">
        <v>21</v>
      </c>
      <c r="L237" s="6">
        <v>14.5</v>
      </c>
      <c r="M237" s="6">
        <v>10.5</v>
      </c>
      <c r="N237" s="6">
        <v>7.4</v>
      </c>
      <c r="O237" s="6">
        <v>6.6</v>
      </c>
      <c r="P237" s="5">
        <v>5</v>
      </c>
      <c r="Q237" s="6">
        <v>3.06</v>
      </c>
    </row>
    <row r="238" spans="2:26" ht="15.5" x14ac:dyDescent="0.35">
      <c r="C238" t="s">
        <v>231</v>
      </c>
      <c r="H238" s="6">
        <v>0.52829999999999999</v>
      </c>
      <c r="I238" s="6">
        <v>0.40720000000000001</v>
      </c>
      <c r="J238" s="6">
        <v>0.39829999999999999</v>
      </c>
      <c r="K238" s="6">
        <v>0.3962</v>
      </c>
      <c r="L238" s="6">
        <v>0.30670000000000003</v>
      </c>
      <c r="M238" s="6">
        <v>0.25329999999999997</v>
      </c>
      <c r="N238" s="6">
        <v>0.24890000000000001</v>
      </c>
      <c r="O238" s="6">
        <v>0.22690000000000002</v>
      </c>
      <c r="P238" s="6">
        <v>0.21309999999999998</v>
      </c>
      <c r="Q238" s="6">
        <v>0.15210000000000001</v>
      </c>
    </row>
    <row r="239" spans="2:26" ht="15.5" x14ac:dyDescent="0.35">
      <c r="C239" t="s">
        <v>232</v>
      </c>
      <c r="H239" s="6">
        <v>5.7000000000000002E-2</v>
      </c>
      <c r="I239" s="6">
        <v>0.05</v>
      </c>
      <c r="J239" s="6">
        <v>4.1399999999999999E-2</v>
      </c>
      <c r="K239" s="6">
        <v>3.6799999999999999E-2</v>
      </c>
      <c r="L239" s="6">
        <v>2.6600000000000002E-2</v>
      </c>
      <c r="M239" s="6">
        <v>1.6200000000000003E-2</v>
      </c>
      <c r="N239" s="6">
        <v>2.12E-2</v>
      </c>
      <c r="O239" s="6">
        <v>2.3399999999999997E-2</v>
      </c>
      <c r="P239" s="6">
        <v>2.0299999999999999E-2</v>
      </c>
      <c r="Q239" s="6">
        <v>1.8700000000000001E-2</v>
      </c>
    </row>
    <row r="240" spans="2:26" ht="15.5" x14ac:dyDescent="0.35">
      <c r="C240" t="s">
        <v>233</v>
      </c>
      <c r="D240" s="5">
        <v>6919000000000</v>
      </c>
      <c r="E240" s="5">
        <v>6711000000000</v>
      </c>
      <c r="F240" s="5">
        <v>8372000000000</v>
      </c>
      <c r="G240" s="5">
        <v>7130000000000</v>
      </c>
      <c r="H240" s="5">
        <v>27261000000000</v>
      </c>
      <c r="I240" s="5">
        <v>27178000000000</v>
      </c>
      <c r="J240" s="5">
        <v>25149000000000</v>
      </c>
      <c r="K240" s="5">
        <v>22086000000000</v>
      </c>
      <c r="L240" s="5">
        <v>20988000000000</v>
      </c>
      <c r="M240" s="5">
        <v>18501000000000</v>
      </c>
      <c r="N240" s="5">
        <v>14022000000000</v>
      </c>
      <c r="O240" s="5">
        <v>15070000000000</v>
      </c>
      <c r="P240" s="5">
        <v>12713000000000</v>
      </c>
      <c r="Q240" s="5">
        <v>10817000000000</v>
      </c>
    </row>
    <row r="241" spans="3:17" ht="15.5" x14ac:dyDescent="0.35">
      <c r="C241" t="s">
        <v>234</v>
      </c>
      <c r="H241" s="5">
        <v>27</v>
      </c>
      <c r="I241" s="5">
        <v>27</v>
      </c>
      <c r="J241" s="5">
        <v>24</v>
      </c>
      <c r="K241" s="5">
        <v>21</v>
      </c>
      <c r="L241" s="6">
        <v>14.5</v>
      </c>
      <c r="M241" s="6">
        <v>10.5</v>
      </c>
      <c r="N241" s="6">
        <v>7.4</v>
      </c>
      <c r="O241" s="6">
        <v>6.6</v>
      </c>
      <c r="P241" s="5">
        <v>5</v>
      </c>
      <c r="Q241" s="6">
        <v>3.06</v>
      </c>
    </row>
    <row r="242" spans="3:17" ht="15.5" x14ac:dyDescent="0.35">
      <c r="C242" t="s">
        <v>235</v>
      </c>
      <c r="H242" s="6">
        <v>0.52829999999999999</v>
      </c>
      <c r="I242" s="6">
        <v>0.40720000000000001</v>
      </c>
      <c r="J242" s="6">
        <v>0.39829999999999999</v>
      </c>
      <c r="K242" s="6">
        <v>0.3962</v>
      </c>
      <c r="L242" s="6">
        <v>0.30670000000000003</v>
      </c>
      <c r="M242" s="6">
        <v>0.25329999999999997</v>
      </c>
      <c r="N242" s="6">
        <v>0.24890000000000001</v>
      </c>
      <c r="O242" s="6">
        <v>0.22690000000000002</v>
      </c>
      <c r="P242" s="6">
        <v>0.21309999999999998</v>
      </c>
      <c r="Q242" s="6">
        <v>0.15210000000000001</v>
      </c>
    </row>
    <row r="243" spans="3:17" ht="15.5" x14ac:dyDescent="0.35">
      <c r="C243" t="s">
        <v>236</v>
      </c>
      <c r="H243" s="6">
        <v>5.7000000000000002E-2</v>
      </c>
      <c r="I243" s="6">
        <v>0.05</v>
      </c>
      <c r="J243" s="6">
        <v>4.1399999999999999E-2</v>
      </c>
      <c r="K243" s="6">
        <v>3.6799999999999999E-2</v>
      </c>
      <c r="L243" s="6">
        <v>2.6600000000000002E-2</v>
      </c>
      <c r="M243" s="6">
        <v>1.6200000000000003E-2</v>
      </c>
      <c r="N243" s="6">
        <v>2.12E-2</v>
      </c>
      <c r="O243" s="6">
        <v>2.3399999999999997E-2</v>
      </c>
      <c r="P243" s="6">
        <v>2.0299999999999999E-2</v>
      </c>
      <c r="Q243" s="6">
        <v>1.8700000000000001E-2</v>
      </c>
    </row>
    <row r="244" spans="3:17" ht="15.5" x14ac:dyDescent="0.35">
      <c r="C244" t="s">
        <v>237</v>
      </c>
      <c r="I244" s="6">
        <v>9.27</v>
      </c>
    </row>
    <row r="245" spans="3:17" ht="15.5" x14ac:dyDescent="0.35">
      <c r="C245" t="s">
        <v>238</v>
      </c>
      <c r="I245" s="6">
        <v>6.98</v>
      </c>
    </row>
    <row r="246" spans="3:17" ht="15.5" x14ac:dyDescent="0.35">
      <c r="C246" t="s">
        <v>239</v>
      </c>
      <c r="I246" s="6">
        <v>6.95</v>
      </c>
    </row>
    <row r="247" spans="3:17" ht="15.5" x14ac:dyDescent="0.35">
      <c r="C247" t="s">
        <v>240</v>
      </c>
      <c r="I247" s="6">
        <v>0.14319999999999999</v>
      </c>
    </row>
    <row r="248" spans="3:17" ht="15.5" x14ac:dyDescent="0.35">
      <c r="C248" t="s">
        <v>241</v>
      </c>
      <c r="I248" s="6">
        <v>0.2</v>
      </c>
    </row>
    <row r="249" spans="3:17" ht="15.5" x14ac:dyDescent="0.35">
      <c r="C249" t="s">
        <v>242</v>
      </c>
      <c r="I249" s="6">
        <v>1.24</v>
      </c>
    </row>
    <row r="250" spans="3:17" ht="15.5" x14ac:dyDescent="0.35">
      <c r="C250" t="s">
        <v>243</v>
      </c>
      <c r="I250" s="6">
        <v>-3.4</v>
      </c>
    </row>
    <row r="251" spans="3:17" ht="15.5" x14ac:dyDescent="0.35">
      <c r="C251" t="s">
        <v>244</v>
      </c>
      <c r="I251" s="6">
        <v>-3.37</v>
      </c>
    </row>
    <row r="252" spans="3:17" ht="15.5" x14ac:dyDescent="0.35">
      <c r="C252" t="s">
        <v>245</v>
      </c>
      <c r="I252" s="6">
        <v>6.19</v>
      </c>
    </row>
    <row r="253" spans="3:17" ht="15.5" x14ac:dyDescent="0.35">
      <c r="C253" t="s">
        <v>246</v>
      </c>
      <c r="I253" s="6">
        <v>6.06</v>
      </c>
    </row>
    <row r="254" spans="3:17" ht="15.5" x14ac:dyDescent="0.35">
      <c r="C254" t="s">
        <v>247</v>
      </c>
      <c r="I254" s="6">
        <v>0.7</v>
      </c>
    </row>
    <row r="255" spans="3:17" ht="15.5" x14ac:dyDescent="0.35">
      <c r="C255" t="s">
        <v>248</v>
      </c>
      <c r="I255" s="6">
        <v>0.59</v>
      </c>
    </row>
    <row r="256" spans="3:17" ht="15.5" x14ac:dyDescent="0.35">
      <c r="C256" t="s">
        <v>249</v>
      </c>
      <c r="I256" s="6">
        <v>67.88</v>
      </c>
    </row>
    <row r="257" spans="3:9" ht="15.5" x14ac:dyDescent="0.35">
      <c r="C257" t="s">
        <v>250</v>
      </c>
      <c r="I257" s="6">
        <v>51.11</v>
      </c>
    </row>
    <row r="258" spans="3:9" ht="15.5" x14ac:dyDescent="0.35">
      <c r="C258" t="s">
        <v>251</v>
      </c>
      <c r="I258" s="6">
        <v>2372.94</v>
      </c>
    </row>
    <row r="259" spans="3:9" ht="15.5" x14ac:dyDescent="0.35">
      <c r="C259" t="s">
        <v>252</v>
      </c>
      <c r="D259" s="6">
        <v>103.4</v>
      </c>
    </row>
    <row r="260" spans="3:9" ht="15.5" x14ac:dyDescent="0.35">
      <c r="C260" t="s">
        <v>253</v>
      </c>
      <c r="I260" s="6">
        <v>382.39</v>
      </c>
    </row>
    <row r="261" spans="3:9" ht="15.5" x14ac:dyDescent="0.35">
      <c r="C261" t="s">
        <v>254</v>
      </c>
      <c r="I261" s="6">
        <v>-140.44999999999999</v>
      </c>
    </row>
    <row r="262" spans="3:9" ht="15.5" x14ac:dyDescent="0.35">
      <c r="C262" t="s">
        <v>255</v>
      </c>
      <c r="D262" s="6">
        <v>1.66</v>
      </c>
    </row>
    <row r="263" spans="3:9" ht="15.5" x14ac:dyDescent="0.35">
      <c r="C263" t="s">
        <v>256</v>
      </c>
      <c r="D263" s="6">
        <v>1.18</v>
      </c>
    </row>
    <row r="264" spans="3:9" ht="15.5" x14ac:dyDescent="0.35">
      <c r="C264" t="s">
        <v>395</v>
      </c>
      <c r="D264" s="6">
        <v>0.71</v>
      </c>
    </row>
    <row r="265" spans="3:9" ht="15.5" x14ac:dyDescent="0.35">
      <c r="C265" t="s">
        <v>445</v>
      </c>
      <c r="D265" s="6">
        <v>0.02</v>
      </c>
    </row>
    <row r="266" spans="3:9" ht="15.5" x14ac:dyDescent="0.35">
      <c r="C266" t="s">
        <v>257</v>
      </c>
      <c r="D266" s="6">
        <v>1.88</v>
      </c>
    </row>
    <row r="267" spans="3:9" ht="15.5" x14ac:dyDescent="0.35">
      <c r="C267" t="s">
        <v>396</v>
      </c>
      <c r="D267" s="6">
        <v>0.22</v>
      </c>
    </row>
    <row r="268" spans="3:9" ht="15.5" x14ac:dyDescent="0.35">
      <c r="C268" t="s">
        <v>258</v>
      </c>
      <c r="D268" s="6">
        <v>3.26</v>
      </c>
    </row>
    <row r="269" spans="3:9" ht="15.5" x14ac:dyDescent="0.35">
      <c r="C269" t="s">
        <v>259</v>
      </c>
      <c r="I269" s="6">
        <v>15.23</v>
      </c>
    </row>
    <row r="270" spans="3:9" ht="15.5" x14ac:dyDescent="0.35">
      <c r="C270" t="s">
        <v>13</v>
      </c>
      <c r="D270" s="5">
        <v>-1199000000000</v>
      </c>
    </row>
    <row r="271" spans="3:9" ht="15.5" x14ac:dyDescent="0.35">
      <c r="C271" t="s">
        <v>260</v>
      </c>
      <c r="I271" s="6">
        <v>4.55</v>
      </c>
    </row>
    <row r="272" spans="3:9" ht="15.5" x14ac:dyDescent="0.35">
      <c r="C272" t="s">
        <v>261</v>
      </c>
      <c r="I272" s="6">
        <v>5.45E-2</v>
      </c>
    </row>
    <row r="273" spans="3:9" ht="15.5" x14ac:dyDescent="0.35">
      <c r="C273" t="s">
        <v>262</v>
      </c>
      <c r="I273" s="6">
        <v>0.17749999999999999</v>
      </c>
    </row>
    <row r="274" spans="3:9" ht="15.5" x14ac:dyDescent="0.35">
      <c r="C274" t="s">
        <v>263</v>
      </c>
      <c r="I274" s="6">
        <v>0.22850000000000001</v>
      </c>
    </row>
    <row r="275" spans="3:9" ht="15.5" x14ac:dyDescent="0.35">
      <c r="C275" t="s">
        <v>264</v>
      </c>
      <c r="I275" s="6">
        <v>0.1326</v>
      </c>
    </row>
    <row r="276" spans="3:9" ht="15.5" x14ac:dyDescent="0.35">
      <c r="C276" t="s">
        <v>265</v>
      </c>
      <c r="D276" s="6">
        <v>57.89</v>
      </c>
    </row>
    <row r="277" spans="3:9" ht="15.5" x14ac:dyDescent="0.35">
      <c r="C277" t="s">
        <v>266</v>
      </c>
      <c r="D277" s="6">
        <v>49.4</v>
      </c>
    </row>
    <row r="278" spans="3:9" ht="15.5" x14ac:dyDescent="0.35">
      <c r="C278" t="s">
        <v>267</v>
      </c>
      <c r="D278" s="6">
        <v>35.58</v>
      </c>
    </row>
    <row r="279" spans="3:9" ht="15.5" x14ac:dyDescent="0.35">
      <c r="C279" t="s">
        <v>268</v>
      </c>
      <c r="D279" s="6">
        <v>71.709999999999994</v>
      </c>
    </row>
    <row r="280" spans="3:9" ht="15.5" x14ac:dyDescent="0.35">
      <c r="C280" t="s">
        <v>269</v>
      </c>
      <c r="D280" s="6">
        <v>1.57</v>
      </c>
    </row>
    <row r="281" spans="3:9" ht="15.5" x14ac:dyDescent="0.35">
      <c r="C281" t="s">
        <v>270</v>
      </c>
      <c r="I281" s="6">
        <v>1.95</v>
      </c>
    </row>
    <row r="282" spans="3:9" ht="15.5" x14ac:dyDescent="0.35">
      <c r="C282" t="s">
        <v>271</v>
      </c>
      <c r="I282" s="6">
        <v>7.71</v>
      </c>
    </row>
    <row r="283" spans="3:9" ht="15.5" x14ac:dyDescent="0.35">
      <c r="C283" t="s">
        <v>53</v>
      </c>
      <c r="I283" s="5">
        <v>5819000000000</v>
      </c>
    </row>
    <row r="284" spans="3:9" ht="15.5" x14ac:dyDescent="0.35">
      <c r="C284" t="s">
        <v>272</v>
      </c>
      <c r="I284" s="5">
        <v>9646000000000</v>
      </c>
    </row>
    <row r="285" spans="3:9" ht="15.5" x14ac:dyDescent="0.35">
      <c r="C285" t="s">
        <v>273</v>
      </c>
      <c r="I285" s="5">
        <v>12280000000</v>
      </c>
    </row>
    <row r="286" spans="3:9" ht="15.5" x14ac:dyDescent="0.35">
      <c r="C286" t="s">
        <v>274</v>
      </c>
      <c r="I286" s="6">
        <v>0.39960000000000001</v>
      </c>
    </row>
    <row r="287" spans="3:9" ht="15.5" x14ac:dyDescent="0.35">
      <c r="C287" t="s">
        <v>275</v>
      </c>
      <c r="D287" s="6">
        <v>7.5899999999999995E-2</v>
      </c>
    </row>
    <row r="288" spans="3:9" ht="15.5" x14ac:dyDescent="0.35">
      <c r="C288" t="s">
        <v>276</v>
      </c>
      <c r="D288" s="6">
        <v>4.6500000000000007E-2</v>
      </c>
    </row>
    <row r="289" spans="3:9" ht="15.5" x14ac:dyDescent="0.35">
      <c r="C289" t="s">
        <v>277</v>
      </c>
      <c r="D289" s="6">
        <v>2.2400000000000003E-2</v>
      </c>
    </row>
    <row r="290" spans="3:9" ht="15.5" x14ac:dyDescent="0.35">
      <c r="C290" t="s">
        <v>278</v>
      </c>
      <c r="D290" s="6">
        <v>0.12529999999999999</v>
      </c>
    </row>
    <row r="291" spans="3:9" ht="15.5" x14ac:dyDescent="0.35">
      <c r="C291" t="s">
        <v>279</v>
      </c>
      <c r="D291" s="6">
        <v>0.1598</v>
      </c>
    </row>
    <row r="292" spans="3:9" ht="15.5" x14ac:dyDescent="0.35">
      <c r="C292" t="s">
        <v>280</v>
      </c>
      <c r="D292" s="6">
        <v>0.1008</v>
      </c>
    </row>
    <row r="293" spans="3:9" ht="15.5" x14ac:dyDescent="0.35">
      <c r="C293" t="s">
        <v>281</v>
      </c>
      <c r="I293" s="5">
        <v>27</v>
      </c>
    </row>
    <row r="294" spans="3:9" ht="15.5" x14ac:dyDescent="0.35">
      <c r="C294" t="s">
        <v>282</v>
      </c>
      <c r="I294" s="5">
        <v>27</v>
      </c>
    </row>
    <row r="295" spans="3:9" ht="15.5" x14ac:dyDescent="0.35">
      <c r="C295" t="s">
        <v>283</v>
      </c>
      <c r="I295" s="6">
        <v>0.52829999999999999</v>
      </c>
    </row>
    <row r="296" spans="3:9" ht="15.5" x14ac:dyDescent="0.35">
      <c r="C296" t="s">
        <v>284</v>
      </c>
      <c r="I296" s="6">
        <v>5.7000000000000002E-2</v>
      </c>
    </row>
    <row r="297" spans="3:9" ht="15.5" x14ac:dyDescent="0.35">
      <c r="C297" t="s">
        <v>285</v>
      </c>
      <c r="I297" t="s">
        <v>2016</v>
      </c>
    </row>
    <row r="298" spans="3:9" ht="15.5" x14ac:dyDescent="0.35">
      <c r="C298" t="s">
        <v>287</v>
      </c>
      <c r="I298" s="5">
        <v>2</v>
      </c>
    </row>
    <row r="299" spans="3:9" ht="15.5" x14ac:dyDescent="0.35">
      <c r="C299" t="s">
        <v>288</v>
      </c>
      <c r="I299" s="6">
        <v>0.45</v>
      </c>
    </row>
    <row r="300" spans="3:9" ht="15.5" x14ac:dyDescent="0.35">
      <c r="C300" t="s">
        <v>289</v>
      </c>
      <c r="I300" s="6">
        <v>0.79</v>
      </c>
    </row>
    <row r="301" spans="3:9" ht="15.5" x14ac:dyDescent="0.35">
      <c r="C301" t="s">
        <v>290</v>
      </c>
      <c r="I301" s="6">
        <v>0.78</v>
      </c>
    </row>
    <row r="302" spans="3:9" ht="15.5" x14ac:dyDescent="0.35">
      <c r="C302" t="s">
        <v>291</v>
      </c>
      <c r="I302" s="6">
        <v>0.75</v>
      </c>
    </row>
    <row r="303" spans="3:9" ht="15.5" x14ac:dyDescent="0.35">
      <c r="C303" t="s">
        <v>292</v>
      </c>
      <c r="I303" s="6">
        <v>0.92</v>
      </c>
    </row>
    <row r="304" spans="3:9" ht="15.5" x14ac:dyDescent="0.35">
      <c r="C304" t="s">
        <v>293</v>
      </c>
      <c r="I304" s="6">
        <v>0.49</v>
      </c>
    </row>
    <row r="305" spans="3:9" ht="15.5" x14ac:dyDescent="0.35">
      <c r="C305" t="s">
        <v>294</v>
      </c>
      <c r="I305" s="6">
        <v>0.75</v>
      </c>
    </row>
    <row r="306" spans="3:9" ht="15.5" x14ac:dyDescent="0.35">
      <c r="C306" t="s">
        <v>295</v>
      </c>
      <c r="I306" s="5">
        <v>29132000000000</v>
      </c>
    </row>
    <row r="307" spans="3:9" ht="15.5" x14ac:dyDescent="0.35">
      <c r="C307" t="s">
        <v>296</v>
      </c>
      <c r="I307" s="5">
        <v>2379000000000</v>
      </c>
    </row>
    <row r="308" spans="3:9" ht="15.5" x14ac:dyDescent="0.35">
      <c r="C308" t="s">
        <v>297</v>
      </c>
      <c r="I308" s="5">
        <v>1591000000000</v>
      </c>
    </row>
    <row r="309" spans="3:9" ht="15.5" x14ac:dyDescent="0.35">
      <c r="C309" t="s">
        <v>298</v>
      </c>
      <c r="I309" s="5">
        <v>833000000000</v>
      </c>
    </row>
    <row r="310" spans="3:9" ht="15.5" x14ac:dyDescent="0.35">
      <c r="C310" t="s">
        <v>299</v>
      </c>
      <c r="D310" s="5">
        <v>1269000000000</v>
      </c>
    </row>
    <row r="311" spans="3:9" ht="15.5" x14ac:dyDescent="0.35">
      <c r="C311" t="s">
        <v>300</v>
      </c>
      <c r="D311" s="5">
        <v>15284000000000</v>
      </c>
    </row>
    <row r="312" spans="3:9" ht="15.5" x14ac:dyDescent="0.35">
      <c r="C312" t="s">
        <v>301</v>
      </c>
      <c r="D312" s="5">
        <v>8835000000000</v>
      </c>
    </row>
    <row r="313" spans="3:9" ht="15.5" x14ac:dyDescent="0.35">
      <c r="C313" t="s">
        <v>212</v>
      </c>
      <c r="D313" s="5">
        <v>5624000000000</v>
      </c>
    </row>
    <row r="314" spans="3:9" ht="15.5" x14ac:dyDescent="0.35">
      <c r="C314" t="s">
        <v>211</v>
      </c>
      <c r="I314" s="5">
        <v>4695000000000</v>
      </c>
    </row>
    <row r="315" spans="3:9" ht="15.5" x14ac:dyDescent="0.35">
      <c r="C315" t="s">
        <v>210</v>
      </c>
      <c r="D315" s="5">
        <v>109000000000</v>
      </c>
    </row>
    <row r="316" spans="3:9" ht="15.5" x14ac:dyDescent="0.35">
      <c r="C316" t="s">
        <v>209</v>
      </c>
      <c r="D316" s="5">
        <v>3233000000000</v>
      </c>
    </row>
    <row r="317" spans="3:9" ht="15.5" x14ac:dyDescent="0.35">
      <c r="C317" t="s">
        <v>24</v>
      </c>
      <c r="D317" s="5">
        <v>3342000000000</v>
      </c>
    </row>
    <row r="318" spans="3:9" ht="15.5" x14ac:dyDescent="0.35">
      <c r="C318" t="s">
        <v>21</v>
      </c>
      <c r="D318" s="5">
        <v>2072000000000</v>
      </c>
    </row>
    <row r="319" spans="3:9" ht="15.5" x14ac:dyDescent="0.35">
      <c r="C319" t="s">
        <v>302</v>
      </c>
      <c r="I319" s="5">
        <v>6449000000000</v>
      </c>
    </row>
    <row r="320" spans="3:9" ht="15.5" x14ac:dyDescent="0.35">
      <c r="C320" t="s">
        <v>303</v>
      </c>
      <c r="I320" s="5">
        <v>-1714000000000</v>
      </c>
    </row>
    <row r="321" spans="3:9" ht="15.5" x14ac:dyDescent="0.35">
      <c r="C321" t="s">
        <v>304</v>
      </c>
      <c r="I321" s="5">
        <v>24000000000</v>
      </c>
    </row>
    <row r="322" spans="3:9" ht="15.5" x14ac:dyDescent="0.35">
      <c r="C322" t="s">
        <v>305</v>
      </c>
      <c r="I322" s="5">
        <v>1956000000000</v>
      </c>
    </row>
    <row r="323" spans="3:9" ht="15.5" x14ac:dyDescent="0.35">
      <c r="C323" t="s">
        <v>306</v>
      </c>
      <c r="I323" s="5">
        <v>-11000000000</v>
      </c>
    </row>
    <row r="324" spans="3:9" ht="15.5" x14ac:dyDescent="0.35">
      <c r="C324" t="s">
        <v>307</v>
      </c>
      <c r="I324" s="5">
        <v>-1724000000000</v>
      </c>
    </row>
  </sheetData>
  <pageMargins left="0.7" right="0.7" top="0.75" bottom="0.75" header="0.3" footer="0.3"/>
  <ignoredErrors>
    <ignoredError sqref="A1:Z325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W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2462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2463</v>
      </c>
      <c r="D2" s="2" vm="468">
        <f ca="1">IFERROR(_xlfn.STOCKHISTORY("XIDX:" &amp; $C$1, D3, , 0, 0, 1), "Libur")</f>
        <v>25</v>
      </c>
      <c r="E2" s="2" vm="686">
        <f ca="1">IFERROR(_xlfn.STOCKHISTORY("XIDX:" &amp; $C$1, E3, , 0, 0, 1), "Libur")</f>
        <v>13</v>
      </c>
      <c r="H2" s="2" vm="686">
        <f ca="1">IFERROR(INDEX(D2:G2,COUNT(D2:G2)),"")</f>
        <v>13</v>
      </c>
      <c r="I2" s="2" vm="202">
        <f t="shared" ref="I2:W2" ca="1" si="0">IFERROR(_xlfn.STOCKHISTORY("XIDX:" &amp; $C$1, I1, , 0, 0, 1), "Libur")</f>
        <v>19</v>
      </c>
      <c r="J2" s="2" vm="687">
        <f t="shared" ca="1" si="0"/>
        <v>5</v>
      </c>
      <c r="K2" s="2" t="str">
        <f t="shared" ca="1" si="0"/>
        <v>Libur</v>
      </c>
      <c r="L2" s="2" t="str">
        <f t="shared" ca="1" si="0"/>
        <v>Libur</v>
      </c>
      <c r="M2" s="2" vm="31">
        <f t="shared" ca="1" si="0"/>
        <v>50</v>
      </c>
      <c r="N2" s="2" vm="31">
        <f t="shared" ca="1" si="0"/>
        <v>50</v>
      </c>
      <c r="O2" s="2" vm="31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vm="31">
        <f t="shared" ca="1" si="0"/>
        <v>50</v>
      </c>
      <c r="S2" s="2" t="str">
        <f t="shared" ca="1" si="0"/>
        <v>Libur</v>
      </c>
      <c r="T2" s="2" vm="627">
        <f t="shared" ca="1" si="0"/>
        <v>208</v>
      </c>
      <c r="U2" s="2" vm="688">
        <f t="shared" ca="1" si="0"/>
        <v>102.8753</v>
      </c>
      <c r="V2" s="2" vm="689">
        <f t="shared" ca="1" si="0"/>
        <v>170.42599999999999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133712437054</v>
      </c>
      <c r="E4" s="2">
        <f>IFERROR(INDEX(E51:E500,MATCH($C$4,$C$51:$C$500,0)),"")</f>
        <v>125330239416</v>
      </c>
      <c r="H4" s="2">
        <f>IFERROR(SUM(D4:G4)*(4/MAX(1,COUNT(D4:G4))),"")</f>
        <v>518085352940</v>
      </c>
      <c r="I4" s="2">
        <f t="shared" ref="I4:W4" si="1">IFERROR(INDEX(I51:I500,MATCH($C$4,$C$51:$C$500,0)),"")</f>
        <v>519429104950</v>
      </c>
      <c r="J4" s="2">
        <f t="shared" si="1"/>
        <v>531108385873</v>
      </c>
      <c r="K4" s="2">
        <f t="shared" si="1"/>
        <v>486210227940</v>
      </c>
      <c r="L4" s="2">
        <f t="shared" si="1"/>
        <v>420758765352</v>
      </c>
      <c r="M4" s="2">
        <f t="shared" si="1"/>
        <v>354237898291</v>
      </c>
      <c r="N4" s="2">
        <f t="shared" si="1"/>
        <v>761272388424</v>
      </c>
      <c r="O4" s="2">
        <f t="shared" si="1"/>
        <v>856238894543</v>
      </c>
      <c r="P4" s="2">
        <f t="shared" si="1"/>
        <v>576369073153</v>
      </c>
      <c r="Q4" s="2">
        <f t="shared" si="1"/>
        <v>458818932934</v>
      </c>
      <c r="R4" s="2">
        <f t="shared" si="1"/>
        <v>0</v>
      </c>
      <c r="S4" s="2">
        <f t="shared" si="1"/>
        <v>0</v>
      </c>
      <c r="T4" s="2">
        <f t="shared" si="1"/>
        <v>0</v>
      </c>
      <c r="U4" s="2">
        <f t="shared" si="1"/>
        <v>386214615690</v>
      </c>
      <c r="V4" s="2">
        <f t="shared" si="1"/>
        <v>32863794603</v>
      </c>
      <c r="W4" s="2">
        <f t="shared" si="1"/>
        <v>29346911975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-29975770523</v>
      </c>
      <c r="E5" s="2">
        <f>IFERROR(INDEX(E51:E500,MATCH($C$5,$C$51:$C$500,0)),"")</f>
        <v>-9429467517</v>
      </c>
      <c r="H5" s="2">
        <f>IFERROR(SUM(D5:G5)*(4/MAX(1,COUNT(D5:G5))),"")</f>
        <v>-78810476080</v>
      </c>
      <c r="I5" s="2">
        <f t="shared" ref="I5:W5" si="2">IFERROR(INDEX(I51:I500,MATCH($C$5,$C$51:$C$500,0)),"")</f>
        <v>-39226316766</v>
      </c>
      <c r="J5" s="2">
        <f t="shared" si="2"/>
        <v>-93222766460</v>
      </c>
      <c r="K5" s="2">
        <f t="shared" si="2"/>
        <v>-26423517769</v>
      </c>
      <c r="L5" s="2">
        <f t="shared" si="2"/>
        <v>-351253386388</v>
      </c>
      <c r="M5" s="2">
        <f t="shared" si="2"/>
        <v>-7211326381</v>
      </c>
      <c r="N5" s="2">
        <f t="shared" si="2"/>
        <v>-32618551251</v>
      </c>
      <c r="O5" s="2">
        <f t="shared" si="2"/>
        <v>14047294807</v>
      </c>
      <c r="P5" s="2">
        <f t="shared" si="2"/>
        <v>13431744892</v>
      </c>
      <c r="Q5" s="2">
        <f t="shared" si="2"/>
        <v>15263234726</v>
      </c>
      <c r="R5" s="2">
        <f t="shared" si="2"/>
        <v>-1206406226433</v>
      </c>
      <c r="S5" s="2">
        <f t="shared" si="2"/>
        <v>-250461867660</v>
      </c>
      <c r="T5" s="2">
        <f t="shared" si="2"/>
        <v>-1560577714897</v>
      </c>
      <c r="U5" s="2">
        <f t="shared" si="2"/>
        <v>207520387733</v>
      </c>
      <c r="V5" s="2">
        <f t="shared" si="2"/>
        <v>-37322862639</v>
      </c>
      <c r="W5" s="2">
        <f t="shared" si="2"/>
        <v>-12403409557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-538723620802</v>
      </c>
      <c r="E6" s="2">
        <f>IFERROR(INDEX(E51:E500,MATCH($C$6,$C$51:$C$500,0)),"")</f>
        <v>-508492401477</v>
      </c>
      <c r="H6" s="2">
        <f>IFERROR(INDEX(D6:G6,COUNT(D6:G6)),"")</f>
        <v>-508492401477</v>
      </c>
      <c r="I6" s="2">
        <f t="shared" ref="I6:W6" si="3">IFERROR(INDEX(I51:I500,MATCH($C$6,$C$51:$C$500,0)),"")</f>
        <v>-538723620802</v>
      </c>
      <c r="J6" s="2">
        <f t="shared" si="3"/>
        <v>-499100174098</v>
      </c>
      <c r="K6" s="2">
        <f t="shared" si="3"/>
        <v>-404899327284</v>
      </c>
      <c r="L6" s="2">
        <f t="shared" si="3"/>
        <v>-378390430903</v>
      </c>
      <c r="M6" s="2">
        <f t="shared" si="3"/>
        <v>-26189147309</v>
      </c>
      <c r="N6" s="2">
        <f t="shared" si="3"/>
        <v>-18906553817</v>
      </c>
      <c r="O6" s="2">
        <f t="shared" si="3"/>
        <v>14028704820</v>
      </c>
      <c r="P6" s="2">
        <f t="shared" si="3"/>
        <v>-72968368</v>
      </c>
      <c r="Q6" s="2">
        <f t="shared" si="3"/>
        <v>-1922714907</v>
      </c>
      <c r="R6" s="2">
        <f t="shared" si="3"/>
        <v>-21003999180</v>
      </c>
      <c r="S6" s="2">
        <f t="shared" si="3"/>
        <v>1191854080417</v>
      </c>
      <c r="T6" s="2">
        <f t="shared" si="3"/>
        <v>1442118414299</v>
      </c>
      <c r="U6" s="2">
        <f t="shared" si="3"/>
        <v>307330714956</v>
      </c>
      <c r="V6" s="2">
        <f t="shared" si="3"/>
        <v>100364286795</v>
      </c>
      <c r="W6" s="2">
        <f t="shared" si="3"/>
        <v>136314562481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31.84</v>
      </c>
      <c r="E7" s="3">
        <f>IFERROR(INDEX(E51:E500,MATCH($C$7,$C$51:$C$500,0))/1000000000,"")</f>
        <v>31.84</v>
      </c>
      <c r="H7" s="3">
        <f>IFERROR(INDEX(D7:G7,COUNT(D7:G7)),"")</f>
        <v>31.84</v>
      </c>
      <c r="I7" s="3">
        <f t="shared" ref="I7:W7" si="4">IFERROR(INDEX(I51:I500,MATCH($C$7,$C$51:$C$500,0))/1000000000,"")</f>
        <v>31.84</v>
      </c>
      <c r="J7" s="3">
        <f t="shared" si="4"/>
        <v>31.84</v>
      </c>
      <c r="K7" s="3">
        <f t="shared" si="4"/>
        <v>31.84</v>
      </c>
      <c r="L7" s="3">
        <f t="shared" si="4"/>
        <v>31.84</v>
      </c>
      <c r="M7" s="3">
        <f t="shared" si="4"/>
        <v>31.84</v>
      </c>
      <c r="N7" s="3">
        <f t="shared" si="4"/>
        <v>31.84</v>
      </c>
      <c r="O7" s="3">
        <f t="shared" si="4"/>
        <v>31.84</v>
      </c>
      <c r="P7" s="3">
        <f t="shared" si="4"/>
        <v>31.84</v>
      </c>
      <c r="Q7" s="3">
        <f t="shared" si="4"/>
        <v>31.84</v>
      </c>
      <c r="R7" s="3">
        <f t="shared" si="4"/>
        <v>31.84</v>
      </c>
      <c r="S7" s="3">
        <f t="shared" si="4"/>
        <v>31.84</v>
      </c>
      <c r="T7" s="3">
        <f t="shared" si="4"/>
        <v>31.84</v>
      </c>
      <c r="U7" s="3">
        <f t="shared" si="4"/>
        <v>4.01</v>
      </c>
      <c r="V7" s="3">
        <f t="shared" si="4"/>
        <v>4.01</v>
      </c>
      <c r="W7" s="3">
        <f t="shared" si="4"/>
        <v>4.01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W8" si="5">IFERROR(INDEX(I51:I500,MATCH($C$8,$C$51:$C$500,0)),"")</f>
        <v>-19000000000</v>
      </c>
      <c r="J8" s="2">
        <f t="shared" si="5"/>
        <v>0</v>
      </c>
      <c r="K8" s="2">
        <f t="shared" si="5"/>
        <v>-1000000000</v>
      </c>
      <c r="L8" s="2">
        <f t="shared" si="5"/>
        <v>3000000000</v>
      </c>
      <c r="M8" s="2">
        <f t="shared" si="5"/>
        <v>0</v>
      </c>
      <c r="N8" s="2">
        <f t="shared" si="5"/>
        <v>17000000000</v>
      </c>
      <c r="O8" s="2">
        <f t="shared" si="5"/>
        <v>28000000000</v>
      </c>
      <c r="P8" s="2">
        <f t="shared" si="5"/>
        <v>5000000000</v>
      </c>
      <c r="Q8" s="2">
        <f t="shared" si="5"/>
        <v>-31000000000</v>
      </c>
      <c r="R8" s="2">
        <f t="shared" si="5"/>
        <v>-4000000000</v>
      </c>
      <c r="S8" s="2">
        <f t="shared" si="5"/>
        <v>-31000000000</v>
      </c>
      <c r="T8" s="2">
        <f t="shared" si="5"/>
        <v>-21000000000</v>
      </c>
      <c r="U8" s="2">
        <f t="shared" si="5"/>
        <v>-56000000000</v>
      </c>
      <c r="V8" s="2">
        <f t="shared" si="5"/>
        <v>-73000000000</v>
      </c>
      <c r="W8" s="2">
        <f t="shared" si="5"/>
        <v>-139000000000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-0.53</v>
      </c>
      <c r="E9" s="3">
        <f>IFERROR(INDEX(E51:E500,MATCH("Free cash flow per share (Quarter)",$C$51:$C$500,0)),"")</f>
        <v>7.0000000000000007E-2</v>
      </c>
      <c r="H9" s="3">
        <f>IFERROR(INDEX(D9:G9,COUNT(D9:G9)),"")</f>
        <v>7.0000000000000007E-2</v>
      </c>
      <c r="I9" s="3">
        <f t="shared" ref="I9:W9" si="6">IFERROR(INDEX(I51:I500,MATCH($C$9,$C$51:$C$500,0)),"")</f>
        <v>-0.59</v>
      </c>
      <c r="J9" s="3">
        <f t="shared" si="6"/>
        <v>-0.02</v>
      </c>
      <c r="K9" s="3">
        <f t="shared" si="6"/>
        <v>-0.03</v>
      </c>
      <c r="L9" s="3">
        <f t="shared" si="6"/>
        <v>0.09</v>
      </c>
      <c r="M9" s="3">
        <f t="shared" si="6"/>
        <v>0.01</v>
      </c>
      <c r="N9" s="3">
        <f t="shared" si="6"/>
        <v>0.52</v>
      </c>
      <c r="O9" s="3">
        <f t="shared" si="6"/>
        <v>0.89</v>
      </c>
      <c r="P9" s="3">
        <f t="shared" si="6"/>
        <v>0.15</v>
      </c>
      <c r="Q9" s="3">
        <f t="shared" si="6"/>
        <v>-0.97</v>
      </c>
      <c r="R9" s="3">
        <f t="shared" si="6"/>
        <v>-0.14000000000000001</v>
      </c>
      <c r="S9" s="3">
        <f t="shared" si="6"/>
        <v>-0.98</v>
      </c>
      <c r="T9" s="3">
        <f t="shared" si="6"/>
        <v>-0.66</v>
      </c>
      <c r="U9" s="3">
        <f t="shared" si="6"/>
        <v>-13.9</v>
      </c>
      <c r="V9" s="3">
        <f t="shared" si="6"/>
        <v>-18.16</v>
      </c>
      <c r="W9" s="3">
        <f t="shared" si="6"/>
        <v>-34.590000000000003</v>
      </c>
    </row>
    <row r="10" spans="1:23" ht="15.5" x14ac:dyDescent="0.35">
      <c r="C10" t="s">
        <v>18</v>
      </c>
      <c r="D10" s="3">
        <f ca="1">IFERROR(IF(D9=0,"",D2/D9),"")</f>
        <v>-47.169811320754718</v>
      </c>
      <c r="E10" s="3">
        <f ca="1">IFERROR(IF(E9=0,"",E2/E9),"")</f>
        <v>185.71428571428569</v>
      </c>
      <c r="I10" s="3">
        <f t="shared" ref="I10:W10" ca="1" si="7">IFERROR(IF(I9=0,"",I2/I9),"")</f>
        <v>-32.203389830508478</v>
      </c>
      <c r="J10" s="3">
        <f t="shared" ca="1" si="7"/>
        <v>-250</v>
      </c>
      <c r="K10" s="3" t="str">
        <f t="shared" ca="1" si="7"/>
        <v/>
      </c>
      <c r="L10" s="3" t="str">
        <f t="shared" ca="1" si="7"/>
        <v/>
      </c>
      <c r="M10" s="3">
        <f t="shared" ca="1" si="7"/>
        <v>5000</v>
      </c>
      <c r="N10" s="3">
        <f t="shared" ca="1" si="7"/>
        <v>96.153846153846146</v>
      </c>
      <c r="O10" s="3">
        <f t="shared" ca="1" si="7"/>
        <v>56.179775280898873</v>
      </c>
      <c r="P10" s="3" t="str">
        <f t="shared" ca="1" si="7"/>
        <v/>
      </c>
      <c r="Q10" s="3" t="str">
        <f t="shared" ca="1" si="7"/>
        <v/>
      </c>
      <c r="R10" s="3">
        <f t="shared" ca="1" si="7"/>
        <v>-357.14285714285711</v>
      </c>
      <c r="S10" s="3" t="str">
        <f t="shared" ca="1" si="7"/>
        <v/>
      </c>
      <c r="T10" s="3">
        <f t="shared" ca="1" si="7"/>
        <v>-315.15151515151513</v>
      </c>
      <c r="U10" s="3">
        <f t="shared" ca="1" si="7"/>
        <v>-7.40110071942446</v>
      </c>
      <c r="V10" s="3">
        <f t="shared" ca="1" si="7"/>
        <v>-9.3846916299559471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9691859678</v>
      </c>
      <c r="E11" s="2">
        <f>IFERROR(INDEX(E51:E500,MATCH($C$11,$C$51:$C$500,0)),"")</f>
        <v>14456992228</v>
      </c>
      <c r="H11" s="2">
        <f>IFERROR(INDEX(D11:G11,COUNT(D11:G11)),"")</f>
        <v>14456992228</v>
      </c>
      <c r="I11" s="2">
        <f t="shared" ref="I11:W11" si="8">IFERROR(INDEX(I51:I500,MATCH($C$11,$C$51:$C$500,0)),"")</f>
        <v>9691859678</v>
      </c>
      <c r="J11" s="2">
        <f t="shared" si="8"/>
        <v>13778885521</v>
      </c>
      <c r="K11" s="2">
        <f t="shared" si="8"/>
        <v>10259370977</v>
      </c>
      <c r="L11" s="2">
        <f t="shared" si="8"/>
        <v>9244801639</v>
      </c>
      <c r="M11" s="2">
        <f t="shared" si="8"/>
        <v>5037493745</v>
      </c>
      <c r="N11" s="2">
        <f t="shared" si="8"/>
        <v>14053298680</v>
      </c>
      <c r="O11" s="2">
        <f t="shared" si="8"/>
        <v>14763845546</v>
      </c>
      <c r="P11" s="2">
        <f t="shared" si="8"/>
        <v>8744840077</v>
      </c>
      <c r="Q11" s="2">
        <f t="shared" si="8"/>
        <v>4101529373</v>
      </c>
      <c r="R11" s="2">
        <f t="shared" si="8"/>
        <v>74991681</v>
      </c>
      <c r="S11" s="2">
        <f t="shared" si="8"/>
        <v>127783940</v>
      </c>
      <c r="T11" s="2">
        <f t="shared" si="8"/>
        <v>11756581347</v>
      </c>
      <c r="U11" s="2">
        <f t="shared" si="8"/>
        <v>4844942599</v>
      </c>
      <c r="V11" s="2">
        <f t="shared" si="8"/>
        <v>28641184812</v>
      </c>
      <c r="W11" s="2">
        <f t="shared" si="8"/>
        <v>7750788165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-10000000000</v>
      </c>
      <c r="E12" s="2">
        <f>IFERROR(INDEX(E51:E500,MATCH("Net Debt (Quarter)",$C$51:$C$500,0)),"")</f>
        <v>-14000000000</v>
      </c>
      <c r="H12" s="2">
        <f>IFERROR(INDEX(D12:G12,COUNT(D12:G12)),"")</f>
        <v>-14000000000</v>
      </c>
      <c r="I12" s="2">
        <f t="shared" ref="I12:W12" si="9">IFERROR(INDEX(I51:I500,MATCH($C$12,$C$51:$C$500,0)),"")</f>
        <v>-10000000000</v>
      </c>
      <c r="J12" s="2">
        <f t="shared" si="9"/>
        <v>-14000000000</v>
      </c>
      <c r="K12" s="2">
        <f t="shared" si="9"/>
        <v>-10000000000</v>
      </c>
      <c r="L12" s="2">
        <f t="shared" si="9"/>
        <v>-9000000000</v>
      </c>
      <c r="M12" s="2">
        <f t="shared" si="9"/>
        <v>-5000000000</v>
      </c>
      <c r="N12" s="2">
        <f t="shared" si="9"/>
        <v>-14000000000</v>
      </c>
      <c r="O12" s="2">
        <f t="shared" si="9"/>
        <v>-15000000000</v>
      </c>
      <c r="P12" s="2">
        <f t="shared" si="9"/>
        <v>-9000000000</v>
      </c>
      <c r="Q12" s="2">
        <f t="shared" si="9"/>
        <v>-4000000000</v>
      </c>
      <c r="R12" s="2">
        <f t="shared" si="9"/>
        <v>0</v>
      </c>
      <c r="S12" s="2">
        <f t="shared" si="9"/>
        <v>0</v>
      </c>
      <c r="T12" s="2">
        <f t="shared" si="9"/>
        <v>-12000000000</v>
      </c>
      <c r="U12" s="2">
        <f t="shared" si="9"/>
        <v>-5000000000</v>
      </c>
      <c r="V12" s="2">
        <f t="shared" si="9"/>
        <v>-29000000000</v>
      </c>
      <c r="W12" s="2">
        <f t="shared" si="9"/>
        <v>-8000000000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27</v>
      </c>
      <c r="D14" s="2">
        <f>IFERROR(INDEX(D51:D500,MATCH($C$14,$C$51:$C$500,0)),"")</f>
        <v>-17737963</v>
      </c>
      <c r="E14" s="2">
        <f>IFERROR(INDEX(E51:E500,MATCH($C$14,$C$51:$C$500,0)),"")</f>
        <v>-22495358</v>
      </c>
      <c r="H14" s="2">
        <f>IFERROR(SUM(D14:G14)*(4/MAX(1,COUNT(D14:G14))),"")</f>
        <v>-80466642</v>
      </c>
      <c r="I14" s="2">
        <f t="shared" ref="I14:W14" si="11">IFERROR(INDEX(I51:I500,MATCH($C$14,$C$51:$C$500,0)),"")</f>
        <v>-86612353</v>
      </c>
      <c r="J14" s="2">
        <f t="shared" si="11"/>
        <v>-181165754</v>
      </c>
      <c r="K14" s="2">
        <f t="shared" si="11"/>
        <v>-159479399</v>
      </c>
      <c r="L14" s="2">
        <f t="shared" si="11"/>
        <v>-55913285</v>
      </c>
      <c r="M14" s="2">
        <f t="shared" si="11"/>
        <v>-119781388</v>
      </c>
      <c r="N14" s="2">
        <f t="shared" si="11"/>
        <v>-362092992</v>
      </c>
      <c r="O14" s="2">
        <f t="shared" si="11"/>
        <v>-242146536</v>
      </c>
      <c r="P14" s="2">
        <f t="shared" si="11"/>
        <v>-12076493347</v>
      </c>
      <c r="Q14" s="2">
        <f t="shared" si="11"/>
        <v>-11081482667</v>
      </c>
      <c r="R14" s="2">
        <f t="shared" si="11"/>
        <v>-8957823388</v>
      </c>
      <c r="S14" s="2">
        <f t="shared" si="11"/>
        <v>-21520054201</v>
      </c>
      <c r="T14" s="2">
        <f t="shared" si="11"/>
        <v>-62918949110</v>
      </c>
      <c r="U14" s="2">
        <f t="shared" si="11"/>
        <v>-40952876720</v>
      </c>
      <c r="V14" s="2">
        <f t="shared" si="11"/>
        <v>-39175904633</v>
      </c>
      <c r="W14" s="2">
        <f t="shared" si="11"/>
        <v>-21944797938</v>
      </c>
    </row>
    <row r="15" spans="1:23" ht="15.5" x14ac:dyDescent="0.35">
      <c r="C15" t="s">
        <v>28</v>
      </c>
      <c r="D15" s="2">
        <f>IFERROR(INDEX(D51:D500,MATCH($C$15,$C$51:$C$500,0)),"")</f>
        <v>530676225</v>
      </c>
      <c r="E15" s="2">
        <f>IFERROR(INDEX(E51:E500,MATCH($C$15,$C$51:$C$500,0)),"")</f>
        <v>0</v>
      </c>
      <c r="H15" s="2">
        <f>IFERROR(SUM(D15:G15)*(4/MAX(1,COUNT(D15:G15))),"")</f>
        <v>1061352450</v>
      </c>
      <c r="I15" s="2">
        <f t="shared" ref="I15:W15" si="12">IFERROR(INDEX(I51:I500,MATCH($C$15,$C$51:$C$500,0)),"")</f>
        <v>530676225</v>
      </c>
      <c r="J15" s="2">
        <f t="shared" si="12"/>
        <v>-42062343466</v>
      </c>
      <c r="K15" s="2">
        <f t="shared" si="12"/>
        <v>-2340452610</v>
      </c>
      <c r="L15" s="2">
        <f t="shared" si="12"/>
        <v>476124807</v>
      </c>
      <c r="M15" s="2">
        <f t="shared" si="12"/>
        <v>-4077903848</v>
      </c>
      <c r="N15" s="2">
        <f t="shared" si="12"/>
        <v>-5248272647</v>
      </c>
      <c r="O15" s="2">
        <f t="shared" si="12"/>
        <v>-5525229556</v>
      </c>
      <c r="P15" s="2">
        <f t="shared" si="12"/>
        <v>-3043318328</v>
      </c>
      <c r="Q15" s="2">
        <f t="shared" si="12"/>
        <v>-3612521362</v>
      </c>
      <c r="R15" s="2">
        <f t="shared" si="12"/>
        <v>-1715087060</v>
      </c>
      <c r="S15" s="2">
        <f t="shared" si="12"/>
        <v>99673161</v>
      </c>
      <c r="T15" s="2">
        <f t="shared" si="12"/>
        <v>-50278032933</v>
      </c>
      <c r="U15" s="2">
        <f t="shared" si="12"/>
        <v>14119663641</v>
      </c>
      <c r="V15" s="2">
        <f t="shared" si="12"/>
        <v>2822712549</v>
      </c>
      <c r="W15" s="2">
        <f t="shared" si="12"/>
        <v>3734752873</v>
      </c>
    </row>
    <row r="16" spans="1:23" ht="15.5" x14ac:dyDescent="0.35">
      <c r="C16" t="s">
        <v>29</v>
      </c>
      <c r="D16" s="2">
        <f>IFERROR(INDEX(D51:D500,MATCH($C$16,$C$51:$C$500,0)),"")</f>
        <v>-28939951511</v>
      </c>
      <c r="E16" s="2">
        <f>IFERROR(INDEX(E51:E500,MATCH($C$16,$C$51:$C$500,0)),"")</f>
        <v>-3737484611</v>
      </c>
      <c r="H16" s="2">
        <f>IFERROR(SUM(D16:G16)*(4/MAX(1,COUNT(D16:G16))),"")</f>
        <v>-65354872244</v>
      </c>
      <c r="I16" s="2">
        <f t="shared" ref="I16:W16" si="13">IFERROR(INDEX(I51:I500,MATCH($C$16,$C$51:$C$500,0)),"")</f>
        <v>-31651162182</v>
      </c>
      <c r="J16" s="2">
        <f t="shared" si="13"/>
        <v>-44815183365</v>
      </c>
      <c r="K16" s="2">
        <f t="shared" si="13"/>
        <v>-27382118974</v>
      </c>
      <c r="L16" s="2">
        <f t="shared" si="13"/>
        <v>-338544921858</v>
      </c>
      <c r="M16" s="2">
        <f t="shared" si="13"/>
        <v>-1304134417</v>
      </c>
      <c r="N16" s="2">
        <f t="shared" si="13"/>
        <v>-27715682318</v>
      </c>
      <c r="O16" s="2">
        <f t="shared" si="13"/>
        <v>18002349327</v>
      </c>
      <c r="P16" s="2">
        <f t="shared" si="13"/>
        <v>11779940857</v>
      </c>
      <c r="Q16" s="2">
        <f t="shared" si="13"/>
        <v>17941586011</v>
      </c>
      <c r="R16" s="2">
        <f t="shared" si="13"/>
        <v>-1209972967693</v>
      </c>
      <c r="S16" s="2">
        <f t="shared" si="13"/>
        <v>-251085167588</v>
      </c>
      <c r="T16" s="2">
        <f t="shared" si="13"/>
        <v>-1522320554974</v>
      </c>
      <c r="U16" s="2">
        <f t="shared" si="13"/>
        <v>195925042722</v>
      </c>
      <c r="V16" s="2">
        <f t="shared" si="13"/>
        <v>-40440900572</v>
      </c>
      <c r="W16" s="2">
        <f t="shared" si="13"/>
        <v>-15906343838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796000000000</v>
      </c>
      <c r="E20" s="2">
        <f ca="1">IFERROR(E21*E2,"")</f>
        <v>413920000000</v>
      </c>
      <c r="H20" s="2">
        <f t="shared" ref="H20:W20" ca="1" si="14">IFERROR(H21*H2,"")</f>
        <v>413920000000</v>
      </c>
      <c r="I20" s="2">
        <f t="shared" ca="1" si="14"/>
        <v>604960000000</v>
      </c>
      <c r="J20" s="2">
        <f t="shared" ca="1" si="14"/>
        <v>159200000000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1592000000000</v>
      </c>
      <c r="N20" s="2">
        <f t="shared" ca="1" si="14"/>
        <v>1592000000000</v>
      </c>
      <c r="O20" s="2">
        <f t="shared" ca="1" si="14"/>
        <v>1592000000000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1592000000000</v>
      </c>
      <c r="S20" s="2" t="str">
        <f t="shared" ca="1" si="14"/>
        <v/>
      </c>
      <c r="T20" s="2">
        <f t="shared" ca="1" si="14"/>
        <v>6622720000000</v>
      </c>
      <c r="U20" s="2">
        <f t="shared" ca="1" si="14"/>
        <v>412529953000</v>
      </c>
      <c r="V20" s="2">
        <f t="shared" ca="1" si="14"/>
        <v>683408260000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31840000000</v>
      </c>
      <c r="E21" s="2">
        <f>IFERROR(INDEX(E51:E500,MATCH($C$7,$C$51:$C$500,0)),"")</f>
        <v>31840000000</v>
      </c>
      <c r="H21" s="2">
        <f>IFERROR(INDEX(D21:G21,COUNT(D21:G21)),"")</f>
        <v>31840000000</v>
      </c>
      <c r="I21" s="2">
        <f t="shared" ref="I21:W21" si="15">IFERROR(INDEX(I51:I500,MATCH($C$7,$C$51:$C$500,0)),"")</f>
        <v>31840000000</v>
      </c>
      <c r="J21" s="2">
        <f t="shared" si="15"/>
        <v>31840000000</v>
      </c>
      <c r="K21" s="2">
        <f t="shared" si="15"/>
        <v>31840000000</v>
      </c>
      <c r="L21" s="2">
        <f t="shared" si="15"/>
        <v>31840000000</v>
      </c>
      <c r="M21" s="2">
        <f t="shared" si="15"/>
        <v>31840000000</v>
      </c>
      <c r="N21" s="2">
        <f t="shared" si="15"/>
        <v>31840000000</v>
      </c>
      <c r="O21" s="2">
        <f t="shared" si="15"/>
        <v>31840000000</v>
      </c>
      <c r="P21" s="2">
        <f t="shared" si="15"/>
        <v>31840000000</v>
      </c>
      <c r="Q21" s="2">
        <f t="shared" si="15"/>
        <v>31840000000</v>
      </c>
      <c r="R21" s="2">
        <f t="shared" si="15"/>
        <v>31840000000</v>
      </c>
      <c r="S21" s="2">
        <f t="shared" si="15"/>
        <v>31840000000</v>
      </c>
      <c r="T21" s="2">
        <f t="shared" si="15"/>
        <v>31840000000</v>
      </c>
      <c r="U21" s="2">
        <f t="shared" si="15"/>
        <v>4010000000</v>
      </c>
      <c r="V21" s="2">
        <f t="shared" si="15"/>
        <v>4010000000</v>
      </c>
      <c r="W21" s="2">
        <f t="shared" si="15"/>
        <v>4010000000</v>
      </c>
    </row>
    <row r="23" spans="1:23" ht="15.5" x14ac:dyDescent="0.35">
      <c r="B23" t="s">
        <v>54</v>
      </c>
      <c r="C23" t="s">
        <v>55</v>
      </c>
      <c r="D23" s="3">
        <f>IFERROR(D5/D6*100,"")</f>
        <v>5.5642205697932736</v>
      </c>
      <c r="E23" s="3">
        <f>IFERROR(E5/E6*100,"")</f>
        <v>1.8543969368294506</v>
      </c>
      <c r="H23" s="3">
        <f t="shared" ref="H23:W23" si="16">IFERROR(H5/H6*100,"")</f>
        <v>15.498850297680356</v>
      </c>
      <c r="I23" s="3">
        <f t="shared" si="16"/>
        <v>7.2813433922952226</v>
      </c>
      <c r="J23" s="3">
        <f t="shared" si="16"/>
        <v>18.678167489818463</v>
      </c>
      <c r="K23" s="3">
        <f t="shared" si="16"/>
        <v>6.5259475599143952</v>
      </c>
      <c r="L23" s="3">
        <f t="shared" si="16"/>
        <v>92.828295247784283</v>
      </c>
      <c r="M23" s="3">
        <f t="shared" si="16"/>
        <v>27.535552402356377</v>
      </c>
      <c r="N23" s="3">
        <f t="shared" si="16"/>
        <v>172.52510196581002</v>
      </c>
      <c r="O23" s="3">
        <f t="shared" si="16"/>
        <v>100.13251392226528</v>
      </c>
      <c r="P23" s="3">
        <f t="shared" si="16"/>
        <v>-18407.626839070868</v>
      </c>
      <c r="Q23" s="3">
        <f t="shared" si="16"/>
        <v>-793.83764438666208</v>
      </c>
      <c r="R23" s="3">
        <f t="shared" si="16"/>
        <v>5743.6977410556156</v>
      </c>
      <c r="S23" s="3">
        <f t="shared" si="16"/>
        <v>-21.014474152101712</v>
      </c>
      <c r="T23" s="3">
        <f t="shared" si="16"/>
        <v>-108.21425615424111</v>
      </c>
      <c r="U23" s="3">
        <f t="shared" si="16"/>
        <v>67.523478010556261</v>
      </c>
      <c r="V23" s="3">
        <f t="shared" si="16"/>
        <v>-37.187393873713425</v>
      </c>
      <c r="W23" s="3">
        <f t="shared" si="16"/>
        <v>-9.099108217971084</v>
      </c>
    </row>
    <row r="24" spans="1:23" ht="15.5" x14ac:dyDescent="0.35">
      <c r="C24" t="s">
        <v>56</v>
      </c>
      <c r="D24" s="4">
        <f>IFERROR(_xlfn.RRI(5,I23,D23),"")</f>
        <v>-5.237051554039307E-2</v>
      </c>
      <c r="E24" s="4">
        <f>IFERROR(_xlfn.RRI(5,J23,E23),"")</f>
        <v>-0.36995192766990392</v>
      </c>
      <c r="H24" s="4">
        <f t="shared" ref="H24:W24" si="17">IFERROR(_xlfn.RRI(5,M23,H23),"")</f>
        <v>-0.10858253643988969</v>
      </c>
      <c r="I24" s="4">
        <f t="shared" si="17"/>
        <v>-0.46902772583753627</v>
      </c>
      <c r="J24" s="4">
        <f t="shared" si="17"/>
        <v>-0.28525384265982356</v>
      </c>
      <c r="K24" s="4" t="str">
        <f t="shared" si="17"/>
        <v/>
      </c>
      <c r="L24" s="4" t="str">
        <f t="shared" si="17"/>
        <v/>
      </c>
      <c r="M24" s="4">
        <f t="shared" si="17"/>
        <v>-0.65633093351135363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0.84445128462329966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-0.89</v>
      </c>
      <c r="E25" s="3">
        <f>IFERROR(INDEX(E51:E500,MATCH($A$25,$C$51:$C$500,0)),"")</f>
        <v>-0.13</v>
      </c>
      <c r="H25" s="3">
        <f>IFERROR(INDEX(D25:G25,COUNT(D25:G25)),"")</f>
        <v>-0.13</v>
      </c>
      <c r="I25" s="3">
        <f t="shared" ref="I25:W25" si="18">IFERROR(INDEX(I51:I500,MATCH($C$25,$C$51:$C$500,0)),"")</f>
        <v>-0.99</v>
      </c>
      <c r="J25" s="3">
        <f t="shared" si="18"/>
        <v>-2.72</v>
      </c>
      <c r="K25" s="3">
        <f t="shared" si="18"/>
        <v>-0.93</v>
      </c>
      <c r="L25" s="3">
        <f t="shared" si="18"/>
        <v>-10.62</v>
      </c>
      <c r="M25" s="3">
        <f t="shared" si="18"/>
        <v>-0.19</v>
      </c>
      <c r="N25" s="3">
        <f t="shared" si="18"/>
        <v>-1.05</v>
      </c>
      <c r="O25" s="3">
        <f t="shared" si="18"/>
        <v>0.37</v>
      </c>
      <c r="P25" s="3">
        <f t="shared" si="18"/>
        <v>0.43</v>
      </c>
      <c r="Q25" s="3">
        <f t="shared" si="18"/>
        <v>0.45</v>
      </c>
      <c r="R25" s="3">
        <f t="shared" si="18"/>
        <v>-37.94</v>
      </c>
      <c r="S25" s="3">
        <f t="shared" si="18"/>
        <v>-7.85</v>
      </c>
      <c r="T25" s="3">
        <f t="shared" si="18"/>
        <v>-49.34</v>
      </c>
      <c r="U25" s="3">
        <f t="shared" si="18"/>
        <v>52.44</v>
      </c>
      <c r="V25" s="3">
        <f t="shared" si="18"/>
        <v>-9.26</v>
      </c>
      <c r="W25" s="3">
        <f t="shared" si="18"/>
        <v>-3.04</v>
      </c>
    </row>
    <row r="26" spans="1:23" ht="15.5" x14ac:dyDescent="0.35">
      <c r="C26" t="s">
        <v>59</v>
      </c>
      <c r="D26" s="4">
        <f>IFERROR(_xlfn.RRI(5,I25,D25),"")</f>
        <v>-2.1071522763912109E-2</v>
      </c>
      <c r="E26" s="4">
        <f>IFERROR(_xlfn.RRI(5,J25,E25),"")</f>
        <v>-0.45565418337461194</v>
      </c>
      <c r="H26" s="4">
        <f t="shared" ref="H26:W26" si="19">IFERROR(_xlfn.RRI(5,M25,H25),"")</f>
        <v>-7.3089183236926147E-2</v>
      </c>
      <c r="I26" s="4">
        <f t="shared" si="19"/>
        <v>-1.1699126742268362E-2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-0.65331803069590055</v>
      </c>
      <c r="N26" s="4">
        <f t="shared" si="19"/>
        <v>-0.33124979452857484</v>
      </c>
      <c r="O26" s="4" t="str">
        <f t="shared" si="19"/>
        <v/>
      </c>
      <c r="P26" s="4">
        <f t="shared" si="19"/>
        <v>-0.61738573788379258</v>
      </c>
      <c r="Q26" s="4" t="str">
        <f t="shared" si="19"/>
        <v/>
      </c>
      <c r="R26" s="4">
        <f t="shared" si="19"/>
        <v>0.65670334298440225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4.1995112140075381</v>
      </c>
      <c r="E27" s="3">
        <f>IFERROR(E4/E21,"")</f>
        <v>3.9362512379396986</v>
      </c>
      <c r="H27" s="3">
        <f t="shared" ref="H27:W27" si="20">IFERROR(H4/H21,"")</f>
        <v>16.271524903894473</v>
      </c>
      <c r="I27" s="3">
        <f t="shared" si="20"/>
        <v>16.313728170540202</v>
      </c>
      <c r="J27" s="3">
        <f t="shared" si="20"/>
        <v>16.680539757317838</v>
      </c>
      <c r="K27" s="3">
        <f t="shared" si="20"/>
        <v>15.270421731783919</v>
      </c>
      <c r="L27" s="3">
        <f t="shared" si="20"/>
        <v>13.214785343969849</v>
      </c>
      <c r="M27" s="3">
        <f t="shared" si="20"/>
        <v>11.125562132255025</v>
      </c>
      <c r="N27" s="3">
        <f t="shared" si="20"/>
        <v>23.909308681658292</v>
      </c>
      <c r="O27" s="3">
        <f t="shared" si="20"/>
        <v>26.891925079868091</v>
      </c>
      <c r="P27" s="3">
        <f t="shared" si="20"/>
        <v>18.102043754805276</v>
      </c>
      <c r="Q27" s="3">
        <f t="shared" si="20"/>
        <v>14.410142366017588</v>
      </c>
      <c r="R27" s="3">
        <f t="shared" si="20"/>
        <v>0</v>
      </c>
      <c r="S27" s="3">
        <f t="shared" si="20"/>
        <v>0</v>
      </c>
      <c r="T27" s="3">
        <f t="shared" si="20"/>
        <v>0</v>
      </c>
      <c r="U27" s="3">
        <f t="shared" si="20"/>
        <v>96.312871743142139</v>
      </c>
      <c r="V27" s="3">
        <f t="shared" si="20"/>
        <v>8.1954600007481293</v>
      </c>
      <c r="W27" s="3">
        <f t="shared" si="20"/>
        <v>7.3184319139650871</v>
      </c>
    </row>
    <row r="28" spans="1:23" ht="15.5" x14ac:dyDescent="0.35">
      <c r="C28" t="s">
        <v>61</v>
      </c>
      <c r="D28" s="4">
        <f>IFERROR(_xlfn.RRI(5,I27,D27),"")</f>
        <v>-0.23769440950877152</v>
      </c>
      <c r="E28" s="4">
        <f>IFERROR(_xlfn.RRI(5,J27,E27),"")</f>
        <v>-0.25084006703869632</v>
      </c>
      <c r="H28" s="4">
        <f t="shared" ref="H28:W28" si="21">IFERROR(_xlfn.RRI(5,M27,H27),"")</f>
        <v>7.8999537071812398E-2</v>
      </c>
      <c r="I28" s="4">
        <f t="shared" si="21"/>
        <v>-7.3602785584711783E-2</v>
      </c>
      <c r="J28" s="4">
        <f t="shared" si="21"/>
        <v>-9.1096781287429818E-2</v>
      </c>
      <c r="K28" s="4">
        <f t="shared" si="21"/>
        <v>-3.344920091097725E-2</v>
      </c>
      <c r="L28" s="4">
        <f t="shared" si="21"/>
        <v>-1.7170081813946636E-2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>
        <f t="shared" si="21"/>
        <v>-0.28417204360654369</v>
      </c>
      <c r="Q28" s="4">
        <f t="shared" si="21"/>
        <v>0.11948682621527018</v>
      </c>
      <c r="R28" s="4">
        <f t="shared" si="21"/>
        <v>-1</v>
      </c>
      <c r="S28" s="4">
        <f t="shared" si="21"/>
        <v>0</v>
      </c>
      <c r="T28" s="4">
        <f t="shared" si="21"/>
        <v>0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-0.86868686868686873</v>
      </c>
      <c r="I29" s="4">
        <f t="shared" si="22"/>
        <v>-0.63602941176470595</v>
      </c>
      <c r="J29" s="4">
        <f t="shared" si="22"/>
        <v>1.9247311827956988</v>
      </c>
      <c r="K29" s="4">
        <f t="shared" si="22"/>
        <v>-0.91242937853107342</v>
      </c>
      <c r="L29" s="4">
        <f t="shared" si="22"/>
        <v>54.89473684210526</v>
      </c>
      <c r="M29" s="4">
        <f t="shared" si="22"/>
        <v>-0.81904761904761914</v>
      </c>
      <c r="N29" s="4">
        <f t="shared" si="22"/>
        <v>-3.8378378378378377</v>
      </c>
      <c r="O29" s="4">
        <f t="shared" si="22"/>
        <v>-0.13953488372093023</v>
      </c>
      <c r="P29" s="4">
        <f t="shared" si="22"/>
        <v>-4.4444444444444481E-2</v>
      </c>
      <c r="Q29" s="4">
        <f t="shared" si="22"/>
        <v>-1.0118608328940433</v>
      </c>
      <c r="R29" s="4">
        <f t="shared" si="22"/>
        <v>3.8331210191082801</v>
      </c>
      <c r="S29" s="4">
        <f t="shared" si="22"/>
        <v>-0.84089987839481151</v>
      </c>
      <c r="T29" s="4">
        <f t="shared" si="22"/>
        <v>-1.9408848207475211</v>
      </c>
      <c r="U29" s="4">
        <f t="shared" si="22"/>
        <v>-6.6630669546436279</v>
      </c>
      <c r="V29" s="4">
        <f t="shared" si="22"/>
        <v>2.0460526315789473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-2.5869786602145451E-3</v>
      </c>
      <c r="I30" s="4">
        <f t="shared" si="23"/>
        <v>-2.1990390725618716E-2</v>
      </c>
      <c r="J30" s="4">
        <f t="shared" si="23"/>
        <v>9.2343096366414898E-2</v>
      </c>
      <c r="K30" s="4">
        <f t="shared" si="23"/>
        <v>0.15555579105581879</v>
      </c>
      <c r="L30" s="4">
        <f t="shared" si="23"/>
        <v>0.18778585629015423</v>
      </c>
      <c r="M30" s="4">
        <f t="shared" si="23"/>
        <v>-0.53467654458826519</v>
      </c>
      <c r="N30" s="4">
        <f t="shared" si="23"/>
        <v>-0.11091122667311959</v>
      </c>
      <c r="O30" s="4">
        <f t="shared" si="23"/>
        <v>0.4855739740839759</v>
      </c>
      <c r="P30" s="4">
        <f t="shared" si="23"/>
        <v>0.25620159017262978</v>
      </c>
      <c r="Q30" s="4" t="str">
        <f t="shared" si="23"/>
        <v/>
      </c>
      <c r="R30" s="4" t="str">
        <f t="shared" si="23"/>
        <v/>
      </c>
      <c r="S30" s="4" t="str">
        <f t="shared" si="23"/>
        <v/>
      </c>
      <c r="T30" s="4">
        <f t="shared" si="23"/>
        <v>-1</v>
      </c>
      <c r="U30" s="4">
        <f t="shared" si="23"/>
        <v>10.751978746080164</v>
      </c>
      <c r="V30" s="4">
        <f t="shared" si="23"/>
        <v>0.1198382518404647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-16.63</v>
      </c>
      <c r="E32" s="3">
        <f>IFERROR(INDEX(E51:E500,MATCH($A$32,$C$51:$C$500,0)),"")</f>
        <v>-15.69</v>
      </c>
      <c r="H32" s="3">
        <f>IFERROR(INDEX(D32:G32,COUNT(D32:G32)),"")</f>
        <v>-15.69</v>
      </c>
      <c r="I32" s="3">
        <f t="shared" ref="I32:W32" si="24">IFERROR(INDEX(I51:I500,MATCH($C$32,$C$51:$C$500,0)),"")</f>
        <v>-16.63</v>
      </c>
      <c r="J32" s="3">
        <f t="shared" si="24"/>
        <v>-15.4</v>
      </c>
      <c r="K32" s="3">
        <f t="shared" si="24"/>
        <v>-12.47</v>
      </c>
      <c r="L32" s="3">
        <f t="shared" si="24"/>
        <v>-11.64</v>
      </c>
      <c r="M32" s="3">
        <f t="shared" si="24"/>
        <v>-0.61</v>
      </c>
      <c r="N32" s="3">
        <f t="shared" si="24"/>
        <v>-0.38</v>
      </c>
      <c r="O32" s="3">
        <f t="shared" si="24"/>
        <v>0.64</v>
      </c>
      <c r="P32" s="3">
        <f t="shared" si="24"/>
        <v>0.2</v>
      </c>
      <c r="Q32" s="3">
        <f t="shared" si="24"/>
        <v>0.14000000000000001</v>
      </c>
      <c r="R32" s="3">
        <f t="shared" si="24"/>
        <v>-0.45</v>
      </c>
      <c r="S32" s="3">
        <f t="shared" si="24"/>
        <v>37.44</v>
      </c>
      <c r="T32" s="3">
        <f t="shared" si="24"/>
        <v>45.29</v>
      </c>
      <c r="U32" s="3">
        <f t="shared" si="24"/>
        <v>76.59</v>
      </c>
      <c r="V32" s="3">
        <f t="shared" si="24"/>
        <v>24.81</v>
      </c>
      <c r="W32" s="3">
        <f t="shared" si="24"/>
        <v>33.619999999999997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-1.1399999999999999</v>
      </c>
      <c r="E33" s="3">
        <f>IFERROR(INDEX(E51:E500,MATCH($A$33,$C$51:$C$500,0)),"")</f>
        <v>-1.66</v>
      </c>
      <c r="H33" s="3">
        <f>IFERROR(INDEX(D33:G33,COUNT(D33:G33)),"")</f>
        <v>-1.66</v>
      </c>
      <c r="I33" s="3">
        <f t="shared" ref="I33:W33" si="25">IFERROR(INDEX(I51:I500,MATCH($C$33,$C$51:$C$500,0)),"")</f>
        <v>-1.1399999999999999</v>
      </c>
      <c r="J33" s="3">
        <f t="shared" si="25"/>
        <v>-0.32</v>
      </c>
      <c r="K33" s="3">
        <f t="shared" si="25"/>
        <v>-4.01</v>
      </c>
      <c r="L33" s="3">
        <f t="shared" si="25"/>
        <v>-4.3</v>
      </c>
      <c r="M33" s="3">
        <f t="shared" si="25"/>
        <v>-81.97</v>
      </c>
      <c r="N33" s="3">
        <f t="shared" si="25"/>
        <v>-131.58000000000001</v>
      </c>
      <c r="O33" s="3">
        <f t="shared" si="25"/>
        <v>78.12</v>
      </c>
      <c r="P33" s="3">
        <f t="shared" si="25"/>
        <v>250</v>
      </c>
      <c r="Q33" s="3">
        <f t="shared" si="25"/>
        <v>357.14</v>
      </c>
      <c r="R33" s="3">
        <f t="shared" si="25"/>
        <v>-111.11</v>
      </c>
      <c r="S33" s="3">
        <f t="shared" si="25"/>
        <v>1.34</v>
      </c>
      <c r="T33" s="3">
        <f t="shared" si="25"/>
        <v>4.59</v>
      </c>
      <c r="U33" s="3">
        <f t="shared" si="25"/>
        <v>2.17</v>
      </c>
      <c r="V33" s="3">
        <f t="shared" si="25"/>
        <v>11.08</v>
      </c>
      <c r="W33" s="3">
        <f t="shared" si="25"/>
        <v>9.9600000000000009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-21.35</v>
      </c>
      <c r="E34" s="3">
        <f>IFERROR(INDEX(E51:E500,MATCH($A$34,$C$51:$C$500,0)),"")</f>
        <v>-200</v>
      </c>
      <c r="H34" s="3">
        <f>IFERROR(INDEX(D34:G34,COUNT(D34:G34)),"")</f>
        <v>-200</v>
      </c>
      <c r="I34" s="3">
        <f t="shared" ref="I34:W34" si="26">IFERROR(INDEX(I51:I500,MATCH($C$34,$C$51:$C$500,0)),"")</f>
        <v>-19.190000000000001</v>
      </c>
      <c r="J34" s="3">
        <f t="shared" si="26"/>
        <v>-1.84</v>
      </c>
      <c r="K34" s="3">
        <f t="shared" si="26"/>
        <v>-53.76</v>
      </c>
      <c r="L34" s="3">
        <f t="shared" si="26"/>
        <v>-4.71</v>
      </c>
      <c r="M34" s="3">
        <f t="shared" si="26"/>
        <v>-263.16000000000003</v>
      </c>
      <c r="N34" s="3">
        <f t="shared" si="26"/>
        <v>-47.62</v>
      </c>
      <c r="O34" s="3">
        <f t="shared" si="26"/>
        <v>135.13999999999999</v>
      </c>
      <c r="P34" s="3">
        <f t="shared" si="26"/>
        <v>116.28</v>
      </c>
      <c r="Q34" s="3">
        <f t="shared" si="26"/>
        <v>111.11</v>
      </c>
      <c r="R34" s="3">
        <f t="shared" si="26"/>
        <v>-1.32</v>
      </c>
      <c r="S34" s="3">
        <f t="shared" si="26"/>
        <v>-6.37</v>
      </c>
      <c r="T34" s="3">
        <f t="shared" si="26"/>
        <v>-4.22</v>
      </c>
      <c r="U34" s="3">
        <f t="shared" si="26"/>
        <v>3.17</v>
      </c>
      <c r="V34" s="3">
        <f t="shared" si="26"/>
        <v>-29.7</v>
      </c>
      <c r="W34" s="3">
        <f t="shared" si="26"/>
        <v>-110.2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4.5199999999999996</v>
      </c>
      <c r="E35" s="3">
        <f>IFERROR(INDEX(E51:E500,MATCH($A$35,$C$51:$C$500,0)),"")</f>
        <v>6.61</v>
      </c>
      <c r="H35" s="3">
        <f>IFERROR(INDEX(D35:G35,COUNT(D35:G35)),"")</f>
        <v>6.61</v>
      </c>
      <c r="I35" s="3">
        <f t="shared" ref="I35:W35" si="27">IFERROR(INDEX(I51:I500,MATCH($C$35,$C$51:$C$500,0)),"")</f>
        <v>1.1599999999999999</v>
      </c>
      <c r="J35" s="3">
        <f t="shared" si="27"/>
        <v>0.3</v>
      </c>
      <c r="K35" s="3">
        <f t="shared" si="27"/>
        <v>3.27</v>
      </c>
      <c r="L35" s="3">
        <f t="shared" si="27"/>
        <v>3.78</v>
      </c>
      <c r="M35" s="3">
        <f t="shared" si="27"/>
        <v>4.49</v>
      </c>
      <c r="N35" s="3">
        <f t="shared" si="27"/>
        <v>2.09</v>
      </c>
      <c r="O35" s="3">
        <f t="shared" si="27"/>
        <v>1.86</v>
      </c>
      <c r="P35" s="3">
        <f t="shared" si="27"/>
        <v>2.76</v>
      </c>
      <c r="Q35" s="3">
        <f t="shared" si="27"/>
        <v>3.47</v>
      </c>
      <c r="R35" s="3">
        <f t="shared" si="27"/>
        <v>0</v>
      </c>
      <c r="S35" s="3">
        <f t="shared" si="27"/>
        <v>0</v>
      </c>
      <c r="T35" s="3">
        <f t="shared" si="27"/>
        <v>0</v>
      </c>
      <c r="U35" s="3">
        <f t="shared" si="27"/>
        <v>1.72</v>
      </c>
      <c r="V35" s="3">
        <f t="shared" si="27"/>
        <v>33.54</v>
      </c>
      <c r="W35" s="3">
        <f t="shared" si="27"/>
        <v>45.75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82</v>
      </c>
      <c r="E50" t="s">
        <v>83</v>
      </c>
      <c r="F50" t="s">
        <v>2115</v>
      </c>
      <c r="G50" t="s">
        <v>2400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85</v>
      </c>
      <c r="C51" t="s">
        <v>6</v>
      </c>
      <c r="D51" s="5">
        <v>133712437054</v>
      </c>
      <c r="E51" s="5">
        <v>125330239416</v>
      </c>
      <c r="F51" s="5">
        <v>123378089600</v>
      </c>
      <c r="G51" s="5">
        <v>137008338880</v>
      </c>
      <c r="I51" s="5">
        <v>519429104950</v>
      </c>
      <c r="J51" s="5">
        <v>531108385873</v>
      </c>
      <c r="K51" s="5">
        <v>486210227940</v>
      </c>
      <c r="L51" s="5">
        <v>420758765352</v>
      </c>
      <c r="M51" s="5">
        <v>354237898291</v>
      </c>
      <c r="N51" s="5">
        <v>761272388424</v>
      </c>
      <c r="O51" s="5">
        <v>856238894543</v>
      </c>
      <c r="P51" s="5">
        <v>576369073153</v>
      </c>
      <c r="Q51" s="5">
        <v>458818932934</v>
      </c>
      <c r="U51" s="5">
        <v>386214615690</v>
      </c>
      <c r="V51" s="5">
        <v>32863794603</v>
      </c>
      <c r="W51" s="5">
        <v>29346911975</v>
      </c>
    </row>
    <row r="52" spans="2:23" ht="15.5" x14ac:dyDescent="0.35">
      <c r="C52" t="s">
        <v>2020</v>
      </c>
      <c r="U52" s="5">
        <v>4103553772</v>
      </c>
      <c r="V52" s="5">
        <v>7209630736</v>
      </c>
      <c r="W52" s="5">
        <v>14238410060</v>
      </c>
    </row>
    <row r="53" spans="2:23" ht="15.5" x14ac:dyDescent="0.35">
      <c r="C53" t="s">
        <v>2464</v>
      </c>
      <c r="U53" s="5">
        <v>32455859030</v>
      </c>
      <c r="V53" s="5">
        <v>24320790333</v>
      </c>
      <c r="W53" s="5">
        <v>11380926881</v>
      </c>
    </row>
    <row r="54" spans="2:23" ht="15.5" x14ac:dyDescent="0.35">
      <c r="C54" t="s">
        <v>2019</v>
      </c>
      <c r="U54" s="5">
        <v>86272910</v>
      </c>
      <c r="V54" s="5">
        <v>1143058180</v>
      </c>
      <c r="W54" s="5">
        <v>3548495867</v>
      </c>
    </row>
    <row r="55" spans="2:23" ht="15.5" x14ac:dyDescent="0.35">
      <c r="C55" t="s">
        <v>312</v>
      </c>
      <c r="U55" s="5">
        <v>199999999</v>
      </c>
    </row>
    <row r="56" spans="2:23" ht="15.5" x14ac:dyDescent="0.35">
      <c r="C56" t="s">
        <v>2021</v>
      </c>
      <c r="U56" s="5">
        <v>54643980</v>
      </c>
      <c r="V56" s="5">
        <v>190315354</v>
      </c>
      <c r="W56" s="5">
        <v>179079167</v>
      </c>
    </row>
    <row r="57" spans="2:23" ht="15.5" x14ac:dyDescent="0.35">
      <c r="C57" t="s">
        <v>2465</v>
      </c>
      <c r="U57" s="5">
        <v>349290473835</v>
      </c>
    </row>
    <row r="58" spans="2:23" ht="15.5" x14ac:dyDescent="0.35">
      <c r="C58" t="s">
        <v>91</v>
      </c>
      <c r="D58" s="5">
        <v>-1650651689</v>
      </c>
      <c r="G58" s="5">
        <v>-5370538419</v>
      </c>
      <c r="I58" s="5">
        <v>-7842102035</v>
      </c>
      <c r="J58" s="5">
        <v>-6637350920</v>
      </c>
      <c r="K58" s="5">
        <v>3102909135</v>
      </c>
      <c r="L58" s="5">
        <v>-13216489715</v>
      </c>
      <c r="M58" s="5">
        <v>-1226410048</v>
      </c>
      <c r="N58" s="5">
        <v>917877127</v>
      </c>
      <c r="O58" s="5">
        <v>2116292655</v>
      </c>
      <c r="P58" s="5">
        <v>-194071757</v>
      </c>
      <c r="Q58" s="5">
        <v>851600816</v>
      </c>
      <c r="R58" s="5">
        <v>1546830195</v>
      </c>
      <c r="S58" s="5">
        <v>-540490705</v>
      </c>
      <c r="T58" s="5">
        <v>10655728259</v>
      </c>
      <c r="U58" s="5">
        <v>-2657929114</v>
      </c>
      <c r="V58" s="5">
        <v>-227520987</v>
      </c>
      <c r="W58" s="5">
        <v>-199422106</v>
      </c>
    </row>
    <row r="59" spans="2:23" ht="15.5" x14ac:dyDescent="0.35">
      <c r="C59" t="s">
        <v>86</v>
      </c>
      <c r="D59" s="5">
        <v>-123270452359</v>
      </c>
      <c r="E59" s="5">
        <v>-119974528188</v>
      </c>
      <c r="F59" s="5">
        <v>-113435895196</v>
      </c>
      <c r="G59" s="5">
        <v>-133780879232</v>
      </c>
      <c r="I59" s="5">
        <v>-490461754975</v>
      </c>
      <c r="J59" s="5">
        <v>-518597147679</v>
      </c>
      <c r="K59" s="5">
        <v>-473347425510</v>
      </c>
      <c r="L59" s="5">
        <v>-415048182384</v>
      </c>
      <c r="M59" s="5">
        <v>-326691708728</v>
      </c>
      <c r="N59" s="5">
        <v>-710749771875</v>
      </c>
      <c r="O59" s="5">
        <v>-807980378018</v>
      </c>
      <c r="P59" s="5">
        <v>-526254368544</v>
      </c>
      <c r="Q59" s="5">
        <v>-409238526981</v>
      </c>
    </row>
    <row r="60" spans="2:23" ht="15.5" x14ac:dyDescent="0.35">
      <c r="C60" t="s">
        <v>893</v>
      </c>
      <c r="D60" s="5">
        <v>-123270452359</v>
      </c>
      <c r="E60" s="5">
        <v>-119974528188</v>
      </c>
      <c r="F60" s="5">
        <v>-113435895196</v>
      </c>
      <c r="G60" s="5">
        <v>-133780879232</v>
      </c>
      <c r="I60" s="5">
        <v>-490461754975</v>
      </c>
      <c r="J60" s="5">
        <v>-518597147679</v>
      </c>
      <c r="K60" s="5">
        <v>-473347425510</v>
      </c>
      <c r="L60" s="5">
        <v>-415048182384</v>
      </c>
      <c r="M60" s="5">
        <v>-326691708728</v>
      </c>
      <c r="N60" s="5">
        <v>-710749771875</v>
      </c>
      <c r="O60" s="5">
        <v>-807980378018</v>
      </c>
      <c r="P60" s="5">
        <v>-526254368544</v>
      </c>
      <c r="Q60" s="5">
        <v>-409238526981</v>
      </c>
    </row>
    <row r="61" spans="2:23" ht="15.5" x14ac:dyDescent="0.35">
      <c r="C61" t="s">
        <v>1732</v>
      </c>
      <c r="D61" s="5">
        <v>-123270452359</v>
      </c>
      <c r="E61" s="5">
        <v>-119974528188</v>
      </c>
      <c r="F61" s="5">
        <v>-113435895196</v>
      </c>
      <c r="G61" s="5">
        <v>-133780879232</v>
      </c>
      <c r="I61" s="5">
        <v>-490461754975</v>
      </c>
      <c r="J61" s="5">
        <v>-518597147679</v>
      </c>
      <c r="K61" s="5">
        <v>-473347425510</v>
      </c>
      <c r="L61" s="5">
        <v>-415048182384</v>
      </c>
      <c r="M61" s="5">
        <v>-326691708728</v>
      </c>
      <c r="N61" s="5">
        <v>-710749771875</v>
      </c>
      <c r="O61" s="5">
        <v>-807980378018</v>
      </c>
      <c r="P61" s="5">
        <v>-526254368544</v>
      </c>
      <c r="Q61" s="5">
        <v>-409238526981</v>
      </c>
    </row>
    <row r="62" spans="2:23" ht="15.5" x14ac:dyDescent="0.35">
      <c r="C62" t="s">
        <v>87</v>
      </c>
      <c r="D62" s="5">
        <v>10441984695</v>
      </c>
      <c r="E62" s="5">
        <v>5355711228</v>
      </c>
      <c r="F62" s="5">
        <v>9942194404</v>
      </c>
      <c r="G62" s="5">
        <v>3227459648</v>
      </c>
      <c r="I62" s="5">
        <v>28967349975</v>
      </c>
      <c r="J62" s="5">
        <v>12511238194</v>
      </c>
      <c r="K62" s="5">
        <v>12862802430</v>
      </c>
      <c r="L62" s="5">
        <v>5710582968</v>
      </c>
      <c r="M62" s="5">
        <v>27546189563</v>
      </c>
      <c r="N62" s="5">
        <v>50522616549</v>
      </c>
      <c r="O62" s="5">
        <v>48258516525</v>
      </c>
      <c r="P62" s="5">
        <v>50114704609</v>
      </c>
      <c r="Q62" s="5">
        <v>49580405953</v>
      </c>
      <c r="U62" s="5">
        <v>386214615690</v>
      </c>
      <c r="V62" s="5">
        <v>32863794603</v>
      </c>
      <c r="W62" s="5">
        <v>29346911975</v>
      </c>
    </row>
    <row r="63" spans="2:23" ht="15.5" x14ac:dyDescent="0.35">
      <c r="C63" t="s">
        <v>88</v>
      </c>
      <c r="D63" s="5">
        <v>-10345607019</v>
      </c>
      <c r="E63" s="5">
        <v>-2580817623</v>
      </c>
      <c r="F63" s="5">
        <v>-7190264098</v>
      </c>
      <c r="G63" s="5">
        <v>-4098873018</v>
      </c>
      <c r="I63" s="5">
        <v>-24215561758</v>
      </c>
      <c r="J63" s="5">
        <v>-39991661906</v>
      </c>
      <c r="K63" s="5">
        <v>-40090089292</v>
      </c>
      <c r="L63" s="5">
        <v>-50165604229</v>
      </c>
      <c r="M63" s="5">
        <v>-37097503638</v>
      </c>
      <c r="N63" s="5">
        <v>-48187953076</v>
      </c>
      <c r="O63" s="5">
        <v>-49000176766</v>
      </c>
      <c r="P63" s="5">
        <v>-58317399654</v>
      </c>
      <c r="Q63" s="5">
        <v>-25343327354</v>
      </c>
      <c r="R63" s="5">
        <v>-6805642559</v>
      </c>
      <c r="S63" s="5">
        <v>-10455673815</v>
      </c>
      <c r="T63" s="5">
        <v>-7900525752</v>
      </c>
      <c r="U63" s="5">
        <v>-54955038500</v>
      </c>
      <c r="V63" s="5">
        <v>-42886682038</v>
      </c>
      <c r="W63" s="5">
        <v>-31581977403</v>
      </c>
    </row>
    <row r="64" spans="2:23" ht="15.5" x14ac:dyDescent="0.35">
      <c r="C64" t="s">
        <v>896</v>
      </c>
      <c r="D64" s="5">
        <v>-7388804319</v>
      </c>
      <c r="E64" s="5">
        <v>-2495746827</v>
      </c>
      <c r="F64" s="5">
        <v>-3703450182</v>
      </c>
      <c r="G64" s="5">
        <v>-2970519610</v>
      </c>
      <c r="I64" s="5">
        <v>-16558520938</v>
      </c>
      <c r="J64" s="5">
        <v>-17437188558</v>
      </c>
      <c r="K64" s="5">
        <v>-15968837527</v>
      </c>
      <c r="L64" s="5">
        <v>-21624972835</v>
      </c>
      <c r="M64" s="5">
        <v>-19558233510</v>
      </c>
      <c r="N64" s="5">
        <v>-27460847326</v>
      </c>
      <c r="O64" s="5">
        <v>-35844142138</v>
      </c>
      <c r="P64" s="5">
        <v>-42461312856</v>
      </c>
      <c r="Q64" s="5">
        <v>-20451983952</v>
      </c>
      <c r="R64" s="5">
        <v>-6805642559</v>
      </c>
      <c r="S64" s="5">
        <v>-10455673815</v>
      </c>
      <c r="T64" s="5">
        <v>-7900525752</v>
      </c>
      <c r="U64" s="5">
        <v>-54955038500</v>
      </c>
      <c r="V64" s="5">
        <v>-42886682038</v>
      </c>
      <c r="W64" s="5">
        <v>-31581977403</v>
      </c>
    </row>
    <row r="65" spans="3:23" ht="15.5" x14ac:dyDescent="0.35">
      <c r="C65" t="s">
        <v>89</v>
      </c>
      <c r="D65" s="5">
        <v>-2956802700</v>
      </c>
      <c r="E65" s="5">
        <v>-85070796</v>
      </c>
      <c r="F65" s="5">
        <v>-3486813916</v>
      </c>
      <c r="G65" s="5">
        <v>-1128353408</v>
      </c>
      <c r="I65" s="5">
        <v>-7657040820</v>
      </c>
      <c r="J65" s="5">
        <v>-22554473348</v>
      </c>
      <c r="K65" s="5">
        <v>-24121251765</v>
      </c>
      <c r="L65" s="5">
        <v>-28540631394</v>
      </c>
      <c r="M65" s="5">
        <v>-17539270128</v>
      </c>
      <c r="N65" s="5">
        <v>-20727105750</v>
      </c>
      <c r="O65" s="5">
        <v>-13156034628</v>
      </c>
      <c r="P65" s="5">
        <v>-15856086798</v>
      </c>
      <c r="Q65" s="5">
        <v>-4891343402</v>
      </c>
    </row>
    <row r="66" spans="3:23" ht="15.5" x14ac:dyDescent="0.35">
      <c r="C66" t="s">
        <v>92</v>
      </c>
      <c r="D66" s="5">
        <v>96377676</v>
      </c>
      <c r="E66" s="5">
        <v>2774893605</v>
      </c>
      <c r="F66" s="5">
        <v>2751930306</v>
      </c>
      <c r="G66" s="5">
        <v>-871413370</v>
      </c>
      <c r="I66" s="5">
        <v>4751788217</v>
      </c>
      <c r="J66" s="5">
        <v>-27480423712</v>
      </c>
      <c r="K66" s="5">
        <v>-27227286862</v>
      </c>
      <c r="L66" s="5">
        <v>-44455021261</v>
      </c>
      <c r="M66" s="5">
        <v>-9551314075</v>
      </c>
      <c r="N66" s="5">
        <v>2334663473</v>
      </c>
      <c r="O66" s="5">
        <v>-741660241</v>
      </c>
      <c r="P66" s="5">
        <v>-8202695045</v>
      </c>
      <c r="Q66" s="5">
        <v>24237078599</v>
      </c>
      <c r="R66" s="5">
        <v>-6805642559</v>
      </c>
      <c r="S66" s="5">
        <v>-10455673815</v>
      </c>
      <c r="T66" s="5">
        <v>-7900525752</v>
      </c>
      <c r="U66" s="5">
        <v>331259577190</v>
      </c>
      <c r="V66" s="5">
        <v>-10022887435</v>
      </c>
      <c r="W66" s="5">
        <v>-2235065428</v>
      </c>
    </row>
    <row r="67" spans="3:23" ht="15.5" x14ac:dyDescent="0.35">
      <c r="C67" t="s">
        <v>93</v>
      </c>
      <c r="D67" s="5">
        <v>-29036329187</v>
      </c>
      <c r="E67" s="5">
        <v>-6512378216</v>
      </c>
      <c r="F67" s="5">
        <v>7817190072</v>
      </c>
      <c r="G67" s="5">
        <v>-8671433068</v>
      </c>
      <c r="I67" s="5">
        <v>-36402950399</v>
      </c>
      <c r="J67" s="5">
        <v>-17334759653</v>
      </c>
      <c r="K67" s="5">
        <v>-154832112</v>
      </c>
      <c r="L67" s="5">
        <v>-294089900597</v>
      </c>
      <c r="M67" s="5">
        <v>8247179658</v>
      </c>
      <c r="N67" s="5">
        <v>-30050345791</v>
      </c>
      <c r="O67" s="5">
        <v>18744009568</v>
      </c>
      <c r="P67" s="5">
        <v>19982635902</v>
      </c>
      <c r="Q67" s="5">
        <v>-6295492588</v>
      </c>
      <c r="R67" s="5">
        <v>-1203167325134</v>
      </c>
      <c r="S67" s="5">
        <v>-240629493773</v>
      </c>
      <c r="T67" s="5">
        <v>-1514420029222</v>
      </c>
      <c r="U67" s="5">
        <v>-135334534468</v>
      </c>
      <c r="V67" s="5">
        <v>-30418013137</v>
      </c>
      <c r="W67" s="5">
        <v>-13671278410</v>
      </c>
    </row>
    <row r="68" spans="3:23" ht="15.5" x14ac:dyDescent="0.35">
      <c r="C68" t="s">
        <v>94</v>
      </c>
      <c r="R68" s="5">
        <v>9682453774</v>
      </c>
      <c r="S68" s="5">
        <v>17405568993</v>
      </c>
      <c r="T68" s="5">
        <v>64157996248</v>
      </c>
      <c r="U68" s="5">
        <v>9335963797</v>
      </c>
      <c r="V68" s="5">
        <v>6826176559</v>
      </c>
      <c r="W68" s="5">
        <v>7348737331</v>
      </c>
    </row>
    <row r="69" spans="3:23" ht="15.5" x14ac:dyDescent="0.35">
      <c r="C69" t="s">
        <v>95</v>
      </c>
      <c r="D69" s="5">
        <v>-7859003582</v>
      </c>
      <c r="E69" s="5">
        <v>-6622749046</v>
      </c>
      <c r="F69" s="5">
        <v>7316863547</v>
      </c>
      <c r="G69" s="5">
        <v>-8169999940</v>
      </c>
      <c r="I69" s="5">
        <v>-15334889021</v>
      </c>
      <c r="J69" s="5">
        <v>-20783453771</v>
      </c>
      <c r="K69" s="5">
        <v>396344651</v>
      </c>
      <c r="L69" s="5">
        <v>6971198903</v>
      </c>
      <c r="M69" s="5">
        <v>1285242327</v>
      </c>
      <c r="N69" s="5">
        <v>-4463000001</v>
      </c>
      <c r="O69" s="5">
        <v>28993439084</v>
      </c>
      <c r="P69" s="5">
        <v>34231832582</v>
      </c>
      <c r="Q69" s="5">
        <v>568580563</v>
      </c>
      <c r="R69" s="5">
        <v>-10974837138</v>
      </c>
      <c r="S69" s="5">
        <v>13126374069</v>
      </c>
      <c r="T69" s="5">
        <v>85003158780</v>
      </c>
      <c r="U69" s="5">
        <v>54848565202</v>
      </c>
      <c r="V69" s="5">
        <v>596759462</v>
      </c>
      <c r="W69" s="5">
        <v>558977378</v>
      </c>
    </row>
    <row r="70" spans="3:23" ht="15.5" x14ac:dyDescent="0.35">
      <c r="C70" t="s">
        <v>313</v>
      </c>
      <c r="S70" s="5">
        <v>-73663437991</v>
      </c>
      <c r="V70" s="5">
        <v>4184418170</v>
      </c>
      <c r="W70" s="5">
        <v>-1082167798</v>
      </c>
    </row>
    <row r="71" spans="3:23" ht="15.5" x14ac:dyDescent="0.35">
      <c r="C71" t="s">
        <v>27</v>
      </c>
      <c r="D71" s="5">
        <v>-17737963</v>
      </c>
      <c r="E71" s="5">
        <v>-22495358</v>
      </c>
      <c r="F71" s="5">
        <v>-67888</v>
      </c>
      <c r="G71" s="5">
        <v>-46311144</v>
      </c>
      <c r="I71" s="5">
        <v>-86612353</v>
      </c>
      <c r="J71" s="5">
        <v>-181165754</v>
      </c>
      <c r="K71" s="5">
        <v>-159479399</v>
      </c>
      <c r="L71" s="5">
        <v>-55913285</v>
      </c>
      <c r="M71" s="5">
        <v>-119781388</v>
      </c>
      <c r="N71" s="5">
        <v>-362092992</v>
      </c>
      <c r="O71" s="5">
        <v>-242146536</v>
      </c>
      <c r="P71" s="5">
        <v>-12076493347</v>
      </c>
      <c r="Q71" s="5">
        <v>-11081482667</v>
      </c>
      <c r="R71" s="5">
        <v>-8957823388</v>
      </c>
      <c r="S71" s="5">
        <v>-21520054201</v>
      </c>
      <c r="T71" s="5">
        <v>-62918949110</v>
      </c>
      <c r="U71" s="5">
        <v>-40952876720</v>
      </c>
      <c r="V71" s="5">
        <v>-39175904633</v>
      </c>
      <c r="W71" s="5">
        <v>-21944797938</v>
      </c>
    </row>
    <row r="72" spans="3:23" ht="15.5" x14ac:dyDescent="0.35">
      <c r="C72" t="s">
        <v>96</v>
      </c>
      <c r="D72" s="5">
        <v>-29036329187</v>
      </c>
      <c r="E72" s="5">
        <v>-6512378216</v>
      </c>
      <c r="F72" s="5">
        <v>7817190072</v>
      </c>
      <c r="G72" s="5">
        <v>-8671433068</v>
      </c>
      <c r="I72" s="5">
        <v>-36402950399</v>
      </c>
      <c r="J72" s="5">
        <v>-17334759653</v>
      </c>
      <c r="K72" s="5">
        <v>-154832112</v>
      </c>
      <c r="L72" s="5">
        <v>-294089900597</v>
      </c>
      <c r="M72" s="5">
        <v>8247179658</v>
      </c>
      <c r="N72" s="5">
        <v>-30050345791</v>
      </c>
      <c r="O72" s="5">
        <v>18744009568</v>
      </c>
      <c r="P72" s="5">
        <v>19982635902</v>
      </c>
      <c r="Q72" s="5">
        <v>-6295492588</v>
      </c>
      <c r="R72" s="5">
        <v>-1203167325134</v>
      </c>
      <c r="S72" s="5">
        <v>-240629493773</v>
      </c>
      <c r="T72" s="5">
        <v>-1514420029222</v>
      </c>
      <c r="U72" s="5">
        <v>-135334534468</v>
      </c>
      <c r="V72" s="5">
        <v>-30418013137</v>
      </c>
      <c r="W72" s="5">
        <v>-13671278410</v>
      </c>
    </row>
    <row r="73" spans="3:23" ht="15.5" x14ac:dyDescent="0.35">
      <c r="C73" t="s">
        <v>29</v>
      </c>
      <c r="D73" s="5">
        <v>-28939951511</v>
      </c>
      <c r="E73" s="5">
        <v>-3737484611</v>
      </c>
      <c r="F73" s="5">
        <v>10569120378</v>
      </c>
      <c r="G73" s="5">
        <v>-9542846438</v>
      </c>
      <c r="I73" s="5">
        <v>-31651162182</v>
      </c>
      <c r="J73" s="5">
        <v>-44815183365</v>
      </c>
      <c r="K73" s="5">
        <v>-27382118974</v>
      </c>
      <c r="L73" s="5">
        <v>-338544921858</v>
      </c>
      <c r="M73" s="5">
        <v>-1304134417</v>
      </c>
      <c r="N73" s="5">
        <v>-27715682318</v>
      </c>
      <c r="O73" s="5">
        <v>18002349327</v>
      </c>
      <c r="P73" s="5">
        <v>11779940857</v>
      </c>
      <c r="Q73" s="5">
        <v>17941586011</v>
      </c>
      <c r="R73" s="5">
        <v>-1209972967693</v>
      </c>
      <c r="S73" s="5">
        <v>-251085167588</v>
      </c>
      <c r="T73" s="5">
        <v>-1522320554974</v>
      </c>
      <c r="U73" s="5">
        <v>195925042722</v>
      </c>
      <c r="V73" s="5">
        <v>-40440900572</v>
      </c>
      <c r="W73" s="5">
        <v>-15906343838</v>
      </c>
    </row>
    <row r="74" spans="3:23" ht="15.5" x14ac:dyDescent="0.35">
      <c r="C74" t="s">
        <v>28</v>
      </c>
      <c r="D74" s="5">
        <v>530676225</v>
      </c>
      <c r="I74" s="5">
        <v>530676225</v>
      </c>
      <c r="J74" s="5">
        <v>-42062343466</v>
      </c>
      <c r="K74" s="5">
        <v>-2340452610</v>
      </c>
      <c r="L74" s="5">
        <v>476124807</v>
      </c>
      <c r="M74" s="5">
        <v>-4077903848</v>
      </c>
      <c r="N74" s="5">
        <v>-5248272647</v>
      </c>
      <c r="O74" s="5">
        <v>-5525229556</v>
      </c>
      <c r="P74" s="5">
        <v>-3043318328</v>
      </c>
      <c r="Q74" s="5">
        <v>-3612521362</v>
      </c>
      <c r="R74" s="5">
        <v>-1715087060</v>
      </c>
      <c r="S74" s="5">
        <v>99673161</v>
      </c>
      <c r="T74" s="5">
        <v>-50278032933</v>
      </c>
      <c r="U74" s="5">
        <v>14119663641</v>
      </c>
      <c r="V74" s="5">
        <v>2822712549</v>
      </c>
      <c r="W74" s="5">
        <v>3734752873</v>
      </c>
    </row>
    <row r="75" spans="3:23" ht="15.5" x14ac:dyDescent="0.35">
      <c r="C75" t="s">
        <v>97</v>
      </c>
      <c r="D75" s="5">
        <v>-2153908550</v>
      </c>
      <c r="I75" s="5">
        <v>-2153908550</v>
      </c>
      <c r="J75" s="5">
        <v>-1954743297</v>
      </c>
      <c r="K75" s="5">
        <v>-1953906165</v>
      </c>
      <c r="L75" s="5">
        <v>-1950301908</v>
      </c>
      <c r="M75" s="5">
        <v>-2505000736</v>
      </c>
      <c r="N75" s="5">
        <v>-5739999180</v>
      </c>
      <c r="O75" s="5">
        <v>-5561160396</v>
      </c>
      <c r="P75" s="5">
        <v>-3077102501</v>
      </c>
      <c r="Q75" s="5">
        <v>-3657494339</v>
      </c>
      <c r="U75" s="5">
        <v>-28753095054</v>
      </c>
      <c r="V75" s="5">
        <v>-247802722</v>
      </c>
    </row>
    <row r="76" spans="3:23" ht="15.5" x14ac:dyDescent="0.35">
      <c r="C76" t="s">
        <v>98</v>
      </c>
      <c r="D76" s="5">
        <v>2684584775</v>
      </c>
      <c r="I76" s="5">
        <v>2684584775</v>
      </c>
      <c r="J76" s="5">
        <v>-40107600169</v>
      </c>
      <c r="K76" s="5">
        <v>-386546445</v>
      </c>
      <c r="L76" s="5">
        <v>2426426715</v>
      </c>
      <c r="M76" s="5">
        <v>-1572903112</v>
      </c>
      <c r="N76" s="5">
        <v>491726533</v>
      </c>
      <c r="O76" s="5">
        <v>35930840</v>
      </c>
      <c r="P76" s="5">
        <v>33784173</v>
      </c>
      <c r="Q76" s="5">
        <v>44972977</v>
      </c>
      <c r="R76" s="5">
        <v>-1715087060</v>
      </c>
      <c r="S76" s="5">
        <v>99673161</v>
      </c>
      <c r="T76" s="5">
        <v>-50278032933</v>
      </c>
      <c r="U76" s="5">
        <v>42872758695</v>
      </c>
      <c r="V76" s="5">
        <v>3070515271</v>
      </c>
      <c r="W76" s="5">
        <v>3734752873</v>
      </c>
    </row>
    <row r="77" spans="3:23" ht="15.5" x14ac:dyDescent="0.35">
      <c r="C77" t="s">
        <v>99</v>
      </c>
      <c r="D77" s="5">
        <v>530676225</v>
      </c>
      <c r="I77" s="5">
        <v>530676225</v>
      </c>
      <c r="J77" s="5">
        <v>-42062343466</v>
      </c>
      <c r="K77" s="5">
        <v>-2340452610</v>
      </c>
      <c r="L77" s="5">
        <v>476124807</v>
      </c>
      <c r="M77" s="5">
        <v>-4077903848</v>
      </c>
      <c r="N77" s="5">
        <v>-5248272647</v>
      </c>
      <c r="O77" s="5">
        <v>-5525229556</v>
      </c>
      <c r="P77" s="5">
        <v>-3043318328</v>
      </c>
      <c r="Q77" s="5">
        <v>-3612521362</v>
      </c>
      <c r="R77" s="5">
        <v>-1715087060</v>
      </c>
      <c r="S77" s="5">
        <v>99673161</v>
      </c>
      <c r="T77" s="5">
        <v>-50278032933</v>
      </c>
      <c r="U77" s="5">
        <v>14119663641</v>
      </c>
      <c r="V77" s="5">
        <v>2822712549</v>
      </c>
      <c r="W77" s="5">
        <v>3734752873</v>
      </c>
    </row>
    <row r="78" spans="3:23" ht="15.5" x14ac:dyDescent="0.35">
      <c r="C78" t="s">
        <v>100</v>
      </c>
      <c r="D78" s="5">
        <v>-28409275286</v>
      </c>
      <c r="E78" s="5">
        <v>-3737484611</v>
      </c>
      <c r="F78" s="5">
        <v>10569120378</v>
      </c>
      <c r="G78" s="5">
        <v>-9542846438</v>
      </c>
      <c r="I78" s="5">
        <v>-31120485957</v>
      </c>
      <c r="J78" s="5">
        <v>-86877526831</v>
      </c>
      <c r="K78" s="5">
        <v>-29722571584</v>
      </c>
      <c r="L78" s="5">
        <v>-338068797051</v>
      </c>
      <c r="M78" s="5">
        <v>-5382038265</v>
      </c>
      <c r="N78" s="5">
        <v>-32963954965</v>
      </c>
      <c r="O78" s="5">
        <v>12477119771</v>
      </c>
      <c r="P78" s="5">
        <v>8736622529</v>
      </c>
      <c r="Q78" s="5">
        <v>14329064649</v>
      </c>
      <c r="R78" s="5">
        <v>-1211688054753</v>
      </c>
      <c r="S78" s="5">
        <v>-250985494427</v>
      </c>
      <c r="T78" s="5">
        <v>-1572598587907</v>
      </c>
      <c r="U78" s="5">
        <v>210044706363</v>
      </c>
      <c r="V78" s="5">
        <v>-37618188023</v>
      </c>
      <c r="W78" s="5">
        <v>-12171590965</v>
      </c>
    </row>
    <row r="79" spans="3:23" ht="15.5" x14ac:dyDescent="0.35">
      <c r="C79" t="s">
        <v>102</v>
      </c>
      <c r="D79" s="5">
        <v>-171292350</v>
      </c>
      <c r="E79" s="5">
        <v>-391658064</v>
      </c>
      <c r="F79" s="5">
        <v>268675761</v>
      </c>
      <c r="G79" s="5">
        <v>-366584059</v>
      </c>
      <c r="I79" s="5">
        <v>-660858712</v>
      </c>
      <c r="J79" s="5">
        <v>-685969063</v>
      </c>
      <c r="K79" s="5">
        <v>110766068</v>
      </c>
      <c r="L79" s="5">
        <v>-915996828</v>
      </c>
      <c r="M79" s="5">
        <v>-674145179</v>
      </c>
      <c r="N79" s="5">
        <v>-889180799</v>
      </c>
      <c r="O79" s="5">
        <v>-491739238</v>
      </c>
      <c r="P79" s="5">
        <v>5117227768</v>
      </c>
      <c r="S79" s="5">
        <v>856979072</v>
      </c>
      <c r="T79" s="5">
        <v>1005934252</v>
      </c>
    </row>
    <row r="80" spans="3:23" ht="15.5" x14ac:dyDescent="0.35">
      <c r="C80" t="s">
        <v>104</v>
      </c>
      <c r="D80" s="5">
        <v>-28580567636</v>
      </c>
      <c r="E80" s="5">
        <v>-4129142675</v>
      </c>
      <c r="F80" s="5">
        <v>10837796139</v>
      </c>
      <c r="G80" s="5">
        <v>-9909430497</v>
      </c>
      <c r="I80" s="5">
        <v>-31781344669</v>
      </c>
      <c r="J80" s="5">
        <v>-87563495894</v>
      </c>
      <c r="K80" s="5">
        <v>-29611805516</v>
      </c>
      <c r="L80" s="5">
        <v>-338984793879</v>
      </c>
      <c r="M80" s="5">
        <v>-6056183444</v>
      </c>
      <c r="N80" s="5">
        <v>-33853135764</v>
      </c>
      <c r="O80" s="5">
        <v>11985380533</v>
      </c>
      <c r="P80" s="5">
        <v>13853850297</v>
      </c>
      <c r="Q80" s="5">
        <v>14329064649</v>
      </c>
      <c r="R80" s="5">
        <v>-1211688054753</v>
      </c>
      <c r="S80" s="5">
        <v>-250128515355</v>
      </c>
      <c r="T80" s="5">
        <v>-1571592653655</v>
      </c>
      <c r="U80" s="5">
        <v>210044706363</v>
      </c>
      <c r="V80" s="5">
        <v>-37618188023</v>
      </c>
      <c r="W80" s="5">
        <v>-12171590965</v>
      </c>
    </row>
    <row r="81" spans="2:23" ht="15.5" x14ac:dyDescent="0.35">
      <c r="C81" t="s">
        <v>105</v>
      </c>
      <c r="D81" s="5">
        <v>-1650651689</v>
      </c>
      <c r="E81" s="5">
        <v>-5443151943</v>
      </c>
      <c r="F81" s="5">
        <v>4622240016</v>
      </c>
      <c r="G81" s="5">
        <v>-5370538419</v>
      </c>
      <c r="I81" s="5">
        <v>-7842102035</v>
      </c>
      <c r="J81" s="5">
        <v>-6637350920</v>
      </c>
      <c r="K81" s="5">
        <v>3102909135</v>
      </c>
      <c r="L81" s="5">
        <v>-13216489715</v>
      </c>
      <c r="M81" s="5">
        <v>-1226410048</v>
      </c>
      <c r="N81" s="5">
        <v>917877127</v>
      </c>
      <c r="O81" s="5">
        <v>2116292655</v>
      </c>
      <c r="P81" s="5">
        <v>-194071757</v>
      </c>
      <c r="Q81" s="5">
        <v>851600816</v>
      </c>
      <c r="R81" s="5">
        <v>1546830195</v>
      </c>
      <c r="S81" s="5">
        <v>-540490705</v>
      </c>
      <c r="T81" s="5">
        <v>10655728259</v>
      </c>
      <c r="U81" s="5">
        <v>-2657929114</v>
      </c>
      <c r="V81" s="5">
        <v>-227520987</v>
      </c>
      <c r="W81" s="5">
        <v>-199422106</v>
      </c>
    </row>
    <row r="82" spans="2:23" ht="15.5" x14ac:dyDescent="0.35">
      <c r="C82" t="s">
        <v>106</v>
      </c>
      <c r="D82" s="5">
        <v>-1650651689</v>
      </c>
      <c r="E82" s="5">
        <v>-5443151943</v>
      </c>
      <c r="F82" s="5">
        <v>4622240016</v>
      </c>
      <c r="G82" s="5">
        <v>-5370538419</v>
      </c>
      <c r="I82" s="5">
        <v>-7842102035</v>
      </c>
      <c r="J82" s="5">
        <v>-6637350920</v>
      </c>
      <c r="K82" s="5">
        <v>3102909135</v>
      </c>
      <c r="L82" s="5">
        <v>-13216489715</v>
      </c>
      <c r="M82" s="5">
        <v>-1226410048</v>
      </c>
      <c r="N82" s="5">
        <v>917877127</v>
      </c>
      <c r="O82" s="5">
        <v>2116292655</v>
      </c>
      <c r="P82" s="5">
        <v>-194071757</v>
      </c>
      <c r="Q82" s="5">
        <v>851600816</v>
      </c>
      <c r="R82" s="5">
        <v>1546830195</v>
      </c>
      <c r="S82" s="5">
        <v>-540490705</v>
      </c>
      <c r="T82" s="5">
        <v>10655728259</v>
      </c>
      <c r="U82" s="5">
        <v>-2657929114</v>
      </c>
      <c r="V82" s="5">
        <v>-227520987</v>
      </c>
      <c r="W82" s="5">
        <v>-199422106</v>
      </c>
    </row>
    <row r="83" spans="2:23" ht="15.5" x14ac:dyDescent="0.35">
      <c r="C83" t="s">
        <v>107</v>
      </c>
      <c r="D83" s="5">
        <v>-30231219325</v>
      </c>
      <c r="E83" s="5">
        <v>-9572294618</v>
      </c>
      <c r="F83" s="5">
        <v>15460036155</v>
      </c>
      <c r="G83" s="5">
        <v>-15279968916</v>
      </c>
      <c r="I83" s="5">
        <v>-39623446704</v>
      </c>
      <c r="J83" s="5">
        <v>-94200846814</v>
      </c>
      <c r="K83" s="5">
        <v>-26508896381</v>
      </c>
      <c r="L83" s="5">
        <v>-352201283594</v>
      </c>
      <c r="M83" s="5">
        <v>-7282593492</v>
      </c>
      <c r="N83" s="5">
        <v>-32935258637</v>
      </c>
      <c r="O83" s="5">
        <v>14101673188</v>
      </c>
      <c r="P83" s="5">
        <v>13659778540</v>
      </c>
      <c r="Q83" s="5">
        <v>15180665465</v>
      </c>
      <c r="R83" s="5">
        <v>-1210141224558</v>
      </c>
      <c r="S83" s="5">
        <v>-250669006060</v>
      </c>
      <c r="T83" s="5">
        <v>-1560936925396</v>
      </c>
      <c r="U83" s="5">
        <v>207386777249</v>
      </c>
      <c r="V83" s="5">
        <v>-37845709010</v>
      </c>
      <c r="W83" s="5">
        <v>-12371013071</v>
      </c>
    </row>
    <row r="84" spans="2:23" ht="15.5" x14ac:dyDescent="0.35">
      <c r="C84" t="s">
        <v>108</v>
      </c>
      <c r="D84" s="5">
        <v>-28580567636</v>
      </c>
      <c r="E84" s="5">
        <v>-4129142675</v>
      </c>
      <c r="F84" s="5">
        <v>10837796139</v>
      </c>
      <c r="G84" s="5">
        <v>-9909430497</v>
      </c>
      <c r="I84" s="5">
        <v>-31781344669</v>
      </c>
      <c r="J84" s="5">
        <v>-87563495894</v>
      </c>
      <c r="K84" s="5">
        <v>-29611805516</v>
      </c>
      <c r="L84" s="5">
        <v>-338984793879</v>
      </c>
      <c r="M84" s="5">
        <v>-6056183444</v>
      </c>
      <c r="N84" s="5">
        <v>-33853135764</v>
      </c>
      <c r="O84" s="5">
        <v>11985380533</v>
      </c>
      <c r="P84" s="5">
        <v>13853850297</v>
      </c>
      <c r="Q84" s="5">
        <v>14329064649</v>
      </c>
      <c r="R84" s="5">
        <v>-1211688054753</v>
      </c>
      <c r="S84" s="5">
        <v>-250128515355</v>
      </c>
      <c r="T84" s="5">
        <v>-1571592653655</v>
      </c>
      <c r="U84" s="5">
        <v>210044706363</v>
      </c>
      <c r="V84" s="5">
        <v>-37618188023</v>
      </c>
      <c r="W84" s="5">
        <v>-12171590965</v>
      </c>
    </row>
    <row r="85" spans="2:23" ht="15.5" x14ac:dyDescent="0.35">
      <c r="C85" t="s">
        <v>8</v>
      </c>
      <c r="D85" s="5">
        <v>-29975770523</v>
      </c>
      <c r="E85" s="5">
        <v>-9429467517</v>
      </c>
      <c r="F85" s="5">
        <v>15259717023</v>
      </c>
      <c r="G85" s="5">
        <v>-15080795749</v>
      </c>
      <c r="I85" s="5">
        <v>-39226316766</v>
      </c>
      <c r="J85" s="5">
        <v>-93222766460</v>
      </c>
      <c r="K85" s="5">
        <v>-26423517769</v>
      </c>
      <c r="L85" s="5">
        <v>-351253386388</v>
      </c>
      <c r="M85" s="5">
        <v>-7211326381</v>
      </c>
      <c r="N85" s="5">
        <v>-32618551251</v>
      </c>
      <c r="O85" s="5">
        <v>14047294807</v>
      </c>
      <c r="P85" s="5">
        <v>13431744892</v>
      </c>
      <c r="Q85" s="5">
        <v>15263234726</v>
      </c>
      <c r="R85" s="5">
        <v>-1206406226433</v>
      </c>
      <c r="S85" s="5">
        <v>-250461867660</v>
      </c>
      <c r="T85" s="5">
        <v>-1560577714897</v>
      </c>
      <c r="U85" s="5">
        <v>207520387733</v>
      </c>
      <c r="V85" s="5">
        <v>-37322862639</v>
      </c>
      <c r="W85" s="5">
        <v>-12403409557</v>
      </c>
    </row>
    <row r="86" spans="2:23" ht="15.5" x14ac:dyDescent="0.35">
      <c r="C86" t="s">
        <v>404</v>
      </c>
      <c r="D86" s="5">
        <v>-255448802</v>
      </c>
      <c r="E86" s="5">
        <v>-142827101</v>
      </c>
      <c r="F86" s="5">
        <v>200319132</v>
      </c>
      <c r="G86" s="5">
        <v>-199173167</v>
      </c>
      <c r="I86" s="5">
        <v>-397129938</v>
      </c>
      <c r="J86" s="5">
        <v>-978080354</v>
      </c>
      <c r="K86" s="5">
        <v>-85378612</v>
      </c>
      <c r="L86" s="5">
        <v>-947897205</v>
      </c>
      <c r="M86" s="5">
        <v>-71267111</v>
      </c>
      <c r="N86" s="5">
        <v>-316707386</v>
      </c>
      <c r="O86" s="5">
        <v>54378381</v>
      </c>
      <c r="P86" s="5">
        <v>228033648</v>
      </c>
      <c r="Q86" s="5">
        <v>-82569261</v>
      </c>
      <c r="R86" s="5">
        <v>-3734998125</v>
      </c>
      <c r="S86" s="5">
        <v>-207138400</v>
      </c>
      <c r="T86" s="5">
        <v>-359210499</v>
      </c>
      <c r="U86" s="5">
        <v>-133610484</v>
      </c>
      <c r="V86" s="5">
        <v>-522846371</v>
      </c>
      <c r="W86" s="5">
        <v>32396486</v>
      </c>
    </row>
    <row r="87" spans="2:23" ht="15.5" x14ac:dyDescent="0.35">
      <c r="C87" t="s">
        <v>109</v>
      </c>
      <c r="D87" s="5">
        <v>-28580567636</v>
      </c>
      <c r="E87" s="5">
        <v>-4129142675</v>
      </c>
      <c r="F87" s="5">
        <v>10837796139</v>
      </c>
      <c r="G87" s="5">
        <v>-9909430497</v>
      </c>
      <c r="I87" s="5">
        <v>-31781344669</v>
      </c>
      <c r="J87" s="5">
        <v>-87563495894</v>
      </c>
      <c r="K87" s="5">
        <v>-29611805516</v>
      </c>
      <c r="L87" s="5">
        <v>-338984793879</v>
      </c>
      <c r="M87" s="5">
        <v>-6056183444</v>
      </c>
      <c r="N87" s="5">
        <v>-33853135764</v>
      </c>
      <c r="O87" s="5">
        <v>11985380533</v>
      </c>
      <c r="P87" s="5">
        <v>13853850297</v>
      </c>
      <c r="Q87" s="5">
        <v>14329064649</v>
      </c>
      <c r="R87" s="5">
        <v>-1211688054753</v>
      </c>
      <c r="S87" s="5">
        <v>-250128515355</v>
      </c>
      <c r="T87" s="5">
        <v>-1571592653655</v>
      </c>
      <c r="U87" s="5">
        <v>210044706363</v>
      </c>
      <c r="V87" s="5">
        <v>-37618188023</v>
      </c>
      <c r="W87" s="5">
        <v>-12171590965</v>
      </c>
    </row>
    <row r="88" spans="2:23" ht="15.5" x14ac:dyDescent="0.35">
      <c r="C88" t="s">
        <v>110</v>
      </c>
      <c r="D88" s="5">
        <v>-30231219325</v>
      </c>
      <c r="E88" s="5">
        <v>-9572294618</v>
      </c>
      <c r="F88" s="5">
        <v>15460036155</v>
      </c>
      <c r="G88" s="5">
        <v>-15279968916</v>
      </c>
      <c r="I88" s="5">
        <v>-39623446704</v>
      </c>
      <c r="J88" s="5">
        <v>-94200846814</v>
      </c>
      <c r="K88" s="5">
        <v>-26508896381</v>
      </c>
      <c r="L88" s="5">
        <v>-352201283593</v>
      </c>
      <c r="M88" s="5">
        <v>-7282593492</v>
      </c>
      <c r="N88" s="5">
        <v>-32935258637</v>
      </c>
      <c r="O88" s="5">
        <v>14101673188</v>
      </c>
      <c r="P88" s="5">
        <v>13659778540</v>
      </c>
      <c r="Q88" s="5">
        <v>15180665465</v>
      </c>
      <c r="R88" s="5">
        <v>-1210141224558</v>
      </c>
      <c r="S88" s="5">
        <v>-250669006060</v>
      </c>
      <c r="T88" s="5">
        <v>-1560936925396</v>
      </c>
      <c r="U88" s="5">
        <v>207386777249</v>
      </c>
      <c r="V88" s="5">
        <v>-37845709010</v>
      </c>
      <c r="W88" s="5">
        <v>-12371013071</v>
      </c>
    </row>
    <row r="89" spans="2:23" ht="15.5" x14ac:dyDescent="0.35">
      <c r="C89" t="s">
        <v>111</v>
      </c>
      <c r="D89" s="5">
        <v>-30231219325</v>
      </c>
      <c r="E89" s="5">
        <v>-9572294618</v>
      </c>
      <c r="F89" s="5">
        <v>15460036155</v>
      </c>
      <c r="G89" s="5">
        <v>-15279968916</v>
      </c>
      <c r="I89" s="5">
        <v>-39623446704</v>
      </c>
      <c r="J89" s="5">
        <v>-94200846814</v>
      </c>
      <c r="K89" s="5">
        <v>-26508896381</v>
      </c>
      <c r="L89" s="5">
        <v>-352201283593</v>
      </c>
      <c r="M89" s="5">
        <v>-7282593492</v>
      </c>
      <c r="N89" s="5">
        <v>-32935258637</v>
      </c>
      <c r="O89" s="5">
        <v>14101673188</v>
      </c>
      <c r="P89" s="5">
        <v>13659778540</v>
      </c>
      <c r="Q89" s="5">
        <v>15180665465</v>
      </c>
      <c r="R89" s="5">
        <v>-1210141224558</v>
      </c>
      <c r="S89" s="5">
        <v>-250669006060</v>
      </c>
      <c r="T89" s="5">
        <v>-1560936925396</v>
      </c>
      <c r="U89" s="5">
        <v>207386777249</v>
      </c>
      <c r="V89" s="5">
        <v>-37845709010</v>
      </c>
      <c r="W89" s="5">
        <v>-12371013071</v>
      </c>
    </row>
    <row r="91" spans="2:23" ht="15.5" x14ac:dyDescent="0.35">
      <c r="B91" t="s">
        <v>112</v>
      </c>
      <c r="C91" t="s">
        <v>113</v>
      </c>
    </row>
    <row r="92" spans="2:23" ht="15.5" x14ac:dyDescent="0.35">
      <c r="C92" t="s">
        <v>20</v>
      </c>
      <c r="D92" s="5">
        <v>9691859678</v>
      </c>
      <c r="E92" s="5">
        <v>14456992228</v>
      </c>
      <c r="F92" s="5">
        <v>11096421063</v>
      </c>
      <c r="G92" s="5">
        <v>11672121209</v>
      </c>
      <c r="I92" s="5">
        <v>9691859678</v>
      </c>
      <c r="J92" s="5">
        <v>13778885521</v>
      </c>
      <c r="K92" s="5">
        <v>10259370977</v>
      </c>
      <c r="L92" s="5">
        <v>9244801639</v>
      </c>
      <c r="M92" s="5">
        <v>5037493745</v>
      </c>
      <c r="N92" s="5">
        <v>14053298680</v>
      </c>
      <c r="O92" s="5">
        <v>14763845546</v>
      </c>
      <c r="P92" s="5">
        <v>8744840077</v>
      </c>
      <c r="Q92" s="5">
        <v>4101529373</v>
      </c>
      <c r="R92" s="5">
        <v>74991681</v>
      </c>
      <c r="S92" s="5">
        <v>127783940</v>
      </c>
      <c r="T92" s="5">
        <v>11756581347</v>
      </c>
      <c r="U92" s="5">
        <v>4844942599</v>
      </c>
      <c r="V92" s="5">
        <v>28641184812</v>
      </c>
      <c r="W92" s="5">
        <v>7750788165</v>
      </c>
    </row>
    <row r="93" spans="2:23" ht="15.5" x14ac:dyDescent="0.35">
      <c r="C93" t="s">
        <v>115</v>
      </c>
      <c r="D93" s="5">
        <v>8391000000</v>
      </c>
      <c r="I93" s="5">
        <v>8391000000</v>
      </c>
      <c r="L93" s="5">
        <v>7099396067</v>
      </c>
      <c r="M93" s="5">
        <v>223575363270</v>
      </c>
      <c r="N93" s="5">
        <v>220204301337</v>
      </c>
      <c r="O93" s="5">
        <v>218131460663</v>
      </c>
      <c r="P93" s="5">
        <v>27676863287</v>
      </c>
      <c r="Q93" s="5">
        <v>202454581917</v>
      </c>
      <c r="R93" s="5">
        <v>267066225103</v>
      </c>
      <c r="S93" s="5">
        <v>271061479633</v>
      </c>
      <c r="T93" s="5">
        <v>1292390945631</v>
      </c>
    </row>
    <row r="94" spans="2:23" ht="15.5" x14ac:dyDescent="0.35">
      <c r="C94" t="s">
        <v>2466</v>
      </c>
      <c r="U94" s="5">
        <v>88459710</v>
      </c>
      <c r="V94" s="5">
        <v>745059888</v>
      </c>
      <c r="W94" s="5">
        <v>9867580735</v>
      </c>
    </row>
    <row r="95" spans="2:23" ht="15.5" x14ac:dyDescent="0.35">
      <c r="C95" t="s">
        <v>117</v>
      </c>
      <c r="D95" s="5">
        <v>31321980390</v>
      </c>
      <c r="E95" s="5">
        <v>46814548823</v>
      </c>
      <c r="F95" s="5">
        <v>45817046963</v>
      </c>
      <c r="G95" s="5">
        <v>37443022674</v>
      </c>
      <c r="I95" s="5">
        <v>31321980390</v>
      </c>
      <c r="J95" s="5">
        <v>36770632935</v>
      </c>
      <c r="K95" s="5">
        <v>43331198466</v>
      </c>
      <c r="L95" s="5">
        <v>35989280046</v>
      </c>
      <c r="M95" s="5">
        <v>57268803870</v>
      </c>
      <c r="N95" s="5">
        <v>55140225141</v>
      </c>
      <c r="O95" s="5">
        <v>47045585230</v>
      </c>
      <c r="P95" s="5">
        <v>91730879208</v>
      </c>
      <c r="Q95" s="5">
        <v>101873996328</v>
      </c>
    </row>
    <row r="96" spans="2:23" ht="15.5" x14ac:dyDescent="0.35">
      <c r="C96" t="s">
        <v>121</v>
      </c>
      <c r="D96" s="5">
        <v>312154121482</v>
      </c>
      <c r="E96" s="5">
        <v>401719678475</v>
      </c>
      <c r="F96" s="5">
        <v>394096639155</v>
      </c>
      <c r="G96" s="5">
        <v>403182001947</v>
      </c>
      <c r="I96" s="5">
        <v>312154121482</v>
      </c>
      <c r="J96" s="5">
        <v>395827458357</v>
      </c>
      <c r="K96" s="5">
        <v>391595433188</v>
      </c>
      <c r="L96" s="5">
        <v>439576219545</v>
      </c>
      <c r="M96" s="5">
        <v>347294659225</v>
      </c>
      <c r="N96" s="5">
        <v>327858484047</v>
      </c>
      <c r="O96" s="5">
        <v>416452938825</v>
      </c>
      <c r="P96" s="5">
        <v>678074442297</v>
      </c>
      <c r="Q96" s="5">
        <v>340909808340</v>
      </c>
      <c r="R96" s="5">
        <v>37828413086</v>
      </c>
      <c r="S96" s="5">
        <v>44742426817</v>
      </c>
      <c r="T96" s="5">
        <v>190990407692</v>
      </c>
      <c r="U96" s="5">
        <v>149188116030</v>
      </c>
      <c r="V96" s="5">
        <v>252922635403</v>
      </c>
      <c r="W96" s="5">
        <v>248789442711</v>
      </c>
    </row>
    <row r="97" spans="3:23" ht="15.5" x14ac:dyDescent="0.35">
      <c r="C97" t="s">
        <v>559</v>
      </c>
      <c r="S97" s="5">
        <v>711038861728</v>
      </c>
      <c r="T97" s="5">
        <v>784702299719</v>
      </c>
      <c r="V97" s="5">
        <v>4673382752</v>
      </c>
      <c r="W97" s="5">
        <v>488964583</v>
      </c>
    </row>
    <row r="98" spans="3:23" ht="15.5" x14ac:dyDescent="0.35">
      <c r="C98" t="s">
        <v>123</v>
      </c>
      <c r="V98" s="5">
        <v>1491739148</v>
      </c>
      <c r="W98" s="5">
        <v>2200317097</v>
      </c>
    </row>
    <row r="99" spans="3:23" ht="15.5" x14ac:dyDescent="0.35">
      <c r="C99" t="s">
        <v>126</v>
      </c>
      <c r="D99" s="5">
        <v>1940527316</v>
      </c>
      <c r="E99" s="5">
        <v>3427812425</v>
      </c>
      <c r="F99" s="5">
        <v>3524363953</v>
      </c>
      <c r="G99" s="5">
        <v>3417837142</v>
      </c>
      <c r="I99" s="5">
        <v>1940527316</v>
      </c>
      <c r="J99" s="5">
        <v>3536866914</v>
      </c>
      <c r="K99" s="5">
        <v>3492815266</v>
      </c>
      <c r="L99" s="5">
        <v>6302334206</v>
      </c>
      <c r="M99" s="5">
        <v>7981914309</v>
      </c>
      <c r="N99" s="5">
        <v>7095724126</v>
      </c>
      <c r="O99" s="5">
        <v>5764431331</v>
      </c>
      <c r="P99" s="5">
        <v>15023781729</v>
      </c>
      <c r="Q99" s="5">
        <v>15704977956</v>
      </c>
      <c r="R99" s="5">
        <v>8600625</v>
      </c>
      <c r="S99" s="5">
        <v>14334375</v>
      </c>
      <c r="T99" s="5">
        <v>25248917</v>
      </c>
      <c r="U99" s="5">
        <v>1555328307</v>
      </c>
      <c r="V99" s="5">
        <v>1228259109</v>
      </c>
    </row>
    <row r="100" spans="3:23" ht="15.5" x14ac:dyDescent="0.35">
      <c r="C100" t="s">
        <v>2467</v>
      </c>
      <c r="S100" s="5">
        <v>135822367029</v>
      </c>
      <c r="T100" s="5">
        <v>94595956550</v>
      </c>
      <c r="U100" s="5">
        <v>86698478559</v>
      </c>
      <c r="V100" s="5">
        <v>138382478569</v>
      </c>
      <c r="W100" s="5">
        <v>112431551096</v>
      </c>
    </row>
    <row r="101" spans="3:23" ht="15.5" x14ac:dyDescent="0.35">
      <c r="C101" t="s">
        <v>405</v>
      </c>
      <c r="M101" s="5">
        <v>53143384813</v>
      </c>
      <c r="N101" s="5">
        <v>53143384813</v>
      </c>
      <c r="O101" s="5">
        <v>53143384813</v>
      </c>
      <c r="P101" s="5">
        <v>53143384813</v>
      </c>
      <c r="Q101" s="5">
        <v>53143384813</v>
      </c>
      <c r="S101" s="5">
        <v>300452280221</v>
      </c>
      <c r="T101" s="5">
        <v>455981165631</v>
      </c>
      <c r="U101" s="5">
        <v>43039000934</v>
      </c>
      <c r="V101" s="5">
        <v>48212020687</v>
      </c>
      <c r="W101" s="5">
        <v>48212020687</v>
      </c>
    </row>
    <row r="102" spans="3:23" ht="15.5" x14ac:dyDescent="0.35">
      <c r="C102" t="s">
        <v>128</v>
      </c>
      <c r="D102" s="5">
        <v>3418963296</v>
      </c>
      <c r="E102" s="5">
        <v>680193720</v>
      </c>
      <c r="F102" s="5">
        <v>661965507</v>
      </c>
      <c r="G102" s="5">
        <v>676442052</v>
      </c>
      <c r="I102" s="5">
        <v>3418963296</v>
      </c>
      <c r="J102" s="5">
        <v>659070198</v>
      </c>
      <c r="K102" s="5">
        <v>39645419696</v>
      </c>
      <c r="L102" s="5">
        <v>40854114895</v>
      </c>
      <c r="M102" s="5">
        <v>34729033720</v>
      </c>
      <c r="N102" s="5">
        <v>35880031005</v>
      </c>
      <c r="O102" s="5">
        <v>34894177591</v>
      </c>
      <c r="P102" s="5">
        <v>36312928365</v>
      </c>
      <c r="Q102" s="5">
        <v>34063484650</v>
      </c>
      <c r="R102" s="5">
        <v>76334911</v>
      </c>
      <c r="S102" s="5">
        <v>1793057785</v>
      </c>
      <c r="T102" s="5">
        <v>2141027882</v>
      </c>
      <c r="U102" s="5">
        <v>52420267667</v>
      </c>
      <c r="V102" s="5">
        <v>10785559116</v>
      </c>
      <c r="W102" s="5">
        <v>7402180305</v>
      </c>
    </row>
    <row r="103" spans="3:23" ht="15.5" x14ac:dyDescent="0.35">
      <c r="C103" t="s">
        <v>91</v>
      </c>
      <c r="D103" s="5">
        <v>-5377038186912</v>
      </c>
      <c r="E103" s="5">
        <v>-5347062416389</v>
      </c>
      <c r="F103" s="5">
        <v>-5337632948872</v>
      </c>
      <c r="G103" s="5">
        <v>-5352892665895</v>
      </c>
      <c r="I103" s="5">
        <v>-5377038186912</v>
      </c>
      <c r="J103" s="5">
        <v>-5337811870146</v>
      </c>
      <c r="K103" s="5">
        <v>-5244589103686</v>
      </c>
      <c r="L103" s="5">
        <v>-5218165585917</v>
      </c>
      <c r="M103" s="5">
        <v>-4866912199529</v>
      </c>
      <c r="N103" s="5">
        <v>-4859700873148</v>
      </c>
      <c r="O103" s="5">
        <v>-4827082321897</v>
      </c>
      <c r="P103" s="5">
        <v>-4841129616704</v>
      </c>
      <c r="Q103" s="5">
        <v>-4842974867232</v>
      </c>
      <c r="R103" s="5">
        <v>-4861210327325</v>
      </c>
      <c r="S103" s="5">
        <v>-3654804100892</v>
      </c>
      <c r="T103" s="5">
        <v>-3404744800125</v>
      </c>
      <c r="U103" s="5">
        <v>-1844167085228</v>
      </c>
      <c r="V103" s="5">
        <v>-2051687472961</v>
      </c>
      <c r="W103" s="5">
        <v>-2016367331441</v>
      </c>
    </row>
    <row r="104" spans="3:23" ht="15.5" x14ac:dyDescent="0.35">
      <c r="C104" t="s">
        <v>130</v>
      </c>
      <c r="D104" s="5">
        <v>382932148859</v>
      </c>
      <c r="E104" s="5">
        <v>489127748083</v>
      </c>
      <c r="F104" s="5">
        <v>476269413074</v>
      </c>
      <c r="G104" s="5">
        <v>471761227881</v>
      </c>
      <c r="I104" s="5">
        <v>382932148859</v>
      </c>
      <c r="J104" s="5">
        <v>465861265205</v>
      </c>
      <c r="K104" s="5">
        <v>505431868727</v>
      </c>
      <c r="L104" s="5">
        <v>549182106669</v>
      </c>
      <c r="M104" s="5">
        <v>737034973189</v>
      </c>
      <c r="N104" s="5">
        <v>724610168897</v>
      </c>
      <c r="O104" s="5">
        <v>815864709200</v>
      </c>
      <c r="P104" s="5">
        <v>1126221625219</v>
      </c>
      <c r="Q104" s="5">
        <v>771042697125</v>
      </c>
      <c r="R104" s="5">
        <v>308063941040</v>
      </c>
      <c r="S104" s="5">
        <v>1662833937736</v>
      </c>
      <c r="T104" s="5">
        <v>3071795345968</v>
      </c>
      <c r="U104" s="5">
        <v>818100288975</v>
      </c>
      <c r="V104" s="5">
        <v>757446676778</v>
      </c>
      <c r="W104" s="5">
        <v>643102118051</v>
      </c>
    </row>
    <row r="105" spans="3:23" ht="15.5" x14ac:dyDescent="0.35">
      <c r="C105" t="s">
        <v>131</v>
      </c>
    </row>
    <row r="106" spans="3:23" ht="15.5" x14ac:dyDescent="0.35">
      <c r="C106" t="s">
        <v>132</v>
      </c>
    </row>
    <row r="107" spans="3:23" ht="15.5" x14ac:dyDescent="0.35">
      <c r="C107" t="s">
        <v>1602</v>
      </c>
      <c r="U107" s="5">
        <v>190215887980</v>
      </c>
      <c r="V107" s="5">
        <v>212426396571</v>
      </c>
      <c r="W107" s="5">
        <v>381262508266</v>
      </c>
    </row>
    <row r="108" spans="3:23" ht="15.5" x14ac:dyDescent="0.35">
      <c r="C108" t="s">
        <v>135</v>
      </c>
      <c r="D108" s="5">
        <v>419788041045</v>
      </c>
      <c r="E108" s="5">
        <v>512055547904</v>
      </c>
      <c r="F108" s="5">
        <v>491510167621</v>
      </c>
      <c r="G108" s="5">
        <v>510933072797</v>
      </c>
      <c r="I108" s="5">
        <v>419788041045</v>
      </c>
      <c r="J108" s="5">
        <v>497834943323</v>
      </c>
      <c r="K108" s="5">
        <v>465110915594</v>
      </c>
      <c r="L108" s="5">
        <v>483458757587</v>
      </c>
      <c r="M108" s="5">
        <v>395282831515</v>
      </c>
      <c r="N108" s="5">
        <v>378011082690</v>
      </c>
      <c r="O108" s="5">
        <v>338288270779</v>
      </c>
      <c r="P108" s="5">
        <v>356103794801</v>
      </c>
      <c r="Q108" s="5">
        <v>353307179217</v>
      </c>
      <c r="R108" s="5">
        <v>29907929723</v>
      </c>
      <c r="S108" s="5">
        <v>30320067204</v>
      </c>
      <c r="T108" s="5">
        <v>16031757690</v>
      </c>
      <c r="U108" s="5">
        <v>24535141306</v>
      </c>
      <c r="V108" s="5">
        <v>44525549617</v>
      </c>
      <c r="W108" s="5">
        <v>18779287308</v>
      </c>
    </row>
    <row r="109" spans="3:23" ht="15.5" x14ac:dyDescent="0.35">
      <c r="C109" t="s">
        <v>137</v>
      </c>
      <c r="D109" s="5">
        <v>1564369188</v>
      </c>
      <c r="E109" s="5">
        <v>686500058</v>
      </c>
      <c r="F109" s="5">
        <v>667884446</v>
      </c>
      <c r="G109" s="5">
        <v>909050754</v>
      </c>
      <c r="I109" s="5">
        <v>1564369188</v>
      </c>
      <c r="J109" s="5">
        <v>900274302</v>
      </c>
      <c r="K109" s="5">
        <v>1751062008</v>
      </c>
      <c r="L109" s="5">
        <v>6178196681</v>
      </c>
      <c r="M109" s="5">
        <v>4494211783</v>
      </c>
      <c r="N109" s="5">
        <v>7339443130</v>
      </c>
      <c r="O109" s="5">
        <v>21100243954</v>
      </c>
      <c r="P109" s="5">
        <v>16314245507</v>
      </c>
      <c r="Q109" s="5">
        <v>16094278681</v>
      </c>
      <c r="R109" s="5">
        <v>35085645460</v>
      </c>
      <c r="S109" s="5">
        <v>16023739357</v>
      </c>
      <c r="T109" s="5">
        <v>12026270649</v>
      </c>
      <c r="U109" s="5">
        <v>12226614758</v>
      </c>
      <c r="V109" s="5">
        <v>11743164638</v>
      </c>
      <c r="W109" s="5">
        <v>8871650545</v>
      </c>
    </row>
    <row r="110" spans="3:23" ht="15.5" x14ac:dyDescent="0.35">
      <c r="C110" t="s">
        <v>138</v>
      </c>
      <c r="D110" s="5">
        <v>14965191686</v>
      </c>
      <c r="E110" s="5">
        <v>8959437558</v>
      </c>
      <c r="F110" s="5">
        <v>9277260099</v>
      </c>
      <c r="G110" s="5">
        <v>10081010244</v>
      </c>
      <c r="I110" s="5">
        <v>14965191686</v>
      </c>
      <c r="J110" s="5">
        <v>10040398966</v>
      </c>
      <c r="K110" s="5">
        <v>84190709301</v>
      </c>
      <c r="L110" s="5">
        <v>79744801307</v>
      </c>
      <c r="M110" s="5">
        <v>74035386531</v>
      </c>
      <c r="N110" s="5">
        <v>73718304419</v>
      </c>
      <c r="O110" s="5">
        <v>77874569824</v>
      </c>
      <c r="P110" s="5">
        <v>75285488401</v>
      </c>
      <c r="Q110" s="5">
        <v>78289937941</v>
      </c>
      <c r="R110" s="5">
        <v>76913764600</v>
      </c>
      <c r="S110" s="5">
        <v>64088450719</v>
      </c>
      <c r="T110" s="5">
        <v>46353486467</v>
      </c>
      <c r="U110" s="5">
        <v>43269965859</v>
      </c>
      <c r="V110" s="5">
        <v>36229613144</v>
      </c>
      <c r="W110" s="5">
        <v>30262080265</v>
      </c>
    </row>
    <row r="111" spans="3:23" ht="15.5" x14ac:dyDescent="0.35">
      <c r="C111" t="s">
        <v>143</v>
      </c>
      <c r="D111" s="5">
        <v>277703614880</v>
      </c>
      <c r="E111" s="5">
        <v>268643169625</v>
      </c>
      <c r="F111" s="5">
        <v>268273205130</v>
      </c>
      <c r="G111" s="5">
        <v>257281209101</v>
      </c>
      <c r="I111" s="5">
        <v>277703614880</v>
      </c>
      <c r="J111" s="5">
        <v>251006247439</v>
      </c>
      <c r="K111" s="5">
        <v>156431476893</v>
      </c>
      <c r="L111" s="5">
        <v>154614999715</v>
      </c>
      <c r="M111" s="5">
        <v>140239319672</v>
      </c>
      <c r="N111" s="5">
        <v>136863474050</v>
      </c>
      <c r="O111" s="5">
        <v>220999353914</v>
      </c>
      <c r="P111" s="5">
        <v>333604598650</v>
      </c>
      <c r="Q111" s="5">
        <v>323357325919</v>
      </c>
      <c r="R111" s="5">
        <v>186916086329</v>
      </c>
      <c r="S111" s="5">
        <v>213005756396</v>
      </c>
      <c r="T111" s="5">
        <v>1386340623187</v>
      </c>
      <c r="U111" s="5">
        <v>233830367761</v>
      </c>
      <c r="V111" s="5">
        <v>345341242105</v>
      </c>
      <c r="W111" s="5">
        <v>62970968896</v>
      </c>
    </row>
    <row r="112" spans="3:23" ht="15.5" x14ac:dyDescent="0.35">
      <c r="C112" t="s">
        <v>639</v>
      </c>
      <c r="Q112" s="5">
        <v>810739416</v>
      </c>
    </row>
    <row r="113" spans="2:23" ht="15.5" x14ac:dyDescent="0.35">
      <c r="C113" t="s">
        <v>914</v>
      </c>
      <c r="U113" s="5">
        <v>955007401</v>
      </c>
      <c r="V113" s="5">
        <v>933208702</v>
      </c>
    </row>
    <row r="114" spans="2:23" ht="15.5" x14ac:dyDescent="0.35">
      <c r="C114" t="s">
        <v>150</v>
      </c>
      <c r="D114" s="5">
        <v>921655769661</v>
      </c>
      <c r="E114" s="5">
        <v>997620149560</v>
      </c>
      <c r="F114" s="5">
        <v>975189519933</v>
      </c>
      <c r="G114" s="5">
        <v>986141370895</v>
      </c>
      <c r="I114" s="5">
        <v>921655769661</v>
      </c>
      <c r="J114" s="5">
        <v>964961439303</v>
      </c>
      <c r="K114" s="5">
        <v>910331196011</v>
      </c>
      <c r="L114" s="5">
        <v>927572537572</v>
      </c>
      <c r="M114" s="5">
        <v>763224120499</v>
      </c>
      <c r="N114" s="5">
        <v>743516722714</v>
      </c>
      <c r="O114" s="5">
        <v>801836004380</v>
      </c>
      <c r="P114" s="5">
        <v>1126294593587</v>
      </c>
      <c r="Q114" s="5">
        <v>772965412032</v>
      </c>
      <c r="R114" s="5">
        <v>329067940209</v>
      </c>
      <c r="S114" s="5">
        <v>470979857319</v>
      </c>
      <c r="T114" s="5">
        <v>1629676931669</v>
      </c>
      <c r="U114" s="5">
        <v>510769574019</v>
      </c>
      <c r="V114" s="5">
        <v>657082389983</v>
      </c>
      <c r="W114" s="5">
        <v>506787555570</v>
      </c>
    </row>
    <row r="115" spans="2:23" ht="15.5" x14ac:dyDescent="0.35">
      <c r="C115" t="s">
        <v>151</v>
      </c>
    </row>
    <row r="116" spans="2:23" ht="15.5" x14ac:dyDescent="0.35">
      <c r="C116" t="s">
        <v>152</v>
      </c>
      <c r="D116" s="5">
        <v>4919937154200</v>
      </c>
      <c r="E116" s="5">
        <v>4919937154200</v>
      </c>
      <c r="F116" s="5">
        <v>4919937154200</v>
      </c>
      <c r="G116" s="5">
        <v>4919937154200</v>
      </c>
      <c r="I116" s="5">
        <v>4919937154200</v>
      </c>
      <c r="J116" s="5">
        <v>4919937154200</v>
      </c>
      <c r="K116" s="5">
        <v>4919937154200</v>
      </c>
      <c r="L116" s="5">
        <v>4919937154200</v>
      </c>
      <c r="M116" s="5">
        <v>4919937154200</v>
      </c>
      <c r="N116" s="5">
        <v>4919937154200</v>
      </c>
      <c r="O116" s="5">
        <v>4919937154200</v>
      </c>
      <c r="P116" s="5">
        <v>4919937154200</v>
      </c>
      <c r="Q116" s="5">
        <v>4919937154200</v>
      </c>
      <c r="R116" s="5">
        <v>4919937154200</v>
      </c>
      <c r="S116" s="5">
        <v>4919937154200</v>
      </c>
      <c r="T116" s="5">
        <v>4919937154200</v>
      </c>
      <c r="U116" s="5">
        <v>2136538303500</v>
      </c>
      <c r="V116" s="5">
        <v>2136538303500</v>
      </c>
      <c r="W116" s="5">
        <v>2136538303500</v>
      </c>
    </row>
    <row r="117" spans="2:23" ht="15.5" x14ac:dyDescent="0.35">
      <c r="C117" t="s">
        <v>409</v>
      </c>
      <c r="D117" s="5">
        <v>4919937154200</v>
      </c>
      <c r="E117" s="5">
        <v>4919937154200</v>
      </c>
      <c r="F117" s="5">
        <v>4919937154200</v>
      </c>
      <c r="G117" s="5">
        <v>4919937154200</v>
      </c>
      <c r="I117" s="5">
        <v>4919937154200</v>
      </c>
      <c r="J117" s="5">
        <v>4919937154200</v>
      </c>
      <c r="K117" s="5">
        <v>4919937154200</v>
      </c>
      <c r="L117" s="5">
        <v>4919937154200</v>
      </c>
      <c r="M117" s="5">
        <v>4919937154200</v>
      </c>
      <c r="N117" s="5">
        <v>4919937154200</v>
      </c>
      <c r="O117" s="5">
        <v>4919937154200</v>
      </c>
      <c r="P117" s="5">
        <v>4919937154200</v>
      </c>
      <c r="Q117" s="5">
        <v>4919937154200</v>
      </c>
      <c r="R117" s="5">
        <v>4919937154200</v>
      </c>
      <c r="S117" s="5">
        <v>4919937154200</v>
      </c>
      <c r="T117" s="5">
        <v>4919937154200</v>
      </c>
      <c r="U117" s="5">
        <v>2136538303500</v>
      </c>
      <c r="V117" s="5">
        <v>2136538303500</v>
      </c>
      <c r="W117" s="5">
        <v>2136538303500</v>
      </c>
    </row>
    <row r="118" spans="2:23" ht="15.5" x14ac:dyDescent="0.35">
      <c r="C118" t="s">
        <v>153</v>
      </c>
      <c r="D118" s="5">
        <v>-72429129361</v>
      </c>
      <c r="E118" s="5">
        <v>-72429129361</v>
      </c>
      <c r="F118" s="5">
        <v>-72429129361</v>
      </c>
      <c r="G118" s="5">
        <v>-72429129361</v>
      </c>
      <c r="I118" s="5">
        <v>-72429129361</v>
      </c>
      <c r="J118" s="5">
        <v>-72429129361</v>
      </c>
      <c r="K118" s="5">
        <v>-72429129361</v>
      </c>
      <c r="L118" s="5">
        <v>-72429129361</v>
      </c>
      <c r="M118" s="5">
        <v>-72429129361</v>
      </c>
      <c r="N118" s="5">
        <v>-72429129361</v>
      </c>
      <c r="O118" s="5">
        <v>-72429129361</v>
      </c>
      <c r="P118" s="5">
        <v>-72429129361</v>
      </c>
      <c r="Q118" s="5">
        <v>-72429129361</v>
      </c>
      <c r="R118" s="5">
        <v>-73079129361</v>
      </c>
      <c r="S118" s="5">
        <v>-73079129361</v>
      </c>
      <c r="T118" s="5">
        <v>-73079129361</v>
      </c>
      <c r="U118" s="5">
        <v>14595096600</v>
      </c>
      <c r="V118" s="5">
        <v>14595096600</v>
      </c>
      <c r="W118" s="5">
        <v>14595096600</v>
      </c>
    </row>
    <row r="119" spans="2:23" ht="15.5" x14ac:dyDescent="0.35">
      <c r="C119" t="s">
        <v>159</v>
      </c>
      <c r="D119" s="5">
        <v>-9193458729</v>
      </c>
      <c r="E119" s="5">
        <v>-8938009927</v>
      </c>
      <c r="F119" s="5">
        <v>-8795182826</v>
      </c>
      <c r="G119" s="5">
        <v>-8995501958</v>
      </c>
      <c r="I119" s="5">
        <v>-9193458729</v>
      </c>
      <c r="J119" s="5">
        <v>-8796328791</v>
      </c>
      <c r="K119" s="5">
        <v>-7818248437</v>
      </c>
      <c r="L119" s="5">
        <v>-7732869825</v>
      </c>
      <c r="M119" s="5">
        <v>-6784972619</v>
      </c>
      <c r="N119" s="5">
        <v>-6713705508</v>
      </c>
      <c r="O119" s="5">
        <v>-6396998122</v>
      </c>
      <c r="P119" s="5">
        <v>-6451376503</v>
      </c>
      <c r="Q119" s="5">
        <v>-6455872514</v>
      </c>
      <c r="R119" s="5">
        <v>-6651696694</v>
      </c>
      <c r="S119" s="5">
        <v>-199843530</v>
      </c>
      <c r="T119" s="5">
        <v>5189585</v>
      </c>
      <c r="U119" s="5">
        <v>364400084</v>
      </c>
      <c r="V119" s="5">
        <v>918359656</v>
      </c>
      <c r="W119" s="5">
        <v>1548493822</v>
      </c>
    </row>
    <row r="120" spans="2:23" ht="15.5" x14ac:dyDescent="0.35">
      <c r="C120" t="s">
        <v>10</v>
      </c>
      <c r="D120" s="5">
        <v>-538723620802</v>
      </c>
      <c r="E120" s="5">
        <v>-508492401477</v>
      </c>
      <c r="F120" s="5">
        <v>-498920106859</v>
      </c>
      <c r="G120" s="5">
        <v>-514380143014</v>
      </c>
      <c r="I120" s="5">
        <v>-538723620802</v>
      </c>
      <c r="J120" s="5">
        <v>-499100174098</v>
      </c>
      <c r="K120" s="5">
        <v>-404899327284</v>
      </c>
      <c r="L120" s="5">
        <v>-378390430903</v>
      </c>
      <c r="M120" s="5">
        <v>-26189147309</v>
      </c>
      <c r="N120" s="5">
        <v>-18906553817</v>
      </c>
      <c r="O120" s="5">
        <v>14028704820</v>
      </c>
      <c r="P120" s="5">
        <v>-72968368</v>
      </c>
      <c r="Q120" s="5">
        <v>-1922714907</v>
      </c>
      <c r="R120" s="5">
        <v>-21003999180</v>
      </c>
      <c r="S120" s="5">
        <v>1191854080417</v>
      </c>
      <c r="T120" s="5">
        <v>1442118414299</v>
      </c>
      <c r="U120" s="5">
        <v>307330714956</v>
      </c>
      <c r="V120" s="5">
        <v>100364286795</v>
      </c>
      <c r="W120" s="5">
        <v>136314562481</v>
      </c>
    </row>
    <row r="121" spans="2:23" ht="15.5" x14ac:dyDescent="0.35">
      <c r="C121" t="s">
        <v>160</v>
      </c>
      <c r="D121" s="5">
        <v>382932148859</v>
      </c>
      <c r="E121" s="5">
        <v>489127748083</v>
      </c>
      <c r="F121" s="5">
        <v>476269413074</v>
      </c>
      <c r="G121" s="5">
        <v>471761227881</v>
      </c>
      <c r="I121" s="5">
        <v>382932148859</v>
      </c>
      <c r="J121" s="5">
        <v>465861265205</v>
      </c>
      <c r="K121" s="5">
        <v>505431868727</v>
      </c>
      <c r="L121" s="5">
        <v>549182106669</v>
      </c>
      <c r="M121" s="5">
        <v>737034973190</v>
      </c>
      <c r="N121" s="5">
        <v>724610168897</v>
      </c>
      <c r="O121" s="5">
        <v>815864709200</v>
      </c>
      <c r="P121" s="5">
        <v>1126221625219</v>
      </c>
      <c r="Q121" s="5">
        <v>771042697125</v>
      </c>
      <c r="R121" s="5">
        <v>308063941029</v>
      </c>
      <c r="S121" s="5">
        <v>1662833937736</v>
      </c>
      <c r="T121" s="5">
        <v>3071795345968</v>
      </c>
      <c r="U121" s="5">
        <v>818100288975</v>
      </c>
      <c r="V121" s="5">
        <v>757446676778</v>
      </c>
      <c r="W121" s="5">
        <v>643102118051</v>
      </c>
    </row>
    <row r="122" spans="2:23" ht="15.5" x14ac:dyDescent="0.35">
      <c r="C122" t="s">
        <v>161</v>
      </c>
      <c r="D122" s="5">
        <v>31842082852</v>
      </c>
      <c r="E122" s="5">
        <v>31842082852</v>
      </c>
      <c r="F122" s="5">
        <v>31842082852</v>
      </c>
      <c r="G122" s="5">
        <v>31842082852</v>
      </c>
      <c r="I122" s="5">
        <v>31842082852</v>
      </c>
      <c r="J122" s="5">
        <v>31842082852</v>
      </c>
      <c r="K122" s="5">
        <v>31842082852</v>
      </c>
      <c r="L122" s="5">
        <v>31842082852</v>
      </c>
      <c r="M122" s="5">
        <v>31842082852</v>
      </c>
      <c r="N122" s="5">
        <v>31842082852</v>
      </c>
      <c r="O122" s="5">
        <v>31842082852</v>
      </c>
      <c r="P122" s="5">
        <v>31842082852</v>
      </c>
      <c r="Q122" s="5">
        <v>31842082852</v>
      </c>
      <c r="R122" s="5">
        <v>31842082852</v>
      </c>
      <c r="S122" s="5">
        <v>31842082852</v>
      </c>
      <c r="T122" s="5">
        <v>31842082852</v>
      </c>
      <c r="U122" s="5">
        <v>4008094345</v>
      </c>
      <c r="V122" s="5">
        <v>4008094345</v>
      </c>
      <c r="W122" s="5">
        <v>4008094345</v>
      </c>
    </row>
    <row r="124" spans="2:23" ht="15.5" x14ac:dyDescent="0.35">
      <c r="B124" t="s">
        <v>162</v>
      </c>
      <c r="C124" t="s">
        <v>163</v>
      </c>
      <c r="D124" s="5">
        <v>-16889679112</v>
      </c>
      <c r="E124" s="5">
        <v>2238441153</v>
      </c>
      <c r="F124" s="5">
        <v>-1139050564</v>
      </c>
      <c r="G124" s="5">
        <v>-2908389663</v>
      </c>
      <c r="I124" s="5">
        <v>-18698678186</v>
      </c>
      <c r="J124" s="5">
        <v>-378982410</v>
      </c>
      <c r="K124" s="5">
        <v>-918211492</v>
      </c>
      <c r="L124" s="5">
        <v>2874795279</v>
      </c>
      <c r="M124" s="5">
        <v>2953178127</v>
      </c>
      <c r="N124" s="5">
        <v>16492256410</v>
      </c>
      <c r="O124" s="5">
        <v>29102003084</v>
      </c>
      <c r="P124" s="5">
        <v>5815112861</v>
      </c>
      <c r="Q124" s="5">
        <v>-30826885408</v>
      </c>
      <c r="R124" s="5">
        <v>-3619226926</v>
      </c>
      <c r="S124" s="5">
        <v>-6249500921</v>
      </c>
      <c r="T124" s="5">
        <v>-19810159103</v>
      </c>
      <c r="U124" s="5">
        <v>-50306664740</v>
      </c>
      <c r="V124" s="5">
        <v>-52621550547</v>
      </c>
      <c r="W124" s="5">
        <v>-110430759131</v>
      </c>
    </row>
    <row r="125" spans="2:23" ht="15.5" x14ac:dyDescent="0.35">
      <c r="C125" t="s">
        <v>2468</v>
      </c>
      <c r="D125" s="5">
        <v>149205005487</v>
      </c>
      <c r="E125" s="5">
        <v>124332737556</v>
      </c>
      <c r="F125" s="5">
        <v>115004065311</v>
      </c>
      <c r="G125" s="5">
        <v>136335949141</v>
      </c>
      <c r="I125" s="5">
        <v>524877757495</v>
      </c>
      <c r="J125" s="5">
        <v>537668951404</v>
      </c>
      <c r="K125" s="5">
        <v>478868309520</v>
      </c>
      <c r="L125" s="5">
        <v>442038289176</v>
      </c>
      <c r="M125" s="5">
        <v>368399739824</v>
      </c>
      <c r="N125" s="5">
        <v>840563709360</v>
      </c>
      <c r="O125" s="5">
        <v>869240553493</v>
      </c>
      <c r="P125" s="5">
        <v>247701062808</v>
      </c>
      <c r="Q125" s="5">
        <v>342770069131</v>
      </c>
    </row>
    <row r="126" spans="2:23" ht="15.5" x14ac:dyDescent="0.35">
      <c r="C126" t="s">
        <v>2469</v>
      </c>
      <c r="U126" s="5">
        <v>18366948665</v>
      </c>
      <c r="V126" s="5">
        <v>23247250565</v>
      </c>
      <c r="W126" s="5">
        <v>34915142544</v>
      </c>
    </row>
    <row r="127" spans="2:23" ht="15.5" x14ac:dyDescent="0.35">
      <c r="C127" t="s">
        <v>2470</v>
      </c>
      <c r="U127" s="5">
        <v>-13406175332</v>
      </c>
    </row>
    <row r="128" spans="2:23" ht="15.5" x14ac:dyDescent="0.35">
      <c r="C128" t="s">
        <v>2471</v>
      </c>
      <c r="U128" s="5">
        <v>682258237</v>
      </c>
      <c r="V128" s="5">
        <v>10265579027</v>
      </c>
      <c r="W128" s="5">
        <v>12855226454</v>
      </c>
    </row>
    <row r="129" spans="3:23" ht="15.5" x14ac:dyDescent="0.35">
      <c r="C129" t="s">
        <v>2472</v>
      </c>
    </row>
    <row r="130" spans="3:23" ht="15.5" x14ac:dyDescent="0.35">
      <c r="C130" t="s">
        <v>917</v>
      </c>
      <c r="U130" s="5">
        <v>904396553</v>
      </c>
      <c r="V130" s="5">
        <v>179757732</v>
      </c>
      <c r="W130" s="5">
        <v>-435503750</v>
      </c>
    </row>
    <row r="131" spans="3:23" ht="15.5" x14ac:dyDescent="0.35">
      <c r="C131" t="s">
        <v>2473</v>
      </c>
    </row>
    <row r="132" spans="3:23" ht="15.5" x14ac:dyDescent="0.35">
      <c r="C132" t="s">
        <v>710</v>
      </c>
      <c r="D132" s="5">
        <v>13051017285</v>
      </c>
      <c r="E132" s="5">
        <v>912600000</v>
      </c>
      <c r="F132" s="5">
        <v>772256407</v>
      </c>
      <c r="G132" s="5">
        <v>371800000</v>
      </c>
      <c r="I132" s="5">
        <v>15107673692</v>
      </c>
      <c r="J132" s="5">
        <v>3796779501</v>
      </c>
      <c r="K132" s="5">
        <v>1282751750</v>
      </c>
      <c r="L132" s="5">
        <v>1303036023</v>
      </c>
      <c r="M132" s="5">
        <v>-9418215700</v>
      </c>
      <c r="N132" s="5">
        <v>-17637116590</v>
      </c>
      <c r="O132" s="5">
        <v>-21368759415</v>
      </c>
      <c r="R132" s="5">
        <v>1947830000</v>
      </c>
      <c r="S132" s="5">
        <v>4666525352</v>
      </c>
    </row>
    <row r="133" spans="3:23" ht="15.5" x14ac:dyDescent="0.35">
      <c r="C133" t="s">
        <v>2474</v>
      </c>
      <c r="U133" s="5">
        <v>-62226186468</v>
      </c>
    </row>
    <row r="134" spans="3:23" ht="15.5" x14ac:dyDescent="0.35">
      <c r="C134" t="s">
        <v>930</v>
      </c>
      <c r="D134" s="5">
        <v>35336842</v>
      </c>
      <c r="E134" s="5">
        <v>119144402</v>
      </c>
      <c r="F134" s="5">
        <v>160336265</v>
      </c>
      <c r="G134" s="5">
        <v>64885688</v>
      </c>
      <c r="I134" s="5">
        <v>379703197</v>
      </c>
      <c r="J134" s="5">
        <v>493552177</v>
      </c>
      <c r="K134" s="5">
        <v>-414326353</v>
      </c>
      <c r="L134" s="5">
        <v>151179428</v>
      </c>
      <c r="M134" s="5">
        <v>18466562</v>
      </c>
      <c r="N134" s="5">
        <v>-90737239</v>
      </c>
      <c r="O134" s="5">
        <v>142258825</v>
      </c>
      <c r="P134" s="5">
        <v>316351926</v>
      </c>
      <c r="Q134" s="5">
        <v>12330002852</v>
      </c>
      <c r="U134" s="5">
        <v>-24472008845</v>
      </c>
      <c r="V134" s="5">
        <v>-28847134179</v>
      </c>
      <c r="W134" s="5">
        <v>-20613160388</v>
      </c>
    </row>
    <row r="135" spans="3:23" ht="15.5" x14ac:dyDescent="0.35">
      <c r="C135" t="s">
        <v>1079</v>
      </c>
      <c r="D135" s="5">
        <v>-163681593365</v>
      </c>
      <c r="E135" s="5">
        <v>-122157741096</v>
      </c>
      <c r="F135" s="5">
        <v>-115307333187</v>
      </c>
      <c r="G135" s="5">
        <v>-138282575595</v>
      </c>
      <c r="I135" s="5">
        <v>-539429243243</v>
      </c>
      <c r="J135" s="5">
        <v>-534433843614</v>
      </c>
      <c r="K135" s="5">
        <v>-475947835550</v>
      </c>
      <c r="L135" s="5">
        <v>-440249416439</v>
      </c>
      <c r="M135" s="5">
        <v>-361976895168</v>
      </c>
      <c r="N135" s="5">
        <v>-820443427316</v>
      </c>
      <c r="O135" s="5">
        <v>-840062356609</v>
      </c>
      <c r="P135" s="5">
        <v>-237129506656</v>
      </c>
      <c r="Q135" s="5">
        <v>-345323069250</v>
      </c>
      <c r="R135" s="5">
        <v>-3619226926</v>
      </c>
      <c r="S135" s="5">
        <v>-5957289077</v>
      </c>
      <c r="T135" s="5">
        <v>-19763802678</v>
      </c>
      <c r="U135" s="5">
        <v>-48418380919</v>
      </c>
      <c r="V135" s="5">
        <v>-10090527997</v>
      </c>
      <c r="W135" s="5">
        <v>-38803790080</v>
      </c>
    </row>
    <row r="136" spans="3:23" ht="15.5" x14ac:dyDescent="0.35">
      <c r="C136" t="s">
        <v>490</v>
      </c>
      <c r="D136" s="5">
        <v>-2448428076</v>
      </c>
      <c r="E136" s="5">
        <v>-55699709</v>
      </c>
      <c r="F136" s="5">
        <v>-996118953</v>
      </c>
      <c r="G136" s="5">
        <v>-1026648897</v>
      </c>
      <c r="I136" s="5">
        <v>-4526895635</v>
      </c>
      <c r="J136" s="5">
        <v>-4107642377</v>
      </c>
      <c r="K136" s="5">
        <v>-3424359109</v>
      </c>
      <c r="L136" s="5">
        <v>934743114</v>
      </c>
      <c r="M136" s="5">
        <v>-3488133091</v>
      </c>
      <c r="N136" s="5">
        <v>-3537288395</v>
      </c>
      <c r="O136" s="5">
        <v>-218452625</v>
      </c>
      <c r="P136" s="5">
        <v>-5072795217</v>
      </c>
      <c r="Q136" s="5">
        <v>-40603888141</v>
      </c>
      <c r="S136" s="5">
        <v>-292211844</v>
      </c>
      <c r="T136" s="5">
        <v>-46356425</v>
      </c>
      <c r="U136" s="5">
        <v>-27128579057</v>
      </c>
      <c r="V136" s="5">
        <v>2623711372</v>
      </c>
      <c r="W136" s="5">
        <v>-2596015359</v>
      </c>
    </row>
    <row r="137" spans="3:23" ht="15.5" x14ac:dyDescent="0.35">
      <c r="C137" t="s">
        <v>773</v>
      </c>
    </row>
    <row r="138" spans="3:23" ht="15.5" x14ac:dyDescent="0.35">
      <c r="C138" t="s">
        <v>173</v>
      </c>
      <c r="D138" s="5">
        <v>13051017285</v>
      </c>
      <c r="E138" s="5">
        <v>912600000</v>
      </c>
      <c r="F138" s="5">
        <v>772256407</v>
      </c>
      <c r="G138" s="5">
        <v>371800000</v>
      </c>
      <c r="I138" s="5">
        <v>15107673692</v>
      </c>
      <c r="J138" s="5">
        <v>3796779501</v>
      </c>
      <c r="K138" s="5">
        <v>1282751750</v>
      </c>
      <c r="L138" s="5">
        <v>1303036023</v>
      </c>
      <c r="M138" s="5">
        <v>-9418215700</v>
      </c>
      <c r="N138" s="5">
        <v>-17637116590</v>
      </c>
      <c r="O138" s="5">
        <v>-21368759415</v>
      </c>
      <c r="Q138" s="5">
        <v>650000000</v>
      </c>
      <c r="R138" s="5">
        <v>1947830000</v>
      </c>
      <c r="S138" s="5">
        <v>4666525352</v>
      </c>
      <c r="T138" s="5">
        <v>2695724624739</v>
      </c>
      <c r="U138" s="5">
        <v>-371475450704</v>
      </c>
      <c r="V138" s="5">
        <v>89566090773</v>
      </c>
      <c r="W138" s="5">
        <v>137768976288</v>
      </c>
    </row>
    <row r="139" spans="3:23" ht="15.5" x14ac:dyDescent="0.35">
      <c r="C139" t="s">
        <v>174</v>
      </c>
      <c r="D139" s="5">
        <v>-547053249</v>
      </c>
      <c r="E139" s="5">
        <v>-11956359</v>
      </c>
      <c r="F139" s="5">
        <v>-26790781</v>
      </c>
      <c r="I139" s="5">
        <v>-585800389</v>
      </c>
      <c r="J139" s="5">
        <v>-114458140</v>
      </c>
      <c r="K139" s="5">
        <v>-177975769</v>
      </c>
      <c r="L139" s="5">
        <v>-37628552</v>
      </c>
      <c r="M139" s="5">
        <v>-2607574136</v>
      </c>
      <c r="N139" s="5">
        <v>27518855</v>
      </c>
      <c r="O139" s="5">
        <v>-745413785</v>
      </c>
      <c r="P139" s="5">
        <v>-1171802157</v>
      </c>
      <c r="Q139" s="5">
        <v>34203423100</v>
      </c>
      <c r="R139" s="5">
        <v>1618604667</v>
      </c>
      <c r="S139" s="5">
        <v>-9330467536</v>
      </c>
      <c r="T139" s="5">
        <v>-2668014182033</v>
      </c>
      <c r="U139" s="5">
        <v>397983018899</v>
      </c>
      <c r="V139" s="5">
        <v>-16052499076</v>
      </c>
      <c r="W139" s="5">
        <v>-30685791800</v>
      </c>
    </row>
    <row r="140" spans="3:23" ht="15.5" x14ac:dyDescent="0.35">
      <c r="C140" t="s">
        <v>2475</v>
      </c>
      <c r="Q140" s="5">
        <v>-59408220086</v>
      </c>
      <c r="R140" s="5">
        <v>2474348463</v>
      </c>
      <c r="S140" s="5">
        <v>15736027699</v>
      </c>
      <c r="T140" s="5">
        <v>-228383397750</v>
      </c>
    </row>
    <row r="141" spans="3:23" ht="15.5" x14ac:dyDescent="0.35">
      <c r="C141" t="s">
        <v>2476</v>
      </c>
      <c r="Q141" s="5">
        <v>93611643186</v>
      </c>
    </row>
    <row r="142" spans="3:23" ht="15.5" x14ac:dyDescent="0.35">
      <c r="C142" t="s">
        <v>793</v>
      </c>
      <c r="W142" s="5">
        <v>2545441007</v>
      </c>
    </row>
    <row r="143" spans="3:23" ht="15.5" x14ac:dyDescent="0.35">
      <c r="C143" t="s">
        <v>615</v>
      </c>
      <c r="R143" s="5">
        <v>-855743796</v>
      </c>
      <c r="S143" s="5">
        <v>-25066495235</v>
      </c>
      <c r="T143" s="5">
        <v>-1107849283</v>
      </c>
      <c r="U143" s="5">
        <v>-4579700569</v>
      </c>
      <c r="V143" s="5">
        <v>-19841043392</v>
      </c>
      <c r="W143" s="5">
        <v>-28060879179</v>
      </c>
    </row>
    <row r="144" spans="3:23" ht="15.5" x14ac:dyDescent="0.35">
      <c r="C144" t="s">
        <v>1021</v>
      </c>
      <c r="W144" s="5">
        <v>3000000000</v>
      </c>
    </row>
    <row r="145" spans="3:23" ht="15.5" x14ac:dyDescent="0.35">
      <c r="C145" t="s">
        <v>1955</v>
      </c>
      <c r="U145" s="5">
        <v>403185061157</v>
      </c>
    </row>
    <row r="146" spans="3:23" ht="15.5" x14ac:dyDescent="0.35">
      <c r="C146" t="s">
        <v>2477</v>
      </c>
      <c r="T146" s="5">
        <v>-23500000000</v>
      </c>
    </row>
    <row r="147" spans="3:23" ht="15.5" x14ac:dyDescent="0.35">
      <c r="C147" t="s">
        <v>580</v>
      </c>
      <c r="T147" s="5">
        <v>-2415000000000</v>
      </c>
    </row>
    <row r="148" spans="3:23" ht="15.5" x14ac:dyDescent="0.35">
      <c r="C148" t="s">
        <v>1459</v>
      </c>
      <c r="U148" s="5">
        <v>199999999</v>
      </c>
      <c r="V148" s="5">
        <v>419000000</v>
      </c>
      <c r="W148" s="5">
        <v>234000000</v>
      </c>
    </row>
    <row r="149" spans="3:23" ht="15.5" x14ac:dyDescent="0.35">
      <c r="C149" t="s">
        <v>2478</v>
      </c>
      <c r="V149" s="5">
        <v>3669360820</v>
      </c>
      <c r="W149" s="5">
        <v>-8195839965</v>
      </c>
    </row>
    <row r="150" spans="3:23" ht="15.5" x14ac:dyDescent="0.35">
      <c r="C150" t="s">
        <v>2479</v>
      </c>
      <c r="V150" s="5">
        <v>34397846</v>
      </c>
      <c r="W150" s="5">
        <v>-41844780</v>
      </c>
    </row>
    <row r="151" spans="3:23" ht="15.5" x14ac:dyDescent="0.35">
      <c r="C151" t="s">
        <v>1664</v>
      </c>
      <c r="D151" s="5">
        <v>-506647956</v>
      </c>
      <c r="I151" s="5">
        <v>-506647956</v>
      </c>
    </row>
    <row r="152" spans="3:23" ht="15.5" x14ac:dyDescent="0.35">
      <c r="C152" t="s">
        <v>176</v>
      </c>
      <c r="D152" s="5">
        <v>-40405293</v>
      </c>
      <c r="E152" s="5">
        <v>-11956359</v>
      </c>
      <c r="F152" s="5">
        <v>-26790781</v>
      </c>
      <c r="I152" s="5">
        <v>-79152433</v>
      </c>
      <c r="J152" s="5">
        <v>-114458140</v>
      </c>
      <c r="K152" s="5">
        <v>-177975769</v>
      </c>
      <c r="L152" s="5">
        <v>-37628552</v>
      </c>
      <c r="M152" s="5">
        <v>-2607574136</v>
      </c>
      <c r="N152" s="5">
        <v>27518855</v>
      </c>
      <c r="O152" s="5">
        <v>-745413785</v>
      </c>
      <c r="P152" s="5">
        <v>-1171802157</v>
      </c>
      <c r="T152" s="5">
        <v>-22935000</v>
      </c>
      <c r="U152" s="5">
        <v>-822341688</v>
      </c>
      <c r="V152" s="5">
        <v>-334214350</v>
      </c>
      <c r="W152" s="5">
        <v>-166668883</v>
      </c>
    </row>
    <row r="153" spans="3:23" ht="15.5" x14ac:dyDescent="0.35">
      <c r="C153" t="s">
        <v>183</v>
      </c>
      <c r="D153" s="5">
        <v>13051017285</v>
      </c>
      <c r="E153" s="5">
        <v>912600000</v>
      </c>
      <c r="F153" s="5">
        <v>772256407</v>
      </c>
      <c r="G153" s="5">
        <v>371800000</v>
      </c>
      <c r="I153" s="5">
        <v>15107673692</v>
      </c>
      <c r="J153" s="5">
        <v>3796779501</v>
      </c>
      <c r="K153" s="5">
        <v>1282751750</v>
      </c>
      <c r="L153" s="5">
        <v>1303036023</v>
      </c>
      <c r="M153" s="5">
        <v>-9418215700</v>
      </c>
      <c r="N153" s="5">
        <v>-17637116590</v>
      </c>
      <c r="O153" s="5">
        <v>-21368759415</v>
      </c>
      <c r="Q153" s="5">
        <v>650000000</v>
      </c>
      <c r="R153" s="5">
        <v>1947830000</v>
      </c>
      <c r="S153" s="5">
        <v>4666525352</v>
      </c>
      <c r="T153" s="5">
        <v>2695724624739</v>
      </c>
      <c r="U153" s="5">
        <v>-371475450704</v>
      </c>
      <c r="V153" s="5">
        <v>89566090773</v>
      </c>
      <c r="W153" s="5">
        <v>137768976288</v>
      </c>
    </row>
    <row r="154" spans="3:23" ht="15.5" x14ac:dyDescent="0.35">
      <c r="C154" t="s">
        <v>2480</v>
      </c>
    </row>
    <row r="155" spans="3:23" ht="15.5" x14ac:dyDescent="0.35">
      <c r="C155" t="s">
        <v>2481</v>
      </c>
    </row>
    <row r="156" spans="3:23" ht="15.5" x14ac:dyDescent="0.35">
      <c r="C156" t="s">
        <v>567</v>
      </c>
      <c r="U156" s="5">
        <v>72030003969</v>
      </c>
      <c r="V156" s="5">
        <v>164483995611</v>
      </c>
      <c r="W156" s="5">
        <v>142741194889</v>
      </c>
    </row>
    <row r="157" spans="3:23" ht="15.5" x14ac:dyDescent="0.35">
      <c r="C157" t="s">
        <v>572</v>
      </c>
      <c r="U157" s="5">
        <v>-94242051808</v>
      </c>
      <c r="V157" s="5">
        <v>-128614255079</v>
      </c>
      <c r="W157" s="5">
        <v>-55321568581</v>
      </c>
    </row>
    <row r="158" spans="3:23" ht="15.5" x14ac:dyDescent="0.35">
      <c r="C158" t="s">
        <v>2482</v>
      </c>
      <c r="T158" s="5">
        <v>2695724624739</v>
      </c>
    </row>
    <row r="159" spans="3:23" ht="15.5" x14ac:dyDescent="0.35">
      <c r="C159" t="s">
        <v>2483</v>
      </c>
      <c r="Q159" s="5">
        <v>650000000</v>
      </c>
    </row>
    <row r="160" spans="3:23" ht="15.5" x14ac:dyDescent="0.35">
      <c r="C160" t="s">
        <v>476</v>
      </c>
    </row>
    <row r="161" spans="2:23" ht="15.5" x14ac:dyDescent="0.35">
      <c r="C161" t="s">
        <v>974</v>
      </c>
      <c r="U161" s="5">
        <v>-1067588236</v>
      </c>
      <c r="V161" s="5">
        <v>21673437843</v>
      </c>
    </row>
    <row r="162" spans="2:23" ht="15.5" x14ac:dyDescent="0.35">
      <c r="C162" t="s">
        <v>391</v>
      </c>
      <c r="D162" s="5">
        <v>-4385715076</v>
      </c>
      <c r="E162" s="5">
        <v>3139084794</v>
      </c>
      <c r="F162" s="5">
        <v>-393584938</v>
      </c>
      <c r="G162" s="5">
        <v>-2536589663</v>
      </c>
      <c r="I162" s="5">
        <v>-4176804883</v>
      </c>
      <c r="J162" s="5">
        <v>3303338951</v>
      </c>
      <c r="K162" s="5">
        <v>186564489</v>
      </c>
      <c r="L162" s="5">
        <v>4140202750</v>
      </c>
      <c r="M162" s="5">
        <v>-9072611709</v>
      </c>
      <c r="N162" s="5">
        <v>-1117341325</v>
      </c>
      <c r="O162" s="5">
        <v>6987829884</v>
      </c>
      <c r="P162" s="5">
        <v>4643310704</v>
      </c>
      <c r="Q162" s="5">
        <v>4026537692</v>
      </c>
      <c r="R162" s="5">
        <v>-52792259</v>
      </c>
      <c r="S162" s="5">
        <v>-10913443105</v>
      </c>
      <c r="T162" s="5">
        <v>7900283603</v>
      </c>
      <c r="U162" s="5">
        <v>-23799096545</v>
      </c>
      <c r="V162" s="5">
        <v>20892041150</v>
      </c>
      <c r="W162" s="5">
        <v>-3347574643</v>
      </c>
    </row>
    <row r="163" spans="2:23" ht="15.5" x14ac:dyDescent="0.35">
      <c r="C163" t="s">
        <v>2484</v>
      </c>
      <c r="S163" s="5">
        <v>-720074697</v>
      </c>
      <c r="T163" s="5">
        <v>-988644855</v>
      </c>
    </row>
    <row r="164" spans="2:23" ht="15.5" x14ac:dyDescent="0.35">
      <c r="C164" t="s">
        <v>193</v>
      </c>
      <c r="G164" s="5">
        <v>13778885521</v>
      </c>
      <c r="I164" s="5">
        <v>13778885521</v>
      </c>
      <c r="J164" s="5">
        <v>10259370977</v>
      </c>
      <c r="K164" s="5">
        <v>9244801639</v>
      </c>
      <c r="L164" s="5">
        <v>5037493745</v>
      </c>
      <c r="M164" s="5">
        <v>14053298680</v>
      </c>
      <c r="N164" s="5">
        <v>14763845546</v>
      </c>
      <c r="O164" s="5">
        <v>8744840077</v>
      </c>
      <c r="P164" s="5">
        <v>4101529373</v>
      </c>
      <c r="Q164" s="5">
        <v>74991681</v>
      </c>
      <c r="R164" s="5">
        <v>127783940</v>
      </c>
      <c r="S164" s="5">
        <v>11756581347</v>
      </c>
      <c r="T164" s="5">
        <v>4844942599</v>
      </c>
      <c r="U164" s="5">
        <v>28641184812</v>
      </c>
      <c r="V164" s="5">
        <v>7750788165</v>
      </c>
      <c r="W164" s="5">
        <v>11014495865</v>
      </c>
    </row>
    <row r="165" spans="2:23" ht="15.5" x14ac:dyDescent="0.35">
      <c r="C165" t="s">
        <v>194</v>
      </c>
      <c r="D165" s="5">
        <v>-379424394</v>
      </c>
      <c r="E165" s="5">
        <v>221486371</v>
      </c>
      <c r="F165" s="5">
        <v>-182115208</v>
      </c>
      <c r="G165" s="5">
        <v>429825351</v>
      </c>
      <c r="I165" s="5">
        <v>89772120</v>
      </c>
      <c r="J165" s="5">
        <v>216175593</v>
      </c>
      <c r="K165" s="5">
        <v>647857</v>
      </c>
      <c r="L165" s="5">
        <v>67105144</v>
      </c>
      <c r="M165" s="5">
        <v>56806774</v>
      </c>
      <c r="N165" s="5">
        <v>406794459</v>
      </c>
      <c r="O165" s="5">
        <v>-968824415</v>
      </c>
      <c r="S165" s="5">
        <v>4720395</v>
      </c>
      <c r="U165" s="5">
        <v>2854332</v>
      </c>
      <c r="V165" s="5">
        <v>-1644503</v>
      </c>
      <c r="W165" s="5">
        <v>83866944</v>
      </c>
    </row>
    <row r="166" spans="2:23" ht="15.5" x14ac:dyDescent="0.35">
      <c r="C166" t="s">
        <v>195</v>
      </c>
      <c r="D166" s="5">
        <v>-4765139470</v>
      </c>
      <c r="E166" s="5">
        <v>3360571165</v>
      </c>
      <c r="F166" s="5">
        <v>-575700146</v>
      </c>
      <c r="G166" s="5">
        <v>11672121209</v>
      </c>
      <c r="I166" s="5">
        <v>9691852758</v>
      </c>
      <c r="J166" s="5">
        <v>13778885521</v>
      </c>
      <c r="K166" s="5">
        <v>9432013985</v>
      </c>
      <c r="L166" s="5">
        <v>9244801639</v>
      </c>
      <c r="M166" s="5">
        <v>5037493745</v>
      </c>
      <c r="N166" s="5">
        <v>14053298680</v>
      </c>
      <c r="O166" s="5">
        <v>14763845546</v>
      </c>
      <c r="P166" s="5">
        <v>8744840077</v>
      </c>
      <c r="Q166" s="5">
        <v>4101529373</v>
      </c>
      <c r="R166" s="5">
        <v>74991681</v>
      </c>
      <c r="S166" s="5">
        <v>127783940</v>
      </c>
      <c r="T166" s="5">
        <v>11756581347</v>
      </c>
      <c r="U166" s="5">
        <v>4844942599</v>
      </c>
      <c r="V166" s="5">
        <v>28641184812</v>
      </c>
      <c r="W166" s="5">
        <v>7750788166</v>
      </c>
    </row>
    <row r="168" spans="2:23" ht="15.5" x14ac:dyDescent="0.35">
      <c r="B168" t="s">
        <v>196</v>
      </c>
      <c r="C168" t="s">
        <v>12</v>
      </c>
      <c r="D168" s="5">
        <v>31840000000</v>
      </c>
      <c r="E168" s="5">
        <v>31840000000</v>
      </c>
      <c r="F168" s="5">
        <v>31840000000</v>
      </c>
      <c r="G168" s="5">
        <v>31840000000</v>
      </c>
      <c r="I168" s="5">
        <v>31840000000</v>
      </c>
      <c r="J168" s="5">
        <v>31840000000</v>
      </c>
      <c r="K168" s="5">
        <v>31840000000</v>
      </c>
      <c r="L168" s="5">
        <v>31840000000</v>
      </c>
      <c r="M168" s="5">
        <v>31840000000</v>
      </c>
      <c r="N168" s="5">
        <v>31840000000</v>
      </c>
      <c r="O168" s="5">
        <v>31840000000</v>
      </c>
      <c r="P168" s="5">
        <v>31840000000</v>
      </c>
      <c r="Q168" s="5">
        <v>31840000000</v>
      </c>
      <c r="R168" s="5">
        <v>31840000000</v>
      </c>
      <c r="S168" s="5">
        <v>31840000000</v>
      </c>
      <c r="T168" s="5">
        <v>31840000000</v>
      </c>
      <c r="U168" s="5">
        <v>4010000000</v>
      </c>
      <c r="V168" s="5">
        <v>4010000000</v>
      </c>
      <c r="W168" s="5">
        <v>4010000000</v>
      </c>
    </row>
    <row r="169" spans="2:23" ht="15.5" x14ac:dyDescent="0.35">
      <c r="C169" t="s">
        <v>197</v>
      </c>
      <c r="D169" s="6">
        <v>-0.89</v>
      </c>
      <c r="E169" s="6">
        <v>-0.13</v>
      </c>
      <c r="F169" s="6">
        <v>0.33</v>
      </c>
      <c r="G169" s="6">
        <v>-0.3</v>
      </c>
    </row>
    <row r="170" spans="2:23" ht="15.5" x14ac:dyDescent="0.35">
      <c r="C170" t="s">
        <v>198</v>
      </c>
      <c r="D170" s="6">
        <v>-21.35</v>
      </c>
      <c r="E170" s="5">
        <v>-200</v>
      </c>
      <c r="F170" s="6">
        <v>9.09</v>
      </c>
      <c r="G170" s="5">
        <v>-20</v>
      </c>
    </row>
    <row r="171" spans="2:23" ht="15.5" x14ac:dyDescent="0.35">
      <c r="C171" t="s">
        <v>73</v>
      </c>
      <c r="D171" s="6">
        <v>4.5199999999999996</v>
      </c>
      <c r="E171" s="6">
        <v>6.61</v>
      </c>
      <c r="F171" s="6">
        <v>0.77</v>
      </c>
      <c r="G171" s="6">
        <v>1.39</v>
      </c>
    </row>
    <row r="172" spans="2:23" ht="15.5" x14ac:dyDescent="0.35">
      <c r="C172" t="s">
        <v>199</v>
      </c>
      <c r="D172" s="5">
        <v>440000000</v>
      </c>
      <c r="E172" s="5">
        <v>2980000000</v>
      </c>
      <c r="F172" s="5">
        <v>1900000000</v>
      </c>
      <c r="G172" s="5">
        <v>50000000</v>
      </c>
    </row>
    <row r="173" spans="2:23" ht="15.5" x14ac:dyDescent="0.35">
      <c r="C173" t="s">
        <v>200</v>
      </c>
      <c r="D173" s="6">
        <v>-7.4200000000000002E-2</v>
      </c>
      <c r="E173" s="6">
        <v>-8.1000000000000013E-3</v>
      </c>
      <c r="F173" s="6">
        <v>2.23E-2</v>
      </c>
      <c r="G173" s="6">
        <v>-2.06E-2</v>
      </c>
    </row>
    <row r="174" spans="2:23" ht="15.5" x14ac:dyDescent="0.35">
      <c r="C174" t="s">
        <v>201</v>
      </c>
      <c r="D174" s="6">
        <v>5.3600000000000002E-2</v>
      </c>
      <c r="E174" s="6">
        <v>8.0000000000000002E-3</v>
      </c>
      <c r="F174" s="6">
        <v>-2.1700000000000001E-2</v>
      </c>
      <c r="G174" s="6">
        <v>1.9199999999999998E-2</v>
      </c>
    </row>
    <row r="175" spans="2:23" ht="15.5" x14ac:dyDescent="0.35">
      <c r="C175" t="s">
        <v>202</v>
      </c>
      <c r="D175" s="6">
        <v>2.0000000000000001E-4</v>
      </c>
      <c r="E175" s="6">
        <v>5.6999999999999993E-3</v>
      </c>
      <c r="F175" s="6">
        <v>5.7999999999999996E-3</v>
      </c>
      <c r="G175" s="6">
        <v>-1.9E-3</v>
      </c>
    </row>
    <row r="176" spans="2:23" ht="15.5" x14ac:dyDescent="0.35">
      <c r="C176" t="s">
        <v>203</v>
      </c>
      <c r="D176" s="6">
        <v>5.43</v>
      </c>
      <c r="E176" s="6">
        <v>123.35</v>
      </c>
      <c r="F176" s="6">
        <v>40536.33</v>
      </c>
      <c r="G176" s="6">
        <v>-18.82</v>
      </c>
    </row>
    <row r="177" spans="3:23" ht="15.5" x14ac:dyDescent="0.35">
      <c r="C177" t="s">
        <v>204</v>
      </c>
      <c r="D177" s="5">
        <v>-539000000000</v>
      </c>
      <c r="E177" s="5">
        <v>-508000000000</v>
      </c>
      <c r="F177" s="5">
        <v>-499000000000</v>
      </c>
      <c r="G177" s="5">
        <v>-514000000000</v>
      </c>
    </row>
    <row r="178" spans="3:23" ht="15.5" x14ac:dyDescent="0.35">
      <c r="C178" t="s">
        <v>205</v>
      </c>
      <c r="D178" s="6">
        <v>-1.1399999999999999</v>
      </c>
      <c r="E178" s="6">
        <v>-1.66</v>
      </c>
      <c r="F178" s="6">
        <v>-0.19</v>
      </c>
      <c r="G178" s="6">
        <v>-0.38</v>
      </c>
    </row>
    <row r="179" spans="3:23" ht="15.5" x14ac:dyDescent="0.35">
      <c r="C179" t="s">
        <v>206</v>
      </c>
      <c r="D179" s="6">
        <v>-16.63</v>
      </c>
      <c r="E179" s="6">
        <v>-15.69</v>
      </c>
      <c r="F179" s="6">
        <v>-15.39</v>
      </c>
      <c r="G179" s="6">
        <v>-15.87</v>
      </c>
    </row>
    <row r="180" spans="3:23" ht="15.5" x14ac:dyDescent="0.35">
      <c r="C180" t="s">
        <v>207</v>
      </c>
      <c r="D180" s="6">
        <v>-1.1399999999999999</v>
      </c>
      <c r="E180" s="6">
        <v>-1.66</v>
      </c>
      <c r="F180" s="6">
        <v>-0.19</v>
      </c>
      <c r="G180" s="6">
        <v>-0.38</v>
      </c>
    </row>
    <row r="181" spans="3:23" ht="15.5" x14ac:dyDescent="0.35">
      <c r="C181" t="s">
        <v>208</v>
      </c>
      <c r="D181" s="6">
        <v>-16.63</v>
      </c>
      <c r="E181" s="6">
        <v>-15.69</v>
      </c>
      <c r="F181" s="6">
        <v>-15.39</v>
      </c>
      <c r="G181" s="6">
        <v>-15.87</v>
      </c>
    </row>
    <row r="182" spans="3:23" ht="15.5" x14ac:dyDescent="0.35">
      <c r="C182" t="s">
        <v>209</v>
      </c>
    </row>
    <row r="183" spans="3:23" ht="15.5" x14ac:dyDescent="0.35">
      <c r="C183" t="s">
        <v>210</v>
      </c>
    </row>
    <row r="184" spans="3:23" ht="15.5" x14ac:dyDescent="0.35">
      <c r="C184" t="s">
        <v>211</v>
      </c>
      <c r="D184" s="5">
        <v>-530000000000</v>
      </c>
      <c r="E184" s="5">
        <v>-500000000000</v>
      </c>
      <c r="F184" s="5">
        <v>-490000000000</v>
      </c>
      <c r="G184" s="5">
        <v>-505000000000</v>
      </c>
    </row>
    <row r="185" spans="3:23" ht="15.5" x14ac:dyDescent="0.35">
      <c r="C185" t="s">
        <v>24</v>
      </c>
    </row>
    <row r="186" spans="3:23" ht="15.5" x14ac:dyDescent="0.35">
      <c r="C186" t="s">
        <v>21</v>
      </c>
      <c r="D186" s="5">
        <v>-10000000000</v>
      </c>
      <c r="E186" s="5">
        <v>-14000000000</v>
      </c>
      <c r="F186" s="5">
        <v>-11000000000</v>
      </c>
      <c r="G186" s="5">
        <v>-12000000000</v>
      </c>
    </row>
    <row r="187" spans="3:23" ht="15.5" x14ac:dyDescent="0.35">
      <c r="C187" t="s">
        <v>212</v>
      </c>
    </row>
    <row r="188" spans="3:23" ht="15.5" x14ac:dyDescent="0.35">
      <c r="C188" t="s">
        <v>213</v>
      </c>
      <c r="D188" s="5">
        <v>-17000000000</v>
      </c>
      <c r="E188" s="5">
        <v>2000000000</v>
      </c>
      <c r="F188" s="5">
        <v>-1000000000</v>
      </c>
      <c r="G188" s="5">
        <v>-3000000000</v>
      </c>
    </row>
    <row r="189" spans="3:23" ht="15.5" x14ac:dyDescent="0.35">
      <c r="C189" t="s">
        <v>214</v>
      </c>
      <c r="D189" s="5">
        <v>0</v>
      </c>
      <c r="E189" s="5">
        <v>0</v>
      </c>
      <c r="F189" s="5">
        <v>0</v>
      </c>
    </row>
    <row r="190" spans="3:23" ht="15.5" x14ac:dyDescent="0.35">
      <c r="C190" t="s">
        <v>13</v>
      </c>
      <c r="D190" s="5">
        <v>-17000000000</v>
      </c>
      <c r="E190" s="5">
        <v>2000000000</v>
      </c>
      <c r="F190" s="5">
        <v>-1000000000</v>
      </c>
      <c r="G190" s="5">
        <v>-3000000000</v>
      </c>
    </row>
    <row r="191" spans="3:23" ht="15.5" x14ac:dyDescent="0.35">
      <c r="C191" t="s">
        <v>16</v>
      </c>
      <c r="D191" s="6">
        <v>-0.53</v>
      </c>
      <c r="E191" s="6">
        <v>7.0000000000000007E-2</v>
      </c>
      <c r="F191" s="6">
        <v>-0.04</v>
      </c>
      <c r="G191" s="6">
        <v>-0.09</v>
      </c>
    </row>
    <row r="192" spans="3:23" ht="15.5" x14ac:dyDescent="0.35">
      <c r="C192" t="s">
        <v>58</v>
      </c>
      <c r="I192" s="6">
        <v>-0.99</v>
      </c>
      <c r="J192" s="6">
        <v>-2.72</v>
      </c>
      <c r="K192" s="6">
        <v>-0.93</v>
      </c>
      <c r="L192" s="6">
        <v>-10.62</v>
      </c>
      <c r="M192" s="6">
        <v>-0.19</v>
      </c>
      <c r="N192" s="6">
        <v>-1.05</v>
      </c>
      <c r="O192" s="6">
        <v>0.37</v>
      </c>
      <c r="P192" s="6">
        <v>0.43</v>
      </c>
      <c r="Q192" s="6">
        <v>0.45</v>
      </c>
      <c r="R192" s="6">
        <v>-37.94</v>
      </c>
      <c r="S192" s="6">
        <v>-7.85</v>
      </c>
      <c r="T192" s="6">
        <v>-49.34</v>
      </c>
      <c r="U192" s="6">
        <v>52.44</v>
      </c>
      <c r="V192" s="6">
        <v>-9.26</v>
      </c>
      <c r="W192" s="6">
        <v>-3.04</v>
      </c>
    </row>
    <row r="193" spans="3:23" ht="15.5" x14ac:dyDescent="0.35">
      <c r="C193" t="s">
        <v>72</v>
      </c>
      <c r="I193" s="6">
        <v>-19.190000000000001</v>
      </c>
      <c r="J193" s="6">
        <v>-1.84</v>
      </c>
      <c r="K193" s="6">
        <v>-53.76</v>
      </c>
      <c r="L193" s="6">
        <v>-4.71</v>
      </c>
      <c r="M193" s="6">
        <v>-263.16000000000003</v>
      </c>
      <c r="N193" s="6">
        <v>-47.62</v>
      </c>
      <c r="O193" s="6">
        <v>135.13999999999999</v>
      </c>
      <c r="P193" s="6">
        <v>116.28</v>
      </c>
      <c r="Q193" s="6">
        <v>111.11</v>
      </c>
      <c r="R193" s="6">
        <v>-1.32</v>
      </c>
      <c r="S193" s="6">
        <v>-6.37</v>
      </c>
      <c r="T193" s="6">
        <v>-4.22</v>
      </c>
      <c r="U193" s="6">
        <v>3.17</v>
      </c>
      <c r="V193" s="6">
        <v>-29.7</v>
      </c>
      <c r="W193" s="6">
        <v>-110.2</v>
      </c>
    </row>
    <row r="194" spans="3:23" ht="15.5" x14ac:dyDescent="0.35">
      <c r="C194" t="s">
        <v>75</v>
      </c>
      <c r="I194" s="6">
        <v>1.1599999999999999</v>
      </c>
      <c r="J194" s="6">
        <v>0.3</v>
      </c>
      <c r="K194" s="6">
        <v>3.27</v>
      </c>
      <c r="L194" s="6">
        <v>3.78</v>
      </c>
      <c r="M194" s="6">
        <v>4.49</v>
      </c>
      <c r="N194" s="6">
        <v>2.09</v>
      </c>
      <c r="O194" s="6">
        <v>1.86</v>
      </c>
      <c r="P194" s="6">
        <v>2.76</v>
      </c>
      <c r="Q194" s="6">
        <v>3.47</v>
      </c>
      <c r="R194" s="5">
        <v>0</v>
      </c>
      <c r="S194" s="5">
        <v>0</v>
      </c>
      <c r="T194" s="5">
        <v>0</v>
      </c>
      <c r="U194" s="6">
        <v>1.72</v>
      </c>
      <c r="V194" s="6">
        <v>33.54</v>
      </c>
      <c r="W194" s="6">
        <v>45.75</v>
      </c>
    </row>
    <row r="195" spans="3:23" ht="15.5" x14ac:dyDescent="0.35">
      <c r="C195" t="s">
        <v>215</v>
      </c>
      <c r="I195" s="5">
        <v>5370000000</v>
      </c>
      <c r="J195" s="5">
        <v>-25970000000</v>
      </c>
      <c r="K195" s="5">
        <v>-25670000000</v>
      </c>
      <c r="L195" s="5">
        <v>-42370000000</v>
      </c>
      <c r="M195" s="5">
        <v>-7610000000</v>
      </c>
      <c r="N195" s="5">
        <v>7710000000</v>
      </c>
      <c r="O195" s="5">
        <v>400000000</v>
      </c>
      <c r="P195" s="5">
        <v>-7030000000</v>
      </c>
    </row>
    <row r="196" spans="3:23" ht="15.5" x14ac:dyDescent="0.35">
      <c r="C196" t="s">
        <v>216</v>
      </c>
      <c r="I196" s="6">
        <v>-8.2200000000000009E-2</v>
      </c>
      <c r="J196" s="6">
        <v>-0.18590000000000001</v>
      </c>
      <c r="K196" s="6">
        <v>-5.8400000000000001E-2</v>
      </c>
      <c r="L196" s="6">
        <v>-0.61549999999999994</v>
      </c>
      <c r="M196" s="6">
        <v>-8.1000000000000013E-3</v>
      </c>
      <c r="N196" s="6">
        <v>-4.6300000000000001E-2</v>
      </c>
      <c r="O196" s="6">
        <v>1.46E-2</v>
      </c>
      <c r="P196" s="6">
        <v>1.21E-2</v>
      </c>
      <c r="Q196" s="6">
        <v>1.8700000000000001E-2</v>
      </c>
      <c r="R196" s="6">
        <v>-3.9211</v>
      </c>
      <c r="S196" s="6">
        <v>-0.15029999999999999</v>
      </c>
      <c r="T196" s="6">
        <v>-0.51149999999999995</v>
      </c>
      <c r="U196" s="6">
        <v>0.25690000000000002</v>
      </c>
      <c r="V196" s="6">
        <v>-4.9000000000000002E-2</v>
      </c>
      <c r="W196" s="6">
        <v>-1.9E-2</v>
      </c>
    </row>
    <row r="197" spans="3:23" ht="15.5" x14ac:dyDescent="0.35">
      <c r="C197" t="s">
        <v>217</v>
      </c>
      <c r="I197" s="6">
        <v>5.9400000000000001E-2</v>
      </c>
      <c r="J197" s="6">
        <v>0.17660000000000001</v>
      </c>
      <c r="K197" s="6">
        <v>7.4400000000000008E-2</v>
      </c>
      <c r="L197" s="6">
        <v>0.91200000000000003</v>
      </c>
      <c r="M197" s="6">
        <v>0.30840000000000001</v>
      </c>
      <c r="N197" s="6">
        <v>2.7505000000000002</v>
      </c>
      <c r="O197" s="6">
        <v>0.58409999999999995</v>
      </c>
      <c r="P197" s="6">
        <v>2.1362000000000001</v>
      </c>
      <c r="Q197" s="6">
        <v>3.1793</v>
      </c>
      <c r="R197" s="6">
        <v>84.164400000000001</v>
      </c>
      <c r="S197" s="6">
        <v>-0.20960000000000001</v>
      </c>
      <c r="T197" s="6">
        <v>-1.0895000000000001</v>
      </c>
      <c r="U197" s="6">
        <v>0.68469999999999998</v>
      </c>
      <c r="V197" s="6">
        <v>-0.373</v>
      </c>
      <c r="W197" s="6">
        <v>-9.06E-2</v>
      </c>
    </row>
    <row r="198" spans="3:23" ht="15.5" x14ac:dyDescent="0.35">
      <c r="C198" t="s">
        <v>218</v>
      </c>
      <c r="I198" s="6">
        <v>1.1200000000000002E-2</v>
      </c>
      <c r="J198" s="6">
        <v>-5.6600000000000004E-2</v>
      </c>
      <c r="K198" s="6">
        <v>-5.16E-2</v>
      </c>
      <c r="L198" s="6">
        <v>-6.9099999999999995E-2</v>
      </c>
      <c r="M198" s="6">
        <v>-1.3100000000000001E-2</v>
      </c>
      <c r="N198" s="6">
        <v>3.0000000000000001E-3</v>
      </c>
      <c r="O198" s="6">
        <v>-8.0000000000000004E-4</v>
      </c>
      <c r="P198" s="6">
        <v>-8.6E-3</v>
      </c>
      <c r="Q198" s="6">
        <v>4.4900000000000002E-2</v>
      </c>
      <c r="R198" s="6">
        <v>-6.8999999999999999E-3</v>
      </c>
      <c r="S198" s="6">
        <v>-4.4000000000000003E-3</v>
      </c>
      <c r="T198" s="6">
        <v>-4.0999999999999995E-3</v>
      </c>
      <c r="U198" s="6">
        <v>0.42049999999999998</v>
      </c>
      <c r="V198" s="6">
        <v>-1.43E-2</v>
      </c>
      <c r="W198" s="6">
        <v>-3.8E-3</v>
      </c>
    </row>
    <row r="199" spans="3:23" ht="15.5" x14ac:dyDescent="0.35">
      <c r="C199" t="s">
        <v>219</v>
      </c>
      <c r="I199" s="6">
        <v>54.86</v>
      </c>
      <c r="J199" s="6">
        <v>-151.69</v>
      </c>
      <c r="K199" s="6">
        <v>-170.73</v>
      </c>
      <c r="L199" s="6">
        <v>-795.07</v>
      </c>
      <c r="M199" s="6">
        <v>-79.739999999999995</v>
      </c>
      <c r="N199" s="6">
        <v>6.45</v>
      </c>
      <c r="O199" s="6">
        <v>-3.06</v>
      </c>
      <c r="P199" s="6">
        <v>-0.68</v>
      </c>
      <c r="Q199" s="6">
        <v>2.19</v>
      </c>
      <c r="R199" s="6">
        <v>-0.76</v>
      </c>
      <c r="S199" s="6">
        <v>-0.49</v>
      </c>
      <c r="T199" s="6">
        <v>-0.13</v>
      </c>
      <c r="U199" s="6">
        <v>8.09</v>
      </c>
      <c r="V199" s="6">
        <v>-0.26</v>
      </c>
      <c r="W199" s="6">
        <v>-0.1</v>
      </c>
    </row>
    <row r="200" spans="3:23" ht="15.5" x14ac:dyDescent="0.35">
      <c r="C200" t="s">
        <v>69</v>
      </c>
      <c r="I200" s="6">
        <v>-1.1399999999999999</v>
      </c>
      <c r="J200" s="6">
        <v>-0.32</v>
      </c>
      <c r="K200" s="6">
        <v>-4.01</v>
      </c>
      <c r="L200" s="6">
        <v>-4.3</v>
      </c>
      <c r="M200" s="6">
        <v>-81.97</v>
      </c>
      <c r="N200" s="6">
        <v>-131.58000000000001</v>
      </c>
      <c r="O200" s="6">
        <v>78.12</v>
      </c>
      <c r="P200" s="5">
        <v>250</v>
      </c>
      <c r="Q200" s="6">
        <v>357.14</v>
      </c>
      <c r="R200" s="6">
        <v>-111.11</v>
      </c>
      <c r="S200" s="6">
        <v>1.34</v>
      </c>
      <c r="T200" s="6">
        <v>4.59</v>
      </c>
      <c r="U200" s="6">
        <v>2.17</v>
      </c>
      <c r="V200" s="6">
        <v>11.08</v>
      </c>
      <c r="W200" s="6">
        <v>9.9600000000000009</v>
      </c>
    </row>
    <row r="201" spans="3:23" ht="15.5" x14ac:dyDescent="0.35">
      <c r="C201" t="s">
        <v>66</v>
      </c>
      <c r="I201" s="6">
        <v>-16.63</v>
      </c>
      <c r="J201" s="6">
        <v>-15.4</v>
      </c>
      <c r="K201" s="6">
        <v>-12.47</v>
      </c>
      <c r="L201" s="6">
        <v>-11.64</v>
      </c>
      <c r="M201" s="6">
        <v>-0.61</v>
      </c>
      <c r="N201" s="6">
        <v>-0.38</v>
      </c>
      <c r="O201" s="6">
        <v>0.64</v>
      </c>
      <c r="P201" s="6">
        <v>0.2</v>
      </c>
      <c r="Q201" s="6">
        <v>0.14000000000000001</v>
      </c>
      <c r="R201" s="6">
        <v>-0.45</v>
      </c>
      <c r="S201" s="6">
        <v>37.44</v>
      </c>
      <c r="T201" s="6">
        <v>45.29</v>
      </c>
      <c r="U201" s="6">
        <v>76.59</v>
      </c>
      <c r="V201" s="6">
        <v>24.81</v>
      </c>
      <c r="W201" s="6">
        <v>33.619999999999997</v>
      </c>
    </row>
    <row r="202" spans="3:23" ht="15.5" x14ac:dyDescent="0.35">
      <c r="C202" t="s">
        <v>220</v>
      </c>
      <c r="I202" s="6">
        <v>-1.1399999999999999</v>
      </c>
      <c r="J202" s="6">
        <v>-0.32</v>
      </c>
      <c r="K202" s="6">
        <v>-4.01</v>
      </c>
      <c r="L202" s="6">
        <v>-4.3</v>
      </c>
      <c r="M202" s="6">
        <v>-21.93</v>
      </c>
      <c r="N202" s="6">
        <v>-24.39</v>
      </c>
      <c r="O202" s="6">
        <v>-48.54</v>
      </c>
      <c r="P202" s="6">
        <v>-34.01</v>
      </c>
      <c r="Q202" s="6">
        <v>-32.68</v>
      </c>
      <c r="R202" s="6">
        <v>-111.11</v>
      </c>
      <c r="S202" s="6">
        <v>1.79</v>
      </c>
      <c r="T202" s="6">
        <v>6.72</v>
      </c>
      <c r="U202" s="6">
        <v>2.52</v>
      </c>
      <c r="V202" s="6">
        <v>21.52</v>
      </c>
      <c r="W202" s="6">
        <v>15.52</v>
      </c>
    </row>
    <row r="203" spans="3:23" ht="15.5" x14ac:dyDescent="0.35">
      <c r="C203" t="s">
        <v>221</v>
      </c>
      <c r="I203" s="6">
        <v>-16.63</v>
      </c>
      <c r="J203" s="6">
        <v>-15.4</v>
      </c>
      <c r="K203" s="6">
        <v>-12.47</v>
      </c>
      <c r="L203" s="6">
        <v>-11.64</v>
      </c>
      <c r="M203" s="6">
        <v>-2.2799999999999998</v>
      </c>
      <c r="N203" s="6">
        <v>-2.0499999999999998</v>
      </c>
      <c r="O203" s="6">
        <v>-1.03</v>
      </c>
      <c r="P203" s="6">
        <v>-1.47</v>
      </c>
      <c r="Q203" s="6">
        <v>-1.53</v>
      </c>
      <c r="R203" s="6">
        <v>-0.45</v>
      </c>
      <c r="S203" s="5">
        <v>28</v>
      </c>
      <c r="T203" s="6">
        <v>30.97</v>
      </c>
      <c r="U203" s="6">
        <v>65.849999999999994</v>
      </c>
      <c r="V203" s="6">
        <v>12.78</v>
      </c>
      <c r="W203" s="6">
        <v>21.59</v>
      </c>
    </row>
    <row r="204" spans="3:23" ht="15.5" x14ac:dyDescent="0.35">
      <c r="C204" t="s">
        <v>222</v>
      </c>
    </row>
    <row r="205" spans="3:23" ht="15.5" x14ac:dyDescent="0.35">
      <c r="C205" t="s">
        <v>223</v>
      </c>
    </row>
    <row r="206" spans="3:23" ht="15.5" x14ac:dyDescent="0.35">
      <c r="C206" t="s">
        <v>26</v>
      </c>
    </row>
    <row r="207" spans="3:23" ht="15.5" x14ac:dyDescent="0.35">
      <c r="C207" t="s">
        <v>23</v>
      </c>
      <c r="I207" s="5">
        <v>-10000000000</v>
      </c>
      <c r="J207" s="5">
        <v>-14000000000</v>
      </c>
      <c r="K207" s="5">
        <v>-10000000000</v>
      </c>
      <c r="L207" s="5">
        <v>-9000000000</v>
      </c>
      <c r="M207" s="5">
        <v>-5000000000</v>
      </c>
      <c r="N207" s="5">
        <v>-14000000000</v>
      </c>
      <c r="O207" s="5">
        <v>-15000000000</v>
      </c>
      <c r="P207" s="5">
        <v>-9000000000</v>
      </c>
      <c r="Q207" s="5">
        <v>-4000000000</v>
      </c>
      <c r="R207" s="5">
        <v>0</v>
      </c>
      <c r="S207" s="5">
        <v>0</v>
      </c>
      <c r="T207" s="5">
        <v>-12000000000</v>
      </c>
      <c r="U207" s="5">
        <v>-5000000000</v>
      </c>
      <c r="V207" s="5">
        <v>-29000000000</v>
      </c>
      <c r="W207" s="5">
        <v>-8000000000</v>
      </c>
    </row>
    <row r="208" spans="3:23" ht="15.5" x14ac:dyDescent="0.35">
      <c r="C208" t="s">
        <v>224</v>
      </c>
    </row>
    <row r="209" spans="2:23" ht="15.5" x14ac:dyDescent="0.35">
      <c r="C209" t="s">
        <v>225</v>
      </c>
      <c r="I209" s="5">
        <v>-19000000000</v>
      </c>
      <c r="J209" s="5">
        <v>0</v>
      </c>
      <c r="K209" s="5">
        <v>-1000000000</v>
      </c>
      <c r="L209" s="5">
        <v>3000000000</v>
      </c>
      <c r="M209" s="5">
        <v>3000000000</v>
      </c>
      <c r="N209" s="5">
        <v>16000000000</v>
      </c>
      <c r="O209" s="5">
        <v>29000000000</v>
      </c>
      <c r="P209" s="5">
        <v>6000000000</v>
      </c>
      <c r="Q209" s="5">
        <v>-31000000000</v>
      </c>
      <c r="R209" s="5">
        <v>-4000000000</v>
      </c>
      <c r="S209" s="5">
        <v>-6000000000</v>
      </c>
      <c r="T209" s="5">
        <v>-20000000000</v>
      </c>
      <c r="U209" s="5">
        <v>-50000000000</v>
      </c>
      <c r="V209" s="5">
        <v>-53000000000</v>
      </c>
      <c r="W209" s="5">
        <v>-110000000000</v>
      </c>
    </row>
    <row r="210" spans="2:23" ht="15.5" x14ac:dyDescent="0.35">
      <c r="C210" t="s">
        <v>226</v>
      </c>
      <c r="I210" s="5">
        <v>0</v>
      </c>
      <c r="J210" s="5">
        <v>0</v>
      </c>
      <c r="K210" s="5">
        <v>0</v>
      </c>
      <c r="L210" s="5">
        <v>0</v>
      </c>
      <c r="M210" s="5">
        <v>-3000000000</v>
      </c>
      <c r="N210" s="5">
        <v>0</v>
      </c>
      <c r="O210" s="5">
        <v>-1000000000</v>
      </c>
      <c r="P210" s="5">
        <v>-1000000000</v>
      </c>
      <c r="R210" s="5">
        <v>-1000000000</v>
      </c>
      <c r="S210" s="5">
        <v>-25000000000</v>
      </c>
      <c r="T210" s="5">
        <v>-1000000000</v>
      </c>
      <c r="U210" s="5">
        <v>-5000000000</v>
      </c>
      <c r="V210" s="5">
        <v>-20000000000</v>
      </c>
      <c r="W210" s="5">
        <v>-28000000000</v>
      </c>
    </row>
    <row r="211" spans="2:23" ht="15.5" x14ac:dyDescent="0.35">
      <c r="C211" t="s">
        <v>15</v>
      </c>
      <c r="I211" s="5">
        <v>-19000000000</v>
      </c>
      <c r="J211" s="5">
        <v>0</v>
      </c>
      <c r="K211" s="5">
        <v>-1000000000</v>
      </c>
      <c r="L211" s="5">
        <v>3000000000</v>
      </c>
      <c r="M211" s="5">
        <v>0</v>
      </c>
      <c r="N211" s="5">
        <v>17000000000</v>
      </c>
      <c r="O211" s="5">
        <v>28000000000</v>
      </c>
      <c r="P211" s="5">
        <v>5000000000</v>
      </c>
      <c r="Q211" s="5">
        <v>-31000000000</v>
      </c>
      <c r="R211" s="5">
        <v>-4000000000</v>
      </c>
      <c r="S211" s="5">
        <v>-31000000000</v>
      </c>
      <c r="T211" s="5">
        <v>-21000000000</v>
      </c>
      <c r="U211" s="5">
        <v>-56000000000</v>
      </c>
      <c r="V211" s="5">
        <v>-73000000000</v>
      </c>
      <c r="W211" s="5">
        <v>-139000000000</v>
      </c>
    </row>
    <row r="212" spans="2:23" ht="15.5" x14ac:dyDescent="0.35">
      <c r="C212" t="s">
        <v>17</v>
      </c>
      <c r="I212" s="6">
        <v>-0.59</v>
      </c>
      <c r="J212" s="6">
        <v>-0.02</v>
      </c>
      <c r="K212" s="6">
        <v>-0.03</v>
      </c>
      <c r="L212" s="6">
        <v>0.09</v>
      </c>
      <c r="M212" s="6">
        <v>0.01</v>
      </c>
      <c r="N212" s="6">
        <v>0.52</v>
      </c>
      <c r="O212" s="6">
        <v>0.89</v>
      </c>
      <c r="P212" s="6">
        <v>0.15</v>
      </c>
      <c r="Q212" s="6">
        <v>-0.97</v>
      </c>
      <c r="R212" s="6">
        <v>-0.14000000000000001</v>
      </c>
      <c r="S212" s="6">
        <v>-0.98</v>
      </c>
      <c r="T212" s="6">
        <v>-0.66</v>
      </c>
      <c r="U212" s="6">
        <v>-13.9</v>
      </c>
      <c r="V212" s="6">
        <v>-18.16</v>
      </c>
      <c r="W212" s="6">
        <v>-34.590000000000003</v>
      </c>
    </row>
    <row r="214" spans="2:23" ht="15.5" x14ac:dyDescent="0.35">
      <c r="B214" t="s">
        <v>227</v>
      </c>
      <c r="C214" t="s">
        <v>228</v>
      </c>
      <c r="D214" s="5">
        <v>2000000000</v>
      </c>
      <c r="E214" s="5">
        <v>-14000000000</v>
      </c>
      <c r="F214" s="5">
        <v>-28000000000</v>
      </c>
      <c r="G214" s="5">
        <v>-4000000000</v>
      </c>
      <c r="H214" s="5">
        <v>-24000000000</v>
      </c>
      <c r="I214" s="5">
        <v>-31000000000</v>
      </c>
      <c r="J214" s="5">
        <v>-87000000000</v>
      </c>
      <c r="K214" s="5">
        <v>-30000000000</v>
      </c>
      <c r="L214" s="5">
        <v>-338000000000</v>
      </c>
      <c r="M214" s="5">
        <v>-6000000000</v>
      </c>
      <c r="N214" s="5">
        <v>-34000000000</v>
      </c>
      <c r="O214" s="5">
        <v>12000000000</v>
      </c>
      <c r="P214" s="5">
        <v>14000000000</v>
      </c>
      <c r="Q214" s="5">
        <v>14000000000</v>
      </c>
    </row>
    <row r="215" spans="2:23" ht="15.5" x14ac:dyDescent="0.35">
      <c r="C215" t="s">
        <v>57</v>
      </c>
      <c r="D215" s="6">
        <v>-0.89</v>
      </c>
      <c r="E215" s="6">
        <v>-0.13</v>
      </c>
      <c r="F215" s="6">
        <v>0.33</v>
      </c>
      <c r="G215" s="6">
        <v>-0.3</v>
      </c>
      <c r="I215" s="6">
        <v>-0.99</v>
      </c>
      <c r="J215" s="6">
        <v>-2.72</v>
      </c>
      <c r="K215" s="6">
        <v>-0.93</v>
      </c>
      <c r="L215" s="6">
        <v>-10.62</v>
      </c>
      <c r="M215" s="6">
        <v>-0.19</v>
      </c>
      <c r="N215" s="6">
        <v>-1.05</v>
      </c>
      <c r="O215" s="6">
        <v>0.37</v>
      </c>
      <c r="P215" s="6">
        <v>0.43</v>
      </c>
      <c r="Q215" s="6">
        <v>0.45</v>
      </c>
    </row>
    <row r="216" spans="2:23" ht="15.5" x14ac:dyDescent="0.35">
      <c r="C216" t="s">
        <v>233</v>
      </c>
      <c r="D216" s="5">
        <v>151000000000</v>
      </c>
      <c r="E216" s="5">
        <v>150000000000</v>
      </c>
      <c r="F216" s="5">
        <v>134000000000</v>
      </c>
      <c r="G216" s="5">
        <v>125000000000</v>
      </c>
      <c r="H216" s="5">
        <v>601000000000</v>
      </c>
      <c r="I216" s="5">
        <v>519000000000</v>
      </c>
      <c r="J216" s="5">
        <v>531000000000</v>
      </c>
      <c r="K216" s="5">
        <v>486000000000</v>
      </c>
      <c r="L216" s="5">
        <v>421000000000</v>
      </c>
      <c r="M216" s="5">
        <v>354000000000</v>
      </c>
      <c r="N216" s="5">
        <v>761000000000</v>
      </c>
      <c r="O216" s="5">
        <v>856000000000</v>
      </c>
      <c r="P216" s="5">
        <v>576000000000</v>
      </c>
      <c r="Q216" s="5">
        <v>459000000000</v>
      </c>
    </row>
    <row r="217" spans="2:23" ht="15.5" x14ac:dyDescent="0.35">
      <c r="C217" t="s">
        <v>237</v>
      </c>
      <c r="I217" s="6">
        <v>-16.96</v>
      </c>
    </row>
    <row r="218" spans="2:23" ht="15.5" x14ac:dyDescent="0.35">
      <c r="C218" t="s">
        <v>239</v>
      </c>
      <c r="I218" s="6">
        <v>6.95</v>
      </c>
    </row>
    <row r="219" spans="2:23" ht="15.5" x14ac:dyDescent="0.35">
      <c r="C219" t="s">
        <v>242</v>
      </c>
      <c r="I219" s="6">
        <v>-0.75</v>
      </c>
    </row>
    <row r="220" spans="2:23" ht="15.5" x14ac:dyDescent="0.35">
      <c r="C220" t="s">
        <v>246</v>
      </c>
      <c r="I220" s="6">
        <v>77.12</v>
      </c>
    </row>
    <row r="221" spans="2:23" ht="15.5" x14ac:dyDescent="0.35">
      <c r="C221" t="s">
        <v>250</v>
      </c>
      <c r="I221" s="6">
        <v>-0.77</v>
      </c>
    </row>
    <row r="222" spans="2:23" ht="15.5" x14ac:dyDescent="0.35">
      <c r="C222" t="s">
        <v>252</v>
      </c>
      <c r="D222" s="6">
        <v>0.19</v>
      </c>
    </row>
    <row r="223" spans="2:23" ht="15.5" x14ac:dyDescent="0.35">
      <c r="C223" t="s">
        <v>253</v>
      </c>
      <c r="I223" s="6">
        <v>-17.440000000000001</v>
      </c>
    </row>
    <row r="224" spans="2:23" ht="15.5" x14ac:dyDescent="0.35">
      <c r="C224" t="s">
        <v>257</v>
      </c>
      <c r="D224" s="6">
        <v>-1.71</v>
      </c>
    </row>
    <row r="225" spans="3:9" ht="15.5" x14ac:dyDescent="0.35">
      <c r="C225" t="s">
        <v>258</v>
      </c>
      <c r="D225" s="6">
        <v>-0.72</v>
      </c>
    </row>
    <row r="226" spans="3:9" ht="15.5" x14ac:dyDescent="0.35">
      <c r="C226" t="s">
        <v>259</v>
      </c>
      <c r="I226" s="6">
        <v>54.86</v>
      </c>
    </row>
    <row r="227" spans="3:9" ht="15.5" x14ac:dyDescent="0.35">
      <c r="C227" t="s">
        <v>13</v>
      </c>
      <c r="D227" s="5">
        <v>-17000000000</v>
      </c>
    </row>
    <row r="228" spans="3:9" ht="15.5" x14ac:dyDescent="0.35">
      <c r="C228" t="s">
        <v>260</v>
      </c>
      <c r="I228" s="6">
        <v>-0.61</v>
      </c>
    </row>
    <row r="229" spans="3:9" ht="15.5" x14ac:dyDescent="0.35">
      <c r="C229" t="s">
        <v>261</v>
      </c>
      <c r="I229" s="6">
        <v>-0.11539999999999999</v>
      </c>
    </row>
    <row r="230" spans="3:9" ht="15.5" x14ac:dyDescent="0.35">
      <c r="C230" t="s">
        <v>262</v>
      </c>
      <c r="I230" s="6">
        <v>8.0299999999999996E-2</v>
      </c>
    </row>
    <row r="231" spans="3:9" ht="15.5" x14ac:dyDescent="0.35">
      <c r="C231" t="s">
        <v>263</v>
      </c>
      <c r="I231" s="6">
        <v>1.09E-2</v>
      </c>
    </row>
    <row r="232" spans="3:9" ht="15.5" x14ac:dyDescent="0.35">
      <c r="C232" t="s">
        <v>264</v>
      </c>
      <c r="I232" s="6">
        <v>-9.1999999999999998E-3</v>
      </c>
    </row>
    <row r="233" spans="3:9" ht="15.5" x14ac:dyDescent="0.35">
      <c r="C233" t="s">
        <v>265</v>
      </c>
      <c r="D233" s="6">
        <v>26.59</v>
      </c>
    </row>
    <row r="234" spans="3:9" ht="15.5" x14ac:dyDescent="0.35">
      <c r="C234" t="s">
        <v>267</v>
      </c>
      <c r="D234" s="6">
        <v>343.95</v>
      </c>
    </row>
    <row r="235" spans="3:9" ht="15.5" x14ac:dyDescent="0.35">
      <c r="C235" t="s">
        <v>268</v>
      </c>
      <c r="D235" s="6">
        <v>-317.36</v>
      </c>
    </row>
    <row r="236" spans="3:9" ht="15.5" x14ac:dyDescent="0.35">
      <c r="C236" t="s">
        <v>270</v>
      </c>
      <c r="I236" s="6">
        <v>1.47</v>
      </c>
    </row>
    <row r="237" spans="3:9" ht="15.5" x14ac:dyDescent="0.35">
      <c r="C237" t="s">
        <v>53</v>
      </c>
      <c r="I237" s="5">
        <v>414000000000</v>
      </c>
    </row>
    <row r="238" spans="3:9" ht="15.5" x14ac:dyDescent="0.35">
      <c r="C238" t="s">
        <v>272</v>
      </c>
      <c r="I238" s="5">
        <v>414000000000</v>
      </c>
    </row>
    <row r="239" spans="3:9" ht="15.5" x14ac:dyDescent="0.35">
      <c r="C239" t="s">
        <v>273</v>
      </c>
      <c r="I239" s="5">
        <v>31840000000</v>
      </c>
    </row>
    <row r="240" spans="3:9" ht="15.5" x14ac:dyDescent="0.35">
      <c r="C240" t="s">
        <v>274</v>
      </c>
      <c r="I240" s="6">
        <v>0.49950000000000006</v>
      </c>
    </row>
    <row r="241" spans="3:9" ht="15.5" x14ac:dyDescent="0.35">
      <c r="C241" t="s">
        <v>275</v>
      </c>
      <c r="D241" s="6">
        <v>7.8100000000000003E-2</v>
      </c>
    </row>
    <row r="242" spans="3:9" ht="15.5" x14ac:dyDescent="0.35">
      <c r="C242" t="s">
        <v>276</v>
      </c>
      <c r="D242" s="6">
        <v>7.000000000000001E-4</v>
      </c>
    </row>
    <row r="243" spans="3:9" ht="15.5" x14ac:dyDescent="0.35">
      <c r="C243" t="s">
        <v>277</v>
      </c>
      <c r="D243" s="6">
        <v>1.4999999999999999E-2</v>
      </c>
    </row>
    <row r="244" spans="3:9" ht="15.5" x14ac:dyDescent="0.35">
      <c r="C244" t="s">
        <v>278</v>
      </c>
      <c r="D244" s="6">
        <v>0.22399999999999998</v>
      </c>
    </row>
    <row r="245" spans="3:9" ht="15.5" x14ac:dyDescent="0.35">
      <c r="C245" t="s">
        <v>279</v>
      </c>
      <c r="D245" s="6">
        <v>18.566199999999998</v>
      </c>
    </row>
    <row r="246" spans="3:9" ht="15.5" x14ac:dyDescent="0.35">
      <c r="C246" t="s">
        <v>280</v>
      </c>
      <c r="D246" s="6">
        <v>-0.78709999999999991</v>
      </c>
    </row>
    <row r="247" spans="3:9" ht="15.5" x14ac:dyDescent="0.35">
      <c r="C247" t="s">
        <v>287</v>
      </c>
      <c r="I247" s="5">
        <v>6</v>
      </c>
    </row>
    <row r="248" spans="3:9" ht="15.5" x14ac:dyDescent="0.35">
      <c r="C248" t="s">
        <v>288</v>
      </c>
      <c r="I248" s="6">
        <v>0.27</v>
      </c>
    </row>
    <row r="249" spans="3:9" ht="15.5" x14ac:dyDescent="0.35">
      <c r="C249" t="s">
        <v>289</v>
      </c>
      <c r="I249" s="6">
        <v>0.34</v>
      </c>
    </row>
    <row r="250" spans="3:9" ht="15.5" x14ac:dyDescent="0.35">
      <c r="C250" t="s">
        <v>291</v>
      </c>
      <c r="I250" s="6">
        <v>0.32</v>
      </c>
    </row>
    <row r="251" spans="3:9" ht="15.5" x14ac:dyDescent="0.35">
      <c r="C251" t="s">
        <v>292</v>
      </c>
      <c r="I251" s="6">
        <v>0.68</v>
      </c>
    </row>
    <row r="252" spans="3:9" ht="15.5" x14ac:dyDescent="0.35">
      <c r="C252" t="s">
        <v>293</v>
      </c>
      <c r="I252" s="5">
        <v>0</v>
      </c>
    </row>
    <row r="253" spans="3:9" ht="15.5" x14ac:dyDescent="0.35">
      <c r="C253" t="s">
        <v>294</v>
      </c>
      <c r="I253" s="6">
        <v>0.09</v>
      </c>
    </row>
    <row r="254" spans="3:9" ht="15.5" x14ac:dyDescent="0.35">
      <c r="C254" t="s">
        <v>295</v>
      </c>
      <c r="I254" s="5">
        <v>560000000000</v>
      </c>
    </row>
    <row r="255" spans="3:9" ht="15.5" x14ac:dyDescent="0.35">
      <c r="C255" t="s">
        <v>296</v>
      </c>
      <c r="I255" s="5">
        <v>29000000000</v>
      </c>
    </row>
    <row r="256" spans="3:9" ht="15.5" x14ac:dyDescent="0.35">
      <c r="C256" t="s">
        <v>297</v>
      </c>
      <c r="I256" s="5">
        <v>4000000000</v>
      </c>
    </row>
    <row r="257" spans="3:9" ht="15.5" x14ac:dyDescent="0.35">
      <c r="C257" t="s">
        <v>298</v>
      </c>
      <c r="I257" s="5">
        <v>-45000000000</v>
      </c>
    </row>
    <row r="258" spans="3:9" ht="15.5" x14ac:dyDescent="0.35">
      <c r="C258" t="s">
        <v>299</v>
      </c>
      <c r="D258" s="5">
        <v>6000000000</v>
      </c>
    </row>
    <row r="259" spans="3:9" ht="15.5" x14ac:dyDescent="0.35">
      <c r="C259" t="s">
        <v>300</v>
      </c>
      <c r="D259" s="5">
        <v>387000000000</v>
      </c>
    </row>
    <row r="260" spans="3:9" ht="15.5" x14ac:dyDescent="0.35">
      <c r="C260" t="s">
        <v>301</v>
      </c>
      <c r="D260" s="5">
        <v>951000000000</v>
      </c>
    </row>
    <row r="261" spans="3:9" ht="15.5" x14ac:dyDescent="0.35">
      <c r="C261" t="s">
        <v>211</v>
      </c>
      <c r="I261" s="5">
        <v>-555000000000</v>
      </c>
    </row>
    <row r="262" spans="3:9" ht="15.5" x14ac:dyDescent="0.35">
      <c r="C262" t="s">
        <v>21</v>
      </c>
      <c r="D262" s="5">
        <v>-10000000000</v>
      </c>
    </row>
    <row r="263" spans="3:9" ht="15.5" x14ac:dyDescent="0.35">
      <c r="C263" t="s">
        <v>302</v>
      </c>
      <c r="I263" s="5">
        <v>-565000000000</v>
      </c>
    </row>
    <row r="264" spans="3:9" ht="15.5" x14ac:dyDescent="0.35">
      <c r="C264" t="s">
        <v>303</v>
      </c>
      <c r="I264" s="5">
        <v>-22000000000</v>
      </c>
    </row>
    <row r="265" spans="3:9" ht="15.5" x14ac:dyDescent="0.35">
      <c r="C265" t="s">
        <v>304</v>
      </c>
      <c r="I265" s="5">
        <v>-2000000000</v>
      </c>
    </row>
    <row r="266" spans="3:9" ht="15.5" x14ac:dyDescent="0.35">
      <c r="C266" t="s">
        <v>305</v>
      </c>
      <c r="I266" s="5">
        <v>19000000000</v>
      </c>
    </row>
    <row r="267" spans="3:9" ht="15.5" x14ac:dyDescent="0.35">
      <c r="C267" t="s">
        <v>306</v>
      </c>
      <c r="I267" s="5">
        <v>0</v>
      </c>
    </row>
    <row r="268" spans="3:9" ht="15.5" x14ac:dyDescent="0.35">
      <c r="C268" t="s">
        <v>307</v>
      </c>
      <c r="I268" s="5">
        <v>-19000000000</v>
      </c>
    </row>
  </sheetData>
  <pageMargins left="0.7" right="0.7" top="0.75" bottom="0.75" header="0.3" footer="0.3"/>
  <ignoredErrors>
    <ignoredError sqref="A1:W269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X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2485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2486</v>
      </c>
      <c r="D2" s="2" vm="269">
        <f ca="1">IFERROR(_xlfn.STOCKHISTORY("XIDX:" &amp; $C$1, D3, , 0, 0, 1), "Libur")</f>
        <v>625</v>
      </c>
      <c r="E2" s="2" vm="267">
        <f ca="1">IFERROR(_xlfn.STOCKHISTORY("XIDX:" &amp; $C$1, E3, , 0, 0, 1), "Libur")</f>
        <v>590</v>
      </c>
      <c r="H2" s="2" vm="267">
        <f ca="1">IFERROR(INDEX(D2:G2,COUNT(D2:G2)),"")</f>
        <v>590</v>
      </c>
      <c r="I2" s="2" vm="155">
        <f t="shared" ref="I2:X2" ca="1" si="0">IFERROR(_xlfn.STOCKHISTORY("XIDX:" &amp; $C$1, I1, , 0, 0, 1), "Libur")</f>
        <v>630</v>
      </c>
      <c r="J2" s="2" vm="156">
        <f t="shared" ca="1" si="0"/>
        <v>480</v>
      </c>
      <c r="K2" s="2" vm="244">
        <f t="shared" ca="1" si="0"/>
        <v>404</v>
      </c>
      <c r="L2" s="2" vm="628">
        <f t="shared" ca="1" si="0"/>
        <v>386</v>
      </c>
      <c r="M2" s="2" vm="37">
        <f t="shared" ca="1" si="0"/>
        <v>460</v>
      </c>
      <c r="N2" s="2" vm="246">
        <f t="shared" ca="1" si="0"/>
        <v>430</v>
      </c>
      <c r="O2" s="2" vm="29">
        <f t="shared" ca="1" si="0"/>
        <v>580</v>
      </c>
      <c r="P2" s="2" vm="690">
        <f t="shared" ca="1" si="0"/>
        <v>448</v>
      </c>
      <c r="Q2" s="2" vm="293">
        <f t="shared" ca="1" si="0"/>
        <v>398</v>
      </c>
      <c r="R2" s="2" vm="691">
        <f t="shared" ca="1" si="0"/>
        <v>354</v>
      </c>
      <c r="S2" s="2" vm="260">
        <f t="shared" ca="1" si="0"/>
        <v>215</v>
      </c>
      <c r="T2" s="2" vm="692">
        <f t="shared" ca="1" si="0"/>
        <v>440.59410000000003</v>
      </c>
      <c r="U2" s="2" vm="693">
        <f t="shared" ca="1" si="0"/>
        <v>376.23759999999999</v>
      </c>
      <c r="V2" s="2" vm="694">
        <f t="shared" ca="1" si="0"/>
        <v>534.65350000000001</v>
      </c>
      <c r="W2" s="2" vm="695">
        <f t="shared" ca="1" si="0"/>
        <v>242.57429999999999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429537000000</v>
      </c>
      <c r="E4" s="2">
        <f>IFERROR(INDEX(E51:E500,MATCH($C$4,$C$51:$C$500,0)),"")</f>
        <v>362146000000</v>
      </c>
      <c r="H4" s="2">
        <f>IFERROR(SUM(D4:G4)*(4/MAX(1,COUNT(D4:G4))),"")</f>
        <v>1583366000000</v>
      </c>
      <c r="I4" s="2">
        <f t="shared" ref="I4:X4" si="1">IFERROR(INDEX(I51:I500,MATCH($C$4,$C$51:$C$500,0)),"")</f>
        <v>1780476000000</v>
      </c>
      <c r="J4" s="2">
        <f t="shared" si="1"/>
        <v>2020780000000</v>
      </c>
      <c r="K4" s="2">
        <f t="shared" si="1"/>
        <v>1704996000000</v>
      </c>
      <c r="L4" s="2">
        <f t="shared" si="1"/>
        <v>1384828000000</v>
      </c>
      <c r="M4" s="2">
        <f t="shared" si="1"/>
        <v>1199074000000</v>
      </c>
      <c r="N4" s="2">
        <f t="shared" si="1"/>
        <v>1110650000000</v>
      </c>
      <c r="O4" s="2">
        <f t="shared" si="1"/>
        <v>1403758000000</v>
      </c>
      <c r="P4" s="2">
        <f t="shared" si="1"/>
        <v>1378861622000</v>
      </c>
      <c r="Q4" s="2">
        <f t="shared" si="1"/>
        <v>1263595248000</v>
      </c>
      <c r="R4" s="2">
        <f t="shared" si="1"/>
        <v>1143372190000</v>
      </c>
      <c r="S4" s="2">
        <f t="shared" si="1"/>
        <v>1089217674000</v>
      </c>
      <c r="T4" s="2">
        <f t="shared" si="1"/>
        <v>1117732408000</v>
      </c>
      <c r="U4" s="2">
        <f t="shared" si="1"/>
        <v>854973964000</v>
      </c>
      <c r="V4" s="2">
        <f t="shared" si="1"/>
        <v>678729373000</v>
      </c>
      <c r="W4" s="2">
        <f t="shared" si="1"/>
        <v>541780576000</v>
      </c>
      <c r="X4" s="2">
        <f t="shared" si="1"/>
        <v>331665598000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106478000000</v>
      </c>
      <c r="E5" s="2">
        <f>IFERROR(INDEX(E51:E500,MATCH($C$5,$C$51:$C$500,0)),"")</f>
        <v>62165000000</v>
      </c>
      <c r="H5" s="2">
        <f>IFERROR(SUM(D5:G5)*(4/MAX(1,COUNT(D5:G5))),"")</f>
        <v>337286000000</v>
      </c>
      <c r="I5" s="2">
        <f t="shared" ref="I5:X5" si="2">IFERROR(INDEX(I51:I500,MATCH($C$5,$C$51:$C$500,0)),"")</f>
        <v>410285000000</v>
      </c>
      <c r="J5" s="2">
        <f t="shared" si="2"/>
        <v>470993000000</v>
      </c>
      <c r="K5" s="2">
        <f t="shared" si="2"/>
        <v>415442000000</v>
      </c>
      <c r="L5" s="2">
        <f t="shared" si="2"/>
        <v>392236000000</v>
      </c>
      <c r="M5" s="2">
        <f t="shared" si="2"/>
        <v>374889000000</v>
      </c>
      <c r="N5" s="2">
        <f t="shared" si="2"/>
        <v>265368000000</v>
      </c>
      <c r="O5" s="2">
        <f t="shared" si="2"/>
        <v>482418000000</v>
      </c>
      <c r="P5" s="2">
        <f t="shared" si="2"/>
        <v>485812015000</v>
      </c>
      <c r="Q5" s="2">
        <f t="shared" si="2"/>
        <v>438220952000</v>
      </c>
      <c r="R5" s="2">
        <f t="shared" si="2"/>
        <v>264136695000</v>
      </c>
      <c r="S5" s="2">
        <f t="shared" si="2"/>
        <v>212943701000</v>
      </c>
      <c r="T5" s="2">
        <f t="shared" si="2"/>
        <v>267947829000</v>
      </c>
      <c r="U5" s="2">
        <f t="shared" si="2"/>
        <v>241214815000</v>
      </c>
      <c r="V5" s="2">
        <f t="shared" si="2"/>
        <v>203687350000</v>
      </c>
      <c r="W5" s="2">
        <f t="shared" si="2"/>
        <v>156603040000</v>
      </c>
      <c r="X5" s="2">
        <f t="shared" si="2"/>
        <v>69065040000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6092037000000</v>
      </c>
      <c r="E6" s="2">
        <f>IFERROR(INDEX(E51:E500,MATCH($C$6,$C$51:$C$500,0)),"")</f>
        <v>6065393000000</v>
      </c>
      <c r="H6" s="2">
        <f>IFERROR(INDEX(D6:G6,COUNT(D6:G6)),"")</f>
        <v>6065393000000</v>
      </c>
      <c r="I6" s="2">
        <f t="shared" ref="I6:X6" si="3">IFERROR(INDEX(I51:I500,MATCH($C$6,$C$51:$C$500,0)),"")</f>
        <v>6002797000000</v>
      </c>
      <c r="J6" s="2">
        <f t="shared" si="3"/>
        <v>5589905000000</v>
      </c>
      <c r="K6" s="2">
        <f t="shared" si="3"/>
        <v>5149142000000</v>
      </c>
      <c r="L6" s="2">
        <f t="shared" si="3"/>
        <v>4754672000000</v>
      </c>
      <c r="M6" s="2">
        <f t="shared" si="3"/>
        <v>4406174000000</v>
      </c>
      <c r="N6" s="2">
        <f t="shared" si="3"/>
        <v>4076937000000</v>
      </c>
      <c r="O6" s="2">
        <f t="shared" si="3"/>
        <v>3849851000000</v>
      </c>
      <c r="P6" s="2">
        <f t="shared" si="3"/>
        <v>3438762407000</v>
      </c>
      <c r="Q6" s="2">
        <f t="shared" si="3"/>
        <v>2999352246000</v>
      </c>
      <c r="R6" s="2">
        <f t="shared" si="3"/>
        <v>2502402530000</v>
      </c>
      <c r="S6" s="2">
        <f t="shared" si="3"/>
        <v>2213216725000</v>
      </c>
      <c r="T6" s="2">
        <f t="shared" si="3"/>
        <v>2037136276000</v>
      </c>
      <c r="U6" s="2">
        <f t="shared" si="3"/>
        <v>1764755309000</v>
      </c>
      <c r="V6" s="2">
        <f t="shared" si="3"/>
        <v>1553819608000</v>
      </c>
      <c r="W6" s="2">
        <f t="shared" si="3"/>
        <v>1352415434000</v>
      </c>
      <c r="X6" s="2">
        <f t="shared" si="3"/>
        <v>792945922000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7.66</v>
      </c>
      <c r="E7" s="3">
        <f>IFERROR(INDEX(E51:E500,MATCH($C$7,$C$51:$C$500,0))/1000000000,"")</f>
        <v>7.66</v>
      </c>
      <c r="H7" s="3">
        <f>IFERROR(INDEX(D7:G7,COUNT(D7:G7)),"")</f>
        <v>7.66</v>
      </c>
      <c r="I7" s="3">
        <f t="shared" ref="I7:X7" si="4">IFERROR(INDEX(I51:I500,MATCH($C$7,$C$51:$C$500,0))/1000000000,"")</f>
        <v>7.66</v>
      </c>
      <c r="J7" s="3">
        <f t="shared" si="4"/>
        <v>7.66</v>
      </c>
      <c r="K7" s="3">
        <f t="shared" si="4"/>
        <v>7.66</v>
      </c>
      <c r="L7" s="3">
        <f t="shared" si="4"/>
        <v>7.66</v>
      </c>
      <c r="M7" s="3">
        <f t="shared" si="4"/>
        <v>7.66</v>
      </c>
      <c r="N7" s="3">
        <f t="shared" si="4"/>
        <v>7.66</v>
      </c>
      <c r="O7" s="3">
        <f t="shared" si="4"/>
        <v>7.66</v>
      </c>
      <c r="P7" s="3">
        <f t="shared" si="4"/>
        <v>7.66</v>
      </c>
      <c r="Q7" s="3">
        <f t="shared" si="4"/>
        <v>7.66</v>
      </c>
      <c r="R7" s="3">
        <f t="shared" si="4"/>
        <v>7.66</v>
      </c>
      <c r="S7" s="3">
        <f t="shared" si="4"/>
        <v>7.66</v>
      </c>
      <c r="T7" s="3">
        <f t="shared" si="4"/>
        <v>7.58</v>
      </c>
      <c r="U7" s="3">
        <f t="shared" si="4"/>
        <v>7.58</v>
      </c>
      <c r="V7" s="3">
        <f t="shared" si="4"/>
        <v>7.58</v>
      </c>
      <c r="W7" s="3">
        <f t="shared" si="4"/>
        <v>7.58</v>
      </c>
      <c r="X7" s="3">
        <f t="shared" si="4"/>
        <v>5.68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45000000000</v>
      </c>
      <c r="E8" s="2">
        <f>IFERROR(INDEX(E51:E500,MATCH("Free cash flow (Quarter)",$C$51:$C$500,0)),"")</f>
        <v>-63000000000</v>
      </c>
      <c r="H8" s="2">
        <f>IFERROR(INDEX(D8:G8,COUNT(D8:G8)),"")</f>
        <v>-63000000000</v>
      </c>
      <c r="I8" s="2">
        <f t="shared" ref="I8:X8" si="5">IFERROR(INDEX(I51:I500,MATCH($C$8,$C$51:$C$500,0)),"")</f>
        <v>-155000000000</v>
      </c>
      <c r="J8" s="2">
        <f t="shared" si="5"/>
        <v>118000000000</v>
      </c>
      <c r="K8" s="2">
        <f t="shared" si="5"/>
        <v>287000000000</v>
      </c>
      <c r="L8" s="2">
        <f t="shared" si="5"/>
        <v>433000000000</v>
      </c>
      <c r="M8" s="2">
        <f t="shared" si="5"/>
        <v>514000000000</v>
      </c>
      <c r="N8" s="2">
        <f t="shared" si="5"/>
        <v>102000000000</v>
      </c>
      <c r="O8" s="2">
        <f t="shared" si="5"/>
        <v>368000000000</v>
      </c>
      <c r="P8" s="2">
        <f t="shared" si="5"/>
        <v>487000000000</v>
      </c>
      <c r="Q8" s="2">
        <f t="shared" si="5"/>
        <v>167000000000</v>
      </c>
      <c r="R8" s="2">
        <f t="shared" si="5"/>
        <v>171000000000</v>
      </c>
      <c r="S8" s="2">
        <f t="shared" si="5"/>
        <v>-108000000000</v>
      </c>
      <c r="T8" s="2">
        <f t="shared" si="5"/>
        <v>-122000000000</v>
      </c>
      <c r="U8" s="2">
        <f t="shared" si="5"/>
        <v>-322000000000</v>
      </c>
      <c r="V8" s="2">
        <f t="shared" si="5"/>
        <v>-142000000000</v>
      </c>
      <c r="W8" s="2">
        <f t="shared" si="5"/>
        <v>12000000000</v>
      </c>
      <c r="X8" s="2">
        <f t="shared" si="5"/>
        <v>-54000000000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5.94</v>
      </c>
      <c r="E9" s="3">
        <f>IFERROR(INDEX(E51:E500,MATCH("Free cash flow per share (Quarter)",$C$51:$C$500,0)),"")</f>
        <v>-8.19</v>
      </c>
      <c r="H9" s="3">
        <f>IFERROR(INDEX(D9:G9,COUNT(D9:G9)),"")</f>
        <v>-8.19</v>
      </c>
      <c r="I9" s="3">
        <f t="shared" ref="I9:X9" si="6">IFERROR(INDEX(I51:I500,MATCH($C$9,$C$51:$C$500,0)),"")</f>
        <v>-20.21</v>
      </c>
      <c r="J9" s="3">
        <f t="shared" si="6"/>
        <v>15.46</v>
      </c>
      <c r="K9" s="3">
        <f t="shared" si="6"/>
        <v>37.479999999999997</v>
      </c>
      <c r="L9" s="3">
        <f t="shared" si="6"/>
        <v>56.53</v>
      </c>
      <c r="M9" s="3">
        <f t="shared" si="6"/>
        <v>67.180000000000007</v>
      </c>
      <c r="N9" s="3">
        <f t="shared" si="6"/>
        <v>13.29</v>
      </c>
      <c r="O9" s="3">
        <f t="shared" si="6"/>
        <v>48.09</v>
      </c>
      <c r="P9" s="3">
        <f t="shared" si="6"/>
        <v>63.59</v>
      </c>
      <c r="Q9" s="3">
        <f t="shared" si="6"/>
        <v>21.85</v>
      </c>
      <c r="R9" s="3">
        <f t="shared" si="6"/>
        <v>22.34</v>
      </c>
      <c r="S9" s="3">
        <f t="shared" si="6"/>
        <v>-14.17</v>
      </c>
      <c r="T9" s="3">
        <f t="shared" si="6"/>
        <v>-16.12</v>
      </c>
      <c r="U9" s="3">
        <f t="shared" si="6"/>
        <v>-42.52</v>
      </c>
      <c r="V9" s="3">
        <f t="shared" si="6"/>
        <v>-18.78</v>
      </c>
      <c r="W9" s="3">
        <f t="shared" si="6"/>
        <v>1.53</v>
      </c>
      <c r="X9" s="3">
        <f t="shared" si="6"/>
        <v>-9.5</v>
      </c>
    </row>
    <row r="10" spans="1:24" ht="15.5" x14ac:dyDescent="0.35">
      <c r="C10" t="s">
        <v>18</v>
      </c>
      <c r="D10" s="3">
        <f ca="1">IFERROR(IF(D9=0,"",D2/D9),"")</f>
        <v>105.21885521885521</v>
      </c>
      <c r="E10" s="3">
        <f ca="1">IFERROR(IF(E9=0,"",E2/E9),"")</f>
        <v>-72.039072039072039</v>
      </c>
      <c r="I10" s="3">
        <f t="shared" ref="I10:X10" ca="1" si="7">IFERROR(IF(I9=0,"",I2/I9),"")</f>
        <v>-31.172686788718455</v>
      </c>
      <c r="J10" s="3">
        <f t="shared" ca="1" si="7"/>
        <v>31.047865459249675</v>
      </c>
      <c r="K10" s="3">
        <f t="shared" ca="1" si="7"/>
        <v>10.779082177161154</v>
      </c>
      <c r="L10" s="3">
        <f t="shared" ca="1" si="7"/>
        <v>6.8282327967450911</v>
      </c>
      <c r="M10" s="3">
        <f t="shared" ca="1" si="7"/>
        <v>6.8472759749925567</v>
      </c>
      <c r="N10" s="3">
        <f t="shared" ca="1" si="7"/>
        <v>32.355154251316783</v>
      </c>
      <c r="O10" s="3">
        <f t="shared" ca="1" si="7"/>
        <v>12.06071948430027</v>
      </c>
      <c r="P10" s="3">
        <f t="shared" ca="1" si="7"/>
        <v>7.0451328825286987</v>
      </c>
      <c r="Q10" s="3">
        <f t="shared" ca="1" si="7"/>
        <v>18.215102974828373</v>
      </c>
      <c r="R10" s="3">
        <f t="shared" ca="1" si="7"/>
        <v>15.846016114592659</v>
      </c>
      <c r="S10" s="3">
        <f t="shared" ca="1" si="7"/>
        <v>-15.172900494001411</v>
      </c>
      <c r="T10" s="3">
        <f t="shared" ca="1" si="7"/>
        <v>-27.332140198511166</v>
      </c>
      <c r="U10" s="3">
        <f t="shared" ca="1" si="7"/>
        <v>-8.8484854186265274</v>
      </c>
      <c r="V10" s="3">
        <f t="shared" ca="1" si="7"/>
        <v>-28.469302449414268</v>
      </c>
      <c r="W10" s="3">
        <f t="shared" ca="1" si="7"/>
        <v>158.54529411764705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541129000000</v>
      </c>
      <c r="E11" s="2">
        <f>IFERROR(INDEX(E51:E500,MATCH($C$11,$C$51:$C$500,0)),"")</f>
        <v>441098000000</v>
      </c>
      <c r="H11" s="2">
        <f>IFERROR(INDEX(D11:G11,COUNT(D11:G11)),"")</f>
        <v>441098000000</v>
      </c>
      <c r="I11" s="2">
        <f t="shared" ref="I11:X11" si="8">IFERROR(INDEX(I51:I500,MATCH($C$11,$C$51:$C$500,0)),"")</f>
        <v>571185000000</v>
      </c>
      <c r="J11" s="2">
        <f t="shared" si="8"/>
        <v>654838000000</v>
      </c>
      <c r="K11" s="2">
        <f t="shared" si="8"/>
        <v>742319000000</v>
      </c>
      <c r="L11" s="2">
        <f t="shared" si="8"/>
        <v>756141000000</v>
      </c>
      <c r="M11" s="2">
        <f t="shared" si="8"/>
        <v>652366000000</v>
      </c>
      <c r="N11" s="2">
        <f t="shared" si="8"/>
        <v>492110000000</v>
      </c>
      <c r="O11" s="2">
        <f t="shared" si="8"/>
        <v>727634000000</v>
      </c>
      <c r="P11" s="2">
        <f t="shared" si="8"/>
        <v>338464403000</v>
      </c>
      <c r="Q11" s="2">
        <f t="shared" si="8"/>
        <v>462939490000</v>
      </c>
      <c r="R11" s="2">
        <f t="shared" si="8"/>
        <v>310437081000</v>
      </c>
      <c r="S11" s="2">
        <f t="shared" si="8"/>
        <v>216358346000</v>
      </c>
      <c r="T11" s="2">
        <f t="shared" si="8"/>
        <v>302173032000</v>
      </c>
      <c r="U11" s="2">
        <f t="shared" si="8"/>
        <v>382391421000</v>
      </c>
      <c r="V11" s="2">
        <f t="shared" si="8"/>
        <v>229996114000</v>
      </c>
      <c r="W11" s="2">
        <f t="shared" si="8"/>
        <v>343233728000</v>
      </c>
      <c r="X11" s="2">
        <f t="shared" si="8"/>
        <v>9680888000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723000000000</v>
      </c>
      <c r="E12" s="2">
        <f>IFERROR(INDEX(E51:E500,MATCH("Net Debt (Quarter)",$C$51:$C$500,0)),"")</f>
        <v>771000000000</v>
      </c>
      <c r="H12" s="2">
        <f>IFERROR(INDEX(D12:G12,COUNT(D12:G12)),"")</f>
        <v>771000000000</v>
      </c>
      <c r="I12" s="2">
        <f t="shared" ref="I12:X12" si="9">IFERROR(INDEX(I51:I500,MATCH($C$12,$C$51:$C$500,0)),"")</f>
        <v>601000000000</v>
      </c>
      <c r="J12" s="2">
        <f t="shared" si="9"/>
        <v>295000000000</v>
      </c>
      <c r="K12" s="2">
        <f t="shared" si="9"/>
        <v>179000000000</v>
      </c>
      <c r="L12" s="2">
        <f t="shared" si="9"/>
        <v>155000000000</v>
      </c>
      <c r="M12" s="2">
        <f t="shared" si="9"/>
        <v>253000000000</v>
      </c>
      <c r="N12" s="2">
        <f t="shared" si="9"/>
        <v>600000000000</v>
      </c>
      <c r="O12" s="2">
        <f t="shared" si="9"/>
        <v>656000000000</v>
      </c>
      <c r="P12" s="2">
        <f t="shared" si="9"/>
        <v>725000000000</v>
      </c>
      <c r="Q12" s="2">
        <f t="shared" si="9"/>
        <v>726000000000</v>
      </c>
      <c r="R12" s="2">
        <f t="shared" si="9"/>
        <v>710000000000</v>
      </c>
      <c r="S12" s="2">
        <f t="shared" si="9"/>
        <v>712000000000</v>
      </c>
      <c r="T12" s="2">
        <f t="shared" si="9"/>
        <v>512000000000</v>
      </c>
      <c r="U12" s="2">
        <f t="shared" si="9"/>
        <v>260000000000</v>
      </c>
      <c r="V12" s="2">
        <f t="shared" si="9"/>
        <v>-61000000000</v>
      </c>
      <c r="W12" s="2">
        <f t="shared" si="9"/>
        <v>-196000000000</v>
      </c>
      <c r="X12" s="2">
        <f t="shared" si="9"/>
        <v>184000000000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1264000000000</v>
      </c>
      <c r="E13" s="2">
        <f>IFERROR(INDEX(E51:E500,MATCH("Total Debt (Quarter)",$C$51:$C$500,0)),"")</f>
        <v>1212000000000</v>
      </c>
      <c r="H13" s="2">
        <f>IFERROR(INDEX(D13:G13,COUNT(D13:G13)),"")</f>
        <v>1212000000000</v>
      </c>
      <c r="I13" s="2">
        <f t="shared" ref="I13:X13" si="10">IFERROR(INDEX(I51:I500,MATCH($C$13,$C$51:$C$500,0)),"")</f>
        <v>1172000000000</v>
      </c>
      <c r="J13" s="2">
        <f t="shared" si="10"/>
        <v>949000000000</v>
      </c>
      <c r="K13" s="2">
        <f t="shared" si="10"/>
        <v>921000000000</v>
      </c>
      <c r="L13" s="2">
        <f t="shared" si="10"/>
        <v>911000000000</v>
      </c>
      <c r="M13" s="2">
        <f t="shared" si="10"/>
        <v>906000000000</v>
      </c>
      <c r="N13" s="2">
        <f t="shared" si="10"/>
        <v>1092000000000</v>
      </c>
      <c r="O13" s="2">
        <f t="shared" si="10"/>
        <v>1383000000000</v>
      </c>
      <c r="P13" s="2">
        <f t="shared" si="10"/>
        <v>1064000000000</v>
      </c>
      <c r="Q13" s="2">
        <f t="shared" si="10"/>
        <v>1189000000000</v>
      </c>
      <c r="R13" s="2">
        <f t="shared" si="10"/>
        <v>1020000000000</v>
      </c>
      <c r="S13" s="2">
        <f t="shared" si="10"/>
        <v>928000000000</v>
      </c>
      <c r="T13" s="2">
        <f t="shared" si="10"/>
        <v>814000000000</v>
      </c>
      <c r="U13" s="2">
        <f t="shared" si="10"/>
        <v>642000000000</v>
      </c>
      <c r="V13" s="2">
        <f t="shared" si="10"/>
        <v>169000000000</v>
      </c>
      <c r="W13" s="2">
        <f t="shared" si="10"/>
        <v>147000000000</v>
      </c>
      <c r="X13" s="2">
        <f t="shared" si="10"/>
        <v>193000000000</v>
      </c>
    </row>
    <row r="14" spans="1:24" ht="15.5" x14ac:dyDescent="0.35">
      <c r="C14" t="s">
        <v>27</v>
      </c>
      <c r="D14" s="2">
        <f>IFERROR(INDEX(D51:D500,MATCH($C$14,$C$51:$C$500,0)),"")</f>
        <v>-1293000000</v>
      </c>
      <c r="E14" s="2">
        <f>IFERROR(INDEX(E51:E500,MATCH($C$14,$C$51:$C$500,0)),"")</f>
        <v>-731000000</v>
      </c>
      <c r="H14" s="2">
        <f>IFERROR(SUM(D14:G14)*(4/MAX(1,COUNT(D14:G14))),"")</f>
        <v>-4048000000</v>
      </c>
      <c r="I14" s="2">
        <f t="shared" ref="I14:X14" si="11">IFERROR(INDEX(I51:I500,MATCH($C$14,$C$51:$C$500,0)),"")</f>
        <v>-5965000000</v>
      </c>
      <c r="J14" s="2">
        <f t="shared" si="11"/>
        <v>-6055000000</v>
      </c>
      <c r="K14" s="2">
        <f t="shared" si="11"/>
        <v>-9708000000</v>
      </c>
      <c r="L14" s="2">
        <f t="shared" si="11"/>
        <v>-14620000000</v>
      </c>
      <c r="M14" s="2">
        <f t="shared" si="11"/>
        <v>-16606000000</v>
      </c>
      <c r="N14" s="2">
        <f t="shared" si="11"/>
        <v>-23418000000</v>
      </c>
      <c r="O14" s="2">
        <f t="shared" si="11"/>
        <v>-38993000000</v>
      </c>
      <c r="P14" s="2">
        <f t="shared" si="11"/>
        <v>-74688369000</v>
      </c>
      <c r="Q14" s="2">
        <f t="shared" si="11"/>
        <v>-66146442000</v>
      </c>
      <c r="R14" s="2">
        <f t="shared" si="11"/>
        <v>-84634360000</v>
      </c>
      <c r="S14" s="2">
        <f t="shared" si="11"/>
        <v>-80349676000</v>
      </c>
      <c r="T14" s="2">
        <f t="shared" si="11"/>
        <v>-67363968000</v>
      </c>
      <c r="U14" s="2">
        <f t="shared" si="11"/>
        <v>-23603893000</v>
      </c>
      <c r="V14" s="2">
        <f t="shared" si="11"/>
        <v>-14718511000</v>
      </c>
      <c r="W14" s="2">
        <f t="shared" si="11"/>
        <v>-20456446000</v>
      </c>
      <c r="X14" s="2">
        <f t="shared" si="11"/>
        <v>-20662934000</v>
      </c>
    </row>
    <row r="15" spans="1:24" ht="15.5" x14ac:dyDescent="0.35">
      <c r="C15" t="s">
        <v>28</v>
      </c>
      <c r="D15" s="2">
        <f>IFERROR(INDEX(D51:D500,MATCH($C$15,$C$51:$C$500,0)),"")</f>
        <v>-21000000</v>
      </c>
      <c r="E15" s="2">
        <f>IFERROR(INDEX(E51:E500,MATCH($C$15,$C$51:$C$500,0)),"")</f>
        <v>-589000000</v>
      </c>
      <c r="H15" s="2">
        <f>IFERROR(SUM(D15:G15)*(4/MAX(1,COUNT(D15:G15))),"")</f>
        <v>-1220000000</v>
      </c>
      <c r="I15" s="2">
        <f t="shared" ref="I15:X15" si="12">IFERROR(INDEX(I51:I500,MATCH($C$15,$C$51:$C$500,0)),"")</f>
        <v>-986000000</v>
      </c>
      <c r="J15" s="2">
        <f t="shared" si="12"/>
        <v>-5407000000</v>
      </c>
      <c r="K15" s="2">
        <f t="shared" si="12"/>
        <v>-6647000000</v>
      </c>
      <c r="L15" s="2">
        <f t="shared" si="12"/>
        <v>-1491000000</v>
      </c>
      <c r="M15" s="2">
        <f t="shared" si="12"/>
        <v>-2112000000</v>
      </c>
      <c r="N15" s="2">
        <f t="shared" si="12"/>
        <v>-141000000</v>
      </c>
      <c r="O15" s="2">
        <f t="shared" si="12"/>
        <v>-2840000000</v>
      </c>
      <c r="P15" s="2">
        <f t="shared" si="12"/>
        <v>-1072056000</v>
      </c>
      <c r="Q15" s="2">
        <f t="shared" si="12"/>
        <v>-59440356000</v>
      </c>
      <c r="R15" s="2">
        <f t="shared" si="12"/>
        <v>-68143483000</v>
      </c>
      <c r="S15" s="2">
        <f t="shared" si="12"/>
        <v>-68337107000</v>
      </c>
      <c r="T15" s="2">
        <f t="shared" si="12"/>
        <v>-69312511000</v>
      </c>
      <c r="U15" s="2">
        <f t="shared" si="12"/>
        <v>-50912275000</v>
      </c>
      <c r="V15" s="2">
        <f t="shared" si="12"/>
        <v>-38440128000</v>
      </c>
      <c r="W15" s="2">
        <f t="shared" si="12"/>
        <v>-31586302000</v>
      </c>
      <c r="X15" s="2">
        <f t="shared" si="12"/>
        <v>-20444858000</v>
      </c>
    </row>
    <row r="16" spans="1:24" ht="15.5" x14ac:dyDescent="0.35">
      <c r="C16" t="s">
        <v>29</v>
      </c>
      <c r="D16" s="2">
        <f>IFERROR(INDEX(D51:D500,MATCH($C$16,$C$51:$C$500,0)),"")</f>
        <v>110918000000</v>
      </c>
      <c r="E16" s="2">
        <f>IFERROR(INDEX(E51:E500,MATCH($C$16,$C$51:$C$500,0)),"")</f>
        <v>63185000000</v>
      </c>
      <c r="H16" s="2">
        <f>IFERROR(SUM(D16:G16)*(4/MAX(1,COUNT(D16:G16))),"")</f>
        <v>348206000000</v>
      </c>
      <c r="I16" s="2">
        <f t="shared" ref="I16:X16" si="13">IFERROR(INDEX(I51:I500,MATCH($C$16,$C$51:$C$500,0)),"")</f>
        <v>502621000000</v>
      </c>
      <c r="J16" s="2">
        <f t="shared" si="13"/>
        <v>535424000000</v>
      </c>
      <c r="K16" s="2">
        <f t="shared" si="13"/>
        <v>499557000000</v>
      </c>
      <c r="L16" s="2">
        <f t="shared" si="13"/>
        <v>419425000000</v>
      </c>
      <c r="M16" s="2">
        <f t="shared" si="13"/>
        <v>382778000000</v>
      </c>
      <c r="N16" s="2">
        <f t="shared" si="13"/>
        <v>286448000000</v>
      </c>
      <c r="O16" s="2">
        <f t="shared" si="13"/>
        <v>490462000000</v>
      </c>
      <c r="P16" s="2">
        <f t="shared" si="13"/>
        <v>508299835000</v>
      </c>
      <c r="Q16" s="2">
        <f t="shared" si="13"/>
        <v>610451141000</v>
      </c>
      <c r="R16" s="2">
        <f t="shared" si="13"/>
        <v>384657897000</v>
      </c>
      <c r="S16" s="2">
        <f t="shared" si="13"/>
        <v>308319714000</v>
      </c>
      <c r="T16" s="2">
        <f t="shared" si="13"/>
        <v>378529803000</v>
      </c>
      <c r="U16" s="2">
        <f t="shared" si="13"/>
        <v>291879924000</v>
      </c>
      <c r="V16" s="2">
        <f t="shared" si="13"/>
        <v>242335356000</v>
      </c>
      <c r="W16" s="2">
        <f t="shared" si="13"/>
        <v>188194112000</v>
      </c>
      <c r="X16" s="2">
        <f t="shared" si="13"/>
        <v>89490844000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4787500000000</v>
      </c>
      <c r="E20" s="2">
        <f ca="1">IFERROR(E21*E2,"")</f>
        <v>4519400000000</v>
      </c>
      <c r="H20" s="2">
        <f t="shared" ref="H20:X20" ca="1" si="14">IFERROR(H21*H2,"")</f>
        <v>4519400000000</v>
      </c>
      <c r="I20" s="2">
        <f t="shared" ca="1" si="14"/>
        <v>4825800000000</v>
      </c>
      <c r="J20" s="2">
        <f t="shared" ca="1" si="14"/>
        <v>3676800000000</v>
      </c>
      <c r="K20" s="2">
        <f t="shared" ca="1" si="14"/>
        <v>3094640000000</v>
      </c>
      <c r="L20" s="2">
        <f t="shared" ca="1" si="14"/>
        <v>2956760000000</v>
      </c>
      <c r="M20" s="2">
        <f t="shared" ca="1" si="14"/>
        <v>3523600000000</v>
      </c>
      <c r="N20" s="2">
        <f t="shared" ca="1" si="14"/>
        <v>3293800000000</v>
      </c>
      <c r="O20" s="2">
        <f t="shared" ca="1" si="14"/>
        <v>4442800000000</v>
      </c>
      <c r="P20" s="2">
        <f t="shared" ca="1" si="14"/>
        <v>3431680000000</v>
      </c>
      <c r="Q20" s="2">
        <f t="shared" ca="1" si="14"/>
        <v>3048680000000</v>
      </c>
      <c r="R20" s="2">
        <f t="shared" ca="1" si="14"/>
        <v>2711640000000</v>
      </c>
      <c r="S20" s="2">
        <f t="shared" ca="1" si="14"/>
        <v>1646900000000</v>
      </c>
      <c r="T20" s="2">
        <f t="shared" ca="1" si="14"/>
        <v>3339703278000</v>
      </c>
      <c r="U20" s="2">
        <f t="shared" ca="1" si="14"/>
        <v>2851881008000</v>
      </c>
      <c r="V20" s="2">
        <f t="shared" ca="1" si="14"/>
        <v>4052673530000</v>
      </c>
      <c r="W20" s="2">
        <f t="shared" ca="1" si="14"/>
        <v>1838713194000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7660000000</v>
      </c>
      <c r="E21" s="2">
        <f>IFERROR(INDEX(E51:E500,MATCH($C$7,$C$51:$C$500,0)),"")</f>
        <v>7660000000</v>
      </c>
      <c r="H21" s="2">
        <f>IFERROR(INDEX(D21:G21,COUNT(D21:G21)),"")</f>
        <v>7660000000</v>
      </c>
      <c r="I21" s="2">
        <f t="shared" ref="I21:X21" si="15">IFERROR(INDEX(I51:I500,MATCH($C$7,$C$51:$C$500,0)),"")</f>
        <v>7660000000</v>
      </c>
      <c r="J21" s="2">
        <f t="shared" si="15"/>
        <v>7660000000</v>
      </c>
      <c r="K21" s="2">
        <f t="shared" si="15"/>
        <v>7660000000</v>
      </c>
      <c r="L21" s="2">
        <f t="shared" si="15"/>
        <v>7660000000</v>
      </c>
      <c r="M21" s="2">
        <f t="shared" si="15"/>
        <v>7660000000</v>
      </c>
      <c r="N21" s="2">
        <f t="shared" si="15"/>
        <v>7660000000</v>
      </c>
      <c r="O21" s="2">
        <f t="shared" si="15"/>
        <v>7660000000</v>
      </c>
      <c r="P21" s="2">
        <f t="shared" si="15"/>
        <v>7660000000</v>
      </c>
      <c r="Q21" s="2">
        <f t="shared" si="15"/>
        <v>7660000000</v>
      </c>
      <c r="R21" s="2">
        <f t="shared" si="15"/>
        <v>7660000000</v>
      </c>
      <c r="S21" s="2">
        <f t="shared" si="15"/>
        <v>7660000000</v>
      </c>
      <c r="T21" s="2">
        <f t="shared" si="15"/>
        <v>7580000000</v>
      </c>
      <c r="U21" s="2">
        <f t="shared" si="15"/>
        <v>7580000000</v>
      </c>
      <c r="V21" s="2">
        <f t="shared" si="15"/>
        <v>7580000000</v>
      </c>
      <c r="W21" s="2">
        <f t="shared" si="15"/>
        <v>7580000000</v>
      </c>
      <c r="X21" s="2">
        <f t="shared" si="15"/>
        <v>5680000000</v>
      </c>
    </row>
    <row r="23" spans="1:24" ht="15.5" x14ac:dyDescent="0.35">
      <c r="B23" t="s">
        <v>54</v>
      </c>
      <c r="C23" t="s">
        <v>55</v>
      </c>
      <c r="D23" s="3">
        <f>IFERROR(D5/D6*100,"")</f>
        <v>1.7478226084313015</v>
      </c>
      <c r="E23" s="3">
        <f>IFERROR(E5/E6*100,"")</f>
        <v>1.0249129776092003</v>
      </c>
      <c r="H23" s="3">
        <f t="shared" ref="H23:X23" si="16">IFERROR(H5/H6*100,"")</f>
        <v>5.5608268087492432</v>
      </c>
      <c r="I23" s="3">
        <f t="shared" si="16"/>
        <v>6.8348971321202434</v>
      </c>
      <c r="J23" s="3">
        <f t="shared" si="16"/>
        <v>8.4257782556233067</v>
      </c>
      <c r="K23" s="3">
        <f t="shared" si="16"/>
        <v>8.068179125765031</v>
      </c>
      <c r="L23" s="3">
        <f t="shared" si="16"/>
        <v>8.2494859792641844</v>
      </c>
      <c r="M23" s="3">
        <f t="shared" si="16"/>
        <v>8.508265901437392</v>
      </c>
      <c r="N23" s="3">
        <f t="shared" si="16"/>
        <v>6.5090041862309862</v>
      </c>
      <c r="O23" s="3">
        <f t="shared" si="16"/>
        <v>12.530822621446907</v>
      </c>
      <c r="P23" s="3">
        <f t="shared" si="16"/>
        <v>14.127524891253703</v>
      </c>
      <c r="Q23" s="3">
        <f t="shared" si="16"/>
        <v>14.610519740868074</v>
      </c>
      <c r="R23" s="3">
        <f t="shared" si="16"/>
        <v>10.555324006965417</v>
      </c>
      <c r="S23" s="3">
        <f t="shared" si="16"/>
        <v>9.6214572479339999</v>
      </c>
      <c r="T23" s="3">
        <f t="shared" si="16"/>
        <v>13.153161727900034</v>
      </c>
      <c r="U23" s="3">
        <f t="shared" si="16"/>
        <v>13.668456684608845</v>
      </c>
      <c r="V23" s="3">
        <f t="shared" si="16"/>
        <v>13.108815782172831</v>
      </c>
      <c r="W23" s="3">
        <f t="shared" si="16"/>
        <v>11.579507011157046</v>
      </c>
      <c r="X23" s="3">
        <f t="shared" si="16"/>
        <v>8.7099306628378113</v>
      </c>
    </row>
    <row r="24" spans="1:24" ht="15.5" x14ac:dyDescent="0.35">
      <c r="C24" t="s">
        <v>56</v>
      </c>
      <c r="D24" s="4">
        <f>IFERROR(_xlfn.RRI(5,I23,D23),"")</f>
        <v>-0.23870483074601734</v>
      </c>
      <c r="E24" s="4">
        <f>IFERROR(_xlfn.RRI(5,J23,E23),"")</f>
        <v>-0.34383147652364199</v>
      </c>
      <c r="H24" s="4">
        <f t="shared" ref="H24:X24" si="17">IFERROR(_xlfn.RRI(5,M23,H23),"")</f>
        <v>-8.1541235041098115E-2</v>
      </c>
      <c r="I24" s="4">
        <f t="shared" si="17"/>
        <v>9.8188803967835803E-3</v>
      </c>
      <c r="J24" s="4">
        <f t="shared" si="17"/>
        <v>-7.63103260693484E-2</v>
      </c>
      <c r="K24" s="4">
        <f t="shared" si="17"/>
        <v>-0.10599100158168195</v>
      </c>
      <c r="L24" s="4">
        <f t="shared" si="17"/>
        <v>-0.10802589876927393</v>
      </c>
      <c r="M24" s="4">
        <f t="shared" si="17"/>
        <v>-4.2202063581014082E-2</v>
      </c>
      <c r="N24" s="4">
        <f t="shared" si="17"/>
        <v>-7.5185268045153908E-2</v>
      </c>
      <c r="O24" s="4">
        <f t="shared" si="17"/>
        <v>-9.6473124850723346E-3</v>
      </c>
      <c r="P24" s="4">
        <f t="shared" si="17"/>
        <v>6.6287270100298112E-3</v>
      </c>
      <c r="Q24" s="4">
        <f t="shared" si="17"/>
        <v>2.1928335008863487E-2</v>
      </c>
      <c r="R24" s="4">
        <f t="shared" si="17"/>
        <v>-1.8350838872827624E-2</v>
      </c>
      <c r="S24" s="4">
        <f t="shared" si="17"/>
        <v>2.0105834081595164E-2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>
        <f>IFERROR(INDEX(D51:D500,MATCH($A$25,$C$51:$C$500,0)),"")</f>
        <v>13.91</v>
      </c>
      <c r="E25" s="3">
        <f>IFERROR(INDEX(E51:E500,MATCH($A$25,$C$51:$C$500,0)),"")</f>
        <v>8.1199999999999992</v>
      </c>
      <c r="H25" s="3">
        <f>IFERROR(INDEX(D25:G25,COUNT(D25:G25)),"")</f>
        <v>8.1199999999999992</v>
      </c>
      <c r="I25" s="3">
        <f t="shared" ref="I25:X25" si="18">IFERROR(INDEX(I51:I500,MATCH($C$25,$C$51:$C$500,0)),"")</f>
        <v>53.94</v>
      </c>
      <c r="J25" s="3">
        <f t="shared" si="18"/>
        <v>61.3</v>
      </c>
      <c r="K25" s="3">
        <f t="shared" si="18"/>
        <v>54.55</v>
      </c>
      <c r="L25" s="3">
        <f t="shared" si="18"/>
        <v>51.64</v>
      </c>
      <c r="M25" s="3">
        <f t="shared" si="18"/>
        <v>48.6</v>
      </c>
      <c r="N25" s="3">
        <f t="shared" si="18"/>
        <v>35.57</v>
      </c>
      <c r="O25" s="3">
        <f t="shared" si="18"/>
        <v>63.61</v>
      </c>
      <c r="P25" s="3">
        <f t="shared" si="18"/>
        <v>62.93</v>
      </c>
      <c r="Q25" s="3">
        <f t="shared" si="18"/>
        <v>59</v>
      </c>
      <c r="R25" s="3">
        <f t="shared" si="18"/>
        <v>35.450000000000003</v>
      </c>
      <c r="S25" s="3">
        <f t="shared" si="18"/>
        <v>27.99</v>
      </c>
      <c r="T25" s="3">
        <f t="shared" si="18"/>
        <v>35.35</v>
      </c>
      <c r="U25" s="3">
        <f t="shared" si="18"/>
        <v>31.83</v>
      </c>
      <c r="V25" s="3">
        <f t="shared" si="18"/>
        <v>26.87</v>
      </c>
      <c r="W25" s="3">
        <f t="shared" si="18"/>
        <v>20.66</v>
      </c>
      <c r="X25" s="3">
        <f t="shared" si="18"/>
        <v>12.15</v>
      </c>
    </row>
    <row r="26" spans="1:24" ht="15.5" x14ac:dyDescent="0.35">
      <c r="C26" t="s">
        <v>59</v>
      </c>
      <c r="D26" s="4">
        <f>IFERROR(_xlfn.RRI(5,I25,D25),"")</f>
        <v>-0.23742381623356446</v>
      </c>
      <c r="E26" s="4">
        <f>IFERROR(_xlfn.RRI(5,J25,E25),"")</f>
        <v>-0.33254942590820069</v>
      </c>
      <c r="H26" s="4">
        <f t="shared" ref="H26:X26" si="19">IFERROR(_xlfn.RRI(5,M25,H25),"")</f>
        <v>-0.30082812175192597</v>
      </c>
      <c r="I26" s="4">
        <f t="shared" si="19"/>
        <v>8.6839503485436342E-2</v>
      </c>
      <c r="J26" s="4">
        <f t="shared" si="19"/>
        <v>-7.3708704559583005E-3</v>
      </c>
      <c r="K26" s="4">
        <f t="shared" si="19"/>
        <v>-2.8176482195880648E-2</v>
      </c>
      <c r="L26" s="4">
        <f t="shared" si="19"/>
        <v>-2.6296245978127186E-2</v>
      </c>
      <c r="M26" s="4">
        <f t="shared" si="19"/>
        <v>6.5133406446684416E-2</v>
      </c>
      <c r="N26" s="4">
        <f t="shared" si="19"/>
        <v>4.9098324306742436E-2</v>
      </c>
      <c r="O26" s="4">
        <f t="shared" si="19"/>
        <v>0.12467539885319878</v>
      </c>
      <c r="P26" s="4">
        <f t="shared" si="19"/>
        <v>0.14605172353526696</v>
      </c>
      <c r="Q26" s="4">
        <f t="shared" si="19"/>
        <v>0.17035299010983684</v>
      </c>
      <c r="R26" s="4">
        <f t="shared" si="19"/>
        <v>0.11403076504119869</v>
      </c>
      <c r="S26" s="4">
        <f t="shared" si="19"/>
        <v>0.1816403812947136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56.075326370757182</v>
      </c>
      <c r="E27" s="3">
        <f>IFERROR(E4/E21,"")</f>
        <v>47.277545691906006</v>
      </c>
      <c r="H27" s="3">
        <f t="shared" ref="H27:X27" si="20">IFERROR(H4/H21,"")</f>
        <v>206.70574412532636</v>
      </c>
      <c r="I27" s="3">
        <f t="shared" si="20"/>
        <v>232.43812010443864</v>
      </c>
      <c r="J27" s="3">
        <f t="shared" si="20"/>
        <v>263.80939947780678</v>
      </c>
      <c r="K27" s="3">
        <f t="shared" si="20"/>
        <v>222.58433420365535</v>
      </c>
      <c r="L27" s="3">
        <f t="shared" si="20"/>
        <v>180.78694516971279</v>
      </c>
      <c r="M27" s="3">
        <f t="shared" si="20"/>
        <v>156.53707571801567</v>
      </c>
      <c r="N27" s="3">
        <f t="shared" si="20"/>
        <v>144.99347258485639</v>
      </c>
      <c r="O27" s="3">
        <f t="shared" si="20"/>
        <v>183.25822454308093</v>
      </c>
      <c r="P27" s="3">
        <f t="shared" si="20"/>
        <v>180.00804464751957</v>
      </c>
      <c r="Q27" s="3">
        <f t="shared" si="20"/>
        <v>164.96021514360314</v>
      </c>
      <c r="R27" s="3">
        <f t="shared" si="20"/>
        <v>149.26529895561359</v>
      </c>
      <c r="S27" s="3">
        <f t="shared" si="20"/>
        <v>142.19551879895562</v>
      </c>
      <c r="T27" s="3">
        <f t="shared" si="20"/>
        <v>147.4581013192612</v>
      </c>
      <c r="U27" s="3">
        <f t="shared" si="20"/>
        <v>112.79339894459103</v>
      </c>
      <c r="V27" s="3">
        <f t="shared" si="20"/>
        <v>89.542133641160945</v>
      </c>
      <c r="W27" s="3">
        <f t="shared" si="20"/>
        <v>71.47501002638522</v>
      </c>
      <c r="X27" s="3">
        <f t="shared" si="20"/>
        <v>58.391830633802819</v>
      </c>
    </row>
    <row r="28" spans="1:24" ht="15.5" x14ac:dyDescent="0.35">
      <c r="C28" t="s">
        <v>61</v>
      </c>
      <c r="D28" s="4">
        <f>IFERROR(_xlfn.RRI(5,I27,D27),"")</f>
        <v>-0.24752358705520838</v>
      </c>
      <c r="E28" s="4">
        <f>IFERROR(_xlfn.RRI(5,J27,E27),"")</f>
        <v>-0.29095641597575406</v>
      </c>
      <c r="H28" s="4">
        <f t="shared" ref="H28:X28" si="21">IFERROR(_xlfn.RRI(5,M27,H27),"")</f>
        <v>5.7175441479616396E-2</v>
      </c>
      <c r="I28" s="4">
        <f t="shared" si="21"/>
        <v>9.8985039998654711E-2</v>
      </c>
      <c r="J28" s="4">
        <f t="shared" si="21"/>
        <v>7.5586538381683166E-2</v>
      </c>
      <c r="K28" s="4">
        <f t="shared" si="21"/>
        <v>4.3375263264359143E-2</v>
      </c>
      <c r="L28" s="4">
        <f t="shared" si="21"/>
        <v>1.8491878823645225E-2</v>
      </c>
      <c r="M28" s="4">
        <f t="shared" si="21"/>
        <v>9.5589244237068716E-3</v>
      </c>
      <c r="N28" s="4">
        <f t="shared" si="21"/>
        <v>3.9047479905380822E-3</v>
      </c>
      <c r="O28" s="4">
        <f t="shared" si="21"/>
        <v>4.4429108985654553E-2</v>
      </c>
      <c r="P28" s="4">
        <f t="shared" si="21"/>
        <v>9.7998245306096798E-2</v>
      </c>
      <c r="Q28" s="4">
        <f t="shared" si="21"/>
        <v>0.12997895494448386</v>
      </c>
      <c r="R28" s="4">
        <f t="shared" si="21"/>
        <v>0.15867310433454329</v>
      </c>
      <c r="S28" s="4">
        <f t="shared" si="21"/>
        <v>0.19483177566566545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>
        <f t="shared" ref="H29:X29" si="22">IFERROR(((H25-I25)/I25)*100%,"")</f>
        <v>-0.84946236559139787</v>
      </c>
      <c r="I29" s="4">
        <f t="shared" si="22"/>
        <v>-0.1200652528548124</v>
      </c>
      <c r="J29" s="4">
        <f t="shared" si="22"/>
        <v>0.12373968835930339</v>
      </c>
      <c r="K29" s="4">
        <f t="shared" si="22"/>
        <v>5.6351665375677699E-2</v>
      </c>
      <c r="L29" s="4">
        <f t="shared" si="22"/>
        <v>6.2551440329218083E-2</v>
      </c>
      <c r="M29" s="4">
        <f t="shared" si="22"/>
        <v>0.36631993252741074</v>
      </c>
      <c r="N29" s="4">
        <f t="shared" si="22"/>
        <v>-0.440811193208615</v>
      </c>
      <c r="O29" s="4">
        <f t="shared" si="22"/>
        <v>1.0805657079294449E-2</v>
      </c>
      <c r="P29" s="4">
        <f t="shared" si="22"/>
        <v>6.6610169491525414E-2</v>
      </c>
      <c r="Q29" s="4">
        <f t="shared" si="22"/>
        <v>0.66431593794076149</v>
      </c>
      <c r="R29" s="4">
        <f t="shared" si="22"/>
        <v>0.26652375848517346</v>
      </c>
      <c r="S29" s="4">
        <f t="shared" si="22"/>
        <v>-0.20820367751060828</v>
      </c>
      <c r="T29" s="4">
        <f t="shared" si="22"/>
        <v>0.11058749607288731</v>
      </c>
      <c r="U29" s="4">
        <f t="shared" si="22"/>
        <v>0.18459248232229242</v>
      </c>
      <c r="V29" s="4">
        <f t="shared" si="22"/>
        <v>0.30058083252662154</v>
      </c>
      <c r="W29" s="4">
        <f t="shared" si="22"/>
        <v>0.70041152263374484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-0.11070635043662484</v>
      </c>
      <c r="I30" s="4">
        <f t="shared" si="23"/>
        <v>-0.11891645800136579</v>
      </c>
      <c r="J30" s="4">
        <f t="shared" si="23"/>
        <v>0.1852109916973412</v>
      </c>
      <c r="K30" s="4">
        <f t="shared" si="23"/>
        <v>0.23119694286943934</v>
      </c>
      <c r="L30" s="4">
        <f t="shared" si="23"/>
        <v>0.15491454238854313</v>
      </c>
      <c r="M30" s="4">
        <f t="shared" si="23"/>
        <v>7.9614640075631474E-2</v>
      </c>
      <c r="N30" s="4">
        <f t="shared" si="23"/>
        <v>-0.20880237191880649</v>
      </c>
      <c r="O30" s="4">
        <f t="shared" si="23"/>
        <v>1.8055748019071356E-2</v>
      </c>
      <c r="P30" s="4">
        <f t="shared" si="23"/>
        <v>9.1220961919920004E-2</v>
      </c>
      <c r="Q30" s="4">
        <f t="shared" si="23"/>
        <v>0.10514778919014983</v>
      </c>
      <c r="R30" s="4">
        <f t="shared" si="23"/>
        <v>4.9718726837331917E-2</v>
      </c>
      <c r="S30" s="4">
        <f t="shared" si="23"/>
        <v>-3.5688663242120416E-2</v>
      </c>
      <c r="T30" s="4">
        <f t="shared" si="23"/>
        <v>0.30732917616658545</v>
      </c>
      <c r="U30" s="4">
        <f t="shared" si="23"/>
        <v>0.2596684304688256</v>
      </c>
      <c r="V30" s="4">
        <f t="shared" si="23"/>
        <v>0.25277539112070346</v>
      </c>
      <c r="W30" s="4">
        <f t="shared" si="23"/>
        <v>0.22405838711637507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728.89</v>
      </c>
      <c r="E32" s="3">
        <f>IFERROR(INDEX(E51:E500,MATCH($A$32,$C$51:$C$500,0)),"")</f>
        <v>724.68</v>
      </c>
      <c r="H32" s="3">
        <f>IFERROR(INDEX(D32:G32,COUNT(D32:G32)),"")</f>
        <v>724.68</v>
      </c>
      <c r="I32" s="3">
        <f t="shared" ref="I32:X32" si="24">IFERROR(INDEX(I51:I500,MATCH($C$32,$C$51:$C$500,0)),"")</f>
        <v>716.56</v>
      </c>
      <c r="J32" s="3">
        <f t="shared" si="24"/>
        <v>674.21</v>
      </c>
      <c r="K32" s="3">
        <f t="shared" si="24"/>
        <v>623.59</v>
      </c>
      <c r="L32" s="3">
        <f t="shared" si="24"/>
        <v>579.62</v>
      </c>
      <c r="M32" s="3">
        <f t="shared" si="24"/>
        <v>536.88</v>
      </c>
      <c r="N32" s="3">
        <f t="shared" si="24"/>
        <v>495.02</v>
      </c>
      <c r="O32" s="3">
        <f t="shared" si="24"/>
        <v>467.18</v>
      </c>
      <c r="P32" s="3">
        <f t="shared" si="24"/>
        <v>413.56</v>
      </c>
      <c r="Q32" s="3">
        <f t="shared" si="24"/>
        <v>358.9</v>
      </c>
      <c r="R32" s="3">
        <f t="shared" si="24"/>
        <v>306.95999999999998</v>
      </c>
      <c r="S32" s="3">
        <f t="shared" si="24"/>
        <v>275.64999999999998</v>
      </c>
      <c r="T32" s="3">
        <f t="shared" si="24"/>
        <v>255.63</v>
      </c>
      <c r="U32" s="3">
        <f t="shared" si="24"/>
        <v>226.78</v>
      </c>
      <c r="V32" s="3">
        <f t="shared" si="24"/>
        <v>200.12</v>
      </c>
      <c r="W32" s="3">
        <f t="shared" si="24"/>
        <v>175.88</v>
      </c>
      <c r="X32" s="3">
        <f t="shared" si="24"/>
        <v>136.33000000000001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0.81</v>
      </c>
      <c r="E33" s="3">
        <f>IFERROR(INDEX(E51:E500,MATCH($A$33,$C$51:$C$500,0)),"")</f>
        <v>0.89</v>
      </c>
      <c r="H33" s="3">
        <f>IFERROR(INDEX(D33:G33,COUNT(D33:G33)),"")</f>
        <v>0.89</v>
      </c>
      <c r="I33" s="3">
        <f t="shared" ref="I33:X33" si="25">IFERROR(INDEX(I51:I500,MATCH($C$33,$C$51:$C$500,0)),"")</f>
        <v>0.88</v>
      </c>
      <c r="J33" s="3">
        <f t="shared" si="25"/>
        <v>0.71</v>
      </c>
      <c r="K33" s="3">
        <f t="shared" si="25"/>
        <v>0.65</v>
      </c>
      <c r="L33" s="3">
        <f t="shared" si="25"/>
        <v>0.67</v>
      </c>
      <c r="M33" s="3">
        <f t="shared" si="25"/>
        <v>0.86</v>
      </c>
      <c r="N33" s="3">
        <f t="shared" si="25"/>
        <v>0.87</v>
      </c>
      <c r="O33" s="3">
        <f t="shared" si="25"/>
        <v>1.24</v>
      </c>
      <c r="P33" s="3">
        <f t="shared" si="25"/>
        <v>1.08</v>
      </c>
      <c r="Q33" s="3">
        <f t="shared" si="25"/>
        <v>1.1100000000000001</v>
      </c>
      <c r="R33" s="3">
        <f t="shared" si="25"/>
        <v>1.1499999999999999</v>
      </c>
      <c r="S33" s="3">
        <f t="shared" si="25"/>
        <v>0.78</v>
      </c>
      <c r="T33" s="3">
        <f t="shared" si="25"/>
        <v>1.74</v>
      </c>
      <c r="U33" s="3">
        <f t="shared" si="25"/>
        <v>1.68</v>
      </c>
      <c r="V33" s="3">
        <f t="shared" si="25"/>
        <v>2.7</v>
      </c>
      <c r="W33" s="3">
        <f t="shared" si="25"/>
        <v>1.39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42.42</v>
      </c>
      <c r="E34" s="3">
        <f>IFERROR(INDEX(E51:E500,MATCH($A$34,$C$51:$C$500,0)),"")</f>
        <v>79.430000000000007</v>
      </c>
      <c r="H34" s="3">
        <f>IFERROR(INDEX(D34:G34,COUNT(D34:G34)),"")</f>
        <v>79.430000000000007</v>
      </c>
      <c r="I34" s="3">
        <f t="shared" ref="I34:X34" si="26">IFERROR(INDEX(I51:I500,MATCH($C$34,$C$51:$C$500,0)),"")</f>
        <v>11.68</v>
      </c>
      <c r="J34" s="3">
        <f t="shared" si="26"/>
        <v>7.83</v>
      </c>
      <c r="K34" s="3">
        <f t="shared" si="26"/>
        <v>7.41</v>
      </c>
      <c r="L34" s="3">
        <f t="shared" si="26"/>
        <v>7.47</v>
      </c>
      <c r="M34" s="3">
        <f t="shared" si="26"/>
        <v>9.4700000000000006</v>
      </c>
      <c r="N34" s="3">
        <f t="shared" si="26"/>
        <v>12.09</v>
      </c>
      <c r="O34" s="3">
        <f t="shared" si="26"/>
        <v>9.1199999999999992</v>
      </c>
      <c r="P34" s="3">
        <f t="shared" si="26"/>
        <v>7.12</v>
      </c>
      <c r="Q34" s="3">
        <f t="shared" si="26"/>
        <v>6.75</v>
      </c>
      <c r="R34" s="3">
        <f t="shared" si="26"/>
        <v>9.99</v>
      </c>
      <c r="S34" s="3">
        <f t="shared" si="26"/>
        <v>7.68</v>
      </c>
      <c r="T34" s="3">
        <f t="shared" si="26"/>
        <v>12.59</v>
      </c>
      <c r="U34" s="3">
        <f t="shared" si="26"/>
        <v>11.94</v>
      </c>
      <c r="V34" s="3">
        <f t="shared" si="26"/>
        <v>20.100000000000001</v>
      </c>
      <c r="W34" s="3">
        <f t="shared" si="26"/>
        <v>11.86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10.51</v>
      </c>
      <c r="E35" s="3">
        <f>IFERROR(INDEX(E51:E500,MATCH($A$35,$C$51:$C$500,0)),"")</f>
        <v>13.63</v>
      </c>
      <c r="H35" s="3">
        <f>IFERROR(INDEX(D35:G35,COUNT(D35:G35)),"")</f>
        <v>13.63</v>
      </c>
      <c r="I35" s="3">
        <f t="shared" ref="I35:X35" si="27">IFERROR(INDEX(I51:I500,MATCH($C$35,$C$51:$C$500,0)),"")</f>
        <v>2.71</v>
      </c>
      <c r="J35" s="3">
        <f t="shared" si="27"/>
        <v>1.82</v>
      </c>
      <c r="K35" s="3">
        <f t="shared" si="27"/>
        <v>1.81</v>
      </c>
      <c r="L35" s="3">
        <f t="shared" si="27"/>
        <v>2.13</v>
      </c>
      <c r="M35" s="3">
        <f t="shared" si="27"/>
        <v>2.94</v>
      </c>
      <c r="N35" s="3">
        <f t="shared" si="27"/>
        <v>2.96</v>
      </c>
      <c r="O35" s="3">
        <f t="shared" si="27"/>
        <v>3.16</v>
      </c>
      <c r="P35" s="3">
        <f t="shared" si="27"/>
        <v>2.4900000000000002</v>
      </c>
      <c r="Q35" s="3">
        <f t="shared" si="27"/>
        <v>2.41</v>
      </c>
      <c r="R35" s="3">
        <f t="shared" si="27"/>
        <v>2.37</v>
      </c>
      <c r="S35" s="3">
        <f t="shared" si="27"/>
        <v>1.51</v>
      </c>
      <c r="T35" s="3">
        <f t="shared" si="27"/>
        <v>3.02</v>
      </c>
      <c r="U35" s="3">
        <f t="shared" si="27"/>
        <v>3.37</v>
      </c>
      <c r="V35" s="3">
        <f t="shared" si="27"/>
        <v>6.03</v>
      </c>
      <c r="W35" s="3">
        <f t="shared" si="27"/>
        <v>3.43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X36" si="28">IFERROR(INDEX(H51:H500,MATCH($C$36,$C$51:$C$500,0)),"")</f>
        <v>0.22020000000000001</v>
      </c>
      <c r="I36" s="4">
        <f t="shared" si="28"/>
        <v>0.17980000000000002</v>
      </c>
      <c r="J36" s="4">
        <f t="shared" si="28"/>
        <v>0.18350000000000002</v>
      </c>
      <c r="K36" s="4">
        <f t="shared" si="28"/>
        <v>0.2</v>
      </c>
      <c r="L36" s="4">
        <f t="shared" si="28"/>
        <v>0.19949999999999998</v>
      </c>
      <c r="M36" s="4">
        <f t="shared" si="28"/>
        <v>0.17489999999999997</v>
      </c>
      <c r="N36" s="4">
        <f t="shared" si="28"/>
        <v>0.19989999999999999</v>
      </c>
      <c r="O36" s="4">
        <f t="shared" si="28"/>
        <v>9.9000000000000005E-2</v>
      </c>
      <c r="P36" s="4">
        <f t="shared" si="28"/>
        <v>0.14940000000000001</v>
      </c>
      <c r="Q36" s="4">
        <f t="shared" si="28"/>
        <v>0.14910000000000001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</row>
    <row r="37" spans="1:24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X37" si="29">IFERROR(INDEX(H51:H500,MATCH($C$37,$C$51:$C$500,0)),"")</f>
        <v>9.6999999999999993</v>
      </c>
      <c r="I37" s="3">
        <f t="shared" si="29"/>
        <v>9.6999999999999993</v>
      </c>
      <c r="J37" s="3">
        <f t="shared" si="29"/>
        <v>11.25</v>
      </c>
      <c r="K37" s="3">
        <f t="shared" si="29"/>
        <v>10.91</v>
      </c>
      <c r="L37" s="3">
        <f t="shared" si="29"/>
        <v>10.3</v>
      </c>
      <c r="M37" s="3">
        <f t="shared" si="29"/>
        <v>8.5</v>
      </c>
      <c r="N37" s="3">
        <f t="shared" si="29"/>
        <v>7.11</v>
      </c>
      <c r="O37" s="3">
        <f t="shared" si="29"/>
        <v>6.3</v>
      </c>
      <c r="P37" s="3">
        <f t="shared" si="29"/>
        <v>9.4</v>
      </c>
      <c r="Q37" s="3">
        <f t="shared" si="29"/>
        <v>8.8000000000000007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85</v>
      </c>
      <c r="C51" t="s">
        <v>6</v>
      </c>
      <c r="D51" s="5">
        <v>429537000000</v>
      </c>
      <c r="E51" s="5">
        <v>362146000000</v>
      </c>
      <c r="F51" s="5">
        <v>649434000000</v>
      </c>
      <c r="G51" s="5">
        <v>294019000000</v>
      </c>
      <c r="I51" s="5">
        <v>1780476000000</v>
      </c>
      <c r="J51" s="5">
        <v>2020780000000</v>
      </c>
      <c r="K51" s="5">
        <v>1704996000000</v>
      </c>
      <c r="L51" s="5">
        <v>1384828000000</v>
      </c>
      <c r="M51" s="5">
        <v>1199074000000</v>
      </c>
      <c r="N51" s="5">
        <v>1110650000000</v>
      </c>
      <c r="O51" s="5">
        <v>1403758000000</v>
      </c>
      <c r="P51" s="5">
        <v>1378861622000</v>
      </c>
      <c r="Q51" s="5">
        <v>1263595248000</v>
      </c>
      <c r="R51" s="5">
        <v>1143372190000</v>
      </c>
      <c r="S51" s="5">
        <v>1089217674000</v>
      </c>
      <c r="T51" s="5">
        <v>1117732408000</v>
      </c>
      <c r="U51" s="5">
        <v>854973964000</v>
      </c>
      <c r="V51" s="5">
        <v>678729373000</v>
      </c>
      <c r="W51" s="5">
        <v>541780576000</v>
      </c>
      <c r="X51" s="5">
        <v>331665598000</v>
      </c>
    </row>
    <row r="52" spans="2:24" ht="15.5" x14ac:dyDescent="0.35">
      <c r="C52" t="s">
        <v>86</v>
      </c>
      <c r="D52" s="5">
        <v>-207241000000</v>
      </c>
      <c r="E52" s="5">
        <v>-190591000000</v>
      </c>
      <c r="F52" s="5">
        <v>-280866000000</v>
      </c>
      <c r="G52" s="5">
        <v>-159036000000</v>
      </c>
      <c r="I52" s="5">
        <v>-840233000000</v>
      </c>
      <c r="J52" s="5">
        <v>-1078759000000</v>
      </c>
      <c r="K52" s="5">
        <v>-821197000000</v>
      </c>
      <c r="L52" s="5">
        <v>-671082000000</v>
      </c>
      <c r="M52" s="5">
        <v>-593272000000</v>
      </c>
      <c r="N52" s="5">
        <v>-524906000000</v>
      </c>
      <c r="O52" s="5">
        <v>-672922000000</v>
      </c>
      <c r="P52" s="5">
        <v>-530443388000</v>
      </c>
      <c r="Q52" s="5">
        <v>-446599656000</v>
      </c>
      <c r="R52" s="5">
        <v>-422161078000</v>
      </c>
      <c r="S52" s="5">
        <v>-428731938000</v>
      </c>
      <c r="T52" s="5">
        <v>-469266563000</v>
      </c>
      <c r="U52" s="5">
        <v>-387231507000</v>
      </c>
      <c r="V52" s="5">
        <v>-308910741000</v>
      </c>
      <c r="W52" s="5">
        <v>-249534510000</v>
      </c>
      <c r="X52" s="5">
        <v>-153161571000</v>
      </c>
    </row>
    <row r="53" spans="2:24" ht="15.5" x14ac:dyDescent="0.35">
      <c r="C53" t="s">
        <v>87</v>
      </c>
      <c r="D53" s="5">
        <v>222296000000</v>
      </c>
      <c r="E53" s="5">
        <v>171555000000</v>
      </c>
      <c r="F53" s="5">
        <v>368568000000</v>
      </c>
      <c r="G53" s="5">
        <v>134983000000</v>
      </c>
      <c r="I53" s="5">
        <v>940243000000</v>
      </c>
      <c r="J53" s="5">
        <v>942021000000</v>
      </c>
      <c r="K53" s="5">
        <v>883799000000</v>
      </c>
      <c r="L53" s="5">
        <v>713746000000</v>
      </c>
      <c r="M53" s="5">
        <v>605802000000</v>
      </c>
      <c r="N53" s="5">
        <v>585744000000</v>
      </c>
      <c r="O53" s="5">
        <v>730836000000</v>
      </c>
      <c r="P53" s="5">
        <v>848418234000</v>
      </c>
      <c r="Q53" s="5">
        <v>816995592000</v>
      </c>
      <c r="R53" s="5">
        <v>721211112000</v>
      </c>
      <c r="S53" s="5">
        <v>660485736000</v>
      </c>
      <c r="T53" s="5">
        <v>648465845000</v>
      </c>
      <c r="U53" s="5">
        <v>467742457000</v>
      </c>
      <c r="V53" s="5">
        <v>369818632000</v>
      </c>
      <c r="W53" s="5">
        <v>292246066000</v>
      </c>
      <c r="X53" s="5">
        <v>178504027000</v>
      </c>
    </row>
    <row r="54" spans="2:24" ht="15.5" x14ac:dyDescent="0.35">
      <c r="C54" t="s">
        <v>88</v>
      </c>
      <c r="D54" s="5">
        <v>-94611000000</v>
      </c>
      <c r="E54" s="5">
        <v>-98118000000</v>
      </c>
      <c r="F54" s="5">
        <v>-102552000000</v>
      </c>
      <c r="G54" s="5">
        <v>-104210000000</v>
      </c>
      <c r="I54" s="5">
        <v>-389417000000</v>
      </c>
      <c r="J54" s="5">
        <v>-367537000000</v>
      </c>
      <c r="K54" s="5">
        <v>-329440000000</v>
      </c>
      <c r="L54" s="5">
        <v>-268769000000</v>
      </c>
      <c r="M54" s="5">
        <v>-254986000000</v>
      </c>
      <c r="N54" s="5">
        <v>-271231000000</v>
      </c>
      <c r="O54" s="5">
        <v>-327515000000</v>
      </c>
      <c r="P54" s="5">
        <v>-317475343000</v>
      </c>
      <c r="Q54" s="5">
        <v>-270819849000</v>
      </c>
      <c r="R54" s="5">
        <v>-255229660000</v>
      </c>
      <c r="S54" s="5">
        <v>-241653054000</v>
      </c>
      <c r="T54" s="5">
        <v>-216032162000</v>
      </c>
      <c r="U54" s="5">
        <v>-179777654000</v>
      </c>
      <c r="V54" s="5">
        <v>-138398350000</v>
      </c>
      <c r="W54" s="5">
        <v>-100055702000</v>
      </c>
      <c r="X54" s="5">
        <v>-74467646000</v>
      </c>
    </row>
    <row r="55" spans="2:24" ht="15.5" x14ac:dyDescent="0.35">
      <c r="C55" t="s">
        <v>89</v>
      </c>
      <c r="D55" s="5">
        <v>-27458000000</v>
      </c>
      <c r="E55" s="5">
        <v>-24722000000</v>
      </c>
      <c r="F55" s="5">
        <v>-31032000000</v>
      </c>
      <c r="G55" s="5">
        <v>-27405000000</v>
      </c>
      <c r="I55" s="5">
        <v>-106100000000</v>
      </c>
      <c r="J55" s="5">
        <v>-102565000000</v>
      </c>
      <c r="K55" s="5">
        <v>-97923000000</v>
      </c>
      <c r="L55" s="5">
        <v>-59847000000</v>
      </c>
      <c r="M55" s="5">
        <v>-40617000000</v>
      </c>
      <c r="N55" s="5">
        <v>-68105000000</v>
      </c>
      <c r="O55" s="5">
        <v>-83117000000</v>
      </c>
      <c r="P55" s="5">
        <v>-82394493000</v>
      </c>
      <c r="Q55" s="5">
        <v>-72597346000</v>
      </c>
      <c r="R55" s="5">
        <v>-64596634000</v>
      </c>
      <c r="S55" s="5">
        <v>-54805364000</v>
      </c>
      <c r="T55" s="5">
        <v>-47275182000</v>
      </c>
      <c r="U55" s="5">
        <v>-44737299000</v>
      </c>
      <c r="V55" s="5">
        <v>-33170689000</v>
      </c>
      <c r="W55" s="5">
        <v>-21110248000</v>
      </c>
      <c r="X55" s="5">
        <v>-13831925000</v>
      </c>
    </row>
    <row r="56" spans="2:24" ht="15.5" x14ac:dyDescent="0.35">
      <c r="C56" t="s">
        <v>90</v>
      </c>
      <c r="D56" s="5">
        <v>-67153000000</v>
      </c>
      <c r="E56" s="5">
        <v>-73396000000</v>
      </c>
      <c r="F56" s="5">
        <v>-71520000000</v>
      </c>
      <c r="G56" s="5">
        <v>-76805000000</v>
      </c>
      <c r="I56" s="5">
        <v>-283317000000</v>
      </c>
      <c r="J56" s="5">
        <v>-264972000000</v>
      </c>
      <c r="K56" s="5">
        <v>-231517000000</v>
      </c>
      <c r="L56" s="5">
        <v>-208922000000</v>
      </c>
      <c r="M56" s="5">
        <v>-214369000000</v>
      </c>
      <c r="N56" s="5">
        <v>-203126000000</v>
      </c>
      <c r="O56" s="5">
        <v>-244398000000</v>
      </c>
      <c r="P56" s="5">
        <v>-235080850000</v>
      </c>
      <c r="Q56" s="5">
        <v>-198222503000</v>
      </c>
      <c r="R56" s="5">
        <v>-190633026000</v>
      </c>
      <c r="S56" s="5">
        <v>-186847690000</v>
      </c>
      <c r="T56" s="5">
        <v>-168756980000</v>
      </c>
      <c r="U56" s="5">
        <v>-135040355000</v>
      </c>
      <c r="V56" s="5">
        <v>-105227661000</v>
      </c>
      <c r="W56" s="5">
        <v>-78945454000</v>
      </c>
      <c r="X56" s="5">
        <v>-60635721000</v>
      </c>
    </row>
    <row r="57" spans="2:24" ht="15.5" x14ac:dyDescent="0.35">
      <c r="C57" t="s">
        <v>92</v>
      </c>
      <c r="D57" s="5">
        <v>127685000000</v>
      </c>
      <c r="E57" s="5">
        <v>73437000000</v>
      </c>
      <c r="F57" s="5">
        <v>266016000000</v>
      </c>
      <c r="G57" s="5">
        <v>30773000000</v>
      </c>
      <c r="I57" s="5">
        <v>550826000000</v>
      </c>
      <c r="J57" s="5">
        <v>574484000000</v>
      </c>
      <c r="K57" s="5">
        <v>554359000000</v>
      </c>
      <c r="L57" s="5">
        <v>444977000000</v>
      </c>
      <c r="M57" s="5">
        <v>350816000000</v>
      </c>
      <c r="N57" s="5">
        <v>314513000000</v>
      </c>
      <c r="O57" s="5">
        <v>403321000000</v>
      </c>
      <c r="P57" s="5">
        <v>530942891000</v>
      </c>
      <c r="Q57" s="5">
        <v>546175743000</v>
      </c>
      <c r="R57" s="5">
        <v>465981452000</v>
      </c>
      <c r="S57" s="5">
        <v>418832682000</v>
      </c>
      <c r="T57" s="5">
        <v>432433683000</v>
      </c>
      <c r="U57" s="5">
        <v>287964803000</v>
      </c>
      <c r="V57" s="5">
        <v>231420282000</v>
      </c>
      <c r="W57" s="5">
        <v>192190364000</v>
      </c>
      <c r="X57" s="5">
        <v>104036381000</v>
      </c>
    </row>
    <row r="58" spans="2:24" ht="15.5" x14ac:dyDescent="0.35">
      <c r="C58" t="s">
        <v>93</v>
      </c>
      <c r="D58" s="5">
        <v>-16767000000</v>
      </c>
      <c r="E58" s="5">
        <v>-10252000000</v>
      </c>
      <c r="F58" s="5">
        <v>-28564000000</v>
      </c>
      <c r="G58" s="5">
        <v>-6833000000</v>
      </c>
      <c r="I58" s="5">
        <v>-48205000000</v>
      </c>
      <c r="J58" s="5">
        <v>-39060000000</v>
      </c>
      <c r="K58" s="5">
        <v>-54802000000</v>
      </c>
      <c r="L58" s="5">
        <v>-25552000000</v>
      </c>
      <c r="M58" s="5">
        <v>31962000000</v>
      </c>
      <c r="N58" s="5">
        <v>-28065000000</v>
      </c>
      <c r="O58" s="5">
        <v>87141000000</v>
      </c>
      <c r="P58" s="5">
        <v>-22643056000</v>
      </c>
      <c r="Q58" s="5">
        <v>64275398000</v>
      </c>
      <c r="R58" s="5">
        <v>-81323555000</v>
      </c>
      <c r="S58" s="5">
        <v>-110512968000</v>
      </c>
      <c r="T58" s="5">
        <v>-53903880000</v>
      </c>
      <c r="U58" s="5">
        <v>3915121000</v>
      </c>
      <c r="V58" s="5">
        <v>10915074000</v>
      </c>
      <c r="W58" s="5">
        <v>-3996252000</v>
      </c>
      <c r="X58" s="5">
        <v>-14545537000</v>
      </c>
    </row>
    <row r="59" spans="2:24" ht="15.5" x14ac:dyDescent="0.35">
      <c r="C59" t="s">
        <v>94</v>
      </c>
      <c r="D59" s="5">
        <v>2404000000</v>
      </c>
      <c r="E59" s="5">
        <v>1190000000</v>
      </c>
      <c r="F59" s="5">
        <v>5588000000</v>
      </c>
      <c r="G59" s="5">
        <v>5236000000</v>
      </c>
      <c r="I59" s="5">
        <v>19251000000</v>
      </c>
      <c r="J59" s="5">
        <v>21962000000</v>
      </c>
      <c r="K59" s="5">
        <v>32089000000</v>
      </c>
      <c r="L59" s="5">
        <v>31688000000</v>
      </c>
      <c r="M59" s="5">
        <v>29117000000</v>
      </c>
      <c r="N59" s="5">
        <v>31337000000</v>
      </c>
      <c r="O59" s="5">
        <v>34360000000</v>
      </c>
      <c r="P59" s="5">
        <v>29860384000</v>
      </c>
      <c r="Q59" s="5">
        <v>11071974000</v>
      </c>
      <c r="R59" s="5">
        <v>9521672000</v>
      </c>
      <c r="S59" s="5">
        <v>9765072000</v>
      </c>
      <c r="T59" s="5">
        <v>14708212000</v>
      </c>
      <c r="U59" s="5">
        <v>16890507000</v>
      </c>
      <c r="V59" s="5">
        <v>17391039000</v>
      </c>
      <c r="W59" s="5">
        <v>12352789000</v>
      </c>
      <c r="X59" s="5">
        <v>444583000</v>
      </c>
    </row>
    <row r="60" spans="2:24" ht="15.5" x14ac:dyDescent="0.35">
      <c r="C60" t="s">
        <v>1825</v>
      </c>
      <c r="D60" s="5">
        <v>-76000000</v>
      </c>
      <c r="E60" s="5">
        <v>-53000000</v>
      </c>
      <c r="F60" s="5">
        <v>26000000</v>
      </c>
      <c r="G60" s="5">
        <v>-193000000</v>
      </c>
      <c r="I60" s="5">
        <v>-797000000</v>
      </c>
      <c r="J60" s="5">
        <v>-865000000</v>
      </c>
      <c r="K60" s="5">
        <v>-1155000000</v>
      </c>
      <c r="L60" s="5">
        <v>-1998000000</v>
      </c>
      <c r="M60" s="5">
        <v>-3185000000</v>
      </c>
      <c r="N60" s="5">
        <v>-3820000000</v>
      </c>
      <c r="O60" s="5">
        <v>-8293000000</v>
      </c>
      <c r="P60" s="5">
        <v>-14051926000</v>
      </c>
      <c r="Q60" s="5">
        <v>112330003000</v>
      </c>
      <c r="R60" s="5">
        <v>-1336854000</v>
      </c>
    </row>
    <row r="61" spans="2:24" ht="15.5" x14ac:dyDescent="0.35">
      <c r="C61" t="s">
        <v>27</v>
      </c>
      <c r="D61" s="5">
        <v>-1293000000</v>
      </c>
      <c r="E61" s="5">
        <v>-731000000</v>
      </c>
      <c r="F61" s="5">
        <v>-943000000</v>
      </c>
      <c r="G61" s="5">
        <v>-1079000000</v>
      </c>
      <c r="I61" s="5">
        <v>-5965000000</v>
      </c>
      <c r="J61" s="5">
        <v>-6055000000</v>
      </c>
      <c r="K61" s="5">
        <v>-9708000000</v>
      </c>
      <c r="L61" s="5">
        <v>-14620000000</v>
      </c>
      <c r="M61" s="5">
        <v>-16606000000</v>
      </c>
      <c r="N61" s="5">
        <v>-23418000000</v>
      </c>
      <c r="O61" s="5">
        <v>-38993000000</v>
      </c>
      <c r="P61" s="5">
        <v>-74688369000</v>
      </c>
      <c r="Q61" s="5">
        <v>-66146442000</v>
      </c>
      <c r="R61" s="5">
        <v>-84634360000</v>
      </c>
      <c r="S61" s="5">
        <v>-80349676000</v>
      </c>
      <c r="T61" s="5">
        <v>-67363968000</v>
      </c>
      <c r="U61" s="5">
        <v>-23603893000</v>
      </c>
      <c r="V61" s="5">
        <v>-14718511000</v>
      </c>
      <c r="W61" s="5">
        <v>-20456446000</v>
      </c>
      <c r="X61" s="5">
        <v>-20662934000</v>
      </c>
    </row>
    <row r="62" spans="2:24" ht="15.5" x14ac:dyDescent="0.35">
      <c r="C62" t="s">
        <v>448</v>
      </c>
      <c r="D62" s="5">
        <v>-17414000000</v>
      </c>
      <c r="E62" s="5">
        <v>-15950000000</v>
      </c>
      <c r="F62" s="5">
        <v>-23792000000</v>
      </c>
      <c r="G62" s="5">
        <v>-13781000000</v>
      </c>
      <c r="I62" s="5">
        <v>-72137000000</v>
      </c>
      <c r="J62" s="5">
        <v>-77547000000</v>
      </c>
      <c r="K62" s="5">
        <v>-66921000000</v>
      </c>
      <c r="L62" s="5">
        <v>-57206000000</v>
      </c>
      <c r="M62" s="5">
        <v>-47811000000</v>
      </c>
      <c r="N62" s="5">
        <v>-48514000000</v>
      </c>
      <c r="O62" s="5">
        <v>-61854000000</v>
      </c>
      <c r="P62" s="5">
        <v>-61834168000</v>
      </c>
    </row>
    <row r="63" spans="2:24" ht="15.5" x14ac:dyDescent="0.35">
      <c r="C63" t="s">
        <v>91</v>
      </c>
      <c r="D63" s="5">
        <v>-388000000</v>
      </c>
      <c r="E63" s="5">
        <v>5292000000</v>
      </c>
      <c r="F63" s="5">
        <v>-9443000000</v>
      </c>
      <c r="G63" s="5">
        <v>2984000000</v>
      </c>
      <c r="I63" s="5">
        <v>11443000000</v>
      </c>
      <c r="J63" s="5">
        <v>23445000000</v>
      </c>
      <c r="K63" s="5">
        <v>-9107000000</v>
      </c>
      <c r="L63" s="5">
        <v>16584000000</v>
      </c>
      <c r="M63" s="5">
        <v>70447000000</v>
      </c>
      <c r="N63" s="5">
        <v>16350000000</v>
      </c>
      <c r="O63" s="5">
        <v>161921000000</v>
      </c>
      <c r="P63" s="5">
        <v>98071023000</v>
      </c>
      <c r="Q63" s="5">
        <v>7019863000</v>
      </c>
      <c r="R63" s="5">
        <v>-4874013000</v>
      </c>
      <c r="S63" s="5">
        <v>-39928364000</v>
      </c>
      <c r="T63" s="5">
        <v>-1248124000</v>
      </c>
      <c r="U63" s="5">
        <v>10628507000</v>
      </c>
      <c r="V63" s="5">
        <v>8242546000</v>
      </c>
      <c r="W63" s="5">
        <v>4107405000</v>
      </c>
      <c r="X63" s="5">
        <v>5672814000</v>
      </c>
    </row>
    <row r="64" spans="2:24" ht="15.5" x14ac:dyDescent="0.35">
      <c r="C64" t="s">
        <v>96</v>
      </c>
      <c r="D64" s="5">
        <v>-16767000000</v>
      </c>
      <c r="E64" s="5">
        <v>-10252000000</v>
      </c>
      <c r="F64" s="5">
        <v>-28564000000</v>
      </c>
      <c r="G64" s="5">
        <v>-6833000000</v>
      </c>
      <c r="I64" s="5">
        <v>-48205000000</v>
      </c>
      <c r="J64" s="5">
        <v>-39060000000</v>
      </c>
      <c r="K64" s="5">
        <v>-54802000000</v>
      </c>
      <c r="L64" s="5">
        <v>-25552000000</v>
      </c>
      <c r="M64" s="5">
        <v>31962000000</v>
      </c>
      <c r="N64" s="5">
        <v>-28065000000</v>
      </c>
      <c r="O64" s="5">
        <v>87141000000</v>
      </c>
      <c r="P64" s="5">
        <v>-22643056000</v>
      </c>
      <c r="Q64" s="5">
        <v>64275398000</v>
      </c>
      <c r="R64" s="5">
        <v>-81323555000</v>
      </c>
      <c r="S64" s="5">
        <v>-110512968000</v>
      </c>
      <c r="T64" s="5">
        <v>-53903880000</v>
      </c>
      <c r="U64" s="5">
        <v>3915121000</v>
      </c>
      <c r="V64" s="5">
        <v>10915074000</v>
      </c>
      <c r="W64" s="5">
        <v>-3996252000</v>
      </c>
      <c r="X64" s="5">
        <v>-14545537000</v>
      </c>
    </row>
    <row r="65" spans="2:24" ht="15.5" x14ac:dyDescent="0.35">
      <c r="C65" t="s">
        <v>29</v>
      </c>
      <c r="D65" s="5">
        <v>110918000000</v>
      </c>
      <c r="E65" s="5">
        <v>63185000000</v>
      </c>
      <c r="F65" s="5">
        <v>237452000000</v>
      </c>
      <c r="G65" s="5">
        <v>23940000000</v>
      </c>
      <c r="I65" s="5">
        <v>502621000000</v>
      </c>
      <c r="J65" s="5">
        <v>535424000000</v>
      </c>
      <c r="K65" s="5">
        <v>499557000000</v>
      </c>
      <c r="L65" s="5">
        <v>419425000000</v>
      </c>
      <c r="M65" s="5">
        <v>382778000000</v>
      </c>
      <c r="N65" s="5">
        <v>286448000000</v>
      </c>
      <c r="O65" s="5">
        <v>490462000000</v>
      </c>
      <c r="P65" s="5">
        <v>508299835000</v>
      </c>
      <c r="Q65" s="5">
        <v>610451141000</v>
      </c>
      <c r="R65" s="5">
        <v>384657897000</v>
      </c>
      <c r="S65" s="5">
        <v>308319714000</v>
      </c>
      <c r="T65" s="5">
        <v>378529803000</v>
      </c>
      <c r="U65" s="5">
        <v>291879924000</v>
      </c>
      <c r="V65" s="5">
        <v>242335356000</v>
      </c>
      <c r="W65" s="5">
        <v>188194112000</v>
      </c>
      <c r="X65" s="5">
        <v>89490844000</v>
      </c>
    </row>
    <row r="66" spans="2:24" ht="15.5" x14ac:dyDescent="0.35">
      <c r="C66" t="s">
        <v>28</v>
      </c>
      <c r="D66" s="5">
        <v>-21000000</v>
      </c>
      <c r="E66" s="5">
        <v>-589000000</v>
      </c>
      <c r="F66" s="5">
        <v>-340000000</v>
      </c>
      <c r="G66" s="5">
        <v>-614000000</v>
      </c>
      <c r="I66" s="5">
        <v>-986000000</v>
      </c>
      <c r="J66" s="5">
        <v>-5407000000</v>
      </c>
      <c r="K66" s="5">
        <v>-6647000000</v>
      </c>
      <c r="L66" s="5">
        <v>-1491000000</v>
      </c>
      <c r="M66" s="5">
        <v>-2112000000</v>
      </c>
      <c r="N66" s="5">
        <v>-141000000</v>
      </c>
      <c r="O66" s="5">
        <v>-2840000000</v>
      </c>
      <c r="P66" s="5">
        <v>-1072056000</v>
      </c>
      <c r="Q66" s="5">
        <v>-59440356000</v>
      </c>
      <c r="R66" s="5">
        <v>-68143483000</v>
      </c>
      <c r="S66" s="5">
        <v>-68337107000</v>
      </c>
      <c r="T66" s="5">
        <v>-69312511000</v>
      </c>
      <c r="U66" s="5">
        <v>-50912275000</v>
      </c>
      <c r="V66" s="5">
        <v>-38440128000</v>
      </c>
      <c r="W66" s="5">
        <v>-31586302000</v>
      </c>
      <c r="X66" s="5">
        <v>-20444858000</v>
      </c>
    </row>
    <row r="67" spans="2:24" ht="15.5" x14ac:dyDescent="0.35">
      <c r="C67" t="s">
        <v>104</v>
      </c>
      <c r="D67" s="5">
        <v>110897000000</v>
      </c>
      <c r="E67" s="5">
        <v>62596000000</v>
      </c>
      <c r="F67" s="5">
        <v>237112000000</v>
      </c>
      <c r="G67" s="5">
        <v>23326000000</v>
      </c>
      <c r="I67" s="5">
        <v>501635000000</v>
      </c>
      <c r="J67" s="5">
        <v>530017000000</v>
      </c>
      <c r="K67" s="5">
        <v>492910000000</v>
      </c>
      <c r="L67" s="5">
        <v>417934000000</v>
      </c>
      <c r="M67" s="5">
        <v>380666000000</v>
      </c>
      <c r="N67" s="5">
        <v>286307000000</v>
      </c>
      <c r="O67" s="5">
        <v>487622000000</v>
      </c>
      <c r="P67" s="5">
        <v>507227779000</v>
      </c>
      <c r="Q67" s="5">
        <v>551010785000</v>
      </c>
      <c r="R67" s="5">
        <v>316514414000</v>
      </c>
      <c r="S67" s="5">
        <v>239982607000</v>
      </c>
      <c r="T67" s="5">
        <v>309217292000</v>
      </c>
      <c r="U67" s="5">
        <v>240967649000</v>
      </c>
      <c r="V67" s="5">
        <v>203895228000</v>
      </c>
      <c r="W67" s="5">
        <v>156607810000</v>
      </c>
      <c r="X67" s="5">
        <v>69045986000</v>
      </c>
    </row>
    <row r="68" spans="2:24" ht="15.5" x14ac:dyDescent="0.35">
      <c r="C68" t="s">
        <v>105</v>
      </c>
      <c r="J68" s="5">
        <v>1762000000</v>
      </c>
      <c r="K68" s="5">
        <v>-2095000000</v>
      </c>
      <c r="L68" s="5">
        <v>-3042000000</v>
      </c>
      <c r="M68" s="5">
        <v>2999000000</v>
      </c>
      <c r="N68" s="5">
        <v>-6968000000</v>
      </c>
      <c r="O68" s="5">
        <v>-4576000000</v>
      </c>
      <c r="P68" s="5">
        <v>4124406000</v>
      </c>
      <c r="Q68" s="5">
        <v>-13488900000</v>
      </c>
      <c r="R68" s="5">
        <v>-7234474000</v>
      </c>
      <c r="S68" s="5">
        <v>-1345528000</v>
      </c>
    </row>
    <row r="69" spans="2:24" ht="15.5" x14ac:dyDescent="0.35">
      <c r="C69" t="s">
        <v>107</v>
      </c>
      <c r="D69" s="5">
        <v>110897000000</v>
      </c>
      <c r="E69" s="5">
        <v>62596000000</v>
      </c>
      <c r="F69" s="5">
        <v>234498000000</v>
      </c>
      <c r="G69" s="5">
        <v>23326000000</v>
      </c>
      <c r="I69" s="5">
        <v>499021000000</v>
      </c>
      <c r="J69" s="5">
        <v>531779000000</v>
      </c>
      <c r="K69" s="5">
        <v>490815000000</v>
      </c>
      <c r="L69" s="5">
        <v>414892000000</v>
      </c>
      <c r="M69" s="5">
        <v>383665000000</v>
      </c>
      <c r="N69" s="5">
        <v>279339000000</v>
      </c>
      <c r="O69" s="5">
        <v>483046000000</v>
      </c>
      <c r="P69" s="5">
        <v>511352185000</v>
      </c>
      <c r="Q69" s="5">
        <v>537521885000</v>
      </c>
      <c r="R69" s="5">
        <v>309279940000</v>
      </c>
      <c r="S69" s="5">
        <v>238637079000</v>
      </c>
      <c r="T69" s="5">
        <v>309217292000</v>
      </c>
      <c r="U69" s="5">
        <v>240967649000</v>
      </c>
      <c r="V69" s="5">
        <v>203895228000</v>
      </c>
      <c r="W69" s="5">
        <v>156607810000</v>
      </c>
      <c r="X69" s="5">
        <v>69045986000</v>
      </c>
    </row>
    <row r="70" spans="2:24" ht="15.5" x14ac:dyDescent="0.35">
      <c r="C70" t="s">
        <v>108</v>
      </c>
      <c r="D70" s="5">
        <v>110897000000</v>
      </c>
      <c r="E70" s="5">
        <v>62596000000</v>
      </c>
      <c r="F70" s="5">
        <v>237112000000</v>
      </c>
      <c r="G70" s="5">
        <v>23326000000</v>
      </c>
      <c r="I70" s="5">
        <v>501635000000</v>
      </c>
      <c r="J70" s="5">
        <v>530017000000</v>
      </c>
      <c r="K70" s="5">
        <v>492910000000</v>
      </c>
      <c r="L70" s="5">
        <v>417934000000</v>
      </c>
      <c r="M70" s="5">
        <v>380666000000</v>
      </c>
      <c r="N70" s="5">
        <v>286307000000</v>
      </c>
      <c r="O70" s="5">
        <v>487622000000</v>
      </c>
      <c r="P70" s="5">
        <v>507227779000</v>
      </c>
      <c r="Q70" s="5">
        <v>551010785000</v>
      </c>
      <c r="R70" s="5">
        <v>316514414000</v>
      </c>
      <c r="S70" s="5">
        <v>239982607000</v>
      </c>
      <c r="T70" s="5">
        <v>309217292000</v>
      </c>
      <c r="U70" s="5">
        <v>240967649000</v>
      </c>
      <c r="V70" s="5">
        <v>203895228000</v>
      </c>
      <c r="W70" s="5">
        <v>156607810000</v>
      </c>
      <c r="X70" s="5">
        <v>69045986000</v>
      </c>
    </row>
    <row r="71" spans="2:24" ht="15.5" x14ac:dyDescent="0.35">
      <c r="C71" t="s">
        <v>8</v>
      </c>
      <c r="D71" s="5">
        <v>106478000000</v>
      </c>
      <c r="E71" s="5">
        <v>62165000000</v>
      </c>
      <c r="F71" s="5">
        <v>177833000000</v>
      </c>
      <c r="G71" s="5">
        <v>24137000000</v>
      </c>
      <c r="I71" s="5">
        <v>410285000000</v>
      </c>
      <c r="J71" s="5">
        <v>470993000000</v>
      </c>
      <c r="K71" s="5">
        <v>415442000000</v>
      </c>
      <c r="L71" s="5">
        <v>392236000000</v>
      </c>
      <c r="M71" s="5">
        <v>374889000000</v>
      </c>
      <c r="N71" s="5">
        <v>265368000000</v>
      </c>
      <c r="O71" s="5">
        <v>482418000000</v>
      </c>
      <c r="P71" s="5">
        <v>485812015000</v>
      </c>
      <c r="Q71" s="5">
        <v>438220952000</v>
      </c>
      <c r="R71" s="5">
        <v>264136695000</v>
      </c>
      <c r="S71" s="5">
        <v>212943701000</v>
      </c>
      <c r="T71" s="5">
        <v>267947829000</v>
      </c>
      <c r="U71" s="5">
        <v>241214815000</v>
      </c>
      <c r="V71" s="5">
        <v>203687350000</v>
      </c>
      <c r="W71" s="5">
        <v>156603040000</v>
      </c>
      <c r="X71" s="5">
        <v>69065040000</v>
      </c>
    </row>
    <row r="72" spans="2:24" ht="15.5" x14ac:dyDescent="0.35">
      <c r="C72" t="s">
        <v>404</v>
      </c>
      <c r="D72" s="5">
        <v>4419000000</v>
      </c>
      <c r="E72" s="5">
        <v>431000000</v>
      </c>
      <c r="F72" s="5">
        <v>56665000000</v>
      </c>
      <c r="G72" s="5">
        <v>-811000000</v>
      </c>
      <c r="I72" s="5">
        <v>88736000000</v>
      </c>
      <c r="J72" s="5">
        <v>60786000000</v>
      </c>
      <c r="K72" s="5">
        <v>75373000000</v>
      </c>
      <c r="L72" s="5">
        <v>22656000000</v>
      </c>
      <c r="M72" s="5">
        <v>8776000000</v>
      </c>
      <c r="N72" s="5">
        <v>13971000000</v>
      </c>
      <c r="O72" s="5">
        <v>628000000</v>
      </c>
      <c r="P72" s="5">
        <v>25540170000</v>
      </c>
      <c r="Q72" s="5">
        <v>99300933000</v>
      </c>
      <c r="R72" s="5">
        <v>45143245000</v>
      </c>
      <c r="S72" s="5">
        <v>25693378000</v>
      </c>
      <c r="T72" s="5">
        <v>41269463000</v>
      </c>
      <c r="U72" s="5">
        <v>-247166000</v>
      </c>
      <c r="V72" s="5">
        <v>207878000</v>
      </c>
      <c r="W72" s="5">
        <v>4770000</v>
      </c>
      <c r="X72" s="5">
        <v>-19054000</v>
      </c>
    </row>
    <row r="73" spans="2:24" ht="15.5" x14ac:dyDescent="0.35">
      <c r="C73" t="s">
        <v>109</v>
      </c>
      <c r="D73" s="5">
        <v>110897000000</v>
      </c>
      <c r="E73" s="5">
        <v>62596000000</v>
      </c>
      <c r="F73" s="5">
        <v>237112000000</v>
      </c>
      <c r="G73" s="5">
        <v>23326000000</v>
      </c>
      <c r="I73" s="5">
        <v>501635000000</v>
      </c>
      <c r="J73" s="5">
        <v>530017000000</v>
      </c>
      <c r="K73" s="5">
        <v>492910000000</v>
      </c>
      <c r="L73" s="5">
        <v>417934000000</v>
      </c>
      <c r="M73" s="5">
        <v>380666000000</v>
      </c>
      <c r="N73" s="5">
        <v>286307000000</v>
      </c>
      <c r="O73" s="5">
        <v>487622000000</v>
      </c>
      <c r="P73" s="5">
        <v>507227779000</v>
      </c>
      <c r="Q73" s="5">
        <v>551010785000</v>
      </c>
      <c r="R73" s="5">
        <v>316514414000</v>
      </c>
      <c r="S73" s="5">
        <v>239982607000</v>
      </c>
      <c r="T73" s="5">
        <v>309217292000</v>
      </c>
      <c r="U73" s="5">
        <v>240967649000</v>
      </c>
      <c r="V73" s="5">
        <v>203895228000</v>
      </c>
      <c r="W73" s="5">
        <v>156607810000</v>
      </c>
      <c r="X73" s="5">
        <v>69045986000</v>
      </c>
    </row>
    <row r="74" spans="2:24" ht="15.5" x14ac:dyDescent="0.35">
      <c r="C74" t="s">
        <v>110</v>
      </c>
      <c r="D74" s="5">
        <v>110897000000</v>
      </c>
      <c r="E74" s="5">
        <v>62596000000</v>
      </c>
      <c r="F74" s="5">
        <v>234498000000</v>
      </c>
      <c r="G74" s="5">
        <v>23326000000</v>
      </c>
      <c r="I74" s="5">
        <v>499021000000</v>
      </c>
      <c r="J74" s="5">
        <v>531779000000</v>
      </c>
      <c r="K74" s="5">
        <v>490815000000</v>
      </c>
      <c r="L74" s="5">
        <v>414892000000</v>
      </c>
      <c r="M74" s="5">
        <v>383665000000</v>
      </c>
      <c r="N74" s="5">
        <v>279339000000</v>
      </c>
      <c r="O74" s="5">
        <v>483046000000</v>
      </c>
      <c r="P74" s="5">
        <v>511352185000</v>
      </c>
      <c r="Q74" s="5">
        <v>537521885000</v>
      </c>
      <c r="R74" s="5">
        <v>309279940000</v>
      </c>
      <c r="S74" s="5">
        <v>238637079000</v>
      </c>
      <c r="T74" s="5">
        <v>309217292000</v>
      </c>
      <c r="U74" s="5">
        <v>240967649000</v>
      </c>
      <c r="V74" s="5">
        <v>203895228000</v>
      </c>
      <c r="W74" s="5">
        <v>156607810000</v>
      </c>
      <c r="X74" s="5">
        <v>69045986000</v>
      </c>
    </row>
    <row r="75" spans="2:24" ht="15.5" x14ac:dyDescent="0.35">
      <c r="C75" t="s">
        <v>111</v>
      </c>
      <c r="D75" s="5">
        <v>110897000000</v>
      </c>
      <c r="E75" s="5">
        <v>62596000000</v>
      </c>
      <c r="F75" s="5">
        <v>234498000000</v>
      </c>
      <c r="G75" s="5">
        <v>23326000000</v>
      </c>
      <c r="I75" s="5">
        <v>499021000000</v>
      </c>
      <c r="J75" s="5">
        <v>531779000000</v>
      </c>
      <c r="K75" s="5">
        <v>490815000000</v>
      </c>
      <c r="L75" s="5">
        <v>414892000000</v>
      </c>
      <c r="M75" s="5">
        <v>383665000000</v>
      </c>
      <c r="N75" s="5">
        <v>279339000000</v>
      </c>
      <c r="O75" s="5">
        <v>483046000000</v>
      </c>
      <c r="P75" s="5">
        <v>511352185000</v>
      </c>
      <c r="Q75" s="5">
        <v>537521885000</v>
      </c>
      <c r="R75" s="5">
        <v>309279940000</v>
      </c>
      <c r="S75" s="5">
        <v>238637079000</v>
      </c>
      <c r="T75" s="5">
        <v>309217292000</v>
      </c>
      <c r="U75" s="5">
        <v>240967649000</v>
      </c>
      <c r="V75" s="5">
        <v>203895228000</v>
      </c>
      <c r="W75" s="5">
        <v>156607810000</v>
      </c>
      <c r="X75" s="5">
        <v>69045986000</v>
      </c>
    </row>
    <row r="77" spans="2:24" ht="15.5" x14ac:dyDescent="0.35">
      <c r="B77" t="s">
        <v>112</v>
      </c>
      <c r="C77" t="s">
        <v>113</v>
      </c>
    </row>
    <row r="78" spans="2:24" ht="15.5" x14ac:dyDescent="0.35">
      <c r="C78" t="s">
        <v>114</v>
      </c>
    </row>
    <row r="79" spans="2:24" ht="15.5" x14ac:dyDescent="0.35">
      <c r="C79" t="s">
        <v>20</v>
      </c>
      <c r="D79" s="5">
        <v>541129000000</v>
      </c>
      <c r="E79" s="5">
        <v>441098000000</v>
      </c>
      <c r="F79" s="5">
        <v>571185000000</v>
      </c>
      <c r="G79" s="5">
        <v>552543000000</v>
      </c>
      <c r="I79" s="5">
        <v>571185000000</v>
      </c>
      <c r="J79" s="5">
        <v>654838000000</v>
      </c>
      <c r="K79" s="5">
        <v>742319000000</v>
      </c>
      <c r="L79" s="5">
        <v>756141000000</v>
      </c>
      <c r="M79" s="5">
        <v>652366000000</v>
      </c>
      <c r="N79" s="5">
        <v>492110000000</v>
      </c>
      <c r="O79" s="5">
        <v>727634000000</v>
      </c>
      <c r="P79" s="5">
        <v>338464403000</v>
      </c>
      <c r="Q79" s="5">
        <v>462939490000</v>
      </c>
      <c r="R79" s="5">
        <v>310437081000</v>
      </c>
      <c r="S79" s="5">
        <v>216358346000</v>
      </c>
      <c r="T79" s="5">
        <v>302173032000</v>
      </c>
      <c r="U79" s="5">
        <v>382391421000</v>
      </c>
      <c r="V79" s="5">
        <v>229996114000</v>
      </c>
      <c r="W79" s="5">
        <v>343233728000</v>
      </c>
      <c r="X79" s="5">
        <v>9680888000</v>
      </c>
    </row>
    <row r="80" spans="2:24" ht="15.5" x14ac:dyDescent="0.35">
      <c r="C80" t="s">
        <v>117</v>
      </c>
      <c r="D80" s="5">
        <v>60665000000</v>
      </c>
      <c r="E80" s="5">
        <v>54952000000</v>
      </c>
      <c r="F80" s="5">
        <v>63631000000</v>
      </c>
      <c r="G80" s="5">
        <v>35048000000</v>
      </c>
      <c r="I80" s="5">
        <v>63631000000</v>
      </c>
      <c r="J80" s="5">
        <v>47681000000</v>
      </c>
      <c r="K80" s="5">
        <v>61633000000</v>
      </c>
      <c r="L80" s="5">
        <v>21086000000</v>
      </c>
      <c r="M80" s="5">
        <v>44573000000</v>
      </c>
      <c r="N80" s="5">
        <v>81173000000</v>
      </c>
      <c r="O80" s="5">
        <v>108342000000</v>
      </c>
      <c r="P80" s="5">
        <v>93621327000</v>
      </c>
    </row>
    <row r="81" spans="3:24" ht="15.5" x14ac:dyDescent="0.35">
      <c r="C81" t="s">
        <v>119</v>
      </c>
      <c r="D81" s="5">
        <v>813000000</v>
      </c>
      <c r="E81" s="5">
        <v>944000000</v>
      </c>
      <c r="F81" s="5">
        <v>907000000</v>
      </c>
      <c r="G81" s="5">
        <v>869000000</v>
      </c>
      <c r="I81" s="5">
        <v>907000000</v>
      </c>
      <c r="J81" s="5">
        <v>925000000</v>
      </c>
      <c r="K81" s="5">
        <v>684000000</v>
      </c>
      <c r="L81" s="5">
        <v>607000000</v>
      </c>
      <c r="M81" s="5">
        <v>677000000</v>
      </c>
      <c r="N81" s="5">
        <v>577000000</v>
      </c>
      <c r="O81" s="5">
        <v>482000000</v>
      </c>
      <c r="P81" s="5">
        <v>526721000</v>
      </c>
      <c r="Q81" s="5">
        <v>497363000</v>
      </c>
      <c r="R81" s="5">
        <v>506145000</v>
      </c>
      <c r="S81" s="5">
        <v>463389000</v>
      </c>
      <c r="T81" s="5">
        <v>259750000</v>
      </c>
      <c r="U81" s="5">
        <v>273309000</v>
      </c>
      <c r="V81" s="5">
        <v>269500000</v>
      </c>
    </row>
    <row r="82" spans="3:24" ht="15.5" x14ac:dyDescent="0.35">
      <c r="C82" t="s">
        <v>118</v>
      </c>
      <c r="U82" s="5">
        <v>24214443000</v>
      </c>
      <c r="V82" s="5">
        <v>22233878000</v>
      </c>
    </row>
    <row r="83" spans="3:24" ht="15.5" x14ac:dyDescent="0.35">
      <c r="C83" t="s">
        <v>120</v>
      </c>
      <c r="D83" s="5">
        <v>233392000000</v>
      </c>
      <c r="E83" s="5">
        <v>326150000000</v>
      </c>
      <c r="F83" s="5">
        <v>214894000000</v>
      </c>
      <c r="G83" s="5">
        <v>185754000000</v>
      </c>
      <c r="I83" s="5">
        <v>214894000000</v>
      </c>
      <c r="J83" s="5">
        <v>70018000000</v>
      </c>
      <c r="K83" s="5">
        <v>102844000000</v>
      </c>
      <c r="L83" s="5">
        <v>103222000000</v>
      </c>
      <c r="M83" s="5">
        <v>121859000000</v>
      </c>
      <c r="N83" s="5">
        <v>135072000000</v>
      </c>
      <c r="O83" s="5">
        <v>105227000000</v>
      </c>
      <c r="P83" s="5">
        <v>163676564000</v>
      </c>
      <c r="Q83" s="5">
        <v>310364953000</v>
      </c>
      <c r="R83" s="5">
        <v>187118481000</v>
      </c>
      <c r="S83" s="5">
        <v>224864840000</v>
      </c>
      <c r="T83" s="5">
        <v>324037076000</v>
      </c>
      <c r="U83" s="5">
        <v>158314949000</v>
      </c>
      <c r="V83" s="5">
        <v>87936643000</v>
      </c>
      <c r="W83" s="5">
        <v>55481919000</v>
      </c>
      <c r="X83" s="5">
        <v>41208916000</v>
      </c>
    </row>
    <row r="84" spans="3:24" ht="15.5" x14ac:dyDescent="0.35">
      <c r="C84" t="s">
        <v>121</v>
      </c>
      <c r="D84" s="5">
        <v>1754000000</v>
      </c>
      <c r="E84" s="5">
        <v>1714000000</v>
      </c>
      <c r="F84" s="5">
        <v>2129000000</v>
      </c>
      <c r="G84" s="5">
        <v>2529000000</v>
      </c>
      <c r="I84" s="5">
        <v>2129000000</v>
      </c>
      <c r="J84" s="5">
        <v>3633000000</v>
      </c>
      <c r="K84" s="5">
        <v>3957000000</v>
      </c>
      <c r="L84" s="5">
        <v>7310000000</v>
      </c>
      <c r="M84" s="5">
        <v>5599000000</v>
      </c>
      <c r="N84" s="5">
        <v>5303000000</v>
      </c>
      <c r="O84" s="5">
        <v>5328000000</v>
      </c>
      <c r="P84" s="5">
        <v>5426549000</v>
      </c>
      <c r="Q84" s="5">
        <v>91681674000</v>
      </c>
      <c r="R84" s="5">
        <v>59991797000</v>
      </c>
      <c r="S84" s="5">
        <v>586092000</v>
      </c>
      <c r="T84" s="5">
        <v>1395560000</v>
      </c>
      <c r="U84" s="5">
        <v>2220173000</v>
      </c>
      <c r="V84" s="5">
        <v>2330456000</v>
      </c>
    </row>
    <row r="85" spans="3:24" ht="15.5" x14ac:dyDescent="0.35">
      <c r="C85" t="s">
        <v>122</v>
      </c>
      <c r="D85" s="5">
        <v>1754000000</v>
      </c>
      <c r="E85" s="5">
        <v>1714000000</v>
      </c>
      <c r="F85" s="5">
        <v>2129000000</v>
      </c>
      <c r="G85" s="5">
        <v>2529000000</v>
      </c>
      <c r="I85" s="5">
        <v>2129000000</v>
      </c>
      <c r="J85" s="5">
        <v>3633000000</v>
      </c>
      <c r="K85" s="5">
        <v>3957000000</v>
      </c>
      <c r="L85" s="5">
        <v>7310000000</v>
      </c>
      <c r="M85" s="5">
        <v>5599000000</v>
      </c>
      <c r="N85" s="5">
        <v>5303000000</v>
      </c>
      <c r="O85" s="5">
        <v>5328000000</v>
      </c>
      <c r="P85" s="5">
        <v>5426549000</v>
      </c>
      <c r="Q85" s="5">
        <v>91681674000</v>
      </c>
      <c r="R85" s="5">
        <v>59991797000</v>
      </c>
      <c r="S85" s="5">
        <v>586092000</v>
      </c>
      <c r="T85" s="5">
        <v>1395560000</v>
      </c>
      <c r="U85" s="5">
        <v>2220173000</v>
      </c>
      <c r="V85" s="5">
        <v>2330456000</v>
      </c>
    </row>
    <row r="86" spans="3:24" ht="15.5" x14ac:dyDescent="0.35">
      <c r="C86" t="s">
        <v>123</v>
      </c>
      <c r="D86" s="5">
        <v>1086407000000</v>
      </c>
      <c r="E86" s="5">
        <v>1080341000000</v>
      </c>
      <c r="F86" s="5">
        <v>1027730000000</v>
      </c>
      <c r="G86" s="5">
        <v>997964000000</v>
      </c>
      <c r="I86" s="5">
        <v>1027730000000</v>
      </c>
      <c r="J86" s="5">
        <v>872823000000</v>
      </c>
      <c r="K86" s="5">
        <v>932779000000</v>
      </c>
      <c r="L86" s="5">
        <v>832808000000</v>
      </c>
      <c r="M86" s="5">
        <v>931510000000</v>
      </c>
      <c r="N86" s="5">
        <v>764079000000</v>
      </c>
      <c r="O86" s="5">
        <v>721262000000</v>
      </c>
      <c r="P86" s="5">
        <v>597861688000</v>
      </c>
      <c r="Q86" s="5">
        <v>278918180000</v>
      </c>
      <c r="R86" s="5">
        <v>201320578000</v>
      </c>
      <c r="S86" s="5">
        <v>184749170000</v>
      </c>
      <c r="T86" s="5">
        <v>194796157000</v>
      </c>
      <c r="U86" s="5">
        <v>280538240000</v>
      </c>
      <c r="V86" s="5">
        <v>175271285000</v>
      </c>
      <c r="W86" s="5">
        <v>829336994000</v>
      </c>
      <c r="X86" s="5">
        <v>715196045000</v>
      </c>
    </row>
    <row r="87" spans="3:24" ht="15.5" x14ac:dyDescent="0.35">
      <c r="C87" t="s">
        <v>784</v>
      </c>
      <c r="D87" s="5">
        <v>1086407000000</v>
      </c>
      <c r="E87" s="5">
        <v>1080341000000</v>
      </c>
      <c r="F87" s="5">
        <v>1027730000000</v>
      </c>
      <c r="G87" s="5">
        <v>997964000000</v>
      </c>
      <c r="I87" s="5">
        <v>1027730000000</v>
      </c>
      <c r="J87" s="5">
        <v>872823000000</v>
      </c>
      <c r="K87" s="5">
        <v>932779000000</v>
      </c>
      <c r="L87" s="5">
        <v>832808000000</v>
      </c>
      <c r="M87" s="5">
        <v>931510000000</v>
      </c>
      <c r="N87" s="5">
        <v>764079000000</v>
      </c>
      <c r="O87" s="5">
        <v>721262000000</v>
      </c>
      <c r="P87" s="5">
        <v>597861688000</v>
      </c>
      <c r="Q87" s="5">
        <v>278918180000</v>
      </c>
      <c r="R87" s="5">
        <v>201320578000</v>
      </c>
      <c r="S87" s="5">
        <v>184749170000</v>
      </c>
      <c r="T87" s="5">
        <v>194796157000</v>
      </c>
      <c r="U87" s="5">
        <v>280538240000</v>
      </c>
      <c r="V87" s="5">
        <v>175271285000</v>
      </c>
      <c r="W87" s="5">
        <v>829336994000</v>
      </c>
      <c r="X87" s="5">
        <v>715196045000</v>
      </c>
    </row>
    <row r="88" spans="3:24" ht="15.5" x14ac:dyDescent="0.35">
      <c r="C88" t="s">
        <v>91</v>
      </c>
      <c r="D88" s="5">
        <v>-33471000000</v>
      </c>
      <c r="E88" s="5">
        <v>-33471000000</v>
      </c>
      <c r="F88" s="5">
        <v>-33471000000</v>
      </c>
      <c r="G88" s="5">
        <v>-30826000000</v>
      </c>
      <c r="I88" s="5">
        <v>-33471000000</v>
      </c>
      <c r="J88" s="5">
        <v>-30826000000</v>
      </c>
      <c r="K88" s="5">
        <v>-32569000000</v>
      </c>
      <c r="L88" s="5">
        <v>-30409000000</v>
      </c>
      <c r="M88" s="5">
        <v>-27335000000</v>
      </c>
      <c r="N88" s="5">
        <v>-30207000000</v>
      </c>
      <c r="O88" s="5">
        <v>-23276000000</v>
      </c>
      <c r="P88" s="5">
        <v>-18720967000</v>
      </c>
      <c r="Q88" s="5">
        <v>-22829891000</v>
      </c>
      <c r="R88" s="5">
        <v>-9373152000</v>
      </c>
      <c r="S88" s="5">
        <v>-2168164000</v>
      </c>
      <c r="T88" s="5">
        <v>2895126000</v>
      </c>
      <c r="U88" s="5">
        <v>2895126000</v>
      </c>
      <c r="V88" s="5">
        <v>1314625000</v>
      </c>
      <c r="X88" s="5">
        <v>15836227000</v>
      </c>
    </row>
    <row r="89" spans="3:24" ht="15.5" x14ac:dyDescent="0.35">
      <c r="C89" t="s">
        <v>785</v>
      </c>
      <c r="D89" s="5">
        <v>1086407000000</v>
      </c>
      <c r="E89" s="5">
        <v>1080341000000</v>
      </c>
      <c r="F89" s="5">
        <v>1027730000000</v>
      </c>
      <c r="G89" s="5">
        <v>997964000000</v>
      </c>
      <c r="I89" s="5">
        <v>1027730000000</v>
      </c>
      <c r="J89" s="5">
        <v>872823000000</v>
      </c>
      <c r="K89" s="5">
        <v>932779000000</v>
      </c>
      <c r="L89" s="5">
        <v>832808000000</v>
      </c>
      <c r="M89" s="5">
        <v>931510000000</v>
      </c>
      <c r="N89" s="5">
        <v>764079000000</v>
      </c>
      <c r="O89" s="5">
        <v>721262000000</v>
      </c>
      <c r="P89" s="5">
        <v>597861688000</v>
      </c>
      <c r="Q89" s="5">
        <v>278918180000</v>
      </c>
      <c r="R89" s="5">
        <v>201320578000</v>
      </c>
      <c r="S89" s="5">
        <v>184749170000</v>
      </c>
      <c r="T89" s="5">
        <v>194796157000</v>
      </c>
      <c r="U89" s="5">
        <v>280538240000</v>
      </c>
      <c r="V89" s="5">
        <v>175271285000</v>
      </c>
      <c r="W89" s="5">
        <v>829336994000</v>
      </c>
      <c r="X89" s="5">
        <v>715196045000</v>
      </c>
    </row>
    <row r="90" spans="3:24" ht="15.5" x14ac:dyDescent="0.35">
      <c r="C90" t="s">
        <v>124</v>
      </c>
      <c r="D90" s="5">
        <v>4458068000000</v>
      </c>
      <c r="E90" s="5">
        <v>4323217000000</v>
      </c>
      <c r="F90" s="5">
        <v>4256808000000</v>
      </c>
      <c r="G90" s="5">
        <v>4093869000000</v>
      </c>
      <c r="I90" s="5">
        <v>4256808000000</v>
      </c>
      <c r="J90" s="5">
        <v>4212165000000</v>
      </c>
      <c r="K90" s="5">
        <v>3993627000000</v>
      </c>
      <c r="L90" s="5">
        <v>3806290000000</v>
      </c>
      <c r="M90" s="5">
        <v>3386270000000</v>
      </c>
      <c r="N90" s="5">
        <v>3228851000000</v>
      </c>
      <c r="O90" s="5">
        <v>3490754000000</v>
      </c>
      <c r="P90" s="5">
        <v>2775577932000</v>
      </c>
      <c r="Q90" s="5">
        <v>2545035951000</v>
      </c>
      <c r="R90" s="5">
        <v>2172521190000</v>
      </c>
      <c r="S90" s="5">
        <v>2012091117000</v>
      </c>
      <c r="T90" s="5">
        <v>1847687745000</v>
      </c>
      <c r="U90" s="5">
        <v>1467653261000</v>
      </c>
      <c r="V90" s="5">
        <v>1162016779000</v>
      </c>
      <c r="W90" s="5">
        <v>485555999000</v>
      </c>
      <c r="X90" s="5">
        <v>94581941000</v>
      </c>
    </row>
    <row r="91" spans="3:24" ht="15.5" x14ac:dyDescent="0.35">
      <c r="C91" t="s">
        <v>125</v>
      </c>
    </row>
    <row r="92" spans="3:24" ht="15.5" x14ac:dyDescent="0.35">
      <c r="C92" t="s">
        <v>483</v>
      </c>
      <c r="D92" s="5">
        <v>1606039000000</v>
      </c>
      <c r="E92" s="5">
        <v>1570308000000</v>
      </c>
      <c r="F92" s="5">
        <v>1567470000000</v>
      </c>
      <c r="G92" s="5">
        <v>1550559000000</v>
      </c>
      <c r="I92" s="5">
        <v>1567470000000</v>
      </c>
      <c r="J92" s="5">
        <v>1257388000000</v>
      </c>
      <c r="K92" s="5">
        <v>1200529000000</v>
      </c>
      <c r="L92" s="5">
        <v>1109039000000</v>
      </c>
      <c r="M92" s="5">
        <v>1100588000000</v>
      </c>
      <c r="N92" s="5">
        <v>1093369000000</v>
      </c>
      <c r="O92" s="5">
        <v>1110966000000</v>
      </c>
      <c r="P92" s="5">
        <v>1106133060000</v>
      </c>
      <c r="Q92" s="5">
        <v>1105608755000</v>
      </c>
      <c r="R92" s="5">
        <v>1038518132000</v>
      </c>
      <c r="S92" s="5">
        <v>980970758000</v>
      </c>
      <c r="T92" s="5">
        <v>807956399000</v>
      </c>
      <c r="U92" s="5">
        <v>763323675000</v>
      </c>
      <c r="V92" s="5">
        <v>423848615000</v>
      </c>
      <c r="W92" s="5">
        <v>245586758000</v>
      </c>
      <c r="X92" s="5">
        <v>215815900000</v>
      </c>
    </row>
    <row r="93" spans="3:24" ht="15.5" x14ac:dyDescent="0.35">
      <c r="C93" t="s">
        <v>128</v>
      </c>
      <c r="D93" s="5">
        <v>138000000</v>
      </c>
      <c r="E93" s="5">
        <v>138000000</v>
      </c>
      <c r="F93" s="5">
        <v>138000000</v>
      </c>
      <c r="G93" s="5">
        <v>225000000</v>
      </c>
      <c r="I93" s="5">
        <v>138000000</v>
      </c>
      <c r="J93" s="5">
        <v>225000000</v>
      </c>
      <c r="K93" s="5">
        <v>1777000000</v>
      </c>
      <c r="L93" s="5">
        <v>3000000000</v>
      </c>
      <c r="M93" s="5">
        <v>353000000</v>
      </c>
      <c r="N93" s="5">
        <v>812000000</v>
      </c>
      <c r="O93" s="5">
        <v>380000000</v>
      </c>
      <c r="P93" s="5">
        <v>277414000</v>
      </c>
      <c r="Q93" s="5">
        <v>247093000</v>
      </c>
      <c r="R93" s="5">
        <v>260886000</v>
      </c>
      <c r="S93" s="5">
        <v>3401222000</v>
      </c>
      <c r="T93" s="5">
        <v>1776340000</v>
      </c>
      <c r="U93" s="5">
        <v>513009000</v>
      </c>
      <c r="V93" s="5">
        <v>616188000</v>
      </c>
      <c r="W93" s="5">
        <v>1782335000</v>
      </c>
      <c r="X93" s="5">
        <v>3416513000</v>
      </c>
    </row>
    <row r="94" spans="3:24" ht="15.5" x14ac:dyDescent="0.35">
      <c r="C94" t="s">
        <v>126</v>
      </c>
      <c r="D94" s="5">
        <v>909798000000</v>
      </c>
      <c r="E94" s="5">
        <v>874479000000</v>
      </c>
      <c r="F94" s="5">
        <v>838596000000</v>
      </c>
      <c r="G94" s="5">
        <v>807843000000</v>
      </c>
      <c r="I94" s="5">
        <v>838596000000</v>
      </c>
      <c r="J94" s="5">
        <v>797726000000</v>
      </c>
      <c r="K94" s="5">
        <v>765533000000</v>
      </c>
      <c r="L94" s="5">
        <v>710498000000</v>
      </c>
      <c r="M94" s="5">
        <v>604416000000</v>
      </c>
      <c r="N94" s="5">
        <v>492362000000</v>
      </c>
      <c r="O94" s="5">
        <v>385178000000</v>
      </c>
      <c r="P94" s="5">
        <v>366199466000</v>
      </c>
      <c r="Q94" s="5">
        <v>372557658000</v>
      </c>
      <c r="R94" s="5">
        <v>387873153000</v>
      </c>
      <c r="S94" s="5">
        <v>363937545000</v>
      </c>
      <c r="T94" s="5">
        <v>315779153000</v>
      </c>
      <c r="U94" s="5">
        <v>226561784000</v>
      </c>
      <c r="V94" s="5">
        <v>173473510000</v>
      </c>
      <c r="W94" s="5">
        <v>165731102000</v>
      </c>
      <c r="X94" s="5">
        <v>124886697000</v>
      </c>
    </row>
    <row r="95" spans="3:24" ht="15.5" x14ac:dyDescent="0.35">
      <c r="C95" t="s">
        <v>129</v>
      </c>
      <c r="D95" s="5">
        <v>3871119000000</v>
      </c>
      <c r="E95" s="5">
        <v>3862442000000</v>
      </c>
      <c r="F95" s="5">
        <v>3721066000000</v>
      </c>
      <c r="G95" s="5">
        <v>3627407000000</v>
      </c>
      <c r="I95" s="5">
        <v>3721066000000</v>
      </c>
      <c r="J95" s="5">
        <v>3223328000000</v>
      </c>
      <c r="K95" s="5">
        <v>3227084000000</v>
      </c>
      <c r="L95" s="5">
        <v>2929605000000</v>
      </c>
      <c r="M95" s="5">
        <v>3023278000000</v>
      </c>
      <c r="N95" s="5">
        <v>2703632000000</v>
      </c>
      <c r="O95" s="5">
        <v>2616610000000</v>
      </c>
      <c r="P95" s="5">
        <v>2418384808000</v>
      </c>
      <c r="Q95" s="5">
        <v>2328794225000</v>
      </c>
      <c r="R95" s="5">
        <v>1760008083000</v>
      </c>
      <c r="S95" s="5">
        <v>1608651461000</v>
      </c>
      <c r="T95" s="5">
        <v>1403029998000</v>
      </c>
      <c r="U95" s="5">
        <v>1366830910000</v>
      </c>
      <c r="V95" s="5">
        <v>853736370000</v>
      </c>
      <c r="W95" s="5">
        <v>1244284279000</v>
      </c>
      <c r="X95" s="5">
        <v>1061296571000</v>
      </c>
    </row>
    <row r="96" spans="3:24" ht="15.5" x14ac:dyDescent="0.35">
      <c r="C96" t="s">
        <v>130</v>
      </c>
      <c r="D96" s="5">
        <v>8329187000000</v>
      </c>
      <c r="E96" s="5">
        <v>8185659000000</v>
      </c>
      <c r="F96" s="5">
        <v>7977874000000</v>
      </c>
      <c r="G96" s="5">
        <v>7721276000000</v>
      </c>
      <c r="I96" s="5">
        <v>7977874000000</v>
      </c>
      <c r="J96" s="5">
        <v>7435493000000</v>
      </c>
      <c r="K96" s="5">
        <v>7220711000000</v>
      </c>
      <c r="L96" s="5">
        <v>6735895000000</v>
      </c>
      <c r="M96" s="5">
        <v>6409548000000</v>
      </c>
      <c r="N96" s="5">
        <v>5932483000000</v>
      </c>
      <c r="O96" s="5">
        <v>6107364000000</v>
      </c>
      <c r="P96" s="5">
        <v>5193962740000</v>
      </c>
      <c r="Q96" s="5">
        <v>4873830176000</v>
      </c>
      <c r="R96" s="5">
        <v>3932529273000</v>
      </c>
      <c r="S96" s="5">
        <v>3620742578000</v>
      </c>
      <c r="T96" s="5">
        <v>3250717743000</v>
      </c>
      <c r="U96" s="5">
        <v>2834484171000</v>
      </c>
      <c r="V96" s="5">
        <v>2015753149000</v>
      </c>
      <c r="W96" s="5">
        <v>1729840278000</v>
      </c>
      <c r="X96" s="5">
        <v>1155878512000</v>
      </c>
    </row>
    <row r="97" spans="3:24" ht="15.5" x14ac:dyDescent="0.35">
      <c r="C97" t="s">
        <v>131</v>
      </c>
    </row>
    <row r="98" spans="3:24" ht="15.5" x14ac:dyDescent="0.35">
      <c r="C98" t="s">
        <v>132</v>
      </c>
    </row>
    <row r="99" spans="3:24" ht="15.5" x14ac:dyDescent="0.35">
      <c r="C99" t="s">
        <v>133</v>
      </c>
      <c r="D99" s="5">
        <v>1414544000000</v>
      </c>
      <c r="E99" s="5">
        <v>1324974000000</v>
      </c>
      <c r="F99" s="5">
        <v>1109560000000</v>
      </c>
      <c r="G99" s="5">
        <v>1116625000000</v>
      </c>
      <c r="I99" s="5">
        <v>1109560000000</v>
      </c>
      <c r="J99" s="5">
        <v>1322043000000</v>
      </c>
      <c r="K99" s="5">
        <v>1538224000000</v>
      </c>
      <c r="L99" s="5">
        <v>1437529000000</v>
      </c>
      <c r="M99" s="5">
        <v>1391162000000</v>
      </c>
      <c r="N99" s="5">
        <v>1225524000000</v>
      </c>
      <c r="O99" s="5">
        <v>1257895000000</v>
      </c>
      <c r="P99" s="5">
        <v>901881810000</v>
      </c>
      <c r="Q99" s="5">
        <v>1010549008000</v>
      </c>
      <c r="R99" s="5">
        <v>837279300000</v>
      </c>
      <c r="S99" s="5">
        <v>866858726000</v>
      </c>
      <c r="T99" s="5">
        <v>752075584000</v>
      </c>
      <c r="U99" s="5">
        <v>646965734000</v>
      </c>
      <c r="V99" s="5">
        <v>288403252000</v>
      </c>
      <c r="W99" s="5">
        <v>370711224000</v>
      </c>
      <c r="X99" s="5">
        <v>339935588000</v>
      </c>
    </row>
    <row r="100" spans="3:24" ht="15.5" x14ac:dyDescent="0.35">
      <c r="C100" t="s">
        <v>134</v>
      </c>
      <c r="D100" s="5">
        <v>392479000000</v>
      </c>
      <c r="E100" s="5">
        <v>382167000000</v>
      </c>
      <c r="F100" s="5">
        <v>298854000000</v>
      </c>
      <c r="G100" s="5">
        <v>254789000000</v>
      </c>
      <c r="I100" s="5">
        <v>298854000000</v>
      </c>
      <c r="J100" s="5">
        <v>386899000000</v>
      </c>
      <c r="K100" s="5">
        <v>292793000000</v>
      </c>
      <c r="L100" s="5">
        <v>226129000000</v>
      </c>
      <c r="M100" s="5">
        <v>124050000000</v>
      </c>
      <c r="N100" s="5">
        <v>274928000000</v>
      </c>
      <c r="O100" s="5">
        <v>311722000000</v>
      </c>
      <c r="P100" s="5">
        <v>182975000000</v>
      </c>
      <c r="Q100" s="5">
        <v>319502534000</v>
      </c>
      <c r="R100" s="5">
        <v>309500000000</v>
      </c>
      <c r="S100" s="5">
        <v>264999998000</v>
      </c>
      <c r="T100" s="5">
        <v>310999998000</v>
      </c>
      <c r="U100" s="5">
        <v>199999999000</v>
      </c>
      <c r="V100" s="5">
        <v>22999999000</v>
      </c>
      <c r="W100" s="5">
        <v>146562499000</v>
      </c>
      <c r="X100" s="5">
        <v>193125991000</v>
      </c>
    </row>
    <row r="101" spans="3:24" ht="15.5" x14ac:dyDescent="0.35">
      <c r="C101" t="s">
        <v>135</v>
      </c>
      <c r="D101" s="5">
        <v>100584000000</v>
      </c>
      <c r="E101" s="5">
        <v>95473000000</v>
      </c>
      <c r="F101" s="5">
        <v>98009000000</v>
      </c>
      <c r="G101" s="5">
        <v>88432000000</v>
      </c>
      <c r="I101" s="5">
        <v>98009000000</v>
      </c>
      <c r="J101" s="5">
        <v>91372000000</v>
      </c>
      <c r="K101" s="5">
        <v>87964000000</v>
      </c>
      <c r="L101" s="5">
        <v>96076000000</v>
      </c>
      <c r="M101" s="5">
        <v>64680000000</v>
      </c>
      <c r="N101" s="5">
        <v>47063000000</v>
      </c>
      <c r="O101" s="5">
        <v>47493000000</v>
      </c>
      <c r="P101" s="5">
        <v>58164616000</v>
      </c>
      <c r="Q101" s="5">
        <v>44340019000</v>
      </c>
      <c r="R101" s="5">
        <v>18172986000</v>
      </c>
      <c r="S101" s="5">
        <v>28342254000</v>
      </c>
      <c r="T101" s="5">
        <v>38631652000</v>
      </c>
      <c r="U101" s="5">
        <v>94266885000</v>
      </c>
      <c r="V101" s="5">
        <v>36686022000</v>
      </c>
      <c r="W101" s="5">
        <v>27203846000</v>
      </c>
      <c r="X101" s="5">
        <v>17184120000</v>
      </c>
    </row>
    <row r="102" spans="3:24" ht="15.5" x14ac:dyDescent="0.35">
      <c r="C102" t="s">
        <v>143</v>
      </c>
    </row>
    <row r="103" spans="3:24" ht="15.5" x14ac:dyDescent="0.35">
      <c r="C103" t="s">
        <v>144</v>
      </c>
      <c r="U103" s="5">
        <v>24214443000</v>
      </c>
      <c r="V103" s="5">
        <v>22233878000</v>
      </c>
    </row>
    <row r="104" spans="3:24" ht="15.5" x14ac:dyDescent="0.35">
      <c r="C104" t="s">
        <v>137</v>
      </c>
      <c r="D104" s="5">
        <v>44228000000</v>
      </c>
      <c r="E104" s="5">
        <v>33560000000</v>
      </c>
      <c r="F104" s="5">
        <v>43549000000</v>
      </c>
      <c r="G104" s="5">
        <v>33050000000</v>
      </c>
      <c r="I104" s="5">
        <v>43549000000</v>
      </c>
      <c r="J104" s="5">
        <v>20165000000</v>
      </c>
      <c r="K104" s="5">
        <v>21620000000</v>
      </c>
      <c r="L104" s="5">
        <v>37461000000</v>
      </c>
      <c r="M104" s="5">
        <v>59801000000</v>
      </c>
      <c r="N104" s="5">
        <v>29185000000</v>
      </c>
      <c r="O104" s="5">
        <v>53732000000</v>
      </c>
      <c r="P104" s="5">
        <v>38469873000</v>
      </c>
      <c r="Q104" s="5">
        <v>66927615000</v>
      </c>
      <c r="R104" s="5">
        <v>51826805000</v>
      </c>
      <c r="S104" s="5">
        <v>52371362000</v>
      </c>
      <c r="T104" s="5">
        <v>48797048000</v>
      </c>
      <c r="U104" s="5">
        <v>31479452000</v>
      </c>
      <c r="V104" s="5">
        <v>26646265000</v>
      </c>
      <c r="W104" s="5">
        <v>26518622000</v>
      </c>
      <c r="X104" s="5">
        <v>17882493000</v>
      </c>
    </row>
    <row r="105" spans="3:24" ht="15.5" x14ac:dyDescent="0.35">
      <c r="C105" t="s">
        <v>138</v>
      </c>
      <c r="D105" s="5">
        <v>203353000000</v>
      </c>
      <c r="E105" s="5">
        <v>242139000000</v>
      </c>
      <c r="F105" s="5">
        <v>168386000000</v>
      </c>
      <c r="G105" s="5">
        <v>137369000000</v>
      </c>
      <c r="I105" s="5">
        <v>168386000000</v>
      </c>
      <c r="J105" s="5">
        <v>186752000000</v>
      </c>
      <c r="K105" s="5">
        <v>169154000000</v>
      </c>
      <c r="L105" s="5">
        <v>147215000000</v>
      </c>
      <c r="M105" s="5">
        <v>126973000000</v>
      </c>
      <c r="N105" s="5">
        <v>147394000000</v>
      </c>
      <c r="O105" s="5">
        <v>180838000000</v>
      </c>
      <c r="P105" s="5">
        <v>51884773000</v>
      </c>
      <c r="Q105" s="5">
        <v>24013162000</v>
      </c>
      <c r="R105" s="5">
        <v>21183160000</v>
      </c>
      <c r="S105" s="5">
        <v>21707740000</v>
      </c>
      <c r="T105" s="5">
        <v>17914455000</v>
      </c>
      <c r="U105" s="5">
        <v>12939485000</v>
      </c>
      <c r="V105" s="5">
        <v>9594321000</v>
      </c>
      <c r="W105" s="5">
        <v>5976373000</v>
      </c>
      <c r="X105" s="5">
        <v>4605062000</v>
      </c>
    </row>
    <row r="106" spans="3:24" ht="15.5" x14ac:dyDescent="0.35">
      <c r="C106" t="s">
        <v>139</v>
      </c>
    </row>
    <row r="107" spans="3:24" ht="15.5" x14ac:dyDescent="0.35">
      <c r="C107" t="s">
        <v>140</v>
      </c>
      <c r="D107" s="5">
        <v>660467000000</v>
      </c>
      <c r="E107" s="5">
        <v>633241000000</v>
      </c>
      <c r="F107" s="5">
        <v>711948000000</v>
      </c>
      <c r="G107" s="5">
        <v>680296000000</v>
      </c>
      <c r="I107" s="5">
        <v>711948000000</v>
      </c>
      <c r="J107" s="5">
        <v>376468000000</v>
      </c>
      <c r="K107" s="5">
        <v>413184000000</v>
      </c>
      <c r="L107" s="5">
        <v>425567000000</v>
      </c>
      <c r="M107" s="5">
        <v>482815000000</v>
      </c>
      <c r="N107" s="5">
        <v>501588000000</v>
      </c>
      <c r="O107" s="5">
        <v>855780000000</v>
      </c>
      <c r="P107" s="5">
        <v>701340803000</v>
      </c>
      <c r="Q107" s="5">
        <v>627023986000</v>
      </c>
      <c r="R107" s="5">
        <v>503735514000</v>
      </c>
      <c r="S107" s="5">
        <v>482558509000</v>
      </c>
      <c r="T107" s="5">
        <v>415658536000</v>
      </c>
      <c r="U107" s="5">
        <v>365264014000</v>
      </c>
      <c r="V107" s="5">
        <v>97285355000</v>
      </c>
    </row>
    <row r="108" spans="3:24" ht="15.5" x14ac:dyDescent="0.35">
      <c r="C108" t="s">
        <v>142</v>
      </c>
      <c r="D108" s="5">
        <v>580042000000</v>
      </c>
      <c r="E108" s="5">
        <v>514720000000</v>
      </c>
      <c r="F108" s="5">
        <v>448305000000</v>
      </c>
      <c r="G108" s="5">
        <v>572046000000</v>
      </c>
      <c r="I108" s="5">
        <v>448305000000</v>
      </c>
      <c r="J108" s="5">
        <v>616713000000</v>
      </c>
      <c r="K108" s="5">
        <v>916973000000</v>
      </c>
      <c r="L108" s="5">
        <v>900352000000</v>
      </c>
      <c r="M108" s="5">
        <v>993013000000</v>
      </c>
      <c r="N108" s="5">
        <v>706098000000</v>
      </c>
      <c r="O108" s="5">
        <v>648042000000</v>
      </c>
      <c r="P108" s="5">
        <v>542739259000</v>
      </c>
      <c r="Q108" s="5">
        <v>516725627000</v>
      </c>
      <c r="R108" s="5">
        <v>394505164000</v>
      </c>
      <c r="S108" s="5">
        <v>348008614000</v>
      </c>
      <c r="T108" s="5">
        <v>237043671000</v>
      </c>
      <c r="U108" s="5">
        <v>230383572000</v>
      </c>
      <c r="V108" s="5">
        <v>181511740000</v>
      </c>
      <c r="W108" s="5">
        <v>150274801000</v>
      </c>
      <c r="X108" s="5">
        <v>97880355000</v>
      </c>
    </row>
    <row r="109" spans="3:24" ht="15.5" x14ac:dyDescent="0.35">
      <c r="C109" t="s">
        <v>103</v>
      </c>
    </row>
    <row r="110" spans="3:24" ht="15.5" x14ac:dyDescent="0.35">
      <c r="C110" t="s">
        <v>145</v>
      </c>
      <c r="D110" s="5">
        <v>822606000000</v>
      </c>
      <c r="E110" s="5">
        <v>795292000000</v>
      </c>
      <c r="F110" s="5">
        <v>865517000000</v>
      </c>
      <c r="G110" s="5">
        <v>836352000000</v>
      </c>
      <c r="I110" s="5">
        <v>865517000000</v>
      </c>
      <c r="J110" s="5">
        <v>523545000000</v>
      </c>
      <c r="K110" s="5">
        <v>533345000000</v>
      </c>
      <c r="L110" s="5">
        <v>543694000000</v>
      </c>
      <c r="M110" s="5">
        <v>612212000000</v>
      </c>
      <c r="N110" s="5">
        <v>630022000000</v>
      </c>
      <c r="O110" s="5">
        <v>999618000000</v>
      </c>
      <c r="P110" s="5">
        <v>853318523000</v>
      </c>
      <c r="Q110" s="5">
        <v>863928922000</v>
      </c>
      <c r="R110" s="5">
        <v>592847443000</v>
      </c>
      <c r="S110" s="5">
        <v>540667127000</v>
      </c>
      <c r="T110" s="5">
        <v>461505883000</v>
      </c>
      <c r="U110" s="5">
        <v>422763128000</v>
      </c>
      <c r="V110" s="5">
        <v>173530289000</v>
      </c>
      <c r="W110" s="5">
        <v>6713620000</v>
      </c>
      <c r="X110" s="5">
        <v>22997002000</v>
      </c>
    </row>
    <row r="111" spans="3:24" ht="15.5" x14ac:dyDescent="0.35">
      <c r="C111" t="s">
        <v>146</v>
      </c>
      <c r="D111" s="5">
        <v>822606000000</v>
      </c>
      <c r="E111" s="5">
        <v>795292000000</v>
      </c>
      <c r="F111" s="5">
        <v>865517000000</v>
      </c>
      <c r="G111" s="5">
        <v>836352000000</v>
      </c>
      <c r="I111" s="5">
        <v>865517000000</v>
      </c>
      <c r="J111" s="5">
        <v>523545000000</v>
      </c>
      <c r="K111" s="5">
        <v>533345000000</v>
      </c>
      <c r="L111" s="5">
        <v>543694000000</v>
      </c>
      <c r="M111" s="5">
        <v>612212000000</v>
      </c>
      <c r="N111" s="5">
        <v>630022000000</v>
      </c>
      <c r="O111" s="5">
        <v>999618000000</v>
      </c>
      <c r="P111" s="5">
        <v>853318523000</v>
      </c>
      <c r="Q111" s="5">
        <v>863928922000</v>
      </c>
      <c r="R111" s="5">
        <v>592847443000</v>
      </c>
      <c r="S111" s="5">
        <v>540667127000</v>
      </c>
      <c r="T111" s="5">
        <v>461505883000</v>
      </c>
      <c r="U111" s="5">
        <v>422763128000</v>
      </c>
      <c r="V111" s="5">
        <v>173530289000</v>
      </c>
      <c r="W111" s="5">
        <v>6713620000</v>
      </c>
      <c r="X111" s="5">
        <v>22997002000</v>
      </c>
    </row>
    <row r="112" spans="3:24" ht="15.5" x14ac:dyDescent="0.35">
      <c r="C112" t="s">
        <v>323</v>
      </c>
    </row>
    <row r="113" spans="3:24" ht="15.5" x14ac:dyDescent="0.35">
      <c r="C113" t="s">
        <v>325</v>
      </c>
      <c r="D113" s="5">
        <v>678929000000</v>
      </c>
      <c r="E113" s="5">
        <v>652325000000</v>
      </c>
      <c r="F113" s="5">
        <v>729843000000</v>
      </c>
      <c r="G113" s="5">
        <v>702352000000</v>
      </c>
      <c r="I113" s="5">
        <v>729843000000</v>
      </c>
      <c r="J113" s="5">
        <v>398076000000</v>
      </c>
      <c r="K113" s="5">
        <v>426275000000</v>
      </c>
      <c r="L113" s="5">
        <v>439739000000</v>
      </c>
      <c r="M113" s="5">
        <v>506236000000</v>
      </c>
      <c r="N113" s="5">
        <v>516627000000</v>
      </c>
      <c r="O113" s="5">
        <v>894950000000</v>
      </c>
      <c r="P113" s="5">
        <v>757025388000</v>
      </c>
      <c r="Q113" s="5">
        <v>688999836000</v>
      </c>
      <c r="R113" s="5">
        <v>530893417000</v>
      </c>
      <c r="S113" s="5">
        <v>498799036000</v>
      </c>
      <c r="T113" s="5">
        <v>438697128000</v>
      </c>
      <c r="U113" s="5">
        <v>380251285000</v>
      </c>
      <c r="V113" s="5">
        <v>139956415000</v>
      </c>
    </row>
    <row r="114" spans="3:24" ht="15.5" x14ac:dyDescent="0.35">
      <c r="C114" t="s">
        <v>147</v>
      </c>
      <c r="D114" s="5">
        <v>7223000000</v>
      </c>
      <c r="E114" s="5">
        <v>7223000000</v>
      </c>
      <c r="F114" s="5">
        <v>7223000000</v>
      </c>
      <c r="G114" s="5">
        <v>9291000000</v>
      </c>
      <c r="I114" s="5">
        <v>7223000000</v>
      </c>
      <c r="J114" s="5">
        <v>9291000000</v>
      </c>
      <c r="K114" s="5">
        <v>9014000000</v>
      </c>
      <c r="L114" s="5">
        <v>6056000000</v>
      </c>
      <c r="M114" s="5">
        <v>5924000000</v>
      </c>
      <c r="N114" s="5">
        <v>3967000000</v>
      </c>
      <c r="O114" s="5">
        <v>3865000000</v>
      </c>
      <c r="P114" s="5">
        <v>3628271000</v>
      </c>
      <c r="Q114" s="5">
        <v>3250480000</v>
      </c>
      <c r="R114" s="5">
        <v>2006527000</v>
      </c>
      <c r="S114" s="5">
        <v>1181101000</v>
      </c>
      <c r="T114" s="5">
        <v>365489000</v>
      </c>
    </row>
    <row r="115" spans="3:24" ht="15.5" x14ac:dyDescent="0.35">
      <c r="C115" t="s">
        <v>148</v>
      </c>
      <c r="W115" s="5">
        <v>274009000</v>
      </c>
      <c r="X115" s="5">
        <v>269500000</v>
      </c>
    </row>
    <row r="116" spans="3:24" ht="15.5" x14ac:dyDescent="0.35">
      <c r="C116" t="s">
        <v>150</v>
      </c>
      <c r="D116" s="5">
        <v>2237150000000</v>
      </c>
      <c r="E116" s="5">
        <v>2120266000000</v>
      </c>
      <c r="F116" s="5">
        <v>1975077000000</v>
      </c>
      <c r="G116" s="5">
        <v>1952977000000</v>
      </c>
      <c r="I116" s="5">
        <v>1975077000000</v>
      </c>
      <c r="J116" s="5">
        <v>1845588000000</v>
      </c>
      <c r="K116" s="5">
        <v>2071569000000</v>
      </c>
      <c r="L116" s="5">
        <v>1981223000000</v>
      </c>
      <c r="M116" s="5">
        <v>2003374000000</v>
      </c>
      <c r="N116" s="5">
        <v>1855546000000</v>
      </c>
      <c r="O116" s="5">
        <v>2257513000000</v>
      </c>
      <c r="P116" s="5">
        <v>1755200333000</v>
      </c>
      <c r="Q116" s="5">
        <v>1874477930000</v>
      </c>
      <c r="R116" s="5">
        <v>1430126743000</v>
      </c>
      <c r="S116" s="5">
        <v>1407525853000</v>
      </c>
      <c r="T116" s="5">
        <v>1213581467000</v>
      </c>
      <c r="U116" s="5">
        <v>1069728862000</v>
      </c>
      <c r="V116" s="5">
        <v>461933541000</v>
      </c>
      <c r="W116" s="5">
        <v>377424844000</v>
      </c>
      <c r="X116" s="5">
        <v>362932590000</v>
      </c>
    </row>
    <row r="117" spans="3:24" ht="15.5" x14ac:dyDescent="0.35">
      <c r="C117" t="s">
        <v>151</v>
      </c>
    </row>
    <row r="118" spans="3:24" ht="15.5" x14ac:dyDescent="0.35">
      <c r="C118" t="s">
        <v>152</v>
      </c>
      <c r="D118" s="5">
        <v>765513000000</v>
      </c>
      <c r="E118" s="5">
        <v>765513000000</v>
      </c>
      <c r="F118" s="5">
        <v>765513000000</v>
      </c>
      <c r="G118" s="5">
        <v>765513000000</v>
      </c>
      <c r="I118" s="5">
        <v>765513000000</v>
      </c>
      <c r="J118" s="5">
        <v>765513000000</v>
      </c>
      <c r="K118" s="5">
        <v>765513000000</v>
      </c>
      <c r="L118" s="5">
        <v>765513000000</v>
      </c>
      <c r="M118" s="5">
        <v>765513000000</v>
      </c>
      <c r="N118" s="5">
        <v>765513000000</v>
      </c>
      <c r="O118" s="5">
        <v>765513000000</v>
      </c>
      <c r="P118" s="5">
        <v>765512633000</v>
      </c>
      <c r="Q118" s="5">
        <v>765512633000</v>
      </c>
      <c r="R118" s="5">
        <v>765512633000</v>
      </c>
      <c r="S118" s="5">
        <v>765512633000</v>
      </c>
      <c r="T118" s="5">
        <v>757933300000</v>
      </c>
      <c r="U118" s="5">
        <v>757933300000</v>
      </c>
      <c r="V118" s="5">
        <v>757933300000</v>
      </c>
      <c r="W118" s="5">
        <v>757933300000</v>
      </c>
      <c r="X118" s="5">
        <v>568450000000</v>
      </c>
    </row>
    <row r="119" spans="3:24" ht="15.5" x14ac:dyDescent="0.35">
      <c r="C119" t="s">
        <v>153</v>
      </c>
      <c r="D119" s="5">
        <v>257964000000</v>
      </c>
      <c r="E119" s="5">
        <v>257964000000</v>
      </c>
      <c r="F119" s="5">
        <v>257964000000</v>
      </c>
      <c r="G119" s="5">
        <v>257964000000</v>
      </c>
      <c r="I119" s="5">
        <v>257964000000</v>
      </c>
      <c r="J119" s="5">
        <v>257964000000</v>
      </c>
      <c r="K119" s="5">
        <v>257964000000</v>
      </c>
      <c r="L119" s="5">
        <v>257964000000</v>
      </c>
      <c r="M119" s="5">
        <v>257964000000</v>
      </c>
      <c r="N119" s="5">
        <v>257964000000</v>
      </c>
      <c r="O119" s="5">
        <v>257964000000</v>
      </c>
      <c r="P119" s="5">
        <v>257963521000</v>
      </c>
      <c r="Q119" s="5">
        <v>257963521000</v>
      </c>
      <c r="R119" s="5">
        <v>257963521000</v>
      </c>
      <c r="S119" s="5">
        <v>257963521000</v>
      </c>
      <c r="T119" s="5">
        <v>237878288000</v>
      </c>
      <c r="U119" s="5">
        <v>237878288000</v>
      </c>
      <c r="V119" s="5">
        <v>237878288000</v>
      </c>
      <c r="W119" s="5">
        <v>237878288000</v>
      </c>
      <c r="X119" s="5">
        <v>8594000</v>
      </c>
    </row>
    <row r="120" spans="3:24" ht="15.5" x14ac:dyDescent="0.35">
      <c r="C120" t="s">
        <v>155</v>
      </c>
      <c r="D120" s="5">
        <v>4589706000000</v>
      </c>
      <c r="E120" s="5">
        <v>4557483000000</v>
      </c>
      <c r="F120" s="5">
        <v>4495318000000</v>
      </c>
      <c r="G120" s="5">
        <v>4314840000000</v>
      </c>
      <c r="I120" s="5">
        <v>4495318000000</v>
      </c>
      <c r="J120" s="5">
        <v>4168508000000</v>
      </c>
      <c r="K120" s="5">
        <v>3782775000000</v>
      </c>
      <c r="L120" s="5">
        <v>3444021000000</v>
      </c>
      <c r="M120" s="5">
        <v>3113780000000</v>
      </c>
      <c r="N120" s="5">
        <v>2796191000000</v>
      </c>
      <c r="O120" s="5">
        <v>2576144000000</v>
      </c>
      <c r="P120" s="5">
        <v>2161129321000</v>
      </c>
      <c r="Q120" s="5">
        <v>1746791342000</v>
      </c>
      <c r="R120" s="5">
        <v>1335685820000</v>
      </c>
      <c r="S120" s="5">
        <v>1088840541000</v>
      </c>
      <c r="T120" s="5">
        <v>938795288000</v>
      </c>
      <c r="U120" s="5">
        <v>720113124000</v>
      </c>
      <c r="V120" s="5">
        <v>519635708000</v>
      </c>
      <c r="W120" s="5">
        <v>337246284000</v>
      </c>
      <c r="X120" s="5">
        <v>190647964000</v>
      </c>
    </row>
    <row r="121" spans="3:24" ht="15.5" x14ac:dyDescent="0.35">
      <c r="C121" t="s">
        <v>156</v>
      </c>
      <c r="D121" s="5">
        <v>27000000000</v>
      </c>
      <c r="E121" s="5">
        <v>26000000000</v>
      </c>
      <c r="F121" s="5">
        <v>26000000000</v>
      </c>
      <c r="G121" s="5">
        <v>26000000000</v>
      </c>
      <c r="I121" s="5">
        <v>26000000000</v>
      </c>
      <c r="J121" s="5">
        <v>25000000000</v>
      </c>
      <c r="K121" s="5">
        <v>23000000000</v>
      </c>
      <c r="L121" s="5">
        <v>21000000000</v>
      </c>
      <c r="M121" s="5">
        <v>19000000000</v>
      </c>
      <c r="N121" s="5">
        <v>17000000000</v>
      </c>
      <c r="O121" s="5">
        <v>15000000000</v>
      </c>
      <c r="P121" s="5">
        <v>13000000000</v>
      </c>
      <c r="Q121" s="5">
        <v>11000000000</v>
      </c>
      <c r="R121" s="5">
        <v>9000000000</v>
      </c>
      <c r="S121" s="5">
        <v>7000000000</v>
      </c>
      <c r="T121" s="5">
        <v>5000000000</v>
      </c>
      <c r="U121" s="5">
        <v>3000000000</v>
      </c>
      <c r="V121" s="5">
        <v>1000000000</v>
      </c>
    </row>
    <row r="122" spans="3:24" ht="15.5" x14ac:dyDescent="0.35">
      <c r="C122" t="s">
        <v>157</v>
      </c>
      <c r="D122" s="5">
        <v>4562706000000</v>
      </c>
      <c r="E122" s="5">
        <v>4531483000000</v>
      </c>
      <c r="F122" s="5">
        <v>4469318000000</v>
      </c>
      <c r="G122" s="5">
        <v>4288840000000</v>
      </c>
      <c r="I122" s="5">
        <v>4469318000000</v>
      </c>
      <c r="J122" s="5">
        <v>4143508000000</v>
      </c>
      <c r="K122" s="5">
        <v>3759775000000</v>
      </c>
      <c r="L122" s="5">
        <v>3423021000000</v>
      </c>
      <c r="M122" s="5">
        <v>3094780000000</v>
      </c>
      <c r="N122" s="5">
        <v>2779191000000</v>
      </c>
      <c r="O122" s="5">
        <v>2561144000000</v>
      </c>
      <c r="P122" s="5">
        <v>2148129321000</v>
      </c>
      <c r="Q122" s="5">
        <v>1735791342000</v>
      </c>
      <c r="R122" s="5">
        <v>1326685820000</v>
      </c>
      <c r="S122" s="5">
        <v>1081840541000</v>
      </c>
      <c r="T122" s="5">
        <v>933795288000</v>
      </c>
      <c r="U122" s="5">
        <v>717113124000</v>
      </c>
      <c r="V122" s="5">
        <v>518635708000</v>
      </c>
    </row>
    <row r="123" spans="3:24" ht="15.5" x14ac:dyDescent="0.35">
      <c r="C123" t="s">
        <v>158</v>
      </c>
      <c r="D123" s="5">
        <v>4589706000000</v>
      </c>
      <c r="E123" s="5">
        <v>4557483000000</v>
      </c>
      <c r="F123" s="5">
        <v>4495318000000</v>
      </c>
      <c r="G123" s="5">
        <v>4314840000000</v>
      </c>
      <c r="I123" s="5">
        <v>4495318000000</v>
      </c>
      <c r="J123" s="5">
        <v>4168508000000</v>
      </c>
      <c r="K123" s="5">
        <v>3782775000000</v>
      </c>
      <c r="L123" s="5">
        <v>3444021000000</v>
      </c>
      <c r="M123" s="5">
        <v>3113780000000</v>
      </c>
      <c r="N123" s="5">
        <v>2796191000000</v>
      </c>
      <c r="O123" s="5">
        <v>2576144000000</v>
      </c>
      <c r="P123" s="5">
        <v>2161129321000</v>
      </c>
      <c r="Q123" s="5">
        <v>1746791342000</v>
      </c>
      <c r="R123" s="5">
        <v>1335685820000</v>
      </c>
      <c r="S123" s="5">
        <v>1088840541000</v>
      </c>
      <c r="T123" s="5">
        <v>938795288000</v>
      </c>
      <c r="U123" s="5">
        <v>720113124000</v>
      </c>
      <c r="V123" s="5">
        <v>519635708000</v>
      </c>
      <c r="W123" s="5">
        <v>337246284000</v>
      </c>
      <c r="X123" s="5">
        <v>190647964000</v>
      </c>
    </row>
    <row r="124" spans="3:24" ht="15.5" x14ac:dyDescent="0.35">
      <c r="C124" t="s">
        <v>159</v>
      </c>
      <c r="D124" s="5">
        <v>512325000000</v>
      </c>
      <c r="E124" s="5">
        <v>517904000000</v>
      </c>
      <c r="F124" s="5">
        <v>517473000000</v>
      </c>
      <c r="G124" s="5">
        <v>460808000000</v>
      </c>
      <c r="I124" s="5">
        <v>517473000000</v>
      </c>
      <c r="J124" s="5">
        <v>428746000000</v>
      </c>
      <c r="K124" s="5">
        <v>375459000000</v>
      </c>
      <c r="L124" s="5">
        <v>317583000000</v>
      </c>
      <c r="M124" s="5">
        <v>296252000000</v>
      </c>
      <c r="N124" s="5">
        <v>287476000000</v>
      </c>
      <c r="O124" s="5">
        <v>273506000000</v>
      </c>
      <c r="P124" s="5">
        <v>272877899000</v>
      </c>
      <c r="Q124" s="5">
        <v>251914641000</v>
      </c>
      <c r="R124" s="5">
        <v>152613708000</v>
      </c>
      <c r="S124" s="5">
        <v>103068194000</v>
      </c>
      <c r="T124" s="5">
        <v>99634274000</v>
      </c>
      <c r="U124" s="5">
        <v>45935471000</v>
      </c>
      <c r="V124" s="5">
        <v>37057687000</v>
      </c>
      <c r="W124" s="5">
        <v>19357562000</v>
      </c>
      <c r="X124" s="5">
        <v>18003137000</v>
      </c>
    </row>
    <row r="125" spans="3:24" ht="15.5" x14ac:dyDescent="0.35">
      <c r="C125" t="s">
        <v>10</v>
      </c>
      <c r="D125" s="5">
        <v>6092037000000</v>
      </c>
      <c r="E125" s="5">
        <v>6065393000000</v>
      </c>
      <c r="F125" s="5">
        <v>6002797000000</v>
      </c>
      <c r="G125" s="5">
        <v>5768299000000</v>
      </c>
      <c r="I125" s="5">
        <v>6002797000000</v>
      </c>
      <c r="J125" s="5">
        <v>5589905000000</v>
      </c>
      <c r="K125" s="5">
        <v>5149142000000</v>
      </c>
      <c r="L125" s="5">
        <v>4754672000000</v>
      </c>
      <c r="M125" s="5">
        <v>4406174000000</v>
      </c>
      <c r="N125" s="5">
        <v>4076937000000</v>
      </c>
      <c r="O125" s="5">
        <v>3849851000000</v>
      </c>
      <c r="P125" s="5">
        <v>3438762407000</v>
      </c>
      <c r="Q125" s="5">
        <v>2999352246000</v>
      </c>
      <c r="R125" s="5">
        <v>2502402530000</v>
      </c>
      <c r="S125" s="5">
        <v>2213216725000</v>
      </c>
      <c r="T125" s="5">
        <v>2037136276000</v>
      </c>
      <c r="U125" s="5">
        <v>1764755309000</v>
      </c>
      <c r="V125" s="5">
        <v>1553819608000</v>
      </c>
      <c r="W125" s="5">
        <v>1352415434000</v>
      </c>
      <c r="X125" s="5">
        <v>792945922000</v>
      </c>
    </row>
    <row r="126" spans="3:24" ht="15.5" x14ac:dyDescent="0.35">
      <c r="C126" t="s">
        <v>160</v>
      </c>
      <c r="D126" s="5">
        <v>8329187000000</v>
      </c>
      <c r="E126" s="5">
        <v>8185659000000</v>
      </c>
      <c r="F126" s="5">
        <v>7977874000000</v>
      </c>
      <c r="G126" s="5">
        <v>7721276000000</v>
      </c>
      <c r="I126" s="5">
        <v>7977874000000</v>
      </c>
      <c r="J126" s="5">
        <v>7435493000000</v>
      </c>
      <c r="K126" s="5">
        <v>7220711000000</v>
      </c>
      <c r="L126" s="5">
        <v>6735895000000</v>
      </c>
      <c r="M126" s="5">
        <v>6409548000000</v>
      </c>
      <c r="N126" s="5">
        <v>5932483000000</v>
      </c>
      <c r="O126" s="5">
        <v>6107364000000</v>
      </c>
      <c r="P126" s="5">
        <v>5193962740000</v>
      </c>
      <c r="Q126" s="5">
        <v>4873830176000</v>
      </c>
      <c r="R126" s="5">
        <v>3932529273000</v>
      </c>
      <c r="S126" s="5">
        <v>3620742578000</v>
      </c>
      <c r="T126" s="5">
        <v>3250717743000</v>
      </c>
      <c r="U126" s="5">
        <v>2834484171000</v>
      </c>
      <c r="V126" s="5">
        <v>2015753149000</v>
      </c>
      <c r="W126" s="5">
        <v>1729840278000</v>
      </c>
      <c r="X126" s="5">
        <v>1155878512000</v>
      </c>
    </row>
    <row r="127" spans="3:24" ht="15.5" x14ac:dyDescent="0.35">
      <c r="C127" t="s">
        <v>161</v>
      </c>
      <c r="D127" s="5">
        <v>7655126330</v>
      </c>
      <c r="E127" s="5">
        <v>7655126330</v>
      </c>
      <c r="F127" s="5">
        <v>7655126330</v>
      </c>
      <c r="G127" s="5">
        <v>7655126330</v>
      </c>
      <c r="I127" s="5">
        <v>7655126330</v>
      </c>
      <c r="J127" s="5">
        <v>7655126330</v>
      </c>
      <c r="K127" s="5">
        <v>7655126330</v>
      </c>
      <c r="L127" s="5">
        <v>7655126330</v>
      </c>
      <c r="M127" s="5">
        <v>7655126330</v>
      </c>
      <c r="N127" s="5">
        <v>7655126330</v>
      </c>
      <c r="O127" s="5">
        <v>7655126330</v>
      </c>
      <c r="P127" s="5">
        <v>7655126330</v>
      </c>
      <c r="Q127" s="5">
        <v>7655126330</v>
      </c>
      <c r="R127" s="5">
        <v>7655126330</v>
      </c>
      <c r="S127" s="5">
        <v>7655126330</v>
      </c>
      <c r="T127" s="5">
        <v>7579333000</v>
      </c>
      <c r="U127" s="5">
        <v>7579333000</v>
      </c>
      <c r="V127" s="5">
        <v>7579333000</v>
      </c>
      <c r="W127" s="5">
        <v>7579333000</v>
      </c>
      <c r="X127" s="5">
        <v>5684500000</v>
      </c>
    </row>
    <row r="129" spans="2:24" ht="15.5" x14ac:dyDescent="0.35">
      <c r="B129" t="s">
        <v>162</v>
      </c>
      <c r="C129" t="s">
        <v>163</v>
      </c>
      <c r="D129" s="5">
        <v>62425000000</v>
      </c>
      <c r="E129" s="5">
        <v>1189000000</v>
      </c>
      <c r="F129" s="5">
        <v>38932000000</v>
      </c>
      <c r="G129" s="5">
        <v>-35042000000</v>
      </c>
      <c r="I129" s="5">
        <v>39636000000</v>
      </c>
      <c r="J129" s="5">
        <v>252943000000</v>
      </c>
      <c r="K129" s="5">
        <v>398355000000</v>
      </c>
      <c r="L129" s="5">
        <v>586019000000</v>
      </c>
      <c r="M129" s="5">
        <v>661660000000</v>
      </c>
      <c r="N129" s="5">
        <v>145631000000</v>
      </c>
      <c r="O129" s="5">
        <v>441045000000</v>
      </c>
      <c r="P129" s="5">
        <v>526456489000</v>
      </c>
      <c r="Q129" s="5">
        <v>212558818000</v>
      </c>
      <c r="R129" s="5">
        <v>307215874000</v>
      </c>
      <c r="S129" s="5">
        <v>83562896000</v>
      </c>
      <c r="T129" s="5">
        <v>8965918000</v>
      </c>
      <c r="U129" s="5">
        <v>5498958000</v>
      </c>
      <c r="V129" s="5">
        <v>39622712000</v>
      </c>
      <c r="W129" s="5">
        <v>103934683000</v>
      </c>
      <c r="X129" s="5">
        <v>5545129000</v>
      </c>
    </row>
    <row r="130" spans="2:24" ht="15.5" x14ac:dyDescent="0.35">
      <c r="C130" t="s">
        <v>328</v>
      </c>
      <c r="D130" s="5">
        <v>572077000000</v>
      </c>
      <c r="E130" s="5">
        <v>295617000000</v>
      </c>
      <c r="F130" s="5">
        <v>405496000000</v>
      </c>
      <c r="G130" s="5">
        <v>317700000000</v>
      </c>
      <c r="I130" s="5">
        <v>1417040000000</v>
      </c>
      <c r="J130" s="5">
        <v>1818649000000</v>
      </c>
      <c r="K130" s="5">
        <v>1723281000000</v>
      </c>
      <c r="L130" s="5">
        <v>1367586000000</v>
      </c>
      <c r="M130" s="5">
        <v>1554407000000</v>
      </c>
      <c r="N130" s="5">
        <v>1031078000000</v>
      </c>
      <c r="O130" s="5">
        <v>1488686000000</v>
      </c>
      <c r="P130" s="5">
        <v>1529494683000</v>
      </c>
      <c r="Q130" s="5">
        <v>1176313977000</v>
      </c>
      <c r="R130" s="5">
        <v>1306586476000</v>
      </c>
      <c r="S130" s="5">
        <v>1215083614000</v>
      </c>
      <c r="T130" s="5">
        <v>965700801000</v>
      </c>
      <c r="U130" s="5">
        <v>781606621000</v>
      </c>
      <c r="V130" s="5">
        <v>668832722000</v>
      </c>
      <c r="W130" s="5">
        <v>583909014000</v>
      </c>
      <c r="X130" s="5">
        <v>351055225000</v>
      </c>
    </row>
    <row r="131" spans="2:24" ht="15.5" x14ac:dyDescent="0.35">
      <c r="C131" t="s">
        <v>329</v>
      </c>
      <c r="D131" s="5">
        <v>-421977000000</v>
      </c>
      <c r="E131" s="5">
        <v>-200946000000</v>
      </c>
      <c r="F131" s="5">
        <v>-343446000000</v>
      </c>
      <c r="G131" s="5">
        <v>-266980000000</v>
      </c>
      <c r="I131" s="5">
        <v>-1111456000000</v>
      </c>
      <c r="J131" s="5">
        <v>-1249011000000</v>
      </c>
      <c r="K131" s="5">
        <v>-1041068000000</v>
      </c>
      <c r="L131" s="5">
        <v>-499413000000</v>
      </c>
      <c r="M131" s="5">
        <v>-619848000000</v>
      </c>
      <c r="N131" s="5">
        <v>-605685000000</v>
      </c>
      <c r="O131" s="5">
        <v>-722366000000</v>
      </c>
      <c r="P131" s="5">
        <v>-697150985000</v>
      </c>
      <c r="Q131" s="5">
        <v>-783646917000</v>
      </c>
      <c r="R131" s="5">
        <v>-698740173000</v>
      </c>
      <c r="S131" s="5">
        <v>-846889594000</v>
      </c>
      <c r="T131" s="5">
        <v>-718145473000</v>
      </c>
      <c r="U131" s="5">
        <v>-588449572000</v>
      </c>
      <c r="V131" s="5">
        <v>-497663967000</v>
      </c>
      <c r="W131" s="5">
        <v>-345830808000</v>
      </c>
      <c r="X131" s="5">
        <v>-255107633000</v>
      </c>
    </row>
    <row r="132" spans="2:24" ht="15.5" x14ac:dyDescent="0.35">
      <c r="C132" t="s">
        <v>2487</v>
      </c>
      <c r="D132" s="5">
        <v>-16431000000</v>
      </c>
      <c r="E132" s="5">
        <v>-22445000000</v>
      </c>
      <c r="F132" s="5">
        <v>50529000000</v>
      </c>
      <c r="G132" s="5">
        <v>-15285000000</v>
      </c>
      <c r="J132" s="5">
        <v>-76166000000</v>
      </c>
      <c r="K132" s="5">
        <v>-66780000000</v>
      </c>
      <c r="L132" s="5">
        <v>-59469000000</v>
      </c>
      <c r="M132" s="5">
        <v>-53807000000</v>
      </c>
      <c r="N132" s="5">
        <v>-43808000000</v>
      </c>
      <c r="O132" s="5">
        <v>-64163000000</v>
      </c>
      <c r="P132" s="5">
        <v>-62383738000</v>
      </c>
      <c r="Q132" s="5">
        <v>-55402593000</v>
      </c>
      <c r="R132" s="5">
        <v>-71396732000</v>
      </c>
      <c r="S132" s="5">
        <v>-67546700000</v>
      </c>
    </row>
    <row r="133" spans="2:24" ht="15.5" x14ac:dyDescent="0.35">
      <c r="C133" t="s">
        <v>1095</v>
      </c>
      <c r="D133" s="5">
        <v>-47066000000</v>
      </c>
      <c r="E133" s="5">
        <v>-56303000000</v>
      </c>
      <c r="F133" s="5">
        <v>-58531000000</v>
      </c>
      <c r="G133" s="5">
        <v>-56416000000</v>
      </c>
      <c r="I133" s="5">
        <v>-215136000000</v>
      </c>
      <c r="J133" s="5">
        <v>-198931000000</v>
      </c>
      <c r="K133" s="5">
        <v>-184137000000</v>
      </c>
      <c r="L133" s="5">
        <v>-188332000000</v>
      </c>
      <c r="M133" s="5">
        <v>-174448000000</v>
      </c>
      <c r="N133" s="5">
        <v>-163343000000</v>
      </c>
      <c r="O133" s="5">
        <v>-184608000000</v>
      </c>
      <c r="P133" s="5">
        <v>-174142431000</v>
      </c>
      <c r="Q133" s="5">
        <v>-163155801000</v>
      </c>
      <c r="R133" s="5">
        <v>-153222358000</v>
      </c>
      <c r="S133" s="5">
        <v>-140606751000</v>
      </c>
      <c r="T133" s="5">
        <v>-132058089000</v>
      </c>
      <c r="U133" s="5">
        <v>-103741665000</v>
      </c>
      <c r="V133" s="5">
        <v>-84652621000</v>
      </c>
      <c r="W133" s="5">
        <v>-85215400000</v>
      </c>
      <c r="X133" s="5">
        <v>-52946946000</v>
      </c>
    </row>
    <row r="134" spans="2:24" ht="15.5" x14ac:dyDescent="0.35">
      <c r="C134" t="s">
        <v>334</v>
      </c>
      <c r="U134" s="5">
        <v>16890507000</v>
      </c>
      <c r="V134" s="5">
        <v>17391039000</v>
      </c>
      <c r="W134" s="5">
        <v>12352789000</v>
      </c>
      <c r="X134" s="5">
        <v>444583000</v>
      </c>
    </row>
    <row r="135" spans="2:24" ht="15.5" x14ac:dyDescent="0.35">
      <c r="C135" t="s">
        <v>2488</v>
      </c>
      <c r="Q135" s="5">
        <v>90527505000</v>
      </c>
    </row>
    <row r="136" spans="2:24" ht="15.5" x14ac:dyDescent="0.35">
      <c r="C136" t="s">
        <v>550</v>
      </c>
      <c r="D136" s="5">
        <v>-26561000000</v>
      </c>
      <c r="E136" s="5">
        <v>-14213000000</v>
      </c>
      <c r="F136" s="5">
        <v>-19587000000</v>
      </c>
      <c r="G136" s="5">
        <v>-18683000000</v>
      </c>
      <c r="I136" s="5">
        <v>-67140000000</v>
      </c>
      <c r="J136" s="5">
        <v>-60503000000</v>
      </c>
      <c r="K136" s="5">
        <v>-58853000000</v>
      </c>
      <c r="L136" s="5">
        <v>-65612000000</v>
      </c>
      <c r="M136" s="5">
        <v>-73632000000</v>
      </c>
      <c r="N136" s="5">
        <v>-102684000000</v>
      </c>
      <c r="O136" s="5">
        <v>-108138000000</v>
      </c>
      <c r="P136" s="5">
        <v>-98352830000</v>
      </c>
      <c r="Q136" s="5">
        <v>-62550172000</v>
      </c>
      <c r="R136" s="5">
        <v>-84571570000</v>
      </c>
      <c r="S136" s="5">
        <v>-83449573000</v>
      </c>
      <c r="T136" s="5">
        <v>-66087733000</v>
      </c>
      <c r="U136" s="5">
        <v>-36597366000</v>
      </c>
      <c r="V136" s="5">
        <v>-14684092000</v>
      </c>
      <c r="W136" s="5">
        <v>-19981554000</v>
      </c>
      <c r="X136" s="5">
        <v>-20258272000</v>
      </c>
    </row>
    <row r="137" spans="2:24" ht="15.5" x14ac:dyDescent="0.35">
      <c r="C137" t="s">
        <v>490</v>
      </c>
      <c r="D137" s="5">
        <v>-21000000</v>
      </c>
      <c r="E137" s="5">
        <v>-1711000000</v>
      </c>
      <c r="F137" s="5">
        <v>-1117000000</v>
      </c>
      <c r="G137" s="5">
        <v>-614000000</v>
      </c>
      <c r="I137" s="5">
        <v>-2923000000</v>
      </c>
      <c r="J137" s="5">
        <v>-3057000000</v>
      </c>
      <c r="K137" s="5">
        <v>-6177000000</v>
      </c>
      <c r="L137" s="5">
        <v>-429000000</v>
      </c>
      <c r="M137" s="5">
        <v>-129000000</v>
      </c>
      <c r="N137" s="5">
        <v>-1264000000</v>
      </c>
      <c r="O137" s="5">
        <v>-2726000000</v>
      </c>
      <c r="P137" s="5">
        <v>-868594000</v>
      </c>
      <c r="Q137" s="5">
        <v>-599155000</v>
      </c>
      <c r="R137" s="5">
        <v>-961441000</v>
      </c>
      <c r="S137" s="5">
        <v>-2793172000</v>
      </c>
      <c r="T137" s="5">
        <v>-55151800000</v>
      </c>
      <c r="U137" s="5">
        <v>-47319060000</v>
      </c>
      <c r="V137" s="5">
        <v>-32209330000</v>
      </c>
      <c r="W137" s="5">
        <v>-28946569000</v>
      </c>
      <c r="X137" s="5">
        <v>-17197245000</v>
      </c>
    </row>
    <row r="138" spans="2:24" ht="15.5" x14ac:dyDescent="0.35">
      <c r="C138" t="s">
        <v>173</v>
      </c>
      <c r="D138" s="5">
        <v>-3532000000</v>
      </c>
      <c r="E138" s="5">
        <v>40222000000</v>
      </c>
      <c r="F138" s="5">
        <v>69025000000</v>
      </c>
      <c r="G138" s="5">
        <v>-8657000000</v>
      </c>
      <c r="I138" s="5">
        <v>129312000000</v>
      </c>
      <c r="J138" s="5">
        <v>-62907000000</v>
      </c>
      <c r="K138" s="5">
        <v>-87555000000</v>
      </c>
      <c r="L138" s="5">
        <v>-59224000000</v>
      </c>
      <c r="M138" s="5">
        <v>-240419000000</v>
      </c>
      <c r="N138" s="5">
        <v>-340461000000</v>
      </c>
      <c r="O138" s="5">
        <v>244693000000</v>
      </c>
      <c r="P138" s="5">
        <v>-259424044000</v>
      </c>
      <c r="Q138" s="5">
        <v>124939241000</v>
      </c>
      <c r="R138" s="5">
        <v>71871499000</v>
      </c>
      <c r="S138" s="5">
        <v>55933045000</v>
      </c>
      <c r="T138" s="5">
        <v>133569959000</v>
      </c>
      <c r="U138" s="5">
        <v>441106710000</v>
      </c>
      <c r="V138" s="5">
        <v>17819163000</v>
      </c>
      <c r="W138" s="5">
        <v>371514605000</v>
      </c>
      <c r="X138" s="5">
        <v>58547303000</v>
      </c>
    </row>
    <row r="139" spans="2:24" ht="15.5" x14ac:dyDescent="0.35">
      <c r="C139" t="s">
        <v>174</v>
      </c>
      <c r="D139" s="5">
        <v>41138000000</v>
      </c>
      <c r="E139" s="5">
        <v>-171498000000</v>
      </c>
      <c r="F139" s="5">
        <v>-89315000000</v>
      </c>
      <c r="G139" s="5">
        <v>-91796000000</v>
      </c>
      <c r="I139" s="5">
        <v>-252601000000</v>
      </c>
      <c r="J139" s="5">
        <v>-277517000000</v>
      </c>
      <c r="K139" s="5">
        <v>-324622000000</v>
      </c>
      <c r="L139" s="5">
        <v>-423020000000</v>
      </c>
      <c r="M139" s="5">
        <v>-259682000000</v>
      </c>
      <c r="N139" s="5">
        <v>-41997000000</v>
      </c>
      <c r="O139" s="5">
        <v>-296568000000</v>
      </c>
      <c r="P139" s="5">
        <v>-458990624000</v>
      </c>
      <c r="Q139" s="5">
        <v>-185003071000</v>
      </c>
      <c r="R139" s="5">
        <v>-284988414000</v>
      </c>
      <c r="S139" s="5">
        <v>-225457557000</v>
      </c>
      <c r="T139" s="5">
        <v>-222775992000</v>
      </c>
      <c r="U139" s="5">
        <v>-294491934000</v>
      </c>
      <c r="V139" s="5">
        <v>-157550111000</v>
      </c>
      <c r="W139" s="5">
        <v>-107449833000</v>
      </c>
      <c r="X139" s="5">
        <v>-58858342000</v>
      </c>
    </row>
    <row r="140" spans="2:24" ht="15.5" x14ac:dyDescent="0.35">
      <c r="C140" t="s">
        <v>2489</v>
      </c>
      <c r="U140" s="5">
        <v>-246648000</v>
      </c>
    </row>
    <row r="141" spans="2:24" ht="15.5" x14ac:dyDescent="0.35">
      <c r="C141" t="s">
        <v>1324</v>
      </c>
    </row>
    <row r="142" spans="2:24" ht="15.5" x14ac:dyDescent="0.35">
      <c r="C142" t="s">
        <v>2303</v>
      </c>
      <c r="W142" s="5">
        <v>-15840000000</v>
      </c>
    </row>
    <row r="143" spans="2:24" ht="15.5" x14ac:dyDescent="0.35">
      <c r="C143" t="s">
        <v>558</v>
      </c>
      <c r="D143" s="5">
        <v>-8050000000</v>
      </c>
      <c r="E143" s="5">
        <v>-14437000000</v>
      </c>
      <c r="F143" s="5">
        <v>-28445000000</v>
      </c>
      <c r="G143" s="5">
        <v>-45938000000</v>
      </c>
      <c r="I143" s="5">
        <v>-109109000000</v>
      </c>
      <c r="J143" s="5">
        <v>-54635000000</v>
      </c>
      <c r="K143" s="5">
        <v>-13393000000</v>
      </c>
      <c r="L143" s="5">
        <v>-19866000000</v>
      </c>
      <c r="M143" s="5">
        <v>-15490000000</v>
      </c>
      <c r="N143" s="5">
        <v>-11351000000</v>
      </c>
      <c r="O143" s="5">
        <v>-32753000000</v>
      </c>
      <c r="P143" s="5">
        <v>-13463898000</v>
      </c>
      <c r="Q143" s="5">
        <v>-25647650000</v>
      </c>
      <c r="R143" s="5">
        <v>-82793725000</v>
      </c>
      <c r="S143" s="5">
        <v>-142644200000</v>
      </c>
      <c r="T143" s="5">
        <v>-33229901000</v>
      </c>
      <c r="U143" s="5">
        <v>-270009120000</v>
      </c>
      <c r="V143" s="5">
        <v>-126954119000</v>
      </c>
      <c r="W143" s="5">
        <v>-25941750000</v>
      </c>
      <c r="X143" s="5">
        <v>-14296098000</v>
      </c>
    </row>
    <row r="144" spans="2:24" ht="15.5" x14ac:dyDescent="0.35">
      <c r="C144" t="s">
        <v>1179</v>
      </c>
    </row>
    <row r="145" spans="3:24" ht="15.5" x14ac:dyDescent="0.35">
      <c r="C145" t="s">
        <v>350</v>
      </c>
      <c r="V145" s="5">
        <v>-197000000000</v>
      </c>
      <c r="W145" s="5">
        <v>-10000000000</v>
      </c>
    </row>
    <row r="146" spans="3:24" ht="15.5" x14ac:dyDescent="0.35">
      <c r="C146" t="s">
        <v>2490</v>
      </c>
      <c r="O146" s="5">
        <v>-30006000000</v>
      </c>
      <c r="P146" s="5">
        <v>-7502000000</v>
      </c>
      <c r="Q146" s="5">
        <v>-30006000000</v>
      </c>
      <c r="R146" s="5">
        <v>-137527000000</v>
      </c>
    </row>
    <row r="147" spans="3:24" ht="15.5" x14ac:dyDescent="0.35">
      <c r="C147" t="s">
        <v>952</v>
      </c>
    </row>
    <row r="148" spans="3:24" ht="15.5" x14ac:dyDescent="0.35">
      <c r="C148" t="s">
        <v>1338</v>
      </c>
      <c r="D148" s="5">
        <v>-5000000000</v>
      </c>
      <c r="E148" s="5">
        <v>5000000000</v>
      </c>
      <c r="F148" s="5">
        <v>106962000000</v>
      </c>
      <c r="I148" s="5">
        <v>106962000000</v>
      </c>
      <c r="N148" s="5">
        <v>44553000000</v>
      </c>
      <c r="O148" s="5">
        <v>52551000000</v>
      </c>
      <c r="P148" s="5">
        <v>-201710843000</v>
      </c>
    </row>
    <row r="149" spans="3:24" ht="15.5" x14ac:dyDescent="0.35">
      <c r="C149" t="s">
        <v>669</v>
      </c>
      <c r="J149" s="5">
        <v>-14126000000</v>
      </c>
      <c r="K149" s="5">
        <v>-504000000</v>
      </c>
      <c r="L149" s="5">
        <v>29349000000</v>
      </c>
      <c r="M149" s="5">
        <v>-62704000000</v>
      </c>
    </row>
    <row r="150" spans="3:24" ht="15.5" x14ac:dyDescent="0.35">
      <c r="C150" t="s">
        <v>2105</v>
      </c>
      <c r="D150" s="5">
        <v>60023000000</v>
      </c>
      <c r="E150" s="5">
        <v>-60023000000</v>
      </c>
      <c r="F150" s="5">
        <v>13075000000</v>
      </c>
      <c r="G150" s="5">
        <v>-13075000000</v>
      </c>
      <c r="P150" s="5">
        <v>-12423630000</v>
      </c>
    </row>
    <row r="151" spans="3:24" ht="15.5" x14ac:dyDescent="0.35">
      <c r="C151" t="s">
        <v>2491</v>
      </c>
      <c r="D151" s="5">
        <v>13073000000</v>
      </c>
      <c r="E151" s="5">
        <v>-52611000000</v>
      </c>
      <c r="F151" s="5">
        <v>-88189000000</v>
      </c>
      <c r="G151" s="5">
        <v>-34898000000</v>
      </c>
      <c r="I151" s="5">
        <v>-165345000000</v>
      </c>
      <c r="J151" s="5">
        <v>-128876000000</v>
      </c>
      <c r="K151" s="5">
        <v>-160024000000</v>
      </c>
      <c r="L151" s="5">
        <v>-200257000000</v>
      </c>
      <c r="M151" s="5">
        <v>-167431000000</v>
      </c>
      <c r="N151" s="5">
        <v>-42817000000</v>
      </c>
      <c r="O151" s="5">
        <v>-123400000000</v>
      </c>
      <c r="P151" s="5">
        <v>-267321634000</v>
      </c>
    </row>
    <row r="152" spans="3:24" ht="15.5" x14ac:dyDescent="0.35">
      <c r="C152" t="s">
        <v>2492</v>
      </c>
      <c r="G152" s="5">
        <v>2101000000</v>
      </c>
    </row>
    <row r="153" spans="3:24" ht="15.5" x14ac:dyDescent="0.35">
      <c r="C153" t="s">
        <v>2493</v>
      </c>
      <c r="K153" s="5">
        <v>-52620000000</v>
      </c>
      <c r="L153" s="5">
        <v>-100000000000</v>
      </c>
      <c r="M153" s="5">
        <v>117821000000</v>
      </c>
      <c r="O153" s="5">
        <v>-125293000000</v>
      </c>
      <c r="P153" s="5">
        <v>69564257000</v>
      </c>
    </row>
    <row r="154" spans="3:24" ht="15.5" x14ac:dyDescent="0.35">
      <c r="C154" t="s">
        <v>2494</v>
      </c>
    </row>
    <row r="155" spans="3:24" ht="15.5" x14ac:dyDescent="0.35">
      <c r="C155" t="s">
        <v>2495</v>
      </c>
      <c r="V155" s="5">
        <v>207000000000</v>
      </c>
    </row>
    <row r="156" spans="3:24" ht="15.5" x14ac:dyDescent="0.35">
      <c r="C156" t="s">
        <v>176</v>
      </c>
      <c r="D156" s="5">
        <v>-8922000000</v>
      </c>
      <c r="E156" s="5">
        <v>-49427000000</v>
      </c>
      <c r="F156" s="5">
        <v>-24699000000</v>
      </c>
      <c r="G156" s="5">
        <v>-24986000000</v>
      </c>
      <c r="I156" s="5">
        <v>-85208000000</v>
      </c>
      <c r="J156" s="5">
        <v>-79971000000</v>
      </c>
      <c r="K156" s="5">
        <v>-98081000000</v>
      </c>
      <c r="L156" s="5">
        <v>-133423000000</v>
      </c>
      <c r="M156" s="5">
        <v>-131888000000</v>
      </c>
      <c r="N156" s="5">
        <v>-32516000000</v>
      </c>
      <c r="O156" s="5">
        <v>-40189000000</v>
      </c>
      <c r="P156" s="5">
        <v>-26239244000</v>
      </c>
      <c r="Q156" s="5">
        <v>-19625027000</v>
      </c>
      <c r="R156" s="5">
        <v>-53379101000</v>
      </c>
      <c r="S156" s="5">
        <v>-49375859000</v>
      </c>
      <c r="T156" s="5">
        <v>-97951401000</v>
      </c>
      <c r="U156" s="5">
        <v>-57767906000</v>
      </c>
      <c r="V156" s="5">
        <v>-54985960000</v>
      </c>
      <c r="W156" s="5">
        <v>-66422884000</v>
      </c>
      <c r="X156" s="5">
        <v>-45236827000</v>
      </c>
    </row>
    <row r="157" spans="3:24" ht="15.5" x14ac:dyDescent="0.35">
      <c r="C157" t="s">
        <v>539</v>
      </c>
      <c r="R157" s="5">
        <v>-10339994000</v>
      </c>
      <c r="S157" s="5">
        <v>-38313975000</v>
      </c>
      <c r="T157" s="5">
        <v>-73631596000</v>
      </c>
      <c r="U157" s="5">
        <v>-6625608000</v>
      </c>
      <c r="V157" s="5">
        <v>-3824195000</v>
      </c>
      <c r="W157" s="5">
        <v>-2387488000</v>
      </c>
    </row>
    <row r="158" spans="3:24" ht="15.5" x14ac:dyDescent="0.35">
      <c r="C158" t="s">
        <v>423</v>
      </c>
      <c r="D158" s="5">
        <v>14000000</v>
      </c>
      <c r="F158" s="5">
        <v>60000000</v>
      </c>
      <c r="I158" s="5">
        <v>99000000</v>
      </c>
      <c r="J158" s="5">
        <v>91000000</v>
      </c>
      <c r="L158" s="5">
        <v>1177000000</v>
      </c>
      <c r="M158" s="5">
        <v>10000000</v>
      </c>
      <c r="N158" s="5">
        <v>134000000</v>
      </c>
      <c r="O158" s="5">
        <v>2522000000</v>
      </c>
      <c r="P158" s="5">
        <v>106368000</v>
      </c>
      <c r="Q158" s="5">
        <v>248779000</v>
      </c>
      <c r="R158" s="5">
        <v>63000000</v>
      </c>
      <c r="S158" s="5">
        <v>326630000</v>
      </c>
      <c r="T158" s="5">
        <v>149350000</v>
      </c>
      <c r="U158" s="5">
        <v>433658000</v>
      </c>
      <c r="V158" s="5">
        <v>484751000</v>
      </c>
      <c r="W158" s="5">
        <v>339500000</v>
      </c>
      <c r="X158" s="5">
        <v>230000000</v>
      </c>
    </row>
    <row r="159" spans="3:24" ht="15.5" x14ac:dyDescent="0.35">
      <c r="C159" t="s">
        <v>2496</v>
      </c>
      <c r="D159" s="5">
        <v>-10000000000</v>
      </c>
      <c r="F159" s="5">
        <v>-68079000000</v>
      </c>
      <c r="G159" s="5">
        <v>25000000000</v>
      </c>
      <c r="Q159" s="5">
        <v>-109973173000</v>
      </c>
      <c r="R159" s="5">
        <v>-1094830000</v>
      </c>
      <c r="S159" s="5">
        <v>3965542000</v>
      </c>
      <c r="T159" s="5">
        <v>-18285909000</v>
      </c>
      <c r="U159" s="5">
        <v>22833183000</v>
      </c>
    </row>
    <row r="160" spans="3:24" ht="15.5" x14ac:dyDescent="0.35">
      <c r="C160" t="s">
        <v>103</v>
      </c>
    </row>
    <row r="161" spans="3:24" ht="15.5" x14ac:dyDescent="0.35">
      <c r="C161" t="s">
        <v>183</v>
      </c>
      <c r="D161" s="5">
        <v>-3532000000</v>
      </c>
      <c r="E161" s="5">
        <v>40222000000</v>
      </c>
      <c r="F161" s="5">
        <v>69025000000</v>
      </c>
      <c r="G161" s="5">
        <v>-8657000000</v>
      </c>
      <c r="I161" s="5">
        <v>129312000000</v>
      </c>
      <c r="J161" s="5">
        <v>-62907000000</v>
      </c>
      <c r="K161" s="5">
        <v>-87555000000</v>
      </c>
      <c r="L161" s="5">
        <v>-59224000000</v>
      </c>
      <c r="M161" s="5">
        <v>-240419000000</v>
      </c>
      <c r="N161" s="5">
        <v>-340461000000</v>
      </c>
      <c r="O161" s="5">
        <v>244693000000</v>
      </c>
      <c r="P161" s="5">
        <v>-259424044000</v>
      </c>
      <c r="Q161" s="5">
        <v>124939241000</v>
      </c>
      <c r="R161" s="5">
        <v>71871499000</v>
      </c>
      <c r="S161" s="5">
        <v>55933045000</v>
      </c>
      <c r="T161" s="5">
        <v>133569959000</v>
      </c>
      <c r="U161" s="5">
        <v>441106710000</v>
      </c>
      <c r="V161" s="5">
        <v>17819163000</v>
      </c>
      <c r="W161" s="5">
        <v>371514605000</v>
      </c>
      <c r="X161" s="5">
        <v>58547303000</v>
      </c>
    </row>
    <row r="162" spans="3:24" ht="15.5" x14ac:dyDescent="0.35">
      <c r="C162" t="s">
        <v>1149</v>
      </c>
      <c r="T162" s="5">
        <v>395217964000</v>
      </c>
      <c r="U162" s="5">
        <v>535315583000</v>
      </c>
      <c r="V162" s="5">
        <v>70285355000</v>
      </c>
      <c r="W162" s="5">
        <v>305019383000</v>
      </c>
      <c r="X162" s="5">
        <v>346350552000</v>
      </c>
    </row>
    <row r="163" spans="3:24" ht="15.5" x14ac:dyDescent="0.35">
      <c r="C163" t="s">
        <v>719</v>
      </c>
      <c r="D163" s="5">
        <v>85004000000</v>
      </c>
      <c r="F163" s="5">
        <v>177000000000</v>
      </c>
      <c r="G163" s="5">
        <v>-295000000000</v>
      </c>
      <c r="I163" s="5">
        <v>177000000000</v>
      </c>
      <c r="J163" s="5">
        <v>882000000000</v>
      </c>
      <c r="K163" s="5">
        <v>463000000000</v>
      </c>
      <c r="L163" s="5">
        <v>1012000000000</v>
      </c>
      <c r="M163" s="5">
        <v>270000000000</v>
      </c>
      <c r="N163" s="5">
        <v>285595000000</v>
      </c>
      <c r="O163" s="5">
        <v>742747000000</v>
      </c>
      <c r="P163" s="5">
        <v>744500000000</v>
      </c>
      <c r="Q163" s="5">
        <v>436415667000</v>
      </c>
      <c r="R163" s="5">
        <v>358922912000</v>
      </c>
      <c r="S163" s="5">
        <v>246867236000</v>
      </c>
    </row>
    <row r="164" spans="3:24" ht="15.5" x14ac:dyDescent="0.35">
      <c r="C164" t="s">
        <v>2497</v>
      </c>
      <c r="D164" s="5">
        <v>10000000000</v>
      </c>
      <c r="E164" s="5">
        <v>83000000000</v>
      </c>
      <c r="F164" s="5">
        <v>398056000000</v>
      </c>
      <c r="I164" s="5">
        <v>500056000000</v>
      </c>
      <c r="J164" s="5">
        <v>153421000000</v>
      </c>
      <c r="K164" s="5">
        <v>210269000000</v>
      </c>
      <c r="L164" s="5">
        <v>213660000000</v>
      </c>
      <c r="M164" s="5">
        <v>300000000000</v>
      </c>
      <c r="N164" s="5">
        <v>12885000000</v>
      </c>
      <c r="O164" s="5">
        <v>368738000000</v>
      </c>
      <c r="P164" s="5">
        <v>416612181000</v>
      </c>
      <c r="Q164" s="5">
        <v>434500000000</v>
      </c>
      <c r="R164" s="5">
        <v>194500002000</v>
      </c>
      <c r="S164" s="5">
        <v>132000000000</v>
      </c>
    </row>
    <row r="165" spans="3:24" ht="15.5" x14ac:dyDescent="0.35">
      <c r="C165" t="s">
        <v>434</v>
      </c>
      <c r="T165" s="5">
        <v>-224750000000</v>
      </c>
      <c r="U165" s="5">
        <v>-62557500000</v>
      </c>
      <c r="V165" s="5">
        <v>-48775000000</v>
      </c>
      <c r="W165" s="5">
        <v>-352151900000</v>
      </c>
      <c r="X165" s="5">
        <v>-309725351000</v>
      </c>
    </row>
    <row r="166" spans="3:24" ht="15.5" x14ac:dyDescent="0.35">
      <c r="C166" t="s">
        <v>475</v>
      </c>
      <c r="D166" s="5">
        <v>-42778000000</v>
      </c>
      <c r="E166" s="5">
        <v>-42778000000</v>
      </c>
      <c r="F166" s="5">
        <v>-51527000000</v>
      </c>
      <c r="G166" s="5">
        <v>-46528000000</v>
      </c>
      <c r="I166" s="5">
        <v>-191111000000</v>
      </c>
      <c r="J166" s="5">
        <v>-219259000000</v>
      </c>
      <c r="K166" s="5">
        <v>-267227000000</v>
      </c>
      <c r="L166" s="5">
        <v>-308303000000</v>
      </c>
      <c r="M166" s="5">
        <v>-335991000000</v>
      </c>
      <c r="N166" s="5">
        <v>-267021000000</v>
      </c>
      <c r="O166" s="5">
        <v>-180834000000</v>
      </c>
      <c r="P166" s="5">
        <v>-467566667000</v>
      </c>
      <c r="Q166" s="5">
        <v>-280895475000</v>
      </c>
      <c r="R166" s="5">
        <v>-311500036000</v>
      </c>
      <c r="S166" s="5">
        <v>-87750000000</v>
      </c>
    </row>
    <row r="167" spans="3:24" ht="15.5" x14ac:dyDescent="0.35">
      <c r="C167" t="s">
        <v>2498</v>
      </c>
      <c r="F167" s="5">
        <v>-30000000000</v>
      </c>
      <c r="I167" s="5">
        <v>-265000000000</v>
      </c>
      <c r="J167" s="5">
        <v>-787000000000</v>
      </c>
      <c r="K167" s="5">
        <v>-397000000000</v>
      </c>
      <c r="L167" s="5">
        <v>-910000000000</v>
      </c>
      <c r="M167" s="5">
        <v>-420000000000</v>
      </c>
      <c r="N167" s="5">
        <v>-323692000000</v>
      </c>
      <c r="O167" s="5">
        <v>-614000000000</v>
      </c>
      <c r="P167" s="5">
        <v>-881027534000</v>
      </c>
      <c r="Q167" s="5">
        <v>-424500000000</v>
      </c>
      <c r="R167" s="5">
        <v>-150000000000</v>
      </c>
      <c r="S167" s="5">
        <v>-178000000000</v>
      </c>
    </row>
    <row r="168" spans="3:24" ht="15.5" x14ac:dyDescent="0.35">
      <c r="C168" t="s">
        <v>476</v>
      </c>
      <c r="Q168" s="5">
        <v>-8782000</v>
      </c>
      <c r="R168" s="5">
        <v>42756000</v>
      </c>
      <c r="S168" s="5">
        <v>-743036000</v>
      </c>
      <c r="T168" s="5">
        <v>-13559000</v>
      </c>
      <c r="U168" s="5">
        <v>3809000</v>
      </c>
      <c r="V168" s="5">
        <v>-4509000</v>
      </c>
      <c r="W168" s="5">
        <v>4509000</v>
      </c>
    </row>
    <row r="169" spans="3:24" ht="15.5" x14ac:dyDescent="0.35">
      <c r="C169" t="s">
        <v>2499</v>
      </c>
    </row>
    <row r="170" spans="3:24" ht="15.5" x14ac:dyDescent="0.35">
      <c r="C170" t="s">
        <v>2500</v>
      </c>
      <c r="F170" s="5">
        <v>-419000000000</v>
      </c>
      <c r="G170" s="5">
        <v>419000000000</v>
      </c>
    </row>
    <row r="171" spans="3:24" ht="15.5" x14ac:dyDescent="0.35">
      <c r="C171" t="s">
        <v>931</v>
      </c>
      <c r="F171" s="5">
        <v>-419000000000</v>
      </c>
      <c r="G171" s="5">
        <v>419000000000</v>
      </c>
      <c r="Q171" s="5">
        <v>-8782000</v>
      </c>
      <c r="R171" s="5">
        <v>42756000</v>
      </c>
      <c r="S171" s="5">
        <v>-743036000</v>
      </c>
      <c r="T171" s="5">
        <v>-13559000</v>
      </c>
      <c r="U171" s="5">
        <v>3809000</v>
      </c>
      <c r="V171" s="5">
        <v>-4509000</v>
      </c>
      <c r="W171" s="5">
        <v>4509000</v>
      </c>
    </row>
    <row r="172" spans="3:24" ht="15.5" x14ac:dyDescent="0.35">
      <c r="C172" t="s">
        <v>2097</v>
      </c>
      <c r="W172" s="5">
        <v>454759920000</v>
      </c>
    </row>
    <row r="173" spans="3:24" ht="15.5" x14ac:dyDescent="0.35">
      <c r="C173" t="s">
        <v>383</v>
      </c>
      <c r="W173" s="5">
        <v>-27406926000</v>
      </c>
    </row>
    <row r="174" spans="3:24" ht="15.5" x14ac:dyDescent="0.35">
      <c r="C174" t="s">
        <v>2501</v>
      </c>
    </row>
    <row r="175" spans="3:24" ht="15.5" x14ac:dyDescent="0.35">
      <c r="C175" t="s">
        <v>187</v>
      </c>
      <c r="D175" s="5">
        <v>-45760000000</v>
      </c>
      <c r="G175" s="5">
        <v>-86120000000</v>
      </c>
      <c r="I175" s="5">
        <v>-86120000000</v>
      </c>
      <c r="J175" s="5">
        <v>-83517000000</v>
      </c>
      <c r="K175" s="5">
        <v>-78848000000</v>
      </c>
      <c r="L175" s="5">
        <v>-65069000000</v>
      </c>
      <c r="M175" s="5">
        <v>-54428000000</v>
      </c>
      <c r="N175" s="5">
        <v>-48227000000</v>
      </c>
      <c r="O175" s="5">
        <v>-71958000000</v>
      </c>
      <c r="P175" s="5">
        <v>-67365112000</v>
      </c>
      <c r="Q175" s="5">
        <v>-40572169000</v>
      </c>
      <c r="R175" s="5">
        <v>-24496404000</v>
      </c>
      <c r="S175" s="5">
        <v>-34106998000</v>
      </c>
      <c r="T175" s="5">
        <v>-49265665000</v>
      </c>
      <c r="U175" s="5">
        <v>-40737399000</v>
      </c>
      <c r="V175" s="5">
        <v>-21297926000</v>
      </c>
      <c r="W175" s="5">
        <v>-10004720000</v>
      </c>
    </row>
    <row r="176" spans="3:24" ht="15.5" x14ac:dyDescent="0.35">
      <c r="C176" t="s">
        <v>2502</v>
      </c>
      <c r="D176" s="5">
        <v>-9998000000</v>
      </c>
      <c r="N176" s="5">
        <v>-1000000</v>
      </c>
      <c r="P176" s="5">
        <v>-4999000000</v>
      </c>
    </row>
    <row r="177" spans="2:24" ht="15.5" x14ac:dyDescent="0.35">
      <c r="C177" t="s">
        <v>2503</v>
      </c>
      <c r="G177" s="5">
        <v>-9000000</v>
      </c>
      <c r="I177" s="5">
        <v>-9000000</v>
      </c>
      <c r="J177" s="5">
        <v>-7499000000</v>
      </c>
      <c r="K177" s="5">
        <v>-17497000000</v>
      </c>
      <c r="L177" s="5">
        <v>-1325000000</v>
      </c>
      <c r="R177" s="5">
        <v>-1760000</v>
      </c>
      <c r="S177" s="5">
        <v>-38659413000</v>
      </c>
    </row>
    <row r="178" spans="2:24" ht="15.5" x14ac:dyDescent="0.35">
      <c r="C178" t="s">
        <v>191</v>
      </c>
      <c r="P178" s="5">
        <v>422088000</v>
      </c>
      <c r="R178" s="5">
        <v>4404029000</v>
      </c>
      <c r="S178" s="5">
        <v>16414154000</v>
      </c>
      <c r="T178" s="5">
        <v>12429340000</v>
      </c>
      <c r="U178" s="5">
        <v>9124950000</v>
      </c>
      <c r="V178" s="5">
        <v>17482497000</v>
      </c>
      <c r="W178" s="5">
        <v>1349695000</v>
      </c>
    </row>
    <row r="179" spans="2:24" ht="15.5" x14ac:dyDescent="0.35">
      <c r="C179" t="s">
        <v>391</v>
      </c>
      <c r="D179" s="5">
        <v>100031000000</v>
      </c>
      <c r="E179" s="5">
        <v>-130087000000</v>
      </c>
      <c r="F179" s="5">
        <v>18642000000</v>
      </c>
      <c r="G179" s="5">
        <v>-135495000000</v>
      </c>
      <c r="I179" s="5">
        <v>-83653000000</v>
      </c>
      <c r="J179" s="5">
        <v>-87481000000</v>
      </c>
      <c r="K179" s="5">
        <v>-13822000000</v>
      </c>
      <c r="L179" s="5">
        <v>103775000000</v>
      </c>
      <c r="M179" s="5">
        <v>161559000000</v>
      </c>
      <c r="N179" s="5">
        <v>-236827000000</v>
      </c>
      <c r="O179" s="5">
        <v>389170000000</v>
      </c>
      <c r="P179" s="5">
        <v>-191958179000</v>
      </c>
      <c r="Q179" s="5">
        <v>152494988000</v>
      </c>
      <c r="R179" s="5">
        <v>94098959000</v>
      </c>
      <c r="S179" s="5">
        <v>-85961616000</v>
      </c>
      <c r="T179" s="5">
        <v>-80240115000</v>
      </c>
      <c r="U179" s="5">
        <v>152113734000</v>
      </c>
      <c r="V179" s="5">
        <v>-100108236000</v>
      </c>
      <c r="W179" s="5">
        <v>367999455000</v>
      </c>
      <c r="X179" s="5">
        <v>5234090000</v>
      </c>
    </row>
    <row r="180" spans="2:24" ht="15.5" x14ac:dyDescent="0.35">
      <c r="C180" t="s">
        <v>193</v>
      </c>
      <c r="E180" s="5">
        <v>571185000000</v>
      </c>
      <c r="I180" s="5">
        <v>654838000000</v>
      </c>
      <c r="J180" s="5">
        <v>742319000000</v>
      </c>
      <c r="K180" s="5">
        <v>756141000000</v>
      </c>
      <c r="L180" s="5">
        <v>652366000000</v>
      </c>
      <c r="M180" s="5">
        <v>490807000000</v>
      </c>
      <c r="N180" s="5">
        <v>727634000000</v>
      </c>
      <c r="O180" s="5">
        <v>338464000000</v>
      </c>
      <c r="P180" s="5">
        <v>530422521000</v>
      </c>
      <c r="Q180" s="5">
        <v>310437081000</v>
      </c>
      <c r="R180" s="5">
        <v>216358346000</v>
      </c>
      <c r="S180" s="5">
        <v>302173032000</v>
      </c>
      <c r="T180" s="5">
        <v>382391421000</v>
      </c>
      <c r="U180" s="5">
        <v>229996114000</v>
      </c>
      <c r="V180" s="5">
        <v>343233728000</v>
      </c>
      <c r="W180" s="5">
        <v>9680888000</v>
      </c>
      <c r="X180" s="5">
        <v>13973527000</v>
      </c>
    </row>
    <row r="181" spans="2:24" ht="15.5" x14ac:dyDescent="0.35">
      <c r="C181" t="s">
        <v>194</v>
      </c>
      <c r="P181" s="5">
        <v>61000</v>
      </c>
      <c r="Q181" s="5">
        <v>7421000</v>
      </c>
      <c r="R181" s="5">
        <v>-20224000</v>
      </c>
      <c r="S181" s="5">
        <v>146930000</v>
      </c>
      <c r="T181" s="5">
        <v>21726000</v>
      </c>
      <c r="U181" s="5">
        <v>281573000</v>
      </c>
      <c r="V181" s="5">
        <v>9519000</v>
      </c>
      <c r="W181" s="5">
        <v>9424000</v>
      </c>
      <c r="X181" s="5">
        <v>-682000</v>
      </c>
    </row>
    <row r="182" spans="2:24" ht="15.5" x14ac:dyDescent="0.35">
      <c r="C182" t="s">
        <v>2504</v>
      </c>
      <c r="V182" s="5">
        <v>-13138897000</v>
      </c>
      <c r="W182" s="5">
        <v>-34456039000</v>
      </c>
      <c r="X182" s="5">
        <v>-9526047000</v>
      </c>
    </row>
    <row r="183" spans="2:24" ht="15.5" x14ac:dyDescent="0.35">
      <c r="C183" t="s">
        <v>195</v>
      </c>
      <c r="D183" s="5">
        <v>100031000000</v>
      </c>
      <c r="E183" s="5">
        <v>441098000000</v>
      </c>
      <c r="F183" s="5">
        <v>18642000000</v>
      </c>
      <c r="G183" s="5">
        <v>-135495000000</v>
      </c>
      <c r="I183" s="5">
        <v>571185000000</v>
      </c>
      <c r="J183" s="5">
        <v>654838000000</v>
      </c>
      <c r="K183" s="5">
        <v>742319000000</v>
      </c>
      <c r="L183" s="5">
        <v>756141000000</v>
      </c>
      <c r="M183" s="5">
        <v>652366000000</v>
      </c>
      <c r="N183" s="5">
        <v>490807000000</v>
      </c>
      <c r="O183" s="5">
        <v>727634000000</v>
      </c>
      <c r="P183" s="5">
        <v>338464403000</v>
      </c>
      <c r="Q183" s="5">
        <v>462939490000</v>
      </c>
      <c r="R183" s="5">
        <v>310437081000</v>
      </c>
      <c r="S183" s="5">
        <v>216358346000</v>
      </c>
      <c r="T183" s="5">
        <v>302173032000</v>
      </c>
      <c r="U183" s="5">
        <v>382391421000</v>
      </c>
      <c r="V183" s="5">
        <v>229996114000</v>
      </c>
      <c r="W183" s="5">
        <v>343233728000</v>
      </c>
      <c r="X183" s="5">
        <v>9680888000</v>
      </c>
    </row>
    <row r="185" spans="2:24" ht="15.5" x14ac:dyDescent="0.35">
      <c r="B185" t="s">
        <v>196</v>
      </c>
      <c r="C185" t="s">
        <v>12</v>
      </c>
      <c r="D185" s="5">
        <v>7660000000</v>
      </c>
      <c r="E185" s="5">
        <v>7660000000</v>
      </c>
      <c r="F185" s="5">
        <v>7660000000</v>
      </c>
      <c r="G185" s="5">
        <v>7660000000</v>
      </c>
      <c r="I185" s="5">
        <v>7660000000</v>
      </c>
      <c r="J185" s="5">
        <v>7660000000</v>
      </c>
      <c r="K185" s="5">
        <v>7660000000</v>
      </c>
      <c r="L185" s="5">
        <v>7660000000</v>
      </c>
      <c r="M185" s="5">
        <v>7660000000</v>
      </c>
      <c r="N185" s="5">
        <v>7660000000</v>
      </c>
      <c r="O185" s="5">
        <v>7660000000</v>
      </c>
      <c r="P185" s="5">
        <v>7660000000</v>
      </c>
      <c r="Q185" s="5">
        <v>7660000000</v>
      </c>
      <c r="R185" s="5">
        <v>7660000000</v>
      </c>
      <c r="S185" s="5">
        <v>7660000000</v>
      </c>
      <c r="T185" s="5">
        <v>7580000000</v>
      </c>
      <c r="U185" s="5">
        <v>7580000000</v>
      </c>
      <c r="V185" s="5">
        <v>7580000000</v>
      </c>
      <c r="W185" s="5">
        <v>7580000000</v>
      </c>
      <c r="X185" s="5">
        <v>5680000000</v>
      </c>
    </row>
    <row r="186" spans="2:24" ht="15.5" x14ac:dyDescent="0.35">
      <c r="C186" t="s">
        <v>197</v>
      </c>
      <c r="D186" s="6">
        <v>13.91</v>
      </c>
      <c r="E186" s="6">
        <v>8.1199999999999992</v>
      </c>
      <c r="F186" s="6">
        <v>23.58</v>
      </c>
      <c r="G186" s="6">
        <v>3.15</v>
      </c>
    </row>
    <row r="187" spans="2:24" ht="15.5" x14ac:dyDescent="0.35">
      <c r="C187" t="s">
        <v>198</v>
      </c>
      <c r="D187" s="6">
        <v>42.42</v>
      </c>
      <c r="E187" s="6">
        <v>79.430000000000007</v>
      </c>
      <c r="F187" s="6">
        <v>26.72</v>
      </c>
      <c r="G187" s="6">
        <v>143.49</v>
      </c>
    </row>
    <row r="188" spans="2:24" ht="15.5" x14ac:dyDescent="0.35">
      <c r="C188" t="s">
        <v>73</v>
      </c>
      <c r="D188" s="6">
        <v>10.51</v>
      </c>
      <c r="E188" s="6">
        <v>13.63</v>
      </c>
      <c r="F188" s="6">
        <v>7.43</v>
      </c>
      <c r="G188" s="6">
        <v>11.77</v>
      </c>
    </row>
    <row r="189" spans="2:24" ht="15.5" x14ac:dyDescent="0.35">
      <c r="C189" t="s">
        <v>199</v>
      </c>
      <c r="D189" s="5">
        <v>153420000000</v>
      </c>
      <c r="E189" s="5">
        <v>99030000000</v>
      </c>
      <c r="F189" s="5">
        <v>291020000000</v>
      </c>
      <c r="G189" s="5">
        <v>55070000000</v>
      </c>
    </row>
    <row r="190" spans="2:24" ht="15.5" x14ac:dyDescent="0.35">
      <c r="C190" t="s">
        <v>200</v>
      </c>
      <c r="D190" s="6">
        <v>1.2800000000000001E-2</v>
      </c>
      <c r="E190" s="6">
        <v>7.6E-3</v>
      </c>
      <c r="F190" s="6">
        <v>2.2599999999999999E-2</v>
      </c>
      <c r="G190" s="6">
        <v>3.0999999999999999E-3</v>
      </c>
    </row>
    <row r="191" spans="2:24" ht="15.5" x14ac:dyDescent="0.35">
      <c r="C191" t="s">
        <v>201</v>
      </c>
      <c r="D191" s="6">
        <v>1.9099999999999999E-2</v>
      </c>
      <c r="E191" s="6">
        <v>1.1200000000000002E-2</v>
      </c>
      <c r="F191" s="6">
        <v>3.2899999999999999E-2</v>
      </c>
      <c r="G191" s="6">
        <v>4.5000000000000005E-3</v>
      </c>
    </row>
    <row r="192" spans="2:24" ht="15.5" x14ac:dyDescent="0.35">
      <c r="C192" t="s">
        <v>202</v>
      </c>
      <c r="D192" s="6">
        <v>1.8500000000000003E-2</v>
      </c>
      <c r="E192" s="6">
        <v>1.0700000000000001E-2</v>
      </c>
      <c r="F192" s="6">
        <v>3.95E-2</v>
      </c>
      <c r="G192" s="6">
        <v>4.6999999999999993E-3</v>
      </c>
    </row>
    <row r="193" spans="3:7" ht="15.5" x14ac:dyDescent="0.35">
      <c r="C193" t="s">
        <v>203</v>
      </c>
      <c r="D193" s="6">
        <v>98.75</v>
      </c>
      <c r="E193" s="6">
        <v>100.46</v>
      </c>
      <c r="F193" s="6">
        <v>282.10000000000002</v>
      </c>
      <c r="G193" s="6">
        <v>28.52</v>
      </c>
    </row>
    <row r="194" spans="3:7" ht="15.5" x14ac:dyDescent="0.35">
      <c r="C194" t="s">
        <v>204</v>
      </c>
      <c r="D194" s="5">
        <v>6092000000000</v>
      </c>
      <c r="E194" s="5">
        <v>6065000000000</v>
      </c>
      <c r="F194" s="5">
        <v>6003000000000</v>
      </c>
      <c r="G194" s="5">
        <v>5768000000000</v>
      </c>
    </row>
    <row r="195" spans="3:7" ht="15.5" x14ac:dyDescent="0.35">
      <c r="C195" t="s">
        <v>205</v>
      </c>
      <c r="D195" s="6">
        <v>0.81</v>
      </c>
      <c r="E195" s="6">
        <v>0.89</v>
      </c>
      <c r="F195" s="6">
        <v>0.88</v>
      </c>
      <c r="G195" s="6">
        <v>0.65</v>
      </c>
    </row>
    <row r="196" spans="3:7" ht="15.5" x14ac:dyDescent="0.35">
      <c r="C196" t="s">
        <v>206</v>
      </c>
      <c r="D196" s="6">
        <v>728.89</v>
      </c>
      <c r="E196" s="6">
        <v>724.68</v>
      </c>
      <c r="F196" s="6">
        <v>716.56</v>
      </c>
      <c r="G196" s="6">
        <v>693.33</v>
      </c>
    </row>
    <row r="197" spans="3:7" ht="15.5" x14ac:dyDescent="0.35">
      <c r="C197" t="s">
        <v>207</v>
      </c>
      <c r="D197" s="6">
        <v>0.81</v>
      </c>
      <c r="E197" s="6">
        <v>0.89</v>
      </c>
      <c r="F197" s="6">
        <v>0.88</v>
      </c>
      <c r="G197" s="6">
        <v>0.65</v>
      </c>
    </row>
    <row r="198" spans="3:7" ht="15.5" x14ac:dyDescent="0.35">
      <c r="C198" t="s">
        <v>208</v>
      </c>
      <c r="D198" s="6">
        <v>728.89</v>
      </c>
      <c r="E198" s="6">
        <v>724.68</v>
      </c>
      <c r="F198" s="6">
        <v>716.56</v>
      </c>
      <c r="G198" s="6">
        <v>693.33</v>
      </c>
    </row>
    <row r="199" spans="3:7" ht="15.5" x14ac:dyDescent="0.35">
      <c r="C199" t="s">
        <v>209</v>
      </c>
      <c r="D199" s="5">
        <v>604000000000</v>
      </c>
      <c r="E199" s="5">
        <v>579000000000</v>
      </c>
      <c r="F199" s="5">
        <v>460000000000</v>
      </c>
      <c r="G199" s="5">
        <v>418000000000</v>
      </c>
    </row>
    <row r="200" spans="3:7" ht="15.5" x14ac:dyDescent="0.35">
      <c r="C200" t="s">
        <v>210</v>
      </c>
      <c r="D200" s="5">
        <v>660000000000</v>
      </c>
      <c r="E200" s="5">
        <v>633000000000</v>
      </c>
      <c r="F200" s="5">
        <v>712000000000</v>
      </c>
      <c r="G200" s="5">
        <v>680000000000</v>
      </c>
    </row>
    <row r="201" spans="3:7" ht="15.5" x14ac:dyDescent="0.35">
      <c r="C201" t="s">
        <v>211</v>
      </c>
      <c r="D201" s="5">
        <v>5580000000000</v>
      </c>
      <c r="E201" s="5">
        <v>5547000000000</v>
      </c>
      <c r="F201" s="5">
        <v>5485000000000</v>
      </c>
      <c r="G201" s="5">
        <v>5307000000000</v>
      </c>
    </row>
    <row r="202" spans="3:7" ht="15.5" x14ac:dyDescent="0.35">
      <c r="C202" t="s">
        <v>24</v>
      </c>
      <c r="D202" s="5">
        <v>1264000000000</v>
      </c>
      <c r="E202" s="5">
        <v>1212000000000</v>
      </c>
      <c r="F202" s="5">
        <v>1172000000000</v>
      </c>
      <c r="G202" s="5">
        <v>1098000000000</v>
      </c>
    </row>
    <row r="203" spans="3:7" ht="15.5" x14ac:dyDescent="0.35">
      <c r="C203" t="s">
        <v>21</v>
      </c>
      <c r="D203" s="5">
        <v>723000000000</v>
      </c>
      <c r="E203" s="5">
        <v>771000000000</v>
      </c>
      <c r="F203" s="5">
        <v>601000000000</v>
      </c>
      <c r="G203" s="5">
        <v>545000000000</v>
      </c>
    </row>
    <row r="204" spans="3:7" ht="15.5" x14ac:dyDescent="0.35">
      <c r="C204" t="s">
        <v>212</v>
      </c>
      <c r="D204" s="5">
        <v>3044000000000</v>
      </c>
      <c r="E204" s="5">
        <v>2998000000000</v>
      </c>
      <c r="F204" s="5">
        <v>3147000000000</v>
      </c>
      <c r="G204" s="5">
        <v>2977000000000</v>
      </c>
    </row>
    <row r="205" spans="3:7" ht="15.5" x14ac:dyDescent="0.35">
      <c r="C205" t="s">
        <v>213</v>
      </c>
      <c r="D205" s="5">
        <v>62000000000</v>
      </c>
      <c r="E205" s="5">
        <v>1000000000</v>
      </c>
      <c r="F205" s="5">
        <v>39000000000</v>
      </c>
      <c r="G205" s="5">
        <v>-35000000000</v>
      </c>
    </row>
    <row r="206" spans="3:7" ht="15.5" x14ac:dyDescent="0.35">
      <c r="C206" t="s">
        <v>214</v>
      </c>
      <c r="D206" s="5">
        <v>-17000000000</v>
      </c>
      <c r="E206" s="5">
        <v>-64000000000</v>
      </c>
      <c r="F206" s="5">
        <v>-53000000000</v>
      </c>
      <c r="G206" s="5">
        <v>-71000000000</v>
      </c>
    </row>
    <row r="207" spans="3:7" ht="15.5" x14ac:dyDescent="0.35">
      <c r="C207" t="s">
        <v>13</v>
      </c>
      <c r="D207" s="5">
        <v>45000000000</v>
      </c>
      <c r="E207" s="5">
        <v>-63000000000</v>
      </c>
      <c r="F207" s="5">
        <v>-14000000000</v>
      </c>
      <c r="G207" s="5">
        <v>-106000000000</v>
      </c>
    </row>
    <row r="208" spans="3:7" ht="15.5" x14ac:dyDescent="0.35">
      <c r="C208" t="s">
        <v>16</v>
      </c>
      <c r="D208" s="6">
        <v>5.94</v>
      </c>
      <c r="E208" s="6">
        <v>-8.19</v>
      </c>
      <c r="F208" s="6">
        <v>-1.86</v>
      </c>
      <c r="G208" s="6">
        <v>-13.84</v>
      </c>
    </row>
    <row r="209" spans="3:24" ht="15.5" x14ac:dyDescent="0.35">
      <c r="C209" t="s">
        <v>58</v>
      </c>
      <c r="I209" s="6">
        <v>53.94</v>
      </c>
      <c r="J209" s="6">
        <v>61.3</v>
      </c>
      <c r="K209" s="6">
        <v>54.55</v>
      </c>
      <c r="L209" s="6">
        <v>51.64</v>
      </c>
      <c r="M209" s="6">
        <v>48.6</v>
      </c>
      <c r="N209" s="6">
        <v>35.57</v>
      </c>
      <c r="O209" s="6">
        <v>63.61</v>
      </c>
      <c r="P209" s="6">
        <v>62.93</v>
      </c>
      <c r="Q209" s="5">
        <v>59</v>
      </c>
      <c r="R209" s="6">
        <v>35.450000000000003</v>
      </c>
      <c r="S209" s="6">
        <v>27.99</v>
      </c>
      <c r="T209" s="6">
        <v>35.35</v>
      </c>
      <c r="U209" s="6">
        <v>31.83</v>
      </c>
      <c r="V209" s="6">
        <v>26.87</v>
      </c>
      <c r="W209" s="6">
        <v>20.66</v>
      </c>
      <c r="X209" s="6">
        <v>12.15</v>
      </c>
    </row>
    <row r="210" spans="3:24" ht="15.5" x14ac:dyDescent="0.35">
      <c r="C210" t="s">
        <v>72</v>
      </c>
      <c r="I210" s="6">
        <v>11.68</v>
      </c>
      <c r="J210" s="6">
        <v>7.83</v>
      </c>
      <c r="K210" s="6">
        <v>7.41</v>
      </c>
      <c r="L210" s="6">
        <v>7.47</v>
      </c>
      <c r="M210" s="6">
        <v>9.4700000000000006</v>
      </c>
      <c r="N210" s="6">
        <v>12.09</v>
      </c>
      <c r="O210" s="6">
        <v>9.1199999999999992</v>
      </c>
      <c r="P210" s="6">
        <v>7.12</v>
      </c>
      <c r="Q210" s="6">
        <v>6.75</v>
      </c>
      <c r="R210" s="6">
        <v>9.99</v>
      </c>
      <c r="S210" s="6">
        <v>7.68</v>
      </c>
      <c r="T210" s="6">
        <v>12.59</v>
      </c>
      <c r="U210" s="6">
        <v>11.94</v>
      </c>
      <c r="V210" s="6">
        <v>20.100000000000001</v>
      </c>
      <c r="W210" s="6">
        <v>11.86</v>
      </c>
      <c r="X210" s="5">
        <v>0</v>
      </c>
    </row>
    <row r="211" spans="3:24" ht="15.5" x14ac:dyDescent="0.35">
      <c r="C211" t="s">
        <v>75</v>
      </c>
      <c r="I211" s="6">
        <v>2.71</v>
      </c>
      <c r="J211" s="6">
        <v>1.82</v>
      </c>
      <c r="K211" s="6">
        <v>1.81</v>
      </c>
      <c r="L211" s="6">
        <v>2.13</v>
      </c>
      <c r="M211" s="6">
        <v>2.94</v>
      </c>
      <c r="N211" s="6">
        <v>2.96</v>
      </c>
      <c r="O211" s="6">
        <v>3.16</v>
      </c>
      <c r="P211" s="6">
        <v>2.4900000000000002</v>
      </c>
      <c r="Q211" s="6">
        <v>2.41</v>
      </c>
      <c r="R211" s="6">
        <v>2.37</v>
      </c>
      <c r="S211" s="6">
        <v>1.51</v>
      </c>
      <c r="T211" s="6">
        <v>3.02</v>
      </c>
      <c r="U211" s="6">
        <v>3.37</v>
      </c>
      <c r="V211" s="6">
        <v>6.03</v>
      </c>
      <c r="W211" s="6">
        <v>3.43</v>
      </c>
      <c r="X211" s="5">
        <v>0</v>
      </c>
    </row>
    <row r="212" spans="3:24" ht="15.5" x14ac:dyDescent="0.35">
      <c r="C212" t="s">
        <v>215</v>
      </c>
      <c r="I212" s="5">
        <v>648490000000</v>
      </c>
      <c r="J212" s="5">
        <v>622980000000</v>
      </c>
      <c r="K212" s="5">
        <v>635730000000</v>
      </c>
      <c r="L212" s="6">
        <v>515200000000.00006</v>
      </c>
      <c r="M212" s="5">
        <v>412190000000</v>
      </c>
      <c r="N212" s="5">
        <v>380890000000</v>
      </c>
      <c r="O212" s="5">
        <v>471910000000</v>
      </c>
      <c r="P212" s="5">
        <v>599030000000</v>
      </c>
    </row>
    <row r="213" spans="3:24" ht="15.5" x14ac:dyDescent="0.35">
      <c r="C213" t="s">
        <v>216</v>
      </c>
      <c r="I213" s="6">
        <v>5.1799999999999999E-2</v>
      </c>
      <c r="J213" s="6">
        <v>6.3099999999999989E-2</v>
      </c>
      <c r="K213" s="6">
        <v>5.7800000000000004E-2</v>
      </c>
      <c r="L213" s="6">
        <v>5.8700000000000002E-2</v>
      </c>
      <c r="M213" s="6">
        <v>5.7999999999999996E-2</v>
      </c>
      <c r="N213" s="6">
        <v>4.5899999999999996E-2</v>
      </c>
      <c r="O213" s="6">
        <v>7.9699999999999993E-2</v>
      </c>
      <c r="P213" s="6">
        <v>9.2699999999999991E-2</v>
      </c>
      <c r="Q213" s="6">
        <v>9.2699999999999991E-2</v>
      </c>
      <c r="R213" s="6">
        <v>6.9000000000000006E-2</v>
      </c>
      <c r="S213" s="6">
        <v>5.9200000000000003E-2</v>
      </c>
      <c r="T213" s="6">
        <v>8.2400000000000001E-2</v>
      </c>
      <c r="U213" s="6">
        <v>8.5099999999999995E-2</v>
      </c>
      <c r="V213" s="6">
        <v>0.10099999999999999</v>
      </c>
      <c r="W213" s="6">
        <v>9.0500000000000011E-2</v>
      </c>
      <c r="X213" s="6">
        <v>5.9800000000000006E-2</v>
      </c>
    </row>
    <row r="214" spans="3:24" ht="15.5" x14ac:dyDescent="0.35">
      <c r="C214" t="s">
        <v>217</v>
      </c>
      <c r="I214" s="6">
        <v>7.5300000000000006E-2</v>
      </c>
      <c r="J214" s="6">
        <v>9.0899999999999995E-2</v>
      </c>
      <c r="K214" s="6">
        <v>8.7499999999999994E-2</v>
      </c>
      <c r="L214" s="6">
        <v>8.9099999999999999E-2</v>
      </c>
      <c r="M214" s="6">
        <v>9.0500000000000011E-2</v>
      </c>
      <c r="N214" s="6">
        <v>7.1900000000000006E-2</v>
      </c>
      <c r="O214" s="6">
        <v>0.13619999999999999</v>
      </c>
      <c r="P214" s="6">
        <v>0.1522</v>
      </c>
      <c r="Q214" s="6">
        <v>0.16440000000000002</v>
      </c>
      <c r="R214" s="6">
        <v>0.11550000000000001</v>
      </c>
      <c r="S214" s="6">
        <v>0.10150000000000001</v>
      </c>
      <c r="T214" s="6">
        <v>0.13830000000000001</v>
      </c>
      <c r="U214" s="6">
        <v>0.14029999999999998</v>
      </c>
      <c r="V214" s="6">
        <v>0.1343</v>
      </c>
      <c r="W214" s="6">
        <v>0.11749999999999999</v>
      </c>
      <c r="X214" s="6">
        <v>8.9099999999999999E-2</v>
      </c>
    </row>
    <row r="215" spans="3:24" ht="15.5" x14ac:dyDescent="0.35">
      <c r="C215" t="s">
        <v>218</v>
      </c>
      <c r="I215" s="6">
        <v>8.4900000000000003E-2</v>
      </c>
      <c r="J215" s="6">
        <v>9.74E-2</v>
      </c>
      <c r="K215" s="6">
        <v>0.10099999999999999</v>
      </c>
      <c r="L215" s="6">
        <v>8.6300000000000002E-2</v>
      </c>
      <c r="M215" s="6">
        <v>7.2099999999999997E-2</v>
      </c>
      <c r="N215" s="6">
        <v>6.5799999999999997E-2</v>
      </c>
      <c r="O215" s="6">
        <v>8.8200000000000001E-2</v>
      </c>
      <c r="P215" s="6">
        <v>0.13019999999999998</v>
      </c>
      <c r="Q215" s="6">
        <v>0.157</v>
      </c>
      <c r="R215" s="6">
        <v>0.1593</v>
      </c>
      <c r="S215" s="6">
        <v>0.1595</v>
      </c>
      <c r="T215" s="6">
        <v>0.18460000000000001</v>
      </c>
      <c r="U215" s="6">
        <v>0.14710000000000001</v>
      </c>
      <c r="V215" s="6">
        <v>0.15</v>
      </c>
      <c r="W215" s="6">
        <v>0.17670000000000002</v>
      </c>
      <c r="X215" s="6">
        <v>0.1351</v>
      </c>
    </row>
    <row r="216" spans="3:24" ht="15.5" x14ac:dyDescent="0.35">
      <c r="C216" t="s">
        <v>219</v>
      </c>
      <c r="I216" s="6">
        <v>92.34</v>
      </c>
      <c r="J216" s="6">
        <v>94.88</v>
      </c>
      <c r="K216" s="6">
        <v>57.1</v>
      </c>
      <c r="L216" s="6">
        <v>30.44</v>
      </c>
      <c r="M216" s="6">
        <v>21.13</v>
      </c>
      <c r="N216" s="6">
        <v>13.43</v>
      </c>
      <c r="O216" s="6">
        <v>10.34</v>
      </c>
      <c r="P216" s="6">
        <v>7.11</v>
      </c>
      <c r="Q216" s="6">
        <v>8.26</v>
      </c>
      <c r="R216" s="6">
        <v>5.51</v>
      </c>
      <c r="S216" s="6">
        <v>5.21</v>
      </c>
      <c r="T216" s="6">
        <v>6.42</v>
      </c>
      <c r="U216" s="6">
        <v>12.2</v>
      </c>
      <c r="V216" s="6">
        <v>15.72</v>
      </c>
      <c r="W216" s="6">
        <v>9.4</v>
      </c>
      <c r="X216" s="6">
        <v>5.03</v>
      </c>
    </row>
    <row r="217" spans="3:24" ht="15.5" x14ac:dyDescent="0.35">
      <c r="C217" t="s">
        <v>69</v>
      </c>
      <c r="I217" s="6">
        <v>0.88</v>
      </c>
      <c r="J217" s="6">
        <v>0.71</v>
      </c>
      <c r="K217" s="6">
        <v>0.65</v>
      </c>
      <c r="L217" s="6">
        <v>0.67</v>
      </c>
      <c r="M217" s="6">
        <v>0.86</v>
      </c>
      <c r="N217" s="6">
        <v>0.87</v>
      </c>
      <c r="O217" s="6">
        <v>1.24</v>
      </c>
      <c r="P217" s="6">
        <v>1.08</v>
      </c>
      <c r="Q217" s="6">
        <v>1.1100000000000001</v>
      </c>
      <c r="R217" s="6">
        <v>1.1499999999999999</v>
      </c>
      <c r="S217" s="6">
        <v>0.78</v>
      </c>
      <c r="T217" s="6">
        <v>1.74</v>
      </c>
      <c r="U217" s="6">
        <v>1.68</v>
      </c>
      <c r="V217" s="6">
        <v>2.7</v>
      </c>
      <c r="W217" s="6">
        <v>1.39</v>
      </c>
      <c r="X217" s="5">
        <v>0</v>
      </c>
    </row>
    <row r="218" spans="3:24" ht="15.5" x14ac:dyDescent="0.35">
      <c r="C218" t="s">
        <v>66</v>
      </c>
      <c r="I218" s="6">
        <v>716.56</v>
      </c>
      <c r="J218" s="6">
        <v>674.21</v>
      </c>
      <c r="K218" s="6">
        <v>623.59</v>
      </c>
      <c r="L218" s="6">
        <v>579.62</v>
      </c>
      <c r="M218" s="6">
        <v>536.88</v>
      </c>
      <c r="N218" s="6">
        <v>495.02</v>
      </c>
      <c r="O218" s="6">
        <v>467.18</v>
      </c>
      <c r="P218" s="6">
        <v>413.56</v>
      </c>
      <c r="Q218" s="6">
        <v>358.9</v>
      </c>
      <c r="R218" s="6">
        <v>306.95999999999998</v>
      </c>
      <c r="S218" s="6">
        <v>275.64999999999998</v>
      </c>
      <c r="T218" s="6">
        <v>255.63</v>
      </c>
      <c r="U218" s="6">
        <v>226.78</v>
      </c>
      <c r="V218" s="6">
        <v>200.12</v>
      </c>
      <c r="W218" s="6">
        <v>175.88</v>
      </c>
      <c r="X218" s="6">
        <v>136.33000000000001</v>
      </c>
    </row>
    <row r="219" spans="3:24" ht="15.5" x14ac:dyDescent="0.35">
      <c r="C219" t="s">
        <v>220</v>
      </c>
      <c r="I219" s="6">
        <v>0.88</v>
      </c>
      <c r="J219" s="6">
        <v>0.71</v>
      </c>
      <c r="K219" s="6">
        <v>0.65</v>
      </c>
      <c r="L219" s="6">
        <v>0.67</v>
      </c>
      <c r="M219" s="6">
        <v>0.86</v>
      </c>
      <c r="N219" s="6">
        <v>0.87</v>
      </c>
      <c r="O219" s="6">
        <v>1.24</v>
      </c>
      <c r="P219" s="6">
        <v>1.08</v>
      </c>
      <c r="Q219" s="6">
        <v>1.1100000000000001</v>
      </c>
      <c r="R219" s="6">
        <v>1.1499999999999999</v>
      </c>
      <c r="S219" s="6">
        <v>0.78</v>
      </c>
      <c r="T219" s="6">
        <v>1.74</v>
      </c>
      <c r="U219" s="6">
        <v>1.68</v>
      </c>
      <c r="V219" s="6">
        <v>2.7</v>
      </c>
      <c r="W219" s="6">
        <v>1.39</v>
      </c>
      <c r="X219" s="5">
        <v>0</v>
      </c>
    </row>
    <row r="220" spans="3:24" ht="15.5" x14ac:dyDescent="0.35">
      <c r="C220" t="s">
        <v>221</v>
      </c>
      <c r="I220" s="6">
        <v>716.56</v>
      </c>
      <c r="J220" s="6">
        <v>674.21</v>
      </c>
      <c r="K220" s="6">
        <v>623.59</v>
      </c>
      <c r="L220" s="6">
        <v>579.62</v>
      </c>
      <c r="M220" s="6">
        <v>536.88</v>
      </c>
      <c r="N220" s="6">
        <v>495.02</v>
      </c>
      <c r="O220" s="6">
        <v>467.18</v>
      </c>
      <c r="P220" s="6">
        <v>413.56</v>
      </c>
      <c r="Q220" s="6">
        <v>358.9</v>
      </c>
      <c r="R220" s="6">
        <v>306.95999999999998</v>
      </c>
      <c r="S220" s="6">
        <v>275.64999999999998</v>
      </c>
      <c r="T220" s="6">
        <v>255.63</v>
      </c>
      <c r="U220" s="6">
        <v>226.78</v>
      </c>
      <c r="V220" s="6">
        <v>200.12</v>
      </c>
      <c r="W220" s="6">
        <v>175.88</v>
      </c>
      <c r="X220" s="6">
        <v>136.33000000000001</v>
      </c>
    </row>
    <row r="221" spans="3:24" ht="15.5" x14ac:dyDescent="0.35">
      <c r="C221" t="s">
        <v>222</v>
      </c>
      <c r="I221" s="5">
        <v>460000000000</v>
      </c>
      <c r="J221" s="5">
        <v>573000000000</v>
      </c>
      <c r="K221" s="5">
        <v>508000000000</v>
      </c>
      <c r="L221" s="5">
        <v>486000000000</v>
      </c>
      <c r="M221" s="5">
        <v>423000000000</v>
      </c>
      <c r="N221" s="5">
        <v>590000000000</v>
      </c>
      <c r="O221" s="5">
        <v>527000000000</v>
      </c>
      <c r="P221" s="5">
        <v>363000000000</v>
      </c>
      <c r="Q221" s="5">
        <v>562000000000</v>
      </c>
      <c r="R221" s="5">
        <v>517000000000</v>
      </c>
      <c r="S221" s="5">
        <v>446000000000</v>
      </c>
      <c r="T221" s="5">
        <v>399000000000</v>
      </c>
      <c r="U221" s="5">
        <v>277000000000</v>
      </c>
      <c r="V221" s="5">
        <v>71000000000</v>
      </c>
      <c r="W221" s="5">
        <v>147000000000</v>
      </c>
      <c r="X221" s="5">
        <v>193000000000</v>
      </c>
    </row>
    <row r="222" spans="3:24" ht="15.5" x14ac:dyDescent="0.35">
      <c r="C222" t="s">
        <v>223</v>
      </c>
      <c r="I222" s="5">
        <v>712000000000</v>
      </c>
      <c r="J222" s="5">
        <v>376000000000</v>
      </c>
      <c r="K222" s="5">
        <v>413000000000</v>
      </c>
      <c r="L222" s="5">
        <v>426000000000</v>
      </c>
      <c r="M222" s="5">
        <v>483000000000</v>
      </c>
      <c r="N222" s="5">
        <v>502000000000</v>
      </c>
      <c r="O222" s="5">
        <v>856000000000</v>
      </c>
      <c r="P222" s="5">
        <v>701000000000</v>
      </c>
      <c r="Q222" s="5">
        <v>627000000000</v>
      </c>
      <c r="R222" s="5">
        <v>504000000000</v>
      </c>
      <c r="S222" s="5">
        <v>483000000000</v>
      </c>
      <c r="T222" s="5">
        <v>416000000000</v>
      </c>
      <c r="U222" s="5">
        <v>365000000000</v>
      </c>
      <c r="V222" s="5">
        <v>97000000000</v>
      </c>
      <c r="W222" s="5">
        <v>0</v>
      </c>
      <c r="X222" s="5">
        <v>0</v>
      </c>
    </row>
    <row r="223" spans="3:24" ht="15.5" x14ac:dyDescent="0.35">
      <c r="C223" t="s">
        <v>26</v>
      </c>
      <c r="I223" s="5">
        <v>1172000000000</v>
      </c>
      <c r="J223" s="5">
        <v>949000000000</v>
      </c>
      <c r="K223" s="5">
        <v>921000000000</v>
      </c>
      <c r="L223" s="5">
        <v>911000000000</v>
      </c>
      <c r="M223" s="5">
        <v>906000000000</v>
      </c>
      <c r="N223" s="5">
        <v>1092000000000</v>
      </c>
      <c r="O223" s="5">
        <v>1383000000000</v>
      </c>
      <c r="P223" s="5">
        <v>1064000000000</v>
      </c>
      <c r="Q223" s="5">
        <v>1189000000000</v>
      </c>
      <c r="R223" s="5">
        <v>1020000000000</v>
      </c>
      <c r="S223" s="5">
        <v>928000000000</v>
      </c>
      <c r="T223" s="5">
        <v>814000000000</v>
      </c>
      <c r="U223" s="5">
        <v>642000000000</v>
      </c>
      <c r="V223" s="5">
        <v>169000000000</v>
      </c>
      <c r="W223" s="5">
        <v>147000000000</v>
      </c>
      <c r="X223" s="5">
        <v>193000000000</v>
      </c>
    </row>
    <row r="224" spans="3:24" ht="15.5" x14ac:dyDescent="0.35">
      <c r="C224" t="s">
        <v>23</v>
      </c>
      <c r="I224" s="5">
        <v>601000000000</v>
      </c>
      <c r="J224" s="5">
        <v>295000000000</v>
      </c>
      <c r="K224" s="5">
        <v>179000000000</v>
      </c>
      <c r="L224" s="5">
        <v>155000000000</v>
      </c>
      <c r="M224" s="5">
        <v>253000000000</v>
      </c>
      <c r="N224" s="5">
        <v>600000000000</v>
      </c>
      <c r="O224" s="5">
        <v>656000000000</v>
      </c>
      <c r="P224" s="5">
        <v>725000000000</v>
      </c>
      <c r="Q224" s="5">
        <v>726000000000</v>
      </c>
      <c r="R224" s="5">
        <v>710000000000</v>
      </c>
      <c r="S224" s="5">
        <v>712000000000</v>
      </c>
      <c r="T224" s="5">
        <v>512000000000</v>
      </c>
      <c r="U224" s="5">
        <v>260000000000</v>
      </c>
      <c r="V224" s="5">
        <v>-61000000000</v>
      </c>
      <c r="W224" s="5">
        <v>-196000000000</v>
      </c>
      <c r="X224" s="5">
        <v>184000000000</v>
      </c>
    </row>
    <row r="225" spans="2:24" ht="15.5" x14ac:dyDescent="0.35">
      <c r="C225" t="s">
        <v>224</v>
      </c>
      <c r="I225" s="5">
        <v>3147000000000</v>
      </c>
      <c r="J225" s="5">
        <v>2890000000000</v>
      </c>
      <c r="K225" s="5">
        <v>2455000000000</v>
      </c>
      <c r="L225" s="5">
        <v>2369000000000</v>
      </c>
      <c r="M225" s="5">
        <v>1995000000000</v>
      </c>
      <c r="N225" s="5">
        <v>2003000000000</v>
      </c>
      <c r="O225" s="5">
        <v>2233000000000</v>
      </c>
      <c r="P225" s="5">
        <v>1874000000000</v>
      </c>
      <c r="Q225" s="5">
        <v>1534000000000</v>
      </c>
      <c r="R225" s="5">
        <v>1335000000000</v>
      </c>
      <c r="S225" s="5">
        <v>1145000000000</v>
      </c>
      <c r="T225" s="5">
        <v>1096000000000</v>
      </c>
      <c r="U225" s="5">
        <v>821000000000</v>
      </c>
      <c r="V225" s="5">
        <v>874000000000</v>
      </c>
      <c r="W225" s="5">
        <v>115000000000</v>
      </c>
      <c r="X225" s="5">
        <v>-245000000000</v>
      </c>
    </row>
    <row r="226" spans="2:24" ht="15.5" x14ac:dyDescent="0.35">
      <c r="C226" t="s">
        <v>225</v>
      </c>
      <c r="I226" s="5">
        <v>40000000000</v>
      </c>
      <c r="J226" s="5">
        <v>253000000000</v>
      </c>
      <c r="K226" s="5">
        <v>398000000000</v>
      </c>
      <c r="L226" s="5">
        <v>586000000000</v>
      </c>
      <c r="M226" s="5">
        <v>662000000000</v>
      </c>
      <c r="N226" s="5">
        <v>146000000000</v>
      </c>
      <c r="O226" s="5">
        <v>441000000000</v>
      </c>
      <c r="P226" s="5">
        <v>526000000000</v>
      </c>
      <c r="Q226" s="5">
        <v>213000000000</v>
      </c>
      <c r="R226" s="5">
        <v>307000000000</v>
      </c>
      <c r="S226" s="5">
        <v>84000000000</v>
      </c>
      <c r="T226" s="5">
        <v>9000000000</v>
      </c>
      <c r="U226" s="5">
        <v>5000000000</v>
      </c>
      <c r="V226" s="5">
        <v>40000000000</v>
      </c>
      <c r="W226" s="5">
        <v>104000000000</v>
      </c>
      <c r="X226" s="5">
        <v>6000000000</v>
      </c>
    </row>
    <row r="227" spans="2:24" ht="15.5" x14ac:dyDescent="0.35">
      <c r="C227" t="s">
        <v>226</v>
      </c>
      <c r="I227" s="5">
        <v>-194000000000</v>
      </c>
      <c r="J227" s="5">
        <v>-135000000000</v>
      </c>
      <c r="K227" s="5">
        <v>-111000000000</v>
      </c>
      <c r="L227" s="5">
        <v>-153000000000</v>
      </c>
      <c r="M227" s="5">
        <v>-147000000000</v>
      </c>
      <c r="N227" s="5">
        <v>-44000000000</v>
      </c>
      <c r="O227" s="5">
        <v>-73000000000</v>
      </c>
      <c r="P227" s="5">
        <v>-40000000000</v>
      </c>
      <c r="Q227" s="5">
        <v>-45000000000</v>
      </c>
      <c r="R227" s="5">
        <v>-136000000000</v>
      </c>
      <c r="S227" s="5">
        <v>-192000000000</v>
      </c>
      <c r="T227" s="5">
        <v>-131000000000</v>
      </c>
      <c r="U227" s="5">
        <v>-328000000000</v>
      </c>
      <c r="V227" s="5">
        <v>-182000000000</v>
      </c>
      <c r="W227" s="5">
        <v>-92000000000</v>
      </c>
      <c r="X227" s="5">
        <v>-60000000000</v>
      </c>
    </row>
    <row r="228" spans="2:24" ht="15.5" x14ac:dyDescent="0.35">
      <c r="C228" t="s">
        <v>15</v>
      </c>
      <c r="I228" s="5">
        <v>-155000000000</v>
      </c>
      <c r="J228" s="5">
        <v>118000000000</v>
      </c>
      <c r="K228" s="5">
        <v>287000000000</v>
      </c>
      <c r="L228" s="5">
        <v>433000000000</v>
      </c>
      <c r="M228" s="5">
        <v>514000000000</v>
      </c>
      <c r="N228" s="5">
        <v>102000000000</v>
      </c>
      <c r="O228" s="5">
        <v>368000000000</v>
      </c>
      <c r="P228" s="5">
        <v>487000000000</v>
      </c>
      <c r="Q228" s="5">
        <v>167000000000</v>
      </c>
      <c r="R228" s="5">
        <v>171000000000</v>
      </c>
      <c r="S228" s="5">
        <v>-108000000000</v>
      </c>
      <c r="T228" s="5">
        <v>-122000000000</v>
      </c>
      <c r="U228" s="5">
        <v>-322000000000</v>
      </c>
      <c r="V228" s="5">
        <v>-142000000000</v>
      </c>
      <c r="W228" s="5">
        <v>12000000000</v>
      </c>
      <c r="X228" s="5">
        <v>-54000000000</v>
      </c>
    </row>
    <row r="229" spans="2:24" ht="15.5" x14ac:dyDescent="0.35">
      <c r="C229" t="s">
        <v>17</v>
      </c>
      <c r="I229" s="6">
        <v>-20.21</v>
      </c>
      <c r="J229" s="6">
        <v>15.46</v>
      </c>
      <c r="K229" s="6">
        <v>37.479999999999997</v>
      </c>
      <c r="L229" s="6">
        <v>56.53</v>
      </c>
      <c r="M229" s="6">
        <v>67.180000000000007</v>
      </c>
      <c r="N229" s="6">
        <v>13.29</v>
      </c>
      <c r="O229" s="6">
        <v>48.09</v>
      </c>
      <c r="P229" s="6">
        <v>63.59</v>
      </c>
      <c r="Q229" s="6">
        <v>21.85</v>
      </c>
      <c r="R229" s="6">
        <v>22.34</v>
      </c>
      <c r="S229" s="6">
        <v>-14.17</v>
      </c>
      <c r="T229" s="6">
        <v>-16.12</v>
      </c>
      <c r="U229" s="6">
        <v>-42.52</v>
      </c>
      <c r="V229" s="6">
        <v>-18.78</v>
      </c>
      <c r="W229" s="6">
        <v>1.53</v>
      </c>
      <c r="X229" s="6">
        <v>-9.5</v>
      </c>
    </row>
    <row r="231" spans="2:24" ht="15.5" x14ac:dyDescent="0.35">
      <c r="B231" t="s">
        <v>227</v>
      </c>
      <c r="C231" t="s">
        <v>228</v>
      </c>
      <c r="D231" s="5">
        <v>106000000000</v>
      </c>
      <c r="E231" s="5">
        <v>62000000000</v>
      </c>
      <c r="F231" s="5">
        <v>180000000000</v>
      </c>
      <c r="G231" s="5">
        <v>24000000000</v>
      </c>
      <c r="H231" s="5">
        <v>337000000000</v>
      </c>
      <c r="I231" s="5">
        <v>413000000000</v>
      </c>
      <c r="J231" s="5">
        <v>469000000000</v>
      </c>
      <c r="K231" s="5">
        <v>418000000000</v>
      </c>
      <c r="L231" s="5">
        <v>395000000000</v>
      </c>
      <c r="M231" s="5">
        <v>372000000000</v>
      </c>
      <c r="N231" s="5">
        <v>272000000000</v>
      </c>
      <c r="O231" s="5">
        <v>487000000000</v>
      </c>
      <c r="P231" s="5">
        <v>482000000000</v>
      </c>
      <c r="Q231" s="5">
        <v>452000000000</v>
      </c>
    </row>
    <row r="232" spans="2:24" ht="15.5" x14ac:dyDescent="0.35">
      <c r="C232" t="s">
        <v>229</v>
      </c>
      <c r="H232" s="6">
        <v>9.6999999999999993</v>
      </c>
      <c r="I232" s="6">
        <v>9.6999999999999993</v>
      </c>
      <c r="J232" s="6">
        <v>11.25</v>
      </c>
      <c r="K232" s="6">
        <v>10.91</v>
      </c>
      <c r="L232" s="6">
        <v>10.3</v>
      </c>
      <c r="M232" s="6">
        <v>8.5</v>
      </c>
      <c r="N232" s="6">
        <v>7.11</v>
      </c>
      <c r="O232" s="6">
        <v>6.3</v>
      </c>
      <c r="P232" s="6">
        <v>9.4</v>
      </c>
      <c r="Q232" s="6">
        <v>8.8000000000000007</v>
      </c>
    </row>
    <row r="233" spans="2:24" ht="15.5" x14ac:dyDescent="0.35">
      <c r="C233" t="s">
        <v>77</v>
      </c>
      <c r="H233" s="6">
        <v>0.22020000000000001</v>
      </c>
      <c r="I233" s="6">
        <v>0.17980000000000002</v>
      </c>
      <c r="J233" s="6">
        <v>0.18350000000000002</v>
      </c>
      <c r="K233" s="6">
        <v>0.2</v>
      </c>
      <c r="L233" s="6">
        <v>0.19949999999999998</v>
      </c>
      <c r="M233" s="6">
        <v>0.17489999999999997</v>
      </c>
      <c r="N233" s="6">
        <v>0.19989999999999999</v>
      </c>
      <c r="O233" s="6">
        <v>9.9000000000000005E-2</v>
      </c>
      <c r="P233" s="6">
        <v>0.14940000000000001</v>
      </c>
      <c r="Q233" s="6">
        <v>0.14910000000000001</v>
      </c>
    </row>
    <row r="234" spans="2:24" ht="15.5" x14ac:dyDescent="0.35">
      <c r="C234" t="s">
        <v>230</v>
      </c>
      <c r="H234" s="6">
        <v>1.3600000000000001E-2</v>
      </c>
      <c r="I234" s="6">
        <v>1.9400000000000001E-2</v>
      </c>
      <c r="J234" s="6">
        <v>2.64E-2</v>
      </c>
      <c r="K234" s="6">
        <v>2.7999999999999997E-2</v>
      </c>
      <c r="L234" s="6">
        <v>2.75E-2</v>
      </c>
      <c r="M234" s="6">
        <v>2.4700000000000003E-2</v>
      </c>
      <c r="N234" s="6">
        <v>1.67E-2</v>
      </c>
      <c r="O234" s="6">
        <v>1.6200000000000003E-2</v>
      </c>
      <c r="P234" s="6">
        <v>2.18E-2</v>
      </c>
      <c r="Q234" s="6">
        <v>2.35E-2</v>
      </c>
    </row>
    <row r="235" spans="2:24" ht="15.5" x14ac:dyDescent="0.35">
      <c r="C235" t="s">
        <v>57</v>
      </c>
      <c r="D235" s="6">
        <v>13.91</v>
      </c>
      <c r="E235" s="6">
        <v>8.1199999999999992</v>
      </c>
      <c r="F235" s="6">
        <v>23.58</v>
      </c>
      <c r="G235" s="6">
        <v>3.15</v>
      </c>
      <c r="H235" s="6">
        <v>44.06</v>
      </c>
      <c r="I235" s="6">
        <v>53.94</v>
      </c>
      <c r="J235" s="6">
        <v>61.3</v>
      </c>
      <c r="K235" s="6">
        <v>54.55</v>
      </c>
      <c r="L235" s="6">
        <v>51.64</v>
      </c>
      <c r="M235" s="6">
        <v>48.6</v>
      </c>
      <c r="N235" s="6">
        <v>35.57</v>
      </c>
      <c r="O235" s="6">
        <v>63.61</v>
      </c>
      <c r="P235" s="6">
        <v>62.93</v>
      </c>
      <c r="Q235" s="5">
        <v>59</v>
      </c>
    </row>
    <row r="236" spans="2:24" ht="15.5" x14ac:dyDescent="0.35">
      <c r="C236" t="s">
        <v>79</v>
      </c>
      <c r="H236" s="6">
        <v>9.6999999999999993</v>
      </c>
      <c r="I236" s="6">
        <v>9.6999999999999993</v>
      </c>
      <c r="J236" s="6">
        <v>11.25</v>
      </c>
      <c r="K236" s="6">
        <v>10.91</v>
      </c>
      <c r="L236" s="6">
        <v>10.3</v>
      </c>
      <c r="M236" s="6">
        <v>8.5</v>
      </c>
      <c r="N236" s="6">
        <v>7.11</v>
      </c>
      <c r="O236" s="6">
        <v>6.3</v>
      </c>
      <c r="P236" s="6">
        <v>9.4</v>
      </c>
      <c r="Q236" s="6">
        <v>8.8000000000000007</v>
      </c>
    </row>
    <row r="237" spans="2:24" ht="15.5" x14ac:dyDescent="0.35">
      <c r="C237" t="s">
        <v>231</v>
      </c>
      <c r="H237" s="6">
        <v>0.22020000000000001</v>
      </c>
      <c r="I237" s="6">
        <v>0.17980000000000002</v>
      </c>
      <c r="J237" s="6">
        <v>0.18350000000000002</v>
      </c>
      <c r="K237" s="6">
        <v>0.2</v>
      </c>
      <c r="L237" s="6">
        <v>0.19949999999999998</v>
      </c>
      <c r="M237" s="6">
        <v>0.17489999999999997</v>
      </c>
      <c r="N237" s="6">
        <v>0.19989999999999999</v>
      </c>
      <c r="O237" s="6">
        <v>9.9000000000000005E-2</v>
      </c>
      <c r="P237" s="6">
        <v>0.14940000000000001</v>
      </c>
      <c r="Q237" s="6">
        <v>0.14910000000000001</v>
      </c>
    </row>
    <row r="238" spans="2:24" ht="15.5" x14ac:dyDescent="0.35">
      <c r="C238" t="s">
        <v>232</v>
      </c>
      <c r="H238" s="6">
        <v>1.3600000000000001E-2</v>
      </c>
      <c r="I238" s="6">
        <v>1.9400000000000001E-2</v>
      </c>
      <c r="J238" s="6">
        <v>2.64E-2</v>
      </c>
      <c r="K238" s="6">
        <v>2.7999999999999997E-2</v>
      </c>
      <c r="L238" s="6">
        <v>2.75E-2</v>
      </c>
      <c r="M238" s="6">
        <v>2.4700000000000003E-2</v>
      </c>
      <c r="N238" s="6">
        <v>1.67E-2</v>
      </c>
      <c r="O238" s="6">
        <v>1.6200000000000003E-2</v>
      </c>
      <c r="P238" s="6">
        <v>2.18E-2</v>
      </c>
      <c r="Q238" s="6">
        <v>2.35E-2</v>
      </c>
    </row>
    <row r="239" spans="2:24" ht="15.5" x14ac:dyDescent="0.35">
      <c r="C239" t="s">
        <v>233</v>
      </c>
      <c r="D239" s="5">
        <v>430000000000</v>
      </c>
      <c r="E239" s="5">
        <v>362000000000</v>
      </c>
      <c r="F239" s="5">
        <v>649000000000</v>
      </c>
      <c r="G239" s="5">
        <v>294000000000</v>
      </c>
      <c r="H239" s="5">
        <v>1583000000000</v>
      </c>
      <c r="I239" s="5">
        <v>1780000000000</v>
      </c>
      <c r="J239" s="5">
        <v>2021000000000</v>
      </c>
      <c r="K239" s="5">
        <v>1705000000000</v>
      </c>
      <c r="L239" s="5">
        <v>1385000000000</v>
      </c>
      <c r="M239" s="5">
        <v>1199000000000</v>
      </c>
      <c r="N239" s="5">
        <v>1111000000000</v>
      </c>
      <c r="O239" s="5">
        <v>1404000000000</v>
      </c>
      <c r="P239" s="5">
        <v>1379000000000</v>
      </c>
      <c r="Q239" s="5">
        <v>1264000000000</v>
      </c>
    </row>
    <row r="240" spans="2:24" ht="15.5" x14ac:dyDescent="0.35">
      <c r="C240" t="s">
        <v>234</v>
      </c>
      <c r="H240" s="6">
        <v>9.6999999999999993</v>
      </c>
      <c r="I240" s="6">
        <v>9.6999999999999993</v>
      </c>
      <c r="J240" s="6">
        <v>11.25</v>
      </c>
      <c r="K240" s="6">
        <v>10.91</v>
      </c>
      <c r="L240" s="6">
        <v>10.3</v>
      </c>
      <c r="M240" s="6">
        <v>8.5</v>
      </c>
      <c r="N240" s="6">
        <v>7.11</v>
      </c>
      <c r="O240" s="6">
        <v>6.3</v>
      </c>
      <c r="P240" s="6">
        <v>9.4</v>
      </c>
      <c r="Q240" s="6">
        <v>8.8000000000000007</v>
      </c>
    </row>
    <row r="241" spans="3:17" ht="15.5" x14ac:dyDescent="0.35">
      <c r="C241" t="s">
        <v>235</v>
      </c>
      <c r="H241" s="6">
        <v>0.22020000000000001</v>
      </c>
      <c r="I241" s="6">
        <v>0.17980000000000002</v>
      </c>
      <c r="J241" s="6">
        <v>0.18350000000000002</v>
      </c>
      <c r="K241" s="6">
        <v>0.2</v>
      </c>
      <c r="L241" s="6">
        <v>0.19949999999999998</v>
      </c>
      <c r="M241" s="6">
        <v>0.17489999999999997</v>
      </c>
      <c r="N241" s="6">
        <v>0.19989999999999999</v>
      </c>
      <c r="O241" s="6">
        <v>9.9000000000000005E-2</v>
      </c>
      <c r="P241" s="6">
        <v>0.14940000000000001</v>
      </c>
      <c r="Q241" s="6">
        <v>0.14910000000000001</v>
      </c>
    </row>
    <row r="242" spans="3:17" ht="15.5" x14ac:dyDescent="0.35">
      <c r="C242" t="s">
        <v>236</v>
      </c>
      <c r="H242" s="6">
        <v>1.3600000000000001E-2</v>
      </c>
      <c r="I242" s="6">
        <v>1.9400000000000001E-2</v>
      </c>
      <c r="J242" s="6">
        <v>2.64E-2</v>
      </c>
      <c r="K242" s="6">
        <v>2.7999999999999997E-2</v>
      </c>
      <c r="L242" s="6">
        <v>2.75E-2</v>
      </c>
      <c r="M242" s="6">
        <v>2.4700000000000003E-2</v>
      </c>
      <c r="N242" s="6">
        <v>1.67E-2</v>
      </c>
      <c r="O242" s="6">
        <v>1.6200000000000003E-2</v>
      </c>
      <c r="P242" s="6">
        <v>2.18E-2</v>
      </c>
      <c r="Q242" s="6">
        <v>2.35E-2</v>
      </c>
    </row>
    <row r="243" spans="3:17" ht="15.5" x14ac:dyDescent="0.35">
      <c r="C243" t="s">
        <v>237</v>
      </c>
      <c r="I243" s="6">
        <v>16.23</v>
      </c>
    </row>
    <row r="244" spans="3:17" ht="15.5" x14ac:dyDescent="0.35">
      <c r="C244" t="s">
        <v>238</v>
      </c>
      <c r="I244" s="6">
        <v>14.66</v>
      </c>
    </row>
    <row r="245" spans="3:17" ht="15.5" x14ac:dyDescent="0.35">
      <c r="C245" t="s">
        <v>239</v>
      </c>
      <c r="I245" s="6">
        <v>6.95</v>
      </c>
    </row>
    <row r="246" spans="3:17" ht="15.5" x14ac:dyDescent="0.35">
      <c r="C246" t="s">
        <v>240</v>
      </c>
      <c r="I246" s="6">
        <v>6.8199999999999997E-2</v>
      </c>
    </row>
    <row r="247" spans="3:17" ht="15.5" x14ac:dyDescent="0.35">
      <c r="C247" t="s">
        <v>241</v>
      </c>
      <c r="I247" s="6">
        <v>3.15</v>
      </c>
    </row>
    <row r="248" spans="3:17" ht="15.5" x14ac:dyDescent="0.35">
      <c r="C248" t="s">
        <v>242</v>
      </c>
      <c r="I248" s="6">
        <v>0.98</v>
      </c>
    </row>
    <row r="249" spans="3:17" ht="15.5" x14ac:dyDescent="0.35">
      <c r="C249" t="s">
        <v>243</v>
      </c>
      <c r="I249" s="6">
        <v>81.08</v>
      </c>
    </row>
    <row r="250" spans="3:17" ht="15.5" x14ac:dyDescent="0.35">
      <c r="C250" t="s">
        <v>244</v>
      </c>
      <c r="I250" s="6">
        <v>-39.840000000000003</v>
      </c>
    </row>
    <row r="251" spans="3:17" ht="15.5" x14ac:dyDescent="0.35">
      <c r="C251" t="s">
        <v>245</v>
      </c>
      <c r="I251" s="6">
        <v>13.47</v>
      </c>
    </row>
    <row r="252" spans="3:17" ht="15.5" x14ac:dyDescent="0.35">
      <c r="C252" t="s">
        <v>246</v>
      </c>
      <c r="I252" s="6">
        <v>11.21</v>
      </c>
    </row>
    <row r="253" spans="3:17" ht="15.5" x14ac:dyDescent="0.35">
      <c r="C253" t="s">
        <v>247</v>
      </c>
      <c r="I253" s="6">
        <v>-1.22</v>
      </c>
    </row>
    <row r="254" spans="3:17" ht="15.5" x14ac:dyDescent="0.35">
      <c r="C254" t="s">
        <v>248</v>
      </c>
      <c r="I254" s="6">
        <v>10.039999999999999</v>
      </c>
    </row>
    <row r="255" spans="3:17" ht="15.5" x14ac:dyDescent="0.35">
      <c r="C255" t="s">
        <v>249</v>
      </c>
      <c r="I255" s="6">
        <v>48.76</v>
      </c>
    </row>
    <row r="256" spans="3:17" ht="15.5" x14ac:dyDescent="0.35">
      <c r="C256" t="s">
        <v>250</v>
      </c>
      <c r="I256" s="6">
        <v>44.06</v>
      </c>
    </row>
    <row r="257" spans="3:9" ht="15.5" x14ac:dyDescent="0.35">
      <c r="C257" t="s">
        <v>251</v>
      </c>
      <c r="I257" s="6">
        <v>226.66</v>
      </c>
    </row>
    <row r="258" spans="3:9" ht="15.5" x14ac:dyDescent="0.35">
      <c r="C258" t="s">
        <v>252</v>
      </c>
      <c r="D258" s="6">
        <v>70.69</v>
      </c>
    </row>
    <row r="259" spans="3:9" ht="15.5" x14ac:dyDescent="0.35">
      <c r="C259" t="s">
        <v>253</v>
      </c>
      <c r="I259" s="6">
        <v>728.89</v>
      </c>
    </row>
    <row r="260" spans="3:9" ht="15.5" x14ac:dyDescent="0.35">
      <c r="C260" t="s">
        <v>254</v>
      </c>
      <c r="I260" s="6">
        <v>-17.95</v>
      </c>
    </row>
    <row r="261" spans="3:9" ht="15.5" x14ac:dyDescent="0.35">
      <c r="C261" t="s">
        <v>255</v>
      </c>
      <c r="D261" s="6">
        <v>3.15</v>
      </c>
    </row>
    <row r="262" spans="3:9" ht="15.5" x14ac:dyDescent="0.35">
      <c r="C262" t="s">
        <v>256</v>
      </c>
      <c r="D262" s="6">
        <v>0.71</v>
      </c>
    </row>
    <row r="263" spans="3:9" ht="15.5" x14ac:dyDescent="0.35">
      <c r="C263" t="s">
        <v>395</v>
      </c>
      <c r="D263" s="6">
        <v>0.23</v>
      </c>
    </row>
    <row r="264" spans="3:9" ht="15.5" x14ac:dyDescent="0.35">
      <c r="C264" t="s">
        <v>445</v>
      </c>
      <c r="D264" s="6">
        <v>0.12</v>
      </c>
    </row>
    <row r="265" spans="3:9" ht="15.5" x14ac:dyDescent="0.35">
      <c r="C265" t="s">
        <v>257</v>
      </c>
      <c r="D265" s="6">
        <v>0.4</v>
      </c>
    </row>
    <row r="266" spans="3:9" ht="15.5" x14ac:dyDescent="0.35">
      <c r="C266" t="s">
        <v>396</v>
      </c>
      <c r="D266" s="6">
        <v>0.15</v>
      </c>
    </row>
    <row r="267" spans="3:9" ht="15.5" x14ac:dyDescent="0.35">
      <c r="C267" t="s">
        <v>258</v>
      </c>
      <c r="D267" s="6">
        <v>1.49</v>
      </c>
    </row>
    <row r="268" spans="3:9" ht="15.5" x14ac:dyDescent="0.35">
      <c r="C268" t="s">
        <v>259</v>
      </c>
      <c r="I268" s="6">
        <v>123.06</v>
      </c>
    </row>
    <row r="269" spans="3:9" ht="15.5" x14ac:dyDescent="0.35">
      <c r="C269" t="s">
        <v>13</v>
      </c>
      <c r="D269" s="5">
        <v>45000000000</v>
      </c>
    </row>
    <row r="270" spans="3:9" ht="15.5" x14ac:dyDescent="0.35">
      <c r="C270" t="s">
        <v>260</v>
      </c>
      <c r="I270" s="6">
        <v>7.21</v>
      </c>
    </row>
    <row r="271" spans="3:9" ht="15.5" x14ac:dyDescent="0.35">
      <c r="C271" t="s">
        <v>261</v>
      </c>
      <c r="I271" s="6">
        <v>4.4800000000000006E-2</v>
      </c>
    </row>
    <row r="272" spans="3:9" ht="15.5" x14ac:dyDescent="0.35">
      <c r="C272" t="s">
        <v>262</v>
      </c>
      <c r="I272" s="6">
        <v>6.6900000000000001E-2</v>
      </c>
    </row>
    <row r="273" spans="3:9" ht="15.5" x14ac:dyDescent="0.35">
      <c r="C273" t="s">
        <v>263</v>
      </c>
      <c r="I273" s="6">
        <v>7.2300000000000003E-2</v>
      </c>
    </row>
    <row r="274" spans="3:9" ht="15.5" x14ac:dyDescent="0.35">
      <c r="C274" t="s">
        <v>264</v>
      </c>
      <c r="I274" s="6">
        <v>6.7799999999999999E-2</v>
      </c>
    </row>
    <row r="275" spans="3:9" ht="15.5" x14ac:dyDescent="0.35">
      <c r="C275" t="s">
        <v>265</v>
      </c>
      <c r="D275" s="6">
        <v>59.27</v>
      </c>
    </row>
    <row r="276" spans="3:9" ht="15.5" x14ac:dyDescent="0.35">
      <c r="C276" t="s">
        <v>266</v>
      </c>
      <c r="D276" s="6">
        <v>1493.39</v>
      </c>
    </row>
    <row r="277" spans="3:9" ht="15.5" x14ac:dyDescent="0.35">
      <c r="C277" t="s">
        <v>267</v>
      </c>
      <c r="D277" s="6">
        <v>43.04</v>
      </c>
    </row>
    <row r="278" spans="3:9" ht="15.5" x14ac:dyDescent="0.35">
      <c r="C278" t="s">
        <v>268</v>
      </c>
      <c r="D278" s="6">
        <v>1509.62</v>
      </c>
    </row>
    <row r="279" spans="3:9" ht="15.5" x14ac:dyDescent="0.35">
      <c r="C279" t="s">
        <v>269</v>
      </c>
      <c r="D279" s="6">
        <v>1.54</v>
      </c>
    </row>
    <row r="280" spans="3:9" ht="15.5" x14ac:dyDescent="0.35">
      <c r="C280" t="s">
        <v>270</v>
      </c>
      <c r="I280" s="6">
        <v>0.21</v>
      </c>
    </row>
    <row r="281" spans="3:9" ht="15.5" x14ac:dyDescent="0.35">
      <c r="C281" t="s">
        <v>271</v>
      </c>
      <c r="I281" s="6">
        <v>0.25</v>
      </c>
    </row>
    <row r="282" spans="3:9" ht="15.5" x14ac:dyDescent="0.35">
      <c r="C282" t="s">
        <v>53</v>
      </c>
      <c r="I282" s="5">
        <v>5473000000000</v>
      </c>
    </row>
    <row r="283" spans="3:9" ht="15.5" x14ac:dyDescent="0.35">
      <c r="C283" t="s">
        <v>272</v>
      </c>
      <c r="I283" s="5">
        <v>6709000000000</v>
      </c>
    </row>
    <row r="284" spans="3:9" ht="15.5" x14ac:dyDescent="0.35">
      <c r="C284" t="s">
        <v>273</v>
      </c>
      <c r="I284" s="5">
        <v>7660000000</v>
      </c>
    </row>
    <row r="285" spans="3:9" ht="15.5" x14ac:dyDescent="0.35">
      <c r="C285" t="s">
        <v>274</v>
      </c>
      <c r="I285" s="6">
        <v>0.23949999999999999</v>
      </c>
    </row>
    <row r="286" spans="3:9" ht="15.5" x14ac:dyDescent="0.35">
      <c r="C286" t="s">
        <v>275</v>
      </c>
      <c r="D286" s="6">
        <v>0.51749999999999996</v>
      </c>
    </row>
    <row r="287" spans="3:9" ht="15.5" x14ac:dyDescent="0.35">
      <c r="C287" t="s">
        <v>276</v>
      </c>
      <c r="D287" s="6">
        <v>0.29730000000000001</v>
      </c>
    </row>
    <row r="288" spans="3:9" ht="15.5" x14ac:dyDescent="0.35">
      <c r="C288" t="s">
        <v>277</v>
      </c>
      <c r="D288" s="6">
        <v>0.24789999999999998</v>
      </c>
    </row>
    <row r="289" spans="3:9" ht="15.5" x14ac:dyDescent="0.35">
      <c r="C289" t="s">
        <v>278</v>
      </c>
      <c r="D289" s="6">
        <v>-8.900000000000001E-2</v>
      </c>
    </row>
    <row r="290" spans="3:9" ht="15.5" x14ac:dyDescent="0.35">
      <c r="C290" t="s">
        <v>279</v>
      </c>
      <c r="D290" s="6">
        <v>-4.0099999999999997E-2</v>
      </c>
    </row>
    <row r="291" spans="3:9" ht="15.5" x14ac:dyDescent="0.35">
      <c r="C291" t="s">
        <v>280</v>
      </c>
      <c r="D291" s="6">
        <v>-0.19949999999999998</v>
      </c>
    </row>
    <row r="292" spans="3:9" ht="15.5" x14ac:dyDescent="0.35">
      <c r="C292" t="s">
        <v>281</v>
      </c>
      <c r="I292" s="6">
        <v>9.6999999999999993</v>
      </c>
    </row>
    <row r="293" spans="3:9" ht="15.5" x14ac:dyDescent="0.35">
      <c r="C293" t="s">
        <v>282</v>
      </c>
      <c r="I293" s="6">
        <v>9.6999999999999993</v>
      </c>
    </row>
    <row r="294" spans="3:9" ht="15.5" x14ac:dyDescent="0.35">
      <c r="C294" t="s">
        <v>283</v>
      </c>
      <c r="I294" s="6">
        <v>0.22020000000000001</v>
      </c>
    </row>
    <row r="295" spans="3:9" ht="15.5" x14ac:dyDescent="0.35">
      <c r="C295" t="s">
        <v>284</v>
      </c>
      <c r="I295" s="6">
        <v>1.3600000000000001E-2</v>
      </c>
    </row>
    <row r="296" spans="3:9" ht="15.5" x14ac:dyDescent="0.35">
      <c r="C296" t="s">
        <v>285</v>
      </c>
      <c r="I296" t="s">
        <v>2009</v>
      </c>
    </row>
    <row r="297" spans="3:9" ht="15.5" x14ac:dyDescent="0.35">
      <c r="C297" t="s">
        <v>287</v>
      </c>
      <c r="I297" s="5">
        <v>4</v>
      </c>
    </row>
    <row r="298" spans="3:9" ht="15.5" x14ac:dyDescent="0.35">
      <c r="C298" t="s">
        <v>288</v>
      </c>
      <c r="I298" s="6">
        <v>0.91</v>
      </c>
    </row>
    <row r="299" spans="3:9" ht="15.5" x14ac:dyDescent="0.35">
      <c r="C299" t="s">
        <v>289</v>
      </c>
      <c r="I299" s="6">
        <v>0.78</v>
      </c>
    </row>
    <row r="300" spans="3:9" ht="15.5" x14ac:dyDescent="0.35">
      <c r="C300" t="s">
        <v>290</v>
      </c>
      <c r="I300" s="6">
        <v>0.47</v>
      </c>
    </row>
    <row r="301" spans="3:9" ht="15.5" x14ac:dyDescent="0.35">
      <c r="C301" t="s">
        <v>291</v>
      </c>
      <c r="I301" s="6">
        <v>0.85</v>
      </c>
    </row>
    <row r="302" spans="3:9" ht="15.5" x14ac:dyDescent="0.35">
      <c r="C302" t="s">
        <v>292</v>
      </c>
      <c r="I302" s="6">
        <v>0.28999999999999998</v>
      </c>
    </row>
    <row r="303" spans="3:9" ht="15.5" x14ac:dyDescent="0.35">
      <c r="C303" t="s">
        <v>293</v>
      </c>
      <c r="I303" s="6">
        <v>0.56000000000000005</v>
      </c>
    </row>
    <row r="304" spans="3:9" ht="15.5" x14ac:dyDescent="0.35">
      <c r="C304" t="s">
        <v>294</v>
      </c>
      <c r="I304" s="6">
        <v>0.89</v>
      </c>
    </row>
    <row r="305" spans="3:9" ht="15.5" x14ac:dyDescent="0.35">
      <c r="C305" t="s">
        <v>295</v>
      </c>
      <c r="I305" s="5">
        <v>1735000000000</v>
      </c>
    </row>
    <row r="306" spans="3:9" ht="15.5" x14ac:dyDescent="0.35">
      <c r="C306" t="s">
        <v>296</v>
      </c>
      <c r="I306" s="5">
        <v>897000000000</v>
      </c>
    </row>
    <row r="307" spans="3:9" ht="15.5" x14ac:dyDescent="0.35">
      <c r="C307" t="s">
        <v>297</v>
      </c>
      <c r="I307" s="5">
        <v>599000000000</v>
      </c>
    </row>
    <row r="308" spans="3:9" ht="15.5" x14ac:dyDescent="0.35">
      <c r="C308" t="s">
        <v>298</v>
      </c>
      <c r="I308" s="5">
        <v>373000000000</v>
      </c>
    </row>
    <row r="309" spans="3:9" ht="15.5" x14ac:dyDescent="0.35">
      <c r="C309" t="s">
        <v>299</v>
      </c>
      <c r="D309" s="5">
        <v>541000000000</v>
      </c>
    </row>
    <row r="310" spans="3:9" ht="15.5" x14ac:dyDescent="0.35">
      <c r="C310" t="s">
        <v>300</v>
      </c>
      <c r="D310" s="5">
        <v>8329000000000</v>
      </c>
    </row>
    <row r="311" spans="3:9" ht="15.5" x14ac:dyDescent="0.35">
      <c r="C311" t="s">
        <v>301</v>
      </c>
      <c r="D311" s="5">
        <v>2237000000000</v>
      </c>
    </row>
    <row r="312" spans="3:9" ht="15.5" x14ac:dyDescent="0.35">
      <c r="C312" t="s">
        <v>212</v>
      </c>
      <c r="D312" s="5">
        <v>3044000000000</v>
      </c>
    </row>
    <row r="313" spans="3:9" ht="15.5" x14ac:dyDescent="0.35">
      <c r="C313" t="s">
        <v>211</v>
      </c>
      <c r="I313" s="5">
        <v>5580000000000</v>
      </c>
    </row>
    <row r="314" spans="3:9" ht="15.5" x14ac:dyDescent="0.35">
      <c r="C314" t="s">
        <v>210</v>
      </c>
      <c r="D314" s="5">
        <v>660000000000</v>
      </c>
    </row>
    <row r="315" spans="3:9" ht="15.5" x14ac:dyDescent="0.35">
      <c r="C315" t="s">
        <v>209</v>
      </c>
      <c r="D315" s="5">
        <v>604000000000</v>
      </c>
    </row>
    <row r="316" spans="3:9" ht="15.5" x14ac:dyDescent="0.35">
      <c r="C316" t="s">
        <v>24</v>
      </c>
      <c r="D316" s="5">
        <v>1264000000000</v>
      </c>
    </row>
    <row r="317" spans="3:9" ht="15.5" x14ac:dyDescent="0.35">
      <c r="C317" t="s">
        <v>21</v>
      </c>
      <c r="D317" s="5">
        <v>723000000000</v>
      </c>
    </row>
    <row r="318" spans="3:9" ht="15.5" x14ac:dyDescent="0.35">
      <c r="C318" t="s">
        <v>302</v>
      </c>
      <c r="I318" s="5">
        <v>6092000000000</v>
      </c>
    </row>
    <row r="319" spans="3:9" ht="15.5" x14ac:dyDescent="0.35">
      <c r="C319" t="s">
        <v>303</v>
      </c>
      <c r="I319" s="5">
        <v>68000000000</v>
      </c>
    </row>
    <row r="320" spans="3:9" ht="15.5" x14ac:dyDescent="0.35">
      <c r="C320" t="s">
        <v>304</v>
      </c>
      <c r="I320" s="5">
        <v>-311000000000</v>
      </c>
    </row>
    <row r="321" spans="3:9" ht="15.5" x14ac:dyDescent="0.35">
      <c r="C321" t="s">
        <v>305</v>
      </c>
      <c r="I321" s="5">
        <v>97000000000</v>
      </c>
    </row>
    <row r="322" spans="3:9" ht="15.5" x14ac:dyDescent="0.35">
      <c r="C322" t="s">
        <v>306</v>
      </c>
      <c r="I322" s="5">
        <v>-205000000000</v>
      </c>
    </row>
    <row r="323" spans="3:9" ht="15.5" x14ac:dyDescent="0.35">
      <c r="C323" t="s">
        <v>307</v>
      </c>
      <c r="I323" s="5">
        <v>-137000000000</v>
      </c>
    </row>
  </sheetData>
  <pageMargins left="0.7" right="0.7" top="0.75" bottom="0.75" header="0.3" footer="0.3"/>
  <ignoredErrors>
    <ignoredError sqref="A1:X324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2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2505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2506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696">
        <f t="shared" ca="1" si="0"/>
        <v>446</v>
      </c>
      <c r="K2" s="2" vm="697">
        <f t="shared" ca="1" si="0"/>
        <v>256</v>
      </c>
      <c r="L2" s="2" vm="127">
        <f t="shared" ca="1" si="0"/>
        <v>157</v>
      </c>
      <c r="M2" s="2" vm="590">
        <f t="shared" ca="1" si="0"/>
        <v>310</v>
      </c>
      <c r="N2" s="2" vm="314">
        <f t="shared" ca="1" si="0"/>
        <v>218</v>
      </c>
      <c r="O2" s="2" t="str">
        <f t="shared" ca="1" si="0"/>
        <v>Libur</v>
      </c>
      <c r="P2" s="2" vm="698">
        <f t="shared" ca="1" si="0"/>
        <v>230</v>
      </c>
      <c r="Q2" s="2" vm="699">
        <f t="shared" ca="1" si="0"/>
        <v>264</v>
      </c>
      <c r="R2" s="2" t="str">
        <f t="shared" ca="1" si="0"/>
        <v>Libur</v>
      </c>
      <c r="S2" s="2" vm="700">
        <f t="shared" ca="1" si="0"/>
        <v>228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7595623614</v>
      </c>
      <c r="E4" s="2">
        <f>IFERROR(INDEX(E51:E500,MATCH($C$4,$C$51:$C$500,0)),"")</f>
        <v>7698196857</v>
      </c>
      <c r="H4" s="2">
        <f>IFERROR(SUM(D4:G4)*(4/MAX(1,COUNT(D4:G4))),"")</f>
        <v>30587640942</v>
      </c>
      <c r="I4" s="2">
        <f t="shared" ref="I4:Z4" si="1">IFERROR(INDEX(I51:I500,MATCH($C$4,$C$51:$C$500,0)),"")</f>
        <v>32835850521</v>
      </c>
      <c r="J4" s="2">
        <f t="shared" si="1"/>
        <v>27462614300</v>
      </c>
      <c r="K4" s="2">
        <f t="shared" si="1"/>
        <v>25517108065</v>
      </c>
      <c r="L4" s="2">
        <f t="shared" si="1"/>
        <v>21747242062</v>
      </c>
      <c r="M4" s="2">
        <f t="shared" si="1"/>
        <v>27015774778</v>
      </c>
      <c r="N4" s="2">
        <f t="shared" si="1"/>
        <v>22905174633</v>
      </c>
      <c r="O4" s="2">
        <f t="shared" si="1"/>
        <v>29614763971</v>
      </c>
      <c r="P4" s="2">
        <f t="shared" si="1"/>
        <v>28051942672</v>
      </c>
      <c r="Q4" s="2">
        <f t="shared" si="1"/>
        <v>24569351300</v>
      </c>
      <c r="R4" s="2">
        <f t="shared" si="1"/>
        <v>24809405083</v>
      </c>
      <c r="S4" s="2">
        <f t="shared" si="1"/>
        <v>23587785199</v>
      </c>
      <c r="T4" s="2">
        <f t="shared" si="1"/>
        <v>20978438075</v>
      </c>
      <c r="U4" s="2">
        <f t="shared" si="1"/>
        <v>39096387619</v>
      </c>
      <c r="V4" s="2">
        <f t="shared" si="1"/>
        <v>23082164615</v>
      </c>
      <c r="W4" s="2">
        <f t="shared" si="1"/>
        <v>24859280733</v>
      </c>
      <c r="X4" s="2">
        <f t="shared" si="1"/>
        <v>23840347437</v>
      </c>
      <c r="Y4" s="2">
        <f t="shared" si="1"/>
        <v>23141990106</v>
      </c>
      <c r="Z4" s="2">
        <f t="shared" si="1"/>
        <v>23344789550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908662722</v>
      </c>
      <c r="E5" s="2">
        <f>IFERROR(INDEX(E51:E500,MATCH($C$5,$C$51:$C$500,0)),"")</f>
        <v>-240903995</v>
      </c>
      <c r="H5" s="2">
        <f>IFERROR(SUM(D5:G5)*(4/MAX(1,COUNT(D5:G5))),"")</f>
        <v>1335517454</v>
      </c>
      <c r="I5" s="2">
        <f t="shared" ref="I5:Z5" si="2">IFERROR(INDEX(I51:I500,MATCH($C$5,$C$51:$C$500,0)),"")</f>
        <v>72705877</v>
      </c>
      <c r="J5" s="2">
        <f t="shared" si="2"/>
        <v>-1053891934</v>
      </c>
      <c r="K5" s="2">
        <f t="shared" si="2"/>
        <v>-7105290040</v>
      </c>
      <c r="L5" s="2">
        <f t="shared" si="2"/>
        <v>-6407050907</v>
      </c>
      <c r="M5" s="2">
        <f t="shared" si="2"/>
        <v>-2402724836</v>
      </c>
      <c r="N5" s="2">
        <f t="shared" si="2"/>
        <v>-8353496464</v>
      </c>
      <c r="O5" s="2">
        <f t="shared" si="2"/>
        <v>-9242444531</v>
      </c>
      <c r="P5" s="2">
        <f t="shared" si="2"/>
        <v>-6766490427</v>
      </c>
      <c r="Q5" s="2">
        <f t="shared" si="2"/>
        <v>-5259327273</v>
      </c>
      <c r="R5" s="2">
        <f t="shared" si="2"/>
        <v>-2327255103</v>
      </c>
      <c r="S5" s="2">
        <f t="shared" si="2"/>
        <v>-4618547356</v>
      </c>
      <c r="T5" s="2">
        <f t="shared" si="2"/>
        <v>-1095020189</v>
      </c>
      <c r="U5" s="2">
        <f t="shared" si="2"/>
        <v>-2074203052</v>
      </c>
      <c r="V5" s="2">
        <f t="shared" si="2"/>
        <v>4162378571</v>
      </c>
      <c r="W5" s="2">
        <f t="shared" si="2"/>
        <v>4390863167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28858567750</v>
      </c>
      <c r="E6" s="2">
        <f>IFERROR(INDEX(E51:E500,MATCH($C$6,$C$51:$C$500,0)),"")</f>
        <v>27542220118</v>
      </c>
      <c r="H6" s="2">
        <f>IFERROR(INDEX(D6:G6,COUNT(D6:G6)),"")</f>
        <v>27542220118</v>
      </c>
      <c r="I6" s="2">
        <f t="shared" ref="I6:Z6" si="3">IFERROR(INDEX(I51:I500,MATCH($C$6,$C$51:$C$500,0)),"")</f>
        <v>28190140596</v>
      </c>
      <c r="J6" s="2">
        <f t="shared" si="3"/>
        <v>28118178130</v>
      </c>
      <c r="K6" s="2">
        <f t="shared" si="3"/>
        <v>29173125016</v>
      </c>
      <c r="L6" s="2">
        <f t="shared" si="3"/>
        <v>36286086151</v>
      </c>
      <c r="M6" s="2">
        <f t="shared" si="3"/>
        <v>42699016921</v>
      </c>
      <c r="N6" s="2">
        <f t="shared" si="3"/>
        <v>45104146887</v>
      </c>
      <c r="O6" s="2">
        <f t="shared" si="3"/>
        <v>53466005213</v>
      </c>
      <c r="P6" s="2">
        <f t="shared" si="3"/>
        <v>62717701436</v>
      </c>
      <c r="Q6" s="2">
        <f t="shared" si="3"/>
        <v>69490965128</v>
      </c>
      <c r="R6" s="2">
        <f t="shared" si="3"/>
        <v>74755556995</v>
      </c>
      <c r="S6" s="2">
        <f t="shared" si="3"/>
        <v>77085141682</v>
      </c>
      <c r="T6" s="2">
        <f t="shared" si="3"/>
        <v>81476515456</v>
      </c>
      <c r="U6" s="2">
        <f t="shared" si="3"/>
        <v>82572023006</v>
      </c>
      <c r="V6" s="2">
        <f t="shared" si="3"/>
        <v>88350585922</v>
      </c>
      <c r="W6" s="2">
        <f t="shared" si="3"/>
        <v>82952544803</v>
      </c>
      <c r="X6" s="2">
        <f t="shared" si="3"/>
        <v>78564105109</v>
      </c>
      <c r="Y6" s="2">
        <f t="shared" si="3"/>
        <v>76570244842</v>
      </c>
      <c r="Z6" s="2">
        <f t="shared" si="3"/>
        <v>75601755500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0.23</v>
      </c>
      <c r="E7" s="3">
        <f>IFERROR(INDEX(E51:E500,MATCH($C$7,$C$51:$C$500,0))/1000000000,"")</f>
        <v>0.23</v>
      </c>
      <c r="H7" s="3">
        <f>IFERROR(INDEX(D7:G7,COUNT(D7:G7)),"")</f>
        <v>0.23</v>
      </c>
      <c r="I7" s="3">
        <f t="shared" ref="I7:Z7" si="4">IFERROR(INDEX(I51:I500,MATCH($C$7,$C$51:$C$500,0))/1000000000,"")</f>
        <v>0.23</v>
      </c>
      <c r="J7" s="3">
        <f t="shared" si="4"/>
        <v>0.23</v>
      </c>
      <c r="K7" s="3">
        <f t="shared" si="4"/>
        <v>0.23</v>
      </c>
      <c r="L7" s="3">
        <f t="shared" si="4"/>
        <v>0.23</v>
      </c>
      <c r="M7" s="3">
        <f t="shared" si="4"/>
        <v>0.23</v>
      </c>
      <c r="N7" s="3">
        <f t="shared" si="4"/>
        <v>0.23</v>
      </c>
      <c r="O7" s="3">
        <f t="shared" si="4"/>
        <v>0.23</v>
      </c>
      <c r="P7" s="3">
        <f t="shared" si="4"/>
        <v>0.23</v>
      </c>
      <c r="Q7" s="3">
        <f t="shared" si="4"/>
        <v>0.23</v>
      </c>
      <c r="R7" s="3">
        <f t="shared" si="4"/>
        <v>0.23</v>
      </c>
      <c r="S7" s="3">
        <f t="shared" si="4"/>
        <v>0.23</v>
      </c>
      <c r="T7" s="3">
        <f t="shared" si="4"/>
        <v>0.23</v>
      </c>
      <c r="U7" s="3">
        <f t="shared" si="4"/>
        <v>0.23</v>
      </c>
      <c r="V7" s="3">
        <f t="shared" si="4"/>
        <v>0.23</v>
      </c>
      <c r="W7" s="3">
        <f t="shared" si="4"/>
        <v>0.23</v>
      </c>
      <c r="X7" s="3">
        <f t="shared" si="4"/>
        <v>0.06</v>
      </c>
      <c r="Y7" s="3">
        <f t="shared" si="4"/>
        <v>0.06</v>
      </c>
      <c r="Z7" s="3">
        <f t="shared" si="4"/>
        <v>0.06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Z8" si="5">IFERROR(INDEX(I51:I500,MATCH($C$8,$C$51:$C$500,0)),"")</f>
        <v>-1000000000</v>
      </c>
      <c r="J8" s="2">
        <f t="shared" si="5"/>
        <v>-4000000000</v>
      </c>
      <c r="K8" s="2">
        <f t="shared" si="5"/>
        <v>-5000000000</v>
      </c>
      <c r="L8" s="2">
        <f t="shared" si="5"/>
        <v>-6000000000</v>
      </c>
      <c r="M8" s="2">
        <f t="shared" si="5"/>
        <v>0</v>
      </c>
      <c r="N8" s="2">
        <f t="shared" si="5"/>
        <v>-12000000000</v>
      </c>
      <c r="O8" s="2">
        <f t="shared" si="5"/>
        <v>-6000000000</v>
      </c>
      <c r="P8" s="2">
        <f t="shared" si="5"/>
        <v>-7000000000</v>
      </c>
      <c r="Q8" s="2">
        <f t="shared" si="5"/>
        <v>-15000000000</v>
      </c>
      <c r="R8" s="2">
        <f t="shared" si="5"/>
        <v>-3000000000</v>
      </c>
      <c r="S8" s="2">
        <f t="shared" si="5"/>
        <v>-5000000000</v>
      </c>
      <c r="T8" s="2">
        <f t="shared" si="5"/>
        <v>-10000000000</v>
      </c>
      <c r="U8" s="2">
        <f t="shared" si="5"/>
        <v>2000000000</v>
      </c>
      <c r="V8" s="2">
        <f t="shared" si="5"/>
        <v>7000000000</v>
      </c>
      <c r="W8" s="2">
        <f t="shared" si="5"/>
        <v>6000000000</v>
      </c>
      <c r="X8" s="2">
        <f t="shared" si="5"/>
        <v>8000000000</v>
      </c>
      <c r="Y8" s="2">
        <f t="shared" si="5"/>
        <v>1000000000</v>
      </c>
      <c r="Z8" s="2">
        <f t="shared" si="5"/>
        <v>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-2.91</v>
      </c>
      <c r="E9" s="3">
        <f>IFERROR(INDEX(E51:E500,MATCH("Free cash flow per share (Quarter)",$C$51:$C$500,0)),"")</f>
        <v>-9.43</v>
      </c>
      <c r="H9" s="3">
        <f>IFERROR(INDEX(D9:G9,COUNT(D9:G9)),"")</f>
        <v>-9.43</v>
      </c>
      <c r="I9" s="3">
        <f t="shared" ref="I9:Z9" si="6">IFERROR(INDEX(I51:I500,MATCH($C$9,$C$51:$C$500,0)),"")</f>
        <v>-2.62</v>
      </c>
      <c r="J9" s="3">
        <f t="shared" si="6"/>
        <v>-18.57</v>
      </c>
      <c r="K9" s="3">
        <f t="shared" si="6"/>
        <v>-19.46</v>
      </c>
      <c r="L9" s="3">
        <f t="shared" si="6"/>
        <v>-27.36</v>
      </c>
      <c r="M9" s="3">
        <f t="shared" si="6"/>
        <v>-0.01</v>
      </c>
      <c r="N9" s="3">
        <f t="shared" si="6"/>
        <v>-49.45</v>
      </c>
      <c r="O9" s="3">
        <f t="shared" si="6"/>
        <v>-26.94</v>
      </c>
      <c r="P9" s="3">
        <f t="shared" si="6"/>
        <v>-31.68</v>
      </c>
      <c r="Q9" s="3">
        <f t="shared" si="6"/>
        <v>-62.33</v>
      </c>
      <c r="R9" s="3">
        <f t="shared" si="6"/>
        <v>-13.68</v>
      </c>
      <c r="S9" s="3">
        <f t="shared" si="6"/>
        <v>-23.26</v>
      </c>
      <c r="T9" s="3">
        <f t="shared" si="6"/>
        <v>-43.12</v>
      </c>
      <c r="U9" s="3">
        <f t="shared" si="6"/>
        <v>9.09</v>
      </c>
      <c r="V9" s="3">
        <f t="shared" si="6"/>
        <v>30.23</v>
      </c>
      <c r="W9" s="3">
        <f t="shared" si="6"/>
        <v>27.29</v>
      </c>
      <c r="X9" s="3">
        <f t="shared" si="6"/>
        <v>135.33000000000001</v>
      </c>
      <c r="Y9" s="3">
        <f t="shared" si="6"/>
        <v>17.04</v>
      </c>
      <c r="Z9" s="3">
        <f t="shared" si="6"/>
        <v>-4.91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-24.017232094776521</v>
      </c>
      <c r="K10" s="3">
        <f t="shared" ca="1" si="7"/>
        <v>-13.1551901336074</v>
      </c>
      <c r="L10" s="3">
        <f t="shared" ca="1" si="7"/>
        <v>-5.738304093567252</v>
      </c>
      <c r="M10" s="3">
        <f t="shared" ca="1" si="7"/>
        <v>-31000</v>
      </c>
      <c r="N10" s="3">
        <f t="shared" ca="1" si="7"/>
        <v>-4.4084934277047516</v>
      </c>
      <c r="O10" s="3" t="str">
        <f t="shared" ca="1" si="7"/>
        <v/>
      </c>
      <c r="P10" s="3">
        <f t="shared" ca="1" si="7"/>
        <v>-7.2601010101010104</v>
      </c>
      <c r="Q10" s="3">
        <f t="shared" ca="1" si="7"/>
        <v>-4.2355206160757257</v>
      </c>
      <c r="R10" s="3" t="str">
        <f t="shared" ca="1" si="7"/>
        <v/>
      </c>
      <c r="S10" s="3">
        <f t="shared" ca="1" si="7"/>
        <v>-9.802235597592432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2071907772</v>
      </c>
      <c r="E11" s="2">
        <f>IFERROR(INDEX(E51:E500,MATCH($C$11,$C$51:$C$500,0)),"")</f>
        <v>3853744377</v>
      </c>
      <c r="H11" s="2">
        <f>IFERROR(INDEX(D11:G11,COUNT(D11:G11)),"")</f>
        <v>3853744377</v>
      </c>
      <c r="I11" s="2">
        <f t="shared" ref="I11:Z11" si="8">IFERROR(INDEX(I51:I500,MATCH($C$11,$C$51:$C$500,0)),"")</f>
        <v>6048892532</v>
      </c>
      <c r="J11" s="2">
        <f t="shared" si="8"/>
        <v>6658887992</v>
      </c>
      <c r="K11" s="2">
        <f t="shared" si="8"/>
        <v>10986053882</v>
      </c>
      <c r="L11" s="2">
        <f t="shared" si="8"/>
        <v>15516703076</v>
      </c>
      <c r="M11" s="2">
        <f t="shared" si="8"/>
        <v>21983774396</v>
      </c>
      <c r="N11" s="2">
        <f t="shared" si="8"/>
        <v>8258650287</v>
      </c>
      <c r="O11" s="2">
        <f t="shared" si="8"/>
        <v>3836479770</v>
      </c>
      <c r="P11" s="2">
        <f t="shared" si="8"/>
        <v>4094555154</v>
      </c>
      <c r="Q11" s="2">
        <f t="shared" si="8"/>
        <v>10798830070</v>
      </c>
      <c r="R11" s="2">
        <f t="shared" si="8"/>
        <v>25916983365</v>
      </c>
      <c r="S11" s="2">
        <f t="shared" si="8"/>
        <v>30450320181</v>
      </c>
      <c r="T11" s="2">
        <f t="shared" si="8"/>
        <v>37166072032</v>
      </c>
      <c r="U11" s="2">
        <f t="shared" si="8"/>
        <v>47586961911</v>
      </c>
      <c r="V11" s="2">
        <f t="shared" si="8"/>
        <v>45336128777</v>
      </c>
      <c r="W11" s="2">
        <f t="shared" si="8"/>
        <v>39501990909</v>
      </c>
      <c r="X11" s="2">
        <f t="shared" si="8"/>
        <v>40072463957</v>
      </c>
      <c r="Y11" s="2">
        <f t="shared" si="8"/>
        <v>3907725345</v>
      </c>
      <c r="Z11" s="2">
        <f t="shared" si="8"/>
        <v>4634007394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-4000000000</v>
      </c>
      <c r="H12" s="2">
        <f>IFERROR(INDEX(D12:G12,COUNT(D12:G12)),"")</f>
        <v>-4000000000</v>
      </c>
      <c r="I12" s="2">
        <f t="shared" ref="I12:Z12" si="9">IFERROR(INDEX(I51:I500,MATCH($C$12,$C$51:$C$500,0)),"")</f>
        <v>-6000000000</v>
      </c>
      <c r="J12" s="2">
        <f t="shared" si="9"/>
        <v>-7000000000</v>
      </c>
      <c r="K12" s="2">
        <f t="shared" si="9"/>
        <v>-11000000000</v>
      </c>
      <c r="L12" s="2">
        <f t="shared" si="9"/>
        <v>-16000000000</v>
      </c>
      <c r="M12" s="2">
        <f t="shared" si="9"/>
        <v>-22000000000</v>
      </c>
      <c r="N12" s="2">
        <f t="shared" si="9"/>
        <v>-8000000000</v>
      </c>
      <c r="O12" s="2">
        <f t="shared" si="9"/>
        <v>-4000000000</v>
      </c>
      <c r="P12" s="2">
        <f t="shared" si="9"/>
        <v>-4000000000</v>
      </c>
      <c r="Q12" s="2">
        <f t="shared" si="9"/>
        <v>-11000000000</v>
      </c>
      <c r="R12" s="2">
        <f t="shared" si="9"/>
        <v>-26000000000</v>
      </c>
      <c r="S12" s="2">
        <f t="shared" si="9"/>
        <v>-30000000000</v>
      </c>
      <c r="T12" s="2">
        <f t="shared" si="9"/>
        <v>-37000000000</v>
      </c>
      <c r="U12" s="2">
        <f t="shared" si="9"/>
        <v>-48000000000</v>
      </c>
      <c r="V12" s="2">
        <f t="shared" si="9"/>
        <v>-45000000000</v>
      </c>
      <c r="W12" s="2">
        <f t="shared" si="9"/>
        <v>-40000000000</v>
      </c>
      <c r="X12" s="2">
        <f t="shared" si="9"/>
        <v>-40000000000</v>
      </c>
      <c r="Y12" s="2">
        <f t="shared" si="9"/>
        <v>-4000000000</v>
      </c>
      <c r="Z12" s="2">
        <f t="shared" si="9"/>
        <v>-5000000000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-9467326</v>
      </c>
      <c r="W14" s="2">
        <f t="shared" si="11"/>
        <v>-3710177</v>
      </c>
      <c r="X14" s="2">
        <f t="shared" si="11"/>
        <v>-14522463</v>
      </c>
      <c r="Y14" s="2">
        <f t="shared" si="11"/>
        <v>-2989500</v>
      </c>
      <c r="Z14" s="2">
        <f t="shared" si="11"/>
        <v>101066205</v>
      </c>
    </row>
    <row r="15" spans="1:26" ht="15.5" x14ac:dyDescent="0.35">
      <c r="C15" t="s">
        <v>28</v>
      </c>
      <c r="D15" s="2">
        <f>IFERROR(INDEX(D51:D500,MATCH($C$15,$C$51:$C$500,0)),"")</f>
        <v>-331861269</v>
      </c>
      <c r="E15" s="2">
        <f>IFERROR(INDEX(E51:E500,MATCH($C$15,$C$51:$C$500,0)),"")</f>
        <v>-331861269</v>
      </c>
      <c r="H15" s="2">
        <f>IFERROR(SUM(D15:G15)*(4/MAX(1,COUNT(D15:G15))),"")</f>
        <v>-1327445076</v>
      </c>
      <c r="I15" s="2">
        <f t="shared" ref="I15:Z15" si="12">IFERROR(INDEX(I51:I500,MATCH($C$15,$C$51:$C$500,0)),"")</f>
        <v>-1102566112</v>
      </c>
      <c r="J15" s="2">
        <f t="shared" si="12"/>
        <v>-2351215461</v>
      </c>
      <c r="K15" s="2">
        <f t="shared" si="12"/>
        <v>-1632311512</v>
      </c>
      <c r="L15" s="2">
        <f t="shared" si="12"/>
        <v>-1511991496</v>
      </c>
      <c r="M15" s="2">
        <f t="shared" si="12"/>
        <v>-3151745858</v>
      </c>
      <c r="N15" s="2">
        <f t="shared" si="12"/>
        <v>-1538262206</v>
      </c>
      <c r="O15" s="2">
        <f t="shared" si="12"/>
        <v>-2550449897</v>
      </c>
      <c r="P15" s="2">
        <f t="shared" si="12"/>
        <v>-2174909162</v>
      </c>
      <c r="Q15" s="2">
        <f t="shared" si="12"/>
        <v>-2164371789</v>
      </c>
      <c r="R15" s="2">
        <f t="shared" si="12"/>
        <v>-1759271498</v>
      </c>
      <c r="S15" s="2">
        <f t="shared" si="12"/>
        <v>-2366846098</v>
      </c>
      <c r="T15" s="2">
        <f t="shared" si="12"/>
        <v>-1120994170</v>
      </c>
      <c r="U15" s="2">
        <f t="shared" si="12"/>
        <v>-2653459455</v>
      </c>
      <c r="V15" s="2">
        <f t="shared" si="12"/>
        <v>-1542116579</v>
      </c>
      <c r="W15" s="2">
        <f t="shared" si="12"/>
        <v>-1537027715</v>
      </c>
      <c r="X15" s="2">
        <f t="shared" si="12"/>
        <v>-1554576594</v>
      </c>
      <c r="Y15" s="2">
        <f t="shared" si="12"/>
        <v>-2029497967</v>
      </c>
      <c r="Z15" s="2">
        <f t="shared" si="12"/>
        <v>-3095506819</v>
      </c>
    </row>
    <row r="16" spans="1:26" ht="15.5" x14ac:dyDescent="0.35">
      <c r="C16" t="s">
        <v>29</v>
      </c>
      <c r="D16" s="2">
        <f>IFERROR(INDEX(D51:D500,MATCH($C$16,$C$51:$C$500,0)),"")</f>
        <v>1241433563</v>
      </c>
      <c r="E16" s="2">
        <f>IFERROR(INDEX(E51:E500,MATCH($C$16,$C$51:$C$500,0)),"")</f>
        <v>90716129</v>
      </c>
      <c r="H16" s="2">
        <f>IFERROR(SUM(D16:G16)*(4/MAX(1,COUNT(D16:G16))),"")</f>
        <v>2664299384</v>
      </c>
      <c r="I16" s="2">
        <f t="shared" ref="I16:Z16" si="13">IFERROR(INDEX(I51:I500,MATCH($C$16,$C$51:$C$500,0)),"")</f>
        <v>1042598958</v>
      </c>
      <c r="J16" s="2">
        <f t="shared" si="13"/>
        <v>913804633</v>
      </c>
      <c r="K16" s="2">
        <f t="shared" si="13"/>
        <v>-5637585732</v>
      </c>
      <c r="L16" s="2">
        <f t="shared" si="13"/>
        <v>-5435073531</v>
      </c>
      <c r="M16" s="2">
        <f t="shared" si="13"/>
        <v>30327624</v>
      </c>
      <c r="N16" s="2">
        <f t="shared" si="13"/>
        <v>-7178722126</v>
      </c>
      <c r="O16" s="2">
        <f t="shared" si="13"/>
        <v>-5517994954</v>
      </c>
      <c r="P16" s="2">
        <f t="shared" si="13"/>
        <v>-4768220253</v>
      </c>
      <c r="Q16" s="2">
        <f t="shared" si="13"/>
        <v>-2638560991</v>
      </c>
      <c r="R16" s="2">
        <f t="shared" si="13"/>
        <v>-605717628</v>
      </c>
      <c r="S16" s="2">
        <f t="shared" si="13"/>
        <v>-2311376746</v>
      </c>
      <c r="T16" s="2">
        <f t="shared" si="13"/>
        <v>25486621</v>
      </c>
      <c r="U16" s="2">
        <f t="shared" si="13"/>
        <v>576534902</v>
      </c>
      <c r="V16" s="2">
        <f t="shared" si="13"/>
        <v>5704823534</v>
      </c>
      <c r="W16" s="2">
        <f t="shared" si="13"/>
        <v>5931592362</v>
      </c>
      <c r="X16" s="2">
        <f t="shared" si="13"/>
        <v>3529880840</v>
      </c>
      <c r="Y16" s="2">
        <f t="shared" si="13"/>
        <v>2997987307</v>
      </c>
      <c r="Z16" s="2">
        <f t="shared" si="13"/>
        <v>1988303427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102580000000</v>
      </c>
      <c r="K20" s="2">
        <f t="shared" ca="1" si="14"/>
        <v>58880000000</v>
      </c>
      <c r="L20" s="2">
        <f t="shared" ca="1" si="14"/>
        <v>36110000000</v>
      </c>
      <c r="M20" s="2">
        <f t="shared" ca="1" si="14"/>
        <v>71300000000</v>
      </c>
      <c r="N20" s="2">
        <f t="shared" ca="1" si="14"/>
        <v>50140000000</v>
      </c>
      <c r="O20" s="2" t="str">
        <f t="shared" ca="1" si="14"/>
        <v/>
      </c>
      <c r="P20" s="2">
        <f t="shared" ca="1" si="14"/>
        <v>52900000000</v>
      </c>
      <c r="Q20" s="2">
        <f t="shared" ca="1" si="14"/>
        <v>60720000000</v>
      </c>
      <c r="R20" s="2" t="str">
        <f t="shared" ca="1" si="14"/>
        <v/>
      </c>
      <c r="S20" s="2">
        <f t="shared" ca="1" si="14"/>
        <v>52440000000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230000000</v>
      </c>
      <c r="E21" s="2">
        <f>IFERROR(INDEX(E51:E500,MATCH($C$7,$C$51:$C$500,0)),"")</f>
        <v>230000000</v>
      </c>
      <c r="H21" s="2">
        <f>IFERROR(INDEX(D21:G21,COUNT(D21:G21)),"")</f>
        <v>230000000</v>
      </c>
      <c r="I21" s="2">
        <f t="shared" ref="I21:Z21" si="15">IFERROR(INDEX(I51:I500,MATCH($C$7,$C$51:$C$500,0)),"")</f>
        <v>230000000</v>
      </c>
      <c r="J21" s="2">
        <f t="shared" si="15"/>
        <v>230000000</v>
      </c>
      <c r="K21" s="2">
        <f t="shared" si="15"/>
        <v>230000000</v>
      </c>
      <c r="L21" s="2">
        <f t="shared" si="15"/>
        <v>230000000</v>
      </c>
      <c r="M21" s="2">
        <f t="shared" si="15"/>
        <v>230000000</v>
      </c>
      <c r="N21" s="2">
        <f t="shared" si="15"/>
        <v>230000000</v>
      </c>
      <c r="O21" s="2">
        <f t="shared" si="15"/>
        <v>230000000</v>
      </c>
      <c r="P21" s="2">
        <f t="shared" si="15"/>
        <v>230000000</v>
      </c>
      <c r="Q21" s="2">
        <f t="shared" si="15"/>
        <v>230000000</v>
      </c>
      <c r="R21" s="2">
        <f t="shared" si="15"/>
        <v>230000000</v>
      </c>
      <c r="S21" s="2">
        <f t="shared" si="15"/>
        <v>230000000</v>
      </c>
      <c r="T21" s="2">
        <f t="shared" si="15"/>
        <v>230000000</v>
      </c>
      <c r="U21" s="2">
        <f t="shared" si="15"/>
        <v>230000000</v>
      </c>
      <c r="V21" s="2">
        <f t="shared" si="15"/>
        <v>230000000</v>
      </c>
      <c r="W21" s="2">
        <f t="shared" si="15"/>
        <v>230000000</v>
      </c>
      <c r="X21" s="2">
        <f t="shared" si="15"/>
        <v>60000000</v>
      </c>
      <c r="Y21" s="2">
        <f t="shared" si="15"/>
        <v>60000000</v>
      </c>
      <c r="Z21" s="2">
        <f t="shared" si="15"/>
        <v>60000000</v>
      </c>
    </row>
    <row r="23" spans="1:26" ht="15.5" x14ac:dyDescent="0.35">
      <c r="B23" t="s">
        <v>54</v>
      </c>
      <c r="C23" t="s">
        <v>55</v>
      </c>
      <c r="D23" s="3">
        <f>IFERROR(D5/D6*100,"")</f>
        <v>3.1486757411930117</v>
      </c>
      <c r="E23" s="3">
        <f>IFERROR(E5/E6*100,"")</f>
        <v>-0.87467166396858143</v>
      </c>
      <c r="H23" s="3">
        <f t="shared" ref="H23:Z23" si="16">IFERROR(H5/H6*100,"")</f>
        <v>4.8489825739472003</v>
      </c>
      <c r="I23" s="3">
        <f t="shared" si="16"/>
        <v>0.25791243130698149</v>
      </c>
      <c r="J23" s="3">
        <f t="shared" si="16"/>
        <v>-3.7480804379554589</v>
      </c>
      <c r="K23" s="3">
        <f t="shared" si="16"/>
        <v>-24.355601383475729</v>
      </c>
      <c r="L23" s="3">
        <f t="shared" si="16"/>
        <v>-17.657045955129636</v>
      </c>
      <c r="M23" s="3">
        <f t="shared" si="16"/>
        <v>-5.6271198010142127</v>
      </c>
      <c r="N23" s="3">
        <f t="shared" si="16"/>
        <v>-18.520462175968259</v>
      </c>
      <c r="O23" s="3">
        <f t="shared" si="16"/>
        <v>-17.286581434651012</v>
      </c>
      <c r="P23" s="3">
        <f t="shared" si="16"/>
        <v>-10.788804870192564</v>
      </c>
      <c r="Q23" s="3">
        <f t="shared" si="16"/>
        <v>-7.5683612442459207</v>
      </c>
      <c r="R23" s="3">
        <f t="shared" si="16"/>
        <v>-3.1131533180277926</v>
      </c>
      <c r="S23" s="3">
        <f t="shared" si="16"/>
        <v>-5.9914884441063014</v>
      </c>
      <c r="T23" s="3">
        <f t="shared" si="16"/>
        <v>-1.3439703242971244</v>
      </c>
      <c r="U23" s="3">
        <f t="shared" si="16"/>
        <v>-2.5119925326878336</v>
      </c>
      <c r="V23" s="3">
        <f t="shared" si="16"/>
        <v>4.7112065274527337</v>
      </c>
      <c r="W23" s="3">
        <f t="shared" si="16"/>
        <v>5.2932229836078557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0.64941952998514973</v>
      </c>
      <c r="E24" s="4">
        <f>IFERROR(_xlfn.RRI(5,J23,E23),"")</f>
        <v>-0.2525068263407898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-0.26341994101754207</v>
      </c>
      <c r="K24" s="4">
        <f t="shared" si="17"/>
        <v>0.17686081798857578</v>
      </c>
      <c r="L24" s="4">
        <f t="shared" si="17"/>
        <v>0.18463139704071141</v>
      </c>
      <c r="M24" s="4">
        <f t="shared" si="17"/>
        <v>0.12568565137453458</v>
      </c>
      <c r="N24" s="4">
        <f t="shared" si="17"/>
        <v>0.25320875100310247</v>
      </c>
      <c r="O24" s="4">
        <f t="shared" si="17"/>
        <v>0.666724761136823</v>
      </c>
      <c r="P24" s="4">
        <f t="shared" si="17"/>
        <v>0.33841562752057075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3.9</v>
      </c>
      <c r="E25" s="3">
        <f>IFERROR(INDEX(E51:E500,MATCH($A$25,$C$51:$C$500,0)),"")</f>
        <v>-1.03</v>
      </c>
      <c r="H25" s="3">
        <f>IFERROR(INDEX(D25:G25,COUNT(D25:G25)),"")</f>
        <v>-1.03</v>
      </c>
      <c r="I25" s="3">
        <f t="shared" ref="I25:Z25" si="18">IFERROR(INDEX(I51:I500,MATCH($C$25,$C$51:$C$500,0)),"")</f>
        <v>-0.25</v>
      </c>
      <c r="J25" s="3">
        <f t="shared" si="18"/>
        <v>-6.17</v>
      </c>
      <c r="K25" s="3">
        <f t="shared" si="18"/>
        <v>-31.19</v>
      </c>
      <c r="L25" s="3">
        <f t="shared" si="18"/>
        <v>-29.81</v>
      </c>
      <c r="M25" s="3">
        <f t="shared" si="18"/>
        <v>-13.39</v>
      </c>
      <c r="N25" s="3">
        <f t="shared" si="18"/>
        <v>-37.4</v>
      </c>
      <c r="O25" s="3">
        <f t="shared" si="18"/>
        <v>-34.619999999999997</v>
      </c>
      <c r="P25" s="3">
        <f t="shared" si="18"/>
        <v>-29.79</v>
      </c>
      <c r="Q25" s="3">
        <f t="shared" si="18"/>
        <v>-20.61</v>
      </c>
      <c r="R25" s="3">
        <f t="shared" si="18"/>
        <v>-10.15</v>
      </c>
      <c r="S25" s="3">
        <f t="shared" si="18"/>
        <v>-20.07</v>
      </c>
      <c r="T25" s="3">
        <f t="shared" si="18"/>
        <v>-4.7</v>
      </c>
      <c r="U25" s="3">
        <f t="shared" si="18"/>
        <v>-8.91</v>
      </c>
      <c r="V25" s="3">
        <f t="shared" si="18"/>
        <v>17.88</v>
      </c>
      <c r="W25" s="3">
        <f t="shared" si="18"/>
        <v>18.86</v>
      </c>
      <c r="X25" s="3">
        <f t="shared" si="18"/>
        <v>33.93</v>
      </c>
      <c r="Y25" s="3">
        <f t="shared" si="18"/>
        <v>16.64</v>
      </c>
      <c r="Z25" s="3">
        <f t="shared" si="18"/>
        <v>-19.02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-0.30094650375339227</v>
      </c>
      <c r="H26" s="4">
        <f t="shared" ref="H26:Z26" si="19">IFERROR(_xlfn.RRI(5,M25,H25),"")</f>
        <v>-0.40129714445850229</v>
      </c>
      <c r="I26" s="4">
        <f t="shared" si="19"/>
        <v>-0.63270612906617019</v>
      </c>
      <c r="J26" s="4">
        <f t="shared" si="19"/>
        <v>-0.29174178573589638</v>
      </c>
      <c r="K26" s="4">
        <f t="shared" si="19"/>
        <v>9.2272639003501133E-3</v>
      </c>
      <c r="L26" s="4">
        <f t="shared" si="19"/>
        <v>7.6606002506156567E-2</v>
      </c>
      <c r="M26" s="4">
        <f t="shared" si="19"/>
        <v>5.6970598849302778E-2</v>
      </c>
      <c r="N26" s="4">
        <f t="shared" si="19"/>
        <v>0.13256945829534095</v>
      </c>
      <c r="O26" s="4">
        <f t="shared" si="19"/>
        <v>0.49089082168137943</v>
      </c>
      <c r="P26" s="4">
        <f t="shared" si="19"/>
        <v>0.27302977005550755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-0.14072250345240167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33.024450495652175</v>
      </c>
      <c r="E27" s="3">
        <f>IFERROR(E4/E21,"")</f>
        <v>33.470421117391304</v>
      </c>
      <c r="H27" s="3">
        <f t="shared" ref="H27:Z27" si="20">IFERROR(H4/H21,"")</f>
        <v>132.98974322608694</v>
      </c>
      <c r="I27" s="3">
        <f t="shared" si="20"/>
        <v>142.7645674826087</v>
      </c>
      <c r="J27" s="3">
        <f t="shared" si="20"/>
        <v>119.40267086956521</v>
      </c>
      <c r="K27" s="3">
        <f t="shared" si="20"/>
        <v>110.94394810869565</v>
      </c>
      <c r="L27" s="3">
        <f t="shared" si="20"/>
        <v>94.553226356521733</v>
      </c>
      <c r="M27" s="3">
        <f t="shared" si="20"/>
        <v>117.45989033913044</v>
      </c>
      <c r="N27" s="3">
        <f t="shared" si="20"/>
        <v>99.587715795652173</v>
      </c>
      <c r="O27" s="3">
        <f t="shared" si="20"/>
        <v>128.7598433521739</v>
      </c>
      <c r="P27" s="3">
        <f t="shared" si="20"/>
        <v>121.96496813913043</v>
      </c>
      <c r="Q27" s="3">
        <f t="shared" si="20"/>
        <v>106.82326652173913</v>
      </c>
      <c r="R27" s="3">
        <f t="shared" si="20"/>
        <v>107.86697862173914</v>
      </c>
      <c r="S27" s="3">
        <f t="shared" si="20"/>
        <v>102.55558782173912</v>
      </c>
      <c r="T27" s="3">
        <f t="shared" si="20"/>
        <v>91.210600326086961</v>
      </c>
      <c r="U27" s="3">
        <f t="shared" si="20"/>
        <v>169.98429399565217</v>
      </c>
      <c r="V27" s="3">
        <f t="shared" si="20"/>
        <v>100.35723745652174</v>
      </c>
      <c r="W27" s="3">
        <f t="shared" si="20"/>
        <v>108.08382927391304</v>
      </c>
      <c r="X27" s="3">
        <f t="shared" si="20"/>
        <v>397.33912394999999</v>
      </c>
      <c r="Y27" s="3">
        <f t="shared" si="20"/>
        <v>385.69983509999997</v>
      </c>
      <c r="Z27" s="3">
        <f t="shared" si="20"/>
        <v>389.07982583333336</v>
      </c>
    </row>
    <row r="28" spans="1:26" ht="15.5" x14ac:dyDescent="0.35">
      <c r="C28" t="s">
        <v>61</v>
      </c>
      <c r="D28" s="4">
        <f>IFERROR(_xlfn.RRI(5,I27,D27),"")</f>
        <v>-0.25382098136268716</v>
      </c>
      <c r="E28" s="4">
        <f>IFERROR(_xlfn.RRI(5,J27,E27),"")</f>
        <v>-0.22459351824825591</v>
      </c>
      <c r="H28" s="4">
        <f t="shared" ref="H28:Z28" si="21">IFERROR(_xlfn.RRI(5,M27,H27),"")</f>
        <v>2.514597597028212E-2</v>
      </c>
      <c r="I28" s="4">
        <f t="shared" si="21"/>
        <v>7.4689318893601975E-2</v>
      </c>
      <c r="J28" s="4">
        <f t="shared" si="21"/>
        <v>-1.4976208218058895E-2</v>
      </c>
      <c r="K28" s="4">
        <f t="shared" si="21"/>
        <v>-1.8763483438933526E-2</v>
      </c>
      <c r="L28" s="4">
        <f t="shared" si="21"/>
        <v>-2.4107231811254071E-2</v>
      </c>
      <c r="M28" s="4">
        <f t="shared" si="21"/>
        <v>1.718562810462454E-2</v>
      </c>
      <c r="N28" s="4">
        <f t="shared" si="21"/>
        <v>-5.8560163387521014E-3</v>
      </c>
      <c r="O28" s="4">
        <f t="shared" si="21"/>
        <v>7.1388610124353269E-2</v>
      </c>
      <c r="P28" s="4">
        <f t="shared" si="21"/>
        <v>-6.4238307999280431E-2</v>
      </c>
      <c r="Q28" s="4">
        <f t="shared" si="21"/>
        <v>1.2566211434187124E-2</v>
      </c>
      <c r="R28" s="4">
        <f t="shared" si="21"/>
        <v>-4.0158623554276129E-4</v>
      </c>
      <c r="S28" s="4">
        <f t="shared" si="21"/>
        <v>-0.23728972051988007</v>
      </c>
      <c r="T28" s="4">
        <f t="shared" si="21"/>
        <v>-0.25052151161704439</v>
      </c>
      <c r="U28" s="4">
        <f t="shared" si="21"/>
        <v>-0.15262818098683661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3.12</v>
      </c>
      <c r="I29" s="4">
        <f t="shared" si="22"/>
        <v>-0.95948136142625606</v>
      </c>
      <c r="J29" s="4">
        <f t="shared" si="22"/>
        <v>-0.80218018595703755</v>
      </c>
      <c r="K29" s="4">
        <f t="shared" si="22"/>
        <v>4.6293190204629409E-2</v>
      </c>
      <c r="L29" s="4">
        <f t="shared" si="22"/>
        <v>1.2262882748319639</v>
      </c>
      <c r="M29" s="4">
        <f t="shared" si="22"/>
        <v>-0.64197860962566844</v>
      </c>
      <c r="N29" s="4">
        <f t="shared" si="22"/>
        <v>8.0300404390525743E-2</v>
      </c>
      <c r="O29" s="4">
        <f t="shared" si="22"/>
        <v>0.16213494461228595</v>
      </c>
      <c r="P29" s="4">
        <f t="shared" si="22"/>
        <v>0.44541484716157204</v>
      </c>
      <c r="Q29" s="4">
        <f t="shared" si="22"/>
        <v>1.0305418719211821</v>
      </c>
      <c r="R29" s="4">
        <f t="shared" si="22"/>
        <v>-0.49427005480817138</v>
      </c>
      <c r="S29" s="4">
        <f t="shared" si="22"/>
        <v>3.2702127659574467</v>
      </c>
      <c r="T29" s="4">
        <f t="shared" si="22"/>
        <v>-0.47250280583613918</v>
      </c>
      <c r="U29" s="4">
        <f t="shared" si="22"/>
        <v>-1.4983221476510067</v>
      </c>
      <c r="V29" s="4">
        <f t="shared" si="22"/>
        <v>-5.1961823966065773E-2</v>
      </c>
      <c r="W29" s="4">
        <f t="shared" si="22"/>
        <v>-0.44414972001178898</v>
      </c>
      <c r="X29" s="4">
        <f t="shared" si="22"/>
        <v>1.0390625</v>
      </c>
      <c r="Y29" s="4">
        <f t="shared" si="22"/>
        <v>-1.8748685594111461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-6.8468139040959899E-2</v>
      </c>
      <c r="I30" s="4">
        <f t="shared" si="23"/>
        <v>0.19565639899767304</v>
      </c>
      <c r="J30" s="4">
        <f t="shared" si="23"/>
        <v>7.6243210243268592E-2</v>
      </c>
      <c r="K30" s="4">
        <f t="shared" si="23"/>
        <v>0.17334915352725433</v>
      </c>
      <c r="L30" s="4">
        <f t="shared" si="23"/>
        <v>-0.19501690250580464</v>
      </c>
      <c r="M30" s="4">
        <f t="shared" si="23"/>
        <v>0.17946163741872403</v>
      </c>
      <c r="N30" s="4">
        <f t="shared" si="23"/>
        <v>-0.22656231008865393</v>
      </c>
      <c r="O30" s="4">
        <f t="shared" si="23"/>
        <v>5.5711695880511163E-2</v>
      </c>
      <c r="P30" s="4">
        <f t="shared" si="23"/>
        <v>0.14174535295931889</v>
      </c>
      <c r="Q30" s="4">
        <f t="shared" si="23"/>
        <v>-9.6759185557614338E-3</v>
      </c>
      <c r="R30" s="4">
        <f t="shared" si="23"/>
        <v>5.1790359870319373E-2</v>
      </c>
      <c r="S30" s="4">
        <f t="shared" si="23"/>
        <v>0.12438233555192822</v>
      </c>
      <c r="T30" s="4">
        <f t="shared" si="23"/>
        <v>-0.46341748297981028</v>
      </c>
      <c r="U30" s="4">
        <f t="shared" si="23"/>
        <v>0.69379208021041128</v>
      </c>
      <c r="V30" s="4">
        <f t="shared" si="23"/>
        <v>-7.148702881177596E-2</v>
      </c>
      <c r="W30" s="4">
        <f t="shared" si="23"/>
        <v>-0.72798090407147009</v>
      </c>
      <c r="X30" s="4">
        <f t="shared" si="23"/>
        <v>3.0177064625869773E-2</v>
      </c>
      <c r="Y30" s="4">
        <f t="shared" si="23"/>
        <v>-8.6871395248882492E-3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123.9</v>
      </c>
      <c r="E32" s="3">
        <f>IFERROR(INDEX(E51:E500,MATCH($A$32,$C$51:$C$500,0)),"")</f>
        <v>118.25</v>
      </c>
      <c r="H32" s="3">
        <f>IFERROR(INDEX(D32:G32,COUNT(D32:G32)),"")</f>
        <v>118.25</v>
      </c>
      <c r="I32" s="3">
        <f t="shared" ref="I32:Z32" si="24">IFERROR(INDEX(I51:I500,MATCH($C$32,$C$51:$C$500,0)),"")</f>
        <v>121.03</v>
      </c>
      <c r="J32" s="3">
        <f t="shared" si="24"/>
        <v>120.91</v>
      </c>
      <c r="K32" s="3">
        <f t="shared" si="24"/>
        <v>125.44</v>
      </c>
      <c r="L32" s="3">
        <f t="shared" si="24"/>
        <v>155.96</v>
      </c>
      <c r="M32" s="3">
        <f t="shared" si="24"/>
        <v>183.47</v>
      </c>
      <c r="N32" s="3">
        <f t="shared" si="24"/>
        <v>193.79</v>
      </c>
      <c r="O32" s="3">
        <f t="shared" si="24"/>
        <v>229.66</v>
      </c>
      <c r="P32" s="3">
        <f t="shared" si="24"/>
        <v>269.36</v>
      </c>
      <c r="Q32" s="3">
        <f t="shared" si="24"/>
        <v>298.42</v>
      </c>
      <c r="R32" s="3">
        <f t="shared" si="24"/>
        <v>321</v>
      </c>
      <c r="S32" s="3">
        <f t="shared" si="24"/>
        <v>331</v>
      </c>
      <c r="T32" s="3">
        <f t="shared" si="24"/>
        <v>349.83</v>
      </c>
      <c r="U32" s="3">
        <f t="shared" si="24"/>
        <v>354.53</v>
      </c>
      <c r="V32" s="3">
        <f t="shared" si="24"/>
        <v>379.34</v>
      </c>
      <c r="W32" s="3">
        <f t="shared" si="24"/>
        <v>356.2</v>
      </c>
      <c r="X32" s="3">
        <f t="shared" si="24"/>
        <v>1349.31</v>
      </c>
      <c r="Y32" s="3">
        <f t="shared" si="24"/>
        <v>1315.37</v>
      </c>
      <c r="Z32" s="3">
        <f t="shared" si="24"/>
        <v>1298.73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4.04</v>
      </c>
      <c r="E33" s="3">
        <f>IFERROR(INDEX(E51:E500,MATCH($A$33,$C$51:$C$500,0)),"")</f>
        <v>4.2300000000000004</v>
      </c>
      <c r="H33" s="3">
        <f>IFERROR(INDEX(D33:G33,COUNT(D33:G33)),"")</f>
        <v>4.2300000000000004</v>
      </c>
      <c r="I33" s="3">
        <f t="shared" ref="I33:Z33" si="25">IFERROR(INDEX(I51:I500,MATCH($C$33,$C$51:$C$500,0)),"")</f>
        <v>4.13</v>
      </c>
      <c r="J33" s="3">
        <f t="shared" si="25"/>
        <v>3.69</v>
      </c>
      <c r="K33" s="3">
        <f t="shared" si="25"/>
        <v>2.04</v>
      </c>
      <c r="L33" s="3">
        <f t="shared" si="25"/>
        <v>1.01</v>
      </c>
      <c r="M33" s="3">
        <f t="shared" si="25"/>
        <v>1.69</v>
      </c>
      <c r="N33" s="3">
        <f t="shared" si="25"/>
        <v>1.1200000000000001</v>
      </c>
      <c r="O33" s="3">
        <f t="shared" si="25"/>
        <v>0.98</v>
      </c>
      <c r="P33" s="3">
        <f t="shared" si="25"/>
        <v>0.85</v>
      </c>
      <c r="Q33" s="3">
        <f t="shared" si="25"/>
        <v>0.88</v>
      </c>
      <c r="R33" s="3">
        <f t="shared" si="25"/>
        <v>1.1399999999999999</v>
      </c>
      <c r="S33" s="3">
        <f t="shared" si="25"/>
        <v>0.69</v>
      </c>
      <c r="T33" s="3">
        <f t="shared" si="25"/>
        <v>1.97</v>
      </c>
      <c r="U33" s="3">
        <f t="shared" si="25"/>
        <v>1.95</v>
      </c>
      <c r="V33" s="3">
        <f t="shared" si="25"/>
        <v>1.85</v>
      </c>
      <c r="W33" s="3">
        <f t="shared" si="25"/>
        <v>1.8</v>
      </c>
      <c r="X33" s="3">
        <f t="shared" si="25"/>
        <v>0.67</v>
      </c>
      <c r="Y33" s="3">
        <f t="shared" si="25"/>
        <v>0.61</v>
      </c>
      <c r="Z33" s="3">
        <f t="shared" si="25"/>
        <v>0.38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128.21</v>
      </c>
      <c r="E34" s="3">
        <f>IFERROR(INDEX(E51:E500,MATCH($A$34,$C$51:$C$500,0)),"")</f>
        <v>-485.44</v>
      </c>
      <c r="H34" s="3">
        <f>IFERROR(INDEX(D34:G34,COUNT(D34:G34)),"")</f>
        <v>-485.44</v>
      </c>
      <c r="I34" s="3">
        <f t="shared" ref="I34:Z34" si="26">IFERROR(INDEX(I51:I500,MATCH($C$34,$C$51:$C$500,0)),"")</f>
        <v>-2000</v>
      </c>
      <c r="J34" s="3">
        <f t="shared" si="26"/>
        <v>-72.290000000000006</v>
      </c>
      <c r="K34" s="3">
        <f t="shared" si="26"/>
        <v>-8.2100000000000009</v>
      </c>
      <c r="L34" s="3">
        <f t="shared" si="26"/>
        <v>-5.27</v>
      </c>
      <c r="M34" s="3">
        <f t="shared" si="26"/>
        <v>-23.15</v>
      </c>
      <c r="N34" s="3">
        <f t="shared" si="26"/>
        <v>-5.83</v>
      </c>
      <c r="O34" s="3">
        <f t="shared" si="26"/>
        <v>-6.47</v>
      </c>
      <c r="P34" s="3">
        <f t="shared" si="26"/>
        <v>-7.72</v>
      </c>
      <c r="Q34" s="3">
        <f t="shared" si="26"/>
        <v>-12.81</v>
      </c>
      <c r="R34" s="3">
        <f t="shared" si="26"/>
        <v>-36.06</v>
      </c>
      <c r="S34" s="3">
        <f t="shared" si="26"/>
        <v>-11.36</v>
      </c>
      <c r="T34" s="3">
        <f t="shared" si="26"/>
        <v>-146.81</v>
      </c>
      <c r="U34" s="3">
        <f t="shared" si="26"/>
        <v>-77.44</v>
      </c>
      <c r="V34" s="3">
        <f t="shared" si="26"/>
        <v>39.15</v>
      </c>
      <c r="W34" s="3">
        <f t="shared" si="26"/>
        <v>33.93</v>
      </c>
      <c r="X34" s="3">
        <f t="shared" si="26"/>
        <v>26.53</v>
      </c>
      <c r="Y34" s="3">
        <f t="shared" si="26"/>
        <v>48.08</v>
      </c>
      <c r="Z34" s="3">
        <f t="shared" si="26"/>
        <v>-26.29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15.33</v>
      </c>
      <c r="E35" s="3">
        <f>IFERROR(INDEX(E51:E500,MATCH($A$35,$C$51:$C$500,0)),"")</f>
        <v>15.12</v>
      </c>
      <c r="H35" s="3">
        <f>IFERROR(INDEX(D35:G35,COUNT(D35:G35)),"")</f>
        <v>15.12</v>
      </c>
      <c r="I35" s="3">
        <f t="shared" ref="I35:Z35" si="27">IFERROR(INDEX(I51:I500,MATCH($C$35,$C$51:$C$500,0)),"")</f>
        <v>3.55</v>
      </c>
      <c r="J35" s="3">
        <f t="shared" si="27"/>
        <v>3.78</v>
      </c>
      <c r="K35" s="3">
        <f t="shared" si="27"/>
        <v>2.34</v>
      </c>
      <c r="L35" s="3">
        <f t="shared" si="27"/>
        <v>1.68</v>
      </c>
      <c r="M35" s="3">
        <f t="shared" si="27"/>
        <v>2.67</v>
      </c>
      <c r="N35" s="3">
        <f t="shared" si="27"/>
        <v>2.2200000000000002</v>
      </c>
      <c r="O35" s="3">
        <f t="shared" si="27"/>
        <v>1.76</v>
      </c>
      <c r="P35" s="3">
        <f t="shared" si="27"/>
        <v>1.91</v>
      </c>
      <c r="Q35" s="3">
        <f t="shared" si="27"/>
        <v>2.5</v>
      </c>
      <c r="R35" s="3">
        <f t="shared" si="27"/>
        <v>3.44</v>
      </c>
      <c r="S35" s="3">
        <f t="shared" si="27"/>
        <v>2.25</v>
      </c>
      <c r="T35" s="3">
        <f t="shared" si="27"/>
        <v>7.66</v>
      </c>
      <c r="U35" s="3">
        <f t="shared" si="27"/>
        <v>4.1100000000000003</v>
      </c>
      <c r="V35" s="3">
        <f t="shared" si="27"/>
        <v>7.06</v>
      </c>
      <c r="W35" s="3">
        <f t="shared" si="27"/>
        <v>5.99</v>
      </c>
      <c r="X35" s="3">
        <f t="shared" si="27"/>
        <v>2.2000000000000002</v>
      </c>
      <c r="Y35" s="3">
        <f t="shared" si="27"/>
        <v>2.0099999999999998</v>
      </c>
      <c r="Z35" s="3">
        <f t="shared" si="27"/>
        <v>1.25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7595623614</v>
      </c>
      <c r="E51" s="5">
        <v>7698196857</v>
      </c>
      <c r="F51" s="5">
        <v>10593521558</v>
      </c>
      <c r="G51" s="5">
        <v>7023824612</v>
      </c>
      <c r="I51" s="5">
        <v>32835850521</v>
      </c>
      <c r="J51" s="5">
        <v>27462614300</v>
      </c>
      <c r="K51" s="5">
        <v>25517108065</v>
      </c>
      <c r="L51" s="5">
        <v>21747242062</v>
      </c>
      <c r="M51" s="5">
        <v>27015774778</v>
      </c>
      <c r="N51" s="5">
        <v>22905174633</v>
      </c>
      <c r="O51" s="5">
        <v>29614763971</v>
      </c>
      <c r="P51" s="5">
        <v>28051942672</v>
      </c>
      <c r="Q51" s="5">
        <v>24569351300</v>
      </c>
      <c r="R51" s="5">
        <v>24809405083</v>
      </c>
      <c r="S51" s="5">
        <v>23587785199</v>
      </c>
      <c r="T51" s="5">
        <v>20978438075</v>
      </c>
      <c r="U51" s="5">
        <v>39096387619</v>
      </c>
      <c r="V51" s="5">
        <v>23082164615</v>
      </c>
      <c r="W51" s="5">
        <v>24859280733</v>
      </c>
      <c r="X51" s="5">
        <v>23840347437</v>
      </c>
      <c r="Y51" s="5">
        <v>23141990106</v>
      </c>
      <c r="Z51" s="5">
        <v>23344789550</v>
      </c>
    </row>
    <row r="52" spans="2:26" ht="15.5" x14ac:dyDescent="0.35">
      <c r="C52" t="s">
        <v>86</v>
      </c>
      <c r="D52" s="5">
        <v>-3795676384</v>
      </c>
      <c r="E52" s="5">
        <v>-6773191118</v>
      </c>
      <c r="F52" s="5">
        <v>-6954655848</v>
      </c>
      <c r="G52" s="5">
        <v>-4876857043</v>
      </c>
      <c r="I52" s="5">
        <v>-23364526595</v>
      </c>
      <c r="J52" s="5">
        <v>-19695471388</v>
      </c>
      <c r="K52" s="5">
        <v>-22562620275</v>
      </c>
      <c r="L52" s="5">
        <v>-20873243452</v>
      </c>
      <c r="M52" s="5">
        <v>-21723110375</v>
      </c>
      <c r="N52" s="5">
        <v>-20558416447</v>
      </c>
      <c r="O52" s="5">
        <v>-23945683843</v>
      </c>
      <c r="P52" s="5">
        <v>-22272604354</v>
      </c>
      <c r="Q52" s="5">
        <v>-22033098829</v>
      </c>
      <c r="R52" s="5">
        <v>-22808122548</v>
      </c>
      <c r="S52" s="5">
        <v>-20394033700</v>
      </c>
      <c r="T52" s="5">
        <v>-18823746133</v>
      </c>
      <c r="U52" s="5">
        <v>-26589772344</v>
      </c>
      <c r="V52" s="5">
        <v>-15706051801</v>
      </c>
      <c r="W52" s="5">
        <v>-17590502969</v>
      </c>
      <c r="X52" s="5">
        <v>-18115979035</v>
      </c>
      <c r="Y52" s="5">
        <v>-19654512177</v>
      </c>
      <c r="Z52" s="5">
        <v>-18646806409</v>
      </c>
    </row>
    <row r="53" spans="2:26" ht="15.5" x14ac:dyDescent="0.35">
      <c r="C53" t="s">
        <v>87</v>
      </c>
      <c r="D53" s="5">
        <v>3799947230</v>
      </c>
      <c r="E53" s="5">
        <v>925005739</v>
      </c>
      <c r="F53" s="5">
        <v>3638865710</v>
      </c>
      <c r="G53" s="5">
        <v>2146967569</v>
      </c>
      <c r="I53" s="5">
        <v>9471323926</v>
      </c>
      <c r="J53" s="5">
        <v>7767142912</v>
      </c>
      <c r="K53" s="5">
        <v>2954487790</v>
      </c>
      <c r="L53" s="5">
        <v>873998610</v>
      </c>
      <c r="M53" s="5">
        <v>5292664403</v>
      </c>
      <c r="N53" s="5">
        <v>2346758186</v>
      </c>
      <c r="O53" s="5">
        <v>5669080128</v>
      </c>
      <c r="P53" s="5">
        <v>5779338318</v>
      </c>
      <c r="Q53" s="5">
        <v>2536252471</v>
      </c>
      <c r="R53" s="5">
        <v>2001282535</v>
      </c>
      <c r="S53" s="5">
        <v>3193751499</v>
      </c>
      <c r="T53" s="5">
        <v>2154691942</v>
      </c>
      <c r="U53" s="5">
        <v>12506615275</v>
      </c>
      <c r="V53" s="5">
        <v>7376112814</v>
      </c>
      <c r="W53" s="5">
        <v>7268777764</v>
      </c>
      <c r="X53" s="5">
        <v>5724368402</v>
      </c>
      <c r="Y53" s="5">
        <v>3487477929</v>
      </c>
      <c r="Z53" s="5">
        <v>4697983141</v>
      </c>
    </row>
    <row r="54" spans="2:26" ht="15.5" x14ac:dyDescent="0.35">
      <c r="C54" t="s">
        <v>88</v>
      </c>
      <c r="D54" s="5">
        <v>-3075655120</v>
      </c>
      <c r="E54" s="5">
        <v>-1611046768</v>
      </c>
      <c r="F54" s="5">
        <v>-2579115291</v>
      </c>
      <c r="G54" s="5">
        <v>-1792155416</v>
      </c>
      <c r="I54" s="5">
        <v>-8375861990</v>
      </c>
      <c r="J54" s="5">
        <v>-9045602324</v>
      </c>
      <c r="K54" s="5">
        <v>-9295367202</v>
      </c>
      <c r="L54" s="5">
        <v>-9540373156</v>
      </c>
      <c r="M54" s="5">
        <v>-8523705096</v>
      </c>
      <c r="N54" s="5">
        <v>-13051747204</v>
      </c>
      <c r="O54" s="5">
        <v>-11829675028</v>
      </c>
      <c r="P54" s="5">
        <v>-10965203759</v>
      </c>
      <c r="Q54" s="5">
        <v>-6178799725</v>
      </c>
      <c r="R54" s="5">
        <v>-5897532648</v>
      </c>
      <c r="S54" s="5">
        <v>-7729093345</v>
      </c>
      <c r="T54" s="5">
        <v>-6242412610</v>
      </c>
      <c r="U54" s="5">
        <v>-5975885195</v>
      </c>
      <c r="V54" s="5">
        <v>-3454741348</v>
      </c>
      <c r="W54" s="5">
        <v>-3450538574</v>
      </c>
      <c r="X54" s="5">
        <v>-3114398639</v>
      </c>
      <c r="Y54" s="5">
        <v>-2597790001</v>
      </c>
      <c r="Z54" s="5">
        <v>-4359714019</v>
      </c>
    </row>
    <row r="55" spans="2:26" ht="15.5" x14ac:dyDescent="0.35">
      <c r="C55" t="s">
        <v>89</v>
      </c>
      <c r="D55" s="5">
        <v>-3690609</v>
      </c>
      <c r="E55" s="5">
        <v>-133830000</v>
      </c>
      <c r="F55" s="5">
        <v>-65344000</v>
      </c>
      <c r="G55" s="5">
        <v>-2000000</v>
      </c>
      <c r="I55" s="5">
        <v>-109142750</v>
      </c>
      <c r="J55" s="5">
        <v>-820290061</v>
      </c>
      <c r="K55" s="5">
        <v>-126063531</v>
      </c>
      <c r="L55" s="5">
        <v>-131147006</v>
      </c>
      <c r="M55" s="5">
        <v>-310915332</v>
      </c>
      <c r="N55" s="5">
        <v>-210483917</v>
      </c>
      <c r="O55" s="5">
        <v>-80064915</v>
      </c>
      <c r="P55" s="5">
        <v>-84534669</v>
      </c>
      <c r="Q55" s="5">
        <v>-123916419</v>
      </c>
      <c r="R55" s="5">
        <v>-125469107</v>
      </c>
      <c r="S55" s="5">
        <v>-90717349</v>
      </c>
      <c r="T55" s="5">
        <v>-111317996</v>
      </c>
      <c r="U55" s="5">
        <v>-52711653</v>
      </c>
      <c r="V55" s="5">
        <v>-62554068</v>
      </c>
      <c r="W55" s="5">
        <v>-122617654</v>
      </c>
      <c r="X55" s="5">
        <v>-231582174</v>
      </c>
      <c r="Y55" s="5">
        <v>-54968400</v>
      </c>
      <c r="Z55" s="5">
        <v>-311146441</v>
      </c>
    </row>
    <row r="56" spans="2:26" ht="15.5" x14ac:dyDescent="0.35">
      <c r="C56" t="s">
        <v>90</v>
      </c>
      <c r="D56" s="5">
        <v>-3071964511</v>
      </c>
      <c r="E56" s="5">
        <v>-1477216768</v>
      </c>
      <c r="F56" s="5">
        <v>-2513771291</v>
      </c>
      <c r="G56" s="5">
        <v>-1790155416</v>
      </c>
      <c r="I56" s="5">
        <v>-8266719240</v>
      </c>
      <c r="J56" s="5">
        <v>-8225312263</v>
      </c>
      <c r="K56" s="5">
        <v>-9169303671</v>
      </c>
      <c r="L56" s="5">
        <v>-9409226150</v>
      </c>
      <c r="M56" s="5">
        <v>-8212789764</v>
      </c>
      <c r="N56" s="5">
        <v>-12841263287</v>
      </c>
      <c r="O56" s="5">
        <v>-11749610113</v>
      </c>
      <c r="P56" s="5">
        <v>-10880669090</v>
      </c>
      <c r="Q56" s="5">
        <v>-6054883306</v>
      </c>
      <c r="R56" s="5">
        <v>-5772063541</v>
      </c>
      <c r="S56" s="5">
        <v>-7638375996</v>
      </c>
      <c r="T56" s="5">
        <v>-6131094614</v>
      </c>
      <c r="U56" s="5">
        <v>-5923173542</v>
      </c>
      <c r="V56" s="5">
        <v>-3392187280</v>
      </c>
      <c r="W56" s="5">
        <v>-3327920920</v>
      </c>
      <c r="X56" s="5">
        <v>-2882816465</v>
      </c>
      <c r="Y56" s="5">
        <v>-2542821601</v>
      </c>
      <c r="Z56" s="5">
        <v>-4048567578</v>
      </c>
    </row>
    <row r="57" spans="2:26" ht="15.5" x14ac:dyDescent="0.35">
      <c r="C57" t="s">
        <v>92</v>
      </c>
      <c r="D57" s="5">
        <v>724292110</v>
      </c>
      <c r="E57" s="5">
        <v>-686041029</v>
      </c>
      <c r="F57" s="5">
        <v>1059750419</v>
      </c>
      <c r="G57" s="5">
        <v>354812153</v>
      </c>
      <c r="I57" s="5">
        <v>1095461936</v>
      </c>
      <c r="J57" s="5">
        <v>-1278459412</v>
      </c>
      <c r="K57" s="5">
        <v>-6340879412</v>
      </c>
      <c r="L57" s="5">
        <v>-8666374546</v>
      </c>
      <c r="M57" s="5">
        <v>-3231040693</v>
      </c>
      <c r="N57" s="5">
        <v>-10704989018</v>
      </c>
      <c r="O57" s="5">
        <v>-6160594900</v>
      </c>
      <c r="P57" s="5">
        <v>-5185865441</v>
      </c>
      <c r="Q57" s="5">
        <v>-3642547254</v>
      </c>
      <c r="R57" s="5">
        <v>-3896250113</v>
      </c>
      <c r="S57" s="5">
        <v>-4535341846</v>
      </c>
      <c r="T57" s="5">
        <v>-4087720668</v>
      </c>
      <c r="U57" s="5">
        <v>6530730080</v>
      </c>
      <c r="V57" s="5">
        <v>3921371466</v>
      </c>
      <c r="W57" s="5">
        <v>3818239190</v>
      </c>
      <c r="X57" s="5">
        <v>2609969763</v>
      </c>
      <c r="Y57" s="5">
        <v>889687928</v>
      </c>
      <c r="Z57" s="5">
        <v>338269122</v>
      </c>
    </row>
    <row r="58" spans="2:26" ht="15.5" x14ac:dyDescent="0.35">
      <c r="C58" t="s">
        <v>93</v>
      </c>
      <c r="D58" s="5">
        <v>517141453</v>
      </c>
      <c r="E58" s="5">
        <v>776757158</v>
      </c>
      <c r="F58" s="5">
        <v>-1106148188</v>
      </c>
      <c r="G58" s="5">
        <v>399902570</v>
      </c>
      <c r="I58" s="5">
        <v>-52862978</v>
      </c>
      <c r="J58" s="5">
        <v>2192264045</v>
      </c>
      <c r="K58" s="5">
        <v>703293680</v>
      </c>
      <c r="L58" s="5">
        <v>3231301015</v>
      </c>
      <c r="M58" s="5">
        <v>3261368317</v>
      </c>
      <c r="N58" s="5">
        <v>3526266892</v>
      </c>
      <c r="O58" s="5">
        <v>642599946</v>
      </c>
      <c r="P58" s="5">
        <v>417645188</v>
      </c>
      <c r="Q58" s="5">
        <v>1003986263</v>
      </c>
      <c r="R58" s="5">
        <v>3290532485</v>
      </c>
      <c r="S58" s="5">
        <v>2223965100</v>
      </c>
      <c r="T58" s="5">
        <v>4113207289</v>
      </c>
      <c r="U58" s="5">
        <v>-5954195178</v>
      </c>
      <c r="V58" s="5">
        <v>1783452068</v>
      </c>
      <c r="W58" s="5">
        <v>2113353172</v>
      </c>
      <c r="X58" s="5">
        <v>919911077</v>
      </c>
      <c r="Y58" s="5">
        <v>2108299379</v>
      </c>
      <c r="Z58" s="5">
        <v>1650034305</v>
      </c>
    </row>
    <row r="59" spans="2:26" ht="15.5" x14ac:dyDescent="0.35">
      <c r="C59" t="s">
        <v>312</v>
      </c>
      <c r="Z59" s="5">
        <v>72810395</v>
      </c>
    </row>
    <row r="60" spans="2:26" ht="15.5" x14ac:dyDescent="0.35">
      <c r="C60" t="s">
        <v>94</v>
      </c>
    </row>
    <row r="61" spans="2:26" ht="15.5" x14ac:dyDescent="0.35">
      <c r="C61" t="s">
        <v>453</v>
      </c>
      <c r="V61" s="5">
        <v>1599029323</v>
      </c>
      <c r="W61" s="5">
        <v>2383630404</v>
      </c>
      <c r="Y61" s="5">
        <v>2320789690</v>
      </c>
    </row>
    <row r="62" spans="2:26" ht="15.5" x14ac:dyDescent="0.35">
      <c r="C62" t="s">
        <v>91</v>
      </c>
      <c r="D62" s="5">
        <v>517141453</v>
      </c>
      <c r="E62" s="5">
        <v>776757158</v>
      </c>
      <c r="F62" s="5">
        <v>-1106148188</v>
      </c>
      <c r="G62" s="5">
        <v>399902570</v>
      </c>
      <c r="I62" s="5">
        <v>-52862978</v>
      </c>
      <c r="J62" s="5">
        <v>2192264045</v>
      </c>
      <c r="K62" s="5">
        <v>703293680</v>
      </c>
      <c r="L62" s="5">
        <v>3231301015</v>
      </c>
      <c r="M62" s="5">
        <v>3261368317</v>
      </c>
      <c r="N62" s="5">
        <v>3526266892</v>
      </c>
      <c r="O62" s="5">
        <v>642599946</v>
      </c>
      <c r="P62" s="5">
        <v>417645188</v>
      </c>
      <c r="Q62" s="5">
        <v>1003986263</v>
      </c>
      <c r="R62" s="5">
        <v>3290532485</v>
      </c>
      <c r="S62" s="5">
        <v>2223965100</v>
      </c>
      <c r="T62" s="5">
        <v>4113207289</v>
      </c>
      <c r="U62" s="5">
        <v>-5954195178</v>
      </c>
      <c r="V62" s="5">
        <v>193890071</v>
      </c>
      <c r="W62" s="5">
        <v>-423645797</v>
      </c>
      <c r="X62" s="5">
        <v>-645851864</v>
      </c>
      <c r="Y62" s="5">
        <v>-312756995</v>
      </c>
      <c r="Z62" s="5">
        <v>1306694996</v>
      </c>
    </row>
    <row r="63" spans="2:26" ht="15.5" x14ac:dyDescent="0.35">
      <c r="C63" t="s">
        <v>2507</v>
      </c>
      <c r="V63" s="5">
        <v>1599029323</v>
      </c>
      <c r="W63" s="5">
        <v>2383630404</v>
      </c>
      <c r="X63" s="5">
        <v>1585397550</v>
      </c>
      <c r="Y63" s="5">
        <v>2418951748</v>
      </c>
      <c r="Z63" s="5">
        <v>163461550</v>
      </c>
    </row>
    <row r="64" spans="2:26" ht="15.5" x14ac:dyDescent="0.35">
      <c r="C64" t="s">
        <v>27</v>
      </c>
      <c r="V64" s="5">
        <v>-9467326</v>
      </c>
      <c r="W64" s="5">
        <v>-3710177</v>
      </c>
      <c r="X64" s="5">
        <v>-14522463</v>
      </c>
      <c r="Y64" s="5">
        <v>-2989500</v>
      </c>
      <c r="Z64" s="5">
        <v>101066205</v>
      </c>
    </row>
    <row r="65" spans="3:26" ht="15.5" x14ac:dyDescent="0.35">
      <c r="C65" t="s">
        <v>95</v>
      </c>
      <c r="W65" s="5">
        <v>157078742</v>
      </c>
      <c r="X65" s="5">
        <v>-5112146</v>
      </c>
      <c r="Y65" s="5">
        <v>5094126</v>
      </c>
      <c r="Z65" s="5">
        <v>6001159</v>
      </c>
    </row>
    <row r="66" spans="3:26" ht="15.5" x14ac:dyDescent="0.35">
      <c r="C66" t="s">
        <v>96</v>
      </c>
      <c r="D66" s="5">
        <v>517141453</v>
      </c>
      <c r="E66" s="5">
        <v>776757158</v>
      </c>
      <c r="F66" s="5">
        <v>-1106148188</v>
      </c>
      <c r="G66" s="5">
        <v>399902570</v>
      </c>
      <c r="I66" s="5">
        <v>-52862978</v>
      </c>
      <c r="J66" s="5">
        <v>2192264045</v>
      </c>
      <c r="K66" s="5">
        <v>703293680</v>
      </c>
      <c r="L66" s="5">
        <v>3231301015</v>
      </c>
      <c r="M66" s="5">
        <v>3261368317</v>
      </c>
      <c r="N66" s="5">
        <v>3526266892</v>
      </c>
      <c r="O66" s="5">
        <v>642599946</v>
      </c>
      <c r="P66" s="5">
        <v>417645188</v>
      </c>
      <c r="Q66" s="5">
        <v>1003986263</v>
      </c>
      <c r="R66" s="5">
        <v>3290532485</v>
      </c>
      <c r="S66" s="5">
        <v>2223965100</v>
      </c>
      <c r="T66" s="5">
        <v>4113207289</v>
      </c>
      <c r="U66" s="5">
        <v>-5954195178</v>
      </c>
      <c r="V66" s="5">
        <v>1783452068</v>
      </c>
      <c r="W66" s="5">
        <v>2113353172</v>
      </c>
      <c r="X66" s="5">
        <v>919911077</v>
      </c>
      <c r="Y66" s="5">
        <v>2108299379</v>
      </c>
      <c r="Z66" s="5">
        <v>1650034305</v>
      </c>
    </row>
    <row r="67" spans="3:26" ht="15.5" x14ac:dyDescent="0.35">
      <c r="C67" t="s">
        <v>29</v>
      </c>
      <c r="D67" s="5">
        <v>1241433563</v>
      </c>
      <c r="E67" s="5">
        <v>90716129</v>
      </c>
      <c r="F67" s="5">
        <v>-46397769</v>
      </c>
      <c r="G67" s="5">
        <v>754714723</v>
      </c>
      <c r="I67" s="5">
        <v>1042598958</v>
      </c>
      <c r="J67" s="5">
        <v>913804633</v>
      </c>
      <c r="K67" s="5">
        <v>-5637585732</v>
      </c>
      <c r="L67" s="5">
        <v>-5435073531</v>
      </c>
      <c r="M67" s="5">
        <v>30327624</v>
      </c>
      <c r="N67" s="5">
        <v>-7178722126</v>
      </c>
      <c r="O67" s="5">
        <v>-5517994954</v>
      </c>
      <c r="P67" s="5">
        <v>-4768220253</v>
      </c>
      <c r="Q67" s="5">
        <v>-2638560991</v>
      </c>
      <c r="R67" s="5">
        <v>-605717628</v>
      </c>
      <c r="S67" s="5">
        <v>-2311376746</v>
      </c>
      <c r="T67" s="5">
        <v>25486621</v>
      </c>
      <c r="U67" s="5">
        <v>576534902</v>
      </c>
      <c r="V67" s="5">
        <v>5704823534</v>
      </c>
      <c r="W67" s="5">
        <v>5931592362</v>
      </c>
      <c r="X67" s="5">
        <v>3529880840</v>
      </c>
      <c r="Y67" s="5">
        <v>2997987307</v>
      </c>
      <c r="Z67" s="5">
        <v>1988303427</v>
      </c>
    </row>
    <row r="68" spans="3:26" ht="15.5" x14ac:dyDescent="0.35">
      <c r="C68" t="s">
        <v>28</v>
      </c>
      <c r="D68" s="5">
        <v>-331861269</v>
      </c>
      <c r="E68" s="5">
        <v>-331861269</v>
      </c>
      <c r="F68" s="5">
        <v>385185843</v>
      </c>
      <c r="G68" s="5">
        <v>-512189716</v>
      </c>
      <c r="I68" s="5">
        <v>-1102566112</v>
      </c>
      <c r="J68" s="5">
        <v>-2351215461</v>
      </c>
      <c r="K68" s="5">
        <v>-1632311512</v>
      </c>
      <c r="L68" s="5">
        <v>-1511991496</v>
      </c>
      <c r="M68" s="5">
        <v>-3151745858</v>
      </c>
      <c r="N68" s="5">
        <v>-1538262206</v>
      </c>
      <c r="O68" s="5">
        <v>-2550449897</v>
      </c>
      <c r="P68" s="5">
        <v>-2174909162</v>
      </c>
      <c r="Q68" s="5">
        <v>-2164371789</v>
      </c>
      <c r="R68" s="5">
        <v>-1759271498</v>
      </c>
      <c r="S68" s="5">
        <v>-2366846098</v>
      </c>
      <c r="T68" s="5">
        <v>-1120994170</v>
      </c>
      <c r="U68" s="5">
        <v>-2653459455</v>
      </c>
      <c r="V68" s="5">
        <v>-1542116579</v>
      </c>
      <c r="W68" s="5">
        <v>-1537027715</v>
      </c>
      <c r="X68" s="5">
        <v>-1554576594</v>
      </c>
      <c r="Y68" s="5">
        <v>-2029497967</v>
      </c>
      <c r="Z68" s="5">
        <v>-3095506819</v>
      </c>
    </row>
    <row r="69" spans="3:26" ht="15.5" x14ac:dyDescent="0.35">
      <c r="C69" t="s">
        <v>103</v>
      </c>
    </row>
    <row r="70" spans="3:26" ht="15.5" x14ac:dyDescent="0.35">
      <c r="C70" t="s">
        <v>100</v>
      </c>
      <c r="D70" s="5">
        <v>909572294</v>
      </c>
      <c r="E70" s="5">
        <v>-241145140</v>
      </c>
      <c r="F70" s="5">
        <v>338788074</v>
      </c>
      <c r="G70" s="5">
        <v>242525007</v>
      </c>
      <c r="I70" s="5">
        <v>-59967154</v>
      </c>
      <c r="J70" s="5">
        <v>-1437410828</v>
      </c>
      <c r="K70" s="5">
        <v>-7269897244</v>
      </c>
      <c r="L70" s="5">
        <v>-6947065027</v>
      </c>
      <c r="M70" s="5">
        <v>-3121418234</v>
      </c>
      <c r="N70" s="5">
        <v>-8716984332</v>
      </c>
      <c r="O70" s="5">
        <v>-8068444851</v>
      </c>
      <c r="P70" s="5">
        <v>-6943129415</v>
      </c>
      <c r="Q70" s="5">
        <v>-4802932780</v>
      </c>
      <c r="R70" s="5">
        <v>-2364989126</v>
      </c>
      <c r="S70" s="5">
        <v>-4678222844</v>
      </c>
      <c r="T70" s="5">
        <v>-1095507549</v>
      </c>
      <c r="U70" s="5">
        <v>-2076924553</v>
      </c>
      <c r="V70" s="5">
        <v>4162706955</v>
      </c>
      <c r="W70" s="5">
        <v>4394564647</v>
      </c>
      <c r="X70" s="5">
        <v>1975304246</v>
      </c>
      <c r="Y70" s="5">
        <v>968489340</v>
      </c>
      <c r="Z70" s="5">
        <v>-1107203392</v>
      </c>
    </row>
    <row r="71" spans="3:26" ht="15.5" x14ac:dyDescent="0.35">
      <c r="C71" t="s">
        <v>101</v>
      </c>
      <c r="X71" s="5">
        <v>444203</v>
      </c>
    </row>
    <row r="72" spans="3:26" ht="15.5" x14ac:dyDescent="0.35">
      <c r="C72" t="s">
        <v>104</v>
      </c>
      <c r="D72" s="5">
        <v>909572294</v>
      </c>
      <c r="E72" s="5">
        <v>-241145140</v>
      </c>
      <c r="F72" s="5">
        <v>338788074</v>
      </c>
      <c r="G72" s="5">
        <v>242525007</v>
      </c>
      <c r="I72" s="5">
        <v>-59967154</v>
      </c>
      <c r="J72" s="5">
        <v>-1437410828</v>
      </c>
      <c r="K72" s="5">
        <v>-7269897244</v>
      </c>
      <c r="L72" s="5">
        <v>-6947065027</v>
      </c>
      <c r="M72" s="5">
        <v>-3121418234</v>
      </c>
      <c r="N72" s="5">
        <v>-8716984332</v>
      </c>
      <c r="O72" s="5">
        <v>-8068444851</v>
      </c>
      <c r="P72" s="5">
        <v>-6943129415</v>
      </c>
      <c r="Q72" s="5">
        <v>-4802932780</v>
      </c>
      <c r="R72" s="5">
        <v>-2364989126</v>
      </c>
      <c r="S72" s="5">
        <v>-4678222844</v>
      </c>
      <c r="T72" s="5">
        <v>-1095507549</v>
      </c>
      <c r="U72" s="5">
        <v>-2076924553</v>
      </c>
      <c r="V72" s="5">
        <v>4162706955</v>
      </c>
      <c r="W72" s="5">
        <v>4394564647</v>
      </c>
      <c r="X72" s="5">
        <v>1975748449</v>
      </c>
      <c r="Y72" s="5">
        <v>968489340</v>
      </c>
      <c r="Z72" s="5">
        <v>-1107203392</v>
      </c>
    </row>
    <row r="73" spans="3:26" ht="15.5" x14ac:dyDescent="0.35">
      <c r="C73" t="s">
        <v>105</v>
      </c>
      <c r="F73" s="5">
        <v>131929615</v>
      </c>
      <c r="I73" s="5">
        <v>131929615</v>
      </c>
      <c r="J73" s="5">
        <v>382463947</v>
      </c>
      <c r="K73" s="5">
        <v>157494802</v>
      </c>
      <c r="L73" s="5">
        <v>533600656</v>
      </c>
      <c r="M73" s="5">
        <v>716288268</v>
      </c>
      <c r="N73" s="5">
        <v>355126010</v>
      </c>
      <c r="O73" s="5">
        <v>-1183251376</v>
      </c>
      <c r="P73" s="5">
        <v>169865724</v>
      </c>
      <c r="Q73" s="5">
        <v>-461659085</v>
      </c>
      <c r="R73" s="5">
        <v>35404438</v>
      </c>
      <c r="S73" s="5">
        <v>55052318</v>
      </c>
    </row>
    <row r="74" spans="3:26" ht="15.5" x14ac:dyDescent="0.35">
      <c r="C74" t="s">
        <v>108</v>
      </c>
      <c r="D74" s="5">
        <v>909572294</v>
      </c>
      <c r="E74" s="5">
        <v>-241145140</v>
      </c>
      <c r="F74" s="5">
        <v>338788074</v>
      </c>
      <c r="G74" s="5">
        <v>242525007</v>
      </c>
      <c r="I74" s="5">
        <v>-59967154</v>
      </c>
      <c r="J74" s="5">
        <v>-1437410828</v>
      </c>
      <c r="K74" s="5">
        <v>-7269897244</v>
      </c>
      <c r="L74" s="5">
        <v>-6947065027</v>
      </c>
      <c r="M74" s="5">
        <v>-3121418234</v>
      </c>
      <c r="N74" s="5">
        <v>-8716984332</v>
      </c>
      <c r="O74" s="5">
        <v>-8068444851</v>
      </c>
      <c r="P74" s="5">
        <v>-6943129415</v>
      </c>
      <c r="Q74" s="5">
        <v>-4802932780</v>
      </c>
      <c r="R74" s="5">
        <v>-2364989126</v>
      </c>
      <c r="S74" s="5">
        <v>-4678222844</v>
      </c>
      <c r="T74" s="5">
        <v>-1095507550</v>
      </c>
      <c r="U74" s="5">
        <v>-2076924553</v>
      </c>
      <c r="V74" s="5">
        <v>4162706957</v>
      </c>
      <c r="W74" s="5">
        <v>4394564649</v>
      </c>
      <c r="X74" s="5">
        <v>1975748449</v>
      </c>
      <c r="Y74" s="5">
        <v>968489340</v>
      </c>
      <c r="Z74" s="5">
        <v>-1107203392</v>
      </c>
    </row>
    <row r="75" spans="3:26" ht="15.5" x14ac:dyDescent="0.35">
      <c r="C75" t="s">
        <v>8</v>
      </c>
      <c r="D75" s="5">
        <v>908662722</v>
      </c>
      <c r="E75" s="5">
        <v>-240903995</v>
      </c>
      <c r="F75" s="5">
        <v>471062350</v>
      </c>
      <c r="G75" s="5">
        <v>242282482</v>
      </c>
      <c r="I75" s="5">
        <v>72705877</v>
      </c>
      <c r="J75" s="5">
        <v>-1053891934</v>
      </c>
      <c r="K75" s="5">
        <v>-7105290040</v>
      </c>
      <c r="L75" s="5">
        <v>-6407050907</v>
      </c>
      <c r="M75" s="5">
        <v>-2402724836</v>
      </c>
      <c r="N75" s="5">
        <v>-8353496464</v>
      </c>
      <c r="O75" s="5">
        <v>-9242444531</v>
      </c>
      <c r="P75" s="5">
        <v>-6766490427</v>
      </c>
      <c r="Q75" s="5">
        <v>-5259327273</v>
      </c>
      <c r="R75" s="5">
        <v>-2327255103</v>
      </c>
      <c r="S75" s="5">
        <v>-4618547356</v>
      </c>
      <c r="T75" s="5">
        <v>-1095020189</v>
      </c>
      <c r="U75" s="5">
        <v>-2074203052</v>
      </c>
      <c r="V75" s="5">
        <v>4162378571</v>
      </c>
      <c r="W75" s="5">
        <v>4390863167</v>
      </c>
    </row>
    <row r="76" spans="3:26" ht="15.5" x14ac:dyDescent="0.35">
      <c r="C76" t="s">
        <v>404</v>
      </c>
      <c r="D76" s="5">
        <v>909572</v>
      </c>
      <c r="E76" s="5">
        <v>-241145</v>
      </c>
      <c r="F76" s="5">
        <v>-344661</v>
      </c>
      <c r="G76" s="5">
        <v>242525</v>
      </c>
      <c r="I76" s="5">
        <v>-743416</v>
      </c>
      <c r="J76" s="5">
        <v>-1054947</v>
      </c>
      <c r="K76" s="5">
        <v>-7112402</v>
      </c>
      <c r="L76" s="5">
        <v>-6413464</v>
      </c>
      <c r="M76" s="5">
        <v>-2405130</v>
      </c>
      <c r="N76" s="5">
        <v>-8361858</v>
      </c>
      <c r="O76" s="5">
        <v>-9251696</v>
      </c>
      <c r="P76" s="5">
        <v>-6773264</v>
      </c>
      <c r="Q76" s="5">
        <v>-5264592</v>
      </c>
      <c r="R76" s="5">
        <v>-2329585</v>
      </c>
      <c r="S76" s="5">
        <v>-4623171</v>
      </c>
      <c r="T76" s="5">
        <v>-487361</v>
      </c>
      <c r="U76" s="5">
        <v>-2721501</v>
      </c>
      <c r="V76" s="5">
        <v>328386</v>
      </c>
      <c r="W76" s="5">
        <v>3701482</v>
      </c>
    </row>
    <row r="77" spans="3:26" ht="15.5" x14ac:dyDescent="0.35">
      <c r="C77" t="s">
        <v>109</v>
      </c>
      <c r="D77" s="5">
        <v>909572294</v>
      </c>
      <c r="E77" s="5">
        <v>-241145140</v>
      </c>
      <c r="F77" s="5">
        <v>338788074</v>
      </c>
      <c r="G77" s="5">
        <v>242525007</v>
      </c>
      <c r="I77" s="5">
        <v>-59967154</v>
      </c>
      <c r="J77" s="5">
        <v>-1437410828</v>
      </c>
      <c r="K77" s="5">
        <v>-7269897244</v>
      </c>
      <c r="L77" s="5">
        <v>-6947065027</v>
      </c>
      <c r="M77" s="5">
        <v>-3121418234</v>
      </c>
      <c r="N77" s="5">
        <v>-8716984332</v>
      </c>
      <c r="O77" s="5">
        <v>-8068444851</v>
      </c>
      <c r="P77" s="5">
        <v>-6943129415</v>
      </c>
      <c r="Q77" s="5">
        <v>-4802932780</v>
      </c>
      <c r="R77" s="5">
        <v>-2364989126</v>
      </c>
      <c r="S77" s="5">
        <v>-4678222844</v>
      </c>
      <c r="T77" s="5">
        <v>-1095507550</v>
      </c>
      <c r="U77" s="5">
        <v>-2076924553</v>
      </c>
      <c r="V77" s="5">
        <v>4162706957</v>
      </c>
      <c r="W77" s="5">
        <v>4394564649</v>
      </c>
      <c r="X77" s="5">
        <v>1975748449</v>
      </c>
      <c r="Y77" s="5">
        <v>968489340</v>
      </c>
      <c r="Z77" s="5">
        <v>-1107203392</v>
      </c>
    </row>
    <row r="78" spans="3:26" ht="15.5" x14ac:dyDescent="0.35">
      <c r="C78" t="s">
        <v>110</v>
      </c>
      <c r="D78" s="5">
        <v>909572294</v>
      </c>
      <c r="E78" s="5">
        <v>-241145140</v>
      </c>
      <c r="F78" s="5">
        <v>470717689</v>
      </c>
      <c r="G78" s="5">
        <v>242525007</v>
      </c>
      <c r="I78" s="5">
        <v>71962461</v>
      </c>
      <c r="J78" s="5">
        <v>-1054946881</v>
      </c>
      <c r="K78" s="5">
        <v>-7112402442</v>
      </c>
      <c r="L78" s="5">
        <v>-6413464371</v>
      </c>
      <c r="M78" s="5">
        <v>-2405129966</v>
      </c>
      <c r="N78" s="5">
        <v>-8361858322</v>
      </c>
      <c r="O78" s="5">
        <v>-9251696227</v>
      </c>
      <c r="P78" s="5">
        <v>-6773263691</v>
      </c>
      <c r="Q78" s="5">
        <v>-5264591865</v>
      </c>
      <c r="R78" s="5">
        <v>-2329584688</v>
      </c>
      <c r="S78" s="5">
        <v>-4623170527</v>
      </c>
      <c r="T78" s="5">
        <v>-1095507550</v>
      </c>
      <c r="U78" s="5">
        <v>-2076924553</v>
      </c>
      <c r="V78" s="5">
        <v>4162706957</v>
      </c>
      <c r="W78" s="5">
        <v>4394564649</v>
      </c>
    </row>
    <row r="79" spans="3:26" ht="15.5" x14ac:dyDescent="0.35">
      <c r="C79" t="s">
        <v>111</v>
      </c>
      <c r="D79" s="5">
        <v>909572294</v>
      </c>
      <c r="E79" s="5">
        <v>-241145140</v>
      </c>
      <c r="F79" s="5">
        <v>470717689</v>
      </c>
      <c r="G79" s="5">
        <v>242525007</v>
      </c>
      <c r="I79" s="5">
        <v>71962461</v>
      </c>
      <c r="J79" s="5">
        <v>-1054946881</v>
      </c>
      <c r="K79" s="5">
        <v>-7112402442</v>
      </c>
      <c r="L79" s="5">
        <v>-6413464371</v>
      </c>
      <c r="M79" s="5">
        <v>-2405129966</v>
      </c>
      <c r="N79" s="5">
        <v>-8361858322</v>
      </c>
      <c r="O79" s="5">
        <v>-9251696227</v>
      </c>
      <c r="P79" s="5">
        <v>-6773263691</v>
      </c>
      <c r="Q79" s="5">
        <v>-5264591865</v>
      </c>
      <c r="R79" s="5">
        <v>-2329584688</v>
      </c>
      <c r="S79" s="5">
        <v>-4623170527</v>
      </c>
      <c r="T79" s="5">
        <v>-1095507550</v>
      </c>
      <c r="U79" s="5">
        <v>-2076924553</v>
      </c>
      <c r="V79" s="5">
        <v>4162706957</v>
      </c>
      <c r="W79" s="5">
        <v>4394564649</v>
      </c>
    </row>
    <row r="81" spans="2:26" ht="15.5" x14ac:dyDescent="0.35">
      <c r="B81" t="s">
        <v>112</v>
      </c>
      <c r="C81" t="s">
        <v>113</v>
      </c>
    </row>
    <row r="82" spans="2:26" ht="15.5" x14ac:dyDescent="0.35">
      <c r="C82" t="s">
        <v>114</v>
      </c>
    </row>
    <row r="83" spans="2:26" ht="15.5" x14ac:dyDescent="0.35">
      <c r="C83" t="s">
        <v>20</v>
      </c>
      <c r="D83" s="5">
        <v>2071907772</v>
      </c>
      <c r="E83" s="5">
        <v>3853744377</v>
      </c>
      <c r="F83" s="5">
        <v>6048892532</v>
      </c>
      <c r="G83" s="5">
        <v>5471509028</v>
      </c>
      <c r="I83" s="5">
        <v>6048892532</v>
      </c>
      <c r="J83" s="5">
        <v>6658887992</v>
      </c>
      <c r="K83" s="5">
        <v>10986053882</v>
      </c>
      <c r="L83" s="5">
        <v>15516703076</v>
      </c>
      <c r="M83" s="5">
        <v>21983774396</v>
      </c>
      <c r="N83" s="5">
        <v>8258650287</v>
      </c>
      <c r="O83" s="5">
        <v>3836479770</v>
      </c>
      <c r="P83" s="5">
        <v>4094555154</v>
      </c>
      <c r="Q83" s="5">
        <v>10798830070</v>
      </c>
      <c r="R83" s="5">
        <v>25916983365</v>
      </c>
      <c r="S83" s="5">
        <v>30450320181</v>
      </c>
      <c r="T83" s="5">
        <v>37166072032</v>
      </c>
      <c r="U83" s="5">
        <v>47586961911</v>
      </c>
      <c r="V83" s="5">
        <v>45336128777</v>
      </c>
      <c r="W83" s="5">
        <v>39501990909</v>
      </c>
      <c r="X83" s="5">
        <v>40072463957</v>
      </c>
      <c r="Y83" s="5">
        <v>3907725345</v>
      </c>
      <c r="Z83" s="5">
        <v>4634007394</v>
      </c>
    </row>
    <row r="84" spans="2:26" ht="15.5" x14ac:dyDescent="0.35">
      <c r="C84" t="s">
        <v>117</v>
      </c>
      <c r="D84" s="5">
        <v>784011874</v>
      </c>
      <c r="E84" s="5">
        <v>1110516898</v>
      </c>
      <c r="F84" s="5">
        <v>924369744</v>
      </c>
      <c r="G84" s="5">
        <v>2146932273</v>
      </c>
      <c r="I84" s="5">
        <v>924369744</v>
      </c>
      <c r="J84" s="5">
        <v>2531552154</v>
      </c>
      <c r="K84" s="5">
        <v>2469066362</v>
      </c>
      <c r="L84" s="5">
        <v>3082509750</v>
      </c>
      <c r="M84" s="5">
        <v>3359262703</v>
      </c>
      <c r="N84" s="5">
        <v>2161007216</v>
      </c>
      <c r="O84" s="5">
        <v>1730412775</v>
      </c>
      <c r="P84" s="5">
        <v>676615461</v>
      </c>
      <c r="Q84" s="5">
        <v>721252799</v>
      </c>
      <c r="R84" s="5">
        <v>681921197</v>
      </c>
      <c r="S84" s="5">
        <v>274358605</v>
      </c>
      <c r="T84" s="5">
        <v>213717653</v>
      </c>
      <c r="U84" s="5">
        <v>784732391</v>
      </c>
      <c r="V84" s="5">
        <v>1352292536</v>
      </c>
      <c r="W84" s="5">
        <v>1130410839</v>
      </c>
      <c r="X84" s="5">
        <v>1110617766</v>
      </c>
      <c r="Y84" s="5">
        <v>845173827</v>
      </c>
      <c r="Z84" s="5">
        <v>1474423156</v>
      </c>
    </row>
    <row r="85" spans="2:26" ht="15.5" x14ac:dyDescent="0.35">
      <c r="C85" t="s">
        <v>121</v>
      </c>
      <c r="D85" s="5">
        <v>214991716</v>
      </c>
      <c r="E85" s="5">
        <v>214991716</v>
      </c>
      <c r="F85" s="5">
        <v>217175959</v>
      </c>
      <c r="G85" s="5">
        <v>43848612</v>
      </c>
      <c r="I85" s="5">
        <v>217175959</v>
      </c>
      <c r="J85" s="5">
        <v>214991717</v>
      </c>
      <c r="K85" s="5">
        <v>219991716</v>
      </c>
      <c r="L85" s="5">
        <v>334991716</v>
      </c>
      <c r="M85" s="5">
        <v>82417593</v>
      </c>
      <c r="N85" s="5">
        <v>4500000</v>
      </c>
      <c r="O85" s="5">
        <v>2622078956</v>
      </c>
      <c r="P85" s="5">
        <v>41554787</v>
      </c>
      <c r="Q85" s="5">
        <v>122052600</v>
      </c>
      <c r="R85" s="5">
        <v>199975000</v>
      </c>
      <c r="S85" s="5">
        <v>2022600</v>
      </c>
      <c r="T85" s="5">
        <v>440149999</v>
      </c>
      <c r="U85" s="5">
        <v>253770131</v>
      </c>
      <c r="V85" s="5">
        <v>434622656</v>
      </c>
      <c r="W85" s="5">
        <v>872624354</v>
      </c>
      <c r="X85" s="5">
        <v>33011389</v>
      </c>
      <c r="Y85" s="5">
        <v>2385998708</v>
      </c>
      <c r="Z85" s="5">
        <v>3064919066</v>
      </c>
    </row>
    <row r="86" spans="2:26" ht="15.5" x14ac:dyDescent="0.35">
      <c r="C86" t="s">
        <v>123</v>
      </c>
      <c r="D86" s="5">
        <v>7095625873</v>
      </c>
      <c r="E86" s="5">
        <v>7095625873</v>
      </c>
      <c r="F86" s="5">
        <v>7095625873</v>
      </c>
      <c r="G86" s="5">
        <v>9720584720</v>
      </c>
      <c r="I86" s="5">
        <v>7095625873</v>
      </c>
      <c r="J86" s="5">
        <v>9720584720</v>
      </c>
      <c r="K86" s="5">
        <v>10069729143</v>
      </c>
      <c r="L86" s="5">
        <v>10069729143</v>
      </c>
      <c r="M86" s="5">
        <v>10156246494</v>
      </c>
      <c r="N86" s="5">
        <v>11883757787</v>
      </c>
      <c r="O86" s="5">
        <v>11883757787</v>
      </c>
      <c r="P86" s="5">
        <v>11883757787</v>
      </c>
      <c r="Q86" s="5">
        <v>11883757787</v>
      </c>
      <c r="R86" s="5">
        <v>11439257787</v>
      </c>
      <c r="S86" s="5">
        <v>11439257787</v>
      </c>
      <c r="T86" s="5">
        <v>16757285802</v>
      </c>
      <c r="U86" s="5">
        <v>10057925032</v>
      </c>
      <c r="Z86" s="5">
        <v>378286926</v>
      </c>
    </row>
    <row r="87" spans="2:26" ht="15.5" x14ac:dyDescent="0.35">
      <c r="C87" t="s">
        <v>483</v>
      </c>
      <c r="D87" s="5">
        <v>10478992439</v>
      </c>
      <c r="E87" s="5">
        <v>10641206300</v>
      </c>
    </row>
    <row r="88" spans="2:26" ht="15.5" x14ac:dyDescent="0.35">
      <c r="C88" t="s">
        <v>91</v>
      </c>
      <c r="D88" s="5">
        <v>8186660859</v>
      </c>
      <c r="E88" s="5">
        <v>9246574601</v>
      </c>
      <c r="F88" s="5">
        <v>9311392748</v>
      </c>
      <c r="G88" s="5">
        <v>9797372314</v>
      </c>
      <c r="I88" s="5">
        <v>9311392748</v>
      </c>
      <c r="J88" s="5">
        <v>9668561348</v>
      </c>
      <c r="K88" s="5">
        <v>11507823160</v>
      </c>
      <c r="L88" s="5">
        <v>11333402289</v>
      </c>
      <c r="M88" s="5">
        <v>11638988794</v>
      </c>
      <c r="N88" s="5">
        <v>13332650147</v>
      </c>
      <c r="O88" s="5">
        <v>10808632426</v>
      </c>
      <c r="P88" s="5">
        <v>7610524426</v>
      </c>
      <c r="Q88" s="5">
        <v>6590322149</v>
      </c>
      <c r="R88" s="5">
        <v>6636098827</v>
      </c>
      <c r="S88" s="5">
        <v>6877457059</v>
      </c>
      <c r="T88" s="5">
        <v>7008121755</v>
      </c>
      <c r="U88" s="5">
        <v>7637096340</v>
      </c>
      <c r="V88" s="5">
        <v>8410352809</v>
      </c>
      <c r="W88" s="5">
        <v>25933692366</v>
      </c>
      <c r="X88" s="5">
        <v>21136335743</v>
      </c>
      <c r="Y88" s="5">
        <v>14344426756</v>
      </c>
      <c r="Z88" s="5">
        <v>9115573890</v>
      </c>
    </row>
    <row r="89" spans="2:26" ht="15.5" x14ac:dyDescent="0.35">
      <c r="C89" t="s">
        <v>124</v>
      </c>
      <c r="D89" s="5">
        <v>11271619235</v>
      </c>
      <c r="E89" s="5">
        <v>13123722370</v>
      </c>
      <c r="F89" s="5">
        <v>25089484269</v>
      </c>
      <c r="G89" s="5">
        <v>26861393777</v>
      </c>
      <c r="I89" s="5">
        <v>25089484269</v>
      </c>
      <c r="J89" s="5">
        <v>28013807322</v>
      </c>
      <c r="K89" s="5">
        <v>32757098942</v>
      </c>
      <c r="L89" s="5">
        <v>38582221793</v>
      </c>
      <c r="M89" s="5">
        <v>35841993100</v>
      </c>
      <c r="N89" s="5">
        <v>22399616199</v>
      </c>
      <c r="O89" s="5">
        <v>43880804355</v>
      </c>
      <c r="P89" s="5">
        <v>40431068145</v>
      </c>
      <c r="Q89" s="5">
        <v>47437556536</v>
      </c>
      <c r="R89" s="5">
        <v>61971183173</v>
      </c>
      <c r="S89" s="5">
        <v>65876305906</v>
      </c>
      <c r="T89" s="5">
        <v>72933544204</v>
      </c>
      <c r="U89" s="5">
        <v>82345736198</v>
      </c>
      <c r="V89" s="5">
        <v>48196341638</v>
      </c>
      <c r="W89" s="5">
        <v>44243743097</v>
      </c>
      <c r="X89" s="5">
        <v>43277605588</v>
      </c>
      <c r="Y89" s="5">
        <v>7931874363</v>
      </c>
      <c r="Z89" s="5">
        <v>11200474465</v>
      </c>
    </row>
    <row r="90" spans="2:26" ht="15.5" x14ac:dyDescent="0.35">
      <c r="C90" t="s">
        <v>125</v>
      </c>
    </row>
    <row r="91" spans="2:26" ht="15.5" x14ac:dyDescent="0.35">
      <c r="C91" t="s">
        <v>317</v>
      </c>
      <c r="D91" s="5">
        <v>440427334</v>
      </c>
      <c r="E91" s="5">
        <v>440427334</v>
      </c>
      <c r="F91" s="5">
        <v>440427334</v>
      </c>
      <c r="G91" s="5">
        <v>440427333</v>
      </c>
      <c r="I91" s="5">
        <v>440427334</v>
      </c>
      <c r="J91" s="5">
        <v>440427333</v>
      </c>
      <c r="K91" s="5">
        <v>440427334</v>
      </c>
      <c r="L91" s="5">
        <v>440427334</v>
      </c>
      <c r="M91" s="5">
        <v>350000000</v>
      </c>
      <c r="N91" s="5">
        <v>15710473171</v>
      </c>
      <c r="O91" s="5">
        <v>1195977200</v>
      </c>
      <c r="P91" s="5">
        <v>4662602200</v>
      </c>
      <c r="Q91" s="5">
        <v>4662602200</v>
      </c>
      <c r="R91" s="5">
        <v>4662602200</v>
      </c>
      <c r="S91" s="5">
        <v>4412000000</v>
      </c>
      <c r="T91" s="5">
        <v>3500000000</v>
      </c>
      <c r="U91" s="5">
        <v>3700000000</v>
      </c>
      <c r="V91" s="5">
        <v>3500000000</v>
      </c>
      <c r="W91" s="5">
        <v>3500000000</v>
      </c>
      <c r="Y91" s="5">
        <v>16481755234</v>
      </c>
      <c r="Z91" s="5">
        <v>16743826924</v>
      </c>
    </row>
    <row r="92" spans="2:26" ht="15.5" x14ac:dyDescent="0.35">
      <c r="C92" t="s">
        <v>128</v>
      </c>
      <c r="D92" s="5">
        <v>583116774</v>
      </c>
      <c r="E92" s="5">
        <v>583116774</v>
      </c>
      <c r="F92" s="5">
        <v>583116774</v>
      </c>
      <c r="G92" s="5">
        <v>148251212</v>
      </c>
      <c r="I92" s="5">
        <v>583116774</v>
      </c>
      <c r="J92" s="5">
        <v>291425930</v>
      </c>
      <c r="K92" s="5">
        <v>577775365</v>
      </c>
      <c r="L92" s="5">
        <v>701789885</v>
      </c>
      <c r="M92" s="5">
        <v>921527727</v>
      </c>
      <c r="N92" s="5">
        <v>1316437287</v>
      </c>
      <c r="O92" s="5">
        <v>1341528954</v>
      </c>
      <c r="P92" s="5">
        <v>947111827</v>
      </c>
      <c r="Q92" s="5">
        <v>931576203</v>
      </c>
      <c r="R92" s="5">
        <v>874112380</v>
      </c>
      <c r="S92" s="5">
        <v>792644554</v>
      </c>
      <c r="T92" s="5">
        <v>803112819</v>
      </c>
      <c r="U92" s="5">
        <v>731139503</v>
      </c>
      <c r="V92" s="5">
        <v>2010420305</v>
      </c>
      <c r="W92" s="5">
        <v>1723243148</v>
      </c>
      <c r="X92" s="5">
        <v>1482637304</v>
      </c>
      <c r="Y92" s="5">
        <v>1395482354</v>
      </c>
      <c r="Z92" s="5">
        <v>1709731270</v>
      </c>
    </row>
    <row r="93" spans="2:26" ht="15.5" x14ac:dyDescent="0.35">
      <c r="C93" t="s">
        <v>126</v>
      </c>
      <c r="D93" s="5">
        <v>19555972229</v>
      </c>
      <c r="E93" s="5">
        <v>19309673540</v>
      </c>
      <c r="F93" s="5">
        <v>19582943527</v>
      </c>
      <c r="G93" s="5">
        <v>19950829940</v>
      </c>
      <c r="I93" s="5">
        <v>19582943527</v>
      </c>
      <c r="J93" s="5">
        <v>20627988473</v>
      </c>
      <c r="K93" s="5">
        <v>21444474133</v>
      </c>
      <c r="L93" s="5">
        <v>22159112298</v>
      </c>
      <c r="M93" s="5">
        <v>32813585101</v>
      </c>
      <c r="N93" s="5">
        <v>33494835394</v>
      </c>
      <c r="O93" s="5">
        <v>30043299125</v>
      </c>
      <c r="P93" s="5">
        <v>29088710321</v>
      </c>
      <c r="Q93" s="5">
        <v>27203048555</v>
      </c>
      <c r="R93" s="5">
        <v>17133868950</v>
      </c>
      <c r="S93" s="5">
        <v>17091646010</v>
      </c>
      <c r="T93" s="5">
        <v>15089617721</v>
      </c>
      <c r="U93" s="5">
        <v>11352937120</v>
      </c>
      <c r="V93" s="5">
        <v>15227851291</v>
      </c>
      <c r="W93" s="5">
        <v>18423578164</v>
      </c>
      <c r="X93" s="5">
        <v>18850751457</v>
      </c>
      <c r="Y93" s="5">
        <v>18988766776</v>
      </c>
      <c r="Z93" s="5">
        <v>19968216788</v>
      </c>
    </row>
    <row r="94" spans="2:26" ht="15.5" x14ac:dyDescent="0.35">
      <c r="C94" t="s">
        <v>129</v>
      </c>
      <c r="D94" s="5">
        <v>31058508776</v>
      </c>
      <c r="E94" s="5">
        <v>30974423948</v>
      </c>
      <c r="F94" s="5">
        <v>20606487635</v>
      </c>
      <c r="G94" s="5">
        <v>20539508485</v>
      </c>
      <c r="I94" s="5">
        <v>20606487635</v>
      </c>
      <c r="J94" s="5">
        <v>21359841736</v>
      </c>
      <c r="K94" s="5">
        <v>22462676832</v>
      </c>
      <c r="L94" s="5">
        <v>23301329517</v>
      </c>
      <c r="M94" s="5">
        <v>34085112828</v>
      </c>
      <c r="N94" s="5">
        <v>50521745852</v>
      </c>
      <c r="O94" s="5">
        <v>32580805279</v>
      </c>
      <c r="P94" s="5">
        <v>34698424348</v>
      </c>
      <c r="Q94" s="5">
        <v>32797226958</v>
      </c>
      <c r="R94" s="5">
        <v>22670583530</v>
      </c>
      <c r="S94" s="5">
        <v>22296290564</v>
      </c>
      <c r="T94" s="5">
        <v>19392730540</v>
      </c>
      <c r="U94" s="5">
        <v>15784076623</v>
      </c>
      <c r="V94" s="5">
        <v>60285612337</v>
      </c>
      <c r="W94" s="5">
        <v>77896810930</v>
      </c>
      <c r="X94" s="5">
        <v>67521561183</v>
      </c>
      <c r="Y94" s="5">
        <v>89982032259</v>
      </c>
      <c r="Z94" s="5">
        <v>84358083177</v>
      </c>
    </row>
    <row r="95" spans="2:26" ht="15.5" x14ac:dyDescent="0.35">
      <c r="C95" t="s">
        <v>130</v>
      </c>
      <c r="D95" s="5">
        <v>42330128011</v>
      </c>
      <c r="E95" s="5">
        <v>44098146318</v>
      </c>
      <c r="F95" s="5">
        <v>45695971904</v>
      </c>
      <c r="G95" s="5">
        <v>47400902262</v>
      </c>
      <c r="I95" s="5">
        <v>45695971904</v>
      </c>
      <c r="J95" s="5">
        <v>49373649058</v>
      </c>
      <c r="K95" s="5">
        <v>55219775774</v>
      </c>
      <c r="L95" s="5">
        <v>61883551310</v>
      </c>
      <c r="M95" s="5">
        <v>69927105928</v>
      </c>
      <c r="N95" s="5">
        <v>72921362051</v>
      </c>
      <c r="O95" s="5">
        <v>76461609634</v>
      </c>
      <c r="P95" s="5">
        <v>75129492493</v>
      </c>
      <c r="Q95" s="5">
        <v>80234783494</v>
      </c>
      <c r="R95" s="5">
        <v>84641766703</v>
      </c>
      <c r="S95" s="5">
        <v>88172596470</v>
      </c>
      <c r="T95" s="5">
        <v>92326274744</v>
      </c>
      <c r="U95" s="5">
        <v>98129812821</v>
      </c>
      <c r="V95" s="5">
        <v>108481953975</v>
      </c>
      <c r="W95" s="5">
        <v>122140554027</v>
      </c>
      <c r="X95" s="5">
        <v>110799166771</v>
      </c>
      <c r="Y95" s="5">
        <v>97913906622</v>
      </c>
      <c r="Z95" s="5">
        <v>95558557642</v>
      </c>
    </row>
    <row r="96" spans="2:26" ht="15.5" x14ac:dyDescent="0.35">
      <c r="C96" t="s">
        <v>131</v>
      </c>
    </row>
    <row r="97" spans="3:26" ht="15.5" x14ac:dyDescent="0.35">
      <c r="C97" t="s">
        <v>132</v>
      </c>
    </row>
    <row r="98" spans="3:26" ht="15.5" x14ac:dyDescent="0.35">
      <c r="C98" t="s">
        <v>133</v>
      </c>
      <c r="D98" s="5">
        <v>5284899401</v>
      </c>
      <c r="E98" s="5">
        <v>7309351599</v>
      </c>
      <c r="F98" s="5">
        <v>8194438560</v>
      </c>
      <c r="G98" s="5">
        <v>9884107043</v>
      </c>
      <c r="I98" s="5">
        <v>8194438560</v>
      </c>
      <c r="J98" s="5">
        <v>11586909580</v>
      </c>
      <c r="K98" s="5">
        <v>14538827598</v>
      </c>
      <c r="L98" s="5">
        <v>14264062870</v>
      </c>
      <c r="M98" s="5">
        <v>15589100213</v>
      </c>
      <c r="N98" s="5">
        <v>14484565017</v>
      </c>
      <c r="O98" s="5">
        <v>12186971999</v>
      </c>
      <c r="P98" s="5">
        <v>4801266631</v>
      </c>
      <c r="Q98" s="5">
        <v>4153496217</v>
      </c>
      <c r="R98" s="5">
        <v>3250110881</v>
      </c>
      <c r="S98" s="5">
        <v>4209997730</v>
      </c>
      <c r="T98" s="5">
        <v>3841637532</v>
      </c>
      <c r="U98" s="5">
        <v>7920693475</v>
      </c>
      <c r="V98" s="5">
        <v>11721015240</v>
      </c>
      <c r="W98" s="5">
        <v>13254316857</v>
      </c>
      <c r="X98" s="5">
        <v>11098725921</v>
      </c>
      <c r="Y98" s="5">
        <v>6999235024</v>
      </c>
      <c r="Z98" s="5">
        <v>10841228252</v>
      </c>
    </row>
    <row r="99" spans="3:26" ht="15.5" x14ac:dyDescent="0.35">
      <c r="C99" t="s">
        <v>135</v>
      </c>
      <c r="M99" s="5">
        <v>749004535</v>
      </c>
      <c r="N99" s="5">
        <v>1649153178</v>
      </c>
      <c r="V99" s="5">
        <v>192667198</v>
      </c>
      <c r="W99" s="5">
        <v>936606618</v>
      </c>
      <c r="X99" s="5">
        <v>186090462</v>
      </c>
      <c r="Y99" s="5">
        <v>786753202</v>
      </c>
      <c r="Z99" s="5">
        <v>528052949</v>
      </c>
    </row>
    <row r="100" spans="3:26" ht="15.5" x14ac:dyDescent="0.35">
      <c r="C100" t="s">
        <v>638</v>
      </c>
    </row>
    <row r="101" spans="3:26" ht="15.5" x14ac:dyDescent="0.35">
      <c r="C101" t="s">
        <v>134</v>
      </c>
    </row>
    <row r="102" spans="3:26" ht="15.5" x14ac:dyDescent="0.35">
      <c r="C102" t="s">
        <v>143</v>
      </c>
      <c r="D102" s="5">
        <v>1041061051</v>
      </c>
      <c r="E102" s="5">
        <v>2188909021</v>
      </c>
      <c r="F102" s="5">
        <v>2717140576</v>
      </c>
      <c r="G102" s="5">
        <v>4293007801</v>
      </c>
      <c r="I102" s="5">
        <v>2717140576</v>
      </c>
      <c r="J102" s="5">
        <v>5400536017</v>
      </c>
      <c r="K102" s="5">
        <v>6602102302</v>
      </c>
      <c r="L102" s="5">
        <v>5155774344</v>
      </c>
      <c r="M102" s="5">
        <v>5583218975</v>
      </c>
      <c r="N102" s="5">
        <v>4807547580</v>
      </c>
      <c r="O102" s="5">
        <v>4967494060</v>
      </c>
      <c r="P102" s="5">
        <v>751031691</v>
      </c>
      <c r="Q102" s="5">
        <v>1022250245</v>
      </c>
      <c r="R102" s="5">
        <v>1161510100</v>
      </c>
      <c r="S102" s="5">
        <v>1046132074</v>
      </c>
      <c r="T102" s="5">
        <v>1869462793</v>
      </c>
      <c r="U102" s="5">
        <v>794088618</v>
      </c>
      <c r="V102" s="5">
        <v>3247466685</v>
      </c>
      <c r="W102" s="5">
        <v>1252856691</v>
      </c>
      <c r="X102" s="5">
        <v>1499057212</v>
      </c>
      <c r="Y102" s="5">
        <v>688093862</v>
      </c>
      <c r="Z102" s="5">
        <v>426593088</v>
      </c>
    </row>
    <row r="103" spans="3:26" ht="15.5" x14ac:dyDescent="0.35">
      <c r="C103" t="s">
        <v>137</v>
      </c>
      <c r="D103" s="5">
        <v>269780763</v>
      </c>
      <c r="E103" s="5">
        <v>372635875</v>
      </c>
      <c r="F103" s="5">
        <v>296315207</v>
      </c>
      <c r="G103" s="5">
        <v>216434232</v>
      </c>
      <c r="I103" s="5">
        <v>296315207</v>
      </c>
      <c r="J103" s="5">
        <v>338331630</v>
      </c>
      <c r="K103" s="5">
        <v>304239159</v>
      </c>
      <c r="L103" s="5">
        <v>418027130</v>
      </c>
      <c r="M103" s="5">
        <v>577143557</v>
      </c>
      <c r="N103" s="5">
        <v>248631067</v>
      </c>
      <c r="O103" s="5">
        <v>300730642</v>
      </c>
      <c r="P103" s="5">
        <v>473175648</v>
      </c>
      <c r="Q103" s="5">
        <v>272352968</v>
      </c>
      <c r="R103" s="5">
        <v>405965954</v>
      </c>
      <c r="S103" s="5">
        <v>363552608</v>
      </c>
      <c r="T103" s="5">
        <v>90311374</v>
      </c>
      <c r="U103" s="5">
        <v>1358983193</v>
      </c>
      <c r="V103" s="5">
        <v>464715068</v>
      </c>
      <c r="W103" s="5">
        <v>262267389</v>
      </c>
      <c r="X103" s="5">
        <v>418752578</v>
      </c>
      <c r="Y103" s="5">
        <v>469179714</v>
      </c>
      <c r="Z103" s="5">
        <v>626915206</v>
      </c>
    </row>
    <row r="104" spans="3:26" ht="15.5" x14ac:dyDescent="0.35">
      <c r="C104" t="s">
        <v>138</v>
      </c>
      <c r="D104" s="5">
        <v>699025125</v>
      </c>
      <c r="E104" s="5">
        <v>699025125</v>
      </c>
      <c r="F104" s="5">
        <v>505950318</v>
      </c>
      <c r="G104" s="5">
        <v>727537677</v>
      </c>
      <c r="I104" s="5">
        <v>505950318</v>
      </c>
      <c r="J104" s="5">
        <v>699025125</v>
      </c>
      <c r="K104" s="5">
        <v>699025125</v>
      </c>
      <c r="L104" s="5">
        <v>699025125</v>
      </c>
      <c r="M104" s="5">
        <v>1059430749</v>
      </c>
      <c r="N104" s="5">
        <v>1018125765</v>
      </c>
      <c r="O104" s="5">
        <v>1274984557</v>
      </c>
      <c r="P104" s="5">
        <v>466126510</v>
      </c>
      <c r="Q104" s="5">
        <v>452579955</v>
      </c>
      <c r="R104" s="5">
        <v>268107597</v>
      </c>
      <c r="S104" s="5">
        <v>788389709</v>
      </c>
      <c r="T104" s="5">
        <v>487298175</v>
      </c>
      <c r="U104" s="5">
        <v>569282780</v>
      </c>
      <c r="V104" s="5">
        <v>237257759</v>
      </c>
      <c r="W104" s="5">
        <v>1057549940</v>
      </c>
      <c r="X104" s="5">
        <v>641273164</v>
      </c>
      <c r="Y104" s="5">
        <v>1163073418</v>
      </c>
      <c r="Z104" s="5">
        <v>1592749074</v>
      </c>
    </row>
    <row r="105" spans="3:26" ht="15.5" x14ac:dyDescent="0.35">
      <c r="C105" t="s">
        <v>145</v>
      </c>
      <c r="D105" s="5">
        <v>8186660859</v>
      </c>
      <c r="E105" s="5">
        <v>9246574601</v>
      </c>
      <c r="F105" s="5">
        <v>9311392748</v>
      </c>
      <c r="G105" s="5">
        <v>9797372314</v>
      </c>
      <c r="I105" s="5">
        <v>9311392748</v>
      </c>
      <c r="J105" s="5">
        <v>9668561348</v>
      </c>
      <c r="K105" s="5">
        <v>11507823160</v>
      </c>
      <c r="L105" s="5">
        <v>11333402289</v>
      </c>
      <c r="M105" s="5">
        <v>11638988794</v>
      </c>
      <c r="N105" s="5">
        <v>13332650147</v>
      </c>
      <c r="O105" s="5">
        <v>10808632426</v>
      </c>
      <c r="P105" s="5">
        <v>7610524426</v>
      </c>
      <c r="Q105" s="5">
        <v>6590322149</v>
      </c>
      <c r="R105" s="5">
        <v>6636098827</v>
      </c>
      <c r="S105" s="5">
        <v>6877457059</v>
      </c>
      <c r="T105" s="5">
        <v>7008121755</v>
      </c>
      <c r="U105" s="5">
        <v>7637096340</v>
      </c>
      <c r="V105" s="5">
        <v>8410352809</v>
      </c>
      <c r="W105" s="5">
        <v>25933692366</v>
      </c>
      <c r="X105" s="5">
        <v>21136335743</v>
      </c>
      <c r="Y105" s="5">
        <v>14344426756</v>
      </c>
      <c r="Z105" s="5">
        <v>9115573890</v>
      </c>
    </row>
    <row r="106" spans="3:26" ht="15.5" x14ac:dyDescent="0.35">
      <c r="C106" t="s">
        <v>146</v>
      </c>
      <c r="D106" s="5">
        <v>8186660859</v>
      </c>
      <c r="E106" s="5">
        <v>9246574601</v>
      </c>
      <c r="F106" s="5">
        <v>9311392748</v>
      </c>
      <c r="G106" s="5">
        <v>9797372314</v>
      </c>
      <c r="I106" s="5">
        <v>9311392748</v>
      </c>
      <c r="J106" s="5">
        <v>9668561348</v>
      </c>
      <c r="K106" s="5">
        <v>11507823160</v>
      </c>
      <c r="L106" s="5">
        <v>11333402289</v>
      </c>
      <c r="M106" s="5">
        <v>11638988794</v>
      </c>
      <c r="N106" s="5">
        <v>13332650147</v>
      </c>
      <c r="O106" s="5">
        <v>10808632426</v>
      </c>
      <c r="P106" s="5">
        <v>7610524426</v>
      </c>
      <c r="Q106" s="5">
        <v>6590322149</v>
      </c>
      <c r="R106" s="5">
        <v>6636098827</v>
      </c>
      <c r="S106" s="5">
        <v>6877457059</v>
      </c>
      <c r="T106" s="5">
        <v>7008121755</v>
      </c>
      <c r="U106" s="5">
        <v>7637096340</v>
      </c>
      <c r="V106" s="5">
        <v>8410352809</v>
      </c>
      <c r="W106" s="5">
        <v>25933692366</v>
      </c>
      <c r="X106" s="5">
        <v>21136335743</v>
      </c>
      <c r="Y106" s="5">
        <v>14344426756</v>
      </c>
      <c r="Z106" s="5">
        <v>9115573890</v>
      </c>
    </row>
    <row r="107" spans="3:26" ht="15.5" x14ac:dyDescent="0.35">
      <c r="C107" t="s">
        <v>150</v>
      </c>
      <c r="D107" s="5">
        <v>13471560260</v>
      </c>
      <c r="E107" s="5">
        <v>16555926200</v>
      </c>
      <c r="F107" s="5">
        <v>17505831308</v>
      </c>
      <c r="G107" s="5">
        <v>19681479357</v>
      </c>
      <c r="I107" s="5">
        <v>17505831308</v>
      </c>
      <c r="J107" s="5">
        <v>21255470928</v>
      </c>
      <c r="K107" s="5">
        <v>26046650758</v>
      </c>
      <c r="L107" s="5">
        <v>25597465159</v>
      </c>
      <c r="M107" s="5">
        <v>27228089007</v>
      </c>
      <c r="N107" s="5">
        <v>27817215164</v>
      </c>
      <c r="O107" s="5">
        <v>22995604425</v>
      </c>
      <c r="P107" s="5">
        <v>12411791057</v>
      </c>
      <c r="Q107" s="5">
        <v>10743818366</v>
      </c>
      <c r="R107" s="5">
        <v>9886209708</v>
      </c>
      <c r="S107" s="5">
        <v>11087454789</v>
      </c>
      <c r="T107" s="5">
        <v>10849759287</v>
      </c>
      <c r="U107" s="5">
        <v>15557789815</v>
      </c>
      <c r="V107" s="5">
        <v>20131368049</v>
      </c>
      <c r="W107" s="5">
        <v>39188009223</v>
      </c>
      <c r="X107" s="5">
        <v>32235061664</v>
      </c>
      <c r="Y107" s="5">
        <v>21343661780</v>
      </c>
      <c r="Z107" s="5">
        <v>19956802142</v>
      </c>
    </row>
    <row r="108" spans="3:26" ht="15.5" x14ac:dyDescent="0.35">
      <c r="C108" t="s">
        <v>151</v>
      </c>
    </row>
    <row r="109" spans="3:26" ht="15.5" x14ac:dyDescent="0.35">
      <c r="C109" t="s">
        <v>152</v>
      </c>
      <c r="D109" s="5">
        <v>58212000000</v>
      </c>
      <c r="E109" s="5">
        <v>58212000000</v>
      </c>
      <c r="F109" s="5">
        <v>58212000000</v>
      </c>
      <c r="G109" s="5">
        <v>58212000000</v>
      </c>
      <c r="I109" s="5">
        <v>58212000000</v>
      </c>
      <c r="J109" s="5">
        <v>58212000000</v>
      </c>
      <c r="K109" s="5">
        <v>58212000000</v>
      </c>
      <c r="L109" s="5">
        <v>58212000000</v>
      </c>
      <c r="M109" s="5">
        <v>58212000000</v>
      </c>
      <c r="N109" s="5">
        <v>58212000000</v>
      </c>
      <c r="O109" s="5">
        <v>58212000000</v>
      </c>
      <c r="P109" s="5">
        <v>58212000000</v>
      </c>
      <c r="Q109" s="5">
        <v>58212000000</v>
      </c>
      <c r="R109" s="5">
        <v>58212000000</v>
      </c>
      <c r="S109" s="5">
        <v>58212000000</v>
      </c>
      <c r="T109" s="5">
        <v>58212000000</v>
      </c>
      <c r="U109" s="5">
        <v>58212000000</v>
      </c>
      <c r="V109" s="5">
        <v>58212000000</v>
      </c>
      <c r="W109" s="5">
        <v>58212000000</v>
      </c>
      <c r="X109" s="5">
        <v>58212000000</v>
      </c>
      <c r="Y109" s="5">
        <v>58212000000</v>
      </c>
      <c r="Z109" s="5">
        <v>58212000000</v>
      </c>
    </row>
    <row r="110" spans="3:26" ht="15.5" x14ac:dyDescent="0.35">
      <c r="C110" t="s">
        <v>153</v>
      </c>
      <c r="D110" s="5">
        <v>2868000000</v>
      </c>
      <c r="E110" s="5">
        <v>2868000000</v>
      </c>
      <c r="F110" s="5">
        <v>2868000000</v>
      </c>
      <c r="G110" s="5">
        <v>2868000000</v>
      </c>
      <c r="I110" s="5">
        <v>2868000000</v>
      </c>
      <c r="J110" s="5">
        <v>2868000000</v>
      </c>
      <c r="K110" s="5">
        <v>2868000000</v>
      </c>
      <c r="L110" s="5">
        <v>2868000000</v>
      </c>
      <c r="M110" s="5">
        <v>2868000000</v>
      </c>
      <c r="N110" s="5">
        <v>2868000000</v>
      </c>
      <c r="O110" s="5">
        <v>2868000000</v>
      </c>
      <c r="P110" s="5">
        <v>2868000000</v>
      </c>
      <c r="Q110" s="5">
        <v>2868000000</v>
      </c>
      <c r="R110" s="5">
        <v>2868000000</v>
      </c>
      <c r="S110" s="5">
        <v>2868000000</v>
      </c>
      <c r="T110" s="5">
        <v>2868000000</v>
      </c>
      <c r="U110" s="5">
        <v>2868000000</v>
      </c>
      <c r="V110" s="5">
        <v>2868000000</v>
      </c>
      <c r="W110" s="5">
        <v>2868000000</v>
      </c>
      <c r="X110" s="5">
        <v>2868000000</v>
      </c>
      <c r="Y110" s="5">
        <v>2868000000</v>
      </c>
      <c r="Z110" s="5">
        <v>2868000000</v>
      </c>
    </row>
    <row r="111" spans="3:26" ht="15.5" x14ac:dyDescent="0.35">
      <c r="C111" t="s">
        <v>155</v>
      </c>
      <c r="D111" s="5">
        <v>-32229831258</v>
      </c>
      <c r="E111" s="5">
        <v>-33545269318</v>
      </c>
      <c r="F111" s="5">
        <v>-32897589985</v>
      </c>
      <c r="G111" s="5">
        <v>-33324137660</v>
      </c>
      <c r="I111" s="5">
        <v>-32897589985</v>
      </c>
      <c r="J111" s="5">
        <v>-32925781190</v>
      </c>
      <c r="K111" s="5">
        <v>-31871889251</v>
      </c>
      <c r="L111" s="5">
        <v>-24766065635</v>
      </c>
      <c r="M111" s="5">
        <v>-18359523237</v>
      </c>
      <c r="N111" s="5">
        <v>-15956798401</v>
      </c>
      <c r="O111" s="5">
        <v>-7603301933</v>
      </c>
      <c r="P111" s="5">
        <v>1639142594</v>
      </c>
      <c r="Q111" s="5">
        <v>8405633021</v>
      </c>
      <c r="R111" s="5">
        <v>13664995701</v>
      </c>
      <c r="S111" s="5">
        <v>15992215400</v>
      </c>
      <c r="T111" s="5">
        <v>20377586146</v>
      </c>
      <c r="U111" s="5">
        <v>21472606335</v>
      </c>
      <c r="V111" s="5">
        <v>27248444237</v>
      </c>
      <c r="W111" s="5">
        <v>21860557938</v>
      </c>
      <c r="X111" s="5">
        <v>17465993289</v>
      </c>
      <c r="Y111" s="5">
        <v>15490244842</v>
      </c>
      <c r="Z111" s="5">
        <v>14521755500</v>
      </c>
    </row>
    <row r="112" spans="3:26" ht="15.5" x14ac:dyDescent="0.35">
      <c r="C112" t="s">
        <v>103</v>
      </c>
    </row>
    <row r="113" spans="2:26" ht="15.5" x14ac:dyDescent="0.35">
      <c r="C113" t="s">
        <v>159</v>
      </c>
      <c r="D113" s="5">
        <v>8399008</v>
      </c>
      <c r="E113" s="5">
        <v>7489436</v>
      </c>
      <c r="F113" s="5">
        <v>7730581</v>
      </c>
      <c r="G113" s="5">
        <v>-36439435</v>
      </c>
      <c r="I113" s="5">
        <v>7730581</v>
      </c>
      <c r="J113" s="5">
        <v>-36040680</v>
      </c>
      <c r="K113" s="5">
        <v>-34985733</v>
      </c>
      <c r="L113" s="5">
        <v>-27848214</v>
      </c>
      <c r="M113" s="5">
        <v>-21459842</v>
      </c>
      <c r="N113" s="5">
        <v>-19054712</v>
      </c>
      <c r="O113" s="5">
        <v>-10692854</v>
      </c>
      <c r="P113" s="5">
        <v>-1441158</v>
      </c>
      <c r="Q113" s="5">
        <v>5332107</v>
      </c>
      <c r="R113" s="5">
        <v>10561294</v>
      </c>
      <c r="S113" s="5">
        <v>12926282</v>
      </c>
      <c r="T113" s="5">
        <v>18929310</v>
      </c>
      <c r="U113" s="5">
        <v>19416671</v>
      </c>
      <c r="V113" s="5">
        <v>22141685</v>
      </c>
      <c r="W113" s="5">
        <v>11986865</v>
      </c>
      <c r="X113" s="5">
        <v>18111820</v>
      </c>
    </row>
    <row r="114" spans="2:26" ht="15.5" x14ac:dyDescent="0.35">
      <c r="C114" t="s">
        <v>10</v>
      </c>
      <c r="D114" s="5">
        <v>28858567750</v>
      </c>
      <c r="E114" s="5">
        <v>27542220118</v>
      </c>
      <c r="F114" s="5">
        <v>28190140596</v>
      </c>
      <c r="G114" s="5">
        <v>27719422905</v>
      </c>
      <c r="I114" s="5">
        <v>28190140596</v>
      </c>
      <c r="J114" s="5">
        <v>28118178130</v>
      </c>
      <c r="K114" s="5">
        <v>29173125016</v>
      </c>
      <c r="L114" s="5">
        <v>36286086151</v>
      </c>
      <c r="M114" s="5">
        <v>42699016921</v>
      </c>
      <c r="N114" s="5">
        <v>45104146887</v>
      </c>
      <c r="O114" s="5">
        <v>53466005213</v>
      </c>
      <c r="P114" s="5">
        <v>62717701436</v>
      </c>
      <c r="Q114" s="5">
        <v>69490965128</v>
      </c>
      <c r="R114" s="5">
        <v>74755556995</v>
      </c>
      <c r="S114" s="5">
        <v>77085141682</v>
      </c>
      <c r="T114" s="5">
        <v>81476515456</v>
      </c>
      <c r="U114" s="5">
        <v>82572023006</v>
      </c>
      <c r="V114" s="5">
        <v>88350585922</v>
      </c>
      <c r="W114" s="5">
        <v>82952544803</v>
      </c>
      <c r="X114" s="5">
        <v>78564105109</v>
      </c>
      <c r="Y114" s="5">
        <v>76570244842</v>
      </c>
      <c r="Z114" s="5">
        <v>75601755500</v>
      </c>
    </row>
    <row r="115" spans="2:26" ht="15.5" x14ac:dyDescent="0.35">
      <c r="C115" t="s">
        <v>160</v>
      </c>
      <c r="D115" s="5">
        <v>42330128010</v>
      </c>
      <c r="E115" s="5">
        <v>44098146318</v>
      </c>
      <c r="F115" s="5">
        <v>45695971904</v>
      </c>
      <c r="G115" s="5">
        <v>47400902262</v>
      </c>
      <c r="I115" s="5">
        <v>45695971904</v>
      </c>
      <c r="J115" s="5">
        <v>49373649058</v>
      </c>
      <c r="K115" s="5">
        <v>55219775774</v>
      </c>
      <c r="L115" s="5">
        <v>61883551310</v>
      </c>
      <c r="M115" s="5">
        <v>69927105928</v>
      </c>
      <c r="N115" s="5">
        <v>72921362051</v>
      </c>
      <c r="O115" s="5">
        <v>76461609638</v>
      </c>
      <c r="P115" s="5">
        <v>75129492493</v>
      </c>
      <c r="Q115" s="5">
        <v>80234783494</v>
      </c>
      <c r="R115" s="5">
        <v>84641766703</v>
      </c>
      <c r="S115" s="5">
        <v>88172596471</v>
      </c>
      <c r="T115" s="5">
        <v>92326274743</v>
      </c>
      <c r="U115" s="5">
        <v>98129812821</v>
      </c>
      <c r="V115" s="5">
        <v>108481953971</v>
      </c>
      <c r="W115" s="5">
        <v>122140554026</v>
      </c>
      <c r="X115" s="5">
        <v>110799166773</v>
      </c>
      <c r="Y115" s="5">
        <v>97913906622</v>
      </c>
      <c r="Z115" s="5">
        <v>95558557642</v>
      </c>
    </row>
    <row r="116" spans="2:26" ht="15.5" x14ac:dyDescent="0.35">
      <c r="C116" t="s">
        <v>161</v>
      </c>
      <c r="D116" s="5">
        <v>232848000</v>
      </c>
      <c r="E116" s="5">
        <v>232848000</v>
      </c>
      <c r="F116" s="5">
        <v>232848000</v>
      </c>
      <c r="G116" s="5">
        <v>232848000</v>
      </c>
      <c r="I116" s="5">
        <v>232848000</v>
      </c>
      <c r="J116" s="5">
        <v>232848000</v>
      </c>
      <c r="K116" s="5">
        <v>232848000</v>
      </c>
      <c r="L116" s="5">
        <v>232848000</v>
      </c>
      <c r="M116" s="5">
        <v>232848000</v>
      </c>
      <c r="N116" s="5">
        <v>232848000</v>
      </c>
      <c r="O116" s="5">
        <v>232848000</v>
      </c>
      <c r="P116" s="5">
        <v>232848000</v>
      </c>
      <c r="Q116" s="5">
        <v>232848000</v>
      </c>
      <c r="R116" s="5">
        <v>232848000</v>
      </c>
      <c r="S116" s="5">
        <v>232848000</v>
      </c>
      <c r="T116" s="5">
        <v>232848000</v>
      </c>
      <c r="U116" s="5">
        <v>232848000</v>
      </c>
      <c r="V116" s="5">
        <v>232848000</v>
      </c>
      <c r="W116" s="5">
        <v>232848000</v>
      </c>
      <c r="X116" s="5">
        <v>58212000</v>
      </c>
      <c r="Y116" s="5">
        <v>58212000</v>
      </c>
      <c r="Z116" s="5">
        <v>58212000</v>
      </c>
    </row>
    <row r="118" spans="2:26" ht="15.5" x14ac:dyDescent="0.35">
      <c r="B118" t="s">
        <v>162</v>
      </c>
      <c r="C118" t="s">
        <v>163</v>
      </c>
      <c r="D118" s="5">
        <v>-157185931</v>
      </c>
      <c r="E118" s="5">
        <v>-2195148155</v>
      </c>
      <c r="F118" s="5">
        <v>577383504</v>
      </c>
      <c r="G118" s="5">
        <v>808598973</v>
      </c>
      <c r="I118" s="5">
        <v>-561960459</v>
      </c>
      <c r="J118" s="5">
        <v>-3523256484</v>
      </c>
      <c r="K118" s="5">
        <v>-3820102611</v>
      </c>
      <c r="L118" s="5">
        <v>-5472825333</v>
      </c>
      <c r="M118" s="5">
        <v>575416147</v>
      </c>
      <c r="N118" s="5">
        <v>-6633694502</v>
      </c>
      <c r="O118" s="5">
        <v>-3842573990</v>
      </c>
      <c r="P118" s="5">
        <v>-5490356361</v>
      </c>
      <c r="Q118" s="5">
        <v>-4305453643</v>
      </c>
      <c r="R118" s="5">
        <v>-2987006975</v>
      </c>
      <c r="S118" s="5">
        <v>-3235217131</v>
      </c>
      <c r="T118" s="5">
        <v>-5099018778</v>
      </c>
      <c r="U118" s="5">
        <v>6860003510</v>
      </c>
      <c r="V118" s="5">
        <v>7117439766</v>
      </c>
      <c r="W118" s="5">
        <v>6865204297</v>
      </c>
      <c r="X118" s="5">
        <v>8238382795</v>
      </c>
      <c r="Y118" s="5">
        <v>1499318785</v>
      </c>
      <c r="Z118" s="5">
        <v>20133009</v>
      </c>
    </row>
    <row r="119" spans="2:26" ht="15.5" x14ac:dyDescent="0.35">
      <c r="C119" t="s">
        <v>328</v>
      </c>
      <c r="D119" s="5">
        <v>6846869717</v>
      </c>
      <c r="E119" s="5">
        <v>6064760979</v>
      </c>
      <c r="F119" s="5">
        <v>11601338562</v>
      </c>
      <c r="G119" s="5">
        <v>7697169515</v>
      </c>
      <c r="I119" s="5">
        <v>34443032931</v>
      </c>
      <c r="J119" s="5">
        <v>26260206734</v>
      </c>
      <c r="K119" s="5">
        <v>25927322613</v>
      </c>
      <c r="L119" s="5">
        <v>22147354765</v>
      </c>
      <c r="M119" s="5">
        <v>27373706665</v>
      </c>
      <c r="N119" s="5">
        <v>21828845894</v>
      </c>
      <c r="O119" s="5">
        <v>31287544517</v>
      </c>
      <c r="P119" s="5">
        <v>30407540551</v>
      </c>
      <c r="Q119" s="5">
        <v>25521805517</v>
      </c>
      <c r="R119" s="5">
        <v>24203890091</v>
      </c>
      <c r="S119" s="5">
        <v>24144502396</v>
      </c>
      <c r="T119" s="5">
        <v>20221043469</v>
      </c>
      <c r="U119" s="5">
        <v>37224829638</v>
      </c>
      <c r="V119" s="5">
        <v>25225090551</v>
      </c>
      <c r="W119" s="5">
        <v>24839487661</v>
      </c>
      <c r="X119" s="5">
        <v>23189792655</v>
      </c>
      <c r="Y119" s="5">
        <v>24564622933</v>
      </c>
      <c r="Z119" s="5">
        <v>23579214406</v>
      </c>
    </row>
    <row r="120" spans="2:26" ht="15.5" x14ac:dyDescent="0.35">
      <c r="C120" t="s">
        <v>329</v>
      </c>
      <c r="D120" s="5">
        <v>-5753247426</v>
      </c>
      <c r="E120" s="5">
        <v>-7301422673</v>
      </c>
      <c r="F120" s="5">
        <v>-6777189235</v>
      </c>
      <c r="G120" s="5">
        <v>-4920214683</v>
      </c>
      <c r="I120" s="5">
        <v>-24427993324</v>
      </c>
      <c r="J120" s="5">
        <v>-29680170747</v>
      </c>
      <c r="K120" s="5">
        <v>-28340581281</v>
      </c>
      <c r="L120" s="5">
        <v>-26580042924</v>
      </c>
      <c r="M120" s="5">
        <v>-28099466232</v>
      </c>
      <c r="N120" s="5">
        <v>-30386524628</v>
      </c>
      <c r="O120" s="5">
        <v>-33239410045</v>
      </c>
      <c r="P120" s="5">
        <v>-28939484121</v>
      </c>
      <c r="Q120" s="5">
        <v>-28471926193</v>
      </c>
      <c r="R120" s="5">
        <v>-29019231693</v>
      </c>
      <c r="S120" s="5">
        <v>-27514685306</v>
      </c>
      <c r="T120" s="5">
        <v>-26807919595</v>
      </c>
      <c r="U120" s="5">
        <v>-31519048525</v>
      </c>
      <c r="V120" s="5">
        <v>-19060098895</v>
      </c>
      <c r="W120" s="5">
        <v>-20201428578</v>
      </c>
      <c r="X120" s="5">
        <v>-19780087042</v>
      </c>
      <c r="Y120" s="5">
        <v>-20552805251</v>
      </c>
      <c r="Z120" s="5">
        <v>-22312068219</v>
      </c>
    </row>
    <row r="121" spans="2:26" ht="15.5" x14ac:dyDescent="0.35">
      <c r="C121" t="s">
        <v>330</v>
      </c>
      <c r="D121" s="5">
        <v>-1330902881</v>
      </c>
      <c r="E121" s="5">
        <v>-692060500</v>
      </c>
      <c r="F121" s="5">
        <v>-7948757106</v>
      </c>
      <c r="G121" s="5">
        <v>-733419200</v>
      </c>
      <c r="I121" s="5">
        <v>-10194747106</v>
      </c>
    </row>
    <row r="122" spans="2:26" ht="15.5" x14ac:dyDescent="0.35">
      <c r="C122" t="s">
        <v>2508</v>
      </c>
      <c r="D122" s="5">
        <v>-204989267</v>
      </c>
      <c r="E122" s="5">
        <v>-712728448</v>
      </c>
      <c r="F122" s="5">
        <v>2648359283</v>
      </c>
      <c r="G122" s="5">
        <v>-770536661</v>
      </c>
    </row>
    <row r="123" spans="2:26" ht="15.5" x14ac:dyDescent="0.35">
      <c r="C123" t="s">
        <v>2509</v>
      </c>
      <c r="D123" s="5">
        <v>517141453</v>
      </c>
      <c r="E123" s="5">
        <v>776757158</v>
      </c>
      <c r="F123" s="5">
        <v>1050551185</v>
      </c>
      <c r="G123" s="5">
        <v>581581</v>
      </c>
      <c r="I123" s="5">
        <v>1081140860</v>
      </c>
      <c r="J123" s="5">
        <v>2192264045</v>
      </c>
      <c r="K123" s="5">
        <v>225467569</v>
      </c>
      <c r="L123" s="5">
        <v>312737941</v>
      </c>
      <c r="M123" s="5">
        <v>3261368317</v>
      </c>
      <c r="N123" s="5">
        <v>3526266892</v>
      </c>
      <c r="O123" s="5">
        <v>469637867</v>
      </c>
      <c r="P123" s="5">
        <v>244596729</v>
      </c>
      <c r="Q123" s="5">
        <v>942651808</v>
      </c>
      <c r="R123" s="5">
        <v>3290532485</v>
      </c>
      <c r="S123" s="5">
        <v>1765529058</v>
      </c>
      <c r="T123" s="5">
        <v>2447089981</v>
      </c>
      <c r="U123" s="5">
        <v>3848167083</v>
      </c>
    </row>
    <row r="124" spans="2:26" ht="15.5" x14ac:dyDescent="0.35">
      <c r="C124" t="s">
        <v>535</v>
      </c>
      <c r="V124" s="5">
        <v>1949988225</v>
      </c>
      <c r="W124" s="5">
        <v>2383630404</v>
      </c>
      <c r="X124" s="5">
        <v>1585397550</v>
      </c>
      <c r="Y124" s="5">
        <v>98162058</v>
      </c>
      <c r="Z124" s="5">
        <v>297292546</v>
      </c>
    </row>
    <row r="125" spans="2:26" ht="15.5" x14ac:dyDescent="0.35">
      <c r="C125" t="s">
        <v>709</v>
      </c>
      <c r="Z125" s="5">
        <v>-22649689</v>
      </c>
    </row>
    <row r="126" spans="2:26" ht="15.5" x14ac:dyDescent="0.35">
      <c r="C126" t="s">
        <v>2510</v>
      </c>
      <c r="D126" s="5">
        <v>-232057527</v>
      </c>
      <c r="E126" s="5">
        <v>-330454671</v>
      </c>
      <c r="F126" s="5">
        <v>3080815</v>
      </c>
      <c r="G126" s="5">
        <v>-464981579</v>
      </c>
      <c r="I126" s="5">
        <v>-1463393820</v>
      </c>
      <c r="J126" s="5">
        <v>-2295556516</v>
      </c>
      <c r="K126" s="5">
        <v>-1632311512</v>
      </c>
      <c r="L126" s="5">
        <v>-1352875115</v>
      </c>
      <c r="M126" s="5">
        <v>-1960192603</v>
      </c>
      <c r="N126" s="5">
        <v>-1602282660</v>
      </c>
      <c r="O126" s="5">
        <v>-2360346329</v>
      </c>
      <c r="P126" s="5">
        <v>-7203009520</v>
      </c>
      <c r="Q126" s="5">
        <v>-2297984775</v>
      </c>
      <c r="R126" s="5">
        <v>-1462197858</v>
      </c>
      <c r="S126" s="5">
        <v>-1630563279</v>
      </c>
      <c r="T126" s="5">
        <v>-959232633</v>
      </c>
      <c r="U126" s="5">
        <v>-2693944686</v>
      </c>
      <c r="V126" s="5">
        <v>-997540115</v>
      </c>
      <c r="W126" s="5">
        <v>-156485190</v>
      </c>
      <c r="X126" s="5">
        <v>-166425981</v>
      </c>
      <c r="Y126" s="5">
        <v>-2610660955</v>
      </c>
      <c r="Z126" s="5">
        <v>-1521656035</v>
      </c>
    </row>
    <row r="127" spans="2:26" ht="15.5" x14ac:dyDescent="0.35">
      <c r="C127" t="s">
        <v>103</v>
      </c>
    </row>
    <row r="128" spans="2:26" ht="15.5" x14ac:dyDescent="0.35">
      <c r="C128" t="s">
        <v>173</v>
      </c>
      <c r="M128" s="5">
        <v>95476922</v>
      </c>
      <c r="N128" s="5">
        <v>1725326516</v>
      </c>
      <c r="O128" s="5">
        <v>931234887</v>
      </c>
      <c r="P128" s="5">
        <v>958059780</v>
      </c>
      <c r="Q128" s="5">
        <v>-275631972</v>
      </c>
      <c r="R128" s="5">
        <v>-1325933073</v>
      </c>
      <c r="S128" s="5">
        <v>-964779753</v>
      </c>
      <c r="T128" s="5">
        <v>-868709369</v>
      </c>
      <c r="U128" s="5">
        <v>-1788496911</v>
      </c>
      <c r="V128" s="5">
        <v>-141959897</v>
      </c>
      <c r="W128" s="5">
        <v>-3374624000</v>
      </c>
      <c r="X128" s="5">
        <v>16232415757</v>
      </c>
      <c r="Y128" s="5">
        <v>-285480794</v>
      </c>
      <c r="Z128" s="5">
        <v>-11053883552</v>
      </c>
    </row>
    <row r="129" spans="3:26" ht="15.5" x14ac:dyDescent="0.35">
      <c r="C129" t="s">
        <v>174</v>
      </c>
      <c r="D129" s="5">
        <v>-1624650675</v>
      </c>
      <c r="F129" s="5">
        <v>-1</v>
      </c>
      <c r="G129" s="5">
        <v>1</v>
      </c>
      <c r="I129" s="5">
        <v>-48035001</v>
      </c>
      <c r="J129" s="5">
        <v>-801710512</v>
      </c>
      <c r="K129" s="5">
        <v>-710546583</v>
      </c>
      <c r="L129" s="5">
        <v>-989195987</v>
      </c>
      <c r="M129" s="5">
        <v>13054231040</v>
      </c>
      <c r="N129" s="5">
        <v>9330538503</v>
      </c>
      <c r="O129" s="5">
        <v>2653263719</v>
      </c>
      <c r="P129" s="5">
        <v>-2171978335</v>
      </c>
      <c r="Q129" s="5">
        <v>-10537067679</v>
      </c>
      <c r="R129" s="5">
        <v>-220396768</v>
      </c>
      <c r="S129" s="5">
        <v>-2515754967</v>
      </c>
      <c r="T129" s="5">
        <v>-4453161732</v>
      </c>
      <c r="U129" s="5">
        <v>-2820673465</v>
      </c>
      <c r="V129" s="5">
        <v>-1141342001</v>
      </c>
      <c r="W129" s="5">
        <v>-4218132087</v>
      </c>
      <c r="X129" s="5">
        <v>11699052206</v>
      </c>
      <c r="Y129" s="5">
        <v>-1945214167</v>
      </c>
      <c r="Z129" s="5">
        <v>2960929368</v>
      </c>
    </row>
    <row r="130" spans="3:26" ht="15.5" x14ac:dyDescent="0.35">
      <c r="C130" t="s">
        <v>336</v>
      </c>
      <c r="Z130" s="5">
        <v>72810395</v>
      </c>
    </row>
    <row r="131" spans="3:26" ht="15.5" x14ac:dyDescent="0.35">
      <c r="C131" t="s">
        <v>176</v>
      </c>
      <c r="D131" s="5">
        <v>-519568675</v>
      </c>
      <c r="F131" s="5">
        <v>-1</v>
      </c>
      <c r="G131" s="5">
        <v>1</v>
      </c>
      <c r="I131" s="5">
        <v>-48035001</v>
      </c>
      <c r="J131" s="5">
        <v>-801710512</v>
      </c>
      <c r="K131" s="5">
        <v>-710546583</v>
      </c>
      <c r="L131" s="5">
        <v>-898768653</v>
      </c>
      <c r="M131" s="5">
        <v>-578730838</v>
      </c>
      <c r="N131" s="5">
        <v>-4880054294</v>
      </c>
      <c r="O131" s="5">
        <v>-2429823650</v>
      </c>
      <c r="P131" s="5">
        <v>-1885661767</v>
      </c>
      <c r="Q131" s="5">
        <v>-10208872409</v>
      </c>
      <c r="R131" s="5">
        <v>-197697675</v>
      </c>
      <c r="S131" s="5">
        <v>-2179754969</v>
      </c>
      <c r="T131" s="5">
        <v>-4941161732</v>
      </c>
      <c r="U131" s="5">
        <v>-4744324265</v>
      </c>
      <c r="V131" s="5">
        <v>-78000000</v>
      </c>
      <c r="W131" s="5">
        <v>-509683419</v>
      </c>
      <c r="X131" s="5">
        <v>-360838875</v>
      </c>
      <c r="Y131" s="5">
        <v>-507586362</v>
      </c>
      <c r="Z131" s="5">
        <v>-306152881</v>
      </c>
    </row>
    <row r="132" spans="3:26" ht="15.5" x14ac:dyDescent="0.35">
      <c r="C132" t="s">
        <v>2042</v>
      </c>
      <c r="L132" s="5">
        <v>-90427334</v>
      </c>
      <c r="M132" s="5">
        <v>13632961878</v>
      </c>
      <c r="N132" s="5">
        <v>14210592797</v>
      </c>
      <c r="O132" s="5">
        <v>5083087369</v>
      </c>
    </row>
    <row r="133" spans="3:26" ht="15.5" x14ac:dyDescent="0.35">
      <c r="C133" t="s">
        <v>1811</v>
      </c>
      <c r="D133" s="5">
        <v>-1105082000</v>
      </c>
      <c r="P133" s="5">
        <v>-286316568</v>
      </c>
      <c r="Q133" s="5">
        <v>-328195270</v>
      </c>
      <c r="R133" s="5">
        <v>-22699093</v>
      </c>
      <c r="S133" s="5">
        <v>-335999998</v>
      </c>
      <c r="T133" s="5">
        <v>288000000</v>
      </c>
      <c r="U133" s="5">
        <v>2123650800</v>
      </c>
      <c r="V133" s="5">
        <v>-1063342001</v>
      </c>
      <c r="W133" s="5">
        <v>-3708448668</v>
      </c>
      <c r="X133" s="5">
        <v>12059891081</v>
      </c>
      <c r="Y133" s="5">
        <v>-1437627805</v>
      </c>
      <c r="Z133" s="5">
        <v>3194271854</v>
      </c>
    </row>
    <row r="134" spans="3:26" ht="15.5" x14ac:dyDescent="0.35">
      <c r="C134" t="s">
        <v>2511</v>
      </c>
      <c r="T134" s="5">
        <v>200000000</v>
      </c>
      <c r="U134" s="5">
        <v>-200000000</v>
      </c>
    </row>
    <row r="135" spans="3:26" ht="15.5" x14ac:dyDescent="0.35">
      <c r="C135" t="s">
        <v>2512</v>
      </c>
    </row>
    <row r="136" spans="3:26" ht="15.5" x14ac:dyDescent="0.35">
      <c r="C136" t="s">
        <v>453</v>
      </c>
    </row>
    <row r="137" spans="3:26" ht="15.5" x14ac:dyDescent="0.35">
      <c r="C137" t="s">
        <v>183</v>
      </c>
      <c r="M137" s="5">
        <v>95476922</v>
      </c>
      <c r="N137" s="5">
        <v>1725326516</v>
      </c>
      <c r="O137" s="5">
        <v>931234887</v>
      </c>
      <c r="P137" s="5">
        <v>958059780</v>
      </c>
      <c r="Q137" s="5">
        <v>-275631972</v>
      </c>
      <c r="R137" s="5">
        <v>-1325933073</v>
      </c>
      <c r="S137" s="5">
        <v>-964779753</v>
      </c>
      <c r="T137" s="5">
        <v>-868709369</v>
      </c>
      <c r="U137" s="5">
        <v>-1788496911</v>
      </c>
      <c r="V137" s="5">
        <v>-141959897</v>
      </c>
      <c r="W137" s="5">
        <v>-3374624000</v>
      </c>
      <c r="X137" s="5">
        <v>16232415757</v>
      </c>
      <c r="Y137" s="5">
        <v>-285480794</v>
      </c>
      <c r="Z137" s="5">
        <v>-11053883552</v>
      </c>
    </row>
    <row r="138" spans="3:26" ht="15.5" x14ac:dyDescent="0.35">
      <c r="C138" t="s">
        <v>368</v>
      </c>
    </row>
    <row r="139" spans="3:26" ht="15.5" x14ac:dyDescent="0.35">
      <c r="C139" t="s">
        <v>567</v>
      </c>
    </row>
    <row r="140" spans="3:26" ht="15.5" x14ac:dyDescent="0.35">
      <c r="C140" t="s">
        <v>479</v>
      </c>
      <c r="U140" s="5">
        <v>-635882774</v>
      </c>
    </row>
    <row r="141" spans="3:26" ht="15.5" x14ac:dyDescent="0.35">
      <c r="C141" t="s">
        <v>2513</v>
      </c>
      <c r="W141" s="5">
        <v>-3500000000</v>
      </c>
      <c r="X141" s="5">
        <v>16481755234</v>
      </c>
      <c r="Y141" s="5">
        <v>262071690</v>
      </c>
      <c r="Z141" s="5">
        <v>-10351755405</v>
      </c>
    </row>
    <row r="142" spans="3:26" ht="15.5" x14ac:dyDescent="0.35">
      <c r="C142" t="s">
        <v>2514</v>
      </c>
      <c r="M142" s="5">
        <v>95476922</v>
      </c>
      <c r="N142" s="5">
        <v>1725326516</v>
      </c>
      <c r="O142" s="5">
        <v>931234887</v>
      </c>
      <c r="P142" s="5">
        <v>958059780</v>
      </c>
      <c r="Q142" s="5">
        <v>-275631972</v>
      </c>
      <c r="R142" s="5">
        <v>-1325933073</v>
      </c>
      <c r="S142" s="5">
        <v>-964779753</v>
      </c>
      <c r="T142" s="5">
        <v>-868709369</v>
      </c>
      <c r="U142" s="5">
        <v>-1152614137</v>
      </c>
      <c r="V142" s="5">
        <v>-141959897</v>
      </c>
      <c r="W142" s="5">
        <v>125376000</v>
      </c>
      <c r="X142" s="5">
        <v>-249339477</v>
      </c>
      <c r="Y142" s="5">
        <v>-547552484</v>
      </c>
      <c r="Z142" s="5">
        <v>-702128147</v>
      </c>
    </row>
    <row r="143" spans="3:26" ht="15.5" x14ac:dyDescent="0.35">
      <c r="C143" t="s">
        <v>391</v>
      </c>
      <c r="D143" s="5">
        <v>-1781836606</v>
      </c>
      <c r="E143" s="5">
        <v>-2195148155</v>
      </c>
      <c r="F143" s="5">
        <v>577383503</v>
      </c>
      <c r="G143" s="5">
        <v>808598974</v>
      </c>
      <c r="I143" s="5">
        <v>-609995460</v>
      </c>
      <c r="J143" s="5">
        <v>-4324966996</v>
      </c>
      <c r="K143" s="5">
        <v>-4530649194</v>
      </c>
      <c r="L143" s="5">
        <v>-6462021320</v>
      </c>
      <c r="M143" s="5">
        <v>13725124109</v>
      </c>
      <c r="N143" s="5">
        <v>4422170517</v>
      </c>
      <c r="O143" s="5">
        <v>-258075384</v>
      </c>
      <c r="P143" s="5">
        <v>-6704274916</v>
      </c>
      <c r="Q143" s="5">
        <v>-15118153294</v>
      </c>
      <c r="R143" s="5">
        <v>-4533336816</v>
      </c>
      <c r="S143" s="5">
        <v>-6715751851</v>
      </c>
      <c r="T143" s="5">
        <v>-10420889879</v>
      </c>
      <c r="U143" s="5">
        <v>2250833134</v>
      </c>
      <c r="V143" s="5">
        <v>5834137868</v>
      </c>
      <c r="W143" s="5">
        <v>-727551790</v>
      </c>
      <c r="X143" s="5">
        <v>36169850758</v>
      </c>
      <c r="Y143" s="5">
        <v>-731376176</v>
      </c>
      <c r="Z143" s="5">
        <v>-8072821175</v>
      </c>
    </row>
    <row r="144" spans="3:26" ht="15.5" x14ac:dyDescent="0.35">
      <c r="C144" t="s">
        <v>194</v>
      </c>
      <c r="W144" s="5">
        <v>157078742</v>
      </c>
      <c r="X144" s="5">
        <v>-5112146</v>
      </c>
      <c r="Y144" s="5">
        <v>5094127</v>
      </c>
      <c r="Z144" s="5">
        <v>6001159</v>
      </c>
    </row>
    <row r="145" spans="2:26" ht="15.5" x14ac:dyDescent="0.35">
      <c r="C145" t="s">
        <v>193</v>
      </c>
      <c r="E145" s="5">
        <v>6048892532</v>
      </c>
      <c r="I145" s="5">
        <v>6658887992</v>
      </c>
      <c r="J145" s="5">
        <v>10986053882</v>
      </c>
      <c r="K145" s="5">
        <v>15516703076</v>
      </c>
      <c r="L145" s="5">
        <v>21983774396</v>
      </c>
      <c r="M145" s="5">
        <v>8258650287</v>
      </c>
      <c r="N145" s="5">
        <v>3836479770</v>
      </c>
      <c r="O145" s="5">
        <v>4094555154</v>
      </c>
      <c r="P145" s="5">
        <v>10798830070</v>
      </c>
      <c r="Q145" s="5">
        <v>25916983365</v>
      </c>
      <c r="R145" s="5">
        <v>30450320181</v>
      </c>
      <c r="S145" s="5">
        <v>37166072032</v>
      </c>
      <c r="T145" s="5">
        <v>47586961911</v>
      </c>
      <c r="U145" s="5">
        <v>45336128777</v>
      </c>
      <c r="V145" s="5">
        <v>39501990909</v>
      </c>
      <c r="W145" s="5">
        <v>40072463957</v>
      </c>
      <c r="X145" s="5">
        <v>3907725345</v>
      </c>
      <c r="Y145" s="5">
        <v>4634007394</v>
      </c>
      <c r="Z145" s="5">
        <v>12700827409</v>
      </c>
    </row>
    <row r="146" spans="2:26" ht="15.5" x14ac:dyDescent="0.35">
      <c r="C146" t="s">
        <v>195</v>
      </c>
      <c r="D146" s="5">
        <v>-1781836606</v>
      </c>
      <c r="E146" s="5">
        <v>3853744377</v>
      </c>
      <c r="F146" s="5">
        <v>577383503</v>
      </c>
      <c r="G146" s="5">
        <v>808598974</v>
      </c>
      <c r="I146" s="5">
        <v>6048892532</v>
      </c>
      <c r="J146" s="5">
        <v>6661086886</v>
      </c>
      <c r="K146" s="5">
        <v>10986053882</v>
      </c>
      <c r="L146" s="5">
        <v>15521753076</v>
      </c>
      <c r="M146" s="5">
        <v>21983774396</v>
      </c>
      <c r="N146" s="5">
        <v>8258650287</v>
      </c>
      <c r="O146" s="5">
        <v>3836479770</v>
      </c>
      <c r="P146" s="5">
        <v>4094555154</v>
      </c>
      <c r="Q146" s="5">
        <v>10798830071</v>
      </c>
      <c r="R146" s="5">
        <v>25916983365</v>
      </c>
      <c r="S146" s="5">
        <v>30450320181</v>
      </c>
      <c r="T146" s="5">
        <v>37166072032</v>
      </c>
      <c r="U146" s="5">
        <v>47586961911</v>
      </c>
      <c r="V146" s="5">
        <v>45336128777</v>
      </c>
      <c r="W146" s="5">
        <v>39501990909</v>
      </c>
      <c r="X146" s="5">
        <v>40072463957</v>
      </c>
      <c r="Y146" s="5">
        <v>3907725345</v>
      </c>
      <c r="Z146" s="5">
        <v>4634007393</v>
      </c>
    </row>
    <row r="148" spans="2:26" ht="15.5" x14ac:dyDescent="0.35">
      <c r="B148" t="s">
        <v>196</v>
      </c>
      <c r="C148" t="s">
        <v>12</v>
      </c>
      <c r="D148" s="5">
        <v>230000000</v>
      </c>
      <c r="E148" s="5">
        <v>230000000</v>
      </c>
      <c r="F148" s="5">
        <v>230000000</v>
      </c>
      <c r="G148" s="5">
        <v>230000000</v>
      </c>
      <c r="I148" s="5">
        <v>230000000</v>
      </c>
      <c r="J148" s="5">
        <v>230000000</v>
      </c>
      <c r="K148" s="5">
        <v>230000000</v>
      </c>
      <c r="L148" s="5">
        <v>230000000</v>
      </c>
      <c r="M148" s="5">
        <v>230000000</v>
      </c>
      <c r="N148" s="5">
        <v>230000000</v>
      </c>
      <c r="O148" s="5">
        <v>230000000</v>
      </c>
      <c r="P148" s="5">
        <v>230000000</v>
      </c>
      <c r="Q148" s="5">
        <v>230000000</v>
      </c>
      <c r="R148" s="5">
        <v>230000000</v>
      </c>
      <c r="S148" s="5">
        <v>230000000</v>
      </c>
      <c r="T148" s="5">
        <v>230000000</v>
      </c>
      <c r="U148" s="5">
        <v>230000000</v>
      </c>
      <c r="V148" s="5">
        <v>230000000</v>
      </c>
      <c r="W148" s="5">
        <v>230000000</v>
      </c>
      <c r="X148" s="5">
        <v>60000000</v>
      </c>
      <c r="Y148" s="5">
        <v>60000000</v>
      </c>
      <c r="Z148" s="5">
        <v>60000000</v>
      </c>
    </row>
    <row r="149" spans="2:26" ht="15.5" x14ac:dyDescent="0.35">
      <c r="C149" t="s">
        <v>197</v>
      </c>
      <c r="D149" s="6">
        <v>3.9</v>
      </c>
      <c r="E149" s="6">
        <v>-1.03</v>
      </c>
      <c r="F149" s="6">
        <v>1.46</v>
      </c>
      <c r="G149" s="6">
        <v>1.04</v>
      </c>
    </row>
    <row r="150" spans="2:26" ht="15.5" x14ac:dyDescent="0.35">
      <c r="C150" t="s">
        <v>198</v>
      </c>
      <c r="D150" s="6">
        <v>128.21</v>
      </c>
      <c r="E150" s="6">
        <v>-485.44</v>
      </c>
      <c r="F150" s="6">
        <v>342.47</v>
      </c>
      <c r="G150" s="6">
        <v>480.77</v>
      </c>
    </row>
    <row r="151" spans="2:26" ht="15.5" x14ac:dyDescent="0.35">
      <c r="C151" t="s">
        <v>73</v>
      </c>
      <c r="D151" s="6">
        <v>15.33</v>
      </c>
      <c r="E151" s="6">
        <v>15.12</v>
      </c>
      <c r="F151" s="6">
        <v>10.99</v>
      </c>
      <c r="G151" s="6">
        <v>16.579999999999998</v>
      </c>
    </row>
    <row r="152" spans="2:26" ht="15.5" x14ac:dyDescent="0.35">
      <c r="C152" t="s">
        <v>199</v>
      </c>
      <c r="D152" s="5">
        <v>1160000000</v>
      </c>
      <c r="E152" s="5">
        <v>-250000000</v>
      </c>
      <c r="F152" s="5">
        <v>1290000000</v>
      </c>
      <c r="G152" s="5">
        <v>640000000</v>
      </c>
    </row>
    <row r="153" spans="2:26" ht="15.5" x14ac:dyDescent="0.35">
      <c r="C153" t="s">
        <v>200</v>
      </c>
      <c r="D153" s="6">
        <v>2.1499999999999998E-2</v>
      </c>
      <c r="E153" s="6">
        <v>-5.5000000000000005E-3</v>
      </c>
      <c r="F153" s="6">
        <v>7.4000000000000003E-3</v>
      </c>
      <c r="G153" s="6">
        <v>5.1000000000000004E-3</v>
      </c>
    </row>
    <row r="154" spans="2:26" ht="15.5" x14ac:dyDescent="0.35">
      <c r="C154" t="s">
        <v>201</v>
      </c>
      <c r="D154" s="6">
        <v>3.15E-2</v>
      </c>
      <c r="E154" s="6">
        <v>-8.6999999999999994E-3</v>
      </c>
      <c r="F154" s="6">
        <v>1.2E-2</v>
      </c>
      <c r="G154" s="6">
        <v>8.6999999999999994E-3</v>
      </c>
    </row>
    <row r="155" spans="2:26" ht="15.5" x14ac:dyDescent="0.35">
      <c r="C155" t="s">
        <v>202</v>
      </c>
      <c r="D155" s="6">
        <v>1.9599999999999999E-2</v>
      </c>
      <c r="E155" s="6">
        <v>-1.8500000000000003E-2</v>
      </c>
      <c r="F155" s="6">
        <v>2.8300000000000002E-2</v>
      </c>
      <c r="G155" s="6">
        <v>9.4999999999999998E-3</v>
      </c>
    </row>
    <row r="156" spans="2:26" ht="15.5" x14ac:dyDescent="0.35">
      <c r="C156" t="s">
        <v>203</v>
      </c>
    </row>
    <row r="157" spans="2:26" ht="15.5" x14ac:dyDescent="0.35">
      <c r="C157" t="s">
        <v>204</v>
      </c>
      <c r="D157" s="5">
        <v>29000000000</v>
      </c>
      <c r="E157" s="5">
        <v>28000000000</v>
      </c>
      <c r="F157" s="5">
        <v>28000000000</v>
      </c>
      <c r="G157" s="5">
        <v>28000000000</v>
      </c>
    </row>
    <row r="158" spans="2:26" ht="15.5" x14ac:dyDescent="0.35">
      <c r="C158" t="s">
        <v>205</v>
      </c>
      <c r="D158" s="6">
        <v>4.04</v>
      </c>
      <c r="E158" s="6">
        <v>4.2300000000000004</v>
      </c>
      <c r="F158" s="6">
        <v>4.13</v>
      </c>
      <c r="G158" s="6">
        <v>4.1900000000000004</v>
      </c>
    </row>
    <row r="159" spans="2:26" ht="15.5" x14ac:dyDescent="0.35">
      <c r="C159" t="s">
        <v>206</v>
      </c>
      <c r="D159" s="6">
        <v>123.9</v>
      </c>
      <c r="E159" s="6">
        <v>118.25</v>
      </c>
      <c r="F159" s="6">
        <v>121.03</v>
      </c>
      <c r="G159" s="6">
        <v>119.2</v>
      </c>
    </row>
    <row r="160" spans="2:26" ht="15.5" x14ac:dyDescent="0.35">
      <c r="C160" t="s">
        <v>207</v>
      </c>
      <c r="D160" s="6">
        <v>4.04</v>
      </c>
      <c r="E160" s="6">
        <v>4.2300000000000004</v>
      </c>
      <c r="F160" s="6">
        <v>4.13</v>
      </c>
      <c r="G160" s="6">
        <v>4.1900000000000004</v>
      </c>
    </row>
    <row r="161" spans="3:26" ht="15.5" x14ac:dyDescent="0.35">
      <c r="C161" t="s">
        <v>208</v>
      </c>
      <c r="D161" s="6">
        <v>123.9</v>
      </c>
      <c r="E161" s="6">
        <v>118.25</v>
      </c>
      <c r="F161" s="6">
        <v>121.03</v>
      </c>
      <c r="G161" s="6">
        <v>119.2</v>
      </c>
    </row>
    <row r="162" spans="3:26" ht="15.5" x14ac:dyDescent="0.35">
      <c r="C162" t="s">
        <v>209</v>
      </c>
    </row>
    <row r="163" spans="3:26" ht="15.5" x14ac:dyDescent="0.35">
      <c r="C163" t="s">
        <v>210</v>
      </c>
    </row>
    <row r="164" spans="3:26" ht="15.5" x14ac:dyDescent="0.35">
      <c r="C164" t="s">
        <v>211</v>
      </c>
      <c r="D164" s="5">
        <v>29000000000</v>
      </c>
      <c r="E164" s="5">
        <v>28000000000</v>
      </c>
      <c r="F164" s="5">
        <v>28000000000</v>
      </c>
      <c r="G164" s="5">
        <v>28000000000</v>
      </c>
    </row>
    <row r="165" spans="3:26" ht="15.5" x14ac:dyDescent="0.35">
      <c r="C165" t="s">
        <v>24</v>
      </c>
    </row>
    <row r="166" spans="3:26" ht="15.5" x14ac:dyDescent="0.35">
      <c r="C166" t="s">
        <v>21</v>
      </c>
      <c r="D166" s="5">
        <v>-2000000000</v>
      </c>
      <c r="E166" s="5">
        <v>-4000000000</v>
      </c>
      <c r="F166" s="5">
        <v>-6000000000</v>
      </c>
      <c r="G166" s="5">
        <v>-5000000000</v>
      </c>
    </row>
    <row r="167" spans="3:26" ht="15.5" x14ac:dyDescent="0.35">
      <c r="C167" t="s">
        <v>212</v>
      </c>
      <c r="D167" s="5">
        <v>6000000000</v>
      </c>
      <c r="E167" s="5">
        <v>6000000000</v>
      </c>
      <c r="F167" s="5">
        <v>17000000000</v>
      </c>
      <c r="G167" s="5">
        <v>17000000000</v>
      </c>
    </row>
    <row r="168" spans="3:26" ht="15.5" x14ac:dyDescent="0.35">
      <c r="C168" t="s">
        <v>213</v>
      </c>
      <c r="D168" s="5">
        <v>0</v>
      </c>
      <c r="E168" s="5">
        <v>-2000000000</v>
      </c>
      <c r="F168" s="5">
        <v>1000000000</v>
      </c>
      <c r="G168" s="5">
        <v>1000000000</v>
      </c>
    </row>
    <row r="169" spans="3:26" ht="15.5" x14ac:dyDescent="0.35">
      <c r="C169" t="s">
        <v>214</v>
      </c>
      <c r="D169" s="5">
        <v>-1000000000</v>
      </c>
      <c r="F169" s="5">
        <v>0</v>
      </c>
      <c r="G169" s="5">
        <v>0</v>
      </c>
    </row>
    <row r="170" spans="3:26" ht="15.5" x14ac:dyDescent="0.35">
      <c r="C170" t="s">
        <v>13</v>
      </c>
      <c r="D170" s="5">
        <v>-1000000000</v>
      </c>
      <c r="E170" s="5">
        <v>-2000000000</v>
      </c>
      <c r="F170" s="5">
        <v>1000000000</v>
      </c>
      <c r="G170" s="5">
        <v>1000000000</v>
      </c>
    </row>
    <row r="171" spans="3:26" ht="15.5" x14ac:dyDescent="0.35">
      <c r="C171" t="s">
        <v>16</v>
      </c>
      <c r="D171" s="6">
        <v>-2.91</v>
      </c>
      <c r="E171" s="6">
        <v>-9.43</v>
      </c>
      <c r="F171" s="6">
        <v>2.48</v>
      </c>
      <c r="G171" s="6">
        <v>3.47</v>
      </c>
    </row>
    <row r="172" spans="3:26" ht="15.5" x14ac:dyDescent="0.35">
      <c r="C172" t="s">
        <v>58</v>
      </c>
      <c r="I172" s="6">
        <v>-0.25</v>
      </c>
      <c r="J172" s="6">
        <v>-6.17</v>
      </c>
      <c r="K172" s="6">
        <v>-31.19</v>
      </c>
      <c r="L172" s="6">
        <v>-29.81</v>
      </c>
      <c r="M172" s="6">
        <v>-13.39</v>
      </c>
      <c r="N172" s="6">
        <v>-37.4</v>
      </c>
      <c r="O172" s="6">
        <v>-34.619999999999997</v>
      </c>
      <c r="P172" s="6">
        <v>-29.79</v>
      </c>
      <c r="Q172" s="6">
        <v>-20.61</v>
      </c>
      <c r="R172" s="6">
        <v>-10.15</v>
      </c>
      <c r="S172" s="6">
        <v>-20.07</v>
      </c>
      <c r="T172" s="6">
        <v>-4.7</v>
      </c>
      <c r="U172" s="6">
        <v>-8.91</v>
      </c>
      <c r="V172" s="6">
        <v>17.88</v>
      </c>
      <c r="W172" s="6">
        <v>18.86</v>
      </c>
      <c r="X172" s="6">
        <v>33.93</v>
      </c>
      <c r="Y172" s="6">
        <v>16.64</v>
      </c>
      <c r="Z172" s="6">
        <v>-19.02</v>
      </c>
    </row>
    <row r="173" spans="3:26" ht="15.5" x14ac:dyDescent="0.35">
      <c r="C173" t="s">
        <v>72</v>
      </c>
      <c r="I173" s="5">
        <v>-2000</v>
      </c>
      <c r="J173" s="6">
        <v>-72.290000000000006</v>
      </c>
      <c r="K173" s="6">
        <v>-8.2100000000000009</v>
      </c>
      <c r="L173" s="6">
        <v>-5.27</v>
      </c>
      <c r="M173" s="6">
        <v>-23.15</v>
      </c>
      <c r="N173" s="6">
        <v>-5.83</v>
      </c>
      <c r="O173" s="6">
        <v>-6.47</v>
      </c>
      <c r="P173" s="6">
        <v>-7.72</v>
      </c>
      <c r="Q173" s="6">
        <v>-12.81</v>
      </c>
      <c r="R173" s="6">
        <v>-36.06</v>
      </c>
      <c r="S173" s="6">
        <v>-11.36</v>
      </c>
      <c r="T173" s="6">
        <v>-146.81</v>
      </c>
      <c r="U173" s="6">
        <v>-77.44</v>
      </c>
      <c r="V173" s="6">
        <v>39.15</v>
      </c>
      <c r="W173" s="6">
        <v>33.93</v>
      </c>
      <c r="X173" s="6">
        <v>26.53</v>
      </c>
      <c r="Y173" s="6">
        <v>48.08</v>
      </c>
      <c r="Z173" s="6">
        <v>-26.29</v>
      </c>
    </row>
    <row r="174" spans="3:26" ht="15.5" x14ac:dyDescent="0.35">
      <c r="C174" t="s">
        <v>75</v>
      </c>
      <c r="I174" s="6">
        <v>3.55</v>
      </c>
      <c r="J174" s="6">
        <v>3.78</v>
      </c>
      <c r="K174" s="6">
        <v>2.34</v>
      </c>
      <c r="L174" s="6">
        <v>1.68</v>
      </c>
      <c r="M174" s="6">
        <v>2.67</v>
      </c>
      <c r="N174" s="6">
        <v>2.2200000000000002</v>
      </c>
      <c r="O174" s="6">
        <v>1.76</v>
      </c>
      <c r="P174" s="6">
        <v>1.91</v>
      </c>
      <c r="Q174" s="6">
        <v>2.5</v>
      </c>
      <c r="R174" s="6">
        <v>3.44</v>
      </c>
      <c r="S174" s="6">
        <v>2.25</v>
      </c>
      <c r="T174" s="6">
        <v>7.66</v>
      </c>
      <c r="U174" s="6">
        <v>4.1100000000000003</v>
      </c>
      <c r="V174" s="6">
        <v>7.06</v>
      </c>
      <c r="W174" s="6">
        <v>5.99</v>
      </c>
      <c r="X174" s="6">
        <v>2.2000000000000002</v>
      </c>
      <c r="Y174" s="6">
        <v>2.0099999999999998</v>
      </c>
      <c r="Z174" s="6">
        <v>1.25</v>
      </c>
    </row>
    <row r="175" spans="3:26" ht="15.5" x14ac:dyDescent="0.35">
      <c r="C175" t="s">
        <v>215</v>
      </c>
      <c r="I175" s="5">
        <v>2190000000</v>
      </c>
      <c r="J175" s="5">
        <v>920000000</v>
      </c>
      <c r="K175" s="6">
        <v>-4139999999.9999995</v>
      </c>
      <c r="L175" s="5">
        <v>-7070000000</v>
      </c>
      <c r="M175" s="5">
        <v>-1970000000</v>
      </c>
      <c r="N175" s="5">
        <v>-9280000000</v>
      </c>
      <c r="O175" s="5">
        <v>-4690000000</v>
      </c>
      <c r="P175" s="5">
        <v>-4880000000</v>
      </c>
    </row>
    <row r="176" spans="3:26" ht="15.5" x14ac:dyDescent="0.35">
      <c r="C176" t="s">
        <v>216</v>
      </c>
      <c r="I176" s="6">
        <v>-1.2999999999999999E-3</v>
      </c>
      <c r="J176" s="6">
        <v>-2.9100000000000001E-2</v>
      </c>
      <c r="K176" s="6">
        <v>-0.13150000000000001</v>
      </c>
      <c r="L176" s="6">
        <v>-0.11210000000000001</v>
      </c>
      <c r="M176" s="6">
        <v>-4.4600000000000001E-2</v>
      </c>
      <c r="N176" s="6">
        <v>-0.11939999999999999</v>
      </c>
      <c r="O176" s="6">
        <v>-0.10539999999999999</v>
      </c>
      <c r="P176" s="6">
        <v>-9.2300000000000007E-2</v>
      </c>
      <c r="Q176" s="6">
        <v>-5.9800000000000006E-2</v>
      </c>
      <c r="R176" s="6">
        <v>-2.7900000000000001E-2</v>
      </c>
      <c r="S176" s="6">
        <v>-5.2999999999999999E-2</v>
      </c>
      <c r="T176" s="6">
        <v>-1.1899999999999999E-2</v>
      </c>
      <c r="U176" s="6">
        <v>-2.1099999999999997E-2</v>
      </c>
      <c r="V176" s="6">
        <v>3.8399999999999997E-2</v>
      </c>
      <c r="W176" s="6">
        <v>3.5900000000000001E-2</v>
      </c>
      <c r="X176" s="6">
        <v>1.78E-2</v>
      </c>
      <c r="Y176" s="6">
        <v>9.8999999999999991E-3</v>
      </c>
      <c r="Z176" s="6">
        <v>-1.1599999999999999E-2</v>
      </c>
    </row>
    <row r="177" spans="3:26" ht="15.5" x14ac:dyDescent="0.35">
      <c r="C177" t="s">
        <v>217</v>
      </c>
      <c r="I177" s="6">
        <v>-2.0999999999999999E-3</v>
      </c>
      <c r="J177" s="6">
        <v>-5.0999999999999997E-2</v>
      </c>
      <c r="K177" s="6">
        <v>-0.2487</v>
      </c>
      <c r="L177" s="6">
        <v>-0.19109999999999999</v>
      </c>
      <c r="M177" s="6">
        <v>-7.2999999999999995E-2</v>
      </c>
      <c r="N177" s="6">
        <v>-0.193</v>
      </c>
      <c r="O177" s="6">
        <v>-0.1507</v>
      </c>
      <c r="P177" s="6">
        <v>-0.1106</v>
      </c>
      <c r="Q177" s="6">
        <v>-6.9099999999999995E-2</v>
      </c>
      <c r="R177" s="6">
        <v>-3.1600000000000003E-2</v>
      </c>
      <c r="S177" s="6">
        <v>-6.0599999999999994E-2</v>
      </c>
      <c r="T177" s="6">
        <v>-1.34E-2</v>
      </c>
      <c r="U177" s="6">
        <v>-2.5099999999999997E-2</v>
      </c>
      <c r="V177" s="6">
        <v>4.7100000000000003E-2</v>
      </c>
      <c r="W177" s="6">
        <v>5.2900000000000003E-2</v>
      </c>
      <c r="X177" s="6">
        <v>2.5099999999999997E-2</v>
      </c>
      <c r="Y177" s="6">
        <v>1.26E-2</v>
      </c>
      <c r="Z177" s="6">
        <v>-1.46E-2</v>
      </c>
    </row>
    <row r="178" spans="3:26" ht="15.5" x14ac:dyDescent="0.35">
      <c r="C178" t="s">
        <v>218</v>
      </c>
      <c r="I178" s="6">
        <v>2.9100000000000001E-2</v>
      </c>
      <c r="J178" s="6">
        <v>-3.2599999999999997E-2</v>
      </c>
      <c r="K178" s="6">
        <v>-0.14360000000000001</v>
      </c>
      <c r="L178" s="6">
        <v>-0.17</v>
      </c>
      <c r="M178" s="6">
        <v>-5.7300000000000004E-2</v>
      </c>
      <c r="N178" s="6">
        <v>-0.17449999999999999</v>
      </c>
      <c r="O178" s="6">
        <v>-9.1499999999999998E-2</v>
      </c>
      <c r="P178" s="6">
        <v>-7.0800000000000002E-2</v>
      </c>
      <c r="Q178" s="6">
        <v>-4.6300000000000001E-2</v>
      </c>
      <c r="R178" s="6">
        <v>-4.7100000000000003E-2</v>
      </c>
      <c r="S178" s="6">
        <v>-5.2600000000000001E-2</v>
      </c>
      <c r="T178" s="6">
        <v>-4.58E-2</v>
      </c>
      <c r="U178" s="6">
        <v>6.9900000000000004E-2</v>
      </c>
      <c r="V178" s="6">
        <v>3.8100000000000002E-2</v>
      </c>
      <c r="W178" s="6">
        <v>3.6600000000000001E-2</v>
      </c>
      <c r="X178" s="6">
        <v>2.7400000000000001E-2</v>
      </c>
      <c r="Y178" s="6">
        <v>1.01E-2</v>
      </c>
      <c r="Z178" s="6">
        <v>8.0000000000000002E-3</v>
      </c>
    </row>
    <row r="179" spans="3:26" ht="15.5" x14ac:dyDescent="0.35">
      <c r="C179" t="s">
        <v>219</v>
      </c>
      <c r="V179" s="6">
        <v>414.2</v>
      </c>
      <c r="W179" s="6">
        <v>1029.1300000000001</v>
      </c>
      <c r="X179" s="6">
        <v>179.72</v>
      </c>
      <c r="Y179" s="6">
        <v>297.60000000000002</v>
      </c>
      <c r="Z179" s="6">
        <v>3.35</v>
      </c>
    </row>
    <row r="180" spans="3:26" ht="15.5" x14ac:dyDescent="0.35">
      <c r="C180" t="s">
        <v>69</v>
      </c>
      <c r="I180" s="6">
        <v>4.13</v>
      </c>
      <c r="J180" s="6">
        <v>3.69</v>
      </c>
      <c r="K180" s="6">
        <v>2.04</v>
      </c>
      <c r="L180" s="6">
        <v>1.01</v>
      </c>
      <c r="M180" s="6">
        <v>1.69</v>
      </c>
      <c r="N180" s="6">
        <v>1.1200000000000001</v>
      </c>
      <c r="O180" s="6">
        <v>0.98</v>
      </c>
      <c r="P180" s="6">
        <v>0.85</v>
      </c>
      <c r="Q180" s="6">
        <v>0.88</v>
      </c>
      <c r="R180" s="6">
        <v>1.1399999999999999</v>
      </c>
      <c r="S180" s="6">
        <v>0.69</v>
      </c>
      <c r="T180" s="6">
        <v>1.97</v>
      </c>
      <c r="U180" s="6">
        <v>1.95</v>
      </c>
      <c r="V180" s="6">
        <v>1.85</v>
      </c>
      <c r="W180" s="6">
        <v>1.8</v>
      </c>
      <c r="X180" s="6">
        <v>0.67</v>
      </c>
      <c r="Y180" s="6">
        <v>0.61</v>
      </c>
      <c r="Z180" s="6">
        <v>0.38</v>
      </c>
    </row>
    <row r="181" spans="3:26" ht="15.5" x14ac:dyDescent="0.35">
      <c r="C181" t="s">
        <v>66</v>
      </c>
      <c r="I181" s="6">
        <v>121.03</v>
      </c>
      <c r="J181" s="6">
        <v>120.91</v>
      </c>
      <c r="K181" s="6">
        <v>125.44</v>
      </c>
      <c r="L181" s="6">
        <v>155.96</v>
      </c>
      <c r="M181" s="6">
        <v>183.47</v>
      </c>
      <c r="N181" s="6">
        <v>193.79</v>
      </c>
      <c r="O181" s="6">
        <v>229.66</v>
      </c>
      <c r="P181" s="6">
        <v>269.36</v>
      </c>
      <c r="Q181" s="6">
        <v>298.42</v>
      </c>
      <c r="R181" s="5">
        <v>321</v>
      </c>
      <c r="S181" s="5">
        <v>331</v>
      </c>
      <c r="T181" s="6">
        <v>349.83</v>
      </c>
      <c r="U181" s="6">
        <v>354.53</v>
      </c>
      <c r="V181" s="6">
        <v>379.34</v>
      </c>
      <c r="W181" s="6">
        <v>356.2</v>
      </c>
      <c r="X181" s="6">
        <v>1349.31</v>
      </c>
      <c r="Y181" s="6">
        <v>1315.37</v>
      </c>
      <c r="Z181" s="6">
        <v>1298.73</v>
      </c>
    </row>
    <row r="182" spans="3:26" ht="15.5" x14ac:dyDescent="0.35">
      <c r="C182" t="s">
        <v>220</v>
      </c>
      <c r="I182" s="6">
        <v>4.13</v>
      </c>
      <c r="J182" s="6">
        <v>3.69</v>
      </c>
      <c r="K182" s="6">
        <v>2.04</v>
      </c>
      <c r="L182" s="6">
        <v>1.01</v>
      </c>
      <c r="M182" s="6">
        <v>1.69</v>
      </c>
      <c r="N182" s="6">
        <v>1.1200000000000001</v>
      </c>
      <c r="O182" s="6">
        <v>0.98</v>
      </c>
      <c r="P182" s="6">
        <v>0.85</v>
      </c>
      <c r="Q182" s="6">
        <v>0.88</v>
      </c>
      <c r="R182" s="6">
        <v>1.1399999999999999</v>
      </c>
      <c r="S182" s="6">
        <v>0.69</v>
      </c>
      <c r="T182" s="6">
        <v>1.97</v>
      </c>
      <c r="U182" s="6">
        <v>1.95</v>
      </c>
      <c r="V182" s="6">
        <v>1.85</v>
      </c>
      <c r="W182" s="6">
        <v>1.8</v>
      </c>
      <c r="X182" s="6">
        <v>0.67</v>
      </c>
      <c r="Y182" s="6">
        <v>0.61</v>
      </c>
      <c r="Z182" s="6">
        <v>0.38</v>
      </c>
    </row>
    <row r="183" spans="3:26" ht="15.5" x14ac:dyDescent="0.35">
      <c r="C183" t="s">
        <v>221</v>
      </c>
      <c r="I183" s="6">
        <v>121.03</v>
      </c>
      <c r="J183" s="6">
        <v>120.91</v>
      </c>
      <c r="K183" s="6">
        <v>125.44</v>
      </c>
      <c r="L183" s="6">
        <v>155.96</v>
      </c>
      <c r="M183" s="6">
        <v>183.47</v>
      </c>
      <c r="N183" s="6">
        <v>193.79</v>
      </c>
      <c r="O183" s="6">
        <v>229.66</v>
      </c>
      <c r="P183" s="6">
        <v>269.36</v>
      </c>
      <c r="Q183" s="6">
        <v>298.42</v>
      </c>
      <c r="R183" s="5">
        <v>321</v>
      </c>
      <c r="S183" s="5">
        <v>331</v>
      </c>
      <c r="T183" s="6">
        <v>349.83</v>
      </c>
      <c r="U183" s="6">
        <v>354.53</v>
      </c>
      <c r="V183" s="6">
        <v>379.34</v>
      </c>
      <c r="W183" s="6">
        <v>356.2</v>
      </c>
      <c r="X183" s="6">
        <v>1349.31</v>
      </c>
      <c r="Y183" s="6">
        <v>1315.37</v>
      </c>
      <c r="Z183" s="6">
        <v>1298.73</v>
      </c>
    </row>
    <row r="184" spans="3:26" ht="15.5" x14ac:dyDescent="0.35">
      <c r="C184" t="s">
        <v>222</v>
      </c>
    </row>
    <row r="185" spans="3:26" ht="15.5" x14ac:dyDescent="0.35">
      <c r="C185" t="s">
        <v>223</v>
      </c>
    </row>
    <row r="186" spans="3:26" ht="15.5" x14ac:dyDescent="0.35">
      <c r="C186" t="s">
        <v>26</v>
      </c>
    </row>
    <row r="187" spans="3:26" ht="15.5" x14ac:dyDescent="0.35">
      <c r="C187" t="s">
        <v>23</v>
      </c>
      <c r="I187" s="5">
        <v>-6000000000</v>
      </c>
      <c r="J187" s="5">
        <v>-7000000000</v>
      </c>
      <c r="K187" s="5">
        <v>-11000000000</v>
      </c>
      <c r="L187" s="5">
        <v>-16000000000</v>
      </c>
      <c r="M187" s="5">
        <v>-22000000000</v>
      </c>
      <c r="N187" s="5">
        <v>-8000000000</v>
      </c>
      <c r="O187" s="5">
        <v>-4000000000</v>
      </c>
      <c r="P187" s="5">
        <v>-4000000000</v>
      </c>
      <c r="Q187" s="5">
        <v>-11000000000</v>
      </c>
      <c r="R187" s="5">
        <v>-26000000000</v>
      </c>
      <c r="S187" s="5">
        <v>-30000000000</v>
      </c>
      <c r="T187" s="5">
        <v>-37000000000</v>
      </c>
      <c r="U187" s="5">
        <v>-48000000000</v>
      </c>
      <c r="V187" s="5">
        <v>-45000000000</v>
      </c>
      <c r="W187" s="5">
        <v>-40000000000</v>
      </c>
      <c r="X187" s="5">
        <v>-40000000000</v>
      </c>
      <c r="Y187" s="5">
        <v>-4000000000</v>
      </c>
      <c r="Z187" s="5">
        <v>-5000000000</v>
      </c>
    </row>
    <row r="188" spans="3:26" ht="15.5" x14ac:dyDescent="0.35">
      <c r="C188" t="s">
        <v>224</v>
      </c>
      <c r="I188" s="5">
        <v>17000000000</v>
      </c>
      <c r="J188" s="5">
        <v>16000000000</v>
      </c>
      <c r="K188" s="5">
        <v>18000000000</v>
      </c>
      <c r="L188" s="5">
        <v>24000000000</v>
      </c>
      <c r="M188" s="5">
        <v>20000000000</v>
      </c>
      <c r="N188" s="5">
        <v>8000000000</v>
      </c>
      <c r="O188" s="5">
        <v>32000000000</v>
      </c>
      <c r="P188" s="5">
        <v>36000000000</v>
      </c>
      <c r="Q188" s="5">
        <v>43000000000</v>
      </c>
      <c r="R188" s="5">
        <v>59000000000</v>
      </c>
      <c r="S188" s="5">
        <v>62000000000</v>
      </c>
      <c r="T188" s="5">
        <v>69000000000</v>
      </c>
      <c r="U188" s="5">
        <v>74000000000</v>
      </c>
      <c r="V188" s="5">
        <v>36000000000</v>
      </c>
      <c r="W188" s="5">
        <v>31000000000</v>
      </c>
      <c r="X188" s="5">
        <v>32000000000</v>
      </c>
      <c r="Y188" s="5">
        <v>1000000000</v>
      </c>
      <c r="Z188" s="5">
        <v>0</v>
      </c>
    </row>
    <row r="189" spans="3:26" ht="15.5" x14ac:dyDescent="0.35">
      <c r="C189" t="s">
        <v>225</v>
      </c>
      <c r="I189" s="5">
        <v>-1000000000</v>
      </c>
      <c r="J189" s="5">
        <v>-4000000000</v>
      </c>
      <c r="K189" s="5">
        <v>-4000000000</v>
      </c>
      <c r="L189" s="5">
        <v>-5000000000</v>
      </c>
      <c r="M189" s="5">
        <v>1000000000</v>
      </c>
      <c r="N189" s="5">
        <v>-7000000000</v>
      </c>
      <c r="O189" s="5">
        <v>-4000000000</v>
      </c>
      <c r="P189" s="5">
        <v>-5000000000</v>
      </c>
      <c r="Q189" s="5">
        <v>-4000000000</v>
      </c>
      <c r="R189" s="5">
        <v>-3000000000</v>
      </c>
      <c r="S189" s="5">
        <v>-3000000000</v>
      </c>
      <c r="T189" s="5">
        <v>-5000000000</v>
      </c>
      <c r="U189" s="5">
        <v>7000000000</v>
      </c>
      <c r="V189" s="5">
        <v>7000000000</v>
      </c>
      <c r="W189" s="5">
        <v>7000000000</v>
      </c>
      <c r="X189" s="5">
        <v>8000000000</v>
      </c>
      <c r="Y189" s="5">
        <v>1000000000</v>
      </c>
      <c r="Z189" s="5">
        <v>0</v>
      </c>
    </row>
    <row r="190" spans="3:26" ht="15.5" x14ac:dyDescent="0.35">
      <c r="C190" t="s">
        <v>226</v>
      </c>
      <c r="I190" s="5">
        <v>0</v>
      </c>
      <c r="J190" s="5">
        <v>-1000000000</v>
      </c>
      <c r="K190" s="5">
        <v>-1000000000</v>
      </c>
      <c r="L190" s="5">
        <v>-1000000000</v>
      </c>
      <c r="M190" s="5">
        <v>-1000000000</v>
      </c>
      <c r="N190" s="5">
        <v>-5000000000</v>
      </c>
      <c r="O190" s="5">
        <v>-2000000000</v>
      </c>
      <c r="P190" s="5">
        <v>-2000000000</v>
      </c>
      <c r="Q190" s="5">
        <v>-10000000000</v>
      </c>
      <c r="R190" s="5">
        <v>0</v>
      </c>
      <c r="S190" s="5">
        <v>-2000000000</v>
      </c>
      <c r="T190" s="5">
        <v>-5000000000</v>
      </c>
      <c r="U190" s="5">
        <v>-5000000000</v>
      </c>
      <c r="V190" s="5">
        <v>0</v>
      </c>
      <c r="W190" s="5">
        <v>-1000000000</v>
      </c>
      <c r="X190" s="5">
        <v>0</v>
      </c>
      <c r="Y190" s="5">
        <v>-1000000000</v>
      </c>
      <c r="Z190" s="5">
        <v>0</v>
      </c>
    </row>
    <row r="191" spans="3:26" ht="15.5" x14ac:dyDescent="0.35">
      <c r="C191" t="s">
        <v>15</v>
      </c>
      <c r="I191" s="5">
        <v>-1000000000</v>
      </c>
      <c r="J191" s="5">
        <v>-4000000000</v>
      </c>
      <c r="K191" s="5">
        <v>-5000000000</v>
      </c>
      <c r="L191" s="5">
        <v>-6000000000</v>
      </c>
      <c r="M191" s="5">
        <v>0</v>
      </c>
      <c r="N191" s="5">
        <v>-12000000000</v>
      </c>
      <c r="O191" s="5">
        <v>-6000000000</v>
      </c>
      <c r="P191" s="5">
        <v>-7000000000</v>
      </c>
      <c r="Q191" s="5">
        <v>-15000000000</v>
      </c>
      <c r="R191" s="5">
        <v>-3000000000</v>
      </c>
      <c r="S191" s="5">
        <v>-5000000000</v>
      </c>
      <c r="T191" s="5">
        <v>-10000000000</v>
      </c>
      <c r="U191" s="5">
        <v>2000000000</v>
      </c>
      <c r="V191" s="5">
        <v>7000000000</v>
      </c>
      <c r="W191" s="5">
        <v>6000000000</v>
      </c>
      <c r="X191" s="5">
        <v>8000000000</v>
      </c>
      <c r="Y191" s="5">
        <v>1000000000</v>
      </c>
      <c r="Z191" s="5">
        <v>0</v>
      </c>
    </row>
    <row r="192" spans="3:26" ht="15.5" x14ac:dyDescent="0.35">
      <c r="C192" t="s">
        <v>17</v>
      </c>
      <c r="I192" s="6">
        <v>-2.62</v>
      </c>
      <c r="J192" s="6">
        <v>-18.57</v>
      </c>
      <c r="K192" s="6">
        <v>-19.46</v>
      </c>
      <c r="L192" s="6">
        <v>-27.36</v>
      </c>
      <c r="M192" s="6">
        <v>-0.01</v>
      </c>
      <c r="N192" s="6">
        <v>-49.45</v>
      </c>
      <c r="O192" s="6">
        <v>-26.94</v>
      </c>
      <c r="P192" s="6">
        <v>-31.68</v>
      </c>
      <c r="Q192" s="6">
        <v>-62.33</v>
      </c>
      <c r="R192" s="6">
        <v>-13.68</v>
      </c>
      <c r="S192" s="6">
        <v>-23.26</v>
      </c>
      <c r="T192" s="6">
        <v>-43.12</v>
      </c>
      <c r="U192" s="6">
        <v>9.09</v>
      </c>
      <c r="V192" s="6">
        <v>30.23</v>
      </c>
      <c r="W192" s="6">
        <v>27.29</v>
      </c>
      <c r="X192" s="6">
        <v>135.33000000000001</v>
      </c>
      <c r="Y192" s="6">
        <v>17.04</v>
      </c>
      <c r="Z192" s="6">
        <v>-4.91</v>
      </c>
    </row>
    <row r="194" spans="2:17" ht="15.5" x14ac:dyDescent="0.35">
      <c r="B194" t="s">
        <v>227</v>
      </c>
      <c r="C194" t="s">
        <v>228</v>
      </c>
      <c r="D194" s="5">
        <v>909000000</v>
      </c>
      <c r="E194" s="5">
        <v>-241000000</v>
      </c>
      <c r="F194" s="5">
        <v>339000000</v>
      </c>
      <c r="G194" s="5">
        <v>242000000</v>
      </c>
      <c r="H194" s="5">
        <v>1000000000</v>
      </c>
      <c r="I194" s="5">
        <v>-59000000</v>
      </c>
      <c r="J194" s="5">
        <v>-1000000000</v>
      </c>
      <c r="K194" s="5">
        <v>-7000000000</v>
      </c>
      <c r="L194" s="5">
        <v>-7000000000</v>
      </c>
      <c r="M194" s="5">
        <v>-3000000000</v>
      </c>
      <c r="N194" s="5">
        <v>-9000000000</v>
      </c>
      <c r="O194" s="5">
        <v>-8000000000</v>
      </c>
      <c r="P194" s="5">
        <v>-7000000000</v>
      </c>
      <c r="Q194" s="5">
        <v>-5000000000</v>
      </c>
    </row>
    <row r="195" spans="2:17" ht="15.5" x14ac:dyDescent="0.35">
      <c r="C195" t="s">
        <v>57</v>
      </c>
      <c r="D195" s="6">
        <v>3.9</v>
      </c>
      <c r="E195" s="6">
        <v>-1.03</v>
      </c>
      <c r="F195" s="6">
        <v>1.46</v>
      </c>
      <c r="G195" s="6">
        <v>1.04</v>
      </c>
      <c r="H195" s="6">
        <v>5.74</v>
      </c>
      <c r="I195" s="6">
        <v>-0.25</v>
      </c>
      <c r="J195" s="6">
        <v>-6.17</v>
      </c>
      <c r="K195" s="6">
        <v>-31.19</v>
      </c>
      <c r="L195" s="6">
        <v>-29.81</v>
      </c>
      <c r="M195" s="6">
        <v>-13.39</v>
      </c>
      <c r="N195" s="6">
        <v>-37.4</v>
      </c>
      <c r="O195" s="6">
        <v>-34.619999999999997</v>
      </c>
      <c r="P195" s="6">
        <v>-29.79</v>
      </c>
      <c r="Q195" s="6">
        <v>-20.61</v>
      </c>
    </row>
    <row r="196" spans="2:17" ht="15.5" x14ac:dyDescent="0.35">
      <c r="C196" t="s">
        <v>233</v>
      </c>
      <c r="D196" s="5">
        <v>8000000000</v>
      </c>
      <c r="E196" s="5">
        <v>8000000000</v>
      </c>
      <c r="F196" s="5">
        <v>11000000000</v>
      </c>
      <c r="G196" s="5">
        <v>7000000000</v>
      </c>
      <c r="H196" s="5">
        <v>31000000000</v>
      </c>
      <c r="I196" s="5">
        <v>33000000000</v>
      </c>
      <c r="J196" s="5">
        <v>27000000000</v>
      </c>
      <c r="K196" s="5">
        <v>26000000000</v>
      </c>
      <c r="L196" s="5">
        <v>22000000000</v>
      </c>
      <c r="M196" s="5">
        <v>27000000000</v>
      </c>
      <c r="N196" s="5">
        <v>23000000000</v>
      </c>
      <c r="O196" s="5">
        <v>30000000000</v>
      </c>
      <c r="P196" s="5">
        <v>28000000000</v>
      </c>
      <c r="Q196" s="5">
        <v>25000000000</v>
      </c>
    </row>
    <row r="197" spans="2:17" ht="15.5" x14ac:dyDescent="0.35">
      <c r="C197" t="s">
        <v>237</v>
      </c>
      <c r="I197" s="6">
        <v>87.18</v>
      </c>
    </row>
    <row r="198" spans="2:17" ht="15.5" x14ac:dyDescent="0.35">
      <c r="C198" t="s">
        <v>238</v>
      </c>
      <c r="I198" s="6">
        <v>93.2</v>
      </c>
    </row>
    <row r="199" spans="2:17" ht="15.5" x14ac:dyDescent="0.35">
      <c r="C199" t="s">
        <v>239</v>
      </c>
      <c r="I199" s="6">
        <v>6.95</v>
      </c>
    </row>
    <row r="200" spans="2:17" ht="15.5" x14ac:dyDescent="0.35">
      <c r="C200" t="s">
        <v>240</v>
      </c>
      <c r="I200" s="6">
        <v>1.0700000000000001E-2</v>
      </c>
    </row>
    <row r="201" spans="2:17" ht="15.5" x14ac:dyDescent="0.35">
      <c r="C201" t="s">
        <v>241</v>
      </c>
      <c r="I201" s="6">
        <v>3.54</v>
      </c>
    </row>
    <row r="202" spans="2:17" ht="15.5" x14ac:dyDescent="0.35">
      <c r="C202" t="s">
        <v>242</v>
      </c>
      <c r="I202" s="6">
        <v>4.04</v>
      </c>
    </row>
    <row r="203" spans="2:17" ht="15.5" x14ac:dyDescent="0.35">
      <c r="C203" t="s">
        <v>243</v>
      </c>
      <c r="I203" s="6">
        <v>-120.48</v>
      </c>
    </row>
    <row r="204" spans="2:17" ht="15.5" x14ac:dyDescent="0.35">
      <c r="C204" t="s">
        <v>244</v>
      </c>
      <c r="I204" s="6">
        <v>-78.349999999999994</v>
      </c>
    </row>
    <row r="205" spans="2:17" ht="15.5" x14ac:dyDescent="0.35">
      <c r="C205" t="s">
        <v>245</v>
      </c>
      <c r="I205" s="6">
        <v>78.72</v>
      </c>
    </row>
    <row r="206" spans="2:17" ht="15.5" x14ac:dyDescent="0.35">
      <c r="C206" t="s">
        <v>246</v>
      </c>
      <c r="I206" s="6">
        <v>40.200000000000003</v>
      </c>
    </row>
    <row r="207" spans="2:17" ht="15.5" x14ac:dyDescent="0.35">
      <c r="C207" t="s">
        <v>247</v>
      </c>
      <c r="I207" s="6">
        <v>0.97</v>
      </c>
    </row>
    <row r="208" spans="2:17" ht="15.5" x14ac:dyDescent="0.35">
      <c r="C208" t="s">
        <v>248</v>
      </c>
      <c r="I208" s="6">
        <v>-1.17</v>
      </c>
    </row>
    <row r="209" spans="3:9" ht="15.5" x14ac:dyDescent="0.35">
      <c r="C209" t="s">
        <v>249</v>
      </c>
      <c r="I209" s="6">
        <v>5.36</v>
      </c>
    </row>
    <row r="210" spans="3:9" ht="15.5" x14ac:dyDescent="0.35">
      <c r="C210" t="s">
        <v>250</v>
      </c>
      <c r="I210" s="6">
        <v>5.74</v>
      </c>
    </row>
    <row r="211" spans="3:9" ht="15.5" x14ac:dyDescent="0.35">
      <c r="C211" t="s">
        <v>251</v>
      </c>
      <c r="I211" s="6">
        <v>141.34</v>
      </c>
    </row>
    <row r="212" spans="3:9" ht="15.5" x14ac:dyDescent="0.35">
      <c r="C212" t="s">
        <v>252</v>
      </c>
      <c r="D212" s="6">
        <v>8.9</v>
      </c>
    </row>
    <row r="213" spans="3:9" ht="15.5" x14ac:dyDescent="0.35">
      <c r="C213" t="s">
        <v>253</v>
      </c>
      <c r="I213" s="6">
        <v>123.9</v>
      </c>
    </row>
    <row r="214" spans="3:9" ht="15.5" x14ac:dyDescent="0.35">
      <c r="C214" t="s">
        <v>254</v>
      </c>
      <c r="I214" s="6">
        <v>-6.38</v>
      </c>
    </row>
    <row r="215" spans="3:9" ht="15.5" x14ac:dyDescent="0.35">
      <c r="C215" t="s">
        <v>255</v>
      </c>
      <c r="D215" s="6">
        <v>2.13</v>
      </c>
    </row>
    <row r="216" spans="3:9" ht="15.5" x14ac:dyDescent="0.35">
      <c r="C216" t="s">
        <v>256</v>
      </c>
      <c r="D216" s="6">
        <v>0.79</v>
      </c>
    </row>
    <row r="217" spans="3:9" ht="15.5" x14ac:dyDescent="0.35">
      <c r="C217" t="s">
        <v>257</v>
      </c>
      <c r="D217" s="6">
        <v>0.47</v>
      </c>
    </row>
    <row r="218" spans="3:9" ht="15.5" x14ac:dyDescent="0.35">
      <c r="C218" t="s">
        <v>258</v>
      </c>
      <c r="D218" s="6">
        <v>1.47</v>
      </c>
    </row>
    <row r="219" spans="3:9" ht="15.5" x14ac:dyDescent="0.35">
      <c r="C219" t="s">
        <v>13</v>
      </c>
      <c r="D219" s="5">
        <v>-1000000000</v>
      </c>
    </row>
    <row r="220" spans="3:9" ht="15.5" x14ac:dyDescent="0.35">
      <c r="C220" t="s">
        <v>260</v>
      </c>
      <c r="I220" s="6">
        <v>0.92</v>
      </c>
    </row>
    <row r="221" spans="3:9" ht="15.5" x14ac:dyDescent="0.35">
      <c r="C221" t="s">
        <v>261</v>
      </c>
      <c r="I221" s="6">
        <v>2.9500000000000002E-2</v>
      </c>
    </row>
    <row r="222" spans="3:9" ht="15.5" x14ac:dyDescent="0.35">
      <c r="C222" t="s">
        <v>262</v>
      </c>
      <c r="I222" s="6">
        <v>4.3299999999999998E-2</v>
      </c>
    </row>
    <row r="223" spans="3:9" ht="15.5" x14ac:dyDescent="0.35">
      <c r="C223" t="s">
        <v>263</v>
      </c>
      <c r="I223" s="6">
        <v>3.9399999999999998E-2</v>
      </c>
    </row>
    <row r="224" spans="3:9" ht="15.5" x14ac:dyDescent="0.35">
      <c r="C224" t="s">
        <v>264</v>
      </c>
      <c r="I224" s="6">
        <v>3.1600000000000003E-2</v>
      </c>
    </row>
    <row r="225" spans="3:9" ht="15.5" x14ac:dyDescent="0.35">
      <c r="C225" t="s">
        <v>265</v>
      </c>
      <c r="D225" s="6">
        <v>11.35</v>
      </c>
    </row>
    <row r="226" spans="3:9" ht="15.5" x14ac:dyDescent="0.35">
      <c r="C226" t="s">
        <v>266</v>
      </c>
      <c r="D226" s="6">
        <v>170.12</v>
      </c>
    </row>
    <row r="227" spans="3:9" ht="15.5" x14ac:dyDescent="0.35">
      <c r="C227" t="s">
        <v>268</v>
      </c>
      <c r="D227" s="6">
        <v>181.47</v>
      </c>
    </row>
    <row r="228" spans="3:9" ht="15.5" x14ac:dyDescent="0.35">
      <c r="C228" t="s">
        <v>269</v>
      </c>
      <c r="D228" s="6">
        <v>8.02</v>
      </c>
    </row>
    <row r="229" spans="3:9" ht="15.5" x14ac:dyDescent="0.35">
      <c r="C229" t="s">
        <v>270</v>
      </c>
      <c r="I229" s="6">
        <v>0.76</v>
      </c>
    </row>
    <row r="230" spans="3:9" ht="15.5" x14ac:dyDescent="0.35">
      <c r="C230" t="s">
        <v>271</v>
      </c>
      <c r="I230" s="6">
        <v>3.16</v>
      </c>
    </row>
    <row r="231" spans="3:9" ht="15.5" x14ac:dyDescent="0.35">
      <c r="C231" t="s">
        <v>53</v>
      </c>
      <c r="I231" s="5">
        <v>116000000000</v>
      </c>
    </row>
    <row r="232" spans="3:9" ht="15.5" x14ac:dyDescent="0.35">
      <c r="C232" t="s">
        <v>272</v>
      </c>
      <c r="I232" s="5">
        <v>114000000000</v>
      </c>
    </row>
    <row r="233" spans="3:9" ht="15.5" x14ac:dyDescent="0.35">
      <c r="C233" t="s">
        <v>273</v>
      </c>
      <c r="I233" s="5">
        <v>232850000</v>
      </c>
    </row>
    <row r="234" spans="3:9" ht="15.5" x14ac:dyDescent="0.35">
      <c r="C234" t="s">
        <v>274</v>
      </c>
      <c r="I234" s="6">
        <v>0.1008</v>
      </c>
    </row>
    <row r="235" spans="3:9" ht="15.5" x14ac:dyDescent="0.35">
      <c r="C235" t="s">
        <v>275</v>
      </c>
      <c r="D235" s="6">
        <v>0.50029999999999997</v>
      </c>
    </row>
    <row r="236" spans="3:9" ht="15.5" x14ac:dyDescent="0.35">
      <c r="C236" t="s">
        <v>276</v>
      </c>
      <c r="D236" s="6">
        <v>9.5399999999999985E-2</v>
      </c>
    </row>
    <row r="237" spans="3:9" ht="15.5" x14ac:dyDescent="0.35">
      <c r="C237" t="s">
        <v>277</v>
      </c>
      <c r="D237" s="6">
        <v>0.11960000000000001</v>
      </c>
    </row>
    <row r="238" spans="3:9" ht="15.5" x14ac:dyDescent="0.35">
      <c r="C238" t="s">
        <v>278</v>
      </c>
      <c r="D238" s="6">
        <v>-3.6299999999999999E-2</v>
      </c>
    </row>
    <row r="239" spans="3:9" ht="15.5" x14ac:dyDescent="0.35">
      <c r="C239" t="s">
        <v>279</v>
      </c>
      <c r="D239" s="6">
        <v>0.59660000000000002</v>
      </c>
    </row>
    <row r="240" spans="3:9" ht="15.5" x14ac:dyDescent="0.35">
      <c r="C240" t="s">
        <v>280</v>
      </c>
      <c r="D240" s="6">
        <v>10.423599999999999</v>
      </c>
    </row>
    <row r="241" spans="3:9" ht="15.5" x14ac:dyDescent="0.35">
      <c r="C241" t="s">
        <v>281</v>
      </c>
      <c r="I241" s="5">
        <v>3</v>
      </c>
    </row>
    <row r="242" spans="3:9" ht="15.5" x14ac:dyDescent="0.35">
      <c r="C242" t="s">
        <v>285</v>
      </c>
      <c r="I242" t="s">
        <v>2515</v>
      </c>
    </row>
    <row r="243" spans="3:9" ht="15.5" x14ac:dyDescent="0.35">
      <c r="C243" t="s">
        <v>287</v>
      </c>
      <c r="I243" s="5">
        <v>6</v>
      </c>
    </row>
    <row r="244" spans="3:9" ht="15.5" x14ac:dyDescent="0.35">
      <c r="C244" t="s">
        <v>288</v>
      </c>
      <c r="I244" s="6">
        <v>0.71</v>
      </c>
    </row>
    <row r="245" spans="3:9" ht="15.5" x14ac:dyDescent="0.35">
      <c r="C245" t="s">
        <v>289</v>
      </c>
      <c r="I245" s="6">
        <v>0.12</v>
      </c>
    </row>
    <row r="246" spans="3:9" ht="15.5" x14ac:dyDescent="0.35">
      <c r="C246" t="s">
        <v>290</v>
      </c>
      <c r="I246" s="6">
        <v>0.1</v>
      </c>
    </row>
    <row r="247" spans="3:9" ht="15.5" x14ac:dyDescent="0.35">
      <c r="C247" t="s">
        <v>291</v>
      </c>
      <c r="I247" s="6">
        <v>0.16</v>
      </c>
    </row>
    <row r="248" spans="3:9" ht="15.5" x14ac:dyDescent="0.35">
      <c r="C248" t="s">
        <v>292</v>
      </c>
      <c r="I248" s="6">
        <v>0.27</v>
      </c>
    </row>
    <row r="249" spans="3:9" ht="15.5" x14ac:dyDescent="0.35">
      <c r="C249" t="s">
        <v>293</v>
      </c>
      <c r="I249" s="6">
        <v>0.16</v>
      </c>
    </row>
    <row r="250" spans="3:9" ht="15.5" x14ac:dyDescent="0.35">
      <c r="C250" t="s">
        <v>294</v>
      </c>
      <c r="I250" s="6">
        <v>0.95</v>
      </c>
    </row>
    <row r="251" spans="3:9" ht="15.5" x14ac:dyDescent="0.35">
      <c r="C251" t="s">
        <v>295</v>
      </c>
      <c r="I251" s="5">
        <v>33000000000</v>
      </c>
    </row>
    <row r="252" spans="3:9" ht="15.5" x14ac:dyDescent="0.35">
      <c r="C252" t="s">
        <v>296</v>
      </c>
      <c r="I252" s="5">
        <v>11000000000</v>
      </c>
    </row>
    <row r="253" spans="3:9" ht="15.5" x14ac:dyDescent="0.35">
      <c r="C253" t="s">
        <v>297</v>
      </c>
      <c r="I253" s="5">
        <v>3000000000</v>
      </c>
    </row>
    <row r="254" spans="3:9" ht="15.5" x14ac:dyDescent="0.35">
      <c r="C254" t="s">
        <v>298</v>
      </c>
      <c r="I254" s="5">
        <v>1000000000</v>
      </c>
    </row>
    <row r="255" spans="3:9" ht="15.5" x14ac:dyDescent="0.35">
      <c r="C255" t="s">
        <v>299</v>
      </c>
      <c r="D255" s="5">
        <v>2000000000</v>
      </c>
    </row>
    <row r="256" spans="3:9" ht="15.5" x14ac:dyDescent="0.35">
      <c r="C256" t="s">
        <v>300</v>
      </c>
      <c r="D256" s="5">
        <v>42000000000</v>
      </c>
    </row>
    <row r="257" spans="3:9" ht="15.5" x14ac:dyDescent="0.35">
      <c r="C257" t="s">
        <v>301</v>
      </c>
      <c r="D257" s="5">
        <v>13000000000</v>
      </c>
    </row>
    <row r="258" spans="3:9" ht="15.5" x14ac:dyDescent="0.35">
      <c r="C258" t="s">
        <v>212</v>
      </c>
      <c r="D258" s="5">
        <v>6000000000</v>
      </c>
    </row>
    <row r="259" spans="3:9" ht="15.5" x14ac:dyDescent="0.35">
      <c r="C259" t="s">
        <v>211</v>
      </c>
      <c r="I259" s="5">
        <v>29000000000</v>
      </c>
    </row>
    <row r="260" spans="3:9" ht="15.5" x14ac:dyDescent="0.35">
      <c r="C260" t="s">
        <v>21</v>
      </c>
      <c r="D260" s="5">
        <v>-2000000000</v>
      </c>
    </row>
    <row r="261" spans="3:9" ht="15.5" x14ac:dyDescent="0.35">
      <c r="C261" t="s">
        <v>302</v>
      </c>
      <c r="I261" s="5">
        <v>29000000000</v>
      </c>
    </row>
    <row r="262" spans="3:9" ht="15.5" x14ac:dyDescent="0.35">
      <c r="C262" t="s">
        <v>303</v>
      </c>
      <c r="I262" s="5">
        <v>-1000000000</v>
      </c>
    </row>
    <row r="263" spans="3:9" ht="15.5" x14ac:dyDescent="0.35">
      <c r="C263" t="s">
        <v>304</v>
      </c>
      <c r="I263" s="5">
        <v>-2000000000</v>
      </c>
    </row>
    <row r="264" spans="3:9" ht="15.5" x14ac:dyDescent="0.35">
      <c r="C264" t="s">
        <v>306</v>
      </c>
      <c r="I264" s="5">
        <v>-1000000000</v>
      </c>
    </row>
    <row r="265" spans="3:9" ht="15.5" x14ac:dyDescent="0.35">
      <c r="C265" t="s">
        <v>307</v>
      </c>
      <c r="I265" s="5">
        <v>-1000000000</v>
      </c>
    </row>
  </sheetData>
  <pageMargins left="0.7" right="0.7" top="0.75" bottom="0.75" header="0.3" footer="0.3"/>
  <ignoredErrors>
    <ignoredError sqref="A1:Z266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Z3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2517</v>
      </c>
      <c r="D2" s="2" vm="116">
        <f ca="1">IFERROR(_xlfn.STOCKHISTORY("XIDX:" &amp; $C$1, D3, , 0, 0, 1), "Libur")</f>
        <v>1320</v>
      </c>
      <c r="E2" s="2" vm="477">
        <f ca="1">IFERROR(_xlfn.STOCKHISTORY("XIDX:" &amp; $C$1, E3, , 0, 0, 1), "Libur")</f>
        <v>1025</v>
      </c>
      <c r="H2" s="2" vm="477">
        <f ca="1">IFERROR(INDEX(D2:G2,COUNT(D2:G2)),"")</f>
        <v>1025</v>
      </c>
      <c r="I2" s="2" vm="701">
        <f t="shared" ref="I2:Z2" ca="1" si="0">IFERROR(_xlfn.STOCKHISTORY("XIDX:" &amp; $C$1, I1, , 0, 0, 1), "Libur")</f>
        <v>1545</v>
      </c>
      <c r="J2" s="2" vm="702">
        <f t="shared" ca="1" si="0"/>
        <v>1590</v>
      </c>
      <c r="K2" s="2" vm="703">
        <f t="shared" ca="1" si="0"/>
        <v>1720</v>
      </c>
      <c r="L2" s="2" vm="702">
        <f t="shared" ca="1" si="0"/>
        <v>1590</v>
      </c>
      <c r="M2" s="2" vm="704">
        <f t="shared" ca="1" si="0"/>
        <v>1750</v>
      </c>
      <c r="N2" s="2" vm="380">
        <f t="shared" ca="1" si="0"/>
        <v>1300</v>
      </c>
      <c r="O2" s="2" vm="705">
        <f t="shared" ca="1" si="0"/>
        <v>1295</v>
      </c>
      <c r="P2" s="2" vm="706">
        <f t="shared" ca="1" si="0"/>
        <v>1045</v>
      </c>
      <c r="Q2" s="2" vm="24">
        <f t="shared" ca="1" si="0"/>
        <v>700</v>
      </c>
      <c r="R2" s="2" vm="155">
        <f t="shared" ca="1" si="0"/>
        <v>630</v>
      </c>
      <c r="S2" s="2" vm="592">
        <f t="shared" ca="1" si="0"/>
        <v>525</v>
      </c>
      <c r="T2" s="2" vm="707">
        <f t="shared" ca="1" si="0"/>
        <v>458</v>
      </c>
      <c r="U2" s="2" vm="369">
        <f t="shared" ca="1" si="0"/>
        <v>490</v>
      </c>
      <c r="V2" s="2" vm="708">
        <f t="shared" ca="1" si="0"/>
        <v>840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709">
        <f t="shared" ca="1" si="0"/>
        <v>279.86009999999999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43035212</v>
      </c>
      <c r="E4" s="2">
        <f>IFERROR(INDEX(E51:E500,MATCH($C$4,$C$51:$C$500,0)),"")</f>
        <v>40957193</v>
      </c>
      <c r="H4" s="2">
        <f>IFERROR(SUM(D4:G4)*(4/MAX(1,COUNT(D4:G4))),"")</f>
        <v>167984810</v>
      </c>
      <c r="I4" s="2">
        <f t="shared" ref="I4:Z4" si="1">IFERROR(INDEX(I51:I500,MATCH($C$4,$C$51:$C$500,0)),"")</f>
        <v>163972116</v>
      </c>
      <c r="J4" s="2">
        <f t="shared" si="1"/>
        <v>179558179</v>
      </c>
      <c r="K4" s="2">
        <f t="shared" si="1"/>
        <v>134187479</v>
      </c>
      <c r="L4" s="2">
        <f t="shared" si="1"/>
        <v>141511308</v>
      </c>
      <c r="M4" s="2">
        <f t="shared" si="1"/>
        <v>160661605</v>
      </c>
      <c r="N4" s="2">
        <f t="shared" si="1"/>
        <v>173471808</v>
      </c>
      <c r="O4" s="2">
        <f t="shared" si="1"/>
        <v>254454591</v>
      </c>
      <c r="P4" s="2">
        <f t="shared" si="1"/>
        <v>241114622</v>
      </c>
      <c r="Q4" s="2">
        <f t="shared" si="1"/>
        <v>188070083</v>
      </c>
      <c r="R4" s="2">
        <f t="shared" si="1"/>
        <v>190106455</v>
      </c>
      <c r="S4" s="2">
        <f t="shared" si="1"/>
        <v>226332334</v>
      </c>
      <c r="T4" s="2">
        <f t="shared" si="1"/>
        <v>3024041102000</v>
      </c>
      <c r="U4" s="2">
        <f t="shared" si="1"/>
        <v>2455556483000</v>
      </c>
      <c r="V4" s="2">
        <f t="shared" si="1"/>
        <v>1793727320000</v>
      </c>
      <c r="W4" s="2">
        <f t="shared" si="1"/>
        <v>878652897000</v>
      </c>
      <c r="X4" s="2">
        <f t="shared" si="1"/>
        <v>1947360109</v>
      </c>
      <c r="Y4" s="2">
        <f t="shared" si="1"/>
        <v>2047250938</v>
      </c>
      <c r="Z4" s="2">
        <f t="shared" si="1"/>
        <v>1748702009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1277933</v>
      </c>
      <c r="E5" s="2">
        <f>IFERROR(INDEX(E51:E500,MATCH($C$5,$C$51:$C$500,0)),"")</f>
        <v>3041270</v>
      </c>
      <c r="H5" s="2">
        <f>IFERROR(SUM(D5:G5)*(4/MAX(1,COUNT(D5:G5))),"")</f>
        <v>8638406</v>
      </c>
      <c r="I5" s="2">
        <f t="shared" ref="I5:Z5" si="2">IFERROR(INDEX(I51:I500,MATCH($C$5,$C$51:$C$500,0)),"")</f>
        <v>13526494</v>
      </c>
      <c r="J5" s="2">
        <f t="shared" si="2"/>
        <v>14258394</v>
      </c>
      <c r="K5" s="2">
        <f t="shared" si="2"/>
        <v>18812360</v>
      </c>
      <c r="L5" s="2">
        <f t="shared" si="2"/>
        <v>13044364</v>
      </c>
      <c r="M5" s="2">
        <f t="shared" si="2"/>
        <v>26596504</v>
      </c>
      <c r="N5" s="2">
        <f t="shared" si="2"/>
        <v>21755107</v>
      </c>
      <c r="O5" s="2">
        <f t="shared" si="2"/>
        <v>27332468</v>
      </c>
      <c r="P5" s="2">
        <f t="shared" si="2"/>
        <v>29514547</v>
      </c>
      <c r="Q5" s="2">
        <f t="shared" si="2"/>
        <v>12091881</v>
      </c>
      <c r="R5" s="2">
        <f t="shared" si="2"/>
        <v>22118769</v>
      </c>
      <c r="S5" s="2">
        <f t="shared" si="2"/>
        <v>20688219</v>
      </c>
      <c r="T5" s="2">
        <f t="shared" si="2"/>
        <v>277968201000</v>
      </c>
      <c r="U5" s="2">
        <f t="shared" si="2"/>
        <v>173455074000</v>
      </c>
      <c r="V5" s="2">
        <f t="shared" si="2"/>
        <v>35882457000</v>
      </c>
      <c r="W5" s="2">
        <f t="shared" si="2"/>
        <v>-6424382000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177526464</v>
      </c>
      <c r="E6" s="2">
        <f>IFERROR(INDEX(E51:E500,MATCH($C$6,$C$51:$C$500,0)),"")</f>
        <v>184426769</v>
      </c>
      <c r="H6" s="2">
        <f>IFERROR(INDEX(D6:G6,COUNT(D6:G6)),"")</f>
        <v>184426769</v>
      </c>
      <c r="I6" s="2">
        <f t="shared" ref="I6:Z6" si="3">IFERROR(INDEX(I51:I500,MATCH($C$6,$C$51:$C$500,0)),"")</f>
        <v>181429324</v>
      </c>
      <c r="J6" s="2">
        <f t="shared" si="3"/>
        <v>176000224</v>
      </c>
      <c r="K6" s="2">
        <f t="shared" si="3"/>
        <v>167205246</v>
      </c>
      <c r="L6" s="2">
        <f t="shared" si="3"/>
        <v>148642305</v>
      </c>
      <c r="M6" s="2">
        <f t="shared" si="3"/>
        <v>140610562</v>
      </c>
      <c r="N6" s="2">
        <f t="shared" si="3"/>
        <v>129047722</v>
      </c>
      <c r="O6" s="2">
        <f t="shared" si="3"/>
        <v>122298955</v>
      </c>
      <c r="P6" s="2">
        <f t="shared" si="3"/>
        <v>113987735</v>
      </c>
      <c r="Q6" s="2">
        <f t="shared" si="3"/>
        <v>102541343</v>
      </c>
      <c r="R6" s="2">
        <f t="shared" si="3"/>
        <v>107481261</v>
      </c>
      <c r="S6" s="2">
        <f t="shared" si="3"/>
        <v>93347586</v>
      </c>
      <c r="T6" s="2">
        <f t="shared" si="3"/>
        <v>1003309826000</v>
      </c>
      <c r="U6" s="2">
        <f t="shared" si="3"/>
        <v>782255013000</v>
      </c>
      <c r="V6" s="2">
        <f t="shared" si="3"/>
        <v>271057107000</v>
      </c>
      <c r="W6" s="2">
        <f t="shared" si="3"/>
        <v>179259805000</v>
      </c>
      <c r="X6" s="2">
        <f t="shared" si="3"/>
        <v>-898999591</v>
      </c>
      <c r="Y6" s="2">
        <f t="shared" si="3"/>
        <v>955866788</v>
      </c>
      <c r="Z6" s="2">
        <f t="shared" si="3"/>
        <v>1471160772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2.21</v>
      </c>
      <c r="E7" s="3">
        <f>IFERROR(INDEX(E51:E500,MATCH($C$7,$C$51:$C$500,0))/1000000000,"")</f>
        <v>2.21</v>
      </c>
      <c r="H7" s="3">
        <f>IFERROR(INDEX(D7:G7,COUNT(D7:G7)),"")</f>
        <v>2.21</v>
      </c>
      <c r="I7" s="3">
        <f t="shared" ref="I7:Z7" si="4">IFERROR(INDEX(I51:I500,MATCH($C$7,$C$51:$C$500,0))/1000000000,"")</f>
        <v>2.21</v>
      </c>
      <c r="J7" s="3">
        <f t="shared" si="4"/>
        <v>2.21</v>
      </c>
      <c r="K7" s="3">
        <f t="shared" si="4"/>
        <v>2.21</v>
      </c>
      <c r="L7" s="3">
        <f t="shared" si="4"/>
        <v>2.21</v>
      </c>
      <c r="M7" s="3">
        <f t="shared" si="4"/>
        <v>2.21</v>
      </c>
      <c r="N7" s="3">
        <f t="shared" si="4"/>
        <v>2.21</v>
      </c>
      <c r="O7" s="3">
        <f t="shared" si="4"/>
        <v>2.21</v>
      </c>
      <c r="P7" s="3">
        <f t="shared" si="4"/>
        <v>2.21</v>
      </c>
      <c r="Q7" s="3">
        <f t="shared" si="4"/>
        <v>2.21</v>
      </c>
      <c r="R7" s="3">
        <f t="shared" si="4"/>
        <v>2.21</v>
      </c>
      <c r="S7" s="3">
        <f t="shared" si="4"/>
        <v>2.21</v>
      </c>
      <c r="T7" s="3">
        <f t="shared" si="4"/>
        <v>2.21</v>
      </c>
      <c r="U7" s="3">
        <f t="shared" si="4"/>
        <v>2.21</v>
      </c>
      <c r="V7" s="3">
        <f t="shared" si="4"/>
        <v>1.87</v>
      </c>
      <c r="W7" s="3">
        <f t="shared" si="4"/>
        <v>1.47</v>
      </c>
      <c r="X7" s="3">
        <f t="shared" si="4"/>
        <v>1.68</v>
      </c>
      <c r="Y7" s="3">
        <f t="shared" si="4"/>
        <v>1.68</v>
      </c>
      <c r="Z7" s="3">
        <f t="shared" si="4"/>
        <v>1.68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133000000000</v>
      </c>
      <c r="E8" s="2">
        <f>IFERROR(INDEX(E51:E500,MATCH("Free cash flow (Quarter)",$C$51:$C$500,0)),"")</f>
        <v>11000000000</v>
      </c>
      <c r="H8" s="2">
        <f>IFERROR(INDEX(D8:G8,COUNT(D8:G8)),"")</f>
        <v>11000000000</v>
      </c>
      <c r="I8" s="2">
        <f t="shared" ref="I8:Z8" si="5">IFERROR(INDEX(I51:I500,MATCH($C$8,$C$51:$C$500,0)),"")</f>
        <v>568000000000</v>
      </c>
      <c r="J8" s="2">
        <f t="shared" si="5"/>
        <v>544000000000</v>
      </c>
      <c r="K8" s="2">
        <f t="shared" si="5"/>
        <v>360000000000</v>
      </c>
      <c r="L8" s="2">
        <f t="shared" si="5"/>
        <v>199000000000</v>
      </c>
      <c r="M8" s="2">
        <f t="shared" si="5"/>
        <v>798000000000</v>
      </c>
      <c r="N8" s="2">
        <f t="shared" si="5"/>
        <v>618000000000</v>
      </c>
      <c r="O8" s="2">
        <f t="shared" si="5"/>
        <v>73000000000</v>
      </c>
      <c r="P8" s="2">
        <f t="shared" si="5"/>
        <v>590000000000</v>
      </c>
      <c r="Q8" s="2">
        <f t="shared" si="5"/>
        <v>357000000000</v>
      </c>
      <c r="R8" s="2">
        <f t="shared" si="5"/>
        <v>296000000000</v>
      </c>
      <c r="S8" s="2">
        <f t="shared" si="5"/>
        <v>502000000000</v>
      </c>
      <c r="T8" s="2">
        <f t="shared" si="5"/>
        <v>204000000000</v>
      </c>
      <c r="U8" s="2">
        <f t="shared" si="5"/>
        <v>-194000000000</v>
      </c>
      <c r="V8" s="2">
        <f t="shared" si="5"/>
        <v>-280000000000</v>
      </c>
      <c r="W8" s="2">
        <f t="shared" si="5"/>
        <v>-32000000000</v>
      </c>
      <c r="X8" s="2">
        <f t="shared" si="5"/>
        <v>0</v>
      </c>
      <c r="Y8" s="2">
        <f t="shared" si="5"/>
        <v>0</v>
      </c>
      <c r="Z8" s="2">
        <f t="shared" si="5"/>
        <v>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60.43</v>
      </c>
      <c r="E9" s="3">
        <f>IFERROR(INDEX(E51:E500,MATCH("Free cash flow per share (Quarter)",$C$51:$C$500,0)),"")</f>
        <v>5.15</v>
      </c>
      <c r="H9" s="3">
        <f>IFERROR(INDEX(D9:G9,COUNT(D9:G9)),"")</f>
        <v>5.15</v>
      </c>
      <c r="I9" s="3">
        <f t="shared" ref="I9:Z9" si="6">IFERROR(INDEX(I51:I500,MATCH($C$9,$C$51:$C$500,0)),"")</f>
        <v>257.45</v>
      </c>
      <c r="J9" s="3">
        <f t="shared" si="6"/>
        <v>246.39</v>
      </c>
      <c r="K9" s="3">
        <f t="shared" si="6"/>
        <v>163.13999999999999</v>
      </c>
      <c r="L9" s="3">
        <f t="shared" si="6"/>
        <v>90.16</v>
      </c>
      <c r="M9" s="3">
        <f t="shared" si="6"/>
        <v>361.61</v>
      </c>
      <c r="N9" s="3">
        <f t="shared" si="6"/>
        <v>279.97000000000003</v>
      </c>
      <c r="O9" s="3">
        <f t="shared" si="6"/>
        <v>33.03</v>
      </c>
      <c r="P9" s="3">
        <f t="shared" si="6"/>
        <v>267.35000000000002</v>
      </c>
      <c r="Q9" s="3">
        <f t="shared" si="6"/>
        <v>161.63999999999999</v>
      </c>
      <c r="R9" s="3">
        <f t="shared" si="6"/>
        <v>134.19</v>
      </c>
      <c r="S9" s="3">
        <f t="shared" si="6"/>
        <v>227.74</v>
      </c>
      <c r="T9" s="3">
        <f t="shared" si="6"/>
        <v>92.33</v>
      </c>
      <c r="U9" s="3">
        <f t="shared" si="6"/>
        <v>-87.96</v>
      </c>
      <c r="V9" s="3">
        <f t="shared" si="6"/>
        <v>-149.55000000000001</v>
      </c>
      <c r="W9" s="3">
        <f t="shared" si="6"/>
        <v>-21.94</v>
      </c>
      <c r="X9" s="3">
        <f t="shared" si="6"/>
        <v>-0.02</v>
      </c>
      <c r="Y9" s="3">
        <f t="shared" si="6"/>
        <v>0.02</v>
      </c>
      <c r="Z9" s="3">
        <f t="shared" si="6"/>
        <v>-7.0000000000000007E-2</v>
      </c>
    </row>
    <row r="10" spans="1:26" ht="15.5" x14ac:dyDescent="0.35">
      <c r="C10" t="s">
        <v>18</v>
      </c>
      <c r="D10" s="3">
        <f ca="1">IFERROR(IF(D9=0,"",D2/D9),"")</f>
        <v>21.843455237464834</v>
      </c>
      <c r="E10" s="3">
        <f ca="1">IFERROR(IF(E9=0,"",E2/E9),"")</f>
        <v>199.02912621359221</v>
      </c>
      <c r="I10" s="3">
        <f t="shared" ref="I10:Z10" ca="1" si="7">IFERROR(IF(I9=0,"",I2/I9),"")</f>
        <v>6.001165274810643</v>
      </c>
      <c r="J10" s="3">
        <f t="shared" ca="1" si="7"/>
        <v>6.4531839766224284</v>
      </c>
      <c r="K10" s="3">
        <f t="shared" ca="1" si="7"/>
        <v>10.543091822974134</v>
      </c>
      <c r="L10" s="3">
        <f t="shared" ca="1" si="7"/>
        <v>17.635314995563444</v>
      </c>
      <c r="M10" s="3">
        <f t="shared" ca="1" si="7"/>
        <v>4.8394679350681669</v>
      </c>
      <c r="N10" s="3">
        <f t="shared" ca="1" si="7"/>
        <v>4.6433546451405503</v>
      </c>
      <c r="O10" s="3">
        <f t="shared" ca="1" si="7"/>
        <v>39.206781713593699</v>
      </c>
      <c r="P10" s="3">
        <f t="shared" ca="1" si="7"/>
        <v>3.9087338694595095</v>
      </c>
      <c r="Q10" s="3">
        <f t="shared" ca="1" si="7"/>
        <v>4.3306112348428609</v>
      </c>
      <c r="R10" s="3">
        <f t="shared" ca="1" si="7"/>
        <v>4.694835680751174</v>
      </c>
      <c r="S10" s="3">
        <f t="shared" ca="1" si="7"/>
        <v>2.3052603846491611</v>
      </c>
      <c r="T10" s="3">
        <f t="shared" ca="1" si="7"/>
        <v>4.9604678869273258</v>
      </c>
      <c r="U10" s="3">
        <f t="shared" ca="1" si="7"/>
        <v>-5.5707139608913145</v>
      </c>
      <c r="V10" s="3">
        <f t="shared" ca="1" si="7"/>
        <v>-5.6168505516549647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>
        <f t="shared" ca="1" si="7"/>
        <v>-3998.0014285714278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66593467</v>
      </c>
      <c r="E11" s="2">
        <f>IFERROR(INDEX(E51:E500,MATCH($C$11,$C$51:$C$500,0)),"")</f>
        <v>61375122</v>
      </c>
      <c r="H11" s="2">
        <f>IFERROR(INDEX(D11:G11,COUNT(D11:G11)),"")</f>
        <v>61375122</v>
      </c>
      <c r="I11" s="2">
        <f t="shared" ref="I11:Z11" si="8">IFERROR(INDEX(I51:I500,MATCH($C$11,$C$51:$C$500,0)),"")</f>
        <v>69553329</v>
      </c>
      <c r="J11" s="2">
        <f t="shared" si="8"/>
        <v>62037604</v>
      </c>
      <c r="K11" s="2">
        <f t="shared" si="8"/>
        <v>74240683</v>
      </c>
      <c r="L11" s="2">
        <f t="shared" si="8"/>
        <v>98959233</v>
      </c>
      <c r="M11" s="2">
        <f t="shared" si="8"/>
        <v>88383402</v>
      </c>
      <c r="N11" s="2">
        <f t="shared" si="8"/>
        <v>47490866</v>
      </c>
      <c r="O11" s="2">
        <f t="shared" si="8"/>
        <v>24257484</v>
      </c>
      <c r="P11" s="2">
        <f t="shared" si="8"/>
        <v>42492930</v>
      </c>
      <c r="Q11" s="2">
        <f t="shared" si="8"/>
        <v>20897494</v>
      </c>
      <c r="R11" s="2">
        <f t="shared" si="8"/>
        <v>21694358</v>
      </c>
      <c r="S11" s="2">
        <f t="shared" si="8"/>
        <v>30215098</v>
      </c>
      <c r="T11" s="2">
        <f t="shared" si="8"/>
        <v>223907162000</v>
      </c>
      <c r="U11" s="2">
        <f t="shared" si="8"/>
        <v>113413960000</v>
      </c>
      <c r="V11" s="2">
        <f t="shared" si="8"/>
        <v>80699145000</v>
      </c>
      <c r="W11" s="2">
        <f t="shared" si="8"/>
        <v>26845225000</v>
      </c>
      <c r="X11" s="2">
        <f t="shared" si="8"/>
        <v>25241936</v>
      </c>
      <c r="Y11" s="2">
        <f t="shared" si="8"/>
        <v>27668918</v>
      </c>
      <c r="Z11" s="2">
        <f t="shared" si="8"/>
        <v>2977597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-926000000000</v>
      </c>
      <c r="E12" s="2">
        <f>IFERROR(INDEX(E51:E500,MATCH("Net Debt (Quarter)",$C$51:$C$500,0)),"")</f>
        <v>-773000000000</v>
      </c>
      <c r="H12" s="2">
        <f>IFERROR(INDEX(D12:G12,COUNT(D12:G12)),"")</f>
        <v>-773000000000</v>
      </c>
      <c r="I12" s="2">
        <f t="shared" ref="I12:Z12" si="9">IFERROR(INDEX(I51:I500,MATCH($C$12,$C$51:$C$500,0)),"")</f>
        <v>-852000000000</v>
      </c>
      <c r="J12" s="2">
        <f t="shared" si="9"/>
        <v>-630000000000</v>
      </c>
      <c r="K12" s="2">
        <f t="shared" si="9"/>
        <v>-557000000000</v>
      </c>
      <c r="L12" s="2">
        <f t="shared" si="9"/>
        <v>-1535000000000</v>
      </c>
      <c r="M12" s="2">
        <f t="shared" si="9"/>
        <v>-1252000000000</v>
      </c>
      <c r="N12" s="2">
        <f t="shared" si="9"/>
        <v>-665000000000</v>
      </c>
      <c r="O12" s="2">
        <f t="shared" si="9"/>
        <v>-268000000000</v>
      </c>
      <c r="P12" s="2">
        <f t="shared" si="9"/>
        <v>-471000000000</v>
      </c>
      <c r="Q12" s="2">
        <f t="shared" si="9"/>
        <v>-148000000000</v>
      </c>
      <c r="R12" s="2">
        <f t="shared" si="9"/>
        <v>-23000000000</v>
      </c>
      <c r="S12" s="2">
        <f t="shared" si="9"/>
        <v>232000000000</v>
      </c>
      <c r="T12" s="2">
        <f t="shared" si="9"/>
        <v>510000000000</v>
      </c>
      <c r="U12" s="2">
        <f t="shared" si="9"/>
        <v>648000000000</v>
      </c>
      <c r="V12" s="2">
        <f t="shared" si="9"/>
        <v>470000000000</v>
      </c>
      <c r="W12" s="2">
        <f t="shared" si="9"/>
        <v>109000000000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266000000000</v>
      </c>
      <c r="E13" s="2">
        <f>IFERROR(INDEX(E51:E500,MATCH("Total Debt (Quarter)",$C$51:$C$500,0)),"")</f>
        <v>270000000000</v>
      </c>
      <c r="H13" s="2">
        <f>IFERROR(INDEX(D13:G13,COUNT(D13:G13)),"")</f>
        <v>270000000000</v>
      </c>
      <c r="I13" s="2">
        <f t="shared" ref="I13:Z13" si="10">IFERROR(INDEX(I51:I500,MATCH($C$13,$C$51:$C$500,0)),"")</f>
        <v>311000000000</v>
      </c>
      <c r="J13" s="2">
        <f t="shared" si="10"/>
        <v>372000000000</v>
      </c>
      <c r="K13" s="2">
        <f t="shared" si="10"/>
        <v>589000000000</v>
      </c>
      <c r="L13" s="2">
        <f t="shared" si="10"/>
        <v>8000000000</v>
      </c>
      <c r="M13" s="2">
        <f t="shared" si="10"/>
        <v>10000000000</v>
      </c>
      <c r="N13" s="2">
        <f t="shared" si="10"/>
        <v>5000000000</v>
      </c>
      <c r="O13" s="2">
        <f t="shared" si="10"/>
        <v>70000000000</v>
      </c>
      <c r="P13" s="2">
        <f t="shared" si="10"/>
        <v>145000000000</v>
      </c>
      <c r="Q13" s="2">
        <f t="shared" si="10"/>
        <v>135000000000</v>
      </c>
      <c r="R13" s="2">
        <f t="shared" si="10"/>
        <v>269000000000</v>
      </c>
      <c r="S13" s="2">
        <f t="shared" si="10"/>
        <v>648000000000</v>
      </c>
      <c r="T13" s="2">
        <f t="shared" si="10"/>
        <v>734000000000</v>
      </c>
      <c r="U13" s="2">
        <f t="shared" si="10"/>
        <v>762000000000</v>
      </c>
      <c r="V13" s="2">
        <f t="shared" si="10"/>
        <v>551000000000</v>
      </c>
      <c r="W13" s="2">
        <f t="shared" si="10"/>
        <v>136000000000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-366141</v>
      </c>
      <c r="E14" s="2">
        <f>IFERROR(INDEX(E51:E500,MATCH($C$14,$C$51:$C$500,0)),"")</f>
        <v>-374682</v>
      </c>
      <c r="H14" s="2">
        <f>IFERROR(SUM(D14:G14)*(4/MAX(1,COUNT(D14:G14))),"")</f>
        <v>-1481646</v>
      </c>
      <c r="I14" s="2">
        <f t="shared" ref="I14:Z14" si="11">IFERROR(INDEX(I51:I500,MATCH($C$14,$C$51:$C$500,0)),"")</f>
        <v>-1722380</v>
      </c>
      <c r="J14" s="2">
        <f t="shared" si="11"/>
        <v>-2728409</v>
      </c>
      <c r="K14" s="2">
        <f t="shared" si="11"/>
        <v>-469945</v>
      </c>
      <c r="L14" s="2">
        <f t="shared" si="11"/>
        <v>-70531</v>
      </c>
      <c r="M14" s="2">
        <f t="shared" si="11"/>
        <v>-44902</v>
      </c>
      <c r="N14" s="2">
        <f t="shared" si="11"/>
        <v>-39333</v>
      </c>
      <c r="O14" s="2">
        <f t="shared" si="11"/>
        <v>-384439</v>
      </c>
      <c r="P14" s="2">
        <f t="shared" si="11"/>
        <v>-397959</v>
      </c>
      <c r="Q14" s="2">
        <f t="shared" si="11"/>
        <v>-568133</v>
      </c>
      <c r="R14" s="2">
        <f t="shared" si="11"/>
        <v>-914924</v>
      </c>
      <c r="S14" s="2">
        <f t="shared" si="11"/>
        <v>-1411408</v>
      </c>
      <c r="T14" s="2">
        <f t="shared" si="11"/>
        <v>-15290759000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-1790680</v>
      </c>
      <c r="E15" s="2">
        <f>IFERROR(INDEX(E51:E500,MATCH($C$15,$C$51:$C$500,0)),"")</f>
        <v>-1120433</v>
      </c>
      <c r="H15" s="2">
        <f>IFERROR(SUM(D15:G15)*(4/MAX(1,COUNT(D15:G15))),"")</f>
        <v>-5822226</v>
      </c>
      <c r="I15" s="2">
        <f t="shared" ref="I15:Z15" si="12">IFERROR(INDEX(I51:I500,MATCH($C$15,$C$51:$C$500,0)),"")</f>
        <v>-3568350</v>
      </c>
      <c r="J15" s="2">
        <f t="shared" si="12"/>
        <v>-6129139</v>
      </c>
      <c r="K15" s="2">
        <f t="shared" si="12"/>
        <v>-4104587</v>
      </c>
      <c r="L15" s="2">
        <f t="shared" si="12"/>
        <v>-4596609</v>
      </c>
      <c r="M15" s="2">
        <f t="shared" si="12"/>
        <v>-7640166</v>
      </c>
      <c r="N15" s="2">
        <f t="shared" si="12"/>
        <v>-6476126</v>
      </c>
      <c r="O15" s="2">
        <f t="shared" si="12"/>
        <v>-8826683</v>
      </c>
      <c r="P15" s="2">
        <f t="shared" si="12"/>
        <v>-10518865</v>
      </c>
      <c r="Q15" s="2">
        <f t="shared" si="12"/>
        <v>-4710316</v>
      </c>
      <c r="R15" s="2">
        <f t="shared" si="12"/>
        <v>-8194069</v>
      </c>
      <c r="S15" s="2">
        <f t="shared" si="12"/>
        <v>-8755345</v>
      </c>
      <c r="T15" s="2">
        <f t="shared" si="12"/>
        <v>-92668214000</v>
      </c>
      <c r="U15" s="2">
        <f t="shared" si="12"/>
        <v>-60825410000</v>
      </c>
      <c r="V15" s="2">
        <f t="shared" si="12"/>
        <v>-41958687000</v>
      </c>
      <c r="W15" s="2">
        <f t="shared" si="12"/>
        <v>-12163143000</v>
      </c>
      <c r="X15" s="2">
        <f t="shared" si="12"/>
        <v>199629508</v>
      </c>
      <c r="Y15" s="2">
        <f t="shared" si="12"/>
        <v>58409491</v>
      </c>
      <c r="Z15" s="2">
        <f t="shared" si="12"/>
        <v>-185349220</v>
      </c>
    </row>
    <row r="16" spans="1:26" ht="15.5" x14ac:dyDescent="0.35">
      <c r="C16" t="s">
        <v>29</v>
      </c>
      <c r="D16" s="2">
        <f>IFERROR(INDEX(D51:D500,MATCH($C$16,$C$51:$C$500,0)),"")</f>
        <v>6077698</v>
      </c>
      <c r="E16" s="2">
        <f>IFERROR(INDEX(E51:E500,MATCH($C$16,$C$51:$C$500,0)),"")</f>
        <v>4868547</v>
      </c>
      <c r="H16" s="2">
        <f>IFERROR(SUM(D16:G16)*(4/MAX(1,COUNT(D16:G16))),"")</f>
        <v>21892490</v>
      </c>
      <c r="I16" s="2">
        <f t="shared" ref="I16:Z16" si="13">IFERROR(INDEX(I51:I500,MATCH($C$16,$C$51:$C$500,0)),"")</f>
        <v>18562277</v>
      </c>
      <c r="J16" s="2">
        <f t="shared" si="13"/>
        <v>22326700</v>
      </c>
      <c r="K16" s="2">
        <f t="shared" si="13"/>
        <v>22599671</v>
      </c>
      <c r="L16" s="2">
        <f t="shared" si="13"/>
        <v>18697587</v>
      </c>
      <c r="M16" s="2">
        <f t="shared" si="13"/>
        <v>34596651</v>
      </c>
      <c r="N16" s="2">
        <f t="shared" si="13"/>
        <v>29009788</v>
      </c>
      <c r="O16" s="2">
        <f t="shared" si="13"/>
        <v>34925112</v>
      </c>
      <c r="P16" s="2">
        <f t="shared" si="13"/>
        <v>41447529</v>
      </c>
      <c r="Q16" s="2">
        <f t="shared" si="13"/>
        <v>17016672</v>
      </c>
      <c r="R16" s="2">
        <f t="shared" si="13"/>
        <v>29452922</v>
      </c>
      <c r="S16" s="2">
        <f t="shared" si="13"/>
        <v>33487910</v>
      </c>
      <c r="T16" s="2">
        <f t="shared" si="13"/>
        <v>360967839000</v>
      </c>
      <c r="U16" s="2">
        <f t="shared" si="13"/>
        <v>234609494000</v>
      </c>
      <c r="V16" s="2">
        <f t="shared" si="13"/>
        <v>159757736000</v>
      </c>
      <c r="W16" s="2">
        <f t="shared" si="13"/>
        <v>46956034000</v>
      </c>
      <c r="X16" s="2">
        <f t="shared" si="13"/>
        <v>152129240</v>
      </c>
      <c r="Y16" s="2">
        <f t="shared" si="13"/>
        <v>-573703475</v>
      </c>
      <c r="Z16" s="2">
        <f t="shared" si="13"/>
        <v>-1094653865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2917200000000</v>
      </c>
      <c r="E20" s="2">
        <f ca="1">IFERROR(E21*E2,"")</f>
        <v>2265250000000</v>
      </c>
      <c r="H20" s="2">
        <f t="shared" ref="H20:Z20" ca="1" si="14">IFERROR(H21*H2,"")</f>
        <v>2265250000000</v>
      </c>
      <c r="I20" s="2">
        <f t="shared" ca="1" si="14"/>
        <v>3414450000000</v>
      </c>
      <c r="J20" s="2">
        <f t="shared" ca="1" si="14"/>
        <v>3513900000000</v>
      </c>
      <c r="K20" s="2">
        <f t="shared" ca="1" si="14"/>
        <v>3801200000000</v>
      </c>
      <c r="L20" s="2">
        <f t="shared" ca="1" si="14"/>
        <v>3513900000000</v>
      </c>
      <c r="M20" s="2">
        <f t="shared" ca="1" si="14"/>
        <v>3867500000000</v>
      </c>
      <c r="N20" s="2">
        <f t="shared" ca="1" si="14"/>
        <v>2873000000000</v>
      </c>
      <c r="O20" s="2">
        <f t="shared" ca="1" si="14"/>
        <v>2861950000000</v>
      </c>
      <c r="P20" s="2">
        <f t="shared" ca="1" si="14"/>
        <v>2309450000000</v>
      </c>
      <c r="Q20" s="2">
        <f t="shared" ca="1" si="14"/>
        <v>1547000000000</v>
      </c>
      <c r="R20" s="2">
        <f t="shared" ca="1" si="14"/>
        <v>1392300000000</v>
      </c>
      <c r="S20" s="2">
        <f t="shared" ca="1" si="14"/>
        <v>1160250000000</v>
      </c>
      <c r="T20" s="2">
        <f t="shared" ca="1" si="14"/>
        <v>1012180000000</v>
      </c>
      <c r="U20" s="2">
        <f t="shared" ca="1" si="14"/>
        <v>1082900000000</v>
      </c>
      <c r="V20" s="2">
        <f t="shared" ca="1" si="14"/>
        <v>1570800000000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470164968000</v>
      </c>
    </row>
    <row r="21" spans="1:26" ht="15.5" x14ac:dyDescent="0.35">
      <c r="C21" t="s">
        <v>12</v>
      </c>
      <c r="D21" s="2">
        <f>IFERROR(INDEX(D51:D500,MATCH($C$7,$C$51:$C$500,0)),"")</f>
        <v>2210000000</v>
      </c>
      <c r="E21" s="2">
        <f>IFERROR(INDEX(E51:E500,MATCH($C$7,$C$51:$C$500,0)),"")</f>
        <v>2210000000</v>
      </c>
      <c r="H21" s="2">
        <f>IFERROR(INDEX(D21:G21,COUNT(D21:G21)),"")</f>
        <v>2210000000</v>
      </c>
      <c r="I21" s="2">
        <f t="shared" ref="I21:Z21" si="15">IFERROR(INDEX(I51:I500,MATCH($C$7,$C$51:$C$500,0)),"")</f>
        <v>2210000000</v>
      </c>
      <c r="J21" s="2">
        <f t="shared" si="15"/>
        <v>2210000000</v>
      </c>
      <c r="K21" s="2">
        <f t="shared" si="15"/>
        <v>2210000000</v>
      </c>
      <c r="L21" s="2">
        <f t="shared" si="15"/>
        <v>2210000000</v>
      </c>
      <c r="M21" s="2">
        <f t="shared" si="15"/>
        <v>2210000000</v>
      </c>
      <c r="N21" s="2">
        <f t="shared" si="15"/>
        <v>2210000000</v>
      </c>
      <c r="O21" s="2">
        <f t="shared" si="15"/>
        <v>2210000000</v>
      </c>
      <c r="P21" s="2">
        <f t="shared" si="15"/>
        <v>2210000000</v>
      </c>
      <c r="Q21" s="2">
        <f t="shared" si="15"/>
        <v>2210000000</v>
      </c>
      <c r="R21" s="2">
        <f t="shared" si="15"/>
        <v>2210000000</v>
      </c>
      <c r="S21" s="2">
        <f t="shared" si="15"/>
        <v>2210000000</v>
      </c>
      <c r="T21" s="2">
        <f t="shared" si="15"/>
        <v>2210000000</v>
      </c>
      <c r="U21" s="2">
        <f t="shared" si="15"/>
        <v>2210000000</v>
      </c>
      <c r="V21" s="2">
        <f t="shared" si="15"/>
        <v>1870000000</v>
      </c>
      <c r="W21" s="2">
        <f t="shared" si="15"/>
        <v>1470000000</v>
      </c>
      <c r="X21" s="2">
        <f t="shared" si="15"/>
        <v>1680000000</v>
      </c>
      <c r="Y21" s="2">
        <f t="shared" si="15"/>
        <v>1680000000</v>
      </c>
      <c r="Z21" s="2">
        <f t="shared" si="15"/>
        <v>1680000000</v>
      </c>
    </row>
    <row r="23" spans="1:26" ht="15.5" x14ac:dyDescent="0.35">
      <c r="B23" t="s">
        <v>54</v>
      </c>
      <c r="C23" t="s">
        <v>55</v>
      </c>
      <c r="D23" s="3">
        <f>IFERROR(D5/D6*100,"")</f>
        <v>0.71985492822072994</v>
      </c>
      <c r="E23" s="3">
        <f>IFERROR(E5/E6*100,"")</f>
        <v>1.6490393539345689</v>
      </c>
      <c r="H23" s="3">
        <f t="shared" ref="H23:Z23" si="16">IFERROR(H5/H6*100,"")</f>
        <v>4.6839219961609802</v>
      </c>
      <c r="I23" s="3">
        <f t="shared" si="16"/>
        <v>7.4555169482966273</v>
      </c>
      <c r="J23" s="3">
        <f t="shared" si="16"/>
        <v>8.101349916463743</v>
      </c>
      <c r="K23" s="3">
        <f t="shared" si="16"/>
        <v>11.251058474564847</v>
      </c>
      <c r="L23" s="3">
        <f t="shared" si="16"/>
        <v>8.7756739240554698</v>
      </c>
      <c r="M23" s="3">
        <f t="shared" si="16"/>
        <v>18.915011519547161</v>
      </c>
      <c r="N23" s="3">
        <f t="shared" si="16"/>
        <v>16.858187547084324</v>
      </c>
      <c r="O23" s="3">
        <f t="shared" si="16"/>
        <v>22.348897421077719</v>
      </c>
      <c r="P23" s="3">
        <f t="shared" si="16"/>
        <v>25.89273924953417</v>
      </c>
      <c r="Q23" s="3">
        <f t="shared" si="16"/>
        <v>11.792200732147617</v>
      </c>
      <c r="R23" s="3">
        <f t="shared" si="16"/>
        <v>20.579186356959468</v>
      </c>
      <c r="S23" s="3">
        <f t="shared" si="16"/>
        <v>22.16256454666112</v>
      </c>
      <c r="T23" s="3">
        <f t="shared" si="16"/>
        <v>27.705120970279424</v>
      </c>
      <c r="U23" s="3">
        <f t="shared" si="16"/>
        <v>22.173724823416379</v>
      </c>
      <c r="V23" s="3">
        <f t="shared" si="16"/>
        <v>13.23796944383384</v>
      </c>
      <c r="W23" s="3">
        <f t="shared" si="16"/>
        <v>-3.5838385520948215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-0.37345330407875776</v>
      </c>
      <c r="E24" s="4">
        <f>IFERROR(_xlfn.RRI(5,J23,E23),"")</f>
        <v>-0.27266459947099708</v>
      </c>
      <c r="H24" s="4">
        <f t="shared" ref="H24:Z24" si="17">IFERROR(_xlfn.RRI(5,M23,H23),"")</f>
        <v>-0.24358417046530334</v>
      </c>
      <c r="I24" s="4">
        <f t="shared" si="17"/>
        <v>-0.15055869314934944</v>
      </c>
      <c r="J24" s="4">
        <f t="shared" si="17"/>
        <v>-0.18368033684012075</v>
      </c>
      <c r="K24" s="4">
        <f t="shared" si="17"/>
        <v>-0.15354655514476145</v>
      </c>
      <c r="L24" s="4">
        <f t="shared" si="17"/>
        <v>-5.7378973887507567E-2</v>
      </c>
      <c r="M24" s="4">
        <f t="shared" si="17"/>
        <v>-1.672344964046435E-2</v>
      </c>
      <c r="N24" s="4">
        <f t="shared" si="17"/>
        <v>-5.3243765857869385E-2</v>
      </c>
      <c r="O24" s="4">
        <f t="shared" si="17"/>
        <v>-4.2058010157919212E-2</v>
      </c>
      <c r="P24" s="4">
        <f t="shared" si="17"/>
        <v>3.1496761611732094E-2</v>
      </c>
      <c r="Q24" s="4">
        <f t="shared" si="17"/>
        <v>-2.2864711450369168E-2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33.81</v>
      </c>
      <c r="E25" s="3">
        <f>IFERROR(INDEX(E51:E500,MATCH($A$25,$C$51:$C$500,0)),"")</f>
        <v>28.5</v>
      </c>
      <c r="H25" s="3">
        <f>IFERROR(INDEX(D25:G25,COUNT(D25:G25)),"")</f>
        <v>28.5</v>
      </c>
      <c r="I25" s="3">
        <f t="shared" ref="I25:Z25" si="18">IFERROR(INDEX(I51:I500,MATCH($C$25,$C$51:$C$500,0)),"")</f>
        <v>111.58</v>
      </c>
      <c r="J25" s="3">
        <f t="shared" si="18"/>
        <v>114.39</v>
      </c>
      <c r="K25" s="3">
        <f t="shared" si="18"/>
        <v>127.78</v>
      </c>
      <c r="L25" s="3">
        <f t="shared" si="18"/>
        <v>94.87</v>
      </c>
      <c r="M25" s="3">
        <f t="shared" si="18"/>
        <v>174.66</v>
      </c>
      <c r="N25" s="3">
        <f t="shared" si="18"/>
        <v>148.72</v>
      </c>
      <c r="O25" s="3">
        <f t="shared" si="18"/>
        <v>167.17</v>
      </c>
      <c r="P25" s="3">
        <f t="shared" si="18"/>
        <v>199.57</v>
      </c>
      <c r="Q25" s="3">
        <f t="shared" si="18"/>
        <v>74.510000000000005</v>
      </c>
      <c r="R25" s="3">
        <f t="shared" si="18"/>
        <v>127.98</v>
      </c>
      <c r="S25" s="3">
        <f t="shared" si="18"/>
        <v>149.84</v>
      </c>
      <c r="T25" s="3">
        <f t="shared" si="18"/>
        <v>121.37</v>
      </c>
      <c r="U25" s="3">
        <f t="shared" si="18"/>
        <v>78.62</v>
      </c>
      <c r="V25" s="3">
        <f t="shared" si="18"/>
        <v>62.7</v>
      </c>
      <c r="W25" s="3">
        <f t="shared" si="18"/>
        <v>23.63</v>
      </c>
      <c r="X25" s="3">
        <f t="shared" si="18"/>
        <v>0.21</v>
      </c>
      <c r="Y25" s="3">
        <f t="shared" si="18"/>
        <v>-0.31</v>
      </c>
      <c r="Z25" s="3">
        <f t="shared" si="18"/>
        <v>-0.76</v>
      </c>
    </row>
    <row r="26" spans="1:26" ht="15.5" x14ac:dyDescent="0.35">
      <c r="C26" t="s">
        <v>59</v>
      </c>
      <c r="D26" s="4">
        <f>IFERROR(_xlfn.RRI(5,I25,D25),"")</f>
        <v>-0.21242528858124687</v>
      </c>
      <c r="E26" s="4">
        <f>IFERROR(_xlfn.RRI(5,J25,E25),"")</f>
        <v>-0.24265918966208533</v>
      </c>
      <c r="H26" s="4">
        <f t="shared" ref="H26:Z26" si="19">IFERROR(_xlfn.RRI(5,M25,H25),"")</f>
        <v>-0.30412652776664695</v>
      </c>
      <c r="I26" s="4">
        <f t="shared" si="19"/>
        <v>-5.5844785487269899E-2</v>
      </c>
      <c r="J26" s="4">
        <f t="shared" si="19"/>
        <v>-7.3072123188476223E-2</v>
      </c>
      <c r="K26" s="4">
        <f t="shared" si="19"/>
        <v>-8.5310854718289586E-2</v>
      </c>
      <c r="L26" s="4">
        <f t="shared" si="19"/>
        <v>4.9501025875499982E-2</v>
      </c>
      <c r="M26" s="4">
        <f t="shared" si="19"/>
        <v>6.4168182890718128E-2</v>
      </c>
      <c r="N26" s="4">
        <f t="shared" si="19"/>
        <v>-1.4994176928645464E-3</v>
      </c>
      <c r="O26" s="4">
        <f t="shared" si="19"/>
        <v>6.6128119339313285E-2</v>
      </c>
      <c r="P26" s="4">
        <f t="shared" si="19"/>
        <v>0.20479302222070106</v>
      </c>
      <c r="Q26" s="4">
        <f t="shared" si="19"/>
        <v>3.5116912614072016E-2</v>
      </c>
      <c r="R26" s="4">
        <f t="shared" si="19"/>
        <v>0.40196017463877443</v>
      </c>
      <c r="S26" s="4">
        <f t="shared" si="19"/>
        <v>2.7211887038227283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1.9472946606334841E-2</v>
      </c>
      <c r="E27" s="3">
        <f>IFERROR(E4/E21,"")</f>
        <v>1.8532666515837105E-2</v>
      </c>
      <c r="H27" s="3">
        <f t="shared" ref="H27:Z27" si="20">IFERROR(H4/H21,"")</f>
        <v>7.6011226244343894E-2</v>
      </c>
      <c r="I27" s="3">
        <f t="shared" si="20"/>
        <v>7.419552760180996E-2</v>
      </c>
      <c r="J27" s="3">
        <f t="shared" si="20"/>
        <v>8.1248044796380092E-2</v>
      </c>
      <c r="K27" s="3">
        <f t="shared" si="20"/>
        <v>6.0718316289592761E-2</v>
      </c>
      <c r="L27" s="3">
        <f t="shared" si="20"/>
        <v>6.4032266063348414E-2</v>
      </c>
      <c r="M27" s="3">
        <f t="shared" si="20"/>
        <v>7.2697558823529407E-2</v>
      </c>
      <c r="N27" s="3">
        <f t="shared" si="20"/>
        <v>7.8494030769230769E-2</v>
      </c>
      <c r="O27" s="3">
        <f t="shared" si="20"/>
        <v>0.11513782398190045</v>
      </c>
      <c r="P27" s="3">
        <f t="shared" si="20"/>
        <v>0.10910163891402715</v>
      </c>
      <c r="Q27" s="3">
        <f t="shared" si="20"/>
        <v>8.509958506787331E-2</v>
      </c>
      <c r="R27" s="3">
        <f t="shared" si="20"/>
        <v>8.6021020361990955E-2</v>
      </c>
      <c r="S27" s="3">
        <f t="shared" si="20"/>
        <v>0.10241282081447964</v>
      </c>
      <c r="T27" s="3">
        <f t="shared" si="20"/>
        <v>1368.3443900452489</v>
      </c>
      <c r="U27" s="3">
        <f t="shared" si="20"/>
        <v>1111.1115307692307</v>
      </c>
      <c r="V27" s="3">
        <f t="shared" si="20"/>
        <v>959.21247058823531</v>
      </c>
      <c r="W27" s="3">
        <f t="shared" si="20"/>
        <v>597.72305918367351</v>
      </c>
      <c r="X27" s="3">
        <f t="shared" si="20"/>
        <v>1.1591429220238094</v>
      </c>
      <c r="Y27" s="3">
        <f t="shared" si="20"/>
        <v>1.2186017488095238</v>
      </c>
      <c r="Z27" s="3">
        <f t="shared" si="20"/>
        <v>1.0408940529761905</v>
      </c>
    </row>
    <row r="28" spans="1:26" ht="15.5" x14ac:dyDescent="0.35">
      <c r="C28" t="s">
        <v>61</v>
      </c>
      <c r="D28" s="4">
        <f>IFERROR(_xlfn.RRI(5,I27,D27),"")</f>
        <v>-0.23473687108741426</v>
      </c>
      <c r="E28" s="4">
        <f>IFERROR(_xlfn.RRI(5,J27,E27),"")</f>
        <v>-0.2559108044620988</v>
      </c>
      <c r="H28" s="4">
        <f t="shared" ref="H28:Z28" si="21">IFERROR(_xlfn.RRI(5,M27,H27),"")</f>
        <v>8.9545013926688455E-3</v>
      </c>
      <c r="I28" s="4">
        <f t="shared" si="21"/>
        <v>-1.1200543028783705E-2</v>
      </c>
      <c r="J28" s="4">
        <f t="shared" si="21"/>
        <v>-6.7349386473963269E-2</v>
      </c>
      <c r="K28" s="4">
        <f t="shared" si="21"/>
        <v>-0.11059884497341887</v>
      </c>
      <c r="L28" s="4">
        <f t="shared" si="21"/>
        <v>-5.529919420061602E-2</v>
      </c>
      <c r="M28" s="4">
        <f t="shared" si="21"/>
        <v>-3.3096688657818341E-2</v>
      </c>
      <c r="N28" s="4">
        <f t="shared" si="21"/>
        <v>-5.1807620600274662E-2</v>
      </c>
      <c r="O28" s="4">
        <f t="shared" si="21"/>
        <v>-0.84688966022051937</v>
      </c>
      <c r="P28" s="4">
        <f t="shared" si="21"/>
        <v>-0.84208814909267549</v>
      </c>
      <c r="Q28" s="4">
        <f t="shared" si="21"/>
        <v>-0.845260023971941</v>
      </c>
      <c r="R28" s="4">
        <f t="shared" si="21"/>
        <v>-0.82954061553981928</v>
      </c>
      <c r="S28" s="4">
        <f t="shared" si="21"/>
        <v>-0.38447815870104951</v>
      </c>
      <c r="T28" s="4">
        <f t="shared" si="21"/>
        <v>3.0744287138149167</v>
      </c>
      <c r="U28" s="4">
        <f t="shared" si="21"/>
        <v>3.0333900766697246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-0.7445778813407421</v>
      </c>
      <c r="I29" s="4">
        <f t="shared" si="22"/>
        <v>-2.4565084360521044E-2</v>
      </c>
      <c r="J29" s="4">
        <f t="shared" si="22"/>
        <v>-0.10478948192205353</v>
      </c>
      <c r="K29" s="4">
        <f t="shared" si="22"/>
        <v>0.34689575208179607</v>
      </c>
      <c r="L29" s="4">
        <f t="shared" si="22"/>
        <v>-0.45683041337455627</v>
      </c>
      <c r="M29" s="4">
        <f t="shared" si="22"/>
        <v>0.1744217321140398</v>
      </c>
      <c r="N29" s="4">
        <f t="shared" si="22"/>
        <v>-0.11036669258838303</v>
      </c>
      <c r="O29" s="4">
        <f t="shared" si="22"/>
        <v>-0.16234905045848577</v>
      </c>
      <c r="P29" s="4">
        <f t="shared" si="22"/>
        <v>1.6784324251778282</v>
      </c>
      <c r="Q29" s="4">
        <f t="shared" si="22"/>
        <v>-0.41779965619628062</v>
      </c>
      <c r="R29" s="4">
        <f t="shared" si="22"/>
        <v>-0.14588894821142551</v>
      </c>
      <c r="S29" s="4">
        <f t="shared" si="22"/>
        <v>0.23457197000906319</v>
      </c>
      <c r="T29" s="4">
        <f t="shared" si="22"/>
        <v>0.5437547697786822</v>
      </c>
      <c r="U29" s="4">
        <f t="shared" si="22"/>
        <v>0.25390749601275919</v>
      </c>
      <c r="V29" s="4">
        <f t="shared" si="22"/>
        <v>1.6534066864155739</v>
      </c>
      <c r="W29" s="4">
        <f t="shared" si="22"/>
        <v>111.52380952380952</v>
      </c>
      <c r="X29" s="4">
        <f t="shared" si="22"/>
        <v>-1.6774193548387097</v>
      </c>
      <c r="Y29" s="4">
        <f t="shared" si="22"/>
        <v>-0.59210526315789469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2.4471807145551458E-2</v>
      </c>
      <c r="I30" s="4">
        <f t="shared" si="23"/>
        <v>-8.6802300439903612E-2</v>
      </c>
      <c r="J30" s="4">
        <f t="shared" si="23"/>
        <v>0.33811425878266932</v>
      </c>
      <c r="K30" s="4">
        <f t="shared" si="23"/>
        <v>-5.1754372873155791E-2</v>
      </c>
      <c r="L30" s="4">
        <f t="shared" si="23"/>
        <v>-0.11919647510056927</v>
      </c>
      <c r="M30" s="4">
        <f t="shared" si="23"/>
        <v>-7.3846022288532376E-2</v>
      </c>
      <c r="N30" s="4">
        <f t="shared" si="23"/>
        <v>-0.31826025493090826</v>
      </c>
      <c r="O30" s="4">
        <f t="shared" si="23"/>
        <v>5.5326254747005768E-2</v>
      </c>
      <c r="P30" s="4">
        <f t="shared" si="23"/>
        <v>0.28204666129700157</v>
      </c>
      <c r="Q30" s="4">
        <f t="shared" si="23"/>
        <v>-1.0711745690066103E-2</v>
      </c>
      <c r="R30" s="4">
        <f t="shared" si="23"/>
        <v>-0.1600561367427068</v>
      </c>
      <c r="S30" s="4">
        <f t="shared" si="23"/>
        <v>-0.99992515566873408</v>
      </c>
      <c r="T30" s="4">
        <f t="shared" si="23"/>
        <v>0.23150948590906439</v>
      </c>
      <c r="U30" s="4">
        <f t="shared" si="23"/>
        <v>0.1583580956655449</v>
      </c>
      <c r="V30" s="4">
        <f t="shared" si="23"/>
        <v>0.60477742300632942</v>
      </c>
      <c r="W30" s="4">
        <f t="shared" si="23"/>
        <v>514.65949964140486</v>
      </c>
      <c r="X30" s="4">
        <f t="shared" si="23"/>
        <v>-4.879266490779359E-2</v>
      </c>
      <c r="Y30" s="4">
        <f t="shared" si="23"/>
        <v>0.1707260170477678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1406.74</v>
      </c>
      <c r="E32" s="3">
        <f>IFERROR(INDEX(E51:E500,MATCH($A$32,$C$51:$C$500,0)),"")</f>
        <v>1387.87</v>
      </c>
      <c r="H32" s="3">
        <f>IFERROR(INDEX(D32:G32,COUNT(D32:G32)),"")</f>
        <v>1387.87</v>
      </c>
      <c r="I32" s="3">
        <f t="shared" ref="I32:Z32" si="24">IFERROR(INDEX(I51:I500,MATCH($C$32,$C$51:$C$500,0)),"")</f>
        <v>1342.04</v>
      </c>
      <c r="J32" s="3">
        <f t="shared" si="24"/>
        <v>1256.45</v>
      </c>
      <c r="K32" s="3">
        <f t="shared" si="24"/>
        <v>1122.3900000000001</v>
      </c>
      <c r="L32" s="3">
        <f t="shared" si="24"/>
        <v>1050.1500000000001</v>
      </c>
      <c r="M32" s="3">
        <f t="shared" si="24"/>
        <v>909.65</v>
      </c>
      <c r="N32" s="3">
        <f t="shared" si="24"/>
        <v>824.51</v>
      </c>
      <c r="O32" s="3">
        <f t="shared" si="24"/>
        <v>770.04</v>
      </c>
      <c r="P32" s="3">
        <f t="shared" si="24"/>
        <v>747.6</v>
      </c>
      <c r="Q32" s="3">
        <f t="shared" si="24"/>
        <v>628.72</v>
      </c>
      <c r="R32" s="3">
        <f t="shared" si="24"/>
        <v>653.48</v>
      </c>
      <c r="S32" s="3">
        <f t="shared" si="24"/>
        <v>582.71</v>
      </c>
      <c r="T32" s="3">
        <f t="shared" si="24"/>
        <v>453.97</v>
      </c>
      <c r="U32" s="3">
        <f t="shared" si="24"/>
        <v>353.98</v>
      </c>
      <c r="V32" s="3">
        <f t="shared" si="24"/>
        <v>144.05000000000001</v>
      </c>
      <c r="W32" s="3">
        <f t="shared" si="24"/>
        <v>121.76</v>
      </c>
      <c r="X32" s="3">
        <f t="shared" si="24"/>
        <v>-0.53</v>
      </c>
      <c r="Y32" s="3">
        <f t="shared" si="24"/>
        <v>0.56999999999999995</v>
      </c>
      <c r="Z32" s="3">
        <f t="shared" si="24"/>
        <v>0.88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0.73</v>
      </c>
      <c r="E33" s="3">
        <f>IFERROR(INDEX(E51:E500,MATCH($A$33,$C$51:$C$500,0)),"")</f>
        <v>0.95</v>
      </c>
      <c r="H33" s="3">
        <f>IFERROR(INDEX(D33:G33,COUNT(D33:G33)),"")</f>
        <v>0.95</v>
      </c>
      <c r="I33" s="3">
        <f t="shared" ref="I33:Z33" si="25">IFERROR(INDEX(I51:I500,MATCH($C$33,$C$51:$C$500,0)),"")</f>
        <v>1.1499999999999999</v>
      </c>
      <c r="J33" s="3">
        <f t="shared" si="25"/>
        <v>1.27</v>
      </c>
      <c r="K33" s="3">
        <f t="shared" si="25"/>
        <v>1.53</v>
      </c>
      <c r="L33" s="3">
        <f t="shared" si="25"/>
        <v>1.51</v>
      </c>
      <c r="M33" s="3">
        <f t="shared" si="25"/>
        <v>1.92</v>
      </c>
      <c r="N33" s="3">
        <f t="shared" si="25"/>
        <v>1.58</v>
      </c>
      <c r="O33" s="3">
        <f t="shared" si="25"/>
        <v>1.68</v>
      </c>
      <c r="P33" s="3">
        <f t="shared" si="25"/>
        <v>1.4</v>
      </c>
      <c r="Q33" s="3">
        <f t="shared" si="25"/>
        <v>1.1100000000000001</v>
      </c>
      <c r="R33" s="3">
        <f t="shared" si="25"/>
        <v>0.96</v>
      </c>
      <c r="S33" s="3">
        <f t="shared" si="25"/>
        <v>0.9</v>
      </c>
      <c r="T33" s="3">
        <f t="shared" si="25"/>
        <v>1.01</v>
      </c>
      <c r="U33" s="3">
        <f t="shared" si="25"/>
        <v>1.38</v>
      </c>
      <c r="V33" s="3">
        <f t="shared" si="25"/>
        <v>5.83</v>
      </c>
      <c r="W33" s="3">
        <f t="shared" si="25"/>
        <v>11.08</v>
      </c>
      <c r="X33" s="3">
        <f t="shared" si="25"/>
        <v>-4239.62</v>
      </c>
      <c r="Y33" s="3">
        <f t="shared" si="25"/>
        <v>3942.11</v>
      </c>
      <c r="Z33" s="3">
        <f t="shared" si="25"/>
        <v>2553.41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30.32</v>
      </c>
      <c r="E34" s="3">
        <f>IFERROR(INDEX(E51:E500,MATCH($A$34,$C$51:$C$500,0)),"")</f>
        <v>46.49</v>
      </c>
      <c r="H34" s="3">
        <f>IFERROR(INDEX(D34:G34,COUNT(D34:G34)),"")</f>
        <v>46.49</v>
      </c>
      <c r="I34" s="3">
        <f t="shared" ref="I34:Z34" si="26">IFERROR(INDEX(I51:I500,MATCH($C$34,$C$51:$C$500,0)),"")</f>
        <v>13.85</v>
      </c>
      <c r="J34" s="3">
        <f t="shared" si="26"/>
        <v>13.9</v>
      </c>
      <c r="K34" s="3">
        <f t="shared" si="26"/>
        <v>13.46</v>
      </c>
      <c r="L34" s="3">
        <f t="shared" si="26"/>
        <v>16.760000000000002</v>
      </c>
      <c r="M34" s="3">
        <f t="shared" si="26"/>
        <v>10.02</v>
      </c>
      <c r="N34" s="3">
        <f t="shared" si="26"/>
        <v>8.74</v>
      </c>
      <c r="O34" s="3">
        <f t="shared" si="26"/>
        <v>7.75</v>
      </c>
      <c r="P34" s="3">
        <f t="shared" si="26"/>
        <v>5.24</v>
      </c>
      <c r="Q34" s="3">
        <f t="shared" si="26"/>
        <v>9.39</v>
      </c>
      <c r="R34" s="3">
        <f t="shared" si="26"/>
        <v>4.92</v>
      </c>
      <c r="S34" s="3">
        <f t="shared" si="26"/>
        <v>3.5</v>
      </c>
      <c r="T34" s="3">
        <f t="shared" si="26"/>
        <v>3.77</v>
      </c>
      <c r="U34" s="3">
        <f t="shared" si="26"/>
        <v>6.23</v>
      </c>
      <c r="V34" s="3">
        <f t="shared" si="26"/>
        <v>13.4</v>
      </c>
      <c r="W34" s="3">
        <f t="shared" si="26"/>
        <v>57.09</v>
      </c>
      <c r="X34" s="3">
        <f t="shared" si="26"/>
        <v>10700</v>
      </c>
      <c r="Y34" s="3">
        <f t="shared" si="26"/>
        <v>-7248.39</v>
      </c>
      <c r="Z34" s="3">
        <f t="shared" si="26"/>
        <v>-2956.58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</v>
      </c>
      <c r="E35" s="3">
        <f>IFERROR(INDEX(E51:E500,MATCH($A$35,$C$51:$C$500,0)),"")</f>
        <v>4.2300000000000004</v>
      </c>
      <c r="H35" s="3">
        <f>IFERROR(INDEX(D35:G35,COUNT(D35:G35)),"")</f>
        <v>4.2300000000000004</v>
      </c>
      <c r="I35" s="3">
        <f t="shared" ref="I35:Z35" si="27">IFERROR(INDEX(I51:I500,MATCH($C$35,$C$51:$C$500,0)),"")</f>
        <v>1.26</v>
      </c>
      <c r="J35" s="3">
        <f t="shared" si="27"/>
        <v>1.23</v>
      </c>
      <c r="K35" s="3">
        <f t="shared" si="27"/>
        <v>1.85</v>
      </c>
      <c r="L35" s="3">
        <f t="shared" si="27"/>
        <v>1.67</v>
      </c>
      <c r="M35" s="3">
        <f t="shared" si="27"/>
        <v>1.68</v>
      </c>
      <c r="N35" s="3">
        <f t="shared" si="27"/>
        <v>1.1299999999999999</v>
      </c>
      <c r="O35" s="3">
        <f t="shared" si="27"/>
        <v>0.79</v>
      </c>
      <c r="P35" s="3">
        <f t="shared" si="27"/>
        <v>0.67</v>
      </c>
      <c r="Q35" s="3">
        <f t="shared" si="27"/>
        <v>0.61</v>
      </c>
      <c r="R35" s="3">
        <f t="shared" si="27"/>
        <v>0.55000000000000004</v>
      </c>
      <c r="S35" s="3">
        <f t="shared" si="27"/>
        <v>0.38</v>
      </c>
      <c r="T35" s="3">
        <f t="shared" si="27"/>
        <v>0.33</v>
      </c>
      <c r="U35" s="3">
        <f t="shared" si="27"/>
        <v>0.44</v>
      </c>
      <c r="V35" s="3">
        <f t="shared" si="27"/>
        <v>0.88</v>
      </c>
      <c r="W35" s="3">
        <f t="shared" si="27"/>
        <v>2.2599999999999998</v>
      </c>
      <c r="X35" s="3">
        <f t="shared" si="27"/>
        <v>1939.66</v>
      </c>
      <c r="Y35" s="3">
        <f t="shared" si="27"/>
        <v>1845.01</v>
      </c>
      <c r="Z35" s="3">
        <f t="shared" si="27"/>
        <v>2160.0100000000002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0.52600000000000002</v>
      </c>
      <c r="I36" s="4">
        <f t="shared" si="28"/>
        <v>0.58679999999999999</v>
      </c>
      <c r="J36" s="4">
        <f t="shared" si="28"/>
        <v>0.51649999999999996</v>
      </c>
      <c r="K36" s="4">
        <f t="shared" si="28"/>
        <v>0.1744</v>
      </c>
      <c r="L36" s="4">
        <f t="shared" si="28"/>
        <v>0.49930000000000002</v>
      </c>
      <c r="M36" s="4">
        <f t="shared" si="28"/>
        <v>0.18899999999999997</v>
      </c>
      <c r="N36" s="4">
        <f t="shared" si="28"/>
        <v>0.65110000000000001</v>
      </c>
      <c r="O36" s="4">
        <f t="shared" si="28"/>
        <v>0.57600000000000007</v>
      </c>
      <c r="P36" s="4">
        <f t="shared" si="28"/>
        <v>0.61659999999999993</v>
      </c>
      <c r="Q36" s="4">
        <f t="shared" si="28"/>
        <v>1.5367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65.48</v>
      </c>
      <c r="I37" s="3">
        <f t="shared" si="29"/>
        <v>65.48</v>
      </c>
      <c r="J37" s="3">
        <f t="shared" si="29"/>
        <v>59.08</v>
      </c>
      <c r="K37" s="3">
        <f t="shared" si="29"/>
        <v>22.29</v>
      </c>
      <c r="L37" s="3">
        <f t="shared" si="29"/>
        <v>47.37</v>
      </c>
      <c r="M37" s="3">
        <f t="shared" si="29"/>
        <v>33.01</v>
      </c>
      <c r="N37" s="3">
        <f t="shared" si="29"/>
        <v>96.83</v>
      </c>
      <c r="O37" s="3">
        <f t="shared" si="29"/>
        <v>96.29</v>
      </c>
      <c r="P37" s="3">
        <f t="shared" si="29"/>
        <v>123.05</v>
      </c>
      <c r="Q37" s="3">
        <f t="shared" si="29"/>
        <v>114.5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43035212</v>
      </c>
      <c r="E51" s="5">
        <v>40957193</v>
      </c>
      <c r="F51" s="5">
        <v>41774671</v>
      </c>
      <c r="G51" s="5">
        <v>42625815</v>
      </c>
      <c r="I51" s="5">
        <v>163972116</v>
      </c>
      <c r="J51" s="5">
        <v>179558179</v>
      </c>
      <c r="K51" s="5">
        <v>134187479</v>
      </c>
      <c r="L51" s="5">
        <v>141511308</v>
      </c>
      <c r="M51" s="5">
        <v>160661605</v>
      </c>
      <c r="N51" s="5">
        <v>173471808</v>
      </c>
      <c r="O51" s="5">
        <v>254454591</v>
      </c>
      <c r="P51" s="5">
        <v>241114622</v>
      </c>
      <c r="Q51" s="5">
        <v>188070083</v>
      </c>
      <c r="R51" s="5">
        <v>190106455</v>
      </c>
      <c r="S51" s="5">
        <v>226332334</v>
      </c>
      <c r="T51" s="5">
        <v>3024041102000</v>
      </c>
      <c r="U51" s="5">
        <v>2455556483000</v>
      </c>
      <c r="V51" s="5">
        <v>1793727320000</v>
      </c>
      <c r="W51" s="5">
        <v>878652897000</v>
      </c>
      <c r="X51" s="5">
        <v>1947360109</v>
      </c>
      <c r="Y51" s="5">
        <v>2047250938</v>
      </c>
      <c r="Z51" s="5">
        <v>1748702009</v>
      </c>
    </row>
    <row r="52" spans="2:26" ht="15.5" x14ac:dyDescent="0.35">
      <c r="C52" t="s">
        <v>86</v>
      </c>
      <c r="D52" s="5">
        <v>-32609300</v>
      </c>
      <c r="E52" s="5">
        <v>-33511733</v>
      </c>
      <c r="F52" s="5">
        <v>-37454650</v>
      </c>
      <c r="G52" s="5">
        <v>-36015220</v>
      </c>
      <c r="I52" s="5">
        <v>-138025057</v>
      </c>
      <c r="J52" s="5">
        <v>-143513604</v>
      </c>
      <c r="K52" s="5">
        <v>-108509279</v>
      </c>
      <c r="L52" s="5">
        <v>-114595835</v>
      </c>
      <c r="M52" s="5">
        <v>-120187895</v>
      </c>
      <c r="N52" s="5">
        <v>-137549635</v>
      </c>
      <c r="O52" s="5">
        <v>-212686454</v>
      </c>
      <c r="P52" s="5">
        <v>-190910970</v>
      </c>
      <c r="Q52" s="5">
        <v>-160672366</v>
      </c>
      <c r="R52" s="5">
        <v>-154166301</v>
      </c>
      <c r="S52" s="5">
        <v>-184061492</v>
      </c>
      <c r="T52" s="5">
        <v>-2574099826000</v>
      </c>
      <c r="U52" s="5">
        <v>-2109615854000</v>
      </c>
      <c r="V52" s="5">
        <v>-1561296954000</v>
      </c>
      <c r="W52" s="5">
        <v>-798803133000</v>
      </c>
    </row>
    <row r="53" spans="2:26" ht="15.5" x14ac:dyDescent="0.35">
      <c r="C53" t="s">
        <v>87</v>
      </c>
      <c r="D53" s="5">
        <v>10425912</v>
      </c>
      <c r="E53" s="5">
        <v>7445460</v>
      </c>
      <c r="F53" s="5">
        <v>4320021</v>
      </c>
      <c r="G53" s="5">
        <v>6610595</v>
      </c>
      <c r="I53" s="5">
        <v>25947059</v>
      </c>
      <c r="J53" s="5">
        <v>36044575</v>
      </c>
      <c r="K53" s="5">
        <v>25678200</v>
      </c>
      <c r="L53" s="5">
        <v>26915473</v>
      </c>
      <c r="M53" s="5">
        <v>40473710</v>
      </c>
      <c r="N53" s="5">
        <v>35922173</v>
      </c>
      <c r="O53" s="5">
        <v>41768137</v>
      </c>
      <c r="P53" s="5">
        <v>50203652</v>
      </c>
      <c r="Q53" s="5">
        <v>27397717</v>
      </c>
      <c r="R53" s="5">
        <v>35940154</v>
      </c>
      <c r="S53" s="5">
        <v>42270842</v>
      </c>
      <c r="T53" s="5">
        <v>449941276000</v>
      </c>
      <c r="U53" s="5">
        <v>345940629000</v>
      </c>
      <c r="V53" s="5">
        <v>232430366000</v>
      </c>
      <c r="W53" s="5">
        <v>79849764000</v>
      </c>
      <c r="X53" s="5">
        <v>1947360109</v>
      </c>
      <c r="Y53" s="5">
        <v>2047250938</v>
      </c>
      <c r="Z53" s="5">
        <v>1748702009</v>
      </c>
    </row>
    <row r="54" spans="2:26" ht="15.5" x14ac:dyDescent="0.35">
      <c r="C54" t="s">
        <v>88</v>
      </c>
      <c r="D54" s="5">
        <v>-2734081</v>
      </c>
      <c r="E54" s="5">
        <v>-2896435</v>
      </c>
      <c r="F54" s="5">
        <v>-1313433</v>
      </c>
      <c r="G54" s="5">
        <v>-2541049</v>
      </c>
      <c r="I54" s="5">
        <v>-9543539</v>
      </c>
      <c r="J54" s="5">
        <v>-14346156</v>
      </c>
      <c r="K54" s="5">
        <v>-7841748</v>
      </c>
      <c r="L54" s="5">
        <v>-7149051</v>
      </c>
      <c r="M54" s="5">
        <v>-7950754</v>
      </c>
      <c r="N54" s="5">
        <v>-7557558</v>
      </c>
      <c r="O54" s="5">
        <v>-9168592</v>
      </c>
      <c r="P54" s="5">
        <v>-8651923</v>
      </c>
      <c r="Q54" s="5">
        <v>-9423881</v>
      </c>
      <c r="R54" s="5">
        <v>-7254513</v>
      </c>
      <c r="S54" s="5">
        <v>-6639785</v>
      </c>
      <c r="T54" s="5">
        <v>-80452062000</v>
      </c>
      <c r="U54" s="5">
        <v>-68188410000</v>
      </c>
      <c r="V54" s="5">
        <v>-64348724000</v>
      </c>
      <c r="W54" s="5">
        <v>-34018400000</v>
      </c>
      <c r="X54" s="5">
        <v>-1823350759</v>
      </c>
      <c r="Y54" s="5">
        <v>-1944382496</v>
      </c>
      <c r="Z54" s="5">
        <v>-3161198786</v>
      </c>
    </row>
    <row r="55" spans="2:26" ht="15.5" x14ac:dyDescent="0.35">
      <c r="C55" t="s">
        <v>90</v>
      </c>
      <c r="D55" s="5">
        <v>-2734081</v>
      </c>
      <c r="E55" s="5">
        <v>-2896435</v>
      </c>
      <c r="F55" s="5">
        <v>-1313433</v>
      </c>
      <c r="G55" s="5">
        <v>-2541049</v>
      </c>
      <c r="I55" s="5">
        <v>-9543539</v>
      </c>
      <c r="J55" s="5">
        <v>-14346156</v>
      </c>
      <c r="K55" s="5">
        <v>-7841748</v>
      </c>
      <c r="L55" s="5">
        <v>-7149051</v>
      </c>
      <c r="M55" s="5">
        <v>-7950754</v>
      </c>
      <c r="N55" s="5">
        <v>-7557558</v>
      </c>
      <c r="O55" s="5">
        <v>-9168592</v>
      </c>
      <c r="P55" s="5">
        <v>-8651923</v>
      </c>
      <c r="Q55" s="5">
        <v>-9423881</v>
      </c>
      <c r="R55" s="5">
        <v>-7254513</v>
      </c>
      <c r="S55" s="5">
        <v>-6639785</v>
      </c>
      <c r="T55" s="5">
        <v>-80452062000</v>
      </c>
      <c r="U55" s="5">
        <v>-68188410000</v>
      </c>
      <c r="V55" s="5">
        <v>-64348724000</v>
      </c>
      <c r="W55" s="5">
        <v>-34018400000</v>
      </c>
      <c r="X55" s="5">
        <v>-1823350759</v>
      </c>
      <c r="Y55" s="5">
        <v>-1944382496</v>
      </c>
      <c r="Z55" s="5">
        <v>-3161198786</v>
      </c>
    </row>
    <row r="56" spans="2:26" ht="15.5" x14ac:dyDescent="0.35">
      <c r="C56" t="s">
        <v>92</v>
      </c>
      <c r="D56" s="5">
        <v>7691831</v>
      </c>
      <c r="E56" s="5">
        <v>4549025</v>
      </c>
      <c r="F56" s="5">
        <v>3006588</v>
      </c>
      <c r="G56" s="5">
        <v>4069546</v>
      </c>
      <c r="I56" s="5">
        <v>16403520</v>
      </c>
      <c r="J56" s="5">
        <v>21698419</v>
      </c>
      <c r="K56" s="5">
        <v>17836452</v>
      </c>
      <c r="L56" s="5">
        <v>19766422</v>
      </c>
      <c r="M56" s="5">
        <v>32522956</v>
      </c>
      <c r="N56" s="5">
        <v>28364615</v>
      </c>
      <c r="O56" s="5">
        <v>32599545</v>
      </c>
      <c r="P56" s="5">
        <v>41551729</v>
      </c>
      <c r="Q56" s="5">
        <v>17973836</v>
      </c>
      <c r="R56" s="5">
        <v>28685641</v>
      </c>
      <c r="S56" s="5">
        <v>35631057</v>
      </c>
      <c r="T56" s="5">
        <v>369489214000</v>
      </c>
      <c r="U56" s="5">
        <v>277752219000</v>
      </c>
      <c r="V56" s="5">
        <v>168081642000</v>
      </c>
      <c r="W56" s="5">
        <v>45831364000</v>
      </c>
      <c r="X56" s="5">
        <v>124009350</v>
      </c>
      <c r="Y56" s="5">
        <v>102868442</v>
      </c>
      <c r="Z56" s="5">
        <v>-1412496777</v>
      </c>
    </row>
    <row r="57" spans="2:26" ht="15.5" x14ac:dyDescent="0.35">
      <c r="C57" t="s">
        <v>93</v>
      </c>
      <c r="D57" s="5">
        <v>-1614133</v>
      </c>
      <c r="E57" s="5">
        <v>319522</v>
      </c>
      <c r="F57" s="5">
        <v>953762</v>
      </c>
      <c r="G57" s="5">
        <v>-548515</v>
      </c>
      <c r="I57" s="5">
        <v>2158757</v>
      </c>
      <c r="J57" s="5">
        <v>628281</v>
      </c>
      <c r="K57" s="5">
        <v>4763219</v>
      </c>
      <c r="L57" s="5">
        <v>-1068835</v>
      </c>
      <c r="M57" s="5">
        <v>2073695</v>
      </c>
      <c r="N57" s="5">
        <v>645173</v>
      </c>
      <c r="O57" s="5">
        <v>2325567</v>
      </c>
      <c r="P57" s="5">
        <v>-104200</v>
      </c>
      <c r="Q57" s="5">
        <v>-957164</v>
      </c>
      <c r="R57" s="5">
        <v>767281</v>
      </c>
      <c r="S57" s="5">
        <v>-2143147</v>
      </c>
      <c r="T57" s="5">
        <v>-8521375000</v>
      </c>
      <c r="U57" s="5">
        <v>-43142725000</v>
      </c>
      <c r="V57" s="5">
        <v>-8323906000</v>
      </c>
      <c r="W57" s="5">
        <v>1124670000</v>
      </c>
      <c r="X57" s="5">
        <v>28119890</v>
      </c>
      <c r="Y57" s="5">
        <v>-676571917</v>
      </c>
      <c r="Z57" s="5">
        <v>317842912</v>
      </c>
    </row>
    <row r="58" spans="2:26" ht="15.5" x14ac:dyDescent="0.35">
      <c r="C58" t="s">
        <v>94</v>
      </c>
      <c r="D58" s="5">
        <v>1007686</v>
      </c>
      <c r="E58" s="5">
        <v>1037180</v>
      </c>
      <c r="F58" s="5">
        <v>1152376</v>
      </c>
      <c r="G58" s="5">
        <v>1166986</v>
      </c>
      <c r="I58" s="5">
        <v>4615370</v>
      </c>
      <c r="J58" s="5">
        <v>5063562</v>
      </c>
      <c r="K58" s="5">
        <v>4356358</v>
      </c>
      <c r="L58" s="5">
        <v>1300349</v>
      </c>
      <c r="M58" s="5">
        <v>1185798</v>
      </c>
      <c r="N58" s="5">
        <v>1161740</v>
      </c>
      <c r="O58" s="5">
        <v>1295591</v>
      </c>
      <c r="P58" s="5">
        <v>1086596</v>
      </c>
      <c r="Q58" s="5">
        <v>1071930</v>
      </c>
      <c r="R58" s="5">
        <v>708932</v>
      </c>
      <c r="S58" s="5">
        <v>492087</v>
      </c>
      <c r="T58" s="5">
        <v>7345433000</v>
      </c>
      <c r="U58" s="5">
        <v>2380196000</v>
      </c>
      <c r="V58" s="5">
        <v>1532685000</v>
      </c>
      <c r="W58" s="5">
        <v>1601381000</v>
      </c>
      <c r="X58" s="5">
        <v>340687</v>
      </c>
      <c r="Y58" s="5">
        <v>494776</v>
      </c>
      <c r="Z58" s="5">
        <v>160517</v>
      </c>
    </row>
    <row r="59" spans="2:26" ht="15.5" x14ac:dyDescent="0.35">
      <c r="C59" t="s">
        <v>27</v>
      </c>
      <c r="D59" s="5">
        <v>-366141</v>
      </c>
      <c r="E59" s="5">
        <v>-374682</v>
      </c>
      <c r="F59" s="5">
        <v>-426398</v>
      </c>
      <c r="G59" s="5">
        <v>-403051</v>
      </c>
      <c r="I59" s="5">
        <v>-1722380</v>
      </c>
      <c r="J59" s="5">
        <v>-2728409</v>
      </c>
      <c r="K59" s="5">
        <v>-469945</v>
      </c>
      <c r="L59" s="5">
        <v>-70531</v>
      </c>
      <c r="M59" s="5">
        <v>-44902</v>
      </c>
      <c r="N59" s="5">
        <v>-39333</v>
      </c>
      <c r="O59" s="5">
        <v>-384439</v>
      </c>
      <c r="P59" s="5">
        <v>-397959</v>
      </c>
      <c r="Q59" s="5">
        <v>-568133</v>
      </c>
      <c r="R59" s="5">
        <v>-914924</v>
      </c>
      <c r="S59" s="5">
        <v>-1411408</v>
      </c>
      <c r="T59" s="5">
        <v>-15290759000</v>
      </c>
    </row>
    <row r="60" spans="2:26" ht="15.5" x14ac:dyDescent="0.35">
      <c r="C60" t="s">
        <v>91</v>
      </c>
      <c r="K60" s="5">
        <v>330390</v>
      </c>
      <c r="L60" s="5">
        <v>-1029438</v>
      </c>
      <c r="M60" s="5">
        <v>-330420</v>
      </c>
      <c r="N60" s="5">
        <v>-756470</v>
      </c>
      <c r="O60" s="5">
        <v>1263605</v>
      </c>
      <c r="P60" s="5">
        <v>-1389254</v>
      </c>
      <c r="Q60" s="5">
        <v>-191870</v>
      </c>
      <c r="R60" s="5">
        <v>903337</v>
      </c>
      <c r="S60" s="5">
        <v>-4006786</v>
      </c>
      <c r="T60" s="5">
        <v>10256413000</v>
      </c>
      <c r="V60" s="5">
        <v>-81649258000</v>
      </c>
      <c r="W60" s="5">
        <v>-41183677000</v>
      </c>
    </row>
    <row r="61" spans="2:26" ht="15.5" x14ac:dyDescent="0.35">
      <c r="C61" t="s">
        <v>2518</v>
      </c>
      <c r="D61" s="5">
        <v>-366141</v>
      </c>
      <c r="E61" s="5">
        <v>-374682</v>
      </c>
      <c r="F61" s="5">
        <v>-426398</v>
      </c>
      <c r="G61" s="5">
        <v>-403051</v>
      </c>
      <c r="I61" s="5">
        <v>-1722380</v>
      </c>
      <c r="J61" s="5">
        <v>-2728409</v>
      </c>
      <c r="K61" s="5">
        <v>-469945</v>
      </c>
      <c r="L61" s="5">
        <v>-70531</v>
      </c>
      <c r="M61" s="5">
        <v>-44902</v>
      </c>
      <c r="N61" s="5">
        <v>-39333</v>
      </c>
      <c r="O61" s="5">
        <v>-384439</v>
      </c>
      <c r="P61" s="5">
        <v>-397959</v>
      </c>
      <c r="Q61" s="5">
        <v>-568133</v>
      </c>
      <c r="R61" s="5">
        <v>-914924</v>
      </c>
      <c r="S61" s="5">
        <v>-1411408</v>
      </c>
      <c r="T61" s="5">
        <v>-15290759000</v>
      </c>
      <c r="U61" s="5">
        <v>-36251491000</v>
      </c>
      <c r="V61" s="5">
        <v>-5795910000</v>
      </c>
      <c r="W61" s="5">
        <v>-3413290000</v>
      </c>
      <c r="X61" s="5">
        <v>-49442734</v>
      </c>
      <c r="Y61" s="5">
        <v>-74368525</v>
      </c>
      <c r="Z61" s="5">
        <v>-35945862</v>
      </c>
    </row>
    <row r="62" spans="2:26" ht="15.5" x14ac:dyDescent="0.35">
      <c r="C62" t="s">
        <v>95</v>
      </c>
      <c r="D62" s="5">
        <v>-2575513</v>
      </c>
      <c r="E62" s="5">
        <v>-821690</v>
      </c>
      <c r="F62" s="5">
        <v>-81436</v>
      </c>
      <c r="G62" s="5">
        <v>-1736569</v>
      </c>
      <c r="I62" s="5">
        <v>-1908015</v>
      </c>
      <c r="J62" s="5">
        <v>-2611849</v>
      </c>
      <c r="K62" s="5">
        <v>393965</v>
      </c>
      <c r="L62" s="5">
        <v>-3235246</v>
      </c>
      <c r="M62" s="5">
        <v>-227372</v>
      </c>
      <c r="N62" s="5">
        <v>-831664</v>
      </c>
      <c r="O62" s="5">
        <v>1220319</v>
      </c>
      <c r="P62" s="5">
        <v>-1775122</v>
      </c>
      <c r="Q62" s="5">
        <v>-225346</v>
      </c>
      <c r="R62" s="5">
        <v>730976</v>
      </c>
      <c r="S62" s="5">
        <v>-2143644</v>
      </c>
      <c r="T62" s="5">
        <v>-7083104000</v>
      </c>
      <c r="U62" s="5">
        <v>-12332689000</v>
      </c>
      <c r="V62" s="5">
        <v>-7302552000</v>
      </c>
      <c r="W62" s="5">
        <v>-3547971000</v>
      </c>
    </row>
    <row r="63" spans="2:26" ht="15.5" x14ac:dyDescent="0.35">
      <c r="C63" t="s">
        <v>312</v>
      </c>
      <c r="V63" s="5">
        <v>104692000</v>
      </c>
      <c r="W63" s="5">
        <v>448668000</v>
      </c>
    </row>
    <row r="64" spans="2:26" ht="15.5" x14ac:dyDescent="0.35">
      <c r="C64" t="s">
        <v>96</v>
      </c>
      <c r="D64" s="5">
        <v>-1614133</v>
      </c>
      <c r="E64" s="5">
        <v>319522</v>
      </c>
      <c r="F64" s="5">
        <v>953762</v>
      </c>
      <c r="G64" s="5">
        <v>-548515</v>
      </c>
      <c r="I64" s="5">
        <v>2158757</v>
      </c>
      <c r="J64" s="5">
        <v>628281</v>
      </c>
      <c r="K64" s="5">
        <v>4763219</v>
      </c>
      <c r="L64" s="5">
        <v>-1068835</v>
      </c>
      <c r="M64" s="5">
        <v>2073695</v>
      </c>
      <c r="N64" s="5">
        <v>645173</v>
      </c>
      <c r="O64" s="5">
        <v>2325567</v>
      </c>
      <c r="P64" s="5">
        <v>-104200</v>
      </c>
      <c r="Q64" s="5">
        <v>-957164</v>
      </c>
      <c r="R64" s="5">
        <v>767281</v>
      </c>
      <c r="S64" s="5">
        <v>-2143147</v>
      </c>
      <c r="T64" s="5">
        <v>-8521375000</v>
      </c>
      <c r="U64" s="5">
        <v>-43142725000</v>
      </c>
      <c r="V64" s="5">
        <v>-8323906000</v>
      </c>
      <c r="W64" s="5">
        <v>1124670000</v>
      </c>
      <c r="X64" s="5">
        <v>28119890</v>
      </c>
      <c r="Y64" s="5">
        <v>-676571917</v>
      </c>
      <c r="Z64" s="5">
        <v>317842912</v>
      </c>
    </row>
    <row r="65" spans="3:26" ht="15.5" x14ac:dyDescent="0.35">
      <c r="C65" t="s">
        <v>103</v>
      </c>
    </row>
    <row r="66" spans="3:26" ht="15.5" x14ac:dyDescent="0.35">
      <c r="C66" t="s">
        <v>29</v>
      </c>
      <c r="D66" s="5">
        <v>6077698</v>
      </c>
      <c r="E66" s="5">
        <v>4868547</v>
      </c>
      <c r="F66" s="5">
        <v>3960350</v>
      </c>
      <c r="G66" s="5">
        <v>3521031</v>
      </c>
      <c r="I66" s="5">
        <v>18562277</v>
      </c>
      <c r="J66" s="5">
        <v>22326700</v>
      </c>
      <c r="K66" s="5">
        <v>22599671</v>
      </c>
      <c r="L66" s="5">
        <v>18697587</v>
      </c>
      <c r="M66" s="5">
        <v>34596651</v>
      </c>
      <c r="N66" s="5">
        <v>29009788</v>
      </c>
      <c r="O66" s="5">
        <v>34925112</v>
      </c>
      <c r="P66" s="5">
        <v>41447529</v>
      </c>
      <c r="Q66" s="5">
        <v>17016672</v>
      </c>
      <c r="R66" s="5">
        <v>29452922</v>
      </c>
      <c r="S66" s="5">
        <v>33487910</v>
      </c>
      <c r="T66" s="5">
        <v>360967839000</v>
      </c>
      <c r="U66" s="5">
        <v>234609494000</v>
      </c>
      <c r="V66" s="5">
        <v>159757736000</v>
      </c>
      <c r="W66" s="5">
        <v>46956034000</v>
      </c>
      <c r="X66" s="5">
        <v>152129240</v>
      </c>
      <c r="Y66" s="5">
        <v>-573703475</v>
      </c>
      <c r="Z66" s="5">
        <v>-1094653865</v>
      </c>
    </row>
    <row r="67" spans="3:26" ht="15.5" x14ac:dyDescent="0.35">
      <c r="C67" t="s">
        <v>28</v>
      </c>
      <c r="D67" s="5">
        <v>-1790680</v>
      </c>
      <c r="E67" s="5">
        <v>-1120433</v>
      </c>
      <c r="F67" s="5">
        <v>-387021</v>
      </c>
      <c r="G67" s="5">
        <v>-877137</v>
      </c>
      <c r="I67" s="5">
        <v>-3568350</v>
      </c>
      <c r="J67" s="5">
        <v>-6129139</v>
      </c>
      <c r="K67" s="5">
        <v>-4104587</v>
      </c>
      <c r="L67" s="5">
        <v>-4596609</v>
      </c>
      <c r="M67" s="5">
        <v>-7640166</v>
      </c>
      <c r="N67" s="5">
        <v>-6476126</v>
      </c>
      <c r="O67" s="5">
        <v>-8826683</v>
      </c>
      <c r="P67" s="5">
        <v>-10518865</v>
      </c>
      <c r="Q67" s="5">
        <v>-4710316</v>
      </c>
      <c r="R67" s="5">
        <v>-8194069</v>
      </c>
      <c r="S67" s="5">
        <v>-8755345</v>
      </c>
      <c r="T67" s="5">
        <v>-92668214000</v>
      </c>
      <c r="U67" s="5">
        <v>-60825410000</v>
      </c>
      <c r="V67" s="5">
        <v>-41958687000</v>
      </c>
      <c r="W67" s="5">
        <v>-12163143000</v>
      </c>
      <c r="X67" s="5">
        <v>199629508</v>
      </c>
      <c r="Y67" s="5">
        <v>58409491</v>
      </c>
      <c r="Z67" s="5">
        <v>-185349220</v>
      </c>
    </row>
    <row r="68" spans="3:26" ht="15.5" x14ac:dyDescent="0.35">
      <c r="C68" t="s">
        <v>97</v>
      </c>
      <c r="U68" s="5">
        <v>-60927348000</v>
      </c>
      <c r="V68" s="5">
        <v>-43007335000</v>
      </c>
      <c r="W68" s="5">
        <v>-11586095000</v>
      </c>
    </row>
    <row r="69" spans="3:26" ht="15.5" x14ac:dyDescent="0.35">
      <c r="C69" t="s">
        <v>98</v>
      </c>
      <c r="G69" s="5">
        <v>-877137</v>
      </c>
      <c r="U69" s="5">
        <v>101938000</v>
      </c>
      <c r="V69" s="5">
        <v>1048648000</v>
      </c>
      <c r="W69" s="5">
        <v>-577048000</v>
      </c>
      <c r="X69" s="5">
        <v>199629508</v>
      </c>
      <c r="Y69" s="5">
        <v>58409491</v>
      </c>
      <c r="Z69" s="5">
        <v>-185349220</v>
      </c>
    </row>
    <row r="70" spans="3:26" ht="15.5" x14ac:dyDescent="0.35">
      <c r="C70" t="s">
        <v>99</v>
      </c>
      <c r="D70" s="5">
        <v>-1790680</v>
      </c>
      <c r="E70" s="5">
        <v>-1120433</v>
      </c>
      <c r="F70" s="5">
        <v>-387021</v>
      </c>
      <c r="G70" s="5">
        <v>-877137</v>
      </c>
      <c r="I70" s="5">
        <v>-3568350</v>
      </c>
      <c r="J70" s="5">
        <v>-6129139</v>
      </c>
      <c r="K70" s="5">
        <v>-4104587</v>
      </c>
      <c r="L70" s="5">
        <v>-4596609</v>
      </c>
      <c r="M70" s="5">
        <v>-7640166</v>
      </c>
      <c r="N70" s="5">
        <v>-6476126</v>
      </c>
      <c r="O70" s="5">
        <v>-8826683</v>
      </c>
      <c r="P70" s="5">
        <v>-10518865</v>
      </c>
      <c r="Q70" s="5">
        <v>-4710316</v>
      </c>
      <c r="R70" s="5">
        <v>-8194069</v>
      </c>
      <c r="S70" s="5">
        <v>-8755345</v>
      </c>
      <c r="T70" s="5">
        <v>-92668214000</v>
      </c>
      <c r="U70" s="5">
        <v>-60825410000</v>
      </c>
      <c r="V70" s="5">
        <v>-41958687000</v>
      </c>
      <c r="W70" s="5">
        <v>-12163143000</v>
      </c>
      <c r="X70" s="5">
        <v>199629508</v>
      </c>
      <c r="Y70" s="5">
        <v>58409491</v>
      </c>
      <c r="Z70" s="5">
        <v>-185349220</v>
      </c>
    </row>
    <row r="71" spans="3:26" ht="15.5" x14ac:dyDescent="0.35">
      <c r="C71" t="s">
        <v>100</v>
      </c>
      <c r="D71" s="5">
        <v>4287018</v>
      </c>
      <c r="E71" s="5">
        <v>3748114</v>
      </c>
      <c r="F71" s="5">
        <v>3573329</v>
      </c>
      <c r="G71" s="5">
        <v>2643894</v>
      </c>
      <c r="I71" s="5">
        <v>14993927</v>
      </c>
      <c r="J71" s="5">
        <v>16197561</v>
      </c>
      <c r="K71" s="5">
        <v>18495084</v>
      </c>
      <c r="L71" s="5">
        <v>14100978</v>
      </c>
      <c r="M71" s="5">
        <v>26956485</v>
      </c>
      <c r="N71" s="5">
        <v>22533662</v>
      </c>
      <c r="O71" s="5">
        <v>26098429</v>
      </c>
      <c r="P71" s="5">
        <v>30928664</v>
      </c>
      <c r="Q71" s="5">
        <v>12306356</v>
      </c>
      <c r="R71" s="5">
        <v>21258853</v>
      </c>
      <c r="S71" s="5">
        <v>24732565</v>
      </c>
      <c r="T71" s="5">
        <v>268299625000</v>
      </c>
      <c r="U71" s="5">
        <v>173784084000</v>
      </c>
      <c r="V71" s="5">
        <v>117799049000</v>
      </c>
      <c r="W71" s="5">
        <v>34792891000</v>
      </c>
      <c r="X71" s="5">
        <v>351758748</v>
      </c>
      <c r="Y71" s="5">
        <v>-515293984</v>
      </c>
      <c r="Z71" s="5">
        <v>-1280003085</v>
      </c>
    </row>
    <row r="72" spans="3:26" ht="15.5" x14ac:dyDescent="0.35">
      <c r="C72" t="s">
        <v>1514</v>
      </c>
    </row>
    <row r="73" spans="3:26" ht="15.5" x14ac:dyDescent="0.35">
      <c r="C73" t="s">
        <v>104</v>
      </c>
      <c r="D73" s="5">
        <v>4287018</v>
      </c>
      <c r="E73" s="5">
        <v>3748114</v>
      </c>
      <c r="F73" s="5">
        <v>3573329</v>
      </c>
      <c r="G73" s="5">
        <v>2643894</v>
      </c>
      <c r="I73" s="5">
        <v>14993927</v>
      </c>
      <c r="J73" s="5">
        <v>16197561</v>
      </c>
      <c r="K73" s="5">
        <v>18495084</v>
      </c>
      <c r="L73" s="5">
        <v>14100978</v>
      </c>
      <c r="M73" s="5">
        <v>26956485</v>
      </c>
      <c r="N73" s="5">
        <v>22533662</v>
      </c>
      <c r="O73" s="5">
        <v>26098429</v>
      </c>
      <c r="P73" s="5">
        <v>30928664</v>
      </c>
      <c r="Q73" s="5">
        <v>12306356</v>
      </c>
      <c r="R73" s="5">
        <v>21258853</v>
      </c>
      <c r="S73" s="5">
        <v>24732565</v>
      </c>
      <c r="T73" s="5">
        <v>268299625000</v>
      </c>
      <c r="U73" s="5">
        <v>173784084000</v>
      </c>
      <c r="V73" s="5">
        <v>117799049000</v>
      </c>
      <c r="W73" s="5">
        <v>34792891000</v>
      </c>
      <c r="X73" s="5">
        <v>351758748</v>
      </c>
      <c r="Y73" s="5">
        <v>-515293984</v>
      </c>
      <c r="Z73" s="5">
        <v>-1280003085</v>
      </c>
    </row>
    <row r="74" spans="3:26" ht="15.5" x14ac:dyDescent="0.35">
      <c r="C74" t="s">
        <v>105</v>
      </c>
      <c r="D74" s="5">
        <v>-3163159</v>
      </c>
      <c r="E74" s="5">
        <v>-750669</v>
      </c>
      <c r="F74" s="5">
        <v>-259419</v>
      </c>
      <c r="G74" s="5">
        <v>-1081412</v>
      </c>
      <c r="I74" s="5">
        <v>-1545196</v>
      </c>
      <c r="J74" s="5">
        <v>-1763296</v>
      </c>
      <c r="K74" s="5">
        <v>330390</v>
      </c>
      <c r="L74" s="5">
        <v>-1029438</v>
      </c>
      <c r="M74" s="5">
        <v>-330420</v>
      </c>
      <c r="N74" s="5">
        <v>-756470</v>
      </c>
      <c r="O74" s="5">
        <v>1263605</v>
      </c>
      <c r="P74" s="5">
        <v>-1389254</v>
      </c>
      <c r="Q74" s="5">
        <v>-191870</v>
      </c>
      <c r="R74" s="5">
        <v>903337</v>
      </c>
      <c r="S74" s="5">
        <v>-4006786</v>
      </c>
      <c r="T74" s="5">
        <v>10256413000</v>
      </c>
      <c r="V74" s="5">
        <v>-81649258000</v>
      </c>
      <c r="W74" s="5">
        <v>-41183677000</v>
      </c>
    </row>
    <row r="75" spans="3:26" ht="15.5" x14ac:dyDescent="0.35">
      <c r="C75" t="s">
        <v>106</v>
      </c>
      <c r="D75" s="5">
        <v>-3163159</v>
      </c>
      <c r="E75" s="5">
        <v>-750669</v>
      </c>
      <c r="F75" s="5">
        <v>-259419</v>
      </c>
      <c r="G75" s="5">
        <v>-1081412</v>
      </c>
      <c r="I75" s="5">
        <v>-1545196</v>
      </c>
      <c r="J75" s="5">
        <v>-1763296</v>
      </c>
      <c r="K75" s="5">
        <v>330390</v>
      </c>
      <c r="L75" s="5">
        <v>-1029438</v>
      </c>
      <c r="M75" s="5">
        <v>-330420</v>
      </c>
      <c r="N75" s="5">
        <v>-756470</v>
      </c>
      <c r="O75" s="5">
        <v>1263605</v>
      </c>
      <c r="P75" s="5">
        <v>-1389254</v>
      </c>
      <c r="Q75" s="5">
        <v>-191870</v>
      </c>
      <c r="R75" s="5">
        <v>903337</v>
      </c>
      <c r="S75" s="5">
        <v>-4006786</v>
      </c>
      <c r="T75" s="5">
        <v>10256413000</v>
      </c>
      <c r="V75" s="5">
        <v>-81649258000</v>
      </c>
      <c r="W75" s="5">
        <v>-41183677000</v>
      </c>
    </row>
    <row r="76" spans="3:26" ht="15.5" x14ac:dyDescent="0.35">
      <c r="C76" t="s">
        <v>107</v>
      </c>
      <c r="D76" s="5">
        <v>1123859</v>
      </c>
      <c r="E76" s="5">
        <v>2997445</v>
      </c>
      <c r="F76" s="5">
        <v>3313910</v>
      </c>
      <c r="G76" s="5">
        <v>1562482</v>
      </c>
      <c r="I76" s="5">
        <v>13448731</v>
      </c>
      <c r="J76" s="5">
        <v>14434265</v>
      </c>
      <c r="K76" s="5">
        <v>18825474</v>
      </c>
      <c r="L76" s="5">
        <v>13071540</v>
      </c>
      <c r="M76" s="5">
        <v>26626065</v>
      </c>
      <c r="N76" s="5">
        <v>21777192</v>
      </c>
      <c r="O76" s="5">
        <v>27362034</v>
      </c>
      <c r="P76" s="5">
        <v>29539410</v>
      </c>
      <c r="Q76" s="5">
        <v>12114486</v>
      </c>
      <c r="R76" s="5">
        <v>22162190</v>
      </c>
      <c r="S76" s="5">
        <v>20725779</v>
      </c>
      <c r="T76" s="5">
        <v>278556038000</v>
      </c>
      <c r="U76" s="5">
        <v>173784084000</v>
      </c>
      <c r="V76" s="5">
        <v>36149791000</v>
      </c>
      <c r="W76" s="5">
        <v>-6390786000</v>
      </c>
    </row>
    <row r="77" spans="3:26" ht="15.5" x14ac:dyDescent="0.35">
      <c r="C77" t="s">
        <v>108</v>
      </c>
      <c r="D77" s="5">
        <v>4287018</v>
      </c>
      <c r="E77" s="5">
        <v>3748114</v>
      </c>
      <c r="F77" s="5">
        <v>3573329</v>
      </c>
      <c r="G77" s="5">
        <v>2643894</v>
      </c>
      <c r="I77" s="5">
        <v>14993927</v>
      </c>
      <c r="J77" s="5">
        <v>16197561</v>
      </c>
      <c r="K77" s="5">
        <v>18495084</v>
      </c>
      <c r="L77" s="5">
        <v>14100978</v>
      </c>
      <c r="M77" s="5">
        <v>26956485</v>
      </c>
      <c r="N77" s="5">
        <v>22533662</v>
      </c>
      <c r="O77" s="5">
        <v>26098429</v>
      </c>
      <c r="P77" s="5">
        <v>30928664</v>
      </c>
      <c r="Q77" s="5">
        <v>12306356</v>
      </c>
      <c r="R77" s="5">
        <v>21258853</v>
      </c>
      <c r="S77" s="5">
        <v>24732565</v>
      </c>
      <c r="T77" s="5">
        <v>268299625000</v>
      </c>
      <c r="U77" s="5">
        <v>173784084000</v>
      </c>
      <c r="V77" s="5">
        <v>117799049000</v>
      </c>
      <c r="W77" s="5">
        <v>34792891000</v>
      </c>
      <c r="X77" s="5">
        <v>351758748</v>
      </c>
      <c r="Y77" s="5">
        <v>-515293984</v>
      </c>
      <c r="Z77" s="5">
        <v>-1280003085</v>
      </c>
    </row>
    <row r="78" spans="3:26" ht="15.5" x14ac:dyDescent="0.35">
      <c r="C78" t="s">
        <v>8</v>
      </c>
      <c r="D78" s="5">
        <v>1277933</v>
      </c>
      <c r="E78" s="5">
        <v>3041270</v>
      </c>
      <c r="F78" s="5">
        <v>3332192</v>
      </c>
      <c r="G78" s="5">
        <v>1694687</v>
      </c>
      <c r="I78" s="5">
        <v>13526494</v>
      </c>
      <c r="J78" s="5">
        <v>14258394</v>
      </c>
      <c r="K78" s="5">
        <v>18812360</v>
      </c>
      <c r="L78" s="5">
        <v>13044364</v>
      </c>
      <c r="M78" s="5">
        <v>26596504</v>
      </c>
      <c r="N78" s="5">
        <v>21755107</v>
      </c>
      <c r="O78" s="5">
        <v>27332468</v>
      </c>
      <c r="P78" s="5">
        <v>29514547</v>
      </c>
      <c r="Q78" s="5">
        <v>12091881</v>
      </c>
      <c r="R78" s="5">
        <v>22118769</v>
      </c>
      <c r="S78" s="5">
        <v>20688219</v>
      </c>
      <c r="T78" s="5">
        <v>277968201000</v>
      </c>
      <c r="U78" s="5">
        <v>173455074000</v>
      </c>
      <c r="V78" s="5">
        <v>35882457000</v>
      </c>
      <c r="W78" s="5">
        <v>-6424382000</v>
      </c>
    </row>
    <row r="79" spans="3:26" ht="15.5" x14ac:dyDescent="0.35">
      <c r="C79" t="s">
        <v>404</v>
      </c>
      <c r="D79" s="5">
        <v>-154074</v>
      </c>
      <c r="E79" s="5">
        <v>-43825</v>
      </c>
      <c r="F79" s="5">
        <v>-18282</v>
      </c>
      <c r="G79" s="5">
        <v>-132205</v>
      </c>
      <c r="I79" s="5">
        <v>-77763</v>
      </c>
      <c r="J79" s="5">
        <v>175871</v>
      </c>
      <c r="K79" s="5">
        <v>13114</v>
      </c>
      <c r="L79" s="5">
        <v>27176</v>
      </c>
      <c r="M79" s="5">
        <v>29561</v>
      </c>
      <c r="N79" s="5">
        <v>22085</v>
      </c>
      <c r="O79" s="5">
        <v>29566</v>
      </c>
      <c r="P79" s="5">
        <v>24863</v>
      </c>
      <c r="Q79" s="5">
        <v>22605</v>
      </c>
      <c r="R79" s="5">
        <v>43421</v>
      </c>
      <c r="S79" s="5">
        <v>37560</v>
      </c>
      <c r="T79" s="5">
        <v>587837000</v>
      </c>
      <c r="U79" s="5">
        <v>329010000</v>
      </c>
      <c r="V79" s="5">
        <v>267334000</v>
      </c>
      <c r="W79" s="5">
        <v>33596000</v>
      </c>
    </row>
    <row r="80" spans="3:26" ht="15.5" x14ac:dyDescent="0.35">
      <c r="C80" t="s">
        <v>109</v>
      </c>
      <c r="D80" s="5">
        <v>4287018</v>
      </c>
      <c r="E80" s="5">
        <v>3748114</v>
      </c>
      <c r="F80" s="5">
        <v>3573329</v>
      </c>
      <c r="G80" s="5">
        <v>2643894</v>
      </c>
      <c r="I80" s="5">
        <v>14993927</v>
      </c>
      <c r="J80" s="5">
        <v>16197561</v>
      </c>
      <c r="K80" s="5">
        <v>18495084</v>
      </c>
      <c r="L80" s="5">
        <v>14100978</v>
      </c>
      <c r="M80" s="5">
        <v>26956485</v>
      </c>
      <c r="N80" s="5">
        <v>22533662</v>
      </c>
      <c r="O80" s="5">
        <v>26098429</v>
      </c>
      <c r="P80" s="5">
        <v>30928664</v>
      </c>
      <c r="Q80" s="5">
        <v>12306356</v>
      </c>
      <c r="R80" s="5">
        <v>21258853</v>
      </c>
      <c r="S80" s="5">
        <v>24732565</v>
      </c>
      <c r="T80" s="5">
        <v>268299625000</v>
      </c>
      <c r="U80" s="5">
        <v>173784084000</v>
      </c>
      <c r="V80" s="5">
        <v>117799049000</v>
      </c>
      <c r="W80" s="5">
        <v>34792891000</v>
      </c>
      <c r="X80" s="5">
        <v>351758748</v>
      </c>
      <c r="Y80" s="5">
        <v>-515293984</v>
      </c>
      <c r="Z80" s="5">
        <v>-1280003085</v>
      </c>
    </row>
    <row r="81" spans="2:26" ht="15.5" x14ac:dyDescent="0.35">
      <c r="C81" t="s">
        <v>110</v>
      </c>
      <c r="D81" s="5">
        <v>1123859</v>
      </c>
      <c r="E81" s="5">
        <v>2997445</v>
      </c>
      <c r="F81" s="5">
        <v>3313910</v>
      </c>
      <c r="G81" s="5">
        <v>1562482</v>
      </c>
      <c r="I81" s="5">
        <v>13448731</v>
      </c>
      <c r="J81" s="5">
        <v>14434265</v>
      </c>
      <c r="K81" s="5">
        <v>18825474</v>
      </c>
      <c r="L81" s="5">
        <v>13071540</v>
      </c>
      <c r="M81" s="5">
        <v>26626065</v>
      </c>
      <c r="N81" s="5">
        <v>21777192</v>
      </c>
      <c r="O81" s="5">
        <v>27362034</v>
      </c>
      <c r="P81" s="5">
        <v>29539410</v>
      </c>
      <c r="Q81" s="5">
        <v>12114486</v>
      </c>
      <c r="R81" s="5">
        <v>22162190</v>
      </c>
      <c r="S81" s="5">
        <v>20725779</v>
      </c>
      <c r="T81" s="5">
        <v>278556038000</v>
      </c>
      <c r="U81" s="5">
        <v>173784084000</v>
      </c>
      <c r="V81" s="5">
        <v>36149791000</v>
      </c>
      <c r="W81" s="5">
        <v>-6390786000</v>
      </c>
    </row>
    <row r="82" spans="2:26" ht="15.5" x14ac:dyDescent="0.35">
      <c r="C82" t="s">
        <v>111</v>
      </c>
      <c r="D82" s="5">
        <v>1123859</v>
      </c>
      <c r="E82" s="5">
        <v>2997445</v>
      </c>
      <c r="F82" s="5">
        <v>3313910</v>
      </c>
      <c r="G82" s="5">
        <v>1562482</v>
      </c>
      <c r="I82" s="5">
        <v>13448731</v>
      </c>
      <c r="J82" s="5">
        <v>14434265</v>
      </c>
      <c r="K82" s="5">
        <v>18825474</v>
      </c>
      <c r="L82" s="5">
        <v>13071540</v>
      </c>
      <c r="M82" s="5">
        <v>26626065</v>
      </c>
      <c r="N82" s="5">
        <v>21777192</v>
      </c>
      <c r="O82" s="5">
        <v>27362034</v>
      </c>
      <c r="P82" s="5">
        <v>29539410</v>
      </c>
      <c r="Q82" s="5">
        <v>12114486</v>
      </c>
      <c r="R82" s="5">
        <v>22162190</v>
      </c>
      <c r="S82" s="5">
        <v>20725779</v>
      </c>
      <c r="T82" s="5">
        <v>278556038000</v>
      </c>
      <c r="U82" s="5">
        <v>173784084000</v>
      </c>
      <c r="V82" s="5">
        <v>36149791000</v>
      </c>
      <c r="W82" s="5">
        <v>-6390786000</v>
      </c>
    </row>
    <row r="84" spans="2:26" ht="15.5" x14ac:dyDescent="0.35">
      <c r="B84" t="s">
        <v>112</v>
      </c>
      <c r="C84" t="s">
        <v>113</v>
      </c>
    </row>
    <row r="85" spans="2:26" ht="15.5" x14ac:dyDescent="0.35">
      <c r="C85" t="s">
        <v>114</v>
      </c>
    </row>
    <row r="86" spans="2:26" ht="15.5" x14ac:dyDescent="0.35">
      <c r="C86" t="s">
        <v>20</v>
      </c>
      <c r="D86" s="5">
        <v>66593467</v>
      </c>
      <c r="E86" s="5">
        <v>61375122</v>
      </c>
      <c r="F86" s="5">
        <v>69553329</v>
      </c>
      <c r="G86" s="5">
        <v>70410938</v>
      </c>
      <c r="I86" s="5">
        <v>69553329</v>
      </c>
      <c r="J86" s="5">
        <v>62037604</v>
      </c>
      <c r="K86" s="5">
        <v>74240683</v>
      </c>
      <c r="L86" s="5">
        <v>98959233</v>
      </c>
      <c r="M86" s="5">
        <v>88383402</v>
      </c>
      <c r="N86" s="5">
        <v>47490866</v>
      </c>
      <c r="O86" s="5">
        <v>24257484</v>
      </c>
      <c r="P86" s="5">
        <v>42492930</v>
      </c>
      <c r="Q86" s="5">
        <v>20897494</v>
      </c>
      <c r="R86" s="5">
        <v>21694358</v>
      </c>
      <c r="S86" s="5">
        <v>30215098</v>
      </c>
      <c r="T86" s="5">
        <v>223907162000</v>
      </c>
      <c r="U86" s="5">
        <v>113413960000</v>
      </c>
      <c r="V86" s="5">
        <v>80699145000</v>
      </c>
      <c r="W86" s="5">
        <v>26845225000</v>
      </c>
      <c r="X86" s="5">
        <v>25241936</v>
      </c>
      <c r="Y86" s="5">
        <v>27668918</v>
      </c>
      <c r="Z86" s="5">
        <v>2977597</v>
      </c>
    </row>
    <row r="87" spans="2:26" ht="15.5" x14ac:dyDescent="0.35">
      <c r="C87" t="s">
        <v>117</v>
      </c>
      <c r="D87" s="5">
        <v>30411878</v>
      </c>
      <c r="E87" s="5">
        <v>29552770</v>
      </c>
      <c r="F87" s="5">
        <v>27419803</v>
      </c>
      <c r="G87" s="5">
        <v>29771091</v>
      </c>
      <c r="I87" s="5">
        <v>27419803</v>
      </c>
      <c r="J87" s="5">
        <v>36669506</v>
      </c>
      <c r="K87" s="5">
        <v>35903145</v>
      </c>
      <c r="L87" s="5">
        <v>15016489</v>
      </c>
      <c r="M87" s="5">
        <v>14149205</v>
      </c>
      <c r="N87" s="5">
        <v>29216309</v>
      </c>
      <c r="O87" s="5">
        <v>36372311</v>
      </c>
      <c r="P87" s="5">
        <v>22640053</v>
      </c>
      <c r="Q87" s="5">
        <v>17501050</v>
      </c>
      <c r="R87" s="5">
        <v>16806500</v>
      </c>
      <c r="S87" s="5">
        <v>16895765</v>
      </c>
      <c r="T87" s="5">
        <v>245720939000</v>
      </c>
      <c r="U87" s="5">
        <v>237754879000</v>
      </c>
      <c r="V87" s="5">
        <v>162284834000</v>
      </c>
      <c r="W87" s="5">
        <v>78238641000</v>
      </c>
      <c r="X87" s="5">
        <v>582614431</v>
      </c>
      <c r="Y87" s="5">
        <v>710352900</v>
      </c>
      <c r="Z87" s="5">
        <v>748595673</v>
      </c>
    </row>
    <row r="88" spans="2:26" ht="15.5" x14ac:dyDescent="0.35">
      <c r="C88" t="s">
        <v>119</v>
      </c>
      <c r="M88" s="5">
        <v>15</v>
      </c>
      <c r="O88" s="5">
        <v>29667</v>
      </c>
      <c r="P88" s="5">
        <v>8679</v>
      </c>
      <c r="Q88" s="5">
        <v>22613</v>
      </c>
      <c r="R88" s="5">
        <v>19245</v>
      </c>
      <c r="S88" s="5">
        <v>1522</v>
      </c>
      <c r="T88" s="5">
        <v>3000000</v>
      </c>
      <c r="U88" s="5">
        <v>9324000</v>
      </c>
      <c r="V88" s="5">
        <v>550123000</v>
      </c>
      <c r="W88" s="5">
        <v>24465000</v>
      </c>
    </row>
    <row r="89" spans="2:26" ht="15.5" x14ac:dyDescent="0.35">
      <c r="C89" t="s">
        <v>118</v>
      </c>
      <c r="D89" s="5">
        <v>459105</v>
      </c>
      <c r="E89" s="5">
        <v>367598</v>
      </c>
      <c r="F89" s="5">
        <v>1165554</v>
      </c>
      <c r="G89" s="5">
        <v>520818</v>
      </c>
      <c r="I89" s="5">
        <v>1165554</v>
      </c>
      <c r="J89" s="5">
        <v>437959</v>
      </c>
      <c r="K89" s="5">
        <v>5487636</v>
      </c>
      <c r="L89" s="5">
        <v>395373</v>
      </c>
      <c r="M89" s="5">
        <v>592282</v>
      </c>
      <c r="N89" s="5">
        <v>342907</v>
      </c>
      <c r="O89" s="5">
        <v>668763</v>
      </c>
      <c r="P89" s="5">
        <v>669169</v>
      </c>
      <c r="Q89" s="5">
        <v>691542</v>
      </c>
      <c r="R89" s="5">
        <v>518326</v>
      </c>
      <c r="S89" s="5">
        <v>484889</v>
      </c>
      <c r="T89" s="5">
        <v>9095918000</v>
      </c>
      <c r="U89" s="5">
        <v>7836675000</v>
      </c>
      <c r="V89" s="5">
        <v>275282829000</v>
      </c>
      <c r="W89" s="5">
        <v>3606894000</v>
      </c>
    </row>
    <row r="90" spans="2:26" ht="15.5" x14ac:dyDescent="0.35">
      <c r="C90" t="s">
        <v>120</v>
      </c>
      <c r="D90" s="5">
        <v>30411878</v>
      </c>
      <c r="E90" s="5">
        <v>29552770</v>
      </c>
      <c r="F90" s="5">
        <v>27419803</v>
      </c>
      <c r="G90" s="5">
        <v>29771091</v>
      </c>
      <c r="I90" s="5">
        <v>27419803</v>
      </c>
      <c r="J90" s="5">
        <v>36669506</v>
      </c>
      <c r="K90" s="5">
        <v>35903145</v>
      </c>
      <c r="L90" s="5">
        <v>15016489</v>
      </c>
      <c r="M90" s="5">
        <v>14149205</v>
      </c>
      <c r="N90" s="5">
        <v>29216309</v>
      </c>
      <c r="O90" s="5">
        <v>36372311</v>
      </c>
      <c r="P90" s="5">
        <v>22640053</v>
      </c>
      <c r="Q90" s="5">
        <v>17501050</v>
      </c>
      <c r="R90" s="5">
        <v>16806500</v>
      </c>
      <c r="S90" s="5">
        <v>16895765</v>
      </c>
      <c r="T90" s="5">
        <v>245720939000</v>
      </c>
      <c r="U90" s="5">
        <v>237754879000</v>
      </c>
      <c r="V90" s="5">
        <v>162284834000</v>
      </c>
      <c r="W90" s="5">
        <v>78238641000</v>
      </c>
      <c r="X90" s="5">
        <v>582614431</v>
      </c>
      <c r="Y90" s="5">
        <v>710352900</v>
      </c>
      <c r="Z90" s="5">
        <v>748595673</v>
      </c>
    </row>
    <row r="91" spans="2:26" ht="15.5" x14ac:dyDescent="0.35">
      <c r="C91" t="s">
        <v>121</v>
      </c>
      <c r="D91" s="5">
        <v>121957</v>
      </c>
      <c r="E91" s="5">
        <v>118308</v>
      </c>
      <c r="F91" s="5">
        <v>105279</v>
      </c>
      <c r="G91" s="5">
        <v>938857</v>
      </c>
      <c r="I91" s="5">
        <v>105279</v>
      </c>
      <c r="J91" s="5">
        <v>929694</v>
      </c>
      <c r="K91" s="5">
        <v>64125</v>
      </c>
      <c r="L91" s="5">
        <v>42432</v>
      </c>
      <c r="M91" s="5">
        <v>46609</v>
      </c>
      <c r="N91" s="5">
        <v>18901</v>
      </c>
      <c r="O91" s="5">
        <v>28506</v>
      </c>
      <c r="P91" s="5">
        <v>39145</v>
      </c>
      <c r="Q91" s="5">
        <v>121226</v>
      </c>
      <c r="R91" s="5">
        <v>31661</v>
      </c>
      <c r="S91" s="5">
        <v>30257</v>
      </c>
      <c r="T91" s="5">
        <v>97400000</v>
      </c>
      <c r="U91" s="5">
        <v>390143000</v>
      </c>
    </row>
    <row r="92" spans="2:26" ht="15.5" x14ac:dyDescent="0.35">
      <c r="C92" t="s">
        <v>122</v>
      </c>
      <c r="D92" s="5">
        <v>121957</v>
      </c>
      <c r="E92" s="5">
        <v>118308</v>
      </c>
      <c r="F92" s="5">
        <v>105279</v>
      </c>
      <c r="G92" s="5">
        <v>938857</v>
      </c>
      <c r="I92" s="5">
        <v>105279</v>
      </c>
      <c r="J92" s="5">
        <v>929694</v>
      </c>
      <c r="K92" s="5">
        <v>64125</v>
      </c>
      <c r="L92" s="5">
        <v>42432</v>
      </c>
      <c r="M92" s="5">
        <v>46609</v>
      </c>
      <c r="N92" s="5">
        <v>18901</v>
      </c>
      <c r="O92" s="5">
        <v>28506</v>
      </c>
      <c r="P92" s="5">
        <v>39145</v>
      </c>
      <c r="Q92" s="5">
        <v>121226</v>
      </c>
      <c r="R92" s="5">
        <v>31661</v>
      </c>
      <c r="S92" s="5">
        <v>30257</v>
      </c>
      <c r="T92" s="5">
        <v>97400000</v>
      </c>
      <c r="U92" s="5">
        <v>390143000</v>
      </c>
    </row>
    <row r="93" spans="2:26" ht="15.5" x14ac:dyDescent="0.35">
      <c r="C93" t="s">
        <v>123</v>
      </c>
      <c r="D93" s="5">
        <v>21306003</v>
      </c>
      <c r="E93" s="5">
        <v>21394507</v>
      </c>
      <c r="F93" s="5">
        <v>23913770</v>
      </c>
      <c r="G93" s="5">
        <v>23509307</v>
      </c>
      <c r="I93" s="5">
        <v>23913770</v>
      </c>
      <c r="J93" s="5">
        <v>20176078</v>
      </c>
      <c r="K93" s="5">
        <v>20651889</v>
      </c>
      <c r="L93" s="5">
        <v>16691999</v>
      </c>
      <c r="M93" s="5">
        <v>18809852</v>
      </c>
      <c r="N93" s="5">
        <v>20729565</v>
      </c>
      <c r="O93" s="5">
        <v>21203142</v>
      </c>
      <c r="P93" s="5">
        <v>16056569</v>
      </c>
      <c r="Q93" s="5">
        <v>16522685</v>
      </c>
      <c r="R93" s="5">
        <v>13008960</v>
      </c>
      <c r="S93" s="5">
        <v>13368775</v>
      </c>
      <c r="T93" s="5">
        <v>237573360000</v>
      </c>
      <c r="U93" s="5">
        <v>240080938000</v>
      </c>
      <c r="V93" s="5">
        <v>199594326000</v>
      </c>
      <c r="W93" s="5">
        <v>42316420000</v>
      </c>
      <c r="X93" s="5">
        <v>20500000</v>
      </c>
      <c r="Y93" s="5">
        <v>20500000</v>
      </c>
      <c r="Z93" s="5">
        <v>20500000</v>
      </c>
    </row>
    <row r="94" spans="2:26" ht="15.5" x14ac:dyDescent="0.35">
      <c r="C94" t="s">
        <v>103</v>
      </c>
    </row>
    <row r="95" spans="2:26" ht="15.5" x14ac:dyDescent="0.35">
      <c r="C95" t="s">
        <v>91</v>
      </c>
      <c r="D95" s="5">
        <v>-34656104</v>
      </c>
      <c r="E95" s="5">
        <v>-31682455</v>
      </c>
      <c r="F95" s="5">
        <v>-30994186</v>
      </c>
      <c r="G95" s="5">
        <v>-30908734</v>
      </c>
      <c r="I95" s="5">
        <v>-30994186</v>
      </c>
      <c r="J95" s="5">
        <v>-29749512</v>
      </c>
      <c r="K95" s="5">
        <v>-27795277</v>
      </c>
      <c r="L95" s="5">
        <v>-28183814</v>
      </c>
      <c r="M95" s="5">
        <v>-27054858</v>
      </c>
      <c r="N95" s="5">
        <v>-26410093</v>
      </c>
      <c r="O95" s="5">
        <v>-25688454</v>
      </c>
      <c r="P95" s="5">
        <v>-27108046</v>
      </c>
      <c r="Q95" s="5">
        <v>-25066862</v>
      </c>
      <c r="R95" s="5">
        <v>-24923907</v>
      </c>
      <c r="S95" s="5">
        <v>-26089620</v>
      </c>
      <c r="T95" s="5">
        <v>82516733000</v>
      </c>
      <c r="U95" s="5">
        <v>72339561000</v>
      </c>
      <c r="V95" s="5">
        <v>-618012175000</v>
      </c>
      <c r="W95" s="5">
        <v>-338736957000</v>
      </c>
    </row>
    <row r="96" spans="2:26" ht="15.5" x14ac:dyDescent="0.35">
      <c r="C96" t="s">
        <v>124</v>
      </c>
      <c r="D96" s="5">
        <v>150217471</v>
      </c>
      <c r="E96" s="5">
        <v>148676520</v>
      </c>
      <c r="F96" s="5">
        <v>163056320</v>
      </c>
      <c r="G96" s="5">
        <v>149007718</v>
      </c>
      <c r="I96" s="5">
        <v>163056320</v>
      </c>
      <c r="J96" s="5">
        <v>142032642</v>
      </c>
      <c r="K96" s="5">
        <v>143051010</v>
      </c>
      <c r="L96" s="5">
        <v>140311069</v>
      </c>
      <c r="M96" s="5">
        <v>134410759</v>
      </c>
      <c r="N96" s="5">
        <v>115743411</v>
      </c>
      <c r="O96" s="5">
        <v>113903995</v>
      </c>
      <c r="P96" s="5">
        <v>102654561</v>
      </c>
      <c r="Q96" s="5">
        <v>85963275</v>
      </c>
      <c r="R96" s="5">
        <v>84058269</v>
      </c>
      <c r="S96" s="5">
        <v>85330794</v>
      </c>
      <c r="T96" s="5">
        <v>1021319762000</v>
      </c>
      <c r="U96" s="5">
        <v>910680059000</v>
      </c>
      <c r="V96" s="5">
        <v>605025611000</v>
      </c>
      <c r="W96" s="5">
        <v>222260600000</v>
      </c>
      <c r="X96" s="5">
        <v>735239017</v>
      </c>
      <c r="Y96" s="5">
        <v>6336362792</v>
      </c>
      <c r="Z96" s="5">
        <v>6923599725</v>
      </c>
    </row>
    <row r="97" spans="3:26" ht="15.5" x14ac:dyDescent="0.35">
      <c r="C97" t="s">
        <v>125</v>
      </c>
    </row>
    <row r="98" spans="3:26" ht="15.5" x14ac:dyDescent="0.35">
      <c r="C98" t="s">
        <v>126</v>
      </c>
      <c r="D98" s="5">
        <v>40453310</v>
      </c>
      <c r="E98" s="5">
        <v>42760032</v>
      </c>
      <c r="F98" s="5">
        <v>42826138</v>
      </c>
      <c r="G98" s="5">
        <v>43835713</v>
      </c>
      <c r="I98" s="5">
        <v>42826138</v>
      </c>
      <c r="J98" s="5">
        <v>47266699</v>
      </c>
      <c r="K98" s="5">
        <v>58879659</v>
      </c>
      <c r="L98" s="5">
        <v>23504474</v>
      </c>
      <c r="M98" s="5">
        <v>26704302</v>
      </c>
      <c r="N98" s="5">
        <v>32655946</v>
      </c>
      <c r="O98" s="5">
        <v>42885181</v>
      </c>
      <c r="P98" s="5">
        <v>42710041</v>
      </c>
      <c r="Q98" s="5">
        <v>44258697</v>
      </c>
      <c r="R98" s="5">
        <v>56268446</v>
      </c>
      <c r="S98" s="5">
        <v>68626497</v>
      </c>
      <c r="T98" s="5">
        <v>976929045000</v>
      </c>
      <c r="U98" s="5">
        <v>897650278000</v>
      </c>
      <c r="V98" s="5">
        <v>684040704000</v>
      </c>
      <c r="W98" s="5">
        <v>199435598000</v>
      </c>
      <c r="X98" s="5">
        <v>135710493</v>
      </c>
      <c r="Y98" s="5">
        <v>115832369</v>
      </c>
      <c r="Z98" s="5">
        <v>126540498</v>
      </c>
    </row>
    <row r="99" spans="3:26" ht="15.5" x14ac:dyDescent="0.35">
      <c r="C99" t="s">
        <v>483</v>
      </c>
      <c r="D99" s="5">
        <v>13474339</v>
      </c>
      <c r="E99" s="5">
        <v>13707336</v>
      </c>
    </row>
    <row r="100" spans="3:26" ht="15.5" x14ac:dyDescent="0.35">
      <c r="C100" t="s">
        <v>128</v>
      </c>
      <c r="D100" s="5">
        <v>2288004</v>
      </c>
      <c r="E100" s="5">
        <v>2260972</v>
      </c>
      <c r="F100" s="5">
        <v>2077042</v>
      </c>
      <c r="G100" s="5">
        <v>1830336</v>
      </c>
      <c r="I100" s="5">
        <v>2077042</v>
      </c>
      <c r="J100" s="5">
        <v>1328773</v>
      </c>
      <c r="K100" s="5">
        <v>1477609</v>
      </c>
      <c r="L100" s="5">
        <v>127749</v>
      </c>
      <c r="M100" s="5">
        <v>740903</v>
      </c>
      <c r="N100" s="5">
        <v>892605</v>
      </c>
      <c r="O100" s="5">
        <v>919445</v>
      </c>
      <c r="P100" s="5">
        <v>741695</v>
      </c>
      <c r="Q100" s="5">
        <v>833538</v>
      </c>
      <c r="R100" s="5">
        <v>539773</v>
      </c>
      <c r="S100" s="5">
        <v>453746</v>
      </c>
      <c r="T100" s="5">
        <v>4953117000</v>
      </c>
      <c r="U100" s="5">
        <v>3662809000</v>
      </c>
      <c r="V100" s="5">
        <v>3040559000</v>
      </c>
      <c r="W100" s="5">
        <v>1417251000</v>
      </c>
      <c r="X100" s="5">
        <v>1726255269</v>
      </c>
    </row>
    <row r="101" spans="3:26" ht="15.5" x14ac:dyDescent="0.35">
      <c r="C101" t="s">
        <v>319</v>
      </c>
      <c r="D101" s="5">
        <v>721040</v>
      </c>
      <c r="E101" s="5">
        <v>622185</v>
      </c>
      <c r="F101" s="5">
        <v>706835</v>
      </c>
      <c r="G101" s="5">
        <v>673780</v>
      </c>
      <c r="I101" s="5">
        <v>706835</v>
      </c>
      <c r="J101" s="5">
        <v>906731</v>
      </c>
      <c r="K101" s="5">
        <v>857210</v>
      </c>
      <c r="L101" s="5">
        <v>529664</v>
      </c>
      <c r="M101" s="5">
        <v>7918</v>
      </c>
      <c r="N101" s="5">
        <v>15607</v>
      </c>
      <c r="O101" s="5">
        <v>23880</v>
      </c>
      <c r="P101" s="5">
        <v>23042</v>
      </c>
      <c r="Q101" s="5">
        <v>53171</v>
      </c>
      <c r="R101" s="5">
        <v>91997</v>
      </c>
      <c r="S101" s="5">
        <v>127121</v>
      </c>
    </row>
    <row r="102" spans="3:26" ht="15.5" x14ac:dyDescent="0.35">
      <c r="C102" t="s">
        <v>405</v>
      </c>
      <c r="K102" s="5">
        <v>548637</v>
      </c>
    </row>
    <row r="103" spans="3:26" ht="15.5" x14ac:dyDescent="0.35">
      <c r="C103" t="s">
        <v>129</v>
      </c>
      <c r="D103" s="5">
        <v>66278998</v>
      </c>
      <c r="E103" s="5">
        <v>74138079</v>
      </c>
      <c r="F103" s="5">
        <v>62792187</v>
      </c>
      <c r="G103" s="5">
        <v>73172738</v>
      </c>
      <c r="I103" s="5">
        <v>62792187</v>
      </c>
      <c r="J103" s="5">
        <v>82081632</v>
      </c>
      <c r="K103" s="5">
        <v>93661420</v>
      </c>
      <c r="L103" s="5">
        <v>29177166</v>
      </c>
      <c r="M103" s="5">
        <v>29558817</v>
      </c>
      <c r="N103" s="5">
        <v>35365448</v>
      </c>
      <c r="O103" s="5">
        <v>46277753</v>
      </c>
      <c r="P103" s="5">
        <v>48671537</v>
      </c>
      <c r="Q103" s="5">
        <v>50104700</v>
      </c>
      <c r="R103" s="5">
        <v>63195993</v>
      </c>
      <c r="S103" s="5">
        <v>75901915</v>
      </c>
      <c r="T103" s="5">
        <v>1009777333000</v>
      </c>
      <c r="U103" s="5">
        <v>905138204000</v>
      </c>
      <c r="V103" s="5">
        <v>687555414000</v>
      </c>
      <c r="W103" s="5">
        <v>201049008000</v>
      </c>
      <c r="X103" s="5">
        <v>2326965764</v>
      </c>
      <c r="Y103" s="5">
        <v>594165704</v>
      </c>
      <c r="Z103" s="5">
        <v>623207167</v>
      </c>
    </row>
    <row r="104" spans="3:26" ht="15.5" x14ac:dyDescent="0.35">
      <c r="C104" t="s">
        <v>130</v>
      </c>
      <c r="D104" s="5">
        <v>216496469</v>
      </c>
      <c r="E104" s="5">
        <v>222814599</v>
      </c>
      <c r="F104" s="5">
        <v>225848507</v>
      </c>
      <c r="G104" s="5">
        <v>222180456</v>
      </c>
      <c r="I104" s="5">
        <v>225848507</v>
      </c>
      <c r="J104" s="5">
        <v>224114274</v>
      </c>
      <c r="K104" s="5">
        <v>236712430</v>
      </c>
      <c r="L104" s="5">
        <v>169488235</v>
      </c>
      <c r="M104" s="5">
        <v>163969576</v>
      </c>
      <c r="N104" s="5">
        <v>151108859</v>
      </c>
      <c r="O104" s="5">
        <v>160181748</v>
      </c>
      <c r="P104" s="5">
        <v>151326098</v>
      </c>
      <c r="Q104" s="5">
        <v>136067975</v>
      </c>
      <c r="R104" s="5">
        <v>147254262</v>
      </c>
      <c r="S104" s="5">
        <v>161232709</v>
      </c>
      <c r="T104" s="5">
        <v>2031097095000</v>
      </c>
      <c r="U104" s="5">
        <v>1815818263000</v>
      </c>
      <c r="V104" s="5">
        <v>1292581025000</v>
      </c>
      <c r="W104" s="5">
        <v>423309608000</v>
      </c>
      <c r="X104" s="5">
        <v>3062204781</v>
      </c>
      <c r="Y104" s="5">
        <v>6930528496</v>
      </c>
      <c r="Z104" s="5">
        <v>7546806892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  <c r="D107" s="5">
        <v>26850746</v>
      </c>
      <c r="E107" s="5">
        <v>25742576</v>
      </c>
      <c r="F107" s="5">
        <v>31091112</v>
      </c>
      <c r="G107" s="5">
        <v>30530460</v>
      </c>
      <c r="I107" s="5">
        <v>31091112</v>
      </c>
      <c r="J107" s="5">
        <v>33170819</v>
      </c>
      <c r="K107" s="5">
        <v>48092578</v>
      </c>
      <c r="L107" s="5">
        <v>17816030</v>
      </c>
      <c r="M107" s="5">
        <v>20010814</v>
      </c>
      <c r="N107" s="5">
        <v>18348172</v>
      </c>
      <c r="O107" s="5">
        <v>34675727</v>
      </c>
      <c r="P107" s="5">
        <v>29539108</v>
      </c>
      <c r="Q107" s="5">
        <v>30214626</v>
      </c>
      <c r="R107" s="5">
        <v>19555540</v>
      </c>
      <c r="S107" s="5">
        <v>36628689</v>
      </c>
      <c r="T107" s="5">
        <v>548502471000</v>
      </c>
      <c r="U107" s="5">
        <v>525257514000</v>
      </c>
      <c r="V107" s="5">
        <v>656406693000</v>
      </c>
      <c r="W107" s="5">
        <v>238380810000</v>
      </c>
      <c r="X107" s="5">
        <v>3256871984</v>
      </c>
      <c r="Y107" s="5">
        <v>5077427449</v>
      </c>
      <c r="Z107" s="5">
        <v>5232131476</v>
      </c>
    </row>
    <row r="108" spans="3:26" ht="15.5" x14ac:dyDescent="0.35">
      <c r="C108" t="s">
        <v>134</v>
      </c>
      <c r="D108" s="5">
        <v>790252</v>
      </c>
      <c r="E108" s="5">
        <v>345916</v>
      </c>
      <c r="O108" s="5">
        <v>5000000</v>
      </c>
      <c r="P108" s="5">
        <v>5000000</v>
      </c>
      <c r="Q108" s="5">
        <v>10000000</v>
      </c>
      <c r="R108" s="5">
        <v>2000000</v>
      </c>
      <c r="S108" s="5">
        <v>17500000</v>
      </c>
      <c r="T108" s="5">
        <v>273680000000</v>
      </c>
      <c r="U108" s="5">
        <v>268158000000</v>
      </c>
      <c r="V108" s="5">
        <v>198235000000</v>
      </c>
      <c r="W108" s="5">
        <v>136020000000</v>
      </c>
    </row>
    <row r="109" spans="3:26" ht="15.5" x14ac:dyDescent="0.35">
      <c r="C109" t="s">
        <v>135</v>
      </c>
      <c r="X109" s="5">
        <v>413360000</v>
      </c>
      <c r="Y109" s="5">
        <v>514860000</v>
      </c>
      <c r="Z109" s="5">
        <v>705893673</v>
      </c>
    </row>
    <row r="110" spans="3:26" ht="15.5" x14ac:dyDescent="0.35">
      <c r="C110" t="s">
        <v>136</v>
      </c>
      <c r="D110" s="5">
        <v>13509931</v>
      </c>
      <c r="E110" s="5">
        <v>12483188</v>
      </c>
      <c r="F110" s="5">
        <v>15686207</v>
      </c>
      <c r="G110" s="5">
        <v>13924846</v>
      </c>
      <c r="I110" s="5">
        <v>15686207</v>
      </c>
      <c r="J110" s="5">
        <v>15722198</v>
      </c>
      <c r="K110" s="5">
        <v>18163443</v>
      </c>
      <c r="L110" s="5">
        <v>12469214</v>
      </c>
      <c r="M110" s="5">
        <v>13721260</v>
      </c>
      <c r="N110" s="5">
        <v>12633028</v>
      </c>
      <c r="O110" s="5">
        <v>24713001</v>
      </c>
      <c r="P110" s="5">
        <v>18942553</v>
      </c>
      <c r="Q110" s="5">
        <v>15977314</v>
      </c>
      <c r="R110" s="5">
        <v>14368649</v>
      </c>
      <c r="S110" s="5">
        <v>15306787</v>
      </c>
      <c r="T110" s="5">
        <v>240957955000</v>
      </c>
      <c r="U110" s="5">
        <v>218828829000</v>
      </c>
      <c r="V110" s="5">
        <v>166202264000</v>
      </c>
      <c r="W110" s="5">
        <v>90804694000</v>
      </c>
      <c r="X110" s="5">
        <v>413360000</v>
      </c>
      <c r="Y110" s="5">
        <v>514860000</v>
      </c>
      <c r="Z110" s="5">
        <v>705893673</v>
      </c>
    </row>
    <row r="111" spans="3:26" ht="15.5" x14ac:dyDescent="0.35">
      <c r="C111" t="s">
        <v>143</v>
      </c>
      <c r="X111" s="5">
        <v>1294290000</v>
      </c>
      <c r="Y111" s="5">
        <v>1382790000</v>
      </c>
      <c r="Z111" s="5">
        <v>1459969833</v>
      </c>
    </row>
    <row r="112" spans="3:26" ht="15.5" x14ac:dyDescent="0.35">
      <c r="C112" t="s">
        <v>144</v>
      </c>
      <c r="D112" s="5">
        <v>459105</v>
      </c>
      <c r="E112" s="5">
        <v>367598</v>
      </c>
      <c r="F112" s="5">
        <v>1165554</v>
      </c>
      <c r="G112" s="5">
        <v>520818</v>
      </c>
      <c r="I112" s="5">
        <v>1165554</v>
      </c>
      <c r="J112" s="5">
        <v>437959</v>
      </c>
      <c r="K112" s="5">
        <v>5487636</v>
      </c>
      <c r="L112" s="5">
        <v>395373</v>
      </c>
      <c r="M112" s="5">
        <v>592297</v>
      </c>
      <c r="N112" s="5">
        <v>342907</v>
      </c>
      <c r="O112" s="5">
        <v>698430</v>
      </c>
      <c r="P112" s="5">
        <v>677848</v>
      </c>
      <c r="Q112" s="5">
        <v>714155</v>
      </c>
      <c r="R112" s="5">
        <v>537571</v>
      </c>
      <c r="S112" s="5">
        <v>486411</v>
      </c>
      <c r="T112" s="5">
        <v>9098918000</v>
      </c>
      <c r="U112" s="5">
        <v>7845999000</v>
      </c>
      <c r="V112" s="5">
        <v>275832952000</v>
      </c>
      <c r="W112" s="5">
        <v>3631359000</v>
      </c>
      <c r="X112" s="5">
        <v>1294290000</v>
      </c>
      <c r="Y112" s="5">
        <v>1382790000</v>
      </c>
      <c r="Z112" s="5">
        <v>1459969833</v>
      </c>
    </row>
    <row r="113" spans="3:26" ht="15.5" x14ac:dyDescent="0.35">
      <c r="C113" t="s">
        <v>137</v>
      </c>
      <c r="T113" s="5">
        <v>14735893000</v>
      </c>
      <c r="U113" s="5">
        <v>10722390000</v>
      </c>
      <c r="V113" s="5">
        <v>6451476000</v>
      </c>
      <c r="W113" s="5">
        <v>2243652000</v>
      </c>
      <c r="X113" s="5">
        <v>224487090</v>
      </c>
      <c r="Y113" s="5">
        <v>1732409244</v>
      </c>
      <c r="Z113" s="5">
        <v>1768652989</v>
      </c>
    </row>
    <row r="114" spans="3:26" ht="15.5" x14ac:dyDescent="0.35">
      <c r="C114" t="s">
        <v>1008</v>
      </c>
      <c r="D114" s="5">
        <v>2406471</v>
      </c>
      <c r="E114" s="5">
        <v>1322511</v>
      </c>
      <c r="F114" s="5">
        <v>529125</v>
      </c>
      <c r="G114" s="5">
        <v>1324796</v>
      </c>
      <c r="I114" s="5">
        <v>529125</v>
      </c>
      <c r="J114" s="5">
        <v>950536</v>
      </c>
      <c r="K114" s="5">
        <v>823846</v>
      </c>
      <c r="L114" s="5">
        <v>437625</v>
      </c>
      <c r="M114" s="5">
        <v>2146478</v>
      </c>
      <c r="N114" s="5">
        <v>1339764</v>
      </c>
      <c r="O114" s="5">
        <v>1549394</v>
      </c>
      <c r="P114" s="5">
        <v>2350488</v>
      </c>
      <c r="Q114" s="5">
        <v>1004394</v>
      </c>
      <c r="R114" s="5">
        <v>1140560</v>
      </c>
      <c r="S114" s="5">
        <v>2332665</v>
      </c>
      <c r="T114" s="5">
        <v>14735893000</v>
      </c>
      <c r="U114" s="5">
        <v>10722390000</v>
      </c>
      <c r="V114" s="5">
        <v>6451476000</v>
      </c>
      <c r="W114" s="5">
        <v>2243652000</v>
      </c>
      <c r="X114" s="5">
        <v>224487090</v>
      </c>
      <c r="Y114" s="5">
        <v>1732409244</v>
      </c>
      <c r="Z114" s="5">
        <v>1768652989</v>
      </c>
    </row>
    <row r="115" spans="3:26" ht="15.5" x14ac:dyDescent="0.35">
      <c r="C115" t="s">
        <v>138</v>
      </c>
      <c r="D115" s="5">
        <v>1573364</v>
      </c>
      <c r="E115" s="5">
        <v>1907969</v>
      </c>
      <c r="F115" s="5">
        <v>1820089</v>
      </c>
      <c r="G115" s="5">
        <v>3348633</v>
      </c>
      <c r="I115" s="5">
        <v>1820089</v>
      </c>
      <c r="J115" s="5">
        <v>1684039</v>
      </c>
      <c r="K115" s="5">
        <v>611511</v>
      </c>
      <c r="L115" s="5">
        <v>2449232</v>
      </c>
      <c r="M115" s="5">
        <v>1220307</v>
      </c>
      <c r="N115" s="5">
        <v>1509173</v>
      </c>
      <c r="O115" s="5">
        <v>1648928</v>
      </c>
      <c r="P115" s="5">
        <v>1150848</v>
      </c>
      <c r="Q115" s="5">
        <v>1218996</v>
      </c>
      <c r="R115" s="5">
        <v>933134</v>
      </c>
      <c r="S115" s="5">
        <v>343875</v>
      </c>
      <c r="T115" s="5">
        <v>10029705000</v>
      </c>
      <c r="U115" s="5">
        <v>19702296000</v>
      </c>
      <c r="V115" s="5">
        <v>9685001000</v>
      </c>
      <c r="W115" s="5">
        <v>5681105000</v>
      </c>
      <c r="X115" s="5">
        <v>1324734894</v>
      </c>
      <c r="Y115" s="5">
        <v>1447368205</v>
      </c>
      <c r="Z115" s="5">
        <v>1297614981</v>
      </c>
    </row>
    <row r="116" spans="3:26" ht="15.5" x14ac:dyDescent="0.35">
      <c r="C116" t="s">
        <v>1779</v>
      </c>
      <c r="D116" s="5">
        <v>5626789</v>
      </c>
      <c r="E116" s="5">
        <v>6343707</v>
      </c>
      <c r="F116" s="5">
        <v>7373734</v>
      </c>
      <c r="G116" s="5">
        <v>7434142</v>
      </c>
      <c r="I116" s="5">
        <v>7373734</v>
      </c>
      <c r="J116" s="5">
        <v>7933819</v>
      </c>
      <c r="K116" s="5">
        <v>7419664</v>
      </c>
    </row>
    <row r="117" spans="3:26" ht="15.5" x14ac:dyDescent="0.35">
      <c r="C117" t="s">
        <v>529</v>
      </c>
      <c r="D117" s="5">
        <v>1180375</v>
      </c>
      <c r="E117" s="5">
        <v>1330865</v>
      </c>
      <c r="F117" s="5">
        <v>1664275</v>
      </c>
      <c r="G117" s="5">
        <v>2127835</v>
      </c>
      <c r="I117" s="5">
        <v>1664275</v>
      </c>
      <c r="J117" s="5">
        <v>3605266</v>
      </c>
      <c r="K117" s="5">
        <v>7948163</v>
      </c>
      <c r="L117" s="5">
        <v>290443</v>
      </c>
      <c r="M117" s="5">
        <v>475055</v>
      </c>
      <c r="N117" s="5">
        <v>83618</v>
      </c>
    </row>
    <row r="118" spans="3:26" ht="15.5" x14ac:dyDescent="0.35">
      <c r="C118" t="s">
        <v>326</v>
      </c>
      <c r="D118" s="5">
        <v>4710518</v>
      </c>
      <c r="E118" s="5">
        <v>5595223</v>
      </c>
      <c r="F118" s="5">
        <v>6735180</v>
      </c>
      <c r="G118" s="5">
        <v>6836713</v>
      </c>
      <c r="I118" s="5">
        <v>6735180</v>
      </c>
      <c r="J118" s="5">
        <v>6981505</v>
      </c>
      <c r="K118" s="5">
        <v>8760382</v>
      </c>
    </row>
    <row r="119" spans="3:26" ht="15.5" x14ac:dyDescent="0.35">
      <c r="C119" t="s">
        <v>145</v>
      </c>
      <c r="D119" s="5">
        <v>12119259</v>
      </c>
      <c r="E119" s="5">
        <v>12645254</v>
      </c>
      <c r="F119" s="5">
        <v>13328071</v>
      </c>
      <c r="G119" s="5">
        <v>13534582</v>
      </c>
      <c r="I119" s="5">
        <v>13328071</v>
      </c>
      <c r="J119" s="5">
        <v>14943231</v>
      </c>
      <c r="K119" s="5">
        <v>21414606</v>
      </c>
      <c r="L119" s="5">
        <v>3029900</v>
      </c>
      <c r="M119" s="5">
        <v>3348200</v>
      </c>
      <c r="N119" s="5">
        <v>3712965</v>
      </c>
      <c r="O119" s="5">
        <v>3207066</v>
      </c>
      <c r="P119" s="5">
        <v>7799255</v>
      </c>
      <c r="Q119" s="5">
        <v>3312006</v>
      </c>
      <c r="R119" s="5">
        <v>20217461</v>
      </c>
      <c r="S119" s="5">
        <v>31256434</v>
      </c>
      <c r="T119" s="5">
        <v>479284798000</v>
      </c>
      <c r="U119" s="5">
        <v>508305736000</v>
      </c>
      <c r="V119" s="5">
        <v>365117225000</v>
      </c>
      <c r="W119" s="5">
        <v>5668993000</v>
      </c>
      <c r="X119" s="5">
        <v>704332388</v>
      </c>
      <c r="Y119" s="5">
        <v>897234259</v>
      </c>
      <c r="Z119" s="5">
        <v>843514644</v>
      </c>
    </row>
    <row r="120" spans="3:26" ht="15.5" x14ac:dyDescent="0.35">
      <c r="C120" t="s">
        <v>146</v>
      </c>
      <c r="D120" s="5">
        <v>12119259</v>
      </c>
      <c r="E120" s="5">
        <v>12645254</v>
      </c>
      <c r="F120" s="5">
        <v>13328071</v>
      </c>
      <c r="G120" s="5">
        <v>13534582</v>
      </c>
      <c r="I120" s="5">
        <v>13328071</v>
      </c>
      <c r="J120" s="5">
        <v>14943231</v>
      </c>
      <c r="K120" s="5">
        <v>21414606</v>
      </c>
      <c r="L120" s="5">
        <v>3029900</v>
      </c>
      <c r="M120" s="5">
        <v>3348200</v>
      </c>
      <c r="N120" s="5">
        <v>3712965</v>
      </c>
      <c r="O120" s="5">
        <v>3207066</v>
      </c>
      <c r="P120" s="5">
        <v>7799255</v>
      </c>
      <c r="Q120" s="5">
        <v>3312006</v>
      </c>
      <c r="R120" s="5">
        <v>20217461</v>
      </c>
      <c r="S120" s="5">
        <v>31256434</v>
      </c>
      <c r="T120" s="5">
        <v>479284798000</v>
      </c>
      <c r="U120" s="5">
        <v>508305736000</v>
      </c>
      <c r="V120" s="5">
        <v>365117225000</v>
      </c>
      <c r="W120" s="5">
        <v>5668993000</v>
      </c>
      <c r="X120" s="5">
        <v>704332388</v>
      </c>
      <c r="Y120" s="5">
        <v>897234259</v>
      </c>
      <c r="Z120" s="5">
        <v>843514644</v>
      </c>
    </row>
    <row r="121" spans="3:26" ht="15.5" x14ac:dyDescent="0.35">
      <c r="C121" t="s">
        <v>650</v>
      </c>
      <c r="D121" s="5">
        <v>1448763</v>
      </c>
      <c r="E121" s="5">
        <v>661963</v>
      </c>
      <c r="P121" s="5">
        <v>5000000</v>
      </c>
      <c r="R121" s="5">
        <v>18000000</v>
      </c>
      <c r="S121" s="5">
        <v>29500000</v>
      </c>
      <c r="T121" s="5">
        <v>460280000000</v>
      </c>
      <c r="U121" s="5">
        <v>493654500000</v>
      </c>
      <c r="V121" s="5">
        <v>352955000000</v>
      </c>
    </row>
    <row r="122" spans="3:26" ht="15.5" x14ac:dyDescent="0.35">
      <c r="C122" t="s">
        <v>147</v>
      </c>
      <c r="D122" s="5">
        <v>126869</v>
      </c>
      <c r="E122" s="5">
        <v>302148</v>
      </c>
      <c r="F122" s="5">
        <v>332406</v>
      </c>
      <c r="G122" s="5">
        <v>412238</v>
      </c>
      <c r="I122" s="5">
        <v>332406</v>
      </c>
      <c r="J122" s="5">
        <v>548808</v>
      </c>
      <c r="K122" s="5">
        <v>771486</v>
      </c>
      <c r="Y122" s="5">
        <v>267551462</v>
      </c>
      <c r="Z122" s="5">
        <v>325960953</v>
      </c>
    </row>
    <row r="123" spans="3:26" ht="15.5" x14ac:dyDescent="0.35">
      <c r="C123" t="s">
        <v>148</v>
      </c>
      <c r="D123" s="5">
        <v>128499</v>
      </c>
      <c r="E123" s="5">
        <v>170598</v>
      </c>
      <c r="F123" s="5">
        <v>173445</v>
      </c>
      <c r="G123" s="5">
        <v>191709</v>
      </c>
      <c r="I123" s="5">
        <v>173445</v>
      </c>
      <c r="X123" s="5">
        <v>132362700</v>
      </c>
      <c r="Y123" s="5">
        <v>142362700</v>
      </c>
      <c r="Z123" s="5">
        <v>163879150</v>
      </c>
    </row>
    <row r="124" spans="3:26" ht="15.5" x14ac:dyDescent="0.35">
      <c r="C124" t="s">
        <v>150</v>
      </c>
      <c r="D124" s="5">
        <v>38970005</v>
      </c>
      <c r="E124" s="5">
        <v>38387830</v>
      </c>
      <c r="F124" s="5">
        <v>44419183</v>
      </c>
      <c r="G124" s="5">
        <v>44065042</v>
      </c>
      <c r="I124" s="5">
        <v>44419183</v>
      </c>
      <c r="J124" s="5">
        <v>48114050</v>
      </c>
      <c r="K124" s="5">
        <v>69507184</v>
      </c>
      <c r="L124" s="5">
        <v>20845930</v>
      </c>
      <c r="M124" s="5">
        <v>23359014</v>
      </c>
      <c r="N124" s="5">
        <v>22061137</v>
      </c>
      <c r="O124" s="5">
        <v>37882793</v>
      </c>
      <c r="P124" s="5">
        <v>37338363</v>
      </c>
      <c r="Q124" s="5">
        <v>33526632</v>
      </c>
      <c r="R124" s="5">
        <v>39773001</v>
      </c>
      <c r="S124" s="5">
        <v>67885123</v>
      </c>
      <c r="T124" s="5">
        <v>1027787269000</v>
      </c>
      <c r="U124" s="5">
        <v>1033563250000</v>
      </c>
      <c r="V124" s="5">
        <v>1021523918000</v>
      </c>
      <c r="W124" s="5">
        <v>244049803000</v>
      </c>
      <c r="X124" s="5">
        <v>3961204372</v>
      </c>
      <c r="Y124" s="5">
        <v>5974661708</v>
      </c>
      <c r="Z124" s="5">
        <v>6075646120</v>
      </c>
    </row>
    <row r="125" spans="3:26" ht="15.5" x14ac:dyDescent="0.35">
      <c r="C125" t="s">
        <v>151</v>
      </c>
    </row>
    <row r="126" spans="3:26" ht="15.5" x14ac:dyDescent="0.35">
      <c r="C126" t="s">
        <v>152</v>
      </c>
      <c r="D126" s="5">
        <v>48352110</v>
      </c>
      <c r="E126" s="5">
        <v>48352110</v>
      </c>
      <c r="F126" s="5">
        <v>48352110</v>
      </c>
      <c r="G126" s="5">
        <v>48352110</v>
      </c>
      <c r="I126" s="5">
        <v>48352110</v>
      </c>
      <c r="J126" s="5">
        <v>48352110</v>
      </c>
      <c r="K126" s="5">
        <v>48352110</v>
      </c>
      <c r="L126" s="5">
        <v>48352110</v>
      </c>
      <c r="M126" s="5">
        <v>48352110</v>
      </c>
      <c r="N126" s="5">
        <v>48352110</v>
      </c>
      <c r="O126" s="5">
        <v>48352110</v>
      </c>
      <c r="P126" s="5">
        <v>48352110</v>
      </c>
      <c r="Q126" s="5">
        <v>48352110</v>
      </c>
      <c r="R126" s="5">
        <v>48352110</v>
      </c>
      <c r="S126" s="5">
        <v>48352110</v>
      </c>
      <c r="T126" s="5">
        <v>441262500000</v>
      </c>
      <c r="U126" s="5">
        <v>441262500000</v>
      </c>
      <c r="V126" s="5">
        <v>374902832000</v>
      </c>
      <c r="W126" s="5">
        <v>294175000000</v>
      </c>
      <c r="X126" s="5">
        <v>42025000000</v>
      </c>
      <c r="Y126" s="5">
        <v>42025000000</v>
      </c>
      <c r="Z126" s="5">
        <v>42025000000</v>
      </c>
    </row>
    <row r="127" spans="3:26" ht="15.5" x14ac:dyDescent="0.35">
      <c r="C127" t="s">
        <v>153</v>
      </c>
      <c r="D127" s="5">
        <v>12618152</v>
      </c>
      <c r="E127" s="5">
        <v>12618152</v>
      </c>
      <c r="F127" s="5">
        <v>12618152</v>
      </c>
      <c r="G127" s="5">
        <v>12618152</v>
      </c>
      <c r="I127" s="5">
        <v>12618152</v>
      </c>
      <c r="J127" s="5">
        <v>12618152</v>
      </c>
      <c r="K127" s="5">
        <v>12618152</v>
      </c>
      <c r="L127" s="5">
        <v>12618152</v>
      </c>
      <c r="M127" s="5">
        <v>12618152</v>
      </c>
      <c r="N127" s="5">
        <v>12618152</v>
      </c>
      <c r="O127" s="5">
        <v>12618152</v>
      </c>
      <c r="P127" s="5">
        <v>12618152</v>
      </c>
      <c r="Q127" s="5">
        <v>12618152</v>
      </c>
      <c r="R127" s="5">
        <v>12618152</v>
      </c>
      <c r="S127" s="5">
        <v>12618152</v>
      </c>
      <c r="T127" s="5">
        <v>130159496000</v>
      </c>
      <c r="U127" s="5">
        <v>130159496000</v>
      </c>
      <c r="V127" s="5">
        <v>549354407000</v>
      </c>
      <c r="W127" s="5">
        <v>295750570000</v>
      </c>
      <c r="X127" s="5">
        <v>21092840568</v>
      </c>
      <c r="Y127" s="5">
        <v>21092840568</v>
      </c>
      <c r="Z127" s="5">
        <v>21092840568</v>
      </c>
    </row>
    <row r="128" spans="3:26" ht="15.5" x14ac:dyDescent="0.35">
      <c r="C128" t="s">
        <v>155</v>
      </c>
      <c r="D128" s="5">
        <v>147087327</v>
      </c>
      <c r="E128" s="5">
        <v>150844659</v>
      </c>
      <c r="F128" s="5">
        <v>147115120</v>
      </c>
      <c r="G128" s="5">
        <v>143697476</v>
      </c>
      <c r="I128" s="5">
        <v>147115120</v>
      </c>
      <c r="J128" s="5">
        <v>140352872</v>
      </c>
      <c r="K128" s="5">
        <v>127220756</v>
      </c>
      <c r="L128" s="5">
        <v>115813007</v>
      </c>
      <c r="M128" s="5">
        <v>106648016</v>
      </c>
      <c r="N128" s="5">
        <v>94409672</v>
      </c>
      <c r="O128" s="5">
        <v>86935851</v>
      </c>
      <c r="P128" s="5">
        <v>80041389</v>
      </c>
      <c r="Q128" s="5">
        <v>66484416</v>
      </c>
      <c r="R128" s="5">
        <v>71260249</v>
      </c>
      <c r="S128" s="5">
        <v>58316108</v>
      </c>
      <c r="T128" s="5">
        <v>347665815000</v>
      </c>
      <c r="U128" s="5">
        <v>137238911000</v>
      </c>
      <c r="V128" s="5">
        <v>-36216163000</v>
      </c>
      <c r="W128" s="5">
        <v>-72098620000</v>
      </c>
      <c r="X128" s="5">
        <v>-64016840159</v>
      </c>
      <c r="Y128" s="5">
        <v>-62161973780</v>
      </c>
      <c r="Z128" s="5">
        <v>-61646679796</v>
      </c>
    </row>
    <row r="129" spans="2:26" ht="15.5" x14ac:dyDescent="0.35">
      <c r="C129" t="s">
        <v>156</v>
      </c>
      <c r="D129" s="5">
        <v>9670422</v>
      </c>
      <c r="E129" s="5">
        <v>9670422</v>
      </c>
      <c r="F129" s="5">
        <v>9670422</v>
      </c>
      <c r="G129" s="5">
        <v>9670422</v>
      </c>
      <c r="I129" s="5">
        <v>9670422</v>
      </c>
      <c r="J129" s="5">
        <v>9670422</v>
      </c>
      <c r="K129" s="5">
        <v>9670422</v>
      </c>
      <c r="L129" s="5">
        <v>9670422</v>
      </c>
      <c r="M129" s="5">
        <v>9670422</v>
      </c>
      <c r="N129" s="5">
        <v>9670422</v>
      </c>
      <c r="O129" s="5">
        <v>9670422</v>
      </c>
      <c r="P129" s="5">
        <v>9670422</v>
      </c>
      <c r="Q129" s="5">
        <v>9670422</v>
      </c>
      <c r="R129" s="5">
        <v>9670422</v>
      </c>
      <c r="S129" s="5">
        <v>7375885</v>
      </c>
      <c r="T129" s="5">
        <v>44126250000</v>
      </c>
    </row>
    <row r="130" spans="2:26" ht="15.5" x14ac:dyDescent="0.35">
      <c r="C130" t="s">
        <v>157</v>
      </c>
      <c r="D130" s="5">
        <v>137416905</v>
      </c>
      <c r="E130" s="5">
        <v>141174237</v>
      </c>
      <c r="F130" s="5">
        <v>137444698</v>
      </c>
      <c r="G130" s="5">
        <v>134027054</v>
      </c>
      <c r="I130" s="5">
        <v>137444698</v>
      </c>
      <c r="J130" s="5">
        <v>130682450</v>
      </c>
      <c r="K130" s="5">
        <v>117550334</v>
      </c>
      <c r="L130" s="5">
        <v>106142585</v>
      </c>
      <c r="M130" s="5">
        <v>96977594</v>
      </c>
      <c r="N130" s="5">
        <v>84739250</v>
      </c>
      <c r="O130" s="5">
        <v>77265429</v>
      </c>
      <c r="P130" s="5">
        <v>70370967</v>
      </c>
      <c r="Q130" s="5">
        <v>56813994</v>
      </c>
      <c r="R130" s="5">
        <v>61589827</v>
      </c>
      <c r="S130" s="5">
        <v>50940223</v>
      </c>
      <c r="T130" s="5">
        <v>303539565000</v>
      </c>
      <c r="U130" s="5">
        <v>137238911000</v>
      </c>
      <c r="V130" s="5">
        <v>-36216163000</v>
      </c>
      <c r="W130" s="5">
        <v>-72098620000</v>
      </c>
    </row>
    <row r="131" spans="2:26" ht="15.5" x14ac:dyDescent="0.35">
      <c r="C131" t="s">
        <v>158</v>
      </c>
      <c r="D131" s="5">
        <v>147087327</v>
      </c>
      <c r="E131" s="5">
        <v>150844659</v>
      </c>
      <c r="F131" s="5">
        <v>147115120</v>
      </c>
      <c r="G131" s="5">
        <v>143697476</v>
      </c>
      <c r="I131" s="5">
        <v>147115120</v>
      </c>
      <c r="J131" s="5">
        <v>140352872</v>
      </c>
      <c r="K131" s="5">
        <v>127220756</v>
      </c>
      <c r="L131" s="5">
        <v>115813007</v>
      </c>
      <c r="M131" s="5">
        <v>106648016</v>
      </c>
      <c r="N131" s="5">
        <v>94409672</v>
      </c>
      <c r="O131" s="5">
        <v>86935851</v>
      </c>
      <c r="P131" s="5">
        <v>80041389</v>
      </c>
      <c r="Q131" s="5">
        <v>66484416</v>
      </c>
      <c r="R131" s="5">
        <v>71260249</v>
      </c>
      <c r="S131" s="5">
        <v>58316108</v>
      </c>
      <c r="T131" s="5">
        <v>347665815000</v>
      </c>
      <c r="U131" s="5">
        <v>137238911000</v>
      </c>
      <c r="V131" s="5">
        <v>-36216163000</v>
      </c>
      <c r="W131" s="5">
        <v>-72098620000</v>
      </c>
      <c r="X131" s="5">
        <v>-64016840159</v>
      </c>
      <c r="Y131" s="5">
        <v>-62161973780</v>
      </c>
      <c r="Z131" s="5">
        <v>-61646679796</v>
      </c>
    </row>
    <row r="132" spans="2:26" ht="15.5" x14ac:dyDescent="0.35">
      <c r="C132" t="s">
        <v>159</v>
      </c>
      <c r="D132" s="5">
        <v>4124979</v>
      </c>
      <c r="E132" s="5">
        <v>4294303</v>
      </c>
      <c r="F132" s="5">
        <v>4338128</v>
      </c>
      <c r="G132" s="5">
        <v>4356410</v>
      </c>
      <c r="I132" s="5">
        <v>4338128</v>
      </c>
      <c r="J132" s="5">
        <v>4426602</v>
      </c>
      <c r="K132" s="5">
        <v>6809505</v>
      </c>
      <c r="L132" s="5">
        <v>42850</v>
      </c>
      <c r="M132" s="5">
        <v>47142</v>
      </c>
      <c r="N132" s="5">
        <v>77881</v>
      </c>
      <c r="O132" s="5">
        <v>81296</v>
      </c>
      <c r="P132" s="5">
        <v>84130</v>
      </c>
      <c r="Q132" s="5">
        <v>153527</v>
      </c>
      <c r="R132" s="5">
        <v>174657</v>
      </c>
      <c r="S132" s="5">
        <v>150836</v>
      </c>
      <c r="T132" s="5">
        <v>1705282000</v>
      </c>
      <c r="U132" s="5">
        <v>1254545000</v>
      </c>
      <c r="V132" s="5">
        <v>1028206000</v>
      </c>
      <c r="W132" s="5">
        <v>169812000</v>
      </c>
    </row>
    <row r="133" spans="2:26" ht="15.5" x14ac:dyDescent="0.35">
      <c r="C133" t="s">
        <v>10</v>
      </c>
      <c r="D133" s="5">
        <v>177526464</v>
      </c>
      <c r="E133" s="5">
        <v>184426769</v>
      </c>
      <c r="F133" s="5">
        <v>181429324</v>
      </c>
      <c r="G133" s="5">
        <v>178115414</v>
      </c>
      <c r="I133" s="5">
        <v>181429324</v>
      </c>
      <c r="J133" s="5">
        <v>176000224</v>
      </c>
      <c r="K133" s="5">
        <v>167205246</v>
      </c>
      <c r="L133" s="5">
        <v>148642305</v>
      </c>
      <c r="M133" s="5">
        <v>140610562</v>
      </c>
      <c r="N133" s="5">
        <v>129047722</v>
      </c>
      <c r="O133" s="5">
        <v>122298955</v>
      </c>
      <c r="P133" s="5">
        <v>113987735</v>
      </c>
      <c r="Q133" s="5">
        <v>102541343</v>
      </c>
      <c r="R133" s="5">
        <v>107481261</v>
      </c>
      <c r="S133" s="5">
        <v>93347586</v>
      </c>
      <c r="T133" s="5">
        <v>1003309826000</v>
      </c>
      <c r="U133" s="5">
        <v>782255013000</v>
      </c>
      <c r="V133" s="5">
        <v>271057107000</v>
      </c>
      <c r="W133" s="5">
        <v>179259805000</v>
      </c>
      <c r="X133" s="5">
        <v>-898999591</v>
      </c>
      <c r="Y133" s="5">
        <v>955866788</v>
      </c>
      <c r="Z133" s="5">
        <v>1471160772</v>
      </c>
    </row>
    <row r="134" spans="2:26" ht="15.5" x14ac:dyDescent="0.35">
      <c r="C134" t="s">
        <v>160</v>
      </c>
      <c r="D134" s="5">
        <v>216496469</v>
      </c>
      <c r="E134" s="5">
        <v>222814599</v>
      </c>
      <c r="F134" s="5">
        <v>225848507</v>
      </c>
      <c r="G134" s="5">
        <v>222180456</v>
      </c>
      <c r="I134" s="5">
        <v>225848507</v>
      </c>
      <c r="J134" s="5">
        <v>224114274</v>
      </c>
      <c r="K134" s="5">
        <v>236712430</v>
      </c>
      <c r="L134" s="5">
        <v>169488235</v>
      </c>
      <c r="M134" s="5">
        <v>163969576</v>
      </c>
      <c r="N134" s="5">
        <v>151108859</v>
      </c>
      <c r="O134" s="5">
        <v>160181748</v>
      </c>
      <c r="P134" s="5">
        <v>151326098</v>
      </c>
      <c r="Q134" s="5">
        <v>136067975</v>
      </c>
      <c r="R134" s="5">
        <v>147254262</v>
      </c>
      <c r="S134" s="5">
        <v>161232709</v>
      </c>
      <c r="T134" s="5">
        <v>2031097095000</v>
      </c>
      <c r="U134" s="5">
        <v>1815818263000</v>
      </c>
      <c r="V134" s="5">
        <v>1292581025000</v>
      </c>
      <c r="W134" s="5">
        <v>423309608000</v>
      </c>
      <c r="X134" s="5">
        <v>3062204781</v>
      </c>
      <c r="Y134" s="5">
        <v>6930528496</v>
      </c>
      <c r="Z134" s="5">
        <v>7546806892</v>
      </c>
    </row>
    <row r="135" spans="2:26" ht="15.5" x14ac:dyDescent="0.35">
      <c r="C135" t="s">
        <v>161</v>
      </c>
      <c r="D135" s="5">
        <v>2206312500</v>
      </c>
      <c r="E135" s="5">
        <v>2206312500</v>
      </c>
      <c r="F135" s="5">
        <v>2206312500</v>
      </c>
      <c r="G135" s="5">
        <v>2206312500</v>
      </c>
      <c r="I135" s="5">
        <v>2206312500</v>
      </c>
      <c r="J135" s="5">
        <v>2206312500</v>
      </c>
      <c r="K135" s="5">
        <v>2206312500</v>
      </c>
      <c r="L135" s="5">
        <v>2206312500</v>
      </c>
      <c r="M135" s="5">
        <v>2206312500</v>
      </c>
      <c r="N135" s="5">
        <v>2206312500</v>
      </c>
      <c r="O135" s="5">
        <v>2206312500</v>
      </c>
      <c r="P135" s="5">
        <v>2206312500</v>
      </c>
      <c r="Q135" s="5">
        <v>2206312500</v>
      </c>
      <c r="R135" s="5">
        <v>2206312500</v>
      </c>
      <c r="S135" s="5">
        <v>2206312500</v>
      </c>
      <c r="T135" s="5">
        <v>2206312500</v>
      </c>
      <c r="U135" s="5">
        <v>2206312500</v>
      </c>
      <c r="V135" s="5">
        <v>1874514158</v>
      </c>
      <c r="W135" s="5">
        <v>1470875000</v>
      </c>
      <c r="X135" s="5">
        <v>1681000000</v>
      </c>
      <c r="Y135" s="5">
        <v>1681000000</v>
      </c>
      <c r="Z135" s="5">
        <v>1681000000</v>
      </c>
    </row>
    <row r="137" spans="2:26" ht="15.5" x14ac:dyDescent="0.35">
      <c r="B137" t="s">
        <v>162</v>
      </c>
      <c r="C137" t="s">
        <v>163</v>
      </c>
      <c r="D137" s="5">
        <v>10521470</v>
      </c>
      <c r="E137" s="5">
        <v>4382017</v>
      </c>
      <c r="F137" s="5">
        <v>8880162</v>
      </c>
      <c r="G137" s="5">
        <v>4868413</v>
      </c>
      <c r="I137" s="5">
        <v>36663324</v>
      </c>
      <c r="J137" s="5">
        <v>35429845</v>
      </c>
      <c r="K137" s="5">
        <v>25412708</v>
      </c>
      <c r="L137" s="5">
        <v>18333177</v>
      </c>
      <c r="M137" s="5">
        <v>59440035</v>
      </c>
      <c r="N137" s="5">
        <v>46359578</v>
      </c>
      <c r="O137" s="5">
        <v>17327420</v>
      </c>
      <c r="P137" s="5">
        <v>54562403</v>
      </c>
      <c r="Q137" s="5">
        <v>30976599</v>
      </c>
      <c r="R137" s="5">
        <v>24489412</v>
      </c>
      <c r="S137" s="5">
        <v>43216962</v>
      </c>
      <c r="T137" s="5">
        <v>442455604000</v>
      </c>
      <c r="U137" s="5">
        <v>35862020000</v>
      </c>
      <c r="V137" s="5">
        <v>151133802000</v>
      </c>
      <c r="W137" s="5">
        <v>39030031000</v>
      </c>
      <c r="X137" s="5">
        <v>257276</v>
      </c>
      <c r="Y137" s="5">
        <v>57964639</v>
      </c>
      <c r="Z137" s="5">
        <v>-94382487</v>
      </c>
    </row>
    <row r="138" spans="2:26" ht="15.5" x14ac:dyDescent="0.35">
      <c r="C138" t="s">
        <v>328</v>
      </c>
      <c r="D138" s="5">
        <v>42175904</v>
      </c>
      <c r="E138" s="5">
        <v>38799269</v>
      </c>
      <c r="F138" s="5">
        <v>42592600</v>
      </c>
      <c r="G138" s="5">
        <v>42053312</v>
      </c>
      <c r="I138" s="5">
        <v>173476368</v>
      </c>
      <c r="J138" s="5">
        <v>178385163</v>
      </c>
      <c r="K138" s="5">
        <v>122432087</v>
      </c>
      <c r="L138" s="5">
        <v>141107084</v>
      </c>
      <c r="M138" s="5">
        <v>175728709</v>
      </c>
      <c r="N138" s="5">
        <v>180627810</v>
      </c>
      <c r="O138" s="5">
        <v>240722333</v>
      </c>
      <c r="P138" s="5">
        <v>235668976</v>
      </c>
      <c r="Q138" s="5">
        <v>187375533</v>
      </c>
      <c r="R138" s="5">
        <v>190195720</v>
      </c>
      <c r="S138" s="5">
        <v>229189056</v>
      </c>
      <c r="T138" s="5">
        <v>3016075042000</v>
      </c>
      <c r="U138" s="5">
        <v>2380086437000</v>
      </c>
      <c r="V138" s="5">
        <v>1756050978000</v>
      </c>
      <c r="W138" s="5">
        <v>827509214000</v>
      </c>
      <c r="X138" s="5">
        <v>2419096488</v>
      </c>
      <c r="Y138" s="5">
        <v>2241383590</v>
      </c>
      <c r="Z138" s="5">
        <v>1925355717</v>
      </c>
    </row>
    <row r="139" spans="2:26" ht="15.5" x14ac:dyDescent="0.35">
      <c r="C139" t="s">
        <v>2519</v>
      </c>
      <c r="X139" s="5">
        <v>340787</v>
      </c>
      <c r="Y139" s="5">
        <v>494710</v>
      </c>
      <c r="Z139" s="5">
        <v>160517</v>
      </c>
    </row>
    <row r="140" spans="2:26" ht="15.5" x14ac:dyDescent="0.35">
      <c r="C140" t="s">
        <v>599</v>
      </c>
    </row>
    <row r="141" spans="2:26" ht="15.5" x14ac:dyDescent="0.35">
      <c r="C141" t="s">
        <v>411</v>
      </c>
      <c r="D141" s="5">
        <v>-27148925</v>
      </c>
      <c r="E141" s="5">
        <v>-25939460</v>
      </c>
      <c r="F141" s="5">
        <v>-29808913</v>
      </c>
      <c r="G141" s="5">
        <v>-31565481</v>
      </c>
      <c r="I141" s="5">
        <v>-115091983</v>
      </c>
      <c r="J141" s="5">
        <v>-119388888</v>
      </c>
      <c r="K141" s="5">
        <v>-90665295</v>
      </c>
      <c r="L141" s="5">
        <v>-116553938</v>
      </c>
      <c r="M141" s="5">
        <v>-94989963</v>
      </c>
      <c r="N141" s="5">
        <v>-115142042</v>
      </c>
      <c r="O141" s="5">
        <v>-200521281</v>
      </c>
      <c r="P141" s="5">
        <v>-159031717</v>
      </c>
      <c r="Q141" s="5">
        <v>-136607876</v>
      </c>
      <c r="R141" s="5">
        <v>-141650844</v>
      </c>
      <c r="S141" s="5">
        <v>-162172306</v>
      </c>
      <c r="T141" s="5">
        <v>-2338690514000</v>
      </c>
      <c r="U141" s="5">
        <v>-2097475900000</v>
      </c>
      <c r="V141" s="5">
        <v>-1583936542000</v>
      </c>
      <c r="W141" s="5">
        <v>-756186223000</v>
      </c>
      <c r="X141" s="5">
        <v>-505829842</v>
      </c>
      <c r="Y141" s="5">
        <v>-708451735</v>
      </c>
      <c r="Z141" s="5">
        <v>-398024400</v>
      </c>
    </row>
    <row r="142" spans="2:26" ht="15.5" x14ac:dyDescent="0.35">
      <c r="C142" t="s">
        <v>2520</v>
      </c>
      <c r="R142" s="5">
        <v>-1829289</v>
      </c>
      <c r="S142" s="5">
        <v>-829897</v>
      </c>
      <c r="T142" s="5">
        <v>-27078699000</v>
      </c>
    </row>
    <row r="143" spans="2:26" ht="15.5" x14ac:dyDescent="0.35">
      <c r="C143" t="s">
        <v>2521</v>
      </c>
      <c r="D143" s="5">
        <v>-5215192</v>
      </c>
      <c r="E143" s="5">
        <v>-6851803</v>
      </c>
      <c r="F143" s="5">
        <v>-4103201</v>
      </c>
      <c r="G143" s="5">
        <v>-5205841</v>
      </c>
      <c r="I143" s="5">
        <v>-20140823</v>
      </c>
      <c r="J143" s="5">
        <v>-20251268</v>
      </c>
      <c r="K143" s="5">
        <v>-13787956</v>
      </c>
      <c r="L143" s="5">
        <v>-14589261</v>
      </c>
      <c r="M143" s="5">
        <v>-16075631</v>
      </c>
      <c r="N143" s="5">
        <v>-13563786</v>
      </c>
      <c r="O143" s="5">
        <v>-14643834</v>
      </c>
      <c r="P143" s="5">
        <v>-14799787</v>
      </c>
      <c r="Q143" s="5">
        <v>-14455397</v>
      </c>
      <c r="R143" s="5">
        <v>-12748942</v>
      </c>
      <c r="S143" s="5">
        <v>-11367772</v>
      </c>
      <c r="T143" s="5">
        <v>-116321089000</v>
      </c>
      <c r="U143" s="5">
        <v>-71797098000</v>
      </c>
      <c r="V143" s="5">
        <v>-56865990000</v>
      </c>
      <c r="W143" s="5">
        <v>-41758598000</v>
      </c>
      <c r="X143" s="5">
        <v>-1134028550</v>
      </c>
      <c r="Y143" s="5">
        <v>-752303050</v>
      </c>
      <c r="Z143" s="5">
        <v>-964459100</v>
      </c>
    </row>
    <row r="144" spans="2:26" ht="15.5" x14ac:dyDescent="0.35">
      <c r="C144" t="s">
        <v>605</v>
      </c>
      <c r="D144" s="5">
        <v>-32364117</v>
      </c>
      <c r="E144" s="5">
        <v>-32791263</v>
      </c>
      <c r="F144" s="5">
        <v>-33912114</v>
      </c>
      <c r="G144" s="5">
        <v>-36771322</v>
      </c>
      <c r="I144" s="5">
        <v>-135232806</v>
      </c>
      <c r="J144" s="5">
        <v>-139640156</v>
      </c>
      <c r="K144" s="5">
        <v>-104453251</v>
      </c>
      <c r="L144" s="5">
        <v>-131143199</v>
      </c>
      <c r="M144" s="5">
        <v>-111065594</v>
      </c>
      <c r="N144" s="5">
        <v>-128705828</v>
      </c>
      <c r="O144" s="5">
        <v>-215165115</v>
      </c>
      <c r="P144" s="5">
        <v>-173831504</v>
      </c>
      <c r="Q144" s="5">
        <v>-151063273</v>
      </c>
      <c r="R144" s="5">
        <v>-156229075</v>
      </c>
      <c r="S144" s="5">
        <v>-174369975</v>
      </c>
      <c r="T144" s="5">
        <v>-2482090302000</v>
      </c>
      <c r="U144" s="5">
        <v>-2169272998000</v>
      </c>
      <c r="V144" s="5">
        <v>-1640802532000</v>
      </c>
      <c r="W144" s="5">
        <v>-797944821000</v>
      </c>
      <c r="X144" s="5">
        <v>-1639858392</v>
      </c>
      <c r="Y144" s="5">
        <v>-1460754785</v>
      </c>
      <c r="Z144" s="5">
        <v>-1362483500</v>
      </c>
    </row>
    <row r="145" spans="3:26" ht="15.5" x14ac:dyDescent="0.35">
      <c r="C145" t="s">
        <v>2522</v>
      </c>
    </row>
    <row r="146" spans="3:26" ht="15.5" x14ac:dyDescent="0.35">
      <c r="C146" t="s">
        <v>453</v>
      </c>
      <c r="D146" s="5">
        <v>1828830</v>
      </c>
      <c r="E146" s="5">
        <v>839775</v>
      </c>
      <c r="F146" s="5">
        <v>1740686</v>
      </c>
      <c r="G146" s="5">
        <v>712135</v>
      </c>
      <c r="I146" s="5">
        <v>4617498</v>
      </c>
      <c r="J146" s="5">
        <v>4192376</v>
      </c>
      <c r="K146" s="5">
        <v>4356358</v>
      </c>
      <c r="L146" s="5">
        <v>1300349</v>
      </c>
      <c r="M146" s="5">
        <v>1185798</v>
      </c>
      <c r="N146" s="5">
        <v>1161740</v>
      </c>
      <c r="O146" s="5">
        <v>1295591</v>
      </c>
      <c r="P146" s="5">
        <v>1086596</v>
      </c>
      <c r="Q146" s="5">
        <v>1071930</v>
      </c>
      <c r="R146" s="5">
        <v>708932</v>
      </c>
      <c r="S146" s="5">
        <v>492087</v>
      </c>
      <c r="T146" s="5">
        <v>7345433000</v>
      </c>
      <c r="U146" s="5">
        <v>2380196000</v>
      </c>
      <c r="V146" s="5">
        <v>1532685000</v>
      </c>
      <c r="W146" s="5">
        <v>1601887000</v>
      </c>
    </row>
    <row r="147" spans="3:26" ht="15.5" x14ac:dyDescent="0.35">
      <c r="C147" t="s">
        <v>626</v>
      </c>
      <c r="V147" s="5">
        <v>23830230000</v>
      </c>
    </row>
    <row r="148" spans="3:26" ht="15.5" x14ac:dyDescent="0.35">
      <c r="C148" t="s">
        <v>2523</v>
      </c>
      <c r="F148" s="5">
        <v>-332807</v>
      </c>
      <c r="G148" s="5">
        <v>332807</v>
      </c>
      <c r="T148" s="5">
        <v>9964769000</v>
      </c>
      <c r="U148" s="5">
        <v>75975105000</v>
      </c>
      <c r="V148" s="5">
        <v>80336486000</v>
      </c>
      <c r="W148" s="5">
        <v>60099778000</v>
      </c>
    </row>
    <row r="149" spans="3:26" ht="15.5" x14ac:dyDescent="0.35">
      <c r="C149" t="s">
        <v>2524</v>
      </c>
      <c r="D149" s="5">
        <v>-366141</v>
      </c>
      <c r="E149" s="5">
        <v>-374682</v>
      </c>
      <c r="F149" s="5">
        <v>1320746</v>
      </c>
      <c r="G149" s="5">
        <v>-427815</v>
      </c>
      <c r="T149" s="5">
        <v>-14035759000</v>
      </c>
      <c r="U149" s="5">
        <v>-12332689000</v>
      </c>
      <c r="V149" s="5">
        <v>-5795910000</v>
      </c>
      <c r="W149" s="5">
        <v>-3414836000</v>
      </c>
      <c r="X149" s="5">
        <v>-1309632</v>
      </c>
      <c r="Y149" s="5">
        <v>-1088481</v>
      </c>
      <c r="Z149" s="5">
        <v>-1006596</v>
      </c>
    </row>
    <row r="150" spans="3:26" ht="15.5" x14ac:dyDescent="0.35">
      <c r="C150" t="s">
        <v>2525</v>
      </c>
      <c r="X150" s="5">
        <v>-425720000</v>
      </c>
      <c r="Y150" s="5">
        <v>-489842050</v>
      </c>
      <c r="Z150" s="5">
        <v>-573663350</v>
      </c>
    </row>
    <row r="151" spans="3:26" ht="15.5" x14ac:dyDescent="0.35">
      <c r="C151" t="s">
        <v>2526</v>
      </c>
      <c r="S151" s="5">
        <v>-344100</v>
      </c>
    </row>
    <row r="152" spans="3:26" ht="15.5" x14ac:dyDescent="0.35">
      <c r="C152" t="s">
        <v>1105</v>
      </c>
      <c r="F152" s="5">
        <v>-1684792</v>
      </c>
      <c r="I152" s="5">
        <v>-1684792</v>
      </c>
      <c r="J152" s="5">
        <v>-2665129</v>
      </c>
      <c r="K152" s="5">
        <v>-469945</v>
      </c>
      <c r="L152" s="5">
        <v>-70531</v>
      </c>
      <c r="M152" s="5">
        <v>-44902</v>
      </c>
      <c r="N152" s="5">
        <v>-52828</v>
      </c>
      <c r="O152" s="5">
        <v>-400973</v>
      </c>
      <c r="P152" s="5">
        <v>-390726</v>
      </c>
      <c r="Q152" s="5">
        <v>-576327</v>
      </c>
      <c r="R152" s="5">
        <v>-926429</v>
      </c>
      <c r="S152" s="5">
        <v>-1424317</v>
      </c>
    </row>
    <row r="153" spans="3:26" ht="15.5" x14ac:dyDescent="0.35">
      <c r="C153" t="s">
        <v>2527</v>
      </c>
      <c r="D153" s="5">
        <v>-900849</v>
      </c>
      <c r="E153" s="5">
        <v>-2276097</v>
      </c>
      <c r="F153" s="5">
        <v>-1671258</v>
      </c>
      <c r="G153" s="5">
        <v>-621762</v>
      </c>
      <c r="I153" s="5">
        <v>-5481520</v>
      </c>
      <c r="J153" s="5">
        <v>-7076588</v>
      </c>
      <c r="K153" s="5">
        <v>-4719200</v>
      </c>
      <c r="L153" s="5">
        <v>-7408788</v>
      </c>
      <c r="M153" s="5">
        <v>-6876839</v>
      </c>
      <c r="N153" s="5">
        <v>-6671316</v>
      </c>
      <c r="O153" s="5">
        <v>-10205044</v>
      </c>
      <c r="P153" s="5">
        <v>-8387845</v>
      </c>
      <c r="Q153" s="5">
        <v>-7387315</v>
      </c>
      <c r="R153" s="5">
        <v>-9567746</v>
      </c>
      <c r="S153" s="5">
        <v>-7651237</v>
      </c>
      <c r="T153" s="5">
        <v>-94803579000</v>
      </c>
      <c r="U153" s="5">
        <v>-240974031000</v>
      </c>
      <c r="V153" s="5">
        <v>-64018135000</v>
      </c>
      <c r="W153" s="5">
        <v>-48821191000</v>
      </c>
      <c r="X153" s="5">
        <v>-352291975</v>
      </c>
      <c r="Y153" s="5">
        <v>-232228345</v>
      </c>
      <c r="Z153" s="5">
        <v>-82745275</v>
      </c>
    </row>
    <row r="154" spans="3:26" ht="15.5" x14ac:dyDescent="0.35">
      <c r="C154" t="s">
        <v>2528</v>
      </c>
    </row>
    <row r="155" spans="3:26" ht="15.5" x14ac:dyDescent="0.35">
      <c r="C155" t="s">
        <v>1136</v>
      </c>
      <c r="D155" s="5">
        <v>15070</v>
      </c>
      <c r="F155" s="5">
        <v>461752</v>
      </c>
      <c r="G155" s="5">
        <v>-332807</v>
      </c>
      <c r="I155" s="5">
        <v>461752</v>
      </c>
      <c r="J155" s="5">
        <v>1781720</v>
      </c>
      <c r="K155" s="5">
        <v>8051043</v>
      </c>
      <c r="L155" s="5">
        <v>13722949</v>
      </c>
      <c r="M155" s="5">
        <v>512863</v>
      </c>
      <c r="O155" s="5">
        <v>1080628</v>
      </c>
      <c r="P155" s="5">
        <v>416906</v>
      </c>
      <c r="R155" s="5">
        <v>308010</v>
      </c>
      <c r="S155" s="5">
        <v>471193</v>
      </c>
    </row>
    <row r="156" spans="3:26" ht="15.5" x14ac:dyDescent="0.35">
      <c r="C156" t="s">
        <v>2529</v>
      </c>
      <c r="Q156" s="5">
        <v>1556051</v>
      </c>
      <c r="S156" s="5">
        <v>-3145745</v>
      </c>
    </row>
    <row r="157" spans="3:26" ht="15.5" x14ac:dyDescent="0.35">
      <c r="C157" t="s">
        <v>627</v>
      </c>
      <c r="D157" s="5">
        <v>132773</v>
      </c>
      <c r="E157" s="5">
        <v>185015</v>
      </c>
      <c r="F157" s="5">
        <v>365349</v>
      </c>
      <c r="G157" s="5">
        <v>-76135</v>
      </c>
      <c r="I157" s="5">
        <v>506824</v>
      </c>
      <c r="J157" s="5">
        <v>452459</v>
      </c>
      <c r="K157" s="5">
        <v>215616</v>
      </c>
      <c r="L157" s="5">
        <v>825313</v>
      </c>
    </row>
    <row r="158" spans="3:26" ht="15.5" x14ac:dyDescent="0.35">
      <c r="C158" t="s">
        <v>103</v>
      </c>
    </row>
    <row r="159" spans="3:26" ht="15.5" x14ac:dyDescent="0.35">
      <c r="C159" t="s">
        <v>173</v>
      </c>
      <c r="D159" s="5">
        <v>-17763680</v>
      </c>
      <c r="E159" s="5">
        <v>6510365</v>
      </c>
      <c r="F159" s="5">
        <v>-3270986</v>
      </c>
      <c r="G159" s="5">
        <v>-3713588</v>
      </c>
      <c r="I159" s="5">
        <v>-21013638</v>
      </c>
      <c r="J159" s="5">
        <v>-27935412</v>
      </c>
      <c r="K159" s="5">
        <v>-10773619</v>
      </c>
      <c r="L159" s="5">
        <v>-5648178</v>
      </c>
      <c r="M159" s="5">
        <v>-15373867</v>
      </c>
      <c r="N159" s="5">
        <v>-20504521</v>
      </c>
      <c r="O159" s="5">
        <v>-24050814</v>
      </c>
      <c r="P159" s="5">
        <v>-18039168</v>
      </c>
      <c r="Q159" s="5">
        <v>-27054404</v>
      </c>
      <c r="R159" s="5">
        <v>-35028515</v>
      </c>
      <c r="S159" s="5">
        <v>-20030109</v>
      </c>
      <c r="T159" s="5">
        <v>-100162725000</v>
      </c>
      <c r="U159" s="5">
        <v>229745956000</v>
      </c>
      <c r="V159" s="5">
        <v>633638869000</v>
      </c>
      <c r="W159" s="5">
        <v>550219034000</v>
      </c>
      <c r="X159" s="5">
        <v>37334150</v>
      </c>
      <c r="Y159" s="5">
        <v>-10199250</v>
      </c>
      <c r="Z159" s="5">
        <v>95238000</v>
      </c>
    </row>
    <row r="160" spans="3:26" ht="15.5" x14ac:dyDescent="0.35">
      <c r="C160" t="s">
        <v>174</v>
      </c>
      <c r="D160" s="5">
        <v>14358528</v>
      </c>
      <c r="E160" s="5">
        <v>-18695309</v>
      </c>
      <c r="F160" s="5">
        <v>-6094241</v>
      </c>
      <c r="G160" s="5">
        <v>15966</v>
      </c>
      <c r="I160" s="5">
        <v>-7072647</v>
      </c>
      <c r="J160" s="5">
        <v>-19756865</v>
      </c>
      <c r="K160" s="5">
        <v>-39484124</v>
      </c>
      <c r="L160" s="5">
        <v>-5406502</v>
      </c>
      <c r="M160" s="5">
        <v>-2928755</v>
      </c>
      <c r="N160" s="5">
        <v>-2446171</v>
      </c>
      <c r="O160" s="5">
        <v>-11973247</v>
      </c>
      <c r="P160" s="5">
        <v>-13815112</v>
      </c>
      <c r="Q160" s="5">
        <v>-4594308</v>
      </c>
      <c r="R160" s="5">
        <v>1776987</v>
      </c>
      <c r="S160" s="5">
        <v>-10915306</v>
      </c>
      <c r="T160" s="5">
        <v>-238200985000</v>
      </c>
      <c r="U160" s="5">
        <v>-232893161000</v>
      </c>
      <c r="V160" s="5">
        <v>-767790559000</v>
      </c>
      <c r="W160" s="5">
        <v>-586377068000</v>
      </c>
      <c r="X160" s="5">
        <v>-40018408</v>
      </c>
      <c r="Y160" s="5">
        <v>-23074068</v>
      </c>
      <c r="Z160" s="5">
        <v>-18352370</v>
      </c>
    </row>
    <row r="161" spans="3:26" ht="15.5" x14ac:dyDescent="0.35">
      <c r="C161" t="s">
        <v>176</v>
      </c>
      <c r="D161" s="5">
        <v>-3206303</v>
      </c>
      <c r="E161" s="5">
        <v>-3395222</v>
      </c>
      <c r="F161" s="5">
        <v>-1207969</v>
      </c>
      <c r="G161" s="5">
        <v>16913</v>
      </c>
      <c r="I161" s="5">
        <v>-2341892</v>
      </c>
      <c r="J161" s="5">
        <v>-1477159</v>
      </c>
      <c r="K161" s="5">
        <v>-1858787</v>
      </c>
      <c r="L161" s="5">
        <v>-4044680</v>
      </c>
      <c r="M161" s="5">
        <v>-2770860</v>
      </c>
      <c r="N161" s="5">
        <v>-2567219</v>
      </c>
      <c r="O161" s="5">
        <v>-11993853</v>
      </c>
      <c r="P161" s="5">
        <v>-11058639</v>
      </c>
      <c r="Q161" s="5">
        <v>-2563457</v>
      </c>
      <c r="R161" s="5">
        <v>-2451668</v>
      </c>
      <c r="S161" s="5">
        <v>-6696469</v>
      </c>
      <c r="T161" s="5">
        <v>-238577376000</v>
      </c>
      <c r="U161" s="5">
        <v>-229924141000</v>
      </c>
      <c r="V161" s="5">
        <v>-431461351000</v>
      </c>
      <c r="W161" s="5">
        <v>-71299484000</v>
      </c>
      <c r="X161" s="5">
        <v>-40018408</v>
      </c>
      <c r="Y161" s="5">
        <v>-23074068</v>
      </c>
      <c r="Z161" s="5">
        <v>-18352370</v>
      </c>
    </row>
    <row r="162" spans="3:26" ht="15.5" x14ac:dyDescent="0.35">
      <c r="C162" t="s">
        <v>178</v>
      </c>
      <c r="D162" s="5">
        <v>284926</v>
      </c>
      <c r="E162" s="5">
        <v>-318411</v>
      </c>
      <c r="F162" s="5">
        <v>-60403</v>
      </c>
      <c r="G162" s="5">
        <v>-100513</v>
      </c>
      <c r="I162" s="5">
        <v>-237636</v>
      </c>
      <c r="L162" s="5">
        <v>-1526815</v>
      </c>
      <c r="M162" s="5">
        <v>-791435</v>
      </c>
      <c r="O162" s="5">
        <v>-67551</v>
      </c>
      <c r="P162" s="5">
        <v>-2763216</v>
      </c>
      <c r="Q162" s="5">
        <v>-2089687</v>
      </c>
    </row>
    <row r="163" spans="3:26" ht="15.5" x14ac:dyDescent="0.35">
      <c r="C163" t="s">
        <v>338</v>
      </c>
      <c r="D163" s="5">
        <v>-185000</v>
      </c>
      <c r="F163" s="5">
        <v>-112000</v>
      </c>
      <c r="I163" s="5">
        <v>-112000</v>
      </c>
      <c r="J163" s="5">
        <v>-307015</v>
      </c>
      <c r="K163" s="5">
        <v>-239771</v>
      </c>
      <c r="L163" s="5">
        <v>-3200</v>
      </c>
      <c r="O163" s="5">
        <v>-22995</v>
      </c>
      <c r="P163" s="5">
        <v>-7761</v>
      </c>
      <c r="R163" s="5">
        <v>-3118</v>
      </c>
      <c r="S163" s="5">
        <v>-96290</v>
      </c>
      <c r="T163" s="5">
        <v>-171945000</v>
      </c>
    </row>
    <row r="164" spans="3:26" ht="15.5" x14ac:dyDescent="0.35">
      <c r="C164" t="s">
        <v>2530</v>
      </c>
      <c r="D164" s="5">
        <v>232997</v>
      </c>
      <c r="E164" s="5">
        <v>-13707336</v>
      </c>
    </row>
    <row r="165" spans="3:26" ht="15.5" x14ac:dyDescent="0.35">
      <c r="C165" t="s">
        <v>670</v>
      </c>
      <c r="D165" s="5">
        <v>4485646</v>
      </c>
      <c r="K165" s="5">
        <v>-9715655</v>
      </c>
    </row>
    <row r="166" spans="3:26" ht="15.5" x14ac:dyDescent="0.35">
      <c r="C166" t="s">
        <v>2531</v>
      </c>
      <c r="R166" s="5">
        <v>4200000</v>
      </c>
    </row>
    <row r="167" spans="3:26" ht="15.5" x14ac:dyDescent="0.35">
      <c r="C167" t="s">
        <v>2532</v>
      </c>
      <c r="D167" s="5">
        <v>2</v>
      </c>
      <c r="U167" s="5">
        <v>-2969020000</v>
      </c>
    </row>
    <row r="168" spans="3:26" ht="15.5" x14ac:dyDescent="0.35">
      <c r="C168" t="s">
        <v>336</v>
      </c>
      <c r="D168" s="5">
        <v>1850033</v>
      </c>
      <c r="E168" s="5">
        <v>1582943</v>
      </c>
      <c r="F168" s="5">
        <v>2292252</v>
      </c>
      <c r="G168" s="5">
        <v>578731</v>
      </c>
      <c r="I168" s="5">
        <v>3966714</v>
      </c>
      <c r="J168" s="5">
        <v>4669447</v>
      </c>
      <c r="K168" s="5">
        <v>292902</v>
      </c>
      <c r="L168" s="5">
        <v>168193</v>
      </c>
      <c r="M168" s="5">
        <v>633540</v>
      </c>
      <c r="N168" s="5">
        <v>121048</v>
      </c>
      <c r="O168" s="5">
        <v>111152</v>
      </c>
      <c r="P168" s="5">
        <v>68354</v>
      </c>
      <c r="Q168" s="5">
        <v>58836</v>
      </c>
      <c r="R168" s="5">
        <v>31773</v>
      </c>
      <c r="S168" s="5">
        <v>77453</v>
      </c>
      <c r="T168" s="5">
        <v>548336000</v>
      </c>
      <c r="V168" s="5">
        <v>217792000</v>
      </c>
      <c r="W168" s="5">
        <v>922416000</v>
      </c>
    </row>
    <row r="169" spans="3:26" ht="15.5" x14ac:dyDescent="0.35">
      <c r="C169" t="s">
        <v>2533</v>
      </c>
      <c r="K169" s="5">
        <v>-19723451</v>
      </c>
      <c r="P169" s="5">
        <v>-53850</v>
      </c>
    </row>
    <row r="170" spans="3:26" ht="15.5" x14ac:dyDescent="0.35">
      <c r="C170" t="s">
        <v>668</v>
      </c>
      <c r="D170" s="5">
        <v>-1873257</v>
      </c>
      <c r="E170" s="5">
        <v>-4173072</v>
      </c>
      <c r="F170" s="5">
        <v>14606035</v>
      </c>
      <c r="G170" s="5">
        <v>-3625412</v>
      </c>
      <c r="I170" s="5">
        <v>-8542037</v>
      </c>
      <c r="J170" s="5">
        <v>-15941328</v>
      </c>
      <c r="K170" s="5">
        <v>-8239362</v>
      </c>
      <c r="S170" s="5">
        <v>-4200000</v>
      </c>
    </row>
    <row r="171" spans="3:26" ht="15.5" x14ac:dyDescent="0.35">
      <c r="C171" t="s">
        <v>1124</v>
      </c>
      <c r="D171" s="5">
        <v>3577414</v>
      </c>
      <c r="E171" s="5">
        <v>1315789</v>
      </c>
      <c r="F171" s="5">
        <v>-21612156</v>
      </c>
      <c r="G171" s="5">
        <v>3146247</v>
      </c>
      <c r="I171" s="5">
        <v>194204</v>
      </c>
      <c r="J171" s="5">
        <v>3299190</v>
      </c>
    </row>
    <row r="172" spans="3:26" ht="15.5" x14ac:dyDescent="0.35">
      <c r="C172" t="s">
        <v>811</v>
      </c>
      <c r="V172" s="5">
        <v>-336547000000</v>
      </c>
      <c r="W172" s="5">
        <v>-516000000000</v>
      </c>
    </row>
    <row r="173" spans="3:26" ht="15.5" x14ac:dyDescent="0.35">
      <c r="C173" t="s">
        <v>183</v>
      </c>
      <c r="D173" s="5">
        <v>-17763680</v>
      </c>
      <c r="E173" s="5">
        <v>6510365</v>
      </c>
      <c r="F173" s="5">
        <v>-3270986</v>
      </c>
      <c r="G173" s="5">
        <v>-3713588</v>
      </c>
      <c r="I173" s="5">
        <v>-21013638</v>
      </c>
      <c r="J173" s="5">
        <v>-27935412</v>
      </c>
      <c r="K173" s="5">
        <v>-10773619</v>
      </c>
      <c r="L173" s="5">
        <v>-5648178</v>
      </c>
      <c r="M173" s="5">
        <v>-15373867</v>
      </c>
      <c r="N173" s="5">
        <v>-20504521</v>
      </c>
      <c r="O173" s="5">
        <v>-24050814</v>
      </c>
      <c r="P173" s="5">
        <v>-18039168</v>
      </c>
      <c r="Q173" s="5">
        <v>-27054404</v>
      </c>
      <c r="R173" s="5">
        <v>-35028515</v>
      </c>
      <c r="S173" s="5">
        <v>-20030109</v>
      </c>
      <c r="T173" s="5">
        <v>-100162725000</v>
      </c>
      <c r="U173" s="5">
        <v>229745956000</v>
      </c>
      <c r="V173" s="5">
        <v>633638869000</v>
      </c>
      <c r="W173" s="5">
        <v>550219034000</v>
      </c>
      <c r="X173" s="5">
        <v>37334150</v>
      </c>
      <c r="Y173" s="5">
        <v>-10199250</v>
      </c>
      <c r="Z173" s="5">
        <v>95238000</v>
      </c>
    </row>
    <row r="174" spans="3:26" ht="15.5" x14ac:dyDescent="0.35">
      <c r="C174" t="s">
        <v>380</v>
      </c>
      <c r="D174" s="5">
        <v>1458135</v>
      </c>
      <c r="E174" s="5">
        <v>1007879</v>
      </c>
      <c r="S174" s="5">
        <v>18000000</v>
      </c>
      <c r="T174" s="5">
        <v>158457000000</v>
      </c>
      <c r="U174" s="5">
        <v>760059000000</v>
      </c>
      <c r="V174" s="5">
        <v>400478000000</v>
      </c>
      <c r="W174" s="5">
        <v>136860000000</v>
      </c>
      <c r="X174" s="5">
        <v>99194150</v>
      </c>
      <c r="Y174" s="5">
        <v>113660750</v>
      </c>
      <c r="Z174" s="5">
        <v>153000000</v>
      </c>
    </row>
    <row r="175" spans="3:26" ht="15.5" x14ac:dyDescent="0.35">
      <c r="C175" t="s">
        <v>572</v>
      </c>
      <c r="D175" s="5">
        <v>-137035</v>
      </c>
      <c r="N175" s="5">
        <v>-5000000</v>
      </c>
      <c r="O175" s="5">
        <v>-5000000</v>
      </c>
      <c r="Q175" s="5">
        <v>-10000000</v>
      </c>
      <c r="R175" s="5">
        <v>-27000000</v>
      </c>
      <c r="S175" s="5">
        <v>-30000000</v>
      </c>
      <c r="T175" s="5">
        <v>-201118500000</v>
      </c>
      <c r="U175" s="5">
        <v>-700670000000</v>
      </c>
      <c r="V175" s="5">
        <v>-48055000000</v>
      </c>
      <c r="W175" s="5">
        <v>-90750000000</v>
      </c>
      <c r="X175" s="5">
        <v>-61860000</v>
      </c>
      <c r="Y175" s="5">
        <v>-123860000</v>
      </c>
      <c r="Z175" s="5">
        <v>-57762000</v>
      </c>
    </row>
    <row r="176" spans="3:26" ht="15.5" x14ac:dyDescent="0.35">
      <c r="C176" t="s">
        <v>2534</v>
      </c>
      <c r="U176" s="5">
        <v>209032956000</v>
      </c>
      <c r="V176" s="5">
        <v>335020502000</v>
      </c>
      <c r="W176" s="5">
        <v>526807729000</v>
      </c>
    </row>
    <row r="177" spans="3:23" ht="15.5" x14ac:dyDescent="0.35">
      <c r="C177" t="s">
        <v>1037</v>
      </c>
      <c r="D177" s="5">
        <v>-9233852</v>
      </c>
      <c r="E177" s="5">
        <v>9233852</v>
      </c>
      <c r="W177" s="5">
        <v>8573775000</v>
      </c>
    </row>
    <row r="178" spans="3:23" ht="15.5" x14ac:dyDescent="0.35">
      <c r="C178" t="s">
        <v>537</v>
      </c>
      <c r="J178" s="5">
        <v>-6541045</v>
      </c>
      <c r="K178" s="5">
        <v>-1410555</v>
      </c>
    </row>
    <row r="179" spans="3:23" ht="15.5" x14ac:dyDescent="0.35">
      <c r="C179" t="s">
        <v>2535</v>
      </c>
      <c r="F179" s="5">
        <v>-263600</v>
      </c>
      <c r="G179" s="5">
        <v>263600</v>
      </c>
      <c r="W179" s="5">
        <v>8675000</v>
      </c>
    </row>
    <row r="180" spans="3:23" ht="15.5" x14ac:dyDescent="0.35">
      <c r="C180" t="s">
        <v>510</v>
      </c>
      <c r="D180" s="5">
        <v>-632533</v>
      </c>
      <c r="E180" s="5">
        <v>-1237203</v>
      </c>
      <c r="F180" s="5">
        <v>-1082958</v>
      </c>
      <c r="G180" s="5">
        <v>-993080</v>
      </c>
      <c r="I180" s="5">
        <v>-4590942</v>
      </c>
      <c r="J180" s="5">
        <v>-7422299</v>
      </c>
      <c r="K180" s="5">
        <v>-1415383</v>
      </c>
      <c r="L180" s="5">
        <v>-608381</v>
      </c>
      <c r="M180" s="5">
        <v>-310642</v>
      </c>
      <c r="N180" s="5">
        <v>-476096</v>
      </c>
    </row>
    <row r="181" spans="3:23" ht="15.5" x14ac:dyDescent="0.35">
      <c r="C181" t="s">
        <v>479</v>
      </c>
      <c r="D181" s="5">
        <v>-7442408</v>
      </c>
      <c r="G181" s="5">
        <v>-564368</v>
      </c>
      <c r="I181" s="5">
        <v>-8008920</v>
      </c>
      <c r="J181" s="5">
        <v>-3000585</v>
      </c>
      <c r="K181" s="5">
        <v>-7016074</v>
      </c>
      <c r="L181" s="5">
        <v>-5008329</v>
      </c>
      <c r="M181" s="5">
        <v>-15002925</v>
      </c>
      <c r="N181" s="5">
        <v>-15002925</v>
      </c>
      <c r="O181" s="5">
        <v>-19018414</v>
      </c>
      <c r="P181" s="5">
        <v>-18003510</v>
      </c>
      <c r="Q181" s="5">
        <v>-17010669</v>
      </c>
      <c r="R181" s="5">
        <v>-8008915</v>
      </c>
      <c r="S181" s="5">
        <v>-8008915</v>
      </c>
      <c r="T181" s="5">
        <v>-57364125000</v>
      </c>
      <c r="U181" s="5">
        <v>-38676000000</v>
      </c>
      <c r="V181" s="5">
        <v>-52209000000</v>
      </c>
      <c r="W181" s="5">
        <v>-25923000000</v>
      </c>
    </row>
    <row r="182" spans="3:23" ht="15.5" x14ac:dyDescent="0.35">
      <c r="C182" t="s">
        <v>1367</v>
      </c>
      <c r="D182" s="5">
        <v>-15250</v>
      </c>
      <c r="I182" s="5">
        <v>-10711</v>
      </c>
      <c r="J182" s="5">
        <v>-5300</v>
      </c>
      <c r="K182" s="5">
        <v>-27300</v>
      </c>
      <c r="L182" s="5">
        <v>-31468</v>
      </c>
      <c r="M182" s="5">
        <v>-60300</v>
      </c>
      <c r="N182" s="5">
        <v>-25500</v>
      </c>
      <c r="O182" s="5">
        <v>-32400</v>
      </c>
      <c r="P182" s="5">
        <v>-35658</v>
      </c>
      <c r="Q182" s="5">
        <v>-43735</v>
      </c>
      <c r="R182" s="5">
        <v>-19600</v>
      </c>
      <c r="S182" s="5">
        <v>-21194</v>
      </c>
      <c r="T182" s="5">
        <v>-137100000</v>
      </c>
    </row>
    <row r="183" spans="3:23" ht="15.5" x14ac:dyDescent="0.35">
      <c r="C183" t="s">
        <v>723</v>
      </c>
      <c r="D183" s="5">
        <v>-4220032</v>
      </c>
      <c r="F183" s="5">
        <v>6478637</v>
      </c>
      <c r="G183" s="5">
        <v>-2138254</v>
      </c>
    </row>
    <row r="184" spans="3:23" ht="15.5" x14ac:dyDescent="0.35">
      <c r="C184" t="s">
        <v>2536</v>
      </c>
      <c r="J184" s="5">
        <v>-2633402</v>
      </c>
    </row>
    <row r="185" spans="3:23" ht="15.5" x14ac:dyDescent="0.35">
      <c r="C185" t="s">
        <v>2537</v>
      </c>
      <c r="V185" s="5">
        <v>-688833000</v>
      </c>
    </row>
    <row r="186" spans="3:23" ht="15.5" x14ac:dyDescent="0.35">
      <c r="C186" t="s">
        <v>1038</v>
      </c>
      <c r="W186" s="5">
        <v>-994790000</v>
      </c>
    </row>
    <row r="187" spans="3:23" ht="15.5" x14ac:dyDescent="0.35">
      <c r="C187" t="s">
        <v>2538</v>
      </c>
      <c r="W187" s="5">
        <v>-2965164000</v>
      </c>
    </row>
    <row r="188" spans="3:23" ht="15.5" x14ac:dyDescent="0.35">
      <c r="C188" t="s">
        <v>2539</v>
      </c>
      <c r="W188" s="5">
        <v>-975153000</v>
      </c>
    </row>
    <row r="189" spans="3:23" ht="15.5" x14ac:dyDescent="0.35">
      <c r="C189" t="s">
        <v>368</v>
      </c>
      <c r="D189" s="5">
        <v>2476367</v>
      </c>
      <c r="E189" s="5">
        <v>-2476367</v>
      </c>
      <c r="F189" s="5">
        <v>-8650268</v>
      </c>
      <c r="I189" s="5">
        <v>-8650268</v>
      </c>
      <c r="J189" s="5">
        <v>-8332781</v>
      </c>
      <c r="K189" s="5">
        <v>-904307</v>
      </c>
    </row>
    <row r="190" spans="3:23" ht="15.5" x14ac:dyDescent="0.35">
      <c r="C190" t="s">
        <v>1066</v>
      </c>
      <c r="F190" s="5">
        <v>301823</v>
      </c>
      <c r="G190" s="5">
        <v>-299778</v>
      </c>
      <c r="I190" s="5">
        <v>301823</v>
      </c>
    </row>
    <row r="191" spans="3:23" ht="15.5" x14ac:dyDescent="0.35">
      <c r="C191" t="s">
        <v>1036</v>
      </c>
      <c r="D191" s="5">
        <v>-17072</v>
      </c>
      <c r="E191" s="5">
        <v>-17796</v>
      </c>
      <c r="F191" s="5">
        <v>-54620</v>
      </c>
      <c r="G191" s="5">
        <v>18292</v>
      </c>
      <c r="I191" s="5">
        <v>-54620</v>
      </c>
      <c r="V191" s="5">
        <v>-906800000</v>
      </c>
      <c r="W191" s="5">
        <v>-141038000</v>
      </c>
    </row>
    <row r="192" spans="3:23" ht="15.5" x14ac:dyDescent="0.35">
      <c r="C192" t="s">
        <v>2540</v>
      </c>
      <c r="D192" s="5">
        <v>-1897973</v>
      </c>
      <c r="E192" s="5">
        <v>-375280</v>
      </c>
      <c r="F192" s="5">
        <v>-372544</v>
      </c>
      <c r="G192" s="5">
        <v>-547782</v>
      </c>
      <c r="I192" s="5">
        <v>-1061314</v>
      </c>
      <c r="J192" s="5">
        <v>59353</v>
      </c>
      <c r="K192" s="5">
        <v>126485</v>
      </c>
      <c r="L192" s="5">
        <v>3297334</v>
      </c>
      <c r="M192" s="5">
        <v>-244877</v>
      </c>
      <c r="N192" s="5">
        <v>-175504</v>
      </c>
      <c r="O192" s="5">
        <v>461195</v>
      </c>
      <c r="P192" s="5">
        <v>-1112687</v>
      </c>
      <c r="Q192" s="5">
        <v>-124751</v>
      </c>
      <c r="R192" s="5">
        <v>241376</v>
      </c>
      <c r="S192" s="5">
        <v>-55417</v>
      </c>
      <c r="T192" s="5">
        <v>6401308000</v>
      </c>
    </row>
    <row r="193" spans="2:26" ht="15.5" x14ac:dyDescent="0.35">
      <c r="C193" t="s">
        <v>391</v>
      </c>
      <c r="D193" s="5">
        <v>5218345</v>
      </c>
      <c r="E193" s="5">
        <v>-8178207</v>
      </c>
      <c r="F193" s="5">
        <v>-857609</v>
      </c>
      <c r="G193" s="5">
        <v>623009</v>
      </c>
      <c r="I193" s="5">
        <v>7515725</v>
      </c>
      <c r="J193" s="5">
        <v>-12203079</v>
      </c>
      <c r="K193" s="5">
        <v>-24718550</v>
      </c>
      <c r="L193" s="5">
        <v>10575831</v>
      </c>
      <c r="M193" s="5">
        <v>40892536</v>
      </c>
      <c r="N193" s="5">
        <v>23233382</v>
      </c>
      <c r="O193" s="5">
        <v>-18235446</v>
      </c>
      <c r="P193" s="5">
        <v>21595436</v>
      </c>
      <c r="Q193" s="5">
        <v>-796864</v>
      </c>
      <c r="R193" s="5">
        <v>-8520740</v>
      </c>
      <c r="S193" s="5">
        <v>12216130</v>
      </c>
      <c r="T193" s="5">
        <v>110493202000</v>
      </c>
      <c r="U193" s="5">
        <v>32714815000</v>
      </c>
      <c r="V193" s="5">
        <v>16982112000</v>
      </c>
      <c r="W193" s="5">
        <v>2871997000</v>
      </c>
      <c r="X193" s="5">
        <v>-2426982</v>
      </c>
      <c r="Y193" s="5">
        <v>24691321</v>
      </c>
      <c r="Z193" s="5">
        <v>-17496857</v>
      </c>
    </row>
    <row r="194" spans="2:26" ht="15.5" x14ac:dyDescent="0.35">
      <c r="C194" t="s">
        <v>193</v>
      </c>
      <c r="E194" s="5">
        <v>69553329</v>
      </c>
      <c r="I194" s="5">
        <v>62037604</v>
      </c>
      <c r="J194" s="5">
        <v>74240683</v>
      </c>
      <c r="K194" s="5">
        <v>98959233</v>
      </c>
      <c r="L194" s="5">
        <v>88383402</v>
      </c>
      <c r="M194" s="5">
        <v>47490866</v>
      </c>
      <c r="N194" s="5">
        <v>24257484</v>
      </c>
      <c r="O194" s="5">
        <v>42492930</v>
      </c>
      <c r="P194" s="5">
        <v>20897494</v>
      </c>
      <c r="Q194" s="5">
        <v>21694358</v>
      </c>
      <c r="R194" s="5">
        <v>30215098</v>
      </c>
      <c r="S194" s="5">
        <v>17998968</v>
      </c>
      <c r="T194" s="5">
        <v>113413960000</v>
      </c>
      <c r="U194" s="5">
        <v>80699145000</v>
      </c>
      <c r="V194" s="5">
        <v>63717033000</v>
      </c>
      <c r="W194" s="5">
        <v>25107156000</v>
      </c>
      <c r="X194" s="5">
        <v>27668918</v>
      </c>
      <c r="Y194" s="5">
        <v>2977597</v>
      </c>
      <c r="Z194" s="5">
        <v>20474454</v>
      </c>
    </row>
    <row r="195" spans="2:26" ht="15.5" x14ac:dyDescent="0.35">
      <c r="C195" t="s">
        <v>2541</v>
      </c>
      <c r="W195" s="5">
        <v>-1133928000</v>
      </c>
    </row>
    <row r="196" spans="2:26" ht="15.5" x14ac:dyDescent="0.35">
      <c r="C196" t="s">
        <v>195</v>
      </c>
      <c r="D196" s="5">
        <v>5218345</v>
      </c>
      <c r="E196" s="5">
        <v>61375122</v>
      </c>
      <c r="F196" s="5">
        <v>-857609</v>
      </c>
      <c r="G196" s="5">
        <v>623009</v>
      </c>
      <c r="I196" s="5">
        <v>69553329</v>
      </c>
      <c r="J196" s="5">
        <v>62037604</v>
      </c>
      <c r="K196" s="5">
        <v>74240683</v>
      </c>
      <c r="L196" s="5">
        <v>98959233</v>
      </c>
      <c r="M196" s="5">
        <v>88383402</v>
      </c>
      <c r="N196" s="5">
        <v>47490866</v>
      </c>
      <c r="O196" s="5">
        <v>24257484</v>
      </c>
      <c r="P196" s="5">
        <v>42492930</v>
      </c>
      <c r="Q196" s="5">
        <v>20897494</v>
      </c>
      <c r="R196" s="5">
        <v>21694358</v>
      </c>
      <c r="S196" s="5">
        <v>30215098</v>
      </c>
      <c r="T196" s="5">
        <v>223907162000</v>
      </c>
      <c r="U196" s="5">
        <v>113413960000</v>
      </c>
      <c r="V196" s="5">
        <v>80699145000</v>
      </c>
      <c r="W196" s="5">
        <v>26845225000</v>
      </c>
      <c r="X196" s="5">
        <v>25241936</v>
      </c>
      <c r="Y196" s="5">
        <v>27668918</v>
      </c>
      <c r="Z196" s="5">
        <v>2977597</v>
      </c>
    </row>
    <row r="198" spans="2:26" ht="15.5" x14ac:dyDescent="0.35">
      <c r="B198" t="s">
        <v>196</v>
      </c>
      <c r="C198" t="s">
        <v>12</v>
      </c>
      <c r="D198" s="5">
        <v>2210000000</v>
      </c>
      <c r="E198" s="5">
        <v>2210000000</v>
      </c>
      <c r="F198" s="5">
        <v>2210000000</v>
      </c>
      <c r="G198" s="5">
        <v>2210000000</v>
      </c>
      <c r="I198" s="5">
        <v>2210000000</v>
      </c>
      <c r="J198" s="5">
        <v>2210000000</v>
      </c>
      <c r="K198" s="5">
        <v>2210000000</v>
      </c>
      <c r="L198" s="5">
        <v>2210000000</v>
      </c>
      <c r="M198" s="5">
        <v>2210000000</v>
      </c>
      <c r="N198" s="5">
        <v>2210000000</v>
      </c>
      <c r="O198" s="5">
        <v>2210000000</v>
      </c>
      <c r="P198" s="5">
        <v>2210000000</v>
      </c>
      <c r="Q198" s="5">
        <v>2210000000</v>
      </c>
      <c r="R198" s="5">
        <v>2210000000</v>
      </c>
      <c r="S198" s="5">
        <v>2210000000</v>
      </c>
      <c r="T198" s="5">
        <v>2210000000</v>
      </c>
      <c r="U198" s="5">
        <v>2210000000</v>
      </c>
      <c r="V198" s="5">
        <v>1870000000</v>
      </c>
      <c r="W198" s="5">
        <v>1470000000</v>
      </c>
      <c r="X198" s="5">
        <v>1680000000</v>
      </c>
      <c r="Y198" s="5">
        <v>1680000000</v>
      </c>
      <c r="Z198" s="5">
        <v>1680000000</v>
      </c>
    </row>
    <row r="199" spans="2:26" ht="15.5" x14ac:dyDescent="0.35">
      <c r="C199" t="s">
        <v>197</v>
      </c>
      <c r="D199" s="6">
        <v>33.81</v>
      </c>
      <c r="E199" s="6">
        <v>28.5</v>
      </c>
      <c r="F199" s="6">
        <v>27.1</v>
      </c>
      <c r="G199" s="6">
        <v>19.79</v>
      </c>
    </row>
    <row r="200" spans="2:26" ht="15.5" x14ac:dyDescent="0.35">
      <c r="C200" t="s">
        <v>198</v>
      </c>
      <c r="D200" s="6">
        <v>30.32</v>
      </c>
      <c r="E200" s="6">
        <v>46.49</v>
      </c>
      <c r="F200" s="6">
        <v>57.01</v>
      </c>
      <c r="G200" s="6">
        <v>85.4</v>
      </c>
    </row>
    <row r="201" spans="2:26" ht="15.5" x14ac:dyDescent="0.35">
      <c r="C201" t="s">
        <v>73</v>
      </c>
      <c r="D201" s="5">
        <v>3</v>
      </c>
      <c r="E201" s="6">
        <v>4.2300000000000004</v>
      </c>
      <c r="F201" s="6">
        <v>4.9000000000000004</v>
      </c>
      <c r="G201" s="6">
        <v>5.34</v>
      </c>
    </row>
    <row r="202" spans="2:26" ht="15.5" x14ac:dyDescent="0.35">
      <c r="C202" t="s">
        <v>199</v>
      </c>
      <c r="D202" s="5">
        <v>207800000000</v>
      </c>
      <c r="E202" s="5">
        <v>147280000000</v>
      </c>
      <c r="F202" s="5">
        <v>125760000000</v>
      </c>
      <c r="G202" s="5">
        <v>142430000000</v>
      </c>
    </row>
    <row r="203" spans="2:26" ht="15.5" x14ac:dyDescent="0.35">
      <c r="C203" t="s">
        <v>200</v>
      </c>
      <c r="D203" s="6">
        <v>1.9199999999999998E-2</v>
      </c>
      <c r="E203" s="6">
        <v>1.66E-2</v>
      </c>
      <c r="F203" s="6">
        <v>1.5800000000000002E-2</v>
      </c>
      <c r="G203" s="6">
        <v>1.18E-2</v>
      </c>
    </row>
    <row r="204" spans="2:26" ht="15.5" x14ac:dyDescent="0.35">
      <c r="C204" t="s">
        <v>201</v>
      </c>
      <c r="D204" s="6">
        <v>2.4E-2</v>
      </c>
      <c r="E204" s="6">
        <v>2.0499999999999997E-2</v>
      </c>
      <c r="F204" s="6">
        <v>2.0199999999999999E-2</v>
      </c>
      <c r="G204" s="6">
        <v>1.5100000000000001E-2</v>
      </c>
    </row>
    <row r="205" spans="2:26" ht="15.5" x14ac:dyDescent="0.35">
      <c r="C205" t="s">
        <v>202</v>
      </c>
      <c r="D205" s="6">
        <v>0.04</v>
      </c>
      <c r="E205" s="6">
        <v>2.3199999999999998E-2</v>
      </c>
      <c r="F205" s="6">
        <v>1.55E-2</v>
      </c>
      <c r="G205" s="6">
        <v>2.1299999999999999E-2</v>
      </c>
    </row>
    <row r="206" spans="2:26" ht="15.5" x14ac:dyDescent="0.35">
      <c r="C206" t="s">
        <v>203</v>
      </c>
      <c r="D206" s="6">
        <v>21.01</v>
      </c>
      <c r="E206" s="6">
        <v>12.14</v>
      </c>
      <c r="F206" s="6">
        <v>7.05</v>
      </c>
      <c r="G206" s="6">
        <v>10.1</v>
      </c>
    </row>
    <row r="207" spans="2:26" ht="15.5" x14ac:dyDescent="0.35">
      <c r="C207" t="s">
        <v>204</v>
      </c>
      <c r="D207" s="5">
        <v>3178000000000</v>
      </c>
      <c r="E207" s="5">
        <v>3135000000000</v>
      </c>
      <c r="F207" s="5">
        <v>3033000000000</v>
      </c>
      <c r="G207" s="5">
        <v>2973000000000</v>
      </c>
    </row>
    <row r="208" spans="2:26" ht="15.5" x14ac:dyDescent="0.35">
      <c r="C208" t="s">
        <v>205</v>
      </c>
      <c r="D208" s="6">
        <v>0.73</v>
      </c>
      <c r="E208" s="6">
        <v>0.95</v>
      </c>
      <c r="F208" s="6">
        <v>1.1499999999999999</v>
      </c>
      <c r="G208" s="6">
        <v>1.29</v>
      </c>
    </row>
    <row r="209" spans="3:26" ht="15.5" x14ac:dyDescent="0.35">
      <c r="C209" t="s">
        <v>206</v>
      </c>
      <c r="D209" s="6">
        <v>1406.74</v>
      </c>
      <c r="E209" s="6">
        <v>1387.87</v>
      </c>
      <c r="F209" s="6">
        <v>1342.04</v>
      </c>
      <c r="G209" s="6">
        <v>1314.58</v>
      </c>
    </row>
    <row r="210" spans="3:26" ht="15.5" x14ac:dyDescent="0.35">
      <c r="C210" t="s">
        <v>207</v>
      </c>
      <c r="D210" s="6">
        <v>0.73</v>
      </c>
      <c r="E210" s="6">
        <v>0.96</v>
      </c>
      <c r="F210" s="6">
        <v>1.1599999999999999</v>
      </c>
      <c r="G210" s="6">
        <v>1.29</v>
      </c>
    </row>
    <row r="211" spans="3:26" ht="15.5" x14ac:dyDescent="0.35">
      <c r="C211" t="s">
        <v>208</v>
      </c>
      <c r="D211" s="6">
        <v>1400.89</v>
      </c>
      <c r="E211" s="6">
        <v>1383.07</v>
      </c>
      <c r="F211" s="6">
        <v>1336.69</v>
      </c>
      <c r="G211" s="6">
        <v>1309.49</v>
      </c>
    </row>
    <row r="212" spans="3:26" ht="15.5" x14ac:dyDescent="0.35">
      <c r="C212" t="s">
        <v>209</v>
      </c>
      <c r="D212" s="5">
        <v>132000000000</v>
      </c>
      <c r="E212" s="5">
        <v>138000000000</v>
      </c>
      <c r="F212" s="5">
        <v>168000000000</v>
      </c>
      <c r="G212" s="5">
        <v>173000000000</v>
      </c>
    </row>
    <row r="213" spans="3:26" ht="15.5" x14ac:dyDescent="0.35">
      <c r="C213" t="s">
        <v>210</v>
      </c>
      <c r="D213" s="5">
        <v>134000000000</v>
      </c>
      <c r="E213" s="5">
        <v>132000000000</v>
      </c>
      <c r="F213" s="5">
        <v>143000000000</v>
      </c>
      <c r="G213" s="5">
        <v>153000000000</v>
      </c>
    </row>
    <row r="214" spans="3:26" ht="15.5" x14ac:dyDescent="0.35">
      <c r="C214" t="s">
        <v>211</v>
      </c>
      <c r="D214" s="5">
        <v>3104000000000</v>
      </c>
      <c r="E214" s="5">
        <v>3062000000000</v>
      </c>
      <c r="F214" s="5">
        <v>2961000000000</v>
      </c>
      <c r="G214" s="5">
        <v>2900000000000</v>
      </c>
    </row>
    <row r="215" spans="3:26" ht="15.5" x14ac:dyDescent="0.35">
      <c r="C215" t="s">
        <v>24</v>
      </c>
      <c r="D215" s="5">
        <v>266000000000</v>
      </c>
      <c r="E215" s="5">
        <v>270000000000</v>
      </c>
      <c r="F215" s="5">
        <v>311000000000</v>
      </c>
      <c r="G215" s="5">
        <v>326000000000</v>
      </c>
    </row>
    <row r="216" spans="3:26" ht="15.5" x14ac:dyDescent="0.35">
      <c r="C216" t="s">
        <v>21</v>
      </c>
      <c r="D216" s="5">
        <v>-926000000000</v>
      </c>
      <c r="E216" s="5">
        <v>-773000000000</v>
      </c>
      <c r="F216" s="5">
        <v>-852000000000</v>
      </c>
      <c r="G216" s="5">
        <v>-850000000000</v>
      </c>
    </row>
    <row r="217" spans="3:26" ht="15.5" x14ac:dyDescent="0.35">
      <c r="C217" t="s">
        <v>212</v>
      </c>
      <c r="D217" s="5">
        <v>2208000000000</v>
      </c>
      <c r="E217" s="5">
        <v>2090000000000</v>
      </c>
      <c r="F217" s="5">
        <v>2206000000000</v>
      </c>
      <c r="G217" s="5">
        <v>1978000000000</v>
      </c>
    </row>
    <row r="218" spans="3:26" ht="15.5" x14ac:dyDescent="0.35">
      <c r="C218" t="s">
        <v>213</v>
      </c>
      <c r="D218" s="5">
        <v>192000000000</v>
      </c>
      <c r="E218" s="5">
        <v>74000000000</v>
      </c>
      <c r="F218" s="5">
        <v>149000000000</v>
      </c>
      <c r="G218" s="5">
        <v>92000000000</v>
      </c>
    </row>
    <row r="219" spans="3:26" ht="15.5" x14ac:dyDescent="0.35">
      <c r="C219" t="s">
        <v>214</v>
      </c>
      <c r="D219" s="5">
        <v>-59000000000</v>
      </c>
      <c r="E219" s="5">
        <v>-63000000000</v>
      </c>
      <c r="F219" s="5">
        <v>-23000000000</v>
      </c>
      <c r="G219" s="5">
        <v>-2000000000</v>
      </c>
    </row>
    <row r="220" spans="3:26" ht="15.5" x14ac:dyDescent="0.35">
      <c r="C220" t="s">
        <v>13</v>
      </c>
      <c r="D220" s="5">
        <v>133000000000</v>
      </c>
      <c r="E220" s="5">
        <v>11000000000</v>
      </c>
      <c r="F220" s="5">
        <v>126000000000</v>
      </c>
      <c r="G220" s="5">
        <v>90000000000</v>
      </c>
    </row>
    <row r="221" spans="3:26" ht="15.5" x14ac:dyDescent="0.35">
      <c r="C221" t="s">
        <v>16</v>
      </c>
      <c r="D221" s="6">
        <v>60.43</v>
      </c>
      <c r="E221" s="6">
        <v>5.15</v>
      </c>
      <c r="F221" s="6">
        <v>57.17</v>
      </c>
      <c r="G221" s="6">
        <v>40.729999999999997</v>
      </c>
    </row>
    <row r="222" spans="3:26" ht="15.5" x14ac:dyDescent="0.35">
      <c r="C222" t="s">
        <v>58</v>
      </c>
      <c r="I222" s="6">
        <v>111.58</v>
      </c>
      <c r="J222" s="6">
        <v>114.39</v>
      </c>
      <c r="K222" s="6">
        <v>127.78</v>
      </c>
      <c r="L222" s="6">
        <v>94.87</v>
      </c>
      <c r="M222" s="6">
        <v>174.66</v>
      </c>
      <c r="N222" s="6">
        <v>148.72</v>
      </c>
      <c r="O222" s="6">
        <v>167.17</v>
      </c>
      <c r="P222" s="6">
        <v>199.57</v>
      </c>
      <c r="Q222" s="6">
        <v>74.510000000000005</v>
      </c>
      <c r="R222" s="6">
        <v>127.98</v>
      </c>
      <c r="S222" s="6">
        <v>149.84</v>
      </c>
      <c r="T222" s="6">
        <v>121.37</v>
      </c>
      <c r="U222" s="6">
        <v>78.62</v>
      </c>
      <c r="V222" s="6">
        <v>62.7</v>
      </c>
      <c r="W222" s="6">
        <v>23.63</v>
      </c>
      <c r="X222" s="6">
        <v>0.21</v>
      </c>
      <c r="Y222" s="6">
        <v>-0.31</v>
      </c>
      <c r="Z222" s="6">
        <v>-0.76</v>
      </c>
    </row>
    <row r="223" spans="3:26" ht="15.5" x14ac:dyDescent="0.35">
      <c r="C223" t="s">
        <v>72</v>
      </c>
      <c r="I223" s="6">
        <v>13.85</v>
      </c>
      <c r="J223" s="6">
        <v>13.9</v>
      </c>
      <c r="K223" s="6">
        <v>13.46</v>
      </c>
      <c r="L223" s="6">
        <v>16.760000000000002</v>
      </c>
      <c r="M223" s="6">
        <v>10.02</v>
      </c>
      <c r="N223" s="6">
        <v>8.74</v>
      </c>
      <c r="O223" s="6">
        <v>7.75</v>
      </c>
      <c r="P223" s="6">
        <v>5.24</v>
      </c>
      <c r="Q223" s="6">
        <v>9.39</v>
      </c>
      <c r="R223" s="6">
        <v>4.92</v>
      </c>
      <c r="S223" s="6">
        <v>3.5</v>
      </c>
      <c r="T223" s="6">
        <v>3.77</v>
      </c>
      <c r="U223" s="6">
        <v>6.23</v>
      </c>
      <c r="V223" s="6">
        <v>13.4</v>
      </c>
      <c r="W223" s="6">
        <v>57.09</v>
      </c>
      <c r="X223" s="5">
        <v>10700</v>
      </c>
      <c r="Y223" s="6">
        <v>-7248.39</v>
      </c>
      <c r="Z223" s="6">
        <v>-2956.58</v>
      </c>
    </row>
    <row r="224" spans="3:26" ht="15.5" x14ac:dyDescent="0.35">
      <c r="C224" t="s">
        <v>75</v>
      </c>
      <c r="I224" s="6">
        <v>1.26</v>
      </c>
      <c r="J224" s="6">
        <v>1.23</v>
      </c>
      <c r="K224" s="6">
        <v>1.85</v>
      </c>
      <c r="L224" s="6">
        <v>1.67</v>
      </c>
      <c r="M224" s="6">
        <v>1.68</v>
      </c>
      <c r="N224" s="6">
        <v>1.1299999999999999</v>
      </c>
      <c r="O224" s="6">
        <v>0.79</v>
      </c>
      <c r="P224" s="6">
        <v>0.67</v>
      </c>
      <c r="Q224" s="6">
        <v>0.61</v>
      </c>
      <c r="R224" s="6">
        <v>0.55000000000000004</v>
      </c>
      <c r="S224" s="6">
        <v>0.38</v>
      </c>
      <c r="T224" s="6">
        <v>0.33</v>
      </c>
      <c r="U224" s="6">
        <v>0.44</v>
      </c>
      <c r="V224" s="6">
        <v>0.88</v>
      </c>
      <c r="W224" s="6">
        <v>2.2599999999999998</v>
      </c>
      <c r="X224" s="6">
        <v>1939.66</v>
      </c>
      <c r="Y224" s="6">
        <v>1845.01</v>
      </c>
      <c r="Z224" s="6">
        <v>2160.0100000000002</v>
      </c>
    </row>
    <row r="225" spans="3:26" ht="15.5" x14ac:dyDescent="0.35">
      <c r="C225" t="s">
        <v>215</v>
      </c>
      <c r="I225" s="5">
        <v>575830000000</v>
      </c>
      <c r="J225" s="5">
        <v>653030000000</v>
      </c>
      <c r="K225" s="5">
        <v>377390000000</v>
      </c>
      <c r="L225" s="5">
        <v>463760000000</v>
      </c>
      <c r="M225" s="5">
        <v>704060000000</v>
      </c>
      <c r="N225" s="5">
        <v>611470000000</v>
      </c>
      <c r="O225" s="5">
        <v>667460000000</v>
      </c>
      <c r="P225" s="5">
        <v>789570000000</v>
      </c>
    </row>
    <row r="226" spans="3:26" ht="15.5" x14ac:dyDescent="0.35">
      <c r="C226" t="s">
        <v>216</v>
      </c>
      <c r="I226" s="6">
        <v>6.5199999999999994E-2</v>
      </c>
      <c r="J226" s="6">
        <v>6.9699999999999998E-2</v>
      </c>
      <c r="K226" s="6">
        <v>7.7100000000000002E-2</v>
      </c>
      <c r="L226" s="6">
        <v>7.9199999999999993E-2</v>
      </c>
      <c r="M226" s="6">
        <v>0.1646</v>
      </c>
      <c r="N226" s="6">
        <v>0.15390000000000001</v>
      </c>
      <c r="O226" s="6">
        <v>0.1656</v>
      </c>
      <c r="P226" s="6">
        <v>0.2009</v>
      </c>
      <c r="Q226" s="6">
        <v>8.9200000000000002E-2</v>
      </c>
      <c r="R226" s="6">
        <v>0.14269999999999999</v>
      </c>
      <c r="S226" s="6">
        <v>0.14859999999999998</v>
      </c>
      <c r="T226" s="6">
        <v>0.1318</v>
      </c>
      <c r="U226" s="6">
        <v>9.5500000000000002E-2</v>
      </c>
      <c r="V226" s="6">
        <v>9.0899999999999995E-2</v>
      </c>
      <c r="W226" s="6">
        <v>8.2100000000000006E-2</v>
      </c>
      <c r="X226" s="6">
        <v>0.1149</v>
      </c>
      <c r="Y226" s="6">
        <v>-7.4400000000000008E-2</v>
      </c>
      <c r="Z226" s="6">
        <v>-0.1696</v>
      </c>
    </row>
    <row r="227" spans="3:26" ht="15.5" x14ac:dyDescent="0.35">
      <c r="C227" t="s">
        <v>217</v>
      </c>
      <c r="I227" s="6">
        <v>8.3100000000000007E-2</v>
      </c>
      <c r="J227" s="6">
        <v>9.0999999999999998E-2</v>
      </c>
      <c r="K227" s="6">
        <v>0.11380000000000001</v>
      </c>
      <c r="L227" s="6">
        <v>9.0299999999999991E-2</v>
      </c>
      <c r="M227" s="6">
        <v>0.192</v>
      </c>
      <c r="N227" s="6">
        <v>0.1804</v>
      </c>
      <c r="O227" s="6">
        <v>0.21710000000000002</v>
      </c>
      <c r="P227" s="6">
        <v>0.26690000000000003</v>
      </c>
      <c r="Q227" s="6">
        <v>0.11849999999999999</v>
      </c>
      <c r="R227" s="6">
        <v>0.19579999999999997</v>
      </c>
      <c r="S227" s="6">
        <v>0.2571</v>
      </c>
      <c r="T227" s="6">
        <v>0.26739999999999997</v>
      </c>
      <c r="U227" s="6">
        <v>0.22210000000000002</v>
      </c>
      <c r="V227" s="6">
        <v>0.43530000000000002</v>
      </c>
      <c r="W227" s="6">
        <v>0.19409999999999999</v>
      </c>
      <c r="X227" s="6">
        <v>-0.39130000000000004</v>
      </c>
      <c r="Y227" s="6">
        <v>-0.53909999999999991</v>
      </c>
      <c r="Z227" s="6">
        <v>-0.8701000000000001</v>
      </c>
    </row>
    <row r="228" spans="3:26" ht="15.5" x14ac:dyDescent="0.35">
      <c r="C228" t="s">
        <v>218</v>
      </c>
      <c r="I228" s="6">
        <v>8.5199999999999998E-2</v>
      </c>
      <c r="J228" s="6">
        <v>0.11470000000000001</v>
      </c>
      <c r="K228" s="6">
        <v>0.10310000000000001</v>
      </c>
      <c r="L228" s="6">
        <v>0.13300000000000001</v>
      </c>
      <c r="M228" s="6">
        <v>0.23699999999999999</v>
      </c>
      <c r="N228" s="6">
        <v>0.2286</v>
      </c>
      <c r="O228" s="6">
        <v>0.26289999999999997</v>
      </c>
      <c r="P228" s="6">
        <v>0.37030000000000002</v>
      </c>
      <c r="Q228" s="6">
        <v>0.1527</v>
      </c>
      <c r="R228" s="6">
        <v>0.2223</v>
      </c>
      <c r="S228" s="6">
        <v>0.29809999999999998</v>
      </c>
      <c r="T228" s="6">
        <v>0.26649999999999996</v>
      </c>
      <c r="U228" s="6">
        <v>0.2883</v>
      </c>
      <c r="V228" s="6">
        <v>0.40939999999999999</v>
      </c>
      <c r="W228" s="6">
        <v>0.49619999999999997</v>
      </c>
      <c r="X228" s="6">
        <v>0.14949999999999999</v>
      </c>
      <c r="Y228" s="6">
        <v>4.9400000000000006E-2</v>
      </c>
      <c r="Z228" s="6">
        <v>-1.2204999999999999</v>
      </c>
    </row>
    <row r="229" spans="3:26" ht="15.5" x14ac:dyDescent="0.35">
      <c r="C229" t="s">
        <v>219</v>
      </c>
      <c r="I229" s="6">
        <v>9.52</v>
      </c>
      <c r="J229" s="6">
        <v>7.95</v>
      </c>
      <c r="K229" s="6">
        <v>37.950000000000003</v>
      </c>
      <c r="L229" s="6">
        <v>280.25</v>
      </c>
      <c r="M229" s="6">
        <v>724.31</v>
      </c>
      <c r="N229" s="6">
        <v>721.14</v>
      </c>
      <c r="O229" s="6">
        <v>84.8</v>
      </c>
      <c r="P229" s="6">
        <v>104.41</v>
      </c>
      <c r="Q229" s="6">
        <v>31.64</v>
      </c>
      <c r="R229" s="6">
        <v>31.35</v>
      </c>
      <c r="S229" s="6">
        <v>25.25</v>
      </c>
      <c r="T229" s="6">
        <v>24.16</v>
      </c>
    </row>
    <row r="230" spans="3:26" ht="15.5" x14ac:dyDescent="0.35">
      <c r="C230" t="s">
        <v>69</v>
      </c>
      <c r="I230" s="6">
        <v>1.1499999999999999</v>
      </c>
      <c r="J230" s="6">
        <v>1.27</v>
      </c>
      <c r="K230" s="6">
        <v>1.53</v>
      </c>
      <c r="L230" s="6">
        <v>1.51</v>
      </c>
      <c r="M230" s="6">
        <v>1.92</v>
      </c>
      <c r="N230" s="6">
        <v>1.58</v>
      </c>
      <c r="O230" s="6">
        <v>1.68</v>
      </c>
      <c r="P230" s="6">
        <v>1.4</v>
      </c>
      <c r="Q230" s="6">
        <v>1.1100000000000001</v>
      </c>
      <c r="R230" s="6">
        <v>0.96</v>
      </c>
      <c r="S230" s="6">
        <v>0.9</v>
      </c>
      <c r="T230" s="6">
        <v>1.01</v>
      </c>
      <c r="U230" s="6">
        <v>1.38</v>
      </c>
      <c r="V230" s="6">
        <v>5.83</v>
      </c>
      <c r="W230" s="6">
        <v>11.08</v>
      </c>
      <c r="X230" s="6">
        <v>-4239.62</v>
      </c>
      <c r="Y230" s="6">
        <v>3942.11</v>
      </c>
      <c r="Z230" s="6">
        <v>2553.41</v>
      </c>
    </row>
    <row r="231" spans="3:26" ht="15.5" x14ac:dyDescent="0.35">
      <c r="C231" t="s">
        <v>66</v>
      </c>
      <c r="I231" s="6">
        <v>1342.04</v>
      </c>
      <c r="J231" s="6">
        <v>1256.45</v>
      </c>
      <c r="K231" s="6">
        <v>1122.3900000000001</v>
      </c>
      <c r="L231" s="6">
        <v>1050.1500000000001</v>
      </c>
      <c r="M231" s="6">
        <v>909.65</v>
      </c>
      <c r="N231" s="6">
        <v>824.51</v>
      </c>
      <c r="O231" s="6">
        <v>770.04</v>
      </c>
      <c r="P231" s="6">
        <v>747.6</v>
      </c>
      <c r="Q231" s="6">
        <v>628.72</v>
      </c>
      <c r="R231" s="6">
        <v>653.48</v>
      </c>
      <c r="S231" s="6">
        <v>582.71</v>
      </c>
      <c r="T231" s="6">
        <v>453.97</v>
      </c>
      <c r="U231" s="6">
        <v>353.98</v>
      </c>
      <c r="V231" s="6">
        <v>144.05000000000001</v>
      </c>
      <c r="W231" s="6">
        <v>121.76</v>
      </c>
      <c r="X231" s="6">
        <v>-0.53</v>
      </c>
      <c r="Y231" s="6">
        <v>0.56999999999999995</v>
      </c>
      <c r="Z231" s="6">
        <v>0.88</v>
      </c>
    </row>
    <row r="232" spans="3:26" ht="15.5" x14ac:dyDescent="0.35">
      <c r="C232" t="s">
        <v>220</v>
      </c>
      <c r="I232" s="6">
        <v>1.1599999999999999</v>
      </c>
      <c r="J232" s="6">
        <v>1.27</v>
      </c>
      <c r="K232" s="6">
        <v>1.55</v>
      </c>
      <c r="L232" s="6">
        <v>1.52</v>
      </c>
      <c r="M232" s="6">
        <v>1.92</v>
      </c>
      <c r="N232" s="6">
        <v>1.58</v>
      </c>
      <c r="O232" s="6">
        <v>1.68</v>
      </c>
      <c r="P232" s="6">
        <v>1.4</v>
      </c>
      <c r="Q232" s="6">
        <v>1.1100000000000001</v>
      </c>
      <c r="R232" s="6">
        <v>0.96</v>
      </c>
      <c r="S232" s="6">
        <v>0.9</v>
      </c>
      <c r="T232" s="6">
        <v>1.01</v>
      </c>
      <c r="U232" s="6">
        <v>1.38</v>
      </c>
      <c r="V232" s="6">
        <v>5.83</v>
      </c>
      <c r="W232" s="6">
        <v>11.08</v>
      </c>
      <c r="X232" s="6">
        <v>-4239.62</v>
      </c>
      <c r="Y232" s="6">
        <v>3942.11</v>
      </c>
      <c r="Z232" s="6">
        <v>2553.41</v>
      </c>
    </row>
    <row r="233" spans="3:26" ht="15.5" x14ac:dyDescent="0.35">
      <c r="C233" t="s">
        <v>221</v>
      </c>
      <c r="I233" s="6">
        <v>1336.69</v>
      </c>
      <c r="J233" s="6">
        <v>1249.81</v>
      </c>
      <c r="K233" s="6">
        <v>1112.56</v>
      </c>
      <c r="L233" s="6">
        <v>1046.4100000000001</v>
      </c>
      <c r="M233" s="6">
        <v>909.6</v>
      </c>
      <c r="N233" s="6">
        <v>824.41</v>
      </c>
      <c r="O233" s="6">
        <v>769.89</v>
      </c>
      <c r="P233" s="6">
        <v>747.45</v>
      </c>
      <c r="Q233" s="6">
        <v>628.39</v>
      </c>
      <c r="R233" s="6">
        <v>652.91999999999996</v>
      </c>
      <c r="S233" s="6">
        <v>581.91999999999996</v>
      </c>
      <c r="T233" s="6">
        <v>453.97</v>
      </c>
      <c r="U233" s="6">
        <v>353.98</v>
      </c>
      <c r="V233" s="6">
        <v>144.05000000000001</v>
      </c>
      <c r="W233" s="6">
        <v>121.76</v>
      </c>
      <c r="X233" s="6">
        <v>-0.53</v>
      </c>
      <c r="Y233" s="6">
        <v>0.56999999999999995</v>
      </c>
      <c r="Z233" s="6">
        <v>0.88</v>
      </c>
    </row>
    <row r="234" spans="3:26" ht="15.5" x14ac:dyDescent="0.35">
      <c r="C234" t="s">
        <v>222</v>
      </c>
      <c r="I234" s="5">
        <v>168000000000</v>
      </c>
      <c r="J234" s="5">
        <v>201000000000</v>
      </c>
      <c r="K234" s="5">
        <v>331000000000</v>
      </c>
      <c r="L234" s="5">
        <v>3000000000</v>
      </c>
      <c r="M234" s="5">
        <v>3000000000</v>
      </c>
      <c r="N234" s="5">
        <v>4000000000</v>
      </c>
      <c r="O234" s="5">
        <v>70000000000</v>
      </c>
      <c r="P234" s="5">
        <v>72000000000</v>
      </c>
      <c r="Q234" s="5">
        <v>135000000000</v>
      </c>
      <c r="R234" s="5">
        <v>27000000000</v>
      </c>
      <c r="S234" s="5">
        <v>241000000000</v>
      </c>
      <c r="T234" s="5">
        <v>274000000000</v>
      </c>
      <c r="U234" s="5">
        <v>268000000000</v>
      </c>
      <c r="V234" s="5">
        <v>198000000000</v>
      </c>
      <c r="W234" s="5">
        <v>136000000000</v>
      </c>
    </row>
    <row r="235" spans="3:26" ht="15.5" x14ac:dyDescent="0.35">
      <c r="C235" t="s">
        <v>223</v>
      </c>
      <c r="I235" s="5">
        <v>143000000000</v>
      </c>
      <c r="J235" s="5">
        <v>171000000000</v>
      </c>
      <c r="K235" s="5">
        <v>258000000000</v>
      </c>
      <c r="L235" s="5">
        <v>5000000000</v>
      </c>
      <c r="M235" s="5">
        <v>7000000000</v>
      </c>
      <c r="N235" s="5">
        <v>1000000000</v>
      </c>
      <c r="P235" s="5">
        <v>72000000000</v>
      </c>
      <c r="R235" s="5">
        <v>242000000000</v>
      </c>
      <c r="S235" s="5">
        <v>407000000000</v>
      </c>
      <c r="T235" s="5">
        <v>460000000000</v>
      </c>
      <c r="U235" s="5">
        <v>494000000000</v>
      </c>
      <c r="V235" s="5">
        <v>353000000000</v>
      </c>
      <c r="X235" s="5">
        <v>0</v>
      </c>
      <c r="Y235" s="5">
        <v>0</v>
      </c>
      <c r="Z235" s="5">
        <v>0</v>
      </c>
    </row>
    <row r="236" spans="3:26" ht="15.5" x14ac:dyDescent="0.35">
      <c r="C236" t="s">
        <v>26</v>
      </c>
      <c r="I236" s="5">
        <v>311000000000</v>
      </c>
      <c r="J236" s="5">
        <v>372000000000</v>
      </c>
      <c r="K236" s="5">
        <v>589000000000</v>
      </c>
      <c r="L236" s="5">
        <v>8000000000</v>
      </c>
      <c r="M236" s="5">
        <v>10000000000</v>
      </c>
      <c r="N236" s="5">
        <v>5000000000</v>
      </c>
      <c r="O236" s="5">
        <v>70000000000</v>
      </c>
      <c r="P236" s="5">
        <v>145000000000</v>
      </c>
      <c r="Q236" s="5">
        <v>135000000000</v>
      </c>
      <c r="R236" s="5">
        <v>269000000000</v>
      </c>
      <c r="S236" s="5">
        <v>648000000000</v>
      </c>
      <c r="T236" s="5">
        <v>734000000000</v>
      </c>
      <c r="U236" s="5">
        <v>762000000000</v>
      </c>
      <c r="V236" s="5">
        <v>551000000000</v>
      </c>
      <c r="W236" s="5">
        <v>136000000000</v>
      </c>
      <c r="X236" s="5">
        <v>0</v>
      </c>
      <c r="Y236" s="5">
        <v>0</v>
      </c>
      <c r="Z236" s="5">
        <v>0</v>
      </c>
    </row>
    <row r="237" spans="3:26" ht="15.5" x14ac:dyDescent="0.35">
      <c r="C237" t="s">
        <v>23</v>
      </c>
      <c r="I237" s="5">
        <v>-852000000000</v>
      </c>
      <c r="J237" s="5">
        <v>-630000000000</v>
      </c>
      <c r="K237" s="5">
        <v>-557000000000</v>
      </c>
      <c r="L237" s="5">
        <v>-1535000000000</v>
      </c>
      <c r="M237" s="5">
        <v>-1252000000000</v>
      </c>
      <c r="N237" s="5">
        <v>-665000000000</v>
      </c>
      <c r="O237" s="5">
        <v>-268000000000</v>
      </c>
      <c r="P237" s="5">
        <v>-471000000000</v>
      </c>
      <c r="Q237" s="5">
        <v>-148000000000</v>
      </c>
      <c r="R237" s="5">
        <v>-23000000000</v>
      </c>
      <c r="S237" s="5">
        <v>232000000000</v>
      </c>
      <c r="T237" s="5">
        <v>510000000000</v>
      </c>
      <c r="U237" s="5">
        <v>648000000000</v>
      </c>
      <c r="V237" s="5">
        <v>470000000000</v>
      </c>
      <c r="W237" s="5">
        <v>109000000000</v>
      </c>
      <c r="X237" s="5">
        <v>0</v>
      </c>
      <c r="Y237" s="5">
        <v>0</v>
      </c>
      <c r="Z237" s="5">
        <v>0</v>
      </c>
    </row>
    <row r="238" spans="3:26" ht="15.5" x14ac:dyDescent="0.35">
      <c r="C238" t="s">
        <v>224</v>
      </c>
      <c r="I238" s="5">
        <v>2206000000000</v>
      </c>
      <c r="J238" s="5">
        <v>1759000000000</v>
      </c>
      <c r="K238" s="5">
        <v>1466000000000</v>
      </c>
      <c r="L238" s="5">
        <v>1910000000000</v>
      </c>
      <c r="M238" s="5">
        <v>1633000000000</v>
      </c>
      <c r="N238" s="5">
        <v>1374000000000</v>
      </c>
      <c r="O238" s="5">
        <v>1101000000000</v>
      </c>
      <c r="P238" s="5">
        <v>1059000000000</v>
      </c>
      <c r="Q238" s="5">
        <v>755000000000</v>
      </c>
      <c r="R238" s="5">
        <v>867000000000</v>
      </c>
      <c r="S238" s="5">
        <v>672000000000</v>
      </c>
      <c r="T238" s="5">
        <v>473000000000</v>
      </c>
      <c r="U238" s="5">
        <v>385000000000</v>
      </c>
      <c r="V238" s="5">
        <v>-51000000000</v>
      </c>
      <c r="W238" s="5">
        <v>-16000000000</v>
      </c>
      <c r="X238" s="5">
        <v>-3000000000</v>
      </c>
      <c r="Y238" s="5">
        <v>1000000000</v>
      </c>
      <c r="Z238" s="5">
        <v>2000000000</v>
      </c>
    </row>
    <row r="239" spans="3:26" ht="15.5" x14ac:dyDescent="0.35">
      <c r="C239" t="s">
        <v>225</v>
      </c>
      <c r="I239" s="5">
        <v>613000000000</v>
      </c>
      <c r="J239" s="5">
        <v>572000000000</v>
      </c>
      <c r="K239" s="5">
        <v>392000000000</v>
      </c>
      <c r="L239" s="5">
        <v>286000000000</v>
      </c>
      <c r="M239" s="5">
        <v>849000000000</v>
      </c>
      <c r="N239" s="5">
        <v>654000000000</v>
      </c>
      <c r="O239" s="5">
        <v>241000000000</v>
      </c>
      <c r="P239" s="5">
        <v>790000000000</v>
      </c>
      <c r="Q239" s="5">
        <v>420000000000</v>
      </c>
      <c r="R239" s="5">
        <v>329000000000</v>
      </c>
      <c r="S239" s="5">
        <v>596000000000</v>
      </c>
      <c r="T239" s="5">
        <v>442000000000</v>
      </c>
      <c r="U239" s="5">
        <v>36000000000</v>
      </c>
      <c r="V239" s="5">
        <v>151000000000</v>
      </c>
      <c r="W239" s="5">
        <v>39000000000</v>
      </c>
      <c r="X239" s="5">
        <v>0</v>
      </c>
      <c r="Y239" s="5">
        <v>0</v>
      </c>
      <c r="Z239" s="5">
        <v>0</v>
      </c>
    </row>
    <row r="240" spans="3:26" ht="15.5" x14ac:dyDescent="0.35">
      <c r="C240" t="s">
        <v>226</v>
      </c>
      <c r="I240" s="5">
        <v>-45000000000</v>
      </c>
      <c r="J240" s="5">
        <v>-29000000000</v>
      </c>
      <c r="K240" s="5">
        <v>-32000000000</v>
      </c>
      <c r="L240" s="5">
        <v>-87000000000</v>
      </c>
      <c r="M240" s="5">
        <v>-51000000000</v>
      </c>
      <c r="N240" s="5">
        <v>-36000000000</v>
      </c>
      <c r="O240" s="5">
        <v>-168000000000</v>
      </c>
      <c r="P240" s="5">
        <v>-200000000000</v>
      </c>
      <c r="Q240" s="5">
        <v>-63000000000</v>
      </c>
      <c r="R240" s="5">
        <v>-33000000000</v>
      </c>
      <c r="S240" s="5">
        <v>-94000000000</v>
      </c>
      <c r="T240" s="5">
        <v>-239000000000</v>
      </c>
      <c r="U240" s="5">
        <v>-230000000000</v>
      </c>
      <c r="V240" s="5">
        <v>-431000000000</v>
      </c>
      <c r="W240" s="5">
        <v>-71000000000</v>
      </c>
      <c r="X240" s="5">
        <v>0</v>
      </c>
      <c r="Y240" s="5">
        <v>0</v>
      </c>
      <c r="Z240" s="5">
        <v>0</v>
      </c>
    </row>
    <row r="241" spans="2:26" ht="15.5" x14ac:dyDescent="0.35">
      <c r="C241" t="s">
        <v>15</v>
      </c>
      <c r="I241" s="5">
        <v>568000000000</v>
      </c>
      <c r="J241" s="5">
        <v>544000000000</v>
      </c>
      <c r="K241" s="5">
        <v>360000000000</v>
      </c>
      <c r="L241" s="5">
        <v>199000000000</v>
      </c>
      <c r="M241" s="5">
        <v>798000000000</v>
      </c>
      <c r="N241" s="5">
        <v>618000000000</v>
      </c>
      <c r="O241" s="5">
        <v>73000000000</v>
      </c>
      <c r="P241" s="5">
        <v>590000000000</v>
      </c>
      <c r="Q241" s="5">
        <v>357000000000</v>
      </c>
      <c r="R241" s="5">
        <v>296000000000</v>
      </c>
      <c r="S241" s="5">
        <v>502000000000</v>
      </c>
      <c r="T241" s="5">
        <v>204000000000</v>
      </c>
      <c r="U241" s="5">
        <v>-194000000000</v>
      </c>
      <c r="V241" s="5">
        <v>-280000000000</v>
      </c>
      <c r="W241" s="5">
        <v>-32000000000</v>
      </c>
      <c r="X241" s="5">
        <v>0</v>
      </c>
      <c r="Y241" s="5">
        <v>0</v>
      </c>
      <c r="Z241" s="5">
        <v>0</v>
      </c>
    </row>
    <row r="242" spans="2:26" ht="15.5" x14ac:dyDescent="0.35">
      <c r="C242" t="s">
        <v>17</v>
      </c>
      <c r="I242" s="6">
        <v>257.45</v>
      </c>
      <c r="J242" s="6">
        <v>246.39</v>
      </c>
      <c r="K242" s="6">
        <v>163.13999999999999</v>
      </c>
      <c r="L242" s="6">
        <v>90.16</v>
      </c>
      <c r="M242" s="6">
        <v>361.61</v>
      </c>
      <c r="N242" s="6">
        <v>279.97000000000003</v>
      </c>
      <c r="O242" s="6">
        <v>33.03</v>
      </c>
      <c r="P242" s="6">
        <v>267.35000000000002</v>
      </c>
      <c r="Q242" s="6">
        <v>161.63999999999999</v>
      </c>
      <c r="R242" s="6">
        <v>134.19</v>
      </c>
      <c r="S242" s="6">
        <v>227.74</v>
      </c>
      <c r="T242" s="6">
        <v>92.33</v>
      </c>
      <c r="U242" s="6">
        <v>-87.96</v>
      </c>
      <c r="V242" s="6">
        <v>-149.55000000000001</v>
      </c>
      <c r="W242" s="6">
        <v>-21.94</v>
      </c>
      <c r="X242" s="6">
        <v>-0.02</v>
      </c>
      <c r="Y242" s="6">
        <v>0.02</v>
      </c>
      <c r="Z242" s="6">
        <v>-7.0000000000000007E-2</v>
      </c>
    </row>
    <row r="244" spans="2:26" ht="15.5" x14ac:dyDescent="0.35">
      <c r="B244" t="s">
        <v>227</v>
      </c>
      <c r="C244" t="s">
        <v>228</v>
      </c>
      <c r="D244" s="5">
        <v>75000000000</v>
      </c>
      <c r="E244" s="5">
        <v>63000000000</v>
      </c>
      <c r="F244" s="5">
        <v>60000000000</v>
      </c>
      <c r="G244" s="5">
        <v>44000000000</v>
      </c>
      <c r="H244" s="5">
        <v>275000000000</v>
      </c>
      <c r="I244" s="5">
        <v>246000000000</v>
      </c>
      <c r="J244" s="5">
        <v>252000000000</v>
      </c>
      <c r="K244" s="5">
        <v>282000000000</v>
      </c>
      <c r="L244" s="5">
        <v>209000000000</v>
      </c>
      <c r="M244" s="5">
        <v>385000000000</v>
      </c>
      <c r="N244" s="5">
        <v>328000000000</v>
      </c>
      <c r="O244" s="5">
        <v>369000000000</v>
      </c>
      <c r="P244" s="5">
        <v>440000000000</v>
      </c>
      <c r="Q244" s="5">
        <v>164000000000</v>
      </c>
    </row>
    <row r="245" spans="2:26" ht="15.5" x14ac:dyDescent="0.35">
      <c r="C245" t="s">
        <v>229</v>
      </c>
      <c r="H245" s="6">
        <v>65.48</v>
      </c>
      <c r="I245" s="6">
        <v>65.48</v>
      </c>
      <c r="J245" s="6">
        <v>59.08</v>
      </c>
      <c r="K245" s="6">
        <v>22.29</v>
      </c>
      <c r="L245" s="6">
        <v>47.37</v>
      </c>
      <c r="M245" s="6">
        <v>33.01</v>
      </c>
      <c r="N245" s="6">
        <v>96.83</v>
      </c>
      <c r="O245" s="6">
        <v>96.29</v>
      </c>
      <c r="P245" s="6">
        <v>123.05</v>
      </c>
      <c r="Q245" s="6">
        <v>114.5</v>
      </c>
    </row>
    <row r="246" spans="2:26" ht="15.5" x14ac:dyDescent="0.35">
      <c r="C246" t="s">
        <v>77</v>
      </c>
      <c r="H246" s="6">
        <v>0.52600000000000002</v>
      </c>
      <c r="I246" s="6">
        <v>0.58679999999999999</v>
      </c>
      <c r="J246" s="6">
        <v>0.51649999999999996</v>
      </c>
      <c r="K246" s="6">
        <v>0.1744</v>
      </c>
      <c r="L246" s="6">
        <v>0.49930000000000002</v>
      </c>
      <c r="M246" s="6">
        <v>0.18899999999999997</v>
      </c>
      <c r="N246" s="6">
        <v>0.65110000000000001</v>
      </c>
      <c r="O246" s="6">
        <v>0.57600000000000007</v>
      </c>
      <c r="P246" s="6">
        <v>0.61659999999999993</v>
      </c>
      <c r="Q246" s="6">
        <v>1.5367</v>
      </c>
    </row>
    <row r="247" spans="2:26" ht="15.5" x14ac:dyDescent="0.35">
      <c r="C247" t="s">
        <v>230</v>
      </c>
      <c r="H247" s="6">
        <v>7.0800000000000002E-2</v>
      </c>
      <c r="I247" s="6">
        <v>5.4600000000000003E-2</v>
      </c>
      <c r="J247" s="6">
        <v>3.3300000000000003E-2</v>
      </c>
      <c r="K247" s="6">
        <v>1.3300000000000001E-2</v>
      </c>
      <c r="L247" s="6">
        <v>3.1600000000000003E-2</v>
      </c>
      <c r="M247" s="6">
        <v>1.9099999999999999E-2</v>
      </c>
      <c r="N247" s="6">
        <v>6.5199999999999994E-2</v>
      </c>
      <c r="O247" s="6">
        <v>8.3699999999999997E-2</v>
      </c>
      <c r="P247" s="6">
        <v>9.8800000000000013E-2</v>
      </c>
      <c r="Q247" s="6">
        <v>0.12869999999999998</v>
      </c>
    </row>
    <row r="248" spans="2:26" ht="15.5" x14ac:dyDescent="0.35">
      <c r="C248" t="s">
        <v>57</v>
      </c>
      <c r="D248" s="6">
        <v>33.81</v>
      </c>
      <c r="E248" s="6">
        <v>28.5</v>
      </c>
      <c r="F248" s="6">
        <v>27.1</v>
      </c>
      <c r="G248" s="6">
        <v>19.79</v>
      </c>
      <c r="H248" s="6">
        <v>124.61</v>
      </c>
      <c r="I248" s="6">
        <v>111.58</v>
      </c>
      <c r="J248" s="6">
        <v>114.39</v>
      </c>
      <c r="K248" s="6">
        <v>127.78</v>
      </c>
      <c r="L248" s="6">
        <v>94.87</v>
      </c>
      <c r="M248" s="6">
        <v>174.66</v>
      </c>
      <c r="N248" s="6">
        <v>148.72</v>
      </c>
      <c r="O248" s="6">
        <v>167.17</v>
      </c>
      <c r="P248" s="6">
        <v>199.57</v>
      </c>
      <c r="Q248" s="6">
        <v>74.510000000000005</v>
      </c>
    </row>
    <row r="249" spans="2:26" ht="15.5" x14ac:dyDescent="0.35">
      <c r="C249" t="s">
        <v>79</v>
      </c>
      <c r="H249" s="6">
        <v>65.48</v>
      </c>
      <c r="I249" s="6">
        <v>65.48</v>
      </c>
      <c r="J249" s="6">
        <v>59.08</v>
      </c>
      <c r="K249" s="6">
        <v>22.29</v>
      </c>
      <c r="L249" s="6">
        <v>47.37</v>
      </c>
      <c r="M249" s="6">
        <v>33.01</v>
      </c>
      <c r="N249" s="6">
        <v>96.83</v>
      </c>
      <c r="O249" s="6">
        <v>96.29</v>
      </c>
      <c r="P249" s="6">
        <v>123.05</v>
      </c>
      <c r="Q249" s="6">
        <v>114.5</v>
      </c>
    </row>
    <row r="250" spans="2:26" ht="15.5" x14ac:dyDescent="0.35">
      <c r="C250" t="s">
        <v>231</v>
      </c>
      <c r="H250" s="6">
        <v>0.52600000000000002</v>
      </c>
      <c r="I250" s="6">
        <v>0.58679999999999999</v>
      </c>
      <c r="J250" s="6">
        <v>0.51649999999999996</v>
      </c>
      <c r="K250" s="6">
        <v>0.1744</v>
      </c>
      <c r="L250" s="6">
        <v>0.49930000000000002</v>
      </c>
      <c r="M250" s="6">
        <v>0.18899999999999997</v>
      </c>
      <c r="N250" s="6">
        <v>0.65110000000000001</v>
      </c>
      <c r="O250" s="6">
        <v>0.57600000000000007</v>
      </c>
      <c r="P250" s="6">
        <v>0.61659999999999993</v>
      </c>
      <c r="Q250" s="6">
        <v>1.5367</v>
      </c>
    </row>
    <row r="251" spans="2:26" ht="15.5" x14ac:dyDescent="0.35">
      <c r="C251" t="s">
        <v>232</v>
      </c>
      <c r="H251" s="6">
        <v>7.0800000000000002E-2</v>
      </c>
      <c r="I251" s="6">
        <v>5.4600000000000003E-2</v>
      </c>
      <c r="J251" s="6">
        <v>3.3300000000000003E-2</v>
      </c>
      <c r="K251" s="6">
        <v>1.3300000000000001E-2</v>
      </c>
      <c r="L251" s="6">
        <v>3.1600000000000003E-2</v>
      </c>
      <c r="M251" s="6">
        <v>1.9099999999999999E-2</v>
      </c>
      <c r="N251" s="6">
        <v>6.5199999999999994E-2</v>
      </c>
      <c r="O251" s="6">
        <v>8.3699999999999997E-2</v>
      </c>
      <c r="P251" s="6">
        <v>9.8800000000000013E-2</v>
      </c>
      <c r="Q251" s="6">
        <v>0.12869999999999998</v>
      </c>
    </row>
    <row r="252" spans="2:26" ht="15.5" x14ac:dyDescent="0.35">
      <c r="C252" t="s">
        <v>233</v>
      </c>
      <c r="D252" s="5">
        <v>755000000000</v>
      </c>
      <c r="E252" s="5">
        <v>690000000000</v>
      </c>
      <c r="F252" s="5">
        <v>696000000000</v>
      </c>
      <c r="G252" s="5">
        <v>698000000000</v>
      </c>
      <c r="H252" s="5">
        <v>2891000000000</v>
      </c>
      <c r="I252" s="5">
        <v>2702000000000</v>
      </c>
      <c r="J252" s="5">
        <v>2846000000000</v>
      </c>
      <c r="K252" s="5">
        <v>2047000000000</v>
      </c>
      <c r="L252" s="5">
        <v>2105000000000</v>
      </c>
      <c r="M252" s="5">
        <v>2299000000000</v>
      </c>
      <c r="N252" s="5">
        <v>2529000000000</v>
      </c>
      <c r="O252" s="5">
        <v>3600000000000</v>
      </c>
      <c r="P252" s="5">
        <v>3436000000000</v>
      </c>
      <c r="Q252" s="5">
        <v>2517000000000</v>
      </c>
    </row>
    <row r="253" spans="2:26" ht="15.5" x14ac:dyDescent="0.35">
      <c r="C253" t="s">
        <v>234</v>
      </c>
      <c r="H253" s="6">
        <v>65.48</v>
      </c>
      <c r="I253" s="6">
        <v>65.48</v>
      </c>
      <c r="J253" s="6">
        <v>59.08</v>
      </c>
      <c r="K253" s="6">
        <v>22.29</v>
      </c>
      <c r="L253" s="6">
        <v>47.37</v>
      </c>
      <c r="M253" s="6">
        <v>33.01</v>
      </c>
      <c r="N253" s="6">
        <v>96.83</v>
      </c>
      <c r="O253" s="6">
        <v>96.29</v>
      </c>
      <c r="P253" s="6">
        <v>123.05</v>
      </c>
      <c r="Q253" s="6">
        <v>114.5</v>
      </c>
    </row>
    <row r="254" spans="2:26" ht="15.5" x14ac:dyDescent="0.35">
      <c r="C254" t="s">
        <v>235</v>
      </c>
      <c r="H254" s="6">
        <v>0.52600000000000002</v>
      </c>
      <c r="I254" s="6">
        <v>0.58679999999999999</v>
      </c>
      <c r="J254" s="6">
        <v>0.51649999999999996</v>
      </c>
      <c r="K254" s="6">
        <v>0.1744</v>
      </c>
      <c r="L254" s="6">
        <v>0.49930000000000002</v>
      </c>
      <c r="M254" s="6">
        <v>0.18899999999999997</v>
      </c>
      <c r="N254" s="6">
        <v>0.65110000000000001</v>
      </c>
      <c r="O254" s="6">
        <v>0.57600000000000007</v>
      </c>
      <c r="P254" s="6">
        <v>0.61659999999999993</v>
      </c>
      <c r="Q254" s="6">
        <v>1.5367</v>
      </c>
    </row>
    <row r="255" spans="2:26" ht="15.5" x14ac:dyDescent="0.35">
      <c r="C255" t="s">
        <v>236</v>
      </c>
      <c r="H255" s="6">
        <v>7.0800000000000002E-2</v>
      </c>
      <c r="I255" s="6">
        <v>5.4600000000000003E-2</v>
      </c>
      <c r="J255" s="6">
        <v>3.3300000000000003E-2</v>
      </c>
      <c r="K255" s="6">
        <v>1.3300000000000001E-2</v>
      </c>
      <c r="L255" s="6">
        <v>3.1600000000000003E-2</v>
      </c>
      <c r="M255" s="6">
        <v>1.9099999999999999E-2</v>
      </c>
      <c r="N255" s="6">
        <v>6.5199999999999994E-2</v>
      </c>
      <c r="O255" s="6">
        <v>8.3699999999999997E-2</v>
      </c>
      <c r="P255" s="6">
        <v>9.8800000000000013E-2</v>
      </c>
      <c r="Q255" s="6">
        <v>0.12869999999999998</v>
      </c>
    </row>
    <row r="256" spans="2:26" ht="15.5" x14ac:dyDescent="0.35">
      <c r="C256" t="s">
        <v>237</v>
      </c>
      <c r="I256" s="6">
        <v>7.43</v>
      </c>
    </row>
    <row r="257" spans="3:9" ht="15.5" x14ac:dyDescent="0.35">
      <c r="C257" t="s">
        <v>238</v>
      </c>
      <c r="I257" s="6">
        <v>8.51</v>
      </c>
    </row>
    <row r="258" spans="3:9" ht="15.5" x14ac:dyDescent="0.35">
      <c r="C258" t="s">
        <v>239</v>
      </c>
      <c r="I258" s="6">
        <v>6.95</v>
      </c>
    </row>
    <row r="259" spans="3:9" ht="15.5" x14ac:dyDescent="0.35">
      <c r="C259" t="s">
        <v>240</v>
      </c>
      <c r="I259" s="6">
        <v>0.11749999999999999</v>
      </c>
    </row>
    <row r="260" spans="3:9" ht="15.5" x14ac:dyDescent="0.35">
      <c r="C260" t="s">
        <v>241</v>
      </c>
      <c r="I260" s="6">
        <v>0.72</v>
      </c>
    </row>
    <row r="261" spans="3:9" ht="15.5" x14ac:dyDescent="0.35">
      <c r="C261" t="s">
        <v>242</v>
      </c>
      <c r="I261" s="6">
        <v>0.66</v>
      </c>
    </row>
    <row r="262" spans="3:9" ht="15.5" x14ac:dyDescent="0.35">
      <c r="C262" t="s">
        <v>243</v>
      </c>
      <c r="I262" s="6">
        <v>4.0199999999999996</v>
      </c>
    </row>
    <row r="263" spans="3:9" ht="15.5" x14ac:dyDescent="0.35">
      <c r="C263" t="s">
        <v>244</v>
      </c>
      <c r="I263" s="6">
        <v>5.66</v>
      </c>
    </row>
    <row r="264" spans="3:9" ht="15.5" x14ac:dyDescent="0.35">
      <c r="C264" t="s">
        <v>245</v>
      </c>
      <c r="I264" s="6">
        <v>3.65</v>
      </c>
    </row>
    <row r="265" spans="3:9" ht="15.5" x14ac:dyDescent="0.35">
      <c r="C265" t="s">
        <v>246</v>
      </c>
      <c r="I265" s="6">
        <v>1.91</v>
      </c>
    </row>
    <row r="266" spans="3:9" ht="15.5" x14ac:dyDescent="0.35">
      <c r="C266" t="s">
        <v>247</v>
      </c>
      <c r="I266" s="6">
        <v>-3.46</v>
      </c>
    </row>
    <row r="267" spans="3:9" ht="15.5" x14ac:dyDescent="0.35">
      <c r="C267" t="s">
        <v>248</v>
      </c>
      <c r="I267" s="6">
        <v>1.53</v>
      </c>
    </row>
    <row r="268" spans="3:9" ht="15.5" x14ac:dyDescent="0.35">
      <c r="C268" t="s">
        <v>249</v>
      </c>
      <c r="I268" s="6">
        <v>108.66</v>
      </c>
    </row>
    <row r="269" spans="3:9" ht="15.5" x14ac:dyDescent="0.35">
      <c r="C269" t="s">
        <v>250</v>
      </c>
      <c r="I269" s="6">
        <v>124.49</v>
      </c>
    </row>
    <row r="270" spans="3:9" ht="15.5" x14ac:dyDescent="0.35">
      <c r="C270" t="s">
        <v>251</v>
      </c>
      <c r="I270" s="6">
        <v>1285.33</v>
      </c>
    </row>
    <row r="271" spans="3:9" ht="15.5" x14ac:dyDescent="0.35">
      <c r="C271" t="s">
        <v>252</v>
      </c>
      <c r="D271" s="6">
        <v>540.25</v>
      </c>
    </row>
    <row r="272" spans="3:9" ht="15.5" x14ac:dyDescent="0.35">
      <c r="C272" t="s">
        <v>253</v>
      </c>
      <c r="I272" s="6">
        <v>1406.74</v>
      </c>
    </row>
    <row r="273" spans="3:9" ht="15.5" x14ac:dyDescent="0.35">
      <c r="C273" t="s">
        <v>254</v>
      </c>
      <c r="I273" s="6">
        <v>163.47999999999999</v>
      </c>
    </row>
    <row r="274" spans="3:9" ht="15.5" x14ac:dyDescent="0.35">
      <c r="C274" t="s">
        <v>255</v>
      </c>
      <c r="D274" s="6">
        <v>5.59</v>
      </c>
    </row>
    <row r="275" spans="3:9" ht="15.5" x14ac:dyDescent="0.35">
      <c r="C275" t="s">
        <v>256</v>
      </c>
      <c r="D275" s="6">
        <v>4.8</v>
      </c>
    </row>
    <row r="276" spans="3:9" ht="15.5" x14ac:dyDescent="0.35">
      <c r="C276" t="s">
        <v>395</v>
      </c>
      <c r="D276" s="6">
        <v>0.09</v>
      </c>
    </row>
    <row r="277" spans="3:9" ht="15.5" x14ac:dyDescent="0.35">
      <c r="C277" t="s">
        <v>445</v>
      </c>
      <c r="D277" s="6">
        <v>0.04</v>
      </c>
    </row>
    <row r="278" spans="3:9" ht="15.5" x14ac:dyDescent="0.35">
      <c r="C278" t="s">
        <v>257</v>
      </c>
      <c r="D278" s="6">
        <v>0.22</v>
      </c>
    </row>
    <row r="279" spans="3:9" ht="15.5" x14ac:dyDescent="0.35">
      <c r="C279" t="s">
        <v>396</v>
      </c>
      <c r="D279" s="6">
        <v>7.0000000000000007E-2</v>
      </c>
    </row>
    <row r="280" spans="3:9" ht="15.5" x14ac:dyDescent="0.35">
      <c r="C280" t="s">
        <v>258</v>
      </c>
      <c r="D280" s="6">
        <v>1.25</v>
      </c>
    </row>
    <row r="281" spans="3:9" ht="15.5" x14ac:dyDescent="0.35">
      <c r="C281" t="s">
        <v>259</v>
      </c>
      <c r="I281" s="6">
        <v>12.3</v>
      </c>
    </row>
    <row r="282" spans="3:9" ht="15.5" x14ac:dyDescent="0.35">
      <c r="C282" t="s">
        <v>13</v>
      </c>
      <c r="D282" s="5">
        <v>133000000000</v>
      </c>
    </row>
    <row r="283" spans="3:9" ht="15.5" x14ac:dyDescent="0.35">
      <c r="C283" t="s">
        <v>260</v>
      </c>
      <c r="I283" s="6">
        <v>11.19</v>
      </c>
    </row>
    <row r="284" spans="3:9" ht="15.5" x14ac:dyDescent="0.35">
      <c r="C284" t="s">
        <v>261</v>
      </c>
      <c r="I284" s="6">
        <v>6.1900000000000004E-2</v>
      </c>
    </row>
    <row r="285" spans="3:9" ht="15.5" x14ac:dyDescent="0.35">
      <c r="C285" t="s">
        <v>262</v>
      </c>
      <c r="I285" s="6">
        <v>7.7199999999999991E-2</v>
      </c>
    </row>
    <row r="286" spans="3:9" ht="15.5" x14ac:dyDescent="0.35">
      <c r="C286" t="s">
        <v>263</v>
      </c>
      <c r="I286" s="6">
        <v>9.6500000000000002E-2</v>
      </c>
    </row>
    <row r="287" spans="3:9" ht="15.5" x14ac:dyDescent="0.35">
      <c r="C287" t="s">
        <v>264</v>
      </c>
      <c r="I287" s="6">
        <v>7.3499999999999996E-2</v>
      </c>
    </row>
    <row r="288" spans="3:9" ht="15.5" x14ac:dyDescent="0.35">
      <c r="C288" t="s">
        <v>265</v>
      </c>
      <c r="D288" s="6">
        <v>63.08</v>
      </c>
    </row>
    <row r="289" spans="3:9" ht="15.5" x14ac:dyDescent="0.35">
      <c r="C289" t="s">
        <v>266</v>
      </c>
      <c r="D289" s="6">
        <v>59.25</v>
      </c>
    </row>
    <row r="290" spans="3:9" ht="15.5" x14ac:dyDescent="0.35">
      <c r="C290" t="s">
        <v>267</v>
      </c>
      <c r="D290" s="6">
        <v>36.11</v>
      </c>
    </row>
    <row r="291" spans="3:9" ht="15.5" x14ac:dyDescent="0.35">
      <c r="C291" t="s">
        <v>268</v>
      </c>
      <c r="D291" s="6">
        <v>86.22</v>
      </c>
    </row>
    <row r="292" spans="3:9" ht="15.5" x14ac:dyDescent="0.35">
      <c r="C292" t="s">
        <v>269</v>
      </c>
      <c r="D292" s="6">
        <v>1.44</v>
      </c>
    </row>
    <row r="293" spans="3:9" ht="15.5" x14ac:dyDescent="0.35">
      <c r="C293" t="s">
        <v>270</v>
      </c>
      <c r="I293" s="6">
        <v>0.74</v>
      </c>
    </row>
    <row r="294" spans="3:9" ht="15.5" x14ac:dyDescent="0.35">
      <c r="C294" t="s">
        <v>271</v>
      </c>
      <c r="I294" s="6">
        <v>6.31</v>
      </c>
    </row>
    <row r="295" spans="3:9" ht="15.5" x14ac:dyDescent="0.35">
      <c r="C295" t="s">
        <v>53</v>
      </c>
      <c r="I295" s="5">
        <v>2041000000000</v>
      </c>
    </row>
    <row r="296" spans="3:9" ht="15.5" x14ac:dyDescent="0.35">
      <c r="C296" t="s">
        <v>272</v>
      </c>
      <c r="I296" s="5">
        <v>1189000000000</v>
      </c>
    </row>
    <row r="297" spans="3:9" ht="15.5" x14ac:dyDescent="0.35">
      <c r="C297" t="s">
        <v>273</v>
      </c>
      <c r="I297" s="5">
        <v>2210000000</v>
      </c>
    </row>
    <row r="298" spans="3:9" ht="15.5" x14ac:dyDescent="0.35">
      <c r="C298" t="s">
        <v>274</v>
      </c>
      <c r="I298" s="6">
        <v>0.19010000000000002</v>
      </c>
    </row>
    <row r="299" spans="3:9" ht="15.5" x14ac:dyDescent="0.35">
      <c r="C299" t="s">
        <v>275</v>
      </c>
      <c r="D299" s="6">
        <v>0.24230000000000002</v>
      </c>
    </row>
    <row r="300" spans="3:9" ht="15.5" x14ac:dyDescent="0.35">
      <c r="C300" t="s">
        <v>276</v>
      </c>
      <c r="D300" s="6">
        <v>0.1787</v>
      </c>
    </row>
    <row r="301" spans="3:9" ht="15.5" x14ac:dyDescent="0.35">
      <c r="C301" t="s">
        <v>277</v>
      </c>
      <c r="D301" s="6">
        <v>9.8800000000000013E-2</v>
      </c>
    </row>
    <row r="302" spans="3:9" ht="15.5" x14ac:dyDescent="0.35">
      <c r="C302" t="s">
        <v>278</v>
      </c>
      <c r="D302" s="6">
        <v>0.185</v>
      </c>
    </row>
    <row r="303" spans="3:9" ht="15.5" x14ac:dyDescent="0.35">
      <c r="C303" t="s">
        <v>279</v>
      </c>
      <c r="D303" s="6">
        <v>0.64390000000000003</v>
      </c>
    </row>
    <row r="304" spans="3:9" ht="15.5" x14ac:dyDescent="0.35">
      <c r="C304" t="s">
        <v>280</v>
      </c>
      <c r="D304" s="6">
        <v>-8.3100000000000007E-2</v>
      </c>
    </row>
    <row r="305" spans="3:9" ht="15.5" x14ac:dyDescent="0.35">
      <c r="C305" t="s">
        <v>281</v>
      </c>
      <c r="I305" s="6">
        <v>65.48</v>
      </c>
    </row>
    <row r="306" spans="3:9" ht="15.5" x14ac:dyDescent="0.35">
      <c r="C306" t="s">
        <v>282</v>
      </c>
      <c r="I306" s="6">
        <v>65.48</v>
      </c>
    </row>
    <row r="307" spans="3:9" ht="15.5" x14ac:dyDescent="0.35">
      <c r="C307" t="s">
        <v>283</v>
      </c>
      <c r="I307" s="6">
        <v>0.52600000000000002</v>
      </c>
    </row>
    <row r="308" spans="3:9" ht="15.5" x14ac:dyDescent="0.35">
      <c r="C308" t="s">
        <v>284</v>
      </c>
      <c r="I308" s="6">
        <v>7.0800000000000002E-2</v>
      </c>
    </row>
    <row r="309" spans="3:9" ht="15.5" x14ac:dyDescent="0.35">
      <c r="C309" t="s">
        <v>285</v>
      </c>
      <c r="I309" t="s">
        <v>698</v>
      </c>
    </row>
    <row r="310" spans="3:9" ht="15.5" x14ac:dyDescent="0.35">
      <c r="C310" t="s">
        <v>287</v>
      </c>
      <c r="I310" s="5">
        <v>6</v>
      </c>
    </row>
    <row r="311" spans="3:9" ht="15.5" x14ac:dyDescent="0.35">
      <c r="C311" t="s">
        <v>288</v>
      </c>
      <c r="I311" s="6">
        <v>0.25</v>
      </c>
    </row>
    <row r="312" spans="3:9" ht="15.5" x14ac:dyDescent="0.35">
      <c r="C312" t="s">
        <v>289</v>
      </c>
      <c r="I312" s="6">
        <v>0.64</v>
      </c>
    </row>
    <row r="313" spans="3:9" ht="15.5" x14ac:dyDescent="0.35">
      <c r="C313" t="s">
        <v>290</v>
      </c>
      <c r="I313" s="6">
        <v>0.67</v>
      </c>
    </row>
    <row r="314" spans="3:9" ht="15.5" x14ac:dyDescent="0.35">
      <c r="C314" t="s">
        <v>291</v>
      </c>
      <c r="I314" s="6">
        <v>0.64</v>
      </c>
    </row>
    <row r="315" spans="3:9" ht="15.5" x14ac:dyDescent="0.35">
      <c r="C315" t="s">
        <v>292</v>
      </c>
      <c r="I315" s="6">
        <v>0.65</v>
      </c>
    </row>
    <row r="316" spans="3:9" ht="15.5" x14ac:dyDescent="0.35">
      <c r="C316" t="s">
        <v>293</v>
      </c>
      <c r="I316" s="6">
        <v>0.72</v>
      </c>
    </row>
    <row r="317" spans="3:9" ht="15.5" x14ac:dyDescent="0.35">
      <c r="C317" t="s">
        <v>294</v>
      </c>
      <c r="I317" s="6">
        <v>0.47</v>
      </c>
    </row>
    <row r="318" spans="3:9" ht="15.5" x14ac:dyDescent="0.35">
      <c r="C318" t="s">
        <v>295</v>
      </c>
      <c r="I318" s="5">
        <v>2836000000000</v>
      </c>
    </row>
    <row r="319" spans="3:9" ht="15.5" x14ac:dyDescent="0.35">
      <c r="C319" t="s">
        <v>296</v>
      </c>
      <c r="I319" s="5">
        <v>485000000000</v>
      </c>
    </row>
    <row r="320" spans="3:9" ht="15.5" x14ac:dyDescent="0.35">
      <c r="C320" t="s">
        <v>297</v>
      </c>
      <c r="I320" s="5">
        <v>624000000000</v>
      </c>
    </row>
    <row r="321" spans="3:9" ht="15.5" x14ac:dyDescent="0.35">
      <c r="C321" t="s">
        <v>298</v>
      </c>
      <c r="I321" s="5">
        <v>240000000000</v>
      </c>
    </row>
    <row r="322" spans="3:9" ht="15.5" x14ac:dyDescent="0.35">
      <c r="C322" t="s">
        <v>299</v>
      </c>
      <c r="D322" s="5">
        <v>1192000000000</v>
      </c>
    </row>
    <row r="323" spans="3:9" ht="15.5" x14ac:dyDescent="0.35">
      <c r="C323" t="s">
        <v>300</v>
      </c>
      <c r="D323" s="5">
        <v>3875000000000</v>
      </c>
    </row>
    <row r="324" spans="3:9" ht="15.5" x14ac:dyDescent="0.35">
      <c r="C324" t="s">
        <v>301</v>
      </c>
      <c r="D324" s="5">
        <v>698000000000</v>
      </c>
    </row>
    <row r="325" spans="3:9" ht="15.5" x14ac:dyDescent="0.35">
      <c r="C325" t="s">
        <v>212</v>
      </c>
      <c r="D325" s="5">
        <v>2208000000000</v>
      </c>
    </row>
    <row r="326" spans="3:9" ht="15.5" x14ac:dyDescent="0.35">
      <c r="C326" t="s">
        <v>211</v>
      </c>
      <c r="I326" s="5">
        <v>3104000000000</v>
      </c>
    </row>
    <row r="327" spans="3:9" ht="15.5" x14ac:dyDescent="0.35">
      <c r="C327" t="s">
        <v>210</v>
      </c>
      <c r="D327" s="5">
        <v>134000000000</v>
      </c>
    </row>
    <row r="328" spans="3:9" ht="15.5" x14ac:dyDescent="0.35">
      <c r="C328" t="s">
        <v>209</v>
      </c>
      <c r="D328" s="5">
        <v>132000000000</v>
      </c>
    </row>
    <row r="329" spans="3:9" ht="15.5" x14ac:dyDescent="0.35">
      <c r="C329" t="s">
        <v>24</v>
      </c>
      <c r="D329" s="5">
        <v>266000000000</v>
      </c>
    </row>
    <row r="330" spans="3:9" ht="15.5" x14ac:dyDescent="0.35">
      <c r="C330" t="s">
        <v>21</v>
      </c>
      <c r="D330" s="5">
        <v>-926000000000</v>
      </c>
    </row>
    <row r="331" spans="3:9" ht="15.5" x14ac:dyDescent="0.35">
      <c r="C331" t="s">
        <v>302</v>
      </c>
      <c r="I331" s="5">
        <v>3178000000000</v>
      </c>
    </row>
    <row r="332" spans="3:9" ht="15.5" x14ac:dyDescent="0.35">
      <c r="C332" t="s">
        <v>303</v>
      </c>
      <c r="I332" s="5">
        <v>508000000000</v>
      </c>
    </row>
    <row r="333" spans="3:9" ht="15.5" x14ac:dyDescent="0.35">
      <c r="C333" t="s">
        <v>304</v>
      </c>
      <c r="I333" s="5">
        <v>-180000000000</v>
      </c>
    </row>
    <row r="334" spans="3:9" ht="15.5" x14ac:dyDescent="0.35">
      <c r="C334" t="s">
        <v>305</v>
      </c>
      <c r="I334" s="5">
        <v>-325000000000</v>
      </c>
    </row>
    <row r="335" spans="3:9" ht="15.5" x14ac:dyDescent="0.35">
      <c r="C335" t="s">
        <v>306</v>
      </c>
      <c r="I335" s="5">
        <v>-147000000000</v>
      </c>
    </row>
    <row r="336" spans="3:9" ht="15.5" x14ac:dyDescent="0.35">
      <c r="C336" t="s">
        <v>307</v>
      </c>
      <c r="I336" s="5">
        <v>361000000000</v>
      </c>
    </row>
  </sheetData>
  <pageMargins left="0.7" right="0.7" top="0.75" bottom="0.75" header="0.3" footer="0.3"/>
  <ignoredErrors>
    <ignoredError sqref="A1:Z337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Z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2542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2543</v>
      </c>
      <c r="D2" s="2" vm="117">
        <f ca="1">IFERROR(_xlfn.STOCKHISTORY("XIDX:" &amp; $C$1, D3, , 0, 0, 1), "Libur")</f>
        <v>1830</v>
      </c>
      <c r="E2" s="2" vm="710">
        <f ca="1">IFERROR(_xlfn.STOCKHISTORY("XIDX:" &amp; $C$1, E3, , 0, 0, 1), "Libur")</f>
        <v>1835</v>
      </c>
      <c r="H2" s="2" vm="710">
        <f ca="1">IFERROR(INDEX(D2:G2,COUNT(D2:G2)),"")</f>
        <v>1835</v>
      </c>
      <c r="I2" s="2" vm="382">
        <f t="shared" ref="I2:Z2" ca="1" si="0">IFERROR(_xlfn.STOCKHISTORY("XIDX:" &amp; $C$1, I1, , 0, 0, 1), "Libur")</f>
        <v>2130</v>
      </c>
      <c r="J2" s="2" vm="711">
        <f t="shared" ca="1" si="0"/>
        <v>2780</v>
      </c>
      <c r="K2" s="2" vm="712">
        <f t="shared" ca="1" si="0"/>
        <v>2490</v>
      </c>
      <c r="L2" s="2" vm="424">
        <f t="shared" ca="1" si="0"/>
        <v>2500</v>
      </c>
      <c r="M2" s="2" vm="713">
        <f t="shared" ca="1" si="0"/>
        <v>2040</v>
      </c>
      <c r="N2" s="2" vm="714">
        <f t="shared" ca="1" si="0"/>
        <v>2710</v>
      </c>
      <c r="O2" s="2" vm="715">
        <f t="shared" ca="1" si="0"/>
        <v>2050</v>
      </c>
      <c r="P2" s="2" vm="236">
        <f t="shared" ca="1" si="0"/>
        <v>2620</v>
      </c>
      <c r="Q2" s="2" vm="716">
        <f t="shared" ca="1" si="0"/>
        <v>2020</v>
      </c>
      <c r="R2" s="2" vm="717">
        <f t="shared" ca="1" si="0"/>
        <v>1645</v>
      </c>
      <c r="S2" s="2" vm="718">
        <f t="shared" ca="1" si="0"/>
        <v>1220</v>
      </c>
      <c r="T2" s="2" vm="719">
        <f t="shared" ca="1" si="0"/>
        <v>836</v>
      </c>
      <c r="U2" s="2" vm="720">
        <f t="shared" ca="1" si="0"/>
        <v>1040</v>
      </c>
      <c r="V2" s="2" vm="721">
        <f t="shared" ca="1" si="0"/>
        <v>685.17920000000004</v>
      </c>
      <c r="W2" s="2" vm="722">
        <f t="shared" ca="1" si="0"/>
        <v>488.1902</v>
      </c>
      <c r="X2" s="2" vm="723">
        <f t="shared" ca="1" si="0"/>
        <v>368.28379999999999</v>
      </c>
      <c r="Y2" s="2" vm="724">
        <f t="shared" ca="1" si="0"/>
        <v>151.5959</v>
      </c>
      <c r="Z2" s="2" vm="725">
        <f t="shared" ca="1" si="0"/>
        <v>39.055199999999999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8529580568601</v>
      </c>
      <c r="E4" s="2">
        <f>IFERROR(INDEX(E51:E500,MATCH($C$4,$C$51:$C$500,0)),"")</f>
        <v>9392264159669</v>
      </c>
      <c r="H4" s="2">
        <f>IFERROR(SUM(D4:G4)*(4/MAX(1,COUNT(D4:G4))),"")</f>
        <v>35843689456540</v>
      </c>
      <c r="I4" s="2">
        <f t="shared" ref="I4:Z4" si="1">IFERROR(INDEX(I51:I500,MATCH($C$4,$C$51:$C$500,0)),"")</f>
        <v>38681562261207</v>
      </c>
      <c r="J4" s="2">
        <f t="shared" si="1"/>
        <v>36072949285930</v>
      </c>
      <c r="K4" s="2">
        <f t="shared" si="1"/>
        <v>31485008185525</v>
      </c>
      <c r="L4" s="2">
        <f t="shared" si="1"/>
        <v>30669405967404</v>
      </c>
      <c r="M4" s="2">
        <f t="shared" si="1"/>
        <v>27904558322183</v>
      </c>
      <c r="N4" s="2">
        <f t="shared" si="1"/>
        <v>24476953742651</v>
      </c>
      <c r="O4" s="2">
        <f t="shared" si="1"/>
        <v>25026739472547</v>
      </c>
      <c r="P4" s="2">
        <f t="shared" si="1"/>
        <v>24060802395725</v>
      </c>
      <c r="Q4" s="2">
        <f t="shared" si="1"/>
        <v>20816673946473</v>
      </c>
      <c r="R4" s="2">
        <f t="shared" si="1"/>
        <v>18349959898358</v>
      </c>
      <c r="S4" s="2">
        <f t="shared" si="1"/>
        <v>14818730635847</v>
      </c>
      <c r="T4" s="2">
        <f t="shared" si="1"/>
        <v>14169088278238</v>
      </c>
      <c r="U4" s="2">
        <f t="shared" si="1"/>
        <v>12017837133337</v>
      </c>
      <c r="V4" s="2">
        <f t="shared" si="1"/>
        <v>10510625669832</v>
      </c>
      <c r="W4" s="2">
        <f t="shared" si="1"/>
        <v>9453865992878</v>
      </c>
      <c r="X4" s="2">
        <f t="shared" si="1"/>
        <v>7224164991859</v>
      </c>
      <c r="Y4" s="2">
        <f t="shared" si="1"/>
        <v>4777175386540</v>
      </c>
      <c r="Z4" s="2">
        <f t="shared" si="1"/>
        <v>3907674046231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769453897924</v>
      </c>
      <c r="E5" s="2">
        <f>IFERROR(INDEX(E51:E500,MATCH($C$5,$C$51:$C$500,0)),"")</f>
        <v>942794538482</v>
      </c>
      <c r="H5" s="2">
        <f>IFERROR(SUM(D5:G5)*(4/MAX(1,COUNT(D5:G5))),"")</f>
        <v>3424496872812</v>
      </c>
      <c r="I5" s="2">
        <f t="shared" ref="I5:Z5" si="2">IFERROR(INDEX(I51:I500,MATCH($C$5,$C$51:$C$500,0)),"")</f>
        <v>2854468974377</v>
      </c>
      <c r="J5" s="2">
        <f t="shared" si="2"/>
        <v>3010805521956</v>
      </c>
      <c r="K5" s="2">
        <f t="shared" si="2"/>
        <v>3193641501401</v>
      </c>
      <c r="L5" s="2">
        <f t="shared" si="2"/>
        <v>1979226144474</v>
      </c>
      <c r="M5" s="2">
        <f t="shared" si="2"/>
        <v>1270289630521</v>
      </c>
      <c r="N5" s="2">
        <f t="shared" si="2"/>
        <v>2007479885084</v>
      </c>
      <c r="O5" s="2">
        <f t="shared" si="2"/>
        <v>1968620672605</v>
      </c>
      <c r="P5" s="2">
        <f t="shared" si="2"/>
        <v>1760263015600</v>
      </c>
      <c r="Q5" s="2">
        <f t="shared" si="2"/>
        <v>1534112236194</v>
      </c>
      <c r="R5" s="2">
        <f t="shared" si="2"/>
        <v>1312343705855</v>
      </c>
      <c r="S5" s="2">
        <f t="shared" si="2"/>
        <v>1236098172071</v>
      </c>
      <c r="T5" s="2">
        <f t="shared" si="2"/>
        <v>406160601846</v>
      </c>
      <c r="U5" s="2">
        <f t="shared" si="2"/>
        <v>1036972262930</v>
      </c>
      <c r="V5" s="2">
        <f t="shared" si="2"/>
        <v>728042737101</v>
      </c>
      <c r="W5" s="2">
        <f t="shared" si="2"/>
        <v>471367948577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18445923029121</v>
      </c>
      <c r="E6" s="2">
        <f>IFERROR(INDEX(E51:E500,MATCH($C$6,$C$51:$C$500,0)),"")</f>
        <v>19186263896297</v>
      </c>
      <c r="H6" s="2">
        <f>IFERROR(INDEX(D6:G6,COUNT(D6:G6)),"")</f>
        <v>19186263896297</v>
      </c>
      <c r="I6" s="2">
        <f t="shared" ref="I6:Z6" si="3">IFERROR(INDEX(I51:I500,MATCH($C$6,$C$51:$C$500,0)),"")</f>
        <v>18362989565427</v>
      </c>
      <c r="J6" s="2">
        <f t="shared" si="3"/>
        <v>17102428334570</v>
      </c>
      <c r="K6" s="2">
        <f t="shared" si="3"/>
        <v>15282089186736</v>
      </c>
      <c r="L6" s="2">
        <f t="shared" si="3"/>
        <v>12834694090515</v>
      </c>
      <c r="M6" s="2">
        <f t="shared" si="3"/>
        <v>11360031396135</v>
      </c>
      <c r="N6" s="2">
        <f t="shared" si="3"/>
        <v>11271468049958</v>
      </c>
      <c r="O6" s="2">
        <f t="shared" si="3"/>
        <v>9899940195318</v>
      </c>
      <c r="P6" s="2">
        <f t="shared" si="3"/>
        <v>8542544481694</v>
      </c>
      <c r="Q6" s="2">
        <f t="shared" si="3"/>
        <v>7354346366072</v>
      </c>
      <c r="R6" s="2">
        <f t="shared" si="3"/>
        <v>6265255987065</v>
      </c>
      <c r="S6" s="2">
        <f t="shared" si="3"/>
        <v>5194459927187</v>
      </c>
      <c r="T6" s="2">
        <f t="shared" si="3"/>
        <v>4100554992789</v>
      </c>
      <c r="U6" s="2">
        <f t="shared" si="3"/>
        <v>3938760819650</v>
      </c>
      <c r="V6" s="2">
        <f t="shared" si="3"/>
        <v>3067850327238</v>
      </c>
      <c r="W6" s="2">
        <f t="shared" si="3"/>
        <v>2424669292434</v>
      </c>
      <c r="X6" s="2">
        <f t="shared" si="3"/>
        <v>2040163635268</v>
      </c>
      <c r="Y6" s="2">
        <f t="shared" si="3"/>
        <v>1623055216142</v>
      </c>
      <c r="Z6" s="2">
        <f t="shared" si="3"/>
        <v>1276063986768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22.36</v>
      </c>
      <c r="E7" s="3">
        <f>IFERROR(INDEX(E51:E500,MATCH($C$7,$C$51:$C$500,0))/1000000000,"")</f>
        <v>22.36</v>
      </c>
      <c r="H7" s="3">
        <f>IFERROR(INDEX(D7:G7,COUNT(D7:G7)),"")</f>
        <v>22.36</v>
      </c>
      <c r="I7" s="3">
        <f t="shared" ref="I7:Z7" si="4">IFERROR(INDEX(I51:I500,MATCH($C$7,$C$51:$C$500,0))/1000000000,"")</f>
        <v>22.36</v>
      </c>
      <c r="J7" s="3">
        <f t="shared" si="4"/>
        <v>22.36</v>
      </c>
      <c r="K7" s="3">
        <f t="shared" si="4"/>
        <v>22.36</v>
      </c>
      <c r="L7" s="3">
        <f t="shared" si="4"/>
        <v>22.36</v>
      </c>
      <c r="M7" s="3">
        <f t="shared" si="4"/>
        <v>22.36</v>
      </c>
      <c r="N7" s="3">
        <f t="shared" si="4"/>
        <v>22.36</v>
      </c>
      <c r="O7" s="3">
        <f t="shared" si="4"/>
        <v>22.36</v>
      </c>
      <c r="P7" s="3">
        <f t="shared" si="4"/>
        <v>22.36</v>
      </c>
      <c r="Q7" s="3">
        <f t="shared" si="4"/>
        <v>22.36</v>
      </c>
      <c r="R7" s="3">
        <f t="shared" si="4"/>
        <v>22.36</v>
      </c>
      <c r="S7" s="3">
        <f t="shared" si="4"/>
        <v>0.89</v>
      </c>
      <c r="T7" s="3">
        <f t="shared" si="4"/>
        <v>0.89</v>
      </c>
      <c r="U7" s="3">
        <f t="shared" si="4"/>
        <v>0.89</v>
      </c>
      <c r="V7" s="3">
        <f t="shared" si="4"/>
        <v>0.77</v>
      </c>
      <c r="W7" s="3">
        <f t="shared" si="4"/>
        <v>0.77</v>
      </c>
      <c r="X7" s="3">
        <f t="shared" si="4"/>
        <v>0.77</v>
      </c>
      <c r="Y7" s="3">
        <f t="shared" si="4"/>
        <v>0.77</v>
      </c>
      <c r="Z7" s="3">
        <f t="shared" si="4"/>
        <v>0.77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1018000000000</v>
      </c>
      <c r="E8" s="2">
        <f>IFERROR(INDEX(E51:E500,MATCH("Free cash flow (Quarter)",$C$51:$C$500,0)),"")</f>
        <v>2608000000000</v>
      </c>
      <c r="H8" s="2">
        <f>IFERROR(INDEX(D8:G8,COUNT(D8:G8)),"")</f>
        <v>2608000000000</v>
      </c>
      <c r="I8" s="2">
        <f t="shared" ref="I8:Z8" si="5">IFERROR(INDEX(I51:I500,MATCH($C$8,$C$51:$C$500,0)),"")</f>
        <v>2376000000000</v>
      </c>
      <c r="J8" s="2">
        <f t="shared" si="5"/>
        <v>-2273000000000</v>
      </c>
      <c r="K8" s="2">
        <f t="shared" si="5"/>
        <v>2733000000000</v>
      </c>
      <c r="L8" s="2">
        <f t="shared" si="5"/>
        <v>110000000000</v>
      </c>
      <c r="M8" s="2">
        <f t="shared" si="5"/>
        <v>65000000000</v>
      </c>
      <c r="N8" s="2">
        <f t="shared" si="5"/>
        <v>2560000000000</v>
      </c>
      <c r="O8" s="2">
        <f t="shared" si="5"/>
        <v>1406000000000</v>
      </c>
      <c r="P8" s="2">
        <f t="shared" si="5"/>
        <v>-780000000000</v>
      </c>
      <c r="Q8" s="2">
        <f t="shared" si="5"/>
        <v>715000000000</v>
      </c>
      <c r="R8" s="2">
        <f t="shared" si="5"/>
        <v>-106000000000</v>
      </c>
      <c r="S8" s="2">
        <f t="shared" si="5"/>
        <v>1785000000000</v>
      </c>
      <c r="T8" s="2">
        <f t="shared" si="5"/>
        <v>-1716000000000</v>
      </c>
      <c r="U8" s="2">
        <f t="shared" si="5"/>
        <v>348000000000</v>
      </c>
      <c r="V8" s="2">
        <f t="shared" si="5"/>
        <v>84000000000</v>
      </c>
      <c r="W8" s="2">
        <f t="shared" si="5"/>
        <v>-1573000000000</v>
      </c>
      <c r="X8" s="2">
        <f t="shared" si="5"/>
        <v>-157000000000</v>
      </c>
      <c r="Y8" s="2">
        <f t="shared" si="5"/>
        <v>47000000000</v>
      </c>
      <c r="Z8" s="2">
        <f t="shared" si="5"/>
        <v>-367000000000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45.52</v>
      </c>
      <c r="E9" s="3">
        <f>IFERROR(INDEX(E51:E500,MATCH("Free cash flow per share (Quarter)",$C$51:$C$500,0)),"")</f>
        <v>116.64</v>
      </c>
      <c r="H9" s="3">
        <f>IFERROR(INDEX(D9:G9,COUNT(D9:G9)),"")</f>
        <v>116.64</v>
      </c>
      <c r="I9" s="3">
        <f t="shared" ref="I9:Z9" si="6">IFERROR(INDEX(I51:I500,MATCH($C$9,$C$51:$C$500,0)),"")</f>
        <v>106.28</v>
      </c>
      <c r="J9" s="3">
        <f t="shared" si="6"/>
        <v>-101.65</v>
      </c>
      <c r="K9" s="3">
        <f t="shared" si="6"/>
        <v>122.25</v>
      </c>
      <c r="L9" s="3">
        <f t="shared" si="6"/>
        <v>4.9400000000000004</v>
      </c>
      <c r="M9" s="3">
        <f t="shared" si="6"/>
        <v>2.89</v>
      </c>
      <c r="N9" s="3">
        <f t="shared" si="6"/>
        <v>114.51</v>
      </c>
      <c r="O9" s="3">
        <f t="shared" si="6"/>
        <v>62.86</v>
      </c>
      <c r="P9" s="3">
        <f t="shared" si="6"/>
        <v>-34.880000000000003</v>
      </c>
      <c r="Q9" s="3">
        <f t="shared" si="6"/>
        <v>31.98</v>
      </c>
      <c r="R9" s="3">
        <f t="shared" si="6"/>
        <v>-4.74</v>
      </c>
      <c r="S9" s="3">
        <f t="shared" si="6"/>
        <v>1996.4</v>
      </c>
      <c r="T9" s="3">
        <f t="shared" si="6"/>
        <v>-1918.46</v>
      </c>
      <c r="U9" s="3">
        <f t="shared" si="6"/>
        <v>389.52</v>
      </c>
      <c r="V9" s="3">
        <f t="shared" si="6"/>
        <v>110.05</v>
      </c>
      <c r="W9" s="3">
        <f t="shared" si="6"/>
        <v>-2052.11</v>
      </c>
      <c r="X9" s="3">
        <f t="shared" si="6"/>
        <v>-205.43</v>
      </c>
      <c r="Y9" s="3">
        <f t="shared" si="6"/>
        <v>61.15</v>
      </c>
      <c r="Z9" s="3">
        <f t="shared" si="6"/>
        <v>-478.91</v>
      </c>
    </row>
    <row r="10" spans="1:26" ht="15.5" x14ac:dyDescent="0.35">
      <c r="C10" t="s">
        <v>18</v>
      </c>
      <c r="D10" s="3">
        <f ca="1">IFERROR(IF(D9=0,"",D2/D9),"")</f>
        <v>40.202108963093146</v>
      </c>
      <c r="E10" s="3">
        <f ca="1">IFERROR(IF(E9=0,"",E2/E9),"")</f>
        <v>15.732167352537722</v>
      </c>
      <c r="I10" s="3">
        <f t="shared" ref="I10:Z10" ca="1" si="7">IFERROR(IF(I9=0,"",I2/I9),"")</f>
        <v>20.041400075272865</v>
      </c>
      <c r="J10" s="3">
        <f t="shared" ca="1" si="7"/>
        <v>-27.34874569601574</v>
      </c>
      <c r="K10" s="3">
        <f t="shared" ca="1" si="7"/>
        <v>20.368098159509202</v>
      </c>
      <c r="L10" s="3">
        <f t="shared" ca="1" si="7"/>
        <v>506.07287449392709</v>
      </c>
      <c r="M10" s="3">
        <f t="shared" ca="1" si="7"/>
        <v>705.88235294117646</v>
      </c>
      <c r="N10" s="3">
        <f t="shared" ca="1" si="7"/>
        <v>23.666055366343549</v>
      </c>
      <c r="O10" s="3">
        <f t="shared" ca="1" si="7"/>
        <v>32.612153993000319</v>
      </c>
      <c r="P10" s="3">
        <f t="shared" ca="1" si="7"/>
        <v>-75.114678899082563</v>
      </c>
      <c r="Q10" s="3">
        <f t="shared" ca="1" si="7"/>
        <v>63.164477798624141</v>
      </c>
      <c r="R10" s="3">
        <f t="shared" ca="1" si="7"/>
        <v>-347.04641350210971</v>
      </c>
      <c r="S10" s="3">
        <f t="shared" ca="1" si="7"/>
        <v>0.61109997996393506</v>
      </c>
      <c r="T10" s="3">
        <f t="shared" ca="1" si="7"/>
        <v>-0.43576618746286083</v>
      </c>
      <c r="U10" s="3">
        <f t="shared" ca="1" si="7"/>
        <v>2.6699527623742041</v>
      </c>
      <c r="V10" s="3">
        <f t="shared" ca="1" si="7"/>
        <v>6.2260717855520227</v>
      </c>
      <c r="W10" s="3">
        <f t="shared" ca="1" si="7"/>
        <v>-0.2378967014438797</v>
      </c>
      <c r="X10" s="3">
        <f t="shared" ca="1" si="7"/>
        <v>-1.7927459475247041</v>
      </c>
      <c r="Y10" s="3">
        <f t="shared" ca="1" si="7"/>
        <v>2.4790825838103028</v>
      </c>
      <c r="Z10" s="3">
        <f t="shared" ca="1" si="7"/>
        <v>-8.1550186882712816E-2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5600378690795</v>
      </c>
      <c r="E11" s="2">
        <f>IFERROR(INDEX(E51:E500,MATCH($C$11,$C$51:$C$500,0)),"")</f>
        <v>5115249293191</v>
      </c>
      <c r="H11" s="2">
        <f>IFERROR(INDEX(D11:G11,COUNT(D11:G11)),"")</f>
        <v>5115249293191</v>
      </c>
      <c r="I11" s="2">
        <f t="shared" ref="I11:Z11" si="8">IFERROR(INDEX(I51:I500,MATCH($C$11,$C$51:$C$500,0)),"")</f>
        <v>5847191546303</v>
      </c>
      <c r="J11" s="2">
        <f t="shared" si="8"/>
        <v>4601449023397</v>
      </c>
      <c r="K11" s="2">
        <f t="shared" si="8"/>
        <v>4156738667354</v>
      </c>
      <c r="L11" s="2">
        <f t="shared" si="8"/>
        <v>3262074784511</v>
      </c>
      <c r="M11" s="2">
        <f t="shared" si="8"/>
        <v>3009380167931</v>
      </c>
      <c r="N11" s="2">
        <f t="shared" si="8"/>
        <v>3777791432101</v>
      </c>
      <c r="O11" s="2">
        <f t="shared" si="8"/>
        <v>2982004859009</v>
      </c>
      <c r="P11" s="2">
        <f t="shared" si="8"/>
        <v>2495655019108</v>
      </c>
      <c r="Q11" s="2">
        <f t="shared" si="8"/>
        <v>2201859470155</v>
      </c>
      <c r="R11" s="2">
        <f t="shared" si="8"/>
        <v>1543129244709</v>
      </c>
      <c r="S11" s="2">
        <f t="shared" si="8"/>
        <v>1682075365772</v>
      </c>
      <c r="T11" s="2">
        <f t="shared" si="8"/>
        <v>712922612494</v>
      </c>
      <c r="U11" s="2">
        <f t="shared" si="8"/>
        <v>1860492328823</v>
      </c>
      <c r="V11" s="2">
        <f t="shared" si="8"/>
        <v>1339570311638</v>
      </c>
      <c r="W11" s="2">
        <f t="shared" si="8"/>
        <v>325316689037</v>
      </c>
      <c r="X11" s="2">
        <f t="shared" si="8"/>
        <v>472105631514</v>
      </c>
      <c r="Y11" s="2">
        <f t="shared" si="8"/>
        <v>321582619407</v>
      </c>
      <c r="Z11" s="2">
        <f t="shared" si="8"/>
        <v>316330699463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-1125000000000</v>
      </c>
      <c r="E12" s="2">
        <f>IFERROR(INDEX(E51:E500,MATCH("Net Debt (Quarter)",$C$51:$C$500,0)),"")</f>
        <v>-105000000000</v>
      </c>
      <c r="H12" s="2">
        <f>IFERROR(INDEX(D12:G12,COUNT(D12:G12)),"")</f>
        <v>-105000000000</v>
      </c>
      <c r="I12" s="2">
        <f t="shared" ref="I12:Z12" si="9">IFERROR(INDEX(I51:I500,MATCH($C$12,$C$51:$C$500,0)),"")</f>
        <v>2418000000000</v>
      </c>
      <c r="J12" s="2">
        <f t="shared" si="9"/>
        <v>3347000000000</v>
      </c>
      <c r="K12" s="2">
        <f t="shared" si="9"/>
        <v>106000000000</v>
      </c>
      <c r="L12" s="2">
        <f t="shared" si="9"/>
        <v>2178000000000</v>
      </c>
      <c r="M12" s="2">
        <f t="shared" si="9"/>
        <v>1954000000000</v>
      </c>
      <c r="N12" s="2">
        <f t="shared" si="9"/>
        <v>847000000000</v>
      </c>
      <c r="O12" s="2">
        <f t="shared" si="9"/>
        <v>2826000000000</v>
      </c>
      <c r="P12" s="2">
        <f t="shared" si="9"/>
        <v>3512000000000</v>
      </c>
      <c r="Q12" s="2">
        <f t="shared" si="9"/>
        <v>2252000000000</v>
      </c>
      <c r="R12" s="2">
        <f t="shared" si="9"/>
        <v>2533000000000</v>
      </c>
      <c r="S12" s="2">
        <f t="shared" si="9"/>
        <v>2126000000000</v>
      </c>
      <c r="T12" s="2">
        <f t="shared" si="9"/>
        <v>3890000000000</v>
      </c>
      <c r="U12" s="2">
        <f t="shared" si="9"/>
        <v>2012000000000</v>
      </c>
      <c r="V12" s="2">
        <f t="shared" si="9"/>
        <v>2447000000000</v>
      </c>
      <c r="W12" s="2">
        <f t="shared" si="9"/>
        <v>2483000000000</v>
      </c>
      <c r="X12" s="2">
        <f t="shared" si="9"/>
        <v>851000000000</v>
      </c>
      <c r="Y12" s="2">
        <f t="shared" si="9"/>
        <v>626000000000</v>
      </c>
      <c r="Z12" s="2">
        <f t="shared" si="9"/>
        <v>671000000000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4475000000000</v>
      </c>
      <c r="E13" s="2">
        <f>IFERROR(INDEX(E51:E500,MATCH("Total Debt (Quarter)",$C$51:$C$500,0)),"")</f>
        <v>5010000000000</v>
      </c>
      <c r="H13" s="2">
        <f>IFERROR(INDEX(D13:G13,COUNT(D13:G13)),"")</f>
        <v>5010000000000</v>
      </c>
      <c r="I13" s="2">
        <f t="shared" ref="I13:Z13" si="10">IFERROR(INDEX(I51:I500,MATCH($C$13,$C$51:$C$500,0)),"")</f>
        <v>8265000000000</v>
      </c>
      <c r="J13" s="2">
        <f t="shared" si="10"/>
        <v>7948000000000</v>
      </c>
      <c r="K13" s="2">
        <f t="shared" si="10"/>
        <v>4263000000000</v>
      </c>
      <c r="L13" s="2">
        <f t="shared" si="10"/>
        <v>5440000000000</v>
      </c>
      <c r="M13" s="2">
        <f t="shared" si="10"/>
        <v>4963000000000</v>
      </c>
      <c r="N13" s="2">
        <f t="shared" si="10"/>
        <v>4625000000000</v>
      </c>
      <c r="O13" s="2">
        <f t="shared" si="10"/>
        <v>5808000000000</v>
      </c>
      <c r="P13" s="2">
        <f t="shared" si="10"/>
        <v>6007000000000</v>
      </c>
      <c r="Q13" s="2">
        <f t="shared" si="10"/>
        <v>4454000000000</v>
      </c>
      <c r="R13" s="2">
        <f t="shared" si="10"/>
        <v>4076000000000</v>
      </c>
      <c r="S13" s="2">
        <f t="shared" si="10"/>
        <v>3808000000000</v>
      </c>
      <c r="T13" s="2">
        <f t="shared" si="10"/>
        <v>4603000000000</v>
      </c>
      <c r="U13" s="2">
        <f t="shared" si="10"/>
        <v>3873000000000</v>
      </c>
      <c r="V13" s="2">
        <f t="shared" si="10"/>
        <v>3787000000000</v>
      </c>
      <c r="W13" s="2">
        <f t="shared" si="10"/>
        <v>2808000000000</v>
      </c>
      <c r="X13" s="2">
        <f t="shared" si="10"/>
        <v>1323000000000</v>
      </c>
      <c r="Y13" s="2">
        <f t="shared" si="10"/>
        <v>948000000000</v>
      </c>
      <c r="Z13" s="2">
        <f t="shared" si="10"/>
        <v>987000000000</v>
      </c>
    </row>
    <row r="14" spans="1:26" ht="15.5" x14ac:dyDescent="0.35">
      <c r="C14" t="s">
        <v>27</v>
      </c>
      <c r="D14" s="2">
        <f>IFERROR(INDEX(D51:D500,MATCH($C$14,$C$51:$C$500,0)),"")</f>
        <v>-81420693130</v>
      </c>
      <c r="E14" s="2">
        <f>IFERROR(INDEX(E51:E500,MATCH($C$14,$C$51:$C$500,0)),"")</f>
        <v>-122582112267</v>
      </c>
      <c r="H14" s="2">
        <f>IFERROR(SUM(D14:G14)*(4/MAX(1,COUNT(D14:G14))),"")</f>
        <v>-408005610794</v>
      </c>
      <c r="I14" s="2">
        <f t="shared" ref="I14:Z14" si="11">IFERROR(INDEX(I51:I500,MATCH($C$14,$C$51:$C$500,0)),"")</f>
        <v>-593097039102</v>
      </c>
      <c r="J14" s="2">
        <f t="shared" si="11"/>
        <v>-425195530261</v>
      </c>
      <c r="K14" s="2">
        <f t="shared" si="11"/>
        <v>-302577139458</v>
      </c>
      <c r="L14" s="2">
        <f t="shared" si="11"/>
        <v>-389182677897</v>
      </c>
      <c r="M14" s="2">
        <f t="shared" si="11"/>
        <v>-320535214640</v>
      </c>
      <c r="N14" s="2">
        <f t="shared" si="11"/>
        <v>-353822336007</v>
      </c>
      <c r="O14" s="2">
        <f t="shared" si="11"/>
        <v>-355074879758</v>
      </c>
      <c r="P14" s="2">
        <f t="shared" si="11"/>
        <v>-492638756739</v>
      </c>
      <c r="Q14" s="2">
        <f t="shared" si="11"/>
        <v>-386922167017</v>
      </c>
      <c r="R14" s="2">
        <f t="shared" si="11"/>
        <v>-356714077463</v>
      </c>
      <c r="S14" s="2">
        <f t="shared" si="11"/>
        <v>-378651540837</v>
      </c>
      <c r="T14" s="2">
        <f t="shared" si="11"/>
        <v>-358432961457</v>
      </c>
      <c r="U14" s="2">
        <f t="shared" si="11"/>
        <v>-256841148674</v>
      </c>
      <c r="V14" s="2">
        <f t="shared" si="11"/>
        <v>-223360619855</v>
      </c>
      <c r="W14" s="2">
        <f t="shared" si="11"/>
        <v>-123856315729</v>
      </c>
      <c r="X14" s="2">
        <f t="shared" si="11"/>
        <v>-87782627557</v>
      </c>
      <c r="Y14" s="2">
        <f t="shared" si="11"/>
        <v>-98183758504</v>
      </c>
      <c r="Z14" s="2">
        <f t="shared" si="11"/>
        <v>-59713903297</v>
      </c>
    </row>
    <row r="15" spans="1:26" ht="15.5" x14ac:dyDescent="0.35">
      <c r="C15" t="s">
        <v>28</v>
      </c>
      <c r="D15" s="2">
        <f>IFERROR(INDEX(D51:D500,MATCH($C$15,$C$51:$C$500,0)),"")</f>
        <v>-229559057367</v>
      </c>
      <c r="E15" s="2">
        <f>IFERROR(INDEX(E51:E500,MATCH($C$15,$C$51:$C$500,0)),"")</f>
        <v>-209837727574</v>
      </c>
      <c r="H15" s="2">
        <f>IFERROR(SUM(D15:G15)*(4/MAX(1,COUNT(D15:G15))),"")</f>
        <v>-878793569882</v>
      </c>
      <c r="I15" s="2">
        <f t="shared" ref="I15:Z15" si="12">IFERROR(INDEX(I51:I500,MATCH($C$15,$C$51:$C$500,0)),"")</f>
        <v>-706537366944</v>
      </c>
      <c r="J15" s="2">
        <f t="shared" si="12"/>
        <v>-813426817929</v>
      </c>
      <c r="K15" s="2">
        <f t="shared" si="12"/>
        <v>-848843741591</v>
      </c>
      <c r="L15" s="2">
        <f t="shared" si="12"/>
        <v>-535992979785</v>
      </c>
      <c r="M15" s="2">
        <f t="shared" si="12"/>
        <v>-338595908733</v>
      </c>
      <c r="N15" s="2">
        <f t="shared" si="12"/>
        <v>-585721765291</v>
      </c>
      <c r="O15" s="2">
        <f t="shared" si="12"/>
        <v>-665062374247</v>
      </c>
      <c r="P15" s="2">
        <f t="shared" si="12"/>
        <v>-621507918551</v>
      </c>
      <c r="Q15" s="2">
        <f t="shared" si="12"/>
        <v>-555930772581</v>
      </c>
      <c r="R15" s="2">
        <f t="shared" si="12"/>
        <v>-457007141573</v>
      </c>
      <c r="S15" s="2">
        <f t="shared" si="12"/>
        <v>-390261637241</v>
      </c>
      <c r="T15" s="2">
        <f t="shared" si="12"/>
        <v>-119876262161</v>
      </c>
      <c r="U15" s="2">
        <f t="shared" si="12"/>
        <v>-297654557305</v>
      </c>
      <c r="V15" s="2">
        <f t="shared" si="12"/>
        <v>-215386662605</v>
      </c>
      <c r="W15" s="2">
        <f t="shared" si="12"/>
        <v>-142954665032</v>
      </c>
      <c r="X15" s="2">
        <f t="shared" si="12"/>
        <v>-158703675941</v>
      </c>
      <c r="Y15" s="2">
        <f t="shared" si="12"/>
        <v>-121430567059</v>
      </c>
      <c r="Z15" s="2">
        <f t="shared" si="12"/>
        <v>-72480681870</v>
      </c>
    </row>
    <row r="16" spans="1:26" ht="15.5" x14ac:dyDescent="0.35">
      <c r="C16" t="s">
        <v>29</v>
      </c>
      <c r="D16" s="2">
        <f>IFERROR(INDEX(D51:D500,MATCH($C$16,$C$51:$C$500,0)),"")</f>
        <v>1009991163262</v>
      </c>
      <c r="E16" s="2">
        <f>IFERROR(INDEX(E51:E500,MATCH($C$16,$C$51:$C$500,0)),"")</f>
        <v>1174832639223</v>
      </c>
      <c r="H16" s="2">
        <f>IFERROR(SUM(D16:G16)*(4/MAX(1,COUNT(D16:G16))),"")</f>
        <v>4369647604970</v>
      </c>
      <c r="I16" s="2">
        <f t="shared" ref="I16:Z16" si="13">IFERROR(INDEX(I51:I500,MATCH($C$16,$C$51:$C$500,0)),"")</f>
        <v>3616499313181</v>
      </c>
      <c r="J16" s="2">
        <f t="shared" si="13"/>
        <v>3881094493336</v>
      </c>
      <c r="K16" s="2">
        <f t="shared" si="13"/>
        <v>4093715832812</v>
      </c>
      <c r="L16" s="2">
        <f t="shared" si="13"/>
        <v>2506057517934</v>
      </c>
      <c r="M16" s="2">
        <f t="shared" si="13"/>
        <v>1549648556686</v>
      </c>
      <c r="N16" s="2">
        <f t="shared" si="13"/>
        <v>2683890279936</v>
      </c>
      <c r="O16" s="2">
        <f t="shared" si="13"/>
        <v>2704466581011</v>
      </c>
      <c r="P16" s="2">
        <f t="shared" si="13"/>
        <v>2381942198855</v>
      </c>
      <c r="Q16" s="2">
        <f t="shared" si="13"/>
        <v>2186884603474</v>
      </c>
      <c r="R16" s="2">
        <f t="shared" si="13"/>
        <v>1845683269238</v>
      </c>
      <c r="S16" s="2">
        <f t="shared" si="13"/>
        <v>1640494765801</v>
      </c>
      <c r="T16" s="2">
        <f t="shared" si="13"/>
        <v>529701030755</v>
      </c>
      <c r="U16" s="2">
        <f t="shared" si="13"/>
        <v>1356073496557</v>
      </c>
      <c r="V16" s="2">
        <f t="shared" si="13"/>
        <v>959815066914</v>
      </c>
      <c r="W16" s="2">
        <f t="shared" si="13"/>
        <v>626440817709</v>
      </c>
      <c r="X16" s="2">
        <f t="shared" si="13"/>
        <v>658358847453</v>
      </c>
      <c r="Y16" s="2">
        <f t="shared" si="13"/>
        <v>503933575805</v>
      </c>
      <c r="Z16" s="2">
        <f t="shared" si="13"/>
        <v>274069516116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40918800000000</v>
      </c>
      <c r="E20" s="2">
        <f ca="1">IFERROR(E21*E2,"")</f>
        <v>41030600000000</v>
      </c>
      <c r="H20" s="2">
        <f t="shared" ref="H20:Z20" ca="1" si="14">IFERROR(H21*H2,"")</f>
        <v>41030600000000</v>
      </c>
      <c r="I20" s="2">
        <f t="shared" ca="1" si="14"/>
        <v>47626800000000</v>
      </c>
      <c r="J20" s="2">
        <f t="shared" ca="1" si="14"/>
        <v>62160800000000</v>
      </c>
      <c r="K20" s="2">
        <f t="shared" ca="1" si="14"/>
        <v>55676400000000</v>
      </c>
      <c r="L20" s="2">
        <f t="shared" ca="1" si="14"/>
        <v>55900000000000</v>
      </c>
      <c r="M20" s="2">
        <f t="shared" ca="1" si="14"/>
        <v>45614400000000</v>
      </c>
      <c r="N20" s="2">
        <f t="shared" ca="1" si="14"/>
        <v>60595600000000</v>
      </c>
      <c r="O20" s="2">
        <f t="shared" ca="1" si="14"/>
        <v>45838000000000</v>
      </c>
      <c r="P20" s="2">
        <f t="shared" ca="1" si="14"/>
        <v>58583200000000</v>
      </c>
      <c r="Q20" s="2">
        <f t="shared" ca="1" si="14"/>
        <v>45167200000000</v>
      </c>
      <c r="R20" s="2">
        <f t="shared" ca="1" si="14"/>
        <v>36782200000000</v>
      </c>
      <c r="S20" s="2">
        <f t="shared" ca="1" si="14"/>
        <v>1085800000000</v>
      </c>
      <c r="T20" s="2">
        <f t="shared" ca="1" si="14"/>
        <v>744040000000</v>
      </c>
      <c r="U20" s="2">
        <f t="shared" ca="1" si="14"/>
        <v>925600000000</v>
      </c>
      <c r="V20" s="2">
        <f t="shared" ca="1" si="14"/>
        <v>527587984000</v>
      </c>
      <c r="W20" s="2">
        <f t="shared" ca="1" si="14"/>
        <v>375906454000</v>
      </c>
      <c r="X20" s="2">
        <f t="shared" ca="1" si="14"/>
        <v>283578526000</v>
      </c>
      <c r="Y20" s="2">
        <f t="shared" ca="1" si="14"/>
        <v>116728843000</v>
      </c>
      <c r="Z20" s="2">
        <f t="shared" ca="1" si="14"/>
        <v>30072504000</v>
      </c>
    </row>
    <row r="21" spans="1:26" ht="15.5" x14ac:dyDescent="0.35">
      <c r="C21" t="s">
        <v>12</v>
      </c>
      <c r="D21" s="2">
        <f>IFERROR(INDEX(D51:D500,MATCH($C$7,$C$51:$C$500,0)),"")</f>
        <v>22360000000</v>
      </c>
      <c r="E21" s="2">
        <f>IFERROR(INDEX(E51:E500,MATCH($C$7,$C$51:$C$500,0)),"")</f>
        <v>22360000000</v>
      </c>
      <c r="H21" s="2">
        <f>IFERROR(INDEX(D21:G21,COUNT(D21:G21)),"")</f>
        <v>22360000000</v>
      </c>
      <c r="I21" s="2">
        <f t="shared" ref="I21:Z21" si="15">IFERROR(INDEX(I51:I500,MATCH($C$7,$C$51:$C$500,0)),"")</f>
        <v>22360000000</v>
      </c>
      <c r="J21" s="2">
        <f t="shared" si="15"/>
        <v>22360000000</v>
      </c>
      <c r="K21" s="2">
        <f t="shared" si="15"/>
        <v>22360000000</v>
      </c>
      <c r="L21" s="2">
        <f t="shared" si="15"/>
        <v>22360000000</v>
      </c>
      <c r="M21" s="2">
        <f t="shared" si="15"/>
        <v>22360000000</v>
      </c>
      <c r="N21" s="2">
        <f t="shared" si="15"/>
        <v>22360000000</v>
      </c>
      <c r="O21" s="2">
        <f t="shared" si="15"/>
        <v>22360000000</v>
      </c>
      <c r="P21" s="2">
        <f t="shared" si="15"/>
        <v>22360000000</v>
      </c>
      <c r="Q21" s="2">
        <f t="shared" si="15"/>
        <v>22360000000</v>
      </c>
      <c r="R21" s="2">
        <f t="shared" si="15"/>
        <v>22360000000</v>
      </c>
      <c r="S21" s="2">
        <f t="shared" si="15"/>
        <v>890000000</v>
      </c>
      <c r="T21" s="2">
        <f t="shared" si="15"/>
        <v>890000000</v>
      </c>
      <c r="U21" s="2">
        <f t="shared" si="15"/>
        <v>890000000</v>
      </c>
      <c r="V21" s="2">
        <f t="shared" si="15"/>
        <v>770000000</v>
      </c>
      <c r="W21" s="2">
        <f t="shared" si="15"/>
        <v>770000000</v>
      </c>
      <c r="X21" s="2">
        <f t="shared" si="15"/>
        <v>770000000</v>
      </c>
      <c r="Y21" s="2">
        <f t="shared" si="15"/>
        <v>770000000</v>
      </c>
      <c r="Z21" s="2">
        <f t="shared" si="15"/>
        <v>770000000</v>
      </c>
    </row>
    <row r="23" spans="1:26" ht="15.5" x14ac:dyDescent="0.35">
      <c r="B23" t="s">
        <v>54</v>
      </c>
      <c r="C23" t="s">
        <v>55</v>
      </c>
      <c r="D23" s="3">
        <f>IFERROR(D5/D6*100,"")</f>
        <v>4.1714036034371693</v>
      </c>
      <c r="E23" s="3">
        <f>IFERROR(E5/E6*100,"")</f>
        <v>4.9139037364328235</v>
      </c>
      <c r="H23" s="3">
        <f t="shared" ref="H23:Z23" si="16">IFERROR(H5/H6*100,"")</f>
        <v>17.848690559671375</v>
      </c>
      <c r="I23" s="3">
        <f t="shared" si="16"/>
        <v>15.544685489291265</v>
      </c>
      <c r="J23" s="3">
        <f t="shared" si="16"/>
        <v>17.604549851380501</v>
      </c>
      <c r="K23" s="3">
        <f t="shared" si="16"/>
        <v>20.897937856382246</v>
      </c>
      <c r="L23" s="3">
        <f t="shared" si="16"/>
        <v>15.420906260139638</v>
      </c>
      <c r="M23" s="3">
        <f t="shared" si="16"/>
        <v>11.182096124779973</v>
      </c>
      <c r="N23" s="3">
        <f t="shared" si="16"/>
        <v>17.810278804733695</v>
      </c>
      <c r="O23" s="3">
        <f t="shared" si="16"/>
        <v>19.885177422950736</v>
      </c>
      <c r="P23" s="3">
        <f t="shared" si="16"/>
        <v>20.605839622750633</v>
      </c>
      <c r="Q23" s="3">
        <f t="shared" si="16"/>
        <v>20.859939957021339</v>
      </c>
      <c r="R23" s="3">
        <f t="shared" si="16"/>
        <v>20.94637008550669</v>
      </c>
      <c r="S23" s="3">
        <f t="shared" si="16"/>
        <v>23.796471421436006</v>
      </c>
      <c r="T23" s="3">
        <f t="shared" si="16"/>
        <v>9.9050153591465211</v>
      </c>
      <c r="U23" s="3">
        <f t="shared" si="16"/>
        <v>26.327373263100188</v>
      </c>
      <c r="V23" s="3">
        <f t="shared" si="16"/>
        <v>23.731364292353216</v>
      </c>
      <c r="W23" s="3">
        <f t="shared" si="16"/>
        <v>19.440504733897878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-0.23132978242359181</v>
      </c>
      <c r="E24" s="4">
        <f>IFERROR(_xlfn.RRI(5,J23,E23),"")</f>
        <v>-0.22525221378221283</v>
      </c>
      <c r="H24" s="4">
        <f t="shared" ref="H24:Z24" si="17">IFERROR(_xlfn.RRI(5,M23,H23),"")</f>
        <v>9.8036123288568922E-2</v>
      </c>
      <c r="I24" s="4">
        <f t="shared" si="17"/>
        <v>-2.6844493721207452E-2</v>
      </c>
      <c r="J24" s="4">
        <f t="shared" si="17"/>
        <v>-2.4069050593436336E-2</v>
      </c>
      <c r="K24" s="4">
        <f t="shared" si="17"/>
        <v>2.8191612799230992E-3</v>
      </c>
      <c r="L24" s="4">
        <f t="shared" si="17"/>
        <v>-5.8632135641478733E-2</v>
      </c>
      <c r="M24" s="4">
        <f t="shared" si="17"/>
        <v>-0.11797094854392343</v>
      </c>
      <c r="N24" s="4">
        <f t="shared" si="17"/>
        <v>-5.6305050430390913E-2</v>
      </c>
      <c r="O24" s="4">
        <f t="shared" si="17"/>
        <v>0.14956852239713703</v>
      </c>
      <c r="P24" s="4">
        <f t="shared" si="17"/>
        <v>-4.7825477262498639E-2</v>
      </c>
      <c r="Q24" s="4">
        <f t="shared" si="17"/>
        <v>-2.5463589999323744E-2</v>
      </c>
      <c r="R24" s="4">
        <f t="shared" si="17"/>
        <v>1.5033199346816462E-2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34.159999999999997</v>
      </c>
      <c r="E25" s="3">
        <f>IFERROR(INDEX(E51:E500,MATCH($A$25,$C$51:$C$500,0)),"")</f>
        <v>42.29</v>
      </c>
      <c r="H25" s="3">
        <f>IFERROR(INDEX(D25:G25,COUNT(D25:G25)),"")</f>
        <v>42.29</v>
      </c>
      <c r="I25" s="3">
        <f t="shared" ref="I25:Z25" si="18">IFERROR(INDEX(I51:I500,MATCH($C$25,$C$51:$C$500,0)),"")</f>
        <v>128.15</v>
      </c>
      <c r="J25" s="3">
        <f t="shared" si="18"/>
        <v>134.19</v>
      </c>
      <c r="K25" s="3">
        <f t="shared" si="18"/>
        <v>142.84</v>
      </c>
      <c r="L25" s="3">
        <f t="shared" si="18"/>
        <v>86.87</v>
      </c>
      <c r="M25" s="3">
        <f t="shared" si="18"/>
        <v>53.07</v>
      </c>
      <c r="N25" s="3">
        <f t="shared" si="18"/>
        <v>92.16</v>
      </c>
      <c r="O25" s="3">
        <f t="shared" si="18"/>
        <v>88.9</v>
      </c>
      <c r="P25" s="3">
        <f t="shared" si="18"/>
        <v>76.760000000000005</v>
      </c>
      <c r="Q25" s="3">
        <f t="shared" si="18"/>
        <v>71.31</v>
      </c>
      <c r="R25" s="3">
        <f t="shared" si="18"/>
        <v>60.6</v>
      </c>
      <c r="S25" s="3">
        <f t="shared" si="18"/>
        <v>1364.15</v>
      </c>
      <c r="T25" s="3">
        <f t="shared" si="18"/>
        <v>451.31</v>
      </c>
      <c r="U25" s="3">
        <f t="shared" si="18"/>
        <v>1164.83</v>
      </c>
      <c r="V25" s="3">
        <f t="shared" si="18"/>
        <v>951.8</v>
      </c>
      <c r="W25" s="3">
        <f t="shared" si="18"/>
        <v>614.45000000000005</v>
      </c>
      <c r="X25" s="3">
        <f t="shared" si="18"/>
        <v>651.79</v>
      </c>
      <c r="Y25" s="3">
        <f t="shared" si="18"/>
        <v>498.97</v>
      </c>
      <c r="Z25" s="3">
        <f t="shared" si="18"/>
        <v>262.97000000000003</v>
      </c>
    </row>
    <row r="26" spans="1:26" ht="15.5" x14ac:dyDescent="0.35">
      <c r="C26" t="s">
        <v>59</v>
      </c>
      <c r="D26" s="4">
        <f>IFERROR(_xlfn.RRI(5,I25,D25),"")</f>
        <v>-0.23235601674090312</v>
      </c>
      <c r="E26" s="4">
        <f>IFERROR(_xlfn.RRI(5,J25,E25),"")</f>
        <v>-0.20621386938463848</v>
      </c>
      <c r="H26" s="4">
        <f t="shared" ref="H26:Z26" si="19">IFERROR(_xlfn.RRI(5,M25,H25),"")</f>
        <v>-4.439652690428475E-2</v>
      </c>
      <c r="I26" s="4">
        <f t="shared" si="19"/>
        <v>6.8157339346237356E-2</v>
      </c>
      <c r="J26" s="4">
        <f t="shared" si="19"/>
        <v>8.583460524650488E-2</v>
      </c>
      <c r="K26" s="4">
        <f t="shared" si="19"/>
        <v>0.1322516835020684</v>
      </c>
      <c r="L26" s="4">
        <f t="shared" si="19"/>
        <v>4.0264737082105651E-2</v>
      </c>
      <c r="M26" s="4">
        <f t="shared" si="19"/>
        <v>-2.6187617093671012E-2</v>
      </c>
      <c r="N26" s="4">
        <f t="shared" si="19"/>
        <v>-0.41664077804127242</v>
      </c>
      <c r="O26" s="4">
        <f t="shared" si="19"/>
        <v>-0.27742095812147793</v>
      </c>
      <c r="P26" s="4">
        <f t="shared" si="19"/>
        <v>-0.41953707793344319</v>
      </c>
      <c r="Q26" s="4">
        <f t="shared" si="19"/>
        <v>-0.40444627248503451</v>
      </c>
      <c r="R26" s="4">
        <f t="shared" si="19"/>
        <v>-0.37078768349901181</v>
      </c>
      <c r="S26" s="4">
        <f t="shared" si="19"/>
        <v>0.15918001991202679</v>
      </c>
      <c r="T26" s="4">
        <f t="shared" si="19"/>
        <v>-1.9878074990620664E-2</v>
      </c>
      <c r="U26" s="4">
        <f t="shared" si="19"/>
        <v>0.34670126536141299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381.46603616283539</v>
      </c>
      <c r="E27" s="3">
        <f>IFERROR(E4/E21,"")</f>
        <v>420.04759211399823</v>
      </c>
      <c r="H27" s="3">
        <f t="shared" ref="H27:Z27" si="20">IFERROR(H4/H21,"")</f>
        <v>1603.0272565536673</v>
      </c>
      <c r="I27" s="3">
        <f t="shared" si="20"/>
        <v>1729.9446449555903</v>
      </c>
      <c r="J27" s="3">
        <f t="shared" si="20"/>
        <v>1613.2803795138641</v>
      </c>
      <c r="K27" s="3">
        <f t="shared" si="20"/>
        <v>1408.0951782435152</v>
      </c>
      <c r="L27" s="3">
        <f t="shared" si="20"/>
        <v>1371.6192293114491</v>
      </c>
      <c r="M27" s="3">
        <f t="shared" si="20"/>
        <v>1247.9677246056797</v>
      </c>
      <c r="N27" s="3">
        <f t="shared" si="20"/>
        <v>1094.6759276677549</v>
      </c>
      <c r="O27" s="3">
        <f t="shared" si="20"/>
        <v>1119.2638404538013</v>
      </c>
      <c r="P27" s="3">
        <f t="shared" si="20"/>
        <v>1076.0645078588998</v>
      </c>
      <c r="Q27" s="3">
        <f t="shared" si="20"/>
        <v>930.97826236462436</v>
      </c>
      <c r="R27" s="3">
        <f t="shared" si="20"/>
        <v>820.66010278881936</v>
      </c>
      <c r="S27" s="3">
        <f t="shared" si="20"/>
        <v>16650.259141401122</v>
      </c>
      <c r="T27" s="3">
        <f t="shared" si="20"/>
        <v>15920.323908132585</v>
      </c>
      <c r="U27" s="3">
        <f t="shared" si="20"/>
        <v>13503.187790266293</v>
      </c>
      <c r="V27" s="3">
        <f t="shared" si="20"/>
        <v>13650.163207574025</v>
      </c>
      <c r="W27" s="3">
        <f t="shared" si="20"/>
        <v>12277.748042698702</v>
      </c>
      <c r="X27" s="3">
        <f t="shared" si="20"/>
        <v>9382.0324569597396</v>
      </c>
      <c r="Y27" s="3">
        <f t="shared" si="20"/>
        <v>6204.1238786233762</v>
      </c>
      <c r="Z27" s="3">
        <f t="shared" si="20"/>
        <v>5074.9013587415584</v>
      </c>
    </row>
    <row r="28" spans="1:26" ht="15.5" x14ac:dyDescent="0.35">
      <c r="C28" t="s">
        <v>61</v>
      </c>
      <c r="D28" s="4">
        <f>IFERROR(_xlfn.RRI(5,I27,D27),"")</f>
        <v>-0.26093142944432424</v>
      </c>
      <c r="E28" s="4">
        <f>IFERROR(_xlfn.RRI(5,J27,E27),"")</f>
        <v>-0.23595712608068375</v>
      </c>
      <c r="H28" s="4">
        <f t="shared" ref="H28:Z28" si="21">IFERROR(_xlfn.RRI(5,M27,H27),"")</f>
        <v>5.1350463827803283E-2</v>
      </c>
      <c r="I28" s="4">
        <f t="shared" si="21"/>
        <v>9.5845497958809922E-2</v>
      </c>
      <c r="J28" s="4">
        <f t="shared" si="21"/>
        <v>7.5859293432237518E-2</v>
      </c>
      <c r="K28" s="4">
        <f t="shared" si="21"/>
        <v>5.5258212778655169E-2</v>
      </c>
      <c r="L28" s="4">
        <f t="shared" si="21"/>
        <v>8.0584677127742976E-2</v>
      </c>
      <c r="M28" s="4">
        <f t="shared" si="21"/>
        <v>8.7446767564415939E-2</v>
      </c>
      <c r="N28" s="4">
        <f t="shared" si="21"/>
        <v>-0.41980642636200161</v>
      </c>
      <c r="O28" s="4">
        <f t="shared" si="21"/>
        <v>-0.41197456102784025</v>
      </c>
      <c r="P28" s="4">
        <f t="shared" si="21"/>
        <v>-0.39705124889323906</v>
      </c>
      <c r="Q28" s="4">
        <f t="shared" si="21"/>
        <v>-0.41553253686282476</v>
      </c>
      <c r="R28" s="4">
        <f t="shared" si="21"/>
        <v>-0.41788482531660964</v>
      </c>
      <c r="S28" s="4">
        <f t="shared" si="21"/>
        <v>0.12156594301409673</v>
      </c>
      <c r="T28" s="4">
        <f t="shared" si="21"/>
        <v>0.20740866352229248</v>
      </c>
      <c r="U28" s="4">
        <f t="shared" si="21"/>
        <v>0.21619087455109232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-0.66999609832227869</v>
      </c>
      <c r="I29" s="4">
        <f t="shared" si="22"/>
        <v>-4.5010805574185797E-2</v>
      </c>
      <c r="J29" s="4">
        <f t="shared" si="22"/>
        <v>-6.055726687202468E-2</v>
      </c>
      <c r="K29" s="4">
        <f t="shared" si="22"/>
        <v>0.64429607459422122</v>
      </c>
      <c r="L29" s="4">
        <f t="shared" si="22"/>
        <v>0.63689466742038825</v>
      </c>
      <c r="M29" s="4">
        <f t="shared" si="22"/>
        <v>-0.42415364583333331</v>
      </c>
      <c r="N29" s="4">
        <f t="shared" si="22"/>
        <v>3.6670416197975148E-2</v>
      </c>
      <c r="O29" s="4">
        <f t="shared" si="22"/>
        <v>0.15815528921313185</v>
      </c>
      <c r="P29" s="4">
        <f t="shared" si="22"/>
        <v>7.6426868601879153E-2</v>
      </c>
      <c r="Q29" s="4">
        <f t="shared" si="22"/>
        <v>0.17673267326732675</v>
      </c>
      <c r="R29" s="4">
        <f t="shared" si="22"/>
        <v>-0.95557673276399235</v>
      </c>
      <c r="S29" s="4">
        <f t="shared" si="22"/>
        <v>2.0226451884513974</v>
      </c>
      <c r="T29" s="4">
        <f t="shared" si="22"/>
        <v>-0.61255290471570956</v>
      </c>
      <c r="U29" s="4">
        <f t="shared" si="22"/>
        <v>0.22381802899768857</v>
      </c>
      <c r="V29" s="4">
        <f t="shared" si="22"/>
        <v>0.5490275856456992</v>
      </c>
      <c r="W29" s="4">
        <f t="shared" si="22"/>
        <v>-5.7288390432501141E-2</v>
      </c>
      <c r="X29" s="4">
        <f t="shared" si="22"/>
        <v>0.30627091809126789</v>
      </c>
      <c r="Y29" s="4">
        <f t="shared" si="22"/>
        <v>0.89744077271171607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-7.3364999725283805E-2</v>
      </c>
      <c r="I30" s="4">
        <f t="shared" si="23"/>
        <v>7.2314934789500823E-2</v>
      </c>
      <c r="J30" s="4">
        <f t="shared" si="23"/>
        <v>0.14571827561138362</v>
      </c>
      <c r="K30" s="4">
        <f t="shared" si="23"/>
        <v>2.6593349052402085E-2</v>
      </c>
      <c r="L30" s="4">
        <f t="shared" si="23"/>
        <v>9.9082293770729982E-2</v>
      </c>
      <c r="M30" s="4">
        <f t="shared" si="23"/>
        <v>0.14003395257308554</v>
      </c>
      <c r="N30" s="4">
        <f t="shared" si="23"/>
        <v>-2.1967932758443592E-2</v>
      </c>
      <c r="O30" s="4">
        <f t="shared" si="23"/>
        <v>4.0145671824877341E-2</v>
      </c>
      <c r="P30" s="4">
        <f t="shared" si="23"/>
        <v>0.15584278533611062</v>
      </c>
      <c r="Q30" s="4">
        <f t="shared" si="23"/>
        <v>0.13442612745631816</v>
      </c>
      <c r="R30" s="4">
        <f t="shared" si="23"/>
        <v>-0.9507118720604032</v>
      </c>
      <c r="S30" s="4">
        <f t="shared" si="23"/>
        <v>4.584927024604471E-2</v>
      </c>
      <c r="T30" s="4">
        <f t="shared" si="23"/>
        <v>0.17900485095887303</v>
      </c>
      <c r="U30" s="4">
        <f t="shared" si="23"/>
        <v>-1.0767301099094613E-2</v>
      </c>
      <c r="V30" s="4">
        <f t="shared" si="23"/>
        <v>0.11178069138594739</v>
      </c>
      <c r="W30" s="4">
        <f t="shared" si="23"/>
        <v>0.30864480580547077</v>
      </c>
      <c r="X30" s="4">
        <f t="shared" si="23"/>
        <v>0.51222519738621097</v>
      </c>
      <c r="Y30" s="4">
        <f t="shared" si="23"/>
        <v>0.22251122535351803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812.48</v>
      </c>
      <c r="E32" s="3">
        <f>IFERROR(INDEX(E51:E500,MATCH($A$32,$C$51:$C$500,0)),"")</f>
        <v>845.43</v>
      </c>
      <c r="H32" s="3">
        <f>IFERROR(INDEX(D32:G32,COUNT(D32:G32)),"")</f>
        <v>845.43</v>
      </c>
      <c r="I32" s="3">
        <f t="shared" ref="I32:Z32" si="24">IFERROR(INDEX(I51:I500,MATCH($C$32,$C$51:$C$500,0)),"")</f>
        <v>809.47</v>
      </c>
      <c r="J32" s="3">
        <f t="shared" si="24"/>
        <v>752.31</v>
      </c>
      <c r="K32" s="3">
        <f t="shared" si="24"/>
        <v>672.65</v>
      </c>
      <c r="L32" s="3">
        <f t="shared" si="24"/>
        <v>564.80999999999995</v>
      </c>
      <c r="M32" s="3">
        <f t="shared" si="24"/>
        <v>497.29</v>
      </c>
      <c r="N32" s="3">
        <f t="shared" si="24"/>
        <v>492.47</v>
      </c>
      <c r="O32" s="3">
        <f t="shared" si="24"/>
        <v>432.17</v>
      </c>
      <c r="P32" s="3">
        <f t="shared" si="24"/>
        <v>373.13</v>
      </c>
      <c r="Q32" s="3">
        <f t="shared" si="24"/>
        <v>321.39999999999998</v>
      </c>
      <c r="R32" s="3">
        <f t="shared" si="24"/>
        <v>273.79000000000002</v>
      </c>
      <c r="S32" s="3">
        <f t="shared" si="24"/>
        <v>5677.27</v>
      </c>
      <c r="T32" s="3">
        <f t="shared" si="24"/>
        <v>4481.46</v>
      </c>
      <c r="U32" s="3">
        <f t="shared" si="24"/>
        <v>4307.4799999999996</v>
      </c>
      <c r="V32" s="3">
        <f t="shared" si="24"/>
        <v>3902.68</v>
      </c>
      <c r="W32" s="3">
        <f t="shared" si="24"/>
        <v>3082.95</v>
      </c>
      <c r="X32" s="3">
        <f t="shared" si="24"/>
        <v>2597.62</v>
      </c>
      <c r="Y32" s="3">
        <f t="shared" si="24"/>
        <v>2063.38</v>
      </c>
      <c r="Z32" s="3">
        <f t="shared" si="24"/>
        <v>1624.23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2.2599999999999998</v>
      </c>
      <c r="E33" s="3">
        <f>IFERROR(INDEX(E51:E500,MATCH($A$33,$C$51:$C$500,0)),"")</f>
        <v>2.16</v>
      </c>
      <c r="H33" s="3">
        <f>IFERROR(INDEX(D33:G33,COUNT(D33:G33)),"")</f>
        <v>2.16</v>
      </c>
      <c r="I33" s="3">
        <f t="shared" ref="I33:Z33" si="25">IFERROR(INDEX(I51:I500,MATCH($C$33,$C$51:$C$500,0)),"")</f>
        <v>2.63</v>
      </c>
      <c r="J33" s="3">
        <f t="shared" si="25"/>
        <v>3.7</v>
      </c>
      <c r="K33" s="3">
        <f t="shared" si="25"/>
        <v>3.7</v>
      </c>
      <c r="L33" s="3">
        <f t="shared" si="25"/>
        <v>4.43</v>
      </c>
      <c r="M33" s="3">
        <f t="shared" si="25"/>
        <v>4.0999999999999996</v>
      </c>
      <c r="N33" s="3">
        <f t="shared" si="25"/>
        <v>5.5</v>
      </c>
      <c r="O33" s="3">
        <f t="shared" si="25"/>
        <v>4.74</v>
      </c>
      <c r="P33" s="3">
        <f t="shared" si="25"/>
        <v>7.02</v>
      </c>
      <c r="Q33" s="3">
        <f t="shared" si="25"/>
        <v>6.29</v>
      </c>
      <c r="R33" s="3">
        <f t="shared" si="25"/>
        <v>6.01</v>
      </c>
      <c r="S33" s="3">
        <f t="shared" si="25"/>
        <v>5.37</v>
      </c>
      <c r="T33" s="3">
        <f t="shared" si="25"/>
        <v>4.66</v>
      </c>
      <c r="U33" s="3">
        <f t="shared" si="25"/>
        <v>6.04</v>
      </c>
      <c r="V33" s="3">
        <f t="shared" si="25"/>
        <v>5.13</v>
      </c>
      <c r="W33" s="3">
        <f t="shared" si="25"/>
        <v>4.63</v>
      </c>
      <c r="X33" s="3">
        <f t="shared" si="25"/>
        <v>4.1399999999999997</v>
      </c>
      <c r="Y33" s="3">
        <f t="shared" si="25"/>
        <v>2.1800000000000002</v>
      </c>
      <c r="Z33" s="3">
        <f t="shared" si="25"/>
        <v>0.7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53.72</v>
      </c>
      <c r="E34" s="3">
        <f>IFERROR(INDEX(E51:E500,MATCH($A$34,$C$51:$C$500,0)),"")</f>
        <v>43.27</v>
      </c>
      <c r="H34" s="3">
        <f>IFERROR(INDEX(D34:G34,COUNT(D34:G34)),"")</f>
        <v>43.27</v>
      </c>
      <c r="I34" s="3">
        <f t="shared" ref="I34:Z34" si="26">IFERROR(INDEX(I51:I500,MATCH($C$34,$C$51:$C$500,0)),"")</f>
        <v>16.62</v>
      </c>
      <c r="J34" s="3">
        <f t="shared" si="26"/>
        <v>20.72</v>
      </c>
      <c r="K34" s="3">
        <f t="shared" si="26"/>
        <v>17.43</v>
      </c>
      <c r="L34" s="3">
        <f t="shared" si="26"/>
        <v>28.78</v>
      </c>
      <c r="M34" s="3">
        <f t="shared" si="26"/>
        <v>38.44</v>
      </c>
      <c r="N34" s="3">
        <f t="shared" si="26"/>
        <v>29.41</v>
      </c>
      <c r="O34" s="3">
        <f t="shared" si="26"/>
        <v>23.06</v>
      </c>
      <c r="P34" s="3">
        <f t="shared" si="26"/>
        <v>34.130000000000003</v>
      </c>
      <c r="Q34" s="3">
        <f t="shared" si="26"/>
        <v>28.33</v>
      </c>
      <c r="R34" s="3">
        <f t="shared" si="26"/>
        <v>27.15</v>
      </c>
      <c r="S34" s="3">
        <f t="shared" si="26"/>
        <v>22.36</v>
      </c>
      <c r="T34" s="3">
        <f t="shared" si="26"/>
        <v>46.31</v>
      </c>
      <c r="U34" s="3">
        <f t="shared" si="26"/>
        <v>22.32</v>
      </c>
      <c r="V34" s="3">
        <f t="shared" si="26"/>
        <v>21.02</v>
      </c>
      <c r="W34" s="3">
        <f t="shared" si="26"/>
        <v>23.21</v>
      </c>
      <c r="X34" s="3">
        <f t="shared" si="26"/>
        <v>16.510000000000002</v>
      </c>
      <c r="Y34" s="3">
        <f t="shared" si="26"/>
        <v>9</v>
      </c>
      <c r="Z34" s="3">
        <f t="shared" si="26"/>
        <v>4.32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4.8099999999999996</v>
      </c>
      <c r="E35" s="3">
        <f>IFERROR(INDEX(E51:E500,MATCH($A$35,$C$51:$C$500,0)),"")</f>
        <v>4.3600000000000003</v>
      </c>
      <c r="H35" s="3">
        <f>IFERROR(INDEX(D35:G35,COUNT(D35:G35)),"")</f>
        <v>4.3600000000000003</v>
      </c>
      <c r="I35" s="3">
        <f t="shared" ref="I35:Z35" si="27">IFERROR(INDEX(I51:I500,MATCH($C$35,$C$51:$C$500,0)),"")</f>
        <v>1.23</v>
      </c>
      <c r="J35" s="3">
        <f t="shared" si="27"/>
        <v>1.72</v>
      </c>
      <c r="K35" s="3">
        <f t="shared" si="27"/>
        <v>1.77</v>
      </c>
      <c r="L35" s="3">
        <f t="shared" si="27"/>
        <v>1.82</v>
      </c>
      <c r="M35" s="3">
        <f t="shared" si="27"/>
        <v>1.63</v>
      </c>
      <c r="N35" s="3">
        <f t="shared" si="27"/>
        <v>2.48</v>
      </c>
      <c r="O35" s="3">
        <f t="shared" si="27"/>
        <v>1.83</v>
      </c>
      <c r="P35" s="3">
        <f t="shared" si="27"/>
        <v>2.4300000000000002</v>
      </c>
      <c r="Q35" s="3">
        <f t="shared" si="27"/>
        <v>2.17</v>
      </c>
      <c r="R35" s="3">
        <f t="shared" si="27"/>
        <v>2</v>
      </c>
      <c r="S35" s="3">
        <f t="shared" si="27"/>
        <v>1.84</v>
      </c>
      <c r="T35" s="3">
        <f t="shared" si="27"/>
        <v>1.32</v>
      </c>
      <c r="U35" s="3">
        <f t="shared" si="27"/>
        <v>1.93</v>
      </c>
      <c r="V35" s="3">
        <f t="shared" si="27"/>
        <v>1.46</v>
      </c>
      <c r="W35" s="3">
        <f t="shared" si="27"/>
        <v>1.1599999999999999</v>
      </c>
      <c r="X35" s="3">
        <f t="shared" si="27"/>
        <v>1.1399999999999999</v>
      </c>
      <c r="Y35" s="3">
        <f t="shared" si="27"/>
        <v>0.72</v>
      </c>
      <c r="Z35" s="3">
        <f t="shared" si="27"/>
        <v>0.22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0.39240000000000003</v>
      </c>
      <c r="I36" s="4">
        <f t="shared" si="28"/>
        <v>0.46820000000000001</v>
      </c>
      <c r="J36" s="4">
        <f t="shared" si="28"/>
        <v>0.40990000000000004</v>
      </c>
      <c r="K36" s="4">
        <f t="shared" si="28"/>
        <v>0.38500000000000001</v>
      </c>
      <c r="L36" s="4">
        <f t="shared" si="28"/>
        <v>0.40289999999999998</v>
      </c>
      <c r="M36" s="4">
        <f t="shared" si="28"/>
        <v>0.3957</v>
      </c>
      <c r="N36" s="4">
        <f t="shared" si="28"/>
        <v>0.56420000000000003</v>
      </c>
      <c r="O36" s="4">
        <f t="shared" si="28"/>
        <v>0.33740000000000003</v>
      </c>
      <c r="P36" s="4">
        <f t="shared" si="28"/>
        <v>0.37780000000000002</v>
      </c>
      <c r="Q36" s="4">
        <f t="shared" si="28"/>
        <v>0.37859999999999999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60</v>
      </c>
      <c r="I37" s="3">
        <f t="shared" si="29"/>
        <v>60</v>
      </c>
      <c r="J37" s="3">
        <f t="shared" si="29"/>
        <v>55</v>
      </c>
      <c r="K37" s="3">
        <f t="shared" si="29"/>
        <v>55</v>
      </c>
      <c r="L37" s="3">
        <f t="shared" si="29"/>
        <v>35</v>
      </c>
      <c r="M37" s="3">
        <f t="shared" si="29"/>
        <v>21</v>
      </c>
      <c r="N37" s="3">
        <f t="shared" si="29"/>
        <v>52</v>
      </c>
      <c r="O37" s="3">
        <f t="shared" si="29"/>
        <v>30</v>
      </c>
      <c r="P37" s="3">
        <f t="shared" si="29"/>
        <v>29</v>
      </c>
      <c r="Q37" s="3">
        <f t="shared" si="29"/>
        <v>27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8529580568601</v>
      </c>
      <c r="E51" s="5">
        <v>9392264159669</v>
      </c>
      <c r="F51" s="5">
        <v>11524066651462</v>
      </c>
      <c r="G51" s="5">
        <v>9360699459052</v>
      </c>
      <c r="I51" s="5">
        <v>38681562261207</v>
      </c>
      <c r="J51" s="5">
        <v>36072949285930</v>
      </c>
      <c r="K51" s="5">
        <v>31485008185525</v>
      </c>
      <c r="L51" s="5">
        <v>30669405967404</v>
      </c>
      <c r="M51" s="5">
        <v>27904558322183</v>
      </c>
      <c r="N51" s="5">
        <v>24476953742651</v>
      </c>
      <c r="O51" s="5">
        <v>25026739472547</v>
      </c>
      <c r="P51" s="5">
        <v>24060802395725</v>
      </c>
      <c r="Q51" s="5">
        <v>20816673946473</v>
      </c>
      <c r="R51" s="5">
        <v>18349959898358</v>
      </c>
      <c r="S51" s="5">
        <v>14818730635847</v>
      </c>
      <c r="T51" s="5">
        <v>14169088278238</v>
      </c>
      <c r="U51" s="5">
        <v>12017837133337</v>
      </c>
      <c r="V51" s="5">
        <v>10510625669832</v>
      </c>
      <c r="W51" s="5">
        <v>9453865992878</v>
      </c>
      <c r="X51" s="5">
        <v>7224164991859</v>
      </c>
      <c r="Y51" s="5">
        <v>4777175386540</v>
      </c>
      <c r="Z51" s="5">
        <v>3907674046231</v>
      </c>
    </row>
    <row r="52" spans="2:26" ht="15.5" x14ac:dyDescent="0.35">
      <c r="C52" t="s">
        <v>86</v>
      </c>
      <c r="D52" s="5">
        <v>-6411512981053</v>
      </c>
      <c r="E52" s="5">
        <v>-6898184309331</v>
      </c>
      <c r="F52" s="5">
        <v>-8794381518762</v>
      </c>
      <c r="G52" s="5">
        <v>-7374956755892</v>
      </c>
      <c r="I52" s="5">
        <v>-30189300183018</v>
      </c>
      <c r="J52" s="5">
        <v>-27770649971673</v>
      </c>
      <c r="K52" s="5">
        <v>-23077230426842</v>
      </c>
      <c r="L52" s="5">
        <v>-23829982628480</v>
      </c>
      <c r="M52" s="5">
        <v>-20981574813780</v>
      </c>
      <c r="N52" s="5">
        <v>-17177830782966</v>
      </c>
      <c r="O52" s="5">
        <v>-17109498526032</v>
      </c>
      <c r="P52" s="5">
        <v>-17664148865078</v>
      </c>
      <c r="Q52" s="5">
        <v>-15841619191077</v>
      </c>
      <c r="R52" s="5">
        <v>-13449537442446</v>
      </c>
      <c r="S52" s="5">
        <v>-10620394515840</v>
      </c>
      <c r="T52" s="5">
        <v>-11633862469470</v>
      </c>
      <c r="U52" s="5">
        <v>-9096171291553</v>
      </c>
      <c r="V52" s="5">
        <v>-8165009551392</v>
      </c>
      <c r="W52" s="5">
        <v>-7795454967722</v>
      </c>
      <c r="X52" s="5">
        <v>-5517778681917</v>
      </c>
      <c r="Y52" s="5">
        <v>-3643389861189</v>
      </c>
      <c r="Z52" s="5">
        <v>-3153750902226</v>
      </c>
    </row>
    <row r="53" spans="2:26" ht="15.5" x14ac:dyDescent="0.35">
      <c r="C53" t="s">
        <v>87</v>
      </c>
      <c r="D53" s="5">
        <v>2118067587548</v>
      </c>
      <c r="E53" s="5">
        <v>2494079850338</v>
      </c>
      <c r="F53" s="5">
        <v>2729685132700</v>
      </c>
      <c r="G53" s="5">
        <v>1985742703160</v>
      </c>
      <c r="I53" s="5">
        <v>8492262078189</v>
      </c>
      <c r="J53" s="5">
        <v>8302299314257</v>
      </c>
      <c r="K53" s="5">
        <v>8407777758683</v>
      </c>
      <c r="L53" s="5">
        <v>6839423338924</v>
      </c>
      <c r="M53" s="5">
        <v>6922983508403</v>
      </c>
      <c r="N53" s="5">
        <v>7299122959685</v>
      </c>
      <c r="O53" s="5">
        <v>7917240946515</v>
      </c>
      <c r="P53" s="5">
        <v>6396653530647</v>
      </c>
      <c r="Q53" s="5">
        <v>4975054755396</v>
      </c>
      <c r="R53" s="5">
        <v>4900422455912</v>
      </c>
      <c r="S53" s="5">
        <v>4198336120007</v>
      </c>
      <c r="T53" s="5">
        <v>2535225808768</v>
      </c>
      <c r="U53" s="5">
        <v>2921665841784</v>
      </c>
      <c r="V53" s="5">
        <v>2345616118440</v>
      </c>
      <c r="W53" s="5">
        <v>1658411025156</v>
      </c>
      <c r="X53" s="5">
        <v>1706386309942</v>
      </c>
      <c r="Y53" s="5">
        <v>1133785525351</v>
      </c>
      <c r="Z53" s="5">
        <v>753923144005</v>
      </c>
    </row>
    <row r="54" spans="2:26" ht="15.5" x14ac:dyDescent="0.35">
      <c r="C54" t="s">
        <v>88</v>
      </c>
      <c r="D54" s="5">
        <v>-1326018812475</v>
      </c>
      <c r="E54" s="5">
        <v>-1317054941058</v>
      </c>
      <c r="F54" s="5">
        <v>-1392799705153</v>
      </c>
      <c r="G54" s="5">
        <v>-1136291451404</v>
      </c>
      <c r="I54" s="5">
        <v>-4768549922853</v>
      </c>
      <c r="J54" s="5">
        <v>-4386934542139</v>
      </c>
      <c r="K54" s="5">
        <v>-4108302411483</v>
      </c>
      <c r="L54" s="5">
        <v>-4406308697223</v>
      </c>
      <c r="M54" s="5">
        <v>-5150667594248</v>
      </c>
      <c r="N54" s="5">
        <v>-4468194765530</v>
      </c>
      <c r="O54" s="5">
        <v>-4744976395481</v>
      </c>
      <c r="P54" s="5">
        <v>-3768761522641</v>
      </c>
      <c r="Q54" s="5">
        <v>-2514495367346</v>
      </c>
      <c r="R54" s="5">
        <v>-2585180213045</v>
      </c>
      <c r="S54" s="5">
        <v>-2335715287020</v>
      </c>
      <c r="T54" s="5">
        <v>-1643928450626</v>
      </c>
      <c r="U54" s="5">
        <v>-1616856544095</v>
      </c>
      <c r="V54" s="5">
        <v>-1189056302000</v>
      </c>
      <c r="W54" s="5">
        <v>-900534048506</v>
      </c>
      <c r="X54" s="5">
        <v>-933051178914</v>
      </c>
      <c r="Y54" s="5">
        <v>-520598281592</v>
      </c>
      <c r="Z54" s="5">
        <v>-408503038882</v>
      </c>
    </row>
    <row r="55" spans="2:26" ht="15.5" x14ac:dyDescent="0.35">
      <c r="C55" t="s">
        <v>89</v>
      </c>
      <c r="D55" s="5">
        <v>-965989693991</v>
      </c>
      <c r="E55" s="5">
        <v>-1068355431708</v>
      </c>
      <c r="F55" s="5">
        <v>-1167027230744</v>
      </c>
      <c r="G55" s="5">
        <v>-925430216840</v>
      </c>
      <c r="I55" s="5">
        <v>-3882920545258</v>
      </c>
      <c r="J55" s="5">
        <v>-3529023051904</v>
      </c>
      <c r="K55" s="5">
        <v>-3357800596307</v>
      </c>
      <c r="L55" s="5">
        <v>-3708573358051</v>
      </c>
      <c r="M55" s="5">
        <v>-4539447007003</v>
      </c>
      <c r="N55" s="5">
        <v>-3769234915945</v>
      </c>
      <c r="O55" s="5">
        <v>-4027986833485</v>
      </c>
      <c r="P55" s="5">
        <v>-3045558342082</v>
      </c>
      <c r="Q55" s="5">
        <v>-1909487278891</v>
      </c>
      <c r="R55" s="5">
        <v>-2078013791657</v>
      </c>
      <c r="S55" s="5">
        <v>-1876101745607</v>
      </c>
      <c r="T55" s="5">
        <v>-1283950832627</v>
      </c>
      <c r="U55" s="5">
        <v>-1275792683188</v>
      </c>
      <c r="V55" s="5">
        <v>-928883434155</v>
      </c>
      <c r="W55" s="5">
        <v>-711945016015</v>
      </c>
      <c r="X55" s="5">
        <v>-792468029483</v>
      </c>
      <c r="Y55" s="5">
        <v>-369591236646</v>
      </c>
      <c r="Z55" s="5">
        <v>-282874263538</v>
      </c>
    </row>
    <row r="56" spans="2:26" ht="15.5" x14ac:dyDescent="0.35">
      <c r="C56" t="s">
        <v>90</v>
      </c>
      <c r="D56" s="5">
        <v>-360029118484</v>
      </c>
      <c r="E56" s="5">
        <v>-248699509350</v>
      </c>
      <c r="F56" s="5">
        <v>-225772474409</v>
      </c>
      <c r="G56" s="5">
        <v>-210861234564</v>
      </c>
      <c r="I56" s="5">
        <v>-885629377595</v>
      </c>
      <c r="J56" s="5">
        <v>-857911490235</v>
      </c>
      <c r="K56" s="5">
        <v>-750501815176</v>
      </c>
      <c r="L56" s="5">
        <v>-697735339172</v>
      </c>
      <c r="M56" s="5">
        <v>-611220587245</v>
      </c>
      <c r="N56" s="5">
        <v>-698959849585</v>
      </c>
      <c r="O56" s="5">
        <v>-716989561996</v>
      </c>
      <c r="P56" s="5">
        <v>-723203180559</v>
      </c>
      <c r="Q56" s="5">
        <v>-605008088455</v>
      </c>
      <c r="R56" s="5">
        <v>-507166421388</v>
      </c>
      <c r="S56" s="5">
        <v>-459613541413</v>
      </c>
      <c r="T56" s="5">
        <v>-359977617999</v>
      </c>
      <c r="U56" s="5">
        <v>-341063860907</v>
      </c>
      <c r="V56" s="5">
        <v>-260172867845</v>
      </c>
      <c r="W56" s="5">
        <v>-188589032491</v>
      </c>
      <c r="X56" s="5">
        <v>-140583149431</v>
      </c>
      <c r="Y56" s="5">
        <v>-151007044946</v>
      </c>
      <c r="Z56" s="5">
        <v>-125628775344</v>
      </c>
    </row>
    <row r="57" spans="2:26" ht="15.5" x14ac:dyDescent="0.35">
      <c r="C57" t="s">
        <v>92</v>
      </c>
      <c r="D57" s="5">
        <v>792048775073</v>
      </c>
      <c r="E57" s="5">
        <v>1177024909280</v>
      </c>
      <c r="F57" s="5">
        <v>1336885427547</v>
      </c>
      <c r="G57" s="5">
        <v>849451251756</v>
      </c>
      <c r="I57" s="5">
        <v>3723712155336</v>
      </c>
      <c r="J57" s="5">
        <v>3915364772118</v>
      </c>
      <c r="K57" s="5">
        <v>4299475347200</v>
      </c>
      <c r="L57" s="5">
        <v>2433114641701</v>
      </c>
      <c r="M57" s="5">
        <v>1772315914155</v>
      </c>
      <c r="N57" s="5">
        <v>2830928194155</v>
      </c>
      <c r="O57" s="5">
        <v>3172264551034</v>
      </c>
      <c r="P57" s="5">
        <v>2627892008006</v>
      </c>
      <c r="Q57" s="5">
        <v>2460559388050</v>
      </c>
      <c r="R57" s="5">
        <v>2315242242867</v>
      </c>
      <c r="S57" s="5">
        <v>1862620832987</v>
      </c>
      <c r="T57" s="5">
        <v>891297358142</v>
      </c>
      <c r="U57" s="5">
        <v>1304809297689</v>
      </c>
      <c r="V57" s="5">
        <v>1156559816440</v>
      </c>
      <c r="W57" s="5">
        <v>757876976650</v>
      </c>
      <c r="X57" s="5">
        <v>773335131028</v>
      </c>
      <c r="Y57" s="5">
        <v>613187243759</v>
      </c>
      <c r="Z57" s="5">
        <v>345420105123</v>
      </c>
    </row>
    <row r="58" spans="2:26" ht="15.5" x14ac:dyDescent="0.35">
      <c r="C58" t="s">
        <v>93</v>
      </c>
      <c r="D58" s="5">
        <v>217942388189</v>
      </c>
      <c r="E58" s="5">
        <v>-2192270057</v>
      </c>
      <c r="F58" s="5">
        <v>-77259343949</v>
      </c>
      <c r="G58" s="5">
        <v>25803310394</v>
      </c>
      <c r="I58" s="5">
        <v>-107212842155</v>
      </c>
      <c r="J58" s="5">
        <v>-34270278782</v>
      </c>
      <c r="K58" s="5">
        <v>-205759514388</v>
      </c>
      <c r="L58" s="5">
        <v>72942876233</v>
      </c>
      <c r="M58" s="5">
        <v>-222667357469</v>
      </c>
      <c r="N58" s="5">
        <v>-147037914219</v>
      </c>
      <c r="O58" s="5">
        <v>-467797970023</v>
      </c>
      <c r="P58" s="5">
        <v>-245949809151</v>
      </c>
      <c r="Q58" s="5">
        <v>-273674784576</v>
      </c>
      <c r="R58" s="5">
        <v>-469558973629</v>
      </c>
      <c r="S58" s="5">
        <v>-222126067186</v>
      </c>
      <c r="T58" s="5">
        <v>-361596327387</v>
      </c>
      <c r="U58" s="5">
        <v>51264198868</v>
      </c>
      <c r="V58" s="5">
        <v>-196744749526</v>
      </c>
      <c r="W58" s="5">
        <v>-131436158941</v>
      </c>
      <c r="X58" s="5">
        <v>-114976283575</v>
      </c>
      <c r="Y58" s="5">
        <v>-109253667954</v>
      </c>
      <c r="Z58" s="5">
        <v>-71350589007</v>
      </c>
    </row>
    <row r="59" spans="2:26" ht="15.5" x14ac:dyDescent="0.35">
      <c r="C59" t="s">
        <v>94</v>
      </c>
      <c r="D59" s="5">
        <v>37440114355</v>
      </c>
      <c r="E59" s="5">
        <v>38744468861</v>
      </c>
      <c r="F59" s="5">
        <v>13581668783</v>
      </c>
      <c r="G59" s="5">
        <v>35966614034</v>
      </c>
      <c r="I59" s="5">
        <v>125498071330</v>
      </c>
      <c r="J59" s="5">
        <v>151062730611</v>
      </c>
      <c r="K59" s="5">
        <v>84751267929</v>
      </c>
      <c r="L59" s="5">
        <v>30708263481</v>
      </c>
      <c r="M59" s="5">
        <v>23187158296</v>
      </c>
      <c r="N59" s="5">
        <v>51405459416</v>
      </c>
      <c r="O59" s="5">
        <v>52352843077</v>
      </c>
      <c r="P59" s="5">
        <v>46799131766</v>
      </c>
      <c r="Q59" s="5">
        <v>36492708776</v>
      </c>
      <c r="R59" s="5">
        <v>14887762246</v>
      </c>
      <c r="S59" s="5">
        <v>16988949052</v>
      </c>
      <c r="T59" s="5">
        <v>32657875095</v>
      </c>
      <c r="U59" s="5">
        <v>25150169666</v>
      </c>
      <c r="V59" s="5">
        <v>18638363729</v>
      </c>
      <c r="W59" s="5">
        <v>8012035475</v>
      </c>
      <c r="X59" s="5">
        <v>9988243226</v>
      </c>
      <c r="Y59" s="5">
        <v>20264302484</v>
      </c>
      <c r="Z59" s="5">
        <v>4244675621</v>
      </c>
    </row>
    <row r="60" spans="2:26" ht="15.5" x14ac:dyDescent="0.35">
      <c r="C60" t="s">
        <v>312</v>
      </c>
      <c r="D60" s="5">
        <v>-1251094470</v>
      </c>
      <c r="E60" s="5">
        <v>153801802</v>
      </c>
      <c r="F60" s="5">
        <v>756300000</v>
      </c>
      <c r="G60" s="5">
        <v>432527027</v>
      </c>
      <c r="I60" s="5">
        <v>2720376800</v>
      </c>
      <c r="J60" s="5">
        <v>17495370982</v>
      </c>
      <c r="K60" s="5">
        <v>7904770310</v>
      </c>
      <c r="L60" s="5">
        <v>2070990244</v>
      </c>
      <c r="M60" s="5">
        <v>2475359330</v>
      </c>
      <c r="N60" s="5">
        <v>1965163012</v>
      </c>
      <c r="O60" s="5">
        <v>2387589067</v>
      </c>
      <c r="P60" s="5">
        <v>1709061216</v>
      </c>
      <c r="Q60" s="5">
        <v>3064131489</v>
      </c>
      <c r="R60" s="5">
        <v>2401999998</v>
      </c>
      <c r="S60" s="5">
        <v>1234954836</v>
      </c>
      <c r="T60" s="5">
        <v>1817315115</v>
      </c>
      <c r="U60" s="5">
        <v>2932016031</v>
      </c>
      <c r="V60" s="5">
        <v>3880809342</v>
      </c>
      <c r="W60" s="5">
        <v>4133311201</v>
      </c>
      <c r="X60" s="5">
        <v>2599408401</v>
      </c>
      <c r="Y60" s="5">
        <v>2137918613</v>
      </c>
      <c r="Z60" s="5">
        <v>543555156</v>
      </c>
    </row>
    <row r="61" spans="2:26" ht="15.5" x14ac:dyDescent="0.35">
      <c r="C61" t="s">
        <v>95</v>
      </c>
      <c r="D61" s="5">
        <v>252355634380</v>
      </c>
      <c r="E61" s="5">
        <v>57420285374</v>
      </c>
      <c r="F61" s="5">
        <v>54277019980</v>
      </c>
      <c r="G61" s="5">
        <v>72943214891</v>
      </c>
      <c r="I61" s="5">
        <v>230894701041</v>
      </c>
      <c r="J61" s="5">
        <v>148594906404</v>
      </c>
      <c r="K61" s="5">
        <v>-147035541801</v>
      </c>
      <c r="L61" s="5">
        <v>360307461940</v>
      </c>
      <c r="M61" s="5">
        <v>46625744255</v>
      </c>
      <c r="N61" s="5">
        <v>116986949959</v>
      </c>
      <c r="O61" s="5">
        <v>-206361945932</v>
      </c>
      <c r="P61" s="5">
        <v>163690127162</v>
      </c>
      <c r="Q61" s="5">
        <v>91363499350</v>
      </c>
      <c r="R61" s="5">
        <v>-124336281261</v>
      </c>
      <c r="S61" s="5">
        <v>151963644905</v>
      </c>
      <c r="T61" s="5">
        <v>-18524885783</v>
      </c>
      <c r="U61" s="5">
        <v>308440556537</v>
      </c>
      <c r="V61" s="5">
        <v>31718135963</v>
      </c>
      <c r="W61" s="5">
        <v>-11299798638</v>
      </c>
      <c r="X61" s="5">
        <v>-19953408414</v>
      </c>
      <c r="Y61" s="5">
        <v>-7215098988</v>
      </c>
      <c r="Z61" s="5">
        <v>-15869313843</v>
      </c>
    </row>
    <row r="62" spans="2:26" ht="15.5" x14ac:dyDescent="0.35">
      <c r="C62" t="s">
        <v>27</v>
      </c>
      <c r="D62" s="5">
        <v>-81420693130</v>
      </c>
      <c r="E62" s="5">
        <v>-122582112267</v>
      </c>
      <c r="F62" s="5">
        <v>-150875536524</v>
      </c>
      <c r="G62" s="5">
        <v>-162781113239</v>
      </c>
      <c r="I62" s="5">
        <v>-593097039102</v>
      </c>
      <c r="J62" s="5">
        <v>-425195530261</v>
      </c>
      <c r="K62" s="5">
        <v>-302577139458</v>
      </c>
      <c r="L62" s="5">
        <v>-389182677897</v>
      </c>
      <c r="M62" s="5">
        <v>-320535214640</v>
      </c>
      <c r="N62" s="5">
        <v>-353822336007</v>
      </c>
      <c r="O62" s="5">
        <v>-355074879758</v>
      </c>
      <c r="P62" s="5">
        <v>-492638756739</v>
      </c>
      <c r="Q62" s="5">
        <v>-386922167017</v>
      </c>
      <c r="R62" s="5">
        <v>-356714077463</v>
      </c>
      <c r="S62" s="5">
        <v>-378651540837</v>
      </c>
      <c r="T62" s="5">
        <v>-358432961457</v>
      </c>
      <c r="U62" s="5">
        <v>-256841148674</v>
      </c>
      <c r="V62" s="5">
        <v>-223360619855</v>
      </c>
      <c r="W62" s="5">
        <v>-123856315729</v>
      </c>
      <c r="X62" s="5">
        <v>-87782627557</v>
      </c>
      <c r="Y62" s="5">
        <v>-98183758504</v>
      </c>
      <c r="Z62" s="5">
        <v>-59713903297</v>
      </c>
    </row>
    <row r="63" spans="2:26" ht="15.5" x14ac:dyDescent="0.35">
      <c r="C63" t="s">
        <v>91</v>
      </c>
      <c r="D63" s="5">
        <v>16771310380</v>
      </c>
      <c r="E63" s="5">
        <v>19302241810</v>
      </c>
      <c r="F63" s="5">
        <v>10577995996</v>
      </c>
      <c r="G63" s="5">
        <v>13903314506</v>
      </c>
      <c r="I63" s="5">
        <v>44600344735</v>
      </c>
      <c r="J63" s="5">
        <v>67442860753</v>
      </c>
      <c r="K63" s="5">
        <v>51011085195</v>
      </c>
      <c r="L63" s="5">
        <v>28538056631</v>
      </c>
      <c r="M63" s="5">
        <v>25035101356</v>
      </c>
      <c r="N63" s="5">
        <v>37124128873</v>
      </c>
      <c r="O63" s="5">
        <v>51429833044</v>
      </c>
      <c r="P63" s="5">
        <v>44485117597</v>
      </c>
      <c r="Q63" s="5">
        <v>36028187038</v>
      </c>
      <c r="R63" s="5">
        <v>33373100723</v>
      </c>
      <c r="S63" s="5">
        <v>30421148529</v>
      </c>
      <c r="T63" s="5">
        <v>6194309236</v>
      </c>
      <c r="U63" s="5">
        <v>16652549482</v>
      </c>
      <c r="V63" s="5">
        <v>14794217703</v>
      </c>
      <c r="W63" s="5">
        <v>12458281111</v>
      </c>
    </row>
    <row r="64" spans="2:26" ht="15.5" x14ac:dyDescent="0.35">
      <c r="C64" t="s">
        <v>96</v>
      </c>
      <c r="D64" s="5">
        <v>217942388189</v>
      </c>
      <c r="E64" s="5">
        <v>-2192270057</v>
      </c>
      <c r="F64" s="5">
        <v>-77259343949</v>
      </c>
      <c r="G64" s="5">
        <v>25803310394</v>
      </c>
      <c r="I64" s="5">
        <v>-107212842155</v>
      </c>
      <c r="J64" s="5">
        <v>-34270278782</v>
      </c>
      <c r="K64" s="5">
        <v>-205759514388</v>
      </c>
      <c r="L64" s="5">
        <v>72942876233</v>
      </c>
      <c r="M64" s="5">
        <v>-222667357469</v>
      </c>
      <c r="N64" s="5">
        <v>-147037914219</v>
      </c>
      <c r="O64" s="5">
        <v>-467797970023</v>
      </c>
      <c r="P64" s="5">
        <v>-245949809151</v>
      </c>
      <c r="Q64" s="5">
        <v>-273674784576</v>
      </c>
      <c r="R64" s="5">
        <v>-469558973629</v>
      </c>
      <c r="S64" s="5">
        <v>-222126067186</v>
      </c>
      <c r="T64" s="5">
        <v>-361596327387</v>
      </c>
      <c r="U64" s="5">
        <v>51264198868</v>
      </c>
      <c r="V64" s="5">
        <v>-196744749526</v>
      </c>
      <c r="W64" s="5">
        <v>-131436158941</v>
      </c>
      <c r="X64" s="5">
        <v>-114976283575</v>
      </c>
      <c r="Y64" s="5">
        <v>-109253667954</v>
      </c>
      <c r="Z64" s="5">
        <v>-71350589007</v>
      </c>
    </row>
    <row r="65" spans="3:26" ht="15.5" x14ac:dyDescent="0.35">
      <c r="C65" t="s">
        <v>29</v>
      </c>
      <c r="D65" s="5">
        <v>1009991163262</v>
      </c>
      <c r="E65" s="5">
        <v>1174832639223</v>
      </c>
      <c r="F65" s="5">
        <v>1259626083598</v>
      </c>
      <c r="G65" s="5">
        <v>875254562150</v>
      </c>
      <c r="I65" s="5">
        <v>3616499313181</v>
      </c>
      <c r="J65" s="5">
        <v>3881094493336</v>
      </c>
      <c r="K65" s="5">
        <v>4093715832812</v>
      </c>
      <c r="L65" s="5">
        <v>2506057517934</v>
      </c>
      <c r="M65" s="5">
        <v>1549648556686</v>
      </c>
      <c r="N65" s="5">
        <v>2683890279936</v>
      </c>
      <c r="O65" s="5">
        <v>2704466581011</v>
      </c>
      <c r="P65" s="5">
        <v>2381942198855</v>
      </c>
      <c r="Q65" s="5">
        <v>2186884603474</v>
      </c>
      <c r="R65" s="5">
        <v>1845683269238</v>
      </c>
      <c r="S65" s="5">
        <v>1640494765801</v>
      </c>
      <c r="T65" s="5">
        <v>529701030755</v>
      </c>
      <c r="U65" s="5">
        <v>1356073496557</v>
      </c>
      <c r="V65" s="5">
        <v>959815066914</v>
      </c>
      <c r="W65" s="5">
        <v>626440817709</v>
      </c>
      <c r="X65" s="5">
        <v>658358847453</v>
      </c>
      <c r="Y65" s="5">
        <v>503933575805</v>
      </c>
      <c r="Z65" s="5">
        <v>274069516116</v>
      </c>
    </row>
    <row r="66" spans="3:26" ht="15.5" x14ac:dyDescent="0.35">
      <c r="C66" t="s">
        <v>28</v>
      </c>
      <c r="D66" s="5">
        <v>-229559057367</v>
      </c>
      <c r="E66" s="5">
        <v>-209837727574</v>
      </c>
      <c r="F66" s="5">
        <v>-233103443137</v>
      </c>
      <c r="G66" s="5">
        <v>-177826895612</v>
      </c>
      <c r="I66" s="5">
        <v>-706537366944</v>
      </c>
      <c r="J66" s="5">
        <v>-813426817929</v>
      </c>
      <c r="K66" s="5">
        <v>-848843741591</v>
      </c>
      <c r="L66" s="5">
        <v>-535992979785</v>
      </c>
      <c r="M66" s="5">
        <v>-338595908733</v>
      </c>
      <c r="N66" s="5">
        <v>-585721765291</v>
      </c>
      <c r="O66" s="5">
        <v>-665062374247</v>
      </c>
      <c r="P66" s="5">
        <v>-621507918551</v>
      </c>
      <c r="Q66" s="5">
        <v>-555930772581</v>
      </c>
      <c r="R66" s="5">
        <v>-457007141573</v>
      </c>
      <c r="S66" s="5">
        <v>-390261637241</v>
      </c>
      <c r="T66" s="5">
        <v>-119876262161</v>
      </c>
      <c r="U66" s="5">
        <v>-297654557305</v>
      </c>
      <c r="V66" s="5">
        <v>-215386662605</v>
      </c>
      <c r="W66" s="5">
        <v>-142954665032</v>
      </c>
      <c r="X66" s="5">
        <v>-158703675941</v>
      </c>
      <c r="Y66" s="5">
        <v>-121430567059</v>
      </c>
      <c r="Z66" s="5">
        <v>-72480681870</v>
      </c>
    </row>
    <row r="67" spans="3:26" ht="15.5" x14ac:dyDescent="0.35">
      <c r="C67" t="s">
        <v>97</v>
      </c>
      <c r="D67" s="5">
        <v>-224004241601</v>
      </c>
      <c r="E67" s="5">
        <v>-204840709380</v>
      </c>
      <c r="F67" s="5">
        <v>-108079781857</v>
      </c>
      <c r="G67" s="5">
        <v>-169118435500</v>
      </c>
      <c r="I67" s="5">
        <v>-579071380421</v>
      </c>
      <c r="J67" s="5">
        <v>-803012591565</v>
      </c>
      <c r="K67" s="5">
        <v>-872973436829</v>
      </c>
      <c r="L67" s="5">
        <v>-521483045980</v>
      </c>
      <c r="M67" s="5">
        <v>-296373748136</v>
      </c>
      <c r="N67" s="5">
        <v>-576418381880</v>
      </c>
      <c r="O67" s="5">
        <v>-673306449500</v>
      </c>
      <c r="P67" s="5">
        <v>-644824290250</v>
      </c>
      <c r="Q67" s="5">
        <v>-575727778500</v>
      </c>
      <c r="R67" s="5">
        <v>-475283108250</v>
      </c>
      <c r="S67" s="5">
        <v>-386435802950</v>
      </c>
      <c r="T67" s="5">
        <v>-123252080059</v>
      </c>
      <c r="U67" s="5">
        <v>-297238872850</v>
      </c>
      <c r="V67" s="5">
        <v>-216314332700</v>
      </c>
      <c r="W67" s="5">
        <v>-139706411100</v>
      </c>
      <c r="X67" s="5">
        <v>-157539569230</v>
      </c>
      <c r="Y67" s="5">
        <v>-129347496410</v>
      </c>
      <c r="Z67" s="5">
        <v>-76420307304</v>
      </c>
    </row>
    <row r="68" spans="3:26" ht="15.5" x14ac:dyDescent="0.35">
      <c r="C68" t="s">
        <v>98</v>
      </c>
      <c r="D68" s="5">
        <v>-5554815766</v>
      </c>
      <c r="E68" s="5">
        <v>-4997018194</v>
      </c>
      <c r="F68" s="5">
        <v>-125023661280</v>
      </c>
      <c r="G68" s="5">
        <v>-8708460112</v>
      </c>
      <c r="I68" s="5">
        <v>-127465986523</v>
      </c>
      <c r="J68" s="5">
        <v>-10414226364</v>
      </c>
      <c r="K68" s="5">
        <v>24129695238</v>
      </c>
      <c r="L68" s="5">
        <v>-14509933805</v>
      </c>
      <c r="M68" s="5">
        <v>-42222160597</v>
      </c>
      <c r="N68" s="5">
        <v>-9303383411</v>
      </c>
      <c r="O68" s="5">
        <v>8244075253</v>
      </c>
      <c r="P68" s="5">
        <v>23316371699</v>
      </c>
      <c r="Q68" s="5">
        <v>19797005919</v>
      </c>
      <c r="R68" s="5">
        <v>18275966677</v>
      </c>
      <c r="S68" s="5">
        <v>-3825834291</v>
      </c>
      <c r="T68" s="5">
        <v>3375817898</v>
      </c>
      <c r="U68" s="5">
        <v>-415684455</v>
      </c>
      <c r="V68" s="5">
        <v>927670095</v>
      </c>
      <c r="W68" s="5">
        <v>-3248253932</v>
      </c>
      <c r="X68" s="5">
        <v>-1164106711</v>
      </c>
      <c r="Y68" s="5">
        <v>7916929351</v>
      </c>
      <c r="Z68" s="5">
        <v>3939625434</v>
      </c>
    </row>
    <row r="69" spans="3:26" ht="15.5" x14ac:dyDescent="0.35">
      <c r="C69" t="s">
        <v>99</v>
      </c>
      <c r="D69" s="5">
        <v>-229559057367</v>
      </c>
      <c r="E69" s="5">
        <v>-209837727574</v>
      </c>
      <c r="F69" s="5">
        <v>-233103443137</v>
      </c>
      <c r="G69" s="5">
        <v>-177826895612</v>
      </c>
      <c r="I69" s="5">
        <v>-706537366944</v>
      </c>
      <c r="J69" s="5">
        <v>-813426817929</v>
      </c>
      <c r="K69" s="5">
        <v>-848843741591</v>
      </c>
      <c r="L69" s="5">
        <v>-535992979785</v>
      </c>
      <c r="M69" s="5">
        <v>-338595908733</v>
      </c>
      <c r="N69" s="5">
        <v>-585721765291</v>
      </c>
      <c r="O69" s="5">
        <v>-665062374247</v>
      </c>
      <c r="P69" s="5">
        <v>-621507918551</v>
      </c>
      <c r="Q69" s="5">
        <v>-555930772581</v>
      </c>
      <c r="R69" s="5">
        <v>-457007141573</v>
      </c>
      <c r="S69" s="5">
        <v>-390261637241</v>
      </c>
      <c r="T69" s="5">
        <v>-119876262161</v>
      </c>
      <c r="U69" s="5">
        <v>-297654557305</v>
      </c>
      <c r="V69" s="5">
        <v>-215386662605</v>
      </c>
      <c r="W69" s="5">
        <v>-142954665032</v>
      </c>
      <c r="X69" s="5">
        <v>-158703675941</v>
      </c>
      <c r="Y69" s="5">
        <v>-121430567059</v>
      </c>
      <c r="Z69" s="5">
        <v>-72480681870</v>
      </c>
    </row>
    <row r="70" spans="3:26" ht="15.5" x14ac:dyDescent="0.35">
      <c r="C70" t="s">
        <v>100</v>
      </c>
      <c r="D70" s="5">
        <v>780432105895</v>
      </c>
      <c r="E70" s="5">
        <v>964994911649</v>
      </c>
      <c r="F70" s="5">
        <v>1026522640461</v>
      </c>
      <c r="G70" s="5">
        <v>697427666538</v>
      </c>
      <c r="I70" s="5">
        <v>2909961946237</v>
      </c>
      <c r="J70" s="5">
        <v>3067667675407</v>
      </c>
      <c r="K70" s="5">
        <v>3244872091221</v>
      </c>
      <c r="L70" s="5">
        <v>1970064538149</v>
      </c>
      <c r="M70" s="5">
        <v>1211052647953</v>
      </c>
      <c r="N70" s="5">
        <v>2098168514645</v>
      </c>
      <c r="O70" s="5">
        <v>2039404206764</v>
      </c>
      <c r="P70" s="5">
        <v>1760434280304</v>
      </c>
      <c r="Q70" s="5">
        <v>1630953830893</v>
      </c>
      <c r="R70" s="5">
        <v>1388676127665</v>
      </c>
      <c r="S70" s="5">
        <v>1250233128560</v>
      </c>
      <c r="T70" s="5">
        <v>409824768594</v>
      </c>
      <c r="U70" s="5">
        <v>1058418939252</v>
      </c>
      <c r="V70" s="5">
        <v>744428404309</v>
      </c>
      <c r="W70" s="5">
        <v>483486152677</v>
      </c>
      <c r="X70" s="5">
        <v>499655171512</v>
      </c>
      <c r="Y70" s="5">
        <v>382503008746</v>
      </c>
      <c r="Z70" s="5">
        <v>201588834246</v>
      </c>
    </row>
    <row r="71" spans="3:26" ht="15.5" x14ac:dyDescent="0.35">
      <c r="C71" t="s">
        <v>101</v>
      </c>
      <c r="X71" s="5">
        <v>-15568968997</v>
      </c>
      <c r="Y71" s="5">
        <v>-10345096412</v>
      </c>
      <c r="Z71" s="5">
        <v>-5358784553</v>
      </c>
    </row>
    <row r="72" spans="3:26" ht="15.5" x14ac:dyDescent="0.35">
      <c r="C72" t="s">
        <v>104</v>
      </c>
      <c r="D72" s="5">
        <v>780432105895</v>
      </c>
      <c r="E72" s="5">
        <v>964994911649</v>
      </c>
      <c r="F72" s="5">
        <v>1026522640461</v>
      </c>
      <c r="G72" s="5">
        <v>697427666538</v>
      </c>
      <c r="I72" s="5">
        <v>2909961946237</v>
      </c>
      <c r="J72" s="5">
        <v>3067667675407</v>
      </c>
      <c r="K72" s="5">
        <v>3244872091221</v>
      </c>
      <c r="L72" s="5">
        <v>1970064538149</v>
      </c>
      <c r="M72" s="5">
        <v>1211052647953</v>
      </c>
      <c r="N72" s="5">
        <v>2098168514645</v>
      </c>
      <c r="O72" s="5">
        <v>2039404206764</v>
      </c>
      <c r="P72" s="5">
        <v>1760434280304</v>
      </c>
      <c r="Q72" s="5">
        <v>1630953830893</v>
      </c>
      <c r="R72" s="5">
        <v>1388676127665</v>
      </c>
      <c r="S72" s="5">
        <v>1250233128560</v>
      </c>
      <c r="T72" s="5">
        <v>409824768594</v>
      </c>
      <c r="U72" s="5">
        <v>1058418939252</v>
      </c>
      <c r="V72" s="5">
        <v>744428404309</v>
      </c>
      <c r="W72" s="5">
        <v>483486152677</v>
      </c>
      <c r="X72" s="5">
        <v>484086202515</v>
      </c>
      <c r="Y72" s="5">
        <v>372157912334</v>
      </c>
      <c r="Z72" s="5">
        <v>196230049693</v>
      </c>
    </row>
    <row r="73" spans="3:26" ht="15.5" x14ac:dyDescent="0.35">
      <c r="C73" t="s">
        <v>105</v>
      </c>
      <c r="D73" s="5">
        <v>5793102409</v>
      </c>
      <c r="E73" s="5">
        <v>-2898131357</v>
      </c>
      <c r="F73" s="5">
        <v>-22959645262</v>
      </c>
      <c r="G73" s="5">
        <v>-2252397467</v>
      </c>
      <c r="I73" s="5">
        <v>-10892627125</v>
      </c>
      <c r="J73" s="5">
        <v>10580707302</v>
      </c>
      <c r="K73" s="5">
        <v>-219504625</v>
      </c>
      <c r="L73" s="5">
        <v>37699662956</v>
      </c>
      <c r="M73" s="5">
        <v>84272083924</v>
      </c>
      <c r="N73" s="5">
        <v>-53564500688</v>
      </c>
      <c r="O73" s="5">
        <v>-19353701115</v>
      </c>
      <c r="P73" s="5">
        <v>44313852893</v>
      </c>
      <c r="Q73" s="5">
        <v>-60813407661</v>
      </c>
      <c r="R73" s="5">
        <v>-42959321087</v>
      </c>
      <c r="S73" s="5">
        <v>16286192040</v>
      </c>
      <c r="T73" s="5">
        <v>2530142488</v>
      </c>
      <c r="U73" s="5">
        <v>-4794126840</v>
      </c>
      <c r="V73" s="5">
        <v>-1591449505</v>
      </c>
      <c r="W73" s="5">
        <v>340077011</v>
      </c>
    </row>
    <row r="74" spans="3:26" ht="15.5" x14ac:dyDescent="0.35">
      <c r="C74" t="s">
        <v>106</v>
      </c>
      <c r="D74" s="5">
        <v>5793102409</v>
      </c>
      <c r="E74" s="5">
        <v>-2898131357</v>
      </c>
      <c r="F74" s="5">
        <v>-22959645262</v>
      </c>
      <c r="G74" s="5">
        <v>-2252397467</v>
      </c>
      <c r="I74" s="5">
        <v>-10892627125</v>
      </c>
      <c r="J74" s="5">
        <v>10580707302</v>
      </c>
      <c r="K74" s="5">
        <v>-219504625</v>
      </c>
      <c r="L74" s="5">
        <v>37699662956</v>
      </c>
      <c r="M74" s="5">
        <v>84272083924</v>
      </c>
      <c r="N74" s="5">
        <v>-53564500688</v>
      </c>
      <c r="O74" s="5">
        <v>-19353701115</v>
      </c>
      <c r="P74" s="5">
        <v>44313852893</v>
      </c>
      <c r="Q74" s="5">
        <v>-60813407661</v>
      </c>
      <c r="R74" s="5">
        <v>-42959321087</v>
      </c>
      <c r="S74" s="5">
        <v>16286192040</v>
      </c>
      <c r="T74" s="5">
        <v>2530142488</v>
      </c>
      <c r="U74" s="5">
        <v>-4794126840</v>
      </c>
      <c r="V74" s="5">
        <v>-1591449505</v>
      </c>
      <c r="W74" s="5">
        <v>340077011</v>
      </c>
    </row>
    <row r="75" spans="3:26" ht="15.5" x14ac:dyDescent="0.35">
      <c r="C75" t="s">
        <v>107</v>
      </c>
      <c r="D75" s="5">
        <v>786225208304</v>
      </c>
      <c r="E75" s="5">
        <v>962096780292</v>
      </c>
      <c r="F75" s="5">
        <v>1003562995199</v>
      </c>
      <c r="G75" s="5">
        <v>695175269071</v>
      </c>
      <c r="I75" s="5">
        <v>2899069319112</v>
      </c>
      <c r="J75" s="5">
        <v>3078248382709</v>
      </c>
      <c r="K75" s="5">
        <v>3244652586596</v>
      </c>
      <c r="L75" s="5">
        <v>2007764201105</v>
      </c>
      <c r="M75" s="5">
        <v>1295324731877</v>
      </c>
      <c r="N75" s="5">
        <v>2044604013957</v>
      </c>
      <c r="O75" s="5">
        <v>2020050505649</v>
      </c>
      <c r="P75" s="5">
        <v>1804748133197</v>
      </c>
      <c r="Q75" s="5">
        <v>1570140423232</v>
      </c>
      <c r="R75" s="5">
        <v>1345716806578</v>
      </c>
      <c r="S75" s="5">
        <v>1266519320600</v>
      </c>
      <c r="T75" s="5">
        <v>412354911082</v>
      </c>
      <c r="U75" s="5">
        <v>1053624812412</v>
      </c>
      <c r="V75" s="5">
        <v>742836954804</v>
      </c>
      <c r="W75" s="5">
        <v>483826229688</v>
      </c>
    </row>
    <row r="76" spans="3:26" ht="15.5" x14ac:dyDescent="0.35">
      <c r="C76" t="s">
        <v>108</v>
      </c>
      <c r="D76" s="5">
        <v>780432105895</v>
      </c>
      <c r="E76" s="5">
        <v>964994911649</v>
      </c>
      <c r="F76" s="5">
        <v>1026522640461</v>
      </c>
      <c r="G76" s="5">
        <v>697427666538</v>
      </c>
      <c r="I76" s="5">
        <v>2909961946237</v>
      </c>
      <c r="J76" s="5">
        <v>3067667675407</v>
      </c>
      <c r="K76" s="5">
        <v>3244872091221</v>
      </c>
      <c r="L76" s="5">
        <v>1970064538149</v>
      </c>
      <c r="M76" s="5">
        <v>1211052647953</v>
      </c>
      <c r="N76" s="5">
        <v>2098168514645</v>
      </c>
      <c r="O76" s="5">
        <v>2039404206764</v>
      </c>
      <c r="P76" s="5">
        <v>1760434280304</v>
      </c>
      <c r="Q76" s="5">
        <v>1630953830893</v>
      </c>
      <c r="R76" s="5">
        <v>1388676127665</v>
      </c>
      <c r="S76" s="5">
        <v>1250233128560</v>
      </c>
      <c r="T76" s="5">
        <v>409824768594</v>
      </c>
      <c r="U76" s="5">
        <v>1058418939252</v>
      </c>
      <c r="V76" s="5">
        <v>744428404309</v>
      </c>
      <c r="W76" s="5">
        <v>483486152677</v>
      </c>
      <c r="X76" s="5">
        <v>484086202515</v>
      </c>
      <c r="Y76" s="5">
        <v>372157912334</v>
      </c>
      <c r="Z76" s="5">
        <v>196230049693</v>
      </c>
    </row>
    <row r="77" spans="3:26" ht="15.5" x14ac:dyDescent="0.35">
      <c r="C77" t="s">
        <v>8</v>
      </c>
      <c r="D77" s="5">
        <v>769453897924</v>
      </c>
      <c r="E77" s="5">
        <v>942794538482</v>
      </c>
      <c r="F77" s="5">
        <v>992984999203</v>
      </c>
      <c r="G77" s="5">
        <v>681271954565</v>
      </c>
      <c r="I77" s="5">
        <v>2854468974377</v>
      </c>
      <c r="J77" s="5">
        <v>3010805521956</v>
      </c>
      <c r="K77" s="5">
        <v>3193641501401</v>
      </c>
      <c r="L77" s="5">
        <v>1979226144474</v>
      </c>
      <c r="M77" s="5">
        <v>1270289630521</v>
      </c>
      <c r="N77" s="5">
        <v>2007479885084</v>
      </c>
      <c r="O77" s="5">
        <v>1968620672605</v>
      </c>
      <c r="P77" s="5">
        <v>1760263015600</v>
      </c>
      <c r="Q77" s="5">
        <v>1534112236194</v>
      </c>
      <c r="R77" s="5">
        <v>1312343705855</v>
      </c>
      <c r="S77" s="5">
        <v>1236098172071</v>
      </c>
      <c r="T77" s="5">
        <v>406160601846</v>
      </c>
      <c r="U77" s="5">
        <v>1036972262930</v>
      </c>
      <c r="V77" s="5">
        <v>728042737101</v>
      </c>
      <c r="W77" s="5">
        <v>471367948577</v>
      </c>
    </row>
    <row r="78" spans="3:26" ht="15.5" x14ac:dyDescent="0.35">
      <c r="C78" t="s">
        <v>109</v>
      </c>
      <c r="D78" s="5">
        <v>780432105895</v>
      </c>
      <c r="E78" s="5">
        <v>964994911649</v>
      </c>
      <c r="F78" s="5">
        <v>1026522640461</v>
      </c>
      <c r="G78" s="5">
        <v>697427666538</v>
      </c>
      <c r="I78" s="5">
        <v>2909961946237</v>
      </c>
      <c r="J78" s="5">
        <v>3067667675407</v>
      </c>
      <c r="K78" s="5">
        <v>3244872091221</v>
      </c>
      <c r="L78" s="5">
        <v>1970064538149</v>
      </c>
      <c r="M78" s="5">
        <v>1211052647953</v>
      </c>
      <c r="N78" s="5">
        <v>2098168514645</v>
      </c>
      <c r="O78" s="5">
        <v>2039404206764</v>
      </c>
      <c r="P78" s="5">
        <v>1760434280304</v>
      </c>
      <c r="Q78" s="5">
        <v>1630953830893</v>
      </c>
      <c r="R78" s="5">
        <v>1388676127665</v>
      </c>
      <c r="S78" s="5">
        <v>1250233128560</v>
      </c>
      <c r="T78" s="5">
        <v>409824768594</v>
      </c>
      <c r="U78" s="5">
        <v>1058418939252</v>
      </c>
      <c r="V78" s="5">
        <v>744428404309</v>
      </c>
      <c r="W78" s="5">
        <v>483486152677</v>
      </c>
      <c r="X78" s="5">
        <v>484086202515</v>
      </c>
      <c r="Y78" s="5">
        <v>372157912334</v>
      </c>
      <c r="Z78" s="5">
        <v>196230049693</v>
      </c>
    </row>
    <row r="79" spans="3:26" ht="15.5" x14ac:dyDescent="0.35">
      <c r="C79" t="s">
        <v>110</v>
      </c>
      <c r="D79" s="5">
        <v>786225208304</v>
      </c>
      <c r="E79" s="5">
        <v>962096780292</v>
      </c>
      <c r="F79" s="5">
        <v>1003562995199</v>
      </c>
      <c r="G79" s="5">
        <v>695175269071</v>
      </c>
      <c r="I79" s="5">
        <v>2899069319112</v>
      </c>
      <c r="J79" s="5">
        <v>3078248382709</v>
      </c>
      <c r="K79" s="5">
        <v>3244652586596</v>
      </c>
      <c r="L79" s="5">
        <v>2007764201105</v>
      </c>
      <c r="M79" s="5">
        <v>1295324731877</v>
      </c>
      <c r="N79" s="5">
        <v>2044604013957</v>
      </c>
      <c r="O79" s="5">
        <v>2020050505649</v>
      </c>
      <c r="P79" s="5">
        <v>1804748133197</v>
      </c>
      <c r="Q79" s="5">
        <v>1570140423232</v>
      </c>
      <c r="R79" s="5">
        <v>1345716806578</v>
      </c>
      <c r="S79" s="5">
        <v>1266519320600</v>
      </c>
      <c r="T79" s="5">
        <v>412354911082</v>
      </c>
      <c r="U79" s="5">
        <v>1053624812412</v>
      </c>
      <c r="V79" s="5">
        <v>742836954804</v>
      </c>
      <c r="W79" s="5">
        <v>483826229688</v>
      </c>
    </row>
    <row r="80" spans="3:26" ht="15.5" x14ac:dyDescent="0.35">
      <c r="C80" t="s">
        <v>111</v>
      </c>
      <c r="D80" s="5">
        <v>786225208304</v>
      </c>
      <c r="E80" s="5">
        <v>962096780292</v>
      </c>
      <c r="F80" s="5">
        <v>1003562995199</v>
      </c>
      <c r="G80" s="5">
        <v>695175269071</v>
      </c>
      <c r="I80" s="5">
        <v>2899069319112</v>
      </c>
      <c r="J80" s="5">
        <v>3078248382709</v>
      </c>
      <c r="K80" s="5">
        <v>3244652586596</v>
      </c>
      <c r="L80" s="5">
        <v>2007764201105</v>
      </c>
      <c r="M80" s="5">
        <v>1295324731877</v>
      </c>
      <c r="N80" s="5">
        <v>2044604013957</v>
      </c>
      <c r="O80" s="5">
        <v>2020050505649</v>
      </c>
      <c r="P80" s="5">
        <v>1804748133197</v>
      </c>
      <c r="Q80" s="5">
        <v>1570140423232</v>
      </c>
      <c r="R80" s="5">
        <v>1345716806578</v>
      </c>
      <c r="S80" s="5">
        <v>1266519320600</v>
      </c>
      <c r="T80" s="5">
        <v>412354911082</v>
      </c>
      <c r="U80" s="5">
        <v>1053624812412</v>
      </c>
      <c r="V80" s="5">
        <v>742836954804</v>
      </c>
      <c r="W80" s="5">
        <v>483826229688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5600378690795</v>
      </c>
      <c r="E84" s="5">
        <v>5115249293191</v>
      </c>
      <c r="F84" s="5">
        <v>5847191546303</v>
      </c>
      <c r="G84" s="5">
        <v>4495107135291</v>
      </c>
      <c r="I84" s="5">
        <v>5847191546303</v>
      </c>
      <c r="J84" s="5">
        <v>4601449023397</v>
      </c>
      <c r="K84" s="5">
        <v>4156738667354</v>
      </c>
      <c r="L84" s="5">
        <v>3262074784511</v>
      </c>
      <c r="M84" s="5">
        <v>3009380167931</v>
      </c>
      <c r="N84" s="5">
        <v>3777791432101</v>
      </c>
      <c r="O84" s="5">
        <v>2982004859009</v>
      </c>
      <c r="P84" s="5">
        <v>2495655019108</v>
      </c>
      <c r="Q84" s="5">
        <v>2201859470155</v>
      </c>
      <c r="R84" s="5">
        <v>1543129244709</v>
      </c>
      <c r="S84" s="5">
        <v>1682075365772</v>
      </c>
      <c r="T84" s="5">
        <v>712922612494</v>
      </c>
      <c r="U84" s="5">
        <v>1860492328823</v>
      </c>
      <c r="V84" s="5">
        <v>1339570311638</v>
      </c>
      <c r="W84" s="5">
        <v>325316689037</v>
      </c>
      <c r="X84" s="5">
        <v>472105631514</v>
      </c>
      <c r="Y84" s="5">
        <v>321582619407</v>
      </c>
      <c r="Z84" s="5">
        <v>316330699463</v>
      </c>
    </row>
    <row r="85" spans="2:26" ht="15.5" x14ac:dyDescent="0.35">
      <c r="C85" t="s">
        <v>115</v>
      </c>
      <c r="X85" s="5">
        <v>4793569466</v>
      </c>
      <c r="Y85" s="5">
        <v>12665205968</v>
      </c>
      <c r="Z85" s="5">
        <v>27767941221</v>
      </c>
    </row>
    <row r="86" spans="2:26" ht="15.5" x14ac:dyDescent="0.35">
      <c r="C86" t="s">
        <v>117</v>
      </c>
      <c r="D86" s="5">
        <v>6588011058965</v>
      </c>
      <c r="E86" s="5">
        <v>7475176636832</v>
      </c>
      <c r="F86" s="5">
        <v>8653339921308</v>
      </c>
      <c r="G86" s="5">
        <v>7354108703952</v>
      </c>
      <c r="I86" s="5">
        <v>8653339921308</v>
      </c>
      <c r="J86" s="5">
        <v>7134215313672</v>
      </c>
      <c r="K86" s="5">
        <v>6098433115213</v>
      </c>
      <c r="L86" s="5">
        <v>6489405389523</v>
      </c>
      <c r="M86" s="5">
        <v>5911803788723</v>
      </c>
      <c r="N86" s="5">
        <v>5463984744087</v>
      </c>
      <c r="O86" s="5">
        <v>5901994049176</v>
      </c>
      <c r="P86" s="5">
        <v>5572866721797</v>
      </c>
      <c r="Q86" s="5">
        <v>5744121818525</v>
      </c>
      <c r="R86" s="5">
        <v>4364284552253</v>
      </c>
      <c r="S86" s="5">
        <v>3368430940065</v>
      </c>
      <c r="T86" s="5">
        <v>3046371390443</v>
      </c>
      <c r="U86" s="5">
        <v>2796178546173</v>
      </c>
      <c r="V86" s="5">
        <v>2035329264394</v>
      </c>
      <c r="W86" s="5">
        <v>1673227844346</v>
      </c>
      <c r="X86" s="5">
        <v>1294684174946</v>
      </c>
      <c r="Y86" s="5">
        <v>857566254446</v>
      </c>
      <c r="Z86" s="5">
        <v>737412469492</v>
      </c>
    </row>
    <row r="87" spans="2:26" ht="15.5" x14ac:dyDescent="0.35">
      <c r="C87" t="s">
        <v>119</v>
      </c>
      <c r="D87" s="5">
        <v>145864760812</v>
      </c>
      <c r="E87" s="5">
        <v>119493921778</v>
      </c>
      <c r="F87" s="5">
        <v>130013668584</v>
      </c>
      <c r="G87" s="5">
        <v>60117641273</v>
      </c>
      <c r="I87" s="5">
        <v>130013668584</v>
      </c>
      <c r="J87" s="5">
        <v>60586015177</v>
      </c>
      <c r="K87" s="5">
        <v>109415027985</v>
      </c>
      <c r="L87" s="5">
        <v>82371087484</v>
      </c>
      <c r="M87" s="5">
        <v>97816084609</v>
      </c>
      <c r="N87" s="5">
        <v>89728514763</v>
      </c>
      <c r="O87" s="5">
        <v>73028489792</v>
      </c>
      <c r="P87" s="5">
        <v>71270954076</v>
      </c>
      <c r="Q87" s="5">
        <v>51612825968</v>
      </c>
      <c r="R87" s="5">
        <v>17861208550</v>
      </c>
    </row>
    <row r="88" spans="2:26" ht="15.5" x14ac:dyDescent="0.35">
      <c r="C88" t="s">
        <v>118</v>
      </c>
      <c r="D88" s="5">
        <v>1382328567317</v>
      </c>
      <c r="E88" s="5">
        <v>120373978500</v>
      </c>
      <c r="F88" s="5">
        <v>32161850776</v>
      </c>
      <c r="G88" s="5">
        <v>96424547557</v>
      </c>
      <c r="I88" s="5">
        <v>32161850776</v>
      </c>
      <c r="J88" s="5">
        <v>100311661236</v>
      </c>
      <c r="K88" s="5">
        <v>168251254636</v>
      </c>
      <c r="L88" s="5">
        <v>357015942399</v>
      </c>
      <c r="M88" s="5">
        <v>231203036911</v>
      </c>
      <c r="N88" s="5">
        <v>314132408598</v>
      </c>
      <c r="O88" s="5">
        <v>100229810844</v>
      </c>
      <c r="P88" s="5">
        <v>74317646435</v>
      </c>
      <c r="Q88" s="5">
        <v>111286401203</v>
      </c>
      <c r="R88" s="5">
        <v>74183858962</v>
      </c>
      <c r="S88" s="5">
        <v>139884331236</v>
      </c>
      <c r="T88" s="5">
        <v>132425088377</v>
      </c>
      <c r="U88" s="5">
        <v>95027604557</v>
      </c>
      <c r="V88" s="5">
        <v>10895501141</v>
      </c>
      <c r="W88" s="5">
        <v>64286671182</v>
      </c>
      <c r="X88" s="5">
        <v>27766921538</v>
      </c>
      <c r="Y88" s="5">
        <v>16339726228</v>
      </c>
      <c r="Z88" s="5">
        <v>5808759210</v>
      </c>
    </row>
    <row r="89" spans="2:26" ht="15.5" x14ac:dyDescent="0.35">
      <c r="C89" t="s">
        <v>120</v>
      </c>
      <c r="D89" s="5">
        <v>6588011058965</v>
      </c>
      <c r="E89" s="5">
        <v>7475176636832</v>
      </c>
      <c r="F89" s="5">
        <v>8653339921308</v>
      </c>
      <c r="G89" s="5">
        <v>7354108703952</v>
      </c>
      <c r="I89" s="5">
        <v>8653339921308</v>
      </c>
      <c r="J89" s="5">
        <v>7134215313672</v>
      </c>
      <c r="K89" s="5">
        <v>6098433115213</v>
      </c>
      <c r="L89" s="5">
        <v>6489405389523</v>
      </c>
      <c r="M89" s="5">
        <v>5911803788723</v>
      </c>
      <c r="N89" s="5">
        <v>5463984744087</v>
      </c>
      <c r="O89" s="5">
        <v>5901994049176</v>
      </c>
      <c r="P89" s="5">
        <v>5572866721797</v>
      </c>
      <c r="Q89" s="5">
        <v>5744121818525</v>
      </c>
      <c r="R89" s="5">
        <v>4364284552253</v>
      </c>
      <c r="S89" s="5">
        <v>3368430940065</v>
      </c>
      <c r="T89" s="5">
        <v>3046371390443</v>
      </c>
      <c r="U89" s="5">
        <v>2796178546173</v>
      </c>
      <c r="V89" s="5">
        <v>2035329264394</v>
      </c>
      <c r="W89" s="5">
        <v>1673227844346</v>
      </c>
      <c r="X89" s="5">
        <v>1294684174946</v>
      </c>
      <c r="Y89" s="5">
        <v>857566254446</v>
      </c>
      <c r="Z89" s="5">
        <v>737412469492</v>
      </c>
    </row>
    <row r="90" spans="2:26" ht="15.5" x14ac:dyDescent="0.35">
      <c r="C90" t="s">
        <v>121</v>
      </c>
      <c r="D90" s="5">
        <v>116393894529</v>
      </c>
      <c r="E90" s="5">
        <v>88369261899</v>
      </c>
      <c r="F90" s="5">
        <v>122577909313</v>
      </c>
      <c r="G90" s="5">
        <v>142771240992</v>
      </c>
      <c r="I90" s="5">
        <v>122577909313</v>
      </c>
      <c r="J90" s="5">
        <v>118248796780</v>
      </c>
      <c r="K90" s="5">
        <v>98527776182</v>
      </c>
      <c r="L90" s="5">
        <v>115363708383</v>
      </c>
      <c r="M90" s="5">
        <v>167565242110</v>
      </c>
      <c r="N90" s="5">
        <v>168238240056</v>
      </c>
      <c r="O90" s="5">
        <v>500974800491</v>
      </c>
      <c r="P90" s="5">
        <v>502268982237</v>
      </c>
      <c r="Q90" s="5">
        <v>358607515980</v>
      </c>
      <c r="R90" s="5">
        <v>24114826295</v>
      </c>
      <c r="S90" s="5">
        <v>10813690824</v>
      </c>
      <c r="T90" s="5">
        <v>34469136171</v>
      </c>
      <c r="U90" s="5">
        <v>16967687340</v>
      </c>
      <c r="V90" s="5">
        <v>16017323669</v>
      </c>
      <c r="W90" s="5">
        <v>34127009081</v>
      </c>
      <c r="X90" s="5">
        <v>33849742838</v>
      </c>
      <c r="Y90" s="5">
        <v>23339254385</v>
      </c>
      <c r="Z90" s="5">
        <v>14213137843</v>
      </c>
    </row>
    <row r="91" spans="2:26" ht="15.5" x14ac:dyDescent="0.35">
      <c r="C91" t="s">
        <v>122</v>
      </c>
      <c r="D91" s="5">
        <v>116393894529</v>
      </c>
      <c r="E91" s="5">
        <v>88369261899</v>
      </c>
      <c r="F91" s="5">
        <v>122577909313</v>
      </c>
      <c r="G91" s="5">
        <v>142771240992</v>
      </c>
      <c r="I91" s="5">
        <v>122577909313</v>
      </c>
      <c r="J91" s="5">
        <v>118248796780</v>
      </c>
      <c r="K91" s="5">
        <v>98527776182</v>
      </c>
      <c r="L91" s="5">
        <v>115363708383</v>
      </c>
      <c r="M91" s="5">
        <v>167565242110</v>
      </c>
      <c r="N91" s="5">
        <v>168238240056</v>
      </c>
      <c r="O91" s="5">
        <v>500974800491</v>
      </c>
      <c r="P91" s="5">
        <v>502268982237</v>
      </c>
      <c r="Q91" s="5">
        <v>358607515980</v>
      </c>
      <c r="R91" s="5">
        <v>24114826295</v>
      </c>
      <c r="S91" s="5">
        <v>10813690824</v>
      </c>
      <c r="T91" s="5">
        <v>34469136171</v>
      </c>
      <c r="U91" s="5">
        <v>16967687340</v>
      </c>
      <c r="V91" s="5">
        <v>16017323669</v>
      </c>
      <c r="W91" s="5">
        <v>34127009081</v>
      </c>
      <c r="X91" s="5">
        <v>33849742838</v>
      </c>
      <c r="Y91" s="5">
        <v>23339254385</v>
      </c>
      <c r="Z91" s="5">
        <v>14213137843</v>
      </c>
    </row>
    <row r="92" spans="2:26" ht="15.5" x14ac:dyDescent="0.35">
      <c r="C92" t="s">
        <v>123</v>
      </c>
      <c r="D92" s="5">
        <v>5303346835883</v>
      </c>
      <c r="E92" s="5">
        <v>5002994765051</v>
      </c>
      <c r="F92" s="5">
        <v>6021306560713</v>
      </c>
      <c r="G92" s="5">
        <v>7526646261704</v>
      </c>
      <c r="I92" s="5">
        <v>6021306560713</v>
      </c>
      <c r="J92" s="5">
        <v>6437101615270</v>
      </c>
      <c r="K92" s="5">
        <v>3556864426525</v>
      </c>
      <c r="L92" s="5">
        <v>3870496137257</v>
      </c>
      <c r="M92" s="5">
        <v>3034214212009</v>
      </c>
      <c r="N92" s="5">
        <v>2805111592211</v>
      </c>
      <c r="O92" s="5">
        <v>2790633951514</v>
      </c>
      <c r="P92" s="5">
        <v>3351796321991</v>
      </c>
      <c r="Q92" s="5">
        <v>1825267160976</v>
      </c>
      <c r="R92" s="5">
        <v>2123676041546</v>
      </c>
      <c r="S92" s="5">
        <v>1763233048130</v>
      </c>
      <c r="T92" s="5">
        <v>1966800644217</v>
      </c>
      <c r="U92" s="5">
        <v>1456454215049</v>
      </c>
      <c r="V92" s="5">
        <v>1498989460205</v>
      </c>
      <c r="W92" s="5">
        <v>1336250118104</v>
      </c>
      <c r="X92" s="5">
        <v>498464228419</v>
      </c>
      <c r="Y92" s="5">
        <v>458602867325</v>
      </c>
      <c r="Z92" s="5">
        <v>534328833233</v>
      </c>
    </row>
    <row r="93" spans="2:26" ht="15.5" x14ac:dyDescent="0.35">
      <c r="C93" t="s">
        <v>91</v>
      </c>
      <c r="D93" s="5">
        <v>-670690271823</v>
      </c>
      <c r="E93" s="5">
        <v>-491832252252</v>
      </c>
      <c r="F93" s="5">
        <v>-350111671473</v>
      </c>
      <c r="G93" s="5">
        <v>-155240992208</v>
      </c>
      <c r="I93" s="5">
        <v>-350111671473</v>
      </c>
      <c r="J93" s="5">
        <v>-10832144048</v>
      </c>
      <c r="K93" s="5">
        <v>-13054200471</v>
      </c>
      <c r="L93" s="5">
        <v>-6116316416</v>
      </c>
      <c r="M93" s="5">
        <v>-12713807903</v>
      </c>
      <c r="N93" s="5">
        <v>-7812019120</v>
      </c>
      <c r="O93" s="5">
        <v>-3965841884</v>
      </c>
      <c r="P93" s="5">
        <v>-5711572628</v>
      </c>
      <c r="Q93" s="5">
        <v>-5080312551</v>
      </c>
      <c r="R93" s="5">
        <v>-1504389160</v>
      </c>
      <c r="S93" s="5">
        <v>-3167132322</v>
      </c>
      <c r="T93" s="5">
        <v>-3234233208</v>
      </c>
      <c r="U93" s="5">
        <v>-5764375696</v>
      </c>
      <c r="V93" s="5">
        <v>-970248856</v>
      </c>
      <c r="W93" s="5">
        <v>621200649</v>
      </c>
      <c r="X93" s="5">
        <v>281123638</v>
      </c>
      <c r="Y93" s="5">
        <v>-1830523976</v>
      </c>
      <c r="Z93" s="5">
        <v>-4647944604</v>
      </c>
    </row>
    <row r="94" spans="2:26" ht="15.5" x14ac:dyDescent="0.35">
      <c r="C94" t="s">
        <v>124</v>
      </c>
      <c r="D94" s="5">
        <v>18574716652529</v>
      </c>
      <c r="E94" s="5">
        <v>18603376788360</v>
      </c>
      <c r="F94" s="5">
        <v>21259692155479</v>
      </c>
      <c r="G94" s="5">
        <v>20553721226541</v>
      </c>
      <c r="I94" s="5">
        <v>21259692155479</v>
      </c>
      <c r="J94" s="5">
        <v>19600914916989</v>
      </c>
      <c r="K94" s="5">
        <v>14738922387529</v>
      </c>
      <c r="L94" s="5">
        <v>14772623976128</v>
      </c>
      <c r="M94" s="5">
        <v>12969783874643</v>
      </c>
      <c r="N94" s="5">
        <v>12838729162094</v>
      </c>
      <c r="O94" s="5">
        <v>12776102781513</v>
      </c>
      <c r="P94" s="5">
        <v>12647858727872</v>
      </c>
      <c r="Q94" s="5">
        <v>10674199571313</v>
      </c>
      <c r="R94" s="5">
        <v>8739782750141</v>
      </c>
      <c r="S94" s="5">
        <v>7454347029087</v>
      </c>
      <c r="T94" s="5">
        <v>6508768623440</v>
      </c>
      <c r="U94" s="5">
        <v>6430065428871</v>
      </c>
      <c r="V94" s="5">
        <v>5313599558516</v>
      </c>
      <c r="W94" s="5">
        <v>4095298705091</v>
      </c>
      <c r="X94" s="5">
        <v>2684853761819</v>
      </c>
      <c r="Y94" s="5">
        <v>1750424018336</v>
      </c>
      <c r="Z94" s="5">
        <v>1684852654975</v>
      </c>
    </row>
    <row r="95" spans="2:26" ht="15.5" x14ac:dyDescent="0.35">
      <c r="C95" t="s">
        <v>125</v>
      </c>
    </row>
    <row r="96" spans="2:26" ht="15.5" x14ac:dyDescent="0.35">
      <c r="C96" t="s">
        <v>128</v>
      </c>
      <c r="D96" s="5">
        <v>23529389191</v>
      </c>
      <c r="E96" s="5">
        <v>20344143966</v>
      </c>
      <c r="F96" s="5">
        <v>16347114215</v>
      </c>
      <c r="G96" s="5">
        <v>11965832678</v>
      </c>
      <c r="I96" s="5">
        <v>16347114215</v>
      </c>
      <c r="J96" s="5">
        <v>22710331019</v>
      </c>
      <c r="K96" s="5">
        <v>51556446752</v>
      </c>
      <c r="L96" s="5">
        <v>32707246426</v>
      </c>
      <c r="M96" s="5">
        <v>50345713262</v>
      </c>
      <c r="N96" s="5">
        <v>104876456480</v>
      </c>
      <c r="O96" s="5">
        <v>96055409948</v>
      </c>
      <c r="P96" s="5">
        <v>89449452581</v>
      </c>
      <c r="Q96" s="5">
        <v>82446167835</v>
      </c>
      <c r="R96" s="5">
        <v>48337856393</v>
      </c>
      <c r="S96" s="5">
        <v>13156015569</v>
      </c>
      <c r="T96" s="5">
        <v>7154039678</v>
      </c>
      <c r="U96" s="5">
        <v>1753098181</v>
      </c>
      <c r="V96" s="5">
        <v>2226736513</v>
      </c>
      <c r="W96" s="5">
        <v>2338589666</v>
      </c>
      <c r="X96" s="5">
        <v>2260998331</v>
      </c>
      <c r="Y96" s="5">
        <v>5105600305</v>
      </c>
      <c r="Z96" s="5">
        <v>4994978714</v>
      </c>
    </row>
    <row r="97" spans="3:26" ht="15.5" x14ac:dyDescent="0.35">
      <c r="C97" t="s">
        <v>126</v>
      </c>
      <c r="D97" s="5">
        <v>9497192408899</v>
      </c>
      <c r="E97" s="5">
        <v>9612232547289</v>
      </c>
      <c r="F97" s="5">
        <v>9628107957700</v>
      </c>
      <c r="G97" s="5">
        <v>9642797700715</v>
      </c>
      <c r="I97" s="5">
        <v>9628107957700</v>
      </c>
      <c r="J97" s="5">
        <v>9497884976569</v>
      </c>
      <c r="K97" s="5">
        <v>8159841794537</v>
      </c>
      <c r="L97" s="5">
        <v>6644507001686</v>
      </c>
      <c r="M97" s="5">
        <v>6376788515278</v>
      </c>
      <c r="N97" s="5">
        <v>6043201970326</v>
      </c>
      <c r="O97" s="5">
        <v>4674963819225</v>
      </c>
      <c r="P97" s="5">
        <v>4258300525120</v>
      </c>
      <c r="Q97" s="5">
        <v>3988757428380</v>
      </c>
      <c r="R97" s="5">
        <v>3859420029792</v>
      </c>
      <c r="S97" s="5">
        <v>3770695841693</v>
      </c>
      <c r="T97" s="5">
        <v>3585011717083</v>
      </c>
      <c r="U97" s="5">
        <v>3114328724682</v>
      </c>
      <c r="V97" s="5">
        <v>2857932917034</v>
      </c>
      <c r="W97" s="5">
        <v>2038406656429</v>
      </c>
      <c r="X97" s="5">
        <v>1489560955852</v>
      </c>
      <c r="Y97" s="5">
        <v>1282771283456</v>
      </c>
      <c r="Z97" s="5">
        <v>1030724975463</v>
      </c>
    </row>
    <row r="98" spans="3:26" ht="15.5" x14ac:dyDescent="0.35">
      <c r="C98" t="s">
        <v>129</v>
      </c>
      <c r="D98" s="5">
        <v>9950370174863</v>
      </c>
      <c r="E98" s="5">
        <v>10035696879831</v>
      </c>
      <c r="F98" s="5">
        <v>10120306710399</v>
      </c>
      <c r="G98" s="5">
        <v>10159960171628</v>
      </c>
      <c r="I98" s="5">
        <v>10120306710399</v>
      </c>
      <c r="J98" s="5">
        <v>10127867016768</v>
      </c>
      <c r="K98" s="5">
        <v>9131482574943</v>
      </c>
      <c r="L98" s="5">
        <v>7503536719283</v>
      </c>
      <c r="M98" s="5">
        <v>6947869390885</v>
      </c>
      <c r="N98" s="5">
        <v>6938771352456</v>
      </c>
      <c r="O98" s="5">
        <v>6261816024960</v>
      </c>
      <c r="P98" s="5">
        <v>4943847698762</v>
      </c>
      <c r="Q98" s="5">
        <v>4241650228938</v>
      </c>
      <c r="R98" s="5">
        <v>4182639109001</v>
      </c>
      <c r="S98" s="5">
        <v>3888368657134</v>
      </c>
      <c r="T98" s="5">
        <v>3782339405894</v>
      </c>
      <c r="U98" s="5">
        <v>3279772821602</v>
      </c>
      <c r="V98" s="5">
        <v>2988906683387</v>
      </c>
      <c r="W98" s="5">
        <v>2504546828237</v>
      </c>
      <c r="X98" s="5">
        <v>1714337373716</v>
      </c>
      <c r="Y98" s="5">
        <v>1496074497616</v>
      </c>
      <c r="Z98" s="5">
        <v>1238145760061</v>
      </c>
    </row>
    <row r="99" spans="3:26" ht="15.5" x14ac:dyDescent="0.35">
      <c r="C99" t="s">
        <v>130</v>
      </c>
      <c r="D99" s="5">
        <v>28525086827392</v>
      </c>
      <c r="E99" s="5">
        <v>28639073668191</v>
      </c>
      <c r="F99" s="5">
        <v>31379998865878</v>
      </c>
      <c r="G99" s="5">
        <v>30713681398169</v>
      </c>
      <c r="I99" s="5">
        <v>31379998865878</v>
      </c>
      <c r="J99" s="5">
        <v>29728781933757</v>
      </c>
      <c r="K99" s="5">
        <v>23870404962472</v>
      </c>
      <c r="L99" s="5">
        <v>22276160695411</v>
      </c>
      <c r="M99" s="5">
        <v>19917653265528</v>
      </c>
      <c r="N99" s="5">
        <v>19777500514550</v>
      </c>
      <c r="O99" s="5">
        <v>19037918806473</v>
      </c>
      <c r="P99" s="5">
        <v>17591706426634</v>
      </c>
      <c r="Q99" s="5">
        <v>14915849800251</v>
      </c>
      <c r="R99" s="5">
        <v>12922421859142</v>
      </c>
      <c r="S99" s="5">
        <v>11342715686221</v>
      </c>
      <c r="T99" s="5">
        <v>10291108029334</v>
      </c>
      <c r="U99" s="5">
        <v>9709838250473</v>
      </c>
      <c r="V99" s="5">
        <v>8302506241903</v>
      </c>
      <c r="W99" s="5">
        <v>6599845533328</v>
      </c>
      <c r="X99" s="5">
        <v>4399191135535</v>
      </c>
      <c r="Y99" s="5">
        <v>3246498515952</v>
      </c>
      <c r="Z99" s="5">
        <v>2922998415036</v>
      </c>
    </row>
    <row r="100" spans="3:26" ht="15.5" x14ac:dyDescent="0.35">
      <c r="C100" t="s">
        <v>131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  <c r="D102" s="5">
        <v>5597013430928</v>
      </c>
      <c r="E102" s="5">
        <v>4449016001485</v>
      </c>
      <c r="F102" s="5">
        <v>6294247584854</v>
      </c>
      <c r="G102" s="5">
        <v>6940326007815</v>
      </c>
      <c r="I102" s="5">
        <v>6294247584854</v>
      </c>
      <c r="J102" s="5">
        <v>7383110635195</v>
      </c>
      <c r="K102" s="5">
        <v>4013200501414</v>
      </c>
      <c r="L102" s="5">
        <v>5636627301308</v>
      </c>
      <c r="M102" s="5">
        <v>5570773468770</v>
      </c>
      <c r="N102" s="5">
        <v>3475323711943</v>
      </c>
      <c r="O102" s="5">
        <v>3726359539201</v>
      </c>
      <c r="P102" s="5">
        <v>4764510387113</v>
      </c>
      <c r="Q102" s="5">
        <v>4473628322956</v>
      </c>
      <c r="R102" s="5">
        <v>3884051319005</v>
      </c>
      <c r="S102" s="5">
        <v>3151495162694</v>
      </c>
      <c r="T102" s="5">
        <v>3114337601362</v>
      </c>
      <c r="U102" s="5">
        <v>2631646469682</v>
      </c>
      <c r="V102" s="5">
        <v>1924434119144</v>
      </c>
      <c r="W102" s="5">
        <v>1845791716500</v>
      </c>
      <c r="X102" s="5">
        <v>1040333647369</v>
      </c>
      <c r="Y102" s="5">
        <v>764230447224</v>
      </c>
      <c r="Z102" s="5">
        <v>769800272970</v>
      </c>
    </row>
    <row r="103" spans="3:26" ht="15.5" x14ac:dyDescent="0.35">
      <c r="C103" t="s">
        <v>134</v>
      </c>
      <c r="F103" s="5">
        <v>1735000000000</v>
      </c>
      <c r="G103" s="5">
        <v>2665000000000</v>
      </c>
      <c r="I103" s="5">
        <v>1735000000000</v>
      </c>
      <c r="J103" s="5">
        <v>2745000000000</v>
      </c>
      <c r="K103" s="5">
        <v>85000000000</v>
      </c>
      <c r="L103" s="5">
        <v>1028750990000</v>
      </c>
      <c r="M103" s="5">
        <v>795000000000</v>
      </c>
      <c r="N103" s="5">
        <v>50000000000</v>
      </c>
      <c r="O103" s="5">
        <v>1000000000000</v>
      </c>
      <c r="P103" s="5">
        <v>1500000000000</v>
      </c>
      <c r="Q103" s="5">
        <v>1634000000000</v>
      </c>
      <c r="R103" s="5">
        <v>1284000000000</v>
      </c>
      <c r="S103" s="5">
        <v>784000000000</v>
      </c>
      <c r="T103" s="5">
        <v>1423802059917</v>
      </c>
      <c r="U103" s="5">
        <v>790000000000</v>
      </c>
      <c r="V103" s="5">
        <v>625000000000</v>
      </c>
      <c r="W103" s="5">
        <v>525000000000</v>
      </c>
      <c r="X103" s="5">
        <v>75000000000</v>
      </c>
      <c r="Y103" s="5">
        <v>200000000000</v>
      </c>
      <c r="Z103" s="5">
        <v>180000000000</v>
      </c>
    </row>
    <row r="104" spans="3:26" ht="15.5" x14ac:dyDescent="0.35">
      <c r="C104" t="s">
        <v>135</v>
      </c>
      <c r="S104" s="5">
        <v>1022643536695</v>
      </c>
      <c r="T104" s="5">
        <v>822654918011</v>
      </c>
      <c r="U104" s="5">
        <v>1083847310035</v>
      </c>
      <c r="V104" s="5">
        <v>841663446001</v>
      </c>
      <c r="W104" s="5">
        <v>1021695584273</v>
      </c>
      <c r="X104" s="5">
        <v>646936603293</v>
      </c>
      <c r="Y104" s="5">
        <v>356908352479</v>
      </c>
      <c r="Z104" s="5">
        <v>448021057107</v>
      </c>
    </row>
    <row r="105" spans="3:26" ht="15.5" x14ac:dyDescent="0.35">
      <c r="C105" t="s">
        <v>136</v>
      </c>
      <c r="D105" s="5">
        <v>2156990980298</v>
      </c>
      <c r="E105" s="5">
        <v>2148388768443</v>
      </c>
      <c r="F105" s="5">
        <v>2581811466616</v>
      </c>
      <c r="G105" s="5">
        <v>2285471257641</v>
      </c>
      <c r="I105" s="5">
        <v>2581811466616</v>
      </c>
      <c r="J105" s="5">
        <v>2440858703571</v>
      </c>
      <c r="K105" s="5">
        <v>1894660085203</v>
      </c>
      <c r="L105" s="5">
        <v>1658519072281</v>
      </c>
      <c r="M105" s="5">
        <v>1777944528256</v>
      </c>
      <c r="N105" s="5">
        <v>1591796554882</v>
      </c>
      <c r="O105" s="5">
        <v>1312182938037</v>
      </c>
      <c r="P105" s="5">
        <v>1551171543758</v>
      </c>
      <c r="Q105" s="5">
        <v>1717218529167</v>
      </c>
      <c r="R105" s="5">
        <v>1329633152416</v>
      </c>
      <c r="S105" s="5">
        <v>1022643536695</v>
      </c>
      <c r="T105" s="5">
        <v>822654918011</v>
      </c>
      <c r="U105" s="5">
        <v>1083847310035</v>
      </c>
      <c r="V105" s="5">
        <v>841663446001</v>
      </c>
      <c r="W105" s="5">
        <v>1021695584273</v>
      </c>
      <c r="X105" s="5">
        <v>646936603293</v>
      </c>
      <c r="Y105" s="5">
        <v>356908352479</v>
      </c>
      <c r="Z105" s="5">
        <v>448021057107</v>
      </c>
    </row>
    <row r="106" spans="3:26" ht="15.5" x14ac:dyDescent="0.35">
      <c r="C106" t="s">
        <v>143</v>
      </c>
    </row>
    <row r="107" spans="3:26" ht="15.5" x14ac:dyDescent="0.35">
      <c r="C107" t="s">
        <v>144</v>
      </c>
      <c r="D107" s="5">
        <v>1382328567317</v>
      </c>
      <c r="E107" s="5">
        <v>120373978500</v>
      </c>
      <c r="F107" s="5">
        <v>32161850776</v>
      </c>
      <c r="G107" s="5">
        <v>96424547557</v>
      </c>
      <c r="I107" s="5">
        <v>32161850776</v>
      </c>
      <c r="J107" s="5">
        <v>100311661236</v>
      </c>
      <c r="K107" s="5">
        <v>168251254636</v>
      </c>
      <c r="L107" s="5">
        <v>357015942399</v>
      </c>
      <c r="M107" s="5">
        <v>231203036911</v>
      </c>
      <c r="N107" s="5">
        <v>314132408598</v>
      </c>
      <c r="O107" s="5">
        <v>100229810844</v>
      </c>
      <c r="P107" s="5">
        <v>74317646435</v>
      </c>
      <c r="Q107" s="5">
        <v>111286401203</v>
      </c>
      <c r="R107" s="5">
        <v>74183858962</v>
      </c>
      <c r="S107" s="5">
        <v>139884331236</v>
      </c>
      <c r="T107" s="5">
        <v>132425088377</v>
      </c>
      <c r="U107" s="5">
        <v>95027604557</v>
      </c>
      <c r="V107" s="5">
        <v>10895501141</v>
      </c>
      <c r="W107" s="5">
        <v>64286671182</v>
      </c>
      <c r="X107" s="5">
        <v>27766921538</v>
      </c>
      <c r="Y107" s="5">
        <v>16339726228</v>
      </c>
      <c r="Z107" s="5">
        <v>5808759210</v>
      </c>
    </row>
    <row r="108" spans="3:26" ht="15.5" x14ac:dyDescent="0.35">
      <c r="C108" t="s">
        <v>137</v>
      </c>
      <c r="D108" s="5">
        <v>182681174304</v>
      </c>
      <c r="E108" s="5">
        <v>170888707390</v>
      </c>
      <c r="F108" s="5">
        <v>12255254072</v>
      </c>
      <c r="G108" s="5">
        <v>127624103100</v>
      </c>
      <c r="I108" s="5">
        <v>12255254072</v>
      </c>
      <c r="J108" s="5">
        <v>203959832885</v>
      </c>
      <c r="K108" s="5">
        <v>465942717971</v>
      </c>
      <c r="L108" s="5">
        <v>217422227950</v>
      </c>
      <c r="M108" s="5">
        <v>26615483990</v>
      </c>
      <c r="N108" s="5">
        <v>147124420454</v>
      </c>
      <c r="O108" s="5">
        <v>196860464005</v>
      </c>
      <c r="P108" s="5">
        <v>61507726963</v>
      </c>
      <c r="Q108" s="5">
        <v>131496395798</v>
      </c>
      <c r="R108" s="5">
        <v>139293768623</v>
      </c>
      <c r="S108" s="5">
        <v>210793068141</v>
      </c>
      <c r="T108" s="5">
        <v>26857761785</v>
      </c>
      <c r="U108" s="5">
        <v>96429937459</v>
      </c>
      <c r="V108" s="5">
        <v>84222827752</v>
      </c>
      <c r="W108" s="5">
        <v>6327158707</v>
      </c>
      <c r="X108" s="5">
        <v>43854114187</v>
      </c>
      <c r="Y108" s="5">
        <v>91610615843</v>
      </c>
      <c r="Z108" s="5">
        <v>47122496653</v>
      </c>
    </row>
    <row r="109" spans="3:26" ht="15.5" x14ac:dyDescent="0.35">
      <c r="C109" t="s">
        <v>138</v>
      </c>
      <c r="D109" s="5">
        <v>395728026005</v>
      </c>
      <c r="E109" s="5">
        <v>446072942718</v>
      </c>
      <c r="F109" s="5">
        <v>419526984485</v>
      </c>
      <c r="G109" s="5">
        <v>277022425062</v>
      </c>
      <c r="I109" s="5">
        <v>419526984485</v>
      </c>
      <c r="J109" s="5">
        <v>534484934688</v>
      </c>
      <c r="K109" s="5">
        <v>750268983125</v>
      </c>
      <c r="L109" s="5">
        <v>685327213150</v>
      </c>
      <c r="M109" s="5">
        <v>325827795215</v>
      </c>
      <c r="N109" s="5">
        <v>411852543588</v>
      </c>
      <c r="O109" s="5">
        <v>695162743054</v>
      </c>
      <c r="P109" s="5">
        <v>447415596345</v>
      </c>
      <c r="Q109" s="5">
        <v>285202871409</v>
      </c>
      <c r="R109" s="5">
        <v>339087208742</v>
      </c>
      <c r="S109" s="5">
        <v>430469490172</v>
      </c>
      <c r="T109" s="5">
        <v>155487541913</v>
      </c>
      <c r="U109" s="5">
        <v>237746408454</v>
      </c>
      <c r="V109" s="5">
        <v>217599506616</v>
      </c>
      <c r="W109" s="5">
        <v>69247244079</v>
      </c>
      <c r="X109" s="5">
        <v>137071664750</v>
      </c>
      <c r="Y109" s="5">
        <v>49371752674</v>
      </c>
      <c r="Z109" s="5">
        <v>28847960000</v>
      </c>
    </row>
    <row r="110" spans="3:26" ht="15.5" x14ac:dyDescent="0.35">
      <c r="C110" t="s">
        <v>139</v>
      </c>
    </row>
    <row r="111" spans="3:26" ht="15.5" x14ac:dyDescent="0.35">
      <c r="C111" t="s">
        <v>140</v>
      </c>
      <c r="D111" s="5">
        <v>35466747600</v>
      </c>
      <c r="E111" s="5">
        <v>35432872800</v>
      </c>
      <c r="F111" s="5">
        <v>1005503694218</v>
      </c>
      <c r="G111" s="5">
        <v>1190279908025</v>
      </c>
      <c r="I111" s="5">
        <v>1005503694218</v>
      </c>
      <c r="J111" s="5">
        <v>785537961372</v>
      </c>
      <c r="K111" s="5">
        <v>644389561419</v>
      </c>
      <c r="L111" s="5">
        <v>1092802460415</v>
      </c>
      <c r="M111" s="5">
        <v>1273204542128</v>
      </c>
      <c r="N111" s="5">
        <v>804080567757</v>
      </c>
      <c r="O111" s="5">
        <v>421923583261</v>
      </c>
      <c r="P111" s="5">
        <v>380211722809</v>
      </c>
      <c r="Q111" s="5">
        <v>594424125379</v>
      </c>
      <c r="R111" s="5">
        <v>467853330262</v>
      </c>
      <c r="S111" s="5">
        <v>563704736450</v>
      </c>
      <c r="T111" s="5">
        <v>553110231359</v>
      </c>
      <c r="U111" s="5">
        <v>328595209177</v>
      </c>
      <c r="V111" s="5">
        <v>145052837634</v>
      </c>
      <c r="W111" s="5">
        <v>159235058259</v>
      </c>
      <c r="X111" s="5">
        <v>109704343601</v>
      </c>
      <c r="Y111" s="5">
        <v>50000000000</v>
      </c>
      <c r="Z111" s="5">
        <v>60000000000</v>
      </c>
    </row>
    <row r="112" spans="3:26" ht="15.5" x14ac:dyDescent="0.35">
      <c r="C112" t="s">
        <v>324</v>
      </c>
      <c r="D112" s="5">
        <v>2656891756042</v>
      </c>
      <c r="E112" s="5">
        <v>2656281162203</v>
      </c>
      <c r="F112" s="5">
        <v>3854235335030</v>
      </c>
      <c r="G112" s="5">
        <v>3028821234210</v>
      </c>
      <c r="I112" s="5">
        <v>3854235335030</v>
      </c>
      <c r="J112" s="5">
        <v>2032871253205</v>
      </c>
      <c r="K112" s="5">
        <v>1829449117872</v>
      </c>
      <c r="L112" s="5">
        <v>1827689626148</v>
      </c>
      <c r="M112" s="5">
        <v>841002159986</v>
      </c>
      <c r="N112" s="5">
        <v>1888882902612</v>
      </c>
      <c r="O112" s="5">
        <v>1546672357500</v>
      </c>
      <c r="P112" s="5">
        <v>1545432051453</v>
      </c>
      <c r="Q112" s="5">
        <v>1795315370929</v>
      </c>
      <c r="R112" s="5">
        <v>749203055617</v>
      </c>
      <c r="S112" s="5">
        <v>748861508026</v>
      </c>
      <c r="T112" s="5">
        <v>748679367266</v>
      </c>
      <c r="U112" s="5">
        <v>748337819702</v>
      </c>
      <c r="V112" s="5">
        <v>847757161667</v>
      </c>
      <c r="W112" s="5">
        <v>299187024400</v>
      </c>
      <c r="X112" s="5">
        <v>298613159270</v>
      </c>
      <c r="Y112" s="5">
        <v>298039294140</v>
      </c>
      <c r="Z112" s="5">
        <v>297465429010</v>
      </c>
    </row>
    <row r="113" spans="3:26" ht="15.5" x14ac:dyDescent="0.35">
      <c r="C113" t="s">
        <v>142</v>
      </c>
      <c r="D113" s="5">
        <v>1310067081640</v>
      </c>
      <c r="E113" s="5">
        <v>1332758391908</v>
      </c>
      <c r="F113" s="5">
        <v>1128328741277</v>
      </c>
      <c r="G113" s="5">
        <v>1244589655945</v>
      </c>
      <c r="I113" s="5">
        <v>1128328741277</v>
      </c>
      <c r="J113" s="5">
        <v>1171197869620</v>
      </c>
      <c r="K113" s="5">
        <v>649077460479</v>
      </c>
      <c r="L113" s="5">
        <v>1689591855528</v>
      </c>
      <c r="M113" s="5">
        <v>2414182624398</v>
      </c>
      <c r="N113" s="5">
        <v>960417784421</v>
      </c>
      <c r="O113" s="5">
        <v>421923583261</v>
      </c>
      <c r="P113" s="5">
        <v>1130097873612</v>
      </c>
      <c r="Q113" s="5">
        <v>594424125379</v>
      </c>
      <c r="R113" s="5">
        <v>467853330262</v>
      </c>
      <c r="S113" s="5">
        <v>563704736450</v>
      </c>
      <c r="T113" s="5">
        <v>553110231359</v>
      </c>
      <c r="U113" s="5">
        <v>328595209177</v>
      </c>
      <c r="V113" s="5">
        <v>145052837634</v>
      </c>
      <c r="W113" s="5">
        <v>159235058259</v>
      </c>
      <c r="X113" s="5">
        <v>109704343601</v>
      </c>
      <c r="Y113" s="5">
        <v>50000000000</v>
      </c>
      <c r="Z113" s="5">
        <v>60000000000</v>
      </c>
    </row>
    <row r="114" spans="3:26" ht="15.5" x14ac:dyDescent="0.35">
      <c r="C114" t="s">
        <v>2544</v>
      </c>
      <c r="S114" s="5">
        <v>250000000000</v>
      </c>
      <c r="T114" s="5">
        <v>250000000000</v>
      </c>
      <c r="U114" s="5">
        <v>250000000000</v>
      </c>
      <c r="V114" s="5">
        <v>450000000000</v>
      </c>
    </row>
    <row r="115" spans="3:26" ht="15.5" x14ac:dyDescent="0.35">
      <c r="C115" t="s">
        <v>145</v>
      </c>
      <c r="D115" s="5">
        <v>4482150367343</v>
      </c>
      <c r="E115" s="5">
        <v>5003793770409</v>
      </c>
      <c r="F115" s="5">
        <v>6722761715597</v>
      </c>
      <c r="G115" s="5">
        <v>6182532783043</v>
      </c>
      <c r="I115" s="5">
        <v>6722761715597</v>
      </c>
      <c r="J115" s="5">
        <v>5243242963992</v>
      </c>
      <c r="K115" s="5">
        <v>4575115274322</v>
      </c>
      <c r="L115" s="5">
        <v>3804839303588</v>
      </c>
      <c r="M115" s="5">
        <v>2986848400623</v>
      </c>
      <c r="N115" s="5">
        <v>5030708752649</v>
      </c>
      <c r="O115" s="5">
        <v>5411619071954</v>
      </c>
      <c r="P115" s="5">
        <v>4284651557827</v>
      </c>
      <c r="Q115" s="5">
        <v>3087875111223</v>
      </c>
      <c r="R115" s="5">
        <v>2773114553072</v>
      </c>
      <c r="S115" s="5">
        <v>2996760596340</v>
      </c>
      <c r="T115" s="5">
        <v>3076215435183</v>
      </c>
      <c r="U115" s="5">
        <v>3139430961141</v>
      </c>
      <c r="V115" s="5">
        <v>3310221795521</v>
      </c>
      <c r="W115" s="5">
        <v>2329384524394</v>
      </c>
      <c r="X115" s="5">
        <v>1318693852898</v>
      </c>
      <c r="Y115" s="5">
        <v>859212852586</v>
      </c>
      <c r="Z115" s="5">
        <v>877134155298</v>
      </c>
    </row>
    <row r="116" spans="3:26" ht="15.5" x14ac:dyDescent="0.35">
      <c r="C116" t="s">
        <v>146</v>
      </c>
      <c r="D116" s="5">
        <v>4482150367343</v>
      </c>
      <c r="E116" s="5">
        <v>5003793770409</v>
      </c>
      <c r="F116" s="5">
        <v>6722761715597</v>
      </c>
      <c r="G116" s="5">
        <v>6182532783043</v>
      </c>
      <c r="I116" s="5">
        <v>6722761715597</v>
      </c>
      <c r="J116" s="5">
        <v>5243242963992</v>
      </c>
      <c r="K116" s="5">
        <v>4575115274322</v>
      </c>
      <c r="L116" s="5">
        <v>3804839303588</v>
      </c>
      <c r="M116" s="5">
        <v>2986848400623</v>
      </c>
      <c r="N116" s="5">
        <v>5030708752649</v>
      </c>
      <c r="O116" s="5">
        <v>5411619071954</v>
      </c>
      <c r="P116" s="5">
        <v>4284651557827</v>
      </c>
      <c r="Q116" s="5">
        <v>3087875111223</v>
      </c>
      <c r="R116" s="5">
        <v>2773114553072</v>
      </c>
      <c r="S116" s="5">
        <v>2996760596340</v>
      </c>
      <c r="T116" s="5">
        <v>3076215435183</v>
      </c>
      <c r="U116" s="5">
        <v>3139430961141</v>
      </c>
      <c r="V116" s="5">
        <v>3310221795521</v>
      </c>
      <c r="W116" s="5">
        <v>2329384524394</v>
      </c>
      <c r="X116" s="5">
        <v>1318693852898</v>
      </c>
      <c r="Y116" s="5">
        <v>859212852586</v>
      </c>
      <c r="Z116" s="5">
        <v>877134155298</v>
      </c>
    </row>
    <row r="117" spans="3:26" ht="15.5" x14ac:dyDescent="0.35">
      <c r="C117" t="s">
        <v>147</v>
      </c>
      <c r="D117" s="5">
        <v>147063070993</v>
      </c>
      <c r="E117" s="5">
        <v>138323010002</v>
      </c>
      <c r="F117" s="5">
        <v>129328962060</v>
      </c>
      <c r="G117" s="5">
        <v>5988757289</v>
      </c>
      <c r="I117" s="5">
        <v>129328962060</v>
      </c>
      <c r="J117" s="5">
        <v>14290930389</v>
      </c>
      <c r="K117" s="5">
        <v>30365251561</v>
      </c>
      <c r="L117" s="5">
        <v>33750818942</v>
      </c>
      <c r="M117" s="5">
        <v>28104502479</v>
      </c>
      <c r="N117" s="5">
        <v>15261479977</v>
      </c>
      <c r="O117" s="5">
        <v>1014057859281</v>
      </c>
      <c r="P117" s="5">
        <v>887569139386</v>
      </c>
      <c r="Q117" s="5">
        <v>841134323348</v>
      </c>
      <c r="R117" s="5">
        <v>25951556462</v>
      </c>
      <c r="S117" s="5">
        <v>25112982360</v>
      </c>
      <c r="T117" s="5">
        <v>16525099152</v>
      </c>
      <c r="U117" s="5">
        <v>14885179080</v>
      </c>
      <c r="V117" s="5">
        <v>14943132957</v>
      </c>
      <c r="W117" s="5">
        <v>15982656205</v>
      </c>
      <c r="X117" s="5">
        <v>12656810939</v>
      </c>
      <c r="Y117" s="5">
        <v>14337306201</v>
      </c>
      <c r="Z117" s="5">
        <v>106913174071</v>
      </c>
    </row>
    <row r="118" spans="3:26" ht="15.5" x14ac:dyDescent="0.35">
      <c r="C118" t="s">
        <v>650</v>
      </c>
      <c r="D118" s="5">
        <v>583855790467</v>
      </c>
      <c r="E118" s="5">
        <v>1119736181086</v>
      </c>
      <c r="F118" s="5">
        <v>1669998939772</v>
      </c>
      <c r="G118" s="5">
        <v>2005485755594</v>
      </c>
      <c r="I118" s="5">
        <v>1669998939772</v>
      </c>
      <c r="J118" s="5">
        <v>2089978791134</v>
      </c>
      <c r="K118" s="5">
        <v>1703883498124</v>
      </c>
      <c r="L118" s="5">
        <v>983145381513</v>
      </c>
      <c r="M118" s="5">
        <v>1004213366942</v>
      </c>
      <c r="N118" s="5">
        <v>1725336242405</v>
      </c>
      <c r="O118" s="5">
        <v>2839707799079</v>
      </c>
      <c r="P118" s="5">
        <v>1831798049055</v>
      </c>
      <c r="Q118" s="5">
        <v>430241716384</v>
      </c>
      <c r="R118" s="5">
        <v>1324665841756</v>
      </c>
      <c r="S118" s="5">
        <v>1461688254616</v>
      </c>
      <c r="T118" s="5">
        <v>1627168259387</v>
      </c>
      <c r="U118" s="5">
        <v>1756000077948</v>
      </c>
      <c r="V118" s="5">
        <v>1718974054621</v>
      </c>
      <c r="W118" s="5">
        <v>1824763631217</v>
      </c>
      <c r="X118" s="5">
        <v>839752393132</v>
      </c>
      <c r="Y118" s="5">
        <v>400000000000</v>
      </c>
      <c r="Z118" s="5">
        <v>450000000000</v>
      </c>
    </row>
    <row r="119" spans="3:26" ht="15.5" x14ac:dyDescent="0.35">
      <c r="C119" t="s">
        <v>405</v>
      </c>
      <c r="X119" s="5">
        <v>335347478</v>
      </c>
      <c r="Y119" s="5">
        <v>473642867</v>
      </c>
      <c r="Z119" s="5">
        <v>611938256</v>
      </c>
    </row>
    <row r="120" spans="3:26" ht="15.5" x14ac:dyDescent="0.35">
      <c r="C120" t="s">
        <v>150</v>
      </c>
      <c r="D120" s="5">
        <v>10079163798271</v>
      </c>
      <c r="E120" s="5">
        <v>9452809771894</v>
      </c>
      <c r="F120" s="5">
        <v>13017009300451</v>
      </c>
      <c r="G120" s="5">
        <v>13122858790858</v>
      </c>
      <c r="I120" s="5">
        <v>13017009300451</v>
      </c>
      <c r="J120" s="5">
        <v>12626353599187</v>
      </c>
      <c r="K120" s="5">
        <v>8588315775736</v>
      </c>
      <c r="L120" s="5">
        <v>9441466604896</v>
      </c>
      <c r="M120" s="5">
        <v>8557621869393</v>
      </c>
      <c r="N120" s="5">
        <v>8506032464592</v>
      </c>
      <c r="O120" s="5">
        <v>9137978611155</v>
      </c>
      <c r="P120" s="5">
        <v>9049161944940</v>
      </c>
      <c r="Q120" s="5">
        <v>7561503434179</v>
      </c>
      <c r="R120" s="5">
        <v>6657165872077</v>
      </c>
      <c r="S120" s="5">
        <v>6148255759034</v>
      </c>
      <c r="T120" s="5">
        <v>6190553036545</v>
      </c>
      <c r="U120" s="5">
        <v>5771077430823</v>
      </c>
      <c r="V120" s="5">
        <v>5234655914665</v>
      </c>
      <c r="W120" s="5">
        <v>4175176240894</v>
      </c>
      <c r="X120" s="5">
        <v>2359027500267</v>
      </c>
      <c r="Y120" s="5">
        <v>1623443299810</v>
      </c>
      <c r="Z120" s="5">
        <v>1646934428268</v>
      </c>
    </row>
    <row r="121" spans="3:26" ht="15.5" x14ac:dyDescent="0.35">
      <c r="C121" t="s">
        <v>151</v>
      </c>
    </row>
    <row r="122" spans="3:26" ht="15.5" x14ac:dyDescent="0.35">
      <c r="C122" t="s">
        <v>152</v>
      </c>
      <c r="D122" s="5">
        <v>447173994500</v>
      </c>
      <c r="E122" s="5">
        <v>447173994500</v>
      </c>
      <c r="F122" s="5">
        <v>447173994500</v>
      </c>
      <c r="G122" s="5">
        <v>447173994500</v>
      </c>
      <c r="I122" s="5">
        <v>447173994500</v>
      </c>
      <c r="J122" s="5">
        <v>447173994500</v>
      </c>
      <c r="K122" s="5">
        <v>447173994500</v>
      </c>
      <c r="L122" s="5">
        <v>447173994500</v>
      </c>
      <c r="M122" s="5">
        <v>447173994500</v>
      </c>
      <c r="N122" s="5">
        <v>447173994500</v>
      </c>
      <c r="O122" s="5">
        <v>447173994500</v>
      </c>
      <c r="P122" s="5">
        <v>447173994500</v>
      </c>
      <c r="Q122" s="5">
        <v>447173994500</v>
      </c>
      <c r="R122" s="5">
        <v>447173994500</v>
      </c>
      <c r="S122" s="5">
        <v>447173994500</v>
      </c>
      <c r="T122" s="5">
        <v>447173994500</v>
      </c>
      <c r="U122" s="5">
        <v>447173994500</v>
      </c>
      <c r="V122" s="5">
        <v>383292000000</v>
      </c>
      <c r="W122" s="5">
        <v>383292000000</v>
      </c>
      <c r="X122" s="5">
        <v>383292000000</v>
      </c>
      <c r="Y122" s="5">
        <v>383292000000</v>
      </c>
      <c r="Z122" s="5">
        <v>383292000000</v>
      </c>
    </row>
    <row r="123" spans="3:26" ht="15.5" x14ac:dyDescent="0.35">
      <c r="C123" t="s">
        <v>153</v>
      </c>
      <c r="D123" s="5">
        <v>330005500</v>
      </c>
      <c r="E123" s="5">
        <v>330005500</v>
      </c>
      <c r="F123" s="5">
        <v>330005500</v>
      </c>
      <c r="G123" s="5">
        <v>330005500</v>
      </c>
      <c r="I123" s="5">
        <v>330005500</v>
      </c>
      <c r="J123" s="5">
        <v>330005500</v>
      </c>
      <c r="K123" s="5">
        <v>330005500</v>
      </c>
      <c r="L123" s="5">
        <v>330005500</v>
      </c>
      <c r="M123" s="5">
        <v>330005500</v>
      </c>
      <c r="N123" s="5">
        <v>330005500</v>
      </c>
      <c r="O123" s="5">
        <v>330005500</v>
      </c>
      <c r="P123" s="5">
        <v>330005500</v>
      </c>
      <c r="Q123" s="5">
        <v>330005500</v>
      </c>
      <c r="R123" s="5">
        <v>330005500</v>
      </c>
      <c r="S123" s="5">
        <v>330005500</v>
      </c>
      <c r="T123" s="5">
        <v>330005500</v>
      </c>
      <c r="U123" s="5">
        <v>330005500</v>
      </c>
      <c r="V123" s="5">
        <v>64212000000</v>
      </c>
      <c r="W123" s="5">
        <v>64212000000</v>
      </c>
      <c r="X123" s="5">
        <v>64212000000</v>
      </c>
      <c r="Y123" s="5">
        <v>64212000000</v>
      </c>
      <c r="Z123" s="5">
        <v>64212000000</v>
      </c>
    </row>
    <row r="124" spans="3:26" ht="15.5" x14ac:dyDescent="0.35">
      <c r="C124" t="s">
        <v>155</v>
      </c>
      <c r="D124" s="5">
        <v>18389128318193</v>
      </c>
      <c r="E124" s="5">
        <v>18947068576178</v>
      </c>
      <c r="F124" s="5">
        <v>18001375906339</v>
      </c>
      <c r="G124" s="5">
        <v>17006933514954</v>
      </c>
      <c r="I124" s="5">
        <v>18001375906339</v>
      </c>
      <c r="J124" s="5">
        <v>16383892792792</v>
      </c>
      <c r="K124" s="5">
        <v>14605037812134</v>
      </c>
      <c r="L124" s="5">
        <v>12187012917053</v>
      </c>
      <c r="M124" s="5">
        <v>10683916958291</v>
      </c>
      <c r="N124" s="5">
        <v>10571377924687</v>
      </c>
      <c r="O124" s="5">
        <v>9219327921684</v>
      </c>
      <c r="P124" s="5">
        <v>7900855271848</v>
      </c>
      <c r="Q124" s="5">
        <v>6743645888746</v>
      </c>
      <c r="R124" s="5">
        <v>5675490423386</v>
      </c>
      <c r="S124" s="5">
        <v>4633113857393</v>
      </c>
      <c r="T124" s="5">
        <v>3563717141753</v>
      </c>
      <c r="U124" s="5">
        <v>3410647420338</v>
      </c>
      <c r="V124" s="5">
        <v>2545195350568</v>
      </c>
      <c r="W124" s="5">
        <v>1915217083962</v>
      </c>
      <c r="X124" s="5">
        <v>1543509784918</v>
      </c>
      <c r="Y124" s="5">
        <v>1136081982403</v>
      </c>
      <c r="Z124" s="5">
        <v>802253270069</v>
      </c>
    </row>
    <row r="125" spans="3:26" ht="15.5" x14ac:dyDescent="0.35">
      <c r="C125" t="s">
        <v>156</v>
      </c>
      <c r="D125" s="5">
        <v>59000000000</v>
      </c>
      <c r="E125" s="5">
        <v>57000000000</v>
      </c>
      <c r="F125" s="5">
        <v>57000000000</v>
      </c>
      <c r="G125" s="5">
        <v>57000000000</v>
      </c>
      <c r="I125" s="5">
        <v>57000000000</v>
      </c>
      <c r="J125" s="5">
        <v>55000000000</v>
      </c>
      <c r="K125" s="5">
        <v>53000000000</v>
      </c>
      <c r="L125" s="5">
        <v>51000000000</v>
      </c>
      <c r="M125" s="5">
        <v>49000000000</v>
      </c>
      <c r="N125" s="5">
        <v>47000000000</v>
      </c>
      <c r="O125" s="5">
        <v>45000000000</v>
      </c>
      <c r="P125" s="5">
        <v>43000000000</v>
      </c>
      <c r="Q125" s="5">
        <v>41000000000</v>
      </c>
      <c r="R125" s="5">
        <v>39000000000</v>
      </c>
      <c r="S125" s="5">
        <v>37000000000</v>
      </c>
      <c r="T125" s="5">
        <v>35000000000</v>
      </c>
      <c r="U125" s="5">
        <v>33000000000</v>
      </c>
      <c r="V125" s="5">
        <v>31000000000</v>
      </c>
      <c r="W125" s="5">
        <v>29000000000</v>
      </c>
      <c r="X125" s="5">
        <v>27000000000</v>
      </c>
      <c r="Y125" s="5">
        <v>25000000000</v>
      </c>
      <c r="Z125" s="5">
        <v>23000000000</v>
      </c>
    </row>
    <row r="126" spans="3:26" ht="15.5" x14ac:dyDescent="0.35">
      <c r="C126" t="s">
        <v>157</v>
      </c>
      <c r="D126" s="5">
        <v>18330128318193</v>
      </c>
      <c r="E126" s="5">
        <v>18890068576178</v>
      </c>
      <c r="F126" s="5">
        <v>17944375906339</v>
      </c>
      <c r="G126" s="5">
        <v>16949933514954</v>
      </c>
      <c r="I126" s="5">
        <v>17944375906339</v>
      </c>
      <c r="J126" s="5">
        <v>16328892792792</v>
      </c>
      <c r="K126" s="5">
        <v>14552037812134</v>
      </c>
      <c r="L126" s="5">
        <v>12136012917053</v>
      </c>
      <c r="M126" s="5">
        <v>10634916958291</v>
      </c>
      <c r="N126" s="5">
        <v>10524377924687</v>
      </c>
      <c r="O126" s="5">
        <v>9174327921684</v>
      </c>
      <c r="P126" s="5">
        <v>7857855271848</v>
      </c>
      <c r="Q126" s="5">
        <v>6702645888746</v>
      </c>
      <c r="R126" s="5">
        <v>5636490423386</v>
      </c>
      <c r="S126" s="5">
        <v>4596113857393</v>
      </c>
      <c r="T126" s="5">
        <v>3528717141753</v>
      </c>
      <c r="U126" s="5">
        <v>3377647420338</v>
      </c>
      <c r="V126" s="5">
        <v>2514195350568</v>
      </c>
      <c r="W126" s="5">
        <v>1886217083962</v>
      </c>
      <c r="X126" s="5">
        <v>1516509784918</v>
      </c>
      <c r="Y126" s="5">
        <v>1111081982403</v>
      </c>
      <c r="Z126" s="5">
        <v>779253270069</v>
      </c>
    </row>
    <row r="127" spans="3:26" ht="15.5" x14ac:dyDescent="0.35">
      <c r="C127" t="s">
        <v>158</v>
      </c>
      <c r="D127" s="5">
        <v>18389128318193</v>
      </c>
      <c r="E127" s="5">
        <v>18947068576178</v>
      </c>
      <c r="F127" s="5">
        <v>18001375906339</v>
      </c>
      <c r="G127" s="5">
        <v>17006933514954</v>
      </c>
      <c r="I127" s="5">
        <v>18001375906339</v>
      </c>
      <c r="J127" s="5">
        <v>16383892792792</v>
      </c>
      <c r="K127" s="5">
        <v>14605037812134</v>
      </c>
      <c r="L127" s="5">
        <v>12187012917053</v>
      </c>
      <c r="M127" s="5">
        <v>10683916958291</v>
      </c>
      <c r="N127" s="5">
        <v>10571377924687</v>
      </c>
      <c r="O127" s="5">
        <v>9219327921684</v>
      </c>
      <c r="P127" s="5">
        <v>7900855271848</v>
      </c>
      <c r="Q127" s="5">
        <v>6743645888746</v>
      </c>
      <c r="R127" s="5">
        <v>5675490423386</v>
      </c>
      <c r="S127" s="5">
        <v>4633113857393</v>
      </c>
      <c r="T127" s="5">
        <v>3563717141753</v>
      </c>
      <c r="U127" s="5">
        <v>3410647420338</v>
      </c>
      <c r="V127" s="5">
        <v>2545195350568</v>
      </c>
      <c r="W127" s="5">
        <v>1915217083962</v>
      </c>
      <c r="X127" s="5">
        <v>1543509784918</v>
      </c>
      <c r="Y127" s="5">
        <v>1136081982403</v>
      </c>
      <c r="Z127" s="5">
        <v>802253270069</v>
      </c>
    </row>
    <row r="128" spans="3:26" ht="15.5" x14ac:dyDescent="0.35">
      <c r="C128" t="s">
        <v>159</v>
      </c>
      <c r="D128" s="5">
        <v>279980982751</v>
      </c>
      <c r="E128" s="5">
        <v>283523572371</v>
      </c>
      <c r="F128" s="5">
        <v>264221330561</v>
      </c>
      <c r="G128" s="5">
        <v>291626084565</v>
      </c>
      <c r="I128" s="5">
        <v>264221330561</v>
      </c>
      <c r="J128" s="5">
        <v>281863685826</v>
      </c>
      <c r="K128" s="5">
        <v>242601575073</v>
      </c>
      <c r="L128" s="5">
        <v>206293489878</v>
      </c>
      <c r="M128" s="5">
        <v>241324245747</v>
      </c>
      <c r="N128" s="5">
        <v>260398144391</v>
      </c>
      <c r="O128" s="5">
        <v>237074115518</v>
      </c>
      <c r="P128" s="5">
        <v>199896782474</v>
      </c>
      <c r="Q128" s="5">
        <v>168276789877</v>
      </c>
      <c r="R128" s="5">
        <v>143765952839</v>
      </c>
      <c r="S128" s="5">
        <v>117009202116</v>
      </c>
      <c r="T128" s="5">
        <v>92568084244</v>
      </c>
      <c r="U128" s="5">
        <v>86373775008</v>
      </c>
      <c r="V128" s="5">
        <v>76121225526</v>
      </c>
      <c r="W128" s="5">
        <v>61327007823</v>
      </c>
      <c r="X128" s="5">
        <v>48868726712</v>
      </c>
      <c r="Y128" s="5">
        <v>41299757715</v>
      </c>
      <c r="Z128" s="5">
        <v>30954661303</v>
      </c>
    </row>
    <row r="129" spans="2:26" ht="15.5" x14ac:dyDescent="0.35">
      <c r="C129" t="s">
        <v>10</v>
      </c>
      <c r="D129" s="5">
        <v>18445923029121</v>
      </c>
      <c r="E129" s="5">
        <v>19186263896297</v>
      </c>
      <c r="F129" s="5">
        <v>18362989565427</v>
      </c>
      <c r="G129" s="5">
        <v>17590822607311</v>
      </c>
      <c r="I129" s="5">
        <v>18362989565427</v>
      </c>
      <c r="J129" s="5">
        <v>17102428334570</v>
      </c>
      <c r="K129" s="5">
        <v>15282089186736</v>
      </c>
      <c r="L129" s="5">
        <v>12834694090515</v>
      </c>
      <c r="M129" s="5">
        <v>11360031396135</v>
      </c>
      <c r="N129" s="5">
        <v>11271468049958</v>
      </c>
      <c r="O129" s="5">
        <v>9899940195318</v>
      </c>
      <c r="P129" s="5">
        <v>8542544481694</v>
      </c>
      <c r="Q129" s="5">
        <v>7354346366072</v>
      </c>
      <c r="R129" s="5">
        <v>6265255987065</v>
      </c>
      <c r="S129" s="5">
        <v>5194459927187</v>
      </c>
      <c r="T129" s="5">
        <v>4100554992789</v>
      </c>
      <c r="U129" s="5">
        <v>3938760819650</v>
      </c>
      <c r="V129" s="5">
        <v>3067850327238</v>
      </c>
      <c r="W129" s="5">
        <v>2424669292434</v>
      </c>
      <c r="X129" s="5">
        <v>2040163635268</v>
      </c>
      <c r="Y129" s="5">
        <v>1623055216142</v>
      </c>
      <c r="Z129" s="5">
        <v>1276063986768</v>
      </c>
    </row>
    <row r="130" spans="2:26" ht="15.5" x14ac:dyDescent="0.35">
      <c r="C130" t="s">
        <v>160</v>
      </c>
      <c r="D130" s="5">
        <v>28525086827392</v>
      </c>
      <c r="E130" s="5">
        <v>28639073668191</v>
      </c>
      <c r="F130" s="5">
        <v>31379998865878</v>
      </c>
      <c r="G130" s="5">
        <v>30713681398169</v>
      </c>
      <c r="I130" s="5">
        <v>31379998865878</v>
      </c>
      <c r="J130" s="5">
        <v>29728781933757</v>
      </c>
      <c r="K130" s="5">
        <v>23870404962472</v>
      </c>
      <c r="L130" s="5">
        <v>22276160695411</v>
      </c>
      <c r="M130" s="5">
        <v>19917653265528</v>
      </c>
      <c r="N130" s="5">
        <v>19777500514550</v>
      </c>
      <c r="O130" s="5">
        <v>19037918806473</v>
      </c>
      <c r="P130" s="5">
        <v>17591706426634</v>
      </c>
      <c r="Q130" s="5">
        <v>14915849800251</v>
      </c>
      <c r="R130" s="5">
        <v>12922421859142</v>
      </c>
      <c r="S130" s="5">
        <v>11342715686221</v>
      </c>
      <c r="T130" s="5">
        <v>10291108029334</v>
      </c>
      <c r="U130" s="5">
        <v>9709838250473</v>
      </c>
      <c r="V130" s="5">
        <v>8302506241903</v>
      </c>
      <c r="W130" s="5">
        <v>6599845533328</v>
      </c>
      <c r="X130" s="5">
        <v>4399191135535</v>
      </c>
      <c r="Y130" s="5">
        <v>3246498515952</v>
      </c>
      <c r="Z130" s="5">
        <v>2922998415036</v>
      </c>
    </row>
    <row r="131" spans="2:26" ht="15.5" x14ac:dyDescent="0.35">
      <c r="C131" t="s">
        <v>161</v>
      </c>
      <c r="D131" s="5">
        <v>22358699725</v>
      </c>
      <c r="E131" s="5">
        <v>22358699725</v>
      </c>
      <c r="F131" s="5">
        <v>22358699725</v>
      </c>
      <c r="G131" s="5">
        <v>22358699725</v>
      </c>
      <c r="I131" s="5">
        <v>22358699725</v>
      </c>
      <c r="J131" s="5">
        <v>22358699725</v>
      </c>
      <c r="K131" s="5">
        <v>22358699725</v>
      </c>
      <c r="L131" s="5">
        <v>22358699725</v>
      </c>
      <c r="M131" s="5">
        <v>22358699725</v>
      </c>
      <c r="N131" s="5">
        <v>22358699725</v>
      </c>
      <c r="O131" s="5">
        <v>22358699725</v>
      </c>
      <c r="P131" s="5">
        <v>22358699725</v>
      </c>
      <c r="Q131" s="5">
        <v>22358699725</v>
      </c>
      <c r="R131" s="5">
        <v>22358699725</v>
      </c>
      <c r="S131" s="5">
        <v>894347989</v>
      </c>
      <c r="T131" s="5">
        <v>894347989</v>
      </c>
      <c r="U131" s="5">
        <v>894347989</v>
      </c>
      <c r="V131" s="5">
        <v>766584000</v>
      </c>
      <c r="W131" s="5">
        <v>766584000</v>
      </c>
      <c r="X131" s="5">
        <v>766584000</v>
      </c>
      <c r="Y131" s="5">
        <v>766584000</v>
      </c>
      <c r="Z131" s="5">
        <v>766584000</v>
      </c>
    </row>
    <row r="133" spans="2:26" ht="15.5" x14ac:dyDescent="0.35">
      <c r="B133" t="s">
        <v>162</v>
      </c>
      <c r="C133" t="s">
        <v>163</v>
      </c>
      <c r="D133" s="5">
        <v>1203599965860</v>
      </c>
      <c r="E133" s="5">
        <v>2813251420955</v>
      </c>
      <c r="F133" s="5">
        <v>2410257413298</v>
      </c>
      <c r="G133" s="5">
        <v>137444347680</v>
      </c>
      <c r="I133" s="5">
        <v>3513527186669</v>
      </c>
      <c r="J133" s="5">
        <v>-463359496912</v>
      </c>
      <c r="K133" s="5">
        <v>5259181989696</v>
      </c>
      <c r="L133" s="5">
        <v>1619570638186</v>
      </c>
      <c r="M133" s="5">
        <v>1041955003348</v>
      </c>
      <c r="N133" s="5">
        <v>3715832449186</v>
      </c>
      <c r="O133" s="5">
        <v>3303864262122</v>
      </c>
      <c r="P133" s="5">
        <v>459273241788</v>
      </c>
      <c r="Q133" s="5">
        <v>1275530669068</v>
      </c>
      <c r="R133" s="5">
        <v>659314197175</v>
      </c>
      <c r="S133" s="5">
        <v>2336785497955</v>
      </c>
      <c r="T133" s="5">
        <v>-862339383145</v>
      </c>
      <c r="U133" s="5">
        <v>987023231523</v>
      </c>
      <c r="V133" s="5">
        <v>830244056569</v>
      </c>
      <c r="W133" s="5">
        <v>-607939545937</v>
      </c>
      <c r="X133" s="5">
        <v>238253946429</v>
      </c>
      <c r="Y133" s="5">
        <v>446429845710</v>
      </c>
      <c r="Z133" s="5">
        <v>138452987153</v>
      </c>
    </row>
    <row r="134" spans="2:26" ht="15.5" x14ac:dyDescent="0.35">
      <c r="C134" t="s">
        <v>328</v>
      </c>
      <c r="D134" s="5">
        <v>9372928615601</v>
      </c>
      <c r="E134" s="5">
        <v>10406444892537</v>
      </c>
      <c r="F134" s="5">
        <v>10175644680480</v>
      </c>
      <c r="G134" s="5">
        <v>7641909726440</v>
      </c>
      <c r="I134" s="5">
        <v>36603039263038</v>
      </c>
      <c r="J134" s="5">
        <v>35017446066877</v>
      </c>
      <c r="K134" s="5">
        <v>31896213560339</v>
      </c>
      <c r="L134" s="5">
        <v>29519519535689</v>
      </c>
      <c r="M134" s="5">
        <v>27065541049324</v>
      </c>
      <c r="N134" s="5">
        <v>24952077753025</v>
      </c>
      <c r="O134" s="5">
        <v>24458207746591</v>
      </c>
      <c r="P134" s="5">
        <v>23680993707458</v>
      </c>
      <c r="Q134" s="5">
        <v>19102343990516</v>
      </c>
      <c r="R134" s="5">
        <v>17355812384470</v>
      </c>
      <c r="S134" s="5">
        <v>14503814621943</v>
      </c>
      <c r="T134" s="5">
        <v>13920673379863</v>
      </c>
      <c r="U134" s="5">
        <v>11254472620718</v>
      </c>
      <c r="V134" s="5">
        <v>10140984699492</v>
      </c>
      <c r="W134" s="5">
        <v>9105051705205</v>
      </c>
      <c r="X134" s="5">
        <v>6765188110204</v>
      </c>
      <c r="Y134" s="5">
        <v>4657145031457</v>
      </c>
      <c r="Z134" s="5">
        <v>3745919015096</v>
      </c>
    </row>
    <row r="135" spans="2:26" ht="15.5" x14ac:dyDescent="0.35">
      <c r="C135" t="s">
        <v>166</v>
      </c>
      <c r="D135" s="5">
        <v>-7819401466145</v>
      </c>
      <c r="E135" s="5">
        <v>-7324860940641</v>
      </c>
      <c r="F135" s="5">
        <v>-7465964726561</v>
      </c>
      <c r="G135" s="5">
        <v>-7381628874376</v>
      </c>
      <c r="I135" s="5">
        <v>-32264684521864</v>
      </c>
      <c r="J135" s="5">
        <v>-34428843780363</v>
      </c>
      <c r="K135" s="5">
        <v>-26142798907994</v>
      </c>
      <c r="L135" s="5">
        <v>-27675687658432</v>
      </c>
      <c r="M135" s="5">
        <v>-25598403259380</v>
      </c>
      <c r="N135" s="5">
        <v>-20475882317664</v>
      </c>
      <c r="O135" s="5">
        <v>-20967319651225</v>
      </c>
      <c r="P135" s="5">
        <v>-22399880533599</v>
      </c>
      <c r="Q135" s="5">
        <v>-17021009320999</v>
      </c>
      <c r="R135" s="5">
        <v>-15915877801013</v>
      </c>
      <c r="S135" s="5">
        <v>-11588185844779</v>
      </c>
      <c r="T135" s="5">
        <v>-13826640204900</v>
      </c>
      <c r="U135" s="5">
        <v>-9728417978305</v>
      </c>
      <c r="V135" s="5">
        <v>-8899245509193</v>
      </c>
      <c r="W135" s="5">
        <v>-9320065216932</v>
      </c>
      <c r="X135" s="5">
        <v>-6235964730958</v>
      </c>
      <c r="Y135" s="5">
        <v>-3999359763050</v>
      </c>
      <c r="Z135" s="5">
        <v>-3443856306213</v>
      </c>
    </row>
    <row r="136" spans="2:26" ht="15.5" x14ac:dyDescent="0.35">
      <c r="C136" t="s">
        <v>103</v>
      </c>
    </row>
    <row r="137" spans="2:26" ht="15.5" x14ac:dyDescent="0.35">
      <c r="C137" t="s">
        <v>171</v>
      </c>
      <c r="D137" s="5">
        <v>-66150455009</v>
      </c>
      <c r="E137" s="5">
        <v>-143856008535</v>
      </c>
      <c r="F137" s="5">
        <v>-163098322814</v>
      </c>
      <c r="G137" s="5">
        <v>-165348212829</v>
      </c>
      <c r="I137" s="5">
        <v>-607971793673</v>
      </c>
      <c r="J137" s="5">
        <v>-412591173375</v>
      </c>
      <c r="K137" s="5">
        <v>-310804898933</v>
      </c>
      <c r="L137" s="5">
        <v>-396061583172</v>
      </c>
      <c r="M137" s="5">
        <v>-340692360945</v>
      </c>
      <c r="N137" s="5">
        <v>-377798075150</v>
      </c>
      <c r="O137" s="5">
        <v>-364396360328</v>
      </c>
      <c r="P137" s="5">
        <v>-477095113613</v>
      </c>
      <c r="Q137" s="5">
        <v>-386530792934</v>
      </c>
      <c r="R137" s="5">
        <v>-366124896402</v>
      </c>
      <c r="S137" s="5">
        <v>-414589225966</v>
      </c>
      <c r="T137" s="5">
        <v>-415018919838</v>
      </c>
      <c r="U137" s="5">
        <v>-308132077137</v>
      </c>
      <c r="V137" s="5">
        <v>-240745408847</v>
      </c>
      <c r="W137" s="5">
        <v>-149098333644</v>
      </c>
      <c r="X137" s="5">
        <v>-87927167958</v>
      </c>
      <c r="Y137" s="5">
        <v>-99093715449</v>
      </c>
      <c r="Z137" s="5">
        <v>-66342459714</v>
      </c>
    </row>
    <row r="138" spans="2:26" ht="15.5" x14ac:dyDescent="0.35">
      <c r="C138" t="s">
        <v>2544</v>
      </c>
      <c r="Q138" s="5">
        <v>-250000000000</v>
      </c>
      <c r="U138" s="5">
        <v>-200000000000</v>
      </c>
      <c r="V138" s="5">
        <v>250000000000</v>
      </c>
    </row>
    <row r="139" spans="2:26" ht="15.5" x14ac:dyDescent="0.35">
      <c r="C139" t="s">
        <v>534</v>
      </c>
      <c r="D139" s="5">
        <v>15792898241</v>
      </c>
      <c r="E139" s="5">
        <v>198163263406</v>
      </c>
      <c r="F139" s="5">
        <v>69412020944</v>
      </c>
      <c r="G139" s="5">
        <v>139191839655</v>
      </c>
      <c r="I139" s="5">
        <v>555097213635</v>
      </c>
      <c r="J139" s="5">
        <v>563110927660</v>
      </c>
      <c r="K139" s="5">
        <v>474266252912</v>
      </c>
      <c r="L139" s="5">
        <v>624486364640</v>
      </c>
      <c r="M139" s="5">
        <v>391874842166</v>
      </c>
      <c r="N139" s="5">
        <v>295621855149</v>
      </c>
      <c r="O139" s="5">
        <v>-45029702182</v>
      </c>
      <c r="P139" s="5">
        <v>-27793260176</v>
      </c>
      <c r="Q139" s="5">
        <v>-27492104921</v>
      </c>
      <c r="R139" s="5">
        <v>-15359356780</v>
      </c>
      <c r="S139" s="5">
        <v>-13878539840</v>
      </c>
      <c r="T139" s="5">
        <v>-8749167639</v>
      </c>
      <c r="U139" s="5">
        <v>-15657916855</v>
      </c>
      <c r="W139" s="5">
        <v>837062044</v>
      </c>
      <c r="Z139" s="5">
        <v>1152995813</v>
      </c>
    </row>
    <row r="140" spans="2:26" ht="15.5" x14ac:dyDescent="0.35">
      <c r="C140" t="s">
        <v>2545</v>
      </c>
    </row>
    <row r="141" spans="2:26" ht="15.5" x14ac:dyDescent="0.35">
      <c r="C141" t="s">
        <v>2546</v>
      </c>
      <c r="O141" s="5">
        <v>770887609622</v>
      </c>
      <c r="P141" s="5">
        <v>407402318740</v>
      </c>
      <c r="Q141" s="5">
        <v>204119721115</v>
      </c>
      <c r="R141" s="5">
        <v>157265018826</v>
      </c>
      <c r="S141" s="5">
        <v>78258117988</v>
      </c>
      <c r="T141" s="5">
        <v>132015821727</v>
      </c>
      <c r="U141" s="5">
        <v>164934804549</v>
      </c>
    </row>
    <row r="142" spans="2:26" ht="15.5" x14ac:dyDescent="0.35">
      <c r="C142" t="s">
        <v>2547</v>
      </c>
      <c r="D142" s="5">
        <v>-299465263308</v>
      </c>
      <c r="E142" s="5">
        <v>-322535422292</v>
      </c>
      <c r="F142" s="5">
        <v>-205631875231</v>
      </c>
      <c r="G142" s="5">
        <v>-96575767690</v>
      </c>
      <c r="I142" s="5">
        <v>-771535520387</v>
      </c>
      <c r="J142" s="5">
        <v>-1058127452659</v>
      </c>
      <c r="K142" s="5">
        <v>-590728069871</v>
      </c>
      <c r="L142" s="5">
        <v>-382067996657</v>
      </c>
      <c r="M142" s="5">
        <v>-406975511465</v>
      </c>
      <c r="N142" s="5">
        <v>-614758865448</v>
      </c>
      <c r="O142" s="5">
        <v>-547269067440</v>
      </c>
      <c r="P142" s="5">
        <v>-723570678622</v>
      </c>
      <c r="Q142" s="5">
        <v>-588474260121</v>
      </c>
      <c r="R142" s="5">
        <v>-535275278217</v>
      </c>
      <c r="S142" s="5">
        <v>-207517885658</v>
      </c>
      <c r="T142" s="5">
        <v>-643728676106</v>
      </c>
      <c r="U142" s="5">
        <v>-345516499221</v>
      </c>
      <c r="V142" s="5">
        <v>-132937224883</v>
      </c>
      <c r="W142" s="5">
        <v>-217164762610</v>
      </c>
      <c r="X142" s="5">
        <v>-175542264859</v>
      </c>
      <c r="Y142" s="5">
        <v>-84761707248</v>
      </c>
      <c r="Z142" s="5">
        <v>-84670257829</v>
      </c>
    </row>
    <row r="143" spans="2:26" ht="15.5" x14ac:dyDescent="0.35">
      <c r="C143" t="s">
        <v>2548</v>
      </c>
      <c r="J143" s="5">
        <v>-143954245052</v>
      </c>
      <c r="K143" s="5">
        <v>-66566106757</v>
      </c>
      <c r="L143" s="5">
        <v>-70218183882</v>
      </c>
      <c r="M143" s="5">
        <v>-69152079680</v>
      </c>
      <c r="N143" s="5">
        <v>-61711370707</v>
      </c>
    </row>
    <row r="144" spans="2:26" ht="15.5" x14ac:dyDescent="0.35">
      <c r="C144" t="s">
        <v>1830</v>
      </c>
      <c r="D144" s="5">
        <v>-104363520</v>
      </c>
      <c r="E144" s="5">
        <v>-104363520</v>
      </c>
      <c r="F144" s="5">
        <v>-104363520</v>
      </c>
      <c r="G144" s="5">
        <v>-104363520</v>
      </c>
      <c r="I144" s="5">
        <v>-417454080</v>
      </c>
      <c r="J144" s="5">
        <v>-399840000</v>
      </c>
      <c r="K144" s="5">
        <v>-399840000</v>
      </c>
      <c r="L144" s="5">
        <v>-399840000</v>
      </c>
      <c r="M144" s="5">
        <v>-237676672</v>
      </c>
      <c r="N144" s="5">
        <v>-1716530019</v>
      </c>
      <c r="O144" s="5">
        <v>-1216312916</v>
      </c>
      <c r="P144" s="5">
        <v>-783198400</v>
      </c>
      <c r="Q144" s="5">
        <v>-33026633</v>
      </c>
      <c r="R144" s="5">
        <v>-320262849</v>
      </c>
      <c r="S144" s="5">
        <v>-310134873</v>
      </c>
    </row>
    <row r="145" spans="3:26" ht="15.5" x14ac:dyDescent="0.35">
      <c r="C145" t="s">
        <v>173</v>
      </c>
      <c r="D145" s="5">
        <v>-729972491713</v>
      </c>
      <c r="E145" s="5">
        <v>-3385914447040</v>
      </c>
      <c r="F145" s="5">
        <v>-854743202426</v>
      </c>
      <c r="G145" s="5">
        <v>-608996110209</v>
      </c>
      <c r="I145" s="5">
        <v>-1316068749627</v>
      </c>
      <c r="J145" s="5">
        <v>2428387224779</v>
      </c>
      <c r="K145" s="5">
        <v>-1975978291736</v>
      </c>
      <c r="L145" s="5">
        <v>-49224058856</v>
      </c>
      <c r="M145" s="5">
        <v>-870693620125</v>
      </c>
      <c r="N145" s="5">
        <v>-1865848198703</v>
      </c>
      <c r="O145" s="5">
        <v>-865449663817</v>
      </c>
      <c r="P145" s="5">
        <v>941471315759</v>
      </c>
      <c r="Q145" s="5">
        <v>-102040044225</v>
      </c>
      <c r="R145" s="5">
        <v>-11027805520</v>
      </c>
      <c r="S145" s="5">
        <v>-944661855805</v>
      </c>
      <c r="T145" s="5">
        <v>521712904799</v>
      </c>
      <c r="U145" s="5">
        <v>-63660670000</v>
      </c>
      <c r="V145" s="5">
        <v>879470158427</v>
      </c>
      <c r="W145" s="5">
        <v>1390050746668</v>
      </c>
      <c r="X145" s="5">
        <v>289798336733</v>
      </c>
      <c r="Y145" s="5">
        <v>-78329200000</v>
      </c>
      <c r="Z145" s="5">
        <v>571467314350</v>
      </c>
    </row>
    <row r="146" spans="3:26" ht="15.5" x14ac:dyDescent="0.35">
      <c r="C146" t="s">
        <v>174</v>
      </c>
      <c r="D146" s="5">
        <v>-150301653769</v>
      </c>
      <c r="E146" s="5">
        <v>-167824232483</v>
      </c>
      <c r="F146" s="5">
        <v>-221819983570</v>
      </c>
      <c r="G146" s="5">
        <v>-255564221820</v>
      </c>
      <c r="I146" s="5">
        <v>-1008423952598</v>
      </c>
      <c r="J146" s="5">
        <v>-1628862779286</v>
      </c>
      <c r="K146" s="5">
        <v>-2359457241900</v>
      </c>
      <c r="L146" s="5">
        <v>-1546563424787</v>
      </c>
      <c r="M146" s="5">
        <v>-947614701926</v>
      </c>
      <c r="N146" s="5">
        <v>-1111015237138</v>
      </c>
      <c r="O146" s="5">
        <v>-1845317472514</v>
      </c>
      <c r="P146" s="5">
        <v>-1196001406035</v>
      </c>
      <c r="Q146" s="5">
        <v>-526316631073</v>
      </c>
      <c r="R146" s="5">
        <v>-746551666042</v>
      </c>
      <c r="S146" s="5">
        <v>-540613367669</v>
      </c>
      <c r="T146" s="5">
        <v>-815592277343</v>
      </c>
      <c r="U146" s="5">
        <v>-609978840945</v>
      </c>
      <c r="V146" s="5">
        <v>-699360306502</v>
      </c>
      <c r="W146" s="5">
        <v>-929382752946</v>
      </c>
      <c r="X146" s="5">
        <v>-372158975166</v>
      </c>
      <c r="Y146" s="5">
        <v>-352545757571</v>
      </c>
      <c r="Z146" s="5">
        <v>-513744616053</v>
      </c>
    </row>
    <row r="147" spans="3:26" ht="15.5" x14ac:dyDescent="0.35">
      <c r="C147" t="s">
        <v>176</v>
      </c>
      <c r="D147" s="5">
        <v>-139292031999</v>
      </c>
      <c r="E147" s="5">
        <v>-155671545195</v>
      </c>
      <c r="F147" s="5">
        <v>-246669180634</v>
      </c>
      <c r="G147" s="5">
        <v>-279569320034</v>
      </c>
      <c r="I147" s="5">
        <v>-822550360000</v>
      </c>
      <c r="J147" s="5">
        <v>-1441968955467</v>
      </c>
      <c r="K147" s="5">
        <v>-1653568063139</v>
      </c>
      <c r="L147" s="5">
        <v>-804918815873</v>
      </c>
      <c r="M147" s="5">
        <v>-658964759604</v>
      </c>
      <c r="N147" s="5">
        <v>-634118812741</v>
      </c>
      <c r="O147" s="5">
        <v>-438476834779</v>
      </c>
      <c r="P147" s="5">
        <v>-671673892309</v>
      </c>
      <c r="Q147" s="5">
        <v>-412476764133</v>
      </c>
      <c r="R147" s="5">
        <v>-507071638264</v>
      </c>
      <c r="S147" s="5">
        <v>-463593808964</v>
      </c>
      <c r="T147" s="5">
        <v>-671927666837</v>
      </c>
      <c r="U147" s="5">
        <v>-477094673565</v>
      </c>
      <c r="V147" s="5">
        <v>-619377710604</v>
      </c>
      <c r="W147" s="5">
        <v>-502063492043</v>
      </c>
      <c r="X147" s="5">
        <v>-150365495625</v>
      </c>
      <c r="Y147" s="5">
        <v>-229431090153</v>
      </c>
      <c r="Z147" s="5">
        <v>-369928174993</v>
      </c>
    </row>
    <row r="148" spans="3:26" ht="15.5" x14ac:dyDescent="0.35">
      <c r="C148" t="s">
        <v>423</v>
      </c>
      <c r="D148" s="5">
        <v>56174146</v>
      </c>
      <c r="E148" s="5">
        <v>175341156</v>
      </c>
      <c r="F148" s="5">
        <v>756300000</v>
      </c>
      <c r="G148" s="5">
        <v>447860360</v>
      </c>
      <c r="I148" s="5">
        <v>3171795676</v>
      </c>
      <c r="J148" s="5">
        <v>32193696444</v>
      </c>
      <c r="K148" s="5">
        <v>11176185217</v>
      </c>
      <c r="L148" s="5">
        <v>6993080241</v>
      </c>
      <c r="M148" s="5">
        <v>8029354686</v>
      </c>
      <c r="N148" s="5">
        <v>2889819622</v>
      </c>
      <c r="O148" s="5">
        <v>2941604317</v>
      </c>
      <c r="P148" s="5">
        <v>2599740911</v>
      </c>
      <c r="Q148" s="5">
        <v>4603148433</v>
      </c>
      <c r="R148" s="5">
        <v>2710524218</v>
      </c>
      <c r="S148" s="5">
        <v>2176594696</v>
      </c>
      <c r="T148" s="5">
        <v>11991828732</v>
      </c>
      <c r="U148" s="5">
        <v>3541910809</v>
      </c>
      <c r="V148" s="5">
        <v>28458711311</v>
      </c>
      <c r="W148" s="5">
        <v>23096541115</v>
      </c>
      <c r="X148" s="5">
        <v>6003044255</v>
      </c>
      <c r="Y148" s="5">
        <v>11591557067</v>
      </c>
      <c r="Z148" s="5">
        <v>949787498</v>
      </c>
    </row>
    <row r="149" spans="3:26" ht="15.5" x14ac:dyDescent="0.35">
      <c r="C149" t="s">
        <v>2549</v>
      </c>
      <c r="K149" s="5">
        <v>72401774258</v>
      </c>
      <c r="L149" s="5">
        <v>-75851945448</v>
      </c>
    </row>
    <row r="150" spans="3:26" ht="15.5" x14ac:dyDescent="0.35">
      <c r="C150" t="s">
        <v>1278</v>
      </c>
      <c r="W150" s="5">
        <v>4793569466</v>
      </c>
      <c r="X150" s="5">
        <v>7871636502</v>
      </c>
      <c r="Y150" s="5">
        <v>15102735253</v>
      </c>
      <c r="Z150" s="5">
        <v>-14955853429</v>
      </c>
    </row>
    <row r="151" spans="3:26" ht="15.5" x14ac:dyDescent="0.35">
      <c r="C151" t="s">
        <v>334</v>
      </c>
      <c r="D151" s="5">
        <v>37440114355</v>
      </c>
      <c r="E151" s="5">
        <v>38744468861</v>
      </c>
      <c r="F151" s="5">
        <v>13581668783</v>
      </c>
      <c r="G151" s="5">
        <v>35966614034</v>
      </c>
      <c r="I151" s="5">
        <v>125498071330</v>
      </c>
      <c r="J151" s="5">
        <v>151062730611</v>
      </c>
      <c r="K151" s="5">
        <v>84751267929</v>
      </c>
      <c r="L151" s="5">
        <v>30708263481</v>
      </c>
      <c r="M151" s="5">
        <v>23187158296</v>
      </c>
      <c r="N151" s="5">
        <v>51405459416</v>
      </c>
      <c r="O151" s="5">
        <v>52352843077</v>
      </c>
      <c r="P151" s="5">
        <v>46799131766</v>
      </c>
      <c r="Q151" s="5">
        <v>36492708776</v>
      </c>
      <c r="R151" s="5">
        <v>14887762246</v>
      </c>
      <c r="S151" s="5">
        <v>16988949052</v>
      </c>
      <c r="T151" s="5">
        <v>32657875095</v>
      </c>
      <c r="U151" s="5">
        <v>25150169666</v>
      </c>
      <c r="V151" s="5">
        <v>18638363729</v>
      </c>
      <c r="W151" s="5">
        <v>8012035475</v>
      </c>
      <c r="X151" s="5">
        <v>9988243226</v>
      </c>
      <c r="Y151" s="5">
        <v>20264302484</v>
      </c>
      <c r="Z151" s="5">
        <v>5796581309</v>
      </c>
    </row>
    <row r="152" spans="3:26" ht="15.5" x14ac:dyDescent="0.35">
      <c r="C152" t="s">
        <v>2550</v>
      </c>
      <c r="D152" s="5">
        <v>-1897587858</v>
      </c>
      <c r="E152" s="5">
        <v>-1508688101</v>
      </c>
      <c r="F152" s="5">
        <v>375008658</v>
      </c>
      <c r="G152" s="5">
        <v>-26024598</v>
      </c>
      <c r="I152" s="5">
        <v>117771362</v>
      </c>
      <c r="J152" s="5">
        <v>-2645875866</v>
      </c>
      <c r="K152" s="5">
        <v>-2057390122</v>
      </c>
      <c r="L152" s="5">
        <v>801954883</v>
      </c>
      <c r="M152" s="5">
        <v>-1395224618</v>
      </c>
      <c r="N152" s="5">
        <v>-9708104606</v>
      </c>
      <c r="O152" s="5">
        <v>-2276301560</v>
      </c>
      <c r="P152" s="5">
        <v>-6290376000</v>
      </c>
      <c r="Q152" s="5">
        <v>-6860426084</v>
      </c>
      <c r="R152" s="5">
        <v>1052000000</v>
      </c>
      <c r="S152" s="5">
        <v>-8472026844</v>
      </c>
      <c r="T152" s="5">
        <v>-6812380307</v>
      </c>
      <c r="U152" s="5">
        <v>-11200000</v>
      </c>
      <c r="V152" s="5">
        <v>-576399746</v>
      </c>
      <c r="W152" s="5">
        <v>-110726494</v>
      </c>
      <c r="X152" s="5">
        <v>-285520000</v>
      </c>
      <c r="Y152" s="5">
        <v>50527600</v>
      </c>
      <c r="Z152" s="5">
        <v>42454031</v>
      </c>
    </row>
    <row r="153" spans="3:26" ht="15.5" x14ac:dyDescent="0.35">
      <c r="C153" t="s">
        <v>178</v>
      </c>
      <c r="D153" s="5">
        <v>-46608322413</v>
      </c>
      <c r="E153" s="5">
        <v>-49563809204</v>
      </c>
      <c r="F153" s="5">
        <v>10136219623</v>
      </c>
      <c r="G153" s="5">
        <v>-12383351582</v>
      </c>
      <c r="I153" s="5">
        <v>-314661230966</v>
      </c>
      <c r="J153" s="5">
        <v>-367504375008</v>
      </c>
      <c r="K153" s="5">
        <v>-872161016043</v>
      </c>
      <c r="L153" s="5">
        <v>-704295962071</v>
      </c>
      <c r="M153" s="5">
        <v>-318471230686</v>
      </c>
      <c r="N153" s="5">
        <v>-521483598829</v>
      </c>
      <c r="O153" s="5">
        <v>-1459858783569</v>
      </c>
      <c r="P153" s="5">
        <v>-567436010403</v>
      </c>
      <c r="Q153" s="5">
        <v>-148075298065</v>
      </c>
      <c r="R153" s="5">
        <v>-258130314242</v>
      </c>
      <c r="S153" s="5">
        <v>-87713075609</v>
      </c>
      <c r="T153" s="5">
        <v>-181501934026</v>
      </c>
      <c r="U153" s="5">
        <v>-161565047855</v>
      </c>
      <c r="V153" s="5">
        <v>-126503271192</v>
      </c>
      <c r="W153" s="5">
        <v>-463110680465</v>
      </c>
      <c r="X153" s="5">
        <v>-245370883524</v>
      </c>
      <c r="Y153" s="5">
        <v>-170123789822</v>
      </c>
      <c r="Z153" s="5">
        <v>-135649410469</v>
      </c>
    </row>
    <row r="154" spans="3:26" ht="15.5" x14ac:dyDescent="0.35">
      <c r="C154" t="s">
        <v>183</v>
      </c>
      <c r="D154" s="5">
        <v>-729972491713</v>
      </c>
      <c r="E154" s="5">
        <v>-3385914447040</v>
      </c>
      <c r="F154" s="5">
        <v>-854743202426</v>
      </c>
      <c r="G154" s="5">
        <v>-608996110209</v>
      </c>
      <c r="I154" s="5">
        <v>-1316068749627</v>
      </c>
      <c r="J154" s="5">
        <v>2428387224779</v>
      </c>
      <c r="K154" s="5">
        <v>-1975978291736</v>
      </c>
      <c r="L154" s="5">
        <v>-49224058856</v>
      </c>
      <c r="M154" s="5">
        <v>-870693620125</v>
      </c>
      <c r="N154" s="5">
        <v>-1865848198703</v>
      </c>
      <c r="O154" s="5">
        <v>-865449663817</v>
      </c>
      <c r="P154" s="5">
        <v>941471315759</v>
      </c>
      <c r="Q154" s="5">
        <v>-102040044225</v>
      </c>
      <c r="R154" s="5">
        <v>-11027805520</v>
      </c>
      <c r="S154" s="5">
        <v>-944661855805</v>
      </c>
      <c r="T154" s="5">
        <v>521712904799</v>
      </c>
      <c r="U154" s="5">
        <v>-63660670000</v>
      </c>
      <c r="V154" s="5">
        <v>879470158427</v>
      </c>
      <c r="W154" s="5">
        <v>1390050746668</v>
      </c>
      <c r="X154" s="5">
        <v>289798336733</v>
      </c>
      <c r="Y154" s="5">
        <v>-78329200000</v>
      </c>
      <c r="Z154" s="5">
        <v>571467314350</v>
      </c>
    </row>
    <row r="155" spans="3:26" ht="15.5" x14ac:dyDescent="0.35">
      <c r="C155" t="s">
        <v>2551</v>
      </c>
      <c r="E155" s="5">
        <v>100000000000</v>
      </c>
      <c r="F155" s="5">
        <v>325000000000</v>
      </c>
      <c r="G155" s="5">
        <v>255000000000</v>
      </c>
      <c r="I155" s="5">
        <v>2007963000000</v>
      </c>
      <c r="J155" s="5">
        <v>2084830000000</v>
      </c>
      <c r="K155" s="5">
        <v>1570085500000</v>
      </c>
      <c r="L155" s="5">
        <v>1826251000000</v>
      </c>
      <c r="M155" s="5">
        <v>1175000000000</v>
      </c>
      <c r="N155" s="5">
        <v>350000000000</v>
      </c>
      <c r="O155" s="5">
        <v>2160000000000</v>
      </c>
      <c r="P155" s="5">
        <v>2184000000000</v>
      </c>
      <c r="R155" s="5">
        <v>200000000000</v>
      </c>
      <c r="S155" s="5">
        <v>400000000000</v>
      </c>
      <c r="T155" s="5">
        <v>425000000000</v>
      </c>
      <c r="U155" s="5">
        <v>700000000000</v>
      </c>
      <c r="V155" s="5">
        <v>217215964000</v>
      </c>
      <c r="W155" s="5">
        <v>1150000000000</v>
      </c>
      <c r="X155" s="5">
        <v>582870070066</v>
      </c>
      <c r="Z155" s="5">
        <v>425000000000</v>
      </c>
    </row>
    <row r="156" spans="3:26" ht="15.5" x14ac:dyDescent="0.35">
      <c r="C156" t="s">
        <v>2552</v>
      </c>
      <c r="E156" s="5">
        <v>950000000000</v>
      </c>
      <c r="F156" s="5">
        <v>4205000000000</v>
      </c>
      <c r="G156" s="5">
        <v>3340000000000</v>
      </c>
      <c r="I156" s="5">
        <v>11100000000000</v>
      </c>
      <c r="J156" s="5">
        <v>6840000000000</v>
      </c>
      <c r="K156" s="5">
        <v>1350000000000</v>
      </c>
      <c r="L156" s="5">
        <v>3868750990000</v>
      </c>
      <c r="M156" s="5">
        <v>1815000000000</v>
      </c>
      <c r="N156" s="5">
        <v>1750000000000</v>
      </c>
      <c r="O156" s="5">
        <v>2300000000000</v>
      </c>
      <c r="P156" s="5">
        <v>3425000000000</v>
      </c>
      <c r="Q156" s="5">
        <v>4775000000000</v>
      </c>
      <c r="R156" s="5">
        <v>4250000000000</v>
      </c>
      <c r="S156" s="5">
        <v>960000000000</v>
      </c>
      <c r="T156" s="5">
        <v>1511238763654</v>
      </c>
      <c r="U156" s="5">
        <v>740000000000</v>
      </c>
      <c r="V156" s="5">
        <v>215000000000</v>
      </c>
      <c r="W156" s="5">
        <v>450000000000</v>
      </c>
      <c r="X156" s="5">
        <v>75000000000</v>
      </c>
      <c r="Y156" s="5">
        <v>50000000000</v>
      </c>
      <c r="Z156" s="5">
        <v>250000000000</v>
      </c>
    </row>
    <row r="157" spans="3:26" ht="15.5" x14ac:dyDescent="0.35">
      <c r="C157" t="s">
        <v>680</v>
      </c>
    </row>
    <row r="158" spans="3:26" ht="15.5" x14ac:dyDescent="0.35">
      <c r="C158" t="s">
        <v>2553</v>
      </c>
      <c r="N158" s="5">
        <v>500000000000</v>
      </c>
      <c r="P158" s="5">
        <v>500000000000</v>
      </c>
      <c r="Q158" s="5">
        <v>1050000000000</v>
      </c>
      <c r="V158" s="5">
        <v>750000000000</v>
      </c>
      <c r="Z158" s="5">
        <v>297130674350</v>
      </c>
    </row>
    <row r="159" spans="3:26" ht="15.5" x14ac:dyDescent="0.35">
      <c r="C159" t="s">
        <v>479</v>
      </c>
      <c r="F159" s="5">
        <v>-37982750000</v>
      </c>
      <c r="G159" s="5">
        <v>-1250636184875</v>
      </c>
      <c r="I159" s="5">
        <v>-1288618934875</v>
      </c>
      <c r="J159" s="5">
        <v>-1257909234875</v>
      </c>
      <c r="K159" s="5">
        <v>-797257490375</v>
      </c>
      <c r="L159" s="5">
        <v>-533101506725</v>
      </c>
      <c r="M159" s="5">
        <v>-1206761385700</v>
      </c>
      <c r="N159" s="5">
        <v>-685013491750</v>
      </c>
      <c r="O159" s="5">
        <v>-662654792025</v>
      </c>
      <c r="P159" s="5">
        <v>-616550017575</v>
      </c>
      <c r="Q159" s="5">
        <v>-481050044225</v>
      </c>
      <c r="R159" s="5">
        <v>-274920746700</v>
      </c>
      <c r="S159" s="5">
        <v>-149095678240</v>
      </c>
      <c r="T159" s="5">
        <v>-205700037470</v>
      </c>
      <c r="U159" s="5">
        <v>-182714320000</v>
      </c>
      <c r="V159" s="5">
        <v>-99655920000</v>
      </c>
      <c r="W159" s="5">
        <v>-99655920000</v>
      </c>
      <c r="X159" s="5">
        <v>-84658400000</v>
      </c>
      <c r="Y159" s="5">
        <v>-38329200000</v>
      </c>
      <c r="Z159" s="5">
        <v>-30663360000</v>
      </c>
    </row>
    <row r="160" spans="3:26" ht="15.5" x14ac:dyDescent="0.35">
      <c r="C160" t="s">
        <v>749</v>
      </c>
    </row>
    <row r="161" spans="2:26" ht="15.5" x14ac:dyDescent="0.35">
      <c r="C161" t="s">
        <v>368</v>
      </c>
      <c r="D161" s="5">
        <v>-545321369733</v>
      </c>
      <c r="E161" s="5">
        <v>-1612091997618</v>
      </c>
      <c r="F161" s="5">
        <v>4566931338628</v>
      </c>
      <c r="G161" s="5">
        <v>-5676215669314</v>
      </c>
      <c r="I161" s="5">
        <v>-2208068661372</v>
      </c>
      <c r="J161" s="5">
        <v>-1558533540346</v>
      </c>
      <c r="K161" s="5">
        <v>-1297055311361</v>
      </c>
      <c r="L161" s="5">
        <v>-2026124542131</v>
      </c>
      <c r="M161" s="5">
        <v>-1426932234425</v>
      </c>
      <c r="N161" s="5">
        <v>-1130834706953</v>
      </c>
      <c r="O161" s="5">
        <v>-1112794871792</v>
      </c>
      <c r="P161" s="5">
        <v>-990498333333</v>
      </c>
      <c r="Q161" s="5">
        <v>-769720000000</v>
      </c>
      <c r="R161" s="5">
        <v>-434867058820</v>
      </c>
      <c r="S161" s="5">
        <v>-555764117648</v>
      </c>
      <c r="T161" s="5">
        <v>-331389117648</v>
      </c>
      <c r="U161" s="5">
        <v>-445946350000</v>
      </c>
      <c r="V161" s="5">
        <v>-335873921573</v>
      </c>
      <c r="W161" s="5">
        <v>-110293333332</v>
      </c>
      <c r="X161" s="5">
        <v>-83413333333</v>
      </c>
      <c r="Y161" s="5">
        <v>-60000000000</v>
      </c>
      <c r="Z161" s="5">
        <v>-100000000000</v>
      </c>
    </row>
    <row r="162" spans="2:26" ht="15.5" x14ac:dyDescent="0.35">
      <c r="C162" t="s">
        <v>365</v>
      </c>
      <c r="E162" s="5">
        <v>-2685000000000</v>
      </c>
      <c r="F162" s="5">
        <v>-10547823503971</v>
      </c>
      <c r="G162" s="5">
        <v>2022823503971</v>
      </c>
      <c r="I162" s="5">
        <v>-12110000000000</v>
      </c>
      <c r="J162" s="5">
        <v>-4180000000000</v>
      </c>
      <c r="K162" s="5">
        <v>-2293750990000</v>
      </c>
      <c r="L162" s="5">
        <v>-3635000000000</v>
      </c>
      <c r="M162" s="5">
        <v>-1070000000000</v>
      </c>
      <c r="N162" s="5">
        <v>-2650000000000</v>
      </c>
      <c r="O162" s="5">
        <v>-2800000000000</v>
      </c>
      <c r="P162" s="5">
        <v>-3559000000000</v>
      </c>
      <c r="Q162" s="5">
        <v>-4425000000000</v>
      </c>
      <c r="R162" s="5">
        <v>-3750000000000</v>
      </c>
      <c r="S162" s="5">
        <v>-1599802059917</v>
      </c>
      <c r="T162" s="5">
        <v>-877436703737</v>
      </c>
      <c r="U162" s="5">
        <v>-575000000000</v>
      </c>
      <c r="V162" s="5">
        <v>-117215964000</v>
      </c>
      <c r="X162" s="5">
        <v>-200000000000</v>
      </c>
      <c r="Y162" s="5">
        <v>-30000000000</v>
      </c>
      <c r="Z162" s="5">
        <v>-70000000000</v>
      </c>
    </row>
    <row r="163" spans="2:26" ht="15.5" x14ac:dyDescent="0.35">
      <c r="C163" t="s">
        <v>1358</v>
      </c>
      <c r="D163" s="5">
        <v>-184651121980</v>
      </c>
      <c r="E163" s="5">
        <v>-138822449422</v>
      </c>
      <c r="F163" s="5">
        <v>-193413287083</v>
      </c>
      <c r="G163" s="5">
        <v>-4967759991</v>
      </c>
      <c r="I163" s="5">
        <v>-349889153380</v>
      </c>
    </row>
    <row r="164" spans="2:26" ht="15.5" x14ac:dyDescent="0.35">
      <c r="C164" t="s">
        <v>1090</v>
      </c>
      <c r="F164" s="5">
        <v>827545000000</v>
      </c>
      <c r="G164" s="5">
        <v>1000000000000</v>
      </c>
      <c r="I164" s="5">
        <v>1827545000000</v>
      </c>
      <c r="J164" s="5">
        <v>500000000000</v>
      </c>
      <c r="L164" s="5">
        <v>1500000000000</v>
      </c>
    </row>
    <row r="165" spans="2:26" ht="15.5" x14ac:dyDescent="0.35">
      <c r="C165" t="s">
        <v>1850</v>
      </c>
      <c r="P165" s="5">
        <v>-1480333333</v>
      </c>
      <c r="Q165" s="5">
        <v>-1270000000</v>
      </c>
      <c r="R165" s="5">
        <v>-1240000000</v>
      </c>
    </row>
    <row r="166" spans="2:26" ht="15.5" x14ac:dyDescent="0.35">
      <c r="C166" t="s">
        <v>1493</v>
      </c>
      <c r="G166" s="5">
        <v>-295000000000</v>
      </c>
      <c r="I166" s="5">
        <v>-295000000000</v>
      </c>
      <c r="K166" s="5">
        <v>-508000000000</v>
      </c>
      <c r="L166" s="5">
        <v>-1050000000000</v>
      </c>
      <c r="M166" s="5">
        <v>-157000000000</v>
      </c>
      <c r="O166" s="5">
        <v>-750000000000</v>
      </c>
      <c r="U166" s="5">
        <v>-100000000000</v>
      </c>
      <c r="Z166" s="5">
        <v>-200000000000</v>
      </c>
    </row>
    <row r="167" spans="2:26" ht="15.5" x14ac:dyDescent="0.35">
      <c r="C167" t="s">
        <v>391</v>
      </c>
      <c r="D167" s="5">
        <v>323325820378</v>
      </c>
      <c r="E167" s="5">
        <v>-740487258568</v>
      </c>
      <c r="F167" s="5">
        <v>1333694227302</v>
      </c>
      <c r="G167" s="5">
        <v>-727115984349</v>
      </c>
      <c r="I167" s="5">
        <v>1189034484444</v>
      </c>
      <c r="J167" s="5">
        <v>336164948581</v>
      </c>
      <c r="K167" s="5">
        <v>923746456060</v>
      </c>
      <c r="L167" s="5">
        <v>23783154543</v>
      </c>
      <c r="M167" s="5">
        <v>-776353318703</v>
      </c>
      <c r="N167" s="5">
        <v>738969013345</v>
      </c>
      <c r="O167" s="5">
        <v>593097125791</v>
      </c>
      <c r="P167" s="5">
        <v>204743151512</v>
      </c>
      <c r="Q167" s="5">
        <v>647173993770</v>
      </c>
      <c r="R167" s="5">
        <v>-98265274387</v>
      </c>
      <c r="S167" s="5">
        <v>851510274481</v>
      </c>
      <c r="T167" s="5">
        <v>-1156218755689</v>
      </c>
      <c r="U167" s="5">
        <v>313383720578</v>
      </c>
      <c r="V167" s="5">
        <v>1010353908494</v>
      </c>
      <c r="W167" s="5">
        <v>-147271552215</v>
      </c>
      <c r="X167" s="5">
        <v>155893307996</v>
      </c>
      <c r="Y167" s="5">
        <v>15554888139</v>
      </c>
      <c r="Z167" s="5">
        <v>196175685450</v>
      </c>
    </row>
    <row r="168" spans="2:26" ht="15.5" x14ac:dyDescent="0.35">
      <c r="C168" t="s">
        <v>193</v>
      </c>
      <c r="E168" s="5">
        <v>5847191546303</v>
      </c>
      <c r="I168" s="5">
        <v>4601449023397</v>
      </c>
      <c r="J168" s="5">
        <v>4156738667354</v>
      </c>
      <c r="K168" s="5">
        <v>3262074784511</v>
      </c>
      <c r="L168" s="5">
        <v>3009380167931</v>
      </c>
      <c r="M168" s="5">
        <v>3777791432101</v>
      </c>
      <c r="N168" s="5">
        <v>2982004859009</v>
      </c>
      <c r="O168" s="5">
        <v>2495655019108</v>
      </c>
      <c r="P168" s="5">
        <v>2201859470155</v>
      </c>
      <c r="Q168" s="5">
        <v>1543129244709</v>
      </c>
      <c r="R168" s="5">
        <v>1682075365772</v>
      </c>
      <c r="S168" s="5">
        <v>712922612494</v>
      </c>
      <c r="T168" s="5">
        <v>1860492328823</v>
      </c>
      <c r="U168" s="5">
        <v>1339570311638</v>
      </c>
      <c r="V168" s="5">
        <v>325316689037</v>
      </c>
      <c r="W168" s="5">
        <v>472105631514</v>
      </c>
      <c r="X168" s="5">
        <v>321582619407</v>
      </c>
      <c r="Y168" s="5">
        <v>316330699463</v>
      </c>
      <c r="Z168" s="5">
        <v>120002105073</v>
      </c>
    </row>
    <row r="169" spans="2:26" ht="15.5" x14ac:dyDescent="0.35">
      <c r="C169" t="s">
        <v>194</v>
      </c>
      <c r="D169" s="5">
        <v>161803577226</v>
      </c>
      <c r="E169" s="5">
        <v>8545005456</v>
      </c>
      <c r="F169" s="5">
        <v>18390183710</v>
      </c>
      <c r="G169" s="5">
        <v>32400187548</v>
      </c>
      <c r="I169" s="5">
        <v>56708038462</v>
      </c>
      <c r="J169" s="5">
        <v>108545407462</v>
      </c>
      <c r="K169" s="5">
        <v>-29082573217</v>
      </c>
      <c r="L169" s="5">
        <v>228911462037</v>
      </c>
      <c r="M169" s="5">
        <v>7942054533</v>
      </c>
      <c r="N169" s="5">
        <v>56817559747</v>
      </c>
      <c r="O169" s="5">
        <v>-106747285890</v>
      </c>
      <c r="P169" s="5">
        <v>89052397441</v>
      </c>
      <c r="Q169" s="5">
        <v>11556231676</v>
      </c>
      <c r="R169" s="5">
        <v>-40680846676</v>
      </c>
      <c r="S169" s="5">
        <v>117642478797</v>
      </c>
      <c r="T169" s="5">
        <v>8649039360</v>
      </c>
      <c r="U169" s="5">
        <v>207538296607</v>
      </c>
      <c r="V169" s="5">
        <v>3899714107</v>
      </c>
      <c r="W169" s="5">
        <v>482609739</v>
      </c>
      <c r="X169" s="5">
        <v>-5370295889</v>
      </c>
      <c r="Y169" s="5">
        <v>-10302968195</v>
      </c>
      <c r="Z169" s="5">
        <v>152908939</v>
      </c>
    </row>
    <row r="170" spans="2:26" ht="15.5" x14ac:dyDescent="0.35">
      <c r="C170" t="s">
        <v>195</v>
      </c>
      <c r="D170" s="5">
        <v>485129397604</v>
      </c>
      <c r="E170" s="5">
        <v>5115249293191</v>
      </c>
      <c r="F170" s="5">
        <v>1352084411012</v>
      </c>
      <c r="G170" s="5">
        <v>-694715796801</v>
      </c>
      <c r="I170" s="5">
        <v>5847191546303</v>
      </c>
      <c r="J170" s="5">
        <v>4601449023397</v>
      </c>
      <c r="K170" s="5">
        <v>4156738667354</v>
      </c>
      <c r="L170" s="5">
        <v>3262074784511</v>
      </c>
      <c r="M170" s="5">
        <v>3009380167931</v>
      </c>
      <c r="N170" s="5">
        <v>3777791432101</v>
      </c>
      <c r="O170" s="5">
        <v>2982004859009</v>
      </c>
      <c r="P170" s="5">
        <v>2495655019108</v>
      </c>
      <c r="Q170" s="5">
        <v>2201859470155</v>
      </c>
      <c r="R170" s="5">
        <v>1543129244709</v>
      </c>
      <c r="S170" s="5">
        <v>1682075365772</v>
      </c>
      <c r="T170" s="5">
        <v>712922612494</v>
      </c>
      <c r="U170" s="5">
        <v>1860492328823</v>
      </c>
      <c r="V170" s="5">
        <v>1339570311638</v>
      </c>
      <c r="W170" s="5">
        <v>325316689038</v>
      </c>
      <c r="X170" s="5">
        <v>472105631514</v>
      </c>
      <c r="Y170" s="5">
        <v>321582619407</v>
      </c>
      <c r="Z170" s="5">
        <v>316330699462</v>
      </c>
    </row>
    <row r="172" spans="2:26" ht="15.5" x14ac:dyDescent="0.35">
      <c r="B172" t="s">
        <v>196</v>
      </c>
      <c r="C172" t="s">
        <v>12</v>
      </c>
      <c r="D172" s="5">
        <v>22360000000</v>
      </c>
      <c r="E172" s="5">
        <v>22360000000</v>
      </c>
      <c r="F172" s="5">
        <v>22360000000</v>
      </c>
      <c r="G172" s="5">
        <v>22360000000</v>
      </c>
      <c r="I172" s="5">
        <v>22360000000</v>
      </c>
      <c r="J172" s="5">
        <v>22360000000</v>
      </c>
      <c r="K172" s="5">
        <v>22360000000</v>
      </c>
      <c r="L172" s="5">
        <v>22360000000</v>
      </c>
      <c r="M172" s="5">
        <v>22360000000</v>
      </c>
      <c r="N172" s="5">
        <v>22360000000</v>
      </c>
      <c r="O172" s="5">
        <v>22360000000</v>
      </c>
      <c r="P172" s="5">
        <v>22360000000</v>
      </c>
      <c r="Q172" s="5">
        <v>22360000000</v>
      </c>
      <c r="R172" s="5">
        <v>22360000000</v>
      </c>
      <c r="S172" s="5">
        <v>890000000</v>
      </c>
      <c r="T172" s="5">
        <v>890000000</v>
      </c>
      <c r="U172" s="5">
        <v>890000000</v>
      </c>
      <c r="V172" s="5">
        <v>770000000</v>
      </c>
      <c r="W172" s="5">
        <v>770000000</v>
      </c>
      <c r="X172" s="5">
        <v>770000000</v>
      </c>
      <c r="Y172" s="5">
        <v>770000000</v>
      </c>
      <c r="Z172" s="5">
        <v>770000000</v>
      </c>
    </row>
    <row r="173" spans="2:26" ht="15.5" x14ac:dyDescent="0.35">
      <c r="C173" t="s">
        <v>197</v>
      </c>
      <c r="D173" s="6">
        <v>34.159999999999997</v>
      </c>
      <c r="E173" s="6">
        <v>42.29</v>
      </c>
      <c r="F173" s="6">
        <v>45.42</v>
      </c>
      <c r="G173" s="6">
        <v>30.54</v>
      </c>
    </row>
    <row r="174" spans="2:26" ht="15.5" x14ac:dyDescent="0.35">
      <c r="C174" t="s">
        <v>198</v>
      </c>
      <c r="D174" s="6">
        <v>53.72</v>
      </c>
      <c r="E174" s="6">
        <v>43.27</v>
      </c>
      <c r="F174" s="6">
        <v>46.9</v>
      </c>
      <c r="G174" s="6">
        <v>66.47</v>
      </c>
    </row>
    <row r="175" spans="2:26" ht="15.5" x14ac:dyDescent="0.35">
      <c r="C175" t="s">
        <v>73</v>
      </c>
      <c r="D175" s="6">
        <v>4.8099999999999996</v>
      </c>
      <c r="E175" s="6">
        <v>4.3600000000000003</v>
      </c>
      <c r="F175" s="6">
        <v>4.13</v>
      </c>
      <c r="G175" s="6">
        <v>4.8499999999999996</v>
      </c>
    </row>
    <row r="176" spans="2:26" ht="15.5" x14ac:dyDescent="0.35">
      <c r="C176" t="s">
        <v>199</v>
      </c>
      <c r="D176" s="6">
        <v>1081380000000.0001</v>
      </c>
      <c r="E176" s="5">
        <v>1459840000000</v>
      </c>
      <c r="F176" s="5">
        <v>1621910000000</v>
      </c>
      <c r="G176" s="5">
        <v>1132280000000</v>
      </c>
    </row>
    <row r="177" spans="3:7" ht="15.5" x14ac:dyDescent="0.35">
      <c r="C177" t="s">
        <v>200</v>
      </c>
      <c r="D177" s="6">
        <v>2.6800000000000001E-2</v>
      </c>
      <c r="E177" s="6">
        <v>3.3000000000000002E-2</v>
      </c>
      <c r="F177" s="6">
        <v>3.2400000000000005E-2</v>
      </c>
      <c r="G177" s="6">
        <v>2.2200000000000001E-2</v>
      </c>
    </row>
    <row r="178" spans="3:7" ht="15.5" x14ac:dyDescent="0.35">
      <c r="C178" t="s">
        <v>201</v>
      </c>
      <c r="D178" s="6">
        <v>4.2099999999999999E-2</v>
      </c>
      <c r="E178" s="6">
        <v>0.05</v>
      </c>
      <c r="F178" s="6">
        <v>5.6100000000000004E-2</v>
      </c>
      <c r="G178" s="6">
        <v>3.95E-2</v>
      </c>
    </row>
    <row r="179" spans="3:7" ht="15.5" x14ac:dyDescent="0.35">
      <c r="C179" t="s">
        <v>202</v>
      </c>
      <c r="D179" s="6">
        <v>3.3599999999999998E-2</v>
      </c>
      <c r="E179" s="6">
        <v>4.7800000000000002E-2</v>
      </c>
      <c r="F179" s="6">
        <v>5.4699999999999999E-2</v>
      </c>
      <c r="G179" s="6">
        <v>3.6900000000000002E-2</v>
      </c>
    </row>
    <row r="180" spans="3:7" ht="15.5" x14ac:dyDescent="0.35">
      <c r="C180" t="s">
        <v>203</v>
      </c>
      <c r="D180" s="6">
        <v>9.73</v>
      </c>
      <c r="E180" s="6">
        <v>9.6</v>
      </c>
      <c r="F180" s="6">
        <v>8.86</v>
      </c>
      <c r="G180" s="6">
        <v>5.22</v>
      </c>
    </row>
    <row r="181" spans="3:7" ht="15.5" x14ac:dyDescent="0.35">
      <c r="C181" t="s">
        <v>204</v>
      </c>
      <c r="D181" s="5">
        <v>18446000000000</v>
      </c>
      <c r="E181" s="5">
        <v>19186000000000</v>
      </c>
      <c r="F181" s="5">
        <v>18363000000000</v>
      </c>
      <c r="G181" s="5">
        <v>17591000000000</v>
      </c>
    </row>
    <row r="182" spans="3:7" ht="15.5" x14ac:dyDescent="0.35">
      <c r="C182" t="s">
        <v>205</v>
      </c>
      <c r="D182" s="6">
        <v>2.2599999999999998</v>
      </c>
      <c r="E182" s="6">
        <v>2.16</v>
      </c>
      <c r="F182" s="6">
        <v>2.63</v>
      </c>
      <c r="G182" s="6">
        <v>2.62</v>
      </c>
    </row>
    <row r="183" spans="3:7" ht="15.5" x14ac:dyDescent="0.35">
      <c r="C183" t="s">
        <v>206</v>
      </c>
      <c r="D183" s="6">
        <v>812.48</v>
      </c>
      <c r="E183" s="6">
        <v>845.43</v>
      </c>
      <c r="F183" s="6">
        <v>809.47</v>
      </c>
      <c r="G183" s="6">
        <v>773.71</v>
      </c>
    </row>
    <row r="184" spans="3:7" ht="15.5" x14ac:dyDescent="0.35">
      <c r="C184" t="s">
        <v>207</v>
      </c>
      <c r="D184" s="6">
        <v>2.2599999999999998</v>
      </c>
      <c r="E184" s="6">
        <v>2.16</v>
      </c>
      <c r="F184" s="6">
        <v>2.63</v>
      </c>
      <c r="G184" s="6">
        <v>2.62</v>
      </c>
    </row>
    <row r="185" spans="3:7" ht="15.5" x14ac:dyDescent="0.35">
      <c r="C185" t="s">
        <v>208</v>
      </c>
      <c r="D185" s="6">
        <v>812.48</v>
      </c>
      <c r="E185" s="6">
        <v>845.43</v>
      </c>
      <c r="F185" s="6">
        <v>809.47</v>
      </c>
      <c r="G185" s="6">
        <v>773.71</v>
      </c>
    </row>
    <row r="186" spans="3:7" ht="15.5" x14ac:dyDescent="0.35">
      <c r="C186" t="s">
        <v>209</v>
      </c>
      <c r="D186" s="5">
        <v>1235000000000</v>
      </c>
      <c r="E186" s="5">
        <v>1234000000000</v>
      </c>
      <c r="F186" s="5">
        <v>2741000000000</v>
      </c>
      <c r="G186" s="5">
        <v>3855000000000</v>
      </c>
    </row>
    <row r="187" spans="3:7" ht="15.5" x14ac:dyDescent="0.35">
      <c r="C187" t="s">
        <v>210</v>
      </c>
      <c r="D187" s="5">
        <v>3241000000000</v>
      </c>
      <c r="E187" s="5">
        <v>3776000000000</v>
      </c>
      <c r="F187" s="5">
        <v>5524000000000</v>
      </c>
      <c r="G187" s="5">
        <v>5034000000000</v>
      </c>
    </row>
    <row r="188" spans="3:7" ht="15.5" x14ac:dyDescent="0.35">
      <c r="C188" t="s">
        <v>211</v>
      </c>
      <c r="D188" s="5">
        <v>18166000000000</v>
      </c>
      <c r="E188" s="5">
        <v>18903000000000</v>
      </c>
      <c r="F188" s="5">
        <v>18099000000000</v>
      </c>
      <c r="G188" s="5">
        <v>17299000000000</v>
      </c>
    </row>
    <row r="189" spans="3:7" ht="15.5" x14ac:dyDescent="0.35">
      <c r="C189" t="s">
        <v>24</v>
      </c>
      <c r="D189" s="5">
        <v>4475000000000</v>
      </c>
      <c r="E189" s="5">
        <v>5010000000000</v>
      </c>
      <c r="F189" s="5">
        <v>8265000000000</v>
      </c>
      <c r="G189" s="5">
        <v>8890000000000</v>
      </c>
    </row>
    <row r="190" spans="3:7" ht="15.5" x14ac:dyDescent="0.35">
      <c r="C190" t="s">
        <v>21</v>
      </c>
      <c r="D190" s="5">
        <v>-1125000000000</v>
      </c>
      <c r="E190" s="5">
        <v>-105000000000</v>
      </c>
      <c r="F190" s="5">
        <v>2418000000000</v>
      </c>
      <c r="G190" s="5">
        <v>4394000000000</v>
      </c>
    </row>
    <row r="191" spans="3:7" ht="15.5" x14ac:dyDescent="0.35">
      <c r="C191" t="s">
        <v>212</v>
      </c>
      <c r="D191" s="5">
        <v>12978000000000</v>
      </c>
      <c r="E191" s="5">
        <v>14154000000000</v>
      </c>
      <c r="F191" s="5">
        <v>14965000000000</v>
      </c>
      <c r="G191" s="5">
        <v>13613000000000</v>
      </c>
    </row>
    <row r="192" spans="3:7" ht="15.5" x14ac:dyDescent="0.35">
      <c r="C192" t="s">
        <v>213</v>
      </c>
      <c r="D192" s="5">
        <v>1204000000000</v>
      </c>
      <c r="E192" s="5">
        <v>2813000000000</v>
      </c>
      <c r="F192" s="5">
        <v>2410000000000</v>
      </c>
      <c r="G192" s="5">
        <v>137000000000</v>
      </c>
    </row>
    <row r="193" spans="3:26" ht="15.5" x14ac:dyDescent="0.35">
      <c r="C193" t="s">
        <v>214</v>
      </c>
      <c r="D193" s="5">
        <v>-186000000000</v>
      </c>
      <c r="E193" s="5">
        <v>-205000000000</v>
      </c>
      <c r="F193" s="5">
        <v>-237000000000</v>
      </c>
      <c r="G193" s="5">
        <v>-292000000000</v>
      </c>
    </row>
    <row r="194" spans="3:26" ht="15.5" x14ac:dyDescent="0.35">
      <c r="C194" t="s">
        <v>13</v>
      </c>
      <c r="D194" s="5">
        <v>1018000000000</v>
      </c>
      <c r="E194" s="5">
        <v>2608000000000</v>
      </c>
      <c r="F194" s="5">
        <v>2174000000000</v>
      </c>
      <c r="G194" s="5">
        <v>-155000000000</v>
      </c>
    </row>
    <row r="195" spans="3:26" ht="15.5" x14ac:dyDescent="0.35">
      <c r="C195" t="s">
        <v>16</v>
      </c>
      <c r="D195" s="6">
        <v>45.52</v>
      </c>
      <c r="E195" s="6">
        <v>116.64</v>
      </c>
      <c r="F195" s="6">
        <v>97.22</v>
      </c>
      <c r="G195" s="6">
        <v>-6.91</v>
      </c>
    </row>
    <row r="196" spans="3:26" ht="15.5" x14ac:dyDescent="0.35">
      <c r="C196" t="s">
        <v>58</v>
      </c>
      <c r="I196" s="6">
        <v>128.15</v>
      </c>
      <c r="J196" s="6">
        <v>134.19</v>
      </c>
      <c r="K196" s="6">
        <v>142.84</v>
      </c>
      <c r="L196" s="6">
        <v>86.87</v>
      </c>
      <c r="M196" s="6">
        <v>53.07</v>
      </c>
      <c r="N196" s="6">
        <v>92.16</v>
      </c>
      <c r="O196" s="6">
        <v>88.9</v>
      </c>
      <c r="P196" s="6">
        <v>76.760000000000005</v>
      </c>
      <c r="Q196" s="6">
        <v>71.31</v>
      </c>
      <c r="R196" s="6">
        <v>60.6</v>
      </c>
      <c r="S196" s="6">
        <v>1364.15</v>
      </c>
      <c r="T196" s="6">
        <v>451.31</v>
      </c>
      <c r="U196" s="6">
        <v>1164.83</v>
      </c>
      <c r="V196" s="6">
        <v>951.8</v>
      </c>
      <c r="W196" s="6">
        <v>614.45000000000005</v>
      </c>
      <c r="X196" s="6">
        <v>651.79</v>
      </c>
      <c r="Y196" s="6">
        <v>498.97</v>
      </c>
      <c r="Z196" s="6">
        <v>262.97000000000003</v>
      </c>
    </row>
    <row r="197" spans="3:26" ht="15.5" x14ac:dyDescent="0.35">
      <c r="C197" t="s">
        <v>72</v>
      </c>
      <c r="I197" s="6">
        <v>16.62</v>
      </c>
      <c r="J197" s="6">
        <v>20.72</v>
      </c>
      <c r="K197" s="6">
        <v>17.43</v>
      </c>
      <c r="L197" s="6">
        <v>28.78</v>
      </c>
      <c r="M197" s="6">
        <v>38.44</v>
      </c>
      <c r="N197" s="6">
        <v>29.41</v>
      </c>
      <c r="O197" s="6">
        <v>23.06</v>
      </c>
      <c r="P197" s="6">
        <v>34.130000000000003</v>
      </c>
      <c r="Q197" s="6">
        <v>28.33</v>
      </c>
      <c r="R197" s="6">
        <v>27.15</v>
      </c>
      <c r="S197" s="6">
        <v>22.36</v>
      </c>
      <c r="T197" s="6">
        <v>46.31</v>
      </c>
      <c r="U197" s="6">
        <v>22.32</v>
      </c>
      <c r="V197" s="6">
        <v>21.02</v>
      </c>
      <c r="W197" s="6">
        <v>23.21</v>
      </c>
      <c r="X197" s="6">
        <v>16.510000000000002</v>
      </c>
      <c r="Y197" s="5">
        <v>9</v>
      </c>
      <c r="Z197" s="6">
        <v>4.32</v>
      </c>
    </row>
    <row r="198" spans="3:26" ht="15.5" x14ac:dyDescent="0.35">
      <c r="C198" t="s">
        <v>75</v>
      </c>
      <c r="I198" s="6">
        <v>1.23</v>
      </c>
      <c r="J198" s="6">
        <v>1.72</v>
      </c>
      <c r="K198" s="6">
        <v>1.77</v>
      </c>
      <c r="L198" s="6">
        <v>1.82</v>
      </c>
      <c r="M198" s="6">
        <v>1.63</v>
      </c>
      <c r="N198" s="6">
        <v>2.48</v>
      </c>
      <c r="O198" s="6">
        <v>1.83</v>
      </c>
      <c r="P198" s="6">
        <v>2.4300000000000002</v>
      </c>
      <c r="Q198" s="6">
        <v>2.17</v>
      </c>
      <c r="R198" s="5">
        <v>2</v>
      </c>
      <c r="S198" s="6">
        <v>1.84</v>
      </c>
      <c r="T198" s="6">
        <v>1.32</v>
      </c>
      <c r="U198" s="6">
        <v>1.93</v>
      </c>
      <c r="V198" s="6">
        <v>1.46</v>
      </c>
      <c r="W198" s="6">
        <v>1.1599999999999999</v>
      </c>
      <c r="X198" s="6">
        <v>1.1399999999999999</v>
      </c>
      <c r="Y198" s="6">
        <v>0.72</v>
      </c>
      <c r="Z198" s="6">
        <v>0.22</v>
      </c>
    </row>
    <row r="199" spans="3:26" ht="15.5" x14ac:dyDescent="0.35">
      <c r="C199" t="s">
        <v>215</v>
      </c>
      <c r="I199" s="5">
        <v>4877670000000</v>
      </c>
      <c r="J199" s="5">
        <v>4883170000000</v>
      </c>
      <c r="K199" s="5">
        <v>5211090000000</v>
      </c>
      <c r="L199" s="5">
        <v>3360510000000</v>
      </c>
      <c r="M199" s="5">
        <v>2616400000000</v>
      </c>
      <c r="N199" s="5">
        <v>3635790000000</v>
      </c>
      <c r="O199" s="5">
        <v>3760450000000</v>
      </c>
      <c r="P199" s="5">
        <v>3177110000000</v>
      </c>
    </row>
    <row r="200" spans="3:26" ht="15.5" x14ac:dyDescent="0.35">
      <c r="C200" t="s">
        <v>216</v>
      </c>
      <c r="I200" s="6">
        <v>9.1300000000000006E-2</v>
      </c>
      <c r="J200" s="6">
        <v>0.1009</v>
      </c>
      <c r="K200" s="6">
        <v>0.1338</v>
      </c>
      <c r="L200" s="6">
        <v>8.72E-2</v>
      </c>
      <c r="M200" s="6">
        <v>5.96E-2</v>
      </c>
      <c r="N200" s="6">
        <v>0.1042</v>
      </c>
      <c r="O200" s="6">
        <v>0.10439999999999999</v>
      </c>
      <c r="P200" s="6">
        <v>9.7599999999999992E-2</v>
      </c>
      <c r="Q200" s="6">
        <v>0.1069</v>
      </c>
      <c r="R200" s="6">
        <v>0.10490000000000001</v>
      </c>
      <c r="S200" s="6">
        <v>0.1076</v>
      </c>
      <c r="T200" s="6">
        <v>3.9199999999999999E-2</v>
      </c>
      <c r="U200" s="6">
        <v>0.10730000000000001</v>
      </c>
      <c r="V200" s="6">
        <v>8.7899999999999992E-2</v>
      </c>
      <c r="W200" s="6">
        <v>7.1399999999999991E-2</v>
      </c>
      <c r="X200" s="6">
        <v>0.11359999999999999</v>
      </c>
      <c r="Y200" s="6">
        <v>0.11779999999999999</v>
      </c>
      <c r="Z200" s="6">
        <v>6.9000000000000006E-2</v>
      </c>
    </row>
    <row r="201" spans="3:26" ht="15.5" x14ac:dyDescent="0.35">
      <c r="C201" t="s">
        <v>217</v>
      </c>
      <c r="I201" s="6">
        <v>0.1583</v>
      </c>
      <c r="J201" s="6">
        <v>0.1784</v>
      </c>
      <c r="K201" s="6">
        <v>0.21239999999999998</v>
      </c>
      <c r="L201" s="6">
        <v>0.15380000000000002</v>
      </c>
      <c r="M201" s="6">
        <v>0.1067</v>
      </c>
      <c r="N201" s="6">
        <v>0.18710000000000002</v>
      </c>
      <c r="O201" s="6">
        <v>0.20569999999999999</v>
      </c>
      <c r="P201" s="6">
        <v>0.20569999999999999</v>
      </c>
      <c r="Q201" s="6">
        <v>0.22190000000000001</v>
      </c>
      <c r="R201" s="6">
        <v>0.2213</v>
      </c>
      <c r="S201" s="6">
        <v>0.24030000000000001</v>
      </c>
      <c r="T201" s="6">
        <v>0.1007</v>
      </c>
      <c r="U201" s="6">
        <v>0.27039999999999997</v>
      </c>
      <c r="V201" s="6">
        <v>0.24390000000000001</v>
      </c>
      <c r="W201" s="6">
        <v>0.1993</v>
      </c>
      <c r="X201" s="6">
        <v>0.25090000000000001</v>
      </c>
      <c r="Y201" s="6">
        <v>0.24179999999999999</v>
      </c>
      <c r="Z201" s="6">
        <v>0.16190000000000002</v>
      </c>
    </row>
    <row r="202" spans="3:26" ht="15.5" x14ac:dyDescent="0.35">
      <c r="C202" t="s">
        <v>218</v>
      </c>
      <c r="I202" s="6">
        <v>0.157</v>
      </c>
      <c r="J202" s="6">
        <v>0.1855</v>
      </c>
      <c r="K202" s="6">
        <v>0.23559999999999998</v>
      </c>
      <c r="L202" s="6">
        <v>0.157</v>
      </c>
      <c r="M202" s="6">
        <v>0.1157</v>
      </c>
      <c r="N202" s="6">
        <v>0.17910000000000001</v>
      </c>
      <c r="O202" s="6">
        <v>0.22550000000000001</v>
      </c>
      <c r="P202" s="6">
        <v>0.22589999999999999</v>
      </c>
      <c r="Q202" s="6">
        <v>0.25259999999999999</v>
      </c>
      <c r="R202" s="6">
        <v>0.26879999999999998</v>
      </c>
      <c r="S202" s="6">
        <v>0.24239999999999998</v>
      </c>
      <c r="T202" s="6">
        <v>0.12509999999999999</v>
      </c>
      <c r="U202" s="6">
        <v>0.19390000000000002</v>
      </c>
      <c r="V202" s="6">
        <v>0.20780000000000001</v>
      </c>
      <c r="W202" s="6">
        <v>0.18679999999999999</v>
      </c>
      <c r="X202" s="6">
        <v>0.26479999999999998</v>
      </c>
      <c r="Y202" s="6">
        <v>0.2646</v>
      </c>
      <c r="Z202" s="6">
        <v>0.32079999999999997</v>
      </c>
    </row>
    <row r="203" spans="3:26" ht="15.5" x14ac:dyDescent="0.35">
      <c r="C203" t="s">
        <v>219</v>
      </c>
      <c r="I203" s="6">
        <v>6.28</v>
      </c>
      <c r="J203" s="6">
        <v>9.2100000000000009</v>
      </c>
      <c r="K203" s="6">
        <v>14.21</v>
      </c>
      <c r="L203" s="6">
        <v>6.25</v>
      </c>
      <c r="M203" s="6">
        <v>5.53</v>
      </c>
      <c r="N203" s="5">
        <v>8</v>
      </c>
      <c r="O203" s="6">
        <v>8.93</v>
      </c>
      <c r="P203" s="6">
        <v>5.33</v>
      </c>
      <c r="Q203" s="6">
        <v>6.36</v>
      </c>
      <c r="R203" s="6">
        <v>6.49</v>
      </c>
      <c r="S203" s="6">
        <v>4.92</v>
      </c>
      <c r="T203" s="6">
        <v>2.4900000000000002</v>
      </c>
      <c r="U203" s="6">
        <v>5.08</v>
      </c>
      <c r="V203" s="6">
        <v>5.18</v>
      </c>
      <c r="W203" s="6">
        <v>6.12</v>
      </c>
      <c r="X203" s="6">
        <v>8.81</v>
      </c>
      <c r="Y203" s="6">
        <v>6.25</v>
      </c>
      <c r="Z203" s="6">
        <v>5.78</v>
      </c>
    </row>
    <row r="204" spans="3:26" ht="15.5" x14ac:dyDescent="0.35">
      <c r="C204" t="s">
        <v>69</v>
      </c>
      <c r="I204" s="6">
        <v>2.63</v>
      </c>
      <c r="J204" s="6">
        <v>3.7</v>
      </c>
      <c r="K204" s="6">
        <v>3.7</v>
      </c>
      <c r="L204" s="6">
        <v>4.43</v>
      </c>
      <c r="M204" s="6">
        <v>4.0999999999999996</v>
      </c>
      <c r="N204" s="6">
        <v>5.5</v>
      </c>
      <c r="O204" s="6">
        <v>4.74</v>
      </c>
      <c r="P204" s="6">
        <v>7.02</v>
      </c>
      <c r="Q204" s="6">
        <v>6.29</v>
      </c>
      <c r="R204" s="6">
        <v>6.01</v>
      </c>
      <c r="S204" s="6">
        <v>5.37</v>
      </c>
      <c r="T204" s="6">
        <v>4.66</v>
      </c>
      <c r="U204" s="6">
        <v>6.04</v>
      </c>
      <c r="V204" s="6">
        <v>5.13</v>
      </c>
      <c r="W204" s="6">
        <v>4.63</v>
      </c>
      <c r="X204" s="6">
        <v>4.1399999999999997</v>
      </c>
      <c r="Y204" s="6">
        <v>2.1800000000000002</v>
      </c>
      <c r="Z204" s="6">
        <v>0.7</v>
      </c>
    </row>
    <row r="205" spans="3:26" ht="15.5" x14ac:dyDescent="0.35">
      <c r="C205" t="s">
        <v>66</v>
      </c>
      <c r="I205" s="6">
        <v>809.47</v>
      </c>
      <c r="J205" s="6">
        <v>752.31</v>
      </c>
      <c r="K205" s="6">
        <v>672.65</v>
      </c>
      <c r="L205" s="6">
        <v>564.80999999999995</v>
      </c>
      <c r="M205" s="6">
        <v>497.29</v>
      </c>
      <c r="N205" s="6">
        <v>492.47</v>
      </c>
      <c r="O205" s="6">
        <v>432.17</v>
      </c>
      <c r="P205" s="6">
        <v>373.13</v>
      </c>
      <c r="Q205" s="6">
        <v>321.39999999999998</v>
      </c>
      <c r="R205" s="6">
        <v>273.79000000000002</v>
      </c>
      <c r="S205" s="6">
        <v>5677.27</v>
      </c>
      <c r="T205" s="6">
        <v>4481.46</v>
      </c>
      <c r="U205" s="6">
        <v>4307.4799999999996</v>
      </c>
      <c r="V205" s="6">
        <v>3902.68</v>
      </c>
      <c r="W205" s="6">
        <v>3082.95</v>
      </c>
      <c r="X205" s="6">
        <v>2597.62</v>
      </c>
      <c r="Y205" s="6">
        <v>2063.38</v>
      </c>
      <c r="Z205" s="6">
        <v>1624.23</v>
      </c>
    </row>
    <row r="206" spans="3:26" ht="15.5" x14ac:dyDescent="0.35">
      <c r="C206" t="s">
        <v>220</v>
      </c>
      <c r="I206" s="6">
        <v>2.63</v>
      </c>
      <c r="J206" s="6">
        <v>3.7</v>
      </c>
      <c r="K206" s="6">
        <v>3.7</v>
      </c>
      <c r="L206" s="6">
        <v>4.43</v>
      </c>
      <c r="M206" s="6">
        <v>4.0999999999999996</v>
      </c>
      <c r="N206" s="6">
        <v>5.5</v>
      </c>
      <c r="O206" s="6">
        <v>4.74</v>
      </c>
      <c r="P206" s="6">
        <v>7.02</v>
      </c>
      <c r="Q206" s="6">
        <v>6.29</v>
      </c>
      <c r="R206" s="6">
        <v>6.01</v>
      </c>
      <c r="S206" s="6">
        <v>5.37</v>
      </c>
      <c r="T206" s="6">
        <v>4.66</v>
      </c>
      <c r="U206" s="6">
        <v>6.04</v>
      </c>
      <c r="V206" s="6">
        <v>5.13</v>
      </c>
      <c r="W206" s="6">
        <v>4.63</v>
      </c>
      <c r="X206" s="6">
        <v>4.1399999999999997</v>
      </c>
      <c r="Y206" s="6">
        <v>2.1800000000000002</v>
      </c>
      <c r="Z206" s="6">
        <v>0.7</v>
      </c>
    </row>
    <row r="207" spans="3:26" ht="15.5" x14ac:dyDescent="0.35">
      <c r="C207" t="s">
        <v>221</v>
      </c>
      <c r="I207" s="6">
        <v>809.47</v>
      </c>
      <c r="J207" s="6">
        <v>752.31</v>
      </c>
      <c r="K207" s="6">
        <v>672.65</v>
      </c>
      <c r="L207" s="6">
        <v>564.80999999999995</v>
      </c>
      <c r="M207" s="6">
        <v>497.29</v>
      </c>
      <c r="N207" s="6">
        <v>492.47</v>
      </c>
      <c r="O207" s="6">
        <v>432.17</v>
      </c>
      <c r="P207" s="6">
        <v>373.13</v>
      </c>
      <c r="Q207" s="6">
        <v>321.39999999999998</v>
      </c>
      <c r="R207" s="6">
        <v>273.79000000000002</v>
      </c>
      <c r="S207" s="6">
        <v>5677.27</v>
      </c>
      <c r="T207" s="6">
        <v>4481.46</v>
      </c>
      <c r="U207" s="6">
        <v>4307.4799999999996</v>
      </c>
      <c r="V207" s="6">
        <v>3902.68</v>
      </c>
      <c r="W207" s="6">
        <v>3082.95</v>
      </c>
      <c r="X207" s="6">
        <v>2597.1799999999998</v>
      </c>
      <c r="Y207" s="6">
        <v>2062.7600000000002</v>
      </c>
      <c r="Z207" s="6">
        <v>1623.43</v>
      </c>
    </row>
    <row r="208" spans="3:26" ht="15.5" x14ac:dyDescent="0.35">
      <c r="C208" t="s">
        <v>222</v>
      </c>
      <c r="I208" s="5">
        <v>2741000000000</v>
      </c>
      <c r="J208" s="5">
        <v>3825000000000</v>
      </c>
      <c r="K208" s="5">
        <v>729000000000</v>
      </c>
      <c r="L208" s="5">
        <v>2629000000000</v>
      </c>
      <c r="M208" s="5">
        <v>3118000000000</v>
      </c>
      <c r="N208" s="5">
        <v>1010000000000</v>
      </c>
      <c r="O208" s="5">
        <v>1422000000000</v>
      </c>
      <c r="P208" s="5">
        <v>2630000000000</v>
      </c>
      <c r="Q208" s="5">
        <v>2228000000000</v>
      </c>
      <c r="R208" s="5">
        <v>2002000000000</v>
      </c>
      <c r="S208" s="5">
        <v>1348000000000</v>
      </c>
      <c r="T208" s="5">
        <v>1977000000000</v>
      </c>
      <c r="U208" s="5">
        <v>1119000000000</v>
      </c>
      <c r="V208" s="5">
        <v>770000000000</v>
      </c>
      <c r="W208" s="5">
        <v>684000000000</v>
      </c>
      <c r="X208" s="5">
        <v>185000000000</v>
      </c>
      <c r="Y208" s="5">
        <v>250000000000</v>
      </c>
      <c r="Z208" s="5">
        <v>240000000000</v>
      </c>
    </row>
    <row r="209" spans="2:26" ht="15.5" x14ac:dyDescent="0.35">
      <c r="C209" t="s">
        <v>223</v>
      </c>
      <c r="I209" s="5">
        <v>5524000000000</v>
      </c>
      <c r="J209" s="5">
        <v>4123000000000</v>
      </c>
      <c r="K209" s="5">
        <v>3533000000000</v>
      </c>
      <c r="L209" s="5">
        <v>2811000000000</v>
      </c>
      <c r="M209" s="5">
        <v>1845000000000</v>
      </c>
      <c r="N209" s="5">
        <v>3614000000000</v>
      </c>
      <c r="O209" s="5">
        <v>4386000000000</v>
      </c>
      <c r="P209" s="5">
        <v>3377000000000</v>
      </c>
      <c r="Q209" s="5">
        <v>2226000000000</v>
      </c>
      <c r="R209" s="5">
        <v>2074000000000</v>
      </c>
      <c r="S209" s="5">
        <v>2461000000000</v>
      </c>
      <c r="T209" s="5">
        <v>2626000000000</v>
      </c>
      <c r="U209" s="5">
        <v>2754000000000</v>
      </c>
      <c r="V209" s="5">
        <v>3017000000000</v>
      </c>
      <c r="W209" s="5">
        <v>2124000000000</v>
      </c>
      <c r="X209" s="5">
        <v>1138000000000</v>
      </c>
      <c r="Y209" s="5">
        <v>698000000000</v>
      </c>
      <c r="Z209" s="5">
        <v>747000000000</v>
      </c>
    </row>
    <row r="210" spans="2:26" ht="15.5" x14ac:dyDescent="0.35">
      <c r="C210" t="s">
        <v>26</v>
      </c>
      <c r="I210" s="5">
        <v>8265000000000</v>
      </c>
      <c r="J210" s="5">
        <v>7948000000000</v>
      </c>
      <c r="K210" s="5">
        <v>4263000000000</v>
      </c>
      <c r="L210" s="5">
        <v>5440000000000</v>
      </c>
      <c r="M210" s="5">
        <v>4963000000000</v>
      </c>
      <c r="N210" s="5">
        <v>4625000000000</v>
      </c>
      <c r="O210" s="5">
        <v>5808000000000</v>
      </c>
      <c r="P210" s="5">
        <v>6007000000000</v>
      </c>
      <c r="Q210" s="5">
        <v>4454000000000</v>
      </c>
      <c r="R210" s="5">
        <v>4076000000000</v>
      </c>
      <c r="S210" s="5">
        <v>3808000000000</v>
      </c>
      <c r="T210" s="5">
        <v>4603000000000</v>
      </c>
      <c r="U210" s="5">
        <v>3873000000000</v>
      </c>
      <c r="V210" s="5">
        <v>3787000000000</v>
      </c>
      <c r="W210" s="5">
        <v>2808000000000</v>
      </c>
      <c r="X210" s="5">
        <v>1323000000000</v>
      </c>
      <c r="Y210" s="5">
        <v>948000000000</v>
      </c>
      <c r="Z210" s="5">
        <v>987000000000</v>
      </c>
    </row>
    <row r="211" spans="2:26" ht="15.5" x14ac:dyDescent="0.35">
      <c r="C211" t="s">
        <v>23</v>
      </c>
      <c r="I211" s="5">
        <v>2418000000000</v>
      </c>
      <c r="J211" s="5">
        <v>3347000000000</v>
      </c>
      <c r="K211" s="5">
        <v>106000000000</v>
      </c>
      <c r="L211" s="5">
        <v>2178000000000</v>
      </c>
      <c r="M211" s="5">
        <v>1954000000000</v>
      </c>
      <c r="N211" s="5">
        <v>847000000000</v>
      </c>
      <c r="O211" s="5">
        <v>2826000000000</v>
      </c>
      <c r="P211" s="5">
        <v>3512000000000</v>
      </c>
      <c r="Q211" s="5">
        <v>2252000000000</v>
      </c>
      <c r="R211" s="5">
        <v>2533000000000</v>
      </c>
      <c r="S211" s="5">
        <v>2126000000000</v>
      </c>
      <c r="T211" s="5">
        <v>3890000000000</v>
      </c>
      <c r="U211" s="5">
        <v>2012000000000</v>
      </c>
      <c r="V211" s="5">
        <v>2447000000000</v>
      </c>
      <c r="W211" s="5">
        <v>2483000000000</v>
      </c>
      <c r="X211" s="5">
        <v>851000000000</v>
      </c>
      <c r="Y211" s="5">
        <v>626000000000</v>
      </c>
      <c r="Z211" s="5">
        <v>671000000000</v>
      </c>
    </row>
    <row r="212" spans="2:26" ht="15.5" x14ac:dyDescent="0.35">
      <c r="C212" t="s">
        <v>224</v>
      </c>
      <c r="I212" s="5">
        <v>14965000000000</v>
      </c>
      <c r="J212" s="5">
        <v>12218000000000</v>
      </c>
      <c r="K212" s="5">
        <v>10726000000000</v>
      </c>
      <c r="L212" s="5">
        <v>9136000000000</v>
      </c>
      <c r="M212" s="5">
        <v>7399000000000</v>
      </c>
      <c r="N212" s="5">
        <v>9363000000000</v>
      </c>
      <c r="O212" s="5">
        <v>9050000000000</v>
      </c>
      <c r="P212" s="5">
        <v>7883000000000</v>
      </c>
      <c r="Q212" s="5">
        <v>6201000000000</v>
      </c>
      <c r="R212" s="5">
        <v>4856000000000</v>
      </c>
      <c r="S212" s="5">
        <v>4303000000000</v>
      </c>
      <c r="T212" s="5">
        <v>3394000000000</v>
      </c>
      <c r="U212" s="5">
        <v>3798000000000</v>
      </c>
      <c r="V212" s="5">
        <v>3389000000000</v>
      </c>
      <c r="W212" s="5">
        <v>2250000000000</v>
      </c>
      <c r="X212" s="5">
        <v>1645000000000</v>
      </c>
      <c r="Y212" s="5">
        <v>986000000000</v>
      </c>
      <c r="Z212" s="5">
        <v>915000000000</v>
      </c>
    </row>
    <row r="213" spans="2:26" ht="15.5" x14ac:dyDescent="0.35">
      <c r="C213" t="s">
        <v>225</v>
      </c>
      <c r="I213" s="5">
        <v>3514000000000</v>
      </c>
      <c r="J213" s="5">
        <v>-463000000000</v>
      </c>
      <c r="K213" s="5">
        <v>5259000000000</v>
      </c>
      <c r="L213" s="5">
        <v>1620000000000</v>
      </c>
      <c r="M213" s="5">
        <v>1042000000000</v>
      </c>
      <c r="N213" s="5">
        <v>3716000000000</v>
      </c>
      <c r="O213" s="5">
        <v>3304000000000</v>
      </c>
      <c r="P213" s="5">
        <v>459000000000</v>
      </c>
      <c r="Q213" s="5">
        <v>1276000000000</v>
      </c>
      <c r="R213" s="5">
        <v>659000000000</v>
      </c>
      <c r="S213" s="5">
        <v>2337000000000</v>
      </c>
      <c r="T213" s="5">
        <v>-862000000000</v>
      </c>
      <c r="U213" s="5">
        <v>987000000000</v>
      </c>
      <c r="V213" s="5">
        <v>830000000000</v>
      </c>
      <c r="W213" s="5">
        <v>-608000000000</v>
      </c>
      <c r="X213" s="5">
        <v>238000000000</v>
      </c>
      <c r="Y213" s="5">
        <v>446000000000</v>
      </c>
      <c r="Z213" s="5">
        <v>138000000000</v>
      </c>
    </row>
    <row r="214" spans="2:26" ht="15.5" x14ac:dyDescent="0.35">
      <c r="C214" t="s">
        <v>226</v>
      </c>
      <c r="I214" s="5">
        <v>-1137000000000</v>
      </c>
      <c r="J214" s="5">
        <v>-1809000000000</v>
      </c>
      <c r="K214" s="5">
        <v>-2526000000000</v>
      </c>
      <c r="L214" s="5">
        <v>-1509000000000</v>
      </c>
      <c r="M214" s="5">
        <v>-977000000000</v>
      </c>
      <c r="N214" s="5">
        <v>-1156000000000</v>
      </c>
      <c r="O214" s="5">
        <v>-1898000000000</v>
      </c>
      <c r="P214" s="5">
        <v>-1239000000000</v>
      </c>
      <c r="Q214" s="5">
        <v>-561000000000</v>
      </c>
      <c r="R214" s="5">
        <v>-765000000000</v>
      </c>
      <c r="S214" s="5">
        <v>-551000000000</v>
      </c>
      <c r="T214" s="5">
        <v>-853000000000</v>
      </c>
      <c r="U214" s="5">
        <v>-639000000000</v>
      </c>
      <c r="V214" s="5">
        <v>-746000000000</v>
      </c>
      <c r="W214" s="5">
        <v>-965000000000</v>
      </c>
      <c r="X214" s="5">
        <v>-396000000000</v>
      </c>
      <c r="Y214" s="5">
        <v>-400000000000</v>
      </c>
      <c r="Z214" s="5">
        <v>-506000000000</v>
      </c>
    </row>
    <row r="215" spans="2:26" ht="15.5" x14ac:dyDescent="0.35">
      <c r="C215" t="s">
        <v>15</v>
      </c>
      <c r="I215" s="5">
        <v>2376000000000</v>
      </c>
      <c r="J215" s="5">
        <v>-2273000000000</v>
      </c>
      <c r="K215" s="5">
        <v>2733000000000</v>
      </c>
      <c r="L215" s="5">
        <v>110000000000</v>
      </c>
      <c r="M215" s="5">
        <v>65000000000</v>
      </c>
      <c r="N215" s="5">
        <v>2560000000000</v>
      </c>
      <c r="O215" s="5">
        <v>1406000000000</v>
      </c>
      <c r="P215" s="5">
        <v>-780000000000</v>
      </c>
      <c r="Q215" s="5">
        <v>715000000000</v>
      </c>
      <c r="R215" s="5">
        <v>-106000000000</v>
      </c>
      <c r="S215" s="5">
        <v>1785000000000</v>
      </c>
      <c r="T215" s="5">
        <v>-1716000000000</v>
      </c>
      <c r="U215" s="5">
        <v>348000000000</v>
      </c>
      <c r="V215" s="5">
        <v>84000000000</v>
      </c>
      <c r="W215" s="5">
        <v>-1573000000000</v>
      </c>
      <c r="X215" s="5">
        <v>-157000000000</v>
      </c>
      <c r="Y215" s="5">
        <v>47000000000</v>
      </c>
      <c r="Z215" s="5">
        <v>-367000000000</v>
      </c>
    </row>
    <row r="216" spans="2:26" ht="15.5" x14ac:dyDescent="0.35">
      <c r="C216" t="s">
        <v>17</v>
      </c>
      <c r="I216" s="6">
        <v>106.28</v>
      </c>
      <c r="J216" s="6">
        <v>-101.65</v>
      </c>
      <c r="K216" s="6">
        <v>122.25</v>
      </c>
      <c r="L216" s="6">
        <v>4.9400000000000004</v>
      </c>
      <c r="M216" s="6">
        <v>2.89</v>
      </c>
      <c r="N216" s="6">
        <v>114.51</v>
      </c>
      <c r="O216" s="6">
        <v>62.86</v>
      </c>
      <c r="P216" s="6">
        <v>-34.880000000000003</v>
      </c>
      <c r="Q216" s="6">
        <v>31.98</v>
      </c>
      <c r="R216" s="6">
        <v>-4.74</v>
      </c>
      <c r="S216" s="6">
        <v>1996.4</v>
      </c>
      <c r="T216" s="6">
        <v>-1918.46</v>
      </c>
      <c r="U216" s="6">
        <v>389.52</v>
      </c>
      <c r="V216" s="6">
        <v>110.05</v>
      </c>
      <c r="W216" s="6">
        <v>-2052.11</v>
      </c>
      <c r="X216" s="6">
        <v>-205.43</v>
      </c>
      <c r="Y216" s="6">
        <v>61.15</v>
      </c>
      <c r="Z216" s="6">
        <v>-478.91</v>
      </c>
    </row>
    <row r="218" spans="2:26" ht="15.5" x14ac:dyDescent="0.35">
      <c r="B218" t="s">
        <v>227</v>
      </c>
      <c r="C218" t="s">
        <v>228</v>
      </c>
      <c r="D218" s="5">
        <v>764000000000</v>
      </c>
      <c r="E218" s="5">
        <v>946000000000</v>
      </c>
      <c r="F218" s="5">
        <v>1016000000000</v>
      </c>
      <c r="G218" s="5">
        <v>683000000000</v>
      </c>
      <c r="H218" s="5">
        <v>3419000000000</v>
      </c>
      <c r="I218" s="5">
        <v>2865000000000</v>
      </c>
      <c r="J218" s="5">
        <v>3000000000000</v>
      </c>
      <c r="K218" s="5">
        <v>3194000000000</v>
      </c>
      <c r="L218" s="5">
        <v>1942000000000</v>
      </c>
      <c r="M218" s="5">
        <v>1187000000000</v>
      </c>
      <c r="N218" s="5">
        <v>2061000000000</v>
      </c>
      <c r="O218" s="5">
        <v>1988000000000</v>
      </c>
      <c r="P218" s="5">
        <v>1716000000000</v>
      </c>
      <c r="Q218" s="5">
        <v>1594000000000</v>
      </c>
    </row>
    <row r="219" spans="2:26" ht="15.5" x14ac:dyDescent="0.35">
      <c r="C219" t="s">
        <v>229</v>
      </c>
      <c r="H219" s="5">
        <v>60</v>
      </c>
      <c r="I219" s="5">
        <v>60</v>
      </c>
      <c r="J219" s="5">
        <v>55</v>
      </c>
      <c r="K219" s="5">
        <v>55</v>
      </c>
      <c r="L219" s="5">
        <v>35</v>
      </c>
      <c r="M219" s="5">
        <v>21</v>
      </c>
      <c r="N219" s="5">
        <v>52</v>
      </c>
      <c r="O219" s="5">
        <v>30</v>
      </c>
      <c r="P219" s="5">
        <v>29</v>
      </c>
      <c r="Q219" s="5">
        <v>27</v>
      </c>
    </row>
    <row r="220" spans="2:26" ht="15.5" x14ac:dyDescent="0.35">
      <c r="C220" t="s">
        <v>77</v>
      </c>
      <c r="H220" s="6">
        <v>0.39240000000000003</v>
      </c>
      <c r="I220" s="6">
        <v>0.46820000000000001</v>
      </c>
      <c r="J220" s="6">
        <v>0.40990000000000004</v>
      </c>
      <c r="K220" s="6">
        <v>0.38500000000000001</v>
      </c>
      <c r="L220" s="6">
        <v>0.40289999999999998</v>
      </c>
      <c r="M220" s="6">
        <v>0.3957</v>
      </c>
      <c r="N220" s="6">
        <v>0.56420000000000003</v>
      </c>
      <c r="O220" s="6">
        <v>0.33740000000000003</v>
      </c>
      <c r="P220" s="6">
        <v>0.37780000000000002</v>
      </c>
      <c r="Q220" s="6">
        <v>0.37859999999999999</v>
      </c>
    </row>
    <row r="221" spans="2:26" ht="15.5" x14ac:dyDescent="0.35">
      <c r="C221" t="s">
        <v>230</v>
      </c>
      <c r="H221" s="6">
        <v>4.3499999999999997E-2</v>
      </c>
      <c r="I221" s="6">
        <v>3.5299999999999998E-2</v>
      </c>
      <c r="J221" s="6">
        <v>2.7000000000000003E-2</v>
      </c>
      <c r="K221" s="6">
        <v>2.3E-2</v>
      </c>
      <c r="L221" s="6">
        <v>1.3000000000000001E-2</v>
      </c>
      <c r="M221" s="6">
        <v>1.0700000000000001E-2</v>
      </c>
      <c r="N221" s="6">
        <v>2.3300000000000001E-2</v>
      </c>
      <c r="O221" s="6">
        <v>1.3300000000000001E-2</v>
      </c>
      <c r="P221" s="6">
        <v>1.1699999999999999E-2</v>
      </c>
      <c r="Q221" s="6">
        <v>8.6999999999999994E-3</v>
      </c>
    </row>
    <row r="222" spans="2:26" ht="15.5" x14ac:dyDescent="0.35">
      <c r="C222" t="s">
        <v>57</v>
      </c>
      <c r="D222" s="6">
        <v>34.159999999999997</v>
      </c>
      <c r="E222" s="6">
        <v>42.29</v>
      </c>
      <c r="F222" s="6">
        <v>45.42</v>
      </c>
      <c r="G222" s="6">
        <v>30.54</v>
      </c>
      <c r="H222" s="6">
        <v>152.91</v>
      </c>
      <c r="I222" s="6">
        <v>128.15</v>
      </c>
      <c r="J222" s="6">
        <v>134.19</v>
      </c>
      <c r="K222" s="6">
        <v>142.84</v>
      </c>
      <c r="L222" s="6">
        <v>86.87</v>
      </c>
      <c r="M222" s="6">
        <v>53.07</v>
      </c>
      <c r="N222" s="6">
        <v>92.16</v>
      </c>
      <c r="O222" s="6">
        <v>88.9</v>
      </c>
      <c r="P222" s="6">
        <v>76.760000000000005</v>
      </c>
      <c r="Q222" s="6">
        <v>71.31</v>
      </c>
    </row>
    <row r="223" spans="2:26" ht="15.5" x14ac:dyDescent="0.35">
      <c r="C223" t="s">
        <v>79</v>
      </c>
      <c r="H223" s="5">
        <v>60</v>
      </c>
      <c r="I223" s="5">
        <v>60</v>
      </c>
      <c r="J223" s="5">
        <v>55</v>
      </c>
      <c r="K223" s="5">
        <v>55</v>
      </c>
      <c r="L223" s="5">
        <v>35</v>
      </c>
      <c r="M223" s="5">
        <v>21</v>
      </c>
      <c r="N223" s="5">
        <v>52</v>
      </c>
      <c r="O223" s="5">
        <v>30</v>
      </c>
      <c r="P223" s="5">
        <v>29</v>
      </c>
      <c r="Q223" s="5">
        <v>27</v>
      </c>
    </row>
    <row r="224" spans="2:26" ht="15.5" x14ac:dyDescent="0.35">
      <c r="C224" t="s">
        <v>231</v>
      </c>
      <c r="H224" s="6">
        <v>0.39240000000000003</v>
      </c>
      <c r="I224" s="6">
        <v>0.46820000000000001</v>
      </c>
      <c r="J224" s="6">
        <v>0.40990000000000004</v>
      </c>
      <c r="K224" s="6">
        <v>0.38500000000000001</v>
      </c>
      <c r="L224" s="6">
        <v>0.40289999999999998</v>
      </c>
      <c r="M224" s="6">
        <v>0.3957</v>
      </c>
      <c r="N224" s="6">
        <v>0.56420000000000003</v>
      </c>
      <c r="O224" s="6">
        <v>0.33740000000000003</v>
      </c>
      <c r="P224" s="6">
        <v>0.37780000000000002</v>
      </c>
      <c r="Q224" s="6">
        <v>0.37859999999999999</v>
      </c>
    </row>
    <row r="225" spans="3:17" ht="15.5" x14ac:dyDescent="0.35">
      <c r="C225" t="s">
        <v>232</v>
      </c>
      <c r="H225" s="6">
        <v>4.3499999999999997E-2</v>
      </c>
      <c r="I225" s="6">
        <v>3.5299999999999998E-2</v>
      </c>
      <c r="J225" s="6">
        <v>2.7000000000000003E-2</v>
      </c>
      <c r="K225" s="6">
        <v>2.3E-2</v>
      </c>
      <c r="L225" s="6">
        <v>1.3000000000000001E-2</v>
      </c>
      <c r="M225" s="6">
        <v>1.0700000000000001E-2</v>
      </c>
      <c r="N225" s="6">
        <v>2.3300000000000001E-2</v>
      </c>
      <c r="O225" s="6">
        <v>1.3300000000000001E-2</v>
      </c>
      <c r="P225" s="6">
        <v>1.1699999999999999E-2</v>
      </c>
      <c r="Q225" s="6">
        <v>8.6999999999999994E-3</v>
      </c>
    </row>
    <row r="226" spans="3:17" ht="15.5" x14ac:dyDescent="0.35">
      <c r="C226" t="s">
        <v>233</v>
      </c>
      <c r="D226" s="5">
        <v>8530000000000</v>
      </c>
      <c r="E226" s="5">
        <v>9392000000000</v>
      </c>
      <c r="F226" s="5">
        <v>11524000000000</v>
      </c>
      <c r="G226" s="5">
        <v>9361000000000</v>
      </c>
      <c r="H226" s="5">
        <v>35844000000000</v>
      </c>
      <c r="I226" s="5">
        <v>38682000000000</v>
      </c>
      <c r="J226" s="5">
        <v>36073000000000</v>
      </c>
      <c r="K226" s="5">
        <v>31485000000000</v>
      </c>
      <c r="L226" s="5">
        <v>30669000000000</v>
      </c>
      <c r="M226" s="5">
        <v>27905000000000</v>
      </c>
      <c r="N226" s="5">
        <v>24477000000000</v>
      </c>
      <c r="O226" s="5">
        <v>25027000000000</v>
      </c>
      <c r="P226" s="5">
        <v>24061000000000</v>
      </c>
      <c r="Q226" s="5">
        <v>20817000000000</v>
      </c>
    </row>
    <row r="227" spans="3:17" ht="15.5" x14ac:dyDescent="0.35">
      <c r="C227" t="s">
        <v>234</v>
      </c>
      <c r="H227" s="5">
        <v>60</v>
      </c>
      <c r="I227" s="5">
        <v>60</v>
      </c>
      <c r="J227" s="5">
        <v>55</v>
      </c>
      <c r="K227" s="5">
        <v>55</v>
      </c>
      <c r="L227" s="5">
        <v>35</v>
      </c>
      <c r="M227" s="5">
        <v>21</v>
      </c>
      <c r="N227" s="5">
        <v>52</v>
      </c>
      <c r="O227" s="5">
        <v>30</v>
      </c>
      <c r="P227" s="5">
        <v>29</v>
      </c>
      <c r="Q227" s="5">
        <v>27</v>
      </c>
    </row>
    <row r="228" spans="3:17" ht="15.5" x14ac:dyDescent="0.35">
      <c r="C228" t="s">
        <v>235</v>
      </c>
      <c r="H228" s="6">
        <v>0.39240000000000003</v>
      </c>
      <c r="I228" s="6">
        <v>0.46820000000000001</v>
      </c>
      <c r="J228" s="6">
        <v>0.40990000000000004</v>
      </c>
      <c r="K228" s="6">
        <v>0.38500000000000001</v>
      </c>
      <c r="L228" s="6">
        <v>0.40289999999999998</v>
      </c>
      <c r="M228" s="6">
        <v>0.3957</v>
      </c>
      <c r="N228" s="6">
        <v>0.56420000000000003</v>
      </c>
      <c r="O228" s="6">
        <v>0.33740000000000003</v>
      </c>
      <c r="P228" s="6">
        <v>0.37780000000000002</v>
      </c>
      <c r="Q228" s="6">
        <v>0.37859999999999999</v>
      </c>
    </row>
    <row r="229" spans="3:17" ht="15.5" x14ac:dyDescent="0.35">
      <c r="C229" t="s">
        <v>236</v>
      </c>
      <c r="H229" s="6">
        <v>4.3499999999999997E-2</v>
      </c>
      <c r="I229" s="6">
        <v>3.5299999999999998E-2</v>
      </c>
      <c r="J229" s="6">
        <v>2.7000000000000003E-2</v>
      </c>
      <c r="K229" s="6">
        <v>2.3E-2</v>
      </c>
      <c r="L229" s="6">
        <v>1.3000000000000001E-2</v>
      </c>
      <c r="M229" s="6">
        <v>1.0700000000000001E-2</v>
      </c>
      <c r="N229" s="6">
        <v>2.3300000000000001E-2</v>
      </c>
      <c r="O229" s="6">
        <v>1.3300000000000001E-2</v>
      </c>
      <c r="P229" s="6">
        <v>1.1699999999999999E-2</v>
      </c>
      <c r="Q229" s="6">
        <v>8.6999999999999994E-3</v>
      </c>
    </row>
    <row r="230" spans="3:17" ht="15.5" x14ac:dyDescent="0.35">
      <c r="C230" t="s">
        <v>237</v>
      </c>
      <c r="I230" s="6">
        <v>9.02</v>
      </c>
    </row>
    <row r="231" spans="3:17" ht="15.5" x14ac:dyDescent="0.35">
      <c r="C231" t="s">
        <v>238</v>
      </c>
      <c r="I231" s="6">
        <v>9.0500000000000007</v>
      </c>
    </row>
    <row r="232" spans="3:17" ht="15.5" x14ac:dyDescent="0.35">
      <c r="C232" t="s">
        <v>696</v>
      </c>
      <c r="I232" s="6">
        <v>8.59</v>
      </c>
    </row>
    <row r="233" spans="3:17" ht="15.5" x14ac:dyDescent="0.35">
      <c r="C233" t="s">
        <v>239</v>
      </c>
      <c r="I233" s="6">
        <v>6.95</v>
      </c>
    </row>
    <row r="234" spans="3:17" ht="15.5" x14ac:dyDescent="0.35">
      <c r="C234" t="s">
        <v>240</v>
      </c>
      <c r="I234" s="6">
        <v>0.1105</v>
      </c>
    </row>
    <row r="235" spans="3:17" ht="15.5" x14ac:dyDescent="0.35">
      <c r="C235" t="s">
        <v>241</v>
      </c>
      <c r="I235" s="6">
        <v>0.8</v>
      </c>
    </row>
    <row r="236" spans="3:17" ht="15.5" x14ac:dyDescent="0.35">
      <c r="C236" t="s">
        <v>242</v>
      </c>
      <c r="I236" s="6">
        <v>1.7</v>
      </c>
    </row>
    <row r="237" spans="3:17" ht="15.5" x14ac:dyDescent="0.35">
      <c r="C237" t="s">
        <v>243</v>
      </c>
      <c r="I237" s="6">
        <v>4.7</v>
      </c>
    </row>
    <row r="238" spans="3:17" ht="15.5" x14ac:dyDescent="0.35">
      <c r="C238" t="s">
        <v>244</v>
      </c>
      <c r="I238" s="6">
        <v>5.47</v>
      </c>
    </row>
    <row r="239" spans="3:17" ht="15.5" x14ac:dyDescent="0.35">
      <c r="C239" t="s">
        <v>245</v>
      </c>
      <c r="I239" s="6">
        <v>7.22</v>
      </c>
    </row>
    <row r="240" spans="3:17" ht="15.5" x14ac:dyDescent="0.35">
      <c r="C240" t="s">
        <v>246</v>
      </c>
      <c r="I240" s="6">
        <v>5.67</v>
      </c>
    </row>
    <row r="241" spans="3:9" ht="15.5" x14ac:dyDescent="0.35">
      <c r="C241" t="s">
        <v>247</v>
      </c>
      <c r="I241" s="6">
        <v>-2.0099999999999998</v>
      </c>
    </row>
    <row r="242" spans="3:9" ht="15.5" x14ac:dyDescent="0.35">
      <c r="C242" t="s">
        <v>248</v>
      </c>
      <c r="I242" s="6">
        <v>0.65</v>
      </c>
    </row>
    <row r="243" spans="3:9" ht="15.5" x14ac:dyDescent="0.35">
      <c r="C243" t="s">
        <v>697</v>
      </c>
      <c r="I243" s="6">
        <v>0.75</v>
      </c>
    </row>
    <row r="244" spans="3:9" ht="15.5" x14ac:dyDescent="0.35">
      <c r="C244" t="s">
        <v>249</v>
      </c>
      <c r="I244" s="6">
        <v>152.41999999999999</v>
      </c>
    </row>
    <row r="245" spans="3:9" ht="15.5" x14ac:dyDescent="0.35">
      <c r="C245" t="s">
        <v>250</v>
      </c>
      <c r="I245" s="6">
        <v>152.91</v>
      </c>
    </row>
    <row r="246" spans="3:9" ht="15.5" x14ac:dyDescent="0.35">
      <c r="C246" t="s">
        <v>251</v>
      </c>
      <c r="I246" s="6">
        <v>1735.64</v>
      </c>
    </row>
    <row r="247" spans="3:9" ht="15.5" x14ac:dyDescent="0.35">
      <c r="C247" t="s">
        <v>252</v>
      </c>
      <c r="D247" s="6">
        <v>250.48</v>
      </c>
    </row>
    <row r="248" spans="3:9" ht="15.5" x14ac:dyDescent="0.35">
      <c r="C248" t="s">
        <v>253</v>
      </c>
      <c r="I248" s="6">
        <v>812.48</v>
      </c>
    </row>
    <row r="249" spans="3:9" ht="15.5" x14ac:dyDescent="0.35">
      <c r="C249" t="s">
        <v>254</v>
      </c>
      <c r="I249" s="6">
        <v>252.47</v>
      </c>
    </row>
    <row r="250" spans="3:9" ht="15.5" x14ac:dyDescent="0.35">
      <c r="C250" t="s">
        <v>255</v>
      </c>
      <c r="D250" s="6">
        <v>3.32</v>
      </c>
    </row>
    <row r="251" spans="3:9" ht="15.5" x14ac:dyDescent="0.35">
      <c r="C251" t="s">
        <v>256</v>
      </c>
      <c r="D251" s="6">
        <v>2.37</v>
      </c>
    </row>
    <row r="252" spans="3:9" ht="15.5" x14ac:dyDescent="0.35">
      <c r="C252" t="s">
        <v>395</v>
      </c>
      <c r="D252" s="6">
        <v>0.25</v>
      </c>
    </row>
    <row r="253" spans="3:9" ht="15.5" x14ac:dyDescent="0.35">
      <c r="C253" t="s">
        <v>445</v>
      </c>
      <c r="D253" s="6">
        <v>0.18</v>
      </c>
    </row>
    <row r="254" spans="3:9" ht="15.5" x14ac:dyDescent="0.35">
      <c r="C254" t="s">
        <v>257</v>
      </c>
      <c r="D254" s="6">
        <v>0.55000000000000004</v>
      </c>
    </row>
    <row r="255" spans="3:9" ht="15.5" x14ac:dyDescent="0.35">
      <c r="C255" t="s">
        <v>396</v>
      </c>
      <c r="D255" s="6">
        <v>0.16</v>
      </c>
    </row>
    <row r="256" spans="3:9" ht="15.5" x14ac:dyDescent="0.35">
      <c r="C256" t="s">
        <v>258</v>
      </c>
      <c r="D256" s="6">
        <v>1.57</v>
      </c>
    </row>
    <row r="257" spans="3:9" ht="15.5" x14ac:dyDescent="0.35">
      <c r="C257" t="s">
        <v>259</v>
      </c>
      <c r="I257" s="6">
        <v>8.0299999999999994</v>
      </c>
    </row>
    <row r="258" spans="3:9" ht="15.5" x14ac:dyDescent="0.35">
      <c r="C258" t="s">
        <v>13</v>
      </c>
      <c r="D258" s="5">
        <v>1018000000000</v>
      </c>
    </row>
    <row r="259" spans="3:9" ht="15.5" x14ac:dyDescent="0.35">
      <c r="C259" t="s">
        <v>260</v>
      </c>
      <c r="I259" s="6">
        <v>7.96</v>
      </c>
    </row>
    <row r="260" spans="3:9" ht="15.5" x14ac:dyDescent="0.35">
      <c r="C260" t="s">
        <v>261</v>
      </c>
      <c r="I260" s="6">
        <v>0.1195</v>
      </c>
    </row>
    <row r="261" spans="3:9" ht="15.5" x14ac:dyDescent="0.35">
      <c r="C261" t="s">
        <v>262</v>
      </c>
      <c r="I261" s="6">
        <v>0.18760000000000002</v>
      </c>
    </row>
    <row r="262" spans="3:9" ht="15.5" x14ac:dyDescent="0.35">
      <c r="C262" t="s">
        <v>263</v>
      </c>
      <c r="I262" s="6">
        <v>0.1764</v>
      </c>
    </row>
    <row r="263" spans="3:9" ht="15.5" x14ac:dyDescent="0.35">
      <c r="C263" t="s">
        <v>264</v>
      </c>
      <c r="I263" s="6">
        <v>0.14169999999999999</v>
      </c>
    </row>
    <row r="264" spans="3:9" ht="15.5" x14ac:dyDescent="0.35">
      <c r="C264" t="s">
        <v>265</v>
      </c>
      <c r="D264" s="6">
        <v>75.02</v>
      </c>
    </row>
    <row r="265" spans="3:9" ht="15.5" x14ac:dyDescent="0.35">
      <c r="C265" t="s">
        <v>266</v>
      </c>
      <c r="D265" s="6">
        <v>73.14</v>
      </c>
    </row>
    <row r="266" spans="3:9" ht="15.5" x14ac:dyDescent="0.35">
      <c r="C266" t="s">
        <v>267</v>
      </c>
      <c r="D266" s="6">
        <v>30.55</v>
      </c>
    </row>
    <row r="267" spans="3:9" ht="15.5" x14ac:dyDescent="0.35">
      <c r="C267" t="s">
        <v>268</v>
      </c>
      <c r="D267" s="6">
        <v>117.61</v>
      </c>
    </row>
    <row r="268" spans="3:9" ht="15.5" x14ac:dyDescent="0.35">
      <c r="C268" t="s">
        <v>269</v>
      </c>
      <c r="D268" s="6">
        <v>1.21</v>
      </c>
    </row>
    <row r="269" spans="3:9" ht="15.5" x14ac:dyDescent="0.35">
      <c r="C269" t="s">
        <v>270</v>
      </c>
      <c r="I269" s="6">
        <v>1.36</v>
      </c>
    </row>
    <row r="270" spans="3:9" ht="15.5" x14ac:dyDescent="0.35">
      <c r="C270" t="s">
        <v>271</v>
      </c>
      <c r="I270" s="6">
        <v>5.72</v>
      </c>
    </row>
    <row r="271" spans="3:9" ht="15.5" x14ac:dyDescent="0.35">
      <c r="C271" t="s">
        <v>53</v>
      </c>
      <c r="I271" s="5">
        <v>30855000000000</v>
      </c>
    </row>
    <row r="272" spans="3:9" ht="15.5" x14ac:dyDescent="0.35">
      <c r="C272" t="s">
        <v>272</v>
      </c>
      <c r="I272" s="5">
        <v>30010000000000</v>
      </c>
    </row>
    <row r="273" spans="3:9" ht="15.5" x14ac:dyDescent="0.35">
      <c r="C273" t="s">
        <v>273</v>
      </c>
      <c r="I273" s="5">
        <v>22360000000</v>
      </c>
    </row>
    <row r="274" spans="3:9" ht="15.5" x14ac:dyDescent="0.35">
      <c r="C274" t="s">
        <v>274</v>
      </c>
      <c r="I274" s="6">
        <v>0.13930000000000001</v>
      </c>
    </row>
    <row r="275" spans="3:9" ht="15.5" x14ac:dyDescent="0.35">
      <c r="C275" t="s">
        <v>275</v>
      </c>
      <c r="D275" s="6">
        <v>0.24829999999999999</v>
      </c>
    </row>
    <row r="276" spans="3:9" ht="15.5" x14ac:dyDescent="0.35">
      <c r="C276" t="s">
        <v>276</v>
      </c>
      <c r="D276" s="6">
        <v>9.2899999999999996E-2</v>
      </c>
    </row>
    <row r="277" spans="3:9" ht="15.5" x14ac:dyDescent="0.35">
      <c r="C277" t="s">
        <v>277</v>
      </c>
      <c r="D277" s="6">
        <v>8.9600000000000013E-2</v>
      </c>
    </row>
    <row r="278" spans="3:9" ht="15.5" x14ac:dyDescent="0.35">
      <c r="C278" t="s">
        <v>278</v>
      </c>
      <c r="D278" s="6">
        <v>7.4700000000000003E-2</v>
      </c>
    </row>
    <row r="279" spans="3:9" ht="15.5" x14ac:dyDescent="0.35">
      <c r="C279" t="s">
        <v>279</v>
      </c>
      <c r="D279" s="6">
        <v>0.31319999999999998</v>
      </c>
    </row>
    <row r="280" spans="3:9" ht="15.5" x14ac:dyDescent="0.35">
      <c r="C280" t="s">
        <v>280</v>
      </c>
      <c r="D280" s="6">
        <v>0.60070000000000001</v>
      </c>
    </row>
    <row r="281" spans="3:9" ht="15.5" x14ac:dyDescent="0.35">
      <c r="C281" t="s">
        <v>281</v>
      </c>
      <c r="I281" s="5">
        <v>60</v>
      </c>
    </row>
    <row r="282" spans="3:9" ht="15.5" x14ac:dyDescent="0.35">
      <c r="C282" t="s">
        <v>282</v>
      </c>
      <c r="I282" s="5">
        <v>60</v>
      </c>
    </row>
    <row r="283" spans="3:9" ht="15.5" x14ac:dyDescent="0.35">
      <c r="C283" t="s">
        <v>283</v>
      </c>
      <c r="I283" s="6">
        <v>0.39240000000000003</v>
      </c>
    </row>
    <row r="284" spans="3:9" ht="15.5" x14ac:dyDescent="0.35">
      <c r="C284" t="s">
        <v>284</v>
      </c>
      <c r="I284" s="6">
        <v>4.3499999999999997E-2</v>
      </c>
    </row>
    <row r="285" spans="3:9" ht="15.5" x14ac:dyDescent="0.35">
      <c r="C285" t="s">
        <v>285</v>
      </c>
      <c r="I285" t="s">
        <v>1921</v>
      </c>
    </row>
    <row r="286" spans="3:9" ht="15.5" x14ac:dyDescent="0.35">
      <c r="C286" t="s">
        <v>287</v>
      </c>
      <c r="I286" s="5">
        <v>9</v>
      </c>
    </row>
    <row r="287" spans="3:9" ht="15.5" x14ac:dyDescent="0.35">
      <c r="C287" t="s">
        <v>288</v>
      </c>
      <c r="I287" s="6">
        <v>0.23</v>
      </c>
    </row>
    <row r="288" spans="3:9" ht="15.5" x14ac:dyDescent="0.35">
      <c r="C288" t="s">
        <v>289</v>
      </c>
      <c r="I288" s="6">
        <v>0.93</v>
      </c>
    </row>
    <row r="289" spans="3:9" ht="15.5" x14ac:dyDescent="0.35">
      <c r="C289" t="s">
        <v>290</v>
      </c>
      <c r="I289" s="6">
        <v>0.65</v>
      </c>
    </row>
    <row r="290" spans="3:9" ht="15.5" x14ac:dyDescent="0.35">
      <c r="C290" t="s">
        <v>291</v>
      </c>
      <c r="I290" s="6">
        <v>0.62</v>
      </c>
    </row>
    <row r="291" spans="3:9" ht="15.5" x14ac:dyDescent="0.35">
      <c r="C291" t="s">
        <v>292</v>
      </c>
      <c r="I291" s="6">
        <v>0.62</v>
      </c>
    </row>
    <row r="292" spans="3:9" ht="15.5" x14ac:dyDescent="0.35">
      <c r="C292" t="s">
        <v>293</v>
      </c>
      <c r="I292" s="6">
        <v>0.37</v>
      </c>
    </row>
    <row r="293" spans="3:9" ht="15.5" x14ac:dyDescent="0.35">
      <c r="C293" t="s">
        <v>294</v>
      </c>
      <c r="I293" s="6">
        <v>0.5</v>
      </c>
    </row>
    <row r="294" spans="3:9" ht="15.5" x14ac:dyDescent="0.35">
      <c r="C294" t="s">
        <v>295</v>
      </c>
      <c r="I294" s="5">
        <v>38807000000000</v>
      </c>
    </row>
    <row r="295" spans="3:9" ht="15.5" x14ac:dyDescent="0.35">
      <c r="C295" t="s">
        <v>296</v>
      </c>
      <c r="I295" s="5">
        <v>9328000000000</v>
      </c>
    </row>
    <row r="296" spans="3:9" ht="15.5" x14ac:dyDescent="0.35">
      <c r="C296" t="s">
        <v>297</v>
      </c>
      <c r="I296" s="5">
        <v>5295000000000</v>
      </c>
    </row>
    <row r="297" spans="3:9" ht="15.5" x14ac:dyDescent="0.35">
      <c r="C297" t="s">
        <v>298</v>
      </c>
      <c r="I297" s="5">
        <v>3408000000000</v>
      </c>
    </row>
    <row r="298" spans="3:9" ht="15.5" x14ac:dyDescent="0.35">
      <c r="C298" t="s">
        <v>299</v>
      </c>
      <c r="D298" s="5">
        <v>5600000000000</v>
      </c>
    </row>
    <row r="299" spans="3:9" ht="15.5" x14ac:dyDescent="0.35">
      <c r="C299" t="s">
        <v>300</v>
      </c>
      <c r="D299" s="5">
        <v>28525000000000</v>
      </c>
    </row>
    <row r="300" spans="3:9" ht="15.5" x14ac:dyDescent="0.35">
      <c r="C300" t="s">
        <v>301</v>
      </c>
      <c r="D300" s="5">
        <v>10079000000000</v>
      </c>
    </row>
    <row r="301" spans="3:9" ht="15.5" x14ac:dyDescent="0.35">
      <c r="C301" t="s">
        <v>212</v>
      </c>
      <c r="D301" s="5">
        <v>12978000000000</v>
      </c>
    </row>
    <row r="302" spans="3:9" ht="15.5" x14ac:dyDescent="0.35">
      <c r="C302" t="s">
        <v>211</v>
      </c>
      <c r="I302" s="5">
        <v>18166000000000</v>
      </c>
    </row>
    <row r="303" spans="3:9" ht="15.5" x14ac:dyDescent="0.35">
      <c r="C303" t="s">
        <v>210</v>
      </c>
      <c r="D303" s="5">
        <v>3241000000000</v>
      </c>
    </row>
    <row r="304" spans="3:9" ht="15.5" x14ac:dyDescent="0.35">
      <c r="C304" t="s">
        <v>209</v>
      </c>
      <c r="D304" s="5">
        <v>1235000000000</v>
      </c>
    </row>
    <row r="305" spans="3:9" ht="15.5" x14ac:dyDescent="0.35">
      <c r="C305" t="s">
        <v>24</v>
      </c>
      <c r="D305" s="5">
        <v>4475000000000</v>
      </c>
    </row>
    <row r="306" spans="3:9" ht="15.5" x14ac:dyDescent="0.35">
      <c r="C306" t="s">
        <v>21</v>
      </c>
      <c r="D306" s="5">
        <v>-1125000000000</v>
      </c>
    </row>
    <row r="307" spans="3:9" ht="15.5" x14ac:dyDescent="0.35">
      <c r="C307" t="s">
        <v>302</v>
      </c>
      <c r="I307" s="5">
        <v>18446000000000</v>
      </c>
    </row>
    <row r="308" spans="3:9" ht="15.5" x14ac:dyDescent="0.35">
      <c r="C308" t="s">
        <v>303</v>
      </c>
      <c r="I308" s="5">
        <v>6565000000000</v>
      </c>
    </row>
    <row r="309" spans="3:9" ht="15.5" x14ac:dyDescent="0.35">
      <c r="C309" t="s">
        <v>304</v>
      </c>
      <c r="I309" s="5">
        <v>-796000000000</v>
      </c>
    </row>
    <row r="310" spans="3:9" ht="15.5" x14ac:dyDescent="0.35">
      <c r="C310" t="s">
        <v>305</v>
      </c>
      <c r="I310" s="5">
        <v>-5580000000000</v>
      </c>
    </row>
    <row r="311" spans="3:9" ht="15.5" x14ac:dyDescent="0.35">
      <c r="C311" t="s">
        <v>306</v>
      </c>
      <c r="I311" s="5">
        <v>-920000000000</v>
      </c>
    </row>
    <row r="312" spans="3:9" ht="15.5" x14ac:dyDescent="0.35">
      <c r="C312" t="s">
        <v>307</v>
      </c>
      <c r="I312" s="5">
        <v>5645000000000</v>
      </c>
    </row>
  </sheetData>
  <pageMargins left="0.7" right="0.7" top="0.75" bottom="0.75" header="0.3" footer="0.3"/>
  <ignoredErrors>
    <ignoredError sqref="A1:Z313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Z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2554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2555</v>
      </c>
      <c r="D2" s="2" vm="254">
        <f ca="1">IFERROR(_xlfn.STOCKHISTORY("XIDX:" &amp; $C$1, D3, , 0, 0, 1), "Libur")</f>
        <v>51</v>
      </c>
      <c r="E2" s="2" vm="726">
        <f ca="1">IFERROR(_xlfn.STOCKHISTORY("XIDX:" &amp; $C$1, E3, , 0, 0, 1), "Libur")</f>
        <v>41</v>
      </c>
      <c r="H2" s="2" vm="726">
        <f ca="1">IFERROR(INDEX(D2:G2,COUNT(D2:G2)),"")</f>
        <v>41</v>
      </c>
      <c r="I2" s="2" t="str">
        <f t="shared" ref="I2:Z2" ca="1" si="0">IFERROR(_xlfn.STOCKHISTORY("XIDX:" &amp; $C$1, I1, , 0, 0, 1), "Libur")</f>
        <v>Libur</v>
      </c>
      <c r="J2" s="2" vm="727">
        <f t="shared" ca="1" si="0"/>
        <v>35</v>
      </c>
      <c r="K2" s="2" vm="728">
        <f t="shared" ca="1" si="0"/>
        <v>60</v>
      </c>
      <c r="L2" s="2" vm="446">
        <f t="shared" ca="1" si="0"/>
        <v>54</v>
      </c>
      <c r="M2" s="2" vm="137">
        <f t="shared" ca="1" si="0"/>
        <v>83</v>
      </c>
      <c r="N2" s="2" vm="31">
        <f t="shared" ca="1" si="0"/>
        <v>50</v>
      </c>
      <c r="O2" s="2" vm="225">
        <f t="shared" ca="1" si="0"/>
        <v>56</v>
      </c>
      <c r="P2" s="2" vm="17">
        <f t="shared" ca="1" si="0"/>
        <v>106</v>
      </c>
      <c r="Q2" s="2" vm="175">
        <f t="shared" ca="1" si="0"/>
        <v>139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vm="373">
        <f t="shared" ca="1" si="0"/>
        <v>375</v>
      </c>
      <c r="W2" s="2" vm="729">
        <f t="shared" ca="1" si="0"/>
        <v>225</v>
      </c>
      <c r="X2" s="2" vm="224">
        <f t="shared" ca="1" si="0"/>
        <v>68</v>
      </c>
      <c r="Y2" s="2" vm="447">
        <f t="shared" ca="1" si="0"/>
        <v>52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289877000000</v>
      </c>
      <c r="E4" s="2">
        <f>IFERROR(INDEX(E51:E500,MATCH($C$4,$C$51:$C$500,0)),"")</f>
        <v>218335000000</v>
      </c>
      <c r="H4" s="2">
        <f>IFERROR(SUM(D4:G4)*(4/MAX(1,COUNT(D4:G4))),"")</f>
        <v>1016424000000</v>
      </c>
      <c r="I4" s="2">
        <f t="shared" ref="I4:Z4" si="1">IFERROR(INDEX(I51:I500,MATCH($C$4,$C$51:$C$500,0)),"")</f>
        <v>1026363000000</v>
      </c>
      <c r="J4" s="2">
        <f t="shared" si="1"/>
        <v>1263144000000</v>
      </c>
      <c r="K4" s="2">
        <f t="shared" si="1"/>
        <v>1207058000000</v>
      </c>
      <c r="L4" s="2">
        <f t="shared" si="1"/>
        <v>1623733000000</v>
      </c>
      <c r="M4" s="2">
        <f t="shared" si="1"/>
        <v>1702852000000</v>
      </c>
      <c r="N4" s="2">
        <f t="shared" si="1"/>
        <v>1388468000000</v>
      </c>
      <c r="O4" s="2">
        <f t="shared" si="1"/>
        <v>1846733000000</v>
      </c>
      <c r="P4" s="2">
        <f t="shared" si="1"/>
        <v>2327448000000</v>
      </c>
      <c r="Q4" s="2">
        <f t="shared" si="1"/>
        <v>1640409000000</v>
      </c>
      <c r="R4" s="2">
        <f t="shared" si="1"/>
        <v>1296753000000</v>
      </c>
      <c r="S4" s="2">
        <f t="shared" si="1"/>
        <v>1891190000000</v>
      </c>
      <c r="T4" s="2">
        <f t="shared" si="1"/>
        <v>2129058000000</v>
      </c>
      <c r="U4" s="2">
        <f t="shared" si="1"/>
        <v>1900301509218</v>
      </c>
      <c r="V4" s="2">
        <f t="shared" si="1"/>
        <v>1519059182281</v>
      </c>
      <c r="W4" s="2">
        <f t="shared" si="1"/>
        <v>1957035256801</v>
      </c>
      <c r="X4" s="2">
        <f t="shared" si="1"/>
        <v>1723962951296</v>
      </c>
      <c r="Y4" s="2">
        <f t="shared" si="1"/>
        <v>1487923132458</v>
      </c>
      <c r="Z4" s="2">
        <f t="shared" si="1"/>
        <v>1908002181636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50657000000</v>
      </c>
      <c r="E5" s="2">
        <f>IFERROR(INDEX(E51:E500,MATCH($C$5,$C$51:$C$500,0)),"")</f>
        <v>-17911000000</v>
      </c>
      <c r="H5" s="2">
        <f>IFERROR(SUM(D5:G5)*(4/MAX(1,COUNT(D5:G5))),"")</f>
        <v>65492000000</v>
      </c>
      <c r="I5" s="2">
        <f t="shared" ref="I5:Z5" si="2">IFERROR(INDEX(I51:I500,MATCH($C$5,$C$51:$C$500,0)),"")</f>
        <v>-2406000000</v>
      </c>
      <c r="J5" s="2">
        <f t="shared" si="2"/>
        <v>-83983000000</v>
      </c>
      <c r="K5" s="2">
        <f t="shared" si="2"/>
        <v>-338282000000</v>
      </c>
      <c r="L5" s="2">
        <f t="shared" si="2"/>
        <v>-13873000000</v>
      </c>
      <c r="M5" s="2">
        <f t="shared" si="2"/>
        <v>-156448000000</v>
      </c>
      <c r="N5" s="2">
        <f t="shared" si="2"/>
        <v>-268549000000</v>
      </c>
      <c r="O5" s="2">
        <f t="shared" si="2"/>
        <v>-265706000000</v>
      </c>
      <c r="P5" s="2">
        <f t="shared" si="2"/>
        <v>-134616000000</v>
      </c>
      <c r="Q5" s="2">
        <f t="shared" si="2"/>
        <v>535887000000</v>
      </c>
      <c r="R5" s="2">
        <f t="shared" si="2"/>
        <v>-161282000000</v>
      </c>
      <c r="S5" s="2">
        <f t="shared" si="2"/>
        <v>-133698000000</v>
      </c>
      <c r="T5" s="2">
        <f t="shared" si="2"/>
        <v>-74747000000</v>
      </c>
      <c r="U5" s="2">
        <f t="shared" si="2"/>
        <v>-26705466598</v>
      </c>
      <c r="V5" s="2">
        <f t="shared" si="2"/>
        <v>-52126017866</v>
      </c>
      <c r="W5" s="2">
        <f t="shared" si="2"/>
        <v>-48203266195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-546953000000</v>
      </c>
      <c r="E6" s="2">
        <f>IFERROR(INDEX(E51:E500,MATCH($C$6,$C$51:$C$500,0)),"")</f>
        <v>-600215000000</v>
      </c>
      <c r="H6" s="2">
        <f>IFERROR(INDEX(D6:G6,COUNT(D6:G6)),"")</f>
        <v>-600215000000</v>
      </c>
      <c r="I6" s="2">
        <f t="shared" ref="I6:Z6" si="3">IFERROR(INDEX(I51:I500,MATCH($C$6,$C$51:$C$500,0)),"")</f>
        <v>-581862000000</v>
      </c>
      <c r="J6" s="2">
        <f t="shared" si="3"/>
        <v>-579965000000</v>
      </c>
      <c r="K6" s="2">
        <f t="shared" si="3"/>
        <v>-493547000000</v>
      </c>
      <c r="L6" s="2">
        <f t="shared" si="3"/>
        <v>-142992000000</v>
      </c>
      <c r="M6" s="2">
        <f t="shared" si="3"/>
        <v>-128456000000</v>
      </c>
      <c r="N6" s="2">
        <f t="shared" si="3"/>
        <v>33694000000</v>
      </c>
      <c r="O6" s="2">
        <f t="shared" si="3"/>
        <v>311778000000</v>
      </c>
      <c r="P6" s="2">
        <f t="shared" si="3"/>
        <v>238836000000</v>
      </c>
      <c r="Q6" s="2">
        <f t="shared" si="3"/>
        <v>349085000000</v>
      </c>
      <c r="R6" s="2">
        <f t="shared" si="3"/>
        <v>-924973000000</v>
      </c>
      <c r="S6" s="2">
        <f t="shared" si="3"/>
        <v>-567926000000</v>
      </c>
      <c r="T6" s="2">
        <f t="shared" si="3"/>
        <v>-268780000000</v>
      </c>
      <c r="U6" s="2">
        <f t="shared" si="3"/>
        <v>-103557569721</v>
      </c>
      <c r="V6" s="2">
        <f t="shared" si="3"/>
        <v>-60926967547</v>
      </c>
      <c r="W6" s="2">
        <f t="shared" si="3"/>
        <v>63788206192</v>
      </c>
      <c r="X6" s="2">
        <f t="shared" si="3"/>
        <v>187421808220</v>
      </c>
      <c r="Y6" s="2">
        <f t="shared" si="3"/>
        <v>82447995872</v>
      </c>
      <c r="Z6" s="2">
        <f t="shared" si="3"/>
        <v>105319903835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7.75</v>
      </c>
      <c r="E7" s="3">
        <f>IFERROR(INDEX(E51:E500,MATCH($C$7,$C$51:$C$500,0))/1000000000,"")</f>
        <v>7.75</v>
      </c>
      <c r="H7" s="3">
        <f>IFERROR(INDEX(D7:G7,COUNT(D7:G7)),"")</f>
        <v>7.75</v>
      </c>
      <c r="I7" s="3">
        <f t="shared" ref="I7:Z7" si="4">IFERROR(INDEX(I51:I500,MATCH($C$7,$C$51:$C$500,0))/1000000000,"")</f>
        <v>7.75</v>
      </c>
      <c r="J7" s="3">
        <f t="shared" si="4"/>
        <v>7.75</v>
      </c>
      <c r="K7" s="3">
        <f t="shared" si="4"/>
        <v>7.75</v>
      </c>
      <c r="L7" s="3">
        <f t="shared" si="4"/>
        <v>7.75</v>
      </c>
      <c r="M7" s="3">
        <f t="shared" si="4"/>
        <v>7.75</v>
      </c>
      <c r="N7" s="3">
        <f t="shared" si="4"/>
        <v>7.75</v>
      </c>
      <c r="O7" s="3">
        <f t="shared" si="4"/>
        <v>7.75</v>
      </c>
      <c r="P7" s="3">
        <f t="shared" si="4"/>
        <v>1.47</v>
      </c>
      <c r="Q7" s="3">
        <f t="shared" si="4"/>
        <v>1.47</v>
      </c>
      <c r="R7" s="3">
        <f t="shared" si="4"/>
        <v>1.47</v>
      </c>
      <c r="S7" s="3">
        <f t="shared" si="4"/>
        <v>1.47</v>
      </c>
      <c r="T7" s="3">
        <f t="shared" si="4"/>
        <v>1.47</v>
      </c>
      <c r="U7" s="3">
        <f t="shared" si="4"/>
        <v>1.47</v>
      </c>
      <c r="V7" s="3">
        <f t="shared" si="4"/>
        <v>1.47</v>
      </c>
      <c r="W7" s="3">
        <f t="shared" si="4"/>
        <v>1.47</v>
      </c>
      <c r="X7" s="3">
        <f t="shared" si="4"/>
        <v>1.47</v>
      </c>
      <c r="Y7" s="3">
        <f t="shared" si="4"/>
        <v>1.47</v>
      </c>
      <c r="Z7" s="3">
        <f t="shared" si="4"/>
        <v>1.47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Z8" si="5">IFERROR(INDEX(I51:I500,MATCH($C$8,$C$51:$C$500,0)),"")</f>
        <v>6000000000</v>
      </c>
      <c r="J8" s="2">
        <f t="shared" si="5"/>
        <v>-101000000000</v>
      </c>
      <c r="K8" s="2">
        <f t="shared" si="5"/>
        <v>174000000000</v>
      </c>
      <c r="L8" s="2">
        <f t="shared" si="5"/>
        <v>20000000000</v>
      </c>
      <c r="M8" s="2">
        <f t="shared" si="5"/>
        <v>78000000000</v>
      </c>
      <c r="N8" s="2">
        <f t="shared" si="5"/>
        <v>46000000000</v>
      </c>
      <c r="O8" s="2">
        <f t="shared" si="5"/>
        <v>-302000000000</v>
      </c>
      <c r="P8" s="2">
        <f t="shared" si="5"/>
        <v>-230000000000</v>
      </c>
      <c r="Q8" s="2">
        <f t="shared" si="5"/>
        <v>77000000000</v>
      </c>
      <c r="R8" s="2">
        <f t="shared" si="5"/>
        <v>-27000000000</v>
      </c>
      <c r="S8" s="2">
        <f t="shared" si="5"/>
        <v>-73000000000</v>
      </c>
      <c r="T8" s="2">
        <f t="shared" si="5"/>
        <v>-76000000000</v>
      </c>
      <c r="U8" s="2">
        <f t="shared" si="5"/>
        <v>-44000000000</v>
      </c>
      <c r="V8" s="2">
        <f t="shared" si="5"/>
        <v>-62000000000</v>
      </c>
      <c r="W8" s="2">
        <f t="shared" si="5"/>
        <v>-28000000000</v>
      </c>
      <c r="X8" s="2">
        <f t="shared" si="5"/>
        <v>38000000000</v>
      </c>
      <c r="Y8" s="2">
        <f t="shared" si="5"/>
        <v>-159000000000</v>
      </c>
      <c r="Z8" s="2">
        <f t="shared" si="5"/>
        <v>-7000000000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-0.89</v>
      </c>
      <c r="E9" s="3">
        <f>IFERROR(INDEX(E51:E500,MATCH("Free cash flow per share (Quarter)",$C$51:$C$500,0)),"")</f>
        <v>-0.8</v>
      </c>
      <c r="H9" s="3">
        <f>IFERROR(INDEX(D9:G9,COUNT(D9:G9)),"")</f>
        <v>-0.8</v>
      </c>
      <c r="I9" s="3">
        <f t="shared" ref="I9:Z9" si="6">IFERROR(INDEX(I51:I500,MATCH($C$9,$C$51:$C$500,0)),"")</f>
        <v>0.77</v>
      </c>
      <c r="J9" s="3">
        <f t="shared" si="6"/>
        <v>-13</v>
      </c>
      <c r="K9" s="3">
        <f t="shared" si="6"/>
        <v>22.4</v>
      </c>
      <c r="L9" s="3">
        <f t="shared" si="6"/>
        <v>2.58</v>
      </c>
      <c r="M9" s="3">
        <f t="shared" si="6"/>
        <v>10.119999999999999</v>
      </c>
      <c r="N9" s="3">
        <f t="shared" si="6"/>
        <v>5.98</v>
      </c>
      <c r="O9" s="3">
        <f t="shared" si="6"/>
        <v>-38.97</v>
      </c>
      <c r="P9" s="3">
        <f t="shared" si="6"/>
        <v>-156.61000000000001</v>
      </c>
      <c r="Q9" s="3">
        <f t="shared" si="6"/>
        <v>52.27</v>
      </c>
      <c r="R9" s="3">
        <f t="shared" si="6"/>
        <v>-18.16</v>
      </c>
      <c r="S9" s="3">
        <f t="shared" si="6"/>
        <v>-49.78</v>
      </c>
      <c r="T9" s="3">
        <f t="shared" si="6"/>
        <v>-51.88</v>
      </c>
      <c r="U9" s="3">
        <f t="shared" si="6"/>
        <v>-29.75</v>
      </c>
      <c r="V9" s="3">
        <f t="shared" si="6"/>
        <v>-42.29</v>
      </c>
      <c r="W9" s="3">
        <f t="shared" si="6"/>
        <v>-18.91</v>
      </c>
      <c r="X9" s="3">
        <f t="shared" si="6"/>
        <v>25.77</v>
      </c>
      <c r="Y9" s="3">
        <f t="shared" si="6"/>
        <v>-108.28</v>
      </c>
      <c r="Z9" s="3">
        <f t="shared" si="6"/>
        <v>-4.6399999999999997</v>
      </c>
    </row>
    <row r="10" spans="1:26" ht="15.5" x14ac:dyDescent="0.35">
      <c r="C10" t="s">
        <v>18</v>
      </c>
      <c r="D10" s="3">
        <f ca="1">IFERROR(IF(D9=0,"",D2/D9),"")</f>
        <v>-57.303370786516851</v>
      </c>
      <c r="E10" s="3">
        <f ca="1">IFERROR(IF(E9=0,"",E2/E9),"")</f>
        <v>-51.25</v>
      </c>
      <c r="I10" s="3" t="str">
        <f t="shared" ref="I10:Z10" ca="1" si="7">IFERROR(IF(I9=0,"",I2/I9),"")</f>
        <v/>
      </c>
      <c r="J10" s="3">
        <f t="shared" ca="1" si="7"/>
        <v>-2.6923076923076925</v>
      </c>
      <c r="K10" s="3">
        <f t="shared" ca="1" si="7"/>
        <v>2.6785714285714288</v>
      </c>
      <c r="L10" s="3">
        <f t="shared" ca="1" si="7"/>
        <v>20.930232558139533</v>
      </c>
      <c r="M10" s="3">
        <f t="shared" ca="1" si="7"/>
        <v>8.2015810276679844</v>
      </c>
      <c r="N10" s="3">
        <f t="shared" ca="1" si="7"/>
        <v>8.3612040133779253</v>
      </c>
      <c r="O10" s="3">
        <f t="shared" ca="1" si="7"/>
        <v>-1.4370028226841161</v>
      </c>
      <c r="P10" s="3">
        <f t="shared" ca="1" si="7"/>
        <v>-0.67684055935125464</v>
      </c>
      <c r="Q10" s="3">
        <f t="shared" ca="1" si="7"/>
        <v>2.6592691792615266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>
        <f t="shared" ca="1" si="7"/>
        <v>-8.867344525892646</v>
      </c>
      <c r="W10" s="3">
        <f t="shared" ca="1" si="7"/>
        <v>-11.898466419883659</v>
      </c>
      <c r="X10" s="3">
        <f t="shared" ca="1" si="7"/>
        <v>2.6387272021730697</v>
      </c>
      <c r="Y10" s="3">
        <f t="shared" ca="1" si="7"/>
        <v>-0.48023642408570372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11620000000</v>
      </c>
      <c r="E11" s="2">
        <f>IFERROR(INDEX(E51:E500,MATCH($C$11,$C$51:$C$500,0)),"")</f>
        <v>16101000000</v>
      </c>
      <c r="H11" s="2">
        <f>IFERROR(INDEX(D11:G11,COUNT(D11:G11)),"")</f>
        <v>16101000000</v>
      </c>
      <c r="I11" s="2">
        <f t="shared" ref="I11:Z11" si="8">IFERROR(INDEX(I51:I500,MATCH($C$11,$C$51:$C$500,0)),"")</f>
        <v>28868000000</v>
      </c>
      <c r="J11" s="2">
        <f t="shared" si="8"/>
        <v>31751000000</v>
      </c>
      <c r="K11" s="2">
        <f t="shared" si="8"/>
        <v>83551000000</v>
      </c>
      <c r="L11" s="2">
        <f t="shared" si="8"/>
        <v>28008000000</v>
      </c>
      <c r="M11" s="2">
        <f t="shared" si="8"/>
        <v>19943000000</v>
      </c>
      <c r="N11" s="2">
        <f t="shared" si="8"/>
        <v>29698000000</v>
      </c>
      <c r="O11" s="2">
        <f t="shared" si="8"/>
        <v>4206000000</v>
      </c>
      <c r="P11" s="2">
        <f t="shared" si="8"/>
        <v>16439000000</v>
      </c>
      <c r="Q11" s="2">
        <f t="shared" si="8"/>
        <v>17551000000</v>
      </c>
      <c r="R11" s="2">
        <f t="shared" si="8"/>
        <v>6300000000</v>
      </c>
      <c r="S11" s="2">
        <f t="shared" si="8"/>
        <v>5296000000</v>
      </c>
      <c r="T11" s="2">
        <f t="shared" si="8"/>
        <v>20807000000</v>
      </c>
      <c r="U11" s="2">
        <f t="shared" si="8"/>
        <v>12739180105</v>
      </c>
      <c r="V11" s="2">
        <f t="shared" si="8"/>
        <v>32460879171</v>
      </c>
      <c r="W11" s="2">
        <f t="shared" si="8"/>
        <v>5103933551</v>
      </c>
      <c r="X11" s="2">
        <f t="shared" si="8"/>
        <v>12479789772</v>
      </c>
      <c r="Y11" s="2">
        <f t="shared" si="8"/>
        <v>16773938502</v>
      </c>
      <c r="Z11" s="2">
        <f t="shared" si="8"/>
        <v>51328827018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1867000000000</v>
      </c>
      <c r="E12" s="2">
        <f>IFERROR(INDEX(E51:E500,MATCH("Net Debt (Quarter)",$C$51:$C$500,0)),"")</f>
        <v>1793000000000</v>
      </c>
      <c r="H12" s="2">
        <f>IFERROR(INDEX(D12:G12,COUNT(D12:G12)),"")</f>
        <v>1793000000000</v>
      </c>
      <c r="I12" s="2">
        <f t="shared" ref="I12:Z12" si="9">IFERROR(INDEX(I51:I500,MATCH($C$12,$C$51:$C$500,0)),"")</f>
        <v>1767000000000</v>
      </c>
      <c r="J12" s="2">
        <f t="shared" si="9"/>
        <v>1731000000000</v>
      </c>
      <c r="K12" s="2">
        <f t="shared" si="9"/>
        <v>1530000000000</v>
      </c>
      <c r="L12" s="2">
        <f t="shared" si="9"/>
        <v>1726000000000</v>
      </c>
      <c r="M12" s="2">
        <f t="shared" si="9"/>
        <v>1657000000000</v>
      </c>
      <c r="N12" s="2">
        <f t="shared" si="9"/>
        <v>1693000000000</v>
      </c>
      <c r="O12" s="2">
        <f t="shared" si="9"/>
        <v>1718000000000</v>
      </c>
      <c r="P12" s="2">
        <f t="shared" si="9"/>
        <v>1800000000000</v>
      </c>
      <c r="Q12" s="2">
        <f t="shared" si="9"/>
        <v>1733000000000</v>
      </c>
      <c r="R12" s="2">
        <f t="shared" si="9"/>
        <v>1891000000000</v>
      </c>
      <c r="S12" s="2">
        <f t="shared" si="9"/>
        <v>1908000000000</v>
      </c>
      <c r="T12" s="2">
        <f t="shared" si="9"/>
        <v>1835000000000</v>
      </c>
      <c r="U12" s="2">
        <f t="shared" si="9"/>
        <v>1652000000000</v>
      </c>
      <c r="V12" s="2">
        <f t="shared" si="9"/>
        <v>1305000000000</v>
      </c>
      <c r="W12" s="2">
        <f t="shared" si="9"/>
        <v>1275000000000</v>
      </c>
      <c r="X12" s="2">
        <f t="shared" si="9"/>
        <v>1247000000000</v>
      </c>
      <c r="Y12" s="2">
        <f t="shared" si="9"/>
        <v>1256000000000</v>
      </c>
      <c r="Z12" s="2">
        <f t="shared" si="9"/>
        <v>1286000000000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1878000000000</v>
      </c>
      <c r="E13" s="2">
        <f>IFERROR(INDEX(E51:E500,MATCH("Total Debt (Quarter)",$C$51:$C$500,0)),"")</f>
        <v>1809000000000</v>
      </c>
      <c r="H13" s="2">
        <f>IFERROR(INDEX(D13:G13,COUNT(D13:G13)),"")</f>
        <v>1809000000000</v>
      </c>
      <c r="I13" s="2">
        <f t="shared" ref="I13:Z13" si="10">IFERROR(INDEX(I51:I500,MATCH($C$13,$C$51:$C$500,0)),"")</f>
        <v>1796000000000</v>
      </c>
      <c r="J13" s="2">
        <f t="shared" si="10"/>
        <v>1762000000000</v>
      </c>
      <c r="K13" s="2">
        <f t="shared" si="10"/>
        <v>1614000000000</v>
      </c>
      <c r="L13" s="2">
        <f t="shared" si="10"/>
        <v>1754000000000</v>
      </c>
      <c r="M13" s="2">
        <f t="shared" si="10"/>
        <v>1677000000000</v>
      </c>
      <c r="N13" s="2">
        <f t="shared" si="10"/>
        <v>1723000000000</v>
      </c>
      <c r="O13" s="2">
        <f t="shared" si="10"/>
        <v>1722000000000</v>
      </c>
      <c r="P13" s="2">
        <f t="shared" si="10"/>
        <v>1817000000000</v>
      </c>
      <c r="Q13" s="2">
        <f t="shared" si="10"/>
        <v>1750000000000</v>
      </c>
      <c r="R13" s="2">
        <f t="shared" si="10"/>
        <v>1897000000000</v>
      </c>
      <c r="S13" s="2">
        <f t="shared" si="10"/>
        <v>1913000000000</v>
      </c>
      <c r="T13" s="2">
        <f t="shared" si="10"/>
        <v>1856000000000</v>
      </c>
      <c r="U13" s="2">
        <f t="shared" si="10"/>
        <v>1664000000000</v>
      </c>
      <c r="V13" s="2">
        <f t="shared" si="10"/>
        <v>1337000000000</v>
      </c>
      <c r="W13" s="2">
        <f t="shared" si="10"/>
        <v>1280000000000</v>
      </c>
      <c r="X13" s="2">
        <f t="shared" si="10"/>
        <v>1260000000000</v>
      </c>
      <c r="Y13" s="2">
        <f t="shared" si="10"/>
        <v>1273000000000</v>
      </c>
      <c r="Z13" s="2">
        <f t="shared" si="10"/>
        <v>1337000000000</v>
      </c>
    </row>
    <row r="14" spans="1:26" ht="15.5" x14ac:dyDescent="0.35">
      <c r="C14" t="s">
        <v>27</v>
      </c>
      <c r="D14" s="2">
        <f>IFERROR(INDEX(D51:D500,MATCH($C$14,$C$51:$C$500,0)),"")</f>
        <v>-13547000000</v>
      </c>
      <c r="E14" s="2">
        <f>IFERROR(INDEX(E51:E500,MATCH($C$14,$C$51:$C$500,0)),"")</f>
        <v>-13348000000</v>
      </c>
      <c r="H14" s="2">
        <f>IFERROR(SUM(D14:G14)*(4/MAX(1,COUNT(D14:G14))),"")</f>
        <v>-53790000000</v>
      </c>
      <c r="I14" s="2">
        <f t="shared" ref="I14:Z14" si="11">IFERROR(INDEX(I51:I500,MATCH($C$14,$C$51:$C$500,0)),"")</f>
        <v>-54621000000</v>
      </c>
      <c r="J14" s="2">
        <f t="shared" si="11"/>
        <v>-61116000000</v>
      </c>
      <c r="K14" s="2">
        <f t="shared" si="11"/>
        <v>-95484000000</v>
      </c>
      <c r="L14" s="2">
        <f t="shared" si="11"/>
        <v>-87993000000</v>
      </c>
      <c r="M14" s="2">
        <f t="shared" si="11"/>
        <v>-97003000000</v>
      </c>
      <c r="N14" s="2">
        <f t="shared" si="11"/>
        <v>-80607000000</v>
      </c>
      <c r="O14" s="2">
        <f t="shared" si="11"/>
        <v>-78176000000</v>
      </c>
      <c r="P14" s="2">
        <f t="shared" si="11"/>
        <v>-65150000000</v>
      </c>
      <c r="Q14" s="2">
        <f t="shared" si="11"/>
        <v>-106626000000</v>
      </c>
      <c r="R14" s="2">
        <f t="shared" si="11"/>
        <v>-152172000000</v>
      </c>
      <c r="S14" s="2">
        <f t="shared" si="11"/>
        <v>-126406000000</v>
      </c>
      <c r="T14" s="2">
        <f t="shared" si="11"/>
        <v>-109819000000</v>
      </c>
      <c r="U14" s="2">
        <f t="shared" si="11"/>
        <v>-94231720212</v>
      </c>
      <c r="V14" s="2">
        <f t="shared" si="11"/>
        <v>-85259283556</v>
      </c>
      <c r="W14" s="2">
        <f t="shared" si="11"/>
        <v>-80880626992</v>
      </c>
      <c r="X14" s="2">
        <f t="shared" si="11"/>
        <v>-84052181918</v>
      </c>
      <c r="Y14" s="2">
        <f t="shared" si="11"/>
        <v>-109758820269</v>
      </c>
      <c r="Z14" s="2">
        <f t="shared" si="11"/>
        <v>-96045608492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-3478000000</v>
      </c>
      <c r="J15" s="2">
        <f t="shared" si="12"/>
        <v>-102396000000</v>
      </c>
      <c r="K15" s="2">
        <f t="shared" si="12"/>
        <v>-60935000000</v>
      </c>
      <c r="L15" s="2">
        <f t="shared" si="12"/>
        <v>-103387000000</v>
      </c>
      <c r="M15" s="2">
        <f t="shared" si="12"/>
        <v>-37192000000</v>
      </c>
      <c r="N15" s="2">
        <f t="shared" si="12"/>
        <v>21385000000</v>
      </c>
      <c r="O15" s="2">
        <f t="shared" si="12"/>
        <v>24904000000</v>
      </c>
      <c r="P15" s="2">
        <f t="shared" si="12"/>
        <v>22107000000</v>
      </c>
      <c r="Q15" s="2">
        <f t="shared" si="12"/>
        <v>23324000000</v>
      </c>
      <c r="R15" s="2">
        <f t="shared" si="12"/>
        <v>41318000000</v>
      </c>
      <c r="S15" s="2">
        <f t="shared" si="12"/>
        <v>69270000000</v>
      </c>
      <c r="T15" s="2">
        <f t="shared" si="12"/>
        <v>31834000000</v>
      </c>
      <c r="U15" s="2">
        <f t="shared" si="12"/>
        <v>-27163988581</v>
      </c>
      <c r="V15" s="2">
        <f t="shared" si="12"/>
        <v>29890296154</v>
      </c>
      <c r="W15" s="2">
        <f t="shared" si="12"/>
        <v>20983756365</v>
      </c>
      <c r="X15" s="2">
        <f t="shared" si="12"/>
        <v>-47555248194</v>
      </c>
      <c r="Y15" s="2">
        <f t="shared" si="12"/>
        <v>450102950</v>
      </c>
      <c r="Z15" s="2">
        <f t="shared" si="12"/>
        <v>95498295870</v>
      </c>
    </row>
    <row r="16" spans="1:26" ht="15.5" x14ac:dyDescent="0.35">
      <c r="C16" t="s">
        <v>29</v>
      </c>
      <c r="D16" s="2">
        <f>IFERROR(INDEX(D51:D500,MATCH($C$16,$C$51:$C$500,0)),"")</f>
        <v>72958000000</v>
      </c>
      <c r="E16" s="2">
        <f>IFERROR(INDEX(E51:E500,MATCH($C$16,$C$51:$C$500,0)),"")</f>
        <v>-12846000000</v>
      </c>
      <c r="H16" s="2">
        <f>IFERROR(SUM(D16:G16)*(4/MAX(1,COUNT(D16:G16))),"")</f>
        <v>120224000000</v>
      </c>
      <c r="I16" s="2">
        <f t="shared" ref="I16:Z16" si="13">IFERROR(INDEX(I51:I500,MATCH($C$16,$C$51:$C$500,0)),"")</f>
        <v>21251000000</v>
      </c>
      <c r="J16" s="2">
        <f t="shared" si="13"/>
        <v>26821000000</v>
      </c>
      <c r="K16" s="2">
        <f t="shared" si="13"/>
        <v>-291136000000</v>
      </c>
      <c r="L16" s="2">
        <f t="shared" si="13"/>
        <v>81994000000</v>
      </c>
      <c r="M16" s="2">
        <f t="shared" si="13"/>
        <v>-102424000000</v>
      </c>
      <c r="N16" s="2">
        <f t="shared" si="13"/>
        <v>-136212000000</v>
      </c>
      <c r="O16" s="2">
        <f t="shared" si="13"/>
        <v>-265931000000</v>
      </c>
      <c r="P16" s="2">
        <f t="shared" si="13"/>
        <v>-192342000000</v>
      </c>
      <c r="Q16" s="2">
        <f t="shared" si="13"/>
        <v>-309809000000</v>
      </c>
      <c r="R16" s="2">
        <f t="shared" si="13"/>
        <v>-397809000000</v>
      </c>
      <c r="S16" s="2">
        <f t="shared" si="13"/>
        <v>-333141000000</v>
      </c>
      <c r="T16" s="2">
        <f t="shared" si="13"/>
        <v>-190105000000</v>
      </c>
      <c r="U16" s="2">
        <f t="shared" si="13"/>
        <v>-22622994632</v>
      </c>
      <c r="V16" s="2">
        <f t="shared" si="13"/>
        <v>-156062791209</v>
      </c>
      <c r="W16" s="2">
        <f t="shared" si="13"/>
        <v>-141503909639</v>
      </c>
      <c r="X16" s="2">
        <f t="shared" si="13"/>
        <v>-185824629458</v>
      </c>
      <c r="Y16" s="2">
        <f t="shared" si="13"/>
        <v>-23322010913</v>
      </c>
      <c r="Z16" s="2">
        <f t="shared" si="13"/>
        <v>-462967365091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395250000000</v>
      </c>
      <c r="E20" s="2">
        <f ca="1">IFERROR(E21*E2,"")</f>
        <v>317750000000</v>
      </c>
      <c r="H20" s="2">
        <f t="shared" ref="H20:Z20" ca="1" si="14">IFERROR(H21*H2,"")</f>
        <v>317750000000</v>
      </c>
      <c r="I20" s="2" t="str">
        <f t="shared" ca="1" si="14"/>
        <v/>
      </c>
      <c r="J20" s="2">
        <f t="shared" ca="1" si="14"/>
        <v>271250000000</v>
      </c>
      <c r="K20" s="2">
        <f t="shared" ca="1" si="14"/>
        <v>465000000000</v>
      </c>
      <c r="L20" s="2">
        <f t="shared" ca="1" si="14"/>
        <v>418500000000</v>
      </c>
      <c r="M20" s="2">
        <f t="shared" ca="1" si="14"/>
        <v>643250000000</v>
      </c>
      <c r="N20" s="2">
        <f t="shared" ca="1" si="14"/>
        <v>387500000000</v>
      </c>
      <c r="O20" s="2">
        <f t="shared" ca="1" si="14"/>
        <v>434000000000</v>
      </c>
      <c r="P20" s="2">
        <f t="shared" ca="1" si="14"/>
        <v>155820000000</v>
      </c>
      <c r="Q20" s="2">
        <f t="shared" ca="1" si="14"/>
        <v>204330000000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>
        <f t="shared" ca="1" si="14"/>
        <v>551250000000</v>
      </c>
      <c r="W20" s="2">
        <f t="shared" ca="1" si="14"/>
        <v>330750000000</v>
      </c>
      <c r="X20" s="2">
        <f t="shared" ca="1" si="14"/>
        <v>99960000000</v>
      </c>
      <c r="Y20" s="2">
        <f t="shared" ca="1" si="14"/>
        <v>76440000000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7750000000</v>
      </c>
      <c r="E21" s="2">
        <f>IFERROR(INDEX(E51:E500,MATCH($C$7,$C$51:$C$500,0)),"")</f>
        <v>7750000000</v>
      </c>
      <c r="H21" s="2">
        <f>IFERROR(INDEX(D21:G21,COUNT(D21:G21)),"")</f>
        <v>7750000000</v>
      </c>
      <c r="I21" s="2">
        <f t="shared" ref="I21:Z21" si="15">IFERROR(INDEX(I51:I500,MATCH($C$7,$C$51:$C$500,0)),"")</f>
        <v>7750000000</v>
      </c>
      <c r="J21" s="2">
        <f t="shared" si="15"/>
        <v>7750000000</v>
      </c>
      <c r="K21" s="2">
        <f t="shared" si="15"/>
        <v>7750000000</v>
      </c>
      <c r="L21" s="2">
        <f t="shared" si="15"/>
        <v>7750000000</v>
      </c>
      <c r="M21" s="2">
        <f t="shared" si="15"/>
        <v>7750000000</v>
      </c>
      <c r="N21" s="2">
        <f t="shared" si="15"/>
        <v>7750000000</v>
      </c>
      <c r="O21" s="2">
        <f t="shared" si="15"/>
        <v>7750000000</v>
      </c>
      <c r="P21" s="2">
        <f t="shared" si="15"/>
        <v>1470000000</v>
      </c>
      <c r="Q21" s="2">
        <f t="shared" si="15"/>
        <v>1470000000</v>
      </c>
      <c r="R21" s="2">
        <f t="shared" si="15"/>
        <v>1470000000</v>
      </c>
      <c r="S21" s="2">
        <f t="shared" si="15"/>
        <v>1470000000</v>
      </c>
      <c r="T21" s="2">
        <f t="shared" si="15"/>
        <v>1470000000</v>
      </c>
      <c r="U21" s="2">
        <f t="shared" si="15"/>
        <v>1470000000</v>
      </c>
      <c r="V21" s="2">
        <f t="shared" si="15"/>
        <v>1470000000</v>
      </c>
      <c r="W21" s="2">
        <f t="shared" si="15"/>
        <v>1470000000</v>
      </c>
      <c r="X21" s="2">
        <f t="shared" si="15"/>
        <v>1470000000</v>
      </c>
      <c r="Y21" s="2">
        <f t="shared" si="15"/>
        <v>1470000000</v>
      </c>
      <c r="Z21" s="2">
        <f t="shared" si="15"/>
        <v>1470000000</v>
      </c>
    </row>
    <row r="23" spans="1:26" ht="15.5" x14ac:dyDescent="0.35">
      <c r="B23" t="s">
        <v>54</v>
      </c>
      <c r="C23" t="s">
        <v>55</v>
      </c>
      <c r="D23" s="3">
        <f>IFERROR(D5/D6*100,"")</f>
        <v>-9.2616733064815442</v>
      </c>
      <c r="E23" s="3">
        <f>IFERROR(E5/E6*100,"")</f>
        <v>2.9840973651108356</v>
      </c>
      <c r="H23" s="3">
        <f t="shared" ref="H23:Z23" si="16">IFERROR(H5/H6*100,"")</f>
        <v>-10.911423406612631</v>
      </c>
      <c r="I23" s="3">
        <f t="shared" si="16"/>
        <v>0.41350010827309569</v>
      </c>
      <c r="J23" s="3">
        <f t="shared" si="16"/>
        <v>14.480701421637512</v>
      </c>
      <c r="K23" s="3">
        <f t="shared" si="16"/>
        <v>68.540990017161491</v>
      </c>
      <c r="L23" s="3">
        <f t="shared" si="16"/>
        <v>9.7019413673492227</v>
      </c>
      <c r="M23" s="3">
        <f t="shared" si="16"/>
        <v>121.79111913807061</v>
      </c>
      <c r="N23" s="3">
        <f t="shared" si="16"/>
        <v>-797.02320887991937</v>
      </c>
      <c r="O23" s="3">
        <f t="shared" si="16"/>
        <v>-85.222818800556809</v>
      </c>
      <c r="P23" s="3">
        <f t="shared" si="16"/>
        <v>-56.363362307189867</v>
      </c>
      <c r="Q23" s="3">
        <f t="shared" si="16"/>
        <v>153.51189538364582</v>
      </c>
      <c r="R23" s="3">
        <f t="shared" si="16"/>
        <v>17.436400846294973</v>
      </c>
      <c r="S23" s="3">
        <f t="shared" si="16"/>
        <v>23.541447301232907</v>
      </c>
      <c r="T23" s="3">
        <f t="shared" si="16"/>
        <v>27.809732867028796</v>
      </c>
      <c r="U23" s="3">
        <f t="shared" si="16"/>
        <v>25.788039126399575</v>
      </c>
      <c r="V23" s="3">
        <f t="shared" si="16"/>
        <v>85.554919216665738</v>
      </c>
      <c r="W23" s="3">
        <f t="shared" si="16"/>
        <v>-75.567677902573493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-0.27087048613293518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-0.4243701292789801</v>
      </c>
      <c r="M24" s="4">
        <f t="shared" si="17"/>
        <v>0.47513495878759926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0.12403390063596742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-1.03</v>
      </c>
      <c r="E25" s="3">
        <f>IFERROR(INDEX(E51:E500,MATCH($A$25,$C$51:$C$500,0)),"")</f>
        <v>9.08</v>
      </c>
      <c r="H25" s="3">
        <f>IFERROR(INDEX(D25:G25,COUNT(D25:G25)),"")</f>
        <v>9.08</v>
      </c>
      <c r="I25" s="3">
        <f t="shared" ref="I25:Z25" si="18">IFERROR(INDEX(I51:I500,MATCH($C$25,$C$51:$C$500,0)),"")</f>
        <v>2.21</v>
      </c>
      <c r="J25" s="3">
        <f t="shared" si="18"/>
        <v>-9.41</v>
      </c>
      <c r="K25" s="3">
        <f t="shared" si="18"/>
        <v>-43.84</v>
      </c>
      <c r="L25" s="3">
        <f t="shared" si="18"/>
        <v>-2.65</v>
      </c>
      <c r="M25" s="3">
        <f t="shared" si="18"/>
        <v>-17.39</v>
      </c>
      <c r="N25" s="3">
        <f t="shared" si="18"/>
        <v>-14.34</v>
      </c>
      <c r="O25" s="3">
        <f t="shared" si="18"/>
        <v>-30</v>
      </c>
      <c r="P25" s="3">
        <f t="shared" si="18"/>
        <v>-110.71</v>
      </c>
      <c r="Q25" s="3">
        <f t="shared" si="18"/>
        <v>-91.88</v>
      </c>
      <c r="R25" s="3">
        <f t="shared" si="18"/>
        <v>-109.79</v>
      </c>
      <c r="S25" s="3">
        <f t="shared" si="18"/>
        <v>-81.25</v>
      </c>
      <c r="T25" s="3">
        <f t="shared" si="18"/>
        <v>-48.82</v>
      </c>
      <c r="U25" s="3">
        <f t="shared" si="18"/>
        <v>-14.89</v>
      </c>
      <c r="V25" s="3">
        <f t="shared" si="18"/>
        <v>-35.950000000000003</v>
      </c>
      <c r="W25" s="3">
        <f t="shared" si="18"/>
        <v>-31.98</v>
      </c>
      <c r="X25" s="3">
        <f t="shared" si="18"/>
        <v>-159.12</v>
      </c>
      <c r="Y25" s="3">
        <f t="shared" si="18"/>
        <v>-15.59</v>
      </c>
      <c r="Z25" s="3">
        <f t="shared" si="18"/>
        <v>-250.55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-0.20696259193239297</v>
      </c>
      <c r="K26" s="4">
        <f t="shared" si="19"/>
        <v>-0.16912299661333097</v>
      </c>
      <c r="L26" s="4">
        <f t="shared" si="19"/>
        <v>-0.50795482498292577</v>
      </c>
      <c r="M26" s="4">
        <f t="shared" si="19"/>
        <v>-0.30825288048319133</v>
      </c>
      <c r="N26" s="4">
        <f t="shared" si="19"/>
        <v>-0.29312087544014698</v>
      </c>
      <c r="O26" s="4">
        <f t="shared" si="19"/>
        <v>-9.279654415280536E-2</v>
      </c>
      <c r="P26" s="4">
        <f t="shared" si="19"/>
        <v>0.49368297386031457</v>
      </c>
      <c r="Q26" s="4">
        <f t="shared" si="19"/>
        <v>0.20643636199797633</v>
      </c>
      <c r="R26" s="4">
        <f t="shared" si="19"/>
        <v>0.2797845565481385</v>
      </c>
      <c r="S26" s="4">
        <f t="shared" si="19"/>
        <v>-0.12578204909277801</v>
      </c>
      <c r="T26" s="4">
        <f t="shared" si="19"/>
        <v>0.25646481645394936</v>
      </c>
      <c r="U26" s="4">
        <f t="shared" si="19"/>
        <v>-0.43140889918944458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37.40348387096774</v>
      </c>
      <c r="E27" s="3">
        <f>IFERROR(E4/E21,"")</f>
        <v>28.172258064516129</v>
      </c>
      <c r="H27" s="3">
        <f t="shared" ref="H27:Z27" si="20">IFERROR(H4/H21,"")</f>
        <v>131.15148387096775</v>
      </c>
      <c r="I27" s="3">
        <f t="shared" si="20"/>
        <v>132.43393548387095</v>
      </c>
      <c r="J27" s="3">
        <f t="shared" si="20"/>
        <v>162.98632258064515</v>
      </c>
      <c r="K27" s="3">
        <f t="shared" si="20"/>
        <v>155.74941935483872</v>
      </c>
      <c r="L27" s="3">
        <f t="shared" si="20"/>
        <v>209.51393548387097</v>
      </c>
      <c r="M27" s="3">
        <f t="shared" si="20"/>
        <v>219.72283870967743</v>
      </c>
      <c r="N27" s="3">
        <f t="shared" si="20"/>
        <v>179.15716129032259</v>
      </c>
      <c r="O27" s="3">
        <f t="shared" si="20"/>
        <v>238.28812903225807</v>
      </c>
      <c r="P27" s="3">
        <f t="shared" si="20"/>
        <v>1583.2979591836734</v>
      </c>
      <c r="Q27" s="3">
        <f t="shared" si="20"/>
        <v>1115.9244897959184</v>
      </c>
      <c r="R27" s="3">
        <f t="shared" si="20"/>
        <v>882.14489795918371</v>
      </c>
      <c r="S27" s="3">
        <f t="shared" si="20"/>
        <v>1286.5238095238096</v>
      </c>
      <c r="T27" s="3">
        <f t="shared" si="20"/>
        <v>1448.3387755102042</v>
      </c>
      <c r="U27" s="3">
        <f t="shared" si="20"/>
        <v>1292.7221151142858</v>
      </c>
      <c r="V27" s="3">
        <f t="shared" si="20"/>
        <v>1033.3735933884354</v>
      </c>
      <c r="W27" s="3">
        <f t="shared" si="20"/>
        <v>1331.31650122517</v>
      </c>
      <c r="X27" s="3">
        <f t="shared" si="20"/>
        <v>1172.7639124462585</v>
      </c>
      <c r="Y27" s="3">
        <f t="shared" si="20"/>
        <v>1012.1926071142857</v>
      </c>
      <c r="Z27" s="3">
        <f t="shared" si="20"/>
        <v>1297.9606677795919</v>
      </c>
    </row>
    <row r="28" spans="1:26" ht="15.5" x14ac:dyDescent="0.35">
      <c r="C28" t="s">
        <v>61</v>
      </c>
      <c r="D28" s="4">
        <f>IFERROR(_xlfn.RRI(5,I27,D27),"")</f>
        <v>-0.22342652211875746</v>
      </c>
      <c r="E28" s="4">
        <f>IFERROR(_xlfn.RRI(5,J27,E27),"")</f>
        <v>-0.29606250333754225</v>
      </c>
      <c r="H28" s="4">
        <f t="shared" ref="H28:Z28" si="21">IFERROR(_xlfn.RRI(5,M27,H27),"")</f>
        <v>-9.8055942634012294E-2</v>
      </c>
      <c r="I28" s="4">
        <f t="shared" si="21"/>
        <v>-5.8645891307754661E-2</v>
      </c>
      <c r="J28" s="4">
        <f t="shared" si="21"/>
        <v>-7.3149367307388968E-2</v>
      </c>
      <c r="K28" s="4">
        <f t="shared" si="21"/>
        <v>-0.37111279795680774</v>
      </c>
      <c r="L28" s="4">
        <f t="shared" si="21"/>
        <v>-0.28432537154731052</v>
      </c>
      <c r="M28" s="4">
        <f t="shared" si="21"/>
        <v>-0.24270157268969939</v>
      </c>
      <c r="N28" s="4">
        <f t="shared" si="21"/>
        <v>-0.32583955296514955</v>
      </c>
      <c r="O28" s="4">
        <f t="shared" si="21"/>
        <v>-0.30297805779076936</v>
      </c>
      <c r="P28" s="4">
        <f t="shared" si="21"/>
        <v>4.1385424037200247E-2</v>
      </c>
      <c r="Q28" s="4">
        <f t="shared" si="21"/>
        <v>1.5489622982994611E-2</v>
      </c>
      <c r="R28" s="4">
        <f t="shared" si="21"/>
        <v>-7.9016769900449257E-2</v>
      </c>
      <c r="S28" s="4">
        <f t="shared" si="21"/>
        <v>1.8688601922192127E-2</v>
      </c>
      <c r="T28" s="4">
        <f t="shared" si="21"/>
        <v>7.4289669181935025E-2</v>
      </c>
      <c r="U28" s="4">
        <f t="shared" si="21"/>
        <v>-8.0850374373675482E-4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3.1085972850678734</v>
      </c>
      <c r="I29" s="4">
        <f t="shared" si="22"/>
        <v>-1.2348565356004251</v>
      </c>
      <c r="J29" s="4">
        <f t="shared" si="22"/>
        <v>-0.78535583941605847</v>
      </c>
      <c r="K29" s="4">
        <f t="shared" si="22"/>
        <v>15.543396226415096</v>
      </c>
      <c r="L29" s="4">
        <f t="shared" si="22"/>
        <v>-0.84761357101782631</v>
      </c>
      <c r="M29" s="4">
        <f t="shared" si="22"/>
        <v>0.21269177126917718</v>
      </c>
      <c r="N29" s="4">
        <f t="shared" si="22"/>
        <v>-0.52200000000000002</v>
      </c>
      <c r="O29" s="4">
        <f t="shared" si="22"/>
        <v>-0.72902176858459034</v>
      </c>
      <c r="P29" s="4">
        <f t="shared" si="22"/>
        <v>0.20494122768828907</v>
      </c>
      <c r="Q29" s="4">
        <f t="shared" si="22"/>
        <v>-0.16312961107569005</v>
      </c>
      <c r="R29" s="4">
        <f t="shared" si="22"/>
        <v>0.35126153846153851</v>
      </c>
      <c r="S29" s="4">
        <f t="shared" si="22"/>
        <v>0.66427693568209745</v>
      </c>
      <c r="T29" s="4">
        <f t="shared" si="22"/>
        <v>2.2787105439892543</v>
      </c>
      <c r="U29" s="4">
        <f t="shared" si="22"/>
        <v>-0.5858136300417246</v>
      </c>
      <c r="V29" s="4">
        <f t="shared" si="22"/>
        <v>0.12414008755472178</v>
      </c>
      <c r="W29" s="4">
        <f t="shared" si="22"/>
        <v>-0.79901960784313719</v>
      </c>
      <c r="X29" s="4">
        <f t="shared" si="22"/>
        <v>9.2065426555484287</v>
      </c>
      <c r="Y29" s="4">
        <f t="shared" si="22"/>
        <v>-0.9377768908401517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-9.6837083955674703E-3</v>
      </c>
      <c r="I30" s="4">
        <f t="shared" si="23"/>
        <v>-0.18745368699055692</v>
      </c>
      <c r="J30" s="4">
        <f t="shared" si="23"/>
        <v>4.6465041447883881E-2</v>
      </c>
      <c r="K30" s="4">
        <f t="shared" si="23"/>
        <v>-0.25661546572004135</v>
      </c>
      <c r="L30" s="4">
        <f t="shared" si="23"/>
        <v>-4.6462640323410437E-2</v>
      </c>
      <c r="M30" s="4">
        <f t="shared" si="23"/>
        <v>0.22642509586104972</v>
      </c>
      <c r="N30" s="4">
        <f t="shared" si="23"/>
        <v>-0.24814902858182528</v>
      </c>
      <c r="O30" s="4">
        <f t="shared" si="23"/>
        <v>-0.84949887186419659</v>
      </c>
      <c r="P30" s="4">
        <f t="shared" si="23"/>
        <v>0.41882176944896049</v>
      </c>
      <c r="Q30" s="4">
        <f t="shared" si="23"/>
        <v>0.26501268938649064</v>
      </c>
      <c r="R30" s="4">
        <f t="shared" si="23"/>
        <v>-0.31431902664459949</v>
      </c>
      <c r="S30" s="4">
        <f t="shared" si="23"/>
        <v>-0.11172452793676826</v>
      </c>
      <c r="T30" s="4">
        <f t="shared" si="23"/>
        <v>0.12037905020458384</v>
      </c>
      <c r="U30" s="4">
        <f t="shared" si="23"/>
        <v>0.25097266214771918</v>
      </c>
      <c r="V30" s="4">
        <f t="shared" si="23"/>
        <v>-0.22379569964208118</v>
      </c>
      <c r="W30" s="4">
        <f t="shared" si="23"/>
        <v>0.13519565796340713</v>
      </c>
      <c r="X30" s="4">
        <f t="shared" si="23"/>
        <v>0.1586371054316966</v>
      </c>
      <c r="Y30" s="4">
        <f t="shared" si="23"/>
        <v>-0.22016696480808365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-68.989999999999995</v>
      </c>
      <c r="E32" s="3">
        <f>IFERROR(INDEX(E51:E500,MATCH($A$32,$C$51:$C$500,0)),"")</f>
        <v>-75.53</v>
      </c>
      <c r="H32" s="3">
        <f>IFERROR(INDEX(D32:G32,COUNT(D32:G32)),"")</f>
        <v>-75.53</v>
      </c>
      <c r="I32" s="3">
        <f t="shared" ref="I32:Z32" si="24">IFERROR(INDEX(I51:I500,MATCH($C$32,$C$51:$C$500,0)),"")</f>
        <v>-73.209999999999994</v>
      </c>
      <c r="J32" s="3">
        <f t="shared" si="24"/>
        <v>-72.900000000000006</v>
      </c>
      <c r="K32" s="3">
        <f t="shared" si="24"/>
        <v>-62.06</v>
      </c>
      <c r="L32" s="3">
        <f t="shared" si="24"/>
        <v>-18.399999999999999</v>
      </c>
      <c r="M32" s="3">
        <f t="shared" si="24"/>
        <v>-16.61</v>
      </c>
      <c r="N32" s="3">
        <f t="shared" si="24"/>
        <v>3.59</v>
      </c>
      <c r="O32" s="3">
        <f t="shared" si="24"/>
        <v>38.25</v>
      </c>
      <c r="P32" s="3">
        <f t="shared" si="24"/>
        <v>145.62</v>
      </c>
      <c r="Q32" s="3">
        <f t="shared" si="24"/>
        <v>30.37</v>
      </c>
      <c r="R32" s="3">
        <f t="shared" si="24"/>
        <v>-332.07</v>
      </c>
      <c r="S32" s="3">
        <f t="shared" si="24"/>
        <v>-222.1</v>
      </c>
      <c r="T32" s="3">
        <f t="shared" si="24"/>
        <v>-129.47</v>
      </c>
      <c r="U32" s="3">
        <f t="shared" si="24"/>
        <v>-43.9</v>
      </c>
      <c r="V32" s="3">
        <f t="shared" si="24"/>
        <v>-25.69</v>
      </c>
      <c r="W32" s="3">
        <f t="shared" si="24"/>
        <v>9.85</v>
      </c>
      <c r="X32" s="3">
        <f t="shared" si="24"/>
        <v>42.72</v>
      </c>
      <c r="Y32" s="3">
        <f t="shared" si="24"/>
        <v>15.52</v>
      </c>
      <c r="Z32" s="3">
        <f t="shared" si="24"/>
        <v>6.53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-0.59</v>
      </c>
      <c r="E33" s="3">
        <f>IFERROR(INDEX(E51:E500,MATCH($A$33,$C$51:$C$500,0)),"")</f>
        <v>-0.61</v>
      </c>
      <c r="H33" s="3">
        <f>IFERROR(INDEX(D33:G33,COUNT(D33:G33)),"")</f>
        <v>-0.61</v>
      </c>
      <c r="I33" s="3">
        <f t="shared" ref="I33:Z33" si="25">IFERROR(INDEX(I51:I500,MATCH($C$33,$C$51:$C$500,0)),"")</f>
        <v>-0.49</v>
      </c>
      <c r="J33" s="3">
        <f t="shared" si="25"/>
        <v>-0.48</v>
      </c>
      <c r="K33" s="3">
        <f t="shared" si="25"/>
        <v>-0.97</v>
      </c>
      <c r="L33" s="3">
        <f t="shared" si="25"/>
        <v>-2.93</v>
      </c>
      <c r="M33" s="3">
        <f t="shared" si="25"/>
        <v>-5</v>
      </c>
      <c r="N33" s="3">
        <f t="shared" si="25"/>
        <v>13.93</v>
      </c>
      <c r="O33" s="3">
        <f t="shared" si="25"/>
        <v>1.46</v>
      </c>
      <c r="P33" s="3">
        <f t="shared" si="25"/>
        <v>0.73</v>
      </c>
      <c r="Q33" s="3">
        <f t="shared" si="25"/>
        <v>4.58</v>
      </c>
      <c r="R33" s="3">
        <f t="shared" si="25"/>
        <v>-0.18</v>
      </c>
      <c r="S33" s="3">
        <f t="shared" si="25"/>
        <v>-0.23</v>
      </c>
      <c r="T33" s="3">
        <f t="shared" si="25"/>
        <v>-0.99</v>
      </c>
      <c r="U33" s="3">
        <f t="shared" si="25"/>
        <v>-6.95</v>
      </c>
      <c r="V33" s="3">
        <f t="shared" si="25"/>
        <v>-14.6</v>
      </c>
      <c r="W33" s="3">
        <f t="shared" si="25"/>
        <v>22.84</v>
      </c>
      <c r="X33" s="3">
        <f t="shared" si="25"/>
        <v>1.59</v>
      </c>
      <c r="Y33" s="3">
        <f t="shared" si="25"/>
        <v>3.35</v>
      </c>
      <c r="Z33" s="3">
        <f t="shared" si="25"/>
        <v>7.66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4.5199999999999996</v>
      </c>
      <c r="E34" s="3">
        <f>IFERROR(INDEX(E51:E500,MATCH($A$34,$C$51:$C$500,0)),"")</f>
        <v>-28.75</v>
      </c>
      <c r="H34" s="3">
        <f>IFERROR(INDEX(D34:G34,COUNT(D34:G34)),"")</f>
        <v>-28.75</v>
      </c>
      <c r="I34" s="3">
        <f t="shared" ref="I34:Z34" si="26">IFERROR(INDEX(I51:I500,MATCH($C$34,$C$51:$C$500,0)),"")</f>
        <v>16.29</v>
      </c>
      <c r="J34" s="3">
        <f t="shared" si="26"/>
        <v>-3.72</v>
      </c>
      <c r="K34" s="3">
        <f t="shared" si="26"/>
        <v>-1.37</v>
      </c>
      <c r="L34" s="3">
        <f t="shared" si="26"/>
        <v>-20.38</v>
      </c>
      <c r="M34" s="3">
        <f t="shared" si="26"/>
        <v>-4.7699999999999996</v>
      </c>
      <c r="N34" s="3">
        <f t="shared" si="26"/>
        <v>-3.49</v>
      </c>
      <c r="O34" s="3">
        <f t="shared" si="26"/>
        <v>-1.87</v>
      </c>
      <c r="P34" s="3">
        <f t="shared" si="26"/>
        <v>-0.96</v>
      </c>
      <c r="Q34" s="3">
        <f t="shared" si="26"/>
        <v>-1.51</v>
      </c>
      <c r="R34" s="3">
        <f t="shared" si="26"/>
        <v>-0.56000000000000005</v>
      </c>
      <c r="S34" s="3">
        <f t="shared" si="26"/>
        <v>-0.63</v>
      </c>
      <c r="T34" s="3">
        <f t="shared" si="26"/>
        <v>-2.62</v>
      </c>
      <c r="U34" s="3">
        <f t="shared" si="26"/>
        <v>-20.48</v>
      </c>
      <c r="V34" s="3">
        <f t="shared" si="26"/>
        <v>-10.43</v>
      </c>
      <c r="W34" s="3">
        <f t="shared" si="26"/>
        <v>-7.04</v>
      </c>
      <c r="X34" s="3">
        <f t="shared" si="26"/>
        <v>-0.43</v>
      </c>
      <c r="Y34" s="3">
        <f t="shared" si="26"/>
        <v>-3.34</v>
      </c>
      <c r="Z34" s="3">
        <f t="shared" si="26"/>
        <v>-0.2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1.1000000000000001</v>
      </c>
      <c r="E35" s="3">
        <f>IFERROR(INDEX(E51:E500,MATCH($A$35,$C$51:$C$500,0)),"")</f>
        <v>1.63</v>
      </c>
      <c r="H35" s="3">
        <f>IFERROR(INDEX(D35:G35,COUNT(D35:G35)),"")</f>
        <v>1.63</v>
      </c>
      <c r="I35" s="3">
        <f t="shared" ref="I35:Z35" si="27">IFERROR(INDEX(I51:I500,MATCH($C$35,$C$51:$C$500,0)),"")</f>
        <v>0.27</v>
      </c>
      <c r="J35" s="3">
        <f t="shared" si="27"/>
        <v>0.21</v>
      </c>
      <c r="K35" s="3">
        <f t="shared" si="27"/>
        <v>0.39</v>
      </c>
      <c r="L35" s="3">
        <f t="shared" si="27"/>
        <v>0.26</v>
      </c>
      <c r="M35" s="3">
        <f t="shared" si="27"/>
        <v>0.38</v>
      </c>
      <c r="N35" s="3">
        <f t="shared" si="27"/>
        <v>0.28000000000000003</v>
      </c>
      <c r="O35" s="3">
        <f t="shared" si="27"/>
        <v>0.23</v>
      </c>
      <c r="P35" s="3">
        <f t="shared" si="27"/>
        <v>7.0000000000000007E-2</v>
      </c>
      <c r="Q35" s="3">
        <f t="shared" si="27"/>
        <v>0.12</v>
      </c>
      <c r="R35" s="3">
        <f t="shared" si="27"/>
        <v>7.0000000000000007E-2</v>
      </c>
      <c r="S35" s="3">
        <f t="shared" si="27"/>
        <v>0.04</v>
      </c>
      <c r="T35" s="3">
        <f t="shared" si="27"/>
        <v>0.09</v>
      </c>
      <c r="U35" s="3">
        <f t="shared" si="27"/>
        <v>0.24</v>
      </c>
      <c r="V35" s="3">
        <f t="shared" si="27"/>
        <v>0.36</v>
      </c>
      <c r="W35" s="3">
        <f t="shared" si="27"/>
        <v>0.17</v>
      </c>
      <c r="X35" s="3">
        <f t="shared" si="27"/>
        <v>0.06</v>
      </c>
      <c r="Y35" s="3">
        <f t="shared" si="27"/>
        <v>0.05</v>
      </c>
      <c r="Z35" s="3">
        <f t="shared" si="27"/>
        <v>0.04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289877000000</v>
      </c>
      <c r="E51" s="5">
        <v>218335000000</v>
      </c>
      <c r="F51" s="5">
        <v>263711000000</v>
      </c>
      <c r="G51" s="5">
        <v>272104000000</v>
      </c>
      <c r="I51" s="5">
        <v>1026363000000</v>
      </c>
      <c r="J51" s="5">
        <v>1263144000000</v>
      </c>
      <c r="K51" s="5">
        <v>1207058000000</v>
      </c>
      <c r="L51" s="5">
        <v>1623733000000</v>
      </c>
      <c r="M51" s="5">
        <v>1702852000000</v>
      </c>
      <c r="N51" s="5">
        <v>1388468000000</v>
      </c>
      <c r="O51" s="5">
        <v>1846733000000</v>
      </c>
      <c r="P51" s="5">
        <v>2327448000000</v>
      </c>
      <c r="Q51" s="5">
        <v>1640409000000</v>
      </c>
      <c r="R51" s="5">
        <v>1296753000000</v>
      </c>
      <c r="S51" s="5">
        <v>1891190000000</v>
      </c>
      <c r="T51" s="5">
        <v>2129058000000</v>
      </c>
      <c r="U51" s="5">
        <v>1900301509218</v>
      </c>
      <c r="V51" s="5">
        <v>1519059182281</v>
      </c>
      <c r="W51" s="5">
        <v>1957035256801</v>
      </c>
      <c r="X51" s="5">
        <v>1723962951296</v>
      </c>
      <c r="Y51" s="5">
        <v>1487923132458</v>
      </c>
      <c r="Z51" s="5">
        <v>1908002181636</v>
      </c>
    </row>
    <row r="52" spans="2:26" ht="15.5" x14ac:dyDescent="0.35">
      <c r="C52" t="s">
        <v>86</v>
      </c>
      <c r="D52" s="5">
        <v>-281036000000</v>
      </c>
      <c r="E52" s="5">
        <v>-229154000000</v>
      </c>
      <c r="F52" s="5">
        <v>-253552000000</v>
      </c>
      <c r="G52" s="5">
        <v>-266079000000</v>
      </c>
      <c r="I52" s="5">
        <v>-1005249000000</v>
      </c>
      <c r="J52" s="5">
        <v>-1363786000000</v>
      </c>
      <c r="K52" s="5">
        <v>-1294544000000</v>
      </c>
      <c r="L52" s="5">
        <v>-1569595000000</v>
      </c>
      <c r="M52" s="5">
        <v>-1644169000000</v>
      </c>
      <c r="N52" s="5">
        <v>-1414412000000</v>
      </c>
      <c r="O52" s="5">
        <v>-1860716000000</v>
      </c>
      <c r="P52" s="5">
        <v>-2313073000000</v>
      </c>
      <c r="Q52" s="5">
        <v>-1666387000000</v>
      </c>
      <c r="R52" s="5">
        <v>-1346218000000</v>
      </c>
      <c r="S52" s="5">
        <v>-1982131000000</v>
      </c>
      <c r="T52" s="5">
        <v>-2147359000000</v>
      </c>
      <c r="U52" s="5">
        <v>-1793410413774</v>
      </c>
      <c r="V52" s="5">
        <v>-1520036753395</v>
      </c>
      <c r="W52" s="5">
        <v>-1918265766345</v>
      </c>
      <c r="X52" s="5">
        <v>-1653591291172</v>
      </c>
      <c r="Y52" s="5">
        <v>-1424653126907</v>
      </c>
      <c r="Z52" s="5">
        <v>-1937770114065</v>
      </c>
    </row>
    <row r="53" spans="2:26" ht="15.5" x14ac:dyDescent="0.35">
      <c r="C53" t="s">
        <v>87</v>
      </c>
      <c r="D53" s="5">
        <v>8841000000</v>
      </c>
      <c r="E53" s="5">
        <v>-10819000000</v>
      </c>
      <c r="F53" s="5">
        <v>10159000000</v>
      </c>
      <c r="G53" s="5">
        <v>6025000000</v>
      </c>
      <c r="I53" s="5">
        <v>21114000000</v>
      </c>
      <c r="J53" s="5">
        <v>-100642000000</v>
      </c>
      <c r="K53" s="5">
        <v>-87486000000</v>
      </c>
      <c r="L53" s="5">
        <v>54138000000</v>
      </c>
      <c r="M53" s="5">
        <v>58683000000</v>
      </c>
      <c r="N53" s="5">
        <v>-25944000000</v>
      </c>
      <c r="O53" s="5">
        <v>-13983000000</v>
      </c>
      <c r="P53" s="5">
        <v>14375000000</v>
      </c>
      <c r="Q53" s="5">
        <v>-25978000000</v>
      </c>
      <c r="R53" s="5">
        <v>-49465000000</v>
      </c>
      <c r="S53" s="5">
        <v>-90941000000</v>
      </c>
      <c r="T53" s="5">
        <v>-18301000000</v>
      </c>
      <c r="U53" s="5">
        <v>106891095444</v>
      </c>
      <c r="V53" s="5">
        <v>-977571114</v>
      </c>
      <c r="W53" s="5">
        <v>38769490456</v>
      </c>
      <c r="X53" s="5">
        <v>70371660124</v>
      </c>
      <c r="Y53" s="5">
        <v>63270005551</v>
      </c>
      <c r="Z53" s="5">
        <v>-29767932429</v>
      </c>
    </row>
    <row r="54" spans="2:26" ht="15.5" x14ac:dyDescent="0.35">
      <c r="C54" t="s">
        <v>88</v>
      </c>
      <c r="D54" s="5">
        <v>-6351000000</v>
      </c>
      <c r="E54" s="5">
        <v>-6689000000</v>
      </c>
      <c r="F54" s="5">
        <v>2183000000</v>
      </c>
      <c r="G54" s="5">
        <v>-7853000000</v>
      </c>
      <c r="I54" s="5">
        <v>-19246000000</v>
      </c>
      <c r="J54" s="5">
        <v>-41668000000</v>
      </c>
      <c r="K54" s="5">
        <v>-41466000000</v>
      </c>
      <c r="L54" s="5">
        <v>-68830000000</v>
      </c>
      <c r="M54" s="5">
        <v>-106184000000</v>
      </c>
      <c r="N54" s="5">
        <v>-118293000000</v>
      </c>
      <c r="O54" s="5">
        <v>-106754000000</v>
      </c>
      <c r="P54" s="5">
        <v>-97753000000</v>
      </c>
      <c r="Q54" s="5">
        <v>-106561000000</v>
      </c>
      <c r="R54" s="5">
        <v>-97663000000</v>
      </c>
      <c r="S54" s="5">
        <v>-132402000000</v>
      </c>
      <c r="T54" s="5">
        <v>-124535000000</v>
      </c>
      <c r="U54" s="5">
        <v>-120676564280</v>
      </c>
      <c r="V54" s="5">
        <v>-98313310994</v>
      </c>
      <c r="W54" s="5">
        <v>-121639476388</v>
      </c>
      <c r="X54" s="5">
        <v>-147208038752</v>
      </c>
      <c r="Y54" s="5">
        <v>-127374530932</v>
      </c>
      <c r="Z54" s="5">
        <v>-170908407107</v>
      </c>
    </row>
    <row r="55" spans="2:26" ht="15.5" x14ac:dyDescent="0.35">
      <c r="C55" t="s">
        <v>89</v>
      </c>
      <c r="D55" s="5">
        <v>-2916000000</v>
      </c>
      <c r="E55" s="5">
        <v>-3391000000</v>
      </c>
      <c r="F55" s="5">
        <v>-2921000000</v>
      </c>
      <c r="G55" s="5">
        <v>-3226000000</v>
      </c>
      <c r="I55" s="5">
        <v>-12028000000</v>
      </c>
      <c r="J55" s="5">
        <v>-9230000000</v>
      </c>
      <c r="K55" s="5">
        <v>-13689000000</v>
      </c>
      <c r="L55" s="5">
        <v>-49779000000</v>
      </c>
      <c r="M55" s="5">
        <v>-84881000000</v>
      </c>
      <c r="N55" s="5">
        <v>-49662000000</v>
      </c>
      <c r="O55" s="5">
        <v>-55966000000</v>
      </c>
      <c r="P55" s="5">
        <v>-51780000000</v>
      </c>
      <c r="Q55" s="5">
        <v>-42030000000</v>
      </c>
      <c r="R55" s="5">
        <v>-37332000000</v>
      </c>
      <c r="S55" s="5">
        <v>-60842000000</v>
      </c>
      <c r="T55" s="5">
        <v>-78208000000</v>
      </c>
      <c r="U55" s="5">
        <v>-58053318456</v>
      </c>
      <c r="V55" s="5">
        <v>-52578402592</v>
      </c>
      <c r="W55" s="5">
        <v>-69991031679</v>
      </c>
      <c r="X55" s="5">
        <v>-91251030052</v>
      </c>
      <c r="Y55" s="5">
        <v>-72239738961</v>
      </c>
      <c r="Z55" s="5">
        <v>-95591359921</v>
      </c>
    </row>
    <row r="56" spans="2:26" ht="15.5" x14ac:dyDescent="0.35">
      <c r="C56" t="s">
        <v>90</v>
      </c>
      <c r="D56" s="5">
        <v>-3435000000</v>
      </c>
      <c r="E56" s="5">
        <v>-3298000000</v>
      </c>
      <c r="F56" s="5">
        <v>5104000000</v>
      </c>
      <c r="G56" s="5">
        <v>-4627000000</v>
      </c>
      <c r="I56" s="5">
        <v>-7218000000</v>
      </c>
      <c r="J56" s="5">
        <v>-32438000000</v>
      </c>
      <c r="K56" s="5">
        <v>-27777000000</v>
      </c>
      <c r="L56" s="5">
        <v>-19051000000</v>
      </c>
      <c r="M56" s="5">
        <v>-21303000000</v>
      </c>
      <c r="N56" s="5">
        <v>-68631000000</v>
      </c>
      <c r="O56" s="5">
        <v>-50788000000</v>
      </c>
      <c r="P56" s="5">
        <v>-45973000000</v>
      </c>
      <c r="Q56" s="5">
        <v>-64531000000</v>
      </c>
      <c r="R56" s="5">
        <v>-60331000000</v>
      </c>
      <c r="S56" s="5">
        <v>-71560000000</v>
      </c>
      <c r="T56" s="5">
        <v>-46327000000</v>
      </c>
      <c r="U56" s="5">
        <v>-62623245824</v>
      </c>
      <c r="V56" s="5">
        <v>-45734908402</v>
      </c>
      <c r="W56" s="5">
        <v>-51648444709</v>
      </c>
      <c r="X56" s="5">
        <v>-55957008700</v>
      </c>
      <c r="Y56" s="5">
        <v>-55134791971</v>
      </c>
      <c r="Z56" s="5">
        <v>-75317047186</v>
      </c>
    </row>
    <row r="57" spans="2:26" ht="15.5" x14ac:dyDescent="0.35">
      <c r="C57" t="s">
        <v>92</v>
      </c>
      <c r="D57" s="5">
        <v>2490000000</v>
      </c>
      <c r="E57" s="5">
        <v>-17508000000</v>
      </c>
      <c r="F57" s="5">
        <v>12342000000</v>
      </c>
      <c r="G57" s="5">
        <v>-1828000000</v>
      </c>
      <c r="I57" s="5">
        <v>1868000000</v>
      </c>
      <c r="J57" s="5">
        <v>-142310000000</v>
      </c>
      <c r="K57" s="5">
        <v>-128952000000</v>
      </c>
      <c r="L57" s="5">
        <v>-14692000000</v>
      </c>
      <c r="M57" s="5">
        <v>-47501000000</v>
      </c>
      <c r="N57" s="5">
        <v>-144237000000</v>
      </c>
      <c r="O57" s="5">
        <v>-120737000000</v>
      </c>
      <c r="P57" s="5">
        <v>-83378000000</v>
      </c>
      <c r="Q57" s="5">
        <v>-132539000000</v>
      </c>
      <c r="R57" s="5">
        <v>-147128000000</v>
      </c>
      <c r="S57" s="5">
        <v>-223343000000</v>
      </c>
      <c r="T57" s="5">
        <v>-142836000000</v>
      </c>
      <c r="U57" s="5">
        <v>-13785468836</v>
      </c>
      <c r="V57" s="5">
        <v>-99290882108</v>
      </c>
      <c r="W57" s="5">
        <v>-82869985932</v>
      </c>
      <c r="X57" s="5">
        <v>-76836378628</v>
      </c>
      <c r="Y57" s="5">
        <v>-64104525381</v>
      </c>
      <c r="Z57" s="5">
        <v>-200676339536</v>
      </c>
    </row>
    <row r="58" spans="2:26" ht="15.5" x14ac:dyDescent="0.35">
      <c r="C58" t="s">
        <v>93</v>
      </c>
      <c r="D58" s="5">
        <v>70468000000</v>
      </c>
      <c r="E58" s="5">
        <v>4662000000</v>
      </c>
      <c r="F58" s="5">
        <v>-2676000000</v>
      </c>
      <c r="G58" s="5">
        <v>28753000000</v>
      </c>
      <c r="I58" s="5">
        <v>19383000000</v>
      </c>
      <c r="J58" s="5">
        <v>169131000000</v>
      </c>
      <c r="K58" s="5">
        <v>-162184000000</v>
      </c>
      <c r="L58" s="5">
        <v>96686000000</v>
      </c>
      <c r="M58" s="5">
        <v>-54923000000</v>
      </c>
      <c r="N58" s="5">
        <v>8025000000</v>
      </c>
      <c r="O58" s="5">
        <v>-145194000000</v>
      </c>
      <c r="P58" s="5">
        <v>-108964000000</v>
      </c>
      <c r="Q58" s="5">
        <v>-177270000000</v>
      </c>
      <c r="R58" s="5">
        <v>-250681000000</v>
      </c>
      <c r="S58" s="5">
        <v>-109798000000</v>
      </c>
      <c r="T58" s="5">
        <v>-47269000000</v>
      </c>
      <c r="U58" s="5">
        <v>-8837525796</v>
      </c>
      <c r="V58" s="5">
        <v>-56771909101</v>
      </c>
      <c r="W58" s="5">
        <v>-58633923707</v>
      </c>
      <c r="X58" s="5">
        <v>-108988250830</v>
      </c>
      <c r="Y58" s="5">
        <v>40782514468</v>
      </c>
      <c r="Z58" s="5">
        <v>-262291025555</v>
      </c>
    </row>
    <row r="59" spans="2:26" ht="15.5" x14ac:dyDescent="0.35">
      <c r="C59" t="s">
        <v>95</v>
      </c>
      <c r="D59" s="5">
        <v>82155000000</v>
      </c>
      <c r="E59" s="5">
        <v>17762000000</v>
      </c>
      <c r="F59" s="5">
        <v>9969000000</v>
      </c>
      <c r="G59" s="5">
        <v>43489000000</v>
      </c>
      <c r="I59" s="5">
        <v>61564000000</v>
      </c>
      <c r="J59" s="5">
        <v>103248000000</v>
      </c>
      <c r="K59" s="5">
        <v>-41104000000</v>
      </c>
      <c r="L59" s="5">
        <v>195862000000</v>
      </c>
      <c r="M59" s="5">
        <v>39850000000</v>
      </c>
      <c r="N59" s="5">
        <v>86179000000</v>
      </c>
      <c r="O59" s="5">
        <v>-70640000000</v>
      </c>
      <c r="Q59" s="5">
        <v>1444000000</v>
      </c>
      <c r="R59" s="5">
        <v>1535000000</v>
      </c>
      <c r="S59" s="5">
        <v>31851000000</v>
      </c>
      <c r="T59" s="5">
        <v>16538000000</v>
      </c>
      <c r="U59" s="5">
        <v>88861688196</v>
      </c>
      <c r="V59" s="5">
        <v>26484471322</v>
      </c>
      <c r="W59" s="5">
        <v>1718216313</v>
      </c>
      <c r="X59" s="5">
        <v>-21266045168</v>
      </c>
      <c r="Y59" s="5">
        <v>158079573742</v>
      </c>
      <c r="Z59" s="5">
        <v>-163732380281</v>
      </c>
    </row>
    <row r="60" spans="2:26" ht="15.5" x14ac:dyDescent="0.35">
      <c r="C60" t="s">
        <v>94</v>
      </c>
      <c r="R60" s="5">
        <v>39000000</v>
      </c>
      <c r="S60" s="5">
        <v>172000000</v>
      </c>
      <c r="T60" s="5">
        <v>286000000</v>
      </c>
      <c r="U60" s="5">
        <v>166745762</v>
      </c>
      <c r="V60" s="5">
        <v>44909210</v>
      </c>
      <c r="W60" s="5">
        <v>119609826</v>
      </c>
      <c r="X60" s="5">
        <v>156505209</v>
      </c>
      <c r="Y60" s="5">
        <v>287273000</v>
      </c>
      <c r="Z60" s="5">
        <v>621894252</v>
      </c>
    </row>
    <row r="61" spans="2:26" ht="15.5" x14ac:dyDescent="0.35">
      <c r="C61" t="s">
        <v>312</v>
      </c>
      <c r="T61" s="5">
        <v>108000000</v>
      </c>
      <c r="U61" s="5">
        <v>373454865</v>
      </c>
      <c r="V61" s="5">
        <v>255306570</v>
      </c>
      <c r="X61" s="5">
        <v>652250165</v>
      </c>
    </row>
    <row r="62" spans="2:26" ht="15.5" x14ac:dyDescent="0.35">
      <c r="C62" t="s">
        <v>27</v>
      </c>
      <c r="D62" s="5">
        <v>-13547000000</v>
      </c>
      <c r="E62" s="5">
        <v>-13348000000</v>
      </c>
      <c r="F62" s="5">
        <v>-13017000000</v>
      </c>
      <c r="G62" s="5">
        <v>-14105000000</v>
      </c>
      <c r="I62" s="5">
        <v>-54621000000</v>
      </c>
      <c r="J62" s="5">
        <v>-61116000000</v>
      </c>
      <c r="K62" s="5">
        <v>-95484000000</v>
      </c>
      <c r="L62" s="5">
        <v>-87993000000</v>
      </c>
      <c r="M62" s="5">
        <v>-97003000000</v>
      </c>
      <c r="N62" s="5">
        <v>-80607000000</v>
      </c>
      <c r="O62" s="5">
        <v>-78176000000</v>
      </c>
      <c r="P62" s="5">
        <v>-65150000000</v>
      </c>
      <c r="Q62" s="5">
        <v>-106626000000</v>
      </c>
      <c r="R62" s="5">
        <v>-152172000000</v>
      </c>
      <c r="S62" s="5">
        <v>-126406000000</v>
      </c>
      <c r="T62" s="5">
        <v>-109819000000</v>
      </c>
      <c r="U62" s="5">
        <v>-94231720212</v>
      </c>
      <c r="V62" s="5">
        <v>-85259283556</v>
      </c>
      <c r="W62" s="5">
        <v>-80880626992</v>
      </c>
      <c r="X62" s="5">
        <v>-84052181918</v>
      </c>
      <c r="Y62" s="5">
        <v>-109758820269</v>
      </c>
      <c r="Z62" s="5">
        <v>-96045608492</v>
      </c>
    </row>
    <row r="63" spans="2:26" ht="15.5" x14ac:dyDescent="0.35">
      <c r="C63" t="s">
        <v>313</v>
      </c>
      <c r="P63" s="5">
        <v>489000000</v>
      </c>
      <c r="Q63" s="5">
        <v>-6160000000</v>
      </c>
      <c r="R63" s="5">
        <v>79000000</v>
      </c>
      <c r="S63" s="5">
        <v>1194000000</v>
      </c>
      <c r="T63" s="5">
        <v>649000000</v>
      </c>
      <c r="U63" s="5">
        <v>865223123</v>
      </c>
      <c r="V63" s="5">
        <v>698260863</v>
      </c>
      <c r="W63" s="5">
        <v>3174243307</v>
      </c>
      <c r="X63" s="5">
        <v>317892409</v>
      </c>
      <c r="Y63" s="5">
        <v>-229326515</v>
      </c>
      <c r="Z63" s="5">
        <v>15334489547</v>
      </c>
    </row>
    <row r="64" spans="2:26" ht="15.5" x14ac:dyDescent="0.35">
      <c r="C64" t="s">
        <v>91</v>
      </c>
      <c r="D64" s="5">
        <v>2605000000</v>
      </c>
      <c r="E64" s="5">
        <v>-442000000</v>
      </c>
      <c r="F64" s="5">
        <v>546000000</v>
      </c>
      <c r="G64" s="5">
        <v>544000000</v>
      </c>
      <c r="I64" s="5">
        <v>509000000</v>
      </c>
      <c r="J64" s="5">
        <v>-2435000000</v>
      </c>
      <c r="K64" s="5">
        <v>-12273000000</v>
      </c>
      <c r="L64" s="5">
        <v>-663000000</v>
      </c>
      <c r="M64" s="5">
        <v>-5702000000</v>
      </c>
      <c r="N64" s="5">
        <v>-9535000000</v>
      </c>
      <c r="O64" s="5">
        <v>-9808000000</v>
      </c>
      <c r="P64" s="5">
        <v>-6635000000</v>
      </c>
      <c r="Q64" s="5">
        <v>667872000000</v>
      </c>
      <c r="R64" s="5">
        <v>-195765000000</v>
      </c>
      <c r="S64" s="5">
        <v>-162356000000</v>
      </c>
      <c r="T64" s="5">
        <v>-90476000000</v>
      </c>
      <c r="U64" s="5">
        <v>-34405135576</v>
      </c>
      <c r="V64" s="5">
        <v>-72589155873</v>
      </c>
      <c r="W64" s="5">
        <v>-75430335833</v>
      </c>
    </row>
    <row r="65" spans="2:26" ht="15.5" x14ac:dyDescent="0.35">
      <c r="C65" t="s">
        <v>96</v>
      </c>
      <c r="D65" s="5">
        <v>70468000000</v>
      </c>
      <c r="E65" s="5">
        <v>4662000000</v>
      </c>
      <c r="F65" s="5">
        <v>-2676000000</v>
      </c>
      <c r="G65" s="5">
        <v>28753000000</v>
      </c>
      <c r="I65" s="5">
        <v>19383000000</v>
      </c>
      <c r="J65" s="5">
        <v>169131000000</v>
      </c>
      <c r="K65" s="5">
        <v>-162184000000</v>
      </c>
      <c r="L65" s="5">
        <v>96686000000</v>
      </c>
      <c r="M65" s="5">
        <v>-54923000000</v>
      </c>
      <c r="N65" s="5">
        <v>8025000000</v>
      </c>
      <c r="O65" s="5">
        <v>-145194000000</v>
      </c>
      <c r="P65" s="5">
        <v>-108964000000</v>
      </c>
      <c r="Q65" s="5">
        <v>-177270000000</v>
      </c>
      <c r="R65" s="5">
        <v>-250681000000</v>
      </c>
      <c r="S65" s="5">
        <v>-109798000000</v>
      </c>
      <c r="T65" s="5">
        <v>-47269000000</v>
      </c>
      <c r="U65" s="5">
        <v>-8837525796</v>
      </c>
      <c r="V65" s="5">
        <v>-56771909101</v>
      </c>
      <c r="W65" s="5">
        <v>-58633923707</v>
      </c>
      <c r="X65" s="5">
        <v>-108988250830</v>
      </c>
      <c r="Y65" s="5">
        <v>40782514468</v>
      </c>
      <c r="Z65" s="5">
        <v>-262291025555</v>
      </c>
    </row>
    <row r="66" spans="2:26" ht="15.5" x14ac:dyDescent="0.35">
      <c r="C66" t="s">
        <v>29</v>
      </c>
      <c r="D66" s="5">
        <v>72958000000</v>
      </c>
      <c r="E66" s="5">
        <v>-12846000000</v>
      </c>
      <c r="F66" s="5">
        <v>9666000000</v>
      </c>
      <c r="G66" s="5">
        <v>26925000000</v>
      </c>
      <c r="I66" s="5">
        <v>21251000000</v>
      </c>
      <c r="J66" s="5">
        <v>26821000000</v>
      </c>
      <c r="K66" s="5">
        <v>-291136000000</v>
      </c>
      <c r="L66" s="5">
        <v>81994000000</v>
      </c>
      <c r="M66" s="5">
        <v>-102424000000</v>
      </c>
      <c r="N66" s="5">
        <v>-136212000000</v>
      </c>
      <c r="O66" s="5">
        <v>-265931000000</v>
      </c>
      <c r="P66" s="5">
        <v>-192342000000</v>
      </c>
      <c r="Q66" s="5">
        <v>-309809000000</v>
      </c>
      <c r="R66" s="5">
        <v>-397809000000</v>
      </c>
      <c r="S66" s="5">
        <v>-333141000000</v>
      </c>
      <c r="T66" s="5">
        <v>-190105000000</v>
      </c>
      <c r="U66" s="5">
        <v>-22622994632</v>
      </c>
      <c r="V66" s="5">
        <v>-156062791209</v>
      </c>
      <c r="W66" s="5">
        <v>-141503909639</v>
      </c>
      <c r="X66" s="5">
        <v>-185824629458</v>
      </c>
      <c r="Y66" s="5">
        <v>-23322010913</v>
      </c>
      <c r="Z66" s="5">
        <v>-462967365091</v>
      </c>
    </row>
    <row r="67" spans="2:26" ht="15.5" x14ac:dyDescent="0.35">
      <c r="C67" t="s">
        <v>28</v>
      </c>
      <c r="F67" s="5">
        <v>-3478000000</v>
      </c>
      <c r="I67" s="5">
        <v>-3478000000</v>
      </c>
      <c r="J67" s="5">
        <v>-102396000000</v>
      </c>
      <c r="K67" s="5">
        <v>-60935000000</v>
      </c>
      <c r="L67" s="5">
        <v>-103387000000</v>
      </c>
      <c r="M67" s="5">
        <v>-37192000000</v>
      </c>
      <c r="N67" s="5">
        <v>21385000000</v>
      </c>
      <c r="O67" s="5">
        <v>24904000000</v>
      </c>
      <c r="P67" s="5">
        <v>22107000000</v>
      </c>
      <c r="Q67" s="5">
        <v>23324000000</v>
      </c>
      <c r="R67" s="5">
        <v>41318000000</v>
      </c>
      <c r="S67" s="5">
        <v>69270000000</v>
      </c>
      <c r="T67" s="5">
        <v>31834000000</v>
      </c>
      <c r="U67" s="5">
        <v>-27163988581</v>
      </c>
      <c r="V67" s="5">
        <v>29890296154</v>
      </c>
      <c r="W67" s="5">
        <v>20983756365</v>
      </c>
      <c r="X67" s="5">
        <v>-47555248194</v>
      </c>
      <c r="Y67" s="5">
        <v>450102950</v>
      </c>
      <c r="Z67" s="5">
        <v>95498295870</v>
      </c>
    </row>
    <row r="68" spans="2:26" ht="15.5" x14ac:dyDescent="0.35">
      <c r="C68" t="s">
        <v>100</v>
      </c>
      <c r="D68" s="5">
        <v>72958000000</v>
      </c>
      <c r="E68" s="5">
        <v>-12846000000</v>
      </c>
      <c r="F68" s="5">
        <v>6188000000</v>
      </c>
      <c r="G68" s="5">
        <v>26925000000</v>
      </c>
      <c r="I68" s="5">
        <v>17773000000</v>
      </c>
      <c r="J68" s="5">
        <v>-75575000000</v>
      </c>
      <c r="K68" s="5">
        <v>-352071000000</v>
      </c>
      <c r="L68" s="5">
        <v>-21393000000</v>
      </c>
      <c r="M68" s="5">
        <v>-139616000000</v>
      </c>
      <c r="N68" s="5">
        <v>-114827000000</v>
      </c>
      <c r="O68" s="5">
        <v>-241027000000</v>
      </c>
      <c r="P68" s="5">
        <v>-170235000000</v>
      </c>
      <c r="Q68" s="5">
        <v>-286485000000</v>
      </c>
      <c r="R68" s="5">
        <v>-356491000000</v>
      </c>
      <c r="S68" s="5">
        <v>-263871000000</v>
      </c>
      <c r="T68" s="5">
        <v>-158271000000</v>
      </c>
      <c r="U68" s="5">
        <v>-49786983213</v>
      </c>
      <c r="V68" s="5">
        <v>-126172495055</v>
      </c>
      <c r="W68" s="5">
        <v>-120520153274</v>
      </c>
      <c r="X68" s="5">
        <v>-233379877652</v>
      </c>
      <c r="Y68" s="5">
        <v>-22871907963</v>
      </c>
      <c r="Z68" s="5">
        <v>-367469069221</v>
      </c>
    </row>
    <row r="69" spans="2:26" ht="15.5" x14ac:dyDescent="0.35">
      <c r="C69" t="s">
        <v>101</v>
      </c>
      <c r="X69" s="5">
        <v>132243557773</v>
      </c>
      <c r="Y69" s="5">
        <v>36058101839</v>
      </c>
      <c r="Z69" s="5">
        <v>221487509893</v>
      </c>
    </row>
    <row r="70" spans="2:26" ht="15.5" x14ac:dyDescent="0.35">
      <c r="C70" t="s">
        <v>104</v>
      </c>
      <c r="D70" s="5">
        <v>72958000000</v>
      </c>
      <c r="E70" s="5">
        <v>-12846000000</v>
      </c>
      <c r="F70" s="5">
        <v>6188000000</v>
      </c>
      <c r="G70" s="5">
        <v>26925000000</v>
      </c>
      <c r="I70" s="5">
        <v>17773000000</v>
      </c>
      <c r="J70" s="5">
        <v>-75575000000</v>
      </c>
      <c r="K70" s="5">
        <v>-352071000000</v>
      </c>
      <c r="L70" s="5">
        <v>-21393000000</v>
      </c>
      <c r="M70" s="5">
        <v>-139616000000</v>
      </c>
      <c r="N70" s="5">
        <v>-114827000000</v>
      </c>
      <c r="O70" s="5">
        <v>-241027000000</v>
      </c>
      <c r="P70" s="5">
        <v>-170235000000</v>
      </c>
      <c r="Q70" s="5">
        <v>-286485000000</v>
      </c>
      <c r="R70" s="5">
        <v>-356491000000</v>
      </c>
      <c r="S70" s="5">
        <v>-263871000000</v>
      </c>
      <c r="T70" s="5">
        <v>-158271000000</v>
      </c>
      <c r="U70" s="5">
        <v>-49786983213</v>
      </c>
      <c r="V70" s="5">
        <v>-126172495055</v>
      </c>
      <c r="W70" s="5">
        <v>-120520153274</v>
      </c>
      <c r="X70" s="5">
        <v>-101136319879</v>
      </c>
      <c r="Y70" s="5">
        <v>13186193876</v>
      </c>
      <c r="Z70" s="5">
        <v>-145981559328</v>
      </c>
    </row>
    <row r="71" spans="2:26" ht="15.5" x14ac:dyDescent="0.35">
      <c r="C71" t="s">
        <v>105</v>
      </c>
      <c r="D71" s="5">
        <v>-19696000000</v>
      </c>
      <c r="E71" s="5">
        <v>-5507000000</v>
      </c>
      <c r="F71" s="5">
        <v>-6114000000</v>
      </c>
      <c r="G71" s="5">
        <v>-11844000000</v>
      </c>
      <c r="I71" s="5">
        <v>-19670000000</v>
      </c>
      <c r="J71" s="5">
        <v>-10843000000</v>
      </c>
      <c r="K71" s="5">
        <v>1516000000</v>
      </c>
      <c r="L71" s="5">
        <v>6857000000</v>
      </c>
      <c r="M71" s="5">
        <v>-22534000000</v>
      </c>
      <c r="N71" s="5">
        <v>-163257000000</v>
      </c>
      <c r="O71" s="5">
        <v>-34487000000</v>
      </c>
      <c r="P71" s="5">
        <v>28984000000</v>
      </c>
      <c r="Q71" s="5">
        <v>1490244000000</v>
      </c>
      <c r="R71" s="5">
        <v>-556000000</v>
      </c>
      <c r="S71" s="5">
        <v>-32183000000</v>
      </c>
      <c r="T71" s="5">
        <v>-6952000000</v>
      </c>
      <c r="U71" s="5">
        <v>-11323618961</v>
      </c>
      <c r="V71" s="5">
        <v>1457321316</v>
      </c>
      <c r="W71" s="5">
        <v>-3113448754</v>
      </c>
    </row>
    <row r="72" spans="2:26" ht="15.5" x14ac:dyDescent="0.35">
      <c r="C72" t="s">
        <v>107</v>
      </c>
      <c r="D72" s="5">
        <v>53262000000</v>
      </c>
      <c r="E72" s="5">
        <v>-18353000000</v>
      </c>
      <c r="F72" s="5">
        <v>74000000</v>
      </c>
      <c r="G72" s="5">
        <v>15081000000</v>
      </c>
      <c r="I72" s="5">
        <v>-1897000000</v>
      </c>
      <c r="J72" s="5">
        <v>-86418000000</v>
      </c>
      <c r="K72" s="5">
        <v>-350555000000</v>
      </c>
      <c r="L72" s="5">
        <v>-14536000000</v>
      </c>
      <c r="M72" s="5">
        <v>-162150000000</v>
      </c>
      <c r="N72" s="5">
        <v>-278084000000</v>
      </c>
      <c r="O72" s="5">
        <v>-275514000000</v>
      </c>
      <c r="P72" s="5">
        <v>-141251000000</v>
      </c>
      <c r="Q72" s="5">
        <v>1203759000000</v>
      </c>
      <c r="R72" s="5">
        <v>-357047000000</v>
      </c>
      <c r="S72" s="5">
        <v>-296054000000</v>
      </c>
      <c r="T72" s="5">
        <v>-165223000000</v>
      </c>
      <c r="U72" s="5">
        <v>-61110602174</v>
      </c>
      <c r="V72" s="5">
        <v>-124715173739</v>
      </c>
      <c r="W72" s="5">
        <v>-123633602028</v>
      </c>
    </row>
    <row r="73" spans="2:26" ht="15.5" x14ac:dyDescent="0.35">
      <c r="C73" t="s">
        <v>108</v>
      </c>
      <c r="D73" s="5">
        <v>72958000000</v>
      </c>
      <c r="E73" s="5">
        <v>-12846000000</v>
      </c>
      <c r="F73" s="5">
        <v>6188000000</v>
      </c>
      <c r="G73" s="5">
        <v>26925000000</v>
      </c>
      <c r="I73" s="5">
        <v>17773000000</v>
      </c>
      <c r="J73" s="5">
        <v>-75575000000</v>
      </c>
      <c r="K73" s="5">
        <v>-352071000000</v>
      </c>
      <c r="L73" s="5">
        <v>-21393000000</v>
      </c>
      <c r="M73" s="5">
        <v>-139616000000</v>
      </c>
      <c r="N73" s="5">
        <v>-114827000000</v>
      </c>
      <c r="O73" s="5">
        <v>-241027000000</v>
      </c>
      <c r="P73" s="5">
        <v>-170235000000</v>
      </c>
      <c r="Q73" s="5">
        <v>-286485000000</v>
      </c>
      <c r="R73" s="5">
        <v>-356491000000</v>
      </c>
      <c r="S73" s="5">
        <v>-263871000000</v>
      </c>
      <c r="T73" s="5">
        <v>-158271000000</v>
      </c>
      <c r="U73" s="5">
        <v>-49786983213</v>
      </c>
      <c r="V73" s="5">
        <v>-126172495055</v>
      </c>
      <c r="W73" s="5">
        <v>-120520153274</v>
      </c>
      <c r="X73" s="5">
        <v>-101136319879</v>
      </c>
      <c r="Y73" s="5">
        <v>13186193876</v>
      </c>
      <c r="Z73" s="5">
        <v>-145981559328</v>
      </c>
    </row>
    <row r="74" spans="2:26" ht="15.5" x14ac:dyDescent="0.35">
      <c r="C74" t="s">
        <v>8</v>
      </c>
      <c r="D74" s="5">
        <v>50657000000</v>
      </c>
      <c r="E74" s="5">
        <v>-17911000000</v>
      </c>
      <c r="F74" s="5">
        <v>-472000000</v>
      </c>
      <c r="G74" s="5">
        <v>14537000000</v>
      </c>
      <c r="I74" s="5">
        <v>-2406000000</v>
      </c>
      <c r="J74" s="5">
        <v>-83983000000</v>
      </c>
      <c r="K74" s="5">
        <v>-338282000000</v>
      </c>
      <c r="L74" s="5">
        <v>-13873000000</v>
      </c>
      <c r="M74" s="5">
        <v>-156448000000</v>
      </c>
      <c r="N74" s="5">
        <v>-268549000000</v>
      </c>
      <c r="O74" s="5">
        <v>-265706000000</v>
      </c>
      <c r="P74" s="5">
        <v>-134616000000</v>
      </c>
      <c r="Q74" s="5">
        <v>535887000000</v>
      </c>
      <c r="R74" s="5">
        <v>-161282000000</v>
      </c>
      <c r="S74" s="5">
        <v>-133698000000</v>
      </c>
      <c r="T74" s="5">
        <v>-74747000000</v>
      </c>
      <c r="U74" s="5">
        <v>-26705466598</v>
      </c>
      <c r="V74" s="5">
        <v>-52126017866</v>
      </c>
      <c r="W74" s="5">
        <v>-48203266195</v>
      </c>
    </row>
    <row r="75" spans="2:26" ht="15.5" x14ac:dyDescent="0.35">
      <c r="C75" t="s">
        <v>109</v>
      </c>
      <c r="D75" s="5">
        <v>72958000000</v>
      </c>
      <c r="E75" s="5">
        <v>-12846000000</v>
      </c>
      <c r="F75" s="5">
        <v>6188000000</v>
      </c>
      <c r="G75" s="5">
        <v>26925000000</v>
      </c>
      <c r="I75" s="5">
        <v>17773000000</v>
      </c>
      <c r="J75" s="5">
        <v>-75575000000</v>
      </c>
      <c r="K75" s="5">
        <v>-352071000000</v>
      </c>
      <c r="L75" s="5">
        <v>-21393000000</v>
      </c>
      <c r="M75" s="5">
        <v>-139616000000</v>
      </c>
      <c r="N75" s="5">
        <v>-114827000000</v>
      </c>
      <c r="O75" s="5">
        <v>-241027000000</v>
      </c>
      <c r="P75" s="5">
        <v>-170235000000</v>
      </c>
      <c r="Q75" s="5">
        <v>-286485000000</v>
      </c>
      <c r="R75" s="5">
        <v>-356491000000</v>
      </c>
      <c r="S75" s="5">
        <v>-263871000000</v>
      </c>
      <c r="T75" s="5">
        <v>-158271000000</v>
      </c>
      <c r="U75" s="5">
        <v>-49786983213</v>
      </c>
      <c r="V75" s="5">
        <v>-126172495055</v>
      </c>
      <c r="W75" s="5">
        <v>-120520153274</v>
      </c>
      <c r="X75" s="5">
        <v>-101136319879</v>
      </c>
      <c r="Y75" s="5">
        <v>13186193876</v>
      </c>
      <c r="Z75" s="5">
        <v>-145981559328</v>
      </c>
    </row>
    <row r="76" spans="2:26" ht="15.5" x14ac:dyDescent="0.35">
      <c r="C76" t="s">
        <v>110</v>
      </c>
      <c r="D76" s="5">
        <v>53262000000</v>
      </c>
      <c r="E76" s="5">
        <v>-18353000000</v>
      </c>
      <c r="F76" s="5">
        <v>74000000</v>
      </c>
      <c r="G76" s="5">
        <v>15081000000</v>
      </c>
      <c r="I76" s="5">
        <v>-1897000000</v>
      </c>
      <c r="J76" s="5">
        <v>-86418000000</v>
      </c>
      <c r="K76" s="5">
        <v>-350555000000</v>
      </c>
      <c r="L76" s="5">
        <v>-14536000000</v>
      </c>
      <c r="M76" s="5">
        <v>-162150000000</v>
      </c>
      <c r="N76" s="5">
        <v>-278084000000</v>
      </c>
      <c r="O76" s="5">
        <v>-275514000000</v>
      </c>
      <c r="P76" s="5">
        <v>-141251000000</v>
      </c>
      <c r="Q76" s="5">
        <v>1203759000000</v>
      </c>
      <c r="R76" s="5">
        <v>-357047000000</v>
      </c>
      <c r="S76" s="5">
        <v>-296054000000</v>
      </c>
      <c r="T76" s="5">
        <v>-165223000000</v>
      </c>
      <c r="U76" s="5">
        <v>-61110602174</v>
      </c>
      <c r="V76" s="5">
        <v>-124715173739</v>
      </c>
      <c r="W76" s="5">
        <v>-123633602028</v>
      </c>
    </row>
    <row r="77" spans="2:26" ht="15.5" x14ac:dyDescent="0.35">
      <c r="C77" t="s">
        <v>111</v>
      </c>
      <c r="D77" s="5">
        <v>53262000000</v>
      </c>
      <c r="E77" s="5">
        <v>-18353000000</v>
      </c>
      <c r="F77" s="5">
        <v>74000000</v>
      </c>
      <c r="G77" s="5">
        <v>15081000000</v>
      </c>
      <c r="I77" s="5">
        <v>-1897000000</v>
      </c>
      <c r="J77" s="5">
        <v>-86418000000</v>
      </c>
      <c r="K77" s="5">
        <v>-350555000000</v>
      </c>
      <c r="L77" s="5">
        <v>-14536000000</v>
      </c>
      <c r="M77" s="5">
        <v>-162150000000</v>
      </c>
      <c r="N77" s="5">
        <v>-278084000000</v>
      </c>
      <c r="O77" s="5">
        <v>-275514000000</v>
      </c>
      <c r="P77" s="5">
        <v>-141251000000</v>
      </c>
      <c r="Q77" s="5">
        <v>1203759000000</v>
      </c>
      <c r="R77" s="5">
        <v>-357047000000</v>
      </c>
      <c r="S77" s="5">
        <v>-296054000000</v>
      </c>
      <c r="T77" s="5">
        <v>-165223000000</v>
      </c>
      <c r="U77" s="5">
        <v>-61110602174</v>
      </c>
      <c r="V77" s="5">
        <v>-124715173739</v>
      </c>
      <c r="W77" s="5">
        <v>-123633602028</v>
      </c>
    </row>
    <row r="79" spans="2:26" ht="15.5" x14ac:dyDescent="0.35">
      <c r="B79" t="s">
        <v>112</v>
      </c>
      <c r="C79" t="s">
        <v>113</v>
      </c>
    </row>
    <row r="80" spans="2:26" ht="15.5" x14ac:dyDescent="0.35">
      <c r="C80" t="s">
        <v>114</v>
      </c>
    </row>
    <row r="81" spans="3:26" ht="15.5" x14ac:dyDescent="0.35">
      <c r="C81" t="s">
        <v>20</v>
      </c>
      <c r="D81" s="5">
        <v>11620000000</v>
      </c>
      <c r="E81" s="5">
        <v>16101000000</v>
      </c>
      <c r="F81" s="5">
        <v>28868000000</v>
      </c>
      <c r="G81" s="5">
        <v>23912000000</v>
      </c>
      <c r="I81" s="5">
        <v>28868000000</v>
      </c>
      <c r="J81" s="5">
        <v>31751000000</v>
      </c>
      <c r="K81" s="5">
        <v>83551000000</v>
      </c>
      <c r="L81" s="5">
        <v>28008000000</v>
      </c>
      <c r="M81" s="5">
        <v>19943000000</v>
      </c>
      <c r="N81" s="5">
        <v>29698000000</v>
      </c>
      <c r="O81" s="5">
        <v>4206000000</v>
      </c>
      <c r="P81" s="5">
        <v>16439000000</v>
      </c>
      <c r="Q81" s="5">
        <v>17551000000</v>
      </c>
      <c r="R81" s="5">
        <v>6300000000</v>
      </c>
      <c r="S81" s="5">
        <v>5296000000</v>
      </c>
      <c r="T81" s="5">
        <v>20807000000</v>
      </c>
      <c r="U81" s="5">
        <v>12739180105</v>
      </c>
      <c r="V81" s="5">
        <v>32460879171</v>
      </c>
      <c r="W81" s="5">
        <v>5103933551</v>
      </c>
      <c r="X81" s="5">
        <v>12479789772</v>
      </c>
      <c r="Y81" s="5">
        <v>16773938502</v>
      </c>
      <c r="Z81" s="5">
        <v>51328827018</v>
      </c>
    </row>
    <row r="82" spans="3:26" ht="15.5" x14ac:dyDescent="0.35">
      <c r="C82" t="s">
        <v>117</v>
      </c>
      <c r="D82" s="5">
        <v>58576000000</v>
      </c>
      <c r="E82" s="5">
        <v>63706000000</v>
      </c>
      <c r="F82" s="5">
        <v>92675000000</v>
      </c>
      <c r="G82" s="5">
        <v>68671000000</v>
      </c>
      <c r="I82" s="5">
        <v>92675000000</v>
      </c>
      <c r="J82" s="5">
        <v>86843000000</v>
      </c>
      <c r="K82" s="5">
        <v>75383000000</v>
      </c>
      <c r="L82" s="5">
        <v>71005000000</v>
      </c>
      <c r="M82" s="5">
        <v>91913000000</v>
      </c>
      <c r="N82" s="5">
        <v>103522000000</v>
      </c>
      <c r="O82" s="5">
        <v>187908000000</v>
      </c>
      <c r="P82" s="5">
        <v>170179000000</v>
      </c>
      <c r="Q82" s="5">
        <v>231106000000</v>
      </c>
      <c r="R82" s="5">
        <v>108739000000</v>
      </c>
      <c r="S82" s="5">
        <v>134782000000</v>
      </c>
      <c r="T82" s="5">
        <v>165100000000</v>
      </c>
      <c r="U82" s="5">
        <v>140596970238</v>
      </c>
      <c r="V82" s="5">
        <v>99057911971</v>
      </c>
      <c r="W82" s="5">
        <v>120333088484</v>
      </c>
      <c r="X82" s="5">
        <v>150815724864</v>
      </c>
      <c r="Y82" s="5">
        <v>115143613234</v>
      </c>
      <c r="Z82" s="5">
        <v>156298380849</v>
      </c>
    </row>
    <row r="83" spans="3:26" ht="15.5" x14ac:dyDescent="0.35">
      <c r="C83" t="s">
        <v>119</v>
      </c>
      <c r="N83" s="5">
        <v>3502000000</v>
      </c>
      <c r="P83" s="5">
        <v>335346000000</v>
      </c>
      <c r="Q83" s="5">
        <v>63860000000</v>
      </c>
    </row>
    <row r="84" spans="3:26" ht="15.5" x14ac:dyDescent="0.35">
      <c r="C84" t="s">
        <v>118</v>
      </c>
      <c r="D84" s="5">
        <v>1284000000</v>
      </c>
      <c r="E84" s="5">
        <v>1192000000</v>
      </c>
      <c r="F84" s="5">
        <v>1077000000</v>
      </c>
      <c r="G84" s="5">
        <v>1059000000</v>
      </c>
      <c r="I84" s="5">
        <v>1077000000</v>
      </c>
      <c r="J84" s="5">
        <v>960000000</v>
      </c>
      <c r="K84" s="5">
        <v>1320000000</v>
      </c>
      <c r="L84" s="5">
        <v>2015000000</v>
      </c>
      <c r="M84" s="5">
        <v>8250000000</v>
      </c>
      <c r="N84" s="5">
        <v>13142000000</v>
      </c>
      <c r="O84" s="5">
        <v>24606000000</v>
      </c>
      <c r="P84" s="5">
        <v>27304000000</v>
      </c>
      <c r="Q84" s="5">
        <v>34326000000</v>
      </c>
    </row>
    <row r="85" spans="3:26" ht="15.5" x14ac:dyDescent="0.35">
      <c r="C85" t="s">
        <v>120</v>
      </c>
      <c r="D85" s="5">
        <v>58576000000</v>
      </c>
      <c r="E85" s="5">
        <v>63706000000</v>
      </c>
      <c r="F85" s="5">
        <v>92675000000</v>
      </c>
      <c r="G85" s="5">
        <v>68671000000</v>
      </c>
      <c r="I85" s="5">
        <v>92675000000</v>
      </c>
      <c r="J85" s="5">
        <v>86843000000</v>
      </c>
      <c r="K85" s="5">
        <v>75383000000</v>
      </c>
      <c r="L85" s="5">
        <v>71005000000</v>
      </c>
      <c r="M85" s="5">
        <v>91913000000</v>
      </c>
      <c r="N85" s="5">
        <v>103522000000</v>
      </c>
      <c r="O85" s="5">
        <v>187908000000</v>
      </c>
      <c r="P85" s="5">
        <v>170179000000</v>
      </c>
      <c r="Q85" s="5">
        <v>231106000000</v>
      </c>
      <c r="R85" s="5">
        <v>108739000000</v>
      </c>
      <c r="S85" s="5">
        <v>134782000000</v>
      </c>
      <c r="T85" s="5">
        <v>165100000000</v>
      </c>
      <c r="U85" s="5">
        <v>140596970238</v>
      </c>
      <c r="V85" s="5">
        <v>99057911971</v>
      </c>
      <c r="W85" s="5">
        <v>120333088484</v>
      </c>
      <c r="X85" s="5">
        <v>150815724864</v>
      </c>
      <c r="Y85" s="5">
        <v>115143613234</v>
      </c>
      <c r="Z85" s="5">
        <v>156298380849</v>
      </c>
    </row>
    <row r="86" spans="3:26" ht="15.5" x14ac:dyDescent="0.35">
      <c r="C86" t="s">
        <v>121</v>
      </c>
      <c r="D86" s="5">
        <v>204000000</v>
      </c>
      <c r="E86" s="5">
        <v>548000000</v>
      </c>
      <c r="F86" s="5">
        <v>585000000</v>
      </c>
      <c r="G86" s="5">
        <v>551000000</v>
      </c>
      <c r="I86" s="5">
        <v>585000000</v>
      </c>
      <c r="J86" s="5">
        <v>525000000</v>
      </c>
      <c r="K86" s="5">
        <v>595000000</v>
      </c>
      <c r="L86" s="5">
        <v>586000000</v>
      </c>
      <c r="M86" s="5">
        <v>692000000</v>
      </c>
      <c r="N86" s="5">
        <v>625000000</v>
      </c>
      <c r="O86" s="5">
        <v>698000000</v>
      </c>
      <c r="P86" s="5">
        <v>4070000000</v>
      </c>
      <c r="Q86" s="5">
        <v>7168000000</v>
      </c>
      <c r="R86" s="5">
        <v>7795000000</v>
      </c>
      <c r="S86" s="5">
        <v>13764000000</v>
      </c>
      <c r="T86" s="5">
        <v>8235000000</v>
      </c>
      <c r="U86" s="5">
        <v>7140290128</v>
      </c>
      <c r="V86" s="5">
        <v>33465662349</v>
      </c>
      <c r="W86" s="5">
        <v>25354271135</v>
      </c>
      <c r="X86" s="5">
        <v>1717422201</v>
      </c>
      <c r="Y86" s="5">
        <v>9432824909</v>
      </c>
      <c r="Z86" s="5">
        <v>13464679491</v>
      </c>
    </row>
    <row r="87" spans="3:26" ht="15.5" x14ac:dyDescent="0.35">
      <c r="C87" t="s">
        <v>122</v>
      </c>
      <c r="D87" s="5">
        <v>204000000</v>
      </c>
      <c r="E87" s="5">
        <v>548000000</v>
      </c>
      <c r="F87" s="5">
        <v>585000000</v>
      </c>
      <c r="G87" s="5">
        <v>551000000</v>
      </c>
      <c r="I87" s="5">
        <v>585000000</v>
      </c>
      <c r="J87" s="5">
        <v>525000000</v>
      </c>
      <c r="K87" s="5">
        <v>595000000</v>
      </c>
      <c r="L87" s="5">
        <v>586000000</v>
      </c>
      <c r="M87" s="5">
        <v>692000000</v>
      </c>
      <c r="N87" s="5">
        <v>625000000</v>
      </c>
      <c r="O87" s="5">
        <v>698000000</v>
      </c>
      <c r="P87" s="5">
        <v>4070000000</v>
      </c>
      <c r="Q87" s="5">
        <v>7168000000</v>
      </c>
      <c r="R87" s="5">
        <v>7795000000</v>
      </c>
      <c r="S87" s="5">
        <v>13764000000</v>
      </c>
      <c r="T87" s="5">
        <v>8235000000</v>
      </c>
      <c r="U87" s="5">
        <v>7140290128</v>
      </c>
      <c r="V87" s="5">
        <v>33465662349</v>
      </c>
      <c r="W87" s="5">
        <v>25354271135</v>
      </c>
      <c r="X87" s="5">
        <v>1717422201</v>
      </c>
      <c r="Y87" s="5">
        <v>9432824909</v>
      </c>
      <c r="Z87" s="5">
        <v>13464679491</v>
      </c>
    </row>
    <row r="88" spans="3:26" ht="15.5" x14ac:dyDescent="0.35">
      <c r="C88" t="s">
        <v>123</v>
      </c>
      <c r="D88" s="5">
        <v>436274000000</v>
      </c>
      <c r="E88" s="5">
        <v>401095000000</v>
      </c>
      <c r="F88" s="5">
        <v>386203000000</v>
      </c>
      <c r="G88" s="5">
        <v>426978000000</v>
      </c>
      <c r="I88" s="5">
        <v>386203000000</v>
      </c>
      <c r="J88" s="5">
        <v>404246000000</v>
      </c>
      <c r="K88" s="5">
        <v>534703000000</v>
      </c>
      <c r="L88" s="5">
        <v>607205000000</v>
      </c>
      <c r="M88" s="5">
        <v>489974000000</v>
      </c>
      <c r="N88" s="5">
        <v>542492000000</v>
      </c>
      <c r="O88" s="5">
        <v>520953000000</v>
      </c>
      <c r="P88" s="5">
        <v>384019000000</v>
      </c>
      <c r="Q88" s="5">
        <v>493209000000</v>
      </c>
      <c r="R88" s="5">
        <v>208553000000</v>
      </c>
      <c r="S88" s="5">
        <v>219446000000</v>
      </c>
      <c r="T88" s="5">
        <v>303288000000</v>
      </c>
      <c r="U88" s="5">
        <v>262634505894</v>
      </c>
      <c r="V88" s="5">
        <v>189001290132</v>
      </c>
      <c r="W88" s="5">
        <v>188582846942</v>
      </c>
      <c r="X88" s="5">
        <v>126266464882</v>
      </c>
      <c r="Y88" s="5">
        <v>148981257379</v>
      </c>
      <c r="Z88" s="5">
        <v>181672890462</v>
      </c>
    </row>
    <row r="89" spans="3:26" ht="15.5" x14ac:dyDescent="0.35">
      <c r="C89" t="s">
        <v>91</v>
      </c>
      <c r="D89" s="5">
        <v>1509245000000</v>
      </c>
      <c r="E89" s="5">
        <v>1528941000000</v>
      </c>
      <c r="F89" s="5">
        <v>1534448000000</v>
      </c>
      <c r="G89" s="5">
        <v>1537567000000</v>
      </c>
      <c r="I89" s="5">
        <v>1534448000000</v>
      </c>
      <c r="J89" s="5">
        <v>1550640000000</v>
      </c>
      <c r="K89" s="5">
        <v>1568647000000</v>
      </c>
      <c r="L89" s="5">
        <v>1572366000000</v>
      </c>
      <c r="M89" s="5">
        <v>1571250000000</v>
      </c>
      <c r="N89" s="5">
        <v>1595325000000</v>
      </c>
      <c r="O89" s="5">
        <v>1738025000000</v>
      </c>
      <c r="P89" s="5">
        <v>1761911000000</v>
      </c>
      <c r="Q89" s="5">
        <v>984831000000</v>
      </c>
      <c r="R89" s="5">
        <v>318511000000</v>
      </c>
      <c r="S89" s="5">
        <v>318762000000</v>
      </c>
      <c r="T89" s="5">
        <v>333277000000</v>
      </c>
      <c r="U89" s="5">
        <v>387182867837</v>
      </c>
      <c r="V89" s="5">
        <v>406096817500</v>
      </c>
      <c r="W89" s="5">
        <v>405489404291</v>
      </c>
      <c r="X89" s="5">
        <v>406787091035</v>
      </c>
      <c r="Y89" s="5">
        <v>265761273043</v>
      </c>
      <c r="Z89" s="5">
        <v>265761273043</v>
      </c>
    </row>
    <row r="90" spans="3:26" ht="15.5" x14ac:dyDescent="0.35">
      <c r="C90" t="s">
        <v>124</v>
      </c>
      <c r="D90" s="5">
        <v>528813000000</v>
      </c>
      <c r="E90" s="5">
        <v>524515000000</v>
      </c>
      <c r="F90" s="5">
        <v>535694000000</v>
      </c>
      <c r="G90" s="5">
        <v>532747000000</v>
      </c>
      <c r="I90" s="5">
        <v>535694000000</v>
      </c>
      <c r="J90" s="5">
        <v>555724000000</v>
      </c>
      <c r="K90" s="5">
        <v>725704000000</v>
      </c>
      <c r="L90" s="5">
        <v>723233000000</v>
      </c>
      <c r="M90" s="5">
        <v>633215000000</v>
      </c>
      <c r="N90" s="5">
        <v>680147000000</v>
      </c>
      <c r="O90" s="5">
        <v>727262000000</v>
      </c>
      <c r="P90" s="5">
        <v>714140000000</v>
      </c>
      <c r="Q90" s="5">
        <v>764428000000</v>
      </c>
      <c r="R90" s="5">
        <v>360309000000</v>
      </c>
      <c r="S90" s="5">
        <v>493634000000</v>
      </c>
      <c r="T90" s="5">
        <v>581717000000</v>
      </c>
      <c r="U90" s="5">
        <v>514298972804</v>
      </c>
      <c r="V90" s="5">
        <v>424242857298</v>
      </c>
      <c r="W90" s="5">
        <v>454582683067</v>
      </c>
      <c r="X90" s="5">
        <v>386753753456</v>
      </c>
      <c r="Y90" s="5">
        <v>399632256544</v>
      </c>
      <c r="Z90" s="5">
        <v>611843880533</v>
      </c>
    </row>
    <row r="91" spans="3:26" ht="15.5" x14ac:dyDescent="0.35">
      <c r="C91" t="s">
        <v>125</v>
      </c>
    </row>
    <row r="92" spans="3:26" ht="15.5" x14ac:dyDescent="0.35">
      <c r="C92" t="s">
        <v>317</v>
      </c>
      <c r="Q92" s="5">
        <v>53015000000</v>
      </c>
      <c r="R92" s="5">
        <v>36877000000</v>
      </c>
      <c r="S92" s="5">
        <v>81327000000</v>
      </c>
      <c r="T92" s="5">
        <v>59324000000</v>
      </c>
      <c r="Y92" s="5">
        <v>3128733575</v>
      </c>
      <c r="Z92" s="5">
        <v>3412420310</v>
      </c>
    </row>
    <row r="93" spans="3:26" ht="15.5" x14ac:dyDescent="0.35">
      <c r="C93" t="s">
        <v>128</v>
      </c>
      <c r="D93" s="5">
        <v>20605000000</v>
      </c>
      <c r="E93" s="5">
        <v>19609000000</v>
      </c>
      <c r="F93" s="5">
        <v>19365000000</v>
      </c>
      <c r="G93" s="5">
        <v>21775000000</v>
      </c>
      <c r="I93" s="5">
        <v>19365000000</v>
      </c>
      <c r="J93" s="5">
        <v>21099000000</v>
      </c>
      <c r="K93" s="5">
        <v>121702000000</v>
      </c>
      <c r="L93" s="5">
        <v>188548000000</v>
      </c>
      <c r="M93" s="5">
        <v>271782000000</v>
      </c>
      <c r="N93" s="5">
        <v>333152000000</v>
      </c>
      <c r="O93" s="5">
        <v>303821000000</v>
      </c>
      <c r="P93" s="5">
        <v>287655000000</v>
      </c>
      <c r="Q93" s="5">
        <v>252555000000</v>
      </c>
      <c r="R93" s="5">
        <v>229167000000</v>
      </c>
      <c r="S93" s="5">
        <v>189374000000</v>
      </c>
      <c r="T93" s="5">
        <v>102807000000</v>
      </c>
      <c r="U93" s="5">
        <v>68083910364</v>
      </c>
      <c r="V93" s="5">
        <v>78883114955</v>
      </c>
      <c r="W93" s="5">
        <v>45943280936</v>
      </c>
      <c r="X93" s="5">
        <v>24747640825</v>
      </c>
      <c r="Y93" s="5">
        <v>93820162561</v>
      </c>
      <c r="Z93" s="5">
        <v>90885871315</v>
      </c>
    </row>
    <row r="94" spans="3:26" ht="15.5" x14ac:dyDescent="0.35">
      <c r="C94" t="s">
        <v>126</v>
      </c>
      <c r="D94" s="5">
        <v>2950608000000</v>
      </c>
      <c r="E94" s="5">
        <v>2816801000000</v>
      </c>
      <c r="F94" s="5">
        <v>2789652000000</v>
      </c>
      <c r="G94" s="5">
        <v>2780848000000</v>
      </c>
      <c r="I94" s="5">
        <v>2789652000000</v>
      </c>
      <c r="J94" s="5">
        <v>2722362000000</v>
      </c>
      <c r="K94" s="5">
        <v>2876981000000</v>
      </c>
      <c r="L94" s="5">
        <v>3044010000000</v>
      </c>
      <c r="M94" s="5">
        <v>2835840000000</v>
      </c>
      <c r="N94" s="5">
        <v>2865439000000</v>
      </c>
      <c r="O94" s="5">
        <v>2649393000000</v>
      </c>
      <c r="P94" s="5">
        <v>2646437000000</v>
      </c>
      <c r="Q94" s="5">
        <v>2369969000000</v>
      </c>
      <c r="R94" s="5">
        <v>968943000000</v>
      </c>
      <c r="S94" s="5">
        <v>1153797000000</v>
      </c>
      <c r="T94" s="5">
        <v>1234318000000</v>
      </c>
      <c r="U94" s="5">
        <v>1458413472141</v>
      </c>
      <c r="V94" s="5">
        <v>1280337068018</v>
      </c>
      <c r="W94" s="5">
        <v>1329031428401</v>
      </c>
      <c r="X94" s="5">
        <v>1438993600592</v>
      </c>
      <c r="Y94" s="5">
        <v>1273909526675</v>
      </c>
      <c r="Z94" s="5">
        <v>1407852711035</v>
      </c>
    </row>
    <row r="95" spans="3:26" ht="15.5" x14ac:dyDescent="0.35">
      <c r="C95" t="s">
        <v>129</v>
      </c>
      <c r="D95" s="5">
        <v>2974313000000</v>
      </c>
      <c r="E95" s="5">
        <v>2839510000000</v>
      </c>
      <c r="F95" s="5">
        <v>2812117000000</v>
      </c>
      <c r="G95" s="5">
        <v>2805736000000</v>
      </c>
      <c r="I95" s="5">
        <v>2812117000000</v>
      </c>
      <c r="J95" s="5">
        <v>2747574000000</v>
      </c>
      <c r="K95" s="5">
        <v>3002796000000</v>
      </c>
      <c r="L95" s="5">
        <v>3236671000000</v>
      </c>
      <c r="M95" s="5">
        <v>3111719000000</v>
      </c>
      <c r="N95" s="5">
        <v>3204420000000</v>
      </c>
      <c r="O95" s="5">
        <v>2958997000000</v>
      </c>
      <c r="P95" s="5">
        <v>2940027000000</v>
      </c>
      <c r="Q95" s="5">
        <v>2694309000000</v>
      </c>
      <c r="R95" s="5">
        <v>1259448000000</v>
      </c>
      <c r="S95" s="5">
        <v>1450692000000</v>
      </c>
      <c r="T95" s="5">
        <v>1459587000000</v>
      </c>
      <c r="U95" s="5">
        <v>1581168450615</v>
      </c>
      <c r="V95" s="5">
        <v>1379080450804</v>
      </c>
      <c r="W95" s="5">
        <v>1393812139149</v>
      </c>
      <c r="X95" s="5">
        <v>1496180327560</v>
      </c>
      <c r="Y95" s="5">
        <v>1403766093127</v>
      </c>
      <c r="Z95" s="5">
        <v>1564213344573</v>
      </c>
    </row>
    <row r="96" spans="3:26" ht="15.5" x14ac:dyDescent="0.35">
      <c r="C96" t="s">
        <v>130</v>
      </c>
      <c r="D96" s="5">
        <v>3503126000000</v>
      </c>
      <c r="E96" s="5">
        <v>3364025000000</v>
      </c>
      <c r="F96" s="5">
        <v>3347811000000</v>
      </c>
      <c r="G96" s="5">
        <v>3338483000000</v>
      </c>
      <c r="I96" s="5">
        <v>3347811000000</v>
      </c>
      <c r="J96" s="5">
        <v>3303298000000</v>
      </c>
      <c r="K96" s="5">
        <v>3728500000000</v>
      </c>
      <c r="L96" s="5">
        <v>3959904000000</v>
      </c>
      <c r="M96" s="5">
        <v>3744934000000</v>
      </c>
      <c r="N96" s="5">
        <v>3884567000000</v>
      </c>
      <c r="O96" s="5">
        <v>3686259000000</v>
      </c>
      <c r="P96" s="5">
        <v>3654167000000</v>
      </c>
      <c r="Q96" s="5">
        <v>3458737000000</v>
      </c>
      <c r="R96" s="5">
        <v>1619757000000</v>
      </c>
      <c r="S96" s="5">
        <v>1944326000000</v>
      </c>
      <c r="T96" s="5">
        <v>2041304000000</v>
      </c>
      <c r="U96" s="5">
        <v>2095467423419</v>
      </c>
      <c r="V96" s="5">
        <v>1803323308102</v>
      </c>
      <c r="W96" s="5">
        <v>1848394822216</v>
      </c>
      <c r="X96" s="5">
        <v>1882934081016</v>
      </c>
      <c r="Y96" s="5">
        <v>1803398349671</v>
      </c>
      <c r="Z96" s="5">
        <v>2176057225106</v>
      </c>
    </row>
    <row r="97" spans="3:26" ht="15.5" x14ac:dyDescent="0.35">
      <c r="C97" t="s">
        <v>131</v>
      </c>
    </row>
    <row r="98" spans="3:26" ht="15.5" x14ac:dyDescent="0.35">
      <c r="C98" t="s">
        <v>132</v>
      </c>
    </row>
    <row r="99" spans="3:26" ht="15.5" x14ac:dyDescent="0.35">
      <c r="C99" t="s">
        <v>133</v>
      </c>
      <c r="D99" s="5">
        <v>1877249000000</v>
      </c>
      <c r="E99" s="5">
        <v>1871226000000</v>
      </c>
      <c r="F99" s="5">
        <v>1842809000000</v>
      </c>
      <c r="G99" s="5">
        <v>1842920000000</v>
      </c>
      <c r="I99" s="5">
        <v>1842809000000</v>
      </c>
      <c r="J99" s="5">
        <v>1958441000000</v>
      </c>
      <c r="K99" s="5">
        <v>2180768000000</v>
      </c>
      <c r="L99" s="5">
        <v>1947127000000</v>
      </c>
      <c r="M99" s="5">
        <v>1791885000000</v>
      </c>
      <c r="N99" s="5">
        <v>1787544000000</v>
      </c>
      <c r="O99" s="5">
        <v>1645796000000</v>
      </c>
      <c r="P99" s="5">
        <v>1885089000000</v>
      </c>
      <c r="Q99" s="5">
        <v>1643507000000</v>
      </c>
      <c r="R99" s="5">
        <v>854929000000</v>
      </c>
      <c r="S99" s="5">
        <v>1429422000000</v>
      </c>
      <c r="T99" s="5">
        <v>1368816000000</v>
      </c>
      <c r="U99" s="5">
        <v>1071645734597</v>
      </c>
      <c r="V99" s="5">
        <v>842155819968</v>
      </c>
      <c r="W99" s="5">
        <v>978511549980</v>
      </c>
      <c r="X99" s="5">
        <v>891432903987</v>
      </c>
      <c r="Y99" s="5">
        <v>973841543846</v>
      </c>
      <c r="Z99" s="5">
        <v>1336374503779</v>
      </c>
    </row>
    <row r="100" spans="3:26" ht="15.5" x14ac:dyDescent="0.35">
      <c r="C100" t="s">
        <v>134</v>
      </c>
      <c r="D100" s="5">
        <v>39487000000</v>
      </c>
      <c r="E100" s="5">
        <v>45745000000</v>
      </c>
      <c r="F100" s="5">
        <v>43615000000</v>
      </c>
      <c r="G100" s="5">
        <v>42246000000</v>
      </c>
      <c r="I100" s="5">
        <v>43615000000</v>
      </c>
      <c r="J100" s="5">
        <v>101487000000</v>
      </c>
      <c r="K100" s="5">
        <v>158967000000</v>
      </c>
      <c r="L100" s="5">
        <v>250155000000</v>
      </c>
      <c r="M100" s="5">
        <v>252005000000</v>
      </c>
      <c r="N100" s="5">
        <v>290127000000</v>
      </c>
      <c r="O100" s="5">
        <v>301060000000</v>
      </c>
      <c r="P100" s="5">
        <v>505475000000</v>
      </c>
      <c r="Q100" s="5">
        <v>211507000000</v>
      </c>
      <c r="R100" s="5">
        <v>250306000000</v>
      </c>
      <c r="S100" s="5">
        <v>910836000000</v>
      </c>
      <c r="T100" s="5">
        <v>868560000000</v>
      </c>
      <c r="U100" s="5">
        <v>633220293027</v>
      </c>
      <c r="V100" s="5">
        <v>428013130045</v>
      </c>
      <c r="W100" s="5">
        <v>456221154403</v>
      </c>
      <c r="X100" s="5">
        <v>350332499969</v>
      </c>
      <c r="Y100" s="5">
        <v>212242988989</v>
      </c>
      <c r="Z100" s="5">
        <v>745562099850</v>
      </c>
    </row>
    <row r="101" spans="3:26" ht="15.5" x14ac:dyDescent="0.35">
      <c r="C101" t="s">
        <v>135</v>
      </c>
      <c r="X101" s="5">
        <v>159871574445</v>
      </c>
      <c r="Y101" s="5">
        <v>137409343596</v>
      </c>
      <c r="Z101" s="5">
        <v>284341947306</v>
      </c>
    </row>
    <row r="102" spans="3:26" ht="15.5" x14ac:dyDescent="0.35">
      <c r="C102" t="s">
        <v>136</v>
      </c>
      <c r="D102" s="5">
        <v>46794000000</v>
      </c>
      <c r="E102" s="5">
        <v>49084000000</v>
      </c>
      <c r="F102" s="5">
        <v>50359000000</v>
      </c>
      <c r="G102" s="5">
        <v>52201000000</v>
      </c>
      <c r="I102" s="5">
        <v>50359000000</v>
      </c>
      <c r="J102" s="5">
        <v>71812000000</v>
      </c>
      <c r="K102" s="5">
        <v>204495000000</v>
      </c>
      <c r="L102" s="5">
        <v>101979000000</v>
      </c>
      <c r="M102" s="5">
        <v>79165000000</v>
      </c>
      <c r="N102" s="5">
        <v>38708000000</v>
      </c>
      <c r="O102" s="5">
        <v>38005000000</v>
      </c>
      <c r="P102" s="5">
        <v>584460000000</v>
      </c>
      <c r="Q102" s="5">
        <v>487963000000</v>
      </c>
      <c r="R102" s="5">
        <v>306947000000</v>
      </c>
      <c r="S102" s="5">
        <v>313344000000</v>
      </c>
      <c r="T102" s="5">
        <v>238782000000</v>
      </c>
      <c r="U102" s="5">
        <v>223391313432</v>
      </c>
      <c r="V102" s="5">
        <v>201290912035</v>
      </c>
      <c r="W102" s="5">
        <v>202906189438</v>
      </c>
      <c r="X102" s="5">
        <v>159871574445</v>
      </c>
      <c r="Y102" s="5">
        <v>137409343596</v>
      </c>
      <c r="Z102" s="5">
        <v>284341947306</v>
      </c>
    </row>
    <row r="103" spans="3:26" ht="15.5" x14ac:dyDescent="0.35">
      <c r="C103" t="s">
        <v>143</v>
      </c>
      <c r="R103" s="5">
        <v>47078000000</v>
      </c>
      <c r="S103" s="5">
        <v>71852000000</v>
      </c>
      <c r="T103" s="5">
        <v>39811000000</v>
      </c>
    </row>
    <row r="104" spans="3:26" ht="15.5" x14ac:dyDescent="0.35">
      <c r="C104" t="s">
        <v>144</v>
      </c>
      <c r="D104" s="5">
        <v>1284000000</v>
      </c>
      <c r="E104" s="5">
        <v>1192000000</v>
      </c>
      <c r="F104" s="5">
        <v>1077000000</v>
      </c>
      <c r="G104" s="5">
        <v>1059000000</v>
      </c>
      <c r="I104" s="5">
        <v>1077000000</v>
      </c>
      <c r="J104" s="5">
        <v>960000000</v>
      </c>
      <c r="K104" s="5">
        <v>1320000000</v>
      </c>
      <c r="L104" s="5">
        <v>2015000000</v>
      </c>
      <c r="M104" s="5">
        <v>8250000000</v>
      </c>
      <c r="N104" s="5">
        <v>16644000000</v>
      </c>
      <c r="O104" s="5">
        <v>24606000000</v>
      </c>
      <c r="P104" s="5">
        <v>362650000000</v>
      </c>
      <c r="Q104" s="5">
        <v>98186000000</v>
      </c>
      <c r="U104" s="5">
        <v>53408615592</v>
      </c>
      <c r="V104" s="5">
        <v>76808361872</v>
      </c>
      <c r="W104" s="5">
        <v>44725745952</v>
      </c>
      <c r="X104" s="5">
        <v>40454284602</v>
      </c>
      <c r="Y104" s="5">
        <v>73505144040</v>
      </c>
      <c r="Z104" s="5">
        <v>155478332559</v>
      </c>
    </row>
    <row r="105" spans="3:26" ht="15.5" x14ac:dyDescent="0.35">
      <c r="C105" t="s">
        <v>137</v>
      </c>
      <c r="D105" s="5">
        <v>1386000000</v>
      </c>
      <c r="E105" s="5">
        <v>950000000</v>
      </c>
      <c r="F105" s="5">
        <v>4176000000</v>
      </c>
      <c r="G105" s="5">
        <v>4870000000</v>
      </c>
      <c r="I105" s="5">
        <v>4176000000</v>
      </c>
      <c r="J105" s="5">
        <v>2625000000</v>
      </c>
      <c r="K105" s="5">
        <v>3342000000</v>
      </c>
      <c r="L105" s="5">
        <v>386000000</v>
      </c>
      <c r="M105" s="5">
        <v>540000000</v>
      </c>
      <c r="N105" s="5">
        <v>8733000000</v>
      </c>
      <c r="O105" s="5">
        <v>12229000000</v>
      </c>
      <c r="P105" s="5">
        <v>2441000000</v>
      </c>
      <c r="Q105" s="5">
        <v>69000000</v>
      </c>
      <c r="R105" s="5">
        <v>243000000</v>
      </c>
      <c r="S105" s="5">
        <v>436000000</v>
      </c>
      <c r="T105" s="5">
        <v>405000000</v>
      </c>
      <c r="U105" s="5">
        <v>428803335</v>
      </c>
      <c r="V105" s="5">
        <v>5205328385</v>
      </c>
      <c r="W105" s="5">
        <v>758890905</v>
      </c>
      <c r="X105" s="5">
        <v>745907792</v>
      </c>
      <c r="Y105" s="5">
        <v>3070445360</v>
      </c>
      <c r="Z105" s="5">
        <v>862945620</v>
      </c>
    </row>
    <row r="106" spans="3:26" ht="15.5" x14ac:dyDescent="0.35">
      <c r="C106" t="s">
        <v>138</v>
      </c>
      <c r="D106" s="5">
        <v>162463000000</v>
      </c>
      <c r="E106" s="5">
        <v>150389000000</v>
      </c>
      <c r="F106" s="5">
        <v>143854000000</v>
      </c>
      <c r="G106" s="5">
        <v>139580000000</v>
      </c>
      <c r="I106" s="5">
        <v>143854000000</v>
      </c>
      <c r="J106" s="5">
        <v>120055000000</v>
      </c>
      <c r="K106" s="5">
        <v>142753000000</v>
      </c>
      <c r="L106" s="5">
        <v>147107000000</v>
      </c>
      <c r="M106" s="5">
        <v>146430000000</v>
      </c>
      <c r="N106" s="5">
        <v>122661000000</v>
      </c>
      <c r="O106" s="5">
        <v>108795000000</v>
      </c>
      <c r="P106" s="5">
        <v>101145000000</v>
      </c>
      <c r="Q106" s="5">
        <v>108908000000</v>
      </c>
      <c r="R106" s="5">
        <v>143573000000</v>
      </c>
      <c r="S106" s="5">
        <v>104189000000</v>
      </c>
      <c r="T106" s="5">
        <v>79243000000</v>
      </c>
      <c r="U106" s="5">
        <v>65088272561</v>
      </c>
      <c r="V106" s="5">
        <v>50329213338</v>
      </c>
      <c r="W106" s="5">
        <v>47987361623</v>
      </c>
      <c r="X106" s="5">
        <v>41424089095</v>
      </c>
      <c r="Y106" s="5">
        <v>37485009726</v>
      </c>
      <c r="Z106" s="5">
        <v>41522825000</v>
      </c>
    </row>
    <row r="107" spans="3:26" ht="15.5" x14ac:dyDescent="0.35">
      <c r="C107" t="s">
        <v>139</v>
      </c>
    </row>
    <row r="108" spans="3:26" ht="15.5" x14ac:dyDescent="0.35">
      <c r="C108" t="s">
        <v>140</v>
      </c>
      <c r="D108" s="5">
        <v>1777989000000</v>
      </c>
      <c r="E108" s="5">
        <v>1712154000000</v>
      </c>
      <c r="F108" s="5">
        <v>1709423000000</v>
      </c>
      <c r="G108" s="5">
        <v>1710241000000</v>
      </c>
      <c r="I108" s="5">
        <v>1709423000000</v>
      </c>
      <c r="J108" s="5">
        <v>1565957000000</v>
      </c>
      <c r="K108" s="5">
        <v>1390205000000</v>
      </c>
      <c r="L108" s="5">
        <v>1485015000000</v>
      </c>
      <c r="M108" s="5">
        <v>1382784000000</v>
      </c>
      <c r="N108" s="5">
        <v>1360979000000</v>
      </c>
      <c r="O108" s="5">
        <v>1363740000000</v>
      </c>
      <c r="P108" s="5">
        <v>1229481000000</v>
      </c>
      <c r="Q108" s="5">
        <v>1150267000000</v>
      </c>
      <c r="R108" s="5">
        <v>1541625000000</v>
      </c>
      <c r="S108" s="5">
        <v>966445000000</v>
      </c>
      <c r="T108" s="5">
        <v>817343000000</v>
      </c>
      <c r="U108" s="5">
        <v>932063686101</v>
      </c>
      <c r="V108" s="5">
        <v>851414828220</v>
      </c>
      <c r="W108" s="5">
        <v>604317975602</v>
      </c>
      <c r="X108" s="5">
        <v>599233859322</v>
      </c>
      <c r="Y108" s="5">
        <v>568529274694</v>
      </c>
      <c r="Z108" s="5">
        <v>535442281700</v>
      </c>
    </row>
    <row r="109" spans="3:26" ht="15.5" x14ac:dyDescent="0.35">
      <c r="C109" t="s">
        <v>1881</v>
      </c>
      <c r="M109" s="5">
        <v>14198000000</v>
      </c>
      <c r="N109" s="5">
        <v>21158000000</v>
      </c>
      <c r="O109" s="5">
        <v>16237000000</v>
      </c>
      <c r="P109" s="5">
        <v>13532000000</v>
      </c>
      <c r="Q109" s="5">
        <v>39402000000</v>
      </c>
    </row>
    <row r="110" spans="3:26" ht="15.5" x14ac:dyDescent="0.35">
      <c r="C110" t="s">
        <v>142</v>
      </c>
      <c r="D110" s="5">
        <v>61005000000</v>
      </c>
      <c r="E110" s="5">
        <v>50837000000</v>
      </c>
      <c r="F110" s="5">
        <v>42695000000</v>
      </c>
      <c r="G110" s="5">
        <v>41957000000</v>
      </c>
      <c r="I110" s="5">
        <v>42695000000</v>
      </c>
      <c r="J110" s="5">
        <v>94906000000</v>
      </c>
      <c r="K110" s="5">
        <v>136641000000</v>
      </c>
      <c r="L110" s="5">
        <v>97650000000</v>
      </c>
      <c r="M110" s="5">
        <v>74250000000</v>
      </c>
      <c r="N110" s="5">
        <v>79343000000</v>
      </c>
      <c r="O110" s="5">
        <v>22346000000</v>
      </c>
      <c r="P110" s="5">
        <v>13532000000</v>
      </c>
      <c r="Q110" s="5">
        <v>310362000000</v>
      </c>
      <c r="R110" s="5">
        <v>111340000000</v>
      </c>
      <c r="S110" s="5">
        <v>73547000000</v>
      </c>
      <c r="T110" s="5">
        <v>149746000000</v>
      </c>
      <c r="U110" s="5">
        <v>75157922505</v>
      </c>
      <c r="V110" s="5">
        <v>57436800000</v>
      </c>
      <c r="W110" s="5">
        <v>188107250760</v>
      </c>
      <c r="X110" s="5">
        <v>278253664038</v>
      </c>
      <c r="Y110" s="5">
        <v>490618844800</v>
      </c>
      <c r="Z110" s="5">
        <v>54850651525</v>
      </c>
    </row>
    <row r="111" spans="3:26" ht="15.5" x14ac:dyDescent="0.35">
      <c r="C111" t="s">
        <v>145</v>
      </c>
      <c r="D111" s="5">
        <v>2172830000000</v>
      </c>
      <c r="E111" s="5">
        <v>2093014000000</v>
      </c>
      <c r="F111" s="5">
        <v>2086864000000</v>
      </c>
      <c r="G111" s="5">
        <v>2077499000000</v>
      </c>
      <c r="I111" s="5">
        <v>2086864000000</v>
      </c>
      <c r="J111" s="5">
        <v>1924822000000</v>
      </c>
      <c r="K111" s="5">
        <v>2041279000000</v>
      </c>
      <c r="L111" s="5">
        <v>2155769000000</v>
      </c>
      <c r="M111" s="5">
        <v>2081505000000</v>
      </c>
      <c r="N111" s="5">
        <v>2063329000000</v>
      </c>
      <c r="O111" s="5">
        <v>1728685000000</v>
      </c>
      <c r="P111" s="5">
        <v>1530242000000</v>
      </c>
      <c r="Q111" s="5">
        <v>1466145000000</v>
      </c>
      <c r="R111" s="5">
        <v>1689801000000</v>
      </c>
      <c r="S111" s="5">
        <v>1082830000000</v>
      </c>
      <c r="T111" s="5">
        <v>941268000000</v>
      </c>
      <c r="U111" s="5">
        <v>1127379258543</v>
      </c>
      <c r="V111" s="5">
        <v>1022094455681</v>
      </c>
      <c r="W111" s="5">
        <v>806095066044</v>
      </c>
      <c r="X111" s="5">
        <v>804079368809</v>
      </c>
      <c r="Y111" s="5">
        <v>747108809952</v>
      </c>
      <c r="Z111" s="5">
        <v>734362817492</v>
      </c>
    </row>
    <row r="112" spans="3:26" ht="15.5" x14ac:dyDescent="0.35">
      <c r="C112" t="s">
        <v>146</v>
      </c>
      <c r="D112" s="5">
        <v>2172830000000</v>
      </c>
      <c r="E112" s="5">
        <v>2093014000000</v>
      </c>
      <c r="F112" s="5">
        <v>2086864000000</v>
      </c>
      <c r="G112" s="5">
        <v>2077499000000</v>
      </c>
      <c r="I112" s="5">
        <v>2086864000000</v>
      </c>
      <c r="J112" s="5">
        <v>1924822000000</v>
      </c>
      <c r="K112" s="5">
        <v>2041279000000</v>
      </c>
      <c r="L112" s="5">
        <v>2155769000000</v>
      </c>
      <c r="M112" s="5">
        <v>2081505000000</v>
      </c>
      <c r="N112" s="5">
        <v>2063329000000</v>
      </c>
      <c r="O112" s="5">
        <v>1728685000000</v>
      </c>
      <c r="P112" s="5">
        <v>1530242000000</v>
      </c>
      <c r="Q112" s="5">
        <v>1466145000000</v>
      </c>
      <c r="R112" s="5">
        <v>1689801000000</v>
      </c>
      <c r="S112" s="5">
        <v>1082830000000</v>
      </c>
      <c r="T112" s="5">
        <v>941268000000</v>
      </c>
      <c r="U112" s="5">
        <v>1127379258543</v>
      </c>
      <c r="V112" s="5">
        <v>1022094455681</v>
      </c>
      <c r="W112" s="5">
        <v>806095066044</v>
      </c>
      <c r="X112" s="5">
        <v>804079368809</v>
      </c>
      <c r="Y112" s="5">
        <v>747108809952</v>
      </c>
      <c r="Z112" s="5">
        <v>734362817492</v>
      </c>
    </row>
    <row r="113" spans="3:26" ht="15.5" x14ac:dyDescent="0.35">
      <c r="C113" t="s">
        <v>148</v>
      </c>
      <c r="P113" s="5">
        <v>1280000000</v>
      </c>
      <c r="Q113" s="5">
        <v>3713000000</v>
      </c>
      <c r="R113" s="5">
        <v>8156000000</v>
      </c>
      <c r="S113" s="5">
        <v>1335000000</v>
      </c>
      <c r="T113" s="5">
        <v>1370000000</v>
      </c>
      <c r="U113" s="5">
        <v>604630000</v>
      </c>
      <c r="V113" s="5">
        <v>604630000</v>
      </c>
      <c r="W113" s="5">
        <v>604630000</v>
      </c>
      <c r="X113" s="5">
        <v>1202613778</v>
      </c>
      <c r="Y113" s="5">
        <v>1457048851</v>
      </c>
      <c r="Z113" s="5">
        <v>1474244923</v>
      </c>
    </row>
    <row r="114" spans="3:26" ht="15.5" x14ac:dyDescent="0.35">
      <c r="C114" t="s">
        <v>323</v>
      </c>
    </row>
    <row r="115" spans="3:26" ht="15.5" x14ac:dyDescent="0.35">
      <c r="C115" t="s">
        <v>407</v>
      </c>
      <c r="N115" s="5">
        <v>14042000000</v>
      </c>
      <c r="O115" s="5">
        <v>21038000000</v>
      </c>
      <c r="P115" s="5">
        <v>24616000000</v>
      </c>
      <c r="Q115" s="5">
        <v>32617000000</v>
      </c>
      <c r="R115" s="5">
        <v>32617000000</v>
      </c>
      <c r="S115" s="5">
        <v>32617000000</v>
      </c>
      <c r="T115" s="5">
        <v>58618000000</v>
      </c>
      <c r="U115" s="5">
        <v>23307200000</v>
      </c>
      <c r="W115" s="5">
        <v>30500000000</v>
      </c>
      <c r="X115" s="5">
        <v>30500000000</v>
      </c>
    </row>
    <row r="116" spans="3:26" ht="15.5" x14ac:dyDescent="0.35">
      <c r="C116" t="s">
        <v>325</v>
      </c>
      <c r="D116" s="5">
        <v>1777989000000</v>
      </c>
      <c r="E116" s="5">
        <v>1712154000000</v>
      </c>
      <c r="F116" s="5">
        <v>1709423000000</v>
      </c>
      <c r="G116" s="5">
        <v>1710241000000</v>
      </c>
      <c r="I116" s="5">
        <v>1709423000000</v>
      </c>
      <c r="J116" s="5">
        <v>1565957000000</v>
      </c>
      <c r="K116" s="5">
        <v>1688536000000</v>
      </c>
      <c r="L116" s="5">
        <v>1789461000000</v>
      </c>
      <c r="M116" s="5">
        <v>1722688000000</v>
      </c>
      <c r="N116" s="5">
        <v>1697513000000</v>
      </c>
      <c r="O116" s="5">
        <v>1384778000000</v>
      </c>
      <c r="P116" s="5">
        <v>1254097000000</v>
      </c>
      <c r="Q116" s="5">
        <v>1182884000000</v>
      </c>
      <c r="R116" s="5">
        <v>1574242000000</v>
      </c>
      <c r="S116" s="5">
        <v>999062000000</v>
      </c>
      <c r="T116" s="5">
        <v>875961000000</v>
      </c>
      <c r="U116" s="5">
        <v>955370886101</v>
      </c>
      <c r="V116" s="5">
        <v>851414828220</v>
      </c>
      <c r="W116" s="5">
        <v>634817975602</v>
      </c>
      <c r="X116" s="5">
        <v>629733859322</v>
      </c>
      <c r="Y116" s="5">
        <v>568529274694</v>
      </c>
      <c r="Z116" s="5">
        <v>535442281700</v>
      </c>
    </row>
    <row r="117" spans="3:26" ht="15.5" x14ac:dyDescent="0.35">
      <c r="C117" t="s">
        <v>149</v>
      </c>
      <c r="M117" s="5">
        <v>15664000000</v>
      </c>
      <c r="N117" s="5">
        <v>15664000000</v>
      </c>
      <c r="O117" s="5">
        <v>13899000000</v>
      </c>
      <c r="P117" s="5">
        <v>42395000000</v>
      </c>
      <c r="Q117" s="5">
        <v>41886000000</v>
      </c>
    </row>
    <row r="118" spans="3:26" ht="15.5" x14ac:dyDescent="0.35">
      <c r="C118" t="s">
        <v>150</v>
      </c>
      <c r="D118" s="5">
        <v>4050079000000</v>
      </c>
      <c r="E118" s="5">
        <v>3964240000000</v>
      </c>
      <c r="F118" s="5">
        <v>3929673000000</v>
      </c>
      <c r="G118" s="5">
        <v>3920419000000</v>
      </c>
      <c r="I118" s="5">
        <v>3929673000000</v>
      </c>
      <c r="J118" s="5">
        <v>3883263000000</v>
      </c>
      <c r="K118" s="5">
        <v>4222047000000</v>
      </c>
      <c r="L118" s="5">
        <v>4102896000000</v>
      </c>
      <c r="M118" s="5">
        <v>3873390000000</v>
      </c>
      <c r="N118" s="5">
        <v>3850873000000</v>
      </c>
      <c r="O118" s="5">
        <v>3374481000000</v>
      </c>
      <c r="P118" s="5">
        <v>3415331000000</v>
      </c>
      <c r="Q118" s="5">
        <v>3109652000000</v>
      </c>
      <c r="R118" s="5">
        <v>2544730000000</v>
      </c>
      <c r="S118" s="5">
        <v>2512252000000</v>
      </c>
      <c r="T118" s="5">
        <v>2310084000000</v>
      </c>
      <c r="U118" s="5">
        <v>2199024993140</v>
      </c>
      <c r="V118" s="5">
        <v>1864250275649</v>
      </c>
      <c r="W118" s="5">
        <v>1784606616024</v>
      </c>
      <c r="X118" s="5">
        <v>1695512272796</v>
      </c>
      <c r="Y118" s="5">
        <v>1720950353798</v>
      </c>
      <c r="Z118" s="5">
        <v>2070737321271</v>
      </c>
    </row>
    <row r="119" spans="3:26" ht="15.5" x14ac:dyDescent="0.35">
      <c r="C119" t="s">
        <v>151</v>
      </c>
    </row>
    <row r="120" spans="3:26" ht="15.5" x14ac:dyDescent="0.35">
      <c r="C120" t="s">
        <v>152</v>
      </c>
      <c r="D120" s="5">
        <v>1395728000000</v>
      </c>
      <c r="E120" s="5">
        <v>1395728000000</v>
      </c>
      <c r="F120" s="5">
        <v>1395728000000</v>
      </c>
      <c r="G120" s="5">
        <v>1395728000000</v>
      </c>
      <c r="I120" s="5">
        <v>1395728000000</v>
      </c>
      <c r="J120" s="5">
        <v>1395728000000</v>
      </c>
      <c r="K120" s="5">
        <v>1395728000000</v>
      </c>
      <c r="L120" s="5">
        <v>1395728000000</v>
      </c>
      <c r="M120" s="5">
        <v>1395728000000</v>
      </c>
      <c r="N120" s="5">
        <v>1395728000000</v>
      </c>
      <c r="O120" s="5">
        <v>1395728000000</v>
      </c>
      <c r="P120" s="5">
        <v>767667000000</v>
      </c>
      <c r="Q120" s="5">
        <v>767667000000</v>
      </c>
      <c r="R120" s="5">
        <v>767667000000</v>
      </c>
      <c r="S120" s="5">
        <v>767667000000</v>
      </c>
      <c r="T120" s="5">
        <v>767667000000</v>
      </c>
      <c r="U120" s="5">
        <v>767666577000</v>
      </c>
      <c r="V120" s="5">
        <v>767666577000</v>
      </c>
      <c r="W120" s="5">
        <v>767666577000</v>
      </c>
      <c r="X120" s="5">
        <v>767666577000</v>
      </c>
      <c r="Y120" s="5">
        <v>767666577000</v>
      </c>
      <c r="Z120" s="5">
        <v>767666577000</v>
      </c>
    </row>
    <row r="121" spans="3:26" ht="15.5" x14ac:dyDescent="0.35">
      <c r="C121" t="s">
        <v>153</v>
      </c>
      <c r="D121" s="5">
        <v>-48125000000</v>
      </c>
      <c r="E121" s="5">
        <v>-48125000000</v>
      </c>
      <c r="F121" s="5">
        <v>-48125000000</v>
      </c>
      <c r="G121" s="5">
        <v>-48125000000</v>
      </c>
      <c r="I121" s="5">
        <v>-48125000000</v>
      </c>
      <c r="J121" s="5">
        <v>-48125000000</v>
      </c>
      <c r="K121" s="5">
        <v>-48125000000</v>
      </c>
      <c r="L121" s="5">
        <v>-48125000000</v>
      </c>
      <c r="M121" s="5">
        <v>-48125000000</v>
      </c>
      <c r="N121" s="5">
        <v>-48125000000</v>
      </c>
      <c r="O121" s="5">
        <v>-48125000000</v>
      </c>
      <c r="P121" s="5">
        <v>231480000000</v>
      </c>
      <c r="Q121" s="5">
        <v>16094000000</v>
      </c>
      <c r="R121" s="5">
        <v>16094000000</v>
      </c>
      <c r="S121" s="5">
        <v>16094000000</v>
      </c>
      <c r="T121" s="5">
        <v>16094000000</v>
      </c>
      <c r="U121" s="5">
        <v>16094148135</v>
      </c>
      <c r="V121" s="5">
        <v>2050000000</v>
      </c>
      <c r="W121" s="5">
        <v>2050000000</v>
      </c>
      <c r="X121" s="5">
        <v>2050000000</v>
      </c>
      <c r="Y121" s="5">
        <v>2050000000</v>
      </c>
      <c r="Z121" s="5">
        <v>2050000000</v>
      </c>
    </row>
    <row r="122" spans="3:26" ht="15.5" x14ac:dyDescent="0.35">
      <c r="C122" t="s">
        <v>155</v>
      </c>
      <c r="D122" s="5">
        <v>-3391315000000</v>
      </c>
      <c r="E122" s="5">
        <v>-3461668000000</v>
      </c>
      <c r="F122" s="5">
        <v>-3449264000000</v>
      </c>
      <c r="G122" s="5">
        <v>-3451911000000</v>
      </c>
      <c r="I122" s="5">
        <v>-3449264000000</v>
      </c>
      <c r="J122" s="5">
        <v>-3463050000000</v>
      </c>
      <c r="K122" s="5">
        <v>-3397074000000</v>
      </c>
      <c r="L122" s="5">
        <v>-3062511000000</v>
      </c>
      <c r="M122" s="5">
        <v>-3047523000000</v>
      </c>
      <c r="N122" s="5">
        <v>-2915150000000</v>
      </c>
      <c r="O122" s="5">
        <v>-2789301000000</v>
      </c>
      <c r="P122" s="5">
        <v>-2547481000000</v>
      </c>
      <c r="Q122" s="5">
        <v>-1724055000000</v>
      </c>
      <c r="R122" s="5">
        <v>-1589305000000</v>
      </c>
      <c r="S122" s="5">
        <v>-1428274000000</v>
      </c>
      <c r="T122" s="5">
        <v>-1306934000000</v>
      </c>
      <c r="U122" s="5">
        <v>-1235327266565</v>
      </c>
      <c r="V122" s="5">
        <v>-1213491601495</v>
      </c>
      <c r="W122" s="5">
        <v>-1160758170420</v>
      </c>
      <c r="X122" s="5">
        <v>-1113852590969</v>
      </c>
      <c r="Y122" s="5">
        <v>-1012716271090</v>
      </c>
      <c r="Z122" s="5">
        <v>-1025902464966</v>
      </c>
    </row>
    <row r="123" spans="3:26" ht="15.5" x14ac:dyDescent="0.35">
      <c r="C123" t="s">
        <v>156</v>
      </c>
      <c r="D123" s="5">
        <v>2000000000</v>
      </c>
      <c r="E123" s="5">
        <v>2000000000</v>
      </c>
      <c r="F123" s="5">
        <v>2000000000</v>
      </c>
      <c r="G123" s="5">
        <v>2000000000</v>
      </c>
      <c r="I123" s="5">
        <v>2000000000</v>
      </c>
      <c r="J123" s="5">
        <v>2000000000</v>
      </c>
      <c r="K123" s="5">
        <v>2000000000</v>
      </c>
      <c r="L123" s="5">
        <v>2000000000</v>
      </c>
      <c r="M123" s="5">
        <v>2000000000</v>
      </c>
      <c r="N123" s="5">
        <v>2000000000</v>
      </c>
      <c r="O123" s="5">
        <v>2000000000</v>
      </c>
      <c r="P123" s="5">
        <v>2000000000</v>
      </c>
      <c r="Q123" s="5">
        <v>2000000000</v>
      </c>
      <c r="R123" s="5">
        <v>2000000000</v>
      </c>
      <c r="S123" s="5">
        <v>2000000000</v>
      </c>
      <c r="T123" s="5">
        <v>2000000000</v>
      </c>
      <c r="U123" s="5">
        <v>2000000000</v>
      </c>
      <c r="V123" s="5">
        <v>2000000000</v>
      </c>
      <c r="W123" s="5">
        <v>2000000000</v>
      </c>
      <c r="X123" s="5">
        <v>2000000000</v>
      </c>
      <c r="Y123" s="5">
        <v>2000000000</v>
      </c>
      <c r="Z123" s="5">
        <v>2000000000</v>
      </c>
    </row>
    <row r="124" spans="3:26" ht="15.5" x14ac:dyDescent="0.35">
      <c r="C124" t="s">
        <v>157</v>
      </c>
      <c r="D124" s="5">
        <v>-3393315000000</v>
      </c>
      <c r="E124" s="5">
        <v>-3463668000000</v>
      </c>
      <c r="F124" s="5">
        <v>-3451264000000</v>
      </c>
      <c r="G124" s="5">
        <v>-3453911000000</v>
      </c>
      <c r="I124" s="5">
        <v>-3451264000000</v>
      </c>
      <c r="J124" s="5">
        <v>-3465050000000</v>
      </c>
      <c r="K124" s="5">
        <v>-3399074000000</v>
      </c>
      <c r="L124" s="5">
        <v>-3064511000000</v>
      </c>
      <c r="M124" s="5">
        <v>-3049523000000</v>
      </c>
      <c r="N124" s="5">
        <v>-2917150000000</v>
      </c>
      <c r="O124" s="5">
        <v>-2791301000000</v>
      </c>
      <c r="P124" s="5">
        <v>-2549481000000</v>
      </c>
      <c r="Q124" s="5">
        <v>-1726055000000</v>
      </c>
      <c r="R124" s="5">
        <v>-1591305000000</v>
      </c>
      <c r="S124" s="5">
        <v>-1430274000000</v>
      </c>
      <c r="T124" s="5">
        <v>-1308934000000</v>
      </c>
      <c r="U124" s="5">
        <v>-1237327266565</v>
      </c>
      <c r="V124" s="5">
        <v>-1215491601495</v>
      </c>
      <c r="W124" s="5">
        <v>-1162758170420</v>
      </c>
      <c r="X124" s="5">
        <v>-1115852590969</v>
      </c>
      <c r="Y124" s="5">
        <v>-1014716271090</v>
      </c>
      <c r="Z124" s="5">
        <v>-1027902464966</v>
      </c>
    </row>
    <row r="125" spans="3:26" ht="15.5" x14ac:dyDescent="0.35">
      <c r="C125" t="s">
        <v>158</v>
      </c>
      <c r="D125" s="5">
        <v>-3391315000000</v>
      </c>
      <c r="E125" s="5">
        <v>-3461668000000</v>
      </c>
      <c r="F125" s="5">
        <v>-3449264000000</v>
      </c>
      <c r="G125" s="5">
        <v>-3451911000000</v>
      </c>
      <c r="I125" s="5">
        <v>-3449264000000</v>
      </c>
      <c r="J125" s="5">
        <v>-3463050000000</v>
      </c>
      <c r="K125" s="5">
        <v>-3397074000000</v>
      </c>
      <c r="L125" s="5">
        <v>-3062511000000</v>
      </c>
      <c r="M125" s="5">
        <v>-3047523000000</v>
      </c>
      <c r="N125" s="5">
        <v>-2915150000000</v>
      </c>
      <c r="O125" s="5">
        <v>-2789301000000</v>
      </c>
      <c r="P125" s="5">
        <v>-2547481000000</v>
      </c>
      <c r="Q125" s="5">
        <v>-1724055000000</v>
      </c>
      <c r="R125" s="5">
        <v>-1589305000000</v>
      </c>
      <c r="S125" s="5">
        <v>-1428274000000</v>
      </c>
      <c r="T125" s="5">
        <v>-1306934000000</v>
      </c>
      <c r="U125" s="5">
        <v>-1235327266565</v>
      </c>
      <c r="V125" s="5">
        <v>-1213491601495</v>
      </c>
      <c r="W125" s="5">
        <v>-1160758170420</v>
      </c>
      <c r="X125" s="5">
        <v>-1113852590969</v>
      </c>
      <c r="Y125" s="5">
        <v>-1012716271090</v>
      </c>
      <c r="Z125" s="5">
        <v>-1025902464966</v>
      </c>
    </row>
    <row r="126" spans="3:26" ht="15.5" x14ac:dyDescent="0.35">
      <c r="C126" t="s">
        <v>159</v>
      </c>
      <c r="D126" s="5">
        <v>-12486000000</v>
      </c>
      <c r="E126" s="5">
        <v>-15091000000</v>
      </c>
      <c r="F126" s="5">
        <v>-14649000000</v>
      </c>
      <c r="G126" s="5">
        <v>-15195000000</v>
      </c>
      <c r="I126" s="5">
        <v>-14649000000</v>
      </c>
      <c r="J126" s="5">
        <v>-15158000000</v>
      </c>
      <c r="K126" s="5">
        <v>-12723000000</v>
      </c>
      <c r="L126" s="5">
        <v>-450000000</v>
      </c>
      <c r="M126" s="5">
        <v>214000000</v>
      </c>
      <c r="N126" s="5">
        <v>5916000000</v>
      </c>
      <c r="O126" s="5">
        <v>15451000000</v>
      </c>
      <c r="P126" s="5">
        <v>25259000000</v>
      </c>
      <c r="Q126" s="5">
        <v>304548000000</v>
      </c>
      <c r="R126" s="5">
        <v>-437940000000</v>
      </c>
      <c r="S126" s="5">
        <v>-242175000000</v>
      </c>
      <c r="T126" s="5">
        <v>-78884000000</v>
      </c>
      <c r="U126" s="5">
        <v>-39173896128</v>
      </c>
      <c r="V126" s="5">
        <v>-23248760552</v>
      </c>
      <c r="W126" s="5">
        <v>49340395321</v>
      </c>
      <c r="X126" s="5">
        <v>124770731154</v>
      </c>
      <c r="Y126" s="5">
        <v>59686416919</v>
      </c>
      <c r="Z126" s="5">
        <v>95744518758</v>
      </c>
    </row>
    <row r="127" spans="3:26" ht="15.5" x14ac:dyDescent="0.35">
      <c r="C127" t="s">
        <v>10</v>
      </c>
      <c r="D127" s="5">
        <v>-546953000000</v>
      </c>
      <c r="E127" s="5">
        <v>-600215000000</v>
      </c>
      <c r="F127" s="5">
        <v>-581862000000</v>
      </c>
      <c r="G127" s="5">
        <v>-581936000000</v>
      </c>
      <c r="I127" s="5">
        <v>-581862000000</v>
      </c>
      <c r="J127" s="5">
        <v>-579965000000</v>
      </c>
      <c r="K127" s="5">
        <v>-493547000000</v>
      </c>
      <c r="L127" s="5">
        <v>-142992000000</v>
      </c>
      <c r="M127" s="5">
        <v>-128456000000</v>
      </c>
      <c r="N127" s="5">
        <v>33694000000</v>
      </c>
      <c r="O127" s="5">
        <v>311778000000</v>
      </c>
      <c r="P127" s="5">
        <v>238836000000</v>
      </c>
      <c r="Q127" s="5">
        <v>349085000000</v>
      </c>
      <c r="R127" s="5">
        <v>-924973000000</v>
      </c>
      <c r="S127" s="5">
        <v>-567926000000</v>
      </c>
      <c r="T127" s="5">
        <v>-268780000000</v>
      </c>
      <c r="U127" s="5">
        <v>-103557569721</v>
      </c>
      <c r="V127" s="5">
        <v>-60926967547</v>
      </c>
      <c r="W127" s="5">
        <v>63788206192</v>
      </c>
      <c r="X127" s="5">
        <v>187421808220</v>
      </c>
      <c r="Y127" s="5">
        <v>82447995872</v>
      </c>
      <c r="Z127" s="5">
        <v>105319903835</v>
      </c>
    </row>
    <row r="128" spans="3:26" ht="15.5" x14ac:dyDescent="0.35">
      <c r="C128" t="s">
        <v>160</v>
      </c>
      <c r="D128" s="5">
        <v>3503126000000</v>
      </c>
      <c r="E128" s="5">
        <v>3364025000000</v>
      </c>
      <c r="F128" s="5">
        <v>3347811000000</v>
      </c>
      <c r="G128" s="5">
        <v>3338483000000</v>
      </c>
      <c r="I128" s="5">
        <v>3347811000000</v>
      </c>
      <c r="J128" s="5">
        <v>3303298000000</v>
      </c>
      <c r="K128" s="5">
        <v>3728500000000</v>
      </c>
      <c r="L128" s="5">
        <v>3959904000000</v>
      </c>
      <c r="M128" s="5">
        <v>3744934000000</v>
      </c>
      <c r="N128" s="5">
        <v>3884567000000</v>
      </c>
      <c r="O128" s="5">
        <v>3686259000000</v>
      </c>
      <c r="P128" s="5">
        <v>3654167000000</v>
      </c>
      <c r="Q128" s="5">
        <v>3458737000000</v>
      </c>
      <c r="R128" s="5">
        <v>1619757000000</v>
      </c>
      <c r="S128" s="5">
        <v>1944326000000</v>
      </c>
      <c r="T128" s="5">
        <v>2041304000000</v>
      </c>
      <c r="U128" s="5">
        <v>2095467423419</v>
      </c>
      <c r="V128" s="5">
        <v>1803323308102</v>
      </c>
      <c r="W128" s="5">
        <v>1848394822216</v>
      </c>
      <c r="X128" s="5">
        <v>1882934081016</v>
      </c>
      <c r="Y128" s="5">
        <v>1803398349670</v>
      </c>
      <c r="Z128" s="5">
        <v>2176057225106</v>
      </c>
    </row>
    <row r="129" spans="2:26" ht="15.5" x14ac:dyDescent="0.35">
      <c r="C129" t="s">
        <v>161</v>
      </c>
      <c r="D129" s="5">
        <v>7747281949</v>
      </c>
      <c r="E129" s="5">
        <v>7747281949</v>
      </c>
      <c r="F129" s="5">
        <v>7747281949</v>
      </c>
      <c r="G129" s="5">
        <v>7747281949</v>
      </c>
      <c r="I129" s="5">
        <v>7747281949</v>
      </c>
      <c r="J129" s="5">
        <v>7747281949</v>
      </c>
      <c r="K129" s="5">
        <v>7747281949</v>
      </c>
      <c r="L129" s="5">
        <v>7747281949</v>
      </c>
      <c r="M129" s="5">
        <v>7747281949</v>
      </c>
      <c r="N129" s="5">
        <v>7747281949</v>
      </c>
      <c r="O129" s="5">
        <v>7747281949</v>
      </c>
      <c r="P129" s="5">
        <v>1466666577</v>
      </c>
      <c r="Q129" s="5">
        <v>1466666577</v>
      </c>
      <c r="R129" s="5">
        <v>1466666577</v>
      </c>
      <c r="S129" s="5">
        <v>1466666577</v>
      </c>
      <c r="T129" s="5">
        <v>1466666577</v>
      </c>
      <c r="U129" s="5">
        <v>1466666577</v>
      </c>
      <c r="V129" s="5">
        <v>1466666577</v>
      </c>
      <c r="W129" s="5">
        <v>1466666577</v>
      </c>
      <c r="X129" s="5">
        <v>1466666577</v>
      </c>
      <c r="Y129" s="5">
        <v>1466666577</v>
      </c>
      <c r="Z129" s="5">
        <v>1466666577</v>
      </c>
    </row>
    <row r="131" spans="2:26" ht="15.5" x14ac:dyDescent="0.35">
      <c r="B131" t="s">
        <v>162</v>
      </c>
      <c r="C131" t="s">
        <v>163</v>
      </c>
      <c r="D131" s="5">
        <v>-6172000000</v>
      </c>
      <c r="E131" s="5">
        <v>-4688000000</v>
      </c>
      <c r="F131" s="5">
        <v>6804000000</v>
      </c>
      <c r="G131" s="5">
        <v>-11701000000</v>
      </c>
      <c r="I131" s="5">
        <v>12865000000</v>
      </c>
      <c r="J131" s="5">
        <v>-98612000000</v>
      </c>
      <c r="K131" s="5">
        <v>178049000000</v>
      </c>
      <c r="L131" s="5">
        <v>23659000000</v>
      </c>
      <c r="M131" s="5">
        <v>92831000000</v>
      </c>
      <c r="N131" s="5">
        <v>89045000000</v>
      </c>
      <c r="O131" s="5">
        <v>-140424000000</v>
      </c>
      <c r="P131" s="5">
        <v>-76310000000</v>
      </c>
      <c r="Q131" s="5">
        <v>122802000000</v>
      </c>
      <c r="R131" s="5">
        <v>-26556000000</v>
      </c>
      <c r="S131" s="5">
        <v>-66225000000</v>
      </c>
      <c r="T131" s="5">
        <v>-39557000000</v>
      </c>
      <c r="U131" s="5">
        <v>28131237900</v>
      </c>
      <c r="V131" s="5">
        <v>-39341920355</v>
      </c>
      <c r="W131" s="5">
        <v>-4445045423</v>
      </c>
      <c r="X131" s="5">
        <v>53503179823</v>
      </c>
      <c r="Y131" s="5">
        <v>-149465269659</v>
      </c>
      <c r="Z131" s="5">
        <v>2564222616</v>
      </c>
    </row>
    <row r="132" spans="2:26" ht="15.5" x14ac:dyDescent="0.35">
      <c r="C132" t="s">
        <v>328</v>
      </c>
      <c r="D132" s="5">
        <v>286808000000</v>
      </c>
      <c r="E132" s="5">
        <v>263300000000</v>
      </c>
      <c r="F132" s="5">
        <v>230363000000</v>
      </c>
      <c r="G132" s="5">
        <v>265381000000</v>
      </c>
      <c r="I132" s="5">
        <v>1010968000000</v>
      </c>
      <c r="J132" s="5">
        <v>1285030000000</v>
      </c>
      <c r="K132" s="5">
        <v>1388095000000</v>
      </c>
      <c r="L132" s="5">
        <v>1652443000000</v>
      </c>
      <c r="M132" s="5">
        <v>1712913000000</v>
      </c>
      <c r="N132" s="5">
        <v>1565427000000</v>
      </c>
      <c r="O132" s="5">
        <v>2667120000000</v>
      </c>
      <c r="P132" s="5">
        <v>2276813000000</v>
      </c>
      <c r="Q132" s="5">
        <v>1986730000000</v>
      </c>
      <c r="R132" s="5">
        <v>1317048000000</v>
      </c>
      <c r="S132" s="5">
        <v>1889538000000</v>
      </c>
      <c r="T132" s="5">
        <v>2134744000000</v>
      </c>
      <c r="U132" s="5">
        <v>1860386889745</v>
      </c>
      <c r="V132" s="5">
        <v>1554011801146</v>
      </c>
      <c r="W132" s="5">
        <v>2004971966033</v>
      </c>
      <c r="X132" s="5">
        <v>1689131956376</v>
      </c>
      <c r="Y132" s="5">
        <v>1500991475371</v>
      </c>
      <c r="Z132" s="5">
        <v>2045713026581</v>
      </c>
    </row>
    <row r="133" spans="2:26" ht="15.5" x14ac:dyDescent="0.35">
      <c r="C133" t="s">
        <v>329</v>
      </c>
      <c r="D133" s="5">
        <v>-278353000000</v>
      </c>
      <c r="E133" s="5">
        <v>-209617000000</v>
      </c>
      <c r="F133" s="5">
        <v>-185940000000</v>
      </c>
      <c r="G133" s="5">
        <v>-238139000000</v>
      </c>
      <c r="I133" s="5">
        <v>-837840000000</v>
      </c>
      <c r="J133" s="5">
        <v>-1265216000000</v>
      </c>
      <c r="K133" s="5">
        <v>-895127000000</v>
      </c>
      <c r="L133" s="5">
        <v>-1564230000000</v>
      </c>
      <c r="M133" s="5">
        <v>-1525213000000</v>
      </c>
      <c r="N133" s="5">
        <v>-1438967000000</v>
      </c>
      <c r="O133" s="5">
        <v>-2054614000000</v>
      </c>
      <c r="P133" s="5">
        <v>-2258465000000</v>
      </c>
      <c r="Q133" s="5">
        <v>-1709503000000</v>
      </c>
      <c r="R133" s="5">
        <v>-1129444000000</v>
      </c>
      <c r="S133" s="5">
        <v>-2020348000000</v>
      </c>
      <c r="T133" s="5">
        <v>-2013664000000</v>
      </c>
      <c r="U133" s="5">
        <v>-1735181354451</v>
      </c>
      <c r="V133" s="5">
        <v>-1516165056067</v>
      </c>
      <c r="W133" s="5">
        <v>-1948710014300</v>
      </c>
      <c r="X133" s="5">
        <v>-1593029268874</v>
      </c>
      <c r="Y133" s="5">
        <v>-1466208624650</v>
      </c>
      <c r="Z133" s="5">
        <v>-1823437728939</v>
      </c>
    </row>
    <row r="134" spans="2:26" ht="15.5" x14ac:dyDescent="0.35">
      <c r="C134" t="s">
        <v>1095</v>
      </c>
      <c r="D134" s="5">
        <v>-16501000000</v>
      </c>
      <c r="E134" s="5">
        <v>-44658000000</v>
      </c>
      <c r="F134" s="5">
        <v>-17494000000</v>
      </c>
      <c r="G134" s="5">
        <v>-31034000000</v>
      </c>
      <c r="I134" s="5">
        <v>-118443000000</v>
      </c>
      <c r="J134" s="5">
        <v>-130534000000</v>
      </c>
      <c r="K134" s="5">
        <v>-167487000000</v>
      </c>
    </row>
    <row r="135" spans="2:26" ht="15.5" x14ac:dyDescent="0.35">
      <c r="C135" t="s">
        <v>1248</v>
      </c>
      <c r="D135" s="5">
        <v>-3582000000</v>
      </c>
      <c r="E135" s="5">
        <v>-3261000000</v>
      </c>
      <c r="F135" s="5">
        <v>12237000000</v>
      </c>
      <c r="G135" s="5">
        <v>-5127000000</v>
      </c>
      <c r="K135" s="5">
        <v>-11364000000</v>
      </c>
      <c r="L135" s="5">
        <v>-80908000000</v>
      </c>
      <c r="M135" s="5">
        <v>-65494000000</v>
      </c>
      <c r="N135" s="5">
        <v>-43823000000</v>
      </c>
      <c r="O135" s="5">
        <v>-322731000000</v>
      </c>
      <c r="P135" s="5">
        <v>-40292000000</v>
      </c>
      <c r="Q135" s="5">
        <v>-27056000000</v>
      </c>
      <c r="R135" s="5">
        <v>-91120000000</v>
      </c>
      <c r="S135" s="5">
        <v>-75213000000</v>
      </c>
      <c r="T135" s="5">
        <v>-43917000000</v>
      </c>
      <c r="U135" s="5">
        <v>-31532181451</v>
      </c>
    </row>
    <row r="136" spans="2:26" ht="15.5" x14ac:dyDescent="0.35">
      <c r="C136" t="s">
        <v>171</v>
      </c>
      <c r="D136" s="5">
        <v>-1970000000</v>
      </c>
      <c r="E136" s="5">
        <v>-6850000000</v>
      </c>
      <c r="F136" s="5">
        <v>-7794000000</v>
      </c>
      <c r="G136" s="5">
        <v>-5819000000</v>
      </c>
      <c r="I136" s="5">
        <v>-30770000000</v>
      </c>
      <c r="J136" s="5">
        <v>-30691000000</v>
      </c>
      <c r="K136" s="5">
        <v>-56142000000</v>
      </c>
      <c r="L136" s="5">
        <v>-89327000000</v>
      </c>
      <c r="M136" s="5">
        <v>-60138000000</v>
      </c>
      <c r="N136" s="5">
        <v>-79324000000</v>
      </c>
      <c r="O136" s="5">
        <v>-76169000000</v>
      </c>
      <c r="P136" s="5">
        <v>-64399000000</v>
      </c>
      <c r="Q136" s="5">
        <v>-122158000000</v>
      </c>
      <c r="R136" s="5">
        <v>-141379000000</v>
      </c>
      <c r="S136" s="5">
        <v>-125250000000</v>
      </c>
      <c r="T136" s="5">
        <v>-116404000000</v>
      </c>
      <c r="U136" s="5">
        <v>-86160046991</v>
      </c>
      <c r="V136" s="5">
        <v>-86276493046</v>
      </c>
      <c r="W136" s="5">
        <v>-77210100056</v>
      </c>
      <c r="X136" s="5">
        <v>-84934004902</v>
      </c>
      <c r="Y136" s="5">
        <v>-125035557811</v>
      </c>
      <c r="Z136" s="5">
        <v>-75810556345</v>
      </c>
    </row>
    <row r="137" spans="2:26" ht="15.5" x14ac:dyDescent="0.35">
      <c r="C137" t="s">
        <v>490</v>
      </c>
      <c r="X137" s="5">
        <v>-2484188296</v>
      </c>
      <c r="Y137" s="5">
        <v>-7645528643</v>
      </c>
      <c r="Z137" s="5">
        <v>-56905827845</v>
      </c>
    </row>
    <row r="138" spans="2:26" ht="15.5" x14ac:dyDescent="0.35">
      <c r="C138" t="s">
        <v>2556</v>
      </c>
      <c r="Q138" s="5">
        <v>-10628000000</v>
      </c>
      <c r="R138" s="5">
        <v>-7697000000</v>
      </c>
      <c r="S138" s="5">
        <v>2140000000</v>
      </c>
      <c r="T138" s="5">
        <v>-10968000000</v>
      </c>
      <c r="U138" s="5">
        <v>-5717368000</v>
      </c>
      <c r="V138" s="5">
        <v>-7128492894</v>
      </c>
      <c r="W138" s="5">
        <v>-12178995592</v>
      </c>
      <c r="X138" s="5">
        <v>-3059984001</v>
      </c>
      <c r="Y138" s="5">
        <v>-79538402264</v>
      </c>
      <c r="Z138" s="5">
        <v>-73887097706</v>
      </c>
    </row>
    <row r="139" spans="2:26" ht="15.5" x14ac:dyDescent="0.35">
      <c r="C139" t="s">
        <v>534</v>
      </c>
      <c r="O139" s="5">
        <v>4066000000</v>
      </c>
      <c r="Q139" s="5">
        <v>19347000000</v>
      </c>
      <c r="R139" s="5">
        <v>30531000000</v>
      </c>
      <c r="T139" s="5">
        <v>9725000000</v>
      </c>
      <c r="U139" s="5">
        <v>15689015417</v>
      </c>
      <c r="V139" s="5">
        <v>13385288467</v>
      </c>
      <c r="W139" s="5">
        <v>20613494090</v>
      </c>
      <c r="X139" s="5">
        <v>43453210433</v>
      </c>
      <c r="Y139" s="5">
        <v>28830432726</v>
      </c>
      <c r="Z139" s="5">
        <v>42320749081</v>
      </c>
    </row>
    <row r="140" spans="2:26" ht="15.5" x14ac:dyDescent="0.35">
      <c r="C140" t="s">
        <v>2546</v>
      </c>
      <c r="D140" s="5">
        <v>7426000000</v>
      </c>
      <c r="E140" s="5">
        <v>-3602000000</v>
      </c>
      <c r="F140" s="5">
        <v>-24568000000</v>
      </c>
      <c r="G140" s="5">
        <v>3037000000</v>
      </c>
      <c r="I140" s="5">
        <v>-11050000000</v>
      </c>
      <c r="J140" s="5">
        <v>42799000000</v>
      </c>
      <c r="K140" s="5">
        <v>-79926000000</v>
      </c>
      <c r="L140" s="5">
        <v>105681000000</v>
      </c>
      <c r="M140" s="5">
        <v>30763000000</v>
      </c>
      <c r="N140" s="5">
        <v>85732000000</v>
      </c>
      <c r="O140" s="5">
        <v>-358096000000</v>
      </c>
      <c r="P140" s="5">
        <v>10033000000</v>
      </c>
      <c r="Q140" s="5">
        <v>-13930000000</v>
      </c>
      <c r="R140" s="5">
        <v>-4495000000</v>
      </c>
      <c r="S140" s="5">
        <v>262908000000</v>
      </c>
      <c r="T140" s="5">
        <v>927000000</v>
      </c>
      <c r="U140" s="5">
        <v>10646283631</v>
      </c>
      <c r="V140" s="5">
        <v>2831032039</v>
      </c>
      <c r="W140" s="5">
        <v>8068604402</v>
      </c>
      <c r="X140" s="5">
        <v>4425459087</v>
      </c>
      <c r="Y140" s="5">
        <v>-859064388</v>
      </c>
      <c r="Z140" s="5">
        <v>-55428342211</v>
      </c>
    </row>
    <row r="141" spans="2:26" ht="15.5" x14ac:dyDescent="0.35">
      <c r="C141" t="s">
        <v>173</v>
      </c>
      <c r="D141" s="5">
        <v>-19643000000</v>
      </c>
      <c r="E141" s="5">
        <v>-9013000000</v>
      </c>
      <c r="F141" s="5">
        <v>-15091000000</v>
      </c>
      <c r="G141" s="5">
        <v>-510000000</v>
      </c>
      <c r="I141" s="5">
        <v>-37453000000</v>
      </c>
      <c r="J141" s="5">
        <v>48929000000</v>
      </c>
      <c r="K141" s="5">
        <v>-161726000000</v>
      </c>
      <c r="L141" s="5">
        <v>-97302000000</v>
      </c>
      <c r="M141" s="5">
        <v>-72884000000</v>
      </c>
      <c r="N141" s="5">
        <v>-35077000000</v>
      </c>
      <c r="O141" s="5">
        <v>348803000000</v>
      </c>
      <c r="P141" s="5">
        <v>206099000000</v>
      </c>
      <c r="Q141" s="5">
        <v>-65599000000</v>
      </c>
      <c r="R141" s="5">
        <v>27772000000</v>
      </c>
      <c r="S141" s="5">
        <v>57137000000</v>
      </c>
      <c r="T141" s="5">
        <v>83666000000</v>
      </c>
      <c r="U141" s="5">
        <v>20205846186</v>
      </c>
      <c r="V141" s="5">
        <v>88218377500</v>
      </c>
      <c r="W141" s="5">
        <v>20826357436</v>
      </c>
      <c r="X141" s="5">
        <v>-43571085154</v>
      </c>
      <c r="Y141" s="5">
        <v>49966973717</v>
      </c>
      <c r="Z141" s="5">
        <v>25679559623</v>
      </c>
    </row>
    <row r="142" spans="2:26" ht="15.5" x14ac:dyDescent="0.35">
      <c r="C142" t="s">
        <v>174</v>
      </c>
      <c r="D142" s="5">
        <v>-725000000</v>
      </c>
      <c r="E142" s="5">
        <v>-1502000000</v>
      </c>
      <c r="F142" s="5">
        <v>-2887000000</v>
      </c>
      <c r="G142" s="5">
        <v>-223000000</v>
      </c>
      <c r="I142" s="5">
        <v>4078000000</v>
      </c>
      <c r="J142" s="5">
        <v>-2077000000</v>
      </c>
      <c r="K142" s="5">
        <v>-4524000000</v>
      </c>
      <c r="L142" s="5">
        <v>-3675000000</v>
      </c>
      <c r="M142" s="5">
        <v>-14312000000</v>
      </c>
      <c r="N142" s="5">
        <v>-42643000000</v>
      </c>
      <c r="O142" s="5">
        <v>-150185000000</v>
      </c>
      <c r="P142" s="5">
        <v>-131220000000</v>
      </c>
      <c r="Q142" s="5">
        <v>-46019000000</v>
      </c>
      <c r="R142" s="5">
        <v>-44000000</v>
      </c>
      <c r="S142" s="5">
        <v>-6615000000</v>
      </c>
      <c r="T142" s="5">
        <v>-36136000000</v>
      </c>
      <c r="U142" s="5">
        <v>-71226083872</v>
      </c>
      <c r="V142" s="5">
        <v>-22271112435</v>
      </c>
      <c r="W142" s="5">
        <v>-23773844878</v>
      </c>
      <c r="X142" s="5">
        <v>-13848899365</v>
      </c>
      <c r="Y142" s="5">
        <v>69361213455</v>
      </c>
      <c r="Z142" s="5">
        <v>5872788831</v>
      </c>
    </row>
    <row r="143" spans="2:26" ht="15.5" x14ac:dyDescent="0.35">
      <c r="C143" t="s">
        <v>334</v>
      </c>
      <c r="R143" s="5">
        <v>39000000</v>
      </c>
      <c r="S143" s="5">
        <v>172000000</v>
      </c>
      <c r="T143" s="5">
        <v>286000000</v>
      </c>
      <c r="U143" s="5">
        <v>166745762</v>
      </c>
      <c r="V143" s="5">
        <v>44909210</v>
      </c>
      <c r="W143" s="5">
        <v>119609826</v>
      </c>
      <c r="X143" s="5">
        <v>156505209</v>
      </c>
      <c r="Y143" s="5">
        <v>287273000</v>
      </c>
      <c r="Z143" s="5">
        <v>621894252</v>
      </c>
    </row>
    <row r="144" spans="2:26" ht="15.5" x14ac:dyDescent="0.35">
      <c r="C144" t="s">
        <v>2557</v>
      </c>
      <c r="Y144" s="5">
        <v>77448000000</v>
      </c>
    </row>
    <row r="145" spans="3:26" ht="15.5" x14ac:dyDescent="0.35">
      <c r="C145" t="s">
        <v>789</v>
      </c>
      <c r="Z145" s="5">
        <v>14056874608</v>
      </c>
    </row>
    <row r="146" spans="3:26" ht="15.5" x14ac:dyDescent="0.35">
      <c r="C146" t="s">
        <v>423</v>
      </c>
      <c r="D146" s="5">
        <v>28000000</v>
      </c>
      <c r="F146" s="5">
        <v>-1665000000</v>
      </c>
      <c r="G146" s="5">
        <v>-67000000</v>
      </c>
      <c r="I146" s="5">
        <v>10941000000</v>
      </c>
      <c r="M146" s="5">
        <v>113000000</v>
      </c>
      <c r="N146" s="5">
        <v>82000000</v>
      </c>
      <c r="O146" s="5">
        <v>11335000000</v>
      </c>
      <c r="P146" s="5">
        <v>4062000000</v>
      </c>
      <c r="Q146" s="5">
        <v>116000000</v>
      </c>
      <c r="T146" s="5">
        <v>108000000</v>
      </c>
      <c r="U146" s="5">
        <v>373454865</v>
      </c>
      <c r="V146" s="5">
        <v>369904628</v>
      </c>
      <c r="X146" s="5">
        <v>1700401055</v>
      </c>
      <c r="Y146" s="5">
        <v>964255906</v>
      </c>
      <c r="Z146" s="5">
        <v>570000000</v>
      </c>
    </row>
    <row r="147" spans="3:26" ht="15.5" x14ac:dyDescent="0.35">
      <c r="C147" t="s">
        <v>537</v>
      </c>
      <c r="W147" s="5">
        <v>-597983778</v>
      </c>
    </row>
    <row r="148" spans="3:26" ht="15.5" x14ac:dyDescent="0.35">
      <c r="C148" t="s">
        <v>2448</v>
      </c>
      <c r="P148" s="5">
        <v>18100000000</v>
      </c>
    </row>
    <row r="149" spans="3:26" ht="15.5" x14ac:dyDescent="0.35">
      <c r="C149" t="s">
        <v>178</v>
      </c>
      <c r="T149" s="5">
        <v>-20965000000</v>
      </c>
      <c r="U149" s="5">
        <v>-31252961670</v>
      </c>
    </row>
    <row r="150" spans="3:26" ht="15.5" x14ac:dyDescent="0.35">
      <c r="C150" t="s">
        <v>176</v>
      </c>
      <c r="D150" s="5">
        <v>-753000000</v>
      </c>
      <c r="E150" s="5">
        <v>-1502000000</v>
      </c>
      <c r="F150" s="5">
        <v>-1222000000</v>
      </c>
      <c r="G150" s="5">
        <v>-156000000</v>
      </c>
      <c r="I150" s="5">
        <v>-6863000000</v>
      </c>
      <c r="J150" s="5">
        <v>-2077000000</v>
      </c>
      <c r="K150" s="5">
        <v>-4524000000</v>
      </c>
      <c r="L150" s="5">
        <v>-3675000000</v>
      </c>
      <c r="M150" s="5">
        <v>-14425000000</v>
      </c>
      <c r="N150" s="5">
        <v>-42725000000</v>
      </c>
      <c r="O150" s="5">
        <v>-161520000000</v>
      </c>
      <c r="P150" s="5">
        <v>-153382000000</v>
      </c>
      <c r="Q150" s="5">
        <v>-46135000000</v>
      </c>
      <c r="R150" s="5">
        <v>-83000000</v>
      </c>
      <c r="S150" s="5">
        <v>-6787000000</v>
      </c>
      <c r="T150" s="5">
        <v>-15565000000</v>
      </c>
      <c r="U150" s="5">
        <v>-40513322829</v>
      </c>
      <c r="V150" s="5">
        <v>-22685926273</v>
      </c>
      <c r="W150" s="5">
        <v>-23295470926</v>
      </c>
      <c r="X150" s="5">
        <v>-15705805629</v>
      </c>
      <c r="Y150" s="5">
        <v>-9338315451</v>
      </c>
      <c r="Z150" s="5">
        <v>-9375980029</v>
      </c>
    </row>
    <row r="151" spans="3:26" ht="15.5" x14ac:dyDescent="0.35">
      <c r="C151" t="s">
        <v>183</v>
      </c>
      <c r="D151" s="5">
        <v>-19643000000</v>
      </c>
      <c r="E151" s="5">
        <v>-9013000000</v>
      </c>
      <c r="F151" s="5">
        <v>-15091000000</v>
      </c>
      <c r="G151" s="5">
        <v>-510000000</v>
      </c>
      <c r="I151" s="5">
        <v>-37453000000</v>
      </c>
      <c r="J151" s="5">
        <v>48929000000</v>
      </c>
      <c r="K151" s="5">
        <v>-161726000000</v>
      </c>
      <c r="L151" s="5">
        <v>-97302000000</v>
      </c>
      <c r="M151" s="5">
        <v>-72884000000</v>
      </c>
      <c r="N151" s="5">
        <v>-35077000000</v>
      </c>
      <c r="O151" s="5">
        <v>348803000000</v>
      </c>
      <c r="P151" s="5">
        <v>206099000000</v>
      </c>
      <c r="Q151" s="5">
        <v>-65599000000</v>
      </c>
      <c r="R151" s="5">
        <v>27772000000</v>
      </c>
      <c r="S151" s="5">
        <v>57137000000</v>
      </c>
      <c r="T151" s="5">
        <v>83666000000</v>
      </c>
      <c r="U151" s="5">
        <v>20205846186</v>
      </c>
      <c r="V151" s="5">
        <v>88218377500</v>
      </c>
      <c r="W151" s="5">
        <v>20826357436</v>
      </c>
      <c r="X151" s="5">
        <v>-43571085154</v>
      </c>
      <c r="Y151" s="5">
        <v>49966973717</v>
      </c>
      <c r="Z151" s="5">
        <v>25679559623</v>
      </c>
    </row>
    <row r="152" spans="3:26" ht="15.5" x14ac:dyDescent="0.35">
      <c r="C152" t="s">
        <v>476</v>
      </c>
      <c r="N152" s="5">
        <v>8013000000</v>
      </c>
      <c r="O152" s="5">
        <v>19659000000</v>
      </c>
      <c r="P152" s="5">
        <v>-30959000000</v>
      </c>
    </row>
    <row r="153" spans="3:26" ht="15.5" x14ac:dyDescent="0.35">
      <c r="C153" t="s">
        <v>719</v>
      </c>
      <c r="D153" s="5">
        <v>-1569000000</v>
      </c>
      <c r="E153" s="5">
        <v>1569000000</v>
      </c>
      <c r="F153" s="5">
        <v>153563000000</v>
      </c>
      <c r="G153" s="5">
        <v>-61459000000</v>
      </c>
      <c r="I153" s="5">
        <v>92104000000</v>
      </c>
      <c r="J153" s="5">
        <v>469460000000</v>
      </c>
      <c r="K153" s="5">
        <v>323454000000</v>
      </c>
      <c r="L153" s="5">
        <v>553407000000</v>
      </c>
      <c r="M153" s="5">
        <v>704763000000</v>
      </c>
      <c r="N153" s="5">
        <v>750725000000</v>
      </c>
      <c r="O153" s="5">
        <v>607976000000</v>
      </c>
      <c r="P153" s="5">
        <v>285384000000</v>
      </c>
      <c r="Q153" s="5">
        <v>-62175000000</v>
      </c>
      <c r="R153" s="5">
        <v>-662183000000</v>
      </c>
      <c r="S153" s="5">
        <v>-67659000000</v>
      </c>
      <c r="T153" s="5">
        <v>224054000000</v>
      </c>
      <c r="U153" s="5">
        <v>92810286186</v>
      </c>
    </row>
    <row r="154" spans="3:26" ht="15.5" x14ac:dyDescent="0.35">
      <c r="C154" t="s">
        <v>475</v>
      </c>
      <c r="F154" s="5">
        <v>-55086000000</v>
      </c>
      <c r="I154" s="5">
        <v>-55086000000</v>
      </c>
      <c r="J154" s="5">
        <v>-49497000000</v>
      </c>
      <c r="K154" s="5">
        <v>-33738000000</v>
      </c>
      <c r="L154" s="5">
        <v>-12389000000</v>
      </c>
      <c r="M154" s="5">
        <v>-21185000000</v>
      </c>
      <c r="N154" s="5">
        <v>-28589000000</v>
      </c>
      <c r="O154" s="5">
        <v>-12377000000</v>
      </c>
      <c r="P154" s="5">
        <v>-28808000000</v>
      </c>
      <c r="Q154" s="5">
        <v>28743000000</v>
      </c>
      <c r="R154" s="5">
        <v>637747000000</v>
      </c>
      <c r="S154" s="5">
        <v>150796000000</v>
      </c>
      <c r="T154" s="5">
        <v>-94922000000</v>
      </c>
      <c r="U154" s="5">
        <v>-72604440000</v>
      </c>
    </row>
    <row r="155" spans="3:26" ht="15.5" x14ac:dyDescent="0.35">
      <c r="C155" t="s">
        <v>779</v>
      </c>
      <c r="D155" s="5">
        <v>-21992000000</v>
      </c>
      <c r="F155" s="5">
        <v>-39097000000</v>
      </c>
      <c r="G155" s="5">
        <v>-10211000000</v>
      </c>
      <c r="J155" s="5">
        <v>184750000000</v>
      </c>
      <c r="N155" s="5">
        <v>21775000000</v>
      </c>
    </row>
    <row r="156" spans="3:26" ht="15.5" x14ac:dyDescent="0.35">
      <c r="C156" t="s">
        <v>2558</v>
      </c>
      <c r="L156" s="5">
        <v>-14797000000</v>
      </c>
      <c r="M156" s="5">
        <v>-21410000000</v>
      </c>
      <c r="N156" s="5">
        <v>-11344000000</v>
      </c>
      <c r="O156" s="5">
        <v>-36071000000</v>
      </c>
    </row>
    <row r="157" spans="3:26" ht="15.5" x14ac:dyDescent="0.35">
      <c r="C157" t="s">
        <v>2559</v>
      </c>
      <c r="Z157" s="5">
        <v>-103958000</v>
      </c>
    </row>
    <row r="158" spans="3:26" ht="15.5" x14ac:dyDescent="0.35">
      <c r="C158" t="s">
        <v>767</v>
      </c>
      <c r="O158" s="5">
        <v>348456000000</v>
      </c>
      <c r="Q158" s="5">
        <v>70299000000</v>
      </c>
    </row>
    <row r="159" spans="3:26" ht="15.5" x14ac:dyDescent="0.35">
      <c r="C159" t="s">
        <v>433</v>
      </c>
    </row>
    <row r="160" spans="3:26" ht="15.5" x14ac:dyDescent="0.35">
      <c r="C160" t="s">
        <v>680</v>
      </c>
    </row>
    <row r="161" spans="2:26" ht="15.5" x14ac:dyDescent="0.35">
      <c r="C161" t="s">
        <v>510</v>
      </c>
      <c r="K161" s="5">
        <v>-47578000000</v>
      </c>
      <c r="L161" s="5">
        <v>-39000000000</v>
      </c>
      <c r="M161" s="5">
        <v>-7000000000</v>
      </c>
      <c r="N161" s="5">
        <v>-14000000000</v>
      </c>
    </row>
    <row r="162" spans="2:26" ht="15.5" x14ac:dyDescent="0.35">
      <c r="C162" t="s">
        <v>371</v>
      </c>
      <c r="P162" s="5">
        <v>-19518000000</v>
      </c>
      <c r="Q162" s="5">
        <v>-102466000000</v>
      </c>
      <c r="R162" s="5">
        <v>52208000000</v>
      </c>
      <c r="S162" s="5">
        <v>-26000000000</v>
      </c>
      <c r="T162" s="5">
        <v>-45466000000</v>
      </c>
    </row>
    <row r="163" spans="2:26" ht="15.5" x14ac:dyDescent="0.35">
      <c r="C163" t="s">
        <v>391</v>
      </c>
      <c r="D163" s="5">
        <v>-26540000000</v>
      </c>
      <c r="E163" s="5">
        <v>-15203000000</v>
      </c>
      <c r="F163" s="5">
        <v>-11174000000</v>
      </c>
      <c r="G163" s="5">
        <v>-12434000000</v>
      </c>
      <c r="I163" s="5">
        <v>-20510000000</v>
      </c>
      <c r="J163" s="5">
        <v>-51760000000</v>
      </c>
      <c r="K163" s="5">
        <v>11799000000</v>
      </c>
      <c r="L163" s="5">
        <v>-77318000000</v>
      </c>
      <c r="M163" s="5">
        <v>5635000000</v>
      </c>
      <c r="N163" s="5">
        <v>11325000000</v>
      </c>
      <c r="O163" s="5">
        <v>58194000000</v>
      </c>
      <c r="P163" s="5">
        <v>-1431000000</v>
      </c>
      <c r="Q163" s="5">
        <v>11184000000</v>
      </c>
      <c r="R163" s="5">
        <v>1172000000</v>
      </c>
      <c r="S163" s="5">
        <v>-15703000000</v>
      </c>
      <c r="T163" s="5">
        <v>7973000000</v>
      </c>
      <c r="U163" s="5">
        <v>-22888999786</v>
      </c>
      <c r="V163" s="5">
        <v>26605344710</v>
      </c>
      <c r="W163" s="5">
        <v>-7392532865</v>
      </c>
      <c r="X163" s="5">
        <v>-3916804696</v>
      </c>
      <c r="Y163" s="5">
        <v>-30137082487</v>
      </c>
      <c r="Z163" s="5">
        <v>34116571070</v>
      </c>
    </row>
    <row r="164" spans="2:26" ht="15.5" x14ac:dyDescent="0.35">
      <c r="C164" t="s">
        <v>193</v>
      </c>
      <c r="E164" s="5">
        <v>28868000000</v>
      </c>
      <c r="I164" s="5">
        <v>31751000000</v>
      </c>
      <c r="J164" s="5">
        <v>83551000000</v>
      </c>
      <c r="K164" s="5">
        <v>28008000000</v>
      </c>
      <c r="L164" s="5">
        <v>19943000000</v>
      </c>
      <c r="M164" s="5">
        <v>29698000000</v>
      </c>
      <c r="N164" s="5">
        <v>4206000000</v>
      </c>
      <c r="O164" s="5">
        <v>16439000000</v>
      </c>
      <c r="P164" s="5">
        <v>17551000000</v>
      </c>
      <c r="Q164" s="5">
        <v>6300000000</v>
      </c>
      <c r="R164" s="5">
        <v>5296000000</v>
      </c>
      <c r="S164" s="5">
        <v>20807000000</v>
      </c>
      <c r="T164" s="5">
        <v>12739000000</v>
      </c>
      <c r="U164" s="5">
        <v>32460879171</v>
      </c>
      <c r="V164" s="5">
        <v>5103933551</v>
      </c>
      <c r="W164" s="5">
        <v>12479789772</v>
      </c>
      <c r="X164" s="5">
        <v>16773938502</v>
      </c>
      <c r="Y164" s="5">
        <v>51328827018</v>
      </c>
      <c r="Z164" s="5">
        <v>19337993879</v>
      </c>
    </row>
    <row r="165" spans="2:26" ht="15.5" x14ac:dyDescent="0.35">
      <c r="C165" t="s">
        <v>194</v>
      </c>
      <c r="D165" s="5">
        <v>22059000000</v>
      </c>
      <c r="E165" s="5">
        <v>2436000000</v>
      </c>
      <c r="F165" s="5">
        <v>16130000000</v>
      </c>
      <c r="G165" s="5">
        <v>10616000000</v>
      </c>
      <c r="I165" s="5">
        <v>17627000000</v>
      </c>
      <c r="J165" s="5">
        <v>-40000000</v>
      </c>
      <c r="K165" s="5">
        <v>43744000000</v>
      </c>
      <c r="L165" s="5">
        <v>85383000000</v>
      </c>
      <c r="M165" s="5">
        <v>-15390000000</v>
      </c>
      <c r="N165" s="5">
        <v>14167000000</v>
      </c>
      <c r="O165" s="5">
        <v>-70427000000</v>
      </c>
      <c r="P165" s="5">
        <v>319000000</v>
      </c>
      <c r="Q165" s="5">
        <v>67000000</v>
      </c>
      <c r="R165" s="5">
        <v>-168000000</v>
      </c>
      <c r="S165" s="5">
        <v>192000000</v>
      </c>
      <c r="T165" s="5">
        <v>95000000</v>
      </c>
      <c r="U165" s="5">
        <v>3167300720</v>
      </c>
      <c r="V165" s="5">
        <v>751600910</v>
      </c>
      <c r="W165" s="5">
        <v>16676644</v>
      </c>
      <c r="X165" s="5">
        <v>-377344034</v>
      </c>
      <c r="Y165" s="5">
        <v>-4417806029</v>
      </c>
      <c r="Z165" s="5">
        <v>-2125737931</v>
      </c>
    </row>
    <row r="166" spans="2:26" ht="15.5" x14ac:dyDescent="0.35">
      <c r="C166" t="s">
        <v>195</v>
      </c>
      <c r="D166" s="5">
        <v>-4481000000</v>
      </c>
      <c r="E166" s="5">
        <v>16101000000</v>
      </c>
      <c r="F166" s="5">
        <v>4956000000</v>
      </c>
      <c r="G166" s="5">
        <v>-1818000000</v>
      </c>
      <c r="I166" s="5">
        <v>28868000000</v>
      </c>
      <c r="J166" s="5">
        <v>31751000000</v>
      </c>
      <c r="K166" s="5">
        <v>83551000000</v>
      </c>
      <c r="L166" s="5">
        <v>28008000000</v>
      </c>
      <c r="M166" s="5">
        <v>19943000000</v>
      </c>
      <c r="N166" s="5">
        <v>29698000000</v>
      </c>
      <c r="O166" s="5">
        <v>4206000000</v>
      </c>
      <c r="P166" s="5">
        <v>16439000000</v>
      </c>
      <c r="Q166" s="5">
        <v>17551000000</v>
      </c>
      <c r="R166" s="5">
        <v>6300000000</v>
      </c>
      <c r="S166" s="5">
        <v>5296000000</v>
      </c>
      <c r="T166" s="5">
        <v>20807000000</v>
      </c>
      <c r="U166" s="5">
        <v>12739180105</v>
      </c>
      <c r="V166" s="5">
        <v>32460879171</v>
      </c>
      <c r="W166" s="5">
        <v>5103933551</v>
      </c>
      <c r="X166" s="5">
        <v>12479789772</v>
      </c>
      <c r="Y166" s="5">
        <v>16773938502</v>
      </c>
      <c r="Z166" s="5">
        <v>51328827018</v>
      </c>
    </row>
    <row r="168" spans="2:26" ht="15.5" x14ac:dyDescent="0.35">
      <c r="B168" t="s">
        <v>196</v>
      </c>
      <c r="C168" t="s">
        <v>12</v>
      </c>
      <c r="D168" s="5">
        <v>7750000000</v>
      </c>
      <c r="E168" s="5">
        <v>7750000000</v>
      </c>
      <c r="F168" s="5">
        <v>7750000000</v>
      </c>
      <c r="G168" s="5">
        <v>7750000000</v>
      </c>
      <c r="I168" s="5">
        <v>7750000000</v>
      </c>
      <c r="J168" s="5">
        <v>7750000000</v>
      </c>
      <c r="K168" s="5">
        <v>7750000000</v>
      </c>
      <c r="L168" s="5">
        <v>7750000000</v>
      </c>
      <c r="M168" s="5">
        <v>7750000000</v>
      </c>
      <c r="N168" s="5">
        <v>7750000000</v>
      </c>
      <c r="O168" s="5">
        <v>7750000000</v>
      </c>
      <c r="P168" s="5">
        <v>1470000000</v>
      </c>
      <c r="Q168" s="5">
        <v>1470000000</v>
      </c>
      <c r="R168" s="5">
        <v>1470000000</v>
      </c>
      <c r="S168" s="5">
        <v>1470000000</v>
      </c>
      <c r="T168" s="5">
        <v>1470000000</v>
      </c>
      <c r="U168" s="5">
        <v>1470000000</v>
      </c>
      <c r="V168" s="5">
        <v>1470000000</v>
      </c>
      <c r="W168" s="5">
        <v>1470000000</v>
      </c>
      <c r="X168" s="5">
        <v>1470000000</v>
      </c>
      <c r="Y168" s="5">
        <v>1470000000</v>
      </c>
      <c r="Z168" s="5">
        <v>1470000000</v>
      </c>
    </row>
    <row r="169" spans="2:26" ht="15.5" x14ac:dyDescent="0.35">
      <c r="C169" t="s">
        <v>197</v>
      </c>
      <c r="D169" s="6">
        <v>9.08</v>
      </c>
      <c r="E169" s="6">
        <v>-1.6</v>
      </c>
      <c r="F169" s="6">
        <v>0.77</v>
      </c>
      <c r="G169" s="6">
        <v>3.35</v>
      </c>
    </row>
    <row r="170" spans="2:26" ht="15.5" x14ac:dyDescent="0.35">
      <c r="C170" t="s">
        <v>198</v>
      </c>
      <c r="D170" s="6">
        <v>4.5199999999999996</v>
      </c>
      <c r="E170" s="6">
        <v>-28.75</v>
      </c>
      <c r="F170" s="6">
        <v>46.75</v>
      </c>
      <c r="G170" s="6">
        <v>10.75</v>
      </c>
    </row>
    <row r="171" spans="2:26" ht="15.5" x14ac:dyDescent="0.35">
      <c r="C171" t="s">
        <v>73</v>
      </c>
      <c r="D171" s="6">
        <v>1.1000000000000001</v>
      </c>
      <c r="E171" s="6">
        <v>1.63</v>
      </c>
      <c r="F171" s="6">
        <v>1.06</v>
      </c>
      <c r="G171" s="6">
        <v>1.02</v>
      </c>
    </row>
    <row r="172" spans="2:26" ht="15.5" x14ac:dyDescent="0.35">
      <c r="C172" t="s">
        <v>199</v>
      </c>
      <c r="D172" s="5">
        <v>12900000000</v>
      </c>
      <c r="E172" s="6">
        <v>-8140000000.000001</v>
      </c>
      <c r="F172" s="5">
        <v>21700000000</v>
      </c>
      <c r="G172" s="5">
        <v>7340000000</v>
      </c>
    </row>
    <row r="173" spans="2:26" ht="15.5" x14ac:dyDescent="0.35">
      <c r="C173" t="s">
        <v>200</v>
      </c>
      <c r="D173" s="6">
        <v>2.0099999999999996E-2</v>
      </c>
      <c r="E173" s="6">
        <v>-3.7000000000000002E-3</v>
      </c>
      <c r="F173" s="6">
        <v>1.8E-3</v>
      </c>
      <c r="G173" s="6">
        <v>7.8000000000000005E-3</v>
      </c>
    </row>
    <row r="174" spans="2:26" ht="15.5" x14ac:dyDescent="0.35">
      <c r="C174" t="s">
        <v>201</v>
      </c>
      <c r="D174" s="6">
        <v>-0.13159999999999999</v>
      </c>
      <c r="E174" s="6">
        <v>2.12E-2</v>
      </c>
      <c r="F174" s="6">
        <v>-1.06E-2</v>
      </c>
      <c r="G174" s="6">
        <v>-4.58E-2</v>
      </c>
    </row>
    <row r="175" spans="2:26" ht="15.5" x14ac:dyDescent="0.35">
      <c r="C175" t="s">
        <v>202</v>
      </c>
      <c r="D175" s="6">
        <v>1.6000000000000001E-3</v>
      </c>
      <c r="E175" s="6">
        <v>-1.1699999999999999E-2</v>
      </c>
      <c r="F175" s="6">
        <v>8.199999999999999E-3</v>
      </c>
      <c r="G175" s="6">
        <v>-1.1999999999999999E-3</v>
      </c>
    </row>
    <row r="176" spans="2:26" ht="15.5" x14ac:dyDescent="0.35">
      <c r="C176" t="s">
        <v>203</v>
      </c>
      <c r="D176" s="6">
        <v>0.18</v>
      </c>
      <c r="E176" s="6">
        <v>-1.31</v>
      </c>
      <c r="F176" s="6">
        <v>0.95</v>
      </c>
      <c r="G176" s="6">
        <v>-0.13</v>
      </c>
    </row>
    <row r="177" spans="3:26" ht="15.5" x14ac:dyDescent="0.35">
      <c r="C177" t="s">
        <v>204</v>
      </c>
      <c r="D177" s="5">
        <v>-547000000000</v>
      </c>
      <c r="E177" s="5">
        <v>-600000000000</v>
      </c>
      <c r="F177" s="5">
        <v>-582000000000</v>
      </c>
      <c r="G177" s="5">
        <v>-582000000000</v>
      </c>
    </row>
    <row r="178" spans="3:26" ht="15.5" x14ac:dyDescent="0.35">
      <c r="C178" t="s">
        <v>205</v>
      </c>
      <c r="D178" s="6">
        <v>-0.59</v>
      </c>
      <c r="E178" s="6">
        <v>-0.61</v>
      </c>
      <c r="F178" s="6">
        <v>-0.49</v>
      </c>
      <c r="G178" s="6">
        <v>-0.49</v>
      </c>
    </row>
    <row r="179" spans="3:26" ht="15.5" x14ac:dyDescent="0.35">
      <c r="C179" t="s">
        <v>206</v>
      </c>
      <c r="D179" s="6">
        <v>-68.989999999999995</v>
      </c>
      <c r="E179" s="6">
        <v>-75.53</v>
      </c>
      <c r="F179" s="6">
        <v>-73.209999999999994</v>
      </c>
      <c r="G179" s="6">
        <v>-73.150000000000006</v>
      </c>
    </row>
    <row r="180" spans="3:26" ht="15.5" x14ac:dyDescent="0.35">
      <c r="C180" t="s">
        <v>207</v>
      </c>
      <c r="D180" s="6">
        <v>-0.59</v>
      </c>
      <c r="E180" s="6">
        <v>-0.61</v>
      </c>
      <c r="F180" s="6">
        <v>-0.49</v>
      </c>
      <c r="G180" s="6">
        <v>-0.49</v>
      </c>
    </row>
    <row r="181" spans="3:26" ht="15.5" x14ac:dyDescent="0.35">
      <c r="C181" t="s">
        <v>208</v>
      </c>
      <c r="D181" s="6">
        <v>-68.989999999999995</v>
      </c>
      <c r="E181" s="6">
        <v>-75.53</v>
      </c>
      <c r="F181" s="6">
        <v>-73.209999999999994</v>
      </c>
      <c r="G181" s="6">
        <v>-73.150000000000006</v>
      </c>
    </row>
    <row r="182" spans="3:26" ht="15.5" x14ac:dyDescent="0.35">
      <c r="C182" t="s">
        <v>209</v>
      </c>
      <c r="D182" s="5">
        <v>100000000000</v>
      </c>
      <c r="E182" s="5">
        <v>97000000000</v>
      </c>
      <c r="F182" s="5">
        <v>86000000000</v>
      </c>
      <c r="G182" s="5">
        <v>84000000000</v>
      </c>
    </row>
    <row r="183" spans="3:26" ht="15.5" x14ac:dyDescent="0.35">
      <c r="C183" t="s">
        <v>210</v>
      </c>
      <c r="D183" s="5">
        <v>1778000000000</v>
      </c>
      <c r="E183" s="5">
        <v>1712000000000</v>
      </c>
      <c r="F183" s="5">
        <v>1709000000000</v>
      </c>
      <c r="G183" s="5">
        <v>1710000000000</v>
      </c>
    </row>
    <row r="184" spans="3:26" ht="15.5" x14ac:dyDescent="0.35">
      <c r="C184" t="s">
        <v>211</v>
      </c>
      <c r="D184" s="5">
        <v>-534000000000</v>
      </c>
      <c r="E184" s="5">
        <v>-585000000000</v>
      </c>
      <c r="F184" s="5">
        <v>-567000000000</v>
      </c>
      <c r="G184" s="5">
        <v>-567000000000</v>
      </c>
    </row>
    <row r="185" spans="3:26" ht="15.5" x14ac:dyDescent="0.35">
      <c r="C185" t="s">
        <v>24</v>
      </c>
      <c r="D185" s="5">
        <v>1878000000000</v>
      </c>
      <c r="E185" s="5">
        <v>1809000000000</v>
      </c>
      <c r="F185" s="5">
        <v>1796000000000</v>
      </c>
      <c r="G185" s="5">
        <v>1794000000000</v>
      </c>
    </row>
    <row r="186" spans="3:26" ht="15.5" x14ac:dyDescent="0.35">
      <c r="C186" t="s">
        <v>21</v>
      </c>
      <c r="D186" s="5">
        <v>1867000000000</v>
      </c>
      <c r="E186" s="5">
        <v>1793000000000</v>
      </c>
      <c r="F186" s="5">
        <v>1767000000000</v>
      </c>
      <c r="G186" s="5">
        <v>1771000000000</v>
      </c>
    </row>
    <row r="187" spans="3:26" ht="15.5" x14ac:dyDescent="0.35">
      <c r="C187" t="s">
        <v>212</v>
      </c>
      <c r="D187" s="5">
        <v>-1348000000000</v>
      </c>
      <c r="E187" s="5">
        <v>-1347000000000</v>
      </c>
      <c r="F187" s="5">
        <v>-1307000000000</v>
      </c>
      <c r="G187" s="5">
        <v>-1310000000000</v>
      </c>
    </row>
    <row r="188" spans="3:26" ht="15.5" x14ac:dyDescent="0.35">
      <c r="C188" t="s">
        <v>213</v>
      </c>
      <c r="D188" s="5">
        <v>-6000000000</v>
      </c>
      <c r="E188" s="5">
        <v>-5000000000</v>
      </c>
      <c r="F188" s="5">
        <v>7000000000</v>
      </c>
      <c r="G188" s="5">
        <v>-12000000000</v>
      </c>
    </row>
    <row r="189" spans="3:26" ht="15.5" x14ac:dyDescent="0.35">
      <c r="C189" t="s">
        <v>214</v>
      </c>
      <c r="D189" s="5">
        <v>-1000000000</v>
      </c>
      <c r="E189" s="5">
        <v>-2000000000</v>
      </c>
      <c r="F189" s="5">
        <v>-1000000000</v>
      </c>
      <c r="G189" s="5">
        <v>0</v>
      </c>
    </row>
    <row r="190" spans="3:26" ht="15.5" x14ac:dyDescent="0.35">
      <c r="C190" t="s">
        <v>13</v>
      </c>
      <c r="D190" s="5">
        <v>-7000000000</v>
      </c>
      <c r="E190" s="5">
        <v>-6000000000</v>
      </c>
      <c r="F190" s="5">
        <v>6000000000</v>
      </c>
      <c r="G190" s="5">
        <v>-12000000000</v>
      </c>
    </row>
    <row r="191" spans="3:26" ht="15.5" x14ac:dyDescent="0.35">
      <c r="C191" t="s">
        <v>16</v>
      </c>
      <c r="D191" s="6">
        <v>-0.89</v>
      </c>
      <c r="E191" s="6">
        <v>-0.8</v>
      </c>
      <c r="F191" s="6">
        <v>0.72</v>
      </c>
      <c r="G191" s="6">
        <v>-1.53</v>
      </c>
    </row>
    <row r="192" spans="3:26" ht="15.5" x14ac:dyDescent="0.35">
      <c r="C192" t="s">
        <v>58</v>
      </c>
      <c r="I192" s="6">
        <v>2.21</v>
      </c>
      <c r="J192" s="6">
        <v>-9.41</v>
      </c>
      <c r="K192" s="6">
        <v>-43.84</v>
      </c>
      <c r="L192" s="6">
        <v>-2.65</v>
      </c>
      <c r="M192" s="6">
        <v>-17.39</v>
      </c>
      <c r="N192" s="6">
        <v>-14.34</v>
      </c>
      <c r="O192" s="5">
        <v>-30</v>
      </c>
      <c r="P192" s="6">
        <v>-110.71</v>
      </c>
      <c r="Q192" s="6">
        <v>-91.88</v>
      </c>
      <c r="R192" s="6">
        <v>-109.79</v>
      </c>
      <c r="S192" s="6">
        <v>-81.25</v>
      </c>
      <c r="T192" s="6">
        <v>-48.82</v>
      </c>
      <c r="U192" s="6">
        <v>-14.89</v>
      </c>
      <c r="V192" s="6">
        <v>-35.950000000000003</v>
      </c>
      <c r="W192" s="6">
        <v>-31.98</v>
      </c>
      <c r="X192" s="6">
        <v>-159.12</v>
      </c>
      <c r="Y192" s="6">
        <v>-15.59</v>
      </c>
      <c r="Z192" s="6">
        <v>-250.55</v>
      </c>
    </row>
    <row r="193" spans="3:26" ht="15.5" x14ac:dyDescent="0.35">
      <c r="C193" t="s">
        <v>72</v>
      </c>
      <c r="I193" s="6">
        <v>16.29</v>
      </c>
      <c r="J193" s="6">
        <v>-3.72</v>
      </c>
      <c r="K193" s="6">
        <v>-1.37</v>
      </c>
      <c r="L193" s="6">
        <v>-20.38</v>
      </c>
      <c r="M193" s="6">
        <v>-4.7699999999999996</v>
      </c>
      <c r="N193" s="6">
        <v>-3.49</v>
      </c>
      <c r="O193" s="6">
        <v>-1.87</v>
      </c>
      <c r="P193" s="6">
        <v>-0.96</v>
      </c>
      <c r="Q193" s="6">
        <v>-1.51</v>
      </c>
      <c r="R193" s="6">
        <v>-0.56000000000000005</v>
      </c>
      <c r="S193" s="6">
        <v>-0.63</v>
      </c>
      <c r="T193" s="6">
        <v>-2.62</v>
      </c>
      <c r="U193" s="6">
        <v>-20.48</v>
      </c>
      <c r="V193" s="6">
        <v>-10.43</v>
      </c>
      <c r="W193" s="6">
        <v>-7.04</v>
      </c>
      <c r="X193" s="6">
        <v>-0.43</v>
      </c>
      <c r="Y193" s="6">
        <v>-3.34</v>
      </c>
      <c r="Z193" s="6">
        <v>-0.2</v>
      </c>
    </row>
    <row r="194" spans="3:26" ht="15.5" x14ac:dyDescent="0.35">
      <c r="C194" t="s">
        <v>75</v>
      </c>
      <c r="I194" s="6">
        <v>0.27</v>
      </c>
      <c r="J194" s="6">
        <v>0.21</v>
      </c>
      <c r="K194" s="6">
        <v>0.39</v>
      </c>
      <c r="L194" s="6">
        <v>0.26</v>
      </c>
      <c r="M194" s="6">
        <v>0.38</v>
      </c>
      <c r="N194" s="6">
        <v>0.28000000000000003</v>
      </c>
      <c r="O194" s="6">
        <v>0.23</v>
      </c>
      <c r="P194" s="6">
        <v>7.0000000000000007E-2</v>
      </c>
      <c r="Q194" s="6">
        <v>0.12</v>
      </c>
      <c r="R194" s="6">
        <v>7.0000000000000007E-2</v>
      </c>
      <c r="S194" s="6">
        <v>0.04</v>
      </c>
      <c r="T194" s="6">
        <v>0.09</v>
      </c>
      <c r="U194" s="6">
        <v>0.24</v>
      </c>
      <c r="V194" s="6">
        <v>0.36</v>
      </c>
      <c r="W194" s="6">
        <v>0.17</v>
      </c>
      <c r="X194" s="6">
        <v>0.06</v>
      </c>
      <c r="Y194" s="6">
        <v>0.05</v>
      </c>
      <c r="Z194" s="6">
        <v>0.04</v>
      </c>
    </row>
    <row r="195" spans="3:26" ht="15.5" x14ac:dyDescent="0.35">
      <c r="C195" t="s">
        <v>215</v>
      </c>
      <c r="I195" s="5">
        <v>39130000000</v>
      </c>
      <c r="J195" s="5">
        <v>-90900000000</v>
      </c>
      <c r="K195" s="5">
        <v>-46640000000</v>
      </c>
      <c r="L195" s="5">
        <v>63900000000</v>
      </c>
      <c r="M195" s="5">
        <v>30030000000</v>
      </c>
      <c r="N195" s="5">
        <v>-91410000000</v>
      </c>
      <c r="O195" s="5">
        <v>-77530000000</v>
      </c>
      <c r="P195" s="5">
        <v>-46690000000</v>
      </c>
    </row>
    <row r="196" spans="3:26" ht="15.5" x14ac:dyDescent="0.35">
      <c r="C196" t="s">
        <v>216</v>
      </c>
      <c r="I196" s="6">
        <v>5.1000000000000004E-3</v>
      </c>
      <c r="J196" s="6">
        <v>-2.2099999999999998E-2</v>
      </c>
      <c r="K196" s="6">
        <v>-9.11E-2</v>
      </c>
      <c r="L196" s="6">
        <v>-5.1999999999999998E-3</v>
      </c>
      <c r="M196" s="6">
        <v>-3.6000000000000004E-2</v>
      </c>
      <c r="N196" s="6">
        <v>-2.86E-2</v>
      </c>
      <c r="O196" s="6">
        <v>-6.3099999999999989E-2</v>
      </c>
      <c r="P196" s="6">
        <v>-4.4400000000000002E-2</v>
      </c>
      <c r="Q196" s="6">
        <v>-3.9E-2</v>
      </c>
      <c r="R196" s="6">
        <v>-9.9399999999999988E-2</v>
      </c>
      <c r="S196" s="6">
        <v>-6.13E-2</v>
      </c>
      <c r="T196" s="6">
        <v>-3.5099999999999999E-2</v>
      </c>
      <c r="U196" s="6">
        <v>-1.04E-2</v>
      </c>
      <c r="V196" s="6">
        <v>-2.92E-2</v>
      </c>
      <c r="W196" s="6">
        <v>-2.5399999999999999E-2</v>
      </c>
      <c r="X196" s="6">
        <v>-0.12390000000000001</v>
      </c>
      <c r="Y196" s="6">
        <v>-1.2699999999999999E-2</v>
      </c>
      <c r="Z196" s="6">
        <v>-0.16889999999999999</v>
      </c>
    </row>
    <row r="197" spans="3:26" ht="15.5" x14ac:dyDescent="0.35">
      <c r="C197" t="s">
        <v>217</v>
      </c>
      <c r="I197" s="6">
        <v>-3.0200000000000001E-2</v>
      </c>
      <c r="J197" s="6">
        <v>0.129</v>
      </c>
      <c r="K197" s="6">
        <v>0.70629999999999993</v>
      </c>
      <c r="L197" s="6">
        <v>0.14400000000000002</v>
      </c>
      <c r="M197" s="6">
        <v>1.0469999999999999</v>
      </c>
      <c r="N197" s="6">
        <v>-3.9997000000000003</v>
      </c>
      <c r="O197" s="6">
        <v>-0.78439999999999999</v>
      </c>
      <c r="P197" s="6">
        <v>-0.76029999999999998</v>
      </c>
      <c r="Q197" s="6">
        <v>-3.0255999999999998</v>
      </c>
      <c r="R197" s="6">
        <v>0.3306</v>
      </c>
      <c r="S197" s="6">
        <v>0.36579999999999996</v>
      </c>
      <c r="T197" s="6">
        <v>0.37709999999999999</v>
      </c>
      <c r="U197" s="6">
        <v>0.33909999999999996</v>
      </c>
      <c r="V197" s="6">
        <v>1.3996000000000002</v>
      </c>
      <c r="W197" s="6">
        <v>-3.2466000000000004</v>
      </c>
      <c r="X197" s="6">
        <v>-3.7250999999999999</v>
      </c>
      <c r="Y197" s="6">
        <v>-1.0048000000000001</v>
      </c>
      <c r="Z197" s="6">
        <v>-38.376399999999997</v>
      </c>
    </row>
    <row r="198" spans="3:26" ht="15.5" x14ac:dyDescent="0.35">
      <c r="C198" t="s">
        <v>218</v>
      </c>
      <c r="I198" s="6">
        <v>1.2999999999999999E-3</v>
      </c>
      <c r="J198" s="6">
        <v>-9.8400000000000001E-2</v>
      </c>
      <c r="K198" s="6">
        <v>-7.2400000000000006E-2</v>
      </c>
      <c r="L198" s="6">
        <v>-7.4000000000000003E-3</v>
      </c>
      <c r="M198" s="6">
        <v>-2.35E-2</v>
      </c>
      <c r="N198" s="6">
        <v>-6.9699999999999998E-2</v>
      </c>
      <c r="O198" s="6">
        <v>-6.3399999999999998E-2</v>
      </c>
      <c r="P198" s="6">
        <v>-4.6500000000000007E-2</v>
      </c>
      <c r="Q198" s="6">
        <v>-0.1027</v>
      </c>
      <c r="R198" s="6">
        <v>-0.22989999999999999</v>
      </c>
      <c r="S198" s="6">
        <v>-0.37619999999999998</v>
      </c>
      <c r="T198" s="6">
        <v>-0.16839999999999999</v>
      </c>
      <c r="U198" s="6">
        <v>-1.3899999999999999E-2</v>
      </c>
      <c r="V198" s="6">
        <v>-0.1085</v>
      </c>
      <c r="W198" s="6">
        <v>-8.900000000000001E-2</v>
      </c>
      <c r="X198" s="6">
        <v>-8.4399999999999989E-2</v>
      </c>
      <c r="Y198" s="6">
        <v>-7.6799999999999993E-2</v>
      </c>
      <c r="Z198" s="6">
        <v>-0.47799999999999998</v>
      </c>
    </row>
    <row r="199" spans="3:26" ht="15.5" x14ac:dyDescent="0.35">
      <c r="C199" t="s">
        <v>219</v>
      </c>
      <c r="I199" s="6">
        <v>0.03</v>
      </c>
      <c r="J199" s="6">
        <v>-2.33</v>
      </c>
      <c r="K199" s="6">
        <v>-1.35</v>
      </c>
      <c r="L199" s="6">
        <v>-0.17</v>
      </c>
      <c r="M199" s="6">
        <v>-0.49</v>
      </c>
      <c r="N199" s="6">
        <v>-1.79</v>
      </c>
      <c r="O199" s="6">
        <v>-1.54</v>
      </c>
      <c r="P199" s="6">
        <v>-1.28</v>
      </c>
      <c r="Q199" s="6">
        <v>-1.24</v>
      </c>
      <c r="R199" s="6">
        <v>-0.97</v>
      </c>
      <c r="S199" s="6">
        <v>-1.77</v>
      </c>
      <c r="T199" s="6">
        <v>-1.3</v>
      </c>
      <c r="U199" s="6">
        <v>-0.15</v>
      </c>
      <c r="V199" s="6">
        <v>-1.1599999999999999</v>
      </c>
      <c r="W199" s="6">
        <v>-1.02</v>
      </c>
      <c r="X199" s="6">
        <v>-0.91</v>
      </c>
      <c r="Y199" s="6">
        <v>-0.57999999999999996</v>
      </c>
      <c r="Z199" s="6">
        <v>-2.09</v>
      </c>
    </row>
    <row r="200" spans="3:26" ht="15.5" x14ac:dyDescent="0.35">
      <c r="C200" t="s">
        <v>69</v>
      </c>
      <c r="I200" s="6">
        <v>-0.49</v>
      </c>
      <c r="J200" s="6">
        <v>-0.48</v>
      </c>
      <c r="K200" s="6">
        <v>-0.97</v>
      </c>
      <c r="L200" s="6">
        <v>-2.93</v>
      </c>
      <c r="M200" s="5">
        <v>-5</v>
      </c>
      <c r="N200" s="6">
        <v>13.93</v>
      </c>
      <c r="O200" s="6">
        <v>1.46</v>
      </c>
      <c r="P200" s="6">
        <v>0.73</v>
      </c>
      <c r="Q200" s="6">
        <v>4.58</v>
      </c>
      <c r="R200" s="6">
        <v>-0.18</v>
      </c>
      <c r="S200" s="6">
        <v>-0.23</v>
      </c>
      <c r="T200" s="6">
        <v>-0.99</v>
      </c>
      <c r="U200" s="6">
        <v>-6.95</v>
      </c>
      <c r="V200" s="6">
        <v>-14.6</v>
      </c>
      <c r="W200" s="6">
        <v>22.84</v>
      </c>
      <c r="X200" s="6">
        <v>1.59</v>
      </c>
      <c r="Y200" s="6">
        <v>3.35</v>
      </c>
      <c r="Z200" s="6">
        <v>7.66</v>
      </c>
    </row>
    <row r="201" spans="3:26" ht="15.5" x14ac:dyDescent="0.35">
      <c r="C201" t="s">
        <v>66</v>
      </c>
      <c r="I201" s="6">
        <v>-73.209999999999994</v>
      </c>
      <c r="J201" s="6">
        <v>-72.900000000000006</v>
      </c>
      <c r="K201" s="6">
        <v>-62.06</v>
      </c>
      <c r="L201" s="6">
        <v>-18.399999999999999</v>
      </c>
      <c r="M201" s="6">
        <v>-16.61</v>
      </c>
      <c r="N201" s="6">
        <v>3.59</v>
      </c>
      <c r="O201" s="6">
        <v>38.25</v>
      </c>
      <c r="P201" s="6">
        <v>145.62</v>
      </c>
      <c r="Q201" s="6">
        <v>30.37</v>
      </c>
      <c r="R201" s="6">
        <v>-332.07</v>
      </c>
      <c r="S201" s="6">
        <v>-222.1</v>
      </c>
      <c r="T201" s="6">
        <v>-129.47</v>
      </c>
      <c r="U201" s="6">
        <v>-43.9</v>
      </c>
      <c r="V201" s="6">
        <v>-25.69</v>
      </c>
      <c r="W201" s="6">
        <v>9.85</v>
      </c>
      <c r="X201" s="6">
        <v>42.72</v>
      </c>
      <c r="Y201" s="6">
        <v>15.52</v>
      </c>
      <c r="Z201" s="6">
        <v>6.53</v>
      </c>
    </row>
    <row r="202" spans="3:26" ht="15.5" x14ac:dyDescent="0.35">
      <c r="C202" t="s">
        <v>220</v>
      </c>
      <c r="I202" s="6">
        <v>-0.49</v>
      </c>
      <c r="J202" s="6">
        <v>-0.48</v>
      </c>
      <c r="K202" s="6">
        <v>-0.97</v>
      </c>
      <c r="L202" s="6">
        <v>-2.93</v>
      </c>
      <c r="M202" s="5">
        <v>-5</v>
      </c>
      <c r="N202" s="6">
        <v>13.93</v>
      </c>
      <c r="O202" s="6">
        <v>1.46</v>
      </c>
      <c r="P202" s="6">
        <v>0.73</v>
      </c>
      <c r="Q202" s="6">
        <v>4.58</v>
      </c>
      <c r="R202" s="6">
        <v>-0.18</v>
      </c>
      <c r="S202" s="6">
        <v>-0.23</v>
      </c>
      <c r="T202" s="6">
        <v>-0.99</v>
      </c>
      <c r="U202" s="6">
        <v>-6.95</v>
      </c>
      <c r="V202" s="6">
        <v>-14.6</v>
      </c>
      <c r="W202" s="6">
        <v>22.84</v>
      </c>
      <c r="X202" s="6">
        <v>1.59</v>
      </c>
      <c r="Y202" s="6">
        <v>3.35</v>
      </c>
      <c r="Z202" s="6">
        <v>7.66</v>
      </c>
    </row>
    <row r="203" spans="3:26" ht="15.5" x14ac:dyDescent="0.35">
      <c r="C203" t="s">
        <v>221</v>
      </c>
      <c r="I203" s="6">
        <v>-73.209999999999994</v>
      </c>
      <c r="J203" s="6">
        <v>-72.900000000000006</v>
      </c>
      <c r="K203" s="6">
        <v>-62.06</v>
      </c>
      <c r="L203" s="6">
        <v>-18.399999999999999</v>
      </c>
      <c r="M203" s="6">
        <v>-16.61</v>
      </c>
      <c r="N203" s="6">
        <v>3.59</v>
      </c>
      <c r="O203" s="6">
        <v>38.25</v>
      </c>
      <c r="P203" s="6">
        <v>145.62</v>
      </c>
      <c r="Q203" s="6">
        <v>30.37</v>
      </c>
      <c r="R203" s="6">
        <v>-332.07</v>
      </c>
      <c r="S203" s="6">
        <v>-222.1</v>
      </c>
      <c r="T203" s="6">
        <v>-129.47</v>
      </c>
      <c r="U203" s="6">
        <v>-43.9</v>
      </c>
      <c r="V203" s="6">
        <v>-25.69</v>
      </c>
      <c r="W203" s="6">
        <v>9.85</v>
      </c>
      <c r="X203" s="6">
        <v>42.72</v>
      </c>
      <c r="Y203" s="6">
        <v>15.52</v>
      </c>
      <c r="Z203" s="6">
        <v>6.53</v>
      </c>
    </row>
    <row r="204" spans="3:26" ht="15.5" x14ac:dyDescent="0.35">
      <c r="C204" t="s">
        <v>222</v>
      </c>
      <c r="I204" s="5">
        <v>86000000000</v>
      </c>
      <c r="J204" s="5">
        <v>196000000000</v>
      </c>
      <c r="K204" s="5">
        <v>224000000000</v>
      </c>
      <c r="L204" s="5">
        <v>269000000000</v>
      </c>
      <c r="M204" s="5">
        <v>278000000000</v>
      </c>
      <c r="N204" s="5">
        <v>332000000000</v>
      </c>
      <c r="O204" s="5">
        <v>323000000000</v>
      </c>
      <c r="P204" s="5">
        <v>519000000000</v>
      </c>
      <c r="Q204" s="5">
        <v>522000000000</v>
      </c>
      <c r="R204" s="5">
        <v>315000000000</v>
      </c>
      <c r="S204" s="5">
        <v>913000000000</v>
      </c>
      <c r="T204" s="5">
        <v>978000000000</v>
      </c>
      <c r="U204" s="5">
        <v>708000000000</v>
      </c>
      <c r="V204" s="5">
        <v>485000000000</v>
      </c>
      <c r="W204" s="5">
        <v>644000000000</v>
      </c>
      <c r="X204" s="5">
        <v>629000000000</v>
      </c>
      <c r="Y204" s="5">
        <v>703000000000</v>
      </c>
      <c r="Z204" s="5">
        <v>800000000000</v>
      </c>
    </row>
    <row r="205" spans="3:26" ht="15.5" x14ac:dyDescent="0.35">
      <c r="C205" t="s">
        <v>223</v>
      </c>
      <c r="I205" s="5">
        <v>1709000000000</v>
      </c>
      <c r="J205" s="5">
        <v>1566000000000</v>
      </c>
      <c r="K205" s="5">
        <v>1390000000000</v>
      </c>
      <c r="L205" s="5">
        <v>1485000000000</v>
      </c>
      <c r="M205" s="5">
        <v>1398000000000</v>
      </c>
      <c r="N205" s="5">
        <v>1391000000000</v>
      </c>
      <c r="O205" s="5">
        <v>1399000000000</v>
      </c>
      <c r="P205" s="5">
        <v>1298000000000</v>
      </c>
      <c r="Q205" s="5">
        <v>1228000000000</v>
      </c>
      <c r="R205" s="5">
        <v>1582000000000</v>
      </c>
      <c r="S205" s="5">
        <v>1000000000000</v>
      </c>
      <c r="T205" s="5">
        <v>877000000000</v>
      </c>
      <c r="U205" s="5">
        <v>956000000000</v>
      </c>
      <c r="V205" s="5">
        <v>852000000000</v>
      </c>
      <c r="W205" s="5">
        <v>635000000000</v>
      </c>
      <c r="X205" s="5">
        <v>631000000000</v>
      </c>
      <c r="Y205" s="5">
        <v>570000000000</v>
      </c>
      <c r="Z205" s="5">
        <v>537000000000</v>
      </c>
    </row>
    <row r="206" spans="3:26" ht="15.5" x14ac:dyDescent="0.35">
      <c r="C206" t="s">
        <v>26</v>
      </c>
      <c r="I206" s="5">
        <v>1796000000000</v>
      </c>
      <c r="J206" s="5">
        <v>1762000000000</v>
      </c>
      <c r="K206" s="5">
        <v>1614000000000</v>
      </c>
      <c r="L206" s="5">
        <v>1754000000000</v>
      </c>
      <c r="M206" s="5">
        <v>1677000000000</v>
      </c>
      <c r="N206" s="5">
        <v>1723000000000</v>
      </c>
      <c r="O206" s="5">
        <v>1722000000000</v>
      </c>
      <c r="P206" s="5">
        <v>1817000000000</v>
      </c>
      <c r="Q206" s="5">
        <v>1750000000000</v>
      </c>
      <c r="R206" s="5">
        <v>1897000000000</v>
      </c>
      <c r="S206" s="5">
        <v>1913000000000</v>
      </c>
      <c r="T206" s="5">
        <v>1856000000000</v>
      </c>
      <c r="U206" s="5">
        <v>1664000000000</v>
      </c>
      <c r="V206" s="5">
        <v>1337000000000</v>
      </c>
      <c r="W206" s="5">
        <v>1280000000000</v>
      </c>
      <c r="X206" s="5">
        <v>1260000000000</v>
      </c>
      <c r="Y206" s="5">
        <v>1273000000000</v>
      </c>
      <c r="Z206" s="5">
        <v>1337000000000</v>
      </c>
    </row>
    <row r="207" spans="3:26" ht="15.5" x14ac:dyDescent="0.35">
      <c r="C207" t="s">
        <v>23</v>
      </c>
      <c r="I207" s="5">
        <v>1767000000000</v>
      </c>
      <c r="J207" s="5">
        <v>1731000000000</v>
      </c>
      <c r="K207" s="5">
        <v>1530000000000</v>
      </c>
      <c r="L207" s="5">
        <v>1726000000000</v>
      </c>
      <c r="M207" s="5">
        <v>1657000000000</v>
      </c>
      <c r="N207" s="5">
        <v>1693000000000</v>
      </c>
      <c r="O207" s="5">
        <v>1718000000000</v>
      </c>
      <c r="P207" s="5">
        <v>1800000000000</v>
      </c>
      <c r="Q207" s="5">
        <v>1733000000000</v>
      </c>
      <c r="R207" s="5">
        <v>1891000000000</v>
      </c>
      <c r="S207" s="5">
        <v>1908000000000</v>
      </c>
      <c r="T207" s="5">
        <v>1835000000000</v>
      </c>
      <c r="U207" s="5">
        <v>1652000000000</v>
      </c>
      <c r="V207" s="5">
        <v>1305000000000</v>
      </c>
      <c r="W207" s="5">
        <v>1275000000000</v>
      </c>
      <c r="X207" s="5">
        <v>1247000000000</v>
      </c>
      <c r="Y207" s="5">
        <v>1256000000000</v>
      </c>
      <c r="Z207" s="5">
        <v>1286000000000</v>
      </c>
    </row>
    <row r="208" spans="3:26" ht="15.5" x14ac:dyDescent="0.35">
      <c r="C208" t="s">
        <v>224</v>
      </c>
      <c r="I208" s="5">
        <v>-1307000000000</v>
      </c>
      <c r="J208" s="5">
        <v>-1403000000000</v>
      </c>
      <c r="K208" s="5">
        <v>-1455000000000</v>
      </c>
      <c r="L208" s="5">
        <v>-1224000000000</v>
      </c>
      <c r="M208" s="5">
        <v>-1159000000000</v>
      </c>
      <c r="N208" s="5">
        <v>-1107000000000</v>
      </c>
      <c r="O208" s="5">
        <v>-919000000000</v>
      </c>
      <c r="P208" s="5">
        <v>-1171000000000</v>
      </c>
      <c r="Q208" s="5">
        <v>-879000000000</v>
      </c>
      <c r="R208" s="5">
        <v>-495000000000</v>
      </c>
      <c r="S208" s="5">
        <v>-936000000000</v>
      </c>
      <c r="T208" s="5">
        <v>-787000000000</v>
      </c>
      <c r="U208" s="5">
        <v>-557000000000</v>
      </c>
      <c r="V208" s="5">
        <v>-418000000000</v>
      </c>
      <c r="W208" s="5">
        <v>-524000000000</v>
      </c>
      <c r="X208" s="5">
        <v>-505000000000</v>
      </c>
      <c r="Y208" s="5">
        <v>-574000000000</v>
      </c>
      <c r="Z208" s="5">
        <v>-725000000000</v>
      </c>
    </row>
    <row r="209" spans="2:26" ht="15.5" x14ac:dyDescent="0.35">
      <c r="C209" t="s">
        <v>225</v>
      </c>
      <c r="I209" s="5">
        <v>13000000000</v>
      </c>
      <c r="J209" s="5">
        <v>-99000000000</v>
      </c>
      <c r="K209" s="5">
        <v>178000000000</v>
      </c>
      <c r="L209" s="5">
        <v>24000000000</v>
      </c>
      <c r="M209" s="5">
        <v>93000000000</v>
      </c>
      <c r="N209" s="5">
        <v>89000000000</v>
      </c>
      <c r="O209" s="5">
        <v>-140000000000</v>
      </c>
      <c r="P209" s="5">
        <v>-76000000000</v>
      </c>
      <c r="Q209" s="5">
        <v>123000000000</v>
      </c>
      <c r="R209" s="5">
        <v>-27000000000</v>
      </c>
      <c r="S209" s="5">
        <v>-66000000000</v>
      </c>
      <c r="T209" s="5">
        <v>-40000000000</v>
      </c>
      <c r="U209" s="5">
        <v>28000000000</v>
      </c>
      <c r="V209" s="5">
        <v>-39000000000</v>
      </c>
      <c r="W209" s="5">
        <v>-4000000000</v>
      </c>
      <c r="X209" s="5">
        <v>54000000000</v>
      </c>
      <c r="Y209" s="5">
        <v>-149000000000</v>
      </c>
      <c r="Z209" s="5">
        <v>3000000000</v>
      </c>
    </row>
    <row r="210" spans="2:26" ht="15.5" x14ac:dyDescent="0.35">
      <c r="C210" t="s">
        <v>226</v>
      </c>
      <c r="I210" s="5">
        <v>-7000000000</v>
      </c>
      <c r="J210" s="5">
        <v>-2000000000</v>
      </c>
      <c r="K210" s="5">
        <v>-5000000000</v>
      </c>
      <c r="L210" s="5">
        <v>-4000000000</v>
      </c>
      <c r="M210" s="5">
        <v>-14000000000</v>
      </c>
      <c r="N210" s="5">
        <v>-43000000000</v>
      </c>
      <c r="O210" s="5">
        <v>-162000000000</v>
      </c>
      <c r="P210" s="5">
        <v>-153000000000</v>
      </c>
      <c r="Q210" s="5">
        <v>-46000000000</v>
      </c>
      <c r="R210" s="5">
        <v>0</v>
      </c>
      <c r="S210" s="5">
        <v>-7000000000</v>
      </c>
      <c r="T210" s="5">
        <v>-37000000000</v>
      </c>
      <c r="U210" s="5">
        <v>-72000000000</v>
      </c>
      <c r="V210" s="5">
        <v>-23000000000</v>
      </c>
      <c r="W210" s="5">
        <v>-23000000000</v>
      </c>
      <c r="X210" s="5">
        <v>-16000000000</v>
      </c>
      <c r="Y210" s="5">
        <v>-9000000000</v>
      </c>
      <c r="Z210" s="5">
        <v>-9000000000</v>
      </c>
    </row>
    <row r="211" spans="2:26" ht="15.5" x14ac:dyDescent="0.35">
      <c r="C211" t="s">
        <v>15</v>
      </c>
      <c r="I211" s="5">
        <v>6000000000</v>
      </c>
      <c r="J211" s="5">
        <v>-101000000000</v>
      </c>
      <c r="K211" s="5">
        <v>174000000000</v>
      </c>
      <c r="L211" s="5">
        <v>20000000000</v>
      </c>
      <c r="M211" s="5">
        <v>78000000000</v>
      </c>
      <c r="N211" s="5">
        <v>46000000000</v>
      </c>
      <c r="O211" s="5">
        <v>-302000000000</v>
      </c>
      <c r="P211" s="5">
        <v>-230000000000</v>
      </c>
      <c r="Q211" s="5">
        <v>77000000000</v>
      </c>
      <c r="R211" s="5">
        <v>-27000000000</v>
      </c>
      <c r="S211" s="5">
        <v>-73000000000</v>
      </c>
      <c r="T211" s="5">
        <v>-76000000000</v>
      </c>
      <c r="U211" s="5">
        <v>-44000000000</v>
      </c>
      <c r="V211" s="5">
        <v>-62000000000</v>
      </c>
      <c r="W211" s="5">
        <v>-28000000000</v>
      </c>
      <c r="X211" s="5">
        <v>38000000000</v>
      </c>
      <c r="Y211" s="5">
        <v>-159000000000</v>
      </c>
      <c r="Z211" s="5">
        <v>-7000000000</v>
      </c>
    </row>
    <row r="212" spans="2:26" ht="15.5" x14ac:dyDescent="0.35">
      <c r="C212" t="s">
        <v>17</v>
      </c>
      <c r="I212" s="6">
        <v>0.77</v>
      </c>
      <c r="J212" s="5">
        <v>-13</v>
      </c>
      <c r="K212" s="6">
        <v>22.4</v>
      </c>
      <c r="L212" s="6">
        <v>2.58</v>
      </c>
      <c r="M212" s="6">
        <v>10.119999999999999</v>
      </c>
      <c r="N212" s="6">
        <v>5.98</v>
      </c>
      <c r="O212" s="6">
        <v>-38.97</v>
      </c>
      <c r="P212" s="6">
        <v>-156.61000000000001</v>
      </c>
      <c r="Q212" s="6">
        <v>52.27</v>
      </c>
      <c r="R212" s="6">
        <v>-18.16</v>
      </c>
      <c r="S212" s="6">
        <v>-49.78</v>
      </c>
      <c r="T212" s="6">
        <v>-51.88</v>
      </c>
      <c r="U212" s="6">
        <v>-29.75</v>
      </c>
      <c r="V212" s="6">
        <v>-42.29</v>
      </c>
      <c r="W212" s="6">
        <v>-18.91</v>
      </c>
      <c r="X212" s="6">
        <v>25.77</v>
      </c>
      <c r="Y212" s="6">
        <v>-108.28</v>
      </c>
      <c r="Z212" s="6">
        <v>-4.6399999999999997</v>
      </c>
    </row>
    <row r="214" spans="2:26" ht="15.5" x14ac:dyDescent="0.35">
      <c r="B214" t="s">
        <v>227</v>
      </c>
      <c r="C214" t="s">
        <v>228</v>
      </c>
      <c r="D214" s="5">
        <v>-8000000000</v>
      </c>
      <c r="E214" s="5">
        <v>70000000000</v>
      </c>
      <c r="F214" s="5">
        <v>-12000000000</v>
      </c>
      <c r="G214" s="5">
        <v>6000000000</v>
      </c>
      <c r="H214" s="5">
        <v>67000000000</v>
      </c>
      <c r="I214" s="5">
        <v>17000000000</v>
      </c>
      <c r="J214" s="5">
        <v>-73000000000</v>
      </c>
      <c r="K214" s="5">
        <v>-340000000000</v>
      </c>
      <c r="L214" s="5">
        <v>-21000000000</v>
      </c>
      <c r="M214" s="5">
        <v>-135000000000</v>
      </c>
      <c r="N214" s="5">
        <v>-111000000000</v>
      </c>
      <c r="O214" s="5">
        <v>-232000000000</v>
      </c>
      <c r="P214" s="5">
        <v>-162000000000</v>
      </c>
      <c r="Q214" s="5">
        <v>-135000000000</v>
      </c>
    </row>
    <row r="215" spans="2:26" ht="15.5" x14ac:dyDescent="0.35">
      <c r="C215" t="s">
        <v>57</v>
      </c>
      <c r="D215" s="6">
        <v>-1.03</v>
      </c>
      <c r="E215" s="6">
        <v>9.08</v>
      </c>
      <c r="F215" s="6">
        <v>-1.6</v>
      </c>
      <c r="G215" s="6">
        <v>0.77</v>
      </c>
      <c r="H215" s="6">
        <v>8.6</v>
      </c>
      <c r="I215" s="6">
        <v>2.21</v>
      </c>
      <c r="J215" s="6">
        <v>-9.41</v>
      </c>
      <c r="K215" s="6">
        <v>-43.84</v>
      </c>
      <c r="L215" s="6">
        <v>-2.65</v>
      </c>
      <c r="M215" s="6">
        <v>-17.39</v>
      </c>
      <c r="N215" s="6">
        <v>-14.34</v>
      </c>
      <c r="O215" s="5">
        <v>-30</v>
      </c>
      <c r="P215" s="6">
        <v>-20.96</v>
      </c>
      <c r="Q215" s="6">
        <v>-17.39</v>
      </c>
    </row>
    <row r="216" spans="2:26" ht="15.5" x14ac:dyDescent="0.35">
      <c r="C216" t="s">
        <v>233</v>
      </c>
      <c r="D216" s="5">
        <v>285000000000</v>
      </c>
      <c r="E216" s="5">
        <v>290000000000</v>
      </c>
      <c r="F216" s="5">
        <v>218000000000</v>
      </c>
      <c r="G216" s="5">
        <v>264000000000</v>
      </c>
      <c r="H216" s="5">
        <v>1058000000000</v>
      </c>
      <c r="I216" s="5">
        <v>1026000000000</v>
      </c>
      <c r="J216" s="5">
        <v>1263000000000</v>
      </c>
      <c r="K216" s="5">
        <v>1207000000000</v>
      </c>
      <c r="L216" s="5">
        <v>1624000000000</v>
      </c>
      <c r="M216" s="5">
        <v>1703000000000</v>
      </c>
      <c r="N216" s="5">
        <v>1388000000000</v>
      </c>
      <c r="O216" s="5">
        <v>1847000000000</v>
      </c>
      <c r="P216" s="5">
        <v>2327000000000</v>
      </c>
      <c r="Q216" s="5">
        <v>1640000000000</v>
      </c>
    </row>
    <row r="217" spans="2:26" ht="15.5" x14ac:dyDescent="0.35">
      <c r="C217" t="s">
        <v>237</v>
      </c>
      <c r="I217" s="6">
        <v>4.7699999999999996</v>
      </c>
    </row>
    <row r="218" spans="2:26" ht="15.5" x14ac:dyDescent="0.35">
      <c r="C218" t="s">
        <v>238</v>
      </c>
      <c r="I218" s="6">
        <v>5.68</v>
      </c>
    </row>
    <row r="219" spans="2:26" ht="15.5" x14ac:dyDescent="0.35">
      <c r="C219" t="s">
        <v>239</v>
      </c>
      <c r="I219" s="6">
        <v>6.95</v>
      </c>
    </row>
    <row r="220" spans="2:26" ht="15.5" x14ac:dyDescent="0.35">
      <c r="C220" t="s">
        <v>240</v>
      </c>
      <c r="I220" s="6">
        <v>0.17610000000000001</v>
      </c>
    </row>
    <row r="221" spans="2:26" ht="15.5" x14ac:dyDescent="0.35">
      <c r="C221" t="s">
        <v>241</v>
      </c>
      <c r="I221" s="6">
        <v>0.3</v>
      </c>
    </row>
    <row r="222" spans="2:26" ht="15.5" x14ac:dyDescent="0.35">
      <c r="C222" t="s">
        <v>242</v>
      </c>
      <c r="I222" s="6">
        <v>-0.57999999999999996</v>
      </c>
    </row>
    <row r="223" spans="2:26" ht="15.5" x14ac:dyDescent="0.35">
      <c r="C223" t="s">
        <v>243</v>
      </c>
      <c r="I223" s="6">
        <v>15.31</v>
      </c>
    </row>
    <row r="224" spans="2:26" ht="15.5" x14ac:dyDescent="0.35">
      <c r="C224" t="s">
        <v>244</v>
      </c>
      <c r="I224" s="6">
        <v>15.31</v>
      </c>
    </row>
    <row r="225" spans="3:9" ht="15.5" x14ac:dyDescent="0.35">
      <c r="C225" t="s">
        <v>246</v>
      </c>
      <c r="I225" s="6">
        <v>8.02</v>
      </c>
    </row>
    <row r="226" spans="3:9" ht="15.5" x14ac:dyDescent="0.35">
      <c r="C226" t="s">
        <v>247</v>
      </c>
      <c r="I226" s="6">
        <v>0.03</v>
      </c>
    </row>
    <row r="227" spans="3:9" ht="15.5" x14ac:dyDescent="0.35">
      <c r="C227" t="s">
        <v>248</v>
      </c>
      <c r="I227" s="6">
        <v>-0.6</v>
      </c>
    </row>
    <row r="228" spans="3:9" ht="15.5" x14ac:dyDescent="0.35">
      <c r="C228" t="s">
        <v>249</v>
      </c>
      <c r="I228" s="6">
        <v>7.22</v>
      </c>
    </row>
    <row r="229" spans="3:9" ht="15.5" x14ac:dyDescent="0.35">
      <c r="C229" t="s">
        <v>250</v>
      </c>
      <c r="I229" s="6">
        <v>8.6</v>
      </c>
    </row>
    <row r="230" spans="3:9" ht="15.5" x14ac:dyDescent="0.35">
      <c r="C230" t="s">
        <v>251</v>
      </c>
      <c r="I230" s="6">
        <v>136.43</v>
      </c>
    </row>
    <row r="231" spans="3:9" ht="15.5" x14ac:dyDescent="0.35">
      <c r="C231" t="s">
        <v>252</v>
      </c>
      <c r="D231" s="6">
        <v>4.3600000000000003</v>
      </c>
    </row>
    <row r="232" spans="3:9" ht="15.5" x14ac:dyDescent="0.35">
      <c r="C232" t="s">
        <v>253</v>
      </c>
      <c r="I232" s="6">
        <v>-70.569999999999993</v>
      </c>
    </row>
    <row r="233" spans="3:9" ht="15.5" x14ac:dyDescent="0.35">
      <c r="C233" t="s">
        <v>254</v>
      </c>
      <c r="I233" s="6">
        <v>2.68</v>
      </c>
    </row>
    <row r="234" spans="3:9" ht="15.5" x14ac:dyDescent="0.35">
      <c r="C234" t="s">
        <v>255</v>
      </c>
      <c r="D234" s="6">
        <v>0.28000000000000003</v>
      </c>
    </row>
    <row r="235" spans="3:9" ht="15.5" x14ac:dyDescent="0.35">
      <c r="C235" t="s">
        <v>256</v>
      </c>
      <c r="D235" s="6">
        <v>0.05</v>
      </c>
    </row>
    <row r="236" spans="3:9" ht="15.5" x14ac:dyDescent="0.35">
      <c r="C236" t="s">
        <v>395</v>
      </c>
      <c r="D236" s="6">
        <v>-3.51</v>
      </c>
    </row>
    <row r="237" spans="3:9" ht="15.5" x14ac:dyDescent="0.35">
      <c r="C237" t="s">
        <v>445</v>
      </c>
      <c r="D237" s="6">
        <v>-3.33</v>
      </c>
    </row>
    <row r="238" spans="3:9" ht="15.5" x14ac:dyDescent="0.35">
      <c r="C238" t="s">
        <v>257</v>
      </c>
      <c r="D238" s="6">
        <v>-7.32</v>
      </c>
    </row>
    <row r="239" spans="3:9" ht="15.5" x14ac:dyDescent="0.35">
      <c r="C239" t="s">
        <v>396</v>
      </c>
      <c r="D239" s="6">
        <v>0.54</v>
      </c>
    </row>
    <row r="240" spans="3:9" ht="15.5" x14ac:dyDescent="0.35">
      <c r="C240" t="s">
        <v>258</v>
      </c>
      <c r="D240" s="6">
        <v>-6.55</v>
      </c>
    </row>
    <row r="241" spans="3:9" ht="15.5" x14ac:dyDescent="0.35">
      <c r="C241" t="s">
        <v>259</v>
      </c>
      <c r="I241" s="6">
        <v>-0.08</v>
      </c>
    </row>
    <row r="242" spans="3:9" ht="15.5" x14ac:dyDescent="0.35">
      <c r="C242" t="s">
        <v>13</v>
      </c>
      <c r="D242" s="5">
        <v>-7000000000</v>
      </c>
    </row>
    <row r="243" spans="3:9" ht="15.5" x14ac:dyDescent="0.35">
      <c r="C243" t="s">
        <v>260</v>
      </c>
      <c r="I243" s="6">
        <v>-2.7</v>
      </c>
    </row>
    <row r="244" spans="3:9" ht="15.5" x14ac:dyDescent="0.35">
      <c r="C244" t="s">
        <v>261</v>
      </c>
      <c r="I244" s="6">
        <v>1.5800000000000002E-2</v>
      </c>
    </row>
    <row r="245" spans="3:9" ht="15.5" x14ac:dyDescent="0.35">
      <c r="C245" t="s">
        <v>262</v>
      </c>
      <c r="I245" s="6">
        <v>-0.1023</v>
      </c>
    </row>
    <row r="246" spans="3:9" ht="15.5" x14ac:dyDescent="0.35">
      <c r="C246" t="s">
        <v>263</v>
      </c>
      <c r="I246" s="6">
        <v>-2.8999999999999998E-3</v>
      </c>
    </row>
    <row r="247" spans="3:9" ht="15.5" x14ac:dyDescent="0.35">
      <c r="C247" t="s">
        <v>264</v>
      </c>
      <c r="I247" s="6">
        <v>-3.4000000000000002E-3</v>
      </c>
    </row>
    <row r="248" spans="3:9" ht="15.5" x14ac:dyDescent="0.35">
      <c r="C248" t="s">
        <v>265</v>
      </c>
      <c r="D248" s="6">
        <v>19.190000000000001</v>
      </c>
    </row>
    <row r="249" spans="3:9" ht="15.5" x14ac:dyDescent="0.35">
      <c r="C249" t="s">
        <v>266</v>
      </c>
      <c r="D249" s="6">
        <v>135.57</v>
      </c>
    </row>
    <row r="250" spans="3:9" ht="15.5" x14ac:dyDescent="0.35">
      <c r="C250" t="s">
        <v>267</v>
      </c>
      <c r="D250" s="6">
        <v>15.52</v>
      </c>
    </row>
    <row r="251" spans="3:9" ht="15.5" x14ac:dyDescent="0.35">
      <c r="C251" t="s">
        <v>268</v>
      </c>
      <c r="D251" s="6">
        <v>139.24</v>
      </c>
    </row>
    <row r="252" spans="3:9" ht="15.5" x14ac:dyDescent="0.35">
      <c r="C252" t="s">
        <v>269</v>
      </c>
      <c r="D252" s="6">
        <v>4.74</v>
      </c>
    </row>
    <row r="253" spans="3:9" ht="15.5" x14ac:dyDescent="0.35">
      <c r="C253" t="s">
        <v>270</v>
      </c>
      <c r="I253" s="6">
        <v>0.3</v>
      </c>
    </row>
    <row r="254" spans="3:9" ht="15.5" x14ac:dyDescent="0.35">
      <c r="C254" t="s">
        <v>271</v>
      </c>
      <c r="I254" s="6">
        <v>2.46</v>
      </c>
    </row>
    <row r="255" spans="3:9" ht="15.5" x14ac:dyDescent="0.35">
      <c r="C255" t="s">
        <v>53</v>
      </c>
      <c r="I255" s="5">
        <v>318000000000</v>
      </c>
    </row>
    <row r="256" spans="3:9" ht="15.5" x14ac:dyDescent="0.35">
      <c r="C256" t="s">
        <v>272</v>
      </c>
      <c r="I256" s="5">
        <v>271000000000</v>
      </c>
    </row>
    <row r="257" spans="3:9" ht="15.5" x14ac:dyDescent="0.35">
      <c r="C257" t="s">
        <v>273</v>
      </c>
      <c r="I257" s="5">
        <v>7750000000</v>
      </c>
    </row>
    <row r="258" spans="3:9" ht="15.5" x14ac:dyDescent="0.35">
      <c r="C258" t="s">
        <v>274</v>
      </c>
      <c r="I258" s="6">
        <v>7.6999999999999999E-2</v>
      </c>
    </row>
    <row r="259" spans="3:9" ht="15.5" x14ac:dyDescent="0.35">
      <c r="C259" t="s">
        <v>275</v>
      </c>
      <c r="D259" s="6">
        <v>3.0499999999999999E-2</v>
      </c>
    </row>
    <row r="260" spans="3:9" ht="15.5" x14ac:dyDescent="0.35">
      <c r="C260" t="s">
        <v>276</v>
      </c>
      <c r="D260" s="6">
        <v>8.6E-3</v>
      </c>
    </row>
    <row r="261" spans="3:9" ht="15.5" x14ac:dyDescent="0.35">
      <c r="C261" t="s">
        <v>277</v>
      </c>
      <c r="D261" s="6">
        <v>-2.81E-2</v>
      </c>
    </row>
    <row r="262" spans="3:9" ht="15.5" x14ac:dyDescent="0.35">
      <c r="C262" t="s">
        <v>278</v>
      </c>
      <c r="D262" s="6">
        <v>4.7500000000000001E-2</v>
      </c>
    </row>
    <row r="263" spans="3:9" ht="15.5" x14ac:dyDescent="0.35">
      <c r="C263" t="s">
        <v>279</v>
      </c>
      <c r="D263" s="6">
        <v>0.32189999999999996</v>
      </c>
    </row>
    <row r="264" spans="3:9" ht="15.5" x14ac:dyDescent="0.35">
      <c r="C264" t="s">
        <v>280</v>
      </c>
      <c r="D264" s="6">
        <v>-1.3081</v>
      </c>
    </row>
    <row r="265" spans="3:9" ht="15.5" x14ac:dyDescent="0.35">
      <c r="C265" t="s">
        <v>287</v>
      </c>
      <c r="I265" s="5">
        <v>4</v>
      </c>
    </row>
    <row r="266" spans="3:9" ht="15.5" x14ac:dyDescent="0.35">
      <c r="C266" t="s">
        <v>288</v>
      </c>
      <c r="I266" s="6">
        <v>0.77</v>
      </c>
    </row>
    <row r="267" spans="3:9" ht="15.5" x14ac:dyDescent="0.35">
      <c r="C267" t="s">
        <v>289</v>
      </c>
      <c r="I267" s="6">
        <v>0.28000000000000003</v>
      </c>
    </row>
    <row r="268" spans="3:9" ht="15.5" x14ac:dyDescent="0.35">
      <c r="C268" t="s">
        <v>290</v>
      </c>
      <c r="I268" s="6">
        <v>0.89</v>
      </c>
    </row>
    <row r="269" spans="3:9" ht="15.5" x14ac:dyDescent="0.35">
      <c r="C269" t="s">
        <v>291</v>
      </c>
      <c r="I269" s="6">
        <v>0.04</v>
      </c>
    </row>
    <row r="270" spans="3:9" ht="15.5" x14ac:dyDescent="0.35">
      <c r="C270" t="s">
        <v>292</v>
      </c>
      <c r="I270" s="6">
        <v>0.86</v>
      </c>
    </row>
    <row r="271" spans="3:9" ht="15.5" x14ac:dyDescent="0.35">
      <c r="C271" t="s">
        <v>293</v>
      </c>
      <c r="I271" s="5">
        <v>0</v>
      </c>
    </row>
    <row r="272" spans="3:9" ht="15.5" x14ac:dyDescent="0.35">
      <c r="C272" t="s">
        <v>294</v>
      </c>
      <c r="I272" s="6">
        <v>0.32</v>
      </c>
    </row>
    <row r="273" spans="3:9" ht="15.5" x14ac:dyDescent="0.35">
      <c r="C273" t="s">
        <v>295</v>
      </c>
      <c r="I273" s="5">
        <v>1057000000000</v>
      </c>
    </row>
    <row r="274" spans="3:9" ht="15.5" x14ac:dyDescent="0.35">
      <c r="C274" t="s">
        <v>296</v>
      </c>
      <c r="I274" s="5">
        <v>14000000000</v>
      </c>
    </row>
    <row r="275" spans="3:9" ht="15.5" x14ac:dyDescent="0.35">
      <c r="C275" t="s">
        <v>297</v>
      </c>
      <c r="I275" s="5">
        <v>34000000000</v>
      </c>
    </row>
    <row r="276" spans="3:9" ht="15.5" x14ac:dyDescent="0.35">
      <c r="C276" t="s">
        <v>298</v>
      </c>
      <c r="I276" s="5">
        <v>56000000000</v>
      </c>
    </row>
    <row r="277" spans="3:9" ht="15.5" x14ac:dyDescent="0.35">
      <c r="C277" t="s">
        <v>299</v>
      </c>
      <c r="D277" s="5">
        <v>34000000000</v>
      </c>
    </row>
    <row r="278" spans="3:9" ht="15.5" x14ac:dyDescent="0.35">
      <c r="C278" t="s">
        <v>300</v>
      </c>
      <c r="D278" s="5">
        <v>3535000000000</v>
      </c>
    </row>
    <row r="279" spans="3:9" ht="15.5" x14ac:dyDescent="0.35">
      <c r="C279" t="s">
        <v>301</v>
      </c>
      <c r="D279" s="5">
        <v>4095000000000</v>
      </c>
    </row>
    <row r="280" spans="3:9" ht="15.5" x14ac:dyDescent="0.35">
      <c r="C280" t="s">
        <v>212</v>
      </c>
      <c r="D280" s="5">
        <v>-1348000000000</v>
      </c>
    </row>
    <row r="281" spans="3:9" ht="15.5" x14ac:dyDescent="0.35">
      <c r="C281" t="s">
        <v>211</v>
      </c>
      <c r="I281" s="5">
        <v>-547000000000</v>
      </c>
    </row>
    <row r="282" spans="3:9" ht="15.5" x14ac:dyDescent="0.35">
      <c r="C282" t="s">
        <v>210</v>
      </c>
      <c r="D282" s="5">
        <v>1778000000000</v>
      </c>
    </row>
    <row r="283" spans="3:9" ht="15.5" x14ac:dyDescent="0.35">
      <c r="C283" t="s">
        <v>209</v>
      </c>
      <c r="D283" s="5">
        <v>100000000000</v>
      </c>
    </row>
    <row r="284" spans="3:9" ht="15.5" x14ac:dyDescent="0.35">
      <c r="C284" t="s">
        <v>24</v>
      </c>
      <c r="D284" s="5">
        <v>1878000000000</v>
      </c>
    </row>
    <row r="285" spans="3:9" ht="15.5" x14ac:dyDescent="0.35">
      <c r="C285" t="s">
        <v>21</v>
      </c>
      <c r="D285" s="5">
        <v>1867000000000</v>
      </c>
    </row>
    <row r="286" spans="3:9" ht="15.5" x14ac:dyDescent="0.35">
      <c r="C286" t="s">
        <v>302</v>
      </c>
      <c r="I286" s="5">
        <v>-560000000000</v>
      </c>
    </row>
    <row r="287" spans="3:9" ht="15.5" x14ac:dyDescent="0.35">
      <c r="C287" t="s">
        <v>303</v>
      </c>
      <c r="I287" s="5">
        <v>21000000000</v>
      </c>
    </row>
    <row r="288" spans="3:9" ht="15.5" x14ac:dyDescent="0.35">
      <c r="C288" t="s">
        <v>304</v>
      </c>
      <c r="I288" s="5">
        <v>-2000000000</v>
      </c>
    </row>
    <row r="289" spans="3:9" ht="15.5" x14ac:dyDescent="0.35">
      <c r="C289" t="s">
        <v>305</v>
      </c>
      <c r="I289" s="5">
        <v>-50000000000</v>
      </c>
    </row>
    <row r="290" spans="3:9" ht="15.5" x14ac:dyDescent="0.35">
      <c r="C290" t="s">
        <v>306</v>
      </c>
      <c r="I290" s="5">
        <v>-4000000000</v>
      </c>
    </row>
    <row r="291" spans="3:9" ht="15.5" x14ac:dyDescent="0.35">
      <c r="C291" t="s">
        <v>307</v>
      </c>
      <c r="I291" s="5">
        <v>-19000000000</v>
      </c>
    </row>
  </sheetData>
  <pageMargins left="0.7" right="0.7" top="0.75" bottom="0.75" header="0.3" footer="0.3"/>
  <ignoredErrors>
    <ignoredError sqref="A1:Z292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W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2560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2561</v>
      </c>
      <c r="D2" s="2" vm="315">
        <f ca="1">IFERROR(_xlfn.STOCKHISTORY("XIDX:" &amp; $C$1, D3, , 0, 0, 1), "Libur")</f>
        <v>350</v>
      </c>
      <c r="E2" s="2" vm="340">
        <f ca="1">IFERROR(_xlfn.STOCKHISTORY("XIDX:" &amp; $C$1, E3, , 0, 0, 1), "Libur")</f>
        <v>194</v>
      </c>
      <c r="H2" s="2" vm="340">
        <f ca="1">IFERROR(INDEX(D2:G2,COUNT(D2:G2)),"")</f>
        <v>194</v>
      </c>
      <c r="I2" s="2" vm="730">
        <f t="shared" ref="I2:W2" ca="1" si="0">IFERROR(_xlfn.STOCKHISTORY("XIDX:" &amp; $C$1, I1, , 0, 0, 1), "Libur")</f>
        <v>406</v>
      </c>
      <c r="J2" s="2" vm="593">
        <f t="shared" ca="1" si="0"/>
        <v>442</v>
      </c>
      <c r="K2" s="2" vm="731">
        <f t="shared" ca="1" si="0"/>
        <v>486</v>
      </c>
      <c r="L2" s="2" vm="590">
        <f t="shared" ca="1" si="0"/>
        <v>310</v>
      </c>
      <c r="M2" s="2" vm="732">
        <f t="shared" ca="1" si="0"/>
        <v>308</v>
      </c>
      <c r="N2" s="2" vm="188">
        <f t="shared" ca="1" si="0"/>
        <v>142</v>
      </c>
      <c r="O2" s="2" vm="178">
        <f t="shared" ca="1" si="0"/>
        <v>141</v>
      </c>
      <c r="P2" s="2" vm="733">
        <f t="shared" ca="1" si="0"/>
        <v>133</v>
      </c>
      <c r="Q2" s="2" vm="15">
        <f t="shared" ca="1" si="0"/>
        <v>114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58">
        <f t="shared" ca="1" si="0"/>
        <v>175</v>
      </c>
      <c r="V2" s="2" vm="62">
        <f t="shared" ca="1" si="0"/>
        <v>199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58514367844</v>
      </c>
      <c r="E4" s="2">
        <f>IFERROR(INDEX(E51:E500,MATCH($C$4,$C$51:$C$500,0)),"")</f>
        <v>45493773016</v>
      </c>
      <c r="H4" s="2">
        <f>IFERROR(SUM(D4:G4)*(4/MAX(1,COUNT(D4:G4))),"")</f>
        <v>208016281720</v>
      </c>
      <c r="I4" s="2">
        <f t="shared" ref="I4:W4" si="1">IFERROR(INDEX(I51:I500,MATCH($C$4,$C$51:$C$500,0)),"")</f>
        <v>392720608515</v>
      </c>
      <c r="J4" s="2">
        <f t="shared" si="1"/>
        <v>490338038801</v>
      </c>
      <c r="K4" s="2">
        <f t="shared" si="1"/>
        <v>522351078947</v>
      </c>
      <c r="L4" s="2">
        <f t="shared" si="1"/>
        <v>309603262557</v>
      </c>
      <c r="M4" s="2">
        <f t="shared" si="1"/>
        <v>199312722588</v>
      </c>
      <c r="N4" s="2">
        <f t="shared" si="1"/>
        <v>230662117776</v>
      </c>
      <c r="O4" s="2">
        <f t="shared" si="1"/>
        <v>250170826551</v>
      </c>
      <c r="P4" s="2">
        <f t="shared" si="1"/>
        <v>236020877647</v>
      </c>
      <c r="Q4" s="2">
        <f t="shared" si="1"/>
        <v>176879872407</v>
      </c>
      <c r="R4" s="2">
        <f t="shared" si="1"/>
        <v>160609018764</v>
      </c>
      <c r="S4" s="2">
        <f t="shared" si="1"/>
        <v>192721688228</v>
      </c>
      <c r="T4" s="2">
        <f t="shared" si="1"/>
        <v>219324820166</v>
      </c>
      <c r="U4" s="2">
        <f t="shared" si="1"/>
        <v>206024940837</v>
      </c>
      <c r="V4" s="2">
        <f t="shared" si="1"/>
        <v>221012769878</v>
      </c>
      <c r="W4" s="2">
        <f t="shared" si="1"/>
        <v>186648558988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696278358</v>
      </c>
      <c r="E5" s="2">
        <f>IFERROR(INDEX(E51:E500,MATCH($C$5,$C$51:$C$500,0)),"")</f>
        <v>-19297448450</v>
      </c>
      <c r="H5" s="2">
        <f>IFERROR(SUM(D5:G5)*(4/MAX(1,COUNT(D5:G5))),"")</f>
        <v>-37202340184</v>
      </c>
      <c r="I5" s="2">
        <f t="shared" ref="I5:W5" si="2">IFERROR(INDEX(I51:I500,MATCH($C$5,$C$51:$C$500,0)),"")</f>
        <v>40712376693</v>
      </c>
      <c r="J5" s="2">
        <f t="shared" si="2"/>
        <v>240818557831</v>
      </c>
      <c r="K5" s="2">
        <f t="shared" si="2"/>
        <v>228630015958</v>
      </c>
      <c r="L5" s="2">
        <f t="shared" si="2"/>
        <v>127064231546</v>
      </c>
      <c r="M5" s="2">
        <f t="shared" si="2"/>
        <v>51891854342</v>
      </c>
      <c r="N5" s="2">
        <f t="shared" si="2"/>
        <v>44900726358</v>
      </c>
      <c r="O5" s="2">
        <f t="shared" si="2"/>
        <v>53885829593</v>
      </c>
      <c r="P5" s="2">
        <f t="shared" si="2"/>
        <v>52278146807</v>
      </c>
      <c r="Q5" s="2">
        <f t="shared" si="2"/>
        <v>24126776339</v>
      </c>
      <c r="R5" s="2">
        <f t="shared" si="2"/>
        <v>16042918075</v>
      </c>
      <c r="S5" s="2">
        <f t="shared" si="2"/>
        <v>30557145251</v>
      </c>
      <c r="T5" s="2">
        <f t="shared" si="2"/>
        <v>23391157671</v>
      </c>
      <c r="U5" s="2">
        <f t="shared" si="2"/>
        <v>29444521735</v>
      </c>
      <c r="V5" s="2">
        <f t="shared" si="2"/>
        <v>59813752028</v>
      </c>
      <c r="W5" s="2">
        <f t="shared" si="2"/>
        <v>57743194078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877625311743</v>
      </c>
      <c r="E6" s="2">
        <f>IFERROR(INDEX(E51:E500,MATCH($C$6,$C$51:$C$500,0)),"")</f>
        <v>907412185457</v>
      </c>
      <c r="H6" s="2">
        <f>IFERROR(INDEX(D6:G6,COUNT(D6:G6)),"")</f>
        <v>907412185457</v>
      </c>
      <c r="I6" s="2">
        <f t="shared" ref="I6:W6" si="3">IFERROR(INDEX(I51:I500,MATCH($C$6,$C$51:$C$500,0)),"")</f>
        <v>928200846514</v>
      </c>
      <c r="J6" s="2">
        <f t="shared" si="3"/>
        <v>900699811829</v>
      </c>
      <c r="K6" s="2">
        <f t="shared" si="3"/>
        <v>730257484166</v>
      </c>
      <c r="L6" s="2">
        <f t="shared" si="3"/>
        <v>583792252607</v>
      </c>
      <c r="M6" s="2">
        <f t="shared" si="3"/>
        <v>491922751467</v>
      </c>
      <c r="N6" s="2">
        <f t="shared" si="3"/>
        <v>498749611556</v>
      </c>
      <c r="O6" s="2">
        <f t="shared" si="3"/>
        <v>462031414941</v>
      </c>
      <c r="P6" s="2">
        <f t="shared" si="3"/>
        <v>423384891038</v>
      </c>
      <c r="Q6" s="2">
        <f t="shared" si="3"/>
        <v>385077162794</v>
      </c>
      <c r="R6" s="2">
        <f t="shared" si="3"/>
        <v>367968720273</v>
      </c>
      <c r="S6" s="2">
        <f t="shared" si="3"/>
        <v>361141988910</v>
      </c>
      <c r="T6" s="2">
        <f t="shared" si="3"/>
        <v>338940206062</v>
      </c>
      <c r="U6" s="2">
        <f t="shared" si="3"/>
        <v>324976859782</v>
      </c>
      <c r="V6" s="2">
        <f t="shared" si="3"/>
        <v>316638359451</v>
      </c>
      <c r="W6" s="2">
        <f t="shared" si="3"/>
        <v>227518856445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2.35</v>
      </c>
      <c r="E7" s="3">
        <f>IFERROR(INDEX(E51:E500,MATCH($C$7,$C$51:$C$500,0))/1000000000,"")</f>
        <v>2.35</v>
      </c>
      <c r="H7" s="3">
        <f>IFERROR(INDEX(D7:G7,COUNT(D7:G7)),"")</f>
        <v>2.35</v>
      </c>
      <c r="I7" s="3">
        <f t="shared" ref="I7:W7" si="4">IFERROR(INDEX(I51:I500,MATCH($C$7,$C$51:$C$500,0))/1000000000,"")</f>
        <v>2.35</v>
      </c>
      <c r="J7" s="3">
        <f t="shared" si="4"/>
        <v>2.35</v>
      </c>
      <c r="K7" s="3">
        <f t="shared" si="4"/>
        <v>2.35</v>
      </c>
      <c r="L7" s="3">
        <f t="shared" si="4"/>
        <v>2.35</v>
      </c>
      <c r="M7" s="3">
        <f t="shared" si="4"/>
        <v>2.35</v>
      </c>
      <c r="N7" s="3">
        <f t="shared" si="4"/>
        <v>2.35</v>
      </c>
      <c r="O7" s="3">
        <f t="shared" si="4"/>
        <v>2.35</v>
      </c>
      <c r="P7" s="3">
        <f t="shared" si="4"/>
        <v>2.35</v>
      </c>
      <c r="Q7" s="3">
        <f t="shared" si="4"/>
        <v>2.35</v>
      </c>
      <c r="R7" s="3">
        <f t="shared" si="4"/>
        <v>2.35</v>
      </c>
      <c r="S7" s="3">
        <f t="shared" si="4"/>
        <v>2.35</v>
      </c>
      <c r="T7" s="3">
        <f t="shared" si="4"/>
        <v>2.35</v>
      </c>
      <c r="U7" s="3">
        <f t="shared" si="4"/>
        <v>2.35</v>
      </c>
      <c r="V7" s="3">
        <f t="shared" si="4"/>
        <v>2.35</v>
      </c>
      <c r="W7" s="3">
        <f t="shared" si="4"/>
        <v>0.16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-18000000000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W8" si="5">IFERROR(INDEX(I51:I500,MATCH($C$8,$C$51:$C$500,0)),"")</f>
        <v>-96000000000</v>
      </c>
      <c r="J8" s="2">
        <f t="shared" si="5"/>
        <v>77000000000</v>
      </c>
      <c r="K8" s="2">
        <f t="shared" si="5"/>
        <v>99000000000</v>
      </c>
      <c r="L8" s="2">
        <f t="shared" si="5"/>
        <v>-12000000000</v>
      </c>
      <c r="M8" s="2">
        <f t="shared" si="5"/>
        <v>49000000000</v>
      </c>
      <c r="N8" s="2">
        <f t="shared" si="5"/>
        <v>14000000000</v>
      </c>
      <c r="O8" s="2">
        <f t="shared" si="5"/>
        <v>-2000000000</v>
      </c>
      <c r="P8" s="2">
        <f t="shared" si="5"/>
        <v>-19000000000</v>
      </c>
      <c r="Q8" s="2">
        <f t="shared" si="5"/>
        <v>15000000000</v>
      </c>
      <c r="R8" s="2">
        <f t="shared" si="5"/>
        <v>53000000000</v>
      </c>
      <c r="S8" s="2">
        <f t="shared" si="5"/>
        <v>48000000000</v>
      </c>
      <c r="T8" s="2">
        <f t="shared" si="5"/>
        <v>-15000000000</v>
      </c>
      <c r="U8" s="2">
        <f t="shared" si="5"/>
        <v>31000000000</v>
      </c>
      <c r="V8" s="2">
        <f t="shared" si="5"/>
        <v>-8000000000</v>
      </c>
      <c r="W8" s="2">
        <f t="shared" si="5"/>
        <v>13000000000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-7.71</v>
      </c>
      <c r="E9" s="3">
        <f>IFERROR(INDEX(E51:E500,MATCH("Free cash flow per share (Quarter)",$C$51:$C$500,0)),"")</f>
        <v>3.52</v>
      </c>
      <c r="H9" s="3">
        <f>IFERROR(INDEX(D9:G9,COUNT(D9:G9)),"")</f>
        <v>3.52</v>
      </c>
      <c r="I9" s="3">
        <f t="shared" ref="I9:W9" si="6">IFERROR(INDEX(I51:I500,MATCH($C$9,$C$51:$C$500,0)),"")</f>
        <v>-40.68</v>
      </c>
      <c r="J9" s="3">
        <f t="shared" si="6"/>
        <v>32.69</v>
      </c>
      <c r="K9" s="3">
        <f t="shared" si="6"/>
        <v>42.31</v>
      </c>
      <c r="L9" s="3">
        <f t="shared" si="6"/>
        <v>-5.0999999999999996</v>
      </c>
      <c r="M9" s="3">
        <f t="shared" si="6"/>
        <v>21.02</v>
      </c>
      <c r="N9" s="3">
        <f t="shared" si="6"/>
        <v>5.92</v>
      </c>
      <c r="O9" s="3">
        <f t="shared" si="6"/>
        <v>-0.87</v>
      </c>
      <c r="P9" s="3">
        <f t="shared" si="6"/>
        <v>-8.17</v>
      </c>
      <c r="Q9" s="3">
        <f t="shared" si="6"/>
        <v>6.43</v>
      </c>
      <c r="R9" s="3">
        <f t="shared" si="6"/>
        <v>22.67</v>
      </c>
      <c r="S9" s="3">
        <f t="shared" si="6"/>
        <v>20.28</v>
      </c>
      <c r="T9" s="3">
        <f t="shared" si="6"/>
        <v>-6.57</v>
      </c>
      <c r="U9" s="3">
        <f t="shared" si="6"/>
        <v>13.3</v>
      </c>
      <c r="V9" s="3">
        <f t="shared" si="6"/>
        <v>-3.2</v>
      </c>
      <c r="W9" s="3">
        <f t="shared" si="6"/>
        <v>81.099999999999994</v>
      </c>
    </row>
    <row r="10" spans="1:23" ht="15.5" x14ac:dyDescent="0.35">
      <c r="C10" t="s">
        <v>18</v>
      </c>
      <c r="D10" s="3">
        <f ca="1">IFERROR(IF(D9=0,"",D2/D9),"")</f>
        <v>-45.395590142671857</v>
      </c>
      <c r="E10" s="3">
        <f ca="1">IFERROR(IF(E9=0,"",E2/E9),"")</f>
        <v>55.113636363636367</v>
      </c>
      <c r="I10" s="3">
        <f t="shared" ref="I10:W10" ca="1" si="7">IFERROR(IF(I9=0,"",I2/I9),"")</f>
        <v>-9.9803343166175029</v>
      </c>
      <c r="J10" s="3">
        <f t="shared" ca="1" si="7"/>
        <v>13.520954420312023</v>
      </c>
      <c r="K10" s="3">
        <f t="shared" ca="1" si="7"/>
        <v>11.486646182935475</v>
      </c>
      <c r="L10" s="3">
        <f t="shared" ca="1" si="7"/>
        <v>-60.7843137254902</v>
      </c>
      <c r="M10" s="3">
        <f t="shared" ca="1" si="7"/>
        <v>14.652711703139866</v>
      </c>
      <c r="N10" s="3">
        <f t="shared" ca="1" si="7"/>
        <v>23.986486486486488</v>
      </c>
      <c r="O10" s="3">
        <f t="shared" ca="1" si="7"/>
        <v>-162.06896551724137</v>
      </c>
      <c r="P10" s="3">
        <f t="shared" ca="1" si="7"/>
        <v>-16.279069767441861</v>
      </c>
      <c r="Q10" s="3">
        <f t="shared" ca="1" si="7"/>
        <v>17.729393468118197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13.157894736842104</v>
      </c>
      <c r="V10" s="3">
        <f t="shared" ca="1" si="7"/>
        <v>-62.1875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48072954665</v>
      </c>
      <c r="E11" s="2">
        <f>IFERROR(INDEX(E51:E500,MATCH($C$11,$C$51:$C$500,0)),"")</f>
        <v>61863863279</v>
      </c>
      <c r="H11" s="2">
        <f>IFERROR(INDEX(D11:G11,COUNT(D11:G11)),"")</f>
        <v>61863863279</v>
      </c>
      <c r="I11" s="2">
        <f t="shared" ref="I11:W11" si="8">IFERROR(INDEX(I51:I500,MATCH($C$11,$C$51:$C$500,0)),"")</f>
        <v>71977930649</v>
      </c>
      <c r="J11" s="2">
        <f t="shared" si="8"/>
        <v>173219501262</v>
      </c>
      <c r="K11" s="2">
        <f t="shared" si="8"/>
        <v>53065669504</v>
      </c>
      <c r="L11" s="2">
        <f t="shared" si="8"/>
        <v>24554966147</v>
      </c>
      <c r="M11" s="2">
        <f t="shared" si="8"/>
        <v>40808927475</v>
      </c>
      <c r="N11" s="2">
        <f t="shared" si="8"/>
        <v>73000763949</v>
      </c>
      <c r="O11" s="2">
        <f t="shared" si="8"/>
        <v>51881866648</v>
      </c>
      <c r="P11" s="2">
        <f t="shared" si="8"/>
        <v>44392323611</v>
      </c>
      <c r="Q11" s="2">
        <f t="shared" si="8"/>
        <v>42144745951</v>
      </c>
      <c r="R11" s="2">
        <f t="shared" si="8"/>
        <v>43923698841</v>
      </c>
      <c r="S11" s="2">
        <f t="shared" si="8"/>
        <v>34236899622</v>
      </c>
      <c r="T11" s="2">
        <f t="shared" si="8"/>
        <v>33534308486</v>
      </c>
      <c r="U11" s="2">
        <f t="shared" si="8"/>
        <v>38140064763</v>
      </c>
      <c r="V11" s="2">
        <f t="shared" si="8"/>
        <v>76375956529</v>
      </c>
      <c r="W11" s="2">
        <f t="shared" si="8"/>
        <v>22690350523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138000000000</v>
      </c>
      <c r="E12" s="2">
        <f>IFERROR(INDEX(E51:E500,MATCH("Net Debt (Quarter)",$C$51:$C$500,0)),"")</f>
        <v>138000000000</v>
      </c>
      <c r="H12" s="2">
        <f>IFERROR(INDEX(D12:G12,COUNT(D12:G12)),"")</f>
        <v>138000000000</v>
      </c>
      <c r="I12" s="2">
        <f t="shared" ref="I12:W12" si="9">IFERROR(INDEX(I51:I500,MATCH($C$12,$C$51:$C$500,0)),"")</f>
        <v>142000000000</v>
      </c>
      <c r="J12" s="2">
        <f t="shared" si="9"/>
        <v>-23000000000</v>
      </c>
      <c r="K12" s="2">
        <f t="shared" si="9"/>
        <v>-9000000000</v>
      </c>
      <c r="L12" s="2">
        <f t="shared" si="9"/>
        <v>10000000000</v>
      </c>
      <c r="M12" s="2">
        <f t="shared" si="9"/>
        <v>-1000000000</v>
      </c>
      <c r="N12" s="2">
        <f t="shared" si="9"/>
        <v>-21000000000</v>
      </c>
      <c r="O12" s="2">
        <f t="shared" si="9"/>
        <v>-10000000000</v>
      </c>
      <c r="P12" s="2">
        <f t="shared" si="9"/>
        <v>-23000000000</v>
      </c>
      <c r="Q12" s="2">
        <f t="shared" si="9"/>
        <v>-34000000000</v>
      </c>
      <c r="R12" s="2">
        <f t="shared" si="9"/>
        <v>-22000000000</v>
      </c>
      <c r="S12" s="2">
        <f t="shared" si="9"/>
        <v>10000000000</v>
      </c>
      <c r="T12" s="2">
        <f t="shared" si="9"/>
        <v>50000000000</v>
      </c>
      <c r="U12" s="2">
        <f t="shared" si="9"/>
        <v>53000000000</v>
      </c>
      <c r="V12" s="2">
        <f t="shared" si="9"/>
        <v>23000000000</v>
      </c>
      <c r="W12" s="2">
        <f t="shared" si="9"/>
        <v>29000000000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186000000000</v>
      </c>
      <c r="E13" s="2">
        <f>IFERROR(INDEX(E51:E500,MATCH("Total Debt (Quarter)",$C$51:$C$500,0)),"")</f>
        <v>200000000000</v>
      </c>
      <c r="H13" s="2">
        <f>IFERROR(INDEX(D13:G13,COUNT(D13:G13)),"")</f>
        <v>200000000000</v>
      </c>
      <c r="I13" s="2">
        <f t="shared" ref="I13:W13" si="10">IFERROR(INDEX(I51:I500,MATCH($C$13,$C$51:$C$500,0)),"")</f>
        <v>214000000000</v>
      </c>
      <c r="J13" s="2">
        <f t="shared" si="10"/>
        <v>151000000000</v>
      </c>
      <c r="K13" s="2">
        <f t="shared" si="10"/>
        <v>44000000000</v>
      </c>
      <c r="L13" s="2">
        <f t="shared" si="10"/>
        <v>35000000000</v>
      </c>
      <c r="M13" s="2">
        <f t="shared" si="10"/>
        <v>40000000000</v>
      </c>
      <c r="N13" s="2">
        <f t="shared" si="10"/>
        <v>52000000000</v>
      </c>
      <c r="O13" s="2">
        <f t="shared" si="10"/>
        <v>42000000000</v>
      </c>
      <c r="P13" s="2">
        <f t="shared" si="10"/>
        <v>21000000000</v>
      </c>
      <c r="Q13" s="2">
        <f t="shared" si="10"/>
        <v>8000000000</v>
      </c>
      <c r="R13" s="2">
        <f t="shared" si="10"/>
        <v>22000000000</v>
      </c>
      <c r="S13" s="2">
        <f t="shared" si="10"/>
        <v>44000000000</v>
      </c>
      <c r="T13" s="2">
        <f t="shared" si="10"/>
        <v>83000000000</v>
      </c>
      <c r="U13" s="2">
        <f t="shared" si="10"/>
        <v>91000000000</v>
      </c>
      <c r="V13" s="2">
        <f t="shared" si="10"/>
        <v>100000000000</v>
      </c>
      <c r="W13" s="2">
        <f t="shared" si="10"/>
        <v>52000000000</v>
      </c>
    </row>
    <row r="14" spans="1:23" ht="15.5" x14ac:dyDescent="0.35">
      <c r="C14" t="s">
        <v>27</v>
      </c>
      <c r="D14" s="2">
        <f>IFERROR(INDEX(D51:D500,MATCH($C$14,$C$51:$C$500,0)),"")</f>
        <v>-3923452839</v>
      </c>
      <c r="E14" s="2">
        <f>IFERROR(INDEX(E51:E500,MATCH($C$14,$C$51:$C$500,0)),"")</f>
        <v>-4164503214</v>
      </c>
      <c r="H14" s="2">
        <f>IFERROR(SUM(D14:G14)*(4/MAX(1,COUNT(D14:G14))),"")</f>
        <v>-16175912106</v>
      </c>
      <c r="I14" s="2">
        <f t="shared" ref="I14:W14" si="11">IFERROR(INDEX(I51:I500,MATCH($C$14,$C$51:$C$500,0)),"")</f>
        <v>-18607653252</v>
      </c>
      <c r="J14" s="2">
        <f t="shared" si="11"/>
        <v>-6353824366</v>
      </c>
      <c r="K14" s="2">
        <f t="shared" si="11"/>
        <v>-3849649971</v>
      </c>
      <c r="L14" s="2">
        <f t="shared" si="11"/>
        <v>-1937921783</v>
      </c>
      <c r="M14" s="2">
        <f t="shared" si="11"/>
        <v>-2516454280</v>
      </c>
      <c r="N14" s="2">
        <f t="shared" si="11"/>
        <v>-5475410836</v>
      </c>
      <c r="O14" s="2">
        <f t="shared" si="11"/>
        <v>-2976547227</v>
      </c>
      <c r="P14" s="2">
        <f t="shared" si="11"/>
        <v>-651560869</v>
      </c>
      <c r="Q14" s="2">
        <f t="shared" si="11"/>
        <v>-1702882584</v>
      </c>
      <c r="R14" s="2">
        <f t="shared" si="11"/>
        <v>-3565770193</v>
      </c>
      <c r="S14" s="2">
        <f t="shared" si="11"/>
        <v>-4747457883</v>
      </c>
      <c r="T14" s="2">
        <f t="shared" si="11"/>
        <v>-6995485395</v>
      </c>
      <c r="U14" s="2">
        <f t="shared" si="11"/>
        <v>-5191769611</v>
      </c>
      <c r="V14" s="2">
        <f t="shared" si="11"/>
        <v>-4574835404</v>
      </c>
      <c r="W14" s="2">
        <f t="shared" si="11"/>
        <v>-2825062206</v>
      </c>
    </row>
    <row r="15" spans="1:23" ht="15.5" x14ac:dyDescent="0.35">
      <c r="C15" t="s">
        <v>28</v>
      </c>
      <c r="D15" s="2">
        <f>IFERROR(INDEX(D51:D500,MATCH($C$15,$C$51:$C$500,0)),"")</f>
        <v>-39</v>
      </c>
      <c r="E15" s="2">
        <f>IFERROR(INDEX(E51:E500,MATCH($C$15,$C$51:$C$500,0)),"")</f>
        <v>0</v>
      </c>
      <c r="H15" s="2">
        <f>IFERROR(SUM(D15:G15)*(4/MAX(1,COUNT(D15:G15))),"")</f>
        <v>-78</v>
      </c>
      <c r="I15" s="2">
        <f t="shared" ref="I15:W15" si="12">IFERROR(INDEX(I51:I500,MATCH($C$15,$C$51:$C$500,0)),"")</f>
        <v>-3627875056</v>
      </c>
      <c r="J15" s="2">
        <f t="shared" si="12"/>
        <v>-2901593039</v>
      </c>
      <c r="K15" s="2">
        <f t="shared" si="12"/>
        <v>-3289285141</v>
      </c>
      <c r="L15" s="2">
        <f t="shared" si="12"/>
        <v>-1822078806</v>
      </c>
      <c r="M15" s="2">
        <f t="shared" si="12"/>
        <v>-1747646452</v>
      </c>
      <c r="N15" s="2">
        <f t="shared" si="12"/>
        <v>-1341366169</v>
      </c>
      <c r="O15" s="2">
        <f t="shared" si="12"/>
        <v>-1623074790</v>
      </c>
      <c r="P15" s="2">
        <f t="shared" si="12"/>
        <v>-2187533280</v>
      </c>
      <c r="Q15" s="2">
        <f t="shared" si="12"/>
        <v>-1128311047</v>
      </c>
      <c r="R15" s="2">
        <f t="shared" si="12"/>
        <v>-695060764</v>
      </c>
      <c r="S15" s="2">
        <f t="shared" si="12"/>
        <v>-2433126265</v>
      </c>
      <c r="T15" s="2">
        <f t="shared" si="12"/>
        <v>-2191812907</v>
      </c>
      <c r="U15" s="2">
        <f t="shared" si="12"/>
        <v>-3537747677</v>
      </c>
      <c r="V15" s="2">
        <f t="shared" si="12"/>
        <v>-4470808458</v>
      </c>
      <c r="W15" s="2">
        <f t="shared" si="12"/>
        <v>-2619280330</v>
      </c>
    </row>
    <row r="16" spans="1:23" ht="15.5" x14ac:dyDescent="0.35">
      <c r="C16" t="s">
        <v>29</v>
      </c>
      <c r="D16" s="2">
        <f>IFERROR(INDEX(D51:D500,MATCH($C$16,$C$51:$C$500,0)),"")</f>
        <v>711701286</v>
      </c>
      <c r="E16" s="2">
        <f>IFERROR(INDEX(E51:E500,MATCH($C$16,$C$51:$C$500,0)),"")</f>
        <v>-19290086096</v>
      </c>
      <c r="H16" s="2">
        <f>IFERROR(SUM(D16:G16)*(4/MAX(1,COUNT(D16:G16))),"")</f>
        <v>-37156769620</v>
      </c>
      <c r="I16" s="2">
        <f t="shared" ref="I16:W16" si="13">IFERROR(INDEX(I51:I500,MATCH($C$16,$C$51:$C$500,0)),"")</f>
        <v>44805130987</v>
      </c>
      <c r="J16" s="2">
        <f t="shared" si="13"/>
        <v>243756567613</v>
      </c>
      <c r="K16" s="2">
        <f t="shared" si="13"/>
        <v>232274554566</v>
      </c>
      <c r="L16" s="2">
        <f t="shared" si="13"/>
        <v>128213964589</v>
      </c>
      <c r="M16" s="2">
        <f t="shared" si="13"/>
        <v>53154884121</v>
      </c>
      <c r="N16" s="2">
        <f t="shared" si="13"/>
        <v>45285427707</v>
      </c>
      <c r="O16" s="2">
        <f t="shared" si="13"/>
        <v>53967226757</v>
      </c>
      <c r="P16" s="2">
        <f t="shared" si="13"/>
        <v>54940200015</v>
      </c>
      <c r="Q16" s="2">
        <f t="shared" si="13"/>
        <v>25398805167</v>
      </c>
      <c r="R16" s="2">
        <f t="shared" si="13"/>
        <v>14617154768</v>
      </c>
      <c r="S16" s="2">
        <f t="shared" si="13"/>
        <v>30889361032</v>
      </c>
      <c r="T16" s="2">
        <f t="shared" si="13"/>
        <v>25555159187</v>
      </c>
      <c r="U16" s="2">
        <f t="shared" si="13"/>
        <v>33026248008</v>
      </c>
      <c r="V16" s="2">
        <f t="shared" si="13"/>
        <v>64350438715</v>
      </c>
      <c r="W16" s="2">
        <f t="shared" si="13"/>
        <v>60380350950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822500000000</v>
      </c>
      <c r="E20" s="2">
        <f ca="1">IFERROR(E21*E2,"")</f>
        <v>455900000000</v>
      </c>
      <c r="H20" s="2">
        <f t="shared" ref="H20:W20" ca="1" si="14">IFERROR(H21*H2,"")</f>
        <v>455900000000</v>
      </c>
      <c r="I20" s="2">
        <f t="shared" ca="1" si="14"/>
        <v>954100000000</v>
      </c>
      <c r="J20" s="2">
        <f t="shared" ca="1" si="14"/>
        <v>1038700000000</v>
      </c>
      <c r="K20" s="2">
        <f t="shared" ca="1" si="14"/>
        <v>1142100000000</v>
      </c>
      <c r="L20" s="2">
        <f t="shared" ca="1" si="14"/>
        <v>728500000000</v>
      </c>
      <c r="M20" s="2">
        <f t="shared" ca="1" si="14"/>
        <v>723800000000</v>
      </c>
      <c r="N20" s="2">
        <f t="shared" ca="1" si="14"/>
        <v>333700000000</v>
      </c>
      <c r="O20" s="2">
        <f t="shared" ca="1" si="14"/>
        <v>331350000000</v>
      </c>
      <c r="P20" s="2">
        <f t="shared" ca="1" si="14"/>
        <v>312550000000</v>
      </c>
      <c r="Q20" s="2">
        <f t="shared" ca="1" si="14"/>
        <v>267900000000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411250000000</v>
      </c>
      <c r="V20" s="2">
        <f t="shared" ca="1" si="14"/>
        <v>467650000000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2350000000</v>
      </c>
      <c r="E21" s="2">
        <f>IFERROR(INDEX(E51:E500,MATCH($C$7,$C$51:$C$500,0)),"")</f>
        <v>2350000000</v>
      </c>
      <c r="H21" s="2">
        <f>IFERROR(INDEX(D21:G21,COUNT(D21:G21)),"")</f>
        <v>2350000000</v>
      </c>
      <c r="I21" s="2">
        <f t="shared" ref="I21:W21" si="15">IFERROR(INDEX(I51:I500,MATCH($C$7,$C$51:$C$500,0)),"")</f>
        <v>2350000000</v>
      </c>
      <c r="J21" s="2">
        <f t="shared" si="15"/>
        <v>2350000000</v>
      </c>
      <c r="K21" s="2">
        <f t="shared" si="15"/>
        <v>2350000000</v>
      </c>
      <c r="L21" s="2">
        <f t="shared" si="15"/>
        <v>2350000000</v>
      </c>
      <c r="M21" s="2">
        <f t="shared" si="15"/>
        <v>2350000000</v>
      </c>
      <c r="N21" s="2">
        <f t="shared" si="15"/>
        <v>2350000000</v>
      </c>
      <c r="O21" s="2">
        <f t="shared" si="15"/>
        <v>2350000000</v>
      </c>
      <c r="P21" s="2">
        <f t="shared" si="15"/>
        <v>2350000000</v>
      </c>
      <c r="Q21" s="2">
        <f t="shared" si="15"/>
        <v>2350000000</v>
      </c>
      <c r="R21" s="2">
        <f t="shared" si="15"/>
        <v>2350000000</v>
      </c>
      <c r="S21" s="2">
        <f t="shared" si="15"/>
        <v>2350000000</v>
      </c>
      <c r="T21" s="2">
        <f t="shared" si="15"/>
        <v>2350000000</v>
      </c>
      <c r="U21" s="2">
        <f t="shared" si="15"/>
        <v>2350000000</v>
      </c>
      <c r="V21" s="2">
        <f t="shared" si="15"/>
        <v>2350000000</v>
      </c>
      <c r="W21" s="2">
        <f t="shared" si="15"/>
        <v>160000000</v>
      </c>
    </row>
    <row r="23" spans="1:23" ht="15.5" x14ac:dyDescent="0.35">
      <c r="B23" t="s">
        <v>54</v>
      </c>
      <c r="C23" t="s">
        <v>55</v>
      </c>
      <c r="D23" s="3">
        <f>IFERROR(D5/D6*100,"")</f>
        <v>7.9336631325863036E-2</v>
      </c>
      <c r="E23" s="3">
        <f>IFERROR(E5/E6*100,"")</f>
        <v>-2.1266463862044378</v>
      </c>
      <c r="H23" s="3">
        <f t="shared" ref="H23:W23" si="16">IFERROR(H5/H6*100,"")</f>
        <v>-4.0998281464849171</v>
      </c>
      <c r="I23" s="3">
        <f t="shared" si="16"/>
        <v>4.3861602632556895</v>
      </c>
      <c r="J23" s="3">
        <f t="shared" si="16"/>
        <v>26.736827816360194</v>
      </c>
      <c r="K23" s="3">
        <f t="shared" si="16"/>
        <v>31.308137323523617</v>
      </c>
      <c r="L23" s="3">
        <f t="shared" si="16"/>
        <v>21.765316510895477</v>
      </c>
      <c r="M23" s="3">
        <f t="shared" si="16"/>
        <v>10.548781122086623</v>
      </c>
      <c r="N23" s="3">
        <f t="shared" si="16"/>
        <v>9.0026589129400278</v>
      </c>
      <c r="O23" s="3">
        <f t="shared" si="16"/>
        <v>11.662806434900332</v>
      </c>
      <c r="P23" s="3">
        <f t="shared" si="16"/>
        <v>12.347664716809152</v>
      </c>
      <c r="Q23" s="3">
        <f t="shared" si="16"/>
        <v>6.2654394158156821</v>
      </c>
      <c r="R23" s="3">
        <f t="shared" si="16"/>
        <v>4.3598591921339356</v>
      </c>
      <c r="S23" s="3">
        <f t="shared" si="16"/>
        <v>8.4612551819930104</v>
      </c>
      <c r="T23" s="3">
        <f t="shared" si="16"/>
        <v>6.9012637782846022</v>
      </c>
      <c r="U23" s="3">
        <f t="shared" si="16"/>
        <v>9.0604979550703657</v>
      </c>
      <c r="V23" s="3">
        <f t="shared" si="16"/>
        <v>18.890241893530344</v>
      </c>
      <c r="W23" s="3">
        <f t="shared" si="16"/>
        <v>25.379520177027061</v>
      </c>
    </row>
    <row r="24" spans="1:23" ht="15.5" x14ac:dyDescent="0.35">
      <c r="C24" t="s">
        <v>56</v>
      </c>
      <c r="D24" s="4">
        <f>IFERROR(_xlfn.RRI(5,I23,D23),"")</f>
        <v>-0.55179380802851163</v>
      </c>
      <c r="E24" s="4" t="str">
        <f>IFERROR(_xlfn.RRI(5,J23,E23),"")</f>
        <v/>
      </c>
      <c r="H24" s="4" t="str">
        <f t="shared" ref="H24:W24" si="17">IFERROR(_xlfn.RRI(5,M23,H23),"")</f>
        <v/>
      </c>
      <c r="I24" s="4">
        <f t="shared" si="17"/>
        <v>-0.13395045079410151</v>
      </c>
      <c r="J24" s="4">
        <f t="shared" si="17"/>
        <v>0.18048741716628802</v>
      </c>
      <c r="K24" s="4">
        <f t="shared" si="17"/>
        <v>0.2045212893265731</v>
      </c>
      <c r="L24" s="4">
        <f t="shared" si="17"/>
        <v>0.28281104465354745</v>
      </c>
      <c r="M24" s="4">
        <f t="shared" si="17"/>
        <v>0.19328989669896735</v>
      </c>
      <c r="N24" s="4">
        <f t="shared" si="17"/>
        <v>1.2481742603331902E-2</v>
      </c>
      <c r="O24" s="4">
        <f t="shared" si="17"/>
        <v>0.11064403412581347</v>
      </c>
      <c r="P24" s="4">
        <f t="shared" si="17"/>
        <v>6.3865075984057329E-2</v>
      </c>
      <c r="Q24" s="4">
        <f t="shared" si="17"/>
        <v>-0.1980582883871238</v>
      </c>
      <c r="R24" s="4">
        <f t="shared" si="17"/>
        <v>-0.29693122344482781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0.3</v>
      </c>
      <c r="E25" s="3">
        <f>IFERROR(INDEX(E51:E500,MATCH($A$25,$C$51:$C$500,0)),"")</f>
        <v>-8.2100000000000009</v>
      </c>
      <c r="H25" s="3">
        <f>IFERROR(INDEX(D25:G25,COUNT(D25:G25)),"")</f>
        <v>-8.2100000000000009</v>
      </c>
      <c r="I25" s="3">
        <f t="shared" ref="I25:W25" si="18">IFERROR(INDEX(I51:I500,MATCH($C$25,$C$51:$C$500,0)),"")</f>
        <v>16.920000000000002</v>
      </c>
      <c r="J25" s="3">
        <f t="shared" si="18"/>
        <v>102.45</v>
      </c>
      <c r="K25" s="3">
        <f t="shared" si="18"/>
        <v>97.4</v>
      </c>
      <c r="L25" s="3">
        <f t="shared" si="18"/>
        <v>53.76</v>
      </c>
      <c r="M25" s="3">
        <f t="shared" si="18"/>
        <v>21.86</v>
      </c>
      <c r="N25" s="3">
        <f t="shared" si="18"/>
        <v>18.68</v>
      </c>
      <c r="O25" s="3">
        <f t="shared" si="18"/>
        <v>22.26</v>
      </c>
      <c r="P25" s="3">
        <f t="shared" si="18"/>
        <v>22.43</v>
      </c>
      <c r="Q25" s="3">
        <f t="shared" si="18"/>
        <v>10.32</v>
      </c>
      <c r="R25" s="3">
        <f t="shared" si="18"/>
        <v>5.92</v>
      </c>
      <c r="S25" s="3">
        <f t="shared" si="18"/>
        <v>12.09</v>
      </c>
      <c r="T25" s="3">
        <f t="shared" si="18"/>
        <v>9.9499999999999993</v>
      </c>
      <c r="U25" s="3">
        <f t="shared" si="18"/>
        <v>12.53</v>
      </c>
      <c r="V25" s="3">
        <f t="shared" si="18"/>
        <v>25.45</v>
      </c>
      <c r="W25" s="3">
        <f t="shared" si="18"/>
        <v>360.89</v>
      </c>
    </row>
    <row r="26" spans="1:23" ht="15.5" x14ac:dyDescent="0.35">
      <c r="C26" t="s">
        <v>59</v>
      </c>
      <c r="D26" s="4">
        <f>IFERROR(_xlfn.RRI(5,I25,D25),"")</f>
        <v>-0.55357944896092393</v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-1.9596851338719801E-2</v>
      </c>
      <c r="J26" s="4">
        <f t="shared" si="19"/>
        <v>0.35705472201266564</v>
      </c>
      <c r="K26" s="4">
        <f t="shared" si="19"/>
        <v>0.34136180785384473</v>
      </c>
      <c r="L26" s="4">
        <f t="shared" si="19"/>
        <v>0.39109219059366596</v>
      </c>
      <c r="M26" s="4">
        <f t="shared" si="19"/>
        <v>0.29857097100223351</v>
      </c>
      <c r="N26" s="4">
        <f t="shared" si="19"/>
        <v>9.0912992710798779E-2</v>
      </c>
      <c r="O26" s="4">
        <f t="shared" si="19"/>
        <v>0.17473637290219912</v>
      </c>
      <c r="P26" s="4">
        <f t="shared" si="19"/>
        <v>0.12350663235643289</v>
      </c>
      <c r="Q26" s="4">
        <f t="shared" si="19"/>
        <v>-0.16516935627497797</v>
      </c>
      <c r="R26" s="4">
        <f t="shared" si="19"/>
        <v>-0.5604691411450935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24.89973099744681</v>
      </c>
      <c r="E27" s="3">
        <f>IFERROR(E4/E21,"")</f>
        <v>19.359052347234041</v>
      </c>
      <c r="H27" s="3">
        <f t="shared" ref="H27:W27" si="20">IFERROR(H4/H21,"")</f>
        <v>88.517566689361701</v>
      </c>
      <c r="I27" s="3">
        <f t="shared" si="20"/>
        <v>167.11515255957445</v>
      </c>
      <c r="J27" s="3">
        <f t="shared" si="20"/>
        <v>208.65448459617022</v>
      </c>
      <c r="K27" s="3">
        <f t="shared" si="20"/>
        <v>222.27705487106383</v>
      </c>
      <c r="L27" s="3">
        <f t="shared" si="20"/>
        <v>131.7460691731915</v>
      </c>
      <c r="M27" s="3">
        <f t="shared" si="20"/>
        <v>84.813924505531915</v>
      </c>
      <c r="N27" s="3">
        <f t="shared" si="20"/>
        <v>98.154092670638292</v>
      </c>
      <c r="O27" s="3">
        <f t="shared" si="20"/>
        <v>106.45567087276596</v>
      </c>
      <c r="P27" s="3">
        <f t="shared" si="20"/>
        <v>100.43441602</v>
      </c>
      <c r="Q27" s="3">
        <f t="shared" si="20"/>
        <v>75.268030811489368</v>
      </c>
      <c r="R27" s="3">
        <f t="shared" si="20"/>
        <v>68.344263303829791</v>
      </c>
      <c r="S27" s="3">
        <f t="shared" si="20"/>
        <v>82.009229033191488</v>
      </c>
      <c r="T27" s="3">
        <f t="shared" si="20"/>
        <v>93.329710708936176</v>
      </c>
      <c r="U27" s="3">
        <f t="shared" si="20"/>
        <v>87.670187590212763</v>
      </c>
      <c r="V27" s="3">
        <f t="shared" si="20"/>
        <v>94.047987182127656</v>
      </c>
      <c r="W27" s="3">
        <f t="shared" si="20"/>
        <v>1166.553493675</v>
      </c>
    </row>
    <row r="28" spans="1:23" ht="15.5" x14ac:dyDescent="0.35">
      <c r="C28" t="s">
        <v>61</v>
      </c>
      <c r="D28" s="4">
        <f>IFERROR(_xlfn.RRI(5,I27,D27),"")</f>
        <v>-0.31666169654588583</v>
      </c>
      <c r="E28" s="4">
        <f>IFERROR(_xlfn.RRI(5,J27,E27),"")</f>
        <v>-0.37842824099744599</v>
      </c>
      <c r="H28" s="4">
        <f t="shared" ref="H28:W28" si="21">IFERROR(_xlfn.RRI(5,M27,H27),"")</f>
        <v>8.5848992099739618E-3</v>
      </c>
      <c r="I28" s="4">
        <f t="shared" si="21"/>
        <v>0.1122988376530516</v>
      </c>
      <c r="J28" s="4">
        <f t="shared" si="21"/>
        <v>0.14406785787995169</v>
      </c>
      <c r="K28" s="4">
        <f t="shared" si="21"/>
        <v>0.17220188392031854</v>
      </c>
      <c r="L28" s="4">
        <f t="shared" si="21"/>
        <v>0.1184727882772183</v>
      </c>
      <c r="M28" s="4">
        <f t="shared" si="21"/>
        <v>4.4126260145942453E-2</v>
      </c>
      <c r="N28" s="4">
        <f t="shared" si="21"/>
        <v>3.6595064549980849E-2</v>
      </c>
      <c r="O28" s="4">
        <f t="shared" si="21"/>
        <v>2.6667410191437257E-2</v>
      </c>
      <c r="P28" s="4">
        <f t="shared" si="21"/>
        <v>2.7557478990210882E-2</v>
      </c>
      <c r="Q28" s="4">
        <f t="shared" si="21"/>
        <v>-4.3572158774802472E-2</v>
      </c>
      <c r="R28" s="4">
        <f t="shared" si="21"/>
        <v>-0.43303078090764757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-1.4852245862884161</v>
      </c>
      <c r="I29" s="4">
        <f t="shared" si="22"/>
        <v>-0.83484626647144944</v>
      </c>
      <c r="J29" s="4">
        <f t="shared" si="22"/>
        <v>5.1848049281314139E-2</v>
      </c>
      <c r="K29" s="4">
        <f t="shared" si="22"/>
        <v>0.81175595238095255</v>
      </c>
      <c r="L29" s="4">
        <f t="shared" si="22"/>
        <v>1.4592863677950594</v>
      </c>
      <c r="M29" s="4">
        <f t="shared" si="22"/>
        <v>0.17023554603854388</v>
      </c>
      <c r="N29" s="4">
        <f t="shared" si="22"/>
        <v>-0.16082659478885902</v>
      </c>
      <c r="O29" s="4">
        <f t="shared" si="22"/>
        <v>-7.5791350869370555E-3</v>
      </c>
      <c r="P29" s="4">
        <f t="shared" si="22"/>
        <v>1.1734496124031006</v>
      </c>
      <c r="Q29" s="4">
        <f t="shared" si="22"/>
        <v>0.74324324324324331</v>
      </c>
      <c r="R29" s="4">
        <f t="shared" si="22"/>
        <v>-0.51033912324234909</v>
      </c>
      <c r="S29" s="4">
        <f t="shared" si="22"/>
        <v>0.21507537688442219</v>
      </c>
      <c r="T29" s="4">
        <f t="shared" si="22"/>
        <v>-0.20590582601755789</v>
      </c>
      <c r="U29" s="4">
        <f t="shared" si="22"/>
        <v>-0.50766208251473477</v>
      </c>
      <c r="V29" s="4">
        <f t="shared" si="22"/>
        <v>-0.92947989692149968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-0.47031992411456347</v>
      </c>
      <c r="I30" s="4">
        <f t="shared" si="23"/>
        <v>-0.19908190383250554</v>
      </c>
      <c r="J30" s="4">
        <f t="shared" si="23"/>
        <v>-6.1286443995740562E-2</v>
      </c>
      <c r="K30" s="4">
        <f t="shared" si="23"/>
        <v>0.6871627082767956</v>
      </c>
      <c r="L30" s="4">
        <f t="shared" si="23"/>
        <v>0.55335423919215621</v>
      </c>
      <c r="M30" s="4">
        <f t="shared" si="23"/>
        <v>-0.13591046284610953</v>
      </c>
      <c r="N30" s="4">
        <f t="shared" si="23"/>
        <v>-7.7981549823208374E-2</v>
      </c>
      <c r="O30" s="4">
        <f t="shared" si="23"/>
        <v>5.9952106970651585E-2</v>
      </c>
      <c r="P30" s="4">
        <f t="shared" si="23"/>
        <v>0.33435689677521208</v>
      </c>
      <c r="Q30" s="4">
        <f t="shared" si="23"/>
        <v>0.10130722277127231</v>
      </c>
      <c r="R30" s="4">
        <f t="shared" si="23"/>
        <v>-0.1666271697766003</v>
      </c>
      <c r="S30" s="4">
        <f t="shared" si="23"/>
        <v>-0.12129558304374739</v>
      </c>
      <c r="T30" s="4">
        <f t="shared" si="23"/>
        <v>6.4554705245722835E-2</v>
      </c>
      <c r="U30" s="4">
        <f t="shared" si="23"/>
        <v>-6.7814312490963063E-2</v>
      </c>
      <c r="V30" s="4">
        <f t="shared" si="23"/>
        <v>-0.91937961894413633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372.54</v>
      </c>
      <c r="E32" s="3">
        <f>IFERROR(INDEX(E51:E500,MATCH($A$32,$C$51:$C$500,0)),"")</f>
        <v>382.24</v>
      </c>
      <c r="H32" s="3">
        <f>IFERROR(INDEX(D32:G32,COUNT(D32:G32)),"")</f>
        <v>382.24</v>
      </c>
      <c r="I32" s="3">
        <f t="shared" ref="I32:W32" si="24">IFERROR(INDEX(I51:I500,MATCH($C$32,$C$51:$C$500,0)),"")</f>
        <v>390.46</v>
      </c>
      <c r="J32" s="3">
        <f t="shared" si="24"/>
        <v>382.93</v>
      </c>
      <c r="K32" s="3">
        <f t="shared" si="24"/>
        <v>310.45</v>
      </c>
      <c r="L32" s="3">
        <f t="shared" si="24"/>
        <v>248.16</v>
      </c>
      <c r="M32" s="3">
        <f t="shared" si="24"/>
        <v>209.09</v>
      </c>
      <c r="N32" s="3">
        <f t="shared" si="24"/>
        <v>212.01</v>
      </c>
      <c r="O32" s="3">
        <f t="shared" si="24"/>
        <v>196.4</v>
      </c>
      <c r="P32" s="3">
        <f t="shared" si="24"/>
        <v>179.97</v>
      </c>
      <c r="Q32" s="3">
        <f t="shared" si="24"/>
        <v>163.72999999999999</v>
      </c>
      <c r="R32" s="3">
        <f t="shared" si="24"/>
        <v>156.46</v>
      </c>
      <c r="S32" s="3">
        <f t="shared" si="24"/>
        <v>153.55000000000001</v>
      </c>
      <c r="T32" s="3">
        <f t="shared" si="24"/>
        <v>144.13999999999999</v>
      </c>
      <c r="U32" s="3">
        <f t="shared" si="24"/>
        <v>138.18</v>
      </c>
      <c r="V32" s="3">
        <f t="shared" si="24"/>
        <v>134.65</v>
      </c>
      <c r="W32" s="3">
        <f t="shared" si="24"/>
        <v>1421.12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0.52</v>
      </c>
      <c r="E33" s="3">
        <f>IFERROR(INDEX(E51:E500,MATCH($A$33,$C$51:$C$500,0)),"")</f>
        <v>0.9</v>
      </c>
      <c r="H33" s="3">
        <f>IFERROR(INDEX(D33:G33,COUNT(D33:G33)),"")</f>
        <v>0.9</v>
      </c>
      <c r="I33" s="3">
        <f t="shared" ref="I33:W33" si="25">IFERROR(INDEX(I51:I500,MATCH($C$33,$C$51:$C$500,0)),"")</f>
        <v>1.04</v>
      </c>
      <c r="J33" s="3">
        <f t="shared" si="25"/>
        <v>1.1499999999999999</v>
      </c>
      <c r="K33" s="3">
        <f t="shared" si="25"/>
        <v>1.57</v>
      </c>
      <c r="L33" s="3">
        <f t="shared" si="25"/>
        <v>1.25</v>
      </c>
      <c r="M33" s="3">
        <f t="shared" si="25"/>
        <v>1.47</v>
      </c>
      <c r="N33" s="3">
        <f t="shared" si="25"/>
        <v>0.67</v>
      </c>
      <c r="O33" s="3">
        <f t="shared" si="25"/>
        <v>0.72</v>
      </c>
      <c r="P33" s="3">
        <f t="shared" si="25"/>
        <v>0.74</v>
      </c>
      <c r="Q33" s="3">
        <f t="shared" si="25"/>
        <v>0.7</v>
      </c>
      <c r="R33" s="3">
        <f t="shared" si="25"/>
        <v>0.49</v>
      </c>
      <c r="S33" s="3">
        <f t="shared" si="25"/>
        <v>0.9</v>
      </c>
      <c r="T33" s="3">
        <f t="shared" si="25"/>
        <v>1.1299999999999999</v>
      </c>
      <c r="U33" s="3">
        <f t="shared" si="25"/>
        <v>1.27</v>
      </c>
      <c r="V33" s="3">
        <f t="shared" si="25"/>
        <v>1.48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646.66999999999996</v>
      </c>
      <c r="E34" s="3">
        <f>IFERROR(INDEX(E51:E500,MATCH($A$34,$C$51:$C$500,0)),"")</f>
        <v>-41.9</v>
      </c>
      <c r="H34" s="3">
        <f>IFERROR(INDEX(D34:G34,COUNT(D34:G34)),"")</f>
        <v>-41.9</v>
      </c>
      <c r="I34" s="3">
        <f t="shared" ref="I34:W34" si="26">IFERROR(INDEX(I51:I500,MATCH($C$34,$C$51:$C$500,0)),"")</f>
        <v>24</v>
      </c>
      <c r="J34" s="3">
        <f t="shared" si="26"/>
        <v>4.3099999999999996</v>
      </c>
      <c r="K34" s="3">
        <f t="shared" si="26"/>
        <v>4.99</v>
      </c>
      <c r="L34" s="3">
        <f t="shared" si="26"/>
        <v>5.77</v>
      </c>
      <c r="M34" s="3">
        <f t="shared" si="26"/>
        <v>14.09</v>
      </c>
      <c r="N34" s="3">
        <f t="shared" si="26"/>
        <v>7.6</v>
      </c>
      <c r="O34" s="3">
        <f t="shared" si="26"/>
        <v>6.33</v>
      </c>
      <c r="P34" s="3">
        <f t="shared" si="26"/>
        <v>5.93</v>
      </c>
      <c r="Q34" s="3">
        <f t="shared" si="26"/>
        <v>11.05</v>
      </c>
      <c r="R34" s="3">
        <f t="shared" si="26"/>
        <v>12.84</v>
      </c>
      <c r="S34" s="3">
        <f t="shared" si="26"/>
        <v>11.41</v>
      </c>
      <c r="T34" s="3">
        <f t="shared" si="26"/>
        <v>16.38</v>
      </c>
      <c r="U34" s="3">
        <f t="shared" si="26"/>
        <v>13.97</v>
      </c>
      <c r="V34" s="3">
        <f t="shared" si="26"/>
        <v>7.82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7.79</v>
      </c>
      <c r="E35" s="3">
        <f>IFERROR(INDEX(E51:E500,MATCH($A$35,$C$51:$C$500,0)),"")</f>
        <v>17.77</v>
      </c>
      <c r="H35" s="3">
        <f>IFERROR(INDEX(D35:G35,COUNT(D35:G35)),"")</f>
        <v>17.77</v>
      </c>
      <c r="I35" s="3">
        <f t="shared" ref="I35:W35" si="27">IFERROR(INDEX(I51:I500,MATCH($C$35,$C$51:$C$500,0)),"")</f>
        <v>2.4300000000000002</v>
      </c>
      <c r="J35" s="3">
        <f t="shared" si="27"/>
        <v>2.12</v>
      </c>
      <c r="K35" s="3">
        <f t="shared" si="27"/>
        <v>2.19</v>
      </c>
      <c r="L35" s="3">
        <f t="shared" si="27"/>
        <v>2.35</v>
      </c>
      <c r="M35" s="3">
        <f t="shared" si="27"/>
        <v>3.63</v>
      </c>
      <c r="N35" s="3">
        <f t="shared" si="27"/>
        <v>1.45</v>
      </c>
      <c r="O35" s="3">
        <f t="shared" si="27"/>
        <v>1.32</v>
      </c>
      <c r="P35" s="3">
        <f t="shared" si="27"/>
        <v>1.32</v>
      </c>
      <c r="Q35" s="3">
        <f t="shared" si="27"/>
        <v>1.51</v>
      </c>
      <c r="R35" s="3">
        <f t="shared" si="27"/>
        <v>1.1100000000000001</v>
      </c>
      <c r="S35" s="3">
        <f t="shared" si="27"/>
        <v>1.68</v>
      </c>
      <c r="T35" s="3">
        <f t="shared" si="27"/>
        <v>1.75</v>
      </c>
      <c r="U35" s="3">
        <f t="shared" si="27"/>
        <v>2</v>
      </c>
      <c r="V35" s="3">
        <f t="shared" si="27"/>
        <v>2.12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W36" si="28">IFERROR(INDEX(H51:H500,MATCH($C$36,$C$51:$C$500,0)),"")</f>
        <v>-0.63159999999999994</v>
      </c>
      <c r="I36" s="4">
        <f t="shared" si="28"/>
        <v>0.59109999999999996</v>
      </c>
      <c r="J36" s="4">
        <f t="shared" si="28"/>
        <v>0.24399999999999999</v>
      </c>
      <c r="K36" s="4">
        <f t="shared" si="28"/>
        <v>0.308</v>
      </c>
      <c r="L36" s="4">
        <f t="shared" si="28"/>
        <v>0.46500000000000002</v>
      </c>
      <c r="M36" s="4">
        <f t="shared" si="28"/>
        <v>1.1435</v>
      </c>
      <c r="N36" s="4">
        <f t="shared" si="28"/>
        <v>0.53520000000000001</v>
      </c>
      <c r="O36" s="4">
        <f t="shared" si="28"/>
        <v>0.15720000000000001</v>
      </c>
      <c r="P36" s="4">
        <f t="shared" si="28"/>
        <v>0.2898</v>
      </c>
      <c r="Q36" s="4">
        <f t="shared" si="28"/>
        <v>0.58150000000000002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W37" si="29">IFERROR(INDEX(H51:H500,MATCH($C$37,$C$51:$C$500,0)),"")</f>
        <v>10</v>
      </c>
      <c r="I37" s="3">
        <f t="shared" si="29"/>
        <v>10</v>
      </c>
      <c r="J37" s="3">
        <f t="shared" si="29"/>
        <v>25</v>
      </c>
      <c r="K37" s="3">
        <f t="shared" si="29"/>
        <v>30</v>
      </c>
      <c r="L37" s="3">
        <f t="shared" si="29"/>
        <v>25</v>
      </c>
      <c r="M37" s="3">
        <f t="shared" si="29"/>
        <v>25</v>
      </c>
      <c r="N37" s="3">
        <f t="shared" si="29"/>
        <v>10</v>
      </c>
      <c r="O37" s="3">
        <f t="shared" si="29"/>
        <v>3.5</v>
      </c>
      <c r="P37" s="3">
        <f t="shared" si="29"/>
        <v>6.5</v>
      </c>
      <c r="Q37" s="3">
        <f t="shared" si="29"/>
        <v>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85</v>
      </c>
      <c r="C51" t="s">
        <v>6</v>
      </c>
      <c r="D51" s="5">
        <v>58514367844</v>
      </c>
      <c r="E51" s="5">
        <v>45493773016</v>
      </c>
      <c r="F51" s="5">
        <v>90322921655</v>
      </c>
      <c r="G51" s="5">
        <v>88943736980</v>
      </c>
      <c r="I51" s="5">
        <v>392720608515</v>
      </c>
      <c r="J51" s="5">
        <v>490338038801</v>
      </c>
      <c r="K51" s="5">
        <v>522351078947</v>
      </c>
      <c r="L51" s="5">
        <v>309603262557</v>
      </c>
      <c r="M51" s="5">
        <v>199312722588</v>
      </c>
      <c r="N51" s="5">
        <v>230662117776</v>
      </c>
      <c r="O51" s="5">
        <v>250170826551</v>
      </c>
      <c r="P51" s="5">
        <v>236020877647</v>
      </c>
      <c r="Q51" s="5">
        <v>176879872407</v>
      </c>
      <c r="R51" s="5">
        <v>160609018764</v>
      </c>
      <c r="S51" s="5">
        <v>192721688228</v>
      </c>
      <c r="T51" s="5">
        <v>219324820166</v>
      </c>
      <c r="U51" s="5">
        <v>206024940837</v>
      </c>
      <c r="V51" s="5">
        <v>221012769878</v>
      </c>
      <c r="W51" s="5">
        <v>186648558988</v>
      </c>
    </row>
    <row r="52" spans="2:23" ht="15.5" x14ac:dyDescent="0.35">
      <c r="C52" t="s">
        <v>86</v>
      </c>
      <c r="D52" s="5">
        <v>-60749536031</v>
      </c>
      <c r="E52" s="5">
        <v>-52923223756</v>
      </c>
      <c r="F52" s="5">
        <v>-84860930515</v>
      </c>
      <c r="G52" s="5">
        <v>-73031421621</v>
      </c>
      <c r="I52" s="5">
        <v>-307678113903</v>
      </c>
      <c r="J52" s="5">
        <v>-207265896764</v>
      </c>
      <c r="K52" s="5">
        <v>-238940784518</v>
      </c>
      <c r="L52" s="5">
        <v>-156433356491</v>
      </c>
      <c r="M52" s="5">
        <v>-129737163929</v>
      </c>
      <c r="N52" s="5">
        <v>-154964629524</v>
      </c>
      <c r="O52" s="5">
        <v>-166376407183</v>
      </c>
      <c r="P52" s="5">
        <v>-154144486292</v>
      </c>
      <c r="Q52" s="5">
        <v>-122360831751</v>
      </c>
      <c r="R52" s="5">
        <v>-116757531020</v>
      </c>
      <c r="S52" s="5">
        <v>-128885242575</v>
      </c>
      <c r="T52" s="5">
        <v>-158280552904</v>
      </c>
      <c r="U52" s="5">
        <v>-128937226323</v>
      </c>
      <c r="V52" s="5">
        <v>-125978527061</v>
      </c>
      <c r="W52" s="5">
        <v>-104103112153</v>
      </c>
    </row>
    <row r="53" spans="2:23" ht="15.5" x14ac:dyDescent="0.35">
      <c r="C53" t="s">
        <v>87</v>
      </c>
      <c r="D53" s="5">
        <v>-2235168187</v>
      </c>
      <c r="E53" s="5">
        <v>-7429450740</v>
      </c>
      <c r="F53" s="5">
        <v>5461991140</v>
      </c>
      <c r="G53" s="5">
        <v>15912315359</v>
      </c>
      <c r="I53" s="5">
        <v>85042494612</v>
      </c>
      <c r="J53" s="5">
        <v>283072142037</v>
      </c>
      <c r="K53" s="5">
        <v>283410294429</v>
      </c>
      <c r="L53" s="5">
        <v>153169906066</v>
      </c>
      <c r="M53" s="5">
        <v>69575558659</v>
      </c>
      <c r="N53" s="5">
        <v>75697488252</v>
      </c>
      <c r="O53" s="5">
        <v>83794419368</v>
      </c>
      <c r="P53" s="5">
        <v>81876391355</v>
      </c>
      <c r="Q53" s="5">
        <v>54519040656</v>
      </c>
      <c r="R53" s="5">
        <v>43851487744</v>
      </c>
      <c r="S53" s="5">
        <v>63836445653</v>
      </c>
      <c r="T53" s="5">
        <v>61044267262</v>
      </c>
      <c r="U53" s="5">
        <v>77087714514</v>
      </c>
      <c r="V53" s="5">
        <v>95034242817</v>
      </c>
      <c r="W53" s="5">
        <v>82545446835</v>
      </c>
    </row>
    <row r="54" spans="2:23" ht="15.5" x14ac:dyDescent="0.35">
      <c r="C54" t="s">
        <v>88</v>
      </c>
      <c r="D54" s="5">
        <v>-6488763000</v>
      </c>
      <c r="E54" s="5">
        <v>-7161102960</v>
      </c>
      <c r="F54" s="5">
        <v>-6259625447</v>
      </c>
      <c r="G54" s="5">
        <v>-6618740457</v>
      </c>
      <c r="I54" s="5">
        <v>-32013578242</v>
      </c>
      <c r="J54" s="5">
        <v>-30708566933</v>
      </c>
      <c r="K54" s="5">
        <v>-27544823062</v>
      </c>
      <c r="L54" s="5">
        <v>-22617908898</v>
      </c>
      <c r="M54" s="5">
        <v>-18609375079</v>
      </c>
      <c r="N54" s="5">
        <v>-22739074071</v>
      </c>
      <c r="O54" s="5">
        <v>-26245408318</v>
      </c>
      <c r="P54" s="5">
        <v>-25919236625</v>
      </c>
      <c r="Q54" s="5">
        <v>-27629322684</v>
      </c>
      <c r="R54" s="5">
        <v>-24366944680</v>
      </c>
      <c r="S54" s="5">
        <v>-25636044354</v>
      </c>
      <c r="T54" s="5">
        <v>-27121109473</v>
      </c>
      <c r="U54" s="5">
        <v>-26600738481</v>
      </c>
      <c r="V54" s="5">
        <v>-22990897171</v>
      </c>
      <c r="W54" s="5">
        <v>-13942081814</v>
      </c>
    </row>
    <row r="55" spans="2:23" ht="15.5" x14ac:dyDescent="0.35">
      <c r="C55" t="s">
        <v>701</v>
      </c>
      <c r="D55" s="5">
        <v>-6488763000</v>
      </c>
      <c r="E55" s="5">
        <v>-7161102960</v>
      </c>
      <c r="F55" s="5">
        <v>-6259625447</v>
      </c>
      <c r="G55" s="5">
        <v>-6618740457</v>
      </c>
      <c r="I55" s="5">
        <v>-32013578242</v>
      </c>
      <c r="J55" s="5">
        <v>-30708566933</v>
      </c>
      <c r="K55" s="5">
        <v>-27544823062</v>
      </c>
      <c r="L55" s="5">
        <v>-22617908898</v>
      </c>
      <c r="M55" s="5">
        <v>-18609375079</v>
      </c>
      <c r="N55" s="5">
        <v>-22739074071</v>
      </c>
      <c r="O55" s="5">
        <v>-26245408318</v>
      </c>
      <c r="P55" s="5">
        <v>-25919236625</v>
      </c>
      <c r="Q55" s="5">
        <v>-27629322684</v>
      </c>
      <c r="R55" s="5">
        <v>-24366944680</v>
      </c>
      <c r="S55" s="5">
        <v>-25636044354</v>
      </c>
      <c r="T55" s="5">
        <v>-27121109473</v>
      </c>
      <c r="U55" s="5">
        <v>-26600738481</v>
      </c>
      <c r="V55" s="5">
        <v>-22990897171</v>
      </c>
      <c r="W55" s="5">
        <v>-13942081814</v>
      </c>
    </row>
    <row r="56" spans="2:23" ht="15.5" x14ac:dyDescent="0.35">
      <c r="C56" t="s">
        <v>92</v>
      </c>
      <c r="D56" s="5">
        <v>-8723931187</v>
      </c>
      <c r="E56" s="5">
        <v>-14590553700</v>
      </c>
      <c r="F56" s="5">
        <v>-797634307</v>
      </c>
      <c r="G56" s="5">
        <v>9293574902</v>
      </c>
      <c r="I56" s="5">
        <v>53028916370</v>
      </c>
      <c r="J56" s="5">
        <v>252363575104</v>
      </c>
      <c r="K56" s="5">
        <v>255865471367</v>
      </c>
      <c r="L56" s="5">
        <v>130551997168</v>
      </c>
      <c r="M56" s="5">
        <v>50966183580</v>
      </c>
      <c r="N56" s="5">
        <v>52958414181</v>
      </c>
      <c r="O56" s="5">
        <v>57549011050</v>
      </c>
      <c r="P56" s="5">
        <v>55957154730</v>
      </c>
      <c r="Q56" s="5">
        <v>26889717972</v>
      </c>
      <c r="R56" s="5">
        <v>19484543064</v>
      </c>
      <c r="S56" s="5">
        <v>38200401299</v>
      </c>
      <c r="T56" s="5">
        <v>33923157789</v>
      </c>
      <c r="U56" s="5">
        <v>50486976033</v>
      </c>
      <c r="V56" s="5">
        <v>72043345646</v>
      </c>
      <c r="W56" s="5">
        <v>68603365021</v>
      </c>
    </row>
    <row r="57" spans="2:23" ht="15.5" x14ac:dyDescent="0.35">
      <c r="C57" t="s">
        <v>93</v>
      </c>
      <c r="D57" s="5">
        <v>9435632473</v>
      </c>
      <c r="E57" s="5">
        <v>-4699532396</v>
      </c>
      <c r="F57" s="5">
        <v>-2814216805</v>
      </c>
      <c r="G57" s="5">
        <v>-5957521866</v>
      </c>
      <c r="I57" s="5">
        <v>-8223785383</v>
      </c>
      <c r="J57" s="5">
        <v>-8607007491</v>
      </c>
      <c r="K57" s="5">
        <v>-23590916801</v>
      </c>
      <c r="L57" s="5">
        <v>-2338032579</v>
      </c>
      <c r="M57" s="5">
        <v>2188700541</v>
      </c>
      <c r="N57" s="5">
        <v>-7672986474</v>
      </c>
      <c r="O57" s="5">
        <v>-3581784293</v>
      </c>
      <c r="P57" s="5">
        <v>-1016954715</v>
      </c>
      <c r="Q57" s="5">
        <v>-1490912805</v>
      </c>
      <c r="R57" s="5">
        <v>-4867388296</v>
      </c>
      <c r="S57" s="5">
        <v>-7311040267</v>
      </c>
      <c r="T57" s="5">
        <v>-8367998602</v>
      </c>
      <c r="U57" s="5">
        <v>-17460728025</v>
      </c>
      <c r="V57" s="5">
        <v>-7692906931</v>
      </c>
      <c r="W57" s="5">
        <v>-8223014071</v>
      </c>
    </row>
    <row r="58" spans="2:23" ht="15.5" x14ac:dyDescent="0.35">
      <c r="C58" t="s">
        <v>94</v>
      </c>
      <c r="D58" s="5">
        <v>185340796</v>
      </c>
      <c r="E58" s="5">
        <v>251119636</v>
      </c>
      <c r="F58" s="5">
        <v>660056580</v>
      </c>
      <c r="G58" s="5">
        <v>724972985</v>
      </c>
      <c r="I58" s="5">
        <v>2699837689</v>
      </c>
      <c r="J58" s="5">
        <v>1975134911</v>
      </c>
      <c r="K58" s="5">
        <v>1133195790</v>
      </c>
      <c r="L58" s="5">
        <v>1402304359</v>
      </c>
      <c r="M58" s="5">
        <v>2896076038</v>
      </c>
      <c r="N58" s="5">
        <v>1954222023</v>
      </c>
      <c r="O58" s="5">
        <v>1500569493</v>
      </c>
      <c r="P58" s="5">
        <v>1927950131</v>
      </c>
      <c r="Q58" s="5">
        <v>1727096904</v>
      </c>
      <c r="R58" s="5">
        <v>2435876066</v>
      </c>
      <c r="S58" s="5">
        <v>1441124432</v>
      </c>
      <c r="T58" s="5">
        <v>2763526205</v>
      </c>
      <c r="U58" s="5">
        <v>3380771062</v>
      </c>
      <c r="V58" s="5">
        <v>1401588497</v>
      </c>
      <c r="W58" s="5">
        <v>641281169</v>
      </c>
    </row>
    <row r="59" spans="2:23" ht="15.5" x14ac:dyDescent="0.35">
      <c r="C59" t="s">
        <v>95</v>
      </c>
    </row>
    <row r="60" spans="2:23" ht="15.5" x14ac:dyDescent="0.35">
      <c r="C60" t="s">
        <v>312</v>
      </c>
    </row>
    <row r="61" spans="2:23" ht="15.5" x14ac:dyDescent="0.35">
      <c r="C61" t="s">
        <v>27</v>
      </c>
      <c r="D61" s="5">
        <v>-3923452839</v>
      </c>
      <c r="E61" s="5">
        <v>-4164503214</v>
      </c>
      <c r="F61" s="5">
        <v>-4931407227</v>
      </c>
      <c r="G61" s="5">
        <v>-4845696061</v>
      </c>
      <c r="I61" s="5">
        <v>-18607653252</v>
      </c>
      <c r="J61" s="5">
        <v>-6353824366</v>
      </c>
      <c r="K61" s="5">
        <v>-3849649971</v>
      </c>
      <c r="L61" s="5">
        <v>-1937921783</v>
      </c>
      <c r="M61" s="5">
        <v>-2516454280</v>
      </c>
      <c r="N61" s="5">
        <v>-5475410836</v>
      </c>
      <c r="O61" s="5">
        <v>-2976547227</v>
      </c>
      <c r="P61" s="5">
        <v>-651560869</v>
      </c>
      <c r="Q61" s="5">
        <v>-1702882584</v>
      </c>
      <c r="R61" s="5">
        <v>-3565770193</v>
      </c>
      <c r="S61" s="5">
        <v>-4747457883</v>
      </c>
      <c r="T61" s="5">
        <v>-6995485395</v>
      </c>
      <c r="U61" s="5">
        <v>-5191769611</v>
      </c>
      <c r="V61" s="5">
        <v>-4574835404</v>
      </c>
      <c r="W61" s="5">
        <v>-2825062206</v>
      </c>
    </row>
    <row r="62" spans="2:23" ht="15.5" x14ac:dyDescent="0.35">
      <c r="C62" t="s">
        <v>448</v>
      </c>
      <c r="D62" s="5">
        <v>-698914392</v>
      </c>
      <c r="E62" s="5">
        <v>-545925276</v>
      </c>
      <c r="F62" s="5">
        <v>-961080561</v>
      </c>
      <c r="G62" s="5">
        <v>-1046370910</v>
      </c>
      <c r="I62" s="5">
        <v>-4257227523</v>
      </c>
      <c r="J62" s="5">
        <v>-5342127926</v>
      </c>
      <c r="K62" s="5">
        <v>-5337056198</v>
      </c>
      <c r="L62" s="5">
        <v>-3128142720</v>
      </c>
      <c r="M62" s="5">
        <v>-2072519429</v>
      </c>
      <c r="N62" s="5">
        <v>-2278008110</v>
      </c>
      <c r="O62" s="5">
        <v>-2473180461</v>
      </c>
      <c r="P62" s="5">
        <v>-2300526923</v>
      </c>
      <c r="Q62" s="5">
        <v>-1663974158</v>
      </c>
      <c r="R62" s="5">
        <v>-1489554385</v>
      </c>
    </row>
    <row r="63" spans="2:23" ht="15.5" x14ac:dyDescent="0.35">
      <c r="C63" t="s">
        <v>91</v>
      </c>
      <c r="D63" s="5">
        <v>13872658908</v>
      </c>
      <c r="E63" s="5">
        <v>-240223542</v>
      </c>
      <c r="F63" s="5">
        <v>2418214403</v>
      </c>
      <c r="G63" s="5">
        <v>-790427880</v>
      </c>
      <c r="I63" s="5">
        <v>11941257703</v>
      </c>
      <c r="J63" s="5">
        <v>1113809890</v>
      </c>
      <c r="K63" s="5">
        <v>-15537406422</v>
      </c>
      <c r="L63" s="5">
        <v>1325727565</v>
      </c>
      <c r="M63" s="5">
        <v>3881598212</v>
      </c>
      <c r="N63" s="5">
        <v>-1873789551</v>
      </c>
      <c r="O63" s="5">
        <v>367373902</v>
      </c>
      <c r="P63" s="5">
        <v>7182946</v>
      </c>
      <c r="Q63" s="5">
        <v>148847033</v>
      </c>
      <c r="R63" s="5">
        <v>-2247939784</v>
      </c>
      <c r="S63" s="5">
        <v>-4004706816</v>
      </c>
      <c r="T63" s="5">
        <v>-4136039412</v>
      </c>
      <c r="U63" s="5">
        <v>-15649729476</v>
      </c>
      <c r="V63" s="5">
        <v>-4519660024</v>
      </c>
      <c r="W63" s="5">
        <v>-6039233034</v>
      </c>
    </row>
    <row r="64" spans="2:23" ht="15.5" x14ac:dyDescent="0.35">
      <c r="C64" t="s">
        <v>96</v>
      </c>
      <c r="D64" s="5">
        <v>9435632473</v>
      </c>
      <c r="E64" s="5">
        <v>-4699532396</v>
      </c>
      <c r="F64" s="5">
        <v>-2814216805</v>
      </c>
      <c r="G64" s="5">
        <v>-5957521866</v>
      </c>
      <c r="I64" s="5">
        <v>-8223785383</v>
      </c>
      <c r="J64" s="5">
        <v>-8607007491</v>
      </c>
      <c r="K64" s="5">
        <v>-23590916801</v>
      </c>
      <c r="L64" s="5">
        <v>-2338032579</v>
      </c>
      <c r="M64" s="5">
        <v>2188700541</v>
      </c>
      <c r="N64" s="5">
        <v>-7672986474</v>
      </c>
      <c r="O64" s="5">
        <v>-3581784293</v>
      </c>
      <c r="P64" s="5">
        <v>-1016954715</v>
      </c>
      <c r="Q64" s="5">
        <v>-1490912805</v>
      </c>
      <c r="R64" s="5">
        <v>-4867388296</v>
      </c>
      <c r="S64" s="5">
        <v>-7311040267</v>
      </c>
      <c r="T64" s="5">
        <v>-8367998602</v>
      </c>
      <c r="U64" s="5">
        <v>-17460728025</v>
      </c>
      <c r="V64" s="5">
        <v>-7692906931</v>
      </c>
      <c r="W64" s="5">
        <v>-8223014071</v>
      </c>
    </row>
    <row r="65" spans="2:23" ht="15.5" x14ac:dyDescent="0.35">
      <c r="C65" t="s">
        <v>29</v>
      </c>
      <c r="D65" s="5">
        <v>711701286</v>
      </c>
      <c r="E65" s="5">
        <v>-19290086096</v>
      </c>
      <c r="F65" s="5">
        <v>-3611851112</v>
      </c>
      <c r="G65" s="5">
        <v>3336053036</v>
      </c>
      <c r="I65" s="5">
        <v>44805130987</v>
      </c>
      <c r="J65" s="5">
        <v>243756567613</v>
      </c>
      <c r="K65" s="5">
        <v>232274554566</v>
      </c>
      <c r="L65" s="5">
        <v>128213964589</v>
      </c>
      <c r="M65" s="5">
        <v>53154884121</v>
      </c>
      <c r="N65" s="5">
        <v>45285427707</v>
      </c>
      <c r="O65" s="5">
        <v>53967226757</v>
      </c>
      <c r="P65" s="5">
        <v>54940200015</v>
      </c>
      <c r="Q65" s="5">
        <v>25398805167</v>
      </c>
      <c r="R65" s="5">
        <v>14617154768</v>
      </c>
      <c r="S65" s="5">
        <v>30889361032</v>
      </c>
      <c r="T65" s="5">
        <v>25555159187</v>
      </c>
      <c r="U65" s="5">
        <v>33026248008</v>
      </c>
      <c r="V65" s="5">
        <v>64350438715</v>
      </c>
      <c r="W65" s="5">
        <v>60380350950</v>
      </c>
    </row>
    <row r="66" spans="2:23" ht="15.5" x14ac:dyDescent="0.35">
      <c r="C66" t="s">
        <v>28</v>
      </c>
      <c r="D66" s="5">
        <v>-39</v>
      </c>
      <c r="F66" s="5">
        <v>-2814122454</v>
      </c>
      <c r="G66" s="5">
        <v>-148078339</v>
      </c>
      <c r="I66" s="5">
        <v>-3627875056</v>
      </c>
      <c r="J66" s="5">
        <v>-2901593039</v>
      </c>
      <c r="K66" s="5">
        <v>-3289285141</v>
      </c>
      <c r="L66" s="5">
        <v>-1822078806</v>
      </c>
      <c r="M66" s="5">
        <v>-1747646452</v>
      </c>
      <c r="N66" s="5">
        <v>-1341366169</v>
      </c>
      <c r="O66" s="5">
        <v>-1623074790</v>
      </c>
      <c r="P66" s="5">
        <v>-2187533280</v>
      </c>
      <c r="Q66" s="5">
        <v>-1128311047</v>
      </c>
      <c r="R66" s="5">
        <v>-695060764</v>
      </c>
      <c r="S66" s="5">
        <v>-2433126265</v>
      </c>
      <c r="T66" s="5">
        <v>-2191812907</v>
      </c>
      <c r="U66" s="5">
        <v>-3537747677</v>
      </c>
      <c r="V66" s="5">
        <v>-4470808458</v>
      </c>
      <c r="W66" s="5">
        <v>-2619280330</v>
      </c>
    </row>
    <row r="67" spans="2:23" ht="15.5" x14ac:dyDescent="0.35">
      <c r="C67" t="s">
        <v>103</v>
      </c>
      <c r="D67" s="5">
        <v>-39</v>
      </c>
    </row>
    <row r="68" spans="2:23" ht="15.5" x14ac:dyDescent="0.35">
      <c r="C68" t="s">
        <v>99</v>
      </c>
      <c r="D68" s="5">
        <v>-39</v>
      </c>
      <c r="F68" s="5">
        <v>-2814122454</v>
      </c>
      <c r="G68" s="5">
        <v>-148078339</v>
      </c>
      <c r="I68" s="5">
        <v>-3627875056</v>
      </c>
      <c r="J68" s="5">
        <v>-2901593039</v>
      </c>
      <c r="K68" s="5">
        <v>-3289285141</v>
      </c>
      <c r="L68" s="5">
        <v>-1822078806</v>
      </c>
      <c r="M68" s="5">
        <v>-1747646452</v>
      </c>
      <c r="N68" s="5">
        <v>-1341366169</v>
      </c>
      <c r="O68" s="5">
        <v>-1623074790</v>
      </c>
      <c r="P68" s="5">
        <v>-2187533280</v>
      </c>
      <c r="Q68" s="5">
        <v>-1128311047</v>
      </c>
      <c r="R68" s="5">
        <v>-695060764</v>
      </c>
      <c r="S68" s="5">
        <v>-2433126265</v>
      </c>
      <c r="T68" s="5">
        <v>-2191812907</v>
      </c>
      <c r="U68" s="5">
        <v>-3537747677</v>
      </c>
      <c r="V68" s="5">
        <v>-4470808458</v>
      </c>
      <c r="W68" s="5">
        <v>-2619280330</v>
      </c>
    </row>
    <row r="69" spans="2:23" ht="15.5" x14ac:dyDescent="0.35">
      <c r="C69" t="s">
        <v>104</v>
      </c>
      <c r="D69" s="5">
        <v>711701247</v>
      </c>
      <c r="E69" s="5">
        <v>-19290086096</v>
      </c>
      <c r="F69" s="5">
        <v>-6425973566</v>
      </c>
      <c r="G69" s="5">
        <v>3187974697</v>
      </c>
      <c r="I69" s="5">
        <v>41177255931</v>
      </c>
      <c r="J69" s="5">
        <v>240854974574</v>
      </c>
      <c r="K69" s="5">
        <v>228985269425</v>
      </c>
      <c r="L69" s="5">
        <v>126391885783</v>
      </c>
      <c r="M69" s="5">
        <v>51407237669</v>
      </c>
      <c r="N69" s="5">
        <v>43944061538</v>
      </c>
      <c r="O69" s="5">
        <v>52344151967</v>
      </c>
      <c r="P69" s="5">
        <v>52752666735</v>
      </c>
      <c r="Q69" s="5">
        <v>24270494120</v>
      </c>
      <c r="R69" s="5">
        <v>13922094004</v>
      </c>
      <c r="S69" s="5">
        <v>28456234767</v>
      </c>
      <c r="T69" s="5">
        <v>23363346280</v>
      </c>
      <c r="U69" s="5">
        <v>29488500331</v>
      </c>
      <c r="V69" s="5">
        <v>59879630257</v>
      </c>
      <c r="W69" s="5">
        <v>57761070620</v>
      </c>
    </row>
    <row r="70" spans="2:23" ht="15.5" x14ac:dyDescent="0.35">
      <c r="C70" t="s">
        <v>105</v>
      </c>
      <c r="D70" s="5">
        <v>1425039</v>
      </c>
      <c r="E70" s="5">
        <v>1425039</v>
      </c>
      <c r="F70" s="5">
        <v>1221825514</v>
      </c>
      <c r="G70" s="5">
        <v>-80615940</v>
      </c>
      <c r="I70" s="5">
        <v>953612515</v>
      </c>
      <c r="J70" s="5">
        <v>68353089</v>
      </c>
      <c r="K70" s="5">
        <v>-270037866</v>
      </c>
      <c r="L70" s="5">
        <v>727615357</v>
      </c>
      <c r="M70" s="5">
        <v>515902242</v>
      </c>
      <c r="N70" s="5">
        <v>999135077</v>
      </c>
      <c r="O70" s="5">
        <v>1577371936</v>
      </c>
      <c r="P70" s="5">
        <v>-419948491</v>
      </c>
      <c r="Q70" s="5">
        <v>-123051599</v>
      </c>
      <c r="R70" s="5">
        <v>2125962359</v>
      </c>
      <c r="S70" s="5">
        <v>2141256857</v>
      </c>
    </row>
    <row r="71" spans="2:23" ht="15.5" x14ac:dyDescent="0.35">
      <c r="C71" t="s">
        <v>107</v>
      </c>
      <c r="D71" s="5">
        <v>713126286</v>
      </c>
      <c r="E71" s="5">
        <v>-19288661057</v>
      </c>
      <c r="F71" s="5">
        <v>-5204148052</v>
      </c>
      <c r="G71" s="5">
        <v>3107358757</v>
      </c>
      <c r="I71" s="5">
        <v>42130868446</v>
      </c>
      <c r="J71" s="5">
        <v>240923327663</v>
      </c>
      <c r="K71" s="5">
        <v>228715231559</v>
      </c>
      <c r="L71" s="5">
        <v>127119501140</v>
      </c>
      <c r="M71" s="5">
        <v>51923139911</v>
      </c>
      <c r="N71" s="5">
        <v>44943196615</v>
      </c>
      <c r="O71" s="5">
        <v>53921523903</v>
      </c>
      <c r="P71" s="5">
        <v>52332718244</v>
      </c>
      <c r="Q71" s="5">
        <v>24147442521</v>
      </c>
      <c r="R71" s="5">
        <v>16048056363</v>
      </c>
      <c r="S71" s="5">
        <v>30597491624</v>
      </c>
      <c r="T71" s="5">
        <v>23363346280</v>
      </c>
      <c r="U71" s="5">
        <v>29488500331</v>
      </c>
      <c r="V71" s="5">
        <v>59879630257</v>
      </c>
      <c r="W71" s="5">
        <v>57761070620</v>
      </c>
    </row>
    <row r="72" spans="2:23" ht="15.5" x14ac:dyDescent="0.35">
      <c r="C72" t="s">
        <v>108</v>
      </c>
      <c r="D72" s="5">
        <v>711701247</v>
      </c>
      <c r="E72" s="5">
        <v>-19290086096</v>
      </c>
      <c r="F72" s="5">
        <v>-6425973566</v>
      </c>
      <c r="G72" s="5">
        <v>3187974697</v>
      </c>
      <c r="I72" s="5">
        <v>41177255931</v>
      </c>
      <c r="J72" s="5">
        <v>240854974574</v>
      </c>
      <c r="K72" s="5">
        <v>228985269425</v>
      </c>
      <c r="L72" s="5">
        <v>126391885783</v>
      </c>
      <c r="M72" s="5">
        <v>51407237669</v>
      </c>
      <c r="N72" s="5">
        <v>43944061538</v>
      </c>
      <c r="O72" s="5">
        <v>52344151967</v>
      </c>
      <c r="P72" s="5">
        <v>52752666735</v>
      </c>
      <c r="Q72" s="5">
        <v>24270494120</v>
      </c>
      <c r="R72" s="5">
        <v>13922094004</v>
      </c>
      <c r="S72" s="5">
        <v>28456234767</v>
      </c>
      <c r="T72" s="5">
        <v>23363346280</v>
      </c>
      <c r="U72" s="5">
        <v>29488500331</v>
      </c>
      <c r="V72" s="5">
        <v>59879630257</v>
      </c>
      <c r="W72" s="5">
        <v>57761070620</v>
      </c>
    </row>
    <row r="73" spans="2:23" ht="15.5" x14ac:dyDescent="0.35">
      <c r="C73" t="s">
        <v>8</v>
      </c>
      <c r="D73" s="5">
        <v>696278358</v>
      </c>
      <c r="E73" s="5">
        <v>-19297448450</v>
      </c>
      <c r="F73" s="5">
        <v>-7230247666</v>
      </c>
      <c r="G73" s="5">
        <v>3710309376</v>
      </c>
      <c r="I73" s="5">
        <v>40712376693</v>
      </c>
      <c r="J73" s="5">
        <v>240818557831</v>
      </c>
      <c r="K73" s="5">
        <v>228630015958</v>
      </c>
      <c r="L73" s="5">
        <v>127064231546</v>
      </c>
      <c r="M73" s="5">
        <v>51891854342</v>
      </c>
      <c r="N73" s="5">
        <v>44900726358</v>
      </c>
      <c r="O73" s="5">
        <v>53885829593</v>
      </c>
      <c r="P73" s="5">
        <v>52278146807</v>
      </c>
      <c r="Q73" s="5">
        <v>24126776339</v>
      </c>
      <c r="R73" s="5">
        <v>16042918075</v>
      </c>
      <c r="S73" s="5">
        <v>30557145251</v>
      </c>
      <c r="T73" s="5">
        <v>23391157671</v>
      </c>
      <c r="U73" s="5">
        <v>29444521735</v>
      </c>
      <c r="V73" s="5">
        <v>59813752028</v>
      </c>
      <c r="W73" s="5">
        <v>57743194078</v>
      </c>
    </row>
    <row r="74" spans="2:23" ht="15.5" x14ac:dyDescent="0.35">
      <c r="C74" t="s">
        <v>404</v>
      </c>
      <c r="D74" s="5">
        <v>16847928</v>
      </c>
      <c r="E74" s="5">
        <v>8787393</v>
      </c>
      <c r="F74" s="5">
        <v>2026099614</v>
      </c>
      <c r="G74" s="5">
        <v>-602950619</v>
      </c>
      <c r="I74" s="5">
        <v>1418491753</v>
      </c>
      <c r="J74" s="5">
        <v>104769832</v>
      </c>
      <c r="K74" s="5">
        <v>85215601</v>
      </c>
      <c r="L74" s="5">
        <v>55269594</v>
      </c>
      <c r="M74" s="5">
        <v>31285569</v>
      </c>
      <c r="N74" s="5">
        <v>42470257</v>
      </c>
      <c r="O74" s="5">
        <v>35694310</v>
      </c>
      <c r="P74" s="5">
        <v>54571437</v>
      </c>
      <c r="Q74" s="5">
        <v>20666182</v>
      </c>
      <c r="R74" s="5">
        <v>5138288</v>
      </c>
      <c r="S74" s="5">
        <v>40346373</v>
      </c>
      <c r="T74" s="5">
        <v>-27811391</v>
      </c>
      <c r="U74" s="5">
        <v>43978596</v>
      </c>
      <c r="V74" s="5">
        <v>65878229</v>
      </c>
      <c r="W74" s="5">
        <v>17876542</v>
      </c>
    </row>
    <row r="75" spans="2:23" ht="15.5" x14ac:dyDescent="0.35">
      <c r="C75" t="s">
        <v>109</v>
      </c>
      <c r="D75" s="5">
        <v>711701247</v>
      </c>
      <c r="E75" s="5">
        <v>-19290086096</v>
      </c>
      <c r="F75" s="5">
        <v>-6425973566</v>
      </c>
      <c r="G75" s="5">
        <v>3187974697</v>
      </c>
      <c r="I75" s="5">
        <v>41177255931</v>
      </c>
      <c r="J75" s="5">
        <v>240854974574</v>
      </c>
      <c r="K75" s="5">
        <v>228985269425</v>
      </c>
      <c r="L75" s="5">
        <v>126391885783</v>
      </c>
      <c r="M75" s="5">
        <v>51407237669</v>
      </c>
      <c r="N75" s="5">
        <v>43944061538</v>
      </c>
      <c r="O75" s="5">
        <v>52344151967</v>
      </c>
      <c r="P75" s="5">
        <v>52752666735</v>
      </c>
      <c r="Q75" s="5">
        <v>24270494120</v>
      </c>
      <c r="R75" s="5">
        <v>13922094004</v>
      </c>
      <c r="S75" s="5">
        <v>28456234767</v>
      </c>
      <c r="T75" s="5">
        <v>23363346280</v>
      </c>
      <c r="U75" s="5">
        <v>29488500331</v>
      </c>
      <c r="V75" s="5">
        <v>59879630257</v>
      </c>
      <c r="W75" s="5">
        <v>57761070620</v>
      </c>
    </row>
    <row r="76" spans="2:23" ht="15.5" x14ac:dyDescent="0.35">
      <c r="C76" t="s">
        <v>110</v>
      </c>
      <c r="D76" s="5">
        <v>713126286</v>
      </c>
      <c r="E76" s="5">
        <v>-19288661057</v>
      </c>
      <c r="F76" s="5">
        <v>-5204148052</v>
      </c>
      <c r="G76" s="5">
        <v>3107358757</v>
      </c>
      <c r="I76" s="5">
        <v>42130868446</v>
      </c>
      <c r="J76" s="5">
        <v>240923327663</v>
      </c>
      <c r="K76" s="5">
        <v>228715231559</v>
      </c>
      <c r="L76" s="5">
        <v>127119501140</v>
      </c>
      <c r="M76" s="5">
        <v>51923139911</v>
      </c>
      <c r="N76" s="5">
        <v>44943196615</v>
      </c>
      <c r="O76" s="5">
        <v>53921523903</v>
      </c>
      <c r="P76" s="5">
        <v>52332718244</v>
      </c>
      <c r="Q76" s="5">
        <v>24147442521</v>
      </c>
      <c r="R76" s="5">
        <v>16048056363</v>
      </c>
      <c r="S76" s="5">
        <v>30597491624</v>
      </c>
      <c r="T76" s="5">
        <v>23363346280</v>
      </c>
      <c r="U76" s="5">
        <v>29488500331</v>
      </c>
      <c r="V76" s="5">
        <v>59879630257</v>
      </c>
      <c r="W76" s="5">
        <v>57761070620</v>
      </c>
    </row>
    <row r="77" spans="2:23" ht="15.5" x14ac:dyDescent="0.35">
      <c r="C77" t="s">
        <v>111</v>
      </c>
      <c r="D77" s="5">
        <v>713126286</v>
      </c>
      <c r="E77" s="5">
        <v>-19288661057</v>
      </c>
      <c r="F77" s="5">
        <v>-5204148052</v>
      </c>
      <c r="G77" s="5">
        <v>3107358757</v>
      </c>
      <c r="I77" s="5">
        <v>42130868446</v>
      </c>
      <c r="J77" s="5">
        <v>240923327663</v>
      </c>
      <c r="K77" s="5">
        <v>228715231559</v>
      </c>
      <c r="L77" s="5">
        <v>127119501140</v>
      </c>
      <c r="M77" s="5">
        <v>51923139911</v>
      </c>
      <c r="N77" s="5">
        <v>44943196615</v>
      </c>
      <c r="O77" s="5">
        <v>53921523903</v>
      </c>
      <c r="P77" s="5">
        <v>52332718244</v>
      </c>
      <c r="Q77" s="5">
        <v>24147442521</v>
      </c>
      <c r="R77" s="5">
        <v>16048056363</v>
      </c>
      <c r="S77" s="5">
        <v>30597491624</v>
      </c>
      <c r="T77" s="5">
        <v>23363346280</v>
      </c>
      <c r="U77" s="5">
        <v>29488500331</v>
      </c>
      <c r="V77" s="5">
        <v>59879630257</v>
      </c>
      <c r="W77" s="5">
        <v>57761070620</v>
      </c>
    </row>
    <row r="79" spans="2:23" ht="15.5" x14ac:dyDescent="0.35">
      <c r="B79" t="s">
        <v>112</v>
      </c>
      <c r="C79" t="s">
        <v>113</v>
      </c>
    </row>
    <row r="80" spans="2:23" ht="15.5" x14ac:dyDescent="0.35">
      <c r="C80" t="s">
        <v>114</v>
      </c>
    </row>
    <row r="81" spans="3:23" ht="15.5" x14ac:dyDescent="0.35">
      <c r="C81" t="s">
        <v>20</v>
      </c>
      <c r="D81" s="5">
        <v>48072954665</v>
      </c>
      <c r="E81" s="5">
        <v>61863863279</v>
      </c>
      <c r="F81" s="5">
        <v>71977930649</v>
      </c>
      <c r="G81" s="5">
        <v>103288579667</v>
      </c>
      <c r="I81" s="5">
        <v>71977930649</v>
      </c>
      <c r="J81" s="5">
        <v>173219501262</v>
      </c>
      <c r="K81" s="5">
        <v>53065669504</v>
      </c>
      <c r="L81" s="5">
        <v>24554966147</v>
      </c>
      <c r="M81" s="5">
        <v>40808927475</v>
      </c>
      <c r="N81" s="5">
        <v>73000763949</v>
      </c>
      <c r="O81" s="5">
        <v>51881866648</v>
      </c>
      <c r="P81" s="5">
        <v>44392323611</v>
      </c>
      <c r="Q81" s="5">
        <v>42144745951</v>
      </c>
      <c r="R81" s="5">
        <v>43923698841</v>
      </c>
      <c r="S81" s="5">
        <v>34236899622</v>
      </c>
      <c r="T81" s="5">
        <v>33534308486</v>
      </c>
      <c r="U81" s="5">
        <v>38140064763</v>
      </c>
      <c r="V81" s="5">
        <v>76375956529</v>
      </c>
      <c r="W81" s="5">
        <v>22690350523</v>
      </c>
    </row>
    <row r="82" spans="3:23" ht="15.5" x14ac:dyDescent="0.35">
      <c r="C82" t="s">
        <v>117</v>
      </c>
      <c r="D82" s="5">
        <v>22734076035</v>
      </c>
      <c r="E82" s="5">
        <v>12830375030</v>
      </c>
      <c r="F82" s="5">
        <v>22893814437</v>
      </c>
      <c r="G82" s="5">
        <v>32234645610</v>
      </c>
      <c r="I82" s="5">
        <v>22893814437</v>
      </c>
      <c r="J82" s="5">
        <v>60876597390</v>
      </c>
      <c r="K82" s="5">
        <v>42318238256</v>
      </c>
      <c r="L82" s="5">
        <v>17225112190</v>
      </c>
      <c r="M82" s="5">
        <v>9146309749</v>
      </c>
      <c r="N82" s="5">
        <v>25408082202</v>
      </c>
      <c r="O82" s="5">
        <v>34302439747</v>
      </c>
      <c r="P82" s="5">
        <v>35694113233</v>
      </c>
      <c r="Q82" s="5">
        <v>28290268116</v>
      </c>
      <c r="R82" s="5">
        <v>27399569814</v>
      </c>
      <c r="S82" s="5">
        <v>35505543072</v>
      </c>
      <c r="T82" s="5">
        <v>37433932188</v>
      </c>
      <c r="U82" s="5">
        <v>39699595317</v>
      </c>
      <c r="V82" s="5">
        <v>26770394915</v>
      </c>
      <c r="W82" s="5">
        <v>17809316095</v>
      </c>
    </row>
    <row r="83" spans="3:23" ht="15.5" x14ac:dyDescent="0.35">
      <c r="C83" t="s">
        <v>119</v>
      </c>
      <c r="G83" s="5">
        <v>10164116793</v>
      </c>
      <c r="Q83" s="5">
        <v>122104863</v>
      </c>
      <c r="R83" s="5">
        <v>93191351</v>
      </c>
      <c r="S83" s="5">
        <v>941648040</v>
      </c>
      <c r="T83" s="5">
        <v>788159502</v>
      </c>
      <c r="U83" s="5">
        <v>576770518</v>
      </c>
      <c r="V83" s="5">
        <v>594637564</v>
      </c>
      <c r="W83" s="5">
        <v>6177097337</v>
      </c>
    </row>
    <row r="84" spans="3:23" ht="15.5" x14ac:dyDescent="0.35">
      <c r="C84" t="s">
        <v>118</v>
      </c>
      <c r="D84" s="5">
        <v>12449211648</v>
      </c>
      <c r="E84" s="5">
        <v>18995897024</v>
      </c>
      <c r="F84" s="5">
        <v>21587645345</v>
      </c>
      <c r="G84" s="5">
        <v>10776187172</v>
      </c>
      <c r="I84" s="5">
        <v>21587645345</v>
      </c>
      <c r="J84" s="5">
        <v>8320727624</v>
      </c>
      <c r="K84" s="5">
        <v>8551135283</v>
      </c>
      <c r="L84" s="5">
        <v>4778884436</v>
      </c>
      <c r="M84" s="5">
        <v>5534277912</v>
      </c>
      <c r="N84" s="5">
        <v>2886603748</v>
      </c>
      <c r="O84" s="5">
        <v>9647625834</v>
      </c>
      <c r="P84" s="5">
        <v>15621550573</v>
      </c>
      <c r="Q84" s="5">
        <v>5927170355</v>
      </c>
      <c r="R84" s="5">
        <v>5056989873</v>
      </c>
      <c r="S84" s="5">
        <v>2366890570</v>
      </c>
      <c r="T84" s="5">
        <v>6360776489</v>
      </c>
      <c r="U84" s="5">
        <v>7006592538</v>
      </c>
      <c r="V84" s="5">
        <v>3640734261</v>
      </c>
      <c r="W84" s="5">
        <v>4239189812</v>
      </c>
    </row>
    <row r="85" spans="3:23" ht="15.5" x14ac:dyDescent="0.35">
      <c r="C85" t="s">
        <v>120</v>
      </c>
      <c r="D85" s="5">
        <v>22734076035</v>
      </c>
      <c r="E85" s="5">
        <v>12830375030</v>
      </c>
      <c r="F85" s="5">
        <v>22893814437</v>
      </c>
      <c r="G85" s="5">
        <v>32234645610</v>
      </c>
      <c r="I85" s="5">
        <v>22893814437</v>
      </c>
      <c r="J85" s="5">
        <v>60876597390</v>
      </c>
      <c r="K85" s="5">
        <v>42318238256</v>
      </c>
      <c r="L85" s="5">
        <v>17225112190</v>
      </c>
      <c r="M85" s="5">
        <v>9146309749</v>
      </c>
      <c r="N85" s="5">
        <v>25408082202</v>
      </c>
      <c r="O85" s="5">
        <v>34302439747</v>
      </c>
      <c r="P85" s="5">
        <v>35694113233</v>
      </c>
      <c r="Q85" s="5">
        <v>28290268116</v>
      </c>
      <c r="R85" s="5">
        <v>27399569814</v>
      </c>
      <c r="S85" s="5">
        <v>35505543072</v>
      </c>
      <c r="T85" s="5">
        <v>37433932188</v>
      </c>
      <c r="U85" s="5">
        <v>39699595317</v>
      </c>
      <c r="V85" s="5">
        <v>26770394915</v>
      </c>
      <c r="W85" s="5">
        <v>17809316095</v>
      </c>
    </row>
    <row r="86" spans="3:23" ht="15.5" x14ac:dyDescent="0.35">
      <c r="C86" t="s">
        <v>121</v>
      </c>
      <c r="W86" s="5">
        <v>5350383051</v>
      </c>
    </row>
    <row r="87" spans="3:23" ht="15.5" x14ac:dyDescent="0.35">
      <c r="C87" t="s">
        <v>122</v>
      </c>
      <c r="W87" s="5">
        <v>5350383051</v>
      </c>
    </row>
    <row r="88" spans="3:23" ht="15.5" x14ac:dyDescent="0.35">
      <c r="C88" t="s">
        <v>123</v>
      </c>
      <c r="D88" s="5">
        <v>26320079066</v>
      </c>
      <c r="E88" s="5">
        <v>27997899387</v>
      </c>
      <c r="F88" s="5">
        <v>23762643785</v>
      </c>
      <c r="G88" s="5">
        <v>31682248817</v>
      </c>
      <c r="I88" s="5">
        <v>23762643785</v>
      </c>
      <c r="J88" s="5">
        <v>42188974474</v>
      </c>
      <c r="K88" s="5">
        <v>29436576607</v>
      </c>
      <c r="L88" s="5">
        <v>42115229882</v>
      </c>
      <c r="M88" s="5">
        <v>18425014175</v>
      </c>
      <c r="N88" s="5">
        <v>15707419317</v>
      </c>
      <c r="O88" s="5">
        <v>16253368837</v>
      </c>
      <c r="P88" s="5">
        <v>16990972339</v>
      </c>
      <c r="Q88" s="5">
        <v>9004334307</v>
      </c>
      <c r="R88" s="5">
        <v>8325612219</v>
      </c>
      <c r="S88" s="5">
        <v>11404708206</v>
      </c>
      <c r="T88" s="5">
        <v>13699597437</v>
      </c>
      <c r="U88" s="5">
        <v>17880635602</v>
      </c>
      <c r="V88" s="5">
        <v>8737860259</v>
      </c>
    </row>
    <row r="89" spans="3:23" ht="15.5" x14ac:dyDescent="0.35">
      <c r="C89" t="s">
        <v>91</v>
      </c>
      <c r="D89" s="5">
        <v>5578399484</v>
      </c>
      <c r="E89" s="5">
        <v>5576974445</v>
      </c>
      <c r="F89" s="5">
        <v>5575549406</v>
      </c>
      <c r="G89" s="5">
        <v>4353724061</v>
      </c>
      <c r="I89" s="5">
        <v>5575549406</v>
      </c>
      <c r="J89" s="5">
        <v>6576612906</v>
      </c>
      <c r="K89" s="5">
        <v>6509918891</v>
      </c>
      <c r="L89" s="5">
        <v>6780167787</v>
      </c>
      <c r="M89" s="5">
        <v>6055826970</v>
      </c>
      <c r="N89" s="5">
        <v>5541120425</v>
      </c>
      <c r="O89" s="5">
        <v>4548852452</v>
      </c>
      <c r="P89" s="5">
        <v>2971280536</v>
      </c>
      <c r="Q89" s="5">
        <v>3539132177</v>
      </c>
      <c r="R89" s="5">
        <v>2826675373</v>
      </c>
      <c r="V89" s="5">
        <v>-1995706435</v>
      </c>
      <c r="W89" s="5">
        <v>-1995706435</v>
      </c>
    </row>
    <row r="90" spans="3:23" ht="15.5" x14ac:dyDescent="0.35">
      <c r="C90" t="s">
        <v>124</v>
      </c>
      <c r="D90" s="5">
        <v>329659562683</v>
      </c>
      <c r="E90" s="5">
        <v>380902731275</v>
      </c>
      <c r="F90" s="5">
        <v>400198271231</v>
      </c>
      <c r="G90" s="5">
        <v>297600172831</v>
      </c>
      <c r="I90" s="5">
        <v>400198271231</v>
      </c>
      <c r="J90" s="5">
        <v>310552545560</v>
      </c>
      <c r="K90" s="5">
        <v>161475800127</v>
      </c>
      <c r="L90" s="5">
        <v>145600441681</v>
      </c>
      <c r="M90" s="5">
        <v>99707098594</v>
      </c>
      <c r="N90" s="5">
        <v>146335988563</v>
      </c>
      <c r="O90" s="5">
        <v>134012941477</v>
      </c>
      <c r="P90" s="5">
        <v>142043543822</v>
      </c>
      <c r="Q90" s="5">
        <v>111105582339</v>
      </c>
      <c r="R90" s="5">
        <v>103632804322</v>
      </c>
      <c r="S90" s="5">
        <v>92436909071</v>
      </c>
      <c r="T90" s="5">
        <v>96238565669</v>
      </c>
      <c r="U90" s="5">
        <v>132467481389</v>
      </c>
      <c r="V90" s="5">
        <v>137648006427</v>
      </c>
      <c r="W90" s="5">
        <v>57537336816</v>
      </c>
    </row>
    <row r="91" spans="3:23" ht="15.5" x14ac:dyDescent="0.35">
      <c r="C91" t="s">
        <v>125</v>
      </c>
    </row>
    <row r="92" spans="3:23" ht="15.5" x14ac:dyDescent="0.35">
      <c r="C92" t="s">
        <v>318</v>
      </c>
      <c r="D92" s="5">
        <v>107721869690</v>
      </c>
      <c r="E92" s="5">
        <v>104763549436</v>
      </c>
      <c r="F92" s="5">
        <v>105289523214</v>
      </c>
      <c r="G92" s="5">
        <v>51500000000</v>
      </c>
      <c r="I92" s="5">
        <v>105289523214</v>
      </c>
    </row>
    <row r="93" spans="3:23" ht="15.5" x14ac:dyDescent="0.35">
      <c r="C93" t="s">
        <v>126</v>
      </c>
      <c r="D93" s="5">
        <v>648551796828</v>
      </c>
      <c r="E93" s="5">
        <v>649490851060</v>
      </c>
      <c r="F93" s="5">
        <v>657903590480</v>
      </c>
      <c r="G93" s="5">
        <v>853362435995</v>
      </c>
      <c r="I93" s="5">
        <v>657903590480</v>
      </c>
      <c r="J93" s="5">
        <v>778301927182</v>
      </c>
      <c r="K93" s="5">
        <v>661198127798</v>
      </c>
      <c r="L93" s="5">
        <v>497399887027</v>
      </c>
      <c r="M93" s="5">
        <v>410683202766</v>
      </c>
      <c r="N93" s="5">
        <v>421189882932</v>
      </c>
      <c r="O93" s="5">
        <v>392627670150</v>
      </c>
      <c r="P93" s="5">
        <v>331525743565</v>
      </c>
      <c r="Q93" s="5">
        <v>300461285719</v>
      </c>
      <c r="R93" s="5">
        <v>304897966670</v>
      </c>
      <c r="S93" s="5">
        <v>329046919897</v>
      </c>
      <c r="T93" s="5">
        <v>345763473086</v>
      </c>
      <c r="U93" s="5">
        <v>301911619041</v>
      </c>
      <c r="V93" s="5">
        <v>293637151409</v>
      </c>
      <c r="W93" s="5">
        <v>246783731840</v>
      </c>
    </row>
    <row r="94" spans="3:23" ht="15.5" x14ac:dyDescent="0.35">
      <c r="C94" t="s">
        <v>128</v>
      </c>
      <c r="L94" s="5">
        <v>25491622</v>
      </c>
      <c r="M94" s="5">
        <v>222158251</v>
      </c>
      <c r="N94" s="5">
        <v>522454719</v>
      </c>
      <c r="O94" s="5">
        <v>827275111</v>
      </c>
      <c r="P94" s="5">
        <v>776187366</v>
      </c>
      <c r="Q94" s="5">
        <v>1127441063</v>
      </c>
      <c r="R94" s="5">
        <v>954009087</v>
      </c>
      <c r="S94" s="5">
        <v>652731130</v>
      </c>
      <c r="T94" s="5">
        <v>706608939</v>
      </c>
      <c r="U94" s="5">
        <v>611442210</v>
      </c>
      <c r="V94" s="5">
        <v>492337392</v>
      </c>
      <c r="W94" s="5">
        <v>389747889</v>
      </c>
    </row>
    <row r="95" spans="3:23" ht="15.5" x14ac:dyDescent="0.35">
      <c r="C95" t="s">
        <v>129</v>
      </c>
      <c r="D95" s="5">
        <v>783885706518</v>
      </c>
      <c r="E95" s="5">
        <v>780618570496</v>
      </c>
      <c r="F95" s="5">
        <v>789330253694</v>
      </c>
      <c r="G95" s="5">
        <v>931248625995</v>
      </c>
      <c r="I95" s="5">
        <v>789330253694</v>
      </c>
      <c r="J95" s="5">
        <v>781789409662</v>
      </c>
      <c r="K95" s="5">
        <v>667778127798</v>
      </c>
      <c r="L95" s="5">
        <v>507825378649</v>
      </c>
      <c r="M95" s="5">
        <v>453074361017</v>
      </c>
      <c r="N95" s="5">
        <v>421712337651</v>
      </c>
      <c r="O95" s="5">
        <v>393454945261</v>
      </c>
      <c r="P95" s="5">
        <v>332301930931</v>
      </c>
      <c r="Q95" s="5">
        <v>305180999621</v>
      </c>
      <c r="R95" s="5">
        <v>305851975757</v>
      </c>
      <c r="S95" s="5">
        <v>329794318306</v>
      </c>
      <c r="T95" s="5">
        <v>346564749304</v>
      </c>
      <c r="U95" s="5">
        <v>302617728530</v>
      </c>
      <c r="V95" s="5">
        <v>294224156080</v>
      </c>
      <c r="W95" s="5">
        <v>247275147008</v>
      </c>
    </row>
    <row r="96" spans="3:23" ht="15.5" x14ac:dyDescent="0.35">
      <c r="C96" t="s">
        <v>130</v>
      </c>
      <c r="D96" s="5">
        <v>1113545269201</v>
      </c>
      <c r="E96" s="5">
        <v>1161521301771</v>
      </c>
      <c r="F96" s="5">
        <v>1189528524925</v>
      </c>
      <c r="G96" s="5">
        <v>1228848798826</v>
      </c>
      <c r="I96" s="5">
        <v>1189528524925</v>
      </c>
      <c r="J96" s="5">
        <v>1092341955222</v>
      </c>
      <c r="K96" s="5">
        <v>829253927925</v>
      </c>
      <c r="L96" s="5">
        <v>653425820330</v>
      </c>
      <c r="M96" s="5">
        <v>552781459611</v>
      </c>
      <c r="N96" s="5">
        <v>568048326214</v>
      </c>
      <c r="O96" s="5">
        <v>527467886738</v>
      </c>
      <c r="P96" s="5">
        <v>474345474753</v>
      </c>
      <c r="Q96" s="5">
        <v>416286581960</v>
      </c>
      <c r="R96" s="5">
        <v>409484780079</v>
      </c>
      <c r="S96" s="5">
        <v>422231227377</v>
      </c>
      <c r="T96" s="5">
        <v>442803314973</v>
      </c>
      <c r="U96" s="5">
        <v>435085209919</v>
      </c>
      <c r="V96" s="5">
        <v>431872162507</v>
      </c>
      <c r="W96" s="5">
        <v>304812483824</v>
      </c>
    </row>
    <row r="97" spans="3:23" ht="15.5" x14ac:dyDescent="0.35">
      <c r="C97" t="s">
        <v>131</v>
      </c>
    </row>
    <row r="98" spans="3:23" ht="15.5" x14ac:dyDescent="0.35">
      <c r="C98" t="s">
        <v>132</v>
      </c>
    </row>
    <row r="99" spans="3:23" ht="15.5" x14ac:dyDescent="0.35">
      <c r="C99" t="s">
        <v>133</v>
      </c>
      <c r="D99" s="5">
        <v>101560363384</v>
      </c>
      <c r="E99" s="5">
        <v>106235675461</v>
      </c>
      <c r="F99" s="5">
        <v>99940390779</v>
      </c>
      <c r="G99" s="5">
        <v>89833799532</v>
      </c>
      <c r="I99" s="5">
        <v>99940390779</v>
      </c>
      <c r="J99" s="5">
        <v>56412786131</v>
      </c>
      <c r="K99" s="5">
        <v>60577541290</v>
      </c>
      <c r="L99" s="5">
        <v>35759386027</v>
      </c>
      <c r="M99" s="5">
        <v>25913588162</v>
      </c>
      <c r="N99" s="5">
        <v>21765155172</v>
      </c>
      <c r="O99" s="5">
        <v>23179545509</v>
      </c>
      <c r="P99" s="5">
        <v>23526300566</v>
      </c>
      <c r="Q99" s="5">
        <v>18400443369</v>
      </c>
      <c r="R99" s="5">
        <v>22862731874</v>
      </c>
      <c r="S99" s="5">
        <v>29217872661</v>
      </c>
      <c r="T99" s="5">
        <v>52967173989</v>
      </c>
      <c r="U99" s="5">
        <v>57426700751</v>
      </c>
      <c r="V99" s="5">
        <v>44830925914</v>
      </c>
      <c r="W99" s="5">
        <v>41253739097</v>
      </c>
    </row>
    <row r="100" spans="3:23" ht="15.5" x14ac:dyDescent="0.35">
      <c r="C100" t="s">
        <v>134</v>
      </c>
    </row>
    <row r="101" spans="3:23" ht="15.5" x14ac:dyDescent="0.35">
      <c r="C101" t="s">
        <v>135</v>
      </c>
    </row>
    <row r="102" spans="3:23" ht="15.5" x14ac:dyDescent="0.35">
      <c r="C102" t="s">
        <v>136</v>
      </c>
      <c r="D102" s="5">
        <v>12449211648</v>
      </c>
      <c r="E102" s="5">
        <v>18995897024</v>
      </c>
      <c r="F102" s="5">
        <v>21587645345</v>
      </c>
      <c r="G102" s="5">
        <v>20940303965</v>
      </c>
      <c r="I102" s="5">
        <v>21587645345</v>
      </c>
      <c r="J102" s="5">
        <v>8320727624</v>
      </c>
      <c r="K102" s="5">
        <v>8551135283</v>
      </c>
      <c r="L102" s="5">
        <v>4778884436</v>
      </c>
      <c r="M102" s="5">
        <v>5534277912</v>
      </c>
      <c r="N102" s="5">
        <v>2886603748</v>
      </c>
      <c r="O102" s="5">
        <v>9647625834</v>
      </c>
      <c r="P102" s="5">
        <v>15621550573</v>
      </c>
      <c r="Q102" s="5">
        <v>6049275218</v>
      </c>
      <c r="R102" s="5">
        <v>5150181224</v>
      </c>
      <c r="S102" s="5">
        <v>3308538610</v>
      </c>
      <c r="T102" s="5">
        <v>7148935991</v>
      </c>
      <c r="U102" s="5">
        <v>7583363056</v>
      </c>
      <c r="V102" s="5">
        <v>4235371825</v>
      </c>
      <c r="W102" s="5">
        <v>10416287149</v>
      </c>
    </row>
    <row r="103" spans="3:23" ht="15.5" x14ac:dyDescent="0.35">
      <c r="C103" t="s">
        <v>143</v>
      </c>
      <c r="D103" s="5">
        <v>19741207290</v>
      </c>
      <c r="E103" s="5">
        <v>10370107555</v>
      </c>
      <c r="F103" s="5">
        <v>6972998699</v>
      </c>
      <c r="G103" s="5">
        <v>2948795109</v>
      </c>
      <c r="I103" s="5">
        <v>6972998699</v>
      </c>
      <c r="J103" s="5">
        <v>10848465196</v>
      </c>
      <c r="K103" s="5">
        <v>20069000000</v>
      </c>
      <c r="L103" s="5">
        <v>11629000000</v>
      </c>
      <c r="M103" s="5">
        <v>1621500000</v>
      </c>
    </row>
    <row r="104" spans="3:23" ht="15.5" x14ac:dyDescent="0.35">
      <c r="C104" t="s">
        <v>327</v>
      </c>
      <c r="Q104" s="5">
        <v>40439500</v>
      </c>
      <c r="R104" s="5">
        <v>40439500</v>
      </c>
      <c r="S104" s="5">
        <v>335000000</v>
      </c>
      <c r="T104" s="5">
        <v>685000000</v>
      </c>
      <c r="U104" s="5">
        <v>1009530934</v>
      </c>
      <c r="V104" s="5">
        <v>1035000000</v>
      </c>
    </row>
    <row r="105" spans="3:23" ht="15.5" x14ac:dyDescent="0.35">
      <c r="C105" t="s">
        <v>408</v>
      </c>
    </row>
    <row r="106" spans="3:23" ht="15.5" x14ac:dyDescent="0.35">
      <c r="C106" t="s">
        <v>137</v>
      </c>
      <c r="D106" s="5">
        <v>253793466</v>
      </c>
      <c r="E106" s="5">
        <v>3771813652</v>
      </c>
      <c r="F106" s="5">
        <v>3298063413</v>
      </c>
      <c r="G106" s="5">
        <v>1170011848</v>
      </c>
      <c r="I106" s="5">
        <v>3298063413</v>
      </c>
      <c r="J106" s="5">
        <v>3196130001</v>
      </c>
      <c r="K106" s="5">
        <v>4686280112</v>
      </c>
      <c r="L106" s="5">
        <v>1767375482</v>
      </c>
      <c r="M106" s="5">
        <v>1145290224</v>
      </c>
      <c r="N106" s="5">
        <v>2128576897</v>
      </c>
      <c r="O106" s="5">
        <v>2465070180</v>
      </c>
      <c r="P106" s="5">
        <v>1932328187</v>
      </c>
      <c r="Q106" s="5">
        <v>2957229476</v>
      </c>
      <c r="R106" s="5">
        <v>1566573809</v>
      </c>
      <c r="S106" s="5">
        <v>1326108636</v>
      </c>
      <c r="T106" s="5">
        <v>2048610831</v>
      </c>
      <c r="U106" s="5">
        <v>2691999240</v>
      </c>
      <c r="V106" s="5">
        <v>3404565314</v>
      </c>
      <c r="W106" s="5">
        <v>659290279</v>
      </c>
    </row>
    <row r="107" spans="3:23" ht="15.5" x14ac:dyDescent="0.35">
      <c r="C107" t="s">
        <v>138</v>
      </c>
      <c r="D107" s="5">
        <v>11239115037</v>
      </c>
      <c r="E107" s="5">
        <v>14693981040</v>
      </c>
      <c r="F107" s="5">
        <v>10570675364</v>
      </c>
      <c r="G107" s="5">
        <v>6980631644</v>
      </c>
      <c r="I107" s="5">
        <v>10570675364</v>
      </c>
      <c r="J107" s="5">
        <v>7281560707</v>
      </c>
      <c r="K107" s="5">
        <v>12911359928</v>
      </c>
      <c r="L107" s="5">
        <v>3998989898</v>
      </c>
      <c r="M107" s="5">
        <v>2693101519</v>
      </c>
      <c r="N107" s="5">
        <v>3243622361</v>
      </c>
      <c r="O107" s="5">
        <v>2338066000</v>
      </c>
      <c r="P107" s="5">
        <v>1874189946</v>
      </c>
      <c r="Q107" s="5">
        <v>1936118673</v>
      </c>
      <c r="R107" s="5">
        <v>2178367310</v>
      </c>
      <c r="S107" s="5">
        <v>2122781202</v>
      </c>
      <c r="T107" s="5">
        <v>1118092519</v>
      </c>
      <c r="U107" s="5">
        <v>519141318</v>
      </c>
      <c r="V107" s="5">
        <v>475892004</v>
      </c>
      <c r="W107" s="5">
        <v>585232063</v>
      </c>
    </row>
    <row r="108" spans="3:23" ht="15.5" x14ac:dyDescent="0.35">
      <c r="C108" t="s">
        <v>139</v>
      </c>
    </row>
    <row r="109" spans="3:23" ht="15.5" x14ac:dyDescent="0.35">
      <c r="C109" t="s">
        <v>141</v>
      </c>
      <c r="D109" s="5">
        <v>306123697</v>
      </c>
      <c r="E109" s="5">
        <v>532245995</v>
      </c>
      <c r="F109" s="5">
        <v>755436438</v>
      </c>
      <c r="G109" s="5">
        <v>898702008</v>
      </c>
      <c r="I109" s="5">
        <v>755436438</v>
      </c>
      <c r="J109" s="5">
        <v>864196150</v>
      </c>
      <c r="K109" s="5">
        <v>820240384</v>
      </c>
    </row>
    <row r="110" spans="3:23" ht="15.5" x14ac:dyDescent="0.35">
      <c r="C110" t="s">
        <v>140</v>
      </c>
      <c r="D110" s="5">
        <v>131070499977</v>
      </c>
      <c r="E110" s="5">
        <v>144696812478</v>
      </c>
      <c r="F110" s="5">
        <v>158323124979</v>
      </c>
      <c r="G110" s="5">
        <v>171949437480</v>
      </c>
      <c r="I110" s="5">
        <v>158323124979</v>
      </c>
      <c r="J110" s="5">
        <v>126592235953</v>
      </c>
      <c r="K110" s="5">
        <v>29790673499</v>
      </c>
      <c r="L110" s="5">
        <v>27776866640</v>
      </c>
      <c r="M110" s="5">
        <v>28236448666</v>
      </c>
      <c r="N110" s="5">
        <v>39337059780</v>
      </c>
      <c r="O110" s="5">
        <v>33743123468</v>
      </c>
      <c r="P110" s="5">
        <v>18347013085</v>
      </c>
      <c r="Q110" s="5">
        <v>1018000000</v>
      </c>
      <c r="R110" s="5">
        <v>8335380501</v>
      </c>
      <c r="S110" s="5">
        <v>22262550536</v>
      </c>
      <c r="T110" s="5">
        <v>41760105753</v>
      </c>
      <c r="U110" s="5">
        <v>44933350694</v>
      </c>
      <c r="V110" s="5">
        <v>64049616827</v>
      </c>
      <c r="W110" s="5">
        <v>30835144399</v>
      </c>
    </row>
    <row r="111" spans="3:23" ht="15.5" x14ac:dyDescent="0.35">
      <c r="C111" t="s">
        <v>142</v>
      </c>
      <c r="D111" s="5">
        <v>54811373701</v>
      </c>
      <c r="E111" s="5">
        <v>55037495999</v>
      </c>
      <c r="F111" s="5">
        <v>55260686442</v>
      </c>
      <c r="G111" s="5">
        <v>55403952012</v>
      </c>
      <c r="I111" s="5">
        <v>55260686442</v>
      </c>
      <c r="J111" s="5">
        <v>23211800723</v>
      </c>
      <c r="K111" s="5">
        <v>12732957713</v>
      </c>
      <c r="L111" s="5">
        <v>7079733337</v>
      </c>
      <c r="M111" s="5">
        <v>11920786516</v>
      </c>
      <c r="N111" s="5">
        <v>12280597020</v>
      </c>
      <c r="O111" s="5">
        <v>8432597020</v>
      </c>
      <c r="P111" s="5">
        <v>2891417360</v>
      </c>
      <c r="Q111" s="5">
        <v>7317380502</v>
      </c>
      <c r="R111" s="5">
        <v>13927170031</v>
      </c>
      <c r="S111" s="5">
        <v>21384268500</v>
      </c>
      <c r="T111" s="5">
        <v>40958682795</v>
      </c>
      <c r="U111" s="5">
        <v>44954779758</v>
      </c>
      <c r="V111" s="5">
        <v>34775159371</v>
      </c>
      <c r="W111" s="5">
        <v>21295273706</v>
      </c>
    </row>
    <row r="112" spans="3:23" ht="15.5" x14ac:dyDescent="0.35">
      <c r="C112" t="s">
        <v>145</v>
      </c>
      <c r="D112" s="5">
        <v>134359594074</v>
      </c>
      <c r="E112" s="5">
        <v>147873440853</v>
      </c>
      <c r="F112" s="5">
        <v>161387287632</v>
      </c>
      <c r="G112" s="5">
        <v>176246958530</v>
      </c>
      <c r="I112" s="5">
        <v>161387287632</v>
      </c>
      <c r="J112" s="5">
        <v>135229357262</v>
      </c>
      <c r="K112" s="5">
        <v>38418902469</v>
      </c>
      <c r="L112" s="5">
        <v>33874181696</v>
      </c>
      <c r="M112" s="5">
        <v>34945119982</v>
      </c>
      <c r="N112" s="5">
        <v>47533559486</v>
      </c>
      <c r="O112" s="5">
        <v>42256926288</v>
      </c>
      <c r="P112" s="5">
        <v>27434283149</v>
      </c>
      <c r="Q112" s="5">
        <v>12808975797</v>
      </c>
      <c r="R112" s="5">
        <v>18653327932</v>
      </c>
      <c r="S112" s="5">
        <v>31871365806</v>
      </c>
      <c r="T112" s="5">
        <v>50895934922</v>
      </c>
      <c r="U112" s="5">
        <v>52681649386</v>
      </c>
      <c r="V112" s="5">
        <v>70402877142</v>
      </c>
      <c r="W112" s="5">
        <v>36039888282</v>
      </c>
    </row>
    <row r="113" spans="3:23" ht="15.5" x14ac:dyDescent="0.35">
      <c r="C113" t="s">
        <v>146</v>
      </c>
      <c r="D113" s="5">
        <v>134359594074</v>
      </c>
      <c r="E113" s="5">
        <v>147873440853</v>
      </c>
      <c r="F113" s="5">
        <v>161387287632</v>
      </c>
      <c r="G113" s="5">
        <v>176246958530</v>
      </c>
      <c r="I113" s="5">
        <v>161387287632</v>
      </c>
      <c r="J113" s="5">
        <v>135229357262</v>
      </c>
      <c r="K113" s="5">
        <v>38418902469</v>
      </c>
      <c r="L113" s="5">
        <v>33874181696</v>
      </c>
      <c r="M113" s="5">
        <v>34945119982</v>
      </c>
      <c r="N113" s="5">
        <v>47533559486</v>
      </c>
      <c r="O113" s="5">
        <v>42256926288</v>
      </c>
      <c r="P113" s="5">
        <v>27434283149</v>
      </c>
      <c r="Q113" s="5">
        <v>12808975797</v>
      </c>
      <c r="R113" s="5">
        <v>18653327932</v>
      </c>
      <c r="S113" s="5">
        <v>31871365806</v>
      </c>
      <c r="T113" s="5">
        <v>50895934922</v>
      </c>
      <c r="U113" s="5">
        <v>52681649386</v>
      </c>
      <c r="V113" s="5">
        <v>70402877142</v>
      </c>
      <c r="W113" s="5">
        <v>36039888282</v>
      </c>
    </row>
    <row r="114" spans="3:23" ht="15.5" x14ac:dyDescent="0.35">
      <c r="C114" t="s">
        <v>323</v>
      </c>
    </row>
    <row r="115" spans="3:23" ht="15.5" x14ac:dyDescent="0.35">
      <c r="C115" t="s">
        <v>325</v>
      </c>
      <c r="D115" s="5">
        <v>131070499977</v>
      </c>
      <c r="E115" s="5">
        <v>144696812478</v>
      </c>
      <c r="F115" s="5">
        <v>158323124979</v>
      </c>
      <c r="G115" s="5">
        <v>171949437480</v>
      </c>
      <c r="I115" s="5">
        <v>158323124979</v>
      </c>
      <c r="J115" s="5">
        <v>126592235953</v>
      </c>
      <c r="K115" s="5">
        <v>29790673499</v>
      </c>
      <c r="L115" s="5">
        <v>27776866640</v>
      </c>
      <c r="M115" s="5">
        <v>28236448666</v>
      </c>
      <c r="N115" s="5">
        <v>39337059780</v>
      </c>
      <c r="O115" s="5">
        <v>33743123468</v>
      </c>
      <c r="P115" s="5">
        <v>18347013085</v>
      </c>
      <c r="Q115" s="5">
        <v>1018000000</v>
      </c>
      <c r="R115" s="5">
        <v>8335380501</v>
      </c>
      <c r="S115" s="5">
        <v>22262550536</v>
      </c>
      <c r="T115" s="5">
        <v>41760105753</v>
      </c>
      <c r="U115" s="5">
        <v>44933350694</v>
      </c>
      <c r="V115" s="5">
        <v>64049616827</v>
      </c>
      <c r="W115" s="5">
        <v>30835144399</v>
      </c>
    </row>
    <row r="116" spans="3:23" ht="15.5" x14ac:dyDescent="0.35">
      <c r="C116" t="s">
        <v>529</v>
      </c>
      <c r="G116" s="5">
        <v>77031033</v>
      </c>
      <c r="J116" s="5">
        <v>755436438</v>
      </c>
      <c r="K116" s="5">
        <v>1619632588</v>
      </c>
    </row>
    <row r="117" spans="3:23" ht="15.5" x14ac:dyDescent="0.35">
      <c r="C117" t="s">
        <v>147</v>
      </c>
      <c r="J117" s="5">
        <v>240039186</v>
      </c>
      <c r="K117" s="5">
        <v>45832188</v>
      </c>
    </row>
    <row r="118" spans="3:23" ht="15.5" x14ac:dyDescent="0.35">
      <c r="C118" t="s">
        <v>150</v>
      </c>
      <c r="D118" s="5">
        <v>235919957458</v>
      </c>
      <c r="E118" s="5">
        <v>254109116314</v>
      </c>
      <c r="F118" s="5">
        <v>261327678411</v>
      </c>
      <c r="G118" s="5">
        <v>266080758062</v>
      </c>
      <c r="I118" s="5">
        <v>261327678411</v>
      </c>
      <c r="J118" s="5">
        <v>191642143393</v>
      </c>
      <c r="K118" s="5">
        <v>98996443759</v>
      </c>
      <c r="L118" s="5">
        <v>69633567723</v>
      </c>
      <c r="M118" s="5">
        <v>60858708144</v>
      </c>
      <c r="N118" s="5">
        <v>69298714658</v>
      </c>
      <c r="O118" s="5">
        <v>65436471797</v>
      </c>
      <c r="P118" s="5">
        <v>50960583715</v>
      </c>
      <c r="Q118" s="5">
        <v>31209419166</v>
      </c>
      <c r="R118" s="5">
        <v>41516059806</v>
      </c>
      <c r="S118" s="5">
        <v>61089238467</v>
      </c>
      <c r="T118" s="5">
        <v>103863108911</v>
      </c>
      <c r="U118" s="5">
        <v>110108350137</v>
      </c>
      <c r="V118" s="5">
        <v>115233803056</v>
      </c>
      <c r="W118" s="5">
        <v>77293627379</v>
      </c>
    </row>
    <row r="119" spans="3:23" ht="15.5" x14ac:dyDescent="0.35">
      <c r="C119" t="s">
        <v>151</v>
      </c>
    </row>
    <row r="120" spans="3:23" ht="15.5" x14ac:dyDescent="0.35">
      <c r="C120" t="s">
        <v>152</v>
      </c>
      <c r="D120" s="5">
        <v>235000000000</v>
      </c>
      <c r="E120" s="5">
        <v>235000000000</v>
      </c>
      <c r="F120" s="5">
        <v>235000000000</v>
      </c>
      <c r="G120" s="5">
        <v>235000000000</v>
      </c>
      <c r="I120" s="5">
        <v>235000000000</v>
      </c>
      <c r="J120" s="5">
        <v>235000000000</v>
      </c>
      <c r="K120" s="5">
        <v>235000000000</v>
      </c>
      <c r="L120" s="5">
        <v>235000000000</v>
      </c>
      <c r="M120" s="5">
        <v>235000000000</v>
      </c>
      <c r="N120" s="5">
        <v>235000000000</v>
      </c>
      <c r="O120" s="5">
        <v>235000000000</v>
      </c>
      <c r="P120" s="5">
        <v>235000000000</v>
      </c>
      <c r="Q120" s="5">
        <v>235000000000</v>
      </c>
      <c r="R120" s="5">
        <v>235000000000</v>
      </c>
      <c r="S120" s="5">
        <v>235000000000</v>
      </c>
      <c r="T120" s="5">
        <v>235000000000</v>
      </c>
      <c r="U120" s="5">
        <v>235000000000</v>
      </c>
      <c r="V120" s="5">
        <v>235000000000</v>
      </c>
      <c r="W120" s="5">
        <v>80000000000</v>
      </c>
    </row>
    <row r="121" spans="3:23" ht="15.5" x14ac:dyDescent="0.35">
      <c r="C121" t="s">
        <v>153</v>
      </c>
      <c r="D121" s="5">
        <v>21868516028</v>
      </c>
      <c r="E121" s="5">
        <v>21868516028</v>
      </c>
      <c r="F121" s="5">
        <v>21868516028</v>
      </c>
      <c r="G121" s="5">
        <v>19432841314</v>
      </c>
      <c r="I121" s="5">
        <v>21868516028</v>
      </c>
      <c r="J121" s="5">
        <v>19432841314</v>
      </c>
      <c r="K121" s="5">
        <v>19432841314</v>
      </c>
      <c r="L121" s="5">
        <v>19432841314</v>
      </c>
      <c r="M121" s="5">
        <v>19432841314</v>
      </c>
      <c r="N121" s="5">
        <v>19432841314</v>
      </c>
      <c r="O121" s="5">
        <v>19432841314</v>
      </c>
      <c r="P121" s="5">
        <v>19432841314</v>
      </c>
      <c r="Q121" s="5">
        <v>19432841314</v>
      </c>
      <c r="R121" s="5">
        <v>19422841314</v>
      </c>
      <c r="S121" s="5">
        <v>19244166314</v>
      </c>
      <c r="T121" s="5">
        <v>19244166314</v>
      </c>
      <c r="U121" s="5">
        <v>19244166314</v>
      </c>
      <c r="V121" s="5">
        <v>21239872749</v>
      </c>
    </row>
    <row r="122" spans="3:23" ht="15.5" x14ac:dyDescent="0.35">
      <c r="C122" t="s">
        <v>155</v>
      </c>
      <c r="D122" s="5">
        <v>613024663295</v>
      </c>
      <c r="E122" s="5">
        <v>635829809976</v>
      </c>
      <c r="F122" s="5">
        <v>655128683465</v>
      </c>
      <c r="G122" s="5">
        <v>663580756476</v>
      </c>
      <c r="I122" s="5">
        <v>655128683465</v>
      </c>
      <c r="J122" s="5">
        <v>638870380509</v>
      </c>
      <c r="K122" s="5">
        <v>468618516693</v>
      </c>
      <c r="L122" s="5">
        <v>321968251839</v>
      </c>
      <c r="M122" s="5">
        <v>230878361110</v>
      </c>
      <c r="N122" s="5">
        <v>238251213313</v>
      </c>
      <c r="O122" s="5">
        <v>202567754928</v>
      </c>
      <c r="P122" s="5">
        <v>165534497251</v>
      </c>
      <c r="Q122" s="5">
        <v>126788498803</v>
      </c>
      <c r="R122" s="5">
        <v>110424179268</v>
      </c>
      <c r="S122" s="5">
        <v>106607936566</v>
      </c>
      <c r="T122" s="5">
        <v>84473952877</v>
      </c>
      <c r="U122" s="5">
        <v>70482795206</v>
      </c>
      <c r="V122" s="5">
        <v>62188273471</v>
      </c>
      <c r="W122" s="5">
        <v>149374521443</v>
      </c>
    </row>
    <row r="123" spans="3:23" ht="15.5" x14ac:dyDescent="0.35">
      <c r="C123" t="s">
        <v>156</v>
      </c>
      <c r="D123" s="5">
        <v>750000000</v>
      </c>
      <c r="E123" s="5">
        <v>725000000</v>
      </c>
      <c r="F123" s="5">
        <v>725000000</v>
      </c>
      <c r="G123" s="5">
        <v>725000000</v>
      </c>
      <c r="I123" s="5">
        <v>725000000</v>
      </c>
      <c r="J123" s="5">
        <v>700000000</v>
      </c>
      <c r="K123" s="5">
        <v>675000000</v>
      </c>
      <c r="L123" s="5">
        <v>650000000</v>
      </c>
      <c r="M123" s="5">
        <v>625000000</v>
      </c>
    </row>
    <row r="124" spans="3:23" ht="15.5" x14ac:dyDescent="0.35">
      <c r="C124" t="s">
        <v>157</v>
      </c>
      <c r="D124" s="5">
        <v>612274663295</v>
      </c>
      <c r="E124" s="5">
        <v>635104809976</v>
      </c>
      <c r="F124" s="5">
        <v>654403683465</v>
      </c>
      <c r="G124" s="5">
        <v>662855756476</v>
      </c>
      <c r="I124" s="5">
        <v>654403683465</v>
      </c>
      <c r="J124" s="5">
        <v>638170380509</v>
      </c>
      <c r="K124" s="5">
        <v>467943516693</v>
      </c>
      <c r="L124" s="5">
        <v>321318251839</v>
      </c>
      <c r="M124" s="5">
        <v>230253361110</v>
      </c>
    </row>
    <row r="125" spans="3:23" ht="15.5" x14ac:dyDescent="0.35">
      <c r="C125" t="s">
        <v>158</v>
      </c>
      <c r="D125" s="5">
        <v>613024663295</v>
      </c>
      <c r="E125" s="5">
        <v>635829809976</v>
      </c>
      <c r="F125" s="5">
        <v>655128683465</v>
      </c>
      <c r="G125" s="5">
        <v>663580756476</v>
      </c>
      <c r="I125" s="5">
        <v>655128683465</v>
      </c>
      <c r="J125" s="5">
        <v>638870380509</v>
      </c>
      <c r="K125" s="5">
        <v>468618516693</v>
      </c>
      <c r="L125" s="5">
        <v>321968251839</v>
      </c>
      <c r="M125" s="5">
        <v>230878361110</v>
      </c>
      <c r="N125" s="5">
        <v>238251213313</v>
      </c>
      <c r="O125" s="5">
        <v>202567754928</v>
      </c>
      <c r="P125" s="5">
        <v>165534497251</v>
      </c>
      <c r="Q125" s="5">
        <v>126788498803</v>
      </c>
      <c r="R125" s="5">
        <v>110424179268</v>
      </c>
      <c r="S125" s="5">
        <v>106607936566</v>
      </c>
      <c r="T125" s="5">
        <v>84473952877</v>
      </c>
      <c r="U125" s="5">
        <v>70482795206</v>
      </c>
      <c r="V125" s="5">
        <v>62188273471</v>
      </c>
      <c r="W125" s="5">
        <v>149374521443</v>
      </c>
    </row>
    <row r="126" spans="3:23" ht="15.5" x14ac:dyDescent="0.35">
      <c r="C126" t="s">
        <v>103</v>
      </c>
    </row>
    <row r="127" spans="3:23" ht="15.5" x14ac:dyDescent="0.35">
      <c r="C127" t="s">
        <v>159</v>
      </c>
      <c r="D127" s="5">
        <v>2153732936</v>
      </c>
      <c r="E127" s="5">
        <v>9136885008</v>
      </c>
      <c r="F127" s="5">
        <v>10628097615</v>
      </c>
      <c r="G127" s="5">
        <v>40400718913</v>
      </c>
      <c r="I127" s="5">
        <v>10628097615</v>
      </c>
      <c r="J127" s="5">
        <v>819977100</v>
      </c>
      <c r="K127" s="5">
        <v>696207268</v>
      </c>
      <c r="L127" s="5">
        <v>610991667</v>
      </c>
      <c r="M127" s="5">
        <v>555722073</v>
      </c>
      <c r="N127" s="5">
        <v>524436504</v>
      </c>
      <c r="O127" s="5">
        <v>481966247</v>
      </c>
      <c r="P127" s="5">
        <v>446271937</v>
      </c>
      <c r="Q127" s="5">
        <v>316690500</v>
      </c>
      <c r="R127" s="5">
        <v>295024318</v>
      </c>
      <c r="S127" s="5">
        <v>289886030</v>
      </c>
      <c r="T127" s="5">
        <v>222086871</v>
      </c>
      <c r="U127" s="5">
        <v>249898262</v>
      </c>
      <c r="V127" s="5">
        <v>205919666</v>
      </c>
      <c r="W127" s="5">
        <v>140041437</v>
      </c>
    </row>
    <row r="128" spans="3:23" ht="15.5" x14ac:dyDescent="0.35">
      <c r="C128" t="s">
        <v>10</v>
      </c>
      <c r="D128" s="5">
        <v>877625311743</v>
      </c>
      <c r="E128" s="5">
        <v>907412185457</v>
      </c>
      <c r="F128" s="5">
        <v>928200846514</v>
      </c>
      <c r="G128" s="5">
        <v>962768040764</v>
      </c>
      <c r="I128" s="5">
        <v>928200846514</v>
      </c>
      <c r="J128" s="5">
        <v>900699811829</v>
      </c>
      <c r="K128" s="5">
        <v>730257484166</v>
      </c>
      <c r="L128" s="5">
        <v>583792252607</v>
      </c>
      <c r="M128" s="5">
        <v>491922751467</v>
      </c>
      <c r="N128" s="5">
        <v>498749611556</v>
      </c>
      <c r="O128" s="5">
        <v>462031414941</v>
      </c>
      <c r="P128" s="5">
        <v>423384891038</v>
      </c>
      <c r="Q128" s="5">
        <v>385077162794</v>
      </c>
      <c r="R128" s="5">
        <v>367968720273</v>
      </c>
      <c r="S128" s="5">
        <v>361141988910</v>
      </c>
      <c r="T128" s="5">
        <v>338940206062</v>
      </c>
      <c r="U128" s="5">
        <v>324976859782</v>
      </c>
      <c r="V128" s="5">
        <v>316638359451</v>
      </c>
      <c r="W128" s="5">
        <v>227518856445</v>
      </c>
    </row>
    <row r="129" spans="2:23" ht="15.5" x14ac:dyDescent="0.35">
      <c r="C129" t="s">
        <v>160</v>
      </c>
      <c r="D129" s="5">
        <v>1113545269201</v>
      </c>
      <c r="E129" s="5">
        <v>1161521301771</v>
      </c>
      <c r="F129" s="5">
        <v>1189528524925</v>
      </c>
      <c r="G129" s="5">
        <v>1228848798826</v>
      </c>
      <c r="I129" s="5">
        <v>1189528524925</v>
      </c>
      <c r="J129" s="5">
        <v>1092341955222</v>
      </c>
      <c r="K129" s="5">
        <v>829253927925</v>
      </c>
      <c r="L129" s="5">
        <v>653425820330</v>
      </c>
      <c r="M129" s="5">
        <v>552781459611</v>
      </c>
      <c r="N129" s="5">
        <v>568048326214</v>
      </c>
      <c r="O129" s="5">
        <v>527467886738</v>
      </c>
      <c r="P129" s="5">
        <v>474345474753</v>
      </c>
      <c r="Q129" s="5">
        <v>416286581960</v>
      </c>
      <c r="R129" s="5">
        <v>409484780079</v>
      </c>
      <c r="S129" s="5">
        <v>422231227377</v>
      </c>
      <c r="T129" s="5">
        <v>442803314973</v>
      </c>
      <c r="U129" s="5">
        <v>435085209919</v>
      </c>
      <c r="V129" s="5">
        <v>431872162507</v>
      </c>
      <c r="W129" s="5">
        <v>304812483824</v>
      </c>
    </row>
    <row r="130" spans="2:23" ht="15.5" x14ac:dyDescent="0.35">
      <c r="C130" t="s">
        <v>161</v>
      </c>
      <c r="D130" s="5">
        <v>2350000000</v>
      </c>
      <c r="E130" s="5">
        <v>2350000000</v>
      </c>
      <c r="F130" s="5">
        <v>2350000000</v>
      </c>
      <c r="G130" s="5">
        <v>2350000000</v>
      </c>
      <c r="I130" s="5">
        <v>2350000000</v>
      </c>
      <c r="J130" s="5">
        <v>2350000000</v>
      </c>
      <c r="K130" s="5">
        <v>2350000000</v>
      </c>
      <c r="L130" s="5">
        <v>2350000000</v>
      </c>
      <c r="M130" s="5">
        <v>2350000000</v>
      </c>
      <c r="N130" s="5">
        <v>2350000000</v>
      </c>
      <c r="O130" s="5">
        <v>2350000000</v>
      </c>
      <c r="P130" s="5">
        <v>2350000000</v>
      </c>
      <c r="Q130" s="5">
        <v>2350000000</v>
      </c>
      <c r="R130" s="5">
        <v>2350000000</v>
      </c>
      <c r="S130" s="5">
        <v>2350000000</v>
      </c>
      <c r="T130" s="5">
        <v>2350000000</v>
      </c>
      <c r="U130" s="5">
        <v>2350000000</v>
      </c>
      <c r="V130" s="5">
        <v>2350000000</v>
      </c>
      <c r="W130" s="5">
        <v>160000000</v>
      </c>
    </row>
    <row r="132" spans="2:23" ht="15.5" x14ac:dyDescent="0.35">
      <c r="B132" t="s">
        <v>162</v>
      </c>
      <c r="C132" t="s">
        <v>163</v>
      </c>
      <c r="D132" s="5">
        <v>-2106469294</v>
      </c>
      <c r="E132" s="5">
        <v>22908139191</v>
      </c>
      <c r="F132" s="5">
        <v>48554227458</v>
      </c>
      <c r="G132" s="5">
        <v>41367781738</v>
      </c>
      <c r="I132" s="5">
        <v>162429156176</v>
      </c>
      <c r="J132" s="5">
        <v>275103864054</v>
      </c>
      <c r="K132" s="5">
        <v>335236674511</v>
      </c>
      <c r="L132" s="5">
        <v>139398156357</v>
      </c>
      <c r="M132" s="5">
        <v>105212544066</v>
      </c>
      <c r="N132" s="5">
        <v>76826370335</v>
      </c>
      <c r="O132" s="5">
        <v>89278938587</v>
      </c>
      <c r="P132" s="5">
        <v>53227499699</v>
      </c>
      <c r="Q132" s="5">
        <v>46689475865</v>
      </c>
      <c r="R132" s="5">
        <v>64038372677</v>
      </c>
      <c r="S132" s="5">
        <v>63229016055</v>
      </c>
      <c r="T132" s="5">
        <v>64550630341</v>
      </c>
      <c r="U132" s="5">
        <v>68670500488</v>
      </c>
      <c r="V132" s="5">
        <v>66363697169</v>
      </c>
      <c r="W132" s="5">
        <v>83606287157</v>
      </c>
    </row>
    <row r="133" spans="2:23" ht="15.5" x14ac:dyDescent="0.35">
      <c r="C133" t="s">
        <v>164</v>
      </c>
      <c r="D133" s="5">
        <v>48309948891</v>
      </c>
      <c r="E133" s="5">
        <v>56673271089</v>
      </c>
      <c r="F133" s="5">
        <v>99523969271</v>
      </c>
      <c r="G133" s="5">
        <v>110776974022</v>
      </c>
      <c r="I133" s="5">
        <v>429399611104</v>
      </c>
      <c r="J133" s="5">
        <v>478085719527</v>
      </c>
      <c r="K133" s="5">
        <v>491083365285</v>
      </c>
      <c r="L133" s="5">
        <v>303085579681</v>
      </c>
      <c r="M133" s="5">
        <v>222217949172</v>
      </c>
      <c r="N133" s="5">
        <v>238539512469</v>
      </c>
      <c r="O133" s="5">
        <v>262364634484</v>
      </c>
      <c r="P133" s="5">
        <v>221086775726</v>
      </c>
      <c r="Q133" s="5">
        <v>175129604699</v>
      </c>
      <c r="R133" s="5">
        <v>167503218174</v>
      </c>
      <c r="S133" s="5">
        <v>194830103197</v>
      </c>
      <c r="T133" s="5">
        <v>218841193705</v>
      </c>
      <c r="U133" s="5">
        <v>201137529832</v>
      </c>
      <c r="V133" s="5">
        <v>202243472558</v>
      </c>
      <c r="W133" s="5">
        <v>183465273382</v>
      </c>
    </row>
    <row r="134" spans="2:23" ht="15.5" x14ac:dyDescent="0.35">
      <c r="C134" t="s">
        <v>703</v>
      </c>
      <c r="D134" s="5">
        <v>-35227472388</v>
      </c>
      <c r="E134" s="5">
        <v>-19578705793</v>
      </c>
      <c r="F134" s="5">
        <v>-38879078773</v>
      </c>
      <c r="G134" s="5">
        <v>-52717789406</v>
      </c>
      <c r="I134" s="5">
        <v>-199676858529</v>
      </c>
      <c r="J134" s="5">
        <v>-112749642157</v>
      </c>
      <c r="K134" s="5">
        <v>-112477443107</v>
      </c>
      <c r="L134" s="5">
        <v>-121581175019</v>
      </c>
      <c r="M134" s="5">
        <v>-85563707900</v>
      </c>
      <c r="N134" s="5">
        <v>-113422856626</v>
      </c>
      <c r="O134" s="5">
        <v>-125227185277</v>
      </c>
      <c r="P134" s="5">
        <v>-131312618947</v>
      </c>
      <c r="Q134" s="5">
        <v>-88340473365</v>
      </c>
      <c r="R134" s="5">
        <v>-66714070075</v>
      </c>
      <c r="S134" s="5">
        <v>-76660831128</v>
      </c>
      <c r="T134" s="5">
        <v>-103609005707</v>
      </c>
      <c r="U134" s="5">
        <v>-86508997953</v>
      </c>
      <c r="V134" s="5">
        <v>-89835800270</v>
      </c>
      <c r="W134" s="5">
        <v>-70389997519</v>
      </c>
    </row>
    <row r="135" spans="2:23" ht="15.5" x14ac:dyDescent="0.35">
      <c r="C135" t="s">
        <v>490</v>
      </c>
      <c r="D135" s="5">
        <v>-3514968846</v>
      </c>
      <c r="E135" s="5">
        <v>-545925276</v>
      </c>
      <c r="F135" s="5">
        <v>-962233006</v>
      </c>
      <c r="G135" s="5">
        <v>-1976267873</v>
      </c>
      <c r="I135" s="5">
        <v>-6347048635</v>
      </c>
      <c r="J135" s="5">
        <v>-8426738544</v>
      </c>
      <c r="K135" s="5">
        <v>-7636514857</v>
      </c>
      <c r="L135" s="5">
        <v>-4751760467</v>
      </c>
      <c r="M135" s="5">
        <v>-3317813065</v>
      </c>
      <c r="N135" s="5">
        <v>-3512817360</v>
      </c>
      <c r="O135" s="5">
        <v>-5082529052</v>
      </c>
      <c r="P135" s="5">
        <v>-3367151300</v>
      </c>
      <c r="Q135" s="5">
        <v>-1257115217</v>
      </c>
      <c r="R135" s="5">
        <v>-2342825303</v>
      </c>
      <c r="S135" s="5">
        <v>-5683874222</v>
      </c>
      <c r="T135" s="5">
        <v>-3627607814</v>
      </c>
      <c r="U135" s="5">
        <v>-4200770218</v>
      </c>
      <c r="V135" s="5">
        <v>-2046827314</v>
      </c>
      <c r="W135" s="5">
        <v>-4007467262</v>
      </c>
    </row>
    <row r="136" spans="2:23" ht="15.5" x14ac:dyDescent="0.35">
      <c r="C136" t="s">
        <v>330</v>
      </c>
      <c r="D136" s="5">
        <v>-8659439694</v>
      </c>
      <c r="E136" s="5">
        <v>-9691111375</v>
      </c>
      <c r="F136" s="5">
        <v>-7284239177</v>
      </c>
      <c r="G136" s="5">
        <v>-10658916666</v>
      </c>
      <c r="I136" s="5">
        <v>-45665770407</v>
      </c>
      <c r="J136" s="5">
        <v>-77598025390</v>
      </c>
      <c r="K136" s="5">
        <v>-42985098675</v>
      </c>
      <c r="L136" s="5">
        <v>-37154202409</v>
      </c>
      <c r="M136" s="5">
        <v>-36577796911</v>
      </c>
      <c r="N136" s="5">
        <v>-41298711168</v>
      </c>
      <c r="O136" s="5">
        <v>-42994461760</v>
      </c>
      <c r="P136" s="5">
        <v>-40511239138</v>
      </c>
      <c r="Q136" s="5">
        <v>-38849461416</v>
      </c>
      <c r="R136" s="5">
        <v>-38269944740</v>
      </c>
      <c r="S136" s="5">
        <v>-46895843886</v>
      </c>
      <c r="T136" s="5">
        <v>-46706405279</v>
      </c>
      <c r="U136" s="5">
        <v>-46068039456</v>
      </c>
      <c r="V136" s="5">
        <v>-41138586261</v>
      </c>
      <c r="W136" s="5">
        <v>-23293224353</v>
      </c>
    </row>
    <row r="137" spans="2:23" ht="15.5" x14ac:dyDescent="0.35">
      <c r="C137" t="s">
        <v>2562</v>
      </c>
      <c r="W137" s="5">
        <v>15483946</v>
      </c>
    </row>
    <row r="138" spans="2:23" ht="15.5" x14ac:dyDescent="0.35">
      <c r="C138" t="s">
        <v>533</v>
      </c>
      <c r="D138" s="5">
        <v>802093327</v>
      </c>
      <c r="G138" s="5">
        <v>50000000</v>
      </c>
      <c r="I138" s="5">
        <v>204000000</v>
      </c>
      <c r="K138" s="5">
        <v>9900000000</v>
      </c>
      <c r="L138" s="5">
        <v>253418314</v>
      </c>
      <c r="M138" s="5">
        <v>7876494715</v>
      </c>
      <c r="O138" s="5">
        <v>1592091396</v>
      </c>
      <c r="P138" s="5">
        <v>6055344096</v>
      </c>
      <c r="R138" s="5">
        <v>5056318984</v>
      </c>
      <c r="S138" s="5">
        <v>2415487024</v>
      </c>
      <c r="T138" s="5">
        <v>3615076500</v>
      </c>
      <c r="U138" s="5">
        <v>5904298971</v>
      </c>
    </row>
    <row r="139" spans="2:23" ht="15.5" x14ac:dyDescent="0.35">
      <c r="C139" t="s">
        <v>171</v>
      </c>
      <c r="D139" s="5">
        <v>-8464120654</v>
      </c>
      <c r="E139" s="5">
        <v>256379910</v>
      </c>
      <c r="F139" s="5">
        <v>-4547315930</v>
      </c>
      <c r="G139" s="5">
        <v>-4860009177</v>
      </c>
      <c r="I139" s="5">
        <v>-18239874274</v>
      </c>
      <c r="J139" s="5">
        <v>-6167492044</v>
      </c>
      <c r="K139" s="5">
        <v>-3771469522</v>
      </c>
      <c r="L139" s="5">
        <v>-1947819283</v>
      </c>
      <c r="M139" s="5">
        <v>-2290732908</v>
      </c>
      <c r="N139" s="5">
        <v>-5397652085</v>
      </c>
      <c r="O139" s="5">
        <v>-2824374397</v>
      </c>
      <c r="P139" s="5">
        <v>-651560869</v>
      </c>
      <c r="Q139" s="5">
        <v>-1720175740</v>
      </c>
      <c r="R139" s="5">
        <v>-3630200428</v>
      </c>
      <c r="S139" s="5">
        <v>-6217149362</v>
      </c>
      <c r="T139" s="5">
        <v>-6726147269</v>
      </c>
      <c r="U139" s="5">
        <v>-4974291749</v>
      </c>
      <c r="V139" s="5">
        <v>-4260150041</v>
      </c>
      <c r="W139" s="5">
        <v>-2565298206</v>
      </c>
    </row>
    <row r="140" spans="2:23" ht="15.5" x14ac:dyDescent="0.35">
      <c r="C140" t="s">
        <v>334</v>
      </c>
      <c r="D140" s="5">
        <v>4647490070</v>
      </c>
      <c r="E140" s="5">
        <v>-4205769364</v>
      </c>
      <c r="F140" s="5">
        <v>703125073</v>
      </c>
      <c r="G140" s="5">
        <v>753790838</v>
      </c>
      <c r="I140" s="5">
        <v>2755096917</v>
      </c>
      <c r="J140" s="5">
        <v>1960042662</v>
      </c>
      <c r="K140" s="5">
        <v>1123835387</v>
      </c>
      <c r="L140" s="5">
        <v>1494115540</v>
      </c>
      <c r="M140" s="5">
        <v>2868150963</v>
      </c>
      <c r="N140" s="5">
        <v>1918895105</v>
      </c>
      <c r="O140" s="5">
        <v>1450763193</v>
      </c>
      <c r="P140" s="5">
        <v>1927950131</v>
      </c>
      <c r="Q140" s="5">
        <v>1727096904</v>
      </c>
      <c r="R140" s="5">
        <v>2435876065</v>
      </c>
      <c r="S140" s="5">
        <v>1441124432</v>
      </c>
      <c r="T140" s="5">
        <v>2763526205</v>
      </c>
      <c r="U140" s="5">
        <v>3380771061</v>
      </c>
      <c r="V140" s="5">
        <v>1401588497</v>
      </c>
      <c r="W140" s="5">
        <v>381517169</v>
      </c>
    </row>
    <row r="141" spans="2:23" ht="15.5" x14ac:dyDescent="0.35">
      <c r="C141" t="s">
        <v>103</v>
      </c>
    </row>
    <row r="142" spans="2:23" ht="15.5" x14ac:dyDescent="0.35">
      <c r="C142" t="s">
        <v>173</v>
      </c>
      <c r="D142" s="5">
        <v>-37352434799</v>
      </c>
      <c r="E142" s="5">
        <v>-13849502944</v>
      </c>
      <c r="F142" s="5">
        <v>-13846609104</v>
      </c>
      <c r="G142" s="5">
        <v>-15297902756</v>
      </c>
      <c r="I142" s="5">
        <v>42344338307</v>
      </c>
      <c r="J142" s="5">
        <v>39676209314</v>
      </c>
      <c r="K142" s="5">
        <v>-71727016177</v>
      </c>
      <c r="L142" s="5">
        <v>-8781635205</v>
      </c>
      <c r="M142" s="5">
        <v>-112379421618</v>
      </c>
      <c r="N142" s="5">
        <v>1216936312</v>
      </c>
      <c r="O142" s="5">
        <v>5662290043</v>
      </c>
      <c r="P142" s="5">
        <v>-1196950058</v>
      </c>
      <c r="Q142" s="5">
        <v>-20977170030</v>
      </c>
      <c r="R142" s="5">
        <v>-30601355653</v>
      </c>
      <c r="S142" s="5">
        <v>-48241607935</v>
      </c>
      <c r="T142" s="5">
        <v>-16136224251</v>
      </c>
      <c r="U142" s="5">
        <v>-47373336260</v>
      </c>
      <c r="V142" s="5">
        <v>64874531030</v>
      </c>
      <c r="W142" s="5">
        <v>12050375481</v>
      </c>
    </row>
    <row r="143" spans="2:23" ht="15.5" x14ac:dyDescent="0.35">
      <c r="C143" t="s">
        <v>174</v>
      </c>
      <c r="D143" s="5">
        <v>26241143687</v>
      </c>
      <c r="E143" s="5">
        <v>-19210665520</v>
      </c>
      <c r="F143" s="5">
        <v>-64831307189</v>
      </c>
      <c r="G143" s="5">
        <v>-62155762796</v>
      </c>
      <c r="I143" s="5">
        <v>-305758624103</v>
      </c>
      <c r="J143" s="5">
        <v>-194604426153</v>
      </c>
      <c r="K143" s="5">
        <v>-234900999742</v>
      </c>
      <c r="L143" s="5">
        <v>-146896647059</v>
      </c>
      <c r="M143" s="5">
        <v>-25027118278</v>
      </c>
      <c r="N143" s="5">
        <v>-56940164450</v>
      </c>
      <c r="O143" s="5">
        <v>-87857644413</v>
      </c>
      <c r="P143" s="5">
        <v>-50050229254</v>
      </c>
      <c r="Q143" s="5">
        <v>-27495285403</v>
      </c>
      <c r="R143" s="5">
        <v>-23722009923</v>
      </c>
      <c r="S143" s="5">
        <v>-14478725678</v>
      </c>
      <c r="T143" s="5">
        <v>-53167622562</v>
      </c>
      <c r="U143" s="5">
        <v>-59830532537</v>
      </c>
      <c r="V143" s="5">
        <v>-77498084628</v>
      </c>
      <c r="W143" s="5">
        <v>-83605182347</v>
      </c>
    </row>
    <row r="144" spans="2:23" ht="15.5" x14ac:dyDescent="0.35">
      <c r="C144" t="s">
        <v>176</v>
      </c>
      <c r="D144" s="5">
        <v>-18033086084</v>
      </c>
      <c r="E144" s="5">
        <v>-10032539795</v>
      </c>
      <c r="F144" s="5">
        <v>-159527242483</v>
      </c>
      <c r="G144" s="5">
        <v>117102832127</v>
      </c>
      <c r="I144" s="5">
        <v>-258024740141</v>
      </c>
      <c r="J144" s="5">
        <v>-138647289625</v>
      </c>
      <c r="K144" s="5">
        <v>-183710645953</v>
      </c>
      <c r="L144" s="5">
        <v>-126857687559</v>
      </c>
      <c r="M144" s="5">
        <v>-51512895129</v>
      </c>
      <c r="N144" s="5">
        <v>-62921015428</v>
      </c>
      <c r="O144" s="5">
        <v>-91334495030</v>
      </c>
      <c r="P144" s="5">
        <v>-72422505368</v>
      </c>
      <c r="Q144" s="5">
        <v>-31585068915</v>
      </c>
      <c r="R144" s="5">
        <v>-10757424550</v>
      </c>
      <c r="S144" s="5">
        <v>-15576491928</v>
      </c>
      <c r="T144" s="5">
        <v>-79998622562</v>
      </c>
      <c r="U144" s="5">
        <v>-37421441628</v>
      </c>
      <c r="V144" s="5">
        <v>-73880890107</v>
      </c>
      <c r="W144" s="5">
        <v>-70630416338</v>
      </c>
    </row>
    <row r="145" spans="3:23" ht="15.5" x14ac:dyDescent="0.35">
      <c r="C145" t="s">
        <v>336</v>
      </c>
      <c r="E145" s="5">
        <v>1875000000</v>
      </c>
      <c r="F145" s="5">
        <v>9163070</v>
      </c>
      <c r="G145" s="5">
        <v>7890090090</v>
      </c>
      <c r="I145" s="5">
        <v>46899253160</v>
      </c>
      <c r="J145" s="5">
        <v>1500000</v>
      </c>
      <c r="K145" s="5">
        <v>328522211</v>
      </c>
      <c r="L145" s="5">
        <v>2885135135</v>
      </c>
      <c r="M145" s="5">
        <v>31621818182</v>
      </c>
      <c r="N145" s="5">
        <v>5258474795</v>
      </c>
      <c r="O145" s="5">
        <v>2642954544</v>
      </c>
      <c r="P145" s="5">
        <v>18383636363</v>
      </c>
      <c r="Q145" s="5">
        <v>4500000000</v>
      </c>
      <c r="R145" s="5">
        <v>677272727</v>
      </c>
      <c r="S145" s="5">
        <v>1097766250</v>
      </c>
      <c r="T145" s="5">
        <v>3331000000</v>
      </c>
      <c r="U145" s="5">
        <v>1090909091</v>
      </c>
      <c r="V145" s="5">
        <v>1139125779</v>
      </c>
      <c r="W145" s="5">
        <v>360909091</v>
      </c>
    </row>
    <row r="146" spans="3:23" ht="15.5" x14ac:dyDescent="0.35">
      <c r="C146" t="s">
        <v>791</v>
      </c>
      <c r="F146" s="5">
        <v>-26137140000</v>
      </c>
      <c r="I146" s="5">
        <v>-26137140000</v>
      </c>
      <c r="J146" s="5">
        <v>-21488181848</v>
      </c>
      <c r="K146" s="5">
        <v>-5834493115</v>
      </c>
      <c r="L146" s="5">
        <v>-36394960829</v>
      </c>
      <c r="M146" s="5">
        <v>-4840290459</v>
      </c>
      <c r="N146" s="5">
        <v>-7717699983</v>
      </c>
      <c r="O146" s="5">
        <v>-2523486900</v>
      </c>
      <c r="P146" s="5">
        <v>-18349879606</v>
      </c>
      <c r="Q146" s="5">
        <v>-458679208</v>
      </c>
      <c r="R146" s="5">
        <v>-13651661600</v>
      </c>
      <c r="T146" s="5">
        <v>23500000000</v>
      </c>
      <c r="U146" s="5">
        <v>-23500000000</v>
      </c>
    </row>
    <row r="147" spans="3:23" ht="15.5" x14ac:dyDescent="0.35">
      <c r="C147" t="s">
        <v>2563</v>
      </c>
      <c r="D147" s="5">
        <v>-10322065695</v>
      </c>
      <c r="E147" s="5">
        <v>-222031</v>
      </c>
      <c r="F147" s="5">
        <v>-117445994087</v>
      </c>
      <c r="G147" s="5">
        <v>-5030930511</v>
      </c>
      <c r="I147" s="5">
        <v>-122197448931</v>
      </c>
    </row>
    <row r="148" spans="3:23" ht="15.5" x14ac:dyDescent="0.35">
      <c r="C148" t="s">
        <v>977</v>
      </c>
      <c r="P148" s="5">
        <v>75010000</v>
      </c>
    </row>
    <row r="149" spans="3:23" ht="15.5" x14ac:dyDescent="0.35">
      <c r="C149" t="s">
        <v>433</v>
      </c>
      <c r="D149" s="5">
        <v>46125516640</v>
      </c>
    </row>
    <row r="150" spans="3:23" ht="15.5" x14ac:dyDescent="0.35">
      <c r="C150" t="s">
        <v>674</v>
      </c>
      <c r="F150" s="5">
        <v>-30215000000</v>
      </c>
      <c r="I150" s="5">
        <v>-30215000000</v>
      </c>
    </row>
    <row r="151" spans="3:23" ht="15.5" x14ac:dyDescent="0.35">
      <c r="C151" t="s">
        <v>2167</v>
      </c>
      <c r="D151" s="5">
        <v>6450000000</v>
      </c>
      <c r="E151" s="5">
        <v>-6450000000</v>
      </c>
      <c r="F151" s="5">
        <v>30215000000</v>
      </c>
      <c r="G151" s="5">
        <v>-30215000000</v>
      </c>
    </row>
    <row r="152" spans="3:23" ht="15.5" x14ac:dyDescent="0.35">
      <c r="C152" t="s">
        <v>178</v>
      </c>
      <c r="D152" s="5">
        <v>2020778826</v>
      </c>
      <c r="E152" s="5">
        <v>-4602903694</v>
      </c>
      <c r="F152" s="5">
        <v>154424923802</v>
      </c>
      <c r="G152" s="5">
        <v>-151933423802</v>
      </c>
      <c r="J152" s="5">
        <v>-59627515900</v>
      </c>
      <c r="K152" s="5">
        <v>-52098234320</v>
      </c>
      <c r="L152" s="5">
        <v>-24531622000</v>
      </c>
      <c r="M152" s="5">
        <v>-4294000000</v>
      </c>
    </row>
    <row r="153" spans="3:23" ht="15.5" x14ac:dyDescent="0.35">
      <c r="C153" t="s">
        <v>1418</v>
      </c>
      <c r="F153" s="5">
        <v>2007950</v>
      </c>
      <c r="G153" s="5">
        <v>30669300</v>
      </c>
      <c r="I153" s="5">
        <v>73477250</v>
      </c>
      <c r="J153" s="5">
        <v>12807120</v>
      </c>
      <c r="L153" s="5">
        <v>88188962</v>
      </c>
      <c r="M153" s="5">
        <v>146742826</v>
      </c>
      <c r="N153" s="5">
        <v>165758959</v>
      </c>
      <c r="O153" s="5">
        <v>159632590</v>
      </c>
      <c r="P153" s="5">
        <v>160872789</v>
      </c>
      <c r="Q153" s="5">
        <v>12074820</v>
      </c>
    </row>
    <row r="154" spans="3:23" ht="15.5" x14ac:dyDescent="0.35">
      <c r="C154" t="s">
        <v>349</v>
      </c>
      <c r="F154" s="5">
        <v>83842974559</v>
      </c>
      <c r="I154" s="5">
        <v>83842974559</v>
      </c>
      <c r="J154" s="5">
        <v>25144254100</v>
      </c>
      <c r="K154" s="5">
        <v>6413851435</v>
      </c>
      <c r="L154" s="5">
        <v>37914299232</v>
      </c>
      <c r="M154" s="5">
        <v>3851506302</v>
      </c>
      <c r="N154" s="5">
        <v>8274317207</v>
      </c>
      <c r="O154" s="5">
        <v>3197750383</v>
      </c>
      <c r="P154" s="5">
        <v>22102636568</v>
      </c>
      <c r="Q154" s="5">
        <v>36387900</v>
      </c>
      <c r="R154" s="5">
        <v>9803500</v>
      </c>
    </row>
    <row r="155" spans="3:23" ht="15.5" x14ac:dyDescent="0.35">
      <c r="C155" t="s">
        <v>2564</v>
      </c>
      <c r="V155" s="5">
        <v>-4756320300</v>
      </c>
      <c r="W155" s="5">
        <v>-13335675100</v>
      </c>
    </row>
    <row r="156" spans="3:23" ht="15.5" x14ac:dyDescent="0.35">
      <c r="C156" t="s">
        <v>183</v>
      </c>
      <c r="D156" s="5">
        <v>-37352434799</v>
      </c>
      <c r="E156" s="5">
        <v>-13849502944</v>
      </c>
      <c r="F156" s="5">
        <v>-13846609104</v>
      </c>
      <c r="G156" s="5">
        <v>-15297902756</v>
      </c>
      <c r="I156" s="5">
        <v>42344338307</v>
      </c>
      <c r="J156" s="5">
        <v>39676209314</v>
      </c>
      <c r="K156" s="5">
        <v>-71727016177</v>
      </c>
      <c r="L156" s="5">
        <v>-8781635205</v>
      </c>
      <c r="M156" s="5">
        <v>-112379421618</v>
      </c>
      <c r="N156" s="5">
        <v>1216936312</v>
      </c>
      <c r="O156" s="5">
        <v>5662290043</v>
      </c>
      <c r="P156" s="5">
        <v>-1196950058</v>
      </c>
      <c r="Q156" s="5">
        <v>-20977170030</v>
      </c>
      <c r="R156" s="5">
        <v>-30601355653</v>
      </c>
      <c r="S156" s="5">
        <v>-48241607935</v>
      </c>
      <c r="T156" s="5">
        <v>-16136224251</v>
      </c>
      <c r="U156" s="5">
        <v>-47373336260</v>
      </c>
      <c r="V156" s="5">
        <v>64874531030</v>
      </c>
      <c r="W156" s="5">
        <v>12050375481</v>
      </c>
    </row>
    <row r="157" spans="3:23" ht="15.5" x14ac:dyDescent="0.35">
      <c r="C157" t="s">
        <v>2565</v>
      </c>
    </row>
    <row r="158" spans="3:23" ht="15.5" x14ac:dyDescent="0.35">
      <c r="C158" t="s">
        <v>361</v>
      </c>
    </row>
    <row r="159" spans="3:23" ht="15.5" x14ac:dyDescent="0.35">
      <c r="C159" t="s">
        <v>362</v>
      </c>
      <c r="D159" s="5">
        <v>-13626339501</v>
      </c>
      <c r="E159" s="5">
        <v>-13626312501</v>
      </c>
      <c r="F159" s="5">
        <v>-13626312501</v>
      </c>
      <c r="G159" s="5">
        <v>-12020462474</v>
      </c>
      <c r="I159" s="5">
        <v>-110086465543</v>
      </c>
      <c r="J159" s="5">
        <v>-17763550302</v>
      </c>
      <c r="K159" s="5">
        <v>-36153209149</v>
      </c>
      <c r="L159" s="5">
        <v>-53300635205</v>
      </c>
      <c r="M159" s="5">
        <v>-60300778893</v>
      </c>
      <c r="N159" s="5">
        <v>-8014063688</v>
      </c>
      <c r="O159" s="5">
        <v>-13903854512</v>
      </c>
      <c r="P159" s="5">
        <v>-10317380503</v>
      </c>
      <c r="Q159" s="5">
        <v>-14427170030</v>
      </c>
      <c r="R159" s="5">
        <v>-28201355653</v>
      </c>
      <c r="S159" s="5">
        <v>-41191607935</v>
      </c>
      <c r="T159" s="5">
        <v>-56696224251</v>
      </c>
      <c r="U159" s="5">
        <v>-41103336260</v>
      </c>
      <c r="V159" s="5">
        <v>-27422837719</v>
      </c>
      <c r="W159" s="5">
        <v>-22068704519</v>
      </c>
    </row>
    <row r="160" spans="3:23" ht="15.5" x14ac:dyDescent="0.35">
      <c r="C160" t="s">
        <v>2566</v>
      </c>
      <c r="D160" s="5">
        <v>-13626339501</v>
      </c>
      <c r="E160" s="5">
        <v>-13626312501</v>
      </c>
      <c r="F160" s="5">
        <v>-13626312501</v>
      </c>
      <c r="G160" s="5">
        <v>-12020462474</v>
      </c>
      <c r="I160" s="5">
        <v>63888534457</v>
      </c>
      <c r="J160" s="5">
        <v>107236449698</v>
      </c>
      <c r="K160" s="5">
        <v>6846790851</v>
      </c>
      <c r="L160" s="5">
        <v>-5300635205</v>
      </c>
      <c r="M160" s="5">
        <v>-11460421618</v>
      </c>
      <c r="N160" s="5">
        <v>9441936312</v>
      </c>
      <c r="O160" s="5">
        <v>20937290043</v>
      </c>
      <c r="P160" s="5">
        <v>12903049942</v>
      </c>
      <c r="Q160" s="5">
        <v>-13927170030</v>
      </c>
      <c r="R160" s="5">
        <v>-21201355653</v>
      </c>
      <c r="S160" s="5">
        <v>-41191607935</v>
      </c>
      <c r="T160" s="5">
        <v>-6736224251</v>
      </c>
      <c r="U160" s="5">
        <v>-26223336260</v>
      </c>
      <c r="V160" s="5">
        <v>42134658281</v>
      </c>
      <c r="W160" s="5">
        <v>30550375481</v>
      </c>
    </row>
    <row r="161" spans="2:23" ht="15.5" x14ac:dyDescent="0.35">
      <c r="C161" t="s">
        <v>2567</v>
      </c>
    </row>
    <row r="162" spans="2:23" ht="15.5" x14ac:dyDescent="0.35">
      <c r="C162" t="s">
        <v>2568</v>
      </c>
    </row>
    <row r="163" spans="2:23" ht="15.5" x14ac:dyDescent="0.35">
      <c r="C163" t="s">
        <v>382</v>
      </c>
      <c r="D163" s="5">
        <v>-226122298</v>
      </c>
      <c r="E163" s="5">
        <v>-223190443</v>
      </c>
      <c r="F163" s="5">
        <v>-220296603</v>
      </c>
      <c r="G163" s="5">
        <v>-217440282</v>
      </c>
      <c r="I163" s="5">
        <v>-864196150</v>
      </c>
      <c r="J163" s="5">
        <v>-820240384</v>
      </c>
      <c r="K163" s="5">
        <v>-143807028</v>
      </c>
    </row>
    <row r="164" spans="2:23" ht="15.5" x14ac:dyDescent="0.35">
      <c r="C164" t="s">
        <v>2569</v>
      </c>
      <c r="V164" s="5">
        <v>58800000000</v>
      </c>
    </row>
    <row r="165" spans="2:23" ht="15.5" x14ac:dyDescent="0.35">
      <c r="C165" t="s">
        <v>383</v>
      </c>
      <c r="V165" s="5">
        <v>-2560127251</v>
      </c>
    </row>
    <row r="166" spans="2:23" ht="15.5" x14ac:dyDescent="0.35">
      <c r="C166" t="s">
        <v>2570</v>
      </c>
      <c r="V166" s="5">
        <v>-6500000000</v>
      </c>
      <c r="W166" s="5">
        <v>-12000000000</v>
      </c>
    </row>
    <row r="167" spans="2:23" ht="15.5" x14ac:dyDescent="0.35">
      <c r="C167" t="s">
        <v>479</v>
      </c>
      <c r="D167" s="5">
        <v>-23500000000</v>
      </c>
      <c r="G167" s="5">
        <v>-4000000000</v>
      </c>
      <c r="I167" s="5">
        <v>-23500000000</v>
      </c>
      <c r="J167" s="5">
        <v>-70500000000</v>
      </c>
      <c r="K167" s="5">
        <v>-82250000000</v>
      </c>
      <c r="L167" s="5">
        <v>-35250000000</v>
      </c>
      <c r="M167" s="5">
        <v>-58750000000</v>
      </c>
      <c r="N167" s="5">
        <v>-8225000000</v>
      </c>
      <c r="O167" s="5">
        <v>-15275000000</v>
      </c>
      <c r="P167" s="5">
        <v>-14100000000</v>
      </c>
      <c r="Q167" s="5">
        <v>-7050000000</v>
      </c>
      <c r="R167" s="5">
        <v>-9400000000</v>
      </c>
      <c r="S167" s="5">
        <v>-7050000000</v>
      </c>
      <c r="T167" s="5">
        <v>-9400000000</v>
      </c>
      <c r="U167" s="5">
        <v>-21150000000</v>
      </c>
      <c r="V167" s="5">
        <v>-27000000000</v>
      </c>
      <c r="W167" s="5">
        <v>-6500000000</v>
      </c>
    </row>
    <row r="168" spans="2:23" ht="15.5" x14ac:dyDescent="0.35">
      <c r="C168" t="s">
        <v>2571</v>
      </c>
      <c r="G168" s="5">
        <v>940000000</v>
      </c>
      <c r="I168" s="5">
        <v>2820000000</v>
      </c>
      <c r="J168" s="5">
        <v>3760000000</v>
      </c>
      <c r="K168" s="5">
        <v>3820000000</v>
      </c>
      <c r="L168" s="5">
        <v>31769000000</v>
      </c>
      <c r="M168" s="5">
        <v>-42169000000</v>
      </c>
    </row>
    <row r="169" spans="2:23" ht="15.5" x14ac:dyDescent="0.35">
      <c r="C169" t="s">
        <v>391</v>
      </c>
      <c r="D169" s="5">
        <v>-13217760406</v>
      </c>
      <c r="E169" s="5">
        <v>-10152029273</v>
      </c>
      <c r="F169" s="5">
        <v>-30123688835</v>
      </c>
      <c r="G169" s="5">
        <v>-36085883814</v>
      </c>
      <c r="I169" s="5">
        <v>-100985129620</v>
      </c>
      <c r="J169" s="5">
        <v>120175647215</v>
      </c>
      <c r="K169" s="5">
        <v>28608658592</v>
      </c>
      <c r="L169" s="5">
        <v>-16280125907</v>
      </c>
      <c r="M169" s="5">
        <v>-32193995830</v>
      </c>
      <c r="N169" s="5">
        <v>21103142197</v>
      </c>
      <c r="O169" s="5">
        <v>7083584217</v>
      </c>
      <c r="P169" s="5">
        <v>1980320387</v>
      </c>
      <c r="Q169" s="5">
        <v>-1782979568</v>
      </c>
      <c r="R169" s="5">
        <v>9715007101</v>
      </c>
      <c r="S169" s="5">
        <v>508682442</v>
      </c>
      <c r="T169" s="5">
        <v>-4753216472</v>
      </c>
      <c r="U169" s="5">
        <v>-38533368309</v>
      </c>
      <c r="V169" s="5">
        <v>53740143571</v>
      </c>
      <c r="W169" s="5">
        <v>12051480291</v>
      </c>
    </row>
    <row r="170" spans="2:23" ht="15.5" x14ac:dyDescent="0.35">
      <c r="C170" t="s">
        <v>194</v>
      </c>
      <c r="D170" s="5">
        <v>-573148209</v>
      </c>
      <c r="E170" s="5">
        <v>37961903</v>
      </c>
      <c r="F170" s="5">
        <v>-1186960183</v>
      </c>
      <c r="G170" s="5">
        <v>989944091</v>
      </c>
      <c r="I170" s="5">
        <v>-256440993</v>
      </c>
      <c r="J170" s="5">
        <v>-21815457</v>
      </c>
      <c r="K170" s="5">
        <v>-97955235</v>
      </c>
      <c r="L170" s="5">
        <v>26164579</v>
      </c>
      <c r="M170" s="5">
        <v>2159356</v>
      </c>
      <c r="N170" s="5">
        <v>15755104</v>
      </c>
      <c r="O170" s="5">
        <v>405958820</v>
      </c>
      <c r="P170" s="5">
        <v>267257273</v>
      </c>
      <c r="Q170" s="5">
        <v>4026678</v>
      </c>
      <c r="R170" s="5">
        <v>-28207882</v>
      </c>
      <c r="S170" s="5">
        <v>193908694</v>
      </c>
      <c r="T170" s="5">
        <v>147460195</v>
      </c>
      <c r="U170" s="5">
        <v>297476543</v>
      </c>
      <c r="V170" s="5">
        <v>-54537565</v>
      </c>
      <c r="W170" s="5">
        <v>-11171128</v>
      </c>
    </row>
    <row r="171" spans="2:23" ht="15.5" x14ac:dyDescent="0.35">
      <c r="C171" t="s">
        <v>193</v>
      </c>
      <c r="E171" s="5">
        <v>71977930650</v>
      </c>
      <c r="I171" s="5">
        <v>173219501262</v>
      </c>
      <c r="J171" s="5">
        <v>53065669504</v>
      </c>
      <c r="K171" s="5">
        <v>24554966147</v>
      </c>
      <c r="L171" s="5">
        <v>40808927475</v>
      </c>
      <c r="M171" s="5">
        <v>73000763949</v>
      </c>
      <c r="N171" s="5">
        <v>51881866648</v>
      </c>
      <c r="O171" s="5">
        <v>44392323611</v>
      </c>
      <c r="P171" s="5">
        <v>42144745951</v>
      </c>
      <c r="Q171" s="5">
        <v>43923698841</v>
      </c>
      <c r="R171" s="5">
        <v>34236899622</v>
      </c>
      <c r="S171" s="5">
        <v>33534308486</v>
      </c>
      <c r="T171" s="5">
        <v>38140064763</v>
      </c>
      <c r="U171" s="5">
        <v>76375956529</v>
      </c>
      <c r="V171" s="5">
        <v>22690350523</v>
      </c>
      <c r="W171" s="5">
        <v>10650041360</v>
      </c>
    </row>
    <row r="172" spans="2:23" ht="15.5" x14ac:dyDescent="0.35">
      <c r="C172" t="s">
        <v>195</v>
      </c>
      <c r="D172" s="5">
        <v>-13790908615</v>
      </c>
      <c r="E172" s="5">
        <v>61863863280</v>
      </c>
      <c r="F172" s="5">
        <v>-31310649018</v>
      </c>
      <c r="G172" s="5">
        <v>-35095939723</v>
      </c>
      <c r="I172" s="5">
        <v>71977930649</v>
      </c>
      <c r="J172" s="5">
        <v>173219501262</v>
      </c>
      <c r="K172" s="5">
        <v>53065669504</v>
      </c>
      <c r="L172" s="5">
        <v>24554966147</v>
      </c>
      <c r="M172" s="5">
        <v>40808927475</v>
      </c>
      <c r="N172" s="5">
        <v>73000763949</v>
      </c>
      <c r="O172" s="5">
        <v>51881866648</v>
      </c>
      <c r="P172" s="5">
        <v>44392323611</v>
      </c>
      <c r="Q172" s="5">
        <v>42144745951</v>
      </c>
      <c r="R172" s="5">
        <v>43923698841</v>
      </c>
      <c r="S172" s="5">
        <v>34236899622</v>
      </c>
      <c r="T172" s="5">
        <v>33534308486</v>
      </c>
      <c r="U172" s="5">
        <v>38140064763</v>
      </c>
      <c r="V172" s="5">
        <v>76375956529</v>
      </c>
      <c r="W172" s="5">
        <v>22690350523</v>
      </c>
    </row>
    <row r="174" spans="2:23" ht="15.5" x14ac:dyDescent="0.35">
      <c r="B174" t="s">
        <v>196</v>
      </c>
      <c r="C174" t="s">
        <v>12</v>
      </c>
      <c r="D174" s="5">
        <v>2350000000</v>
      </c>
      <c r="E174" s="5">
        <v>2350000000</v>
      </c>
      <c r="F174" s="5">
        <v>2350000000</v>
      </c>
      <c r="G174" s="5">
        <v>2350000000</v>
      </c>
      <c r="I174" s="5">
        <v>2350000000</v>
      </c>
      <c r="J174" s="5">
        <v>2350000000</v>
      </c>
      <c r="K174" s="5">
        <v>2350000000</v>
      </c>
      <c r="L174" s="5">
        <v>2350000000</v>
      </c>
      <c r="M174" s="5">
        <v>2350000000</v>
      </c>
      <c r="N174" s="5">
        <v>2350000000</v>
      </c>
      <c r="O174" s="5">
        <v>2350000000</v>
      </c>
      <c r="P174" s="5">
        <v>2350000000</v>
      </c>
      <c r="Q174" s="5">
        <v>2350000000</v>
      </c>
      <c r="R174" s="5">
        <v>2350000000</v>
      </c>
      <c r="S174" s="5">
        <v>2350000000</v>
      </c>
      <c r="T174" s="5">
        <v>2350000000</v>
      </c>
      <c r="U174" s="5">
        <v>2350000000</v>
      </c>
      <c r="V174" s="5">
        <v>2350000000</v>
      </c>
      <c r="W174" s="5">
        <v>160000000</v>
      </c>
    </row>
    <row r="175" spans="2:23" ht="15.5" x14ac:dyDescent="0.35">
      <c r="C175" t="s">
        <v>197</v>
      </c>
      <c r="D175" s="6">
        <v>0.3</v>
      </c>
      <c r="E175" s="6">
        <v>-8.2100000000000009</v>
      </c>
      <c r="F175" s="6">
        <v>-3.6</v>
      </c>
      <c r="G175" s="6">
        <v>1.61</v>
      </c>
    </row>
    <row r="176" spans="2:23" ht="15.5" x14ac:dyDescent="0.35">
      <c r="C176" t="s">
        <v>198</v>
      </c>
      <c r="D176" s="6">
        <v>646.66999999999996</v>
      </c>
      <c r="E176" s="6">
        <v>-41.9</v>
      </c>
      <c r="F176" s="6">
        <v>-112.78</v>
      </c>
      <c r="G176" s="6">
        <v>226.09</v>
      </c>
    </row>
    <row r="177" spans="3:7" ht="15.5" x14ac:dyDescent="0.35">
      <c r="C177" t="s">
        <v>73</v>
      </c>
      <c r="D177" s="6">
        <v>7.79</v>
      </c>
      <c r="E177" s="6">
        <v>17.77</v>
      </c>
      <c r="F177" s="6">
        <v>10.56</v>
      </c>
      <c r="G177" s="6">
        <v>9.6199999999999992</v>
      </c>
    </row>
    <row r="178" spans="3:7" ht="15.5" x14ac:dyDescent="0.35">
      <c r="C178" t="s">
        <v>199</v>
      </c>
      <c r="D178" s="5">
        <v>10250000000</v>
      </c>
      <c r="E178" s="5">
        <v>3850000000</v>
      </c>
      <c r="F178" s="5">
        <v>27320000000</v>
      </c>
      <c r="G178" s="5">
        <v>33780000000</v>
      </c>
    </row>
    <row r="179" spans="3:7" ht="15.5" x14ac:dyDescent="0.35">
      <c r="C179" t="s">
        <v>200</v>
      </c>
      <c r="D179" s="6">
        <v>5.9999999999999995E-4</v>
      </c>
      <c r="E179" s="6">
        <v>-1.66E-2</v>
      </c>
      <c r="F179" s="6">
        <v>-7.0999999999999995E-3</v>
      </c>
      <c r="G179" s="6">
        <v>3.0999999999999999E-3</v>
      </c>
    </row>
    <row r="180" spans="3:7" ht="15.5" x14ac:dyDescent="0.35">
      <c r="C180" t="s">
        <v>201</v>
      </c>
      <c r="D180" s="6">
        <v>8.0000000000000004E-4</v>
      </c>
      <c r="E180" s="6">
        <v>-2.1499999999999998E-2</v>
      </c>
      <c r="F180" s="6">
        <v>-9.1999999999999998E-3</v>
      </c>
      <c r="G180" s="6">
        <v>4.0999999999999995E-3</v>
      </c>
    </row>
    <row r="181" spans="3:7" ht="15.5" x14ac:dyDescent="0.35">
      <c r="C181" t="s">
        <v>202</v>
      </c>
      <c r="D181" s="6">
        <v>-8.3999999999999995E-3</v>
      </c>
      <c r="E181" s="6">
        <v>-1.3600000000000001E-2</v>
      </c>
      <c r="F181" s="6">
        <v>-7.000000000000001E-4</v>
      </c>
      <c r="G181" s="6">
        <v>8.199999999999999E-3</v>
      </c>
    </row>
    <row r="182" spans="3:7" ht="15.5" x14ac:dyDescent="0.35">
      <c r="C182" t="s">
        <v>203</v>
      </c>
      <c r="D182" s="6">
        <v>-2.2200000000000002</v>
      </c>
      <c r="E182" s="6">
        <v>-3.5</v>
      </c>
      <c r="F182" s="6">
        <v>-0.16</v>
      </c>
      <c r="G182" s="6">
        <v>1.92</v>
      </c>
    </row>
    <row r="183" spans="3:7" ht="15.5" x14ac:dyDescent="0.35">
      <c r="C183" t="s">
        <v>204</v>
      </c>
      <c r="D183" s="5">
        <v>878000000000</v>
      </c>
      <c r="E183" s="5">
        <v>907000000000</v>
      </c>
      <c r="F183" s="5">
        <v>928000000000</v>
      </c>
      <c r="G183" s="5">
        <v>963000000000</v>
      </c>
    </row>
    <row r="184" spans="3:7" ht="15.5" x14ac:dyDescent="0.35">
      <c r="C184" t="s">
        <v>205</v>
      </c>
      <c r="D184" s="6">
        <v>0.52</v>
      </c>
      <c r="E184" s="6">
        <v>0.9</v>
      </c>
      <c r="F184" s="6">
        <v>1.04</v>
      </c>
      <c r="G184" s="6">
        <v>0.93</v>
      </c>
    </row>
    <row r="185" spans="3:7" ht="15.5" x14ac:dyDescent="0.35">
      <c r="C185" t="s">
        <v>206</v>
      </c>
      <c r="D185" s="6">
        <v>372.54</v>
      </c>
      <c r="E185" s="6">
        <v>382.24</v>
      </c>
      <c r="F185" s="6">
        <v>390.46</v>
      </c>
      <c r="G185" s="6">
        <v>392.5</v>
      </c>
    </row>
    <row r="186" spans="3:7" ht="15.5" x14ac:dyDescent="0.35">
      <c r="C186" t="s">
        <v>207</v>
      </c>
      <c r="D186" s="6">
        <v>0.52</v>
      </c>
      <c r="E186" s="6">
        <v>0.9</v>
      </c>
      <c r="F186" s="6">
        <v>1.04</v>
      </c>
      <c r="G186" s="6">
        <v>0.93</v>
      </c>
    </row>
    <row r="187" spans="3:7" ht="15.5" x14ac:dyDescent="0.35">
      <c r="C187" t="s">
        <v>208</v>
      </c>
      <c r="D187" s="6">
        <v>372.54</v>
      </c>
      <c r="E187" s="6">
        <v>382.24</v>
      </c>
      <c r="F187" s="6">
        <v>390.46</v>
      </c>
      <c r="G187" s="6">
        <v>392.5</v>
      </c>
    </row>
    <row r="188" spans="3:7" ht="15.5" x14ac:dyDescent="0.35">
      <c r="C188" t="s">
        <v>209</v>
      </c>
      <c r="D188" s="5">
        <v>55000000000</v>
      </c>
      <c r="E188" s="5">
        <v>55000000000</v>
      </c>
      <c r="F188" s="5">
        <v>55000000000</v>
      </c>
      <c r="G188" s="5">
        <v>55000000000</v>
      </c>
    </row>
    <row r="189" spans="3:7" ht="15.5" x14ac:dyDescent="0.35">
      <c r="C189" t="s">
        <v>210</v>
      </c>
      <c r="D189" s="5">
        <v>131000000000</v>
      </c>
      <c r="E189" s="5">
        <v>145000000000</v>
      </c>
      <c r="F189" s="5">
        <v>158000000000</v>
      </c>
      <c r="G189" s="5">
        <v>172000000000</v>
      </c>
    </row>
    <row r="190" spans="3:7" ht="15.5" x14ac:dyDescent="0.35">
      <c r="C190" t="s">
        <v>211</v>
      </c>
      <c r="D190" s="5">
        <v>875000000000</v>
      </c>
      <c r="E190" s="5">
        <v>898000000000</v>
      </c>
      <c r="F190" s="5">
        <v>918000000000</v>
      </c>
      <c r="G190" s="5">
        <v>922000000000</v>
      </c>
    </row>
    <row r="191" spans="3:7" ht="15.5" x14ac:dyDescent="0.35">
      <c r="C191" t="s">
        <v>24</v>
      </c>
      <c r="D191" s="5">
        <v>186000000000</v>
      </c>
      <c r="E191" s="5">
        <v>200000000000</v>
      </c>
      <c r="F191" s="5">
        <v>214000000000</v>
      </c>
      <c r="G191" s="5">
        <v>227000000000</v>
      </c>
    </row>
    <row r="192" spans="3:7" ht="15.5" x14ac:dyDescent="0.35">
      <c r="C192" t="s">
        <v>21</v>
      </c>
      <c r="D192" s="5">
        <v>138000000000</v>
      </c>
      <c r="E192" s="5">
        <v>138000000000</v>
      </c>
      <c r="F192" s="5">
        <v>142000000000</v>
      </c>
      <c r="G192" s="5">
        <v>124000000000</v>
      </c>
    </row>
    <row r="193" spans="3:23" ht="15.5" x14ac:dyDescent="0.35">
      <c r="C193" t="s">
        <v>212</v>
      </c>
      <c r="D193" s="5">
        <v>228000000000</v>
      </c>
      <c r="E193" s="5">
        <v>275000000000</v>
      </c>
      <c r="F193" s="5">
        <v>300000000000</v>
      </c>
      <c r="G193" s="5">
        <v>208000000000</v>
      </c>
    </row>
    <row r="194" spans="3:23" ht="15.5" x14ac:dyDescent="0.35">
      <c r="C194" t="s">
        <v>213</v>
      </c>
      <c r="D194" s="5">
        <v>-2000000000</v>
      </c>
      <c r="E194" s="5">
        <v>23000000000</v>
      </c>
      <c r="F194" s="5">
        <v>49000000000</v>
      </c>
      <c r="G194" s="5">
        <v>41000000000</v>
      </c>
    </row>
    <row r="195" spans="3:23" ht="15.5" x14ac:dyDescent="0.35">
      <c r="C195" t="s">
        <v>214</v>
      </c>
      <c r="D195" s="5">
        <v>-16000000000</v>
      </c>
      <c r="E195" s="5">
        <v>-15000000000</v>
      </c>
      <c r="F195" s="5">
        <v>-5000000000</v>
      </c>
      <c r="G195" s="5">
        <v>-35000000000</v>
      </c>
    </row>
    <row r="196" spans="3:23" ht="15.5" x14ac:dyDescent="0.35">
      <c r="C196" t="s">
        <v>13</v>
      </c>
      <c r="D196" s="5">
        <v>-18000000000</v>
      </c>
      <c r="E196" s="5">
        <v>8000000000</v>
      </c>
      <c r="F196" s="5">
        <v>43000000000</v>
      </c>
      <c r="G196" s="5">
        <v>7000000000</v>
      </c>
    </row>
    <row r="197" spans="3:23" ht="15.5" x14ac:dyDescent="0.35">
      <c r="C197" t="s">
        <v>16</v>
      </c>
      <c r="D197" s="6">
        <v>-7.71</v>
      </c>
      <c r="E197" s="6">
        <v>3.52</v>
      </c>
      <c r="F197" s="6">
        <v>18.489999999999998</v>
      </c>
      <c r="G197" s="6">
        <v>2.78</v>
      </c>
    </row>
    <row r="198" spans="3:23" ht="15.5" x14ac:dyDescent="0.35">
      <c r="C198" t="s">
        <v>58</v>
      </c>
      <c r="I198" s="6">
        <v>16.920000000000002</v>
      </c>
      <c r="J198" s="6">
        <v>102.45</v>
      </c>
      <c r="K198" s="6">
        <v>97.4</v>
      </c>
      <c r="L198" s="6">
        <v>53.76</v>
      </c>
      <c r="M198" s="6">
        <v>21.86</v>
      </c>
      <c r="N198" s="6">
        <v>18.68</v>
      </c>
      <c r="O198" s="6">
        <v>22.26</v>
      </c>
      <c r="P198" s="6">
        <v>22.43</v>
      </c>
      <c r="Q198" s="6">
        <v>10.32</v>
      </c>
      <c r="R198" s="6">
        <v>5.92</v>
      </c>
      <c r="S198" s="6">
        <v>12.09</v>
      </c>
      <c r="T198" s="6">
        <v>9.9499999999999993</v>
      </c>
      <c r="U198" s="6">
        <v>12.53</v>
      </c>
      <c r="V198" s="6">
        <v>25.45</v>
      </c>
      <c r="W198" s="6">
        <v>360.89</v>
      </c>
    </row>
    <row r="199" spans="3:23" ht="15.5" x14ac:dyDescent="0.35">
      <c r="C199" t="s">
        <v>72</v>
      </c>
      <c r="I199" s="5">
        <v>24</v>
      </c>
      <c r="J199" s="6">
        <v>4.3099999999999996</v>
      </c>
      <c r="K199" s="6">
        <v>4.99</v>
      </c>
      <c r="L199" s="6">
        <v>5.77</v>
      </c>
      <c r="M199" s="6">
        <v>14.09</v>
      </c>
      <c r="N199" s="6">
        <v>7.6</v>
      </c>
      <c r="O199" s="6">
        <v>6.33</v>
      </c>
      <c r="P199" s="6">
        <v>5.93</v>
      </c>
      <c r="Q199" s="6">
        <v>11.05</v>
      </c>
      <c r="R199" s="6">
        <v>12.84</v>
      </c>
      <c r="S199" s="6">
        <v>11.41</v>
      </c>
      <c r="T199" s="6">
        <v>16.38</v>
      </c>
      <c r="U199" s="6">
        <v>13.97</v>
      </c>
      <c r="V199" s="6">
        <v>7.82</v>
      </c>
      <c r="W199" s="5">
        <v>0</v>
      </c>
    </row>
    <row r="200" spans="3:23" ht="15.5" x14ac:dyDescent="0.35">
      <c r="C200" t="s">
        <v>75</v>
      </c>
      <c r="I200" s="6">
        <v>2.4300000000000002</v>
      </c>
      <c r="J200" s="6">
        <v>2.12</v>
      </c>
      <c r="K200" s="6">
        <v>2.19</v>
      </c>
      <c r="L200" s="6">
        <v>2.35</v>
      </c>
      <c r="M200" s="6">
        <v>3.63</v>
      </c>
      <c r="N200" s="6">
        <v>1.45</v>
      </c>
      <c r="O200" s="6">
        <v>1.32</v>
      </c>
      <c r="P200" s="6">
        <v>1.32</v>
      </c>
      <c r="Q200" s="6">
        <v>1.51</v>
      </c>
      <c r="R200" s="6">
        <v>1.1100000000000001</v>
      </c>
      <c r="S200" s="6">
        <v>1.68</v>
      </c>
      <c r="T200" s="6">
        <v>1.75</v>
      </c>
      <c r="U200" s="5">
        <v>2</v>
      </c>
      <c r="V200" s="6">
        <v>2.12</v>
      </c>
      <c r="W200" s="5">
        <v>0</v>
      </c>
    </row>
    <row r="201" spans="3:23" ht="15.5" x14ac:dyDescent="0.35">
      <c r="C201" t="s">
        <v>215</v>
      </c>
      <c r="I201" s="5">
        <v>151680000000</v>
      </c>
      <c r="J201" s="5">
        <v>315700000000</v>
      </c>
      <c r="K201" s="5">
        <v>309290000000</v>
      </c>
      <c r="L201" s="5">
        <v>172730000000</v>
      </c>
      <c r="M201" s="5">
        <v>84870000000</v>
      </c>
      <c r="N201" s="5">
        <v>81200000000</v>
      </c>
      <c r="O201" s="5">
        <v>89790000000</v>
      </c>
      <c r="P201" s="5">
        <v>81700000000</v>
      </c>
    </row>
    <row r="202" spans="3:23" ht="15.5" x14ac:dyDescent="0.35">
      <c r="C202" t="s">
        <v>216</v>
      </c>
      <c r="I202" s="6">
        <v>3.3399999999999999E-2</v>
      </c>
      <c r="J202" s="6">
        <v>0.22039999999999998</v>
      </c>
      <c r="K202" s="6">
        <v>0.27600000000000002</v>
      </c>
      <c r="L202" s="6">
        <v>0.19339999999999999</v>
      </c>
      <c r="M202" s="6">
        <v>9.2899999999999996E-2</v>
      </c>
      <c r="N202" s="6">
        <v>7.7300000000000008E-2</v>
      </c>
      <c r="O202" s="6">
        <v>9.9199999999999997E-2</v>
      </c>
      <c r="P202" s="6">
        <v>0.11109999999999999</v>
      </c>
      <c r="Q202" s="6">
        <v>5.8200000000000002E-2</v>
      </c>
      <c r="R202" s="6">
        <v>3.4000000000000002E-2</v>
      </c>
      <c r="S202" s="6">
        <v>6.7299999999999999E-2</v>
      </c>
      <c r="T202" s="6">
        <v>5.28E-2</v>
      </c>
      <c r="U202" s="6">
        <v>6.7699999999999996E-2</v>
      </c>
      <c r="V202" s="6">
        <v>0.13849999999999998</v>
      </c>
      <c r="W202" s="6">
        <v>0.18940000000000001</v>
      </c>
    </row>
    <row r="203" spans="3:23" ht="15.5" x14ac:dyDescent="0.35">
      <c r="C203" t="s">
        <v>217</v>
      </c>
      <c r="I203" s="6">
        <v>4.3299999999999998E-2</v>
      </c>
      <c r="J203" s="6">
        <v>0.26750000000000002</v>
      </c>
      <c r="K203" s="6">
        <v>0.31379999999999997</v>
      </c>
      <c r="L203" s="6">
        <v>0.21660000000000001</v>
      </c>
      <c r="M203" s="6">
        <v>0.10460000000000001</v>
      </c>
      <c r="N203" s="6">
        <v>8.8100000000000012E-2</v>
      </c>
      <c r="O203" s="6">
        <v>0.1133</v>
      </c>
      <c r="P203" s="6">
        <v>0.1246</v>
      </c>
      <c r="Q203" s="6">
        <v>6.3E-2</v>
      </c>
      <c r="R203" s="6">
        <v>3.78E-2</v>
      </c>
      <c r="S203" s="6">
        <v>7.8799999999999995E-2</v>
      </c>
      <c r="T203" s="6">
        <v>6.9099999999999995E-2</v>
      </c>
      <c r="U203" s="6">
        <v>9.0700000000000003E-2</v>
      </c>
      <c r="V203" s="6">
        <v>0.18899999999999997</v>
      </c>
      <c r="W203" s="6">
        <v>0.254</v>
      </c>
    </row>
    <row r="204" spans="3:23" ht="15.5" x14ac:dyDescent="0.35">
      <c r="C204" t="s">
        <v>218</v>
      </c>
      <c r="I204" s="6">
        <v>4.99E-2</v>
      </c>
      <c r="J204" s="6">
        <v>0.2797</v>
      </c>
      <c r="K204" s="6">
        <v>0.36909999999999998</v>
      </c>
      <c r="L204" s="6">
        <v>0.2281</v>
      </c>
      <c r="M204" s="6">
        <v>9.5000000000000001E-2</v>
      </c>
      <c r="N204" s="6">
        <v>0.1008</v>
      </c>
      <c r="O204" s="6">
        <v>0.12050000000000001</v>
      </c>
      <c r="P204" s="6">
        <v>0.13189999999999999</v>
      </c>
      <c r="Q204" s="6">
        <v>6.8600000000000008E-2</v>
      </c>
      <c r="R204" s="6">
        <v>0.05</v>
      </c>
      <c r="S204" s="6">
        <v>9.7599999999999992E-2</v>
      </c>
      <c r="T204" s="6">
        <v>8.8399999999999992E-2</v>
      </c>
      <c r="U204" s="6">
        <v>0.13200000000000001</v>
      </c>
      <c r="V204" s="6">
        <v>0.22149999999999997</v>
      </c>
      <c r="W204" s="6">
        <v>0.52060000000000006</v>
      </c>
    </row>
    <row r="205" spans="3:23" ht="15.5" x14ac:dyDescent="0.35">
      <c r="C205" t="s">
        <v>219</v>
      </c>
      <c r="I205" s="6">
        <v>2.85</v>
      </c>
      <c r="J205" s="6">
        <v>39.72</v>
      </c>
      <c r="K205" s="6">
        <v>66.459999999999994</v>
      </c>
      <c r="L205" s="6">
        <v>67.37</v>
      </c>
      <c r="M205" s="6">
        <v>20.25</v>
      </c>
      <c r="N205" s="6">
        <v>9.67</v>
      </c>
      <c r="O205" s="6">
        <v>19.329999999999998</v>
      </c>
      <c r="P205" s="6">
        <v>85.88</v>
      </c>
      <c r="Q205" s="6">
        <v>15.79</v>
      </c>
      <c r="R205" s="6">
        <v>5.46</v>
      </c>
      <c r="S205" s="6">
        <v>8.0500000000000007</v>
      </c>
      <c r="T205" s="6">
        <v>4.8499999999999996</v>
      </c>
      <c r="U205" s="6">
        <v>9.7200000000000006</v>
      </c>
      <c r="V205" s="6">
        <v>15.75</v>
      </c>
      <c r="W205" s="6">
        <v>24.28</v>
      </c>
    </row>
    <row r="206" spans="3:23" ht="15.5" x14ac:dyDescent="0.35">
      <c r="C206" t="s">
        <v>69</v>
      </c>
      <c r="I206" s="6">
        <v>1.04</v>
      </c>
      <c r="J206" s="6">
        <v>1.1499999999999999</v>
      </c>
      <c r="K206" s="6">
        <v>1.57</v>
      </c>
      <c r="L206" s="6">
        <v>1.25</v>
      </c>
      <c r="M206" s="6">
        <v>1.47</v>
      </c>
      <c r="N206" s="6">
        <v>0.67</v>
      </c>
      <c r="O206" s="6">
        <v>0.72</v>
      </c>
      <c r="P206" s="6">
        <v>0.74</v>
      </c>
      <c r="Q206" s="6">
        <v>0.7</v>
      </c>
      <c r="R206" s="6">
        <v>0.49</v>
      </c>
      <c r="S206" s="6">
        <v>0.9</v>
      </c>
      <c r="T206" s="6">
        <v>1.1299999999999999</v>
      </c>
      <c r="U206" s="6">
        <v>1.27</v>
      </c>
      <c r="V206" s="6">
        <v>1.48</v>
      </c>
      <c r="W206" s="5">
        <v>0</v>
      </c>
    </row>
    <row r="207" spans="3:23" ht="15.5" x14ac:dyDescent="0.35">
      <c r="C207" t="s">
        <v>66</v>
      </c>
      <c r="I207" s="6">
        <v>390.46</v>
      </c>
      <c r="J207" s="6">
        <v>382.93</v>
      </c>
      <c r="K207" s="6">
        <v>310.45</v>
      </c>
      <c r="L207" s="6">
        <v>248.16</v>
      </c>
      <c r="M207" s="6">
        <v>209.09</v>
      </c>
      <c r="N207" s="6">
        <v>212.01</v>
      </c>
      <c r="O207" s="6">
        <v>196.4</v>
      </c>
      <c r="P207" s="6">
        <v>179.97</v>
      </c>
      <c r="Q207" s="6">
        <v>163.72999999999999</v>
      </c>
      <c r="R207" s="6">
        <v>156.46</v>
      </c>
      <c r="S207" s="6">
        <v>153.55000000000001</v>
      </c>
      <c r="T207" s="6">
        <v>144.13999999999999</v>
      </c>
      <c r="U207" s="6">
        <v>138.18</v>
      </c>
      <c r="V207" s="6">
        <v>134.65</v>
      </c>
      <c r="W207" s="6">
        <v>1421.12</v>
      </c>
    </row>
    <row r="208" spans="3:23" ht="15.5" x14ac:dyDescent="0.35">
      <c r="C208" t="s">
        <v>220</v>
      </c>
      <c r="I208" s="6">
        <v>1.04</v>
      </c>
      <c r="J208" s="6">
        <v>1.1499999999999999</v>
      </c>
      <c r="K208" s="6">
        <v>1.57</v>
      </c>
      <c r="L208" s="6">
        <v>1.25</v>
      </c>
      <c r="M208" s="6">
        <v>1.47</v>
      </c>
      <c r="N208" s="6">
        <v>0.67</v>
      </c>
      <c r="O208" s="6">
        <v>0.72</v>
      </c>
      <c r="P208" s="6">
        <v>0.74</v>
      </c>
      <c r="Q208" s="6">
        <v>0.7</v>
      </c>
      <c r="R208" s="6">
        <v>0.49</v>
      </c>
      <c r="S208" s="6">
        <v>0.9</v>
      </c>
      <c r="T208" s="6">
        <v>1.1299999999999999</v>
      </c>
      <c r="U208" s="6">
        <v>1.27</v>
      </c>
      <c r="V208" s="6">
        <v>1.48</v>
      </c>
      <c r="W208" s="5">
        <v>0</v>
      </c>
    </row>
    <row r="209" spans="2:23" ht="15.5" x14ac:dyDescent="0.35">
      <c r="C209" t="s">
        <v>221</v>
      </c>
      <c r="I209" s="6">
        <v>390.46</v>
      </c>
      <c r="J209" s="6">
        <v>382.93</v>
      </c>
      <c r="K209" s="6">
        <v>310.45</v>
      </c>
      <c r="L209" s="6">
        <v>248.16</v>
      </c>
      <c r="M209" s="6">
        <v>209.09</v>
      </c>
      <c r="N209" s="6">
        <v>212.01</v>
      </c>
      <c r="O209" s="6">
        <v>196.4</v>
      </c>
      <c r="P209" s="6">
        <v>179.97</v>
      </c>
      <c r="Q209" s="6">
        <v>163.72999999999999</v>
      </c>
      <c r="R209" s="6">
        <v>156.46</v>
      </c>
      <c r="S209" s="6">
        <v>153.55000000000001</v>
      </c>
      <c r="T209" s="6">
        <v>144.13999999999999</v>
      </c>
      <c r="U209" s="6">
        <v>138.18</v>
      </c>
      <c r="V209" s="6">
        <v>134.65</v>
      </c>
      <c r="W209" s="6">
        <v>1421.12</v>
      </c>
    </row>
    <row r="210" spans="2:23" ht="15.5" x14ac:dyDescent="0.35">
      <c r="C210" t="s">
        <v>222</v>
      </c>
      <c r="I210" s="5">
        <v>55000000000</v>
      </c>
      <c r="J210" s="5">
        <v>23000000000</v>
      </c>
      <c r="K210" s="5">
        <v>13000000000</v>
      </c>
      <c r="L210" s="5">
        <v>7000000000</v>
      </c>
      <c r="M210" s="5">
        <v>12000000000</v>
      </c>
      <c r="N210" s="5">
        <v>12000000000</v>
      </c>
      <c r="O210" s="5">
        <v>8000000000</v>
      </c>
      <c r="P210" s="5">
        <v>3000000000</v>
      </c>
      <c r="Q210" s="5">
        <v>7000000000</v>
      </c>
      <c r="R210" s="5">
        <v>14000000000</v>
      </c>
      <c r="S210" s="5">
        <v>22000000000</v>
      </c>
      <c r="T210" s="5">
        <v>42000000000</v>
      </c>
      <c r="U210" s="5">
        <v>46000000000</v>
      </c>
      <c r="V210" s="5">
        <v>36000000000</v>
      </c>
      <c r="W210" s="5">
        <v>21000000000</v>
      </c>
    </row>
    <row r="211" spans="2:23" ht="15.5" x14ac:dyDescent="0.35">
      <c r="C211" t="s">
        <v>223</v>
      </c>
      <c r="I211" s="5">
        <v>158000000000</v>
      </c>
      <c r="J211" s="5">
        <v>127000000000</v>
      </c>
      <c r="K211" s="5">
        <v>31000000000</v>
      </c>
      <c r="L211" s="5">
        <v>28000000000</v>
      </c>
      <c r="M211" s="5">
        <v>28000000000</v>
      </c>
      <c r="N211" s="5">
        <v>39000000000</v>
      </c>
      <c r="O211" s="5">
        <v>34000000000</v>
      </c>
      <c r="P211" s="5">
        <v>18000000000</v>
      </c>
      <c r="Q211" s="5">
        <v>1000000000</v>
      </c>
      <c r="R211" s="5">
        <v>8000000000</v>
      </c>
      <c r="S211" s="5">
        <v>22000000000</v>
      </c>
      <c r="T211" s="5">
        <v>42000000000</v>
      </c>
      <c r="U211" s="5">
        <v>45000000000</v>
      </c>
      <c r="V211" s="5">
        <v>64000000000</v>
      </c>
      <c r="W211" s="5">
        <v>31000000000</v>
      </c>
    </row>
    <row r="212" spans="2:23" ht="15.5" x14ac:dyDescent="0.35">
      <c r="C212" t="s">
        <v>26</v>
      </c>
      <c r="I212" s="5">
        <v>214000000000</v>
      </c>
      <c r="J212" s="5">
        <v>151000000000</v>
      </c>
      <c r="K212" s="5">
        <v>44000000000</v>
      </c>
      <c r="L212" s="5">
        <v>35000000000</v>
      </c>
      <c r="M212" s="5">
        <v>40000000000</v>
      </c>
      <c r="N212" s="5">
        <v>52000000000</v>
      </c>
      <c r="O212" s="5">
        <v>42000000000</v>
      </c>
      <c r="P212" s="5">
        <v>21000000000</v>
      </c>
      <c r="Q212" s="5">
        <v>8000000000</v>
      </c>
      <c r="R212" s="5">
        <v>22000000000</v>
      </c>
      <c r="S212" s="5">
        <v>44000000000</v>
      </c>
      <c r="T212" s="5">
        <v>83000000000</v>
      </c>
      <c r="U212" s="5">
        <v>91000000000</v>
      </c>
      <c r="V212" s="5">
        <v>100000000000</v>
      </c>
      <c r="W212" s="5">
        <v>52000000000</v>
      </c>
    </row>
    <row r="213" spans="2:23" ht="15.5" x14ac:dyDescent="0.35">
      <c r="C213" t="s">
        <v>23</v>
      </c>
      <c r="I213" s="5">
        <v>142000000000</v>
      </c>
      <c r="J213" s="5">
        <v>-23000000000</v>
      </c>
      <c r="K213" s="5">
        <v>-9000000000</v>
      </c>
      <c r="L213" s="5">
        <v>10000000000</v>
      </c>
      <c r="M213" s="5">
        <v>-1000000000</v>
      </c>
      <c r="N213" s="5">
        <v>-21000000000</v>
      </c>
      <c r="O213" s="5">
        <v>-10000000000</v>
      </c>
      <c r="P213" s="5">
        <v>-23000000000</v>
      </c>
      <c r="Q213" s="5">
        <v>-34000000000</v>
      </c>
      <c r="R213" s="5">
        <v>-22000000000</v>
      </c>
      <c r="S213" s="5">
        <v>10000000000</v>
      </c>
      <c r="T213" s="5">
        <v>50000000000</v>
      </c>
      <c r="U213" s="5">
        <v>53000000000</v>
      </c>
      <c r="V213" s="5">
        <v>23000000000</v>
      </c>
      <c r="W213" s="5">
        <v>29000000000</v>
      </c>
    </row>
    <row r="214" spans="2:23" ht="15.5" x14ac:dyDescent="0.35">
      <c r="C214" t="s">
        <v>224</v>
      </c>
      <c r="I214" s="5">
        <v>300000000000</v>
      </c>
      <c r="J214" s="5">
        <v>254000000000</v>
      </c>
      <c r="K214" s="5">
        <v>101000000000</v>
      </c>
      <c r="L214" s="5">
        <v>110000000000</v>
      </c>
      <c r="M214" s="5">
        <v>74000000000</v>
      </c>
      <c r="N214" s="5">
        <v>125000000000</v>
      </c>
      <c r="O214" s="5">
        <v>111000000000</v>
      </c>
      <c r="P214" s="5">
        <v>119000000000</v>
      </c>
      <c r="Q214" s="5">
        <v>93000000000</v>
      </c>
      <c r="R214" s="5">
        <v>81000000000</v>
      </c>
      <c r="S214" s="5">
        <v>63000000000</v>
      </c>
      <c r="T214" s="5">
        <v>43000000000</v>
      </c>
      <c r="U214" s="5">
        <v>75000000000</v>
      </c>
      <c r="V214" s="5">
        <v>93000000000</v>
      </c>
      <c r="W214" s="5">
        <v>16000000000</v>
      </c>
    </row>
    <row r="215" spans="2:23" ht="15.5" x14ac:dyDescent="0.35">
      <c r="C215" t="s">
        <v>225</v>
      </c>
      <c r="I215" s="5">
        <v>162000000000</v>
      </c>
      <c r="J215" s="5">
        <v>275000000000</v>
      </c>
      <c r="K215" s="5">
        <v>335000000000</v>
      </c>
      <c r="L215" s="5">
        <v>139000000000</v>
      </c>
      <c r="M215" s="5">
        <v>105000000000</v>
      </c>
      <c r="N215" s="5">
        <v>77000000000</v>
      </c>
      <c r="O215" s="5">
        <v>89000000000</v>
      </c>
      <c r="P215" s="5">
        <v>53000000000</v>
      </c>
      <c r="Q215" s="5">
        <v>47000000000</v>
      </c>
      <c r="R215" s="5">
        <v>64000000000</v>
      </c>
      <c r="S215" s="5">
        <v>63000000000</v>
      </c>
      <c r="T215" s="5">
        <v>65000000000</v>
      </c>
      <c r="U215" s="5">
        <v>69000000000</v>
      </c>
      <c r="V215" s="5">
        <v>66000000000</v>
      </c>
      <c r="W215" s="5">
        <v>84000000000</v>
      </c>
    </row>
    <row r="216" spans="2:23" ht="15.5" x14ac:dyDescent="0.35">
      <c r="C216" t="s">
        <v>226</v>
      </c>
      <c r="I216" s="5">
        <v>-258000000000</v>
      </c>
      <c r="J216" s="5">
        <v>-198000000000</v>
      </c>
      <c r="K216" s="5">
        <v>-236000000000</v>
      </c>
      <c r="L216" s="5">
        <v>-151000000000</v>
      </c>
      <c r="M216" s="5">
        <v>-56000000000</v>
      </c>
      <c r="N216" s="5">
        <v>-63000000000</v>
      </c>
      <c r="O216" s="5">
        <v>-91000000000</v>
      </c>
      <c r="P216" s="5">
        <v>-72000000000</v>
      </c>
      <c r="Q216" s="5">
        <v>-32000000000</v>
      </c>
      <c r="R216" s="5">
        <v>-11000000000</v>
      </c>
      <c r="S216" s="5">
        <v>-16000000000</v>
      </c>
      <c r="T216" s="5">
        <v>-80000000000</v>
      </c>
      <c r="U216" s="5">
        <v>-37000000000</v>
      </c>
      <c r="V216" s="5">
        <v>-74000000000</v>
      </c>
      <c r="W216" s="5">
        <v>-71000000000</v>
      </c>
    </row>
    <row r="217" spans="2:23" ht="15.5" x14ac:dyDescent="0.35">
      <c r="C217" t="s">
        <v>15</v>
      </c>
      <c r="I217" s="5">
        <v>-96000000000</v>
      </c>
      <c r="J217" s="5">
        <v>77000000000</v>
      </c>
      <c r="K217" s="5">
        <v>99000000000</v>
      </c>
      <c r="L217" s="5">
        <v>-12000000000</v>
      </c>
      <c r="M217" s="5">
        <v>49000000000</v>
      </c>
      <c r="N217" s="5">
        <v>14000000000</v>
      </c>
      <c r="O217" s="5">
        <v>-2000000000</v>
      </c>
      <c r="P217" s="5">
        <v>-19000000000</v>
      </c>
      <c r="Q217" s="5">
        <v>15000000000</v>
      </c>
      <c r="R217" s="5">
        <v>53000000000</v>
      </c>
      <c r="S217" s="5">
        <v>48000000000</v>
      </c>
      <c r="T217" s="5">
        <v>-15000000000</v>
      </c>
      <c r="U217" s="5">
        <v>31000000000</v>
      </c>
      <c r="V217" s="5">
        <v>-8000000000</v>
      </c>
      <c r="W217" s="5">
        <v>13000000000</v>
      </c>
    </row>
    <row r="218" spans="2:23" ht="15.5" x14ac:dyDescent="0.35">
      <c r="C218" t="s">
        <v>17</v>
      </c>
      <c r="I218" s="6">
        <v>-40.68</v>
      </c>
      <c r="J218" s="6">
        <v>32.69</v>
      </c>
      <c r="K218" s="6">
        <v>42.31</v>
      </c>
      <c r="L218" s="6">
        <v>-5.0999999999999996</v>
      </c>
      <c r="M218" s="6">
        <v>21.02</v>
      </c>
      <c r="N218" s="6">
        <v>5.92</v>
      </c>
      <c r="O218" s="6">
        <v>-0.87</v>
      </c>
      <c r="P218" s="6">
        <v>-8.17</v>
      </c>
      <c r="Q218" s="6">
        <v>6.43</v>
      </c>
      <c r="R218" s="6">
        <v>22.67</v>
      </c>
      <c r="S218" s="6">
        <v>20.28</v>
      </c>
      <c r="T218" s="6">
        <v>-6.57</v>
      </c>
      <c r="U218" s="6">
        <v>13.3</v>
      </c>
      <c r="V218" s="6">
        <v>-3.2</v>
      </c>
      <c r="W218" s="6">
        <v>81.099999999999994</v>
      </c>
    </row>
    <row r="220" spans="2:23" ht="15.5" x14ac:dyDescent="0.35">
      <c r="B220" t="s">
        <v>227</v>
      </c>
      <c r="C220" t="s">
        <v>228</v>
      </c>
      <c r="D220" s="5">
        <v>695000000</v>
      </c>
      <c r="E220" s="5">
        <v>-19000000000</v>
      </c>
      <c r="F220" s="5">
        <v>-8000000000</v>
      </c>
      <c r="G220" s="5">
        <v>4000000000</v>
      </c>
      <c r="H220" s="5">
        <v>-37000000000</v>
      </c>
      <c r="I220" s="5">
        <v>40000000000</v>
      </c>
      <c r="J220" s="5">
        <v>241000000000</v>
      </c>
      <c r="K220" s="5">
        <v>229000000000</v>
      </c>
      <c r="L220" s="5">
        <v>126000000000</v>
      </c>
      <c r="M220" s="5">
        <v>51000000000</v>
      </c>
      <c r="N220" s="5">
        <v>44000000000</v>
      </c>
      <c r="O220" s="5">
        <v>52000000000</v>
      </c>
      <c r="P220" s="5">
        <v>53000000000</v>
      </c>
      <c r="Q220" s="5">
        <v>24000000000</v>
      </c>
    </row>
    <row r="221" spans="2:23" ht="15.5" x14ac:dyDescent="0.35">
      <c r="C221" t="s">
        <v>229</v>
      </c>
      <c r="H221" s="5">
        <v>10</v>
      </c>
      <c r="I221" s="5">
        <v>10</v>
      </c>
      <c r="J221" s="5">
        <v>25</v>
      </c>
      <c r="K221" s="5">
        <v>30</v>
      </c>
      <c r="L221" s="5">
        <v>25</v>
      </c>
      <c r="M221" s="5">
        <v>25</v>
      </c>
      <c r="N221" s="5">
        <v>10</v>
      </c>
      <c r="O221" s="6">
        <v>3.5</v>
      </c>
      <c r="P221" s="6">
        <v>6.5</v>
      </c>
      <c r="Q221" s="5">
        <v>6</v>
      </c>
    </row>
    <row r="222" spans="2:23" ht="15.5" x14ac:dyDescent="0.35">
      <c r="C222" t="s">
        <v>77</v>
      </c>
      <c r="H222" s="6">
        <v>-0.63159999999999994</v>
      </c>
      <c r="I222" s="6">
        <v>0.59109999999999996</v>
      </c>
      <c r="J222" s="6">
        <v>0.24399999999999999</v>
      </c>
      <c r="K222" s="6">
        <v>0.308</v>
      </c>
      <c r="L222" s="6">
        <v>0.46500000000000002</v>
      </c>
      <c r="M222" s="6">
        <v>1.1435</v>
      </c>
      <c r="N222" s="6">
        <v>0.53520000000000001</v>
      </c>
      <c r="O222" s="6">
        <v>0.15720000000000001</v>
      </c>
      <c r="P222" s="6">
        <v>0.2898</v>
      </c>
      <c r="Q222" s="6">
        <v>0.58150000000000002</v>
      </c>
    </row>
    <row r="223" spans="2:23" ht="15.5" x14ac:dyDescent="0.35">
      <c r="C223" t="s">
        <v>230</v>
      </c>
      <c r="H223" s="6">
        <v>5.5599999999999997E-2</v>
      </c>
      <c r="I223" s="6">
        <v>4.5899999999999996E-2</v>
      </c>
      <c r="J223" s="6">
        <v>6.25E-2</v>
      </c>
      <c r="K223" s="6">
        <v>6.4699999999999994E-2</v>
      </c>
      <c r="L223" s="6">
        <v>6.25E-2</v>
      </c>
      <c r="M223" s="6">
        <v>7.1800000000000003E-2</v>
      </c>
      <c r="N223" s="6">
        <v>0.04</v>
      </c>
      <c r="O223" s="6">
        <v>2.5399999999999999E-2</v>
      </c>
      <c r="P223" s="6">
        <v>4.0599999999999997E-2</v>
      </c>
      <c r="Q223" s="6">
        <v>4.2900000000000001E-2</v>
      </c>
    </row>
    <row r="224" spans="2:23" ht="15.5" x14ac:dyDescent="0.35">
      <c r="C224" t="s">
        <v>57</v>
      </c>
      <c r="D224" s="6">
        <v>0.3</v>
      </c>
      <c r="E224" s="6">
        <v>-8.2100000000000009</v>
      </c>
      <c r="F224" s="6">
        <v>-3.6</v>
      </c>
      <c r="G224" s="6">
        <v>1.61</v>
      </c>
      <c r="H224" s="6">
        <v>-15.83</v>
      </c>
      <c r="I224" s="6">
        <v>16.920000000000002</v>
      </c>
      <c r="J224" s="6">
        <v>102.45</v>
      </c>
      <c r="K224" s="6">
        <v>97.4</v>
      </c>
      <c r="L224" s="6">
        <v>53.76</v>
      </c>
      <c r="M224" s="6">
        <v>21.86</v>
      </c>
      <c r="N224" s="6">
        <v>18.68</v>
      </c>
      <c r="O224" s="6">
        <v>22.26</v>
      </c>
      <c r="P224" s="6">
        <v>22.43</v>
      </c>
      <c r="Q224" s="6">
        <v>10.32</v>
      </c>
    </row>
    <row r="225" spans="3:17" ht="15.5" x14ac:dyDescent="0.35">
      <c r="C225" t="s">
        <v>79</v>
      </c>
      <c r="H225" s="5">
        <v>10</v>
      </c>
      <c r="I225" s="5">
        <v>10</v>
      </c>
      <c r="J225" s="5">
        <v>25</v>
      </c>
      <c r="K225" s="5">
        <v>30</v>
      </c>
      <c r="L225" s="5">
        <v>25</v>
      </c>
      <c r="M225" s="5">
        <v>25</v>
      </c>
      <c r="N225" s="5">
        <v>10</v>
      </c>
      <c r="O225" s="6">
        <v>3.5</v>
      </c>
      <c r="P225" s="6">
        <v>6.5</v>
      </c>
      <c r="Q225" s="5">
        <v>6</v>
      </c>
    </row>
    <row r="226" spans="3:17" ht="15.5" x14ac:dyDescent="0.35">
      <c r="C226" t="s">
        <v>231</v>
      </c>
      <c r="H226" s="6">
        <v>-0.63159999999999994</v>
      </c>
      <c r="I226" s="6">
        <v>0.59109999999999996</v>
      </c>
      <c r="J226" s="6">
        <v>0.24399999999999999</v>
      </c>
      <c r="K226" s="6">
        <v>0.308</v>
      </c>
      <c r="L226" s="6">
        <v>0.46500000000000002</v>
      </c>
      <c r="M226" s="6">
        <v>1.1435</v>
      </c>
      <c r="N226" s="6">
        <v>0.53520000000000001</v>
      </c>
      <c r="O226" s="6">
        <v>0.15720000000000001</v>
      </c>
      <c r="P226" s="6">
        <v>0.2898</v>
      </c>
      <c r="Q226" s="6">
        <v>0.58150000000000002</v>
      </c>
    </row>
    <row r="227" spans="3:17" ht="15.5" x14ac:dyDescent="0.35">
      <c r="C227" t="s">
        <v>232</v>
      </c>
      <c r="H227" s="6">
        <v>5.5599999999999997E-2</v>
      </c>
      <c r="I227" s="6">
        <v>4.5899999999999996E-2</v>
      </c>
      <c r="J227" s="6">
        <v>6.25E-2</v>
      </c>
      <c r="K227" s="6">
        <v>6.4699999999999994E-2</v>
      </c>
      <c r="L227" s="6">
        <v>6.25E-2</v>
      </c>
      <c r="M227" s="6">
        <v>7.1800000000000003E-2</v>
      </c>
      <c r="N227" s="6">
        <v>0.04</v>
      </c>
      <c r="O227" s="6">
        <v>2.5399999999999999E-2</v>
      </c>
      <c r="P227" s="6">
        <v>4.0599999999999997E-2</v>
      </c>
      <c r="Q227" s="6">
        <v>4.2900000000000001E-2</v>
      </c>
    </row>
    <row r="228" spans="3:17" ht="15.5" x14ac:dyDescent="0.35">
      <c r="C228" t="s">
        <v>233</v>
      </c>
      <c r="D228" s="5">
        <v>59000000000</v>
      </c>
      <c r="E228" s="5">
        <v>45000000000</v>
      </c>
      <c r="F228" s="5">
        <v>90000000000</v>
      </c>
      <c r="G228" s="5">
        <v>89000000000</v>
      </c>
      <c r="H228" s="5">
        <v>208000000000</v>
      </c>
      <c r="I228" s="5">
        <v>393000000000</v>
      </c>
      <c r="J228" s="5">
        <v>490000000000</v>
      </c>
      <c r="K228" s="5">
        <v>522000000000</v>
      </c>
      <c r="L228" s="5">
        <v>310000000000</v>
      </c>
      <c r="M228" s="5">
        <v>199000000000</v>
      </c>
      <c r="N228" s="5">
        <v>231000000000</v>
      </c>
      <c r="O228" s="5">
        <v>250000000000</v>
      </c>
      <c r="P228" s="5">
        <v>236000000000</v>
      </c>
      <c r="Q228" s="5">
        <v>177000000000</v>
      </c>
    </row>
    <row r="229" spans="3:17" ht="15.5" x14ac:dyDescent="0.35">
      <c r="C229" t="s">
        <v>234</v>
      </c>
      <c r="H229" s="5">
        <v>10</v>
      </c>
      <c r="I229" s="5">
        <v>10</v>
      </c>
      <c r="J229" s="5">
        <v>25</v>
      </c>
      <c r="K229" s="5">
        <v>30</v>
      </c>
      <c r="L229" s="5">
        <v>25</v>
      </c>
      <c r="M229" s="5">
        <v>25</v>
      </c>
      <c r="N229" s="5">
        <v>10</v>
      </c>
      <c r="O229" s="6">
        <v>3.5</v>
      </c>
      <c r="P229" s="6">
        <v>6.5</v>
      </c>
      <c r="Q229" s="5">
        <v>6</v>
      </c>
    </row>
    <row r="230" spans="3:17" ht="15.5" x14ac:dyDescent="0.35">
      <c r="C230" t="s">
        <v>235</v>
      </c>
      <c r="H230" s="6">
        <v>-0.63159999999999994</v>
      </c>
      <c r="I230" s="6">
        <v>0.59109999999999996</v>
      </c>
      <c r="J230" s="6">
        <v>0.24399999999999999</v>
      </c>
      <c r="K230" s="6">
        <v>0.308</v>
      </c>
      <c r="L230" s="6">
        <v>0.46500000000000002</v>
      </c>
      <c r="M230" s="6">
        <v>1.1435</v>
      </c>
      <c r="N230" s="6">
        <v>0.53520000000000001</v>
      </c>
      <c r="O230" s="6">
        <v>0.15720000000000001</v>
      </c>
      <c r="P230" s="6">
        <v>0.2898</v>
      </c>
      <c r="Q230" s="6">
        <v>0.58150000000000002</v>
      </c>
    </row>
    <row r="231" spans="3:17" ht="15.5" x14ac:dyDescent="0.35">
      <c r="C231" t="s">
        <v>236</v>
      </c>
      <c r="H231" s="6">
        <v>5.5599999999999997E-2</v>
      </c>
      <c r="I231" s="6">
        <v>4.5899999999999996E-2</v>
      </c>
      <c r="J231" s="6">
        <v>6.25E-2</v>
      </c>
      <c r="K231" s="6">
        <v>6.4699999999999994E-2</v>
      </c>
      <c r="L231" s="6">
        <v>6.25E-2</v>
      </c>
      <c r="M231" s="6">
        <v>7.1800000000000003E-2</v>
      </c>
      <c r="N231" s="6">
        <v>0.04</v>
      </c>
      <c r="O231" s="6">
        <v>2.5399999999999999E-2</v>
      </c>
      <c r="P231" s="6">
        <v>4.0599999999999997E-2</v>
      </c>
      <c r="Q231" s="6">
        <v>4.2900000000000001E-2</v>
      </c>
    </row>
    <row r="232" spans="3:17" ht="15.5" x14ac:dyDescent="0.35">
      <c r="C232" t="s">
        <v>237</v>
      </c>
      <c r="I232" s="6">
        <v>-11.37</v>
      </c>
    </row>
    <row r="233" spans="3:17" ht="15.5" x14ac:dyDescent="0.35">
      <c r="C233" t="s">
        <v>238</v>
      </c>
      <c r="I233" s="6">
        <v>-18.18</v>
      </c>
    </row>
    <row r="234" spans="3:17" ht="15.5" x14ac:dyDescent="0.35">
      <c r="C234" t="s">
        <v>239</v>
      </c>
      <c r="I234" s="6">
        <v>6.95</v>
      </c>
    </row>
    <row r="235" spans="3:17" ht="15.5" x14ac:dyDescent="0.35">
      <c r="C235" t="s">
        <v>240</v>
      </c>
      <c r="I235" s="6">
        <v>-5.5E-2</v>
      </c>
    </row>
    <row r="236" spans="3:17" ht="15.5" x14ac:dyDescent="0.35">
      <c r="C236" t="s">
        <v>241</v>
      </c>
      <c r="I236" s="6">
        <v>1.49</v>
      </c>
    </row>
    <row r="237" spans="3:17" ht="15.5" x14ac:dyDescent="0.35">
      <c r="C237" t="s">
        <v>242</v>
      </c>
      <c r="I237" s="6">
        <v>0.48</v>
      </c>
    </row>
    <row r="238" spans="3:17" ht="15.5" x14ac:dyDescent="0.35">
      <c r="C238" t="s">
        <v>243</v>
      </c>
      <c r="I238" s="6">
        <v>3.82</v>
      </c>
    </row>
    <row r="239" spans="3:17" ht="15.5" x14ac:dyDescent="0.35">
      <c r="C239" t="s">
        <v>244</v>
      </c>
      <c r="I239" s="6">
        <v>10.54</v>
      </c>
    </row>
    <row r="240" spans="3:17" ht="15.5" x14ac:dyDescent="0.35">
      <c r="C240" t="s">
        <v>245</v>
      </c>
      <c r="I240" s="6">
        <v>-37.99</v>
      </c>
    </row>
    <row r="241" spans="3:9" ht="15.5" x14ac:dyDescent="0.35">
      <c r="C241" t="s">
        <v>246</v>
      </c>
      <c r="I241" s="6">
        <v>7.49</v>
      </c>
    </row>
    <row r="242" spans="3:9" ht="15.5" x14ac:dyDescent="0.35">
      <c r="C242" t="s">
        <v>249</v>
      </c>
      <c r="I242" s="6">
        <v>-9.9</v>
      </c>
    </row>
    <row r="243" spans="3:9" ht="15.5" x14ac:dyDescent="0.35">
      <c r="C243" t="s">
        <v>250</v>
      </c>
      <c r="I243" s="6">
        <v>-15.83</v>
      </c>
    </row>
    <row r="244" spans="3:9" ht="15.5" x14ac:dyDescent="0.35">
      <c r="C244" t="s">
        <v>251</v>
      </c>
      <c r="I244" s="6">
        <v>120.54</v>
      </c>
    </row>
    <row r="245" spans="3:9" ht="15.5" x14ac:dyDescent="0.35">
      <c r="C245" t="s">
        <v>252</v>
      </c>
      <c r="D245" s="6">
        <v>20.46</v>
      </c>
    </row>
    <row r="246" spans="3:9" ht="15.5" x14ac:dyDescent="0.35">
      <c r="C246" t="s">
        <v>253</v>
      </c>
      <c r="I246" s="6">
        <v>372.54</v>
      </c>
    </row>
    <row r="247" spans="3:9" ht="15.5" x14ac:dyDescent="0.35">
      <c r="C247" t="s">
        <v>254</v>
      </c>
      <c r="I247" s="6">
        <v>17.079999999999998</v>
      </c>
    </row>
    <row r="248" spans="3:9" ht="15.5" x14ac:dyDescent="0.35">
      <c r="C248" t="s">
        <v>255</v>
      </c>
      <c r="D248" s="6">
        <v>3.25</v>
      </c>
    </row>
    <row r="249" spans="3:9" ht="15.5" x14ac:dyDescent="0.35">
      <c r="C249" t="s">
        <v>256</v>
      </c>
      <c r="D249" s="6">
        <v>2.99</v>
      </c>
    </row>
    <row r="250" spans="3:9" ht="15.5" x14ac:dyDescent="0.35">
      <c r="C250" t="s">
        <v>395</v>
      </c>
      <c r="D250" s="6">
        <v>0.21</v>
      </c>
    </row>
    <row r="251" spans="3:9" ht="15.5" x14ac:dyDescent="0.35">
      <c r="C251" t="s">
        <v>445</v>
      </c>
      <c r="D251" s="6">
        <v>0.15</v>
      </c>
    </row>
    <row r="252" spans="3:9" ht="15.5" x14ac:dyDescent="0.35">
      <c r="C252" t="s">
        <v>257</v>
      </c>
      <c r="D252" s="6">
        <v>0.27</v>
      </c>
    </row>
    <row r="253" spans="3:9" ht="15.5" x14ac:dyDescent="0.35">
      <c r="C253" t="s">
        <v>396</v>
      </c>
      <c r="D253" s="6">
        <v>0.17</v>
      </c>
    </row>
    <row r="254" spans="3:9" ht="15.5" x14ac:dyDescent="0.35">
      <c r="C254" t="s">
        <v>258</v>
      </c>
      <c r="D254" s="6">
        <v>1.27</v>
      </c>
    </row>
    <row r="255" spans="3:9" ht="15.5" x14ac:dyDescent="0.35">
      <c r="C255" t="s">
        <v>259</v>
      </c>
      <c r="I255" s="6">
        <v>-0.83</v>
      </c>
    </row>
    <row r="256" spans="3:9" ht="15.5" x14ac:dyDescent="0.35">
      <c r="C256" t="s">
        <v>13</v>
      </c>
      <c r="D256" s="5">
        <v>-18000000000</v>
      </c>
    </row>
    <row r="257" spans="3:9" ht="15.5" x14ac:dyDescent="0.35">
      <c r="C257" t="s">
        <v>260</v>
      </c>
      <c r="I257" s="6">
        <v>6.95</v>
      </c>
    </row>
    <row r="258" spans="3:9" ht="15.5" x14ac:dyDescent="0.35">
      <c r="C258" t="s">
        <v>261</v>
      </c>
      <c r="I258" s="6">
        <v>-2.0899999999999998E-2</v>
      </c>
    </row>
    <row r="259" spans="3:9" ht="15.5" x14ac:dyDescent="0.35">
      <c r="C259" t="s">
        <v>262</v>
      </c>
      <c r="I259" s="6">
        <v>-2.6600000000000002E-2</v>
      </c>
    </row>
    <row r="260" spans="3:9" ht="15.5" x14ac:dyDescent="0.35">
      <c r="C260" t="s">
        <v>263</v>
      </c>
      <c r="I260" s="6">
        <v>-1.43E-2</v>
      </c>
    </row>
    <row r="261" spans="3:9" ht="15.5" x14ac:dyDescent="0.35">
      <c r="C261" t="s">
        <v>264</v>
      </c>
      <c r="I261" s="6">
        <v>-1.15E-2</v>
      </c>
    </row>
    <row r="262" spans="3:9" ht="15.5" x14ac:dyDescent="0.35">
      <c r="C262" t="s">
        <v>265</v>
      </c>
      <c r="D262" s="6">
        <v>27.65</v>
      </c>
    </row>
    <row r="263" spans="3:9" ht="15.5" x14ac:dyDescent="0.35">
      <c r="C263" t="s">
        <v>266</v>
      </c>
      <c r="D263" s="6">
        <v>40.68</v>
      </c>
    </row>
    <row r="264" spans="3:9" ht="15.5" x14ac:dyDescent="0.35">
      <c r="C264" t="s">
        <v>267</v>
      </c>
      <c r="D264" s="6">
        <v>23.55</v>
      </c>
    </row>
    <row r="265" spans="3:9" ht="15.5" x14ac:dyDescent="0.35">
      <c r="C265" t="s">
        <v>268</v>
      </c>
      <c r="D265" s="6">
        <v>44.78</v>
      </c>
    </row>
    <row r="266" spans="3:9" ht="15.5" x14ac:dyDescent="0.35">
      <c r="C266" t="s">
        <v>269</v>
      </c>
      <c r="D266" s="6">
        <v>3.29</v>
      </c>
    </row>
    <row r="267" spans="3:9" ht="15.5" x14ac:dyDescent="0.35">
      <c r="C267" t="s">
        <v>270</v>
      </c>
      <c r="I267" s="6">
        <v>0.25</v>
      </c>
    </row>
    <row r="268" spans="3:9" ht="15.5" x14ac:dyDescent="0.35">
      <c r="C268" t="s">
        <v>271</v>
      </c>
      <c r="I268" s="5">
        <v>10</v>
      </c>
    </row>
    <row r="269" spans="3:9" ht="15.5" x14ac:dyDescent="0.35">
      <c r="C269" t="s">
        <v>53</v>
      </c>
      <c r="I269" s="5">
        <v>423000000000</v>
      </c>
    </row>
    <row r="270" spans="3:9" ht="15.5" x14ac:dyDescent="0.35">
      <c r="C270" t="s">
        <v>272</v>
      </c>
      <c r="I270" s="5">
        <v>563000000000</v>
      </c>
    </row>
    <row r="271" spans="3:9" ht="15.5" x14ac:dyDescent="0.35">
      <c r="C271" t="s">
        <v>273</v>
      </c>
      <c r="I271" s="5">
        <v>2350000000</v>
      </c>
    </row>
    <row r="272" spans="3:9" ht="15.5" x14ac:dyDescent="0.35">
      <c r="C272" t="s">
        <v>274</v>
      </c>
      <c r="I272" s="6">
        <v>8.1199999999999994E-2</v>
      </c>
    </row>
    <row r="273" spans="3:9" ht="15.5" x14ac:dyDescent="0.35">
      <c r="C273" t="s">
        <v>275</v>
      </c>
      <c r="D273" s="6">
        <v>-3.8199999999999998E-2</v>
      </c>
    </row>
    <row r="274" spans="3:9" ht="15.5" x14ac:dyDescent="0.35">
      <c r="C274" t="s">
        <v>276</v>
      </c>
      <c r="D274" s="6">
        <v>-0.14910000000000001</v>
      </c>
    </row>
    <row r="275" spans="3:9" ht="15.5" x14ac:dyDescent="0.35">
      <c r="C275" t="s">
        <v>277</v>
      </c>
      <c r="D275" s="6">
        <v>1.1899999999999999E-2</v>
      </c>
    </row>
    <row r="276" spans="3:9" ht="15.5" x14ac:dyDescent="0.35">
      <c r="C276" t="s">
        <v>278</v>
      </c>
      <c r="D276" s="6">
        <v>-0.41060000000000002</v>
      </c>
    </row>
    <row r="277" spans="3:9" ht="15.5" x14ac:dyDescent="0.35">
      <c r="C277" t="s">
        <v>279</v>
      </c>
      <c r="D277" s="6">
        <v>-1.0931</v>
      </c>
    </row>
    <row r="278" spans="3:9" ht="15.5" x14ac:dyDescent="0.35">
      <c r="C278" t="s">
        <v>280</v>
      </c>
      <c r="D278" s="6">
        <v>-0.9587</v>
      </c>
    </row>
    <row r="279" spans="3:9" ht="15.5" x14ac:dyDescent="0.35">
      <c r="C279" t="s">
        <v>281</v>
      </c>
      <c r="I279" s="5">
        <v>10</v>
      </c>
    </row>
    <row r="280" spans="3:9" ht="15.5" x14ac:dyDescent="0.35">
      <c r="C280" t="s">
        <v>282</v>
      </c>
      <c r="I280" s="5">
        <v>10</v>
      </c>
    </row>
    <row r="281" spans="3:9" ht="15.5" x14ac:dyDescent="0.35">
      <c r="C281" t="s">
        <v>283</v>
      </c>
      <c r="I281" s="6">
        <v>-0.63159999999999994</v>
      </c>
    </row>
    <row r="282" spans="3:9" ht="15.5" x14ac:dyDescent="0.35">
      <c r="C282" t="s">
        <v>284</v>
      </c>
      <c r="I282" s="6">
        <v>5.5599999999999997E-2</v>
      </c>
    </row>
    <row r="283" spans="3:9" ht="15.5" x14ac:dyDescent="0.35">
      <c r="C283" t="s">
        <v>285</v>
      </c>
      <c r="I283" t="s">
        <v>2572</v>
      </c>
    </row>
    <row r="284" spans="3:9" ht="15.5" x14ac:dyDescent="0.35">
      <c r="C284" t="s">
        <v>287</v>
      </c>
      <c r="I284" s="5">
        <v>5</v>
      </c>
    </row>
    <row r="285" spans="3:9" ht="15.5" x14ac:dyDescent="0.35">
      <c r="C285" t="s">
        <v>288</v>
      </c>
      <c r="I285" s="6">
        <v>0.12</v>
      </c>
    </row>
    <row r="286" spans="3:9" ht="15.5" x14ac:dyDescent="0.35">
      <c r="C286" t="s">
        <v>289</v>
      </c>
      <c r="I286" s="6">
        <v>0.35</v>
      </c>
    </row>
    <row r="287" spans="3:9" ht="15.5" x14ac:dyDescent="0.35">
      <c r="C287" t="s">
        <v>290</v>
      </c>
      <c r="I287" s="6">
        <v>0.46</v>
      </c>
    </row>
    <row r="288" spans="3:9" ht="15.5" x14ac:dyDescent="0.35">
      <c r="C288" t="s">
        <v>291</v>
      </c>
      <c r="I288" s="6">
        <v>0.93</v>
      </c>
    </row>
    <row r="289" spans="3:9" ht="15.5" x14ac:dyDescent="0.35">
      <c r="C289" t="s">
        <v>292</v>
      </c>
      <c r="I289" s="6">
        <v>0.47</v>
      </c>
    </row>
    <row r="290" spans="3:9" ht="15.5" x14ac:dyDescent="0.35">
      <c r="C290" t="s">
        <v>293</v>
      </c>
      <c r="I290" s="6">
        <v>0.82</v>
      </c>
    </row>
    <row r="291" spans="3:9" ht="15.5" x14ac:dyDescent="0.35">
      <c r="C291" t="s">
        <v>294</v>
      </c>
      <c r="I291" s="6">
        <v>0.16</v>
      </c>
    </row>
    <row r="292" spans="3:9" ht="15.5" x14ac:dyDescent="0.35">
      <c r="C292" t="s">
        <v>295</v>
      </c>
      <c r="I292" s="5">
        <v>283000000000</v>
      </c>
    </row>
    <row r="293" spans="3:9" ht="15.5" x14ac:dyDescent="0.35">
      <c r="C293" t="s">
        <v>296</v>
      </c>
      <c r="I293" s="5">
        <v>12000000000</v>
      </c>
    </row>
    <row r="294" spans="3:9" ht="15.5" x14ac:dyDescent="0.35">
      <c r="C294" t="s">
        <v>297</v>
      </c>
      <c r="I294" s="5">
        <v>75000000000</v>
      </c>
    </row>
    <row r="295" spans="3:9" ht="15.5" x14ac:dyDescent="0.35">
      <c r="C295" t="s">
        <v>298</v>
      </c>
      <c r="I295" s="5">
        <v>-23000000000</v>
      </c>
    </row>
    <row r="296" spans="3:9" ht="15.5" x14ac:dyDescent="0.35">
      <c r="C296" t="s">
        <v>299</v>
      </c>
      <c r="D296" s="5">
        <v>48000000000</v>
      </c>
    </row>
    <row r="297" spans="3:9" ht="15.5" x14ac:dyDescent="0.35">
      <c r="C297" t="s">
        <v>300</v>
      </c>
      <c r="D297" s="5">
        <v>1114000000000</v>
      </c>
    </row>
    <row r="298" spans="3:9" ht="15.5" x14ac:dyDescent="0.35">
      <c r="C298" t="s">
        <v>301</v>
      </c>
      <c r="D298" s="5">
        <v>236000000000</v>
      </c>
    </row>
    <row r="299" spans="3:9" ht="15.5" x14ac:dyDescent="0.35">
      <c r="C299" t="s">
        <v>212</v>
      </c>
      <c r="D299" s="5">
        <v>228000000000</v>
      </c>
    </row>
    <row r="300" spans="3:9" ht="15.5" x14ac:dyDescent="0.35">
      <c r="C300" t="s">
        <v>211</v>
      </c>
      <c r="I300" s="5">
        <v>875000000000</v>
      </c>
    </row>
    <row r="301" spans="3:9" ht="15.5" x14ac:dyDescent="0.35">
      <c r="C301" t="s">
        <v>210</v>
      </c>
      <c r="D301" s="5">
        <v>131000000000</v>
      </c>
    </row>
    <row r="302" spans="3:9" ht="15.5" x14ac:dyDescent="0.35">
      <c r="C302" t="s">
        <v>209</v>
      </c>
      <c r="D302" s="5">
        <v>55000000000</v>
      </c>
    </row>
    <row r="303" spans="3:9" ht="15.5" x14ac:dyDescent="0.35">
      <c r="C303" t="s">
        <v>24</v>
      </c>
      <c r="D303" s="5">
        <v>186000000000</v>
      </c>
    </row>
    <row r="304" spans="3:9" ht="15.5" x14ac:dyDescent="0.35">
      <c r="C304" t="s">
        <v>21</v>
      </c>
      <c r="D304" s="5">
        <v>138000000000</v>
      </c>
    </row>
    <row r="305" spans="3:9" ht="15.5" x14ac:dyDescent="0.35">
      <c r="C305" t="s">
        <v>302</v>
      </c>
      <c r="I305" s="5">
        <v>878000000000</v>
      </c>
    </row>
    <row r="306" spans="3:9" ht="15.5" x14ac:dyDescent="0.35">
      <c r="C306" t="s">
        <v>303</v>
      </c>
      <c r="I306" s="5">
        <v>111000000000</v>
      </c>
    </row>
    <row r="307" spans="3:9" ht="15.5" x14ac:dyDescent="0.35">
      <c r="C307" t="s">
        <v>304</v>
      </c>
      <c r="I307" s="5">
        <v>-120000000000</v>
      </c>
    </row>
    <row r="308" spans="3:9" ht="15.5" x14ac:dyDescent="0.35">
      <c r="C308" t="s">
        <v>305</v>
      </c>
      <c r="I308" s="5">
        <v>-80000000000</v>
      </c>
    </row>
    <row r="309" spans="3:9" ht="15.5" x14ac:dyDescent="0.35">
      <c r="C309" t="s">
        <v>306</v>
      </c>
      <c r="I309" s="5">
        <v>-71000000000</v>
      </c>
    </row>
    <row r="310" spans="3:9" ht="15.5" x14ac:dyDescent="0.35">
      <c r="C310" t="s">
        <v>307</v>
      </c>
      <c r="I310" s="5">
        <v>40000000000</v>
      </c>
    </row>
  </sheetData>
  <pageMargins left="0.7" right="0.7" top="0.75" bottom="0.75" header="0.3" footer="0.3"/>
  <ignoredErrors>
    <ignoredError sqref="A1:W311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Y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2573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2574</v>
      </c>
      <c r="D2" s="2" vm="67">
        <f ca="1">IFERROR(_xlfn.STOCKHISTORY("XIDX:" &amp; $C$1, D3, , 0, 0, 1), "Libur")</f>
        <v>284</v>
      </c>
      <c r="E2" s="2" vm="126">
        <f ca="1">IFERROR(_xlfn.STOCKHISTORY("XIDX:" &amp; $C$1, E3, , 0, 0, 1), "Libur")</f>
        <v>170</v>
      </c>
      <c r="H2" s="2" vm="126">
        <f ca="1">IFERROR(INDEX(D2:G2,COUNT(D2:G2)),"")</f>
        <v>170</v>
      </c>
      <c r="I2" s="2" vm="250">
        <f t="shared" ref="I2:Y2" ca="1" si="0">IFERROR(_xlfn.STOCKHISTORY("XIDX:" &amp; $C$1, I1, , 0, 0, 1), "Libur")</f>
        <v>346</v>
      </c>
      <c r="J2" s="2" vm="734">
        <f t="shared" ca="1" si="0"/>
        <v>236</v>
      </c>
      <c r="K2" s="2" vm="9">
        <f t="shared" ca="1" si="0"/>
        <v>304</v>
      </c>
      <c r="L2" s="2" vm="121">
        <f t="shared" ca="1" si="0"/>
        <v>650</v>
      </c>
      <c r="M2" s="2" vm="350">
        <f t="shared" ca="1" si="0"/>
        <v>975</v>
      </c>
      <c r="N2" s="2" vm="391">
        <f t="shared" ca="1" si="0"/>
        <v>1445</v>
      </c>
      <c r="O2" s="2" vm="472">
        <f t="shared" ca="1" si="0"/>
        <v>675</v>
      </c>
      <c r="P2" s="2" vm="418">
        <f t="shared" ca="1" si="0"/>
        <v>3600</v>
      </c>
      <c r="Q2" s="2" vm="735">
        <f t="shared" ca="1" si="0"/>
        <v>4950</v>
      </c>
      <c r="R2" s="2" vm="360">
        <f t="shared" ca="1" si="0"/>
        <v>2250</v>
      </c>
      <c r="S2" s="2" vm="31">
        <f t="shared" ca="1" si="0"/>
        <v>50</v>
      </c>
      <c r="T2" s="2" vm="70">
        <f t="shared" ca="1" si="0"/>
        <v>134</v>
      </c>
      <c r="U2" s="2" vm="736">
        <f t="shared" ca="1" si="0"/>
        <v>164</v>
      </c>
      <c r="V2" s="2" vm="345">
        <f t="shared" ca="1" si="0"/>
        <v>220</v>
      </c>
      <c r="W2" s="2" vm="122">
        <f t="shared" ca="1" si="0"/>
        <v>260</v>
      </c>
      <c r="X2" s="2" vm="246">
        <f t="shared" ca="1" si="0"/>
        <v>430</v>
      </c>
      <c r="Y2" s="2" vm="263">
        <f t="shared" ca="1" si="0"/>
        <v>270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36838393</v>
      </c>
      <c r="E4" s="2">
        <f>IFERROR(INDEX(E51:E500,MATCH($C$4,$C$51:$C$500,0)),"")</f>
        <v>32844694</v>
      </c>
      <c r="H4" s="2">
        <f>IFERROR(SUM(D4:G4)*(4/MAX(1,COUNT(D4:G4))),"")</f>
        <v>139366174</v>
      </c>
      <c r="I4" s="2">
        <f t="shared" ref="I4:Y4" si="1">IFERROR(INDEX(I51:I500,MATCH($C$4,$C$51:$C$500,0)),"")</f>
        <v>139826615</v>
      </c>
      <c r="J4" s="2">
        <f t="shared" si="1"/>
        <v>155728216</v>
      </c>
      <c r="K4" s="2">
        <f t="shared" si="1"/>
        <v>171087110</v>
      </c>
      <c r="L4" s="2">
        <f t="shared" si="1"/>
        <v>255347224</v>
      </c>
      <c r="M4" s="2">
        <f t="shared" si="1"/>
        <v>210736463</v>
      </c>
      <c r="N4" s="2">
        <f t="shared" si="1"/>
        <v>144729810</v>
      </c>
      <c r="O4" s="2">
        <f t="shared" si="1"/>
        <v>163085289</v>
      </c>
      <c r="P4" s="2">
        <f t="shared" si="1"/>
        <v>163135351</v>
      </c>
      <c r="Q4" s="2">
        <f t="shared" si="1"/>
        <v>151792945</v>
      </c>
      <c r="R4" s="2">
        <f t="shared" si="1"/>
        <v>131664283</v>
      </c>
      <c r="S4" s="2">
        <f t="shared" si="1"/>
        <v>137363590</v>
      </c>
      <c r="T4" s="2">
        <f t="shared" si="1"/>
        <v>162916000</v>
      </c>
      <c r="U4" s="2">
        <f t="shared" si="1"/>
        <v>172461000</v>
      </c>
      <c r="V4" s="2">
        <f t="shared" si="1"/>
        <v>141550000</v>
      </c>
      <c r="W4" s="2">
        <f t="shared" si="1"/>
        <v>1264409623000</v>
      </c>
      <c r="X4" s="2">
        <f t="shared" si="1"/>
        <v>1361898489000</v>
      </c>
      <c r="Y4" s="2">
        <f t="shared" si="1"/>
        <v>1180276179000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217075</v>
      </c>
      <c r="E5" s="2">
        <f>IFERROR(INDEX(E51:E500,MATCH($C$5,$C$51:$C$500,0)),"")</f>
        <v>-167969</v>
      </c>
      <c r="H5" s="2">
        <f>IFERROR(SUM(D5:G5)*(4/MAX(1,COUNT(D5:G5))),"")</f>
        <v>98212</v>
      </c>
      <c r="I5" s="2">
        <f t="shared" ref="I5:Y5" si="2">IFERROR(INDEX(I51:I500,MATCH($C$5,$C$51:$C$500,0)),"")</f>
        <v>1022253</v>
      </c>
      <c r="J5" s="2">
        <f t="shared" si="2"/>
        <v>87312</v>
      </c>
      <c r="K5" s="2">
        <f t="shared" si="2"/>
        <v>-4140998</v>
      </c>
      <c r="L5" s="2">
        <f t="shared" si="2"/>
        <v>7071292</v>
      </c>
      <c r="M5" s="2">
        <f t="shared" si="2"/>
        <v>6197418</v>
      </c>
      <c r="N5" s="2">
        <f t="shared" si="2"/>
        <v>2510407</v>
      </c>
      <c r="O5" s="2">
        <f t="shared" si="2"/>
        <v>2585625</v>
      </c>
      <c r="P5" s="2">
        <f t="shared" si="2"/>
        <v>1406739</v>
      </c>
      <c r="Q5" s="2">
        <f t="shared" si="2"/>
        <v>1639401</v>
      </c>
      <c r="R5" s="2">
        <f t="shared" si="2"/>
        <v>2538033</v>
      </c>
      <c r="S5" s="2">
        <f t="shared" si="2"/>
        <v>3347033</v>
      </c>
      <c r="T5" s="2">
        <f t="shared" si="2"/>
        <v>-7144000</v>
      </c>
      <c r="U5" s="2">
        <f t="shared" si="2"/>
        <v>278000</v>
      </c>
      <c r="V5" s="2">
        <f t="shared" si="2"/>
        <v>-6469000</v>
      </c>
      <c r="W5" s="2">
        <f t="shared" si="2"/>
        <v>-19263242000</v>
      </c>
      <c r="X5" s="2">
        <f t="shared" si="2"/>
        <v>74576042000</v>
      </c>
      <c r="Y5" s="2">
        <f t="shared" si="2"/>
        <v>41996826000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56630896</v>
      </c>
      <c r="E6" s="2">
        <f>IFERROR(INDEX(E51:E500,MATCH($C$6,$C$51:$C$500,0)),"")</f>
        <v>56702463</v>
      </c>
      <c r="H6" s="2">
        <f>IFERROR(INDEX(D6:G6,COUNT(D6:G6)),"")</f>
        <v>56702463</v>
      </c>
      <c r="I6" s="2">
        <f t="shared" ref="I6:Y6" si="3">IFERROR(INDEX(I51:I500,MATCH($C$6,$C$51:$C$500,0)),"")</f>
        <v>56870432</v>
      </c>
      <c r="J6" s="2">
        <f t="shared" si="3"/>
        <v>55848179</v>
      </c>
      <c r="K6" s="2">
        <f t="shared" si="3"/>
        <v>55760867</v>
      </c>
      <c r="L6" s="2">
        <f t="shared" si="3"/>
        <v>59901865</v>
      </c>
      <c r="M6" s="2">
        <f t="shared" si="3"/>
        <v>54582496</v>
      </c>
      <c r="N6" s="2">
        <f t="shared" si="3"/>
        <v>48385078</v>
      </c>
      <c r="O6" s="2">
        <f t="shared" si="3"/>
        <v>45639161</v>
      </c>
      <c r="P6" s="2">
        <f t="shared" si="3"/>
        <v>43053536</v>
      </c>
      <c r="Q6" s="2">
        <f t="shared" si="3"/>
        <v>41646797</v>
      </c>
      <c r="R6" s="2">
        <f t="shared" si="3"/>
        <v>40007396</v>
      </c>
      <c r="S6" s="2">
        <f t="shared" si="3"/>
        <v>37469363</v>
      </c>
      <c r="T6" s="2">
        <f t="shared" si="3"/>
        <v>35686000</v>
      </c>
      <c r="U6" s="2">
        <f t="shared" si="3"/>
        <v>42936000</v>
      </c>
      <c r="V6" s="2">
        <f t="shared" si="3"/>
        <v>42658000</v>
      </c>
      <c r="W6" s="2">
        <f t="shared" si="3"/>
        <v>444095591000</v>
      </c>
      <c r="X6" s="2">
        <f t="shared" si="3"/>
        <v>487423343000</v>
      </c>
      <c r="Y6" s="2">
        <f t="shared" si="3"/>
        <v>427499245000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2.52</v>
      </c>
      <c r="E7" s="3">
        <f>IFERROR(INDEX(E51:E500,MATCH($C$7,$C$51:$C$500,0))/1000000000,"")</f>
        <v>2.52</v>
      </c>
      <c r="H7" s="3">
        <f>IFERROR(INDEX(D7:G7,COUNT(D7:G7)),"")</f>
        <v>2.52</v>
      </c>
      <c r="I7" s="3">
        <f t="shared" ref="I7:Y7" si="4">IFERROR(INDEX(I51:I500,MATCH($C$7,$C$51:$C$500,0))/1000000000,"")</f>
        <v>2.52</v>
      </c>
      <c r="J7" s="3">
        <f t="shared" si="4"/>
        <v>2.52</v>
      </c>
      <c r="K7" s="3">
        <f t="shared" si="4"/>
        <v>2.52</v>
      </c>
      <c r="L7" s="3">
        <f t="shared" si="4"/>
        <v>2.52</v>
      </c>
      <c r="M7" s="3">
        <f t="shared" si="4"/>
        <v>2.52</v>
      </c>
      <c r="N7" s="3">
        <f t="shared" si="4"/>
        <v>2.52</v>
      </c>
      <c r="O7" s="3">
        <f t="shared" si="4"/>
        <v>2.52</v>
      </c>
      <c r="P7" s="3">
        <f t="shared" si="4"/>
        <v>2.52</v>
      </c>
      <c r="Q7" s="3">
        <f t="shared" si="4"/>
        <v>2.52</v>
      </c>
      <c r="R7" s="3">
        <f t="shared" si="4"/>
        <v>2.52</v>
      </c>
      <c r="S7" s="3">
        <f t="shared" si="4"/>
        <v>2.52</v>
      </c>
      <c r="T7" s="3">
        <f t="shared" si="4"/>
        <v>2.52</v>
      </c>
      <c r="U7" s="3">
        <f t="shared" si="4"/>
        <v>2.52</v>
      </c>
      <c r="V7" s="3">
        <f t="shared" si="4"/>
        <v>2.52</v>
      </c>
      <c r="W7" s="3">
        <f t="shared" si="4"/>
        <v>2.52</v>
      </c>
      <c r="X7" s="3">
        <f t="shared" si="4"/>
        <v>2.52</v>
      </c>
      <c r="Y7" s="3">
        <f t="shared" si="4"/>
        <v>2.52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15000000000</v>
      </c>
      <c r="E8" s="2">
        <f>IFERROR(INDEX(E51:E500,MATCH("Free cash flow (Quarter)",$C$51:$C$500,0)),"")</f>
        <v>44000000000</v>
      </c>
      <c r="H8" s="2">
        <f>IFERROR(INDEX(D8:G8,COUNT(D8:G8)),"")</f>
        <v>44000000000</v>
      </c>
      <c r="I8" s="2">
        <f t="shared" ref="I8:Y8" si="5">IFERROR(INDEX(I51:I500,MATCH($C$8,$C$51:$C$500,0)),"")</f>
        <v>56000000000</v>
      </c>
      <c r="J8" s="2">
        <f t="shared" si="5"/>
        <v>35000000000</v>
      </c>
      <c r="K8" s="2">
        <f t="shared" si="5"/>
        <v>338000000000</v>
      </c>
      <c r="L8" s="2">
        <f t="shared" si="5"/>
        <v>-417000000000</v>
      </c>
      <c r="M8" s="2">
        <f t="shared" si="5"/>
        <v>-56000000000</v>
      </c>
      <c r="N8" s="2">
        <f t="shared" si="5"/>
        <v>111000000000</v>
      </c>
      <c r="O8" s="2">
        <f t="shared" si="5"/>
        <v>119000000000</v>
      </c>
      <c r="P8" s="2">
        <f t="shared" si="5"/>
        <v>-226000000000</v>
      </c>
      <c r="Q8" s="2">
        <f t="shared" si="5"/>
        <v>-177000000000</v>
      </c>
      <c r="R8" s="2">
        <f t="shared" si="5"/>
        <v>181000000000</v>
      </c>
      <c r="S8" s="2">
        <f t="shared" si="5"/>
        <v>130000000000</v>
      </c>
      <c r="T8" s="2">
        <f t="shared" si="5"/>
        <v>-143000000000</v>
      </c>
      <c r="U8" s="2">
        <f t="shared" si="5"/>
        <v>19000000000</v>
      </c>
      <c r="V8" s="2">
        <f t="shared" si="5"/>
        <v>12000000000</v>
      </c>
      <c r="W8" s="2">
        <f t="shared" si="5"/>
        <v>-242000000000</v>
      </c>
      <c r="X8" s="2">
        <f t="shared" si="5"/>
        <v>-31000000000</v>
      </c>
      <c r="Y8" s="2">
        <f t="shared" si="5"/>
        <v>139000000000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5.75</v>
      </c>
      <c r="E9" s="3">
        <f>IFERROR(INDEX(E51:E500,MATCH("Free cash flow per share (Quarter)",$C$51:$C$500,0)),"")</f>
        <v>17.37</v>
      </c>
      <c r="H9" s="3">
        <f>IFERROR(INDEX(D9:G9,COUNT(D9:G9)),"")</f>
        <v>17.37</v>
      </c>
      <c r="I9" s="3">
        <f t="shared" ref="I9:Y9" si="6">IFERROR(INDEX(I51:I500,MATCH($C$9,$C$51:$C$500,0)),"")</f>
        <v>22.05</v>
      </c>
      <c r="J9" s="3">
        <f t="shared" si="6"/>
        <v>14.05</v>
      </c>
      <c r="K9" s="3">
        <f t="shared" si="6"/>
        <v>133.79</v>
      </c>
      <c r="L9" s="3">
        <f t="shared" si="6"/>
        <v>-165.29</v>
      </c>
      <c r="M9" s="3">
        <f t="shared" si="6"/>
        <v>-22.16</v>
      </c>
      <c r="N9" s="3">
        <f t="shared" si="6"/>
        <v>44.16</v>
      </c>
      <c r="O9" s="3">
        <f t="shared" si="6"/>
        <v>47.03</v>
      </c>
      <c r="P9" s="3">
        <f t="shared" si="6"/>
        <v>-89.61</v>
      </c>
      <c r="Q9" s="3">
        <f t="shared" si="6"/>
        <v>-70.08</v>
      </c>
      <c r="R9" s="3">
        <f t="shared" si="6"/>
        <v>71.83</v>
      </c>
      <c r="S9" s="3">
        <f t="shared" si="6"/>
        <v>51.71</v>
      </c>
      <c r="T9" s="3">
        <f t="shared" si="6"/>
        <v>-56.52</v>
      </c>
      <c r="U9" s="3">
        <f t="shared" si="6"/>
        <v>7.56</v>
      </c>
      <c r="V9" s="3">
        <f t="shared" si="6"/>
        <v>4.95</v>
      </c>
      <c r="W9" s="3">
        <f t="shared" si="6"/>
        <v>-95.82</v>
      </c>
      <c r="X9" s="3">
        <f t="shared" si="6"/>
        <v>-12.27</v>
      </c>
      <c r="Y9" s="3">
        <f t="shared" si="6"/>
        <v>54.92</v>
      </c>
    </row>
    <row r="10" spans="1:25" ht="15.5" x14ac:dyDescent="0.35">
      <c r="C10" t="s">
        <v>18</v>
      </c>
      <c r="D10" s="3">
        <f ca="1">IFERROR(IF(D9=0,"",D2/D9),"")</f>
        <v>49.391304347826086</v>
      </c>
      <c r="E10" s="3">
        <f ca="1">IFERROR(IF(E9=0,"",E2/E9),"")</f>
        <v>9.78698906160046</v>
      </c>
      <c r="I10" s="3">
        <f t="shared" ref="I10:Y10" ca="1" si="7">IFERROR(IF(I9=0,"",I2/I9),"")</f>
        <v>15.691609977324262</v>
      </c>
      <c r="J10" s="3">
        <f t="shared" ca="1" si="7"/>
        <v>16.797153024911029</v>
      </c>
      <c r="K10" s="3">
        <f t="shared" ca="1" si="7"/>
        <v>2.272217654533224</v>
      </c>
      <c r="L10" s="3">
        <f t="shared" ca="1" si="7"/>
        <v>-3.9324823038296328</v>
      </c>
      <c r="M10" s="3">
        <f t="shared" ca="1" si="7"/>
        <v>-43.998194945848375</v>
      </c>
      <c r="N10" s="3">
        <f t="shared" ca="1" si="7"/>
        <v>32.721920289855078</v>
      </c>
      <c r="O10" s="3">
        <f t="shared" ca="1" si="7"/>
        <v>14.352540931320434</v>
      </c>
      <c r="P10" s="3">
        <f t="shared" ca="1" si="7"/>
        <v>-40.174087713424839</v>
      </c>
      <c r="Q10" s="3">
        <f t="shared" ca="1" si="7"/>
        <v>-70.63356164383562</v>
      </c>
      <c r="R10" s="3">
        <f t="shared" ca="1" si="7"/>
        <v>31.323959348461646</v>
      </c>
      <c r="S10" s="3">
        <f t="shared" ca="1" si="7"/>
        <v>0.96693096112937538</v>
      </c>
      <c r="T10" s="3">
        <f t="shared" ca="1" si="7"/>
        <v>-2.3708421797593773</v>
      </c>
      <c r="U10" s="3">
        <f t="shared" ca="1" si="7"/>
        <v>21.693121693121693</v>
      </c>
      <c r="V10" s="3">
        <f t="shared" ca="1" si="7"/>
        <v>44.444444444444443</v>
      </c>
      <c r="W10" s="3">
        <f t="shared" ca="1" si="7"/>
        <v>-2.7134209977040284</v>
      </c>
      <c r="X10" s="3">
        <f t="shared" ca="1" si="7"/>
        <v>-35.044824775876123</v>
      </c>
      <c r="Y10" s="3">
        <f t="shared" ca="1" si="7"/>
        <v>4.9162418062636561</v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8531534</v>
      </c>
      <c r="E11" s="2">
        <f>IFERROR(INDEX(E51:E500,MATCH($C$11,$C$51:$C$500,0)),"")</f>
        <v>3396424</v>
      </c>
      <c r="H11" s="2">
        <f>IFERROR(INDEX(D11:G11,COUNT(D11:G11)),"")</f>
        <v>3396424</v>
      </c>
      <c r="I11" s="2">
        <f t="shared" ref="I11:Y11" si="8">IFERROR(INDEX(I51:I500,MATCH($C$11,$C$51:$C$500,0)),"")</f>
        <v>7066156</v>
      </c>
      <c r="J11" s="2">
        <f t="shared" si="8"/>
        <v>8441057</v>
      </c>
      <c r="K11" s="2">
        <f t="shared" si="8"/>
        <v>9626871</v>
      </c>
      <c r="L11" s="2">
        <f t="shared" si="8"/>
        <v>24743407</v>
      </c>
      <c r="M11" s="2">
        <f t="shared" si="8"/>
        <v>27822257</v>
      </c>
      <c r="N11" s="2">
        <f t="shared" si="8"/>
        <v>14858890</v>
      </c>
      <c r="O11" s="2">
        <f t="shared" si="8"/>
        <v>28392647</v>
      </c>
      <c r="P11" s="2">
        <f t="shared" si="8"/>
        <v>11103613</v>
      </c>
      <c r="Q11" s="2">
        <f t="shared" si="8"/>
        <v>14502848</v>
      </c>
      <c r="R11" s="2">
        <f t="shared" si="8"/>
        <v>21113619</v>
      </c>
      <c r="S11" s="2">
        <f t="shared" si="8"/>
        <v>8578328</v>
      </c>
      <c r="T11" s="2">
        <f t="shared" si="8"/>
        <v>5146000</v>
      </c>
      <c r="U11" s="2">
        <f t="shared" si="8"/>
        <v>8477000</v>
      </c>
      <c r="V11" s="2">
        <f t="shared" si="8"/>
        <v>7964000</v>
      </c>
      <c r="W11" s="2">
        <f t="shared" si="8"/>
        <v>85076059000</v>
      </c>
      <c r="X11" s="2">
        <f t="shared" si="8"/>
        <v>262346694000</v>
      </c>
      <c r="Y11" s="2">
        <f t="shared" si="8"/>
        <v>197818421000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632000000000</v>
      </c>
      <c r="E12" s="2">
        <f>IFERROR(INDEX(E51:E500,MATCH("Net Debt (Quarter)",$C$51:$C$500,0)),"")</f>
        <v>664000000000</v>
      </c>
      <c r="H12" s="2">
        <f>IFERROR(INDEX(D12:G12,COUNT(D12:G12)),"")</f>
        <v>664000000000</v>
      </c>
      <c r="I12" s="2">
        <f t="shared" ref="I12:Y12" si="9">IFERROR(INDEX(I51:I500,MATCH($C$12,$C$51:$C$500,0)),"")</f>
        <v>782000000000</v>
      </c>
      <c r="J12" s="2">
        <f t="shared" si="9"/>
        <v>878000000000</v>
      </c>
      <c r="K12" s="2">
        <f t="shared" si="9"/>
        <v>747000000000</v>
      </c>
      <c r="L12" s="2">
        <f t="shared" si="9"/>
        <v>1105000000000</v>
      </c>
      <c r="M12" s="2">
        <f t="shared" si="9"/>
        <v>623000000000</v>
      </c>
      <c r="N12" s="2">
        <f t="shared" si="9"/>
        <v>553000000000</v>
      </c>
      <c r="O12" s="2">
        <f t="shared" si="9"/>
        <v>640000000000</v>
      </c>
      <c r="P12" s="2">
        <f t="shared" si="9"/>
        <v>832000000000</v>
      </c>
      <c r="Q12" s="2">
        <f t="shared" si="9"/>
        <v>534000000000</v>
      </c>
      <c r="R12" s="2">
        <f t="shared" si="9"/>
        <v>359000000000</v>
      </c>
      <c r="S12" s="2">
        <f t="shared" si="9"/>
        <v>554000000000</v>
      </c>
      <c r="T12" s="2">
        <f t="shared" si="9"/>
        <v>618000000000</v>
      </c>
      <c r="U12" s="2">
        <f t="shared" si="9"/>
        <v>390000000000</v>
      </c>
      <c r="V12" s="2">
        <f t="shared" si="9"/>
        <v>279000000000</v>
      </c>
      <c r="W12" s="2">
        <f t="shared" si="9"/>
        <v>212000000000</v>
      </c>
      <c r="X12" s="2">
        <f t="shared" si="9"/>
        <v>-88000000000</v>
      </c>
      <c r="Y12" s="2">
        <f t="shared" si="9"/>
        <v>-120000000000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785000000000</v>
      </c>
      <c r="E13" s="2">
        <f>IFERROR(INDEX(E51:E500,MATCH("Total Debt (Quarter)",$C$51:$C$500,0)),"")</f>
        <v>721000000000</v>
      </c>
      <c r="H13" s="2">
        <f>IFERROR(INDEX(D13:G13,COUNT(D13:G13)),"")</f>
        <v>721000000000</v>
      </c>
      <c r="I13" s="2">
        <f t="shared" ref="I13:Y13" si="10">IFERROR(INDEX(I51:I500,MATCH($C$13,$C$51:$C$500,0)),"")</f>
        <v>901000000000</v>
      </c>
      <c r="J13" s="2">
        <f t="shared" si="10"/>
        <v>1014000000000</v>
      </c>
      <c r="K13" s="2">
        <f t="shared" si="10"/>
        <v>895000000000</v>
      </c>
      <c r="L13" s="2">
        <f t="shared" si="10"/>
        <v>1491000000000</v>
      </c>
      <c r="M13" s="2">
        <f t="shared" si="10"/>
        <v>1020000000000</v>
      </c>
      <c r="N13" s="2">
        <f t="shared" si="10"/>
        <v>763000000000</v>
      </c>
      <c r="O13" s="2">
        <f t="shared" si="10"/>
        <v>1034000000000</v>
      </c>
      <c r="P13" s="2">
        <f t="shared" si="10"/>
        <v>993000000000</v>
      </c>
      <c r="Q13" s="2">
        <f t="shared" si="10"/>
        <v>731000000000</v>
      </c>
      <c r="R13" s="2">
        <f t="shared" si="10"/>
        <v>643000000000</v>
      </c>
      <c r="S13" s="2">
        <f t="shared" si="10"/>
        <v>673000000000</v>
      </c>
      <c r="T13" s="2">
        <f t="shared" si="10"/>
        <v>682000000000</v>
      </c>
      <c r="U13" s="2">
        <f t="shared" si="10"/>
        <v>493000000000</v>
      </c>
      <c r="V13" s="2">
        <f t="shared" si="10"/>
        <v>356000000000</v>
      </c>
      <c r="W13" s="2">
        <f t="shared" si="10"/>
        <v>297000000000</v>
      </c>
      <c r="X13" s="2">
        <f t="shared" si="10"/>
        <v>174000000000</v>
      </c>
      <c r="Y13" s="2">
        <f t="shared" si="10"/>
        <v>78000000000</v>
      </c>
    </row>
    <row r="14" spans="1:25" ht="15.5" x14ac:dyDescent="0.35">
      <c r="C14" t="s">
        <v>27</v>
      </c>
      <c r="D14" s="2">
        <f>IFERROR(INDEX(D51:D500,MATCH($C$14,$C$51:$C$500,0)),"")</f>
        <v>-575085</v>
      </c>
      <c r="E14" s="2">
        <f>IFERROR(INDEX(E51:E500,MATCH($C$14,$C$51:$C$500,0)),"")</f>
        <v>-557344</v>
      </c>
      <c r="H14" s="2">
        <f>IFERROR(SUM(D14:G14)*(4/MAX(1,COUNT(D14:G14))),"")</f>
        <v>-2264858</v>
      </c>
      <c r="I14" s="2">
        <f t="shared" ref="I14:Y14" si="11">IFERROR(INDEX(I51:I500,MATCH($C$14,$C$51:$C$500,0)),"")</f>
        <v>-2584214</v>
      </c>
      <c r="J14" s="2">
        <f t="shared" si="11"/>
        <v>-3489682</v>
      </c>
      <c r="K14" s="2">
        <f t="shared" si="11"/>
        <v>-3830881</v>
      </c>
      <c r="L14" s="2">
        <f t="shared" si="11"/>
        <v>-3179633</v>
      </c>
      <c r="M14" s="2">
        <f t="shared" si="11"/>
        <v>-1784962</v>
      </c>
      <c r="N14" s="2">
        <f t="shared" si="11"/>
        <v>-1254711</v>
      </c>
      <c r="O14" s="2">
        <f t="shared" si="11"/>
        <v>-1847938</v>
      </c>
      <c r="P14" s="2">
        <f t="shared" si="11"/>
        <v>-1995423</v>
      </c>
      <c r="Q14" s="2">
        <f t="shared" si="11"/>
        <v>-1864131</v>
      </c>
      <c r="R14" s="2">
        <f t="shared" si="11"/>
        <v>-1110555</v>
      </c>
      <c r="S14" s="2">
        <f t="shared" si="11"/>
        <v>-1281586</v>
      </c>
      <c r="T14" s="2">
        <f t="shared" si="11"/>
        <v>-1243000</v>
      </c>
      <c r="U14" s="2">
        <f t="shared" si="11"/>
        <v>-676000</v>
      </c>
      <c r="V14" s="2">
        <f t="shared" si="11"/>
        <v>-693000</v>
      </c>
      <c r="W14" s="2">
        <f t="shared" si="11"/>
        <v>-5453293000</v>
      </c>
      <c r="X14" s="2">
        <f t="shared" si="11"/>
        <v>-6959224000</v>
      </c>
      <c r="Y14" s="2">
        <f t="shared" si="11"/>
        <v>-6701994000</v>
      </c>
    </row>
    <row r="15" spans="1:25" ht="15.5" x14ac:dyDescent="0.35">
      <c r="C15" t="s">
        <v>28</v>
      </c>
      <c r="D15" s="2">
        <f>IFERROR(INDEX(D51:D500,MATCH($C$15,$C$51:$C$500,0)),"")</f>
        <v>35309</v>
      </c>
      <c r="E15" s="2">
        <f>IFERROR(INDEX(E51:E500,MATCH($C$15,$C$51:$C$500,0)),"")</f>
        <v>-60819</v>
      </c>
      <c r="H15" s="2">
        <f>IFERROR(SUM(D15:G15)*(4/MAX(1,COUNT(D15:G15))),"")</f>
        <v>-51020</v>
      </c>
      <c r="I15" s="2">
        <f t="shared" ref="I15:Y15" si="12">IFERROR(INDEX(I51:I500,MATCH($C$15,$C$51:$C$500,0)),"")</f>
        <v>-447586</v>
      </c>
      <c r="J15" s="2">
        <f t="shared" si="12"/>
        <v>-327559</v>
      </c>
      <c r="K15" s="2">
        <f t="shared" si="12"/>
        <v>1162707</v>
      </c>
      <c r="L15" s="2">
        <f t="shared" si="12"/>
        <v>-2023473</v>
      </c>
      <c r="M15" s="2">
        <f t="shared" si="12"/>
        <v>-5216837</v>
      </c>
      <c r="N15" s="2">
        <f t="shared" si="12"/>
        <v>-913560</v>
      </c>
      <c r="O15" s="2">
        <f t="shared" si="12"/>
        <v>-1216033</v>
      </c>
      <c r="P15" s="2">
        <f t="shared" si="12"/>
        <v>218723</v>
      </c>
      <c r="Q15" s="2">
        <f t="shared" si="12"/>
        <v>-81943</v>
      </c>
      <c r="R15" s="2">
        <f t="shared" si="12"/>
        <v>80560</v>
      </c>
      <c r="S15" s="2">
        <f t="shared" si="12"/>
        <v>-1284660</v>
      </c>
      <c r="T15" s="2">
        <f t="shared" si="12"/>
        <v>-312000</v>
      </c>
      <c r="U15" s="2">
        <f t="shared" si="12"/>
        <v>-225000</v>
      </c>
      <c r="V15" s="2">
        <f t="shared" si="12"/>
        <v>957000</v>
      </c>
      <c r="W15" s="2">
        <f t="shared" si="12"/>
        <v>607088000</v>
      </c>
      <c r="X15" s="2">
        <f t="shared" si="12"/>
        <v>-19072147000</v>
      </c>
      <c r="Y15" s="2">
        <f t="shared" si="12"/>
        <v>-15050947000</v>
      </c>
    </row>
    <row r="16" spans="1:25" ht="15.5" x14ac:dyDescent="0.35">
      <c r="C16" t="s">
        <v>29</v>
      </c>
      <c r="D16" s="2">
        <f>IFERROR(INDEX(D51:D500,MATCH($C$16,$C$51:$C$500,0)),"")</f>
        <v>149346</v>
      </c>
      <c r="E16" s="2">
        <f>IFERROR(INDEX(E51:E500,MATCH($C$16,$C$51:$C$500,0)),"")</f>
        <v>-63503</v>
      </c>
      <c r="H16" s="2">
        <f>IFERROR(SUM(D16:G16)*(4/MAX(1,COUNT(D16:G16))),"")</f>
        <v>171686</v>
      </c>
      <c r="I16" s="2">
        <f t="shared" ref="I16:Y16" si="13">IFERROR(INDEX(I51:I500,MATCH($C$16,$C$51:$C$500,0)),"")</f>
        <v>1420972</v>
      </c>
      <c r="J16" s="2">
        <f t="shared" si="13"/>
        <v>308707</v>
      </c>
      <c r="K16" s="2">
        <f t="shared" si="13"/>
        <v>-4829353</v>
      </c>
      <c r="L16" s="2">
        <f t="shared" si="13"/>
        <v>9150691</v>
      </c>
      <c r="M16" s="2">
        <f t="shared" si="13"/>
        <v>11079660</v>
      </c>
      <c r="N16" s="2">
        <f t="shared" si="13"/>
        <v>3631637</v>
      </c>
      <c r="O16" s="2">
        <f t="shared" si="13"/>
        <v>3896699</v>
      </c>
      <c r="P16" s="2">
        <f t="shared" si="13"/>
        <v>-1755985</v>
      </c>
      <c r="Q16" s="2">
        <f t="shared" si="13"/>
        <v>1441114</v>
      </c>
      <c r="R16" s="2">
        <f t="shared" si="13"/>
        <v>2438754</v>
      </c>
      <c r="S16" s="2">
        <f t="shared" si="13"/>
        <v>-4725835</v>
      </c>
      <c r="T16" s="2">
        <f t="shared" si="13"/>
        <v>-6832000</v>
      </c>
      <c r="U16" s="2">
        <f t="shared" si="13"/>
        <v>503000</v>
      </c>
      <c r="V16" s="2">
        <f t="shared" si="13"/>
        <v>-7426000</v>
      </c>
      <c r="W16" s="2">
        <f t="shared" si="13"/>
        <v>-19870330000</v>
      </c>
      <c r="X16" s="2">
        <f t="shared" si="13"/>
        <v>93648189000</v>
      </c>
      <c r="Y16" s="2">
        <f t="shared" si="13"/>
        <v>57047773000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715680000000</v>
      </c>
      <c r="E20" s="2">
        <f ca="1">IFERROR(E21*E2,"")</f>
        <v>428400000000</v>
      </c>
      <c r="H20" s="2">
        <f t="shared" ref="H20:Y20" ca="1" si="14">IFERROR(H21*H2,"")</f>
        <v>428400000000</v>
      </c>
      <c r="I20" s="2">
        <f t="shared" ca="1" si="14"/>
        <v>871920000000</v>
      </c>
      <c r="J20" s="2">
        <f t="shared" ca="1" si="14"/>
        <v>594720000000</v>
      </c>
      <c r="K20" s="2">
        <f t="shared" ca="1" si="14"/>
        <v>766080000000</v>
      </c>
      <c r="L20" s="2">
        <f t="shared" ca="1" si="14"/>
        <v>1638000000000</v>
      </c>
      <c r="M20" s="2">
        <f t="shared" ca="1" si="14"/>
        <v>2457000000000</v>
      </c>
      <c r="N20" s="2">
        <f t="shared" ca="1" si="14"/>
        <v>3641400000000</v>
      </c>
      <c r="O20" s="2">
        <f t="shared" ca="1" si="14"/>
        <v>1701000000000</v>
      </c>
      <c r="P20" s="2">
        <f t="shared" ca="1" si="14"/>
        <v>9072000000000</v>
      </c>
      <c r="Q20" s="2">
        <f t="shared" ca="1" si="14"/>
        <v>12474000000000</v>
      </c>
      <c r="R20" s="2">
        <f t="shared" ca="1" si="14"/>
        <v>5670000000000</v>
      </c>
      <c r="S20" s="2">
        <f t="shared" ca="1" si="14"/>
        <v>126000000000</v>
      </c>
      <c r="T20" s="2">
        <f t="shared" ca="1" si="14"/>
        <v>337680000000</v>
      </c>
      <c r="U20" s="2">
        <f t="shared" ca="1" si="14"/>
        <v>413280000000</v>
      </c>
      <c r="V20" s="2">
        <f t="shared" ca="1" si="14"/>
        <v>554400000000</v>
      </c>
      <c r="W20" s="2">
        <f t="shared" ca="1" si="14"/>
        <v>655200000000</v>
      </c>
      <c r="X20" s="2">
        <f t="shared" ca="1" si="14"/>
        <v>1083600000000</v>
      </c>
      <c r="Y20" s="2">
        <f t="shared" ca="1" si="14"/>
        <v>680400000000</v>
      </c>
    </row>
    <row r="21" spans="1:25" ht="15.5" x14ac:dyDescent="0.35">
      <c r="C21" t="s">
        <v>12</v>
      </c>
      <c r="D21" s="2">
        <f>IFERROR(INDEX(D51:D500,MATCH($C$7,$C$51:$C$500,0)),"")</f>
        <v>2520000000</v>
      </c>
      <c r="E21" s="2">
        <f>IFERROR(INDEX(E51:E500,MATCH($C$7,$C$51:$C$500,0)),"")</f>
        <v>2520000000</v>
      </c>
      <c r="H21" s="2">
        <f>IFERROR(INDEX(D21:G21,COUNT(D21:G21)),"")</f>
        <v>2520000000</v>
      </c>
      <c r="I21" s="2">
        <f t="shared" ref="I21:Y21" si="15">IFERROR(INDEX(I51:I500,MATCH($C$7,$C$51:$C$500,0)),"")</f>
        <v>2520000000</v>
      </c>
      <c r="J21" s="2">
        <f t="shared" si="15"/>
        <v>2520000000</v>
      </c>
      <c r="K21" s="2">
        <f t="shared" si="15"/>
        <v>2520000000</v>
      </c>
      <c r="L21" s="2">
        <f t="shared" si="15"/>
        <v>2520000000</v>
      </c>
      <c r="M21" s="2">
        <f t="shared" si="15"/>
        <v>2520000000</v>
      </c>
      <c r="N21" s="2">
        <f t="shared" si="15"/>
        <v>2520000000</v>
      </c>
      <c r="O21" s="2">
        <f t="shared" si="15"/>
        <v>2520000000</v>
      </c>
      <c r="P21" s="2">
        <f t="shared" si="15"/>
        <v>2520000000</v>
      </c>
      <c r="Q21" s="2">
        <f t="shared" si="15"/>
        <v>2520000000</v>
      </c>
      <c r="R21" s="2">
        <f t="shared" si="15"/>
        <v>2520000000</v>
      </c>
      <c r="S21" s="2">
        <f t="shared" si="15"/>
        <v>2520000000</v>
      </c>
      <c r="T21" s="2">
        <f t="shared" si="15"/>
        <v>2520000000</v>
      </c>
      <c r="U21" s="2">
        <f t="shared" si="15"/>
        <v>2520000000</v>
      </c>
      <c r="V21" s="2">
        <f t="shared" si="15"/>
        <v>2520000000</v>
      </c>
      <c r="W21" s="2">
        <f t="shared" si="15"/>
        <v>2520000000</v>
      </c>
      <c r="X21" s="2">
        <f t="shared" si="15"/>
        <v>2520000000</v>
      </c>
      <c r="Y21" s="2">
        <f t="shared" si="15"/>
        <v>2520000000</v>
      </c>
    </row>
    <row r="23" spans="1:25" ht="15.5" x14ac:dyDescent="0.35">
      <c r="B23" t="s">
        <v>54</v>
      </c>
      <c r="C23" t="s">
        <v>55</v>
      </c>
      <c r="D23" s="3">
        <f>IFERROR(D5/D6*100,"")</f>
        <v>0.38331549619133698</v>
      </c>
      <c r="E23" s="3">
        <f>IFERROR(E5/E6*100,"")</f>
        <v>-0.29622875464862963</v>
      </c>
      <c r="H23" s="3">
        <f t="shared" ref="H23:Y23" si="16">IFERROR(H5/H6*100,"")</f>
        <v>0.17320587996327425</v>
      </c>
      <c r="I23" s="3">
        <f t="shared" si="16"/>
        <v>1.7975122819534763</v>
      </c>
      <c r="J23" s="3">
        <f t="shared" si="16"/>
        <v>0.15633813234984797</v>
      </c>
      <c r="K23" s="3">
        <f t="shared" si="16"/>
        <v>-7.4263515307249435</v>
      </c>
      <c r="L23" s="3">
        <f t="shared" si="16"/>
        <v>11.804794391627038</v>
      </c>
      <c r="M23" s="3">
        <f t="shared" si="16"/>
        <v>11.354222423247188</v>
      </c>
      <c r="N23" s="3">
        <f t="shared" si="16"/>
        <v>5.188390933254257</v>
      </c>
      <c r="O23" s="3">
        <f t="shared" si="16"/>
        <v>5.6653648825840595</v>
      </c>
      <c r="P23" s="3">
        <f t="shared" si="16"/>
        <v>3.2674180350714983</v>
      </c>
      <c r="Q23" s="3">
        <f t="shared" si="16"/>
        <v>3.9364395778143519</v>
      </c>
      <c r="R23" s="3">
        <f t="shared" si="16"/>
        <v>6.3439095111313915</v>
      </c>
      <c r="S23" s="3">
        <f t="shared" si="16"/>
        <v>8.9327192458542726</v>
      </c>
      <c r="T23" s="3">
        <f t="shared" si="16"/>
        <v>-20.019055091632573</v>
      </c>
      <c r="U23" s="3">
        <f t="shared" si="16"/>
        <v>0.6474753120924166</v>
      </c>
      <c r="V23" s="3">
        <f t="shared" si="16"/>
        <v>-15.16479909981715</v>
      </c>
      <c r="W23" s="3">
        <f t="shared" si="16"/>
        <v>-4.337634146878977</v>
      </c>
      <c r="X23" s="3">
        <f t="shared" si="16"/>
        <v>15.300055500214318</v>
      </c>
      <c r="Y23" s="3">
        <f t="shared" si="16"/>
        <v>9.8238362970676114</v>
      </c>
    </row>
    <row r="24" spans="1:25" ht="15.5" x14ac:dyDescent="0.35">
      <c r="C24" t="s">
        <v>56</v>
      </c>
      <c r="D24" s="4">
        <f>IFERROR(_xlfn.RRI(5,I23,D23),"")</f>
        <v>-0.26586335620655477</v>
      </c>
      <c r="E24" s="4" t="str">
        <f>IFERROR(_xlfn.RRI(5,J23,E23),"")</f>
        <v/>
      </c>
      <c r="H24" s="4">
        <f t="shared" ref="H24:Y24" si="17">IFERROR(_xlfn.RRI(5,M23,H23),"")</f>
        <v>-0.56680738249584262</v>
      </c>
      <c r="I24" s="4">
        <f t="shared" si="17"/>
        <v>-0.1910385340132762</v>
      </c>
      <c r="J24" s="4">
        <f t="shared" si="17"/>
        <v>-0.51228354700738066</v>
      </c>
      <c r="K24" s="4" t="str">
        <f t="shared" si="17"/>
        <v/>
      </c>
      <c r="L24" s="4">
        <f t="shared" si="17"/>
        <v>0.2456354730332031</v>
      </c>
      <c r="M24" s="4">
        <f t="shared" si="17"/>
        <v>0.12346638777823982</v>
      </c>
      <c r="N24" s="4">
        <f t="shared" si="17"/>
        <v>-0.10296414686693833</v>
      </c>
      <c r="O24" s="4" t="str">
        <f t="shared" si="17"/>
        <v/>
      </c>
      <c r="P24" s="4">
        <f t="shared" si="17"/>
        <v>0.38228086993894395</v>
      </c>
      <c r="Q24" s="4" t="str">
        <f t="shared" si="17"/>
        <v/>
      </c>
      <c r="R24" s="4" t="str">
        <f t="shared" si="17"/>
        <v/>
      </c>
      <c r="S24" s="4">
        <f t="shared" si="17"/>
        <v>-0.10203763387178788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57</v>
      </c>
      <c r="C25" t="s">
        <v>58</v>
      </c>
      <c r="D25" s="3">
        <f>IFERROR(INDEX(D51:D500,MATCH($A$25,$C$51:$C$500,0)),"")</f>
        <v>1.28</v>
      </c>
      <c r="E25" s="3">
        <f>IFERROR(INDEX(E51:E500,MATCH($A$25,$C$51:$C$500,0)),"")</f>
        <v>-0.83</v>
      </c>
      <c r="H25" s="3">
        <f>IFERROR(INDEX(D25:G25,COUNT(D25:G25)),"")</f>
        <v>-0.83</v>
      </c>
      <c r="I25" s="3">
        <f t="shared" ref="I25:Y25" si="18">IFERROR(INDEX(I51:I500,MATCH($C$25,$C$51:$C$500,0)),"")</f>
        <v>6.36</v>
      </c>
      <c r="J25" s="3">
        <f t="shared" si="18"/>
        <v>-0.12</v>
      </c>
      <c r="K25" s="3">
        <f t="shared" si="18"/>
        <v>-22.17</v>
      </c>
      <c r="L25" s="3">
        <f t="shared" si="18"/>
        <v>42.02</v>
      </c>
      <c r="M25" s="3">
        <f t="shared" si="18"/>
        <v>33.25</v>
      </c>
      <c r="N25" s="3">
        <f t="shared" si="18"/>
        <v>15.7</v>
      </c>
      <c r="O25" s="3">
        <f t="shared" si="18"/>
        <v>15.03</v>
      </c>
      <c r="P25" s="3">
        <f t="shared" si="18"/>
        <v>-8.68</v>
      </c>
      <c r="Q25" s="3">
        <f t="shared" si="18"/>
        <v>7.21</v>
      </c>
      <c r="R25" s="3">
        <f t="shared" si="18"/>
        <v>13.29</v>
      </c>
      <c r="S25" s="3">
        <f t="shared" si="18"/>
        <v>-31.9</v>
      </c>
      <c r="T25" s="3">
        <f t="shared" si="18"/>
        <v>-35.22</v>
      </c>
      <c r="U25" s="3">
        <f t="shared" si="18"/>
        <v>1.34</v>
      </c>
      <c r="V25" s="3">
        <f t="shared" si="18"/>
        <v>-24.79</v>
      </c>
      <c r="W25" s="3">
        <f t="shared" si="18"/>
        <v>-7.63</v>
      </c>
      <c r="X25" s="3">
        <f t="shared" si="18"/>
        <v>29.55</v>
      </c>
      <c r="Y25" s="3">
        <f t="shared" si="18"/>
        <v>16.64</v>
      </c>
    </row>
    <row r="26" spans="1:25" ht="15.5" x14ac:dyDescent="0.35">
      <c r="C26" t="s">
        <v>59</v>
      </c>
      <c r="D26" s="4">
        <f>IFERROR(_xlfn.RRI(5,I25,D25),"")</f>
        <v>-0.27431094868832762</v>
      </c>
      <c r="E26" s="4">
        <f>IFERROR(_xlfn.RRI(5,J25,E25),"")</f>
        <v>0.47224256332947978</v>
      </c>
      <c r="H26" s="4" t="str">
        <f t="shared" ref="H26:Y26" si="19">IFERROR(_xlfn.RRI(5,M25,H25),"")</f>
        <v/>
      </c>
      <c r="I26" s="4">
        <f t="shared" si="19"/>
        <v>-0.1653363644784136</v>
      </c>
      <c r="J26" s="4" t="str">
        <f t="shared" si="19"/>
        <v/>
      </c>
      <c r="K26" s="4">
        <f t="shared" si="19"/>
        <v>0.20628296161775261</v>
      </c>
      <c r="L26" s="4">
        <f t="shared" si="19"/>
        <v>0.42266994456927809</v>
      </c>
      <c r="M26" s="4">
        <f t="shared" si="19"/>
        <v>0.20130513572482656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1.4618409920634921E-2</v>
      </c>
      <c r="E27" s="3">
        <f>IFERROR(E4/E21,"")</f>
        <v>1.3033608730158731E-2</v>
      </c>
      <c r="H27" s="3">
        <f t="shared" ref="H27:Y27" si="20">IFERROR(H4/H21,"")</f>
        <v>5.5304037301587304E-2</v>
      </c>
      <c r="I27" s="3">
        <f t="shared" si="20"/>
        <v>5.5486751984126982E-2</v>
      </c>
      <c r="J27" s="3">
        <f t="shared" si="20"/>
        <v>6.1796911111111109E-2</v>
      </c>
      <c r="K27" s="3">
        <f t="shared" si="20"/>
        <v>6.7891710317460316E-2</v>
      </c>
      <c r="L27" s="3">
        <f t="shared" si="20"/>
        <v>0.10132826349206349</v>
      </c>
      <c r="M27" s="3">
        <f t="shared" si="20"/>
        <v>8.3625580555555551E-2</v>
      </c>
      <c r="N27" s="3">
        <f t="shared" si="20"/>
        <v>5.7432464285714288E-2</v>
      </c>
      <c r="O27" s="3">
        <f t="shared" si="20"/>
        <v>6.4716384523809525E-2</v>
      </c>
      <c r="P27" s="3">
        <f t="shared" si="20"/>
        <v>6.4736250396825401E-2</v>
      </c>
      <c r="Q27" s="3">
        <f t="shared" si="20"/>
        <v>6.0235295634920638E-2</v>
      </c>
      <c r="R27" s="3">
        <f t="shared" si="20"/>
        <v>5.224773134920635E-2</v>
      </c>
      <c r="S27" s="3">
        <f t="shared" si="20"/>
        <v>5.4509361111111113E-2</v>
      </c>
      <c r="T27" s="3">
        <f t="shared" si="20"/>
        <v>6.4649206349206345E-2</v>
      </c>
      <c r="U27" s="3">
        <f t="shared" si="20"/>
        <v>6.8436904761904768E-2</v>
      </c>
      <c r="V27" s="3">
        <f t="shared" si="20"/>
        <v>5.617063492063492E-2</v>
      </c>
      <c r="W27" s="3">
        <f t="shared" si="20"/>
        <v>501.74985039682542</v>
      </c>
      <c r="X27" s="3">
        <f t="shared" si="20"/>
        <v>540.43590833333337</v>
      </c>
      <c r="Y27" s="3">
        <f t="shared" si="20"/>
        <v>468.36356309523808</v>
      </c>
    </row>
    <row r="28" spans="1:25" ht="15.5" x14ac:dyDescent="0.35">
      <c r="C28" t="s">
        <v>61</v>
      </c>
      <c r="D28" s="4">
        <f>IFERROR(_xlfn.RRI(5,I27,D27),"")</f>
        <v>-0.23415273362982769</v>
      </c>
      <c r="E28" s="4">
        <f>IFERROR(_xlfn.RRI(5,J27,E27),"")</f>
        <v>-0.26747983875116377</v>
      </c>
      <c r="H28" s="4">
        <f t="shared" ref="H28:Y28" si="21">IFERROR(_xlfn.RRI(5,M27,H27),"")</f>
        <v>-7.9373359231404428E-2</v>
      </c>
      <c r="I28" s="4">
        <f t="shared" si="21"/>
        <v>-6.8693839835288761E-3</v>
      </c>
      <c r="J28" s="4">
        <f t="shared" si="21"/>
        <v>-9.1897193679667533E-3</v>
      </c>
      <c r="K28" s="4">
        <f t="shared" si="21"/>
        <v>9.5639675153149639E-3</v>
      </c>
      <c r="L28" s="4">
        <f t="shared" si="21"/>
        <v>0.10962417696794136</v>
      </c>
      <c r="M28" s="4">
        <f t="shared" si="21"/>
        <v>9.8637304785575752E-2</v>
      </c>
      <c r="N28" s="4">
        <f t="shared" si="21"/>
        <v>1.0502219788429024E-2</v>
      </c>
      <c r="O28" s="4">
        <f t="shared" si="21"/>
        <v>2.0773733619527945E-4</v>
      </c>
      <c r="P28" s="4">
        <f t="shared" si="21"/>
        <v>-1.1056600172886233E-2</v>
      </c>
      <c r="Q28" s="4">
        <f t="shared" si="21"/>
        <v>1.4070952235192058E-2</v>
      </c>
      <c r="R28" s="4">
        <f t="shared" si="21"/>
        <v>-0.8402223470904433</v>
      </c>
      <c r="S28" s="4">
        <f t="shared" si="21"/>
        <v>-0.84123843223062844</v>
      </c>
      <c r="T28" s="4">
        <f t="shared" si="21"/>
        <v>-0.83095745627144624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>
        <f t="shared" ref="H29:Y29" si="22">IFERROR(((H25-I25)/I25)*100%,"")</f>
        <v>-1.1305031446540881</v>
      </c>
      <c r="I29" s="4">
        <f t="shared" si="22"/>
        <v>-54.000000000000007</v>
      </c>
      <c r="J29" s="4">
        <f t="shared" si="22"/>
        <v>-0.99458728010825437</v>
      </c>
      <c r="K29" s="4">
        <f t="shared" si="22"/>
        <v>-1.5276059019514516</v>
      </c>
      <c r="L29" s="4">
        <f t="shared" si="22"/>
        <v>0.26375939849624069</v>
      </c>
      <c r="M29" s="4">
        <f t="shared" si="22"/>
        <v>1.1178343949044587</v>
      </c>
      <c r="N29" s="4">
        <f t="shared" si="22"/>
        <v>4.4577511643379905E-2</v>
      </c>
      <c r="O29" s="4">
        <f t="shared" si="22"/>
        <v>-2.7315668202764978</v>
      </c>
      <c r="P29" s="4">
        <f t="shared" si="22"/>
        <v>-2.203883495145631</v>
      </c>
      <c r="Q29" s="4">
        <f t="shared" si="22"/>
        <v>-0.45748683220466513</v>
      </c>
      <c r="R29" s="4">
        <f t="shared" si="22"/>
        <v>-1.416614420062696</v>
      </c>
      <c r="S29" s="4">
        <f t="shared" si="22"/>
        <v>-9.4264622373651352E-2</v>
      </c>
      <c r="T29" s="4">
        <f t="shared" si="22"/>
        <v>-27.28358208955224</v>
      </c>
      <c r="U29" s="4">
        <f t="shared" si="22"/>
        <v>-1.0540540540540539</v>
      </c>
      <c r="V29" s="4">
        <f t="shared" si="22"/>
        <v>2.2490170380078638</v>
      </c>
      <c r="W29" s="4">
        <f t="shared" si="22"/>
        <v>-1.2582064297800337</v>
      </c>
      <c r="X29" s="4">
        <f t="shared" si="22"/>
        <v>0.77584134615384615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-3.2929424773673359E-3</v>
      </c>
      <c r="I30" s="4">
        <f t="shared" si="23"/>
        <v>-0.10211123846689416</v>
      </c>
      <c r="J30" s="4">
        <f t="shared" si="23"/>
        <v>-8.9772362161006758E-2</v>
      </c>
      <c r="K30" s="4">
        <f t="shared" si="23"/>
        <v>-0.32998249473822361</v>
      </c>
      <c r="L30" s="4">
        <f t="shared" si="23"/>
        <v>0.21168980614427416</v>
      </c>
      <c r="M30" s="4">
        <f t="shared" si="23"/>
        <v>0.45606812445894857</v>
      </c>
      <c r="N30" s="4">
        <f t="shared" si="23"/>
        <v>-0.11255140860681798</v>
      </c>
      <c r="O30" s="4">
        <f t="shared" si="23"/>
        <v>-3.0687401408175974E-4</v>
      </c>
      <c r="P30" s="4">
        <f t="shared" si="23"/>
        <v>7.4722879907231532E-2</v>
      </c>
      <c r="Q30" s="4">
        <f t="shared" si="23"/>
        <v>0.15287868160873974</v>
      </c>
      <c r="R30" s="4">
        <f t="shared" si="23"/>
        <v>-4.1490667213924748E-2</v>
      </c>
      <c r="S30" s="4">
        <f t="shared" si="23"/>
        <v>-0.1568440791573571</v>
      </c>
      <c r="T30" s="4">
        <f t="shared" si="23"/>
        <v>-5.5345846307281212E-2</v>
      </c>
      <c r="U30" s="4">
        <f t="shared" si="23"/>
        <v>0.21837513246202769</v>
      </c>
      <c r="V30" s="4">
        <f t="shared" si="23"/>
        <v>-0.99988805051984331</v>
      </c>
      <c r="W30" s="4">
        <f t="shared" si="23"/>
        <v>-7.1583063486312465E-2</v>
      </c>
      <c r="X30" s="4">
        <f t="shared" si="23"/>
        <v>0.15388119597049002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401.7</v>
      </c>
      <c r="E32" s="3">
        <f>IFERROR(INDEX(E51:E500,MATCH($A$32,$C$51:$C$500,0)),"")</f>
        <v>381.99</v>
      </c>
      <c r="H32" s="3">
        <f>IFERROR(INDEX(D32:G32,COUNT(D32:G32)),"")</f>
        <v>381.99</v>
      </c>
      <c r="I32" s="3">
        <f t="shared" ref="I32:Y32" si="24">IFERROR(INDEX(I51:I500,MATCH($C$32,$C$51:$C$500,0)),"")</f>
        <v>376.83</v>
      </c>
      <c r="J32" s="3">
        <f t="shared" si="24"/>
        <v>357.6</v>
      </c>
      <c r="K32" s="3">
        <f t="shared" si="24"/>
        <v>341.17</v>
      </c>
      <c r="L32" s="3">
        <f t="shared" si="24"/>
        <v>370.14</v>
      </c>
      <c r="M32" s="3">
        <f t="shared" si="24"/>
        <v>308.85000000000002</v>
      </c>
      <c r="N32" s="3">
        <f t="shared" si="24"/>
        <v>270.45999999999998</v>
      </c>
      <c r="O32" s="3">
        <f t="shared" si="24"/>
        <v>251.42</v>
      </c>
      <c r="P32" s="3">
        <f t="shared" si="24"/>
        <v>247.08</v>
      </c>
      <c r="Q32" s="3">
        <f t="shared" si="24"/>
        <v>223.6</v>
      </c>
      <c r="R32" s="3">
        <f t="shared" si="24"/>
        <v>213.03</v>
      </c>
      <c r="S32" s="3">
        <f t="shared" si="24"/>
        <v>204.84</v>
      </c>
      <c r="T32" s="3">
        <f t="shared" si="24"/>
        <v>175.94</v>
      </c>
      <c r="U32" s="3">
        <f t="shared" si="24"/>
        <v>207.55</v>
      </c>
      <c r="V32" s="3">
        <f t="shared" si="24"/>
        <v>163.47</v>
      </c>
      <c r="W32" s="3">
        <f t="shared" si="24"/>
        <v>175.99</v>
      </c>
      <c r="X32" s="3">
        <f t="shared" si="24"/>
        <v>193.17</v>
      </c>
      <c r="Y32" s="3">
        <f t="shared" si="24"/>
        <v>169.42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0.42</v>
      </c>
      <c r="E33" s="3">
        <f>IFERROR(INDEX(E51:E500,MATCH($A$33,$C$51:$C$500,0)),"")</f>
        <v>0.73</v>
      </c>
      <c r="H33" s="3">
        <f>IFERROR(INDEX(D33:G33,COUNT(D33:G33)),"")</f>
        <v>0.73</v>
      </c>
      <c r="I33" s="3">
        <f t="shared" ref="I33:Y33" si="25">IFERROR(INDEX(I51:I500,MATCH($C$33,$C$51:$C$500,0)),"")</f>
        <v>0.92</v>
      </c>
      <c r="J33" s="3">
        <f t="shared" si="25"/>
        <v>0.66</v>
      </c>
      <c r="K33" s="3">
        <f t="shared" si="25"/>
        <v>0.89</v>
      </c>
      <c r="L33" s="3">
        <f t="shared" si="25"/>
        <v>1.76</v>
      </c>
      <c r="M33" s="3">
        <f t="shared" si="25"/>
        <v>3.16</v>
      </c>
      <c r="N33" s="3">
        <f t="shared" si="25"/>
        <v>5.34</v>
      </c>
      <c r="O33" s="3">
        <f t="shared" si="25"/>
        <v>2.68</v>
      </c>
      <c r="P33" s="3">
        <f t="shared" si="25"/>
        <v>14.57</v>
      </c>
      <c r="Q33" s="3">
        <f t="shared" si="25"/>
        <v>22.14</v>
      </c>
      <c r="R33" s="3">
        <f t="shared" si="25"/>
        <v>10.56</v>
      </c>
      <c r="S33" s="3">
        <f t="shared" si="25"/>
        <v>0.24</v>
      </c>
      <c r="T33" s="3">
        <f t="shared" si="25"/>
        <v>0.76</v>
      </c>
      <c r="U33" s="3">
        <f t="shared" si="25"/>
        <v>0.79</v>
      </c>
      <c r="V33" s="3">
        <f t="shared" si="25"/>
        <v>1.35</v>
      </c>
      <c r="W33" s="3">
        <f t="shared" si="25"/>
        <v>1.48</v>
      </c>
      <c r="X33" s="3">
        <f t="shared" si="25"/>
        <v>2.23</v>
      </c>
      <c r="Y33" s="3">
        <f t="shared" si="25"/>
        <v>1.56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132.81</v>
      </c>
      <c r="E34" s="3">
        <f>IFERROR(INDEX(E51:E500,MATCH($A$34,$C$51:$C$500,0)),"")</f>
        <v>-337.35</v>
      </c>
      <c r="H34" s="3">
        <f>IFERROR(INDEX(D34:G34,COUNT(D34:G34)),"")</f>
        <v>-337.35</v>
      </c>
      <c r="I34" s="3">
        <f t="shared" ref="I34:Y34" si="26">IFERROR(INDEX(I51:I500,MATCH($C$34,$C$51:$C$500,0)),"")</f>
        <v>54.4</v>
      </c>
      <c r="J34" s="3">
        <f t="shared" si="26"/>
        <v>-1966.67</v>
      </c>
      <c r="K34" s="3">
        <f t="shared" si="26"/>
        <v>-13.71</v>
      </c>
      <c r="L34" s="3">
        <f t="shared" si="26"/>
        <v>15.47</v>
      </c>
      <c r="M34" s="3">
        <f t="shared" si="26"/>
        <v>29.32</v>
      </c>
      <c r="N34" s="3">
        <f t="shared" si="26"/>
        <v>92.04</v>
      </c>
      <c r="O34" s="3">
        <f t="shared" si="26"/>
        <v>44.91</v>
      </c>
      <c r="P34" s="3">
        <f t="shared" si="26"/>
        <v>-414.75</v>
      </c>
      <c r="Q34" s="3">
        <f t="shared" si="26"/>
        <v>686.55</v>
      </c>
      <c r="R34" s="3">
        <f t="shared" si="26"/>
        <v>169.3</v>
      </c>
      <c r="S34" s="3">
        <f t="shared" si="26"/>
        <v>-1.57</v>
      </c>
      <c r="T34" s="3">
        <f t="shared" si="26"/>
        <v>-3.8</v>
      </c>
      <c r="U34" s="3">
        <f t="shared" si="26"/>
        <v>122.39</v>
      </c>
      <c r="V34" s="3">
        <f t="shared" si="26"/>
        <v>-8.8699999999999992</v>
      </c>
      <c r="W34" s="3">
        <f t="shared" si="26"/>
        <v>-34.08</v>
      </c>
      <c r="X34" s="3">
        <f t="shared" si="26"/>
        <v>14.55</v>
      </c>
      <c r="Y34" s="3">
        <f t="shared" si="26"/>
        <v>15.93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0.66</v>
      </c>
      <c r="E35" s="3">
        <f>IFERROR(INDEX(E51:E500,MATCH($A$35,$C$51:$C$500,0)),"")</f>
        <v>1.28</v>
      </c>
      <c r="H35" s="3">
        <f>IFERROR(INDEX(D35:G35,COUNT(D35:G35)),"")</f>
        <v>1.28</v>
      </c>
      <c r="I35" s="3">
        <f t="shared" ref="I35:Y35" si="27">IFERROR(INDEX(I51:I500,MATCH($C$35,$C$51:$C$500,0)),"")</f>
        <v>0.38</v>
      </c>
      <c r="J35" s="3">
        <f t="shared" si="27"/>
        <v>0.24</v>
      </c>
      <c r="K35" s="3">
        <f t="shared" si="27"/>
        <v>0.28999999999999998</v>
      </c>
      <c r="L35" s="3">
        <f t="shared" si="27"/>
        <v>0.43</v>
      </c>
      <c r="M35" s="3">
        <f t="shared" si="27"/>
        <v>0.82</v>
      </c>
      <c r="N35" s="3">
        <f t="shared" si="27"/>
        <v>1.73</v>
      </c>
      <c r="O35" s="3">
        <f t="shared" si="27"/>
        <v>0.74</v>
      </c>
      <c r="P35" s="3">
        <f t="shared" si="27"/>
        <v>3.91</v>
      </c>
      <c r="Q35" s="3">
        <f t="shared" si="27"/>
        <v>6.15</v>
      </c>
      <c r="R35" s="3">
        <f t="shared" si="27"/>
        <v>3.24</v>
      </c>
      <c r="S35" s="3">
        <f t="shared" si="27"/>
        <v>7.0000000000000007E-2</v>
      </c>
      <c r="T35" s="3">
        <f t="shared" si="27"/>
        <v>0.17</v>
      </c>
      <c r="U35" s="3">
        <f t="shared" si="27"/>
        <v>0.2</v>
      </c>
      <c r="V35" s="3">
        <f t="shared" si="27"/>
        <v>0.41</v>
      </c>
      <c r="W35" s="3">
        <f t="shared" si="27"/>
        <v>0.52</v>
      </c>
      <c r="X35" s="3">
        <f t="shared" si="27"/>
        <v>0.8</v>
      </c>
      <c r="Y35" s="3">
        <f t="shared" si="27"/>
        <v>0.56999999999999995</v>
      </c>
    </row>
    <row r="36" spans="1:25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Y36" si="28">IFERROR(INDEX(H51:H500,MATCH($C$36,$C$51:$C$500,0)),"")</f>
        <v>2.4184000000000001</v>
      </c>
      <c r="I36" s="4">
        <f t="shared" si="28"/>
        <v>0.31370000000000003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0.30130000000000001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Y37" si="29">IFERROR(INDEX(H51:H500,MATCH($C$37,$C$51:$C$500,0)),"")</f>
        <v>1.99</v>
      </c>
      <c r="I37" s="3">
        <f t="shared" si="29"/>
        <v>1.99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10.02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85</v>
      </c>
      <c r="C51" t="s">
        <v>6</v>
      </c>
      <c r="D51" s="5">
        <v>36838393</v>
      </c>
      <c r="E51" s="5">
        <v>32844694</v>
      </c>
      <c r="F51" s="5">
        <v>45069967</v>
      </c>
      <c r="G51" s="5">
        <v>31712222</v>
      </c>
      <c r="I51" s="5">
        <v>139826615</v>
      </c>
      <c r="J51" s="5">
        <v>155728216</v>
      </c>
      <c r="K51" s="5">
        <v>171087110</v>
      </c>
      <c r="L51" s="5">
        <v>255347224</v>
      </c>
      <c r="M51" s="5">
        <v>210736463</v>
      </c>
      <c r="N51" s="5">
        <v>144729810</v>
      </c>
      <c r="O51" s="5">
        <v>163085289</v>
      </c>
      <c r="P51" s="5">
        <v>163135351</v>
      </c>
      <c r="Q51" s="5">
        <v>151792945</v>
      </c>
      <c r="R51" s="5">
        <v>131664283</v>
      </c>
      <c r="S51" s="5">
        <v>137363590</v>
      </c>
      <c r="T51" s="5">
        <v>162916000</v>
      </c>
      <c r="U51" s="5">
        <v>172461000</v>
      </c>
      <c r="V51" s="5">
        <v>141550000</v>
      </c>
      <c r="W51" s="5">
        <v>1264409623000</v>
      </c>
      <c r="X51" s="5">
        <v>1361898489000</v>
      </c>
      <c r="Y51" s="5">
        <v>1180276179000</v>
      </c>
    </row>
    <row r="52" spans="2:25" ht="15.5" x14ac:dyDescent="0.35">
      <c r="C52" t="s">
        <v>86</v>
      </c>
      <c r="D52" s="5">
        <v>-34698820</v>
      </c>
      <c r="E52" s="5">
        <v>-31093653</v>
      </c>
      <c r="F52" s="5">
        <v>-42064079</v>
      </c>
      <c r="G52" s="5">
        <v>-29468067</v>
      </c>
      <c r="I52" s="5">
        <v>-131718508</v>
      </c>
      <c r="J52" s="5">
        <v>-146334562</v>
      </c>
      <c r="K52" s="5">
        <v>-169502259</v>
      </c>
      <c r="L52" s="5">
        <v>-235751906</v>
      </c>
      <c r="M52" s="5">
        <v>-191416428</v>
      </c>
      <c r="N52" s="5">
        <v>-134948618</v>
      </c>
      <c r="O52" s="5">
        <v>-152548257</v>
      </c>
      <c r="P52" s="5">
        <v>-154767223</v>
      </c>
      <c r="Q52" s="5">
        <v>-141573455</v>
      </c>
      <c r="R52" s="5">
        <v>-120652578</v>
      </c>
      <c r="S52" s="5">
        <v>-132218575</v>
      </c>
      <c r="T52" s="5">
        <v>-156418000</v>
      </c>
      <c r="U52" s="5">
        <v>-159187000</v>
      </c>
      <c r="V52" s="5">
        <v>-136526000</v>
      </c>
      <c r="W52" s="5">
        <v>-1178788833000</v>
      </c>
      <c r="X52" s="5">
        <v>-1176889076000</v>
      </c>
      <c r="Y52" s="5">
        <v>-1026291455000</v>
      </c>
    </row>
    <row r="53" spans="2:25" ht="15.5" x14ac:dyDescent="0.35">
      <c r="C53" t="s">
        <v>87</v>
      </c>
      <c r="D53" s="5">
        <v>2139573</v>
      </c>
      <c r="E53" s="5">
        <v>1751041</v>
      </c>
      <c r="F53" s="5">
        <v>3005888</v>
      </c>
      <c r="G53" s="5">
        <v>2244155</v>
      </c>
      <c r="I53" s="5">
        <v>8108107</v>
      </c>
      <c r="J53" s="5">
        <v>9393654</v>
      </c>
      <c r="K53" s="5">
        <v>1584851</v>
      </c>
      <c r="L53" s="5">
        <v>19595318</v>
      </c>
      <c r="M53" s="5">
        <v>19320035</v>
      </c>
      <c r="N53" s="5">
        <v>9781192</v>
      </c>
      <c r="O53" s="5">
        <v>10537032</v>
      </c>
      <c r="P53" s="5">
        <v>8368128</v>
      </c>
      <c r="Q53" s="5">
        <v>10219490</v>
      </c>
      <c r="R53" s="5">
        <v>11011705</v>
      </c>
      <c r="S53" s="5">
        <v>5145015</v>
      </c>
      <c r="T53" s="5">
        <v>6498000</v>
      </c>
      <c r="U53" s="5">
        <v>13274000</v>
      </c>
      <c r="V53" s="5">
        <v>5024000</v>
      </c>
      <c r="W53" s="5">
        <v>85620790000</v>
      </c>
      <c r="X53" s="5">
        <v>185009413000</v>
      </c>
      <c r="Y53" s="5">
        <v>153984724000</v>
      </c>
    </row>
    <row r="54" spans="2:25" ht="15.5" x14ac:dyDescent="0.35">
      <c r="C54" t="s">
        <v>88</v>
      </c>
      <c r="D54" s="5">
        <v>-1360342</v>
      </c>
      <c r="E54" s="5">
        <v>-1363647</v>
      </c>
      <c r="F54" s="5">
        <v>-1495450</v>
      </c>
      <c r="G54" s="5">
        <v>-1095210</v>
      </c>
      <c r="I54" s="5">
        <v>-5240361</v>
      </c>
      <c r="J54" s="5">
        <v>-6243636</v>
      </c>
      <c r="K54" s="5">
        <v>-6855072</v>
      </c>
      <c r="L54" s="5">
        <v>-6498341</v>
      </c>
      <c r="M54" s="5">
        <v>-7746772</v>
      </c>
      <c r="N54" s="5">
        <v>-7131277</v>
      </c>
      <c r="O54" s="5">
        <v>-7228695</v>
      </c>
      <c r="P54" s="5">
        <v>-6638251</v>
      </c>
      <c r="Q54" s="5">
        <v>-8014512</v>
      </c>
      <c r="R54" s="5">
        <v>-9387443</v>
      </c>
      <c r="S54" s="5">
        <v>-8606699</v>
      </c>
      <c r="T54" s="5">
        <v>-10918000</v>
      </c>
      <c r="U54" s="5">
        <v>-10186000</v>
      </c>
      <c r="V54" s="5">
        <v>-11779000</v>
      </c>
      <c r="W54" s="5">
        <v>-100294219000</v>
      </c>
      <c r="X54" s="5">
        <v>-108007934000</v>
      </c>
      <c r="Y54" s="5">
        <v>-87042807000</v>
      </c>
    </row>
    <row r="55" spans="2:25" ht="15.5" x14ac:dyDescent="0.35">
      <c r="C55" t="s">
        <v>89</v>
      </c>
      <c r="D55" s="5">
        <v>-729052</v>
      </c>
      <c r="E55" s="5">
        <v>-634050</v>
      </c>
      <c r="F55" s="5">
        <v>-818199</v>
      </c>
      <c r="G55" s="5">
        <v>-679809</v>
      </c>
      <c r="I55" s="5">
        <v>-2712462</v>
      </c>
      <c r="J55" s="5">
        <v>-3483824</v>
      </c>
      <c r="K55" s="5">
        <v>-3446487</v>
      </c>
      <c r="L55" s="5">
        <v>-3138500</v>
      </c>
      <c r="M55" s="5">
        <v>-3580256</v>
      </c>
      <c r="N55" s="5">
        <v>-3120975</v>
      </c>
      <c r="O55" s="5">
        <v>-3284172</v>
      </c>
      <c r="P55" s="5">
        <v>-3017225</v>
      </c>
      <c r="Q55" s="5">
        <v>-3314886</v>
      </c>
      <c r="R55" s="5">
        <v>-3112142</v>
      </c>
      <c r="S55" s="5">
        <v>-3386288</v>
      </c>
      <c r="T55" s="5">
        <v>-3267000</v>
      </c>
      <c r="U55" s="5">
        <v>-3243000</v>
      </c>
      <c r="V55" s="5">
        <v>-2794000</v>
      </c>
      <c r="W55" s="5">
        <v>-22086596000</v>
      </c>
      <c r="X55" s="5">
        <v>-27931608000</v>
      </c>
      <c r="Y55" s="5">
        <v>-21347736000</v>
      </c>
    </row>
    <row r="56" spans="2:25" ht="15.5" x14ac:dyDescent="0.35">
      <c r="C56" t="s">
        <v>90</v>
      </c>
      <c r="D56" s="5">
        <v>-631290</v>
      </c>
      <c r="E56" s="5">
        <v>-729597</v>
      </c>
      <c r="F56" s="5">
        <v>-677251</v>
      </c>
      <c r="G56" s="5">
        <v>-415401</v>
      </c>
      <c r="I56" s="5">
        <v>-2527899</v>
      </c>
      <c r="J56" s="5">
        <v>-2759812</v>
      </c>
      <c r="K56" s="5">
        <v>-3408585</v>
      </c>
      <c r="L56" s="5">
        <v>-3359841</v>
      </c>
      <c r="M56" s="5">
        <v>-4166516</v>
      </c>
      <c r="N56" s="5">
        <v>-4010302</v>
      </c>
      <c r="O56" s="5">
        <v>-3944523</v>
      </c>
      <c r="P56" s="5">
        <v>-3621026</v>
      </c>
      <c r="Q56" s="5">
        <v>-4699626</v>
      </c>
      <c r="R56" s="5">
        <v>-6275301</v>
      </c>
      <c r="S56" s="5">
        <v>-5220411</v>
      </c>
      <c r="T56" s="5">
        <v>-7651000</v>
      </c>
      <c r="U56" s="5">
        <v>-6943000</v>
      </c>
      <c r="V56" s="5">
        <v>-8985000</v>
      </c>
      <c r="W56" s="5">
        <v>-78207623000</v>
      </c>
      <c r="X56" s="5">
        <v>-80076326000</v>
      </c>
      <c r="Y56" s="5">
        <v>-65695071000</v>
      </c>
    </row>
    <row r="57" spans="2:25" ht="15.5" x14ac:dyDescent="0.35">
      <c r="C57" t="s">
        <v>92</v>
      </c>
      <c r="D57" s="5">
        <v>779231</v>
      </c>
      <c r="E57" s="5">
        <v>387394</v>
      </c>
      <c r="F57" s="5">
        <v>1510438</v>
      </c>
      <c r="G57" s="5">
        <v>1148945</v>
      </c>
      <c r="I57" s="5">
        <v>2867746</v>
      </c>
      <c r="J57" s="5">
        <v>3150018</v>
      </c>
      <c r="K57" s="5">
        <v>-5270221</v>
      </c>
      <c r="L57" s="5">
        <v>13096977</v>
      </c>
      <c r="M57" s="5">
        <v>11573263</v>
      </c>
      <c r="N57" s="5">
        <v>2649915</v>
      </c>
      <c r="O57" s="5">
        <v>3308337</v>
      </c>
      <c r="P57" s="5">
        <v>1729877</v>
      </c>
      <c r="Q57" s="5">
        <v>2204978</v>
      </c>
      <c r="R57" s="5">
        <v>1624262</v>
      </c>
      <c r="S57" s="5">
        <v>-3461684</v>
      </c>
      <c r="T57" s="5">
        <v>-4420000</v>
      </c>
      <c r="U57" s="5">
        <v>3088000</v>
      </c>
      <c r="V57" s="5">
        <v>-6755000</v>
      </c>
      <c r="W57" s="5">
        <v>-14673429000</v>
      </c>
      <c r="X57" s="5">
        <v>77001479000</v>
      </c>
      <c r="Y57" s="5">
        <v>66941917000</v>
      </c>
    </row>
    <row r="58" spans="2:25" ht="15.5" x14ac:dyDescent="0.35">
      <c r="C58" t="s">
        <v>93</v>
      </c>
      <c r="D58" s="5">
        <v>-629885</v>
      </c>
      <c r="E58" s="5">
        <v>-450897</v>
      </c>
      <c r="F58" s="5">
        <v>-283087</v>
      </c>
      <c r="G58" s="5">
        <v>-65846</v>
      </c>
      <c r="I58" s="5">
        <v>-1446774</v>
      </c>
      <c r="J58" s="5">
        <v>-2841311</v>
      </c>
      <c r="K58" s="5">
        <v>440868</v>
      </c>
      <c r="L58" s="5">
        <v>-3946286</v>
      </c>
      <c r="M58" s="5">
        <v>-493603</v>
      </c>
      <c r="N58" s="5">
        <v>981722</v>
      </c>
      <c r="O58" s="5">
        <v>588362</v>
      </c>
      <c r="P58" s="5">
        <v>-3485862</v>
      </c>
      <c r="Q58" s="5">
        <v>-763864</v>
      </c>
      <c r="R58" s="5">
        <v>814492</v>
      </c>
      <c r="S58" s="5">
        <v>-1264151</v>
      </c>
      <c r="T58" s="5">
        <v>-2412000</v>
      </c>
      <c r="U58" s="5">
        <v>-2585000</v>
      </c>
      <c r="V58" s="5">
        <v>-671000</v>
      </c>
      <c r="W58" s="5">
        <v>-5196901000</v>
      </c>
      <c r="X58" s="5">
        <v>16646710000</v>
      </c>
      <c r="Y58" s="5">
        <v>-9894144000</v>
      </c>
    </row>
    <row r="59" spans="2:25" ht="15.5" x14ac:dyDescent="0.35">
      <c r="C59" t="s">
        <v>312</v>
      </c>
      <c r="X59" s="5">
        <v>14655179000</v>
      </c>
      <c r="Y59" s="5">
        <v>3509091000</v>
      </c>
    </row>
    <row r="60" spans="2:25" ht="15.5" x14ac:dyDescent="0.35">
      <c r="C60" t="s">
        <v>94</v>
      </c>
      <c r="D60" s="5">
        <v>52471</v>
      </c>
      <c r="E60" s="5">
        <v>24993</v>
      </c>
      <c r="F60" s="5">
        <v>20768</v>
      </c>
      <c r="G60" s="5">
        <v>16687</v>
      </c>
      <c r="I60" s="5">
        <v>94903</v>
      </c>
      <c r="J60" s="5">
        <v>129240</v>
      </c>
      <c r="K60" s="5">
        <v>251417</v>
      </c>
      <c r="L60" s="5">
        <v>169097</v>
      </c>
      <c r="M60" s="5">
        <v>131854</v>
      </c>
      <c r="N60" s="5">
        <v>757003</v>
      </c>
      <c r="O60" s="5">
        <v>310526</v>
      </c>
      <c r="P60" s="5">
        <v>164034</v>
      </c>
      <c r="Q60" s="5">
        <v>365733</v>
      </c>
      <c r="R60" s="5">
        <v>625991</v>
      </c>
      <c r="S60" s="5">
        <v>113992</v>
      </c>
      <c r="T60" s="5">
        <v>145000</v>
      </c>
      <c r="U60" s="5">
        <v>227000</v>
      </c>
      <c r="V60" s="5">
        <v>163000</v>
      </c>
      <c r="W60" s="5">
        <v>5262111000</v>
      </c>
      <c r="X60" s="5">
        <v>8335168000</v>
      </c>
      <c r="Y60" s="5">
        <v>2249926000</v>
      </c>
    </row>
    <row r="61" spans="2:25" ht="15.5" x14ac:dyDescent="0.35">
      <c r="C61" t="s">
        <v>27</v>
      </c>
      <c r="D61" s="5">
        <v>-575085</v>
      </c>
      <c r="E61" s="5">
        <v>-557344</v>
      </c>
      <c r="F61" s="5">
        <v>-551787</v>
      </c>
      <c r="G61" s="5">
        <v>-535543</v>
      </c>
      <c r="I61" s="5">
        <v>-2584214</v>
      </c>
      <c r="J61" s="5">
        <v>-3489682</v>
      </c>
      <c r="K61" s="5">
        <v>-3830881</v>
      </c>
      <c r="L61" s="5">
        <v>-3179633</v>
      </c>
      <c r="M61" s="5">
        <v>-1784962</v>
      </c>
      <c r="N61" s="5">
        <v>-1254711</v>
      </c>
      <c r="O61" s="5">
        <v>-1847938</v>
      </c>
      <c r="P61" s="5">
        <v>-1995423</v>
      </c>
      <c r="Q61" s="5">
        <v>-1864131</v>
      </c>
      <c r="R61" s="5">
        <v>-1110555</v>
      </c>
      <c r="S61" s="5">
        <v>-1281586</v>
      </c>
      <c r="T61" s="5">
        <v>-1243000</v>
      </c>
      <c r="U61" s="5">
        <v>-676000</v>
      </c>
      <c r="V61" s="5">
        <v>-693000</v>
      </c>
      <c r="W61" s="5">
        <v>-5453293000</v>
      </c>
      <c r="X61" s="5">
        <v>-6959224000</v>
      </c>
      <c r="Y61" s="5">
        <v>-6701994000</v>
      </c>
    </row>
    <row r="62" spans="2:25" ht="15.5" x14ac:dyDescent="0.35">
      <c r="C62" t="s">
        <v>95</v>
      </c>
      <c r="D62" s="5">
        <v>-389137</v>
      </c>
      <c r="E62" s="5">
        <v>-215407</v>
      </c>
      <c r="F62" s="5">
        <v>-192402</v>
      </c>
      <c r="G62" s="5">
        <v>-157740</v>
      </c>
      <c r="I62" s="5">
        <v>-558954</v>
      </c>
      <c r="J62" s="5">
        <v>-1546363</v>
      </c>
      <c r="K62" s="5">
        <v>2279823</v>
      </c>
      <c r="L62" s="5">
        <v>-2850978</v>
      </c>
      <c r="M62" s="5">
        <v>-277036</v>
      </c>
      <c r="N62" s="5">
        <v>174664</v>
      </c>
      <c r="O62" s="5">
        <v>675881</v>
      </c>
      <c r="P62" s="5">
        <v>-2344430</v>
      </c>
      <c r="Q62" s="5">
        <v>-121510</v>
      </c>
      <c r="R62" s="5">
        <v>418593</v>
      </c>
      <c r="S62" s="5">
        <v>-235859</v>
      </c>
      <c r="T62" s="5">
        <v>-1848000</v>
      </c>
      <c r="U62" s="5">
        <v>-2899000</v>
      </c>
      <c r="V62" s="5">
        <v>-656000</v>
      </c>
      <c r="W62" s="5">
        <v>-11682484000</v>
      </c>
      <c r="X62" s="5">
        <v>-444588000</v>
      </c>
      <c r="Y62" s="5">
        <v>-7073762000</v>
      </c>
    </row>
    <row r="63" spans="2:25" ht="15.5" x14ac:dyDescent="0.35">
      <c r="C63" t="s">
        <v>91</v>
      </c>
    </row>
    <row r="64" spans="2:25" ht="15.5" x14ac:dyDescent="0.35">
      <c r="C64" t="s">
        <v>96</v>
      </c>
      <c r="D64" s="5">
        <v>-629885</v>
      </c>
      <c r="E64" s="5">
        <v>-450897</v>
      </c>
      <c r="F64" s="5">
        <v>-283087</v>
      </c>
      <c r="G64" s="5">
        <v>-65846</v>
      </c>
      <c r="I64" s="5">
        <v>-1446774</v>
      </c>
      <c r="J64" s="5">
        <v>-2841311</v>
      </c>
      <c r="K64" s="5">
        <v>440868</v>
      </c>
      <c r="L64" s="5">
        <v>-3946286</v>
      </c>
      <c r="M64" s="5">
        <v>-493603</v>
      </c>
      <c r="N64" s="5">
        <v>981722</v>
      </c>
      <c r="O64" s="5">
        <v>588362</v>
      </c>
      <c r="P64" s="5">
        <v>-3485862</v>
      </c>
      <c r="Q64" s="5">
        <v>-763864</v>
      </c>
      <c r="R64" s="5">
        <v>814492</v>
      </c>
      <c r="S64" s="5">
        <v>-1264151</v>
      </c>
      <c r="T64" s="5">
        <v>-2412000</v>
      </c>
      <c r="U64" s="5">
        <v>-2585000</v>
      </c>
      <c r="V64" s="5">
        <v>-671000</v>
      </c>
      <c r="W64" s="5">
        <v>-5196901000</v>
      </c>
      <c r="X64" s="5">
        <v>16646710000</v>
      </c>
      <c r="Y64" s="5">
        <v>-9894144000</v>
      </c>
    </row>
    <row r="65" spans="2:25" ht="15.5" x14ac:dyDescent="0.35">
      <c r="C65" t="s">
        <v>29</v>
      </c>
      <c r="D65" s="5">
        <v>149346</v>
      </c>
      <c r="E65" s="5">
        <v>-63503</v>
      </c>
      <c r="F65" s="5">
        <v>1227351</v>
      </c>
      <c r="G65" s="5">
        <v>1083099</v>
      </c>
      <c r="I65" s="5">
        <v>1420972</v>
      </c>
      <c r="J65" s="5">
        <v>308707</v>
      </c>
      <c r="K65" s="5">
        <v>-4829353</v>
      </c>
      <c r="L65" s="5">
        <v>9150691</v>
      </c>
      <c r="M65" s="5">
        <v>11079660</v>
      </c>
      <c r="N65" s="5">
        <v>3631637</v>
      </c>
      <c r="O65" s="5">
        <v>3896699</v>
      </c>
      <c r="P65" s="5">
        <v>-1755985</v>
      </c>
      <c r="Q65" s="5">
        <v>1441114</v>
      </c>
      <c r="R65" s="5">
        <v>2438754</v>
      </c>
      <c r="S65" s="5">
        <v>-4725835</v>
      </c>
      <c r="T65" s="5">
        <v>-6832000</v>
      </c>
      <c r="U65" s="5">
        <v>503000</v>
      </c>
      <c r="V65" s="5">
        <v>-7426000</v>
      </c>
      <c r="W65" s="5">
        <v>-19870330000</v>
      </c>
      <c r="X65" s="5">
        <v>93648189000</v>
      </c>
      <c r="Y65" s="5">
        <v>57047773000</v>
      </c>
    </row>
    <row r="66" spans="2:25" ht="15.5" x14ac:dyDescent="0.35">
      <c r="C66" t="s">
        <v>28</v>
      </c>
      <c r="D66" s="5">
        <v>35309</v>
      </c>
      <c r="E66" s="5">
        <v>-60819</v>
      </c>
      <c r="F66" s="5">
        <v>-275352</v>
      </c>
      <c r="G66" s="5">
        <v>-286889</v>
      </c>
      <c r="I66" s="5">
        <v>-447586</v>
      </c>
      <c r="J66" s="5">
        <v>-327559</v>
      </c>
      <c r="K66" s="5">
        <v>1162707</v>
      </c>
      <c r="L66" s="5">
        <v>-2023473</v>
      </c>
      <c r="M66" s="5">
        <v>-5216837</v>
      </c>
      <c r="N66" s="5">
        <v>-913560</v>
      </c>
      <c r="O66" s="5">
        <v>-1216033</v>
      </c>
      <c r="P66" s="5">
        <v>218723</v>
      </c>
      <c r="Q66" s="5">
        <v>-81943</v>
      </c>
      <c r="R66" s="5">
        <v>80560</v>
      </c>
      <c r="S66" s="5">
        <v>-1284660</v>
      </c>
      <c r="T66" s="5">
        <v>-312000</v>
      </c>
      <c r="U66" s="5">
        <v>-225000</v>
      </c>
      <c r="V66" s="5">
        <v>957000</v>
      </c>
      <c r="W66" s="5">
        <v>607088000</v>
      </c>
      <c r="X66" s="5">
        <v>-19072147000</v>
      </c>
      <c r="Y66" s="5">
        <v>-15050947000</v>
      </c>
    </row>
    <row r="67" spans="2:25" ht="15.5" x14ac:dyDescent="0.35">
      <c r="C67" t="s">
        <v>104</v>
      </c>
      <c r="D67" s="5">
        <v>184655</v>
      </c>
      <c r="E67" s="5">
        <v>-124322</v>
      </c>
      <c r="F67" s="5">
        <v>951999</v>
      </c>
      <c r="G67" s="5">
        <v>796210</v>
      </c>
      <c r="I67" s="5">
        <v>973386</v>
      </c>
      <c r="J67" s="5">
        <v>-18852</v>
      </c>
      <c r="K67" s="5">
        <v>-3666646</v>
      </c>
      <c r="L67" s="5">
        <v>7127218</v>
      </c>
      <c r="M67" s="5">
        <v>5862823</v>
      </c>
      <c r="N67" s="5">
        <v>2718077</v>
      </c>
      <c r="O67" s="5">
        <v>2680666</v>
      </c>
      <c r="P67" s="5">
        <v>-1537262</v>
      </c>
      <c r="Q67" s="5">
        <v>1359171</v>
      </c>
      <c r="R67" s="5">
        <v>2519314</v>
      </c>
      <c r="S67" s="5">
        <v>-6010495</v>
      </c>
      <c r="T67" s="5">
        <v>-7144000</v>
      </c>
      <c r="U67" s="5">
        <v>278000</v>
      </c>
      <c r="V67" s="5">
        <v>-6469000</v>
      </c>
      <c r="W67" s="5">
        <v>-19263242000</v>
      </c>
      <c r="X67" s="5">
        <v>74576042000</v>
      </c>
      <c r="Y67" s="5">
        <v>41996826000</v>
      </c>
    </row>
    <row r="68" spans="2:25" ht="15.5" x14ac:dyDescent="0.35">
      <c r="C68" t="s">
        <v>105</v>
      </c>
      <c r="D68" s="5">
        <v>32420</v>
      </c>
      <c r="E68" s="5">
        <v>-43647</v>
      </c>
      <c r="F68" s="5">
        <v>-70589</v>
      </c>
      <c r="G68" s="5">
        <v>27309</v>
      </c>
      <c r="I68" s="5">
        <v>48867</v>
      </c>
      <c r="J68" s="5">
        <v>106164</v>
      </c>
      <c r="K68" s="5">
        <v>-474352</v>
      </c>
      <c r="L68" s="5">
        <v>-55926</v>
      </c>
      <c r="M68" s="5">
        <v>334595</v>
      </c>
      <c r="N68" s="5">
        <v>-207670</v>
      </c>
      <c r="O68" s="5">
        <v>-95041</v>
      </c>
      <c r="P68" s="5">
        <v>2944001</v>
      </c>
      <c r="Q68" s="5">
        <v>280230</v>
      </c>
      <c r="R68" s="5">
        <v>18719</v>
      </c>
      <c r="S68" s="5">
        <v>9357528</v>
      </c>
    </row>
    <row r="69" spans="2:25" ht="15.5" x14ac:dyDescent="0.35">
      <c r="C69" t="s">
        <v>107</v>
      </c>
      <c r="D69" s="5">
        <v>217075</v>
      </c>
      <c r="E69" s="5">
        <v>-167969</v>
      </c>
      <c r="F69" s="5">
        <v>881410</v>
      </c>
      <c r="G69" s="5">
        <v>823519</v>
      </c>
      <c r="I69" s="5">
        <v>1022253</v>
      </c>
      <c r="J69" s="5">
        <v>87312</v>
      </c>
      <c r="K69" s="5">
        <v>-4140998</v>
      </c>
      <c r="L69" s="5">
        <v>7071292</v>
      </c>
      <c r="M69" s="5">
        <v>6197418</v>
      </c>
      <c r="N69" s="5">
        <v>2510407</v>
      </c>
      <c r="O69" s="5">
        <v>2585625</v>
      </c>
      <c r="P69" s="5">
        <v>1406739</v>
      </c>
      <c r="Q69" s="5">
        <v>1639401</v>
      </c>
      <c r="R69" s="5">
        <v>2538033</v>
      </c>
      <c r="S69" s="5">
        <v>3347033</v>
      </c>
      <c r="T69" s="5">
        <v>-7144000</v>
      </c>
      <c r="U69" s="5">
        <v>278000</v>
      </c>
      <c r="V69" s="5">
        <v>-6469000</v>
      </c>
      <c r="W69" s="5">
        <v>-19263242000</v>
      </c>
      <c r="X69" s="5">
        <v>74576042000</v>
      </c>
      <c r="Y69" s="5">
        <v>41996826000</v>
      </c>
    </row>
    <row r="70" spans="2:25" ht="15.5" x14ac:dyDescent="0.35">
      <c r="C70" t="s">
        <v>108</v>
      </c>
      <c r="D70" s="5">
        <v>184655</v>
      </c>
      <c r="E70" s="5">
        <v>-124322</v>
      </c>
      <c r="F70" s="5">
        <v>951999</v>
      </c>
      <c r="G70" s="5">
        <v>796210</v>
      </c>
      <c r="I70" s="5">
        <v>973386</v>
      </c>
      <c r="J70" s="5">
        <v>-18852</v>
      </c>
      <c r="K70" s="5">
        <v>-3666646</v>
      </c>
      <c r="L70" s="5">
        <v>7127218</v>
      </c>
      <c r="M70" s="5">
        <v>5862823</v>
      </c>
      <c r="N70" s="5">
        <v>2718077</v>
      </c>
      <c r="O70" s="5">
        <v>2680666</v>
      </c>
      <c r="P70" s="5">
        <v>-1537262</v>
      </c>
      <c r="Q70" s="5">
        <v>1359171</v>
      </c>
      <c r="R70" s="5">
        <v>2519314</v>
      </c>
      <c r="S70" s="5">
        <v>-6010495</v>
      </c>
      <c r="T70" s="5">
        <v>-7144000</v>
      </c>
      <c r="U70" s="5">
        <v>278000</v>
      </c>
      <c r="V70" s="5">
        <v>-6469000</v>
      </c>
      <c r="W70" s="5">
        <v>-19263242000</v>
      </c>
      <c r="X70" s="5">
        <v>74576042000</v>
      </c>
      <c r="Y70" s="5">
        <v>41996826000</v>
      </c>
    </row>
    <row r="71" spans="2:25" ht="15.5" x14ac:dyDescent="0.35">
      <c r="C71" t="s">
        <v>8</v>
      </c>
      <c r="D71" s="5">
        <v>217075</v>
      </c>
      <c r="E71" s="5">
        <v>-167969</v>
      </c>
      <c r="F71" s="5">
        <v>881410</v>
      </c>
      <c r="G71" s="5">
        <v>823519</v>
      </c>
      <c r="I71" s="5">
        <v>1022253</v>
      </c>
      <c r="J71" s="5">
        <v>87312</v>
      </c>
      <c r="K71" s="5">
        <v>-4140998</v>
      </c>
      <c r="L71" s="5">
        <v>7071292</v>
      </c>
      <c r="M71" s="5">
        <v>6197418</v>
      </c>
      <c r="N71" s="5">
        <v>2510407</v>
      </c>
      <c r="O71" s="5">
        <v>2585625</v>
      </c>
      <c r="P71" s="5">
        <v>1406739</v>
      </c>
      <c r="Q71" s="5">
        <v>1639401</v>
      </c>
      <c r="R71" s="5">
        <v>2538033</v>
      </c>
      <c r="S71" s="5">
        <v>3347033</v>
      </c>
      <c r="T71" s="5">
        <v>-7144000</v>
      </c>
      <c r="U71" s="5">
        <v>278000</v>
      </c>
      <c r="V71" s="5">
        <v>-6469000</v>
      </c>
      <c r="W71" s="5">
        <v>-19263242000</v>
      </c>
      <c r="X71" s="5">
        <v>74576042000</v>
      </c>
      <c r="Y71" s="5">
        <v>41996826000</v>
      </c>
    </row>
    <row r="72" spans="2:25" ht="15.5" x14ac:dyDescent="0.35">
      <c r="C72" t="s">
        <v>109</v>
      </c>
      <c r="D72" s="5">
        <v>184655</v>
      </c>
      <c r="E72" s="5">
        <v>-124322</v>
      </c>
      <c r="F72" s="5">
        <v>951999</v>
      </c>
      <c r="G72" s="5">
        <v>796210</v>
      </c>
      <c r="I72" s="5">
        <v>973386</v>
      </c>
      <c r="J72" s="5">
        <v>-18852</v>
      </c>
      <c r="K72" s="5">
        <v>-3666646</v>
      </c>
      <c r="L72" s="5">
        <v>7127218</v>
      </c>
      <c r="M72" s="5">
        <v>5862823</v>
      </c>
      <c r="N72" s="5">
        <v>2718077</v>
      </c>
      <c r="O72" s="5">
        <v>2680666</v>
      </c>
      <c r="P72" s="5">
        <v>-1537262</v>
      </c>
      <c r="Q72" s="5">
        <v>1359171</v>
      </c>
      <c r="R72" s="5">
        <v>2519314</v>
      </c>
      <c r="S72" s="5">
        <v>-6010495</v>
      </c>
      <c r="T72" s="5">
        <v>-7144000</v>
      </c>
      <c r="U72" s="5">
        <v>278000</v>
      </c>
      <c r="V72" s="5">
        <v>-6469000</v>
      </c>
      <c r="W72" s="5">
        <v>-19263242000</v>
      </c>
      <c r="X72" s="5">
        <v>74576042000</v>
      </c>
      <c r="Y72" s="5">
        <v>41996826000</v>
      </c>
    </row>
    <row r="73" spans="2:25" ht="15.5" x14ac:dyDescent="0.35">
      <c r="C73" t="s">
        <v>110</v>
      </c>
      <c r="D73" s="5">
        <v>217075</v>
      </c>
      <c r="E73" s="5">
        <v>-167969</v>
      </c>
      <c r="F73" s="5">
        <v>881410</v>
      </c>
      <c r="G73" s="5">
        <v>823519</v>
      </c>
      <c r="I73" s="5">
        <v>1022253</v>
      </c>
      <c r="J73" s="5">
        <v>87312</v>
      </c>
      <c r="K73" s="5">
        <v>-4140998</v>
      </c>
      <c r="L73" s="5">
        <v>7071292</v>
      </c>
      <c r="M73" s="5">
        <v>6197418</v>
      </c>
      <c r="N73" s="5">
        <v>2510407</v>
      </c>
      <c r="O73" s="5">
        <v>2585625</v>
      </c>
      <c r="P73" s="5">
        <v>1406739</v>
      </c>
      <c r="Q73" s="5">
        <v>1639401</v>
      </c>
      <c r="R73" s="5">
        <v>2538033</v>
      </c>
      <c r="S73" s="5">
        <v>3347033</v>
      </c>
      <c r="T73" s="5">
        <v>-7144000</v>
      </c>
      <c r="U73" s="5">
        <v>278000</v>
      </c>
      <c r="V73" s="5">
        <v>-6469000</v>
      </c>
      <c r="W73" s="5">
        <v>-19263242000</v>
      </c>
      <c r="X73" s="5">
        <v>74576042000</v>
      </c>
      <c r="Y73" s="5">
        <v>41996826000</v>
      </c>
    </row>
    <row r="74" spans="2:25" ht="15.5" x14ac:dyDescent="0.35">
      <c r="C74" t="s">
        <v>111</v>
      </c>
      <c r="D74" s="5">
        <v>217075</v>
      </c>
      <c r="E74" s="5">
        <v>-167969</v>
      </c>
      <c r="F74" s="5">
        <v>881410</v>
      </c>
      <c r="G74" s="5">
        <v>823519</v>
      </c>
      <c r="I74" s="5">
        <v>1022253</v>
      </c>
      <c r="J74" s="5">
        <v>87312</v>
      </c>
      <c r="K74" s="5">
        <v>-4140998</v>
      </c>
      <c r="L74" s="5">
        <v>7071292</v>
      </c>
      <c r="M74" s="5">
        <v>6197418</v>
      </c>
      <c r="N74" s="5">
        <v>2510407</v>
      </c>
      <c r="O74" s="5">
        <v>2585625</v>
      </c>
      <c r="P74" s="5">
        <v>1406739</v>
      </c>
      <c r="Q74" s="5">
        <v>1639401</v>
      </c>
      <c r="R74" s="5">
        <v>2538033</v>
      </c>
      <c r="S74" s="5">
        <v>3347033</v>
      </c>
      <c r="T74" s="5">
        <v>-7144000</v>
      </c>
      <c r="U74" s="5">
        <v>278000</v>
      </c>
      <c r="V74" s="5">
        <v>-6469000</v>
      </c>
      <c r="W74" s="5">
        <v>-19263242000</v>
      </c>
      <c r="X74" s="5">
        <v>74576042000</v>
      </c>
      <c r="Y74" s="5">
        <v>41996826000</v>
      </c>
    </row>
    <row r="76" spans="2:25" ht="15.5" x14ac:dyDescent="0.35">
      <c r="B76" t="s">
        <v>112</v>
      </c>
      <c r="C76" t="s">
        <v>113</v>
      </c>
    </row>
    <row r="77" spans="2:25" ht="15.5" x14ac:dyDescent="0.35">
      <c r="C77" t="s">
        <v>114</v>
      </c>
    </row>
    <row r="78" spans="2:25" ht="15.5" x14ac:dyDescent="0.35">
      <c r="C78" t="s">
        <v>20</v>
      </c>
      <c r="D78" s="5">
        <v>8531534</v>
      </c>
      <c r="E78" s="5">
        <v>3396424</v>
      </c>
      <c r="F78" s="5">
        <v>7066156</v>
      </c>
      <c r="G78" s="5">
        <v>6122843</v>
      </c>
      <c r="I78" s="5">
        <v>7066156</v>
      </c>
      <c r="J78" s="5">
        <v>8441057</v>
      </c>
      <c r="K78" s="5">
        <v>9626871</v>
      </c>
      <c r="L78" s="5">
        <v>24743407</v>
      </c>
      <c r="M78" s="5">
        <v>27822257</v>
      </c>
      <c r="N78" s="5">
        <v>14858890</v>
      </c>
      <c r="O78" s="5">
        <v>28392647</v>
      </c>
      <c r="P78" s="5">
        <v>11103613</v>
      </c>
      <c r="Q78" s="5">
        <v>14502848</v>
      </c>
      <c r="R78" s="5">
        <v>21113619</v>
      </c>
      <c r="S78" s="5">
        <v>8578328</v>
      </c>
      <c r="T78" s="5">
        <v>5146000</v>
      </c>
      <c r="U78" s="5">
        <v>8477000</v>
      </c>
      <c r="V78" s="5">
        <v>7964000</v>
      </c>
      <c r="W78" s="5">
        <v>85076059000</v>
      </c>
      <c r="X78" s="5">
        <v>262346694000</v>
      </c>
      <c r="Y78" s="5">
        <v>197818421000</v>
      </c>
    </row>
    <row r="79" spans="2:25" ht="15.5" x14ac:dyDescent="0.35">
      <c r="C79" t="s">
        <v>117</v>
      </c>
      <c r="D79" s="5">
        <v>48997793</v>
      </c>
      <c r="E79" s="5">
        <v>54349278</v>
      </c>
      <c r="F79" s="5">
        <v>60789885</v>
      </c>
      <c r="G79" s="5">
        <v>45327911</v>
      </c>
      <c r="I79" s="5">
        <v>60789885</v>
      </c>
      <c r="J79" s="5">
        <v>65852926</v>
      </c>
      <c r="K79" s="5">
        <v>71023890</v>
      </c>
      <c r="L79" s="5">
        <v>93134551</v>
      </c>
      <c r="M79" s="5">
        <v>84526765</v>
      </c>
      <c r="N79" s="5">
        <v>56389912</v>
      </c>
      <c r="O79" s="5">
        <v>56194959</v>
      </c>
      <c r="P79" s="5">
        <v>56949728</v>
      </c>
      <c r="Q79" s="5">
        <v>49639230</v>
      </c>
      <c r="R79" s="5">
        <v>38150797</v>
      </c>
      <c r="S79" s="5">
        <v>38384107</v>
      </c>
      <c r="T79" s="5">
        <v>42624000</v>
      </c>
      <c r="U79" s="5">
        <v>38348000</v>
      </c>
      <c r="V79" s="5">
        <v>31073000</v>
      </c>
      <c r="W79" s="5">
        <v>220612738000</v>
      </c>
      <c r="X79" s="5">
        <v>207295128000</v>
      </c>
      <c r="Y79" s="5">
        <v>163503182000</v>
      </c>
    </row>
    <row r="80" spans="2:25" ht="15.5" x14ac:dyDescent="0.35">
      <c r="C80" t="s">
        <v>121</v>
      </c>
      <c r="D80" s="5">
        <v>120116</v>
      </c>
      <c r="E80" s="5">
        <v>182228</v>
      </c>
      <c r="F80" s="5">
        <v>139120</v>
      </c>
      <c r="G80" s="5">
        <v>425603</v>
      </c>
      <c r="I80" s="5">
        <v>139120</v>
      </c>
      <c r="J80" s="5">
        <v>87565</v>
      </c>
      <c r="K80" s="5">
        <v>47030</v>
      </c>
      <c r="L80" s="5">
        <v>149661</v>
      </c>
      <c r="M80" s="5">
        <v>462587</v>
      </c>
      <c r="N80" s="5">
        <v>24434</v>
      </c>
      <c r="O80" s="5">
        <v>133379</v>
      </c>
      <c r="P80" s="5">
        <v>59686</v>
      </c>
      <c r="Q80" s="5">
        <v>62725</v>
      </c>
      <c r="R80" s="5">
        <v>75940</v>
      </c>
      <c r="S80" s="5">
        <v>117261</v>
      </c>
      <c r="T80" s="5">
        <v>395000</v>
      </c>
      <c r="U80" s="5">
        <v>163000</v>
      </c>
      <c r="V80" s="5">
        <v>34000</v>
      </c>
      <c r="W80" s="5">
        <v>4882304000</v>
      </c>
      <c r="X80" s="5">
        <v>730437000</v>
      </c>
      <c r="Y80" s="5">
        <v>1529170000</v>
      </c>
    </row>
    <row r="81" spans="3:25" ht="15.5" x14ac:dyDescent="0.35">
      <c r="C81" t="s">
        <v>118</v>
      </c>
      <c r="D81" s="5">
        <v>141073</v>
      </c>
      <c r="E81" s="5">
        <v>184936</v>
      </c>
      <c r="F81" s="5">
        <v>151300</v>
      </c>
      <c r="G81" s="5">
        <v>109866</v>
      </c>
      <c r="I81" s="5">
        <v>151300</v>
      </c>
      <c r="J81" s="5">
        <v>160811</v>
      </c>
      <c r="K81" s="5">
        <v>213719</v>
      </c>
      <c r="L81" s="5">
        <v>447100</v>
      </c>
      <c r="M81" s="5">
        <v>366907</v>
      </c>
      <c r="N81" s="5">
        <v>375869</v>
      </c>
      <c r="O81" s="5">
        <v>452367</v>
      </c>
      <c r="P81" s="5">
        <v>500900</v>
      </c>
      <c r="Q81" s="5">
        <v>375620</v>
      </c>
      <c r="R81" s="5">
        <v>614830</v>
      </c>
      <c r="S81" s="5">
        <v>464915</v>
      </c>
      <c r="T81" s="5">
        <v>673000</v>
      </c>
      <c r="U81" s="5">
        <v>1614000</v>
      </c>
      <c r="V81" s="5">
        <v>985000</v>
      </c>
      <c r="W81" s="5">
        <v>16736035000</v>
      </c>
    </row>
    <row r="82" spans="3:25" ht="15.5" x14ac:dyDescent="0.35">
      <c r="C82" t="s">
        <v>119</v>
      </c>
      <c r="D82" s="5">
        <v>4661</v>
      </c>
      <c r="E82" s="5">
        <v>4097</v>
      </c>
      <c r="F82" s="5">
        <v>4377</v>
      </c>
      <c r="G82" s="5">
        <v>4723</v>
      </c>
      <c r="I82" s="5">
        <v>4377</v>
      </c>
      <c r="J82" s="5">
        <v>4715</v>
      </c>
      <c r="K82" s="5">
        <v>11207</v>
      </c>
      <c r="L82" s="5">
        <v>8958</v>
      </c>
      <c r="M82" s="5">
        <v>1174</v>
      </c>
      <c r="N82" s="5">
        <v>119648</v>
      </c>
      <c r="O82" s="5">
        <v>14686</v>
      </c>
      <c r="P82" s="5">
        <v>7241</v>
      </c>
      <c r="Q82" s="5">
        <v>27866</v>
      </c>
      <c r="R82" s="5">
        <v>19502</v>
      </c>
      <c r="S82" s="5">
        <v>38024</v>
      </c>
      <c r="T82" s="5">
        <v>41000</v>
      </c>
      <c r="U82" s="5">
        <v>38000</v>
      </c>
      <c r="V82" s="5">
        <v>75000</v>
      </c>
      <c r="W82" s="5">
        <v>650346000</v>
      </c>
    </row>
    <row r="83" spans="3:25" ht="15.5" x14ac:dyDescent="0.35">
      <c r="C83" t="s">
        <v>122</v>
      </c>
      <c r="D83" s="5">
        <v>120116</v>
      </c>
      <c r="E83" s="5">
        <v>182228</v>
      </c>
      <c r="F83" s="5">
        <v>139120</v>
      </c>
      <c r="G83" s="5">
        <v>425603</v>
      </c>
      <c r="I83" s="5">
        <v>139120</v>
      </c>
      <c r="J83" s="5">
        <v>87565</v>
      </c>
      <c r="K83" s="5">
        <v>47030</v>
      </c>
      <c r="L83" s="5">
        <v>149661</v>
      </c>
      <c r="M83" s="5">
        <v>462587</v>
      </c>
      <c r="N83" s="5">
        <v>24434</v>
      </c>
      <c r="O83" s="5">
        <v>133379</v>
      </c>
      <c r="P83" s="5">
        <v>59686</v>
      </c>
      <c r="Q83" s="5">
        <v>62725</v>
      </c>
      <c r="R83" s="5">
        <v>75940</v>
      </c>
      <c r="S83" s="5">
        <v>117261</v>
      </c>
      <c r="T83" s="5">
        <v>395000</v>
      </c>
      <c r="U83" s="5">
        <v>163000</v>
      </c>
      <c r="V83" s="5">
        <v>34000</v>
      </c>
      <c r="W83" s="5">
        <v>4882304000</v>
      </c>
      <c r="X83" s="5">
        <v>730437000</v>
      </c>
      <c r="Y83" s="5">
        <v>1529170000</v>
      </c>
    </row>
    <row r="84" spans="3:25" ht="15.5" x14ac:dyDescent="0.35">
      <c r="C84" t="s">
        <v>123</v>
      </c>
      <c r="D84" s="5">
        <v>27046457</v>
      </c>
      <c r="E84" s="5">
        <v>21348593</v>
      </c>
      <c r="F84" s="5">
        <v>23258833</v>
      </c>
      <c r="G84" s="5">
        <v>28649630</v>
      </c>
      <c r="I84" s="5">
        <v>23258833</v>
      </c>
      <c r="J84" s="5">
        <v>29831747</v>
      </c>
      <c r="K84" s="5">
        <v>22648878</v>
      </c>
      <c r="L84" s="5">
        <v>48164825</v>
      </c>
      <c r="M84" s="5">
        <v>45555232</v>
      </c>
      <c r="N84" s="5">
        <v>27359119</v>
      </c>
      <c r="O84" s="5">
        <v>29956550</v>
      </c>
      <c r="P84" s="5">
        <v>40305442</v>
      </c>
      <c r="Q84" s="5">
        <v>30047808</v>
      </c>
      <c r="R84" s="5">
        <v>27771729</v>
      </c>
      <c r="S84" s="5">
        <v>30636588</v>
      </c>
      <c r="T84" s="5">
        <v>42931000</v>
      </c>
      <c r="U84" s="5">
        <v>44198000</v>
      </c>
      <c r="V84" s="5">
        <v>36288000</v>
      </c>
      <c r="W84" s="5">
        <v>321055081000</v>
      </c>
      <c r="X84" s="5">
        <v>326378972000</v>
      </c>
      <c r="Y84" s="5">
        <v>163099284000</v>
      </c>
    </row>
    <row r="85" spans="3:25" ht="15.5" x14ac:dyDescent="0.35">
      <c r="C85" t="s">
        <v>91</v>
      </c>
      <c r="D85" s="5">
        <v>11589839</v>
      </c>
      <c r="E85" s="5">
        <v>11589839</v>
      </c>
      <c r="F85" s="5">
        <v>11589839</v>
      </c>
      <c r="G85" s="5">
        <v>11589839</v>
      </c>
      <c r="I85" s="5">
        <v>11589839</v>
      </c>
      <c r="J85" s="5">
        <v>11589839</v>
      </c>
      <c r="K85" s="5">
        <v>11589839</v>
      </c>
      <c r="L85" s="5">
        <v>11954304</v>
      </c>
      <c r="M85" s="5">
        <v>11954304</v>
      </c>
      <c r="N85" s="5">
        <v>11967781</v>
      </c>
      <c r="O85" s="5">
        <v>11967781</v>
      </c>
      <c r="P85" s="5">
        <v>11967781</v>
      </c>
      <c r="Q85" s="5">
        <v>9590118</v>
      </c>
      <c r="R85" s="5">
        <v>9590118</v>
      </c>
      <c r="S85" s="5">
        <v>9467275</v>
      </c>
      <c r="T85" s="5">
        <v>185000</v>
      </c>
      <c r="U85" s="5">
        <v>185000</v>
      </c>
      <c r="V85" s="5">
        <v>185000</v>
      </c>
      <c r="W85" s="5">
        <v>1657146000</v>
      </c>
      <c r="X85" s="5">
        <v>488156000</v>
      </c>
    </row>
    <row r="86" spans="3:25" ht="15.5" x14ac:dyDescent="0.35">
      <c r="C86" t="s">
        <v>124</v>
      </c>
      <c r="D86" s="5">
        <v>85006596</v>
      </c>
      <c r="E86" s="5">
        <v>79647521</v>
      </c>
      <c r="F86" s="5">
        <v>91426059</v>
      </c>
      <c r="G86" s="5">
        <v>82776086</v>
      </c>
      <c r="I86" s="5">
        <v>91426059</v>
      </c>
      <c r="J86" s="5">
        <v>104401919</v>
      </c>
      <c r="K86" s="5">
        <v>103527467</v>
      </c>
      <c r="L86" s="5">
        <v>166834403</v>
      </c>
      <c r="M86" s="5">
        <v>159537110</v>
      </c>
      <c r="N86" s="5">
        <v>99134511</v>
      </c>
      <c r="O86" s="5">
        <v>117688728</v>
      </c>
      <c r="P86" s="5">
        <v>109771800</v>
      </c>
      <c r="Q86" s="5">
        <v>94640013</v>
      </c>
      <c r="R86" s="5">
        <v>87751429</v>
      </c>
      <c r="S86" s="5">
        <v>78305871</v>
      </c>
      <c r="T86" s="5">
        <v>91783000</v>
      </c>
      <c r="U86" s="5">
        <v>91906000</v>
      </c>
      <c r="V86" s="5">
        <v>76088000</v>
      </c>
      <c r="W86" s="5">
        <v>653979251000</v>
      </c>
      <c r="X86" s="5">
        <v>801272202000</v>
      </c>
      <c r="Y86" s="5">
        <v>528226998000</v>
      </c>
    </row>
    <row r="87" spans="3:25" ht="15.5" x14ac:dyDescent="0.35">
      <c r="C87" t="s">
        <v>125</v>
      </c>
    </row>
    <row r="88" spans="3:25" ht="15.5" x14ac:dyDescent="0.35">
      <c r="C88" t="s">
        <v>128</v>
      </c>
      <c r="D88" s="5">
        <v>731766</v>
      </c>
      <c r="E88" s="5">
        <v>760379</v>
      </c>
      <c r="F88" s="5">
        <v>754110</v>
      </c>
      <c r="G88" s="5">
        <v>988316</v>
      </c>
      <c r="I88" s="5">
        <v>754110</v>
      </c>
      <c r="J88" s="5">
        <v>1115401</v>
      </c>
      <c r="K88" s="5">
        <v>1272958</v>
      </c>
      <c r="L88" s="5">
        <v>79257</v>
      </c>
      <c r="M88" s="5">
        <v>9079</v>
      </c>
      <c r="P88" s="5">
        <v>1072351</v>
      </c>
      <c r="Q88" s="5">
        <v>1042407</v>
      </c>
      <c r="R88" s="5">
        <v>1139994</v>
      </c>
      <c r="S88" s="5">
        <v>1024726</v>
      </c>
      <c r="T88" s="5">
        <v>1814000</v>
      </c>
      <c r="U88" s="5">
        <v>2126000</v>
      </c>
      <c r="V88" s="5">
        <v>2351000</v>
      </c>
      <c r="W88" s="5">
        <v>13122979000</v>
      </c>
      <c r="X88" s="5">
        <v>12515891000</v>
      </c>
      <c r="Y88" s="5">
        <v>9152385000</v>
      </c>
    </row>
    <row r="89" spans="3:25" ht="15.5" x14ac:dyDescent="0.35">
      <c r="C89" t="s">
        <v>126</v>
      </c>
      <c r="D89" s="5">
        <v>21659181</v>
      </c>
      <c r="E89" s="5">
        <v>21969080</v>
      </c>
      <c r="F89" s="5">
        <v>22246033</v>
      </c>
      <c r="G89" s="5">
        <v>22500704</v>
      </c>
      <c r="I89" s="5">
        <v>22246033</v>
      </c>
      <c r="J89" s="5">
        <v>23464370</v>
      </c>
      <c r="K89" s="5">
        <v>24969924</v>
      </c>
      <c r="L89" s="5">
        <v>25990356</v>
      </c>
      <c r="M89" s="5">
        <v>27413114</v>
      </c>
      <c r="N89" s="5">
        <v>27361708</v>
      </c>
      <c r="O89" s="5">
        <v>29162421</v>
      </c>
      <c r="P89" s="5">
        <v>30270929</v>
      </c>
      <c r="Q89" s="5">
        <v>25517665</v>
      </c>
      <c r="R89" s="5">
        <v>25962279</v>
      </c>
      <c r="S89" s="5">
        <v>28388891</v>
      </c>
      <c r="T89" s="5">
        <v>21369000</v>
      </c>
      <c r="U89" s="5">
        <v>23992000</v>
      </c>
      <c r="V89" s="5">
        <v>26038000</v>
      </c>
      <c r="W89" s="5">
        <v>201947021000</v>
      </c>
      <c r="X89" s="5">
        <v>69403856000</v>
      </c>
      <c r="Y89" s="5">
        <v>26725023000</v>
      </c>
    </row>
    <row r="90" spans="3:25" ht="15.5" x14ac:dyDescent="0.35">
      <c r="C90" t="s">
        <v>129</v>
      </c>
      <c r="D90" s="5">
        <v>29289116</v>
      </c>
      <c r="E90" s="5">
        <v>28998451</v>
      </c>
      <c r="F90" s="5">
        <v>28833986</v>
      </c>
      <c r="G90" s="5">
        <v>26989300</v>
      </c>
      <c r="I90" s="5">
        <v>28833986</v>
      </c>
      <c r="J90" s="5">
        <v>30858338</v>
      </c>
      <c r="K90" s="5">
        <v>32290350</v>
      </c>
      <c r="L90" s="5">
        <v>29540725</v>
      </c>
      <c r="M90" s="5">
        <v>28216824</v>
      </c>
      <c r="N90" s="5">
        <v>32790597</v>
      </c>
      <c r="O90" s="5">
        <v>34000250</v>
      </c>
      <c r="P90" s="5">
        <v>38005412</v>
      </c>
      <c r="Q90" s="5">
        <v>31482828</v>
      </c>
      <c r="R90" s="5">
        <v>31916363</v>
      </c>
      <c r="S90" s="5">
        <v>35414693</v>
      </c>
      <c r="T90" s="5">
        <v>29636000</v>
      </c>
      <c r="U90" s="5">
        <v>32514000</v>
      </c>
      <c r="V90" s="5">
        <v>34528000</v>
      </c>
      <c r="W90" s="5">
        <v>267298259000</v>
      </c>
      <c r="X90" s="5">
        <v>116389802000</v>
      </c>
      <c r="Y90" s="5">
        <v>80105293000</v>
      </c>
    </row>
    <row r="91" spans="3:25" ht="15.5" x14ac:dyDescent="0.35">
      <c r="C91" t="s">
        <v>130</v>
      </c>
      <c r="D91" s="5">
        <v>114295712</v>
      </c>
      <c r="E91" s="5">
        <v>108645972</v>
      </c>
      <c r="F91" s="5">
        <v>120260045</v>
      </c>
      <c r="G91" s="5">
        <v>109765386</v>
      </c>
      <c r="I91" s="5">
        <v>120260045</v>
      </c>
      <c r="J91" s="5">
        <v>135260257</v>
      </c>
      <c r="K91" s="5">
        <v>135817817</v>
      </c>
      <c r="L91" s="5">
        <v>196375128</v>
      </c>
      <c r="M91" s="5">
        <v>187753934</v>
      </c>
      <c r="N91" s="5">
        <v>131925108</v>
      </c>
      <c r="O91" s="5">
        <v>151688978</v>
      </c>
      <c r="P91" s="5">
        <v>147777212</v>
      </c>
      <c r="Q91" s="5">
        <v>126122841</v>
      </c>
      <c r="R91" s="5">
        <v>119667792</v>
      </c>
      <c r="S91" s="5">
        <v>113720564</v>
      </c>
      <c r="T91" s="5">
        <v>121419000</v>
      </c>
      <c r="U91" s="5">
        <v>124420000</v>
      </c>
      <c r="V91" s="5">
        <v>110616000</v>
      </c>
      <c r="W91" s="5">
        <v>921277510000</v>
      </c>
      <c r="X91" s="5">
        <v>917662004000</v>
      </c>
      <c r="Y91" s="5">
        <v>608332291000</v>
      </c>
    </row>
    <row r="92" spans="3:25" ht="15.5" x14ac:dyDescent="0.35">
      <c r="C92" t="s">
        <v>131</v>
      </c>
    </row>
    <row r="93" spans="3:25" ht="15.5" x14ac:dyDescent="0.35">
      <c r="C93" t="s">
        <v>132</v>
      </c>
    </row>
    <row r="94" spans="3:25" ht="15.5" x14ac:dyDescent="0.35">
      <c r="C94" t="s">
        <v>133</v>
      </c>
      <c r="D94" s="5">
        <v>55198846</v>
      </c>
      <c r="E94" s="5">
        <v>49496519</v>
      </c>
      <c r="F94" s="5">
        <v>61001412</v>
      </c>
      <c r="G94" s="5">
        <v>51610440</v>
      </c>
      <c r="I94" s="5">
        <v>61001412</v>
      </c>
      <c r="J94" s="5">
        <v>77180827</v>
      </c>
      <c r="K94" s="5">
        <v>78069292</v>
      </c>
      <c r="L94" s="5">
        <v>134590132</v>
      </c>
      <c r="M94" s="5">
        <v>130780109</v>
      </c>
      <c r="N94" s="5">
        <v>80459986</v>
      </c>
      <c r="O94" s="5">
        <v>103439443</v>
      </c>
      <c r="P94" s="5">
        <v>101628716</v>
      </c>
      <c r="Q94" s="5">
        <v>80018386</v>
      </c>
      <c r="R94" s="5">
        <v>74988653</v>
      </c>
      <c r="S94" s="5">
        <v>71579533</v>
      </c>
      <c r="T94" s="5">
        <v>82258000</v>
      </c>
      <c r="U94" s="5">
        <v>77465000</v>
      </c>
      <c r="V94" s="5">
        <v>62982000</v>
      </c>
      <c r="W94" s="5">
        <v>431883936000</v>
      </c>
      <c r="X94" s="5">
        <v>390661454000</v>
      </c>
      <c r="Y94" s="5">
        <v>144833390000</v>
      </c>
    </row>
    <row r="95" spans="3:25" ht="15.5" x14ac:dyDescent="0.35">
      <c r="C95" t="s">
        <v>134</v>
      </c>
      <c r="D95" s="5">
        <v>43865226</v>
      </c>
      <c r="E95" s="5">
        <v>42441400</v>
      </c>
      <c r="F95" s="5">
        <v>53866086</v>
      </c>
      <c r="G95" s="5">
        <v>39448004</v>
      </c>
      <c r="I95" s="5">
        <v>53866086</v>
      </c>
      <c r="J95" s="5">
        <v>62780077</v>
      </c>
      <c r="K95" s="5">
        <v>57984184</v>
      </c>
      <c r="L95" s="5">
        <v>95601391</v>
      </c>
      <c r="M95" s="5">
        <v>71469374</v>
      </c>
      <c r="N95" s="5">
        <v>54069564</v>
      </c>
      <c r="O95" s="5">
        <v>74417196</v>
      </c>
      <c r="P95" s="5">
        <v>68569780</v>
      </c>
      <c r="Q95" s="5">
        <v>53950000</v>
      </c>
      <c r="R95" s="5">
        <v>47829748</v>
      </c>
      <c r="S95" s="5">
        <v>48755554</v>
      </c>
      <c r="T95" s="5">
        <v>54834000</v>
      </c>
      <c r="U95" s="5">
        <v>40424000</v>
      </c>
      <c r="V95" s="5">
        <v>36777000</v>
      </c>
      <c r="W95" s="5">
        <v>296811365000</v>
      </c>
      <c r="X95" s="5">
        <v>173753837000</v>
      </c>
      <c r="Y95" s="5">
        <v>77009090000</v>
      </c>
    </row>
    <row r="96" spans="3:25" ht="15.5" x14ac:dyDescent="0.35">
      <c r="C96" t="s">
        <v>135</v>
      </c>
    </row>
    <row r="97" spans="3:25" ht="15.5" x14ac:dyDescent="0.35">
      <c r="C97" t="s">
        <v>136</v>
      </c>
      <c r="D97" s="5">
        <v>10059765</v>
      </c>
      <c r="E97" s="5">
        <v>5253089</v>
      </c>
      <c r="F97" s="5">
        <v>5700598</v>
      </c>
      <c r="G97" s="5">
        <v>10702283</v>
      </c>
      <c r="I97" s="5">
        <v>5700598</v>
      </c>
      <c r="J97" s="5">
        <v>12446243</v>
      </c>
      <c r="K97" s="5">
        <v>17270493</v>
      </c>
      <c r="L97" s="5">
        <v>35470027</v>
      </c>
      <c r="M97" s="5">
        <v>55526010</v>
      </c>
      <c r="N97" s="5">
        <v>23067795</v>
      </c>
      <c r="O97" s="5">
        <v>26311173</v>
      </c>
      <c r="P97" s="5">
        <v>31575798</v>
      </c>
      <c r="Q97" s="5">
        <v>24259470</v>
      </c>
      <c r="R97" s="5">
        <v>24759010</v>
      </c>
      <c r="S97" s="5">
        <v>20786206</v>
      </c>
      <c r="T97" s="5">
        <v>25585000</v>
      </c>
      <c r="U97" s="5">
        <v>34548000</v>
      </c>
      <c r="V97" s="5">
        <v>22635000</v>
      </c>
      <c r="W97" s="5">
        <v>97823920000</v>
      </c>
      <c r="X97" s="5">
        <v>157445828000</v>
      </c>
      <c r="Y97" s="5">
        <v>17355459000</v>
      </c>
    </row>
    <row r="98" spans="3:25" ht="15.5" x14ac:dyDescent="0.35">
      <c r="C98" t="s">
        <v>528</v>
      </c>
      <c r="X98" s="5">
        <v>246654000</v>
      </c>
      <c r="Y98" s="5">
        <v>1035106000</v>
      </c>
    </row>
    <row r="99" spans="3:25" ht="15.5" x14ac:dyDescent="0.35">
      <c r="C99" t="s">
        <v>143</v>
      </c>
      <c r="X99" s="5">
        <v>22864536000</v>
      </c>
      <c r="Y99" s="5">
        <v>13159849000</v>
      </c>
    </row>
    <row r="100" spans="3:25" ht="15.5" x14ac:dyDescent="0.35">
      <c r="C100" t="s">
        <v>144</v>
      </c>
      <c r="D100" s="5">
        <v>145734</v>
      </c>
      <c r="E100" s="5">
        <v>189033</v>
      </c>
      <c r="F100" s="5">
        <v>155677</v>
      </c>
      <c r="G100" s="5">
        <v>114589</v>
      </c>
      <c r="I100" s="5">
        <v>155677</v>
      </c>
      <c r="J100" s="5">
        <v>165526</v>
      </c>
      <c r="K100" s="5">
        <v>224926</v>
      </c>
      <c r="L100" s="5">
        <v>456058</v>
      </c>
      <c r="M100" s="5">
        <v>368081</v>
      </c>
      <c r="N100" s="5">
        <v>495517</v>
      </c>
      <c r="O100" s="5">
        <v>467053</v>
      </c>
      <c r="P100" s="5">
        <v>508141</v>
      </c>
      <c r="Q100" s="5">
        <v>403486</v>
      </c>
      <c r="R100" s="5">
        <v>634332</v>
      </c>
      <c r="S100" s="5">
        <v>502939</v>
      </c>
      <c r="T100" s="5">
        <v>714000</v>
      </c>
      <c r="U100" s="5">
        <v>1652000</v>
      </c>
      <c r="V100" s="5">
        <v>1060000</v>
      </c>
      <c r="W100" s="5">
        <v>17386381000</v>
      </c>
      <c r="X100" s="5">
        <v>22864536000</v>
      </c>
      <c r="Y100" s="5">
        <v>13159849000</v>
      </c>
    </row>
    <row r="101" spans="3:25" ht="15.5" x14ac:dyDescent="0.35">
      <c r="C101" t="s">
        <v>137</v>
      </c>
      <c r="D101" s="5">
        <v>325954</v>
      </c>
      <c r="E101" s="5">
        <v>430475</v>
      </c>
      <c r="F101" s="5">
        <v>235569</v>
      </c>
      <c r="G101" s="5">
        <v>59940</v>
      </c>
      <c r="I101" s="5">
        <v>235569</v>
      </c>
      <c r="J101" s="5">
        <v>546344</v>
      </c>
      <c r="K101" s="5">
        <v>620835</v>
      </c>
      <c r="L101" s="5">
        <v>447789</v>
      </c>
      <c r="M101" s="5">
        <v>116794</v>
      </c>
      <c r="N101" s="5">
        <v>155966</v>
      </c>
      <c r="O101" s="5">
        <v>324832</v>
      </c>
      <c r="P101" s="5">
        <v>60710</v>
      </c>
      <c r="Q101" s="5">
        <v>93591</v>
      </c>
      <c r="R101" s="5">
        <v>82817</v>
      </c>
      <c r="S101" s="5">
        <v>383675</v>
      </c>
      <c r="T101" s="5">
        <v>429000</v>
      </c>
      <c r="U101" s="5">
        <v>74000</v>
      </c>
      <c r="V101" s="5">
        <v>299000</v>
      </c>
      <c r="W101" s="5">
        <v>6143915000</v>
      </c>
      <c r="X101" s="5">
        <v>4709420000</v>
      </c>
      <c r="Y101" s="5">
        <v>5200089000</v>
      </c>
    </row>
    <row r="102" spans="3:25" ht="15.5" x14ac:dyDescent="0.35">
      <c r="C102" t="s">
        <v>1008</v>
      </c>
      <c r="D102" s="5">
        <v>325954</v>
      </c>
      <c r="E102" s="5">
        <v>430475</v>
      </c>
      <c r="F102" s="5">
        <v>235569</v>
      </c>
      <c r="G102" s="5">
        <v>59940</v>
      </c>
      <c r="I102" s="5">
        <v>235569</v>
      </c>
      <c r="J102" s="5">
        <v>546344</v>
      </c>
      <c r="K102" s="5">
        <v>620835</v>
      </c>
      <c r="L102" s="5">
        <v>447789</v>
      </c>
      <c r="M102" s="5">
        <v>116794</v>
      </c>
      <c r="N102" s="5">
        <v>155966</v>
      </c>
      <c r="O102" s="5">
        <v>324832</v>
      </c>
      <c r="P102" s="5">
        <v>60710</v>
      </c>
      <c r="Q102" s="5">
        <v>93591</v>
      </c>
      <c r="R102" s="5">
        <v>82817</v>
      </c>
      <c r="S102" s="5">
        <v>383675</v>
      </c>
      <c r="T102" s="5">
        <v>429000</v>
      </c>
      <c r="U102" s="5">
        <v>74000</v>
      </c>
      <c r="V102" s="5">
        <v>299000</v>
      </c>
      <c r="W102" s="5">
        <v>6143915000</v>
      </c>
      <c r="X102" s="5">
        <v>4709420000</v>
      </c>
      <c r="Y102" s="5">
        <v>5200089000</v>
      </c>
    </row>
    <row r="103" spans="3:25" ht="15.5" x14ac:dyDescent="0.35">
      <c r="C103" t="s">
        <v>138</v>
      </c>
      <c r="D103" s="5">
        <v>362059</v>
      </c>
      <c r="E103" s="5">
        <v>481491</v>
      </c>
      <c r="F103" s="5">
        <v>359351</v>
      </c>
      <c r="G103" s="5">
        <v>445239</v>
      </c>
      <c r="I103" s="5">
        <v>359351</v>
      </c>
      <c r="J103" s="5">
        <v>427812</v>
      </c>
      <c r="K103" s="5">
        <v>551753</v>
      </c>
      <c r="L103" s="5">
        <v>894556</v>
      </c>
      <c r="M103" s="5">
        <v>1420917</v>
      </c>
      <c r="N103" s="5">
        <v>1000999</v>
      </c>
      <c r="O103" s="5">
        <v>621585</v>
      </c>
      <c r="P103" s="5">
        <v>477016</v>
      </c>
      <c r="Q103" s="5">
        <v>711824</v>
      </c>
      <c r="R103" s="5">
        <v>877122</v>
      </c>
      <c r="S103" s="5">
        <v>590073</v>
      </c>
      <c r="T103" s="5">
        <v>578000</v>
      </c>
      <c r="U103" s="5">
        <v>702000</v>
      </c>
      <c r="V103" s="5">
        <v>1667000</v>
      </c>
      <c r="W103" s="5">
        <v>13718355000</v>
      </c>
      <c r="X103" s="5">
        <v>31641179000</v>
      </c>
      <c r="Y103" s="5">
        <v>31073797000</v>
      </c>
    </row>
    <row r="104" spans="3:25" ht="15.5" x14ac:dyDescent="0.35">
      <c r="C104" t="s">
        <v>139</v>
      </c>
    </row>
    <row r="105" spans="3:25" ht="15.5" x14ac:dyDescent="0.35">
      <c r="C105" t="s">
        <v>142</v>
      </c>
      <c r="D105" s="5">
        <v>163608</v>
      </c>
      <c r="E105" s="5">
        <v>359130</v>
      </c>
      <c r="F105" s="5">
        <v>322182</v>
      </c>
      <c r="G105" s="5">
        <v>406831</v>
      </c>
      <c r="I105" s="5">
        <v>322182</v>
      </c>
      <c r="J105" s="5">
        <v>432695</v>
      </c>
      <c r="K105" s="5">
        <v>673068</v>
      </c>
      <c r="L105" s="5">
        <v>545009</v>
      </c>
      <c r="M105" s="5">
        <v>892572</v>
      </c>
      <c r="N105" s="5">
        <v>1220904</v>
      </c>
      <c r="O105" s="5">
        <v>557296</v>
      </c>
      <c r="V105" s="5">
        <v>407000</v>
      </c>
    </row>
    <row r="106" spans="3:25" ht="15.5" x14ac:dyDescent="0.35">
      <c r="C106" t="s">
        <v>145</v>
      </c>
      <c r="D106" s="5">
        <v>2465970</v>
      </c>
      <c r="E106" s="5">
        <v>2446990</v>
      </c>
      <c r="F106" s="5">
        <v>2388201</v>
      </c>
      <c r="G106" s="5">
        <v>2165924</v>
      </c>
      <c r="I106" s="5">
        <v>2388201</v>
      </c>
      <c r="J106" s="5">
        <v>2231251</v>
      </c>
      <c r="K106" s="5">
        <v>1987658</v>
      </c>
      <c r="L106" s="5">
        <v>1883131</v>
      </c>
      <c r="M106" s="5">
        <v>2391329</v>
      </c>
      <c r="N106" s="5">
        <v>3080044</v>
      </c>
      <c r="O106" s="5">
        <v>2610374</v>
      </c>
      <c r="P106" s="5">
        <v>3094960</v>
      </c>
      <c r="Q106" s="5">
        <v>4457658</v>
      </c>
      <c r="R106" s="5">
        <v>4671743</v>
      </c>
      <c r="S106" s="5">
        <v>4671668</v>
      </c>
      <c r="T106" s="5">
        <v>3475000</v>
      </c>
      <c r="U106" s="5">
        <v>4019000</v>
      </c>
      <c r="V106" s="5">
        <v>4976000</v>
      </c>
      <c r="W106" s="5">
        <v>45297983000</v>
      </c>
      <c r="X106" s="5">
        <v>39577207000</v>
      </c>
      <c r="Y106" s="5">
        <v>35999656000</v>
      </c>
    </row>
    <row r="107" spans="3:25" ht="15.5" x14ac:dyDescent="0.35">
      <c r="C107" t="s">
        <v>146</v>
      </c>
      <c r="D107" s="5">
        <v>2465970</v>
      </c>
      <c r="E107" s="5">
        <v>2446990</v>
      </c>
      <c r="F107" s="5">
        <v>2388201</v>
      </c>
      <c r="G107" s="5">
        <v>2165924</v>
      </c>
      <c r="I107" s="5">
        <v>2388201</v>
      </c>
      <c r="J107" s="5">
        <v>2231251</v>
      </c>
      <c r="K107" s="5">
        <v>1987658</v>
      </c>
      <c r="L107" s="5">
        <v>1883131</v>
      </c>
      <c r="M107" s="5">
        <v>2391329</v>
      </c>
      <c r="N107" s="5">
        <v>3080044</v>
      </c>
      <c r="O107" s="5">
        <v>2610374</v>
      </c>
      <c r="P107" s="5">
        <v>3094960</v>
      </c>
      <c r="Q107" s="5">
        <v>4457658</v>
      </c>
      <c r="R107" s="5">
        <v>4671743</v>
      </c>
      <c r="S107" s="5">
        <v>4671668</v>
      </c>
      <c r="T107" s="5">
        <v>3475000</v>
      </c>
      <c r="U107" s="5">
        <v>4019000</v>
      </c>
      <c r="V107" s="5">
        <v>4976000</v>
      </c>
      <c r="W107" s="5">
        <v>45297983000</v>
      </c>
      <c r="X107" s="5">
        <v>39577207000</v>
      </c>
      <c r="Y107" s="5">
        <v>35999656000</v>
      </c>
    </row>
    <row r="108" spans="3:25" ht="15.5" x14ac:dyDescent="0.35">
      <c r="C108" t="s">
        <v>323</v>
      </c>
    </row>
    <row r="109" spans="3:25" ht="15.5" x14ac:dyDescent="0.35">
      <c r="C109" t="s">
        <v>2575</v>
      </c>
      <c r="N109" s="5">
        <v>156833</v>
      </c>
      <c r="O109" s="5">
        <v>112002</v>
      </c>
    </row>
    <row r="110" spans="3:25" ht="15.5" x14ac:dyDescent="0.35">
      <c r="C110" t="s">
        <v>325</v>
      </c>
      <c r="D110" s="5">
        <v>2465970</v>
      </c>
      <c r="E110" s="5">
        <v>2446990</v>
      </c>
      <c r="F110" s="5">
        <v>2388201</v>
      </c>
      <c r="G110" s="5">
        <v>2165924</v>
      </c>
      <c r="I110" s="5">
        <v>2388201</v>
      </c>
      <c r="J110" s="5">
        <v>2231251</v>
      </c>
      <c r="K110" s="5">
        <v>1987658</v>
      </c>
      <c r="L110" s="5">
        <v>1883131</v>
      </c>
      <c r="M110" s="5">
        <v>2391329</v>
      </c>
      <c r="N110" s="5">
        <v>3080044</v>
      </c>
      <c r="O110" s="5">
        <v>2610374</v>
      </c>
      <c r="P110" s="5">
        <v>3094960</v>
      </c>
      <c r="Q110" s="5">
        <v>4457658</v>
      </c>
      <c r="R110" s="5">
        <v>4671743</v>
      </c>
      <c r="S110" s="5">
        <v>4671668</v>
      </c>
      <c r="T110" s="5">
        <v>3475000</v>
      </c>
      <c r="U110" s="5">
        <v>4019000</v>
      </c>
      <c r="V110" s="5">
        <v>4976000</v>
      </c>
      <c r="W110" s="5">
        <v>45297983000</v>
      </c>
      <c r="X110" s="5">
        <v>39577207000</v>
      </c>
      <c r="Y110" s="5">
        <v>35999656000</v>
      </c>
    </row>
    <row r="111" spans="3:25" ht="15.5" x14ac:dyDescent="0.35">
      <c r="C111" t="s">
        <v>150</v>
      </c>
      <c r="D111" s="5">
        <v>57664816</v>
      </c>
      <c r="E111" s="5">
        <v>51943509</v>
      </c>
      <c r="F111" s="5">
        <v>63389613</v>
      </c>
      <c r="G111" s="5">
        <v>53776364</v>
      </c>
      <c r="I111" s="5">
        <v>63389613</v>
      </c>
      <c r="J111" s="5">
        <v>79412078</v>
      </c>
      <c r="K111" s="5">
        <v>80056950</v>
      </c>
      <c r="L111" s="5">
        <v>136473263</v>
      </c>
      <c r="M111" s="5">
        <v>133171438</v>
      </c>
      <c r="N111" s="5">
        <v>83540030</v>
      </c>
      <c r="O111" s="5">
        <v>106049817</v>
      </c>
      <c r="P111" s="5">
        <v>104723676</v>
      </c>
      <c r="Q111" s="5">
        <v>84476044</v>
      </c>
      <c r="R111" s="5">
        <v>79660396</v>
      </c>
      <c r="S111" s="5">
        <v>76251201</v>
      </c>
      <c r="T111" s="5">
        <v>85733000</v>
      </c>
      <c r="U111" s="5">
        <v>81484000</v>
      </c>
      <c r="V111" s="5">
        <v>67958000</v>
      </c>
      <c r="W111" s="5">
        <v>477181919000</v>
      </c>
      <c r="X111" s="5">
        <v>430238661000</v>
      </c>
      <c r="Y111" s="5">
        <v>180833046000</v>
      </c>
    </row>
    <row r="112" spans="3:25" ht="15.5" x14ac:dyDescent="0.35">
      <c r="C112" t="s">
        <v>151</v>
      </c>
    </row>
    <row r="113" spans="2:25" ht="15.5" x14ac:dyDescent="0.35">
      <c r="C113" t="s">
        <v>152</v>
      </c>
      <c r="D113" s="5">
        <v>26844149</v>
      </c>
      <c r="E113" s="5">
        <v>26844149</v>
      </c>
      <c r="F113" s="5">
        <v>26844149</v>
      </c>
      <c r="G113" s="5">
        <v>26844149</v>
      </c>
      <c r="I113" s="5">
        <v>26844149</v>
      </c>
      <c r="J113" s="5">
        <v>26844149</v>
      </c>
      <c r="K113" s="5">
        <v>26844149</v>
      </c>
      <c r="L113" s="5">
        <v>26844149</v>
      </c>
      <c r="M113" s="5">
        <v>26844149</v>
      </c>
      <c r="N113" s="5">
        <v>26844149</v>
      </c>
      <c r="O113" s="5">
        <v>26844149</v>
      </c>
      <c r="P113" s="5">
        <v>26844149</v>
      </c>
      <c r="Q113" s="5">
        <v>26844149</v>
      </c>
      <c r="R113" s="5">
        <v>26844149</v>
      </c>
      <c r="S113" s="5">
        <v>26844149</v>
      </c>
      <c r="T113" s="5">
        <v>26844000</v>
      </c>
      <c r="U113" s="5">
        <v>26844000</v>
      </c>
      <c r="V113" s="5">
        <v>26844000</v>
      </c>
      <c r="W113" s="5">
        <v>252335000000</v>
      </c>
      <c r="X113" s="5">
        <v>252335000000</v>
      </c>
      <c r="Y113" s="5">
        <v>252335000000</v>
      </c>
    </row>
    <row r="114" spans="2:25" ht="15.5" x14ac:dyDescent="0.35">
      <c r="C114" t="s">
        <v>153</v>
      </c>
      <c r="D114" s="5">
        <v>11599490</v>
      </c>
      <c r="E114" s="5">
        <v>11599490</v>
      </c>
      <c r="F114" s="5">
        <v>11599490</v>
      </c>
      <c r="G114" s="5">
        <v>11599490</v>
      </c>
      <c r="I114" s="5">
        <v>11599490</v>
      </c>
      <c r="J114" s="5">
        <v>11599490</v>
      </c>
      <c r="K114" s="5">
        <v>11599490</v>
      </c>
      <c r="L114" s="5">
        <v>11599490</v>
      </c>
      <c r="M114" s="5">
        <v>11599490</v>
      </c>
      <c r="N114" s="5">
        <v>11413745</v>
      </c>
      <c r="O114" s="5">
        <v>11413745</v>
      </c>
      <c r="P114" s="5">
        <v>11413745</v>
      </c>
      <c r="Q114" s="5">
        <v>11413745</v>
      </c>
      <c r="R114" s="5">
        <v>11413745</v>
      </c>
      <c r="S114" s="5">
        <v>11413745</v>
      </c>
      <c r="T114" s="5">
        <v>11414000</v>
      </c>
      <c r="U114" s="5">
        <v>11414000</v>
      </c>
      <c r="V114" s="5">
        <v>11414000</v>
      </c>
      <c r="W114" s="5">
        <v>107289206000</v>
      </c>
      <c r="X114" s="5">
        <v>107289206000</v>
      </c>
      <c r="Y114" s="5">
        <v>107289206000</v>
      </c>
    </row>
    <row r="115" spans="2:25" ht="15.5" x14ac:dyDescent="0.35">
      <c r="C115" t="s">
        <v>155</v>
      </c>
      <c r="D115" s="5">
        <v>6597418</v>
      </c>
      <c r="E115" s="5">
        <v>6668985</v>
      </c>
      <c r="F115" s="5">
        <v>6836954</v>
      </c>
      <c r="G115" s="5">
        <v>5955544</v>
      </c>
      <c r="I115" s="5">
        <v>6836954</v>
      </c>
      <c r="J115" s="5">
        <v>5814701</v>
      </c>
      <c r="K115" s="5">
        <v>5727389</v>
      </c>
      <c r="L115" s="5">
        <v>9503922</v>
      </c>
      <c r="M115" s="5">
        <v>4184553</v>
      </c>
      <c r="N115" s="5">
        <v>-1840597</v>
      </c>
      <c r="O115" s="5">
        <v>-4586514</v>
      </c>
      <c r="P115" s="5">
        <v>-7172139</v>
      </c>
      <c r="Q115" s="5">
        <v>-6201215</v>
      </c>
      <c r="R115" s="5">
        <v>-7840616</v>
      </c>
      <c r="S115" s="5">
        <v>-10255806</v>
      </c>
      <c r="T115" s="5">
        <v>-2757000</v>
      </c>
      <c r="U115" s="5">
        <v>4493000</v>
      </c>
      <c r="V115" s="5">
        <v>4215000</v>
      </c>
      <c r="W115" s="5">
        <v>82814239000</v>
      </c>
      <c r="X115" s="5">
        <v>127310981000</v>
      </c>
      <c r="Y115" s="5">
        <v>67875039000</v>
      </c>
    </row>
    <row r="116" spans="2:25" ht="15.5" x14ac:dyDescent="0.35">
      <c r="C116" t="s">
        <v>156</v>
      </c>
      <c r="D116" s="5">
        <v>3219022</v>
      </c>
      <c r="E116" s="5">
        <v>3219022</v>
      </c>
      <c r="F116" s="5">
        <v>3219022</v>
      </c>
      <c r="G116" s="5">
        <v>3219022</v>
      </c>
      <c r="I116" s="5">
        <v>3219022</v>
      </c>
      <c r="J116" s="5">
        <v>3219022</v>
      </c>
      <c r="K116" s="5">
        <v>117256</v>
      </c>
      <c r="L116" s="5">
        <v>117256</v>
      </c>
      <c r="N116" s="5">
        <v>32345582</v>
      </c>
      <c r="O116" s="5">
        <v>32345582</v>
      </c>
      <c r="W116" s="5">
        <v>265608644000</v>
      </c>
      <c r="X116" s="5">
        <v>216266102000</v>
      </c>
      <c r="Y116" s="5">
        <v>189409377000</v>
      </c>
    </row>
    <row r="117" spans="2:25" ht="15.5" x14ac:dyDescent="0.35">
      <c r="C117" t="s">
        <v>157</v>
      </c>
      <c r="D117" s="5">
        <v>3378396</v>
      </c>
      <c r="E117" s="5">
        <v>3449963</v>
      </c>
      <c r="F117" s="5">
        <v>3617932</v>
      </c>
      <c r="G117" s="5">
        <v>2736522</v>
      </c>
      <c r="I117" s="5">
        <v>3617932</v>
      </c>
      <c r="J117" s="5">
        <v>2595679</v>
      </c>
      <c r="K117" s="5">
        <v>5610133</v>
      </c>
      <c r="L117" s="5">
        <v>9386666</v>
      </c>
      <c r="M117" s="5">
        <v>4184553</v>
      </c>
      <c r="N117" s="5">
        <v>-34186179</v>
      </c>
      <c r="O117" s="5">
        <v>-36932096</v>
      </c>
      <c r="W117" s="5">
        <v>-182794405000</v>
      </c>
      <c r="X117" s="5">
        <v>-88955121000</v>
      </c>
      <c r="Y117" s="5">
        <v>-121534338000</v>
      </c>
    </row>
    <row r="118" spans="2:25" ht="15.5" x14ac:dyDescent="0.35">
      <c r="C118" t="s">
        <v>158</v>
      </c>
      <c r="D118" s="5">
        <v>6597418</v>
      </c>
      <c r="E118" s="5">
        <v>6668985</v>
      </c>
      <c r="F118" s="5">
        <v>6836954</v>
      </c>
      <c r="G118" s="5">
        <v>5955544</v>
      </c>
      <c r="I118" s="5">
        <v>6836954</v>
      </c>
      <c r="J118" s="5">
        <v>5814701</v>
      </c>
      <c r="K118" s="5">
        <v>5727389</v>
      </c>
      <c r="L118" s="5">
        <v>9503922</v>
      </c>
      <c r="M118" s="5">
        <v>4184553</v>
      </c>
      <c r="N118" s="5">
        <v>-1840597</v>
      </c>
      <c r="O118" s="5">
        <v>-4586514</v>
      </c>
      <c r="P118" s="5">
        <v>-7172139</v>
      </c>
      <c r="Q118" s="5">
        <v>-6201215</v>
      </c>
      <c r="R118" s="5">
        <v>-7840616</v>
      </c>
      <c r="S118" s="5">
        <v>-10255806</v>
      </c>
      <c r="T118" s="5">
        <v>-2757000</v>
      </c>
      <c r="U118" s="5">
        <v>4493000</v>
      </c>
      <c r="V118" s="5">
        <v>4215000</v>
      </c>
      <c r="W118" s="5">
        <v>82814239000</v>
      </c>
      <c r="X118" s="5">
        <v>127310981000</v>
      </c>
      <c r="Y118" s="5">
        <v>67875039000</v>
      </c>
    </row>
    <row r="119" spans="2:25" ht="15.5" x14ac:dyDescent="0.35">
      <c r="C119" t="s">
        <v>10</v>
      </c>
      <c r="D119" s="5">
        <v>56630896</v>
      </c>
      <c r="E119" s="5">
        <v>56702463</v>
      </c>
      <c r="F119" s="5">
        <v>56870432</v>
      </c>
      <c r="G119" s="5">
        <v>55989022</v>
      </c>
      <c r="I119" s="5">
        <v>56870432</v>
      </c>
      <c r="J119" s="5">
        <v>55848179</v>
      </c>
      <c r="K119" s="5">
        <v>55760867</v>
      </c>
      <c r="L119" s="5">
        <v>59901865</v>
      </c>
      <c r="M119" s="5">
        <v>54582496</v>
      </c>
      <c r="N119" s="5">
        <v>48385078</v>
      </c>
      <c r="O119" s="5">
        <v>45639161</v>
      </c>
      <c r="P119" s="5">
        <v>43053536</v>
      </c>
      <c r="Q119" s="5">
        <v>41646797</v>
      </c>
      <c r="R119" s="5">
        <v>40007396</v>
      </c>
      <c r="S119" s="5">
        <v>37469363</v>
      </c>
      <c r="T119" s="5">
        <v>35686000</v>
      </c>
      <c r="U119" s="5">
        <v>42936000</v>
      </c>
      <c r="V119" s="5">
        <v>42658000</v>
      </c>
      <c r="W119" s="5">
        <v>444095591000</v>
      </c>
      <c r="X119" s="5">
        <v>487423343000</v>
      </c>
      <c r="Y119" s="5">
        <v>427499245000</v>
      </c>
    </row>
    <row r="120" spans="2:25" ht="15.5" x14ac:dyDescent="0.35">
      <c r="C120" t="s">
        <v>160</v>
      </c>
      <c r="D120" s="5">
        <v>114295712</v>
      </c>
      <c r="E120" s="5">
        <v>108645972</v>
      </c>
      <c r="F120" s="5">
        <v>120260045</v>
      </c>
      <c r="G120" s="5">
        <v>109765386</v>
      </c>
      <c r="I120" s="5">
        <v>120260045</v>
      </c>
      <c r="J120" s="5">
        <v>135260257</v>
      </c>
      <c r="K120" s="5">
        <v>135817817</v>
      </c>
      <c r="L120" s="5">
        <v>196375128</v>
      </c>
      <c r="M120" s="5">
        <v>187753934</v>
      </c>
      <c r="N120" s="5">
        <v>131925108</v>
      </c>
      <c r="O120" s="5">
        <v>151688978</v>
      </c>
      <c r="P120" s="5">
        <v>147777212</v>
      </c>
      <c r="Q120" s="5">
        <v>126122841</v>
      </c>
      <c r="R120" s="5">
        <v>119667792</v>
      </c>
      <c r="S120" s="5">
        <v>113720564</v>
      </c>
      <c r="T120" s="5">
        <v>121419000</v>
      </c>
      <c r="U120" s="5">
        <v>124420000</v>
      </c>
      <c r="V120" s="5">
        <v>110616000</v>
      </c>
      <c r="W120" s="5">
        <v>921277510000</v>
      </c>
      <c r="X120" s="5">
        <v>917662004000</v>
      </c>
      <c r="Y120" s="5">
        <v>608332291000</v>
      </c>
    </row>
    <row r="121" spans="2:25" ht="15.5" x14ac:dyDescent="0.35">
      <c r="C121" t="s">
        <v>161</v>
      </c>
      <c r="D121" s="5">
        <v>2523350000</v>
      </c>
      <c r="E121" s="5">
        <v>2523350000</v>
      </c>
      <c r="F121" s="5">
        <v>2523350000</v>
      </c>
      <c r="G121" s="5">
        <v>2523350000</v>
      </c>
      <c r="I121" s="5">
        <v>2523350000</v>
      </c>
      <c r="J121" s="5">
        <v>2523350000</v>
      </c>
      <c r="K121" s="5">
        <v>2523350000</v>
      </c>
      <c r="L121" s="5">
        <v>2523350000</v>
      </c>
      <c r="M121" s="5">
        <v>2523350000</v>
      </c>
      <c r="N121" s="5">
        <v>2523350000</v>
      </c>
      <c r="O121" s="5">
        <v>2523350000</v>
      </c>
      <c r="P121" s="5">
        <v>2523350000</v>
      </c>
      <c r="Q121" s="5">
        <v>2523350000</v>
      </c>
      <c r="R121" s="5">
        <v>2523350000</v>
      </c>
      <c r="S121" s="5">
        <v>2523350000</v>
      </c>
      <c r="T121" s="5">
        <v>2523350000</v>
      </c>
      <c r="U121" s="5">
        <v>2523350000</v>
      </c>
      <c r="V121" s="5">
        <v>2523350000</v>
      </c>
      <c r="W121" s="5">
        <v>2523350000</v>
      </c>
      <c r="X121" s="5">
        <v>2523350000</v>
      </c>
      <c r="Y121" s="5">
        <v>2523350000</v>
      </c>
    </row>
    <row r="123" spans="2:25" ht="15.5" x14ac:dyDescent="0.35">
      <c r="B123" t="s">
        <v>162</v>
      </c>
      <c r="C123" t="s">
        <v>163</v>
      </c>
      <c r="D123" s="5">
        <v>814273</v>
      </c>
      <c r="E123" s="5">
        <v>2755322</v>
      </c>
      <c r="F123" s="5">
        <v>-4940635</v>
      </c>
      <c r="G123" s="5">
        <v>-2212399</v>
      </c>
      <c r="I123" s="5">
        <v>4108431</v>
      </c>
      <c r="J123" s="5">
        <v>2950380</v>
      </c>
      <c r="K123" s="5">
        <v>23117803</v>
      </c>
      <c r="L123" s="5">
        <v>-25836209</v>
      </c>
      <c r="M123" s="5">
        <v>-1691147</v>
      </c>
      <c r="N123" s="5">
        <v>8492378</v>
      </c>
      <c r="O123" s="5">
        <v>10177959</v>
      </c>
      <c r="P123" s="5">
        <v>-10882399</v>
      </c>
      <c r="Q123" s="5">
        <v>-11298715</v>
      </c>
      <c r="R123" s="5">
        <v>13848323</v>
      </c>
      <c r="S123" s="5">
        <v>9981907</v>
      </c>
      <c r="T123" s="5">
        <v>-11024000</v>
      </c>
      <c r="U123" s="5">
        <v>3203000</v>
      </c>
      <c r="V123" s="5">
        <v>6467000</v>
      </c>
      <c r="W123" s="5">
        <v>-117009809000</v>
      </c>
      <c r="X123" s="5">
        <v>-45853651000</v>
      </c>
      <c r="Y123" s="5">
        <v>134212835000</v>
      </c>
    </row>
    <row r="124" spans="2:25" ht="15.5" x14ac:dyDescent="0.35">
      <c r="C124" t="s">
        <v>164</v>
      </c>
      <c r="D124" s="5">
        <v>43995911</v>
      </c>
      <c r="E124" s="5">
        <v>42329415</v>
      </c>
      <c r="F124" s="5">
        <v>34590571</v>
      </c>
      <c r="G124" s="5">
        <v>34931496</v>
      </c>
      <c r="I124" s="5">
        <v>159168317</v>
      </c>
      <c r="J124" s="5">
        <v>175107171</v>
      </c>
      <c r="K124" s="5">
        <v>222357522</v>
      </c>
      <c r="L124" s="5">
        <v>268540150</v>
      </c>
      <c r="M124" s="5">
        <v>205106067</v>
      </c>
      <c r="N124" s="5">
        <v>159536169</v>
      </c>
      <c r="O124" s="5">
        <v>184271655</v>
      </c>
      <c r="P124" s="5">
        <v>169332548</v>
      </c>
      <c r="Q124" s="5">
        <v>156237378</v>
      </c>
      <c r="R124" s="5">
        <v>145143915</v>
      </c>
      <c r="S124" s="5">
        <v>156910201</v>
      </c>
      <c r="T124" s="5">
        <v>176430000</v>
      </c>
      <c r="U124" s="5">
        <v>182712000</v>
      </c>
      <c r="V124" s="5">
        <v>148400000</v>
      </c>
      <c r="W124" s="5">
        <v>1383613483000</v>
      </c>
      <c r="X124" s="5">
        <v>1496706138000</v>
      </c>
      <c r="Y124" s="5">
        <v>1395030705000</v>
      </c>
    </row>
    <row r="125" spans="2:25" ht="15.5" x14ac:dyDescent="0.35">
      <c r="C125" t="s">
        <v>2392</v>
      </c>
      <c r="D125" s="5">
        <v>52026</v>
      </c>
      <c r="E125" s="5">
        <v>25761</v>
      </c>
      <c r="F125" s="5">
        <v>20387</v>
      </c>
      <c r="G125" s="5">
        <v>18783</v>
      </c>
      <c r="I125" s="5">
        <v>103264</v>
      </c>
      <c r="J125" s="5">
        <v>136980</v>
      </c>
      <c r="K125" s="5">
        <v>245809</v>
      </c>
      <c r="L125" s="5">
        <v>161706</v>
      </c>
      <c r="M125" s="5">
        <v>137519</v>
      </c>
      <c r="N125" s="5">
        <v>812964</v>
      </c>
      <c r="O125" s="5">
        <v>246767</v>
      </c>
      <c r="P125" s="5">
        <v>179445</v>
      </c>
      <c r="Q125" s="5">
        <v>212788</v>
      </c>
      <c r="R125" s="5">
        <v>625991</v>
      </c>
      <c r="S125" s="5">
        <v>113992</v>
      </c>
      <c r="T125" s="5">
        <v>155000</v>
      </c>
      <c r="U125" s="5">
        <v>229000</v>
      </c>
      <c r="V125" s="5">
        <v>163000</v>
      </c>
      <c r="W125" s="5">
        <v>5605182000</v>
      </c>
      <c r="X125" s="5">
        <v>8504652000</v>
      </c>
      <c r="Y125" s="5">
        <v>1678591000</v>
      </c>
    </row>
    <row r="126" spans="2:25" ht="15.5" x14ac:dyDescent="0.35">
      <c r="C126" t="s">
        <v>703</v>
      </c>
      <c r="D126" s="5">
        <v>-40350500</v>
      </c>
      <c r="E126" s="5">
        <v>-36860552</v>
      </c>
      <c r="F126" s="5">
        <v>-36967291</v>
      </c>
      <c r="G126" s="5">
        <v>-34585641</v>
      </c>
      <c r="I126" s="5">
        <v>-146457181</v>
      </c>
      <c r="J126" s="5">
        <v>-160734166</v>
      </c>
      <c r="K126" s="5">
        <v>-173558566</v>
      </c>
      <c r="L126" s="5">
        <v>-275166449</v>
      </c>
      <c r="M126" s="5">
        <v>-193844180</v>
      </c>
      <c r="N126" s="5">
        <v>-145115509</v>
      </c>
      <c r="O126" s="5">
        <v>-162465067</v>
      </c>
      <c r="P126" s="5">
        <v>-152205885</v>
      </c>
      <c r="Q126" s="5">
        <v>-142119048</v>
      </c>
      <c r="R126" s="5">
        <v>-112894353</v>
      </c>
      <c r="S126" s="5">
        <v>-123219388</v>
      </c>
      <c r="T126" s="5">
        <v>-157037000</v>
      </c>
      <c r="U126" s="5">
        <v>-150701000</v>
      </c>
      <c r="V126" s="5">
        <v>-114212000</v>
      </c>
      <c r="W126" s="5">
        <v>-1252815577000</v>
      </c>
      <c r="X126" s="5">
        <v>-1138065397000</v>
      </c>
      <c r="Y126" s="5">
        <v>-954719870000</v>
      </c>
    </row>
    <row r="127" spans="2:25" ht="15.5" x14ac:dyDescent="0.35">
      <c r="C127" t="s">
        <v>2576</v>
      </c>
    </row>
    <row r="128" spans="2:25" ht="15.5" x14ac:dyDescent="0.35">
      <c r="C128" t="s">
        <v>2577</v>
      </c>
      <c r="D128" s="5">
        <v>-2681790</v>
      </c>
      <c r="I128" s="5">
        <v>2698201</v>
      </c>
      <c r="J128" s="5">
        <v>2719889</v>
      </c>
      <c r="L128" s="5">
        <v>239391</v>
      </c>
      <c r="M128" s="5">
        <v>1599231</v>
      </c>
      <c r="N128" s="5">
        <v>3403440</v>
      </c>
      <c r="O128" s="5">
        <v>1928607</v>
      </c>
      <c r="P128" s="5">
        <v>1477237</v>
      </c>
      <c r="Q128" s="5">
        <v>2418631</v>
      </c>
      <c r="R128" s="5">
        <v>2905615</v>
      </c>
      <c r="S128" s="5">
        <v>3265362</v>
      </c>
    </row>
    <row r="129" spans="3:25" ht="15.5" x14ac:dyDescent="0.35">
      <c r="C129" t="s">
        <v>860</v>
      </c>
      <c r="D129" s="5">
        <v>-664572</v>
      </c>
      <c r="E129" s="5">
        <v>-460968</v>
      </c>
      <c r="F129" s="5">
        <v>-780650</v>
      </c>
      <c r="G129" s="5">
        <v>-521139</v>
      </c>
      <c r="I129" s="5">
        <v>-2393742</v>
      </c>
      <c r="J129" s="5">
        <v>-2808127</v>
      </c>
      <c r="K129" s="5">
        <v>-6146276</v>
      </c>
      <c r="L129" s="5">
        <v>-4881066</v>
      </c>
      <c r="M129" s="5">
        <v>-3261432</v>
      </c>
      <c r="N129" s="5">
        <v>-888815</v>
      </c>
      <c r="O129" s="5">
        <v>-2780465</v>
      </c>
      <c r="P129" s="5">
        <v>-18741234</v>
      </c>
      <c r="Q129" s="5">
        <v>-16202791</v>
      </c>
      <c r="R129" s="5">
        <v>-13177099</v>
      </c>
      <c r="S129" s="5">
        <v>-15087182</v>
      </c>
      <c r="T129" s="5">
        <v>-17118000</v>
      </c>
      <c r="U129" s="5">
        <v>-18625000</v>
      </c>
      <c r="V129" s="5">
        <v>-13077000</v>
      </c>
      <c r="W129" s="5">
        <v>-117739859000</v>
      </c>
      <c r="X129" s="5">
        <v>-172235437000</v>
      </c>
      <c r="Y129" s="5">
        <v>-146106229000</v>
      </c>
    </row>
    <row r="130" spans="3:25" ht="15.5" x14ac:dyDescent="0.35">
      <c r="C130" t="s">
        <v>330</v>
      </c>
      <c r="D130" s="5">
        <v>1333102</v>
      </c>
      <c r="E130" s="5">
        <v>-1333102</v>
      </c>
      <c r="F130" s="5">
        <v>-1297637</v>
      </c>
      <c r="G130" s="5">
        <v>-1120193</v>
      </c>
      <c r="I130" s="5">
        <v>-5094861</v>
      </c>
      <c r="J130" s="5">
        <v>-5852632</v>
      </c>
      <c r="K130" s="5">
        <v>-6680744</v>
      </c>
      <c r="L130" s="5">
        <v>-6686748</v>
      </c>
      <c r="M130" s="5">
        <v>-6530090</v>
      </c>
      <c r="N130" s="5">
        <v>-6113861</v>
      </c>
      <c r="O130" s="5">
        <v>-7056277</v>
      </c>
      <c r="P130" s="5">
        <v>-6405958</v>
      </c>
      <c r="Q130" s="5">
        <v>-6575839</v>
      </c>
      <c r="R130" s="5">
        <v>-6450814</v>
      </c>
      <c r="S130" s="5">
        <v>-5760362</v>
      </c>
      <c r="T130" s="5">
        <v>-7272000</v>
      </c>
      <c r="U130" s="5">
        <v>-5630000</v>
      </c>
      <c r="V130" s="5">
        <v>-7493000</v>
      </c>
      <c r="W130" s="5">
        <v>-65618964000</v>
      </c>
      <c r="X130" s="5">
        <v>-80661601000</v>
      </c>
      <c r="Y130" s="5">
        <v>-78119365000</v>
      </c>
    </row>
    <row r="131" spans="3:25" ht="15.5" x14ac:dyDescent="0.35">
      <c r="C131" t="s">
        <v>333</v>
      </c>
      <c r="D131" s="5">
        <v>-317730</v>
      </c>
      <c r="E131" s="5">
        <v>-388967</v>
      </c>
      <c r="F131" s="5">
        <v>23263</v>
      </c>
      <c r="G131" s="5">
        <v>-414797</v>
      </c>
      <c r="I131" s="5">
        <v>-1375493</v>
      </c>
      <c r="J131" s="5">
        <v>-2156376</v>
      </c>
      <c r="K131" s="5">
        <v>-9359100</v>
      </c>
      <c r="L131" s="5">
        <v>-4918231</v>
      </c>
      <c r="M131" s="5">
        <v>-3206467</v>
      </c>
      <c r="N131" s="5">
        <v>-2175343</v>
      </c>
      <c r="O131" s="5">
        <v>-2174611</v>
      </c>
      <c r="P131" s="5">
        <v>-3025695</v>
      </c>
      <c r="Q131" s="5">
        <v>-3849039</v>
      </c>
      <c r="R131" s="5">
        <v>-3685340</v>
      </c>
      <c r="S131" s="5">
        <v>-4599022</v>
      </c>
      <c r="T131" s="5">
        <v>-6348000</v>
      </c>
      <c r="U131" s="5">
        <v>-6673000</v>
      </c>
      <c r="V131" s="5">
        <v>-6991000</v>
      </c>
      <c r="W131" s="5">
        <v>-74538196000</v>
      </c>
      <c r="X131" s="5">
        <v>-152629681000</v>
      </c>
      <c r="Y131" s="5">
        <v>-71380046000</v>
      </c>
    </row>
    <row r="132" spans="3:25" ht="15.5" x14ac:dyDescent="0.35">
      <c r="C132" t="s">
        <v>2578</v>
      </c>
      <c r="D132" s="5">
        <v>-552174</v>
      </c>
      <c r="E132" s="5">
        <v>-556265</v>
      </c>
      <c r="F132" s="5">
        <v>-529278</v>
      </c>
      <c r="G132" s="5">
        <v>-520908</v>
      </c>
      <c r="I132" s="5">
        <v>-2540074</v>
      </c>
      <c r="J132" s="5">
        <v>-3462359</v>
      </c>
      <c r="K132" s="5">
        <v>-3740842</v>
      </c>
      <c r="L132" s="5">
        <v>-3124962</v>
      </c>
      <c r="M132" s="5">
        <v>-1691795</v>
      </c>
      <c r="N132" s="5">
        <v>-1172002</v>
      </c>
      <c r="O132" s="5">
        <v>-2010593</v>
      </c>
      <c r="P132" s="5">
        <v>-1678047</v>
      </c>
      <c r="Q132" s="5">
        <v>-1676925</v>
      </c>
      <c r="R132" s="5">
        <v>-654706</v>
      </c>
      <c r="S132" s="5">
        <v>-667933</v>
      </c>
      <c r="T132" s="5">
        <v>-912000</v>
      </c>
      <c r="U132" s="5">
        <v>-565000</v>
      </c>
      <c r="V132" s="5">
        <v>-539000</v>
      </c>
      <c r="W132" s="5">
        <v>-4007874000</v>
      </c>
      <c r="X132" s="5">
        <v>-11920826000</v>
      </c>
      <c r="Y132" s="5">
        <v>-13162378000</v>
      </c>
    </row>
    <row r="133" spans="3:25" ht="15.5" x14ac:dyDescent="0.35">
      <c r="C133" t="s">
        <v>2579</v>
      </c>
      <c r="N133" s="5">
        <v>205335</v>
      </c>
      <c r="O133" s="5">
        <v>217943</v>
      </c>
      <c r="P133" s="5">
        <v>185190</v>
      </c>
      <c r="Q133" s="5">
        <v>256130</v>
      </c>
      <c r="R133" s="5">
        <v>2035114</v>
      </c>
      <c r="S133" s="5">
        <v>-973761</v>
      </c>
      <c r="T133" s="5">
        <v>-1554000</v>
      </c>
      <c r="U133" s="5">
        <v>2456000</v>
      </c>
      <c r="V133" s="5">
        <v>216000</v>
      </c>
      <c r="W133" s="5">
        <v>8491996000</v>
      </c>
      <c r="X133" s="5">
        <v>4448501000</v>
      </c>
      <c r="Y133" s="5">
        <v>991427000</v>
      </c>
    </row>
    <row r="134" spans="3:25" ht="15.5" x14ac:dyDescent="0.35">
      <c r="C134" t="s">
        <v>103</v>
      </c>
    </row>
    <row r="135" spans="3:25" ht="15.5" x14ac:dyDescent="0.35">
      <c r="C135" t="s">
        <v>173</v>
      </c>
      <c r="D135" s="5">
        <v>4470340</v>
      </c>
      <c r="E135" s="5">
        <v>-6262518</v>
      </c>
      <c r="F135" s="5">
        <v>6108192</v>
      </c>
      <c r="G135" s="5">
        <v>4040519</v>
      </c>
      <c r="I135" s="5">
        <v>-4811607</v>
      </c>
      <c r="J135" s="5">
        <v>-4023004</v>
      </c>
      <c r="K135" s="5">
        <v>-37589167</v>
      </c>
      <c r="L135" s="5">
        <v>23014655</v>
      </c>
      <c r="M135" s="5">
        <v>16883249</v>
      </c>
      <c r="N135" s="5">
        <v>-21388791</v>
      </c>
      <c r="O135" s="5">
        <v>8404505</v>
      </c>
      <c r="P135" s="5">
        <v>12704899</v>
      </c>
      <c r="Q135" s="5">
        <v>6430268</v>
      </c>
      <c r="R135" s="5">
        <v>-954563</v>
      </c>
      <c r="S135" s="5">
        <v>-6047494</v>
      </c>
      <c r="T135" s="5">
        <v>8066000</v>
      </c>
      <c r="U135" s="5">
        <v>2426000</v>
      </c>
      <c r="V135" s="5">
        <v>-2716000</v>
      </c>
      <c r="W135" s="5">
        <v>69059513000</v>
      </c>
      <c r="X135" s="5">
        <v>115829539000</v>
      </c>
      <c r="Y135" s="5">
        <v>35548125000</v>
      </c>
    </row>
    <row r="136" spans="3:25" ht="15.5" x14ac:dyDescent="0.35">
      <c r="C136" t="s">
        <v>174</v>
      </c>
      <c r="D136" s="5">
        <v>-133071</v>
      </c>
      <c r="E136" s="5">
        <v>-177249</v>
      </c>
      <c r="F136" s="5">
        <v>-233324</v>
      </c>
      <c r="G136" s="5">
        <v>-175302</v>
      </c>
      <c r="I136" s="5">
        <v>-780457</v>
      </c>
      <c r="J136" s="5">
        <v>-511495</v>
      </c>
      <c r="K136" s="5">
        <v>-1251550</v>
      </c>
      <c r="L136" s="5">
        <v>-478701</v>
      </c>
      <c r="M136" s="5">
        <v>-2213629</v>
      </c>
      <c r="N136" s="5">
        <v>-591501</v>
      </c>
      <c r="O136" s="5">
        <v>-1623186</v>
      </c>
      <c r="P136" s="5">
        <v>-4733120</v>
      </c>
      <c r="Q136" s="5">
        <v>-1742324</v>
      </c>
      <c r="R136" s="5">
        <v>-358469</v>
      </c>
      <c r="S136" s="5">
        <v>-501805</v>
      </c>
      <c r="T136" s="5">
        <v>-373000</v>
      </c>
      <c r="U136" s="5">
        <v>-1444000</v>
      </c>
      <c r="V136" s="5">
        <v>-4673000</v>
      </c>
      <c r="W136" s="5">
        <v>-124770575000</v>
      </c>
      <c r="X136" s="5">
        <v>-2949607000</v>
      </c>
      <c r="Y136" s="5">
        <v>801398000</v>
      </c>
    </row>
    <row r="137" spans="3:25" ht="15.5" x14ac:dyDescent="0.35">
      <c r="C137" t="s">
        <v>176</v>
      </c>
      <c r="D137" s="5">
        <v>-133071</v>
      </c>
      <c r="E137" s="5">
        <v>-177249</v>
      </c>
      <c r="F137" s="5">
        <v>-233324</v>
      </c>
      <c r="G137" s="5">
        <v>-175302</v>
      </c>
      <c r="I137" s="5">
        <v>-780457</v>
      </c>
      <c r="J137" s="5">
        <v>-756383</v>
      </c>
      <c r="K137" s="5">
        <v>-1251550</v>
      </c>
      <c r="L137" s="5">
        <v>-913759</v>
      </c>
      <c r="M137" s="5">
        <v>-2225333</v>
      </c>
      <c r="N137" s="5">
        <v>-591501</v>
      </c>
      <c r="O137" s="5">
        <v>-1640462</v>
      </c>
      <c r="P137" s="5">
        <v>-4733120</v>
      </c>
      <c r="Q137" s="5">
        <v>-1754586</v>
      </c>
      <c r="R137" s="5">
        <v>-358469</v>
      </c>
      <c r="S137" s="5">
        <v>-523051</v>
      </c>
      <c r="T137" s="5">
        <v>-439000</v>
      </c>
      <c r="U137" s="5">
        <v>-1639000</v>
      </c>
      <c r="V137" s="5">
        <v>-5176000</v>
      </c>
      <c r="W137" s="5">
        <v>-124770575000</v>
      </c>
      <c r="X137" s="5">
        <v>14904511000</v>
      </c>
      <c r="Y137" s="5">
        <v>4360141000</v>
      </c>
    </row>
    <row r="138" spans="3:25" ht="15.5" x14ac:dyDescent="0.35">
      <c r="C138" t="s">
        <v>2580</v>
      </c>
      <c r="J138" s="5">
        <v>244888</v>
      </c>
      <c r="L138" s="5">
        <v>435058</v>
      </c>
    </row>
    <row r="139" spans="3:25" ht="15.5" x14ac:dyDescent="0.35">
      <c r="C139" t="s">
        <v>2581</v>
      </c>
      <c r="X139" s="5">
        <v>27176390000</v>
      </c>
    </row>
    <row r="140" spans="3:25" ht="15.5" x14ac:dyDescent="0.35">
      <c r="C140" t="s">
        <v>871</v>
      </c>
      <c r="M140" s="5">
        <v>11704</v>
      </c>
      <c r="O140" s="5">
        <v>17276</v>
      </c>
      <c r="Q140" s="5">
        <v>12262</v>
      </c>
      <c r="S140" s="5">
        <v>21246</v>
      </c>
      <c r="T140" s="5">
        <v>66000</v>
      </c>
      <c r="U140" s="5">
        <v>195000</v>
      </c>
      <c r="V140" s="5">
        <v>503000</v>
      </c>
      <c r="X140" s="5">
        <v>-45030508000</v>
      </c>
      <c r="Y140" s="5">
        <v>-3558743000</v>
      </c>
    </row>
    <row r="141" spans="3:25" ht="15.5" x14ac:dyDescent="0.35">
      <c r="C141" t="s">
        <v>183</v>
      </c>
      <c r="D141" s="5">
        <v>4470340</v>
      </c>
      <c r="E141" s="5">
        <v>-6262518</v>
      </c>
      <c r="F141" s="5">
        <v>6108192</v>
      </c>
      <c r="G141" s="5">
        <v>4040519</v>
      </c>
      <c r="I141" s="5">
        <v>-4811607</v>
      </c>
      <c r="J141" s="5">
        <v>-4023004</v>
      </c>
      <c r="K141" s="5">
        <v>-37589167</v>
      </c>
      <c r="L141" s="5">
        <v>23014655</v>
      </c>
      <c r="M141" s="5">
        <v>16883249</v>
      </c>
      <c r="N141" s="5">
        <v>-21388791</v>
      </c>
      <c r="O141" s="5">
        <v>8404505</v>
      </c>
      <c r="P141" s="5">
        <v>12704899</v>
      </c>
      <c r="Q141" s="5">
        <v>6430268</v>
      </c>
      <c r="R141" s="5">
        <v>-954563</v>
      </c>
      <c r="S141" s="5">
        <v>-6047494</v>
      </c>
      <c r="T141" s="5">
        <v>8066000</v>
      </c>
      <c r="U141" s="5">
        <v>2426000</v>
      </c>
      <c r="V141" s="5">
        <v>-2716000</v>
      </c>
      <c r="W141" s="5">
        <v>69059513000</v>
      </c>
      <c r="X141" s="5">
        <v>115829539000</v>
      </c>
      <c r="Y141" s="5">
        <v>35548125000</v>
      </c>
    </row>
    <row r="142" spans="3:25" ht="15.5" x14ac:dyDescent="0.35">
      <c r="C142" t="s">
        <v>675</v>
      </c>
      <c r="D142" s="5">
        <v>9951325</v>
      </c>
      <c r="E142" s="5">
        <v>28377567</v>
      </c>
      <c r="F142" s="5">
        <v>27707356</v>
      </c>
      <c r="G142" s="5">
        <v>15443403</v>
      </c>
      <c r="I142" s="5">
        <v>116756034</v>
      </c>
      <c r="J142" s="5">
        <v>473040645</v>
      </c>
      <c r="K142" s="5">
        <v>535241229</v>
      </c>
      <c r="L142" s="5">
        <v>1776319553</v>
      </c>
      <c r="M142" s="5">
        <v>603393779</v>
      </c>
      <c r="N142" s="5">
        <v>246105114</v>
      </c>
      <c r="O142" s="5">
        <v>158889794</v>
      </c>
      <c r="P142" s="5">
        <v>261550322</v>
      </c>
      <c r="Q142" s="5">
        <v>597793000</v>
      </c>
      <c r="R142" s="5">
        <v>163168095</v>
      </c>
      <c r="S142" s="5">
        <v>137220848</v>
      </c>
      <c r="T142" s="5">
        <v>103078000</v>
      </c>
      <c r="U142" s="5">
        <v>5263000</v>
      </c>
      <c r="W142" s="5">
        <v>151965085000</v>
      </c>
      <c r="X142" s="5">
        <v>1315825471000</v>
      </c>
      <c r="Y142" s="5">
        <v>1790581562000</v>
      </c>
    </row>
    <row r="143" spans="3:25" ht="15.5" x14ac:dyDescent="0.35">
      <c r="C143" t="s">
        <v>434</v>
      </c>
      <c r="D143" s="5">
        <v>-5156519</v>
      </c>
      <c r="E143" s="5">
        <v>-34583448</v>
      </c>
      <c r="F143" s="5">
        <v>-21526817</v>
      </c>
      <c r="G143" s="5">
        <v>-11332693</v>
      </c>
      <c r="I143" s="5">
        <v>-121283623</v>
      </c>
      <c r="J143" s="5">
        <v>-476767726</v>
      </c>
      <c r="K143" s="5">
        <v>-572425782</v>
      </c>
      <c r="L143" s="5">
        <v>-1751104975</v>
      </c>
      <c r="M143" s="5">
        <v>-586039765</v>
      </c>
      <c r="N143" s="5">
        <v>-267061734</v>
      </c>
      <c r="O143" s="5">
        <v>-150485289</v>
      </c>
      <c r="P143" s="5">
        <v>-248845423</v>
      </c>
      <c r="Q143" s="5">
        <v>-591362732</v>
      </c>
      <c r="R143" s="5">
        <v>-164122658</v>
      </c>
      <c r="S143" s="5">
        <v>-143268342</v>
      </c>
      <c r="T143" s="5">
        <v>-94914000</v>
      </c>
      <c r="U143" s="5">
        <v>-2837000</v>
      </c>
      <c r="V143" s="5">
        <v>-2716000</v>
      </c>
      <c r="W143" s="5">
        <v>-57672072000</v>
      </c>
      <c r="X143" s="5">
        <v>-1167776880000</v>
      </c>
      <c r="Y143" s="5">
        <v>-1857682385000</v>
      </c>
    </row>
    <row r="144" spans="3:25" ht="15.5" x14ac:dyDescent="0.35">
      <c r="C144" t="s">
        <v>659</v>
      </c>
      <c r="T144" s="5">
        <v>8000</v>
      </c>
    </row>
    <row r="145" spans="2:25" ht="15.5" x14ac:dyDescent="0.35">
      <c r="C145" t="s">
        <v>637</v>
      </c>
      <c r="D145" s="5">
        <v>-288644</v>
      </c>
      <c r="L145" s="5">
        <v>-1751923</v>
      </c>
      <c r="T145" s="5">
        <v>-106000</v>
      </c>
      <c r="W145" s="5">
        <v>-25233500000</v>
      </c>
      <c r="X145" s="5">
        <v>-15140100000</v>
      </c>
      <c r="Y145" s="5">
        <v>-32000111000</v>
      </c>
    </row>
    <row r="146" spans="2:25" ht="15.5" x14ac:dyDescent="0.35">
      <c r="C146" t="s">
        <v>451</v>
      </c>
      <c r="X146" s="5">
        <v>-17078952000</v>
      </c>
      <c r="Y146" s="5">
        <v>-26292464000</v>
      </c>
    </row>
    <row r="147" spans="2:25" ht="15.5" x14ac:dyDescent="0.35">
      <c r="C147" t="s">
        <v>2582</v>
      </c>
      <c r="Y147" s="5">
        <v>160941523000</v>
      </c>
    </row>
    <row r="148" spans="2:25" ht="15.5" x14ac:dyDescent="0.35">
      <c r="C148" t="s">
        <v>2014</v>
      </c>
      <c r="D148" s="5">
        <v>-35822</v>
      </c>
      <c r="E148" s="5">
        <v>-56637</v>
      </c>
      <c r="F148" s="5">
        <v>-72347</v>
      </c>
      <c r="G148" s="5">
        <v>-70191</v>
      </c>
      <c r="I148" s="5">
        <v>-284018</v>
      </c>
      <c r="J148" s="5">
        <v>-295923</v>
      </c>
      <c r="K148" s="5">
        <v>-404614</v>
      </c>
      <c r="L148" s="5">
        <v>-448000</v>
      </c>
      <c r="M148" s="5">
        <v>-470765</v>
      </c>
      <c r="N148" s="5">
        <v>-432171</v>
      </c>
    </row>
    <row r="149" spans="2:25" ht="15.5" x14ac:dyDescent="0.35">
      <c r="C149" t="s">
        <v>2583</v>
      </c>
      <c r="D149" s="5">
        <v>5151542</v>
      </c>
      <c r="E149" s="5">
        <v>-3684445</v>
      </c>
      <c r="F149" s="5">
        <v>934233</v>
      </c>
      <c r="G149" s="5">
        <v>1652818</v>
      </c>
      <c r="I149" s="5">
        <v>-1483633</v>
      </c>
      <c r="J149" s="5">
        <v>-1584119</v>
      </c>
      <c r="K149" s="5">
        <v>-15722914</v>
      </c>
      <c r="L149" s="5">
        <v>-3300255</v>
      </c>
      <c r="M149" s="5">
        <v>12978473</v>
      </c>
      <c r="N149" s="5">
        <v>-13487914</v>
      </c>
      <c r="O149" s="5">
        <v>16959278</v>
      </c>
      <c r="P149" s="5">
        <v>-2910620</v>
      </c>
      <c r="Q149" s="5">
        <v>-6610771</v>
      </c>
      <c r="R149" s="5">
        <v>12535291</v>
      </c>
      <c r="S149" s="5">
        <v>3432608</v>
      </c>
      <c r="T149" s="5">
        <v>-3331000</v>
      </c>
      <c r="U149" s="5">
        <v>4185000</v>
      </c>
      <c r="V149" s="5">
        <v>-922000</v>
      </c>
      <c r="W149" s="5">
        <v>-172720871000</v>
      </c>
      <c r="X149" s="5">
        <v>67026281000</v>
      </c>
      <c r="Y149" s="5">
        <v>170562358000</v>
      </c>
    </row>
    <row r="150" spans="2:25" ht="15.5" x14ac:dyDescent="0.35">
      <c r="C150" t="s">
        <v>2088</v>
      </c>
      <c r="E150" s="5">
        <v>7066156</v>
      </c>
      <c r="I150" s="5">
        <v>8441057</v>
      </c>
      <c r="J150" s="5">
        <v>9626871</v>
      </c>
      <c r="K150" s="5">
        <v>24743407</v>
      </c>
      <c r="L150" s="5">
        <v>27822257</v>
      </c>
      <c r="M150" s="5">
        <v>14858890</v>
      </c>
      <c r="N150" s="5">
        <v>28392647</v>
      </c>
      <c r="O150" s="5">
        <v>11103613</v>
      </c>
      <c r="P150" s="5">
        <v>14502848</v>
      </c>
      <c r="Q150" s="5">
        <v>21113619</v>
      </c>
      <c r="R150" s="5">
        <v>8578328</v>
      </c>
      <c r="S150" s="5">
        <v>5145720</v>
      </c>
      <c r="T150" s="5">
        <v>8477000</v>
      </c>
      <c r="U150" s="5">
        <v>7964000</v>
      </c>
      <c r="V150" s="5">
        <v>9382000</v>
      </c>
      <c r="W150" s="5">
        <v>262346694000</v>
      </c>
      <c r="X150" s="5">
        <v>197818421000</v>
      </c>
      <c r="Y150" s="5">
        <v>29611710000</v>
      </c>
    </row>
    <row r="151" spans="2:25" ht="15.5" x14ac:dyDescent="0.35">
      <c r="C151" t="s">
        <v>2584</v>
      </c>
      <c r="D151" s="5">
        <v>-16432</v>
      </c>
      <c r="E151" s="5">
        <v>14713</v>
      </c>
      <c r="F151" s="5">
        <v>9080</v>
      </c>
      <c r="G151" s="5">
        <v>35623</v>
      </c>
      <c r="I151" s="5">
        <v>108732</v>
      </c>
      <c r="J151" s="5">
        <v>398305</v>
      </c>
      <c r="K151" s="5">
        <v>606378</v>
      </c>
      <c r="L151" s="5">
        <v>221405</v>
      </c>
      <c r="M151" s="5">
        <v>-15106</v>
      </c>
      <c r="N151" s="5">
        <v>-45843</v>
      </c>
      <c r="O151" s="5">
        <v>329756</v>
      </c>
      <c r="P151" s="5">
        <v>-488615</v>
      </c>
      <c r="U151" s="5">
        <v>-3672000</v>
      </c>
      <c r="V151" s="5">
        <v>-496000</v>
      </c>
      <c r="W151" s="5">
        <v>-4549764000</v>
      </c>
      <c r="X151" s="5">
        <v>-2498008000</v>
      </c>
      <c r="Y151" s="5">
        <v>-2355647000</v>
      </c>
    </row>
    <row r="152" spans="2:25" ht="15.5" x14ac:dyDescent="0.35">
      <c r="C152" t="s">
        <v>2092</v>
      </c>
      <c r="D152" s="5">
        <v>5135110</v>
      </c>
      <c r="E152" s="5">
        <v>3396424</v>
      </c>
      <c r="F152" s="5">
        <v>943313</v>
      </c>
      <c r="G152" s="5">
        <v>1688441</v>
      </c>
      <c r="I152" s="5">
        <v>7066156</v>
      </c>
      <c r="J152" s="5">
        <v>8441057</v>
      </c>
      <c r="K152" s="5">
        <v>9626871</v>
      </c>
      <c r="L152" s="5">
        <v>24743407</v>
      </c>
      <c r="M152" s="5">
        <v>27822257</v>
      </c>
      <c r="N152" s="5">
        <v>14858890</v>
      </c>
      <c r="O152" s="5">
        <v>28392647</v>
      </c>
      <c r="P152" s="5">
        <v>11103613</v>
      </c>
      <c r="Q152" s="5">
        <v>14502848</v>
      </c>
      <c r="R152" s="5">
        <v>21113619</v>
      </c>
      <c r="S152" s="5">
        <v>8578328</v>
      </c>
      <c r="T152" s="5">
        <v>5146000</v>
      </c>
      <c r="U152" s="5">
        <v>8477000</v>
      </c>
      <c r="V152" s="5">
        <v>7964000</v>
      </c>
      <c r="W152" s="5">
        <v>85076059000</v>
      </c>
      <c r="X152" s="5">
        <v>262346694000</v>
      </c>
      <c r="Y152" s="5">
        <v>197818421000</v>
      </c>
    </row>
    <row r="154" spans="2:25" ht="15.5" x14ac:dyDescent="0.35">
      <c r="B154" t="s">
        <v>196</v>
      </c>
      <c r="C154" t="s">
        <v>12</v>
      </c>
      <c r="D154" s="5">
        <v>2520000000</v>
      </c>
      <c r="E154" s="5">
        <v>2520000000</v>
      </c>
      <c r="F154" s="5">
        <v>2520000000</v>
      </c>
      <c r="G154" s="5">
        <v>2520000000</v>
      </c>
      <c r="I154" s="5">
        <v>2520000000</v>
      </c>
      <c r="J154" s="5">
        <v>2520000000</v>
      </c>
      <c r="K154" s="5">
        <v>2520000000</v>
      </c>
      <c r="L154" s="5">
        <v>2520000000</v>
      </c>
      <c r="M154" s="5">
        <v>2520000000</v>
      </c>
      <c r="N154" s="5">
        <v>2520000000</v>
      </c>
      <c r="O154" s="5">
        <v>2520000000</v>
      </c>
      <c r="P154" s="5">
        <v>2520000000</v>
      </c>
      <c r="Q154" s="5">
        <v>2520000000</v>
      </c>
      <c r="R154" s="5">
        <v>2520000000</v>
      </c>
      <c r="S154" s="5">
        <v>2520000000</v>
      </c>
      <c r="T154" s="5">
        <v>2520000000</v>
      </c>
      <c r="U154" s="5">
        <v>2520000000</v>
      </c>
      <c r="V154" s="5">
        <v>2520000000</v>
      </c>
      <c r="W154" s="5">
        <v>2520000000</v>
      </c>
      <c r="X154" s="5">
        <v>2520000000</v>
      </c>
      <c r="Y154" s="5">
        <v>2520000000</v>
      </c>
    </row>
    <row r="155" spans="2:25" ht="15.5" x14ac:dyDescent="0.35">
      <c r="C155" t="s">
        <v>197</v>
      </c>
      <c r="D155" s="6">
        <v>1.28</v>
      </c>
      <c r="E155" s="6">
        <v>-0.83</v>
      </c>
      <c r="F155" s="6">
        <v>6.29</v>
      </c>
      <c r="G155" s="6">
        <v>5.17</v>
      </c>
    </row>
    <row r="156" spans="2:25" ht="15.5" x14ac:dyDescent="0.35">
      <c r="C156" t="s">
        <v>198</v>
      </c>
      <c r="D156" s="6">
        <v>132.81</v>
      </c>
      <c r="E156" s="6">
        <v>-337.35</v>
      </c>
      <c r="F156" s="6">
        <v>55.01</v>
      </c>
      <c r="G156" s="6">
        <v>44.49</v>
      </c>
    </row>
    <row r="157" spans="2:25" ht="15.5" x14ac:dyDescent="0.35">
      <c r="C157" t="s">
        <v>73</v>
      </c>
      <c r="D157" s="6">
        <v>0.66</v>
      </c>
      <c r="E157" s="6">
        <v>1.28</v>
      </c>
      <c r="F157" s="6">
        <v>1.1599999999999999</v>
      </c>
      <c r="G157" s="6">
        <v>1.1200000000000001</v>
      </c>
    </row>
    <row r="158" spans="2:25" ht="15.5" x14ac:dyDescent="0.35">
      <c r="C158" t="s">
        <v>199</v>
      </c>
      <c r="D158" s="5">
        <v>22320000000</v>
      </c>
      <c r="E158" s="5">
        <v>14970000000</v>
      </c>
      <c r="F158" s="5">
        <v>33780000000</v>
      </c>
      <c r="G158" s="5">
        <v>27240000000</v>
      </c>
    </row>
    <row r="159" spans="2:25" ht="15.5" x14ac:dyDescent="0.35">
      <c r="C159" t="s">
        <v>200</v>
      </c>
      <c r="D159" s="6">
        <v>1.6000000000000001E-3</v>
      </c>
      <c r="E159" s="6">
        <v>-1.1000000000000001E-3</v>
      </c>
      <c r="F159" s="6">
        <v>7.9000000000000008E-3</v>
      </c>
      <c r="G159" s="6">
        <v>7.0999999999999995E-3</v>
      </c>
    </row>
    <row r="160" spans="2:25" ht="15.5" x14ac:dyDescent="0.35">
      <c r="C160" t="s">
        <v>201</v>
      </c>
      <c r="D160" s="6">
        <v>3.2000000000000002E-3</v>
      </c>
      <c r="E160" s="6">
        <v>-2.2000000000000001E-3</v>
      </c>
      <c r="F160" s="6">
        <v>1.67E-2</v>
      </c>
      <c r="G160" s="6">
        <v>1.3899999999999999E-2</v>
      </c>
    </row>
    <row r="161" spans="3:7" ht="15.5" x14ac:dyDescent="0.35">
      <c r="C161" t="s">
        <v>202</v>
      </c>
      <c r="D161" s="6">
        <v>1.3300000000000001E-2</v>
      </c>
      <c r="E161" s="6">
        <v>6.5000000000000006E-3</v>
      </c>
      <c r="F161" s="6">
        <v>2.5699999999999997E-2</v>
      </c>
      <c r="G161" s="6">
        <v>1.9799999999999998E-2</v>
      </c>
    </row>
    <row r="162" spans="3:7" ht="15.5" x14ac:dyDescent="0.35">
      <c r="C162" t="s">
        <v>203</v>
      </c>
      <c r="D162" s="6">
        <v>1.35</v>
      </c>
      <c r="E162" s="6">
        <v>0.7</v>
      </c>
      <c r="F162" s="6">
        <v>2.74</v>
      </c>
      <c r="G162" s="6">
        <v>2.15</v>
      </c>
    </row>
    <row r="163" spans="3:7" ht="15.5" x14ac:dyDescent="0.35">
      <c r="C163" t="s">
        <v>204</v>
      </c>
      <c r="D163" s="5">
        <v>1014000000000</v>
      </c>
      <c r="E163" s="5">
        <v>964000000000</v>
      </c>
      <c r="F163" s="5">
        <v>951000000000</v>
      </c>
      <c r="G163" s="5">
        <v>935000000000</v>
      </c>
    </row>
    <row r="164" spans="3:7" ht="15.5" x14ac:dyDescent="0.35">
      <c r="C164" t="s">
        <v>205</v>
      </c>
      <c r="D164" s="6">
        <v>0.42</v>
      </c>
      <c r="E164" s="6">
        <v>0.73</v>
      </c>
      <c r="F164" s="6">
        <v>0.92</v>
      </c>
      <c r="G164" s="6">
        <v>0.62</v>
      </c>
    </row>
    <row r="165" spans="3:7" ht="15.5" x14ac:dyDescent="0.35">
      <c r="C165" t="s">
        <v>206</v>
      </c>
      <c r="D165" s="6">
        <v>401.7</v>
      </c>
      <c r="E165" s="6">
        <v>381.99</v>
      </c>
      <c r="F165" s="6">
        <v>376.83</v>
      </c>
      <c r="G165" s="6">
        <v>370.37</v>
      </c>
    </row>
    <row r="166" spans="3:7" ht="15.5" x14ac:dyDescent="0.35">
      <c r="C166" t="s">
        <v>207</v>
      </c>
      <c r="D166" s="6">
        <v>0.42</v>
      </c>
      <c r="E166" s="6">
        <v>0.73</v>
      </c>
      <c r="F166" s="6">
        <v>0.92</v>
      </c>
      <c r="G166" s="6">
        <v>0.62</v>
      </c>
    </row>
    <row r="167" spans="3:7" ht="15.5" x14ac:dyDescent="0.35">
      <c r="C167" t="s">
        <v>208</v>
      </c>
      <c r="D167" s="6">
        <v>401.7</v>
      </c>
      <c r="E167" s="6">
        <v>381.99</v>
      </c>
      <c r="F167" s="6">
        <v>376.83</v>
      </c>
      <c r="G167" s="6">
        <v>370.37</v>
      </c>
    </row>
    <row r="168" spans="3:7" ht="15.5" x14ac:dyDescent="0.35">
      <c r="C168" t="s">
        <v>209</v>
      </c>
      <c r="D168" s="5">
        <v>785000000000</v>
      </c>
      <c r="E168" s="5">
        <v>721000000000</v>
      </c>
      <c r="F168" s="5">
        <v>901000000000</v>
      </c>
      <c r="G168" s="5">
        <v>658000000000</v>
      </c>
    </row>
    <row r="169" spans="3:7" ht="15.5" x14ac:dyDescent="0.35">
      <c r="C169" t="s">
        <v>210</v>
      </c>
    </row>
    <row r="170" spans="3:7" ht="15.5" x14ac:dyDescent="0.35">
      <c r="C170" t="s">
        <v>211</v>
      </c>
      <c r="D170" s="5">
        <v>1014000000000</v>
      </c>
      <c r="E170" s="5">
        <v>964000000000</v>
      </c>
      <c r="F170" s="5">
        <v>951000000000</v>
      </c>
      <c r="G170" s="5">
        <v>935000000000</v>
      </c>
    </row>
    <row r="171" spans="3:7" ht="15.5" x14ac:dyDescent="0.35">
      <c r="C171" t="s">
        <v>24</v>
      </c>
      <c r="D171" s="5">
        <v>785000000000</v>
      </c>
      <c r="E171" s="5">
        <v>721000000000</v>
      </c>
      <c r="F171" s="5">
        <v>901000000000</v>
      </c>
      <c r="G171" s="5">
        <v>658000000000</v>
      </c>
    </row>
    <row r="172" spans="3:7" ht="15.5" x14ac:dyDescent="0.35">
      <c r="C172" t="s">
        <v>21</v>
      </c>
      <c r="D172" s="5">
        <v>632000000000</v>
      </c>
      <c r="E172" s="5">
        <v>664000000000</v>
      </c>
      <c r="F172" s="5">
        <v>782000000000</v>
      </c>
      <c r="G172" s="5">
        <v>556000000000</v>
      </c>
    </row>
    <row r="173" spans="3:7" ht="15.5" x14ac:dyDescent="0.35">
      <c r="C173" t="s">
        <v>212</v>
      </c>
      <c r="D173" s="5">
        <v>534000000000</v>
      </c>
      <c r="E173" s="5">
        <v>513000000000</v>
      </c>
      <c r="F173" s="5">
        <v>509000000000</v>
      </c>
      <c r="G173" s="5">
        <v>520000000000</v>
      </c>
    </row>
    <row r="174" spans="3:7" ht="15.5" x14ac:dyDescent="0.35">
      <c r="C174" t="s">
        <v>213</v>
      </c>
      <c r="D174" s="5">
        <v>17000000000</v>
      </c>
      <c r="E174" s="5">
        <v>47000000000</v>
      </c>
      <c r="F174" s="5">
        <v>-82000000000</v>
      </c>
      <c r="G174" s="5">
        <v>-32000000000</v>
      </c>
    </row>
    <row r="175" spans="3:7" ht="15.5" x14ac:dyDescent="0.35">
      <c r="C175" t="s">
        <v>214</v>
      </c>
      <c r="D175" s="5">
        <v>-3000000000</v>
      </c>
      <c r="E175" s="5">
        <v>-3000000000</v>
      </c>
      <c r="F175" s="5">
        <v>-4000000000</v>
      </c>
      <c r="G175" s="5">
        <v>-3000000000</v>
      </c>
    </row>
    <row r="176" spans="3:7" ht="15.5" x14ac:dyDescent="0.35">
      <c r="C176" t="s">
        <v>13</v>
      </c>
      <c r="D176" s="5">
        <v>15000000000</v>
      </c>
      <c r="E176" s="5">
        <v>44000000000</v>
      </c>
      <c r="F176" s="5">
        <v>-86000000000</v>
      </c>
      <c r="G176" s="5">
        <v>-35000000000</v>
      </c>
    </row>
    <row r="177" spans="3:25" ht="15.5" x14ac:dyDescent="0.35">
      <c r="C177" t="s">
        <v>16</v>
      </c>
      <c r="D177" s="6">
        <v>5.75</v>
      </c>
      <c r="E177" s="6">
        <v>17.37</v>
      </c>
      <c r="F177" s="6">
        <v>-34.19</v>
      </c>
      <c r="G177" s="6">
        <v>-13.81</v>
      </c>
    </row>
    <row r="178" spans="3:25" ht="15.5" x14ac:dyDescent="0.35">
      <c r="C178" t="s">
        <v>58</v>
      </c>
      <c r="I178" s="6">
        <v>6.36</v>
      </c>
      <c r="J178" s="6">
        <v>-0.12</v>
      </c>
      <c r="K178" s="6">
        <v>-22.17</v>
      </c>
      <c r="L178" s="6">
        <v>42.02</v>
      </c>
      <c r="M178" s="6">
        <v>33.25</v>
      </c>
      <c r="N178" s="6">
        <v>15.7</v>
      </c>
      <c r="O178" s="6">
        <v>15.03</v>
      </c>
      <c r="P178" s="6">
        <v>-8.68</v>
      </c>
      <c r="Q178" s="6">
        <v>7.21</v>
      </c>
      <c r="R178" s="6">
        <v>13.29</v>
      </c>
      <c r="S178" s="6">
        <v>-31.9</v>
      </c>
      <c r="T178" s="6">
        <v>-35.22</v>
      </c>
      <c r="U178" s="6">
        <v>1.34</v>
      </c>
      <c r="V178" s="6">
        <v>-24.79</v>
      </c>
      <c r="W178" s="6">
        <v>-7.63</v>
      </c>
      <c r="X178" s="6">
        <v>29.55</v>
      </c>
      <c r="Y178" s="6">
        <v>16.64</v>
      </c>
    </row>
    <row r="179" spans="3:25" ht="15.5" x14ac:dyDescent="0.35">
      <c r="C179" t="s">
        <v>72</v>
      </c>
      <c r="I179" s="6">
        <v>54.4</v>
      </c>
      <c r="J179" s="6">
        <v>-1966.67</v>
      </c>
      <c r="K179" s="6">
        <v>-13.71</v>
      </c>
      <c r="L179" s="6">
        <v>15.47</v>
      </c>
      <c r="M179" s="6">
        <v>29.32</v>
      </c>
      <c r="N179" s="6">
        <v>92.04</v>
      </c>
      <c r="O179" s="6">
        <v>44.91</v>
      </c>
      <c r="P179" s="6">
        <v>-414.75</v>
      </c>
      <c r="Q179" s="6">
        <v>686.55</v>
      </c>
      <c r="R179" s="6">
        <v>169.3</v>
      </c>
      <c r="S179" s="6">
        <v>-1.57</v>
      </c>
      <c r="T179" s="6">
        <v>-3.8</v>
      </c>
      <c r="U179" s="6">
        <v>122.39</v>
      </c>
      <c r="V179" s="6">
        <v>-8.8699999999999992</v>
      </c>
      <c r="W179" s="6">
        <v>-34.08</v>
      </c>
      <c r="X179" s="6">
        <v>14.55</v>
      </c>
      <c r="Y179" s="6">
        <v>15.93</v>
      </c>
    </row>
    <row r="180" spans="3:25" ht="15.5" x14ac:dyDescent="0.35">
      <c r="C180" t="s">
        <v>75</v>
      </c>
      <c r="I180" s="6">
        <v>0.38</v>
      </c>
      <c r="J180" s="6">
        <v>0.24</v>
      </c>
      <c r="K180" s="6">
        <v>0.28999999999999998</v>
      </c>
      <c r="L180" s="6">
        <v>0.43</v>
      </c>
      <c r="M180" s="6">
        <v>0.82</v>
      </c>
      <c r="N180" s="6">
        <v>1.73</v>
      </c>
      <c r="O180" s="6">
        <v>0.74</v>
      </c>
      <c r="P180" s="6">
        <v>3.91</v>
      </c>
      <c r="Q180" s="6">
        <v>6.15</v>
      </c>
      <c r="R180" s="6">
        <v>3.24</v>
      </c>
      <c r="S180" s="6">
        <v>7.0000000000000007E-2</v>
      </c>
      <c r="T180" s="6">
        <v>0.17</v>
      </c>
      <c r="U180" s="6">
        <v>0.2</v>
      </c>
      <c r="V180" s="6">
        <v>0.41</v>
      </c>
      <c r="W180" s="6">
        <v>0.52</v>
      </c>
      <c r="X180" s="6">
        <v>0.8</v>
      </c>
      <c r="Y180" s="6">
        <v>0.56999999999999995</v>
      </c>
    </row>
    <row r="181" spans="3:25" ht="15.5" x14ac:dyDescent="0.35">
      <c r="C181" t="s">
        <v>215</v>
      </c>
      <c r="I181" s="5">
        <v>81360000000</v>
      </c>
      <c r="J181" s="5">
        <v>83310000000</v>
      </c>
      <c r="K181" s="5">
        <v>-46540000000</v>
      </c>
      <c r="L181" s="5">
        <v>233060000000</v>
      </c>
      <c r="M181" s="5">
        <v>206220000000</v>
      </c>
      <c r="N181" s="5">
        <v>79460000000</v>
      </c>
      <c r="O181" s="5">
        <v>81330000000</v>
      </c>
      <c r="P181" s="5">
        <v>58520000000</v>
      </c>
    </row>
    <row r="182" spans="3:25" ht="15.5" x14ac:dyDescent="0.35">
      <c r="C182" t="s">
        <v>216</v>
      </c>
      <c r="I182" s="6">
        <v>8.0000000000000002E-3</v>
      </c>
      <c r="J182" s="6">
        <v>-1E-4</v>
      </c>
      <c r="K182" s="6">
        <v>-2.6699999999999998E-2</v>
      </c>
      <c r="L182" s="6">
        <v>3.4599999999999999E-2</v>
      </c>
      <c r="M182" s="6">
        <v>3.1300000000000001E-2</v>
      </c>
      <c r="N182" s="6">
        <v>2.1299999999999999E-2</v>
      </c>
      <c r="O182" s="6">
        <v>1.8000000000000002E-2</v>
      </c>
      <c r="P182" s="6">
        <v>-1.0200000000000001E-2</v>
      </c>
      <c r="Q182" s="6">
        <v>1.06E-2</v>
      </c>
      <c r="R182" s="6">
        <v>2.0899999999999998E-2</v>
      </c>
      <c r="S182" s="6">
        <v>-5.1299999999999998E-2</v>
      </c>
      <c r="T182" s="6">
        <v>-5.8799999999999998E-2</v>
      </c>
      <c r="U182" s="6">
        <v>2.2000000000000001E-3</v>
      </c>
      <c r="V182" s="6">
        <v>-5.8499999999999996E-2</v>
      </c>
      <c r="W182" s="6">
        <v>-2.0899999999999998E-2</v>
      </c>
      <c r="X182" s="6">
        <v>8.1300000000000011E-2</v>
      </c>
      <c r="Y182" s="6">
        <v>6.9000000000000006E-2</v>
      </c>
    </row>
    <row r="183" spans="3:25" ht="15.5" x14ac:dyDescent="0.35">
      <c r="C183" t="s">
        <v>217</v>
      </c>
      <c r="I183" s="6">
        <v>1.6899999999999998E-2</v>
      </c>
      <c r="J183" s="6">
        <v>-2.9999999999999997E-4</v>
      </c>
      <c r="K183" s="6">
        <v>-6.5000000000000002E-2</v>
      </c>
      <c r="L183" s="6">
        <v>0.11349999999999999</v>
      </c>
      <c r="M183" s="6">
        <v>0.10769999999999999</v>
      </c>
      <c r="N183" s="6">
        <v>5.8099999999999999E-2</v>
      </c>
      <c r="O183" s="6">
        <v>5.9800000000000006E-2</v>
      </c>
      <c r="P183" s="6">
        <v>-3.5099999999999999E-2</v>
      </c>
      <c r="Q183" s="6">
        <v>3.2199999999999999E-2</v>
      </c>
      <c r="R183" s="6">
        <v>6.2400000000000004E-2</v>
      </c>
      <c r="S183" s="6">
        <v>-0.15570000000000001</v>
      </c>
      <c r="T183" s="6">
        <v>-0.20019999999999999</v>
      </c>
      <c r="U183" s="6">
        <v>6.5000000000000006E-3</v>
      </c>
      <c r="V183" s="6">
        <v>-0.15160000000000001</v>
      </c>
      <c r="W183" s="6">
        <v>-4.3400000000000001E-2</v>
      </c>
      <c r="X183" s="6">
        <v>0.153</v>
      </c>
      <c r="Y183" s="6">
        <v>9.820000000000001E-2</v>
      </c>
    </row>
    <row r="184" spans="3:25" ht="15.5" x14ac:dyDescent="0.35">
      <c r="C184" t="s">
        <v>218</v>
      </c>
      <c r="I184" s="6">
        <v>4.9000000000000002E-2</v>
      </c>
      <c r="J184" s="6">
        <v>5.4600000000000003E-2</v>
      </c>
      <c r="K184" s="6">
        <v>-8.6699999999999999E-2</v>
      </c>
      <c r="L184" s="6">
        <v>0.21929999999999999</v>
      </c>
      <c r="M184" s="6">
        <v>0.2152</v>
      </c>
      <c r="N184" s="6">
        <v>5.5300000000000002E-2</v>
      </c>
      <c r="O184" s="6">
        <v>6.9900000000000004E-2</v>
      </c>
      <c r="P184" s="6">
        <v>3.8100000000000002E-2</v>
      </c>
      <c r="Q184" s="6">
        <v>4.82E-2</v>
      </c>
      <c r="R184" s="6">
        <v>3.6600000000000001E-2</v>
      </c>
      <c r="S184" s="6">
        <v>-8.6800000000000002E-2</v>
      </c>
      <c r="T184" s="6">
        <v>-0.1038</v>
      </c>
      <c r="U184" s="6">
        <v>7.2900000000000006E-2</v>
      </c>
      <c r="V184" s="6">
        <v>-0.13750000000000001</v>
      </c>
      <c r="W184" s="6">
        <v>-2.8900000000000002E-2</v>
      </c>
      <c r="X184" s="6">
        <v>0.1555</v>
      </c>
      <c r="Y184" s="6">
        <v>0.28889999999999999</v>
      </c>
    </row>
    <row r="185" spans="3:25" ht="15.5" x14ac:dyDescent="0.35">
      <c r="C185" t="s">
        <v>219</v>
      </c>
      <c r="I185" s="6">
        <v>1.1100000000000001</v>
      </c>
      <c r="J185" s="6">
        <v>0.9</v>
      </c>
      <c r="K185" s="6">
        <v>-1.38</v>
      </c>
      <c r="L185" s="6">
        <v>4.12</v>
      </c>
      <c r="M185" s="6">
        <v>6.48</v>
      </c>
      <c r="N185" s="6">
        <v>2.11</v>
      </c>
      <c r="O185" s="6">
        <v>1.79</v>
      </c>
      <c r="P185" s="6">
        <v>0.87</v>
      </c>
      <c r="Q185" s="6">
        <v>1.18</v>
      </c>
      <c r="R185" s="6">
        <v>1.46</v>
      </c>
      <c r="S185" s="6">
        <v>-2.7</v>
      </c>
      <c r="T185" s="6">
        <v>-3.56</v>
      </c>
      <c r="U185" s="6">
        <v>4.57</v>
      </c>
      <c r="V185" s="6">
        <v>-9.75</v>
      </c>
      <c r="W185" s="6">
        <v>-2.69</v>
      </c>
      <c r="X185" s="6">
        <v>11.06</v>
      </c>
      <c r="Y185" s="6">
        <v>9.99</v>
      </c>
    </row>
    <row r="186" spans="3:25" ht="15.5" x14ac:dyDescent="0.35">
      <c r="C186" t="s">
        <v>69</v>
      </c>
      <c r="I186" s="6">
        <v>0.92</v>
      </c>
      <c r="J186" s="6">
        <v>0.66</v>
      </c>
      <c r="K186" s="6">
        <v>0.89</v>
      </c>
      <c r="L186" s="6">
        <v>1.76</v>
      </c>
      <c r="M186" s="6">
        <v>3.16</v>
      </c>
      <c r="N186" s="6">
        <v>5.34</v>
      </c>
      <c r="O186" s="6">
        <v>2.68</v>
      </c>
      <c r="P186" s="6">
        <v>14.57</v>
      </c>
      <c r="Q186" s="6">
        <v>22.14</v>
      </c>
      <c r="R186" s="6">
        <v>10.56</v>
      </c>
      <c r="S186" s="6">
        <v>0.24</v>
      </c>
      <c r="T186" s="6">
        <v>0.76</v>
      </c>
      <c r="U186" s="6">
        <v>0.79</v>
      </c>
      <c r="V186" s="6">
        <v>1.35</v>
      </c>
      <c r="W186" s="6">
        <v>1.48</v>
      </c>
      <c r="X186" s="6">
        <v>2.23</v>
      </c>
      <c r="Y186" s="6">
        <v>1.56</v>
      </c>
    </row>
    <row r="187" spans="3:25" ht="15.5" x14ac:dyDescent="0.35">
      <c r="C187" t="s">
        <v>66</v>
      </c>
      <c r="I187" s="6">
        <v>376.83</v>
      </c>
      <c r="J187" s="6">
        <v>357.6</v>
      </c>
      <c r="K187" s="6">
        <v>341.17</v>
      </c>
      <c r="L187" s="6">
        <v>370.14</v>
      </c>
      <c r="M187" s="6">
        <v>308.85000000000002</v>
      </c>
      <c r="N187" s="6">
        <v>270.45999999999998</v>
      </c>
      <c r="O187" s="6">
        <v>251.42</v>
      </c>
      <c r="P187" s="6">
        <v>247.08</v>
      </c>
      <c r="Q187" s="6">
        <v>223.6</v>
      </c>
      <c r="R187" s="6">
        <v>213.03</v>
      </c>
      <c r="S187" s="6">
        <v>204.84</v>
      </c>
      <c r="T187" s="6">
        <v>175.94</v>
      </c>
      <c r="U187" s="6">
        <v>207.55</v>
      </c>
      <c r="V187" s="6">
        <v>163.47</v>
      </c>
      <c r="W187" s="6">
        <v>175.99</v>
      </c>
      <c r="X187" s="6">
        <v>193.17</v>
      </c>
      <c r="Y187" s="6">
        <v>169.42</v>
      </c>
    </row>
    <row r="188" spans="3:25" ht="15.5" x14ac:dyDescent="0.35">
      <c r="C188" t="s">
        <v>220</v>
      </c>
      <c r="I188" s="6">
        <v>0.92</v>
      </c>
      <c r="J188" s="6">
        <v>0.66</v>
      </c>
      <c r="K188" s="6">
        <v>0.89</v>
      </c>
      <c r="L188" s="6">
        <v>1.76</v>
      </c>
      <c r="M188" s="6">
        <v>3.16</v>
      </c>
      <c r="N188" s="6">
        <v>5.34</v>
      </c>
      <c r="O188" s="6">
        <v>2.68</v>
      </c>
      <c r="P188" s="6">
        <v>14.57</v>
      </c>
      <c r="Q188" s="6">
        <v>22.14</v>
      </c>
      <c r="R188" s="6">
        <v>10.56</v>
      </c>
      <c r="S188" s="6">
        <v>0.24</v>
      </c>
      <c r="T188" s="6">
        <v>0.76</v>
      </c>
      <c r="U188" s="6">
        <v>0.79</v>
      </c>
      <c r="V188" s="6">
        <v>1.35</v>
      </c>
      <c r="W188" s="6">
        <v>1.48</v>
      </c>
      <c r="X188" s="6">
        <v>2.23</v>
      </c>
      <c r="Y188" s="6">
        <v>1.56</v>
      </c>
    </row>
    <row r="189" spans="3:25" ht="15.5" x14ac:dyDescent="0.35">
      <c r="C189" t="s">
        <v>221</v>
      </c>
      <c r="I189" s="6">
        <v>376.83</v>
      </c>
      <c r="J189" s="6">
        <v>357.6</v>
      </c>
      <c r="K189" s="6">
        <v>341.17</v>
      </c>
      <c r="L189" s="6">
        <v>370.14</v>
      </c>
      <c r="M189" s="6">
        <v>308.85000000000002</v>
      </c>
      <c r="N189" s="6">
        <v>270.45999999999998</v>
      </c>
      <c r="O189" s="6">
        <v>251.42</v>
      </c>
      <c r="P189" s="6">
        <v>247.08</v>
      </c>
      <c r="Q189" s="6">
        <v>223.6</v>
      </c>
      <c r="R189" s="6">
        <v>213.03</v>
      </c>
      <c r="S189" s="6">
        <v>204.84</v>
      </c>
      <c r="T189" s="6">
        <v>175.94</v>
      </c>
      <c r="U189" s="6">
        <v>207.55</v>
      </c>
      <c r="V189" s="6">
        <v>163.47</v>
      </c>
      <c r="W189" s="6">
        <v>175.99</v>
      </c>
      <c r="X189" s="6">
        <v>193.17</v>
      </c>
      <c r="Y189" s="6">
        <v>169.42</v>
      </c>
    </row>
    <row r="190" spans="3:25" ht="15.5" x14ac:dyDescent="0.35">
      <c r="C190" t="s">
        <v>222</v>
      </c>
      <c r="I190" s="5">
        <v>901000000000</v>
      </c>
      <c r="J190" s="5">
        <v>1014000000000</v>
      </c>
      <c r="K190" s="5">
        <v>895000000000</v>
      </c>
      <c r="L190" s="5">
        <v>1491000000000</v>
      </c>
      <c r="M190" s="5">
        <v>1020000000000</v>
      </c>
      <c r="N190" s="5">
        <v>763000000000</v>
      </c>
      <c r="O190" s="5">
        <v>1034000000000</v>
      </c>
      <c r="P190" s="5">
        <v>993000000000</v>
      </c>
      <c r="Q190" s="5">
        <v>731000000000</v>
      </c>
      <c r="R190" s="5">
        <v>643000000000</v>
      </c>
      <c r="S190" s="5">
        <v>673000000000</v>
      </c>
      <c r="T190" s="5">
        <v>682000000000</v>
      </c>
      <c r="U190" s="5">
        <v>493000000000</v>
      </c>
      <c r="V190" s="5">
        <v>356000000000</v>
      </c>
      <c r="W190" s="5">
        <v>297000000000</v>
      </c>
      <c r="X190" s="5">
        <v>174000000000</v>
      </c>
      <c r="Y190" s="5">
        <v>78000000000</v>
      </c>
    </row>
    <row r="191" spans="3:25" ht="15.5" x14ac:dyDescent="0.35">
      <c r="C191" t="s">
        <v>223</v>
      </c>
    </row>
    <row r="192" spans="3:25" ht="15.5" x14ac:dyDescent="0.35">
      <c r="C192" t="s">
        <v>26</v>
      </c>
      <c r="I192" s="5">
        <v>901000000000</v>
      </c>
      <c r="J192" s="5">
        <v>1014000000000</v>
      </c>
      <c r="K192" s="5">
        <v>895000000000</v>
      </c>
      <c r="L192" s="5">
        <v>1491000000000</v>
      </c>
      <c r="M192" s="5">
        <v>1020000000000</v>
      </c>
      <c r="N192" s="5">
        <v>763000000000</v>
      </c>
      <c r="O192" s="5">
        <v>1034000000000</v>
      </c>
      <c r="P192" s="5">
        <v>993000000000</v>
      </c>
      <c r="Q192" s="5">
        <v>731000000000</v>
      </c>
      <c r="R192" s="5">
        <v>643000000000</v>
      </c>
      <c r="S192" s="5">
        <v>673000000000</v>
      </c>
      <c r="T192" s="5">
        <v>682000000000</v>
      </c>
      <c r="U192" s="5">
        <v>493000000000</v>
      </c>
      <c r="V192" s="5">
        <v>356000000000</v>
      </c>
      <c r="W192" s="5">
        <v>297000000000</v>
      </c>
      <c r="X192" s="5">
        <v>174000000000</v>
      </c>
      <c r="Y192" s="5">
        <v>78000000000</v>
      </c>
    </row>
    <row r="193" spans="2:25" ht="15.5" x14ac:dyDescent="0.35">
      <c r="C193" t="s">
        <v>23</v>
      </c>
      <c r="I193" s="5">
        <v>782000000000</v>
      </c>
      <c r="J193" s="5">
        <v>878000000000</v>
      </c>
      <c r="K193" s="5">
        <v>747000000000</v>
      </c>
      <c r="L193" s="5">
        <v>1105000000000</v>
      </c>
      <c r="M193" s="5">
        <v>623000000000</v>
      </c>
      <c r="N193" s="5">
        <v>553000000000</v>
      </c>
      <c r="O193" s="5">
        <v>640000000000</v>
      </c>
      <c r="P193" s="5">
        <v>832000000000</v>
      </c>
      <c r="Q193" s="5">
        <v>534000000000</v>
      </c>
      <c r="R193" s="5">
        <v>359000000000</v>
      </c>
      <c r="S193" s="5">
        <v>554000000000</v>
      </c>
      <c r="T193" s="5">
        <v>618000000000</v>
      </c>
      <c r="U193" s="5">
        <v>390000000000</v>
      </c>
      <c r="V193" s="5">
        <v>279000000000</v>
      </c>
      <c r="W193" s="5">
        <v>212000000000</v>
      </c>
      <c r="X193" s="5">
        <v>-88000000000</v>
      </c>
      <c r="Y193" s="5">
        <v>-120000000000</v>
      </c>
    </row>
    <row r="194" spans="2:25" ht="15.5" x14ac:dyDescent="0.35">
      <c r="C194" t="s">
        <v>224</v>
      </c>
      <c r="I194" s="5">
        <v>509000000000</v>
      </c>
      <c r="J194" s="5">
        <v>440000000000</v>
      </c>
      <c r="K194" s="5">
        <v>393000000000</v>
      </c>
      <c r="L194" s="5">
        <v>503000000000</v>
      </c>
      <c r="M194" s="5">
        <v>411000000000</v>
      </c>
      <c r="N194" s="5">
        <v>263000000000</v>
      </c>
      <c r="O194" s="5">
        <v>198000000000</v>
      </c>
      <c r="P194" s="5">
        <v>118000000000</v>
      </c>
      <c r="Q194" s="5">
        <v>198000000000</v>
      </c>
      <c r="R194" s="5">
        <v>171000000000</v>
      </c>
      <c r="S194" s="5">
        <v>93000000000</v>
      </c>
      <c r="T194" s="5">
        <v>119000000000</v>
      </c>
      <c r="U194" s="5">
        <v>176000000000</v>
      </c>
      <c r="V194" s="5">
        <v>127000000000</v>
      </c>
      <c r="W194" s="5">
        <v>222000000000</v>
      </c>
      <c r="X194" s="5">
        <v>411000000000</v>
      </c>
      <c r="Y194" s="5">
        <v>383000000000</v>
      </c>
    </row>
    <row r="195" spans="2:25" ht="15.5" x14ac:dyDescent="0.35">
      <c r="C195" t="s">
        <v>225</v>
      </c>
      <c r="I195" s="5">
        <v>69000000000</v>
      </c>
      <c r="J195" s="5">
        <v>48000000000</v>
      </c>
      <c r="K195" s="5">
        <v>357000000000</v>
      </c>
      <c r="L195" s="5">
        <v>-403000000000</v>
      </c>
      <c r="M195" s="5">
        <v>-24000000000</v>
      </c>
      <c r="N195" s="5">
        <v>120000000000</v>
      </c>
      <c r="O195" s="5">
        <v>141000000000</v>
      </c>
      <c r="P195" s="5">
        <v>-158000000000</v>
      </c>
      <c r="Q195" s="5">
        <v>-153000000000</v>
      </c>
      <c r="R195" s="5">
        <v>186000000000</v>
      </c>
      <c r="S195" s="5">
        <v>138000000000</v>
      </c>
      <c r="T195" s="5">
        <v>-137000000000</v>
      </c>
      <c r="U195" s="5">
        <v>39000000000</v>
      </c>
      <c r="V195" s="5">
        <v>63000000000</v>
      </c>
      <c r="W195" s="5">
        <v>-117000000000</v>
      </c>
      <c r="X195" s="5">
        <v>-46000000000</v>
      </c>
      <c r="Y195" s="5">
        <v>134000000000</v>
      </c>
    </row>
    <row r="196" spans="2:25" ht="15.5" x14ac:dyDescent="0.35">
      <c r="C196" t="s">
        <v>226</v>
      </c>
      <c r="I196" s="5">
        <v>-13000000000</v>
      </c>
      <c r="J196" s="5">
        <v>-12000000000</v>
      </c>
      <c r="K196" s="5">
        <v>-19000000000</v>
      </c>
      <c r="L196" s="5">
        <v>-14000000000</v>
      </c>
      <c r="M196" s="5">
        <v>-32000000000</v>
      </c>
      <c r="N196" s="5">
        <v>-8000000000</v>
      </c>
      <c r="O196" s="5">
        <v>-23000000000</v>
      </c>
      <c r="P196" s="5">
        <v>-69000000000</v>
      </c>
      <c r="Q196" s="5">
        <v>-24000000000</v>
      </c>
      <c r="R196" s="5">
        <v>-5000000000</v>
      </c>
      <c r="S196" s="5">
        <v>-7000000000</v>
      </c>
      <c r="T196" s="5">
        <v>-5000000000</v>
      </c>
      <c r="U196" s="5">
        <v>-20000000000</v>
      </c>
      <c r="V196" s="5">
        <v>-50000000000</v>
      </c>
      <c r="W196" s="5">
        <v>-125000000000</v>
      </c>
      <c r="X196" s="5">
        <v>15000000000</v>
      </c>
      <c r="Y196" s="5">
        <v>4000000000</v>
      </c>
    </row>
    <row r="197" spans="2:25" ht="15.5" x14ac:dyDescent="0.35">
      <c r="C197" t="s">
        <v>15</v>
      </c>
      <c r="I197" s="5">
        <v>56000000000</v>
      </c>
      <c r="J197" s="5">
        <v>35000000000</v>
      </c>
      <c r="K197" s="5">
        <v>338000000000</v>
      </c>
      <c r="L197" s="5">
        <v>-417000000000</v>
      </c>
      <c r="M197" s="5">
        <v>-56000000000</v>
      </c>
      <c r="N197" s="5">
        <v>111000000000</v>
      </c>
      <c r="O197" s="5">
        <v>119000000000</v>
      </c>
      <c r="P197" s="5">
        <v>-226000000000</v>
      </c>
      <c r="Q197" s="5">
        <v>-177000000000</v>
      </c>
      <c r="R197" s="5">
        <v>181000000000</v>
      </c>
      <c r="S197" s="5">
        <v>130000000000</v>
      </c>
      <c r="T197" s="5">
        <v>-143000000000</v>
      </c>
      <c r="U197" s="5">
        <v>19000000000</v>
      </c>
      <c r="V197" s="5">
        <v>12000000000</v>
      </c>
      <c r="W197" s="5">
        <v>-242000000000</v>
      </c>
      <c r="X197" s="5">
        <v>-31000000000</v>
      </c>
      <c r="Y197" s="5">
        <v>139000000000</v>
      </c>
    </row>
    <row r="198" spans="2:25" ht="15.5" x14ac:dyDescent="0.35">
      <c r="C198" t="s">
        <v>17</v>
      </c>
      <c r="I198" s="6">
        <v>22.05</v>
      </c>
      <c r="J198" s="6">
        <v>14.05</v>
      </c>
      <c r="K198" s="6">
        <v>133.79</v>
      </c>
      <c r="L198" s="6">
        <v>-165.29</v>
      </c>
      <c r="M198" s="6">
        <v>-22.16</v>
      </c>
      <c r="N198" s="6">
        <v>44.16</v>
      </c>
      <c r="O198" s="6">
        <v>47.03</v>
      </c>
      <c r="P198" s="6">
        <v>-89.61</v>
      </c>
      <c r="Q198" s="6">
        <v>-70.08</v>
      </c>
      <c r="R198" s="6">
        <v>71.83</v>
      </c>
      <c r="S198" s="6">
        <v>51.71</v>
      </c>
      <c r="T198" s="6">
        <v>-56.52</v>
      </c>
      <c r="U198" s="6">
        <v>7.56</v>
      </c>
      <c r="V198" s="6">
        <v>4.95</v>
      </c>
      <c r="W198" s="6">
        <v>-95.82</v>
      </c>
      <c r="X198" s="6">
        <v>-12.27</v>
      </c>
      <c r="Y198" s="6">
        <v>54.92</v>
      </c>
    </row>
    <row r="200" spans="2:25" ht="15.5" x14ac:dyDescent="0.35">
      <c r="B200" t="s">
        <v>227</v>
      </c>
      <c r="C200" t="s">
        <v>228</v>
      </c>
      <c r="D200" s="5">
        <v>3000000000</v>
      </c>
      <c r="E200" s="5">
        <v>-2000000000</v>
      </c>
      <c r="F200" s="5">
        <v>16000000000</v>
      </c>
      <c r="G200" s="5">
        <v>13000000000</v>
      </c>
      <c r="H200" s="5">
        <v>2000000000</v>
      </c>
      <c r="I200" s="5">
        <v>16000000000</v>
      </c>
      <c r="J200" s="5">
        <v>-299000000</v>
      </c>
      <c r="K200" s="5">
        <v>-56000000000</v>
      </c>
      <c r="L200" s="5">
        <v>106000000000</v>
      </c>
      <c r="M200" s="5">
        <v>84000000000</v>
      </c>
      <c r="N200" s="5">
        <v>40000000000</v>
      </c>
      <c r="O200" s="5">
        <v>38000000000</v>
      </c>
      <c r="P200" s="5">
        <v>-22000000000</v>
      </c>
      <c r="Q200" s="5">
        <v>18000000000</v>
      </c>
    </row>
    <row r="201" spans="2:25" ht="15.5" x14ac:dyDescent="0.35">
      <c r="C201" t="s">
        <v>229</v>
      </c>
      <c r="H201" s="6">
        <v>1.99</v>
      </c>
      <c r="I201" s="6">
        <v>1.99</v>
      </c>
      <c r="M201" s="6">
        <v>10.02</v>
      </c>
    </row>
    <row r="202" spans="2:25" ht="15.5" x14ac:dyDescent="0.35">
      <c r="C202" t="s">
        <v>77</v>
      </c>
      <c r="H202" s="6">
        <v>2.4184000000000001</v>
      </c>
      <c r="I202" s="6">
        <v>0.31370000000000003</v>
      </c>
      <c r="M202" s="6">
        <v>0.30130000000000001</v>
      </c>
    </row>
    <row r="203" spans="2:25" ht="15.5" x14ac:dyDescent="0.35">
      <c r="C203" t="s">
        <v>230</v>
      </c>
      <c r="H203" s="6">
        <v>1.21E-2</v>
      </c>
      <c r="I203" s="6">
        <v>6.4000000000000003E-3</v>
      </c>
      <c r="M203" s="6">
        <v>1.0500000000000001E-2</v>
      </c>
    </row>
    <row r="204" spans="2:25" ht="15.5" x14ac:dyDescent="0.35">
      <c r="C204" t="s">
        <v>57</v>
      </c>
      <c r="D204" s="6">
        <v>1.28</v>
      </c>
      <c r="E204" s="6">
        <v>-0.83</v>
      </c>
      <c r="F204" s="6">
        <v>6.29</v>
      </c>
      <c r="G204" s="6">
        <v>5.17</v>
      </c>
      <c r="H204" s="6">
        <v>0.91</v>
      </c>
      <c r="I204" s="6">
        <v>6.36</v>
      </c>
      <c r="J204" s="6">
        <v>-0.12</v>
      </c>
      <c r="K204" s="6">
        <v>-22.17</v>
      </c>
      <c r="L204" s="6">
        <v>42.02</v>
      </c>
      <c r="M204" s="6">
        <v>33.25</v>
      </c>
      <c r="N204" s="6">
        <v>15.7</v>
      </c>
      <c r="O204" s="6">
        <v>15.03</v>
      </c>
      <c r="P204" s="6">
        <v>-8.68</v>
      </c>
      <c r="Q204" s="6">
        <v>7.21</v>
      </c>
    </row>
    <row r="205" spans="2:25" ht="15.5" x14ac:dyDescent="0.35">
      <c r="C205" t="s">
        <v>79</v>
      </c>
      <c r="H205" s="6">
        <v>1.99</v>
      </c>
      <c r="I205" s="6">
        <v>1.99</v>
      </c>
      <c r="M205" s="6">
        <v>10.02</v>
      </c>
    </row>
    <row r="206" spans="2:25" ht="15.5" x14ac:dyDescent="0.35">
      <c r="C206" t="s">
        <v>231</v>
      </c>
      <c r="H206" s="6">
        <v>2.4184000000000001</v>
      </c>
      <c r="I206" s="6">
        <v>0.31370000000000003</v>
      </c>
      <c r="M206" s="6">
        <v>0.30130000000000001</v>
      </c>
    </row>
    <row r="207" spans="2:25" ht="15.5" x14ac:dyDescent="0.35">
      <c r="C207" t="s">
        <v>232</v>
      </c>
      <c r="H207" s="6">
        <v>1.21E-2</v>
      </c>
      <c r="I207" s="6">
        <v>6.4000000000000003E-3</v>
      </c>
      <c r="M207" s="6">
        <v>1.0500000000000001E-2</v>
      </c>
    </row>
    <row r="208" spans="2:25" ht="15.5" x14ac:dyDescent="0.35">
      <c r="C208" t="s">
        <v>233</v>
      </c>
      <c r="D208" s="5">
        <v>646000000000</v>
      </c>
      <c r="E208" s="5">
        <v>554000000000</v>
      </c>
      <c r="F208" s="5">
        <v>751000000000</v>
      </c>
      <c r="G208" s="5">
        <v>519000000000</v>
      </c>
      <c r="H208" s="5">
        <v>2400000000000</v>
      </c>
      <c r="I208" s="5">
        <v>2304000000000</v>
      </c>
      <c r="J208" s="5">
        <v>2468000000000</v>
      </c>
      <c r="K208" s="5">
        <v>2610000000000</v>
      </c>
      <c r="L208" s="5">
        <v>3799000000000</v>
      </c>
      <c r="M208" s="5">
        <v>3016000000000</v>
      </c>
      <c r="N208" s="5">
        <v>2110000000000</v>
      </c>
      <c r="O208" s="5">
        <v>2307000000000</v>
      </c>
      <c r="P208" s="5">
        <v>2325000000000</v>
      </c>
      <c r="Q208" s="5">
        <v>2032000000000</v>
      </c>
    </row>
    <row r="209" spans="3:13" ht="15.5" x14ac:dyDescent="0.35">
      <c r="C209" t="s">
        <v>234</v>
      </c>
      <c r="H209" s="6">
        <v>1.99</v>
      </c>
      <c r="I209" s="6">
        <v>1.99</v>
      </c>
      <c r="M209" s="6">
        <v>10.02</v>
      </c>
    </row>
    <row r="210" spans="3:13" ht="15.5" x14ac:dyDescent="0.35">
      <c r="C210" t="s">
        <v>235</v>
      </c>
      <c r="H210" s="6">
        <v>2.4184000000000001</v>
      </c>
      <c r="I210" s="6">
        <v>0.31370000000000003</v>
      </c>
      <c r="M210" s="6">
        <v>0.30130000000000001</v>
      </c>
    </row>
    <row r="211" spans="3:13" ht="15.5" x14ac:dyDescent="0.35">
      <c r="C211" t="s">
        <v>236</v>
      </c>
      <c r="H211" s="6">
        <v>1.21E-2</v>
      </c>
      <c r="I211" s="6">
        <v>6.4000000000000003E-3</v>
      </c>
      <c r="M211" s="6">
        <v>1.0500000000000001E-2</v>
      </c>
    </row>
    <row r="212" spans="3:13" ht="15.5" x14ac:dyDescent="0.35">
      <c r="C212" t="s">
        <v>237</v>
      </c>
      <c r="I212" s="6">
        <v>199.3</v>
      </c>
    </row>
    <row r="213" spans="3:13" ht="15.5" x14ac:dyDescent="0.35">
      <c r="C213" t="s">
        <v>238</v>
      </c>
      <c r="I213" s="6">
        <v>13.59</v>
      </c>
    </row>
    <row r="214" spans="3:13" ht="15.5" x14ac:dyDescent="0.35">
      <c r="C214" t="s">
        <v>239</v>
      </c>
      <c r="I214" s="6">
        <v>6.95</v>
      </c>
    </row>
    <row r="215" spans="3:13" ht="15.5" x14ac:dyDescent="0.35">
      <c r="C215" t="s">
        <v>240</v>
      </c>
      <c r="I215" s="6">
        <v>7.3599999999999999E-2</v>
      </c>
    </row>
    <row r="216" spans="3:13" ht="15.5" x14ac:dyDescent="0.35">
      <c r="C216" t="s">
        <v>241</v>
      </c>
      <c r="I216" s="6">
        <v>0.17</v>
      </c>
    </row>
    <row r="217" spans="3:13" ht="15.5" x14ac:dyDescent="0.35">
      <c r="C217" t="s">
        <v>242</v>
      </c>
      <c r="I217" s="6">
        <v>0.41</v>
      </c>
    </row>
    <row r="218" spans="3:13" ht="15.5" x14ac:dyDescent="0.35">
      <c r="C218" t="s">
        <v>243</v>
      </c>
      <c r="I218" s="6">
        <v>-8.24</v>
      </c>
    </row>
    <row r="219" spans="3:13" ht="15.5" x14ac:dyDescent="0.35">
      <c r="C219" t="s">
        <v>244</v>
      </c>
      <c r="I219" s="6">
        <v>-6.59</v>
      </c>
    </row>
    <row r="220" spans="3:13" ht="15.5" x14ac:dyDescent="0.35">
      <c r="C220" t="s">
        <v>245</v>
      </c>
      <c r="I220" s="6">
        <v>16.239999999999998</v>
      </c>
    </row>
    <row r="221" spans="3:13" ht="15.5" x14ac:dyDescent="0.35">
      <c r="C221" t="s">
        <v>246</v>
      </c>
      <c r="I221" s="6">
        <v>10.62</v>
      </c>
    </row>
    <row r="222" spans="3:13" ht="15.5" x14ac:dyDescent="0.35">
      <c r="C222" t="s">
        <v>248</v>
      </c>
      <c r="I222" s="6">
        <v>-0.28999999999999998</v>
      </c>
    </row>
    <row r="223" spans="3:13" ht="15.5" x14ac:dyDescent="0.35">
      <c r="C223" t="s">
        <v>249</v>
      </c>
      <c r="I223" s="6">
        <v>12.07</v>
      </c>
    </row>
    <row r="224" spans="3:13" ht="15.5" x14ac:dyDescent="0.35">
      <c r="C224" t="s">
        <v>250</v>
      </c>
      <c r="I224" s="6">
        <v>0.82</v>
      </c>
    </row>
    <row r="225" spans="3:9" ht="15.5" x14ac:dyDescent="0.35">
      <c r="C225" t="s">
        <v>251</v>
      </c>
      <c r="I225" s="6">
        <v>977.5</v>
      </c>
    </row>
    <row r="226" spans="3:9" ht="15.5" x14ac:dyDescent="0.35">
      <c r="C226" t="s">
        <v>252</v>
      </c>
      <c r="D226" s="6">
        <v>60.52</v>
      </c>
    </row>
    <row r="227" spans="3:9" ht="15.5" x14ac:dyDescent="0.35">
      <c r="C227" t="s">
        <v>253</v>
      </c>
      <c r="I227" s="6">
        <v>401.7</v>
      </c>
    </row>
    <row r="228" spans="3:9" ht="15.5" x14ac:dyDescent="0.35">
      <c r="C228" t="s">
        <v>254</v>
      </c>
      <c r="I228" s="6">
        <v>-24.87</v>
      </c>
    </row>
    <row r="229" spans="3:9" ht="15.5" x14ac:dyDescent="0.35">
      <c r="C229" t="s">
        <v>255</v>
      </c>
      <c r="D229" s="6">
        <v>1.54</v>
      </c>
    </row>
    <row r="230" spans="3:9" ht="15.5" x14ac:dyDescent="0.35">
      <c r="C230" t="s">
        <v>256</v>
      </c>
      <c r="D230" s="6">
        <v>1.05</v>
      </c>
    </row>
    <row r="231" spans="3:9" ht="15.5" x14ac:dyDescent="0.35">
      <c r="C231" t="s">
        <v>395</v>
      </c>
      <c r="D231" s="6">
        <v>0.77</v>
      </c>
    </row>
    <row r="232" spans="3:9" ht="15.5" x14ac:dyDescent="0.35">
      <c r="C232" t="s">
        <v>257</v>
      </c>
      <c r="D232" s="6">
        <v>1.02</v>
      </c>
    </row>
    <row r="233" spans="3:9" ht="15.5" x14ac:dyDescent="0.35">
      <c r="C233" t="s">
        <v>396</v>
      </c>
      <c r="D233" s="6">
        <v>0.38</v>
      </c>
    </row>
    <row r="234" spans="3:9" ht="15.5" x14ac:dyDescent="0.35">
      <c r="C234" t="s">
        <v>258</v>
      </c>
      <c r="D234" s="6">
        <v>2.02</v>
      </c>
    </row>
    <row r="235" spans="3:9" ht="15.5" x14ac:dyDescent="0.35">
      <c r="C235" t="s">
        <v>259</v>
      </c>
      <c r="I235" s="6">
        <v>1.72</v>
      </c>
    </row>
    <row r="236" spans="3:9" ht="15.5" x14ac:dyDescent="0.35">
      <c r="C236" t="s">
        <v>13</v>
      </c>
      <c r="D236" s="5">
        <v>15000000000</v>
      </c>
    </row>
    <row r="237" spans="3:9" ht="15.5" x14ac:dyDescent="0.35">
      <c r="C237" t="s">
        <v>260</v>
      </c>
      <c r="I237" s="6">
        <v>3.14</v>
      </c>
    </row>
    <row r="238" spans="3:9" ht="15.5" x14ac:dyDescent="0.35">
      <c r="C238" t="s">
        <v>261</v>
      </c>
      <c r="I238" s="6">
        <v>1.49E-2</v>
      </c>
    </row>
    <row r="239" spans="3:9" ht="15.5" x14ac:dyDescent="0.35">
      <c r="C239" t="s">
        <v>262</v>
      </c>
      <c r="I239" s="6">
        <v>0.03</v>
      </c>
    </row>
    <row r="240" spans="3:9" ht="15.5" x14ac:dyDescent="0.35">
      <c r="C240" t="s">
        <v>263</v>
      </c>
      <c r="I240" s="6">
        <v>6.25E-2</v>
      </c>
    </row>
    <row r="241" spans="3:9" ht="15.5" x14ac:dyDescent="0.35">
      <c r="C241" t="s">
        <v>264</v>
      </c>
      <c r="I241" s="6">
        <v>2.7900000000000001E-2</v>
      </c>
    </row>
    <row r="242" spans="3:9" ht="15.5" x14ac:dyDescent="0.35">
      <c r="C242" t="s">
        <v>265</v>
      </c>
      <c r="D242" s="6">
        <v>126.78</v>
      </c>
    </row>
    <row r="243" spans="3:9" ht="15.5" x14ac:dyDescent="0.35">
      <c r="C243" t="s">
        <v>266</v>
      </c>
      <c r="D243" s="6">
        <v>63.3</v>
      </c>
    </row>
    <row r="244" spans="3:9" ht="15.5" x14ac:dyDescent="0.35">
      <c r="C244" t="s">
        <v>267</v>
      </c>
      <c r="D244" s="6">
        <v>20.13</v>
      </c>
    </row>
    <row r="245" spans="3:9" ht="15.5" x14ac:dyDescent="0.35">
      <c r="C245" t="s">
        <v>268</v>
      </c>
      <c r="D245" s="6">
        <v>169.95</v>
      </c>
    </row>
    <row r="246" spans="3:9" ht="15.5" x14ac:dyDescent="0.35">
      <c r="C246" t="s">
        <v>269</v>
      </c>
      <c r="D246" s="6">
        <v>0.72</v>
      </c>
    </row>
    <row r="247" spans="3:9" ht="15.5" x14ac:dyDescent="0.35">
      <c r="C247" t="s">
        <v>270</v>
      </c>
      <c r="I247" s="6">
        <v>1.27</v>
      </c>
    </row>
    <row r="248" spans="3:9" ht="15.5" x14ac:dyDescent="0.35">
      <c r="C248" t="s">
        <v>271</v>
      </c>
      <c r="I248" s="6">
        <v>5.46</v>
      </c>
    </row>
    <row r="249" spans="3:9" ht="15.5" x14ac:dyDescent="0.35">
      <c r="C249" t="s">
        <v>53</v>
      </c>
      <c r="I249" s="5">
        <v>414000000000</v>
      </c>
    </row>
    <row r="250" spans="3:9" ht="15.5" x14ac:dyDescent="0.35">
      <c r="C250" t="s">
        <v>272</v>
      </c>
      <c r="I250" s="5">
        <v>1046000000000</v>
      </c>
    </row>
    <row r="251" spans="3:9" ht="15.5" x14ac:dyDescent="0.35">
      <c r="C251" t="s">
        <v>273</v>
      </c>
      <c r="I251" s="5">
        <v>2520000000</v>
      </c>
    </row>
    <row r="252" spans="3:9" ht="15.5" x14ac:dyDescent="0.35">
      <c r="C252" t="s">
        <v>274</v>
      </c>
      <c r="I252" s="6">
        <v>0.1459</v>
      </c>
    </row>
    <row r="253" spans="3:9" ht="15.5" x14ac:dyDescent="0.35">
      <c r="C253" t="s">
        <v>275</v>
      </c>
      <c r="D253" s="6">
        <v>5.8099999999999999E-2</v>
      </c>
    </row>
    <row r="254" spans="3:9" ht="15.5" x14ac:dyDescent="0.35">
      <c r="C254" t="s">
        <v>276</v>
      </c>
      <c r="D254" s="6">
        <v>2.12E-2</v>
      </c>
    </row>
    <row r="255" spans="3:9" ht="15.5" x14ac:dyDescent="0.35">
      <c r="C255" t="s">
        <v>277</v>
      </c>
      <c r="D255" s="6">
        <v>5.0000000000000001E-3</v>
      </c>
    </row>
    <row r="256" spans="3:9" ht="15.5" x14ac:dyDescent="0.35">
      <c r="C256" t="s">
        <v>278</v>
      </c>
      <c r="D256" s="6">
        <v>0.36030000000000001</v>
      </c>
    </row>
    <row r="257" spans="3:9" ht="15.5" x14ac:dyDescent="0.35">
      <c r="C257" t="s">
        <v>279</v>
      </c>
      <c r="D257" s="6">
        <v>0.37859999999999999</v>
      </c>
    </row>
    <row r="258" spans="3:9" ht="15.5" x14ac:dyDescent="0.35">
      <c r="C258" t="s">
        <v>280</v>
      </c>
      <c r="D258" s="6">
        <v>1.4872000000000001</v>
      </c>
    </row>
    <row r="259" spans="3:9" ht="15.5" x14ac:dyDescent="0.35">
      <c r="C259" t="s">
        <v>281</v>
      </c>
      <c r="I259" s="6">
        <v>1.99</v>
      </c>
    </row>
    <row r="260" spans="3:9" ht="15.5" x14ac:dyDescent="0.35">
      <c r="C260" t="s">
        <v>282</v>
      </c>
      <c r="I260" s="6">
        <v>1.99</v>
      </c>
    </row>
    <row r="261" spans="3:9" ht="15.5" x14ac:dyDescent="0.35">
      <c r="C261" t="s">
        <v>283</v>
      </c>
      <c r="I261" s="6">
        <v>2.4184000000000001</v>
      </c>
    </row>
    <row r="262" spans="3:9" ht="15.5" x14ac:dyDescent="0.35">
      <c r="C262" t="s">
        <v>284</v>
      </c>
      <c r="I262" s="6">
        <v>1.21E-2</v>
      </c>
    </row>
    <row r="263" spans="3:9" ht="15.5" x14ac:dyDescent="0.35">
      <c r="C263" t="s">
        <v>285</v>
      </c>
      <c r="I263" t="s">
        <v>2585</v>
      </c>
    </row>
    <row r="264" spans="3:9" ht="15.5" x14ac:dyDescent="0.35">
      <c r="C264" t="s">
        <v>287</v>
      </c>
      <c r="I264" s="5">
        <v>3</v>
      </c>
    </row>
    <row r="265" spans="3:9" ht="15.5" x14ac:dyDescent="0.35">
      <c r="C265" t="s">
        <v>288</v>
      </c>
      <c r="I265" s="6">
        <v>0.11</v>
      </c>
    </row>
    <row r="266" spans="3:9" ht="15.5" x14ac:dyDescent="0.35">
      <c r="C266" t="s">
        <v>289</v>
      </c>
      <c r="I266" s="6">
        <v>0.34</v>
      </c>
    </row>
    <row r="267" spans="3:9" ht="15.5" x14ac:dyDescent="0.35">
      <c r="C267" t="s">
        <v>290</v>
      </c>
      <c r="I267" s="6">
        <v>0.49</v>
      </c>
    </row>
    <row r="268" spans="3:9" ht="15.5" x14ac:dyDescent="0.35">
      <c r="C268" t="s">
        <v>291</v>
      </c>
      <c r="I268" s="6">
        <v>0.19</v>
      </c>
    </row>
    <row r="269" spans="3:9" ht="15.5" x14ac:dyDescent="0.35">
      <c r="C269" t="s">
        <v>292</v>
      </c>
      <c r="I269" s="6">
        <v>0.93</v>
      </c>
    </row>
    <row r="270" spans="3:9" ht="15.5" x14ac:dyDescent="0.35">
      <c r="C270" t="s">
        <v>293</v>
      </c>
      <c r="I270" s="6">
        <v>0.85</v>
      </c>
    </row>
    <row r="271" spans="3:9" ht="15.5" x14ac:dyDescent="0.35">
      <c r="C271" t="s">
        <v>294</v>
      </c>
      <c r="I271" s="6">
        <v>0.16</v>
      </c>
    </row>
    <row r="272" spans="3:9" ht="15.5" x14ac:dyDescent="0.35">
      <c r="C272" t="s">
        <v>295</v>
      </c>
      <c r="I272" s="5">
        <v>2467000000000</v>
      </c>
    </row>
    <row r="273" spans="3:9" ht="15.5" x14ac:dyDescent="0.35">
      <c r="C273" t="s">
        <v>296</v>
      </c>
      <c r="I273" s="5">
        <v>154000000000</v>
      </c>
    </row>
    <row r="274" spans="3:9" ht="15.5" x14ac:dyDescent="0.35">
      <c r="C274" t="s">
        <v>297</v>
      </c>
      <c r="I274" s="5">
        <v>99000000000</v>
      </c>
    </row>
    <row r="275" spans="3:9" ht="15.5" x14ac:dyDescent="0.35">
      <c r="C275" t="s">
        <v>298</v>
      </c>
      <c r="I275" s="5">
        <v>30000000000</v>
      </c>
    </row>
    <row r="276" spans="3:9" ht="15.5" x14ac:dyDescent="0.35">
      <c r="C276" t="s">
        <v>299</v>
      </c>
      <c r="D276" s="5">
        <v>153000000000</v>
      </c>
    </row>
    <row r="277" spans="3:9" ht="15.5" x14ac:dyDescent="0.35">
      <c r="C277" t="s">
        <v>300</v>
      </c>
      <c r="D277" s="5">
        <v>2046000000000</v>
      </c>
    </row>
    <row r="278" spans="3:9" ht="15.5" x14ac:dyDescent="0.35">
      <c r="C278" t="s">
        <v>301</v>
      </c>
      <c r="D278" s="5">
        <v>1032000000000</v>
      </c>
    </row>
    <row r="279" spans="3:9" ht="15.5" x14ac:dyDescent="0.35">
      <c r="C279" t="s">
        <v>212</v>
      </c>
      <c r="D279" s="5">
        <v>534000000000</v>
      </c>
    </row>
    <row r="280" spans="3:9" ht="15.5" x14ac:dyDescent="0.35">
      <c r="C280" t="s">
        <v>211</v>
      </c>
      <c r="I280" s="5">
        <v>1014000000000</v>
      </c>
    </row>
    <row r="281" spans="3:9" ht="15.5" x14ac:dyDescent="0.35">
      <c r="C281" t="s">
        <v>209</v>
      </c>
      <c r="D281" s="5">
        <v>785000000000</v>
      </c>
    </row>
    <row r="282" spans="3:9" ht="15.5" x14ac:dyDescent="0.35">
      <c r="C282" t="s">
        <v>24</v>
      </c>
      <c r="D282" s="5">
        <v>785000000000</v>
      </c>
    </row>
    <row r="283" spans="3:9" ht="15.5" x14ac:dyDescent="0.35">
      <c r="C283" t="s">
        <v>21</v>
      </c>
      <c r="D283" s="5">
        <v>632000000000</v>
      </c>
    </row>
    <row r="284" spans="3:9" ht="15.5" x14ac:dyDescent="0.35">
      <c r="C284" t="s">
        <v>302</v>
      </c>
      <c r="I284" s="5">
        <v>1014000000000</v>
      </c>
    </row>
    <row r="285" spans="3:9" ht="15.5" x14ac:dyDescent="0.35">
      <c r="C285" t="s">
        <v>303</v>
      </c>
      <c r="I285" s="5">
        <v>-50000000000</v>
      </c>
    </row>
    <row r="286" spans="3:9" ht="15.5" x14ac:dyDescent="0.35">
      <c r="C286" t="s">
        <v>304</v>
      </c>
      <c r="I286" s="5">
        <v>-13000000000</v>
      </c>
    </row>
    <row r="287" spans="3:9" ht="15.5" x14ac:dyDescent="0.35">
      <c r="C287" t="s">
        <v>305</v>
      </c>
      <c r="I287" s="5">
        <v>130000000000</v>
      </c>
    </row>
    <row r="288" spans="3:9" ht="15.5" x14ac:dyDescent="0.35">
      <c r="C288" t="s">
        <v>306</v>
      </c>
      <c r="I288" s="5">
        <v>-13000000000</v>
      </c>
    </row>
    <row r="289" spans="3:9" ht="15.5" x14ac:dyDescent="0.35">
      <c r="C289" t="s">
        <v>307</v>
      </c>
      <c r="I289" s="5">
        <v>-63000000000</v>
      </c>
    </row>
  </sheetData>
  <pageMargins left="0.7" right="0.7" top="0.75" bottom="0.75" header="0.3" footer="0.3"/>
  <ignoredErrors>
    <ignoredError sqref="A1:Y290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W3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2586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2587</v>
      </c>
      <c r="D2" s="2" vm="737">
        <f ca="1">IFERROR(_xlfn.STOCKHISTORY("XIDX:" &amp; $C$1, D3, , 0, 0, 1), "Libur")</f>
        <v>189</v>
      </c>
      <c r="E2" s="2" vm="63">
        <f ca="1">IFERROR(_xlfn.STOCKHISTORY("XIDX:" &amp; $C$1, E3, , 0, 0, 1), "Libur")</f>
        <v>131</v>
      </c>
      <c r="H2" s="2" vm="63">
        <f ca="1">IFERROR(INDEX(D2:G2,COUNT(D2:G2)),"")</f>
        <v>131</v>
      </c>
      <c r="I2" s="2" vm="738">
        <f t="shared" ref="I2:W2" ca="1" si="0">IFERROR(_xlfn.STOCKHISTORY("XIDX:" &amp; $C$1, I1, , 0, 0, 1), "Libur")</f>
        <v>328</v>
      </c>
      <c r="J2" s="2" vm="63">
        <f t="shared" ca="1" si="0"/>
        <v>131</v>
      </c>
      <c r="K2" s="2" vm="437">
        <f t="shared" ca="1" si="0"/>
        <v>140</v>
      </c>
      <c r="L2" s="2" vm="322">
        <f t="shared" ca="1" si="0"/>
        <v>143</v>
      </c>
      <c r="M2" s="2" vm="177">
        <f t="shared" ca="1" si="0"/>
        <v>150</v>
      </c>
      <c r="N2" s="2" vm="739">
        <f t="shared" ca="1" si="0"/>
        <v>162</v>
      </c>
      <c r="O2" s="2" vm="437">
        <f t="shared" ca="1" si="0"/>
        <v>140</v>
      </c>
      <c r="P2" s="2" vm="259">
        <f t="shared" ca="1" si="0"/>
        <v>89</v>
      </c>
      <c r="Q2" s="2" vm="55">
        <f t="shared" ca="1" si="0"/>
        <v>80</v>
      </c>
      <c r="R2" s="2" vm="60">
        <f t="shared" ca="1" si="0"/>
        <v>94</v>
      </c>
      <c r="S2" s="2" vm="740">
        <f t="shared" ca="1" si="0"/>
        <v>109</v>
      </c>
      <c r="T2" s="2" vm="74">
        <f t="shared" ca="1" si="0"/>
        <v>186</v>
      </c>
      <c r="U2" s="2" vm="374">
        <f t="shared" ca="1" si="0"/>
        <v>265</v>
      </c>
      <c r="V2" s="2" vm="321">
        <f t="shared" ca="1" si="0"/>
        <v>245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406359040401</v>
      </c>
      <c r="E4" s="2">
        <f>IFERROR(INDEX(E51:E500,MATCH($C$4,$C$51:$C$500,0)),"")</f>
        <v>411411655612</v>
      </c>
      <c r="H4" s="2">
        <f>IFERROR(SUM(D4:G4)*(4/MAX(1,COUNT(D4:G4))),"")</f>
        <v>1635541392026</v>
      </c>
      <c r="I4" s="2">
        <f t="shared" ref="I4:W4" si="1">IFERROR(INDEX(I51:I500,MATCH($C$4,$C$51:$C$500,0)),"")</f>
        <v>1517184559948</v>
      </c>
      <c r="J4" s="2">
        <f t="shared" si="1"/>
        <v>1305018905651</v>
      </c>
      <c r="K4" s="2">
        <f t="shared" si="1"/>
        <v>1145464858602</v>
      </c>
      <c r="L4" s="2">
        <f t="shared" si="1"/>
        <v>908453615821</v>
      </c>
      <c r="M4" s="2">
        <f t="shared" si="1"/>
        <v>732650579963</v>
      </c>
      <c r="N4" s="2">
        <f t="shared" si="1"/>
        <v>529195143400</v>
      </c>
      <c r="O4" s="2">
        <f t="shared" si="1"/>
        <v>512516477175</v>
      </c>
      <c r="P4" s="2">
        <f t="shared" si="1"/>
        <v>461094379950</v>
      </c>
      <c r="Q4" s="2">
        <f t="shared" si="1"/>
        <v>380879695331</v>
      </c>
      <c r="R4" s="2">
        <f t="shared" si="1"/>
        <v>263633645672</v>
      </c>
      <c r="S4" s="2">
        <f t="shared" si="1"/>
        <v>505050683830</v>
      </c>
      <c r="T4" s="2">
        <f t="shared" si="1"/>
        <v>245385905043</v>
      </c>
      <c r="U4" s="2">
        <f t="shared" si="1"/>
        <v>263489864662</v>
      </c>
      <c r="V4" s="2">
        <f t="shared" si="1"/>
        <v>94275918437</v>
      </c>
      <c r="W4" s="2">
        <f t="shared" si="1"/>
        <v>3099175400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-67141752591</v>
      </c>
      <c r="E5" s="2">
        <f>IFERROR(INDEX(E51:E500,MATCH($C$5,$C$51:$C$500,0)),"")</f>
        <v>-31676770348</v>
      </c>
      <c r="H5" s="2">
        <f>IFERROR(SUM(D5:G5)*(4/MAX(1,COUNT(D5:G5))),"")</f>
        <v>-197637045878</v>
      </c>
      <c r="I5" s="2">
        <f t="shared" ref="I5:W5" si="2">IFERROR(INDEX(I51:I500,MATCH($C$5,$C$51:$C$500,0)),"")</f>
        <v>-196909289478</v>
      </c>
      <c r="J5" s="2">
        <f t="shared" si="2"/>
        <v>-195966652652</v>
      </c>
      <c r="K5" s="2">
        <f t="shared" si="2"/>
        <v>-70094611030</v>
      </c>
      <c r="L5" s="2">
        <f t="shared" si="2"/>
        <v>-168489338839</v>
      </c>
      <c r="M5" s="2">
        <f t="shared" si="2"/>
        <v>-58258026848</v>
      </c>
      <c r="N5" s="2">
        <f t="shared" si="2"/>
        <v>57328617918</v>
      </c>
      <c r="O5" s="2">
        <f t="shared" si="2"/>
        <v>-20727891698</v>
      </c>
      <c r="P5" s="2">
        <f t="shared" si="2"/>
        <v>-53542526059</v>
      </c>
      <c r="Q5" s="2">
        <f t="shared" si="2"/>
        <v>-8369069254</v>
      </c>
      <c r="R5" s="2">
        <f t="shared" si="2"/>
        <v>-36742399399</v>
      </c>
      <c r="S5" s="2">
        <f t="shared" si="2"/>
        <v>-19056374640</v>
      </c>
      <c r="T5" s="2">
        <f t="shared" si="2"/>
        <v>-108549250810</v>
      </c>
      <c r="U5" s="2">
        <f t="shared" si="2"/>
        <v>6610119735</v>
      </c>
      <c r="V5" s="2">
        <f t="shared" si="2"/>
        <v>24677567510</v>
      </c>
      <c r="W5" s="2">
        <f t="shared" si="2"/>
        <v>170116297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4530219872169</v>
      </c>
      <c r="E6" s="2">
        <f>IFERROR(INDEX(E51:E500,MATCH($C$6,$C$51:$C$500,0)),"")</f>
        <v>4705079401852</v>
      </c>
      <c r="H6" s="2">
        <f>IFERROR(INDEX(D6:G6,COUNT(D6:G6)),"")</f>
        <v>4705079401852</v>
      </c>
      <c r="I6" s="2">
        <f t="shared" ref="I6:W6" si="3">IFERROR(INDEX(I51:I500,MATCH($C$6,$C$51:$C$500,0)),"")</f>
        <v>4787287446897</v>
      </c>
      <c r="J6" s="2">
        <f t="shared" si="3"/>
        <v>5298168742336</v>
      </c>
      <c r="K6" s="2">
        <f t="shared" si="3"/>
        <v>5806884580574</v>
      </c>
      <c r="L6" s="2">
        <f t="shared" si="3"/>
        <v>6088948510139</v>
      </c>
      <c r="M6" s="2">
        <f t="shared" si="3"/>
        <v>6427221923649</v>
      </c>
      <c r="N6" s="2">
        <f t="shared" si="3"/>
        <v>6589326198353</v>
      </c>
      <c r="O6" s="2">
        <f t="shared" si="3"/>
        <v>6438320254622</v>
      </c>
      <c r="P6" s="2">
        <f t="shared" si="3"/>
        <v>6115016463186</v>
      </c>
      <c r="Q6" s="2">
        <f t="shared" si="3"/>
        <v>3655733911217</v>
      </c>
      <c r="R6" s="2">
        <f t="shared" si="3"/>
        <v>2973682066250</v>
      </c>
      <c r="S6" s="2">
        <f t="shared" si="3"/>
        <v>2758476858152</v>
      </c>
      <c r="T6" s="2">
        <f t="shared" si="3"/>
        <v>1740261427890</v>
      </c>
      <c r="U6" s="2">
        <f t="shared" si="3"/>
        <v>1850290760045</v>
      </c>
      <c r="V6" s="2">
        <f t="shared" si="3"/>
        <v>1839864084902</v>
      </c>
      <c r="W6" s="2">
        <f t="shared" si="3"/>
        <v>1202762049393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22.2</v>
      </c>
      <c r="E7" s="3">
        <f>IFERROR(INDEX(E51:E500,MATCH($C$7,$C$51:$C$500,0))/1000000000,"")</f>
        <v>22.2</v>
      </c>
      <c r="H7" s="3">
        <f>IFERROR(INDEX(D7:G7,COUNT(D7:G7)),"")</f>
        <v>22.2</v>
      </c>
      <c r="I7" s="3">
        <f t="shared" ref="I7:W7" si="4">IFERROR(INDEX(I51:I500,MATCH($C$7,$C$51:$C$500,0))/1000000000,"")</f>
        <v>22.2</v>
      </c>
      <c r="J7" s="3">
        <f t="shared" si="4"/>
        <v>22.2</v>
      </c>
      <c r="K7" s="3">
        <f t="shared" si="4"/>
        <v>22.2</v>
      </c>
      <c r="L7" s="3">
        <f t="shared" si="4"/>
        <v>22.2</v>
      </c>
      <c r="M7" s="3">
        <f t="shared" si="4"/>
        <v>22.2</v>
      </c>
      <c r="N7" s="3">
        <f t="shared" si="4"/>
        <v>22.2</v>
      </c>
      <c r="O7" s="3">
        <f t="shared" si="4"/>
        <v>22.2</v>
      </c>
      <c r="P7" s="3">
        <f t="shared" si="4"/>
        <v>22.2</v>
      </c>
      <c r="Q7" s="3">
        <f t="shared" si="4"/>
        <v>22.2</v>
      </c>
      <c r="R7" s="3">
        <f t="shared" si="4"/>
        <v>22.2</v>
      </c>
      <c r="S7" s="3">
        <f t="shared" si="4"/>
        <v>22.2</v>
      </c>
      <c r="T7" s="3">
        <f t="shared" si="4"/>
        <v>18.03</v>
      </c>
      <c r="U7" s="3">
        <f t="shared" si="4"/>
        <v>18.03</v>
      </c>
      <c r="V7" s="3">
        <f t="shared" si="4"/>
        <v>18</v>
      </c>
      <c r="W7" s="3">
        <f t="shared" si="4"/>
        <v>2.4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456000000000</v>
      </c>
      <c r="E8" s="2">
        <f>IFERROR(INDEX(E51:E500,MATCH("Free cash flow (Quarter)",$C$51:$C$500,0)),"")</f>
        <v>-531000000000</v>
      </c>
      <c r="H8" s="2">
        <f>IFERROR(INDEX(D8:G8,COUNT(D8:G8)),"")</f>
        <v>-531000000000</v>
      </c>
      <c r="I8" s="2">
        <f t="shared" ref="I8:W8" si="5">IFERROR(INDEX(I51:I500,MATCH($C$8,$C$51:$C$500,0)),"")</f>
        <v>-465000000000</v>
      </c>
      <c r="J8" s="2">
        <f t="shared" si="5"/>
        <v>-1215000000000</v>
      </c>
      <c r="K8" s="2">
        <f t="shared" si="5"/>
        <v>-1188000000000</v>
      </c>
      <c r="L8" s="2">
        <f t="shared" si="5"/>
        <v>-425000000000</v>
      </c>
      <c r="M8" s="2">
        <f t="shared" si="5"/>
        <v>-769000000000</v>
      </c>
      <c r="N8" s="2">
        <f t="shared" si="5"/>
        <v>-911000000000</v>
      </c>
      <c r="O8" s="2">
        <f t="shared" si="5"/>
        <v>-772000000000</v>
      </c>
      <c r="P8" s="2">
        <f t="shared" si="5"/>
        <v>-237000000000</v>
      </c>
      <c r="Q8" s="2">
        <f t="shared" si="5"/>
        <v>-125000000000</v>
      </c>
      <c r="R8" s="2">
        <f t="shared" si="5"/>
        <v>-188000000000</v>
      </c>
      <c r="S8" s="2">
        <f t="shared" si="5"/>
        <v>-223000000000</v>
      </c>
      <c r="T8" s="2">
        <f t="shared" si="5"/>
        <v>-109000000000</v>
      </c>
      <c r="U8" s="2">
        <f t="shared" si="5"/>
        <v>-245000000000</v>
      </c>
      <c r="V8" s="2">
        <f t="shared" si="5"/>
        <v>-503000000000</v>
      </c>
      <c r="W8" s="2">
        <f t="shared" si="5"/>
        <v>-120000000000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20.52</v>
      </c>
      <c r="E9" s="3">
        <f>IFERROR(INDEX(E51:E500,MATCH("Free cash flow per share (Quarter)",$C$51:$C$500,0)),"")</f>
        <v>-23.94</v>
      </c>
      <c r="H9" s="3">
        <f>IFERROR(INDEX(D9:G9,COUNT(D9:G9)),"")</f>
        <v>-23.94</v>
      </c>
      <c r="I9" s="3">
        <f t="shared" ref="I9:W9" si="6">IFERROR(INDEX(I51:I500,MATCH($C$9,$C$51:$C$500,0)),"")</f>
        <v>-20.97</v>
      </c>
      <c r="J9" s="3">
        <f t="shared" si="6"/>
        <v>-54.72</v>
      </c>
      <c r="K9" s="3">
        <f t="shared" si="6"/>
        <v>-53.51</v>
      </c>
      <c r="L9" s="3">
        <f t="shared" si="6"/>
        <v>-19.13</v>
      </c>
      <c r="M9" s="3">
        <f t="shared" si="6"/>
        <v>-34.619999999999997</v>
      </c>
      <c r="N9" s="3">
        <f t="shared" si="6"/>
        <v>-41.05</v>
      </c>
      <c r="O9" s="3">
        <f t="shared" si="6"/>
        <v>-34.76</v>
      </c>
      <c r="P9" s="3">
        <f t="shared" si="6"/>
        <v>-10.68</v>
      </c>
      <c r="Q9" s="3">
        <f t="shared" si="6"/>
        <v>-5.62</v>
      </c>
      <c r="R9" s="3">
        <f t="shared" si="6"/>
        <v>-8.4600000000000009</v>
      </c>
      <c r="S9" s="3">
        <f t="shared" si="6"/>
        <v>-10.050000000000001</v>
      </c>
      <c r="T9" s="3">
        <f t="shared" si="6"/>
        <v>-6.07</v>
      </c>
      <c r="U9" s="3">
        <f t="shared" si="6"/>
        <v>-13.62</v>
      </c>
      <c r="V9" s="3">
        <f t="shared" si="6"/>
        <v>-27.95</v>
      </c>
      <c r="W9" s="3">
        <f t="shared" si="6"/>
        <v>-49.92</v>
      </c>
    </row>
    <row r="10" spans="1:23" ht="15.5" x14ac:dyDescent="0.35">
      <c r="C10" t="s">
        <v>18</v>
      </c>
      <c r="D10" s="3">
        <f ca="1">IFERROR(IF(D9=0,"",D2/D9),"")</f>
        <v>9.2105263157894743</v>
      </c>
      <c r="E10" s="3">
        <f ca="1">IFERROR(IF(E9=0,"",E2/E9),"")</f>
        <v>-5.4720133667502084</v>
      </c>
      <c r="I10" s="3">
        <f t="shared" ref="I10:W10" ca="1" si="7">IFERROR(IF(I9=0,"",I2/I9),"")</f>
        <v>-15.641392465426801</v>
      </c>
      <c r="J10" s="3">
        <f t="shared" ca="1" si="7"/>
        <v>-2.3940058479532165</v>
      </c>
      <c r="K10" s="3">
        <f t="shared" ca="1" si="7"/>
        <v>-2.6163333956269859</v>
      </c>
      <c r="L10" s="3">
        <f t="shared" ca="1" si="7"/>
        <v>-7.4751698902247785</v>
      </c>
      <c r="M10" s="3">
        <f t="shared" ca="1" si="7"/>
        <v>-4.3327556325823231</v>
      </c>
      <c r="N10" s="3">
        <f t="shared" ca="1" si="7"/>
        <v>-3.9464068209500613</v>
      </c>
      <c r="O10" s="3">
        <f t="shared" ca="1" si="7"/>
        <v>-4.0276179516685851</v>
      </c>
      <c r="P10" s="3">
        <f t="shared" ca="1" si="7"/>
        <v>-8.3333333333333339</v>
      </c>
      <c r="Q10" s="3">
        <f t="shared" ca="1" si="7"/>
        <v>-14.234875444839858</v>
      </c>
      <c r="R10" s="3">
        <f t="shared" ca="1" si="7"/>
        <v>-11.111111111111111</v>
      </c>
      <c r="S10" s="3">
        <f t="shared" ca="1" si="7"/>
        <v>-10.845771144278606</v>
      </c>
      <c r="T10" s="3">
        <f t="shared" ca="1" si="7"/>
        <v>-30.642504118616145</v>
      </c>
      <c r="U10" s="3">
        <f t="shared" ca="1" si="7"/>
        <v>-19.456681350954479</v>
      </c>
      <c r="V10" s="3">
        <f t="shared" ca="1" si="7"/>
        <v>-8.7656529516994635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1228358719986</v>
      </c>
      <c r="E11" s="2">
        <f>IFERROR(INDEX(E51:E500,MATCH($C$11,$C$51:$C$500,0)),"")</f>
        <v>1147586687330</v>
      </c>
      <c r="H11" s="2">
        <f>IFERROR(INDEX(D11:G11,COUNT(D11:G11)),"")</f>
        <v>1147586687330</v>
      </c>
      <c r="I11" s="2">
        <f t="shared" ref="I11:W11" si="8">IFERROR(INDEX(I51:I500,MATCH($C$11,$C$51:$C$500,0)),"")</f>
        <v>684419208639</v>
      </c>
      <c r="J11" s="2">
        <f t="shared" si="8"/>
        <v>824900153782</v>
      </c>
      <c r="K11" s="2">
        <f t="shared" si="8"/>
        <v>789239025397</v>
      </c>
      <c r="L11" s="2">
        <f t="shared" si="8"/>
        <v>1089493757560</v>
      </c>
      <c r="M11" s="2">
        <f t="shared" si="8"/>
        <v>992445129170</v>
      </c>
      <c r="N11" s="2">
        <f t="shared" si="8"/>
        <v>1662889729344</v>
      </c>
      <c r="O11" s="2">
        <f t="shared" si="8"/>
        <v>2384940859916</v>
      </c>
      <c r="P11" s="2">
        <f t="shared" si="8"/>
        <v>2988978222845</v>
      </c>
      <c r="Q11" s="2">
        <f t="shared" si="8"/>
        <v>1466105083537</v>
      </c>
      <c r="R11" s="2">
        <f t="shared" si="8"/>
        <v>956494000444</v>
      </c>
      <c r="S11" s="2">
        <f t="shared" si="8"/>
        <v>655705859259</v>
      </c>
      <c r="T11" s="2">
        <f t="shared" si="8"/>
        <v>40808955957</v>
      </c>
      <c r="U11" s="2">
        <f t="shared" si="8"/>
        <v>48224476329</v>
      </c>
      <c r="V11" s="2">
        <f t="shared" si="8"/>
        <v>21122803896</v>
      </c>
      <c r="W11" s="2">
        <f t="shared" si="8"/>
        <v>31676855128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6537000000000</v>
      </c>
      <c r="E12" s="2">
        <f>IFERROR(INDEX(E51:E500,MATCH("Net Debt (Quarter)",$C$51:$C$500,0)),"")</f>
        <v>6411000000000</v>
      </c>
      <c r="H12" s="2">
        <f>IFERROR(INDEX(D12:G12,COUNT(D12:G12)),"")</f>
        <v>6411000000000</v>
      </c>
      <c r="I12" s="2">
        <f t="shared" ref="I12:W12" si="9">IFERROR(INDEX(I51:I500,MATCH($C$12,$C$51:$C$500,0)),"")</f>
        <v>6913000000000</v>
      </c>
      <c r="J12" s="2">
        <f t="shared" si="9"/>
        <v>6527000000000</v>
      </c>
      <c r="K12" s="2">
        <f t="shared" si="9"/>
        <v>5135000000000</v>
      </c>
      <c r="L12" s="2">
        <f t="shared" si="9"/>
        <v>4653000000000</v>
      </c>
      <c r="M12" s="2">
        <f t="shared" si="9"/>
        <v>3487000000000</v>
      </c>
      <c r="N12" s="2">
        <f t="shared" si="9"/>
        <v>1603000000000</v>
      </c>
      <c r="O12" s="2">
        <f t="shared" si="9"/>
        <v>-1159000000000</v>
      </c>
      <c r="P12" s="2">
        <f t="shared" si="9"/>
        <v>-2142000000000</v>
      </c>
      <c r="Q12" s="2">
        <f t="shared" si="9"/>
        <v>-680000000000</v>
      </c>
      <c r="R12" s="2">
        <f t="shared" si="9"/>
        <v>-412000000000</v>
      </c>
      <c r="S12" s="2">
        <f t="shared" si="9"/>
        <v>-508000000000</v>
      </c>
      <c r="T12" s="2">
        <f t="shared" si="9"/>
        <v>694000000000</v>
      </c>
      <c r="U12" s="2">
        <f t="shared" si="9"/>
        <v>752000000000</v>
      </c>
      <c r="V12" s="2">
        <f t="shared" si="9"/>
        <v>655000000000</v>
      </c>
      <c r="W12" s="2">
        <f t="shared" si="9"/>
        <v>219000000000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7765000000000</v>
      </c>
      <c r="E13" s="2">
        <f>IFERROR(INDEX(E51:E500,MATCH("Total Debt (Quarter)",$C$51:$C$500,0)),"")</f>
        <v>7559000000000</v>
      </c>
      <c r="H13" s="2">
        <f>IFERROR(INDEX(D13:G13,COUNT(D13:G13)),"")</f>
        <v>7559000000000</v>
      </c>
      <c r="I13" s="2">
        <f t="shared" ref="I13:W13" si="10">IFERROR(INDEX(I51:I500,MATCH($C$13,$C$51:$C$500,0)),"")</f>
        <v>7598000000000</v>
      </c>
      <c r="J13" s="2">
        <f t="shared" si="10"/>
        <v>7352000000000</v>
      </c>
      <c r="K13" s="2">
        <f t="shared" si="10"/>
        <v>5925000000000</v>
      </c>
      <c r="L13" s="2">
        <f t="shared" si="10"/>
        <v>5742000000000</v>
      </c>
      <c r="M13" s="2">
        <f t="shared" si="10"/>
        <v>4479000000000</v>
      </c>
      <c r="N13" s="2">
        <f t="shared" si="10"/>
        <v>3266000000000</v>
      </c>
      <c r="O13" s="2">
        <f t="shared" si="10"/>
        <v>1226000000000</v>
      </c>
      <c r="P13" s="2">
        <f t="shared" si="10"/>
        <v>847000000000</v>
      </c>
      <c r="Q13" s="2">
        <f t="shared" si="10"/>
        <v>786000000000</v>
      </c>
      <c r="R13" s="2">
        <f t="shared" si="10"/>
        <v>544000000000</v>
      </c>
      <c r="S13" s="2">
        <f t="shared" si="10"/>
        <v>148000000000</v>
      </c>
      <c r="T13" s="2">
        <f t="shared" si="10"/>
        <v>735000000000</v>
      </c>
      <c r="U13" s="2">
        <f t="shared" si="10"/>
        <v>800000000000</v>
      </c>
      <c r="V13" s="2">
        <f t="shared" si="10"/>
        <v>676000000000</v>
      </c>
      <c r="W13" s="2">
        <f t="shared" si="10"/>
        <v>250000000000</v>
      </c>
    </row>
    <row r="14" spans="1:23" ht="15.5" x14ac:dyDescent="0.35">
      <c r="C14" t="s">
        <v>27</v>
      </c>
      <c r="D14" s="2">
        <f>IFERROR(INDEX(D51:D500,MATCH($C$14,$C$51:$C$500,0)),"")</f>
        <v>-87781672793</v>
      </c>
      <c r="E14" s="2">
        <f>IFERROR(INDEX(E51:E500,MATCH($C$14,$C$51:$C$500,0)),"")</f>
        <v>-264962885839</v>
      </c>
      <c r="H14" s="2">
        <f>IFERROR(SUM(D14:G14)*(4/MAX(1,COUNT(D14:G14))),"")</f>
        <v>-705489117264</v>
      </c>
      <c r="I14" s="2">
        <f t="shared" ref="I14:W14" si="11">IFERROR(INDEX(I51:I500,MATCH($C$14,$C$51:$C$500,0)),"")</f>
        <v>-724437142706</v>
      </c>
      <c r="J14" s="2">
        <f t="shared" si="11"/>
        <v>-630484088781</v>
      </c>
      <c r="K14" s="2">
        <f t="shared" si="11"/>
        <v>-617964536467</v>
      </c>
      <c r="L14" s="2">
        <f t="shared" si="11"/>
        <v>-549896981807</v>
      </c>
      <c r="M14" s="2">
        <f t="shared" si="11"/>
        <v>-309694917803</v>
      </c>
      <c r="N14" s="2">
        <f t="shared" si="11"/>
        <v>-198996314665</v>
      </c>
      <c r="O14" s="2">
        <f t="shared" si="11"/>
        <v>-101985665633</v>
      </c>
      <c r="P14" s="2">
        <f t="shared" si="11"/>
        <v>-97752041251</v>
      </c>
      <c r="Q14" s="2">
        <f t="shared" si="11"/>
        <v>-72624426727</v>
      </c>
      <c r="R14" s="2">
        <f t="shared" si="11"/>
        <v>-30621821462</v>
      </c>
      <c r="S14" s="2">
        <f t="shared" si="11"/>
        <v>-31004979875</v>
      </c>
      <c r="T14" s="2">
        <f t="shared" si="11"/>
        <v>-102350434280</v>
      </c>
      <c r="U14" s="2">
        <f t="shared" si="11"/>
        <v>-42221020952</v>
      </c>
      <c r="V14" s="2">
        <f t="shared" si="11"/>
        <v>-5559747178</v>
      </c>
      <c r="W14" s="2">
        <f t="shared" si="11"/>
        <v>-761236</v>
      </c>
    </row>
    <row r="15" spans="1:23" ht="15.5" x14ac:dyDescent="0.35">
      <c r="C15" t="s">
        <v>28</v>
      </c>
      <c r="D15" s="2">
        <f>IFERROR(INDEX(D51:D500,MATCH($C$15,$C$51:$C$500,0)),"")</f>
        <v>-4769744461</v>
      </c>
      <c r="E15" s="2">
        <f>IFERROR(INDEX(E51:E500,MATCH($C$15,$C$51:$C$500,0)),"")</f>
        <v>-13020604241</v>
      </c>
      <c r="H15" s="2">
        <f>IFERROR(SUM(D15:G15)*(4/MAX(1,COUNT(D15:G15))),"")</f>
        <v>-35580697404</v>
      </c>
      <c r="I15" s="2">
        <f t="shared" ref="I15:W15" si="12">IFERROR(INDEX(I51:I500,MATCH($C$15,$C$51:$C$500,0)),"")</f>
        <v>-59494178553</v>
      </c>
      <c r="J15" s="2">
        <f t="shared" si="12"/>
        <v>-33043196033</v>
      </c>
      <c r="K15" s="2">
        <f t="shared" si="12"/>
        <v>-17684479262</v>
      </c>
      <c r="L15" s="2">
        <f t="shared" si="12"/>
        <v>-1172968314</v>
      </c>
      <c r="M15" s="2">
        <f t="shared" si="12"/>
        <v>-2517981191</v>
      </c>
      <c r="N15" s="2">
        <f t="shared" si="12"/>
        <v>-673749271</v>
      </c>
      <c r="O15" s="2">
        <f t="shared" si="12"/>
        <v>-4371550211</v>
      </c>
      <c r="P15" s="2">
        <f t="shared" si="12"/>
        <v>-7528529555</v>
      </c>
      <c r="Q15" s="2">
        <f t="shared" si="12"/>
        <v>148639194</v>
      </c>
      <c r="R15" s="2">
        <f t="shared" si="12"/>
        <v>-114438747</v>
      </c>
      <c r="S15" s="2">
        <f t="shared" si="12"/>
        <v>-938726536</v>
      </c>
      <c r="T15" s="2">
        <f t="shared" si="12"/>
        <v>-21130880651</v>
      </c>
      <c r="U15" s="2">
        <f t="shared" si="12"/>
        <v>-20314770588</v>
      </c>
      <c r="V15" s="2">
        <f t="shared" si="12"/>
        <v>-1177832688</v>
      </c>
      <c r="W15" s="2">
        <f t="shared" si="12"/>
        <v>-15687610</v>
      </c>
    </row>
    <row r="16" spans="1:23" ht="15.5" x14ac:dyDescent="0.35">
      <c r="C16" t="s">
        <v>29</v>
      </c>
      <c r="D16" s="2">
        <f>IFERROR(INDEX(D51:D500,MATCH($C$16,$C$51:$C$500,0)),"")</f>
        <v>-170879597575</v>
      </c>
      <c r="E16" s="2">
        <f>IFERROR(INDEX(E51:E500,MATCH($C$16,$C$51:$C$500,0)),"")</f>
        <v>-48916471387</v>
      </c>
      <c r="H16" s="2">
        <f>IFERROR(SUM(D16:G16)*(4/MAX(1,COUNT(D16:G16))),"")</f>
        <v>-439592137924</v>
      </c>
      <c r="I16" s="2">
        <f t="shared" ref="I16:W16" si="13">IFERROR(INDEX(I51:I500,MATCH($C$16,$C$51:$C$500,0)),"")</f>
        <v>-460629689304</v>
      </c>
      <c r="J16" s="2">
        <f t="shared" si="13"/>
        <v>-471541228725</v>
      </c>
      <c r="K16" s="2">
        <f t="shared" si="13"/>
        <v>-295121102320</v>
      </c>
      <c r="L16" s="2">
        <f t="shared" si="13"/>
        <v>-354317950101</v>
      </c>
      <c r="M16" s="2">
        <f t="shared" si="13"/>
        <v>-161611928565</v>
      </c>
      <c r="N16" s="2">
        <f t="shared" si="13"/>
        <v>158450548559</v>
      </c>
      <c r="O16" s="2">
        <f t="shared" si="13"/>
        <v>-37907450473</v>
      </c>
      <c r="P16" s="2">
        <f t="shared" si="13"/>
        <v>-27524543903</v>
      </c>
      <c r="Q16" s="2">
        <f t="shared" si="13"/>
        <v>3573148682</v>
      </c>
      <c r="R16" s="2">
        <f t="shared" si="13"/>
        <v>-31222245909</v>
      </c>
      <c r="S16" s="2">
        <f t="shared" si="13"/>
        <v>-27068105973</v>
      </c>
      <c r="T16" s="2">
        <f t="shared" si="13"/>
        <v>-87370266806</v>
      </c>
      <c r="U16" s="2">
        <f t="shared" si="13"/>
        <v>27521125556</v>
      </c>
      <c r="V16" s="2">
        <f t="shared" si="13"/>
        <v>26369536862</v>
      </c>
      <c r="W16" s="2">
        <f t="shared" si="13"/>
        <v>123890481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4195800000000</v>
      </c>
      <c r="E20" s="2">
        <f ca="1">IFERROR(E21*E2,"")</f>
        <v>2908200000000</v>
      </c>
      <c r="H20" s="2">
        <f t="shared" ref="H20:W20" ca="1" si="14">IFERROR(H21*H2,"")</f>
        <v>2908200000000</v>
      </c>
      <c r="I20" s="2">
        <f t="shared" ca="1" si="14"/>
        <v>7281600000000</v>
      </c>
      <c r="J20" s="2">
        <f t="shared" ca="1" si="14"/>
        <v>2908200000000</v>
      </c>
      <c r="K20" s="2">
        <f t="shared" ca="1" si="14"/>
        <v>3108000000000</v>
      </c>
      <c r="L20" s="2">
        <f t="shared" ca="1" si="14"/>
        <v>3174600000000</v>
      </c>
      <c r="M20" s="2">
        <f t="shared" ca="1" si="14"/>
        <v>3330000000000</v>
      </c>
      <c r="N20" s="2">
        <f t="shared" ca="1" si="14"/>
        <v>3596400000000</v>
      </c>
      <c r="O20" s="2">
        <f t="shared" ca="1" si="14"/>
        <v>3108000000000</v>
      </c>
      <c r="P20" s="2">
        <f t="shared" ca="1" si="14"/>
        <v>1975800000000</v>
      </c>
      <c r="Q20" s="2">
        <f t="shared" ca="1" si="14"/>
        <v>1776000000000</v>
      </c>
      <c r="R20" s="2">
        <f t="shared" ca="1" si="14"/>
        <v>2086800000000</v>
      </c>
      <c r="S20" s="2">
        <f t="shared" ca="1" si="14"/>
        <v>2419800000000</v>
      </c>
      <c r="T20" s="2">
        <f t="shared" ca="1" si="14"/>
        <v>3353580000000</v>
      </c>
      <c r="U20" s="2">
        <f t="shared" ca="1" si="14"/>
        <v>4777950000000</v>
      </c>
      <c r="V20" s="2">
        <f t="shared" ca="1" si="14"/>
        <v>4410000000000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22200000000</v>
      </c>
      <c r="E21" s="2">
        <f>IFERROR(INDEX(E51:E500,MATCH($C$7,$C$51:$C$500,0)),"")</f>
        <v>22200000000</v>
      </c>
      <c r="H21" s="2">
        <f>IFERROR(INDEX(D21:G21,COUNT(D21:G21)),"")</f>
        <v>22200000000</v>
      </c>
      <c r="I21" s="2">
        <f t="shared" ref="I21:W21" si="15">IFERROR(INDEX(I51:I500,MATCH($C$7,$C$51:$C$500,0)),"")</f>
        <v>22200000000</v>
      </c>
      <c r="J21" s="2">
        <f t="shared" si="15"/>
        <v>22200000000</v>
      </c>
      <c r="K21" s="2">
        <f t="shared" si="15"/>
        <v>22200000000</v>
      </c>
      <c r="L21" s="2">
        <f t="shared" si="15"/>
        <v>22200000000</v>
      </c>
      <c r="M21" s="2">
        <f t="shared" si="15"/>
        <v>22200000000</v>
      </c>
      <c r="N21" s="2">
        <f t="shared" si="15"/>
        <v>22200000000</v>
      </c>
      <c r="O21" s="2">
        <f t="shared" si="15"/>
        <v>22200000000</v>
      </c>
      <c r="P21" s="2">
        <f t="shared" si="15"/>
        <v>22200000000</v>
      </c>
      <c r="Q21" s="2">
        <f t="shared" si="15"/>
        <v>22200000000</v>
      </c>
      <c r="R21" s="2">
        <f t="shared" si="15"/>
        <v>22200000000</v>
      </c>
      <c r="S21" s="2">
        <f t="shared" si="15"/>
        <v>22200000000</v>
      </c>
      <c r="T21" s="2">
        <f t="shared" si="15"/>
        <v>18030000000</v>
      </c>
      <c r="U21" s="2">
        <f t="shared" si="15"/>
        <v>18030000000</v>
      </c>
      <c r="V21" s="2">
        <f t="shared" si="15"/>
        <v>18000000000</v>
      </c>
      <c r="W21" s="2">
        <f t="shared" si="15"/>
        <v>2400000000</v>
      </c>
    </row>
    <row r="23" spans="1:23" ht="15.5" x14ac:dyDescent="0.35">
      <c r="B23" t="s">
        <v>54</v>
      </c>
      <c r="C23" t="s">
        <v>55</v>
      </c>
      <c r="D23" s="3">
        <f>IFERROR(D5/D6*100,"")</f>
        <v>-1.4820859579791998</v>
      </c>
      <c r="E23" s="3">
        <f>IFERROR(E5/E6*100,"")</f>
        <v>-0.67324624395353416</v>
      </c>
      <c r="H23" s="3">
        <f t="shared" ref="H23:W23" si="16">IFERROR(H5/H6*100,"")</f>
        <v>-4.2005039447412233</v>
      </c>
      <c r="I23" s="3">
        <f t="shared" si="16"/>
        <v>-4.113170384319238</v>
      </c>
      <c r="J23" s="3">
        <f t="shared" si="16"/>
        <v>-3.698762009712754</v>
      </c>
      <c r="K23" s="3">
        <f t="shared" si="16"/>
        <v>-1.2070949587062616</v>
      </c>
      <c r="L23" s="3">
        <f t="shared" si="16"/>
        <v>-2.7671335791137062</v>
      </c>
      <c r="M23" s="3">
        <f t="shared" si="16"/>
        <v>-0.90642625289846079</v>
      </c>
      <c r="N23" s="3">
        <f t="shared" si="16"/>
        <v>0.87002246045019394</v>
      </c>
      <c r="O23" s="3">
        <f t="shared" si="16"/>
        <v>-0.32194564542078613</v>
      </c>
      <c r="P23" s="3">
        <f t="shared" si="16"/>
        <v>-0.8755908734071286</v>
      </c>
      <c r="Q23" s="3">
        <f t="shared" si="16"/>
        <v>-0.22892993465199774</v>
      </c>
      <c r="R23" s="3">
        <f t="shared" si="16"/>
        <v>-1.2355860034941286</v>
      </c>
      <c r="S23" s="3">
        <f t="shared" si="16"/>
        <v>-0.69082959980916903</v>
      </c>
      <c r="T23" s="3">
        <f t="shared" si="16"/>
        <v>-6.2375255275071968</v>
      </c>
      <c r="U23" s="3">
        <f t="shared" si="16"/>
        <v>0.35724762171104607</v>
      </c>
      <c r="V23" s="3">
        <f t="shared" si="16"/>
        <v>1.3412712228313564</v>
      </c>
      <c r="W23" s="3">
        <f t="shared" si="16"/>
        <v>1.414380318084137E-2</v>
      </c>
    </row>
    <row r="24" spans="1:23" ht="15.5" x14ac:dyDescent="0.35">
      <c r="C24" t="s">
        <v>56</v>
      </c>
      <c r="D24" s="4">
        <f>IFERROR(_xlfn.RRI(5,I23,D23),"")</f>
        <v>-0.18465889334730756</v>
      </c>
      <c r="E24" s="4">
        <f>IFERROR(_xlfn.RRI(5,J23,E23),"")</f>
        <v>-0.28874798435270688</v>
      </c>
      <c r="H24" s="4">
        <f t="shared" ref="H24:W24" si="17">IFERROR(_xlfn.RRI(5,M23,H23),"")</f>
        <v>0.35891966776818829</v>
      </c>
      <c r="I24" s="4" t="str">
        <f t="shared" si="17"/>
        <v/>
      </c>
      <c r="J24" s="4">
        <f t="shared" si="17"/>
        <v>0.62950150759535073</v>
      </c>
      <c r="K24" s="4">
        <f t="shared" si="17"/>
        <v>6.6321195859867288E-2</v>
      </c>
      <c r="L24" s="4">
        <f t="shared" si="17"/>
        <v>0.64613522399940848</v>
      </c>
      <c r="M24" s="4">
        <f t="shared" si="17"/>
        <v>-6.0077817775898379E-2</v>
      </c>
      <c r="N24" s="4" t="str">
        <f t="shared" si="17"/>
        <v/>
      </c>
      <c r="O24" s="4">
        <f t="shared" si="17"/>
        <v>-0.44721780780471787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-3.15</v>
      </c>
      <c r="E25" s="3">
        <f>IFERROR(INDEX(E51:E500,MATCH($A$25,$C$51:$C$500,0)),"")</f>
        <v>-1.08</v>
      </c>
      <c r="H25" s="3">
        <f>IFERROR(INDEX(D25:G25,COUNT(D25:G25)),"")</f>
        <v>-1.08</v>
      </c>
      <c r="I25" s="3">
        <f t="shared" ref="I25:W25" si="18">IFERROR(INDEX(I51:I500,MATCH($C$25,$C$51:$C$500,0)),"")</f>
        <v>-9.01</v>
      </c>
      <c r="J25" s="3">
        <f t="shared" si="18"/>
        <v>-8.77</v>
      </c>
      <c r="K25" s="3">
        <f t="shared" si="18"/>
        <v>-3.16</v>
      </c>
      <c r="L25" s="3">
        <f t="shared" si="18"/>
        <v>-7.6</v>
      </c>
      <c r="M25" s="3">
        <f t="shared" si="18"/>
        <v>-2.65</v>
      </c>
      <c r="N25" s="3">
        <f t="shared" si="18"/>
        <v>2.59</v>
      </c>
      <c r="O25" s="3">
        <f t="shared" si="18"/>
        <v>-0.92</v>
      </c>
      <c r="P25" s="3">
        <f t="shared" si="18"/>
        <v>-2.41</v>
      </c>
      <c r="Q25" s="3">
        <f t="shared" si="18"/>
        <v>-0.35</v>
      </c>
      <c r="R25" s="3">
        <f t="shared" si="18"/>
        <v>-1.68</v>
      </c>
      <c r="S25" s="3">
        <f t="shared" si="18"/>
        <v>-0.87</v>
      </c>
      <c r="T25" s="3">
        <f t="shared" si="18"/>
        <v>-6.02</v>
      </c>
      <c r="U25" s="3">
        <f t="shared" si="18"/>
        <v>0.35</v>
      </c>
      <c r="V25" s="3">
        <f t="shared" si="18"/>
        <v>1.38</v>
      </c>
      <c r="W25" s="3">
        <f t="shared" si="18"/>
        <v>0.05</v>
      </c>
    </row>
    <row r="26" spans="1:23" ht="15.5" x14ac:dyDescent="0.35">
      <c r="C26" t="s">
        <v>59</v>
      </c>
      <c r="D26" s="4">
        <f>IFERROR(_xlfn.RRI(5,I25,D25),"")</f>
        <v>-0.18956693314867734</v>
      </c>
      <c r="E26" s="4">
        <f>IFERROR(_xlfn.RRI(5,J25,E25),"")</f>
        <v>-0.34221368724318135</v>
      </c>
      <c r="H26" s="4">
        <f t="shared" ref="H26:W26" si="19">IFERROR(_xlfn.RRI(5,M25,H25),"")</f>
        <v>-0.16432852847054702</v>
      </c>
      <c r="I26" s="4" t="str">
        <f t="shared" si="19"/>
        <v/>
      </c>
      <c r="J26" s="4">
        <f t="shared" si="19"/>
        <v>0.56979287367996667</v>
      </c>
      <c r="K26" s="4">
        <f t="shared" si="19"/>
        <v>5.5684166736192919E-2</v>
      </c>
      <c r="L26" s="4">
        <f t="shared" si="19"/>
        <v>0.85075575957465044</v>
      </c>
      <c r="M26" s="4">
        <f t="shared" si="19"/>
        <v>9.5436779712107178E-2</v>
      </c>
      <c r="N26" s="4" t="str">
        <f t="shared" si="19"/>
        <v/>
      </c>
      <c r="O26" s="4">
        <f t="shared" si="19"/>
        <v>-0.31318737903648519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18.304461279324325</v>
      </c>
      <c r="E27" s="3">
        <f>IFERROR(E4/E21,"")</f>
        <v>18.5320565590991</v>
      </c>
      <c r="H27" s="3">
        <f t="shared" ref="H27:W27" si="20">IFERROR(H4/H21,"")</f>
        <v>73.673035676846851</v>
      </c>
      <c r="I27" s="3">
        <f t="shared" si="20"/>
        <v>68.34164684450451</v>
      </c>
      <c r="J27" s="3">
        <f t="shared" si="20"/>
        <v>58.784635389684688</v>
      </c>
      <c r="K27" s="3">
        <f t="shared" si="20"/>
        <v>51.597516153243241</v>
      </c>
      <c r="L27" s="3">
        <f t="shared" si="20"/>
        <v>40.921334045990989</v>
      </c>
      <c r="M27" s="3">
        <f t="shared" si="20"/>
        <v>33.002278376711715</v>
      </c>
      <c r="N27" s="3">
        <f t="shared" si="20"/>
        <v>23.837619072072073</v>
      </c>
      <c r="O27" s="3">
        <f t="shared" si="20"/>
        <v>23.086327800675676</v>
      </c>
      <c r="P27" s="3">
        <f t="shared" si="20"/>
        <v>20.770017114864864</v>
      </c>
      <c r="Q27" s="3">
        <f t="shared" si="20"/>
        <v>17.156743032927928</v>
      </c>
      <c r="R27" s="3">
        <f t="shared" si="20"/>
        <v>11.875389444684684</v>
      </c>
      <c r="S27" s="3">
        <f t="shared" si="20"/>
        <v>22.750030803153152</v>
      </c>
      <c r="T27" s="3">
        <f t="shared" si="20"/>
        <v>13.609867168219633</v>
      </c>
      <c r="U27" s="3">
        <f t="shared" si="20"/>
        <v>14.613969199223517</v>
      </c>
      <c r="V27" s="3">
        <f t="shared" si="20"/>
        <v>5.2375510242777779</v>
      </c>
      <c r="W27" s="3">
        <f t="shared" si="20"/>
        <v>1.2913230833333333</v>
      </c>
    </row>
    <row r="28" spans="1:23" ht="15.5" x14ac:dyDescent="0.35">
      <c r="C28" t="s">
        <v>61</v>
      </c>
      <c r="D28" s="4">
        <f>IFERROR(_xlfn.RRI(5,I27,D27),"")</f>
        <v>-0.23162309589409524</v>
      </c>
      <c r="E28" s="4">
        <f>IFERROR(_xlfn.RRI(5,J27,E27),"")</f>
        <v>-0.20616186575400486</v>
      </c>
      <c r="H28" s="4">
        <f t="shared" ref="H28:W28" si="21">IFERROR(_xlfn.RRI(5,M27,H27),"")</f>
        <v>0.17422934179818417</v>
      </c>
      <c r="I28" s="4">
        <f t="shared" si="21"/>
        <v>0.23448129231197412</v>
      </c>
      <c r="J28" s="4">
        <f t="shared" si="21"/>
        <v>0.20554046990841046</v>
      </c>
      <c r="K28" s="4">
        <f t="shared" si="21"/>
        <v>0.19960533424776417</v>
      </c>
      <c r="L28" s="4">
        <f t="shared" si="21"/>
        <v>0.18987951387675883</v>
      </c>
      <c r="M28" s="4">
        <f t="shared" si="21"/>
        <v>0.22681538166259796</v>
      </c>
      <c r="N28" s="4">
        <f t="shared" si="21"/>
        <v>9.3834443750342444E-3</v>
      </c>
      <c r="O28" s="4">
        <f t="shared" si="21"/>
        <v>0.1114762682484709</v>
      </c>
      <c r="P28" s="4">
        <f t="shared" si="21"/>
        <v>7.2836976026768419E-2</v>
      </c>
      <c r="Q28" s="4">
        <f t="shared" si="21"/>
        <v>0.26783085214984848</v>
      </c>
      <c r="R28" s="4">
        <f t="shared" si="21"/>
        <v>0.55855663842952064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-0.88013318534961149</v>
      </c>
      <c r="I29" s="4">
        <f t="shared" si="22"/>
        <v>2.7366020524515419E-2</v>
      </c>
      <c r="J29" s="4">
        <f t="shared" si="22"/>
        <v>1.7753164556962022</v>
      </c>
      <c r="K29" s="4">
        <f t="shared" si="22"/>
        <v>-0.5842105263157894</v>
      </c>
      <c r="L29" s="4">
        <f t="shared" si="22"/>
        <v>1.8679245283018866</v>
      </c>
      <c r="M29" s="4">
        <f t="shared" si="22"/>
        <v>-2.0231660231660236</v>
      </c>
      <c r="N29" s="4">
        <f t="shared" si="22"/>
        <v>-3.8152173913043472</v>
      </c>
      <c r="O29" s="4">
        <f t="shared" si="22"/>
        <v>-0.61825726141078841</v>
      </c>
      <c r="P29" s="4">
        <f t="shared" si="22"/>
        <v>5.8857142857142861</v>
      </c>
      <c r="Q29" s="4">
        <f t="shared" si="22"/>
        <v>-0.79166666666666674</v>
      </c>
      <c r="R29" s="4">
        <f t="shared" si="22"/>
        <v>0.93103448275862066</v>
      </c>
      <c r="S29" s="4">
        <f t="shared" si="22"/>
        <v>-0.85548172757475083</v>
      </c>
      <c r="T29" s="4">
        <f t="shared" si="22"/>
        <v>-18.2</v>
      </c>
      <c r="U29" s="4">
        <f t="shared" si="22"/>
        <v>-0.74637681159420277</v>
      </c>
      <c r="V29" s="4">
        <f t="shared" si="22"/>
        <v>26.599999999999994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7.8010833488877926E-2</v>
      </c>
      <c r="I30" s="4">
        <f t="shared" si="23"/>
        <v>0.16257669017535237</v>
      </c>
      <c r="J30" s="4">
        <f t="shared" si="23"/>
        <v>0.13929196155675197</v>
      </c>
      <c r="K30" s="4">
        <f t="shared" si="23"/>
        <v>0.26089526053215717</v>
      </c>
      <c r="L30" s="4">
        <f t="shared" si="23"/>
        <v>0.23995481702461519</v>
      </c>
      <c r="M30" s="4">
        <f t="shared" si="23"/>
        <v>0.38446202521026396</v>
      </c>
      <c r="N30" s="4">
        <f t="shared" si="23"/>
        <v>3.2542692708989809E-2</v>
      </c>
      <c r="O30" s="4">
        <f t="shared" si="23"/>
        <v>0.11152184771928066</v>
      </c>
      <c r="P30" s="4">
        <f t="shared" si="23"/>
        <v>0.21060373026524856</v>
      </c>
      <c r="Q30" s="4">
        <f t="shared" si="23"/>
        <v>0.44473098022121116</v>
      </c>
      <c r="R30" s="4">
        <f t="shared" si="23"/>
        <v>-0.47800556634680441</v>
      </c>
      <c r="S30" s="4">
        <f t="shared" si="23"/>
        <v>0.67158360342242662</v>
      </c>
      <c r="T30" s="4">
        <f t="shared" si="23"/>
        <v>-6.8708371922477737E-2</v>
      </c>
      <c r="U30" s="4">
        <f t="shared" si="23"/>
        <v>1.7902294663064753</v>
      </c>
      <c r="V30" s="4">
        <f t="shared" si="23"/>
        <v>3.0559570969318699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72.31</v>
      </c>
      <c r="E32" s="3">
        <f>IFERROR(INDEX(E51:E500,MATCH($A$32,$C$51:$C$500,0)),"")</f>
        <v>75.34</v>
      </c>
      <c r="H32" s="3">
        <f>IFERROR(INDEX(D32:G32,COUNT(D32:G32)),"")</f>
        <v>75.34</v>
      </c>
      <c r="I32" s="3">
        <f t="shared" ref="I32:W32" si="24">IFERROR(INDEX(I51:I500,MATCH($C$32,$C$51:$C$500,0)),"")</f>
        <v>76.77</v>
      </c>
      <c r="J32" s="3">
        <f t="shared" si="24"/>
        <v>85.64</v>
      </c>
      <c r="K32" s="3">
        <f t="shared" si="24"/>
        <v>94.46</v>
      </c>
      <c r="L32" s="3">
        <f t="shared" si="24"/>
        <v>97.65</v>
      </c>
      <c r="M32" s="3">
        <f t="shared" si="24"/>
        <v>105.24</v>
      </c>
      <c r="N32" s="3">
        <f t="shared" si="24"/>
        <v>107.87</v>
      </c>
      <c r="O32" s="3">
        <f t="shared" si="24"/>
        <v>105.36</v>
      </c>
      <c r="P32" s="3">
        <f t="shared" si="24"/>
        <v>92.39</v>
      </c>
      <c r="Q32" s="3">
        <f t="shared" si="24"/>
        <v>94.79</v>
      </c>
      <c r="R32" s="3">
        <f t="shared" si="24"/>
        <v>95.3</v>
      </c>
      <c r="S32" s="3">
        <f t="shared" si="24"/>
        <v>107.06</v>
      </c>
      <c r="T32" s="3">
        <f t="shared" si="24"/>
        <v>96.43</v>
      </c>
      <c r="U32" s="3">
        <f t="shared" si="24"/>
        <v>102.46</v>
      </c>
      <c r="V32" s="3">
        <f t="shared" si="24"/>
        <v>102.08</v>
      </c>
      <c r="W32" s="3">
        <f t="shared" si="24"/>
        <v>500.31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1.81</v>
      </c>
      <c r="E33" s="3">
        <f>IFERROR(INDEX(E51:E500,MATCH($A$33,$C$51:$C$500,0)),"")</f>
        <v>2.39</v>
      </c>
      <c r="H33" s="3">
        <f>IFERROR(INDEX(D33:G33,COUNT(D33:G33)),"")</f>
        <v>2.39</v>
      </c>
      <c r="I33" s="3">
        <f t="shared" ref="I33:W33" si="25">IFERROR(INDEX(I51:I500,MATCH($C$33,$C$51:$C$500,0)),"")</f>
        <v>4.2699999999999996</v>
      </c>
      <c r="J33" s="3">
        <f t="shared" si="25"/>
        <v>1.53</v>
      </c>
      <c r="K33" s="3">
        <f t="shared" si="25"/>
        <v>1.48</v>
      </c>
      <c r="L33" s="3">
        <f t="shared" si="25"/>
        <v>1.46</v>
      </c>
      <c r="M33" s="3">
        <f t="shared" si="25"/>
        <v>1.43</v>
      </c>
      <c r="N33" s="3">
        <f t="shared" si="25"/>
        <v>1.5</v>
      </c>
      <c r="O33" s="3">
        <f t="shared" si="25"/>
        <v>1.33</v>
      </c>
      <c r="P33" s="3">
        <f t="shared" si="25"/>
        <v>0.96</v>
      </c>
      <c r="Q33" s="3">
        <f t="shared" si="25"/>
        <v>0.84</v>
      </c>
      <c r="R33" s="3">
        <f t="shared" si="25"/>
        <v>0.99</v>
      </c>
      <c r="S33" s="3">
        <f t="shared" si="25"/>
        <v>1.02</v>
      </c>
      <c r="T33" s="3">
        <f t="shared" si="25"/>
        <v>1.93</v>
      </c>
      <c r="U33" s="3">
        <f t="shared" si="25"/>
        <v>2.59</v>
      </c>
      <c r="V33" s="3">
        <f t="shared" si="25"/>
        <v>2.4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-41.59</v>
      </c>
      <c r="E34" s="3">
        <f>IFERROR(INDEX(E51:E500,MATCH($A$34,$C$51:$C$500,0)),"")</f>
        <v>-166.67</v>
      </c>
      <c r="H34" s="3">
        <f>IFERROR(INDEX(D34:G34,COUNT(D34:G34)),"")</f>
        <v>-166.67</v>
      </c>
      <c r="I34" s="3">
        <f t="shared" ref="I34:W34" si="26">IFERROR(INDEX(I51:I500,MATCH($C$34,$C$51:$C$500,0)),"")</f>
        <v>-36.4</v>
      </c>
      <c r="J34" s="3">
        <f t="shared" si="26"/>
        <v>-14.94</v>
      </c>
      <c r="K34" s="3">
        <f t="shared" si="26"/>
        <v>-44.3</v>
      </c>
      <c r="L34" s="3">
        <f t="shared" si="26"/>
        <v>-18.82</v>
      </c>
      <c r="M34" s="3">
        <f t="shared" si="26"/>
        <v>-56.6</v>
      </c>
      <c r="N34" s="3">
        <f t="shared" si="26"/>
        <v>62.55</v>
      </c>
      <c r="O34" s="3">
        <f t="shared" si="26"/>
        <v>-152.16999999999999</v>
      </c>
      <c r="P34" s="3">
        <f t="shared" si="26"/>
        <v>-36.93</v>
      </c>
      <c r="Q34" s="3">
        <f t="shared" si="26"/>
        <v>-228.57</v>
      </c>
      <c r="R34" s="3">
        <f t="shared" si="26"/>
        <v>-55.95</v>
      </c>
      <c r="S34" s="3">
        <f t="shared" si="26"/>
        <v>-125.29</v>
      </c>
      <c r="T34" s="3">
        <f t="shared" si="26"/>
        <v>-30.9</v>
      </c>
      <c r="U34" s="3">
        <f t="shared" si="26"/>
        <v>757.14</v>
      </c>
      <c r="V34" s="3">
        <f t="shared" si="26"/>
        <v>177.54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7.16</v>
      </c>
      <c r="E35" s="3">
        <f>IFERROR(INDEX(E51:E500,MATCH($A$35,$C$51:$C$500,0)),"")</f>
        <v>9.7100000000000009</v>
      </c>
      <c r="H35" s="3">
        <f>IFERROR(INDEX(D35:G35,COUNT(D35:G35)),"")</f>
        <v>9.7100000000000009</v>
      </c>
      <c r="I35" s="3">
        <f t="shared" ref="I35:W35" si="27">IFERROR(INDEX(I51:I500,MATCH($C$35,$C$51:$C$500,0)),"")</f>
        <v>4.8</v>
      </c>
      <c r="J35" s="3">
        <f t="shared" si="27"/>
        <v>2.23</v>
      </c>
      <c r="K35" s="3">
        <f t="shared" si="27"/>
        <v>2.71</v>
      </c>
      <c r="L35" s="3">
        <f t="shared" si="27"/>
        <v>3.49</v>
      </c>
      <c r="M35" s="3">
        <f t="shared" si="27"/>
        <v>4.54</v>
      </c>
      <c r="N35" s="3">
        <f t="shared" si="27"/>
        <v>6.8</v>
      </c>
      <c r="O35" s="3">
        <f t="shared" si="27"/>
        <v>6.06</v>
      </c>
      <c r="P35" s="3">
        <f t="shared" si="27"/>
        <v>4.28</v>
      </c>
      <c r="Q35" s="3">
        <f t="shared" si="27"/>
        <v>4.66</v>
      </c>
      <c r="R35" s="3">
        <f t="shared" si="27"/>
        <v>7.92</v>
      </c>
      <c r="S35" s="3">
        <f t="shared" si="27"/>
        <v>4.79</v>
      </c>
      <c r="T35" s="3">
        <f t="shared" si="27"/>
        <v>13.67</v>
      </c>
      <c r="U35" s="3">
        <f t="shared" si="27"/>
        <v>18.13</v>
      </c>
      <c r="V35" s="3">
        <f t="shared" si="27"/>
        <v>46.78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85</v>
      </c>
      <c r="C51" t="s">
        <v>6</v>
      </c>
      <c r="D51" s="5">
        <v>406359040401</v>
      </c>
      <c r="E51" s="5">
        <v>411411655612</v>
      </c>
      <c r="F51" s="5">
        <v>408381640916</v>
      </c>
      <c r="G51" s="5">
        <v>381196794971</v>
      </c>
      <c r="I51" s="5">
        <v>1517184559948</v>
      </c>
      <c r="J51" s="5">
        <v>1305018905651</v>
      </c>
      <c r="K51" s="5">
        <v>1145464858602</v>
      </c>
      <c r="L51" s="5">
        <v>908453615821</v>
      </c>
      <c r="M51" s="5">
        <v>732650579963</v>
      </c>
      <c r="N51" s="5">
        <v>529195143400</v>
      </c>
      <c r="O51" s="5">
        <v>512516477175</v>
      </c>
      <c r="P51" s="5">
        <v>461094379950</v>
      </c>
      <c r="Q51" s="5">
        <v>380879695331</v>
      </c>
      <c r="R51" s="5">
        <v>263633645672</v>
      </c>
      <c r="S51" s="5">
        <v>505050683830</v>
      </c>
      <c r="T51" s="5">
        <v>245385905043</v>
      </c>
      <c r="U51" s="5">
        <v>263489864662</v>
      </c>
      <c r="V51" s="5">
        <v>94275918437</v>
      </c>
      <c r="W51" s="5">
        <v>3099175400</v>
      </c>
    </row>
    <row r="52" spans="2:23" ht="15.5" x14ac:dyDescent="0.35">
      <c r="C52" t="s">
        <v>86</v>
      </c>
      <c r="D52" s="5">
        <v>-202157685240</v>
      </c>
      <c r="E52" s="5">
        <v>-196643894421</v>
      </c>
      <c r="F52" s="5">
        <v>-198057929083</v>
      </c>
      <c r="G52" s="5">
        <v>-191695875660</v>
      </c>
      <c r="I52" s="5">
        <v>-759275693145</v>
      </c>
      <c r="J52" s="5">
        <v>-689913896871</v>
      </c>
      <c r="K52" s="5">
        <v>-608684459086</v>
      </c>
      <c r="L52" s="5">
        <v>-478095085230</v>
      </c>
      <c r="M52" s="5">
        <v>-397494504721</v>
      </c>
      <c r="N52" s="5">
        <v>-305328496581</v>
      </c>
      <c r="O52" s="5">
        <v>-261820899282</v>
      </c>
      <c r="P52" s="5">
        <v>-284627886628</v>
      </c>
      <c r="Q52" s="5">
        <v>-243111034473</v>
      </c>
      <c r="R52" s="5">
        <v>-157857405094</v>
      </c>
      <c r="S52" s="5">
        <v>-377858738317</v>
      </c>
      <c r="T52" s="5">
        <v>-155746740156</v>
      </c>
      <c r="U52" s="5">
        <v>-145358389324</v>
      </c>
      <c r="V52" s="5">
        <v>-43538865955</v>
      </c>
      <c r="W52" s="5">
        <v>-2220266838</v>
      </c>
    </row>
    <row r="53" spans="2:23" ht="15.5" x14ac:dyDescent="0.35">
      <c r="C53" t="s">
        <v>87</v>
      </c>
      <c r="D53" s="5">
        <v>204201355161</v>
      </c>
      <c r="E53" s="5">
        <v>214767761191</v>
      </c>
      <c r="F53" s="5">
        <v>210323711833</v>
      </c>
      <c r="G53" s="5">
        <v>189500919311</v>
      </c>
      <c r="I53" s="5">
        <v>757908866803</v>
      </c>
      <c r="J53" s="5">
        <v>615105008780</v>
      </c>
      <c r="K53" s="5">
        <v>536780399516</v>
      </c>
      <c r="L53" s="5">
        <v>430358530591</v>
      </c>
      <c r="M53" s="5">
        <v>335156075242</v>
      </c>
      <c r="N53" s="5">
        <v>223866646819</v>
      </c>
      <c r="O53" s="5">
        <v>250695577893</v>
      </c>
      <c r="P53" s="5">
        <v>176466493322</v>
      </c>
      <c r="Q53" s="5">
        <v>137768660858</v>
      </c>
      <c r="R53" s="5">
        <v>105776240578</v>
      </c>
      <c r="S53" s="5">
        <v>127191945513</v>
      </c>
      <c r="T53" s="5">
        <v>89639164887</v>
      </c>
      <c r="U53" s="5">
        <v>118131475338</v>
      </c>
      <c r="V53" s="5">
        <v>50737052482</v>
      </c>
      <c r="W53" s="5">
        <v>878908562</v>
      </c>
    </row>
    <row r="54" spans="2:23" ht="15.5" x14ac:dyDescent="0.35">
      <c r="C54" t="s">
        <v>88</v>
      </c>
      <c r="D54" s="5">
        <v>-76047946803</v>
      </c>
      <c r="E54" s="5">
        <v>-87987142756</v>
      </c>
      <c r="F54" s="5">
        <v>-99218052208</v>
      </c>
      <c r="G54" s="5">
        <v>-70949477355</v>
      </c>
      <c r="I54" s="5">
        <v>-326317507984</v>
      </c>
      <c r="J54" s="5">
        <v>-288631225318</v>
      </c>
      <c r="K54" s="5">
        <v>-285171309662</v>
      </c>
      <c r="L54" s="5">
        <v>-164230108426</v>
      </c>
      <c r="M54" s="5">
        <v>-128945058168</v>
      </c>
      <c r="N54" s="5">
        <v>183790629341</v>
      </c>
      <c r="O54" s="5">
        <v>-149966709647</v>
      </c>
      <c r="P54" s="5">
        <v>195161154108</v>
      </c>
      <c r="Q54" s="5">
        <v>-64686199753</v>
      </c>
      <c r="R54" s="5">
        <v>-127074804622</v>
      </c>
      <c r="S54" s="5">
        <v>-111920020492</v>
      </c>
      <c r="T54" s="5">
        <v>-84341686739</v>
      </c>
      <c r="U54" s="5">
        <v>-41128802313</v>
      </c>
      <c r="V54" s="5">
        <v>-20279598110</v>
      </c>
      <c r="W54" s="5">
        <v>-755121456</v>
      </c>
    </row>
    <row r="55" spans="2:23" ht="15.5" x14ac:dyDescent="0.35">
      <c r="C55" t="s">
        <v>89</v>
      </c>
      <c r="D55" s="5">
        <v>-3330936277</v>
      </c>
      <c r="E55" s="5">
        <v>-19649802154</v>
      </c>
      <c r="F55" s="5">
        <v>-8514014617</v>
      </c>
      <c r="G55" s="5">
        <v>-4386956685</v>
      </c>
      <c r="I55" s="5">
        <v>-32756774901</v>
      </c>
      <c r="J55" s="5">
        <v>-24606337410</v>
      </c>
      <c r="K55" s="5">
        <v>-10599202828</v>
      </c>
      <c r="L55" s="5">
        <v>-5966447289</v>
      </c>
      <c r="M55" s="5">
        <v>-2406806225</v>
      </c>
      <c r="N55" s="5">
        <v>-2824249827</v>
      </c>
      <c r="O55" s="5">
        <v>-9779688004</v>
      </c>
      <c r="Q55" s="5">
        <v>-7491582635</v>
      </c>
      <c r="R55" s="5">
        <v>-8520993633</v>
      </c>
      <c r="S55" s="5">
        <v>-8125073513</v>
      </c>
      <c r="T55" s="5">
        <v>-9034662400</v>
      </c>
      <c r="U55" s="5">
        <v>-5506964482</v>
      </c>
      <c r="V55" s="5">
        <v>-5007205326</v>
      </c>
    </row>
    <row r="56" spans="2:23" ht="15.5" x14ac:dyDescent="0.35">
      <c r="C56" t="s">
        <v>90</v>
      </c>
      <c r="D56" s="5">
        <v>-72717010526</v>
      </c>
      <c r="E56" s="5">
        <v>-68337340602</v>
      </c>
      <c r="F56" s="5">
        <v>-90704037591</v>
      </c>
      <c r="G56" s="5">
        <v>-66562520670</v>
      </c>
      <c r="I56" s="5">
        <v>-293560733083</v>
      </c>
      <c r="J56" s="5">
        <v>-264024887908</v>
      </c>
      <c r="K56" s="5">
        <v>-274572106834</v>
      </c>
      <c r="L56" s="5">
        <v>-228737404216</v>
      </c>
      <c r="M56" s="5">
        <v>-184375257365</v>
      </c>
      <c r="N56" s="5">
        <v>-153295974099</v>
      </c>
      <c r="O56" s="5">
        <v>-174126332380</v>
      </c>
      <c r="Q56" s="5">
        <v>-115936918518</v>
      </c>
      <c r="R56" s="5">
        <v>-118553810989</v>
      </c>
      <c r="S56" s="5">
        <v>-103794946979</v>
      </c>
      <c r="T56" s="5">
        <v>-75307024339</v>
      </c>
      <c r="U56" s="5">
        <v>-35621837831</v>
      </c>
      <c r="V56" s="5">
        <v>-15272392784</v>
      </c>
      <c r="W56" s="5">
        <v>-755121456</v>
      </c>
    </row>
    <row r="57" spans="2:23" ht="15.5" x14ac:dyDescent="0.35">
      <c r="C57" t="s">
        <v>91</v>
      </c>
      <c r="D57" s="5">
        <v>-54026680316</v>
      </c>
      <c r="E57" s="5">
        <v>94225125579</v>
      </c>
      <c r="F57" s="5">
        <v>-33897272002</v>
      </c>
      <c r="G57" s="5">
        <v>-937671595</v>
      </c>
      <c r="I57" s="5">
        <v>-25457349252</v>
      </c>
      <c r="J57" s="5">
        <v>-44354086497</v>
      </c>
      <c r="K57" s="5">
        <v>55997479767</v>
      </c>
      <c r="L57" s="5">
        <v>45022031562</v>
      </c>
      <c r="M57" s="5">
        <v>-16284262312</v>
      </c>
      <c r="N57" s="5">
        <v>-97663890548</v>
      </c>
      <c r="O57" s="5">
        <v>17713918859</v>
      </c>
      <c r="P57" s="5">
        <v>-361403344779</v>
      </c>
      <c r="Q57" s="5">
        <v>-15266733009</v>
      </c>
      <c r="R57" s="5">
        <v>-8856285228</v>
      </c>
      <c r="S57" s="5">
        <v>13385567377</v>
      </c>
      <c r="T57" s="5">
        <v>9444582703</v>
      </c>
      <c r="U57" s="5">
        <v>-7519294330</v>
      </c>
      <c r="V57" s="5">
        <v>767214905</v>
      </c>
    </row>
    <row r="58" spans="2:23" ht="15.5" x14ac:dyDescent="0.35">
      <c r="C58" t="s">
        <v>92</v>
      </c>
      <c r="D58" s="5">
        <v>128153408358</v>
      </c>
      <c r="E58" s="5">
        <v>126780618435</v>
      </c>
      <c r="F58" s="5">
        <v>111105659625</v>
      </c>
      <c r="G58" s="5">
        <v>118551441956</v>
      </c>
      <c r="I58" s="5">
        <v>431591358819</v>
      </c>
      <c r="J58" s="5">
        <v>326473783462</v>
      </c>
      <c r="K58" s="5">
        <v>251609089854</v>
      </c>
      <c r="L58" s="5">
        <v>266128422165</v>
      </c>
      <c r="M58" s="5">
        <v>206211017074</v>
      </c>
      <c r="N58" s="5">
        <v>407657276160</v>
      </c>
      <c r="O58" s="5">
        <v>100728868246</v>
      </c>
      <c r="P58" s="5">
        <v>371627647430</v>
      </c>
      <c r="Q58" s="5">
        <v>73082461105</v>
      </c>
      <c r="R58" s="5">
        <v>-21298564044</v>
      </c>
      <c r="S58" s="5">
        <v>15271925021</v>
      </c>
      <c r="T58" s="5">
        <v>5297478148</v>
      </c>
      <c r="U58" s="5">
        <v>77002673025</v>
      </c>
      <c r="V58" s="5">
        <v>30457454372</v>
      </c>
      <c r="W58" s="5">
        <v>123787106</v>
      </c>
    </row>
    <row r="59" spans="2:23" ht="15.5" x14ac:dyDescent="0.35">
      <c r="C59" t="s">
        <v>93</v>
      </c>
      <c r="D59" s="5">
        <v>-299033005933</v>
      </c>
      <c r="E59" s="5">
        <v>-175697089822</v>
      </c>
      <c r="F59" s="5">
        <v>-266165712370</v>
      </c>
      <c r="G59" s="5">
        <v>-238637276948</v>
      </c>
      <c r="I59" s="5">
        <v>-892221048123</v>
      </c>
      <c r="J59" s="5">
        <v>-798015012187</v>
      </c>
      <c r="K59" s="5">
        <v>-546730192174</v>
      </c>
      <c r="L59" s="5">
        <v>-620446372266</v>
      </c>
      <c r="M59" s="5">
        <v>-367822945639</v>
      </c>
      <c r="N59" s="5">
        <v>-249206727601</v>
      </c>
      <c r="O59" s="5">
        <v>-138636318719</v>
      </c>
      <c r="P59" s="5">
        <v>-399152191333</v>
      </c>
      <c r="Q59" s="5">
        <v>-69509312423</v>
      </c>
      <c r="R59" s="5">
        <v>-9923681865</v>
      </c>
      <c r="S59" s="5">
        <v>-42340030994</v>
      </c>
      <c r="T59" s="5">
        <v>-92667744954</v>
      </c>
      <c r="U59" s="5">
        <v>-49481547469</v>
      </c>
      <c r="V59" s="5">
        <v>-4087917510</v>
      </c>
      <c r="W59" s="5">
        <v>103375</v>
      </c>
    </row>
    <row r="60" spans="2:23" ht="15.5" x14ac:dyDescent="0.35">
      <c r="C60" t="s">
        <v>94</v>
      </c>
      <c r="D60" s="5">
        <v>-12562011185</v>
      </c>
      <c r="E60" s="5">
        <v>35724798782</v>
      </c>
      <c r="F60" s="5">
        <v>2517667551</v>
      </c>
      <c r="G60" s="5">
        <v>26366737823</v>
      </c>
      <c r="I60" s="5">
        <v>80274278099</v>
      </c>
      <c r="J60" s="5">
        <v>71676219688</v>
      </c>
      <c r="K60" s="5">
        <v>83255040182</v>
      </c>
      <c r="L60" s="5">
        <v>57824333013</v>
      </c>
      <c r="M60" s="5">
        <v>14041560352</v>
      </c>
      <c r="N60" s="5">
        <v>52872265376</v>
      </c>
      <c r="O60" s="5">
        <v>70022286719</v>
      </c>
      <c r="P60" s="5">
        <v>60003194697</v>
      </c>
      <c r="Q60" s="5">
        <v>48979116258</v>
      </c>
      <c r="R60" s="5">
        <v>52208011296</v>
      </c>
      <c r="S60" s="5">
        <v>11230380106</v>
      </c>
      <c r="T60" s="5">
        <v>238106623</v>
      </c>
      <c r="U60" s="5">
        <v>258767813</v>
      </c>
      <c r="V60" s="5">
        <v>704614763</v>
      </c>
      <c r="W60" s="5">
        <v>864611</v>
      </c>
    </row>
    <row r="61" spans="2:23" ht="15.5" x14ac:dyDescent="0.35">
      <c r="C61" t="s">
        <v>95</v>
      </c>
      <c r="D61" s="5">
        <v>-108208364112</v>
      </c>
      <c r="E61" s="5">
        <v>-3973052580</v>
      </c>
      <c r="F61" s="5">
        <v>-10082275067</v>
      </c>
      <c r="G61" s="5">
        <v>-55358014381</v>
      </c>
      <c r="I61" s="5">
        <v>-88464886650</v>
      </c>
      <c r="J61" s="5">
        <v>-83862679025</v>
      </c>
      <c r="K61" s="5">
        <v>31102376206</v>
      </c>
      <c r="L61" s="5">
        <v>-92085678660</v>
      </c>
      <c r="M61" s="5">
        <v>12318814588</v>
      </c>
      <c r="N61" s="5">
        <v>42864013520</v>
      </c>
      <c r="O61" s="5">
        <v>-80569153542</v>
      </c>
    </row>
    <row r="62" spans="2:23" ht="15.5" x14ac:dyDescent="0.35">
      <c r="C62" t="s">
        <v>27</v>
      </c>
      <c r="D62" s="5">
        <v>-87781672793</v>
      </c>
      <c r="E62" s="5">
        <v>-264962885839</v>
      </c>
      <c r="F62" s="5">
        <v>-189444184483</v>
      </c>
      <c r="G62" s="5">
        <v>-174831918475</v>
      </c>
      <c r="I62" s="5">
        <v>-724437142706</v>
      </c>
      <c r="J62" s="5">
        <v>-630484088781</v>
      </c>
      <c r="K62" s="5">
        <v>-617964536467</v>
      </c>
      <c r="L62" s="5">
        <v>-549896981807</v>
      </c>
      <c r="M62" s="5">
        <v>-309694917803</v>
      </c>
      <c r="N62" s="5">
        <v>-198996314665</v>
      </c>
      <c r="O62" s="5">
        <v>-101985665633</v>
      </c>
      <c r="P62" s="5">
        <v>-97752041251</v>
      </c>
      <c r="Q62" s="5">
        <v>-72624426727</v>
      </c>
      <c r="R62" s="5">
        <v>-30621821462</v>
      </c>
      <c r="S62" s="5">
        <v>-31004979875</v>
      </c>
      <c r="T62" s="5">
        <v>-102350434280</v>
      </c>
      <c r="U62" s="5">
        <v>-42221020952</v>
      </c>
      <c r="V62" s="5">
        <v>-5559747178</v>
      </c>
      <c r="W62" s="5">
        <v>-761236</v>
      </c>
    </row>
    <row r="63" spans="2:23" ht="15.5" x14ac:dyDescent="0.35">
      <c r="C63" t="s">
        <v>448</v>
      </c>
      <c r="D63" s="5">
        <v>-36454277527</v>
      </c>
      <c r="E63" s="5">
        <v>-36711075764</v>
      </c>
      <c r="F63" s="5">
        <v>-35259648369</v>
      </c>
      <c r="G63" s="5">
        <v>-33876410320</v>
      </c>
      <c r="I63" s="5">
        <v>-134135947614</v>
      </c>
      <c r="J63" s="5">
        <v>-110990377572</v>
      </c>
      <c r="K63" s="5">
        <v>-99120551862</v>
      </c>
      <c r="L63" s="5">
        <v>-81310076374</v>
      </c>
      <c r="M63" s="5">
        <v>-68204140464</v>
      </c>
      <c r="N63" s="5">
        <v>-48282801284</v>
      </c>
      <c r="O63" s="5">
        <v>-43817705122</v>
      </c>
      <c r="Q63" s="5">
        <v>-30597268945</v>
      </c>
      <c r="R63" s="5">
        <v>-22653586471</v>
      </c>
      <c r="S63" s="5">
        <v>-35950998602</v>
      </c>
    </row>
    <row r="64" spans="2:23" ht="15.5" x14ac:dyDescent="0.35">
      <c r="C64" t="s">
        <v>96</v>
      </c>
      <c r="D64" s="5">
        <v>-299033005933</v>
      </c>
      <c r="E64" s="5">
        <v>-175697089822</v>
      </c>
      <c r="F64" s="5">
        <v>-266165712370</v>
      </c>
      <c r="G64" s="5">
        <v>-238637276948</v>
      </c>
      <c r="I64" s="5">
        <v>-892221048123</v>
      </c>
      <c r="J64" s="5">
        <v>-798015012187</v>
      </c>
      <c r="K64" s="5">
        <v>-546730192174</v>
      </c>
      <c r="L64" s="5">
        <v>-620446372266</v>
      </c>
      <c r="M64" s="5">
        <v>-367822945639</v>
      </c>
      <c r="N64" s="5">
        <v>-249206727601</v>
      </c>
      <c r="O64" s="5">
        <v>-138636318719</v>
      </c>
      <c r="P64" s="5">
        <v>-399152191333</v>
      </c>
      <c r="Q64" s="5">
        <v>-69509312423</v>
      </c>
      <c r="R64" s="5">
        <v>-9923681865</v>
      </c>
      <c r="S64" s="5">
        <v>-42340030994</v>
      </c>
      <c r="T64" s="5">
        <v>-92667744954</v>
      </c>
      <c r="U64" s="5">
        <v>-49481547469</v>
      </c>
      <c r="V64" s="5">
        <v>-4087917510</v>
      </c>
      <c r="W64" s="5">
        <v>103375</v>
      </c>
    </row>
    <row r="65" spans="2:23" ht="15.5" x14ac:dyDescent="0.35">
      <c r="C65" t="s">
        <v>29</v>
      </c>
      <c r="D65" s="5">
        <v>-170879597575</v>
      </c>
      <c r="E65" s="5">
        <v>-48916471387</v>
      </c>
      <c r="F65" s="5">
        <v>-155060052745</v>
      </c>
      <c r="G65" s="5">
        <v>-120085834992</v>
      </c>
      <c r="I65" s="5">
        <v>-460629689304</v>
      </c>
      <c r="J65" s="5">
        <v>-471541228725</v>
      </c>
      <c r="K65" s="5">
        <v>-295121102320</v>
      </c>
      <c r="L65" s="5">
        <v>-354317950101</v>
      </c>
      <c r="M65" s="5">
        <v>-161611928565</v>
      </c>
      <c r="N65" s="5">
        <v>158450548559</v>
      </c>
      <c r="O65" s="5">
        <v>-37907450473</v>
      </c>
      <c r="P65" s="5">
        <v>-27524543903</v>
      </c>
      <c r="Q65" s="5">
        <v>3573148682</v>
      </c>
      <c r="R65" s="5">
        <v>-31222245909</v>
      </c>
      <c r="S65" s="5">
        <v>-27068105973</v>
      </c>
      <c r="T65" s="5">
        <v>-87370266806</v>
      </c>
      <c r="U65" s="5">
        <v>27521125556</v>
      </c>
      <c r="V65" s="5">
        <v>26369536862</v>
      </c>
      <c r="W65" s="5">
        <v>123890481</v>
      </c>
    </row>
    <row r="66" spans="2:23" ht="15.5" x14ac:dyDescent="0.35">
      <c r="C66" t="s">
        <v>28</v>
      </c>
      <c r="D66" s="5">
        <v>-4769744461</v>
      </c>
      <c r="E66" s="5">
        <v>-13020604241</v>
      </c>
      <c r="F66" s="5">
        <v>-50761764209</v>
      </c>
      <c r="G66" s="5">
        <v>-2858750636</v>
      </c>
      <c r="I66" s="5">
        <v>-59494178553</v>
      </c>
      <c r="J66" s="5">
        <v>-33043196033</v>
      </c>
      <c r="K66" s="5">
        <v>-17684479262</v>
      </c>
      <c r="L66" s="5">
        <v>-1172968314</v>
      </c>
      <c r="M66" s="5">
        <v>-2517981191</v>
      </c>
      <c r="N66" s="5">
        <v>-673749271</v>
      </c>
      <c r="O66" s="5">
        <v>-4371550211</v>
      </c>
      <c r="P66" s="5">
        <v>-7528529555</v>
      </c>
      <c r="Q66" s="5">
        <v>148639194</v>
      </c>
      <c r="R66" s="5">
        <v>-114438747</v>
      </c>
      <c r="S66" s="5">
        <v>-938726536</v>
      </c>
      <c r="T66" s="5">
        <v>-21130880651</v>
      </c>
      <c r="U66" s="5">
        <v>-20314770588</v>
      </c>
      <c r="V66" s="5">
        <v>-1177832688</v>
      </c>
      <c r="W66" s="5">
        <v>-15687610</v>
      </c>
    </row>
    <row r="67" spans="2:23" ht="15.5" x14ac:dyDescent="0.35">
      <c r="C67" t="s">
        <v>104</v>
      </c>
      <c r="D67" s="5">
        <v>-175649342036</v>
      </c>
      <c r="E67" s="5">
        <v>-61937075628</v>
      </c>
      <c r="F67" s="5">
        <v>-205821816954</v>
      </c>
      <c r="G67" s="5">
        <v>-122944585628</v>
      </c>
      <c r="I67" s="5">
        <v>-520123867857</v>
      </c>
      <c r="J67" s="5">
        <v>-504584424758</v>
      </c>
      <c r="K67" s="5">
        <v>-312805581582</v>
      </c>
      <c r="L67" s="5">
        <v>-355490918415</v>
      </c>
      <c r="M67" s="5">
        <v>-164129909756</v>
      </c>
      <c r="N67" s="5">
        <v>157776799288</v>
      </c>
      <c r="O67" s="5">
        <v>-42279000684</v>
      </c>
      <c r="P67" s="5">
        <v>-35053073458</v>
      </c>
      <c r="Q67" s="5">
        <v>3721787876</v>
      </c>
      <c r="R67" s="5">
        <v>-31336684656</v>
      </c>
      <c r="S67" s="5">
        <v>-28006832509</v>
      </c>
      <c r="T67" s="5">
        <v>-108501147457</v>
      </c>
      <c r="U67" s="5">
        <v>7206354968</v>
      </c>
      <c r="V67" s="5">
        <v>25191704174</v>
      </c>
      <c r="W67" s="5">
        <v>108202871</v>
      </c>
    </row>
    <row r="68" spans="2:23" ht="15.5" x14ac:dyDescent="0.35">
      <c r="C68" t="s">
        <v>105</v>
      </c>
      <c r="D68" s="5">
        <v>789812353</v>
      </c>
      <c r="E68" s="5">
        <v>-20270969417</v>
      </c>
      <c r="F68" s="5">
        <v>-2100435284</v>
      </c>
      <c r="G68" s="5">
        <v>450650218</v>
      </c>
      <c r="I68" s="5">
        <v>9242572418</v>
      </c>
      <c r="J68" s="5">
        <v>-4131413480</v>
      </c>
      <c r="K68" s="5">
        <v>557555083</v>
      </c>
      <c r="L68" s="5">
        <v>385634070</v>
      </c>
      <c r="M68" s="5">
        <v>2025635052</v>
      </c>
      <c r="N68" s="5">
        <v>-705657321</v>
      </c>
      <c r="O68" s="5">
        <v>-280054464</v>
      </c>
      <c r="P68" s="5">
        <v>-130326740</v>
      </c>
      <c r="Q68" s="5">
        <v>-746947921</v>
      </c>
      <c r="R68" s="5">
        <v>1078779255</v>
      </c>
      <c r="S68" s="5">
        <v>339588346</v>
      </c>
      <c r="T68" s="5">
        <v>50115301</v>
      </c>
      <c r="U68" s="5">
        <v>243930175</v>
      </c>
      <c r="V68" s="5">
        <v>-91668665</v>
      </c>
      <c r="W68" s="5">
        <v>61919618</v>
      </c>
    </row>
    <row r="69" spans="2:23" ht="15.5" x14ac:dyDescent="0.35">
      <c r="C69" t="s">
        <v>107</v>
      </c>
      <c r="D69" s="5">
        <v>-174859529683</v>
      </c>
      <c r="E69" s="5">
        <v>-82208045045</v>
      </c>
      <c r="F69" s="5">
        <v>-207922252238</v>
      </c>
      <c r="G69" s="5">
        <v>-122493935410</v>
      </c>
      <c r="I69" s="5">
        <v>-510881295439</v>
      </c>
      <c r="J69" s="5">
        <v>-508715838238</v>
      </c>
      <c r="K69" s="5">
        <v>-312248026499</v>
      </c>
      <c r="L69" s="5">
        <v>-355105284345</v>
      </c>
      <c r="M69" s="5">
        <v>-162104274704</v>
      </c>
      <c r="N69" s="5">
        <v>157071141967</v>
      </c>
      <c r="O69" s="5">
        <v>-42559055148</v>
      </c>
      <c r="P69" s="5">
        <v>-35183400198</v>
      </c>
      <c r="Q69" s="5">
        <v>2974839955</v>
      </c>
      <c r="R69" s="5">
        <v>-30257905401</v>
      </c>
      <c r="S69" s="5">
        <v>-27667244163</v>
      </c>
      <c r="T69" s="5">
        <v>-108451032156</v>
      </c>
      <c r="U69" s="5">
        <v>7450285143</v>
      </c>
      <c r="V69" s="5">
        <v>25100035509</v>
      </c>
      <c r="W69" s="5">
        <v>170122489</v>
      </c>
    </row>
    <row r="70" spans="2:23" ht="15.5" x14ac:dyDescent="0.35">
      <c r="C70" t="s">
        <v>108</v>
      </c>
      <c r="D70" s="5">
        <v>-175649342036</v>
      </c>
      <c r="E70" s="5">
        <v>-61937075628</v>
      </c>
      <c r="F70" s="5">
        <v>-205821816954</v>
      </c>
      <c r="G70" s="5">
        <v>-122944585628</v>
      </c>
      <c r="I70" s="5">
        <v>-520123867857</v>
      </c>
      <c r="J70" s="5">
        <v>-504584424758</v>
      </c>
      <c r="K70" s="5">
        <v>-312805581582</v>
      </c>
      <c r="L70" s="5">
        <v>-355490918415</v>
      </c>
      <c r="M70" s="5">
        <v>-164129909756</v>
      </c>
      <c r="N70" s="5">
        <v>157776799288</v>
      </c>
      <c r="O70" s="5">
        <v>-42279000684</v>
      </c>
      <c r="P70" s="5">
        <v>-35053073458</v>
      </c>
      <c r="Q70" s="5">
        <v>3721787876</v>
      </c>
      <c r="R70" s="5">
        <v>-31336684656</v>
      </c>
      <c r="S70" s="5">
        <v>-28006832509</v>
      </c>
      <c r="T70" s="5">
        <v>-108501147457</v>
      </c>
      <c r="U70" s="5">
        <v>7206354968</v>
      </c>
      <c r="V70" s="5">
        <v>25191704174</v>
      </c>
      <c r="W70" s="5">
        <v>108202871</v>
      </c>
    </row>
    <row r="71" spans="2:23" ht="15.5" x14ac:dyDescent="0.35">
      <c r="C71" t="s">
        <v>8</v>
      </c>
      <c r="D71" s="5">
        <v>-67141752591</v>
      </c>
      <c r="E71" s="5">
        <v>-31676770348</v>
      </c>
      <c r="F71" s="5">
        <v>-96441528715</v>
      </c>
      <c r="G71" s="5">
        <v>-42173554069</v>
      </c>
      <c r="I71" s="5">
        <v>-196909289478</v>
      </c>
      <c r="J71" s="5">
        <v>-195966652652</v>
      </c>
      <c r="K71" s="5">
        <v>-70094611030</v>
      </c>
      <c r="L71" s="5">
        <v>-168489338839</v>
      </c>
      <c r="M71" s="5">
        <v>-58258026848</v>
      </c>
      <c r="N71" s="5">
        <v>57328617918</v>
      </c>
      <c r="O71" s="5">
        <v>-20727891698</v>
      </c>
      <c r="P71" s="5">
        <v>-53542526059</v>
      </c>
      <c r="Q71" s="5">
        <v>-8369069254</v>
      </c>
      <c r="R71" s="5">
        <v>-36742399399</v>
      </c>
      <c r="S71" s="5">
        <v>-19056374640</v>
      </c>
      <c r="T71" s="5">
        <v>-108549250810</v>
      </c>
      <c r="U71" s="5">
        <v>6610119735</v>
      </c>
      <c r="V71" s="5">
        <v>24677567510</v>
      </c>
      <c r="W71" s="5">
        <v>170116297</v>
      </c>
    </row>
    <row r="72" spans="2:23" ht="15.5" x14ac:dyDescent="0.35">
      <c r="C72" t="s">
        <v>404</v>
      </c>
      <c r="D72" s="5">
        <v>-107717777092</v>
      </c>
      <c r="E72" s="5">
        <v>-50531274697</v>
      </c>
      <c r="F72" s="5">
        <v>-111480723523</v>
      </c>
      <c r="G72" s="5">
        <v>-80320381341</v>
      </c>
      <c r="I72" s="5">
        <v>-313972005961</v>
      </c>
      <c r="J72" s="5">
        <v>-312749185586</v>
      </c>
      <c r="K72" s="5">
        <v>-242153415469</v>
      </c>
      <c r="L72" s="5">
        <v>-186615945506</v>
      </c>
      <c r="M72" s="5">
        <v>-103846247856</v>
      </c>
      <c r="N72" s="5">
        <v>99742524049</v>
      </c>
      <c r="O72" s="5">
        <v>-21831163450</v>
      </c>
      <c r="P72" s="5">
        <v>18359125861</v>
      </c>
      <c r="Q72" s="5">
        <v>11343909209</v>
      </c>
      <c r="R72" s="5">
        <v>6484493998</v>
      </c>
      <c r="S72" s="5">
        <v>-8610869523</v>
      </c>
      <c r="T72" s="5">
        <v>98218654</v>
      </c>
      <c r="U72" s="5">
        <v>840165408</v>
      </c>
      <c r="V72" s="5">
        <v>422467999</v>
      </c>
      <c r="W72" s="5">
        <v>6192</v>
      </c>
    </row>
    <row r="73" spans="2:23" ht="15.5" x14ac:dyDescent="0.35">
      <c r="C73" t="s">
        <v>103</v>
      </c>
    </row>
    <row r="74" spans="2:23" ht="15.5" x14ac:dyDescent="0.35">
      <c r="C74" t="s">
        <v>109</v>
      </c>
      <c r="D74" s="5">
        <v>-175649342036</v>
      </c>
      <c r="E74" s="5">
        <v>-61937075628</v>
      </c>
      <c r="F74" s="5">
        <v>-205821816954</v>
      </c>
      <c r="G74" s="5">
        <v>-122944585628</v>
      </c>
      <c r="I74" s="5">
        <v>-520123867857</v>
      </c>
      <c r="J74" s="5">
        <v>-504584424758</v>
      </c>
      <c r="K74" s="5">
        <v>-312805581582</v>
      </c>
      <c r="L74" s="5">
        <v>-355490918415</v>
      </c>
      <c r="M74" s="5">
        <v>-164129909756</v>
      </c>
      <c r="N74" s="5">
        <v>157776799288</v>
      </c>
      <c r="O74" s="5">
        <v>-42279000684</v>
      </c>
      <c r="P74" s="5">
        <v>-35053073458</v>
      </c>
      <c r="Q74" s="5">
        <v>3721787876</v>
      </c>
      <c r="R74" s="5">
        <v>-31336684656</v>
      </c>
      <c r="S74" s="5">
        <v>-28006832509</v>
      </c>
      <c r="T74" s="5">
        <v>-108501147457</v>
      </c>
      <c r="U74" s="5">
        <v>7206354968</v>
      </c>
      <c r="V74" s="5">
        <v>25191704174</v>
      </c>
      <c r="W74" s="5">
        <v>108202871</v>
      </c>
    </row>
    <row r="75" spans="2:23" ht="15.5" x14ac:dyDescent="0.35">
      <c r="C75" t="s">
        <v>110</v>
      </c>
      <c r="D75" s="5">
        <v>-174859529683</v>
      </c>
      <c r="E75" s="5">
        <v>-82208045045</v>
      </c>
      <c r="F75" s="5">
        <v>-207922252238</v>
      </c>
      <c r="G75" s="5">
        <v>-122493935410</v>
      </c>
      <c r="I75" s="5">
        <v>-510881295439</v>
      </c>
      <c r="J75" s="5">
        <v>-508715838238</v>
      </c>
      <c r="K75" s="5">
        <v>-312248026499</v>
      </c>
      <c r="L75" s="5">
        <v>-355105284345</v>
      </c>
      <c r="M75" s="5">
        <v>-162104274704</v>
      </c>
      <c r="N75" s="5">
        <v>157071141967</v>
      </c>
      <c r="O75" s="5">
        <v>-42559055148</v>
      </c>
      <c r="P75" s="5">
        <v>-35183400198</v>
      </c>
      <c r="Q75" s="5">
        <v>2974839955</v>
      </c>
      <c r="R75" s="5">
        <v>-30257905401</v>
      </c>
      <c r="S75" s="5">
        <v>-27667244163</v>
      </c>
      <c r="T75" s="5">
        <v>-108451032156</v>
      </c>
      <c r="U75" s="5">
        <v>7450285143</v>
      </c>
      <c r="V75" s="5">
        <v>25100035509</v>
      </c>
      <c r="W75" s="5">
        <v>170122489</v>
      </c>
    </row>
    <row r="76" spans="2:23" ht="15.5" x14ac:dyDescent="0.35">
      <c r="C76" t="s">
        <v>111</v>
      </c>
      <c r="D76" s="5">
        <v>-174859529683</v>
      </c>
      <c r="E76" s="5">
        <v>-82208045045</v>
      </c>
      <c r="F76" s="5">
        <v>-207922252238</v>
      </c>
      <c r="G76" s="5">
        <v>-122493935410</v>
      </c>
      <c r="I76" s="5">
        <v>-510881295439</v>
      </c>
      <c r="J76" s="5">
        <v>-508715838238</v>
      </c>
      <c r="K76" s="5">
        <v>-312248026499</v>
      </c>
      <c r="L76" s="5">
        <v>-355105284345</v>
      </c>
      <c r="M76" s="5">
        <v>-162104274704</v>
      </c>
      <c r="N76" s="5">
        <v>157071141967</v>
      </c>
      <c r="O76" s="5">
        <v>-42559055148</v>
      </c>
      <c r="P76" s="5">
        <v>-35183400198</v>
      </c>
      <c r="Q76" s="5">
        <v>2974839955</v>
      </c>
      <c r="R76" s="5">
        <v>-30257905401</v>
      </c>
      <c r="S76" s="5">
        <v>-27667244163</v>
      </c>
      <c r="T76" s="5">
        <v>-108451032156</v>
      </c>
      <c r="U76" s="5">
        <v>7450285143</v>
      </c>
      <c r="V76" s="5">
        <v>25100035509</v>
      </c>
      <c r="W76" s="5">
        <v>170122489</v>
      </c>
    </row>
    <row r="78" spans="2:23" ht="15.5" x14ac:dyDescent="0.35">
      <c r="B78" t="s">
        <v>112</v>
      </c>
      <c r="C78" t="s">
        <v>113</v>
      </c>
    </row>
    <row r="79" spans="2:23" ht="15.5" x14ac:dyDescent="0.35">
      <c r="C79" t="s">
        <v>114</v>
      </c>
    </row>
    <row r="80" spans="2:23" ht="15.5" x14ac:dyDescent="0.35">
      <c r="C80" t="s">
        <v>20</v>
      </c>
      <c r="D80" s="5">
        <v>1228358719986</v>
      </c>
      <c r="E80" s="5">
        <v>1147586687330</v>
      </c>
      <c r="F80" s="5">
        <v>684419208639</v>
      </c>
      <c r="G80" s="5">
        <v>759639744266</v>
      </c>
      <c r="I80" s="5">
        <v>684419208639</v>
      </c>
      <c r="J80" s="5">
        <v>824900153782</v>
      </c>
      <c r="K80" s="5">
        <v>789239025397</v>
      </c>
      <c r="L80" s="5">
        <v>1089493757560</v>
      </c>
      <c r="M80" s="5">
        <v>992445129170</v>
      </c>
      <c r="N80" s="5">
        <v>1662889729344</v>
      </c>
      <c r="O80" s="5">
        <v>2384940859916</v>
      </c>
      <c r="P80" s="5">
        <v>2988978222845</v>
      </c>
      <c r="Q80" s="5">
        <v>1466105083537</v>
      </c>
      <c r="R80" s="5">
        <v>956494000444</v>
      </c>
      <c r="S80" s="5">
        <v>655705859259</v>
      </c>
      <c r="T80" s="5">
        <v>40808955957</v>
      </c>
      <c r="U80" s="5">
        <v>48224476329</v>
      </c>
      <c r="V80" s="5">
        <v>21122803896</v>
      </c>
      <c r="W80" s="5">
        <v>31676855128</v>
      </c>
    </row>
    <row r="81" spans="3:23" ht="15.5" x14ac:dyDescent="0.35">
      <c r="C81" t="s">
        <v>116</v>
      </c>
      <c r="V81" s="5">
        <v>86700000000</v>
      </c>
    </row>
    <row r="82" spans="3:23" ht="15.5" x14ac:dyDescent="0.35">
      <c r="C82" t="s">
        <v>117</v>
      </c>
      <c r="D82" s="5">
        <v>155828657583</v>
      </c>
      <c r="E82" s="5">
        <v>170492147749</v>
      </c>
      <c r="F82" s="5">
        <v>154220017984</v>
      </c>
      <c r="G82" s="5">
        <v>152234735708</v>
      </c>
      <c r="I82" s="5">
        <v>154220017984</v>
      </c>
      <c r="J82" s="5">
        <v>176085895479</v>
      </c>
      <c r="K82" s="5">
        <v>158453678904</v>
      </c>
      <c r="L82" s="5">
        <v>145750916936</v>
      </c>
      <c r="M82" s="5">
        <v>131944863259</v>
      </c>
      <c r="N82" s="5">
        <v>112179452425</v>
      </c>
      <c r="O82" s="5">
        <v>69002637853</v>
      </c>
      <c r="P82" s="5">
        <v>52152683517</v>
      </c>
      <c r="Q82" s="5">
        <v>50293751731</v>
      </c>
      <c r="R82" s="5">
        <v>38060365547</v>
      </c>
      <c r="S82" s="5">
        <v>22532582669</v>
      </c>
      <c r="T82" s="5">
        <v>17000657945</v>
      </c>
      <c r="U82" s="5">
        <v>14813132147</v>
      </c>
      <c r="V82" s="5">
        <v>15835330787</v>
      </c>
      <c r="W82" s="5">
        <v>308820000</v>
      </c>
    </row>
    <row r="83" spans="3:23" ht="15.5" x14ac:dyDescent="0.35">
      <c r="C83" t="s">
        <v>118</v>
      </c>
      <c r="D83" s="5">
        <v>531716008217</v>
      </c>
      <c r="E83" s="5">
        <v>575364488267</v>
      </c>
      <c r="F83" s="5">
        <v>508934141941</v>
      </c>
      <c r="G83" s="5">
        <v>477131487447</v>
      </c>
      <c r="I83" s="5">
        <v>508934141941</v>
      </c>
      <c r="J83" s="5">
        <v>515546836488</v>
      </c>
      <c r="K83" s="5">
        <v>538125364409</v>
      </c>
      <c r="L83" s="5">
        <v>235642168102</v>
      </c>
      <c r="M83" s="5">
        <v>91703703445</v>
      </c>
      <c r="N83" s="5">
        <v>67682894073</v>
      </c>
      <c r="O83" s="5">
        <v>44403132302</v>
      </c>
      <c r="P83" s="5">
        <v>185807963994</v>
      </c>
      <c r="Q83" s="5">
        <v>19179719370</v>
      </c>
      <c r="R83" s="5">
        <v>2809487129</v>
      </c>
      <c r="S83" s="5">
        <v>3351975460</v>
      </c>
      <c r="T83" s="5">
        <v>1337816248</v>
      </c>
      <c r="U83" s="5">
        <v>475147253</v>
      </c>
      <c r="V83" s="5">
        <v>30523110</v>
      </c>
    </row>
    <row r="84" spans="3:23" ht="15.5" x14ac:dyDescent="0.35">
      <c r="C84" t="s">
        <v>120</v>
      </c>
      <c r="D84" s="5">
        <v>155828657583</v>
      </c>
      <c r="E84" s="5">
        <v>170492147749</v>
      </c>
      <c r="F84" s="5">
        <v>154220017984</v>
      </c>
      <c r="G84" s="5">
        <v>152234735708</v>
      </c>
      <c r="I84" s="5">
        <v>154220017984</v>
      </c>
      <c r="J84" s="5">
        <v>176085895479</v>
      </c>
      <c r="K84" s="5">
        <v>158453678904</v>
      </c>
      <c r="L84" s="5">
        <v>145750916936</v>
      </c>
      <c r="M84" s="5">
        <v>131944863259</v>
      </c>
      <c r="N84" s="5">
        <v>112179452425</v>
      </c>
      <c r="O84" s="5">
        <v>69002637853</v>
      </c>
      <c r="P84" s="5">
        <v>52152683517</v>
      </c>
      <c r="Q84" s="5">
        <v>50293751731</v>
      </c>
      <c r="R84" s="5">
        <v>38060365547</v>
      </c>
      <c r="S84" s="5">
        <v>22532582669</v>
      </c>
      <c r="T84" s="5">
        <v>17000657945</v>
      </c>
      <c r="U84" s="5">
        <v>14813132147</v>
      </c>
      <c r="V84" s="5">
        <v>15835330787</v>
      </c>
      <c r="W84" s="5">
        <v>308820000</v>
      </c>
    </row>
    <row r="85" spans="3:23" ht="15.5" x14ac:dyDescent="0.35">
      <c r="C85" t="s">
        <v>121</v>
      </c>
      <c r="D85" s="5">
        <v>111833692322</v>
      </c>
      <c r="E85" s="5">
        <v>146504444378</v>
      </c>
      <c r="F85" s="5">
        <v>77541891901</v>
      </c>
      <c r="G85" s="5">
        <v>54216317221</v>
      </c>
      <c r="I85" s="5">
        <v>77541891901</v>
      </c>
      <c r="J85" s="5">
        <v>83331819348</v>
      </c>
      <c r="K85" s="5">
        <v>70476305511</v>
      </c>
    </row>
    <row r="86" spans="3:23" ht="15.5" x14ac:dyDescent="0.35">
      <c r="C86" t="s">
        <v>123</v>
      </c>
      <c r="R86" s="5">
        <v>71663996383</v>
      </c>
      <c r="S86" s="5">
        <v>71663996383</v>
      </c>
      <c r="T86" s="5">
        <v>879551536008</v>
      </c>
      <c r="U86" s="5">
        <v>916904606394</v>
      </c>
      <c r="V86" s="5">
        <v>981731878656</v>
      </c>
      <c r="W86" s="5">
        <v>909647542332</v>
      </c>
    </row>
    <row r="87" spans="3:23" ht="15.5" x14ac:dyDescent="0.35">
      <c r="C87" t="s">
        <v>91</v>
      </c>
      <c r="D87" s="5">
        <v>290330127049</v>
      </c>
      <c r="E87" s="5">
        <v>287504000646</v>
      </c>
      <c r="F87" s="5">
        <v>295314900937</v>
      </c>
      <c r="G87" s="5">
        <v>304420126613</v>
      </c>
      <c r="I87" s="5">
        <v>295314900937</v>
      </c>
      <c r="J87" s="5">
        <v>292114135524</v>
      </c>
      <c r="K87" s="5">
        <v>293386170484</v>
      </c>
      <c r="L87" s="5">
        <v>293839764658</v>
      </c>
      <c r="M87" s="5">
        <v>293713270094</v>
      </c>
      <c r="N87" s="5">
        <v>293052389982</v>
      </c>
      <c r="O87" s="5">
        <v>293284699443</v>
      </c>
      <c r="P87" s="5">
        <v>-15099031197</v>
      </c>
      <c r="Q87" s="5">
        <v>-15471764623</v>
      </c>
      <c r="R87" s="5">
        <v>-12055448335</v>
      </c>
      <c r="S87" s="5">
        <v>198115561009</v>
      </c>
      <c r="T87" s="5">
        <v>332004079</v>
      </c>
      <c r="U87" s="5">
        <v>281889399</v>
      </c>
      <c r="V87" s="5">
        <v>37962248</v>
      </c>
      <c r="W87" s="5">
        <v>129618053</v>
      </c>
    </row>
    <row r="88" spans="3:23" ht="15.5" x14ac:dyDescent="0.35">
      <c r="C88" t="s">
        <v>124</v>
      </c>
      <c r="D88" s="5">
        <v>2308173709026</v>
      </c>
      <c r="E88" s="5">
        <v>2388492821024</v>
      </c>
      <c r="F88" s="5">
        <v>2420700359181</v>
      </c>
      <c r="G88" s="5">
        <v>2786993770649</v>
      </c>
      <c r="I88" s="5">
        <v>2420700359181</v>
      </c>
      <c r="J88" s="5">
        <v>2908948414718</v>
      </c>
      <c r="K88" s="5">
        <v>2561512198736</v>
      </c>
      <c r="L88" s="5">
        <v>2782747556795</v>
      </c>
      <c r="M88" s="5">
        <v>2665187274859</v>
      </c>
      <c r="N88" s="5">
        <v>2614304555067</v>
      </c>
      <c r="O88" s="5">
        <v>3014071673044</v>
      </c>
      <c r="P88" s="5">
        <v>3685189023746</v>
      </c>
      <c r="Q88" s="5">
        <v>1906209455604</v>
      </c>
      <c r="R88" s="5">
        <v>1488076335483</v>
      </c>
      <c r="S88" s="5">
        <v>1417773346748</v>
      </c>
      <c r="T88" s="5">
        <v>764399084938</v>
      </c>
      <c r="U88" s="5">
        <v>820296270933</v>
      </c>
      <c r="V88" s="5">
        <v>859044417459</v>
      </c>
      <c r="W88" s="5">
        <v>1189263433369</v>
      </c>
    </row>
    <row r="89" spans="3:23" ht="15.5" x14ac:dyDescent="0.35">
      <c r="C89" t="s">
        <v>125</v>
      </c>
    </row>
    <row r="90" spans="3:23" ht="15.5" x14ac:dyDescent="0.35">
      <c r="C90" t="s">
        <v>483</v>
      </c>
      <c r="D90" s="5">
        <v>10722346182470</v>
      </c>
      <c r="E90" s="5">
        <v>10739798523859</v>
      </c>
      <c r="F90" s="5">
        <v>10783132597300</v>
      </c>
      <c r="G90" s="5">
        <v>10777474072648</v>
      </c>
      <c r="I90" s="5">
        <v>10783132597300</v>
      </c>
      <c r="J90" s="5">
        <v>10586018922361</v>
      </c>
      <c r="K90" s="5">
        <v>9752878006951</v>
      </c>
      <c r="L90" s="5">
        <v>8721119287206</v>
      </c>
      <c r="M90" s="5">
        <v>8012664265784</v>
      </c>
      <c r="N90" s="5">
        <v>7065699898486</v>
      </c>
      <c r="O90" s="5">
        <v>4323932485366</v>
      </c>
      <c r="P90" s="5">
        <v>3214890201759</v>
      </c>
      <c r="Q90" s="5">
        <v>2312480109434</v>
      </c>
      <c r="R90" s="5">
        <v>1960938287547</v>
      </c>
      <c r="S90" s="5">
        <v>1474423282306</v>
      </c>
      <c r="T90" s="5">
        <v>1213796987623</v>
      </c>
      <c r="U90" s="5">
        <v>1212056570666</v>
      </c>
      <c r="V90" s="5">
        <v>865603021639</v>
      </c>
    </row>
    <row r="91" spans="3:23" ht="15.5" x14ac:dyDescent="0.35">
      <c r="C91" t="s">
        <v>126</v>
      </c>
      <c r="D91" s="5">
        <v>287439745777</v>
      </c>
      <c r="E91" s="5">
        <v>292019117637</v>
      </c>
      <c r="F91" s="5">
        <v>296564146342</v>
      </c>
      <c r="G91" s="5">
        <v>300079793012</v>
      </c>
      <c r="I91" s="5">
        <v>296564146342</v>
      </c>
      <c r="J91" s="5">
        <v>313313879371</v>
      </c>
      <c r="K91" s="5">
        <v>323522517767</v>
      </c>
      <c r="L91" s="5">
        <v>325435002119</v>
      </c>
      <c r="M91" s="5">
        <v>238581013938</v>
      </c>
      <c r="N91" s="5">
        <v>255790949831</v>
      </c>
      <c r="O91" s="5">
        <v>249590436602</v>
      </c>
      <c r="P91" s="5">
        <v>232694093339</v>
      </c>
      <c r="Q91" s="5">
        <v>224897744357</v>
      </c>
      <c r="R91" s="5">
        <v>168196179567</v>
      </c>
      <c r="S91" s="5">
        <v>173844866028</v>
      </c>
      <c r="T91" s="5">
        <v>178030522296</v>
      </c>
      <c r="U91" s="5">
        <v>5423264519</v>
      </c>
      <c r="V91" s="5">
        <v>3017303313</v>
      </c>
      <c r="W91" s="5">
        <v>2892505922</v>
      </c>
    </row>
    <row r="92" spans="3:23" ht="15.5" x14ac:dyDescent="0.35">
      <c r="C92" t="s">
        <v>527</v>
      </c>
      <c r="O92" s="5">
        <v>171340664707</v>
      </c>
      <c r="P92" s="5">
        <v>171340664707</v>
      </c>
      <c r="Q92" s="5">
        <v>171340664707</v>
      </c>
    </row>
    <row r="93" spans="3:23" ht="15.5" x14ac:dyDescent="0.35">
      <c r="C93" t="s">
        <v>319</v>
      </c>
      <c r="D93" s="5">
        <v>11682095163</v>
      </c>
      <c r="E93" s="5">
        <v>13248787698</v>
      </c>
      <c r="F93" s="5">
        <v>14958557112</v>
      </c>
      <c r="G93" s="5">
        <v>16702566781</v>
      </c>
      <c r="I93" s="5">
        <v>14958557112</v>
      </c>
      <c r="J93" s="5">
        <v>22642757593</v>
      </c>
      <c r="K93" s="5">
        <v>26179797822</v>
      </c>
      <c r="L93" s="5">
        <v>29315314510</v>
      </c>
      <c r="M93" s="5">
        <v>29057204554</v>
      </c>
      <c r="N93" s="5">
        <v>28966804395</v>
      </c>
      <c r="O93" s="5">
        <v>24302345160</v>
      </c>
      <c r="P93" s="5">
        <v>15613056671</v>
      </c>
      <c r="Q93" s="5">
        <v>11280816418</v>
      </c>
      <c r="R93" s="5">
        <v>6794184217</v>
      </c>
    </row>
    <row r="94" spans="3:23" ht="15.5" x14ac:dyDescent="0.35">
      <c r="C94" t="s">
        <v>128</v>
      </c>
      <c r="D94" s="5">
        <v>3701534205</v>
      </c>
      <c r="E94" s="5">
        <v>3456154220</v>
      </c>
      <c r="F94" s="5">
        <v>3207563482</v>
      </c>
      <c r="G94" s="5">
        <v>3652420654</v>
      </c>
      <c r="I94" s="5">
        <v>3207563482</v>
      </c>
      <c r="J94" s="5">
        <v>1984372726</v>
      </c>
      <c r="K94" s="5">
        <v>1541883460</v>
      </c>
      <c r="L94" s="5">
        <v>1727634292</v>
      </c>
      <c r="M94" s="5">
        <v>285219483</v>
      </c>
      <c r="N94" s="5">
        <v>123181737</v>
      </c>
      <c r="Q94" s="5">
        <v>1870090642</v>
      </c>
      <c r="R94" s="5">
        <v>5281619</v>
      </c>
      <c r="S94" s="5">
        <v>119163289</v>
      </c>
      <c r="V94" s="5">
        <v>63541955</v>
      </c>
      <c r="W94" s="5">
        <v>5109412</v>
      </c>
    </row>
    <row r="95" spans="3:23" ht="15.5" x14ac:dyDescent="0.35">
      <c r="C95" t="s">
        <v>129</v>
      </c>
      <c r="D95" s="5">
        <v>12025999404385</v>
      </c>
      <c r="E95" s="5">
        <v>11950938983861</v>
      </c>
      <c r="F95" s="5">
        <v>11964327632853</v>
      </c>
      <c r="G95" s="5">
        <v>11614748582452</v>
      </c>
      <c r="I95" s="5">
        <v>11964327632853</v>
      </c>
      <c r="J95" s="5">
        <v>11610235792658</v>
      </c>
      <c r="K95" s="5">
        <v>11023383694674</v>
      </c>
      <c r="L95" s="5">
        <v>10148220137962</v>
      </c>
      <c r="M95" s="5">
        <v>9025884324518</v>
      </c>
      <c r="N95" s="5">
        <v>7994085965474</v>
      </c>
      <c r="O95" s="5">
        <v>5224763379471</v>
      </c>
      <c r="P95" s="5">
        <v>3870516376766</v>
      </c>
      <c r="Q95" s="5">
        <v>2986024260726</v>
      </c>
      <c r="R95" s="5">
        <v>2303906927830</v>
      </c>
      <c r="S95" s="5">
        <v>1723892310106</v>
      </c>
      <c r="T95" s="5">
        <v>2272801690730</v>
      </c>
      <c r="U95" s="5">
        <v>2134712866979</v>
      </c>
      <c r="V95" s="5">
        <v>1850972539695</v>
      </c>
      <c r="W95" s="5">
        <v>913094850517</v>
      </c>
    </row>
    <row r="96" spans="3:23" ht="15.5" x14ac:dyDescent="0.35">
      <c r="C96" t="s">
        <v>130</v>
      </c>
      <c r="D96" s="5">
        <v>14334173113411</v>
      </c>
      <c r="E96" s="5">
        <v>14339431804885</v>
      </c>
      <c r="F96" s="5">
        <v>14385027992034</v>
      </c>
      <c r="G96" s="5">
        <v>14401742353101</v>
      </c>
      <c r="I96" s="5">
        <v>14385027992034</v>
      </c>
      <c r="J96" s="5">
        <v>14519184207376</v>
      </c>
      <c r="K96" s="5">
        <v>13584895893410</v>
      </c>
      <c r="L96" s="5">
        <v>12930967694757</v>
      </c>
      <c r="M96" s="5">
        <v>11691071599377</v>
      </c>
      <c r="N96" s="5">
        <v>10608390520541</v>
      </c>
      <c r="O96" s="5">
        <v>8238835052515</v>
      </c>
      <c r="P96" s="5">
        <v>7555705400512</v>
      </c>
      <c r="Q96" s="5">
        <v>4892233716330</v>
      </c>
      <c r="R96" s="5">
        <v>3791983263313</v>
      </c>
      <c r="S96" s="5">
        <v>3141665656854</v>
      </c>
      <c r="T96" s="5">
        <v>3037200775668</v>
      </c>
      <c r="U96" s="5">
        <v>2955009137912</v>
      </c>
      <c r="V96" s="5">
        <v>2710016957154</v>
      </c>
      <c r="W96" s="5">
        <v>2102358283886</v>
      </c>
    </row>
    <row r="97" spans="3:23" ht="15.5" x14ac:dyDescent="0.35">
      <c r="C97" t="s">
        <v>131</v>
      </c>
    </row>
    <row r="98" spans="3:23" ht="15.5" x14ac:dyDescent="0.35">
      <c r="C98" t="s">
        <v>132</v>
      </c>
    </row>
    <row r="99" spans="3:23" ht="15.5" x14ac:dyDescent="0.35">
      <c r="C99" t="s">
        <v>133</v>
      </c>
      <c r="D99" s="5">
        <v>3307897013732</v>
      </c>
      <c r="E99" s="5">
        <v>2655016792685</v>
      </c>
      <c r="F99" s="5">
        <v>2364716213257</v>
      </c>
      <c r="G99" s="5">
        <v>1539909304896</v>
      </c>
      <c r="I99" s="5">
        <v>2364716213257</v>
      </c>
      <c r="J99" s="5">
        <v>1512458882918</v>
      </c>
      <c r="K99" s="5">
        <v>1576075621768</v>
      </c>
      <c r="L99" s="5">
        <v>2047123049969</v>
      </c>
      <c r="M99" s="5">
        <v>895623500687</v>
      </c>
      <c r="N99" s="5">
        <v>1236406020273</v>
      </c>
      <c r="O99" s="5">
        <v>561228670238</v>
      </c>
      <c r="P99" s="5">
        <v>550412311053</v>
      </c>
      <c r="Q99" s="5">
        <v>269978687416</v>
      </c>
      <c r="R99" s="5">
        <v>177585329487</v>
      </c>
      <c r="S99" s="5">
        <v>229453786969</v>
      </c>
      <c r="T99" s="5">
        <v>718140790119</v>
      </c>
      <c r="U99" s="5">
        <v>458123430162</v>
      </c>
      <c r="V99" s="5">
        <v>349014581539</v>
      </c>
      <c r="W99" s="5">
        <v>751851783234</v>
      </c>
    </row>
    <row r="100" spans="3:23" ht="15.5" x14ac:dyDescent="0.35">
      <c r="C100" t="s">
        <v>134</v>
      </c>
      <c r="J100" s="5">
        <v>24175568481</v>
      </c>
      <c r="N100" s="5">
        <v>141050100000</v>
      </c>
      <c r="S100" s="5">
        <v>9885027071</v>
      </c>
      <c r="T100" s="5">
        <v>55689468588</v>
      </c>
      <c r="U100" s="5">
        <v>19891937223</v>
      </c>
      <c r="V100" s="5">
        <v>103245833000</v>
      </c>
      <c r="W100" s="5">
        <v>96000000000</v>
      </c>
    </row>
    <row r="101" spans="3:23" ht="15.5" x14ac:dyDescent="0.35">
      <c r="C101" t="s">
        <v>135</v>
      </c>
      <c r="D101" s="5">
        <v>3024380121</v>
      </c>
      <c r="E101" s="5">
        <v>6024380121</v>
      </c>
      <c r="F101" s="5">
        <v>9024380121</v>
      </c>
      <c r="I101" s="5">
        <v>9024380121</v>
      </c>
    </row>
    <row r="102" spans="3:23" ht="15.5" x14ac:dyDescent="0.35">
      <c r="C102" t="s">
        <v>136</v>
      </c>
      <c r="D102" s="5">
        <v>42093008872</v>
      </c>
      <c r="E102" s="5">
        <v>48390788300</v>
      </c>
      <c r="F102" s="5">
        <v>51560874811</v>
      </c>
      <c r="G102" s="5">
        <v>59818732252</v>
      </c>
      <c r="I102" s="5">
        <v>51560874811</v>
      </c>
      <c r="J102" s="5">
        <v>68216590836</v>
      </c>
      <c r="K102" s="5">
        <v>88672801013</v>
      </c>
      <c r="L102" s="5">
        <v>64040420531</v>
      </c>
      <c r="M102" s="5">
        <v>56145676587</v>
      </c>
      <c r="N102" s="5">
        <v>105351074948</v>
      </c>
      <c r="O102" s="5">
        <v>77635098518</v>
      </c>
      <c r="P102" s="5">
        <v>39162167758</v>
      </c>
      <c r="Q102" s="5">
        <v>30894706828</v>
      </c>
      <c r="R102" s="5">
        <v>12767452816</v>
      </c>
      <c r="S102" s="5">
        <v>32222839030</v>
      </c>
      <c r="T102" s="5">
        <v>44212522020</v>
      </c>
      <c r="U102" s="5">
        <v>25128470674</v>
      </c>
      <c r="V102" s="5">
        <v>21420183264</v>
      </c>
      <c r="W102" s="5">
        <v>10281103639</v>
      </c>
    </row>
    <row r="103" spans="3:23" ht="15.5" x14ac:dyDescent="0.35">
      <c r="C103" t="s">
        <v>143</v>
      </c>
      <c r="D103" s="5">
        <v>520077081014</v>
      </c>
      <c r="E103" s="5">
        <v>344072516422</v>
      </c>
      <c r="F103" s="5">
        <v>482139978942</v>
      </c>
      <c r="G103" s="5">
        <v>415780924735</v>
      </c>
      <c r="I103" s="5">
        <v>482139978942</v>
      </c>
      <c r="J103" s="5">
        <v>383835308461</v>
      </c>
      <c r="K103" s="5">
        <v>367979694954</v>
      </c>
    </row>
    <row r="104" spans="3:23" ht="15.5" x14ac:dyDescent="0.35">
      <c r="C104" t="s">
        <v>119</v>
      </c>
      <c r="D104" s="5">
        <v>47474142307</v>
      </c>
      <c r="E104" s="5">
        <v>244011469302</v>
      </c>
      <c r="F104" s="5">
        <v>47700413251</v>
      </c>
      <c r="G104" s="5">
        <v>43192603268</v>
      </c>
      <c r="I104" s="5">
        <v>47700413251</v>
      </c>
      <c r="J104" s="5">
        <v>46470716879</v>
      </c>
      <c r="K104" s="5">
        <v>23739652051</v>
      </c>
      <c r="L104" s="5">
        <v>10130081880</v>
      </c>
      <c r="Q104" s="5">
        <v>1627500000</v>
      </c>
      <c r="R104" s="5">
        <v>1627500000</v>
      </c>
      <c r="T104" s="5">
        <v>300237196971</v>
      </c>
      <c r="U104" s="5">
        <v>133201795128</v>
      </c>
      <c r="V104" s="5">
        <v>137870000000</v>
      </c>
      <c r="W104" s="5">
        <v>596340000000</v>
      </c>
    </row>
    <row r="105" spans="3:23" ht="15.5" x14ac:dyDescent="0.35">
      <c r="C105" t="s">
        <v>144</v>
      </c>
      <c r="D105" s="5">
        <v>579190150524</v>
      </c>
      <c r="E105" s="5">
        <v>819375957569</v>
      </c>
      <c r="F105" s="5">
        <v>556634555192</v>
      </c>
      <c r="G105" s="5">
        <v>520324090715</v>
      </c>
      <c r="I105" s="5">
        <v>556634555192</v>
      </c>
      <c r="J105" s="5">
        <v>562017553367</v>
      </c>
      <c r="K105" s="5">
        <v>561865016460</v>
      </c>
      <c r="L105" s="5">
        <v>245772249982</v>
      </c>
      <c r="M105" s="5">
        <v>91703703445</v>
      </c>
      <c r="N105" s="5">
        <v>67682894073</v>
      </c>
      <c r="O105" s="5">
        <v>44403132302</v>
      </c>
      <c r="P105" s="5">
        <v>185807963994</v>
      </c>
      <c r="Q105" s="5">
        <v>20807219370</v>
      </c>
      <c r="R105" s="5">
        <v>4436987129</v>
      </c>
      <c r="S105" s="5">
        <v>3351975460</v>
      </c>
      <c r="T105" s="5">
        <v>301575013219</v>
      </c>
      <c r="U105" s="5">
        <v>133676942381</v>
      </c>
      <c r="V105" s="5">
        <v>137900523110</v>
      </c>
      <c r="W105" s="5">
        <v>596340000000</v>
      </c>
    </row>
    <row r="106" spans="3:23" ht="15.5" x14ac:dyDescent="0.35">
      <c r="C106" t="s">
        <v>137</v>
      </c>
      <c r="D106" s="5">
        <v>21519554003</v>
      </c>
      <c r="E106" s="5">
        <v>22785097318</v>
      </c>
      <c r="F106" s="5">
        <v>56188596909</v>
      </c>
      <c r="G106" s="5">
        <v>13286738681</v>
      </c>
      <c r="I106" s="5">
        <v>56188596909</v>
      </c>
      <c r="J106" s="5">
        <v>42175364136</v>
      </c>
      <c r="K106" s="5">
        <v>37328071200</v>
      </c>
      <c r="L106" s="5">
        <v>27620366528</v>
      </c>
      <c r="M106" s="5">
        <v>19098927993</v>
      </c>
      <c r="N106" s="5">
        <v>16792152934</v>
      </c>
      <c r="O106" s="5">
        <v>13623634590</v>
      </c>
      <c r="P106" s="5">
        <v>18686075376</v>
      </c>
      <c r="Q106" s="5">
        <v>13983277596</v>
      </c>
      <c r="R106" s="5">
        <v>10672639913</v>
      </c>
      <c r="S106" s="5">
        <v>12041511941</v>
      </c>
      <c r="T106" s="5">
        <v>40659206417</v>
      </c>
      <c r="U106" s="5">
        <v>20087585717</v>
      </c>
      <c r="V106" s="5">
        <v>1551040996</v>
      </c>
      <c r="W106" s="5">
        <v>269970899</v>
      </c>
    </row>
    <row r="107" spans="3:23" ht="15.5" x14ac:dyDescent="0.35">
      <c r="C107" t="s">
        <v>138</v>
      </c>
      <c r="D107" s="5">
        <v>199675039009</v>
      </c>
      <c r="E107" s="5">
        <v>217197906664</v>
      </c>
      <c r="F107" s="5">
        <v>195168501495</v>
      </c>
      <c r="G107" s="5">
        <v>230791672286</v>
      </c>
      <c r="I107" s="5">
        <v>195168501495</v>
      </c>
      <c r="J107" s="5">
        <v>242588446023</v>
      </c>
      <c r="K107" s="5">
        <v>293980901977</v>
      </c>
      <c r="L107" s="5">
        <v>328223057014</v>
      </c>
      <c r="M107" s="5">
        <v>249304873350</v>
      </c>
      <c r="N107" s="5">
        <v>184718047652</v>
      </c>
      <c r="O107" s="5">
        <v>128397408430</v>
      </c>
      <c r="P107" s="5">
        <v>78280927869</v>
      </c>
      <c r="Q107" s="5">
        <v>37037082790</v>
      </c>
      <c r="R107" s="5">
        <v>43204779357</v>
      </c>
      <c r="S107" s="5">
        <v>13458215800</v>
      </c>
      <c r="T107" s="5">
        <v>10588970208</v>
      </c>
      <c r="U107" s="5">
        <v>17390224344</v>
      </c>
      <c r="V107" s="5">
        <v>5225003260</v>
      </c>
      <c r="W107" s="5">
        <v>564953555</v>
      </c>
    </row>
    <row r="108" spans="3:23" ht="15.5" x14ac:dyDescent="0.35">
      <c r="C108" t="s">
        <v>139</v>
      </c>
    </row>
    <row r="109" spans="3:23" ht="15.5" x14ac:dyDescent="0.35">
      <c r="C109" t="s">
        <v>140</v>
      </c>
      <c r="D109" s="5">
        <v>5623745249760</v>
      </c>
      <c r="E109" s="5">
        <v>6295197895160</v>
      </c>
      <c r="F109" s="5">
        <v>6397386168537</v>
      </c>
      <c r="G109" s="5">
        <v>6379918445842</v>
      </c>
      <c r="I109" s="5">
        <v>6397386168537</v>
      </c>
      <c r="J109" s="5">
        <v>6266555864619</v>
      </c>
      <c r="K109" s="5">
        <v>4816699471158</v>
      </c>
      <c r="L109" s="5">
        <v>3778597612002</v>
      </c>
      <c r="M109" s="5">
        <v>3376164993790</v>
      </c>
      <c r="N109" s="5">
        <v>2554834135695</v>
      </c>
      <c r="O109" s="5">
        <v>1057101536674</v>
      </c>
      <c r="P109" s="5">
        <v>747456073977</v>
      </c>
      <c r="Q109" s="5">
        <v>716549011642</v>
      </c>
      <c r="R109" s="5">
        <v>508905541526</v>
      </c>
      <c r="S109" s="5">
        <v>119125000000</v>
      </c>
      <c r="T109" s="5">
        <v>555488178249</v>
      </c>
      <c r="U109" s="5">
        <v>636173896732</v>
      </c>
      <c r="V109" s="5">
        <v>515299101330</v>
      </c>
      <c r="W109" s="5">
        <v>144828197147</v>
      </c>
    </row>
    <row r="110" spans="3:23" ht="15.5" x14ac:dyDescent="0.35">
      <c r="C110" t="s">
        <v>1882</v>
      </c>
      <c r="G110" s="5">
        <v>749163086861</v>
      </c>
      <c r="J110" s="5">
        <v>749048456827</v>
      </c>
      <c r="K110" s="5">
        <v>748636073290</v>
      </c>
      <c r="L110" s="5">
        <v>748260904412</v>
      </c>
      <c r="M110" s="5">
        <v>747919591837</v>
      </c>
    </row>
    <row r="111" spans="3:23" ht="15.5" x14ac:dyDescent="0.35">
      <c r="C111" t="s">
        <v>450</v>
      </c>
      <c r="R111" s="5">
        <v>29086475</v>
      </c>
    </row>
    <row r="112" spans="3:23" ht="15.5" x14ac:dyDescent="0.35">
      <c r="C112" t="s">
        <v>141</v>
      </c>
      <c r="D112" s="5">
        <v>1807957579</v>
      </c>
      <c r="E112" s="5">
        <v>1327407142</v>
      </c>
      <c r="F112" s="5">
        <v>1652704067</v>
      </c>
      <c r="G112" s="5">
        <v>1441338862</v>
      </c>
      <c r="I112" s="5">
        <v>1652704067</v>
      </c>
      <c r="J112" s="5">
        <v>464611912</v>
      </c>
      <c r="K112" s="5">
        <v>651388595</v>
      </c>
      <c r="L112" s="5">
        <v>2060201177</v>
      </c>
      <c r="M112" s="5">
        <v>4108484143</v>
      </c>
      <c r="N112" s="5">
        <v>7028433161</v>
      </c>
      <c r="O112" s="5">
        <v>44145000</v>
      </c>
      <c r="P112" s="5">
        <v>150093000</v>
      </c>
      <c r="Q112" s="5">
        <v>256041000</v>
      </c>
      <c r="R112" s="5">
        <v>107203336</v>
      </c>
    </row>
    <row r="113" spans="3:23" ht="15.5" x14ac:dyDescent="0.35">
      <c r="C113" t="s">
        <v>142</v>
      </c>
      <c r="D113" s="5">
        <v>2139903309479</v>
      </c>
      <c r="E113" s="5">
        <v>1262200576751</v>
      </c>
      <c r="F113" s="5">
        <v>1198544845658</v>
      </c>
      <c r="G113" s="5">
        <v>413036240171</v>
      </c>
      <c r="I113" s="5">
        <v>1198544845658</v>
      </c>
      <c r="J113" s="5">
        <v>311994171339</v>
      </c>
      <c r="K113" s="5">
        <v>358679472210</v>
      </c>
      <c r="L113" s="5">
        <v>1213146252476</v>
      </c>
      <c r="M113" s="5">
        <v>351034381211</v>
      </c>
      <c r="N113" s="5">
        <v>563022432873</v>
      </c>
      <c r="O113" s="5">
        <v>168738020816</v>
      </c>
      <c r="P113" s="5">
        <v>98908511104</v>
      </c>
      <c r="Q113" s="5">
        <v>68900903510</v>
      </c>
      <c r="R113" s="5">
        <v>35306148379</v>
      </c>
      <c r="S113" s="5">
        <v>18625000000</v>
      </c>
      <c r="T113" s="5">
        <v>123478948495</v>
      </c>
      <c r="U113" s="5">
        <v>144012489476</v>
      </c>
      <c r="V113" s="5">
        <v>57544369222</v>
      </c>
      <c r="W113" s="5">
        <v>9407802853</v>
      </c>
    </row>
    <row r="114" spans="3:23" ht="15.5" x14ac:dyDescent="0.35">
      <c r="C114" t="s">
        <v>145</v>
      </c>
      <c r="D114" s="5">
        <v>6496056227510</v>
      </c>
      <c r="E114" s="5">
        <v>6979335610426</v>
      </c>
      <c r="F114" s="5">
        <v>7233024331880</v>
      </c>
      <c r="G114" s="5">
        <v>7866623349070</v>
      </c>
      <c r="I114" s="5">
        <v>7233024331880</v>
      </c>
      <c r="J114" s="5">
        <v>7708556582122</v>
      </c>
      <c r="K114" s="5">
        <v>6201935691068</v>
      </c>
      <c r="L114" s="5">
        <v>4794896134649</v>
      </c>
      <c r="M114" s="5">
        <v>4368226175041</v>
      </c>
      <c r="N114" s="5">
        <v>2782658301915</v>
      </c>
      <c r="O114" s="5">
        <v>1239286127655</v>
      </c>
      <c r="P114" s="5">
        <v>890276626273</v>
      </c>
      <c r="Q114" s="5">
        <v>966521117697</v>
      </c>
      <c r="R114" s="5">
        <v>640715867576</v>
      </c>
      <c r="S114" s="5">
        <v>153735011733</v>
      </c>
      <c r="T114" s="5">
        <v>578798557659</v>
      </c>
      <c r="U114" s="5">
        <v>646594947705</v>
      </c>
      <c r="V114" s="5">
        <v>521138290713</v>
      </c>
      <c r="W114" s="5">
        <v>147744451259</v>
      </c>
    </row>
    <row r="115" spans="3:23" ht="15.5" x14ac:dyDescent="0.35">
      <c r="C115" t="s">
        <v>146</v>
      </c>
      <c r="D115" s="5">
        <v>6496056227510</v>
      </c>
      <c r="E115" s="5">
        <v>6979335610426</v>
      </c>
      <c r="F115" s="5">
        <v>7233024331880</v>
      </c>
      <c r="G115" s="5">
        <v>7866623349070</v>
      </c>
      <c r="I115" s="5">
        <v>7233024331880</v>
      </c>
      <c r="J115" s="5">
        <v>7708556582122</v>
      </c>
      <c r="K115" s="5">
        <v>6201935691068</v>
      </c>
      <c r="L115" s="5">
        <v>4794896134649</v>
      </c>
      <c r="M115" s="5">
        <v>4368226175041</v>
      </c>
      <c r="N115" s="5">
        <v>2782658301915</v>
      </c>
      <c r="O115" s="5">
        <v>1239286127655</v>
      </c>
      <c r="P115" s="5">
        <v>890276626273</v>
      </c>
      <c r="Q115" s="5">
        <v>966521117697</v>
      </c>
      <c r="R115" s="5">
        <v>640715867576</v>
      </c>
      <c r="S115" s="5">
        <v>153735011733</v>
      </c>
      <c r="T115" s="5">
        <v>578798557659</v>
      </c>
      <c r="U115" s="5">
        <v>646594947705</v>
      </c>
      <c r="V115" s="5">
        <v>521138290713</v>
      </c>
      <c r="W115" s="5">
        <v>147744451259</v>
      </c>
    </row>
    <row r="116" spans="3:23" ht="15.5" x14ac:dyDescent="0.35">
      <c r="C116" t="s">
        <v>323</v>
      </c>
    </row>
    <row r="117" spans="3:23" ht="15.5" x14ac:dyDescent="0.35">
      <c r="C117" t="s">
        <v>325</v>
      </c>
      <c r="D117" s="5">
        <v>5625553207339</v>
      </c>
      <c r="E117" s="5">
        <v>6296525302302</v>
      </c>
      <c r="F117" s="5">
        <v>6399038872604</v>
      </c>
      <c r="G117" s="5">
        <v>7130522871565</v>
      </c>
      <c r="I117" s="5">
        <v>6399038872604</v>
      </c>
      <c r="J117" s="5">
        <v>7016068933358</v>
      </c>
      <c r="K117" s="5">
        <v>5565986933043</v>
      </c>
      <c r="L117" s="5">
        <v>4528918717591</v>
      </c>
      <c r="M117" s="5">
        <v>4128193069770</v>
      </c>
      <c r="N117" s="5">
        <v>2561862568856</v>
      </c>
      <c r="O117" s="5">
        <v>1057145681674</v>
      </c>
      <c r="P117" s="5">
        <v>747606166977</v>
      </c>
      <c r="Q117" s="5">
        <v>716805052642</v>
      </c>
      <c r="R117" s="5">
        <v>509041831337</v>
      </c>
      <c r="S117" s="5">
        <v>119125000000</v>
      </c>
      <c r="T117" s="5">
        <v>555488178249</v>
      </c>
      <c r="U117" s="5">
        <v>636173896732</v>
      </c>
      <c r="V117" s="5">
        <v>515299101330</v>
      </c>
      <c r="W117" s="5">
        <v>144828197147</v>
      </c>
    </row>
    <row r="118" spans="3:23" ht="15.5" x14ac:dyDescent="0.35">
      <c r="C118" t="s">
        <v>147</v>
      </c>
      <c r="D118" s="5">
        <v>47316763018</v>
      </c>
      <c r="E118" s="5">
        <v>12304249968</v>
      </c>
      <c r="F118" s="5">
        <v>43235928699</v>
      </c>
      <c r="G118" s="5">
        <v>11000610656</v>
      </c>
      <c r="I118" s="5">
        <v>43235928699</v>
      </c>
      <c r="J118" s="5">
        <v>25281492302</v>
      </c>
      <c r="K118" s="5">
        <v>8898468407</v>
      </c>
      <c r="L118" s="5">
        <v>6853552054</v>
      </c>
      <c r="M118" s="5">
        <v>6510602538</v>
      </c>
      <c r="N118" s="5">
        <v>4760191227</v>
      </c>
      <c r="O118" s="5">
        <v>4187282478</v>
      </c>
      <c r="P118" s="5">
        <v>2768845563</v>
      </c>
    </row>
    <row r="119" spans="3:23" ht="15.5" x14ac:dyDescent="0.35">
      <c r="C119" t="s">
        <v>150</v>
      </c>
      <c r="D119" s="5">
        <v>9803953241242</v>
      </c>
      <c r="E119" s="5">
        <v>9634352403111</v>
      </c>
      <c r="F119" s="5">
        <v>9597740545137</v>
      </c>
      <c r="G119" s="5">
        <v>9406532653966</v>
      </c>
      <c r="I119" s="5">
        <v>9597740545137</v>
      </c>
      <c r="J119" s="5">
        <v>9221015465040</v>
      </c>
      <c r="K119" s="5">
        <v>7778011312836</v>
      </c>
      <c r="L119" s="5">
        <v>6842019184618</v>
      </c>
      <c r="M119" s="5">
        <v>5263849675728</v>
      </c>
      <c r="N119" s="5">
        <v>4019064322188</v>
      </c>
      <c r="O119" s="5">
        <v>1800514797893</v>
      </c>
      <c r="P119" s="5">
        <v>1440688937326</v>
      </c>
      <c r="Q119" s="5">
        <v>1236499805113</v>
      </c>
      <c r="R119" s="5">
        <v>818301197063</v>
      </c>
      <c r="S119" s="5">
        <v>383188798702</v>
      </c>
      <c r="T119" s="5">
        <v>1296939347778</v>
      </c>
      <c r="U119" s="5">
        <v>1104718377867</v>
      </c>
      <c r="V119" s="5">
        <v>870152872252</v>
      </c>
      <c r="W119" s="5">
        <v>899596234493</v>
      </c>
    </row>
    <row r="120" spans="3:23" ht="15.5" x14ac:dyDescent="0.35">
      <c r="C120" t="s">
        <v>151</v>
      </c>
    </row>
    <row r="121" spans="3:23" ht="15.5" x14ac:dyDescent="0.35">
      <c r="C121" t="s">
        <v>152</v>
      </c>
      <c r="D121" s="5">
        <v>2219887180400</v>
      </c>
      <c r="E121" s="5">
        <v>2219887180400</v>
      </c>
      <c r="F121" s="5">
        <v>2219887180400</v>
      </c>
      <c r="G121" s="5">
        <v>2219887180400</v>
      </c>
      <c r="I121" s="5">
        <v>2219887180400</v>
      </c>
      <c r="J121" s="5">
        <v>2219887180400</v>
      </c>
      <c r="K121" s="5">
        <v>2219887180400</v>
      </c>
      <c r="L121" s="5">
        <v>2219887180400</v>
      </c>
      <c r="M121" s="5">
        <v>2219887180400</v>
      </c>
      <c r="N121" s="5">
        <v>2219887180400</v>
      </c>
      <c r="O121" s="5">
        <v>2219887180400</v>
      </c>
      <c r="P121" s="5">
        <v>2219887180400</v>
      </c>
      <c r="Q121" s="5">
        <v>2219887180400</v>
      </c>
      <c r="R121" s="5">
        <v>2219887180400</v>
      </c>
      <c r="S121" s="5">
        <v>2219887180400</v>
      </c>
      <c r="T121" s="5">
        <v>1802979400000</v>
      </c>
      <c r="U121" s="5">
        <v>1802677400000</v>
      </c>
      <c r="V121" s="5">
        <v>1800000000000</v>
      </c>
      <c r="W121" s="5">
        <v>1200000000000</v>
      </c>
    </row>
    <row r="122" spans="3:23" ht="15.5" x14ac:dyDescent="0.35">
      <c r="C122" t="s">
        <v>153</v>
      </c>
      <c r="D122" s="5">
        <v>51451761546</v>
      </c>
      <c r="E122" s="5">
        <v>51451761546</v>
      </c>
      <c r="F122" s="5">
        <v>51451761546</v>
      </c>
      <c r="G122" s="5">
        <v>51451761546</v>
      </c>
      <c r="I122" s="5">
        <v>51451761546</v>
      </c>
      <c r="J122" s="5">
        <v>51451761546</v>
      </c>
      <c r="K122" s="5">
        <v>51451761546</v>
      </c>
      <c r="L122" s="5">
        <v>51431120469</v>
      </c>
      <c r="M122" s="5">
        <v>51501761546</v>
      </c>
      <c r="N122" s="5">
        <v>51501761546</v>
      </c>
      <c r="O122" s="5">
        <v>51501761546</v>
      </c>
      <c r="P122" s="5">
        <v>51501761546</v>
      </c>
      <c r="Q122" s="5">
        <v>51716658881</v>
      </c>
      <c r="R122" s="5">
        <v>51716658881</v>
      </c>
      <c r="S122" s="5">
        <v>51195761832</v>
      </c>
      <c r="T122" s="5">
        <v>12207424465</v>
      </c>
      <c r="U122" s="5">
        <v>12267740000</v>
      </c>
      <c r="V122" s="5">
        <v>12000000000</v>
      </c>
    </row>
    <row r="123" spans="3:23" ht="15.5" x14ac:dyDescent="0.35">
      <c r="C123" t="s">
        <v>155</v>
      </c>
      <c r="D123" s="5">
        <v>-956404864478</v>
      </c>
      <c r="E123" s="5">
        <v>-886409377181</v>
      </c>
      <c r="F123" s="5">
        <v>-862543507124</v>
      </c>
      <c r="G123" s="5">
        <v>-775207204085</v>
      </c>
      <c r="I123" s="5">
        <v>-862543507124</v>
      </c>
      <c r="J123" s="5">
        <v>-662433452233</v>
      </c>
      <c r="K123" s="5">
        <v>-467730638210</v>
      </c>
      <c r="L123" s="5">
        <v>-397475878465</v>
      </c>
      <c r="M123" s="5">
        <v>-228860045062</v>
      </c>
      <c r="N123" s="5">
        <v>-169941138102</v>
      </c>
      <c r="O123" s="5">
        <v>-225722530778</v>
      </c>
      <c r="P123" s="5">
        <v>-205274693544</v>
      </c>
      <c r="Q123" s="5">
        <v>-151862494225</v>
      </c>
      <c r="R123" s="5">
        <v>-143983342749</v>
      </c>
      <c r="S123" s="5">
        <v>-92686037910</v>
      </c>
      <c r="T123" s="5">
        <v>-76856200384</v>
      </c>
      <c r="U123" s="5">
        <v>31743165106</v>
      </c>
      <c r="V123" s="5">
        <v>25376972522</v>
      </c>
      <c r="W123" s="5">
        <v>607749207</v>
      </c>
    </row>
    <row r="124" spans="3:23" ht="15.5" x14ac:dyDescent="0.35">
      <c r="C124" t="s">
        <v>156</v>
      </c>
      <c r="D124" s="5">
        <v>1000000000</v>
      </c>
      <c r="E124" s="5">
        <v>1000000000</v>
      </c>
      <c r="F124" s="5">
        <v>1000000000</v>
      </c>
      <c r="G124" s="5">
        <v>1000000000</v>
      </c>
      <c r="I124" s="5">
        <v>1000000000</v>
      </c>
      <c r="J124" s="5">
        <v>1000000000</v>
      </c>
      <c r="K124" s="5">
        <v>1000000000</v>
      </c>
      <c r="L124" s="5">
        <v>1000000000</v>
      </c>
      <c r="M124" s="5">
        <v>1000000000</v>
      </c>
      <c r="N124" s="5">
        <v>1000000000</v>
      </c>
      <c r="O124" s="5">
        <v>1000000000</v>
      </c>
      <c r="P124" s="5">
        <v>1000000000</v>
      </c>
      <c r="Q124" s="5">
        <v>1000000000</v>
      </c>
      <c r="R124" s="5">
        <v>1000000000</v>
      </c>
      <c r="S124" s="5">
        <v>1000000000</v>
      </c>
      <c r="T124" s="5">
        <v>1000000000</v>
      </c>
    </row>
    <row r="125" spans="3:23" ht="15.5" x14ac:dyDescent="0.35">
      <c r="C125" t="s">
        <v>157</v>
      </c>
      <c r="D125" s="5">
        <v>-957404864478</v>
      </c>
      <c r="E125" s="5">
        <v>-887409377181</v>
      </c>
      <c r="F125" s="5">
        <v>-863543507124</v>
      </c>
      <c r="G125" s="5">
        <v>-776207204085</v>
      </c>
      <c r="I125" s="5">
        <v>-863543507124</v>
      </c>
      <c r="J125" s="5">
        <v>-663433452233</v>
      </c>
      <c r="K125" s="5">
        <v>-468730638210</v>
      </c>
      <c r="L125" s="5">
        <v>-398475878465</v>
      </c>
      <c r="M125" s="5">
        <v>-229860045062</v>
      </c>
      <c r="N125" s="5">
        <v>-170941138102</v>
      </c>
      <c r="O125" s="5">
        <v>-226722530778</v>
      </c>
      <c r="P125" s="5">
        <v>-206274693544</v>
      </c>
      <c r="Q125" s="5">
        <v>-152862494225</v>
      </c>
      <c r="R125" s="5">
        <v>-144983342749</v>
      </c>
      <c r="S125" s="5">
        <v>-93686037910</v>
      </c>
      <c r="T125" s="5">
        <v>-77856200384</v>
      </c>
    </row>
    <row r="126" spans="3:23" ht="15.5" x14ac:dyDescent="0.35">
      <c r="C126" t="s">
        <v>158</v>
      </c>
      <c r="D126" s="5">
        <v>-956404864478</v>
      </c>
      <c r="E126" s="5">
        <v>-886409377181</v>
      </c>
      <c r="F126" s="5">
        <v>-862543507124</v>
      </c>
      <c r="G126" s="5">
        <v>-775207204085</v>
      </c>
      <c r="I126" s="5">
        <v>-862543507124</v>
      </c>
      <c r="J126" s="5">
        <v>-662433452233</v>
      </c>
      <c r="K126" s="5">
        <v>-467730638210</v>
      </c>
      <c r="L126" s="5">
        <v>-397475878465</v>
      </c>
      <c r="M126" s="5">
        <v>-228860045062</v>
      </c>
      <c r="N126" s="5">
        <v>-169941138102</v>
      </c>
      <c r="O126" s="5">
        <v>-225722530778</v>
      </c>
      <c r="P126" s="5">
        <v>-205274693544</v>
      </c>
      <c r="Q126" s="5">
        <v>-151862494225</v>
      </c>
      <c r="R126" s="5">
        <v>-143983342749</v>
      </c>
      <c r="S126" s="5">
        <v>-92686037910</v>
      </c>
      <c r="T126" s="5">
        <v>-76856200384</v>
      </c>
      <c r="U126" s="5">
        <v>31743165106</v>
      </c>
      <c r="V126" s="5">
        <v>25376972522</v>
      </c>
      <c r="W126" s="5">
        <v>607749207</v>
      </c>
    </row>
    <row r="127" spans="3:23" ht="15.5" x14ac:dyDescent="0.35">
      <c r="C127" t="s">
        <v>159</v>
      </c>
      <c r="D127" s="5">
        <v>2924955667652</v>
      </c>
      <c r="E127" s="5">
        <v>3032645836441</v>
      </c>
      <c r="F127" s="5">
        <v>3083177111138</v>
      </c>
      <c r="G127" s="5">
        <v>3194657834661</v>
      </c>
      <c r="I127" s="5">
        <v>3083177111138</v>
      </c>
      <c r="J127" s="5">
        <v>3397149117099</v>
      </c>
      <c r="K127" s="5">
        <v>3709890106354</v>
      </c>
      <c r="L127" s="5">
        <v>3921266323077</v>
      </c>
      <c r="M127" s="5">
        <v>4090979756671</v>
      </c>
      <c r="N127" s="5">
        <v>4194826004527</v>
      </c>
      <c r="O127" s="5">
        <v>4099369144011</v>
      </c>
      <c r="P127" s="5">
        <v>4064001245981</v>
      </c>
      <c r="Q127" s="5">
        <v>1551464330784</v>
      </c>
      <c r="R127" s="5">
        <v>858117018053</v>
      </c>
      <c r="S127" s="5">
        <v>381964392821</v>
      </c>
      <c r="T127" s="5">
        <v>1598799730</v>
      </c>
      <c r="U127" s="5">
        <v>3320565540</v>
      </c>
      <c r="V127" s="5">
        <v>2449150132</v>
      </c>
      <c r="W127" s="5">
        <v>2024682133</v>
      </c>
    </row>
    <row r="128" spans="3:23" ht="15.5" x14ac:dyDescent="0.35">
      <c r="C128" t="s">
        <v>10</v>
      </c>
      <c r="D128" s="5">
        <v>4530219872169</v>
      </c>
      <c r="E128" s="5">
        <v>4705079401852</v>
      </c>
      <c r="F128" s="5">
        <v>4787287446897</v>
      </c>
      <c r="G128" s="5">
        <v>4995209699135</v>
      </c>
      <c r="I128" s="5">
        <v>4787287446897</v>
      </c>
      <c r="J128" s="5">
        <v>5298168742336</v>
      </c>
      <c r="K128" s="5">
        <v>5806884580574</v>
      </c>
      <c r="L128" s="5">
        <v>6088948510139</v>
      </c>
      <c r="M128" s="5">
        <v>6427221923649</v>
      </c>
      <c r="N128" s="5">
        <v>6589326198353</v>
      </c>
      <c r="O128" s="5">
        <v>6438320254622</v>
      </c>
      <c r="P128" s="5">
        <v>6115016463186</v>
      </c>
      <c r="Q128" s="5">
        <v>3655733911217</v>
      </c>
      <c r="R128" s="5">
        <v>2973682066250</v>
      </c>
      <c r="S128" s="5">
        <v>2758476858152</v>
      </c>
      <c r="T128" s="5">
        <v>1740261427890</v>
      </c>
      <c r="U128" s="5">
        <v>1850290760045</v>
      </c>
      <c r="V128" s="5">
        <v>1839864084902</v>
      </c>
      <c r="W128" s="5">
        <v>1202762049393</v>
      </c>
    </row>
    <row r="129" spans="2:23" ht="15.5" x14ac:dyDescent="0.35">
      <c r="C129" t="s">
        <v>160</v>
      </c>
      <c r="D129" s="5">
        <v>14334173113411</v>
      </c>
      <c r="E129" s="5">
        <v>14339431804963</v>
      </c>
      <c r="F129" s="5">
        <v>14385027992034</v>
      </c>
      <c r="G129" s="5">
        <v>14401742353101</v>
      </c>
      <c r="I129" s="5">
        <v>14385027992034</v>
      </c>
      <c r="J129" s="5">
        <v>14519184207376</v>
      </c>
      <c r="K129" s="5">
        <v>13584895893410</v>
      </c>
      <c r="L129" s="5">
        <v>12930967694757</v>
      </c>
      <c r="M129" s="5">
        <v>11691071599377</v>
      </c>
      <c r="N129" s="5">
        <v>10608390520541</v>
      </c>
      <c r="O129" s="5">
        <v>8238835052515</v>
      </c>
      <c r="P129" s="5">
        <v>7555705400512</v>
      </c>
      <c r="Q129" s="5">
        <v>4892233716330</v>
      </c>
      <c r="R129" s="5">
        <v>3791983263313</v>
      </c>
      <c r="S129" s="5">
        <v>3141665656854</v>
      </c>
      <c r="T129" s="5">
        <v>3037200775668</v>
      </c>
      <c r="U129" s="5">
        <v>2955009137912</v>
      </c>
      <c r="V129" s="5">
        <v>2710016957154</v>
      </c>
      <c r="W129" s="5">
        <v>2102358283886</v>
      </c>
    </row>
    <row r="130" spans="2:23" ht="15.5" x14ac:dyDescent="0.35">
      <c r="C130" t="s">
        <v>161</v>
      </c>
      <c r="D130" s="5">
        <v>22198871804</v>
      </c>
      <c r="E130" s="5">
        <v>22198871804</v>
      </c>
      <c r="F130" s="5">
        <v>22198871804</v>
      </c>
      <c r="G130" s="5">
        <v>22198871804</v>
      </c>
      <c r="I130" s="5">
        <v>22198871804</v>
      </c>
      <c r="J130" s="5">
        <v>22198871804</v>
      </c>
      <c r="K130" s="5">
        <v>22198871804</v>
      </c>
      <c r="L130" s="5">
        <v>22198871804</v>
      </c>
      <c r="M130" s="5">
        <v>22198871804</v>
      </c>
      <c r="N130" s="5">
        <v>22198871804</v>
      </c>
      <c r="O130" s="5">
        <v>22198871804</v>
      </c>
      <c r="P130" s="5">
        <v>22198871804</v>
      </c>
      <c r="Q130" s="5">
        <v>22198871804</v>
      </c>
      <c r="R130" s="5">
        <v>22198871804</v>
      </c>
      <c r="S130" s="5">
        <v>22198871804</v>
      </c>
      <c r="T130" s="5">
        <v>18029794000</v>
      </c>
      <c r="U130" s="5">
        <v>18026774000</v>
      </c>
      <c r="V130" s="5">
        <v>18000000000</v>
      </c>
      <c r="W130" s="5">
        <v>2400000000</v>
      </c>
    </row>
    <row r="132" spans="2:23" ht="15.5" x14ac:dyDescent="0.35">
      <c r="B132" t="s">
        <v>162</v>
      </c>
      <c r="C132" t="s">
        <v>163</v>
      </c>
      <c r="D132" s="5">
        <v>560983648662</v>
      </c>
      <c r="E132" s="5">
        <v>-513538641525</v>
      </c>
      <c r="F132" s="5">
        <v>-31345213809</v>
      </c>
      <c r="G132" s="5">
        <v>12713803270</v>
      </c>
      <c r="I132" s="5">
        <v>-31182821009</v>
      </c>
      <c r="J132" s="5">
        <v>-170136199203</v>
      </c>
      <c r="K132" s="5">
        <v>39723878715</v>
      </c>
      <c r="L132" s="5">
        <v>33117788752</v>
      </c>
      <c r="M132" s="5">
        <v>-295679471553</v>
      </c>
      <c r="N132" s="5">
        <v>-301475868298</v>
      </c>
      <c r="O132" s="5">
        <v>-1936188764</v>
      </c>
      <c r="P132" s="5">
        <v>-1042474711</v>
      </c>
      <c r="Q132" s="5">
        <v>35951278367</v>
      </c>
      <c r="R132" s="5">
        <v>15947705382</v>
      </c>
      <c r="S132" s="5">
        <v>230128656094</v>
      </c>
      <c r="T132" s="5">
        <v>63457416294</v>
      </c>
      <c r="U132" s="5">
        <v>206688043383</v>
      </c>
      <c r="V132" s="5">
        <v>-4991059013</v>
      </c>
      <c r="W132" s="5">
        <v>-9981857902</v>
      </c>
    </row>
    <row r="133" spans="2:23" ht="15.5" x14ac:dyDescent="0.35">
      <c r="C133" t="s">
        <v>328</v>
      </c>
      <c r="D133" s="5">
        <v>330851052081</v>
      </c>
      <c r="E133" s="5">
        <v>500892660949</v>
      </c>
      <c r="F133" s="5">
        <v>415542756059</v>
      </c>
      <c r="G133" s="5">
        <v>406499626366</v>
      </c>
      <c r="I133" s="5">
        <v>1579200586301</v>
      </c>
      <c r="J133" s="5">
        <v>1309603180892</v>
      </c>
      <c r="K133" s="5">
        <v>1186216067581</v>
      </c>
      <c r="L133" s="5">
        <v>953209899428</v>
      </c>
      <c r="M133" s="5">
        <v>637282847538</v>
      </c>
      <c r="N133" s="5">
        <v>358889362243</v>
      </c>
      <c r="O133" s="5">
        <v>529062711596</v>
      </c>
      <c r="P133" s="5">
        <v>466875895853</v>
      </c>
      <c r="Q133" s="5">
        <v>378837845004</v>
      </c>
      <c r="R133" s="5">
        <v>275493640095</v>
      </c>
      <c r="S133" s="5">
        <v>502882301143</v>
      </c>
      <c r="T133" s="5">
        <v>297094779490</v>
      </c>
      <c r="U133" s="5">
        <v>344748103782</v>
      </c>
      <c r="V133" s="5">
        <v>61889084049</v>
      </c>
      <c r="W133" s="5">
        <v>2880355400</v>
      </c>
    </row>
    <row r="134" spans="2:23" ht="15.5" x14ac:dyDescent="0.35">
      <c r="C134" t="s">
        <v>543</v>
      </c>
    </row>
    <row r="135" spans="2:23" ht="15.5" x14ac:dyDescent="0.35">
      <c r="C135" t="s">
        <v>411</v>
      </c>
      <c r="D135" s="5">
        <v>302052685928</v>
      </c>
      <c r="E135" s="5">
        <v>-636745605275</v>
      </c>
      <c r="F135" s="5">
        <v>-171026272391</v>
      </c>
      <c r="G135" s="5">
        <v>-177606777384</v>
      </c>
      <c r="I135" s="5">
        <v>-683653918042</v>
      </c>
      <c r="J135" s="5">
        <v>-627066191123</v>
      </c>
      <c r="K135" s="5">
        <v>-423029933348</v>
      </c>
      <c r="L135" s="5">
        <v>-295317401903</v>
      </c>
      <c r="M135" s="5">
        <v>-295771016556</v>
      </c>
      <c r="N135" s="5">
        <v>-345647315668</v>
      </c>
      <c r="O135" s="5">
        <v>-222372732960</v>
      </c>
      <c r="P135" s="5">
        <v>-158849486959</v>
      </c>
      <c r="Q135" s="5">
        <v>-126846742963</v>
      </c>
      <c r="R135" s="5">
        <v>-122619455984</v>
      </c>
      <c r="S135" s="5">
        <v>-114926278682</v>
      </c>
      <c r="T135" s="5">
        <v>-52201891719</v>
      </c>
      <c r="U135" s="5">
        <v>-41255016838</v>
      </c>
      <c r="V135" s="5">
        <v>-41719646370</v>
      </c>
      <c r="W135" s="5">
        <v>-3308205950</v>
      </c>
    </row>
    <row r="136" spans="2:23" ht="15.5" x14ac:dyDescent="0.35">
      <c r="C136" t="s">
        <v>545</v>
      </c>
      <c r="D136" s="5">
        <v>-58033185922</v>
      </c>
      <c r="E136" s="5">
        <v>-55063637935</v>
      </c>
      <c r="F136" s="5">
        <v>-39165565138</v>
      </c>
      <c r="G136" s="5">
        <v>-45327627133</v>
      </c>
      <c r="I136" s="5">
        <v>-190544789942</v>
      </c>
      <c r="J136" s="5">
        <v>-183315203149</v>
      </c>
      <c r="K136" s="5">
        <v>-179302272248</v>
      </c>
      <c r="L136" s="5">
        <v>-154550423776</v>
      </c>
      <c r="M136" s="5">
        <v>-129749221999</v>
      </c>
      <c r="N136" s="5">
        <v>-112142172902</v>
      </c>
      <c r="O136" s="5">
        <v>-117300084340</v>
      </c>
      <c r="P136" s="5">
        <v>-115132561681</v>
      </c>
      <c r="Q136" s="5">
        <v>-82151721295</v>
      </c>
      <c r="R136" s="5">
        <v>-59896747196</v>
      </c>
      <c r="S136" s="5">
        <v>-45360475648</v>
      </c>
      <c r="T136" s="5">
        <v>-31939934351</v>
      </c>
      <c r="U136" s="5">
        <v>-12703201158</v>
      </c>
      <c r="V136" s="5">
        <v>-7745425741</v>
      </c>
      <c r="W136" s="5">
        <v>-549625000</v>
      </c>
    </row>
    <row r="137" spans="2:23" ht="15.5" x14ac:dyDescent="0.35">
      <c r="C137" t="s">
        <v>1270</v>
      </c>
      <c r="D137" s="5">
        <v>-5100000000</v>
      </c>
      <c r="L137" s="5">
        <v>-93156704089</v>
      </c>
      <c r="M137" s="5">
        <v>-184639987506</v>
      </c>
      <c r="N137" s="5">
        <v>-40053166751</v>
      </c>
      <c r="O137" s="5">
        <v>-159647479775</v>
      </c>
      <c r="P137" s="5">
        <v>-87879664726</v>
      </c>
      <c r="Q137" s="5">
        <v>-76459966201</v>
      </c>
      <c r="R137" s="5">
        <v>-69291592060</v>
      </c>
      <c r="S137" s="5">
        <v>-68384122865</v>
      </c>
      <c r="T137" s="5">
        <v>-41889913262</v>
      </c>
      <c r="U137" s="5">
        <v>-27679169581</v>
      </c>
      <c r="V137" s="5">
        <v>-10133840557</v>
      </c>
      <c r="W137" s="5">
        <v>-129665832</v>
      </c>
    </row>
    <row r="138" spans="2:23" ht="15.5" x14ac:dyDescent="0.35">
      <c r="C138" t="s">
        <v>547</v>
      </c>
      <c r="D138" s="5">
        <v>238919500006</v>
      </c>
      <c r="E138" s="5">
        <v>-691809243210</v>
      </c>
      <c r="F138" s="5">
        <v>-210191837529</v>
      </c>
      <c r="G138" s="5">
        <v>-222934404517</v>
      </c>
      <c r="I138" s="5">
        <v>-874198707984</v>
      </c>
      <c r="J138" s="5">
        <v>-810381394272</v>
      </c>
      <c r="K138" s="5">
        <v>-602332205596</v>
      </c>
      <c r="L138" s="5">
        <v>-543024529768</v>
      </c>
      <c r="M138" s="5">
        <v>-610160226061</v>
      </c>
      <c r="N138" s="5">
        <v>-497842655321</v>
      </c>
      <c r="O138" s="5">
        <v>-499320297075</v>
      </c>
      <c r="P138" s="5">
        <v>-361861713366</v>
      </c>
      <c r="Q138" s="5">
        <v>-285458430459</v>
      </c>
      <c r="R138" s="5">
        <v>-251807795240</v>
      </c>
      <c r="S138" s="5">
        <v>-228670877195</v>
      </c>
      <c r="T138" s="5">
        <v>-126031739332</v>
      </c>
      <c r="U138" s="5">
        <v>-81637387577</v>
      </c>
      <c r="V138" s="5">
        <v>-59598912668</v>
      </c>
      <c r="W138" s="5">
        <v>-3987496782</v>
      </c>
    </row>
    <row r="139" spans="2:23" ht="15.5" x14ac:dyDescent="0.35">
      <c r="C139" t="s">
        <v>168</v>
      </c>
      <c r="D139" s="5">
        <v>-49500754774</v>
      </c>
      <c r="E139" s="5">
        <v>-36711075764</v>
      </c>
      <c r="F139" s="5">
        <v>-137132312300</v>
      </c>
      <c r="G139" s="5">
        <v>76930162036</v>
      </c>
      <c r="I139" s="5">
        <v>-137132312300</v>
      </c>
      <c r="J139" s="5">
        <v>-106620309893</v>
      </c>
      <c r="K139" s="5">
        <v>-95570137958</v>
      </c>
      <c r="L139" s="5">
        <v>-81777482386</v>
      </c>
      <c r="M139" s="5">
        <v>-71070354801</v>
      </c>
      <c r="N139" s="5">
        <v>-57070273296</v>
      </c>
      <c r="O139" s="5">
        <v>73059582791</v>
      </c>
      <c r="P139" s="5">
        <v>55881146715</v>
      </c>
      <c r="Q139" s="5">
        <v>49360245521</v>
      </c>
      <c r="R139" s="5">
        <v>51114758951</v>
      </c>
      <c r="S139" s="5">
        <v>-25853584751</v>
      </c>
      <c r="T139" s="5">
        <v>-6481979510</v>
      </c>
      <c r="U139" s="5">
        <v>-20094829025</v>
      </c>
      <c r="V139" s="5">
        <v>-2426097979</v>
      </c>
      <c r="W139" s="5">
        <v>-8874819895</v>
      </c>
    </row>
    <row r="140" spans="2:23" ht="15.5" x14ac:dyDescent="0.35">
      <c r="C140" t="s">
        <v>2588</v>
      </c>
      <c r="D140" s="5">
        <v>77106979125</v>
      </c>
      <c r="E140" s="5">
        <v>-77106979125</v>
      </c>
      <c r="J140" s="5">
        <v>20111710503</v>
      </c>
      <c r="K140" s="5">
        <v>1152400000</v>
      </c>
      <c r="L140" s="5">
        <v>12294223258</v>
      </c>
      <c r="N140" s="5">
        <v>2274200000</v>
      </c>
      <c r="O140" s="5">
        <v>22752677788</v>
      </c>
    </row>
    <row r="141" spans="2:23" ht="15.5" x14ac:dyDescent="0.35">
      <c r="C141" t="s">
        <v>2589</v>
      </c>
      <c r="D141" s="5">
        <v>4062500</v>
      </c>
      <c r="F141" s="5">
        <v>2132527360</v>
      </c>
      <c r="G141" s="5">
        <v>1258200</v>
      </c>
      <c r="I141" s="5">
        <v>7013164605</v>
      </c>
      <c r="J141" s="5">
        <v>4272585758</v>
      </c>
      <c r="K141" s="5">
        <v>1941869043</v>
      </c>
      <c r="O141" s="5">
        <v>19075967957</v>
      </c>
    </row>
    <row r="142" spans="2:23" ht="15.5" x14ac:dyDescent="0.35">
      <c r="C142" t="s">
        <v>170</v>
      </c>
      <c r="F142" s="5">
        <v>116665899294</v>
      </c>
      <c r="G142" s="5">
        <v>-116665899294</v>
      </c>
    </row>
    <row r="143" spans="2:23" ht="15.5" x14ac:dyDescent="0.35">
      <c r="C143" t="s">
        <v>2590</v>
      </c>
    </row>
    <row r="144" spans="2:23" ht="15.5" x14ac:dyDescent="0.35">
      <c r="C144" t="s">
        <v>2591</v>
      </c>
      <c r="F144" s="5">
        <v>-49356362282</v>
      </c>
      <c r="I144" s="5">
        <v>-49356362282</v>
      </c>
      <c r="J144" s="5">
        <v>-21251709384</v>
      </c>
      <c r="K144" s="5">
        <v>-3949788913</v>
      </c>
      <c r="O144" s="5">
        <v>-1163575049</v>
      </c>
    </row>
    <row r="145" spans="3:23" ht="15.5" x14ac:dyDescent="0.35">
      <c r="C145" t="s">
        <v>1260</v>
      </c>
      <c r="P145" s="5">
        <v>-1328850002</v>
      </c>
    </row>
    <row r="146" spans="3:23" ht="15.5" x14ac:dyDescent="0.35">
      <c r="C146" t="s">
        <v>548</v>
      </c>
      <c r="D146" s="5">
        <v>45525160667</v>
      </c>
    </row>
    <row r="147" spans="3:23" ht="15.5" x14ac:dyDescent="0.35">
      <c r="C147" t="s">
        <v>2592</v>
      </c>
      <c r="D147" s="5">
        <v>-51413387569</v>
      </c>
      <c r="E147" s="5">
        <v>-239312967749</v>
      </c>
      <c r="F147" s="5">
        <v>-142859864523</v>
      </c>
      <c r="G147" s="5">
        <v>-157483677344</v>
      </c>
      <c r="I147" s="5">
        <v>-608319780009</v>
      </c>
      <c r="J147" s="5">
        <v>-548851718262</v>
      </c>
      <c r="K147" s="5">
        <v>-500767885648</v>
      </c>
      <c r="L147" s="5">
        <v>-367240335486</v>
      </c>
      <c r="M147" s="5">
        <v>-263716314896</v>
      </c>
      <c r="N147" s="5">
        <v>-162819390063</v>
      </c>
      <c r="O147" s="5">
        <v>-96709502439</v>
      </c>
      <c r="P147" s="5">
        <v>-95555635323</v>
      </c>
      <c r="Q147" s="5">
        <v>-71537439736</v>
      </c>
      <c r="R147" s="5">
        <v>-34210524525</v>
      </c>
      <c r="S147" s="5">
        <v>-29459563209</v>
      </c>
      <c r="T147" s="5">
        <v>-101361750977</v>
      </c>
      <c r="U147" s="5">
        <v>-36586611610</v>
      </c>
      <c r="V147" s="5">
        <v>-5559747178</v>
      </c>
      <c r="W147" s="5">
        <v>-761236</v>
      </c>
    </row>
    <row r="148" spans="3:23" ht="15.5" x14ac:dyDescent="0.35">
      <c r="C148" t="s">
        <v>535</v>
      </c>
      <c r="D148" s="5">
        <v>-30508963374</v>
      </c>
      <c r="E148" s="5">
        <v>30508963374</v>
      </c>
      <c r="F148" s="5">
        <v>-35855019888</v>
      </c>
      <c r="G148" s="5">
        <v>26366737823</v>
      </c>
      <c r="I148" s="5">
        <v>41901590660</v>
      </c>
      <c r="J148" s="5">
        <v>56776155455</v>
      </c>
      <c r="K148" s="5">
        <v>53033560206</v>
      </c>
      <c r="L148" s="5">
        <v>59656013706</v>
      </c>
      <c r="M148" s="5">
        <v>11984576667</v>
      </c>
      <c r="N148" s="5">
        <v>55092888139</v>
      </c>
      <c r="O148" s="5">
        <v>-48693754333</v>
      </c>
      <c r="P148" s="5">
        <v>-43450024832</v>
      </c>
      <c r="Q148" s="5">
        <v>-35250941963</v>
      </c>
      <c r="R148" s="5">
        <v>-24642373899</v>
      </c>
      <c r="S148" s="5">
        <v>11230380106</v>
      </c>
      <c r="T148" s="5">
        <v>238106623</v>
      </c>
      <c r="U148" s="5">
        <v>258767813</v>
      </c>
      <c r="V148" s="5">
        <v>704614763</v>
      </c>
      <c r="W148" s="5">
        <v>864611</v>
      </c>
    </row>
    <row r="149" spans="3:23" ht="15.5" x14ac:dyDescent="0.35">
      <c r="C149" t="s">
        <v>173</v>
      </c>
      <c r="D149" s="5">
        <v>-933578493973</v>
      </c>
      <c r="E149" s="5">
        <v>1001054138624</v>
      </c>
      <c r="F149" s="5">
        <v>69919546697</v>
      </c>
      <c r="G149" s="5">
        <v>174182621127</v>
      </c>
      <c r="I149" s="5">
        <v>339612228385</v>
      </c>
      <c r="J149" s="5">
        <v>1264175283968</v>
      </c>
      <c r="K149" s="5">
        <v>906084890200</v>
      </c>
      <c r="L149" s="5">
        <v>1199740823705</v>
      </c>
      <c r="M149" s="5">
        <v>1149565430971</v>
      </c>
      <c r="N149" s="5">
        <v>1666818741950</v>
      </c>
      <c r="O149" s="5">
        <v>655703477309</v>
      </c>
      <c r="P149" s="5">
        <v>2240378248656</v>
      </c>
      <c r="Q149" s="5">
        <v>945927344241</v>
      </c>
      <c r="R149" s="5">
        <v>659271421710</v>
      </c>
      <c r="S149" s="5">
        <v>1052473358436</v>
      </c>
      <c r="T149" s="5">
        <v>101945873744</v>
      </c>
      <c r="U149" s="5">
        <v>122265955007</v>
      </c>
      <c r="V149" s="5">
        <v>579383303552</v>
      </c>
      <c r="W149" s="5">
        <v>1494492149743</v>
      </c>
    </row>
    <row r="150" spans="3:23" ht="15.5" x14ac:dyDescent="0.35">
      <c r="C150" t="s">
        <v>174</v>
      </c>
      <c r="D150" s="5">
        <v>421294312479</v>
      </c>
      <c r="E150" s="5">
        <v>-4077048992</v>
      </c>
      <c r="F150" s="5">
        <v>-115015129524</v>
      </c>
      <c r="G150" s="5">
        <v>-84593877770</v>
      </c>
      <c r="I150" s="5">
        <v>-450427361179</v>
      </c>
      <c r="J150" s="5">
        <v>-1052340641815</v>
      </c>
      <c r="K150" s="5">
        <v>-1241236560176</v>
      </c>
      <c r="L150" s="5">
        <v>-1194524392543</v>
      </c>
      <c r="M150" s="5">
        <v>-1511624611449</v>
      </c>
      <c r="N150" s="5">
        <v>-2199095118250</v>
      </c>
      <c r="O150" s="5">
        <v>-1168381784661</v>
      </c>
      <c r="P150" s="5">
        <v>-640921420431</v>
      </c>
      <c r="Q150" s="5">
        <v>-472267539515</v>
      </c>
      <c r="R150" s="5">
        <v>-371388626806</v>
      </c>
      <c r="S150" s="5">
        <v>-671052451366</v>
      </c>
      <c r="T150" s="5">
        <v>-172818810410</v>
      </c>
      <c r="U150" s="5">
        <v>-301914825957</v>
      </c>
      <c r="V150" s="5">
        <v>-585020295771</v>
      </c>
      <c r="W150" s="5">
        <v>-1469624297500</v>
      </c>
    </row>
    <row r="151" spans="3:23" ht="15.5" x14ac:dyDescent="0.35">
      <c r="C151" t="s">
        <v>1426</v>
      </c>
      <c r="D151" s="5">
        <v>550000000000</v>
      </c>
      <c r="O151" s="5">
        <v>37746550000</v>
      </c>
      <c r="U151" s="5">
        <v>86700000000</v>
      </c>
    </row>
    <row r="152" spans="3:23" ht="15.5" x14ac:dyDescent="0.35">
      <c r="C152" t="s">
        <v>386</v>
      </c>
      <c r="U152" s="5">
        <v>64100000000</v>
      </c>
    </row>
    <row r="153" spans="3:23" ht="15.5" x14ac:dyDescent="0.35">
      <c r="C153" t="s">
        <v>2593</v>
      </c>
      <c r="K153" s="5">
        <v>25790281002</v>
      </c>
    </row>
    <row r="154" spans="3:23" ht="15.5" x14ac:dyDescent="0.35">
      <c r="C154" t="s">
        <v>2211</v>
      </c>
      <c r="F154" s="5">
        <v>-15400000000</v>
      </c>
      <c r="I154" s="5">
        <v>-15400000000</v>
      </c>
      <c r="J154" s="5">
        <v>-17100000000</v>
      </c>
      <c r="K154" s="5">
        <v>-20250000000</v>
      </c>
      <c r="L154" s="5">
        <v>-314700000000</v>
      </c>
      <c r="M154" s="5">
        <v>-580000000000</v>
      </c>
    </row>
    <row r="155" spans="3:23" ht="15.5" x14ac:dyDescent="0.35">
      <c r="C155" t="s">
        <v>558</v>
      </c>
      <c r="D155" s="5">
        <v>-103083581486</v>
      </c>
      <c r="E155" s="5">
        <v>-16256670433</v>
      </c>
      <c r="F155" s="5">
        <v>-98123865907</v>
      </c>
      <c r="G155" s="5">
        <v>-80691012225</v>
      </c>
      <c r="I155" s="5">
        <v>-420853030540</v>
      </c>
      <c r="J155" s="5">
        <v>-989292214995</v>
      </c>
      <c r="K155" s="5">
        <v>-1017418431616</v>
      </c>
      <c r="L155" s="5">
        <v>-386055988984</v>
      </c>
      <c r="M155" s="5">
        <v>-450629061997</v>
      </c>
      <c r="N155" s="5">
        <v>-552025289239</v>
      </c>
      <c r="O155" s="5">
        <v>-678554136948</v>
      </c>
      <c r="P155" s="5">
        <v>-216726763082</v>
      </c>
      <c r="Q155" s="5">
        <v>-149723842422</v>
      </c>
      <c r="R155" s="5">
        <v>-183264472270</v>
      </c>
      <c r="S155" s="5">
        <v>-412477687221</v>
      </c>
      <c r="T155" s="5">
        <v>-148600817480</v>
      </c>
      <c r="U155" s="5">
        <v>-386425205867</v>
      </c>
      <c r="V155" s="5">
        <v>-339484557333</v>
      </c>
    </row>
    <row r="156" spans="3:23" ht="15.5" x14ac:dyDescent="0.35">
      <c r="C156" t="s">
        <v>2594</v>
      </c>
      <c r="N156" s="5">
        <v>-104400050000</v>
      </c>
    </row>
    <row r="157" spans="3:23" ht="15.5" x14ac:dyDescent="0.35">
      <c r="C157" t="s">
        <v>176</v>
      </c>
      <c r="D157" s="5">
        <v>-2142893490</v>
      </c>
      <c r="E157" s="5">
        <v>-1598608773</v>
      </c>
      <c r="F157" s="5">
        <v>-1970234755</v>
      </c>
      <c r="G157" s="5">
        <v>-2456999573</v>
      </c>
      <c r="I157" s="5">
        <v>-8298949254</v>
      </c>
      <c r="J157" s="5">
        <v>-15193403140</v>
      </c>
      <c r="K157" s="5">
        <v>-21285112741</v>
      </c>
      <c r="L157" s="5">
        <v>-7024057641</v>
      </c>
      <c r="M157" s="5">
        <v>-5587496311</v>
      </c>
      <c r="N157" s="5">
        <v>-15655647174</v>
      </c>
      <c r="O157" s="5">
        <v>-22781013129</v>
      </c>
      <c r="P157" s="5">
        <v>-17591105087</v>
      </c>
      <c r="Q157" s="5">
        <v>-6541379210</v>
      </c>
      <c r="R157" s="5">
        <v>-3864586959</v>
      </c>
      <c r="S157" s="5">
        <v>-8113652038</v>
      </c>
      <c r="T157" s="5">
        <v>-8141256030</v>
      </c>
      <c r="U157" s="5">
        <v>-3135589029</v>
      </c>
      <c r="V157" s="5">
        <v>-638997485</v>
      </c>
      <c r="W157" s="5">
        <v>-2774800000</v>
      </c>
    </row>
    <row r="158" spans="3:23" ht="15.5" x14ac:dyDescent="0.35">
      <c r="C158" t="s">
        <v>345</v>
      </c>
      <c r="S158" s="5">
        <v>78536668</v>
      </c>
      <c r="U158" s="5">
        <v>-31250000</v>
      </c>
      <c r="V158" s="5">
        <v>-148000000</v>
      </c>
      <c r="W158" s="5">
        <v>-1359806497500</v>
      </c>
    </row>
    <row r="159" spans="3:23" ht="15.5" x14ac:dyDescent="0.35">
      <c r="C159" t="s">
        <v>423</v>
      </c>
      <c r="F159" s="5">
        <v>41000000</v>
      </c>
      <c r="I159" s="5">
        <v>41000000</v>
      </c>
      <c r="J159" s="5">
        <v>198603604</v>
      </c>
      <c r="O159" s="5">
        <v>340000000</v>
      </c>
    </row>
    <row r="160" spans="3:23" ht="15.5" x14ac:dyDescent="0.35">
      <c r="C160" t="s">
        <v>1316</v>
      </c>
    </row>
    <row r="161" spans="3:22" ht="15.5" x14ac:dyDescent="0.35">
      <c r="C161" t="s">
        <v>1332</v>
      </c>
      <c r="F161" s="5">
        <v>3329848372</v>
      </c>
      <c r="G161" s="5">
        <v>-3329848372</v>
      </c>
    </row>
    <row r="162" spans="3:22" ht="15.5" x14ac:dyDescent="0.35">
      <c r="C162" t="s">
        <v>2595</v>
      </c>
    </row>
    <row r="163" spans="3:22" ht="15.5" x14ac:dyDescent="0.35">
      <c r="C163" t="s">
        <v>2596</v>
      </c>
      <c r="D163" s="5">
        <v>-7291031216</v>
      </c>
      <c r="E163" s="5">
        <v>4653230214</v>
      </c>
      <c r="F163" s="5">
        <v>-751243885</v>
      </c>
      <c r="G163" s="5">
        <v>2220256440</v>
      </c>
      <c r="I163" s="5">
        <v>-751243885</v>
      </c>
      <c r="J163" s="5">
        <v>-425962404</v>
      </c>
      <c r="K163" s="5">
        <v>-9689569007</v>
      </c>
      <c r="L163" s="5">
        <v>-94118390088</v>
      </c>
      <c r="M163" s="5">
        <v>-38923951492</v>
      </c>
      <c r="N163" s="5">
        <v>-15989117162</v>
      </c>
      <c r="O163" s="5">
        <v>-136846788440</v>
      </c>
      <c r="P163" s="5">
        <v>-106346672997</v>
      </c>
      <c r="Q163" s="5">
        <v>-141975214436</v>
      </c>
      <c r="S163" s="5">
        <v>-215260892100</v>
      </c>
    </row>
    <row r="164" spans="3:22" ht="15.5" x14ac:dyDescent="0.35">
      <c r="C164" t="s">
        <v>2597</v>
      </c>
      <c r="Q164" s="5">
        <v>-20000000000</v>
      </c>
    </row>
    <row r="165" spans="3:22" ht="15.5" x14ac:dyDescent="0.35">
      <c r="C165" t="s">
        <v>2598</v>
      </c>
      <c r="D165" s="5">
        <v>-15935000000</v>
      </c>
      <c r="E165" s="5">
        <v>9125000000</v>
      </c>
    </row>
    <row r="166" spans="3:22" ht="15.5" x14ac:dyDescent="0.35">
      <c r="C166" t="s">
        <v>2599</v>
      </c>
    </row>
    <row r="167" spans="3:22" ht="15.5" x14ac:dyDescent="0.35">
      <c r="C167" t="s">
        <v>2600</v>
      </c>
      <c r="J167" s="5">
        <v>9505000000</v>
      </c>
      <c r="K167" s="5">
        <v>-9505000000</v>
      </c>
      <c r="L167" s="5">
        <v>33850000000</v>
      </c>
      <c r="M167" s="5">
        <v>-33850000000</v>
      </c>
      <c r="N167" s="5">
        <v>86027623500</v>
      </c>
      <c r="O167" s="5">
        <v>-86027623500</v>
      </c>
    </row>
    <row r="168" spans="3:22" ht="15.5" x14ac:dyDescent="0.35">
      <c r="C168" t="s">
        <v>1786</v>
      </c>
    </row>
    <row r="169" spans="3:22" ht="15.5" x14ac:dyDescent="0.35">
      <c r="C169" t="s">
        <v>2601</v>
      </c>
      <c r="Q169" s="5">
        <v>1440189403</v>
      </c>
      <c r="R169" s="5">
        <v>52791375482</v>
      </c>
    </row>
    <row r="170" spans="3:22" ht="15.5" x14ac:dyDescent="0.35">
      <c r="C170" t="s">
        <v>2602</v>
      </c>
      <c r="Q170" s="5">
        <v>-697398000</v>
      </c>
      <c r="R170" s="5">
        <v>-11100000000</v>
      </c>
    </row>
    <row r="171" spans="3:22" ht="15.5" x14ac:dyDescent="0.35">
      <c r="C171" t="s">
        <v>338</v>
      </c>
      <c r="D171" s="5">
        <v>-137318600</v>
      </c>
      <c r="F171" s="5">
        <v>-356358806</v>
      </c>
      <c r="G171" s="5">
        <v>-283185481</v>
      </c>
      <c r="I171" s="5">
        <v>-847913998</v>
      </c>
      <c r="J171" s="5">
        <v>-3988487100</v>
      </c>
      <c r="K171" s="5">
        <v>-4231227516</v>
      </c>
      <c r="L171" s="5">
        <v>-9511656162</v>
      </c>
      <c r="M171" s="5">
        <v>-7020911145</v>
      </c>
      <c r="N171" s="5">
        <v>-6189145406</v>
      </c>
      <c r="O171" s="5">
        <v>-10916944389</v>
      </c>
      <c r="P171" s="5">
        <v>-1834187315</v>
      </c>
      <c r="Q171" s="5">
        <v>-4523537937</v>
      </c>
      <c r="R171" s="5">
        <v>-6120720513</v>
      </c>
    </row>
    <row r="172" spans="3:22" ht="15.5" x14ac:dyDescent="0.35">
      <c r="C172" t="s">
        <v>657</v>
      </c>
    </row>
    <row r="173" spans="3:22" ht="15.5" x14ac:dyDescent="0.35">
      <c r="C173" t="s">
        <v>611</v>
      </c>
      <c r="V173" s="5">
        <v>-86700000000</v>
      </c>
    </row>
    <row r="174" spans="3:22" ht="15.5" x14ac:dyDescent="0.35">
      <c r="C174" t="s">
        <v>2603</v>
      </c>
      <c r="D174" s="5">
        <v>-115862729</v>
      </c>
      <c r="F174" s="5">
        <v>-1784274543</v>
      </c>
      <c r="G174" s="5">
        <v>-53088559</v>
      </c>
      <c r="I174" s="5">
        <v>-4317223502</v>
      </c>
      <c r="J174" s="5">
        <v>-36044177780</v>
      </c>
      <c r="K174" s="5">
        <v>-184647500298</v>
      </c>
      <c r="L174" s="5">
        <v>-55240740571</v>
      </c>
      <c r="M174" s="5">
        <v>-9638424500</v>
      </c>
      <c r="N174" s="5">
        <v>-36018499268</v>
      </c>
      <c r="O174" s="5">
        <v>-57550993402</v>
      </c>
      <c r="V174" s="5">
        <v>-52405800417</v>
      </c>
    </row>
    <row r="175" spans="3:22" ht="15.5" x14ac:dyDescent="0.35">
      <c r="C175" t="s">
        <v>2604</v>
      </c>
    </row>
    <row r="176" spans="3:22" ht="15.5" x14ac:dyDescent="0.35">
      <c r="C176" t="s">
        <v>2605</v>
      </c>
      <c r="L176" s="5">
        <v>-357572098992</v>
      </c>
      <c r="M176" s="5">
        <v>-385974766004</v>
      </c>
      <c r="N176" s="5">
        <v>-1554844993501</v>
      </c>
      <c r="O176" s="5">
        <v>-213790834853</v>
      </c>
    </row>
    <row r="177" spans="3:23" ht="15.5" x14ac:dyDescent="0.35">
      <c r="C177" t="s">
        <v>580</v>
      </c>
      <c r="L177" s="5">
        <v>-4151460105</v>
      </c>
      <c r="S177" s="5">
        <v>-200000000</v>
      </c>
    </row>
    <row r="178" spans="3:23" ht="15.5" x14ac:dyDescent="0.35">
      <c r="C178" t="s">
        <v>2188</v>
      </c>
      <c r="R178" s="5">
        <v>-10543222546</v>
      </c>
      <c r="S178" s="5">
        <v>-32603756675</v>
      </c>
      <c r="T178" s="5">
        <v>-16076736900</v>
      </c>
      <c r="U178" s="5">
        <v>-62622781061</v>
      </c>
      <c r="V178" s="5">
        <v>-105642940536</v>
      </c>
      <c r="W178" s="5">
        <v>-107043000000</v>
      </c>
    </row>
    <row r="179" spans="3:23" ht="15.5" x14ac:dyDescent="0.35">
      <c r="C179" t="s">
        <v>183</v>
      </c>
      <c r="D179" s="5">
        <v>-933578493973</v>
      </c>
      <c r="E179" s="5">
        <v>1001054138624</v>
      </c>
      <c r="F179" s="5">
        <v>69919546697</v>
      </c>
      <c r="G179" s="5">
        <v>174182621127</v>
      </c>
      <c r="I179" s="5">
        <v>339612228385</v>
      </c>
      <c r="J179" s="5">
        <v>1264175283968</v>
      </c>
      <c r="K179" s="5">
        <v>906084890200</v>
      </c>
      <c r="L179" s="5">
        <v>1199740823705</v>
      </c>
      <c r="M179" s="5">
        <v>1149565430971</v>
      </c>
      <c r="N179" s="5">
        <v>1666818741950</v>
      </c>
      <c r="O179" s="5">
        <v>655703477309</v>
      </c>
      <c r="P179" s="5">
        <v>2240378248656</v>
      </c>
      <c r="Q179" s="5">
        <v>945927344241</v>
      </c>
      <c r="R179" s="5">
        <v>659271421710</v>
      </c>
      <c r="S179" s="5">
        <v>1052473358436</v>
      </c>
      <c r="T179" s="5">
        <v>101945873744</v>
      </c>
      <c r="U179" s="5">
        <v>122265955007</v>
      </c>
      <c r="V179" s="5">
        <v>579383303552</v>
      </c>
      <c r="W179" s="5">
        <v>1494492149743</v>
      </c>
    </row>
    <row r="180" spans="3:23" ht="15.5" x14ac:dyDescent="0.35">
      <c r="C180" t="s">
        <v>779</v>
      </c>
      <c r="D180" s="5">
        <v>-550382498041</v>
      </c>
      <c r="E180" s="5">
        <v>988412646681</v>
      </c>
      <c r="F180" s="5">
        <v>348052046895</v>
      </c>
      <c r="G180" s="5">
        <v>417072589457</v>
      </c>
      <c r="I180" s="5">
        <v>1283922802557</v>
      </c>
      <c r="J180" s="5">
        <v>2908750573015</v>
      </c>
      <c r="K180" s="5">
        <v>3694026016116</v>
      </c>
      <c r="L180" s="5">
        <v>1520604968871</v>
      </c>
      <c r="M180" s="5">
        <v>889304558085</v>
      </c>
      <c r="N180" s="5">
        <v>2268541355906</v>
      </c>
      <c r="O180" s="5">
        <v>871666666667</v>
      </c>
      <c r="P180" s="5">
        <v>85000000000</v>
      </c>
      <c r="Q180" s="5">
        <v>324357650000</v>
      </c>
      <c r="R180" s="5">
        <v>547300976181</v>
      </c>
      <c r="T180" s="5">
        <v>311397555221</v>
      </c>
      <c r="U180" s="5">
        <v>471771755892</v>
      </c>
      <c r="V180" s="5">
        <v>515114833000</v>
      </c>
    </row>
    <row r="181" spans="3:23" ht="15.5" x14ac:dyDescent="0.35">
      <c r="C181" t="s">
        <v>2606</v>
      </c>
      <c r="M181" s="5">
        <v>747919591837</v>
      </c>
    </row>
    <row r="182" spans="3:23" ht="15.5" x14ac:dyDescent="0.35">
      <c r="C182" t="s">
        <v>680</v>
      </c>
      <c r="D182" s="5">
        <v>-196311056052</v>
      </c>
      <c r="E182" s="5">
        <v>196311056052</v>
      </c>
      <c r="K182" s="5">
        <v>-360641389709</v>
      </c>
      <c r="L182" s="5">
        <v>313927900153</v>
      </c>
    </row>
    <row r="183" spans="3:23" ht="15.5" x14ac:dyDescent="0.35">
      <c r="C183" t="s">
        <v>2607</v>
      </c>
      <c r="D183" s="5">
        <v>42083312469</v>
      </c>
      <c r="F183" s="5">
        <v>35570725591</v>
      </c>
      <c r="G183" s="5">
        <v>31945616274</v>
      </c>
      <c r="I183" s="5">
        <v>67516341865</v>
      </c>
      <c r="J183" s="5">
        <v>56655110809</v>
      </c>
      <c r="K183" s="5">
        <v>579321586104</v>
      </c>
      <c r="L183" s="5">
        <v>65629606116</v>
      </c>
    </row>
    <row r="184" spans="3:23" ht="15.5" x14ac:dyDescent="0.35">
      <c r="C184" t="s">
        <v>1992</v>
      </c>
      <c r="S184" s="5">
        <v>458598558440</v>
      </c>
      <c r="T184" s="5">
        <v>332200000</v>
      </c>
      <c r="U184" s="5">
        <v>2945140000</v>
      </c>
    </row>
    <row r="185" spans="3:23" ht="15.5" x14ac:dyDescent="0.35">
      <c r="C185" t="s">
        <v>181</v>
      </c>
      <c r="O185" s="5">
        <v>-2000000</v>
      </c>
    </row>
    <row r="186" spans="3:23" ht="15.5" x14ac:dyDescent="0.35">
      <c r="C186" t="s">
        <v>2608</v>
      </c>
      <c r="W186" s="5">
        <v>-547850257</v>
      </c>
    </row>
    <row r="187" spans="3:23" ht="15.5" x14ac:dyDescent="0.35">
      <c r="C187" t="s">
        <v>2609</v>
      </c>
    </row>
    <row r="188" spans="3:23" ht="15.5" x14ac:dyDescent="0.35">
      <c r="C188" t="s">
        <v>434</v>
      </c>
      <c r="D188" s="5">
        <v>-292474028399</v>
      </c>
      <c r="E188" s="5">
        <v>-111733216731</v>
      </c>
      <c r="F188" s="5">
        <v>-322289671879</v>
      </c>
      <c r="G188" s="5">
        <v>-404346303514</v>
      </c>
      <c r="I188" s="5">
        <v>-1119195083832</v>
      </c>
      <c r="J188" s="5">
        <v>-1540454140203</v>
      </c>
      <c r="K188" s="5">
        <v>-3110156347813</v>
      </c>
      <c r="L188" s="5">
        <v>-791323955313</v>
      </c>
      <c r="M188" s="5">
        <v>-420907471371</v>
      </c>
      <c r="N188" s="5">
        <v>-145023865365</v>
      </c>
      <c r="O188" s="5">
        <v>-487977122958</v>
      </c>
      <c r="P188" s="5">
        <v>-92286089097</v>
      </c>
      <c r="Q188" s="5">
        <v>-191105067164</v>
      </c>
      <c r="R188" s="5">
        <v>-147635027071</v>
      </c>
      <c r="S188" s="5">
        <v>-587021568261</v>
      </c>
      <c r="T188" s="5">
        <v>-376819283320</v>
      </c>
      <c r="U188" s="5">
        <v>-347782736013</v>
      </c>
      <c r="V188" s="5">
        <v>-89261529448</v>
      </c>
    </row>
    <row r="189" spans="3:23" ht="15.5" x14ac:dyDescent="0.35">
      <c r="C189" t="s">
        <v>2246</v>
      </c>
    </row>
    <row r="190" spans="3:23" ht="15.5" x14ac:dyDescent="0.35">
      <c r="C190" t="s">
        <v>2610</v>
      </c>
      <c r="F190" s="5">
        <v>-29115502126</v>
      </c>
      <c r="G190" s="5">
        <v>27273425615</v>
      </c>
      <c r="I190" s="5">
        <v>-1842076511</v>
      </c>
      <c r="J190" s="5">
        <v>21509677127</v>
      </c>
      <c r="K190" s="5">
        <v>12637223860</v>
      </c>
      <c r="L190" s="5">
        <v>6445128032</v>
      </c>
      <c r="P190" s="5">
        <v>-27681431500</v>
      </c>
      <c r="S190" s="5">
        <v>-300237196971</v>
      </c>
      <c r="T190" s="5">
        <v>167035401843</v>
      </c>
      <c r="U190" s="5">
        <v>-4668204872</v>
      </c>
      <c r="V190" s="5">
        <v>-458470000000</v>
      </c>
      <c r="W190" s="5">
        <v>445540000000</v>
      </c>
    </row>
    <row r="191" spans="3:23" ht="15.5" x14ac:dyDescent="0.35">
      <c r="C191" t="s">
        <v>1194</v>
      </c>
      <c r="D191" s="5">
        <v>66662414240</v>
      </c>
      <c r="E191" s="5">
        <v>-71637116194</v>
      </c>
      <c r="F191" s="5">
        <v>-3209529032</v>
      </c>
      <c r="G191" s="5">
        <v>150701515385</v>
      </c>
      <c r="I191" s="5">
        <v>140456278900</v>
      </c>
      <c r="J191" s="5">
        <v>-117435189325</v>
      </c>
      <c r="K191" s="5">
        <v>171616427891</v>
      </c>
      <c r="L191" s="5">
        <v>92307811104</v>
      </c>
      <c r="M191" s="5">
        <v>-46669797099</v>
      </c>
      <c r="N191" s="5">
        <v>-386864838483</v>
      </c>
      <c r="O191" s="5">
        <v>-33396188757</v>
      </c>
      <c r="P191" s="5">
        <v>-11402284144</v>
      </c>
    </row>
    <row r="192" spans="3:23" ht="15.5" x14ac:dyDescent="0.35">
      <c r="C192" t="s">
        <v>1100</v>
      </c>
      <c r="S192" s="5">
        <v>1481133565228</v>
      </c>
    </row>
    <row r="193" spans="3:23" ht="15.5" x14ac:dyDescent="0.35">
      <c r="C193" t="s">
        <v>2611</v>
      </c>
      <c r="Q193" s="5">
        <v>669601976342</v>
      </c>
    </row>
    <row r="194" spans="3:23" ht="15.5" x14ac:dyDescent="0.35">
      <c r="C194" t="s">
        <v>773</v>
      </c>
      <c r="D194" s="5">
        <v>-2173091776</v>
      </c>
      <c r="E194" s="5">
        <v>154058498</v>
      </c>
      <c r="F194" s="5">
        <v>-4644669080</v>
      </c>
      <c r="G194" s="5">
        <v>2155944128</v>
      </c>
      <c r="I194" s="5">
        <v>-4644669080</v>
      </c>
      <c r="J194" s="5">
        <v>-9280256916</v>
      </c>
      <c r="K194" s="5">
        <v>-7851483613</v>
      </c>
      <c r="L194" s="5">
        <v>-4097639765</v>
      </c>
      <c r="M194" s="5">
        <v>-2763321576</v>
      </c>
      <c r="N194" s="5">
        <v>-2539141300</v>
      </c>
    </row>
    <row r="195" spans="3:23" ht="15.5" x14ac:dyDescent="0.35">
      <c r="C195" t="s">
        <v>2612</v>
      </c>
      <c r="F195" s="5">
        <v>3221955327</v>
      </c>
      <c r="G195" s="5">
        <v>-3221955327</v>
      </c>
      <c r="M195" s="5">
        <v>-35316000</v>
      </c>
      <c r="N195" s="5">
        <v>-114777000</v>
      </c>
      <c r="O195" s="5">
        <v>-105948000</v>
      </c>
      <c r="P195" s="5">
        <v>-251496601</v>
      </c>
      <c r="Q195" s="5">
        <v>-322638875</v>
      </c>
    </row>
    <row r="196" spans="3:23" ht="15.5" x14ac:dyDescent="0.35">
      <c r="C196" t="s">
        <v>2613</v>
      </c>
      <c r="L196" s="5">
        <v>-205919999</v>
      </c>
    </row>
    <row r="197" spans="3:23" ht="15.5" x14ac:dyDescent="0.35">
      <c r="C197" t="s">
        <v>568</v>
      </c>
      <c r="D197" s="5">
        <v>-983546414</v>
      </c>
      <c r="E197" s="5">
        <v>-453289682</v>
      </c>
      <c r="F197" s="5">
        <v>-2942101309</v>
      </c>
      <c r="G197" s="5">
        <v>-2121918581</v>
      </c>
      <c r="I197" s="5">
        <v>-26601365514</v>
      </c>
      <c r="J197" s="5">
        <v>-55570490539</v>
      </c>
      <c r="K197" s="5">
        <v>-97244031900</v>
      </c>
      <c r="L197" s="5">
        <v>-20429241409</v>
      </c>
      <c r="M197" s="5">
        <v>-17282812905</v>
      </c>
      <c r="N197" s="5">
        <v>-67179991808</v>
      </c>
      <c r="O197" s="5">
        <v>-20046776227</v>
      </c>
    </row>
    <row r="198" spans="3:23" ht="15.5" x14ac:dyDescent="0.35">
      <c r="C198" t="s">
        <v>2614</v>
      </c>
      <c r="R198" s="5">
        <v>635000000</v>
      </c>
    </row>
    <row r="199" spans="3:23" ht="15.5" x14ac:dyDescent="0.35">
      <c r="C199" t="s">
        <v>2615</v>
      </c>
      <c r="O199" s="5">
        <v>325564846584</v>
      </c>
      <c r="P199" s="5">
        <v>2288328400000</v>
      </c>
      <c r="Q199" s="5">
        <v>143395423938</v>
      </c>
      <c r="R199" s="5">
        <v>258970472600</v>
      </c>
    </row>
    <row r="200" spans="3:23" ht="15.5" x14ac:dyDescent="0.35">
      <c r="C200" t="s">
        <v>581</v>
      </c>
      <c r="K200" s="5">
        <v>24376889264</v>
      </c>
      <c r="L200" s="5">
        <v>16882165915</v>
      </c>
      <c r="V200" s="5">
        <v>630000000000</v>
      </c>
      <c r="W200" s="5">
        <v>1199500000000</v>
      </c>
    </row>
    <row r="201" spans="3:23" ht="15.5" x14ac:dyDescent="0.35">
      <c r="C201" t="s">
        <v>829</v>
      </c>
      <c r="V201" s="5">
        <v>-18000000000</v>
      </c>
    </row>
    <row r="202" spans="3:23" ht="15.5" x14ac:dyDescent="0.35">
      <c r="C202" t="s">
        <v>539</v>
      </c>
      <c r="F202" s="5">
        <v>45276292310</v>
      </c>
      <c r="G202" s="5">
        <v>-45276292310</v>
      </c>
      <c r="W202" s="5">
        <v>-150000000000</v>
      </c>
    </row>
    <row r="203" spans="3:23" ht="15.5" x14ac:dyDescent="0.35">
      <c r="C203" t="s">
        <v>391</v>
      </c>
      <c r="D203" s="5">
        <v>48699467168</v>
      </c>
      <c r="E203" s="5">
        <v>483438448107</v>
      </c>
      <c r="F203" s="5">
        <v>-76440796636</v>
      </c>
      <c r="G203" s="5">
        <v>102302546627</v>
      </c>
      <c r="I203" s="5">
        <v>-141997953803</v>
      </c>
      <c r="J203" s="5">
        <v>41698442950</v>
      </c>
      <c r="K203" s="5">
        <v>-295427791261</v>
      </c>
      <c r="L203" s="5">
        <v>38334219914</v>
      </c>
      <c r="M203" s="5">
        <v>-657738652031</v>
      </c>
      <c r="N203" s="5">
        <v>-833752244598</v>
      </c>
      <c r="O203" s="5">
        <v>-514614496116</v>
      </c>
      <c r="P203" s="5">
        <v>1598414353514</v>
      </c>
      <c r="Q203" s="5">
        <v>509611083093</v>
      </c>
      <c r="R203" s="5">
        <v>303830500286</v>
      </c>
      <c r="S203" s="5">
        <v>611549563164</v>
      </c>
      <c r="T203" s="5">
        <v>-7415520372</v>
      </c>
      <c r="U203" s="5">
        <v>27039172433</v>
      </c>
      <c r="V203" s="5">
        <v>-10628051232</v>
      </c>
      <c r="W203" s="5">
        <v>14885994341</v>
      </c>
    </row>
    <row r="204" spans="3:23" ht="15.5" x14ac:dyDescent="0.35">
      <c r="C204" t="s">
        <v>193</v>
      </c>
      <c r="E204" s="5">
        <v>684419208639</v>
      </c>
      <c r="I204" s="5">
        <v>824900153782</v>
      </c>
      <c r="J204" s="5">
        <v>789239025397</v>
      </c>
      <c r="K204" s="5">
        <v>1089493757560</v>
      </c>
      <c r="L204" s="5">
        <v>992445129170</v>
      </c>
      <c r="M204" s="5">
        <v>1662889729344</v>
      </c>
      <c r="N204" s="5">
        <v>2384940859916</v>
      </c>
      <c r="O204" s="5">
        <v>2988978222845</v>
      </c>
      <c r="P204" s="5">
        <v>1466105083537</v>
      </c>
      <c r="Q204" s="5">
        <v>956494000444</v>
      </c>
      <c r="R204" s="5">
        <v>652663500158</v>
      </c>
      <c r="S204" s="5">
        <v>40808955957</v>
      </c>
      <c r="T204" s="5">
        <v>48224476329</v>
      </c>
      <c r="U204" s="5">
        <v>21122803896</v>
      </c>
      <c r="V204" s="5">
        <v>31676855128</v>
      </c>
      <c r="W204" s="5">
        <v>467847984</v>
      </c>
    </row>
    <row r="205" spans="3:23" ht="15.5" x14ac:dyDescent="0.35">
      <c r="C205" t="s">
        <v>194</v>
      </c>
      <c r="D205" s="5">
        <v>32072565489</v>
      </c>
      <c r="E205" s="5">
        <v>-20270969417</v>
      </c>
      <c r="F205" s="5">
        <v>1220261009</v>
      </c>
      <c r="G205" s="5">
        <v>5133867385</v>
      </c>
      <c r="I205" s="5">
        <v>1517008660</v>
      </c>
      <c r="J205" s="5">
        <v>-6037314565</v>
      </c>
      <c r="K205" s="5">
        <v>-4826940902</v>
      </c>
      <c r="L205" s="5">
        <v>58714408476</v>
      </c>
      <c r="M205" s="5">
        <v>-12705948143</v>
      </c>
      <c r="N205" s="5">
        <v>111701114026</v>
      </c>
      <c r="O205" s="5">
        <v>-89422866813</v>
      </c>
      <c r="P205" s="5">
        <v>-75541214206</v>
      </c>
    </row>
    <row r="206" spans="3:23" ht="15.5" x14ac:dyDescent="0.35">
      <c r="C206" t="s">
        <v>2616</v>
      </c>
      <c r="S206" s="5">
        <v>3347340138</v>
      </c>
      <c r="U206" s="5">
        <v>62500000</v>
      </c>
      <c r="V206" s="5">
        <v>74000000</v>
      </c>
      <c r="W206" s="5">
        <v>16323012803</v>
      </c>
    </row>
    <row r="207" spans="3:23" ht="15.5" x14ac:dyDescent="0.35">
      <c r="C207" t="s">
        <v>195</v>
      </c>
      <c r="D207" s="5">
        <v>80772032657</v>
      </c>
      <c r="E207" s="5">
        <v>1147586687329</v>
      </c>
      <c r="F207" s="5">
        <v>-75220535627</v>
      </c>
      <c r="G207" s="5">
        <v>107436414012</v>
      </c>
      <c r="I207" s="5">
        <v>684419208639</v>
      </c>
      <c r="J207" s="5">
        <v>824900153782</v>
      </c>
      <c r="K207" s="5">
        <v>789239025397</v>
      </c>
      <c r="L207" s="5">
        <v>1089493757560</v>
      </c>
      <c r="M207" s="5">
        <v>992445129170</v>
      </c>
      <c r="N207" s="5">
        <v>1662889729344</v>
      </c>
      <c r="O207" s="5">
        <v>2384940859916</v>
      </c>
      <c r="P207" s="5">
        <v>2988978222845</v>
      </c>
      <c r="Q207" s="5">
        <v>1466105083537</v>
      </c>
      <c r="R207" s="5">
        <v>956494000444</v>
      </c>
      <c r="S207" s="5">
        <v>655705859259</v>
      </c>
      <c r="T207" s="5">
        <v>40808955957</v>
      </c>
      <c r="U207" s="5">
        <v>48224476329</v>
      </c>
      <c r="V207" s="5">
        <v>21122803896</v>
      </c>
      <c r="W207" s="5">
        <v>31676855128</v>
      </c>
    </row>
    <row r="209" spans="2:23" ht="15.5" x14ac:dyDescent="0.35">
      <c r="B209" t="s">
        <v>196</v>
      </c>
      <c r="C209" t="s">
        <v>12</v>
      </c>
      <c r="D209" s="5">
        <v>22200000000</v>
      </c>
      <c r="E209" s="5">
        <v>22200000000</v>
      </c>
      <c r="F209" s="5">
        <v>22200000000</v>
      </c>
      <c r="G209" s="5">
        <v>22200000000</v>
      </c>
      <c r="I209" s="5">
        <v>22200000000</v>
      </c>
      <c r="J209" s="5">
        <v>22200000000</v>
      </c>
      <c r="K209" s="5">
        <v>22200000000</v>
      </c>
      <c r="L209" s="5">
        <v>22200000000</v>
      </c>
      <c r="M209" s="5">
        <v>22200000000</v>
      </c>
      <c r="N209" s="5">
        <v>22200000000</v>
      </c>
      <c r="O209" s="5">
        <v>22200000000</v>
      </c>
      <c r="P209" s="5">
        <v>22200000000</v>
      </c>
      <c r="Q209" s="5">
        <v>22200000000</v>
      </c>
      <c r="R209" s="5">
        <v>22200000000</v>
      </c>
      <c r="S209" s="5">
        <v>22200000000</v>
      </c>
      <c r="T209" s="5">
        <v>18030000000</v>
      </c>
      <c r="U209" s="5">
        <v>18030000000</v>
      </c>
      <c r="V209" s="5">
        <v>18000000000</v>
      </c>
      <c r="W209" s="5">
        <v>2400000000</v>
      </c>
    </row>
    <row r="210" spans="2:23" ht="15.5" x14ac:dyDescent="0.35">
      <c r="C210" t="s">
        <v>197</v>
      </c>
      <c r="D210" s="6">
        <v>-3.15</v>
      </c>
      <c r="E210" s="6">
        <v>-1.08</v>
      </c>
      <c r="F210" s="6">
        <v>-3.93</v>
      </c>
      <c r="G210" s="6">
        <v>-1.99</v>
      </c>
    </row>
    <row r="211" spans="2:23" ht="15.5" x14ac:dyDescent="0.35">
      <c r="C211" t="s">
        <v>198</v>
      </c>
      <c r="D211" s="6">
        <v>-41.59</v>
      </c>
      <c r="E211" s="6">
        <v>-166.67</v>
      </c>
      <c r="F211" s="6">
        <v>-83.46</v>
      </c>
      <c r="G211" s="6">
        <v>-62.31</v>
      </c>
    </row>
    <row r="212" spans="2:23" ht="15.5" x14ac:dyDescent="0.35">
      <c r="C212" t="s">
        <v>73</v>
      </c>
      <c r="D212" s="6">
        <v>7.16</v>
      </c>
      <c r="E212" s="6">
        <v>9.7100000000000009</v>
      </c>
      <c r="F212" s="6">
        <v>17.829999999999998</v>
      </c>
      <c r="G212" s="6">
        <v>7.22</v>
      </c>
    </row>
    <row r="213" spans="2:23" ht="15.5" x14ac:dyDescent="0.35">
      <c r="C213" t="s">
        <v>199</v>
      </c>
      <c r="E213" s="5">
        <v>196370000000</v>
      </c>
      <c r="F213" s="5">
        <v>178960000000</v>
      </c>
      <c r="G213" s="5">
        <v>186440000000</v>
      </c>
    </row>
    <row r="214" spans="2:23" ht="15.5" x14ac:dyDescent="0.35">
      <c r="C214" t="s">
        <v>200</v>
      </c>
      <c r="D214" s="6">
        <v>-4.8999999999999998E-3</v>
      </c>
      <c r="E214" s="6">
        <v>-1.7000000000000001E-3</v>
      </c>
      <c r="F214" s="6">
        <v>-6.0999999999999995E-3</v>
      </c>
      <c r="G214" s="6">
        <v>-3.0999999999999999E-3</v>
      </c>
    </row>
    <row r="215" spans="2:23" ht="15.5" x14ac:dyDescent="0.35">
      <c r="C215" t="s">
        <v>201</v>
      </c>
      <c r="D215" s="6">
        <v>-4.36E-2</v>
      </c>
      <c r="E215" s="6">
        <v>-1.43E-2</v>
      </c>
      <c r="F215" s="6">
        <v>-5.1299999999999998E-2</v>
      </c>
      <c r="G215" s="6">
        <v>-2.4500000000000001E-2</v>
      </c>
    </row>
    <row r="216" spans="2:23" ht="15.5" x14ac:dyDescent="0.35">
      <c r="C216" t="s">
        <v>202</v>
      </c>
      <c r="D216" s="6">
        <v>1.1299999999999999E-2</v>
      </c>
      <c r="E216" s="6">
        <v>1.0700000000000001E-2</v>
      </c>
      <c r="F216" s="6">
        <v>8.8999999999999999E-3</v>
      </c>
      <c r="G216" s="6">
        <v>9.1999999999999998E-3</v>
      </c>
    </row>
    <row r="217" spans="2:23" ht="15.5" x14ac:dyDescent="0.35">
      <c r="C217" t="s">
        <v>203</v>
      </c>
      <c r="D217" s="6">
        <v>1.46</v>
      </c>
      <c r="E217" s="6">
        <v>0.48</v>
      </c>
      <c r="F217" s="6">
        <v>0.59</v>
      </c>
      <c r="G217" s="6">
        <v>0.68</v>
      </c>
    </row>
    <row r="218" spans="2:23" ht="15.5" x14ac:dyDescent="0.35">
      <c r="C218" t="s">
        <v>204</v>
      </c>
      <c r="D218" s="5">
        <v>4530000000000</v>
      </c>
      <c r="E218" s="5">
        <v>4705000000000</v>
      </c>
      <c r="F218" s="5">
        <v>4787000000000</v>
      </c>
      <c r="G218" s="5">
        <v>4995000000000</v>
      </c>
    </row>
    <row r="219" spans="2:23" ht="15.5" x14ac:dyDescent="0.35">
      <c r="C219" t="s">
        <v>205</v>
      </c>
      <c r="D219" s="6">
        <v>1.81</v>
      </c>
      <c r="E219" s="6">
        <v>2.39</v>
      </c>
      <c r="F219" s="6">
        <v>4.2699999999999996</v>
      </c>
      <c r="G219" s="6">
        <v>1.53</v>
      </c>
    </row>
    <row r="220" spans="2:23" ht="15.5" x14ac:dyDescent="0.35">
      <c r="C220" t="s">
        <v>206</v>
      </c>
      <c r="D220" s="6">
        <v>72.31</v>
      </c>
      <c r="E220" s="6">
        <v>75.34</v>
      </c>
      <c r="F220" s="6">
        <v>76.77</v>
      </c>
      <c r="G220" s="6">
        <v>81.11</v>
      </c>
    </row>
    <row r="221" spans="2:23" ht="15.5" x14ac:dyDescent="0.35">
      <c r="C221" t="s">
        <v>207</v>
      </c>
      <c r="D221" s="6">
        <v>1.82</v>
      </c>
      <c r="E221" s="6">
        <v>2.41</v>
      </c>
      <c r="F221" s="6">
        <v>4.3099999999999996</v>
      </c>
      <c r="G221" s="6">
        <v>1.54</v>
      </c>
    </row>
    <row r="222" spans="2:23" ht="15.5" x14ac:dyDescent="0.35">
      <c r="C222" t="s">
        <v>208</v>
      </c>
      <c r="D222" s="6">
        <v>71.790000000000006</v>
      </c>
      <c r="E222" s="6">
        <v>74.739999999999995</v>
      </c>
      <c r="F222" s="6">
        <v>76.09</v>
      </c>
      <c r="G222" s="6">
        <v>80.36</v>
      </c>
    </row>
    <row r="223" spans="2:23" ht="15.5" x14ac:dyDescent="0.35">
      <c r="C223" t="s">
        <v>209</v>
      </c>
      <c r="D223" s="5">
        <v>2140000000000</v>
      </c>
      <c r="E223" s="5">
        <v>1262000000000</v>
      </c>
      <c r="F223" s="5">
        <v>1199000000000</v>
      </c>
      <c r="G223" s="5">
        <v>413000000000</v>
      </c>
    </row>
    <row r="224" spans="2:23" ht="15.5" x14ac:dyDescent="0.35">
      <c r="C224" t="s">
        <v>210</v>
      </c>
      <c r="D224" s="5">
        <v>5626000000000</v>
      </c>
      <c r="E224" s="5">
        <v>6297000000000</v>
      </c>
      <c r="F224" s="5">
        <v>6399000000000</v>
      </c>
      <c r="G224" s="5">
        <v>7131000000000</v>
      </c>
    </row>
    <row r="225" spans="3:23" ht="15.5" x14ac:dyDescent="0.35">
      <c r="C225" t="s">
        <v>211</v>
      </c>
      <c r="D225" s="5">
        <v>1605000000000</v>
      </c>
      <c r="E225" s="5">
        <v>1672000000000</v>
      </c>
      <c r="F225" s="5">
        <v>1704000000000</v>
      </c>
      <c r="G225" s="5">
        <v>1801000000000</v>
      </c>
    </row>
    <row r="226" spans="3:23" ht="15.5" x14ac:dyDescent="0.35">
      <c r="C226" t="s">
        <v>24</v>
      </c>
      <c r="D226" s="5">
        <v>7765000000000</v>
      </c>
      <c r="E226" s="5">
        <v>7559000000000</v>
      </c>
      <c r="F226" s="5">
        <v>7598000000000</v>
      </c>
      <c r="G226" s="5">
        <v>7544000000000</v>
      </c>
    </row>
    <row r="227" spans="3:23" ht="15.5" x14ac:dyDescent="0.35">
      <c r="C227" t="s">
        <v>21</v>
      </c>
      <c r="D227" s="5">
        <v>6537000000000</v>
      </c>
      <c r="E227" s="5">
        <v>6411000000000</v>
      </c>
      <c r="F227" s="5">
        <v>6913000000000</v>
      </c>
      <c r="G227" s="5">
        <v>6784000000000</v>
      </c>
    </row>
    <row r="228" spans="3:23" ht="15.5" x14ac:dyDescent="0.35">
      <c r="C228" t="s">
        <v>212</v>
      </c>
      <c r="D228" s="5">
        <v>-1000000000000</v>
      </c>
      <c r="E228" s="5">
        <v>-267000000000</v>
      </c>
      <c r="F228" s="5">
        <v>56000000000</v>
      </c>
      <c r="G228" s="5">
        <v>1247000000000</v>
      </c>
    </row>
    <row r="229" spans="3:23" ht="15.5" x14ac:dyDescent="0.35">
      <c r="C229" t="s">
        <v>213</v>
      </c>
      <c r="D229" s="5">
        <v>561000000000</v>
      </c>
      <c r="E229" s="5">
        <v>-514000000000</v>
      </c>
      <c r="F229" s="5">
        <v>-31000000000</v>
      </c>
      <c r="G229" s="5">
        <v>13000000000</v>
      </c>
    </row>
    <row r="230" spans="3:23" ht="15.5" x14ac:dyDescent="0.35">
      <c r="C230" t="s">
        <v>214</v>
      </c>
      <c r="D230" s="5">
        <v>-105000000000</v>
      </c>
      <c r="E230" s="5">
        <v>-18000000000</v>
      </c>
      <c r="F230" s="5">
        <v>-102000000000</v>
      </c>
      <c r="G230" s="5">
        <v>-83000000000</v>
      </c>
    </row>
    <row r="231" spans="3:23" ht="15.5" x14ac:dyDescent="0.35">
      <c r="C231" t="s">
        <v>13</v>
      </c>
      <c r="D231" s="5">
        <v>456000000000</v>
      </c>
      <c r="E231" s="5">
        <v>-531000000000</v>
      </c>
      <c r="F231" s="5">
        <v>-134000000000</v>
      </c>
      <c r="G231" s="5">
        <v>-71000000000</v>
      </c>
    </row>
    <row r="232" spans="3:23" ht="15.5" x14ac:dyDescent="0.35">
      <c r="C232" t="s">
        <v>16</v>
      </c>
      <c r="D232" s="6">
        <v>20.52</v>
      </c>
      <c r="E232" s="6">
        <v>-23.94</v>
      </c>
      <c r="F232" s="6">
        <v>-6.02</v>
      </c>
      <c r="G232" s="6">
        <v>-3.19</v>
      </c>
    </row>
    <row r="233" spans="3:23" ht="15.5" x14ac:dyDescent="0.35">
      <c r="C233" t="s">
        <v>58</v>
      </c>
      <c r="I233" s="6">
        <v>-9.01</v>
      </c>
      <c r="J233" s="6">
        <v>-8.77</v>
      </c>
      <c r="K233" s="6">
        <v>-3.16</v>
      </c>
      <c r="L233" s="6">
        <v>-7.6</v>
      </c>
      <c r="M233" s="6">
        <v>-2.65</v>
      </c>
      <c r="N233" s="6">
        <v>2.59</v>
      </c>
      <c r="O233" s="6">
        <v>-0.92</v>
      </c>
      <c r="P233" s="6">
        <v>-2.41</v>
      </c>
      <c r="Q233" s="6">
        <v>-0.35</v>
      </c>
      <c r="R233" s="6">
        <v>-1.68</v>
      </c>
      <c r="S233" s="6">
        <v>-0.87</v>
      </c>
      <c r="T233" s="6">
        <v>-6.02</v>
      </c>
      <c r="U233" s="6">
        <v>0.35</v>
      </c>
      <c r="V233" s="6">
        <v>1.38</v>
      </c>
      <c r="W233" s="6">
        <v>0.05</v>
      </c>
    </row>
    <row r="234" spans="3:23" ht="15.5" x14ac:dyDescent="0.35">
      <c r="C234" t="s">
        <v>72</v>
      </c>
      <c r="I234" s="6">
        <v>-36.4</v>
      </c>
      <c r="J234" s="6">
        <v>-14.94</v>
      </c>
      <c r="K234" s="6">
        <v>-44.3</v>
      </c>
      <c r="L234" s="6">
        <v>-18.82</v>
      </c>
      <c r="M234" s="6">
        <v>-56.6</v>
      </c>
      <c r="N234" s="6">
        <v>62.55</v>
      </c>
      <c r="O234" s="6">
        <v>-152.16999999999999</v>
      </c>
      <c r="P234" s="6">
        <v>-36.93</v>
      </c>
      <c r="Q234" s="6">
        <v>-228.57</v>
      </c>
      <c r="R234" s="6">
        <v>-55.95</v>
      </c>
      <c r="S234" s="6">
        <v>-125.29</v>
      </c>
      <c r="T234" s="6">
        <v>-30.9</v>
      </c>
      <c r="U234" s="6">
        <v>757.14</v>
      </c>
      <c r="V234" s="6">
        <v>177.54</v>
      </c>
      <c r="W234" s="5">
        <v>0</v>
      </c>
    </row>
    <row r="235" spans="3:23" ht="15.5" x14ac:dyDescent="0.35">
      <c r="C235" t="s">
        <v>75</v>
      </c>
      <c r="I235" s="6">
        <v>4.8</v>
      </c>
      <c r="J235" s="6">
        <v>2.23</v>
      </c>
      <c r="K235" s="6">
        <v>2.71</v>
      </c>
      <c r="L235" s="6">
        <v>3.49</v>
      </c>
      <c r="M235" s="6">
        <v>4.54</v>
      </c>
      <c r="N235" s="6">
        <v>6.8</v>
      </c>
      <c r="O235" s="6">
        <v>6.06</v>
      </c>
      <c r="P235" s="6">
        <v>4.28</v>
      </c>
      <c r="Q235" s="6">
        <v>4.66</v>
      </c>
      <c r="R235" s="6">
        <v>7.92</v>
      </c>
      <c r="S235" s="6">
        <v>4.79</v>
      </c>
      <c r="T235" s="6">
        <v>13.67</v>
      </c>
      <c r="U235" s="6">
        <v>18.13</v>
      </c>
      <c r="V235" s="6">
        <v>46.78</v>
      </c>
      <c r="W235" s="5">
        <v>0</v>
      </c>
    </row>
    <row r="236" spans="3:23" ht="15.5" x14ac:dyDescent="0.35">
      <c r="C236" t="s">
        <v>215</v>
      </c>
      <c r="I236" s="5">
        <v>695020000000</v>
      </c>
      <c r="J236" s="6">
        <v>549049999999.99994</v>
      </c>
      <c r="K236" s="5">
        <v>452890000000</v>
      </c>
      <c r="L236" s="5">
        <v>427640000000</v>
      </c>
      <c r="M236" s="5">
        <v>354700000000</v>
      </c>
      <c r="N236" s="5">
        <v>521470000000</v>
      </c>
      <c r="O236" s="5">
        <v>175850000000</v>
      </c>
      <c r="P236" s="5">
        <v>440390000000</v>
      </c>
    </row>
    <row r="237" spans="3:23" ht="15.5" x14ac:dyDescent="0.35">
      <c r="C237" t="s">
        <v>216</v>
      </c>
      <c r="I237" s="6">
        <v>-1.3899999999999999E-2</v>
      </c>
      <c r="J237" s="6">
        <v>-1.34E-2</v>
      </c>
      <c r="K237" s="6">
        <v>-5.1999999999999998E-3</v>
      </c>
      <c r="L237" s="6">
        <v>-1.3000000000000001E-2</v>
      </c>
      <c r="M237" s="6">
        <v>-5.0000000000000001E-3</v>
      </c>
      <c r="N237" s="6">
        <v>5.4000000000000003E-3</v>
      </c>
      <c r="O237" s="6">
        <v>-2.5000000000000001E-3</v>
      </c>
      <c r="P237" s="6">
        <v>-7.0999999999999995E-3</v>
      </c>
      <c r="Q237" s="6">
        <v>-1.6000000000000001E-3</v>
      </c>
      <c r="R237" s="6">
        <v>-9.7999999999999997E-3</v>
      </c>
      <c r="S237" s="6">
        <v>-6.1999999999999998E-3</v>
      </c>
      <c r="T237" s="6">
        <v>-3.5799999999999998E-2</v>
      </c>
      <c r="U237" s="6">
        <v>2.2000000000000001E-3</v>
      </c>
      <c r="V237" s="6">
        <v>9.1000000000000004E-3</v>
      </c>
      <c r="W237" s="6">
        <v>1E-4</v>
      </c>
    </row>
    <row r="238" spans="3:23" ht="15.5" x14ac:dyDescent="0.35">
      <c r="C238" t="s">
        <v>217</v>
      </c>
      <c r="I238" s="6">
        <v>-0.1174</v>
      </c>
      <c r="J238" s="6">
        <v>-0.1024</v>
      </c>
      <c r="K238" s="6">
        <v>-3.3500000000000002E-2</v>
      </c>
      <c r="L238" s="6">
        <v>-7.7800000000000008E-2</v>
      </c>
      <c r="M238" s="6">
        <v>-2.52E-2</v>
      </c>
      <c r="N238" s="6">
        <v>2.4E-2</v>
      </c>
      <c r="O238" s="6">
        <v>-8.6999999999999994E-3</v>
      </c>
      <c r="P238" s="6">
        <v>-2.6000000000000002E-2</v>
      </c>
      <c r="Q238" s="6">
        <v>-3.7000000000000002E-3</v>
      </c>
      <c r="R238" s="6">
        <v>-1.7600000000000001E-2</v>
      </c>
      <c r="S238" s="6">
        <v>-8.199999999999999E-3</v>
      </c>
      <c r="T238" s="6">
        <v>-6.25E-2</v>
      </c>
      <c r="U238" s="6">
        <v>3.4000000000000002E-3</v>
      </c>
      <c r="V238" s="6">
        <v>1.3500000000000002E-2</v>
      </c>
      <c r="W238" s="6">
        <v>1E-4</v>
      </c>
    </row>
    <row r="239" spans="3:23" ht="15.5" x14ac:dyDescent="0.35">
      <c r="C239" t="s">
        <v>218</v>
      </c>
      <c r="I239" s="6">
        <v>3.4500000000000003E-2</v>
      </c>
      <c r="J239" s="6">
        <v>2.6099999999999998E-2</v>
      </c>
      <c r="K239" s="6">
        <v>2.2000000000000002E-2</v>
      </c>
      <c r="L239" s="6">
        <v>2.46E-2</v>
      </c>
      <c r="M239" s="6">
        <v>2.0400000000000001E-2</v>
      </c>
      <c r="N239" s="6">
        <v>4.7800000000000002E-2</v>
      </c>
      <c r="O239" s="6">
        <v>1.37E-2</v>
      </c>
      <c r="P239" s="6">
        <v>6.3899999999999998E-2</v>
      </c>
      <c r="Q239" s="6">
        <v>1.77E-2</v>
      </c>
      <c r="R239" s="6">
        <v>-6.5000000000000006E-3</v>
      </c>
      <c r="S239" s="6">
        <v>5.7999999999999996E-3</v>
      </c>
      <c r="T239" s="6">
        <v>2.2000000000000001E-3</v>
      </c>
      <c r="U239" s="6">
        <v>3.1699999999999999E-2</v>
      </c>
      <c r="V239" s="6">
        <v>1.6399999999999998E-2</v>
      </c>
      <c r="W239" s="6">
        <v>2.0000000000000001E-4</v>
      </c>
    </row>
    <row r="240" spans="3:23" ht="15.5" x14ac:dyDescent="0.35">
      <c r="C240" t="s">
        <v>219</v>
      </c>
      <c r="I240" s="6">
        <v>0.6</v>
      </c>
      <c r="J240" s="6">
        <v>0.52</v>
      </c>
      <c r="K240" s="6">
        <v>0.41</v>
      </c>
      <c r="L240" s="6">
        <v>0.48</v>
      </c>
      <c r="M240" s="6">
        <v>0.67</v>
      </c>
      <c r="N240" s="6">
        <v>2.0499999999999998</v>
      </c>
      <c r="O240" s="6">
        <v>0.99</v>
      </c>
      <c r="P240" s="6">
        <v>3.8</v>
      </c>
      <c r="Q240" s="6">
        <v>1.01</v>
      </c>
      <c r="R240" s="6">
        <v>-0.7</v>
      </c>
      <c r="S240" s="6">
        <v>0.49</v>
      </c>
      <c r="T240" s="6">
        <v>0.05</v>
      </c>
      <c r="U240" s="6">
        <v>1.82</v>
      </c>
      <c r="V240" s="6">
        <v>5.48</v>
      </c>
      <c r="W240" s="6">
        <v>162.61000000000001</v>
      </c>
    </row>
    <row r="241" spans="2:23" ht="15.5" x14ac:dyDescent="0.35">
      <c r="C241" t="s">
        <v>69</v>
      </c>
      <c r="I241" s="6">
        <v>4.2699999999999996</v>
      </c>
      <c r="J241" s="6">
        <v>1.53</v>
      </c>
      <c r="K241" s="6">
        <v>1.48</v>
      </c>
      <c r="L241" s="6">
        <v>1.46</v>
      </c>
      <c r="M241" s="6">
        <v>1.43</v>
      </c>
      <c r="N241" s="6">
        <v>1.5</v>
      </c>
      <c r="O241" s="6">
        <v>1.33</v>
      </c>
      <c r="P241" s="6">
        <v>0.96</v>
      </c>
      <c r="Q241" s="6">
        <v>0.84</v>
      </c>
      <c r="R241" s="6">
        <v>0.99</v>
      </c>
      <c r="S241" s="6">
        <v>1.02</v>
      </c>
      <c r="T241" s="6">
        <v>1.93</v>
      </c>
      <c r="U241" s="6">
        <v>2.59</v>
      </c>
      <c r="V241" s="6">
        <v>2.4</v>
      </c>
      <c r="W241" s="5">
        <v>0</v>
      </c>
    </row>
    <row r="242" spans="2:23" ht="15.5" x14ac:dyDescent="0.35">
      <c r="C242" t="s">
        <v>66</v>
      </c>
      <c r="I242" s="6">
        <v>76.77</v>
      </c>
      <c r="J242" s="6">
        <v>85.64</v>
      </c>
      <c r="K242" s="6">
        <v>94.46</v>
      </c>
      <c r="L242" s="6">
        <v>97.65</v>
      </c>
      <c r="M242" s="6">
        <v>105.24</v>
      </c>
      <c r="N242" s="6">
        <v>107.87</v>
      </c>
      <c r="O242" s="6">
        <v>105.36</v>
      </c>
      <c r="P242" s="6">
        <v>92.39</v>
      </c>
      <c r="Q242" s="6">
        <v>94.79</v>
      </c>
      <c r="R242" s="6">
        <v>95.3</v>
      </c>
      <c r="S242" s="6">
        <v>107.06</v>
      </c>
      <c r="T242" s="6">
        <v>96.43</v>
      </c>
      <c r="U242" s="6">
        <v>102.46</v>
      </c>
      <c r="V242" s="6">
        <v>102.08</v>
      </c>
      <c r="W242" s="6">
        <v>500.31</v>
      </c>
    </row>
    <row r="243" spans="2:23" ht="15.5" x14ac:dyDescent="0.35">
      <c r="C243" t="s">
        <v>220</v>
      </c>
      <c r="I243" s="6">
        <v>4.3099999999999996</v>
      </c>
      <c r="J243" s="6">
        <v>1.55</v>
      </c>
      <c r="K243" s="6">
        <v>1.5</v>
      </c>
      <c r="L243" s="6">
        <v>1.48</v>
      </c>
      <c r="M243" s="6">
        <v>1.44</v>
      </c>
      <c r="N243" s="6">
        <v>1.52</v>
      </c>
      <c r="O243" s="6">
        <v>1.34</v>
      </c>
      <c r="P243" s="6">
        <v>0.97</v>
      </c>
      <c r="Q243" s="6">
        <v>0.85</v>
      </c>
      <c r="R243" s="6">
        <v>0.99</v>
      </c>
      <c r="S243" s="6">
        <v>1.02</v>
      </c>
      <c r="T243" s="6">
        <v>1.93</v>
      </c>
      <c r="U243" s="6">
        <v>2.59</v>
      </c>
      <c r="V243" s="6">
        <v>2.4</v>
      </c>
      <c r="W243" s="5">
        <v>0</v>
      </c>
    </row>
    <row r="244" spans="2:23" ht="15.5" x14ac:dyDescent="0.35">
      <c r="C244" t="s">
        <v>221</v>
      </c>
      <c r="I244" s="6">
        <v>76.09</v>
      </c>
      <c r="J244" s="6">
        <v>84.62</v>
      </c>
      <c r="K244" s="6">
        <v>93.28</v>
      </c>
      <c r="L244" s="6">
        <v>96.33</v>
      </c>
      <c r="M244" s="6">
        <v>103.93</v>
      </c>
      <c r="N244" s="6">
        <v>106.56</v>
      </c>
      <c r="O244" s="6">
        <v>104.27</v>
      </c>
      <c r="P244" s="6">
        <v>91.69</v>
      </c>
      <c r="Q244" s="6">
        <v>94.28</v>
      </c>
      <c r="R244" s="6">
        <v>94.99</v>
      </c>
      <c r="S244" s="6">
        <v>107.06</v>
      </c>
      <c r="T244" s="6">
        <v>96.43</v>
      </c>
      <c r="U244" s="6">
        <v>102.46</v>
      </c>
      <c r="V244" s="6">
        <v>102.08</v>
      </c>
      <c r="W244" s="6">
        <v>500.31</v>
      </c>
    </row>
    <row r="245" spans="2:23" ht="15.5" x14ac:dyDescent="0.35">
      <c r="C245" t="s">
        <v>222</v>
      </c>
      <c r="I245" s="5">
        <v>1199000000000</v>
      </c>
      <c r="J245" s="5">
        <v>336000000000</v>
      </c>
      <c r="K245" s="5">
        <v>359000000000</v>
      </c>
      <c r="L245" s="5">
        <v>1213000000000</v>
      </c>
      <c r="M245" s="5">
        <v>351000000000</v>
      </c>
      <c r="N245" s="5">
        <v>704000000000</v>
      </c>
      <c r="O245" s="5">
        <v>169000000000</v>
      </c>
      <c r="P245" s="5">
        <v>99000000000</v>
      </c>
      <c r="Q245" s="5">
        <v>69000000000</v>
      </c>
      <c r="R245" s="5">
        <v>35000000000</v>
      </c>
      <c r="S245" s="5">
        <v>29000000000</v>
      </c>
      <c r="T245" s="5">
        <v>179000000000</v>
      </c>
      <c r="U245" s="5">
        <v>164000000000</v>
      </c>
      <c r="V245" s="5">
        <v>161000000000</v>
      </c>
      <c r="W245" s="5">
        <v>105000000000</v>
      </c>
    </row>
    <row r="246" spans="2:23" ht="15.5" x14ac:dyDescent="0.35">
      <c r="C246" t="s">
        <v>223</v>
      </c>
      <c r="I246" s="5">
        <v>6399000000000</v>
      </c>
      <c r="J246" s="5">
        <v>7016000000000</v>
      </c>
      <c r="K246" s="5">
        <v>5566000000000</v>
      </c>
      <c r="L246" s="5">
        <v>4529000000000</v>
      </c>
      <c r="M246" s="5">
        <v>4128000000000</v>
      </c>
      <c r="N246" s="5">
        <v>2562000000000</v>
      </c>
      <c r="O246" s="5">
        <v>1057000000000</v>
      </c>
      <c r="P246" s="5">
        <v>748000000000</v>
      </c>
      <c r="Q246" s="5">
        <v>717000000000</v>
      </c>
      <c r="R246" s="5">
        <v>509000000000</v>
      </c>
      <c r="S246" s="5">
        <v>119000000000</v>
      </c>
      <c r="T246" s="5">
        <v>555000000000</v>
      </c>
      <c r="U246" s="5">
        <v>636000000000</v>
      </c>
      <c r="V246" s="5">
        <v>515000000000</v>
      </c>
      <c r="W246" s="5">
        <v>145000000000</v>
      </c>
    </row>
    <row r="247" spans="2:23" ht="15.5" x14ac:dyDescent="0.35">
      <c r="C247" t="s">
        <v>26</v>
      </c>
      <c r="I247" s="5">
        <v>7598000000000</v>
      </c>
      <c r="J247" s="5">
        <v>7352000000000</v>
      </c>
      <c r="K247" s="5">
        <v>5925000000000</v>
      </c>
      <c r="L247" s="5">
        <v>5742000000000</v>
      </c>
      <c r="M247" s="5">
        <v>4479000000000</v>
      </c>
      <c r="N247" s="5">
        <v>3266000000000</v>
      </c>
      <c r="O247" s="5">
        <v>1226000000000</v>
      </c>
      <c r="P247" s="5">
        <v>847000000000</v>
      </c>
      <c r="Q247" s="5">
        <v>786000000000</v>
      </c>
      <c r="R247" s="5">
        <v>544000000000</v>
      </c>
      <c r="S247" s="5">
        <v>148000000000</v>
      </c>
      <c r="T247" s="5">
        <v>735000000000</v>
      </c>
      <c r="U247" s="5">
        <v>800000000000</v>
      </c>
      <c r="V247" s="5">
        <v>676000000000</v>
      </c>
      <c r="W247" s="5">
        <v>250000000000</v>
      </c>
    </row>
    <row r="248" spans="2:23" ht="15.5" x14ac:dyDescent="0.35">
      <c r="C248" t="s">
        <v>23</v>
      </c>
      <c r="I248" s="5">
        <v>6913000000000</v>
      </c>
      <c r="J248" s="5">
        <v>6527000000000</v>
      </c>
      <c r="K248" s="5">
        <v>5135000000000</v>
      </c>
      <c r="L248" s="5">
        <v>4653000000000</v>
      </c>
      <c r="M248" s="5">
        <v>3487000000000</v>
      </c>
      <c r="N248" s="5">
        <v>1603000000000</v>
      </c>
      <c r="O248" s="5">
        <v>-1159000000000</v>
      </c>
      <c r="P248" s="5">
        <v>-2142000000000</v>
      </c>
      <c r="Q248" s="5">
        <v>-680000000000</v>
      </c>
      <c r="R248" s="5">
        <v>-412000000000</v>
      </c>
      <c r="S248" s="5">
        <v>-508000000000</v>
      </c>
      <c r="T248" s="5">
        <v>694000000000</v>
      </c>
      <c r="U248" s="5">
        <v>752000000000</v>
      </c>
      <c r="V248" s="5">
        <v>655000000000</v>
      </c>
      <c r="W248" s="5">
        <v>219000000000</v>
      </c>
    </row>
    <row r="249" spans="2:23" ht="15.5" x14ac:dyDescent="0.35">
      <c r="C249" t="s">
        <v>224</v>
      </c>
      <c r="I249" s="5">
        <v>56000000000</v>
      </c>
      <c r="J249" s="5">
        <v>1396000000000</v>
      </c>
      <c r="K249" s="5">
        <v>985000000000</v>
      </c>
      <c r="L249" s="5">
        <v>736000000000</v>
      </c>
      <c r="M249" s="5">
        <v>1770000000000</v>
      </c>
      <c r="N249" s="5">
        <v>1378000000000</v>
      </c>
      <c r="O249" s="5">
        <v>2453000000000</v>
      </c>
      <c r="P249" s="5">
        <v>3135000000000</v>
      </c>
      <c r="Q249" s="5">
        <v>1636000000000</v>
      </c>
      <c r="R249" s="5">
        <v>1310000000000</v>
      </c>
      <c r="S249" s="5">
        <v>1188000000000</v>
      </c>
      <c r="T249" s="5">
        <v>46000000000</v>
      </c>
      <c r="U249" s="5">
        <v>362000000000</v>
      </c>
      <c r="V249" s="5">
        <v>510000000000</v>
      </c>
      <c r="W249" s="5">
        <v>437000000000</v>
      </c>
    </row>
    <row r="250" spans="2:23" ht="15.5" x14ac:dyDescent="0.35">
      <c r="C250" t="s">
        <v>225</v>
      </c>
      <c r="I250" s="5">
        <v>-31000000000</v>
      </c>
      <c r="J250" s="5">
        <v>-170000000000</v>
      </c>
      <c r="K250" s="5">
        <v>40000000000</v>
      </c>
      <c r="L250" s="5">
        <v>33000000000</v>
      </c>
      <c r="M250" s="5">
        <v>-296000000000</v>
      </c>
      <c r="N250" s="5">
        <v>-301000000000</v>
      </c>
      <c r="O250" s="5">
        <v>-2000000000</v>
      </c>
      <c r="P250" s="5">
        <v>-1000000000</v>
      </c>
      <c r="Q250" s="5">
        <v>36000000000</v>
      </c>
      <c r="R250" s="5">
        <v>16000000000</v>
      </c>
      <c r="S250" s="5">
        <v>230000000000</v>
      </c>
      <c r="T250" s="5">
        <v>63000000000</v>
      </c>
      <c r="U250" s="5">
        <v>207000000000</v>
      </c>
      <c r="V250" s="5">
        <v>-5000000000</v>
      </c>
      <c r="W250" s="5">
        <v>-10000000000</v>
      </c>
    </row>
    <row r="251" spans="2:23" ht="15.5" x14ac:dyDescent="0.35">
      <c r="C251" t="s">
        <v>226</v>
      </c>
      <c r="I251" s="5">
        <v>-434000000000</v>
      </c>
      <c r="J251" s="5">
        <v>-1045000000000</v>
      </c>
      <c r="K251" s="5">
        <v>-1228000000000</v>
      </c>
      <c r="L251" s="5">
        <v>-458000000000</v>
      </c>
      <c r="M251" s="5">
        <v>-473000000000</v>
      </c>
      <c r="N251" s="5">
        <v>-610000000000</v>
      </c>
      <c r="O251" s="5">
        <v>-770000000000</v>
      </c>
      <c r="P251" s="5">
        <v>-236000000000</v>
      </c>
      <c r="Q251" s="5">
        <v>-161000000000</v>
      </c>
      <c r="R251" s="5">
        <v>-204000000000</v>
      </c>
      <c r="S251" s="5">
        <v>-453000000000</v>
      </c>
      <c r="T251" s="5">
        <v>-173000000000</v>
      </c>
      <c r="U251" s="5">
        <v>-452000000000</v>
      </c>
      <c r="V251" s="5">
        <v>-498000000000</v>
      </c>
      <c r="W251" s="5">
        <v>-110000000000</v>
      </c>
    </row>
    <row r="252" spans="2:23" ht="15.5" x14ac:dyDescent="0.35">
      <c r="C252" t="s">
        <v>15</v>
      </c>
      <c r="I252" s="5">
        <v>-465000000000</v>
      </c>
      <c r="J252" s="5">
        <v>-1215000000000</v>
      </c>
      <c r="K252" s="5">
        <v>-1188000000000</v>
      </c>
      <c r="L252" s="5">
        <v>-425000000000</v>
      </c>
      <c r="M252" s="5">
        <v>-769000000000</v>
      </c>
      <c r="N252" s="5">
        <v>-911000000000</v>
      </c>
      <c r="O252" s="5">
        <v>-772000000000</v>
      </c>
      <c r="P252" s="5">
        <v>-237000000000</v>
      </c>
      <c r="Q252" s="5">
        <v>-125000000000</v>
      </c>
      <c r="R252" s="5">
        <v>-188000000000</v>
      </c>
      <c r="S252" s="5">
        <v>-223000000000</v>
      </c>
      <c r="T252" s="5">
        <v>-109000000000</v>
      </c>
      <c r="U252" s="5">
        <v>-245000000000</v>
      </c>
      <c r="V252" s="5">
        <v>-503000000000</v>
      </c>
      <c r="W252" s="5">
        <v>-120000000000</v>
      </c>
    </row>
    <row r="253" spans="2:23" ht="15.5" x14ac:dyDescent="0.35">
      <c r="C253" t="s">
        <v>17</v>
      </c>
      <c r="I253" s="6">
        <v>-20.97</v>
      </c>
      <c r="J253" s="6">
        <v>-54.72</v>
      </c>
      <c r="K253" s="6">
        <v>-53.51</v>
      </c>
      <c r="L253" s="6">
        <v>-19.13</v>
      </c>
      <c r="M253" s="6">
        <v>-34.619999999999997</v>
      </c>
      <c r="N253" s="6">
        <v>-41.05</v>
      </c>
      <c r="O253" s="6">
        <v>-34.76</v>
      </c>
      <c r="P253" s="6">
        <v>-10.68</v>
      </c>
      <c r="Q253" s="6">
        <v>-5.62</v>
      </c>
      <c r="R253" s="6">
        <v>-8.4600000000000009</v>
      </c>
      <c r="S253" s="6">
        <v>-10.050000000000001</v>
      </c>
      <c r="T253" s="6">
        <v>-6.07</v>
      </c>
      <c r="U253" s="6">
        <v>-13.62</v>
      </c>
      <c r="V253" s="6">
        <v>-27.95</v>
      </c>
      <c r="W253" s="6">
        <v>-49.92</v>
      </c>
    </row>
    <row r="255" spans="2:23" ht="15.5" x14ac:dyDescent="0.35">
      <c r="B255" t="s">
        <v>227</v>
      </c>
      <c r="C255" t="s">
        <v>228</v>
      </c>
      <c r="D255" s="5">
        <v>-70000000000</v>
      </c>
      <c r="E255" s="5">
        <v>-24000000000</v>
      </c>
      <c r="F255" s="5">
        <v>-87000000000</v>
      </c>
      <c r="G255" s="5">
        <v>-44000000000</v>
      </c>
      <c r="H255" s="5">
        <v>-188000000000</v>
      </c>
      <c r="I255" s="5">
        <v>-200000000000</v>
      </c>
      <c r="J255" s="5">
        <v>-195000000000</v>
      </c>
      <c r="K255" s="5">
        <v>-70000000000</v>
      </c>
      <c r="L255" s="5">
        <v>-169000000000</v>
      </c>
      <c r="M255" s="5">
        <v>-59000000000</v>
      </c>
      <c r="N255" s="5">
        <v>58000000000</v>
      </c>
      <c r="O255" s="5">
        <v>-20000000000</v>
      </c>
      <c r="P255" s="5">
        <v>-53000000000</v>
      </c>
      <c r="Q255" s="5">
        <v>-8000000000</v>
      </c>
    </row>
    <row r="256" spans="2:23" ht="15.5" x14ac:dyDescent="0.35">
      <c r="C256" t="s">
        <v>57</v>
      </c>
      <c r="D256" s="6">
        <v>-3.15</v>
      </c>
      <c r="E256" s="6">
        <v>-1.08</v>
      </c>
      <c r="F256" s="6">
        <v>-3.93</v>
      </c>
      <c r="G256" s="6">
        <v>-1.99</v>
      </c>
      <c r="H256" s="6">
        <v>-8.4600000000000009</v>
      </c>
      <c r="I256" s="6">
        <v>-9.01</v>
      </c>
      <c r="J256" s="6">
        <v>-8.77</v>
      </c>
      <c r="K256" s="6">
        <v>-3.16</v>
      </c>
      <c r="L256" s="6">
        <v>-7.6</v>
      </c>
      <c r="M256" s="6">
        <v>-2.65</v>
      </c>
      <c r="N256" s="6">
        <v>2.59</v>
      </c>
      <c r="O256" s="6">
        <v>-0.92</v>
      </c>
      <c r="P256" s="6">
        <v>-2.41</v>
      </c>
      <c r="Q256" s="6">
        <v>-0.35</v>
      </c>
    </row>
    <row r="257" spans="3:17" ht="15.5" x14ac:dyDescent="0.35">
      <c r="C257" t="s">
        <v>233</v>
      </c>
      <c r="D257" s="5">
        <v>406000000000</v>
      </c>
      <c r="E257" s="5">
        <v>411000000000</v>
      </c>
      <c r="F257" s="5">
        <v>408000000000</v>
      </c>
      <c r="G257" s="5">
        <v>381000000000</v>
      </c>
      <c r="H257" s="5">
        <v>1636000000000</v>
      </c>
      <c r="I257" s="5">
        <v>1517000000000</v>
      </c>
      <c r="J257" s="5">
        <v>1305000000000</v>
      </c>
      <c r="K257" s="5">
        <v>1145000000000</v>
      </c>
      <c r="L257" s="5">
        <v>908000000000</v>
      </c>
      <c r="M257" s="5">
        <v>733000000000</v>
      </c>
      <c r="N257" s="5">
        <v>529000000000</v>
      </c>
      <c r="O257" s="5">
        <v>513000000000</v>
      </c>
      <c r="P257" s="5">
        <v>461000000000</v>
      </c>
      <c r="Q257" s="5">
        <v>381000000000</v>
      </c>
    </row>
    <row r="258" spans="3:17" ht="15.5" x14ac:dyDescent="0.35">
      <c r="C258" t="s">
        <v>237</v>
      </c>
      <c r="I258" s="6">
        <v>-16.079999999999998</v>
      </c>
    </row>
    <row r="259" spans="3:17" ht="15.5" x14ac:dyDescent="0.35">
      <c r="C259" t="s">
        <v>238</v>
      </c>
      <c r="I259" s="6">
        <v>-13.4</v>
      </c>
    </row>
    <row r="260" spans="3:17" ht="15.5" x14ac:dyDescent="0.35">
      <c r="C260" t="s">
        <v>239</v>
      </c>
      <c r="I260" s="6">
        <v>6.95</v>
      </c>
    </row>
    <row r="261" spans="3:17" ht="15.5" x14ac:dyDescent="0.35">
      <c r="C261" t="s">
        <v>240</v>
      </c>
      <c r="I261" s="6">
        <v>-7.46E-2</v>
      </c>
    </row>
    <row r="262" spans="3:17" ht="15.5" x14ac:dyDescent="0.35">
      <c r="C262" t="s">
        <v>241</v>
      </c>
      <c r="I262" s="6">
        <v>1.88</v>
      </c>
    </row>
    <row r="263" spans="3:17" ht="15.5" x14ac:dyDescent="0.35">
      <c r="C263" t="s">
        <v>242</v>
      </c>
      <c r="I263" s="6">
        <v>1.88</v>
      </c>
    </row>
    <row r="264" spans="3:17" ht="15.5" x14ac:dyDescent="0.35">
      <c r="C264" t="s">
        <v>243</v>
      </c>
      <c r="I264" s="6">
        <v>104.78</v>
      </c>
    </row>
    <row r="265" spans="3:17" ht="15.5" x14ac:dyDescent="0.35">
      <c r="C265" t="s">
        <v>244</v>
      </c>
      <c r="I265" s="6">
        <v>-10.77</v>
      </c>
    </row>
    <row r="266" spans="3:17" ht="15.5" x14ac:dyDescent="0.35">
      <c r="C266" t="s">
        <v>245</v>
      </c>
      <c r="I266" s="6">
        <v>25.76</v>
      </c>
    </row>
    <row r="267" spans="3:17" ht="15.5" x14ac:dyDescent="0.35">
      <c r="C267" t="s">
        <v>246</v>
      </c>
      <c r="I267" s="6">
        <v>17.27</v>
      </c>
    </row>
    <row r="268" spans="3:17" ht="15.5" x14ac:dyDescent="0.35">
      <c r="C268" t="s">
        <v>248</v>
      </c>
      <c r="I268" s="6">
        <v>-2.29</v>
      </c>
    </row>
    <row r="269" spans="3:17" ht="15.5" x14ac:dyDescent="0.35">
      <c r="C269" t="s">
        <v>249</v>
      </c>
      <c r="I269" s="6">
        <v>-10.15</v>
      </c>
    </row>
    <row r="270" spans="3:17" ht="15.5" x14ac:dyDescent="0.35">
      <c r="C270" t="s">
        <v>250</v>
      </c>
      <c r="I270" s="6">
        <v>-8.4600000000000009</v>
      </c>
    </row>
    <row r="271" spans="3:17" ht="15.5" x14ac:dyDescent="0.35">
      <c r="C271" t="s">
        <v>251</v>
      </c>
      <c r="I271" s="6">
        <v>72.41</v>
      </c>
    </row>
    <row r="272" spans="3:17" ht="15.5" x14ac:dyDescent="0.35">
      <c r="C272" t="s">
        <v>252</v>
      </c>
      <c r="D272" s="6">
        <v>55.33</v>
      </c>
    </row>
    <row r="273" spans="3:9" ht="15.5" x14ac:dyDescent="0.35">
      <c r="C273" t="s">
        <v>253</v>
      </c>
      <c r="I273" s="6">
        <v>72.31</v>
      </c>
    </row>
    <row r="274" spans="3:9" ht="15.5" x14ac:dyDescent="0.35">
      <c r="C274" t="s">
        <v>254</v>
      </c>
      <c r="I274" s="6">
        <v>-12.62</v>
      </c>
    </row>
    <row r="275" spans="3:9" ht="15.5" x14ac:dyDescent="0.35">
      <c r="C275" t="s">
        <v>255</v>
      </c>
      <c r="D275" s="6">
        <v>0.7</v>
      </c>
    </row>
    <row r="276" spans="3:9" ht="15.5" x14ac:dyDescent="0.35">
      <c r="C276" t="s">
        <v>256</v>
      </c>
      <c r="D276" s="6">
        <v>0.68</v>
      </c>
    </row>
    <row r="277" spans="3:9" ht="15.5" x14ac:dyDescent="0.35">
      <c r="C277" t="s">
        <v>395</v>
      </c>
      <c r="D277" s="6">
        <v>1.71</v>
      </c>
    </row>
    <row r="278" spans="3:9" ht="15.5" x14ac:dyDescent="0.35">
      <c r="C278" t="s">
        <v>445</v>
      </c>
      <c r="D278" s="6">
        <v>1.24</v>
      </c>
    </row>
    <row r="279" spans="3:9" ht="15.5" x14ac:dyDescent="0.35">
      <c r="C279" t="s">
        <v>257</v>
      </c>
      <c r="D279" s="6">
        <v>2.16</v>
      </c>
    </row>
    <row r="280" spans="3:9" ht="15.5" x14ac:dyDescent="0.35">
      <c r="C280" t="s">
        <v>396</v>
      </c>
      <c r="D280" s="6">
        <v>0.54</v>
      </c>
    </row>
    <row r="281" spans="3:9" ht="15.5" x14ac:dyDescent="0.35">
      <c r="C281" t="s">
        <v>258</v>
      </c>
      <c r="D281" s="6">
        <v>8.93</v>
      </c>
    </row>
    <row r="282" spans="3:9" ht="15.5" x14ac:dyDescent="0.35">
      <c r="C282" t="s">
        <v>259</v>
      </c>
      <c r="I282" s="6">
        <v>0.68</v>
      </c>
    </row>
    <row r="283" spans="3:9" ht="15.5" x14ac:dyDescent="0.35">
      <c r="C283" t="s">
        <v>13</v>
      </c>
      <c r="D283" s="5">
        <v>456000000000</v>
      </c>
    </row>
    <row r="284" spans="3:9" ht="15.5" x14ac:dyDescent="0.35">
      <c r="C284" t="s">
        <v>260</v>
      </c>
      <c r="I284" s="6">
        <v>-0.28000000000000003</v>
      </c>
    </row>
    <row r="285" spans="3:9" ht="15.5" x14ac:dyDescent="0.35">
      <c r="C285" t="s">
        <v>261</v>
      </c>
      <c r="I285" s="6">
        <v>-1.5700000000000002E-2</v>
      </c>
    </row>
    <row r="286" spans="3:9" ht="15.5" x14ac:dyDescent="0.35">
      <c r="C286" t="s">
        <v>262</v>
      </c>
      <c r="I286" s="6">
        <v>-0.1404</v>
      </c>
    </row>
    <row r="287" spans="3:9" ht="15.5" x14ac:dyDescent="0.35">
      <c r="C287" t="s">
        <v>263</v>
      </c>
      <c r="I287" s="6">
        <v>4.2699999999999995E-2</v>
      </c>
    </row>
    <row r="288" spans="3:9" ht="15.5" x14ac:dyDescent="0.35">
      <c r="C288" t="s">
        <v>264</v>
      </c>
      <c r="I288" s="6">
        <v>3.3799999999999997E-2</v>
      </c>
    </row>
    <row r="289" spans="3:9" ht="15.5" x14ac:dyDescent="0.35">
      <c r="C289" t="s">
        <v>265</v>
      </c>
      <c r="D289" s="6">
        <v>36.54</v>
      </c>
    </row>
    <row r="290" spans="3:9" ht="15.5" x14ac:dyDescent="0.35">
      <c r="C290" t="s">
        <v>266</v>
      </c>
      <c r="D290" s="6">
        <v>27.41</v>
      </c>
    </row>
    <row r="291" spans="3:9" ht="15.5" x14ac:dyDescent="0.35">
      <c r="C291" t="s">
        <v>267</v>
      </c>
      <c r="D291" s="6">
        <v>20.37</v>
      </c>
    </row>
    <row r="292" spans="3:9" ht="15.5" x14ac:dyDescent="0.35">
      <c r="C292" t="s">
        <v>268</v>
      </c>
      <c r="D292" s="6">
        <v>43.58</v>
      </c>
    </row>
    <row r="293" spans="3:9" ht="15.5" x14ac:dyDescent="0.35">
      <c r="C293" t="s">
        <v>269</v>
      </c>
      <c r="D293" s="6">
        <v>2.4900000000000002</v>
      </c>
    </row>
    <row r="294" spans="3:9" ht="15.5" x14ac:dyDescent="0.35">
      <c r="C294" t="s">
        <v>270</v>
      </c>
      <c r="I294" s="6">
        <v>0.11</v>
      </c>
    </row>
    <row r="295" spans="3:9" ht="15.5" x14ac:dyDescent="0.35">
      <c r="C295" t="s">
        <v>271</v>
      </c>
      <c r="I295" s="6">
        <v>12.95</v>
      </c>
    </row>
    <row r="296" spans="3:9" ht="15.5" x14ac:dyDescent="0.35">
      <c r="C296" t="s">
        <v>53</v>
      </c>
      <c r="I296" s="5">
        <v>3019000000000</v>
      </c>
    </row>
    <row r="297" spans="3:9" ht="15.5" x14ac:dyDescent="0.35">
      <c r="C297" t="s">
        <v>272</v>
      </c>
      <c r="I297" s="5">
        <v>12481000000000</v>
      </c>
    </row>
    <row r="298" spans="3:9" ht="15.5" x14ac:dyDescent="0.35">
      <c r="C298" t="s">
        <v>273</v>
      </c>
      <c r="I298" s="5">
        <v>22200000000</v>
      </c>
    </row>
    <row r="299" spans="3:9" ht="15.5" x14ac:dyDescent="0.35">
      <c r="C299" t="s">
        <v>274</v>
      </c>
      <c r="I299" s="6">
        <v>0.24410000000000001</v>
      </c>
    </row>
    <row r="300" spans="3:9" ht="15.5" x14ac:dyDescent="0.35">
      <c r="C300" t="s">
        <v>275</v>
      </c>
      <c r="D300" s="6">
        <v>0.50249999999999995</v>
      </c>
    </row>
    <row r="301" spans="3:9" ht="15.5" x14ac:dyDescent="0.35">
      <c r="C301" t="s">
        <v>276</v>
      </c>
      <c r="D301" s="6">
        <v>0.31540000000000001</v>
      </c>
    </row>
    <row r="302" spans="3:9" ht="15.5" x14ac:dyDescent="0.35">
      <c r="C302" t="s">
        <v>277</v>
      </c>
      <c r="D302" s="6">
        <v>-0.17230000000000001</v>
      </c>
    </row>
    <row r="303" spans="3:9" ht="15.5" x14ac:dyDescent="0.35">
      <c r="C303" t="s">
        <v>278</v>
      </c>
      <c r="D303" s="6">
        <v>8.4900000000000003E-2</v>
      </c>
    </row>
    <row r="304" spans="3:9" ht="15.5" x14ac:dyDescent="0.35">
      <c r="C304" t="s">
        <v>279</v>
      </c>
      <c r="D304" s="6">
        <v>0.11359999999999999</v>
      </c>
    </row>
    <row r="305" spans="3:9" ht="15.5" x14ac:dyDescent="0.35">
      <c r="C305" t="s">
        <v>280</v>
      </c>
      <c r="D305" s="6">
        <v>-0.7965000000000001</v>
      </c>
    </row>
    <row r="306" spans="3:9" ht="15.5" x14ac:dyDescent="0.35">
      <c r="C306" t="s">
        <v>287</v>
      </c>
      <c r="I306" s="5">
        <v>7</v>
      </c>
    </row>
    <row r="307" spans="3:9" ht="15.5" x14ac:dyDescent="0.35">
      <c r="C307" t="s">
        <v>288</v>
      </c>
      <c r="I307" s="6">
        <v>0.15</v>
      </c>
    </row>
    <row r="308" spans="3:9" ht="15.5" x14ac:dyDescent="0.35">
      <c r="C308" t="s">
        <v>289</v>
      </c>
      <c r="I308" s="6">
        <v>0.7</v>
      </c>
    </row>
    <row r="309" spans="3:9" ht="15.5" x14ac:dyDescent="0.35">
      <c r="C309" t="s">
        <v>291</v>
      </c>
      <c r="I309" s="6">
        <v>0.26</v>
      </c>
    </row>
    <row r="310" spans="3:9" ht="15.5" x14ac:dyDescent="0.35">
      <c r="C310" t="s">
        <v>292</v>
      </c>
      <c r="I310" s="6">
        <v>0.42</v>
      </c>
    </row>
    <row r="311" spans="3:9" ht="15.5" x14ac:dyDescent="0.35">
      <c r="C311" t="s">
        <v>293</v>
      </c>
      <c r="I311" s="6">
        <v>0.33</v>
      </c>
    </row>
    <row r="312" spans="3:9" ht="15.5" x14ac:dyDescent="0.35">
      <c r="C312" t="s">
        <v>294</v>
      </c>
      <c r="I312" s="6">
        <v>0.19</v>
      </c>
    </row>
    <row r="313" spans="3:9" ht="15.5" x14ac:dyDescent="0.35">
      <c r="C313" t="s">
        <v>295</v>
      </c>
      <c r="I313" s="5">
        <v>1607000000000</v>
      </c>
    </row>
    <row r="314" spans="3:9" ht="15.5" x14ac:dyDescent="0.35">
      <c r="C314" t="s">
        <v>296</v>
      </c>
      <c r="I314" s="5">
        <v>819000000000</v>
      </c>
    </row>
    <row r="315" spans="3:9" ht="15.5" x14ac:dyDescent="0.35">
      <c r="C315" t="s">
        <v>297</v>
      </c>
      <c r="I315" s="5">
        <v>723000000000</v>
      </c>
    </row>
    <row r="316" spans="3:9" ht="15.5" x14ac:dyDescent="0.35">
      <c r="C316" t="s">
        <v>298</v>
      </c>
      <c r="I316" s="5">
        <v>-225000000000</v>
      </c>
    </row>
    <row r="317" spans="3:9" ht="15.5" x14ac:dyDescent="0.35">
      <c r="C317" t="s">
        <v>299</v>
      </c>
      <c r="D317" s="5">
        <v>1228000000000</v>
      </c>
    </row>
    <row r="318" spans="3:9" ht="15.5" x14ac:dyDescent="0.35">
      <c r="C318" t="s">
        <v>300</v>
      </c>
      <c r="D318" s="5">
        <v>14334000000000</v>
      </c>
    </row>
    <row r="319" spans="3:9" ht="15.5" x14ac:dyDescent="0.35">
      <c r="C319" t="s">
        <v>301</v>
      </c>
      <c r="D319" s="5">
        <v>9804000000000</v>
      </c>
    </row>
    <row r="320" spans="3:9" ht="15.5" x14ac:dyDescent="0.35">
      <c r="C320" t="s">
        <v>212</v>
      </c>
      <c r="D320" s="5">
        <v>-1000000000000</v>
      </c>
    </row>
    <row r="321" spans="3:9" ht="15.5" x14ac:dyDescent="0.35">
      <c r="C321" t="s">
        <v>211</v>
      </c>
      <c r="I321" s="5">
        <v>1605000000000</v>
      </c>
    </row>
    <row r="322" spans="3:9" ht="15.5" x14ac:dyDescent="0.35">
      <c r="C322" t="s">
        <v>210</v>
      </c>
      <c r="D322" s="5">
        <v>5626000000000</v>
      </c>
    </row>
    <row r="323" spans="3:9" ht="15.5" x14ac:dyDescent="0.35">
      <c r="C323" t="s">
        <v>209</v>
      </c>
      <c r="D323" s="5">
        <v>2140000000000</v>
      </c>
    </row>
    <row r="324" spans="3:9" ht="15.5" x14ac:dyDescent="0.35">
      <c r="C324" t="s">
        <v>24</v>
      </c>
      <c r="D324" s="5">
        <v>7765000000000</v>
      </c>
    </row>
    <row r="325" spans="3:9" ht="15.5" x14ac:dyDescent="0.35">
      <c r="C325" t="s">
        <v>21</v>
      </c>
      <c r="D325" s="5">
        <v>6537000000000</v>
      </c>
    </row>
    <row r="326" spans="3:9" ht="15.5" x14ac:dyDescent="0.35">
      <c r="C326" t="s">
        <v>302</v>
      </c>
      <c r="I326" s="5">
        <v>4530000000000</v>
      </c>
    </row>
    <row r="327" spans="3:9" ht="15.5" x14ac:dyDescent="0.35">
      <c r="C327" t="s">
        <v>303</v>
      </c>
      <c r="I327" s="5">
        <v>29000000000</v>
      </c>
    </row>
    <row r="328" spans="3:9" ht="15.5" x14ac:dyDescent="0.35">
      <c r="C328" t="s">
        <v>304</v>
      </c>
      <c r="I328" s="5">
        <v>218000000000</v>
      </c>
    </row>
    <row r="329" spans="3:9" ht="15.5" x14ac:dyDescent="0.35">
      <c r="C329" t="s">
        <v>305</v>
      </c>
      <c r="I329" s="5">
        <v>312000000000</v>
      </c>
    </row>
    <row r="330" spans="3:9" ht="15.5" x14ac:dyDescent="0.35">
      <c r="C330" t="s">
        <v>306</v>
      </c>
      <c r="I330" s="5">
        <v>-309000000000</v>
      </c>
    </row>
    <row r="331" spans="3:9" ht="15.5" x14ac:dyDescent="0.35">
      <c r="C331" t="s">
        <v>307</v>
      </c>
      <c r="I331" s="5">
        <v>-280000000000</v>
      </c>
    </row>
  </sheetData>
  <pageMargins left="0.7" right="0.7" top="0.75" bottom="0.75" header="0.3" footer="0.3"/>
  <ignoredErrors>
    <ignoredError sqref="A1:W332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A3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2617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2618</v>
      </c>
      <c r="D2" s="2" vm="741">
        <f ca="1">IFERROR(_xlfn.STOCKHISTORY("XIDX:" &amp; $C$1, D3, , 0, 0, 1), "Libur")</f>
        <v>1455</v>
      </c>
      <c r="E2" s="2" vm="296">
        <f ca="1">IFERROR(_xlfn.STOCKHISTORY("XIDX:" &amp; $C$1, E3, , 0, 0, 1), "Libur")</f>
        <v>1175</v>
      </c>
      <c r="H2" s="2" vm="296">
        <f ca="1">IFERROR(INDEX(D2:G2,COUNT(D2:G2)),"")</f>
        <v>1175</v>
      </c>
      <c r="I2" s="2" vm="232">
        <f t="shared" ref="I2:AA2" ca="1" si="0">IFERROR(_xlfn.STOCKHISTORY("XIDX:" &amp; $C$1, I1, , 0, 0, 1), "Libur")</f>
        <v>1370</v>
      </c>
      <c r="J2" s="2" vm="742">
        <f t="shared" ca="1" si="0"/>
        <v>1315</v>
      </c>
      <c r="K2" s="2" vm="743">
        <f t="shared" ca="1" si="0"/>
        <v>1180</v>
      </c>
      <c r="L2" s="2" vm="744">
        <f t="shared" ca="1" si="0"/>
        <v>745</v>
      </c>
      <c r="M2" s="2" vm="286">
        <f t="shared" ca="1" si="0"/>
        <v>670</v>
      </c>
      <c r="N2" s="2" vm="641">
        <f t="shared" ca="1" si="0"/>
        <v>820</v>
      </c>
      <c r="O2" s="2" vm="249">
        <f t="shared" ca="1" si="0"/>
        <v>845</v>
      </c>
      <c r="P2" s="2" vm="485">
        <f t="shared" ca="1" si="0"/>
        <v>855</v>
      </c>
      <c r="Q2" s="2" vm="745">
        <f t="shared" ca="1" si="0"/>
        <v>937.5</v>
      </c>
      <c r="R2" s="2" vm="307">
        <f t="shared" ca="1" si="0"/>
        <v>1035</v>
      </c>
      <c r="S2" s="2" t="str">
        <f t="shared" ca="1" si="0"/>
        <v>Libur</v>
      </c>
      <c r="T2" s="2" vm="120">
        <f t="shared" ca="1" si="0"/>
        <v>680</v>
      </c>
      <c r="U2" s="2" t="str">
        <f t="shared" ca="1" si="0"/>
        <v>Libur</v>
      </c>
      <c r="V2" s="2" vm="746">
        <f t="shared" ca="1" si="0"/>
        <v>758.78060000000005</v>
      </c>
      <c r="W2" s="2" vm="747">
        <f t="shared" ca="1" si="0"/>
        <v>507.68419999999998</v>
      </c>
      <c r="X2" s="2" t="str">
        <f t="shared" ca="1" si="0"/>
        <v>Libur</v>
      </c>
      <c r="Y2" s="2" vm="748">
        <f t="shared" ca="1" si="0"/>
        <v>470.0779</v>
      </c>
      <c r="Z2" s="2" vm="749">
        <f t="shared" ca="1" si="0"/>
        <v>329.05459999999999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4766631000000</v>
      </c>
      <c r="E4" s="2">
        <f>IFERROR(INDEX(E51:E500,MATCH($C$4,$C$51:$C$500,0)),"")</f>
        <v>4712374000000</v>
      </c>
      <c r="H4" s="2">
        <f>IFERROR(SUM(D4:G4)*(4/MAX(1,COUNT(D4:G4))),"")</f>
        <v>18958010000000</v>
      </c>
      <c r="I4" s="2">
        <f t="shared" ref="I4:AA4" si="1">IFERROR(INDEX(I51:I500,MATCH($C$4,$C$51:$C$500,0)),"")</f>
        <v>18935274000000</v>
      </c>
      <c r="J4" s="2">
        <f t="shared" si="1"/>
        <v>18776199000000</v>
      </c>
      <c r="K4" s="2">
        <f t="shared" si="1"/>
        <v>16425704000000</v>
      </c>
      <c r="L4" s="2">
        <f t="shared" si="1"/>
        <v>12715230000000</v>
      </c>
      <c r="M4" s="2">
        <f t="shared" si="1"/>
        <v>11570472000000</v>
      </c>
      <c r="N4" s="2">
        <f t="shared" si="1"/>
        <v>12484662000000</v>
      </c>
      <c r="O4" s="2">
        <f t="shared" si="1"/>
        <v>13496091000000</v>
      </c>
      <c r="P4" s="2">
        <f t="shared" si="1"/>
        <v>12221471000000</v>
      </c>
      <c r="Q4" s="2">
        <f t="shared" si="1"/>
        <v>11037171000000</v>
      </c>
      <c r="R4" s="2">
        <f t="shared" si="1"/>
        <v>10204341000000</v>
      </c>
      <c r="S4" s="2">
        <f t="shared" si="1"/>
        <v>9221005000000</v>
      </c>
      <c r="T4" s="2">
        <f t="shared" si="1"/>
        <v>7907553000000</v>
      </c>
      <c r="U4" s="2">
        <f t="shared" si="1"/>
        <v>6149145000000</v>
      </c>
      <c r="V4" s="2">
        <f t="shared" si="1"/>
        <v>4924182000000</v>
      </c>
      <c r="W4" s="2">
        <f t="shared" si="1"/>
        <v>4187166000000</v>
      </c>
      <c r="X4" s="2">
        <f t="shared" si="1"/>
        <v>3331821000000</v>
      </c>
      <c r="Y4" s="2">
        <f t="shared" si="1"/>
        <v>3367537000000</v>
      </c>
      <c r="Z4" s="2">
        <f t="shared" si="1"/>
        <v>2785731000000</v>
      </c>
      <c r="AA4" s="2">
        <f t="shared" si="1"/>
        <v>2623282000000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805844000000</v>
      </c>
      <c r="E5" s="2">
        <f>IFERROR(INDEX(E51:E500,MATCH($C$5,$C$51:$C$500,0)),"")</f>
        <v>743312000000</v>
      </c>
      <c r="H5" s="2">
        <f>IFERROR(SUM(D5:G5)*(4/MAX(1,COUNT(D5:G5))),"")</f>
        <v>3098312000000</v>
      </c>
      <c r="I5" s="2">
        <f t="shared" ref="I5:AA5" si="2">IFERROR(INDEX(I51:I500,MATCH($C$5,$C$51:$C$500,0)),"")</f>
        <v>5597545000000</v>
      </c>
      <c r="J5" s="2">
        <f t="shared" si="2"/>
        <v>5023172000000</v>
      </c>
      <c r="K5" s="2">
        <f t="shared" si="2"/>
        <v>4439885000000</v>
      </c>
      <c r="L5" s="2">
        <f t="shared" si="2"/>
        <v>2388198000000</v>
      </c>
      <c r="M5" s="2">
        <f t="shared" si="2"/>
        <v>2498160000000</v>
      </c>
      <c r="N5" s="2">
        <f t="shared" si="2"/>
        <v>2433613000000</v>
      </c>
      <c r="O5" s="2">
        <f t="shared" si="2"/>
        <v>3236447000000</v>
      </c>
      <c r="P5" s="2">
        <f t="shared" si="2"/>
        <v>2643900000000</v>
      </c>
      <c r="Q5" s="2">
        <f t="shared" si="2"/>
        <v>2277778000000</v>
      </c>
      <c r="R5" s="2">
        <f t="shared" si="2"/>
        <v>3095229000000</v>
      </c>
      <c r="S5" s="2">
        <f t="shared" si="2"/>
        <v>1467981000000</v>
      </c>
      <c r="T5" s="2">
        <f t="shared" si="2"/>
        <v>1410624000000</v>
      </c>
      <c r="U5" s="2">
        <f t="shared" si="2"/>
        <v>1040088000000</v>
      </c>
      <c r="V5" s="2">
        <f t="shared" si="2"/>
        <v>855931000000</v>
      </c>
      <c r="W5" s="2">
        <f t="shared" si="2"/>
        <v>753221000000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44373237000000</v>
      </c>
      <c r="E6" s="2">
        <f>IFERROR(INDEX(E51:E500,MATCH($C$6,$C$51:$C$500,0)),"")</f>
        <v>44599924000000</v>
      </c>
      <c r="H6" s="2">
        <f>IFERROR(INDEX(D6:G6,COUNT(D6:G6)),"")</f>
        <v>44599924000000</v>
      </c>
      <c r="I6" s="2">
        <f t="shared" ref="I6:AA6" si="3">IFERROR(INDEX(I51:I500,MATCH($C$6,$C$51:$C$500,0)),"")</f>
        <v>43856597000000</v>
      </c>
      <c r="J6" s="2">
        <f t="shared" si="3"/>
        <v>40691379000000</v>
      </c>
      <c r="K6" s="2">
        <f t="shared" si="3"/>
        <v>37320268000000</v>
      </c>
      <c r="L6" s="2">
        <f t="shared" si="3"/>
        <v>34211035000000</v>
      </c>
      <c r="M6" s="2">
        <f t="shared" si="3"/>
        <v>32327571000000</v>
      </c>
      <c r="N6" s="2">
        <f t="shared" si="3"/>
        <v>29829316000000</v>
      </c>
      <c r="O6" s="2">
        <f t="shared" si="3"/>
        <v>27664803000000</v>
      </c>
      <c r="P6" s="2">
        <f t="shared" si="3"/>
        <v>24428254000000</v>
      </c>
      <c r="Q6" s="2">
        <f t="shared" si="3"/>
        <v>21784354000000</v>
      </c>
      <c r="R6" s="2">
        <f t="shared" si="3"/>
        <v>19506576000000</v>
      </c>
      <c r="S6" s="2">
        <f t="shared" si="3"/>
        <v>16411347000000</v>
      </c>
      <c r="T6" s="2">
        <f t="shared" si="3"/>
        <v>14907176000000</v>
      </c>
      <c r="U6" s="2">
        <f t="shared" si="3"/>
        <v>13496552000000</v>
      </c>
      <c r="V6" s="2">
        <f t="shared" si="3"/>
        <v>8951476000000</v>
      </c>
      <c r="W6" s="2">
        <f t="shared" si="3"/>
        <v>6590379000000</v>
      </c>
      <c r="X6" s="2">
        <f t="shared" si="3"/>
        <v>4532506000000</v>
      </c>
      <c r="Y6" s="2">
        <f t="shared" si="3"/>
        <v>4137300000000</v>
      </c>
      <c r="Z6" s="2">
        <f t="shared" si="3"/>
        <v>3630670000000</v>
      </c>
      <c r="AA6" s="2">
        <f t="shared" si="3"/>
        <v>3368626000000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22.95</v>
      </c>
      <c r="E7" s="3">
        <f>IFERROR(INDEX(E51:E500,MATCH($C$7,$C$51:$C$500,0))/1000000000,"")</f>
        <v>22.95</v>
      </c>
      <c r="H7" s="3">
        <f>IFERROR(INDEX(D7:G7,COUNT(D7:G7)),"")</f>
        <v>22.95</v>
      </c>
      <c r="I7" s="3">
        <f t="shared" ref="I7:AA7" si="4">IFERROR(INDEX(I51:I500,MATCH($C$7,$C$51:$C$500,0))/1000000000,"")</f>
        <v>22.95</v>
      </c>
      <c r="J7" s="3">
        <f t="shared" si="4"/>
        <v>22.95</v>
      </c>
      <c r="K7" s="3">
        <f t="shared" si="4"/>
        <v>22.95</v>
      </c>
      <c r="L7" s="3">
        <f t="shared" si="4"/>
        <v>22.95</v>
      </c>
      <c r="M7" s="3">
        <f t="shared" si="4"/>
        <v>22.95</v>
      </c>
      <c r="N7" s="3">
        <f t="shared" si="4"/>
        <v>22.95</v>
      </c>
      <c r="O7" s="3">
        <f t="shared" si="4"/>
        <v>22.95</v>
      </c>
      <c r="P7" s="3">
        <f t="shared" si="4"/>
        <v>22.95</v>
      </c>
      <c r="Q7" s="3">
        <f t="shared" si="4"/>
        <v>11.47</v>
      </c>
      <c r="R7" s="3">
        <f t="shared" si="4"/>
        <v>11.47</v>
      </c>
      <c r="S7" s="3">
        <f t="shared" si="4"/>
        <v>11.47</v>
      </c>
      <c r="T7" s="3">
        <f t="shared" si="4"/>
        <v>11.47</v>
      </c>
      <c r="U7" s="3">
        <f t="shared" si="4"/>
        <v>11.47</v>
      </c>
      <c r="V7" s="3">
        <f t="shared" si="4"/>
        <v>8.5500000000000007</v>
      </c>
      <c r="W7" s="3">
        <f t="shared" si="4"/>
        <v>7.04</v>
      </c>
      <c r="X7" s="3">
        <f t="shared" si="4"/>
        <v>5.81</v>
      </c>
      <c r="Y7" s="3">
        <f t="shared" si="4"/>
        <v>5.81</v>
      </c>
      <c r="Z7" s="3">
        <f t="shared" si="4"/>
        <v>5.81</v>
      </c>
      <c r="AA7" s="3">
        <f t="shared" si="4"/>
        <v>5.81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2143000000000</v>
      </c>
      <c r="E8" s="2">
        <f>IFERROR(INDEX(E51:E500,MATCH("Free cash flow (Quarter)",$C$51:$C$500,0)),"")</f>
        <v>4195000000000</v>
      </c>
      <c r="H8" s="2">
        <f>IFERROR(INDEX(D8:G8,COUNT(D8:G8)),"")</f>
        <v>4195000000000</v>
      </c>
      <c r="I8" s="2">
        <f t="shared" ref="I8:AA8" si="5">IFERROR(INDEX(I51:I500,MATCH($C$8,$C$51:$C$500,0)),"")</f>
        <v>29210000000000</v>
      </c>
      <c r="J8" s="2">
        <f t="shared" si="5"/>
        <v>36619000000000</v>
      </c>
      <c r="K8" s="2">
        <f t="shared" si="5"/>
        <v>405000000000</v>
      </c>
      <c r="L8" s="2">
        <f t="shared" si="5"/>
        <v>-12397000000000</v>
      </c>
      <c r="M8" s="2">
        <f t="shared" si="5"/>
        <v>24408000000000</v>
      </c>
      <c r="N8" s="2">
        <f t="shared" si="5"/>
        <v>4964000000000</v>
      </c>
      <c r="O8" s="2">
        <f t="shared" si="5"/>
        <v>4437000000000</v>
      </c>
      <c r="P8" s="2">
        <f t="shared" si="5"/>
        <v>7990000000000</v>
      </c>
      <c r="Q8" s="2">
        <f t="shared" si="5"/>
        <v>-546000000000</v>
      </c>
      <c r="R8" s="2">
        <f t="shared" si="5"/>
        <v>10654000000000</v>
      </c>
      <c r="S8" s="2">
        <f t="shared" si="5"/>
        <v>-1531000000000</v>
      </c>
      <c r="T8" s="2">
        <f t="shared" si="5"/>
        <v>842000000000</v>
      </c>
      <c r="U8" s="2">
        <f t="shared" si="5"/>
        <v>876000000000</v>
      </c>
      <c r="V8" s="2">
        <f t="shared" si="5"/>
        <v>2091000000000</v>
      </c>
      <c r="W8" s="2">
        <f t="shared" si="5"/>
        <v>1775000000000</v>
      </c>
      <c r="X8" s="2">
        <f t="shared" si="5"/>
        <v>-2220000000000</v>
      </c>
      <c r="Y8" s="2">
        <f t="shared" si="5"/>
        <v>-2895000000000</v>
      </c>
      <c r="Z8" s="2">
        <f t="shared" si="5"/>
        <v>4721000000000</v>
      </c>
      <c r="AA8" s="2">
        <f t="shared" si="5"/>
        <v>-1268000000000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93.4</v>
      </c>
      <c r="E9" s="3">
        <f>IFERROR(INDEX(E51:E500,MATCH("Free cash flow per share (Quarter)",$C$51:$C$500,0)),"")</f>
        <v>182.82</v>
      </c>
      <c r="H9" s="3">
        <f>IFERROR(INDEX(D9:G9,COUNT(D9:G9)),"")</f>
        <v>182.82</v>
      </c>
      <c r="I9" s="3">
        <f t="shared" ref="I9:AA9" si="6">IFERROR(INDEX(I51:I500,MATCH($C$9,$C$51:$C$500,0)),"")</f>
        <v>1273.05</v>
      </c>
      <c r="J9" s="3">
        <f t="shared" si="6"/>
        <v>1595.93</v>
      </c>
      <c r="K9" s="3">
        <f t="shared" si="6"/>
        <v>17.64</v>
      </c>
      <c r="L9" s="3">
        <f t="shared" si="6"/>
        <v>-540.28</v>
      </c>
      <c r="M9" s="3">
        <f t="shared" si="6"/>
        <v>1063.76</v>
      </c>
      <c r="N9" s="3">
        <f t="shared" si="6"/>
        <v>216.33</v>
      </c>
      <c r="O9" s="3">
        <f t="shared" si="6"/>
        <v>193.36</v>
      </c>
      <c r="P9" s="3">
        <f t="shared" si="6"/>
        <v>348.23</v>
      </c>
      <c r="Q9" s="3">
        <f t="shared" si="6"/>
        <v>-47.59</v>
      </c>
      <c r="R9" s="3">
        <f t="shared" si="6"/>
        <v>928.67</v>
      </c>
      <c r="S9" s="3">
        <f t="shared" si="6"/>
        <v>-133.44999999999999</v>
      </c>
      <c r="T9" s="3">
        <f t="shared" si="6"/>
        <v>73.36</v>
      </c>
      <c r="U9" s="3">
        <f t="shared" si="6"/>
        <v>76.36</v>
      </c>
      <c r="V9" s="3">
        <f t="shared" si="6"/>
        <v>244.58</v>
      </c>
      <c r="W9" s="3">
        <f t="shared" si="6"/>
        <v>252.12</v>
      </c>
      <c r="X9" s="3">
        <f t="shared" si="6"/>
        <v>-381.73</v>
      </c>
      <c r="Y9" s="3">
        <f t="shared" si="6"/>
        <v>-497.89</v>
      </c>
      <c r="Z9" s="3">
        <f t="shared" si="6"/>
        <v>811.87</v>
      </c>
      <c r="AA9" s="3">
        <f t="shared" si="6"/>
        <v>-218.02</v>
      </c>
    </row>
    <row r="10" spans="1:27" ht="15.5" x14ac:dyDescent="0.35">
      <c r="C10" t="s">
        <v>18</v>
      </c>
      <c r="D10" s="3">
        <f ca="1">IFERROR(IF(D9=0,"",D2/D9),"")</f>
        <v>15.578158458244111</v>
      </c>
      <c r="E10" s="3">
        <f ca="1">IFERROR(IF(E9=0,"",E2/E9),"")</f>
        <v>6.4270867519964998</v>
      </c>
      <c r="I10" s="3">
        <f t="shared" ref="I10:AA10" ca="1" si="7">IFERROR(IF(I9=0,"",I2/I9),"")</f>
        <v>1.0761556890931228</v>
      </c>
      <c r="J10" s="3">
        <f t="shared" ca="1" si="7"/>
        <v>0.82397097617063397</v>
      </c>
      <c r="K10" s="3">
        <f t="shared" ca="1" si="7"/>
        <v>66.893424036281175</v>
      </c>
      <c r="L10" s="3">
        <f t="shared" ca="1" si="7"/>
        <v>-1.3789146368549641</v>
      </c>
      <c r="M10" s="3">
        <f t="shared" ca="1" si="7"/>
        <v>0.62984131759043394</v>
      </c>
      <c r="N10" s="3">
        <f t="shared" ca="1" si="7"/>
        <v>3.7905052466139693</v>
      </c>
      <c r="O10" s="3">
        <f t="shared" ca="1" si="7"/>
        <v>4.3700868845676455</v>
      </c>
      <c r="P10" s="3">
        <f t="shared" ca="1" si="7"/>
        <v>2.4552738132843235</v>
      </c>
      <c r="Q10" s="3">
        <f t="shared" ca="1" si="7"/>
        <v>-19.699516705190163</v>
      </c>
      <c r="R10" s="3">
        <f t="shared" ca="1" si="7"/>
        <v>1.1144970764641908</v>
      </c>
      <c r="S10" s="3" t="str">
        <f t="shared" ca="1" si="7"/>
        <v/>
      </c>
      <c r="T10" s="3">
        <f t="shared" ca="1" si="7"/>
        <v>9.269356597600872</v>
      </c>
      <c r="U10" s="3" t="str">
        <f t="shared" ca="1" si="7"/>
        <v/>
      </c>
      <c r="V10" s="3">
        <f t="shared" ca="1" si="7"/>
        <v>3.1023820426854201</v>
      </c>
      <c r="W10" s="3">
        <f t="shared" ca="1" si="7"/>
        <v>2.0136609551007454</v>
      </c>
      <c r="X10" s="3" t="str">
        <f t="shared" ca="1" si="7"/>
        <v/>
      </c>
      <c r="Y10" s="3">
        <f t="shared" ca="1" si="7"/>
        <v>-0.94414007110004217</v>
      </c>
      <c r="Z10" s="3">
        <f t="shared" ca="1" si="7"/>
        <v>0.40530454383090886</v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992826000000</v>
      </c>
      <c r="E11" s="2">
        <f>IFERROR(INDEX(E51:E500,MATCH($C$11,$C$51:$C$500,0)),"")</f>
        <v>1235824000000</v>
      </c>
      <c r="H11" s="2">
        <f>IFERROR(INDEX(D11:G11,COUNT(D11:G11)),"")</f>
        <v>1235824000000</v>
      </c>
      <c r="I11" s="2">
        <f t="shared" ref="I11:AA11" si="8">IFERROR(INDEX(I51:I500,MATCH($C$11,$C$51:$C$500,0)),"")</f>
        <v>1077709000000</v>
      </c>
      <c r="J11" s="2">
        <f t="shared" si="8"/>
        <v>1204265000000</v>
      </c>
      <c r="K11" s="2">
        <f t="shared" si="8"/>
        <v>972535000000</v>
      </c>
      <c r="L11" s="2">
        <f t="shared" si="8"/>
        <v>1355048000000</v>
      </c>
      <c r="M11" s="2">
        <f t="shared" si="8"/>
        <v>1008415000000</v>
      </c>
      <c r="N11" s="2">
        <f t="shared" si="8"/>
        <v>1121079000000</v>
      </c>
      <c r="O11" s="2">
        <f t="shared" si="8"/>
        <v>1248780000000</v>
      </c>
      <c r="P11" s="2">
        <f t="shared" si="8"/>
        <v>1067190000000</v>
      </c>
      <c r="Q11" s="2">
        <f t="shared" si="8"/>
        <v>989889000000</v>
      </c>
      <c r="R11" s="2">
        <f t="shared" si="8"/>
        <v>881749000000</v>
      </c>
      <c r="S11" s="2">
        <f t="shared" si="8"/>
        <v>938280000000</v>
      </c>
      <c r="T11" s="2">
        <f t="shared" si="8"/>
        <v>989252000000</v>
      </c>
      <c r="U11" s="2">
        <f t="shared" si="8"/>
        <v>1083846000000</v>
      </c>
      <c r="V11" s="2">
        <f t="shared" si="8"/>
        <v>692832000000</v>
      </c>
      <c r="W11" s="2">
        <f t="shared" si="8"/>
        <v>721809000000</v>
      </c>
      <c r="X11" s="2">
        <f t="shared" si="8"/>
        <v>895227000000</v>
      </c>
      <c r="Y11" s="2">
        <f t="shared" si="8"/>
        <v>754967000000</v>
      </c>
      <c r="Z11" s="2">
        <f t="shared" si="8"/>
        <v>829789000000</v>
      </c>
      <c r="AA11" s="2">
        <f t="shared" si="8"/>
        <v>616441000000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28</v>
      </c>
      <c r="D15" s="2">
        <f>IFERROR(INDEX(D51:D500,MATCH($C$15,$C$51:$C$500,0)),"")</f>
        <v>-336001000000</v>
      </c>
      <c r="E15" s="2">
        <f>IFERROR(INDEX(E51:E500,MATCH($C$15,$C$51:$C$500,0)),"")</f>
        <v>-340765000000</v>
      </c>
      <c r="H15" s="2">
        <f>IFERROR(SUM(D15:G15)*(4/MAX(1,COUNT(D15:G15))),"")</f>
        <v>-1353532000000</v>
      </c>
      <c r="I15" s="2">
        <f t="shared" ref="I15:AA15" si="12">IFERROR(INDEX(I51:I500,MATCH($C$15,$C$51:$C$500,0)),"")</f>
        <v>-1350892000000</v>
      </c>
      <c r="J15" s="2">
        <f t="shared" si="12"/>
        <v>-1122554000000</v>
      </c>
      <c r="K15" s="2">
        <f t="shared" si="12"/>
        <v>-1093420000000</v>
      </c>
      <c r="L15" s="2">
        <f t="shared" si="12"/>
        <v>-891086000000</v>
      </c>
      <c r="M15" s="2">
        <f t="shared" si="12"/>
        <v>-684173000000</v>
      </c>
      <c r="N15" s="2">
        <f t="shared" si="12"/>
        <v>-683184000000</v>
      </c>
      <c r="O15" s="2">
        <f t="shared" si="12"/>
        <v>-952196000000</v>
      </c>
      <c r="P15" s="2">
        <f t="shared" si="12"/>
        <v>-847770000000</v>
      </c>
      <c r="Q15" s="2">
        <f t="shared" si="12"/>
        <v>-701830000000</v>
      </c>
      <c r="R15" s="2">
        <f t="shared" si="12"/>
        <v>-561202000000</v>
      </c>
      <c r="S15" s="2">
        <f t="shared" si="12"/>
        <v>-500626000000</v>
      </c>
      <c r="T15" s="2">
        <f t="shared" si="12"/>
        <v>-444530000000</v>
      </c>
      <c r="U15" s="2">
        <f t="shared" si="12"/>
        <v>-386995000000</v>
      </c>
      <c r="V15" s="2">
        <f t="shared" si="12"/>
        <v>-306785000000</v>
      </c>
      <c r="W15" s="2">
        <f t="shared" si="12"/>
        <v>-253221000000</v>
      </c>
      <c r="X15" s="2">
        <f t="shared" si="12"/>
        <v>-107330000000</v>
      </c>
      <c r="Y15" s="2">
        <f t="shared" si="12"/>
        <v>-176290000000</v>
      </c>
      <c r="Z15" s="2">
        <f t="shared" si="12"/>
        <v>-137306000000</v>
      </c>
      <c r="AA15" s="2">
        <f t="shared" si="12"/>
        <v>-101809000000</v>
      </c>
    </row>
    <row r="16" spans="1:27" ht="15.5" x14ac:dyDescent="0.35">
      <c r="C16" t="s">
        <v>29</v>
      </c>
      <c r="D16" s="2">
        <f>IFERROR(INDEX(D51:D500,MATCH($C$16,$C$51:$C$500,0)),"")</f>
        <v>1706159000000</v>
      </c>
      <c r="E16" s="2">
        <f>IFERROR(INDEX(E51:E500,MATCH($C$16,$C$51:$C$500,0)),"")</f>
        <v>1700726000000</v>
      </c>
      <c r="H16" s="2">
        <f>IFERROR(SUM(D16:G16)*(4/MAX(1,COUNT(D16:G16))),"")</f>
        <v>6813770000000</v>
      </c>
      <c r="I16" s="2">
        <f t="shared" ref="I16:AA16" si="13">IFERROR(INDEX(I51:I500,MATCH($C$16,$C$51:$C$500,0)),"")</f>
        <v>6408239000000</v>
      </c>
      <c r="J16" s="2">
        <f t="shared" si="13"/>
        <v>5989304000000</v>
      </c>
      <c r="K16" s="2">
        <f t="shared" si="13"/>
        <v>5184463000000</v>
      </c>
      <c r="L16" s="2">
        <f t="shared" si="13"/>
        <v>4218016000000</v>
      </c>
      <c r="M16" s="2">
        <f t="shared" si="13"/>
        <v>3203792000000</v>
      </c>
      <c r="N16" s="2">
        <f t="shared" si="13"/>
        <v>2784855000000</v>
      </c>
      <c r="O16" s="2">
        <f t="shared" si="13"/>
        <v>3891439000000</v>
      </c>
      <c r="P16" s="2">
        <f t="shared" si="13"/>
        <v>3485834000000</v>
      </c>
      <c r="Q16" s="2">
        <f t="shared" si="13"/>
        <v>2877654000000</v>
      </c>
      <c r="R16" s="2">
        <f t="shared" si="13"/>
        <v>2351102000000</v>
      </c>
      <c r="S16" s="2">
        <f t="shared" si="13"/>
        <v>2001461000000</v>
      </c>
      <c r="T16" s="2">
        <f t="shared" si="13"/>
        <v>1776712000000</v>
      </c>
      <c r="U16" s="2">
        <f t="shared" si="13"/>
        <v>1529716000000</v>
      </c>
      <c r="V16" s="2">
        <f t="shared" si="13"/>
        <v>1222241000000</v>
      </c>
      <c r="W16" s="2">
        <f t="shared" si="13"/>
        <v>1005875000000</v>
      </c>
      <c r="X16" s="2">
        <f t="shared" si="13"/>
        <v>428316000000</v>
      </c>
      <c r="Y16" s="2">
        <f t="shared" si="13"/>
        <v>612155000000</v>
      </c>
      <c r="Z16" s="2">
        <f t="shared" si="13"/>
        <v>454228000000</v>
      </c>
      <c r="AA16" s="2">
        <f t="shared" si="13"/>
        <v>351893000000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855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33392250000000</v>
      </c>
      <c r="E20" s="2">
        <f ca="1">IFERROR(E21*E2,"")</f>
        <v>26966250000000</v>
      </c>
      <c r="H20" s="2">
        <f t="shared" ref="H20:AA20" ca="1" si="14">IFERROR(H21*H2,"")</f>
        <v>26966250000000</v>
      </c>
      <c r="I20" s="2">
        <f t="shared" ca="1" si="14"/>
        <v>31441500000000</v>
      </c>
      <c r="J20" s="2">
        <f t="shared" ca="1" si="14"/>
        <v>30179250000000</v>
      </c>
      <c r="K20" s="2">
        <f t="shared" ca="1" si="14"/>
        <v>27081000000000</v>
      </c>
      <c r="L20" s="2">
        <f t="shared" ca="1" si="14"/>
        <v>17097750000000</v>
      </c>
      <c r="M20" s="2">
        <f t="shared" ca="1" si="14"/>
        <v>15376500000000</v>
      </c>
      <c r="N20" s="2">
        <f t="shared" ca="1" si="14"/>
        <v>18819000000000</v>
      </c>
      <c r="O20" s="2">
        <f t="shared" ca="1" si="14"/>
        <v>19392750000000</v>
      </c>
      <c r="P20" s="2">
        <f t="shared" ca="1" si="14"/>
        <v>19622250000000</v>
      </c>
      <c r="Q20" s="2">
        <f t="shared" ca="1" si="14"/>
        <v>10753125000000</v>
      </c>
      <c r="R20" s="2">
        <f t="shared" ca="1" si="14"/>
        <v>11871450000000</v>
      </c>
      <c r="S20" s="2" t="str">
        <f t="shared" ca="1" si="14"/>
        <v/>
      </c>
      <c r="T20" s="2">
        <f t="shared" ca="1" si="14"/>
        <v>7799600000000</v>
      </c>
      <c r="U20" s="2" t="str">
        <f t="shared" ca="1" si="14"/>
        <v/>
      </c>
      <c r="V20" s="2">
        <f t="shared" ca="1" si="14"/>
        <v>6487574130000.001</v>
      </c>
      <c r="W20" s="2">
        <f t="shared" ca="1" si="14"/>
        <v>3574096768000</v>
      </c>
      <c r="X20" s="2" t="str">
        <f t="shared" ca="1" si="14"/>
        <v/>
      </c>
      <c r="Y20" s="2">
        <f t="shared" ca="1" si="14"/>
        <v>2731152599000</v>
      </c>
      <c r="Z20" s="2">
        <f t="shared" ca="1" si="14"/>
        <v>1911807226000</v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22950000000</v>
      </c>
      <c r="E21" s="2">
        <f>IFERROR(INDEX(E51:E500,MATCH($C$7,$C$51:$C$500,0)),"")</f>
        <v>22950000000</v>
      </c>
      <c r="H21" s="2">
        <f>IFERROR(INDEX(D21:G21,COUNT(D21:G21)),"")</f>
        <v>22950000000</v>
      </c>
      <c r="I21" s="2">
        <f t="shared" ref="I21:AA21" si="15">IFERROR(INDEX(I51:I500,MATCH($C$7,$C$51:$C$500,0)),"")</f>
        <v>22950000000</v>
      </c>
      <c r="J21" s="2">
        <f t="shared" si="15"/>
        <v>22950000000</v>
      </c>
      <c r="K21" s="2">
        <f t="shared" si="15"/>
        <v>22950000000</v>
      </c>
      <c r="L21" s="2">
        <f t="shared" si="15"/>
        <v>22950000000</v>
      </c>
      <c r="M21" s="2">
        <f t="shared" si="15"/>
        <v>22950000000</v>
      </c>
      <c r="N21" s="2">
        <f t="shared" si="15"/>
        <v>22950000000</v>
      </c>
      <c r="O21" s="2">
        <f t="shared" si="15"/>
        <v>22950000000</v>
      </c>
      <c r="P21" s="2">
        <f t="shared" si="15"/>
        <v>22950000000</v>
      </c>
      <c r="Q21" s="2">
        <f t="shared" si="15"/>
        <v>11470000000</v>
      </c>
      <c r="R21" s="2">
        <f t="shared" si="15"/>
        <v>11470000000</v>
      </c>
      <c r="S21" s="2">
        <f t="shared" si="15"/>
        <v>11470000000</v>
      </c>
      <c r="T21" s="2">
        <f t="shared" si="15"/>
        <v>11470000000</v>
      </c>
      <c r="U21" s="2">
        <f t="shared" si="15"/>
        <v>11470000000</v>
      </c>
      <c r="V21" s="2">
        <f t="shared" si="15"/>
        <v>8550000000.000001</v>
      </c>
      <c r="W21" s="2">
        <f t="shared" si="15"/>
        <v>7040000000</v>
      </c>
      <c r="X21" s="2">
        <f t="shared" si="15"/>
        <v>5810000000</v>
      </c>
      <c r="Y21" s="2">
        <f t="shared" si="15"/>
        <v>5810000000</v>
      </c>
      <c r="Z21" s="2">
        <f t="shared" si="15"/>
        <v>5810000000</v>
      </c>
      <c r="AA21" s="2">
        <f t="shared" si="15"/>
        <v>5810000000</v>
      </c>
    </row>
    <row r="23" spans="1:27" ht="15.5" x14ac:dyDescent="0.35">
      <c r="B23" t="s">
        <v>54</v>
      </c>
      <c r="C23" t="s">
        <v>55</v>
      </c>
      <c r="D23" s="3">
        <f>IFERROR(D5/D6*100,"")</f>
        <v>1.816058630115265</v>
      </c>
      <c r="E23" s="3">
        <f>IFERROR(E5/E6*100,"")</f>
        <v>1.6666216740638391</v>
      </c>
      <c r="H23" s="3">
        <f t="shared" ref="H23:AA23" si="16">IFERROR(H5/H6*100,"")</f>
        <v>6.9468997301430386</v>
      </c>
      <c r="I23" s="3">
        <f t="shared" si="16"/>
        <v>12.763290776983904</v>
      </c>
      <c r="J23" s="3">
        <f t="shared" si="16"/>
        <v>12.344560748359006</v>
      </c>
      <c r="K23" s="3">
        <f t="shared" si="16"/>
        <v>11.896712531646344</v>
      </c>
      <c r="L23" s="3">
        <f t="shared" si="16"/>
        <v>6.9807826626700997</v>
      </c>
      <c r="M23" s="3">
        <f t="shared" si="16"/>
        <v>7.7276452350843181</v>
      </c>
      <c r="N23" s="3">
        <f t="shared" si="16"/>
        <v>8.1584606230997725</v>
      </c>
      <c r="O23" s="3">
        <f t="shared" si="16"/>
        <v>11.698789252177216</v>
      </c>
      <c r="P23" s="3">
        <f t="shared" si="16"/>
        <v>10.823123093447448</v>
      </c>
      <c r="Q23" s="3">
        <f t="shared" si="16"/>
        <v>10.456027293717316</v>
      </c>
      <c r="R23" s="3">
        <f t="shared" si="16"/>
        <v>15.867618181683962</v>
      </c>
      <c r="S23" s="3">
        <f t="shared" si="16"/>
        <v>8.9449147592820992</v>
      </c>
      <c r="T23" s="3">
        <f t="shared" si="16"/>
        <v>9.4627178212694343</v>
      </c>
      <c r="U23" s="3">
        <f t="shared" si="16"/>
        <v>7.706323807739933</v>
      </c>
      <c r="V23" s="3">
        <f t="shared" si="16"/>
        <v>9.5618979484500652</v>
      </c>
      <c r="W23" s="3">
        <f t="shared" si="16"/>
        <v>11.429099904573015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-0.32293020409822637</v>
      </c>
      <c r="E24" s="4">
        <f>IFERROR(_xlfn.RRI(5,J23,E23),"")</f>
        <v>-0.33000389670849195</v>
      </c>
      <c r="H24" s="4">
        <f t="shared" ref="H24:AA24" si="17">IFERROR(_xlfn.RRI(5,M23,H23),"")</f>
        <v>-2.1076462612914515E-2</v>
      </c>
      <c r="I24" s="4">
        <f t="shared" si="17"/>
        <v>9.3631191745719544E-2</v>
      </c>
      <c r="J24" s="4">
        <f t="shared" si="17"/>
        <v>1.080398345654987E-2</v>
      </c>
      <c r="K24" s="4">
        <f t="shared" si="17"/>
        <v>1.9095476688839819E-2</v>
      </c>
      <c r="L24" s="4">
        <f t="shared" si="17"/>
        <v>-7.7625088332174297E-2</v>
      </c>
      <c r="M24" s="4">
        <f t="shared" si="17"/>
        <v>-0.13402154558390977</v>
      </c>
      <c r="N24" s="4">
        <f t="shared" si="17"/>
        <v>-1.8237582319292733E-2</v>
      </c>
      <c r="O24" s="4">
        <f t="shared" si="17"/>
        <v>4.3337952470253294E-2</v>
      </c>
      <c r="P24" s="4">
        <f t="shared" si="17"/>
        <v>7.0289017065118031E-2</v>
      </c>
      <c r="Q24" s="4">
        <f t="shared" si="17"/>
        <v>1.8039246384185414E-2</v>
      </c>
      <c r="R24" s="4">
        <f t="shared" si="17"/>
        <v>6.7824651213305165E-2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>
        <f>IFERROR(INDEX(D51:D500,MATCH($A$25,$C$51:$C$500,0)),"")</f>
        <v>59.71</v>
      </c>
      <c r="E25" s="3">
        <f>IFERROR(INDEX(E51:E500,MATCH($A$25,$C$51:$C$500,0)),"")</f>
        <v>59.27</v>
      </c>
      <c r="H25" s="3">
        <f>IFERROR(INDEX(D25:G25,COUNT(D25:G25)),"")</f>
        <v>59.27</v>
      </c>
      <c r="I25" s="3">
        <f t="shared" ref="I25:AA25" si="18">IFERROR(INDEX(I51:I500,MATCH($C$25,$C$51:$C$500,0)),"")</f>
        <v>220.41</v>
      </c>
      <c r="J25" s="3">
        <f t="shared" si="18"/>
        <v>212.1</v>
      </c>
      <c r="K25" s="3">
        <f t="shared" si="18"/>
        <v>178.29</v>
      </c>
      <c r="L25" s="3">
        <f t="shared" si="18"/>
        <v>144.99</v>
      </c>
      <c r="M25" s="3">
        <f t="shared" si="18"/>
        <v>109.81</v>
      </c>
      <c r="N25" s="3">
        <f t="shared" si="18"/>
        <v>91.59</v>
      </c>
      <c r="O25" s="3">
        <f t="shared" si="18"/>
        <v>128.1</v>
      </c>
      <c r="P25" s="3">
        <f t="shared" si="18"/>
        <v>114.97</v>
      </c>
      <c r="Q25" s="3">
        <f t="shared" si="18"/>
        <v>189.65</v>
      </c>
      <c r="R25" s="3">
        <f t="shared" si="18"/>
        <v>156.01</v>
      </c>
      <c r="S25" s="3">
        <f t="shared" si="18"/>
        <v>130.82</v>
      </c>
      <c r="T25" s="3">
        <f t="shared" si="18"/>
        <v>116.12</v>
      </c>
      <c r="U25" s="3">
        <f t="shared" si="18"/>
        <v>99.6</v>
      </c>
      <c r="V25" s="3">
        <f t="shared" si="18"/>
        <v>107.08</v>
      </c>
      <c r="W25" s="3">
        <f t="shared" si="18"/>
        <v>106.88</v>
      </c>
      <c r="X25" s="3">
        <f t="shared" si="18"/>
        <v>55.2</v>
      </c>
      <c r="Y25" s="3">
        <f t="shared" si="18"/>
        <v>74.959999999999994</v>
      </c>
      <c r="Z25" s="3">
        <f t="shared" si="18"/>
        <v>54.5</v>
      </c>
      <c r="AA25" s="3">
        <f t="shared" si="18"/>
        <v>43.01</v>
      </c>
    </row>
    <row r="26" spans="1:27" ht="15.5" x14ac:dyDescent="0.35">
      <c r="C26" t="s">
        <v>59</v>
      </c>
      <c r="D26" s="4">
        <f>IFERROR(_xlfn.RRI(5,I25,D25),"")</f>
        <v>-0.22987157131953018</v>
      </c>
      <c r="E26" s="4">
        <f>IFERROR(_xlfn.RRI(5,J25,E25),"")</f>
        <v>-0.22507646355987854</v>
      </c>
      <c r="H26" s="4">
        <f t="shared" ref="H26:AA26" si="19">IFERROR(_xlfn.RRI(5,M25,H25),"")</f>
        <v>-0.11602779996391888</v>
      </c>
      <c r="I26" s="4">
        <f t="shared" si="19"/>
        <v>0.19200107510571973</v>
      </c>
      <c r="J26" s="4">
        <f t="shared" si="19"/>
        <v>0.10610997220842844</v>
      </c>
      <c r="K26" s="4">
        <f t="shared" si="19"/>
        <v>9.1713022259675592E-2</v>
      </c>
      <c r="L26" s="4">
        <f t="shared" si="19"/>
        <v>-5.2286557932548439E-2</v>
      </c>
      <c r="M26" s="4">
        <f t="shared" si="19"/>
        <v>-6.7824056589441573E-2</v>
      </c>
      <c r="N26" s="4">
        <f t="shared" si="19"/>
        <v>-6.88175486885092E-2</v>
      </c>
      <c r="O26" s="4">
        <f t="shared" si="19"/>
        <v>1.9831496306046414E-2</v>
      </c>
      <c r="P26" s="4">
        <f t="shared" si="19"/>
        <v>2.911767821184541E-2</v>
      </c>
      <c r="Q26" s="4">
        <f t="shared" si="19"/>
        <v>0.12111173093690275</v>
      </c>
      <c r="R26" s="4">
        <f t="shared" si="19"/>
        <v>7.8577107684024261E-2</v>
      </c>
      <c r="S26" s="4">
        <f t="shared" si="19"/>
        <v>0.1883572317315918</v>
      </c>
      <c r="T26" s="4">
        <f t="shared" si="19"/>
        <v>9.1479265230559603E-2</v>
      </c>
      <c r="U26" s="4">
        <f t="shared" si="19"/>
        <v>0.12816485741127637</v>
      </c>
      <c r="V26" s="4">
        <f t="shared" si="19"/>
        <v>0.20012859598270993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207.69633986928105</v>
      </c>
      <c r="E27" s="3">
        <f>IFERROR(E4/E21,"")</f>
        <v>205.33220043572985</v>
      </c>
      <c r="H27" s="3">
        <f t="shared" ref="H27:AA27" si="20">IFERROR(H4/H21,"")</f>
        <v>826.05708061002179</v>
      </c>
      <c r="I27" s="3">
        <f t="shared" si="20"/>
        <v>825.06640522875819</v>
      </c>
      <c r="J27" s="3">
        <f t="shared" si="20"/>
        <v>818.13503267973852</v>
      </c>
      <c r="K27" s="3">
        <f t="shared" si="20"/>
        <v>715.71694989106754</v>
      </c>
      <c r="L27" s="3">
        <f t="shared" si="20"/>
        <v>554.04052287581703</v>
      </c>
      <c r="M27" s="3">
        <f t="shared" si="20"/>
        <v>504.16</v>
      </c>
      <c r="N27" s="3">
        <f t="shared" si="20"/>
        <v>543.99398692810462</v>
      </c>
      <c r="O27" s="3">
        <f t="shared" si="20"/>
        <v>588.06496732026142</v>
      </c>
      <c r="P27" s="3">
        <f t="shared" si="20"/>
        <v>532.52596949891063</v>
      </c>
      <c r="Q27" s="3">
        <f t="shared" si="20"/>
        <v>962.26425457715777</v>
      </c>
      <c r="R27" s="3">
        <f t="shared" si="20"/>
        <v>889.65483870967739</v>
      </c>
      <c r="S27" s="3">
        <f t="shared" si="20"/>
        <v>803.9237140366173</v>
      </c>
      <c r="T27" s="3">
        <f t="shared" si="20"/>
        <v>689.41176983435048</v>
      </c>
      <c r="U27" s="3">
        <f t="shared" si="20"/>
        <v>536.10680034873587</v>
      </c>
      <c r="V27" s="3">
        <f t="shared" si="20"/>
        <v>575.92771929824551</v>
      </c>
      <c r="W27" s="3">
        <f t="shared" si="20"/>
        <v>594.76789772727273</v>
      </c>
      <c r="X27" s="3">
        <f t="shared" si="20"/>
        <v>573.46316695352834</v>
      </c>
      <c r="Y27" s="3">
        <f t="shared" si="20"/>
        <v>579.61049913941486</v>
      </c>
      <c r="Z27" s="3">
        <f t="shared" si="20"/>
        <v>479.47177280550773</v>
      </c>
      <c r="AA27" s="3">
        <f t="shared" si="20"/>
        <v>451.5115318416523</v>
      </c>
    </row>
    <row r="28" spans="1:27" ht="15.5" x14ac:dyDescent="0.35">
      <c r="C28" t="s">
        <v>61</v>
      </c>
      <c r="D28" s="4">
        <f>IFERROR(_xlfn.RRI(5,I27,D27),"")</f>
        <v>-0.24109399751630156</v>
      </c>
      <c r="E28" s="4">
        <f>IFERROR(_xlfn.RRI(5,J27,E27),"")</f>
        <v>-0.24155094539075428</v>
      </c>
      <c r="H28" s="4">
        <f t="shared" ref="H28:AA28" si="21">IFERROR(_xlfn.RRI(5,M27,H27),"")</f>
        <v>0.10379477635895462</v>
      </c>
      <c r="I28" s="4">
        <f t="shared" si="21"/>
        <v>8.6873402359243679E-2</v>
      </c>
      <c r="J28" s="4">
        <f t="shared" si="21"/>
        <v>6.8267303965491299E-2</v>
      </c>
      <c r="K28" s="4">
        <f t="shared" si="21"/>
        <v>6.0913808678856318E-2</v>
      </c>
      <c r="L28" s="4">
        <f t="shared" si="21"/>
        <v>-0.10453330990073229</v>
      </c>
      <c r="M28" s="4">
        <f t="shared" si="21"/>
        <v>-0.10737433807477692</v>
      </c>
      <c r="N28" s="4">
        <f t="shared" si="21"/>
        <v>-7.5140308330739147E-2</v>
      </c>
      <c r="O28" s="4">
        <f t="shared" si="21"/>
        <v>-3.1299948335274497E-2</v>
      </c>
      <c r="P28" s="4">
        <f t="shared" si="21"/>
        <v>-1.3394481770017119E-3</v>
      </c>
      <c r="Q28" s="4">
        <f t="shared" si="21"/>
        <v>0.1081161242043398</v>
      </c>
      <c r="R28" s="4">
        <f t="shared" si="21"/>
        <v>8.3864033552428552E-2</v>
      </c>
      <c r="S28" s="4">
        <f t="shared" si="21"/>
        <v>6.989673495581683E-2</v>
      </c>
      <c r="T28" s="4">
        <f t="shared" si="21"/>
        <v>3.530542557102434E-2</v>
      </c>
      <c r="U28" s="4">
        <f t="shared" si="21"/>
        <v>2.2580847427579043E-2</v>
      </c>
      <c r="V28" s="4">
        <f t="shared" si="21"/>
        <v>4.9880397309037372E-2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>
        <f t="shared" ref="H29:AA29" si="22">IFERROR(((H25-I25)/I25)*100%,"")</f>
        <v>-0.73109205571435043</v>
      </c>
      <c r="I29" s="4">
        <f t="shared" si="22"/>
        <v>3.9179632248939195E-2</v>
      </c>
      <c r="J29" s="4">
        <f t="shared" si="22"/>
        <v>0.18963486454652534</v>
      </c>
      <c r="K29" s="4">
        <f t="shared" si="22"/>
        <v>0.22967101179391669</v>
      </c>
      <c r="L29" s="4">
        <f t="shared" si="22"/>
        <v>0.32037155086057739</v>
      </c>
      <c r="M29" s="4">
        <f t="shared" si="22"/>
        <v>0.19893001419368925</v>
      </c>
      <c r="N29" s="4">
        <f t="shared" si="22"/>
        <v>-0.2850117096018735</v>
      </c>
      <c r="O29" s="4">
        <f t="shared" si="22"/>
        <v>0.11420370531442982</v>
      </c>
      <c r="P29" s="4">
        <f t="shared" si="22"/>
        <v>-0.39377801212760349</v>
      </c>
      <c r="Q29" s="4">
        <f t="shared" si="22"/>
        <v>0.21562720338439853</v>
      </c>
      <c r="R29" s="4">
        <f t="shared" si="22"/>
        <v>0.1925546552514906</v>
      </c>
      <c r="S29" s="4">
        <f t="shared" si="22"/>
        <v>0.12659317946951421</v>
      </c>
      <c r="T29" s="4">
        <f t="shared" si="22"/>
        <v>0.16586345381526116</v>
      </c>
      <c r="U29" s="4">
        <f t="shared" si="22"/>
        <v>-6.9854314531191675E-2</v>
      </c>
      <c r="V29" s="4">
        <f t="shared" si="22"/>
        <v>1.8712574850299668E-3</v>
      </c>
      <c r="W29" s="4">
        <f t="shared" si="22"/>
        <v>0.93623188405797086</v>
      </c>
      <c r="X29" s="4">
        <f t="shared" si="22"/>
        <v>-0.26360725720384193</v>
      </c>
      <c r="Y29" s="4">
        <f t="shared" si="22"/>
        <v>0.37541284403669711</v>
      </c>
      <c r="Z29" s="4">
        <f t="shared" si="22"/>
        <v>0.2671471750755639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1.2007219964178821E-3</v>
      </c>
      <c r="I30" s="4">
        <f t="shared" si="23"/>
        <v>8.4721620174563247E-3</v>
      </c>
      <c r="J30" s="4">
        <f t="shared" si="23"/>
        <v>0.14309858499824415</v>
      </c>
      <c r="K30" s="4">
        <f t="shared" si="23"/>
        <v>0.29181336082792048</v>
      </c>
      <c r="L30" s="4">
        <f t="shared" si="23"/>
        <v>9.8937882568662733E-2</v>
      </c>
      <c r="M30" s="4">
        <f t="shared" si="23"/>
        <v>-7.3225050065432312E-2</v>
      </c>
      <c r="N30" s="4">
        <f t="shared" si="23"/>
        <v>-7.4942366645275177E-2</v>
      </c>
      <c r="O30" s="4">
        <f t="shared" si="23"/>
        <v>0.10429350116692178</v>
      </c>
      <c r="P30" s="4">
        <f t="shared" si="23"/>
        <v>-0.44659071874916995</v>
      </c>
      <c r="Q30" s="4">
        <f t="shared" si="23"/>
        <v>8.1615265503181433E-2</v>
      </c>
      <c r="R30" s="4">
        <f t="shared" si="23"/>
        <v>0.10664087049079783</v>
      </c>
      <c r="S30" s="4">
        <f t="shared" si="23"/>
        <v>0.16610094171989748</v>
      </c>
      <c r="T30" s="4">
        <f t="shared" si="23"/>
        <v>0.28595975538062601</v>
      </c>
      <c r="U30" s="4">
        <f t="shared" si="23"/>
        <v>-6.9142216314975247E-2</v>
      </c>
      <c r="V30" s="4">
        <f t="shared" si="23"/>
        <v>-3.1676522053425069E-2</v>
      </c>
      <c r="W30" s="4">
        <f t="shared" si="23"/>
        <v>3.7151001147857243E-2</v>
      </c>
      <c r="X30" s="4">
        <f t="shared" si="23"/>
        <v>-1.0605971070251234E-2</v>
      </c>
      <c r="Y30" s="4">
        <f t="shared" si="23"/>
        <v>0.20885218278433934</v>
      </c>
      <c r="Z30" s="4">
        <f t="shared" si="23"/>
        <v>6.1925862335806839E-2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1933.86</v>
      </c>
      <c r="E32" s="3">
        <f>IFERROR(INDEX(E51:E500,MATCH($A$32,$C$51:$C$500,0)),"")</f>
        <v>1943.74</v>
      </c>
      <c r="H32" s="3">
        <f>IFERROR(INDEX(D32:G32,COUNT(D32:G32)),"")</f>
        <v>1943.74</v>
      </c>
      <c r="I32" s="3">
        <f t="shared" ref="I32:AA32" si="24">IFERROR(INDEX(I51:I500,MATCH($C$32,$C$51:$C$500,0)),"")</f>
        <v>1911.34</v>
      </c>
      <c r="J32" s="3">
        <f t="shared" si="24"/>
        <v>1773.39</v>
      </c>
      <c r="K32" s="3">
        <f t="shared" si="24"/>
        <v>1626.47</v>
      </c>
      <c r="L32" s="3">
        <f t="shared" si="24"/>
        <v>1490.97</v>
      </c>
      <c r="M32" s="3">
        <f t="shared" si="24"/>
        <v>1408.89</v>
      </c>
      <c r="N32" s="3">
        <f t="shared" si="24"/>
        <v>1300.01</v>
      </c>
      <c r="O32" s="3">
        <f t="shared" si="24"/>
        <v>1205.68</v>
      </c>
      <c r="P32" s="3">
        <f t="shared" si="24"/>
        <v>1064.6300000000001</v>
      </c>
      <c r="Q32" s="3">
        <f t="shared" si="24"/>
        <v>1898.81</v>
      </c>
      <c r="R32" s="3">
        <f t="shared" si="24"/>
        <v>1700.27</v>
      </c>
      <c r="S32" s="3">
        <f t="shared" si="24"/>
        <v>1430.48</v>
      </c>
      <c r="T32" s="3">
        <f t="shared" si="24"/>
        <v>1299.3699999999999</v>
      </c>
      <c r="U32" s="3">
        <f t="shared" si="24"/>
        <v>1176.4100000000001</v>
      </c>
      <c r="V32" s="3">
        <f t="shared" si="24"/>
        <v>1047.0899999999999</v>
      </c>
      <c r="W32" s="3">
        <f t="shared" si="24"/>
        <v>935.88</v>
      </c>
      <c r="X32" s="3">
        <f t="shared" si="24"/>
        <v>779.51</v>
      </c>
      <c r="Y32" s="3">
        <f t="shared" si="24"/>
        <v>711.54</v>
      </c>
      <c r="Z32" s="3">
        <f t="shared" si="24"/>
        <v>624.41</v>
      </c>
      <c r="AA32" s="3">
        <f t="shared" si="24"/>
        <v>579.34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0.61</v>
      </c>
      <c r="E33" s="3">
        <f>IFERROR(INDEX(E51:E500,MATCH($A$33,$C$51:$C$500,0)),"")</f>
        <v>0.75</v>
      </c>
      <c r="H33" s="3">
        <f>IFERROR(INDEX(D33:G33,COUNT(D33:G33)),"")</f>
        <v>0.75</v>
      </c>
      <c r="I33" s="3">
        <f t="shared" ref="I33:AA33" si="25">IFERROR(INDEX(I51:I500,MATCH($C$33,$C$51:$C$500,0)),"")</f>
        <v>0.72</v>
      </c>
      <c r="J33" s="3">
        <f t="shared" si="25"/>
        <v>0.74</v>
      </c>
      <c r="K33" s="3">
        <f t="shared" si="25"/>
        <v>0.73</v>
      </c>
      <c r="L33" s="3">
        <f t="shared" si="25"/>
        <v>0.5</v>
      </c>
      <c r="M33" s="3">
        <f t="shared" si="25"/>
        <v>0.48</v>
      </c>
      <c r="N33" s="3">
        <f t="shared" si="25"/>
        <v>0.63</v>
      </c>
      <c r="O33" s="3">
        <f t="shared" si="25"/>
        <v>0.7</v>
      </c>
      <c r="P33" s="3">
        <f t="shared" si="25"/>
        <v>0.8</v>
      </c>
      <c r="Q33" s="3">
        <f t="shared" si="25"/>
        <v>0.99</v>
      </c>
      <c r="R33" s="3">
        <f t="shared" si="25"/>
        <v>1.22</v>
      </c>
      <c r="S33" s="3">
        <f t="shared" si="25"/>
        <v>0.89</v>
      </c>
      <c r="T33" s="3">
        <f t="shared" si="25"/>
        <v>1.05</v>
      </c>
      <c r="U33" s="3">
        <f t="shared" si="25"/>
        <v>1.05</v>
      </c>
      <c r="V33" s="3">
        <f t="shared" si="25"/>
        <v>1.45</v>
      </c>
      <c r="W33" s="3">
        <f t="shared" si="25"/>
        <v>1.0900000000000001</v>
      </c>
      <c r="X33" s="3">
        <f t="shared" si="25"/>
        <v>2.06</v>
      </c>
      <c r="Y33" s="3">
        <f t="shared" si="25"/>
        <v>1.32</v>
      </c>
      <c r="Z33" s="3">
        <f t="shared" si="25"/>
        <v>1.06</v>
      </c>
      <c r="AA33" s="3">
        <f t="shared" si="25"/>
        <v>1.46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19.68</v>
      </c>
      <c r="E34" s="3">
        <f>IFERROR(INDEX(E51:E500,MATCH($A$34,$C$51:$C$500,0)),"")</f>
        <v>24.72</v>
      </c>
      <c r="H34" s="3">
        <f>IFERROR(INDEX(D34:G34,COUNT(D34:G34)),"")</f>
        <v>24.72</v>
      </c>
      <c r="I34" s="3">
        <f t="shared" ref="I34:AA34" si="26">IFERROR(INDEX(I51:I500,MATCH($C$34,$C$51:$C$500,0)),"")</f>
        <v>6.22</v>
      </c>
      <c r="J34" s="3">
        <f t="shared" si="26"/>
        <v>6.2</v>
      </c>
      <c r="K34" s="3">
        <f t="shared" si="26"/>
        <v>6.62</v>
      </c>
      <c r="L34" s="3">
        <f t="shared" si="26"/>
        <v>5.14</v>
      </c>
      <c r="M34" s="3">
        <f t="shared" si="26"/>
        <v>6.1</v>
      </c>
      <c r="N34" s="3">
        <f t="shared" si="26"/>
        <v>8.9499999999999993</v>
      </c>
      <c r="O34" s="3">
        <f t="shared" si="26"/>
        <v>6.6</v>
      </c>
      <c r="P34" s="3">
        <f t="shared" si="26"/>
        <v>7.44</v>
      </c>
      <c r="Q34" s="3">
        <f t="shared" si="26"/>
        <v>9.89</v>
      </c>
      <c r="R34" s="3">
        <f t="shared" si="26"/>
        <v>13.27</v>
      </c>
      <c r="S34" s="3">
        <f t="shared" si="26"/>
        <v>9.75</v>
      </c>
      <c r="T34" s="3">
        <f t="shared" si="26"/>
        <v>11.71</v>
      </c>
      <c r="U34" s="3">
        <f t="shared" si="26"/>
        <v>12.35</v>
      </c>
      <c r="V34" s="3">
        <f t="shared" si="26"/>
        <v>14.19</v>
      </c>
      <c r="W34" s="3">
        <f t="shared" si="26"/>
        <v>9.52</v>
      </c>
      <c r="X34" s="3">
        <f t="shared" si="26"/>
        <v>29.02</v>
      </c>
      <c r="Y34" s="3">
        <f t="shared" si="26"/>
        <v>12.57</v>
      </c>
      <c r="Z34" s="3">
        <f t="shared" si="26"/>
        <v>12.11</v>
      </c>
      <c r="AA34" s="3">
        <f t="shared" si="26"/>
        <v>19.72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5.66</v>
      </c>
      <c r="E35" s="3">
        <f>IFERROR(INDEX(E51:E500,MATCH($A$35,$C$51:$C$500,0)),"")</f>
        <v>7.13</v>
      </c>
      <c r="H35" s="3">
        <f>IFERROR(INDEX(D35:G35,COUNT(D35:G35)),"")</f>
        <v>7.13</v>
      </c>
      <c r="I35" s="3">
        <f t="shared" ref="I35:AA35" si="27">IFERROR(INDEX(I51:I500,MATCH($C$35,$C$51:$C$500,0)),"")</f>
        <v>1.66</v>
      </c>
      <c r="J35" s="3">
        <f t="shared" si="27"/>
        <v>1.61</v>
      </c>
      <c r="K35" s="3">
        <f t="shared" si="27"/>
        <v>1.65</v>
      </c>
      <c r="L35" s="3">
        <f t="shared" si="27"/>
        <v>1.34</v>
      </c>
      <c r="M35" s="3">
        <f t="shared" si="27"/>
        <v>1.33</v>
      </c>
      <c r="N35" s="3">
        <f t="shared" si="27"/>
        <v>1.51</v>
      </c>
      <c r="O35" s="3">
        <f t="shared" si="27"/>
        <v>1.44</v>
      </c>
      <c r="P35" s="3">
        <f t="shared" si="27"/>
        <v>1.61</v>
      </c>
      <c r="Q35" s="3">
        <f t="shared" si="27"/>
        <v>1.95</v>
      </c>
      <c r="R35" s="3">
        <f t="shared" si="27"/>
        <v>2.33</v>
      </c>
      <c r="S35" s="3">
        <f t="shared" si="27"/>
        <v>1.59</v>
      </c>
      <c r="T35" s="3">
        <f t="shared" si="27"/>
        <v>1.97</v>
      </c>
      <c r="U35" s="3">
        <f t="shared" si="27"/>
        <v>2.29</v>
      </c>
      <c r="V35" s="3">
        <f t="shared" si="27"/>
        <v>2.64</v>
      </c>
      <c r="W35" s="3">
        <f t="shared" si="27"/>
        <v>1.71</v>
      </c>
      <c r="X35" s="3">
        <f t="shared" si="27"/>
        <v>2.8</v>
      </c>
      <c r="Y35" s="3">
        <f t="shared" si="27"/>
        <v>1.63</v>
      </c>
      <c r="Z35" s="3">
        <f t="shared" si="27"/>
        <v>1.38</v>
      </c>
      <c r="AA35" s="3">
        <f t="shared" si="27"/>
        <v>1.88</v>
      </c>
    </row>
    <row r="36" spans="1:27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AA36" si="28">IFERROR(INDEX(H51:H500,MATCH($C$36,$C$51:$C$500,0)),"")</f>
        <v>0.18909999999999999</v>
      </c>
      <c r="I36" s="4">
        <f t="shared" si="28"/>
        <v>0.20420000000000002</v>
      </c>
      <c r="J36" s="4">
        <f t="shared" si="28"/>
        <v>0.49979999999999997</v>
      </c>
      <c r="K36" s="4">
        <f t="shared" si="28"/>
        <v>0.40380000000000005</v>
      </c>
      <c r="L36" s="4">
        <f t="shared" si="28"/>
        <v>0.4</v>
      </c>
      <c r="M36" s="4">
        <f t="shared" si="28"/>
        <v>0.20030000000000001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AA37" si="29">IFERROR(INDEX(H51:H500,MATCH($C$37,$C$51:$C$500,0)),"")</f>
        <v>45</v>
      </c>
      <c r="I37" s="3">
        <f t="shared" si="29"/>
        <v>45</v>
      </c>
      <c r="J37" s="3">
        <f t="shared" si="29"/>
        <v>106</v>
      </c>
      <c r="K37" s="3">
        <f t="shared" si="29"/>
        <v>72</v>
      </c>
      <c r="L37" s="3">
        <f t="shared" si="29"/>
        <v>58</v>
      </c>
      <c r="M37" s="3">
        <f t="shared" si="29"/>
        <v>22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855</v>
      </c>
    </row>
    <row r="51" spans="2:27" ht="15.5" x14ac:dyDescent="0.35">
      <c r="B51" t="s">
        <v>85</v>
      </c>
      <c r="C51" t="s">
        <v>6</v>
      </c>
      <c r="D51" s="5">
        <v>4766631000000</v>
      </c>
      <c r="E51" s="5">
        <v>4712374000000</v>
      </c>
      <c r="F51" s="5">
        <v>4785899000000</v>
      </c>
      <c r="G51" s="5">
        <v>4673757000000</v>
      </c>
      <c r="I51" s="5">
        <v>18935274000000</v>
      </c>
      <c r="J51" s="5">
        <v>18776199000000</v>
      </c>
      <c r="K51" s="5">
        <v>16425704000000</v>
      </c>
      <c r="L51" s="5">
        <v>12715230000000</v>
      </c>
      <c r="M51" s="5">
        <v>11570472000000</v>
      </c>
      <c r="N51" s="5">
        <v>12484662000000</v>
      </c>
      <c r="O51" s="5">
        <v>13496091000000</v>
      </c>
      <c r="P51" s="5">
        <v>12221471000000</v>
      </c>
      <c r="Q51" s="5">
        <v>11037171000000</v>
      </c>
      <c r="R51" s="5">
        <v>10204341000000</v>
      </c>
      <c r="S51" s="5">
        <v>9221005000000</v>
      </c>
      <c r="T51" s="5">
        <v>7907553000000</v>
      </c>
      <c r="U51" s="5">
        <v>6149145000000</v>
      </c>
      <c r="V51" s="5">
        <v>4924182000000</v>
      </c>
      <c r="W51" s="5">
        <v>4187166000000</v>
      </c>
      <c r="X51" s="5">
        <v>3331821000000</v>
      </c>
      <c r="Y51" s="5">
        <v>3367537000000</v>
      </c>
      <c r="Z51" s="5">
        <v>2785731000000</v>
      </c>
      <c r="AA51" s="2">
        <v>2623282000000</v>
      </c>
    </row>
    <row r="52" spans="2:27" ht="15.5" x14ac:dyDescent="0.35">
      <c r="C52" t="s">
        <v>2619</v>
      </c>
    </row>
    <row r="53" spans="2:27" ht="15.5" x14ac:dyDescent="0.35">
      <c r="C53" t="s">
        <v>453</v>
      </c>
      <c r="D53" s="5">
        <v>4255116000000</v>
      </c>
      <c r="E53" s="5">
        <v>4712374000000</v>
      </c>
      <c r="F53" s="5">
        <v>4508991000000</v>
      </c>
      <c r="G53" s="5">
        <v>4404196000000</v>
      </c>
      <c r="I53" s="5">
        <v>17854831000000</v>
      </c>
      <c r="J53" s="5">
        <v>18776199000000</v>
      </c>
      <c r="K53" s="5">
        <v>16425704000000</v>
      </c>
      <c r="L53" s="5">
        <v>12715230000000</v>
      </c>
      <c r="M53" s="5">
        <v>11570472000000</v>
      </c>
      <c r="N53" s="5">
        <v>12484662000000</v>
      </c>
      <c r="O53" s="5">
        <v>13496091000000</v>
      </c>
      <c r="P53" s="5">
        <v>12221471000000</v>
      </c>
      <c r="Q53" s="5">
        <v>11037171000000</v>
      </c>
      <c r="R53" s="5">
        <v>10204341000000</v>
      </c>
      <c r="S53" s="5">
        <v>9221005000000</v>
      </c>
      <c r="T53" s="5">
        <v>7907553000000</v>
      </c>
      <c r="U53" s="5">
        <v>6149145000000</v>
      </c>
      <c r="V53" s="5">
        <v>4924182000000</v>
      </c>
      <c r="W53" s="5">
        <v>4187166000000</v>
      </c>
      <c r="X53" s="5">
        <v>3331821000000</v>
      </c>
      <c r="Y53" s="5">
        <v>3264302000000</v>
      </c>
      <c r="Z53" s="5">
        <v>2699756000000</v>
      </c>
      <c r="AA53" s="2">
        <v>2540699000000</v>
      </c>
    </row>
    <row r="54" spans="2:27" ht="15.5" x14ac:dyDescent="0.35">
      <c r="C54" t="s">
        <v>2620</v>
      </c>
      <c r="D54" s="5">
        <v>511515000000</v>
      </c>
      <c r="F54" s="5">
        <v>276908000000</v>
      </c>
      <c r="G54" s="5">
        <v>269561000000</v>
      </c>
      <c r="I54" s="5">
        <v>1080443000000</v>
      </c>
    </row>
    <row r="55" spans="2:27" ht="15.5" x14ac:dyDescent="0.35">
      <c r="C55" t="s">
        <v>2621</v>
      </c>
      <c r="D55" s="5">
        <v>4766631000000</v>
      </c>
      <c r="E55" s="5">
        <v>4712374000000</v>
      </c>
      <c r="F55" s="5">
        <v>4785899000000</v>
      </c>
      <c r="G55" s="5">
        <v>4673757000000</v>
      </c>
      <c r="I55" s="5">
        <v>18935274000000</v>
      </c>
      <c r="J55" s="5">
        <v>18776199000000</v>
      </c>
      <c r="K55" s="5">
        <v>16425704000000</v>
      </c>
      <c r="L55" s="5">
        <v>12715230000000</v>
      </c>
      <c r="M55" s="5">
        <v>11570472000000</v>
      </c>
      <c r="N55" s="5">
        <v>12484662000000</v>
      </c>
      <c r="O55" s="5">
        <v>13496091000000</v>
      </c>
      <c r="P55" s="5">
        <v>12221471000000</v>
      </c>
      <c r="Q55" s="5">
        <v>11037171000000</v>
      </c>
      <c r="R55" s="5">
        <v>10204341000000</v>
      </c>
      <c r="S55" s="5">
        <v>9221005000000</v>
      </c>
      <c r="T55" s="5">
        <v>7907553000000</v>
      </c>
      <c r="U55" s="5">
        <v>6149145000000</v>
      </c>
      <c r="V55" s="5">
        <v>4924182000000</v>
      </c>
      <c r="W55" s="5">
        <v>4187166000000</v>
      </c>
      <c r="X55" s="5">
        <v>3331821000000</v>
      </c>
      <c r="Y55" s="5">
        <v>3264302000000</v>
      </c>
      <c r="Z55" s="5">
        <v>2699756000000</v>
      </c>
      <c r="AA55" s="2">
        <v>2540699000000</v>
      </c>
    </row>
    <row r="56" spans="2:27" ht="15.5" x14ac:dyDescent="0.35">
      <c r="C56" t="s">
        <v>1580</v>
      </c>
      <c r="Y56" s="5">
        <v>103235000000</v>
      </c>
      <c r="Z56" s="5">
        <v>85975000000</v>
      </c>
      <c r="AA56" s="2">
        <v>82583000000</v>
      </c>
    </row>
    <row r="57" spans="2:27" ht="15.5" x14ac:dyDescent="0.35">
      <c r="C57" t="s">
        <v>86</v>
      </c>
      <c r="D57" s="5">
        <v>-1839016000000</v>
      </c>
      <c r="E57" s="5">
        <v>-1785454000000</v>
      </c>
      <c r="F57" s="5">
        <v>-1945372000000</v>
      </c>
      <c r="G57" s="5">
        <v>-2024599000000</v>
      </c>
      <c r="I57" s="5">
        <v>-7986103000000</v>
      </c>
      <c r="J57" s="5">
        <v>-7731392000000</v>
      </c>
      <c r="K57" s="5">
        <v>-6514168000000</v>
      </c>
      <c r="L57" s="5">
        <v>-3974529000000</v>
      </c>
      <c r="M57" s="5">
        <v>-3926987000000</v>
      </c>
      <c r="N57" s="5">
        <v>-5658106000000</v>
      </c>
      <c r="O57" s="5">
        <v>-7057159000000</v>
      </c>
      <c r="P57" s="5">
        <v>-5843536000000</v>
      </c>
      <c r="Q57" s="5">
        <v>-4997916000000</v>
      </c>
      <c r="R57" s="5">
        <v>-4811054000000</v>
      </c>
      <c r="S57" s="5">
        <v>-4802088000000</v>
      </c>
      <c r="T57" s="5">
        <v>-4162855000000</v>
      </c>
      <c r="U57" s="5">
        <v>-3009857000000</v>
      </c>
      <c r="V57" s="5">
        <v>-2358155000000</v>
      </c>
      <c r="W57" s="5">
        <v>-1931724000000</v>
      </c>
      <c r="X57" s="5">
        <v>-1525155000000</v>
      </c>
      <c r="Y57" s="5">
        <v>-1641134000000</v>
      </c>
      <c r="Z57" s="5">
        <v>-1385114000000</v>
      </c>
      <c r="AA57" s="2">
        <v>-1444965000000</v>
      </c>
    </row>
    <row r="58" spans="2:27" ht="15.5" x14ac:dyDescent="0.35">
      <c r="C58" t="s">
        <v>2622</v>
      </c>
    </row>
    <row r="59" spans="2:27" ht="15.5" x14ac:dyDescent="0.35">
      <c r="C59" t="s">
        <v>457</v>
      </c>
      <c r="D59" s="5">
        <v>-1480324000000</v>
      </c>
      <c r="E59" s="5">
        <v>-1785454000000</v>
      </c>
      <c r="F59" s="5">
        <v>-1748411000000</v>
      </c>
      <c r="G59" s="5">
        <v>-1830574000000</v>
      </c>
      <c r="I59" s="5">
        <v>-7202481000000</v>
      </c>
      <c r="J59" s="5">
        <v>-7731392000000</v>
      </c>
      <c r="K59" s="5">
        <v>-6514168000000</v>
      </c>
      <c r="L59" s="5">
        <v>-3974529000000</v>
      </c>
      <c r="M59" s="5">
        <v>-3926987000000</v>
      </c>
      <c r="N59" s="5">
        <v>-5658106000000</v>
      </c>
      <c r="O59" s="5">
        <v>-7057159000000</v>
      </c>
      <c r="P59" s="5">
        <v>-5843536000000</v>
      </c>
      <c r="Q59" s="5">
        <v>-4997916000000</v>
      </c>
      <c r="R59" s="5">
        <v>-4811054000000</v>
      </c>
      <c r="S59" s="5">
        <v>-4802088000000</v>
      </c>
      <c r="T59" s="5">
        <v>-4162855000000</v>
      </c>
      <c r="U59" s="5">
        <v>-3009857000000</v>
      </c>
      <c r="V59" s="5">
        <v>-2358155000000</v>
      </c>
      <c r="W59" s="5">
        <v>-1931724000000</v>
      </c>
      <c r="X59" s="5">
        <v>-1525155000000</v>
      </c>
      <c r="Y59" s="5">
        <v>-1581058000000</v>
      </c>
      <c r="Z59" s="5">
        <v>-1353608000000</v>
      </c>
      <c r="AA59" s="2">
        <v>-1395646000000</v>
      </c>
    </row>
    <row r="60" spans="2:27" ht="15.5" x14ac:dyDescent="0.35">
      <c r="C60" t="s">
        <v>2623</v>
      </c>
      <c r="D60" s="5">
        <v>-358692000000</v>
      </c>
      <c r="F60" s="5">
        <v>-196961000000</v>
      </c>
      <c r="G60" s="5">
        <v>-194025000000</v>
      </c>
      <c r="I60" s="5">
        <v>-783622000000</v>
      </c>
    </row>
    <row r="61" spans="2:27" ht="15.5" x14ac:dyDescent="0.35">
      <c r="C61" t="s">
        <v>2624</v>
      </c>
      <c r="D61" s="5">
        <v>-1839016000000</v>
      </c>
      <c r="E61" s="5">
        <v>-1785454000000</v>
      </c>
      <c r="F61" s="5">
        <v>-1945372000000</v>
      </c>
      <c r="G61" s="5">
        <v>-2024599000000</v>
      </c>
      <c r="I61" s="5">
        <v>-7986103000000</v>
      </c>
      <c r="J61" s="5">
        <v>-7731392000000</v>
      </c>
      <c r="K61" s="5">
        <v>-6514168000000</v>
      </c>
      <c r="L61" s="5">
        <v>-3974529000000</v>
      </c>
      <c r="M61" s="5">
        <v>-3926987000000</v>
      </c>
      <c r="N61" s="5">
        <v>-5658106000000</v>
      </c>
      <c r="O61" s="5">
        <v>-7057159000000</v>
      </c>
      <c r="P61" s="5">
        <v>-5843536000000</v>
      </c>
      <c r="Q61" s="5">
        <v>-4997916000000</v>
      </c>
      <c r="R61" s="5">
        <v>-4811054000000</v>
      </c>
      <c r="S61" s="5">
        <v>-4802088000000</v>
      </c>
      <c r="T61" s="5">
        <v>-4162855000000</v>
      </c>
      <c r="U61" s="5">
        <v>-3009857000000</v>
      </c>
      <c r="V61" s="5">
        <v>-2358155000000</v>
      </c>
      <c r="W61" s="5">
        <v>-1931724000000</v>
      </c>
      <c r="X61" s="5">
        <v>-1525155000000</v>
      </c>
      <c r="Y61" s="5">
        <v>-1581058000000</v>
      </c>
      <c r="Z61" s="5">
        <v>-1353608000000</v>
      </c>
      <c r="AA61" s="2">
        <v>-1395646000000</v>
      </c>
    </row>
    <row r="62" spans="2:27" ht="15.5" x14ac:dyDescent="0.35">
      <c r="C62" t="s">
        <v>1731</v>
      </c>
      <c r="Y62" s="5">
        <v>-60076000000</v>
      </c>
      <c r="Z62" s="5">
        <v>-31506000000</v>
      </c>
      <c r="AA62" s="2">
        <v>-49319000000</v>
      </c>
    </row>
    <row r="63" spans="2:27" ht="15.5" x14ac:dyDescent="0.35">
      <c r="C63" t="s">
        <v>1732</v>
      </c>
      <c r="D63" s="5">
        <v>-1839016000000</v>
      </c>
      <c r="E63" s="5">
        <v>-1785454000000</v>
      </c>
      <c r="F63" s="5">
        <v>-1945372000000</v>
      </c>
      <c r="G63" s="5">
        <v>-2024599000000</v>
      </c>
      <c r="I63" s="5">
        <v>-7986103000000</v>
      </c>
      <c r="J63" s="5">
        <v>-7731392000000</v>
      </c>
      <c r="K63" s="5">
        <v>-6514168000000</v>
      </c>
      <c r="L63" s="5">
        <v>-3974529000000</v>
      </c>
      <c r="M63" s="5">
        <v>-3926987000000</v>
      </c>
      <c r="N63" s="5">
        <v>-5658106000000</v>
      </c>
      <c r="O63" s="5">
        <v>-7057159000000</v>
      </c>
      <c r="P63" s="5">
        <v>-5843536000000</v>
      </c>
      <c r="Q63" s="5">
        <v>-4997916000000</v>
      </c>
      <c r="R63" s="5">
        <v>-4811054000000</v>
      </c>
      <c r="S63" s="5">
        <v>-4802088000000</v>
      </c>
      <c r="T63" s="5">
        <v>-4162855000000</v>
      </c>
      <c r="U63" s="5">
        <v>-3009857000000</v>
      </c>
      <c r="V63" s="5">
        <v>-2358155000000</v>
      </c>
      <c r="W63" s="5">
        <v>-1931724000000</v>
      </c>
      <c r="X63" s="5">
        <v>-1525155000000</v>
      </c>
      <c r="Y63" s="5">
        <v>-1641134000000</v>
      </c>
      <c r="Z63" s="5">
        <v>-1385114000000</v>
      </c>
      <c r="AA63" s="2">
        <v>-1444965000000</v>
      </c>
    </row>
    <row r="64" spans="2:27" ht="15.5" x14ac:dyDescent="0.35">
      <c r="C64" t="s">
        <v>87</v>
      </c>
      <c r="D64" s="5">
        <v>2927615000000</v>
      </c>
      <c r="E64" s="5">
        <v>2926920000000</v>
      </c>
      <c r="F64" s="5">
        <v>2840527000000</v>
      </c>
      <c r="G64" s="5">
        <v>2649158000000</v>
      </c>
      <c r="I64" s="5">
        <v>10949171000000</v>
      </c>
      <c r="J64" s="5">
        <v>11044807000000</v>
      </c>
      <c r="K64" s="5">
        <v>9911536000000</v>
      </c>
      <c r="L64" s="5">
        <v>8740701000000</v>
      </c>
      <c r="M64" s="5">
        <v>7643485000000</v>
      </c>
      <c r="N64" s="5">
        <v>6826556000000</v>
      </c>
      <c r="O64" s="5">
        <v>6438932000000</v>
      </c>
      <c r="P64" s="5">
        <v>6377935000000</v>
      </c>
      <c r="Q64" s="5">
        <v>6039255000000</v>
      </c>
      <c r="R64" s="5">
        <v>5393287000000</v>
      </c>
      <c r="S64" s="5">
        <v>4418917000000</v>
      </c>
      <c r="T64" s="5">
        <v>3744698000000</v>
      </c>
      <c r="U64" s="5">
        <v>3139288000000</v>
      </c>
      <c r="V64" s="5">
        <v>2566027000000</v>
      </c>
      <c r="W64" s="5">
        <v>2255442000000</v>
      </c>
      <c r="X64" s="5">
        <v>1806666000000</v>
      </c>
      <c r="Y64" s="5">
        <v>1726403000000</v>
      </c>
      <c r="Z64" s="5">
        <v>1400617000000</v>
      </c>
      <c r="AA64" s="2">
        <v>1178317000000</v>
      </c>
    </row>
    <row r="65" spans="3:27" ht="15.5" x14ac:dyDescent="0.35">
      <c r="C65" t="s">
        <v>88</v>
      </c>
      <c r="D65" s="5">
        <v>-1234335000000</v>
      </c>
      <c r="E65" s="5">
        <v>-1244644000000</v>
      </c>
      <c r="F65" s="5">
        <v>-1286739000000</v>
      </c>
      <c r="G65" s="5">
        <v>-1043521000000</v>
      </c>
      <c r="I65" s="5">
        <v>-4548925000000</v>
      </c>
      <c r="J65" s="5">
        <v>-5338979000000</v>
      </c>
      <c r="K65" s="5">
        <v>-4742597000000</v>
      </c>
      <c r="L65" s="5">
        <v>-4526524000000</v>
      </c>
      <c r="M65" s="5">
        <v>-4440068000000</v>
      </c>
      <c r="N65" s="5">
        <v>-4046087000000</v>
      </c>
      <c r="O65" s="5">
        <v>-2551191000000</v>
      </c>
      <c r="P65" s="5">
        <v>-2891488000000</v>
      </c>
      <c r="Q65" s="5">
        <v>-3161728000000</v>
      </c>
      <c r="R65" s="5">
        <v>-3050826000000</v>
      </c>
      <c r="S65" s="5">
        <v>-2418030000000</v>
      </c>
      <c r="T65" s="5">
        <v>-1967990000000</v>
      </c>
      <c r="U65" s="5">
        <v>-1595448000000</v>
      </c>
      <c r="V65" s="5">
        <v>-1352460000000</v>
      </c>
      <c r="W65" s="5">
        <v>-1262750000000</v>
      </c>
      <c r="X65" s="5">
        <v>-1200046000000</v>
      </c>
      <c r="Y65" s="5">
        <v>-1117409000000</v>
      </c>
      <c r="Z65" s="5">
        <v>-948525000000</v>
      </c>
      <c r="AA65" s="2">
        <v>-828970000000</v>
      </c>
    </row>
    <row r="66" spans="3:27" ht="15.5" x14ac:dyDescent="0.35">
      <c r="C66" t="s">
        <v>2625</v>
      </c>
      <c r="D66" s="5">
        <v>391079000000</v>
      </c>
      <c r="E66" s="5">
        <v>307285000000</v>
      </c>
      <c r="F66" s="5">
        <v>362003000000</v>
      </c>
      <c r="G66" s="5">
        <v>292309000000</v>
      </c>
      <c r="I66" s="5">
        <v>1187567000000</v>
      </c>
      <c r="J66" s="5">
        <v>1092995000000</v>
      </c>
      <c r="K66" s="5">
        <v>1120942000000</v>
      </c>
      <c r="L66" s="5">
        <v>1054407000000</v>
      </c>
      <c r="M66" s="5">
        <v>951355000000</v>
      </c>
      <c r="N66" s="5">
        <v>724857000000</v>
      </c>
      <c r="O66" s="5">
        <v>864821000000</v>
      </c>
      <c r="P66" s="5">
        <v>892055000000</v>
      </c>
      <c r="Q66" s="5">
        <v>874584000000</v>
      </c>
      <c r="R66" s="5">
        <v>736579000000</v>
      </c>
      <c r="S66" s="5">
        <v>694335000000</v>
      </c>
      <c r="T66" s="5">
        <v>678549000000</v>
      </c>
      <c r="U66" s="5">
        <v>601564000000</v>
      </c>
      <c r="V66" s="5">
        <v>513619000000</v>
      </c>
      <c r="W66" s="5">
        <v>355018000000</v>
      </c>
      <c r="X66" s="5">
        <v>301146000000</v>
      </c>
      <c r="Y66" s="5">
        <v>280044000000</v>
      </c>
      <c r="Z66" s="5">
        <v>268617000000</v>
      </c>
      <c r="AA66" s="2">
        <v>209164000000</v>
      </c>
    </row>
    <row r="67" spans="3:27" ht="15.5" x14ac:dyDescent="0.35">
      <c r="C67" t="s">
        <v>2626</v>
      </c>
      <c r="D67" s="5">
        <v>-119855000000</v>
      </c>
      <c r="E67" s="5">
        <v>70692000000</v>
      </c>
      <c r="F67" s="5">
        <v>72304000000</v>
      </c>
      <c r="G67" s="5">
        <v>114493000000</v>
      </c>
      <c r="I67" s="5">
        <v>232308000000</v>
      </c>
      <c r="J67" s="5">
        <v>-352428000000</v>
      </c>
      <c r="K67" s="5">
        <v>-72152000000</v>
      </c>
      <c r="L67" s="5">
        <v>334163000000</v>
      </c>
      <c r="M67" s="5">
        <v>473481000000</v>
      </c>
      <c r="N67" s="5">
        <v>753911000000</v>
      </c>
      <c r="O67" s="5">
        <v>489387000000</v>
      </c>
      <c r="P67" s="5">
        <v>440863000000</v>
      </c>
      <c r="Q67" s="5">
        <v>319738000000</v>
      </c>
      <c r="R67" s="5">
        <v>436103000000</v>
      </c>
      <c r="S67" s="5">
        <v>78372000000</v>
      </c>
      <c r="T67" s="5">
        <v>-87205000000</v>
      </c>
      <c r="U67" s="5">
        <v>209223000000</v>
      </c>
      <c r="V67" s="5">
        <v>212743000000</v>
      </c>
      <c r="W67" s="5">
        <v>166913000000</v>
      </c>
      <c r="X67" s="5">
        <v>70654000000</v>
      </c>
      <c r="Y67" s="5">
        <v>129620000000</v>
      </c>
      <c r="Z67" s="5">
        <v>157520000000</v>
      </c>
      <c r="AA67" s="2">
        <v>43835000000</v>
      </c>
    </row>
    <row r="68" spans="3:27" ht="15.5" x14ac:dyDescent="0.35">
      <c r="C68" t="s">
        <v>2627</v>
      </c>
      <c r="D68" s="5">
        <v>-296625000000</v>
      </c>
      <c r="E68" s="5">
        <v>-280426000000</v>
      </c>
      <c r="F68" s="5">
        <v>-256155000000</v>
      </c>
      <c r="G68" s="5">
        <v>20613000000</v>
      </c>
      <c r="I68" s="5">
        <v>-250822000000</v>
      </c>
      <c r="J68" s="5">
        <v>636429000000</v>
      </c>
      <c r="K68" s="5">
        <v>-843332000000</v>
      </c>
      <c r="L68" s="5">
        <v>-1446511000000</v>
      </c>
      <c r="M68" s="5">
        <v>-2285139000000</v>
      </c>
      <c r="N68" s="5">
        <v>-2371254000000</v>
      </c>
      <c r="O68" s="5">
        <v>-661131000000</v>
      </c>
      <c r="P68" s="5">
        <v>-789578000000</v>
      </c>
      <c r="Q68" s="5">
        <v>-1311727000000</v>
      </c>
      <c r="R68" s="5">
        <v>-1316742000000</v>
      </c>
      <c r="S68" s="5">
        <v>-454617000000</v>
      </c>
      <c r="T68" s="5">
        <v>-222852000000</v>
      </c>
      <c r="U68" s="5">
        <v>-297239000000</v>
      </c>
      <c r="V68" s="5">
        <v>-254259000000</v>
      </c>
      <c r="W68" s="5">
        <v>-243957000000</v>
      </c>
      <c r="X68" s="5">
        <v>-189246000000</v>
      </c>
    </row>
    <row r="69" spans="3:27" ht="15.5" x14ac:dyDescent="0.35">
      <c r="C69" t="s">
        <v>894</v>
      </c>
      <c r="D69" s="5">
        <v>-897493000000</v>
      </c>
      <c r="E69" s="5">
        <v>-883062000000</v>
      </c>
      <c r="F69" s="5">
        <v>-831133000000</v>
      </c>
      <c r="G69" s="5">
        <v>-856675000000</v>
      </c>
      <c r="I69" s="5">
        <v>-3493794000000</v>
      </c>
      <c r="J69" s="5">
        <v>-3275122000000</v>
      </c>
      <c r="K69" s="5">
        <v>-2805970000000</v>
      </c>
      <c r="L69" s="5">
        <v>-2609577000000</v>
      </c>
      <c r="M69" s="5">
        <v>-2331065000000</v>
      </c>
      <c r="N69" s="5">
        <v>-2306485000000</v>
      </c>
      <c r="O69" s="5">
        <v>-2224329000000</v>
      </c>
      <c r="P69" s="5">
        <v>-2152080000000</v>
      </c>
      <c r="Q69" s="5">
        <v>-2071176000000</v>
      </c>
      <c r="R69" s="5">
        <v>-1906514000000</v>
      </c>
      <c r="S69" s="5">
        <v>-1705772000000</v>
      </c>
      <c r="T69" s="5">
        <v>-1468683000000</v>
      </c>
      <c r="U69" s="5">
        <v>-1357879000000</v>
      </c>
      <c r="V69" s="5">
        <v>-1172793000000</v>
      </c>
      <c r="W69" s="5">
        <v>-949353000000</v>
      </c>
      <c r="X69" s="5">
        <v>-816497000000</v>
      </c>
      <c r="Y69" s="5">
        <v>-704375000000</v>
      </c>
      <c r="Z69" s="5">
        <v>-607285000000</v>
      </c>
      <c r="AA69" s="2">
        <v>-497736000000</v>
      </c>
    </row>
    <row r="70" spans="3:27" ht="15.5" x14ac:dyDescent="0.35">
      <c r="C70" t="s">
        <v>90</v>
      </c>
      <c r="D70" s="5">
        <v>-574793000000</v>
      </c>
      <c r="E70" s="5">
        <v>-562908000000</v>
      </c>
      <c r="F70" s="5">
        <v>-604276000000</v>
      </c>
      <c r="G70" s="5">
        <v>-576962000000</v>
      </c>
      <c r="I70" s="5">
        <v>-2270635000000</v>
      </c>
      <c r="J70" s="5">
        <v>-2271453000000</v>
      </c>
      <c r="K70" s="5">
        <v>-1930033000000</v>
      </c>
      <c r="L70" s="5">
        <v>-1827408000000</v>
      </c>
      <c r="M70" s="5">
        <v>-1692790000000</v>
      </c>
      <c r="N70" s="5">
        <v>-1344816000000</v>
      </c>
      <c r="O70" s="5">
        <v>-1348962000000</v>
      </c>
      <c r="P70" s="5">
        <v>-1179531000000</v>
      </c>
      <c r="Q70" s="5">
        <v>-1136754000000</v>
      </c>
      <c r="R70" s="5">
        <v>-1095567000000</v>
      </c>
      <c r="S70" s="5">
        <v>-981494000000</v>
      </c>
      <c r="T70" s="5">
        <v>-923478000000</v>
      </c>
      <c r="U70" s="5">
        <v>-798089000000</v>
      </c>
      <c r="V70" s="5">
        <v>-712881000000</v>
      </c>
      <c r="W70" s="5">
        <v>-700448000000</v>
      </c>
      <c r="X70" s="5">
        <v>-622315000000</v>
      </c>
      <c r="Y70" s="5">
        <v>-621091000000</v>
      </c>
      <c r="Z70" s="5">
        <v>-606462000000</v>
      </c>
      <c r="AA70" s="2">
        <v>-529534000000</v>
      </c>
    </row>
    <row r="71" spans="3:27" ht="15.5" x14ac:dyDescent="0.35">
      <c r="C71" t="s">
        <v>313</v>
      </c>
      <c r="Y71" s="5">
        <v>-23000000000</v>
      </c>
      <c r="Z71" s="5">
        <v>321000000</v>
      </c>
      <c r="AA71" s="2">
        <v>7310000000</v>
      </c>
    </row>
    <row r="72" spans="3:27" ht="15.5" x14ac:dyDescent="0.35">
      <c r="C72" t="s">
        <v>91</v>
      </c>
      <c r="D72" s="5">
        <v>-564307000000</v>
      </c>
      <c r="E72" s="5">
        <v>-616634000000</v>
      </c>
      <c r="F72" s="5">
        <v>-145534000000</v>
      </c>
      <c r="G72" s="5">
        <v>428086000000</v>
      </c>
      <c r="I72" s="5">
        <v>540072000000</v>
      </c>
      <c r="J72" s="5">
        <v>156422000000</v>
      </c>
      <c r="K72" s="5">
        <v>348857000000</v>
      </c>
      <c r="L72" s="5">
        <v>-938719000000</v>
      </c>
      <c r="M72" s="5">
        <v>-21414000000</v>
      </c>
      <c r="N72" s="5">
        <v>331943000000</v>
      </c>
      <c r="O72" s="5">
        <v>297206000000</v>
      </c>
      <c r="P72" s="5">
        <v>5836000000</v>
      </c>
      <c r="Q72" s="5">
        <v>101954000000</v>
      </c>
      <c r="R72" s="5">
        <v>1305329000000</v>
      </c>
      <c r="S72" s="5">
        <v>-32854000000</v>
      </c>
      <c r="T72" s="5">
        <v>78442000000</v>
      </c>
      <c r="U72" s="5">
        <v>-102633000000</v>
      </c>
      <c r="V72" s="5">
        <v>-59525000000</v>
      </c>
      <c r="W72" s="5">
        <v>567000000</v>
      </c>
    </row>
    <row r="73" spans="3:27" ht="15.5" x14ac:dyDescent="0.35">
      <c r="C73" t="s">
        <v>92</v>
      </c>
      <c r="D73" s="5">
        <v>1693280000000</v>
      </c>
      <c r="E73" s="5">
        <v>1682276000000</v>
      </c>
      <c r="F73" s="5">
        <v>1553788000000</v>
      </c>
      <c r="G73" s="5">
        <v>1605637000000</v>
      </c>
      <c r="I73" s="5">
        <v>6400246000000</v>
      </c>
      <c r="J73" s="5">
        <v>5705828000000</v>
      </c>
      <c r="K73" s="5">
        <v>5168939000000</v>
      </c>
      <c r="L73" s="5">
        <v>4214177000000</v>
      </c>
      <c r="M73" s="5">
        <v>3203417000000</v>
      </c>
      <c r="N73" s="5">
        <v>2780469000000</v>
      </c>
      <c r="O73" s="5">
        <v>3887741000000</v>
      </c>
      <c r="P73" s="5">
        <v>3486447000000</v>
      </c>
      <c r="Q73" s="5">
        <v>2877527000000</v>
      </c>
      <c r="R73" s="5">
        <v>2342461000000</v>
      </c>
      <c r="S73" s="5">
        <v>2000887000000</v>
      </c>
      <c r="T73" s="5">
        <v>1776708000000</v>
      </c>
      <c r="U73" s="5">
        <v>1543840000000</v>
      </c>
      <c r="V73" s="5">
        <v>1213567000000</v>
      </c>
      <c r="W73" s="5">
        <v>992692000000</v>
      </c>
      <c r="X73" s="5">
        <v>606620000000</v>
      </c>
      <c r="Y73" s="5">
        <v>608994000000</v>
      </c>
      <c r="Z73" s="5">
        <v>452092000000</v>
      </c>
      <c r="AA73" s="2">
        <v>349347000000</v>
      </c>
    </row>
    <row r="74" spans="3:27" ht="15.5" x14ac:dyDescent="0.35">
      <c r="C74" t="s">
        <v>93</v>
      </c>
      <c r="D74" s="5">
        <v>12879000000</v>
      </c>
      <c r="E74" s="5">
        <v>18450000000</v>
      </c>
      <c r="F74" s="5">
        <v>2837000000</v>
      </c>
      <c r="G74" s="5">
        <v>3270000000</v>
      </c>
      <c r="I74" s="5">
        <v>7993000000</v>
      </c>
      <c r="J74" s="5">
        <v>283476000000</v>
      </c>
      <c r="K74" s="5">
        <v>15524000000</v>
      </c>
      <c r="L74" s="5">
        <v>3839000000</v>
      </c>
      <c r="M74" s="5">
        <v>375000000</v>
      </c>
      <c r="N74" s="5">
        <v>4386000000</v>
      </c>
      <c r="O74" s="5">
        <v>3698000000</v>
      </c>
      <c r="P74" s="5">
        <v>-613000000</v>
      </c>
      <c r="Q74" s="5">
        <v>127000000</v>
      </c>
      <c r="R74" s="5">
        <v>8641000000</v>
      </c>
      <c r="S74" s="5">
        <v>574000000</v>
      </c>
      <c r="T74" s="5">
        <v>4000000</v>
      </c>
      <c r="U74" s="5">
        <v>-14124000000</v>
      </c>
      <c r="V74" s="5">
        <v>8674000000</v>
      </c>
      <c r="W74" s="5">
        <v>13183000000</v>
      </c>
      <c r="X74" s="5">
        <v>-178304000000</v>
      </c>
      <c r="Y74" s="5">
        <v>3161000000</v>
      </c>
      <c r="Z74" s="5">
        <v>2136000000</v>
      </c>
      <c r="AA74" s="2">
        <v>2546000000</v>
      </c>
    </row>
    <row r="75" spans="3:27" ht="15.5" x14ac:dyDescent="0.35">
      <c r="C75" t="s">
        <v>312</v>
      </c>
      <c r="Y75" s="5">
        <v>2079000000</v>
      </c>
      <c r="Z75" s="5">
        <v>403000000</v>
      </c>
      <c r="AA75" s="2">
        <v>2133000000</v>
      </c>
    </row>
    <row r="76" spans="3:27" ht="15.5" x14ac:dyDescent="0.35">
      <c r="C76" t="s">
        <v>96</v>
      </c>
      <c r="D76" s="5">
        <v>12879000000</v>
      </c>
      <c r="E76" s="5">
        <v>18450000000</v>
      </c>
      <c r="F76" s="5">
        <v>2837000000</v>
      </c>
      <c r="G76" s="5">
        <v>3270000000</v>
      </c>
      <c r="I76" s="5">
        <v>7993000000</v>
      </c>
      <c r="J76" s="5">
        <v>283476000000</v>
      </c>
      <c r="K76" s="5">
        <v>15524000000</v>
      </c>
      <c r="L76" s="5">
        <v>3839000000</v>
      </c>
      <c r="M76" s="5">
        <v>375000000</v>
      </c>
      <c r="N76" s="5">
        <v>4386000000</v>
      </c>
      <c r="O76" s="5">
        <v>3698000000</v>
      </c>
      <c r="P76" s="5">
        <v>-613000000</v>
      </c>
      <c r="Q76" s="5">
        <v>127000000</v>
      </c>
      <c r="R76" s="5">
        <v>8641000000</v>
      </c>
      <c r="S76" s="5">
        <v>574000000</v>
      </c>
      <c r="T76" s="5">
        <v>4000000</v>
      </c>
      <c r="U76" s="5">
        <v>-14124000000</v>
      </c>
      <c r="V76" s="5">
        <v>8674000000</v>
      </c>
      <c r="W76" s="5">
        <v>13183000000</v>
      </c>
      <c r="X76" s="5">
        <v>-178304000000</v>
      </c>
      <c r="Y76" s="5">
        <v>3161000000</v>
      </c>
      <c r="Z76" s="5">
        <v>2136000000</v>
      </c>
      <c r="AA76" s="2">
        <v>2546000000</v>
      </c>
    </row>
    <row r="77" spans="3:27" ht="15.5" x14ac:dyDescent="0.35">
      <c r="C77" t="s">
        <v>29</v>
      </c>
      <c r="D77" s="5">
        <v>1706159000000</v>
      </c>
      <c r="E77" s="5">
        <v>1700726000000</v>
      </c>
      <c r="F77" s="5">
        <v>1556625000000</v>
      </c>
      <c r="G77" s="5">
        <v>1608907000000</v>
      </c>
      <c r="I77" s="5">
        <v>6408239000000</v>
      </c>
      <c r="J77" s="5">
        <v>5989304000000</v>
      </c>
      <c r="K77" s="5">
        <v>5184463000000</v>
      </c>
      <c r="L77" s="5">
        <v>4218016000000</v>
      </c>
      <c r="M77" s="5">
        <v>3203792000000</v>
      </c>
      <c r="N77" s="5">
        <v>2784855000000</v>
      </c>
      <c r="O77" s="5">
        <v>3891439000000</v>
      </c>
      <c r="P77" s="5">
        <v>3485834000000</v>
      </c>
      <c r="Q77" s="5">
        <v>2877654000000</v>
      </c>
      <c r="R77" s="5">
        <v>2351102000000</v>
      </c>
      <c r="S77" s="5">
        <v>2001461000000</v>
      </c>
      <c r="T77" s="5">
        <v>1776712000000</v>
      </c>
      <c r="U77" s="5">
        <v>1529716000000</v>
      </c>
      <c r="V77" s="5">
        <v>1222241000000</v>
      </c>
      <c r="W77" s="5">
        <v>1005875000000</v>
      </c>
      <c r="X77" s="5">
        <v>428316000000</v>
      </c>
      <c r="Y77" s="5">
        <v>612155000000</v>
      </c>
      <c r="Z77" s="5">
        <v>454228000000</v>
      </c>
      <c r="AA77" s="2">
        <v>351893000000</v>
      </c>
    </row>
    <row r="78" spans="3:27" ht="15.5" x14ac:dyDescent="0.35">
      <c r="C78" t="s">
        <v>28</v>
      </c>
      <c r="D78" s="5">
        <v>-336001000000</v>
      </c>
      <c r="E78" s="5">
        <v>-340765000000</v>
      </c>
      <c r="F78" s="5">
        <v>-323776000000</v>
      </c>
      <c r="G78" s="5">
        <v>-350538000000</v>
      </c>
      <c r="I78" s="5">
        <v>-1350892000000</v>
      </c>
      <c r="J78" s="5">
        <v>-1122554000000</v>
      </c>
      <c r="K78" s="5">
        <v>-1093420000000</v>
      </c>
      <c r="L78" s="5">
        <v>-891086000000</v>
      </c>
      <c r="M78" s="5">
        <v>-684173000000</v>
      </c>
      <c r="N78" s="5">
        <v>-683184000000</v>
      </c>
      <c r="O78" s="5">
        <v>-952196000000</v>
      </c>
      <c r="P78" s="5">
        <v>-847770000000</v>
      </c>
      <c r="Q78" s="5">
        <v>-701830000000</v>
      </c>
      <c r="R78" s="5">
        <v>-561202000000</v>
      </c>
      <c r="S78" s="5">
        <v>-500626000000</v>
      </c>
      <c r="T78" s="5">
        <v>-444530000000</v>
      </c>
      <c r="U78" s="5">
        <v>-386995000000</v>
      </c>
      <c r="V78" s="5">
        <v>-306785000000</v>
      </c>
      <c r="W78" s="5">
        <v>-253221000000</v>
      </c>
      <c r="X78" s="5">
        <v>-107330000000</v>
      </c>
      <c r="Y78" s="5">
        <v>-176290000000</v>
      </c>
      <c r="Z78" s="5">
        <v>-137306000000</v>
      </c>
      <c r="AA78" s="2">
        <v>-101809000000</v>
      </c>
    </row>
    <row r="79" spans="3:27" ht="15.5" x14ac:dyDescent="0.35">
      <c r="C79" t="s">
        <v>97</v>
      </c>
      <c r="D79" s="5">
        <v>-279022000000</v>
      </c>
      <c r="E79" s="5">
        <v>-318469000000</v>
      </c>
      <c r="F79" s="5">
        <v>-406366000000</v>
      </c>
      <c r="G79" s="5">
        <v>-418154000000</v>
      </c>
      <c r="I79" s="5">
        <v>-1465414000000</v>
      </c>
      <c r="J79" s="5">
        <v>-260355000000</v>
      </c>
      <c r="K79" s="5">
        <v>-1271040000000</v>
      </c>
      <c r="L79" s="5">
        <v>-1006240000000</v>
      </c>
      <c r="M79" s="5">
        <v>-864996000000</v>
      </c>
      <c r="N79" s="5">
        <v>-807946000000</v>
      </c>
      <c r="O79" s="5">
        <v>-1023143000000</v>
      </c>
      <c r="P79" s="5">
        <v>-912675000000</v>
      </c>
      <c r="Q79" s="5">
        <v>-923262000000</v>
      </c>
      <c r="R79" s="5">
        <v>-776497000000</v>
      </c>
      <c r="S79" s="5">
        <v>-545449000000</v>
      </c>
      <c r="T79" s="5">
        <v>-443535000000</v>
      </c>
      <c r="U79" s="5">
        <v>-405286000000</v>
      </c>
      <c r="V79" s="5">
        <v>-337256000000</v>
      </c>
      <c r="W79" s="5">
        <v>-249784000000</v>
      </c>
      <c r="X79" s="5">
        <v>-159209000000</v>
      </c>
    </row>
    <row r="80" spans="3:27" ht="15.5" x14ac:dyDescent="0.35">
      <c r="C80" t="s">
        <v>98</v>
      </c>
      <c r="D80" s="5">
        <v>-56979000000</v>
      </c>
      <c r="E80" s="5">
        <v>-22296000000</v>
      </c>
      <c r="F80" s="5">
        <v>82590000000</v>
      </c>
      <c r="G80" s="5">
        <v>67616000000</v>
      </c>
      <c r="I80" s="5">
        <v>114522000000</v>
      </c>
      <c r="J80" s="5">
        <v>-862199000000</v>
      </c>
      <c r="K80" s="5">
        <v>177620000000</v>
      </c>
      <c r="L80" s="5">
        <v>115154000000</v>
      </c>
      <c r="M80" s="5">
        <v>180823000000</v>
      </c>
      <c r="N80" s="5">
        <v>124762000000</v>
      </c>
      <c r="O80" s="5">
        <v>70947000000</v>
      </c>
      <c r="P80" s="5">
        <v>64905000000</v>
      </c>
      <c r="Q80" s="5">
        <v>221432000000</v>
      </c>
      <c r="R80" s="5">
        <v>215295000000</v>
      </c>
      <c r="S80" s="5">
        <v>44823000000</v>
      </c>
      <c r="T80" s="5">
        <v>-995000000</v>
      </c>
      <c r="U80" s="5">
        <v>18291000000</v>
      </c>
      <c r="V80" s="5">
        <v>30471000000</v>
      </c>
      <c r="W80" s="5">
        <v>-3437000000</v>
      </c>
      <c r="X80" s="5">
        <v>51879000000</v>
      </c>
    </row>
    <row r="81" spans="2:27" ht="15.5" x14ac:dyDescent="0.35">
      <c r="C81" t="s">
        <v>99</v>
      </c>
      <c r="D81" s="5">
        <v>-336001000000</v>
      </c>
      <c r="E81" s="5">
        <v>-340765000000</v>
      </c>
      <c r="F81" s="5">
        <v>-323776000000</v>
      </c>
      <c r="G81" s="5">
        <v>-350538000000</v>
      </c>
      <c r="I81" s="5">
        <v>-1350892000000</v>
      </c>
      <c r="J81" s="5">
        <v>-1122554000000</v>
      </c>
      <c r="K81" s="5">
        <v>-1093420000000</v>
      </c>
      <c r="L81" s="5">
        <v>-891086000000</v>
      </c>
      <c r="M81" s="5">
        <v>-684173000000</v>
      </c>
      <c r="N81" s="5">
        <v>-683184000000</v>
      </c>
      <c r="O81" s="5">
        <v>-952196000000</v>
      </c>
      <c r="P81" s="5">
        <v>-847770000000</v>
      </c>
      <c r="Q81" s="5">
        <v>-701830000000</v>
      </c>
      <c r="R81" s="5">
        <v>-561202000000</v>
      </c>
      <c r="S81" s="5">
        <v>-500626000000</v>
      </c>
      <c r="T81" s="5">
        <v>-444530000000</v>
      </c>
      <c r="U81" s="5">
        <v>-386995000000</v>
      </c>
      <c r="V81" s="5">
        <v>-306785000000</v>
      </c>
      <c r="W81" s="5">
        <v>-253221000000</v>
      </c>
      <c r="X81" s="5">
        <v>-107330000000</v>
      </c>
      <c r="Y81" s="5">
        <v>-176290000000</v>
      </c>
      <c r="Z81" s="5">
        <v>-137306000000</v>
      </c>
      <c r="AA81" s="2">
        <v>-101809000000</v>
      </c>
    </row>
    <row r="82" spans="2:27" ht="15.5" x14ac:dyDescent="0.35">
      <c r="C82" t="s">
        <v>104</v>
      </c>
      <c r="D82" s="5">
        <v>1370158000000</v>
      </c>
      <c r="E82" s="5">
        <v>1359961000000</v>
      </c>
      <c r="F82" s="5">
        <v>1232849000000</v>
      </c>
      <c r="G82" s="5">
        <v>1258369000000</v>
      </c>
      <c r="I82" s="5">
        <v>5057347000000</v>
      </c>
      <c r="J82" s="5">
        <v>4866750000000</v>
      </c>
      <c r="K82" s="5">
        <v>4091043000000</v>
      </c>
      <c r="L82" s="5">
        <v>3326930000000</v>
      </c>
      <c r="M82" s="5">
        <v>2519619000000</v>
      </c>
      <c r="N82" s="5">
        <v>2101671000000</v>
      </c>
      <c r="O82" s="5">
        <v>2939243000000</v>
      </c>
      <c r="P82" s="5">
        <v>2638064000000</v>
      </c>
      <c r="Q82" s="5">
        <v>2175824000000</v>
      </c>
      <c r="R82" s="5">
        <v>1789900000000</v>
      </c>
      <c r="S82" s="5">
        <v>1500835000000</v>
      </c>
      <c r="T82" s="5">
        <v>1332182000000</v>
      </c>
      <c r="U82" s="5">
        <v>1142721000000</v>
      </c>
      <c r="V82" s="5">
        <v>915456000000</v>
      </c>
      <c r="W82" s="5">
        <v>752654000000</v>
      </c>
      <c r="X82" s="5">
        <v>320986000000</v>
      </c>
      <c r="Y82" s="5">
        <v>435865000000</v>
      </c>
      <c r="Z82" s="5">
        <v>316922000000</v>
      </c>
      <c r="AA82" s="2">
        <v>250084000000</v>
      </c>
    </row>
    <row r="83" spans="2:27" ht="15.5" x14ac:dyDescent="0.35">
      <c r="C83" t="s">
        <v>105</v>
      </c>
      <c r="D83" s="5">
        <v>-564307000000</v>
      </c>
      <c r="E83" s="5">
        <v>-616634000000</v>
      </c>
      <c r="F83" s="5">
        <v>-145534000000</v>
      </c>
      <c r="G83" s="5">
        <v>428086000000</v>
      </c>
      <c r="I83" s="5">
        <v>540072000000</v>
      </c>
      <c r="J83" s="5">
        <v>156422000000</v>
      </c>
      <c r="K83" s="5">
        <v>348857000000</v>
      </c>
      <c r="L83" s="5">
        <v>-938719000000</v>
      </c>
      <c r="M83" s="5">
        <v>-21414000000</v>
      </c>
      <c r="N83" s="5">
        <v>331943000000</v>
      </c>
      <c r="O83" s="5">
        <v>297206000000</v>
      </c>
      <c r="P83" s="5">
        <v>5836000000</v>
      </c>
      <c r="Q83" s="5">
        <v>101954000000</v>
      </c>
      <c r="R83" s="5">
        <v>1305329000000</v>
      </c>
      <c r="S83" s="5">
        <v>-32854000000</v>
      </c>
      <c r="T83" s="5">
        <v>78442000000</v>
      </c>
      <c r="U83" s="5">
        <v>-102633000000</v>
      </c>
      <c r="V83" s="5">
        <v>-59525000000</v>
      </c>
      <c r="W83" s="5">
        <v>567000000</v>
      </c>
    </row>
    <row r="84" spans="2:27" ht="15.5" x14ac:dyDescent="0.35">
      <c r="C84" t="s">
        <v>106</v>
      </c>
      <c r="D84" s="5">
        <v>-564307000000</v>
      </c>
      <c r="E84" s="5">
        <v>-616634000000</v>
      </c>
      <c r="F84" s="5">
        <v>-145534000000</v>
      </c>
      <c r="G84" s="5">
        <v>428086000000</v>
      </c>
      <c r="I84" s="5">
        <v>540072000000</v>
      </c>
      <c r="J84" s="5">
        <v>156422000000</v>
      </c>
      <c r="K84" s="5">
        <v>348857000000</v>
      </c>
      <c r="L84" s="5">
        <v>-938719000000</v>
      </c>
      <c r="M84" s="5">
        <v>-21414000000</v>
      </c>
      <c r="N84" s="5">
        <v>331943000000</v>
      </c>
      <c r="O84" s="5">
        <v>297206000000</v>
      </c>
      <c r="P84" s="5">
        <v>5836000000</v>
      </c>
      <c r="Q84" s="5">
        <v>101954000000</v>
      </c>
      <c r="R84" s="5">
        <v>1305329000000</v>
      </c>
      <c r="S84" s="5">
        <v>-32854000000</v>
      </c>
      <c r="T84" s="5">
        <v>78442000000</v>
      </c>
      <c r="U84" s="5">
        <v>-102633000000</v>
      </c>
      <c r="V84" s="5">
        <v>-59525000000</v>
      </c>
      <c r="W84" s="5">
        <v>567000000</v>
      </c>
    </row>
    <row r="85" spans="2:27" ht="15.5" x14ac:dyDescent="0.35">
      <c r="C85" t="s">
        <v>107</v>
      </c>
      <c r="D85" s="5">
        <v>805851000000</v>
      </c>
      <c r="E85" s="5">
        <v>743327000000</v>
      </c>
      <c r="F85" s="5">
        <v>1087315000000</v>
      </c>
      <c r="G85" s="5">
        <v>1686455000000</v>
      </c>
      <c r="I85" s="5">
        <v>5597419000000</v>
      </c>
      <c r="J85" s="5">
        <v>5023172000000</v>
      </c>
      <c r="K85" s="5">
        <v>4439900000000</v>
      </c>
      <c r="L85" s="5">
        <v>2388211000000</v>
      </c>
      <c r="M85" s="5">
        <v>2498205000000</v>
      </c>
      <c r="N85" s="5">
        <v>2433614000000</v>
      </c>
      <c r="O85" s="5">
        <v>3236449000000</v>
      </c>
      <c r="P85" s="5">
        <v>2643900000000</v>
      </c>
      <c r="Q85" s="5">
        <v>2277778000000</v>
      </c>
      <c r="R85" s="5">
        <v>3095229000000</v>
      </c>
      <c r="S85" s="5">
        <v>1467981000000</v>
      </c>
      <c r="T85" s="5">
        <v>1410624000000</v>
      </c>
      <c r="U85" s="5">
        <v>1040088000000</v>
      </c>
      <c r="V85" s="5">
        <v>855931000000</v>
      </c>
      <c r="W85" s="5">
        <v>753221000000</v>
      </c>
    </row>
    <row r="86" spans="2:27" ht="15.5" x14ac:dyDescent="0.35">
      <c r="C86" t="s">
        <v>108</v>
      </c>
      <c r="D86" s="5">
        <v>1370158000000</v>
      </c>
      <c r="E86" s="5">
        <v>1359961000000</v>
      </c>
      <c r="F86" s="5">
        <v>1232849000000</v>
      </c>
      <c r="G86" s="5">
        <v>1258369000000</v>
      </c>
      <c r="I86" s="5">
        <v>5057347000000</v>
      </c>
      <c r="J86" s="5">
        <v>4866750000000</v>
      </c>
      <c r="K86" s="5">
        <v>4091043000000</v>
      </c>
      <c r="L86" s="5">
        <v>3326930000000</v>
      </c>
      <c r="M86" s="5">
        <v>2519619000000</v>
      </c>
      <c r="N86" s="5">
        <v>2101671000000</v>
      </c>
      <c r="O86" s="5">
        <v>2939243000000</v>
      </c>
      <c r="P86" s="5">
        <v>2638064000000</v>
      </c>
      <c r="Q86" s="5">
        <v>2175824000000</v>
      </c>
      <c r="R86" s="5">
        <v>1789900000000</v>
      </c>
      <c r="S86" s="5">
        <v>1500835000000</v>
      </c>
      <c r="T86" s="5">
        <v>1332182000000</v>
      </c>
      <c r="U86" s="5">
        <v>1142721000000</v>
      </c>
      <c r="V86" s="5">
        <v>915456000000</v>
      </c>
      <c r="W86" s="5">
        <v>752654000000</v>
      </c>
      <c r="X86" s="5">
        <v>320986000000</v>
      </c>
      <c r="Y86" s="5">
        <v>435865000000</v>
      </c>
      <c r="Z86" s="5">
        <v>316922000000</v>
      </c>
      <c r="AA86" s="2">
        <v>250084000000</v>
      </c>
    </row>
    <row r="87" spans="2:27" ht="15.5" x14ac:dyDescent="0.35">
      <c r="C87" t="s">
        <v>8</v>
      </c>
      <c r="D87" s="5">
        <v>805844000000</v>
      </c>
      <c r="E87" s="5">
        <v>743312000000</v>
      </c>
      <c r="F87" s="5">
        <v>1087366000000</v>
      </c>
      <c r="G87" s="5">
        <v>1686544000000</v>
      </c>
      <c r="I87" s="5">
        <v>5597545000000</v>
      </c>
      <c r="J87" s="5">
        <v>5023172000000</v>
      </c>
      <c r="K87" s="5">
        <v>4439885000000</v>
      </c>
      <c r="L87" s="5">
        <v>2388198000000</v>
      </c>
      <c r="M87" s="5">
        <v>2498160000000</v>
      </c>
      <c r="N87" s="5">
        <v>2433613000000</v>
      </c>
      <c r="O87" s="5">
        <v>3236447000000</v>
      </c>
      <c r="P87" s="5">
        <v>2643900000000</v>
      </c>
      <c r="Q87" s="5">
        <v>2277778000000</v>
      </c>
      <c r="R87" s="5">
        <v>3095229000000</v>
      </c>
      <c r="S87" s="5">
        <v>1467981000000</v>
      </c>
      <c r="T87" s="5">
        <v>1410624000000</v>
      </c>
      <c r="U87" s="5">
        <v>1040088000000</v>
      </c>
      <c r="V87" s="5">
        <v>855931000000</v>
      </c>
      <c r="W87" s="5">
        <v>753221000000</v>
      </c>
    </row>
    <row r="88" spans="2:27" ht="15.5" x14ac:dyDescent="0.35">
      <c r="C88" t="s">
        <v>404</v>
      </c>
      <c r="D88" s="5">
        <v>7000000</v>
      </c>
      <c r="E88" s="5">
        <v>15000000</v>
      </c>
      <c r="F88" s="5">
        <v>-51000000</v>
      </c>
      <c r="G88" s="5">
        <v>-89000000</v>
      </c>
      <c r="I88" s="5">
        <v>-126000000</v>
      </c>
      <c r="K88" s="5">
        <v>15000000</v>
      </c>
      <c r="L88" s="5">
        <v>13000000</v>
      </c>
      <c r="M88" s="5">
        <v>45000000</v>
      </c>
      <c r="N88" s="5">
        <v>1000000</v>
      </c>
      <c r="O88" s="5">
        <v>2000000</v>
      </c>
    </row>
    <row r="89" spans="2:27" ht="15.5" x14ac:dyDescent="0.35">
      <c r="C89" t="s">
        <v>109</v>
      </c>
      <c r="D89" s="5">
        <v>1370158000000</v>
      </c>
      <c r="E89" s="5">
        <v>1359961000000</v>
      </c>
      <c r="F89" s="5">
        <v>1232849000000</v>
      </c>
      <c r="G89" s="5">
        <v>1258369000000</v>
      </c>
      <c r="I89" s="5">
        <v>5057347000000</v>
      </c>
      <c r="J89" s="5">
        <v>4866750000000</v>
      </c>
      <c r="K89" s="5">
        <v>4091043000000</v>
      </c>
      <c r="L89" s="5">
        <v>3326930000000</v>
      </c>
      <c r="M89" s="5">
        <v>2519619000000</v>
      </c>
      <c r="N89" s="5">
        <v>2101671000000</v>
      </c>
      <c r="O89" s="5">
        <v>2939243000000</v>
      </c>
      <c r="P89" s="5">
        <v>2638064000000</v>
      </c>
      <c r="Q89" s="5">
        <v>2175824000000</v>
      </c>
      <c r="R89" s="5">
        <v>1789900000000</v>
      </c>
      <c r="S89" s="5">
        <v>1500835000000</v>
      </c>
      <c r="T89" s="5">
        <v>1332182000000</v>
      </c>
      <c r="U89" s="5">
        <v>1142721000000</v>
      </c>
      <c r="V89" s="5">
        <v>915456000000</v>
      </c>
      <c r="W89" s="5">
        <v>752654000000</v>
      </c>
      <c r="X89" s="5">
        <v>320986000000</v>
      </c>
      <c r="Y89" s="5">
        <v>435865000000</v>
      </c>
      <c r="Z89" s="5">
        <v>316922000000</v>
      </c>
      <c r="AA89" s="2">
        <v>250084000000</v>
      </c>
    </row>
    <row r="90" spans="2:27" ht="15.5" x14ac:dyDescent="0.35">
      <c r="C90" t="s">
        <v>110</v>
      </c>
      <c r="D90" s="5">
        <v>805851000000</v>
      </c>
      <c r="E90" s="5">
        <v>743327000000</v>
      </c>
      <c r="F90" s="5">
        <v>1087315000000</v>
      </c>
      <c r="G90" s="5">
        <v>1686455000000</v>
      </c>
      <c r="I90" s="5">
        <v>5597419000000</v>
      </c>
      <c r="J90" s="5">
        <v>5023172000000</v>
      </c>
      <c r="K90" s="5">
        <v>4439900000000</v>
      </c>
      <c r="L90" s="5">
        <v>2388211000000</v>
      </c>
      <c r="M90" s="5">
        <v>2498205000000</v>
      </c>
      <c r="N90" s="5">
        <v>2433614000000</v>
      </c>
      <c r="O90" s="5">
        <v>3236449000000</v>
      </c>
      <c r="P90" s="5">
        <v>2643900000000</v>
      </c>
      <c r="Q90" s="5">
        <v>2277778000000</v>
      </c>
      <c r="R90" s="5">
        <v>3095229000000</v>
      </c>
      <c r="S90" s="5">
        <v>1467981000000</v>
      </c>
      <c r="T90" s="5">
        <v>1410624000000</v>
      </c>
      <c r="U90" s="5">
        <v>1040088000000</v>
      </c>
      <c r="V90" s="5">
        <v>855931000000</v>
      </c>
      <c r="W90" s="5">
        <v>753221000000</v>
      </c>
    </row>
    <row r="91" spans="2:27" ht="15.5" x14ac:dyDescent="0.35">
      <c r="C91" t="s">
        <v>111</v>
      </c>
      <c r="D91" s="5">
        <v>805851000000</v>
      </c>
      <c r="E91" s="5">
        <v>743327000000</v>
      </c>
      <c r="F91" s="5">
        <v>1087315000000</v>
      </c>
      <c r="G91" s="5">
        <v>1686455000000</v>
      </c>
      <c r="I91" s="5">
        <v>5597419000000</v>
      </c>
      <c r="J91" s="5">
        <v>5023172000000</v>
      </c>
      <c r="K91" s="5">
        <v>4439900000000</v>
      </c>
      <c r="L91" s="5">
        <v>2388211000000</v>
      </c>
      <c r="M91" s="5">
        <v>2498205000000</v>
      </c>
      <c r="N91" s="5">
        <v>2433614000000</v>
      </c>
      <c r="O91" s="5">
        <v>3236449000000</v>
      </c>
      <c r="P91" s="5">
        <v>2643900000000</v>
      </c>
      <c r="Q91" s="5">
        <v>2277778000000</v>
      </c>
      <c r="R91" s="5">
        <v>3095229000000</v>
      </c>
      <c r="S91" s="5">
        <v>1467981000000</v>
      </c>
      <c r="T91" s="5">
        <v>1410624000000</v>
      </c>
      <c r="U91" s="5">
        <v>1040088000000</v>
      </c>
      <c r="V91" s="5">
        <v>855931000000</v>
      </c>
      <c r="W91" s="5">
        <v>753221000000</v>
      </c>
    </row>
    <row r="93" spans="2:27" ht="15.5" x14ac:dyDescent="0.35">
      <c r="B93" t="s">
        <v>112</v>
      </c>
      <c r="C93" t="s">
        <v>113</v>
      </c>
    </row>
    <row r="94" spans="2:27" ht="15.5" x14ac:dyDescent="0.35">
      <c r="C94" t="s">
        <v>20</v>
      </c>
      <c r="D94" s="5">
        <v>992826000000</v>
      </c>
      <c r="E94" s="5">
        <v>1235824000000</v>
      </c>
      <c r="F94" s="5">
        <v>1077709000000</v>
      </c>
      <c r="G94" s="5">
        <v>921180000000</v>
      </c>
      <c r="I94" s="5">
        <v>1077709000000</v>
      </c>
      <c r="J94" s="5">
        <v>1204265000000</v>
      </c>
      <c r="K94" s="5">
        <v>972535000000</v>
      </c>
      <c r="L94" s="5">
        <v>1355048000000</v>
      </c>
      <c r="M94" s="5">
        <v>1008415000000</v>
      </c>
      <c r="N94" s="5">
        <v>1121079000000</v>
      </c>
      <c r="O94" s="5">
        <v>1248780000000</v>
      </c>
      <c r="P94" s="5">
        <v>1067190000000</v>
      </c>
      <c r="Q94" s="5">
        <v>989889000000</v>
      </c>
      <c r="R94" s="5">
        <v>881749000000</v>
      </c>
      <c r="S94" s="5">
        <v>938280000000</v>
      </c>
      <c r="T94" s="5">
        <v>989252000000</v>
      </c>
      <c r="U94" s="5">
        <v>1083846000000</v>
      </c>
      <c r="V94" s="5">
        <v>692832000000</v>
      </c>
      <c r="W94" s="5">
        <v>721809000000</v>
      </c>
      <c r="X94" s="5">
        <v>895227000000</v>
      </c>
      <c r="Y94" s="5">
        <v>754967000000</v>
      </c>
      <c r="Z94" s="5">
        <v>829789000000</v>
      </c>
      <c r="AA94" s="2">
        <v>616441000000</v>
      </c>
    </row>
    <row r="95" spans="2:27" ht="15.5" x14ac:dyDescent="0.35">
      <c r="C95" t="s">
        <v>1589</v>
      </c>
      <c r="D95" s="5">
        <v>10953906000000</v>
      </c>
      <c r="E95" s="5">
        <v>10777966000000</v>
      </c>
      <c r="F95" s="5">
        <v>10983605000000</v>
      </c>
      <c r="G95" s="5">
        <v>8909989000000</v>
      </c>
      <c r="I95" s="5">
        <v>10983605000000</v>
      </c>
      <c r="J95" s="5">
        <v>9419310000000</v>
      </c>
      <c r="K95" s="5">
        <v>7000475000000</v>
      </c>
      <c r="L95" s="5">
        <v>5080913000000</v>
      </c>
      <c r="M95" s="5">
        <v>6521063000000</v>
      </c>
      <c r="N95" s="5">
        <v>2260016000000</v>
      </c>
      <c r="O95" s="5">
        <v>8597585000000</v>
      </c>
      <c r="P95" s="5">
        <v>9458912000000</v>
      </c>
      <c r="Q95" s="5">
        <v>8905976000000</v>
      </c>
      <c r="R95" s="5">
        <v>8018546000000</v>
      </c>
      <c r="S95" s="5">
        <v>7801395000000</v>
      </c>
      <c r="T95" s="5">
        <v>6816392000000</v>
      </c>
      <c r="U95" s="5">
        <v>6464739000000</v>
      </c>
      <c r="V95" s="5">
        <v>5417517000000</v>
      </c>
      <c r="W95" s="5">
        <v>4074605000000</v>
      </c>
      <c r="X95" s="5">
        <v>2463938000000</v>
      </c>
      <c r="Y95" s="5">
        <v>1273524000000</v>
      </c>
      <c r="Z95" s="5">
        <v>1195276000000</v>
      </c>
      <c r="AA95" s="2">
        <v>1649050000000</v>
      </c>
    </row>
    <row r="96" spans="2:27" ht="15.5" x14ac:dyDescent="0.35">
      <c r="C96" t="s">
        <v>1590</v>
      </c>
    </row>
    <row r="97" spans="3:27" ht="15.5" x14ac:dyDescent="0.35">
      <c r="C97" t="s">
        <v>119</v>
      </c>
      <c r="D97" s="5">
        <v>74500000000</v>
      </c>
      <c r="E97" s="5">
        <v>252216000000</v>
      </c>
      <c r="F97" s="5">
        <v>245344000000</v>
      </c>
      <c r="G97" s="5">
        <v>92447000000</v>
      </c>
      <c r="I97" s="5">
        <v>245344000000</v>
      </c>
      <c r="J97" s="5">
        <v>35125000000</v>
      </c>
      <c r="K97" s="5">
        <v>82717000000</v>
      </c>
      <c r="L97" s="5">
        <v>175875000000</v>
      </c>
      <c r="M97" s="5">
        <v>643229000000</v>
      </c>
      <c r="N97" s="5">
        <v>1025890000000</v>
      </c>
      <c r="O97" s="5">
        <v>209704000000</v>
      </c>
      <c r="P97" s="5">
        <v>857138000000</v>
      </c>
      <c r="Q97" s="5">
        <v>222028000000</v>
      </c>
    </row>
    <row r="98" spans="3:27" ht="15.5" x14ac:dyDescent="0.35">
      <c r="C98" t="s">
        <v>118</v>
      </c>
      <c r="D98" s="5">
        <v>1563662000000</v>
      </c>
      <c r="E98" s="5">
        <v>1383212000000</v>
      </c>
      <c r="F98" s="5">
        <v>1707378000000</v>
      </c>
      <c r="G98" s="5">
        <v>2278347000000</v>
      </c>
      <c r="I98" s="5">
        <v>1707378000000</v>
      </c>
      <c r="J98" s="5">
        <v>1888289000000</v>
      </c>
      <c r="K98" s="5">
        <v>1786980000000</v>
      </c>
      <c r="L98" s="5">
        <v>2448582000000</v>
      </c>
      <c r="M98" s="5">
        <v>2874371000000</v>
      </c>
      <c r="N98" s="5">
        <v>2527044000000</v>
      </c>
      <c r="O98" s="5">
        <v>3175456000000</v>
      </c>
      <c r="P98" s="5">
        <v>3901391000000</v>
      </c>
      <c r="Q98" s="5">
        <v>3824246000000</v>
      </c>
    </row>
    <row r="99" spans="3:27" ht="15.5" x14ac:dyDescent="0.35">
      <c r="C99" t="s">
        <v>91</v>
      </c>
      <c r="D99" s="5">
        <v>792011000000</v>
      </c>
      <c r="E99" s="5">
        <v>1359237000000</v>
      </c>
      <c r="F99" s="5">
        <v>1978791000000</v>
      </c>
      <c r="G99" s="5">
        <v>2131018000000</v>
      </c>
      <c r="I99" s="5">
        <v>1978791000000</v>
      </c>
      <c r="J99" s="5">
        <v>1452051000000</v>
      </c>
      <c r="K99" s="5">
        <v>1302270000000</v>
      </c>
      <c r="L99" s="5">
        <v>960090000000</v>
      </c>
      <c r="M99" s="5">
        <v>1916909000000</v>
      </c>
      <c r="N99" s="5">
        <v>1919211000000</v>
      </c>
      <c r="O99" s="5">
        <v>1592706000000</v>
      </c>
      <c r="P99" s="5">
        <v>1295997000000</v>
      </c>
      <c r="Q99" s="5">
        <v>1352466000000</v>
      </c>
      <c r="R99" s="5">
        <v>1232191000000</v>
      </c>
      <c r="S99" s="5">
        <v>-63097000000</v>
      </c>
      <c r="T99" s="5">
        <v>-14717000000</v>
      </c>
      <c r="U99" s="5">
        <v>-92838000000</v>
      </c>
      <c r="V99" s="5">
        <v>19611000000</v>
      </c>
      <c r="W99" s="5">
        <v>-764699000000</v>
      </c>
      <c r="X99" s="5">
        <v>16608000000</v>
      </c>
      <c r="Y99" s="5">
        <v>-7337000000</v>
      </c>
      <c r="Z99" s="5">
        <v>-78102000000</v>
      </c>
      <c r="AA99" s="2">
        <v>84279000000</v>
      </c>
    </row>
    <row r="100" spans="3:27" ht="15.5" x14ac:dyDescent="0.35">
      <c r="C100" t="s">
        <v>1593</v>
      </c>
      <c r="D100" s="5">
        <v>2474333000000</v>
      </c>
      <c r="E100" s="5">
        <v>663242000000</v>
      </c>
      <c r="F100" s="5">
        <v>2965594000000</v>
      </c>
      <c r="G100" s="5">
        <v>1872291000000</v>
      </c>
      <c r="I100" s="5">
        <v>2965594000000</v>
      </c>
      <c r="J100" s="5">
        <v>7520072000000</v>
      </c>
      <c r="K100" s="5">
        <v>1642320000000</v>
      </c>
      <c r="L100" s="5">
        <v>7337297000000</v>
      </c>
      <c r="M100" s="5">
        <v>4439677000000</v>
      </c>
      <c r="N100" s="5">
        <v>7772140000000</v>
      </c>
      <c r="O100" s="5">
        <v>12796244000000</v>
      </c>
      <c r="P100" s="5">
        <v>5263533000000</v>
      </c>
      <c r="Q100" s="5">
        <v>4836341000000</v>
      </c>
      <c r="R100" s="5">
        <v>3442070000000</v>
      </c>
      <c r="S100" s="5">
        <v>9278095000000</v>
      </c>
      <c r="T100" s="5">
        <v>3908139000000</v>
      </c>
      <c r="U100" s="5">
        <v>5075630000000</v>
      </c>
      <c r="V100" s="5">
        <v>5462497000000</v>
      </c>
      <c r="W100" s="5">
        <v>3293731000000</v>
      </c>
      <c r="X100" s="5">
        <v>4245344000000</v>
      </c>
      <c r="Y100" s="5">
        <v>2925640000000</v>
      </c>
      <c r="Z100" s="5">
        <v>2669678000000</v>
      </c>
      <c r="AA100" s="2">
        <v>1408604000000</v>
      </c>
    </row>
    <row r="101" spans="3:27" ht="15.5" x14ac:dyDescent="0.35">
      <c r="C101" t="s">
        <v>2628</v>
      </c>
      <c r="D101" s="5">
        <v>53447027000000</v>
      </c>
      <c r="E101" s="5">
        <v>44006067000000</v>
      </c>
      <c r="F101" s="5">
        <v>27425375000000</v>
      </c>
      <c r="G101" s="5">
        <v>20680206000000</v>
      </c>
      <c r="I101" s="5">
        <v>27425375000000</v>
      </c>
      <c r="J101" s="5">
        <v>32903419000000</v>
      </c>
      <c r="K101" s="5">
        <v>38229653000000</v>
      </c>
      <c r="L101" s="5">
        <v>44421208000000</v>
      </c>
      <c r="M101" s="5">
        <v>52159725000000</v>
      </c>
      <c r="N101" s="5">
        <v>32399345000000</v>
      </c>
      <c r="O101" s="5">
        <v>20614208000000</v>
      </c>
      <c r="P101" s="5">
        <v>18899441000000</v>
      </c>
      <c r="Q101" s="5">
        <v>14441421000000</v>
      </c>
      <c r="R101" s="5">
        <v>12372750000000</v>
      </c>
      <c r="S101" s="5">
        <v>8164656000000</v>
      </c>
      <c r="T101" s="5">
        <v>4837253000000</v>
      </c>
      <c r="U101" s="5">
        <v>4143594000000</v>
      </c>
      <c r="V101" s="5">
        <v>1770451000000</v>
      </c>
      <c r="W101" s="5">
        <v>468631000000</v>
      </c>
      <c r="X101" s="5">
        <v>1588142000000</v>
      </c>
    </row>
    <row r="102" spans="3:27" ht="15.5" x14ac:dyDescent="0.35">
      <c r="C102" t="s">
        <v>1594</v>
      </c>
    </row>
    <row r="103" spans="3:27" ht="15.5" x14ac:dyDescent="0.35">
      <c r="C103" t="s">
        <v>1596</v>
      </c>
      <c r="D103" s="5">
        <v>184766903000000</v>
      </c>
      <c r="E103" s="5">
        <v>170562690000000</v>
      </c>
      <c r="F103" s="5">
        <v>172907962000000</v>
      </c>
      <c r="G103" s="5">
        <v>164322430000000</v>
      </c>
      <c r="I103" s="5">
        <v>172907962000000</v>
      </c>
      <c r="J103" s="5">
        <v>169948786000000</v>
      </c>
      <c r="K103" s="5">
        <v>153496829000000</v>
      </c>
      <c r="L103" s="5">
        <v>137161734000000</v>
      </c>
      <c r="M103" s="5">
        <v>120500106000000</v>
      </c>
      <c r="N103" s="5">
        <v>114549272000000</v>
      </c>
      <c r="O103" s="5">
        <v>118651323000000</v>
      </c>
      <c r="P103" s="5">
        <v>117408472000000</v>
      </c>
      <c r="Q103" s="5">
        <v>105977270000000</v>
      </c>
      <c r="R103" s="5">
        <v>93057977000000</v>
      </c>
      <c r="S103" s="5">
        <v>85577341000000</v>
      </c>
      <c r="T103" s="5">
        <v>68136356000000</v>
      </c>
      <c r="U103" s="5">
        <v>63759436000000</v>
      </c>
      <c r="V103" s="5">
        <v>52732012000000</v>
      </c>
      <c r="W103" s="5">
        <v>41275778000000</v>
      </c>
      <c r="X103" s="5">
        <v>27956914000000</v>
      </c>
      <c r="Y103" s="5">
        <v>21283245000000</v>
      </c>
      <c r="Z103" s="5">
        <v>20401154000000</v>
      </c>
      <c r="AA103" s="2">
        <v>18857535000000</v>
      </c>
    </row>
    <row r="104" spans="3:27" ht="15.5" x14ac:dyDescent="0.35">
      <c r="C104" t="s">
        <v>126</v>
      </c>
      <c r="W104" s="5">
        <v>835414000000</v>
      </c>
      <c r="X104" s="5">
        <v>827186000000</v>
      </c>
      <c r="Y104" s="5">
        <v>804333000000</v>
      </c>
      <c r="Z104" s="5">
        <v>777518000000</v>
      </c>
      <c r="AA104" s="2">
        <v>729765000000</v>
      </c>
    </row>
    <row r="105" spans="3:27" ht="15.5" x14ac:dyDescent="0.35">
      <c r="C105" t="s">
        <v>1390</v>
      </c>
      <c r="D105" s="5">
        <v>3831394000000</v>
      </c>
      <c r="E105" s="5">
        <v>3784263000000</v>
      </c>
      <c r="F105" s="5">
        <v>3846254000000</v>
      </c>
      <c r="G105" s="5">
        <v>3861592000000</v>
      </c>
      <c r="I105" s="5">
        <v>3846254000000</v>
      </c>
      <c r="J105" s="5">
        <v>4020382000000</v>
      </c>
      <c r="K105" s="5">
        <v>3904957000000</v>
      </c>
      <c r="L105" s="5">
        <v>3763011000000</v>
      </c>
      <c r="M105" s="5">
        <v>3237706000000</v>
      </c>
      <c r="N105" s="5">
        <v>3001632000000</v>
      </c>
      <c r="O105" s="5">
        <v>2784242000000</v>
      </c>
      <c r="P105" s="5">
        <v>2799661000000</v>
      </c>
      <c r="Q105" s="5">
        <v>2446459000000</v>
      </c>
      <c r="R105" s="5">
        <v>2413987000000</v>
      </c>
      <c r="S105" s="5">
        <v>1076606000000</v>
      </c>
      <c r="T105" s="5">
        <v>987128000000</v>
      </c>
      <c r="U105" s="5">
        <v>838074000000</v>
      </c>
      <c r="V105" s="5">
        <v>801523000000</v>
      </c>
      <c r="W105" s="5">
        <v>835414000000</v>
      </c>
      <c r="X105" s="5">
        <v>827186000000</v>
      </c>
      <c r="Y105" s="5">
        <v>804333000000</v>
      </c>
      <c r="Z105" s="5">
        <v>777518000000</v>
      </c>
      <c r="AA105" s="2">
        <v>729765000000</v>
      </c>
    </row>
    <row r="106" spans="3:27" ht="15.5" x14ac:dyDescent="0.35">
      <c r="C106" t="s">
        <v>128</v>
      </c>
      <c r="D106" s="5">
        <v>706559000000</v>
      </c>
      <c r="E106" s="5">
        <v>604376000000</v>
      </c>
      <c r="F106" s="5">
        <v>452770000000</v>
      </c>
      <c r="G106" s="5">
        <v>329134000000</v>
      </c>
      <c r="I106" s="5">
        <v>452770000000</v>
      </c>
      <c r="J106" s="5">
        <v>490514000000</v>
      </c>
      <c r="K106" s="5">
        <v>1396938000000</v>
      </c>
      <c r="L106" s="5">
        <v>1301875000000</v>
      </c>
      <c r="M106" s="5">
        <v>921875000000</v>
      </c>
      <c r="N106" s="5">
        <v>703232000000</v>
      </c>
      <c r="O106" s="5">
        <v>664218000000</v>
      </c>
      <c r="P106" s="5">
        <v>692340000000</v>
      </c>
      <c r="Q106" s="5">
        <v>557472000000</v>
      </c>
      <c r="R106" s="5">
        <v>370025000000</v>
      </c>
      <c r="S106" s="5">
        <v>170372000000</v>
      </c>
      <c r="T106" s="5">
        <v>126662000000</v>
      </c>
      <c r="U106" s="5">
        <v>153804000000</v>
      </c>
      <c r="V106" s="5">
        <v>101304000000</v>
      </c>
      <c r="W106" s="5">
        <v>50991000000</v>
      </c>
      <c r="X106" s="5">
        <v>53574000000</v>
      </c>
      <c r="Y106" s="5">
        <v>8667000000</v>
      </c>
      <c r="Z106" s="5">
        <v>31806000000</v>
      </c>
    </row>
    <row r="107" spans="3:27" ht="15.5" x14ac:dyDescent="0.35">
      <c r="C107" t="s">
        <v>103</v>
      </c>
    </row>
    <row r="108" spans="3:27" ht="15.5" x14ac:dyDescent="0.35">
      <c r="C108" t="s">
        <v>130</v>
      </c>
      <c r="D108" s="5">
        <v>329494447000000</v>
      </c>
      <c r="E108" s="5">
        <v>312878932000000</v>
      </c>
      <c r="F108" s="5">
        <v>308140182000000</v>
      </c>
      <c r="G108" s="5">
        <v>293805290000000</v>
      </c>
      <c r="I108" s="5">
        <v>308140182000000</v>
      </c>
      <c r="J108" s="5">
        <v>281008237000000</v>
      </c>
      <c r="K108" s="5">
        <v>249757139000000</v>
      </c>
      <c r="L108" s="5">
        <v>238498560000000</v>
      </c>
      <c r="M108" s="5">
        <v>214395608000000</v>
      </c>
      <c r="N108" s="5">
        <v>206297200000000</v>
      </c>
      <c r="O108" s="5">
        <v>180706987000000</v>
      </c>
      <c r="P108" s="5">
        <v>173582894000000</v>
      </c>
      <c r="Q108" s="5">
        <v>153773957000000</v>
      </c>
      <c r="R108" s="5">
        <v>138196341000000</v>
      </c>
      <c r="S108" s="5">
        <v>120480402000000</v>
      </c>
      <c r="T108" s="5">
        <v>103123179000000</v>
      </c>
      <c r="U108" s="5">
        <v>97524537000000</v>
      </c>
      <c r="V108" s="5">
        <v>79141737000000</v>
      </c>
      <c r="W108" s="5">
        <v>59834397000000</v>
      </c>
      <c r="X108" s="5">
        <v>44474822000000</v>
      </c>
      <c r="Y108" s="5">
        <v>37052596000000</v>
      </c>
      <c r="Z108" s="5">
        <v>34245838000000</v>
      </c>
      <c r="AA108" s="2">
        <v>28969069000000</v>
      </c>
    </row>
    <row r="109" spans="3:27" ht="15.5" x14ac:dyDescent="0.35">
      <c r="C109" t="s">
        <v>131</v>
      </c>
    </row>
    <row r="110" spans="3:27" ht="15.5" x14ac:dyDescent="0.35">
      <c r="C110" t="s">
        <v>132</v>
      </c>
    </row>
    <row r="111" spans="3:27" ht="15.5" x14ac:dyDescent="0.35">
      <c r="C111" t="s">
        <v>1597</v>
      </c>
      <c r="D111" s="5">
        <v>2537277000000</v>
      </c>
      <c r="E111" s="5">
        <v>3184705000000</v>
      </c>
      <c r="F111" s="5">
        <v>2336808000000</v>
      </c>
      <c r="G111" s="5">
        <v>2233201000000</v>
      </c>
      <c r="I111" s="5">
        <v>2336808000000</v>
      </c>
      <c r="J111" s="5">
        <v>1561080000000</v>
      </c>
      <c r="K111" s="5">
        <v>1694717000000</v>
      </c>
      <c r="L111" s="5">
        <v>1612378000000</v>
      </c>
      <c r="M111" s="5">
        <v>1523750000000</v>
      </c>
      <c r="N111" s="5">
        <v>1555501000000</v>
      </c>
      <c r="O111" s="5">
        <v>850434000000</v>
      </c>
      <c r="P111" s="5">
        <v>540124000000</v>
      </c>
      <c r="Q111" s="5">
        <v>659281000000</v>
      </c>
      <c r="R111" s="5">
        <v>444398000000</v>
      </c>
      <c r="S111" s="5">
        <v>354250000000</v>
      </c>
      <c r="T111" s="5">
        <v>275025000000</v>
      </c>
      <c r="U111" s="5">
        <v>269691000000</v>
      </c>
      <c r="V111" s="5">
        <v>355091000000</v>
      </c>
      <c r="W111" s="5">
        <v>302778000000</v>
      </c>
      <c r="X111" s="5">
        <v>306313000000</v>
      </c>
      <c r="Y111" s="5">
        <v>232012000000</v>
      </c>
      <c r="Z111" s="5">
        <v>129873000000</v>
      </c>
      <c r="AA111" s="2">
        <v>293106000000</v>
      </c>
    </row>
    <row r="112" spans="3:27" ht="15.5" x14ac:dyDescent="0.35">
      <c r="C112" t="s">
        <v>1598</v>
      </c>
      <c r="D112" s="5">
        <v>239937965000000</v>
      </c>
      <c r="E112" s="5">
        <v>226396980000000</v>
      </c>
      <c r="F112" s="5">
        <v>243511822000000</v>
      </c>
      <c r="G112" s="5">
        <v>230123978000000</v>
      </c>
      <c r="I112" s="5">
        <v>243511822000000</v>
      </c>
      <c r="J112" s="5">
        <v>205932220000000</v>
      </c>
      <c r="K112" s="5">
        <v>181755225000000</v>
      </c>
      <c r="L112" s="5">
        <v>176084993000000</v>
      </c>
      <c r="M112" s="5">
        <v>168050732000000</v>
      </c>
      <c r="N112" s="5">
        <v>159036404000000</v>
      </c>
      <c r="O112" s="5">
        <v>126121499000000</v>
      </c>
      <c r="P112" s="5">
        <v>125560448000000</v>
      </c>
      <c r="Q112" s="5">
        <v>113440672000000</v>
      </c>
      <c r="R112" s="5">
        <v>103559960000000</v>
      </c>
      <c r="S112" s="5">
        <v>87280244000000</v>
      </c>
      <c r="T112" s="5">
        <v>72805057000000</v>
      </c>
      <c r="U112" s="5">
        <v>68936691000000</v>
      </c>
      <c r="V112" s="5">
        <v>60760680000000</v>
      </c>
      <c r="W112" s="5">
        <v>47419539000000</v>
      </c>
      <c r="X112" s="5">
        <v>35862518000000</v>
      </c>
      <c r="Y112" s="5">
        <v>30216044000000</v>
      </c>
      <c r="Z112" s="5">
        <v>27123471000000</v>
      </c>
      <c r="AA112" s="2">
        <v>21439660000000</v>
      </c>
    </row>
    <row r="113" spans="3:27" ht="15.5" x14ac:dyDescent="0.35">
      <c r="C113" t="s">
        <v>116</v>
      </c>
      <c r="D113" s="5">
        <v>2950000000</v>
      </c>
      <c r="E113" s="5">
        <v>3650000000</v>
      </c>
      <c r="F113" s="5">
        <v>3650000000</v>
      </c>
      <c r="G113" s="5">
        <v>3650000000</v>
      </c>
      <c r="I113" s="5">
        <v>3650000000</v>
      </c>
      <c r="J113" s="5">
        <v>3950000000</v>
      </c>
      <c r="K113" s="5">
        <v>11350000000</v>
      </c>
      <c r="L113" s="5">
        <v>9291000000</v>
      </c>
      <c r="M113" s="5">
        <v>38763000000</v>
      </c>
      <c r="N113" s="5">
        <v>7358000000</v>
      </c>
      <c r="O113" s="5">
        <v>19044000000</v>
      </c>
      <c r="P113" s="5">
        <v>348744000000</v>
      </c>
      <c r="Q113" s="5">
        <v>192550000000</v>
      </c>
      <c r="R113" s="5">
        <v>32667000000</v>
      </c>
      <c r="S113" s="5">
        <v>13274000000</v>
      </c>
      <c r="T113" s="5">
        <v>762091000000</v>
      </c>
      <c r="U113" s="5">
        <v>632723000000</v>
      </c>
      <c r="V113" s="5">
        <v>473239000000</v>
      </c>
      <c r="W113" s="5">
        <v>13465000000</v>
      </c>
      <c r="X113" s="5">
        <v>8236000000</v>
      </c>
      <c r="Y113" s="5">
        <v>19070000000</v>
      </c>
      <c r="Z113" s="5">
        <v>59691000000</v>
      </c>
      <c r="AA113" s="2">
        <v>8935000000</v>
      </c>
    </row>
    <row r="114" spans="3:27" ht="15.5" x14ac:dyDescent="0.35">
      <c r="C114" t="s">
        <v>1928</v>
      </c>
      <c r="D114" s="5">
        <v>94746264000000</v>
      </c>
      <c r="E114" s="5">
        <v>86224950000000</v>
      </c>
      <c r="F114" s="5">
        <v>102369727000000</v>
      </c>
      <c r="G114" s="5">
        <v>101913505000000</v>
      </c>
      <c r="I114" s="5">
        <v>102369727000000</v>
      </c>
      <c r="J114" s="5">
        <v>91978175000000</v>
      </c>
      <c r="K114" s="5">
        <v>80383837000000</v>
      </c>
      <c r="L114" s="5">
        <v>79935866000000</v>
      </c>
      <c r="M114" s="5">
        <v>82935030000000</v>
      </c>
      <c r="N114" s="5">
        <v>91936141000000</v>
      </c>
      <c r="O114" s="5">
        <v>75223548000000</v>
      </c>
      <c r="P114" s="5">
        <v>79694545000000</v>
      </c>
      <c r="Q114" s="5">
        <v>69721782000000</v>
      </c>
      <c r="R114" s="5">
        <v>62758591000000</v>
      </c>
      <c r="S114" s="5">
        <v>51127937000000</v>
      </c>
      <c r="T114" s="5">
        <v>47529848000000</v>
      </c>
      <c r="U114" s="5">
        <v>42106810000000</v>
      </c>
      <c r="V114" s="5">
        <v>30596664000000</v>
      </c>
      <c r="W114" s="5">
        <v>18956105000000</v>
      </c>
      <c r="X114" s="5">
        <v>14475581000000</v>
      </c>
      <c r="Y114" s="5">
        <v>13249475000000</v>
      </c>
      <c r="Z114" s="5">
        <v>15111072000000</v>
      </c>
      <c r="AA114" s="2">
        <v>11656340000000</v>
      </c>
    </row>
    <row r="115" spans="3:27" ht="15.5" x14ac:dyDescent="0.35">
      <c r="C115" t="s">
        <v>1599</v>
      </c>
      <c r="D115" s="5">
        <v>239937965000000</v>
      </c>
      <c r="E115" s="5">
        <v>226396980000000</v>
      </c>
      <c r="F115" s="5">
        <v>243511822000000</v>
      </c>
      <c r="G115" s="5">
        <v>230123978000000</v>
      </c>
      <c r="I115" s="5">
        <v>243511822000000</v>
      </c>
      <c r="J115" s="5">
        <v>205932220000000</v>
      </c>
      <c r="K115" s="5">
        <v>181755225000000</v>
      </c>
      <c r="L115" s="5">
        <v>176084993000000</v>
      </c>
      <c r="M115" s="5">
        <v>168050732000000</v>
      </c>
      <c r="N115" s="5">
        <v>159036404000000</v>
      </c>
      <c r="O115" s="5">
        <v>126121499000000</v>
      </c>
      <c r="P115" s="5">
        <v>125560448000000</v>
      </c>
      <c r="Q115" s="5">
        <v>113440672000000</v>
      </c>
      <c r="R115" s="5">
        <v>103559960000000</v>
      </c>
      <c r="S115" s="5">
        <v>87280244000000</v>
      </c>
      <c r="T115" s="5">
        <v>72805057000000</v>
      </c>
      <c r="U115" s="5">
        <v>68936691000000</v>
      </c>
      <c r="V115" s="5">
        <v>60760680000000</v>
      </c>
      <c r="W115" s="5">
        <v>47419539000000</v>
      </c>
      <c r="X115" s="5">
        <v>35862518000000</v>
      </c>
      <c r="Y115" s="5">
        <v>30216044000000</v>
      </c>
      <c r="Z115" s="5">
        <v>27123471000000</v>
      </c>
      <c r="AA115" s="2">
        <v>21439660000000</v>
      </c>
    </row>
    <row r="116" spans="3:27" ht="15.5" x14ac:dyDescent="0.35">
      <c r="C116" t="s">
        <v>1600</v>
      </c>
      <c r="D116" s="5">
        <v>3122303000000</v>
      </c>
      <c r="E116" s="5">
        <v>7890807000000</v>
      </c>
      <c r="F116" s="5">
        <v>8390879000000</v>
      </c>
      <c r="G116" s="5">
        <v>4009009000000</v>
      </c>
      <c r="I116" s="5">
        <v>8390879000000</v>
      </c>
      <c r="J116" s="5">
        <v>2450472000000</v>
      </c>
      <c r="K116" s="5">
        <v>1328153000000</v>
      </c>
      <c r="L116" s="5">
        <v>2674433000000</v>
      </c>
      <c r="M116" s="5">
        <v>547615000000</v>
      </c>
      <c r="N116" s="5">
        <v>2745572000000</v>
      </c>
      <c r="O116" s="5">
        <v>6600457000000</v>
      </c>
      <c r="P116" s="5">
        <v>927743000000</v>
      </c>
      <c r="Q116" s="5">
        <v>4977986000000</v>
      </c>
      <c r="R116" s="5">
        <v>2507040000000</v>
      </c>
      <c r="S116" s="5">
        <v>1478546000000</v>
      </c>
      <c r="T116" s="5">
        <v>3249536000000</v>
      </c>
      <c r="U116" s="5">
        <v>1207162000000</v>
      </c>
      <c r="V116" s="5">
        <v>4119482000000</v>
      </c>
      <c r="W116" s="5">
        <v>1347958000000</v>
      </c>
      <c r="X116" s="5">
        <v>655032000000</v>
      </c>
      <c r="Y116" s="5">
        <v>422407000000</v>
      </c>
      <c r="Z116" s="5">
        <v>116278000000</v>
      </c>
      <c r="AA116" s="2">
        <v>978110000000</v>
      </c>
    </row>
    <row r="117" spans="3:27" ht="15.5" x14ac:dyDescent="0.35">
      <c r="C117" t="s">
        <v>1601</v>
      </c>
      <c r="D117" s="5">
        <v>3122303000000</v>
      </c>
      <c r="E117" s="5">
        <v>7890807000000</v>
      </c>
      <c r="F117" s="5">
        <v>8390879000000</v>
      </c>
      <c r="G117" s="5">
        <v>4009009000000</v>
      </c>
      <c r="I117" s="5">
        <v>8390879000000</v>
      </c>
      <c r="J117" s="5">
        <v>2450472000000</v>
      </c>
      <c r="K117" s="5">
        <v>1328153000000</v>
      </c>
      <c r="L117" s="5">
        <v>2674433000000</v>
      </c>
      <c r="M117" s="5">
        <v>547615000000</v>
      </c>
      <c r="N117" s="5">
        <v>2745572000000</v>
      </c>
      <c r="O117" s="5">
        <v>6600457000000</v>
      </c>
      <c r="P117" s="5">
        <v>927743000000</v>
      </c>
      <c r="Q117" s="5">
        <v>4977986000000</v>
      </c>
      <c r="R117" s="5">
        <v>2507040000000</v>
      </c>
      <c r="S117" s="5">
        <v>1478546000000</v>
      </c>
      <c r="T117" s="5">
        <v>3249536000000</v>
      </c>
      <c r="U117" s="5">
        <v>1207162000000</v>
      </c>
      <c r="V117" s="5">
        <v>4119482000000</v>
      </c>
      <c r="W117" s="5">
        <v>1347958000000</v>
      </c>
      <c r="X117" s="5">
        <v>655032000000</v>
      </c>
      <c r="Y117" s="5">
        <v>422407000000</v>
      </c>
      <c r="Z117" s="5">
        <v>116278000000</v>
      </c>
      <c r="AA117" s="2">
        <v>978110000000</v>
      </c>
    </row>
    <row r="118" spans="3:27" ht="15.5" x14ac:dyDescent="0.35">
      <c r="C118" t="s">
        <v>449</v>
      </c>
      <c r="D118" s="5">
        <v>2477829000000</v>
      </c>
      <c r="E118" s="5">
        <v>837321000000</v>
      </c>
      <c r="F118" s="5">
        <v>365877000000</v>
      </c>
      <c r="G118" s="5">
        <v>541827000000</v>
      </c>
      <c r="I118" s="5">
        <v>365877000000</v>
      </c>
      <c r="J118" s="5">
        <v>1362198000000</v>
      </c>
      <c r="K118" s="5">
        <v>786519000000</v>
      </c>
      <c r="L118" s="5">
        <v>871217000000</v>
      </c>
      <c r="M118" s="5">
        <v>280483000000</v>
      </c>
      <c r="N118" s="5">
        <v>498474000000</v>
      </c>
      <c r="O118" s="5">
        <v>367205000000</v>
      </c>
      <c r="P118" s="5">
        <v>628925000000</v>
      </c>
      <c r="Q118" s="5">
        <v>141441000000</v>
      </c>
      <c r="R118" s="5">
        <v>304318000000</v>
      </c>
      <c r="S118" s="5">
        <v>947585000000</v>
      </c>
      <c r="T118" s="5">
        <v>594499000000</v>
      </c>
      <c r="U118" s="5">
        <v>1489353000000</v>
      </c>
      <c r="V118" s="5">
        <v>92533000000</v>
      </c>
      <c r="W118" s="5">
        <v>115976000000</v>
      </c>
      <c r="X118" s="5">
        <v>9924000000</v>
      </c>
      <c r="Y118" s="5">
        <v>5105000000</v>
      </c>
      <c r="Z118" s="5">
        <v>15896000000</v>
      </c>
      <c r="AA118" s="2">
        <v>14165000000</v>
      </c>
    </row>
    <row r="119" spans="3:27" ht="15.5" x14ac:dyDescent="0.35">
      <c r="C119" t="s">
        <v>1929</v>
      </c>
      <c r="D119" s="5">
        <v>2477829000000</v>
      </c>
      <c r="E119" s="5">
        <v>837321000000</v>
      </c>
      <c r="F119" s="5">
        <v>365877000000</v>
      </c>
      <c r="G119" s="5">
        <v>541827000000</v>
      </c>
      <c r="I119" s="5">
        <v>365877000000</v>
      </c>
      <c r="J119" s="5">
        <v>1362198000000</v>
      </c>
      <c r="K119" s="5">
        <v>786519000000</v>
      </c>
      <c r="L119" s="5">
        <v>871217000000</v>
      </c>
      <c r="M119" s="5">
        <v>280483000000</v>
      </c>
      <c r="N119" s="5">
        <v>498474000000</v>
      </c>
      <c r="O119" s="5">
        <v>367205000000</v>
      </c>
      <c r="P119" s="5">
        <v>628925000000</v>
      </c>
      <c r="Q119" s="5">
        <v>141441000000</v>
      </c>
      <c r="R119" s="5">
        <v>304318000000</v>
      </c>
      <c r="S119" s="5">
        <v>947585000000</v>
      </c>
      <c r="T119" s="5">
        <v>594499000000</v>
      </c>
      <c r="U119" s="5">
        <v>1489353000000</v>
      </c>
      <c r="V119" s="5">
        <v>92533000000</v>
      </c>
      <c r="W119" s="5">
        <v>115976000000</v>
      </c>
      <c r="X119" s="5">
        <v>9924000000</v>
      </c>
      <c r="Y119" s="5">
        <v>5105000000</v>
      </c>
      <c r="Z119" s="5">
        <v>15896000000</v>
      </c>
      <c r="AA119" s="2">
        <v>14165000000</v>
      </c>
    </row>
    <row r="120" spans="3:27" ht="15.5" x14ac:dyDescent="0.35">
      <c r="C120" t="s">
        <v>1603</v>
      </c>
      <c r="D120" s="5">
        <v>1638162000000</v>
      </c>
      <c r="E120" s="5">
        <v>1635428000000</v>
      </c>
      <c r="F120" s="5">
        <v>1952722000000</v>
      </c>
      <c r="G120" s="5">
        <v>2370794000000</v>
      </c>
      <c r="I120" s="5">
        <v>1952722000000</v>
      </c>
      <c r="J120" s="5">
        <v>1923414000000</v>
      </c>
      <c r="K120" s="5">
        <v>1869697000000</v>
      </c>
      <c r="L120" s="5">
        <v>2624457000000</v>
      </c>
      <c r="M120" s="5">
        <v>3517600000000</v>
      </c>
      <c r="N120" s="5">
        <v>3552934000000</v>
      </c>
      <c r="O120" s="5">
        <v>3385160000000</v>
      </c>
      <c r="P120" s="5">
        <v>4758529000000</v>
      </c>
      <c r="Q120" s="5">
        <v>4046274000000</v>
      </c>
      <c r="R120" s="5">
        <v>3513459000000</v>
      </c>
      <c r="S120" s="5">
        <v>2846639000000</v>
      </c>
      <c r="T120" s="5">
        <v>2886148000000</v>
      </c>
      <c r="U120" s="5">
        <v>2796621000000</v>
      </c>
      <c r="V120" s="5">
        <v>2074978000000</v>
      </c>
      <c r="W120" s="5">
        <v>1303242000000</v>
      </c>
      <c r="X120" s="5">
        <v>688065000000</v>
      </c>
      <c r="Y120" s="5">
        <v>616481000000</v>
      </c>
      <c r="Z120" s="5">
        <v>976618000000</v>
      </c>
      <c r="AA120" s="2">
        <v>910619000000</v>
      </c>
    </row>
    <row r="121" spans="3:27" ht="15.5" x14ac:dyDescent="0.35">
      <c r="C121" t="s">
        <v>1930</v>
      </c>
      <c r="D121" s="5">
        <v>1638162000000</v>
      </c>
      <c r="E121" s="5">
        <v>1635428000000</v>
      </c>
      <c r="F121" s="5">
        <v>1952722000000</v>
      </c>
      <c r="G121" s="5">
        <v>2370794000000</v>
      </c>
      <c r="I121" s="5">
        <v>1952722000000</v>
      </c>
      <c r="J121" s="5">
        <v>1923414000000</v>
      </c>
      <c r="K121" s="5">
        <v>1869697000000</v>
      </c>
      <c r="L121" s="5">
        <v>2624457000000</v>
      </c>
      <c r="M121" s="5">
        <v>3517600000000</v>
      </c>
      <c r="N121" s="5">
        <v>3552934000000</v>
      </c>
      <c r="O121" s="5">
        <v>3385160000000</v>
      </c>
      <c r="P121" s="5">
        <v>4758529000000</v>
      </c>
      <c r="Q121" s="5">
        <v>4046274000000</v>
      </c>
      <c r="R121" s="5">
        <v>3513459000000</v>
      </c>
      <c r="S121" s="5">
        <v>2846639000000</v>
      </c>
      <c r="T121" s="5">
        <v>2886148000000</v>
      </c>
      <c r="U121" s="5">
        <v>2796621000000</v>
      </c>
      <c r="V121" s="5">
        <v>2074978000000</v>
      </c>
      <c r="W121" s="5">
        <v>1303242000000</v>
      </c>
      <c r="X121" s="5">
        <v>688065000000</v>
      </c>
      <c r="Y121" s="5">
        <v>616481000000</v>
      </c>
      <c r="Z121" s="5">
        <v>976618000000</v>
      </c>
      <c r="AA121" s="2">
        <v>910619000000</v>
      </c>
    </row>
    <row r="122" spans="3:27" ht="15.5" x14ac:dyDescent="0.35">
      <c r="C122" t="s">
        <v>1602</v>
      </c>
      <c r="G122" s="5">
        <v>2749281000000</v>
      </c>
      <c r="J122" s="5">
        <v>2744498000000</v>
      </c>
      <c r="K122" s="5">
        <v>2737985000000</v>
      </c>
      <c r="L122" s="5">
        <v>4728401000000</v>
      </c>
      <c r="M122" s="5">
        <v>4718556000000</v>
      </c>
      <c r="N122" s="5">
        <v>4709294000000</v>
      </c>
      <c r="O122" s="5">
        <v>1982588000000</v>
      </c>
      <c r="P122" s="5">
        <v>1979456000000</v>
      </c>
      <c r="S122" s="5">
        <v>2757000000000</v>
      </c>
      <c r="T122" s="5">
        <v>2477000000000</v>
      </c>
      <c r="U122" s="5">
        <v>2434000000000</v>
      </c>
      <c r="W122" s="5">
        <v>290160000000</v>
      </c>
      <c r="Y122" s="5">
        <v>4584000000</v>
      </c>
      <c r="Z122" s="5">
        <v>881168000000</v>
      </c>
      <c r="AA122" s="2">
        <v>802764000000</v>
      </c>
    </row>
    <row r="123" spans="3:27" ht="15.5" x14ac:dyDescent="0.35">
      <c r="C123" t="s">
        <v>2629</v>
      </c>
      <c r="D123" s="5">
        <v>1836007000000</v>
      </c>
      <c r="E123" s="5">
        <v>1495293000000</v>
      </c>
      <c r="F123" s="5">
        <v>1494590000000</v>
      </c>
      <c r="G123" s="5">
        <v>1493899000000</v>
      </c>
      <c r="I123" s="5">
        <v>1494590000000</v>
      </c>
      <c r="N123" s="5">
        <v>876740000000</v>
      </c>
      <c r="O123" s="5">
        <v>1940551000000</v>
      </c>
      <c r="P123" s="5">
        <v>4373456000000</v>
      </c>
      <c r="Q123" s="5">
        <v>6148611000000</v>
      </c>
      <c r="R123" s="5">
        <v>3898991000000</v>
      </c>
      <c r="S123" s="5">
        <v>5392378000000</v>
      </c>
      <c r="T123" s="5">
        <v>2919725000000</v>
      </c>
      <c r="U123" s="5">
        <v>3885766000000</v>
      </c>
    </row>
    <row r="124" spans="3:27" ht="15.5" x14ac:dyDescent="0.35">
      <c r="C124" t="s">
        <v>1267</v>
      </c>
      <c r="D124" s="5">
        <v>1313275000000</v>
      </c>
      <c r="E124" s="5">
        <v>1454042000000</v>
      </c>
      <c r="F124" s="5">
        <v>1511480000000</v>
      </c>
      <c r="G124" s="5">
        <v>1710195000000</v>
      </c>
      <c r="I124" s="5">
        <v>1511480000000</v>
      </c>
      <c r="J124" s="5">
        <v>1436578000000</v>
      </c>
      <c r="K124" s="5">
        <v>1169350000000</v>
      </c>
      <c r="L124" s="5">
        <v>977132000000</v>
      </c>
      <c r="M124" s="5">
        <v>809321000000</v>
      </c>
      <c r="N124" s="5">
        <v>846324000000</v>
      </c>
      <c r="O124" s="5">
        <v>818671000000</v>
      </c>
      <c r="P124" s="5">
        <v>493682000000</v>
      </c>
      <c r="Q124" s="5">
        <v>391404000000</v>
      </c>
      <c r="R124" s="5">
        <v>392544000000</v>
      </c>
      <c r="S124" s="5">
        <v>380252000000</v>
      </c>
      <c r="T124" s="5">
        <v>345243000000</v>
      </c>
      <c r="U124" s="5">
        <v>293787000000</v>
      </c>
      <c r="V124" s="5">
        <v>410590000000</v>
      </c>
    </row>
    <row r="125" spans="3:27" ht="15.5" x14ac:dyDescent="0.35">
      <c r="C125" t="s">
        <v>137</v>
      </c>
      <c r="D125" s="5">
        <v>157552000000</v>
      </c>
      <c r="E125" s="5">
        <v>304482000000</v>
      </c>
      <c r="F125" s="5">
        <v>361427000000</v>
      </c>
      <c r="G125" s="5">
        <v>259027000000</v>
      </c>
      <c r="I125" s="5">
        <v>361427000000</v>
      </c>
      <c r="J125" s="5">
        <v>142004000000</v>
      </c>
      <c r="K125" s="5">
        <v>429224000000</v>
      </c>
      <c r="L125" s="5">
        <v>276399000000</v>
      </c>
      <c r="M125" s="5">
        <v>340620000000</v>
      </c>
      <c r="N125" s="5">
        <v>350464000000</v>
      </c>
      <c r="O125" s="5">
        <v>227938000000</v>
      </c>
      <c r="P125" s="5">
        <v>134856000000</v>
      </c>
      <c r="Q125" s="5">
        <v>155074000000</v>
      </c>
      <c r="R125" s="5">
        <v>184973000000</v>
      </c>
      <c r="S125" s="5">
        <v>196357000000</v>
      </c>
      <c r="T125" s="5">
        <v>182658000000</v>
      </c>
      <c r="U125" s="5">
        <v>128966000000</v>
      </c>
      <c r="V125" s="5">
        <v>97850000000</v>
      </c>
      <c r="W125" s="5">
        <v>65534000000</v>
      </c>
      <c r="X125" s="5">
        <v>50528000000</v>
      </c>
      <c r="Y125" s="5">
        <v>95030000000</v>
      </c>
      <c r="Z125" s="5">
        <v>131695000000</v>
      </c>
      <c r="AA125" s="2">
        <v>65100000000</v>
      </c>
    </row>
    <row r="126" spans="3:27" ht="15.5" x14ac:dyDescent="0.35">
      <c r="C126" t="s">
        <v>1008</v>
      </c>
      <c r="D126" s="5">
        <v>157552000000</v>
      </c>
      <c r="E126" s="5">
        <v>304482000000</v>
      </c>
      <c r="F126" s="5">
        <v>361427000000</v>
      </c>
      <c r="G126" s="5">
        <v>259027000000</v>
      </c>
      <c r="I126" s="5">
        <v>361427000000</v>
      </c>
      <c r="J126" s="5">
        <v>142004000000</v>
      </c>
      <c r="K126" s="5">
        <v>429224000000</v>
      </c>
      <c r="L126" s="5">
        <v>276399000000</v>
      </c>
      <c r="M126" s="5">
        <v>340620000000</v>
      </c>
      <c r="N126" s="5">
        <v>350464000000</v>
      </c>
      <c r="O126" s="5">
        <v>227938000000</v>
      </c>
      <c r="P126" s="5">
        <v>134856000000</v>
      </c>
      <c r="Q126" s="5">
        <v>155074000000</v>
      </c>
      <c r="R126" s="5">
        <v>184973000000</v>
      </c>
      <c r="S126" s="5">
        <v>196357000000</v>
      </c>
      <c r="T126" s="5">
        <v>182658000000</v>
      </c>
      <c r="U126" s="5">
        <v>128966000000</v>
      </c>
      <c r="V126" s="5">
        <v>97850000000</v>
      </c>
      <c r="W126" s="5">
        <v>65534000000</v>
      </c>
      <c r="X126" s="5">
        <v>50528000000</v>
      </c>
      <c r="Y126" s="5">
        <v>95030000000</v>
      </c>
      <c r="Z126" s="5">
        <v>131695000000</v>
      </c>
      <c r="AA126" s="2">
        <v>65100000000</v>
      </c>
    </row>
    <row r="127" spans="3:27" ht="15.5" x14ac:dyDescent="0.35">
      <c r="C127" t="s">
        <v>914</v>
      </c>
      <c r="AA127" s="2">
        <v>1689000000</v>
      </c>
    </row>
    <row r="128" spans="3:27" ht="15.5" x14ac:dyDescent="0.35">
      <c r="C128" t="s">
        <v>1745</v>
      </c>
      <c r="D128" s="5">
        <v>178800000000</v>
      </c>
      <c r="E128" s="5">
        <v>169945000000</v>
      </c>
      <c r="F128" s="5">
        <v>166750000000</v>
      </c>
      <c r="G128" s="5">
        <v>166650000000</v>
      </c>
      <c r="I128" s="5">
        <v>166750000000</v>
      </c>
      <c r="J128" s="5">
        <v>160950000000</v>
      </c>
      <c r="K128" s="5">
        <v>153970000000</v>
      </c>
      <c r="L128" s="5">
        <v>155675000000</v>
      </c>
      <c r="M128" s="5">
        <v>142525000000</v>
      </c>
      <c r="N128" s="5">
        <v>140500000000</v>
      </c>
      <c r="O128" s="5">
        <v>138825000000</v>
      </c>
      <c r="P128" s="5">
        <v>143800000000</v>
      </c>
      <c r="R128" s="5">
        <v>879371000000</v>
      </c>
      <c r="S128" s="5">
        <v>878211000000</v>
      </c>
      <c r="T128" s="5">
        <v>877176000000</v>
      </c>
      <c r="U128" s="5">
        <v>876254000000</v>
      </c>
      <c r="V128" s="5">
        <v>1475197000000</v>
      </c>
      <c r="W128" s="5">
        <v>1473350000000</v>
      </c>
      <c r="X128" s="5">
        <v>1471767000000</v>
      </c>
      <c r="Y128" s="5">
        <v>597094000000</v>
      </c>
      <c r="Z128" s="5">
        <v>596184000000</v>
      </c>
      <c r="AA128" s="2">
        <v>501444000000</v>
      </c>
    </row>
    <row r="129" spans="2:27" ht="15.5" x14ac:dyDescent="0.35">
      <c r="C129" t="s">
        <v>150</v>
      </c>
      <c r="D129" s="5">
        <v>285121210000000</v>
      </c>
      <c r="E129" s="5">
        <v>268279008000000</v>
      </c>
      <c r="F129" s="5">
        <v>264283585000000</v>
      </c>
      <c r="G129" s="5">
        <v>251037652000000</v>
      </c>
      <c r="I129" s="5">
        <v>264283585000000</v>
      </c>
      <c r="J129" s="5">
        <v>240316858000000</v>
      </c>
      <c r="K129" s="5">
        <v>212436871000000</v>
      </c>
      <c r="L129" s="5">
        <v>204287525000000</v>
      </c>
      <c r="M129" s="5">
        <v>182068037000000</v>
      </c>
      <c r="N129" s="5">
        <v>176467884000000</v>
      </c>
      <c r="O129" s="5">
        <v>153042184000000</v>
      </c>
      <c r="P129" s="5">
        <v>149154640000000</v>
      </c>
      <c r="Q129" s="5">
        <v>131989603000000</v>
      </c>
      <c r="R129" s="5">
        <v>118689765000000</v>
      </c>
      <c r="S129" s="5">
        <v>104069055000000</v>
      </c>
      <c r="T129" s="5">
        <v>88216003000000</v>
      </c>
      <c r="U129" s="5">
        <v>84027985000000</v>
      </c>
      <c r="V129" s="5">
        <v>70190261000000</v>
      </c>
      <c r="W129" s="5">
        <v>53244018000000</v>
      </c>
      <c r="X129" s="5">
        <v>39942316000000</v>
      </c>
      <c r="Y129" s="5">
        <v>32915296000000</v>
      </c>
      <c r="Z129" s="5">
        <v>30615168000000</v>
      </c>
      <c r="AA129" s="2">
        <v>25600443000000</v>
      </c>
    </row>
    <row r="130" spans="2:27" ht="15.5" x14ac:dyDescent="0.35">
      <c r="C130" t="s">
        <v>151</v>
      </c>
    </row>
    <row r="131" spans="2:27" ht="15.5" x14ac:dyDescent="0.35">
      <c r="C131" t="s">
        <v>152</v>
      </c>
      <c r="D131" s="5">
        <v>2868162000000</v>
      </c>
      <c r="E131" s="5">
        <v>2868162000000</v>
      </c>
      <c r="F131" s="5">
        <v>2868162000000</v>
      </c>
      <c r="G131" s="5">
        <v>2868162000000</v>
      </c>
      <c r="I131" s="5">
        <v>2868162000000</v>
      </c>
      <c r="J131" s="5">
        <v>2868162000000</v>
      </c>
      <c r="K131" s="5">
        <v>2868162000000</v>
      </c>
      <c r="L131" s="5">
        <v>2868162000000</v>
      </c>
      <c r="M131" s="5">
        <v>2868162000000</v>
      </c>
      <c r="N131" s="5">
        <v>2868162000000</v>
      </c>
      <c r="O131" s="5">
        <v>2868162000000</v>
      </c>
      <c r="P131" s="5">
        <v>2868162000000</v>
      </c>
      <c r="Q131" s="5">
        <v>1434081000000</v>
      </c>
      <c r="R131" s="5">
        <v>1434081000000</v>
      </c>
      <c r="S131" s="5">
        <v>1434081000000</v>
      </c>
      <c r="T131" s="5">
        <v>1434081000000</v>
      </c>
      <c r="U131" s="5">
        <v>1434081000000</v>
      </c>
      <c r="V131" s="5">
        <v>1068615000000</v>
      </c>
      <c r="W131" s="5">
        <v>880243000000</v>
      </c>
      <c r="X131" s="5">
        <v>726822000000</v>
      </c>
      <c r="Y131" s="5">
        <v>726822000000</v>
      </c>
      <c r="Z131" s="5">
        <v>726822000000</v>
      </c>
      <c r="AA131" s="2">
        <v>726822000000</v>
      </c>
    </row>
    <row r="132" spans="2:27" ht="15.5" x14ac:dyDescent="0.35">
      <c r="C132" t="s">
        <v>153</v>
      </c>
      <c r="D132" s="5">
        <v>5395280000000</v>
      </c>
      <c r="E132" s="5">
        <v>5395280000000</v>
      </c>
      <c r="F132" s="5">
        <v>5395280000000</v>
      </c>
      <c r="G132" s="5">
        <v>5395280000000</v>
      </c>
      <c r="I132" s="5">
        <v>5395280000000</v>
      </c>
      <c r="J132" s="5">
        <v>5395280000000</v>
      </c>
      <c r="K132" s="5">
        <v>5395280000000</v>
      </c>
      <c r="L132" s="5">
        <v>5395280000000</v>
      </c>
      <c r="M132" s="5">
        <v>5395280000000</v>
      </c>
      <c r="N132" s="5">
        <v>5395280000000</v>
      </c>
      <c r="O132" s="5">
        <v>5395280000000</v>
      </c>
      <c r="P132" s="5">
        <v>5395280000000</v>
      </c>
      <c r="Q132" s="5">
        <v>6829361000000</v>
      </c>
      <c r="R132" s="5">
        <v>6829361000000</v>
      </c>
      <c r="S132" s="5">
        <v>6829361000000</v>
      </c>
      <c r="T132" s="5">
        <v>6829361000000</v>
      </c>
      <c r="U132" s="5">
        <v>6829361000000</v>
      </c>
      <c r="V132" s="5">
        <v>3689839000000</v>
      </c>
      <c r="W132" s="5">
        <v>3154919000000</v>
      </c>
      <c r="X132" s="5">
        <v>1221814000000</v>
      </c>
      <c r="Y132" s="5">
        <v>1221814000000</v>
      </c>
      <c r="Z132" s="5">
        <v>1221814000000</v>
      </c>
      <c r="AA132" s="2">
        <v>1221814000000</v>
      </c>
    </row>
    <row r="133" spans="2:27" ht="15.5" x14ac:dyDescent="0.35">
      <c r="C133" t="s">
        <v>155</v>
      </c>
      <c r="D133" s="5">
        <v>35317512000000</v>
      </c>
      <c r="E133" s="5">
        <v>34976980000000</v>
      </c>
      <c r="F133" s="5">
        <v>33614114000000</v>
      </c>
      <c r="G133" s="5">
        <v>32372877000000</v>
      </c>
      <c r="I133" s="5">
        <v>33614114000000</v>
      </c>
      <c r="J133" s="5">
        <v>30975510000000</v>
      </c>
      <c r="K133" s="5">
        <v>27754180000000</v>
      </c>
      <c r="L133" s="5">
        <v>24987242000000</v>
      </c>
      <c r="M133" s="5">
        <v>22147022000000</v>
      </c>
      <c r="N133" s="5">
        <v>19646560000000</v>
      </c>
      <c r="O133" s="5">
        <v>17808553000000</v>
      </c>
      <c r="P133" s="5">
        <v>14868815000000</v>
      </c>
      <c r="Q133" s="5">
        <v>12168446000000</v>
      </c>
      <c r="R133" s="5">
        <v>10010943000000</v>
      </c>
      <c r="S133" s="5">
        <v>8211002000000</v>
      </c>
      <c r="T133" s="5">
        <v>6658451000000</v>
      </c>
      <c r="U133" s="5">
        <v>5325948000000</v>
      </c>
      <c r="V133" s="5">
        <v>4173411000000</v>
      </c>
      <c r="W133" s="5">
        <v>3319916000000</v>
      </c>
      <c r="X133" s="5">
        <v>2567262000000</v>
      </c>
      <c r="Y133" s="5">
        <v>2196001000000</v>
      </c>
      <c r="Z133" s="5">
        <v>1760136000000</v>
      </c>
      <c r="AA133" s="2">
        <v>1335711000000</v>
      </c>
    </row>
    <row r="134" spans="2:27" ht="15.5" x14ac:dyDescent="0.35">
      <c r="C134" t="s">
        <v>156</v>
      </c>
      <c r="D134" s="5">
        <v>3850000000</v>
      </c>
      <c r="E134" s="5">
        <v>2850000000</v>
      </c>
      <c r="F134" s="5">
        <v>2850000000</v>
      </c>
      <c r="G134" s="5">
        <v>2850000000</v>
      </c>
      <c r="I134" s="5">
        <v>2850000000</v>
      </c>
      <c r="J134" s="5">
        <v>2750000000</v>
      </c>
      <c r="K134" s="5">
        <v>2650000000</v>
      </c>
      <c r="L134" s="5">
        <v>2550000000</v>
      </c>
      <c r="M134" s="5">
        <v>2450000000</v>
      </c>
      <c r="N134" s="5">
        <v>2350000000</v>
      </c>
      <c r="O134" s="5">
        <v>2250000000</v>
      </c>
      <c r="P134" s="5">
        <v>2150000000</v>
      </c>
      <c r="Q134" s="5">
        <v>2050000000</v>
      </c>
      <c r="R134" s="5">
        <v>1950000000</v>
      </c>
      <c r="S134" s="5">
        <v>1850000000</v>
      </c>
      <c r="T134" s="5">
        <v>1750000000</v>
      </c>
      <c r="U134" s="5">
        <v>1650000000</v>
      </c>
      <c r="V134" s="5">
        <v>1550000000</v>
      </c>
      <c r="W134" s="5">
        <v>1450000000</v>
      </c>
      <c r="X134" s="5">
        <v>1350000000</v>
      </c>
      <c r="Y134" s="5">
        <v>1250000000</v>
      </c>
      <c r="Z134" s="5">
        <v>1150000000</v>
      </c>
      <c r="AA134" s="2">
        <v>1050000000</v>
      </c>
    </row>
    <row r="135" spans="2:27" ht="15.5" x14ac:dyDescent="0.35">
      <c r="C135" t="s">
        <v>157</v>
      </c>
      <c r="D135" s="5">
        <v>35313662000000</v>
      </c>
      <c r="E135" s="5">
        <v>34974130000000</v>
      </c>
      <c r="F135" s="5">
        <v>33611264000000</v>
      </c>
      <c r="G135" s="5">
        <v>32370027000000</v>
      </c>
      <c r="I135" s="5">
        <v>33611264000000</v>
      </c>
      <c r="J135" s="5">
        <v>30972760000000</v>
      </c>
      <c r="K135" s="5">
        <v>27751530000000</v>
      </c>
      <c r="L135" s="5">
        <v>24984692000000</v>
      </c>
      <c r="M135" s="5">
        <v>22144572000000</v>
      </c>
      <c r="N135" s="5">
        <v>19644210000000</v>
      </c>
      <c r="O135" s="5">
        <v>17806303000000</v>
      </c>
      <c r="P135" s="5">
        <v>14866665000000</v>
      </c>
      <c r="Q135" s="5">
        <v>12166396000000</v>
      </c>
      <c r="R135" s="5">
        <v>10008993000000</v>
      </c>
      <c r="S135" s="5">
        <v>8209152000000</v>
      </c>
      <c r="T135" s="5">
        <v>6656701000000</v>
      </c>
      <c r="U135" s="5">
        <v>5324298000000</v>
      </c>
      <c r="V135" s="5">
        <v>4171861000000</v>
      </c>
      <c r="W135" s="5">
        <v>3318466000000</v>
      </c>
      <c r="X135" s="5">
        <v>2565912000000</v>
      </c>
      <c r="Y135" s="5">
        <v>2194751000000</v>
      </c>
      <c r="Z135" s="5">
        <v>1758986000000</v>
      </c>
      <c r="AA135" s="2">
        <v>1334661000000</v>
      </c>
    </row>
    <row r="136" spans="2:27" ht="15.5" x14ac:dyDescent="0.35">
      <c r="C136" t="s">
        <v>158</v>
      </c>
      <c r="D136" s="5">
        <v>35317512000000</v>
      </c>
      <c r="E136" s="5">
        <v>34976980000000</v>
      </c>
      <c r="F136" s="5">
        <v>33614114000000</v>
      </c>
      <c r="G136" s="5">
        <v>32372877000000</v>
      </c>
      <c r="I136" s="5">
        <v>33614114000000</v>
      </c>
      <c r="J136" s="5">
        <v>30975510000000</v>
      </c>
      <c r="K136" s="5">
        <v>27754180000000</v>
      </c>
      <c r="L136" s="5">
        <v>24987242000000</v>
      </c>
      <c r="M136" s="5">
        <v>22147022000000</v>
      </c>
      <c r="N136" s="5">
        <v>19646560000000</v>
      </c>
      <c r="O136" s="5">
        <v>17808553000000</v>
      </c>
      <c r="P136" s="5">
        <v>14868815000000</v>
      </c>
      <c r="Q136" s="5">
        <v>12168446000000</v>
      </c>
      <c r="R136" s="5">
        <v>10010943000000</v>
      </c>
      <c r="S136" s="5">
        <v>8211002000000</v>
      </c>
      <c r="T136" s="5">
        <v>6658451000000</v>
      </c>
      <c r="U136" s="5">
        <v>5325948000000</v>
      </c>
      <c r="V136" s="5">
        <v>4173411000000</v>
      </c>
      <c r="W136" s="5">
        <v>3319916000000</v>
      </c>
      <c r="X136" s="5">
        <v>2567262000000</v>
      </c>
      <c r="Y136" s="5">
        <v>2196001000000</v>
      </c>
      <c r="Z136" s="5">
        <v>1760136000000</v>
      </c>
      <c r="AA136" s="2">
        <v>1335711000000</v>
      </c>
    </row>
    <row r="137" spans="2:27" ht="15.5" x14ac:dyDescent="0.35">
      <c r="C137" t="s">
        <v>159</v>
      </c>
      <c r="D137" s="5">
        <v>272000000</v>
      </c>
      <c r="E137" s="5">
        <v>265000000</v>
      </c>
      <c r="F137" s="5">
        <v>250000000</v>
      </c>
      <c r="G137" s="5">
        <v>301000000</v>
      </c>
      <c r="I137" s="5">
        <v>250000000</v>
      </c>
      <c r="J137" s="5">
        <v>376000000</v>
      </c>
      <c r="K137" s="5">
        <v>376000000</v>
      </c>
      <c r="L137" s="5">
        <v>261000000</v>
      </c>
      <c r="M137" s="5">
        <v>198000000</v>
      </c>
      <c r="N137" s="5">
        <v>103000000</v>
      </c>
      <c r="O137" s="5">
        <v>102000000</v>
      </c>
    </row>
    <row r="138" spans="2:27" ht="15.5" x14ac:dyDescent="0.35">
      <c r="C138" t="s">
        <v>10</v>
      </c>
      <c r="D138" s="5">
        <v>44373237000000</v>
      </c>
      <c r="E138" s="5">
        <v>44599924000000</v>
      </c>
      <c r="F138" s="5">
        <v>43856597000000</v>
      </c>
      <c r="G138" s="5">
        <v>42767638000000</v>
      </c>
      <c r="I138" s="5">
        <v>43856597000000</v>
      </c>
      <c r="J138" s="5">
        <v>40691379000000</v>
      </c>
      <c r="K138" s="5">
        <v>37320268000000</v>
      </c>
      <c r="L138" s="5">
        <v>34211035000000</v>
      </c>
      <c r="M138" s="5">
        <v>32327571000000</v>
      </c>
      <c r="N138" s="5">
        <v>29829316000000</v>
      </c>
      <c r="O138" s="5">
        <v>27664803000000</v>
      </c>
      <c r="P138" s="5">
        <v>24428254000000</v>
      </c>
      <c r="Q138" s="5">
        <v>21784354000000</v>
      </c>
      <c r="R138" s="5">
        <v>19506576000000</v>
      </c>
      <c r="S138" s="5">
        <v>16411347000000</v>
      </c>
      <c r="T138" s="5">
        <v>14907176000000</v>
      </c>
      <c r="U138" s="5">
        <v>13496552000000</v>
      </c>
      <c r="V138" s="5">
        <v>8951476000000</v>
      </c>
      <c r="W138" s="5">
        <v>6590379000000</v>
      </c>
      <c r="X138" s="5">
        <v>4532506000000</v>
      </c>
      <c r="Y138" s="5">
        <v>4137300000000</v>
      </c>
      <c r="Z138" s="5">
        <v>3630670000000</v>
      </c>
      <c r="AA138" s="2">
        <v>3368626000000</v>
      </c>
    </row>
    <row r="139" spans="2:27" ht="15.5" x14ac:dyDescent="0.35">
      <c r="C139" t="s">
        <v>160</v>
      </c>
      <c r="D139" s="5">
        <v>329494447000000</v>
      </c>
      <c r="E139" s="5">
        <v>312878932000000</v>
      </c>
      <c r="F139" s="5">
        <v>308140182000000</v>
      </c>
      <c r="G139" s="5">
        <v>293805290000000</v>
      </c>
      <c r="I139" s="5">
        <v>308140182000000</v>
      </c>
      <c r="J139" s="5">
        <v>281008237000000</v>
      </c>
      <c r="K139" s="5">
        <v>249757139000000</v>
      </c>
      <c r="L139" s="5">
        <v>238498560000000</v>
      </c>
      <c r="M139" s="5">
        <v>214395608000000</v>
      </c>
      <c r="N139" s="5">
        <v>206297200000000</v>
      </c>
      <c r="O139" s="5">
        <v>180706987000000</v>
      </c>
      <c r="P139" s="5">
        <v>173582894000000</v>
      </c>
      <c r="Q139" s="5">
        <v>153773957000000</v>
      </c>
      <c r="R139" s="5">
        <v>138196341000000</v>
      </c>
      <c r="S139" s="5">
        <v>120480402000000</v>
      </c>
      <c r="T139" s="5">
        <v>103123179000000</v>
      </c>
      <c r="U139" s="5">
        <v>97524537000000</v>
      </c>
      <c r="V139" s="5">
        <v>79141737000000</v>
      </c>
      <c r="W139" s="5">
        <v>59834397000000</v>
      </c>
      <c r="X139" s="5">
        <v>44474822000000</v>
      </c>
      <c r="Y139" s="5">
        <v>37052596000000</v>
      </c>
      <c r="Z139" s="5">
        <v>34245838000000</v>
      </c>
      <c r="AA139" s="2">
        <v>28969069000000</v>
      </c>
    </row>
    <row r="140" spans="2:27" ht="15.5" x14ac:dyDescent="0.35">
      <c r="C140" t="s">
        <v>161</v>
      </c>
      <c r="D140" s="5">
        <v>22945296972</v>
      </c>
      <c r="E140" s="5">
        <v>22945296972</v>
      </c>
      <c r="F140" s="5">
        <v>22945296972</v>
      </c>
      <c r="G140" s="5">
        <v>22945296972</v>
      </c>
      <c r="I140" s="5">
        <v>22945296972</v>
      </c>
      <c r="J140" s="5">
        <v>22945296972</v>
      </c>
      <c r="K140" s="5">
        <v>22945296972</v>
      </c>
      <c r="L140" s="5">
        <v>22945296972</v>
      </c>
      <c r="M140" s="5">
        <v>22945296972</v>
      </c>
      <c r="N140" s="5">
        <v>22945296972</v>
      </c>
      <c r="O140" s="5">
        <v>22945296972</v>
      </c>
      <c r="P140" s="5">
        <v>22945296972</v>
      </c>
      <c r="Q140" s="5">
        <v>11472648486</v>
      </c>
      <c r="R140" s="5">
        <v>11472648486</v>
      </c>
      <c r="S140" s="5">
        <v>11472648486</v>
      </c>
      <c r="T140" s="5">
        <v>11472648486</v>
      </c>
      <c r="U140" s="5">
        <v>11472648486</v>
      </c>
      <c r="V140" s="5">
        <v>8548918395</v>
      </c>
      <c r="W140" s="5">
        <v>7041942665</v>
      </c>
      <c r="X140" s="5">
        <v>5814574345</v>
      </c>
      <c r="Y140" s="5">
        <v>5814574345</v>
      </c>
      <c r="Z140" s="5">
        <v>5814574345</v>
      </c>
      <c r="AA140" s="2">
        <v>5814574345</v>
      </c>
    </row>
    <row r="142" spans="2:27" ht="15.5" x14ac:dyDescent="0.35">
      <c r="B142" t="s">
        <v>162</v>
      </c>
      <c r="C142" t="s">
        <v>163</v>
      </c>
      <c r="D142" s="5">
        <v>2230399000000</v>
      </c>
      <c r="E142" s="5">
        <v>4235360000000</v>
      </c>
      <c r="F142" s="5">
        <v>12798557000000</v>
      </c>
      <c r="G142" s="5">
        <v>-1092720000000</v>
      </c>
      <c r="I142" s="5">
        <v>29435124000000</v>
      </c>
      <c r="J142" s="5">
        <v>36996784000000</v>
      </c>
      <c r="K142" s="5">
        <v>790289000000</v>
      </c>
      <c r="L142" s="5">
        <v>-11605326000000</v>
      </c>
      <c r="M142" s="5">
        <v>24789605000000</v>
      </c>
      <c r="N142" s="5">
        <v>5285278000000</v>
      </c>
      <c r="O142" s="5">
        <v>4623464000000</v>
      </c>
      <c r="P142" s="5">
        <v>8319412000000</v>
      </c>
      <c r="Q142" s="5">
        <v>-339905000000</v>
      </c>
      <c r="R142" s="5">
        <v>10886633000000</v>
      </c>
      <c r="S142" s="5">
        <v>-1279782000000</v>
      </c>
      <c r="T142" s="5">
        <v>1158840000000</v>
      </c>
      <c r="U142" s="5">
        <v>1066939000000</v>
      </c>
      <c r="V142" s="5">
        <v>2198334000000</v>
      </c>
      <c r="W142" s="5">
        <v>1907891000000</v>
      </c>
      <c r="X142" s="5">
        <v>-2088338000000</v>
      </c>
      <c r="Y142" s="5">
        <v>-2778056000000</v>
      </c>
      <c r="Z142" s="5">
        <v>4857769000000</v>
      </c>
      <c r="AA142" s="2">
        <v>-1075825000000</v>
      </c>
    </row>
    <row r="143" spans="2:27" ht="15.5" x14ac:dyDescent="0.35">
      <c r="C143" t="s">
        <v>1604</v>
      </c>
      <c r="D143" s="5">
        <v>4593558000000</v>
      </c>
      <c r="E143" s="5">
        <v>4526986000000</v>
      </c>
      <c r="F143" s="5">
        <v>2911903000000</v>
      </c>
      <c r="G143" s="5">
        <v>4744915000000</v>
      </c>
      <c r="I143" s="5">
        <v>17414785000000</v>
      </c>
      <c r="J143" s="5">
        <v>18243896000000</v>
      </c>
      <c r="K143" s="5">
        <v>15559842000000</v>
      </c>
      <c r="L143" s="5">
        <v>12290299000000</v>
      </c>
      <c r="M143" s="5">
        <v>11201754000000</v>
      </c>
      <c r="N143" s="5">
        <v>12015898000000</v>
      </c>
      <c r="O143" s="5">
        <v>12991727000000</v>
      </c>
      <c r="P143" s="5">
        <v>11951766000000</v>
      </c>
      <c r="Q143" s="5">
        <v>10804844000000</v>
      </c>
      <c r="R143" s="5">
        <v>9795343000000</v>
      </c>
      <c r="S143" s="5">
        <v>9115016000000</v>
      </c>
      <c r="T143" s="5">
        <v>7906246000000</v>
      </c>
      <c r="U143" s="5">
        <v>6148904000000</v>
      </c>
      <c r="V143" s="5">
        <v>4853852000000</v>
      </c>
      <c r="W143" s="5">
        <v>4166066000000</v>
      </c>
      <c r="X143" s="5">
        <v>3296734000000</v>
      </c>
      <c r="Y143" s="5">
        <v>3365609000000</v>
      </c>
      <c r="Z143" s="5">
        <v>2764170000000</v>
      </c>
      <c r="AA143" s="2">
        <v>2623457000000</v>
      </c>
    </row>
    <row r="144" spans="2:27" ht="15.5" x14ac:dyDescent="0.35">
      <c r="C144" t="s">
        <v>2630</v>
      </c>
      <c r="D144" s="5">
        <v>306308000000</v>
      </c>
      <c r="E144" s="5">
        <v>273849000000</v>
      </c>
      <c r="F144" s="5">
        <v>268617000000</v>
      </c>
      <c r="G144" s="5">
        <v>269355000000</v>
      </c>
      <c r="I144" s="5">
        <v>1026759000000</v>
      </c>
      <c r="J144" s="5">
        <v>901404000000</v>
      </c>
      <c r="K144" s="5">
        <v>817802000000</v>
      </c>
      <c r="L144" s="5">
        <v>491356000000</v>
      </c>
      <c r="M144" s="5">
        <v>354486000000</v>
      </c>
      <c r="N144" s="5">
        <v>307477000000</v>
      </c>
      <c r="O144" s="5">
        <v>403531000000</v>
      </c>
      <c r="P144" s="5">
        <v>249635000000</v>
      </c>
      <c r="Q144" s="5">
        <v>246334000000</v>
      </c>
      <c r="R144" s="5">
        <v>234472000000</v>
      </c>
    </row>
    <row r="145" spans="3:27" ht="15.5" x14ac:dyDescent="0.35">
      <c r="C145" t="s">
        <v>171</v>
      </c>
      <c r="D145" s="5">
        <v>-1657366000000</v>
      </c>
      <c r="E145" s="5">
        <v>-1665325000000</v>
      </c>
      <c r="F145" s="5">
        <v>-1862782000000</v>
      </c>
      <c r="G145" s="5">
        <v>-1785603000000</v>
      </c>
      <c r="I145" s="5">
        <v>-7277107000000</v>
      </c>
      <c r="J145" s="5">
        <v>-6998590000000</v>
      </c>
      <c r="K145" s="5">
        <v>-5952737000000</v>
      </c>
      <c r="L145" s="5">
        <v>-3762074000000</v>
      </c>
      <c r="M145" s="5">
        <v>-3917518000000</v>
      </c>
      <c r="N145" s="5">
        <v>-5400707000000</v>
      </c>
      <c r="O145" s="5">
        <v>-6916772000000</v>
      </c>
      <c r="P145" s="5">
        <v>-5619710000000</v>
      </c>
      <c r="Q145" s="5">
        <v>-4893010000000</v>
      </c>
      <c r="R145" s="5">
        <v>-4677534000000</v>
      </c>
      <c r="S145" s="5">
        <v>-4733019000000</v>
      </c>
      <c r="T145" s="5">
        <v>-4129840000000</v>
      </c>
      <c r="U145" s="5">
        <v>-2888068000000</v>
      </c>
      <c r="V145" s="5">
        <v>-2351810000000</v>
      </c>
      <c r="W145" s="5">
        <v>-2125120000000</v>
      </c>
      <c r="X145" s="5">
        <v>-1511569000000</v>
      </c>
      <c r="Y145" s="5">
        <v>-1686367000000</v>
      </c>
      <c r="Z145" s="5">
        <v>-1366842000000</v>
      </c>
      <c r="AA145" s="2">
        <v>-1326934000000</v>
      </c>
    </row>
    <row r="146" spans="3:27" ht="15.5" x14ac:dyDescent="0.35">
      <c r="C146" t="s">
        <v>2631</v>
      </c>
      <c r="D146" s="5">
        <v>-168721000000</v>
      </c>
      <c r="E146" s="5">
        <v>-184837000000</v>
      </c>
      <c r="F146" s="5">
        <v>-199329000000</v>
      </c>
      <c r="G146" s="5">
        <v>-196393000000</v>
      </c>
      <c r="I146" s="5">
        <v>-787659000000</v>
      </c>
      <c r="J146" s="5">
        <v>-690151000000</v>
      </c>
      <c r="K146" s="5">
        <v>-418600000000</v>
      </c>
      <c r="L146" s="5">
        <v>-186109000000</v>
      </c>
      <c r="M146" s="5">
        <v>-103424000000</v>
      </c>
      <c r="N146" s="5">
        <v>-161361000000</v>
      </c>
      <c r="O146" s="5">
        <v>-280943000000</v>
      </c>
      <c r="P146" s="5">
        <v>-108061000000</v>
      </c>
      <c r="Q146" s="5">
        <v>-96623000000</v>
      </c>
      <c r="R146" s="5">
        <v>-114881000000</v>
      </c>
    </row>
    <row r="147" spans="3:27" ht="15.5" x14ac:dyDescent="0.35">
      <c r="C147" t="s">
        <v>707</v>
      </c>
      <c r="D147" s="5">
        <v>359910000000</v>
      </c>
      <c r="E147" s="5">
        <v>434138000000</v>
      </c>
      <c r="F147" s="5">
        <v>488639000000</v>
      </c>
      <c r="G147" s="5">
        <v>526992000000</v>
      </c>
      <c r="I147" s="5">
        <v>1895190000000</v>
      </c>
      <c r="J147" s="5">
        <v>1584800000000</v>
      </c>
      <c r="K147" s="5">
        <v>1430365000000</v>
      </c>
      <c r="L147" s="5">
        <v>1702629000000</v>
      </c>
      <c r="M147" s="5">
        <v>1999276000000</v>
      </c>
      <c r="N147" s="5">
        <v>2132654000000</v>
      </c>
      <c r="O147" s="5">
        <v>1886887000000</v>
      </c>
      <c r="P147" s="5">
        <v>1236404000000</v>
      </c>
      <c r="Q147" s="5">
        <v>1523602000000</v>
      </c>
      <c r="R147" s="5">
        <v>1401349000000</v>
      </c>
      <c r="S147" s="5">
        <v>1158784000000</v>
      </c>
      <c r="T147" s="5">
        <v>780318000000</v>
      </c>
      <c r="U147" s="5">
        <v>961999000000</v>
      </c>
      <c r="V147" s="5">
        <v>844942000000</v>
      </c>
      <c r="W147" s="5">
        <v>663271000000</v>
      </c>
      <c r="X147" s="5">
        <v>292019000000</v>
      </c>
      <c r="Y147" s="5">
        <v>475016000000</v>
      </c>
      <c r="Z147" s="5">
        <v>554684000000</v>
      </c>
      <c r="AA147" s="2">
        <v>264918000000</v>
      </c>
    </row>
    <row r="148" spans="3:27" ht="15.5" x14ac:dyDescent="0.35">
      <c r="C148" t="s">
        <v>1517</v>
      </c>
      <c r="D148" s="5">
        <v>-1686098000000</v>
      </c>
      <c r="E148" s="5">
        <v>-1429391000000</v>
      </c>
      <c r="F148" s="5">
        <v>-650575000000</v>
      </c>
      <c r="G148" s="5">
        <v>-1438624000000</v>
      </c>
      <c r="I148" s="5">
        <v>-5636072000000</v>
      </c>
      <c r="J148" s="5">
        <v>-5793733000000</v>
      </c>
      <c r="K148" s="5">
        <v>-4647314000000</v>
      </c>
      <c r="L148" s="5">
        <v>-4259226000000</v>
      </c>
      <c r="M148" s="5">
        <v>-3883303000000</v>
      </c>
      <c r="N148" s="5">
        <v>-3803220000000</v>
      </c>
      <c r="O148" s="5">
        <v>-3559433000000</v>
      </c>
      <c r="P148" s="5">
        <v>-3299995000000</v>
      </c>
      <c r="Q148" s="5">
        <v>-3108227000000</v>
      </c>
      <c r="R148" s="5">
        <v>-2896459000000</v>
      </c>
      <c r="S148" s="5">
        <v>-2621368000000</v>
      </c>
      <c r="T148" s="5">
        <v>-2334911000000</v>
      </c>
      <c r="U148" s="5">
        <v>-2057970000000</v>
      </c>
      <c r="V148" s="5">
        <v>-1872191000000</v>
      </c>
      <c r="W148" s="5">
        <v>-1706982000000</v>
      </c>
      <c r="X148" s="5">
        <v>-1381104000000</v>
      </c>
      <c r="Y148" s="5">
        <v>-1233179000000</v>
      </c>
      <c r="Z148" s="5">
        <v>-1162411000000</v>
      </c>
      <c r="AA148" s="2">
        <v>-1104213000000</v>
      </c>
    </row>
    <row r="149" spans="3:27" ht="15.5" x14ac:dyDescent="0.35">
      <c r="C149" t="s">
        <v>380</v>
      </c>
      <c r="D149" s="5">
        <v>31041000000</v>
      </c>
      <c r="E149" s="5">
        <v>30557000000</v>
      </c>
      <c r="F149" s="5">
        <v>75150000000</v>
      </c>
      <c r="G149" s="5">
        <v>166445000000</v>
      </c>
      <c r="I149" s="5">
        <v>274982000000</v>
      </c>
      <c r="J149" s="5">
        <v>148736000000</v>
      </c>
      <c r="K149" s="5">
        <v>264476000000</v>
      </c>
      <c r="L149" s="5">
        <v>266717000000</v>
      </c>
      <c r="M149" s="5">
        <v>162818000000</v>
      </c>
      <c r="N149" s="5">
        <v>29815000000</v>
      </c>
      <c r="O149" s="5">
        <v>14681000000</v>
      </c>
      <c r="P149" s="5">
        <v>15642000000</v>
      </c>
      <c r="Q149" s="5">
        <v>8057000000</v>
      </c>
      <c r="R149" s="5">
        <v>10290000000</v>
      </c>
      <c r="S149" s="5">
        <v>4634000000</v>
      </c>
      <c r="T149" s="5">
        <v>6613000000</v>
      </c>
      <c r="U149" s="5">
        <v>7661000000</v>
      </c>
      <c r="V149" s="5">
        <v>18117000000</v>
      </c>
      <c r="W149" s="5">
        <v>8398000000</v>
      </c>
      <c r="X149" s="5">
        <v>1165000000</v>
      </c>
      <c r="Y149" s="5">
        <v>157000000</v>
      </c>
      <c r="Z149" s="5">
        <v>415000000</v>
      </c>
      <c r="AA149" s="2">
        <v>4334000000</v>
      </c>
    </row>
    <row r="150" spans="3:27" ht="15.5" x14ac:dyDescent="0.35">
      <c r="C150" t="s">
        <v>2632</v>
      </c>
    </row>
    <row r="151" spans="3:27" ht="15.5" x14ac:dyDescent="0.35">
      <c r="C151" t="s">
        <v>1755</v>
      </c>
      <c r="F151" s="5">
        <v>-95113000000</v>
      </c>
      <c r="I151" s="5">
        <v>-358524000000</v>
      </c>
      <c r="L151" s="5">
        <v>519409000000</v>
      </c>
      <c r="M151" s="5">
        <v>1695385000000</v>
      </c>
      <c r="N151" s="5">
        <v>1275715000000</v>
      </c>
      <c r="O151" s="5">
        <v>-1726426000000</v>
      </c>
      <c r="P151" s="5">
        <v>514514000000</v>
      </c>
      <c r="Q151" s="5">
        <v>519580000000</v>
      </c>
      <c r="R151" s="5">
        <v>-2156858000000</v>
      </c>
      <c r="S151" s="5">
        <v>96412000000</v>
      </c>
      <c r="T151" s="5">
        <v>-487731000000</v>
      </c>
      <c r="U151" s="5">
        <v>879198000000</v>
      </c>
      <c r="V151" s="5">
        <v>-929198000000</v>
      </c>
      <c r="X151" s="5">
        <v>-200000000000</v>
      </c>
      <c r="Y151" s="5">
        <v>-263413000000</v>
      </c>
      <c r="Z151" s="5">
        <v>-1275838000000</v>
      </c>
      <c r="AA151" s="2">
        <v>-798402000000</v>
      </c>
    </row>
    <row r="152" spans="3:27" ht="15.5" x14ac:dyDescent="0.35">
      <c r="C152" t="s">
        <v>2633</v>
      </c>
      <c r="D152" s="5">
        <v>-334928000000</v>
      </c>
      <c r="E152" s="5">
        <v>-564613000000</v>
      </c>
      <c r="F152" s="5">
        <v>1375525000000</v>
      </c>
      <c r="G152" s="5">
        <v>2314425000000</v>
      </c>
      <c r="I152" s="5">
        <v>1679632000000</v>
      </c>
      <c r="J152" s="5">
        <v>-2028306000000</v>
      </c>
      <c r="K152" s="5">
        <v>-4171525000000</v>
      </c>
      <c r="L152" s="5">
        <v>192248000000</v>
      </c>
      <c r="M152" s="5">
        <v>1733148000000</v>
      </c>
      <c r="N152" s="5">
        <v>1050091000000</v>
      </c>
      <c r="O152" s="5">
        <v>-3042785000000</v>
      </c>
      <c r="P152" s="5">
        <v>1516717000000</v>
      </c>
      <c r="Q152" s="5">
        <v>-2245295000000</v>
      </c>
      <c r="R152" s="5">
        <v>-239967000000</v>
      </c>
      <c r="S152" s="5">
        <v>362067000000</v>
      </c>
      <c r="T152" s="5">
        <v>-558757000000</v>
      </c>
      <c r="U152" s="5">
        <v>-146476000000</v>
      </c>
      <c r="V152" s="5">
        <v>52453000000</v>
      </c>
      <c r="W152" s="5">
        <v>2232981000000</v>
      </c>
      <c r="X152" s="5">
        <v>-1790784000000</v>
      </c>
      <c r="Y152" s="5">
        <v>-5797120000000</v>
      </c>
      <c r="Z152" s="5">
        <v>2534334000000</v>
      </c>
      <c r="AA152" s="2">
        <v>96433000000</v>
      </c>
    </row>
    <row r="153" spans="3:27" ht="15.5" x14ac:dyDescent="0.35">
      <c r="C153" t="s">
        <v>1759</v>
      </c>
      <c r="F153" s="5">
        <v>17341262000000</v>
      </c>
      <c r="G153" s="5">
        <v>-17341262000000</v>
      </c>
      <c r="N153" s="5">
        <v>-8942587000000</v>
      </c>
      <c r="O153" s="5">
        <v>1033275000000</v>
      </c>
      <c r="P153" s="5">
        <v>7909312000000</v>
      </c>
      <c r="Q153" s="5">
        <v>-1345723000000</v>
      </c>
      <c r="R153" s="5">
        <v>1345723000000</v>
      </c>
    </row>
    <row r="154" spans="3:27" ht="15.5" x14ac:dyDescent="0.35">
      <c r="C154" t="s">
        <v>2634</v>
      </c>
    </row>
    <row r="155" spans="3:27" ht="15.5" x14ac:dyDescent="0.35">
      <c r="C155" t="s">
        <v>1594</v>
      </c>
      <c r="D155" s="5">
        <v>-14295426000000</v>
      </c>
      <c r="E155" s="5">
        <v>2366518000000</v>
      </c>
      <c r="F155" s="5">
        <v>-8635421000000</v>
      </c>
      <c r="G155" s="5">
        <v>1604990000000</v>
      </c>
      <c r="I155" s="5">
        <v>-2914083000000</v>
      </c>
      <c r="J155" s="5">
        <v>-16366600000000</v>
      </c>
      <c r="K155" s="5">
        <v>-16472534000000</v>
      </c>
      <c r="L155" s="5">
        <v>-16846368000000</v>
      </c>
      <c r="M155" s="5">
        <v>-5871735000000</v>
      </c>
      <c r="N155" s="5">
        <v>4143112000000</v>
      </c>
      <c r="O155" s="5">
        <v>-1211595000000</v>
      </c>
      <c r="P155" s="5">
        <v>-11485390000000</v>
      </c>
      <c r="Q155" s="5">
        <v>-12986769000000</v>
      </c>
      <c r="R155" s="5">
        <v>-7483620000000</v>
      </c>
      <c r="S155" s="5">
        <v>-17515780000000</v>
      </c>
      <c r="T155" s="5">
        <v>-4396126000000</v>
      </c>
      <c r="U155" s="5">
        <v>-11070398000000</v>
      </c>
      <c r="V155" s="5">
        <v>-11650090000000</v>
      </c>
      <c r="W155" s="5">
        <v>-9687227000000</v>
      </c>
      <c r="X155" s="5">
        <v>-6070387000000</v>
      </c>
      <c r="Y155" s="5">
        <v>-1076982000000</v>
      </c>
      <c r="Z155" s="5">
        <v>-1695623000000</v>
      </c>
      <c r="AA155" s="2">
        <v>-3480608000000</v>
      </c>
    </row>
    <row r="156" spans="3:27" ht="15.5" x14ac:dyDescent="0.35">
      <c r="C156" t="s">
        <v>1758</v>
      </c>
      <c r="D156" s="5">
        <v>-1856107000000</v>
      </c>
      <c r="E156" s="5">
        <v>-123365000000</v>
      </c>
      <c r="F156" s="5">
        <v>726008000000</v>
      </c>
      <c r="G156" s="5">
        <v>-632087000000</v>
      </c>
      <c r="I156" s="5">
        <v>757788000000</v>
      </c>
      <c r="J156" s="5">
        <v>-105899000000</v>
      </c>
      <c r="K156" s="5">
        <v>2728000000</v>
      </c>
      <c r="L156" s="5">
        <v>-643662000000</v>
      </c>
      <c r="M156" s="5">
        <v>411980000000</v>
      </c>
      <c r="N156" s="5">
        <v>-153585000000</v>
      </c>
      <c r="O156" s="5">
        <v>-187732000000</v>
      </c>
      <c r="P156" s="5">
        <v>-261316000000</v>
      </c>
      <c r="Q156" s="5">
        <v>60808000000</v>
      </c>
      <c r="R156" s="5">
        <v>192901000000</v>
      </c>
      <c r="S156" s="5">
        <v>-199726000000</v>
      </c>
      <c r="T156" s="5">
        <v>548773000000</v>
      </c>
      <c r="U156" s="5">
        <v>-791626000000</v>
      </c>
      <c r="V156" s="5">
        <v>-27259000000</v>
      </c>
      <c r="W156" s="5">
        <v>-23971000000</v>
      </c>
      <c r="X156" s="5">
        <v>-14106000000</v>
      </c>
      <c r="Y156" s="5">
        <v>87787000000</v>
      </c>
      <c r="Z156" s="5">
        <v>-90394000000</v>
      </c>
      <c r="AA156" s="2">
        <v>4703000000</v>
      </c>
    </row>
    <row r="157" spans="3:27" ht="15.5" x14ac:dyDescent="0.35">
      <c r="C157" t="s">
        <v>1622</v>
      </c>
      <c r="T157" s="5">
        <v>-5839000000</v>
      </c>
      <c r="U157" s="5">
        <v>157272000000</v>
      </c>
      <c r="V157" s="5">
        <v>-101310000000</v>
      </c>
    </row>
    <row r="158" spans="3:27" ht="15.5" x14ac:dyDescent="0.35">
      <c r="C158" t="s">
        <v>1245</v>
      </c>
    </row>
    <row r="159" spans="3:27" ht="15.5" x14ac:dyDescent="0.35">
      <c r="C159" t="s">
        <v>1058</v>
      </c>
      <c r="D159" s="5">
        <v>-296852000000</v>
      </c>
      <c r="E159" s="5">
        <v>-3585587000000</v>
      </c>
      <c r="F159" s="5">
        <v>3374987000000</v>
      </c>
      <c r="G159" s="5">
        <v>-2341285000000</v>
      </c>
      <c r="I159" s="5">
        <v>78132000000</v>
      </c>
      <c r="J159" s="5">
        <v>-813820000000</v>
      </c>
      <c r="K159" s="5">
        <v>-1707958000000</v>
      </c>
      <c r="L159" s="5">
        <v>-1238566000000</v>
      </c>
      <c r="M159" s="5">
        <v>-922740000000</v>
      </c>
      <c r="N159" s="5">
        <v>-1492283000000</v>
      </c>
      <c r="O159" s="5">
        <v>-98110000000</v>
      </c>
      <c r="P159" s="5">
        <v>-1482092000000</v>
      </c>
      <c r="Q159" s="5">
        <v>-535769000000</v>
      </c>
      <c r="R159" s="5">
        <v>-535749000000</v>
      </c>
      <c r="S159" s="5">
        <v>-221044000000</v>
      </c>
      <c r="T159" s="5">
        <v>-21887000000</v>
      </c>
      <c r="U159" s="5">
        <v>-77077000000</v>
      </c>
      <c r="V159" s="5">
        <v>426834000000</v>
      </c>
      <c r="W159" s="5">
        <v>158494000000</v>
      </c>
      <c r="X159" s="5">
        <v>-548444000000</v>
      </c>
      <c r="Y159" s="5">
        <v>-21398000000</v>
      </c>
      <c r="Z159" s="5">
        <v>-2044000000</v>
      </c>
      <c r="AA159" s="2">
        <v>-277165000000</v>
      </c>
    </row>
    <row r="160" spans="3:27" ht="15.5" x14ac:dyDescent="0.35">
      <c r="C160" t="s">
        <v>2635</v>
      </c>
      <c r="D160" s="5">
        <v>-16780832000000</v>
      </c>
      <c r="E160" s="5">
        <v>-1866405000000</v>
      </c>
      <c r="F160" s="5">
        <v>-3248938000000</v>
      </c>
      <c r="G160" s="5">
        <v>2845519000000</v>
      </c>
      <c r="I160" s="5">
        <v>-585951000000</v>
      </c>
      <c r="J160" s="5">
        <v>3710148000000</v>
      </c>
      <c r="K160" s="5">
        <v>-15573483000000</v>
      </c>
      <c r="L160" s="5">
        <v>-39234366000000</v>
      </c>
      <c r="M160" s="5">
        <v>13014628000000</v>
      </c>
      <c r="N160" s="5">
        <v>-19650874000000</v>
      </c>
      <c r="O160" s="5">
        <v>-6730162000000</v>
      </c>
      <c r="P160" s="5">
        <v>-11197567000000</v>
      </c>
      <c r="Q160" s="5">
        <v>-15187445000000</v>
      </c>
      <c r="R160" s="5">
        <v>-10223293000000</v>
      </c>
      <c r="S160" s="5">
        <v>-16769411000000</v>
      </c>
      <c r="T160" s="5">
        <v>-5630227000000</v>
      </c>
      <c r="U160" s="5">
        <v>-7973829000000</v>
      </c>
      <c r="V160" s="5">
        <v>-15303848000000</v>
      </c>
      <c r="W160" s="5">
        <v>-7319723000000</v>
      </c>
      <c r="X160" s="5">
        <v>-8623721000000</v>
      </c>
      <c r="Y160" s="5">
        <v>-7071126000000</v>
      </c>
      <c r="Z160" s="5">
        <v>-529565000000</v>
      </c>
      <c r="AA160" s="2">
        <v>-4455039000000</v>
      </c>
    </row>
    <row r="161" spans="3:27" ht="15.5" x14ac:dyDescent="0.35">
      <c r="C161" t="s">
        <v>2636</v>
      </c>
    </row>
    <row r="162" spans="3:27" ht="15.5" x14ac:dyDescent="0.35">
      <c r="C162" t="s">
        <v>1598</v>
      </c>
      <c r="D162" s="5">
        <v>13540985000000</v>
      </c>
      <c r="E162" s="5">
        <v>-17114842000000</v>
      </c>
      <c r="F162" s="5">
        <v>13387844000000</v>
      </c>
      <c r="G162" s="5">
        <v>13844183000000</v>
      </c>
      <c r="I162" s="5">
        <v>37579602000000</v>
      </c>
      <c r="J162" s="5">
        <v>24176994000000</v>
      </c>
      <c r="K162" s="5">
        <v>5670232000000</v>
      </c>
      <c r="L162" s="5">
        <v>8034261000000</v>
      </c>
      <c r="M162" s="5">
        <v>9014328000000</v>
      </c>
      <c r="N162" s="5">
        <v>32914905000000</v>
      </c>
      <c r="O162" s="5">
        <v>561051000000</v>
      </c>
      <c r="P162" s="5">
        <v>12119776000000</v>
      </c>
      <c r="Q162" s="5">
        <v>9880712000000</v>
      </c>
      <c r="R162" s="5">
        <v>16279716000000</v>
      </c>
      <c r="S162" s="5">
        <v>14475187000000</v>
      </c>
      <c r="T162" s="5">
        <v>3868366000000</v>
      </c>
      <c r="U162" s="5">
        <v>8176011000000</v>
      </c>
      <c r="V162" s="5">
        <v>13341141000000</v>
      </c>
      <c r="W162" s="5">
        <v>7993585000000</v>
      </c>
      <c r="X162" s="5">
        <v>5646474000000</v>
      </c>
      <c r="Y162" s="5">
        <v>3092573000000</v>
      </c>
      <c r="Z162" s="5">
        <v>5683811000000</v>
      </c>
      <c r="AA162" s="2">
        <v>2417070000000</v>
      </c>
    </row>
    <row r="163" spans="3:27" ht="15.5" x14ac:dyDescent="0.35">
      <c r="C163" t="s">
        <v>1600</v>
      </c>
      <c r="D163" s="5">
        <v>-4768504000000</v>
      </c>
      <c r="E163" s="5">
        <v>-500072000000</v>
      </c>
      <c r="F163" s="5">
        <v>4381870000000</v>
      </c>
      <c r="G163" s="5">
        <v>9262000000</v>
      </c>
      <c r="I163" s="5">
        <v>5940407000000</v>
      </c>
      <c r="J163" s="5">
        <v>1122319000000</v>
      </c>
      <c r="K163" s="5">
        <v>-1346280000000</v>
      </c>
      <c r="L163" s="5">
        <v>2126818000000</v>
      </c>
      <c r="M163" s="5">
        <v>-2197957000000</v>
      </c>
      <c r="N163" s="5">
        <v>-3854885000000</v>
      </c>
      <c r="O163" s="5">
        <v>5672714000000</v>
      </c>
      <c r="P163" s="5">
        <v>-4050243000000</v>
      </c>
      <c r="Q163" s="5">
        <v>2470946000000</v>
      </c>
      <c r="R163" s="5">
        <v>1028494000000</v>
      </c>
      <c r="S163" s="5">
        <v>-1770990000000</v>
      </c>
      <c r="T163" s="5">
        <v>2042374000000</v>
      </c>
      <c r="U163" s="5">
        <v>-2912320000000</v>
      </c>
      <c r="V163" s="5">
        <v>2771524000000</v>
      </c>
      <c r="W163" s="5">
        <v>184497000000</v>
      </c>
      <c r="X163" s="5">
        <v>232625000000</v>
      </c>
      <c r="Y163" s="5">
        <v>306129000000</v>
      </c>
      <c r="Z163" s="5">
        <v>-861832000000</v>
      </c>
      <c r="AA163" s="2">
        <v>373572000000</v>
      </c>
    </row>
    <row r="164" spans="3:27" ht="15.5" x14ac:dyDescent="0.35">
      <c r="C164" t="s">
        <v>2637</v>
      </c>
      <c r="D164" s="5">
        <v>11080278000000</v>
      </c>
      <c r="E164" s="5">
        <v>13877530000000</v>
      </c>
      <c r="F164" s="5">
        <v>-17341061000000</v>
      </c>
      <c r="G164" s="5">
        <v>-3358212000000</v>
      </c>
      <c r="I164" s="5">
        <v>-17341061000000</v>
      </c>
      <c r="J164" s="5">
        <v>441666000000</v>
      </c>
      <c r="K164" s="5">
        <v>6081245000000</v>
      </c>
      <c r="L164" s="5">
        <v>10820910000000</v>
      </c>
    </row>
    <row r="165" spans="3:27" ht="15.5" x14ac:dyDescent="0.35">
      <c r="C165" t="s">
        <v>2638</v>
      </c>
      <c r="T165" s="5">
        <v>69475000000</v>
      </c>
      <c r="U165" s="5">
        <v>34353000000</v>
      </c>
      <c r="V165" s="5">
        <v>35398000000</v>
      </c>
      <c r="W165" s="5">
        <v>65534000000</v>
      </c>
      <c r="X165" s="5">
        <v>12704000000</v>
      </c>
      <c r="Y165" s="5">
        <v>61617000000</v>
      </c>
      <c r="Z165" s="5">
        <v>71472000000</v>
      </c>
      <c r="AA165" s="2">
        <v>32986000000</v>
      </c>
    </row>
    <row r="166" spans="3:27" ht="15.5" x14ac:dyDescent="0.35">
      <c r="C166" t="s">
        <v>1635</v>
      </c>
      <c r="T166" s="5">
        <v>-116307000000</v>
      </c>
      <c r="U166" s="5">
        <v>1976529000000</v>
      </c>
      <c r="V166" s="5">
        <v>228601000000</v>
      </c>
      <c r="W166" s="5">
        <v>178680000000</v>
      </c>
      <c r="X166" s="5">
        <v>154457000000</v>
      </c>
      <c r="Y166" s="5">
        <v>102280000000</v>
      </c>
      <c r="Z166" s="5">
        <v>-184359000000</v>
      </c>
      <c r="AA166" s="2">
        <v>174419000000</v>
      </c>
    </row>
    <row r="167" spans="3:27" ht="15.5" x14ac:dyDescent="0.35">
      <c r="C167" t="s">
        <v>449</v>
      </c>
      <c r="T167" s="5">
        <v>-894854000000</v>
      </c>
    </row>
    <row r="168" spans="3:27" ht="15.5" x14ac:dyDescent="0.35">
      <c r="C168" t="s">
        <v>2639</v>
      </c>
      <c r="D168" s="5">
        <v>-2241572000000</v>
      </c>
      <c r="E168" s="5">
        <v>8087025000000</v>
      </c>
      <c r="F168" s="5">
        <v>-2400160000000</v>
      </c>
      <c r="G168" s="5">
        <v>-110514000000</v>
      </c>
      <c r="I168" s="5">
        <v>-1763421000000</v>
      </c>
      <c r="J168" s="5">
        <v>1479033000000</v>
      </c>
      <c r="K168" s="5">
        <v>82769000000</v>
      </c>
      <c r="L168" s="5">
        <v>1181905000000</v>
      </c>
      <c r="M168" s="5">
        <v>-1455000000</v>
      </c>
      <c r="N168" s="5">
        <v>737862000000</v>
      </c>
      <c r="O168" s="5">
        <v>456451000000</v>
      </c>
      <c r="P168" s="5">
        <v>63280000000</v>
      </c>
      <c r="Q168" s="5">
        <v>295126000000</v>
      </c>
      <c r="R168" s="5">
        <v>-512052000000</v>
      </c>
      <c r="S168" s="5">
        <v>395682000000</v>
      </c>
    </row>
    <row r="169" spans="3:27" ht="15.5" x14ac:dyDescent="0.35">
      <c r="C169" t="s">
        <v>2640</v>
      </c>
      <c r="D169" s="5">
        <v>17611187000000</v>
      </c>
      <c r="E169" s="5">
        <v>4349641000000</v>
      </c>
      <c r="F169" s="5">
        <v>15369755000000</v>
      </c>
      <c r="G169" s="5">
        <v>-6956543000000</v>
      </c>
      <c r="I169" s="5">
        <v>24415527000000</v>
      </c>
      <c r="J169" s="5">
        <v>27220012000000</v>
      </c>
      <c r="K169" s="5">
        <v>10487966000000</v>
      </c>
      <c r="L169" s="5">
        <v>22163894000000</v>
      </c>
      <c r="M169" s="5">
        <v>6814916000000</v>
      </c>
      <c r="N169" s="5">
        <v>20855295000000</v>
      </c>
      <c r="O169" s="5">
        <v>7723491000000</v>
      </c>
      <c r="P169" s="5">
        <v>16042125000000</v>
      </c>
      <c r="Q169" s="5">
        <v>11301061000000</v>
      </c>
      <c r="R169" s="5">
        <v>18141881000000</v>
      </c>
      <c r="S169" s="5">
        <v>13099879000000</v>
      </c>
      <c r="T169" s="5">
        <v>4969054000000</v>
      </c>
      <c r="U169" s="5">
        <v>7274573000000</v>
      </c>
      <c r="V169" s="5">
        <v>16376664000000</v>
      </c>
      <c r="W169" s="5">
        <v>8422296000000</v>
      </c>
      <c r="X169" s="5">
        <v>6046260000000</v>
      </c>
      <c r="Y169" s="5">
        <v>3562599000000</v>
      </c>
      <c r="Z169" s="5">
        <v>4709092000000</v>
      </c>
      <c r="AA169" s="2">
        <v>2998047000000</v>
      </c>
    </row>
    <row r="170" spans="3:27" ht="15.5" x14ac:dyDescent="0.35">
      <c r="C170" t="s">
        <v>490</v>
      </c>
    </row>
    <row r="171" spans="3:27" ht="15.5" x14ac:dyDescent="0.35">
      <c r="C171" t="s">
        <v>2641</v>
      </c>
      <c r="D171" s="5">
        <v>-378588000000</v>
      </c>
      <c r="E171" s="5">
        <v>-233853000000</v>
      </c>
      <c r="F171" s="5">
        <v>-353883000000</v>
      </c>
      <c r="G171" s="5">
        <v>-362596000000</v>
      </c>
      <c r="I171" s="5">
        <v>-1305330000000</v>
      </c>
      <c r="J171" s="5">
        <v>-1093813000000</v>
      </c>
      <c r="K171" s="5">
        <v>-1035115000000</v>
      </c>
      <c r="L171" s="5">
        <v>-863327000000</v>
      </c>
      <c r="M171" s="5">
        <v>-649877000000</v>
      </c>
      <c r="N171" s="5">
        <v>-896950000000</v>
      </c>
      <c r="O171" s="5">
        <v>-890343000000</v>
      </c>
      <c r="P171" s="5">
        <v>-893475000000</v>
      </c>
      <c r="Q171" s="5">
        <v>-865910000000</v>
      </c>
      <c r="R171" s="5">
        <v>-703908000000</v>
      </c>
      <c r="S171" s="5">
        <v>-464822000000</v>
      </c>
      <c r="T171" s="5">
        <v>-374060000000</v>
      </c>
      <c r="U171" s="5">
        <v>-370933000000</v>
      </c>
      <c r="V171" s="5">
        <v>-301858000000</v>
      </c>
      <c r="W171" s="5">
        <v>-184250000000</v>
      </c>
      <c r="X171" s="5">
        <v>-146505000000</v>
      </c>
      <c r="Y171" s="5">
        <v>-119293000000</v>
      </c>
      <c r="Z171" s="5">
        <v>-78788000000</v>
      </c>
      <c r="AA171" s="2">
        <v>-56254000000</v>
      </c>
    </row>
    <row r="172" spans="3:27" ht="15.5" x14ac:dyDescent="0.35">
      <c r="C172" t="s">
        <v>2642</v>
      </c>
      <c r="G172" s="5">
        <v>1093813000000</v>
      </c>
      <c r="J172" s="5">
        <v>-235925000000</v>
      </c>
      <c r="K172" s="5">
        <v>-142913000000</v>
      </c>
      <c r="L172" s="5">
        <v>-215119000000</v>
      </c>
      <c r="M172" s="5">
        <v>-204151000000</v>
      </c>
      <c r="N172" s="5">
        <v>-142749000000</v>
      </c>
      <c r="O172" s="5">
        <v>-19200000000</v>
      </c>
      <c r="P172" s="5">
        <v>-57352000000</v>
      </c>
      <c r="Q172" s="5">
        <v>-72588000000</v>
      </c>
      <c r="R172" s="5">
        <v>-80627000000</v>
      </c>
      <c r="S172" s="5">
        <v>-69475000000</v>
      </c>
      <c r="T172" s="5">
        <v>-34353000000</v>
      </c>
      <c r="U172" s="5">
        <v>-35398000000</v>
      </c>
      <c r="V172" s="5">
        <v>-65534000000</v>
      </c>
      <c r="W172" s="5">
        <v>-16065000000</v>
      </c>
      <c r="X172" s="5">
        <v>-61617000000</v>
      </c>
      <c r="Y172" s="5">
        <v>-71472000000</v>
      </c>
      <c r="Z172" s="5">
        <v>-32986000000</v>
      </c>
      <c r="AA172" s="2">
        <v>-24141000000</v>
      </c>
    </row>
    <row r="173" spans="3:27" ht="15.5" x14ac:dyDescent="0.35">
      <c r="C173" t="s">
        <v>103</v>
      </c>
    </row>
    <row r="174" spans="3:27" ht="15.5" x14ac:dyDescent="0.35">
      <c r="C174" t="s">
        <v>1782</v>
      </c>
      <c r="D174" s="5">
        <v>-378588000000</v>
      </c>
      <c r="E174" s="5">
        <v>-233853000000</v>
      </c>
      <c r="F174" s="5">
        <v>-353883000000</v>
      </c>
      <c r="G174" s="5">
        <v>731217000000</v>
      </c>
      <c r="I174" s="5">
        <v>-1305330000000</v>
      </c>
      <c r="J174" s="5">
        <v>-1329738000000</v>
      </c>
      <c r="K174" s="5">
        <v>-1178028000000</v>
      </c>
      <c r="L174" s="5">
        <v>-1078446000000</v>
      </c>
      <c r="M174" s="5">
        <v>-854028000000</v>
      </c>
      <c r="N174" s="5">
        <v>-1039699000000</v>
      </c>
      <c r="O174" s="5">
        <v>-909543000000</v>
      </c>
      <c r="P174" s="5">
        <v>-950827000000</v>
      </c>
      <c r="Q174" s="5">
        <v>-938498000000</v>
      </c>
      <c r="R174" s="5">
        <v>-784535000000</v>
      </c>
      <c r="S174" s="5">
        <v>-534297000000</v>
      </c>
      <c r="T174" s="5">
        <v>-408413000000</v>
      </c>
      <c r="U174" s="5">
        <v>-406331000000</v>
      </c>
      <c r="V174" s="5">
        <v>-367392000000</v>
      </c>
      <c r="W174" s="5">
        <v>-200315000000</v>
      </c>
      <c r="X174" s="5">
        <v>-208122000000</v>
      </c>
      <c r="Y174" s="5">
        <v>-190765000000</v>
      </c>
      <c r="Z174" s="5">
        <v>-111774000000</v>
      </c>
      <c r="AA174" s="2">
        <v>-80395000000</v>
      </c>
    </row>
    <row r="175" spans="3:27" ht="15.5" x14ac:dyDescent="0.35">
      <c r="C175" t="s">
        <v>173</v>
      </c>
      <c r="D175" s="5">
        <v>-694447000000</v>
      </c>
      <c r="E175" s="5">
        <v>-8815000000</v>
      </c>
      <c r="F175" s="5">
        <v>-2752985000000</v>
      </c>
      <c r="G175" s="5">
        <v>1489081000000</v>
      </c>
      <c r="I175" s="5">
        <v>-3702521000000</v>
      </c>
      <c r="J175" s="5">
        <v>-1654734000000</v>
      </c>
      <c r="K175" s="5">
        <v>-3333012000000</v>
      </c>
      <c r="L175" s="5">
        <v>-506832000000</v>
      </c>
      <c r="M175" s="5">
        <v>-881529000000</v>
      </c>
      <c r="N175" s="5">
        <v>1640390000000</v>
      </c>
      <c r="O175" s="5">
        <v>-2438253000000</v>
      </c>
      <c r="P175" s="5">
        <v>336533000000</v>
      </c>
      <c r="Q175" s="5">
        <v>1363851000000</v>
      </c>
      <c r="R175" s="5">
        <v>-4257250000000</v>
      </c>
      <c r="S175" s="5">
        <v>2462326000000</v>
      </c>
      <c r="T175" s="5">
        <v>-973000000000</v>
      </c>
      <c r="U175" s="5">
        <v>9216980000000</v>
      </c>
      <c r="V175" s="5">
        <v>1215006000000</v>
      </c>
      <c r="W175" s="5">
        <v>291375000000</v>
      </c>
      <c r="X175" s="5">
        <v>869391000000</v>
      </c>
      <c r="Y175" s="5">
        <v>-870634000000</v>
      </c>
      <c r="Z175" s="5">
        <v>100866000000</v>
      </c>
      <c r="AA175" s="2">
        <v>968196000000</v>
      </c>
    </row>
    <row r="176" spans="3:27" ht="15.5" x14ac:dyDescent="0.35">
      <c r="C176" t="s">
        <v>174</v>
      </c>
      <c r="D176" s="5">
        <v>277285000000</v>
      </c>
      <c r="E176" s="5">
        <v>-4850970000000</v>
      </c>
      <c r="F176" s="5">
        <v>-7040495000000</v>
      </c>
      <c r="G176" s="5">
        <v>-15455228000000</v>
      </c>
      <c r="I176" s="5">
        <v>-29267428000000</v>
      </c>
      <c r="J176" s="5">
        <v>-27537850000000</v>
      </c>
      <c r="K176" s="5">
        <v>-1294518000000</v>
      </c>
      <c r="L176" s="5">
        <v>14354425000000</v>
      </c>
      <c r="M176" s="5">
        <v>-21576942000000</v>
      </c>
      <c r="N176" s="5">
        <v>-16939552000000</v>
      </c>
      <c r="O176" s="5">
        <v>2951217000000</v>
      </c>
      <c r="P176" s="5">
        <v>-7595909000000</v>
      </c>
      <c r="Q176" s="5">
        <v>2098740000000</v>
      </c>
      <c r="R176" s="5">
        <v>-14654859000000</v>
      </c>
      <c r="S176" s="5">
        <v>5353868000000</v>
      </c>
      <c r="T176" s="5">
        <v>-2821855000000</v>
      </c>
      <c r="U176" s="5">
        <v>-7004495000000</v>
      </c>
      <c r="V176" s="5">
        <v>-2582855000000</v>
      </c>
      <c r="W176" s="5">
        <v>-996578000000</v>
      </c>
      <c r="X176" s="5">
        <v>-1230904000000</v>
      </c>
      <c r="Y176" s="5">
        <v>3697813000000</v>
      </c>
      <c r="Z176" s="5">
        <v>-5205139000000</v>
      </c>
      <c r="AA176" s="2">
        <v>587382000000</v>
      </c>
    </row>
    <row r="177" spans="3:27" ht="15.5" x14ac:dyDescent="0.35">
      <c r="C177" t="s">
        <v>1481</v>
      </c>
      <c r="W177" s="5">
        <v>18377000000</v>
      </c>
      <c r="X177" s="5">
        <v>46125000000</v>
      </c>
    </row>
    <row r="178" spans="3:27" ht="15.5" x14ac:dyDescent="0.35">
      <c r="C178" t="s">
        <v>2643</v>
      </c>
      <c r="X178" s="5">
        <v>-3200000000</v>
      </c>
      <c r="Z178" s="5">
        <v>-2760000000</v>
      </c>
    </row>
    <row r="179" spans="3:27" ht="15.5" x14ac:dyDescent="0.35">
      <c r="C179" t="s">
        <v>176</v>
      </c>
      <c r="D179" s="5">
        <v>-87234000000</v>
      </c>
      <c r="E179" s="5">
        <v>-40558000000</v>
      </c>
      <c r="F179" s="5">
        <v>-79445000000</v>
      </c>
      <c r="G179" s="5">
        <v>-19416000000</v>
      </c>
      <c r="I179" s="5">
        <v>-224714000000</v>
      </c>
      <c r="J179" s="5">
        <v>-377804000000</v>
      </c>
      <c r="K179" s="5">
        <v>-385453000000</v>
      </c>
      <c r="L179" s="5">
        <v>-791593000000</v>
      </c>
      <c r="M179" s="5">
        <v>-381389000000</v>
      </c>
      <c r="N179" s="5">
        <v>-321503000000</v>
      </c>
      <c r="O179" s="5">
        <v>-186688000000</v>
      </c>
      <c r="P179" s="5">
        <v>-329129000000</v>
      </c>
      <c r="Q179" s="5">
        <v>-206112000000</v>
      </c>
      <c r="R179" s="5">
        <v>-232281000000</v>
      </c>
      <c r="S179" s="5">
        <v>-251272000000</v>
      </c>
      <c r="T179" s="5">
        <v>-317186000000</v>
      </c>
      <c r="U179" s="5">
        <v>-190834000000</v>
      </c>
      <c r="V179" s="5">
        <v>-107410000000</v>
      </c>
      <c r="W179" s="5">
        <v>-132484000000</v>
      </c>
      <c r="X179" s="5">
        <v>-131254000000</v>
      </c>
      <c r="Y179" s="5">
        <v>-116958000000</v>
      </c>
      <c r="Z179" s="5">
        <v>-137092000000</v>
      </c>
      <c r="AA179" s="2">
        <v>-191895000000</v>
      </c>
    </row>
    <row r="180" spans="3:27" ht="15.5" x14ac:dyDescent="0.35">
      <c r="C180" t="s">
        <v>2644</v>
      </c>
      <c r="D180" s="5">
        <v>-4333000000</v>
      </c>
      <c r="E180" s="5">
        <v>-7541000000</v>
      </c>
      <c r="F180" s="5">
        <v>-12691000000</v>
      </c>
      <c r="G180" s="5">
        <v>-10360000000</v>
      </c>
      <c r="I180" s="5">
        <v>-46606000000</v>
      </c>
      <c r="J180" s="5">
        <v>-59351000000</v>
      </c>
      <c r="K180" s="5">
        <v>-11638000000</v>
      </c>
      <c r="L180" s="5">
        <v>-7412000000</v>
      </c>
      <c r="M180" s="5">
        <v>-9449000000</v>
      </c>
      <c r="N180" s="5">
        <v>-34741000000</v>
      </c>
    </row>
    <row r="181" spans="3:27" ht="15.5" x14ac:dyDescent="0.35">
      <c r="C181" t="s">
        <v>423</v>
      </c>
      <c r="D181" s="5">
        <v>306000000</v>
      </c>
      <c r="E181" s="5">
        <v>1508000000</v>
      </c>
      <c r="F181" s="5">
        <v>221000000</v>
      </c>
      <c r="G181" s="5">
        <v>94000000</v>
      </c>
      <c r="I181" s="5">
        <v>745000000</v>
      </c>
      <c r="J181" s="5">
        <v>2320000000</v>
      </c>
      <c r="K181" s="5">
        <v>4063000000</v>
      </c>
      <c r="L181" s="5">
        <v>7719000000</v>
      </c>
      <c r="M181" s="5">
        <v>2668000000</v>
      </c>
      <c r="N181" s="5">
        <v>8004000000</v>
      </c>
      <c r="O181" s="5">
        <v>2430000000</v>
      </c>
      <c r="P181" s="5">
        <v>3608000000</v>
      </c>
      <c r="Q181" s="5">
        <v>3942000000</v>
      </c>
      <c r="R181" s="5">
        <v>11760000000</v>
      </c>
      <c r="S181" s="5">
        <v>5206000000</v>
      </c>
      <c r="T181" s="5">
        <v>6368000000</v>
      </c>
      <c r="U181" s="5">
        <v>4130000000</v>
      </c>
      <c r="V181" s="5">
        <v>9643000000</v>
      </c>
      <c r="W181" s="5">
        <v>7990000000</v>
      </c>
      <c r="X181" s="5">
        <v>10057000000</v>
      </c>
      <c r="Y181" s="5">
        <v>6039000000</v>
      </c>
      <c r="Z181" s="5">
        <v>6305000000</v>
      </c>
      <c r="AA181" s="2">
        <v>3640000000</v>
      </c>
    </row>
    <row r="182" spans="3:27" ht="15.5" x14ac:dyDescent="0.35">
      <c r="C182" t="s">
        <v>2645</v>
      </c>
      <c r="D182" s="5">
        <v>-24467518000000</v>
      </c>
      <c r="E182" s="5">
        <v>-14125364000000</v>
      </c>
      <c r="F182" s="5">
        <v>36719963000000</v>
      </c>
      <c r="G182" s="5">
        <v>-26289577000000</v>
      </c>
      <c r="I182" s="5">
        <v>-71163245000000</v>
      </c>
      <c r="J182" s="5">
        <v>-111401345000000</v>
      </c>
      <c r="K182" s="5">
        <v>-45283874000000</v>
      </c>
      <c r="L182" s="5">
        <v>-6309770000000</v>
      </c>
      <c r="M182" s="5">
        <v>-30480899000000</v>
      </c>
      <c r="N182" s="5">
        <v>-26864090000000</v>
      </c>
      <c r="O182" s="5">
        <v>-12113424000000</v>
      </c>
      <c r="P182" s="5">
        <v>-19829823000000</v>
      </c>
      <c r="Q182" s="5">
        <v>-13627915000000</v>
      </c>
      <c r="R182" s="5">
        <v>-20208064000000</v>
      </c>
      <c r="S182" s="5">
        <v>-6681218000000</v>
      </c>
      <c r="T182" s="5">
        <v>-12437462000000</v>
      </c>
      <c r="U182" s="5">
        <v>-10278183000000</v>
      </c>
      <c r="V182" s="5">
        <v>-7657018000000</v>
      </c>
      <c r="W182" s="5">
        <v>-5826087000000</v>
      </c>
      <c r="X182" s="5">
        <v>-4646884000000</v>
      </c>
      <c r="Y182" s="5">
        <v>-8160698000000</v>
      </c>
      <c r="Z182" s="5">
        <v>-6024368000000</v>
      </c>
      <c r="AA182" s="2">
        <v>-695379000000</v>
      </c>
    </row>
    <row r="183" spans="3:27" ht="15.5" x14ac:dyDescent="0.35">
      <c r="C183" t="s">
        <v>2306</v>
      </c>
      <c r="J183" s="5">
        <v>976336000000</v>
      </c>
    </row>
    <row r="184" spans="3:27" ht="15.5" x14ac:dyDescent="0.35">
      <c r="C184" t="s">
        <v>2646</v>
      </c>
    </row>
    <row r="185" spans="3:27" ht="15.5" x14ac:dyDescent="0.35">
      <c r="C185" t="s">
        <v>2647</v>
      </c>
      <c r="D185" s="5">
        <v>24836064000000</v>
      </c>
      <c r="E185" s="5">
        <v>9320985000000</v>
      </c>
      <c r="F185" s="5">
        <v>-43668543000000</v>
      </c>
      <c r="G185" s="5">
        <v>10864031000000</v>
      </c>
      <c r="I185" s="5">
        <v>42166392000000</v>
      </c>
      <c r="J185" s="5">
        <v>83321994000000</v>
      </c>
      <c r="K185" s="5">
        <v>44382384000000</v>
      </c>
      <c r="L185" s="5">
        <v>21455481000000</v>
      </c>
      <c r="M185" s="5">
        <v>9292127000000</v>
      </c>
      <c r="N185" s="5">
        <v>10272778000000</v>
      </c>
      <c r="O185" s="5">
        <v>15248899000000</v>
      </c>
      <c r="P185" s="5">
        <v>12559435000000</v>
      </c>
      <c r="Q185" s="5">
        <v>15928825000000</v>
      </c>
      <c r="R185" s="5">
        <v>5773726000000</v>
      </c>
      <c r="S185" s="5">
        <v>12281152000000</v>
      </c>
      <c r="T185" s="5">
        <v>9926425000000</v>
      </c>
      <c r="U185" s="5">
        <v>3460392000000</v>
      </c>
      <c r="V185" s="5">
        <v>5171930000000</v>
      </c>
      <c r="W185" s="5">
        <v>4935626000000</v>
      </c>
      <c r="X185" s="5">
        <v>3494252000000</v>
      </c>
      <c r="Y185" s="5">
        <v>11969430000000</v>
      </c>
      <c r="Z185" s="5">
        <v>952776000000</v>
      </c>
      <c r="AA185" s="2">
        <v>1471016000000</v>
      </c>
    </row>
    <row r="186" spans="3:27" ht="15.5" x14ac:dyDescent="0.35">
      <c r="C186" t="s">
        <v>183</v>
      </c>
      <c r="D186" s="5">
        <v>-694447000000</v>
      </c>
      <c r="E186" s="5">
        <v>-8815000000</v>
      </c>
      <c r="F186" s="5">
        <v>-2752985000000</v>
      </c>
      <c r="G186" s="5">
        <v>1489081000000</v>
      </c>
      <c r="I186" s="5">
        <v>-3702521000000</v>
      </c>
      <c r="J186" s="5">
        <v>-1654734000000</v>
      </c>
      <c r="K186" s="5">
        <v>-3333012000000</v>
      </c>
      <c r="L186" s="5">
        <v>-506832000000</v>
      </c>
      <c r="M186" s="5">
        <v>-881529000000</v>
      </c>
      <c r="N186" s="5">
        <v>1640390000000</v>
      </c>
      <c r="O186" s="5">
        <v>-2438253000000</v>
      </c>
      <c r="P186" s="5">
        <v>336533000000</v>
      </c>
      <c r="Q186" s="5">
        <v>1363851000000</v>
      </c>
      <c r="R186" s="5">
        <v>-4257250000000</v>
      </c>
      <c r="S186" s="5">
        <v>2462326000000</v>
      </c>
      <c r="T186" s="5">
        <v>-973000000000</v>
      </c>
      <c r="U186" s="5">
        <v>9216980000000</v>
      </c>
      <c r="V186" s="5">
        <v>1215006000000</v>
      </c>
      <c r="W186" s="5">
        <v>291375000000</v>
      </c>
      <c r="X186" s="5">
        <v>869391000000</v>
      </c>
      <c r="Y186" s="5">
        <v>-870634000000</v>
      </c>
      <c r="Z186" s="5">
        <v>100866000000</v>
      </c>
      <c r="AA186" s="2">
        <v>968196000000</v>
      </c>
    </row>
    <row r="187" spans="3:27" ht="15.5" x14ac:dyDescent="0.35">
      <c r="C187" t="s">
        <v>836</v>
      </c>
      <c r="D187" s="5">
        <v>340000000000</v>
      </c>
    </row>
    <row r="188" spans="3:27" ht="15.5" x14ac:dyDescent="0.35">
      <c r="C188" t="s">
        <v>1352</v>
      </c>
      <c r="U188" s="5">
        <v>-3488000000</v>
      </c>
    </row>
    <row r="189" spans="3:27" ht="15.5" x14ac:dyDescent="0.35">
      <c r="C189" t="s">
        <v>1343</v>
      </c>
      <c r="Q189" s="5">
        <v>609000000000</v>
      </c>
    </row>
    <row r="190" spans="3:27" ht="15.5" x14ac:dyDescent="0.35">
      <c r="C190" t="s">
        <v>2648</v>
      </c>
      <c r="Q190" s="5">
        <v>1759000000000</v>
      </c>
    </row>
    <row r="191" spans="3:27" ht="15.5" x14ac:dyDescent="0.35">
      <c r="C191" t="s">
        <v>2649</v>
      </c>
      <c r="F191" s="5">
        <v>-455000000</v>
      </c>
      <c r="G191" s="5">
        <v>-6101000000</v>
      </c>
      <c r="I191" s="5">
        <v>-6556000000</v>
      </c>
    </row>
    <row r="192" spans="3:27" ht="15.5" x14ac:dyDescent="0.35">
      <c r="C192" t="s">
        <v>2650</v>
      </c>
      <c r="P192" s="5">
        <v>-4886000000</v>
      </c>
    </row>
    <row r="193" spans="3:27" ht="15.5" x14ac:dyDescent="0.35">
      <c r="C193" t="s">
        <v>2651</v>
      </c>
      <c r="Z193" s="5">
        <v>-4550000000</v>
      </c>
    </row>
    <row r="194" spans="3:27" ht="15.5" x14ac:dyDescent="0.35">
      <c r="C194" t="s">
        <v>2652</v>
      </c>
    </row>
    <row r="195" spans="3:27" ht="15.5" x14ac:dyDescent="0.35">
      <c r="C195" t="s">
        <v>2653</v>
      </c>
      <c r="AA195" s="2">
        <v>109826000000</v>
      </c>
    </row>
    <row r="196" spans="3:27" ht="15.5" x14ac:dyDescent="0.35">
      <c r="C196" t="s">
        <v>153</v>
      </c>
      <c r="AA196" s="2">
        <v>593056000000</v>
      </c>
    </row>
    <row r="197" spans="3:27" ht="15.5" x14ac:dyDescent="0.35">
      <c r="C197" t="s">
        <v>988</v>
      </c>
      <c r="AA197" s="2">
        <v>-1308000000</v>
      </c>
    </row>
    <row r="198" spans="3:27" ht="15.5" x14ac:dyDescent="0.35">
      <c r="C198" t="s">
        <v>2654</v>
      </c>
      <c r="O198" s="5">
        <v>-175000000000</v>
      </c>
      <c r="U198" s="5">
        <v>-10332000000</v>
      </c>
    </row>
    <row r="199" spans="3:27" ht="15.5" x14ac:dyDescent="0.35">
      <c r="C199" t="s">
        <v>2655</v>
      </c>
      <c r="M199" s="5">
        <v>-342000000000</v>
      </c>
    </row>
    <row r="200" spans="3:27" ht="15.5" x14ac:dyDescent="0.35">
      <c r="C200" t="s">
        <v>2656</v>
      </c>
      <c r="Q200" s="5">
        <v>-880000000000</v>
      </c>
    </row>
    <row r="201" spans="3:27" ht="15.5" x14ac:dyDescent="0.35">
      <c r="C201" t="s">
        <v>2657</v>
      </c>
      <c r="R201" s="5">
        <v>-900000000000</v>
      </c>
    </row>
    <row r="202" spans="3:27" ht="15.5" x14ac:dyDescent="0.35">
      <c r="C202" t="s">
        <v>2658</v>
      </c>
    </row>
    <row r="203" spans="3:27" ht="15.5" x14ac:dyDescent="0.35">
      <c r="C203" t="s">
        <v>2659</v>
      </c>
      <c r="O203" s="5">
        <v>-141000000</v>
      </c>
    </row>
    <row r="204" spans="3:27" ht="15.5" x14ac:dyDescent="0.35">
      <c r="C204" t="s">
        <v>2660</v>
      </c>
      <c r="O204" s="5">
        <v>100000000</v>
      </c>
    </row>
    <row r="205" spans="3:27" ht="15.5" x14ac:dyDescent="0.35">
      <c r="C205" t="s">
        <v>2661</v>
      </c>
      <c r="K205" s="5">
        <v>100000000</v>
      </c>
      <c r="L205" s="5">
        <v>50000000</v>
      </c>
      <c r="M205" s="5">
        <v>50000000</v>
      </c>
    </row>
    <row r="206" spans="3:27" ht="15.5" x14ac:dyDescent="0.35">
      <c r="C206" t="s">
        <v>2662</v>
      </c>
      <c r="P206" s="5">
        <v>143800000000</v>
      </c>
    </row>
    <row r="207" spans="3:27" ht="15.5" x14ac:dyDescent="0.35">
      <c r="C207" t="s">
        <v>637</v>
      </c>
      <c r="D207" s="5">
        <v>-1032538000000</v>
      </c>
      <c r="I207" s="5">
        <v>-2432201000000</v>
      </c>
      <c r="J207" s="5">
        <v>-1652061000000</v>
      </c>
      <c r="K207" s="5">
        <v>-1330767000000</v>
      </c>
      <c r="L207" s="5">
        <v>-504797000000</v>
      </c>
    </row>
    <row r="208" spans="3:27" ht="15.5" x14ac:dyDescent="0.35">
      <c r="C208" t="s">
        <v>1645</v>
      </c>
      <c r="N208" s="5">
        <v>2750000000000</v>
      </c>
      <c r="P208" s="5">
        <v>2000000000000</v>
      </c>
      <c r="U208" s="5">
        <v>2434000000000</v>
      </c>
      <c r="W208" s="5">
        <v>291375000000</v>
      </c>
      <c r="Z208" s="5">
        <v>327000000000</v>
      </c>
      <c r="AA208" s="2">
        <v>319362000000</v>
      </c>
    </row>
    <row r="209" spans="2:27" ht="15.5" x14ac:dyDescent="0.35">
      <c r="C209" t="s">
        <v>1646</v>
      </c>
      <c r="F209" s="5">
        <v>-2750000000000</v>
      </c>
      <c r="I209" s="5">
        <v>-2750000000000</v>
      </c>
      <c r="K209" s="5">
        <v>-2000000000000</v>
      </c>
      <c r="N209" s="5">
        <v>-28445000000</v>
      </c>
      <c r="O209" s="5">
        <v>-212000000</v>
      </c>
      <c r="R209" s="5">
        <v>-2757000000000</v>
      </c>
      <c r="V209" s="5">
        <v>-290160000000</v>
      </c>
      <c r="X209" s="5">
        <v>-4584000000</v>
      </c>
      <c r="Y209" s="5">
        <v>-870634000000</v>
      </c>
      <c r="Z209" s="5">
        <v>-320649000000</v>
      </c>
      <c r="AA209" s="2">
        <v>-52740000000</v>
      </c>
    </row>
    <row r="210" spans="2:27" ht="15.5" x14ac:dyDescent="0.35">
      <c r="C210" t="s">
        <v>1393</v>
      </c>
      <c r="D210" s="5">
        <v>-1909000000</v>
      </c>
      <c r="E210" s="5">
        <v>-8815000000</v>
      </c>
      <c r="F210" s="5">
        <v>-2530000000</v>
      </c>
      <c r="G210" s="5">
        <v>-4818000000</v>
      </c>
      <c r="I210" s="5">
        <v>-13764000000</v>
      </c>
      <c r="J210" s="5">
        <v>-2673000000</v>
      </c>
      <c r="K210" s="5">
        <v>-2345000000</v>
      </c>
      <c r="L210" s="5">
        <v>-2085000000</v>
      </c>
      <c r="M210" s="5">
        <v>-4579000000</v>
      </c>
      <c r="N210" s="5">
        <v>-15165000000</v>
      </c>
    </row>
    <row r="211" spans="2:27" ht="15.5" x14ac:dyDescent="0.35">
      <c r="C211" t="s">
        <v>2663</v>
      </c>
      <c r="P211" s="5">
        <v>-21302000000</v>
      </c>
    </row>
    <row r="212" spans="2:27" ht="15.5" x14ac:dyDescent="0.35">
      <c r="C212" t="s">
        <v>2664</v>
      </c>
    </row>
    <row r="213" spans="2:27" ht="15.5" x14ac:dyDescent="0.35">
      <c r="C213" t="s">
        <v>391</v>
      </c>
      <c r="D213" s="5">
        <v>1813237000000</v>
      </c>
      <c r="E213" s="5">
        <v>-624425000000</v>
      </c>
      <c r="F213" s="5">
        <v>3005077000000</v>
      </c>
      <c r="G213" s="5">
        <v>-15058867000000</v>
      </c>
      <c r="I213" s="5">
        <v>-3534825000000</v>
      </c>
      <c r="J213" s="5">
        <v>7804200000000</v>
      </c>
      <c r="K213" s="5">
        <v>-3837241000000</v>
      </c>
      <c r="L213" s="5">
        <v>2242267000000</v>
      </c>
      <c r="M213" s="5">
        <v>2331134000000</v>
      </c>
      <c r="N213" s="5">
        <v>-10013884000000</v>
      </c>
      <c r="O213" s="5">
        <v>5136428000000</v>
      </c>
      <c r="P213" s="5">
        <v>1060036000000</v>
      </c>
      <c r="Q213" s="5">
        <v>3122686000000</v>
      </c>
      <c r="R213" s="5">
        <v>-8025476000000</v>
      </c>
      <c r="S213" s="5">
        <v>6536412000000</v>
      </c>
      <c r="T213" s="5">
        <v>-2636015000000</v>
      </c>
      <c r="U213" s="5">
        <v>3279424000000</v>
      </c>
      <c r="V213" s="5">
        <v>830485000000</v>
      </c>
      <c r="W213" s="5">
        <v>1202688000000</v>
      </c>
      <c r="X213" s="5">
        <v>-2449851000000</v>
      </c>
      <c r="Y213" s="5">
        <v>49123000000</v>
      </c>
      <c r="Z213" s="5">
        <v>-246504000000</v>
      </c>
      <c r="AA213" s="2">
        <v>479753000000</v>
      </c>
    </row>
    <row r="214" spans="2:27" ht="15.5" x14ac:dyDescent="0.35">
      <c r="C214" t="s">
        <v>193</v>
      </c>
      <c r="E214" s="5">
        <v>15602130000000</v>
      </c>
      <c r="I214" s="5">
        <v>18824971000000</v>
      </c>
      <c r="J214" s="5">
        <v>10757240000000</v>
      </c>
      <c r="K214" s="5">
        <v>14632415000000</v>
      </c>
      <c r="L214" s="5">
        <v>12060879000000</v>
      </c>
      <c r="M214" s="5">
        <v>9656140000000</v>
      </c>
      <c r="N214" s="5">
        <v>19552631000000</v>
      </c>
      <c r="O214" s="5">
        <v>14420313000000</v>
      </c>
      <c r="P214" s="5">
        <v>13152465000000</v>
      </c>
      <c r="Q214" s="5">
        <v>10029780000000</v>
      </c>
      <c r="R214" s="5">
        <v>18055256000000</v>
      </c>
      <c r="S214" s="5">
        <v>11518844000000</v>
      </c>
      <c r="T214" s="5">
        <v>14154859000000</v>
      </c>
      <c r="U214" s="5">
        <v>10875435000000</v>
      </c>
      <c r="V214" s="5">
        <v>10044950000000</v>
      </c>
      <c r="W214" s="5">
        <v>8852620000000</v>
      </c>
      <c r="X214" s="5">
        <v>11046979000000</v>
      </c>
      <c r="Y214" s="5">
        <v>2085198000000</v>
      </c>
      <c r="Z214" s="5">
        <v>2331702000000</v>
      </c>
      <c r="AA214" s="2">
        <v>1851949000000</v>
      </c>
    </row>
    <row r="215" spans="2:27" ht="15.5" x14ac:dyDescent="0.35">
      <c r="C215" t="s">
        <v>2665</v>
      </c>
      <c r="D215" s="5">
        <v>426789000000</v>
      </c>
      <c r="E215" s="5">
        <v>144526000000</v>
      </c>
      <c r="F215" s="5">
        <v>50034000000</v>
      </c>
      <c r="G215" s="5">
        <v>95224000000</v>
      </c>
      <c r="I215" s="5">
        <v>311984000000</v>
      </c>
      <c r="J215" s="5">
        <v>263531000000</v>
      </c>
      <c r="K215" s="5">
        <v>-37934000000</v>
      </c>
      <c r="L215" s="5">
        <v>329269000000</v>
      </c>
      <c r="M215" s="5">
        <v>73605000000</v>
      </c>
      <c r="N215" s="5">
        <v>117393000000</v>
      </c>
      <c r="O215" s="5">
        <v>-4110000000</v>
      </c>
      <c r="P215" s="5">
        <v>207812000000</v>
      </c>
      <c r="W215" s="5">
        <v>-10358000000</v>
      </c>
    </row>
    <row r="216" spans="2:27" ht="15.5" x14ac:dyDescent="0.35">
      <c r="C216" t="s">
        <v>195</v>
      </c>
      <c r="D216" s="5">
        <v>2240026000000</v>
      </c>
      <c r="E216" s="5">
        <v>15122231000000</v>
      </c>
      <c r="F216" s="5">
        <v>3055111000000</v>
      </c>
      <c r="G216" s="5">
        <v>-14963643000000</v>
      </c>
      <c r="I216" s="5">
        <v>15602130000000</v>
      </c>
      <c r="J216" s="5">
        <v>18824971000000</v>
      </c>
      <c r="K216" s="5">
        <v>10757240000000</v>
      </c>
      <c r="L216" s="5">
        <v>14632415000000</v>
      </c>
      <c r="M216" s="5">
        <v>12060879000000</v>
      </c>
      <c r="N216" s="5">
        <v>9656140000000</v>
      </c>
      <c r="O216" s="5">
        <v>19552631000000</v>
      </c>
      <c r="P216" s="5">
        <v>14420313000000</v>
      </c>
      <c r="Q216" s="5">
        <v>13152466000000</v>
      </c>
      <c r="R216" s="5">
        <v>10029780000000</v>
      </c>
      <c r="S216" s="5">
        <v>18055256000000</v>
      </c>
      <c r="T216" s="5">
        <v>11518844000000</v>
      </c>
      <c r="U216" s="5">
        <v>14154859000000</v>
      </c>
      <c r="V216" s="5">
        <v>10875435000000</v>
      </c>
      <c r="W216" s="5">
        <v>10044950000000</v>
      </c>
      <c r="X216" s="5">
        <v>8597128000000</v>
      </c>
      <c r="Y216" s="5">
        <v>2134321000000</v>
      </c>
      <c r="Z216" s="5">
        <v>2085198000000</v>
      </c>
      <c r="AA216" s="2">
        <v>2331702000000</v>
      </c>
    </row>
    <row r="218" spans="2:27" ht="15.5" x14ac:dyDescent="0.35">
      <c r="B218" t="s">
        <v>196</v>
      </c>
      <c r="C218" t="s">
        <v>12</v>
      </c>
      <c r="D218" s="5">
        <v>22950000000</v>
      </c>
      <c r="E218" s="5">
        <v>22950000000</v>
      </c>
      <c r="F218" s="5">
        <v>22950000000</v>
      </c>
      <c r="G218" s="5">
        <v>22950000000</v>
      </c>
      <c r="I218" s="5">
        <v>22950000000</v>
      </c>
      <c r="J218" s="5">
        <v>22950000000</v>
      </c>
      <c r="K218" s="5">
        <v>22950000000</v>
      </c>
      <c r="L218" s="5">
        <v>22950000000</v>
      </c>
      <c r="M218" s="5">
        <v>22950000000</v>
      </c>
      <c r="N218" s="5">
        <v>22950000000</v>
      </c>
      <c r="O218" s="5">
        <v>22950000000</v>
      </c>
      <c r="P218" s="5">
        <v>22950000000</v>
      </c>
      <c r="Q218" s="5">
        <v>11470000000</v>
      </c>
      <c r="R218" s="5">
        <v>11470000000</v>
      </c>
      <c r="S218" s="5">
        <v>11470000000</v>
      </c>
      <c r="T218" s="5">
        <v>11470000000</v>
      </c>
      <c r="U218" s="5">
        <v>11470000000</v>
      </c>
      <c r="V218" s="6">
        <v>8550000000.000001</v>
      </c>
      <c r="W218" s="5">
        <v>7040000000</v>
      </c>
      <c r="X218" s="5">
        <v>5810000000</v>
      </c>
      <c r="Y218" s="5">
        <v>5810000000</v>
      </c>
      <c r="Z218" s="5">
        <v>5810000000</v>
      </c>
      <c r="AA218" s="2">
        <v>5810000000</v>
      </c>
    </row>
    <row r="219" spans="2:27" ht="15.5" x14ac:dyDescent="0.35">
      <c r="C219" t="s">
        <v>197</v>
      </c>
      <c r="D219" s="6">
        <v>59.71</v>
      </c>
      <c r="E219" s="6">
        <v>59.27</v>
      </c>
      <c r="F219" s="6">
        <v>53.73</v>
      </c>
      <c r="G219" s="6">
        <v>54.85</v>
      </c>
    </row>
    <row r="220" spans="2:27" ht="15.5" x14ac:dyDescent="0.35">
      <c r="C220" t="s">
        <v>198</v>
      </c>
      <c r="D220" s="6">
        <v>19.68</v>
      </c>
      <c r="E220" s="6">
        <v>24.72</v>
      </c>
      <c r="F220" s="6">
        <v>25.5</v>
      </c>
      <c r="G220" s="6">
        <v>24.7</v>
      </c>
    </row>
    <row r="221" spans="2:27" ht="15.5" x14ac:dyDescent="0.35">
      <c r="C221" t="s">
        <v>73</v>
      </c>
      <c r="D221" s="6">
        <v>5.66</v>
      </c>
      <c r="E221" s="6">
        <v>7.13</v>
      </c>
      <c r="F221" s="6">
        <v>6.57</v>
      </c>
      <c r="G221" s="6">
        <v>6.65</v>
      </c>
    </row>
    <row r="222" spans="2:27" ht="15.5" x14ac:dyDescent="0.35">
      <c r="C222" t="s">
        <v>199</v>
      </c>
      <c r="D222" s="5">
        <v>1804880000000</v>
      </c>
      <c r="E222" s="5">
        <v>1795050000000</v>
      </c>
      <c r="F222" s="5">
        <v>1668340000000</v>
      </c>
      <c r="G222" s="5">
        <v>1717220000000</v>
      </c>
    </row>
    <row r="223" spans="2:27" ht="15.5" x14ac:dyDescent="0.35">
      <c r="C223" t="s">
        <v>200</v>
      </c>
      <c r="D223" s="6">
        <v>4.1999999999999997E-3</v>
      </c>
      <c r="E223" s="6">
        <v>4.3E-3</v>
      </c>
      <c r="F223" s="6">
        <v>4.0000000000000001E-3</v>
      </c>
      <c r="G223" s="6">
        <v>4.3E-3</v>
      </c>
    </row>
    <row r="224" spans="2:27" ht="15.5" x14ac:dyDescent="0.35">
      <c r="C224" t="s">
        <v>201</v>
      </c>
      <c r="D224" s="6">
        <v>3.0899999999999997E-2</v>
      </c>
      <c r="E224" s="6">
        <v>3.0499999999999999E-2</v>
      </c>
      <c r="F224" s="6">
        <v>2.81E-2</v>
      </c>
      <c r="G224" s="6">
        <v>2.9399999999999999E-2</v>
      </c>
    </row>
    <row r="225" spans="3:7" ht="15.5" x14ac:dyDescent="0.35">
      <c r="C225" t="s">
        <v>202</v>
      </c>
      <c r="D225" s="6">
        <v>5.3E-3</v>
      </c>
      <c r="E225" s="6">
        <v>5.4000000000000003E-3</v>
      </c>
      <c r="F225" s="6">
        <v>5.1999999999999998E-3</v>
      </c>
      <c r="G225" s="6">
        <v>5.4000000000000003E-3</v>
      </c>
    </row>
    <row r="226" spans="3:7" ht="15.5" x14ac:dyDescent="0.35">
      <c r="C226" t="s">
        <v>203</v>
      </c>
    </row>
    <row r="227" spans="3:7" ht="15.5" x14ac:dyDescent="0.35">
      <c r="C227" t="s">
        <v>204</v>
      </c>
      <c r="D227" s="5">
        <v>44373000000000</v>
      </c>
      <c r="E227" s="5">
        <v>44600000000000</v>
      </c>
      <c r="F227" s="5">
        <v>43857000000000</v>
      </c>
      <c r="G227" s="5">
        <v>42768000000000</v>
      </c>
    </row>
    <row r="228" spans="3:7" ht="15.5" x14ac:dyDescent="0.35">
      <c r="C228" t="s">
        <v>205</v>
      </c>
      <c r="D228" s="6">
        <v>0.61</v>
      </c>
      <c r="E228" s="6">
        <v>0.75</v>
      </c>
      <c r="F228" s="6">
        <v>0.72</v>
      </c>
      <c r="G228" s="6">
        <v>0.73</v>
      </c>
    </row>
    <row r="229" spans="3:7" ht="15.5" x14ac:dyDescent="0.35">
      <c r="C229" t="s">
        <v>206</v>
      </c>
      <c r="D229" s="6">
        <v>1933.86</v>
      </c>
      <c r="E229" s="6">
        <v>1943.74</v>
      </c>
      <c r="F229" s="6">
        <v>1911.34</v>
      </c>
      <c r="G229" s="6">
        <v>1863.88</v>
      </c>
    </row>
    <row r="230" spans="3:7" ht="15.5" x14ac:dyDescent="0.35">
      <c r="C230" t="s">
        <v>207</v>
      </c>
      <c r="D230" s="6">
        <v>0.61</v>
      </c>
      <c r="E230" s="6">
        <v>0.75</v>
      </c>
      <c r="F230" s="6">
        <v>0.72</v>
      </c>
      <c r="G230" s="6">
        <v>0.73</v>
      </c>
    </row>
    <row r="231" spans="3:7" ht="15.5" x14ac:dyDescent="0.35">
      <c r="C231" t="s">
        <v>208</v>
      </c>
      <c r="D231" s="6">
        <v>1933.86</v>
      </c>
      <c r="E231" s="6">
        <v>1943.74</v>
      </c>
      <c r="F231" s="6">
        <v>1911.34</v>
      </c>
      <c r="G231" s="6">
        <v>1863.88</v>
      </c>
    </row>
    <row r="232" spans="3:7" ht="15.5" x14ac:dyDescent="0.35">
      <c r="C232" t="s">
        <v>209</v>
      </c>
    </row>
    <row r="233" spans="3:7" ht="15.5" x14ac:dyDescent="0.35">
      <c r="C233" t="s">
        <v>210</v>
      </c>
    </row>
    <row r="234" spans="3:7" ht="15.5" x14ac:dyDescent="0.35">
      <c r="C234" t="s">
        <v>211</v>
      </c>
      <c r="D234" s="5">
        <v>44373000000000</v>
      </c>
      <c r="E234" s="5">
        <v>44600000000000</v>
      </c>
      <c r="F234" s="5">
        <v>43856000000000</v>
      </c>
      <c r="G234" s="5">
        <v>42767000000000</v>
      </c>
    </row>
    <row r="235" spans="3:7" ht="15.5" x14ac:dyDescent="0.35">
      <c r="C235" t="s">
        <v>24</v>
      </c>
    </row>
    <row r="236" spans="3:7" ht="15.5" x14ac:dyDescent="0.35">
      <c r="C236" t="s">
        <v>21</v>
      </c>
    </row>
    <row r="237" spans="3:7" ht="15.5" x14ac:dyDescent="0.35">
      <c r="C237" t="s">
        <v>212</v>
      </c>
    </row>
    <row r="238" spans="3:7" ht="15.5" x14ac:dyDescent="0.35">
      <c r="C238" t="s">
        <v>213</v>
      </c>
      <c r="D238" s="5">
        <v>2230000000000</v>
      </c>
      <c r="E238" s="5">
        <v>4235000000000</v>
      </c>
      <c r="F238" s="5">
        <v>12799000000000</v>
      </c>
      <c r="G238" s="5">
        <v>-1093000000000</v>
      </c>
    </row>
    <row r="239" spans="3:7" ht="15.5" x14ac:dyDescent="0.35">
      <c r="C239" t="s">
        <v>214</v>
      </c>
      <c r="D239" s="5">
        <v>-87000000000</v>
      </c>
      <c r="E239" s="5">
        <v>-41000000000</v>
      </c>
      <c r="F239" s="5">
        <v>-79000000000</v>
      </c>
      <c r="G239" s="5">
        <v>-19000000000</v>
      </c>
    </row>
    <row r="240" spans="3:7" ht="15.5" x14ac:dyDescent="0.35">
      <c r="C240" t="s">
        <v>13</v>
      </c>
      <c r="D240" s="5">
        <v>2143000000000</v>
      </c>
      <c r="E240" s="5">
        <v>4195000000000</v>
      </c>
      <c r="F240" s="5">
        <v>12719000000000</v>
      </c>
      <c r="G240" s="5">
        <v>-1112000000000</v>
      </c>
    </row>
    <row r="241" spans="3:27" ht="15.5" x14ac:dyDescent="0.35">
      <c r="C241" t="s">
        <v>16</v>
      </c>
      <c r="D241" s="6">
        <v>93.4</v>
      </c>
      <c r="E241" s="6">
        <v>182.82</v>
      </c>
      <c r="F241" s="6">
        <v>554.32000000000005</v>
      </c>
      <c r="G241" s="6">
        <v>-48.47</v>
      </c>
    </row>
    <row r="242" spans="3:27" ht="15.5" x14ac:dyDescent="0.35">
      <c r="C242" t="s">
        <v>58</v>
      </c>
      <c r="I242" s="6">
        <v>220.41</v>
      </c>
      <c r="J242" s="6">
        <v>212.1</v>
      </c>
      <c r="K242" s="6">
        <v>178.29</v>
      </c>
      <c r="L242" s="6">
        <v>144.99</v>
      </c>
      <c r="M242" s="6">
        <v>109.81</v>
      </c>
      <c r="N242" s="6">
        <v>91.59</v>
      </c>
      <c r="O242" s="6">
        <v>128.1</v>
      </c>
      <c r="P242" s="6">
        <v>114.97</v>
      </c>
      <c r="Q242" s="6">
        <v>189.65</v>
      </c>
      <c r="R242" s="6">
        <v>156.01</v>
      </c>
      <c r="S242" s="6">
        <v>130.82</v>
      </c>
      <c r="T242" s="6">
        <v>116.12</v>
      </c>
      <c r="U242" s="6">
        <v>99.6</v>
      </c>
      <c r="V242" s="6">
        <v>107.08</v>
      </c>
      <c r="W242" s="6">
        <v>106.88</v>
      </c>
      <c r="X242" s="6">
        <v>55.2</v>
      </c>
      <c r="Y242" s="6">
        <v>74.959999999999994</v>
      </c>
      <c r="Z242" s="6">
        <v>54.5</v>
      </c>
      <c r="AA242" s="3">
        <v>43.01</v>
      </c>
    </row>
    <row r="243" spans="3:27" ht="15.5" x14ac:dyDescent="0.35">
      <c r="C243" t="s">
        <v>72</v>
      </c>
      <c r="I243" s="6">
        <v>6.22</v>
      </c>
      <c r="J243" s="6">
        <v>6.2</v>
      </c>
      <c r="K243" s="6">
        <v>6.62</v>
      </c>
      <c r="L243" s="6">
        <v>5.14</v>
      </c>
      <c r="M243" s="6">
        <v>6.1</v>
      </c>
      <c r="N243" s="6">
        <v>8.9499999999999993</v>
      </c>
      <c r="O243" s="6">
        <v>6.6</v>
      </c>
      <c r="P243" s="6">
        <v>7.44</v>
      </c>
      <c r="Q243" s="6">
        <v>9.89</v>
      </c>
      <c r="R243" s="6">
        <v>13.27</v>
      </c>
      <c r="S243" s="6">
        <v>9.75</v>
      </c>
      <c r="T243" s="6">
        <v>11.71</v>
      </c>
      <c r="U243" s="6">
        <v>12.35</v>
      </c>
      <c r="V243" s="6">
        <v>14.19</v>
      </c>
      <c r="W243" s="6">
        <v>9.52</v>
      </c>
      <c r="X243" s="6">
        <v>29.02</v>
      </c>
      <c r="Y243" s="6">
        <v>12.57</v>
      </c>
      <c r="Z243" s="6">
        <v>12.11</v>
      </c>
      <c r="AA243" s="3">
        <v>19.72</v>
      </c>
    </row>
    <row r="244" spans="3:27" ht="15.5" x14ac:dyDescent="0.35">
      <c r="C244" t="s">
        <v>75</v>
      </c>
      <c r="I244" s="6">
        <v>1.66</v>
      </c>
      <c r="J244" s="6">
        <v>1.61</v>
      </c>
      <c r="K244" s="6">
        <v>1.65</v>
      </c>
      <c r="L244" s="6">
        <v>1.34</v>
      </c>
      <c r="M244" s="6">
        <v>1.33</v>
      </c>
      <c r="N244" s="6">
        <v>1.51</v>
      </c>
      <c r="O244" s="6">
        <v>1.44</v>
      </c>
      <c r="P244" s="6">
        <v>1.61</v>
      </c>
      <c r="Q244" s="6">
        <v>1.95</v>
      </c>
      <c r="R244" s="6">
        <v>2.33</v>
      </c>
      <c r="S244" s="6">
        <v>1.59</v>
      </c>
      <c r="T244" s="6">
        <v>1.97</v>
      </c>
      <c r="U244" s="6">
        <v>2.29</v>
      </c>
      <c r="V244" s="6">
        <v>2.64</v>
      </c>
      <c r="W244" s="6">
        <v>1.71</v>
      </c>
      <c r="X244" s="6">
        <v>2.8</v>
      </c>
      <c r="Y244" s="6">
        <v>1.63</v>
      </c>
      <c r="Z244" s="6">
        <v>1.38</v>
      </c>
      <c r="AA244" s="3">
        <v>1.88</v>
      </c>
    </row>
    <row r="245" spans="3:27" ht="15.5" x14ac:dyDescent="0.35">
      <c r="C245" t="s">
        <v>215</v>
      </c>
      <c r="I245" s="5">
        <v>6846460000000</v>
      </c>
      <c r="J245" s="5">
        <v>6432110000000</v>
      </c>
      <c r="K245" s="5">
        <v>5485060000000</v>
      </c>
      <c r="L245" s="5">
        <v>4473490000000</v>
      </c>
      <c r="M245" s="5">
        <v>3440180000000</v>
      </c>
      <c r="N245" s="5">
        <v>2993540000000</v>
      </c>
      <c r="O245" s="5">
        <v>4088860000000</v>
      </c>
      <c r="P245" s="5">
        <v>3672400000000</v>
      </c>
    </row>
    <row r="246" spans="3:27" ht="15.5" x14ac:dyDescent="0.35">
      <c r="C246" t="s">
        <v>216</v>
      </c>
      <c r="I246" s="6">
        <v>1.6399999999999998E-2</v>
      </c>
      <c r="J246" s="6">
        <v>1.7299999999999999E-2</v>
      </c>
      <c r="K246" s="6">
        <v>1.6399999999999998E-2</v>
      </c>
      <c r="L246" s="6">
        <v>1.3899999999999999E-2</v>
      </c>
      <c r="M246" s="6">
        <v>1.18E-2</v>
      </c>
      <c r="N246" s="6">
        <v>1.0200000000000001E-2</v>
      </c>
      <c r="O246" s="6">
        <v>1.6299999999999999E-2</v>
      </c>
      <c r="P246" s="6">
        <v>1.52E-2</v>
      </c>
      <c r="Q246" s="6">
        <v>1.41E-2</v>
      </c>
      <c r="R246" s="6">
        <v>1.3000000000000001E-2</v>
      </c>
      <c r="S246" s="6">
        <v>1.2500000000000001E-2</v>
      </c>
      <c r="T246" s="6">
        <v>1.29E-2</v>
      </c>
      <c r="U246" s="6">
        <v>1.1699999999999999E-2</v>
      </c>
      <c r="V246" s="6">
        <v>1.1599999999999999E-2</v>
      </c>
      <c r="W246" s="6">
        <v>1.26E-2</v>
      </c>
      <c r="X246" s="6">
        <v>7.1999999999999998E-3</v>
      </c>
      <c r="Y246" s="6">
        <v>1.18E-2</v>
      </c>
      <c r="Z246" s="6">
        <v>9.300000000000001E-3</v>
      </c>
      <c r="AA246" s="3">
        <v>8.6E-3</v>
      </c>
    </row>
    <row r="247" spans="3:27" ht="15.5" x14ac:dyDescent="0.35">
      <c r="C247" t="s">
        <v>217</v>
      </c>
      <c r="I247" s="6">
        <v>0.1153</v>
      </c>
      <c r="J247" s="6">
        <v>0.11960000000000001</v>
      </c>
      <c r="K247" s="6">
        <v>0.1096</v>
      </c>
      <c r="L247" s="6">
        <v>9.7200000000000009E-2</v>
      </c>
      <c r="M247" s="6">
        <v>7.7899999999999997E-2</v>
      </c>
      <c r="N247" s="6">
        <v>7.0499999999999993E-2</v>
      </c>
      <c r="O247" s="6">
        <v>0.10619999999999999</v>
      </c>
      <c r="P247" s="6">
        <v>0.10800000000000001</v>
      </c>
      <c r="Q247" s="6">
        <v>9.9900000000000003E-2</v>
      </c>
      <c r="R247" s="6">
        <v>9.1799999999999993E-2</v>
      </c>
      <c r="S247" s="6">
        <v>9.1499999999999998E-2</v>
      </c>
      <c r="T247" s="6">
        <v>8.9399999999999993E-2</v>
      </c>
      <c r="U247" s="6">
        <v>8.4700000000000011E-2</v>
      </c>
      <c r="V247" s="6">
        <v>0.1023</v>
      </c>
      <c r="W247" s="6">
        <v>0.1142</v>
      </c>
      <c r="X247" s="6">
        <v>7.0800000000000002E-2</v>
      </c>
      <c r="Y247" s="6">
        <v>0.10539999999999999</v>
      </c>
      <c r="Z247" s="6">
        <v>8.7300000000000003E-2</v>
      </c>
      <c r="AA247" s="3">
        <v>7.4200000000000002E-2</v>
      </c>
    </row>
    <row r="248" spans="3:27" ht="15.5" x14ac:dyDescent="0.35">
      <c r="C248" t="s">
        <v>218</v>
      </c>
      <c r="I248" s="6">
        <v>2.1700000000000001E-2</v>
      </c>
      <c r="J248" s="6">
        <v>2.1499999999999998E-2</v>
      </c>
      <c r="K248" s="6">
        <v>2.12E-2</v>
      </c>
      <c r="L248" s="6">
        <v>1.8600000000000002E-2</v>
      </c>
      <c r="M248" s="6">
        <v>1.52E-2</v>
      </c>
      <c r="N248" s="6">
        <v>1.44E-2</v>
      </c>
      <c r="O248" s="6">
        <v>2.1899999999999999E-2</v>
      </c>
      <c r="P248" s="6">
        <v>2.1299999999999999E-2</v>
      </c>
      <c r="Q248" s="6">
        <v>1.9699999999999999E-2</v>
      </c>
      <c r="R248" s="6">
        <v>1.8100000000000002E-2</v>
      </c>
      <c r="S248" s="6">
        <v>1.7899999999999999E-2</v>
      </c>
      <c r="T248" s="6">
        <v>1.77E-2</v>
      </c>
      <c r="U248" s="6">
        <v>1.7500000000000002E-2</v>
      </c>
      <c r="V248" s="6">
        <v>1.7500000000000002E-2</v>
      </c>
      <c r="W248" s="6">
        <v>1.9E-2</v>
      </c>
      <c r="X248" s="6">
        <v>1.49E-2</v>
      </c>
      <c r="Y248" s="6">
        <v>1.7100000000000001E-2</v>
      </c>
      <c r="Z248" s="6">
        <v>1.43E-2</v>
      </c>
      <c r="AA248" s="3">
        <v>2.41E-2</v>
      </c>
    </row>
    <row r="249" spans="3:27" ht="15.5" x14ac:dyDescent="0.35">
      <c r="C249" t="s">
        <v>219</v>
      </c>
    </row>
    <row r="250" spans="3:27" ht="15.5" x14ac:dyDescent="0.35">
      <c r="C250" t="s">
        <v>69</v>
      </c>
      <c r="I250" s="6">
        <v>0.72</v>
      </c>
      <c r="J250" s="6">
        <v>0.74</v>
      </c>
      <c r="K250" s="6">
        <v>0.73</v>
      </c>
      <c r="L250" s="6">
        <v>0.5</v>
      </c>
      <c r="M250" s="6">
        <v>0.48</v>
      </c>
      <c r="N250" s="6">
        <v>0.63</v>
      </c>
      <c r="O250" s="6">
        <v>0.7</v>
      </c>
      <c r="P250" s="6">
        <v>0.8</v>
      </c>
      <c r="Q250" s="6">
        <v>0.99</v>
      </c>
      <c r="R250" s="6">
        <v>1.22</v>
      </c>
      <c r="S250" s="6">
        <v>0.89</v>
      </c>
      <c r="T250" s="6">
        <v>1.05</v>
      </c>
      <c r="U250" s="6">
        <v>1.05</v>
      </c>
      <c r="V250" s="6">
        <v>1.45</v>
      </c>
      <c r="W250" s="6">
        <v>1.0900000000000001</v>
      </c>
      <c r="X250" s="6">
        <v>2.06</v>
      </c>
      <c r="Y250" s="6">
        <v>1.32</v>
      </c>
      <c r="Z250" s="6">
        <v>1.06</v>
      </c>
      <c r="AA250" s="3">
        <v>1.46</v>
      </c>
    </row>
    <row r="251" spans="3:27" ht="15.5" x14ac:dyDescent="0.35">
      <c r="C251" t="s">
        <v>66</v>
      </c>
      <c r="I251" s="6">
        <v>1911.34</v>
      </c>
      <c r="J251" s="6">
        <v>1773.39</v>
      </c>
      <c r="K251" s="6">
        <v>1626.47</v>
      </c>
      <c r="L251" s="6">
        <v>1490.97</v>
      </c>
      <c r="M251" s="6">
        <v>1408.89</v>
      </c>
      <c r="N251" s="6">
        <v>1300.01</v>
      </c>
      <c r="O251" s="6">
        <v>1205.68</v>
      </c>
      <c r="P251" s="6">
        <v>1064.6300000000001</v>
      </c>
      <c r="Q251" s="6">
        <v>1898.81</v>
      </c>
      <c r="R251" s="6">
        <v>1700.27</v>
      </c>
      <c r="S251" s="6">
        <v>1430.48</v>
      </c>
      <c r="T251" s="6">
        <v>1299.3699999999999</v>
      </c>
      <c r="U251" s="6">
        <v>1176.4100000000001</v>
      </c>
      <c r="V251" s="6">
        <v>1047.0899999999999</v>
      </c>
      <c r="W251" s="6">
        <v>935.88</v>
      </c>
      <c r="X251" s="6">
        <v>779.51</v>
      </c>
      <c r="Y251" s="6">
        <v>711.54</v>
      </c>
      <c r="Z251" s="6">
        <v>624.41</v>
      </c>
      <c r="AA251" s="3">
        <v>579.34</v>
      </c>
    </row>
    <row r="252" spans="3:27" ht="15.5" x14ac:dyDescent="0.35">
      <c r="C252" t="s">
        <v>220</v>
      </c>
      <c r="I252" s="6">
        <v>0.72</v>
      </c>
      <c r="J252" s="6">
        <v>0.74</v>
      </c>
      <c r="K252" s="6">
        <v>0.73</v>
      </c>
      <c r="L252" s="6">
        <v>0.5</v>
      </c>
      <c r="M252" s="6">
        <v>0.48</v>
      </c>
      <c r="N252" s="6">
        <v>0.63</v>
      </c>
      <c r="O252" s="6">
        <v>0.7</v>
      </c>
      <c r="P252" s="6">
        <v>0.8</v>
      </c>
      <c r="Q252" s="6">
        <v>0.99</v>
      </c>
      <c r="R252" s="6">
        <v>1.22</v>
      </c>
      <c r="S252" s="6">
        <v>0.89</v>
      </c>
      <c r="T252" s="6">
        <v>1.05</v>
      </c>
      <c r="U252" s="6">
        <v>1.05</v>
      </c>
      <c r="V252" s="6">
        <v>1.45</v>
      </c>
      <c r="W252" s="6">
        <v>1.0900000000000001</v>
      </c>
      <c r="X252" s="6">
        <v>2.06</v>
      </c>
      <c r="Y252" s="6">
        <v>1.32</v>
      </c>
      <c r="Z252" s="6">
        <v>1.06</v>
      </c>
      <c r="AA252" s="3">
        <v>1.46</v>
      </c>
    </row>
    <row r="253" spans="3:27" ht="15.5" x14ac:dyDescent="0.35">
      <c r="C253" t="s">
        <v>221</v>
      </c>
      <c r="I253" s="6">
        <v>1911.34</v>
      </c>
      <c r="J253" s="6">
        <v>1773.39</v>
      </c>
      <c r="K253" s="6">
        <v>1626.47</v>
      </c>
      <c r="L253" s="6">
        <v>1490.97</v>
      </c>
      <c r="M253" s="6">
        <v>1408.89</v>
      </c>
      <c r="N253" s="6">
        <v>1300.01</v>
      </c>
      <c r="O253" s="6">
        <v>1205.68</v>
      </c>
      <c r="P253" s="6">
        <v>1064.6300000000001</v>
      </c>
      <c r="Q253" s="6">
        <v>1898.81</v>
      </c>
      <c r="R253" s="6">
        <v>1700.27</v>
      </c>
      <c r="S253" s="6">
        <v>1430.48</v>
      </c>
      <c r="T253" s="6">
        <v>1299.3699999999999</v>
      </c>
      <c r="U253" s="6">
        <v>1176.4100000000001</v>
      </c>
      <c r="V253" s="6">
        <v>1047.0899999999999</v>
      </c>
      <c r="W253" s="6">
        <v>935.88</v>
      </c>
      <c r="X253" s="6">
        <v>779.51</v>
      </c>
      <c r="Y253" s="6">
        <v>711.54</v>
      </c>
      <c r="Z253" s="6">
        <v>624.41</v>
      </c>
      <c r="AA253" s="3">
        <v>579.34</v>
      </c>
    </row>
    <row r="254" spans="3:27" ht="15.5" x14ac:dyDescent="0.35">
      <c r="C254" t="s">
        <v>222</v>
      </c>
    </row>
    <row r="255" spans="3:27" ht="15.5" x14ac:dyDescent="0.35">
      <c r="C255" t="s">
        <v>223</v>
      </c>
    </row>
    <row r="256" spans="3:27" ht="15.5" x14ac:dyDescent="0.35">
      <c r="C256" t="s">
        <v>26</v>
      </c>
    </row>
    <row r="257" spans="2:27" ht="15.5" x14ac:dyDescent="0.35">
      <c r="C257" t="s">
        <v>23</v>
      </c>
    </row>
    <row r="258" spans="2:27" ht="15.5" x14ac:dyDescent="0.35">
      <c r="C258" t="s">
        <v>224</v>
      </c>
    </row>
    <row r="259" spans="2:27" ht="15.5" x14ac:dyDescent="0.35">
      <c r="C259" t="s">
        <v>225</v>
      </c>
      <c r="I259" s="5">
        <v>29435000000000</v>
      </c>
      <c r="J259" s="5">
        <v>36997000000000</v>
      </c>
      <c r="K259" s="5">
        <v>790000000000</v>
      </c>
      <c r="L259" s="5">
        <v>-11605000000000</v>
      </c>
      <c r="M259" s="5">
        <v>24790000000000</v>
      </c>
      <c r="N259" s="5">
        <v>5285000000000</v>
      </c>
      <c r="O259" s="5">
        <v>4623000000000</v>
      </c>
      <c r="P259" s="5">
        <v>8319000000000</v>
      </c>
      <c r="Q259" s="5">
        <v>-340000000000</v>
      </c>
      <c r="R259" s="5">
        <v>10887000000000</v>
      </c>
      <c r="S259" s="5">
        <v>-1280000000000</v>
      </c>
      <c r="T259" s="5">
        <v>1159000000000</v>
      </c>
      <c r="U259" s="5">
        <v>1067000000000</v>
      </c>
      <c r="V259" s="5">
        <v>2198000000000</v>
      </c>
      <c r="W259" s="5">
        <v>1908000000000</v>
      </c>
      <c r="X259" s="5">
        <v>-2088000000000</v>
      </c>
      <c r="Y259" s="5">
        <v>-2778000000000</v>
      </c>
      <c r="Z259" s="5">
        <v>4858000000000</v>
      </c>
      <c r="AA259" s="2">
        <v>-1076000000000</v>
      </c>
    </row>
    <row r="260" spans="2:27" ht="15.5" x14ac:dyDescent="0.35">
      <c r="C260" t="s">
        <v>226</v>
      </c>
      <c r="I260" s="5">
        <v>-225000000000</v>
      </c>
      <c r="J260" s="5">
        <v>-378000000000</v>
      </c>
      <c r="K260" s="5">
        <v>-385000000000</v>
      </c>
      <c r="L260" s="5">
        <v>-792000000000</v>
      </c>
      <c r="M260" s="5">
        <v>-381000000000</v>
      </c>
      <c r="N260" s="5">
        <v>-322000000000</v>
      </c>
      <c r="O260" s="5">
        <v>-187000000000</v>
      </c>
      <c r="P260" s="5">
        <v>-329000000000</v>
      </c>
      <c r="Q260" s="5">
        <v>-206000000000</v>
      </c>
      <c r="R260" s="5">
        <v>-232000000000</v>
      </c>
      <c r="S260" s="5">
        <v>-251000000000</v>
      </c>
      <c r="T260" s="5">
        <v>-317000000000</v>
      </c>
      <c r="U260" s="5">
        <v>-191000000000</v>
      </c>
      <c r="V260" s="5">
        <v>-107000000000</v>
      </c>
      <c r="W260" s="5">
        <v>-132000000000</v>
      </c>
      <c r="X260" s="5">
        <v>-131000000000</v>
      </c>
      <c r="Y260" s="5">
        <v>-117000000000</v>
      </c>
      <c r="Z260" s="5">
        <v>-137000000000</v>
      </c>
      <c r="AA260" s="2">
        <v>-192000000000</v>
      </c>
    </row>
    <row r="261" spans="2:27" ht="15.5" x14ac:dyDescent="0.35">
      <c r="C261" t="s">
        <v>15</v>
      </c>
      <c r="I261" s="5">
        <v>29210000000000</v>
      </c>
      <c r="J261" s="5">
        <v>36619000000000</v>
      </c>
      <c r="K261" s="5">
        <v>405000000000</v>
      </c>
      <c r="L261" s="5">
        <v>-12397000000000</v>
      </c>
      <c r="M261" s="5">
        <v>24408000000000</v>
      </c>
      <c r="N261" s="5">
        <v>4964000000000</v>
      </c>
      <c r="O261" s="5">
        <v>4437000000000</v>
      </c>
      <c r="P261" s="5">
        <v>7990000000000</v>
      </c>
      <c r="Q261" s="5">
        <v>-546000000000</v>
      </c>
      <c r="R261" s="5">
        <v>10654000000000</v>
      </c>
      <c r="S261" s="5">
        <v>-1531000000000</v>
      </c>
      <c r="T261" s="5">
        <v>842000000000</v>
      </c>
      <c r="U261" s="5">
        <v>876000000000</v>
      </c>
      <c r="V261" s="5">
        <v>2091000000000</v>
      </c>
      <c r="W261" s="5">
        <v>1775000000000</v>
      </c>
      <c r="X261" s="5">
        <v>-2220000000000</v>
      </c>
      <c r="Y261" s="5">
        <v>-2895000000000</v>
      </c>
      <c r="Z261" s="5">
        <v>4721000000000</v>
      </c>
      <c r="AA261" s="2">
        <v>-1268000000000</v>
      </c>
    </row>
    <row r="262" spans="2:27" ht="15.5" x14ac:dyDescent="0.35">
      <c r="C262" t="s">
        <v>17</v>
      </c>
      <c r="I262" s="6">
        <v>1273.05</v>
      </c>
      <c r="J262" s="6">
        <v>1595.93</v>
      </c>
      <c r="K262" s="6">
        <v>17.64</v>
      </c>
      <c r="L262" s="6">
        <v>-540.28</v>
      </c>
      <c r="M262" s="6">
        <v>1063.76</v>
      </c>
      <c r="N262" s="6">
        <v>216.33</v>
      </c>
      <c r="O262" s="6">
        <v>193.36</v>
      </c>
      <c r="P262" s="6">
        <v>348.23</v>
      </c>
      <c r="Q262" s="6">
        <v>-47.59</v>
      </c>
      <c r="R262" s="6">
        <v>928.67</v>
      </c>
      <c r="S262" s="6">
        <v>-133.44999999999999</v>
      </c>
      <c r="T262" s="6">
        <v>73.36</v>
      </c>
      <c r="U262" s="6">
        <v>76.36</v>
      </c>
      <c r="V262" s="6">
        <v>244.58</v>
      </c>
      <c r="W262" s="6">
        <v>252.12</v>
      </c>
      <c r="X262" s="6">
        <v>-381.73</v>
      </c>
      <c r="Y262" s="6">
        <v>-497.89</v>
      </c>
      <c r="Z262" s="6">
        <v>811.87</v>
      </c>
      <c r="AA262" s="3">
        <v>-218.02</v>
      </c>
    </row>
    <row r="264" spans="2:27" ht="15.5" x14ac:dyDescent="0.35">
      <c r="B264" t="s">
        <v>227</v>
      </c>
      <c r="C264" t="s">
        <v>228</v>
      </c>
      <c r="D264" s="5">
        <v>1370000000000</v>
      </c>
      <c r="E264" s="5">
        <v>1360000000000</v>
      </c>
      <c r="F264" s="5">
        <v>1233000000000</v>
      </c>
      <c r="G264" s="5">
        <v>1258000000000</v>
      </c>
      <c r="H264" s="5">
        <v>5460000000000</v>
      </c>
      <c r="I264" s="5">
        <v>5057000000000</v>
      </c>
      <c r="J264" s="5">
        <v>4867000000000</v>
      </c>
      <c r="K264" s="5">
        <v>4091000000000</v>
      </c>
      <c r="L264" s="5">
        <v>3327000000000</v>
      </c>
      <c r="M264" s="5">
        <v>2520000000000</v>
      </c>
      <c r="N264" s="5">
        <v>2102000000000</v>
      </c>
      <c r="O264" s="5">
        <v>2939000000000</v>
      </c>
      <c r="P264" s="5">
        <v>2638000000000</v>
      </c>
      <c r="Q264" s="5">
        <v>2176000000000</v>
      </c>
    </row>
    <row r="265" spans="2:27" ht="15.5" x14ac:dyDescent="0.35">
      <c r="C265" t="s">
        <v>229</v>
      </c>
      <c r="H265" s="5">
        <v>45</v>
      </c>
      <c r="I265" s="5">
        <v>45</v>
      </c>
      <c r="J265" s="5">
        <v>106</v>
      </c>
      <c r="K265" s="5">
        <v>72</v>
      </c>
      <c r="L265" s="5">
        <v>58</v>
      </c>
      <c r="M265" s="5">
        <v>22</v>
      </c>
    </row>
    <row r="266" spans="2:27" ht="15.5" x14ac:dyDescent="0.35">
      <c r="C266" t="s">
        <v>77</v>
      </c>
      <c r="H266" s="6">
        <v>0.18909999999999999</v>
      </c>
      <c r="I266" s="6">
        <v>0.20420000000000002</v>
      </c>
      <c r="J266" s="6">
        <v>0.49979999999999997</v>
      </c>
      <c r="K266" s="6">
        <v>0.40380000000000005</v>
      </c>
      <c r="L266" s="6">
        <v>0.4</v>
      </c>
      <c r="M266" s="6">
        <v>0.20030000000000001</v>
      </c>
    </row>
    <row r="267" spans="2:27" ht="15.5" x14ac:dyDescent="0.35">
      <c r="C267" t="s">
        <v>230</v>
      </c>
      <c r="H267" s="6">
        <v>3.7999999999999999E-2</v>
      </c>
      <c r="I267" s="6">
        <v>3.3000000000000002E-2</v>
      </c>
      <c r="J267" s="6">
        <v>0.08</v>
      </c>
      <c r="K267" s="6">
        <v>0.05</v>
      </c>
      <c r="L267" s="6">
        <v>6.9000000000000006E-2</v>
      </c>
      <c r="M267" s="6">
        <v>3.3099999999999997E-2</v>
      </c>
    </row>
    <row r="268" spans="2:27" ht="15.5" x14ac:dyDescent="0.35">
      <c r="C268" t="s">
        <v>57</v>
      </c>
      <c r="D268" s="6">
        <v>59.71</v>
      </c>
      <c r="E268" s="6">
        <v>59.27</v>
      </c>
      <c r="F268" s="6">
        <v>53.73</v>
      </c>
      <c r="G268" s="6">
        <v>54.85</v>
      </c>
      <c r="H268" s="6">
        <v>237.97</v>
      </c>
      <c r="I268" s="6">
        <v>220.41</v>
      </c>
      <c r="J268" s="6">
        <v>212.1</v>
      </c>
      <c r="K268" s="6">
        <v>178.29</v>
      </c>
      <c r="L268" s="6">
        <v>144.99</v>
      </c>
      <c r="M268" s="6">
        <v>109.81</v>
      </c>
      <c r="N268" s="6">
        <v>91.59</v>
      </c>
      <c r="O268" s="6">
        <v>128.1</v>
      </c>
      <c r="P268" s="6">
        <v>114.97</v>
      </c>
      <c r="Q268" s="6">
        <v>94.83</v>
      </c>
    </row>
    <row r="269" spans="2:27" ht="15.5" x14ac:dyDescent="0.35">
      <c r="C269" t="s">
        <v>79</v>
      </c>
      <c r="H269" s="5">
        <v>45</v>
      </c>
      <c r="I269" s="5">
        <v>45</v>
      </c>
      <c r="J269" s="5">
        <v>106</v>
      </c>
      <c r="K269" s="5">
        <v>72</v>
      </c>
      <c r="L269" s="5">
        <v>58</v>
      </c>
      <c r="M269" s="5">
        <v>22</v>
      </c>
    </row>
    <row r="270" spans="2:27" ht="15.5" x14ac:dyDescent="0.35">
      <c r="C270" t="s">
        <v>231</v>
      </c>
      <c r="H270" s="6">
        <v>0.18909999999999999</v>
      </c>
      <c r="I270" s="6">
        <v>0.20420000000000002</v>
      </c>
      <c r="J270" s="6">
        <v>0.49979999999999997</v>
      </c>
      <c r="K270" s="6">
        <v>0.40380000000000005</v>
      </c>
      <c r="L270" s="6">
        <v>0.4</v>
      </c>
      <c r="M270" s="6">
        <v>0.20030000000000001</v>
      </c>
    </row>
    <row r="271" spans="2:27" ht="15.5" x14ac:dyDescent="0.35">
      <c r="C271" t="s">
        <v>232</v>
      </c>
      <c r="H271" s="6">
        <v>3.7999999999999999E-2</v>
      </c>
      <c r="I271" s="6">
        <v>3.3000000000000002E-2</v>
      </c>
      <c r="J271" s="6">
        <v>0.08</v>
      </c>
      <c r="K271" s="6">
        <v>0.05</v>
      </c>
      <c r="L271" s="6">
        <v>6.9000000000000006E-2</v>
      </c>
      <c r="M271" s="6">
        <v>3.3099999999999997E-2</v>
      </c>
    </row>
    <row r="272" spans="2:27" ht="15.5" x14ac:dyDescent="0.35">
      <c r="C272" t="s">
        <v>233</v>
      </c>
      <c r="D272" s="5">
        <v>4767000000000</v>
      </c>
      <c r="E272" s="5">
        <v>4712000000000</v>
      </c>
      <c r="F272" s="5">
        <v>4786000000000</v>
      </c>
      <c r="G272" s="5">
        <v>4674000000000</v>
      </c>
      <c r="H272" s="5">
        <v>18958000000000</v>
      </c>
      <c r="I272" s="5">
        <v>18935000000000</v>
      </c>
      <c r="J272" s="5">
        <v>18776000000000</v>
      </c>
      <c r="K272" s="5">
        <v>16426000000000</v>
      </c>
      <c r="L272" s="5">
        <v>12715000000000</v>
      </c>
      <c r="M272" s="5">
        <v>11570000000000</v>
      </c>
      <c r="N272" s="5">
        <v>12485000000000</v>
      </c>
      <c r="O272" s="5">
        <v>13496000000000</v>
      </c>
      <c r="P272" s="5">
        <v>12221000000000</v>
      </c>
      <c r="Q272" s="5">
        <v>11037000000000</v>
      </c>
    </row>
    <row r="273" spans="3:13" ht="15.5" x14ac:dyDescent="0.35">
      <c r="C273" t="s">
        <v>234</v>
      </c>
      <c r="H273" s="5">
        <v>45</v>
      </c>
      <c r="I273" s="5">
        <v>45</v>
      </c>
      <c r="J273" s="5">
        <v>106</v>
      </c>
      <c r="K273" s="5">
        <v>72</v>
      </c>
      <c r="L273" s="5">
        <v>58</v>
      </c>
      <c r="M273" s="5">
        <v>22</v>
      </c>
    </row>
    <row r="274" spans="3:13" ht="15.5" x14ac:dyDescent="0.35">
      <c r="C274" t="s">
        <v>235</v>
      </c>
      <c r="H274" s="6">
        <v>0.18909999999999999</v>
      </c>
      <c r="I274" s="6">
        <v>0.20420000000000002</v>
      </c>
      <c r="J274" s="6">
        <v>0.49979999999999997</v>
      </c>
      <c r="K274" s="6">
        <v>0.40380000000000005</v>
      </c>
      <c r="L274" s="6">
        <v>0.4</v>
      </c>
      <c r="M274" s="6">
        <v>0.20030000000000001</v>
      </c>
    </row>
    <row r="275" spans="3:13" ht="15.5" x14ac:dyDescent="0.35">
      <c r="C275" t="s">
        <v>236</v>
      </c>
      <c r="H275" s="6">
        <v>3.7999999999999999E-2</v>
      </c>
      <c r="I275" s="6">
        <v>3.3000000000000002E-2</v>
      </c>
      <c r="J275" s="6">
        <v>0.08</v>
      </c>
      <c r="K275" s="6">
        <v>0.05</v>
      </c>
      <c r="L275" s="6">
        <v>6.9000000000000006E-2</v>
      </c>
      <c r="M275" s="6">
        <v>3.3099999999999997E-2</v>
      </c>
    </row>
    <row r="276" spans="3:13" ht="15.5" x14ac:dyDescent="0.35">
      <c r="C276" t="s">
        <v>237</v>
      </c>
      <c r="I276" s="6">
        <v>4.9800000000000004</v>
      </c>
    </row>
    <row r="277" spans="3:13" ht="15.5" x14ac:dyDescent="0.35">
      <c r="C277" t="s">
        <v>238</v>
      </c>
      <c r="I277" s="6">
        <v>5.21</v>
      </c>
    </row>
    <row r="278" spans="3:13" ht="15.5" x14ac:dyDescent="0.35">
      <c r="C278" t="s">
        <v>239</v>
      </c>
      <c r="I278" s="6">
        <v>6.95</v>
      </c>
    </row>
    <row r="279" spans="3:13" ht="15.5" x14ac:dyDescent="0.35">
      <c r="C279" t="s">
        <v>240</v>
      </c>
      <c r="I279" s="6">
        <v>0.192</v>
      </c>
    </row>
    <row r="280" spans="3:13" ht="15.5" x14ac:dyDescent="0.35">
      <c r="C280" t="s">
        <v>241</v>
      </c>
      <c r="I280" s="6">
        <v>1.44</v>
      </c>
    </row>
    <row r="281" spans="3:13" ht="15.5" x14ac:dyDescent="0.35">
      <c r="C281" t="s">
        <v>242</v>
      </c>
      <c r="I281" s="6">
        <v>0.61</v>
      </c>
    </row>
    <row r="282" spans="3:13" ht="15.5" x14ac:dyDescent="0.35">
      <c r="C282" t="s">
        <v>243</v>
      </c>
      <c r="I282" s="6">
        <v>1.5</v>
      </c>
    </row>
    <row r="283" spans="3:13" ht="15.5" x14ac:dyDescent="0.35">
      <c r="C283" t="s">
        <v>244</v>
      </c>
      <c r="I283" s="6">
        <v>1.52</v>
      </c>
    </row>
    <row r="284" spans="3:13" ht="15.5" x14ac:dyDescent="0.35">
      <c r="C284" t="s">
        <v>245</v>
      </c>
      <c r="I284" s="6">
        <v>4.82</v>
      </c>
    </row>
    <row r="285" spans="3:13" ht="15.5" x14ac:dyDescent="0.35">
      <c r="C285" t="s">
        <v>246</v>
      </c>
      <c r="I285" s="6">
        <v>4.51</v>
      </c>
    </row>
    <row r="286" spans="3:13" ht="15.5" x14ac:dyDescent="0.35">
      <c r="C286" t="s">
        <v>247</v>
      </c>
      <c r="I286" s="6">
        <v>1.33</v>
      </c>
    </row>
    <row r="287" spans="3:13" ht="15.5" x14ac:dyDescent="0.35">
      <c r="C287" t="s">
        <v>248</v>
      </c>
      <c r="I287" s="6">
        <v>0.35</v>
      </c>
    </row>
    <row r="288" spans="3:13" ht="15.5" x14ac:dyDescent="0.35">
      <c r="C288" t="s">
        <v>249</v>
      </c>
      <c r="I288" s="6">
        <v>227.56</v>
      </c>
    </row>
    <row r="289" spans="3:9" ht="15.5" x14ac:dyDescent="0.35">
      <c r="C289" t="s">
        <v>250</v>
      </c>
      <c r="I289" s="6">
        <v>237.97</v>
      </c>
    </row>
    <row r="290" spans="3:9" ht="15.5" x14ac:dyDescent="0.35">
      <c r="C290" t="s">
        <v>251</v>
      </c>
      <c r="I290" s="6">
        <v>825.38</v>
      </c>
    </row>
    <row r="291" spans="3:9" ht="15.5" x14ac:dyDescent="0.35">
      <c r="C291" t="s">
        <v>252</v>
      </c>
      <c r="D291" s="6">
        <v>43.27</v>
      </c>
    </row>
    <row r="292" spans="3:9" ht="15.5" x14ac:dyDescent="0.35">
      <c r="C292" t="s">
        <v>253</v>
      </c>
      <c r="I292" s="6">
        <v>1933.86</v>
      </c>
    </row>
    <row r="293" spans="3:9" ht="15.5" x14ac:dyDescent="0.35">
      <c r="C293" t="s">
        <v>254</v>
      </c>
      <c r="I293" s="6">
        <v>782.07</v>
      </c>
    </row>
    <row r="294" spans="3:9" ht="15.5" x14ac:dyDescent="0.35">
      <c r="C294" t="s">
        <v>1650</v>
      </c>
      <c r="I294" s="6">
        <v>1.84E-2</v>
      </c>
    </row>
    <row r="295" spans="3:9" ht="15.5" x14ac:dyDescent="0.35">
      <c r="C295" t="s">
        <v>1651</v>
      </c>
      <c r="I295" s="6">
        <v>2.3002000000000002</v>
      </c>
    </row>
    <row r="296" spans="3:9" ht="15.5" x14ac:dyDescent="0.35">
      <c r="C296" t="s">
        <v>1652</v>
      </c>
      <c r="I296" s="6">
        <v>0.23089999999999999</v>
      </c>
    </row>
    <row r="297" spans="3:9" ht="15.5" x14ac:dyDescent="0.35">
      <c r="C297" t="s">
        <v>1653</v>
      </c>
      <c r="I297" s="6">
        <v>0.78400000000000003</v>
      </c>
    </row>
    <row r="298" spans="3:9" ht="15.5" x14ac:dyDescent="0.35">
      <c r="C298" t="s">
        <v>395</v>
      </c>
      <c r="D298" s="6">
        <v>0.12</v>
      </c>
    </row>
    <row r="299" spans="3:9" ht="15.5" x14ac:dyDescent="0.35">
      <c r="C299" t="s">
        <v>445</v>
      </c>
      <c r="D299" s="6">
        <v>0.06</v>
      </c>
    </row>
    <row r="300" spans="3:9" ht="15.5" x14ac:dyDescent="0.35">
      <c r="C300" t="s">
        <v>257</v>
      </c>
      <c r="D300" s="6">
        <v>6.43</v>
      </c>
    </row>
    <row r="301" spans="3:9" ht="15.5" x14ac:dyDescent="0.35">
      <c r="C301" t="s">
        <v>396</v>
      </c>
      <c r="D301" s="6">
        <v>0.02</v>
      </c>
    </row>
    <row r="302" spans="3:9" ht="15.5" x14ac:dyDescent="0.35">
      <c r="C302" t="s">
        <v>258</v>
      </c>
      <c r="D302" s="6">
        <v>7.43</v>
      </c>
    </row>
    <row r="303" spans="3:9" ht="15.5" x14ac:dyDescent="0.35">
      <c r="C303" t="s">
        <v>13</v>
      </c>
      <c r="D303" s="5">
        <v>2143000000000</v>
      </c>
    </row>
    <row r="304" spans="3:9" ht="15.5" x14ac:dyDescent="0.35">
      <c r="C304" t="s">
        <v>260</v>
      </c>
      <c r="I304" s="6">
        <v>0.65</v>
      </c>
    </row>
    <row r="305" spans="3:9" ht="15.5" x14ac:dyDescent="0.35">
      <c r="C305" t="s">
        <v>261</v>
      </c>
      <c r="I305" s="6">
        <v>1.5800000000000002E-2</v>
      </c>
    </row>
    <row r="306" spans="3:9" ht="15.5" x14ac:dyDescent="0.35">
      <c r="C306" t="s">
        <v>262</v>
      </c>
      <c r="I306" s="6">
        <v>0.1177</v>
      </c>
    </row>
    <row r="307" spans="3:9" ht="15.5" x14ac:dyDescent="0.35">
      <c r="C307" t="s">
        <v>263</v>
      </c>
      <c r="I307" s="6">
        <v>2.0299999999999999E-2</v>
      </c>
    </row>
    <row r="308" spans="3:9" ht="15.5" x14ac:dyDescent="0.35">
      <c r="C308" t="s">
        <v>264</v>
      </c>
      <c r="I308" s="6">
        <v>0.10779999999999999</v>
      </c>
    </row>
    <row r="309" spans="3:9" ht="15.5" x14ac:dyDescent="0.35">
      <c r="C309" t="s">
        <v>1654</v>
      </c>
      <c r="I309" s="6">
        <v>0.59799999999999998</v>
      </c>
    </row>
    <row r="310" spans="3:9" ht="15.5" x14ac:dyDescent="0.35">
      <c r="C310" t="s">
        <v>1655</v>
      </c>
      <c r="I310" s="6">
        <v>6.5000000000000006E-3</v>
      </c>
    </row>
    <row r="311" spans="3:9" ht="15.5" x14ac:dyDescent="0.35">
      <c r="C311" t="s">
        <v>270</v>
      </c>
      <c r="I311" s="6">
        <v>0.06</v>
      </c>
    </row>
    <row r="312" spans="3:9" ht="15.5" x14ac:dyDescent="0.35">
      <c r="C312" t="s">
        <v>53</v>
      </c>
      <c r="I312" s="5">
        <v>27190000000000</v>
      </c>
    </row>
    <row r="313" spans="3:9" ht="15.5" x14ac:dyDescent="0.35">
      <c r="C313" t="s">
        <v>272</v>
      </c>
      <c r="I313" s="5">
        <v>31511000000000</v>
      </c>
    </row>
    <row r="314" spans="3:9" ht="15.5" x14ac:dyDescent="0.35">
      <c r="C314" t="s">
        <v>273</v>
      </c>
      <c r="I314" s="5">
        <v>22950000000</v>
      </c>
    </row>
    <row r="315" spans="3:9" ht="15.5" x14ac:dyDescent="0.35">
      <c r="C315" t="s">
        <v>274</v>
      </c>
      <c r="I315" s="6">
        <v>0.13970000000000002</v>
      </c>
    </row>
    <row r="316" spans="3:9" ht="15.5" x14ac:dyDescent="0.35">
      <c r="C316" t="s">
        <v>1656</v>
      </c>
      <c r="I316" s="6">
        <v>3.9300000000000002E-2</v>
      </c>
    </row>
    <row r="317" spans="3:9" ht="15.5" x14ac:dyDescent="0.35">
      <c r="C317" t="s">
        <v>275</v>
      </c>
      <c r="D317" s="6">
        <v>0.61419999999999997</v>
      </c>
    </row>
    <row r="318" spans="3:9" ht="15.5" x14ac:dyDescent="0.35">
      <c r="C318" t="s">
        <v>276</v>
      </c>
      <c r="D318" s="6">
        <v>0.35520000000000002</v>
      </c>
    </row>
    <row r="319" spans="3:9" ht="15.5" x14ac:dyDescent="0.35">
      <c r="C319" t="s">
        <v>277</v>
      </c>
      <c r="D319" s="6">
        <v>0.28739999999999999</v>
      </c>
    </row>
    <row r="320" spans="3:9" ht="15.5" x14ac:dyDescent="0.35">
      <c r="C320" t="s">
        <v>278</v>
      </c>
      <c r="D320" s="6">
        <v>2.07E-2</v>
      </c>
    </row>
    <row r="321" spans="3:9" ht="15.5" x14ac:dyDescent="0.35">
      <c r="C321" t="s">
        <v>279</v>
      </c>
      <c r="D321" s="6">
        <v>6.9800000000000001E-2</v>
      </c>
    </row>
    <row r="322" spans="3:9" ht="15.5" x14ac:dyDescent="0.35">
      <c r="C322" t="s">
        <v>280</v>
      </c>
      <c r="D322" s="6">
        <v>7.4499999999999997E-2</v>
      </c>
    </row>
    <row r="323" spans="3:9" ht="15.5" x14ac:dyDescent="0.35">
      <c r="C323" t="s">
        <v>281</v>
      </c>
      <c r="I323" s="5">
        <v>45</v>
      </c>
    </row>
    <row r="324" spans="3:9" ht="15.5" x14ac:dyDescent="0.35">
      <c r="C324" t="s">
        <v>282</v>
      </c>
      <c r="I324" s="5">
        <v>45</v>
      </c>
    </row>
    <row r="325" spans="3:9" ht="15.5" x14ac:dyDescent="0.35">
      <c r="C325" t="s">
        <v>283</v>
      </c>
      <c r="I325" s="6">
        <v>0.18909999999999999</v>
      </c>
    </row>
    <row r="326" spans="3:9" ht="15.5" x14ac:dyDescent="0.35">
      <c r="C326" t="s">
        <v>284</v>
      </c>
      <c r="I326" s="6">
        <v>3.7999999999999999E-2</v>
      </c>
    </row>
    <row r="327" spans="3:9" ht="15.5" x14ac:dyDescent="0.35">
      <c r="C327" t="s">
        <v>285</v>
      </c>
      <c r="I327" t="s">
        <v>2666</v>
      </c>
    </row>
    <row r="328" spans="3:9" ht="15.5" x14ac:dyDescent="0.35">
      <c r="C328" t="s">
        <v>287</v>
      </c>
      <c r="I328" s="5">
        <v>5</v>
      </c>
    </row>
    <row r="329" spans="3:9" ht="15.5" x14ac:dyDescent="0.35">
      <c r="C329" t="s">
        <v>288</v>
      </c>
      <c r="I329" s="6">
        <v>0.52</v>
      </c>
    </row>
    <row r="330" spans="3:9" ht="15.5" x14ac:dyDescent="0.35">
      <c r="C330" t="s">
        <v>289</v>
      </c>
      <c r="I330" s="6">
        <v>0.93</v>
      </c>
    </row>
    <row r="331" spans="3:9" ht="15.5" x14ac:dyDescent="0.35">
      <c r="C331" t="s">
        <v>290</v>
      </c>
      <c r="I331" s="6">
        <v>0.91</v>
      </c>
    </row>
    <row r="332" spans="3:9" ht="15.5" x14ac:dyDescent="0.35">
      <c r="C332" t="s">
        <v>291</v>
      </c>
      <c r="I332" s="6">
        <v>0.86</v>
      </c>
    </row>
    <row r="333" spans="3:9" ht="15.5" x14ac:dyDescent="0.35">
      <c r="C333" t="s">
        <v>292</v>
      </c>
      <c r="I333" s="6">
        <v>0.48</v>
      </c>
    </row>
    <row r="334" spans="3:9" ht="15.5" x14ac:dyDescent="0.35">
      <c r="C334" t="s">
        <v>293</v>
      </c>
      <c r="I334" s="6">
        <v>0.73</v>
      </c>
    </row>
    <row r="335" spans="3:9" ht="15.5" x14ac:dyDescent="0.35">
      <c r="C335" t="s">
        <v>294</v>
      </c>
      <c r="I335" s="6">
        <v>0.74</v>
      </c>
    </row>
    <row r="336" spans="3:9" ht="15.5" x14ac:dyDescent="0.35">
      <c r="C336" t="s">
        <v>295</v>
      </c>
      <c r="I336" s="5">
        <v>18939000000000</v>
      </c>
    </row>
    <row r="337" spans="3:9" ht="15.5" x14ac:dyDescent="0.35">
      <c r="C337" t="s">
        <v>296</v>
      </c>
      <c r="I337" s="5">
        <v>11344000000000</v>
      </c>
    </row>
    <row r="338" spans="3:9" ht="15.5" x14ac:dyDescent="0.35">
      <c r="C338" t="s">
        <v>297</v>
      </c>
      <c r="I338" s="5">
        <v>6985000000000</v>
      </c>
    </row>
    <row r="339" spans="3:9" ht="15.5" x14ac:dyDescent="0.35">
      <c r="C339" t="s">
        <v>298</v>
      </c>
      <c r="I339" s="5">
        <v>5221000000000</v>
      </c>
    </row>
    <row r="340" spans="3:9" ht="15.5" x14ac:dyDescent="0.35">
      <c r="C340" t="s">
        <v>299</v>
      </c>
      <c r="D340" s="5">
        <v>993000000000</v>
      </c>
    </row>
    <row r="341" spans="3:9" ht="15.5" x14ac:dyDescent="0.35">
      <c r="C341" t="s">
        <v>300</v>
      </c>
      <c r="D341" s="5">
        <v>329494000000000</v>
      </c>
    </row>
    <row r="342" spans="3:9" ht="15.5" x14ac:dyDescent="0.35">
      <c r="C342" t="s">
        <v>301</v>
      </c>
      <c r="D342" s="5">
        <v>285121000000000</v>
      </c>
    </row>
    <row r="343" spans="3:9" ht="15.5" x14ac:dyDescent="0.35">
      <c r="C343" t="s">
        <v>211</v>
      </c>
      <c r="I343" s="5">
        <v>44373000000000</v>
      </c>
    </row>
    <row r="344" spans="3:9" ht="15.5" x14ac:dyDescent="0.35">
      <c r="C344" t="s">
        <v>302</v>
      </c>
      <c r="I344" s="5">
        <v>44373000000000</v>
      </c>
    </row>
    <row r="345" spans="3:9" ht="15.5" x14ac:dyDescent="0.35">
      <c r="C345" t="s">
        <v>303</v>
      </c>
      <c r="I345" s="5">
        <v>18172000000000</v>
      </c>
    </row>
    <row r="346" spans="3:9" ht="15.5" x14ac:dyDescent="0.35">
      <c r="C346" t="s">
        <v>304</v>
      </c>
      <c r="I346" s="5">
        <v>-27069000000000</v>
      </c>
    </row>
    <row r="347" spans="3:9" ht="15.5" x14ac:dyDescent="0.35">
      <c r="C347" t="s">
        <v>305</v>
      </c>
      <c r="I347" s="5">
        <v>-1967000000000</v>
      </c>
    </row>
    <row r="348" spans="3:9" ht="15.5" x14ac:dyDescent="0.35">
      <c r="C348" t="s">
        <v>306</v>
      </c>
      <c r="I348" s="5">
        <v>-227000000000</v>
      </c>
    </row>
    <row r="349" spans="3:9" ht="15.5" x14ac:dyDescent="0.35">
      <c r="C349" t="s">
        <v>307</v>
      </c>
      <c r="I349" s="5">
        <v>17945000000000</v>
      </c>
    </row>
  </sheetData>
  <pageMargins left="0.7" right="0.7" top="0.75" bottom="0.75" header="0.3" footer="0.3"/>
  <ignoredErrors>
    <ignoredError sqref="A1:AA350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V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2667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2668</v>
      </c>
      <c r="D2" s="2" vm="22">
        <f ca="1">IFERROR(_xlfn.STOCKHISTORY("XIDX:" &amp; $C$1, D3, , 0, 0, 1), "Libur")</f>
        <v>570</v>
      </c>
      <c r="E2" s="2" vm="750">
        <f ca="1">IFERROR(_xlfn.STOCKHISTORY("XIDX:" &amp; $C$1, E3, , 0, 0, 1), "Libur")</f>
        <v>418</v>
      </c>
      <c r="H2" s="2" vm="750">
        <f ca="1">IFERROR(INDEX(D2:G2,COUNT(D2:G2)),"")</f>
        <v>418</v>
      </c>
      <c r="I2" s="2" vm="621">
        <f t="shared" ref="I2:V2" ca="1" si="0">IFERROR(_xlfn.STOCKHISTORY("XIDX:" &amp; $C$1, I1, , 0, 0, 1), "Libur")</f>
        <v>510</v>
      </c>
      <c r="J2" s="2" vm="248">
        <f t="shared" ca="1" si="0"/>
        <v>575</v>
      </c>
      <c r="K2" s="2" vm="165">
        <f t="shared" ca="1" si="0"/>
        <v>740</v>
      </c>
      <c r="L2" s="2" vm="398">
        <f t="shared" ca="1" si="0"/>
        <v>550</v>
      </c>
      <c r="M2" s="2" vm="167">
        <f t="shared" ca="1" si="0"/>
        <v>710</v>
      </c>
      <c r="N2" s="2" vm="751">
        <f t="shared" ca="1" si="0"/>
        <v>825</v>
      </c>
      <c r="O2" s="2" t="str">
        <f t="shared" ca="1" si="0"/>
        <v>Libur</v>
      </c>
      <c r="P2" s="2" t="str">
        <f t="shared" ca="1" si="0"/>
        <v>Libur</v>
      </c>
      <c r="Q2" s="2" vm="752">
        <f t="shared" ca="1" si="0"/>
        <v>960</v>
      </c>
      <c r="R2" s="2" vm="473">
        <f t="shared" ca="1" si="0"/>
        <v>760</v>
      </c>
      <c r="S2" s="2" vm="35">
        <f t="shared" ca="1" si="0"/>
        <v>452</v>
      </c>
      <c r="T2" s="2" vm="473">
        <f t="shared" ca="1" si="0"/>
        <v>760</v>
      </c>
      <c r="U2" s="2" vm="267">
        <f t="shared" ca="1" si="0"/>
        <v>590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694482000000</v>
      </c>
      <c r="E4" s="2">
        <f>IFERROR(INDEX(E51:E500,MATCH($C$4,$C$51:$C$500,0)),"")</f>
        <v>660511000000</v>
      </c>
      <c r="H4" s="2">
        <f>IFERROR(SUM(D4:G4)*(4/MAX(1,COUNT(D4:G4))),"")</f>
        <v>2709986000000</v>
      </c>
      <c r="I4" s="2">
        <f t="shared" ref="I4:V4" si="1">IFERROR(INDEX(I51:I500,MATCH($C$4,$C$51:$C$500,0)),"")</f>
        <v>2483669000000</v>
      </c>
      <c r="J4" s="2">
        <f t="shared" si="1"/>
        <v>2121170000000</v>
      </c>
      <c r="K4" s="2">
        <f t="shared" si="1"/>
        <v>1499179000000</v>
      </c>
      <c r="L4" s="2">
        <f t="shared" si="1"/>
        <v>1161531000000</v>
      </c>
      <c r="M4" s="2">
        <f t="shared" si="1"/>
        <v>956776000000</v>
      </c>
      <c r="N4" s="2">
        <f t="shared" si="1"/>
        <v>792351000000</v>
      </c>
      <c r="O4" s="2">
        <f t="shared" si="1"/>
        <v>821937000000</v>
      </c>
      <c r="P4" s="2">
        <f t="shared" si="1"/>
        <v>747203000000</v>
      </c>
      <c r="Q4" s="2">
        <f t="shared" si="1"/>
        <v>620548000000</v>
      </c>
      <c r="R4" s="2">
        <f t="shared" si="1"/>
        <v>560183000000</v>
      </c>
      <c r="S4" s="2">
        <f t="shared" si="1"/>
        <v>496241000000</v>
      </c>
      <c r="T4" s="2">
        <f t="shared" si="1"/>
        <v>381585000000</v>
      </c>
      <c r="U4" s="2">
        <f t="shared" si="1"/>
        <v>154499000000</v>
      </c>
      <c r="V4" s="2">
        <f t="shared" si="1"/>
        <v>41340000000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158702000000</v>
      </c>
      <c r="E5" s="2">
        <f>IFERROR(INDEX(E51:E500,MATCH($C$5,$C$51:$C$500,0)),"")</f>
        <v>124567000000</v>
      </c>
      <c r="H5" s="2">
        <f>IFERROR(SUM(D5:G5)*(4/MAX(1,COUNT(D5:G5))),"")</f>
        <v>566538000000</v>
      </c>
      <c r="I5" s="2">
        <f t="shared" ref="I5:V5" si="2">IFERROR(INDEX(I51:I500,MATCH($C$5,$C$51:$C$500,0)),"")</f>
        <v>519429000000</v>
      </c>
      <c r="J5" s="2">
        <f t="shared" si="2"/>
        <v>313818000000</v>
      </c>
      <c r="K5" s="2">
        <f t="shared" si="2"/>
        <v>206698000000</v>
      </c>
      <c r="L5" s="2">
        <f t="shared" si="2"/>
        <v>72917000000</v>
      </c>
      <c r="M5" s="2">
        <f t="shared" si="2"/>
        <v>51662000000</v>
      </c>
      <c r="N5" s="2">
        <f t="shared" si="2"/>
        <v>65126000000</v>
      </c>
      <c r="O5" s="2">
        <f t="shared" si="2"/>
        <v>50040000000</v>
      </c>
      <c r="P5" s="2">
        <f t="shared" si="2"/>
        <v>22431000000</v>
      </c>
      <c r="Q5" s="2">
        <f t="shared" si="2"/>
        <v>60189000000</v>
      </c>
      <c r="R5" s="2">
        <f t="shared" si="2"/>
        <v>42982000000</v>
      </c>
      <c r="S5" s="2">
        <f t="shared" si="2"/>
        <v>7189000000</v>
      </c>
      <c r="T5" s="2">
        <f t="shared" si="2"/>
        <v>31624000000</v>
      </c>
      <c r="U5" s="2">
        <f t="shared" si="2"/>
        <v>-51669000000</v>
      </c>
      <c r="V5" s="2">
        <f t="shared" si="2"/>
        <v>3706000000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4448516000000</v>
      </c>
      <c r="E6" s="2">
        <f>IFERROR(INDEX(E51:E500,MATCH($C$6,$C$51:$C$500,0)),"")</f>
        <v>4292829000000</v>
      </c>
      <c r="H6" s="2">
        <f>IFERROR(INDEX(D6:G6,COUNT(D6:G6)),"")</f>
        <v>4292829000000</v>
      </c>
      <c r="I6" s="2">
        <f t="shared" ref="I6:V6" si="3">IFERROR(INDEX(I51:I500,MATCH($C$6,$C$51:$C$500,0)),"")</f>
        <v>4168262000000</v>
      </c>
      <c r="J6" s="2">
        <f t="shared" si="3"/>
        <v>3648833000000</v>
      </c>
      <c r="K6" s="2">
        <f t="shared" si="3"/>
        <v>3335015000000</v>
      </c>
      <c r="L6" s="2">
        <f t="shared" si="3"/>
        <v>1872600000000</v>
      </c>
      <c r="M6" s="2">
        <f t="shared" si="3"/>
        <v>1764683000000</v>
      </c>
      <c r="N6" s="2">
        <f t="shared" si="3"/>
        <v>1519854000000</v>
      </c>
      <c r="O6" s="2">
        <f t="shared" si="3"/>
        <v>1464417000000</v>
      </c>
      <c r="P6" s="2">
        <f t="shared" si="3"/>
        <v>1414377000000</v>
      </c>
      <c r="Q6" s="2">
        <f t="shared" si="3"/>
        <v>1391946000000</v>
      </c>
      <c r="R6" s="2">
        <f t="shared" si="3"/>
        <v>1331757000000</v>
      </c>
      <c r="S6" s="2">
        <f t="shared" si="3"/>
        <v>1189658000000</v>
      </c>
      <c r="T6" s="2">
        <f t="shared" si="3"/>
        <v>1169424000000</v>
      </c>
      <c r="U6" s="2">
        <f t="shared" si="3"/>
        <v>1008413000000</v>
      </c>
      <c r="V6" s="2">
        <f t="shared" si="3"/>
        <v>256086000000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7.48</v>
      </c>
      <c r="E7" s="3">
        <f>IFERROR(INDEX(E51:E500,MATCH($C$7,$C$51:$C$500,0))/1000000000,"")</f>
        <v>7.48</v>
      </c>
      <c r="H7" s="3">
        <f>IFERROR(INDEX(D7:G7,COUNT(D7:G7)),"")</f>
        <v>7.48</v>
      </c>
      <c r="I7" s="3">
        <f t="shared" ref="I7:V7" si="4">IFERROR(INDEX(I51:I500,MATCH($C$7,$C$51:$C$500,0))/1000000000,"")</f>
        <v>7.48</v>
      </c>
      <c r="J7" s="3">
        <f t="shared" si="4"/>
        <v>7.48</v>
      </c>
      <c r="K7" s="3">
        <f t="shared" si="4"/>
        <v>7.48</v>
      </c>
      <c r="L7" s="3">
        <f t="shared" si="4"/>
        <v>4.5999999999999996</v>
      </c>
      <c r="M7" s="3">
        <f t="shared" si="4"/>
        <v>4.4400000000000004</v>
      </c>
      <c r="N7" s="3">
        <f t="shared" si="4"/>
        <v>4.4400000000000004</v>
      </c>
      <c r="O7" s="3">
        <f t="shared" si="4"/>
        <v>4.4400000000000004</v>
      </c>
      <c r="P7" s="3">
        <f t="shared" si="4"/>
        <v>4.4400000000000004</v>
      </c>
      <c r="Q7" s="3">
        <f t="shared" si="4"/>
        <v>4.4400000000000004</v>
      </c>
      <c r="R7" s="3">
        <f t="shared" si="4"/>
        <v>4.4400000000000004</v>
      </c>
      <c r="S7" s="3">
        <f t="shared" si="4"/>
        <v>4.3099999999999996</v>
      </c>
      <c r="T7" s="3">
        <f t="shared" si="4"/>
        <v>4.3099999999999996</v>
      </c>
      <c r="U7" s="3">
        <f t="shared" si="4"/>
        <v>4.1500000000000004</v>
      </c>
      <c r="V7" s="3">
        <f t="shared" si="4"/>
        <v>2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2169000000000</v>
      </c>
      <c r="E8" s="2">
        <f>IFERROR(INDEX(E51:E500,MATCH("Free cash flow (Quarter)",$C$51:$C$500,0)),"")</f>
        <v>1521000000000</v>
      </c>
      <c r="H8" s="2">
        <f>IFERROR(INDEX(D8:G8,COUNT(D8:G8)),"")</f>
        <v>1521000000000</v>
      </c>
      <c r="I8" s="2">
        <f t="shared" ref="I8:V8" si="5">IFERROR(INDEX(I51:I500,MATCH($C$8,$C$51:$C$500,0)),"")</f>
        <v>1107000000000</v>
      </c>
      <c r="J8" s="2">
        <f t="shared" si="5"/>
        <v>1708000000000</v>
      </c>
      <c r="K8" s="2">
        <f t="shared" si="5"/>
        <v>1298000000000</v>
      </c>
      <c r="L8" s="2">
        <f t="shared" si="5"/>
        <v>-300000000000</v>
      </c>
      <c r="M8" s="2">
        <f t="shared" si="5"/>
        <v>2666000000000</v>
      </c>
      <c r="N8" s="2">
        <f t="shared" si="5"/>
        <v>-851000000000</v>
      </c>
      <c r="O8" s="2">
        <f t="shared" si="5"/>
        <v>-2125000000000</v>
      </c>
      <c r="P8" s="2">
        <f t="shared" si="5"/>
        <v>184000000000</v>
      </c>
      <c r="Q8" s="2">
        <f t="shared" si="5"/>
        <v>784000000000</v>
      </c>
      <c r="R8" s="2">
        <f t="shared" si="5"/>
        <v>488000000000</v>
      </c>
      <c r="S8" s="2">
        <f t="shared" si="5"/>
        <v>128000000000</v>
      </c>
      <c r="T8" s="2">
        <f t="shared" si="5"/>
        <v>597000000000</v>
      </c>
      <c r="U8" s="2">
        <f t="shared" si="5"/>
        <v>-401000000000</v>
      </c>
      <c r="V8" s="2">
        <f t="shared" si="5"/>
        <v>416000000000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289.99</v>
      </c>
      <c r="E9" s="3">
        <f>IFERROR(INDEX(E51:E500,MATCH("Free cash flow per share (Quarter)",$C$51:$C$500,0)),"")</f>
        <v>203.35</v>
      </c>
      <c r="H9" s="3">
        <f>IFERROR(INDEX(D9:G9,COUNT(D9:G9)),"")</f>
        <v>203.35</v>
      </c>
      <c r="I9" s="3">
        <f t="shared" ref="I9:V9" si="6">IFERROR(INDEX(I51:I500,MATCH($C$9,$C$51:$C$500,0)),"")</f>
        <v>147.99</v>
      </c>
      <c r="J9" s="3">
        <f t="shared" si="6"/>
        <v>228.35</v>
      </c>
      <c r="K9" s="3">
        <f t="shared" si="6"/>
        <v>173.57</v>
      </c>
      <c r="L9" s="3">
        <f t="shared" si="6"/>
        <v>-65.239999999999995</v>
      </c>
      <c r="M9" s="3">
        <f t="shared" si="6"/>
        <v>600.72</v>
      </c>
      <c r="N9" s="3">
        <f t="shared" si="6"/>
        <v>-191.72</v>
      </c>
      <c r="O9" s="3">
        <f t="shared" si="6"/>
        <v>-478.8</v>
      </c>
      <c r="P9" s="3">
        <f t="shared" si="6"/>
        <v>41.37</v>
      </c>
      <c r="Q9" s="3">
        <f t="shared" si="6"/>
        <v>176.57</v>
      </c>
      <c r="R9" s="3">
        <f t="shared" si="6"/>
        <v>109.86</v>
      </c>
      <c r="S9" s="3">
        <f t="shared" si="6"/>
        <v>29.8</v>
      </c>
      <c r="T9" s="3">
        <f t="shared" si="6"/>
        <v>138.49</v>
      </c>
      <c r="U9" s="3">
        <f t="shared" si="6"/>
        <v>-96.81</v>
      </c>
      <c r="V9" s="3">
        <f t="shared" si="6"/>
        <v>208.06</v>
      </c>
    </row>
    <row r="10" spans="1:22" ht="15.5" x14ac:dyDescent="0.35">
      <c r="C10" t="s">
        <v>18</v>
      </c>
      <c r="D10" s="3">
        <f ca="1">IFERROR(IF(D9=0,"",D2/D9),"")</f>
        <v>1.9655850201731093</v>
      </c>
      <c r="E10" s="3">
        <f ca="1">IFERROR(IF(E9=0,"",E2/E9),"")</f>
        <v>2.0555692156380627</v>
      </c>
      <c r="I10" s="3">
        <f t="shared" ref="I10:V10" ca="1" si="7">IFERROR(IF(I9=0,"",I2/I9),"")</f>
        <v>3.4461787958645851</v>
      </c>
      <c r="J10" s="3">
        <f t="shared" ca="1" si="7"/>
        <v>2.5180643748631488</v>
      </c>
      <c r="K10" s="3">
        <f t="shared" ca="1" si="7"/>
        <v>4.2634095753874517</v>
      </c>
      <c r="L10" s="3">
        <f t="shared" ca="1" si="7"/>
        <v>-8.4304107909258139</v>
      </c>
      <c r="M10" s="3">
        <f t="shared" ca="1" si="7"/>
        <v>1.1819150352909842</v>
      </c>
      <c r="N10" s="3">
        <f t="shared" ca="1" si="7"/>
        <v>-4.3031504277070729</v>
      </c>
      <c r="O10" s="3" t="str">
        <f t="shared" ca="1" si="7"/>
        <v/>
      </c>
      <c r="P10" s="3" t="str">
        <f t="shared" ca="1" si="7"/>
        <v/>
      </c>
      <c r="Q10" s="3">
        <f t="shared" ca="1" si="7"/>
        <v>5.4369371920484797</v>
      </c>
      <c r="R10" s="3">
        <f t="shared" ca="1" si="7"/>
        <v>6.917895503367923</v>
      </c>
      <c r="S10" s="3">
        <f t="shared" ca="1" si="7"/>
        <v>15.167785234899329</v>
      </c>
      <c r="T10" s="3">
        <f t="shared" ca="1" si="7"/>
        <v>5.4877608491587839</v>
      </c>
      <c r="U10" s="3">
        <f t="shared" ca="1" si="7"/>
        <v>-6.0944117343249662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139036000000</v>
      </c>
      <c r="E11" s="2">
        <f>IFERROR(INDEX(E51:E500,MATCH($C$11,$C$51:$C$500,0)),"")</f>
        <v>232910000000</v>
      </c>
      <c r="H11" s="2">
        <f>IFERROR(INDEX(D11:G11,COUNT(D11:G11)),"")</f>
        <v>232910000000</v>
      </c>
      <c r="I11" s="2">
        <f t="shared" ref="I11:V11" si="8">IFERROR(INDEX(I51:I500,MATCH($C$11,$C$51:$C$500,0)),"")</f>
        <v>181520000000</v>
      </c>
      <c r="J11" s="2">
        <f t="shared" si="8"/>
        <v>234765000000</v>
      </c>
      <c r="K11" s="2">
        <f t="shared" si="8"/>
        <v>157297000000</v>
      </c>
      <c r="L11" s="2">
        <f t="shared" si="8"/>
        <v>189892000000</v>
      </c>
      <c r="M11" s="2">
        <f t="shared" si="8"/>
        <v>143898000000</v>
      </c>
      <c r="N11" s="2">
        <f t="shared" si="8"/>
        <v>150194000000</v>
      </c>
      <c r="O11" s="2">
        <f t="shared" si="8"/>
        <v>192441000000</v>
      </c>
      <c r="P11" s="2">
        <f t="shared" si="8"/>
        <v>189028000000</v>
      </c>
      <c r="Q11" s="2">
        <f t="shared" si="8"/>
        <v>182503000000</v>
      </c>
      <c r="R11" s="2">
        <f t="shared" si="8"/>
        <v>131226000000</v>
      </c>
      <c r="S11" s="2">
        <f t="shared" si="8"/>
        <v>97493000000</v>
      </c>
      <c r="T11" s="2">
        <f t="shared" si="8"/>
        <v>49797000000</v>
      </c>
      <c r="U11" s="2">
        <f t="shared" si="8"/>
        <v>23584000000</v>
      </c>
      <c r="V11" s="2">
        <f t="shared" si="8"/>
        <v>4477000000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28</v>
      </c>
      <c r="D15" s="2">
        <f>IFERROR(INDEX(D51:D500,MATCH($C$15,$C$51:$C$500,0)),"")</f>
        <v>-51973000000</v>
      </c>
      <c r="E15" s="2">
        <f>IFERROR(INDEX(E51:E500,MATCH($C$15,$C$51:$C$500,0)),"")</f>
        <v>-43300000000</v>
      </c>
      <c r="H15" s="2">
        <f>IFERROR(SUM(D15:G15)*(4/MAX(1,COUNT(D15:G15))),"")</f>
        <v>-190546000000</v>
      </c>
      <c r="I15" s="2">
        <f t="shared" ref="I15:V15" si="12">IFERROR(INDEX(I51:I500,MATCH($C$15,$C$51:$C$500,0)),"")</f>
        <v>-136157000000</v>
      </c>
      <c r="J15" s="2">
        <f t="shared" si="12"/>
        <v>-93217000000</v>
      </c>
      <c r="K15" s="2">
        <f t="shared" si="12"/>
        <v>-43994000000</v>
      </c>
      <c r="L15" s="2">
        <f t="shared" si="12"/>
        <v>-30288000000</v>
      </c>
      <c r="M15" s="2">
        <f t="shared" si="12"/>
        <v>-21808000000</v>
      </c>
      <c r="N15" s="2">
        <f t="shared" si="12"/>
        <v>-17672000000</v>
      </c>
      <c r="O15" s="2">
        <f t="shared" si="12"/>
        <v>-18211000000</v>
      </c>
      <c r="P15" s="2">
        <f t="shared" si="12"/>
        <v>1304000000</v>
      </c>
      <c r="Q15" s="2">
        <f t="shared" si="12"/>
        <v>-9610000000</v>
      </c>
      <c r="R15" s="2">
        <f t="shared" si="12"/>
        <v>-8920000000</v>
      </c>
      <c r="S15" s="2">
        <f t="shared" si="12"/>
        <v>-4509000000</v>
      </c>
      <c r="T15" s="2">
        <f t="shared" si="12"/>
        <v>-4649000000</v>
      </c>
      <c r="U15" s="2">
        <f t="shared" si="12"/>
        <v>-5135000000</v>
      </c>
      <c r="V15" s="2">
        <f t="shared" si="12"/>
        <v>-1174000000</v>
      </c>
    </row>
    <row r="16" spans="1:22" ht="15.5" x14ac:dyDescent="0.35">
      <c r="C16" t="s">
        <v>29</v>
      </c>
      <c r="D16" s="2">
        <f>IFERROR(INDEX(D51:D500,MATCH($C$16,$C$51:$C$500,0)),"")</f>
        <v>237132000000</v>
      </c>
      <c r="E16" s="2">
        <f>IFERROR(INDEX(E51:E500,MATCH($C$16,$C$51:$C$500,0)),"")</f>
        <v>197252000000</v>
      </c>
      <c r="H16" s="2">
        <f>IFERROR(SUM(D16:G16)*(4/MAX(1,COUNT(D16:G16))),"")</f>
        <v>868768000000</v>
      </c>
      <c r="I16" s="2">
        <f t="shared" ref="I16:V16" si="13">IFERROR(INDEX(I51:I500,MATCH($C$16,$C$51:$C$500,0)),"")</f>
        <v>617477000000</v>
      </c>
      <c r="J16" s="2">
        <f t="shared" si="13"/>
        <v>422217000000</v>
      </c>
      <c r="K16" s="2">
        <f t="shared" si="13"/>
        <v>185530000000</v>
      </c>
      <c r="L16" s="2">
        <f t="shared" si="13"/>
        <v>134133000000</v>
      </c>
      <c r="M16" s="2">
        <f t="shared" si="13"/>
        <v>85994000000</v>
      </c>
      <c r="N16" s="2">
        <f t="shared" si="13"/>
        <v>71279000000</v>
      </c>
      <c r="O16" s="2">
        <f t="shared" si="13"/>
        <v>64005000000</v>
      </c>
      <c r="P16" s="2">
        <f t="shared" si="13"/>
        <v>43444000000</v>
      </c>
      <c r="Q16" s="2">
        <f t="shared" si="13"/>
        <v>44595000000</v>
      </c>
      <c r="R16" s="2">
        <f t="shared" si="13"/>
        <v>39232000000</v>
      </c>
      <c r="S16" s="2">
        <f t="shared" si="13"/>
        <v>22715000000</v>
      </c>
      <c r="T16" s="2">
        <f t="shared" si="13"/>
        <v>20211000000</v>
      </c>
      <c r="U16" s="2">
        <f t="shared" si="13"/>
        <v>19778000000</v>
      </c>
      <c r="V16" s="2">
        <f t="shared" si="13"/>
        <v>3970000000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4263600000000</v>
      </c>
      <c r="E20" s="2">
        <f ca="1">IFERROR(E21*E2,"")</f>
        <v>3126640000000</v>
      </c>
      <c r="H20" s="2">
        <f t="shared" ref="H20:V20" ca="1" si="14">IFERROR(H21*H2,"")</f>
        <v>3126640000000</v>
      </c>
      <c r="I20" s="2">
        <f t="shared" ca="1" si="14"/>
        <v>3814800000000</v>
      </c>
      <c r="J20" s="2">
        <f t="shared" ca="1" si="14"/>
        <v>4301000000000</v>
      </c>
      <c r="K20" s="2">
        <f t="shared" ca="1" si="14"/>
        <v>5535200000000</v>
      </c>
      <c r="L20" s="2">
        <f t="shared" ca="1" si="14"/>
        <v>2530000000000</v>
      </c>
      <c r="M20" s="2">
        <f t="shared" ca="1" si="14"/>
        <v>3152400000000</v>
      </c>
      <c r="N20" s="2">
        <f t="shared" ca="1" si="14"/>
        <v>3663000000000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4262400000000</v>
      </c>
      <c r="R20" s="2">
        <f t="shared" ca="1" si="14"/>
        <v>3374400000000</v>
      </c>
      <c r="S20" s="2">
        <f t="shared" ca="1" si="14"/>
        <v>1948120000000</v>
      </c>
      <c r="T20" s="2">
        <f t="shared" ca="1" si="14"/>
        <v>3275600000000</v>
      </c>
      <c r="U20" s="2">
        <f t="shared" ca="1" si="14"/>
        <v>2448500000000.0005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7480000000</v>
      </c>
      <c r="E21" s="2">
        <f>IFERROR(INDEX(E51:E500,MATCH($C$7,$C$51:$C$500,0)),"")</f>
        <v>7480000000</v>
      </c>
      <c r="H21" s="2">
        <f>IFERROR(INDEX(D21:G21,COUNT(D21:G21)),"")</f>
        <v>7480000000</v>
      </c>
      <c r="I21" s="2">
        <f t="shared" ref="I21:V21" si="15">IFERROR(INDEX(I51:I500,MATCH($C$7,$C$51:$C$500,0)),"")</f>
        <v>7480000000</v>
      </c>
      <c r="J21" s="2">
        <f t="shared" si="15"/>
        <v>7480000000</v>
      </c>
      <c r="K21" s="2">
        <f t="shared" si="15"/>
        <v>7480000000</v>
      </c>
      <c r="L21" s="2">
        <f t="shared" si="15"/>
        <v>4600000000</v>
      </c>
      <c r="M21" s="2">
        <f t="shared" si="15"/>
        <v>4440000000</v>
      </c>
      <c r="N21" s="2">
        <f t="shared" si="15"/>
        <v>4440000000</v>
      </c>
      <c r="O21" s="2">
        <f t="shared" si="15"/>
        <v>4440000000</v>
      </c>
      <c r="P21" s="2">
        <f t="shared" si="15"/>
        <v>4440000000</v>
      </c>
      <c r="Q21" s="2">
        <f t="shared" si="15"/>
        <v>4440000000</v>
      </c>
      <c r="R21" s="2">
        <f t="shared" si="15"/>
        <v>4440000000</v>
      </c>
      <c r="S21" s="2">
        <f t="shared" si="15"/>
        <v>4310000000</v>
      </c>
      <c r="T21" s="2">
        <f t="shared" si="15"/>
        <v>4310000000</v>
      </c>
      <c r="U21" s="2">
        <f t="shared" si="15"/>
        <v>4150000000.0000005</v>
      </c>
      <c r="V21" s="2">
        <f t="shared" si="15"/>
        <v>2000000000</v>
      </c>
    </row>
    <row r="23" spans="1:22" ht="15.5" x14ac:dyDescent="0.35">
      <c r="B23" t="s">
        <v>54</v>
      </c>
      <c r="C23" t="s">
        <v>55</v>
      </c>
      <c r="D23" s="3">
        <f>IFERROR(D5/D6*100,"")</f>
        <v>3.5675267887088635</v>
      </c>
      <c r="E23" s="3">
        <f>IFERROR(E5/E6*100,"")</f>
        <v>2.9017461445587514</v>
      </c>
      <c r="H23" s="3">
        <f t="shared" ref="H23:V23" si="16">IFERROR(H5/H6*100,"")</f>
        <v>13.197311143770227</v>
      </c>
      <c r="I23" s="3">
        <f t="shared" si="16"/>
        <v>12.461524731410838</v>
      </c>
      <c r="J23" s="3">
        <f t="shared" si="16"/>
        <v>8.6005032293886838</v>
      </c>
      <c r="K23" s="3">
        <f t="shared" si="16"/>
        <v>6.1978132032389661</v>
      </c>
      <c r="L23" s="3">
        <f t="shared" si="16"/>
        <v>3.8938908469507636</v>
      </c>
      <c r="M23" s="3">
        <f t="shared" si="16"/>
        <v>2.9275512939151112</v>
      </c>
      <c r="N23" s="3">
        <f t="shared" si="16"/>
        <v>4.2850168503027266</v>
      </c>
      <c r="O23" s="3">
        <f t="shared" si="16"/>
        <v>3.4170594851056766</v>
      </c>
      <c r="P23" s="3">
        <f t="shared" si="16"/>
        <v>1.5859279385906304</v>
      </c>
      <c r="Q23" s="3">
        <f t="shared" si="16"/>
        <v>4.3240901586699483</v>
      </c>
      <c r="R23" s="3">
        <f t="shared" si="16"/>
        <v>3.2274656712898824</v>
      </c>
      <c r="S23" s="3">
        <f t="shared" si="16"/>
        <v>0.60429131733657915</v>
      </c>
      <c r="T23" s="3">
        <f t="shared" si="16"/>
        <v>2.7042372997304658</v>
      </c>
      <c r="U23" s="3">
        <f t="shared" si="16"/>
        <v>-5.1237935250735562</v>
      </c>
      <c r="V23" s="3">
        <f t="shared" si="16"/>
        <v>1.4471700912974548</v>
      </c>
    </row>
    <row r="24" spans="1:22" ht="15.5" x14ac:dyDescent="0.35">
      <c r="C24" t="s">
        <v>56</v>
      </c>
      <c r="D24" s="4">
        <f>IFERROR(_xlfn.RRI(5,I23,D23),"")</f>
        <v>-0.22131965640354712</v>
      </c>
      <c r="E24" s="4">
        <f>IFERROR(_xlfn.RRI(5,J23,E23),"")</f>
        <v>-0.19531276772557371</v>
      </c>
      <c r="H24" s="4">
        <f t="shared" ref="H24:V24" si="17">IFERROR(_xlfn.RRI(5,M23,H23),"")</f>
        <v>0.35143819358792872</v>
      </c>
      <c r="I24" s="4">
        <f t="shared" si="17"/>
        <v>0.23800879483848902</v>
      </c>
      <c r="J24" s="4">
        <f t="shared" si="17"/>
        <v>0.2027469515251461</v>
      </c>
      <c r="K24" s="4">
        <f t="shared" si="17"/>
        <v>0.31338183858031199</v>
      </c>
      <c r="L24" s="4">
        <f t="shared" si="17"/>
        <v>-2.0740470414336687E-2</v>
      </c>
      <c r="M24" s="4">
        <f t="shared" si="17"/>
        <v>-1.9317159492156399E-2</v>
      </c>
      <c r="N24" s="4">
        <f t="shared" si="17"/>
        <v>0.47958948404842161</v>
      </c>
      <c r="O24" s="4">
        <f t="shared" si="17"/>
        <v>4.7904120551692797E-2</v>
      </c>
      <c r="P24" s="4" t="str">
        <f t="shared" si="17"/>
        <v/>
      </c>
      <c r="Q24" s="4">
        <f t="shared" si="17"/>
        <v>0.24472964335790759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24.76</v>
      </c>
      <c r="E25" s="3">
        <f>IFERROR(INDEX(E51:E500,MATCH($A$25,$C$51:$C$500,0)),"")</f>
        <v>20.59</v>
      </c>
      <c r="H25" s="3">
        <f>IFERROR(INDEX(D25:G25,COUNT(D25:G25)),"")</f>
        <v>20.59</v>
      </c>
      <c r="I25" s="3">
        <f t="shared" ref="I25:V25" si="18">IFERROR(INDEX(I51:I500,MATCH($C$25,$C$51:$C$500,0)),"")</f>
        <v>64.36</v>
      </c>
      <c r="J25" s="3">
        <f t="shared" si="18"/>
        <v>43.99</v>
      </c>
      <c r="K25" s="3">
        <f t="shared" si="18"/>
        <v>18.93</v>
      </c>
      <c r="L25" s="3">
        <f t="shared" si="18"/>
        <v>22.56</v>
      </c>
      <c r="M25" s="3">
        <f t="shared" si="18"/>
        <v>14.46</v>
      </c>
      <c r="N25" s="3">
        <f t="shared" si="18"/>
        <v>12.08</v>
      </c>
      <c r="O25" s="3">
        <f t="shared" si="18"/>
        <v>10.32</v>
      </c>
      <c r="P25" s="3">
        <f t="shared" si="18"/>
        <v>10.08</v>
      </c>
      <c r="Q25" s="3">
        <f t="shared" si="18"/>
        <v>7.88</v>
      </c>
      <c r="R25" s="3">
        <f t="shared" si="18"/>
        <v>6.83</v>
      </c>
      <c r="S25" s="3">
        <f t="shared" si="18"/>
        <v>4.22</v>
      </c>
      <c r="T25" s="3">
        <f t="shared" si="18"/>
        <v>3.61</v>
      </c>
      <c r="U25" s="3">
        <f t="shared" si="18"/>
        <v>3.53</v>
      </c>
      <c r="V25" s="3">
        <f t="shared" si="18"/>
        <v>1.4</v>
      </c>
    </row>
    <row r="26" spans="1:22" ht="15.5" x14ac:dyDescent="0.35">
      <c r="C26" t="s">
        <v>59</v>
      </c>
      <c r="D26" s="4">
        <f>IFERROR(_xlfn.RRI(5,I25,D25),"")</f>
        <v>-0.17391084451351313</v>
      </c>
      <c r="E26" s="4">
        <f>IFERROR(_xlfn.RRI(5,J25,E25),"")</f>
        <v>-0.14086684972066599</v>
      </c>
      <c r="H26" s="4">
        <f t="shared" ref="H26:V26" si="19">IFERROR(_xlfn.RRI(5,M25,H25),"")</f>
        <v>7.3241878468164323E-2</v>
      </c>
      <c r="I26" s="4">
        <f t="shared" si="19"/>
        <v>0.39736486811098914</v>
      </c>
      <c r="J26" s="4">
        <f t="shared" si="19"/>
        <v>0.33639503336012</v>
      </c>
      <c r="K26" s="4">
        <f t="shared" si="19"/>
        <v>0.13432633867549915</v>
      </c>
      <c r="L26" s="4">
        <f t="shared" si="19"/>
        <v>0.23413473432587173</v>
      </c>
      <c r="M26" s="4">
        <f t="shared" si="19"/>
        <v>0.16184854340362564</v>
      </c>
      <c r="N26" s="4">
        <f t="shared" si="19"/>
        <v>0.23410154684011109</v>
      </c>
      <c r="O26" s="4">
        <f t="shared" si="19"/>
        <v>0.23377083300224144</v>
      </c>
      <c r="P26" s="4">
        <f t="shared" si="19"/>
        <v>0.23349435225102755</v>
      </c>
      <c r="Q26" s="4">
        <f t="shared" si="19"/>
        <v>0.41279658467619873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92.8451871657754</v>
      </c>
      <c r="E27" s="3">
        <f>IFERROR(E4/E21,"")</f>
        <v>88.303609625668443</v>
      </c>
      <c r="H27" s="3">
        <f t="shared" ref="H27:V27" si="20">IFERROR(H4/H21,"")</f>
        <v>362.29759358288771</v>
      </c>
      <c r="I27" s="3">
        <f t="shared" si="20"/>
        <v>332.04131016042783</v>
      </c>
      <c r="J27" s="3">
        <f t="shared" si="20"/>
        <v>283.57887700534758</v>
      </c>
      <c r="K27" s="3">
        <f t="shared" si="20"/>
        <v>200.42500000000001</v>
      </c>
      <c r="L27" s="3">
        <f t="shared" si="20"/>
        <v>252.5067391304348</v>
      </c>
      <c r="M27" s="3">
        <f t="shared" si="20"/>
        <v>215.49009009009009</v>
      </c>
      <c r="N27" s="3">
        <f t="shared" si="20"/>
        <v>178.45743243243243</v>
      </c>
      <c r="O27" s="3">
        <f t="shared" si="20"/>
        <v>185.12094594594595</v>
      </c>
      <c r="P27" s="3">
        <f t="shared" si="20"/>
        <v>168.28896396396397</v>
      </c>
      <c r="Q27" s="3">
        <f t="shared" si="20"/>
        <v>139.76306306306307</v>
      </c>
      <c r="R27" s="3">
        <f t="shared" si="20"/>
        <v>126.16734234234234</v>
      </c>
      <c r="S27" s="3">
        <f t="shared" si="20"/>
        <v>115.13712296983759</v>
      </c>
      <c r="T27" s="3">
        <f t="shared" si="20"/>
        <v>88.534802784222734</v>
      </c>
      <c r="U27" s="3">
        <f t="shared" si="20"/>
        <v>37.228674698795174</v>
      </c>
      <c r="V27" s="3">
        <f t="shared" si="20"/>
        <v>20.67</v>
      </c>
    </row>
    <row r="28" spans="1:22" ht="15.5" x14ac:dyDescent="0.35">
      <c r="C28" t="s">
        <v>61</v>
      </c>
      <c r="D28" s="4">
        <f>IFERROR(_xlfn.RRI(5,I27,D27),"")</f>
        <v>-0.2249790265546826</v>
      </c>
      <c r="E28" s="4">
        <f>IFERROR(_xlfn.RRI(5,J27,E27),"")</f>
        <v>-0.20811718966948178</v>
      </c>
      <c r="H28" s="4">
        <f t="shared" ref="H28:V28" si="21">IFERROR(_xlfn.RRI(5,M27,H27),"")</f>
        <v>0.10950082459051513</v>
      </c>
      <c r="I28" s="4">
        <f t="shared" si="21"/>
        <v>0.13222175594275365</v>
      </c>
      <c r="J28" s="4">
        <f t="shared" si="21"/>
        <v>8.9039578713475453E-2</v>
      </c>
      <c r="K28" s="4">
        <f t="shared" si="21"/>
        <v>3.5569500372392149E-2</v>
      </c>
      <c r="L28" s="4">
        <f t="shared" si="21"/>
        <v>0.12557933906226326</v>
      </c>
      <c r="M28" s="4">
        <f t="shared" si="21"/>
        <v>0.11300231988219367</v>
      </c>
      <c r="N28" s="4">
        <f t="shared" si="21"/>
        <v>9.160082045801432E-2</v>
      </c>
      <c r="O28" s="4">
        <f t="shared" si="21"/>
        <v>0.15895962694776222</v>
      </c>
      <c r="P28" s="4">
        <f t="shared" si="21"/>
        <v>0.35218343767897298</v>
      </c>
      <c r="Q28" s="4">
        <f t="shared" si="21"/>
        <v>0.4655828917982836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-0.68008079552517087</v>
      </c>
      <c r="I29" s="4">
        <f t="shared" si="22"/>
        <v>0.46305978631507155</v>
      </c>
      <c r="J29" s="4">
        <f t="shared" si="22"/>
        <v>1.3238246170100372</v>
      </c>
      <c r="K29" s="4">
        <f t="shared" si="22"/>
        <v>-0.1609042553191489</v>
      </c>
      <c r="L29" s="4">
        <f t="shared" si="22"/>
        <v>0.56016597510373423</v>
      </c>
      <c r="M29" s="4">
        <f t="shared" si="22"/>
        <v>0.19701986754966894</v>
      </c>
      <c r="N29" s="4">
        <f t="shared" si="22"/>
        <v>0.1705426356589147</v>
      </c>
      <c r="O29" s="4">
        <f t="shared" si="22"/>
        <v>2.3809523809523829E-2</v>
      </c>
      <c r="P29" s="4">
        <f t="shared" si="22"/>
        <v>0.27918781725888325</v>
      </c>
      <c r="Q29" s="4">
        <f t="shared" si="22"/>
        <v>0.15373352855051242</v>
      </c>
      <c r="R29" s="4">
        <f t="shared" si="22"/>
        <v>0.61848341232227499</v>
      </c>
      <c r="S29" s="4">
        <f t="shared" si="22"/>
        <v>0.16897506925207753</v>
      </c>
      <c r="T29" s="4">
        <f t="shared" si="22"/>
        <v>2.266288951841362E-2</v>
      </c>
      <c r="U29" s="4">
        <f t="shared" si="22"/>
        <v>1.5214285714285714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9.1122045651010633E-2</v>
      </c>
      <c r="I30" s="4">
        <f t="shared" si="23"/>
        <v>0.17089577921618743</v>
      </c>
      <c r="J30" s="4">
        <f t="shared" si="23"/>
        <v>0.4148877485610456</v>
      </c>
      <c r="K30" s="4">
        <f t="shared" si="23"/>
        <v>-0.20625880841751101</v>
      </c>
      <c r="L30" s="4">
        <f t="shared" si="23"/>
        <v>0.17177889259255089</v>
      </c>
      <c r="M30" s="4">
        <f t="shared" si="23"/>
        <v>0.20751535619946215</v>
      </c>
      <c r="N30" s="4">
        <f t="shared" si="23"/>
        <v>-3.599545950602058E-2</v>
      </c>
      <c r="O30" s="4">
        <f t="shared" si="23"/>
        <v>0.10001833504415801</v>
      </c>
      <c r="P30" s="4">
        <f t="shared" si="23"/>
        <v>0.20410185835745173</v>
      </c>
      <c r="Q30" s="4">
        <f t="shared" si="23"/>
        <v>0.10775942861529191</v>
      </c>
      <c r="R30" s="4">
        <f t="shared" si="23"/>
        <v>9.580072081004079E-2</v>
      </c>
      <c r="S30" s="4">
        <f t="shared" si="23"/>
        <v>0.30047302697957218</v>
      </c>
      <c r="T30" s="4">
        <f t="shared" si="23"/>
        <v>1.3781346905450806</v>
      </c>
      <c r="U30" s="4">
        <f t="shared" si="23"/>
        <v>0.80109698591171608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594.85</v>
      </c>
      <c r="E32" s="3">
        <f>IFERROR(INDEX(E51:E500,MATCH($A$32,$C$51:$C$500,0)),"")</f>
        <v>574.03</v>
      </c>
      <c r="H32" s="3">
        <f>IFERROR(INDEX(D32:G32,COUNT(D32:G32)),"")</f>
        <v>574.03</v>
      </c>
      <c r="I32" s="3">
        <f t="shared" ref="I32:V32" si="24">IFERROR(INDEX(I51:I500,MATCH($C$32,$C$51:$C$500,0)),"")</f>
        <v>557.37</v>
      </c>
      <c r="J32" s="3">
        <f t="shared" si="24"/>
        <v>487.91</v>
      </c>
      <c r="K32" s="3">
        <f t="shared" si="24"/>
        <v>445.95</v>
      </c>
      <c r="L32" s="3">
        <f t="shared" si="24"/>
        <v>406.89</v>
      </c>
      <c r="M32" s="3">
        <f t="shared" si="24"/>
        <v>397.64</v>
      </c>
      <c r="N32" s="3">
        <f t="shared" si="24"/>
        <v>342.47</v>
      </c>
      <c r="O32" s="3">
        <f t="shared" si="24"/>
        <v>329.98</v>
      </c>
      <c r="P32" s="3">
        <f t="shared" si="24"/>
        <v>318.7</v>
      </c>
      <c r="Q32" s="3">
        <f t="shared" si="24"/>
        <v>313.64999999999998</v>
      </c>
      <c r="R32" s="3">
        <f t="shared" si="24"/>
        <v>300.08999999999997</v>
      </c>
      <c r="S32" s="3">
        <f t="shared" si="24"/>
        <v>275.94</v>
      </c>
      <c r="T32" s="3">
        <f t="shared" si="24"/>
        <v>271.24</v>
      </c>
      <c r="U32" s="3">
        <f t="shared" si="24"/>
        <v>243.24</v>
      </c>
      <c r="V32" s="3">
        <f t="shared" si="24"/>
        <v>128.11000000000001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</v>
      </c>
      <c r="E33" s="3">
        <f>IFERROR(INDEX(E51:E500,MATCH($A$33,$C$51:$C$500,0)),"")</f>
        <v>0.99</v>
      </c>
      <c r="H33" s="3">
        <f>IFERROR(INDEX(D33:G33,COUNT(D33:G33)),"")</f>
        <v>0.99</v>
      </c>
      <c r="I33" s="3">
        <f t="shared" ref="I33:V33" si="25">IFERROR(INDEX(I51:I500,MATCH($C$33,$C$51:$C$500,0)),"")</f>
        <v>0.92</v>
      </c>
      <c r="J33" s="3">
        <f t="shared" si="25"/>
        <v>1.18</v>
      </c>
      <c r="K33" s="3">
        <f t="shared" si="25"/>
        <v>1.66</v>
      </c>
      <c r="L33" s="3">
        <f t="shared" si="25"/>
        <v>1.35</v>
      </c>
      <c r="M33" s="3">
        <f t="shared" si="25"/>
        <v>1.79</v>
      </c>
      <c r="N33" s="3">
        <f t="shared" si="25"/>
        <v>2.41</v>
      </c>
      <c r="O33" s="3">
        <f t="shared" si="25"/>
        <v>2.7</v>
      </c>
      <c r="P33" s="3">
        <f t="shared" si="25"/>
        <v>3.14</v>
      </c>
      <c r="Q33" s="3">
        <f t="shared" si="25"/>
        <v>3.06</v>
      </c>
      <c r="R33" s="3">
        <f t="shared" si="25"/>
        <v>2.5299999999999998</v>
      </c>
      <c r="S33" s="3">
        <f t="shared" si="25"/>
        <v>1.64</v>
      </c>
      <c r="T33" s="3">
        <f t="shared" si="25"/>
        <v>2.8</v>
      </c>
      <c r="U33" s="3">
        <f t="shared" si="25"/>
        <v>2.4300000000000002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16.88</v>
      </c>
      <c r="E34" s="3">
        <f>IFERROR(INDEX(E51:E500,MATCH($A$34,$C$51:$C$500,0)),"")</f>
        <v>27.68</v>
      </c>
      <c r="H34" s="3">
        <f>IFERROR(INDEX(D34:G34,COUNT(D34:G34)),"")</f>
        <v>27.68</v>
      </c>
      <c r="I34" s="3">
        <f t="shared" ref="I34:V34" si="26">IFERROR(INDEX(I51:I500,MATCH($C$34,$C$51:$C$500,0)),"")</f>
        <v>7.92</v>
      </c>
      <c r="J34" s="3">
        <f t="shared" si="26"/>
        <v>13.07</v>
      </c>
      <c r="K34" s="3">
        <f t="shared" si="26"/>
        <v>39.090000000000003</v>
      </c>
      <c r="L34" s="3">
        <f t="shared" si="26"/>
        <v>24.38</v>
      </c>
      <c r="M34" s="3">
        <f t="shared" si="26"/>
        <v>49.1</v>
      </c>
      <c r="N34" s="3">
        <f t="shared" si="26"/>
        <v>68.290000000000006</v>
      </c>
      <c r="O34" s="3">
        <f t="shared" si="26"/>
        <v>86.24</v>
      </c>
      <c r="P34" s="3">
        <f t="shared" si="26"/>
        <v>99.21</v>
      </c>
      <c r="Q34" s="3">
        <f t="shared" si="26"/>
        <v>121.83</v>
      </c>
      <c r="R34" s="3">
        <f t="shared" si="26"/>
        <v>111.27</v>
      </c>
      <c r="S34" s="3">
        <f t="shared" si="26"/>
        <v>107.11</v>
      </c>
      <c r="T34" s="3">
        <f t="shared" si="26"/>
        <v>210.53</v>
      </c>
      <c r="U34" s="3">
        <f t="shared" si="26"/>
        <v>167.14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4.5</v>
      </c>
      <c r="E35" s="3">
        <f>IFERROR(INDEX(E51:E500,MATCH($A$35,$C$51:$C$500,0)),"")</f>
        <v>6.45</v>
      </c>
      <c r="H35" s="3">
        <f>IFERROR(INDEX(D35:G35,COUNT(D35:G35)),"")</f>
        <v>6.45</v>
      </c>
      <c r="I35" s="3">
        <f t="shared" ref="I35:V35" si="27">IFERROR(INDEX(I51:I500,MATCH($C$35,$C$51:$C$500,0)),"")</f>
        <v>1.54</v>
      </c>
      <c r="J35" s="3">
        <f t="shared" si="27"/>
        <v>2.0299999999999998</v>
      </c>
      <c r="K35" s="3">
        <f t="shared" si="27"/>
        <v>3.69</v>
      </c>
      <c r="L35" s="3">
        <f t="shared" si="27"/>
        <v>2.1800000000000002</v>
      </c>
      <c r="M35" s="3">
        <f t="shared" si="27"/>
        <v>3.29</v>
      </c>
      <c r="N35" s="3">
        <f t="shared" si="27"/>
        <v>4.62</v>
      </c>
      <c r="O35" s="3">
        <f t="shared" si="27"/>
        <v>4.8099999999999996</v>
      </c>
      <c r="P35" s="3">
        <f t="shared" si="27"/>
        <v>5.94</v>
      </c>
      <c r="Q35" s="3">
        <f t="shared" si="27"/>
        <v>6.87</v>
      </c>
      <c r="R35" s="3">
        <f t="shared" si="27"/>
        <v>6.02</v>
      </c>
      <c r="S35" s="3">
        <f t="shared" si="27"/>
        <v>3.93</v>
      </c>
      <c r="T35" s="3">
        <f t="shared" si="27"/>
        <v>8.59</v>
      </c>
      <c r="U35" s="3">
        <f t="shared" si="27"/>
        <v>15.83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85</v>
      </c>
      <c r="C51" t="s">
        <v>6</v>
      </c>
      <c r="D51" s="5">
        <v>694482000000</v>
      </c>
      <c r="E51" s="5">
        <v>660511000000</v>
      </c>
      <c r="F51" s="5">
        <v>622848000000</v>
      </c>
      <c r="G51" s="5">
        <v>623469000000</v>
      </c>
      <c r="I51" s="5">
        <v>2483669000000</v>
      </c>
      <c r="J51" s="5">
        <v>2121170000000</v>
      </c>
      <c r="K51" s="5">
        <v>1499179000000</v>
      </c>
      <c r="L51" s="5">
        <v>1161531000000</v>
      </c>
      <c r="M51" s="5">
        <v>956776000000</v>
      </c>
      <c r="N51" s="5">
        <v>792351000000</v>
      </c>
      <c r="O51" s="5">
        <v>821937000000</v>
      </c>
      <c r="P51" s="5">
        <v>747203000000</v>
      </c>
      <c r="Q51" s="5">
        <v>620548000000</v>
      </c>
      <c r="R51" s="5">
        <v>560183000000</v>
      </c>
      <c r="S51" s="5">
        <v>496241000000</v>
      </c>
      <c r="T51" s="5">
        <v>381585000000</v>
      </c>
      <c r="U51" s="5">
        <v>154499000000</v>
      </c>
      <c r="V51" s="5">
        <v>41340000000</v>
      </c>
    </row>
    <row r="52" spans="2:22" ht="15.5" x14ac:dyDescent="0.35">
      <c r="C52" t="s">
        <v>453</v>
      </c>
      <c r="D52" s="5">
        <v>694482000000</v>
      </c>
      <c r="E52" s="5">
        <v>660511000000</v>
      </c>
      <c r="F52" s="5">
        <v>622848000000</v>
      </c>
      <c r="G52" s="5">
        <v>623469000000</v>
      </c>
      <c r="I52" s="5">
        <v>2483669000000</v>
      </c>
      <c r="J52" s="5">
        <v>2121170000000</v>
      </c>
      <c r="K52" s="5">
        <v>1499179000000</v>
      </c>
      <c r="L52" s="5">
        <v>1161531000000</v>
      </c>
      <c r="M52" s="5">
        <v>956776000000</v>
      </c>
      <c r="N52" s="5">
        <v>792351000000</v>
      </c>
      <c r="O52" s="5">
        <v>821937000000</v>
      </c>
      <c r="P52" s="5">
        <v>747203000000</v>
      </c>
      <c r="Q52" s="5">
        <v>620548000000</v>
      </c>
      <c r="R52" s="5">
        <v>560183000000</v>
      </c>
      <c r="S52" s="5">
        <v>496241000000</v>
      </c>
      <c r="T52" s="5">
        <v>381585000000</v>
      </c>
      <c r="U52" s="5">
        <v>154499000000</v>
      </c>
      <c r="V52" s="5">
        <v>41340000000</v>
      </c>
    </row>
    <row r="53" spans="2:22" ht="15.5" x14ac:dyDescent="0.35">
      <c r="C53" t="s">
        <v>86</v>
      </c>
      <c r="D53" s="5">
        <v>-374181000000</v>
      </c>
      <c r="E53" s="5">
        <v>-356705000000</v>
      </c>
      <c r="F53" s="5">
        <v>-344606000000</v>
      </c>
      <c r="G53" s="5">
        <v>-338795000000</v>
      </c>
      <c r="I53" s="5">
        <v>-1349432000000</v>
      </c>
      <c r="J53" s="5">
        <v>-1128314000000</v>
      </c>
      <c r="K53" s="5">
        <v>-763389000000</v>
      </c>
      <c r="L53" s="5">
        <v>-502440000000</v>
      </c>
      <c r="M53" s="5">
        <v>-431099000000</v>
      </c>
      <c r="N53" s="5">
        <v>-360971000000</v>
      </c>
      <c r="O53" s="5">
        <v>-385728000000</v>
      </c>
      <c r="P53" s="5">
        <v>-315463000000</v>
      </c>
      <c r="Q53" s="5">
        <v>-273022000000</v>
      </c>
      <c r="R53" s="5">
        <v>-270360000000</v>
      </c>
      <c r="S53" s="5">
        <v>-289109000000</v>
      </c>
      <c r="T53" s="5">
        <v>-223680000000</v>
      </c>
      <c r="U53" s="5">
        <v>-80441000000</v>
      </c>
      <c r="V53" s="5">
        <v>-17795000000</v>
      </c>
    </row>
    <row r="54" spans="2:22" ht="15.5" x14ac:dyDescent="0.35">
      <c r="C54" t="s">
        <v>457</v>
      </c>
      <c r="D54" s="5">
        <v>-374181000000</v>
      </c>
      <c r="E54" s="5">
        <v>-356705000000</v>
      </c>
      <c r="F54" s="5">
        <v>-344606000000</v>
      </c>
      <c r="G54" s="5">
        <v>-338795000000</v>
      </c>
      <c r="I54" s="5">
        <v>-1349432000000</v>
      </c>
      <c r="J54" s="5">
        <v>-1128314000000</v>
      </c>
      <c r="K54" s="5">
        <v>-763389000000</v>
      </c>
      <c r="L54" s="5">
        <v>-502440000000</v>
      </c>
      <c r="M54" s="5">
        <v>-431099000000</v>
      </c>
      <c r="N54" s="5">
        <v>-360971000000</v>
      </c>
      <c r="O54" s="5">
        <v>-385728000000</v>
      </c>
      <c r="P54" s="5">
        <v>-315463000000</v>
      </c>
      <c r="Q54" s="5">
        <v>-273022000000</v>
      </c>
      <c r="R54" s="5">
        <v>-270360000000</v>
      </c>
      <c r="S54" s="5">
        <v>-289109000000</v>
      </c>
      <c r="T54" s="5">
        <v>-223680000000</v>
      </c>
      <c r="U54" s="5">
        <v>-80441000000</v>
      </c>
      <c r="V54" s="5">
        <v>-17795000000</v>
      </c>
    </row>
    <row r="55" spans="2:22" ht="15.5" x14ac:dyDescent="0.35">
      <c r="C55" t="s">
        <v>1732</v>
      </c>
      <c r="D55" s="5">
        <v>-374181000000</v>
      </c>
      <c r="E55" s="5">
        <v>-356705000000</v>
      </c>
      <c r="F55" s="5">
        <v>-344606000000</v>
      </c>
      <c r="G55" s="5">
        <v>-338795000000</v>
      </c>
      <c r="I55" s="5">
        <v>-1349432000000</v>
      </c>
      <c r="J55" s="5">
        <v>-1128314000000</v>
      </c>
      <c r="K55" s="5">
        <v>-763389000000</v>
      </c>
      <c r="L55" s="5">
        <v>-502440000000</v>
      </c>
      <c r="M55" s="5">
        <v>-431099000000</v>
      </c>
      <c r="N55" s="5">
        <v>-360971000000</v>
      </c>
      <c r="O55" s="5">
        <v>-385728000000</v>
      </c>
      <c r="P55" s="5">
        <v>-315463000000</v>
      </c>
      <c r="Q55" s="5">
        <v>-273022000000</v>
      </c>
      <c r="R55" s="5">
        <v>-270360000000</v>
      </c>
      <c r="S55" s="5">
        <v>-289109000000</v>
      </c>
      <c r="T55" s="5">
        <v>-223680000000</v>
      </c>
      <c r="U55" s="5">
        <v>-80441000000</v>
      </c>
      <c r="V55" s="5">
        <v>-17795000000</v>
      </c>
    </row>
    <row r="56" spans="2:22" ht="15.5" x14ac:dyDescent="0.35">
      <c r="C56" t="s">
        <v>87</v>
      </c>
      <c r="D56" s="5">
        <v>320301000000</v>
      </c>
      <c r="E56" s="5">
        <v>303806000000</v>
      </c>
      <c r="F56" s="5">
        <v>278242000000</v>
      </c>
      <c r="G56" s="5">
        <v>284674000000</v>
      </c>
      <c r="I56" s="5">
        <v>1134237000000</v>
      </c>
      <c r="J56" s="5">
        <v>992856000000</v>
      </c>
      <c r="K56" s="5">
        <v>735790000000</v>
      </c>
      <c r="L56" s="5">
        <v>659091000000</v>
      </c>
      <c r="M56" s="5">
        <v>525677000000</v>
      </c>
      <c r="N56" s="5">
        <v>431380000000</v>
      </c>
      <c r="O56" s="5">
        <v>436209000000</v>
      </c>
      <c r="P56" s="5">
        <v>431740000000</v>
      </c>
      <c r="Q56" s="5">
        <v>347526000000</v>
      </c>
      <c r="R56" s="5">
        <v>289823000000</v>
      </c>
      <c r="S56" s="5">
        <v>207132000000</v>
      </c>
      <c r="T56" s="5">
        <v>157905000000</v>
      </c>
      <c r="U56" s="5">
        <v>74058000000</v>
      </c>
      <c r="V56" s="5">
        <v>23545000000</v>
      </c>
    </row>
    <row r="57" spans="2:22" ht="15.5" x14ac:dyDescent="0.35">
      <c r="C57" t="s">
        <v>88</v>
      </c>
      <c r="D57" s="5">
        <v>-61756000000</v>
      </c>
      <c r="E57" s="5">
        <v>-77774000000</v>
      </c>
      <c r="F57" s="5">
        <v>-98353000000</v>
      </c>
      <c r="G57" s="5">
        <v>-89715000000</v>
      </c>
      <c r="I57" s="5">
        <v>-386556000000</v>
      </c>
      <c r="J57" s="5">
        <v>-455433000000</v>
      </c>
      <c r="K57" s="5">
        <v>-512388000000</v>
      </c>
      <c r="L57" s="5">
        <v>-499231000000</v>
      </c>
      <c r="M57" s="5">
        <v>-400943000000</v>
      </c>
      <c r="N57" s="5">
        <v>-366110000000</v>
      </c>
      <c r="O57" s="5">
        <v>-371670000000</v>
      </c>
      <c r="P57" s="5">
        <v>-345659000000</v>
      </c>
      <c r="Q57" s="5">
        <v>-297488000000</v>
      </c>
      <c r="R57" s="5">
        <v>-246670000000</v>
      </c>
      <c r="S57" s="5">
        <v>-179523000000</v>
      </c>
      <c r="T57" s="5">
        <v>-136742000000</v>
      </c>
      <c r="U57" s="5">
        <v>-50158000000</v>
      </c>
      <c r="V57" s="5">
        <v>-20920000000</v>
      </c>
    </row>
    <row r="58" spans="2:22" ht="15.5" x14ac:dyDescent="0.35">
      <c r="C58" t="s">
        <v>2625</v>
      </c>
      <c r="D58" s="5">
        <v>206058000000</v>
      </c>
      <c r="E58" s="5">
        <v>168848000000</v>
      </c>
      <c r="F58" s="5">
        <v>137902000000</v>
      </c>
      <c r="G58" s="5">
        <v>122896000000</v>
      </c>
      <c r="I58" s="5">
        <v>469269000000</v>
      </c>
      <c r="J58" s="5">
        <v>268973000000</v>
      </c>
      <c r="K58" s="5">
        <v>122570000000</v>
      </c>
      <c r="L58" s="5">
        <v>38295000000</v>
      </c>
      <c r="M58" s="5">
        <v>43340000000</v>
      </c>
      <c r="N58" s="5">
        <v>41863000000</v>
      </c>
      <c r="O58" s="5">
        <v>62237000000</v>
      </c>
      <c r="P58" s="5">
        <v>59394000000</v>
      </c>
      <c r="Q58" s="5">
        <v>23398000000</v>
      </c>
      <c r="R58" s="5">
        <v>12951000000</v>
      </c>
      <c r="S58" s="5">
        <v>10365000000</v>
      </c>
      <c r="T58" s="5">
        <v>11816000000</v>
      </c>
      <c r="U58" s="5">
        <v>12001000000</v>
      </c>
      <c r="V58" s="5">
        <v>957000000</v>
      </c>
    </row>
    <row r="59" spans="2:22" ht="15.5" x14ac:dyDescent="0.35">
      <c r="C59" t="s">
        <v>2669</v>
      </c>
      <c r="D59" s="5">
        <v>95000000</v>
      </c>
      <c r="E59" s="5">
        <v>93000000</v>
      </c>
      <c r="F59" s="5">
        <v>5014000000</v>
      </c>
      <c r="G59" s="5">
        <v>-478000000</v>
      </c>
      <c r="I59" s="5">
        <v>5014000000</v>
      </c>
      <c r="J59" s="5">
        <v>603000000</v>
      </c>
      <c r="K59" s="5">
        <v>3209000000</v>
      </c>
      <c r="L59" s="5">
        <v>12029000000</v>
      </c>
      <c r="M59" s="5">
        <v>1156000000</v>
      </c>
      <c r="N59" s="5">
        <v>29192000000</v>
      </c>
      <c r="O59" s="5">
        <v>375000000</v>
      </c>
      <c r="P59" s="5">
        <v>1250000000</v>
      </c>
      <c r="U59" s="5">
        <v>1393000000</v>
      </c>
      <c r="V59" s="5">
        <v>4501000000</v>
      </c>
    </row>
    <row r="60" spans="2:22" ht="15.5" x14ac:dyDescent="0.35">
      <c r="C60" t="s">
        <v>2626</v>
      </c>
      <c r="D60" s="5">
        <v>2985000000</v>
      </c>
      <c r="E60" s="5">
        <v>631000000</v>
      </c>
      <c r="F60" s="5">
        <v>1182000000</v>
      </c>
      <c r="G60" s="5">
        <v>753000000</v>
      </c>
      <c r="I60" s="5">
        <v>2903000000</v>
      </c>
      <c r="J60" s="5">
        <v>2819000000</v>
      </c>
      <c r="K60" s="5">
        <v>3324000000</v>
      </c>
      <c r="L60" s="5">
        <v>2892000000</v>
      </c>
      <c r="M60" s="5">
        <v>2315000000</v>
      </c>
      <c r="N60" s="5">
        <v>8703000000</v>
      </c>
      <c r="O60" s="5">
        <v>9027000000</v>
      </c>
      <c r="P60" s="5">
        <v>7446000000</v>
      </c>
      <c r="Q60" s="5">
        <v>3052000000</v>
      </c>
      <c r="S60" s="5">
        <v>424000000</v>
      </c>
    </row>
    <row r="61" spans="2:22" ht="15.5" x14ac:dyDescent="0.35">
      <c r="C61" t="s">
        <v>2670</v>
      </c>
      <c r="F61" s="5">
        <v>-4788000000</v>
      </c>
      <c r="G61" s="5">
        <v>4788000000</v>
      </c>
    </row>
    <row r="62" spans="2:22" ht="15.5" x14ac:dyDescent="0.35">
      <c r="C62" t="s">
        <v>90</v>
      </c>
      <c r="D62" s="5">
        <v>-145531000000</v>
      </c>
      <c r="E62" s="5">
        <v>-125445000000</v>
      </c>
      <c r="F62" s="5">
        <v>-113645000000</v>
      </c>
      <c r="G62" s="5">
        <v>-109445000000</v>
      </c>
      <c r="I62" s="5">
        <v>-434134000000</v>
      </c>
      <c r="J62" s="5">
        <v>-381094000000</v>
      </c>
      <c r="K62" s="5">
        <v>-334485000000</v>
      </c>
      <c r="L62" s="5">
        <v>-275659000000</v>
      </c>
      <c r="M62" s="5">
        <v>-209570000000</v>
      </c>
      <c r="N62" s="5">
        <v>-209149000000</v>
      </c>
      <c r="O62" s="5">
        <v>-205207000000</v>
      </c>
      <c r="P62" s="5">
        <v>-228904000000</v>
      </c>
      <c r="Q62" s="5">
        <v>-180487000000</v>
      </c>
      <c r="R62" s="5">
        <v>-142560000000</v>
      </c>
      <c r="S62" s="5">
        <v>-102654000000</v>
      </c>
      <c r="T62" s="5">
        <v>-85334000000</v>
      </c>
      <c r="U62" s="5">
        <v>-29580000000</v>
      </c>
      <c r="V62" s="5">
        <v>-11960000000</v>
      </c>
    </row>
    <row r="63" spans="2:22" ht="15.5" x14ac:dyDescent="0.35">
      <c r="C63" t="s">
        <v>894</v>
      </c>
      <c r="D63" s="5">
        <v>-129470000000</v>
      </c>
      <c r="E63" s="5">
        <v>-125612000000</v>
      </c>
      <c r="F63" s="5">
        <v>-128121000000</v>
      </c>
      <c r="G63" s="5">
        <v>-111919000000</v>
      </c>
      <c r="I63" s="5">
        <v>-445109000000</v>
      </c>
      <c r="J63" s="5">
        <v>-364749000000</v>
      </c>
      <c r="K63" s="5">
        <v>-333147000000</v>
      </c>
      <c r="L63" s="5">
        <v>-295748000000</v>
      </c>
      <c r="M63" s="5">
        <v>-256658000000</v>
      </c>
      <c r="N63" s="5">
        <v>-253267000000</v>
      </c>
      <c r="O63" s="5">
        <v>-260954000000</v>
      </c>
      <c r="P63" s="5">
        <v>-204754000000</v>
      </c>
      <c r="Q63" s="5">
        <v>-156910000000</v>
      </c>
      <c r="R63" s="5">
        <v>-121737000000</v>
      </c>
      <c r="S63" s="5">
        <v>-88938000000</v>
      </c>
      <c r="T63" s="5">
        <v>-63515000000</v>
      </c>
      <c r="U63" s="5">
        <v>-35130000000</v>
      </c>
      <c r="V63" s="5">
        <v>-16305000000</v>
      </c>
    </row>
    <row r="64" spans="2:22" ht="15.5" x14ac:dyDescent="0.35">
      <c r="C64" t="s">
        <v>2671</v>
      </c>
    </row>
    <row r="65" spans="3:22" ht="15.5" x14ac:dyDescent="0.35">
      <c r="C65" t="s">
        <v>91</v>
      </c>
      <c r="D65" s="5">
        <v>-26457000000</v>
      </c>
      <c r="E65" s="5">
        <v>-29385000000</v>
      </c>
      <c r="F65" s="5">
        <v>-959000000</v>
      </c>
      <c r="G65" s="5">
        <v>20671000000</v>
      </c>
      <c r="I65" s="5">
        <v>38109000000</v>
      </c>
      <c r="J65" s="5">
        <v>-15182000000</v>
      </c>
      <c r="K65" s="5">
        <v>65162000000</v>
      </c>
      <c r="L65" s="5">
        <v>-30928000000</v>
      </c>
      <c r="M65" s="5">
        <v>-12524000000</v>
      </c>
      <c r="N65" s="5">
        <v>11519000000</v>
      </c>
      <c r="O65" s="5">
        <v>4246000000</v>
      </c>
      <c r="P65" s="5">
        <v>-22317000000</v>
      </c>
      <c r="Q65" s="5">
        <v>25204000000</v>
      </c>
      <c r="R65" s="5">
        <v>12670000000</v>
      </c>
      <c r="S65" s="5">
        <v>-11017000000</v>
      </c>
      <c r="T65" s="5">
        <v>16062000000</v>
      </c>
    </row>
    <row r="66" spans="3:22" ht="15.5" x14ac:dyDescent="0.35">
      <c r="C66" t="s">
        <v>92</v>
      </c>
      <c r="D66" s="5">
        <v>258545000000</v>
      </c>
      <c r="E66" s="5">
        <v>226032000000</v>
      </c>
      <c r="F66" s="5">
        <v>179889000000</v>
      </c>
      <c r="G66" s="5">
        <v>194959000000</v>
      </c>
      <c r="I66" s="5">
        <v>747681000000</v>
      </c>
      <c r="J66" s="5">
        <v>537423000000</v>
      </c>
      <c r="K66" s="5">
        <v>223402000000</v>
      </c>
      <c r="L66" s="5">
        <v>159860000000</v>
      </c>
      <c r="M66" s="5">
        <v>124734000000</v>
      </c>
      <c r="N66" s="5">
        <v>65270000000</v>
      </c>
      <c r="O66" s="5">
        <v>64539000000</v>
      </c>
      <c r="P66" s="5">
        <v>86081000000</v>
      </c>
      <c r="Q66" s="5">
        <v>50038000000</v>
      </c>
      <c r="R66" s="5">
        <v>43153000000</v>
      </c>
      <c r="S66" s="5">
        <v>27609000000</v>
      </c>
      <c r="T66" s="5">
        <v>21163000000</v>
      </c>
      <c r="U66" s="5">
        <v>23900000000</v>
      </c>
      <c r="V66" s="5">
        <v>2625000000</v>
      </c>
    </row>
    <row r="67" spans="3:22" ht="15.5" x14ac:dyDescent="0.35">
      <c r="C67" t="s">
        <v>93</v>
      </c>
      <c r="D67" s="5">
        <v>-21413000000</v>
      </c>
      <c r="E67" s="5">
        <v>-28780000000</v>
      </c>
      <c r="F67" s="5">
        <v>-23638000000</v>
      </c>
      <c r="G67" s="5">
        <v>-32604000000</v>
      </c>
      <c r="I67" s="5">
        <v>-130204000000</v>
      </c>
      <c r="J67" s="5">
        <v>-115206000000</v>
      </c>
      <c r="K67" s="5">
        <v>-37872000000</v>
      </c>
      <c r="L67" s="5">
        <v>-25727000000</v>
      </c>
      <c r="M67" s="5">
        <v>-38740000000</v>
      </c>
      <c r="N67" s="5">
        <v>6009000000</v>
      </c>
      <c r="O67" s="5">
        <v>-534000000</v>
      </c>
      <c r="P67" s="5">
        <v>-42637000000</v>
      </c>
      <c r="Q67" s="5">
        <v>-5443000000</v>
      </c>
      <c r="R67" s="5">
        <v>-3921000000</v>
      </c>
      <c r="S67" s="5">
        <v>-4894000000</v>
      </c>
      <c r="T67" s="5">
        <v>-952000000</v>
      </c>
      <c r="U67" s="5">
        <v>-4122000000</v>
      </c>
      <c r="V67" s="5">
        <v>1345000000</v>
      </c>
    </row>
    <row r="68" spans="3:22" ht="15.5" x14ac:dyDescent="0.35">
      <c r="C68" t="s">
        <v>2627</v>
      </c>
      <c r="D68" s="5">
        <v>28749000000</v>
      </c>
      <c r="E68" s="5">
        <v>-28749000000</v>
      </c>
    </row>
    <row r="69" spans="3:22" ht="15.5" x14ac:dyDescent="0.35">
      <c r="C69" t="s">
        <v>2672</v>
      </c>
      <c r="D69" s="5">
        <v>-49932000000</v>
      </c>
      <c r="F69" s="5">
        <v>-23546000000</v>
      </c>
      <c r="G69" s="5">
        <v>-32483000000</v>
      </c>
      <c r="I69" s="5">
        <v>-129011000000</v>
      </c>
      <c r="J69" s="5">
        <v>-117262000000</v>
      </c>
      <c r="K69" s="5">
        <v>-42984000000</v>
      </c>
      <c r="L69" s="5">
        <v>-25497000000</v>
      </c>
      <c r="M69" s="5">
        <v>-35576000000</v>
      </c>
      <c r="N69" s="5">
        <v>6484000000</v>
      </c>
      <c r="O69" s="5">
        <v>1414000000</v>
      </c>
      <c r="P69" s="5">
        <v>-42366000000</v>
      </c>
      <c r="Q69" s="5">
        <v>-4385000000</v>
      </c>
      <c r="R69" s="5">
        <v>-4236000000</v>
      </c>
      <c r="S69" s="5">
        <v>-5122000000</v>
      </c>
      <c r="T69" s="5">
        <v>-5155000000</v>
      </c>
      <c r="U69" s="5">
        <v>-4124000000</v>
      </c>
      <c r="V69" s="5">
        <v>-433000000</v>
      </c>
    </row>
    <row r="70" spans="3:22" ht="15.5" x14ac:dyDescent="0.35">
      <c r="C70" t="s">
        <v>96</v>
      </c>
      <c r="D70" s="5">
        <v>-21413000000</v>
      </c>
      <c r="E70" s="5">
        <v>-28780000000</v>
      </c>
      <c r="F70" s="5">
        <v>-23638000000</v>
      </c>
      <c r="G70" s="5">
        <v>-32604000000</v>
      </c>
      <c r="I70" s="5">
        <v>-130204000000</v>
      </c>
      <c r="J70" s="5">
        <v>-115206000000</v>
      </c>
      <c r="K70" s="5">
        <v>-37872000000</v>
      </c>
      <c r="L70" s="5">
        <v>-25727000000</v>
      </c>
      <c r="M70" s="5">
        <v>-38740000000</v>
      </c>
      <c r="N70" s="5">
        <v>6009000000</v>
      </c>
      <c r="O70" s="5">
        <v>-534000000</v>
      </c>
      <c r="P70" s="5">
        <v>-42637000000</v>
      </c>
      <c r="Q70" s="5">
        <v>-5443000000</v>
      </c>
      <c r="R70" s="5">
        <v>-3921000000</v>
      </c>
      <c r="S70" s="5">
        <v>-4894000000</v>
      </c>
      <c r="T70" s="5">
        <v>-952000000</v>
      </c>
      <c r="U70" s="5">
        <v>-4122000000</v>
      </c>
      <c r="V70" s="5">
        <v>1345000000</v>
      </c>
    </row>
    <row r="71" spans="3:22" ht="15.5" x14ac:dyDescent="0.35">
      <c r="C71" t="s">
        <v>29</v>
      </c>
      <c r="D71" s="5">
        <v>237132000000</v>
      </c>
      <c r="E71" s="5">
        <v>197252000000</v>
      </c>
      <c r="F71" s="5">
        <v>156251000000</v>
      </c>
      <c r="G71" s="5">
        <v>162355000000</v>
      </c>
      <c r="I71" s="5">
        <v>617477000000</v>
      </c>
      <c r="J71" s="5">
        <v>422217000000</v>
      </c>
      <c r="K71" s="5">
        <v>185530000000</v>
      </c>
      <c r="L71" s="5">
        <v>134133000000</v>
      </c>
      <c r="M71" s="5">
        <v>85994000000</v>
      </c>
      <c r="N71" s="5">
        <v>71279000000</v>
      </c>
      <c r="O71" s="5">
        <v>64005000000</v>
      </c>
      <c r="P71" s="5">
        <v>43444000000</v>
      </c>
      <c r="Q71" s="5">
        <v>44595000000</v>
      </c>
      <c r="R71" s="5">
        <v>39232000000</v>
      </c>
      <c r="S71" s="5">
        <v>22715000000</v>
      </c>
      <c r="T71" s="5">
        <v>20211000000</v>
      </c>
      <c r="U71" s="5">
        <v>19778000000</v>
      </c>
      <c r="V71" s="5">
        <v>3970000000</v>
      </c>
    </row>
    <row r="72" spans="3:22" ht="15.5" x14ac:dyDescent="0.35">
      <c r="C72" t="s">
        <v>28</v>
      </c>
      <c r="D72" s="5">
        <v>-51973000000</v>
      </c>
      <c r="E72" s="5">
        <v>-43300000000</v>
      </c>
      <c r="F72" s="5">
        <v>-34809000000</v>
      </c>
      <c r="G72" s="5">
        <v>-35712000000</v>
      </c>
      <c r="I72" s="5">
        <v>-136157000000</v>
      </c>
      <c r="J72" s="5">
        <v>-93217000000</v>
      </c>
      <c r="K72" s="5">
        <v>-43994000000</v>
      </c>
      <c r="L72" s="5">
        <v>-30288000000</v>
      </c>
      <c r="M72" s="5">
        <v>-21808000000</v>
      </c>
      <c r="N72" s="5">
        <v>-17672000000</v>
      </c>
      <c r="O72" s="5">
        <v>-18211000000</v>
      </c>
      <c r="P72" s="5">
        <v>1304000000</v>
      </c>
      <c r="Q72" s="5">
        <v>-9610000000</v>
      </c>
      <c r="R72" s="5">
        <v>-8920000000</v>
      </c>
      <c r="S72" s="5">
        <v>-4509000000</v>
      </c>
      <c r="T72" s="5">
        <v>-4649000000</v>
      </c>
      <c r="U72" s="5">
        <v>-5135000000</v>
      </c>
      <c r="V72" s="5">
        <v>-1174000000</v>
      </c>
    </row>
    <row r="73" spans="3:22" ht="15.5" x14ac:dyDescent="0.35">
      <c r="C73" t="s">
        <v>104</v>
      </c>
      <c r="D73" s="5">
        <v>185159000000</v>
      </c>
      <c r="E73" s="5">
        <v>153952000000</v>
      </c>
      <c r="F73" s="5">
        <v>121442000000</v>
      </c>
      <c r="G73" s="5">
        <v>126643000000</v>
      </c>
      <c r="I73" s="5">
        <v>481320000000</v>
      </c>
      <c r="J73" s="5">
        <v>329000000000</v>
      </c>
      <c r="K73" s="5">
        <v>141536000000</v>
      </c>
      <c r="L73" s="5">
        <v>103845000000</v>
      </c>
      <c r="M73" s="5">
        <v>64186000000</v>
      </c>
      <c r="N73" s="5">
        <v>53607000000</v>
      </c>
      <c r="O73" s="5">
        <v>45794000000</v>
      </c>
      <c r="P73" s="5">
        <v>44748000000</v>
      </c>
      <c r="Q73" s="5">
        <v>34985000000</v>
      </c>
      <c r="R73" s="5">
        <v>30312000000</v>
      </c>
      <c r="S73" s="5">
        <v>18206000000</v>
      </c>
      <c r="T73" s="5">
        <v>15562000000</v>
      </c>
      <c r="U73" s="5">
        <v>14643000000</v>
      </c>
      <c r="V73" s="5">
        <v>2796000000</v>
      </c>
    </row>
    <row r="74" spans="3:22" ht="15.5" x14ac:dyDescent="0.35">
      <c r="C74" t="s">
        <v>105</v>
      </c>
      <c r="D74" s="5">
        <v>-26457000000</v>
      </c>
      <c r="E74" s="5">
        <v>-29385000000</v>
      </c>
      <c r="F74" s="5">
        <v>-959000000</v>
      </c>
      <c r="G74" s="5">
        <v>20671000000</v>
      </c>
      <c r="I74" s="5">
        <v>38109000000</v>
      </c>
      <c r="J74" s="5">
        <v>-15182000000</v>
      </c>
      <c r="K74" s="5">
        <v>65162000000</v>
      </c>
      <c r="L74" s="5">
        <v>-30928000000</v>
      </c>
      <c r="M74" s="5">
        <v>-12524000000</v>
      </c>
      <c r="N74" s="5">
        <v>11519000000</v>
      </c>
      <c r="O74" s="5">
        <v>4246000000</v>
      </c>
      <c r="P74" s="5">
        <v>-22317000000</v>
      </c>
      <c r="Q74" s="5">
        <v>25204000000</v>
      </c>
      <c r="R74" s="5">
        <v>12670000000</v>
      </c>
      <c r="S74" s="5">
        <v>-11017000000</v>
      </c>
      <c r="T74" s="5">
        <v>16062000000</v>
      </c>
      <c r="U74" s="5">
        <v>-66312000000</v>
      </c>
      <c r="V74" s="5">
        <v>910000000</v>
      </c>
    </row>
    <row r="75" spans="3:22" ht="15.5" x14ac:dyDescent="0.35">
      <c r="C75" t="s">
        <v>106</v>
      </c>
      <c r="D75" s="5">
        <v>-26457000000</v>
      </c>
      <c r="E75" s="5">
        <v>-29385000000</v>
      </c>
      <c r="F75" s="5">
        <v>-959000000</v>
      </c>
      <c r="G75" s="5">
        <v>20671000000</v>
      </c>
      <c r="I75" s="5">
        <v>38109000000</v>
      </c>
      <c r="J75" s="5">
        <v>-15182000000</v>
      </c>
      <c r="K75" s="5">
        <v>65162000000</v>
      </c>
      <c r="L75" s="5">
        <v>-30928000000</v>
      </c>
      <c r="M75" s="5">
        <v>-12524000000</v>
      </c>
      <c r="N75" s="5">
        <v>11519000000</v>
      </c>
      <c r="O75" s="5">
        <v>4246000000</v>
      </c>
      <c r="P75" s="5">
        <v>-22317000000</v>
      </c>
      <c r="Q75" s="5">
        <v>25204000000</v>
      </c>
      <c r="R75" s="5">
        <v>12670000000</v>
      </c>
      <c r="S75" s="5">
        <v>-11017000000</v>
      </c>
      <c r="T75" s="5">
        <v>16062000000</v>
      </c>
      <c r="U75" s="5">
        <v>-66312000000</v>
      </c>
      <c r="V75" s="5">
        <v>910000000</v>
      </c>
    </row>
    <row r="76" spans="3:22" ht="15.5" x14ac:dyDescent="0.35">
      <c r="C76" t="s">
        <v>107</v>
      </c>
      <c r="D76" s="5">
        <v>158702000000</v>
      </c>
      <c r="E76" s="5">
        <v>124567000000</v>
      </c>
      <c r="F76" s="5">
        <v>120483000000</v>
      </c>
      <c r="G76" s="5">
        <v>147314000000</v>
      </c>
      <c r="I76" s="5">
        <v>519429000000</v>
      </c>
      <c r="J76" s="5">
        <v>313818000000</v>
      </c>
      <c r="K76" s="5">
        <v>206698000000</v>
      </c>
      <c r="L76" s="5">
        <v>72917000000</v>
      </c>
      <c r="M76" s="5">
        <v>51662000000</v>
      </c>
      <c r="N76" s="5">
        <v>65126000000</v>
      </c>
      <c r="O76" s="5">
        <v>50040000000</v>
      </c>
      <c r="P76" s="5">
        <v>22431000000</v>
      </c>
      <c r="Q76" s="5">
        <v>60189000000</v>
      </c>
      <c r="R76" s="5">
        <v>42982000000</v>
      </c>
      <c r="S76" s="5">
        <v>7189000000</v>
      </c>
      <c r="T76" s="5">
        <v>31624000000</v>
      </c>
      <c r="U76" s="5">
        <v>-51669000000</v>
      </c>
      <c r="V76" s="5">
        <v>3706000000</v>
      </c>
    </row>
    <row r="77" spans="3:22" ht="15.5" x14ac:dyDescent="0.35">
      <c r="C77" t="s">
        <v>108</v>
      </c>
      <c r="D77" s="5">
        <v>185159000000</v>
      </c>
      <c r="E77" s="5">
        <v>153952000000</v>
      </c>
      <c r="F77" s="5">
        <v>121442000000</v>
      </c>
      <c r="G77" s="5">
        <v>126643000000</v>
      </c>
      <c r="I77" s="5">
        <v>481320000000</v>
      </c>
      <c r="J77" s="5">
        <v>329000000000</v>
      </c>
      <c r="K77" s="5">
        <v>141536000000</v>
      </c>
      <c r="L77" s="5">
        <v>103845000000</v>
      </c>
      <c r="M77" s="5">
        <v>64186000000</v>
      </c>
      <c r="N77" s="5">
        <v>53607000000</v>
      </c>
      <c r="O77" s="5">
        <v>45794000000</v>
      </c>
      <c r="P77" s="5">
        <v>44748000000</v>
      </c>
      <c r="Q77" s="5">
        <v>34985000000</v>
      </c>
      <c r="R77" s="5">
        <v>30312000000</v>
      </c>
      <c r="S77" s="5">
        <v>18206000000</v>
      </c>
      <c r="T77" s="5">
        <v>15562000000</v>
      </c>
      <c r="U77" s="5">
        <v>14643000000</v>
      </c>
      <c r="V77" s="5">
        <v>2796000000</v>
      </c>
    </row>
    <row r="78" spans="3:22" ht="15.5" x14ac:dyDescent="0.35">
      <c r="C78" t="s">
        <v>8</v>
      </c>
      <c r="D78" s="5">
        <v>158702000000</v>
      </c>
      <c r="E78" s="5">
        <v>124567000000</v>
      </c>
      <c r="F78" s="5">
        <v>120483000000</v>
      </c>
      <c r="G78" s="5">
        <v>147314000000</v>
      </c>
      <c r="I78" s="5">
        <v>519429000000</v>
      </c>
      <c r="J78" s="5">
        <v>313818000000</v>
      </c>
      <c r="K78" s="5">
        <v>206698000000</v>
      </c>
      <c r="L78" s="5">
        <v>72917000000</v>
      </c>
      <c r="M78" s="5">
        <v>51662000000</v>
      </c>
      <c r="N78" s="5">
        <v>65126000000</v>
      </c>
      <c r="O78" s="5">
        <v>50040000000</v>
      </c>
      <c r="P78" s="5">
        <v>22431000000</v>
      </c>
      <c r="Q78" s="5">
        <v>60189000000</v>
      </c>
      <c r="R78" s="5">
        <v>42982000000</v>
      </c>
      <c r="S78" s="5">
        <v>7189000000</v>
      </c>
      <c r="T78" s="5">
        <v>31624000000</v>
      </c>
      <c r="U78" s="5">
        <v>-51669000000</v>
      </c>
      <c r="V78" s="5">
        <v>3706000000</v>
      </c>
    </row>
    <row r="79" spans="3:22" ht="15.5" x14ac:dyDescent="0.35">
      <c r="C79" t="s">
        <v>404</v>
      </c>
    </row>
    <row r="80" spans="3:22" ht="15.5" x14ac:dyDescent="0.35">
      <c r="C80" t="s">
        <v>109</v>
      </c>
      <c r="D80" s="5">
        <v>185159000000</v>
      </c>
      <c r="E80" s="5">
        <v>153952000000</v>
      </c>
      <c r="F80" s="5">
        <v>121442000000</v>
      </c>
      <c r="G80" s="5">
        <v>126643000000</v>
      </c>
      <c r="I80" s="5">
        <v>481320000000</v>
      </c>
      <c r="J80" s="5">
        <v>329000000000</v>
      </c>
      <c r="K80" s="5">
        <v>141536000000</v>
      </c>
      <c r="L80" s="5">
        <v>103845000000</v>
      </c>
      <c r="M80" s="5">
        <v>64186000000</v>
      </c>
      <c r="N80" s="5">
        <v>53607000000</v>
      </c>
      <c r="O80" s="5">
        <v>45794000000</v>
      </c>
      <c r="P80" s="5">
        <v>44748000000</v>
      </c>
      <c r="Q80" s="5">
        <v>34985000000</v>
      </c>
      <c r="R80" s="5">
        <v>30312000000</v>
      </c>
      <c r="S80" s="5">
        <v>18206000000</v>
      </c>
      <c r="T80" s="5">
        <v>15562000000</v>
      </c>
      <c r="U80" s="5">
        <v>14643000000</v>
      </c>
      <c r="V80" s="5">
        <v>2796000000</v>
      </c>
    </row>
    <row r="81" spans="2:22" ht="15.5" x14ac:dyDescent="0.35">
      <c r="C81" t="s">
        <v>110</v>
      </c>
      <c r="D81" s="5">
        <v>158702000000</v>
      </c>
      <c r="E81" s="5">
        <v>124567000000</v>
      </c>
      <c r="F81" s="5">
        <v>120483000000</v>
      </c>
      <c r="G81" s="5">
        <v>147314000000</v>
      </c>
      <c r="I81" s="5">
        <v>519429000000</v>
      </c>
      <c r="J81" s="5">
        <v>313818000000</v>
      </c>
      <c r="K81" s="5">
        <v>206698000000</v>
      </c>
      <c r="L81" s="5">
        <v>72917000000</v>
      </c>
      <c r="M81" s="5">
        <v>51662000000</v>
      </c>
      <c r="N81" s="5">
        <v>65126000000</v>
      </c>
      <c r="O81" s="5">
        <v>50040000000</v>
      </c>
      <c r="P81" s="5">
        <v>22431000000</v>
      </c>
      <c r="Q81" s="5">
        <v>60189000000</v>
      </c>
      <c r="R81" s="5">
        <v>42982000000</v>
      </c>
      <c r="S81" s="5">
        <v>7189000000</v>
      </c>
      <c r="T81" s="5">
        <v>31624000000</v>
      </c>
      <c r="U81" s="5">
        <v>-51669000000</v>
      </c>
      <c r="V81" s="5">
        <v>3706000000</v>
      </c>
    </row>
    <row r="82" spans="2:22" ht="15.5" x14ac:dyDescent="0.35">
      <c r="C82" t="s">
        <v>111</v>
      </c>
      <c r="D82" s="5">
        <v>158702000000</v>
      </c>
      <c r="E82" s="5">
        <v>124567000000</v>
      </c>
      <c r="F82" s="5">
        <v>120483000000</v>
      </c>
      <c r="G82" s="5">
        <v>147314000000</v>
      </c>
      <c r="I82" s="5">
        <v>519429000000</v>
      </c>
      <c r="J82" s="5">
        <v>313818000000</v>
      </c>
      <c r="K82" s="5">
        <v>206698000000</v>
      </c>
      <c r="L82" s="5">
        <v>72917000000</v>
      </c>
      <c r="M82" s="5">
        <v>51662000000</v>
      </c>
      <c r="N82" s="5">
        <v>65126000000</v>
      </c>
      <c r="O82" s="5">
        <v>50040000000</v>
      </c>
      <c r="P82" s="5">
        <v>22431000000</v>
      </c>
      <c r="Q82" s="5">
        <v>60189000000</v>
      </c>
      <c r="R82" s="5">
        <v>42982000000</v>
      </c>
      <c r="S82" s="5">
        <v>7189000000</v>
      </c>
      <c r="T82" s="5">
        <v>31624000000</v>
      </c>
      <c r="U82" s="5">
        <v>-51669000000</v>
      </c>
      <c r="V82" s="5">
        <v>3706000000</v>
      </c>
    </row>
    <row r="84" spans="2:22" ht="15.5" x14ac:dyDescent="0.35">
      <c r="B84" t="s">
        <v>112</v>
      </c>
      <c r="C84" t="s">
        <v>113</v>
      </c>
    </row>
    <row r="85" spans="2:22" ht="15.5" x14ac:dyDescent="0.35">
      <c r="C85" t="s">
        <v>20</v>
      </c>
      <c r="D85" s="5">
        <v>139036000000</v>
      </c>
      <c r="E85" s="5">
        <v>232910000000</v>
      </c>
      <c r="F85" s="5">
        <v>181520000000</v>
      </c>
      <c r="G85" s="5">
        <v>114655000000</v>
      </c>
      <c r="I85" s="5">
        <v>181520000000</v>
      </c>
      <c r="J85" s="5">
        <v>234765000000</v>
      </c>
      <c r="K85" s="5">
        <v>157297000000</v>
      </c>
      <c r="L85" s="5">
        <v>189892000000</v>
      </c>
      <c r="M85" s="5">
        <v>143898000000</v>
      </c>
      <c r="N85" s="5">
        <v>150194000000</v>
      </c>
      <c r="O85" s="5">
        <v>192441000000</v>
      </c>
      <c r="P85" s="5">
        <v>189028000000</v>
      </c>
      <c r="Q85" s="5">
        <v>182503000000</v>
      </c>
      <c r="R85" s="5">
        <v>131226000000</v>
      </c>
      <c r="S85" s="5">
        <v>97493000000</v>
      </c>
      <c r="T85" s="5">
        <v>49797000000</v>
      </c>
      <c r="U85" s="5">
        <v>23584000000</v>
      </c>
      <c r="V85" s="5">
        <v>4477000000</v>
      </c>
    </row>
    <row r="86" spans="2:22" ht="15.5" x14ac:dyDescent="0.35">
      <c r="C86" t="s">
        <v>1589</v>
      </c>
      <c r="D86" s="5">
        <v>1557821000000</v>
      </c>
      <c r="E86" s="5">
        <v>1291965000000</v>
      </c>
      <c r="F86" s="5">
        <v>916079000000</v>
      </c>
      <c r="G86" s="5">
        <v>987904000000</v>
      </c>
      <c r="I86" s="5">
        <v>916079000000</v>
      </c>
      <c r="J86" s="5">
        <v>1400001000000</v>
      </c>
      <c r="K86" s="5">
        <v>1154460000000</v>
      </c>
      <c r="L86" s="5">
        <v>1039002000000</v>
      </c>
      <c r="M86" s="5">
        <v>885069000000</v>
      </c>
      <c r="N86" s="5">
        <v>289860000000</v>
      </c>
      <c r="O86" s="5">
        <v>603890000000</v>
      </c>
      <c r="P86" s="5">
        <v>548836000000</v>
      </c>
      <c r="Q86" s="5">
        <v>717723000000</v>
      </c>
      <c r="R86" s="5">
        <v>639070000000</v>
      </c>
      <c r="S86" s="5">
        <v>386383000000</v>
      </c>
      <c r="T86" s="5">
        <v>424897000000</v>
      </c>
      <c r="U86" s="5">
        <v>265191000000</v>
      </c>
      <c r="V86" s="5">
        <v>90667000000</v>
      </c>
    </row>
    <row r="87" spans="2:22" ht="15.5" x14ac:dyDescent="0.35">
      <c r="C87" t="s">
        <v>1590</v>
      </c>
      <c r="D87" s="5">
        <v>2194215000000</v>
      </c>
      <c r="E87" s="5">
        <v>854631000000</v>
      </c>
      <c r="F87" s="5">
        <v>1040143000000</v>
      </c>
      <c r="G87" s="5">
        <v>2383081000000</v>
      </c>
      <c r="I87" s="5">
        <v>1040143000000</v>
      </c>
      <c r="J87" s="5">
        <v>853967000000</v>
      </c>
      <c r="K87" s="5">
        <v>2096269000000</v>
      </c>
      <c r="L87" s="5">
        <v>1625415000000</v>
      </c>
      <c r="M87" s="5">
        <v>2168151000000</v>
      </c>
      <c r="N87" s="5">
        <v>1024534000000</v>
      </c>
      <c r="O87" s="5">
        <v>1625415000000</v>
      </c>
      <c r="P87" s="5">
        <v>3184926000000</v>
      </c>
      <c r="Q87" s="5">
        <v>2401939000000</v>
      </c>
      <c r="R87" s="5">
        <v>1779989000000</v>
      </c>
      <c r="S87" s="5">
        <v>1139131000000</v>
      </c>
      <c r="T87" s="5">
        <v>1436128000000</v>
      </c>
      <c r="U87" s="5">
        <v>753000000000</v>
      </c>
      <c r="V87" s="5">
        <v>571200000000</v>
      </c>
    </row>
    <row r="88" spans="2:22" ht="15.5" x14ac:dyDescent="0.35">
      <c r="C88" t="s">
        <v>1594</v>
      </c>
    </row>
    <row r="89" spans="2:22" ht="15.5" x14ac:dyDescent="0.35">
      <c r="C89" t="s">
        <v>119</v>
      </c>
      <c r="D89" s="5">
        <v>2536789000000</v>
      </c>
      <c r="E89" s="5">
        <v>2553644000000</v>
      </c>
      <c r="F89" s="5">
        <v>2535147000000</v>
      </c>
      <c r="G89" s="5">
        <v>2890730000000</v>
      </c>
      <c r="I89" s="5">
        <v>2535147000000</v>
      </c>
      <c r="J89" s="5">
        <v>3644477000000</v>
      </c>
      <c r="K89" s="5">
        <v>2589391000000</v>
      </c>
      <c r="L89" s="5">
        <v>2902142000000</v>
      </c>
      <c r="M89" s="5">
        <v>3948909000000</v>
      </c>
      <c r="N89" s="5">
        <v>1983061000000</v>
      </c>
      <c r="O89" s="5">
        <v>2562256000000</v>
      </c>
      <c r="P89" s="5">
        <v>2233997000000</v>
      </c>
      <c r="Q89" s="5">
        <v>2507157000000</v>
      </c>
      <c r="R89" s="5">
        <v>2942359000000</v>
      </c>
      <c r="S89" s="5">
        <v>930088000000</v>
      </c>
      <c r="T89" s="5">
        <v>1274730000000</v>
      </c>
      <c r="U89" s="5">
        <v>861575000000</v>
      </c>
      <c r="V89" s="5">
        <v>238880000000</v>
      </c>
    </row>
    <row r="90" spans="2:22" ht="15.5" x14ac:dyDescent="0.35">
      <c r="C90" t="s">
        <v>118</v>
      </c>
      <c r="D90" s="5">
        <v>27442660000000</v>
      </c>
      <c r="E90" s="5">
        <v>26801406000000</v>
      </c>
      <c r="F90" s="5">
        <v>26434486000000</v>
      </c>
      <c r="G90" s="5">
        <v>24389810000000</v>
      </c>
      <c r="I90" s="5">
        <v>26434486000000</v>
      </c>
      <c r="J90" s="5">
        <v>20748808000000</v>
      </c>
      <c r="K90" s="5">
        <v>15286142000000</v>
      </c>
      <c r="L90" s="5">
        <v>12173838000000</v>
      </c>
      <c r="M90" s="5">
        <v>12063283000000</v>
      </c>
      <c r="N90" s="5">
        <v>7751898000000</v>
      </c>
      <c r="O90" s="5">
        <v>6464486000000</v>
      </c>
      <c r="P90" s="5">
        <v>6457734000000</v>
      </c>
      <c r="Q90" s="5">
        <v>6971372000000</v>
      </c>
      <c r="R90" s="5">
        <v>4596531000000</v>
      </c>
      <c r="S90" s="5">
        <v>3871159000000</v>
      </c>
      <c r="T90" s="5">
        <v>3178030000000</v>
      </c>
      <c r="U90" s="5">
        <v>1850609000000</v>
      </c>
      <c r="V90" s="5">
        <v>712624000000</v>
      </c>
    </row>
    <row r="91" spans="2:22" ht="15.5" x14ac:dyDescent="0.35">
      <c r="C91" t="s">
        <v>1596</v>
      </c>
      <c r="D91" s="5">
        <v>24481663000000</v>
      </c>
      <c r="E91" s="5">
        <v>24000990000000</v>
      </c>
      <c r="F91" s="5">
        <v>24236518000000</v>
      </c>
      <c r="G91" s="5">
        <v>21602849000000</v>
      </c>
      <c r="I91" s="5">
        <v>24236518000000</v>
      </c>
      <c r="J91" s="5">
        <v>20184881000000</v>
      </c>
      <c r="K91" s="5">
        <v>15237176000000</v>
      </c>
      <c r="L91" s="5">
        <v>12409218000000</v>
      </c>
      <c r="M91" s="5">
        <v>9812089000000</v>
      </c>
      <c r="N91" s="5">
        <v>7428576000000</v>
      </c>
      <c r="O91" s="5">
        <v>7140003000000</v>
      </c>
      <c r="P91" s="5">
        <v>6548959000000</v>
      </c>
      <c r="Q91" s="5">
        <v>4887793000000</v>
      </c>
      <c r="R91" s="5">
        <v>3995887000000</v>
      </c>
      <c r="S91" s="5">
        <v>3482580000000</v>
      </c>
      <c r="T91" s="5">
        <v>2403881000000</v>
      </c>
      <c r="U91" s="5">
        <v>1240058000000</v>
      </c>
      <c r="V91" s="5">
        <v>411606000000</v>
      </c>
    </row>
    <row r="92" spans="2:22" ht="15.5" x14ac:dyDescent="0.35">
      <c r="C92" t="s">
        <v>319</v>
      </c>
      <c r="D92" s="5">
        <v>313992000000</v>
      </c>
      <c r="E92" s="5">
        <v>304070000000</v>
      </c>
      <c r="F92" s="5">
        <v>215040000000</v>
      </c>
      <c r="G92" s="5">
        <v>202104000000</v>
      </c>
      <c r="I92" s="5">
        <v>215040000000</v>
      </c>
      <c r="J92" s="5">
        <v>187700000000</v>
      </c>
      <c r="K92" s="5">
        <v>174345000000</v>
      </c>
      <c r="L92" s="5">
        <v>129406000000</v>
      </c>
      <c r="M92" s="5">
        <v>106958000000</v>
      </c>
      <c r="N92" s="5">
        <v>61427000000</v>
      </c>
      <c r="O92" s="5">
        <v>40512000000</v>
      </c>
      <c r="P92" s="5">
        <v>27307000000</v>
      </c>
      <c r="Q92" s="5">
        <v>13471000000</v>
      </c>
      <c r="R92" s="5">
        <v>6417000000</v>
      </c>
      <c r="S92" s="5">
        <v>5006000000</v>
      </c>
    </row>
    <row r="93" spans="2:22" ht="15.5" x14ac:dyDescent="0.35">
      <c r="C93" t="s">
        <v>91</v>
      </c>
      <c r="D93" s="5">
        <v>-8039000000</v>
      </c>
      <c r="E93" s="5">
        <v>22797000000</v>
      </c>
      <c r="F93" s="5">
        <v>50818000000</v>
      </c>
      <c r="G93" s="5">
        <v>53073000000</v>
      </c>
      <c r="I93" s="5">
        <v>50818000000</v>
      </c>
      <c r="J93" s="5">
        <v>14073000000</v>
      </c>
      <c r="K93" s="5">
        <v>29380000000</v>
      </c>
      <c r="L93" s="5">
        <v>-37681000000</v>
      </c>
      <c r="M93" s="5">
        <v>-4419000000</v>
      </c>
      <c r="N93" s="5">
        <v>-1440000000</v>
      </c>
      <c r="O93" s="5">
        <v>-19577000000</v>
      </c>
      <c r="P93" s="5">
        <v>-30167000000</v>
      </c>
      <c r="Q93" s="5">
        <v>-8377000000</v>
      </c>
      <c r="R93" s="5">
        <v>-34919000000</v>
      </c>
      <c r="S93" s="5">
        <v>-48459000000</v>
      </c>
      <c r="T93" s="5">
        <v>-49340000000</v>
      </c>
      <c r="U93" s="5">
        <v>-65402000000</v>
      </c>
      <c r="V93" s="5">
        <v>910000000</v>
      </c>
    </row>
    <row r="94" spans="2:22" ht="15.5" x14ac:dyDescent="0.35">
      <c r="C94" t="s">
        <v>1743</v>
      </c>
      <c r="D94" s="5">
        <v>215804000000</v>
      </c>
      <c r="E94" s="5">
        <v>213433000000</v>
      </c>
      <c r="F94" s="5">
        <v>130379000000</v>
      </c>
      <c r="G94" s="5">
        <v>122443000000</v>
      </c>
      <c r="I94" s="5">
        <v>130379000000</v>
      </c>
      <c r="J94" s="5">
        <v>122220000000</v>
      </c>
      <c r="K94" s="5">
        <v>126671000000</v>
      </c>
      <c r="L94" s="5">
        <v>95626000000</v>
      </c>
      <c r="M94" s="5">
        <v>84736000000</v>
      </c>
      <c r="N94" s="5">
        <v>46481000000</v>
      </c>
      <c r="O94" s="5">
        <v>31094000000</v>
      </c>
      <c r="P94" s="5">
        <v>22190000000</v>
      </c>
      <c r="Q94" s="5">
        <v>11202000000</v>
      </c>
      <c r="R94" s="5">
        <v>5449000000</v>
      </c>
      <c r="S94" s="5">
        <v>4738000000</v>
      </c>
    </row>
    <row r="95" spans="2:22" ht="15.5" x14ac:dyDescent="0.35">
      <c r="C95" t="s">
        <v>126</v>
      </c>
      <c r="D95" s="5">
        <v>1321198000000</v>
      </c>
      <c r="E95" s="5">
        <v>1313503000000</v>
      </c>
      <c r="F95" s="5">
        <v>1005908000000</v>
      </c>
      <c r="G95" s="5">
        <v>992592000000</v>
      </c>
      <c r="I95" s="5">
        <v>1005908000000</v>
      </c>
      <c r="J95" s="5">
        <v>987756000000</v>
      </c>
      <c r="K95" s="5">
        <v>936842000000</v>
      </c>
      <c r="L95" s="5">
        <v>497606000000</v>
      </c>
      <c r="M95" s="5">
        <v>463651000000</v>
      </c>
      <c r="N95" s="5">
        <v>233204000000</v>
      </c>
      <c r="O95" s="5">
        <v>167149000000</v>
      </c>
      <c r="P95" s="5">
        <v>143567000000</v>
      </c>
      <c r="Q95" s="5">
        <v>116558000000</v>
      </c>
      <c r="R95" s="5">
        <v>99456000000</v>
      </c>
      <c r="S95" s="5">
        <v>70733000000</v>
      </c>
      <c r="T95" s="5">
        <v>36070000000</v>
      </c>
      <c r="U95" s="5">
        <v>16290000000</v>
      </c>
    </row>
    <row r="96" spans="2:22" ht="15.5" x14ac:dyDescent="0.35">
      <c r="C96" t="s">
        <v>1390</v>
      </c>
      <c r="D96" s="5">
        <v>970032000000</v>
      </c>
      <c r="E96" s="5">
        <v>987833000000</v>
      </c>
      <c r="F96" s="5">
        <v>690668000000</v>
      </c>
      <c r="G96" s="5">
        <v>684539000000</v>
      </c>
      <c r="I96" s="5">
        <v>690668000000</v>
      </c>
      <c r="J96" s="5">
        <v>704125000000</v>
      </c>
      <c r="K96" s="5">
        <v>701848000000</v>
      </c>
      <c r="L96" s="5">
        <v>303505000000</v>
      </c>
      <c r="M96" s="5">
        <v>296553000000</v>
      </c>
      <c r="N96" s="5">
        <v>92302000000</v>
      </c>
      <c r="O96" s="5">
        <v>60705000000</v>
      </c>
      <c r="P96" s="5">
        <v>63494000000</v>
      </c>
      <c r="Q96" s="5">
        <v>61270000000</v>
      </c>
      <c r="R96" s="5">
        <v>65051000000</v>
      </c>
      <c r="S96" s="5">
        <v>52844000000</v>
      </c>
      <c r="T96" s="5">
        <v>29359000000</v>
      </c>
      <c r="U96" s="5">
        <v>14337000000</v>
      </c>
      <c r="V96" s="5">
        <v>2034000000</v>
      </c>
    </row>
    <row r="97" spans="3:22" ht="15.5" x14ac:dyDescent="0.35">
      <c r="C97" t="s">
        <v>128</v>
      </c>
      <c r="P97" s="5">
        <v>5418000000</v>
      </c>
      <c r="R97" s="5">
        <v>5405000000</v>
      </c>
      <c r="S97" s="5">
        <v>12989000000</v>
      </c>
    </row>
    <row r="98" spans="3:22" ht="15.5" x14ac:dyDescent="0.35">
      <c r="C98" t="s">
        <v>130</v>
      </c>
      <c r="D98" s="5">
        <v>43160198000000</v>
      </c>
      <c r="E98" s="5">
        <v>41958329000000</v>
      </c>
      <c r="F98" s="5">
        <v>41215454000000</v>
      </c>
      <c r="G98" s="5">
        <v>37701691000000</v>
      </c>
      <c r="I98" s="5">
        <v>41215454000000</v>
      </c>
      <c r="J98" s="5">
        <v>33325801000000</v>
      </c>
      <c r="K98" s="5">
        <v>26622352000000</v>
      </c>
      <c r="L98" s="5">
        <v>22116366000000</v>
      </c>
      <c r="M98" s="5">
        <v>20742643000000</v>
      </c>
      <c r="N98" s="5">
        <v>13737934000000</v>
      </c>
      <c r="O98" s="5">
        <v>13147503000000</v>
      </c>
      <c r="P98" s="5">
        <v>11793981000000</v>
      </c>
      <c r="Q98" s="5">
        <v>11018481000000</v>
      </c>
      <c r="R98" s="5">
        <v>8992244000000</v>
      </c>
      <c r="S98" s="5">
        <v>6703377000000</v>
      </c>
      <c r="T98" s="5">
        <v>5767590000000</v>
      </c>
      <c r="U98" s="5">
        <v>3877270000000</v>
      </c>
      <c r="V98" s="5">
        <v>1217521000000</v>
      </c>
    </row>
    <row r="99" spans="3:22" ht="15.5" x14ac:dyDescent="0.35">
      <c r="C99" t="s">
        <v>131</v>
      </c>
    </row>
    <row r="100" spans="3:22" ht="15.5" x14ac:dyDescent="0.35">
      <c r="C100" t="s">
        <v>132</v>
      </c>
    </row>
    <row r="101" spans="3:22" ht="15.5" x14ac:dyDescent="0.35">
      <c r="C101" t="s">
        <v>1597</v>
      </c>
      <c r="S101" s="5">
        <v>264000000</v>
      </c>
      <c r="U101" s="5">
        <v>133000000</v>
      </c>
      <c r="V101" s="5">
        <v>25000000</v>
      </c>
    </row>
    <row r="102" spans="3:22" ht="15.5" x14ac:dyDescent="0.35">
      <c r="C102" t="s">
        <v>1598</v>
      </c>
      <c r="D102" s="5">
        <v>29979449000000</v>
      </c>
      <c r="E102" s="5">
        <v>29355050000000</v>
      </c>
      <c r="F102" s="5">
        <v>28969633000000</v>
      </c>
      <c r="G102" s="5">
        <v>27280540000000</v>
      </c>
      <c r="I102" s="5">
        <v>28969633000000</v>
      </c>
      <c r="J102" s="5">
        <v>24393285000000</v>
      </c>
      <c r="K102" s="5">
        <v>17875533000000</v>
      </c>
      <c r="L102" s="5">
        <v>15075980000000</v>
      </c>
      <c r="M102" s="5">
        <v>16012192000000</v>
      </c>
      <c r="N102" s="5">
        <v>9734959000000</v>
      </c>
      <c r="O102" s="5">
        <v>9026742000000</v>
      </c>
      <c r="P102" s="5">
        <v>8691731000000</v>
      </c>
      <c r="Q102" s="5">
        <v>9478529000000</v>
      </c>
      <c r="R102" s="5">
        <v>7538890000000</v>
      </c>
      <c r="S102" s="5">
        <v>4801247000000</v>
      </c>
      <c r="T102" s="5">
        <v>4452760000000</v>
      </c>
      <c r="U102" s="5">
        <v>2712184000000</v>
      </c>
      <c r="V102" s="5">
        <v>951504000000</v>
      </c>
    </row>
    <row r="103" spans="3:22" ht="15.5" x14ac:dyDescent="0.35">
      <c r="C103" t="s">
        <v>1599</v>
      </c>
      <c r="D103" s="5">
        <v>29979449000000</v>
      </c>
      <c r="E103" s="5">
        <v>29355050000000</v>
      </c>
      <c r="F103" s="5">
        <v>28969633000000</v>
      </c>
      <c r="G103" s="5">
        <v>27280540000000</v>
      </c>
      <c r="I103" s="5">
        <v>28969633000000</v>
      </c>
      <c r="J103" s="5">
        <v>24393285000000</v>
      </c>
      <c r="K103" s="5">
        <v>17875533000000</v>
      </c>
      <c r="L103" s="5">
        <v>15075980000000</v>
      </c>
      <c r="M103" s="5">
        <v>16012192000000</v>
      </c>
      <c r="N103" s="5">
        <v>9734959000000</v>
      </c>
      <c r="O103" s="5">
        <v>9026742000000</v>
      </c>
      <c r="P103" s="5">
        <v>8691731000000</v>
      </c>
      <c r="Q103" s="5">
        <v>9478529000000</v>
      </c>
      <c r="R103" s="5">
        <v>7538890000000</v>
      </c>
      <c r="S103" s="5">
        <v>4801247000000</v>
      </c>
      <c r="T103" s="5">
        <v>4452760000000</v>
      </c>
      <c r="U103" s="5">
        <v>2712184000000</v>
      </c>
      <c r="V103" s="5">
        <v>951504000000</v>
      </c>
    </row>
    <row r="104" spans="3:22" ht="15.5" x14ac:dyDescent="0.35">
      <c r="C104" t="s">
        <v>1600</v>
      </c>
      <c r="D104" s="5">
        <v>436958000000</v>
      </c>
      <c r="E104" s="5">
        <v>520130000000</v>
      </c>
      <c r="F104" s="5">
        <v>625340000000</v>
      </c>
      <c r="G104" s="5">
        <v>1458260000000</v>
      </c>
      <c r="I104" s="5">
        <v>625340000000</v>
      </c>
      <c r="J104" s="5">
        <v>283512000000</v>
      </c>
      <c r="K104" s="5">
        <v>574934000000</v>
      </c>
      <c r="L104" s="5">
        <v>561234000000</v>
      </c>
      <c r="M104" s="5">
        <v>944350000000</v>
      </c>
      <c r="N104" s="5">
        <v>875778000000</v>
      </c>
      <c r="O104" s="5">
        <v>1087821000000</v>
      </c>
      <c r="P104" s="5">
        <v>1349477000000</v>
      </c>
      <c r="Q104" s="5">
        <v>52379000000</v>
      </c>
      <c r="R104" s="5">
        <v>49882000000</v>
      </c>
      <c r="S104" s="5">
        <v>674980000000</v>
      </c>
      <c r="T104" s="5">
        <v>107277000000</v>
      </c>
      <c r="U104" s="5">
        <v>136379000000</v>
      </c>
      <c r="V104" s="5">
        <v>3000000000</v>
      </c>
    </row>
    <row r="105" spans="3:22" ht="15.5" x14ac:dyDescent="0.35">
      <c r="C105" t="s">
        <v>449</v>
      </c>
      <c r="D105" s="5">
        <v>2017000000</v>
      </c>
      <c r="E105" s="5">
        <v>1247000000</v>
      </c>
      <c r="F105" s="5">
        <v>4919000000</v>
      </c>
      <c r="G105" s="5">
        <v>1019000000</v>
      </c>
      <c r="I105" s="5">
        <v>4919000000</v>
      </c>
      <c r="J105" s="5">
        <v>9334000000</v>
      </c>
      <c r="K105" s="5">
        <v>969000000</v>
      </c>
      <c r="L105" s="5">
        <v>1287000000</v>
      </c>
      <c r="M105" s="5">
        <v>3649000000</v>
      </c>
      <c r="O105" s="5">
        <v>2370000000</v>
      </c>
      <c r="P105" s="5">
        <v>85000000</v>
      </c>
      <c r="S105" s="5">
        <v>3000000</v>
      </c>
    </row>
    <row r="106" spans="3:22" ht="15.5" x14ac:dyDescent="0.35">
      <c r="C106" t="s">
        <v>1603</v>
      </c>
      <c r="F106" s="5">
        <v>334000000</v>
      </c>
      <c r="I106" s="5">
        <v>334000000</v>
      </c>
      <c r="M106" s="5">
        <v>592000000</v>
      </c>
      <c r="P106" s="5">
        <v>1117000000</v>
      </c>
      <c r="Q106" s="5">
        <v>4311000000</v>
      </c>
      <c r="R106" s="5">
        <v>6817000000</v>
      </c>
    </row>
    <row r="107" spans="3:22" ht="15.5" x14ac:dyDescent="0.35">
      <c r="C107" t="s">
        <v>137</v>
      </c>
      <c r="D107" s="5">
        <v>27343000000</v>
      </c>
      <c r="E107" s="5">
        <v>51402000000</v>
      </c>
      <c r="F107" s="5">
        <v>86478000000</v>
      </c>
      <c r="G107" s="5">
        <v>26758000000</v>
      </c>
      <c r="I107" s="5">
        <v>86478000000</v>
      </c>
      <c r="J107" s="5">
        <v>95228000000</v>
      </c>
      <c r="K107" s="5">
        <v>42989000000</v>
      </c>
      <c r="L107" s="5">
        <v>26275000000</v>
      </c>
      <c r="M107" s="5">
        <v>25775000000</v>
      </c>
      <c r="N107" s="5">
        <v>24733000000</v>
      </c>
      <c r="O107" s="5">
        <v>10386000000</v>
      </c>
      <c r="P107" s="5">
        <v>7190000000</v>
      </c>
      <c r="Q107" s="5">
        <v>5275000000</v>
      </c>
      <c r="R107" s="5">
        <v>4634000000</v>
      </c>
      <c r="S107" s="5">
        <v>4833000000</v>
      </c>
      <c r="T107" s="5">
        <v>6409000000</v>
      </c>
      <c r="U107" s="5">
        <v>5789000000</v>
      </c>
      <c r="V107" s="5">
        <v>704000000</v>
      </c>
    </row>
    <row r="108" spans="3:22" ht="15.5" x14ac:dyDescent="0.35">
      <c r="C108" t="s">
        <v>914</v>
      </c>
      <c r="D108" s="5">
        <v>27695000000</v>
      </c>
      <c r="E108" s="5">
        <v>18358000000</v>
      </c>
      <c r="F108" s="5">
        <v>27695000000</v>
      </c>
      <c r="G108" s="5">
        <v>18287000000</v>
      </c>
      <c r="I108" s="5">
        <v>27695000000</v>
      </c>
      <c r="J108" s="5">
        <v>18358000000</v>
      </c>
      <c r="K108" s="5">
        <v>36816000000</v>
      </c>
      <c r="L108" s="5">
        <v>9976000000</v>
      </c>
      <c r="M108" s="5">
        <v>7326000000</v>
      </c>
      <c r="N108" s="5">
        <v>6587000000</v>
      </c>
      <c r="O108" s="5">
        <v>7626000000</v>
      </c>
      <c r="Q108" s="5">
        <v>8454000000</v>
      </c>
      <c r="T108" s="5">
        <v>2917000000</v>
      </c>
      <c r="U108" s="5">
        <v>1421000000</v>
      </c>
      <c r="V108" s="5">
        <v>424000000</v>
      </c>
    </row>
    <row r="109" spans="3:22" ht="15.5" x14ac:dyDescent="0.35">
      <c r="C109" t="s">
        <v>150</v>
      </c>
      <c r="D109" s="5">
        <v>38711682000000</v>
      </c>
      <c r="E109" s="5">
        <v>37665500000000</v>
      </c>
      <c r="F109" s="5">
        <v>37047192000000</v>
      </c>
      <c r="G109" s="5">
        <v>33653912000000</v>
      </c>
      <c r="I109" s="5">
        <v>37047192000000</v>
      </c>
      <c r="J109" s="5">
        <v>29676968000000</v>
      </c>
      <c r="K109" s="5">
        <v>23287337000000</v>
      </c>
      <c r="L109" s="5">
        <v>20243766000000</v>
      </c>
      <c r="M109" s="5">
        <v>18977960000000</v>
      </c>
      <c r="N109" s="5">
        <v>12218080000000</v>
      </c>
      <c r="O109" s="5">
        <v>11683086000000</v>
      </c>
      <c r="P109" s="5">
        <v>10379604000000</v>
      </c>
      <c r="Q109" s="5">
        <v>9626535000000</v>
      </c>
      <c r="R109" s="5">
        <v>7660487000000</v>
      </c>
      <c r="S109" s="5">
        <v>5513719000000</v>
      </c>
      <c r="T109" s="5">
        <v>4598166000000</v>
      </c>
      <c r="U109" s="5">
        <v>2868857000000</v>
      </c>
      <c r="V109" s="5">
        <v>961435000000</v>
      </c>
    </row>
    <row r="110" spans="3:22" ht="15.5" x14ac:dyDescent="0.35">
      <c r="C110" t="s">
        <v>151</v>
      </c>
    </row>
    <row r="111" spans="3:22" ht="15.5" x14ac:dyDescent="0.35">
      <c r="C111" t="s">
        <v>152</v>
      </c>
      <c r="D111" s="5">
        <v>747844000000</v>
      </c>
      <c r="E111" s="5">
        <v>747844000000</v>
      </c>
      <c r="F111" s="5">
        <v>747844000000</v>
      </c>
      <c r="G111" s="5">
        <v>747844000000</v>
      </c>
      <c r="I111" s="5">
        <v>747844000000</v>
      </c>
      <c r="J111" s="5">
        <v>747844000000</v>
      </c>
      <c r="K111" s="5">
        <v>747844000000</v>
      </c>
      <c r="L111" s="5">
        <v>460228000000</v>
      </c>
      <c r="M111" s="5">
        <v>443791000000</v>
      </c>
      <c r="N111" s="5">
        <v>443791000000</v>
      </c>
      <c r="O111" s="5">
        <v>443791000000</v>
      </c>
      <c r="P111" s="5">
        <v>443791000000</v>
      </c>
      <c r="Q111" s="5">
        <v>443791000000</v>
      </c>
      <c r="R111" s="5">
        <v>443791000000</v>
      </c>
      <c r="S111" s="5">
        <v>431133000000</v>
      </c>
      <c r="T111" s="5">
        <v>431133000000</v>
      </c>
      <c r="U111" s="5">
        <v>414583000000</v>
      </c>
      <c r="V111" s="5">
        <v>199000000000</v>
      </c>
    </row>
    <row r="112" spans="3:22" ht="15.5" x14ac:dyDescent="0.35">
      <c r="C112" t="s">
        <v>153</v>
      </c>
      <c r="D112" s="5">
        <v>2030965000000</v>
      </c>
      <c r="E112" s="5">
        <v>2030965000000</v>
      </c>
      <c r="F112" s="5">
        <v>2030965000000</v>
      </c>
      <c r="G112" s="5">
        <v>2030965000000</v>
      </c>
      <c r="I112" s="5">
        <v>2030965000000</v>
      </c>
      <c r="J112" s="5">
        <v>2030965000000</v>
      </c>
      <c r="K112" s="5">
        <v>2030965000000</v>
      </c>
      <c r="L112" s="5">
        <v>1062864000000</v>
      </c>
      <c r="M112" s="5">
        <v>1044301000000</v>
      </c>
      <c r="N112" s="5">
        <v>851134000000</v>
      </c>
      <c r="O112" s="5">
        <v>851134000000</v>
      </c>
      <c r="P112" s="5">
        <v>851134000000</v>
      </c>
      <c r="Q112" s="5">
        <v>851134000000</v>
      </c>
      <c r="R112" s="5">
        <v>851134000000</v>
      </c>
      <c r="S112" s="5">
        <v>764675000000</v>
      </c>
      <c r="T112" s="5">
        <v>764675000000</v>
      </c>
      <c r="U112" s="5">
        <v>651838000000</v>
      </c>
      <c r="V112" s="5">
        <v>63425000000</v>
      </c>
    </row>
    <row r="113" spans="2:22" ht="15.5" x14ac:dyDescent="0.35">
      <c r="C113" t="s">
        <v>155</v>
      </c>
      <c r="D113" s="5">
        <v>1677746000000</v>
      </c>
      <c r="E113" s="5">
        <v>1491223000000</v>
      </c>
      <c r="F113" s="5">
        <v>1338635000000</v>
      </c>
      <c r="G113" s="5">
        <v>1215897000000</v>
      </c>
      <c r="I113" s="5">
        <v>1338635000000</v>
      </c>
      <c r="J113" s="5">
        <v>855951000000</v>
      </c>
      <c r="K113" s="5">
        <v>526826000000</v>
      </c>
      <c r="L113" s="5">
        <v>387189000000</v>
      </c>
      <c r="M113" s="5">
        <v>281010000000</v>
      </c>
      <c r="N113" s="5">
        <v>226369000000</v>
      </c>
      <c r="O113" s="5">
        <v>189069000000</v>
      </c>
      <c r="P113" s="5">
        <v>149619000000</v>
      </c>
      <c r="Q113" s="5">
        <v>105398000000</v>
      </c>
      <c r="R113" s="5">
        <v>71751000000</v>
      </c>
      <c r="S113" s="5">
        <v>42309000000</v>
      </c>
      <c r="T113" s="5">
        <v>22956000000</v>
      </c>
      <c r="U113" s="5">
        <v>7394000000</v>
      </c>
      <c r="V113" s="5">
        <v>-7249000000</v>
      </c>
    </row>
    <row r="114" spans="2:22" ht="15.5" x14ac:dyDescent="0.35">
      <c r="C114" t="s">
        <v>156</v>
      </c>
      <c r="D114" s="5">
        <v>37000000000</v>
      </c>
      <c r="E114" s="5">
        <v>32000000000</v>
      </c>
      <c r="F114" s="5">
        <v>32000000000</v>
      </c>
      <c r="G114" s="5">
        <v>32000000000</v>
      </c>
      <c r="I114" s="5">
        <v>32000000000</v>
      </c>
      <c r="J114" s="5">
        <v>27000000000</v>
      </c>
      <c r="K114" s="5">
        <v>22000000000</v>
      </c>
      <c r="L114" s="5">
        <v>17000000000</v>
      </c>
      <c r="M114" s="5">
        <v>12000000000</v>
      </c>
      <c r="N114" s="5">
        <v>8500000000</v>
      </c>
      <c r="O114" s="5">
        <v>6000000000</v>
      </c>
      <c r="P114" s="5">
        <v>4000000000</v>
      </c>
      <c r="Q114" s="5">
        <v>2500000000</v>
      </c>
      <c r="R114" s="5">
        <v>1500000000</v>
      </c>
      <c r="S114" s="5">
        <v>800000000</v>
      </c>
      <c r="T114" s="5">
        <v>500000000</v>
      </c>
      <c r="U114" s="5">
        <v>200000000</v>
      </c>
    </row>
    <row r="115" spans="2:22" ht="15.5" x14ac:dyDescent="0.35">
      <c r="C115" t="s">
        <v>157</v>
      </c>
      <c r="D115" s="5">
        <v>1640746000000</v>
      </c>
      <c r="E115" s="5">
        <v>1459223000000</v>
      </c>
      <c r="F115" s="5">
        <v>1306635000000</v>
      </c>
      <c r="G115" s="5">
        <v>1183897000000</v>
      </c>
      <c r="I115" s="5">
        <v>1306635000000</v>
      </c>
      <c r="J115" s="5">
        <v>828951000000</v>
      </c>
      <c r="K115" s="5">
        <v>504826000000</v>
      </c>
      <c r="L115" s="5">
        <v>370189000000</v>
      </c>
      <c r="M115" s="5">
        <v>269010000000</v>
      </c>
      <c r="N115" s="5">
        <v>217869000000</v>
      </c>
      <c r="O115" s="5">
        <v>183069000000</v>
      </c>
      <c r="P115" s="5">
        <v>145619000000</v>
      </c>
      <c r="Q115" s="5">
        <v>102898000000</v>
      </c>
      <c r="R115" s="5">
        <v>70251000000</v>
      </c>
      <c r="S115" s="5">
        <v>41509000000</v>
      </c>
      <c r="T115" s="5">
        <v>22456000000</v>
      </c>
      <c r="U115" s="5">
        <v>7194000000</v>
      </c>
      <c r="V115" s="5">
        <v>-7249000000</v>
      </c>
    </row>
    <row r="116" spans="2:22" ht="15.5" x14ac:dyDescent="0.35">
      <c r="C116" t="s">
        <v>158</v>
      </c>
      <c r="D116" s="5">
        <v>1677746000000</v>
      </c>
      <c r="E116" s="5">
        <v>1491223000000</v>
      </c>
      <c r="F116" s="5">
        <v>1338635000000</v>
      </c>
      <c r="G116" s="5">
        <v>1215897000000</v>
      </c>
      <c r="I116" s="5">
        <v>1338635000000</v>
      </c>
      <c r="J116" s="5">
        <v>855951000000</v>
      </c>
      <c r="K116" s="5">
        <v>526826000000</v>
      </c>
      <c r="L116" s="5">
        <v>387189000000</v>
      </c>
      <c r="M116" s="5">
        <v>281010000000</v>
      </c>
      <c r="N116" s="5">
        <v>226369000000</v>
      </c>
      <c r="O116" s="5">
        <v>189069000000</v>
      </c>
      <c r="P116" s="5">
        <v>149619000000</v>
      </c>
      <c r="Q116" s="5">
        <v>105398000000</v>
      </c>
      <c r="R116" s="5">
        <v>71751000000</v>
      </c>
      <c r="S116" s="5">
        <v>42309000000</v>
      </c>
      <c r="T116" s="5">
        <v>22956000000</v>
      </c>
      <c r="U116" s="5">
        <v>7394000000</v>
      </c>
      <c r="V116" s="5">
        <v>-7249000000</v>
      </c>
    </row>
    <row r="117" spans="2:22" ht="15.5" x14ac:dyDescent="0.35">
      <c r="C117" t="s">
        <v>10</v>
      </c>
      <c r="D117" s="5">
        <v>4448516000000</v>
      </c>
      <c r="E117" s="5">
        <v>4292829000000</v>
      </c>
      <c r="F117" s="5">
        <v>4168262000000</v>
      </c>
      <c r="G117" s="5">
        <v>4047779000000</v>
      </c>
      <c r="I117" s="5">
        <v>4168262000000</v>
      </c>
      <c r="J117" s="5">
        <v>3648833000000</v>
      </c>
      <c r="K117" s="5">
        <v>3335015000000</v>
      </c>
      <c r="L117" s="5">
        <v>1872600000000</v>
      </c>
      <c r="M117" s="5">
        <v>1764683000000</v>
      </c>
      <c r="N117" s="5">
        <v>1519854000000</v>
      </c>
      <c r="O117" s="5">
        <v>1464417000000</v>
      </c>
      <c r="P117" s="5">
        <v>1414377000000</v>
      </c>
      <c r="Q117" s="5">
        <v>1391946000000</v>
      </c>
      <c r="R117" s="5">
        <v>1331757000000</v>
      </c>
      <c r="S117" s="5">
        <v>1189658000000</v>
      </c>
      <c r="T117" s="5">
        <v>1169424000000</v>
      </c>
      <c r="U117" s="5">
        <v>1008413000000</v>
      </c>
      <c r="V117" s="5">
        <v>256086000000</v>
      </c>
    </row>
    <row r="118" spans="2:22" ht="15.5" x14ac:dyDescent="0.35">
      <c r="C118" t="s">
        <v>160</v>
      </c>
      <c r="D118" s="5">
        <v>43160198000000</v>
      </c>
      <c r="E118" s="5">
        <v>41958329000000</v>
      </c>
      <c r="F118" s="5">
        <v>41215454000000</v>
      </c>
      <c r="G118" s="5">
        <v>37701691000000</v>
      </c>
      <c r="I118" s="5">
        <v>41215454000000</v>
      </c>
      <c r="J118" s="5">
        <v>33325801000000</v>
      </c>
      <c r="K118" s="5">
        <v>26622352000000</v>
      </c>
      <c r="L118" s="5">
        <v>22116366000000</v>
      </c>
      <c r="M118" s="5">
        <v>20742643000000</v>
      </c>
      <c r="N118" s="5">
        <v>13737934000000</v>
      </c>
      <c r="O118" s="5">
        <v>13147503000000</v>
      </c>
      <c r="P118" s="5">
        <v>11793981000000</v>
      </c>
      <c r="Q118" s="5">
        <v>11018481000000</v>
      </c>
      <c r="R118" s="5">
        <v>8992244000000</v>
      </c>
      <c r="S118" s="5">
        <v>6703377000000</v>
      </c>
      <c r="T118" s="5">
        <v>5767590000000</v>
      </c>
      <c r="U118" s="5">
        <v>3877270000000</v>
      </c>
      <c r="V118" s="5">
        <v>1217521000000</v>
      </c>
    </row>
    <row r="119" spans="2:22" ht="15.5" x14ac:dyDescent="0.35">
      <c r="C119" t="s">
        <v>161</v>
      </c>
      <c r="D119" s="5">
        <v>7478443899</v>
      </c>
      <c r="E119" s="5">
        <v>7478443899</v>
      </c>
      <c r="F119" s="5">
        <v>7478443899</v>
      </c>
      <c r="G119" s="5">
        <v>7478443899</v>
      </c>
      <c r="I119" s="5">
        <v>7478443899</v>
      </c>
      <c r="J119" s="5">
        <v>7478443899</v>
      </c>
      <c r="K119" s="5">
        <v>7478443899</v>
      </c>
      <c r="L119" s="5">
        <v>4602279422</v>
      </c>
      <c r="M119" s="5">
        <v>4437912300</v>
      </c>
      <c r="N119" s="5">
        <v>4437912300</v>
      </c>
      <c r="O119" s="5">
        <v>4437912300</v>
      </c>
      <c r="P119" s="5">
        <v>4437912300</v>
      </c>
      <c r="Q119" s="5">
        <v>4437912300</v>
      </c>
      <c r="R119" s="5">
        <v>4437912300</v>
      </c>
      <c r="S119" s="5">
        <v>4311330000</v>
      </c>
      <c r="T119" s="5">
        <v>4311330000</v>
      </c>
      <c r="U119" s="5">
        <v>4145830000</v>
      </c>
      <c r="V119" s="5">
        <v>1999000000</v>
      </c>
    </row>
    <row r="121" spans="2:22" ht="15.5" x14ac:dyDescent="0.35">
      <c r="B121" t="s">
        <v>162</v>
      </c>
      <c r="C121" t="s">
        <v>163</v>
      </c>
      <c r="D121" s="5">
        <v>2176897000000</v>
      </c>
      <c r="E121" s="5">
        <v>1837606000000</v>
      </c>
      <c r="F121" s="5">
        <v>-363830000000</v>
      </c>
      <c r="G121" s="5">
        <v>-438426000000</v>
      </c>
      <c r="I121" s="5">
        <v>1152116000000</v>
      </c>
      <c r="J121" s="5">
        <v>1747813000000</v>
      </c>
      <c r="K121" s="5">
        <v>1363823000000</v>
      </c>
      <c r="L121" s="5">
        <v>-286868000000</v>
      </c>
      <c r="M121" s="5">
        <v>2691184000000</v>
      </c>
      <c r="N121" s="5">
        <v>-839886000000</v>
      </c>
      <c r="O121" s="5">
        <v>-2101098000000</v>
      </c>
      <c r="P121" s="5">
        <v>210642000000</v>
      </c>
      <c r="Q121" s="5">
        <v>800722000000</v>
      </c>
      <c r="R121" s="5">
        <v>516430000000</v>
      </c>
      <c r="S121" s="5">
        <v>163264000000</v>
      </c>
      <c r="T121" s="5">
        <v>617137000000</v>
      </c>
      <c r="U121" s="5">
        <v>-387711000000</v>
      </c>
      <c r="V121" s="5">
        <v>417567000000</v>
      </c>
    </row>
    <row r="122" spans="2:22" ht="15.5" x14ac:dyDescent="0.35">
      <c r="C122" t="s">
        <v>1931</v>
      </c>
      <c r="D122" s="5">
        <v>803986000000</v>
      </c>
      <c r="E122" s="5">
        <v>294187000000</v>
      </c>
      <c r="F122" s="5">
        <v>773320000000</v>
      </c>
      <c r="G122" s="5">
        <v>502775000000</v>
      </c>
      <c r="I122" s="5">
        <v>2304485000000</v>
      </c>
      <c r="J122" s="5">
        <v>1788589000000</v>
      </c>
      <c r="K122" s="5">
        <v>1351802000000</v>
      </c>
      <c r="L122" s="5">
        <v>1027915000000</v>
      </c>
      <c r="M122" s="5">
        <v>997644000000</v>
      </c>
      <c r="N122" s="5">
        <v>777807000000</v>
      </c>
      <c r="O122" s="5">
        <v>826246000000</v>
      </c>
      <c r="P122" s="5">
        <v>745551000000</v>
      </c>
      <c r="Q122" s="5">
        <v>583212000000</v>
      </c>
      <c r="R122" s="5">
        <v>560183000000</v>
      </c>
      <c r="S122" s="5">
        <v>493463000000</v>
      </c>
      <c r="T122" s="5">
        <v>370809000000</v>
      </c>
      <c r="U122" s="5">
        <v>144856000000</v>
      </c>
      <c r="V122" s="5">
        <v>41785000000</v>
      </c>
    </row>
    <row r="123" spans="2:22" ht="15.5" x14ac:dyDescent="0.35">
      <c r="C123" t="s">
        <v>171</v>
      </c>
      <c r="D123" s="5">
        <v>-380681000000</v>
      </c>
      <c r="E123" s="5">
        <v>-354257000000</v>
      </c>
      <c r="F123" s="5">
        <v>-355455000000</v>
      </c>
      <c r="G123" s="5">
        <v>-333871000000</v>
      </c>
      <c r="I123" s="5">
        <v>-1330452000000</v>
      </c>
      <c r="J123" s="5">
        <v>-1121427000000</v>
      </c>
      <c r="K123" s="5">
        <v>-745916000000</v>
      </c>
      <c r="L123" s="5">
        <v>-496196000000</v>
      </c>
      <c r="M123" s="5">
        <v>-428834000000</v>
      </c>
      <c r="N123" s="5">
        <v>-353648000000</v>
      </c>
      <c r="O123" s="5">
        <v>-391789000000</v>
      </c>
      <c r="P123" s="5">
        <v>-308659000000</v>
      </c>
      <c r="Q123" s="5">
        <v>-254277000000</v>
      </c>
      <c r="R123" s="5">
        <v>-270360000000</v>
      </c>
      <c r="S123" s="5">
        <v>-289687000000</v>
      </c>
      <c r="T123" s="5">
        <v>-217114000000</v>
      </c>
      <c r="U123" s="5">
        <v>-80304000000</v>
      </c>
      <c r="V123" s="5">
        <v>-17795000000</v>
      </c>
    </row>
    <row r="124" spans="2:22" ht="15.5" x14ac:dyDescent="0.35">
      <c r="C124" t="s">
        <v>2673</v>
      </c>
      <c r="D124" s="5">
        <v>206058000000</v>
      </c>
      <c r="E124" s="5">
        <v>168848000000</v>
      </c>
      <c r="F124" s="5">
        <v>144236000000</v>
      </c>
      <c r="G124" s="5">
        <v>126152000000</v>
      </c>
      <c r="I124" s="5">
        <v>469269000000</v>
      </c>
      <c r="J124" s="5">
        <v>268973000000</v>
      </c>
      <c r="K124" s="5">
        <v>122570000000</v>
      </c>
      <c r="L124" s="5">
        <v>38295000000</v>
      </c>
      <c r="M124" s="5">
        <v>43340000000</v>
      </c>
      <c r="N124" s="5">
        <v>41863000000</v>
      </c>
      <c r="O124" s="5">
        <v>62237000000</v>
      </c>
      <c r="P124" s="5">
        <v>59394000000</v>
      </c>
      <c r="Q124" s="5">
        <v>47981000000</v>
      </c>
      <c r="R124" s="5">
        <v>51040000000</v>
      </c>
      <c r="S124" s="5">
        <v>10790000000</v>
      </c>
      <c r="T124" s="5">
        <v>11816000000</v>
      </c>
      <c r="U124" s="5">
        <v>12001000000</v>
      </c>
      <c r="V124" s="5">
        <v>957000000</v>
      </c>
    </row>
    <row r="125" spans="2:22" ht="15.5" x14ac:dyDescent="0.35">
      <c r="C125" t="s">
        <v>330</v>
      </c>
      <c r="D125" s="5">
        <v>-131975000000</v>
      </c>
      <c r="E125" s="5">
        <v>-120891000000</v>
      </c>
      <c r="F125" s="5">
        <v>-113656000000</v>
      </c>
      <c r="G125" s="5">
        <v>-108363000000</v>
      </c>
      <c r="I125" s="5">
        <v>-427994000000</v>
      </c>
      <c r="J125" s="5">
        <v>-351227000000</v>
      </c>
      <c r="K125" s="5">
        <v>-322568000000</v>
      </c>
      <c r="L125" s="5">
        <v>-312281000000</v>
      </c>
      <c r="M125" s="5">
        <v>-269683000000</v>
      </c>
      <c r="N125" s="5">
        <v>-241656000000</v>
      </c>
      <c r="O125" s="5">
        <v>-260553000000</v>
      </c>
      <c r="P125" s="5">
        <v>-184841000000</v>
      </c>
      <c r="Q125" s="5">
        <v>-142208000000</v>
      </c>
      <c r="R125" s="5">
        <v>-121737000000</v>
      </c>
      <c r="S125" s="5">
        <v>-88814000000</v>
      </c>
      <c r="T125" s="5">
        <v>-62460000000</v>
      </c>
      <c r="U125" s="5">
        <v>-35130000000</v>
      </c>
      <c r="V125" s="5">
        <v>-16808000000</v>
      </c>
    </row>
    <row r="126" spans="2:22" ht="15.5" x14ac:dyDescent="0.35">
      <c r="C126" t="s">
        <v>707</v>
      </c>
      <c r="O126" s="5">
        <v>-98958000000</v>
      </c>
      <c r="P126" s="5">
        <v>-141502000000</v>
      </c>
      <c r="Q126" s="5">
        <v>-142365000000</v>
      </c>
      <c r="R126" s="5">
        <v>-295037000000</v>
      </c>
      <c r="S126" s="5">
        <v>-108317000000</v>
      </c>
      <c r="T126" s="5">
        <v>-90692000000</v>
      </c>
      <c r="U126" s="5">
        <v>-36602000000</v>
      </c>
      <c r="V126" s="5">
        <v>-10595000000</v>
      </c>
    </row>
    <row r="127" spans="2:22" ht="15.5" x14ac:dyDescent="0.35">
      <c r="C127" t="s">
        <v>1772</v>
      </c>
      <c r="D127" s="5">
        <v>13103000000</v>
      </c>
      <c r="E127" s="5">
        <v>1272000000</v>
      </c>
      <c r="F127" s="5">
        <v>8090000000</v>
      </c>
      <c r="I127" s="5">
        <v>8090000000</v>
      </c>
      <c r="J127" s="5">
        <v>6476000000</v>
      </c>
    </row>
    <row r="128" spans="2:22" ht="15.5" x14ac:dyDescent="0.35">
      <c r="C128" t="s">
        <v>358</v>
      </c>
      <c r="D128" s="5">
        <v>-119233000000</v>
      </c>
      <c r="E128" s="5">
        <v>-95624000000</v>
      </c>
      <c r="F128" s="5">
        <v>-80471000000</v>
      </c>
      <c r="G128" s="5">
        <v>-90735000000</v>
      </c>
      <c r="I128" s="5">
        <v>-351757000000</v>
      </c>
      <c r="J128" s="5">
        <v>-388053000000</v>
      </c>
      <c r="K128" s="5">
        <v>-101309000000</v>
      </c>
      <c r="L128" s="5">
        <v>-133097000000</v>
      </c>
      <c r="M128" s="5">
        <v>-206031000000</v>
      </c>
      <c r="N128" s="5">
        <v>-86706000000</v>
      </c>
    </row>
    <row r="129" spans="3:22" ht="15.5" x14ac:dyDescent="0.35">
      <c r="C129" t="s">
        <v>733</v>
      </c>
      <c r="V129" s="5">
        <v>346000000</v>
      </c>
    </row>
    <row r="130" spans="3:22" ht="15.5" x14ac:dyDescent="0.35">
      <c r="C130" t="s">
        <v>490</v>
      </c>
      <c r="D130" s="5">
        <v>-51973000000</v>
      </c>
      <c r="E130" s="5">
        <v>18663000000</v>
      </c>
      <c r="F130" s="5">
        <v>13535000000</v>
      </c>
      <c r="G130" s="5">
        <v>-96782000000</v>
      </c>
      <c r="I130" s="5">
        <v>-148883000000</v>
      </c>
      <c r="J130" s="5">
        <v>-61516000000</v>
      </c>
      <c r="K130" s="5">
        <v>-22633000000</v>
      </c>
      <c r="L130" s="5">
        <v>-17220000000</v>
      </c>
      <c r="M130" s="5">
        <v>-21001000000</v>
      </c>
      <c r="N130" s="5">
        <v>-6417000000</v>
      </c>
      <c r="O130" s="5">
        <v>-5116000000</v>
      </c>
      <c r="P130" s="5">
        <v>-5057000000</v>
      </c>
      <c r="Q130" s="5">
        <v>-2915000000</v>
      </c>
      <c r="R130" s="5">
        <v>-6186000000</v>
      </c>
      <c r="S130" s="5">
        <v>-3306000000</v>
      </c>
      <c r="T130" s="5">
        <v>-1250000000</v>
      </c>
      <c r="U130" s="5">
        <v>-415000000</v>
      </c>
      <c r="V130" s="5">
        <v>-404000000</v>
      </c>
    </row>
    <row r="131" spans="3:22" ht="15.5" x14ac:dyDescent="0.35">
      <c r="C131" t="s">
        <v>2674</v>
      </c>
    </row>
    <row r="132" spans="3:22" ht="15.5" x14ac:dyDescent="0.35">
      <c r="C132" t="s">
        <v>1755</v>
      </c>
      <c r="M132" s="5">
        <v>149000000000</v>
      </c>
      <c r="N132" s="5">
        <v>-80622000000</v>
      </c>
      <c r="O132" s="5">
        <v>-80553000000</v>
      </c>
      <c r="P132" s="5">
        <v>130317000000</v>
      </c>
      <c r="Q132" s="5">
        <v>116906000000</v>
      </c>
      <c r="R132" s="5">
        <v>144980000000</v>
      </c>
      <c r="S132" s="5">
        <v>126123000000</v>
      </c>
      <c r="T132" s="5">
        <v>-242428000000</v>
      </c>
    </row>
    <row r="133" spans="3:22" ht="15.5" x14ac:dyDescent="0.35">
      <c r="C133" t="s">
        <v>1618</v>
      </c>
      <c r="L133" s="5">
        <v>426000000</v>
      </c>
      <c r="M133" s="5">
        <v>-426000000</v>
      </c>
      <c r="P133" s="5">
        <v>525000000</v>
      </c>
      <c r="Q133" s="5">
        <v>-167122000000</v>
      </c>
      <c r="R133" s="5">
        <v>-478846000000</v>
      </c>
      <c r="S133" s="5">
        <v>-199454000000</v>
      </c>
      <c r="T133" s="5">
        <v>-209246000000</v>
      </c>
      <c r="U133" s="5">
        <v>-573760000000</v>
      </c>
      <c r="V133" s="5">
        <v>-77321000000</v>
      </c>
    </row>
    <row r="134" spans="3:22" ht="15.5" x14ac:dyDescent="0.35">
      <c r="C134" t="s">
        <v>1759</v>
      </c>
      <c r="D134" s="5">
        <v>2018628000000</v>
      </c>
      <c r="E134" s="5">
        <v>591378000000</v>
      </c>
      <c r="F134" s="5">
        <v>-595605000000</v>
      </c>
      <c r="G134" s="5">
        <v>-469029000000</v>
      </c>
      <c r="I134" s="5">
        <v>-897309000000</v>
      </c>
      <c r="J134" s="5">
        <v>85317000000</v>
      </c>
      <c r="K134" s="5">
        <v>1522265000000</v>
      </c>
      <c r="L134" s="5">
        <v>918635000000</v>
      </c>
      <c r="M134" s="5">
        <v>-1815383000000</v>
      </c>
      <c r="N134" s="5">
        <v>-969908000000</v>
      </c>
      <c r="O134" s="5">
        <v>-2754201000000</v>
      </c>
      <c r="P134" s="5">
        <v>951010000000</v>
      </c>
      <c r="Q134" s="5">
        <v>-302148000000</v>
      </c>
      <c r="R134" s="5">
        <v>-648862000000</v>
      </c>
      <c r="S134" s="5">
        <v>381614000000</v>
      </c>
      <c r="T134" s="5">
        <v>497890000000</v>
      </c>
      <c r="U134" s="5">
        <v>-879504000000</v>
      </c>
    </row>
    <row r="135" spans="3:22" ht="15.5" x14ac:dyDescent="0.35">
      <c r="C135" t="s">
        <v>2675</v>
      </c>
    </row>
    <row r="136" spans="3:22" ht="15.5" x14ac:dyDescent="0.35">
      <c r="C136" t="s">
        <v>1621</v>
      </c>
      <c r="E136" s="5">
        <v>334000000</v>
      </c>
      <c r="F136" s="5">
        <v>-334000000</v>
      </c>
      <c r="G136" s="5">
        <v>119000000</v>
      </c>
      <c r="I136" s="5">
        <v>-334000000</v>
      </c>
      <c r="L136" s="5">
        <v>592000000</v>
      </c>
      <c r="M136" s="5">
        <v>-592000000</v>
      </c>
      <c r="O136" s="5">
        <v>1117000000</v>
      </c>
      <c r="P136" s="5">
        <v>3194000000</v>
      </c>
    </row>
    <row r="137" spans="3:22" ht="15.5" x14ac:dyDescent="0.35">
      <c r="C137" t="s">
        <v>1758</v>
      </c>
      <c r="D137" s="5">
        <v>-28000000</v>
      </c>
      <c r="E137" s="5">
        <v>1656000000</v>
      </c>
      <c r="F137" s="5">
        <v>242000000</v>
      </c>
      <c r="G137" s="5">
        <v>-2016000000</v>
      </c>
      <c r="I137" s="5">
        <v>-1439000000</v>
      </c>
      <c r="J137" s="5">
        <v>-1100000000</v>
      </c>
      <c r="K137" s="5">
        <v>524000000</v>
      </c>
      <c r="L137" s="5">
        <v>-525000000</v>
      </c>
      <c r="M137" s="5">
        <v>217000000</v>
      </c>
      <c r="N137" s="5">
        <v>2746000000</v>
      </c>
      <c r="O137" s="5">
        <v>1111000000</v>
      </c>
    </row>
    <row r="138" spans="3:22" ht="15.5" x14ac:dyDescent="0.35">
      <c r="C138" t="s">
        <v>1941</v>
      </c>
      <c r="D138" s="5">
        <v>-504163000000</v>
      </c>
      <c r="E138" s="5">
        <v>214780000000</v>
      </c>
      <c r="F138" s="5">
        <v>-2701795000000</v>
      </c>
      <c r="G138" s="5">
        <v>-1045202000000</v>
      </c>
      <c r="I138" s="5">
        <v>-4119763000000</v>
      </c>
      <c r="J138" s="5">
        <v>-4947705000000</v>
      </c>
      <c r="K138" s="5">
        <v>-2827958000000</v>
      </c>
      <c r="L138" s="5">
        <v>-2605505000000</v>
      </c>
      <c r="M138" s="5">
        <v>-2382623000000</v>
      </c>
      <c r="N138" s="5">
        <v>-288573000000</v>
      </c>
      <c r="O138" s="5">
        <v>-627101000000</v>
      </c>
      <c r="P138" s="5">
        <v>-1662424000000</v>
      </c>
      <c r="Q138" s="5">
        <v>-891906000000</v>
      </c>
      <c r="R138" s="5">
        <v>-513307000000</v>
      </c>
      <c r="S138" s="5">
        <v>-1078699000000</v>
      </c>
      <c r="T138" s="5">
        <v>-1163823000000</v>
      </c>
      <c r="U138" s="5">
        <v>-826537000000</v>
      </c>
      <c r="V138" s="5">
        <v>-250752000000</v>
      </c>
    </row>
    <row r="139" spans="3:22" ht="15.5" x14ac:dyDescent="0.35">
      <c r="C139" t="s">
        <v>2676</v>
      </c>
    </row>
    <row r="140" spans="3:22" ht="15.5" x14ac:dyDescent="0.35">
      <c r="C140" t="s">
        <v>1058</v>
      </c>
      <c r="D140" s="5">
        <v>-731466000000</v>
      </c>
      <c r="E140" s="5">
        <v>554093000000</v>
      </c>
      <c r="F140" s="5">
        <v>-850489000000</v>
      </c>
      <c r="G140" s="5">
        <v>-319430000000</v>
      </c>
      <c r="I140" s="5">
        <v>-1718630000000</v>
      </c>
      <c r="J140" s="5">
        <v>74277000000</v>
      </c>
      <c r="K140" s="5">
        <v>-650622000000</v>
      </c>
      <c r="L140" s="5">
        <v>67028000000</v>
      </c>
      <c r="M140" s="5">
        <v>-45328000000</v>
      </c>
      <c r="N140" s="5">
        <v>-132905000000</v>
      </c>
      <c r="O140" s="5">
        <v>-54030000000</v>
      </c>
      <c r="P140" s="5">
        <v>-57283000000</v>
      </c>
      <c r="Q140" s="5">
        <v>-13554000000</v>
      </c>
      <c r="R140" s="5">
        <v>-44342000000</v>
      </c>
      <c r="S140" s="5">
        <v>-817000000</v>
      </c>
      <c r="T140" s="5">
        <v>7083000000</v>
      </c>
      <c r="U140" s="5">
        <v>-13679000000</v>
      </c>
      <c r="V140" s="5">
        <v>-4316000000</v>
      </c>
    </row>
    <row r="141" spans="3:22" ht="15.5" x14ac:dyDescent="0.35">
      <c r="C141" t="s">
        <v>1597</v>
      </c>
      <c r="R141" s="5">
        <v>-264000000</v>
      </c>
      <c r="S141" s="5">
        <v>264000000</v>
      </c>
      <c r="T141" s="5">
        <v>-133000000</v>
      </c>
      <c r="U141" s="5">
        <v>108000000</v>
      </c>
    </row>
    <row r="142" spans="3:22" ht="15.5" x14ac:dyDescent="0.35">
      <c r="C142" t="s">
        <v>1598</v>
      </c>
      <c r="D142" s="5">
        <v>624399000000</v>
      </c>
      <c r="E142" s="5">
        <v>385417000000</v>
      </c>
      <c r="F142" s="5">
        <v>1689093000000</v>
      </c>
      <c r="G142" s="5">
        <v>2043684000000</v>
      </c>
      <c r="I142" s="5">
        <v>4576348000000</v>
      </c>
      <c r="J142" s="5">
        <v>6517752000000</v>
      </c>
      <c r="K142" s="5">
        <v>2799553000000</v>
      </c>
      <c r="L142" s="5">
        <v>-936212000000</v>
      </c>
      <c r="M142" s="5">
        <v>6277233000000</v>
      </c>
      <c r="N142" s="5">
        <v>708217000000</v>
      </c>
      <c r="O142" s="5">
        <v>335011000000</v>
      </c>
      <c r="P142" s="5">
        <v>-786798000000</v>
      </c>
      <c r="Q142" s="5">
        <v>1939639000000</v>
      </c>
      <c r="R142" s="5">
        <v>2737643000000</v>
      </c>
      <c r="S142" s="5">
        <v>348487000000</v>
      </c>
      <c r="T142" s="5">
        <v>1740576000000</v>
      </c>
      <c r="U142" s="5">
        <v>1760680000000</v>
      </c>
      <c r="V142" s="5">
        <v>749345000000</v>
      </c>
    </row>
    <row r="143" spans="3:22" ht="15.5" x14ac:dyDescent="0.35">
      <c r="C143" t="s">
        <v>1600</v>
      </c>
      <c r="D143" s="5">
        <v>-83172000000</v>
      </c>
      <c r="E143" s="5">
        <v>-105210000000</v>
      </c>
      <c r="F143" s="5">
        <v>-832920000000</v>
      </c>
      <c r="G143" s="5">
        <v>995719000000</v>
      </c>
      <c r="I143" s="5">
        <v>341828000000</v>
      </c>
      <c r="J143" s="5">
        <v>-291422000000</v>
      </c>
      <c r="K143" s="5">
        <v>13700000000</v>
      </c>
      <c r="L143" s="5">
        <v>-383116000000</v>
      </c>
      <c r="M143" s="5">
        <v>68572000000</v>
      </c>
      <c r="N143" s="5">
        <v>-212043000000</v>
      </c>
      <c r="O143" s="5">
        <v>-261656000000</v>
      </c>
      <c r="P143" s="5">
        <v>1297098000000</v>
      </c>
      <c r="Q143" s="5">
        <v>2497000000</v>
      </c>
      <c r="R143" s="5">
        <v>-625098000000</v>
      </c>
      <c r="S143" s="5">
        <v>567704000000</v>
      </c>
      <c r="T143" s="5">
        <v>-29102000000</v>
      </c>
      <c r="U143" s="5">
        <v>138464000000</v>
      </c>
      <c r="V143" s="5">
        <v>3000000000</v>
      </c>
    </row>
    <row r="144" spans="3:22" ht="15.5" x14ac:dyDescent="0.35">
      <c r="C144" t="s">
        <v>449</v>
      </c>
      <c r="D144" s="5">
        <v>770000000</v>
      </c>
      <c r="E144" s="5">
        <v>-3672000000</v>
      </c>
      <c r="F144" s="5">
        <v>3900000000</v>
      </c>
      <c r="G144" s="5">
        <v>559000000</v>
      </c>
      <c r="I144" s="5">
        <v>-4415000000</v>
      </c>
      <c r="J144" s="5">
        <v>8365000000</v>
      </c>
      <c r="K144" s="5">
        <v>-318000000</v>
      </c>
      <c r="L144" s="5">
        <v>-2362000000</v>
      </c>
      <c r="M144" s="5">
        <v>3649000000</v>
      </c>
      <c r="N144" s="5">
        <v>-2370000000</v>
      </c>
      <c r="O144" s="5">
        <v>2285000000</v>
      </c>
      <c r="P144" s="5">
        <v>-3766000000</v>
      </c>
      <c r="Q144" s="5">
        <v>-223000000</v>
      </c>
    </row>
    <row r="145" spans="3:22" ht="15.5" x14ac:dyDescent="0.35">
      <c r="C145" t="s">
        <v>2637</v>
      </c>
      <c r="D145" s="5">
        <v>562705000000</v>
      </c>
      <c r="E145" s="5">
        <v>1085028000000</v>
      </c>
      <c r="F145" s="5">
        <v>1610472000000</v>
      </c>
      <c r="G145" s="5">
        <v>-1022880000000</v>
      </c>
      <c r="I145" s="5">
        <v>1585307000000</v>
      </c>
      <c r="J145" s="5">
        <v>-54440000000</v>
      </c>
      <c r="K145" s="5">
        <v>226416000000</v>
      </c>
      <c r="L145" s="5">
        <v>2553941000000</v>
      </c>
      <c r="M145" s="5">
        <v>355161000000</v>
      </c>
      <c r="N145" s="5">
        <v>-11573000000</v>
      </c>
      <c r="O145" s="5">
        <v>1201529000000</v>
      </c>
      <c r="P145" s="5">
        <v>176855000000</v>
      </c>
    </row>
    <row r="146" spans="3:22" ht="15.5" x14ac:dyDescent="0.35">
      <c r="C146" t="s">
        <v>1603</v>
      </c>
      <c r="E146" s="5">
        <v>-334000000</v>
      </c>
      <c r="F146" s="5">
        <v>334000000</v>
      </c>
      <c r="G146" s="5">
        <v>-119000000</v>
      </c>
      <c r="I146" s="5">
        <v>334000000</v>
      </c>
      <c r="L146" s="5">
        <v>-592000000</v>
      </c>
      <c r="M146" s="5">
        <v>592000000</v>
      </c>
      <c r="O146" s="5">
        <v>-1117000000</v>
      </c>
      <c r="P146" s="5">
        <v>-3194000000</v>
      </c>
    </row>
    <row r="147" spans="3:22" ht="15.5" x14ac:dyDescent="0.35">
      <c r="C147" t="s">
        <v>137</v>
      </c>
      <c r="D147" s="5">
        <v>-24059000000</v>
      </c>
      <c r="E147" s="5">
        <v>-97039000000</v>
      </c>
      <c r="F147" s="5">
        <v>71034000000</v>
      </c>
      <c r="G147" s="5">
        <v>965000000</v>
      </c>
      <c r="I147" s="5">
        <v>2564000000</v>
      </c>
      <c r="J147" s="5">
        <v>6571000000</v>
      </c>
      <c r="K147" s="5">
        <v>3679000000</v>
      </c>
      <c r="L147" s="5">
        <v>-1194000000</v>
      </c>
      <c r="M147" s="5">
        <v>6686000000</v>
      </c>
      <c r="N147" s="5">
        <v>-443000000</v>
      </c>
      <c r="O147" s="5">
        <v>1797000000</v>
      </c>
      <c r="P147" s="5">
        <v>1842000000</v>
      </c>
      <c r="Q147" s="5">
        <v>641000000</v>
      </c>
      <c r="R147" s="5">
        <v>-199000000</v>
      </c>
      <c r="S147" s="5">
        <v>-2563000000</v>
      </c>
      <c r="T147" s="5">
        <v>-1283000000</v>
      </c>
      <c r="U147" s="5">
        <v>1362000000</v>
      </c>
      <c r="V147" s="5">
        <v>125000000</v>
      </c>
    </row>
    <row r="148" spans="3:22" ht="15.5" x14ac:dyDescent="0.35">
      <c r="C148" t="s">
        <v>1635</v>
      </c>
      <c r="D148" s="5">
        <v>-26002000000</v>
      </c>
      <c r="E148" s="5">
        <v>-701023000000</v>
      </c>
      <c r="F148" s="5">
        <v>852639000000</v>
      </c>
      <c r="G148" s="5">
        <v>-619972000000</v>
      </c>
      <c r="I148" s="5">
        <v>864867000000</v>
      </c>
      <c r="J148" s="5">
        <v>208383000000</v>
      </c>
      <c r="K148" s="5">
        <v>-5362000000</v>
      </c>
      <c r="L148" s="5">
        <v>-5400000000</v>
      </c>
      <c r="M148" s="5">
        <v>-41009000000</v>
      </c>
      <c r="N148" s="5">
        <v>16345000000</v>
      </c>
      <c r="O148" s="5">
        <v>2643000000</v>
      </c>
      <c r="P148" s="5">
        <v>-1620000000</v>
      </c>
      <c r="Q148" s="5">
        <v>26564000000</v>
      </c>
      <c r="R148" s="5">
        <v>26822000000</v>
      </c>
      <c r="S148" s="5">
        <v>6476000000</v>
      </c>
      <c r="T148" s="5">
        <v>6494000000</v>
      </c>
      <c r="U148" s="5">
        <v>749000000</v>
      </c>
    </row>
    <row r="149" spans="3:22" ht="15.5" x14ac:dyDescent="0.35">
      <c r="C149" t="s">
        <v>2677</v>
      </c>
      <c r="D149" s="5">
        <v>1837612000000</v>
      </c>
      <c r="E149" s="5">
        <v>1925408000000</v>
      </c>
      <c r="F149" s="5">
        <v>-753429000000</v>
      </c>
      <c r="G149" s="5">
        <v>-437602000000</v>
      </c>
      <c r="I149" s="5">
        <v>629358000000</v>
      </c>
      <c r="J149" s="5">
        <v>1605998000000</v>
      </c>
      <c r="K149" s="5">
        <v>1081877000000</v>
      </c>
      <c r="L149" s="5">
        <v>-394284000000</v>
      </c>
      <c r="M149" s="5">
        <v>2575749000000</v>
      </c>
      <c r="N149" s="5">
        <v>-971129000000</v>
      </c>
      <c r="O149" s="5">
        <v>-2233165000000</v>
      </c>
      <c r="P149" s="5">
        <v>45756000000</v>
      </c>
      <c r="Q149" s="5">
        <v>711294000000</v>
      </c>
      <c r="R149" s="5">
        <v>598527000000</v>
      </c>
      <c r="S149" s="5">
        <v>149135000000</v>
      </c>
      <c r="T149" s="5">
        <v>606028000000</v>
      </c>
      <c r="U149" s="5">
        <v>-392117000000</v>
      </c>
      <c r="V149" s="5">
        <v>420081000000</v>
      </c>
    </row>
    <row r="150" spans="3:22" ht="15.5" x14ac:dyDescent="0.35">
      <c r="C150" t="s">
        <v>173</v>
      </c>
      <c r="D150" s="5">
        <v>-6290000000</v>
      </c>
      <c r="E150" s="5">
        <v>-2146000000</v>
      </c>
      <c r="F150" s="5">
        <v>7433000000</v>
      </c>
      <c r="G150" s="5">
        <v>-4004000000</v>
      </c>
      <c r="I150" s="5">
        <v>-4810000000</v>
      </c>
      <c r="J150" s="5">
        <v>-22844000000</v>
      </c>
      <c r="K150" s="5">
        <v>873046000000</v>
      </c>
      <c r="L150" s="5">
        <v>25720000000</v>
      </c>
      <c r="M150" s="5">
        <v>-4337000000</v>
      </c>
      <c r="N150" s="5">
        <v>-8211000000</v>
      </c>
      <c r="R150" s="5">
        <v>98234000000</v>
      </c>
      <c r="T150" s="5">
        <v>129387000000</v>
      </c>
      <c r="U150" s="5">
        <v>803996000000</v>
      </c>
      <c r="V150" s="5">
        <v>122425000000</v>
      </c>
    </row>
    <row r="151" spans="3:22" ht="15.5" x14ac:dyDescent="0.35">
      <c r="C151" t="s">
        <v>174</v>
      </c>
      <c r="D151" s="5">
        <v>-573366000000</v>
      </c>
      <c r="E151" s="5">
        <v>-1585176000000</v>
      </c>
      <c r="F151" s="5">
        <v>-1295752000000</v>
      </c>
      <c r="G151" s="5">
        <v>-671143000000</v>
      </c>
      <c r="I151" s="5">
        <v>-1490140000000</v>
      </c>
      <c r="J151" s="5">
        <v>-2712012000000</v>
      </c>
      <c r="K151" s="5">
        <v>-1757935000000</v>
      </c>
      <c r="L151" s="5">
        <v>-363786000000</v>
      </c>
      <c r="M151" s="5">
        <v>-677411000000</v>
      </c>
      <c r="N151" s="5">
        <v>4845000000</v>
      </c>
      <c r="O151" s="5">
        <v>256108000000</v>
      </c>
      <c r="P151" s="5">
        <v>567020000000</v>
      </c>
      <c r="Q151" s="5">
        <v>-24146000000</v>
      </c>
      <c r="R151" s="5">
        <v>-30288000000</v>
      </c>
      <c r="S151" s="5">
        <v>-39773000000</v>
      </c>
      <c r="T151" s="5">
        <v>-15817000000</v>
      </c>
      <c r="U151" s="5">
        <v>-12242000000</v>
      </c>
      <c r="V151" s="5">
        <v>5097000000</v>
      </c>
    </row>
    <row r="152" spans="3:22" ht="15.5" x14ac:dyDescent="0.35">
      <c r="C152" t="s">
        <v>2678</v>
      </c>
      <c r="U152" s="5">
        <v>1393000000</v>
      </c>
      <c r="V152" s="5">
        <v>4501000000</v>
      </c>
    </row>
    <row r="153" spans="3:22" ht="15.5" x14ac:dyDescent="0.35">
      <c r="C153" t="s">
        <v>176</v>
      </c>
      <c r="D153" s="5">
        <v>-8260000000</v>
      </c>
      <c r="E153" s="5">
        <v>-316846000000</v>
      </c>
      <c r="F153" s="5">
        <v>-18380000000</v>
      </c>
      <c r="G153" s="5">
        <v>-10757000000</v>
      </c>
      <c r="I153" s="5">
        <v>-45368000000</v>
      </c>
      <c r="J153" s="5">
        <v>-40101000000</v>
      </c>
      <c r="K153" s="5">
        <v>-65758000000</v>
      </c>
      <c r="L153" s="5">
        <v>-13383000000</v>
      </c>
      <c r="M153" s="5">
        <v>-25245000000</v>
      </c>
      <c r="N153" s="5">
        <v>-10959000000</v>
      </c>
      <c r="O153" s="5">
        <v>-23764000000</v>
      </c>
      <c r="P153" s="5">
        <v>-27060000000</v>
      </c>
      <c r="Q153" s="5">
        <v>-17099000000</v>
      </c>
      <c r="R153" s="5">
        <v>-28877000000</v>
      </c>
      <c r="S153" s="5">
        <v>-34767000000</v>
      </c>
      <c r="T153" s="5">
        <v>-20050000000</v>
      </c>
      <c r="U153" s="5">
        <v>-13635000000</v>
      </c>
      <c r="V153" s="5">
        <v>-1656000000</v>
      </c>
    </row>
    <row r="154" spans="3:22" ht="15.5" x14ac:dyDescent="0.35">
      <c r="C154" t="s">
        <v>501</v>
      </c>
      <c r="D154" s="5">
        <v>-9922000000</v>
      </c>
      <c r="E154" s="5">
        <v>-89030000000</v>
      </c>
      <c r="F154" s="5">
        <v>-12936000000</v>
      </c>
      <c r="G154" s="5">
        <v>-6837000000</v>
      </c>
      <c r="I154" s="5">
        <v>-27340000000</v>
      </c>
      <c r="J154" s="5">
        <v>-13124000000</v>
      </c>
      <c r="K154" s="5">
        <v>-27032000000</v>
      </c>
      <c r="L154" s="5">
        <v>-22448000000</v>
      </c>
      <c r="M154" s="5">
        <v>-45531000000</v>
      </c>
      <c r="N154" s="5">
        <v>-20915000000</v>
      </c>
      <c r="O154" s="5">
        <v>-13205000000</v>
      </c>
      <c r="P154" s="5">
        <v>-13836000000</v>
      </c>
      <c r="Q154" s="5">
        <v>-7054000000</v>
      </c>
      <c r="R154" s="5">
        <v>-1411000000</v>
      </c>
      <c r="S154" s="5">
        <v>-5006000000</v>
      </c>
    </row>
    <row r="155" spans="3:22" ht="15.5" x14ac:dyDescent="0.35">
      <c r="C155" t="s">
        <v>423</v>
      </c>
      <c r="D155" s="5">
        <v>62000000</v>
      </c>
      <c r="E155" s="5">
        <v>7151000000</v>
      </c>
      <c r="F155" s="5">
        <v>-7322000000</v>
      </c>
      <c r="G155" s="5">
        <v>974000000</v>
      </c>
      <c r="I155" s="5">
        <v>264000000</v>
      </c>
      <c r="J155" s="5">
        <v>26000000</v>
      </c>
      <c r="K155" s="5">
        <v>17000000</v>
      </c>
      <c r="L155" s="5">
        <v>16000000</v>
      </c>
      <c r="M155" s="5">
        <v>24000000</v>
      </c>
      <c r="N155" s="5">
        <v>6000000</v>
      </c>
      <c r="O155" s="5">
        <v>77000000</v>
      </c>
      <c r="P155" s="5">
        <v>3000000</v>
      </c>
      <c r="Q155" s="5">
        <v>7000000</v>
      </c>
      <c r="T155" s="5">
        <v>4233000000</v>
      </c>
      <c r="V155" s="5">
        <v>2252000000</v>
      </c>
    </row>
    <row r="156" spans="3:22" ht="15.5" x14ac:dyDescent="0.35">
      <c r="C156" t="s">
        <v>2679</v>
      </c>
      <c r="D156" s="5">
        <v>-935246000000</v>
      </c>
      <c r="E156" s="5">
        <v>-3425315000000</v>
      </c>
      <c r="F156" s="5">
        <v>-491291000000</v>
      </c>
      <c r="G156" s="5">
        <v>-2879275000000</v>
      </c>
      <c r="I156" s="5">
        <v>-5460589000000</v>
      </c>
      <c r="J156" s="5">
        <v>-4245893000000</v>
      </c>
      <c r="K156" s="5">
        <v>-2403162000000</v>
      </c>
      <c r="L156" s="5">
        <v>-1289566000000</v>
      </c>
      <c r="M156" s="5">
        <v>-664141000000</v>
      </c>
      <c r="N156" s="5">
        <v>-232670000000</v>
      </c>
      <c r="O156" s="5">
        <v>-143695000000</v>
      </c>
      <c r="P156" s="5">
        <v>-546802000000</v>
      </c>
    </row>
    <row r="157" spans="3:22" ht="15.5" x14ac:dyDescent="0.35">
      <c r="C157" t="s">
        <v>2680</v>
      </c>
      <c r="D157" s="5">
        <v>380000000000</v>
      </c>
      <c r="E157" s="5">
        <v>2238864000000</v>
      </c>
      <c r="F157" s="5">
        <v>-765823000000</v>
      </c>
      <c r="G157" s="5">
        <v>2224752000000</v>
      </c>
      <c r="I157" s="5">
        <v>4042893000000</v>
      </c>
      <c r="J157" s="5">
        <v>1587080000000</v>
      </c>
      <c r="K157" s="5">
        <v>738000000000</v>
      </c>
      <c r="L157" s="5">
        <v>961595000000</v>
      </c>
      <c r="M157" s="5">
        <v>57482000000</v>
      </c>
      <c r="N157" s="5">
        <v>269383000000</v>
      </c>
      <c r="O157" s="5">
        <v>436695000000</v>
      </c>
      <c r="P157" s="5">
        <v>1154715000000</v>
      </c>
    </row>
    <row r="158" spans="3:22" ht="15.5" x14ac:dyDescent="0.35">
      <c r="C158" t="s">
        <v>1120</v>
      </c>
    </row>
    <row r="159" spans="3:22" ht="15.5" x14ac:dyDescent="0.35">
      <c r="C159" t="s">
        <v>183</v>
      </c>
      <c r="D159" s="5">
        <v>-6290000000</v>
      </c>
      <c r="E159" s="5">
        <v>-2146000000</v>
      </c>
      <c r="F159" s="5">
        <v>7433000000</v>
      </c>
      <c r="G159" s="5">
        <v>-4004000000</v>
      </c>
      <c r="I159" s="5">
        <v>-4810000000</v>
      </c>
      <c r="J159" s="5">
        <v>-22844000000</v>
      </c>
      <c r="K159" s="5">
        <v>873046000000</v>
      </c>
      <c r="L159" s="5">
        <v>25720000000</v>
      </c>
      <c r="M159" s="5">
        <v>-4337000000</v>
      </c>
      <c r="N159" s="5">
        <v>-8211000000</v>
      </c>
      <c r="R159" s="5">
        <v>98234000000</v>
      </c>
      <c r="T159" s="5">
        <v>129387000000</v>
      </c>
      <c r="U159" s="5">
        <v>803996000000</v>
      </c>
      <c r="V159" s="5">
        <v>122425000000</v>
      </c>
    </row>
    <row r="160" spans="3:22" ht="15.5" x14ac:dyDescent="0.35">
      <c r="C160" t="s">
        <v>822</v>
      </c>
      <c r="L160" s="5">
        <v>35000000000</v>
      </c>
      <c r="M160" s="5">
        <v>5062000000</v>
      </c>
      <c r="R160" s="5">
        <v>99117000000</v>
      </c>
      <c r="T160" s="5">
        <v>130745000000</v>
      </c>
      <c r="U160" s="5">
        <v>808436000000</v>
      </c>
      <c r="V160" s="5">
        <v>122425000000</v>
      </c>
    </row>
    <row r="161" spans="2:22" ht="15.5" x14ac:dyDescent="0.35">
      <c r="C161" t="s">
        <v>2681</v>
      </c>
      <c r="D161" s="5">
        <v>-3015000000</v>
      </c>
    </row>
    <row r="162" spans="2:22" ht="15.5" x14ac:dyDescent="0.35">
      <c r="C162" t="s">
        <v>1542</v>
      </c>
      <c r="K162" s="5">
        <v>900108000000</v>
      </c>
    </row>
    <row r="163" spans="2:22" ht="15.5" x14ac:dyDescent="0.35">
      <c r="C163" t="s">
        <v>510</v>
      </c>
      <c r="D163" s="5">
        <v>-3275000000</v>
      </c>
      <c r="E163" s="5">
        <v>-2146000000</v>
      </c>
      <c r="F163" s="5">
        <v>7433000000</v>
      </c>
      <c r="G163" s="5">
        <v>-4004000000</v>
      </c>
      <c r="I163" s="5">
        <v>-4810000000</v>
      </c>
      <c r="J163" s="5">
        <v>-22844000000</v>
      </c>
      <c r="K163" s="5">
        <v>-14609000000</v>
      </c>
      <c r="L163" s="5">
        <v>-8620000000</v>
      </c>
      <c r="M163" s="5">
        <v>-6767000000</v>
      </c>
      <c r="N163" s="5">
        <v>-8211000000</v>
      </c>
    </row>
    <row r="164" spans="2:22" ht="15.5" x14ac:dyDescent="0.35">
      <c r="C164" t="s">
        <v>829</v>
      </c>
      <c r="K164" s="5">
        <v>-12453000000</v>
      </c>
      <c r="L164" s="5">
        <v>-660000000</v>
      </c>
      <c r="M164" s="5">
        <v>-2632000000</v>
      </c>
      <c r="R164" s="5">
        <v>-883000000</v>
      </c>
      <c r="T164" s="5">
        <v>-1358000000</v>
      </c>
      <c r="U164" s="5">
        <v>-4440000000</v>
      </c>
    </row>
    <row r="165" spans="2:22" ht="15.5" x14ac:dyDescent="0.35">
      <c r="C165" t="s">
        <v>391</v>
      </c>
      <c r="D165" s="5">
        <v>1597241000000</v>
      </c>
      <c r="E165" s="5">
        <v>250284000000</v>
      </c>
      <c r="F165" s="5">
        <v>-1652149000000</v>
      </c>
      <c r="G165" s="5">
        <v>-1113573000000</v>
      </c>
      <c r="I165" s="5">
        <v>-342834000000</v>
      </c>
      <c r="J165" s="5">
        <v>-987043000000</v>
      </c>
      <c r="K165" s="5">
        <v>478934000000</v>
      </c>
      <c r="L165" s="5">
        <v>-624934000000</v>
      </c>
      <c r="M165" s="5">
        <v>2009436000000</v>
      </c>
      <c r="N165" s="5">
        <v>-843252000000</v>
      </c>
      <c r="O165" s="5">
        <v>-1844990000000</v>
      </c>
      <c r="P165" s="5">
        <v>777662000000</v>
      </c>
      <c r="Q165" s="5">
        <v>776576000000</v>
      </c>
      <c r="R165" s="5">
        <v>584376000000</v>
      </c>
      <c r="S165" s="5">
        <v>123491000000</v>
      </c>
      <c r="T165" s="5">
        <v>730707000000</v>
      </c>
      <c r="U165" s="5">
        <v>404043000000</v>
      </c>
      <c r="V165" s="5">
        <v>545089000000</v>
      </c>
    </row>
    <row r="166" spans="2:22" ht="15.5" x14ac:dyDescent="0.35">
      <c r="C166" t="s">
        <v>193</v>
      </c>
      <c r="E166" s="5">
        <v>2190463000000</v>
      </c>
      <c r="I166" s="5">
        <v>2530394000000</v>
      </c>
      <c r="J166" s="5">
        <v>3514618000000</v>
      </c>
      <c r="K166" s="5">
        <v>3032363000000</v>
      </c>
      <c r="L166" s="5">
        <v>3654405000000</v>
      </c>
      <c r="M166" s="5">
        <v>1642654000000</v>
      </c>
      <c r="N166" s="5">
        <v>2476014000000</v>
      </c>
      <c r="O166" s="5">
        <v>4346676000000</v>
      </c>
      <c r="P166" s="5">
        <v>3289984000000</v>
      </c>
      <c r="Q166" s="5">
        <v>2515054000000</v>
      </c>
      <c r="R166" s="5">
        <v>1930601000000</v>
      </c>
      <c r="S166" s="5">
        <v>1806696000000</v>
      </c>
      <c r="T166" s="5">
        <v>1075989000000</v>
      </c>
      <c r="U166" s="5">
        <v>671946000000</v>
      </c>
      <c r="V166" s="5">
        <v>126857000000</v>
      </c>
    </row>
    <row r="167" spans="2:22" ht="15.5" x14ac:dyDescent="0.35">
      <c r="C167" t="s">
        <v>194</v>
      </c>
      <c r="D167" s="5">
        <v>56765000000</v>
      </c>
      <c r="E167" s="5">
        <v>-4638000000</v>
      </c>
      <c r="F167" s="5">
        <v>-121183000000</v>
      </c>
      <c r="G167" s="5">
        <v>557457000000</v>
      </c>
      <c r="I167" s="5">
        <v>2903000000</v>
      </c>
      <c r="J167" s="5">
        <v>2819000000</v>
      </c>
      <c r="K167" s="5">
        <v>3321000000</v>
      </c>
      <c r="L167" s="5">
        <v>2892000000</v>
      </c>
      <c r="M167" s="5">
        <v>2315000000</v>
      </c>
      <c r="N167" s="5">
        <v>9892000000</v>
      </c>
      <c r="O167" s="5">
        <v>-25672000000</v>
      </c>
      <c r="P167" s="5">
        <v>18585000000</v>
      </c>
      <c r="Q167" s="5">
        <v>-1646000000</v>
      </c>
      <c r="R167" s="5">
        <v>77000000</v>
      </c>
      <c r="S167" s="5">
        <v>414000000</v>
      </c>
    </row>
    <row r="168" spans="2:22" ht="15.5" x14ac:dyDescent="0.35">
      <c r="C168" t="s">
        <v>195</v>
      </c>
      <c r="D168" s="5">
        <v>1654006000000</v>
      </c>
      <c r="E168" s="5">
        <v>2436109000000</v>
      </c>
      <c r="F168" s="5">
        <v>-1773332000000</v>
      </c>
      <c r="G168" s="5">
        <v>-556116000000</v>
      </c>
      <c r="I168" s="5">
        <v>2190463000000</v>
      </c>
      <c r="J168" s="5">
        <v>2530394000000</v>
      </c>
      <c r="K168" s="5">
        <v>3514618000000</v>
      </c>
      <c r="L168" s="5">
        <v>3032363000000</v>
      </c>
      <c r="M168" s="5">
        <v>3654405000000</v>
      </c>
      <c r="N168" s="5">
        <v>1642654000000</v>
      </c>
      <c r="O168" s="5">
        <v>2476014000000</v>
      </c>
      <c r="P168" s="5">
        <v>4086231000000</v>
      </c>
      <c r="Q168" s="5">
        <v>3289984000000</v>
      </c>
      <c r="R168" s="5">
        <v>2515054000000</v>
      </c>
      <c r="S168" s="5">
        <v>1930601000000</v>
      </c>
      <c r="T168" s="5">
        <v>1806696000000</v>
      </c>
      <c r="U168" s="5">
        <v>1075989000000</v>
      </c>
      <c r="V168" s="5">
        <v>671946000000</v>
      </c>
    </row>
    <row r="170" spans="2:22" ht="15.5" x14ac:dyDescent="0.35">
      <c r="B170" t="s">
        <v>196</v>
      </c>
      <c r="C170" t="s">
        <v>12</v>
      </c>
      <c r="D170" s="5">
        <v>7480000000</v>
      </c>
      <c r="E170" s="5">
        <v>7480000000</v>
      </c>
      <c r="F170" s="5">
        <v>7480000000</v>
      </c>
      <c r="G170" s="5">
        <v>7480000000</v>
      </c>
      <c r="I170" s="5">
        <v>7480000000</v>
      </c>
      <c r="J170" s="5">
        <v>7480000000</v>
      </c>
      <c r="K170" s="5">
        <v>7480000000</v>
      </c>
      <c r="L170" s="5">
        <v>4600000000</v>
      </c>
      <c r="M170" s="5">
        <v>4440000000</v>
      </c>
      <c r="N170" s="5">
        <v>4440000000</v>
      </c>
      <c r="O170" s="5">
        <v>4440000000</v>
      </c>
      <c r="P170" s="5">
        <v>4440000000</v>
      </c>
      <c r="Q170" s="5">
        <v>4440000000</v>
      </c>
      <c r="R170" s="5">
        <v>4440000000</v>
      </c>
      <c r="S170" s="5">
        <v>4310000000</v>
      </c>
      <c r="T170" s="5">
        <v>4310000000</v>
      </c>
      <c r="U170" s="6">
        <v>4150000000.0000005</v>
      </c>
      <c r="V170" s="5">
        <v>2000000000</v>
      </c>
    </row>
    <row r="171" spans="2:22" ht="15.5" x14ac:dyDescent="0.35">
      <c r="C171" t="s">
        <v>197</v>
      </c>
      <c r="D171" s="6">
        <v>24.76</v>
      </c>
      <c r="E171" s="6">
        <v>20.59</v>
      </c>
      <c r="F171" s="6">
        <v>16.239999999999998</v>
      </c>
      <c r="G171" s="6">
        <v>16.93</v>
      </c>
    </row>
    <row r="172" spans="2:22" ht="15.5" x14ac:dyDescent="0.35">
      <c r="C172" t="s">
        <v>198</v>
      </c>
      <c r="D172" s="6">
        <v>16.88</v>
      </c>
      <c r="E172" s="6">
        <v>27.68</v>
      </c>
      <c r="F172" s="6">
        <v>31.4</v>
      </c>
      <c r="G172" s="6">
        <v>32.78</v>
      </c>
    </row>
    <row r="173" spans="2:22" ht="15.5" x14ac:dyDescent="0.35">
      <c r="C173" t="s">
        <v>73</v>
      </c>
      <c r="D173" s="6">
        <v>4.5</v>
      </c>
      <c r="E173" s="6">
        <v>6.45</v>
      </c>
      <c r="F173" s="6">
        <v>6.12</v>
      </c>
      <c r="G173" s="6">
        <v>6.66</v>
      </c>
    </row>
    <row r="174" spans="2:22" ht="15.5" x14ac:dyDescent="0.35">
      <c r="C174" t="s">
        <v>199</v>
      </c>
      <c r="D174" s="5">
        <v>290340000000</v>
      </c>
      <c r="E174" s="5">
        <v>252630000000</v>
      </c>
      <c r="F174" s="5">
        <v>201430000000</v>
      </c>
      <c r="G174" s="5">
        <v>215250000000</v>
      </c>
    </row>
    <row r="175" spans="2:22" ht="15.5" x14ac:dyDescent="0.35">
      <c r="C175" t="s">
        <v>200</v>
      </c>
      <c r="D175" s="6">
        <v>4.3E-3</v>
      </c>
      <c r="E175" s="6">
        <v>3.7000000000000002E-3</v>
      </c>
      <c r="F175" s="6">
        <v>2.8999999999999998E-3</v>
      </c>
      <c r="G175" s="6">
        <v>3.4000000000000002E-3</v>
      </c>
    </row>
    <row r="176" spans="2:22" ht="15.5" x14ac:dyDescent="0.35">
      <c r="C176" t="s">
        <v>201</v>
      </c>
      <c r="D176" s="6">
        <v>4.1599999999999998E-2</v>
      </c>
      <c r="E176" s="6">
        <v>3.5900000000000001E-2</v>
      </c>
      <c r="F176" s="6">
        <v>2.9100000000000001E-2</v>
      </c>
      <c r="G176" s="6">
        <v>3.1300000000000001E-2</v>
      </c>
    </row>
    <row r="177" spans="3:7" ht="15.5" x14ac:dyDescent="0.35">
      <c r="C177" t="s">
        <v>202</v>
      </c>
      <c r="D177" s="6">
        <v>6.0999999999999995E-3</v>
      </c>
      <c r="E177" s="6">
        <v>5.4000000000000003E-3</v>
      </c>
      <c r="F177" s="6">
        <v>4.5999999999999999E-3</v>
      </c>
      <c r="G177" s="6">
        <v>5.3E-3</v>
      </c>
    </row>
    <row r="178" spans="3:7" ht="15.5" x14ac:dyDescent="0.35">
      <c r="C178" t="s">
        <v>203</v>
      </c>
    </row>
    <row r="179" spans="3:7" ht="15.5" x14ac:dyDescent="0.35">
      <c r="C179" t="s">
        <v>204</v>
      </c>
      <c r="D179" s="5">
        <v>4449000000000</v>
      </c>
      <c r="E179" s="5">
        <v>4293000000000</v>
      </c>
      <c r="F179" s="5">
        <v>4168000000000</v>
      </c>
      <c r="G179" s="5">
        <v>4048000000000</v>
      </c>
    </row>
    <row r="180" spans="3:7" ht="15.5" x14ac:dyDescent="0.35">
      <c r="C180" t="s">
        <v>205</v>
      </c>
      <c r="D180" s="6">
        <v>0.7</v>
      </c>
      <c r="E180" s="6">
        <v>0.99</v>
      </c>
      <c r="F180" s="6">
        <v>0.92</v>
      </c>
      <c r="G180" s="6">
        <v>1.03</v>
      </c>
    </row>
    <row r="181" spans="3:7" ht="15.5" x14ac:dyDescent="0.35">
      <c r="C181" t="s">
        <v>206</v>
      </c>
      <c r="D181" s="6">
        <v>594.85</v>
      </c>
      <c r="E181" s="6">
        <v>574.03</v>
      </c>
      <c r="F181" s="6">
        <v>557.37</v>
      </c>
      <c r="G181" s="6">
        <v>541.26</v>
      </c>
    </row>
    <row r="182" spans="3:7" ht="15.5" x14ac:dyDescent="0.35">
      <c r="C182" t="s">
        <v>207</v>
      </c>
      <c r="D182" s="6">
        <v>0.74</v>
      </c>
      <c r="E182" s="6">
        <v>1.04</v>
      </c>
      <c r="F182" s="6">
        <v>0.94</v>
      </c>
      <c r="G182" s="6">
        <v>1.06</v>
      </c>
    </row>
    <row r="183" spans="3:7" ht="15.5" x14ac:dyDescent="0.35">
      <c r="C183" t="s">
        <v>208</v>
      </c>
      <c r="D183" s="6">
        <v>565.99</v>
      </c>
      <c r="E183" s="6">
        <v>545.49</v>
      </c>
      <c r="F183" s="6">
        <v>539.94000000000005</v>
      </c>
      <c r="G183" s="6">
        <v>524.89</v>
      </c>
    </row>
    <row r="184" spans="3:7" ht="15.5" x14ac:dyDescent="0.35">
      <c r="C184" t="s">
        <v>209</v>
      </c>
    </row>
    <row r="185" spans="3:7" ht="15.5" x14ac:dyDescent="0.35">
      <c r="C185" t="s">
        <v>210</v>
      </c>
    </row>
    <row r="186" spans="3:7" ht="15.5" x14ac:dyDescent="0.35">
      <c r="C186" t="s">
        <v>211</v>
      </c>
      <c r="D186" s="5">
        <v>4449000000000</v>
      </c>
      <c r="E186" s="5">
        <v>4293000000000</v>
      </c>
      <c r="F186" s="5">
        <v>4168000000000</v>
      </c>
      <c r="G186" s="5">
        <v>4048000000000</v>
      </c>
    </row>
    <row r="187" spans="3:7" ht="15.5" x14ac:dyDescent="0.35">
      <c r="C187" t="s">
        <v>24</v>
      </c>
    </row>
    <row r="188" spans="3:7" ht="15.5" x14ac:dyDescent="0.35">
      <c r="C188" t="s">
        <v>21</v>
      </c>
    </row>
    <row r="189" spans="3:7" ht="15.5" x14ac:dyDescent="0.35">
      <c r="C189" t="s">
        <v>212</v>
      </c>
    </row>
    <row r="190" spans="3:7" ht="15.5" x14ac:dyDescent="0.35">
      <c r="C190" t="s">
        <v>213</v>
      </c>
      <c r="D190" s="5">
        <v>2177000000000</v>
      </c>
      <c r="E190" s="5">
        <v>1838000000000</v>
      </c>
      <c r="F190" s="5">
        <v>-364000000000</v>
      </c>
      <c r="G190" s="5">
        <v>-438000000000</v>
      </c>
    </row>
    <row r="191" spans="3:7" ht="15.5" x14ac:dyDescent="0.35">
      <c r="C191" t="s">
        <v>214</v>
      </c>
      <c r="D191" s="5">
        <v>-8000000000</v>
      </c>
      <c r="E191" s="5">
        <v>-317000000000</v>
      </c>
      <c r="F191" s="5">
        <v>-18000000000</v>
      </c>
      <c r="G191" s="5">
        <v>-11000000000</v>
      </c>
    </row>
    <row r="192" spans="3:7" ht="15.5" x14ac:dyDescent="0.35">
      <c r="C192" t="s">
        <v>13</v>
      </c>
      <c r="D192" s="5">
        <v>2169000000000</v>
      </c>
      <c r="E192" s="5">
        <v>1521000000000</v>
      </c>
      <c r="F192" s="5">
        <v>-382000000000</v>
      </c>
      <c r="G192" s="5">
        <v>-449000000000</v>
      </c>
    </row>
    <row r="193" spans="3:22" ht="15.5" x14ac:dyDescent="0.35">
      <c r="C193" t="s">
        <v>16</v>
      </c>
      <c r="D193" s="6">
        <v>289.99</v>
      </c>
      <c r="E193" s="6">
        <v>203.35</v>
      </c>
      <c r="F193" s="6">
        <v>-51.11</v>
      </c>
      <c r="G193" s="6">
        <v>-60.06</v>
      </c>
    </row>
    <row r="194" spans="3:22" ht="15.5" x14ac:dyDescent="0.35">
      <c r="C194" t="s">
        <v>58</v>
      </c>
      <c r="I194" s="6">
        <v>64.36</v>
      </c>
      <c r="J194" s="6">
        <v>43.99</v>
      </c>
      <c r="K194" s="6">
        <v>18.93</v>
      </c>
      <c r="L194" s="6">
        <v>22.56</v>
      </c>
      <c r="M194" s="6">
        <v>14.46</v>
      </c>
      <c r="N194" s="6">
        <v>12.08</v>
      </c>
      <c r="O194" s="6">
        <v>10.32</v>
      </c>
      <c r="P194" s="6">
        <v>10.08</v>
      </c>
      <c r="Q194" s="6">
        <v>7.88</v>
      </c>
      <c r="R194" s="6">
        <v>6.83</v>
      </c>
      <c r="S194" s="6">
        <v>4.22</v>
      </c>
      <c r="T194" s="6">
        <v>3.61</v>
      </c>
      <c r="U194" s="6">
        <v>3.53</v>
      </c>
      <c r="V194" s="6">
        <v>1.4</v>
      </c>
    </row>
    <row r="195" spans="3:22" ht="15.5" x14ac:dyDescent="0.35">
      <c r="C195" t="s">
        <v>72</v>
      </c>
      <c r="I195" s="6">
        <v>7.92</v>
      </c>
      <c r="J195" s="6">
        <v>13.07</v>
      </c>
      <c r="K195" s="6">
        <v>39.090000000000003</v>
      </c>
      <c r="L195" s="6">
        <v>24.38</v>
      </c>
      <c r="M195" s="6">
        <v>49.1</v>
      </c>
      <c r="N195" s="6">
        <v>68.290000000000006</v>
      </c>
      <c r="O195" s="6">
        <v>86.24</v>
      </c>
      <c r="P195" s="6">
        <v>99.21</v>
      </c>
      <c r="Q195" s="6">
        <v>121.83</v>
      </c>
      <c r="R195" s="6">
        <v>111.27</v>
      </c>
      <c r="S195" s="6">
        <v>107.11</v>
      </c>
      <c r="T195" s="6">
        <v>210.53</v>
      </c>
      <c r="U195" s="6">
        <v>167.14</v>
      </c>
      <c r="V195" s="5">
        <v>0</v>
      </c>
    </row>
    <row r="196" spans="3:22" ht="15.5" x14ac:dyDescent="0.35">
      <c r="C196" t="s">
        <v>75</v>
      </c>
      <c r="I196" s="6">
        <v>1.54</v>
      </c>
      <c r="J196" s="6">
        <v>2.0299999999999998</v>
      </c>
      <c r="K196" s="6">
        <v>3.69</v>
      </c>
      <c r="L196" s="6">
        <v>2.1800000000000002</v>
      </c>
      <c r="M196" s="6">
        <v>3.29</v>
      </c>
      <c r="N196" s="6">
        <v>4.62</v>
      </c>
      <c r="O196" s="6">
        <v>4.8099999999999996</v>
      </c>
      <c r="P196" s="6">
        <v>5.94</v>
      </c>
      <c r="Q196" s="6">
        <v>6.87</v>
      </c>
      <c r="R196" s="6">
        <v>6.02</v>
      </c>
      <c r="S196" s="6">
        <v>3.93</v>
      </c>
      <c r="T196" s="6">
        <v>8.59</v>
      </c>
      <c r="U196" s="6">
        <v>15.83</v>
      </c>
      <c r="V196" s="5">
        <v>0</v>
      </c>
    </row>
    <row r="197" spans="3:22" ht="15.5" x14ac:dyDescent="0.35">
      <c r="C197" t="s">
        <v>215</v>
      </c>
      <c r="I197" s="5">
        <v>830120000000</v>
      </c>
      <c r="J197" s="5">
        <v>605130000000</v>
      </c>
      <c r="K197" s="5">
        <v>291110000000</v>
      </c>
      <c r="L197" s="5">
        <v>212910000000</v>
      </c>
      <c r="M197" s="5">
        <v>165340000000</v>
      </c>
      <c r="N197" s="5">
        <v>106470000000</v>
      </c>
      <c r="O197" s="5">
        <v>95300000000</v>
      </c>
      <c r="P197" s="5">
        <v>113760000000</v>
      </c>
    </row>
    <row r="198" spans="3:22" ht="15.5" x14ac:dyDescent="0.35">
      <c r="C198" t="s">
        <v>216</v>
      </c>
      <c r="I198" s="6">
        <v>1.1699999999999999E-2</v>
      </c>
      <c r="J198" s="6">
        <v>9.8999999999999991E-3</v>
      </c>
      <c r="K198" s="6">
        <v>5.3E-3</v>
      </c>
      <c r="L198" s="6">
        <v>4.6999999999999993E-3</v>
      </c>
      <c r="M198" s="6">
        <v>3.0999999999999999E-3</v>
      </c>
      <c r="N198" s="6">
        <v>3.9000000000000003E-3</v>
      </c>
      <c r="O198" s="6">
        <v>3.4999999999999996E-3</v>
      </c>
      <c r="P198" s="6">
        <v>3.8E-3</v>
      </c>
      <c r="Q198" s="6">
        <v>3.2000000000000002E-3</v>
      </c>
      <c r="R198" s="6">
        <v>3.4000000000000002E-3</v>
      </c>
      <c r="S198" s="6">
        <v>2.7000000000000001E-3</v>
      </c>
      <c r="T198" s="6">
        <v>2.7000000000000001E-3</v>
      </c>
      <c r="U198" s="6">
        <v>3.8E-3</v>
      </c>
      <c r="V198" s="6">
        <v>2.3E-3</v>
      </c>
    </row>
    <row r="199" spans="3:22" ht="15.5" x14ac:dyDescent="0.35">
      <c r="C199" t="s">
        <v>217</v>
      </c>
      <c r="I199" s="6">
        <v>0.11550000000000001</v>
      </c>
      <c r="J199" s="6">
        <v>9.0200000000000002E-2</v>
      </c>
      <c r="K199" s="6">
        <v>4.24E-2</v>
      </c>
      <c r="L199" s="6">
        <v>5.5500000000000001E-2</v>
      </c>
      <c r="M199" s="6">
        <v>3.6400000000000002E-2</v>
      </c>
      <c r="N199" s="6">
        <v>3.5299999999999998E-2</v>
      </c>
      <c r="O199" s="6">
        <v>3.1300000000000001E-2</v>
      </c>
      <c r="P199" s="6">
        <v>3.1600000000000003E-2</v>
      </c>
      <c r="Q199" s="6">
        <v>2.5099999999999997E-2</v>
      </c>
      <c r="R199" s="6">
        <v>2.2799999999999997E-2</v>
      </c>
      <c r="S199" s="6">
        <v>1.5300000000000001E-2</v>
      </c>
      <c r="T199" s="6">
        <v>1.3300000000000001E-2</v>
      </c>
      <c r="U199" s="6">
        <v>1.4499999999999999E-2</v>
      </c>
      <c r="V199" s="6">
        <v>1.09E-2</v>
      </c>
    </row>
    <row r="200" spans="3:22" ht="15.5" x14ac:dyDescent="0.35">
      <c r="C200" t="s">
        <v>218</v>
      </c>
      <c r="I200" s="6">
        <v>2.0099999999999996E-2</v>
      </c>
      <c r="J200" s="6">
        <v>1.7899999999999999E-2</v>
      </c>
      <c r="K200" s="6">
        <v>9.1999999999999998E-3</v>
      </c>
      <c r="L200" s="6">
        <v>7.4999999999999997E-3</v>
      </c>
      <c r="M200" s="6">
        <v>7.1999999999999998E-3</v>
      </c>
      <c r="N200" s="6">
        <v>4.8999999999999998E-3</v>
      </c>
      <c r="O200" s="6">
        <v>5.1999999999999998E-3</v>
      </c>
      <c r="P200" s="6">
        <v>7.4999999999999997E-3</v>
      </c>
      <c r="Q200" s="6">
        <v>5.0000000000000001E-3</v>
      </c>
      <c r="R200" s="6">
        <v>5.5000000000000005E-3</v>
      </c>
      <c r="S200" s="6">
        <v>4.4000000000000003E-3</v>
      </c>
      <c r="T200" s="6">
        <v>4.4000000000000003E-3</v>
      </c>
      <c r="U200" s="6">
        <v>9.3999999999999986E-3</v>
      </c>
      <c r="V200" s="6">
        <v>4.3E-3</v>
      </c>
    </row>
    <row r="201" spans="3:22" ht="15.5" x14ac:dyDescent="0.35">
      <c r="C201" t="s">
        <v>219</v>
      </c>
    </row>
    <row r="202" spans="3:22" ht="15.5" x14ac:dyDescent="0.35">
      <c r="C202" t="s">
        <v>69</v>
      </c>
      <c r="I202" s="6">
        <v>0.92</v>
      </c>
      <c r="J202" s="6">
        <v>1.18</v>
      </c>
      <c r="K202" s="6">
        <v>1.66</v>
      </c>
      <c r="L202" s="6">
        <v>1.35</v>
      </c>
      <c r="M202" s="6">
        <v>1.79</v>
      </c>
      <c r="N202" s="6">
        <v>2.41</v>
      </c>
      <c r="O202" s="6">
        <v>2.7</v>
      </c>
      <c r="P202" s="6">
        <v>3.14</v>
      </c>
      <c r="Q202" s="6">
        <v>3.06</v>
      </c>
      <c r="R202" s="6">
        <v>2.5299999999999998</v>
      </c>
      <c r="S202" s="6">
        <v>1.64</v>
      </c>
      <c r="T202" s="6">
        <v>2.8</v>
      </c>
      <c r="U202" s="6">
        <v>2.4300000000000002</v>
      </c>
      <c r="V202" s="5">
        <v>0</v>
      </c>
    </row>
    <row r="203" spans="3:22" ht="15.5" x14ac:dyDescent="0.35">
      <c r="C203" t="s">
        <v>66</v>
      </c>
      <c r="I203" s="6">
        <v>557.37</v>
      </c>
      <c r="J203" s="6">
        <v>487.91</v>
      </c>
      <c r="K203" s="6">
        <v>445.95</v>
      </c>
      <c r="L203" s="6">
        <v>406.89</v>
      </c>
      <c r="M203" s="6">
        <v>397.64</v>
      </c>
      <c r="N203" s="6">
        <v>342.47</v>
      </c>
      <c r="O203" s="6">
        <v>329.98</v>
      </c>
      <c r="P203" s="6">
        <v>318.7</v>
      </c>
      <c r="Q203" s="6">
        <v>313.64999999999998</v>
      </c>
      <c r="R203" s="6">
        <v>300.08999999999997</v>
      </c>
      <c r="S203" s="6">
        <v>275.94</v>
      </c>
      <c r="T203" s="6">
        <v>271.24</v>
      </c>
      <c r="U203" s="6">
        <v>243.24</v>
      </c>
      <c r="V203" s="6">
        <v>128.11000000000001</v>
      </c>
    </row>
    <row r="204" spans="3:22" ht="15.5" x14ac:dyDescent="0.35">
      <c r="C204" t="s">
        <v>220</v>
      </c>
      <c r="I204" s="6">
        <v>0.94</v>
      </c>
      <c r="J204" s="6">
        <v>1.22</v>
      </c>
      <c r="K204" s="6">
        <v>1.72</v>
      </c>
      <c r="L204" s="6">
        <v>1.42</v>
      </c>
      <c r="M204" s="6">
        <v>1.88</v>
      </c>
      <c r="N204" s="6">
        <v>2.48</v>
      </c>
      <c r="O204" s="6">
        <v>2.76</v>
      </c>
      <c r="P204" s="6">
        <v>3.19</v>
      </c>
      <c r="Q204" s="6">
        <v>3.09</v>
      </c>
      <c r="R204" s="6">
        <v>2.54</v>
      </c>
      <c r="S204" s="6">
        <v>1.64</v>
      </c>
      <c r="T204" s="6">
        <v>2.8</v>
      </c>
      <c r="U204" s="6">
        <v>2.4300000000000002</v>
      </c>
      <c r="V204" s="5">
        <v>0</v>
      </c>
    </row>
    <row r="205" spans="3:22" ht="15.5" x14ac:dyDescent="0.35">
      <c r="C205" t="s">
        <v>221</v>
      </c>
      <c r="I205" s="6">
        <v>539.94000000000005</v>
      </c>
      <c r="J205" s="6">
        <v>471.57</v>
      </c>
      <c r="K205" s="6">
        <v>429.01</v>
      </c>
      <c r="L205" s="6">
        <v>386.11</v>
      </c>
      <c r="M205" s="6">
        <v>378.54</v>
      </c>
      <c r="N205" s="5">
        <v>332</v>
      </c>
      <c r="O205" s="6">
        <v>322.97000000000003</v>
      </c>
      <c r="P205" s="6">
        <v>313.7</v>
      </c>
      <c r="Q205" s="6">
        <v>311.12</v>
      </c>
      <c r="R205" s="6">
        <v>298.86</v>
      </c>
      <c r="S205" s="6">
        <v>274.83999999999997</v>
      </c>
      <c r="T205" s="6">
        <v>271.24</v>
      </c>
      <c r="U205" s="6">
        <v>243.24</v>
      </c>
      <c r="V205" s="6">
        <v>128.11000000000001</v>
      </c>
    </row>
    <row r="206" spans="3:22" ht="15.5" x14ac:dyDescent="0.35">
      <c r="C206" t="s">
        <v>222</v>
      </c>
    </row>
    <row r="207" spans="3:22" ht="15.5" x14ac:dyDescent="0.35">
      <c r="C207" t="s">
        <v>223</v>
      </c>
    </row>
    <row r="208" spans="3:22" ht="15.5" x14ac:dyDescent="0.35">
      <c r="C208" t="s">
        <v>26</v>
      </c>
    </row>
    <row r="209" spans="2:22" ht="15.5" x14ac:dyDescent="0.35">
      <c r="C209" t="s">
        <v>23</v>
      </c>
    </row>
    <row r="210" spans="2:22" ht="15.5" x14ac:dyDescent="0.35">
      <c r="C210" t="s">
        <v>224</v>
      </c>
    </row>
    <row r="211" spans="2:22" ht="15.5" x14ac:dyDescent="0.35">
      <c r="C211" t="s">
        <v>225</v>
      </c>
      <c r="I211" s="5">
        <v>1152000000000</v>
      </c>
      <c r="J211" s="5">
        <v>1748000000000</v>
      </c>
      <c r="K211" s="5">
        <v>1364000000000</v>
      </c>
      <c r="L211" s="5">
        <v>-287000000000</v>
      </c>
      <c r="M211" s="5">
        <v>2691000000000</v>
      </c>
      <c r="N211" s="5">
        <v>-840000000000</v>
      </c>
      <c r="O211" s="5">
        <v>-2101000000000</v>
      </c>
      <c r="P211" s="5">
        <v>211000000000</v>
      </c>
      <c r="Q211" s="5">
        <v>801000000000</v>
      </c>
      <c r="R211" s="5">
        <v>516000000000</v>
      </c>
      <c r="S211" s="5">
        <v>163000000000</v>
      </c>
      <c r="T211" s="5">
        <v>617000000000</v>
      </c>
      <c r="U211" s="5">
        <v>-388000000000</v>
      </c>
      <c r="V211" s="5">
        <v>418000000000</v>
      </c>
    </row>
    <row r="212" spans="2:22" ht="15.5" x14ac:dyDescent="0.35">
      <c r="C212" t="s">
        <v>226</v>
      </c>
      <c r="I212" s="5">
        <v>-45000000000</v>
      </c>
      <c r="J212" s="5">
        <v>-40000000000</v>
      </c>
      <c r="K212" s="5">
        <v>-66000000000</v>
      </c>
      <c r="L212" s="5">
        <v>-13000000000</v>
      </c>
      <c r="M212" s="5">
        <v>-25000000000</v>
      </c>
      <c r="N212" s="5">
        <v>-11000000000</v>
      </c>
      <c r="O212" s="5">
        <v>-24000000000</v>
      </c>
      <c r="P212" s="5">
        <v>-27000000000</v>
      </c>
      <c r="Q212" s="5">
        <v>-17000000000</v>
      </c>
      <c r="R212" s="5">
        <v>-29000000000</v>
      </c>
      <c r="S212" s="5">
        <v>-35000000000</v>
      </c>
      <c r="T212" s="5">
        <v>-20000000000</v>
      </c>
      <c r="U212" s="5">
        <v>-14000000000</v>
      </c>
      <c r="V212" s="5">
        <v>-2000000000</v>
      </c>
    </row>
    <row r="213" spans="2:22" ht="15.5" x14ac:dyDescent="0.35">
      <c r="C213" t="s">
        <v>15</v>
      </c>
      <c r="I213" s="5">
        <v>1107000000000</v>
      </c>
      <c r="J213" s="5">
        <v>1708000000000</v>
      </c>
      <c r="K213" s="5">
        <v>1298000000000</v>
      </c>
      <c r="L213" s="5">
        <v>-300000000000</v>
      </c>
      <c r="M213" s="5">
        <v>2666000000000</v>
      </c>
      <c r="N213" s="5">
        <v>-851000000000</v>
      </c>
      <c r="O213" s="5">
        <v>-2125000000000</v>
      </c>
      <c r="P213" s="5">
        <v>184000000000</v>
      </c>
      <c r="Q213" s="5">
        <v>784000000000</v>
      </c>
      <c r="R213" s="5">
        <v>488000000000</v>
      </c>
      <c r="S213" s="5">
        <v>128000000000</v>
      </c>
      <c r="T213" s="5">
        <v>597000000000</v>
      </c>
      <c r="U213" s="5">
        <v>-401000000000</v>
      </c>
      <c r="V213" s="5">
        <v>416000000000</v>
      </c>
    </row>
    <row r="214" spans="2:22" ht="15.5" x14ac:dyDescent="0.35">
      <c r="C214" t="s">
        <v>17</v>
      </c>
      <c r="I214" s="6">
        <v>147.99</v>
      </c>
      <c r="J214" s="6">
        <v>228.35</v>
      </c>
      <c r="K214" s="6">
        <v>173.57</v>
      </c>
      <c r="L214" s="6">
        <v>-65.239999999999995</v>
      </c>
      <c r="M214" s="6">
        <v>600.72</v>
      </c>
      <c r="N214" s="6">
        <v>-191.72</v>
      </c>
      <c r="O214" s="6">
        <v>-478.8</v>
      </c>
      <c r="P214" s="6">
        <v>41.37</v>
      </c>
      <c r="Q214" s="6">
        <v>176.57</v>
      </c>
      <c r="R214" s="6">
        <v>109.86</v>
      </c>
      <c r="S214" s="6">
        <v>29.8</v>
      </c>
      <c r="T214" s="6">
        <v>138.49</v>
      </c>
      <c r="U214" s="6">
        <v>-96.81</v>
      </c>
      <c r="V214" s="6">
        <v>208.06</v>
      </c>
    </row>
    <row r="216" spans="2:22" ht="15.5" x14ac:dyDescent="0.35">
      <c r="B216" t="s">
        <v>227</v>
      </c>
      <c r="C216" t="s">
        <v>228</v>
      </c>
      <c r="D216" s="5">
        <v>185000000000</v>
      </c>
      <c r="E216" s="5">
        <v>154000000000</v>
      </c>
      <c r="F216" s="5">
        <v>121000000000</v>
      </c>
      <c r="G216" s="5">
        <v>127000000000</v>
      </c>
      <c r="H216" s="5">
        <v>678000000000</v>
      </c>
      <c r="I216" s="5">
        <v>481000000000</v>
      </c>
      <c r="J216" s="5">
        <v>329000000000</v>
      </c>
      <c r="K216" s="5">
        <v>142000000000</v>
      </c>
      <c r="L216" s="5">
        <v>104000000000</v>
      </c>
      <c r="M216" s="5">
        <v>64000000000</v>
      </c>
      <c r="N216" s="5">
        <v>54000000000</v>
      </c>
      <c r="O216" s="5">
        <v>46000000000</v>
      </c>
      <c r="P216" s="5">
        <v>45000000000</v>
      </c>
      <c r="Q216" s="5">
        <v>35000000000</v>
      </c>
    </row>
    <row r="217" spans="2:22" ht="15.5" x14ac:dyDescent="0.35">
      <c r="C217" t="s">
        <v>57</v>
      </c>
      <c r="D217" s="6">
        <v>24.76</v>
      </c>
      <c r="E217" s="6">
        <v>20.59</v>
      </c>
      <c r="F217" s="6">
        <v>16.239999999999998</v>
      </c>
      <c r="G217" s="6">
        <v>16.93</v>
      </c>
      <c r="H217" s="6">
        <v>90.69</v>
      </c>
      <c r="I217" s="6">
        <v>64.36</v>
      </c>
      <c r="J217" s="6">
        <v>43.99</v>
      </c>
      <c r="K217" s="6">
        <v>18.93</v>
      </c>
      <c r="L217" s="6">
        <v>13.89</v>
      </c>
      <c r="M217" s="6">
        <v>8.58</v>
      </c>
      <c r="N217" s="6">
        <v>7.17</v>
      </c>
      <c r="O217" s="6">
        <v>6.12</v>
      </c>
      <c r="P217" s="6">
        <v>5.98</v>
      </c>
      <c r="Q217" s="6">
        <v>4.68</v>
      </c>
    </row>
    <row r="218" spans="2:22" ht="15.5" x14ac:dyDescent="0.35">
      <c r="C218" t="s">
        <v>233</v>
      </c>
      <c r="D218" s="5">
        <v>694000000000</v>
      </c>
      <c r="E218" s="5">
        <v>661000000000</v>
      </c>
      <c r="F218" s="5">
        <v>623000000000</v>
      </c>
      <c r="G218" s="5">
        <v>623000000000</v>
      </c>
      <c r="H218" s="5">
        <v>2710000000000</v>
      </c>
      <c r="I218" s="5">
        <v>2484000000000</v>
      </c>
      <c r="J218" s="5">
        <v>2121000000000</v>
      </c>
      <c r="K218" s="5">
        <v>1499000000000</v>
      </c>
      <c r="L218" s="5">
        <v>1162000000000</v>
      </c>
      <c r="M218" s="5">
        <v>957000000000</v>
      </c>
      <c r="N218" s="5">
        <v>792000000000</v>
      </c>
      <c r="O218" s="5">
        <v>822000000000</v>
      </c>
      <c r="P218" s="5">
        <v>747000000000</v>
      </c>
      <c r="Q218" s="5">
        <v>621000000000</v>
      </c>
    </row>
    <row r="219" spans="2:22" ht="15.5" x14ac:dyDescent="0.35">
      <c r="C219" t="s">
        <v>237</v>
      </c>
      <c r="I219" s="6">
        <v>4.5</v>
      </c>
    </row>
    <row r="220" spans="2:22" ht="15.5" x14ac:dyDescent="0.35">
      <c r="C220" t="s">
        <v>238</v>
      </c>
      <c r="I220" s="6">
        <v>5.2</v>
      </c>
    </row>
    <row r="221" spans="2:22" ht="15.5" x14ac:dyDescent="0.35">
      <c r="C221" t="s">
        <v>239</v>
      </c>
      <c r="I221" s="6">
        <v>6.95</v>
      </c>
    </row>
    <row r="222" spans="2:22" ht="15.5" x14ac:dyDescent="0.35">
      <c r="C222" t="s">
        <v>240</v>
      </c>
      <c r="I222" s="6">
        <v>0.19239999999999999</v>
      </c>
    </row>
    <row r="223" spans="2:22" ht="15.5" x14ac:dyDescent="0.35">
      <c r="C223" t="s">
        <v>241</v>
      </c>
      <c r="I223" s="6">
        <v>1.17</v>
      </c>
    </row>
    <row r="224" spans="2:22" ht="15.5" x14ac:dyDescent="0.35">
      <c r="C224" t="s">
        <v>242</v>
      </c>
      <c r="I224" s="6">
        <v>0.69</v>
      </c>
    </row>
    <row r="225" spans="3:9" ht="15.5" x14ac:dyDescent="0.35">
      <c r="C225" t="s">
        <v>243</v>
      </c>
      <c r="I225" s="6">
        <v>0.95</v>
      </c>
    </row>
    <row r="226" spans="3:9" ht="15.5" x14ac:dyDescent="0.35">
      <c r="C226" t="s">
        <v>244</v>
      </c>
      <c r="I226" s="6">
        <v>1.07</v>
      </c>
    </row>
    <row r="227" spans="3:9" ht="15.5" x14ac:dyDescent="0.35">
      <c r="C227" t="s">
        <v>245</v>
      </c>
      <c r="I227" s="6">
        <v>3.39</v>
      </c>
    </row>
    <row r="228" spans="3:9" ht="15.5" x14ac:dyDescent="0.35">
      <c r="C228" t="s">
        <v>246</v>
      </c>
      <c r="I228" s="6">
        <v>3.04</v>
      </c>
    </row>
    <row r="229" spans="3:9" ht="15.5" x14ac:dyDescent="0.35">
      <c r="C229" t="s">
        <v>247</v>
      </c>
      <c r="I229" s="6">
        <v>0.11</v>
      </c>
    </row>
    <row r="230" spans="3:9" ht="15.5" x14ac:dyDescent="0.35">
      <c r="C230" t="s">
        <v>248</v>
      </c>
      <c r="I230" s="6">
        <v>0.12</v>
      </c>
    </row>
    <row r="231" spans="3:9" ht="15.5" x14ac:dyDescent="0.35">
      <c r="C231" t="s">
        <v>249</v>
      </c>
      <c r="I231" s="6">
        <v>78.52</v>
      </c>
    </row>
    <row r="232" spans="3:9" ht="15.5" x14ac:dyDescent="0.35">
      <c r="C232" t="s">
        <v>250</v>
      </c>
      <c r="I232" s="6">
        <v>90.69</v>
      </c>
    </row>
    <row r="233" spans="3:9" ht="15.5" x14ac:dyDescent="0.35">
      <c r="C233" t="s">
        <v>251</v>
      </c>
      <c r="I233" s="6">
        <v>347.84</v>
      </c>
    </row>
    <row r="234" spans="3:9" ht="15.5" x14ac:dyDescent="0.35">
      <c r="C234" t="s">
        <v>252</v>
      </c>
      <c r="D234" s="6">
        <v>18.59</v>
      </c>
    </row>
    <row r="235" spans="3:9" ht="15.5" x14ac:dyDescent="0.35">
      <c r="C235" t="s">
        <v>253</v>
      </c>
      <c r="I235" s="6">
        <v>594.85</v>
      </c>
    </row>
    <row r="236" spans="3:9" ht="15.5" x14ac:dyDescent="0.35">
      <c r="C236" t="s">
        <v>254</v>
      </c>
      <c r="I236" s="6">
        <v>382.17</v>
      </c>
    </row>
    <row r="237" spans="3:9" ht="15.5" x14ac:dyDescent="0.35">
      <c r="C237" t="s">
        <v>1650</v>
      </c>
      <c r="I237" s="6">
        <v>5.3E-3</v>
      </c>
    </row>
    <row r="238" spans="3:9" ht="15.5" x14ac:dyDescent="0.35">
      <c r="C238" t="s">
        <v>1651</v>
      </c>
      <c r="I238" s="6">
        <v>2.0731000000000002</v>
      </c>
    </row>
    <row r="239" spans="3:9" ht="15.5" x14ac:dyDescent="0.35">
      <c r="C239" t="s">
        <v>1652</v>
      </c>
      <c r="I239" s="6">
        <v>0.23039999999999999</v>
      </c>
    </row>
    <row r="240" spans="3:9" ht="15.5" x14ac:dyDescent="0.35">
      <c r="C240" t="s">
        <v>1653</v>
      </c>
      <c r="I240" s="6">
        <v>0.81659999999999999</v>
      </c>
    </row>
    <row r="241" spans="3:9" ht="15.5" x14ac:dyDescent="0.35">
      <c r="C241" t="s">
        <v>257</v>
      </c>
      <c r="D241" s="6">
        <v>8.6999999999999993</v>
      </c>
    </row>
    <row r="242" spans="3:9" ht="15.5" x14ac:dyDescent="0.35">
      <c r="C242" t="s">
        <v>258</v>
      </c>
      <c r="D242" s="6">
        <v>9.6999999999999993</v>
      </c>
    </row>
    <row r="243" spans="3:9" ht="15.5" x14ac:dyDescent="0.35">
      <c r="C243" t="s">
        <v>13</v>
      </c>
      <c r="D243" s="5">
        <v>2169000000000</v>
      </c>
    </row>
    <row r="244" spans="3:9" ht="15.5" x14ac:dyDescent="0.35">
      <c r="C244" t="s">
        <v>260</v>
      </c>
      <c r="I244" s="6">
        <v>0.38</v>
      </c>
    </row>
    <row r="245" spans="3:9" ht="15.5" x14ac:dyDescent="0.35">
      <c r="C245" t="s">
        <v>261</v>
      </c>
      <c r="I245" s="6">
        <v>1.3600000000000001E-2</v>
      </c>
    </row>
    <row r="246" spans="3:9" ht="15.5" x14ac:dyDescent="0.35">
      <c r="C246" t="s">
        <v>262</v>
      </c>
      <c r="I246" s="6">
        <v>0.13200000000000001</v>
      </c>
    </row>
    <row r="247" spans="3:9" ht="15.5" x14ac:dyDescent="0.35">
      <c r="C247" t="s">
        <v>263</v>
      </c>
      <c r="I247" s="6">
        <v>2.0199999999999999E-2</v>
      </c>
    </row>
    <row r="248" spans="3:9" ht="15.5" x14ac:dyDescent="0.35">
      <c r="C248" t="s">
        <v>264</v>
      </c>
      <c r="I248" s="6">
        <v>0.1532</v>
      </c>
    </row>
    <row r="249" spans="3:9" ht="15.5" x14ac:dyDescent="0.35">
      <c r="C249" t="s">
        <v>1654</v>
      </c>
      <c r="I249" s="6">
        <v>0.39510000000000001</v>
      </c>
    </row>
    <row r="250" spans="3:9" ht="15.5" x14ac:dyDescent="0.35">
      <c r="C250" t="s">
        <v>1655</v>
      </c>
      <c r="I250" s="5">
        <v>0</v>
      </c>
    </row>
    <row r="251" spans="3:9" ht="15.5" x14ac:dyDescent="0.35">
      <c r="C251" t="s">
        <v>270</v>
      </c>
      <c r="I251" s="6">
        <v>0.06</v>
      </c>
    </row>
    <row r="252" spans="3:9" ht="15.5" x14ac:dyDescent="0.35">
      <c r="C252" t="s">
        <v>53</v>
      </c>
      <c r="I252" s="5">
        <v>3051000000000</v>
      </c>
    </row>
    <row r="253" spans="3:9" ht="15.5" x14ac:dyDescent="0.35">
      <c r="C253" t="s">
        <v>272</v>
      </c>
      <c r="I253" s="5">
        <v>2916000000000</v>
      </c>
    </row>
    <row r="254" spans="3:9" ht="15.5" x14ac:dyDescent="0.35">
      <c r="C254" t="s">
        <v>273</v>
      </c>
      <c r="I254" s="5">
        <v>7480000000</v>
      </c>
    </row>
    <row r="255" spans="3:9" ht="15.5" x14ac:dyDescent="0.35">
      <c r="C255" t="s">
        <v>274</v>
      </c>
      <c r="I255" s="6">
        <v>7.3399999999999993E-2</v>
      </c>
    </row>
    <row r="256" spans="3:9" ht="15.5" x14ac:dyDescent="0.35">
      <c r="C256" t="s">
        <v>1656</v>
      </c>
      <c r="I256" s="6">
        <v>3.5299999999999998E-2</v>
      </c>
    </row>
    <row r="257" spans="3:9" ht="15.5" x14ac:dyDescent="0.35">
      <c r="C257" t="s">
        <v>275</v>
      </c>
      <c r="D257" s="6">
        <v>0.4612</v>
      </c>
    </row>
    <row r="258" spans="3:9" ht="15.5" x14ac:dyDescent="0.35">
      <c r="C258" t="s">
        <v>276</v>
      </c>
      <c r="D258" s="6">
        <v>0.37229999999999996</v>
      </c>
    </row>
    <row r="259" spans="3:9" ht="15.5" x14ac:dyDescent="0.35">
      <c r="C259" t="s">
        <v>277</v>
      </c>
      <c r="D259" s="6">
        <v>0.2666</v>
      </c>
    </row>
    <row r="260" spans="3:9" ht="15.5" x14ac:dyDescent="0.35">
      <c r="C260" t="s">
        <v>278</v>
      </c>
      <c r="D260" s="6">
        <v>0.12300000000000001</v>
      </c>
    </row>
    <row r="261" spans="3:9" ht="15.5" x14ac:dyDescent="0.35">
      <c r="C261" t="s">
        <v>279</v>
      </c>
      <c r="D261" s="6">
        <v>0.1168</v>
      </c>
    </row>
    <row r="262" spans="3:9" ht="15.5" x14ac:dyDescent="0.35">
      <c r="C262" t="s">
        <v>280</v>
      </c>
      <c r="D262" s="6">
        <v>0.50380000000000003</v>
      </c>
    </row>
    <row r="263" spans="3:9" ht="15.5" x14ac:dyDescent="0.35">
      <c r="C263" t="s">
        <v>287</v>
      </c>
      <c r="I263" s="5">
        <v>6</v>
      </c>
    </row>
    <row r="264" spans="3:9" ht="15.5" x14ac:dyDescent="0.35">
      <c r="C264" t="s">
        <v>288</v>
      </c>
      <c r="I264" s="6">
        <v>0.4</v>
      </c>
    </row>
    <row r="265" spans="3:9" ht="15.5" x14ac:dyDescent="0.35">
      <c r="C265" t="s">
        <v>289</v>
      </c>
      <c r="I265" s="6">
        <v>0.71</v>
      </c>
    </row>
    <row r="266" spans="3:9" ht="15.5" x14ac:dyDescent="0.35">
      <c r="C266" t="s">
        <v>290</v>
      </c>
      <c r="I266" s="6">
        <v>0.91</v>
      </c>
    </row>
    <row r="267" spans="3:9" ht="15.5" x14ac:dyDescent="0.35">
      <c r="C267" t="s">
        <v>291</v>
      </c>
      <c r="I267" s="6">
        <v>0.45</v>
      </c>
    </row>
    <row r="268" spans="3:9" ht="15.5" x14ac:dyDescent="0.35">
      <c r="C268" t="s">
        <v>292</v>
      </c>
      <c r="I268" s="6">
        <v>0.53</v>
      </c>
    </row>
    <row r="269" spans="3:9" ht="15.5" x14ac:dyDescent="0.35">
      <c r="C269" t="s">
        <v>293</v>
      </c>
      <c r="I269" s="6">
        <v>0.71</v>
      </c>
    </row>
    <row r="270" spans="3:9" ht="15.5" x14ac:dyDescent="0.35">
      <c r="C270" t="s">
        <v>294</v>
      </c>
      <c r="I270" s="6">
        <v>0.48</v>
      </c>
    </row>
    <row r="271" spans="3:9" ht="15.5" x14ac:dyDescent="0.35">
      <c r="C271" t="s">
        <v>295</v>
      </c>
      <c r="I271" s="5">
        <v>2601000000000</v>
      </c>
    </row>
    <row r="272" spans="3:9" ht="15.5" x14ac:dyDescent="0.35">
      <c r="C272" t="s">
        <v>296</v>
      </c>
      <c r="I272" s="5">
        <v>1187000000000</v>
      </c>
    </row>
    <row r="273" spans="3:9" ht="15.5" x14ac:dyDescent="0.35">
      <c r="C273" t="s">
        <v>297</v>
      </c>
      <c r="I273" s="5">
        <v>960000000000</v>
      </c>
    </row>
    <row r="274" spans="3:9" ht="15.5" x14ac:dyDescent="0.35">
      <c r="C274" t="s">
        <v>298</v>
      </c>
      <c r="I274" s="5">
        <v>587000000000</v>
      </c>
    </row>
    <row r="275" spans="3:9" ht="15.5" x14ac:dyDescent="0.35">
      <c r="C275" t="s">
        <v>299</v>
      </c>
      <c r="D275" s="5">
        <v>139000000000</v>
      </c>
    </row>
    <row r="276" spans="3:9" ht="15.5" x14ac:dyDescent="0.35">
      <c r="C276" t="s">
        <v>300</v>
      </c>
      <c r="D276" s="5">
        <v>43160000000000</v>
      </c>
    </row>
    <row r="277" spans="3:9" ht="15.5" x14ac:dyDescent="0.35">
      <c r="C277" t="s">
        <v>301</v>
      </c>
      <c r="D277" s="5">
        <v>38712000000000</v>
      </c>
    </row>
    <row r="278" spans="3:9" ht="15.5" x14ac:dyDescent="0.35">
      <c r="C278" t="s">
        <v>211</v>
      </c>
      <c r="I278" s="5">
        <v>4449000000000</v>
      </c>
    </row>
    <row r="279" spans="3:9" ht="15.5" x14ac:dyDescent="0.35">
      <c r="C279" t="s">
        <v>302</v>
      </c>
      <c r="I279" s="5">
        <v>4449000000000</v>
      </c>
    </row>
    <row r="280" spans="3:9" ht="15.5" x14ac:dyDescent="0.35">
      <c r="C280" t="s">
        <v>303</v>
      </c>
      <c r="I280" s="5">
        <v>3212000000000</v>
      </c>
    </row>
    <row r="281" spans="3:9" ht="15.5" x14ac:dyDescent="0.35">
      <c r="C281" t="s">
        <v>304</v>
      </c>
      <c r="I281" s="5">
        <v>-4125000000000</v>
      </c>
    </row>
    <row r="282" spans="3:9" ht="15.5" x14ac:dyDescent="0.35">
      <c r="C282" t="s">
        <v>305</v>
      </c>
      <c r="I282" s="5">
        <v>-5000000000</v>
      </c>
    </row>
    <row r="283" spans="3:9" ht="15.5" x14ac:dyDescent="0.35">
      <c r="C283" t="s">
        <v>306</v>
      </c>
      <c r="I283" s="5">
        <v>-354000000000</v>
      </c>
    </row>
    <row r="284" spans="3:9" ht="15.5" x14ac:dyDescent="0.35">
      <c r="C284" t="s">
        <v>307</v>
      </c>
      <c r="I284" s="5">
        <v>2858000000000</v>
      </c>
    </row>
  </sheetData>
  <pageMargins left="0.7" right="0.7" top="0.75" bottom="0.75" header="0.3" footer="0.3"/>
  <ignoredErrors>
    <ignoredError sqref="A1:V285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V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2682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2683</v>
      </c>
      <c r="D2" s="2" vm="398">
        <f ca="1">IFERROR(_xlfn.STOCKHISTORY("XIDX:" &amp; $C$1, D3, , 0, 0, 1), "Libur")</f>
        <v>550</v>
      </c>
      <c r="E2" s="2" vm="191">
        <f ca="1">IFERROR(_xlfn.STOCKHISTORY("XIDX:" &amp; $C$1, E3, , 0, 0, 1), "Libur")</f>
        <v>402</v>
      </c>
      <c r="H2" s="2" vm="191">
        <f ca="1">IFERROR(INDEX(D2:G2,COUNT(D2:G2)),"")</f>
        <v>402</v>
      </c>
      <c r="I2" s="2" vm="381">
        <f t="shared" ref="I2:V2" ca="1" si="0">IFERROR(_xlfn.STOCKHISTORY("XIDX:" &amp; $C$1, I1, , 0, 0, 1), "Libur")</f>
        <v>1525</v>
      </c>
      <c r="J2" s="2" vm="128">
        <f t="shared" ca="1" si="0"/>
        <v>352</v>
      </c>
      <c r="K2" s="2" vm="753">
        <f t="shared" ca="1" si="0"/>
        <v>332</v>
      </c>
      <c r="L2" s="2" vm="754">
        <f t="shared" ca="1" si="0"/>
        <v>302</v>
      </c>
      <c r="M2" s="2" vm="4">
        <f t="shared" ca="1" si="0"/>
        <v>290</v>
      </c>
      <c r="N2" s="2" vm="755">
        <f t="shared" ca="1" si="0"/>
        <v>378</v>
      </c>
      <c r="O2" s="2" vm="756">
        <f t="shared" ca="1" si="0"/>
        <v>384</v>
      </c>
      <c r="P2" s="2" vm="628">
        <f t="shared" ca="1" si="0"/>
        <v>386</v>
      </c>
      <c r="Q2" s="2" vm="439">
        <f t="shared" ca="1" si="0"/>
        <v>380</v>
      </c>
      <c r="R2" s="2" vm="1">
        <f t="shared" ca="1" si="0"/>
        <v>330</v>
      </c>
      <c r="S2" s="2" vm="269">
        <f t="shared" ca="1" si="0"/>
        <v>625</v>
      </c>
      <c r="T2" s="2" vm="387">
        <f t="shared" ca="1" si="0"/>
        <v>1160</v>
      </c>
      <c r="U2" s="2" vm="286">
        <f t="shared" ca="1" si="0"/>
        <v>670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867090299477</v>
      </c>
      <c r="E4" s="2">
        <f>IFERROR(INDEX(E51:E500,MATCH($C$4,$C$51:$C$500,0)),"")</f>
        <v>837777049692</v>
      </c>
      <c r="H4" s="2">
        <f>IFERROR(SUM(D4:G4)*(4/MAX(1,COUNT(D4:G4))),"")</f>
        <v>3409734698338</v>
      </c>
      <c r="I4" s="2">
        <f t="shared" ref="I4:V4" si="1">IFERROR(INDEX(I51:I500,MATCH($C$4,$C$51:$C$500,0)),"")</f>
        <v>3612212037385</v>
      </c>
      <c r="J4" s="2">
        <f t="shared" si="1"/>
        <v>3372465083657</v>
      </c>
      <c r="K4" s="2">
        <f t="shared" si="1"/>
        <v>2895507275859</v>
      </c>
      <c r="L4" s="2">
        <f t="shared" si="1"/>
        <v>2462407757122</v>
      </c>
      <c r="M4" s="2">
        <f t="shared" si="1"/>
        <v>1669713392168</v>
      </c>
      <c r="N4" s="2">
        <f t="shared" si="1"/>
        <v>2085740129302</v>
      </c>
      <c r="O4" s="2">
        <f t="shared" si="1"/>
        <v>2617754376513</v>
      </c>
      <c r="P4" s="2">
        <f t="shared" si="1"/>
        <v>2456969219251</v>
      </c>
      <c r="Q4" s="2">
        <f t="shared" si="1"/>
        <v>2163684653862</v>
      </c>
      <c r="R4" s="2">
        <f t="shared" si="1"/>
        <v>2476348809009</v>
      </c>
      <c r="S4" s="2">
        <f t="shared" si="1"/>
        <v>3600623912590</v>
      </c>
      <c r="T4" s="2">
        <f t="shared" si="1"/>
        <v>3311884860715</v>
      </c>
      <c r="U4" s="2">
        <f t="shared" si="1"/>
        <v>3006109667438</v>
      </c>
      <c r="V4" s="2">
        <f t="shared" si="1"/>
        <v>2024284000329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53098155990</v>
      </c>
      <c r="E5" s="2">
        <f>IFERROR(INDEX(E51:E500,MATCH($C$5,$C$51:$C$500,0)),"")</f>
        <v>39902365367</v>
      </c>
      <c r="H5" s="2">
        <f>IFERROR(SUM(D5:G5)*(4/MAX(1,COUNT(D5:G5))),"")</f>
        <v>186001042714</v>
      </c>
      <c r="I5" s="2">
        <f t="shared" ref="I5:V5" si="2">IFERROR(INDEX(I51:I500,MATCH($C$5,$C$51:$C$500,0)),"")</f>
        <v>167265442745</v>
      </c>
      <c r="J5" s="2">
        <f t="shared" si="2"/>
        <v>74549665102</v>
      </c>
      <c r="K5" s="2">
        <f t="shared" si="2"/>
        <v>96054450799</v>
      </c>
      <c r="L5" s="2">
        <f t="shared" si="2"/>
        <v>72877813168</v>
      </c>
      <c r="M5" s="2">
        <f t="shared" si="2"/>
        <v>50189854866</v>
      </c>
      <c r="N5" s="2">
        <f t="shared" si="2"/>
        <v>56248682078</v>
      </c>
      <c r="O5" s="2">
        <f t="shared" si="2"/>
        <v>86184548090</v>
      </c>
      <c r="P5" s="2">
        <f t="shared" si="2"/>
        <v>103056984858</v>
      </c>
      <c r="Q5" s="2">
        <f t="shared" si="2"/>
        <v>134454436414</v>
      </c>
      <c r="R5" s="2">
        <f t="shared" si="2"/>
        <v>94470019504</v>
      </c>
      <c r="S5" s="2">
        <f t="shared" si="2"/>
        <v>191226701952</v>
      </c>
      <c r="T5" s="2">
        <f t="shared" si="2"/>
        <v>277872702376</v>
      </c>
      <c r="U5" s="2">
        <f t="shared" si="2"/>
        <v>187799569602</v>
      </c>
      <c r="V5" s="2">
        <f t="shared" si="2"/>
        <v>91862918441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1359729808951</v>
      </c>
      <c r="E6" s="2">
        <f>IFERROR(INDEX(E51:E500,MATCH($C$6,$C$51:$C$500,0)),"")</f>
        <v>1406481988061</v>
      </c>
      <c r="H6" s="2">
        <f>IFERROR(INDEX(D6:G6,COUNT(D6:G6)),"")</f>
        <v>1406481988061</v>
      </c>
      <c r="I6" s="2">
        <f t="shared" ref="I6:V6" si="3">IFERROR(INDEX(I51:I500,MATCH($C$6,$C$51:$C$500,0)),"")</f>
        <v>1366579631644</v>
      </c>
      <c r="J6" s="2">
        <f t="shared" si="3"/>
        <v>1204355972609</v>
      </c>
      <c r="K6" s="2">
        <f t="shared" si="3"/>
        <v>1198247834939</v>
      </c>
      <c r="L6" s="2">
        <f t="shared" si="3"/>
        <v>1203710600422</v>
      </c>
      <c r="M6" s="2">
        <f t="shared" si="3"/>
        <v>1167089036219</v>
      </c>
      <c r="N6" s="2">
        <f t="shared" si="3"/>
        <v>1153155372350</v>
      </c>
      <c r="O6" s="2">
        <f t="shared" si="3"/>
        <v>1221164716147</v>
      </c>
      <c r="P6" s="2">
        <f t="shared" si="3"/>
        <v>1208236923054</v>
      </c>
      <c r="Q6" s="2">
        <f t="shared" si="3"/>
        <v>1202856795079</v>
      </c>
      <c r="R6" s="2">
        <f t="shared" si="3"/>
        <v>1141659803852</v>
      </c>
      <c r="S6" s="2">
        <f t="shared" si="3"/>
        <v>1086633153177</v>
      </c>
      <c r="T6" s="2">
        <f t="shared" si="3"/>
        <v>993932941940</v>
      </c>
      <c r="U6" s="2">
        <f t="shared" si="3"/>
        <v>785500980231</v>
      </c>
      <c r="V6" s="2">
        <f t="shared" si="3"/>
        <v>268156245043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2.5</v>
      </c>
      <c r="E7" s="3">
        <f>IFERROR(INDEX(E51:E500,MATCH($C$7,$C$51:$C$500,0))/1000000000,"")</f>
        <v>2.5</v>
      </c>
      <c r="H7" s="3">
        <f>IFERROR(INDEX(D7:G7,COUNT(D7:G7)),"")</f>
        <v>2.5</v>
      </c>
      <c r="I7" s="3">
        <f t="shared" ref="I7:V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2.5</v>
      </c>
      <c r="R7" s="3">
        <f t="shared" si="4"/>
        <v>2.5</v>
      </c>
      <c r="S7" s="3">
        <f t="shared" si="4"/>
        <v>2.5</v>
      </c>
      <c r="T7" s="3">
        <f t="shared" si="4"/>
        <v>2.48</v>
      </c>
      <c r="U7" s="3">
        <f t="shared" si="4"/>
        <v>2.48</v>
      </c>
      <c r="V7" s="3">
        <f t="shared" si="4"/>
        <v>2.48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66000000000</v>
      </c>
      <c r="E8" s="2">
        <f>IFERROR(INDEX(E51:E500,MATCH("Free cash flow (Quarter)",$C$51:$C$500,0)),"")</f>
        <v>17000000000</v>
      </c>
      <c r="H8" s="2">
        <f>IFERROR(INDEX(D8:G8,COUNT(D8:G8)),"")</f>
        <v>17000000000</v>
      </c>
      <c r="I8" s="2">
        <f t="shared" ref="I8:V8" si="5">IFERROR(INDEX(I51:I500,MATCH($C$8,$C$51:$C$500,0)),"")</f>
        <v>9000000000</v>
      </c>
      <c r="J8" s="2">
        <f t="shared" si="5"/>
        <v>54000000000</v>
      </c>
      <c r="K8" s="2">
        <f t="shared" si="5"/>
        <v>147000000000</v>
      </c>
      <c r="L8" s="2">
        <f t="shared" si="5"/>
        <v>-22000000000</v>
      </c>
      <c r="M8" s="2">
        <f t="shared" si="5"/>
        <v>126000000000</v>
      </c>
      <c r="N8" s="2">
        <f t="shared" si="5"/>
        <v>-143000000000</v>
      </c>
      <c r="O8" s="2">
        <f t="shared" si="5"/>
        <v>-75000000000</v>
      </c>
      <c r="P8" s="2">
        <f t="shared" si="5"/>
        <v>-105000000000</v>
      </c>
      <c r="Q8" s="2">
        <f t="shared" si="5"/>
        <v>191000000000</v>
      </c>
      <c r="R8" s="2">
        <f t="shared" si="5"/>
        <v>130000000000</v>
      </c>
      <c r="S8" s="2">
        <f t="shared" si="5"/>
        <v>50000000000</v>
      </c>
      <c r="T8" s="2">
        <f t="shared" si="5"/>
        <v>-26000000000</v>
      </c>
      <c r="U8" s="2">
        <f t="shared" si="5"/>
        <v>0</v>
      </c>
      <c r="V8" s="2">
        <f t="shared" si="5"/>
        <v>-21000000000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26.32</v>
      </c>
      <c r="E9" s="3">
        <f>IFERROR(INDEX(E51:E500,MATCH("Free cash flow per share (Quarter)",$C$51:$C$500,0)),"")</f>
        <v>6.7</v>
      </c>
      <c r="H9" s="3">
        <f>IFERROR(INDEX(D9:G9,COUNT(D9:G9)),"")</f>
        <v>6.7</v>
      </c>
      <c r="I9" s="3">
        <f t="shared" ref="I9:V9" si="6">IFERROR(INDEX(I51:I500,MATCH($C$9,$C$51:$C$500,0)),"")</f>
        <v>3.47</v>
      </c>
      <c r="J9" s="3">
        <f t="shared" si="6"/>
        <v>21.76</v>
      </c>
      <c r="K9" s="3">
        <f t="shared" si="6"/>
        <v>59.07</v>
      </c>
      <c r="L9" s="3">
        <f t="shared" si="6"/>
        <v>-8.67</v>
      </c>
      <c r="M9" s="3">
        <f t="shared" si="6"/>
        <v>50.32</v>
      </c>
      <c r="N9" s="3">
        <f t="shared" si="6"/>
        <v>-57.12</v>
      </c>
      <c r="O9" s="3">
        <f t="shared" si="6"/>
        <v>-29.98</v>
      </c>
      <c r="P9" s="3">
        <f t="shared" si="6"/>
        <v>-42.2</v>
      </c>
      <c r="Q9" s="3">
        <f t="shared" si="6"/>
        <v>76.45</v>
      </c>
      <c r="R9" s="3">
        <f t="shared" si="6"/>
        <v>52.05</v>
      </c>
      <c r="S9" s="3">
        <f t="shared" si="6"/>
        <v>20.190000000000001</v>
      </c>
      <c r="T9" s="3">
        <f t="shared" si="6"/>
        <v>-10.29</v>
      </c>
      <c r="U9" s="3">
        <f t="shared" si="6"/>
        <v>0.08</v>
      </c>
      <c r="V9" s="3">
        <f t="shared" si="6"/>
        <v>-8.4499999999999993</v>
      </c>
    </row>
    <row r="10" spans="1:22" ht="15.5" x14ac:dyDescent="0.35">
      <c r="C10" t="s">
        <v>18</v>
      </c>
      <c r="D10" s="3">
        <f ca="1">IFERROR(IF(D9=0,"",D2/D9),"")</f>
        <v>20.896656534954406</v>
      </c>
      <c r="E10" s="3">
        <f ca="1">IFERROR(IF(E9=0,"",E2/E9),"")</f>
        <v>60</v>
      </c>
      <c r="I10" s="3">
        <f t="shared" ref="I10:V10" ca="1" si="7">IFERROR(IF(I9=0,"",I2/I9),"")</f>
        <v>439.48126801152733</v>
      </c>
      <c r="J10" s="3">
        <f t="shared" ca="1" si="7"/>
        <v>16.176470588235293</v>
      </c>
      <c r="K10" s="3">
        <f t="shared" ca="1" si="7"/>
        <v>5.6204503131877432</v>
      </c>
      <c r="L10" s="3">
        <f t="shared" ca="1" si="7"/>
        <v>-34.832756632064594</v>
      </c>
      <c r="M10" s="3">
        <f t="shared" ca="1" si="7"/>
        <v>5.7631160572337041</v>
      </c>
      <c r="N10" s="3">
        <f t="shared" ca="1" si="7"/>
        <v>-6.6176470588235299</v>
      </c>
      <c r="O10" s="3">
        <f t="shared" ca="1" si="7"/>
        <v>-12.808539026017344</v>
      </c>
      <c r="P10" s="3">
        <f t="shared" ca="1" si="7"/>
        <v>-9.1469194312796205</v>
      </c>
      <c r="Q10" s="3">
        <f t="shared" ca="1" si="7"/>
        <v>4.9705689993459776</v>
      </c>
      <c r="R10" s="3">
        <f t="shared" ca="1" si="7"/>
        <v>6.3400576368876083</v>
      </c>
      <c r="S10" s="3">
        <f t="shared" ca="1" si="7"/>
        <v>30.95591877166914</v>
      </c>
      <c r="T10" s="3">
        <f t="shared" ca="1" si="7"/>
        <v>-112.73080660835764</v>
      </c>
      <c r="U10" s="3">
        <f t="shared" ca="1" si="7"/>
        <v>8375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583017037639</v>
      </c>
      <c r="E11" s="2">
        <f>IFERROR(INDEX(E51:E500,MATCH($C$11,$C$51:$C$500,0)),"")</f>
        <v>668982693632</v>
      </c>
      <c r="H11" s="2">
        <f>IFERROR(INDEX(D11:G11,COUNT(D11:G11)),"")</f>
        <v>668982693632</v>
      </c>
      <c r="I11" s="2">
        <f t="shared" ref="I11:V11" si="8">IFERROR(INDEX(I51:I500,MATCH($C$11,$C$51:$C$500,0)),"")</f>
        <v>649395297064</v>
      </c>
      <c r="J11" s="2">
        <f t="shared" si="8"/>
        <v>538738474154</v>
      </c>
      <c r="K11" s="2">
        <f t="shared" si="8"/>
        <v>614914599251</v>
      </c>
      <c r="L11" s="2">
        <f t="shared" si="8"/>
        <v>647154955522</v>
      </c>
      <c r="M11" s="2">
        <f t="shared" si="8"/>
        <v>495506654417</v>
      </c>
      <c r="N11" s="2">
        <f t="shared" si="8"/>
        <v>577507317865</v>
      </c>
      <c r="O11" s="2">
        <f t="shared" si="8"/>
        <v>688987603088</v>
      </c>
      <c r="P11" s="2">
        <f t="shared" si="8"/>
        <v>736127823546</v>
      </c>
      <c r="Q11" s="2">
        <f t="shared" si="8"/>
        <v>656857297887</v>
      </c>
      <c r="R11" s="2">
        <f t="shared" si="8"/>
        <v>446727061674</v>
      </c>
      <c r="S11" s="2">
        <f t="shared" si="8"/>
        <v>338182545046</v>
      </c>
      <c r="T11" s="2">
        <f t="shared" si="8"/>
        <v>276841255822</v>
      </c>
      <c r="U11" s="2">
        <f t="shared" si="8"/>
        <v>320470838716</v>
      </c>
      <c r="V11" s="2">
        <f t="shared" si="8"/>
        <v>120203017008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-244000000000</v>
      </c>
      <c r="E12" s="2">
        <f>IFERROR(INDEX(E51:E500,MATCH("Net Debt (Quarter)",$C$51:$C$500,0)),"")</f>
        <v>-318000000000</v>
      </c>
      <c r="H12" s="2">
        <f>IFERROR(INDEX(D12:G12,COUNT(D12:G12)),"")</f>
        <v>-318000000000</v>
      </c>
      <c r="I12" s="2">
        <f t="shared" ref="I12:V12" si="9">IFERROR(INDEX(I51:I500,MATCH($C$12,$C$51:$C$500,0)),"")</f>
        <v>-324000000000</v>
      </c>
      <c r="J12" s="2">
        <f t="shared" si="9"/>
        <v>-351000000000</v>
      </c>
      <c r="K12" s="2">
        <f t="shared" si="9"/>
        <v>-477000000000</v>
      </c>
      <c r="L12" s="2">
        <f t="shared" si="9"/>
        <v>-420000000000</v>
      </c>
      <c r="M12" s="2">
        <f t="shared" si="9"/>
        <v>-472000000000</v>
      </c>
      <c r="N12" s="2">
        <f t="shared" si="9"/>
        <v>-380000000000</v>
      </c>
      <c r="O12" s="2">
        <f t="shared" si="9"/>
        <v>-573000000000</v>
      </c>
      <c r="P12" s="2">
        <f t="shared" si="9"/>
        <v>-726000000000</v>
      </c>
      <c r="Q12" s="2">
        <f t="shared" si="9"/>
        <v>-616000000000</v>
      </c>
      <c r="R12" s="2">
        <f t="shared" si="9"/>
        <v>-397000000000</v>
      </c>
      <c r="S12" s="2">
        <f t="shared" si="9"/>
        <v>-300000000000</v>
      </c>
      <c r="T12" s="2">
        <f t="shared" si="9"/>
        <v>-250000000000</v>
      </c>
      <c r="U12" s="2">
        <f t="shared" si="9"/>
        <v>-301000000000</v>
      </c>
      <c r="V12" s="2">
        <f t="shared" si="9"/>
        <v>-88000000000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339000000000</v>
      </c>
      <c r="E13" s="2">
        <f>IFERROR(INDEX(E51:E500,MATCH("Total Debt (Quarter)",$C$51:$C$500,0)),"")</f>
        <v>351000000000</v>
      </c>
      <c r="H13" s="2">
        <f>IFERROR(INDEX(D13:G13,COUNT(D13:G13)),"")</f>
        <v>351000000000</v>
      </c>
      <c r="I13" s="2">
        <f t="shared" ref="I13:V13" si="10">IFERROR(INDEX(I51:I500,MATCH($C$13,$C$51:$C$500,0)),"")</f>
        <v>325000000000</v>
      </c>
      <c r="J13" s="2">
        <f t="shared" si="10"/>
        <v>187000000000</v>
      </c>
      <c r="K13" s="2">
        <f t="shared" si="10"/>
        <v>138000000000</v>
      </c>
      <c r="L13" s="2">
        <f t="shared" si="10"/>
        <v>228000000000</v>
      </c>
      <c r="M13" s="2">
        <f t="shared" si="10"/>
        <v>24000000000</v>
      </c>
      <c r="N13" s="2">
        <f t="shared" si="10"/>
        <v>198000000000</v>
      </c>
      <c r="O13" s="2">
        <f t="shared" si="10"/>
        <v>116000000000</v>
      </c>
      <c r="P13" s="2">
        <f t="shared" si="10"/>
        <v>10000000000</v>
      </c>
      <c r="Q13" s="2">
        <f t="shared" si="10"/>
        <v>41000000000</v>
      </c>
      <c r="R13" s="2">
        <f t="shared" si="10"/>
        <v>50000000000</v>
      </c>
      <c r="S13" s="2">
        <f t="shared" si="10"/>
        <v>38000000000</v>
      </c>
      <c r="T13" s="2">
        <f t="shared" si="10"/>
        <v>26000000000</v>
      </c>
      <c r="U13" s="2">
        <f t="shared" si="10"/>
        <v>19000000000</v>
      </c>
      <c r="V13" s="2">
        <f t="shared" si="10"/>
        <v>32000000000</v>
      </c>
    </row>
    <row r="14" spans="1:22" ht="15.5" x14ac:dyDescent="0.35">
      <c r="C14" t="s">
        <v>27</v>
      </c>
      <c r="D14" s="2">
        <f>IFERROR(INDEX(D51:D500,MATCH($C$14,$C$51:$C$500,0)),"")</f>
        <v>-6938075761</v>
      </c>
      <c r="E14" s="2">
        <f>IFERROR(INDEX(E51:E500,MATCH($C$14,$C$51:$C$500,0)),"")</f>
        <v>-7161797286</v>
      </c>
      <c r="H14" s="2">
        <f>IFERROR(SUM(D14:G14)*(4/MAX(1,COUNT(D14:G14))),"")</f>
        <v>-28199746094</v>
      </c>
      <c r="I14" s="2">
        <f t="shared" ref="I14:V14" si="11">IFERROR(INDEX(I51:I500,MATCH($C$14,$C$51:$C$500,0)),"")</f>
        <v>-18707023803</v>
      </c>
      <c r="J14" s="2">
        <f t="shared" si="11"/>
        <v>-13995672594</v>
      </c>
      <c r="K14" s="2">
        <f t="shared" si="11"/>
        <v>-12505961371</v>
      </c>
      <c r="L14" s="2">
        <f t="shared" si="11"/>
        <v>-18301707130</v>
      </c>
      <c r="M14" s="2">
        <f t="shared" si="11"/>
        <v>-16373046737</v>
      </c>
      <c r="N14" s="2">
        <f t="shared" si="11"/>
        <v>-14948277325</v>
      </c>
      <c r="O14" s="2">
        <f t="shared" si="11"/>
        <v>-4029184726</v>
      </c>
      <c r="P14" s="2">
        <f t="shared" si="11"/>
        <v>-92841775</v>
      </c>
      <c r="Q14" s="2">
        <f t="shared" si="11"/>
        <v>-65828841</v>
      </c>
      <c r="R14" s="2">
        <f t="shared" si="11"/>
        <v>-83533958</v>
      </c>
      <c r="S14" s="2">
        <f t="shared" si="11"/>
        <v>-94182901</v>
      </c>
      <c r="T14" s="2">
        <f t="shared" si="11"/>
        <v>-25534925</v>
      </c>
      <c r="U14" s="2">
        <f t="shared" si="11"/>
        <v>-1241469579</v>
      </c>
      <c r="V14" s="2">
        <f t="shared" si="11"/>
        <v>-2558840153</v>
      </c>
    </row>
    <row r="15" spans="1:2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-113177460</v>
      </c>
      <c r="J15" s="2">
        <f t="shared" si="12"/>
        <v>-438604540</v>
      </c>
      <c r="K15" s="2">
        <f t="shared" si="12"/>
        <v>-98280380</v>
      </c>
      <c r="L15" s="2">
        <f t="shared" si="12"/>
        <v>-335613636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-1866434327</v>
      </c>
      <c r="Q15" s="2">
        <f t="shared" si="12"/>
        <v>-24489199000</v>
      </c>
      <c r="R15" s="2">
        <f t="shared" si="12"/>
        <v>0</v>
      </c>
      <c r="S15" s="2">
        <f t="shared" si="12"/>
        <v>0</v>
      </c>
      <c r="T15" s="2">
        <f t="shared" si="12"/>
        <v>-103186036844</v>
      </c>
      <c r="U15" s="2">
        <f t="shared" si="12"/>
        <v>-84074933041</v>
      </c>
      <c r="V15" s="2">
        <f t="shared" si="12"/>
        <v>-63730464014</v>
      </c>
    </row>
    <row r="16" spans="1:22" ht="15.5" x14ac:dyDescent="0.35">
      <c r="C16" t="s">
        <v>29</v>
      </c>
      <c r="D16" s="2">
        <f>IFERROR(INDEX(D51:D500,MATCH($C$16,$C$51:$C$500,0)),"")</f>
        <v>53098154650</v>
      </c>
      <c r="E16" s="2">
        <f>IFERROR(INDEX(E51:E500,MATCH($C$16,$C$51:$C$500,0)),"")</f>
        <v>39902356417</v>
      </c>
      <c r="H16" s="2">
        <f>IFERROR(SUM(D16:G16)*(4/MAX(1,COUNT(D16:G16))),"")</f>
        <v>186001022134</v>
      </c>
      <c r="I16" s="2">
        <f t="shared" ref="I16:V16" si="13">IFERROR(INDEX(I51:I500,MATCH($C$16,$C$51:$C$500,0)),"")</f>
        <v>175637535053</v>
      </c>
      <c r="J16" s="2">
        <f t="shared" si="13"/>
        <v>82040771423</v>
      </c>
      <c r="K16" s="2">
        <f t="shared" si="13"/>
        <v>99607122515</v>
      </c>
      <c r="L16" s="2">
        <f t="shared" si="13"/>
        <v>75005776153</v>
      </c>
      <c r="M16" s="2">
        <f t="shared" si="13"/>
        <v>51648101245</v>
      </c>
      <c r="N16" s="2">
        <f t="shared" si="13"/>
        <v>55122851471</v>
      </c>
      <c r="O16" s="2">
        <f t="shared" si="13"/>
        <v>101155011546</v>
      </c>
      <c r="P16" s="2">
        <f t="shared" si="13"/>
        <v>119834384548</v>
      </c>
      <c r="Q16" s="2">
        <f t="shared" si="13"/>
        <v>177932748305</v>
      </c>
      <c r="R16" s="2">
        <f t="shared" si="13"/>
        <v>101091266970</v>
      </c>
      <c r="S16" s="2">
        <f t="shared" si="13"/>
        <v>198307255707</v>
      </c>
      <c r="T16" s="2">
        <f t="shared" si="13"/>
        <v>381057849061</v>
      </c>
      <c r="U16" s="2">
        <f t="shared" si="13"/>
        <v>271874400415</v>
      </c>
      <c r="V16" s="2">
        <f t="shared" si="13"/>
        <v>155593444563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1375000000000</v>
      </c>
      <c r="E20" s="2">
        <f ca="1">IFERROR(E21*E2,"")</f>
        <v>1005000000000</v>
      </c>
      <c r="H20" s="2">
        <f t="shared" ref="H20:V20" ca="1" si="14">IFERROR(H21*H2,"")</f>
        <v>1005000000000</v>
      </c>
      <c r="I20" s="2">
        <f t="shared" ca="1" si="14"/>
        <v>3812500000000</v>
      </c>
      <c r="J20" s="2">
        <f t="shared" ca="1" si="14"/>
        <v>880000000000</v>
      </c>
      <c r="K20" s="2">
        <f t="shared" ca="1" si="14"/>
        <v>830000000000</v>
      </c>
      <c r="L20" s="2">
        <f t="shared" ca="1" si="14"/>
        <v>755000000000</v>
      </c>
      <c r="M20" s="2">
        <f t="shared" ca="1" si="14"/>
        <v>725000000000</v>
      </c>
      <c r="N20" s="2">
        <f t="shared" ca="1" si="14"/>
        <v>945000000000</v>
      </c>
      <c r="O20" s="2">
        <f t="shared" ca="1" si="14"/>
        <v>960000000000</v>
      </c>
      <c r="P20" s="2">
        <f t="shared" ca="1" si="14"/>
        <v>965000000000</v>
      </c>
      <c r="Q20" s="2">
        <f t="shared" ca="1" si="14"/>
        <v>950000000000</v>
      </c>
      <c r="R20" s="2">
        <f t="shared" ca="1" si="14"/>
        <v>825000000000</v>
      </c>
      <c r="S20" s="2">
        <f t="shared" ca="1" si="14"/>
        <v>1562500000000</v>
      </c>
      <c r="T20" s="2">
        <f t="shared" ca="1" si="14"/>
        <v>2876800000000</v>
      </c>
      <c r="U20" s="2">
        <f t="shared" ca="1" si="14"/>
        <v>1661600000000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2500000000</v>
      </c>
      <c r="E21" s="2">
        <f>IFERROR(INDEX(E51:E500,MATCH($C$7,$C$51:$C$500,0)),"")</f>
        <v>2500000000</v>
      </c>
      <c r="H21" s="2">
        <f>IFERROR(INDEX(D21:G21,COUNT(D21:G21)),"")</f>
        <v>2500000000</v>
      </c>
      <c r="I21" s="2">
        <f t="shared" ref="I21:V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2500000000</v>
      </c>
      <c r="R21" s="2">
        <f t="shared" si="15"/>
        <v>2500000000</v>
      </c>
      <c r="S21" s="2">
        <f t="shared" si="15"/>
        <v>2500000000</v>
      </c>
      <c r="T21" s="2">
        <f t="shared" si="15"/>
        <v>2480000000</v>
      </c>
      <c r="U21" s="2">
        <f t="shared" si="15"/>
        <v>2480000000</v>
      </c>
      <c r="V21" s="2">
        <f t="shared" si="15"/>
        <v>2480000000</v>
      </c>
    </row>
    <row r="23" spans="1:22" ht="15.5" x14ac:dyDescent="0.35">
      <c r="B23" t="s">
        <v>54</v>
      </c>
      <c r="C23" t="s">
        <v>55</v>
      </c>
      <c r="D23" s="3">
        <f>IFERROR(D5/D6*100,"")</f>
        <v>3.9050519919809652</v>
      </c>
      <c r="E23" s="3">
        <f>IFERROR(E5/E6*100,"")</f>
        <v>2.8370335138105878</v>
      </c>
      <c r="H23" s="3">
        <f t="shared" ref="H23:V23" si="16">IFERROR(H5/H6*100,"")</f>
        <v>13.224559169109886</v>
      </c>
      <c r="I23" s="3">
        <f t="shared" si="16"/>
        <v>12.239714310960357</v>
      </c>
      <c r="J23" s="3">
        <f t="shared" si="16"/>
        <v>6.1900025239633125</v>
      </c>
      <c r="K23" s="3">
        <f t="shared" si="16"/>
        <v>8.016242383103485</v>
      </c>
      <c r="L23" s="3">
        <f t="shared" si="16"/>
        <v>6.0544297892242787</v>
      </c>
      <c r="M23" s="3">
        <f t="shared" si="16"/>
        <v>4.300430670533868</v>
      </c>
      <c r="N23" s="3">
        <f t="shared" si="16"/>
        <v>4.8778060118101489</v>
      </c>
      <c r="O23" s="3">
        <f t="shared" si="16"/>
        <v>7.057569462203932</v>
      </c>
      <c r="P23" s="3">
        <f t="shared" si="16"/>
        <v>8.5295344722215596</v>
      </c>
      <c r="Q23" s="3">
        <f t="shared" si="16"/>
        <v>11.17792549903411</v>
      </c>
      <c r="R23" s="3">
        <f t="shared" si="16"/>
        <v>8.274795975583519</v>
      </c>
      <c r="S23" s="3">
        <f t="shared" si="16"/>
        <v>17.598091995712501</v>
      </c>
      <c r="T23" s="3">
        <f t="shared" si="16"/>
        <v>27.956886289897625</v>
      </c>
      <c r="U23" s="3">
        <f t="shared" si="16"/>
        <v>23.908254009660425</v>
      </c>
      <c r="V23" s="3">
        <f t="shared" si="16"/>
        <v>34.257236271439204</v>
      </c>
    </row>
    <row r="24" spans="1:22" ht="15.5" x14ac:dyDescent="0.35">
      <c r="C24" t="s">
        <v>56</v>
      </c>
      <c r="D24" s="4">
        <f>IFERROR(_xlfn.RRI(5,I23,D23),"")</f>
        <v>-0.20426014967775807</v>
      </c>
      <c r="E24" s="4">
        <f>IFERROR(_xlfn.RRI(5,J23,E23),"")</f>
        <v>-0.14447101471084312</v>
      </c>
      <c r="H24" s="4">
        <f t="shared" ref="H24:V24" si="17">IFERROR(_xlfn.RRI(5,M23,H23),"")</f>
        <v>0.25191213948289182</v>
      </c>
      <c r="I24" s="4">
        <f t="shared" si="17"/>
        <v>0.2020135164728476</v>
      </c>
      <c r="J24" s="4">
        <f t="shared" si="17"/>
        <v>-2.589194863090849E-2</v>
      </c>
      <c r="K24" s="4">
        <f t="shared" si="17"/>
        <v>-1.2336277163744636E-2</v>
      </c>
      <c r="L24" s="4">
        <f t="shared" si="17"/>
        <v>-0.11540922233830653</v>
      </c>
      <c r="M24" s="4">
        <f t="shared" si="17"/>
        <v>-0.12269434009469216</v>
      </c>
      <c r="N24" s="4">
        <f t="shared" si="17"/>
        <v>-0.22633706996835234</v>
      </c>
      <c r="O24" s="4">
        <f t="shared" si="17"/>
        <v>-0.24066525529325278</v>
      </c>
      <c r="P24" s="4">
        <f t="shared" si="17"/>
        <v>-0.18627905742157569</v>
      </c>
      <c r="Q24" s="4">
        <f t="shared" si="17"/>
        <v>-0.20067797942578758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21.27</v>
      </c>
      <c r="E25" s="3">
        <f>IFERROR(INDEX(E51:E500,MATCH($A$25,$C$51:$C$500,0)),"")</f>
        <v>15.98</v>
      </c>
      <c r="H25" s="3">
        <f>IFERROR(INDEX(D25:G25,COUNT(D25:G25)),"")</f>
        <v>15.98</v>
      </c>
      <c r="I25" s="3">
        <f t="shared" ref="I25:V25" si="18">IFERROR(INDEX(I51:I500,MATCH($C$25,$C$51:$C$500,0)),"")</f>
        <v>70.31</v>
      </c>
      <c r="J25" s="3">
        <f t="shared" si="18"/>
        <v>32.69</v>
      </c>
      <c r="K25" s="3">
        <f t="shared" si="18"/>
        <v>39.86</v>
      </c>
      <c r="L25" s="3">
        <f t="shared" si="18"/>
        <v>29.91</v>
      </c>
      <c r="M25" s="3">
        <f t="shared" si="18"/>
        <v>20.69</v>
      </c>
      <c r="N25" s="3">
        <f t="shared" si="18"/>
        <v>22.08</v>
      </c>
      <c r="O25" s="3">
        <f t="shared" si="18"/>
        <v>40.520000000000003</v>
      </c>
      <c r="P25" s="3">
        <f t="shared" si="18"/>
        <v>47.26</v>
      </c>
      <c r="Q25" s="3">
        <f t="shared" si="18"/>
        <v>61.47</v>
      </c>
      <c r="R25" s="3">
        <f t="shared" si="18"/>
        <v>40.5</v>
      </c>
      <c r="S25" s="3">
        <f t="shared" si="18"/>
        <v>79.44</v>
      </c>
      <c r="T25" s="3">
        <f t="shared" si="18"/>
        <v>112.05</v>
      </c>
      <c r="U25" s="3">
        <f t="shared" si="18"/>
        <v>75.73</v>
      </c>
      <c r="V25" s="3">
        <f t="shared" si="18"/>
        <v>37.04</v>
      </c>
    </row>
    <row r="26" spans="1:22" ht="15.5" x14ac:dyDescent="0.35">
      <c r="C26" t="s">
        <v>59</v>
      </c>
      <c r="D26" s="4">
        <f>IFERROR(_xlfn.RRI(5,I25,D25),"")</f>
        <v>-0.21268218525278304</v>
      </c>
      <c r="E26" s="4">
        <f>IFERROR(_xlfn.RRI(5,J25,E25),"")</f>
        <v>-0.13337268988675621</v>
      </c>
      <c r="H26" s="4">
        <f t="shared" ref="H26:V26" si="19">IFERROR(_xlfn.RRI(5,M25,H25),"")</f>
        <v>-5.0350690357287231E-2</v>
      </c>
      <c r="I26" s="4">
        <f t="shared" si="19"/>
        <v>0.26067635037905856</v>
      </c>
      <c r="J26" s="4">
        <f t="shared" si="19"/>
        <v>-4.2036202823387492E-2</v>
      </c>
      <c r="K26" s="4">
        <f t="shared" si="19"/>
        <v>-3.3484739870054958E-2</v>
      </c>
      <c r="L26" s="4">
        <f t="shared" si="19"/>
        <v>-0.13417396645815394</v>
      </c>
      <c r="M26" s="4">
        <f t="shared" si="19"/>
        <v>-0.12569876170680216</v>
      </c>
      <c r="N26" s="4">
        <f t="shared" si="19"/>
        <v>-0.22590909166915962</v>
      </c>
      <c r="O26" s="4">
        <f t="shared" si="19"/>
        <v>-0.18407260457646146</v>
      </c>
      <c r="P26" s="4">
        <f t="shared" si="19"/>
        <v>-8.9992121915857815E-2</v>
      </c>
      <c r="Q26" s="4">
        <f t="shared" si="19"/>
        <v>0.10661982684908855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346.83611979080001</v>
      </c>
      <c r="E27" s="3">
        <f>IFERROR(E4/E21,"")</f>
        <v>335.11081987680001</v>
      </c>
      <c r="H27" s="3">
        <f t="shared" ref="H27:V27" si="20">IFERROR(H4/H21,"")</f>
        <v>1363.8938793351999</v>
      </c>
      <c r="I27" s="3">
        <f t="shared" si="20"/>
        <v>1444.8848149539999</v>
      </c>
      <c r="J27" s="3">
        <f t="shared" si="20"/>
        <v>1348.9860334627999</v>
      </c>
      <c r="K27" s="3">
        <f t="shared" si="20"/>
        <v>1158.2029103436</v>
      </c>
      <c r="L27" s="3">
        <f t="shared" si="20"/>
        <v>984.96310284879996</v>
      </c>
      <c r="M27" s="3">
        <f t="shared" si="20"/>
        <v>667.88535686720002</v>
      </c>
      <c r="N27" s="3">
        <f t="shared" si="20"/>
        <v>834.29605172080005</v>
      </c>
      <c r="O27" s="3">
        <f t="shared" si="20"/>
        <v>1047.1017506052001</v>
      </c>
      <c r="P27" s="3">
        <f t="shared" si="20"/>
        <v>982.78768770040006</v>
      </c>
      <c r="Q27" s="3">
        <f t="shared" si="20"/>
        <v>865.4738615448</v>
      </c>
      <c r="R27" s="3">
        <f t="shared" si="20"/>
        <v>990.53952360359995</v>
      </c>
      <c r="S27" s="3">
        <f t="shared" si="20"/>
        <v>1440.2495650359999</v>
      </c>
      <c r="T27" s="3">
        <f t="shared" si="20"/>
        <v>1335.4374438366935</v>
      </c>
      <c r="U27" s="3">
        <f t="shared" si="20"/>
        <v>1212.1409949346773</v>
      </c>
      <c r="V27" s="3">
        <f t="shared" si="20"/>
        <v>816.24354851975806</v>
      </c>
    </row>
    <row r="28" spans="1:22" ht="15.5" x14ac:dyDescent="0.35">
      <c r="C28" t="s">
        <v>61</v>
      </c>
      <c r="D28" s="4">
        <f>IFERROR(_xlfn.RRI(5,I27,D27),"")</f>
        <v>-0.2482763420369547</v>
      </c>
      <c r="E28" s="4">
        <f>IFERROR(_xlfn.RRI(5,J27,E27),"")</f>
        <v>-0.24310401865050868</v>
      </c>
      <c r="H28" s="4">
        <f t="shared" ref="H28:V28" si="21">IFERROR(_xlfn.RRI(5,M27,H27),"")</f>
        <v>0.15349504083565435</v>
      </c>
      <c r="I28" s="4">
        <f t="shared" si="21"/>
        <v>0.11609871396014171</v>
      </c>
      <c r="J28" s="4">
        <f t="shared" si="21"/>
        <v>5.197086887629121E-2</v>
      </c>
      <c r="K28" s="4">
        <f t="shared" si="21"/>
        <v>3.3391747395358662E-2</v>
      </c>
      <c r="L28" s="4">
        <f t="shared" si="21"/>
        <v>2.6202813855601415E-2</v>
      </c>
      <c r="M28" s="4">
        <f t="shared" si="21"/>
        <v>-7.5799875776421222E-2</v>
      </c>
      <c r="N28" s="4">
        <f t="shared" si="21"/>
        <v>-0.10344592856647272</v>
      </c>
      <c r="O28" s="4">
        <f t="shared" si="21"/>
        <v>-4.748227216946177E-2</v>
      </c>
      <c r="P28" s="4">
        <f t="shared" si="21"/>
        <v>-4.1082347526783525E-2</v>
      </c>
      <c r="Q28" s="4">
        <f t="shared" si="21"/>
        <v>1.1781743774918141E-2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-0.77272080785094577</v>
      </c>
      <c r="I29" s="4">
        <f t="shared" si="22"/>
        <v>1.1508106454573266</v>
      </c>
      <c r="J29" s="4">
        <f t="shared" si="22"/>
        <v>-0.17987957852483696</v>
      </c>
      <c r="K29" s="4">
        <f t="shared" si="22"/>
        <v>0.3326646606486125</v>
      </c>
      <c r="L29" s="4">
        <f t="shared" si="22"/>
        <v>0.44562590623489601</v>
      </c>
      <c r="M29" s="4">
        <f t="shared" si="22"/>
        <v>-6.2952898550724501E-2</v>
      </c>
      <c r="N29" s="4">
        <f t="shared" si="22"/>
        <v>-0.45508390918065161</v>
      </c>
      <c r="O29" s="4">
        <f t="shared" si="22"/>
        <v>-0.1426153195090985</v>
      </c>
      <c r="P29" s="4">
        <f t="shared" si="22"/>
        <v>-0.23116967626484466</v>
      </c>
      <c r="Q29" s="4">
        <f t="shared" si="22"/>
        <v>0.51777777777777778</v>
      </c>
      <c r="R29" s="4">
        <f t="shared" si="22"/>
        <v>-0.49018126888217523</v>
      </c>
      <c r="S29" s="4">
        <f t="shared" si="22"/>
        <v>-0.29103078982597053</v>
      </c>
      <c r="T29" s="4">
        <f t="shared" si="22"/>
        <v>0.47959857388089255</v>
      </c>
      <c r="U29" s="4">
        <f t="shared" si="22"/>
        <v>1.0445464362850974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-5.6053558581677293E-2</v>
      </c>
      <c r="I30" s="4">
        <f t="shared" si="23"/>
        <v>7.1089528810784786E-2</v>
      </c>
      <c r="J30" s="4">
        <f t="shared" si="23"/>
        <v>0.16472340158651555</v>
      </c>
      <c r="K30" s="4">
        <f t="shared" si="23"/>
        <v>0.17588456561848878</v>
      </c>
      <c r="L30" s="4">
        <f t="shared" si="23"/>
        <v>0.47474876147740813</v>
      </c>
      <c r="M30" s="4">
        <f t="shared" si="23"/>
        <v>-0.19946240247735217</v>
      </c>
      <c r="N30" s="4">
        <f t="shared" si="23"/>
        <v>-0.20323306570866048</v>
      </c>
      <c r="O30" s="4">
        <f t="shared" si="23"/>
        <v>6.5440444268575329E-2</v>
      </c>
      <c r="P30" s="4">
        <f t="shared" si="23"/>
        <v>0.13554866457342163</v>
      </c>
      <c r="Q30" s="4">
        <f t="shared" si="23"/>
        <v>-0.12626014316299961</v>
      </c>
      <c r="R30" s="4">
        <f t="shared" si="23"/>
        <v>-0.3122445250807343</v>
      </c>
      <c r="S30" s="4">
        <f t="shared" si="23"/>
        <v>7.8485234694470288E-2</v>
      </c>
      <c r="T30" s="4">
        <f t="shared" si="23"/>
        <v>0.10171791022434704</v>
      </c>
      <c r="U30" s="4">
        <f t="shared" si="23"/>
        <v>0.48502367600071283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544.71</v>
      </c>
      <c r="E32" s="3">
        <f>IFERROR(INDEX(E51:E500,MATCH($A$32,$C$51:$C$500,0)),"")</f>
        <v>563.44000000000005</v>
      </c>
      <c r="H32" s="3">
        <f>IFERROR(INDEX(D32:G32,COUNT(D32:G32)),"")</f>
        <v>563.44000000000005</v>
      </c>
      <c r="I32" s="3">
        <f t="shared" ref="I32:V32" si="24">IFERROR(INDEX(I51:I500,MATCH($C$32,$C$51:$C$500,0)),"")</f>
        <v>547.45000000000005</v>
      </c>
      <c r="J32" s="3">
        <f t="shared" si="24"/>
        <v>482.46</v>
      </c>
      <c r="K32" s="3">
        <f t="shared" si="24"/>
        <v>480.02</v>
      </c>
      <c r="L32" s="3">
        <f t="shared" si="24"/>
        <v>482.21</v>
      </c>
      <c r="M32" s="3">
        <f t="shared" si="24"/>
        <v>467.54</v>
      </c>
      <c r="N32" s="3">
        <f t="shared" si="24"/>
        <v>461.95</v>
      </c>
      <c r="O32" s="3">
        <f t="shared" si="24"/>
        <v>489.2</v>
      </c>
      <c r="P32" s="3">
        <f t="shared" si="24"/>
        <v>484.02</v>
      </c>
      <c r="Q32" s="3">
        <f t="shared" si="24"/>
        <v>481.86</v>
      </c>
      <c r="R32" s="3">
        <f t="shared" si="24"/>
        <v>457.35</v>
      </c>
      <c r="S32" s="3">
        <f t="shared" si="24"/>
        <v>435.3</v>
      </c>
      <c r="T32" s="3">
        <f t="shared" si="24"/>
        <v>400.78</v>
      </c>
      <c r="U32" s="3">
        <f t="shared" si="24"/>
        <v>316.73</v>
      </c>
      <c r="V32" s="3">
        <f t="shared" si="24"/>
        <v>108.12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0.74</v>
      </c>
      <c r="E33" s="3">
        <f>IFERROR(INDEX(E51:E500,MATCH($A$33,$C$51:$C$500,0)),"")</f>
        <v>0.99</v>
      </c>
      <c r="H33" s="3">
        <f>IFERROR(INDEX(D33:G33,COUNT(D33:G33)),"")</f>
        <v>0.99</v>
      </c>
      <c r="I33" s="3">
        <f t="shared" ref="I33:V33" si="25">IFERROR(INDEX(I51:I500,MATCH($C$33,$C$51:$C$500,0)),"")</f>
        <v>2.79</v>
      </c>
      <c r="J33" s="3">
        <f t="shared" si="25"/>
        <v>0.73</v>
      </c>
      <c r="K33" s="3">
        <f t="shared" si="25"/>
        <v>0.69</v>
      </c>
      <c r="L33" s="3">
        <f t="shared" si="25"/>
        <v>0.63</v>
      </c>
      <c r="M33" s="3">
        <f t="shared" si="25"/>
        <v>0.62</v>
      </c>
      <c r="N33" s="3">
        <f t="shared" si="25"/>
        <v>0.82</v>
      </c>
      <c r="O33" s="3">
        <f t="shared" si="25"/>
        <v>0.78</v>
      </c>
      <c r="P33" s="3">
        <f t="shared" si="25"/>
        <v>0.8</v>
      </c>
      <c r="Q33" s="3">
        <f t="shared" si="25"/>
        <v>0.79</v>
      </c>
      <c r="R33" s="3">
        <f t="shared" si="25"/>
        <v>0.72</v>
      </c>
      <c r="S33" s="3">
        <f t="shared" si="25"/>
        <v>1.44</v>
      </c>
      <c r="T33" s="3">
        <f t="shared" si="25"/>
        <v>2.89</v>
      </c>
      <c r="U33" s="3">
        <f t="shared" si="25"/>
        <v>2.12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18.899999999999999</v>
      </c>
      <c r="E34" s="3">
        <f>IFERROR(INDEX(E51:E500,MATCH($A$34,$C$51:$C$500,0)),"")</f>
        <v>35.04</v>
      </c>
      <c r="H34" s="3">
        <f>IFERROR(INDEX(D34:G34,COUNT(D34:G34)),"")</f>
        <v>35.04</v>
      </c>
      <c r="I34" s="3">
        <f t="shared" ref="I34:V34" si="26">IFERROR(INDEX(I51:I500,MATCH($C$34,$C$51:$C$500,0)),"")</f>
        <v>21.69</v>
      </c>
      <c r="J34" s="3">
        <f t="shared" si="26"/>
        <v>10.77</v>
      </c>
      <c r="K34" s="3">
        <f t="shared" si="26"/>
        <v>8.33</v>
      </c>
      <c r="L34" s="3">
        <f t="shared" si="26"/>
        <v>10.1</v>
      </c>
      <c r="M34" s="3">
        <f t="shared" si="26"/>
        <v>14.02</v>
      </c>
      <c r="N34" s="3">
        <f t="shared" si="26"/>
        <v>17.12</v>
      </c>
      <c r="O34" s="3">
        <f t="shared" si="26"/>
        <v>9.48</v>
      </c>
      <c r="P34" s="3">
        <f t="shared" si="26"/>
        <v>8.17</v>
      </c>
      <c r="Q34" s="3">
        <f t="shared" si="26"/>
        <v>6.18</v>
      </c>
      <c r="R34" s="3">
        <f t="shared" si="26"/>
        <v>8.15</v>
      </c>
      <c r="S34" s="3">
        <f t="shared" si="26"/>
        <v>7.87</v>
      </c>
      <c r="T34" s="3">
        <f t="shared" si="26"/>
        <v>10.35</v>
      </c>
      <c r="U34" s="3">
        <f t="shared" si="26"/>
        <v>8.85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1.1599999999999999</v>
      </c>
      <c r="E35" s="3">
        <f>IFERROR(INDEX(E51:E500,MATCH($A$35,$C$51:$C$500,0)),"")</f>
        <v>1.67</v>
      </c>
      <c r="H35" s="3">
        <f>IFERROR(INDEX(D35:G35,COUNT(D35:G35)),"")</f>
        <v>1.67</v>
      </c>
      <c r="I35" s="3">
        <f t="shared" ref="I35:V35" si="27">IFERROR(INDEX(I51:I500,MATCH($C$35,$C$51:$C$500,0)),"")</f>
        <v>1.05</v>
      </c>
      <c r="J35" s="3">
        <f t="shared" si="27"/>
        <v>0.26</v>
      </c>
      <c r="K35" s="3">
        <f t="shared" si="27"/>
        <v>0.28999999999999998</v>
      </c>
      <c r="L35" s="3">
        <f t="shared" si="27"/>
        <v>0.31</v>
      </c>
      <c r="M35" s="3">
        <f t="shared" si="27"/>
        <v>0.43</v>
      </c>
      <c r="N35" s="3">
        <f t="shared" si="27"/>
        <v>0.45</v>
      </c>
      <c r="O35" s="3">
        <f t="shared" si="27"/>
        <v>0.37</v>
      </c>
      <c r="P35" s="3">
        <f t="shared" si="27"/>
        <v>0.39</v>
      </c>
      <c r="Q35" s="3">
        <f t="shared" si="27"/>
        <v>0.44</v>
      </c>
      <c r="R35" s="3">
        <f t="shared" si="27"/>
        <v>0.33</v>
      </c>
      <c r="S35" s="3">
        <f t="shared" si="27"/>
        <v>0.43</v>
      </c>
      <c r="T35" s="3">
        <f t="shared" si="27"/>
        <v>0.87</v>
      </c>
      <c r="U35" s="3">
        <f t="shared" si="27"/>
        <v>0.55000000000000004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V36" si="28">IFERROR(INDEX(H51:H500,MATCH($C$36,$C$51:$C$500,0)),"")</f>
        <v>0.53679999999999994</v>
      </c>
      <c r="I36" s="4">
        <f t="shared" si="28"/>
        <v>0.56889999999999996</v>
      </c>
      <c r="J36" s="4">
        <f t="shared" si="28"/>
        <v>0.67299999999999993</v>
      </c>
      <c r="K36" s="4">
        <f t="shared" si="28"/>
        <v>0.75370000000000004</v>
      </c>
      <c r="L36" s="4">
        <f t="shared" si="28"/>
        <v>1.4386000000000001</v>
      </c>
      <c r="M36" s="4">
        <f t="shared" si="28"/>
        <v>0.746</v>
      </c>
      <c r="N36" s="4">
        <f t="shared" si="28"/>
        <v>0.66569999999999996</v>
      </c>
      <c r="O36" s="4">
        <f t="shared" si="28"/>
        <v>0.72409999999999997</v>
      </c>
      <c r="P36" s="4">
        <f t="shared" si="28"/>
        <v>0.72670000000000001</v>
      </c>
      <c r="Q36" s="4">
        <f t="shared" si="28"/>
        <v>0.74260000000000004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V37" si="29">IFERROR(INDEX(H51:H500,MATCH($C$37,$C$51:$C$500,0)),"")</f>
        <v>40</v>
      </c>
      <c r="I37" s="3">
        <f t="shared" si="29"/>
        <v>40</v>
      </c>
      <c r="J37" s="3">
        <f t="shared" si="29"/>
        <v>22</v>
      </c>
      <c r="K37" s="3">
        <f t="shared" si="29"/>
        <v>29</v>
      </c>
      <c r="L37" s="3">
        <f t="shared" si="29"/>
        <v>42</v>
      </c>
      <c r="M37" s="3">
        <f t="shared" si="29"/>
        <v>15</v>
      </c>
      <c r="N37" s="3">
        <f t="shared" si="29"/>
        <v>15</v>
      </c>
      <c r="O37" s="3">
        <f t="shared" si="29"/>
        <v>25</v>
      </c>
      <c r="P37" s="3">
        <f t="shared" si="29"/>
        <v>30</v>
      </c>
      <c r="Q37" s="3">
        <f t="shared" si="29"/>
        <v>40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85</v>
      </c>
      <c r="C51" t="s">
        <v>6</v>
      </c>
      <c r="D51" s="5">
        <v>867090299477</v>
      </c>
      <c r="E51" s="5">
        <v>837777049692</v>
      </c>
      <c r="F51" s="5">
        <v>956989421330</v>
      </c>
      <c r="G51" s="5">
        <v>950775628924</v>
      </c>
      <c r="I51" s="5">
        <v>3612212037385</v>
      </c>
      <c r="J51" s="5">
        <v>3372465083657</v>
      </c>
      <c r="K51" s="5">
        <v>2895507275859</v>
      </c>
      <c r="L51" s="5">
        <v>2462407757122</v>
      </c>
      <c r="M51" s="5">
        <v>1669713392168</v>
      </c>
      <c r="N51" s="5">
        <v>2085740129302</v>
      </c>
      <c r="O51" s="5">
        <v>2617754376513</v>
      </c>
      <c r="P51" s="5">
        <v>2456969219251</v>
      </c>
      <c r="Q51" s="5">
        <v>2163684653862</v>
      </c>
      <c r="R51" s="5">
        <v>2476348809009</v>
      </c>
      <c r="S51" s="5">
        <v>3600623912590</v>
      </c>
      <c r="T51" s="5">
        <v>3311884860715</v>
      </c>
      <c r="U51" s="5">
        <v>3006109667438</v>
      </c>
      <c r="V51" s="5">
        <v>2024284000329</v>
      </c>
    </row>
    <row r="52" spans="2:22" ht="15.5" x14ac:dyDescent="0.35">
      <c r="C52" t="s">
        <v>86</v>
      </c>
      <c r="D52" s="5">
        <v>-759630591453</v>
      </c>
      <c r="E52" s="5">
        <v>-737657568627</v>
      </c>
      <c r="F52" s="5">
        <v>-874507525081</v>
      </c>
      <c r="G52" s="5">
        <v>-820359194658</v>
      </c>
      <c r="I52" s="5">
        <v>-3213215278267</v>
      </c>
      <c r="J52" s="5">
        <v>-2984361525535</v>
      </c>
      <c r="K52" s="5">
        <v>-2574052634535</v>
      </c>
      <c r="L52" s="5">
        <v>-2196288562434</v>
      </c>
      <c r="M52" s="5">
        <v>-1479623674599</v>
      </c>
      <c r="N52" s="5">
        <v>-1857042778667</v>
      </c>
      <c r="O52" s="5">
        <v>-2343744198023</v>
      </c>
      <c r="P52" s="5">
        <v>-2205848044327</v>
      </c>
      <c r="Q52" s="5">
        <v>-1948809130887</v>
      </c>
      <c r="R52" s="5">
        <v>-2223271266338</v>
      </c>
      <c r="S52" s="5">
        <v>-3276361965139</v>
      </c>
      <c r="T52" s="5">
        <v>-3010290190778</v>
      </c>
      <c r="U52" s="5">
        <v>-2755261953836</v>
      </c>
      <c r="V52" s="5">
        <v>-1830962261787</v>
      </c>
    </row>
    <row r="53" spans="2:22" ht="15.5" x14ac:dyDescent="0.35">
      <c r="C53" t="s">
        <v>87</v>
      </c>
      <c r="D53" s="5">
        <v>107459708024</v>
      </c>
      <c r="E53" s="5">
        <v>100119481065</v>
      </c>
      <c r="F53" s="5">
        <v>82481896249</v>
      </c>
      <c r="G53" s="5">
        <v>130416434266</v>
      </c>
      <c r="I53" s="5">
        <v>398996759118</v>
      </c>
      <c r="J53" s="5">
        <v>388103558122</v>
      </c>
      <c r="K53" s="5">
        <v>321454641324</v>
      </c>
      <c r="L53" s="5">
        <v>266119194688</v>
      </c>
      <c r="M53" s="5">
        <v>190089717569</v>
      </c>
      <c r="N53" s="5">
        <v>228697350635</v>
      </c>
      <c r="O53" s="5">
        <v>274010178490</v>
      </c>
      <c r="P53" s="5">
        <v>251121174924</v>
      </c>
      <c r="Q53" s="5">
        <v>214875522975</v>
      </c>
      <c r="R53" s="5">
        <v>253077542671</v>
      </c>
      <c r="S53" s="5">
        <v>324261947451</v>
      </c>
      <c r="T53" s="5">
        <v>301594669937</v>
      </c>
      <c r="U53" s="5">
        <v>250847713602</v>
      </c>
      <c r="V53" s="5">
        <v>193321738542</v>
      </c>
    </row>
    <row r="54" spans="2:22" ht="15.5" x14ac:dyDescent="0.35">
      <c r="C54" t="s">
        <v>88</v>
      </c>
      <c r="D54" s="5">
        <v>-28824134561</v>
      </c>
      <c r="E54" s="5">
        <v>-31190528262</v>
      </c>
      <c r="F54" s="5">
        <v>-39411645928</v>
      </c>
      <c r="G54" s="5">
        <v>-17986756876</v>
      </c>
      <c r="I54" s="5">
        <v>-120522110081</v>
      </c>
      <c r="J54" s="5">
        <v>-192722775557</v>
      </c>
      <c r="K54" s="5">
        <v>-127675601268</v>
      </c>
      <c r="L54" s="5">
        <v>-104916321909</v>
      </c>
      <c r="M54" s="5">
        <v>-62063357174</v>
      </c>
      <c r="N54" s="5">
        <v>-94261407221</v>
      </c>
      <c r="O54" s="5">
        <v>-101552584083</v>
      </c>
      <c r="P54" s="5">
        <v>-87558222704</v>
      </c>
      <c r="Q54" s="5">
        <v>3264054844</v>
      </c>
      <c r="R54" s="5">
        <v>-110670504776</v>
      </c>
      <c r="S54" s="5">
        <v>-137839139770</v>
      </c>
      <c r="T54" s="5">
        <v>-96822881075</v>
      </c>
      <c r="U54" s="5">
        <v>-41163163176</v>
      </c>
      <c r="V54" s="5">
        <v>-38884581555</v>
      </c>
    </row>
    <row r="55" spans="2:22" ht="15.5" x14ac:dyDescent="0.35">
      <c r="C55" t="s">
        <v>90</v>
      </c>
      <c r="D55" s="5">
        <v>-39416768720</v>
      </c>
      <c r="E55" s="5">
        <v>-38465362870</v>
      </c>
      <c r="F55" s="5">
        <v>-47677867011</v>
      </c>
      <c r="G55" s="5">
        <v>-33752807578</v>
      </c>
      <c r="I55" s="5">
        <v>-150009016006</v>
      </c>
      <c r="J55" s="5">
        <v>-134651830710</v>
      </c>
      <c r="K55" s="5">
        <v>-121428116547</v>
      </c>
      <c r="L55" s="5">
        <v>-105316389775</v>
      </c>
      <c r="M55" s="5">
        <v>-86859188989</v>
      </c>
      <c r="N55" s="5">
        <v>-106742702497</v>
      </c>
      <c r="O55" s="5">
        <v>-129779392504</v>
      </c>
      <c r="P55" s="5">
        <v>-125722852333</v>
      </c>
      <c r="Q55" s="5">
        <v>-119207280277</v>
      </c>
      <c r="R55" s="5">
        <v>-131133241426</v>
      </c>
      <c r="S55" s="5">
        <v>-147629447846</v>
      </c>
      <c r="T55" s="5">
        <v>-112184873808</v>
      </c>
      <c r="U55" s="5">
        <v>-81511170954</v>
      </c>
      <c r="V55" s="5">
        <v>-55426137950</v>
      </c>
    </row>
    <row r="56" spans="2:22" ht="15.5" x14ac:dyDescent="0.35">
      <c r="C56" t="s">
        <v>91</v>
      </c>
      <c r="D56" s="5">
        <v>-1340</v>
      </c>
      <c r="E56" s="5">
        <v>-8950</v>
      </c>
      <c r="F56" s="5">
        <v>5166</v>
      </c>
      <c r="G56" s="5">
        <v>-819</v>
      </c>
      <c r="I56" s="5">
        <v>-18474</v>
      </c>
      <c r="J56" s="5">
        <v>76</v>
      </c>
      <c r="K56" s="5">
        <v>34496</v>
      </c>
      <c r="L56" s="5">
        <v>-73805</v>
      </c>
      <c r="M56" s="5">
        <v>-228520</v>
      </c>
      <c r="N56" s="5">
        <v>-365735</v>
      </c>
      <c r="O56" s="5">
        <v>-426374</v>
      </c>
      <c r="P56" s="5">
        <v>-1001868</v>
      </c>
      <c r="Q56" s="5">
        <v>133</v>
      </c>
      <c r="R56" s="5">
        <v>-1173</v>
      </c>
      <c r="S56" s="5">
        <v>-1167</v>
      </c>
      <c r="T56" s="5">
        <v>-890159</v>
      </c>
      <c r="U56" s="5">
        <v>-102228</v>
      </c>
      <c r="V56" s="5">
        <v>62108</v>
      </c>
    </row>
    <row r="57" spans="2:22" ht="15.5" x14ac:dyDescent="0.35">
      <c r="C57" t="s">
        <v>92</v>
      </c>
      <c r="D57" s="5">
        <v>78635573463</v>
      </c>
      <c r="E57" s="5">
        <v>68928952803</v>
      </c>
      <c r="F57" s="5">
        <v>43070250321</v>
      </c>
      <c r="G57" s="5">
        <v>112429677390</v>
      </c>
      <c r="I57" s="5">
        <v>278474649037</v>
      </c>
      <c r="J57" s="5">
        <v>195380782565</v>
      </c>
      <c r="K57" s="5">
        <v>193779040056</v>
      </c>
      <c r="L57" s="5">
        <v>161202872779</v>
      </c>
      <c r="M57" s="5">
        <v>128026360395</v>
      </c>
      <c r="N57" s="5">
        <v>134435943414</v>
      </c>
      <c r="O57" s="5">
        <v>172457594407</v>
      </c>
      <c r="P57" s="5">
        <v>163562952220</v>
      </c>
      <c r="Q57" s="5">
        <v>218139577819</v>
      </c>
      <c r="R57" s="5">
        <v>142407037895</v>
      </c>
      <c r="S57" s="5">
        <v>186422807681</v>
      </c>
      <c r="T57" s="5">
        <v>204771788862</v>
      </c>
      <c r="U57" s="5">
        <v>209684550426</v>
      </c>
      <c r="V57" s="5">
        <v>154437156987</v>
      </c>
    </row>
    <row r="58" spans="2:22" ht="15.5" x14ac:dyDescent="0.35">
      <c r="C58" t="s">
        <v>93</v>
      </c>
      <c r="D58" s="5">
        <v>-25537418813</v>
      </c>
      <c r="E58" s="5">
        <v>-29026596386</v>
      </c>
      <c r="F58" s="5">
        <v>-23780378306</v>
      </c>
      <c r="G58" s="5">
        <v>-32597257432</v>
      </c>
      <c r="I58" s="5">
        <v>-102837113984</v>
      </c>
      <c r="J58" s="5">
        <v>-113340011142</v>
      </c>
      <c r="K58" s="5">
        <v>-94171917541</v>
      </c>
      <c r="L58" s="5">
        <v>-86197096626</v>
      </c>
      <c r="M58" s="5">
        <v>-76378259150</v>
      </c>
      <c r="N58" s="5">
        <v>-79313091943</v>
      </c>
      <c r="O58" s="5">
        <v>-71302582861</v>
      </c>
      <c r="P58" s="5">
        <v>-43728567672</v>
      </c>
      <c r="Q58" s="5">
        <v>-40206829514</v>
      </c>
      <c r="R58" s="5">
        <v>-41315770925</v>
      </c>
      <c r="S58" s="5">
        <v>11884448026</v>
      </c>
      <c r="T58" s="5">
        <v>176286060199</v>
      </c>
      <c r="U58" s="5">
        <v>62189849989</v>
      </c>
      <c r="V58" s="5">
        <v>1156287576</v>
      </c>
    </row>
    <row r="59" spans="2:22" ht="15.5" x14ac:dyDescent="0.35">
      <c r="C59" t="s">
        <v>27</v>
      </c>
      <c r="D59" s="5">
        <v>-6938075761</v>
      </c>
      <c r="E59" s="5">
        <v>-7161797286</v>
      </c>
      <c r="F59" s="5">
        <v>-5756315924</v>
      </c>
      <c r="G59" s="5">
        <v>-5119883836</v>
      </c>
      <c r="I59" s="5">
        <v>-18707023803</v>
      </c>
      <c r="J59" s="5">
        <v>-13995672594</v>
      </c>
      <c r="K59" s="5">
        <v>-12505961371</v>
      </c>
      <c r="L59" s="5">
        <v>-18301707130</v>
      </c>
      <c r="M59" s="5">
        <v>-16373046737</v>
      </c>
      <c r="N59" s="5">
        <v>-14948277325</v>
      </c>
      <c r="O59" s="5">
        <v>-4029184726</v>
      </c>
      <c r="P59" s="5">
        <v>-92841775</v>
      </c>
      <c r="Q59" s="5">
        <v>-65828841</v>
      </c>
      <c r="R59" s="5">
        <v>-83533958</v>
      </c>
      <c r="S59" s="5">
        <v>-94182901</v>
      </c>
      <c r="T59" s="5">
        <v>-25534925</v>
      </c>
      <c r="U59" s="5">
        <v>-1241469579</v>
      </c>
      <c r="V59" s="5">
        <v>-2558840153</v>
      </c>
    </row>
    <row r="60" spans="2:22" ht="15.5" x14ac:dyDescent="0.35">
      <c r="C60" t="s">
        <v>313</v>
      </c>
      <c r="F60" s="5">
        <v>-2130331100</v>
      </c>
      <c r="I60" s="5">
        <v>-2130331100</v>
      </c>
      <c r="J60" s="5">
        <v>-2104061525</v>
      </c>
      <c r="K60" s="5">
        <v>-1583973493</v>
      </c>
    </row>
    <row r="61" spans="2:22" ht="15.5" x14ac:dyDescent="0.35">
      <c r="C61" t="s">
        <v>1825</v>
      </c>
      <c r="D61" s="5">
        <v>3542445897</v>
      </c>
      <c r="E61" s="5">
        <v>522280327</v>
      </c>
      <c r="F61" s="5">
        <v>3527504890</v>
      </c>
      <c r="G61" s="5">
        <v>57602452</v>
      </c>
      <c r="I61" s="5">
        <v>5193040382</v>
      </c>
      <c r="J61" s="5">
        <v>-3735967367</v>
      </c>
      <c r="K61" s="5">
        <v>-3794698038</v>
      </c>
      <c r="L61" s="5">
        <v>1548437956</v>
      </c>
      <c r="M61" s="5">
        <v>-14505934797</v>
      </c>
      <c r="N61" s="5">
        <v>-6296734944</v>
      </c>
      <c r="O61" s="5">
        <v>-884314079</v>
      </c>
      <c r="P61" s="5">
        <v>27032964663</v>
      </c>
      <c r="Q61" s="5">
        <v>27296188588</v>
      </c>
      <c r="R61" s="5">
        <v>30942067440</v>
      </c>
      <c r="S61" s="5">
        <v>112341654010</v>
      </c>
      <c r="T61" s="5">
        <v>176311595124</v>
      </c>
      <c r="U61" s="5">
        <v>63431319568</v>
      </c>
      <c r="V61" s="5">
        <v>3715127729</v>
      </c>
    </row>
    <row r="62" spans="2:22" ht="15.5" x14ac:dyDescent="0.35">
      <c r="C62" t="s">
        <v>448</v>
      </c>
      <c r="D62" s="5">
        <v>-21681776304</v>
      </c>
      <c r="E62" s="5">
        <v>-21924823482</v>
      </c>
      <c r="F62" s="5">
        <v>-21069840497</v>
      </c>
      <c r="G62" s="5">
        <v>-25886371723</v>
      </c>
      <c r="I62" s="5">
        <v>-87192799463</v>
      </c>
      <c r="J62" s="5">
        <v>-93504309656</v>
      </c>
      <c r="K62" s="5">
        <v>-76287284639</v>
      </c>
      <c r="L62" s="5">
        <v>-69443827452</v>
      </c>
      <c r="M62" s="5">
        <v>-45499277616</v>
      </c>
      <c r="N62" s="5">
        <v>-58068079674</v>
      </c>
      <c r="O62" s="5">
        <v>-66389084056</v>
      </c>
      <c r="P62" s="5">
        <v>-70668690560</v>
      </c>
      <c r="Q62" s="5">
        <v>-67437189261</v>
      </c>
      <c r="R62" s="5">
        <v>-72174304407</v>
      </c>
      <c r="S62" s="5">
        <v>-100363023083</v>
      </c>
    </row>
    <row r="63" spans="2:22" ht="15.5" x14ac:dyDescent="0.35">
      <c r="C63" t="s">
        <v>96</v>
      </c>
      <c r="D63" s="5">
        <v>-25537418813</v>
      </c>
      <c r="E63" s="5">
        <v>-29026596386</v>
      </c>
      <c r="F63" s="5">
        <v>-23780378306</v>
      </c>
      <c r="G63" s="5">
        <v>-32597257432</v>
      </c>
      <c r="I63" s="5">
        <v>-102837113984</v>
      </c>
      <c r="J63" s="5">
        <v>-113340011142</v>
      </c>
      <c r="K63" s="5">
        <v>-94171917541</v>
      </c>
      <c r="L63" s="5">
        <v>-86197096626</v>
      </c>
      <c r="M63" s="5">
        <v>-76378259150</v>
      </c>
      <c r="N63" s="5">
        <v>-79313091943</v>
      </c>
      <c r="O63" s="5">
        <v>-71302582861</v>
      </c>
      <c r="P63" s="5">
        <v>-43728567672</v>
      </c>
      <c r="Q63" s="5">
        <v>-40206829514</v>
      </c>
      <c r="R63" s="5">
        <v>-41315770925</v>
      </c>
      <c r="S63" s="5">
        <v>11884448026</v>
      </c>
      <c r="T63" s="5">
        <v>176286060199</v>
      </c>
      <c r="U63" s="5">
        <v>62189849989</v>
      </c>
      <c r="V63" s="5">
        <v>1156287576</v>
      </c>
    </row>
    <row r="64" spans="2:22" ht="15.5" x14ac:dyDescent="0.35">
      <c r="C64" t="s">
        <v>29</v>
      </c>
      <c r="D64" s="5">
        <v>53098154650</v>
      </c>
      <c r="E64" s="5">
        <v>39902356417</v>
      </c>
      <c r="F64" s="5">
        <v>19289872015</v>
      </c>
      <c r="G64" s="5">
        <v>79832419958</v>
      </c>
      <c r="I64" s="5">
        <v>175637535053</v>
      </c>
      <c r="J64" s="5">
        <v>82040771423</v>
      </c>
      <c r="K64" s="5">
        <v>99607122515</v>
      </c>
      <c r="L64" s="5">
        <v>75005776153</v>
      </c>
      <c r="M64" s="5">
        <v>51648101245</v>
      </c>
      <c r="N64" s="5">
        <v>55122851471</v>
      </c>
      <c r="O64" s="5">
        <v>101155011546</v>
      </c>
      <c r="P64" s="5">
        <v>119834384548</v>
      </c>
      <c r="Q64" s="5">
        <v>177932748305</v>
      </c>
      <c r="R64" s="5">
        <v>101091266970</v>
      </c>
      <c r="S64" s="5">
        <v>198307255707</v>
      </c>
      <c r="T64" s="5">
        <v>381057849061</v>
      </c>
      <c r="U64" s="5">
        <v>271874400415</v>
      </c>
      <c r="V64" s="5">
        <v>155593444563</v>
      </c>
    </row>
    <row r="65" spans="2:22" ht="15.5" x14ac:dyDescent="0.35">
      <c r="C65" t="s">
        <v>28</v>
      </c>
      <c r="F65" s="5">
        <v>-113177460</v>
      </c>
      <c r="I65" s="5">
        <v>-113177460</v>
      </c>
      <c r="J65" s="5">
        <v>-438604540</v>
      </c>
      <c r="K65" s="5">
        <v>-98280380</v>
      </c>
      <c r="L65" s="5">
        <v>-335613636</v>
      </c>
      <c r="P65" s="5">
        <v>-1866434327</v>
      </c>
      <c r="Q65" s="5">
        <v>-24489199000</v>
      </c>
      <c r="T65" s="5">
        <v>-103186036844</v>
      </c>
      <c r="U65" s="5">
        <v>-84074933041</v>
      </c>
      <c r="V65" s="5">
        <v>-63730464014</v>
      </c>
    </row>
    <row r="66" spans="2:22" ht="15.5" x14ac:dyDescent="0.35">
      <c r="C66" t="s">
        <v>104</v>
      </c>
      <c r="D66" s="5">
        <v>53098154650</v>
      </c>
      <c r="E66" s="5">
        <v>39902356417</v>
      </c>
      <c r="F66" s="5">
        <v>19176694555</v>
      </c>
      <c r="G66" s="5">
        <v>79832419958</v>
      </c>
      <c r="I66" s="5">
        <v>175524357593</v>
      </c>
      <c r="J66" s="5">
        <v>81602166883</v>
      </c>
      <c r="K66" s="5">
        <v>99508842135</v>
      </c>
      <c r="L66" s="5">
        <v>74670162517</v>
      </c>
      <c r="M66" s="5">
        <v>51648101245</v>
      </c>
      <c r="N66" s="5">
        <v>55122851471</v>
      </c>
      <c r="O66" s="5">
        <v>101155011546</v>
      </c>
      <c r="P66" s="5">
        <v>117967950221</v>
      </c>
      <c r="Q66" s="5">
        <v>153443549305</v>
      </c>
      <c r="R66" s="5">
        <v>101091266970</v>
      </c>
      <c r="S66" s="5">
        <v>198307255707</v>
      </c>
      <c r="T66" s="5">
        <v>277871812217</v>
      </c>
      <c r="U66" s="5">
        <v>187799467374</v>
      </c>
      <c r="V66" s="5">
        <v>91862980549</v>
      </c>
    </row>
    <row r="67" spans="2:22" ht="15.5" x14ac:dyDescent="0.35">
      <c r="C67" t="s">
        <v>105</v>
      </c>
      <c r="F67" s="5">
        <v>-8258933322</v>
      </c>
      <c r="I67" s="5">
        <v>-8258933322</v>
      </c>
      <c r="J67" s="5">
        <v>-7052501705</v>
      </c>
      <c r="K67" s="5">
        <v>-3454356840</v>
      </c>
      <c r="L67" s="5">
        <v>-1792423154</v>
      </c>
      <c r="M67" s="5">
        <v>-1458474899</v>
      </c>
      <c r="N67" s="5">
        <v>1125464872</v>
      </c>
      <c r="O67" s="5">
        <v>-14970889830</v>
      </c>
      <c r="P67" s="5">
        <v>-14911967231</v>
      </c>
      <c r="Q67" s="5">
        <v>-18989112758</v>
      </c>
      <c r="R67" s="5">
        <v>-6621248639</v>
      </c>
      <c r="S67" s="5">
        <v>-7080554922</v>
      </c>
    </row>
    <row r="68" spans="2:22" ht="15.5" x14ac:dyDescent="0.35">
      <c r="C68" t="s">
        <v>107</v>
      </c>
      <c r="D68" s="5">
        <v>53098154650</v>
      </c>
      <c r="E68" s="5">
        <v>39902356417</v>
      </c>
      <c r="F68" s="5">
        <v>10917761233</v>
      </c>
      <c r="G68" s="5">
        <v>79832419958</v>
      </c>
      <c r="I68" s="5">
        <v>167265424271</v>
      </c>
      <c r="J68" s="5">
        <v>74549665178</v>
      </c>
      <c r="K68" s="5">
        <v>96054485295</v>
      </c>
      <c r="L68" s="5">
        <v>72877739363</v>
      </c>
      <c r="M68" s="5">
        <v>50189626346</v>
      </c>
      <c r="N68" s="5">
        <v>56248316343</v>
      </c>
      <c r="O68" s="5">
        <v>86184121716</v>
      </c>
      <c r="P68" s="5">
        <v>103055982990</v>
      </c>
      <c r="Q68" s="5">
        <v>134454436547</v>
      </c>
      <c r="R68" s="5">
        <v>94470018331</v>
      </c>
      <c r="S68" s="5">
        <v>191226700785</v>
      </c>
      <c r="T68" s="5">
        <v>277871812217</v>
      </c>
      <c r="U68" s="5">
        <v>187799467374</v>
      </c>
      <c r="V68" s="5">
        <v>91862980549</v>
      </c>
    </row>
    <row r="69" spans="2:22" ht="15.5" x14ac:dyDescent="0.35">
      <c r="C69" t="s">
        <v>108</v>
      </c>
      <c r="D69" s="5">
        <v>53098154650</v>
      </c>
      <c r="E69" s="5">
        <v>39902356417</v>
      </c>
      <c r="F69" s="5">
        <v>19176694555</v>
      </c>
      <c r="G69" s="5">
        <v>79832419958</v>
      </c>
      <c r="I69" s="5">
        <v>175524357593</v>
      </c>
      <c r="J69" s="5">
        <v>81602166883</v>
      </c>
      <c r="K69" s="5">
        <v>99508842135</v>
      </c>
      <c r="L69" s="5">
        <v>74670162517</v>
      </c>
      <c r="M69" s="5">
        <v>51648101245</v>
      </c>
      <c r="N69" s="5">
        <v>55122851471</v>
      </c>
      <c r="O69" s="5">
        <v>101155011546</v>
      </c>
      <c r="P69" s="5">
        <v>117967950221</v>
      </c>
      <c r="Q69" s="5">
        <v>153443549305</v>
      </c>
      <c r="R69" s="5">
        <v>101091266970</v>
      </c>
      <c r="S69" s="5">
        <v>198307255707</v>
      </c>
      <c r="T69" s="5">
        <v>277871812217</v>
      </c>
      <c r="U69" s="5">
        <v>187799467374</v>
      </c>
      <c r="V69" s="5">
        <v>91862980549</v>
      </c>
    </row>
    <row r="70" spans="2:22" ht="15.5" x14ac:dyDescent="0.35">
      <c r="C70" t="s">
        <v>8</v>
      </c>
      <c r="D70" s="5">
        <v>53098155990</v>
      </c>
      <c r="E70" s="5">
        <v>39902365367</v>
      </c>
      <c r="F70" s="5">
        <v>10917756067</v>
      </c>
      <c r="G70" s="5">
        <v>79832420777</v>
      </c>
      <c r="I70" s="5">
        <v>167265442745</v>
      </c>
      <c r="J70" s="5">
        <v>74549665102</v>
      </c>
      <c r="K70" s="5">
        <v>96054450799</v>
      </c>
      <c r="L70" s="5">
        <v>72877813168</v>
      </c>
      <c r="M70" s="5">
        <v>50189854866</v>
      </c>
      <c r="N70" s="5">
        <v>56248682078</v>
      </c>
      <c r="O70" s="5">
        <v>86184548090</v>
      </c>
      <c r="P70" s="5">
        <v>103056984858</v>
      </c>
      <c r="Q70" s="5">
        <v>134454436414</v>
      </c>
      <c r="R70" s="5">
        <v>94470019504</v>
      </c>
      <c r="S70" s="5">
        <v>191226701952</v>
      </c>
      <c r="T70" s="5">
        <v>277872702376</v>
      </c>
      <c r="U70" s="5">
        <v>187799569602</v>
      </c>
      <c r="V70" s="5">
        <v>91862918441</v>
      </c>
    </row>
    <row r="71" spans="2:22" ht="15.5" x14ac:dyDescent="0.35">
      <c r="C71" t="s">
        <v>109</v>
      </c>
      <c r="D71" s="5">
        <v>53098154650</v>
      </c>
      <c r="E71" s="5">
        <v>39902356417</v>
      </c>
      <c r="F71" s="5">
        <v>19176694555</v>
      </c>
      <c r="G71" s="5">
        <v>79832419958</v>
      </c>
      <c r="I71" s="5">
        <v>175524357593</v>
      </c>
      <c r="J71" s="5">
        <v>81602166883</v>
      </c>
      <c r="K71" s="5">
        <v>99508842135</v>
      </c>
      <c r="L71" s="5">
        <v>74670162517</v>
      </c>
      <c r="M71" s="5">
        <v>51648101245</v>
      </c>
      <c r="N71" s="5">
        <v>55122851471</v>
      </c>
      <c r="O71" s="5">
        <v>101155011546</v>
      </c>
      <c r="P71" s="5">
        <v>117967950221</v>
      </c>
      <c r="Q71" s="5">
        <v>153443549305</v>
      </c>
      <c r="R71" s="5">
        <v>101091266970</v>
      </c>
      <c r="S71" s="5">
        <v>198307255707</v>
      </c>
      <c r="T71" s="5">
        <v>277871812217</v>
      </c>
      <c r="U71" s="5">
        <v>187799467374</v>
      </c>
      <c r="V71" s="5">
        <v>91862980549</v>
      </c>
    </row>
    <row r="72" spans="2:22" ht="15.5" x14ac:dyDescent="0.35">
      <c r="C72" t="s">
        <v>110</v>
      </c>
      <c r="D72" s="5">
        <v>53098154650</v>
      </c>
      <c r="E72" s="5">
        <v>39902356417</v>
      </c>
      <c r="F72" s="5">
        <v>10917761233</v>
      </c>
      <c r="G72" s="5">
        <v>79832419958</v>
      </c>
      <c r="I72" s="5">
        <v>167265424271</v>
      </c>
      <c r="J72" s="5">
        <v>74549665178</v>
      </c>
      <c r="K72" s="5">
        <v>96054485295</v>
      </c>
      <c r="L72" s="5">
        <v>72877739363</v>
      </c>
      <c r="M72" s="5">
        <v>50189626346</v>
      </c>
      <c r="N72" s="5">
        <v>56248316343</v>
      </c>
      <c r="O72" s="5">
        <v>86184121716</v>
      </c>
      <c r="P72" s="5">
        <v>103055982990</v>
      </c>
      <c r="Q72" s="5">
        <v>134454436547</v>
      </c>
      <c r="R72" s="5">
        <v>94470018331</v>
      </c>
      <c r="S72" s="5">
        <v>191226700785</v>
      </c>
      <c r="T72" s="5">
        <v>277871812217</v>
      </c>
      <c r="U72" s="5">
        <v>187799467374</v>
      </c>
      <c r="V72" s="5">
        <v>91862980549</v>
      </c>
    </row>
    <row r="73" spans="2:22" ht="15.5" x14ac:dyDescent="0.35">
      <c r="C73" t="s">
        <v>111</v>
      </c>
      <c r="D73" s="5">
        <v>53098154650</v>
      </c>
      <c r="E73" s="5">
        <v>39902356417</v>
      </c>
      <c r="F73" s="5">
        <v>10917761233</v>
      </c>
      <c r="G73" s="5">
        <v>79832419958</v>
      </c>
      <c r="I73" s="5">
        <v>167265424271</v>
      </c>
      <c r="J73" s="5">
        <v>74549665178</v>
      </c>
      <c r="K73" s="5">
        <v>96054485295</v>
      </c>
      <c r="L73" s="5">
        <v>72877739363</v>
      </c>
      <c r="M73" s="5">
        <v>50189626346</v>
      </c>
      <c r="N73" s="5">
        <v>56248316343</v>
      </c>
      <c r="O73" s="5">
        <v>86184121716</v>
      </c>
      <c r="P73" s="5">
        <v>103055982990</v>
      </c>
      <c r="Q73" s="5">
        <v>134454436547</v>
      </c>
      <c r="R73" s="5">
        <v>94470018331</v>
      </c>
      <c r="S73" s="5">
        <v>191226700785</v>
      </c>
      <c r="T73" s="5">
        <v>277871812217</v>
      </c>
      <c r="U73" s="5">
        <v>187799467374</v>
      </c>
      <c r="V73" s="5">
        <v>91862980549</v>
      </c>
    </row>
    <row r="75" spans="2:22" ht="15.5" x14ac:dyDescent="0.35">
      <c r="B75" t="s">
        <v>112</v>
      </c>
      <c r="C75" t="s">
        <v>113</v>
      </c>
    </row>
    <row r="76" spans="2:22" ht="15.5" x14ac:dyDescent="0.35">
      <c r="C76" t="s">
        <v>114</v>
      </c>
    </row>
    <row r="77" spans="2:22" ht="15.5" x14ac:dyDescent="0.35">
      <c r="C77" t="s">
        <v>20</v>
      </c>
      <c r="D77" s="5">
        <v>583017037639</v>
      </c>
      <c r="E77" s="5">
        <v>668982693632</v>
      </c>
      <c r="F77" s="5">
        <v>649395297064</v>
      </c>
      <c r="G77" s="5">
        <v>728154835632</v>
      </c>
      <c r="I77" s="5">
        <v>649395297064</v>
      </c>
      <c r="J77" s="5">
        <v>538738474154</v>
      </c>
      <c r="K77" s="5">
        <v>614914599251</v>
      </c>
      <c r="L77" s="5">
        <v>647154955522</v>
      </c>
      <c r="M77" s="5">
        <v>495506654417</v>
      </c>
      <c r="N77" s="5">
        <v>577507317865</v>
      </c>
      <c r="O77" s="5">
        <v>688987603088</v>
      </c>
      <c r="P77" s="5">
        <v>736127823546</v>
      </c>
      <c r="Q77" s="5">
        <v>656857297887</v>
      </c>
      <c r="R77" s="5">
        <v>446727061674</v>
      </c>
      <c r="S77" s="5">
        <v>338182545046</v>
      </c>
      <c r="T77" s="5">
        <v>276841255822</v>
      </c>
      <c r="U77" s="5">
        <v>320470838716</v>
      </c>
      <c r="V77" s="5">
        <v>120203017008</v>
      </c>
    </row>
    <row r="78" spans="2:22" ht="15.5" x14ac:dyDescent="0.35">
      <c r="C78" t="s">
        <v>116</v>
      </c>
      <c r="T78" s="5">
        <v>2220000000</v>
      </c>
      <c r="U78" s="5">
        <v>30071420364</v>
      </c>
      <c r="V78" s="5">
        <v>142500000</v>
      </c>
    </row>
    <row r="79" spans="2:22" ht="15.5" x14ac:dyDescent="0.35">
      <c r="C79" t="s">
        <v>117</v>
      </c>
      <c r="D79" s="5">
        <v>504715043843</v>
      </c>
      <c r="E79" s="5">
        <v>504786401254</v>
      </c>
      <c r="F79" s="5">
        <v>525749188542</v>
      </c>
      <c r="G79" s="5">
        <v>392713170367</v>
      </c>
      <c r="I79" s="5">
        <v>525749188542</v>
      </c>
      <c r="J79" s="5">
        <v>484483997411</v>
      </c>
      <c r="K79" s="5">
        <v>256167314560</v>
      </c>
      <c r="L79" s="5">
        <v>376233366469</v>
      </c>
      <c r="M79" s="5">
        <v>391282070676</v>
      </c>
      <c r="N79" s="5">
        <v>241166108590</v>
      </c>
      <c r="O79" s="5">
        <v>409185766441</v>
      </c>
      <c r="P79" s="5">
        <v>297609050755</v>
      </c>
      <c r="Q79" s="5">
        <v>274330150173</v>
      </c>
      <c r="R79" s="5">
        <v>238314027850</v>
      </c>
      <c r="S79" s="5">
        <v>365928385391</v>
      </c>
      <c r="T79" s="5">
        <v>387561650977</v>
      </c>
      <c r="U79" s="5">
        <v>374248915194</v>
      </c>
      <c r="V79" s="5">
        <v>164892855777</v>
      </c>
    </row>
    <row r="80" spans="2:22" ht="15.5" x14ac:dyDescent="0.35">
      <c r="C80" t="s">
        <v>119</v>
      </c>
      <c r="D80" s="5">
        <v>181138205987</v>
      </c>
      <c r="E80" s="5">
        <v>246277171724</v>
      </c>
      <c r="F80" s="5">
        <v>262599714828</v>
      </c>
      <c r="G80" s="5">
        <v>186410317258</v>
      </c>
      <c r="I80" s="5">
        <v>262599714828</v>
      </c>
      <c r="J80" s="5">
        <v>264853249178</v>
      </c>
      <c r="K80" s="5">
        <v>61118942064</v>
      </c>
      <c r="L80" s="5">
        <v>56579212853</v>
      </c>
      <c r="M80" s="5">
        <v>16567557476</v>
      </c>
      <c r="N80" s="5">
        <v>291818126</v>
      </c>
      <c r="O80" s="5">
        <v>1101814385</v>
      </c>
      <c r="P80" s="5">
        <v>3070016732</v>
      </c>
      <c r="Q80" s="5">
        <v>792621605</v>
      </c>
      <c r="R80" s="5">
        <v>13335555577</v>
      </c>
      <c r="S80" s="5">
        <v>30717439085</v>
      </c>
      <c r="T80" s="5">
        <v>15200657781</v>
      </c>
      <c r="U80" s="5">
        <v>56607292557</v>
      </c>
      <c r="V80" s="5">
        <v>28819149664</v>
      </c>
    </row>
    <row r="81" spans="3:22" ht="15.5" x14ac:dyDescent="0.35">
      <c r="C81" t="s">
        <v>118</v>
      </c>
      <c r="D81" s="5">
        <v>6208051716</v>
      </c>
      <c r="E81" s="5">
        <v>4178964000</v>
      </c>
      <c r="F81" s="5">
        <v>4265100916</v>
      </c>
      <c r="G81" s="5">
        <v>4024419502</v>
      </c>
      <c r="I81" s="5">
        <v>4265100916</v>
      </c>
      <c r="J81" s="5">
        <v>3913517776</v>
      </c>
      <c r="K81" s="5">
        <v>4028150306</v>
      </c>
      <c r="L81" s="5">
        <v>4429829603</v>
      </c>
      <c r="M81" s="5">
        <v>6369577573</v>
      </c>
      <c r="N81" s="5">
        <v>6640942476</v>
      </c>
      <c r="O81" s="5">
        <v>7768200455</v>
      </c>
      <c r="P81" s="5">
        <v>5696686480</v>
      </c>
      <c r="Q81" s="5">
        <v>6872090230</v>
      </c>
      <c r="R81" s="5">
        <v>67217825605</v>
      </c>
      <c r="S81" s="5">
        <v>82018895070</v>
      </c>
      <c r="T81" s="5">
        <v>57481581502</v>
      </c>
      <c r="U81" s="5">
        <v>19478661988</v>
      </c>
      <c r="V81" s="5">
        <v>2283235742</v>
      </c>
    </row>
    <row r="82" spans="3:22" ht="15.5" x14ac:dyDescent="0.35">
      <c r="C82" t="s">
        <v>120</v>
      </c>
      <c r="D82" s="5">
        <v>504715043843</v>
      </c>
      <c r="E82" s="5">
        <v>504786401254</v>
      </c>
      <c r="F82" s="5">
        <v>525749188542</v>
      </c>
      <c r="G82" s="5">
        <v>392713170367</v>
      </c>
      <c r="I82" s="5">
        <v>525749188542</v>
      </c>
      <c r="J82" s="5">
        <v>484483997411</v>
      </c>
      <c r="K82" s="5">
        <v>256167314560</v>
      </c>
      <c r="L82" s="5">
        <v>376233366469</v>
      </c>
      <c r="M82" s="5">
        <v>391282070676</v>
      </c>
      <c r="N82" s="5">
        <v>241166108590</v>
      </c>
      <c r="O82" s="5">
        <v>409185766441</v>
      </c>
      <c r="P82" s="5">
        <v>297609050755</v>
      </c>
      <c r="Q82" s="5">
        <v>274330150173</v>
      </c>
      <c r="R82" s="5">
        <v>238314027850</v>
      </c>
      <c r="S82" s="5">
        <v>365928385391</v>
      </c>
      <c r="T82" s="5">
        <v>387561650977</v>
      </c>
      <c r="U82" s="5">
        <v>374248915194</v>
      </c>
      <c r="V82" s="5">
        <v>164892855777</v>
      </c>
    </row>
    <row r="83" spans="3:22" ht="15.5" x14ac:dyDescent="0.35">
      <c r="C83" t="s">
        <v>2684</v>
      </c>
      <c r="D83" s="5">
        <v>406334214098</v>
      </c>
      <c r="E83" s="5">
        <v>397441956736</v>
      </c>
      <c r="F83" s="5">
        <v>386288469031</v>
      </c>
      <c r="G83" s="5">
        <v>333380999952</v>
      </c>
      <c r="I83" s="5">
        <v>386288469031</v>
      </c>
      <c r="J83" s="5">
        <v>277272321188</v>
      </c>
      <c r="K83" s="5">
        <v>388355612255</v>
      </c>
      <c r="L83" s="5">
        <v>367640723915</v>
      </c>
      <c r="M83" s="5">
        <v>348578246839</v>
      </c>
      <c r="N83" s="5">
        <v>425337528894</v>
      </c>
      <c r="O83" s="5">
        <v>332417597670</v>
      </c>
      <c r="P83" s="5">
        <v>260196999486</v>
      </c>
      <c r="Q83" s="5">
        <v>262503453437</v>
      </c>
      <c r="R83" s="5">
        <v>254684861897</v>
      </c>
      <c r="S83" s="5">
        <v>248333421339</v>
      </c>
      <c r="T83" s="5">
        <v>217647392359</v>
      </c>
      <c r="U83" s="5">
        <v>169433090894</v>
      </c>
      <c r="V83" s="5">
        <v>106915558223</v>
      </c>
    </row>
    <row r="84" spans="3:22" ht="15.5" x14ac:dyDescent="0.35">
      <c r="C84" t="s">
        <v>2685</v>
      </c>
      <c r="D84" s="5">
        <v>406334214098</v>
      </c>
      <c r="E84" s="5">
        <v>397441956736</v>
      </c>
      <c r="F84" s="5">
        <v>386288469031</v>
      </c>
      <c r="G84" s="5">
        <v>333380999952</v>
      </c>
      <c r="I84" s="5">
        <v>386288469031</v>
      </c>
      <c r="J84" s="5">
        <v>277272321188</v>
      </c>
      <c r="K84" s="5">
        <v>388355612255</v>
      </c>
      <c r="L84" s="5">
        <v>367640723915</v>
      </c>
      <c r="M84" s="5">
        <v>348578246839</v>
      </c>
      <c r="N84" s="5">
        <v>425337528894</v>
      </c>
      <c r="O84" s="5">
        <v>332417597670</v>
      </c>
      <c r="P84" s="5">
        <v>260196999486</v>
      </c>
      <c r="Q84" s="5">
        <v>262503453437</v>
      </c>
      <c r="R84" s="5">
        <v>254684861897</v>
      </c>
      <c r="S84" s="5">
        <v>248333421339</v>
      </c>
      <c r="T84" s="5">
        <v>217647392359</v>
      </c>
      <c r="U84" s="5">
        <v>169433090894</v>
      </c>
      <c r="V84" s="5">
        <v>106915558223</v>
      </c>
    </row>
    <row r="85" spans="3:22" ht="15.5" x14ac:dyDescent="0.35">
      <c r="C85" t="s">
        <v>2686</v>
      </c>
      <c r="D85" s="5">
        <v>932533383496</v>
      </c>
      <c r="E85" s="5">
        <v>915219409720</v>
      </c>
      <c r="F85" s="5">
        <v>945799939352</v>
      </c>
      <c r="G85" s="5">
        <v>947923705845</v>
      </c>
      <c r="I85" s="5">
        <v>945799939352</v>
      </c>
      <c r="J85" s="5">
        <v>687328634440</v>
      </c>
      <c r="K85" s="5">
        <v>819717660210</v>
      </c>
      <c r="L85" s="5">
        <v>807835259682</v>
      </c>
      <c r="M85" s="5">
        <v>659897536463</v>
      </c>
      <c r="N85" s="5">
        <v>714495829399</v>
      </c>
      <c r="O85" s="5">
        <v>725977705623</v>
      </c>
      <c r="P85" s="5">
        <v>639854776767</v>
      </c>
      <c r="Q85" s="5">
        <v>547642822210</v>
      </c>
      <c r="R85" s="5">
        <v>617886411963</v>
      </c>
      <c r="S85" s="5">
        <v>484135422807</v>
      </c>
      <c r="T85" s="5">
        <v>205691374143</v>
      </c>
      <c r="U85" s="5">
        <v>351102260469</v>
      </c>
      <c r="V85" s="5">
        <v>236751912223</v>
      </c>
    </row>
    <row r="86" spans="3:22" ht="15.5" x14ac:dyDescent="0.35">
      <c r="C86" t="s">
        <v>2687</v>
      </c>
      <c r="D86" s="5">
        <v>932533383496</v>
      </c>
      <c r="E86" s="5">
        <v>915219409720</v>
      </c>
      <c r="F86" s="5">
        <v>945799939352</v>
      </c>
      <c r="G86" s="5">
        <v>947923705845</v>
      </c>
      <c r="I86" s="5">
        <v>945799939352</v>
      </c>
      <c r="J86" s="5">
        <v>687328634440</v>
      </c>
      <c r="K86" s="5">
        <v>819717660210</v>
      </c>
      <c r="L86" s="5">
        <v>807835259682</v>
      </c>
      <c r="M86" s="5">
        <v>659897536463</v>
      </c>
      <c r="N86" s="5">
        <v>714495829399</v>
      </c>
      <c r="O86" s="5">
        <v>725977705623</v>
      </c>
      <c r="P86" s="5">
        <v>639854776767</v>
      </c>
      <c r="Q86" s="5">
        <v>547642822210</v>
      </c>
      <c r="R86" s="5">
        <v>617886411963</v>
      </c>
      <c r="S86" s="5">
        <v>484135422807</v>
      </c>
      <c r="T86" s="5">
        <v>205691374143</v>
      </c>
      <c r="U86" s="5">
        <v>351102260469</v>
      </c>
      <c r="V86" s="5">
        <v>236751912223</v>
      </c>
    </row>
    <row r="87" spans="3:22" ht="15.5" x14ac:dyDescent="0.35">
      <c r="C87" t="s">
        <v>123</v>
      </c>
      <c r="D87" s="5">
        <v>788362554</v>
      </c>
      <c r="E87" s="5">
        <v>773269228</v>
      </c>
      <c r="F87" s="5">
        <v>781882865</v>
      </c>
      <c r="G87" s="5">
        <v>765446412</v>
      </c>
      <c r="I87" s="5">
        <v>781882865</v>
      </c>
      <c r="J87" s="5">
        <v>764800041</v>
      </c>
      <c r="K87" s="5">
        <v>798454890</v>
      </c>
      <c r="L87" s="5">
        <v>763512657</v>
      </c>
      <c r="M87" s="5">
        <v>746859481</v>
      </c>
      <c r="N87" s="5">
        <v>742848199</v>
      </c>
      <c r="O87" s="5">
        <v>789097195</v>
      </c>
      <c r="P87" s="5">
        <v>748388108</v>
      </c>
    </row>
    <row r="88" spans="3:22" ht="15.5" x14ac:dyDescent="0.35">
      <c r="C88" t="s">
        <v>91</v>
      </c>
      <c r="J88" s="5">
        <v>-39464893152</v>
      </c>
      <c r="K88" s="5">
        <v>-42412483968</v>
      </c>
      <c r="L88" s="5">
        <v>-42412483968</v>
      </c>
      <c r="M88" s="5">
        <v>-42412483968</v>
      </c>
      <c r="N88" s="5">
        <v>-42412483968</v>
      </c>
      <c r="O88" s="5">
        <v>-35025193299</v>
      </c>
      <c r="P88" s="5">
        <v>-35025193299</v>
      </c>
      <c r="Q88" s="5">
        <v>-35025193299</v>
      </c>
      <c r="R88" s="5">
        <v>-35025193299</v>
      </c>
      <c r="S88" s="5">
        <v>-30109175159</v>
      </c>
    </row>
    <row r="89" spans="3:22" ht="15.5" x14ac:dyDescent="0.35">
      <c r="C89" t="s">
        <v>124</v>
      </c>
      <c r="D89" s="5">
        <v>2466575273166</v>
      </c>
      <c r="E89" s="5">
        <v>2538213953076</v>
      </c>
      <c r="F89" s="5">
        <v>2539498499082</v>
      </c>
      <c r="G89" s="5">
        <v>2435459386088</v>
      </c>
      <c r="I89" s="5">
        <v>2539498499082</v>
      </c>
      <c r="J89" s="5">
        <v>2036832856473</v>
      </c>
      <c r="K89" s="5">
        <v>2119706749496</v>
      </c>
      <c r="L89" s="5">
        <v>2249413803393</v>
      </c>
      <c r="M89" s="5">
        <v>1933859516377</v>
      </c>
      <c r="N89" s="5">
        <v>1982621962042</v>
      </c>
      <c r="O89" s="5">
        <v>2204426011255</v>
      </c>
      <c r="P89" s="5">
        <v>1983250911717</v>
      </c>
      <c r="Q89" s="5">
        <v>1973798989799</v>
      </c>
      <c r="R89" s="5">
        <v>1624970715624</v>
      </c>
      <c r="S89" s="5">
        <v>1502011245658</v>
      </c>
      <c r="T89" s="5">
        <v>1329023312893</v>
      </c>
      <c r="U89" s="5">
        <v>1304943958868</v>
      </c>
      <c r="V89" s="5">
        <v>736690783869</v>
      </c>
    </row>
    <row r="90" spans="3:22" ht="15.5" x14ac:dyDescent="0.35">
      <c r="C90" t="s">
        <v>125</v>
      </c>
    </row>
    <row r="91" spans="3:22" ht="15.5" x14ac:dyDescent="0.35">
      <c r="C91" t="s">
        <v>317</v>
      </c>
      <c r="R91" s="5">
        <v>7292742931</v>
      </c>
      <c r="S91" s="5">
        <v>7059211756</v>
      </c>
      <c r="T91" s="5">
        <v>1394729825</v>
      </c>
      <c r="U91" s="5">
        <v>1379315875</v>
      </c>
      <c r="V91" s="5">
        <v>1914406925</v>
      </c>
    </row>
    <row r="92" spans="3:22" ht="15.5" x14ac:dyDescent="0.35">
      <c r="C92" t="s">
        <v>318</v>
      </c>
      <c r="D92" s="5">
        <v>211115365292</v>
      </c>
      <c r="E92" s="5">
        <v>150140377937</v>
      </c>
      <c r="F92" s="5">
        <v>150602633882</v>
      </c>
      <c r="G92" s="5">
        <v>151084360657</v>
      </c>
      <c r="I92" s="5">
        <v>150602633882</v>
      </c>
      <c r="J92" s="5">
        <v>33632964982</v>
      </c>
      <c r="K92" s="5">
        <v>13376026507</v>
      </c>
    </row>
    <row r="93" spans="3:22" ht="15.5" x14ac:dyDescent="0.35">
      <c r="C93" t="s">
        <v>589</v>
      </c>
      <c r="R93" s="5">
        <v>892117944</v>
      </c>
      <c r="S93" s="5">
        <v>892117944</v>
      </c>
    </row>
    <row r="94" spans="3:22" ht="15.5" x14ac:dyDescent="0.35">
      <c r="C94" t="s">
        <v>126</v>
      </c>
      <c r="D94" s="5">
        <v>74259600530</v>
      </c>
      <c r="E94" s="5">
        <v>75897067848</v>
      </c>
      <c r="F94" s="5">
        <v>76743292593</v>
      </c>
      <c r="G94" s="5">
        <v>78466999157</v>
      </c>
      <c r="I94" s="5">
        <v>76743292593</v>
      </c>
      <c r="J94" s="5">
        <v>79661436285</v>
      </c>
      <c r="K94" s="5">
        <v>80183732462</v>
      </c>
      <c r="L94" s="5">
        <v>75328799721</v>
      </c>
      <c r="M94" s="5">
        <v>72083166950</v>
      </c>
      <c r="N94" s="5">
        <v>82268923906</v>
      </c>
      <c r="O94" s="5">
        <v>25745542573</v>
      </c>
      <c r="P94" s="5">
        <v>23410172422</v>
      </c>
      <c r="Q94" s="5">
        <v>23831052284</v>
      </c>
      <c r="R94" s="5">
        <v>94895999048</v>
      </c>
      <c r="S94" s="5">
        <v>118991557861</v>
      </c>
      <c r="T94" s="5">
        <v>138861633285</v>
      </c>
      <c r="U94" s="5">
        <v>118619909245</v>
      </c>
      <c r="V94" s="5">
        <v>74284886173</v>
      </c>
    </row>
    <row r="95" spans="3:22" ht="15.5" x14ac:dyDescent="0.35">
      <c r="C95" t="s">
        <v>483</v>
      </c>
      <c r="D95" s="5">
        <v>91367226746</v>
      </c>
      <c r="E95" s="5">
        <v>61901190214</v>
      </c>
      <c r="F95" s="5">
        <v>65401153683</v>
      </c>
      <c r="G95" s="5">
        <v>66381117152</v>
      </c>
      <c r="I95" s="5">
        <v>65401153683</v>
      </c>
      <c r="J95" s="5">
        <v>69470874538</v>
      </c>
      <c r="K95" s="5">
        <v>85029203086</v>
      </c>
      <c r="L95" s="5">
        <v>40373064172</v>
      </c>
      <c r="M95" s="5">
        <v>44420361347</v>
      </c>
      <c r="N95" s="5">
        <v>47293113065</v>
      </c>
      <c r="O95" s="5">
        <v>81983923408</v>
      </c>
      <c r="P95" s="5">
        <v>95907631065</v>
      </c>
      <c r="Q95" s="5">
        <v>96908240791</v>
      </c>
      <c r="R95" s="5">
        <v>24251932146</v>
      </c>
      <c r="S95" s="5">
        <v>6650812008</v>
      </c>
      <c r="T95" s="5">
        <v>7071691870</v>
      </c>
      <c r="U95" s="5">
        <v>8482838666</v>
      </c>
      <c r="V95" s="5">
        <v>10339103058</v>
      </c>
    </row>
    <row r="96" spans="3:22" ht="15.5" x14ac:dyDescent="0.35">
      <c r="C96" t="s">
        <v>129</v>
      </c>
      <c r="D96" s="5">
        <v>417821264682</v>
      </c>
      <c r="E96" s="5">
        <v>386866867785</v>
      </c>
      <c r="F96" s="5">
        <v>365242972903</v>
      </c>
      <c r="G96" s="5">
        <v>331345061962</v>
      </c>
      <c r="I96" s="5">
        <v>365242972903</v>
      </c>
      <c r="J96" s="5">
        <v>336285478552</v>
      </c>
      <c r="K96" s="5">
        <v>216559116440</v>
      </c>
      <c r="L96" s="5">
        <v>205438507803</v>
      </c>
      <c r="M96" s="5">
        <v>209085891987</v>
      </c>
      <c r="N96" s="5">
        <v>238837211525</v>
      </c>
      <c r="O96" s="5">
        <v>258387000499</v>
      </c>
      <c r="P96" s="5">
        <v>271460853923</v>
      </c>
      <c r="Q96" s="5">
        <v>368367854021</v>
      </c>
      <c r="R96" s="5">
        <v>509243079482</v>
      </c>
      <c r="S96" s="5">
        <v>493080139048</v>
      </c>
      <c r="T96" s="5">
        <v>515684731894</v>
      </c>
      <c r="U96" s="5">
        <v>320375024151</v>
      </c>
      <c r="V96" s="5">
        <v>99194802691</v>
      </c>
    </row>
    <row r="97" spans="3:22" ht="15.5" x14ac:dyDescent="0.35">
      <c r="C97" t="s">
        <v>130</v>
      </c>
      <c r="D97" s="5">
        <v>2884396537848</v>
      </c>
      <c r="E97" s="5">
        <v>2925080820861</v>
      </c>
      <c r="F97" s="5">
        <v>2904741471985</v>
      </c>
      <c r="G97" s="5">
        <v>2766804448050</v>
      </c>
      <c r="I97" s="5">
        <v>2904741471985</v>
      </c>
      <c r="J97" s="5">
        <v>2373118335025</v>
      </c>
      <c r="K97" s="5">
        <v>2336265865936</v>
      </c>
      <c r="L97" s="5">
        <v>2454852311196</v>
      </c>
      <c r="M97" s="5">
        <v>2142945408364</v>
      </c>
      <c r="N97" s="5">
        <v>2221459173567</v>
      </c>
      <c r="O97" s="5">
        <v>2462813011754</v>
      </c>
      <c r="P97" s="5">
        <v>2254711765640</v>
      </c>
      <c r="Q97" s="5">
        <v>2342166843820</v>
      </c>
      <c r="R97" s="5">
        <v>2134213795106</v>
      </c>
      <c r="S97" s="5">
        <v>1995091384706</v>
      </c>
      <c r="T97" s="5">
        <v>1844708044787</v>
      </c>
      <c r="U97" s="5">
        <v>1625318983019</v>
      </c>
      <c r="V97" s="5">
        <v>835885586560</v>
      </c>
    </row>
    <row r="98" spans="3:22" ht="15.5" x14ac:dyDescent="0.35">
      <c r="C98" t="s">
        <v>131</v>
      </c>
    </row>
    <row r="99" spans="3:22" ht="15.5" x14ac:dyDescent="0.35">
      <c r="C99" t="s">
        <v>132</v>
      </c>
    </row>
    <row r="100" spans="3:22" ht="15.5" x14ac:dyDescent="0.35">
      <c r="C100" t="s">
        <v>133</v>
      </c>
      <c r="D100" s="5">
        <v>1386154682045</v>
      </c>
      <c r="E100" s="5">
        <v>1391018377530</v>
      </c>
      <c r="F100" s="5">
        <v>1412793260990</v>
      </c>
      <c r="G100" s="5">
        <v>1293025660484</v>
      </c>
      <c r="I100" s="5">
        <v>1412793260990</v>
      </c>
      <c r="J100" s="5">
        <v>1057582278430</v>
      </c>
      <c r="K100" s="5">
        <v>1042849914823</v>
      </c>
      <c r="L100" s="5">
        <v>1162654210757</v>
      </c>
      <c r="M100" s="5">
        <v>890539846897</v>
      </c>
      <c r="N100" s="5">
        <v>963898747486</v>
      </c>
      <c r="O100" s="5">
        <v>1138448895846</v>
      </c>
      <c r="P100" s="5">
        <v>957671673254</v>
      </c>
      <c r="Q100" s="5">
        <v>1013940915004</v>
      </c>
      <c r="R100" s="5">
        <v>875549581773</v>
      </c>
      <c r="S100" s="5">
        <v>813409554884</v>
      </c>
      <c r="T100" s="5">
        <v>789829144460</v>
      </c>
      <c r="U100" s="5">
        <v>793347481386</v>
      </c>
      <c r="V100" s="5">
        <v>533680753883</v>
      </c>
    </row>
    <row r="101" spans="3:22" ht="15.5" x14ac:dyDescent="0.35">
      <c r="C101" t="s">
        <v>134</v>
      </c>
      <c r="D101" s="5">
        <v>325646901450</v>
      </c>
      <c r="E101" s="5">
        <v>347072660152</v>
      </c>
      <c r="F101" s="5">
        <v>321059560049</v>
      </c>
      <c r="G101" s="5">
        <v>242747076645</v>
      </c>
      <c r="I101" s="5">
        <v>321059560049</v>
      </c>
      <c r="J101" s="5">
        <v>180733745783</v>
      </c>
      <c r="K101" s="5">
        <v>134813326787</v>
      </c>
      <c r="L101" s="5">
        <v>226037309507</v>
      </c>
      <c r="M101" s="5">
        <v>21999999693</v>
      </c>
      <c r="N101" s="5">
        <v>196150000000</v>
      </c>
      <c r="O101" s="5">
        <v>109150000000</v>
      </c>
      <c r="P101" s="5">
        <v>8704863450</v>
      </c>
      <c r="V101" s="5">
        <v>21429598203</v>
      </c>
    </row>
    <row r="102" spans="3:22" ht="15.5" x14ac:dyDescent="0.35">
      <c r="C102" t="s">
        <v>135</v>
      </c>
    </row>
    <row r="103" spans="3:22" ht="15.5" x14ac:dyDescent="0.35">
      <c r="C103" t="s">
        <v>136</v>
      </c>
      <c r="D103" s="5">
        <v>714338451185</v>
      </c>
      <c r="E103" s="5">
        <v>655580490885</v>
      </c>
      <c r="F103" s="5">
        <v>630068672755</v>
      </c>
      <c r="G103" s="5">
        <v>610358258070</v>
      </c>
      <c r="I103" s="5">
        <v>630068672755</v>
      </c>
      <c r="J103" s="5">
        <v>432879076504</v>
      </c>
      <c r="K103" s="5">
        <v>498579719402</v>
      </c>
      <c r="L103" s="5">
        <v>499129340585</v>
      </c>
      <c r="M103" s="5">
        <v>524195765594</v>
      </c>
      <c r="N103" s="5">
        <v>507171746743</v>
      </c>
      <c r="O103" s="5">
        <v>597805439513</v>
      </c>
      <c r="P103" s="5">
        <v>441204629997</v>
      </c>
      <c r="Q103" s="5">
        <v>430161769632</v>
      </c>
      <c r="R103" s="5">
        <v>508635938430</v>
      </c>
      <c r="S103" s="5">
        <v>372372518496</v>
      </c>
      <c r="T103" s="5">
        <v>324840480279</v>
      </c>
      <c r="U103" s="5">
        <v>302869289611</v>
      </c>
      <c r="V103" s="5">
        <v>131280677918</v>
      </c>
    </row>
    <row r="104" spans="3:22" ht="15.5" x14ac:dyDescent="0.35">
      <c r="C104" t="s">
        <v>143</v>
      </c>
    </row>
    <row r="105" spans="3:22" ht="15.5" x14ac:dyDescent="0.35">
      <c r="C105" t="s">
        <v>144</v>
      </c>
      <c r="D105" s="5">
        <v>6208051716</v>
      </c>
      <c r="E105" s="5">
        <v>4178964000</v>
      </c>
      <c r="F105" s="5">
        <v>4265100916</v>
      </c>
      <c r="G105" s="5">
        <v>4024419502</v>
      </c>
      <c r="I105" s="5">
        <v>4265100916</v>
      </c>
      <c r="J105" s="5">
        <v>3913517776</v>
      </c>
      <c r="K105" s="5">
        <v>4028150306</v>
      </c>
      <c r="L105" s="5">
        <v>4429829603</v>
      </c>
      <c r="M105" s="5">
        <v>6369577573</v>
      </c>
      <c r="N105" s="5">
        <v>6640942476</v>
      </c>
      <c r="O105" s="5">
        <v>7768200455</v>
      </c>
      <c r="P105" s="5">
        <v>5696686480</v>
      </c>
      <c r="Q105" s="5">
        <v>6872090230</v>
      </c>
      <c r="R105" s="5">
        <v>67217825605</v>
      </c>
      <c r="S105" s="5">
        <v>82018895070</v>
      </c>
      <c r="T105" s="5">
        <v>57481581502</v>
      </c>
      <c r="U105" s="5">
        <v>19478661988</v>
      </c>
      <c r="V105" s="5">
        <v>2283235742</v>
      </c>
    </row>
    <row r="106" spans="3:22" ht="15.5" x14ac:dyDescent="0.35">
      <c r="C106" t="s">
        <v>137</v>
      </c>
      <c r="D106" s="5">
        <v>22559575156</v>
      </c>
      <c r="E106" s="5">
        <v>26799441923</v>
      </c>
      <c r="F106" s="5">
        <v>17552472839</v>
      </c>
      <c r="G106" s="5">
        <v>10092504688</v>
      </c>
      <c r="I106" s="5">
        <v>17552472839</v>
      </c>
      <c r="J106" s="5">
        <v>31146420685</v>
      </c>
      <c r="K106" s="5">
        <v>17917390415</v>
      </c>
      <c r="L106" s="5">
        <v>19033172044</v>
      </c>
      <c r="M106" s="5">
        <v>32500305706</v>
      </c>
      <c r="N106" s="5">
        <v>21794978064</v>
      </c>
      <c r="O106" s="5">
        <v>30066629287</v>
      </c>
      <c r="P106" s="5">
        <v>23003550374</v>
      </c>
      <c r="Q106" s="5">
        <v>52213149802</v>
      </c>
      <c r="R106" s="5">
        <v>21886787352</v>
      </c>
      <c r="S106" s="5">
        <v>29000161467</v>
      </c>
      <c r="T106" s="5">
        <v>26586909636</v>
      </c>
      <c r="U106" s="5">
        <v>25360476532</v>
      </c>
      <c r="V106" s="5">
        <v>18683748427</v>
      </c>
    </row>
    <row r="107" spans="3:22" ht="15.5" x14ac:dyDescent="0.35">
      <c r="C107" t="s">
        <v>138</v>
      </c>
      <c r="D107" s="5">
        <v>1305185644</v>
      </c>
      <c r="E107" s="5">
        <v>1247409363</v>
      </c>
      <c r="F107" s="5">
        <v>756974492</v>
      </c>
      <c r="G107" s="5">
        <v>1316776133</v>
      </c>
      <c r="I107" s="5">
        <v>756974492</v>
      </c>
      <c r="J107" s="5">
        <v>643109382</v>
      </c>
      <c r="K107" s="5">
        <v>585113465</v>
      </c>
      <c r="L107" s="5">
        <v>975404172</v>
      </c>
      <c r="M107" s="5">
        <v>2192912595</v>
      </c>
      <c r="N107" s="5">
        <v>1111467216</v>
      </c>
      <c r="O107" s="5">
        <v>552461137</v>
      </c>
      <c r="P107" s="5">
        <v>645372400</v>
      </c>
      <c r="R107" s="5">
        <v>154675000</v>
      </c>
      <c r="S107" s="5">
        <v>20000000</v>
      </c>
      <c r="V107" s="5">
        <v>226059470</v>
      </c>
    </row>
    <row r="108" spans="3:22" ht="15.5" x14ac:dyDescent="0.35">
      <c r="C108" t="s">
        <v>145</v>
      </c>
      <c r="D108" s="5">
        <v>138512046852</v>
      </c>
      <c r="E108" s="5">
        <v>127580455270</v>
      </c>
      <c r="F108" s="5">
        <v>125368579351</v>
      </c>
      <c r="G108" s="5">
        <v>118116917155</v>
      </c>
      <c r="I108" s="5">
        <v>125368579351</v>
      </c>
      <c r="J108" s="5">
        <v>111180083986</v>
      </c>
      <c r="K108" s="5">
        <v>95168116174</v>
      </c>
      <c r="L108" s="5">
        <v>88487500017</v>
      </c>
      <c r="M108" s="5">
        <v>85316525248</v>
      </c>
      <c r="N108" s="5">
        <v>104405053731</v>
      </c>
      <c r="O108" s="5">
        <v>103199399761</v>
      </c>
      <c r="P108" s="5">
        <v>88803169332</v>
      </c>
      <c r="Q108" s="5">
        <v>125369133737</v>
      </c>
      <c r="R108" s="5">
        <v>117004409481</v>
      </c>
      <c r="S108" s="5">
        <v>95048676645</v>
      </c>
      <c r="T108" s="5">
        <v>60945958387</v>
      </c>
      <c r="U108" s="5">
        <v>46470521400</v>
      </c>
      <c r="V108" s="5">
        <v>34048587634</v>
      </c>
    </row>
    <row r="109" spans="3:22" ht="15.5" x14ac:dyDescent="0.35">
      <c r="C109" t="s">
        <v>146</v>
      </c>
      <c r="D109" s="5">
        <v>138512046852</v>
      </c>
      <c r="E109" s="5">
        <v>127580455270</v>
      </c>
      <c r="F109" s="5">
        <v>125368579351</v>
      </c>
      <c r="G109" s="5">
        <v>118116917155</v>
      </c>
      <c r="I109" s="5">
        <v>125368579351</v>
      </c>
      <c r="J109" s="5">
        <v>111180083986</v>
      </c>
      <c r="K109" s="5">
        <v>95168116174</v>
      </c>
      <c r="L109" s="5">
        <v>88487500017</v>
      </c>
      <c r="M109" s="5">
        <v>85316525248</v>
      </c>
      <c r="N109" s="5">
        <v>104405053731</v>
      </c>
      <c r="O109" s="5">
        <v>103199399761</v>
      </c>
      <c r="P109" s="5">
        <v>88803169332</v>
      </c>
      <c r="Q109" s="5">
        <v>125369133737</v>
      </c>
      <c r="R109" s="5">
        <v>117004409481</v>
      </c>
      <c r="S109" s="5">
        <v>95048676645</v>
      </c>
      <c r="T109" s="5">
        <v>60945958387</v>
      </c>
      <c r="U109" s="5">
        <v>46470521400</v>
      </c>
      <c r="V109" s="5">
        <v>34048587634</v>
      </c>
    </row>
    <row r="110" spans="3:22" ht="15.5" x14ac:dyDescent="0.35">
      <c r="C110" t="s">
        <v>148</v>
      </c>
      <c r="D110" s="5">
        <v>12901249807</v>
      </c>
      <c r="E110" s="5">
        <v>4181534144</v>
      </c>
      <c r="F110" s="5">
        <v>4181534144</v>
      </c>
      <c r="G110" s="5">
        <v>8516519083</v>
      </c>
      <c r="I110" s="5">
        <v>4181534144</v>
      </c>
      <c r="J110" s="5">
        <v>6699475779</v>
      </c>
      <c r="K110" s="5">
        <v>2699729491</v>
      </c>
      <c r="L110" s="5">
        <v>1509555693</v>
      </c>
      <c r="M110" s="5">
        <v>1685891272</v>
      </c>
      <c r="N110" s="5">
        <v>1739518555</v>
      </c>
      <c r="O110" s="5">
        <v>6900139444</v>
      </c>
      <c r="P110" s="5">
        <v>1739518555</v>
      </c>
      <c r="Q110" s="5">
        <v>40583748125</v>
      </c>
      <c r="R110" s="5">
        <v>49843316866</v>
      </c>
      <c r="S110" s="5">
        <v>38408748125</v>
      </c>
      <c r="T110" s="5">
        <v>26435446010</v>
      </c>
      <c r="U110" s="5">
        <v>19392282444</v>
      </c>
      <c r="V110" s="5">
        <v>10923715316</v>
      </c>
    </row>
    <row r="111" spans="3:22" ht="15.5" x14ac:dyDescent="0.35">
      <c r="C111" t="s">
        <v>150</v>
      </c>
      <c r="D111" s="5">
        <v>1524666728897</v>
      </c>
      <c r="E111" s="5">
        <v>1518598832800</v>
      </c>
      <c r="F111" s="5">
        <v>1538161840341</v>
      </c>
      <c r="G111" s="5">
        <v>1411142577639</v>
      </c>
      <c r="I111" s="5">
        <v>1538161840341</v>
      </c>
      <c r="J111" s="5">
        <v>1168762362416</v>
      </c>
      <c r="K111" s="5">
        <v>1138018030997</v>
      </c>
      <c r="L111" s="5">
        <v>1251141710774</v>
      </c>
      <c r="M111" s="5">
        <v>975856372145</v>
      </c>
      <c r="N111" s="5">
        <v>1068303801217</v>
      </c>
      <c r="O111" s="5">
        <v>1241648295607</v>
      </c>
      <c r="P111" s="5">
        <v>1046474842586</v>
      </c>
      <c r="Q111" s="5">
        <v>1139310048741</v>
      </c>
      <c r="R111" s="5">
        <v>992553991254</v>
      </c>
      <c r="S111" s="5">
        <v>908458231529</v>
      </c>
      <c r="T111" s="5">
        <v>850775102847</v>
      </c>
      <c r="U111" s="5">
        <v>839818002786</v>
      </c>
      <c r="V111" s="5">
        <v>567729341517</v>
      </c>
    </row>
    <row r="112" spans="3:22" ht="15.5" x14ac:dyDescent="0.35">
      <c r="C112" t="s">
        <v>151</v>
      </c>
    </row>
    <row r="113" spans="2:22" ht="15.5" x14ac:dyDescent="0.35">
      <c r="C113" t="s">
        <v>152</v>
      </c>
      <c r="D113" s="5">
        <v>249625834400</v>
      </c>
      <c r="E113" s="5">
        <v>249625834400</v>
      </c>
      <c r="F113" s="5">
        <v>249625834400</v>
      </c>
      <c r="G113" s="5">
        <v>249625834400</v>
      </c>
      <c r="I113" s="5">
        <v>249625834400</v>
      </c>
      <c r="J113" s="5">
        <v>249625834400</v>
      </c>
      <c r="K113" s="5">
        <v>249625834400</v>
      </c>
      <c r="L113" s="5">
        <v>249625834400</v>
      </c>
      <c r="M113" s="5">
        <v>249625834400</v>
      </c>
      <c r="N113" s="5">
        <v>249625834400</v>
      </c>
      <c r="O113" s="5">
        <v>249625834400</v>
      </c>
      <c r="P113" s="5">
        <v>249625834400</v>
      </c>
      <c r="Q113" s="5">
        <v>249625834400</v>
      </c>
      <c r="R113" s="5">
        <v>249625834400</v>
      </c>
      <c r="S113" s="5">
        <v>249625784600</v>
      </c>
      <c r="T113" s="5">
        <v>248000014600</v>
      </c>
      <c r="U113" s="5">
        <v>248000000000</v>
      </c>
      <c r="V113" s="5">
        <v>16000000000</v>
      </c>
    </row>
    <row r="114" spans="2:22" ht="15.5" x14ac:dyDescent="0.35">
      <c r="C114" t="s">
        <v>153</v>
      </c>
      <c r="D114" s="5">
        <v>350194702886</v>
      </c>
      <c r="E114" s="5">
        <v>350194702886</v>
      </c>
      <c r="F114" s="5">
        <v>350194702886</v>
      </c>
      <c r="G114" s="5">
        <v>350194702886</v>
      </c>
      <c r="I114" s="5">
        <v>350194702886</v>
      </c>
      <c r="J114" s="5">
        <v>341178319306</v>
      </c>
      <c r="K114" s="5">
        <v>342472165654</v>
      </c>
      <c r="L114" s="5">
        <v>342472165654</v>
      </c>
      <c r="M114" s="5">
        <v>342472165654</v>
      </c>
      <c r="N114" s="5">
        <v>342472165654</v>
      </c>
      <c r="O114" s="5">
        <v>342472165654</v>
      </c>
      <c r="P114" s="5">
        <v>342472165654</v>
      </c>
      <c r="Q114" s="5">
        <v>342472165654</v>
      </c>
      <c r="R114" s="5">
        <v>342472165654</v>
      </c>
      <c r="S114" s="5">
        <v>337001006554</v>
      </c>
      <c r="T114" s="5">
        <v>321556191554</v>
      </c>
      <c r="U114" s="5">
        <v>321556052854</v>
      </c>
    </row>
    <row r="115" spans="2:22" ht="15.5" x14ac:dyDescent="0.35">
      <c r="C115" t="s">
        <v>155</v>
      </c>
      <c r="D115" s="5">
        <v>759909189794</v>
      </c>
      <c r="E115" s="5">
        <v>806661367564</v>
      </c>
      <c r="F115" s="5">
        <v>766759002197</v>
      </c>
      <c r="G115" s="5">
        <v>755841246130</v>
      </c>
      <c r="I115" s="5">
        <v>766759002197</v>
      </c>
      <c r="J115" s="5">
        <v>653016601420</v>
      </c>
      <c r="K115" s="5">
        <v>648562208294</v>
      </c>
      <c r="L115" s="5">
        <v>654025047943</v>
      </c>
      <c r="M115" s="5">
        <v>617403409935</v>
      </c>
      <c r="N115" s="5">
        <v>603469730229</v>
      </c>
      <c r="O115" s="5">
        <v>664091417622</v>
      </c>
      <c r="P115" s="5">
        <v>651164314852</v>
      </c>
      <c r="Q115" s="5">
        <v>645783923754</v>
      </c>
      <c r="R115" s="5">
        <v>584586932660</v>
      </c>
      <c r="S115" s="5">
        <v>530115471572</v>
      </c>
      <c r="T115" s="5">
        <v>424376669009</v>
      </c>
      <c r="U115" s="5">
        <v>215943970441</v>
      </c>
      <c r="V115" s="5">
        <v>252144400839</v>
      </c>
    </row>
    <row r="116" spans="2:22" ht="15.5" x14ac:dyDescent="0.35">
      <c r="C116" t="s">
        <v>156</v>
      </c>
      <c r="D116" s="5">
        <v>65000000000</v>
      </c>
      <c r="E116" s="5">
        <v>60000000000</v>
      </c>
      <c r="F116" s="5">
        <v>60000000000</v>
      </c>
      <c r="G116" s="5">
        <v>60000000000</v>
      </c>
      <c r="I116" s="5">
        <v>60000000000</v>
      </c>
      <c r="J116" s="5">
        <v>55000000000</v>
      </c>
      <c r="K116" s="5">
        <v>50000000000</v>
      </c>
      <c r="L116" s="5">
        <v>45000000000</v>
      </c>
      <c r="M116" s="5">
        <v>40000000000</v>
      </c>
      <c r="N116" s="5">
        <v>35000000000</v>
      </c>
      <c r="O116" s="5">
        <v>30000000000</v>
      </c>
      <c r="P116" s="5">
        <v>25000000000</v>
      </c>
      <c r="Q116" s="5">
        <v>20000000000</v>
      </c>
      <c r="R116" s="5">
        <v>15000000000</v>
      </c>
      <c r="S116" s="5">
        <v>10000000000</v>
      </c>
      <c r="T116" s="5">
        <v>5000000000</v>
      </c>
    </row>
    <row r="117" spans="2:22" ht="15.5" x14ac:dyDescent="0.35">
      <c r="C117" t="s">
        <v>157</v>
      </c>
      <c r="D117" s="5">
        <v>694909189794</v>
      </c>
      <c r="E117" s="5">
        <v>746661367564</v>
      </c>
      <c r="F117" s="5">
        <v>706759002197</v>
      </c>
      <c r="G117" s="5">
        <v>695841246130</v>
      </c>
      <c r="I117" s="5">
        <v>706759002197</v>
      </c>
      <c r="J117" s="5">
        <v>598016601420</v>
      </c>
      <c r="K117" s="5">
        <v>598562208294</v>
      </c>
      <c r="L117" s="5">
        <v>609025047943</v>
      </c>
      <c r="M117" s="5">
        <v>577403409935</v>
      </c>
      <c r="N117" s="5">
        <v>568469730229</v>
      </c>
      <c r="O117" s="5">
        <v>634091417622</v>
      </c>
      <c r="P117" s="5">
        <v>626164314852</v>
      </c>
      <c r="Q117" s="5">
        <v>625783923754</v>
      </c>
      <c r="R117" s="5">
        <v>569586932660</v>
      </c>
      <c r="S117" s="5">
        <v>520115471572</v>
      </c>
      <c r="T117" s="5">
        <v>419376669009</v>
      </c>
    </row>
    <row r="118" spans="2:22" ht="15.5" x14ac:dyDescent="0.35">
      <c r="C118" t="s">
        <v>158</v>
      </c>
      <c r="D118" s="5">
        <v>759909189794</v>
      </c>
      <c r="E118" s="5">
        <v>806661367564</v>
      </c>
      <c r="F118" s="5">
        <v>766759002197</v>
      </c>
      <c r="G118" s="5">
        <v>755841246130</v>
      </c>
      <c r="I118" s="5">
        <v>766759002197</v>
      </c>
      <c r="J118" s="5">
        <v>653016601420</v>
      </c>
      <c r="K118" s="5">
        <v>648562208294</v>
      </c>
      <c r="L118" s="5">
        <v>654025047943</v>
      </c>
      <c r="M118" s="5">
        <v>617403409935</v>
      </c>
      <c r="N118" s="5">
        <v>603469730229</v>
      </c>
      <c r="O118" s="5">
        <v>664091417622</v>
      </c>
      <c r="P118" s="5">
        <v>651164314852</v>
      </c>
      <c r="Q118" s="5">
        <v>645783923754</v>
      </c>
      <c r="R118" s="5">
        <v>584586932660</v>
      </c>
      <c r="S118" s="5">
        <v>530115471572</v>
      </c>
      <c r="T118" s="5">
        <v>424376669009</v>
      </c>
      <c r="U118" s="5">
        <v>215943970441</v>
      </c>
      <c r="V118" s="5">
        <v>252144400839</v>
      </c>
    </row>
    <row r="119" spans="2:22" ht="15.5" x14ac:dyDescent="0.35">
      <c r="C119" t="s">
        <v>159</v>
      </c>
      <c r="D119" s="5">
        <v>81871</v>
      </c>
      <c r="E119" s="5">
        <v>83211</v>
      </c>
      <c r="F119" s="5">
        <v>92161</v>
      </c>
      <c r="G119" s="5">
        <v>86995</v>
      </c>
      <c r="I119" s="5">
        <v>92161</v>
      </c>
      <c r="J119" s="5">
        <v>110635</v>
      </c>
      <c r="K119" s="5">
        <v>110559</v>
      </c>
      <c r="L119" s="5">
        <v>36393</v>
      </c>
      <c r="M119" s="5">
        <v>110198</v>
      </c>
      <c r="N119" s="5">
        <v>126035</v>
      </c>
      <c r="O119" s="5">
        <v>491770</v>
      </c>
      <c r="P119" s="5">
        <v>-198553</v>
      </c>
      <c r="Q119" s="5">
        <v>64570</v>
      </c>
      <c r="R119" s="5">
        <v>64437</v>
      </c>
      <c r="S119" s="5">
        <v>65610</v>
      </c>
      <c r="T119" s="5">
        <v>66777</v>
      </c>
      <c r="U119" s="5">
        <v>956936</v>
      </c>
      <c r="V119" s="5">
        <v>11844204</v>
      </c>
    </row>
    <row r="120" spans="2:22" ht="15.5" x14ac:dyDescent="0.35">
      <c r="C120" t="s">
        <v>10</v>
      </c>
      <c r="D120" s="5">
        <v>1359729808951</v>
      </c>
      <c r="E120" s="5">
        <v>1406481988061</v>
      </c>
      <c r="F120" s="5">
        <v>1366579631644</v>
      </c>
      <c r="G120" s="5">
        <v>1355661870411</v>
      </c>
      <c r="I120" s="5">
        <v>1366579631644</v>
      </c>
      <c r="J120" s="5">
        <v>1204355972609</v>
      </c>
      <c r="K120" s="5">
        <v>1198247834939</v>
      </c>
      <c r="L120" s="5">
        <v>1203710600422</v>
      </c>
      <c r="M120" s="5">
        <v>1167089036219</v>
      </c>
      <c r="N120" s="5">
        <v>1153155372350</v>
      </c>
      <c r="O120" s="5">
        <v>1221164716147</v>
      </c>
      <c r="P120" s="5">
        <v>1208236923054</v>
      </c>
      <c r="Q120" s="5">
        <v>1202856795079</v>
      </c>
      <c r="R120" s="5">
        <v>1141659803852</v>
      </c>
      <c r="S120" s="5">
        <v>1086633153177</v>
      </c>
      <c r="T120" s="5">
        <v>993932941940</v>
      </c>
      <c r="U120" s="5">
        <v>785500980231</v>
      </c>
      <c r="V120" s="5">
        <v>268156245043</v>
      </c>
    </row>
    <row r="121" spans="2:22" ht="15.5" x14ac:dyDescent="0.35">
      <c r="C121" t="s">
        <v>160</v>
      </c>
      <c r="D121" s="5">
        <v>2884396537848</v>
      </c>
      <c r="E121" s="5">
        <v>2925080820861</v>
      </c>
      <c r="F121" s="5">
        <v>2904741471985</v>
      </c>
      <c r="G121" s="5">
        <v>2766804448050</v>
      </c>
      <c r="I121" s="5">
        <v>2904741471985</v>
      </c>
      <c r="J121" s="5">
        <v>2373118335025</v>
      </c>
      <c r="K121" s="5">
        <v>2336265865936</v>
      </c>
      <c r="L121" s="5">
        <v>2454852311196</v>
      </c>
      <c r="M121" s="5">
        <v>2142945408364</v>
      </c>
      <c r="N121" s="5">
        <v>2221459173567</v>
      </c>
      <c r="O121" s="5">
        <v>2462813011754</v>
      </c>
      <c r="P121" s="5">
        <v>2254711765640</v>
      </c>
      <c r="Q121" s="5">
        <v>2342166843820</v>
      </c>
      <c r="R121" s="5">
        <v>2134213795106</v>
      </c>
      <c r="S121" s="5">
        <v>1995091384706</v>
      </c>
      <c r="T121" s="5">
        <v>1844708044787</v>
      </c>
      <c r="U121" s="5">
        <v>1625318983017</v>
      </c>
      <c r="V121" s="5">
        <v>835885586560</v>
      </c>
    </row>
    <row r="122" spans="2:22" ht="15.5" x14ac:dyDescent="0.35">
      <c r="C122" t="s">
        <v>161</v>
      </c>
      <c r="D122" s="5">
        <v>2496258344</v>
      </c>
      <c r="E122" s="5">
        <v>2496258344</v>
      </c>
      <c r="F122" s="5">
        <v>2496258344</v>
      </c>
      <c r="G122" s="5">
        <v>2496258344</v>
      </c>
      <c r="I122" s="5">
        <v>2496258344</v>
      </c>
      <c r="J122" s="5">
        <v>2496258344</v>
      </c>
      <c r="K122" s="5">
        <v>2496258344</v>
      </c>
      <c r="L122" s="5">
        <v>2496258344</v>
      </c>
      <c r="M122" s="5">
        <v>2496258344</v>
      </c>
      <c r="N122" s="5">
        <v>2496258344</v>
      </c>
      <c r="O122" s="5">
        <v>2496258344</v>
      </c>
      <c r="P122" s="5">
        <v>2496258344</v>
      </c>
      <c r="Q122" s="5">
        <v>2496258344</v>
      </c>
      <c r="R122" s="5">
        <v>2496258344</v>
      </c>
      <c r="S122" s="5">
        <v>2496257846</v>
      </c>
      <c r="T122" s="5">
        <v>2480000146</v>
      </c>
      <c r="U122" s="5">
        <v>2480000000</v>
      </c>
      <c r="V122" s="5">
        <v>2480000000</v>
      </c>
    </row>
    <row r="124" spans="2:22" ht="15.5" x14ac:dyDescent="0.35">
      <c r="B124" t="s">
        <v>162</v>
      </c>
      <c r="C124" t="s">
        <v>163</v>
      </c>
      <c r="D124" s="5">
        <v>62907252553</v>
      </c>
      <c r="E124" s="5">
        <v>22605174388</v>
      </c>
      <c r="F124" s="5">
        <v>-123623505052</v>
      </c>
      <c r="G124" s="5">
        <v>100801612658</v>
      </c>
      <c r="I124" s="5">
        <v>17100868648</v>
      </c>
      <c r="J124" s="5">
        <v>65058091947</v>
      </c>
      <c r="K124" s="5">
        <v>162601444825</v>
      </c>
      <c r="L124" s="5">
        <v>3923597124</v>
      </c>
      <c r="M124" s="5">
        <v>132805546864</v>
      </c>
      <c r="N124" s="5">
        <v>-140738938560</v>
      </c>
      <c r="O124" s="5">
        <v>-68373075003</v>
      </c>
      <c r="P124" s="5">
        <v>-78264587937</v>
      </c>
      <c r="Q124" s="5">
        <v>303805001352</v>
      </c>
      <c r="R124" s="5">
        <v>227756824451</v>
      </c>
      <c r="S124" s="5">
        <v>108184412966</v>
      </c>
      <c r="T124" s="5">
        <v>4292744411</v>
      </c>
      <c r="U124" s="5">
        <v>51987062224</v>
      </c>
      <c r="V124" s="5">
        <v>15555956372</v>
      </c>
    </row>
    <row r="125" spans="2:22" ht="15.5" x14ac:dyDescent="0.35">
      <c r="C125" t="s">
        <v>328</v>
      </c>
      <c r="D125" s="5">
        <v>808618345196</v>
      </c>
      <c r="E125" s="5">
        <v>795390728011</v>
      </c>
      <c r="F125" s="5">
        <v>791371418427</v>
      </c>
      <c r="G125" s="5">
        <v>960893657866</v>
      </c>
      <c r="I125" s="5">
        <v>3251508499706</v>
      </c>
      <c r="J125" s="5">
        <v>3316796236033</v>
      </c>
      <c r="K125" s="5">
        <v>2897999007633</v>
      </c>
      <c r="L125" s="5">
        <v>2407645307029</v>
      </c>
      <c r="M125" s="5">
        <v>1720542000658</v>
      </c>
      <c r="N125" s="5">
        <v>1937891121538</v>
      </c>
      <c r="O125" s="5">
        <v>2255260011273</v>
      </c>
      <c r="P125" s="5">
        <v>2296332079526</v>
      </c>
      <c r="Q125" s="5">
        <v>2373576375391</v>
      </c>
      <c r="R125" s="5">
        <v>2411517112371</v>
      </c>
      <c r="S125" s="5">
        <v>3349231732567</v>
      </c>
      <c r="T125" s="5">
        <v>3360119290005</v>
      </c>
      <c r="U125" s="5">
        <v>2741592221230</v>
      </c>
      <c r="V125" s="5">
        <v>2256458616148</v>
      </c>
    </row>
    <row r="126" spans="2:22" ht="15.5" x14ac:dyDescent="0.35">
      <c r="C126" t="s">
        <v>329</v>
      </c>
      <c r="Q126" s="5">
        <v>-1995617263224</v>
      </c>
      <c r="R126" s="5">
        <v>-2078764893620</v>
      </c>
      <c r="S126" s="5">
        <v>-3017490074070</v>
      </c>
      <c r="T126" s="5">
        <v>-3160945987309</v>
      </c>
      <c r="U126" s="5">
        <v>-2536306397561</v>
      </c>
      <c r="V126" s="5">
        <v>-2074424434596</v>
      </c>
    </row>
    <row r="127" spans="2:22" ht="15.5" x14ac:dyDescent="0.35">
      <c r="C127" t="s">
        <v>530</v>
      </c>
      <c r="D127" s="5">
        <v>-696829904269</v>
      </c>
      <c r="E127" s="5">
        <v>-714926002704</v>
      </c>
      <c r="F127" s="5">
        <v>-844540242727</v>
      </c>
      <c r="G127" s="5">
        <v>-802335497897</v>
      </c>
      <c r="I127" s="5">
        <v>-3012072440636</v>
      </c>
      <c r="J127" s="5">
        <v>-3062167294045</v>
      </c>
      <c r="K127" s="5">
        <v>-2553468266081</v>
      </c>
      <c r="L127" s="5">
        <v>-2217621675999</v>
      </c>
      <c r="M127" s="5">
        <v>-1467596892815</v>
      </c>
      <c r="N127" s="5">
        <v>-1932283852217</v>
      </c>
      <c r="O127" s="5">
        <v>-2157150627060</v>
      </c>
      <c r="P127" s="5">
        <v>-2182635647554</v>
      </c>
    </row>
    <row r="128" spans="2:22" ht="15.5" x14ac:dyDescent="0.35">
      <c r="C128" t="s">
        <v>531</v>
      </c>
      <c r="D128" s="5">
        <v>-21611292949</v>
      </c>
      <c r="E128" s="5">
        <v>-28756396919</v>
      </c>
      <c r="F128" s="5">
        <v>-36513210035</v>
      </c>
      <c r="G128" s="5">
        <v>-24758592005</v>
      </c>
      <c r="I128" s="5">
        <v>-103835598598</v>
      </c>
      <c r="J128" s="5">
        <v>-92616303019</v>
      </c>
      <c r="K128" s="5">
        <v>-87301913298</v>
      </c>
      <c r="L128" s="5">
        <v>-73283195779</v>
      </c>
      <c r="M128" s="5">
        <v>-61294023815</v>
      </c>
      <c r="N128" s="5">
        <v>-68455520099</v>
      </c>
      <c r="O128" s="5">
        <v>-87326006146</v>
      </c>
      <c r="P128" s="5">
        <v>-83574300500</v>
      </c>
      <c r="Q128" s="5">
        <v>-79703102107</v>
      </c>
      <c r="R128" s="5">
        <v>-81950281340</v>
      </c>
    </row>
    <row r="129" spans="3:22" ht="15.5" x14ac:dyDescent="0.35">
      <c r="C129" t="s">
        <v>532</v>
      </c>
      <c r="D129" s="5">
        <v>-718441197218</v>
      </c>
      <c r="E129" s="5">
        <v>-743682399623</v>
      </c>
      <c r="F129" s="5">
        <v>-881053452762</v>
      </c>
      <c r="G129" s="5">
        <v>-827094089902</v>
      </c>
      <c r="I129" s="5">
        <v>-3115908039234</v>
      </c>
      <c r="J129" s="5">
        <v>-3154783597064</v>
      </c>
      <c r="K129" s="5">
        <v>-2640770179379</v>
      </c>
      <c r="L129" s="5">
        <v>-2290904871778</v>
      </c>
      <c r="M129" s="5">
        <v>-1528890916630</v>
      </c>
      <c r="N129" s="5">
        <v>-2000739372316</v>
      </c>
      <c r="O129" s="5">
        <v>-2244476633206</v>
      </c>
      <c r="P129" s="5">
        <v>-2266209948054</v>
      </c>
      <c r="Q129" s="5">
        <v>-1995617263224</v>
      </c>
      <c r="R129" s="5">
        <v>-2078764893620</v>
      </c>
      <c r="S129" s="5">
        <v>-3017490074070</v>
      </c>
      <c r="T129" s="5">
        <v>-3160945987309</v>
      </c>
      <c r="U129" s="5">
        <v>-2536306397561</v>
      </c>
      <c r="V129" s="5">
        <v>-2074424434596</v>
      </c>
    </row>
    <row r="130" spans="3:22" ht="15.5" x14ac:dyDescent="0.35">
      <c r="C130" t="s">
        <v>490</v>
      </c>
      <c r="D130" s="5">
        <v>-21681776304</v>
      </c>
      <c r="E130" s="5">
        <v>-21924823482</v>
      </c>
      <c r="F130" s="5">
        <v>-21069840497</v>
      </c>
      <c r="G130" s="5">
        <v>-26324976263</v>
      </c>
      <c r="I130" s="5">
        <v>-87631404003</v>
      </c>
      <c r="J130" s="5">
        <v>-93602590036</v>
      </c>
      <c r="K130" s="5">
        <v>-76385565019</v>
      </c>
      <c r="L130" s="5">
        <v>-69779441088</v>
      </c>
      <c r="M130" s="5">
        <v>-45499277616</v>
      </c>
      <c r="N130" s="5">
        <v>-58068079674</v>
      </c>
      <c r="O130" s="5">
        <v>-66389084056</v>
      </c>
      <c r="P130" s="5">
        <v>-100216465731</v>
      </c>
      <c r="Q130" s="5">
        <v>-67437189261</v>
      </c>
      <c r="R130" s="5">
        <v>-72174304407</v>
      </c>
      <c r="S130" s="5">
        <v>-100363023083</v>
      </c>
      <c r="T130" s="5">
        <v>-103186036844</v>
      </c>
      <c r="U130" s="5">
        <v>-84074933041</v>
      </c>
      <c r="V130" s="5">
        <v>-63730307661</v>
      </c>
    </row>
    <row r="131" spans="3:22" ht="15.5" x14ac:dyDescent="0.35">
      <c r="C131" t="s">
        <v>171</v>
      </c>
      <c r="D131" s="5">
        <v>-6964520196</v>
      </c>
      <c r="E131" s="5">
        <v>-6631352845</v>
      </c>
      <c r="F131" s="5">
        <v>-6269649254</v>
      </c>
      <c r="G131" s="5">
        <v>-5119883836</v>
      </c>
      <c r="I131" s="5">
        <v>-18707023803</v>
      </c>
      <c r="J131" s="5">
        <v>-13995672594</v>
      </c>
      <c r="K131" s="5">
        <v>-12505961371</v>
      </c>
      <c r="L131" s="5">
        <v>-19581896006</v>
      </c>
      <c r="M131" s="5">
        <v>-15092857861</v>
      </c>
      <c r="N131" s="5">
        <v>-14948277325</v>
      </c>
      <c r="O131" s="5">
        <v>-4029184726</v>
      </c>
      <c r="P131" s="5">
        <v>-92841775</v>
      </c>
      <c r="Q131" s="5">
        <v>-65828841</v>
      </c>
      <c r="R131" s="5">
        <v>-83533958</v>
      </c>
      <c r="S131" s="5">
        <v>-94182901</v>
      </c>
      <c r="T131" s="5">
        <v>-25534925</v>
      </c>
      <c r="U131" s="5">
        <v>-1241469579</v>
      </c>
      <c r="V131" s="5">
        <v>-2558840153</v>
      </c>
    </row>
    <row r="132" spans="3:22" ht="15.5" x14ac:dyDescent="0.35">
      <c r="C132" t="s">
        <v>2688</v>
      </c>
      <c r="D132" s="5">
        <v>-3180802353</v>
      </c>
      <c r="E132" s="5">
        <v>-5211668501</v>
      </c>
      <c r="F132" s="5">
        <v>-12189161119</v>
      </c>
      <c r="G132" s="5">
        <v>-6621489847</v>
      </c>
      <c r="I132" s="5">
        <v>-30900428009</v>
      </c>
      <c r="J132" s="5">
        <v>-6787349690</v>
      </c>
      <c r="K132" s="5">
        <v>-25397667974</v>
      </c>
      <c r="L132" s="5">
        <v>-37002386842</v>
      </c>
      <c r="M132" s="5">
        <v>-14412190605</v>
      </c>
      <c r="N132" s="5">
        <v>-32609226319</v>
      </c>
      <c r="O132" s="5">
        <v>-44850808191</v>
      </c>
      <c r="P132" s="5">
        <v>-45078929181</v>
      </c>
      <c r="Q132" s="5">
        <v>-29922102152</v>
      </c>
      <c r="R132" s="5">
        <v>-52493938975</v>
      </c>
      <c r="S132" s="5">
        <v>-138383600484</v>
      </c>
      <c r="T132" s="5">
        <v>-91668986516</v>
      </c>
      <c r="U132" s="5">
        <v>-67982358825</v>
      </c>
      <c r="V132" s="5">
        <v>-100189077366</v>
      </c>
    </row>
    <row r="133" spans="3:22" ht="15.5" x14ac:dyDescent="0.35">
      <c r="C133" t="s">
        <v>453</v>
      </c>
      <c r="D133" s="5">
        <v>4557203428</v>
      </c>
      <c r="E133" s="5">
        <v>4664690828</v>
      </c>
      <c r="F133" s="5">
        <v>5587180153</v>
      </c>
      <c r="G133" s="5">
        <v>5068394640</v>
      </c>
      <c r="I133" s="5">
        <v>18739263991</v>
      </c>
      <c r="J133" s="5">
        <v>17431065298</v>
      </c>
      <c r="K133" s="5">
        <v>19661810935</v>
      </c>
      <c r="L133" s="5">
        <v>13546885809</v>
      </c>
      <c r="M133" s="5">
        <v>16158788918</v>
      </c>
      <c r="N133" s="5">
        <v>27734895536</v>
      </c>
      <c r="O133" s="5">
        <v>36112623903</v>
      </c>
      <c r="P133" s="5">
        <v>37001517278</v>
      </c>
      <c r="Q133" s="5">
        <v>23271009439</v>
      </c>
      <c r="R133" s="5">
        <v>19756383040</v>
      </c>
      <c r="S133" s="5">
        <v>15283560937</v>
      </c>
    </row>
    <row r="134" spans="3:22" ht="15.5" x14ac:dyDescent="0.35">
      <c r="C134" t="s">
        <v>173</v>
      </c>
      <c r="D134" s="5">
        <v>-121276092462</v>
      </c>
      <c r="E134" s="5">
        <v>26013100103</v>
      </c>
      <c r="F134" s="5">
        <v>78312483404</v>
      </c>
      <c r="G134" s="5">
        <v>45544226958</v>
      </c>
      <c r="I134" s="5">
        <v>128584573251</v>
      </c>
      <c r="J134" s="5">
        <v>-25220838003</v>
      </c>
      <c r="K134" s="5">
        <v>-214250828861</v>
      </c>
      <c r="L134" s="5">
        <v>166095243382</v>
      </c>
      <c r="M134" s="5">
        <v>-210459802750</v>
      </c>
      <c r="N134" s="5">
        <v>14025129842</v>
      </c>
      <c r="O134" s="5">
        <v>27187691230</v>
      </c>
      <c r="P134" s="5">
        <v>-88971730310</v>
      </c>
      <c r="Q134" s="5">
        <v>-83172302496</v>
      </c>
      <c r="R134" s="5">
        <v>-44434800369</v>
      </c>
      <c r="S134" s="5">
        <v>-90551895005</v>
      </c>
      <c r="T134" s="5">
        <v>-69439989208</v>
      </c>
      <c r="U134" s="5">
        <v>308126454651</v>
      </c>
      <c r="V134" s="5">
        <v>21429598203</v>
      </c>
    </row>
    <row r="135" spans="3:22" ht="15.5" x14ac:dyDescent="0.35">
      <c r="C135" t="s">
        <v>174</v>
      </c>
      <c r="D135" s="5">
        <v>-27599793359</v>
      </c>
      <c r="E135" s="5">
        <v>-29031609793</v>
      </c>
      <c r="F135" s="5">
        <v>-33449010811</v>
      </c>
      <c r="G135" s="5">
        <v>-4329676731</v>
      </c>
      <c r="I135" s="5">
        <v>-35030778809</v>
      </c>
      <c r="J135" s="5">
        <v>-136015811807</v>
      </c>
      <c r="K135" s="5">
        <v>19420718187</v>
      </c>
      <c r="L135" s="5">
        <v>-18431704634</v>
      </c>
      <c r="M135" s="5">
        <v>-4373117274</v>
      </c>
      <c r="N135" s="5">
        <v>15227589717</v>
      </c>
      <c r="O135" s="5">
        <v>-5932076888</v>
      </c>
      <c r="P135" s="5">
        <v>246467654122</v>
      </c>
      <c r="Q135" s="5">
        <v>49163463258</v>
      </c>
      <c r="R135" s="5">
        <v>7175349671</v>
      </c>
      <c r="S135" s="5">
        <v>43697069705</v>
      </c>
      <c r="T135" s="5">
        <v>21517661903</v>
      </c>
      <c r="U135" s="5">
        <v>-159845695167</v>
      </c>
      <c r="V135" s="5">
        <v>-4839347995</v>
      </c>
    </row>
    <row r="136" spans="3:22" ht="15.5" x14ac:dyDescent="0.35">
      <c r="C136" t="s">
        <v>334</v>
      </c>
      <c r="T136" s="5">
        <v>14496632404</v>
      </c>
      <c r="U136" s="5">
        <v>11342600519</v>
      </c>
      <c r="V136" s="5">
        <v>3315109825</v>
      </c>
    </row>
    <row r="137" spans="3:22" ht="15.5" x14ac:dyDescent="0.35">
      <c r="C137" t="s">
        <v>674</v>
      </c>
      <c r="D137" s="5">
        <v>-26242000000</v>
      </c>
      <c r="J137" s="5">
        <v>-22361000000</v>
      </c>
      <c r="K137" s="5">
        <v>-14960000000</v>
      </c>
    </row>
    <row r="138" spans="3:22" ht="15.5" x14ac:dyDescent="0.35">
      <c r="C138" t="s">
        <v>793</v>
      </c>
      <c r="S138" s="5">
        <v>-892117944</v>
      </c>
    </row>
    <row r="139" spans="3:22" ht="15.5" x14ac:dyDescent="0.35">
      <c r="C139" t="s">
        <v>573</v>
      </c>
      <c r="G139" s="5">
        <v>44666369114</v>
      </c>
      <c r="I139" s="5">
        <v>48481276732</v>
      </c>
      <c r="J139" s="5">
        <v>1653744468</v>
      </c>
    </row>
    <row r="140" spans="3:22" ht="15.5" x14ac:dyDescent="0.35">
      <c r="C140" t="s">
        <v>2689</v>
      </c>
      <c r="M140" s="5">
        <v>-1379000000</v>
      </c>
      <c r="N140" s="5">
        <v>-4344400000</v>
      </c>
    </row>
    <row r="141" spans="3:22" ht="15.5" x14ac:dyDescent="0.35">
      <c r="C141" t="s">
        <v>2690</v>
      </c>
      <c r="F141" s="5">
        <v>2912811362</v>
      </c>
      <c r="I141" s="5">
        <v>2912811362</v>
      </c>
      <c r="J141" s="5">
        <v>99923667</v>
      </c>
      <c r="K141" s="5">
        <v>47701000000</v>
      </c>
      <c r="L141" s="5">
        <v>3962448000</v>
      </c>
      <c r="M141" s="5">
        <v>2259000000</v>
      </c>
      <c r="N141" s="5">
        <v>40534958009</v>
      </c>
      <c r="O141" s="5">
        <v>532503500</v>
      </c>
      <c r="P141" s="5">
        <v>83051687052</v>
      </c>
      <c r="Q141" s="5">
        <v>42700000000</v>
      </c>
      <c r="R141" s="5">
        <v>9225641000</v>
      </c>
      <c r="S141" s="5">
        <v>124500000000</v>
      </c>
      <c r="T141" s="5">
        <v>7000000000</v>
      </c>
    </row>
    <row r="142" spans="3:22" ht="15.5" x14ac:dyDescent="0.35">
      <c r="C142" t="s">
        <v>1179</v>
      </c>
      <c r="E142" s="5">
        <v>3035585586</v>
      </c>
      <c r="I142" s="5">
        <v>5370298523</v>
      </c>
      <c r="J142" s="5">
        <v>15006756756</v>
      </c>
      <c r="K142" s="5">
        <v>1378378378</v>
      </c>
      <c r="L142" s="5">
        <v>3171171172</v>
      </c>
      <c r="M142" s="5">
        <v>1818181818</v>
      </c>
      <c r="N142" s="5">
        <v>4954545455</v>
      </c>
      <c r="T142" s="5">
        <v>1264170559</v>
      </c>
      <c r="U142" s="5">
        <v>1829568005</v>
      </c>
      <c r="V142" s="5">
        <v>9512253411</v>
      </c>
    </row>
    <row r="143" spans="3:22" ht="15.5" x14ac:dyDescent="0.35">
      <c r="C143" t="s">
        <v>178</v>
      </c>
      <c r="D143" s="5">
        <v>4000000000</v>
      </c>
      <c r="E143" s="5">
        <v>-4000000000</v>
      </c>
      <c r="K143" s="5">
        <v>-844336243</v>
      </c>
      <c r="L143" s="5">
        <v>-12349062430</v>
      </c>
      <c r="M143" s="5">
        <v>-3873165303</v>
      </c>
    </row>
    <row r="144" spans="3:22" ht="15.5" x14ac:dyDescent="0.35">
      <c r="C144" t="s">
        <v>423</v>
      </c>
      <c r="D144" s="5">
        <v>41441441</v>
      </c>
      <c r="E144" s="5">
        <v>49195578</v>
      </c>
      <c r="F144" s="5">
        <v>384684684</v>
      </c>
      <c r="G144" s="5">
        <v>123423422</v>
      </c>
      <c r="I144" s="5">
        <v>545044142</v>
      </c>
      <c r="J144" s="5">
        <v>1077470723</v>
      </c>
      <c r="K144" s="5">
        <v>446729730</v>
      </c>
      <c r="M144" s="5">
        <v>124000000</v>
      </c>
      <c r="P144" s="5">
        <v>953590908</v>
      </c>
      <c r="Q144" s="5">
        <v>1888863636</v>
      </c>
      <c r="R144" s="5">
        <v>12150728217</v>
      </c>
      <c r="S144" s="5">
        <v>139863637</v>
      </c>
      <c r="T144" s="5">
        <v>725409909</v>
      </c>
      <c r="U144" s="5">
        <v>25892210503</v>
      </c>
      <c r="V144" s="5">
        <v>20847996000</v>
      </c>
    </row>
    <row r="145" spans="3:22" ht="15.5" x14ac:dyDescent="0.35">
      <c r="C145" t="s">
        <v>1841</v>
      </c>
      <c r="D145" s="5">
        <v>26242000000</v>
      </c>
      <c r="E145" s="5">
        <v>-26242000000</v>
      </c>
      <c r="F145" s="5">
        <v>-35193000000</v>
      </c>
      <c r="I145" s="5">
        <v>-35193000000</v>
      </c>
      <c r="J145" s="5">
        <v>-119100000000</v>
      </c>
    </row>
    <row r="146" spans="3:22" ht="15.5" x14ac:dyDescent="0.35">
      <c r="C146" t="s">
        <v>796</v>
      </c>
      <c r="D146" s="5">
        <v>-30446000000</v>
      </c>
      <c r="N146" s="5">
        <v>-24066164545</v>
      </c>
    </row>
    <row r="147" spans="3:22" ht="15.5" x14ac:dyDescent="0.35">
      <c r="C147" t="s">
        <v>176</v>
      </c>
      <c r="D147" s="5">
        <v>-1195234800</v>
      </c>
      <c r="E147" s="5">
        <v>-1874390957</v>
      </c>
      <c r="F147" s="5">
        <v>-1328506857</v>
      </c>
      <c r="G147" s="5">
        <v>-4463100153</v>
      </c>
      <c r="I147" s="5">
        <v>-8440932836</v>
      </c>
      <c r="J147" s="5">
        <v>-10738962953</v>
      </c>
      <c r="K147" s="5">
        <v>-14301053678</v>
      </c>
      <c r="L147" s="5">
        <v>-13216261376</v>
      </c>
      <c r="M147" s="5">
        <v>-3322133789</v>
      </c>
      <c r="N147" s="5">
        <v>-1851349202</v>
      </c>
      <c r="O147" s="5">
        <v>-6464580388</v>
      </c>
      <c r="P147" s="5">
        <v>-27087623838</v>
      </c>
      <c r="Q147" s="5">
        <v>-33259366419</v>
      </c>
      <c r="R147" s="5">
        <v>-15877847986</v>
      </c>
      <c r="S147" s="5">
        <v>-57780447548</v>
      </c>
      <c r="T147" s="5">
        <v>-29819971333</v>
      </c>
      <c r="U147" s="5">
        <v>-51795659269</v>
      </c>
      <c r="V147" s="5">
        <v>-36510727231</v>
      </c>
    </row>
    <row r="148" spans="3:22" ht="15.5" x14ac:dyDescent="0.35">
      <c r="C148" t="s">
        <v>611</v>
      </c>
      <c r="F148" s="5">
        <v>-225000000</v>
      </c>
      <c r="G148" s="5">
        <v>10000000</v>
      </c>
      <c r="I148" s="5">
        <v>-225000000</v>
      </c>
      <c r="Q148" s="5">
        <v>2813400000</v>
      </c>
      <c r="R148" s="5">
        <v>1676828440</v>
      </c>
      <c r="S148" s="5">
        <v>-22270228440</v>
      </c>
      <c r="T148" s="5">
        <v>27851420364</v>
      </c>
      <c r="U148" s="5">
        <v>-29928920364</v>
      </c>
      <c r="V148" s="5">
        <v>-62500000</v>
      </c>
    </row>
    <row r="149" spans="3:22" ht="15.5" x14ac:dyDescent="0.35">
      <c r="C149" t="s">
        <v>103</v>
      </c>
    </row>
    <row r="150" spans="3:22" ht="15.5" x14ac:dyDescent="0.35">
      <c r="C150" t="s">
        <v>183</v>
      </c>
      <c r="D150" s="5">
        <v>-121276092462</v>
      </c>
      <c r="E150" s="5">
        <v>26013100103</v>
      </c>
      <c r="F150" s="5">
        <v>78312483404</v>
      </c>
      <c r="G150" s="5">
        <v>45544226958</v>
      </c>
      <c r="I150" s="5">
        <v>128584573251</v>
      </c>
      <c r="J150" s="5">
        <v>-25220838003</v>
      </c>
      <c r="K150" s="5">
        <v>-214250828861</v>
      </c>
      <c r="L150" s="5">
        <v>166095243382</v>
      </c>
      <c r="M150" s="5">
        <v>-210459802750</v>
      </c>
      <c r="N150" s="5">
        <v>14025129842</v>
      </c>
      <c r="O150" s="5">
        <v>27187691230</v>
      </c>
      <c r="P150" s="5">
        <v>-88971730310</v>
      </c>
      <c r="Q150" s="5">
        <v>-83172302496</v>
      </c>
      <c r="R150" s="5">
        <v>-44434800369</v>
      </c>
      <c r="S150" s="5">
        <v>-90551895005</v>
      </c>
      <c r="T150" s="5">
        <v>-69439989208</v>
      </c>
      <c r="U150" s="5">
        <v>308126454651</v>
      </c>
      <c r="V150" s="5">
        <v>21429598203</v>
      </c>
    </row>
    <row r="151" spans="3:22" ht="15.5" x14ac:dyDescent="0.35">
      <c r="C151" t="s">
        <v>2268</v>
      </c>
      <c r="U151" s="5">
        <v>20000000000</v>
      </c>
      <c r="V151" s="5">
        <v>66000000000</v>
      </c>
    </row>
    <row r="152" spans="3:22" ht="15.5" x14ac:dyDescent="0.35">
      <c r="C152" t="s">
        <v>2691</v>
      </c>
      <c r="R152" s="5">
        <v>522900</v>
      </c>
      <c r="S152" s="5">
        <v>1625770000</v>
      </c>
      <c r="T152" s="5">
        <v>14600</v>
      </c>
      <c r="U152" s="5">
        <v>564173950000</v>
      </c>
    </row>
    <row r="153" spans="3:22" ht="15.5" x14ac:dyDescent="0.35">
      <c r="C153" t="s">
        <v>2692</v>
      </c>
      <c r="N153" s="5">
        <v>-7387290669</v>
      </c>
      <c r="R153" s="5">
        <v>-5883298339</v>
      </c>
      <c r="S153" s="5">
        <v>-29141894960</v>
      </c>
    </row>
    <row r="154" spans="3:22" ht="15.5" x14ac:dyDescent="0.35">
      <c r="C154" t="s">
        <v>2693</v>
      </c>
    </row>
    <row r="155" spans="3:22" ht="15.5" x14ac:dyDescent="0.35">
      <c r="C155" t="s">
        <v>2694</v>
      </c>
      <c r="F155" s="5">
        <v>-6699475779</v>
      </c>
      <c r="G155" s="5">
        <v>6699475779</v>
      </c>
      <c r="I155" s="5">
        <v>-6699475779</v>
      </c>
      <c r="J155" s="5">
        <v>-2699729491</v>
      </c>
      <c r="K155" s="5">
        <v>-1509555693</v>
      </c>
      <c r="L155" s="5">
        <v>-1685891272</v>
      </c>
      <c r="M155" s="5">
        <v>-53627283</v>
      </c>
      <c r="N155" s="5">
        <v>-5160620889</v>
      </c>
      <c r="Q155" s="5">
        <v>-9259568741</v>
      </c>
    </row>
    <row r="156" spans="3:22" ht="15.5" x14ac:dyDescent="0.35">
      <c r="C156" t="s">
        <v>2695</v>
      </c>
      <c r="U156" s="5">
        <v>-10617897146</v>
      </c>
    </row>
    <row r="157" spans="3:22" ht="15.5" x14ac:dyDescent="0.35">
      <c r="C157" t="s">
        <v>2696</v>
      </c>
      <c r="Q157" s="5">
        <v>883141514</v>
      </c>
    </row>
    <row r="158" spans="3:22" ht="15.5" x14ac:dyDescent="0.35">
      <c r="C158" t="s">
        <v>670</v>
      </c>
      <c r="Q158" s="5">
        <v>-1538429949</v>
      </c>
      <c r="R158" s="5">
        <v>-883141514</v>
      </c>
      <c r="S158" s="5">
        <v>-4064668056</v>
      </c>
    </row>
    <row r="159" spans="3:22" ht="15.5" x14ac:dyDescent="0.35">
      <c r="C159" t="s">
        <v>2697</v>
      </c>
      <c r="F159" s="5">
        <v>6699475779</v>
      </c>
      <c r="G159" s="5">
        <v>-6699475779</v>
      </c>
      <c r="R159" s="5">
        <v>2175000000</v>
      </c>
      <c r="S159" s="5">
        <v>16016465681</v>
      </c>
    </row>
    <row r="160" spans="3:22" ht="15.5" x14ac:dyDescent="0.35">
      <c r="C160" t="s">
        <v>1149</v>
      </c>
      <c r="D160" s="5">
        <v>72930033130</v>
      </c>
      <c r="E160" s="5">
        <v>107518998639</v>
      </c>
      <c r="F160" s="5">
        <v>88614219798</v>
      </c>
      <c r="G160" s="5">
        <v>71873925538</v>
      </c>
      <c r="I160" s="5">
        <v>343183806359</v>
      </c>
      <c r="J160" s="5">
        <v>235836919009</v>
      </c>
      <c r="K160" s="5">
        <v>112309443735</v>
      </c>
      <c r="L160" s="5">
        <v>302440838400</v>
      </c>
      <c r="M160" s="5">
        <v>29067929822</v>
      </c>
      <c r="N160" s="5">
        <v>87000000000</v>
      </c>
      <c r="O160" s="5">
        <v>111113434597</v>
      </c>
      <c r="P160" s="5">
        <v>8704863450</v>
      </c>
    </row>
    <row r="161" spans="2:22" ht="15.5" x14ac:dyDescent="0.35">
      <c r="C161" t="s">
        <v>434</v>
      </c>
      <c r="D161" s="5">
        <v>-94355791832</v>
      </c>
      <c r="E161" s="5">
        <v>-81505898536</v>
      </c>
      <c r="F161" s="5">
        <v>-10301736394</v>
      </c>
      <c r="G161" s="5">
        <v>-70996067694</v>
      </c>
      <c r="I161" s="5">
        <v>-202857992093</v>
      </c>
      <c r="J161" s="5">
        <v>-189916500013</v>
      </c>
      <c r="K161" s="5">
        <v>-203533426455</v>
      </c>
      <c r="L161" s="5">
        <v>-98403528586</v>
      </c>
      <c r="M161" s="5">
        <v>-203217930129</v>
      </c>
      <c r="O161" s="5">
        <v>-10668298047</v>
      </c>
      <c r="U161" s="5">
        <v>-41429598203</v>
      </c>
      <c r="V161" s="5">
        <v>-44570401797</v>
      </c>
    </row>
    <row r="162" spans="2:22" ht="15.5" x14ac:dyDescent="0.35">
      <c r="C162" t="s">
        <v>479</v>
      </c>
      <c r="D162" s="5">
        <v>-99850333760</v>
      </c>
      <c r="I162" s="5">
        <v>-53523041968</v>
      </c>
      <c r="J162" s="5">
        <v>-70095271976</v>
      </c>
      <c r="K162" s="5">
        <v>-101517290448</v>
      </c>
      <c r="L162" s="5">
        <v>-36256175160</v>
      </c>
      <c r="M162" s="5">
        <v>-36256175160</v>
      </c>
      <c r="N162" s="5">
        <v>-60426958600</v>
      </c>
      <c r="O162" s="5">
        <v>-73257445320</v>
      </c>
      <c r="P162" s="5">
        <v>-97676593760</v>
      </c>
      <c r="Q162" s="5">
        <v>-73257445320</v>
      </c>
      <c r="R162" s="5">
        <v>-39843883416</v>
      </c>
      <c r="S162" s="5">
        <v>-74987567670</v>
      </c>
      <c r="T162" s="5">
        <v>-69440003808</v>
      </c>
      <c r="U162" s="5">
        <v>-224000000000</v>
      </c>
    </row>
    <row r="163" spans="2:22" ht="15.5" x14ac:dyDescent="0.35">
      <c r="C163" t="s">
        <v>2698</v>
      </c>
      <c r="K163" s="5">
        <v>-20000000000</v>
      </c>
    </row>
    <row r="164" spans="2:22" ht="15.5" x14ac:dyDescent="0.35">
      <c r="C164" t="s">
        <v>391</v>
      </c>
      <c r="D164" s="5">
        <v>-85968633268</v>
      </c>
      <c r="E164" s="5">
        <v>19586664698</v>
      </c>
      <c r="F164" s="5">
        <v>-78760032459</v>
      </c>
      <c r="G164" s="5">
        <v>142016162885</v>
      </c>
      <c r="I164" s="5">
        <v>110654663090</v>
      </c>
      <c r="J164" s="5">
        <v>-96178557863</v>
      </c>
      <c r="K164" s="5">
        <v>-32228665849</v>
      </c>
      <c r="L164" s="5">
        <v>151587135872</v>
      </c>
      <c r="M164" s="5">
        <v>-82027373160</v>
      </c>
      <c r="N164" s="5">
        <v>-111486219001</v>
      </c>
      <c r="O164" s="5">
        <v>-47117460661</v>
      </c>
      <c r="P164" s="5">
        <v>79231335875</v>
      </c>
      <c r="Q164" s="5">
        <v>190093060007</v>
      </c>
      <c r="R164" s="5">
        <v>108547092413</v>
      </c>
      <c r="S164" s="5">
        <v>61329587666</v>
      </c>
      <c r="T164" s="5">
        <v>-43629582894</v>
      </c>
      <c r="U164" s="5">
        <v>200267821708</v>
      </c>
      <c r="V164" s="5">
        <v>32146206580</v>
      </c>
    </row>
    <row r="165" spans="2:22" ht="15.5" x14ac:dyDescent="0.35">
      <c r="C165" t="s">
        <v>194</v>
      </c>
      <c r="D165" s="5">
        <v>2977275</v>
      </c>
      <c r="E165" s="5">
        <v>731870</v>
      </c>
      <c r="F165" s="5">
        <v>493891</v>
      </c>
      <c r="G165" s="5">
        <v>1436522</v>
      </c>
      <c r="I165" s="5">
        <v>2159820</v>
      </c>
      <c r="J165" s="5">
        <v>2432766</v>
      </c>
      <c r="K165" s="5">
        <v>-11690422</v>
      </c>
      <c r="L165" s="5">
        <v>61165233</v>
      </c>
      <c r="M165" s="5">
        <v>26709712</v>
      </c>
      <c r="N165" s="5">
        <v>5933778</v>
      </c>
      <c r="O165" s="5">
        <v>-22759797</v>
      </c>
      <c r="P165" s="5">
        <v>39189784</v>
      </c>
      <c r="Q165" s="5">
        <v>37176206</v>
      </c>
      <c r="R165" s="5">
        <v>-2575785</v>
      </c>
      <c r="S165" s="5">
        <v>11701559</v>
      </c>
    </row>
    <row r="166" spans="2:22" ht="15.5" x14ac:dyDescent="0.35">
      <c r="C166" t="s">
        <v>2699</v>
      </c>
      <c r="J166" s="5">
        <v>20000000000</v>
      </c>
      <c r="Q166" s="5">
        <v>20000000000</v>
      </c>
    </row>
    <row r="167" spans="2:22" ht="15.5" x14ac:dyDescent="0.35">
      <c r="C167" t="s">
        <v>193</v>
      </c>
      <c r="E167" s="5">
        <v>649395297064</v>
      </c>
      <c r="I167" s="5">
        <v>538738474154</v>
      </c>
      <c r="J167" s="5">
        <v>614914599251</v>
      </c>
      <c r="K167" s="5">
        <v>647154955522</v>
      </c>
      <c r="L167" s="5">
        <v>495506654417</v>
      </c>
      <c r="M167" s="5">
        <v>577507317865</v>
      </c>
      <c r="N167" s="5">
        <v>688987603088</v>
      </c>
      <c r="O167" s="5">
        <v>736127823546</v>
      </c>
      <c r="P167" s="5">
        <v>656857297887</v>
      </c>
      <c r="Q167" s="5">
        <v>446727061674</v>
      </c>
      <c r="R167" s="5">
        <v>338182545046</v>
      </c>
      <c r="S167" s="5">
        <v>276841255822</v>
      </c>
      <c r="T167" s="5">
        <v>320470838716</v>
      </c>
      <c r="U167" s="5">
        <v>120203017008</v>
      </c>
      <c r="V167" s="5">
        <v>88056810428</v>
      </c>
    </row>
    <row r="168" spans="2:22" ht="15.5" x14ac:dyDescent="0.35">
      <c r="C168" t="s">
        <v>195</v>
      </c>
      <c r="D168" s="5">
        <v>-85965655993</v>
      </c>
      <c r="E168" s="5">
        <v>668982693632</v>
      </c>
      <c r="F168" s="5">
        <v>-78759538568</v>
      </c>
      <c r="G168" s="5">
        <v>142017599407</v>
      </c>
      <c r="I168" s="5">
        <v>649395297064</v>
      </c>
      <c r="J168" s="5">
        <v>538738474154</v>
      </c>
      <c r="K168" s="5">
        <v>614914599251</v>
      </c>
      <c r="L168" s="5">
        <v>647154955522</v>
      </c>
      <c r="M168" s="5">
        <v>495506654417</v>
      </c>
      <c r="N168" s="5">
        <v>577507317865</v>
      </c>
      <c r="O168" s="5">
        <v>688987603088</v>
      </c>
      <c r="P168" s="5">
        <v>736127823546</v>
      </c>
      <c r="Q168" s="5">
        <v>656857297887</v>
      </c>
      <c r="R168" s="5">
        <v>446727061674</v>
      </c>
      <c r="S168" s="5">
        <v>338182545047</v>
      </c>
      <c r="T168" s="5">
        <v>276841255822</v>
      </c>
      <c r="U168" s="5">
        <v>320470838716</v>
      </c>
      <c r="V168" s="5">
        <v>120203017008</v>
      </c>
    </row>
    <row r="170" spans="2:22" ht="15.5" x14ac:dyDescent="0.35">
      <c r="B170" t="s">
        <v>196</v>
      </c>
      <c r="C170" t="s">
        <v>12</v>
      </c>
      <c r="D170" s="5">
        <v>2500000000</v>
      </c>
      <c r="E170" s="5">
        <v>2500000000</v>
      </c>
      <c r="F170" s="5">
        <v>2500000000</v>
      </c>
      <c r="G170" s="5">
        <v>2500000000</v>
      </c>
      <c r="I170" s="5">
        <v>2500000000</v>
      </c>
      <c r="J170" s="5">
        <v>2500000000</v>
      </c>
      <c r="K170" s="5">
        <v>2500000000</v>
      </c>
      <c r="L170" s="5">
        <v>2500000000</v>
      </c>
      <c r="M170" s="5">
        <v>2500000000</v>
      </c>
      <c r="N170" s="5">
        <v>2500000000</v>
      </c>
      <c r="O170" s="5">
        <v>2500000000</v>
      </c>
      <c r="P170" s="5">
        <v>2500000000</v>
      </c>
      <c r="Q170" s="5">
        <v>2500000000</v>
      </c>
      <c r="R170" s="5">
        <v>2500000000</v>
      </c>
      <c r="S170" s="5">
        <v>2500000000</v>
      </c>
      <c r="T170" s="5">
        <v>2480000000</v>
      </c>
      <c r="U170" s="5">
        <v>2480000000</v>
      </c>
      <c r="V170" s="5">
        <v>2480000000</v>
      </c>
    </row>
    <row r="171" spans="2:22" ht="15.5" x14ac:dyDescent="0.35">
      <c r="C171" t="s">
        <v>197</v>
      </c>
      <c r="D171" s="6">
        <v>21.27</v>
      </c>
      <c r="E171" s="6">
        <v>15.98</v>
      </c>
      <c r="F171" s="6">
        <v>7.68</v>
      </c>
      <c r="G171" s="6">
        <v>31.98</v>
      </c>
    </row>
    <row r="172" spans="2:22" ht="15.5" x14ac:dyDescent="0.35">
      <c r="C172" t="s">
        <v>198</v>
      </c>
      <c r="D172" s="6">
        <v>18.899999999999999</v>
      </c>
      <c r="E172" s="6">
        <v>35.04</v>
      </c>
      <c r="F172" s="6">
        <v>198.57</v>
      </c>
      <c r="G172" s="6">
        <v>28.3</v>
      </c>
    </row>
    <row r="173" spans="2:22" ht="15.5" x14ac:dyDescent="0.35">
      <c r="C173" t="s">
        <v>73</v>
      </c>
      <c r="D173" s="6">
        <v>1.1599999999999999</v>
      </c>
      <c r="E173" s="6">
        <v>1.67</v>
      </c>
      <c r="F173" s="6">
        <v>3.98</v>
      </c>
      <c r="G173" s="6">
        <v>2.38</v>
      </c>
    </row>
    <row r="174" spans="2:22" ht="15.5" x14ac:dyDescent="0.35">
      <c r="C174" t="s">
        <v>199</v>
      </c>
      <c r="D174" s="5">
        <v>81470000000</v>
      </c>
      <c r="E174" s="5">
        <v>71650000000</v>
      </c>
      <c r="F174" s="5">
        <v>46090000000</v>
      </c>
      <c r="G174" s="5">
        <v>115450000000</v>
      </c>
    </row>
    <row r="175" spans="2:22" ht="15.5" x14ac:dyDescent="0.35">
      <c r="C175" t="s">
        <v>200</v>
      </c>
      <c r="D175" s="6">
        <v>1.84E-2</v>
      </c>
      <c r="E175" s="6">
        <v>1.3600000000000001E-2</v>
      </c>
      <c r="F175" s="6">
        <v>6.6E-3</v>
      </c>
      <c r="G175" s="6">
        <v>2.8900000000000002E-2</v>
      </c>
    </row>
    <row r="176" spans="2:22" ht="15.5" x14ac:dyDescent="0.35">
      <c r="C176" t="s">
        <v>201</v>
      </c>
      <c r="D176" s="6">
        <v>3.9100000000000003E-2</v>
      </c>
      <c r="E176" s="6">
        <v>2.8399999999999998E-2</v>
      </c>
      <c r="F176" s="6">
        <v>1.3999999999999999E-2</v>
      </c>
      <c r="G176" s="6">
        <v>5.8899999999999994E-2</v>
      </c>
    </row>
    <row r="177" spans="3:7" ht="15.5" x14ac:dyDescent="0.35">
      <c r="C177" t="s">
        <v>202</v>
      </c>
      <c r="D177" s="6">
        <v>5.1900000000000002E-2</v>
      </c>
      <c r="E177" s="6">
        <v>4.5599999999999995E-2</v>
      </c>
      <c r="F177" s="6">
        <v>2.8999999999999998E-2</v>
      </c>
      <c r="G177" s="6">
        <v>7.9699999999999993E-2</v>
      </c>
    </row>
    <row r="178" spans="3:7" ht="15.5" x14ac:dyDescent="0.35">
      <c r="C178" t="s">
        <v>203</v>
      </c>
      <c r="D178" s="6">
        <v>11.33</v>
      </c>
      <c r="E178" s="6">
        <v>9.6199999999999992</v>
      </c>
      <c r="F178" s="6">
        <v>7.48</v>
      </c>
      <c r="G178" s="6">
        <v>21.96</v>
      </c>
    </row>
    <row r="179" spans="3:7" ht="15.5" x14ac:dyDescent="0.35">
      <c r="C179" t="s">
        <v>204</v>
      </c>
      <c r="D179" s="5">
        <v>1360000000000</v>
      </c>
      <c r="E179" s="5">
        <v>1406000000000</v>
      </c>
      <c r="F179" s="5">
        <v>1367000000000</v>
      </c>
      <c r="G179" s="5">
        <v>1356000000000</v>
      </c>
    </row>
    <row r="180" spans="3:7" ht="15.5" x14ac:dyDescent="0.35">
      <c r="C180" t="s">
        <v>205</v>
      </c>
      <c r="D180" s="6">
        <v>0.74</v>
      </c>
      <c r="E180" s="6">
        <v>0.99</v>
      </c>
      <c r="F180" s="6">
        <v>2.79</v>
      </c>
      <c r="G180" s="6">
        <v>1.67</v>
      </c>
    </row>
    <row r="181" spans="3:7" ht="15.5" x14ac:dyDescent="0.35">
      <c r="C181" t="s">
        <v>206</v>
      </c>
      <c r="D181" s="6">
        <v>544.71</v>
      </c>
      <c r="E181" s="6">
        <v>563.44000000000005</v>
      </c>
      <c r="F181" s="6">
        <v>547.45000000000005</v>
      </c>
      <c r="G181" s="6">
        <v>543.08000000000004</v>
      </c>
    </row>
    <row r="182" spans="3:7" ht="15.5" x14ac:dyDescent="0.35">
      <c r="C182" t="s">
        <v>207</v>
      </c>
      <c r="D182" s="6">
        <v>0.74</v>
      </c>
      <c r="E182" s="6">
        <v>0.99</v>
      </c>
      <c r="F182" s="6">
        <v>2.79</v>
      </c>
      <c r="G182" s="6">
        <v>1.67</v>
      </c>
    </row>
    <row r="183" spans="3:7" ht="15.5" x14ac:dyDescent="0.35">
      <c r="C183" t="s">
        <v>208</v>
      </c>
      <c r="D183" s="6">
        <v>544.71</v>
      </c>
      <c r="E183" s="6">
        <v>563.44000000000005</v>
      </c>
      <c r="F183" s="6">
        <v>547.45000000000005</v>
      </c>
      <c r="G183" s="6">
        <v>543.08000000000004</v>
      </c>
    </row>
    <row r="184" spans="3:7" ht="15.5" x14ac:dyDescent="0.35">
      <c r="C184" t="s">
        <v>209</v>
      </c>
      <c r="D184" s="5">
        <v>326000000000</v>
      </c>
      <c r="E184" s="5">
        <v>347000000000</v>
      </c>
      <c r="F184" s="5">
        <v>321000000000</v>
      </c>
      <c r="G184" s="5">
        <v>243000000000</v>
      </c>
    </row>
    <row r="185" spans="3:7" ht="15.5" x14ac:dyDescent="0.35">
      <c r="C185" t="s">
        <v>210</v>
      </c>
      <c r="D185" s="5">
        <v>13000000000</v>
      </c>
      <c r="E185" s="5">
        <v>4000000000</v>
      </c>
      <c r="F185" s="5">
        <v>4000000000</v>
      </c>
      <c r="G185" s="5">
        <v>9000000000</v>
      </c>
    </row>
    <row r="186" spans="3:7" ht="15.5" x14ac:dyDescent="0.35">
      <c r="C186" t="s">
        <v>211</v>
      </c>
      <c r="D186" s="5">
        <v>1360000000000</v>
      </c>
      <c r="E186" s="5">
        <v>1406000000000</v>
      </c>
      <c r="F186" s="5">
        <v>1367000000000</v>
      </c>
      <c r="G186" s="5">
        <v>1356000000000</v>
      </c>
    </row>
    <row r="187" spans="3:7" ht="15.5" x14ac:dyDescent="0.35">
      <c r="C187" t="s">
        <v>24</v>
      </c>
      <c r="D187" s="5">
        <v>339000000000</v>
      </c>
      <c r="E187" s="5">
        <v>351000000000</v>
      </c>
      <c r="F187" s="5">
        <v>325000000000</v>
      </c>
      <c r="G187" s="5">
        <v>251000000000</v>
      </c>
    </row>
    <row r="188" spans="3:7" ht="15.5" x14ac:dyDescent="0.35">
      <c r="C188" t="s">
        <v>21</v>
      </c>
      <c r="D188" s="5">
        <v>-244000000000</v>
      </c>
      <c r="E188" s="5">
        <v>-318000000000</v>
      </c>
      <c r="F188" s="5">
        <v>-324000000000</v>
      </c>
      <c r="G188" s="5">
        <v>-477000000000</v>
      </c>
    </row>
    <row r="189" spans="3:7" ht="15.5" x14ac:dyDescent="0.35">
      <c r="C189" t="s">
        <v>212</v>
      </c>
      <c r="D189" s="5">
        <v>1080000000000</v>
      </c>
      <c r="E189" s="5">
        <v>1147000000000</v>
      </c>
      <c r="F189" s="5">
        <v>1127000000000</v>
      </c>
      <c r="G189" s="5">
        <v>1142000000000</v>
      </c>
    </row>
    <row r="190" spans="3:7" ht="15.5" x14ac:dyDescent="0.35">
      <c r="C190" t="s">
        <v>213</v>
      </c>
      <c r="D190" s="5">
        <v>63000000000</v>
      </c>
      <c r="E190" s="5">
        <v>23000000000</v>
      </c>
      <c r="F190" s="5">
        <v>-124000000000</v>
      </c>
      <c r="G190" s="5">
        <v>101000000000</v>
      </c>
    </row>
    <row r="191" spans="3:7" ht="15.5" x14ac:dyDescent="0.35">
      <c r="C191" t="s">
        <v>214</v>
      </c>
      <c r="D191" s="5">
        <v>3000000000</v>
      </c>
      <c r="E191" s="5">
        <v>-6000000000</v>
      </c>
      <c r="F191" s="5">
        <v>-1000000000</v>
      </c>
      <c r="G191" s="5">
        <v>-4000000000</v>
      </c>
    </row>
    <row r="192" spans="3:7" ht="15.5" x14ac:dyDescent="0.35">
      <c r="C192" t="s">
        <v>13</v>
      </c>
      <c r="D192" s="5">
        <v>66000000000</v>
      </c>
      <c r="E192" s="5">
        <v>17000000000</v>
      </c>
      <c r="F192" s="5">
        <v>-125000000000</v>
      </c>
      <c r="G192" s="5">
        <v>96000000000</v>
      </c>
    </row>
    <row r="193" spans="3:22" ht="15.5" x14ac:dyDescent="0.35">
      <c r="C193" t="s">
        <v>16</v>
      </c>
      <c r="D193" s="6">
        <v>26.32</v>
      </c>
      <c r="E193" s="6">
        <v>6.7</v>
      </c>
      <c r="F193" s="6">
        <v>-50.06</v>
      </c>
      <c r="G193" s="6">
        <v>38.590000000000003</v>
      </c>
    </row>
    <row r="194" spans="3:22" ht="15.5" x14ac:dyDescent="0.35">
      <c r="C194" t="s">
        <v>58</v>
      </c>
      <c r="I194" s="6">
        <v>70.31</v>
      </c>
      <c r="J194" s="6">
        <v>32.69</v>
      </c>
      <c r="K194" s="6">
        <v>39.86</v>
      </c>
      <c r="L194" s="6">
        <v>29.91</v>
      </c>
      <c r="M194" s="6">
        <v>20.69</v>
      </c>
      <c r="N194" s="6">
        <v>22.08</v>
      </c>
      <c r="O194" s="6">
        <v>40.520000000000003</v>
      </c>
      <c r="P194" s="6">
        <v>47.26</v>
      </c>
      <c r="Q194" s="6">
        <v>61.47</v>
      </c>
      <c r="R194" s="6">
        <v>40.5</v>
      </c>
      <c r="S194" s="6">
        <v>79.44</v>
      </c>
      <c r="T194" s="6">
        <v>112.05</v>
      </c>
      <c r="U194" s="6">
        <v>75.73</v>
      </c>
      <c r="V194" s="6">
        <v>37.04</v>
      </c>
    </row>
    <row r="195" spans="3:22" ht="15.5" x14ac:dyDescent="0.35">
      <c r="C195" t="s">
        <v>72</v>
      </c>
      <c r="I195" s="6">
        <v>21.69</v>
      </c>
      <c r="J195" s="6">
        <v>10.77</v>
      </c>
      <c r="K195" s="6">
        <v>8.33</v>
      </c>
      <c r="L195" s="6">
        <v>10.1</v>
      </c>
      <c r="M195" s="6">
        <v>14.02</v>
      </c>
      <c r="N195" s="6">
        <v>17.12</v>
      </c>
      <c r="O195" s="6">
        <v>9.48</v>
      </c>
      <c r="P195" s="6">
        <v>8.17</v>
      </c>
      <c r="Q195" s="6">
        <v>6.18</v>
      </c>
      <c r="R195" s="6">
        <v>8.15</v>
      </c>
      <c r="S195" s="6">
        <v>7.87</v>
      </c>
      <c r="T195" s="6">
        <v>10.35</v>
      </c>
      <c r="U195" s="6">
        <v>8.85</v>
      </c>
      <c r="V195" s="5">
        <v>0</v>
      </c>
    </row>
    <row r="196" spans="3:22" ht="15.5" x14ac:dyDescent="0.35">
      <c r="C196" t="s">
        <v>75</v>
      </c>
      <c r="I196" s="6">
        <v>1.05</v>
      </c>
      <c r="J196" s="6">
        <v>0.26</v>
      </c>
      <c r="K196" s="6">
        <v>0.28999999999999998</v>
      </c>
      <c r="L196" s="6">
        <v>0.31</v>
      </c>
      <c r="M196" s="6">
        <v>0.43</v>
      </c>
      <c r="N196" s="6">
        <v>0.45</v>
      </c>
      <c r="O196" s="6">
        <v>0.37</v>
      </c>
      <c r="P196" s="6">
        <v>0.39</v>
      </c>
      <c r="Q196" s="6">
        <v>0.44</v>
      </c>
      <c r="R196" s="6">
        <v>0.33</v>
      </c>
      <c r="S196" s="6">
        <v>0.43</v>
      </c>
      <c r="T196" s="6">
        <v>0.87</v>
      </c>
      <c r="U196" s="6">
        <v>0.55000000000000004</v>
      </c>
      <c r="V196" s="5">
        <v>0</v>
      </c>
    </row>
    <row r="197" spans="3:22" ht="15.5" x14ac:dyDescent="0.35">
      <c r="C197" t="s">
        <v>215</v>
      </c>
      <c r="I197" s="5">
        <v>289800000000</v>
      </c>
      <c r="J197" s="5">
        <v>206260000000</v>
      </c>
      <c r="K197" s="5">
        <v>207390000000</v>
      </c>
      <c r="L197" s="5">
        <v>184680000000</v>
      </c>
      <c r="M197" s="5">
        <v>140410000000</v>
      </c>
      <c r="N197" s="5">
        <v>148500000000</v>
      </c>
      <c r="O197" s="5">
        <v>191000000000</v>
      </c>
      <c r="P197" s="5">
        <v>191540000000</v>
      </c>
    </row>
    <row r="198" spans="3:22" ht="15.5" x14ac:dyDescent="0.35">
      <c r="C198" t="s">
        <v>216</v>
      </c>
      <c r="I198" s="6">
        <v>6.0400000000000002E-2</v>
      </c>
      <c r="J198" s="6">
        <v>3.44E-2</v>
      </c>
      <c r="K198" s="6">
        <v>4.2599999999999999E-2</v>
      </c>
      <c r="L198" s="6">
        <v>3.04E-2</v>
      </c>
      <c r="M198" s="6">
        <v>2.41E-2</v>
      </c>
      <c r="N198" s="6">
        <v>2.4799999999999999E-2</v>
      </c>
      <c r="O198" s="6">
        <v>4.1100000000000005E-2</v>
      </c>
      <c r="P198" s="6">
        <v>5.2300000000000006E-2</v>
      </c>
      <c r="Q198" s="6">
        <v>6.5500000000000003E-2</v>
      </c>
      <c r="R198" s="6">
        <v>4.7400000000000005E-2</v>
      </c>
      <c r="S198" s="6">
        <v>9.9399999999999988E-2</v>
      </c>
      <c r="T198" s="6">
        <v>0.15060000000000001</v>
      </c>
      <c r="U198" s="6">
        <v>0.11550000000000001</v>
      </c>
      <c r="V198" s="6">
        <v>0.1099</v>
      </c>
    </row>
    <row r="199" spans="3:22" ht="15.5" x14ac:dyDescent="0.35">
      <c r="C199" t="s">
        <v>217</v>
      </c>
      <c r="I199" s="6">
        <v>0.12839999999999999</v>
      </c>
      <c r="J199" s="6">
        <v>6.7799999999999999E-2</v>
      </c>
      <c r="K199" s="6">
        <v>8.3000000000000004E-2</v>
      </c>
      <c r="L199" s="6">
        <v>6.2E-2</v>
      </c>
      <c r="M199" s="6">
        <v>4.4299999999999999E-2</v>
      </c>
      <c r="N199" s="6">
        <v>4.7800000000000002E-2</v>
      </c>
      <c r="O199" s="6">
        <v>8.2799999999999999E-2</v>
      </c>
      <c r="P199" s="6">
        <v>9.7599999999999992E-2</v>
      </c>
      <c r="Q199" s="6">
        <v>0.12759999999999999</v>
      </c>
      <c r="R199" s="6">
        <v>8.8499999999999995E-2</v>
      </c>
      <c r="S199" s="6">
        <v>0.1825</v>
      </c>
      <c r="T199" s="6">
        <v>0.27960000000000002</v>
      </c>
      <c r="U199" s="6">
        <v>0.23910000000000001</v>
      </c>
      <c r="V199" s="6">
        <v>0.34259999999999996</v>
      </c>
    </row>
    <row r="200" spans="3:22" ht="15.5" x14ac:dyDescent="0.35">
      <c r="C200" t="s">
        <v>218</v>
      </c>
      <c r="I200" s="6">
        <v>0.19839999999999999</v>
      </c>
      <c r="J200" s="6">
        <v>0.14980000000000002</v>
      </c>
      <c r="K200" s="6">
        <v>0.14990000000000001</v>
      </c>
      <c r="L200" s="6">
        <v>0.12670000000000001</v>
      </c>
      <c r="M200" s="6">
        <v>0.10199999999999999</v>
      </c>
      <c r="N200" s="6">
        <v>0.1041</v>
      </c>
      <c r="O200" s="6">
        <v>0.13159999999999999</v>
      </c>
      <c r="P200" s="6">
        <v>0.1246</v>
      </c>
      <c r="Q200" s="6">
        <v>0.16870000000000002</v>
      </c>
      <c r="R200" s="6">
        <v>0.1167</v>
      </c>
      <c r="S200" s="6">
        <v>0.16670000000000001</v>
      </c>
      <c r="T200" s="6">
        <v>0.21710000000000002</v>
      </c>
      <c r="U200" s="6">
        <v>0.36979999999999996</v>
      </c>
      <c r="V200" s="6">
        <v>1.0221</v>
      </c>
    </row>
    <row r="201" spans="3:22" ht="15.5" x14ac:dyDescent="0.35">
      <c r="C201" t="s">
        <v>219</v>
      </c>
      <c r="I201" s="6">
        <v>14.89</v>
      </c>
      <c r="J201" s="6">
        <v>13.96</v>
      </c>
      <c r="K201" s="6">
        <v>15.49</v>
      </c>
      <c r="L201" s="6">
        <v>8.81</v>
      </c>
      <c r="M201" s="6">
        <v>7.82</v>
      </c>
      <c r="N201" s="6">
        <v>8.99</v>
      </c>
      <c r="O201" s="6">
        <v>42.8</v>
      </c>
      <c r="P201" s="6">
        <v>1761.74</v>
      </c>
      <c r="Q201" s="6">
        <v>3313.74</v>
      </c>
      <c r="R201" s="6">
        <v>1704.78</v>
      </c>
      <c r="S201" s="6">
        <v>1979.37</v>
      </c>
      <c r="T201" s="6">
        <v>8019.28</v>
      </c>
      <c r="U201" s="6">
        <v>168.9</v>
      </c>
      <c r="V201" s="6">
        <v>60.35</v>
      </c>
    </row>
    <row r="202" spans="3:22" ht="15.5" x14ac:dyDescent="0.35">
      <c r="C202" t="s">
        <v>69</v>
      </c>
      <c r="I202" s="6">
        <v>2.79</v>
      </c>
      <c r="J202" s="6">
        <v>0.73</v>
      </c>
      <c r="K202" s="6">
        <v>0.69</v>
      </c>
      <c r="L202" s="6">
        <v>0.63</v>
      </c>
      <c r="M202" s="6">
        <v>0.62</v>
      </c>
      <c r="N202" s="6">
        <v>0.82</v>
      </c>
      <c r="O202" s="6">
        <v>0.78</v>
      </c>
      <c r="P202" s="6">
        <v>0.8</v>
      </c>
      <c r="Q202" s="6">
        <v>0.79</v>
      </c>
      <c r="R202" s="6">
        <v>0.72</v>
      </c>
      <c r="S202" s="6">
        <v>1.44</v>
      </c>
      <c r="T202" s="6">
        <v>2.89</v>
      </c>
      <c r="U202" s="6">
        <v>2.12</v>
      </c>
      <c r="V202" s="5">
        <v>0</v>
      </c>
    </row>
    <row r="203" spans="3:22" ht="15.5" x14ac:dyDescent="0.35">
      <c r="C203" t="s">
        <v>66</v>
      </c>
      <c r="I203" s="6">
        <v>547.45000000000005</v>
      </c>
      <c r="J203" s="6">
        <v>482.46</v>
      </c>
      <c r="K203" s="6">
        <v>480.02</v>
      </c>
      <c r="L203" s="6">
        <v>482.21</v>
      </c>
      <c r="M203" s="6">
        <v>467.54</v>
      </c>
      <c r="N203" s="6">
        <v>461.95</v>
      </c>
      <c r="O203" s="6">
        <v>489.2</v>
      </c>
      <c r="P203" s="6">
        <v>484.02</v>
      </c>
      <c r="Q203" s="6">
        <v>481.86</v>
      </c>
      <c r="R203" s="6">
        <v>457.35</v>
      </c>
      <c r="S203" s="6">
        <v>435.3</v>
      </c>
      <c r="T203" s="6">
        <v>400.78</v>
      </c>
      <c r="U203" s="6">
        <v>316.73</v>
      </c>
      <c r="V203" s="6">
        <v>108.12</v>
      </c>
    </row>
    <row r="204" spans="3:22" ht="15.5" x14ac:dyDescent="0.35">
      <c r="C204" t="s">
        <v>220</v>
      </c>
      <c r="I204" s="6">
        <v>2.79</v>
      </c>
      <c r="J204" s="6">
        <v>0.73</v>
      </c>
      <c r="K204" s="6">
        <v>0.69</v>
      </c>
      <c r="L204" s="6">
        <v>0.63</v>
      </c>
      <c r="M204" s="6">
        <v>0.62</v>
      </c>
      <c r="N204" s="6">
        <v>0.82</v>
      </c>
      <c r="O204" s="6">
        <v>0.78</v>
      </c>
      <c r="P204" s="6">
        <v>0.8</v>
      </c>
      <c r="Q204" s="6">
        <v>0.79</v>
      </c>
      <c r="R204" s="6">
        <v>0.72</v>
      </c>
      <c r="S204" s="6">
        <v>1.44</v>
      </c>
      <c r="T204" s="6">
        <v>2.89</v>
      </c>
      <c r="U204" s="6">
        <v>2.12</v>
      </c>
      <c r="V204" s="5">
        <v>0</v>
      </c>
    </row>
    <row r="205" spans="3:22" ht="15.5" x14ac:dyDescent="0.35">
      <c r="C205" t="s">
        <v>221</v>
      </c>
      <c r="I205" s="6">
        <v>547.45000000000005</v>
      </c>
      <c r="J205" s="6">
        <v>482.46</v>
      </c>
      <c r="K205" s="6">
        <v>480.02</v>
      </c>
      <c r="L205" s="6">
        <v>482.21</v>
      </c>
      <c r="M205" s="6">
        <v>467.54</v>
      </c>
      <c r="N205" s="6">
        <v>461.95</v>
      </c>
      <c r="O205" s="6">
        <v>489.2</v>
      </c>
      <c r="P205" s="6">
        <v>484.02</v>
      </c>
      <c r="Q205" s="6">
        <v>481.86</v>
      </c>
      <c r="R205" s="6">
        <v>457.35</v>
      </c>
      <c r="S205" s="6">
        <v>435.3</v>
      </c>
      <c r="T205" s="6">
        <v>400.78</v>
      </c>
      <c r="U205" s="6">
        <v>316.73</v>
      </c>
      <c r="V205" s="6">
        <v>108.12</v>
      </c>
    </row>
    <row r="206" spans="3:22" ht="15.5" x14ac:dyDescent="0.35">
      <c r="C206" t="s">
        <v>222</v>
      </c>
      <c r="I206" s="5">
        <v>321000000000</v>
      </c>
      <c r="J206" s="5">
        <v>181000000000</v>
      </c>
      <c r="K206" s="5">
        <v>135000000000</v>
      </c>
      <c r="L206" s="5">
        <v>226000000000</v>
      </c>
      <c r="M206" s="5">
        <v>22000000000</v>
      </c>
      <c r="N206" s="5">
        <v>196000000000</v>
      </c>
      <c r="O206" s="5">
        <v>109000000000</v>
      </c>
      <c r="P206" s="5">
        <v>9000000000</v>
      </c>
      <c r="V206" s="5">
        <v>21000000000</v>
      </c>
    </row>
    <row r="207" spans="3:22" ht="15.5" x14ac:dyDescent="0.35">
      <c r="C207" t="s">
        <v>223</v>
      </c>
      <c r="I207" s="5">
        <v>4000000000</v>
      </c>
      <c r="J207" s="5">
        <v>7000000000</v>
      </c>
      <c r="K207" s="5">
        <v>3000000000</v>
      </c>
      <c r="L207" s="5">
        <v>2000000000</v>
      </c>
      <c r="M207" s="5">
        <v>2000000000</v>
      </c>
      <c r="N207" s="5">
        <v>2000000000</v>
      </c>
      <c r="O207" s="5">
        <v>7000000000</v>
      </c>
      <c r="P207" s="5">
        <v>2000000000</v>
      </c>
      <c r="Q207" s="5">
        <v>41000000000</v>
      </c>
      <c r="R207" s="5">
        <v>50000000000</v>
      </c>
      <c r="S207" s="5">
        <v>38000000000</v>
      </c>
      <c r="T207" s="5">
        <v>26000000000</v>
      </c>
      <c r="U207" s="5">
        <v>19000000000</v>
      </c>
      <c r="V207" s="5">
        <v>11000000000</v>
      </c>
    </row>
    <row r="208" spans="3:22" ht="15.5" x14ac:dyDescent="0.35">
      <c r="C208" t="s">
        <v>26</v>
      </c>
      <c r="I208" s="5">
        <v>325000000000</v>
      </c>
      <c r="J208" s="5">
        <v>187000000000</v>
      </c>
      <c r="K208" s="5">
        <v>138000000000</v>
      </c>
      <c r="L208" s="5">
        <v>228000000000</v>
      </c>
      <c r="M208" s="5">
        <v>24000000000</v>
      </c>
      <c r="N208" s="5">
        <v>198000000000</v>
      </c>
      <c r="O208" s="5">
        <v>116000000000</v>
      </c>
      <c r="P208" s="5">
        <v>10000000000</v>
      </c>
      <c r="Q208" s="5">
        <v>41000000000</v>
      </c>
      <c r="R208" s="5">
        <v>50000000000</v>
      </c>
      <c r="S208" s="5">
        <v>38000000000</v>
      </c>
      <c r="T208" s="5">
        <v>26000000000</v>
      </c>
      <c r="U208" s="5">
        <v>19000000000</v>
      </c>
      <c r="V208" s="5">
        <v>32000000000</v>
      </c>
    </row>
    <row r="209" spans="2:22" ht="15.5" x14ac:dyDescent="0.35">
      <c r="C209" t="s">
        <v>23</v>
      </c>
      <c r="I209" s="5">
        <v>-324000000000</v>
      </c>
      <c r="J209" s="5">
        <v>-351000000000</v>
      </c>
      <c r="K209" s="5">
        <v>-477000000000</v>
      </c>
      <c r="L209" s="5">
        <v>-420000000000</v>
      </c>
      <c r="M209" s="5">
        <v>-472000000000</v>
      </c>
      <c r="N209" s="5">
        <v>-380000000000</v>
      </c>
      <c r="O209" s="5">
        <v>-573000000000</v>
      </c>
      <c r="P209" s="5">
        <v>-726000000000</v>
      </c>
      <c r="Q209" s="5">
        <v>-616000000000</v>
      </c>
      <c r="R209" s="5">
        <v>-397000000000</v>
      </c>
      <c r="S209" s="5">
        <v>-300000000000</v>
      </c>
      <c r="T209" s="5">
        <v>-250000000000</v>
      </c>
      <c r="U209" s="5">
        <v>-301000000000</v>
      </c>
      <c r="V209" s="5">
        <v>-88000000000</v>
      </c>
    </row>
    <row r="210" spans="2:22" ht="15.5" x14ac:dyDescent="0.35">
      <c r="C210" t="s">
        <v>224</v>
      </c>
      <c r="I210" s="5">
        <v>1127000000000</v>
      </c>
      <c r="J210" s="5">
        <v>979000000000</v>
      </c>
      <c r="K210" s="5">
        <v>1077000000000</v>
      </c>
      <c r="L210" s="5">
        <v>1087000000000</v>
      </c>
      <c r="M210" s="5">
        <v>1043000000000</v>
      </c>
      <c r="N210" s="5">
        <v>1019000000000</v>
      </c>
      <c r="O210" s="5">
        <v>1066000000000</v>
      </c>
      <c r="P210" s="5">
        <v>1026000000000</v>
      </c>
      <c r="Q210" s="5">
        <v>960000000000</v>
      </c>
      <c r="R210" s="5">
        <v>749000000000</v>
      </c>
      <c r="S210" s="5">
        <v>689000000000</v>
      </c>
      <c r="T210" s="5">
        <v>539000000000</v>
      </c>
      <c r="U210" s="5">
        <v>512000000000</v>
      </c>
      <c r="V210" s="5">
        <v>203000000000</v>
      </c>
    </row>
    <row r="211" spans="2:22" ht="15.5" x14ac:dyDescent="0.35">
      <c r="C211" t="s">
        <v>225</v>
      </c>
      <c r="I211" s="5">
        <v>17000000000</v>
      </c>
      <c r="J211" s="5">
        <v>65000000000</v>
      </c>
      <c r="K211" s="5">
        <v>163000000000</v>
      </c>
      <c r="L211" s="5">
        <v>4000000000</v>
      </c>
      <c r="M211" s="5">
        <v>133000000000</v>
      </c>
      <c r="N211" s="5">
        <v>-141000000000</v>
      </c>
      <c r="O211" s="5">
        <v>-68000000000</v>
      </c>
      <c r="P211" s="5">
        <v>-78000000000</v>
      </c>
      <c r="Q211" s="5">
        <v>224000000000</v>
      </c>
      <c r="R211" s="5">
        <v>146000000000</v>
      </c>
      <c r="S211" s="5">
        <v>108000000000</v>
      </c>
      <c r="T211" s="5">
        <v>4000000000</v>
      </c>
      <c r="U211" s="5">
        <v>52000000000</v>
      </c>
      <c r="V211" s="5">
        <v>16000000000</v>
      </c>
    </row>
    <row r="212" spans="2:22" ht="15.5" x14ac:dyDescent="0.35">
      <c r="C212" t="s">
        <v>226</v>
      </c>
      <c r="I212" s="5">
        <v>-8000000000</v>
      </c>
      <c r="J212" s="5">
        <v>-11000000000</v>
      </c>
      <c r="K212" s="5">
        <v>-15000000000</v>
      </c>
      <c r="L212" s="5">
        <v>-26000000000</v>
      </c>
      <c r="M212" s="5">
        <v>-7000000000</v>
      </c>
      <c r="N212" s="5">
        <v>-2000000000</v>
      </c>
      <c r="O212" s="5">
        <v>-6000000000</v>
      </c>
      <c r="P212" s="5">
        <v>-27000000000</v>
      </c>
      <c r="Q212" s="5">
        <v>-33000000000</v>
      </c>
      <c r="R212" s="5">
        <v>-16000000000</v>
      </c>
      <c r="S212" s="5">
        <v>-58000000000</v>
      </c>
      <c r="T212" s="5">
        <v>-30000000000</v>
      </c>
      <c r="U212" s="5">
        <v>-52000000000</v>
      </c>
      <c r="V212" s="5">
        <v>-37000000000</v>
      </c>
    </row>
    <row r="213" spans="2:22" ht="15.5" x14ac:dyDescent="0.35">
      <c r="C213" t="s">
        <v>15</v>
      </c>
      <c r="I213" s="5">
        <v>9000000000</v>
      </c>
      <c r="J213" s="5">
        <v>54000000000</v>
      </c>
      <c r="K213" s="5">
        <v>147000000000</v>
      </c>
      <c r="L213" s="5">
        <v>-22000000000</v>
      </c>
      <c r="M213" s="5">
        <v>126000000000</v>
      </c>
      <c r="N213" s="5">
        <v>-143000000000</v>
      </c>
      <c r="O213" s="5">
        <v>-75000000000</v>
      </c>
      <c r="P213" s="5">
        <v>-105000000000</v>
      </c>
      <c r="Q213" s="5">
        <v>191000000000</v>
      </c>
      <c r="R213" s="5">
        <v>130000000000</v>
      </c>
      <c r="S213" s="5">
        <v>50000000000</v>
      </c>
      <c r="T213" s="5">
        <v>-26000000000</v>
      </c>
      <c r="U213" s="5">
        <v>0</v>
      </c>
      <c r="V213" s="5">
        <v>-21000000000</v>
      </c>
    </row>
    <row r="214" spans="2:22" ht="15.5" x14ac:dyDescent="0.35">
      <c r="C214" t="s">
        <v>17</v>
      </c>
      <c r="I214" s="6">
        <v>3.47</v>
      </c>
      <c r="J214" s="6">
        <v>21.76</v>
      </c>
      <c r="K214" s="6">
        <v>59.07</v>
      </c>
      <c r="L214" s="6">
        <v>-8.67</v>
      </c>
      <c r="M214" s="6">
        <v>50.32</v>
      </c>
      <c r="N214" s="6">
        <v>-57.12</v>
      </c>
      <c r="O214" s="6">
        <v>-29.98</v>
      </c>
      <c r="P214" s="6">
        <v>-42.2</v>
      </c>
      <c r="Q214" s="6">
        <v>76.45</v>
      </c>
      <c r="R214" s="6">
        <v>52.05</v>
      </c>
      <c r="S214" s="6">
        <v>20.190000000000001</v>
      </c>
      <c r="T214" s="6">
        <v>-10.29</v>
      </c>
      <c r="U214" s="6">
        <v>0.08</v>
      </c>
      <c r="V214" s="6">
        <v>-8.4499999999999993</v>
      </c>
    </row>
    <row r="216" spans="2:22" ht="15.5" x14ac:dyDescent="0.35">
      <c r="B216" t="s">
        <v>227</v>
      </c>
      <c r="C216" t="s">
        <v>228</v>
      </c>
      <c r="D216" s="5">
        <v>53000000000</v>
      </c>
      <c r="E216" s="5">
        <v>40000000000</v>
      </c>
      <c r="F216" s="5">
        <v>19000000000</v>
      </c>
      <c r="G216" s="5">
        <v>80000000000</v>
      </c>
      <c r="H216" s="5">
        <v>186000000000</v>
      </c>
      <c r="I216" s="5">
        <v>176000000000</v>
      </c>
      <c r="J216" s="5">
        <v>82000000000</v>
      </c>
      <c r="K216" s="5">
        <v>100000000000</v>
      </c>
      <c r="L216" s="5">
        <v>75000000000</v>
      </c>
      <c r="M216" s="5">
        <v>52000000000</v>
      </c>
      <c r="N216" s="5">
        <v>55000000000</v>
      </c>
      <c r="O216" s="5">
        <v>101000000000</v>
      </c>
      <c r="P216" s="5">
        <v>118000000000</v>
      </c>
      <c r="Q216" s="5">
        <v>153000000000</v>
      </c>
    </row>
    <row r="217" spans="2:22" ht="15.5" x14ac:dyDescent="0.35">
      <c r="C217" t="s">
        <v>229</v>
      </c>
      <c r="H217" s="5">
        <v>40</v>
      </c>
      <c r="I217" s="5">
        <v>40</v>
      </c>
      <c r="J217" s="5">
        <v>22</v>
      </c>
      <c r="K217" s="5">
        <v>29</v>
      </c>
      <c r="L217" s="5">
        <v>42</v>
      </c>
      <c r="M217" s="5">
        <v>15</v>
      </c>
      <c r="N217" s="5">
        <v>15</v>
      </c>
      <c r="O217" s="5">
        <v>25</v>
      </c>
      <c r="P217" s="5">
        <v>30</v>
      </c>
      <c r="Q217" s="5">
        <v>40</v>
      </c>
    </row>
    <row r="218" spans="2:22" ht="15.5" x14ac:dyDescent="0.35">
      <c r="C218" t="s">
        <v>77</v>
      </c>
      <c r="H218" s="6">
        <v>0.53679999999999994</v>
      </c>
      <c r="I218" s="6">
        <v>0.56889999999999996</v>
      </c>
      <c r="J218" s="6">
        <v>0.67299999999999993</v>
      </c>
      <c r="K218" s="6">
        <v>0.75370000000000004</v>
      </c>
      <c r="L218" s="6">
        <v>1.4386000000000001</v>
      </c>
      <c r="M218" s="6">
        <v>0.746</v>
      </c>
      <c r="N218" s="6">
        <v>0.66569999999999996</v>
      </c>
      <c r="O218" s="6">
        <v>0.72409999999999997</v>
      </c>
      <c r="P218" s="6">
        <v>0.72670000000000001</v>
      </c>
      <c r="Q218" s="6">
        <v>0.74260000000000004</v>
      </c>
    </row>
    <row r="219" spans="2:22" ht="15.5" x14ac:dyDescent="0.35">
      <c r="C219" t="s">
        <v>230</v>
      </c>
      <c r="H219" s="6">
        <v>8.5500000000000007E-2</v>
      </c>
      <c r="I219" s="6">
        <v>8.5099999999999995E-2</v>
      </c>
      <c r="J219" s="6">
        <v>6.5099999999999991E-2</v>
      </c>
      <c r="K219" s="6">
        <v>8.1000000000000003E-2</v>
      </c>
      <c r="L219" s="6">
        <v>0.1173</v>
      </c>
      <c r="M219" s="6">
        <v>4.8099999999999997E-2</v>
      </c>
      <c r="N219" s="6">
        <v>4.6600000000000003E-2</v>
      </c>
      <c r="O219" s="6">
        <v>6.8699999999999997E-2</v>
      </c>
      <c r="P219" s="6">
        <v>7.2099999999999997E-2</v>
      </c>
      <c r="Q219" s="6">
        <v>8.77E-2</v>
      </c>
    </row>
    <row r="220" spans="2:22" ht="15.5" x14ac:dyDescent="0.35">
      <c r="C220" t="s">
        <v>57</v>
      </c>
      <c r="D220" s="6">
        <v>21.27</v>
      </c>
      <c r="E220" s="6">
        <v>15.98</v>
      </c>
      <c r="F220" s="6">
        <v>7.68</v>
      </c>
      <c r="G220" s="6">
        <v>31.98</v>
      </c>
      <c r="H220" s="6">
        <v>74.510000000000005</v>
      </c>
      <c r="I220" s="6">
        <v>70.31</v>
      </c>
      <c r="J220" s="6">
        <v>32.69</v>
      </c>
      <c r="K220" s="6">
        <v>39.86</v>
      </c>
      <c r="L220" s="6">
        <v>29.91</v>
      </c>
      <c r="M220" s="6">
        <v>20.69</v>
      </c>
      <c r="N220" s="6">
        <v>22.08</v>
      </c>
      <c r="O220" s="6">
        <v>40.520000000000003</v>
      </c>
      <c r="P220" s="6">
        <v>47.26</v>
      </c>
      <c r="Q220" s="6">
        <v>61.47</v>
      </c>
    </row>
    <row r="221" spans="2:22" ht="15.5" x14ac:dyDescent="0.35">
      <c r="C221" t="s">
        <v>79</v>
      </c>
      <c r="H221" s="5">
        <v>40</v>
      </c>
      <c r="I221" s="5">
        <v>40</v>
      </c>
      <c r="J221" s="5">
        <v>22</v>
      </c>
      <c r="K221" s="5">
        <v>29</v>
      </c>
      <c r="L221" s="5">
        <v>42</v>
      </c>
      <c r="M221" s="5">
        <v>15</v>
      </c>
      <c r="N221" s="5">
        <v>15</v>
      </c>
      <c r="O221" s="5">
        <v>25</v>
      </c>
      <c r="P221" s="5">
        <v>30</v>
      </c>
      <c r="Q221" s="5">
        <v>40</v>
      </c>
    </row>
    <row r="222" spans="2:22" ht="15.5" x14ac:dyDescent="0.35">
      <c r="C222" t="s">
        <v>231</v>
      </c>
      <c r="H222" s="6">
        <v>0.53679999999999994</v>
      </c>
      <c r="I222" s="6">
        <v>0.56889999999999996</v>
      </c>
      <c r="J222" s="6">
        <v>0.67299999999999993</v>
      </c>
      <c r="K222" s="6">
        <v>0.75370000000000004</v>
      </c>
      <c r="L222" s="6">
        <v>1.4386000000000001</v>
      </c>
      <c r="M222" s="6">
        <v>0.746</v>
      </c>
      <c r="N222" s="6">
        <v>0.66569999999999996</v>
      </c>
      <c r="O222" s="6">
        <v>0.72409999999999997</v>
      </c>
      <c r="P222" s="6">
        <v>0.72670000000000001</v>
      </c>
      <c r="Q222" s="6">
        <v>0.74260000000000004</v>
      </c>
    </row>
    <row r="223" spans="2:22" ht="15.5" x14ac:dyDescent="0.35">
      <c r="C223" t="s">
        <v>232</v>
      </c>
      <c r="H223" s="6">
        <v>8.5500000000000007E-2</v>
      </c>
      <c r="I223" s="6">
        <v>8.5099999999999995E-2</v>
      </c>
      <c r="J223" s="6">
        <v>6.5099999999999991E-2</v>
      </c>
      <c r="K223" s="6">
        <v>8.1000000000000003E-2</v>
      </c>
      <c r="L223" s="6">
        <v>0.1173</v>
      </c>
      <c r="M223" s="6">
        <v>4.8099999999999997E-2</v>
      </c>
      <c r="N223" s="6">
        <v>4.6600000000000003E-2</v>
      </c>
      <c r="O223" s="6">
        <v>6.8699999999999997E-2</v>
      </c>
      <c r="P223" s="6">
        <v>7.2099999999999997E-2</v>
      </c>
      <c r="Q223" s="6">
        <v>8.77E-2</v>
      </c>
    </row>
    <row r="224" spans="2:22" ht="15.5" x14ac:dyDescent="0.35">
      <c r="C224" t="s">
        <v>233</v>
      </c>
      <c r="D224" s="5">
        <v>867000000000</v>
      </c>
      <c r="E224" s="5">
        <v>838000000000</v>
      </c>
      <c r="F224" s="5">
        <v>957000000000</v>
      </c>
      <c r="G224" s="5">
        <v>951000000000</v>
      </c>
      <c r="H224" s="5">
        <v>3410000000000</v>
      </c>
      <c r="I224" s="5">
        <v>3612000000000</v>
      </c>
      <c r="J224" s="5">
        <v>3372000000000</v>
      </c>
      <c r="K224" s="5">
        <v>2896000000000</v>
      </c>
      <c r="L224" s="5">
        <v>2462000000000</v>
      </c>
      <c r="M224" s="5">
        <v>1670000000000</v>
      </c>
      <c r="N224" s="5">
        <v>2086000000000</v>
      </c>
      <c r="O224" s="5">
        <v>2618000000000</v>
      </c>
      <c r="P224" s="5">
        <v>2457000000000</v>
      </c>
      <c r="Q224" s="5">
        <v>2164000000000</v>
      </c>
    </row>
    <row r="225" spans="3:17" ht="15.5" x14ac:dyDescent="0.35">
      <c r="C225" t="s">
        <v>234</v>
      </c>
      <c r="H225" s="5">
        <v>40</v>
      </c>
      <c r="I225" s="5">
        <v>40</v>
      </c>
      <c r="J225" s="5">
        <v>22</v>
      </c>
      <c r="K225" s="5">
        <v>29</v>
      </c>
      <c r="L225" s="5">
        <v>42</v>
      </c>
      <c r="M225" s="5">
        <v>15</v>
      </c>
      <c r="N225" s="5">
        <v>15</v>
      </c>
      <c r="O225" s="5">
        <v>25</v>
      </c>
      <c r="P225" s="5">
        <v>30</v>
      </c>
      <c r="Q225" s="5">
        <v>40</v>
      </c>
    </row>
    <row r="226" spans="3:17" ht="15.5" x14ac:dyDescent="0.35">
      <c r="C226" t="s">
        <v>235</v>
      </c>
      <c r="H226" s="6">
        <v>0.53679999999999994</v>
      </c>
      <c r="I226" s="6">
        <v>0.56889999999999996</v>
      </c>
      <c r="J226" s="6">
        <v>0.67299999999999993</v>
      </c>
      <c r="K226" s="6">
        <v>0.75370000000000004</v>
      </c>
      <c r="L226" s="6">
        <v>1.4386000000000001</v>
      </c>
      <c r="M226" s="6">
        <v>0.746</v>
      </c>
      <c r="N226" s="6">
        <v>0.66569999999999996</v>
      </c>
      <c r="O226" s="6">
        <v>0.72409999999999997</v>
      </c>
      <c r="P226" s="6">
        <v>0.72670000000000001</v>
      </c>
      <c r="Q226" s="6">
        <v>0.74260000000000004</v>
      </c>
    </row>
    <row r="227" spans="3:17" ht="15.5" x14ac:dyDescent="0.35">
      <c r="C227" t="s">
        <v>236</v>
      </c>
      <c r="H227" s="6">
        <v>8.5500000000000007E-2</v>
      </c>
      <c r="I227" s="6">
        <v>8.5099999999999995E-2</v>
      </c>
      <c r="J227" s="6">
        <v>6.5099999999999991E-2</v>
      </c>
      <c r="K227" s="6">
        <v>8.1000000000000003E-2</v>
      </c>
      <c r="L227" s="6">
        <v>0.1173</v>
      </c>
      <c r="M227" s="6">
        <v>4.8099999999999997E-2</v>
      </c>
      <c r="N227" s="6">
        <v>4.6600000000000003E-2</v>
      </c>
      <c r="O227" s="6">
        <v>6.8699999999999997E-2</v>
      </c>
      <c r="P227" s="6">
        <v>7.2099999999999997E-2</v>
      </c>
      <c r="Q227" s="6">
        <v>8.77E-2</v>
      </c>
    </row>
    <row r="228" spans="3:17" ht="15.5" x14ac:dyDescent="0.35">
      <c r="C228" t="s">
        <v>237</v>
      </c>
      <c r="I228" s="6">
        <v>6.28</v>
      </c>
    </row>
    <row r="229" spans="3:17" ht="15.5" x14ac:dyDescent="0.35">
      <c r="C229" t="s">
        <v>238</v>
      </c>
      <c r="I229" s="6">
        <v>6.08</v>
      </c>
    </row>
    <row r="230" spans="3:17" ht="15.5" x14ac:dyDescent="0.35">
      <c r="C230" t="s">
        <v>239</v>
      </c>
      <c r="I230" s="6">
        <v>6.95</v>
      </c>
    </row>
    <row r="231" spans="3:17" ht="15.5" x14ac:dyDescent="0.35">
      <c r="C231" t="s">
        <v>240</v>
      </c>
      <c r="I231" s="6">
        <v>0.16440000000000002</v>
      </c>
    </row>
    <row r="232" spans="3:17" ht="15.5" x14ac:dyDescent="0.35">
      <c r="C232" t="s">
        <v>241</v>
      </c>
      <c r="I232" s="6">
        <v>0.32</v>
      </c>
    </row>
    <row r="233" spans="3:17" ht="15.5" x14ac:dyDescent="0.35">
      <c r="C233" t="s">
        <v>242</v>
      </c>
      <c r="I233" s="6">
        <v>0.86</v>
      </c>
    </row>
    <row r="234" spans="3:17" ht="15.5" x14ac:dyDescent="0.35">
      <c r="C234" t="s">
        <v>243</v>
      </c>
      <c r="I234" s="6">
        <v>18.64</v>
      </c>
    </row>
    <row r="235" spans="3:17" ht="15.5" x14ac:dyDescent="0.35">
      <c r="C235" t="s">
        <v>244</v>
      </c>
      <c r="I235" s="6">
        <v>21.7</v>
      </c>
    </row>
    <row r="236" spans="3:17" ht="15.5" x14ac:dyDescent="0.35">
      <c r="C236" t="s">
        <v>245</v>
      </c>
      <c r="I236" s="6">
        <v>3.05</v>
      </c>
    </row>
    <row r="237" spans="3:17" ht="15.5" x14ac:dyDescent="0.35">
      <c r="C237" t="s">
        <v>246</v>
      </c>
      <c r="I237" s="6">
        <v>2.94</v>
      </c>
    </row>
    <row r="238" spans="3:17" ht="15.5" x14ac:dyDescent="0.35">
      <c r="C238" t="s">
        <v>247</v>
      </c>
      <c r="I238" s="6">
        <v>0.05</v>
      </c>
    </row>
    <row r="239" spans="3:17" ht="15.5" x14ac:dyDescent="0.35">
      <c r="C239" t="s">
        <v>248</v>
      </c>
      <c r="I239" s="6">
        <v>0.18</v>
      </c>
    </row>
    <row r="240" spans="3:17" ht="15.5" x14ac:dyDescent="0.35">
      <c r="C240" t="s">
        <v>249</v>
      </c>
      <c r="I240" s="6">
        <v>76.92</v>
      </c>
    </row>
    <row r="241" spans="3:9" ht="15.5" x14ac:dyDescent="0.35">
      <c r="C241" t="s">
        <v>250</v>
      </c>
      <c r="I241" s="6">
        <v>74.510000000000005</v>
      </c>
    </row>
    <row r="242" spans="3:9" ht="15.5" x14ac:dyDescent="0.35">
      <c r="C242" t="s">
        <v>251</v>
      </c>
      <c r="I242" s="6">
        <v>1447.22</v>
      </c>
    </row>
    <row r="243" spans="3:9" ht="15.5" x14ac:dyDescent="0.35">
      <c r="C243" t="s">
        <v>252</v>
      </c>
      <c r="D243" s="6">
        <v>233.56</v>
      </c>
    </row>
    <row r="244" spans="3:9" ht="15.5" x14ac:dyDescent="0.35">
      <c r="C244" t="s">
        <v>253</v>
      </c>
      <c r="I244" s="6">
        <v>544.71</v>
      </c>
    </row>
    <row r="245" spans="3:9" ht="15.5" x14ac:dyDescent="0.35">
      <c r="C245" t="s">
        <v>254</v>
      </c>
      <c r="I245" s="6">
        <v>21.56</v>
      </c>
    </row>
    <row r="246" spans="3:9" ht="15.5" x14ac:dyDescent="0.35">
      <c r="C246" t="s">
        <v>255</v>
      </c>
      <c r="D246" s="6">
        <v>1.78</v>
      </c>
    </row>
    <row r="247" spans="3:9" ht="15.5" x14ac:dyDescent="0.35">
      <c r="C247" t="s">
        <v>256</v>
      </c>
      <c r="D247" s="6">
        <v>1.78</v>
      </c>
    </row>
    <row r="248" spans="3:9" ht="15.5" x14ac:dyDescent="0.35">
      <c r="C248" t="s">
        <v>395</v>
      </c>
      <c r="D248" s="6">
        <v>0.25</v>
      </c>
    </row>
    <row r="249" spans="3:9" ht="15.5" x14ac:dyDescent="0.35">
      <c r="C249" t="s">
        <v>445</v>
      </c>
      <c r="D249" s="6">
        <v>0.01</v>
      </c>
    </row>
    <row r="250" spans="3:9" ht="15.5" x14ac:dyDescent="0.35">
      <c r="C250" t="s">
        <v>257</v>
      </c>
      <c r="D250" s="6">
        <v>1.1200000000000001</v>
      </c>
    </row>
    <row r="251" spans="3:9" ht="15.5" x14ac:dyDescent="0.35">
      <c r="C251" t="s">
        <v>396</v>
      </c>
      <c r="D251" s="6">
        <v>0.12</v>
      </c>
    </row>
    <row r="252" spans="3:9" ht="15.5" x14ac:dyDescent="0.35">
      <c r="C252" t="s">
        <v>258</v>
      </c>
      <c r="D252" s="6">
        <v>2.12</v>
      </c>
    </row>
    <row r="253" spans="3:9" ht="15.5" x14ac:dyDescent="0.35">
      <c r="C253" t="s">
        <v>259</v>
      </c>
      <c r="I253" s="6">
        <v>12.13</v>
      </c>
    </row>
    <row r="254" spans="3:9" ht="15.5" x14ac:dyDescent="0.35">
      <c r="C254" t="s">
        <v>13</v>
      </c>
      <c r="D254" s="5">
        <v>66000000000</v>
      </c>
    </row>
    <row r="255" spans="3:9" ht="15.5" x14ac:dyDescent="0.35">
      <c r="C255" t="s">
        <v>260</v>
      </c>
      <c r="I255" s="6">
        <v>4.96</v>
      </c>
    </row>
    <row r="256" spans="3:9" ht="15.5" x14ac:dyDescent="0.35">
      <c r="C256" t="s">
        <v>261</v>
      </c>
      <c r="I256" s="6">
        <v>6.6600000000000006E-2</v>
      </c>
    </row>
    <row r="257" spans="3:9" ht="15.5" x14ac:dyDescent="0.35">
      <c r="C257" t="s">
        <v>262</v>
      </c>
      <c r="I257" s="6">
        <v>0.14119999999999999</v>
      </c>
    </row>
    <row r="258" spans="3:9" ht="15.5" x14ac:dyDescent="0.35">
      <c r="C258" t="s">
        <v>263</v>
      </c>
      <c r="I258" s="6">
        <v>0.19989999999999999</v>
      </c>
    </row>
    <row r="259" spans="3:9" ht="15.5" x14ac:dyDescent="0.35">
      <c r="C259" t="s">
        <v>264</v>
      </c>
      <c r="I259" s="6">
        <v>0.17530000000000001</v>
      </c>
    </row>
    <row r="260" spans="3:9" ht="15.5" x14ac:dyDescent="0.35">
      <c r="C260" t="s">
        <v>265</v>
      </c>
      <c r="D260" s="6">
        <v>52.97</v>
      </c>
    </row>
    <row r="261" spans="3:9" ht="15.5" x14ac:dyDescent="0.35">
      <c r="C261" t="s">
        <v>266</v>
      </c>
      <c r="D261" s="6">
        <v>0.09</v>
      </c>
    </row>
    <row r="262" spans="3:9" ht="15.5" x14ac:dyDescent="0.35">
      <c r="C262" t="s">
        <v>267</v>
      </c>
      <c r="D262" s="6">
        <v>82.05</v>
      </c>
    </row>
    <row r="263" spans="3:9" ht="15.5" x14ac:dyDescent="0.35">
      <c r="C263" t="s">
        <v>268</v>
      </c>
      <c r="D263" s="6">
        <v>-28.99</v>
      </c>
    </row>
    <row r="264" spans="3:9" ht="15.5" x14ac:dyDescent="0.35">
      <c r="C264" t="s">
        <v>269</v>
      </c>
      <c r="D264" s="6">
        <v>1.72</v>
      </c>
    </row>
    <row r="265" spans="3:9" ht="15.5" x14ac:dyDescent="0.35">
      <c r="C265" t="s">
        <v>270</v>
      </c>
      <c r="I265" s="6">
        <v>1.24</v>
      </c>
    </row>
    <row r="266" spans="3:9" ht="15.5" x14ac:dyDescent="0.35">
      <c r="C266" t="s">
        <v>271</v>
      </c>
      <c r="I266" s="6">
        <v>4088.23</v>
      </c>
    </row>
    <row r="267" spans="3:9" ht="15.5" x14ac:dyDescent="0.35">
      <c r="C267" t="s">
        <v>53</v>
      </c>
      <c r="I267" s="5">
        <v>1168000000000</v>
      </c>
    </row>
    <row r="268" spans="3:9" ht="15.5" x14ac:dyDescent="0.35">
      <c r="C268" t="s">
        <v>272</v>
      </c>
      <c r="I268" s="5">
        <v>924000000000</v>
      </c>
    </row>
    <row r="269" spans="3:9" ht="15.5" x14ac:dyDescent="0.35">
      <c r="C269" t="s">
        <v>273</v>
      </c>
      <c r="I269" s="5">
        <v>2500000000</v>
      </c>
    </row>
    <row r="270" spans="3:9" ht="15.5" x14ac:dyDescent="0.35">
      <c r="C270" t="s">
        <v>274</v>
      </c>
      <c r="I270" s="6">
        <v>0.21030000000000001</v>
      </c>
    </row>
    <row r="271" spans="3:9" ht="15.5" x14ac:dyDescent="0.35">
      <c r="C271" t="s">
        <v>275</v>
      </c>
      <c r="D271" s="6">
        <v>0.12390000000000001</v>
      </c>
    </row>
    <row r="272" spans="3:9" ht="15.5" x14ac:dyDescent="0.35">
      <c r="C272" t="s">
        <v>276</v>
      </c>
      <c r="D272" s="6">
        <v>9.0700000000000003E-2</v>
      </c>
    </row>
    <row r="273" spans="3:9" ht="15.5" x14ac:dyDescent="0.35">
      <c r="C273" t="s">
        <v>277</v>
      </c>
      <c r="D273" s="6">
        <v>6.1200000000000004E-2</v>
      </c>
    </row>
    <row r="274" spans="3:9" ht="15.5" x14ac:dyDescent="0.35">
      <c r="C274" t="s">
        <v>278</v>
      </c>
      <c r="D274" s="6">
        <v>6.4000000000000001E-2</v>
      </c>
    </row>
    <row r="275" spans="3:9" ht="15.5" x14ac:dyDescent="0.35">
      <c r="C275" t="s">
        <v>279</v>
      </c>
      <c r="D275" s="6">
        <v>0.17180000000000001</v>
      </c>
    </row>
    <row r="276" spans="3:9" ht="15.5" x14ac:dyDescent="0.35">
      <c r="C276" t="s">
        <v>280</v>
      </c>
      <c r="D276" s="6">
        <v>0.5383</v>
      </c>
    </row>
    <row r="277" spans="3:9" ht="15.5" x14ac:dyDescent="0.35">
      <c r="C277" t="s">
        <v>281</v>
      </c>
      <c r="I277" s="5">
        <v>40</v>
      </c>
    </row>
    <row r="278" spans="3:9" ht="15.5" x14ac:dyDescent="0.35">
      <c r="C278" t="s">
        <v>282</v>
      </c>
      <c r="I278" s="5">
        <v>40</v>
      </c>
    </row>
    <row r="279" spans="3:9" ht="15.5" x14ac:dyDescent="0.35">
      <c r="C279" t="s">
        <v>283</v>
      </c>
      <c r="I279" s="6">
        <v>0.53679999999999994</v>
      </c>
    </row>
    <row r="280" spans="3:9" ht="15.5" x14ac:dyDescent="0.35">
      <c r="C280" t="s">
        <v>284</v>
      </c>
      <c r="I280" s="6">
        <v>8.5500000000000007E-2</v>
      </c>
    </row>
    <row r="281" spans="3:9" ht="15.5" x14ac:dyDescent="0.35">
      <c r="C281" t="s">
        <v>285</v>
      </c>
      <c r="I281" t="s">
        <v>2700</v>
      </c>
    </row>
    <row r="282" spans="3:9" ht="15.5" x14ac:dyDescent="0.35">
      <c r="C282" t="s">
        <v>287</v>
      </c>
      <c r="I282" s="5">
        <v>5</v>
      </c>
    </row>
    <row r="283" spans="3:9" ht="15.5" x14ac:dyDescent="0.35">
      <c r="C283" t="s">
        <v>288</v>
      </c>
      <c r="I283" s="6">
        <v>0.2</v>
      </c>
    </row>
    <row r="284" spans="3:9" ht="15.5" x14ac:dyDescent="0.35">
      <c r="C284" t="s">
        <v>289</v>
      </c>
      <c r="I284" s="6">
        <v>0.53</v>
      </c>
    </row>
    <row r="285" spans="3:9" ht="15.5" x14ac:dyDescent="0.35">
      <c r="C285" t="s">
        <v>290</v>
      </c>
      <c r="I285" s="6">
        <v>0.85</v>
      </c>
    </row>
    <row r="286" spans="3:9" ht="15.5" x14ac:dyDescent="0.35">
      <c r="C286" t="s">
        <v>291</v>
      </c>
      <c r="I286" s="6">
        <v>0.78</v>
      </c>
    </row>
    <row r="287" spans="3:9" ht="15.5" x14ac:dyDescent="0.35">
      <c r="C287" t="s">
        <v>292</v>
      </c>
      <c r="I287" s="6">
        <v>0.84</v>
      </c>
    </row>
    <row r="288" spans="3:9" ht="15.5" x14ac:dyDescent="0.35">
      <c r="C288" t="s">
        <v>293</v>
      </c>
      <c r="I288" s="6">
        <v>0.61</v>
      </c>
    </row>
    <row r="289" spans="3:9" ht="15.5" x14ac:dyDescent="0.35">
      <c r="C289" t="s">
        <v>294</v>
      </c>
      <c r="I289" s="6">
        <v>0.06</v>
      </c>
    </row>
    <row r="290" spans="3:9" ht="15.5" x14ac:dyDescent="0.35">
      <c r="C290" t="s">
        <v>295</v>
      </c>
      <c r="I290" s="5">
        <v>3613000000000</v>
      </c>
    </row>
    <row r="291" spans="3:9" ht="15.5" x14ac:dyDescent="0.35">
      <c r="C291" t="s">
        <v>296</v>
      </c>
      <c r="I291" s="5">
        <v>420000000000</v>
      </c>
    </row>
    <row r="292" spans="3:9" ht="15.5" x14ac:dyDescent="0.35">
      <c r="C292" t="s">
        <v>297</v>
      </c>
      <c r="I292" s="5">
        <v>315000000000</v>
      </c>
    </row>
    <row r="293" spans="3:9" ht="15.5" x14ac:dyDescent="0.35">
      <c r="C293" t="s">
        <v>298</v>
      </c>
      <c r="I293" s="5">
        <v>192000000000</v>
      </c>
    </row>
    <row r="294" spans="3:9" ht="15.5" x14ac:dyDescent="0.35">
      <c r="C294" t="s">
        <v>299</v>
      </c>
      <c r="D294" s="5">
        <v>583000000000</v>
      </c>
    </row>
    <row r="295" spans="3:9" ht="15.5" x14ac:dyDescent="0.35">
      <c r="C295" t="s">
        <v>300</v>
      </c>
      <c r="D295" s="5">
        <v>2884000000000</v>
      </c>
    </row>
    <row r="296" spans="3:9" ht="15.5" x14ac:dyDescent="0.35">
      <c r="C296" t="s">
        <v>301</v>
      </c>
      <c r="D296" s="5">
        <v>1525000000000</v>
      </c>
    </row>
    <row r="297" spans="3:9" ht="15.5" x14ac:dyDescent="0.35">
      <c r="C297" t="s">
        <v>212</v>
      </c>
      <c r="D297" s="5">
        <v>1080000000000</v>
      </c>
    </row>
    <row r="298" spans="3:9" ht="15.5" x14ac:dyDescent="0.35">
      <c r="C298" t="s">
        <v>211</v>
      </c>
      <c r="I298" s="5">
        <v>1360000000000</v>
      </c>
    </row>
    <row r="299" spans="3:9" ht="15.5" x14ac:dyDescent="0.35">
      <c r="C299" t="s">
        <v>210</v>
      </c>
      <c r="D299" s="5">
        <v>13000000000</v>
      </c>
    </row>
    <row r="300" spans="3:9" ht="15.5" x14ac:dyDescent="0.35">
      <c r="C300" t="s">
        <v>209</v>
      </c>
      <c r="D300" s="5">
        <v>326000000000</v>
      </c>
    </row>
    <row r="301" spans="3:9" ht="15.5" x14ac:dyDescent="0.35">
      <c r="C301" t="s">
        <v>24</v>
      </c>
      <c r="D301" s="5">
        <v>339000000000</v>
      </c>
    </row>
    <row r="302" spans="3:9" ht="15.5" x14ac:dyDescent="0.35">
      <c r="C302" t="s">
        <v>21</v>
      </c>
      <c r="D302" s="5">
        <v>-244000000000</v>
      </c>
    </row>
    <row r="303" spans="3:9" ht="15.5" x14ac:dyDescent="0.35">
      <c r="C303" t="s">
        <v>302</v>
      </c>
      <c r="I303" s="5">
        <v>1360000000000</v>
      </c>
    </row>
    <row r="304" spans="3:9" ht="15.5" x14ac:dyDescent="0.35">
      <c r="C304" t="s">
        <v>303</v>
      </c>
      <c r="I304" s="5">
        <v>63000000000</v>
      </c>
    </row>
    <row r="305" spans="3:9" ht="15.5" x14ac:dyDescent="0.35">
      <c r="C305" t="s">
        <v>304</v>
      </c>
      <c r="I305" s="5">
        <v>-94000000000</v>
      </c>
    </row>
    <row r="306" spans="3:9" ht="15.5" x14ac:dyDescent="0.35">
      <c r="C306" t="s">
        <v>305</v>
      </c>
      <c r="I306" s="5">
        <v>29000000000</v>
      </c>
    </row>
    <row r="307" spans="3:9" ht="15.5" x14ac:dyDescent="0.35">
      <c r="C307" t="s">
        <v>306</v>
      </c>
      <c r="I307" s="5">
        <v>-9000000000</v>
      </c>
    </row>
    <row r="308" spans="3:9" ht="15.5" x14ac:dyDescent="0.35">
      <c r="C308" t="s">
        <v>307</v>
      </c>
      <c r="I308" s="5">
        <v>54000000000</v>
      </c>
    </row>
  </sheetData>
  <pageMargins left="0.7" right="0.7" top="0.75" bottom="0.75" header="0.3" footer="0.3"/>
  <ignoredErrors>
    <ignoredError sqref="A1:V309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R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2701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2702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698">
        <f t="shared" ca="1" si="0"/>
        <v>230</v>
      </c>
      <c r="P2" s="2" vm="317">
        <f t="shared" ca="1" si="0"/>
        <v>274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0</v>
      </c>
      <c r="H4" s="2">
        <f>IFERROR(SUM(D4:G4)*(4/MAX(1,COUNT(D4:G4))),"")</f>
        <v>0</v>
      </c>
      <c r="I4" s="2">
        <f t="shared" ref="I4:R4" si="1">IFERROR(INDEX(I51:I500,MATCH($C$4,$C$51:$C$500,0)),"")</f>
        <v>0</v>
      </c>
      <c r="J4" s="2">
        <f t="shared" si="1"/>
        <v>0</v>
      </c>
      <c r="K4" s="2">
        <f t="shared" si="1"/>
        <v>0</v>
      </c>
      <c r="L4" s="2">
        <f t="shared" si="1"/>
        <v>0</v>
      </c>
      <c r="M4" s="2">
        <f t="shared" si="1"/>
        <v>0</v>
      </c>
      <c r="N4" s="2">
        <f t="shared" si="1"/>
        <v>5279536653</v>
      </c>
      <c r="O4" s="2">
        <f t="shared" si="1"/>
        <v>10578187572</v>
      </c>
      <c r="P4" s="2">
        <f t="shared" si="1"/>
        <v>9765067232</v>
      </c>
      <c r="Q4" s="2">
        <f t="shared" si="1"/>
        <v>10640382277</v>
      </c>
      <c r="R4" s="2">
        <f t="shared" si="1"/>
        <v>10203772222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-6226098577</v>
      </c>
      <c r="E5" s="2">
        <f>IFERROR(INDEX(E51:E500,MATCH($C$5,$C$51:$C$500,0)),"")</f>
        <v>-14723132928</v>
      </c>
      <c r="H5" s="2">
        <f>IFERROR(SUM(D5:G5)*(4/MAX(1,COUNT(D5:G5))),"")</f>
        <v>-41898463010</v>
      </c>
      <c r="I5" s="2">
        <f t="shared" ref="I5:R5" si="2">IFERROR(INDEX(I51:I500,MATCH($C$5,$C$51:$C$500,0)),"")</f>
        <v>-29351451585</v>
      </c>
      <c r="J5" s="2">
        <f t="shared" si="2"/>
        <v>-12344881742</v>
      </c>
      <c r="K5" s="2">
        <f t="shared" si="2"/>
        <v>-5941755143</v>
      </c>
      <c r="L5" s="2">
        <f t="shared" si="2"/>
        <v>-31671179235</v>
      </c>
      <c r="M5" s="2">
        <f t="shared" si="2"/>
        <v>-9229063388</v>
      </c>
      <c r="N5" s="2">
        <f t="shared" si="2"/>
        <v>-17703492927</v>
      </c>
      <c r="O5" s="2">
        <f t="shared" si="2"/>
        <v>-1011815044</v>
      </c>
      <c r="P5" s="2">
        <f t="shared" si="2"/>
        <v>-26101698481</v>
      </c>
      <c r="Q5" s="2">
        <f t="shared" si="2"/>
        <v>-42722878226</v>
      </c>
      <c r="R5" s="2">
        <f t="shared" si="2"/>
        <v>-22520359988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-302849532918</v>
      </c>
      <c r="E6" s="2">
        <f>IFERROR(INDEX(E51:E500,MATCH($C$6,$C$51:$C$500,0)),"")</f>
        <v>-296623434341</v>
      </c>
      <c r="H6" s="2">
        <f>IFERROR(INDEX(D6:G6,COUNT(D6:G6)),"")</f>
        <v>-296623434341</v>
      </c>
      <c r="I6" s="2">
        <f t="shared" ref="I6:R6" si="3">IFERROR(INDEX(I51:I500,MATCH($C$6,$C$51:$C$500,0)),"")</f>
        <v>-277511008511</v>
      </c>
      <c r="J6" s="2">
        <f t="shared" si="3"/>
        <v>-248159556878</v>
      </c>
      <c r="K6" s="2">
        <f t="shared" si="3"/>
        <v>-232626655136</v>
      </c>
      <c r="L6" s="2">
        <f t="shared" si="3"/>
        <v>-226684899985</v>
      </c>
      <c r="M6" s="2">
        <f t="shared" si="3"/>
        <v>-195013720738</v>
      </c>
      <c r="N6" s="2">
        <f t="shared" si="3"/>
        <v>-185784657319</v>
      </c>
      <c r="O6" s="2">
        <f t="shared" si="3"/>
        <v>-168081164361</v>
      </c>
      <c r="P6" s="2">
        <f t="shared" si="3"/>
        <v>-167069349304</v>
      </c>
      <c r="Q6" s="2">
        <f t="shared" si="3"/>
        <v>-140967650782</v>
      </c>
      <c r="R6" s="2">
        <f t="shared" si="3"/>
        <v>-98244772435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0.27</v>
      </c>
      <c r="E7" s="3">
        <f>IFERROR(INDEX(E51:E500,MATCH($C$7,$C$51:$C$500,0))/1000000000,"")</f>
        <v>0.27</v>
      </c>
      <c r="H7" s="3">
        <f>IFERROR(INDEX(D7:G7,COUNT(D7:G7)),"")</f>
        <v>0.27</v>
      </c>
      <c r="I7" s="3">
        <f t="shared" ref="I7:R7" si="4">IFERROR(INDEX(I51:I500,MATCH($C$7,$C$51:$C$500,0))/1000000000,"")</f>
        <v>0.27</v>
      </c>
      <c r="J7" s="3">
        <f t="shared" si="4"/>
        <v>0.27</v>
      </c>
      <c r="K7" s="3">
        <f t="shared" si="4"/>
        <v>0.27</v>
      </c>
      <c r="L7" s="3">
        <f t="shared" si="4"/>
        <v>0.27</v>
      </c>
      <c r="M7" s="3">
        <f t="shared" si="4"/>
        <v>0.27</v>
      </c>
      <c r="N7" s="3">
        <f t="shared" si="4"/>
        <v>0.27</v>
      </c>
      <c r="O7" s="3">
        <f t="shared" si="4"/>
        <v>0.27</v>
      </c>
      <c r="P7" s="3">
        <f t="shared" si="4"/>
        <v>0.27</v>
      </c>
      <c r="Q7" s="3">
        <f t="shared" si="4"/>
        <v>0.27</v>
      </c>
      <c r="R7" s="3">
        <f t="shared" si="4"/>
        <v>0.27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-5000000000</v>
      </c>
      <c r="J8" s="2">
        <f t="shared" si="5"/>
        <v>-4000000000</v>
      </c>
      <c r="K8" s="2">
        <f t="shared" si="5"/>
        <v>-4000000000</v>
      </c>
      <c r="L8" s="2">
        <f t="shared" si="5"/>
        <v>-7000000000</v>
      </c>
      <c r="M8" s="2">
        <f t="shared" si="5"/>
        <v>-9000000000</v>
      </c>
      <c r="N8" s="2">
        <f t="shared" si="5"/>
        <v>-10000000000</v>
      </c>
      <c r="O8" s="2">
        <f t="shared" si="5"/>
        <v>-8000000000</v>
      </c>
      <c r="P8" s="2">
        <f t="shared" si="5"/>
        <v>-15000000000</v>
      </c>
      <c r="Q8" s="2">
        <f t="shared" si="5"/>
        <v>-19000000000</v>
      </c>
      <c r="R8" s="2">
        <f t="shared" si="5"/>
        <v>-24000000000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-3.77</v>
      </c>
      <c r="E9" s="3">
        <f>IFERROR(INDEX(E51:E500,MATCH("Free cash flow per share (Quarter)",$C$51:$C$500,0)),"")</f>
        <v>-3.92</v>
      </c>
      <c r="H9" s="3">
        <f>IFERROR(INDEX(D9:G9,COUNT(D9:G9)),"")</f>
        <v>-3.92</v>
      </c>
      <c r="I9" s="3">
        <f t="shared" ref="I9:R9" si="6">IFERROR(INDEX(I51:I500,MATCH($C$9,$C$51:$C$500,0)),"")</f>
        <v>-18.45</v>
      </c>
      <c r="J9" s="3">
        <f t="shared" si="6"/>
        <v>-14.61</v>
      </c>
      <c r="K9" s="3">
        <f t="shared" si="6"/>
        <v>-15.12</v>
      </c>
      <c r="L9" s="3">
        <f t="shared" si="6"/>
        <v>-24.36</v>
      </c>
      <c r="M9" s="3">
        <f t="shared" si="6"/>
        <v>-32.06</v>
      </c>
      <c r="N9" s="3">
        <f t="shared" si="6"/>
        <v>-38.229999999999997</v>
      </c>
      <c r="O9" s="3">
        <f t="shared" si="6"/>
        <v>-29.28</v>
      </c>
      <c r="P9" s="3">
        <f t="shared" si="6"/>
        <v>-55.92</v>
      </c>
      <c r="Q9" s="3">
        <f t="shared" si="6"/>
        <v>-70.69</v>
      </c>
      <c r="R9" s="3">
        <f t="shared" si="6"/>
        <v>-86.8</v>
      </c>
    </row>
    <row r="10" spans="1:18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R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-7.8551912568306008</v>
      </c>
      <c r="P10" s="3">
        <f t="shared" ca="1" si="7"/>
        <v>-4.8998569384835475</v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6042263170</v>
      </c>
      <c r="E11" s="2">
        <f>IFERROR(INDEX(E51:E500,MATCH($C$11,$C$51:$C$500,0)),"")</f>
        <v>7073231483</v>
      </c>
      <c r="H11" s="2">
        <f>IFERROR(INDEX(D11:G11,COUNT(D11:G11)),"")</f>
        <v>7073231483</v>
      </c>
      <c r="I11" s="2">
        <f t="shared" ref="I11:R11" si="8">IFERROR(INDEX(I51:I500,MATCH($C$11,$C$51:$C$500,0)),"")</f>
        <v>9394297827</v>
      </c>
      <c r="J11" s="2">
        <f t="shared" si="8"/>
        <v>2040991220</v>
      </c>
      <c r="K11" s="2">
        <f t="shared" si="8"/>
        <v>9216362080</v>
      </c>
      <c r="L11" s="2">
        <f t="shared" si="8"/>
        <v>2068923130</v>
      </c>
      <c r="M11" s="2">
        <f t="shared" si="8"/>
        <v>11053091318</v>
      </c>
      <c r="N11" s="2">
        <f t="shared" si="8"/>
        <v>20672750716</v>
      </c>
      <c r="O11" s="2">
        <f t="shared" si="8"/>
        <v>7583165004</v>
      </c>
      <c r="P11" s="2">
        <f t="shared" si="8"/>
        <v>2438102497</v>
      </c>
      <c r="Q11" s="2">
        <f t="shared" si="8"/>
        <v>13598492736</v>
      </c>
      <c r="R11" s="2">
        <f t="shared" si="8"/>
        <v>12500552640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-783592870</v>
      </c>
      <c r="E14" s="2">
        <f>IFERROR(INDEX(E51:E500,MATCH($C$14,$C$51:$C$500,0)),"")</f>
        <v>-770343573</v>
      </c>
      <c r="H14" s="2">
        <f>IFERROR(SUM(D14:G14)*(4/MAX(1,COUNT(D14:G14))),"")</f>
        <v>-3107872886</v>
      </c>
      <c r="I14" s="2">
        <f t="shared" ref="I14:R14" si="11">IFERROR(INDEX(I51:I500,MATCH($C$14,$C$51:$C$500,0)),"")</f>
        <v>-2758964738</v>
      </c>
      <c r="J14" s="2">
        <f t="shared" si="11"/>
        <v>-2318719407</v>
      </c>
      <c r="K14" s="2">
        <f t="shared" si="11"/>
        <v>-2069913138</v>
      </c>
      <c r="L14" s="2">
        <f t="shared" si="11"/>
        <v>-1818748113</v>
      </c>
      <c r="M14" s="2">
        <f t="shared" si="11"/>
        <v>-1848873947</v>
      </c>
      <c r="N14" s="2">
        <f t="shared" si="11"/>
        <v>-1889854295</v>
      </c>
      <c r="O14" s="2">
        <f t="shared" si="11"/>
        <v>-1723022332</v>
      </c>
      <c r="P14" s="2">
        <f t="shared" si="11"/>
        <v>-1668954761</v>
      </c>
      <c r="Q14" s="2">
        <f t="shared" si="11"/>
        <v>-1329523453</v>
      </c>
      <c r="R14" s="2">
        <f t="shared" si="11"/>
        <v>-891320477</v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-1310531119</v>
      </c>
      <c r="J15" s="2">
        <f t="shared" si="12"/>
        <v>-11289190</v>
      </c>
      <c r="K15" s="2">
        <f t="shared" si="12"/>
        <v>0</v>
      </c>
      <c r="L15" s="2">
        <f t="shared" si="12"/>
        <v>0</v>
      </c>
      <c r="M15" s="2">
        <f t="shared" si="12"/>
        <v>303234</v>
      </c>
      <c r="N15" s="2">
        <f t="shared" si="12"/>
        <v>1245728</v>
      </c>
      <c r="O15" s="2">
        <f t="shared" si="12"/>
        <v>1357787</v>
      </c>
      <c r="P15" s="2">
        <f t="shared" si="12"/>
        <v>1828303</v>
      </c>
      <c r="Q15" s="2">
        <f t="shared" si="12"/>
        <v>-2207837522</v>
      </c>
      <c r="R15" s="2">
        <f t="shared" si="12"/>
        <v>0</v>
      </c>
    </row>
    <row r="16" spans="1:18" ht="15.5" x14ac:dyDescent="0.35">
      <c r="C16" t="s">
        <v>29</v>
      </c>
      <c r="D16" s="2">
        <f>IFERROR(INDEX(D51:D500,MATCH($C$16,$C$51:$C$500,0)),"")</f>
        <v>-6226098577</v>
      </c>
      <c r="E16" s="2">
        <f>IFERROR(INDEX(E51:E500,MATCH($C$16,$C$51:$C$500,0)),"")</f>
        <v>-14723132928</v>
      </c>
      <c r="H16" s="2">
        <f>IFERROR(SUM(D16:G16)*(4/MAX(1,COUNT(D16:G16))),"")</f>
        <v>-41898463010</v>
      </c>
      <c r="I16" s="2">
        <f t="shared" ref="I16:R16" si="13">IFERROR(INDEX(I51:I500,MATCH($C$16,$C$51:$C$500,0)),"")</f>
        <v>-27998620889</v>
      </c>
      <c r="J16" s="2">
        <f t="shared" si="13"/>
        <v>-12444112279</v>
      </c>
      <c r="K16" s="2">
        <f t="shared" si="13"/>
        <v>-5973224731</v>
      </c>
      <c r="L16" s="2">
        <f t="shared" si="13"/>
        <v>-31680847692</v>
      </c>
      <c r="M16" s="2">
        <f t="shared" si="13"/>
        <v>-9284891273</v>
      </c>
      <c r="N16" s="2">
        <f t="shared" si="13"/>
        <v>-17672849018</v>
      </c>
      <c r="O16" s="2">
        <f t="shared" si="13"/>
        <v>-1091692420</v>
      </c>
      <c r="P16" s="2">
        <f t="shared" si="13"/>
        <v>-25166315673</v>
      </c>
      <c r="Q16" s="2">
        <f t="shared" si="13"/>
        <v>-28353349417</v>
      </c>
      <c r="R16" s="2">
        <f t="shared" si="13"/>
        <v>-10573468203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62100000000</v>
      </c>
      <c r="P20" s="2">
        <f t="shared" ca="1" si="14"/>
        <v>73980000000</v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270000000</v>
      </c>
      <c r="E21" s="2">
        <f>IFERROR(INDEX(E51:E500,MATCH($C$7,$C$51:$C$500,0)),"")</f>
        <v>270000000</v>
      </c>
      <c r="H21" s="2">
        <f>IFERROR(INDEX(D21:G21,COUNT(D21:G21)),"")</f>
        <v>270000000</v>
      </c>
      <c r="I21" s="2">
        <f t="shared" ref="I21:R21" si="15">IFERROR(INDEX(I51:I500,MATCH($C$7,$C$51:$C$500,0)),"")</f>
        <v>270000000</v>
      </c>
      <c r="J21" s="2">
        <f t="shared" si="15"/>
        <v>270000000</v>
      </c>
      <c r="K21" s="2">
        <f t="shared" si="15"/>
        <v>270000000</v>
      </c>
      <c r="L21" s="2">
        <f t="shared" si="15"/>
        <v>270000000</v>
      </c>
      <c r="M21" s="2">
        <f t="shared" si="15"/>
        <v>270000000</v>
      </c>
      <c r="N21" s="2">
        <f t="shared" si="15"/>
        <v>270000000</v>
      </c>
      <c r="O21" s="2">
        <f t="shared" si="15"/>
        <v>270000000</v>
      </c>
      <c r="P21" s="2">
        <f t="shared" si="15"/>
        <v>270000000</v>
      </c>
      <c r="Q21" s="2">
        <f t="shared" si="15"/>
        <v>270000000</v>
      </c>
      <c r="R21" s="2">
        <f t="shared" si="15"/>
        <v>270000000</v>
      </c>
    </row>
    <row r="23" spans="1:18" ht="15.5" x14ac:dyDescent="0.35">
      <c r="B23" t="s">
        <v>54</v>
      </c>
      <c r="C23" t="s">
        <v>55</v>
      </c>
      <c r="D23" s="3">
        <f>IFERROR(D5/D6*100,"")</f>
        <v>2.0558389233790852</v>
      </c>
      <c r="E23" s="3">
        <f>IFERROR(E5/E6*100,"")</f>
        <v>4.9635771228628558</v>
      </c>
      <c r="H23" s="3">
        <f t="shared" ref="H23:R23" si="16">IFERROR(H5/H6*100,"")</f>
        <v>14.125135831929345</v>
      </c>
      <c r="I23" s="3">
        <f t="shared" si="16"/>
        <v>10.576680090093278</v>
      </c>
      <c r="J23" s="3">
        <f t="shared" si="16"/>
        <v>4.9745743816221353</v>
      </c>
      <c r="K23" s="3">
        <f t="shared" si="16"/>
        <v>2.5542021998838806</v>
      </c>
      <c r="L23" s="3">
        <f t="shared" si="16"/>
        <v>13.971455194896404</v>
      </c>
      <c r="M23" s="3">
        <f t="shared" si="16"/>
        <v>4.7325200263212261</v>
      </c>
      <c r="N23" s="3">
        <f t="shared" si="16"/>
        <v>9.5290392557025658</v>
      </c>
      <c r="O23" s="3">
        <f t="shared" si="16"/>
        <v>0.60198003021138768</v>
      </c>
      <c r="P23" s="3">
        <f t="shared" si="16"/>
        <v>15.623271766926711</v>
      </c>
      <c r="Q23" s="3">
        <f t="shared" si="16"/>
        <v>30.306866851366465</v>
      </c>
      <c r="R23" s="3">
        <f t="shared" si="16"/>
        <v>22.922705635966288</v>
      </c>
    </row>
    <row r="24" spans="1:18" ht="15.5" x14ac:dyDescent="0.35">
      <c r="C24" t="s">
        <v>56</v>
      </c>
      <c r="D24" s="4">
        <f>IFERROR(_xlfn.RRI(5,I23,D23),"")</f>
        <v>-0.27934410562849088</v>
      </c>
      <c r="E24" s="4">
        <f>IFERROR(_xlfn.RRI(5,J23,E23),"")</f>
        <v>-4.4253017286410845E-4</v>
      </c>
      <c r="H24" s="4">
        <f t="shared" ref="H24:R24" si="17">IFERROR(_xlfn.RRI(5,M23,H23),"")</f>
        <v>0.24445739988329263</v>
      </c>
      <c r="I24" s="4">
        <f t="shared" si="17"/>
        <v>2.1080660186252986E-2</v>
      </c>
      <c r="J24" s="4">
        <f t="shared" si="17"/>
        <v>0.52557923539120299</v>
      </c>
      <c r="K24" s="4">
        <f t="shared" si="17"/>
        <v>-0.30385989014581749</v>
      </c>
      <c r="L24" s="4">
        <f t="shared" si="17"/>
        <v>-0.14347484867236593</v>
      </c>
      <c r="M24" s="4">
        <f t="shared" si="17"/>
        <v>-0.27060074297169223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-22.79</v>
      </c>
      <c r="E25" s="3">
        <f>IFERROR(INDEX(E51:E500,MATCH($A$25,$C$51:$C$500,0)),"")</f>
        <v>-53.89</v>
      </c>
      <c r="H25" s="3">
        <f>IFERROR(INDEX(D25:G25,COUNT(D25:G25)),"")</f>
        <v>-53.89</v>
      </c>
      <c r="I25" s="3">
        <f t="shared" ref="I25:R25" si="18">IFERROR(INDEX(I51:I500,MATCH($C$25,$C$51:$C$500,0)),"")</f>
        <v>-107.28</v>
      </c>
      <c r="J25" s="3">
        <f t="shared" si="18"/>
        <v>-45.59</v>
      </c>
      <c r="K25" s="3">
        <f t="shared" si="18"/>
        <v>-21.86</v>
      </c>
      <c r="L25" s="3">
        <f t="shared" si="18"/>
        <v>-115.96</v>
      </c>
      <c r="M25" s="3">
        <f t="shared" si="18"/>
        <v>-33.979999999999997</v>
      </c>
      <c r="N25" s="3">
        <f t="shared" si="18"/>
        <v>-64.680000000000007</v>
      </c>
      <c r="O25" s="3">
        <f t="shared" si="18"/>
        <v>-3.99</v>
      </c>
      <c r="P25" s="3">
        <f t="shared" si="18"/>
        <v>-98.03</v>
      </c>
      <c r="Q25" s="3">
        <f t="shared" si="18"/>
        <v>-161.5</v>
      </c>
      <c r="R25" s="3">
        <f t="shared" si="18"/>
        <v>-82.88</v>
      </c>
    </row>
    <row r="26" spans="1:18" ht="15.5" x14ac:dyDescent="0.35">
      <c r="C26" t="s">
        <v>59</v>
      </c>
      <c r="D26" s="4">
        <f>IFERROR(_xlfn.RRI(5,I25,D25),"")</f>
        <v>-0.26642400380865161</v>
      </c>
      <c r="E26" s="4">
        <f>IFERROR(_xlfn.RRI(5,J25,E25),"")</f>
        <v>3.4017093668629261E-2</v>
      </c>
      <c r="H26" s="4">
        <f t="shared" ref="H26:R26" si="19">IFERROR(_xlfn.RRI(5,M25,H25),"")</f>
        <v>9.6622019019706462E-2</v>
      </c>
      <c r="I26" s="4">
        <f t="shared" si="19"/>
        <v>0.10649575142872192</v>
      </c>
      <c r="J26" s="4">
        <f t="shared" si="19"/>
        <v>0.62771864907168196</v>
      </c>
      <c r="K26" s="4">
        <f t="shared" si="19"/>
        <v>-0.25927290495187338</v>
      </c>
      <c r="L26" s="4">
        <f t="shared" si="19"/>
        <v>-6.4104980755694041E-2</v>
      </c>
      <c r="M26" s="4">
        <f t="shared" si="19"/>
        <v>-0.16332898008598862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0</v>
      </c>
      <c r="E27" s="3">
        <f>IFERROR(E4/E21,"")</f>
        <v>0</v>
      </c>
      <c r="H27" s="3">
        <f t="shared" ref="H27:R27" si="20">IFERROR(H4/H21,"")</f>
        <v>0</v>
      </c>
      <c r="I27" s="3">
        <f t="shared" si="20"/>
        <v>0</v>
      </c>
      <c r="J27" s="3">
        <f t="shared" si="20"/>
        <v>0</v>
      </c>
      <c r="K27" s="3">
        <f t="shared" si="20"/>
        <v>0</v>
      </c>
      <c r="L27" s="3">
        <f t="shared" si="20"/>
        <v>0</v>
      </c>
      <c r="M27" s="3">
        <f t="shared" si="20"/>
        <v>0</v>
      </c>
      <c r="N27" s="3">
        <f t="shared" si="20"/>
        <v>19.553839455555554</v>
      </c>
      <c r="O27" s="3">
        <f t="shared" si="20"/>
        <v>39.178472488888886</v>
      </c>
      <c r="P27" s="3">
        <f t="shared" si="20"/>
        <v>36.166915674074076</v>
      </c>
      <c r="Q27" s="3">
        <f t="shared" si="20"/>
        <v>39.408823248148146</v>
      </c>
      <c r="R27" s="3">
        <f t="shared" si="20"/>
        <v>37.791748970370371</v>
      </c>
    </row>
    <row r="28" spans="1:18" ht="15.5" x14ac:dyDescent="0.35">
      <c r="C28" t="s">
        <v>61</v>
      </c>
      <c r="D28" s="4">
        <f>IFERROR(_xlfn.RRI(5,I27,D27),"")</f>
        <v>0</v>
      </c>
      <c r="E28" s="4">
        <f>IFERROR(_xlfn.RRI(5,J27,E27),"")</f>
        <v>0</v>
      </c>
      <c r="H28" s="4">
        <f t="shared" ref="H28:R28" si="21">IFERROR(_xlfn.RRI(5,M27,H27),"")</f>
        <v>0</v>
      </c>
      <c r="I28" s="4">
        <f t="shared" si="21"/>
        <v>-1</v>
      </c>
      <c r="J28" s="4">
        <f t="shared" si="21"/>
        <v>-1</v>
      </c>
      <c r="K28" s="4">
        <f t="shared" si="21"/>
        <v>-1</v>
      </c>
      <c r="L28" s="4">
        <f t="shared" si="21"/>
        <v>-1</v>
      </c>
      <c r="M28" s="4">
        <f t="shared" si="21"/>
        <v>-1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-0.49766964951528708</v>
      </c>
      <c r="I29" s="4">
        <f t="shared" si="22"/>
        <v>1.3531476200921253</v>
      </c>
      <c r="J29" s="4">
        <f t="shared" si="22"/>
        <v>1.0855443732845382</v>
      </c>
      <c r="K29" s="4">
        <f t="shared" si="22"/>
        <v>-0.81148671955846841</v>
      </c>
      <c r="L29" s="4">
        <f t="shared" si="22"/>
        <v>2.4125956444967627</v>
      </c>
      <c r="M29" s="4">
        <f t="shared" si="22"/>
        <v>-0.4746444032158319</v>
      </c>
      <c r="N29" s="4">
        <f t="shared" si="22"/>
        <v>15.210526315789474</v>
      </c>
      <c r="O29" s="4">
        <f t="shared" si="22"/>
        <v>-0.95929817402835871</v>
      </c>
      <c r="P29" s="4">
        <f t="shared" si="22"/>
        <v>-0.3930030959752322</v>
      </c>
      <c r="Q29" s="4">
        <f t="shared" si="22"/>
        <v>0.94860038610038622</v>
      </c>
      <c r="R29" s="4" t="str">
        <f t="shared" si="22"/>
        <v/>
      </c>
    </row>
    <row r="30" spans="1:18" ht="15.5" x14ac:dyDescent="0.35">
      <c r="C30" t="s">
        <v>63</v>
      </c>
      <c r="H30" s="4" t="str">
        <f t="shared" ref="H30:R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>
        <f t="shared" si="23"/>
        <v>-1</v>
      </c>
      <c r="N30" s="4">
        <f t="shared" si="23"/>
        <v>-0.50090347547110026</v>
      </c>
      <c r="O30" s="4">
        <f t="shared" si="23"/>
        <v>8.326827872064349E-2</v>
      </c>
      <c r="P30" s="4">
        <f t="shared" si="23"/>
        <v>-8.2263496011046447E-2</v>
      </c>
      <c r="Q30" s="4">
        <f t="shared" si="23"/>
        <v>4.2789082851010664E-2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-1108.53</v>
      </c>
      <c r="E32" s="3">
        <f>IFERROR(INDEX(E51:E500,MATCH($A$32,$C$51:$C$500,0)),"")</f>
        <v>-1085.74</v>
      </c>
      <c r="H32" s="3">
        <f>IFERROR(INDEX(D32:G32,COUNT(D32:G32)),"")</f>
        <v>-1085.74</v>
      </c>
      <c r="I32" s="3">
        <f t="shared" ref="I32:R32" si="24">IFERROR(INDEX(I51:I500,MATCH($C$32,$C$51:$C$500,0)),"")</f>
        <v>-1015.78</v>
      </c>
      <c r="J32" s="3">
        <f t="shared" si="24"/>
        <v>-908.34</v>
      </c>
      <c r="K32" s="3">
        <f t="shared" si="24"/>
        <v>-851.49</v>
      </c>
      <c r="L32" s="3">
        <f t="shared" si="24"/>
        <v>-829.74</v>
      </c>
      <c r="M32" s="3">
        <f t="shared" si="24"/>
        <v>-713.81</v>
      </c>
      <c r="N32" s="3">
        <f t="shared" si="24"/>
        <v>-680.03</v>
      </c>
      <c r="O32" s="3">
        <f t="shared" si="24"/>
        <v>-615.23</v>
      </c>
      <c r="P32" s="3">
        <f t="shared" si="24"/>
        <v>-611.53</v>
      </c>
      <c r="Q32" s="3">
        <f t="shared" si="24"/>
        <v>-515.99</v>
      </c>
      <c r="R32" s="3">
        <f t="shared" si="24"/>
        <v>-359.61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-0.14000000000000001</v>
      </c>
      <c r="E33" s="3">
        <f>IFERROR(INDEX(E51:E500,MATCH($A$33,$C$51:$C$500,0)),"")</f>
        <v>-0.15</v>
      </c>
      <c r="H33" s="3">
        <f>IFERROR(INDEX(D33:G33,COUNT(D33:G33)),"")</f>
        <v>-0.15</v>
      </c>
      <c r="I33" s="3">
        <f t="shared" ref="I33:R33" si="25">IFERROR(INDEX(I51:I500,MATCH($C$33,$C$51:$C$500,0)),"")</f>
        <v>-0.16</v>
      </c>
      <c r="J33" s="3">
        <f t="shared" si="25"/>
        <v>-0.18</v>
      </c>
      <c r="K33" s="3">
        <f t="shared" si="25"/>
        <v>-0.19</v>
      </c>
      <c r="L33" s="3">
        <f t="shared" si="25"/>
        <v>-0.19</v>
      </c>
      <c r="M33" s="3">
        <f t="shared" si="25"/>
        <v>-0.22</v>
      </c>
      <c r="N33" s="3">
        <f t="shared" si="25"/>
        <v>-0.23</v>
      </c>
      <c r="O33" s="3">
        <f t="shared" si="25"/>
        <v>-0.37</v>
      </c>
      <c r="P33" s="3">
        <f t="shared" si="25"/>
        <v>-0.45</v>
      </c>
      <c r="Q33" s="3">
        <f t="shared" si="25"/>
        <v>-0.83</v>
      </c>
      <c r="R33" s="3">
        <f t="shared" si="25"/>
        <v>-1.2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-6.98</v>
      </c>
      <c r="E34" s="3">
        <f>IFERROR(INDEX(E51:E500,MATCH($A$34,$C$51:$C$500,0)),"")</f>
        <v>-2.95</v>
      </c>
      <c r="H34" s="3">
        <f>IFERROR(INDEX(D34:G34,COUNT(D34:G34)),"")</f>
        <v>-2.95</v>
      </c>
      <c r="I34" s="3">
        <f t="shared" ref="I34:R34" si="26">IFERROR(INDEX(I51:I500,MATCH($C$34,$C$51:$C$500,0)),"")</f>
        <v>-1.48</v>
      </c>
      <c r="J34" s="3">
        <f t="shared" si="26"/>
        <v>-3.49</v>
      </c>
      <c r="K34" s="3">
        <f t="shared" si="26"/>
        <v>-7.27</v>
      </c>
      <c r="L34" s="3">
        <f t="shared" si="26"/>
        <v>-1.37</v>
      </c>
      <c r="M34" s="3">
        <f t="shared" si="26"/>
        <v>-4.68</v>
      </c>
      <c r="N34" s="3">
        <f t="shared" si="26"/>
        <v>-2.46</v>
      </c>
      <c r="O34" s="3">
        <f t="shared" si="26"/>
        <v>-57.64</v>
      </c>
      <c r="P34" s="3">
        <f t="shared" si="26"/>
        <v>-2.8</v>
      </c>
      <c r="Q34" s="3">
        <f t="shared" si="26"/>
        <v>-2.66</v>
      </c>
      <c r="R34" s="3">
        <f t="shared" si="26"/>
        <v>-5.19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R35" si="27">IFERROR(INDEX(I51:I500,MATCH($C$35,$C$51:$C$500,0)),"")</f>
        <v>0</v>
      </c>
      <c r="J35" s="3">
        <f t="shared" si="27"/>
        <v>0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8.23</v>
      </c>
      <c r="O35" s="3">
        <f t="shared" si="27"/>
        <v>5.94</v>
      </c>
      <c r="P35" s="3">
        <f t="shared" si="27"/>
        <v>7.67</v>
      </c>
      <c r="Q35" s="3">
        <f t="shared" si="27"/>
        <v>11.04</v>
      </c>
      <c r="R35" s="3">
        <f t="shared" si="27"/>
        <v>11.51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2703</v>
      </c>
      <c r="E50" t="s">
        <v>80</v>
      </c>
      <c r="F50" t="s">
        <v>81</v>
      </c>
      <c r="G50" t="s">
        <v>82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85</v>
      </c>
      <c r="C51" t="s">
        <v>6</v>
      </c>
      <c r="N51" s="5">
        <v>5279536653</v>
      </c>
      <c r="O51" s="5">
        <v>10578187572</v>
      </c>
      <c r="P51" s="5">
        <v>9765067232</v>
      </c>
      <c r="Q51" s="5">
        <v>10640382277</v>
      </c>
      <c r="R51" s="5">
        <v>10203772222</v>
      </c>
    </row>
    <row r="52" spans="2:18" ht="15.5" x14ac:dyDescent="0.35">
      <c r="C52" t="s">
        <v>86</v>
      </c>
      <c r="Q52" s="5">
        <v>-3398635021</v>
      </c>
      <c r="R52" s="5">
        <v>-2459471799</v>
      </c>
    </row>
    <row r="53" spans="2:18" ht="15.5" x14ac:dyDescent="0.35">
      <c r="C53" t="s">
        <v>87</v>
      </c>
      <c r="N53" s="5">
        <v>5279536653</v>
      </c>
      <c r="O53" s="5">
        <v>10578187572</v>
      </c>
      <c r="P53" s="5">
        <v>9765067232</v>
      </c>
      <c r="Q53" s="5">
        <v>7241747256</v>
      </c>
      <c r="R53" s="5">
        <v>7744300423</v>
      </c>
    </row>
    <row r="54" spans="2:18" ht="15.5" x14ac:dyDescent="0.35">
      <c r="C54" t="s">
        <v>88</v>
      </c>
      <c r="D54" s="5">
        <v>-1723348574</v>
      </c>
      <c r="E54" s="5">
        <v>-1737404988</v>
      </c>
      <c r="F54" s="5">
        <v>-1833997553</v>
      </c>
      <c r="G54" s="5">
        <v>-1807786173</v>
      </c>
      <c r="I54" s="5">
        <v>-7642685052</v>
      </c>
      <c r="J54" s="5">
        <v>-6187241875</v>
      </c>
      <c r="K54" s="5">
        <v>-6159992822</v>
      </c>
      <c r="L54" s="5">
        <v>-10444319499</v>
      </c>
      <c r="M54" s="5">
        <v>-10920319253</v>
      </c>
      <c r="N54" s="5">
        <v>-19614712471</v>
      </c>
      <c r="O54" s="5">
        <v>-21771102806</v>
      </c>
      <c r="P54" s="5">
        <v>-27018023486</v>
      </c>
      <c r="Q54" s="5">
        <v>-27565010822</v>
      </c>
      <c r="R54" s="5">
        <v>-28234042897</v>
      </c>
    </row>
    <row r="55" spans="2:18" ht="15.5" x14ac:dyDescent="0.35">
      <c r="C55" t="s">
        <v>2704</v>
      </c>
      <c r="D55" s="5">
        <v>-524580806</v>
      </c>
      <c r="E55" s="5">
        <v>-537390791</v>
      </c>
      <c r="F55" s="5">
        <v>-694811360</v>
      </c>
      <c r="G55" s="5">
        <v>-784228114</v>
      </c>
      <c r="I55" s="5">
        <v>-2538145887</v>
      </c>
      <c r="J55" s="5">
        <v>-2526991617</v>
      </c>
      <c r="K55" s="5">
        <v>-2454303032</v>
      </c>
      <c r="L55" s="5">
        <v>-4647374949</v>
      </c>
      <c r="M55" s="5">
        <v>-5806295487</v>
      </c>
      <c r="N55" s="5">
        <v>-13321412150</v>
      </c>
      <c r="O55" s="5">
        <v>-14467118153</v>
      </c>
      <c r="P55" s="5">
        <v>-17391088599</v>
      </c>
      <c r="Q55" s="5">
        <v>-17770935987</v>
      </c>
      <c r="R55" s="5">
        <v>-18904374802</v>
      </c>
    </row>
    <row r="56" spans="2:18" ht="15.5" x14ac:dyDescent="0.35">
      <c r="C56" t="s">
        <v>310</v>
      </c>
      <c r="D56" s="5">
        <v>-1767497</v>
      </c>
      <c r="E56" s="5">
        <v>-1767498</v>
      </c>
      <c r="F56" s="5">
        <v>-1767498</v>
      </c>
      <c r="G56" s="5">
        <v>-1767499</v>
      </c>
      <c r="I56" s="5">
        <v>-7069992</v>
      </c>
      <c r="J56" s="5">
        <v>-7069992</v>
      </c>
      <c r="K56" s="5">
        <v>-14956632</v>
      </c>
      <c r="L56" s="5">
        <v>-925425691</v>
      </c>
      <c r="M56" s="5">
        <v>-936154319</v>
      </c>
      <c r="N56" s="5">
        <v>-954065629</v>
      </c>
      <c r="O56" s="5">
        <v>-49681023</v>
      </c>
      <c r="P56" s="5">
        <v>-332254583</v>
      </c>
      <c r="Q56" s="5">
        <v>-1159629242</v>
      </c>
      <c r="R56" s="5">
        <v>-1074629627</v>
      </c>
    </row>
    <row r="57" spans="2:18" ht="15.5" x14ac:dyDescent="0.35">
      <c r="C57" t="s">
        <v>90</v>
      </c>
      <c r="D57" s="5">
        <v>-214463757</v>
      </c>
      <c r="E57" s="5">
        <v>-124219252</v>
      </c>
      <c r="F57" s="5">
        <v>-51637998</v>
      </c>
      <c r="G57" s="5">
        <v>-45705147</v>
      </c>
      <c r="I57" s="5">
        <v>-179224547</v>
      </c>
      <c r="J57" s="5">
        <v>-197231044</v>
      </c>
      <c r="K57" s="5">
        <v>-179068769</v>
      </c>
      <c r="L57" s="5">
        <v>-874779512</v>
      </c>
      <c r="M57" s="5">
        <v>-954430868</v>
      </c>
      <c r="N57" s="5">
        <v>-1244346818</v>
      </c>
      <c r="O57" s="5">
        <v>-1352693152</v>
      </c>
      <c r="P57" s="5">
        <v>-1466976255</v>
      </c>
      <c r="Q57" s="5">
        <v>-1467886376</v>
      </c>
      <c r="R57" s="5">
        <v>-1582962628</v>
      </c>
    </row>
    <row r="58" spans="2:18" ht="15.5" x14ac:dyDescent="0.35">
      <c r="C58" t="s">
        <v>27</v>
      </c>
      <c r="D58" s="5">
        <v>-783592870</v>
      </c>
      <c r="E58" s="5">
        <v>-770343573</v>
      </c>
      <c r="F58" s="5">
        <v>-741396178</v>
      </c>
      <c r="G58" s="5">
        <v>-722235773</v>
      </c>
      <c r="I58" s="5">
        <v>-2758964738</v>
      </c>
      <c r="J58" s="5">
        <v>-2318719407</v>
      </c>
      <c r="K58" s="5">
        <v>-2069913138</v>
      </c>
      <c r="L58" s="5">
        <v>-1818748113</v>
      </c>
      <c r="M58" s="5">
        <v>-1848873947</v>
      </c>
      <c r="N58" s="5">
        <v>-1889854295</v>
      </c>
      <c r="O58" s="5">
        <v>-1723022332</v>
      </c>
      <c r="P58" s="5">
        <v>-1668954761</v>
      </c>
      <c r="Q58" s="5">
        <v>-1329523453</v>
      </c>
      <c r="R58" s="5">
        <v>-891320477</v>
      </c>
    </row>
    <row r="59" spans="2:18" ht="15.5" x14ac:dyDescent="0.35">
      <c r="C59" t="s">
        <v>91</v>
      </c>
      <c r="E59" s="5">
        <v>314019</v>
      </c>
      <c r="G59" s="5">
        <v>1</v>
      </c>
      <c r="I59" s="5">
        <v>455203</v>
      </c>
      <c r="J59" s="5">
        <v>5485194</v>
      </c>
      <c r="K59" s="5">
        <v>44352636</v>
      </c>
      <c r="L59" s="5">
        <v>445804177</v>
      </c>
      <c r="M59" s="5">
        <v>576533348</v>
      </c>
      <c r="N59" s="5">
        <v>599102568</v>
      </c>
      <c r="O59" s="5">
        <v>2273899032</v>
      </c>
      <c r="P59" s="5">
        <v>275061199</v>
      </c>
      <c r="Q59" s="5">
        <v>-11801787</v>
      </c>
      <c r="R59" s="5">
        <v>367895299</v>
      </c>
    </row>
    <row r="60" spans="2:18" ht="15.5" x14ac:dyDescent="0.35">
      <c r="C60" t="s">
        <v>92</v>
      </c>
      <c r="D60" s="5">
        <v>-1723348574</v>
      </c>
      <c r="E60" s="5">
        <v>-1737404988</v>
      </c>
      <c r="F60" s="5">
        <v>-1833997553</v>
      </c>
      <c r="G60" s="5">
        <v>-1807786173</v>
      </c>
      <c r="I60" s="5">
        <v>-7642685052</v>
      </c>
      <c r="J60" s="5">
        <v>-6187241875</v>
      </c>
      <c r="K60" s="5">
        <v>-6159992822</v>
      </c>
      <c r="L60" s="5">
        <v>-10444319499</v>
      </c>
      <c r="M60" s="5">
        <v>-10920319253</v>
      </c>
      <c r="N60" s="5">
        <v>-14335175818</v>
      </c>
      <c r="O60" s="5">
        <v>-11192915234</v>
      </c>
      <c r="P60" s="5">
        <v>-17252956254</v>
      </c>
      <c r="Q60" s="5">
        <v>-20323263566</v>
      </c>
      <c r="R60" s="5">
        <v>-20489742474</v>
      </c>
    </row>
    <row r="61" spans="2:18" ht="15.5" x14ac:dyDescent="0.35">
      <c r="C61" t="s">
        <v>93</v>
      </c>
      <c r="D61" s="5">
        <v>-4502750003</v>
      </c>
      <c r="E61" s="5">
        <v>-12985727940</v>
      </c>
      <c r="F61" s="5">
        <v>-2555295349</v>
      </c>
      <c r="G61" s="5">
        <v>-3776848148</v>
      </c>
      <c r="I61" s="5">
        <v>-20355935837</v>
      </c>
      <c r="J61" s="5">
        <v>-6256870404</v>
      </c>
      <c r="K61" s="5">
        <v>186768091</v>
      </c>
      <c r="L61" s="5">
        <v>-21236528193</v>
      </c>
      <c r="M61" s="5">
        <v>1635427980</v>
      </c>
      <c r="N61" s="5">
        <v>-3337673200</v>
      </c>
      <c r="O61" s="5">
        <v>10101222814</v>
      </c>
      <c r="P61" s="5">
        <v>-7913359419</v>
      </c>
      <c r="Q61" s="5">
        <v>-8030085851</v>
      </c>
      <c r="R61" s="5">
        <v>9916274271</v>
      </c>
    </row>
    <row r="62" spans="2:18" ht="15.5" x14ac:dyDescent="0.35">
      <c r="C62" t="s">
        <v>453</v>
      </c>
      <c r="D62" s="5">
        <v>45630011</v>
      </c>
      <c r="E62" s="5">
        <v>50604158</v>
      </c>
      <c r="F62" s="5">
        <v>59277456</v>
      </c>
      <c r="G62" s="5">
        <v>80739101</v>
      </c>
      <c r="I62" s="5">
        <v>318227593</v>
      </c>
      <c r="J62" s="5">
        <v>149292528</v>
      </c>
      <c r="K62" s="5">
        <v>172751353</v>
      </c>
      <c r="L62" s="5">
        <v>99919403</v>
      </c>
      <c r="M62" s="5">
        <v>337057104</v>
      </c>
      <c r="N62" s="5">
        <v>1075359811</v>
      </c>
      <c r="O62" s="5">
        <v>1677310035</v>
      </c>
      <c r="P62" s="5">
        <v>1854379361</v>
      </c>
      <c r="Q62" s="5">
        <v>2297434673</v>
      </c>
      <c r="R62" s="5">
        <v>2949802015</v>
      </c>
    </row>
    <row r="63" spans="2:18" ht="15.5" x14ac:dyDescent="0.35">
      <c r="C63" t="s">
        <v>95</v>
      </c>
      <c r="D63" s="5">
        <v>-4548380014</v>
      </c>
      <c r="E63" s="5">
        <v>-13036646117</v>
      </c>
      <c r="F63" s="5">
        <v>-2614572805</v>
      </c>
      <c r="G63" s="5">
        <v>-3857587250</v>
      </c>
      <c r="I63" s="5">
        <v>-20674618633</v>
      </c>
      <c r="J63" s="5">
        <v>-6411648126</v>
      </c>
      <c r="K63" s="5">
        <v>-30335898</v>
      </c>
      <c r="L63" s="5">
        <v>-21782251773</v>
      </c>
      <c r="M63" s="5">
        <v>721837528</v>
      </c>
      <c r="N63" s="5">
        <v>-5012135579</v>
      </c>
      <c r="O63" s="5">
        <v>6150013747</v>
      </c>
      <c r="P63" s="5">
        <v>-10042799979</v>
      </c>
      <c r="Q63" s="5">
        <v>-10315718737</v>
      </c>
      <c r="R63" s="5">
        <v>6598576957</v>
      </c>
    </row>
    <row r="64" spans="2:18" ht="15.5" x14ac:dyDescent="0.35">
      <c r="C64" t="s">
        <v>96</v>
      </c>
      <c r="D64" s="5">
        <v>-4502750003</v>
      </c>
      <c r="E64" s="5">
        <v>-12985727940</v>
      </c>
      <c r="F64" s="5">
        <v>-2555295349</v>
      </c>
      <c r="G64" s="5">
        <v>-3776848148</v>
      </c>
      <c r="I64" s="5">
        <v>-20355935837</v>
      </c>
      <c r="J64" s="5">
        <v>-6256870404</v>
      </c>
      <c r="K64" s="5">
        <v>186768091</v>
      </c>
      <c r="L64" s="5">
        <v>-21236528193</v>
      </c>
      <c r="M64" s="5">
        <v>1635427980</v>
      </c>
      <c r="N64" s="5">
        <v>-3337673200</v>
      </c>
      <c r="O64" s="5">
        <v>10101222814</v>
      </c>
      <c r="P64" s="5">
        <v>-7913359419</v>
      </c>
      <c r="Q64" s="5">
        <v>-8030085851</v>
      </c>
      <c r="R64" s="5">
        <v>9916274271</v>
      </c>
    </row>
    <row r="65" spans="2:18" ht="15.5" x14ac:dyDescent="0.35">
      <c r="C65" t="s">
        <v>29</v>
      </c>
      <c r="D65" s="5">
        <v>-6226098577</v>
      </c>
      <c r="E65" s="5">
        <v>-14723132928</v>
      </c>
      <c r="F65" s="5">
        <v>-4389292902</v>
      </c>
      <c r="G65" s="5">
        <v>-5584634321</v>
      </c>
      <c r="I65" s="5">
        <v>-27998620889</v>
      </c>
      <c r="J65" s="5">
        <v>-12444112279</v>
      </c>
      <c r="K65" s="5">
        <v>-5973224731</v>
      </c>
      <c r="L65" s="5">
        <v>-31680847692</v>
      </c>
      <c r="M65" s="5">
        <v>-9284891273</v>
      </c>
      <c r="N65" s="5">
        <v>-17672849018</v>
      </c>
      <c r="O65" s="5">
        <v>-1091692420</v>
      </c>
      <c r="P65" s="5">
        <v>-25166315673</v>
      </c>
      <c r="Q65" s="5">
        <v>-28353349417</v>
      </c>
      <c r="R65" s="5">
        <v>-10573468203</v>
      </c>
    </row>
    <row r="66" spans="2:18" ht="15.5" x14ac:dyDescent="0.35">
      <c r="C66" t="s">
        <v>28</v>
      </c>
      <c r="G66" s="5">
        <v>-1310531119</v>
      </c>
      <c r="I66" s="5">
        <v>-1310531119</v>
      </c>
      <c r="J66" s="5">
        <v>-11289190</v>
      </c>
      <c r="M66" s="5">
        <v>303234</v>
      </c>
      <c r="N66" s="5">
        <v>1245728</v>
      </c>
      <c r="O66" s="5">
        <v>1357787</v>
      </c>
      <c r="P66" s="5">
        <v>1828303</v>
      </c>
      <c r="Q66" s="5">
        <v>-2207837522</v>
      </c>
    </row>
    <row r="67" spans="2:18" ht="15.5" x14ac:dyDescent="0.35">
      <c r="C67" t="s">
        <v>100</v>
      </c>
      <c r="D67" s="5">
        <v>-6226098577</v>
      </c>
      <c r="E67" s="5">
        <v>-14723132928</v>
      </c>
      <c r="F67" s="5">
        <v>-4389292902</v>
      </c>
      <c r="G67" s="5">
        <v>-6895165440</v>
      </c>
      <c r="I67" s="5">
        <v>-29309152008</v>
      </c>
      <c r="J67" s="5">
        <v>-12455401469</v>
      </c>
      <c r="K67" s="5">
        <v>-5973224731</v>
      </c>
      <c r="L67" s="5">
        <v>-31680847692</v>
      </c>
      <c r="M67" s="5">
        <v>-9284588039</v>
      </c>
      <c r="N67" s="5">
        <v>-17671603290</v>
      </c>
      <c r="O67" s="5">
        <v>-1090334633</v>
      </c>
      <c r="P67" s="5">
        <v>-25164487370</v>
      </c>
      <c r="Q67" s="5">
        <v>-30561186939</v>
      </c>
      <c r="R67" s="5">
        <v>-10573468203</v>
      </c>
    </row>
    <row r="68" spans="2:18" ht="15.5" x14ac:dyDescent="0.35">
      <c r="C68" t="s">
        <v>102</v>
      </c>
      <c r="P68" s="5">
        <v>-1617623849</v>
      </c>
      <c r="Q68" s="5">
        <v>-13560951881</v>
      </c>
      <c r="R68" s="5">
        <v>-12068290023</v>
      </c>
    </row>
    <row r="69" spans="2:18" ht="15.5" x14ac:dyDescent="0.35">
      <c r="C69" t="s">
        <v>104</v>
      </c>
      <c r="D69" s="5">
        <v>-6226098577</v>
      </c>
      <c r="E69" s="5">
        <v>-14723132928</v>
      </c>
      <c r="F69" s="5">
        <v>-4389292902</v>
      </c>
      <c r="G69" s="5">
        <v>-6895165440</v>
      </c>
      <c r="I69" s="5">
        <v>-29309152008</v>
      </c>
      <c r="J69" s="5">
        <v>-12455401469</v>
      </c>
      <c r="K69" s="5">
        <v>-5973224731</v>
      </c>
      <c r="L69" s="5">
        <v>-31680847692</v>
      </c>
      <c r="M69" s="5">
        <v>-9284588039</v>
      </c>
      <c r="N69" s="5">
        <v>-17671603290</v>
      </c>
      <c r="O69" s="5">
        <v>-1090334633</v>
      </c>
      <c r="P69" s="5">
        <v>-26782111219</v>
      </c>
      <c r="Q69" s="5">
        <v>-44122138820</v>
      </c>
      <c r="R69" s="5">
        <v>-22641758226</v>
      </c>
    </row>
    <row r="70" spans="2:18" ht="15.5" x14ac:dyDescent="0.35">
      <c r="C70" t="s">
        <v>105</v>
      </c>
      <c r="G70" s="5">
        <v>-42299577</v>
      </c>
      <c r="I70" s="5">
        <v>-42299577</v>
      </c>
      <c r="J70" s="5">
        <v>110519727</v>
      </c>
      <c r="K70" s="5">
        <v>31469580</v>
      </c>
      <c r="L70" s="5">
        <v>9668445</v>
      </c>
      <c r="M70" s="5">
        <v>55524620</v>
      </c>
      <c r="N70" s="5">
        <v>-31889668</v>
      </c>
      <c r="O70" s="5">
        <v>78519576</v>
      </c>
      <c r="P70" s="5">
        <v>680412697</v>
      </c>
      <c r="Q70" s="5">
        <v>1399260473</v>
      </c>
      <c r="R70" s="5">
        <v>121398121</v>
      </c>
    </row>
    <row r="71" spans="2:18" ht="15.5" x14ac:dyDescent="0.35">
      <c r="C71" t="s">
        <v>107</v>
      </c>
      <c r="D71" s="5">
        <v>-6226098577</v>
      </c>
      <c r="E71" s="5">
        <v>-14723132928</v>
      </c>
      <c r="F71" s="5">
        <v>-4389292902</v>
      </c>
      <c r="G71" s="5">
        <v>-6937465017</v>
      </c>
      <c r="I71" s="5">
        <v>-29351451585</v>
      </c>
      <c r="J71" s="5">
        <v>-12344881742</v>
      </c>
      <c r="K71" s="5">
        <v>-5941755151</v>
      </c>
      <c r="L71" s="5">
        <v>-31671179247</v>
      </c>
      <c r="M71" s="5">
        <v>-9229063419</v>
      </c>
      <c r="N71" s="5">
        <v>-17703492958</v>
      </c>
      <c r="O71" s="5">
        <v>-1011815057</v>
      </c>
      <c r="P71" s="5">
        <v>-26101698522</v>
      </c>
      <c r="Q71" s="5">
        <v>-42722878347</v>
      </c>
      <c r="R71" s="5">
        <v>-22520360105</v>
      </c>
    </row>
    <row r="72" spans="2:18" ht="15.5" x14ac:dyDescent="0.35">
      <c r="C72" t="s">
        <v>108</v>
      </c>
      <c r="D72" s="5">
        <v>-6226098577</v>
      </c>
      <c r="E72" s="5">
        <v>-14723132928</v>
      </c>
      <c r="F72" s="5">
        <v>-4389292902</v>
      </c>
      <c r="G72" s="5">
        <v>-6895165440</v>
      </c>
      <c r="I72" s="5">
        <v>-29309152008</v>
      </c>
      <c r="J72" s="5">
        <v>-12455401469</v>
      </c>
      <c r="K72" s="5">
        <v>-5973224731</v>
      </c>
      <c r="L72" s="5">
        <v>-31680847692</v>
      </c>
      <c r="M72" s="5">
        <v>-9284588039</v>
      </c>
      <c r="N72" s="5">
        <v>-17671603290</v>
      </c>
      <c r="O72" s="5">
        <v>-1090334633</v>
      </c>
      <c r="P72" s="5">
        <v>-26782111219</v>
      </c>
      <c r="Q72" s="5">
        <v>-44122138820</v>
      </c>
      <c r="R72" s="5">
        <v>-22641758226</v>
      </c>
    </row>
    <row r="73" spans="2:18" ht="15.5" x14ac:dyDescent="0.35">
      <c r="C73" t="s">
        <v>8</v>
      </c>
      <c r="D73" s="5">
        <v>-6226098577</v>
      </c>
      <c r="E73" s="5">
        <v>-14723132928</v>
      </c>
      <c r="F73" s="5">
        <v>-4389292902</v>
      </c>
      <c r="G73" s="5">
        <v>-6937465018</v>
      </c>
      <c r="I73" s="5">
        <v>-29351451585</v>
      </c>
      <c r="J73" s="5">
        <v>-12344881742</v>
      </c>
      <c r="K73" s="5">
        <v>-5941755143</v>
      </c>
      <c r="L73" s="5">
        <v>-31671179235</v>
      </c>
      <c r="M73" s="5">
        <v>-9229063388</v>
      </c>
      <c r="N73" s="5">
        <v>-17703492927</v>
      </c>
      <c r="O73" s="5">
        <v>-1011815044</v>
      </c>
      <c r="P73" s="5">
        <v>-26101698481</v>
      </c>
      <c r="Q73" s="5">
        <v>-42722878226</v>
      </c>
      <c r="R73" s="5">
        <v>-22520359988</v>
      </c>
    </row>
    <row r="74" spans="2:18" ht="15.5" x14ac:dyDescent="0.35">
      <c r="C74" t="s">
        <v>404</v>
      </c>
      <c r="G74" s="5">
        <v>1</v>
      </c>
      <c r="K74" s="5">
        <v>-8</v>
      </c>
      <c r="L74" s="5">
        <v>-12</v>
      </c>
      <c r="M74" s="5">
        <v>-31</v>
      </c>
      <c r="N74" s="5">
        <v>-31</v>
      </c>
      <c r="O74" s="5">
        <v>-13</v>
      </c>
      <c r="P74" s="5">
        <v>-41</v>
      </c>
      <c r="Q74" s="5">
        <v>-121</v>
      </c>
      <c r="R74" s="5">
        <v>-117</v>
      </c>
    </row>
    <row r="75" spans="2:18" ht="15.5" x14ac:dyDescent="0.35">
      <c r="C75" t="s">
        <v>109</v>
      </c>
      <c r="D75" s="5">
        <v>-6226098577</v>
      </c>
      <c r="E75" s="5">
        <v>-14723132928</v>
      </c>
      <c r="F75" s="5">
        <v>-4389292902</v>
      </c>
      <c r="G75" s="5">
        <v>-6895165440</v>
      </c>
      <c r="I75" s="5">
        <v>-29309152008</v>
      </c>
      <c r="J75" s="5">
        <v>-12455401469</v>
      </c>
      <c r="K75" s="5">
        <v>-5973224731</v>
      </c>
      <c r="L75" s="5">
        <v>-31680847692</v>
      </c>
      <c r="M75" s="5">
        <v>-9284588039</v>
      </c>
      <c r="N75" s="5">
        <v>-17671603290</v>
      </c>
      <c r="O75" s="5">
        <v>-1090334633</v>
      </c>
      <c r="P75" s="5">
        <v>-26782111219</v>
      </c>
      <c r="Q75" s="5">
        <v>-44122138820</v>
      </c>
      <c r="R75" s="5">
        <v>-22641758226</v>
      </c>
    </row>
    <row r="76" spans="2:18" ht="15.5" x14ac:dyDescent="0.35">
      <c r="C76" t="s">
        <v>110</v>
      </c>
      <c r="D76" s="5">
        <v>-6226098577</v>
      </c>
      <c r="E76" s="5">
        <v>-14723132928</v>
      </c>
      <c r="F76" s="5">
        <v>-4389292902</v>
      </c>
      <c r="G76" s="5">
        <v>-6937465017</v>
      </c>
      <c r="I76" s="5">
        <v>-29351451585</v>
      </c>
      <c r="J76" s="5">
        <v>-12344881742</v>
      </c>
      <c r="K76" s="5">
        <v>-5941755151</v>
      </c>
      <c r="L76" s="5">
        <v>-31671179247</v>
      </c>
      <c r="M76" s="5">
        <v>-9229063419</v>
      </c>
      <c r="N76" s="5">
        <v>-17703492958</v>
      </c>
      <c r="O76" s="5">
        <v>-1011815057</v>
      </c>
      <c r="P76" s="5">
        <v>-26101698522</v>
      </c>
      <c r="Q76" s="5">
        <v>-42722878347</v>
      </c>
      <c r="R76" s="5">
        <v>-22520360105</v>
      </c>
    </row>
    <row r="77" spans="2:18" ht="15.5" x14ac:dyDescent="0.35">
      <c r="C77" t="s">
        <v>111</v>
      </c>
      <c r="D77" s="5">
        <v>-6226098577</v>
      </c>
      <c r="E77" s="5">
        <v>-14723132928</v>
      </c>
      <c r="F77" s="5">
        <v>-4389292902</v>
      </c>
      <c r="G77" s="5">
        <v>-6937465017</v>
      </c>
      <c r="I77" s="5">
        <v>-29351451585</v>
      </c>
      <c r="J77" s="5">
        <v>-12344881742</v>
      </c>
      <c r="K77" s="5">
        <v>-5941755151</v>
      </c>
      <c r="L77" s="5">
        <v>-31671179247</v>
      </c>
      <c r="M77" s="5">
        <v>-9229063419</v>
      </c>
      <c r="N77" s="5">
        <v>-17703492958</v>
      </c>
      <c r="O77" s="5">
        <v>-1011815057</v>
      </c>
      <c r="P77" s="5">
        <v>-26101698522</v>
      </c>
      <c r="Q77" s="5">
        <v>-42722878347</v>
      </c>
      <c r="R77" s="5">
        <v>-22520360105</v>
      </c>
    </row>
    <row r="79" spans="2:18" ht="15.5" x14ac:dyDescent="0.35">
      <c r="B79" t="s">
        <v>112</v>
      </c>
      <c r="C79" t="s">
        <v>113</v>
      </c>
    </row>
    <row r="80" spans="2:18" ht="15.5" x14ac:dyDescent="0.35">
      <c r="C80" t="s">
        <v>20</v>
      </c>
      <c r="D80" s="5">
        <v>6042263170</v>
      </c>
      <c r="E80" s="5">
        <v>7073231483</v>
      </c>
      <c r="F80" s="5">
        <v>8142082191</v>
      </c>
      <c r="G80" s="5">
        <v>9394297827</v>
      </c>
      <c r="I80" s="5">
        <v>9394297827</v>
      </c>
      <c r="J80" s="5">
        <v>2040991220</v>
      </c>
      <c r="K80" s="5">
        <v>9216362080</v>
      </c>
      <c r="L80" s="5">
        <v>2068923130</v>
      </c>
      <c r="M80" s="5">
        <v>11053091318</v>
      </c>
      <c r="N80" s="5">
        <v>20672750716</v>
      </c>
      <c r="O80" s="5">
        <v>7583165004</v>
      </c>
      <c r="P80" s="5">
        <v>2438102497</v>
      </c>
      <c r="Q80" s="5">
        <v>13598492736</v>
      </c>
      <c r="R80" s="5">
        <v>12500552640</v>
      </c>
    </row>
    <row r="81" spans="3:18" ht="15.5" x14ac:dyDescent="0.35">
      <c r="C81" t="s">
        <v>116</v>
      </c>
      <c r="O81" s="5">
        <v>24500000000</v>
      </c>
      <c r="Q81" s="5">
        <v>33000000000</v>
      </c>
      <c r="R81" s="5">
        <v>38000000000</v>
      </c>
    </row>
    <row r="82" spans="3:18" ht="15.5" x14ac:dyDescent="0.35">
      <c r="C82" t="s">
        <v>117</v>
      </c>
      <c r="P82" s="5">
        <v>2691455</v>
      </c>
      <c r="Q82" s="5">
        <v>247216218</v>
      </c>
      <c r="R82" s="5">
        <v>2179297051</v>
      </c>
    </row>
    <row r="83" spans="3:18" ht="15.5" x14ac:dyDescent="0.35">
      <c r="C83" t="s">
        <v>121</v>
      </c>
      <c r="D83" s="5">
        <v>763831</v>
      </c>
      <c r="E83" s="5">
        <v>1293967</v>
      </c>
      <c r="F83" s="5">
        <v>3095885</v>
      </c>
      <c r="G83" s="5">
        <v>2213036</v>
      </c>
      <c r="I83" s="5">
        <v>2213036</v>
      </c>
      <c r="J83" s="5">
        <v>1881641</v>
      </c>
      <c r="K83" s="5">
        <v>14072547</v>
      </c>
      <c r="L83" s="5">
        <v>252000000</v>
      </c>
      <c r="M83" s="5">
        <v>38243836</v>
      </c>
      <c r="N83" s="5">
        <v>18724381</v>
      </c>
      <c r="O83" s="5">
        <v>37621912</v>
      </c>
      <c r="P83" s="5">
        <v>298464895</v>
      </c>
      <c r="Q83" s="5">
        <v>146009355</v>
      </c>
      <c r="R83" s="5">
        <v>92446725</v>
      </c>
    </row>
    <row r="84" spans="3:18" ht="15.5" x14ac:dyDescent="0.35">
      <c r="C84" t="s">
        <v>123</v>
      </c>
      <c r="N84" s="5">
        <v>8175008</v>
      </c>
      <c r="O84" s="5">
        <v>8175008</v>
      </c>
      <c r="P84" s="5">
        <v>8175008</v>
      </c>
      <c r="Q84" s="5">
        <v>128758204</v>
      </c>
      <c r="R84" s="5">
        <v>820615318</v>
      </c>
    </row>
    <row r="85" spans="3:18" ht="15.5" x14ac:dyDescent="0.35">
      <c r="C85" t="s">
        <v>126</v>
      </c>
      <c r="D85" s="5">
        <v>2748380</v>
      </c>
      <c r="E85" s="5">
        <v>4515877</v>
      </c>
      <c r="F85" s="5">
        <v>6283375</v>
      </c>
      <c r="G85" s="5">
        <v>8050873</v>
      </c>
      <c r="I85" s="5">
        <v>8050873</v>
      </c>
      <c r="J85" s="5">
        <v>15120865</v>
      </c>
      <c r="K85" s="5">
        <v>22190857</v>
      </c>
      <c r="L85" s="5">
        <v>37147489</v>
      </c>
      <c r="M85" s="5">
        <v>937369453</v>
      </c>
      <c r="N85" s="5">
        <v>1876610647</v>
      </c>
      <c r="O85" s="5">
        <v>131730906</v>
      </c>
      <c r="P85" s="5">
        <v>31278472</v>
      </c>
      <c r="Q85" s="5">
        <v>1305827772</v>
      </c>
      <c r="R85" s="5">
        <v>11549355925</v>
      </c>
    </row>
    <row r="86" spans="3:18" ht="15.5" x14ac:dyDescent="0.35">
      <c r="C86" t="s">
        <v>128</v>
      </c>
      <c r="R86" s="5">
        <v>2616847540</v>
      </c>
    </row>
    <row r="87" spans="3:18" ht="15.5" x14ac:dyDescent="0.35">
      <c r="C87" t="s">
        <v>91</v>
      </c>
      <c r="D87" s="5">
        <v>-3188020707</v>
      </c>
      <c r="E87" s="5">
        <v>-3188020707</v>
      </c>
      <c r="F87" s="5">
        <v>-3188020707</v>
      </c>
      <c r="G87" s="5">
        <v>-3188020707</v>
      </c>
      <c r="I87" s="5">
        <v>-3188020707</v>
      </c>
      <c r="J87" s="5">
        <v>-3188021648</v>
      </c>
      <c r="K87" s="5">
        <v>-1648</v>
      </c>
      <c r="L87" s="5">
        <v>-1648</v>
      </c>
      <c r="M87" s="5">
        <v>-1648</v>
      </c>
      <c r="N87" s="5">
        <v>-1648</v>
      </c>
      <c r="O87" s="5">
        <v>-1648</v>
      </c>
      <c r="P87" s="5">
        <v>-1648</v>
      </c>
      <c r="Q87" s="5">
        <v>-1648</v>
      </c>
    </row>
    <row r="88" spans="3:18" ht="15.5" x14ac:dyDescent="0.35">
      <c r="C88" t="s">
        <v>130</v>
      </c>
      <c r="D88" s="5">
        <v>6079880673</v>
      </c>
      <c r="E88" s="5">
        <v>7130106241</v>
      </c>
      <c r="F88" s="5">
        <v>8224035982</v>
      </c>
      <c r="G88" s="5">
        <v>9434187956</v>
      </c>
      <c r="I88" s="5">
        <v>9434187956</v>
      </c>
      <c r="J88" s="5">
        <v>3269847732</v>
      </c>
      <c r="K88" s="5">
        <v>10444456601</v>
      </c>
      <c r="L88" s="5">
        <v>3561398797</v>
      </c>
      <c r="M88" s="5">
        <v>13922049698</v>
      </c>
      <c r="N88" s="5">
        <v>24258481093</v>
      </c>
      <c r="O88" s="5">
        <v>49860989732</v>
      </c>
      <c r="P88" s="5">
        <v>68800234353</v>
      </c>
      <c r="Q88" s="5">
        <v>71169020138</v>
      </c>
      <c r="R88" s="5">
        <v>86011706592</v>
      </c>
    </row>
    <row r="89" spans="3:18" ht="15.5" x14ac:dyDescent="0.35">
      <c r="C89" t="s">
        <v>131</v>
      </c>
    </row>
    <row r="90" spans="3:18" ht="15.5" x14ac:dyDescent="0.35">
      <c r="C90" t="s">
        <v>132</v>
      </c>
    </row>
    <row r="91" spans="3:18" ht="15.5" x14ac:dyDescent="0.35">
      <c r="C91" t="s">
        <v>135</v>
      </c>
      <c r="Q91" s="5">
        <v>263387650</v>
      </c>
      <c r="R91" s="5">
        <v>955741659</v>
      </c>
    </row>
    <row r="92" spans="3:18" ht="15.5" x14ac:dyDescent="0.35">
      <c r="C92" t="s">
        <v>138</v>
      </c>
      <c r="D92" s="5">
        <v>19512929282</v>
      </c>
      <c r="E92" s="5">
        <v>18886054987</v>
      </c>
      <c r="F92" s="5">
        <v>18283280127</v>
      </c>
      <c r="G92" s="5">
        <v>17721614685</v>
      </c>
      <c r="I92" s="5">
        <v>17721614685</v>
      </c>
      <c r="J92" s="5">
        <v>14093902784</v>
      </c>
      <c r="K92" s="5">
        <v>12035182902</v>
      </c>
      <c r="L92" s="5">
        <v>10331986014</v>
      </c>
      <c r="M92" s="5">
        <v>7952388004</v>
      </c>
      <c r="N92" s="5">
        <v>6613404433</v>
      </c>
      <c r="O92" s="5">
        <v>5988184860</v>
      </c>
      <c r="P92" s="5">
        <v>3900860860</v>
      </c>
      <c r="Q92" s="5">
        <v>2674555709</v>
      </c>
      <c r="R92" s="5">
        <v>1891545170</v>
      </c>
    </row>
    <row r="93" spans="3:18" ht="15.5" x14ac:dyDescent="0.35">
      <c r="C93" t="s">
        <v>137</v>
      </c>
      <c r="D93" s="5">
        <v>71393386</v>
      </c>
      <c r="E93" s="5">
        <v>71104164</v>
      </c>
      <c r="F93" s="5">
        <v>83111437</v>
      </c>
      <c r="G93" s="5">
        <v>80643436</v>
      </c>
      <c r="I93" s="5">
        <v>80643436</v>
      </c>
      <c r="J93" s="5">
        <v>57500099</v>
      </c>
      <c r="K93" s="5">
        <v>60975366</v>
      </c>
      <c r="L93" s="5">
        <v>51860524</v>
      </c>
      <c r="M93" s="5">
        <v>63610532</v>
      </c>
      <c r="N93" s="5">
        <v>387235108</v>
      </c>
      <c r="O93" s="5">
        <v>878479281</v>
      </c>
      <c r="P93" s="5">
        <v>74161846</v>
      </c>
      <c r="Q93" s="5">
        <v>704308313</v>
      </c>
      <c r="R93" s="5">
        <v>667289589</v>
      </c>
    </row>
    <row r="94" spans="3:18" ht="15.5" x14ac:dyDescent="0.35">
      <c r="C94" t="s">
        <v>408</v>
      </c>
      <c r="D94" s="5">
        <v>109382319239</v>
      </c>
      <c r="E94" s="5">
        <v>107311183747</v>
      </c>
      <c r="F94" s="5">
        <v>102461434147</v>
      </c>
      <c r="G94" s="5">
        <v>101579145662</v>
      </c>
      <c r="I94" s="5">
        <v>101579145662</v>
      </c>
      <c r="J94" s="5">
        <v>80727023676</v>
      </c>
      <c r="K94" s="5">
        <v>79320316855</v>
      </c>
      <c r="L94" s="5">
        <v>67305327161</v>
      </c>
      <c r="M94" s="5">
        <v>60809100120</v>
      </c>
      <c r="N94" s="5">
        <v>61445953430</v>
      </c>
      <c r="O94" s="5">
        <v>59579382099</v>
      </c>
      <c r="P94" s="5">
        <v>61208576635</v>
      </c>
      <c r="Q94" s="5">
        <v>51680952000</v>
      </c>
      <c r="R94" s="5">
        <v>36172759900</v>
      </c>
    </row>
    <row r="95" spans="3:18" ht="15.5" x14ac:dyDescent="0.35">
      <c r="C95" t="s">
        <v>914</v>
      </c>
      <c r="N95" s="5">
        <v>303234</v>
      </c>
      <c r="O95" s="5">
        <v>1548962</v>
      </c>
      <c r="Q95" s="5">
        <v>4735051</v>
      </c>
    </row>
    <row r="96" spans="3:18" ht="15.5" x14ac:dyDescent="0.35">
      <c r="C96" t="s">
        <v>150</v>
      </c>
      <c r="D96" s="5">
        <v>308929413591</v>
      </c>
      <c r="E96" s="5">
        <v>303753540582</v>
      </c>
      <c r="F96" s="5">
        <v>290124337395</v>
      </c>
      <c r="G96" s="5">
        <v>286945196467</v>
      </c>
      <c r="I96" s="5">
        <v>286945196467</v>
      </c>
      <c r="J96" s="5">
        <v>251429404610</v>
      </c>
      <c r="K96" s="5">
        <v>243071111737</v>
      </c>
      <c r="L96" s="5">
        <v>230246298782</v>
      </c>
      <c r="M96" s="5">
        <v>208935770436</v>
      </c>
      <c r="N96" s="5">
        <v>210043138412</v>
      </c>
      <c r="O96" s="5">
        <v>217942154093</v>
      </c>
      <c r="P96" s="5">
        <v>235869583657</v>
      </c>
      <c r="Q96" s="5">
        <v>212136670920</v>
      </c>
      <c r="R96" s="5">
        <v>184256479027</v>
      </c>
    </row>
    <row r="97" spans="2:18" ht="15.5" x14ac:dyDescent="0.35">
      <c r="C97" t="s">
        <v>151</v>
      </c>
    </row>
    <row r="98" spans="2:18" ht="15.5" x14ac:dyDescent="0.35">
      <c r="C98" t="s">
        <v>152</v>
      </c>
      <c r="D98" s="5">
        <v>54640000000</v>
      </c>
      <c r="E98" s="5">
        <v>54640000000</v>
      </c>
      <c r="F98" s="5">
        <v>54640000000</v>
      </c>
      <c r="G98" s="5">
        <v>54640000000</v>
      </c>
      <c r="I98" s="5">
        <v>54640000000</v>
      </c>
      <c r="J98" s="5">
        <v>54640000000</v>
      </c>
      <c r="K98" s="5">
        <v>54640000000</v>
      </c>
      <c r="L98" s="5">
        <v>54640000000</v>
      </c>
      <c r="M98" s="5">
        <v>54640000000</v>
      </c>
      <c r="N98" s="5">
        <v>54640000000</v>
      </c>
      <c r="O98" s="5">
        <v>54640000000</v>
      </c>
      <c r="P98" s="5">
        <v>54640000000</v>
      </c>
      <c r="Q98" s="5">
        <v>54640000000</v>
      </c>
      <c r="R98" s="5">
        <v>54640000000</v>
      </c>
    </row>
    <row r="99" spans="2:18" ht="15.5" x14ac:dyDescent="0.35">
      <c r="C99" t="s">
        <v>153</v>
      </c>
      <c r="D99" s="5">
        <v>-378724393</v>
      </c>
      <c r="E99" s="5">
        <v>-378724393</v>
      </c>
      <c r="F99" s="5">
        <v>-378724393</v>
      </c>
      <c r="G99" s="5">
        <v>-378724393</v>
      </c>
      <c r="I99" s="5">
        <v>-378724393</v>
      </c>
      <c r="J99" s="5">
        <v>-378724393</v>
      </c>
      <c r="K99" s="5">
        <v>-378724393</v>
      </c>
      <c r="L99" s="5">
        <v>-378724393</v>
      </c>
      <c r="M99" s="5">
        <v>-378724393</v>
      </c>
      <c r="N99" s="5">
        <v>-378724393</v>
      </c>
      <c r="O99" s="5">
        <v>-378724393</v>
      </c>
      <c r="P99" s="5">
        <v>-378724393</v>
      </c>
      <c r="Q99" s="5">
        <v>-378724393</v>
      </c>
      <c r="R99" s="5">
        <v>-378724393</v>
      </c>
    </row>
    <row r="100" spans="2:18" ht="15.5" x14ac:dyDescent="0.35">
      <c r="C100" t="s">
        <v>155</v>
      </c>
      <c r="D100" s="5">
        <v>-353922787818</v>
      </c>
      <c r="E100" s="5">
        <v>-347696689241</v>
      </c>
      <c r="F100" s="5">
        <v>-332973556313</v>
      </c>
      <c r="G100" s="5">
        <v>-328584263411</v>
      </c>
      <c r="I100" s="5">
        <v>-328584263411</v>
      </c>
      <c r="J100" s="5">
        <v>-299232810885</v>
      </c>
      <c r="K100" s="5">
        <v>-286887929143</v>
      </c>
      <c r="L100" s="5">
        <v>-280946174000</v>
      </c>
      <c r="M100" s="5">
        <v>-249274994765</v>
      </c>
      <c r="N100" s="5">
        <v>-240045931377</v>
      </c>
      <c r="O100" s="5">
        <v>-222342438450</v>
      </c>
      <c r="P100" s="5">
        <v>-221330623406</v>
      </c>
      <c r="Q100" s="5">
        <v>-195228924925</v>
      </c>
      <c r="R100" s="5">
        <v>-152506046699</v>
      </c>
    </row>
    <row r="101" spans="2:18" ht="15.5" x14ac:dyDescent="0.35">
      <c r="C101" t="s">
        <v>159</v>
      </c>
      <c r="J101" s="5">
        <v>48</v>
      </c>
      <c r="K101" s="5">
        <v>48</v>
      </c>
      <c r="L101" s="5">
        <v>56</v>
      </c>
      <c r="M101" s="5">
        <v>68</v>
      </c>
      <c r="N101" s="5">
        <v>99</v>
      </c>
      <c r="O101" s="5">
        <v>130</v>
      </c>
      <c r="P101" s="5">
        <v>143</v>
      </c>
      <c r="Q101" s="5">
        <v>184</v>
      </c>
      <c r="R101" s="5">
        <v>-1343</v>
      </c>
    </row>
    <row r="102" spans="2:18" ht="15.5" x14ac:dyDescent="0.35">
      <c r="C102" t="s">
        <v>10</v>
      </c>
      <c r="D102" s="5">
        <v>-302849532918</v>
      </c>
      <c r="E102" s="5">
        <v>-296623434341</v>
      </c>
      <c r="F102" s="5">
        <v>-281900301413</v>
      </c>
      <c r="G102" s="5">
        <v>-277511008511</v>
      </c>
      <c r="I102" s="5">
        <v>-277511008511</v>
      </c>
      <c r="J102" s="5">
        <v>-248159556878</v>
      </c>
      <c r="K102" s="5">
        <v>-232626655136</v>
      </c>
      <c r="L102" s="5">
        <v>-226684899985</v>
      </c>
      <c r="M102" s="5">
        <v>-195013720738</v>
      </c>
      <c r="N102" s="5">
        <v>-185784657319</v>
      </c>
      <c r="O102" s="5">
        <v>-168081164361</v>
      </c>
      <c r="P102" s="5">
        <v>-167069349304</v>
      </c>
      <c r="Q102" s="5">
        <v>-140967650782</v>
      </c>
      <c r="R102" s="5">
        <v>-98244772435</v>
      </c>
    </row>
    <row r="103" spans="2:18" ht="15.5" x14ac:dyDescent="0.35">
      <c r="C103" t="s">
        <v>160</v>
      </c>
      <c r="D103" s="5">
        <v>6079880673</v>
      </c>
      <c r="E103" s="5">
        <v>7130106241</v>
      </c>
      <c r="F103" s="5">
        <v>8224035982</v>
      </c>
      <c r="G103" s="5">
        <v>9434187956</v>
      </c>
      <c r="I103" s="5">
        <v>9434187956</v>
      </c>
      <c r="J103" s="5">
        <v>3269847732</v>
      </c>
      <c r="K103" s="5">
        <v>10444456601</v>
      </c>
      <c r="L103" s="5">
        <v>3561398797</v>
      </c>
      <c r="M103" s="5">
        <v>13922049698</v>
      </c>
      <c r="N103" s="5">
        <v>24258481093</v>
      </c>
      <c r="O103" s="5">
        <v>49860989732</v>
      </c>
      <c r="P103" s="5">
        <v>68800234353</v>
      </c>
      <c r="Q103" s="5">
        <v>71169020138</v>
      </c>
      <c r="R103" s="5">
        <v>86011706592</v>
      </c>
    </row>
    <row r="104" spans="2:18" ht="15.5" x14ac:dyDescent="0.35">
      <c r="C104" t="s">
        <v>161</v>
      </c>
      <c r="D104" s="5">
        <v>273200000</v>
      </c>
      <c r="E104" s="5">
        <v>273200000</v>
      </c>
      <c r="F104" s="5">
        <v>273200000</v>
      </c>
      <c r="G104" s="5">
        <v>273200000</v>
      </c>
      <c r="I104" s="5">
        <v>273200000</v>
      </c>
      <c r="J104" s="5">
        <v>273200000</v>
      </c>
      <c r="K104" s="5">
        <v>273200000</v>
      </c>
      <c r="L104" s="5">
        <v>273200000</v>
      </c>
      <c r="M104" s="5">
        <v>273200000</v>
      </c>
      <c r="N104" s="5">
        <v>273200000</v>
      </c>
      <c r="O104" s="5">
        <v>273200000</v>
      </c>
      <c r="P104" s="5">
        <v>273200000</v>
      </c>
      <c r="Q104" s="5">
        <v>273200000</v>
      </c>
      <c r="R104" s="5">
        <v>273200000</v>
      </c>
    </row>
    <row r="106" spans="2:18" ht="15.5" x14ac:dyDescent="0.35">
      <c r="B106" t="s">
        <v>162</v>
      </c>
      <c r="C106" t="s">
        <v>163</v>
      </c>
      <c r="D106" s="5">
        <v>-1030935739</v>
      </c>
      <c r="E106" s="5">
        <v>-1070601988</v>
      </c>
      <c r="F106" s="5">
        <v>-1252645324</v>
      </c>
      <c r="G106" s="5">
        <v>-849261446</v>
      </c>
      <c r="I106" s="5">
        <v>-5041295267</v>
      </c>
      <c r="J106" s="5">
        <v>-3991010497</v>
      </c>
      <c r="K106" s="5">
        <v>-4129544160</v>
      </c>
      <c r="L106" s="5">
        <v>-6626295555</v>
      </c>
      <c r="M106" s="5">
        <v>-8757960375</v>
      </c>
      <c r="N106" s="5">
        <v>-10430126644</v>
      </c>
      <c r="O106" s="5">
        <v>-7918435499</v>
      </c>
      <c r="P106" s="5">
        <v>-15228174489</v>
      </c>
      <c r="Q106" s="5">
        <v>-19160580113</v>
      </c>
      <c r="R106" s="5">
        <v>-23519936735</v>
      </c>
    </row>
    <row r="107" spans="2:18" ht="15.5" x14ac:dyDescent="0.35">
      <c r="C107" t="s">
        <v>974</v>
      </c>
      <c r="N107" s="5">
        <v>-3241692203</v>
      </c>
      <c r="O107" s="5">
        <v>28333559359</v>
      </c>
      <c r="P107" s="5">
        <v>-6548507206</v>
      </c>
      <c r="Q107" s="5">
        <v>-13418318536</v>
      </c>
      <c r="R107" s="5">
        <v>3465994119</v>
      </c>
    </row>
    <row r="108" spans="2:18" ht="15.5" x14ac:dyDescent="0.35">
      <c r="C108" t="s">
        <v>916</v>
      </c>
      <c r="N108" s="5">
        <v>5080081653</v>
      </c>
      <c r="O108" s="5">
        <v>10054060196</v>
      </c>
      <c r="P108" s="5">
        <v>9254934651</v>
      </c>
      <c r="Q108" s="5">
        <v>6644764383</v>
      </c>
      <c r="R108" s="5">
        <v>6644050935</v>
      </c>
    </row>
    <row r="109" spans="2:18" ht="15.5" x14ac:dyDescent="0.35">
      <c r="C109" t="s">
        <v>334</v>
      </c>
      <c r="D109" s="5">
        <v>46160147</v>
      </c>
      <c r="E109" s="5">
        <v>52406076</v>
      </c>
      <c r="F109" s="5">
        <v>58394607</v>
      </c>
      <c r="G109" s="5">
        <v>84287158</v>
      </c>
      <c r="I109" s="5">
        <v>317896198</v>
      </c>
      <c r="J109" s="5">
        <v>161483434</v>
      </c>
      <c r="K109" s="5">
        <v>158678806</v>
      </c>
      <c r="L109" s="5">
        <v>115163239</v>
      </c>
      <c r="M109" s="5">
        <v>340537649</v>
      </c>
      <c r="N109" s="5">
        <v>1094257342</v>
      </c>
      <c r="O109" s="5">
        <v>1699625659</v>
      </c>
      <c r="P109" s="5">
        <v>1949498152</v>
      </c>
      <c r="Q109" s="5">
        <v>2310297153</v>
      </c>
      <c r="R109" s="5">
        <v>2946596533</v>
      </c>
    </row>
    <row r="110" spans="2:18" ht="15.5" x14ac:dyDescent="0.35">
      <c r="C110" t="s">
        <v>2705</v>
      </c>
      <c r="N110" s="5">
        <v>3030000</v>
      </c>
      <c r="O110" s="5">
        <v>327376</v>
      </c>
      <c r="P110" s="5">
        <v>867581</v>
      </c>
      <c r="Q110" s="5">
        <v>98703</v>
      </c>
      <c r="R110" s="5">
        <v>1509636</v>
      </c>
    </row>
    <row r="111" spans="2:18" ht="15.5" x14ac:dyDescent="0.35">
      <c r="C111" t="s">
        <v>2706</v>
      </c>
      <c r="D111" s="5">
        <v>-552515080</v>
      </c>
      <c r="E111" s="5">
        <v>-572117273</v>
      </c>
      <c r="F111" s="5">
        <v>-629777073</v>
      </c>
      <c r="G111" s="5">
        <v>-400141453</v>
      </c>
      <c r="I111" s="5">
        <v>-3071912000</v>
      </c>
      <c r="J111" s="5">
        <v>-1842420071</v>
      </c>
      <c r="K111" s="5">
        <v>-2023306045</v>
      </c>
      <c r="L111" s="5">
        <v>-2922669015</v>
      </c>
      <c r="M111" s="5">
        <v>-3287466647</v>
      </c>
      <c r="N111" s="5">
        <v>-4789418509</v>
      </c>
      <c r="O111" s="5">
        <v>-5127960065</v>
      </c>
      <c r="P111" s="5">
        <v>-10485428033</v>
      </c>
      <c r="Q111" s="5">
        <v>-20848265356</v>
      </c>
      <c r="R111" s="5">
        <v>-29908401818</v>
      </c>
    </row>
    <row r="112" spans="2:18" ht="15.5" x14ac:dyDescent="0.35">
      <c r="C112" t="s">
        <v>330</v>
      </c>
      <c r="D112" s="5">
        <v>-524580806</v>
      </c>
      <c r="E112" s="5">
        <v>-550890791</v>
      </c>
      <c r="F112" s="5">
        <v>-681262858</v>
      </c>
      <c r="G112" s="5">
        <v>-533407151</v>
      </c>
      <c r="I112" s="5">
        <v>-2287279465</v>
      </c>
      <c r="J112" s="5">
        <v>-2310073860</v>
      </c>
      <c r="K112" s="5">
        <v>-2264916921</v>
      </c>
      <c r="L112" s="5">
        <v>-3818789779</v>
      </c>
      <c r="M112" s="5">
        <v>-5811031377</v>
      </c>
      <c r="N112" s="5">
        <v>-13722353201</v>
      </c>
      <c r="O112" s="5">
        <v>-14601220893</v>
      </c>
      <c r="P112" s="5">
        <v>-18239562958</v>
      </c>
      <c r="Q112" s="5">
        <v>-17716596963</v>
      </c>
      <c r="R112" s="5">
        <v>-16858618123</v>
      </c>
    </row>
    <row r="113" spans="3:18" ht="15.5" x14ac:dyDescent="0.35">
      <c r="C113" t="s">
        <v>2707</v>
      </c>
    </row>
    <row r="114" spans="3:18" ht="15.5" x14ac:dyDescent="0.35">
      <c r="C114" t="s">
        <v>2708</v>
      </c>
      <c r="N114" s="5">
        <v>12624000</v>
      </c>
      <c r="O114" s="5">
        <v>-12624000</v>
      </c>
      <c r="Q114" s="5">
        <v>370000</v>
      </c>
      <c r="R114" s="5">
        <v>14999580000</v>
      </c>
    </row>
    <row r="115" spans="3:18" ht="15.5" x14ac:dyDescent="0.35">
      <c r="C115" t="s">
        <v>2709</v>
      </c>
      <c r="R115" s="5">
        <v>1083333333</v>
      </c>
    </row>
    <row r="116" spans="3:18" ht="15.5" x14ac:dyDescent="0.35">
      <c r="C116" t="s">
        <v>173</v>
      </c>
      <c r="I116" s="5">
        <v>12393070000</v>
      </c>
      <c r="J116" s="5">
        <v>-3188020000</v>
      </c>
      <c r="K116" s="5">
        <v>11027920000</v>
      </c>
      <c r="L116" s="5">
        <v>-968220000</v>
      </c>
      <c r="M116" s="5">
        <v>-968220000</v>
      </c>
      <c r="N116" s="5">
        <v>-968220000</v>
      </c>
      <c r="P116" s="5">
        <v>7000000686</v>
      </c>
      <c r="Q116" s="5">
        <v>11567635618</v>
      </c>
      <c r="R116" s="5">
        <v>16686766200</v>
      </c>
    </row>
    <row r="117" spans="3:18" ht="15.5" x14ac:dyDescent="0.35">
      <c r="C117" t="s">
        <v>174</v>
      </c>
      <c r="J117" s="5">
        <v>1500000</v>
      </c>
      <c r="K117" s="5">
        <v>250000000</v>
      </c>
      <c r="L117" s="5">
        <v>-1394850000</v>
      </c>
      <c r="M117" s="5">
        <v>106000000</v>
      </c>
      <c r="N117" s="5">
        <v>24486750600</v>
      </c>
      <c r="O117" s="5">
        <v>6418571706</v>
      </c>
      <c r="P117" s="5">
        <v>3701091528</v>
      </c>
      <c r="Q117" s="5">
        <v>8689045804</v>
      </c>
      <c r="R117" s="5">
        <v>3807214833</v>
      </c>
    </row>
    <row r="118" spans="3:18" ht="15.5" x14ac:dyDescent="0.35">
      <c r="C118" t="s">
        <v>2710</v>
      </c>
      <c r="N118" s="5">
        <v>24500000000</v>
      </c>
      <c r="O118" s="5">
        <v>6500000000</v>
      </c>
      <c r="P118" s="5">
        <v>2000000000</v>
      </c>
      <c r="Q118" s="5">
        <v>5000000000</v>
      </c>
      <c r="R118" s="5">
        <v>4000000000</v>
      </c>
    </row>
    <row r="119" spans="3:18" ht="15.5" x14ac:dyDescent="0.35">
      <c r="C119" t="s">
        <v>1481</v>
      </c>
      <c r="L119" s="5">
        <v>135000000</v>
      </c>
    </row>
    <row r="120" spans="3:18" ht="15.5" x14ac:dyDescent="0.35">
      <c r="C120" t="s">
        <v>2711</v>
      </c>
      <c r="P120" s="5">
        <v>1750000000</v>
      </c>
    </row>
    <row r="121" spans="3:18" ht="15.5" x14ac:dyDescent="0.35">
      <c r="C121" t="s">
        <v>621</v>
      </c>
      <c r="K121" s="5">
        <v>250000000</v>
      </c>
    </row>
    <row r="122" spans="3:18" ht="15.5" x14ac:dyDescent="0.35">
      <c r="C122" t="s">
        <v>2712</v>
      </c>
      <c r="L122" s="5">
        <v>-1500000000</v>
      </c>
    </row>
    <row r="123" spans="3:18" ht="15.5" x14ac:dyDescent="0.35">
      <c r="C123" t="s">
        <v>176</v>
      </c>
      <c r="L123" s="5">
        <v>-29850000</v>
      </c>
      <c r="N123" s="5">
        <v>-13249400</v>
      </c>
      <c r="O123" s="5">
        <v>-81428294</v>
      </c>
      <c r="P123" s="5">
        <v>-48908472</v>
      </c>
      <c r="Q123" s="5">
        <v>-153256996</v>
      </c>
      <c r="R123" s="5">
        <v>-192785167</v>
      </c>
    </row>
    <row r="124" spans="3:18" ht="15.5" x14ac:dyDescent="0.35">
      <c r="C124" t="s">
        <v>336</v>
      </c>
      <c r="J124" s="5">
        <v>1500000</v>
      </c>
      <c r="M124" s="5">
        <v>106000000</v>
      </c>
      <c r="Q124" s="5">
        <v>3842302800</v>
      </c>
    </row>
    <row r="125" spans="3:18" ht="15.5" x14ac:dyDescent="0.35">
      <c r="C125" t="s">
        <v>183</v>
      </c>
      <c r="I125" s="5">
        <v>12393070000</v>
      </c>
      <c r="J125" s="5">
        <v>-3188020000</v>
      </c>
      <c r="K125" s="5">
        <v>11027920000</v>
      </c>
      <c r="L125" s="5">
        <v>-968220000</v>
      </c>
      <c r="M125" s="5">
        <v>-968220000</v>
      </c>
      <c r="N125" s="5">
        <v>-968220000</v>
      </c>
      <c r="P125" s="5">
        <v>7000000686</v>
      </c>
      <c r="Q125" s="5">
        <v>11567635618</v>
      </c>
      <c r="R125" s="5">
        <v>16686766200</v>
      </c>
    </row>
    <row r="126" spans="3:18" ht="15.5" x14ac:dyDescent="0.35">
      <c r="C126" t="s">
        <v>2713</v>
      </c>
      <c r="G126" s="5">
        <v>12393070000</v>
      </c>
      <c r="I126" s="5">
        <v>12393070000</v>
      </c>
      <c r="K126" s="5">
        <v>11027920000</v>
      </c>
      <c r="P126" s="5">
        <v>7000000686</v>
      </c>
      <c r="Q126" s="5">
        <v>11567635618</v>
      </c>
      <c r="R126" s="5">
        <v>16686766200</v>
      </c>
    </row>
    <row r="127" spans="3:18" ht="15.5" x14ac:dyDescent="0.35">
      <c r="C127" t="s">
        <v>2714</v>
      </c>
      <c r="J127" s="5">
        <v>-3188020000</v>
      </c>
    </row>
    <row r="128" spans="3:18" ht="15.5" x14ac:dyDescent="0.35">
      <c r="C128" t="s">
        <v>1787</v>
      </c>
      <c r="G128" s="5">
        <v>-12393070000</v>
      </c>
    </row>
    <row r="129" spans="2:18" ht="15.5" x14ac:dyDescent="0.35">
      <c r="C129" t="s">
        <v>644</v>
      </c>
    </row>
    <row r="130" spans="2:18" ht="15.5" x14ac:dyDescent="0.35">
      <c r="C130" t="s">
        <v>510</v>
      </c>
      <c r="L130" s="5">
        <v>-968220000</v>
      </c>
      <c r="M130" s="5">
        <v>-968220000</v>
      </c>
      <c r="N130" s="5">
        <v>-968220000</v>
      </c>
    </row>
    <row r="131" spans="2:18" ht="15.5" x14ac:dyDescent="0.35">
      <c r="C131" t="s">
        <v>2715</v>
      </c>
    </row>
    <row r="132" spans="2:18" ht="15.5" x14ac:dyDescent="0.35">
      <c r="C132" t="s">
        <v>391</v>
      </c>
      <c r="D132" s="5">
        <v>-1030935739</v>
      </c>
      <c r="E132" s="5">
        <v>-1070601988</v>
      </c>
      <c r="F132" s="5">
        <v>-1252645324</v>
      </c>
      <c r="G132" s="5">
        <v>-849261446</v>
      </c>
      <c r="I132" s="5">
        <v>7351774733</v>
      </c>
      <c r="J132" s="5">
        <v>-7177530497</v>
      </c>
      <c r="K132" s="5">
        <v>7148375840</v>
      </c>
      <c r="L132" s="5">
        <v>-8989365555</v>
      </c>
      <c r="M132" s="5">
        <v>-9620180375</v>
      </c>
      <c r="N132" s="5">
        <v>13088403956</v>
      </c>
      <c r="O132" s="5">
        <v>-1499863793</v>
      </c>
      <c r="P132" s="5">
        <v>-4527082275</v>
      </c>
      <c r="Q132" s="5">
        <v>1096101309</v>
      </c>
      <c r="R132" s="5">
        <v>-3025955702</v>
      </c>
    </row>
    <row r="133" spans="2:18" ht="15.5" x14ac:dyDescent="0.35">
      <c r="C133" t="s">
        <v>193</v>
      </c>
      <c r="F133" s="5">
        <v>9394297827</v>
      </c>
      <c r="I133" s="5">
        <v>2040991220</v>
      </c>
      <c r="J133" s="5">
        <v>9216362080</v>
      </c>
      <c r="K133" s="5">
        <v>2068923130</v>
      </c>
      <c r="L133" s="5">
        <v>11053091318</v>
      </c>
      <c r="M133" s="5">
        <v>20672750716</v>
      </c>
      <c r="N133" s="5">
        <v>7583165004</v>
      </c>
      <c r="O133" s="5">
        <v>9085602892</v>
      </c>
      <c r="P133" s="5">
        <v>13598492736</v>
      </c>
      <c r="Q133" s="5">
        <v>12500552640</v>
      </c>
      <c r="R133" s="5">
        <v>15529886017</v>
      </c>
    </row>
    <row r="134" spans="2:18" ht="15.5" x14ac:dyDescent="0.35">
      <c r="C134" t="s">
        <v>194</v>
      </c>
      <c r="D134" s="5">
        <v>-32574</v>
      </c>
      <c r="E134" s="5">
        <v>1751280</v>
      </c>
      <c r="F134" s="5">
        <v>429688</v>
      </c>
      <c r="G134" s="5">
        <v>1084240</v>
      </c>
      <c r="I134" s="5">
        <v>1531874</v>
      </c>
      <c r="J134" s="5">
        <v>2159637</v>
      </c>
      <c r="K134" s="5">
        <v>-936890</v>
      </c>
      <c r="L134" s="5">
        <v>5197367</v>
      </c>
      <c r="M134" s="5">
        <v>520977</v>
      </c>
      <c r="N134" s="5">
        <v>1181756</v>
      </c>
      <c r="O134" s="5">
        <v>-2574095</v>
      </c>
      <c r="P134" s="5">
        <v>14192431</v>
      </c>
      <c r="Q134" s="5">
        <v>1838787</v>
      </c>
      <c r="R134" s="5">
        <v>-3377675</v>
      </c>
    </row>
    <row r="135" spans="2:18" ht="15.5" x14ac:dyDescent="0.35">
      <c r="C135" t="s">
        <v>195</v>
      </c>
      <c r="D135" s="5">
        <v>-1030968313</v>
      </c>
      <c r="E135" s="5">
        <v>-1068850708</v>
      </c>
      <c r="F135" s="5">
        <v>8142082191</v>
      </c>
      <c r="G135" s="5">
        <v>-848177206</v>
      </c>
      <c r="I135" s="5">
        <v>9394297827</v>
      </c>
      <c r="J135" s="5">
        <v>2040991220</v>
      </c>
      <c r="K135" s="5">
        <v>9216362080</v>
      </c>
      <c r="L135" s="5">
        <v>2068923130</v>
      </c>
      <c r="M135" s="5">
        <v>11053091318</v>
      </c>
      <c r="N135" s="5">
        <v>20672750716</v>
      </c>
      <c r="O135" s="5">
        <v>7583165004</v>
      </c>
      <c r="P135" s="5">
        <v>9085602892</v>
      </c>
      <c r="Q135" s="5">
        <v>13598492736</v>
      </c>
      <c r="R135" s="5">
        <v>12500552640</v>
      </c>
    </row>
    <row r="137" spans="2:18" ht="15.5" x14ac:dyDescent="0.35">
      <c r="B137" t="s">
        <v>196</v>
      </c>
      <c r="C137" t="s">
        <v>12</v>
      </c>
      <c r="D137" s="5">
        <v>270000000</v>
      </c>
      <c r="E137" s="5">
        <v>270000000</v>
      </c>
      <c r="F137" s="5">
        <v>270000000</v>
      </c>
      <c r="G137" s="5">
        <v>270000000</v>
      </c>
      <c r="I137" s="5">
        <v>270000000</v>
      </c>
      <c r="J137" s="5">
        <v>270000000</v>
      </c>
      <c r="K137" s="5">
        <v>270000000</v>
      </c>
      <c r="L137" s="5">
        <v>270000000</v>
      </c>
      <c r="M137" s="5">
        <v>270000000</v>
      </c>
      <c r="N137" s="5">
        <v>270000000</v>
      </c>
      <c r="O137" s="5">
        <v>270000000</v>
      </c>
      <c r="P137" s="5">
        <v>270000000</v>
      </c>
      <c r="Q137" s="5">
        <v>270000000</v>
      </c>
      <c r="R137" s="5">
        <v>270000000</v>
      </c>
    </row>
    <row r="138" spans="2:18" ht="15.5" x14ac:dyDescent="0.35">
      <c r="C138" t="s">
        <v>197</v>
      </c>
      <c r="D138" s="6">
        <v>-22.79</v>
      </c>
      <c r="E138" s="6">
        <v>-53.89</v>
      </c>
      <c r="F138" s="6">
        <v>-16.07</v>
      </c>
      <c r="G138" s="6">
        <v>-25.24</v>
      </c>
    </row>
    <row r="139" spans="2:18" ht="15.5" x14ac:dyDescent="0.35">
      <c r="C139" t="s">
        <v>198</v>
      </c>
      <c r="D139" s="6">
        <v>-6.98</v>
      </c>
      <c r="E139" s="6">
        <v>-2.95</v>
      </c>
      <c r="F139" s="6">
        <v>-9.89</v>
      </c>
      <c r="G139" s="6">
        <v>-6.3</v>
      </c>
    </row>
    <row r="140" spans="2:18" ht="15.5" x14ac:dyDescent="0.35">
      <c r="C140" t="s">
        <v>73</v>
      </c>
      <c r="D140" s="5">
        <v>0</v>
      </c>
      <c r="E140" s="5">
        <v>0</v>
      </c>
      <c r="F140" s="5">
        <v>0</v>
      </c>
      <c r="G140" s="5">
        <v>0</v>
      </c>
    </row>
    <row r="141" spans="2:18" ht="15.5" x14ac:dyDescent="0.35">
      <c r="C141" t="s">
        <v>199</v>
      </c>
      <c r="E141" s="5">
        <v>-1740000000</v>
      </c>
      <c r="F141" s="5">
        <v>-1830000000</v>
      </c>
      <c r="G141" s="5">
        <v>-1810000000</v>
      </c>
    </row>
    <row r="142" spans="2:18" ht="15.5" x14ac:dyDescent="0.35">
      <c r="C142" t="s">
        <v>200</v>
      </c>
      <c r="D142" s="6">
        <v>-1.024</v>
      </c>
      <c r="E142" s="6">
        <v>-2.0649000000000002</v>
      </c>
      <c r="F142" s="6">
        <v>-0.53369999999999995</v>
      </c>
      <c r="G142" s="6">
        <v>-0.73089999999999999</v>
      </c>
    </row>
    <row r="143" spans="2:18" ht="15.5" x14ac:dyDescent="0.35">
      <c r="C143" t="s">
        <v>201</v>
      </c>
      <c r="D143" s="6">
        <v>2.06E-2</v>
      </c>
      <c r="E143" s="6">
        <v>4.9599999999999998E-2</v>
      </c>
      <c r="F143" s="6">
        <v>1.5600000000000001E-2</v>
      </c>
      <c r="G143" s="6">
        <v>2.4799999999999999E-2</v>
      </c>
    </row>
    <row r="144" spans="2:18" ht="15.5" x14ac:dyDescent="0.35">
      <c r="C144" t="s">
        <v>202</v>
      </c>
      <c r="D144" s="6">
        <v>-0.26090000000000002</v>
      </c>
      <c r="E144" s="6">
        <v>-0.2263</v>
      </c>
      <c r="F144" s="6">
        <v>-0.2077</v>
      </c>
      <c r="G144" s="6">
        <v>-0.17199999999999999</v>
      </c>
    </row>
    <row r="145" spans="3:7" ht="15.5" x14ac:dyDescent="0.35">
      <c r="C145" t="s">
        <v>203</v>
      </c>
      <c r="D145" s="6">
        <v>-2.2000000000000002</v>
      </c>
      <c r="E145" s="6">
        <v>-2.2599999999999998</v>
      </c>
      <c r="F145" s="6">
        <v>-2.4700000000000002</v>
      </c>
      <c r="G145" s="6">
        <v>-2.5</v>
      </c>
    </row>
    <row r="146" spans="3:7" ht="15.5" x14ac:dyDescent="0.35">
      <c r="C146" t="s">
        <v>204</v>
      </c>
      <c r="D146" s="5">
        <v>-303000000000</v>
      </c>
      <c r="E146" s="5">
        <v>-297000000000</v>
      </c>
      <c r="F146" s="5">
        <v>-282000000000</v>
      </c>
      <c r="G146" s="5">
        <v>-278000000000</v>
      </c>
    </row>
    <row r="147" spans="3:7" ht="15.5" x14ac:dyDescent="0.35">
      <c r="C147" t="s">
        <v>205</v>
      </c>
      <c r="D147" s="6">
        <v>-0.14000000000000001</v>
      </c>
      <c r="E147" s="6">
        <v>-0.15</v>
      </c>
      <c r="F147" s="6">
        <v>-0.15</v>
      </c>
      <c r="G147" s="6">
        <v>-0.16</v>
      </c>
    </row>
    <row r="148" spans="3:7" ht="15.5" x14ac:dyDescent="0.35">
      <c r="C148" t="s">
        <v>206</v>
      </c>
      <c r="D148" s="6">
        <v>-1108.53</v>
      </c>
      <c r="E148" s="6">
        <v>-1085.74</v>
      </c>
      <c r="F148" s="6">
        <v>-1031.8499999999999</v>
      </c>
      <c r="G148" s="6">
        <v>-1015.78</v>
      </c>
    </row>
    <row r="149" spans="3:7" ht="15.5" x14ac:dyDescent="0.35">
      <c r="C149" t="s">
        <v>207</v>
      </c>
      <c r="D149" s="6">
        <v>-0.14000000000000001</v>
      </c>
      <c r="E149" s="6">
        <v>-0.15</v>
      </c>
      <c r="F149" s="6">
        <v>-0.15</v>
      </c>
      <c r="G149" s="6">
        <v>-0.16</v>
      </c>
    </row>
    <row r="150" spans="3:7" ht="15.5" x14ac:dyDescent="0.35">
      <c r="C150" t="s">
        <v>208</v>
      </c>
      <c r="D150" s="6">
        <v>-1108.53</v>
      </c>
      <c r="E150" s="6">
        <v>-1085.74</v>
      </c>
      <c r="F150" s="6">
        <v>-1031.8499999999999</v>
      </c>
      <c r="G150" s="6">
        <v>-1015.78</v>
      </c>
    </row>
    <row r="151" spans="3:7" ht="15.5" x14ac:dyDescent="0.35">
      <c r="C151" t="s">
        <v>209</v>
      </c>
    </row>
    <row r="152" spans="3:7" ht="15.5" x14ac:dyDescent="0.35">
      <c r="C152" t="s">
        <v>210</v>
      </c>
    </row>
    <row r="153" spans="3:7" ht="15.5" x14ac:dyDescent="0.35">
      <c r="C153" t="s">
        <v>211</v>
      </c>
      <c r="D153" s="5">
        <v>-303000000000</v>
      </c>
      <c r="E153" s="5">
        <v>-297000000000</v>
      </c>
      <c r="F153" s="5">
        <v>-282000000000</v>
      </c>
      <c r="G153" s="5">
        <v>-278000000000</v>
      </c>
    </row>
    <row r="154" spans="3:7" ht="15.5" x14ac:dyDescent="0.35">
      <c r="C154" t="s">
        <v>24</v>
      </c>
    </row>
    <row r="155" spans="3:7" ht="15.5" x14ac:dyDescent="0.35">
      <c r="C155" t="s">
        <v>21</v>
      </c>
    </row>
    <row r="156" spans="3:7" ht="15.5" x14ac:dyDescent="0.35">
      <c r="C156" t="s">
        <v>212</v>
      </c>
    </row>
    <row r="157" spans="3:7" ht="15.5" x14ac:dyDescent="0.35">
      <c r="C157" t="s">
        <v>213</v>
      </c>
      <c r="D157" s="5">
        <v>-1000000000</v>
      </c>
      <c r="E157" s="5">
        <v>-1000000000</v>
      </c>
      <c r="F157" s="5">
        <v>-1000000000</v>
      </c>
      <c r="G157" s="5">
        <v>-1000000000</v>
      </c>
    </row>
    <row r="158" spans="3:7" ht="15.5" x14ac:dyDescent="0.35">
      <c r="C158" t="s">
        <v>214</v>
      </c>
    </row>
    <row r="159" spans="3:7" ht="15.5" x14ac:dyDescent="0.35">
      <c r="C159" t="s">
        <v>13</v>
      </c>
      <c r="D159" s="5">
        <v>-1000000000</v>
      </c>
      <c r="E159" s="5">
        <v>-1000000000</v>
      </c>
      <c r="F159" s="5">
        <v>-1000000000</v>
      </c>
      <c r="G159" s="5">
        <v>-1000000000</v>
      </c>
    </row>
    <row r="160" spans="3:7" ht="15.5" x14ac:dyDescent="0.35">
      <c r="C160" t="s">
        <v>16</v>
      </c>
      <c r="D160" s="6">
        <v>-3.77</v>
      </c>
      <c r="E160" s="6">
        <v>-3.92</v>
      </c>
      <c r="F160" s="6">
        <v>-4.59</v>
      </c>
      <c r="G160" s="6">
        <v>-3.11</v>
      </c>
    </row>
    <row r="161" spans="3:18" ht="15.5" x14ac:dyDescent="0.35">
      <c r="C161" t="s">
        <v>58</v>
      </c>
      <c r="I161" s="6">
        <v>-107.28</v>
      </c>
      <c r="J161" s="6">
        <v>-45.59</v>
      </c>
      <c r="K161" s="6">
        <v>-21.86</v>
      </c>
      <c r="L161" s="6">
        <v>-115.96</v>
      </c>
      <c r="M161" s="6">
        <v>-33.979999999999997</v>
      </c>
      <c r="N161" s="6">
        <v>-64.680000000000007</v>
      </c>
      <c r="O161" s="6">
        <v>-3.99</v>
      </c>
      <c r="P161" s="6">
        <v>-98.03</v>
      </c>
      <c r="Q161" s="6">
        <v>-161.5</v>
      </c>
      <c r="R161" s="6">
        <v>-82.88</v>
      </c>
    </row>
    <row r="162" spans="3:18" ht="15.5" x14ac:dyDescent="0.35">
      <c r="C162" t="s">
        <v>72</v>
      </c>
      <c r="I162" s="6">
        <v>-1.48</v>
      </c>
      <c r="J162" s="6">
        <v>-3.49</v>
      </c>
      <c r="K162" s="6">
        <v>-7.27</v>
      </c>
      <c r="L162" s="6">
        <v>-1.37</v>
      </c>
      <c r="M162" s="6">
        <v>-4.68</v>
      </c>
      <c r="N162" s="6">
        <v>-2.46</v>
      </c>
      <c r="O162" s="6">
        <v>-57.64</v>
      </c>
      <c r="P162" s="6">
        <v>-2.8</v>
      </c>
      <c r="Q162" s="6">
        <v>-2.66</v>
      </c>
      <c r="R162" s="6">
        <v>-5.19</v>
      </c>
    </row>
    <row r="163" spans="3:18" ht="15.5" x14ac:dyDescent="0.35">
      <c r="C163" t="s">
        <v>75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6">
        <v>8.23</v>
      </c>
      <c r="O163" s="6">
        <v>5.94</v>
      </c>
      <c r="P163" s="6">
        <v>7.67</v>
      </c>
      <c r="Q163" s="6">
        <v>11.04</v>
      </c>
      <c r="R163" s="6">
        <v>11.51</v>
      </c>
    </row>
    <row r="164" spans="3:18" ht="15.5" x14ac:dyDescent="0.35">
      <c r="C164" t="s">
        <v>215</v>
      </c>
      <c r="I164" s="5">
        <v>-7640000000</v>
      </c>
      <c r="J164" s="5">
        <v>-6180000000</v>
      </c>
      <c r="K164" s="5">
        <v>-6150000000</v>
      </c>
      <c r="L164" s="5">
        <v>-9520000000</v>
      </c>
      <c r="M164" s="5">
        <v>-9980000000</v>
      </c>
      <c r="N164" s="5">
        <v>-13380000000</v>
      </c>
      <c r="O164" s="5">
        <v>-11140000000</v>
      </c>
      <c r="P164" s="6">
        <v>-16920000000.000002</v>
      </c>
    </row>
    <row r="165" spans="3:18" ht="15.5" x14ac:dyDescent="0.35">
      <c r="C165" t="s">
        <v>216</v>
      </c>
      <c r="I165" s="6">
        <v>-3.1067</v>
      </c>
      <c r="J165" s="6">
        <v>-3.8092000000000001</v>
      </c>
      <c r="K165" s="6">
        <v>-0.57189999999999996</v>
      </c>
      <c r="L165" s="6">
        <v>-8.8956</v>
      </c>
      <c r="M165" s="6">
        <v>-0.66689999999999994</v>
      </c>
      <c r="N165" s="6">
        <v>-0.72849999999999993</v>
      </c>
      <c r="O165" s="6">
        <v>-2.1899999999999999E-2</v>
      </c>
      <c r="P165" s="6">
        <v>-0.38929999999999998</v>
      </c>
      <c r="Q165" s="6">
        <v>-0.62</v>
      </c>
      <c r="R165" s="6">
        <v>-0.26319999999999999</v>
      </c>
    </row>
    <row r="166" spans="3:18" ht="15.5" x14ac:dyDescent="0.35">
      <c r="C166" t="s">
        <v>217</v>
      </c>
      <c r="I166" s="6">
        <v>0.1056</v>
      </c>
      <c r="J166" s="6">
        <v>5.0199999999999995E-2</v>
      </c>
      <c r="K166" s="6">
        <v>2.5699999999999997E-2</v>
      </c>
      <c r="L166" s="6">
        <v>0.13980000000000001</v>
      </c>
      <c r="M166" s="6">
        <v>4.7599999999999996E-2</v>
      </c>
      <c r="N166" s="6">
        <v>9.5100000000000004E-2</v>
      </c>
      <c r="O166" s="6">
        <v>6.5000000000000006E-3</v>
      </c>
      <c r="P166" s="6">
        <v>0.1603</v>
      </c>
      <c r="Q166" s="6">
        <v>0.313</v>
      </c>
      <c r="R166" s="6">
        <v>0.23050000000000001</v>
      </c>
    </row>
    <row r="167" spans="3:18" ht="15.5" x14ac:dyDescent="0.35">
      <c r="C167" t="s">
        <v>218</v>
      </c>
      <c r="I167" s="6">
        <v>-1.2031999999999998</v>
      </c>
      <c r="J167" s="6">
        <v>-0.90229999999999999</v>
      </c>
      <c r="K167" s="6">
        <v>-0.87959999999999994</v>
      </c>
      <c r="L167" s="6">
        <v>-1.1948000000000001</v>
      </c>
      <c r="M167" s="6">
        <v>-0.57200000000000006</v>
      </c>
      <c r="N167" s="6">
        <v>-0.38679999999999998</v>
      </c>
      <c r="O167" s="6">
        <v>-0.18870000000000001</v>
      </c>
      <c r="P167" s="6">
        <v>-0.2465</v>
      </c>
      <c r="Q167" s="6">
        <v>-0.2586</v>
      </c>
      <c r="R167" s="6">
        <v>-0.47639999999999999</v>
      </c>
    </row>
    <row r="168" spans="3:18" ht="15.5" x14ac:dyDescent="0.35">
      <c r="C168" t="s">
        <v>219</v>
      </c>
      <c r="I168" s="6">
        <v>-2.77</v>
      </c>
      <c r="J168" s="6">
        <v>-2.67</v>
      </c>
      <c r="K168" s="6">
        <v>-2.98</v>
      </c>
      <c r="L168" s="6">
        <v>-5.74</v>
      </c>
      <c r="M168" s="6">
        <v>-5.91</v>
      </c>
      <c r="N168" s="6">
        <v>-7.59</v>
      </c>
      <c r="O168" s="6">
        <v>-6.5</v>
      </c>
      <c r="P168" s="6">
        <v>-10.34</v>
      </c>
      <c r="Q168" s="6">
        <v>-15.29</v>
      </c>
      <c r="R168" s="6">
        <v>-22.99</v>
      </c>
    </row>
    <row r="169" spans="3:18" ht="15.5" x14ac:dyDescent="0.35">
      <c r="C169" t="s">
        <v>69</v>
      </c>
      <c r="I169" s="6">
        <v>-0.16</v>
      </c>
      <c r="J169" s="6">
        <v>-0.18</v>
      </c>
      <c r="K169" s="6">
        <v>-0.19</v>
      </c>
      <c r="L169" s="6">
        <v>-0.19</v>
      </c>
      <c r="M169" s="6">
        <v>-0.22</v>
      </c>
      <c r="N169" s="6">
        <v>-0.23</v>
      </c>
      <c r="O169" s="6">
        <v>-0.37</v>
      </c>
      <c r="P169" s="6">
        <v>-0.45</v>
      </c>
      <c r="Q169" s="6">
        <v>-0.83</v>
      </c>
      <c r="R169" s="6">
        <v>-1.2</v>
      </c>
    </row>
    <row r="170" spans="3:18" ht="15.5" x14ac:dyDescent="0.35">
      <c r="C170" t="s">
        <v>66</v>
      </c>
      <c r="I170" s="6">
        <v>-1015.78</v>
      </c>
      <c r="J170" s="6">
        <v>-908.34</v>
      </c>
      <c r="K170" s="6">
        <v>-851.49</v>
      </c>
      <c r="L170" s="6">
        <v>-829.74</v>
      </c>
      <c r="M170" s="6">
        <v>-713.81</v>
      </c>
      <c r="N170" s="6">
        <v>-680.03</v>
      </c>
      <c r="O170" s="6">
        <v>-615.23</v>
      </c>
      <c r="P170" s="6">
        <v>-611.53</v>
      </c>
      <c r="Q170" s="6">
        <v>-515.99</v>
      </c>
      <c r="R170" s="6">
        <v>-359.61</v>
      </c>
    </row>
    <row r="171" spans="3:18" ht="15.5" x14ac:dyDescent="0.35">
      <c r="C171" t="s">
        <v>220</v>
      </c>
      <c r="I171" s="6">
        <v>-0.16</v>
      </c>
      <c r="J171" s="6">
        <v>-0.18</v>
      </c>
      <c r="K171" s="6">
        <v>-0.19</v>
      </c>
      <c r="L171" s="6">
        <v>-0.19</v>
      </c>
      <c r="M171" s="6">
        <v>-0.22</v>
      </c>
      <c r="N171" s="6">
        <v>-0.23</v>
      </c>
      <c r="O171" s="6">
        <v>-0.37</v>
      </c>
      <c r="P171" s="6">
        <v>-0.45</v>
      </c>
      <c r="Q171" s="6">
        <v>-0.83</v>
      </c>
      <c r="R171" s="6">
        <v>-1.2</v>
      </c>
    </row>
    <row r="172" spans="3:18" ht="15.5" x14ac:dyDescent="0.35">
      <c r="C172" t="s">
        <v>221</v>
      </c>
      <c r="I172" s="6">
        <v>-1015.78</v>
      </c>
      <c r="J172" s="6">
        <v>-908.34</v>
      </c>
      <c r="K172" s="6">
        <v>-851.49</v>
      </c>
      <c r="L172" s="6">
        <v>-829.74</v>
      </c>
      <c r="M172" s="6">
        <v>-713.81</v>
      </c>
      <c r="N172" s="6">
        <v>-680.03</v>
      </c>
      <c r="O172" s="6">
        <v>-615.23</v>
      </c>
      <c r="P172" s="6">
        <v>-611.53</v>
      </c>
      <c r="Q172" s="6">
        <v>-515.99</v>
      </c>
      <c r="R172" s="6">
        <v>-359.61</v>
      </c>
    </row>
    <row r="173" spans="3:18" ht="15.5" x14ac:dyDescent="0.35">
      <c r="C173" t="s">
        <v>222</v>
      </c>
    </row>
    <row r="174" spans="3:18" ht="15.5" x14ac:dyDescent="0.35">
      <c r="C174" t="s">
        <v>223</v>
      </c>
    </row>
    <row r="175" spans="3:18" ht="15.5" x14ac:dyDescent="0.35">
      <c r="C175" t="s">
        <v>26</v>
      </c>
    </row>
    <row r="176" spans="3:18" ht="15.5" x14ac:dyDescent="0.35">
      <c r="C176" t="s">
        <v>23</v>
      </c>
    </row>
    <row r="177" spans="2:18" ht="15.5" x14ac:dyDescent="0.35">
      <c r="C177" t="s">
        <v>224</v>
      </c>
    </row>
    <row r="178" spans="2:18" ht="15.5" x14ac:dyDescent="0.35">
      <c r="C178" t="s">
        <v>225</v>
      </c>
      <c r="I178" s="5">
        <v>-5000000000</v>
      </c>
      <c r="J178" s="5">
        <v>-4000000000</v>
      </c>
      <c r="K178" s="5">
        <v>-4000000000</v>
      </c>
      <c r="L178" s="5">
        <v>-7000000000</v>
      </c>
      <c r="M178" s="5">
        <v>-9000000000</v>
      </c>
      <c r="N178" s="5">
        <v>-10000000000</v>
      </c>
      <c r="O178" s="5">
        <v>-8000000000</v>
      </c>
      <c r="P178" s="5">
        <v>-15000000000</v>
      </c>
      <c r="Q178" s="5">
        <v>-19000000000</v>
      </c>
      <c r="R178" s="5">
        <v>-24000000000</v>
      </c>
    </row>
    <row r="179" spans="2:18" ht="15.5" x14ac:dyDescent="0.35">
      <c r="C179" t="s">
        <v>226</v>
      </c>
      <c r="L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2:18" ht="15.5" x14ac:dyDescent="0.35">
      <c r="C180" t="s">
        <v>15</v>
      </c>
      <c r="I180" s="5">
        <v>-5000000000</v>
      </c>
      <c r="J180" s="5">
        <v>-4000000000</v>
      </c>
      <c r="K180" s="5">
        <v>-4000000000</v>
      </c>
      <c r="L180" s="5">
        <v>-7000000000</v>
      </c>
      <c r="M180" s="5">
        <v>-9000000000</v>
      </c>
      <c r="N180" s="5">
        <v>-10000000000</v>
      </c>
      <c r="O180" s="5">
        <v>-8000000000</v>
      </c>
      <c r="P180" s="5">
        <v>-15000000000</v>
      </c>
      <c r="Q180" s="5">
        <v>-19000000000</v>
      </c>
      <c r="R180" s="5">
        <v>-24000000000</v>
      </c>
    </row>
    <row r="181" spans="2:18" ht="15.5" x14ac:dyDescent="0.35">
      <c r="C181" t="s">
        <v>17</v>
      </c>
      <c r="I181" s="6">
        <v>-18.45</v>
      </c>
      <c r="J181" s="6">
        <v>-14.61</v>
      </c>
      <c r="K181" s="6">
        <v>-15.12</v>
      </c>
      <c r="L181" s="6">
        <v>-24.36</v>
      </c>
      <c r="M181" s="6">
        <v>-32.06</v>
      </c>
      <c r="N181" s="6">
        <v>-38.229999999999997</v>
      </c>
      <c r="O181" s="6">
        <v>-29.28</v>
      </c>
      <c r="P181" s="6">
        <v>-55.92</v>
      </c>
      <c r="Q181" s="6">
        <v>-70.69</v>
      </c>
      <c r="R181" s="6">
        <v>-86.8</v>
      </c>
    </row>
    <row r="183" spans="2:18" ht="15.5" x14ac:dyDescent="0.35">
      <c r="B183" t="s">
        <v>227</v>
      </c>
      <c r="C183" t="s">
        <v>228</v>
      </c>
      <c r="D183" s="5">
        <v>-6000000000</v>
      </c>
      <c r="E183" s="5">
        <v>-15000000000</v>
      </c>
      <c r="F183" s="5">
        <v>-4000000000</v>
      </c>
      <c r="G183" s="5">
        <v>-7000000000</v>
      </c>
      <c r="H183" s="5">
        <v>-34000000000</v>
      </c>
      <c r="I183" s="5">
        <v>-29000000000</v>
      </c>
      <c r="J183" s="5">
        <v>-12000000000</v>
      </c>
      <c r="K183" s="5">
        <v>-6000000000</v>
      </c>
      <c r="L183" s="5">
        <v>-32000000000</v>
      </c>
      <c r="M183" s="5">
        <v>-9000000000</v>
      </c>
      <c r="N183" s="5">
        <v>-18000000000</v>
      </c>
      <c r="O183" s="5">
        <v>-1000000000</v>
      </c>
      <c r="P183" s="5">
        <v>-27000000000</v>
      </c>
      <c r="Q183" s="5">
        <v>-44000000000</v>
      </c>
    </row>
    <row r="184" spans="2:18" ht="15.5" x14ac:dyDescent="0.35">
      <c r="C184" t="s">
        <v>57</v>
      </c>
      <c r="D184" s="6">
        <v>-22.79</v>
      </c>
      <c r="E184" s="6">
        <v>-53.89</v>
      </c>
      <c r="F184" s="6">
        <v>-16.07</v>
      </c>
      <c r="G184" s="6">
        <v>-25.24</v>
      </c>
      <c r="H184" s="6">
        <v>-123.66</v>
      </c>
      <c r="I184" s="6">
        <v>-107.28</v>
      </c>
      <c r="J184" s="6">
        <v>-45.59</v>
      </c>
      <c r="K184" s="6">
        <v>-21.86</v>
      </c>
      <c r="L184" s="6">
        <v>-115.96</v>
      </c>
      <c r="M184" s="6">
        <v>-33.979999999999997</v>
      </c>
      <c r="N184" s="6">
        <v>-64.680000000000007</v>
      </c>
      <c r="O184" s="6">
        <v>-3.99</v>
      </c>
      <c r="P184" s="6">
        <v>-98.03</v>
      </c>
      <c r="Q184" s="6">
        <v>-161.5</v>
      </c>
    </row>
    <row r="185" spans="2:18" ht="15.5" x14ac:dyDescent="0.35">
      <c r="C185" t="s">
        <v>237</v>
      </c>
      <c r="I185" s="6">
        <v>-1.29</v>
      </c>
    </row>
    <row r="186" spans="2:18" ht="15.5" x14ac:dyDescent="0.35">
      <c r="C186" t="s">
        <v>238</v>
      </c>
      <c r="I186" s="6">
        <v>-1.35</v>
      </c>
    </row>
    <row r="187" spans="2:18" ht="15.5" x14ac:dyDescent="0.35">
      <c r="C187" t="s">
        <v>239</v>
      </c>
      <c r="I187" s="6">
        <v>6.95</v>
      </c>
    </row>
    <row r="188" spans="2:18" ht="15.5" x14ac:dyDescent="0.35">
      <c r="C188" t="s">
        <v>240</v>
      </c>
      <c r="I188" s="6">
        <v>-0.74199999999999999</v>
      </c>
    </row>
    <row r="189" spans="2:18" ht="15.5" x14ac:dyDescent="0.35">
      <c r="C189" t="s">
        <v>242</v>
      </c>
      <c r="I189" s="6">
        <v>-0.14000000000000001</v>
      </c>
    </row>
    <row r="190" spans="2:18" ht="15.5" x14ac:dyDescent="0.35">
      <c r="C190" t="s">
        <v>243</v>
      </c>
      <c r="I190" s="6">
        <v>-10.33</v>
      </c>
    </row>
    <row r="191" spans="2:18" ht="15.5" x14ac:dyDescent="0.35">
      <c r="C191" t="s">
        <v>244</v>
      </c>
      <c r="I191" s="6">
        <v>-10.33</v>
      </c>
    </row>
    <row r="192" spans="2:18" ht="15.5" x14ac:dyDescent="0.35">
      <c r="C192" t="s">
        <v>245</v>
      </c>
      <c r="I192" s="6">
        <v>-5.27</v>
      </c>
    </row>
    <row r="193" spans="3:9" ht="15.5" x14ac:dyDescent="0.35">
      <c r="C193" t="s">
        <v>246</v>
      </c>
      <c r="I193" s="6">
        <v>-4.97</v>
      </c>
    </row>
    <row r="194" spans="3:9" ht="15.5" x14ac:dyDescent="0.35">
      <c r="C194" t="s">
        <v>249</v>
      </c>
      <c r="I194" s="6">
        <v>-117.99</v>
      </c>
    </row>
    <row r="195" spans="3:9" ht="15.5" x14ac:dyDescent="0.35">
      <c r="C195" t="s">
        <v>250</v>
      </c>
      <c r="I195" s="6">
        <v>-123.66</v>
      </c>
    </row>
    <row r="196" spans="3:9" ht="15.5" x14ac:dyDescent="0.35">
      <c r="C196" t="s">
        <v>252</v>
      </c>
      <c r="D196" s="6">
        <v>22.12</v>
      </c>
    </row>
    <row r="197" spans="3:9" ht="15.5" x14ac:dyDescent="0.35">
      <c r="C197" t="s">
        <v>253</v>
      </c>
      <c r="I197" s="6">
        <v>-1108.53</v>
      </c>
    </row>
    <row r="198" spans="3:9" ht="15.5" x14ac:dyDescent="0.35">
      <c r="C198" t="s">
        <v>254</v>
      </c>
      <c r="I198" s="6">
        <v>-15.39</v>
      </c>
    </row>
    <row r="199" spans="3:9" ht="15.5" x14ac:dyDescent="0.35">
      <c r="C199" t="s">
        <v>257</v>
      </c>
      <c r="D199" s="6">
        <v>-1.02</v>
      </c>
    </row>
    <row r="200" spans="3:9" ht="15.5" x14ac:dyDescent="0.35">
      <c r="C200" t="s">
        <v>258</v>
      </c>
      <c r="D200" s="6">
        <v>-0.02</v>
      </c>
    </row>
    <row r="201" spans="3:9" ht="15.5" x14ac:dyDescent="0.35">
      <c r="C201" t="s">
        <v>259</v>
      </c>
      <c r="I201" s="6">
        <v>-2.35</v>
      </c>
    </row>
    <row r="202" spans="3:9" ht="15.5" x14ac:dyDescent="0.35">
      <c r="C202" t="s">
        <v>13</v>
      </c>
      <c r="D202" s="5">
        <v>-1000000000</v>
      </c>
    </row>
    <row r="203" spans="3:9" ht="15.5" x14ac:dyDescent="0.35">
      <c r="C203" t="s">
        <v>260</v>
      </c>
      <c r="I203" s="6">
        <v>-198.65</v>
      </c>
    </row>
    <row r="204" spans="3:9" ht="15.5" x14ac:dyDescent="0.35">
      <c r="C204" t="s">
        <v>261</v>
      </c>
      <c r="I204" s="6">
        <v>-5.3016999999999994</v>
      </c>
    </row>
    <row r="205" spans="3:9" ht="15.5" x14ac:dyDescent="0.35">
      <c r="C205" t="s">
        <v>262</v>
      </c>
      <c r="I205" s="6">
        <v>0.10640000000000001</v>
      </c>
    </row>
    <row r="206" spans="3:9" ht="15.5" x14ac:dyDescent="0.35">
      <c r="C206" t="s">
        <v>263</v>
      </c>
      <c r="I206" s="6">
        <v>-1.0752999999999999</v>
      </c>
    </row>
    <row r="207" spans="3:9" ht="15.5" x14ac:dyDescent="0.35">
      <c r="C207" t="s">
        <v>264</v>
      </c>
      <c r="I207" s="6">
        <v>2.2700000000000001E-2</v>
      </c>
    </row>
    <row r="208" spans="3:9" ht="15.5" x14ac:dyDescent="0.35">
      <c r="C208" t="s">
        <v>53</v>
      </c>
      <c r="I208" s="5">
        <v>43000000000</v>
      </c>
    </row>
    <row r="209" spans="3:9" ht="15.5" x14ac:dyDescent="0.35">
      <c r="C209" t="s">
        <v>272</v>
      </c>
      <c r="I209" s="5">
        <v>37000000000</v>
      </c>
    </row>
    <row r="210" spans="3:9" ht="15.5" x14ac:dyDescent="0.35">
      <c r="C210" t="s">
        <v>273</v>
      </c>
      <c r="I210" s="5">
        <v>273200000</v>
      </c>
    </row>
    <row r="211" spans="3:9" ht="15.5" x14ac:dyDescent="0.35">
      <c r="C211" t="s">
        <v>274</v>
      </c>
      <c r="I211" s="6">
        <v>2.5399999999999999E-2</v>
      </c>
    </row>
    <row r="212" spans="3:9" ht="15.5" x14ac:dyDescent="0.35">
      <c r="C212" t="s">
        <v>280</v>
      </c>
      <c r="D212" s="6">
        <v>8.1099999999999992E-2</v>
      </c>
    </row>
    <row r="213" spans="3:9" ht="15.5" x14ac:dyDescent="0.35">
      <c r="C213" t="s">
        <v>287</v>
      </c>
      <c r="I213" s="5">
        <v>3</v>
      </c>
    </row>
    <row r="214" spans="3:9" ht="15.5" x14ac:dyDescent="0.35">
      <c r="C214" t="s">
        <v>288</v>
      </c>
      <c r="I214" s="6">
        <v>0.71</v>
      </c>
    </row>
    <row r="215" spans="3:9" ht="15.5" x14ac:dyDescent="0.35">
      <c r="C215" t="s">
        <v>289</v>
      </c>
      <c r="I215" s="6">
        <v>0.02</v>
      </c>
    </row>
    <row r="216" spans="3:9" ht="15.5" x14ac:dyDescent="0.35">
      <c r="C216" t="s">
        <v>291</v>
      </c>
      <c r="I216" s="6">
        <v>7.0000000000000007E-2</v>
      </c>
    </row>
    <row r="217" spans="3:9" ht="15.5" x14ac:dyDescent="0.35">
      <c r="C217" t="s">
        <v>293</v>
      </c>
      <c r="I217" s="5">
        <v>0</v>
      </c>
    </row>
    <row r="218" spans="3:9" ht="15.5" x14ac:dyDescent="0.35">
      <c r="C218" t="s">
        <v>294</v>
      </c>
      <c r="I218" s="6">
        <v>0.95</v>
      </c>
    </row>
    <row r="219" spans="3:9" ht="15.5" x14ac:dyDescent="0.35">
      <c r="C219" t="s">
        <v>297</v>
      </c>
      <c r="I219" s="5">
        <v>-8000000000</v>
      </c>
    </row>
    <row r="220" spans="3:9" ht="15.5" x14ac:dyDescent="0.35">
      <c r="C220" t="s">
        <v>298</v>
      </c>
      <c r="I220" s="5">
        <v>-32000000000</v>
      </c>
    </row>
    <row r="221" spans="3:9" ht="15.5" x14ac:dyDescent="0.35">
      <c r="C221" t="s">
        <v>299</v>
      </c>
      <c r="D221" s="5">
        <v>6000000000</v>
      </c>
    </row>
    <row r="222" spans="3:9" ht="15.5" x14ac:dyDescent="0.35">
      <c r="C222" t="s">
        <v>300</v>
      </c>
      <c r="D222" s="5">
        <v>6000000000</v>
      </c>
    </row>
    <row r="223" spans="3:9" ht="15.5" x14ac:dyDescent="0.35">
      <c r="C223" t="s">
        <v>301</v>
      </c>
      <c r="D223" s="5">
        <v>309000000000</v>
      </c>
    </row>
    <row r="224" spans="3:9" ht="15.5" x14ac:dyDescent="0.35">
      <c r="C224" t="s">
        <v>211</v>
      </c>
      <c r="I224" s="5">
        <v>-303000000000</v>
      </c>
    </row>
    <row r="225" spans="3:9" ht="15.5" x14ac:dyDescent="0.35">
      <c r="C225" t="s">
        <v>302</v>
      </c>
      <c r="I225" s="5">
        <v>-303000000000</v>
      </c>
    </row>
    <row r="226" spans="3:9" ht="15.5" x14ac:dyDescent="0.35">
      <c r="C226" t="s">
        <v>303</v>
      </c>
      <c r="I226" s="5">
        <v>-4000000000</v>
      </c>
    </row>
    <row r="227" spans="3:9" ht="15.5" x14ac:dyDescent="0.35">
      <c r="C227" t="s">
        <v>307</v>
      </c>
      <c r="I227" s="5">
        <v>-4000000000</v>
      </c>
    </row>
  </sheetData>
  <pageMargins left="0.7" right="0.7" top="0.75" bottom="0.75" header="0.3" footer="0.3"/>
  <ignoredErrors>
    <ignoredError sqref="A1:R228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2717</v>
      </c>
      <c r="D2" s="2" vm="17">
        <f ca="1">IFERROR(_xlfn.STOCKHISTORY("XIDX:" &amp; $C$1, D3, , 0, 0, 1), "Libur")</f>
        <v>106</v>
      </c>
      <c r="E2" s="2" vm="32">
        <f ca="1">IFERROR(_xlfn.STOCKHISTORY("XIDX:" &amp; $C$1, E3, , 0, 0, 1), "Libur")</f>
        <v>97</v>
      </c>
      <c r="H2" s="2" vm="32">
        <f ca="1">IFERROR(INDEX(D2:G2,COUNT(D2:G2)),"")</f>
        <v>97</v>
      </c>
      <c r="I2" s="2" vm="255">
        <f t="shared" ref="I2:Z2" ca="1" si="0">IFERROR(_xlfn.STOCKHISTORY("XIDX:" &amp; $C$1, I1, , 0, 0, 1), "Libur")</f>
        <v>145</v>
      </c>
      <c r="J2" s="2" vm="342">
        <f t="shared" ca="1" si="0"/>
        <v>100</v>
      </c>
      <c r="K2" s="2" vm="757">
        <f t="shared" ca="1" si="0"/>
        <v>93</v>
      </c>
      <c r="L2" s="2" vm="595">
        <f t="shared" ca="1" si="0"/>
        <v>105</v>
      </c>
      <c r="M2" s="2" vm="758">
        <f t="shared" ca="1" si="0"/>
        <v>86</v>
      </c>
      <c r="N2" s="2" vm="433">
        <f t="shared" ca="1" si="0"/>
        <v>103</v>
      </c>
      <c r="O2" s="2" vm="759">
        <f t="shared" ca="1" si="0"/>
        <v>196</v>
      </c>
      <c r="P2" s="2" vm="158">
        <f t="shared" ca="1" si="0"/>
        <v>167</v>
      </c>
      <c r="Q2" s="2" vm="760">
        <f t="shared" ca="1" si="0"/>
        <v>388</v>
      </c>
      <c r="R2" s="2" vm="31">
        <f t="shared" ca="1" si="0"/>
        <v>50</v>
      </c>
      <c r="S2" s="2" vm="757">
        <f t="shared" ca="1" si="0"/>
        <v>93</v>
      </c>
      <c r="T2" s="2" vm="256">
        <f t="shared" ca="1" si="0"/>
        <v>111</v>
      </c>
      <c r="U2" s="2" t="str">
        <f t="shared" ca="1" si="0"/>
        <v>Libur</v>
      </c>
      <c r="V2" s="2" vm="341">
        <f t="shared" ca="1" si="0"/>
        <v>200</v>
      </c>
      <c r="W2" s="2" vm="10">
        <f t="shared" ca="1" si="0"/>
        <v>250</v>
      </c>
      <c r="X2" s="2" vm="372">
        <f t="shared" ca="1" si="0"/>
        <v>370</v>
      </c>
      <c r="Y2" s="2" vm="403">
        <f t="shared" ca="1" si="0"/>
        <v>520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39585692</v>
      </c>
      <c r="E4" s="2">
        <f>IFERROR(INDEX(E51:E500,MATCH($C$4,$C$51:$C$500,0)),"")</f>
        <v>36741858</v>
      </c>
      <c r="H4" s="2">
        <f>IFERROR(SUM(D4:G4)*(4/MAX(1,COUNT(D4:G4))),"")</f>
        <v>152655100</v>
      </c>
      <c r="I4" s="2">
        <f t="shared" ref="I4:Z4" si="1">IFERROR(INDEX(I51:I500,MATCH($C$4,$C$51:$C$500,0)),"")</f>
        <v>161645951</v>
      </c>
      <c r="J4" s="2">
        <f t="shared" si="1"/>
        <v>182200632</v>
      </c>
      <c r="K4" s="2">
        <f t="shared" si="1"/>
        <v>185090463</v>
      </c>
      <c r="L4" s="2">
        <f t="shared" si="1"/>
        <v>158302374</v>
      </c>
      <c r="M4" s="2">
        <f t="shared" si="1"/>
        <v>108870790</v>
      </c>
      <c r="N4" s="2">
        <f t="shared" si="1"/>
        <v>108304264</v>
      </c>
      <c r="O4" s="2">
        <f t="shared" si="1"/>
        <v>161793840</v>
      </c>
      <c r="P4" s="2">
        <f t="shared" si="1"/>
        <v>137732195</v>
      </c>
      <c r="Q4" s="2">
        <f t="shared" si="1"/>
        <v>104870333</v>
      </c>
      <c r="R4" s="2">
        <f t="shared" si="1"/>
        <v>101327506</v>
      </c>
      <c r="S4" s="2">
        <f t="shared" si="1"/>
        <v>160859900</v>
      </c>
      <c r="T4" s="2">
        <f t="shared" si="1"/>
        <v>183405709</v>
      </c>
      <c r="U4" s="2">
        <f t="shared" si="1"/>
        <v>199357718</v>
      </c>
      <c r="V4" s="2">
        <f t="shared" si="1"/>
        <v>180847036</v>
      </c>
      <c r="W4" s="2">
        <f t="shared" si="1"/>
        <v>1195077000000</v>
      </c>
      <c r="X4" s="2">
        <f t="shared" si="1"/>
        <v>1398205000000</v>
      </c>
      <c r="Y4" s="2">
        <f t="shared" si="1"/>
        <v>1326294161071</v>
      </c>
      <c r="Z4" s="2">
        <f t="shared" si="1"/>
        <v>1037122146855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-293898</v>
      </c>
      <c r="E5" s="2">
        <f>IFERROR(INDEX(E51:E500,MATCH($C$5,$C$51:$C$500,0)),"")</f>
        <v>-859408</v>
      </c>
      <c r="H5" s="2">
        <f>IFERROR(SUM(D5:G5)*(4/MAX(1,COUNT(D5:G5))),"")</f>
        <v>-2306612</v>
      </c>
      <c r="I5" s="2">
        <f t="shared" ref="I5:Z5" si="2">IFERROR(INDEX(I51:I500,MATCH($C$5,$C$51:$C$500,0)),"")</f>
        <v>-2046617</v>
      </c>
      <c r="J5" s="2">
        <f t="shared" si="2"/>
        <v>10344036</v>
      </c>
      <c r="K5" s="2">
        <f t="shared" si="2"/>
        <v>1337839</v>
      </c>
      <c r="L5" s="2">
        <f t="shared" si="2"/>
        <v>6750610</v>
      </c>
      <c r="M5" s="2">
        <f t="shared" si="2"/>
        <v>-5815209</v>
      </c>
      <c r="N5" s="2">
        <f t="shared" si="2"/>
        <v>-6438401</v>
      </c>
      <c r="O5" s="2">
        <f t="shared" si="2"/>
        <v>-29863</v>
      </c>
      <c r="P5" s="2">
        <f t="shared" si="2"/>
        <v>-5254646</v>
      </c>
      <c r="Q5" s="2">
        <f t="shared" si="2"/>
        <v>12211172</v>
      </c>
      <c r="R5" s="2">
        <f t="shared" si="2"/>
        <v>-4477290</v>
      </c>
      <c r="S5" s="2">
        <f t="shared" si="2"/>
        <v>-10740126</v>
      </c>
      <c r="T5" s="2">
        <f t="shared" si="2"/>
        <v>-5507093</v>
      </c>
      <c r="U5" s="2">
        <f t="shared" si="2"/>
        <v>-2626061</v>
      </c>
      <c r="V5" s="2">
        <f t="shared" si="2"/>
        <v>-7626556</v>
      </c>
      <c r="W5" s="2">
        <f t="shared" si="2"/>
        <v>-19450000000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56836837</v>
      </c>
      <c r="E6" s="2">
        <f>IFERROR(INDEX(E51:E500,MATCH($C$6,$C$51:$C$500,0)),"")</f>
        <v>56620756</v>
      </c>
      <c r="H6" s="2">
        <f>IFERROR(INDEX(D6:G6,COUNT(D6:G6)),"")</f>
        <v>56620756</v>
      </c>
      <c r="I6" s="2">
        <f t="shared" ref="I6:Z6" si="3">IFERROR(INDEX(I51:I500,MATCH($C$6,$C$51:$C$500,0)),"")</f>
        <v>62194547</v>
      </c>
      <c r="J6" s="2">
        <f t="shared" si="3"/>
        <v>59612655</v>
      </c>
      <c r="K6" s="2">
        <f t="shared" si="3"/>
        <v>41734877</v>
      </c>
      <c r="L6" s="2">
        <f t="shared" si="3"/>
        <v>12846455</v>
      </c>
      <c r="M6" s="2">
        <f t="shared" si="3"/>
        <v>-722944</v>
      </c>
      <c r="N6" s="2">
        <f t="shared" si="3"/>
        <v>3388325</v>
      </c>
      <c r="O6" s="2">
        <f t="shared" si="3"/>
        <v>12225975</v>
      </c>
      <c r="P6" s="2">
        <f t="shared" si="3"/>
        <v>13906060</v>
      </c>
      <c r="Q6" s="2">
        <f t="shared" si="3"/>
        <v>20076788</v>
      </c>
      <c r="R6" s="2">
        <f t="shared" si="3"/>
        <v>11046515</v>
      </c>
      <c r="S6" s="2">
        <f t="shared" si="3"/>
        <v>20080086</v>
      </c>
      <c r="T6" s="2">
        <f t="shared" si="3"/>
        <v>37050456</v>
      </c>
      <c r="U6" s="2">
        <f t="shared" si="3"/>
        <v>44121054</v>
      </c>
      <c r="V6" s="2">
        <f t="shared" si="3"/>
        <v>46783228</v>
      </c>
      <c r="W6" s="2">
        <f t="shared" si="3"/>
        <v>427693000000</v>
      </c>
      <c r="X6" s="2">
        <f t="shared" si="3"/>
        <v>455564000000</v>
      </c>
      <c r="Y6" s="2">
        <f t="shared" si="3"/>
        <v>411530283143</v>
      </c>
      <c r="Z6" s="2">
        <f t="shared" si="3"/>
        <v>288114294057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2.37</v>
      </c>
      <c r="E7" s="3">
        <f>IFERROR(INDEX(E51:E500,MATCH($C$7,$C$51:$C$500,0))/1000000000,"")</f>
        <v>2.37</v>
      </c>
      <c r="H7" s="3">
        <f>IFERROR(INDEX(D7:G7,COUNT(D7:G7)),"")</f>
        <v>2.37</v>
      </c>
      <c r="I7" s="3">
        <f t="shared" ref="I7:Z7" si="4">IFERROR(INDEX(I51:I500,MATCH($C$7,$C$51:$C$500,0))/1000000000,"")</f>
        <v>2.37</v>
      </c>
      <c r="J7" s="3">
        <f t="shared" si="4"/>
        <v>2.37</v>
      </c>
      <c r="K7" s="3">
        <f t="shared" si="4"/>
        <v>2.37</v>
      </c>
      <c r="L7" s="3">
        <f t="shared" si="4"/>
        <v>1.77</v>
      </c>
      <c r="M7" s="3">
        <f t="shared" si="4"/>
        <v>1.77</v>
      </c>
      <c r="N7" s="3">
        <f t="shared" si="4"/>
        <v>1.77</v>
      </c>
      <c r="O7" s="3">
        <f t="shared" si="4"/>
        <v>1.77</v>
      </c>
      <c r="P7" s="3">
        <f t="shared" si="4"/>
        <v>1.77</v>
      </c>
      <c r="Q7" s="3">
        <f t="shared" si="4"/>
        <v>1.77</v>
      </c>
      <c r="R7" s="3">
        <f t="shared" si="4"/>
        <v>1.77</v>
      </c>
      <c r="S7" s="3">
        <f t="shared" si="4"/>
        <v>1.77</v>
      </c>
      <c r="T7" s="3">
        <f t="shared" si="4"/>
        <v>1.77</v>
      </c>
      <c r="U7" s="3">
        <f t="shared" si="4"/>
        <v>1.77</v>
      </c>
      <c r="V7" s="3">
        <f t="shared" si="4"/>
        <v>1.77</v>
      </c>
      <c r="W7" s="3">
        <f t="shared" si="4"/>
        <v>1.77</v>
      </c>
      <c r="X7" s="3">
        <f t="shared" si="4"/>
        <v>1.77</v>
      </c>
      <c r="Y7" s="3">
        <f t="shared" si="4"/>
        <v>1.77</v>
      </c>
      <c r="Z7" s="3">
        <f t="shared" si="4"/>
        <v>1.02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41000000000</v>
      </c>
      <c r="E8" s="2">
        <f>IFERROR(INDEX(E51:E500,MATCH("Free cash flow (Quarter)",$C$51:$C$500,0)),"")</f>
        <v>73000000000</v>
      </c>
      <c r="H8" s="2">
        <f>IFERROR(INDEX(D8:G8,COUNT(D8:G8)),"")</f>
        <v>73000000000</v>
      </c>
      <c r="I8" s="2">
        <f t="shared" ref="I8:Z8" si="5">IFERROR(INDEX(I51:I500,MATCH($C$8,$C$51:$C$500,0)),"")</f>
        <v>144000000000</v>
      </c>
      <c r="J8" s="2">
        <f t="shared" si="5"/>
        <v>293000000000</v>
      </c>
      <c r="K8" s="2">
        <f t="shared" si="5"/>
        <v>236000000000</v>
      </c>
      <c r="L8" s="2">
        <f t="shared" si="5"/>
        <v>472000000000</v>
      </c>
      <c r="M8" s="2">
        <f t="shared" si="5"/>
        <v>172000000000</v>
      </c>
      <c r="N8" s="2">
        <f t="shared" si="5"/>
        <v>136000000000</v>
      </c>
      <c r="O8" s="2">
        <f t="shared" si="5"/>
        <v>94000000000</v>
      </c>
      <c r="P8" s="2">
        <f t="shared" si="5"/>
        <v>-25000000000</v>
      </c>
      <c r="Q8" s="2">
        <f t="shared" si="5"/>
        <v>103000000000</v>
      </c>
      <c r="R8" s="2">
        <f t="shared" si="5"/>
        <v>216000000000</v>
      </c>
      <c r="S8" s="2">
        <f t="shared" si="5"/>
        <v>169000000000</v>
      </c>
      <c r="T8" s="2">
        <f t="shared" si="5"/>
        <v>78000000000</v>
      </c>
      <c r="U8" s="2">
        <f t="shared" si="5"/>
        <v>-249000000000</v>
      </c>
      <c r="V8" s="2">
        <f t="shared" si="5"/>
        <v>23000000000</v>
      </c>
      <c r="W8" s="2">
        <f t="shared" si="5"/>
        <v>-226000000000</v>
      </c>
      <c r="X8" s="2">
        <f t="shared" si="5"/>
        <v>-321000000000</v>
      </c>
      <c r="Y8" s="2">
        <f t="shared" si="5"/>
        <v>-10000000000</v>
      </c>
      <c r="Z8" s="2">
        <f t="shared" si="5"/>
        <v>99000000000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17.239999999999998</v>
      </c>
      <c r="E9" s="3">
        <f>IFERROR(INDEX(E51:E500,MATCH("Free cash flow per share (Quarter)",$C$51:$C$500,0)),"")</f>
        <v>30.79</v>
      </c>
      <c r="H9" s="3">
        <f>IFERROR(INDEX(D9:G9,COUNT(D9:G9)),"")</f>
        <v>30.79</v>
      </c>
      <c r="I9" s="3">
        <f t="shared" ref="I9:Z9" si="6">IFERROR(INDEX(I51:I500,MATCH($C$9,$C$51:$C$500,0)),"")</f>
        <v>60.7</v>
      </c>
      <c r="J9" s="3">
        <f t="shared" si="6"/>
        <v>123.28</v>
      </c>
      <c r="K9" s="3">
        <f t="shared" si="6"/>
        <v>99.44</v>
      </c>
      <c r="L9" s="3">
        <f t="shared" si="6"/>
        <v>267.12</v>
      </c>
      <c r="M9" s="3">
        <f t="shared" si="6"/>
        <v>97.43</v>
      </c>
      <c r="N9" s="3">
        <f t="shared" si="6"/>
        <v>76.849999999999994</v>
      </c>
      <c r="O9" s="3">
        <f t="shared" si="6"/>
        <v>53.5</v>
      </c>
      <c r="P9" s="3">
        <f t="shared" si="6"/>
        <v>-13.98</v>
      </c>
      <c r="Q9" s="3">
        <f t="shared" si="6"/>
        <v>58.43</v>
      </c>
      <c r="R9" s="3">
        <f t="shared" si="6"/>
        <v>122.08</v>
      </c>
      <c r="S9" s="3">
        <f t="shared" si="6"/>
        <v>95.44</v>
      </c>
      <c r="T9" s="3">
        <f t="shared" si="6"/>
        <v>44.3</v>
      </c>
      <c r="U9" s="3">
        <f t="shared" si="6"/>
        <v>-140.78</v>
      </c>
      <c r="V9" s="3">
        <f t="shared" si="6"/>
        <v>13.19</v>
      </c>
      <c r="W9" s="3">
        <f t="shared" si="6"/>
        <v>-128.19999999999999</v>
      </c>
      <c r="X9" s="3">
        <f t="shared" si="6"/>
        <v>-181.6</v>
      </c>
      <c r="Y9" s="3">
        <f t="shared" si="6"/>
        <v>-5.8</v>
      </c>
      <c r="Z9" s="3">
        <f t="shared" si="6"/>
        <v>97.27</v>
      </c>
    </row>
    <row r="10" spans="1:26" ht="15.5" x14ac:dyDescent="0.35">
      <c r="C10" t="s">
        <v>18</v>
      </c>
      <c r="D10" s="3">
        <f ca="1">IFERROR(IF(D9=0,"",D2/D9),"")</f>
        <v>6.1484918793503489</v>
      </c>
      <c r="E10" s="3">
        <f ca="1">IFERROR(IF(E9=0,"",E2/E9),"")</f>
        <v>3.1503734978889248</v>
      </c>
      <c r="I10" s="3">
        <f t="shared" ref="I10:Z10" ca="1" si="7">IFERROR(IF(I9=0,"",I2/I9),"")</f>
        <v>2.3887973640856672</v>
      </c>
      <c r="J10" s="3">
        <f t="shared" ca="1" si="7"/>
        <v>0.81116158338741073</v>
      </c>
      <c r="K10" s="3">
        <f t="shared" ca="1" si="7"/>
        <v>0.93523732904263879</v>
      </c>
      <c r="L10" s="3">
        <f t="shared" ca="1" si="7"/>
        <v>0.39308176100628928</v>
      </c>
      <c r="M10" s="3">
        <f t="shared" ca="1" si="7"/>
        <v>0.88268500461870059</v>
      </c>
      <c r="N10" s="3">
        <f t="shared" ca="1" si="7"/>
        <v>1.3402732595966169</v>
      </c>
      <c r="O10" s="3">
        <f t="shared" ca="1" si="7"/>
        <v>3.6635514018691588</v>
      </c>
      <c r="P10" s="3">
        <f t="shared" ca="1" si="7"/>
        <v>-11.945636623748211</v>
      </c>
      <c r="Q10" s="3">
        <f t="shared" ca="1" si="7"/>
        <v>6.640424439500257</v>
      </c>
      <c r="R10" s="3">
        <f t="shared" ca="1" si="7"/>
        <v>0.40956749672346004</v>
      </c>
      <c r="S10" s="3">
        <f t="shared" ca="1" si="7"/>
        <v>0.97443419949706622</v>
      </c>
      <c r="T10" s="3">
        <f t="shared" ca="1" si="7"/>
        <v>2.5056433408577878</v>
      </c>
      <c r="U10" s="3" t="str">
        <f t="shared" ca="1" si="7"/>
        <v/>
      </c>
      <c r="V10" s="3">
        <f t="shared" ca="1" si="7"/>
        <v>15.163002274450342</v>
      </c>
      <c r="W10" s="3">
        <f t="shared" ca="1" si="7"/>
        <v>-1.950078003120125</v>
      </c>
      <c r="X10" s="3">
        <f t="shared" ca="1" si="7"/>
        <v>-2.037444933920705</v>
      </c>
      <c r="Y10" s="3">
        <f t="shared" ca="1" si="7"/>
        <v>-89.65517241379311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7523809</v>
      </c>
      <c r="E11" s="2">
        <f>IFERROR(INDEX(E51:E500,MATCH($C$11,$C$51:$C$500,0)),"")</f>
        <v>7358213</v>
      </c>
      <c r="H11" s="2">
        <f>IFERROR(INDEX(D11:G11,COUNT(D11:G11)),"")</f>
        <v>7358213</v>
      </c>
      <c r="I11" s="2">
        <f t="shared" ref="I11:Z11" si="8">IFERROR(INDEX(I51:I500,MATCH($C$11,$C$51:$C$500,0)),"")</f>
        <v>6323624</v>
      </c>
      <c r="J11" s="2">
        <f t="shared" si="8"/>
        <v>3374246</v>
      </c>
      <c r="K11" s="2">
        <f t="shared" si="8"/>
        <v>8829196</v>
      </c>
      <c r="L11" s="2">
        <f t="shared" si="8"/>
        <v>7642726</v>
      </c>
      <c r="M11" s="2">
        <f t="shared" si="8"/>
        <v>4147318</v>
      </c>
      <c r="N11" s="2">
        <f t="shared" si="8"/>
        <v>3642534</v>
      </c>
      <c r="O11" s="2">
        <f t="shared" si="8"/>
        <v>4973548</v>
      </c>
      <c r="P11" s="2">
        <f t="shared" si="8"/>
        <v>5576740</v>
      </c>
      <c r="Q11" s="2">
        <f t="shared" si="8"/>
        <v>5302482</v>
      </c>
      <c r="R11" s="2">
        <f t="shared" si="8"/>
        <v>4290404</v>
      </c>
      <c r="S11" s="2">
        <f t="shared" si="8"/>
        <v>4246709</v>
      </c>
      <c r="T11" s="2">
        <f t="shared" si="8"/>
        <v>19639440</v>
      </c>
      <c r="U11" s="2">
        <f t="shared" si="8"/>
        <v>5584693</v>
      </c>
      <c r="V11" s="2">
        <f t="shared" si="8"/>
        <v>5895799</v>
      </c>
      <c r="W11" s="2">
        <f t="shared" si="8"/>
        <v>83992000000</v>
      </c>
      <c r="X11" s="2">
        <f t="shared" si="8"/>
        <v>41790000000</v>
      </c>
      <c r="Y11" s="2">
        <f t="shared" si="8"/>
        <v>112198013186</v>
      </c>
      <c r="Z11" s="2">
        <f t="shared" si="8"/>
        <v>109477098864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538000000000</v>
      </c>
      <c r="E12" s="2">
        <f>IFERROR(INDEX(E51:E500,MATCH("Net Debt (Quarter)",$C$51:$C$500,0)),"")</f>
        <v>491000000000</v>
      </c>
      <c r="H12" s="2">
        <f>IFERROR(INDEX(D12:G12,COUNT(D12:G12)),"")</f>
        <v>491000000000</v>
      </c>
      <c r="I12" s="2">
        <f t="shared" ref="I12:Z12" si="9">IFERROR(INDEX(I51:I500,MATCH($C$12,$C$51:$C$500,0)),"")</f>
        <v>502000000000</v>
      </c>
      <c r="J12" s="2">
        <f t="shared" si="9"/>
        <v>866000000000</v>
      </c>
      <c r="K12" s="2">
        <f t="shared" si="9"/>
        <v>997000000000</v>
      </c>
      <c r="L12" s="2">
        <f t="shared" si="9"/>
        <v>1230000000000</v>
      </c>
      <c r="M12" s="2">
        <f t="shared" si="9"/>
        <v>1358000000000</v>
      </c>
      <c r="N12" s="2">
        <f t="shared" si="9"/>
        <v>1400000000000</v>
      </c>
      <c r="O12" s="2">
        <f t="shared" si="9"/>
        <v>1384000000000</v>
      </c>
      <c r="P12" s="2">
        <f t="shared" si="9"/>
        <v>1418000000000</v>
      </c>
      <c r="Q12" s="2">
        <f t="shared" si="9"/>
        <v>1355000000000</v>
      </c>
      <c r="R12" s="2">
        <f t="shared" si="9"/>
        <v>1406000000000</v>
      </c>
      <c r="S12" s="2">
        <f t="shared" si="9"/>
        <v>1511000000000</v>
      </c>
      <c r="T12" s="2">
        <f t="shared" si="9"/>
        <v>1459000000000</v>
      </c>
      <c r="U12" s="2">
        <f t="shared" si="9"/>
        <v>1363000000000</v>
      </c>
      <c r="V12" s="2">
        <f t="shared" si="9"/>
        <v>810000000000</v>
      </c>
      <c r="W12" s="2">
        <f t="shared" si="9"/>
        <v>664000000000</v>
      </c>
      <c r="X12" s="2">
        <f t="shared" si="9"/>
        <v>522000000000</v>
      </c>
      <c r="Y12" s="2">
        <f t="shared" si="9"/>
        <v>173000000000</v>
      </c>
      <c r="Z12" s="2">
        <f t="shared" si="9"/>
        <v>-106000000000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673000000000</v>
      </c>
      <c r="E13" s="2">
        <f>IFERROR(INDEX(E51:E500,MATCH("Total Debt (Quarter)",$C$51:$C$500,0)),"")</f>
        <v>616000000000</v>
      </c>
      <c r="H13" s="2">
        <f>IFERROR(INDEX(D13:G13,COUNT(D13:G13)),"")</f>
        <v>616000000000</v>
      </c>
      <c r="I13" s="2">
        <f t="shared" ref="I13:Z13" si="10">IFERROR(INDEX(I51:I500,MATCH($C$13,$C$51:$C$500,0)),"")</f>
        <v>607000000000</v>
      </c>
      <c r="J13" s="2">
        <f t="shared" si="10"/>
        <v>920000000000</v>
      </c>
      <c r="K13" s="2">
        <f t="shared" si="10"/>
        <v>1133000000000</v>
      </c>
      <c r="L13" s="2">
        <f t="shared" si="10"/>
        <v>1350000000000</v>
      </c>
      <c r="M13" s="2">
        <f t="shared" si="10"/>
        <v>1418000000000</v>
      </c>
      <c r="N13" s="2">
        <f t="shared" si="10"/>
        <v>1451000000000</v>
      </c>
      <c r="O13" s="2">
        <f t="shared" si="10"/>
        <v>1453000000000</v>
      </c>
      <c r="P13" s="2">
        <f t="shared" si="10"/>
        <v>1499000000000</v>
      </c>
      <c r="Q13" s="2">
        <f t="shared" si="10"/>
        <v>1427000000000</v>
      </c>
      <c r="R13" s="2">
        <f t="shared" si="10"/>
        <v>1464000000000</v>
      </c>
      <c r="S13" s="2">
        <f t="shared" si="10"/>
        <v>1569000000000</v>
      </c>
      <c r="T13" s="2">
        <f t="shared" si="10"/>
        <v>1704000000000</v>
      </c>
      <c r="U13" s="2">
        <f t="shared" si="10"/>
        <v>1431000000000</v>
      </c>
      <c r="V13" s="2">
        <f t="shared" si="10"/>
        <v>867000000000</v>
      </c>
      <c r="W13" s="2">
        <f t="shared" si="10"/>
        <v>748000000000</v>
      </c>
      <c r="X13" s="2">
        <f t="shared" si="10"/>
        <v>563000000000</v>
      </c>
      <c r="Y13" s="2">
        <f t="shared" si="10"/>
        <v>286000000000</v>
      </c>
      <c r="Z13" s="2">
        <f t="shared" si="10"/>
        <v>3000000000</v>
      </c>
    </row>
    <row r="14" spans="1:26" ht="15.5" x14ac:dyDescent="0.35">
      <c r="C14" t="s">
        <v>27</v>
      </c>
      <c r="D14" s="2">
        <f>IFERROR(INDEX(D51:D500,MATCH($C$14,$C$51:$C$500,0)),"")</f>
        <v>-993270</v>
      </c>
      <c r="E14" s="2">
        <f>IFERROR(INDEX(E51:E500,MATCH($C$14,$C$51:$C$500,0)),"")</f>
        <v>-3448</v>
      </c>
      <c r="H14" s="2">
        <f>IFERROR(SUM(D14:G14)*(4/MAX(1,COUNT(D14:G14))),"")</f>
        <v>-1993436</v>
      </c>
      <c r="I14" s="2">
        <f t="shared" ref="I14:Z14" si="11">IFERROR(INDEX(I51:I500,MATCH($C$14,$C$51:$C$500,0)),"")</f>
        <v>-1903357</v>
      </c>
      <c r="J14" s="2">
        <f t="shared" si="11"/>
        <v>-4890151</v>
      </c>
      <c r="K14" s="2">
        <f t="shared" si="11"/>
        <v>-7607728</v>
      </c>
      <c r="L14" s="2">
        <f t="shared" si="11"/>
        <v>-9530837</v>
      </c>
      <c r="M14" s="2">
        <f t="shared" si="11"/>
        <v>-10005541</v>
      </c>
      <c r="N14" s="2">
        <f t="shared" si="11"/>
        <v>-8744967</v>
      </c>
      <c r="O14" s="2">
        <f t="shared" si="11"/>
        <v>-10442928</v>
      </c>
      <c r="P14" s="2">
        <f t="shared" si="11"/>
        <v>-8516530</v>
      </c>
      <c r="Q14" s="2">
        <f t="shared" si="11"/>
        <v>-7701339</v>
      </c>
      <c r="R14" s="2">
        <f t="shared" si="11"/>
        <v>-8696643</v>
      </c>
      <c r="S14" s="2">
        <f t="shared" si="11"/>
        <v>-10617439</v>
      </c>
      <c r="T14" s="2">
        <f t="shared" si="11"/>
        <v>-11657056</v>
      </c>
      <c r="U14" s="2">
        <f t="shared" si="11"/>
        <v>-9938480</v>
      </c>
      <c r="V14" s="2">
        <f t="shared" si="11"/>
        <v>-8860580</v>
      </c>
      <c r="W14" s="2">
        <f t="shared" si="11"/>
        <v>-29836000000</v>
      </c>
      <c r="X14" s="2">
        <f t="shared" si="11"/>
        <v>-28471000000</v>
      </c>
      <c r="Y14" s="2">
        <f t="shared" si="11"/>
        <v>-9398443903</v>
      </c>
      <c r="Z14" s="2">
        <f t="shared" si="11"/>
        <v>-105918212</v>
      </c>
    </row>
    <row r="15" spans="1:26" ht="15.5" x14ac:dyDescent="0.35">
      <c r="C15" t="s">
        <v>28</v>
      </c>
      <c r="D15" s="2">
        <f>IFERROR(INDEX(D51:D500,MATCH($C$15,$C$51:$C$500,0)),"")</f>
        <v>-743705</v>
      </c>
      <c r="E15" s="2">
        <f>IFERROR(INDEX(E51:E500,MATCH($C$15,$C$51:$C$500,0)),"")</f>
        <v>-1120517</v>
      </c>
      <c r="H15" s="2">
        <f>IFERROR(SUM(D15:G15)*(4/MAX(1,COUNT(D15:G15))),"")</f>
        <v>-3728444</v>
      </c>
      <c r="I15" s="2">
        <f t="shared" ref="I15:Z15" si="12">IFERROR(INDEX(I51:I500,MATCH($C$15,$C$51:$C$500,0)),"")</f>
        <v>-5728129</v>
      </c>
      <c r="J15" s="2">
        <f t="shared" si="12"/>
        <v>-9056528</v>
      </c>
      <c r="K15" s="2">
        <f t="shared" si="12"/>
        <v>-6010450</v>
      </c>
      <c r="L15" s="2">
        <f t="shared" si="12"/>
        <v>-5252156</v>
      </c>
      <c r="M15" s="2">
        <f t="shared" si="12"/>
        <v>-2451346</v>
      </c>
      <c r="N15" s="2">
        <f t="shared" si="12"/>
        <v>-4232476</v>
      </c>
      <c r="O15" s="2">
        <f t="shared" si="12"/>
        <v>378331</v>
      </c>
      <c r="P15" s="2">
        <f t="shared" si="12"/>
        <v>-718524</v>
      </c>
      <c r="Q15" s="2">
        <f t="shared" si="12"/>
        <v>2659324</v>
      </c>
      <c r="R15" s="2">
        <f t="shared" si="12"/>
        <v>1760106</v>
      </c>
      <c r="S15" s="2">
        <f t="shared" si="12"/>
        <v>3362376</v>
      </c>
      <c r="T15" s="2">
        <f t="shared" si="12"/>
        <v>532393</v>
      </c>
      <c r="U15" s="2">
        <f t="shared" si="12"/>
        <v>-1338186</v>
      </c>
      <c r="V15" s="2">
        <f t="shared" si="12"/>
        <v>-1667919</v>
      </c>
      <c r="W15" s="2">
        <f t="shared" si="12"/>
        <v>-3442000000</v>
      </c>
      <c r="X15" s="2">
        <f t="shared" si="12"/>
        <v>-25333000000</v>
      </c>
      <c r="Y15" s="2">
        <f t="shared" si="12"/>
        <v>-40665360630</v>
      </c>
      <c r="Z15" s="2">
        <f t="shared" si="12"/>
        <v>-56225745734</v>
      </c>
    </row>
    <row r="16" spans="1:26" ht="15.5" x14ac:dyDescent="0.35">
      <c r="C16" t="s">
        <v>29</v>
      </c>
      <c r="D16" s="2">
        <f>IFERROR(INDEX(D51:D500,MATCH($C$16,$C$51:$C$500,0)),"")</f>
        <v>1088082</v>
      </c>
      <c r="E16" s="2">
        <f>IFERROR(INDEX(E51:E500,MATCH($C$16,$C$51:$C$500,0)),"")</f>
        <v>1831538</v>
      </c>
      <c r="H16" s="2">
        <f>IFERROR(SUM(D16:G16)*(4/MAX(1,COUNT(D16:G16))),"")</f>
        <v>5839240</v>
      </c>
      <c r="I16" s="2">
        <f t="shared" ref="I16:Z16" si="13">IFERROR(INDEX(I51:I500,MATCH($C$16,$C$51:$C$500,0)),"")</f>
        <v>14409516</v>
      </c>
      <c r="J16" s="2">
        <f t="shared" si="13"/>
        <v>35007341</v>
      </c>
      <c r="K16" s="2">
        <f t="shared" si="13"/>
        <v>14389348</v>
      </c>
      <c r="L16" s="2">
        <f t="shared" si="13"/>
        <v>21590455</v>
      </c>
      <c r="M16" s="2">
        <f t="shared" si="13"/>
        <v>-3528040</v>
      </c>
      <c r="N16" s="2">
        <f t="shared" si="13"/>
        <v>-4231985</v>
      </c>
      <c r="O16" s="2">
        <f t="shared" si="13"/>
        <v>859111</v>
      </c>
      <c r="P16" s="2">
        <f t="shared" si="13"/>
        <v>-6201438</v>
      </c>
      <c r="Q16" s="2">
        <f t="shared" si="13"/>
        <v>7346665</v>
      </c>
      <c r="R16" s="2">
        <f t="shared" si="13"/>
        <v>-10281749</v>
      </c>
      <c r="S16" s="2">
        <f t="shared" si="13"/>
        <v>-20969254</v>
      </c>
      <c r="T16" s="2">
        <f t="shared" si="13"/>
        <v>-7898802</v>
      </c>
      <c r="U16" s="2">
        <f t="shared" si="13"/>
        <v>-516916</v>
      </c>
      <c r="V16" s="2">
        <f t="shared" si="13"/>
        <v>-3304581</v>
      </c>
      <c r="W16" s="2">
        <f t="shared" si="13"/>
        <v>-9554000000</v>
      </c>
      <c r="X16" s="2">
        <f t="shared" si="13"/>
        <v>84794000000</v>
      </c>
      <c r="Y16" s="2">
        <f t="shared" si="13"/>
        <v>110675508052</v>
      </c>
      <c r="Z16" s="2">
        <f t="shared" si="13"/>
        <v>184911470060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251220000000</v>
      </c>
      <c r="E20" s="2">
        <f ca="1">IFERROR(E21*E2,"")</f>
        <v>229890000000</v>
      </c>
      <c r="H20" s="2">
        <f t="shared" ref="H20:Z20" ca="1" si="14">IFERROR(H21*H2,"")</f>
        <v>229890000000</v>
      </c>
      <c r="I20" s="2">
        <f t="shared" ca="1" si="14"/>
        <v>343650000000</v>
      </c>
      <c r="J20" s="2">
        <f t="shared" ca="1" si="14"/>
        <v>237000000000</v>
      </c>
      <c r="K20" s="2">
        <f t="shared" ca="1" si="14"/>
        <v>220410000000</v>
      </c>
      <c r="L20" s="2">
        <f t="shared" ca="1" si="14"/>
        <v>185850000000</v>
      </c>
      <c r="M20" s="2">
        <f t="shared" ca="1" si="14"/>
        <v>152220000000</v>
      </c>
      <c r="N20" s="2">
        <f t="shared" ca="1" si="14"/>
        <v>182310000000</v>
      </c>
      <c r="O20" s="2">
        <f t="shared" ca="1" si="14"/>
        <v>346920000000</v>
      </c>
      <c r="P20" s="2">
        <f t="shared" ca="1" si="14"/>
        <v>295590000000</v>
      </c>
      <c r="Q20" s="2">
        <f t="shared" ca="1" si="14"/>
        <v>686760000000</v>
      </c>
      <c r="R20" s="2">
        <f t="shared" ca="1" si="14"/>
        <v>88500000000</v>
      </c>
      <c r="S20" s="2">
        <f t="shared" ca="1" si="14"/>
        <v>164610000000</v>
      </c>
      <c r="T20" s="2">
        <f t="shared" ca="1" si="14"/>
        <v>196470000000</v>
      </c>
      <c r="U20" s="2" t="str">
        <f t="shared" ca="1" si="14"/>
        <v/>
      </c>
      <c r="V20" s="2">
        <f t="shared" ca="1" si="14"/>
        <v>354000000000</v>
      </c>
      <c r="W20" s="2">
        <f t="shared" ca="1" si="14"/>
        <v>442500000000</v>
      </c>
      <c r="X20" s="2">
        <f t="shared" ca="1" si="14"/>
        <v>654900000000</v>
      </c>
      <c r="Y20" s="2">
        <f t="shared" ca="1" si="14"/>
        <v>920400000000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2370000000</v>
      </c>
      <c r="E21" s="2">
        <f>IFERROR(INDEX(E51:E500,MATCH($C$7,$C$51:$C$500,0)),"")</f>
        <v>2370000000</v>
      </c>
      <c r="H21" s="2">
        <f>IFERROR(INDEX(D21:G21,COUNT(D21:G21)),"")</f>
        <v>2370000000</v>
      </c>
      <c r="I21" s="2">
        <f t="shared" ref="I21:Z21" si="15">IFERROR(INDEX(I51:I500,MATCH($C$7,$C$51:$C$500,0)),"")</f>
        <v>2370000000</v>
      </c>
      <c r="J21" s="2">
        <f t="shared" si="15"/>
        <v>2370000000</v>
      </c>
      <c r="K21" s="2">
        <f t="shared" si="15"/>
        <v>2370000000</v>
      </c>
      <c r="L21" s="2">
        <f t="shared" si="15"/>
        <v>1770000000</v>
      </c>
      <c r="M21" s="2">
        <f t="shared" si="15"/>
        <v>1770000000</v>
      </c>
      <c r="N21" s="2">
        <f t="shared" si="15"/>
        <v>1770000000</v>
      </c>
      <c r="O21" s="2">
        <f t="shared" si="15"/>
        <v>1770000000</v>
      </c>
      <c r="P21" s="2">
        <f t="shared" si="15"/>
        <v>1770000000</v>
      </c>
      <c r="Q21" s="2">
        <f t="shared" si="15"/>
        <v>1770000000</v>
      </c>
      <c r="R21" s="2">
        <f t="shared" si="15"/>
        <v>1770000000</v>
      </c>
      <c r="S21" s="2">
        <f t="shared" si="15"/>
        <v>1770000000</v>
      </c>
      <c r="T21" s="2">
        <f t="shared" si="15"/>
        <v>1770000000</v>
      </c>
      <c r="U21" s="2">
        <f t="shared" si="15"/>
        <v>1770000000</v>
      </c>
      <c r="V21" s="2">
        <f t="shared" si="15"/>
        <v>1770000000</v>
      </c>
      <c r="W21" s="2">
        <f t="shared" si="15"/>
        <v>1770000000</v>
      </c>
      <c r="X21" s="2">
        <f t="shared" si="15"/>
        <v>1770000000</v>
      </c>
      <c r="Y21" s="2">
        <f t="shared" si="15"/>
        <v>1770000000</v>
      </c>
      <c r="Z21" s="2">
        <f t="shared" si="15"/>
        <v>1020000000</v>
      </c>
    </row>
    <row r="23" spans="1:26" ht="15.5" x14ac:dyDescent="0.35">
      <c r="B23" t="s">
        <v>54</v>
      </c>
      <c r="C23" t="s">
        <v>55</v>
      </c>
      <c r="D23" s="3">
        <f>IFERROR(D5/D6*100,"")</f>
        <v>-0.51709070298897875</v>
      </c>
      <c r="E23" s="3">
        <f>IFERROR(E5/E6*100,"")</f>
        <v>-1.5178320826376814</v>
      </c>
      <c r="H23" s="3">
        <f t="shared" ref="H23:Z23" si="16">IFERROR(H5/H6*100,"")</f>
        <v>-4.0737923033030503</v>
      </c>
      <c r="I23" s="3">
        <f t="shared" si="16"/>
        <v>-3.2906695180206071</v>
      </c>
      <c r="J23" s="3">
        <f t="shared" si="16"/>
        <v>17.352080694946402</v>
      </c>
      <c r="K23" s="3">
        <f t="shared" si="16"/>
        <v>3.2055659346977352</v>
      </c>
      <c r="L23" s="3">
        <f t="shared" si="16"/>
        <v>52.548426783887066</v>
      </c>
      <c r="M23" s="3">
        <f t="shared" si="16"/>
        <v>804.37890071706806</v>
      </c>
      <c r="N23" s="3">
        <f t="shared" si="16"/>
        <v>-190.01722089823144</v>
      </c>
      <c r="O23" s="3">
        <f t="shared" si="16"/>
        <v>-0.24425863785914825</v>
      </c>
      <c r="P23" s="3">
        <f t="shared" si="16"/>
        <v>-37.786734704150568</v>
      </c>
      <c r="Q23" s="3">
        <f t="shared" si="16"/>
        <v>60.82233871274628</v>
      </c>
      <c r="R23" s="3">
        <f t="shared" si="16"/>
        <v>-40.531244469409586</v>
      </c>
      <c r="S23" s="3">
        <f t="shared" si="16"/>
        <v>-53.486454191481045</v>
      </c>
      <c r="T23" s="3">
        <f t="shared" si="16"/>
        <v>-14.863765779292972</v>
      </c>
      <c r="U23" s="3">
        <f t="shared" si="16"/>
        <v>-5.951945300309462</v>
      </c>
      <c r="V23" s="3">
        <f t="shared" si="16"/>
        <v>-16.301902040620199</v>
      </c>
      <c r="W23" s="3">
        <f t="shared" si="16"/>
        <v>-4.5476545091923413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-0.30935242344353564</v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-0.55567754576945161</v>
      </c>
      <c r="J24" s="4" t="str">
        <f t="shared" si="17"/>
        <v/>
      </c>
      <c r="K24" s="4" t="str">
        <f t="shared" si="17"/>
        <v/>
      </c>
      <c r="L24" s="4">
        <f t="shared" si="17"/>
        <v>-2.8820915883917442E-2</v>
      </c>
      <c r="M24" s="4" t="str">
        <f t="shared" si="17"/>
        <v/>
      </c>
      <c r="N24" s="4">
        <f t="shared" si="17"/>
        <v>0.28857538451832254</v>
      </c>
      <c r="O24" s="4">
        <f t="shared" si="17"/>
        <v>-0.56031240237657576</v>
      </c>
      <c r="P24" s="4">
        <f t="shared" si="17"/>
        <v>0.44722510173790697</v>
      </c>
      <c r="Q24" s="4" t="str">
        <f t="shared" si="17"/>
        <v/>
      </c>
      <c r="R24" s="4">
        <f t="shared" si="17"/>
        <v>0.54881838430241503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-2.1800000000000002</v>
      </c>
      <c r="E25" s="3">
        <f>IFERROR(INDEX(E51:E500,MATCH($A$25,$C$51:$C$500,0)),"")</f>
        <v>-5.55</v>
      </c>
      <c r="H25" s="3">
        <f>IFERROR(INDEX(D25:G25,COUNT(D25:G25)),"")</f>
        <v>-5.55</v>
      </c>
      <c r="I25" s="3">
        <f t="shared" ref="I25:Z25" si="18">IFERROR(INDEX(I51:I500,MATCH($C$25,$C$51:$C$500,0)),"")</f>
        <v>-12.88</v>
      </c>
      <c r="J25" s="3">
        <f t="shared" si="18"/>
        <v>68.7</v>
      </c>
      <c r="K25" s="3">
        <f t="shared" si="18"/>
        <v>9.27</v>
      </c>
      <c r="L25" s="3">
        <f t="shared" si="18"/>
        <v>59</v>
      </c>
      <c r="M25" s="3">
        <f t="shared" si="18"/>
        <v>-46.64</v>
      </c>
      <c r="N25" s="3">
        <f t="shared" si="18"/>
        <v>-53.16</v>
      </c>
      <c r="O25" s="3">
        <f t="shared" si="18"/>
        <v>1.08</v>
      </c>
      <c r="P25" s="3">
        <f t="shared" si="18"/>
        <v>-43.31</v>
      </c>
      <c r="Q25" s="3">
        <f t="shared" si="18"/>
        <v>90.69</v>
      </c>
      <c r="R25" s="3">
        <f t="shared" si="18"/>
        <v>-32.049999999999997</v>
      </c>
      <c r="S25" s="3">
        <f t="shared" si="18"/>
        <v>-78.88</v>
      </c>
      <c r="T25" s="3">
        <f t="shared" si="18"/>
        <v>-38.799999999999997</v>
      </c>
      <c r="U25" s="3">
        <f t="shared" si="18"/>
        <v>-12.81</v>
      </c>
      <c r="V25" s="3">
        <f t="shared" si="18"/>
        <v>-41.76</v>
      </c>
      <c r="W25" s="3">
        <f t="shared" si="18"/>
        <v>-11.01</v>
      </c>
      <c r="X25" s="3">
        <f t="shared" si="18"/>
        <v>33.67</v>
      </c>
      <c r="Y25" s="3">
        <f t="shared" si="18"/>
        <v>39.64</v>
      </c>
      <c r="Z25" s="3">
        <f t="shared" si="18"/>
        <v>126.47</v>
      </c>
    </row>
    <row r="26" spans="1:26" ht="15.5" x14ac:dyDescent="0.35">
      <c r="C26" t="s">
        <v>59</v>
      </c>
      <c r="D26" s="4">
        <f>IFERROR(_xlfn.RRI(5,I25,D25),"")</f>
        <v>-0.29901596637424166</v>
      </c>
      <c r="E26" s="4" t="str">
        <f>IFERROR(_xlfn.RRI(5,J25,E25),"")</f>
        <v/>
      </c>
      <c r="H26" s="4">
        <f t="shared" ref="H26:Z26" si="19">IFERROR(_xlfn.RRI(5,M25,H25),"")</f>
        <v>-0.34670867950409878</v>
      </c>
      <c r="I26" s="4">
        <f t="shared" si="19"/>
        <v>-0.24687653662245324</v>
      </c>
      <c r="J26" s="4">
        <f t="shared" si="19"/>
        <v>1.2945979239283854</v>
      </c>
      <c r="K26" s="4" t="str">
        <f t="shared" si="19"/>
        <v/>
      </c>
      <c r="L26" s="4">
        <f t="shared" si="19"/>
        <v>-8.2389188354474396E-2</v>
      </c>
      <c r="M26" s="4">
        <f t="shared" si="19"/>
        <v>7.7918936637725089E-2</v>
      </c>
      <c r="N26" s="4">
        <f t="shared" si="19"/>
        <v>-7.5890118732284795E-2</v>
      </c>
      <c r="O26" s="4" t="str">
        <f t="shared" si="19"/>
        <v/>
      </c>
      <c r="P26" s="4">
        <f t="shared" si="19"/>
        <v>0.27587406876731424</v>
      </c>
      <c r="Q26" s="4" t="str">
        <f t="shared" si="19"/>
        <v/>
      </c>
      <c r="R26" s="4">
        <f t="shared" si="19"/>
        <v>0.23824944779041068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1.6702823628691982E-2</v>
      </c>
      <c r="E27" s="3">
        <f>IFERROR(E4/E21,"")</f>
        <v>1.5502893670886076E-2</v>
      </c>
      <c r="H27" s="3">
        <f t="shared" ref="H27:Z27" si="20">IFERROR(H4/H21,"")</f>
        <v>6.4411434599156117E-2</v>
      </c>
      <c r="I27" s="3">
        <f t="shared" si="20"/>
        <v>6.8205042616033759E-2</v>
      </c>
      <c r="J27" s="3">
        <f t="shared" si="20"/>
        <v>7.6877903797468353E-2</v>
      </c>
      <c r="K27" s="3">
        <f t="shared" si="20"/>
        <v>7.8097241772151896E-2</v>
      </c>
      <c r="L27" s="3">
        <f t="shared" si="20"/>
        <v>8.9436369491525419E-2</v>
      </c>
      <c r="M27" s="3">
        <f t="shared" si="20"/>
        <v>6.1508920903954802E-2</v>
      </c>
      <c r="N27" s="3">
        <f t="shared" si="20"/>
        <v>6.1188849717514121E-2</v>
      </c>
      <c r="O27" s="3">
        <f t="shared" si="20"/>
        <v>9.1408949152542371E-2</v>
      </c>
      <c r="P27" s="3">
        <f t="shared" si="20"/>
        <v>7.7814799435028253E-2</v>
      </c>
      <c r="Q27" s="3">
        <f t="shared" si="20"/>
        <v>5.9248775706214687E-2</v>
      </c>
      <c r="R27" s="3">
        <f t="shared" si="20"/>
        <v>5.7247178531073445E-2</v>
      </c>
      <c r="S27" s="3">
        <f t="shared" si="20"/>
        <v>9.0881299435028248E-2</v>
      </c>
      <c r="T27" s="3">
        <f t="shared" si="20"/>
        <v>0.10361904463276836</v>
      </c>
      <c r="U27" s="3">
        <f t="shared" si="20"/>
        <v>0.11263147909604519</v>
      </c>
      <c r="V27" s="3">
        <f t="shared" si="20"/>
        <v>0.10217346666666667</v>
      </c>
      <c r="W27" s="3">
        <f t="shared" si="20"/>
        <v>675.18474576271183</v>
      </c>
      <c r="X27" s="3">
        <f t="shared" si="20"/>
        <v>789.94632768361578</v>
      </c>
      <c r="Y27" s="3">
        <f t="shared" si="20"/>
        <v>749.31873506836155</v>
      </c>
      <c r="Z27" s="3">
        <f t="shared" si="20"/>
        <v>1016.7864184852941</v>
      </c>
    </row>
    <row r="28" spans="1:26" ht="15.5" x14ac:dyDescent="0.35">
      <c r="C28" t="s">
        <v>61</v>
      </c>
      <c r="D28" s="4">
        <f>IFERROR(_xlfn.RRI(5,I27,D27),"")</f>
        <v>-0.24526466677822023</v>
      </c>
      <c r="E28" s="4">
        <f>IFERROR(_xlfn.RRI(5,J27,E27),"")</f>
        <v>-0.27402402768409784</v>
      </c>
      <c r="H28" s="4">
        <f t="shared" ref="H28:Z28" si="21">IFERROR(_xlfn.RRI(5,M27,H27),"")</f>
        <v>9.2644424385912583E-3</v>
      </c>
      <c r="I28" s="4">
        <f t="shared" si="21"/>
        <v>2.1948096615547863E-2</v>
      </c>
      <c r="J28" s="4">
        <f t="shared" si="21"/>
        <v>-3.403239202266406E-2</v>
      </c>
      <c r="K28" s="4">
        <f t="shared" si="21"/>
        <v>7.2488308275908686E-4</v>
      </c>
      <c r="L28" s="4">
        <f t="shared" si="21"/>
        <v>8.5842800466811253E-2</v>
      </c>
      <c r="M28" s="4">
        <f t="shared" si="21"/>
        <v>1.4464383620751864E-2</v>
      </c>
      <c r="N28" s="4">
        <f t="shared" si="21"/>
        <v>-7.606897176529992E-2</v>
      </c>
      <c r="O28" s="4">
        <f t="shared" si="21"/>
        <v>-2.4763770985798739E-2</v>
      </c>
      <c r="P28" s="4">
        <f t="shared" si="21"/>
        <v>-7.1289227783349562E-2</v>
      </c>
      <c r="Q28" s="4">
        <f t="shared" si="21"/>
        <v>-0.10325647324559661</v>
      </c>
      <c r="R28" s="4">
        <f t="shared" si="21"/>
        <v>-0.84665617466075382</v>
      </c>
      <c r="S28" s="4">
        <f t="shared" si="21"/>
        <v>-0.83700458474690187</v>
      </c>
      <c r="T28" s="4">
        <f t="shared" si="21"/>
        <v>-0.83089572045256521</v>
      </c>
      <c r="U28" s="4">
        <f t="shared" si="21"/>
        <v>-0.83823446062109586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-0.56909937888198758</v>
      </c>
      <c r="I29" s="4">
        <f t="shared" si="22"/>
        <v>-1.1874818049490539</v>
      </c>
      <c r="J29" s="4">
        <f t="shared" si="22"/>
        <v>6.4110032362459561</v>
      </c>
      <c r="K29" s="4">
        <f t="shared" si="22"/>
        <v>-0.84288135593220348</v>
      </c>
      <c r="L29" s="4">
        <f t="shared" si="22"/>
        <v>-2.2650085763293308</v>
      </c>
      <c r="M29" s="4">
        <f t="shared" si="22"/>
        <v>-0.12264860797592168</v>
      </c>
      <c r="N29" s="4">
        <f t="shared" si="22"/>
        <v>-50.222222222222214</v>
      </c>
      <c r="O29" s="4">
        <f t="shared" si="22"/>
        <v>-1.0249365042715308</v>
      </c>
      <c r="P29" s="4">
        <f t="shared" si="22"/>
        <v>-1.4775609218215902</v>
      </c>
      <c r="Q29" s="4">
        <f t="shared" si="22"/>
        <v>-3.8296411856474259</v>
      </c>
      <c r="R29" s="4">
        <f t="shared" si="22"/>
        <v>-0.59368661257606492</v>
      </c>
      <c r="S29" s="4">
        <f t="shared" si="22"/>
        <v>1.0329896907216496</v>
      </c>
      <c r="T29" s="4">
        <f t="shared" si="22"/>
        <v>2.0288836846213889</v>
      </c>
      <c r="U29" s="4">
        <f t="shared" si="22"/>
        <v>-0.69324712643678155</v>
      </c>
      <c r="V29" s="4">
        <f t="shared" si="22"/>
        <v>2.7929155313351499</v>
      </c>
      <c r="W29" s="4">
        <f t="shared" si="22"/>
        <v>-1.326997326997327</v>
      </c>
      <c r="X29" s="4">
        <f t="shared" si="22"/>
        <v>-0.15060544904137232</v>
      </c>
      <c r="Y29" s="4">
        <f t="shared" si="22"/>
        <v>-0.68656598402783264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-5.5620638465605679E-2</v>
      </c>
      <c r="I30" s="4">
        <f t="shared" si="23"/>
        <v>-0.1128134451257007</v>
      </c>
      <c r="J30" s="4">
        <f t="shared" si="23"/>
        <v>-1.5613073483964419E-2</v>
      </c>
      <c r="K30" s="4">
        <f t="shared" si="23"/>
        <v>-0.12678430244698122</v>
      </c>
      <c r="L30" s="4">
        <f t="shared" si="23"/>
        <v>0.45403899429773581</v>
      </c>
      <c r="M30" s="4">
        <f t="shared" si="23"/>
        <v>5.2308743818249345E-3</v>
      </c>
      <c r="N30" s="4">
        <f t="shared" si="23"/>
        <v>-0.33060329120070331</v>
      </c>
      <c r="O30" s="4">
        <f t="shared" si="23"/>
        <v>0.17469876959413874</v>
      </c>
      <c r="P30" s="4">
        <f t="shared" si="23"/>
        <v>0.31335708641260834</v>
      </c>
      <c r="Q30" s="4">
        <f t="shared" si="23"/>
        <v>3.4964119219513798E-2</v>
      </c>
      <c r="R30" s="4">
        <f t="shared" si="23"/>
        <v>-0.37008846828824338</v>
      </c>
      <c r="S30" s="4">
        <f t="shared" si="23"/>
        <v>-0.12292861069008489</v>
      </c>
      <c r="T30" s="4">
        <f t="shared" si="23"/>
        <v>-8.0017012433900331E-2</v>
      </c>
      <c r="U30" s="4">
        <f t="shared" si="23"/>
        <v>0.10235546243622141</v>
      </c>
      <c r="V30" s="4">
        <f t="shared" si="23"/>
        <v>-0.99984867331895777</v>
      </c>
      <c r="W30" s="4">
        <f t="shared" si="23"/>
        <v>-0.14527769533079912</v>
      </c>
      <c r="X30" s="4">
        <f t="shared" si="23"/>
        <v>5.4219373831014259E-2</v>
      </c>
      <c r="Y30" s="4">
        <f t="shared" si="23"/>
        <v>-0.26305198275108649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125.88</v>
      </c>
      <c r="E32" s="3">
        <f>IFERROR(INDEX(E51:E500,MATCH($A$32,$C$51:$C$500,0)),"")</f>
        <v>122.08</v>
      </c>
      <c r="H32" s="3">
        <f>IFERROR(INDEX(D32:G32,COUNT(D32:G32)),"")</f>
        <v>122.08</v>
      </c>
      <c r="I32" s="3">
        <f t="shared" ref="I32:Z32" si="24">IFERROR(INDEX(I51:I500,MATCH($C$32,$C$51:$C$500,0)),"")</f>
        <v>125.96</v>
      </c>
      <c r="J32" s="3">
        <f t="shared" si="24"/>
        <v>138.9</v>
      </c>
      <c r="K32" s="3">
        <f t="shared" si="24"/>
        <v>69.06</v>
      </c>
      <c r="L32" s="3">
        <f t="shared" si="24"/>
        <v>-68.94</v>
      </c>
      <c r="M32" s="3">
        <f t="shared" si="24"/>
        <v>-112.93</v>
      </c>
      <c r="N32" s="3">
        <f t="shared" si="24"/>
        <v>-83.15</v>
      </c>
      <c r="O32" s="3">
        <f t="shared" si="24"/>
        <v>-29.7</v>
      </c>
      <c r="P32" s="3">
        <f t="shared" si="24"/>
        <v>-9.2899999999999991</v>
      </c>
      <c r="Q32" s="3">
        <f t="shared" si="24"/>
        <v>22.19</v>
      </c>
      <c r="R32" s="3">
        <f t="shared" si="24"/>
        <v>-62.8</v>
      </c>
      <c r="S32" s="3">
        <f t="shared" si="24"/>
        <v>-25.58</v>
      </c>
      <c r="T32" s="3">
        <f t="shared" si="24"/>
        <v>40.71</v>
      </c>
      <c r="U32" s="3">
        <f t="shared" si="24"/>
        <v>75.91</v>
      </c>
      <c r="V32" s="3">
        <f t="shared" si="24"/>
        <v>71.569999999999993</v>
      </c>
      <c r="W32" s="3">
        <f t="shared" si="24"/>
        <v>78.069999999999993</v>
      </c>
      <c r="X32" s="3">
        <f t="shared" si="24"/>
        <v>89.16</v>
      </c>
      <c r="Y32" s="3">
        <f t="shared" si="24"/>
        <v>79.17</v>
      </c>
      <c r="Z32" s="3">
        <f t="shared" si="24"/>
        <v>124.28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0.77</v>
      </c>
      <c r="E33" s="3">
        <f>IFERROR(INDEX(E51:E500,MATCH($A$33,$C$51:$C$500,0)),"")</f>
        <v>0.91</v>
      </c>
      <c r="H33" s="3">
        <f>IFERROR(INDEX(D33:G33,COUNT(D33:G33)),"")</f>
        <v>0.91</v>
      </c>
      <c r="I33" s="3">
        <f t="shared" ref="I33:Z33" si="25">IFERROR(INDEX(I51:I500,MATCH($C$33,$C$51:$C$500,0)),"")</f>
        <v>1.1499999999999999</v>
      </c>
      <c r="J33" s="3">
        <f t="shared" si="25"/>
        <v>0.72</v>
      </c>
      <c r="K33" s="3">
        <f t="shared" si="25"/>
        <v>1.35</v>
      </c>
      <c r="L33" s="3">
        <f t="shared" si="25"/>
        <v>-1.52</v>
      </c>
      <c r="M33" s="3">
        <f t="shared" si="25"/>
        <v>-0.76</v>
      </c>
      <c r="N33" s="3">
        <f t="shared" si="25"/>
        <v>-1.24</v>
      </c>
      <c r="O33" s="3">
        <f t="shared" si="25"/>
        <v>-6.6</v>
      </c>
      <c r="P33" s="3">
        <f t="shared" si="25"/>
        <v>-17.98</v>
      </c>
      <c r="Q33" s="3">
        <f t="shared" si="25"/>
        <v>17.489999999999998</v>
      </c>
      <c r="R33" s="3">
        <f t="shared" si="25"/>
        <v>-0.8</v>
      </c>
      <c r="S33" s="3">
        <f t="shared" si="25"/>
        <v>-3.64</v>
      </c>
      <c r="T33" s="3">
        <f t="shared" si="25"/>
        <v>2.73</v>
      </c>
      <c r="U33" s="3">
        <f t="shared" si="25"/>
        <v>2.09</v>
      </c>
      <c r="V33" s="3">
        <f t="shared" si="25"/>
        <v>2.79</v>
      </c>
      <c r="W33" s="3">
        <f t="shared" si="25"/>
        <v>3.2</v>
      </c>
      <c r="X33" s="3">
        <f t="shared" si="25"/>
        <v>4.1500000000000004</v>
      </c>
      <c r="Y33" s="3">
        <f t="shared" si="25"/>
        <v>6.82</v>
      </c>
      <c r="Z33" s="3">
        <f t="shared" si="25"/>
        <v>1.58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-44.5</v>
      </c>
      <c r="E34" s="3">
        <f>IFERROR(INDEX(E51:E500,MATCH($A$34,$C$51:$C$500,0)),"")</f>
        <v>-20</v>
      </c>
      <c r="H34" s="3">
        <f>IFERROR(INDEX(D34:G34,COUNT(D34:G34)),"")</f>
        <v>-20</v>
      </c>
      <c r="I34" s="3">
        <f t="shared" ref="I34:Z34" si="26">IFERROR(INDEX(I51:I500,MATCH($C$34,$C$51:$C$500,0)),"")</f>
        <v>-11.26</v>
      </c>
      <c r="J34" s="3">
        <f t="shared" si="26"/>
        <v>1.46</v>
      </c>
      <c r="K34" s="3">
        <f t="shared" si="26"/>
        <v>10.029999999999999</v>
      </c>
      <c r="L34" s="3">
        <f t="shared" si="26"/>
        <v>1.78</v>
      </c>
      <c r="M34" s="3">
        <f t="shared" si="26"/>
        <v>-1.84</v>
      </c>
      <c r="N34" s="3">
        <f t="shared" si="26"/>
        <v>-1.94</v>
      </c>
      <c r="O34" s="3">
        <f t="shared" si="26"/>
        <v>181.48</v>
      </c>
      <c r="P34" s="3">
        <f t="shared" si="26"/>
        <v>-3.86</v>
      </c>
      <c r="Q34" s="3">
        <f t="shared" si="26"/>
        <v>4.28</v>
      </c>
      <c r="R34" s="3">
        <f t="shared" si="26"/>
        <v>-1.56</v>
      </c>
      <c r="S34" s="3">
        <f t="shared" si="26"/>
        <v>-1.18</v>
      </c>
      <c r="T34" s="3">
        <f t="shared" si="26"/>
        <v>-2.86</v>
      </c>
      <c r="U34" s="3">
        <f t="shared" si="26"/>
        <v>-12.41</v>
      </c>
      <c r="V34" s="3">
        <f t="shared" si="26"/>
        <v>-4.79</v>
      </c>
      <c r="W34" s="3">
        <f t="shared" si="26"/>
        <v>-22.71</v>
      </c>
      <c r="X34" s="3">
        <f t="shared" si="26"/>
        <v>10.99</v>
      </c>
      <c r="Y34" s="3">
        <f t="shared" si="26"/>
        <v>13.62</v>
      </c>
      <c r="Z34" s="3">
        <f t="shared" si="26"/>
        <v>1.55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0.33</v>
      </c>
      <c r="E35" s="3">
        <f>IFERROR(INDEX(E51:E500,MATCH($A$35,$C$51:$C$500,0)),"")</f>
        <v>0.43</v>
      </c>
      <c r="H35" s="3">
        <f>IFERROR(INDEX(D35:G35,COUNT(D35:G35)),"")</f>
        <v>0.43</v>
      </c>
      <c r="I35" s="3">
        <f t="shared" ref="I35:Z35" si="27">IFERROR(INDEX(I51:I500,MATCH($C$35,$C$51:$C$500,0)),"")</f>
        <v>0.13</v>
      </c>
      <c r="J35" s="3">
        <f t="shared" si="27"/>
        <v>0.08</v>
      </c>
      <c r="K35" s="3">
        <f t="shared" si="27"/>
        <v>0.08</v>
      </c>
      <c r="L35" s="3">
        <f t="shared" si="27"/>
        <v>0.08</v>
      </c>
      <c r="M35" s="3">
        <f t="shared" si="27"/>
        <v>0.1</v>
      </c>
      <c r="N35" s="3">
        <f t="shared" si="27"/>
        <v>0.12</v>
      </c>
      <c r="O35" s="3">
        <f t="shared" si="27"/>
        <v>0.15</v>
      </c>
      <c r="P35" s="3">
        <f t="shared" si="27"/>
        <v>0.15</v>
      </c>
      <c r="Q35" s="3">
        <f t="shared" si="27"/>
        <v>0.49</v>
      </c>
      <c r="R35" s="3">
        <f t="shared" si="27"/>
        <v>7.0000000000000007E-2</v>
      </c>
      <c r="S35" s="3">
        <f t="shared" si="27"/>
        <v>0.08</v>
      </c>
      <c r="T35" s="3">
        <f t="shared" si="27"/>
        <v>0.09</v>
      </c>
      <c r="U35" s="3">
        <f t="shared" si="27"/>
        <v>0.12</v>
      </c>
      <c r="V35" s="3">
        <f t="shared" si="27"/>
        <v>0.2</v>
      </c>
      <c r="W35" s="3">
        <f t="shared" si="27"/>
        <v>0.37</v>
      </c>
      <c r="X35" s="3">
        <f t="shared" si="27"/>
        <v>0.47</v>
      </c>
      <c r="Y35" s="3">
        <f t="shared" si="27"/>
        <v>0.72</v>
      </c>
      <c r="Z35" s="3">
        <f t="shared" si="27"/>
        <v>0.19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39585692</v>
      </c>
      <c r="E51" s="5">
        <v>36741858</v>
      </c>
      <c r="F51" s="5">
        <v>40061882</v>
      </c>
      <c r="G51" s="5">
        <v>45500096</v>
      </c>
      <c r="I51" s="5">
        <v>161645951</v>
      </c>
      <c r="J51" s="5">
        <v>182200632</v>
      </c>
      <c r="K51" s="5">
        <v>185090463</v>
      </c>
      <c r="L51" s="5">
        <v>158302374</v>
      </c>
      <c r="M51" s="5">
        <v>108870790</v>
      </c>
      <c r="N51" s="5">
        <v>108304264</v>
      </c>
      <c r="O51" s="5">
        <v>161793840</v>
      </c>
      <c r="P51" s="5">
        <v>137732195</v>
      </c>
      <c r="Q51" s="5">
        <v>104870333</v>
      </c>
      <c r="R51" s="5">
        <v>101327506</v>
      </c>
      <c r="S51" s="5">
        <v>160859900</v>
      </c>
      <c r="T51" s="5">
        <v>183405709</v>
      </c>
      <c r="U51" s="5">
        <v>199357718</v>
      </c>
      <c r="V51" s="5">
        <v>180847036</v>
      </c>
      <c r="W51" s="5">
        <v>1195077000000</v>
      </c>
      <c r="X51" s="5">
        <v>1398205000000</v>
      </c>
      <c r="Y51" s="5">
        <v>1326294161071</v>
      </c>
      <c r="Z51" s="5">
        <v>1037122146855</v>
      </c>
    </row>
    <row r="52" spans="2:26" ht="15.5" x14ac:dyDescent="0.35">
      <c r="C52" t="s">
        <v>86</v>
      </c>
      <c r="D52" s="5">
        <v>-28534618</v>
      </c>
      <c r="E52" s="5">
        <v>-28848183</v>
      </c>
      <c r="F52" s="5">
        <v>-27103737</v>
      </c>
      <c r="G52" s="5">
        <v>-33556711</v>
      </c>
      <c r="I52" s="5">
        <v>-114112927</v>
      </c>
      <c r="J52" s="5">
        <v>-126748006</v>
      </c>
      <c r="K52" s="5">
        <v>-134099356</v>
      </c>
      <c r="L52" s="5">
        <v>-112063403</v>
      </c>
      <c r="M52" s="5">
        <v>-84072587</v>
      </c>
      <c r="N52" s="5">
        <v>-90728789</v>
      </c>
      <c r="O52" s="5">
        <v>-135127193</v>
      </c>
      <c r="P52" s="5">
        <v>-117831092</v>
      </c>
      <c r="Q52" s="5">
        <v>-95087943</v>
      </c>
      <c r="R52" s="5">
        <v>-91736845</v>
      </c>
      <c r="S52" s="5">
        <v>-140759015</v>
      </c>
      <c r="T52" s="5">
        <v>-150100323</v>
      </c>
      <c r="U52" s="5">
        <v>-166566575</v>
      </c>
      <c r="V52" s="5">
        <v>-147836656</v>
      </c>
      <c r="W52" s="5">
        <v>-1008799000000</v>
      </c>
      <c r="X52" s="5">
        <v>-1156649000000</v>
      </c>
      <c r="Y52" s="5">
        <v>-1063950353845</v>
      </c>
      <c r="Z52" s="5">
        <v>-792301734534</v>
      </c>
    </row>
    <row r="53" spans="2:26" ht="15.5" x14ac:dyDescent="0.35">
      <c r="C53" t="s">
        <v>87</v>
      </c>
      <c r="D53" s="5">
        <v>11051074</v>
      </c>
      <c r="E53" s="5">
        <v>7893675</v>
      </c>
      <c r="F53" s="5">
        <v>12958145</v>
      </c>
      <c r="G53" s="5">
        <v>11943385</v>
      </c>
      <c r="I53" s="5">
        <v>47533024</v>
      </c>
      <c r="J53" s="5">
        <v>55452626</v>
      </c>
      <c r="K53" s="5">
        <v>50991107</v>
      </c>
      <c r="L53" s="5">
        <v>46238971</v>
      </c>
      <c r="M53" s="5">
        <v>24798203</v>
      </c>
      <c r="N53" s="5">
        <v>17575475</v>
      </c>
      <c r="O53" s="5">
        <v>26666647</v>
      </c>
      <c r="P53" s="5">
        <v>19901103</v>
      </c>
      <c r="Q53" s="5">
        <v>9782390</v>
      </c>
      <c r="R53" s="5">
        <v>9590661</v>
      </c>
      <c r="S53" s="5">
        <v>20100885</v>
      </c>
      <c r="T53" s="5">
        <v>33305386</v>
      </c>
      <c r="U53" s="5">
        <v>32791143</v>
      </c>
      <c r="V53" s="5">
        <v>33010380</v>
      </c>
      <c r="W53" s="5">
        <v>186278000000</v>
      </c>
      <c r="X53" s="5">
        <v>241556000000</v>
      </c>
      <c r="Y53" s="5">
        <v>262343807226</v>
      </c>
      <c r="Z53" s="5">
        <v>244820412321</v>
      </c>
    </row>
    <row r="54" spans="2:26" ht="15.5" x14ac:dyDescent="0.35">
      <c r="C54" t="s">
        <v>88</v>
      </c>
      <c r="D54" s="5">
        <v>-9469982</v>
      </c>
      <c r="E54" s="5">
        <v>-5594070</v>
      </c>
      <c r="F54" s="5">
        <v>-4434371</v>
      </c>
      <c r="G54" s="5">
        <v>-14654112</v>
      </c>
      <c r="I54" s="5">
        <v>-31329745</v>
      </c>
      <c r="J54" s="5">
        <v>-15732497</v>
      </c>
      <c r="K54" s="5">
        <v>-29176844</v>
      </c>
      <c r="L54" s="5">
        <v>-15257070</v>
      </c>
      <c r="M54" s="5">
        <v>-18454129</v>
      </c>
      <c r="N54" s="5">
        <v>-13189595</v>
      </c>
      <c r="O54" s="5">
        <v>-15497689</v>
      </c>
      <c r="P54" s="5">
        <v>-17375749</v>
      </c>
      <c r="Q54" s="5">
        <v>-8999585</v>
      </c>
      <c r="R54" s="5">
        <v>-12946078</v>
      </c>
      <c r="S54" s="5">
        <v>-30588365</v>
      </c>
      <c r="T54" s="5">
        <v>-29603427</v>
      </c>
      <c r="U54" s="5">
        <v>-23520938</v>
      </c>
      <c r="V54" s="5">
        <v>-27510935</v>
      </c>
      <c r="W54" s="5">
        <v>-170797000000</v>
      </c>
      <c r="X54" s="5">
        <v>-145948000000</v>
      </c>
      <c r="Y54" s="5">
        <v>-115859564394</v>
      </c>
      <c r="Z54" s="5">
        <v>-68462599235</v>
      </c>
    </row>
    <row r="55" spans="2:26" ht="15.5" x14ac:dyDescent="0.35">
      <c r="C55" t="s">
        <v>89</v>
      </c>
      <c r="D55" s="5">
        <v>-2439348</v>
      </c>
      <c r="E55" s="5">
        <v>-1685512</v>
      </c>
      <c r="F55" s="5">
        <v>-2228324</v>
      </c>
      <c r="G55" s="5">
        <v>-1958042</v>
      </c>
      <c r="I55" s="5">
        <v>-7299139</v>
      </c>
      <c r="J55" s="5">
        <v>-7848036</v>
      </c>
      <c r="K55" s="5">
        <v>-8293846</v>
      </c>
      <c r="L55" s="5">
        <v>-7141578</v>
      </c>
      <c r="M55" s="5">
        <v>-6113293</v>
      </c>
      <c r="N55" s="5">
        <v>-6188307</v>
      </c>
      <c r="O55" s="5">
        <v>-6676215</v>
      </c>
      <c r="P55" s="5">
        <v>-5020875</v>
      </c>
      <c r="Q55" s="5">
        <v>-4567118</v>
      </c>
      <c r="R55" s="5">
        <v>-5407650</v>
      </c>
      <c r="S55" s="5">
        <v>-5769421</v>
      </c>
      <c r="T55" s="5">
        <v>-7418602</v>
      </c>
      <c r="U55" s="5">
        <v>-8630369</v>
      </c>
      <c r="V55" s="5">
        <v>-9932776</v>
      </c>
      <c r="W55" s="5">
        <v>-72445000000</v>
      </c>
      <c r="X55" s="5">
        <v>-63005000000</v>
      </c>
      <c r="Y55" s="5">
        <v>-51520735503</v>
      </c>
      <c r="Z55" s="5">
        <v>-30054884038</v>
      </c>
    </row>
    <row r="56" spans="2:26" ht="15.5" x14ac:dyDescent="0.35">
      <c r="C56" t="s">
        <v>90</v>
      </c>
      <c r="D56" s="5">
        <v>-3340286</v>
      </c>
      <c r="E56" s="5">
        <v>-3486685</v>
      </c>
      <c r="F56" s="5">
        <v>-2587353</v>
      </c>
      <c r="G56" s="5">
        <v>-3209118</v>
      </c>
      <c r="I56" s="5">
        <v>-11707564</v>
      </c>
      <c r="J56" s="5">
        <v>-11194692</v>
      </c>
      <c r="K56" s="5">
        <v>-13414565</v>
      </c>
      <c r="L56" s="5">
        <v>-9244289</v>
      </c>
      <c r="M56" s="5">
        <v>-7100856</v>
      </c>
      <c r="N56" s="5">
        <v>-5153106</v>
      </c>
      <c r="O56" s="5">
        <v>-6727581</v>
      </c>
      <c r="P56" s="5">
        <v>-6205185</v>
      </c>
      <c r="Q56" s="5">
        <v>-7336169</v>
      </c>
      <c r="R56" s="5">
        <v>-7538428</v>
      </c>
      <c r="S56" s="5">
        <v>-10515670</v>
      </c>
      <c r="T56" s="5">
        <v>-12860507</v>
      </c>
      <c r="U56" s="5">
        <v>-11554863</v>
      </c>
      <c r="V56" s="5">
        <v>-11124294</v>
      </c>
      <c r="W56" s="5">
        <v>-81960000000</v>
      </c>
      <c r="X56" s="5">
        <v>-82943000000</v>
      </c>
      <c r="Y56" s="5">
        <v>-64338828891</v>
      </c>
      <c r="Z56" s="5">
        <v>-38407715197</v>
      </c>
    </row>
    <row r="57" spans="2:26" ht="15.5" x14ac:dyDescent="0.35">
      <c r="C57" t="s">
        <v>91</v>
      </c>
      <c r="D57" s="5">
        <v>640307</v>
      </c>
      <c r="E57" s="5">
        <v>1412389</v>
      </c>
      <c r="F57" s="5">
        <v>3803446</v>
      </c>
      <c r="G57" s="5">
        <v>1928547</v>
      </c>
      <c r="I57" s="5">
        <v>10341754</v>
      </c>
      <c r="J57" s="5">
        <v>15713681</v>
      </c>
      <c r="K57" s="5">
        <v>6835357</v>
      </c>
      <c r="L57" s="5">
        <v>9069218</v>
      </c>
      <c r="M57" s="5">
        <v>-293114</v>
      </c>
      <c r="N57" s="5">
        <v>-2042994</v>
      </c>
      <c r="O57" s="5">
        <v>937904</v>
      </c>
      <c r="P57" s="5">
        <v>-1409155</v>
      </c>
      <c r="Q57" s="5">
        <v>-1822329</v>
      </c>
      <c r="R57" s="5">
        <v>-4436076</v>
      </c>
      <c r="S57" s="5">
        <v>-7484926</v>
      </c>
      <c r="T57" s="5">
        <v>-1859316</v>
      </c>
      <c r="U57" s="5">
        <v>770959</v>
      </c>
      <c r="V57" s="5">
        <v>2654056</v>
      </c>
      <c r="W57" s="5">
        <v>6454000000</v>
      </c>
    </row>
    <row r="58" spans="2:26" ht="15.5" x14ac:dyDescent="0.35">
      <c r="C58" t="s">
        <v>92</v>
      </c>
      <c r="D58" s="5">
        <v>1581092</v>
      </c>
      <c r="E58" s="5">
        <v>2299605</v>
      </c>
      <c r="F58" s="5">
        <v>8523774</v>
      </c>
      <c r="G58" s="5">
        <v>-2710727</v>
      </c>
      <c r="I58" s="5">
        <v>16203279</v>
      </c>
      <c r="J58" s="5">
        <v>39720129</v>
      </c>
      <c r="K58" s="5">
        <v>21814263</v>
      </c>
      <c r="L58" s="5">
        <v>30981901</v>
      </c>
      <c r="M58" s="5">
        <v>6344074</v>
      </c>
      <c r="N58" s="5">
        <v>4385880</v>
      </c>
      <c r="O58" s="5">
        <v>11168958</v>
      </c>
      <c r="P58" s="5">
        <v>2525354</v>
      </c>
      <c r="Q58" s="5">
        <v>782805</v>
      </c>
      <c r="R58" s="5">
        <v>-3355417</v>
      </c>
      <c r="S58" s="5">
        <v>-10487480</v>
      </c>
      <c r="T58" s="5">
        <v>3701959</v>
      </c>
      <c r="U58" s="5">
        <v>9270205</v>
      </c>
      <c r="V58" s="5">
        <v>5499445</v>
      </c>
      <c r="W58" s="5">
        <v>15481000000</v>
      </c>
      <c r="X58" s="5">
        <v>95608000000</v>
      </c>
      <c r="Y58" s="5">
        <v>146484242832</v>
      </c>
      <c r="Z58" s="5">
        <v>176357813086</v>
      </c>
    </row>
    <row r="59" spans="2:26" ht="15.5" x14ac:dyDescent="0.35">
      <c r="C59" t="s">
        <v>93</v>
      </c>
      <c r="D59" s="5">
        <v>-493010</v>
      </c>
      <c r="E59" s="5">
        <v>-468067</v>
      </c>
      <c r="F59" s="5">
        <v>-263573</v>
      </c>
      <c r="G59" s="5">
        <v>421923</v>
      </c>
      <c r="I59" s="5">
        <v>-1793763</v>
      </c>
      <c r="J59" s="5">
        <v>-4712788</v>
      </c>
      <c r="K59" s="5">
        <v>-7424915</v>
      </c>
      <c r="L59" s="5">
        <v>-9391446</v>
      </c>
      <c r="M59" s="5">
        <v>-9872114</v>
      </c>
      <c r="N59" s="5">
        <v>-8617865</v>
      </c>
      <c r="O59" s="5">
        <v>-10309847</v>
      </c>
      <c r="P59" s="5">
        <v>-8726792</v>
      </c>
      <c r="Q59" s="5">
        <v>6563860</v>
      </c>
      <c r="R59" s="5">
        <v>-6926332</v>
      </c>
      <c r="S59" s="5">
        <v>-10481774</v>
      </c>
      <c r="T59" s="5">
        <v>-11600761</v>
      </c>
      <c r="U59" s="5">
        <v>-9787121</v>
      </c>
      <c r="V59" s="5">
        <v>-8804026</v>
      </c>
      <c r="W59" s="5">
        <v>-25035000000</v>
      </c>
      <c r="X59" s="5">
        <v>-10814000000</v>
      </c>
      <c r="Y59" s="5">
        <v>-35808734780</v>
      </c>
      <c r="Z59" s="5">
        <v>8553656974</v>
      </c>
    </row>
    <row r="60" spans="2:26" ht="15.5" x14ac:dyDescent="0.35">
      <c r="C60" t="s">
        <v>94</v>
      </c>
      <c r="D60" s="5">
        <v>24311</v>
      </c>
      <c r="E60" s="5">
        <v>17243</v>
      </c>
      <c r="F60" s="5">
        <v>32805</v>
      </c>
      <c r="G60" s="5">
        <v>11795</v>
      </c>
      <c r="I60" s="5">
        <v>136992</v>
      </c>
      <c r="J60" s="5">
        <v>221704</v>
      </c>
      <c r="K60" s="5">
        <v>228517</v>
      </c>
      <c r="L60" s="5">
        <v>174240</v>
      </c>
      <c r="M60" s="5">
        <v>166784</v>
      </c>
      <c r="N60" s="5">
        <v>158878</v>
      </c>
      <c r="O60" s="5">
        <v>166352</v>
      </c>
      <c r="P60" s="5">
        <v>170106</v>
      </c>
      <c r="Q60" s="5">
        <v>127021</v>
      </c>
      <c r="R60" s="5">
        <v>42085</v>
      </c>
      <c r="S60" s="5">
        <v>169574</v>
      </c>
      <c r="T60" s="5">
        <v>56295</v>
      </c>
      <c r="U60" s="5">
        <v>151359</v>
      </c>
      <c r="V60" s="5">
        <v>56554</v>
      </c>
      <c r="W60" s="5">
        <v>4801000000</v>
      </c>
      <c r="X60" s="5">
        <v>5096000000</v>
      </c>
      <c r="Y60" s="5">
        <v>3420315439</v>
      </c>
      <c r="Z60" s="5">
        <v>3329110045</v>
      </c>
    </row>
    <row r="61" spans="2:26" ht="15.5" x14ac:dyDescent="0.35">
      <c r="C61" t="s">
        <v>27</v>
      </c>
      <c r="D61" s="5">
        <v>-993270</v>
      </c>
      <c r="E61" s="5">
        <v>-3448</v>
      </c>
      <c r="F61" s="5">
        <v>-289817</v>
      </c>
      <c r="G61" s="5">
        <v>412487</v>
      </c>
      <c r="I61" s="5">
        <v>-1903357</v>
      </c>
      <c r="J61" s="5">
        <v>-4890151</v>
      </c>
      <c r="K61" s="5">
        <v>-7607728</v>
      </c>
      <c r="L61" s="5">
        <v>-9530837</v>
      </c>
      <c r="M61" s="5">
        <v>-10005541</v>
      </c>
      <c r="N61" s="5">
        <v>-8744967</v>
      </c>
      <c r="O61" s="5">
        <v>-10442928</v>
      </c>
      <c r="P61" s="5">
        <v>-8516530</v>
      </c>
      <c r="Q61" s="5">
        <v>-7701339</v>
      </c>
      <c r="R61" s="5">
        <v>-8696643</v>
      </c>
      <c r="S61" s="5">
        <v>-10617439</v>
      </c>
      <c r="T61" s="5">
        <v>-11657056</v>
      </c>
      <c r="U61" s="5">
        <v>-9938480</v>
      </c>
      <c r="V61" s="5">
        <v>-8860580</v>
      </c>
      <c r="W61" s="5">
        <v>-29836000000</v>
      </c>
      <c r="X61" s="5">
        <v>-28471000000</v>
      </c>
      <c r="Y61" s="5">
        <v>-9398443903</v>
      </c>
      <c r="Z61" s="5">
        <v>-105918212</v>
      </c>
    </row>
    <row r="62" spans="2:26" ht="15.5" x14ac:dyDescent="0.35">
      <c r="C62" t="s">
        <v>312</v>
      </c>
      <c r="X62" s="5">
        <v>-116000000</v>
      </c>
      <c r="Y62" s="5">
        <v>-146770000</v>
      </c>
      <c r="Z62" s="5">
        <v>-2349156</v>
      </c>
    </row>
    <row r="63" spans="2:26" ht="15.5" x14ac:dyDescent="0.35">
      <c r="C63" t="s">
        <v>95</v>
      </c>
      <c r="X63" s="5">
        <v>1793000000</v>
      </c>
      <c r="Y63" s="5">
        <v>-14550900319</v>
      </c>
      <c r="Z63" s="5">
        <v>3541160763</v>
      </c>
    </row>
    <row r="64" spans="2:26" ht="15.5" x14ac:dyDescent="0.35">
      <c r="C64" t="s">
        <v>96</v>
      </c>
      <c r="D64" s="5">
        <v>-493010</v>
      </c>
      <c r="E64" s="5">
        <v>-468067</v>
      </c>
      <c r="F64" s="5">
        <v>-263573</v>
      </c>
      <c r="G64" s="5">
        <v>421923</v>
      </c>
      <c r="I64" s="5">
        <v>-1793763</v>
      </c>
      <c r="J64" s="5">
        <v>-4712788</v>
      </c>
      <c r="K64" s="5">
        <v>-7424915</v>
      </c>
      <c r="L64" s="5">
        <v>-9391446</v>
      </c>
      <c r="M64" s="5">
        <v>-9872114</v>
      </c>
      <c r="N64" s="5">
        <v>-8617865</v>
      </c>
      <c r="O64" s="5">
        <v>-10309847</v>
      </c>
      <c r="P64" s="5">
        <v>-8726792</v>
      </c>
      <c r="Q64" s="5">
        <v>6563860</v>
      </c>
      <c r="R64" s="5">
        <v>-6926332</v>
      </c>
      <c r="S64" s="5">
        <v>-10481774</v>
      </c>
      <c r="T64" s="5">
        <v>-11600761</v>
      </c>
      <c r="U64" s="5">
        <v>-9787121</v>
      </c>
      <c r="V64" s="5">
        <v>-8804026</v>
      </c>
      <c r="W64" s="5">
        <v>-25035000000</v>
      </c>
      <c r="X64" s="5">
        <v>-10814000000</v>
      </c>
      <c r="Y64" s="5">
        <v>-35808734780</v>
      </c>
      <c r="Z64" s="5">
        <v>8553656974</v>
      </c>
    </row>
    <row r="65" spans="3:26" ht="15.5" x14ac:dyDescent="0.35">
      <c r="C65" t="s">
        <v>29</v>
      </c>
      <c r="D65" s="5">
        <v>1088082</v>
      </c>
      <c r="E65" s="5">
        <v>1831538</v>
      </c>
      <c r="F65" s="5">
        <v>8260201</v>
      </c>
      <c r="G65" s="5">
        <v>-2288804</v>
      </c>
      <c r="I65" s="5">
        <v>14409516</v>
      </c>
      <c r="J65" s="5">
        <v>35007341</v>
      </c>
      <c r="K65" s="5">
        <v>14389348</v>
      </c>
      <c r="L65" s="5">
        <v>21590455</v>
      </c>
      <c r="M65" s="5">
        <v>-3528040</v>
      </c>
      <c r="N65" s="5">
        <v>-4231985</v>
      </c>
      <c r="O65" s="5">
        <v>859111</v>
      </c>
      <c r="P65" s="5">
        <v>-6201438</v>
      </c>
      <c r="Q65" s="5">
        <v>7346665</v>
      </c>
      <c r="R65" s="5">
        <v>-10281749</v>
      </c>
      <c r="S65" s="5">
        <v>-20969254</v>
      </c>
      <c r="T65" s="5">
        <v>-7898802</v>
      </c>
      <c r="U65" s="5">
        <v>-516916</v>
      </c>
      <c r="V65" s="5">
        <v>-3304581</v>
      </c>
      <c r="W65" s="5">
        <v>-9554000000</v>
      </c>
      <c r="X65" s="5">
        <v>84794000000</v>
      </c>
      <c r="Y65" s="5">
        <v>110675508052</v>
      </c>
      <c r="Z65" s="5">
        <v>184911470060</v>
      </c>
    </row>
    <row r="66" spans="3:26" ht="15.5" x14ac:dyDescent="0.35">
      <c r="C66" t="s">
        <v>28</v>
      </c>
      <c r="D66" s="5">
        <v>-743705</v>
      </c>
      <c r="E66" s="5">
        <v>-1120517</v>
      </c>
      <c r="F66" s="5">
        <v>-1083339</v>
      </c>
      <c r="G66" s="5">
        <v>-2069710</v>
      </c>
      <c r="I66" s="5">
        <v>-5728129</v>
      </c>
      <c r="J66" s="5">
        <v>-9056528</v>
      </c>
      <c r="K66" s="5">
        <v>-6010450</v>
      </c>
      <c r="L66" s="5">
        <v>-5252156</v>
      </c>
      <c r="M66" s="5">
        <v>-2451346</v>
      </c>
      <c r="N66" s="5">
        <v>-4232476</v>
      </c>
      <c r="O66" s="5">
        <v>378331</v>
      </c>
      <c r="P66" s="5">
        <v>-718524</v>
      </c>
      <c r="Q66" s="5">
        <v>2659324</v>
      </c>
      <c r="R66" s="5">
        <v>1760106</v>
      </c>
      <c r="S66" s="5">
        <v>3362376</v>
      </c>
      <c r="T66" s="5">
        <v>532393</v>
      </c>
      <c r="U66" s="5">
        <v>-1338186</v>
      </c>
      <c r="V66" s="5">
        <v>-1667919</v>
      </c>
      <c r="W66" s="5">
        <v>-3442000000</v>
      </c>
      <c r="X66" s="5">
        <v>-25333000000</v>
      </c>
      <c r="Y66" s="5">
        <v>-40665360630</v>
      </c>
      <c r="Z66" s="5">
        <v>-56225745734</v>
      </c>
    </row>
    <row r="67" spans="3:26" ht="15.5" x14ac:dyDescent="0.35">
      <c r="C67" t="s">
        <v>97</v>
      </c>
      <c r="V67" s="5">
        <v>-425249</v>
      </c>
      <c r="W67" s="5">
        <v>-13331000000</v>
      </c>
      <c r="X67" s="5">
        <v>-36430000000</v>
      </c>
      <c r="Y67" s="5">
        <v>-36051335217</v>
      </c>
      <c r="Z67" s="5">
        <v>-62917760600</v>
      </c>
    </row>
    <row r="68" spans="3:26" ht="15.5" x14ac:dyDescent="0.35">
      <c r="C68" t="s">
        <v>98</v>
      </c>
      <c r="V68" s="5">
        <v>-1242670</v>
      </c>
      <c r="W68" s="5">
        <v>9889000000</v>
      </c>
      <c r="X68" s="5">
        <v>11097000000</v>
      </c>
      <c r="Y68" s="5">
        <v>-4614025413</v>
      </c>
      <c r="Z68" s="5">
        <v>6692014866</v>
      </c>
    </row>
    <row r="69" spans="3:26" ht="15.5" x14ac:dyDescent="0.35">
      <c r="C69" t="s">
        <v>99</v>
      </c>
      <c r="D69" s="5">
        <v>-743705</v>
      </c>
      <c r="E69" s="5">
        <v>-1120517</v>
      </c>
      <c r="F69" s="5">
        <v>-1083339</v>
      </c>
      <c r="G69" s="5">
        <v>-2069710</v>
      </c>
      <c r="I69" s="5">
        <v>-5728129</v>
      </c>
      <c r="J69" s="5">
        <v>-9056528</v>
      </c>
      <c r="K69" s="5">
        <v>-6010450</v>
      </c>
      <c r="L69" s="5">
        <v>-5252156</v>
      </c>
      <c r="M69" s="5">
        <v>-2451346</v>
      </c>
      <c r="N69" s="5">
        <v>-4232476</v>
      </c>
      <c r="O69" s="5">
        <v>378331</v>
      </c>
      <c r="P69" s="5">
        <v>-718524</v>
      </c>
      <c r="Q69" s="5">
        <v>2659324</v>
      </c>
      <c r="R69" s="5">
        <v>1760106</v>
      </c>
      <c r="S69" s="5">
        <v>3362376</v>
      </c>
      <c r="T69" s="5">
        <v>532393</v>
      </c>
      <c r="U69" s="5">
        <v>-1338186</v>
      </c>
      <c r="V69" s="5">
        <v>-1667919</v>
      </c>
      <c r="W69" s="5">
        <v>-3442000000</v>
      </c>
      <c r="X69" s="5">
        <v>-25333000000</v>
      </c>
      <c r="Y69" s="5">
        <v>-40665360630</v>
      </c>
      <c r="Z69" s="5">
        <v>-56225745734</v>
      </c>
    </row>
    <row r="70" spans="3:26" ht="15.5" x14ac:dyDescent="0.35">
      <c r="C70" t="s">
        <v>100</v>
      </c>
      <c r="D70" s="5">
        <v>344377</v>
      </c>
      <c r="E70" s="5">
        <v>711021</v>
      </c>
      <c r="F70" s="5">
        <v>7176862</v>
      </c>
      <c r="G70" s="5">
        <v>-4358514</v>
      </c>
      <c r="I70" s="5">
        <v>8681387</v>
      </c>
      <c r="J70" s="5">
        <v>25950813</v>
      </c>
      <c r="K70" s="5">
        <v>8378898</v>
      </c>
      <c r="L70" s="5">
        <v>16338299</v>
      </c>
      <c r="M70" s="5">
        <v>-5979386</v>
      </c>
      <c r="N70" s="5">
        <v>-8464461</v>
      </c>
      <c r="O70" s="5">
        <v>1237442</v>
      </c>
      <c r="P70" s="5">
        <v>-6919962</v>
      </c>
      <c r="Q70" s="5">
        <v>10005989</v>
      </c>
      <c r="R70" s="5">
        <v>-8521643</v>
      </c>
      <c r="S70" s="5">
        <v>-17606878</v>
      </c>
      <c r="T70" s="5">
        <v>-7366409</v>
      </c>
      <c r="U70" s="5">
        <v>-1855102</v>
      </c>
      <c r="V70" s="5">
        <v>-4972500</v>
      </c>
      <c r="W70" s="5">
        <v>-12996000000</v>
      </c>
      <c r="X70" s="5">
        <v>59461000000</v>
      </c>
      <c r="Y70" s="5">
        <v>70010147422</v>
      </c>
      <c r="Z70" s="5">
        <v>128685724326</v>
      </c>
    </row>
    <row r="71" spans="3:26" ht="15.5" x14ac:dyDescent="0.35">
      <c r="C71" t="s">
        <v>101</v>
      </c>
      <c r="X71" s="5">
        <v>-41449000000</v>
      </c>
      <c r="Y71" s="5">
        <v>-46173866731</v>
      </c>
      <c r="Z71" s="5">
        <v>-28188580846</v>
      </c>
    </row>
    <row r="72" spans="3:26" ht="15.5" x14ac:dyDescent="0.35">
      <c r="C72" t="s">
        <v>315</v>
      </c>
      <c r="Y72" s="5">
        <v>-5170371864</v>
      </c>
      <c r="Z72" s="5">
        <v>-84331191946</v>
      </c>
    </row>
    <row r="73" spans="3:26" ht="15.5" x14ac:dyDescent="0.35">
      <c r="C73" t="s">
        <v>104</v>
      </c>
      <c r="D73" s="5">
        <v>344377</v>
      </c>
      <c r="E73" s="5">
        <v>711021</v>
      </c>
      <c r="F73" s="5">
        <v>7176862</v>
      </c>
      <c r="G73" s="5">
        <v>-4358514</v>
      </c>
      <c r="I73" s="5">
        <v>8681387</v>
      </c>
      <c r="J73" s="5">
        <v>25950813</v>
      </c>
      <c r="K73" s="5">
        <v>8378898</v>
      </c>
      <c r="L73" s="5">
        <v>16338299</v>
      </c>
      <c r="M73" s="5">
        <v>-5979386</v>
      </c>
      <c r="N73" s="5">
        <v>-8464461</v>
      </c>
      <c r="O73" s="5">
        <v>1237442</v>
      </c>
      <c r="P73" s="5">
        <v>-6919962</v>
      </c>
      <c r="Q73" s="5">
        <v>10005989</v>
      </c>
      <c r="R73" s="5">
        <v>-8521643</v>
      </c>
      <c r="S73" s="5">
        <v>-17606878</v>
      </c>
      <c r="T73" s="5">
        <v>-7366409</v>
      </c>
      <c r="U73" s="5">
        <v>-1855102</v>
      </c>
      <c r="V73" s="5">
        <v>-4972500</v>
      </c>
      <c r="W73" s="5">
        <v>-12996000000</v>
      </c>
      <c r="X73" s="5">
        <v>18012000000</v>
      </c>
      <c r="Y73" s="5">
        <v>18665908827</v>
      </c>
      <c r="Z73" s="5">
        <v>16165951534</v>
      </c>
    </row>
    <row r="74" spans="3:26" ht="15.5" x14ac:dyDescent="0.35">
      <c r="C74" t="s">
        <v>105</v>
      </c>
      <c r="D74" s="5">
        <v>2032</v>
      </c>
      <c r="E74" s="5">
        <v>-158040</v>
      </c>
      <c r="F74" s="5">
        <v>-435736</v>
      </c>
      <c r="G74" s="5">
        <v>16485</v>
      </c>
      <c r="I74" s="5">
        <v>-386250</v>
      </c>
      <c r="J74" s="5">
        <v>106904</v>
      </c>
      <c r="K74" s="5">
        <v>-205702</v>
      </c>
      <c r="L74" s="5">
        <v>-518471</v>
      </c>
      <c r="M74" s="5">
        <v>-128937</v>
      </c>
      <c r="N74" s="5">
        <v>-16934</v>
      </c>
      <c r="O74" s="5">
        <v>-329401</v>
      </c>
      <c r="P74" s="5">
        <v>256161</v>
      </c>
      <c r="Q74" s="5">
        <v>382854</v>
      </c>
      <c r="R74" s="5">
        <v>-391723</v>
      </c>
      <c r="S74" s="5">
        <v>-618174</v>
      </c>
    </row>
    <row r="75" spans="3:26" ht="15.5" x14ac:dyDescent="0.35">
      <c r="C75" t="s">
        <v>107</v>
      </c>
      <c r="D75" s="5">
        <v>346409</v>
      </c>
      <c r="E75" s="5">
        <v>552981</v>
      </c>
      <c r="F75" s="5">
        <v>6741126</v>
      </c>
      <c r="G75" s="5">
        <v>-4342029</v>
      </c>
      <c r="I75" s="5">
        <v>8295137</v>
      </c>
      <c r="J75" s="5">
        <v>26057717</v>
      </c>
      <c r="K75" s="5">
        <v>8173196</v>
      </c>
      <c r="L75" s="5">
        <v>15819828</v>
      </c>
      <c r="M75" s="5">
        <v>-6108323</v>
      </c>
      <c r="N75" s="5">
        <v>-8481395</v>
      </c>
      <c r="O75" s="5">
        <v>908041</v>
      </c>
      <c r="P75" s="5">
        <v>-6663801</v>
      </c>
      <c r="Q75" s="5">
        <v>10388843</v>
      </c>
      <c r="R75" s="5">
        <v>-8913366</v>
      </c>
      <c r="S75" s="5">
        <v>-18225052</v>
      </c>
      <c r="T75" s="5">
        <v>-7366409</v>
      </c>
      <c r="U75" s="5">
        <v>-1855102</v>
      </c>
      <c r="V75" s="5">
        <v>-4972500</v>
      </c>
      <c r="W75" s="5">
        <v>-12996000000</v>
      </c>
    </row>
    <row r="76" spans="3:26" ht="15.5" x14ac:dyDescent="0.35">
      <c r="C76" t="s">
        <v>108</v>
      </c>
      <c r="D76" s="5">
        <v>344377</v>
      </c>
      <c r="E76" s="5">
        <v>711021</v>
      </c>
      <c r="F76" s="5">
        <v>7176862</v>
      </c>
      <c r="G76" s="5">
        <v>-4358514</v>
      </c>
      <c r="I76" s="5">
        <v>8681387</v>
      </c>
      <c r="J76" s="5">
        <v>25950813</v>
      </c>
      <c r="K76" s="5">
        <v>8378898</v>
      </c>
      <c r="L76" s="5">
        <v>16338299</v>
      </c>
      <c r="M76" s="5">
        <v>-5979386</v>
      </c>
      <c r="N76" s="5">
        <v>-8464461</v>
      </c>
      <c r="O76" s="5">
        <v>1237442</v>
      </c>
      <c r="P76" s="5">
        <v>-6919962</v>
      </c>
      <c r="Q76" s="5">
        <v>10005989</v>
      </c>
      <c r="R76" s="5">
        <v>-8521643</v>
      </c>
      <c r="S76" s="5">
        <v>-17606878</v>
      </c>
      <c r="T76" s="5">
        <v>-7366409</v>
      </c>
      <c r="U76" s="5">
        <v>-1855102</v>
      </c>
      <c r="V76" s="5">
        <v>-4972500</v>
      </c>
      <c r="W76" s="5">
        <v>-12996000000</v>
      </c>
      <c r="X76" s="5">
        <v>18012000000</v>
      </c>
      <c r="Y76" s="5">
        <v>18665908827</v>
      </c>
      <c r="Z76" s="5">
        <v>16165951534</v>
      </c>
    </row>
    <row r="77" spans="3:26" ht="15.5" x14ac:dyDescent="0.35">
      <c r="C77" t="s">
        <v>8</v>
      </c>
      <c r="D77" s="5">
        <v>-293898</v>
      </c>
      <c r="E77" s="5">
        <v>-859408</v>
      </c>
      <c r="F77" s="5">
        <v>2937680</v>
      </c>
      <c r="G77" s="5">
        <v>-6270576</v>
      </c>
      <c r="I77" s="5">
        <v>-2046617</v>
      </c>
      <c r="J77" s="5">
        <v>10344036</v>
      </c>
      <c r="K77" s="5">
        <v>1337839</v>
      </c>
      <c r="L77" s="5">
        <v>6750610</v>
      </c>
      <c r="M77" s="5">
        <v>-5815209</v>
      </c>
      <c r="N77" s="5">
        <v>-6438401</v>
      </c>
      <c r="O77" s="5">
        <v>-29863</v>
      </c>
      <c r="P77" s="5">
        <v>-5254646</v>
      </c>
      <c r="Q77" s="5">
        <v>12211172</v>
      </c>
      <c r="R77" s="5">
        <v>-4477290</v>
      </c>
      <c r="S77" s="5">
        <v>-10740126</v>
      </c>
      <c r="T77" s="5">
        <v>-5507093</v>
      </c>
      <c r="U77" s="5">
        <v>-2626061</v>
      </c>
      <c r="V77" s="5">
        <v>-7626556</v>
      </c>
      <c r="W77" s="5">
        <v>-19450000000</v>
      </c>
    </row>
    <row r="78" spans="3:26" ht="15.5" x14ac:dyDescent="0.35">
      <c r="C78" t="s">
        <v>109</v>
      </c>
      <c r="D78" s="5">
        <v>344377</v>
      </c>
      <c r="E78" s="5">
        <v>711021</v>
      </c>
      <c r="F78" s="5">
        <v>7176862</v>
      </c>
      <c r="G78" s="5">
        <v>-4358514</v>
      </c>
      <c r="I78" s="5">
        <v>8681387</v>
      </c>
      <c r="J78" s="5">
        <v>25950813</v>
      </c>
      <c r="K78" s="5">
        <v>8378898</v>
      </c>
      <c r="L78" s="5">
        <v>16338299</v>
      </c>
      <c r="M78" s="5">
        <v>-5979386</v>
      </c>
      <c r="N78" s="5">
        <v>-8464461</v>
      </c>
      <c r="O78" s="5">
        <v>1237442</v>
      </c>
      <c r="P78" s="5">
        <v>-6919962</v>
      </c>
      <c r="Q78" s="5">
        <v>10005989</v>
      </c>
      <c r="R78" s="5">
        <v>-8521643</v>
      </c>
      <c r="S78" s="5">
        <v>-17606878</v>
      </c>
      <c r="T78" s="5">
        <v>-7366409</v>
      </c>
      <c r="U78" s="5">
        <v>-1855102</v>
      </c>
      <c r="V78" s="5">
        <v>-4972500</v>
      </c>
      <c r="W78" s="5">
        <v>-12996000000</v>
      </c>
      <c r="X78" s="5">
        <v>18012000000</v>
      </c>
      <c r="Y78" s="5">
        <v>18665908827</v>
      </c>
      <c r="Z78" s="5">
        <v>16165951534</v>
      </c>
    </row>
    <row r="79" spans="3:26" ht="15.5" x14ac:dyDescent="0.35">
      <c r="C79" t="s">
        <v>110</v>
      </c>
      <c r="D79" s="5">
        <v>346409</v>
      </c>
      <c r="E79" s="5">
        <v>552981</v>
      </c>
      <c r="F79" s="5">
        <v>6741126</v>
      </c>
      <c r="G79" s="5">
        <v>-4342029</v>
      </c>
      <c r="I79" s="5">
        <v>8295137</v>
      </c>
      <c r="J79" s="5">
        <v>26057717</v>
      </c>
      <c r="K79" s="5">
        <v>8173196</v>
      </c>
      <c r="L79" s="5">
        <v>15819828</v>
      </c>
      <c r="M79" s="5">
        <v>-6108323</v>
      </c>
      <c r="N79" s="5">
        <v>-8481395</v>
      </c>
      <c r="O79" s="5">
        <v>908041</v>
      </c>
      <c r="P79" s="5">
        <v>-6663801</v>
      </c>
      <c r="Q79" s="5">
        <v>10388843</v>
      </c>
      <c r="R79" s="5">
        <v>-8913366</v>
      </c>
      <c r="S79" s="5">
        <v>-18225052</v>
      </c>
      <c r="T79" s="5">
        <v>-7366409</v>
      </c>
      <c r="U79" s="5">
        <v>-1855102</v>
      </c>
      <c r="V79" s="5">
        <v>-4972500</v>
      </c>
      <c r="W79" s="5">
        <v>-12996000000</v>
      </c>
    </row>
    <row r="80" spans="3:26" ht="15.5" x14ac:dyDescent="0.35">
      <c r="C80" t="s">
        <v>111</v>
      </c>
      <c r="D80" s="5">
        <v>346409</v>
      </c>
      <c r="E80" s="5">
        <v>552981</v>
      </c>
      <c r="F80" s="5">
        <v>6741126</v>
      </c>
      <c r="G80" s="5">
        <v>-4342029</v>
      </c>
      <c r="I80" s="5">
        <v>8295137</v>
      </c>
      <c r="J80" s="5">
        <v>26057717</v>
      </c>
      <c r="K80" s="5">
        <v>8173196</v>
      </c>
      <c r="L80" s="5">
        <v>15819828</v>
      </c>
      <c r="M80" s="5">
        <v>-6108323</v>
      </c>
      <c r="N80" s="5">
        <v>-8481395</v>
      </c>
      <c r="O80" s="5">
        <v>908041</v>
      </c>
      <c r="P80" s="5">
        <v>-6663801</v>
      </c>
      <c r="Q80" s="5">
        <v>10388843</v>
      </c>
      <c r="R80" s="5">
        <v>-8913366</v>
      </c>
      <c r="S80" s="5">
        <v>-18225052</v>
      </c>
      <c r="T80" s="5">
        <v>-7366409</v>
      </c>
      <c r="U80" s="5">
        <v>-1855102</v>
      </c>
      <c r="V80" s="5">
        <v>-4972500</v>
      </c>
      <c r="W80" s="5">
        <v>-12996000000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7523809</v>
      </c>
      <c r="E84" s="5">
        <v>7358213</v>
      </c>
      <c r="F84" s="5">
        <v>6323624</v>
      </c>
      <c r="G84" s="5">
        <v>8064539</v>
      </c>
      <c r="I84" s="5">
        <v>6323624</v>
      </c>
      <c r="J84" s="5">
        <v>3374246</v>
      </c>
      <c r="K84" s="5">
        <v>8829196</v>
      </c>
      <c r="L84" s="5">
        <v>7642726</v>
      </c>
      <c r="M84" s="5">
        <v>4147318</v>
      </c>
      <c r="N84" s="5">
        <v>3642534</v>
      </c>
      <c r="O84" s="5">
        <v>4973548</v>
      </c>
      <c r="P84" s="5">
        <v>5576740</v>
      </c>
      <c r="Q84" s="5">
        <v>5302482</v>
      </c>
      <c r="R84" s="5">
        <v>4290404</v>
      </c>
      <c r="S84" s="5">
        <v>4246709</v>
      </c>
      <c r="T84" s="5">
        <v>19639440</v>
      </c>
      <c r="U84" s="5">
        <v>5584693</v>
      </c>
      <c r="V84" s="5">
        <v>5895799</v>
      </c>
      <c r="W84" s="5">
        <v>83992000000</v>
      </c>
      <c r="X84" s="5">
        <v>41790000000</v>
      </c>
      <c r="Y84" s="5">
        <v>112198013186</v>
      </c>
      <c r="Z84" s="5">
        <v>109477098864</v>
      </c>
    </row>
    <row r="85" spans="2:26" ht="15.5" x14ac:dyDescent="0.35">
      <c r="C85" t="s">
        <v>117</v>
      </c>
      <c r="T85" s="5">
        <v>11345587</v>
      </c>
      <c r="U85" s="5">
        <v>4503430</v>
      </c>
    </row>
    <row r="86" spans="2:26" ht="15.5" x14ac:dyDescent="0.35">
      <c r="C86" t="s">
        <v>118</v>
      </c>
    </row>
    <row r="87" spans="2:26" ht="15.5" x14ac:dyDescent="0.35">
      <c r="C87" t="s">
        <v>119</v>
      </c>
      <c r="D87" s="5">
        <v>2086719</v>
      </c>
      <c r="E87" s="5">
        <v>2154766</v>
      </c>
      <c r="F87" s="5">
        <v>2144116</v>
      </c>
      <c r="G87" s="5">
        <v>2393480</v>
      </c>
      <c r="I87" s="5">
        <v>2144116</v>
      </c>
      <c r="J87" s="5">
        <v>2342812</v>
      </c>
      <c r="K87" s="5">
        <v>2288775</v>
      </c>
      <c r="M87" s="5">
        <v>658958</v>
      </c>
      <c r="N87" s="5">
        <v>6293777</v>
      </c>
      <c r="O87" s="5">
        <v>6586099</v>
      </c>
      <c r="P87" s="5">
        <v>6237560</v>
      </c>
      <c r="Q87" s="5">
        <v>13088423</v>
      </c>
    </row>
    <row r="88" spans="2:26" ht="15.5" x14ac:dyDescent="0.35">
      <c r="C88" t="s">
        <v>120</v>
      </c>
      <c r="T88" s="5">
        <v>11345587</v>
      </c>
      <c r="U88" s="5">
        <v>4503430</v>
      </c>
    </row>
    <row r="89" spans="2:26" ht="15.5" x14ac:dyDescent="0.35">
      <c r="C89" t="s">
        <v>121</v>
      </c>
      <c r="T89" s="5">
        <v>69283</v>
      </c>
      <c r="U89" s="5">
        <v>72518</v>
      </c>
      <c r="V89" s="5">
        <v>74930</v>
      </c>
      <c r="W89" s="5">
        <v>743000000</v>
      </c>
      <c r="X89" s="5">
        <v>215000000</v>
      </c>
      <c r="Y89" s="5">
        <v>2231449</v>
      </c>
    </row>
    <row r="90" spans="2:26" ht="15.5" x14ac:dyDescent="0.35">
      <c r="C90" t="s">
        <v>122</v>
      </c>
      <c r="D90" s="5">
        <v>1465276</v>
      </c>
      <c r="E90" s="5">
        <v>1019997</v>
      </c>
      <c r="F90" s="5">
        <v>846649</v>
      </c>
      <c r="G90" s="5">
        <v>522292</v>
      </c>
      <c r="I90" s="5">
        <v>846649</v>
      </c>
      <c r="J90" s="5">
        <v>428728</v>
      </c>
      <c r="K90" s="5">
        <v>265822</v>
      </c>
      <c r="L90" s="5">
        <v>10188</v>
      </c>
      <c r="M90" s="5">
        <v>8379</v>
      </c>
      <c r="N90" s="5">
        <v>178201</v>
      </c>
      <c r="O90" s="5">
        <v>149319</v>
      </c>
      <c r="P90" s="5">
        <v>330563</v>
      </c>
      <c r="Q90" s="5">
        <v>149359</v>
      </c>
      <c r="R90" s="5">
        <v>171017</v>
      </c>
      <c r="S90" s="5">
        <v>384914</v>
      </c>
      <c r="T90" s="5">
        <v>311458</v>
      </c>
      <c r="U90" s="5">
        <v>83736</v>
      </c>
      <c r="V90" s="5">
        <v>181898</v>
      </c>
      <c r="W90" s="5">
        <v>2982000000</v>
      </c>
      <c r="X90" s="5">
        <v>4734000000</v>
      </c>
      <c r="Y90" s="5">
        <v>1228140489</v>
      </c>
      <c r="Z90" s="5">
        <v>1779788053</v>
      </c>
    </row>
    <row r="91" spans="2:26" ht="15.5" x14ac:dyDescent="0.35">
      <c r="C91" t="s">
        <v>123</v>
      </c>
      <c r="D91" s="5">
        <v>27374922</v>
      </c>
      <c r="E91" s="5">
        <v>27636735</v>
      </c>
      <c r="F91" s="5">
        <v>24979402</v>
      </c>
      <c r="G91" s="5">
        <v>22028833</v>
      </c>
      <c r="I91" s="5">
        <v>24979402</v>
      </c>
      <c r="J91" s="5">
        <v>27489647</v>
      </c>
      <c r="K91" s="5">
        <v>26254298</v>
      </c>
      <c r="L91" s="5">
        <v>25116889</v>
      </c>
      <c r="M91" s="5">
        <v>19519366</v>
      </c>
      <c r="N91" s="5">
        <v>16088009</v>
      </c>
      <c r="O91" s="5">
        <v>18723798</v>
      </c>
      <c r="P91" s="5">
        <v>18365522</v>
      </c>
      <c r="Q91" s="5">
        <v>16805746</v>
      </c>
      <c r="R91" s="5">
        <v>13980178</v>
      </c>
      <c r="S91" s="5">
        <v>14969070</v>
      </c>
      <c r="T91" s="5">
        <v>20246160</v>
      </c>
      <c r="U91" s="5">
        <v>22637603</v>
      </c>
      <c r="V91" s="5">
        <v>23262943</v>
      </c>
      <c r="W91" s="5">
        <v>124814000000</v>
      </c>
      <c r="X91" s="5">
        <v>143312000000</v>
      </c>
      <c r="Y91" s="5">
        <v>98849773641</v>
      </c>
      <c r="Z91" s="5">
        <v>88914821564</v>
      </c>
    </row>
    <row r="92" spans="2:26" ht="15.5" x14ac:dyDescent="0.35">
      <c r="C92" t="s">
        <v>91</v>
      </c>
      <c r="D92" s="5">
        <v>4437435</v>
      </c>
      <c r="E92" s="5">
        <v>4495241</v>
      </c>
      <c r="F92" s="5">
        <v>4548802</v>
      </c>
      <c r="G92" s="5">
        <v>5109502</v>
      </c>
      <c r="I92" s="5">
        <v>4548802</v>
      </c>
      <c r="J92" s="5">
        <v>5217810</v>
      </c>
      <c r="K92" s="5">
        <v>5717313</v>
      </c>
      <c r="L92" s="5">
        <v>1093182</v>
      </c>
      <c r="M92" s="5">
        <v>1937999</v>
      </c>
      <c r="N92" s="5">
        <v>-260672</v>
      </c>
      <c r="O92" s="5">
        <v>-64088</v>
      </c>
      <c r="P92" s="5">
        <v>2711499</v>
      </c>
      <c r="Q92" s="5">
        <v>1369571</v>
      </c>
      <c r="R92" s="5">
        <v>2189492</v>
      </c>
      <c r="S92" s="5">
        <v>2916415</v>
      </c>
      <c r="W92" s="5">
        <v>-165534000000</v>
      </c>
      <c r="X92" s="5">
        <v>-167202000000</v>
      </c>
      <c r="Y92" s="5">
        <v>-167763681154</v>
      </c>
      <c r="Z92" s="5">
        <v>-52389801793</v>
      </c>
    </row>
    <row r="93" spans="2:26" ht="15.5" x14ac:dyDescent="0.35">
      <c r="C93" t="s">
        <v>124</v>
      </c>
      <c r="D93" s="5">
        <v>79496508</v>
      </c>
      <c r="E93" s="5">
        <v>76123585</v>
      </c>
      <c r="F93" s="5">
        <v>75070697</v>
      </c>
      <c r="G93" s="5">
        <v>75103960</v>
      </c>
      <c r="I93" s="5">
        <v>75070697</v>
      </c>
      <c r="J93" s="5">
        <v>75926540</v>
      </c>
      <c r="K93" s="5">
        <v>79258215</v>
      </c>
      <c r="L93" s="5">
        <v>76104255</v>
      </c>
      <c r="M93" s="5">
        <v>59138909</v>
      </c>
      <c r="N93" s="5">
        <v>52018904</v>
      </c>
      <c r="O93" s="5">
        <v>63869984</v>
      </c>
      <c r="P93" s="5">
        <v>57689038</v>
      </c>
      <c r="Q93" s="5">
        <v>51050433</v>
      </c>
      <c r="R93" s="5">
        <v>44286816</v>
      </c>
      <c r="S93" s="5">
        <v>56959783</v>
      </c>
      <c r="T93" s="5">
        <v>94623138</v>
      </c>
      <c r="U93" s="5">
        <v>102656729</v>
      </c>
      <c r="V93" s="5">
        <v>107614018</v>
      </c>
      <c r="W93" s="5">
        <v>628402000000</v>
      </c>
      <c r="X93" s="5">
        <v>638882000000</v>
      </c>
      <c r="Y93" s="5">
        <v>600445328429</v>
      </c>
      <c r="Z93" s="5">
        <v>586095768273</v>
      </c>
    </row>
    <row r="94" spans="2:26" ht="15.5" x14ac:dyDescent="0.35">
      <c r="C94" t="s">
        <v>125</v>
      </c>
    </row>
    <row r="95" spans="2:26" ht="15.5" x14ac:dyDescent="0.35">
      <c r="C95" t="s">
        <v>126</v>
      </c>
      <c r="D95" s="5">
        <v>76064057</v>
      </c>
      <c r="E95" s="5">
        <v>76915098</v>
      </c>
      <c r="F95" s="5">
        <v>76712913</v>
      </c>
      <c r="G95" s="5">
        <v>75572894</v>
      </c>
      <c r="I95" s="5">
        <v>76712913</v>
      </c>
      <c r="J95" s="5">
        <v>77480220</v>
      </c>
      <c r="K95" s="5">
        <v>81473847</v>
      </c>
      <c r="L95" s="5">
        <v>80486392</v>
      </c>
      <c r="M95" s="5">
        <v>85752480</v>
      </c>
      <c r="N95" s="5">
        <v>90063216</v>
      </c>
      <c r="O95" s="5">
        <v>94734013</v>
      </c>
      <c r="P95" s="5">
        <v>97280629</v>
      </c>
      <c r="Q95" s="5">
        <v>103720843</v>
      </c>
      <c r="R95" s="5">
        <v>109814316</v>
      </c>
      <c r="S95" s="5">
        <v>118388232</v>
      </c>
      <c r="T95" s="5">
        <v>124720339</v>
      </c>
      <c r="U95" s="5">
        <v>111893810</v>
      </c>
      <c r="V95" s="5">
        <v>100921481</v>
      </c>
      <c r="W95" s="5">
        <v>877710000000</v>
      </c>
      <c r="X95" s="5">
        <v>582789000000</v>
      </c>
      <c r="Y95" s="5">
        <v>324856482790</v>
      </c>
      <c r="Z95" s="5">
        <v>38516326076</v>
      </c>
    </row>
    <row r="96" spans="2:26" ht="15.5" x14ac:dyDescent="0.35">
      <c r="C96" t="s">
        <v>128</v>
      </c>
      <c r="G96" s="5">
        <v>1854938</v>
      </c>
      <c r="J96" s="5">
        <v>1183090</v>
      </c>
      <c r="K96" s="5">
        <v>2735637</v>
      </c>
      <c r="L96" s="5">
        <v>2279238</v>
      </c>
      <c r="M96" s="5">
        <v>3027019</v>
      </c>
      <c r="N96" s="5">
        <v>6098055</v>
      </c>
      <c r="O96" s="5">
        <v>10228047</v>
      </c>
      <c r="P96" s="5">
        <v>9536722</v>
      </c>
      <c r="Q96" s="5">
        <v>10645392</v>
      </c>
      <c r="R96" s="5">
        <v>7796092</v>
      </c>
      <c r="S96" s="5">
        <v>6518573</v>
      </c>
      <c r="T96" s="5">
        <v>2730340</v>
      </c>
      <c r="U96" s="5">
        <v>2105794</v>
      </c>
      <c r="V96" s="5">
        <v>3777901</v>
      </c>
      <c r="W96" s="5">
        <v>18548000000</v>
      </c>
      <c r="X96" s="5">
        <v>13431000000</v>
      </c>
      <c r="Y96" s="5">
        <v>8014286319</v>
      </c>
      <c r="Z96" s="5">
        <v>12318566601</v>
      </c>
    </row>
    <row r="97" spans="3:26" ht="15.5" x14ac:dyDescent="0.35">
      <c r="C97" t="s">
        <v>317</v>
      </c>
      <c r="D97" s="5">
        <v>110327</v>
      </c>
      <c r="E97" s="5">
        <v>115930</v>
      </c>
      <c r="Q97" s="5">
        <v>1335927</v>
      </c>
      <c r="R97" s="5">
        <v>1298789</v>
      </c>
      <c r="S97" s="5">
        <v>1266693</v>
      </c>
      <c r="T97" s="5">
        <v>1237098</v>
      </c>
      <c r="U97" s="5">
        <v>1207929</v>
      </c>
      <c r="V97" s="5">
        <v>1094955</v>
      </c>
      <c r="W97" s="5">
        <v>9477000000</v>
      </c>
      <c r="X97" s="5">
        <v>31425000000</v>
      </c>
      <c r="Y97" s="5">
        <v>46547390470</v>
      </c>
    </row>
    <row r="98" spans="3:26" ht="15.5" x14ac:dyDescent="0.35">
      <c r="C98" t="s">
        <v>405</v>
      </c>
      <c r="T98" s="5">
        <v>540352</v>
      </c>
      <c r="U98" s="5">
        <v>540352</v>
      </c>
      <c r="V98" s="5">
        <v>540352</v>
      </c>
      <c r="W98" s="5">
        <v>2968000000</v>
      </c>
      <c r="X98" s="5">
        <v>2968000000</v>
      </c>
      <c r="Y98" s="5">
        <v>3784465238</v>
      </c>
    </row>
    <row r="99" spans="3:26" ht="15.5" x14ac:dyDescent="0.35">
      <c r="C99" t="s">
        <v>129</v>
      </c>
      <c r="D99" s="5">
        <v>78137110</v>
      </c>
      <c r="E99" s="5">
        <v>80286738</v>
      </c>
      <c r="F99" s="5">
        <v>79813195</v>
      </c>
      <c r="G99" s="5">
        <v>78904786</v>
      </c>
      <c r="I99" s="5">
        <v>79813195</v>
      </c>
      <c r="J99" s="5">
        <v>100187641</v>
      </c>
      <c r="K99" s="5">
        <v>104803527</v>
      </c>
      <c r="L99" s="5">
        <v>102166080</v>
      </c>
      <c r="M99" s="5">
        <v>107328236</v>
      </c>
      <c r="N99" s="5">
        <v>119095272</v>
      </c>
      <c r="O99" s="5">
        <v>127783797</v>
      </c>
      <c r="P99" s="5">
        <v>130228556</v>
      </c>
      <c r="Q99" s="5">
        <v>136657088</v>
      </c>
      <c r="R99" s="5">
        <v>123560693</v>
      </c>
      <c r="S99" s="5">
        <v>130416527</v>
      </c>
      <c r="T99" s="5">
        <v>147233008</v>
      </c>
      <c r="U99" s="5">
        <v>126174526</v>
      </c>
      <c r="V99" s="5">
        <v>113529241</v>
      </c>
      <c r="W99" s="5">
        <v>924039000000</v>
      </c>
      <c r="X99" s="5">
        <v>648236000000</v>
      </c>
      <c r="Y99" s="5">
        <v>405423165239</v>
      </c>
      <c r="Z99" s="5">
        <v>57487974411</v>
      </c>
    </row>
    <row r="100" spans="3:26" ht="15.5" x14ac:dyDescent="0.35">
      <c r="C100" t="s">
        <v>130</v>
      </c>
      <c r="D100" s="5">
        <v>157633618</v>
      </c>
      <c r="E100" s="5">
        <v>156410323</v>
      </c>
      <c r="F100" s="5">
        <v>154883892</v>
      </c>
      <c r="G100" s="5">
        <v>154008746</v>
      </c>
      <c r="I100" s="5">
        <v>154883892</v>
      </c>
      <c r="J100" s="5">
        <v>176114181</v>
      </c>
      <c r="K100" s="5">
        <v>184061742</v>
      </c>
      <c r="L100" s="5">
        <v>178270335</v>
      </c>
      <c r="M100" s="5">
        <v>166467145</v>
      </c>
      <c r="N100" s="5">
        <v>171114176</v>
      </c>
      <c r="O100" s="5">
        <v>191653781</v>
      </c>
      <c r="P100" s="5">
        <v>187917594</v>
      </c>
      <c r="Q100" s="5">
        <v>187707521</v>
      </c>
      <c r="R100" s="5">
        <v>167847509</v>
      </c>
      <c r="S100" s="5">
        <v>187376310</v>
      </c>
      <c r="T100" s="5">
        <v>241856146</v>
      </c>
      <c r="U100" s="5">
        <v>228831255</v>
      </c>
      <c r="V100" s="5">
        <v>221143259</v>
      </c>
      <c r="W100" s="5">
        <v>1552441000000</v>
      </c>
      <c r="X100" s="5">
        <v>1287118000000</v>
      </c>
      <c r="Y100" s="5">
        <v>1005868493668</v>
      </c>
      <c r="Z100" s="5">
        <v>643583742684</v>
      </c>
    </row>
    <row r="101" spans="3:26" ht="15.5" x14ac:dyDescent="0.35">
      <c r="C101" t="s">
        <v>131</v>
      </c>
    </row>
    <row r="102" spans="3:26" ht="15.5" x14ac:dyDescent="0.35">
      <c r="C102" t="s">
        <v>132</v>
      </c>
    </row>
    <row r="103" spans="3:26" ht="15.5" x14ac:dyDescent="0.35">
      <c r="C103" t="s">
        <v>133</v>
      </c>
      <c r="D103" s="5">
        <v>61787511</v>
      </c>
      <c r="E103" s="5">
        <v>57763721</v>
      </c>
      <c r="F103" s="5">
        <v>51122029</v>
      </c>
      <c r="G103" s="5">
        <v>52878091</v>
      </c>
      <c r="I103" s="5">
        <v>51122029</v>
      </c>
      <c r="J103" s="5">
        <v>58459813</v>
      </c>
      <c r="K103" s="5">
        <v>75756120</v>
      </c>
      <c r="L103" s="5">
        <v>116806326</v>
      </c>
      <c r="M103" s="5">
        <v>87068607</v>
      </c>
      <c r="N103" s="5">
        <v>99537306</v>
      </c>
      <c r="O103" s="5">
        <v>98378716</v>
      </c>
      <c r="P103" s="5">
        <v>94970148</v>
      </c>
      <c r="Q103" s="5">
        <v>124723183</v>
      </c>
      <c r="R103" s="5">
        <v>119642948</v>
      </c>
      <c r="S103" s="5">
        <v>153600373</v>
      </c>
      <c r="T103" s="5">
        <v>142278897</v>
      </c>
      <c r="U103" s="5">
        <v>123009606</v>
      </c>
      <c r="V103" s="5">
        <v>151626238</v>
      </c>
      <c r="W103" s="5">
        <v>686412000000</v>
      </c>
      <c r="X103" s="5">
        <v>453018000000</v>
      </c>
      <c r="Y103" s="5">
        <v>334136252849</v>
      </c>
      <c r="Z103" s="5">
        <v>346595399169</v>
      </c>
    </row>
    <row r="104" spans="3:26" ht="15.5" x14ac:dyDescent="0.35">
      <c r="C104" t="s">
        <v>134</v>
      </c>
      <c r="D104" s="5">
        <v>3180147</v>
      </c>
      <c r="G104" s="5">
        <v>3404358</v>
      </c>
      <c r="J104" s="5">
        <v>2287534</v>
      </c>
      <c r="K104" s="5">
        <v>2953192</v>
      </c>
      <c r="L104" s="5">
        <v>2953192</v>
      </c>
      <c r="M104" s="5">
        <v>2953192</v>
      </c>
      <c r="N104" s="5">
        <v>2953192</v>
      </c>
      <c r="O104" s="5">
        <v>4000000</v>
      </c>
      <c r="P104" s="5">
        <v>4000000</v>
      </c>
      <c r="Q104" s="5">
        <v>19708173</v>
      </c>
      <c r="R104" s="5">
        <v>17338627</v>
      </c>
      <c r="S104" s="5">
        <v>26991768</v>
      </c>
      <c r="T104" s="5">
        <v>26486077</v>
      </c>
      <c r="U104" s="5">
        <v>20974361</v>
      </c>
      <c r="V104" s="5">
        <v>26285758</v>
      </c>
      <c r="W104" s="5">
        <v>120015000000</v>
      </c>
      <c r="X104" s="5">
        <v>102691000000</v>
      </c>
      <c r="Y104" s="5">
        <v>27587533600</v>
      </c>
    </row>
    <row r="105" spans="3:26" ht="15.5" x14ac:dyDescent="0.35">
      <c r="C105" t="s">
        <v>408</v>
      </c>
      <c r="O105" s="5">
        <v>93196</v>
      </c>
      <c r="P105" s="5">
        <v>164693</v>
      </c>
      <c r="Q105" s="5">
        <v>276302</v>
      </c>
      <c r="R105" s="5">
        <v>173998</v>
      </c>
      <c r="W105" s="5">
        <v>20677000000</v>
      </c>
    </row>
    <row r="106" spans="3:26" ht="15.5" x14ac:dyDescent="0.35">
      <c r="C106" t="s">
        <v>135</v>
      </c>
      <c r="R106" s="5">
        <v>2956381</v>
      </c>
    </row>
    <row r="107" spans="3:26" ht="15.5" x14ac:dyDescent="0.35">
      <c r="C107" t="s">
        <v>136</v>
      </c>
      <c r="D107" s="5">
        <v>2086719</v>
      </c>
      <c r="E107" s="5">
        <v>2154766</v>
      </c>
      <c r="F107" s="5">
        <v>2144116</v>
      </c>
      <c r="G107" s="5">
        <v>2393480</v>
      </c>
      <c r="I107" s="5">
        <v>2144116</v>
      </c>
      <c r="J107" s="5">
        <v>2342812</v>
      </c>
      <c r="K107" s="5">
        <v>2288775</v>
      </c>
      <c r="M107" s="5">
        <v>658958</v>
      </c>
      <c r="N107" s="5">
        <v>6293777</v>
      </c>
      <c r="O107" s="5">
        <v>6586099</v>
      </c>
      <c r="P107" s="5">
        <v>6237560</v>
      </c>
      <c r="Q107" s="5">
        <v>13088423</v>
      </c>
      <c r="R107" s="5">
        <v>2956381</v>
      </c>
    </row>
    <row r="108" spans="3:26" ht="15.5" x14ac:dyDescent="0.35">
      <c r="C108" t="s">
        <v>143</v>
      </c>
      <c r="M108" s="5">
        <v>2102460</v>
      </c>
      <c r="N108" s="5">
        <v>9112235</v>
      </c>
      <c r="O108" s="5">
        <v>7395784</v>
      </c>
      <c r="P108" s="5">
        <v>8418919</v>
      </c>
      <c r="Q108" s="5">
        <v>4222025</v>
      </c>
      <c r="R108" s="5">
        <v>2530515</v>
      </c>
    </row>
    <row r="109" spans="3:26" ht="15.5" x14ac:dyDescent="0.35">
      <c r="C109" t="s">
        <v>144</v>
      </c>
      <c r="D109" s="5">
        <v>268817</v>
      </c>
      <c r="E109" s="5">
        <v>282469</v>
      </c>
      <c r="F109" s="5">
        <v>286021</v>
      </c>
      <c r="I109" s="5">
        <v>286021</v>
      </c>
      <c r="K109" s="5">
        <v>474015</v>
      </c>
      <c r="M109" s="5">
        <v>2102460</v>
      </c>
      <c r="N109" s="5">
        <v>9112235</v>
      </c>
      <c r="O109" s="5">
        <v>7395784</v>
      </c>
      <c r="P109" s="5">
        <v>8418919</v>
      </c>
      <c r="Q109" s="5">
        <v>4222025</v>
      </c>
      <c r="R109" s="5">
        <v>2530515</v>
      </c>
      <c r="S109" s="5">
        <v>2174701</v>
      </c>
      <c r="T109" s="5">
        <v>2411576</v>
      </c>
      <c r="Z109" s="5">
        <v>2027463173</v>
      </c>
    </row>
    <row r="110" spans="3:26" ht="15.5" x14ac:dyDescent="0.35">
      <c r="C110" t="s">
        <v>1173</v>
      </c>
    </row>
    <row r="111" spans="3:26" ht="15.5" x14ac:dyDescent="0.35">
      <c r="C111" t="s">
        <v>2718</v>
      </c>
      <c r="S111" s="5">
        <v>301674</v>
      </c>
      <c r="T111" s="5">
        <v>484449</v>
      </c>
      <c r="U111" s="5">
        <v>584925</v>
      </c>
      <c r="V111" s="5">
        <v>3424440</v>
      </c>
      <c r="W111" s="5">
        <v>46636000000</v>
      </c>
      <c r="X111" s="5">
        <v>27240000000</v>
      </c>
    </row>
    <row r="112" spans="3:26" ht="15.5" x14ac:dyDescent="0.35">
      <c r="C112" t="s">
        <v>137</v>
      </c>
      <c r="D112" s="5">
        <v>4425514</v>
      </c>
      <c r="E112" s="5">
        <v>5367177</v>
      </c>
      <c r="F112" s="5">
        <v>3509174</v>
      </c>
      <c r="G112" s="5">
        <v>6261213</v>
      </c>
      <c r="I112" s="5">
        <v>3509174</v>
      </c>
      <c r="J112" s="5">
        <v>6887090</v>
      </c>
      <c r="K112" s="5">
        <v>7901857</v>
      </c>
      <c r="L112" s="5">
        <v>6016319</v>
      </c>
      <c r="M112" s="5">
        <v>2579851</v>
      </c>
      <c r="N112" s="5">
        <v>2532251</v>
      </c>
      <c r="O112" s="5">
        <v>2602764</v>
      </c>
      <c r="P112" s="5">
        <v>2772011</v>
      </c>
      <c r="Q112" s="5">
        <v>2598369</v>
      </c>
      <c r="R112" s="5">
        <v>1851246</v>
      </c>
      <c r="S112" s="5">
        <v>1300006</v>
      </c>
      <c r="T112" s="5">
        <v>2007215</v>
      </c>
      <c r="U112" s="5">
        <v>1755198</v>
      </c>
      <c r="V112" s="5">
        <v>1011052</v>
      </c>
      <c r="W112" s="5">
        <v>7487000000</v>
      </c>
      <c r="X112" s="5">
        <v>6037000000</v>
      </c>
      <c r="Y112" s="5">
        <v>10262977356</v>
      </c>
      <c r="Z112" s="5">
        <v>36667874257</v>
      </c>
    </row>
    <row r="113" spans="3:26" ht="15.5" x14ac:dyDescent="0.35">
      <c r="C113" t="s">
        <v>138</v>
      </c>
      <c r="D113" s="5">
        <v>9920261</v>
      </c>
      <c r="E113" s="5">
        <v>10626660</v>
      </c>
      <c r="F113" s="5">
        <v>10608052</v>
      </c>
      <c r="G113" s="5">
        <v>12160860</v>
      </c>
      <c r="I113" s="5">
        <v>10608052</v>
      </c>
      <c r="J113" s="5">
        <v>12243367</v>
      </c>
      <c r="K113" s="5">
        <v>16265893</v>
      </c>
      <c r="L113" s="5">
        <v>18621393</v>
      </c>
      <c r="M113" s="5">
        <v>17388655</v>
      </c>
      <c r="N113" s="5">
        <v>14603545</v>
      </c>
      <c r="O113" s="5">
        <v>14414752</v>
      </c>
      <c r="P113" s="5">
        <v>7020201</v>
      </c>
      <c r="Q113" s="5">
        <v>4613803</v>
      </c>
      <c r="R113" s="5">
        <v>3449856</v>
      </c>
      <c r="S113" s="5">
        <v>2566159</v>
      </c>
      <c r="T113" s="5">
        <v>2673603</v>
      </c>
      <c r="U113" s="5">
        <v>3856580</v>
      </c>
      <c r="V113" s="5">
        <v>2233634</v>
      </c>
      <c r="W113" s="5">
        <v>22598000000</v>
      </c>
      <c r="X113" s="5">
        <v>20981000000</v>
      </c>
      <c r="Y113" s="5">
        <v>19008064294</v>
      </c>
      <c r="Z113" s="5">
        <v>23413468689</v>
      </c>
    </row>
    <row r="114" spans="3:26" ht="15.5" x14ac:dyDescent="0.35">
      <c r="C114" t="s">
        <v>139</v>
      </c>
    </row>
    <row r="115" spans="3:26" ht="15.5" x14ac:dyDescent="0.35">
      <c r="C115" t="s">
        <v>140</v>
      </c>
      <c r="D115" s="5">
        <v>5037611</v>
      </c>
      <c r="E115" s="5">
        <v>6412537</v>
      </c>
      <c r="F115" s="5">
        <v>6568641</v>
      </c>
      <c r="G115" s="5">
        <v>6115108</v>
      </c>
      <c r="I115" s="5">
        <v>6568641</v>
      </c>
      <c r="J115" s="5">
        <v>7424824</v>
      </c>
      <c r="K115" s="5">
        <v>34467582</v>
      </c>
      <c r="L115" s="5">
        <v>35051808</v>
      </c>
      <c r="M115" s="5">
        <v>62681096</v>
      </c>
      <c r="N115" s="5">
        <v>36033979</v>
      </c>
      <c r="O115" s="5">
        <v>52963505</v>
      </c>
      <c r="P115" s="5">
        <v>52836832</v>
      </c>
      <c r="Q115" s="5">
        <v>13630766</v>
      </c>
      <c r="R115" s="5">
        <v>15662383</v>
      </c>
      <c r="T115" s="5">
        <v>47646508</v>
      </c>
      <c r="U115" s="5">
        <v>50644470</v>
      </c>
      <c r="V115" s="5">
        <v>12461090</v>
      </c>
      <c r="W115" s="5">
        <v>383242000000</v>
      </c>
      <c r="X115" s="5">
        <v>333525000000</v>
      </c>
      <c r="Y115" s="5">
        <v>223668371588</v>
      </c>
    </row>
    <row r="116" spans="3:26" ht="15.5" x14ac:dyDescent="0.35">
      <c r="C116" t="s">
        <v>450</v>
      </c>
      <c r="D116" s="5">
        <v>551130</v>
      </c>
      <c r="E116" s="5">
        <v>666383</v>
      </c>
      <c r="F116" s="5">
        <v>82654</v>
      </c>
      <c r="G116" s="5">
        <v>95592</v>
      </c>
      <c r="I116" s="5">
        <v>82654</v>
      </c>
      <c r="J116" s="5">
        <v>41495</v>
      </c>
      <c r="K116" s="5">
        <v>249429</v>
      </c>
      <c r="L116" s="5">
        <v>108719</v>
      </c>
      <c r="N116" s="5">
        <v>41201</v>
      </c>
      <c r="O116" s="5">
        <v>172470</v>
      </c>
      <c r="R116" s="5">
        <v>7912</v>
      </c>
      <c r="S116" s="5">
        <v>31787</v>
      </c>
      <c r="T116" s="5">
        <v>212021</v>
      </c>
      <c r="U116" s="5">
        <v>325898</v>
      </c>
      <c r="V116" s="5">
        <v>197234</v>
      </c>
      <c r="W116" s="5">
        <v>592000000</v>
      </c>
      <c r="X116" s="5">
        <v>1224000000</v>
      </c>
      <c r="Y116" s="5">
        <v>250486300</v>
      </c>
      <c r="Z116" s="5">
        <v>751326225</v>
      </c>
    </row>
    <row r="117" spans="3:26" ht="15.5" x14ac:dyDescent="0.35">
      <c r="C117" t="s">
        <v>141</v>
      </c>
      <c r="D117" s="5">
        <v>747949</v>
      </c>
      <c r="E117" s="5">
        <v>393478</v>
      </c>
      <c r="F117" s="5">
        <v>531823</v>
      </c>
      <c r="G117" s="5">
        <v>705660</v>
      </c>
      <c r="I117" s="5">
        <v>531823</v>
      </c>
      <c r="J117" s="5">
        <v>664589</v>
      </c>
      <c r="K117" s="5">
        <v>814269</v>
      </c>
      <c r="L117" s="5">
        <v>1148595</v>
      </c>
      <c r="M117" s="5">
        <v>1241800</v>
      </c>
      <c r="N117" s="5">
        <v>1441709</v>
      </c>
      <c r="O117" s="5">
        <v>3547</v>
      </c>
      <c r="P117" s="5">
        <v>41594</v>
      </c>
      <c r="Q117" s="5">
        <v>43848</v>
      </c>
      <c r="R117" s="5">
        <v>286879</v>
      </c>
      <c r="S117" s="5">
        <v>934697</v>
      </c>
      <c r="T117" s="5">
        <v>1496374</v>
      </c>
      <c r="U117" s="5">
        <v>1382287</v>
      </c>
      <c r="V117" s="5">
        <v>322552</v>
      </c>
      <c r="W117" s="5">
        <v>3026000000</v>
      </c>
    </row>
    <row r="118" spans="3:26" ht="15.5" x14ac:dyDescent="0.35">
      <c r="C118" t="s">
        <v>407</v>
      </c>
      <c r="O118" s="5">
        <v>660838</v>
      </c>
    </row>
    <row r="119" spans="3:26" ht="15.5" x14ac:dyDescent="0.35">
      <c r="C119" t="s">
        <v>142</v>
      </c>
      <c r="D119" s="5">
        <v>3159147</v>
      </c>
      <c r="E119" s="5">
        <v>2180329</v>
      </c>
      <c r="F119" s="5">
        <v>2442061</v>
      </c>
      <c r="G119" s="5">
        <v>1789323</v>
      </c>
      <c r="I119" s="5">
        <v>2442061</v>
      </c>
      <c r="J119" s="5">
        <v>2068950</v>
      </c>
      <c r="K119" s="5">
        <v>10144649</v>
      </c>
      <c r="L119" s="5">
        <v>26186466</v>
      </c>
      <c r="M119" s="5">
        <v>22801422</v>
      </c>
      <c r="N119" s="5">
        <v>51149254</v>
      </c>
      <c r="O119" s="5">
        <v>37283832</v>
      </c>
      <c r="P119" s="5">
        <v>38308784</v>
      </c>
      <c r="Q119" s="5">
        <v>63877826</v>
      </c>
      <c r="R119" s="5">
        <v>63274323</v>
      </c>
      <c r="S119" s="5">
        <v>77989809</v>
      </c>
      <c r="T119" s="5">
        <v>51843023</v>
      </c>
      <c r="U119" s="5">
        <v>37704238</v>
      </c>
      <c r="V119" s="5">
        <v>42350246</v>
      </c>
      <c r="W119" s="5">
        <v>157900000000</v>
      </c>
      <c r="X119" s="5">
        <v>73806000000</v>
      </c>
      <c r="Y119" s="5">
        <v>19736313585</v>
      </c>
      <c r="Z119" s="5">
        <v>2446013579</v>
      </c>
    </row>
    <row r="120" spans="3:26" ht="15.5" x14ac:dyDescent="0.35">
      <c r="C120" t="s">
        <v>2152</v>
      </c>
      <c r="D120" s="5">
        <v>3288537</v>
      </c>
      <c r="E120" s="5">
        <v>3204282</v>
      </c>
      <c r="F120" s="5">
        <v>2584446</v>
      </c>
      <c r="G120" s="5">
        <v>3307293</v>
      </c>
      <c r="I120" s="5">
        <v>2584446</v>
      </c>
      <c r="J120" s="5">
        <v>6761228</v>
      </c>
      <c r="K120" s="5">
        <v>16137668</v>
      </c>
      <c r="L120" s="5">
        <v>8747826</v>
      </c>
      <c r="M120" s="5">
        <v>9614641</v>
      </c>
      <c r="N120" s="5">
        <v>11283796</v>
      </c>
      <c r="O120" s="5">
        <v>10095375</v>
      </c>
      <c r="P120" s="5">
        <v>8337764</v>
      </c>
      <c r="Q120" s="5">
        <v>8089159</v>
      </c>
      <c r="R120" s="5">
        <v>11428749</v>
      </c>
    </row>
    <row r="121" spans="3:26" ht="15.5" x14ac:dyDescent="0.35">
      <c r="C121" t="s">
        <v>145</v>
      </c>
      <c r="D121" s="5">
        <v>39009270</v>
      </c>
      <c r="E121" s="5">
        <v>42025846</v>
      </c>
      <c r="F121" s="5">
        <v>41567316</v>
      </c>
      <c r="G121" s="5">
        <v>42753817</v>
      </c>
      <c r="I121" s="5">
        <v>41567316</v>
      </c>
      <c r="J121" s="5">
        <v>58041713</v>
      </c>
      <c r="K121" s="5">
        <v>66570745</v>
      </c>
      <c r="L121" s="5">
        <v>48617554</v>
      </c>
      <c r="M121" s="5">
        <v>80121482</v>
      </c>
      <c r="N121" s="5">
        <v>68188545</v>
      </c>
      <c r="O121" s="5">
        <v>81049090</v>
      </c>
      <c r="P121" s="5">
        <v>79041386</v>
      </c>
      <c r="Q121" s="5">
        <v>42907550</v>
      </c>
      <c r="R121" s="5">
        <v>37158046</v>
      </c>
      <c r="S121" s="5">
        <v>13695851</v>
      </c>
      <c r="T121" s="5">
        <v>62526793</v>
      </c>
      <c r="U121" s="5">
        <v>61700595</v>
      </c>
      <c r="V121" s="5">
        <v>22733793</v>
      </c>
      <c r="W121" s="5">
        <v>438336000000</v>
      </c>
      <c r="X121" s="5">
        <v>378536000000</v>
      </c>
      <c r="Y121" s="5">
        <v>260201957675</v>
      </c>
      <c r="Z121" s="5">
        <v>8874049458</v>
      </c>
    </row>
    <row r="122" spans="3:26" ht="15.5" x14ac:dyDescent="0.35">
      <c r="C122" t="s">
        <v>146</v>
      </c>
      <c r="D122" s="5">
        <v>39009270</v>
      </c>
      <c r="E122" s="5">
        <v>42025846</v>
      </c>
      <c r="F122" s="5">
        <v>41567316</v>
      </c>
      <c r="G122" s="5">
        <v>42753817</v>
      </c>
      <c r="I122" s="5">
        <v>41567316</v>
      </c>
      <c r="J122" s="5">
        <v>58041713</v>
      </c>
      <c r="K122" s="5">
        <v>66570745</v>
      </c>
      <c r="L122" s="5">
        <v>48617554</v>
      </c>
      <c r="M122" s="5">
        <v>80121482</v>
      </c>
      <c r="N122" s="5">
        <v>68188545</v>
      </c>
      <c r="O122" s="5">
        <v>81049090</v>
      </c>
      <c r="P122" s="5">
        <v>79041386</v>
      </c>
      <c r="Q122" s="5">
        <v>42907550</v>
      </c>
      <c r="R122" s="5">
        <v>37158046</v>
      </c>
      <c r="S122" s="5">
        <v>13695851</v>
      </c>
      <c r="T122" s="5">
        <v>62526793</v>
      </c>
      <c r="U122" s="5">
        <v>61700595</v>
      </c>
      <c r="V122" s="5">
        <v>22733793</v>
      </c>
      <c r="W122" s="5">
        <v>438336000000</v>
      </c>
      <c r="X122" s="5">
        <v>378536000000</v>
      </c>
      <c r="Y122" s="5">
        <v>260201957675</v>
      </c>
      <c r="Z122" s="5">
        <v>8874049458</v>
      </c>
    </row>
    <row r="123" spans="3:26" ht="15.5" x14ac:dyDescent="0.35">
      <c r="C123" t="s">
        <v>323</v>
      </c>
    </row>
    <row r="124" spans="3:26" ht="15.5" x14ac:dyDescent="0.35">
      <c r="C124" t="s">
        <v>325</v>
      </c>
      <c r="D124" s="5">
        <v>6336690</v>
      </c>
      <c r="E124" s="5">
        <v>7472398</v>
      </c>
      <c r="F124" s="5">
        <v>7183118</v>
      </c>
      <c r="G124" s="5">
        <v>6916360</v>
      </c>
      <c r="I124" s="5">
        <v>7183118</v>
      </c>
      <c r="J124" s="5">
        <v>8130908</v>
      </c>
      <c r="K124" s="5">
        <v>35531280</v>
      </c>
      <c r="L124" s="5">
        <v>36309122</v>
      </c>
      <c r="M124" s="5">
        <v>63922896</v>
      </c>
      <c r="N124" s="5">
        <v>37516889</v>
      </c>
      <c r="O124" s="5">
        <v>53139522</v>
      </c>
      <c r="P124" s="5">
        <v>52878426</v>
      </c>
      <c r="Q124" s="5">
        <v>13674614</v>
      </c>
      <c r="R124" s="5">
        <v>15957174</v>
      </c>
      <c r="S124" s="5">
        <v>966484</v>
      </c>
      <c r="T124" s="5">
        <v>49354903</v>
      </c>
      <c r="U124" s="5">
        <v>52352655</v>
      </c>
      <c r="V124" s="5">
        <v>12980876</v>
      </c>
      <c r="W124" s="5">
        <v>386860000000</v>
      </c>
      <c r="X124" s="5">
        <v>334749000000</v>
      </c>
      <c r="Y124" s="5">
        <v>223918857888</v>
      </c>
      <c r="Z124" s="5">
        <v>751326225</v>
      </c>
    </row>
    <row r="125" spans="3:26" ht="15.5" x14ac:dyDescent="0.35">
      <c r="C125" t="s">
        <v>148</v>
      </c>
      <c r="R125" s="5">
        <v>930336</v>
      </c>
      <c r="S125" s="5">
        <v>7520319</v>
      </c>
      <c r="T125" s="5">
        <v>8782014</v>
      </c>
      <c r="U125" s="5">
        <v>5684506</v>
      </c>
      <c r="V125" s="5">
        <v>4635717</v>
      </c>
      <c r="W125" s="5">
        <v>36696000000</v>
      </c>
      <c r="X125" s="5">
        <v>24986000000</v>
      </c>
      <c r="Y125" s="5">
        <v>14290000000</v>
      </c>
    </row>
    <row r="126" spans="3:26" ht="15.5" x14ac:dyDescent="0.35">
      <c r="C126" t="s">
        <v>147</v>
      </c>
      <c r="D126" s="5">
        <v>1325647</v>
      </c>
      <c r="E126" s="5">
        <v>1578118</v>
      </c>
      <c r="F126" s="5">
        <v>1531581</v>
      </c>
      <c r="G126" s="5">
        <v>1607080</v>
      </c>
      <c r="I126" s="5">
        <v>1531581</v>
      </c>
      <c r="T126" s="5">
        <v>412908</v>
      </c>
      <c r="U126" s="5">
        <v>2119675</v>
      </c>
      <c r="V126" s="5">
        <v>3350217</v>
      </c>
      <c r="X126" s="5">
        <v>4772000000</v>
      </c>
      <c r="Y126" s="5">
        <v>10453053042</v>
      </c>
    </row>
    <row r="127" spans="3:26" ht="15.5" x14ac:dyDescent="0.35">
      <c r="C127" t="s">
        <v>326</v>
      </c>
    </row>
    <row r="128" spans="3:26" ht="15.5" x14ac:dyDescent="0.35">
      <c r="C128" t="s">
        <v>1052</v>
      </c>
      <c r="D128" s="5">
        <v>21642055</v>
      </c>
      <c r="E128" s="5">
        <v>23406563</v>
      </c>
      <c r="F128" s="5">
        <v>24116170</v>
      </c>
      <c r="G128" s="5">
        <v>25642966</v>
      </c>
      <c r="I128" s="5">
        <v>24116170</v>
      </c>
      <c r="J128" s="5">
        <v>37712702</v>
      </c>
      <c r="K128" s="5">
        <v>8647429</v>
      </c>
    </row>
    <row r="129" spans="2:26" ht="15.5" x14ac:dyDescent="0.35">
      <c r="C129" t="s">
        <v>150</v>
      </c>
      <c r="D129" s="5">
        <v>100796781</v>
      </c>
      <c r="E129" s="5">
        <v>99789567</v>
      </c>
      <c r="F129" s="5">
        <v>92689345</v>
      </c>
      <c r="G129" s="5">
        <v>95631908</v>
      </c>
      <c r="I129" s="5">
        <v>92689345</v>
      </c>
      <c r="J129" s="5">
        <v>116501526</v>
      </c>
      <c r="K129" s="5">
        <v>142326865</v>
      </c>
      <c r="L129" s="5">
        <v>165423880</v>
      </c>
      <c r="M129" s="5">
        <v>167190089</v>
      </c>
      <c r="N129" s="5">
        <v>167725851</v>
      </c>
      <c r="O129" s="5">
        <v>179427806</v>
      </c>
      <c r="P129" s="5">
        <v>174011534</v>
      </c>
      <c r="Q129" s="5">
        <v>167630733</v>
      </c>
      <c r="R129" s="5">
        <v>156800994</v>
      </c>
      <c r="S129" s="5">
        <v>167296224</v>
      </c>
      <c r="T129" s="5">
        <v>204805690</v>
      </c>
      <c r="U129" s="5">
        <v>184710201</v>
      </c>
      <c r="V129" s="5">
        <v>174360031</v>
      </c>
      <c r="W129" s="5">
        <v>1124748000000</v>
      </c>
      <c r="X129" s="5">
        <v>831554000000</v>
      </c>
      <c r="Y129" s="5">
        <v>594338210524</v>
      </c>
      <c r="Z129" s="5">
        <v>355469448627</v>
      </c>
    </row>
    <row r="130" spans="2:26" ht="15.5" x14ac:dyDescent="0.35">
      <c r="C130" t="s">
        <v>151</v>
      </c>
    </row>
    <row r="131" spans="2:26" ht="15.5" x14ac:dyDescent="0.35">
      <c r="C131" t="s">
        <v>152</v>
      </c>
      <c r="D131" s="5">
        <v>22455375</v>
      </c>
      <c r="E131" s="5">
        <v>22455375</v>
      </c>
      <c r="F131" s="5">
        <v>22455375</v>
      </c>
      <c r="G131" s="5">
        <v>22455375</v>
      </c>
      <c r="I131" s="5">
        <v>22455375</v>
      </c>
      <c r="J131" s="5">
        <v>22455375</v>
      </c>
      <c r="K131" s="5">
        <v>22455375</v>
      </c>
      <c r="L131" s="5">
        <v>18593438</v>
      </c>
      <c r="M131" s="5">
        <v>18593438</v>
      </c>
      <c r="N131" s="5">
        <v>18593438</v>
      </c>
      <c r="O131" s="5">
        <v>18593438</v>
      </c>
      <c r="P131" s="5">
        <v>18593438</v>
      </c>
      <c r="Q131" s="5">
        <v>18593438</v>
      </c>
      <c r="R131" s="5">
        <v>18593438</v>
      </c>
      <c r="S131" s="5">
        <v>18593438</v>
      </c>
      <c r="T131" s="5">
        <v>18593438</v>
      </c>
      <c r="U131" s="5">
        <v>18593438</v>
      </c>
      <c r="V131" s="5">
        <v>18593438</v>
      </c>
      <c r="W131" s="5">
        <v>176593000000</v>
      </c>
      <c r="X131" s="5">
        <v>176593000000</v>
      </c>
      <c r="Y131" s="5">
        <v>124361111100</v>
      </c>
      <c r="Z131" s="5">
        <v>101750000000</v>
      </c>
    </row>
    <row r="132" spans="2:26" ht="15.5" x14ac:dyDescent="0.35">
      <c r="C132" t="s">
        <v>153</v>
      </c>
      <c r="D132" s="5">
        <v>6165338</v>
      </c>
      <c r="E132" s="5">
        <v>6165338</v>
      </c>
      <c r="F132" s="5">
        <v>6165338</v>
      </c>
      <c r="G132" s="5">
        <v>6165338</v>
      </c>
      <c r="I132" s="5">
        <v>6165338</v>
      </c>
      <c r="J132" s="5">
        <v>6165338</v>
      </c>
      <c r="K132" s="5">
        <v>6165338</v>
      </c>
      <c r="L132" s="5">
        <v>-2330925</v>
      </c>
      <c r="M132" s="5">
        <v>-2330925</v>
      </c>
      <c r="N132" s="5">
        <v>-2330925</v>
      </c>
      <c r="O132" s="5">
        <v>-2330925</v>
      </c>
      <c r="P132" s="5">
        <v>-2330925</v>
      </c>
      <c r="Q132" s="5">
        <v>-2330925</v>
      </c>
      <c r="R132" s="5">
        <v>-2330925</v>
      </c>
      <c r="S132" s="5">
        <v>-2330925</v>
      </c>
      <c r="T132" s="5">
        <v>-703462</v>
      </c>
      <c r="U132" s="5">
        <v>-999273</v>
      </c>
      <c r="V132" s="5">
        <v>-1545771</v>
      </c>
      <c r="W132" s="5">
        <v>97020000000</v>
      </c>
      <c r="X132" s="5">
        <v>97020000000</v>
      </c>
      <c r="Y132" s="5">
        <v>149252274780</v>
      </c>
      <c r="Z132" s="5">
        <v>56963383388</v>
      </c>
    </row>
    <row r="133" spans="2:26" ht="15.5" x14ac:dyDescent="0.35">
      <c r="C133" t="s">
        <v>155</v>
      </c>
      <c r="D133" s="5">
        <v>-16365526</v>
      </c>
      <c r="E133" s="5">
        <v>-16070173</v>
      </c>
      <c r="F133" s="5">
        <v>-15289298</v>
      </c>
      <c r="G133" s="5">
        <v>-18444790</v>
      </c>
      <c r="I133" s="5">
        <v>-15289298</v>
      </c>
      <c r="J133" s="5">
        <v>-13434026</v>
      </c>
      <c r="K133" s="5">
        <v>-23721449</v>
      </c>
      <c r="L133" s="5">
        <v>-25163880</v>
      </c>
      <c r="M133" s="5">
        <v>-32167524</v>
      </c>
      <c r="N133" s="5">
        <v>-26412085</v>
      </c>
      <c r="O133" s="5">
        <v>-19972002</v>
      </c>
      <c r="P133" s="5">
        <v>-20107146</v>
      </c>
      <c r="Q133" s="5">
        <v>-14739715</v>
      </c>
      <c r="R133" s="5">
        <v>-26705547</v>
      </c>
      <c r="S133" s="5">
        <v>-22453026</v>
      </c>
      <c r="T133" s="5">
        <v>-12111458</v>
      </c>
      <c r="U133" s="5">
        <v>-6604365</v>
      </c>
      <c r="V133" s="5">
        <v>-3978304</v>
      </c>
      <c r="W133" s="5">
        <v>29787000000</v>
      </c>
      <c r="X133" s="5">
        <v>51038000000</v>
      </c>
      <c r="Y133" s="5">
        <v>33962006200</v>
      </c>
      <c r="Z133" s="5">
        <v>20129222373</v>
      </c>
    </row>
    <row r="134" spans="2:26" ht="15.5" x14ac:dyDescent="0.35">
      <c r="C134" t="s">
        <v>156</v>
      </c>
      <c r="D134" s="5">
        <v>43052</v>
      </c>
      <c r="E134" s="5">
        <v>43052</v>
      </c>
      <c r="F134" s="5">
        <v>43052</v>
      </c>
      <c r="G134" s="5">
        <v>43052</v>
      </c>
      <c r="I134" s="5">
        <v>43052</v>
      </c>
      <c r="J134" s="5">
        <v>43052</v>
      </c>
      <c r="K134" s="5">
        <v>43052</v>
      </c>
      <c r="L134" s="5">
        <v>43052</v>
      </c>
      <c r="M134" s="5">
        <v>43052</v>
      </c>
      <c r="N134" s="5">
        <v>43052</v>
      </c>
      <c r="O134" s="5">
        <v>43052</v>
      </c>
      <c r="P134" s="5">
        <v>43052</v>
      </c>
      <c r="Q134" s="5">
        <v>43052</v>
      </c>
      <c r="R134" s="5">
        <v>43052</v>
      </c>
      <c r="S134" s="5">
        <v>43052</v>
      </c>
      <c r="T134" s="5">
        <v>43052</v>
      </c>
      <c r="U134" s="5">
        <v>43052</v>
      </c>
      <c r="V134" s="5">
        <v>43052</v>
      </c>
      <c r="W134" s="5">
        <v>400000000</v>
      </c>
      <c r="X134" s="5">
        <v>300000000</v>
      </c>
      <c r="Y134" s="5">
        <v>200000000</v>
      </c>
      <c r="Z134" s="5">
        <v>100000000</v>
      </c>
    </row>
    <row r="135" spans="2:26" ht="15.5" x14ac:dyDescent="0.35">
      <c r="C135" t="s">
        <v>157</v>
      </c>
      <c r="D135" s="5">
        <v>-16408578</v>
      </c>
      <c r="E135" s="5">
        <v>-16113225</v>
      </c>
      <c r="F135" s="5">
        <v>-15332350</v>
      </c>
      <c r="G135" s="5">
        <v>-18487842</v>
      </c>
      <c r="I135" s="5">
        <v>-15332350</v>
      </c>
      <c r="J135" s="5">
        <v>-13477078</v>
      </c>
      <c r="K135" s="5">
        <v>-23764501</v>
      </c>
      <c r="L135" s="5">
        <v>-25206932</v>
      </c>
      <c r="M135" s="5">
        <v>-32210576</v>
      </c>
      <c r="N135" s="5">
        <v>-26455137</v>
      </c>
      <c r="O135" s="5">
        <v>-20015054</v>
      </c>
      <c r="P135" s="5">
        <v>-20150198</v>
      </c>
      <c r="Q135" s="5">
        <v>-14782767</v>
      </c>
      <c r="R135" s="5">
        <v>-26748599</v>
      </c>
      <c r="S135" s="5">
        <v>-22496078</v>
      </c>
      <c r="T135" s="5">
        <v>-12154510</v>
      </c>
      <c r="U135" s="5">
        <v>-6647417</v>
      </c>
      <c r="V135" s="5">
        <v>-4021356</v>
      </c>
      <c r="W135" s="5">
        <v>29387000000</v>
      </c>
      <c r="X135" s="5">
        <v>50738000000</v>
      </c>
      <c r="Y135" s="5">
        <v>33762006200</v>
      </c>
      <c r="Z135" s="5">
        <v>20029222373</v>
      </c>
    </row>
    <row r="136" spans="2:26" ht="15.5" x14ac:dyDescent="0.35">
      <c r="C136" t="s">
        <v>158</v>
      </c>
      <c r="D136" s="5">
        <v>-16365526</v>
      </c>
      <c r="E136" s="5">
        <v>-16070173</v>
      </c>
      <c r="F136" s="5">
        <v>-15289298</v>
      </c>
      <c r="G136" s="5">
        <v>-18444790</v>
      </c>
      <c r="I136" s="5">
        <v>-15289298</v>
      </c>
      <c r="J136" s="5">
        <v>-13434026</v>
      </c>
      <c r="K136" s="5">
        <v>-23721449</v>
      </c>
      <c r="L136" s="5">
        <v>-25163880</v>
      </c>
      <c r="M136" s="5">
        <v>-32167524</v>
      </c>
      <c r="N136" s="5">
        <v>-26412085</v>
      </c>
      <c r="O136" s="5">
        <v>-19972002</v>
      </c>
      <c r="P136" s="5">
        <v>-20107146</v>
      </c>
      <c r="Q136" s="5">
        <v>-14739715</v>
      </c>
      <c r="R136" s="5">
        <v>-26705547</v>
      </c>
      <c r="S136" s="5">
        <v>-22453026</v>
      </c>
      <c r="T136" s="5">
        <v>-12111458</v>
      </c>
      <c r="U136" s="5">
        <v>-6604365</v>
      </c>
      <c r="V136" s="5">
        <v>-3978304</v>
      </c>
      <c r="W136" s="5">
        <v>29787000000</v>
      </c>
      <c r="X136" s="5">
        <v>51038000000</v>
      </c>
      <c r="Y136" s="5">
        <v>33962006200</v>
      </c>
      <c r="Z136" s="5">
        <v>20129222373</v>
      </c>
    </row>
    <row r="137" spans="2:26" ht="15.5" x14ac:dyDescent="0.35">
      <c r="C137" t="s">
        <v>159</v>
      </c>
      <c r="D137" s="5">
        <v>40144215</v>
      </c>
      <c r="E137" s="5">
        <v>39574975</v>
      </c>
      <c r="F137" s="5">
        <v>44314330</v>
      </c>
      <c r="G137" s="5">
        <v>43091413</v>
      </c>
      <c r="I137" s="5">
        <v>44314330</v>
      </c>
      <c r="J137" s="5">
        <v>39208158</v>
      </c>
      <c r="K137" s="5">
        <v>31118300</v>
      </c>
      <c r="L137" s="5">
        <v>20654640</v>
      </c>
      <c r="M137" s="5">
        <v>13244068</v>
      </c>
      <c r="N137" s="5">
        <v>13798569</v>
      </c>
      <c r="O137" s="5">
        <v>15999552</v>
      </c>
      <c r="P137" s="5">
        <v>15039194</v>
      </c>
      <c r="Q137" s="5">
        <v>17184419</v>
      </c>
      <c r="R137" s="5">
        <v>19300057</v>
      </c>
      <c r="S137" s="5">
        <v>23354184</v>
      </c>
      <c r="T137" s="5">
        <v>31271938</v>
      </c>
      <c r="U137" s="5">
        <v>33131254</v>
      </c>
      <c r="V137" s="5">
        <v>33713865</v>
      </c>
      <c r="W137" s="5">
        <v>289827000000</v>
      </c>
      <c r="X137" s="5">
        <v>298115000000</v>
      </c>
      <c r="Y137" s="5">
        <v>271718572217</v>
      </c>
      <c r="Z137" s="5">
        <v>161661490089</v>
      </c>
    </row>
    <row r="138" spans="2:26" ht="15.5" x14ac:dyDescent="0.35">
      <c r="C138" t="s">
        <v>10</v>
      </c>
      <c r="D138" s="5">
        <v>56836837</v>
      </c>
      <c r="E138" s="5">
        <v>56620756</v>
      </c>
      <c r="F138" s="5">
        <v>62194547</v>
      </c>
      <c r="G138" s="5">
        <v>58376838</v>
      </c>
      <c r="I138" s="5">
        <v>62194547</v>
      </c>
      <c r="J138" s="5">
        <v>59612655</v>
      </c>
      <c r="K138" s="5">
        <v>41734877</v>
      </c>
      <c r="L138" s="5">
        <v>12846455</v>
      </c>
      <c r="M138" s="5">
        <v>-722944</v>
      </c>
      <c r="N138" s="5">
        <v>3388325</v>
      </c>
      <c r="O138" s="5">
        <v>12225975</v>
      </c>
      <c r="P138" s="5">
        <v>13906060</v>
      </c>
      <c r="Q138" s="5">
        <v>20076788</v>
      </c>
      <c r="R138" s="5">
        <v>11046515</v>
      </c>
      <c r="S138" s="5">
        <v>20080086</v>
      </c>
      <c r="T138" s="5">
        <v>37050456</v>
      </c>
      <c r="U138" s="5">
        <v>44121054</v>
      </c>
      <c r="V138" s="5">
        <v>46783228</v>
      </c>
      <c r="W138" s="5">
        <v>427693000000</v>
      </c>
      <c r="X138" s="5">
        <v>455564000000</v>
      </c>
      <c r="Y138" s="5">
        <v>411530283143</v>
      </c>
      <c r="Z138" s="5">
        <v>288114294057</v>
      </c>
    </row>
    <row r="139" spans="2:26" ht="15.5" x14ac:dyDescent="0.35">
      <c r="C139" t="s">
        <v>160</v>
      </c>
      <c r="D139" s="5">
        <v>157633618</v>
      </c>
      <c r="E139" s="5">
        <v>156410323</v>
      </c>
      <c r="F139" s="5">
        <v>154883892</v>
      </c>
      <c r="G139" s="5">
        <v>154008746</v>
      </c>
      <c r="I139" s="5">
        <v>154883892</v>
      </c>
      <c r="J139" s="5">
        <v>176114181</v>
      </c>
      <c r="K139" s="5">
        <v>184061742</v>
      </c>
      <c r="L139" s="5">
        <v>178270335</v>
      </c>
      <c r="M139" s="5">
        <v>166467145</v>
      </c>
      <c r="N139" s="5">
        <v>171114176</v>
      </c>
      <c r="O139" s="5">
        <v>191653781</v>
      </c>
      <c r="P139" s="5">
        <v>187917594</v>
      </c>
      <c r="Q139" s="5">
        <v>187707521</v>
      </c>
      <c r="R139" s="5">
        <v>167847509</v>
      </c>
      <c r="S139" s="5">
        <v>187376310</v>
      </c>
      <c r="T139" s="5">
        <v>241856146</v>
      </c>
      <c r="U139" s="5">
        <v>228831255</v>
      </c>
      <c r="V139" s="5">
        <v>221143259</v>
      </c>
      <c r="W139" s="5">
        <v>1552441000000</v>
      </c>
      <c r="X139" s="5">
        <v>1287118000000</v>
      </c>
      <c r="Y139" s="5">
        <v>1005868493667</v>
      </c>
      <c r="Z139" s="5">
        <v>643583742684</v>
      </c>
    </row>
    <row r="140" spans="2:26" ht="15.5" x14ac:dyDescent="0.35">
      <c r="C140" t="s">
        <v>161</v>
      </c>
      <c r="D140" s="5">
        <v>2373449165</v>
      </c>
      <c r="E140" s="5">
        <v>2373449165</v>
      </c>
      <c r="F140" s="5">
        <v>2373449165</v>
      </c>
      <c r="G140" s="5">
        <v>2373449165</v>
      </c>
      <c r="I140" s="5">
        <v>2373449165</v>
      </c>
      <c r="J140" s="5">
        <v>2373449165</v>
      </c>
      <c r="K140" s="5">
        <v>2373449165</v>
      </c>
      <c r="L140" s="5">
        <v>1765927777</v>
      </c>
      <c r="M140" s="5">
        <v>1765927777</v>
      </c>
      <c r="N140" s="5">
        <v>1765927777</v>
      </c>
      <c r="O140" s="5">
        <v>1765927777</v>
      </c>
      <c r="P140" s="5">
        <v>1765927777</v>
      </c>
      <c r="Q140" s="5">
        <v>1765927777</v>
      </c>
      <c r="R140" s="5">
        <v>1765927777</v>
      </c>
      <c r="S140" s="5">
        <v>1765927777</v>
      </c>
      <c r="T140" s="5">
        <v>1765927777</v>
      </c>
      <c r="U140" s="5">
        <v>1765927777</v>
      </c>
      <c r="V140" s="5">
        <v>1765927777</v>
      </c>
      <c r="W140" s="5">
        <v>1765927777</v>
      </c>
      <c r="X140" s="5">
        <v>1765927777</v>
      </c>
      <c r="Y140" s="5">
        <v>1765927777</v>
      </c>
      <c r="Z140" s="5">
        <v>1017500000</v>
      </c>
    </row>
    <row r="142" spans="2:26" ht="15.5" x14ac:dyDescent="0.35">
      <c r="B142" t="s">
        <v>162</v>
      </c>
      <c r="C142" t="s">
        <v>163</v>
      </c>
      <c r="D142" s="5">
        <v>3686019</v>
      </c>
      <c r="E142" s="5">
        <v>6323928</v>
      </c>
      <c r="F142" s="5">
        <v>-1131528</v>
      </c>
      <c r="G142" s="5">
        <v>6166192</v>
      </c>
      <c r="I142" s="5">
        <v>15229441</v>
      </c>
      <c r="J142" s="5">
        <v>23346380</v>
      </c>
      <c r="K142" s="5">
        <v>24041401</v>
      </c>
      <c r="L142" s="5">
        <v>33198213</v>
      </c>
      <c r="M142" s="5">
        <v>14785148</v>
      </c>
      <c r="N142" s="5">
        <v>10644300</v>
      </c>
      <c r="O142" s="5">
        <v>9578365</v>
      </c>
      <c r="P142" s="5">
        <v>360886</v>
      </c>
      <c r="Q142" s="5">
        <v>9165072</v>
      </c>
      <c r="R142" s="5">
        <v>17549061</v>
      </c>
      <c r="S142" s="5">
        <v>14790438</v>
      </c>
      <c r="T142" s="5">
        <v>26728999</v>
      </c>
      <c r="U142" s="5">
        <v>147285</v>
      </c>
      <c r="V142" s="5">
        <v>15655299</v>
      </c>
      <c r="W142" s="5">
        <v>72641000000</v>
      </c>
      <c r="X142" s="5">
        <v>-46236000000</v>
      </c>
      <c r="Y142" s="5">
        <v>132871006982</v>
      </c>
      <c r="Z142" s="5">
        <v>102119182235</v>
      </c>
    </row>
    <row r="143" spans="2:26" ht="15.5" x14ac:dyDescent="0.35">
      <c r="C143" t="s">
        <v>328</v>
      </c>
      <c r="D143" s="5">
        <v>39819712</v>
      </c>
      <c r="E143" s="5">
        <v>42381315</v>
      </c>
      <c r="F143" s="5">
        <v>51516857</v>
      </c>
      <c r="G143" s="5">
        <v>40917775</v>
      </c>
      <c r="I143" s="5">
        <v>166564778</v>
      </c>
      <c r="J143" s="5">
        <v>169858913</v>
      </c>
      <c r="K143" s="5">
        <v>181747185</v>
      </c>
      <c r="L143" s="5">
        <v>160110690</v>
      </c>
      <c r="M143" s="5">
        <v>105329715</v>
      </c>
      <c r="N143" s="5">
        <v>108500445</v>
      </c>
      <c r="O143" s="5">
        <v>156504069</v>
      </c>
      <c r="P143" s="5">
        <v>133820314</v>
      </c>
      <c r="Q143" s="5">
        <v>109239700</v>
      </c>
      <c r="R143" s="5">
        <v>111457169</v>
      </c>
      <c r="S143" s="5">
        <v>181139815</v>
      </c>
      <c r="T143" s="5">
        <v>198274645</v>
      </c>
      <c r="U143" s="5">
        <v>205990935</v>
      </c>
      <c r="V143" s="5">
        <v>148711591</v>
      </c>
      <c r="W143" s="5">
        <v>1233728000000</v>
      </c>
      <c r="X143" s="5">
        <v>1375400000000</v>
      </c>
      <c r="Y143" s="5">
        <v>1410699774449</v>
      </c>
      <c r="Z143" s="5">
        <v>933581744629</v>
      </c>
    </row>
    <row r="144" spans="2:26" ht="15.5" x14ac:dyDescent="0.35">
      <c r="C144" t="s">
        <v>166</v>
      </c>
      <c r="D144" s="5">
        <v>-30761697</v>
      </c>
      <c r="E144" s="5">
        <v>-30900589</v>
      </c>
      <c r="F144" s="5">
        <v>-44813421</v>
      </c>
      <c r="G144" s="5">
        <v>-30186184</v>
      </c>
      <c r="I144" s="5">
        <v>-127729381</v>
      </c>
      <c r="J144" s="5">
        <v>-122849587</v>
      </c>
      <c r="K144" s="5">
        <v>-134271703</v>
      </c>
      <c r="L144" s="5">
        <v>-112136128</v>
      </c>
      <c r="M144" s="5">
        <v>-80306186</v>
      </c>
      <c r="N144" s="5">
        <v>-91854122</v>
      </c>
      <c r="O144" s="5">
        <v>-134334605</v>
      </c>
      <c r="P144" s="5">
        <v>-122545479</v>
      </c>
      <c r="Q144" s="5">
        <v>-94409005</v>
      </c>
      <c r="R144" s="5">
        <v>-85613466</v>
      </c>
      <c r="S144" s="5">
        <v>-157432599</v>
      </c>
      <c r="T144" s="5">
        <v>-158308658</v>
      </c>
      <c r="U144" s="5">
        <v>-189209133</v>
      </c>
      <c r="V144" s="5">
        <v>-116932434</v>
      </c>
      <c r="W144" s="5">
        <v>-1059660000000</v>
      </c>
      <c r="X144" s="5">
        <v>-1288710000000</v>
      </c>
      <c r="Y144" s="5">
        <v>-1095855973389</v>
      </c>
      <c r="Z144" s="5">
        <v>-772270160031</v>
      </c>
    </row>
    <row r="145" spans="3:26" ht="15.5" x14ac:dyDescent="0.35">
      <c r="C145" t="s">
        <v>330</v>
      </c>
      <c r="D145" s="5">
        <v>-4610327</v>
      </c>
      <c r="E145" s="5">
        <v>-4566476</v>
      </c>
      <c r="F145" s="5">
        <v>-5717538</v>
      </c>
      <c r="G145" s="5">
        <v>-3948115</v>
      </c>
      <c r="I145" s="5">
        <v>-17858000</v>
      </c>
      <c r="J145" s="5">
        <v>-16383757</v>
      </c>
      <c r="K145" s="5">
        <v>-18097351</v>
      </c>
      <c r="L145" s="5">
        <v>-16040052</v>
      </c>
      <c r="M145" s="5">
        <v>-12942317</v>
      </c>
      <c r="N145" s="5">
        <v>-9381487</v>
      </c>
      <c r="O145" s="5">
        <v>-11160273</v>
      </c>
      <c r="P145" s="5">
        <v>-12575356</v>
      </c>
      <c r="Q145" s="5">
        <v>-13551138</v>
      </c>
      <c r="R145" s="5">
        <v>-12585717</v>
      </c>
      <c r="S145" s="5">
        <v>-14920703</v>
      </c>
      <c r="T145" s="5">
        <v>-17373056</v>
      </c>
      <c r="U145" s="5">
        <v>-17355053</v>
      </c>
      <c r="V145" s="5">
        <v>-14876253</v>
      </c>
      <c r="W145" s="5">
        <v>-118952000000</v>
      </c>
      <c r="X145" s="5">
        <v>-120465000000</v>
      </c>
      <c r="Y145" s="5">
        <v>-88965886281</v>
      </c>
      <c r="Z145" s="5">
        <v>-36459583830</v>
      </c>
    </row>
    <row r="146" spans="3:26" ht="15.5" x14ac:dyDescent="0.35">
      <c r="C146" t="s">
        <v>1081</v>
      </c>
      <c r="D146" s="5">
        <v>21846</v>
      </c>
      <c r="E146" s="5">
        <v>13795</v>
      </c>
      <c r="F146" s="5">
        <v>26605</v>
      </c>
      <c r="G146" s="5">
        <v>9075</v>
      </c>
      <c r="I146" s="5">
        <v>109594</v>
      </c>
      <c r="J146" s="5">
        <v>177363</v>
      </c>
      <c r="K146" s="5">
        <v>182813</v>
      </c>
      <c r="L146" s="5">
        <v>139391</v>
      </c>
      <c r="M146" s="5">
        <v>133427</v>
      </c>
      <c r="N146" s="5">
        <v>127102</v>
      </c>
      <c r="O146" s="5">
        <v>133081</v>
      </c>
      <c r="P146" s="5">
        <v>136084</v>
      </c>
      <c r="Q146" s="5">
        <v>101617</v>
      </c>
      <c r="R146" s="5">
        <v>9989</v>
      </c>
      <c r="S146" s="5">
        <v>135665</v>
      </c>
      <c r="T146" s="5">
        <v>56295</v>
      </c>
      <c r="U146" s="5">
        <v>151359</v>
      </c>
      <c r="V146" s="5">
        <v>56554</v>
      </c>
      <c r="W146" s="5">
        <v>705000000</v>
      </c>
      <c r="X146" s="5">
        <v>827000000</v>
      </c>
      <c r="Y146" s="5">
        <v>2421443788</v>
      </c>
      <c r="Z146" s="5">
        <v>3320885715</v>
      </c>
    </row>
    <row r="147" spans="3:26" ht="15.5" x14ac:dyDescent="0.35">
      <c r="C147" t="s">
        <v>490</v>
      </c>
      <c r="D147" s="5">
        <v>-783515</v>
      </c>
      <c r="E147" s="5">
        <v>-604117</v>
      </c>
      <c r="F147" s="5">
        <v>-2144031</v>
      </c>
      <c r="G147" s="5">
        <v>-626359</v>
      </c>
      <c r="I147" s="5">
        <v>-5857550</v>
      </c>
      <c r="J147" s="5">
        <v>-7456552</v>
      </c>
      <c r="K147" s="5">
        <v>-5519543</v>
      </c>
      <c r="L147" s="5">
        <v>1124312</v>
      </c>
      <c r="M147" s="5">
        <v>2570509</v>
      </c>
      <c r="N147" s="5">
        <v>3252362</v>
      </c>
      <c r="O147" s="5">
        <v>-1563907</v>
      </c>
      <c r="P147" s="5">
        <v>1525323</v>
      </c>
      <c r="Q147" s="5">
        <v>7783898</v>
      </c>
      <c r="R147" s="5">
        <v>4281086</v>
      </c>
      <c r="S147" s="5">
        <v>5868260</v>
      </c>
      <c r="T147" s="5">
        <v>4079773</v>
      </c>
      <c r="U147" s="5">
        <v>569177</v>
      </c>
      <c r="V147" s="5">
        <v>-1562659</v>
      </c>
      <c r="W147" s="5">
        <v>976000000</v>
      </c>
      <c r="X147" s="5">
        <v>-18287000000</v>
      </c>
      <c r="Y147" s="5">
        <v>-95428351585</v>
      </c>
      <c r="Z147" s="5">
        <v>-25367220503</v>
      </c>
    </row>
    <row r="148" spans="3:26" ht="15.5" x14ac:dyDescent="0.35">
      <c r="C148" t="s">
        <v>2719</v>
      </c>
      <c r="V148" s="5">
        <v>258500</v>
      </c>
      <c r="W148" s="5">
        <v>15844000000</v>
      </c>
      <c r="X148" s="5">
        <v>4999000000</v>
      </c>
    </row>
    <row r="149" spans="3:26" ht="15.5" x14ac:dyDescent="0.35">
      <c r="C149" t="s">
        <v>2720</v>
      </c>
    </row>
    <row r="150" spans="3:26" ht="15.5" x14ac:dyDescent="0.35">
      <c r="C150" t="s">
        <v>2721</v>
      </c>
    </row>
    <row r="151" spans="3:26" ht="15.5" x14ac:dyDescent="0.35">
      <c r="C151" t="s">
        <v>171</v>
      </c>
      <c r="D151" s="5">
        <v>504567</v>
      </c>
      <c r="E151" s="5">
        <v>-504567</v>
      </c>
      <c r="F151" s="5">
        <v>-616453</v>
      </c>
      <c r="G151" s="5">
        <v>-1931970</v>
      </c>
      <c r="I151" s="5">
        <v>-2548423</v>
      </c>
      <c r="J151" s="5">
        <v>-6332809</v>
      </c>
      <c r="K151" s="5">
        <v>-5998848</v>
      </c>
      <c r="L151" s="5">
        <v>-7763117</v>
      </c>
      <c r="M151" s="5">
        <v>-2528642</v>
      </c>
      <c r="N151" s="5">
        <v>-6014402</v>
      </c>
      <c r="O151" s="5">
        <v>-5580893</v>
      </c>
      <c r="P151" s="5">
        <v>-5586077</v>
      </c>
      <c r="Q151" s="5">
        <v>-7112433</v>
      </c>
      <c r="R151" s="5">
        <v>-6838557</v>
      </c>
      <c r="S151" s="5">
        <v>-9409950</v>
      </c>
      <c r="T151" s="5">
        <v>-10376132</v>
      </c>
      <c r="U151" s="5">
        <v>-8550802</v>
      </c>
      <c r="V151" s="5">
        <v>-8860580</v>
      </c>
      <c r="W151" s="5">
        <v>-42180000000</v>
      </c>
      <c r="X151" s="5">
        <v>-32184000000</v>
      </c>
      <c r="Y151" s="5">
        <v>-4637038667</v>
      </c>
    </row>
    <row r="152" spans="3:26" ht="15.5" x14ac:dyDescent="0.35">
      <c r="C152" t="s">
        <v>858</v>
      </c>
      <c r="Z152" s="5">
        <v>-686483745</v>
      </c>
    </row>
    <row r="153" spans="3:26" ht="15.5" x14ac:dyDescent="0.35">
      <c r="C153" t="s">
        <v>974</v>
      </c>
    </row>
    <row r="154" spans="3:26" ht="15.5" x14ac:dyDescent="0.35">
      <c r="C154" t="s">
        <v>173</v>
      </c>
      <c r="D154" s="5">
        <v>-1961071</v>
      </c>
      <c r="E154" s="5">
        <v>-3216215</v>
      </c>
      <c r="F154" s="5">
        <v>1804107</v>
      </c>
      <c r="G154" s="5">
        <v>-3263176</v>
      </c>
      <c r="I154" s="5">
        <v>-5605199</v>
      </c>
      <c r="J154" s="5">
        <v>-24026176</v>
      </c>
      <c r="K154" s="5">
        <v>-14439116</v>
      </c>
      <c r="L154" s="5">
        <v>-26400477</v>
      </c>
      <c r="M154" s="5">
        <v>-11553002</v>
      </c>
      <c r="N154" s="5">
        <v>-11363698</v>
      </c>
      <c r="O154" s="5">
        <v>-7439993</v>
      </c>
      <c r="P154" s="5">
        <v>2175778</v>
      </c>
      <c r="Q154" s="5">
        <v>-4752525</v>
      </c>
      <c r="R154" s="5">
        <v>-16079810</v>
      </c>
      <c r="S154" s="5">
        <v>-29741345</v>
      </c>
      <c r="T154" s="5">
        <v>7350211</v>
      </c>
      <c r="U154" s="5">
        <v>18955151</v>
      </c>
      <c r="V154" s="5">
        <v>-5157298</v>
      </c>
      <c r="W154" s="5">
        <v>217729000000</v>
      </c>
      <c r="X154" s="5">
        <v>248895000000</v>
      </c>
      <c r="Y154" s="5">
        <v>271593085819</v>
      </c>
      <c r="Z154" s="5">
        <v>60056662057</v>
      </c>
    </row>
    <row r="155" spans="3:26" ht="15.5" x14ac:dyDescent="0.35">
      <c r="C155" t="s">
        <v>174</v>
      </c>
      <c r="D155" s="5">
        <v>-1616084</v>
      </c>
      <c r="E155" s="5">
        <v>-2022032</v>
      </c>
      <c r="F155" s="5">
        <v>-2184255</v>
      </c>
      <c r="G155" s="5">
        <v>-206829</v>
      </c>
      <c r="I155" s="5">
        <v>-6442091</v>
      </c>
      <c r="J155" s="5">
        <v>-4614717</v>
      </c>
      <c r="K155" s="5">
        <v>-8582216</v>
      </c>
      <c r="L155" s="5">
        <v>-2894298</v>
      </c>
      <c r="M155" s="5">
        <v>-2683985</v>
      </c>
      <c r="N155" s="5">
        <v>-568288</v>
      </c>
      <c r="O155" s="5">
        <v>-2723615</v>
      </c>
      <c r="P155" s="5">
        <v>-2260447</v>
      </c>
      <c r="Q155" s="5">
        <v>-3289440</v>
      </c>
      <c r="R155" s="5">
        <v>-1478842</v>
      </c>
      <c r="S155" s="5">
        <v>-441824</v>
      </c>
      <c r="T155" s="5">
        <v>-20024463</v>
      </c>
      <c r="U155" s="5">
        <v>-19413542</v>
      </c>
      <c r="V155" s="5">
        <v>-13864618</v>
      </c>
      <c r="W155" s="5">
        <v>-248292000000</v>
      </c>
      <c r="X155" s="5">
        <v>-271556000000</v>
      </c>
      <c r="Y155" s="5">
        <v>-399743686115</v>
      </c>
      <c r="Z155" s="5">
        <v>-142789988727</v>
      </c>
    </row>
    <row r="156" spans="3:26" ht="15.5" x14ac:dyDescent="0.35">
      <c r="C156" t="s">
        <v>176</v>
      </c>
      <c r="D156" s="5">
        <v>-1616085</v>
      </c>
      <c r="E156" s="5">
        <v>-2025523</v>
      </c>
      <c r="F156" s="5">
        <v>-1815572</v>
      </c>
      <c r="G156" s="5">
        <v>-534957</v>
      </c>
      <c r="I156" s="5">
        <v>-6192060</v>
      </c>
      <c r="J156" s="5">
        <v>-4080698</v>
      </c>
      <c r="K156" s="5">
        <v>-6200266</v>
      </c>
      <c r="L156" s="5">
        <v>-2944375</v>
      </c>
      <c r="M156" s="5">
        <v>-2734802</v>
      </c>
      <c r="N156" s="5">
        <v>-1022208</v>
      </c>
      <c r="O156" s="5">
        <v>-2782212</v>
      </c>
      <c r="P156" s="5">
        <v>-2065472</v>
      </c>
      <c r="Q156" s="5">
        <v>-1549068</v>
      </c>
      <c r="R156" s="5">
        <v>-1504342</v>
      </c>
      <c r="S156" s="5">
        <v>-2573421</v>
      </c>
      <c r="T156" s="5">
        <v>-20440323</v>
      </c>
      <c r="U156" s="5">
        <v>-20528172</v>
      </c>
      <c r="V156" s="5">
        <v>-13246002</v>
      </c>
      <c r="W156" s="5">
        <v>-299036000000</v>
      </c>
      <c r="X156" s="5">
        <v>-274460000000</v>
      </c>
      <c r="Y156" s="5">
        <v>-143118612469</v>
      </c>
      <c r="Z156" s="5">
        <v>-3149139821</v>
      </c>
    </row>
    <row r="157" spans="3:26" ht="15.5" x14ac:dyDescent="0.35">
      <c r="C157" t="s">
        <v>2722</v>
      </c>
      <c r="D157" s="5">
        <v>374103</v>
      </c>
      <c r="E157" s="5">
        <v>-272437</v>
      </c>
      <c r="F157" s="5">
        <v>-289790</v>
      </c>
      <c r="G157" s="5">
        <v>227791</v>
      </c>
      <c r="I157" s="5">
        <v>138753</v>
      </c>
      <c r="J157" s="5">
        <v>-279682</v>
      </c>
      <c r="K157" s="5">
        <v>1159363</v>
      </c>
      <c r="L157" s="5">
        <v>-857133</v>
      </c>
      <c r="M157" s="5">
        <v>-154065</v>
      </c>
      <c r="N157" s="5">
        <v>-329345</v>
      </c>
    </row>
    <row r="158" spans="3:26" ht="15.5" x14ac:dyDescent="0.35">
      <c r="C158" t="s">
        <v>2723</v>
      </c>
      <c r="Z158" s="5">
        <v>1122000000</v>
      </c>
    </row>
    <row r="159" spans="3:26" ht="15.5" x14ac:dyDescent="0.35">
      <c r="C159" t="s">
        <v>423</v>
      </c>
      <c r="D159" s="5">
        <v>1</v>
      </c>
      <c r="E159" s="5">
        <v>3491</v>
      </c>
      <c r="F159" s="5">
        <v>51863</v>
      </c>
      <c r="G159" s="5">
        <v>31395</v>
      </c>
      <c r="I159" s="5">
        <v>170515</v>
      </c>
      <c r="J159" s="5">
        <v>622026</v>
      </c>
      <c r="K159" s="5">
        <v>171554</v>
      </c>
      <c r="L159" s="5">
        <v>50077</v>
      </c>
      <c r="M159" s="5">
        <v>50817</v>
      </c>
      <c r="N159" s="5">
        <v>453920</v>
      </c>
      <c r="O159" s="5">
        <v>113073</v>
      </c>
      <c r="P159" s="5">
        <v>109931</v>
      </c>
      <c r="Q159" s="5">
        <v>155313</v>
      </c>
      <c r="R159" s="5">
        <v>24631</v>
      </c>
      <c r="S159" s="5">
        <v>130188</v>
      </c>
      <c r="T159" s="5">
        <v>1661</v>
      </c>
      <c r="U159" s="5">
        <v>128133</v>
      </c>
      <c r="W159" s="5">
        <v>5253000000</v>
      </c>
      <c r="X159" s="5">
        <v>330000000</v>
      </c>
      <c r="Y159" s="5">
        <v>241562500</v>
      </c>
      <c r="Z159" s="5">
        <v>597151094</v>
      </c>
    </row>
    <row r="160" spans="3:26" ht="15.5" x14ac:dyDescent="0.35">
      <c r="C160" t="s">
        <v>744</v>
      </c>
      <c r="Q160" s="5">
        <v>-1995685</v>
      </c>
      <c r="Y160" s="5">
        <v>-222980000000</v>
      </c>
      <c r="Z160" s="5">
        <v>-141360000000</v>
      </c>
    </row>
    <row r="161" spans="3:26" ht="15.5" x14ac:dyDescent="0.35">
      <c r="C161" t="s">
        <v>2724</v>
      </c>
      <c r="W161" s="5">
        <v>25102000000</v>
      </c>
      <c r="X161" s="5">
        <v>10387000000</v>
      </c>
    </row>
    <row r="162" spans="3:26" ht="15.5" x14ac:dyDescent="0.35">
      <c r="C162" t="s">
        <v>2725</v>
      </c>
    </row>
    <row r="163" spans="3:26" ht="15.5" x14ac:dyDescent="0.35">
      <c r="C163" t="s">
        <v>615</v>
      </c>
      <c r="F163" s="5">
        <v>-420546</v>
      </c>
      <c r="G163" s="5">
        <v>296733</v>
      </c>
      <c r="I163" s="5">
        <v>-420546</v>
      </c>
      <c r="J163" s="5">
        <v>-1156045</v>
      </c>
      <c r="K163" s="5">
        <v>-2553504</v>
      </c>
    </row>
    <row r="164" spans="3:26" ht="15.5" x14ac:dyDescent="0.35">
      <c r="C164" t="s">
        <v>657</v>
      </c>
      <c r="Y164" s="5">
        <v>1980000000</v>
      </c>
    </row>
    <row r="165" spans="3:26" ht="15.5" x14ac:dyDescent="0.35">
      <c r="C165" t="s">
        <v>1694</v>
      </c>
    </row>
    <row r="166" spans="3:26" ht="15.5" x14ac:dyDescent="0.35">
      <c r="C166" t="s">
        <v>183</v>
      </c>
      <c r="D166" s="5">
        <v>-1961071</v>
      </c>
      <c r="E166" s="5">
        <v>-3216215</v>
      </c>
      <c r="F166" s="5">
        <v>1804107</v>
      </c>
      <c r="G166" s="5">
        <v>-3263176</v>
      </c>
      <c r="I166" s="5">
        <v>-5605199</v>
      </c>
      <c r="J166" s="5">
        <v>-24026176</v>
      </c>
      <c r="K166" s="5">
        <v>-14439116</v>
      </c>
      <c r="L166" s="5">
        <v>-26400477</v>
      </c>
      <c r="M166" s="5">
        <v>-11553002</v>
      </c>
      <c r="N166" s="5">
        <v>-11363698</v>
      </c>
      <c r="O166" s="5">
        <v>-7439993</v>
      </c>
      <c r="P166" s="5">
        <v>2175778</v>
      </c>
      <c r="Q166" s="5">
        <v>-4752525</v>
      </c>
      <c r="R166" s="5">
        <v>-16079810</v>
      </c>
      <c r="S166" s="5">
        <v>-29741345</v>
      </c>
      <c r="T166" s="5">
        <v>7350211</v>
      </c>
      <c r="U166" s="5">
        <v>18955151</v>
      </c>
      <c r="V166" s="5">
        <v>-5157298</v>
      </c>
      <c r="W166" s="5">
        <v>217729000000</v>
      </c>
      <c r="X166" s="5">
        <v>248895000000</v>
      </c>
      <c r="Y166" s="5">
        <v>271593085819</v>
      </c>
      <c r="Z166" s="5">
        <v>60056662057</v>
      </c>
    </row>
    <row r="167" spans="3:26" ht="15.5" x14ac:dyDescent="0.35">
      <c r="C167" t="s">
        <v>1182</v>
      </c>
    </row>
    <row r="168" spans="3:26" ht="15.5" x14ac:dyDescent="0.35">
      <c r="C168" t="s">
        <v>476</v>
      </c>
      <c r="D168" s="5">
        <v>24631</v>
      </c>
      <c r="E168" s="5">
        <v>-231902</v>
      </c>
      <c r="F168" s="5">
        <v>-231502</v>
      </c>
      <c r="G168" s="5">
        <v>184179</v>
      </c>
      <c r="I168" s="5">
        <v>-231502</v>
      </c>
      <c r="J168" s="5">
        <v>-216831</v>
      </c>
      <c r="K168" s="5">
        <v>-199045</v>
      </c>
      <c r="L168" s="5">
        <v>-100257</v>
      </c>
      <c r="M168" s="5">
        <v>-127266</v>
      </c>
      <c r="N168" s="5">
        <v>-119014</v>
      </c>
      <c r="O168" s="5">
        <v>-89760</v>
      </c>
      <c r="P168" s="5">
        <v>-7847</v>
      </c>
      <c r="Q168" s="5">
        <v>-24767</v>
      </c>
      <c r="R168" s="5">
        <v>-129361</v>
      </c>
      <c r="S168" s="5">
        <v>-284789</v>
      </c>
      <c r="T168" s="5">
        <v>-96251</v>
      </c>
      <c r="U168" s="5">
        <v>187934</v>
      </c>
      <c r="V168" s="5">
        <v>124560</v>
      </c>
      <c r="W168" s="5">
        <v>-1513000000</v>
      </c>
      <c r="X168" s="5">
        <v>-2338000000</v>
      </c>
      <c r="Y168" s="5">
        <v>-2079460343</v>
      </c>
      <c r="Z168" s="5">
        <v>-2908455650</v>
      </c>
    </row>
    <row r="169" spans="3:26" ht="15.5" x14ac:dyDescent="0.35">
      <c r="C169" t="s">
        <v>2726</v>
      </c>
    </row>
    <row r="170" spans="3:26" ht="15.5" x14ac:dyDescent="0.35">
      <c r="C170" t="s">
        <v>2727</v>
      </c>
    </row>
    <row r="171" spans="3:26" ht="15.5" x14ac:dyDescent="0.35">
      <c r="C171" t="s">
        <v>382</v>
      </c>
      <c r="D171" s="5">
        <v>275238</v>
      </c>
      <c r="E171" s="5">
        <v>-275238</v>
      </c>
      <c r="F171" s="5">
        <v>-200606</v>
      </c>
      <c r="G171" s="5">
        <v>-206975</v>
      </c>
      <c r="I171" s="5">
        <v>-407581</v>
      </c>
      <c r="J171" s="5">
        <v>-280625</v>
      </c>
      <c r="K171" s="5">
        <v>-242044</v>
      </c>
      <c r="L171" s="5">
        <v>-516583</v>
      </c>
      <c r="M171" s="5">
        <v>-558987</v>
      </c>
      <c r="N171" s="5">
        <v>-553231</v>
      </c>
      <c r="O171" s="5">
        <v>-34444</v>
      </c>
      <c r="P171" s="5">
        <v>-301228</v>
      </c>
      <c r="Q171" s="5">
        <v>-627639</v>
      </c>
      <c r="R171" s="5">
        <v>-1668226</v>
      </c>
      <c r="S171" s="5">
        <v>-1903392</v>
      </c>
      <c r="T171" s="5">
        <v>-1570612</v>
      </c>
      <c r="U171" s="5">
        <v>-451106</v>
      </c>
      <c r="V171" s="5">
        <v>-501175</v>
      </c>
    </row>
    <row r="172" spans="3:26" ht="15.5" x14ac:dyDescent="0.35">
      <c r="C172" t="s">
        <v>510</v>
      </c>
      <c r="D172" s="5">
        <v>-659312</v>
      </c>
      <c r="F172" s="5">
        <v>155225</v>
      </c>
      <c r="G172" s="5">
        <v>-46352</v>
      </c>
    </row>
    <row r="173" spans="3:26" ht="15.5" x14ac:dyDescent="0.35">
      <c r="C173" t="s">
        <v>2728</v>
      </c>
    </row>
    <row r="174" spans="3:26" ht="15.5" x14ac:dyDescent="0.35">
      <c r="C174" t="s">
        <v>479</v>
      </c>
    </row>
    <row r="175" spans="3:26" ht="15.5" x14ac:dyDescent="0.35">
      <c r="C175" t="s">
        <v>8</v>
      </c>
      <c r="D175" s="5">
        <v>-1029293</v>
      </c>
      <c r="E175" s="5">
        <v>-1157766</v>
      </c>
      <c r="F175" s="5">
        <v>1407862</v>
      </c>
      <c r="G175" s="5">
        <v>108646</v>
      </c>
      <c r="W175" s="5">
        <v>-1801000000</v>
      </c>
      <c r="X175" s="5">
        <v>-936000000</v>
      </c>
      <c r="Y175" s="5">
        <v>-4833125000</v>
      </c>
    </row>
    <row r="176" spans="3:26" ht="15.5" x14ac:dyDescent="0.35">
      <c r="C176" t="s">
        <v>2376</v>
      </c>
      <c r="T176" s="5">
        <v>-158469</v>
      </c>
      <c r="U176" s="5">
        <v>-892530</v>
      </c>
      <c r="V176" s="5">
        <v>-2054107</v>
      </c>
      <c r="W176" s="5">
        <v>-2956000000</v>
      </c>
      <c r="X176" s="5">
        <v>-12213000000</v>
      </c>
      <c r="Y176" s="5">
        <v>-27549349248</v>
      </c>
      <c r="Z176" s="5">
        <v>-78888880000</v>
      </c>
    </row>
    <row r="177" spans="3:26" ht="15.5" x14ac:dyDescent="0.35">
      <c r="C177" t="s">
        <v>684</v>
      </c>
      <c r="D177" s="5">
        <v>-1029293</v>
      </c>
      <c r="E177" s="5">
        <v>-1157766</v>
      </c>
      <c r="F177" s="5">
        <v>1407862</v>
      </c>
      <c r="G177" s="5">
        <v>108646</v>
      </c>
      <c r="T177" s="5">
        <v>-158469</v>
      </c>
      <c r="U177" s="5">
        <v>-892530</v>
      </c>
      <c r="V177" s="5">
        <v>-2054107</v>
      </c>
      <c r="W177" s="5">
        <v>-4757000000</v>
      </c>
      <c r="X177" s="5">
        <v>-13149000000</v>
      </c>
      <c r="Y177" s="5">
        <v>-32382474248</v>
      </c>
      <c r="Z177" s="5">
        <v>-78888880000</v>
      </c>
    </row>
    <row r="178" spans="3:26" ht="15.5" x14ac:dyDescent="0.35">
      <c r="C178" t="s">
        <v>2570</v>
      </c>
      <c r="N178" s="5">
        <v>-30275</v>
      </c>
    </row>
    <row r="179" spans="3:26" ht="15.5" x14ac:dyDescent="0.35">
      <c r="C179" t="s">
        <v>710</v>
      </c>
      <c r="D179" s="5">
        <v>-1044011</v>
      </c>
      <c r="G179" s="5">
        <v>11758</v>
      </c>
    </row>
    <row r="180" spans="3:26" ht="15.5" x14ac:dyDescent="0.35">
      <c r="C180" t="s">
        <v>475</v>
      </c>
      <c r="D180" s="5">
        <v>-1483836</v>
      </c>
      <c r="G180" s="5">
        <v>778205</v>
      </c>
      <c r="S180" s="5">
        <v>-21647406</v>
      </c>
      <c r="T180" s="5">
        <v>-30654023</v>
      </c>
      <c r="U180" s="5">
        <v>-77160851</v>
      </c>
      <c r="V180" s="5">
        <v>-16189231</v>
      </c>
      <c r="W180" s="5">
        <v>-62926000000</v>
      </c>
      <c r="X180" s="5">
        <v>-21339000000</v>
      </c>
      <c r="Y180" s="5">
        <v>-48909652898</v>
      </c>
    </row>
    <row r="181" spans="3:26" ht="15.5" x14ac:dyDescent="0.35">
      <c r="C181" t="s">
        <v>474</v>
      </c>
    </row>
    <row r="182" spans="3:26" ht="15.5" x14ac:dyDescent="0.35">
      <c r="C182" t="s">
        <v>367</v>
      </c>
      <c r="F182" s="5">
        <v>6525978</v>
      </c>
      <c r="I182" s="5">
        <v>6525978</v>
      </c>
      <c r="J182" s="5">
        <v>32399094</v>
      </c>
      <c r="K182" s="5">
        <v>263536</v>
      </c>
      <c r="L182" s="5">
        <v>604856</v>
      </c>
      <c r="M182" s="5">
        <v>283128</v>
      </c>
    </row>
    <row r="183" spans="3:26" ht="15.5" x14ac:dyDescent="0.35">
      <c r="C183" t="s">
        <v>368</v>
      </c>
      <c r="D183" s="5">
        <v>-562413</v>
      </c>
      <c r="E183" s="5">
        <v>-534132</v>
      </c>
      <c r="F183" s="5">
        <v>2599320</v>
      </c>
      <c r="G183" s="5">
        <v>-1672235</v>
      </c>
    </row>
    <row r="184" spans="3:26" ht="15.5" x14ac:dyDescent="0.35">
      <c r="C184" t="s">
        <v>836</v>
      </c>
    </row>
    <row r="185" spans="3:26" ht="15.5" x14ac:dyDescent="0.35">
      <c r="C185" t="s">
        <v>2729</v>
      </c>
      <c r="Y185" s="5">
        <v>-8030820000</v>
      </c>
    </row>
    <row r="186" spans="3:26" ht="15.5" x14ac:dyDescent="0.35">
      <c r="C186" t="s">
        <v>717</v>
      </c>
      <c r="Y186" s="5">
        <v>114900002492</v>
      </c>
      <c r="Z186" s="5">
        <v>139784709515</v>
      </c>
    </row>
    <row r="187" spans="3:26" ht="15.5" x14ac:dyDescent="0.35">
      <c r="C187" t="s">
        <v>2730</v>
      </c>
      <c r="Y187" s="5">
        <v>1000000</v>
      </c>
    </row>
    <row r="188" spans="3:26" ht="15.5" x14ac:dyDescent="0.35">
      <c r="C188" t="s">
        <v>680</v>
      </c>
      <c r="D188" s="5">
        <v>1602602</v>
      </c>
      <c r="G188" s="5">
        <v>1067065</v>
      </c>
    </row>
    <row r="189" spans="3:26" ht="15.5" x14ac:dyDescent="0.35">
      <c r="C189" t="s">
        <v>1036</v>
      </c>
      <c r="F189" s="5">
        <v>2653321</v>
      </c>
      <c r="G189" s="5">
        <v>-2653321</v>
      </c>
      <c r="Y189" s="5">
        <v>-324535074</v>
      </c>
      <c r="Z189" s="5">
        <v>2069288192</v>
      </c>
    </row>
    <row r="190" spans="3:26" ht="15.5" x14ac:dyDescent="0.35">
      <c r="C190" t="s">
        <v>972</v>
      </c>
    </row>
    <row r="191" spans="3:26" ht="15.5" x14ac:dyDescent="0.35">
      <c r="C191" t="s">
        <v>2731</v>
      </c>
      <c r="F191" s="5">
        <v>-5614519</v>
      </c>
      <c r="I191" s="5">
        <v>-5614519</v>
      </c>
      <c r="J191" s="5">
        <v>-37797458</v>
      </c>
      <c r="K191" s="5">
        <v>-18431432</v>
      </c>
      <c r="L191" s="5">
        <v>-14831627</v>
      </c>
      <c r="M191" s="5">
        <v>-4434556</v>
      </c>
      <c r="N191" s="5">
        <v>-26504714</v>
      </c>
      <c r="O191" s="5">
        <v>-3778020</v>
      </c>
      <c r="P191" s="5">
        <v>-25382151</v>
      </c>
      <c r="Q191" s="5">
        <v>-3744290</v>
      </c>
      <c r="R191" s="5">
        <v>-7650380</v>
      </c>
    </row>
    <row r="192" spans="3:26" ht="15.5" x14ac:dyDescent="0.35">
      <c r="C192" t="s">
        <v>2732</v>
      </c>
      <c r="K192" s="5">
        <v>9553624</v>
      </c>
    </row>
    <row r="193" spans="2:26" ht="15.5" x14ac:dyDescent="0.35">
      <c r="C193" t="s">
        <v>2733</v>
      </c>
      <c r="N193" s="5">
        <v>24236689</v>
      </c>
      <c r="O193" s="5">
        <v>158706</v>
      </c>
      <c r="P193" s="5">
        <v>43402960</v>
      </c>
      <c r="Q193" s="5">
        <v>1691510</v>
      </c>
      <c r="R193" s="5">
        <v>8746607</v>
      </c>
    </row>
    <row r="194" spans="2:26" ht="15.5" x14ac:dyDescent="0.35">
      <c r="C194" t="s">
        <v>2734</v>
      </c>
      <c r="D194" s="5">
        <v>691849</v>
      </c>
      <c r="E194" s="5">
        <v>-691849</v>
      </c>
    </row>
    <row r="195" spans="2:26" ht="15.5" x14ac:dyDescent="0.35">
      <c r="C195" t="s">
        <v>2735</v>
      </c>
    </row>
    <row r="196" spans="2:26" ht="15.5" x14ac:dyDescent="0.35">
      <c r="C196" t="s">
        <v>2736</v>
      </c>
    </row>
    <row r="197" spans="2:26" ht="15.5" x14ac:dyDescent="0.35">
      <c r="C197" t="s">
        <v>537</v>
      </c>
    </row>
    <row r="198" spans="2:26" ht="15.5" x14ac:dyDescent="0.35">
      <c r="C198" t="s">
        <v>391</v>
      </c>
      <c r="D198" s="5">
        <v>108864</v>
      </c>
      <c r="E198" s="5">
        <v>1085681</v>
      </c>
      <c r="F198" s="5">
        <v>-1511676</v>
      </c>
      <c r="G198" s="5">
        <v>2696187</v>
      </c>
      <c r="I198" s="5">
        <v>3182151</v>
      </c>
      <c r="J198" s="5">
        <v>-5294513</v>
      </c>
      <c r="K198" s="5">
        <v>1020069</v>
      </c>
      <c r="L198" s="5">
        <v>3903438</v>
      </c>
      <c r="M198" s="5">
        <v>548161</v>
      </c>
      <c r="N198" s="5">
        <v>-1287686</v>
      </c>
      <c r="O198" s="5">
        <v>-585243</v>
      </c>
      <c r="P198" s="5">
        <v>276217</v>
      </c>
      <c r="Q198" s="5">
        <v>1123107</v>
      </c>
      <c r="R198" s="5">
        <v>-9591</v>
      </c>
      <c r="S198" s="5">
        <v>-15392731</v>
      </c>
      <c r="T198" s="5">
        <v>14054747</v>
      </c>
      <c r="U198" s="5">
        <v>-311106</v>
      </c>
      <c r="V198" s="5">
        <v>-3366617</v>
      </c>
      <c r="W198" s="5">
        <v>42078000000</v>
      </c>
      <c r="X198" s="5">
        <v>-68897000000</v>
      </c>
      <c r="Y198" s="5">
        <v>4720406686</v>
      </c>
      <c r="Z198" s="5">
        <v>19385855565</v>
      </c>
    </row>
    <row r="199" spans="2:26" ht="15.5" x14ac:dyDescent="0.35">
      <c r="C199" t="s">
        <v>194</v>
      </c>
      <c r="D199" s="5">
        <v>56732</v>
      </c>
      <c r="E199" s="5">
        <v>-51092</v>
      </c>
      <c r="F199" s="5">
        <v>-214839</v>
      </c>
      <c r="G199" s="5">
        <v>-3201</v>
      </c>
      <c r="I199" s="5">
        <v>-218373</v>
      </c>
      <c r="J199" s="5">
        <v>-160437</v>
      </c>
      <c r="K199" s="5">
        <v>166401</v>
      </c>
      <c r="L199" s="5">
        <v>-408030</v>
      </c>
      <c r="M199" s="5">
        <v>-43377</v>
      </c>
      <c r="N199" s="5">
        <v>-43328</v>
      </c>
      <c r="O199" s="5">
        <v>-17949</v>
      </c>
      <c r="P199" s="5">
        <v>-1959</v>
      </c>
      <c r="Q199" s="5">
        <v>-111029</v>
      </c>
      <c r="R199" s="5">
        <v>53286</v>
      </c>
      <c r="W199" s="5">
        <v>124000000</v>
      </c>
      <c r="X199" s="5">
        <v>-1511000000</v>
      </c>
      <c r="Y199" s="5">
        <v>-5794788390</v>
      </c>
    </row>
    <row r="200" spans="2:26" ht="15.5" x14ac:dyDescent="0.35">
      <c r="C200" t="s">
        <v>2737</v>
      </c>
      <c r="F200" s="5">
        <v>-14400</v>
      </c>
      <c r="I200" s="5">
        <v>-14400</v>
      </c>
    </row>
    <row r="201" spans="2:26" ht="15.5" x14ac:dyDescent="0.35">
      <c r="C201" t="s">
        <v>193</v>
      </c>
      <c r="E201" s="5">
        <v>6323624</v>
      </c>
      <c r="I201" s="5">
        <v>3374246</v>
      </c>
      <c r="J201" s="5">
        <v>8829196</v>
      </c>
      <c r="K201" s="5">
        <v>7642726</v>
      </c>
      <c r="L201" s="5">
        <v>4147318</v>
      </c>
      <c r="M201" s="5">
        <v>3642534</v>
      </c>
      <c r="N201" s="5">
        <v>4973548</v>
      </c>
      <c r="O201" s="5">
        <v>5576740</v>
      </c>
      <c r="P201" s="5">
        <v>5302482</v>
      </c>
      <c r="Q201" s="5">
        <v>4290404</v>
      </c>
      <c r="R201" s="5">
        <v>4246709</v>
      </c>
      <c r="S201" s="5">
        <v>19639440</v>
      </c>
      <c r="T201" s="5">
        <v>5584693</v>
      </c>
      <c r="U201" s="5">
        <v>5895799</v>
      </c>
      <c r="V201" s="5">
        <v>9262416</v>
      </c>
      <c r="W201" s="5">
        <v>41790000000</v>
      </c>
      <c r="X201" s="5">
        <v>112198000000</v>
      </c>
      <c r="Y201" s="5">
        <v>109477098864</v>
      </c>
      <c r="Z201" s="5">
        <v>90091243299</v>
      </c>
    </row>
    <row r="202" spans="2:26" ht="15.5" x14ac:dyDescent="0.35">
      <c r="C202" t="s">
        <v>2738</v>
      </c>
      <c r="Y202" s="5">
        <v>3795296025</v>
      </c>
    </row>
    <row r="203" spans="2:26" ht="15.5" x14ac:dyDescent="0.35">
      <c r="C203" t="s">
        <v>195</v>
      </c>
      <c r="D203" s="5">
        <v>165596</v>
      </c>
      <c r="E203" s="5">
        <v>7358213</v>
      </c>
      <c r="F203" s="5">
        <v>-1740915</v>
      </c>
      <c r="G203" s="5">
        <v>2692986</v>
      </c>
      <c r="I203" s="5">
        <v>6323624</v>
      </c>
      <c r="J203" s="5">
        <v>3374246</v>
      </c>
      <c r="K203" s="5">
        <v>8829196</v>
      </c>
      <c r="L203" s="5">
        <v>7642726</v>
      </c>
      <c r="M203" s="5">
        <v>4147318</v>
      </c>
      <c r="N203" s="5">
        <v>3642534</v>
      </c>
      <c r="O203" s="5">
        <v>4973548</v>
      </c>
      <c r="P203" s="5">
        <v>5576740</v>
      </c>
      <c r="Q203" s="5">
        <v>5302482</v>
      </c>
      <c r="R203" s="5">
        <v>4290404</v>
      </c>
      <c r="S203" s="5">
        <v>4246709</v>
      </c>
      <c r="T203" s="5">
        <v>19639440</v>
      </c>
      <c r="U203" s="5">
        <v>5584693</v>
      </c>
      <c r="V203" s="5">
        <v>5895799</v>
      </c>
      <c r="W203" s="5">
        <v>83992000000</v>
      </c>
      <c r="X203" s="5">
        <v>41790000000</v>
      </c>
      <c r="Y203" s="5">
        <v>112198013185</v>
      </c>
      <c r="Z203" s="5">
        <v>109477098864</v>
      </c>
    </row>
    <row r="205" spans="2:26" ht="15.5" x14ac:dyDescent="0.35">
      <c r="B205" t="s">
        <v>196</v>
      </c>
      <c r="C205" t="s">
        <v>12</v>
      </c>
      <c r="D205" s="5">
        <v>2370000000</v>
      </c>
      <c r="E205" s="5">
        <v>2370000000</v>
      </c>
      <c r="F205" s="5">
        <v>2370000000</v>
      </c>
      <c r="G205" s="5">
        <v>2370000000</v>
      </c>
      <c r="I205" s="5">
        <v>2370000000</v>
      </c>
      <c r="J205" s="5">
        <v>2370000000</v>
      </c>
      <c r="K205" s="5">
        <v>2370000000</v>
      </c>
      <c r="L205" s="5">
        <v>1770000000</v>
      </c>
      <c r="M205" s="5">
        <v>1770000000</v>
      </c>
      <c r="N205" s="5">
        <v>1770000000</v>
      </c>
      <c r="O205" s="5">
        <v>1770000000</v>
      </c>
      <c r="P205" s="5">
        <v>1770000000</v>
      </c>
      <c r="Q205" s="5">
        <v>1770000000</v>
      </c>
      <c r="R205" s="5">
        <v>1770000000</v>
      </c>
      <c r="S205" s="5">
        <v>1770000000</v>
      </c>
      <c r="T205" s="5">
        <v>1770000000</v>
      </c>
      <c r="U205" s="5">
        <v>1770000000</v>
      </c>
      <c r="V205" s="5">
        <v>1770000000</v>
      </c>
      <c r="W205" s="5">
        <v>1770000000</v>
      </c>
      <c r="X205" s="5">
        <v>1770000000</v>
      </c>
      <c r="Y205" s="5">
        <v>1770000000</v>
      </c>
      <c r="Z205" s="5">
        <v>1020000000</v>
      </c>
    </row>
    <row r="206" spans="2:26" ht="15.5" x14ac:dyDescent="0.35">
      <c r="C206" t="s">
        <v>197</v>
      </c>
      <c r="D206" s="6">
        <v>-2.1800000000000002</v>
      </c>
      <c r="E206" s="6">
        <v>-5.55</v>
      </c>
      <c r="F206" s="6">
        <v>22.16</v>
      </c>
      <c r="G206" s="6">
        <v>-43.31</v>
      </c>
    </row>
    <row r="207" spans="2:26" ht="15.5" x14ac:dyDescent="0.35">
      <c r="C207" t="s">
        <v>198</v>
      </c>
      <c r="D207" s="6">
        <v>-44.5</v>
      </c>
      <c r="E207" s="5">
        <v>-20</v>
      </c>
      <c r="F207" s="6">
        <v>6.54</v>
      </c>
      <c r="G207" s="6">
        <v>-4.09</v>
      </c>
    </row>
    <row r="208" spans="2:26" ht="15.5" x14ac:dyDescent="0.35">
      <c r="C208" t="s">
        <v>73</v>
      </c>
      <c r="D208" s="6">
        <v>0.33</v>
      </c>
      <c r="E208" s="6">
        <v>0.43</v>
      </c>
      <c r="F208" s="6">
        <v>0.52</v>
      </c>
      <c r="G208" s="6">
        <v>0.56000000000000005</v>
      </c>
    </row>
    <row r="209" spans="3:7" ht="15.5" x14ac:dyDescent="0.35">
      <c r="C209" t="s">
        <v>199</v>
      </c>
      <c r="D209" s="5">
        <v>63060000000</v>
      </c>
      <c r="E209" s="6">
        <v>68319999999.999992</v>
      </c>
      <c r="F209" s="5">
        <v>171380000000</v>
      </c>
      <c r="G209" s="5">
        <v>-14770000000</v>
      </c>
    </row>
    <row r="210" spans="3:7" ht="15.5" x14ac:dyDescent="0.35">
      <c r="C210" t="s">
        <v>200</v>
      </c>
      <c r="D210" s="6">
        <v>-1.8E-3</v>
      </c>
      <c r="E210" s="6">
        <v>-5.0000000000000001E-3</v>
      </c>
      <c r="F210" s="6">
        <v>2.0299999999999999E-2</v>
      </c>
      <c r="G210" s="6">
        <v>-0.04</v>
      </c>
    </row>
    <row r="211" spans="3:7" ht="15.5" x14ac:dyDescent="0.35">
      <c r="C211" t="s">
        <v>201</v>
      </c>
      <c r="D211" s="6">
        <v>-1.7299999999999999E-2</v>
      </c>
      <c r="E211" s="6">
        <v>-4.5400000000000003E-2</v>
      </c>
      <c r="F211" s="6">
        <v>0.1759</v>
      </c>
      <c r="G211" s="6">
        <v>-0.40289999999999998</v>
      </c>
    </row>
    <row r="212" spans="3:7" ht="15.5" x14ac:dyDescent="0.35">
      <c r="C212" t="s">
        <v>202</v>
      </c>
      <c r="D212" s="6">
        <v>1.6399999999999998E-2</v>
      </c>
      <c r="E212" s="6">
        <v>2.2700000000000001E-2</v>
      </c>
      <c r="F212" s="6">
        <v>8.3000000000000004E-2</v>
      </c>
      <c r="G212" s="6">
        <v>-2.4700000000000003E-2</v>
      </c>
    </row>
    <row r="213" spans="3:7" ht="15.5" x14ac:dyDescent="0.35">
      <c r="C213" t="s">
        <v>203</v>
      </c>
      <c r="D213" s="6">
        <v>1.59</v>
      </c>
      <c r="E213" s="6">
        <v>666.94</v>
      </c>
      <c r="F213" s="6">
        <v>29.41</v>
      </c>
      <c r="G213" s="6">
        <v>-6.57</v>
      </c>
    </row>
    <row r="214" spans="3:7" ht="15.5" x14ac:dyDescent="0.35">
      <c r="C214" t="s">
        <v>204</v>
      </c>
      <c r="D214" s="5">
        <v>1017000000000</v>
      </c>
      <c r="E214" s="5">
        <v>962000000000</v>
      </c>
      <c r="F214" s="5">
        <v>1040000000000</v>
      </c>
      <c r="G214" s="5">
        <v>974000000000</v>
      </c>
    </row>
    <row r="215" spans="3:7" ht="15.5" x14ac:dyDescent="0.35">
      <c r="C215" t="s">
        <v>205</v>
      </c>
      <c r="D215" s="6">
        <v>0.77</v>
      </c>
      <c r="E215" s="6">
        <v>0.91</v>
      </c>
      <c r="F215" s="6">
        <v>1.1499999999999999</v>
      </c>
      <c r="G215" s="6">
        <v>1.65</v>
      </c>
    </row>
    <row r="216" spans="3:7" ht="15.5" x14ac:dyDescent="0.35">
      <c r="C216" t="s">
        <v>206</v>
      </c>
      <c r="D216" s="6">
        <v>125.88</v>
      </c>
      <c r="E216" s="6">
        <v>122.08</v>
      </c>
      <c r="F216" s="6">
        <v>125.96</v>
      </c>
      <c r="G216" s="6">
        <v>107.5</v>
      </c>
    </row>
    <row r="217" spans="3:7" ht="15.5" x14ac:dyDescent="0.35">
      <c r="C217" t="s">
        <v>207</v>
      </c>
      <c r="D217" s="6">
        <v>0.77</v>
      </c>
      <c r="E217" s="6">
        <v>0.91</v>
      </c>
      <c r="F217" s="6">
        <v>1.1499999999999999</v>
      </c>
      <c r="G217" s="6">
        <v>1.65</v>
      </c>
    </row>
    <row r="218" spans="3:7" ht="15.5" x14ac:dyDescent="0.35">
      <c r="C218" t="s">
        <v>208</v>
      </c>
      <c r="D218" s="6">
        <v>125.88</v>
      </c>
      <c r="E218" s="6">
        <v>122.08</v>
      </c>
      <c r="F218" s="6">
        <v>125.96</v>
      </c>
      <c r="G218" s="6">
        <v>107.5</v>
      </c>
    </row>
    <row r="219" spans="3:7" ht="15.5" x14ac:dyDescent="0.35">
      <c r="C219" t="s">
        <v>209</v>
      </c>
      <c r="D219" s="5">
        <v>113000000000</v>
      </c>
      <c r="E219" s="5">
        <v>37000000000</v>
      </c>
      <c r="F219" s="5">
        <v>41000000000</v>
      </c>
      <c r="G219" s="5">
        <v>87000000000</v>
      </c>
    </row>
    <row r="220" spans="3:7" ht="15.5" x14ac:dyDescent="0.35">
      <c r="C220" t="s">
        <v>210</v>
      </c>
      <c r="D220" s="5">
        <v>560000000000</v>
      </c>
      <c r="E220" s="5">
        <v>579000000000</v>
      </c>
      <c r="F220" s="5">
        <v>567000000000</v>
      </c>
      <c r="G220" s="5">
        <v>599000000000</v>
      </c>
    </row>
    <row r="221" spans="3:7" ht="15.5" x14ac:dyDescent="0.35">
      <c r="C221" t="s">
        <v>211</v>
      </c>
      <c r="D221" s="5">
        <v>299000000000</v>
      </c>
      <c r="E221" s="5">
        <v>290000000000</v>
      </c>
      <c r="F221" s="5">
        <v>299000000000</v>
      </c>
      <c r="G221" s="5">
        <v>255000000000</v>
      </c>
    </row>
    <row r="222" spans="3:7" ht="15.5" x14ac:dyDescent="0.35">
      <c r="C222" t="s">
        <v>24</v>
      </c>
      <c r="D222" s="5">
        <v>673000000000</v>
      </c>
      <c r="E222" s="5">
        <v>616000000000</v>
      </c>
      <c r="F222" s="5">
        <v>607000000000</v>
      </c>
      <c r="G222" s="5">
        <v>685000000000</v>
      </c>
    </row>
    <row r="223" spans="3:7" ht="15.5" x14ac:dyDescent="0.35">
      <c r="C223" t="s">
        <v>21</v>
      </c>
      <c r="D223" s="5">
        <v>538000000000</v>
      </c>
      <c r="E223" s="5">
        <v>491000000000</v>
      </c>
      <c r="F223" s="5">
        <v>502000000000</v>
      </c>
      <c r="G223" s="5">
        <v>551000000000</v>
      </c>
    </row>
    <row r="224" spans="3:7" ht="15.5" x14ac:dyDescent="0.35">
      <c r="C224" t="s">
        <v>212</v>
      </c>
      <c r="D224" s="5">
        <v>317000000000</v>
      </c>
      <c r="E224" s="5">
        <v>312000000000</v>
      </c>
      <c r="F224" s="5">
        <v>400000000000</v>
      </c>
      <c r="G224" s="5">
        <v>371000000000</v>
      </c>
    </row>
    <row r="225" spans="3:26" ht="15.5" x14ac:dyDescent="0.35">
      <c r="C225" t="s">
        <v>213</v>
      </c>
      <c r="D225" s="5">
        <v>72000000000</v>
      </c>
      <c r="E225" s="5">
        <v>108000000000</v>
      </c>
      <c r="F225" s="5">
        <v>-18000000000</v>
      </c>
      <c r="G225" s="5">
        <v>108000000000</v>
      </c>
    </row>
    <row r="226" spans="3:26" ht="15.5" x14ac:dyDescent="0.35">
      <c r="C226" t="s">
        <v>214</v>
      </c>
      <c r="D226" s="5">
        <v>-31000000000</v>
      </c>
      <c r="E226" s="5">
        <v>-34000000000</v>
      </c>
      <c r="F226" s="5">
        <v>-38000000000</v>
      </c>
      <c r="G226" s="5">
        <v>-6000000000</v>
      </c>
    </row>
    <row r="227" spans="3:26" ht="15.5" x14ac:dyDescent="0.35">
      <c r="C227" t="s">
        <v>13</v>
      </c>
      <c r="D227" s="5">
        <v>41000000000</v>
      </c>
      <c r="E227" s="5">
        <v>73000000000</v>
      </c>
      <c r="F227" s="5">
        <v>-56000000000</v>
      </c>
      <c r="G227" s="5">
        <v>102000000000</v>
      </c>
    </row>
    <row r="228" spans="3:26" ht="15.5" x14ac:dyDescent="0.35">
      <c r="C228" t="s">
        <v>16</v>
      </c>
      <c r="D228" s="6">
        <v>17.239999999999998</v>
      </c>
      <c r="E228" s="6">
        <v>30.79</v>
      </c>
      <c r="F228" s="6">
        <v>-23.58</v>
      </c>
      <c r="G228" s="6">
        <v>42.87</v>
      </c>
    </row>
    <row r="229" spans="3:26" ht="15.5" x14ac:dyDescent="0.35">
      <c r="C229" t="s">
        <v>58</v>
      </c>
      <c r="I229" s="6">
        <v>-12.88</v>
      </c>
      <c r="J229" s="6">
        <v>68.7</v>
      </c>
      <c r="K229" s="6">
        <v>9.27</v>
      </c>
      <c r="L229" s="5">
        <v>59</v>
      </c>
      <c r="M229" s="6">
        <v>-46.64</v>
      </c>
      <c r="N229" s="6">
        <v>-53.16</v>
      </c>
      <c r="O229" s="6">
        <v>1.08</v>
      </c>
      <c r="P229" s="6">
        <v>-43.31</v>
      </c>
      <c r="Q229" s="6">
        <v>90.69</v>
      </c>
      <c r="R229" s="6">
        <v>-32.049999999999997</v>
      </c>
      <c r="S229" s="6">
        <v>-78.88</v>
      </c>
      <c r="T229" s="6">
        <v>-38.799999999999997</v>
      </c>
      <c r="U229" s="6">
        <v>-12.81</v>
      </c>
      <c r="V229" s="6">
        <v>-41.76</v>
      </c>
      <c r="W229" s="6">
        <v>-11.01</v>
      </c>
      <c r="X229" s="6">
        <v>33.67</v>
      </c>
      <c r="Y229" s="6">
        <v>39.64</v>
      </c>
      <c r="Z229" s="6">
        <v>126.47</v>
      </c>
    </row>
    <row r="230" spans="3:26" ht="15.5" x14ac:dyDescent="0.35">
      <c r="C230" t="s">
        <v>72</v>
      </c>
      <c r="I230" s="6">
        <v>-11.26</v>
      </c>
      <c r="J230" s="6">
        <v>1.46</v>
      </c>
      <c r="K230" s="6">
        <v>10.029999999999999</v>
      </c>
      <c r="L230" s="6">
        <v>1.78</v>
      </c>
      <c r="M230" s="6">
        <v>-1.84</v>
      </c>
      <c r="N230" s="6">
        <v>-1.94</v>
      </c>
      <c r="O230" s="6">
        <v>181.48</v>
      </c>
      <c r="P230" s="6">
        <v>-3.86</v>
      </c>
      <c r="Q230" s="6">
        <v>4.28</v>
      </c>
      <c r="R230" s="6">
        <v>-1.56</v>
      </c>
      <c r="S230" s="6">
        <v>-1.18</v>
      </c>
      <c r="T230" s="6">
        <v>-2.86</v>
      </c>
      <c r="U230" s="6">
        <v>-12.41</v>
      </c>
      <c r="V230" s="6">
        <v>-4.79</v>
      </c>
      <c r="W230" s="6">
        <v>-22.71</v>
      </c>
      <c r="X230" s="6">
        <v>10.99</v>
      </c>
      <c r="Y230" s="6">
        <v>13.62</v>
      </c>
      <c r="Z230" s="6">
        <v>1.55</v>
      </c>
    </row>
    <row r="231" spans="3:26" ht="15.5" x14ac:dyDescent="0.35">
      <c r="C231" t="s">
        <v>75</v>
      </c>
      <c r="I231" s="6">
        <v>0.13</v>
      </c>
      <c r="J231" s="6">
        <v>0.08</v>
      </c>
      <c r="K231" s="6">
        <v>0.08</v>
      </c>
      <c r="L231" s="6">
        <v>0.08</v>
      </c>
      <c r="M231" s="6">
        <v>0.1</v>
      </c>
      <c r="N231" s="6">
        <v>0.12</v>
      </c>
      <c r="O231" s="6">
        <v>0.15</v>
      </c>
      <c r="P231" s="6">
        <v>0.15</v>
      </c>
      <c r="Q231" s="6">
        <v>0.49</v>
      </c>
      <c r="R231" s="6">
        <v>7.0000000000000007E-2</v>
      </c>
      <c r="S231" s="6">
        <v>0.08</v>
      </c>
      <c r="T231" s="6">
        <v>0.09</v>
      </c>
      <c r="U231" s="6">
        <v>0.12</v>
      </c>
      <c r="V231" s="6">
        <v>0.2</v>
      </c>
      <c r="W231" s="6">
        <v>0.37</v>
      </c>
      <c r="X231" s="6">
        <v>0.47</v>
      </c>
      <c r="Y231" s="6">
        <v>0.72</v>
      </c>
      <c r="Z231" s="6">
        <v>0.19</v>
      </c>
    </row>
    <row r="232" spans="3:26" ht="15.5" x14ac:dyDescent="0.35">
      <c r="C232" t="s">
        <v>215</v>
      </c>
      <c r="I232" s="5">
        <v>384360000000</v>
      </c>
      <c r="J232" s="5">
        <v>734470000000</v>
      </c>
      <c r="K232" s="5">
        <v>418140000000</v>
      </c>
      <c r="L232" s="5">
        <v>549900000000</v>
      </c>
      <c r="M232" s="5">
        <v>189590000000</v>
      </c>
      <c r="N232" s="5">
        <v>161720000000</v>
      </c>
      <c r="O232" s="5">
        <v>248710000000</v>
      </c>
      <c r="P232" s="5">
        <v>127590000000</v>
      </c>
    </row>
    <row r="233" spans="3:26" ht="15.5" x14ac:dyDescent="0.35">
      <c r="C233" t="s">
        <v>216</v>
      </c>
      <c r="I233" s="6">
        <v>-1.18E-2</v>
      </c>
      <c r="J233" s="6">
        <v>5.7300000000000004E-2</v>
      </c>
      <c r="K233" s="6">
        <v>7.7000000000000002E-3</v>
      </c>
      <c r="L233" s="6">
        <v>3.7499999999999999E-2</v>
      </c>
      <c r="M233" s="6">
        <v>-3.4700000000000002E-2</v>
      </c>
      <c r="N233" s="6">
        <v>-3.8900000000000004E-2</v>
      </c>
      <c r="O233" s="6">
        <v>7.000000000000001E-4</v>
      </c>
      <c r="P233" s="6">
        <v>-2.81E-2</v>
      </c>
      <c r="Q233" s="6">
        <v>6.3E-2</v>
      </c>
      <c r="R233" s="6">
        <v>-2.5099999999999997E-2</v>
      </c>
      <c r="S233" s="6">
        <v>-5.3899999999999997E-2</v>
      </c>
      <c r="T233" s="6">
        <v>-2.2799999999999997E-2</v>
      </c>
      <c r="U233" s="6">
        <v>-8.1000000000000013E-3</v>
      </c>
      <c r="V233" s="6">
        <v>-3.4500000000000003E-2</v>
      </c>
      <c r="W233" s="6">
        <v>-1.2500000000000001E-2</v>
      </c>
      <c r="X233" s="6">
        <v>4.6199999999999998E-2</v>
      </c>
      <c r="Y233" s="6">
        <v>6.9599999999999995E-2</v>
      </c>
      <c r="Z233" s="6">
        <v>0.2</v>
      </c>
    </row>
    <row r="234" spans="3:26" ht="15.5" x14ac:dyDescent="0.35">
      <c r="C234" t="s">
        <v>217</v>
      </c>
      <c r="I234" s="6">
        <v>-0.1023</v>
      </c>
      <c r="J234" s="6">
        <v>0.49459999999999998</v>
      </c>
      <c r="K234" s="6">
        <v>0.13419999999999999</v>
      </c>
      <c r="L234" s="6">
        <v>-0.85580000000000001</v>
      </c>
      <c r="M234" s="6">
        <v>0.41299999999999998</v>
      </c>
      <c r="N234" s="6">
        <v>0.63929999999999998</v>
      </c>
      <c r="O234" s="6">
        <v>-3.6400000000000002E-2</v>
      </c>
      <c r="P234" s="6">
        <v>4.6611000000000002</v>
      </c>
      <c r="Q234" s="6">
        <v>4.0869999999999997</v>
      </c>
      <c r="R234" s="6">
        <v>0.51029999999999998</v>
      </c>
      <c r="S234" s="6">
        <v>3.0843000000000003</v>
      </c>
      <c r="T234" s="6">
        <v>-0.95299999999999996</v>
      </c>
      <c r="U234" s="6">
        <v>-0.16879999999999998</v>
      </c>
      <c r="V234" s="6">
        <v>-0.58350000000000002</v>
      </c>
      <c r="W234" s="6">
        <v>-0.1411</v>
      </c>
      <c r="X234" s="6">
        <v>0.37770000000000004</v>
      </c>
      <c r="Y234" s="6">
        <v>0.50070000000000003</v>
      </c>
      <c r="Z234" s="6">
        <v>1.0177</v>
      </c>
    </row>
    <row r="235" spans="3:26" ht="15.5" x14ac:dyDescent="0.35">
      <c r="C235" t="s">
        <v>218</v>
      </c>
      <c r="I235" s="6">
        <v>0.1469</v>
      </c>
      <c r="J235" s="6">
        <v>0.35240000000000005</v>
      </c>
      <c r="K235" s="6">
        <v>0.253</v>
      </c>
      <c r="L235" s="6">
        <v>0.44060000000000005</v>
      </c>
      <c r="M235" s="6">
        <v>8.4700000000000011E-2</v>
      </c>
      <c r="N235" s="6">
        <v>5.5399999999999998E-2</v>
      </c>
      <c r="O235" s="6">
        <v>0.11960000000000001</v>
      </c>
      <c r="P235" s="6">
        <v>3.27E-2</v>
      </c>
      <c r="Q235" s="6">
        <v>1.3999999999999999E-2</v>
      </c>
      <c r="R235" s="6">
        <v>-8.0199999999999994E-2</v>
      </c>
      <c r="S235" s="6">
        <v>-0.1648</v>
      </c>
      <c r="T235" s="6">
        <v>3.6400000000000002E-2</v>
      </c>
      <c r="U235" s="6">
        <v>0.1152</v>
      </c>
      <c r="V235" s="6">
        <v>6.9099999999999995E-2</v>
      </c>
      <c r="W235" s="6">
        <v>1.8200000000000001E-2</v>
      </c>
      <c r="X235" s="6">
        <v>0.127</v>
      </c>
      <c r="Y235" s="6">
        <v>0.3024</v>
      </c>
      <c r="Z235" s="6">
        <v>1.1876</v>
      </c>
    </row>
    <row r="236" spans="3:26" ht="15.5" x14ac:dyDescent="0.35">
      <c r="C236" t="s">
        <v>219</v>
      </c>
      <c r="I236" s="6">
        <v>8.51</v>
      </c>
      <c r="J236" s="6">
        <v>8.1199999999999992</v>
      </c>
      <c r="K236" s="6">
        <v>2.87</v>
      </c>
      <c r="L236" s="6">
        <v>3.25</v>
      </c>
      <c r="M236" s="6">
        <v>0.63</v>
      </c>
      <c r="N236" s="6">
        <v>0.5</v>
      </c>
      <c r="O236" s="6">
        <v>1.07</v>
      </c>
      <c r="P236" s="6">
        <v>0.3</v>
      </c>
      <c r="Q236" s="6">
        <v>0.1</v>
      </c>
      <c r="R236" s="6">
        <v>-0.39</v>
      </c>
      <c r="S236" s="6">
        <v>-0.99</v>
      </c>
      <c r="T236" s="6">
        <v>0.32</v>
      </c>
      <c r="U236" s="6">
        <v>0.93</v>
      </c>
      <c r="V236" s="6">
        <v>0.62</v>
      </c>
      <c r="W236" s="6">
        <v>0.52</v>
      </c>
      <c r="X236" s="6">
        <v>3.36</v>
      </c>
      <c r="Y236" s="6">
        <v>15.59</v>
      </c>
      <c r="Z236" s="6">
        <v>1665.04</v>
      </c>
    </row>
    <row r="237" spans="3:26" ht="15.5" x14ac:dyDescent="0.35">
      <c r="C237" t="s">
        <v>69</v>
      </c>
      <c r="I237" s="6">
        <v>1.1499999999999999</v>
      </c>
      <c r="J237" s="6">
        <v>0.72</v>
      </c>
      <c r="K237" s="6">
        <v>1.35</v>
      </c>
      <c r="L237" s="6">
        <v>-1.52</v>
      </c>
      <c r="M237" s="6">
        <v>-0.76</v>
      </c>
      <c r="N237" s="6">
        <v>-1.24</v>
      </c>
      <c r="O237" s="6">
        <v>-6.6</v>
      </c>
      <c r="P237" s="6">
        <v>-17.98</v>
      </c>
      <c r="Q237" s="6">
        <v>17.489999999999998</v>
      </c>
      <c r="R237" s="6">
        <v>-0.8</v>
      </c>
      <c r="S237" s="6">
        <v>-3.64</v>
      </c>
      <c r="T237" s="6">
        <v>2.73</v>
      </c>
      <c r="U237" s="6">
        <v>2.09</v>
      </c>
      <c r="V237" s="6">
        <v>2.79</v>
      </c>
      <c r="W237" s="6">
        <v>3.2</v>
      </c>
      <c r="X237" s="6">
        <v>4.1500000000000004</v>
      </c>
      <c r="Y237" s="6">
        <v>6.82</v>
      </c>
      <c r="Z237" s="6">
        <v>1.58</v>
      </c>
    </row>
    <row r="238" spans="3:26" ht="15.5" x14ac:dyDescent="0.35">
      <c r="C238" t="s">
        <v>66</v>
      </c>
      <c r="I238" s="6">
        <v>125.96</v>
      </c>
      <c r="J238" s="6">
        <v>138.9</v>
      </c>
      <c r="K238" s="6">
        <v>69.06</v>
      </c>
      <c r="L238" s="6">
        <v>-68.94</v>
      </c>
      <c r="M238" s="6">
        <v>-112.93</v>
      </c>
      <c r="N238" s="6">
        <v>-83.15</v>
      </c>
      <c r="O238" s="6">
        <v>-29.7</v>
      </c>
      <c r="P238" s="6">
        <v>-9.2899999999999991</v>
      </c>
      <c r="Q238" s="6">
        <v>22.19</v>
      </c>
      <c r="R238" s="6">
        <v>-62.8</v>
      </c>
      <c r="S238" s="6">
        <v>-25.58</v>
      </c>
      <c r="T238" s="6">
        <v>40.71</v>
      </c>
      <c r="U238" s="6">
        <v>75.91</v>
      </c>
      <c r="V238" s="6">
        <v>71.569999999999993</v>
      </c>
      <c r="W238" s="6">
        <v>78.069999999999993</v>
      </c>
      <c r="X238" s="6">
        <v>89.16</v>
      </c>
      <c r="Y238" s="6">
        <v>79.17</v>
      </c>
      <c r="Z238" s="6">
        <v>124.28</v>
      </c>
    </row>
    <row r="239" spans="3:26" ht="15.5" x14ac:dyDescent="0.35">
      <c r="C239" t="s">
        <v>220</v>
      </c>
      <c r="I239" s="6">
        <v>1.1499999999999999</v>
      </c>
      <c r="J239" s="6">
        <v>0.72</v>
      </c>
      <c r="K239" s="6">
        <v>1.35</v>
      </c>
      <c r="L239" s="6">
        <v>-1.52</v>
      </c>
      <c r="M239" s="6">
        <v>-0.76</v>
      </c>
      <c r="N239" s="6">
        <v>-1.24</v>
      </c>
      <c r="O239" s="6">
        <v>-6.6</v>
      </c>
      <c r="P239" s="6">
        <v>-17.98</v>
      </c>
      <c r="Q239" s="6">
        <v>17.489999999999998</v>
      </c>
      <c r="R239" s="6">
        <v>-0.8</v>
      </c>
      <c r="S239" s="6">
        <v>-3.64</v>
      </c>
      <c r="T239" s="6">
        <v>3.01</v>
      </c>
      <c r="U239" s="6">
        <v>2.2000000000000002</v>
      </c>
      <c r="V239" s="6">
        <v>2.92</v>
      </c>
      <c r="W239" s="6">
        <v>3.27</v>
      </c>
      <c r="X239" s="6">
        <v>4.2300000000000004</v>
      </c>
      <c r="Y239" s="6">
        <v>7.01</v>
      </c>
      <c r="Z239" s="6">
        <v>1.58</v>
      </c>
    </row>
    <row r="240" spans="3:26" ht="15.5" x14ac:dyDescent="0.35">
      <c r="C240" t="s">
        <v>221</v>
      </c>
      <c r="I240" s="6">
        <v>125.96</v>
      </c>
      <c r="J240" s="6">
        <v>138.9</v>
      </c>
      <c r="K240" s="6">
        <v>69.06</v>
      </c>
      <c r="L240" s="6">
        <v>-68.94</v>
      </c>
      <c r="M240" s="6">
        <v>-112.93</v>
      </c>
      <c r="N240" s="6">
        <v>-83.15</v>
      </c>
      <c r="O240" s="6">
        <v>-29.7</v>
      </c>
      <c r="P240" s="6">
        <v>-9.2899999999999991</v>
      </c>
      <c r="Q240" s="6">
        <v>22.19</v>
      </c>
      <c r="R240" s="6">
        <v>-62.8</v>
      </c>
      <c r="S240" s="6">
        <v>-25.58</v>
      </c>
      <c r="T240" s="6">
        <v>36.9</v>
      </c>
      <c r="U240" s="6">
        <v>72.180000000000007</v>
      </c>
      <c r="V240" s="6">
        <v>68.61</v>
      </c>
      <c r="W240" s="6">
        <v>76.39</v>
      </c>
      <c r="X240" s="6">
        <v>87.48</v>
      </c>
      <c r="Y240" s="6">
        <v>77.03</v>
      </c>
      <c r="Z240" s="6">
        <v>124.28</v>
      </c>
    </row>
    <row r="241" spans="2:26" ht="15.5" x14ac:dyDescent="0.35">
      <c r="C241" t="s">
        <v>222</v>
      </c>
      <c r="I241" s="5">
        <v>41000000000</v>
      </c>
      <c r="J241" s="5">
        <v>70000000000</v>
      </c>
      <c r="K241" s="5">
        <v>202000000000</v>
      </c>
      <c r="L241" s="5">
        <v>647000000000</v>
      </c>
      <c r="M241" s="5">
        <v>368000000000</v>
      </c>
      <c r="N241" s="5">
        <v>763000000000</v>
      </c>
      <c r="O241" s="5">
        <v>574000000000</v>
      </c>
      <c r="P241" s="5">
        <v>613000000000</v>
      </c>
      <c r="Q241" s="5">
        <v>1132000000000</v>
      </c>
      <c r="R241" s="5">
        <v>1083000000000</v>
      </c>
      <c r="S241" s="5">
        <v>1452000000000</v>
      </c>
      <c r="T241" s="5">
        <v>981000000000</v>
      </c>
      <c r="U241" s="5">
        <v>723000000000</v>
      </c>
      <c r="V241" s="5">
        <v>697000000000</v>
      </c>
      <c r="W241" s="5">
        <v>325000000000</v>
      </c>
      <c r="X241" s="5">
        <v>204000000000</v>
      </c>
      <c r="Y241" s="5">
        <v>47000000000</v>
      </c>
      <c r="Z241" s="5">
        <v>2000000000</v>
      </c>
    </row>
    <row r="242" spans="2:26" ht="15.5" x14ac:dyDescent="0.35">
      <c r="C242" t="s">
        <v>223</v>
      </c>
      <c r="I242" s="5">
        <v>567000000000</v>
      </c>
      <c r="J242" s="5">
        <v>850000000000</v>
      </c>
      <c r="K242" s="5">
        <v>931000000000</v>
      </c>
      <c r="L242" s="5">
        <v>703000000000</v>
      </c>
      <c r="M242" s="5">
        <v>1050000000000</v>
      </c>
      <c r="N242" s="5">
        <v>688000000000</v>
      </c>
      <c r="O242" s="5">
        <v>879000000000</v>
      </c>
      <c r="P242" s="5">
        <v>886000000000</v>
      </c>
      <c r="Q242" s="5">
        <v>295000000000</v>
      </c>
      <c r="R242" s="5">
        <v>380000000000</v>
      </c>
      <c r="S242" s="5">
        <v>117000000000</v>
      </c>
      <c r="T242" s="5">
        <v>723000000000</v>
      </c>
      <c r="U242" s="5">
        <v>708000000000</v>
      </c>
      <c r="V242" s="5">
        <v>170000000000</v>
      </c>
      <c r="W242" s="5">
        <v>424000000000</v>
      </c>
      <c r="X242" s="5">
        <v>360000000000</v>
      </c>
      <c r="Y242" s="5">
        <v>238000000000</v>
      </c>
      <c r="Z242" s="5">
        <v>1000000000</v>
      </c>
    </row>
    <row r="243" spans="2:26" ht="15.5" x14ac:dyDescent="0.35">
      <c r="C243" t="s">
        <v>26</v>
      </c>
      <c r="I243" s="5">
        <v>607000000000</v>
      </c>
      <c r="J243" s="5">
        <v>920000000000</v>
      </c>
      <c r="K243" s="5">
        <v>1133000000000</v>
      </c>
      <c r="L243" s="5">
        <v>1350000000000</v>
      </c>
      <c r="M243" s="5">
        <v>1418000000000</v>
      </c>
      <c r="N243" s="5">
        <v>1451000000000</v>
      </c>
      <c r="O243" s="5">
        <v>1453000000000</v>
      </c>
      <c r="P243" s="5">
        <v>1499000000000</v>
      </c>
      <c r="Q243" s="5">
        <v>1427000000000</v>
      </c>
      <c r="R243" s="5">
        <v>1464000000000</v>
      </c>
      <c r="S243" s="5">
        <v>1569000000000</v>
      </c>
      <c r="T243" s="5">
        <v>1704000000000</v>
      </c>
      <c r="U243" s="5">
        <v>1431000000000</v>
      </c>
      <c r="V243" s="5">
        <v>867000000000</v>
      </c>
      <c r="W243" s="5">
        <v>748000000000</v>
      </c>
      <c r="X243" s="5">
        <v>563000000000</v>
      </c>
      <c r="Y243" s="5">
        <v>286000000000</v>
      </c>
      <c r="Z243" s="5">
        <v>3000000000</v>
      </c>
    </row>
    <row r="244" spans="2:26" ht="15.5" x14ac:dyDescent="0.35">
      <c r="C244" t="s">
        <v>23</v>
      </c>
      <c r="I244" s="5">
        <v>502000000000</v>
      </c>
      <c r="J244" s="5">
        <v>866000000000</v>
      </c>
      <c r="K244" s="5">
        <v>997000000000</v>
      </c>
      <c r="L244" s="5">
        <v>1230000000000</v>
      </c>
      <c r="M244" s="5">
        <v>1358000000000</v>
      </c>
      <c r="N244" s="5">
        <v>1400000000000</v>
      </c>
      <c r="O244" s="5">
        <v>1384000000000</v>
      </c>
      <c r="P244" s="5">
        <v>1418000000000</v>
      </c>
      <c r="Q244" s="5">
        <v>1355000000000</v>
      </c>
      <c r="R244" s="5">
        <v>1406000000000</v>
      </c>
      <c r="S244" s="5">
        <v>1511000000000</v>
      </c>
      <c r="T244" s="5">
        <v>1459000000000</v>
      </c>
      <c r="U244" s="5">
        <v>1363000000000</v>
      </c>
      <c r="V244" s="5">
        <v>810000000000</v>
      </c>
      <c r="W244" s="5">
        <v>664000000000</v>
      </c>
      <c r="X244" s="5">
        <v>522000000000</v>
      </c>
      <c r="Y244" s="5">
        <v>173000000000</v>
      </c>
      <c r="Z244" s="5">
        <v>-106000000000</v>
      </c>
    </row>
    <row r="245" spans="2:26" ht="15.5" x14ac:dyDescent="0.35">
      <c r="C245" t="s">
        <v>224</v>
      </c>
      <c r="I245" s="5">
        <v>400000000000</v>
      </c>
      <c r="J245" s="5">
        <v>282000000000</v>
      </c>
      <c r="K245" s="5">
        <v>54000000000</v>
      </c>
      <c r="L245" s="5">
        <v>-635000000000</v>
      </c>
      <c r="M245" s="5">
        <v>-399000000000</v>
      </c>
      <c r="N245" s="5">
        <v>-670000000000</v>
      </c>
      <c r="O245" s="5">
        <v>-480000000000</v>
      </c>
      <c r="P245" s="5">
        <v>-540000000000</v>
      </c>
      <c r="Q245" s="5">
        <v>-998000000000</v>
      </c>
      <c r="R245" s="5">
        <v>-1012000000000</v>
      </c>
      <c r="S245" s="5">
        <v>-1333000000000</v>
      </c>
      <c r="T245" s="5">
        <v>-593000000000</v>
      </c>
      <c r="U245" s="5">
        <v>-248000000000</v>
      </c>
      <c r="V245" s="5">
        <v>-426000000000</v>
      </c>
      <c r="W245" s="5">
        <v>-58000000000</v>
      </c>
      <c r="X245" s="5">
        <v>186000000000</v>
      </c>
      <c r="Y245" s="5">
        <v>266000000000</v>
      </c>
      <c r="Z245" s="5">
        <v>240000000000</v>
      </c>
    </row>
    <row r="246" spans="2:26" ht="15.5" x14ac:dyDescent="0.35">
      <c r="C246" t="s">
        <v>225</v>
      </c>
      <c r="I246" s="5">
        <v>255000000000</v>
      </c>
      <c r="J246" s="5">
        <v>377000000000</v>
      </c>
      <c r="K246" s="5">
        <v>371000000000</v>
      </c>
      <c r="L246" s="5">
        <v>518000000000</v>
      </c>
      <c r="M246" s="5">
        <v>211000000000</v>
      </c>
      <c r="N246" s="5">
        <v>150000000000</v>
      </c>
      <c r="O246" s="5">
        <v>133000000000</v>
      </c>
      <c r="P246" s="5">
        <v>5000000000</v>
      </c>
      <c r="Q246" s="5">
        <v>124000000000</v>
      </c>
      <c r="R246" s="5">
        <v>236000000000</v>
      </c>
      <c r="S246" s="5">
        <v>204000000000</v>
      </c>
      <c r="T246" s="5">
        <v>333000000000</v>
      </c>
      <c r="U246" s="5">
        <v>2000000000</v>
      </c>
      <c r="V246" s="5">
        <v>151000000000</v>
      </c>
      <c r="W246" s="5">
        <v>73000000000</v>
      </c>
      <c r="X246" s="5">
        <v>-46000000000</v>
      </c>
      <c r="Y246" s="5">
        <v>133000000000</v>
      </c>
      <c r="Z246" s="5">
        <v>102000000000</v>
      </c>
    </row>
    <row r="247" spans="2:26" ht="15.5" x14ac:dyDescent="0.35">
      <c r="C247" t="s">
        <v>226</v>
      </c>
      <c r="I247" s="5">
        <v>-111000000000</v>
      </c>
      <c r="J247" s="5">
        <v>-85000000000</v>
      </c>
      <c r="K247" s="5">
        <v>-135000000000</v>
      </c>
      <c r="L247" s="5">
        <v>-46000000000</v>
      </c>
      <c r="M247" s="5">
        <v>-39000000000</v>
      </c>
      <c r="N247" s="5">
        <v>-14000000000</v>
      </c>
      <c r="O247" s="5">
        <v>-39000000000</v>
      </c>
      <c r="P247" s="5">
        <v>-30000000000</v>
      </c>
      <c r="Q247" s="5">
        <v>-21000000000</v>
      </c>
      <c r="R247" s="5">
        <v>-20000000000</v>
      </c>
      <c r="S247" s="5">
        <v>-36000000000</v>
      </c>
      <c r="T247" s="5">
        <v>-254000000000</v>
      </c>
      <c r="U247" s="5">
        <v>-250000000000</v>
      </c>
      <c r="V247" s="5">
        <v>-128000000000</v>
      </c>
      <c r="W247" s="5">
        <v>-299000000000</v>
      </c>
      <c r="X247" s="5">
        <v>-274000000000</v>
      </c>
      <c r="Y247" s="5">
        <v>-143000000000</v>
      </c>
      <c r="Z247" s="5">
        <v>-3000000000</v>
      </c>
    </row>
    <row r="248" spans="2:26" ht="15.5" x14ac:dyDescent="0.35">
      <c r="C248" t="s">
        <v>15</v>
      </c>
      <c r="I248" s="5">
        <v>144000000000</v>
      </c>
      <c r="J248" s="5">
        <v>293000000000</v>
      </c>
      <c r="K248" s="5">
        <v>236000000000</v>
      </c>
      <c r="L248" s="5">
        <v>472000000000</v>
      </c>
      <c r="M248" s="5">
        <v>172000000000</v>
      </c>
      <c r="N248" s="5">
        <v>136000000000</v>
      </c>
      <c r="O248" s="5">
        <v>94000000000</v>
      </c>
      <c r="P248" s="5">
        <v>-25000000000</v>
      </c>
      <c r="Q248" s="5">
        <v>103000000000</v>
      </c>
      <c r="R248" s="5">
        <v>216000000000</v>
      </c>
      <c r="S248" s="5">
        <v>169000000000</v>
      </c>
      <c r="T248" s="5">
        <v>78000000000</v>
      </c>
      <c r="U248" s="5">
        <v>-249000000000</v>
      </c>
      <c r="V248" s="5">
        <v>23000000000</v>
      </c>
      <c r="W248" s="5">
        <v>-226000000000</v>
      </c>
      <c r="X248" s="5">
        <v>-321000000000</v>
      </c>
      <c r="Y248" s="5">
        <v>-10000000000</v>
      </c>
      <c r="Z248" s="5">
        <v>99000000000</v>
      </c>
    </row>
    <row r="249" spans="2:26" ht="15.5" x14ac:dyDescent="0.35">
      <c r="C249" t="s">
        <v>17</v>
      </c>
      <c r="I249" s="6">
        <v>60.7</v>
      </c>
      <c r="J249" s="6">
        <v>123.28</v>
      </c>
      <c r="K249" s="6">
        <v>99.44</v>
      </c>
      <c r="L249" s="6">
        <v>267.12</v>
      </c>
      <c r="M249" s="6">
        <v>97.43</v>
      </c>
      <c r="N249" s="6">
        <v>76.849999999999994</v>
      </c>
      <c r="O249" s="6">
        <v>53.5</v>
      </c>
      <c r="P249" s="6">
        <v>-13.98</v>
      </c>
      <c r="Q249" s="6">
        <v>58.43</v>
      </c>
      <c r="R249" s="6">
        <v>122.08</v>
      </c>
      <c r="S249" s="6">
        <v>95.44</v>
      </c>
      <c r="T249" s="6">
        <v>44.3</v>
      </c>
      <c r="U249" s="6">
        <v>-140.78</v>
      </c>
      <c r="V249" s="6">
        <v>13.19</v>
      </c>
      <c r="W249" s="6">
        <v>-128.19999999999999</v>
      </c>
      <c r="X249" s="6">
        <v>-181.6</v>
      </c>
      <c r="Y249" s="6">
        <v>-5.8</v>
      </c>
      <c r="Z249" s="6">
        <v>97.27</v>
      </c>
    </row>
    <row r="251" spans="2:26" ht="15.5" x14ac:dyDescent="0.35">
      <c r="B251" t="s">
        <v>227</v>
      </c>
      <c r="C251" t="s">
        <v>228</v>
      </c>
      <c r="D251" s="5">
        <v>-5000000000</v>
      </c>
      <c r="E251" s="5">
        <v>-13000000000</v>
      </c>
      <c r="F251" s="5">
        <v>53000000000</v>
      </c>
      <c r="G251" s="5">
        <v>-103000000000</v>
      </c>
      <c r="H251" s="5">
        <v>-37000000000</v>
      </c>
      <c r="I251" s="5">
        <v>-31000000000</v>
      </c>
      <c r="J251" s="5">
        <v>163000000000</v>
      </c>
      <c r="K251" s="5">
        <v>22000000000</v>
      </c>
      <c r="L251" s="5">
        <v>104000000000</v>
      </c>
      <c r="M251" s="5">
        <v>-82000000000</v>
      </c>
      <c r="N251" s="5">
        <v>-94000000000</v>
      </c>
      <c r="O251" s="5">
        <v>2000000000</v>
      </c>
      <c r="P251" s="5">
        <v>-76000000000</v>
      </c>
      <c r="Q251" s="5">
        <v>160000000000</v>
      </c>
    </row>
    <row r="252" spans="2:26" ht="15.5" x14ac:dyDescent="0.35">
      <c r="C252" t="s">
        <v>57</v>
      </c>
      <c r="D252" s="6">
        <v>-2.1800000000000002</v>
      </c>
      <c r="E252" s="6">
        <v>-5.55</v>
      </c>
      <c r="F252" s="6">
        <v>22.16</v>
      </c>
      <c r="G252" s="6">
        <v>-43.31</v>
      </c>
      <c r="H252" s="6">
        <v>-15.46</v>
      </c>
      <c r="I252" s="6">
        <v>-12.88</v>
      </c>
      <c r="J252" s="6">
        <v>68.7</v>
      </c>
      <c r="K252" s="6">
        <v>9.27</v>
      </c>
      <c r="L252" s="6">
        <v>43.9</v>
      </c>
      <c r="M252" s="6">
        <v>-34.700000000000003</v>
      </c>
      <c r="N252" s="6">
        <v>-39.549999999999997</v>
      </c>
      <c r="O252" s="6">
        <v>0.81</v>
      </c>
      <c r="P252" s="6">
        <v>-32.22</v>
      </c>
      <c r="Q252" s="6">
        <v>67.48</v>
      </c>
    </row>
    <row r="253" spans="2:26" ht="15.5" x14ac:dyDescent="0.35">
      <c r="C253" t="s">
        <v>233</v>
      </c>
      <c r="D253" s="5">
        <v>695000000000</v>
      </c>
      <c r="E253" s="5">
        <v>619000000000</v>
      </c>
      <c r="F253" s="5">
        <v>668000000000</v>
      </c>
      <c r="G253" s="5">
        <v>745000000000</v>
      </c>
      <c r="H253" s="5">
        <v>2628000000000</v>
      </c>
      <c r="I253" s="5">
        <v>2664000000000</v>
      </c>
      <c r="J253" s="5">
        <v>2888000000000</v>
      </c>
      <c r="K253" s="5">
        <v>2823000000000</v>
      </c>
      <c r="L253" s="5">
        <v>2355000000000</v>
      </c>
      <c r="M253" s="5">
        <v>1558000000000</v>
      </c>
      <c r="N253" s="5">
        <v>1579000000000</v>
      </c>
      <c r="O253" s="5">
        <v>2289000000000</v>
      </c>
      <c r="P253" s="5">
        <v>1963000000000</v>
      </c>
      <c r="Q253" s="5">
        <v>1404000000000</v>
      </c>
    </row>
    <row r="254" spans="2:26" ht="15.5" x14ac:dyDescent="0.35">
      <c r="C254" t="s">
        <v>237</v>
      </c>
      <c r="I254" s="6">
        <v>-5.7</v>
      </c>
    </row>
    <row r="255" spans="2:26" ht="15.5" x14ac:dyDescent="0.35">
      <c r="C255" t="s">
        <v>238</v>
      </c>
      <c r="I255" s="6">
        <v>-2.99</v>
      </c>
    </row>
    <row r="256" spans="2:26" ht="15.5" x14ac:dyDescent="0.35">
      <c r="C256" t="s">
        <v>239</v>
      </c>
      <c r="I256" s="6">
        <v>6.95</v>
      </c>
    </row>
    <row r="257" spans="3:9" ht="15.5" x14ac:dyDescent="0.35">
      <c r="C257" t="s">
        <v>240</v>
      </c>
      <c r="I257" s="6">
        <v>-0.33479999999999999</v>
      </c>
    </row>
    <row r="258" spans="3:9" ht="15.5" x14ac:dyDescent="0.35">
      <c r="C258" t="s">
        <v>241</v>
      </c>
      <c r="I258" s="6">
        <v>0.08</v>
      </c>
    </row>
    <row r="259" spans="3:9" ht="15.5" x14ac:dyDescent="0.35">
      <c r="C259" t="s">
        <v>242</v>
      </c>
      <c r="I259" s="6">
        <v>0.71</v>
      </c>
    </row>
    <row r="260" spans="3:9" ht="15.5" x14ac:dyDescent="0.35">
      <c r="C260" t="s">
        <v>243</v>
      </c>
      <c r="I260" s="6">
        <v>0.79</v>
      </c>
    </row>
    <row r="261" spans="3:9" ht="15.5" x14ac:dyDescent="0.35">
      <c r="C261" t="s">
        <v>244</v>
      </c>
      <c r="I261" s="6">
        <v>1.32</v>
      </c>
    </row>
    <row r="262" spans="3:9" ht="15.5" x14ac:dyDescent="0.35">
      <c r="C262" t="s">
        <v>245</v>
      </c>
      <c r="I262" s="6">
        <v>8.99</v>
      </c>
    </row>
    <row r="263" spans="3:9" ht="15.5" x14ac:dyDescent="0.35">
      <c r="C263" t="s">
        <v>246</v>
      </c>
      <c r="I263" s="6">
        <v>5.0999999999999996</v>
      </c>
    </row>
    <row r="264" spans="3:9" ht="15.5" x14ac:dyDescent="0.35">
      <c r="C264" t="s">
        <v>249</v>
      </c>
      <c r="I264" s="6">
        <v>-29.8</v>
      </c>
    </row>
    <row r="265" spans="3:9" ht="15.5" x14ac:dyDescent="0.35">
      <c r="C265" t="s">
        <v>250</v>
      </c>
      <c r="I265" s="6">
        <v>-15.61</v>
      </c>
    </row>
    <row r="266" spans="3:9" ht="15.5" x14ac:dyDescent="0.35">
      <c r="C266" t="s">
        <v>251</v>
      </c>
      <c r="I266" s="6">
        <v>1148.67</v>
      </c>
    </row>
    <row r="267" spans="3:9" ht="15.5" x14ac:dyDescent="0.35">
      <c r="C267" t="s">
        <v>252</v>
      </c>
      <c r="D267" s="6">
        <v>56.74</v>
      </c>
    </row>
    <row r="268" spans="3:9" ht="15.5" x14ac:dyDescent="0.35">
      <c r="C268" t="s">
        <v>253</v>
      </c>
      <c r="I268" s="6">
        <v>125.88</v>
      </c>
    </row>
    <row r="269" spans="3:9" ht="15.5" x14ac:dyDescent="0.35">
      <c r="C269" t="s">
        <v>254</v>
      </c>
      <c r="I269" s="6">
        <v>67.31</v>
      </c>
    </row>
    <row r="270" spans="3:9" ht="15.5" x14ac:dyDescent="0.35">
      <c r="C270" t="s">
        <v>255</v>
      </c>
      <c r="D270" s="6">
        <v>1.29</v>
      </c>
    </row>
    <row r="271" spans="3:9" ht="15.5" x14ac:dyDescent="0.35">
      <c r="C271" t="s">
        <v>256</v>
      </c>
      <c r="D271" s="6">
        <v>0.84</v>
      </c>
    </row>
    <row r="272" spans="3:9" ht="15.5" x14ac:dyDescent="0.35">
      <c r="C272" t="s">
        <v>395</v>
      </c>
      <c r="D272" s="6">
        <v>2.25</v>
      </c>
    </row>
    <row r="273" spans="3:9" ht="15.5" x14ac:dyDescent="0.35">
      <c r="C273" t="s">
        <v>445</v>
      </c>
      <c r="D273" s="6">
        <v>1.87</v>
      </c>
    </row>
    <row r="274" spans="3:9" ht="15.5" x14ac:dyDescent="0.35">
      <c r="C274" t="s">
        <v>257</v>
      </c>
      <c r="D274" s="6">
        <v>6.04</v>
      </c>
    </row>
    <row r="275" spans="3:9" ht="15.5" x14ac:dyDescent="0.35">
      <c r="C275" t="s">
        <v>396</v>
      </c>
      <c r="D275" s="6">
        <v>0.24</v>
      </c>
    </row>
    <row r="276" spans="3:9" ht="15.5" x14ac:dyDescent="0.35">
      <c r="C276" t="s">
        <v>258</v>
      </c>
      <c r="D276" s="6">
        <v>9.44</v>
      </c>
    </row>
    <row r="277" spans="3:9" ht="15.5" x14ac:dyDescent="0.35">
      <c r="C277" t="s">
        <v>259</v>
      </c>
      <c r="I277" s="6">
        <v>11.09</v>
      </c>
    </row>
    <row r="278" spans="3:9" ht="15.5" x14ac:dyDescent="0.35">
      <c r="C278" t="s">
        <v>13</v>
      </c>
      <c r="D278" s="5">
        <v>41000000000</v>
      </c>
    </row>
    <row r="279" spans="3:9" ht="15.5" x14ac:dyDescent="0.35">
      <c r="C279" t="s">
        <v>260</v>
      </c>
      <c r="I279" s="6">
        <v>0.96</v>
      </c>
    </row>
    <row r="280" spans="3:9" ht="15.5" x14ac:dyDescent="0.35">
      <c r="C280" t="s">
        <v>261</v>
      </c>
      <c r="I280" s="6">
        <v>-2.5099999999999997E-2</v>
      </c>
    </row>
    <row r="281" spans="3:9" ht="15.5" x14ac:dyDescent="0.35">
      <c r="C281" t="s">
        <v>262</v>
      </c>
      <c r="I281" s="6">
        <v>-0.23670000000000002</v>
      </c>
    </row>
    <row r="282" spans="3:9" ht="15.5" x14ac:dyDescent="0.35">
      <c r="C282" t="s">
        <v>263</v>
      </c>
      <c r="I282" s="6">
        <v>9.6199999999999994E-2</v>
      </c>
    </row>
    <row r="283" spans="3:9" ht="15.5" x14ac:dyDescent="0.35">
      <c r="C283" t="s">
        <v>264</v>
      </c>
      <c r="I283" s="6">
        <v>4.3499999999999997E-2</v>
      </c>
    </row>
    <row r="284" spans="3:9" ht="15.5" x14ac:dyDescent="0.35">
      <c r="C284" t="s">
        <v>265</v>
      </c>
      <c r="D284" s="6">
        <v>73.7</v>
      </c>
    </row>
    <row r="285" spans="3:9" ht="15.5" x14ac:dyDescent="0.35">
      <c r="C285" t="s">
        <v>266</v>
      </c>
      <c r="D285" s="6">
        <v>87.23</v>
      </c>
    </row>
    <row r="286" spans="3:9" ht="15.5" x14ac:dyDescent="0.35">
      <c r="C286" t="s">
        <v>267</v>
      </c>
      <c r="D286" s="6">
        <v>73.819999999999993</v>
      </c>
    </row>
    <row r="287" spans="3:9" ht="15.5" x14ac:dyDescent="0.35">
      <c r="C287" t="s">
        <v>268</v>
      </c>
      <c r="D287" s="6">
        <v>87.11</v>
      </c>
    </row>
    <row r="288" spans="3:9" ht="15.5" x14ac:dyDescent="0.35">
      <c r="C288" t="s">
        <v>269</v>
      </c>
      <c r="D288" s="6">
        <v>1.23</v>
      </c>
    </row>
    <row r="289" spans="3:9" ht="15.5" x14ac:dyDescent="0.35">
      <c r="C289" t="s">
        <v>270</v>
      </c>
      <c r="I289" s="6">
        <v>0.99</v>
      </c>
    </row>
    <row r="290" spans="3:9" ht="15.5" x14ac:dyDescent="0.35">
      <c r="C290" t="s">
        <v>271</v>
      </c>
      <c r="I290" s="6">
        <v>4.1399999999999997</v>
      </c>
    </row>
    <row r="291" spans="3:9" ht="15.5" x14ac:dyDescent="0.35">
      <c r="C291" t="s">
        <v>53</v>
      </c>
      <c r="I291" s="5">
        <v>211000000000</v>
      </c>
    </row>
    <row r="292" spans="3:9" ht="15.5" x14ac:dyDescent="0.35">
      <c r="C292" t="s">
        <v>272</v>
      </c>
      <c r="I292" s="5">
        <v>1468000000000</v>
      </c>
    </row>
    <row r="293" spans="3:9" ht="15.5" x14ac:dyDescent="0.35">
      <c r="C293" t="s">
        <v>273</v>
      </c>
      <c r="I293" s="5">
        <v>2370000000</v>
      </c>
    </row>
    <row r="294" spans="3:9" ht="15.5" x14ac:dyDescent="0.35">
      <c r="C294" t="s">
        <v>274</v>
      </c>
      <c r="I294" s="6">
        <v>0.25840000000000002</v>
      </c>
    </row>
    <row r="295" spans="3:9" ht="15.5" x14ac:dyDescent="0.35">
      <c r="C295" t="s">
        <v>275</v>
      </c>
      <c r="D295" s="6">
        <v>0.2792</v>
      </c>
    </row>
    <row r="296" spans="3:9" ht="15.5" x14ac:dyDescent="0.35">
      <c r="C296" t="s">
        <v>276</v>
      </c>
      <c r="D296" s="6">
        <v>3.9900000000000005E-2</v>
      </c>
    </row>
    <row r="297" spans="3:9" ht="15.5" x14ac:dyDescent="0.35">
      <c r="C297" t="s">
        <v>277</v>
      </c>
      <c r="D297" s="6">
        <v>-7.4999999999999997E-3</v>
      </c>
    </row>
    <row r="298" spans="3:9" ht="15.5" x14ac:dyDescent="0.35">
      <c r="C298" t="s">
        <v>278</v>
      </c>
      <c r="D298" s="6">
        <v>6.9500000000000006E-2</v>
      </c>
    </row>
    <row r="299" spans="3:9" ht="15.5" x14ac:dyDescent="0.35">
      <c r="C299" t="s">
        <v>279</v>
      </c>
      <c r="D299" s="6">
        <v>-7.0499999999999993E-2</v>
      </c>
    </row>
    <row r="300" spans="3:9" ht="15.5" x14ac:dyDescent="0.35">
      <c r="C300" t="s">
        <v>280</v>
      </c>
      <c r="D300" s="6">
        <v>-6.5165999999999995</v>
      </c>
    </row>
    <row r="301" spans="3:9" ht="15.5" x14ac:dyDescent="0.35">
      <c r="C301" t="s">
        <v>281</v>
      </c>
      <c r="I301" s="6">
        <v>3.35</v>
      </c>
    </row>
    <row r="302" spans="3:9" ht="15.5" x14ac:dyDescent="0.35">
      <c r="C302" t="s">
        <v>285</v>
      </c>
      <c r="I302" t="s">
        <v>2739</v>
      </c>
    </row>
    <row r="303" spans="3:9" ht="15.5" x14ac:dyDescent="0.35">
      <c r="C303" t="s">
        <v>287</v>
      </c>
      <c r="I303" s="5">
        <v>6</v>
      </c>
    </row>
    <row r="304" spans="3:9" ht="15.5" x14ac:dyDescent="0.35">
      <c r="C304" t="s">
        <v>288</v>
      </c>
      <c r="I304" s="6">
        <v>0.22</v>
      </c>
    </row>
    <row r="305" spans="3:9" ht="15.5" x14ac:dyDescent="0.35">
      <c r="C305" t="s">
        <v>289</v>
      </c>
      <c r="I305" s="6">
        <v>0.22</v>
      </c>
    </row>
    <row r="306" spans="3:9" ht="15.5" x14ac:dyDescent="0.35">
      <c r="C306" t="s">
        <v>290</v>
      </c>
      <c r="I306" s="6">
        <v>0.98</v>
      </c>
    </row>
    <row r="307" spans="3:9" ht="15.5" x14ac:dyDescent="0.35">
      <c r="C307" t="s">
        <v>291</v>
      </c>
      <c r="I307" s="6">
        <v>0.97</v>
      </c>
    </row>
    <row r="308" spans="3:9" ht="15.5" x14ac:dyDescent="0.35">
      <c r="C308" t="s">
        <v>292</v>
      </c>
      <c r="I308" s="6">
        <v>0.99</v>
      </c>
    </row>
    <row r="309" spans="3:9" ht="15.5" x14ac:dyDescent="0.35">
      <c r="C309" t="s">
        <v>293</v>
      </c>
      <c r="I309" s="6">
        <v>0.7</v>
      </c>
    </row>
    <row r="310" spans="3:9" ht="15.5" x14ac:dyDescent="0.35">
      <c r="C310" t="s">
        <v>294</v>
      </c>
      <c r="I310" s="6">
        <v>0.4</v>
      </c>
    </row>
    <row r="311" spans="3:9" ht="15.5" x14ac:dyDescent="0.35">
      <c r="C311" t="s">
        <v>295</v>
      </c>
      <c r="I311" s="5">
        <v>2726000000000</v>
      </c>
    </row>
    <row r="312" spans="3:9" ht="15.5" x14ac:dyDescent="0.35">
      <c r="C312" t="s">
        <v>296</v>
      </c>
      <c r="I312" s="5">
        <v>738000000000</v>
      </c>
    </row>
    <row r="313" spans="3:9" ht="15.5" x14ac:dyDescent="0.35">
      <c r="C313" t="s">
        <v>297</v>
      </c>
      <c r="I313" s="5">
        <v>288000000000</v>
      </c>
    </row>
    <row r="314" spans="3:9" ht="15.5" x14ac:dyDescent="0.35">
      <c r="C314" t="s">
        <v>298</v>
      </c>
      <c r="I314" s="5">
        <v>-71000000000</v>
      </c>
    </row>
    <row r="315" spans="3:9" ht="15.5" x14ac:dyDescent="0.35">
      <c r="C315" t="s">
        <v>299</v>
      </c>
      <c r="D315" s="5">
        <v>135000000000</v>
      </c>
    </row>
    <row r="316" spans="3:9" ht="15.5" x14ac:dyDescent="0.35">
      <c r="C316" t="s">
        <v>300</v>
      </c>
      <c r="D316" s="5">
        <v>2821000000000</v>
      </c>
    </row>
    <row r="317" spans="3:9" ht="15.5" x14ac:dyDescent="0.35">
      <c r="C317" t="s">
        <v>301</v>
      </c>
      <c r="D317" s="5">
        <v>1804000000000</v>
      </c>
    </row>
    <row r="318" spans="3:9" ht="15.5" x14ac:dyDescent="0.35">
      <c r="C318" t="s">
        <v>212</v>
      </c>
      <c r="D318" s="5">
        <v>317000000000</v>
      </c>
    </row>
    <row r="319" spans="3:9" ht="15.5" x14ac:dyDescent="0.35">
      <c r="C319" t="s">
        <v>211</v>
      </c>
      <c r="I319" s="5">
        <v>299000000000</v>
      </c>
    </row>
    <row r="320" spans="3:9" ht="15.5" x14ac:dyDescent="0.35">
      <c r="C320" t="s">
        <v>210</v>
      </c>
      <c r="D320" s="5">
        <v>560000000000</v>
      </c>
    </row>
    <row r="321" spans="3:9" ht="15.5" x14ac:dyDescent="0.35">
      <c r="C321" t="s">
        <v>209</v>
      </c>
      <c r="D321" s="5">
        <v>113000000000</v>
      </c>
    </row>
    <row r="322" spans="3:9" ht="15.5" x14ac:dyDescent="0.35">
      <c r="C322" t="s">
        <v>24</v>
      </c>
      <c r="D322" s="5">
        <v>673000000000</v>
      </c>
    </row>
    <row r="323" spans="3:9" ht="15.5" x14ac:dyDescent="0.35">
      <c r="C323" t="s">
        <v>21</v>
      </c>
      <c r="D323" s="5">
        <v>538000000000</v>
      </c>
    </row>
    <row r="324" spans="3:9" ht="15.5" x14ac:dyDescent="0.35">
      <c r="C324" t="s">
        <v>302</v>
      </c>
      <c r="I324" s="5">
        <v>1017000000000</v>
      </c>
    </row>
    <row r="325" spans="3:9" ht="15.5" x14ac:dyDescent="0.35">
      <c r="C325" t="s">
        <v>303</v>
      </c>
      <c r="I325" s="5">
        <v>268000000000</v>
      </c>
    </row>
    <row r="326" spans="3:9" ht="15.5" x14ac:dyDescent="0.35">
      <c r="C326" t="s">
        <v>304</v>
      </c>
      <c r="I326" s="5">
        <v>-107000000000</v>
      </c>
    </row>
    <row r="327" spans="3:9" ht="15.5" x14ac:dyDescent="0.35">
      <c r="C327" t="s">
        <v>305</v>
      </c>
      <c r="I327" s="5">
        <v>-119000000000</v>
      </c>
    </row>
    <row r="328" spans="3:9" ht="15.5" x14ac:dyDescent="0.35">
      <c r="C328" t="s">
        <v>306</v>
      </c>
      <c r="I328" s="5">
        <v>-109000000000</v>
      </c>
    </row>
    <row r="329" spans="3:9" ht="15.5" x14ac:dyDescent="0.35">
      <c r="C329" t="s">
        <v>307</v>
      </c>
      <c r="I329" s="5">
        <v>160000000000</v>
      </c>
    </row>
  </sheetData>
  <pageMargins left="0.7" right="0.7" top="0.75" bottom="0.75" header="0.3" footer="0.3"/>
  <ignoredErrors>
    <ignoredError sqref="A1:Z330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2740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2741</v>
      </c>
      <c r="D2" s="2" vm="34">
        <f ca="1">IFERROR(_xlfn.STOCKHISTORY("XIDX:" &amp; $C$1, D3, , 0, 0, 1), "Libur")</f>
        <v>690</v>
      </c>
      <c r="E2" s="2" t="str">
        <f ca="1">IFERROR(_xlfn.STOCKHISTORY("XIDX:" &amp; $C$1, E3, , 0, 0, 1), "Libur")</f>
        <v>Libur</v>
      </c>
      <c r="H2" s="2" vm="34">
        <f ca="1">IFERROR(INDEX(D2:G2,COUNT(D2:G2)),"")</f>
        <v>690</v>
      </c>
      <c r="I2" s="2" t="str">
        <f t="shared" ref="I2:Z2" ca="1" si="0">IFERROR(_xlfn.STOCKHISTORY("XIDX:" &amp; $C$1, I1, , 0, 0, 1), "Libur")</f>
        <v>Libur</v>
      </c>
      <c r="J2" s="2" vm="190">
        <f t="shared" ca="1" si="0"/>
        <v>412</v>
      </c>
      <c r="K2" s="2" t="str">
        <f t="shared" ca="1" si="0"/>
        <v>Libur</v>
      </c>
      <c r="L2" s="2" vm="761">
        <f t="shared" ca="1" si="0"/>
        <v>810</v>
      </c>
      <c r="M2" s="2" vm="249">
        <f t="shared" ca="1" si="0"/>
        <v>845</v>
      </c>
      <c r="N2" s="2" t="str">
        <f t="shared" ca="1" si="0"/>
        <v>Libur</v>
      </c>
      <c r="O2" s="2" vm="385">
        <f t="shared" ca="1" si="0"/>
        <v>980</v>
      </c>
      <c r="P2" s="2" t="str">
        <f t="shared" ca="1" si="0"/>
        <v>Libur</v>
      </c>
      <c r="Q2" s="2" t="str">
        <f t="shared" ca="1" si="0"/>
        <v>Libur</v>
      </c>
      <c r="R2" s="2" vm="8">
        <f t="shared" ca="1" si="0"/>
        <v>216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9772796972</v>
      </c>
      <c r="E4" s="2">
        <f>IFERROR(INDEX(E51:E500,MATCH($C$4,$C$51:$C$500,0)),"")</f>
        <v>9794044184</v>
      </c>
      <c r="H4" s="2">
        <f>IFERROR(SUM(D4:G4)*(4/MAX(1,COUNT(D4:G4))),"")</f>
        <v>39133682312</v>
      </c>
      <c r="I4" s="2">
        <f t="shared" ref="I4:Z4" si="1">IFERROR(INDEX(I51:I500,MATCH($C$4,$C$51:$C$500,0)),"")</f>
        <v>42827261304</v>
      </c>
      <c r="J4" s="2">
        <f t="shared" si="1"/>
        <v>63450385158</v>
      </c>
      <c r="K4" s="2">
        <f t="shared" si="1"/>
        <v>71374127445</v>
      </c>
      <c r="L4" s="2">
        <f t="shared" si="1"/>
        <v>88296513447</v>
      </c>
      <c r="M4" s="2">
        <f t="shared" si="1"/>
        <v>85195697693</v>
      </c>
      <c r="N4" s="2">
        <f t="shared" si="1"/>
        <v>72735015093</v>
      </c>
      <c r="O4" s="2">
        <f t="shared" si="1"/>
        <v>158627073228</v>
      </c>
      <c r="P4" s="2">
        <f t="shared" si="1"/>
        <v>156507546904</v>
      </c>
      <c r="Q4" s="2">
        <f t="shared" si="1"/>
        <v>182508958373</v>
      </c>
      <c r="R4" s="2">
        <f t="shared" si="1"/>
        <v>242237199644</v>
      </c>
      <c r="S4" s="2">
        <f t="shared" si="1"/>
        <v>262234886917</v>
      </c>
      <c r="T4" s="2">
        <f t="shared" si="1"/>
        <v>247295677198</v>
      </c>
      <c r="U4" s="2">
        <f t="shared" si="1"/>
        <v>252660725868</v>
      </c>
      <c r="V4" s="2">
        <f t="shared" si="1"/>
        <v>297872638598</v>
      </c>
      <c r="W4" s="2">
        <f t="shared" si="1"/>
        <v>356344278906</v>
      </c>
      <c r="X4" s="2">
        <f t="shared" si="1"/>
        <v>380208336908</v>
      </c>
      <c r="Y4" s="2">
        <f t="shared" si="1"/>
        <v>202367772456</v>
      </c>
      <c r="Z4" s="2">
        <f t="shared" si="1"/>
        <v>190843805226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-28031498466</v>
      </c>
      <c r="E5" s="2">
        <f>IFERROR(INDEX(E51:E500,MATCH($C$5,$C$51:$C$500,0)),"")</f>
        <v>-34738332591</v>
      </c>
      <c r="H5" s="2">
        <f>IFERROR(SUM(D5:G5)*(4/MAX(1,COUNT(D5:G5))),"")</f>
        <v>-125539662114</v>
      </c>
      <c r="I5" s="2">
        <f t="shared" ref="I5:Z5" si="2">IFERROR(INDEX(I51:I500,MATCH($C$5,$C$51:$C$500,0)),"")</f>
        <v>-179233484329</v>
      </c>
      <c r="J5" s="2">
        <f t="shared" si="2"/>
        <v>-135021741261</v>
      </c>
      <c r="K5" s="2">
        <f t="shared" si="2"/>
        <v>-158144132998</v>
      </c>
      <c r="L5" s="2">
        <f t="shared" si="2"/>
        <v>-229598021291</v>
      </c>
      <c r="M5" s="2">
        <f t="shared" si="2"/>
        <v>-162672091607</v>
      </c>
      <c r="N5" s="2">
        <f t="shared" si="2"/>
        <v>-236333360712</v>
      </c>
      <c r="O5" s="2">
        <f t="shared" si="2"/>
        <v>-59518022687</v>
      </c>
      <c r="P5" s="2">
        <f t="shared" si="2"/>
        <v>146525057768</v>
      </c>
      <c r="Q5" s="2">
        <f t="shared" si="2"/>
        <v>-63724605755</v>
      </c>
      <c r="R5" s="2">
        <f t="shared" si="2"/>
        <v>318063671348</v>
      </c>
      <c r="S5" s="2">
        <f t="shared" si="2"/>
        <v>-20881731189</v>
      </c>
      <c r="T5" s="2">
        <f t="shared" si="2"/>
        <v>107056814569</v>
      </c>
      <c r="U5" s="2">
        <f t="shared" si="2"/>
        <v>-23884469677</v>
      </c>
      <c r="V5" s="2">
        <f t="shared" si="2"/>
        <v>39913140905</v>
      </c>
      <c r="W5" s="2">
        <f t="shared" si="2"/>
        <v>90842360964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3224422741525</v>
      </c>
      <c r="E6" s="2">
        <f>IFERROR(INDEX(E51:E500,MATCH($C$6,$C$51:$C$500,0)),"")</f>
        <v>3252652281341</v>
      </c>
      <c r="H6" s="2">
        <f>IFERROR(INDEX(D6:G6,COUNT(D6:G6)),"")</f>
        <v>3252652281341</v>
      </c>
      <c r="I6" s="2">
        <f t="shared" ref="I6:Z6" si="3">IFERROR(INDEX(I51:I500,MATCH($C$6,$C$51:$C$500,0)),"")</f>
        <v>3287559401783</v>
      </c>
      <c r="J6" s="2">
        <f t="shared" si="3"/>
        <v>3467561882400</v>
      </c>
      <c r="K6" s="2">
        <f t="shared" si="3"/>
        <v>3603208292532</v>
      </c>
      <c r="L6" s="2">
        <f t="shared" si="3"/>
        <v>3162053683507</v>
      </c>
      <c r="M6" s="2">
        <f t="shared" si="3"/>
        <v>3385627450470</v>
      </c>
      <c r="N6" s="2">
        <f t="shared" si="3"/>
        <v>3549925412734</v>
      </c>
      <c r="O6" s="2">
        <f t="shared" si="3"/>
        <v>3787172586518</v>
      </c>
      <c r="P6" s="2">
        <f t="shared" si="3"/>
        <v>3847663658030</v>
      </c>
      <c r="Q6" s="2">
        <f t="shared" si="3"/>
        <v>4014036522457</v>
      </c>
      <c r="R6" s="2">
        <f t="shared" si="3"/>
        <v>4118021927682</v>
      </c>
      <c r="S6" s="2">
        <f t="shared" si="3"/>
        <v>649976385582</v>
      </c>
      <c r="T6" s="2">
        <f t="shared" si="3"/>
        <v>645279764601</v>
      </c>
      <c r="U6" s="2">
        <f t="shared" si="3"/>
        <v>538222950032</v>
      </c>
      <c r="V6" s="2">
        <f t="shared" si="3"/>
        <v>542202166569</v>
      </c>
      <c r="W6" s="2">
        <f t="shared" si="3"/>
        <v>502289025664</v>
      </c>
      <c r="X6" s="2">
        <f t="shared" si="3"/>
        <v>407352607633</v>
      </c>
      <c r="Y6" s="2">
        <f t="shared" si="3"/>
        <v>301279645743</v>
      </c>
      <c r="Z6" s="2">
        <f t="shared" si="3"/>
        <v>225032148063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2.95</v>
      </c>
      <c r="E7" s="3">
        <f>IFERROR(INDEX(E51:E500,MATCH($C$7,$C$51:$C$500,0))/1000000000,"")</f>
        <v>2.95</v>
      </c>
      <c r="H7" s="3">
        <f>IFERROR(INDEX(D7:G7,COUNT(D7:G7)),"")</f>
        <v>2.95</v>
      </c>
      <c r="I7" s="3">
        <f t="shared" ref="I7:Z7" si="4">IFERROR(INDEX(I51:I500,MATCH($C$7,$C$51:$C$500,0))/1000000000,"")</f>
        <v>2.95</v>
      </c>
      <c r="J7" s="3">
        <f t="shared" si="4"/>
        <v>2.95</v>
      </c>
      <c r="K7" s="3">
        <f t="shared" si="4"/>
        <v>2.95</v>
      </c>
      <c r="L7" s="3">
        <f t="shared" si="4"/>
        <v>1.75</v>
      </c>
      <c r="M7" s="3">
        <f t="shared" si="4"/>
        <v>1.75</v>
      </c>
      <c r="N7" s="3">
        <f t="shared" si="4"/>
        <v>1.75</v>
      </c>
      <c r="O7" s="3">
        <f t="shared" si="4"/>
        <v>1.75</v>
      </c>
      <c r="P7" s="3">
        <f t="shared" si="4"/>
        <v>1.75</v>
      </c>
      <c r="Q7" s="3">
        <f t="shared" si="4"/>
        <v>1.75</v>
      </c>
      <c r="R7" s="3">
        <f t="shared" si="4"/>
        <v>1.75</v>
      </c>
      <c r="S7" s="3">
        <f t="shared" si="4"/>
        <v>1.75</v>
      </c>
      <c r="T7" s="3">
        <f t="shared" si="4"/>
        <v>1.75</v>
      </c>
      <c r="U7" s="3">
        <f t="shared" si="4"/>
        <v>1.75</v>
      </c>
      <c r="V7" s="3">
        <f t="shared" si="4"/>
        <v>1.75</v>
      </c>
      <c r="W7" s="3">
        <f t="shared" si="4"/>
        <v>1.75</v>
      </c>
      <c r="X7" s="3">
        <f t="shared" si="4"/>
        <v>1.75</v>
      </c>
      <c r="Y7" s="3">
        <f t="shared" si="4"/>
        <v>1.75</v>
      </c>
      <c r="Z7" s="3">
        <f t="shared" si="4"/>
        <v>1.75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-25000000000</v>
      </c>
      <c r="E8" s="2">
        <f>IFERROR(INDEX(E51:E500,MATCH("Free cash flow (Quarter)",$C$51:$C$500,0)),"")</f>
        <v>-34000000000</v>
      </c>
      <c r="H8" s="2">
        <f>IFERROR(INDEX(D8:G8,COUNT(D8:G8)),"")</f>
        <v>-34000000000</v>
      </c>
      <c r="I8" s="2">
        <f t="shared" ref="I8:Z8" si="5">IFERROR(INDEX(I51:I500,MATCH($C$8,$C$51:$C$500,0)),"")</f>
        <v>-135000000000</v>
      </c>
      <c r="J8" s="2">
        <f t="shared" si="5"/>
        <v>-158000000000</v>
      </c>
      <c r="K8" s="2">
        <f t="shared" si="5"/>
        <v>-121000000000</v>
      </c>
      <c r="L8" s="2">
        <f t="shared" si="5"/>
        <v>-123000000000</v>
      </c>
      <c r="M8" s="2">
        <f t="shared" si="5"/>
        <v>-91000000000</v>
      </c>
      <c r="N8" s="2">
        <f t="shared" si="5"/>
        <v>-98000000000</v>
      </c>
      <c r="O8" s="2">
        <f t="shared" si="5"/>
        <v>-91000000000</v>
      </c>
      <c r="P8" s="2">
        <f t="shared" si="5"/>
        <v>-68000000000</v>
      </c>
      <c r="Q8" s="2">
        <f t="shared" si="5"/>
        <v>-28000000000</v>
      </c>
      <c r="R8" s="2">
        <f t="shared" si="5"/>
        <v>-162000000000</v>
      </c>
      <c r="S8" s="2">
        <f t="shared" si="5"/>
        <v>-6000000000</v>
      </c>
      <c r="T8" s="2">
        <f t="shared" si="5"/>
        <v>-18000000000</v>
      </c>
      <c r="U8" s="2">
        <f t="shared" si="5"/>
        <v>5000000000</v>
      </c>
      <c r="V8" s="2">
        <f t="shared" si="5"/>
        <v>-24000000000</v>
      </c>
      <c r="W8" s="2">
        <f t="shared" si="5"/>
        <v>20000000000</v>
      </c>
      <c r="X8" s="2">
        <f t="shared" si="5"/>
        <v>114000000000</v>
      </c>
      <c r="Y8" s="2">
        <f t="shared" si="5"/>
        <v>9000000000</v>
      </c>
      <c r="Z8" s="2">
        <f t="shared" si="5"/>
        <v>-14000000000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-8.43</v>
      </c>
      <c r="E9" s="3">
        <f>IFERROR(INDEX(E51:E500,MATCH("Free cash flow per share (Quarter)",$C$51:$C$500,0)),"")</f>
        <v>-11.6</v>
      </c>
      <c r="H9" s="3">
        <f>IFERROR(INDEX(D9:G9,COUNT(D9:G9)),"")</f>
        <v>-11.6</v>
      </c>
      <c r="I9" s="3">
        <f t="shared" ref="I9:Z9" si="6">IFERROR(INDEX(I51:I500,MATCH($C$9,$C$51:$C$500,0)),"")</f>
        <v>-45.68</v>
      </c>
      <c r="J9" s="3">
        <f t="shared" si="6"/>
        <v>-53.76</v>
      </c>
      <c r="K9" s="3">
        <f t="shared" si="6"/>
        <v>-40.99</v>
      </c>
      <c r="L9" s="3">
        <f t="shared" si="6"/>
        <v>-70.760000000000005</v>
      </c>
      <c r="M9" s="3">
        <f t="shared" si="6"/>
        <v>-52.33</v>
      </c>
      <c r="N9" s="3">
        <f t="shared" si="6"/>
        <v>-56.39</v>
      </c>
      <c r="O9" s="3">
        <f t="shared" si="6"/>
        <v>-52.04</v>
      </c>
      <c r="P9" s="3">
        <f t="shared" si="6"/>
        <v>-39.229999999999997</v>
      </c>
      <c r="Q9" s="3">
        <f t="shared" si="6"/>
        <v>-16.21</v>
      </c>
      <c r="R9" s="3">
        <f t="shared" si="6"/>
        <v>-92.68</v>
      </c>
      <c r="S9" s="3">
        <f t="shared" si="6"/>
        <v>-3.32</v>
      </c>
      <c r="T9" s="3">
        <f t="shared" si="6"/>
        <v>-10.039999999999999</v>
      </c>
      <c r="U9" s="3">
        <f t="shared" si="6"/>
        <v>3.05</v>
      </c>
      <c r="V9" s="3">
        <f t="shared" si="6"/>
        <v>-13.53</v>
      </c>
      <c r="W9" s="3">
        <f t="shared" si="6"/>
        <v>11.25</v>
      </c>
      <c r="X9" s="3">
        <f t="shared" si="6"/>
        <v>65.37</v>
      </c>
      <c r="Y9" s="3">
        <f t="shared" si="6"/>
        <v>5.29</v>
      </c>
      <c r="Z9" s="3">
        <f t="shared" si="6"/>
        <v>-8.3000000000000007</v>
      </c>
    </row>
    <row r="10" spans="1:26" ht="15.5" x14ac:dyDescent="0.35">
      <c r="C10" t="s">
        <v>18</v>
      </c>
      <c r="D10" s="3">
        <f ca="1">IFERROR(IF(D9=0,"",D2/D9),"")</f>
        <v>-81.85053380782918</v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-7.6636904761904763</v>
      </c>
      <c r="K10" s="3" t="str">
        <f t="shared" ca="1" si="7"/>
        <v/>
      </c>
      <c r="L10" s="3">
        <f t="shared" ca="1" si="7"/>
        <v>-11.447145279819106</v>
      </c>
      <c r="M10" s="3">
        <f t="shared" ca="1" si="7"/>
        <v>-16.147525320084082</v>
      </c>
      <c r="N10" s="3" t="str">
        <f t="shared" ca="1" si="7"/>
        <v/>
      </c>
      <c r="O10" s="3">
        <f t="shared" ca="1" si="7"/>
        <v>-18.831667947732512</v>
      </c>
      <c r="P10" s="3" t="str">
        <f t="shared" ca="1" si="7"/>
        <v/>
      </c>
      <c r="Q10" s="3" t="str">
        <f t="shared" ca="1" si="7"/>
        <v/>
      </c>
      <c r="R10" s="3">
        <f t="shared" ca="1" si="7"/>
        <v>-2.3305999136814846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18943066481</v>
      </c>
      <c r="E11" s="2">
        <f>IFERROR(INDEX(E51:E500,MATCH($C$11,$C$51:$C$500,0)),"")</f>
        <v>11697257192</v>
      </c>
      <c r="H11" s="2">
        <f>IFERROR(INDEX(D11:G11,COUNT(D11:G11)),"")</f>
        <v>11697257192</v>
      </c>
      <c r="I11" s="2">
        <f t="shared" ref="I11:Z11" si="8">IFERROR(INDEX(I51:I500,MATCH($C$11,$C$51:$C$500,0)),"")</f>
        <v>9796813482</v>
      </c>
      <c r="J11" s="2">
        <f t="shared" si="8"/>
        <v>27285483046</v>
      </c>
      <c r="K11" s="2">
        <f t="shared" si="8"/>
        <v>44263427555</v>
      </c>
      <c r="L11" s="2">
        <f t="shared" si="8"/>
        <v>36082791125</v>
      </c>
      <c r="M11" s="2">
        <f t="shared" si="8"/>
        <v>31651962777</v>
      </c>
      <c r="N11" s="2">
        <f t="shared" si="8"/>
        <v>10935590800</v>
      </c>
      <c r="O11" s="2">
        <f t="shared" si="8"/>
        <v>17371268975</v>
      </c>
      <c r="P11" s="2">
        <f t="shared" si="8"/>
        <v>34021122069</v>
      </c>
      <c r="Q11" s="2">
        <f t="shared" si="8"/>
        <v>41160903690</v>
      </c>
      <c r="R11" s="2">
        <f t="shared" si="8"/>
        <v>54787653230</v>
      </c>
      <c r="S11" s="2">
        <f t="shared" si="8"/>
        <v>66641573406</v>
      </c>
      <c r="T11" s="2">
        <f t="shared" si="8"/>
        <v>65928571890</v>
      </c>
      <c r="U11" s="2">
        <f t="shared" si="8"/>
        <v>73096234601</v>
      </c>
      <c r="V11" s="2">
        <f t="shared" si="8"/>
        <v>56401158889</v>
      </c>
      <c r="W11" s="2">
        <f t="shared" si="8"/>
        <v>76222177742</v>
      </c>
      <c r="X11" s="2">
        <f t="shared" si="8"/>
        <v>76946892803</v>
      </c>
      <c r="Y11" s="2">
        <f t="shared" si="8"/>
        <v>31670103723</v>
      </c>
      <c r="Z11" s="2">
        <f t="shared" si="8"/>
        <v>16386651768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6000000000</v>
      </c>
      <c r="J12" s="2">
        <f t="shared" si="9"/>
        <v>10000000000</v>
      </c>
      <c r="K12" s="2">
        <f t="shared" si="9"/>
        <v>12000000000</v>
      </c>
      <c r="L12" s="2">
        <f t="shared" si="9"/>
        <v>34000000000</v>
      </c>
      <c r="M12" s="2">
        <f t="shared" si="9"/>
        <v>56000000000</v>
      </c>
      <c r="N12" s="2">
        <f t="shared" si="9"/>
        <v>91000000000</v>
      </c>
      <c r="O12" s="2">
        <f t="shared" si="9"/>
        <v>64000000000</v>
      </c>
      <c r="P12" s="2">
        <f t="shared" si="9"/>
        <v>46000000000</v>
      </c>
      <c r="Q12" s="2">
        <f t="shared" si="9"/>
        <v>24000000000</v>
      </c>
      <c r="R12" s="2">
        <f t="shared" si="9"/>
        <v>-54000000000</v>
      </c>
      <c r="S12" s="2">
        <f t="shared" si="9"/>
        <v>-65000000000</v>
      </c>
      <c r="T12" s="2">
        <f t="shared" si="9"/>
        <v>-66000000000</v>
      </c>
      <c r="U12" s="2">
        <f t="shared" si="9"/>
        <v>-28000000000</v>
      </c>
      <c r="V12" s="2">
        <f t="shared" si="9"/>
        <v>-20000000000</v>
      </c>
      <c r="W12" s="2">
        <f t="shared" si="9"/>
        <v>-42000000000</v>
      </c>
      <c r="X12" s="2">
        <f t="shared" si="9"/>
        <v>-17000000000</v>
      </c>
      <c r="Y12" s="2">
        <f t="shared" si="9"/>
        <v>72000000000</v>
      </c>
      <c r="Z12" s="2">
        <f t="shared" si="9"/>
        <v>213000000000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8000000000</v>
      </c>
      <c r="E13" s="2">
        <f>IFERROR(INDEX(E51:E500,MATCH("Total Debt (Quarter)",$C$51:$C$500,0)),"")</f>
        <v>12000000000</v>
      </c>
      <c r="H13" s="2">
        <f>IFERROR(INDEX(D13:G13,COUNT(D13:G13)),"")</f>
        <v>12000000000</v>
      </c>
      <c r="I13" s="2">
        <f t="shared" ref="I13:Z13" si="10">IFERROR(INDEX(I51:I500,MATCH($C$13,$C$51:$C$500,0)),"")</f>
        <v>15000000000</v>
      </c>
      <c r="J13" s="2">
        <f t="shared" si="10"/>
        <v>37000000000</v>
      </c>
      <c r="K13" s="2">
        <f t="shared" si="10"/>
        <v>56000000000</v>
      </c>
      <c r="L13" s="2">
        <f t="shared" si="10"/>
        <v>70000000000</v>
      </c>
      <c r="M13" s="2">
        <f t="shared" si="10"/>
        <v>88000000000</v>
      </c>
      <c r="N13" s="2">
        <f t="shared" si="10"/>
        <v>102000000000</v>
      </c>
      <c r="O13" s="2">
        <f t="shared" si="10"/>
        <v>81000000000</v>
      </c>
      <c r="P13" s="2">
        <f t="shared" si="10"/>
        <v>80000000000</v>
      </c>
      <c r="Q13" s="2">
        <f t="shared" si="10"/>
        <v>66000000000</v>
      </c>
      <c r="R13" s="2">
        <f t="shared" si="10"/>
        <v>1000000000</v>
      </c>
      <c r="S13" s="2">
        <f t="shared" si="10"/>
        <v>2000000000</v>
      </c>
      <c r="T13" s="2">
        <f t="shared" si="10"/>
        <v>0</v>
      </c>
      <c r="U13" s="2">
        <f t="shared" si="10"/>
        <v>46000000000</v>
      </c>
      <c r="V13" s="2">
        <f t="shared" si="10"/>
        <v>36000000000</v>
      </c>
      <c r="W13" s="2">
        <f t="shared" si="10"/>
        <v>34000000000</v>
      </c>
      <c r="X13" s="2">
        <f t="shared" si="10"/>
        <v>60000000000</v>
      </c>
      <c r="Y13" s="2">
        <f t="shared" si="10"/>
        <v>104000000000</v>
      </c>
      <c r="Z13" s="2">
        <f t="shared" si="10"/>
        <v>230000000000</v>
      </c>
    </row>
    <row r="14" spans="1:26" ht="15.5" x14ac:dyDescent="0.35">
      <c r="C14" t="s">
        <v>27</v>
      </c>
      <c r="D14" s="2">
        <f>IFERROR(INDEX(D51:D500,MATCH($C$14,$C$51:$C$500,0)),"")</f>
        <v>-262079429</v>
      </c>
      <c r="E14" s="2">
        <f>IFERROR(INDEX(E51:E500,MATCH($C$14,$C$51:$C$500,0)),"")</f>
        <v>-359917589</v>
      </c>
      <c r="H14" s="2">
        <f>IFERROR(SUM(D14:G14)*(4/MAX(1,COUNT(D14:G14))),"")</f>
        <v>-1243994036</v>
      </c>
      <c r="I14" s="2">
        <f t="shared" ref="I14:Z14" si="11">IFERROR(INDEX(I51:I500,MATCH($C$14,$C$51:$C$500,0)),"")</f>
        <v>-2827716811</v>
      </c>
      <c r="J14" s="2">
        <f t="shared" si="11"/>
        <v>-5061892470</v>
      </c>
      <c r="K14" s="2">
        <f t="shared" si="11"/>
        <v>-3722754876</v>
      </c>
      <c r="L14" s="2">
        <f t="shared" si="11"/>
        <v>-5999098163</v>
      </c>
      <c r="M14" s="2">
        <f t="shared" si="11"/>
        <v>-9911658649</v>
      </c>
      <c r="N14" s="2">
        <f t="shared" si="11"/>
        <v>-11513957245</v>
      </c>
      <c r="O14" s="2">
        <f t="shared" si="11"/>
        <v>-10174489626</v>
      </c>
      <c r="P14" s="2">
        <f t="shared" si="11"/>
        <v>-9824777648</v>
      </c>
      <c r="Q14" s="2">
        <f t="shared" si="11"/>
        <v>-4256345333</v>
      </c>
      <c r="R14" s="2">
        <f t="shared" si="11"/>
        <v>0</v>
      </c>
      <c r="S14" s="2">
        <f t="shared" si="11"/>
        <v>-2295769749</v>
      </c>
      <c r="T14" s="2">
        <f t="shared" si="11"/>
        <v>-3331159670</v>
      </c>
      <c r="U14" s="2">
        <f t="shared" si="11"/>
        <v>-3999960215</v>
      </c>
      <c r="V14" s="2">
        <f t="shared" si="11"/>
        <v>-3575403683</v>
      </c>
      <c r="W14" s="2">
        <f t="shared" si="11"/>
        <v>-3322987278</v>
      </c>
      <c r="X14" s="2">
        <f t="shared" si="11"/>
        <v>-6732951721</v>
      </c>
      <c r="Y14" s="2">
        <f t="shared" si="11"/>
        <v>-8517325530</v>
      </c>
      <c r="Z14" s="2">
        <f t="shared" si="11"/>
        <v>-12687063991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0</v>
      </c>
      <c r="J15" s="2">
        <f t="shared" si="12"/>
        <v>0</v>
      </c>
      <c r="K15" s="2">
        <f t="shared" si="12"/>
        <v>-1823491785</v>
      </c>
      <c r="L15" s="2">
        <f t="shared" si="12"/>
        <v>-275558307</v>
      </c>
      <c r="M15" s="2">
        <f t="shared" si="12"/>
        <v>-903748643</v>
      </c>
      <c r="N15" s="2">
        <f t="shared" si="12"/>
        <v>-8836056109</v>
      </c>
      <c r="O15" s="2">
        <f t="shared" si="12"/>
        <v>886437666</v>
      </c>
      <c r="P15" s="2">
        <f t="shared" si="12"/>
        <v>1644292973</v>
      </c>
      <c r="Q15" s="2">
        <f t="shared" si="12"/>
        <v>1740591982</v>
      </c>
      <c r="R15" s="2">
        <f t="shared" si="12"/>
        <v>2090641883</v>
      </c>
      <c r="S15" s="2">
        <f t="shared" si="12"/>
        <v>-1010374415</v>
      </c>
      <c r="T15" s="2">
        <f t="shared" si="12"/>
        <v>-16510977835</v>
      </c>
      <c r="U15" s="2">
        <f t="shared" si="12"/>
        <v>-23013178947</v>
      </c>
      <c r="V15" s="2">
        <f t="shared" si="12"/>
        <v>-18375292608</v>
      </c>
      <c r="W15" s="2">
        <f t="shared" si="12"/>
        <v>-22358868270</v>
      </c>
      <c r="X15" s="2">
        <f t="shared" si="12"/>
        <v>-24110736333</v>
      </c>
      <c r="Y15" s="2">
        <f t="shared" si="12"/>
        <v>-17326800541</v>
      </c>
      <c r="Z15" s="2">
        <f t="shared" si="12"/>
        <v>-9900950856</v>
      </c>
    </row>
    <row r="16" spans="1:26" ht="15.5" x14ac:dyDescent="0.35">
      <c r="C16" t="s">
        <v>29</v>
      </c>
      <c r="D16" s="2">
        <f>IFERROR(INDEX(D51:D500,MATCH($C$16,$C$51:$C$500,0)),"")</f>
        <v>-30373424848</v>
      </c>
      <c r="E16" s="2">
        <f>IFERROR(INDEX(E51:E500,MATCH($C$16,$C$51:$C$500,0)),"")</f>
        <v>-35422974271</v>
      </c>
      <c r="H16" s="2">
        <f>IFERROR(SUM(D16:G16)*(4/MAX(1,COUNT(D16:G16))),"")</f>
        <v>-131592798238</v>
      </c>
      <c r="I16" s="2">
        <f t="shared" ref="I16:Z16" si="13">IFERROR(INDEX(I51:I500,MATCH($C$16,$C$51:$C$500,0)),"")</f>
        <v>-184307386148</v>
      </c>
      <c r="J16" s="2">
        <f t="shared" si="13"/>
        <v>-146977405459</v>
      </c>
      <c r="K16" s="2">
        <f t="shared" si="13"/>
        <v>-162617688782</v>
      </c>
      <c r="L16" s="2">
        <f t="shared" si="13"/>
        <v>-235534714310</v>
      </c>
      <c r="M16" s="2">
        <f t="shared" si="13"/>
        <v>-169608815600</v>
      </c>
      <c r="N16" s="2">
        <f t="shared" si="13"/>
        <v>-214150769854</v>
      </c>
      <c r="O16" s="2">
        <f t="shared" si="13"/>
        <v>-61329484354</v>
      </c>
      <c r="P16" s="2">
        <f t="shared" si="13"/>
        <v>132321724644</v>
      </c>
      <c r="Q16" s="2">
        <f t="shared" si="13"/>
        <v>-67934434542</v>
      </c>
      <c r="R16" s="2">
        <f t="shared" si="13"/>
        <v>316304513560</v>
      </c>
      <c r="S16" s="2">
        <f t="shared" si="13"/>
        <v>-22135914169</v>
      </c>
      <c r="T16" s="2">
        <f t="shared" si="13"/>
        <v>123567792404</v>
      </c>
      <c r="U16" s="2">
        <f t="shared" si="13"/>
        <v>-871290730</v>
      </c>
      <c r="V16" s="2">
        <f t="shared" si="13"/>
        <v>58288433513</v>
      </c>
      <c r="W16" s="2">
        <f t="shared" si="13"/>
        <v>113201229234</v>
      </c>
      <c r="X16" s="2">
        <f t="shared" si="13"/>
        <v>130183698223</v>
      </c>
      <c r="Y16" s="2">
        <f t="shared" si="13"/>
        <v>101111757257</v>
      </c>
      <c r="Z16" s="2">
        <f t="shared" si="13"/>
        <v>-29615241028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2035500000000</v>
      </c>
      <c r="E20" s="2" t="str">
        <f ca="1">IFERROR(E21*E2,"")</f>
        <v/>
      </c>
      <c r="H20" s="2">
        <f t="shared" ref="H20:Z20" ca="1" si="14">IFERROR(H21*H2,"")</f>
        <v>2035500000000</v>
      </c>
      <c r="I20" s="2" t="str">
        <f t="shared" ca="1" si="14"/>
        <v/>
      </c>
      <c r="J20" s="2">
        <f t="shared" ca="1" si="14"/>
        <v>1215400000000</v>
      </c>
      <c r="K20" s="2" t="str">
        <f t="shared" ca="1" si="14"/>
        <v/>
      </c>
      <c r="L20" s="2">
        <f t="shared" ca="1" si="14"/>
        <v>1417500000000</v>
      </c>
      <c r="M20" s="2">
        <f t="shared" ca="1" si="14"/>
        <v>1478750000000</v>
      </c>
      <c r="N20" s="2" t="str">
        <f t="shared" ca="1" si="14"/>
        <v/>
      </c>
      <c r="O20" s="2">
        <f t="shared" ca="1" si="14"/>
        <v>1715000000000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378000000000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2950000000</v>
      </c>
      <c r="E21" s="2">
        <f>IFERROR(INDEX(E51:E500,MATCH($C$7,$C$51:$C$500,0)),"")</f>
        <v>2950000000</v>
      </c>
      <c r="H21" s="2">
        <f>IFERROR(INDEX(D21:G21,COUNT(D21:G21)),"")</f>
        <v>2950000000</v>
      </c>
      <c r="I21" s="2">
        <f t="shared" ref="I21:Z21" si="15">IFERROR(INDEX(I51:I500,MATCH($C$7,$C$51:$C$500,0)),"")</f>
        <v>2950000000</v>
      </c>
      <c r="J21" s="2">
        <f t="shared" si="15"/>
        <v>2950000000</v>
      </c>
      <c r="K21" s="2">
        <f t="shared" si="15"/>
        <v>2950000000</v>
      </c>
      <c r="L21" s="2">
        <f t="shared" si="15"/>
        <v>1750000000</v>
      </c>
      <c r="M21" s="2">
        <f t="shared" si="15"/>
        <v>1750000000</v>
      </c>
      <c r="N21" s="2">
        <f t="shared" si="15"/>
        <v>1750000000</v>
      </c>
      <c r="O21" s="2">
        <f t="shared" si="15"/>
        <v>1750000000</v>
      </c>
      <c r="P21" s="2">
        <f t="shared" si="15"/>
        <v>1750000000</v>
      </c>
      <c r="Q21" s="2">
        <f t="shared" si="15"/>
        <v>1750000000</v>
      </c>
      <c r="R21" s="2">
        <f t="shared" si="15"/>
        <v>1750000000</v>
      </c>
      <c r="S21" s="2">
        <f t="shared" si="15"/>
        <v>1750000000</v>
      </c>
      <c r="T21" s="2">
        <f t="shared" si="15"/>
        <v>1750000000</v>
      </c>
      <c r="U21" s="2">
        <f t="shared" si="15"/>
        <v>1750000000</v>
      </c>
      <c r="V21" s="2">
        <f t="shared" si="15"/>
        <v>1750000000</v>
      </c>
      <c r="W21" s="2">
        <f t="shared" si="15"/>
        <v>1750000000</v>
      </c>
      <c r="X21" s="2">
        <f t="shared" si="15"/>
        <v>1750000000</v>
      </c>
      <c r="Y21" s="2">
        <f t="shared" si="15"/>
        <v>1750000000</v>
      </c>
      <c r="Z21" s="2">
        <f t="shared" si="15"/>
        <v>1750000000</v>
      </c>
    </row>
    <row r="23" spans="1:26" ht="15.5" x14ac:dyDescent="0.35">
      <c r="B23" t="s">
        <v>54</v>
      </c>
      <c r="C23" t="s">
        <v>55</v>
      </c>
      <c r="D23" s="3">
        <f>IFERROR(D5/D6*100,"")</f>
        <v>-0.86934935996458162</v>
      </c>
      <c r="E23" s="3">
        <f>IFERROR(E5/E6*100,"")</f>
        <v>-1.0680001914215718</v>
      </c>
      <c r="H23" s="3">
        <f t="shared" ref="H23:Z23" si="16">IFERROR(H5/H6*100,"")</f>
        <v>-3.8596090591719396</v>
      </c>
      <c r="I23" s="3">
        <f t="shared" si="16"/>
        <v>-5.4518705953052331</v>
      </c>
      <c r="J23" s="3">
        <f t="shared" si="16"/>
        <v>-3.893852390820133</v>
      </c>
      <c r="K23" s="3">
        <f t="shared" si="16"/>
        <v>-4.3889811567588009</v>
      </c>
      <c r="L23" s="3">
        <f t="shared" si="16"/>
        <v>-7.2610412178820223</v>
      </c>
      <c r="M23" s="3">
        <f t="shared" si="16"/>
        <v>-4.8047841644365663</v>
      </c>
      <c r="N23" s="3">
        <f t="shared" si="16"/>
        <v>-6.657417642191704</v>
      </c>
      <c r="O23" s="3">
        <f t="shared" si="16"/>
        <v>-1.5715687977590171</v>
      </c>
      <c r="P23" s="3">
        <f t="shared" si="16"/>
        <v>3.8081566059498217</v>
      </c>
      <c r="Q23" s="3">
        <f t="shared" si="16"/>
        <v>-1.5875442437677183</v>
      </c>
      <c r="R23" s="3">
        <f t="shared" si="16"/>
        <v>7.7237002845935638</v>
      </c>
      <c r="S23" s="3">
        <f t="shared" si="16"/>
        <v>-3.2126907457264222</v>
      </c>
      <c r="T23" s="3">
        <f t="shared" si="16"/>
        <v>16.59075961187116</v>
      </c>
      <c r="U23" s="3">
        <f t="shared" si="16"/>
        <v>-4.4376535180411665</v>
      </c>
      <c r="V23" s="3">
        <f t="shared" si="16"/>
        <v>7.3613023639441142</v>
      </c>
      <c r="W23" s="3">
        <f t="shared" si="16"/>
        <v>18.085675044146367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-0.30732460672543693</v>
      </c>
      <c r="E24" s="4">
        <f>IFERROR(_xlfn.RRI(5,J23,E23),"")</f>
        <v>-0.22796254703193675</v>
      </c>
      <c r="H24" s="4">
        <f t="shared" ref="H24:Z24" si="17">IFERROR(_xlfn.RRI(5,M23,H23),"")</f>
        <v>-4.2863481194906683E-2</v>
      </c>
      <c r="I24" s="4">
        <f t="shared" si="17"/>
        <v>-3.9166918814519947E-2</v>
      </c>
      <c r="J24" s="4">
        <f t="shared" si="17"/>
        <v>0.19897248673783019</v>
      </c>
      <c r="K24" s="4" t="str">
        <f t="shared" si="17"/>
        <v/>
      </c>
      <c r="L24" s="4">
        <f t="shared" si="17"/>
        <v>0.35535983925500414</v>
      </c>
      <c r="M24" s="4" t="str">
        <f t="shared" si="17"/>
        <v/>
      </c>
      <c r="N24" s="4">
        <f t="shared" si="17"/>
        <v>0.15687750386431998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-0.15647465164068286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-10.25</v>
      </c>
      <c r="E25" s="3">
        <f>IFERROR(INDEX(E51:E500,MATCH($A$25,$C$51:$C$500,0)),"")</f>
        <v>-11.97</v>
      </c>
      <c r="H25" s="3">
        <f>IFERROR(INDEX(D25:G25,COUNT(D25:G25)),"")</f>
        <v>-11.97</v>
      </c>
      <c r="I25" s="3">
        <f t="shared" ref="I25:Z25" si="18">IFERROR(INDEX(I51:I500,MATCH($C$25,$C$51:$C$500,0)),"")</f>
        <v>-62.32</v>
      </c>
      <c r="J25" s="3">
        <f t="shared" si="18"/>
        <v>-49.68</v>
      </c>
      <c r="K25" s="3">
        <f t="shared" si="18"/>
        <v>-55.56</v>
      </c>
      <c r="L25" s="3">
        <f t="shared" si="18"/>
        <v>-135.37</v>
      </c>
      <c r="M25" s="3">
        <f t="shared" si="18"/>
        <v>-97.21</v>
      </c>
      <c r="N25" s="3">
        <f t="shared" si="18"/>
        <v>-128.18</v>
      </c>
      <c r="O25" s="3">
        <f t="shared" si="18"/>
        <v>-34.19</v>
      </c>
      <c r="P25" s="3">
        <f t="shared" si="18"/>
        <v>78.08</v>
      </c>
      <c r="Q25" s="3">
        <f t="shared" si="18"/>
        <v>-36.85</v>
      </c>
      <c r="R25" s="3">
        <f t="shared" si="18"/>
        <v>183.85</v>
      </c>
      <c r="S25" s="3">
        <f t="shared" si="18"/>
        <v>-13.26</v>
      </c>
      <c r="T25" s="3">
        <f t="shared" si="18"/>
        <v>61.35</v>
      </c>
      <c r="U25" s="3">
        <f t="shared" si="18"/>
        <v>-13.69</v>
      </c>
      <c r="V25" s="3">
        <f t="shared" si="18"/>
        <v>22.87</v>
      </c>
      <c r="W25" s="3">
        <f t="shared" si="18"/>
        <v>52.06</v>
      </c>
      <c r="X25" s="3">
        <f t="shared" si="18"/>
        <v>60.79</v>
      </c>
      <c r="Y25" s="3">
        <f t="shared" si="18"/>
        <v>48.01</v>
      </c>
      <c r="Z25" s="3">
        <f t="shared" si="18"/>
        <v>-22.65</v>
      </c>
    </row>
    <row r="26" spans="1:26" ht="15.5" x14ac:dyDescent="0.35">
      <c r="C26" t="s">
        <v>59</v>
      </c>
      <c r="D26" s="4">
        <f>IFERROR(_xlfn.RRI(5,I25,D25),"")</f>
        <v>-0.30302165613243903</v>
      </c>
      <c r="E26" s="4">
        <f>IFERROR(_xlfn.RRI(5,J25,E25),"")</f>
        <v>-0.24771480902651932</v>
      </c>
      <c r="H26" s="4">
        <f t="shared" ref="H26:Z26" si="19">IFERROR(_xlfn.RRI(5,M25,H25),"")</f>
        <v>-0.34222609324115383</v>
      </c>
      <c r="I26" s="4">
        <f t="shared" si="19"/>
        <v>-0.13431192419287363</v>
      </c>
      <c r="J26" s="4">
        <f t="shared" si="19"/>
        <v>7.7597306736980176E-2</v>
      </c>
      <c r="K26" s="4" t="str">
        <f t="shared" si="19"/>
        <v/>
      </c>
      <c r="L26" s="4">
        <f t="shared" si="19"/>
        <v>0.29723001088941259</v>
      </c>
      <c r="M26" s="4" t="str">
        <f t="shared" si="19"/>
        <v/>
      </c>
      <c r="N26" s="4">
        <f t="shared" si="19"/>
        <v>0.57418347340702192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0.28703955400735315</v>
      </c>
      <c r="S26" s="4" t="str">
        <f t="shared" si="19"/>
        <v/>
      </c>
      <c r="T26" s="4">
        <f t="shared" si="19"/>
        <v>5.0259387864854288E-2</v>
      </c>
      <c r="U26" s="4">
        <f t="shared" si="19"/>
        <v>-9.5794699929458216E-2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3.312812532881356</v>
      </c>
      <c r="E27" s="3">
        <f>IFERROR(E4/E21,"")</f>
        <v>3.3200149776271188</v>
      </c>
      <c r="H27" s="3">
        <f t="shared" ref="H27:Z27" si="20">IFERROR(H4/H21,"")</f>
        <v>13.265655021016949</v>
      </c>
      <c r="I27" s="3">
        <f t="shared" si="20"/>
        <v>14.517715696271187</v>
      </c>
      <c r="J27" s="3">
        <f t="shared" si="20"/>
        <v>21.508605138305086</v>
      </c>
      <c r="K27" s="3">
        <f t="shared" si="20"/>
        <v>24.194619472881357</v>
      </c>
      <c r="L27" s="3">
        <f t="shared" si="20"/>
        <v>50.455150541142856</v>
      </c>
      <c r="M27" s="3">
        <f t="shared" si="20"/>
        <v>48.683255824571425</v>
      </c>
      <c r="N27" s="3">
        <f t="shared" si="20"/>
        <v>41.562865767428569</v>
      </c>
      <c r="O27" s="3">
        <f t="shared" si="20"/>
        <v>90.644041844571433</v>
      </c>
      <c r="P27" s="3">
        <f t="shared" si="20"/>
        <v>89.432883945142862</v>
      </c>
      <c r="Q27" s="3">
        <f t="shared" si="20"/>
        <v>104.29083335599999</v>
      </c>
      <c r="R27" s="3">
        <f t="shared" si="20"/>
        <v>138.42125693942856</v>
      </c>
      <c r="S27" s="3">
        <f t="shared" si="20"/>
        <v>149.84850680971428</v>
      </c>
      <c r="T27" s="3">
        <f t="shared" si="20"/>
        <v>141.31181554171428</v>
      </c>
      <c r="U27" s="3">
        <f t="shared" si="20"/>
        <v>144.37755763885716</v>
      </c>
      <c r="V27" s="3">
        <f t="shared" si="20"/>
        <v>170.21293634171428</v>
      </c>
      <c r="W27" s="3">
        <f t="shared" si="20"/>
        <v>203.625302232</v>
      </c>
      <c r="X27" s="3">
        <f t="shared" si="20"/>
        <v>217.26190680457142</v>
      </c>
      <c r="Y27" s="3">
        <f t="shared" si="20"/>
        <v>115.63872711771428</v>
      </c>
      <c r="Z27" s="3">
        <f t="shared" si="20"/>
        <v>109.05360298628571</v>
      </c>
    </row>
    <row r="28" spans="1:26" ht="15.5" x14ac:dyDescent="0.35">
      <c r="C28" t="s">
        <v>61</v>
      </c>
      <c r="D28" s="4">
        <f>IFERROR(_xlfn.RRI(5,I27,D27),"")</f>
        <v>-0.25585132184456949</v>
      </c>
      <c r="E28" s="4">
        <f>IFERROR(_xlfn.RRI(5,J27,E27),"")</f>
        <v>-0.31181443439007439</v>
      </c>
      <c r="H28" s="4">
        <f t="shared" ref="H28:Z28" si="21">IFERROR(_xlfn.RRI(5,M27,H27),"")</f>
        <v>-0.22897259122646274</v>
      </c>
      <c r="I28" s="4">
        <f t="shared" si="21"/>
        <v>-0.1897135797675108</v>
      </c>
      <c r="J28" s="4">
        <f t="shared" si="21"/>
        <v>-0.25001151266660704</v>
      </c>
      <c r="K28" s="4">
        <f t="shared" si="21"/>
        <v>-0.23008228559966548</v>
      </c>
      <c r="L28" s="4">
        <f t="shared" si="21"/>
        <v>-0.13516775515593715</v>
      </c>
      <c r="M28" s="4">
        <f t="shared" si="21"/>
        <v>-0.18859932375944832</v>
      </c>
      <c r="N28" s="4">
        <f t="shared" si="21"/>
        <v>-0.2262322709301785</v>
      </c>
      <c r="O28" s="4">
        <f t="shared" si="21"/>
        <v>-8.4976690975763769E-2</v>
      </c>
      <c r="P28" s="4">
        <f t="shared" si="21"/>
        <v>-9.1343978389474279E-2</v>
      </c>
      <c r="Q28" s="4">
        <f t="shared" si="21"/>
        <v>-9.3326933567854597E-2</v>
      </c>
      <c r="R28" s="4">
        <f t="shared" si="21"/>
        <v>-7.4291589910929656E-2</v>
      </c>
      <c r="S28" s="4">
        <f t="shared" si="21"/>
        <v>-7.1602918423293138E-2</v>
      </c>
      <c r="T28" s="4">
        <f t="shared" si="21"/>
        <v>4.091444340938355E-2</v>
      </c>
      <c r="U28" s="4">
        <f t="shared" si="21"/>
        <v>5.7722966669328191E-2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-0.80792682926829273</v>
      </c>
      <c r="I29" s="4">
        <f t="shared" si="22"/>
        <v>0.25442834138486314</v>
      </c>
      <c r="J29" s="4">
        <f t="shared" si="22"/>
        <v>-0.10583153347732185</v>
      </c>
      <c r="K29" s="4">
        <f t="shared" si="22"/>
        <v>-0.58956932850705479</v>
      </c>
      <c r="L29" s="4">
        <f t="shared" si="22"/>
        <v>0.39255220656311091</v>
      </c>
      <c r="M29" s="4">
        <f t="shared" si="22"/>
        <v>-0.24161335621781879</v>
      </c>
      <c r="N29" s="4">
        <f t="shared" si="22"/>
        <v>2.749049429657795</v>
      </c>
      <c r="O29" s="4">
        <f t="shared" si="22"/>
        <v>-1.4378842213114753</v>
      </c>
      <c r="P29" s="4">
        <f t="shared" si="22"/>
        <v>-3.1188602442333786</v>
      </c>
      <c r="Q29" s="4">
        <f t="shared" si="22"/>
        <v>-1.2004351373402229</v>
      </c>
      <c r="R29" s="4">
        <f t="shared" si="22"/>
        <v>-14.865007541478128</v>
      </c>
      <c r="S29" s="4">
        <f t="shared" si="22"/>
        <v>-1.2161369193154035</v>
      </c>
      <c r="T29" s="4">
        <f t="shared" si="22"/>
        <v>-5.4813732651570497</v>
      </c>
      <c r="U29" s="4">
        <f t="shared" si="22"/>
        <v>-1.5986007870572803</v>
      </c>
      <c r="V29" s="4">
        <f t="shared" si="22"/>
        <v>-0.56069919323857087</v>
      </c>
      <c r="W29" s="4">
        <f t="shared" si="22"/>
        <v>-0.14360914624115803</v>
      </c>
      <c r="X29" s="4">
        <f t="shared" si="22"/>
        <v>0.26619454280358262</v>
      </c>
      <c r="Y29" s="4">
        <f t="shared" si="22"/>
        <v>-3.1196467991169978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-8.6243642006009591E-2</v>
      </c>
      <c r="I30" s="4">
        <f t="shared" si="23"/>
        <v>-0.32502755976414716</v>
      </c>
      <c r="J30" s="4">
        <f t="shared" si="23"/>
        <v>-0.1110170109344725</v>
      </c>
      <c r="K30" s="4">
        <f t="shared" si="23"/>
        <v>-0.52047275226832912</v>
      </c>
      <c r="L30" s="4">
        <f t="shared" si="23"/>
        <v>3.6396388995764743E-2</v>
      </c>
      <c r="M30" s="4">
        <f t="shared" si="23"/>
        <v>0.17131614785626423</v>
      </c>
      <c r="N30" s="4">
        <f t="shared" si="23"/>
        <v>-0.54147161885502659</v>
      </c>
      <c r="O30" s="4">
        <f t="shared" si="23"/>
        <v>1.3542646127474561E-2</v>
      </c>
      <c r="P30" s="4">
        <f t="shared" si="23"/>
        <v>-0.14246649425207927</v>
      </c>
      <c r="Q30" s="4">
        <f t="shared" si="23"/>
        <v>-0.24656923609907413</v>
      </c>
      <c r="R30" s="4">
        <f t="shared" si="23"/>
        <v>-7.6258683610352276E-2</v>
      </c>
      <c r="S30" s="4">
        <f t="shared" si="23"/>
        <v>6.0410314843630505E-2</v>
      </c>
      <c r="T30" s="4">
        <f t="shared" si="23"/>
        <v>-2.123420112709936E-2</v>
      </c>
      <c r="U30" s="4">
        <f t="shared" si="23"/>
        <v>-0.15178269794365579</v>
      </c>
      <c r="V30" s="4">
        <f t="shared" si="23"/>
        <v>-0.16408749563066291</v>
      </c>
      <c r="W30" s="4">
        <f t="shared" si="23"/>
        <v>-6.2765741004186471E-2</v>
      </c>
      <c r="X30" s="4">
        <f t="shared" si="23"/>
        <v>0.87879884377670436</v>
      </c>
      <c r="Y30" s="4">
        <f t="shared" si="23"/>
        <v>6.0384287644826361E-2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1088.71</v>
      </c>
      <c r="E32" s="3">
        <f>IFERROR(INDEX(E51:E500,MATCH($A$32,$C$51:$C$500,0)),"")</f>
        <v>1098.23</v>
      </c>
      <c r="H32" s="3">
        <f>IFERROR(INDEX(D32:G32,COUNT(D32:G32)),"")</f>
        <v>1098.23</v>
      </c>
      <c r="I32" s="3">
        <f t="shared" ref="I32:Z32" si="24">IFERROR(INDEX(I51:I500,MATCH($C$32,$C$51:$C$500,0)),"")</f>
        <v>1110.03</v>
      </c>
      <c r="J32" s="3">
        <f t="shared" si="24"/>
        <v>1170.8800000000001</v>
      </c>
      <c r="K32" s="3">
        <f t="shared" si="24"/>
        <v>1216.73</v>
      </c>
      <c r="L32" s="3">
        <f t="shared" si="24"/>
        <v>1800.32</v>
      </c>
      <c r="M32" s="3">
        <f t="shared" si="24"/>
        <v>1928.82</v>
      </c>
      <c r="N32" s="3">
        <f t="shared" si="24"/>
        <v>2022.04</v>
      </c>
      <c r="O32" s="3">
        <f t="shared" si="24"/>
        <v>2158.9</v>
      </c>
      <c r="P32" s="3">
        <f t="shared" si="24"/>
        <v>2193.0100000000002</v>
      </c>
      <c r="Q32" s="3">
        <f t="shared" si="24"/>
        <v>2104.91</v>
      </c>
      <c r="R32" s="3">
        <f t="shared" si="24"/>
        <v>2140.4899999999998</v>
      </c>
      <c r="S32" s="3">
        <f t="shared" si="24"/>
        <v>358.62</v>
      </c>
      <c r="T32" s="3">
        <f t="shared" si="24"/>
        <v>369.79</v>
      </c>
      <c r="U32" s="3">
        <f t="shared" si="24"/>
        <v>308.44</v>
      </c>
      <c r="V32" s="3">
        <f t="shared" si="24"/>
        <v>310.72000000000003</v>
      </c>
      <c r="W32" s="3">
        <f t="shared" si="24"/>
        <v>287.83999999999997</v>
      </c>
      <c r="X32" s="3">
        <f t="shared" si="24"/>
        <v>233.44</v>
      </c>
      <c r="Y32" s="3">
        <f t="shared" si="24"/>
        <v>172.65</v>
      </c>
      <c r="Z32" s="3">
        <f t="shared" si="24"/>
        <v>124.64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0.93</v>
      </c>
      <c r="E33" s="3">
        <f>IFERROR(INDEX(E51:E500,MATCH($A$33,$C$51:$C$500,0)),"")</f>
        <v>0.69</v>
      </c>
      <c r="H33" s="3">
        <f>IFERROR(INDEX(D33:G33,COUNT(D33:G33)),"")</f>
        <v>0.69</v>
      </c>
      <c r="I33" s="3">
        <f t="shared" ref="I33:Z33" si="25">IFERROR(INDEX(I51:I500,MATCH($C$33,$C$51:$C$500,0)),"")</f>
        <v>0.37</v>
      </c>
      <c r="J33" s="3">
        <f t="shared" si="25"/>
        <v>0.35</v>
      </c>
      <c r="K33" s="3">
        <f t="shared" si="25"/>
        <v>0.41</v>
      </c>
      <c r="L33" s="3">
        <f t="shared" si="25"/>
        <v>0.45</v>
      </c>
      <c r="M33" s="3">
        <f t="shared" si="25"/>
        <v>0.44</v>
      </c>
      <c r="N33" s="3">
        <f t="shared" si="25"/>
        <v>0.16</v>
      </c>
      <c r="O33" s="3">
        <f t="shared" si="25"/>
        <v>0.45</v>
      </c>
      <c r="P33" s="3">
        <f t="shared" si="25"/>
        <v>0.82</v>
      </c>
      <c r="Q33" s="3">
        <f t="shared" si="25"/>
        <v>0.42</v>
      </c>
      <c r="R33" s="3">
        <f t="shared" si="25"/>
        <v>0.1</v>
      </c>
      <c r="S33" s="3">
        <f t="shared" si="25"/>
        <v>0.84</v>
      </c>
      <c r="T33" s="3">
        <f t="shared" si="25"/>
        <v>0.92</v>
      </c>
      <c r="U33" s="3">
        <f t="shared" si="25"/>
        <v>1.1000000000000001</v>
      </c>
      <c r="V33" s="3">
        <f t="shared" si="25"/>
        <v>1.08</v>
      </c>
      <c r="W33" s="3">
        <f t="shared" si="25"/>
        <v>0.92</v>
      </c>
      <c r="X33" s="3">
        <f t="shared" si="25"/>
        <v>0.73</v>
      </c>
      <c r="Y33" s="3">
        <f t="shared" si="25"/>
        <v>2.3199999999999998</v>
      </c>
      <c r="Z33" s="3">
        <f t="shared" si="25"/>
        <v>3.81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-99.02</v>
      </c>
      <c r="E34" s="3">
        <f>IFERROR(INDEX(E51:E500,MATCH($A$34,$C$51:$C$500,0)),"")</f>
        <v>-63.07</v>
      </c>
      <c r="H34" s="3">
        <f>IFERROR(INDEX(D34:G34,COUNT(D34:G34)),"")</f>
        <v>-63.07</v>
      </c>
      <c r="I34" s="3">
        <f t="shared" ref="I34:Z34" si="26">IFERROR(INDEX(I51:I500,MATCH($C$34,$C$51:$C$500,0)),"")</f>
        <v>-6.58</v>
      </c>
      <c r="J34" s="3">
        <f t="shared" si="26"/>
        <v>-8.2899999999999991</v>
      </c>
      <c r="K34" s="3">
        <f t="shared" si="26"/>
        <v>-8.9600000000000009</v>
      </c>
      <c r="L34" s="3">
        <f t="shared" si="26"/>
        <v>-5.98</v>
      </c>
      <c r="M34" s="3">
        <f t="shared" si="26"/>
        <v>-8.69</v>
      </c>
      <c r="N34" s="3">
        <f t="shared" si="26"/>
        <v>-2.5299999999999998</v>
      </c>
      <c r="O34" s="3">
        <f t="shared" si="26"/>
        <v>-28.66</v>
      </c>
      <c r="P34" s="3">
        <f t="shared" si="26"/>
        <v>22.93</v>
      </c>
      <c r="Q34" s="3">
        <f t="shared" si="26"/>
        <v>-23.88</v>
      </c>
      <c r="R34" s="3">
        <f t="shared" si="26"/>
        <v>1.17</v>
      </c>
      <c r="S34" s="3">
        <f t="shared" si="26"/>
        <v>-22.62</v>
      </c>
      <c r="T34" s="3">
        <f t="shared" si="26"/>
        <v>5.54</v>
      </c>
      <c r="U34" s="3">
        <f t="shared" si="26"/>
        <v>-24.84</v>
      </c>
      <c r="V34" s="3">
        <f t="shared" si="26"/>
        <v>14.65</v>
      </c>
      <c r="W34" s="3">
        <f t="shared" si="26"/>
        <v>5.09</v>
      </c>
      <c r="X34" s="3">
        <f t="shared" si="26"/>
        <v>2.8</v>
      </c>
      <c r="Y34" s="3">
        <f t="shared" si="26"/>
        <v>8.33</v>
      </c>
      <c r="Z34" s="3">
        <f t="shared" si="26"/>
        <v>-20.97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305.89</v>
      </c>
      <c r="E35" s="3">
        <f>IFERROR(INDEX(E51:E500,MATCH($A$35,$C$51:$C$500,0)),"")</f>
        <v>227.04</v>
      </c>
      <c r="H35" s="3">
        <f>IFERROR(INDEX(D35:G35,COUNT(D35:G35)),"")</f>
        <v>227.04</v>
      </c>
      <c r="I35" s="3">
        <f t="shared" ref="I35:Z35" si="27">IFERROR(INDEX(I51:I500,MATCH($C$35,$C$51:$C$500,0)),"")</f>
        <v>28.2</v>
      </c>
      <c r="J35" s="3">
        <f t="shared" si="27"/>
        <v>19.12</v>
      </c>
      <c r="K35" s="3">
        <f t="shared" si="27"/>
        <v>20.55</v>
      </c>
      <c r="L35" s="3">
        <f t="shared" si="27"/>
        <v>16.010000000000002</v>
      </c>
      <c r="M35" s="3">
        <f t="shared" si="27"/>
        <v>17.309999999999999</v>
      </c>
      <c r="N35" s="3">
        <f t="shared" si="27"/>
        <v>7.77</v>
      </c>
      <c r="O35" s="3">
        <f t="shared" si="27"/>
        <v>10.78</v>
      </c>
      <c r="P35" s="3">
        <f t="shared" si="27"/>
        <v>19.96</v>
      </c>
      <c r="Q35" s="3">
        <f t="shared" si="27"/>
        <v>8.41</v>
      </c>
      <c r="R35" s="3">
        <f t="shared" si="27"/>
        <v>1.56</v>
      </c>
      <c r="S35" s="3">
        <f t="shared" si="27"/>
        <v>2</v>
      </c>
      <c r="T35" s="3">
        <f t="shared" si="27"/>
        <v>2.4</v>
      </c>
      <c r="U35" s="3">
        <f t="shared" si="27"/>
        <v>2.35</v>
      </c>
      <c r="V35" s="3">
        <f t="shared" si="27"/>
        <v>1.96</v>
      </c>
      <c r="W35" s="3">
        <f t="shared" si="27"/>
        <v>1.3</v>
      </c>
      <c r="X35" s="3">
        <f t="shared" si="27"/>
        <v>0.78</v>
      </c>
      <c r="Y35" s="3">
        <f t="shared" si="27"/>
        <v>3.45</v>
      </c>
      <c r="Z35" s="3">
        <f t="shared" si="27"/>
        <v>4.34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9772796972</v>
      </c>
      <c r="E51" s="5">
        <v>9794044184</v>
      </c>
      <c r="F51" s="5">
        <v>12586938215</v>
      </c>
      <c r="G51" s="5">
        <v>10533221597</v>
      </c>
      <c r="I51" s="5">
        <v>42827261304</v>
      </c>
      <c r="J51" s="5">
        <v>63450385158</v>
      </c>
      <c r="K51" s="5">
        <v>71374127445</v>
      </c>
      <c r="L51" s="5">
        <v>88296513447</v>
      </c>
      <c r="M51" s="5">
        <v>85195697693</v>
      </c>
      <c r="N51" s="5">
        <v>72735015093</v>
      </c>
      <c r="O51" s="5">
        <v>158627073228</v>
      </c>
      <c r="P51" s="5">
        <v>156507546904</v>
      </c>
      <c r="Q51" s="5">
        <v>182508958373</v>
      </c>
      <c r="R51" s="5">
        <v>242237199644</v>
      </c>
      <c r="S51" s="5">
        <v>262234886917</v>
      </c>
      <c r="T51" s="5">
        <v>247295677198</v>
      </c>
      <c r="U51" s="5">
        <v>252660725868</v>
      </c>
      <c r="V51" s="5">
        <v>297872638598</v>
      </c>
      <c r="W51" s="5">
        <v>356344278906</v>
      </c>
      <c r="X51" s="5">
        <v>380208336908</v>
      </c>
      <c r="Y51" s="5">
        <v>202367772456</v>
      </c>
      <c r="Z51" s="5">
        <v>190843805226</v>
      </c>
    </row>
    <row r="52" spans="2:26" ht="15.5" x14ac:dyDescent="0.35">
      <c r="C52" t="s">
        <v>890</v>
      </c>
    </row>
    <row r="53" spans="2:26" ht="15.5" x14ac:dyDescent="0.35">
      <c r="C53" t="s">
        <v>91</v>
      </c>
      <c r="D53" s="5">
        <v>-198041350</v>
      </c>
      <c r="E53" s="5">
        <v>-168787851</v>
      </c>
      <c r="F53" s="5">
        <v>-201519756</v>
      </c>
      <c r="G53" s="5">
        <v>-194108596</v>
      </c>
      <c r="I53" s="5">
        <v>-768996288</v>
      </c>
      <c r="J53" s="5">
        <v>-624668871</v>
      </c>
      <c r="K53" s="5">
        <v>-806757977</v>
      </c>
      <c r="L53" s="5">
        <v>468916313</v>
      </c>
      <c r="M53" s="5">
        <v>-1625870657</v>
      </c>
      <c r="N53" s="5">
        <v>1580004085</v>
      </c>
      <c r="O53" s="5">
        <v>-973048825</v>
      </c>
      <c r="P53" s="5">
        <v>-1947447348</v>
      </c>
      <c r="Q53" s="5">
        <v>-1624804320</v>
      </c>
      <c r="R53" s="5">
        <v>-2646450852</v>
      </c>
    </row>
    <row r="54" spans="2:26" ht="15.5" x14ac:dyDescent="0.35">
      <c r="C54" t="s">
        <v>86</v>
      </c>
      <c r="D54" s="5">
        <v>-7022141813</v>
      </c>
      <c r="E54" s="5">
        <v>-7055865697</v>
      </c>
      <c r="F54" s="5">
        <v>-7661072149</v>
      </c>
      <c r="G54" s="5">
        <v>-7444227658</v>
      </c>
      <c r="I54" s="5">
        <v>-29861594657</v>
      </c>
      <c r="J54" s="5">
        <v>-45287540895</v>
      </c>
      <c r="K54" s="5">
        <v>-47673738331</v>
      </c>
      <c r="L54" s="5">
        <v>-50343326730</v>
      </c>
      <c r="M54" s="5">
        <v>-49370165971</v>
      </c>
      <c r="N54" s="5">
        <v>-58107241011</v>
      </c>
      <c r="O54" s="5">
        <v>-99923381859</v>
      </c>
      <c r="P54" s="5">
        <v>-97138872545</v>
      </c>
      <c r="Q54" s="5">
        <v>-101959522675</v>
      </c>
      <c r="R54" s="5">
        <v>-113436740700</v>
      </c>
      <c r="S54" s="5">
        <v>-125727788603</v>
      </c>
      <c r="T54" s="5">
        <v>-122705248928</v>
      </c>
      <c r="U54" s="5">
        <v>-118975171133</v>
      </c>
      <c r="V54" s="5">
        <v>-147528311233</v>
      </c>
      <c r="W54" s="5">
        <v>-171056793180</v>
      </c>
      <c r="X54" s="5">
        <v>-184314503298</v>
      </c>
      <c r="Y54" s="5">
        <v>-116730474662</v>
      </c>
      <c r="Z54" s="5">
        <v>-111179680789</v>
      </c>
    </row>
    <row r="55" spans="2:26" ht="15.5" x14ac:dyDescent="0.35">
      <c r="C55" t="s">
        <v>87</v>
      </c>
      <c r="D55" s="5">
        <v>2750655159</v>
      </c>
      <c r="E55" s="5">
        <v>2738178487</v>
      </c>
      <c r="F55" s="5">
        <v>4925866066</v>
      </c>
      <c r="G55" s="5">
        <v>3088993939</v>
      </c>
      <c r="I55" s="5">
        <v>12965666647</v>
      </c>
      <c r="J55" s="5">
        <v>18162844263</v>
      </c>
      <c r="K55" s="5">
        <v>23700389114</v>
      </c>
      <c r="L55" s="5">
        <v>37953186717</v>
      </c>
      <c r="M55" s="5">
        <v>35825531722</v>
      </c>
      <c r="N55" s="5">
        <v>14627774082</v>
      </c>
      <c r="O55" s="5">
        <v>58703691369</v>
      </c>
      <c r="P55" s="5">
        <v>59368674359</v>
      </c>
      <c r="Q55" s="5">
        <v>80549435698</v>
      </c>
      <c r="R55" s="5">
        <v>128800458944</v>
      </c>
      <c r="S55" s="5">
        <v>136507098314</v>
      </c>
      <c r="T55" s="5">
        <v>124590428270</v>
      </c>
      <c r="U55" s="5">
        <v>133685554735</v>
      </c>
      <c r="V55" s="5">
        <v>150344327365</v>
      </c>
      <c r="W55" s="5">
        <v>185287485726</v>
      </c>
      <c r="X55" s="5">
        <v>195893833610</v>
      </c>
      <c r="Y55" s="5">
        <v>85637297794</v>
      </c>
      <c r="Z55" s="5">
        <v>79664124437</v>
      </c>
    </row>
    <row r="56" spans="2:26" ht="15.5" x14ac:dyDescent="0.35">
      <c r="C56" t="s">
        <v>88</v>
      </c>
      <c r="D56" s="5">
        <v>-31519976318</v>
      </c>
      <c r="E56" s="5">
        <v>-36695484735</v>
      </c>
      <c r="F56" s="5">
        <v>-36576947414</v>
      </c>
      <c r="G56" s="5">
        <v>-35910632876</v>
      </c>
      <c r="I56" s="5">
        <v>-139829373258</v>
      </c>
      <c r="J56" s="5">
        <v>-152766175804</v>
      </c>
      <c r="K56" s="5">
        <v>-147505202690</v>
      </c>
      <c r="L56" s="5">
        <v>-135028256372</v>
      </c>
      <c r="M56" s="5">
        <v>-131774627966</v>
      </c>
      <c r="N56" s="5">
        <v>-126862210015</v>
      </c>
      <c r="O56" s="5">
        <v>-136107172224</v>
      </c>
      <c r="P56" s="5">
        <v>-150789622013</v>
      </c>
      <c r="Q56" s="5">
        <v>-145825874887</v>
      </c>
      <c r="R56" s="5">
        <v>-153021046440</v>
      </c>
      <c r="S56" s="5">
        <v>-140376060679</v>
      </c>
      <c r="T56" s="5">
        <v>-127310497432</v>
      </c>
      <c r="U56" s="5">
        <v>-115205200638</v>
      </c>
      <c r="V56" s="5">
        <v>-99807264409</v>
      </c>
      <c r="W56" s="5">
        <v>-76734974762</v>
      </c>
      <c r="X56" s="5">
        <v>-67090284378</v>
      </c>
      <c r="Y56" s="5">
        <v>-59607925370</v>
      </c>
      <c r="Z56" s="5">
        <v>-59991019003</v>
      </c>
    </row>
    <row r="57" spans="2:26" ht="15.5" x14ac:dyDescent="0.35">
      <c r="C57" t="s">
        <v>90</v>
      </c>
      <c r="D57" s="5">
        <v>-31502363234</v>
      </c>
      <c r="E57" s="5">
        <v>-36657279685</v>
      </c>
      <c r="F57" s="5">
        <v>-36406042372</v>
      </c>
      <c r="G57" s="5">
        <v>-35837245422</v>
      </c>
      <c r="I57" s="5">
        <v>-139399862817</v>
      </c>
      <c r="J57" s="5">
        <v>-151126583735</v>
      </c>
      <c r="K57" s="5">
        <v>-145603401640</v>
      </c>
      <c r="L57" s="5">
        <v>-133120473187</v>
      </c>
      <c r="M57" s="5">
        <v>-129832359515</v>
      </c>
      <c r="N57" s="5">
        <v>-123968479815</v>
      </c>
      <c r="O57" s="5">
        <v>-130426236807</v>
      </c>
      <c r="P57" s="5">
        <v>-145556979826</v>
      </c>
      <c r="Q57" s="5">
        <v>-140767984219</v>
      </c>
      <c r="R57" s="5">
        <v>-147035150949</v>
      </c>
      <c r="S57" s="5">
        <v>-134763444025</v>
      </c>
      <c r="T57" s="5">
        <v>-121089171766</v>
      </c>
      <c r="U57" s="5">
        <v>-109234916140</v>
      </c>
      <c r="V57" s="5">
        <v>-94623854268</v>
      </c>
      <c r="W57" s="5">
        <v>-71318721910</v>
      </c>
      <c r="X57" s="5">
        <v>-60096385298</v>
      </c>
      <c r="Y57" s="5">
        <v>-54902744078</v>
      </c>
      <c r="Z57" s="5">
        <v>-55756880898</v>
      </c>
    </row>
    <row r="58" spans="2:26" ht="15.5" x14ac:dyDescent="0.35">
      <c r="C58" t="s">
        <v>89</v>
      </c>
      <c r="D58" s="5">
        <v>-17613084</v>
      </c>
      <c r="E58" s="5">
        <v>-38205050</v>
      </c>
      <c r="F58" s="5">
        <v>-170905042</v>
      </c>
      <c r="G58" s="5">
        <v>-73387454</v>
      </c>
      <c r="I58" s="5">
        <v>-429510441</v>
      </c>
      <c r="J58" s="5">
        <v>-1639592069</v>
      </c>
      <c r="K58" s="5">
        <v>-1901801050</v>
      </c>
      <c r="L58" s="5">
        <v>-1907783185</v>
      </c>
      <c r="M58" s="5">
        <v>-1942268451</v>
      </c>
      <c r="N58" s="5">
        <v>-2893730200</v>
      </c>
      <c r="O58" s="5">
        <v>-5680935417</v>
      </c>
      <c r="P58" s="5">
        <v>-5232642187</v>
      </c>
      <c r="Q58" s="5">
        <v>-5057890668</v>
      </c>
      <c r="R58" s="5">
        <v>-5985895491</v>
      </c>
      <c r="S58" s="5">
        <v>-5612616654</v>
      </c>
      <c r="T58" s="5">
        <v>-6221325666</v>
      </c>
      <c r="U58" s="5">
        <v>-5970284498</v>
      </c>
      <c r="V58" s="5">
        <v>-5183410141</v>
      </c>
      <c r="W58" s="5">
        <v>-5416252852</v>
      </c>
      <c r="X58" s="5">
        <v>-6993899080</v>
      </c>
      <c r="Y58" s="5">
        <v>-4705181292</v>
      </c>
      <c r="Z58" s="5">
        <v>-4234138105</v>
      </c>
    </row>
    <row r="59" spans="2:26" ht="15.5" x14ac:dyDescent="0.35">
      <c r="C59" t="s">
        <v>92</v>
      </c>
      <c r="D59" s="5">
        <v>-28769321159</v>
      </c>
      <c r="E59" s="5">
        <v>-33957306248</v>
      </c>
      <c r="F59" s="5">
        <v>-31651081348</v>
      </c>
      <c r="G59" s="5">
        <v>-32821638937</v>
      </c>
      <c r="I59" s="5">
        <v>-126863706611</v>
      </c>
      <c r="J59" s="5">
        <v>-134603331541</v>
      </c>
      <c r="K59" s="5">
        <v>-123804813576</v>
      </c>
      <c r="L59" s="5">
        <v>-97075069655</v>
      </c>
      <c r="M59" s="5">
        <v>-95949096244</v>
      </c>
      <c r="N59" s="5">
        <v>-112234435933</v>
      </c>
      <c r="O59" s="5">
        <v>-77403480855</v>
      </c>
      <c r="P59" s="5">
        <v>-91420947654</v>
      </c>
      <c r="Q59" s="5">
        <v>-65276439189</v>
      </c>
      <c r="R59" s="5">
        <v>-24220587496</v>
      </c>
      <c r="S59" s="5">
        <v>-3868962365</v>
      </c>
      <c r="T59" s="5">
        <v>-2720069162</v>
      </c>
      <c r="U59" s="5">
        <v>18480354097</v>
      </c>
      <c r="V59" s="5">
        <v>50537062956</v>
      </c>
      <c r="W59" s="5">
        <v>108552510964</v>
      </c>
      <c r="X59" s="5">
        <v>128803549232</v>
      </c>
      <c r="Y59" s="5">
        <v>26029372424</v>
      </c>
      <c r="Z59" s="5">
        <v>19673105434</v>
      </c>
    </row>
    <row r="60" spans="2:26" ht="15.5" x14ac:dyDescent="0.35">
      <c r="C60" t="s">
        <v>93</v>
      </c>
      <c r="D60" s="5">
        <v>-1604103689</v>
      </c>
      <c r="E60" s="5">
        <v>-1465668023</v>
      </c>
      <c r="F60" s="5">
        <v>-59312178785</v>
      </c>
      <c r="G60" s="5">
        <v>8392008537</v>
      </c>
      <c r="I60" s="5">
        <v>-57443679537</v>
      </c>
      <c r="J60" s="5">
        <v>-12374073918</v>
      </c>
      <c r="K60" s="5">
        <v>-38812875206</v>
      </c>
      <c r="L60" s="5">
        <v>-138459644655</v>
      </c>
      <c r="M60" s="5">
        <v>-73659719356</v>
      </c>
      <c r="N60" s="5">
        <v>-101916333921</v>
      </c>
      <c r="O60" s="5">
        <v>16073996501</v>
      </c>
      <c r="P60" s="5">
        <v>223742672298</v>
      </c>
      <c r="Q60" s="5">
        <v>-2657995353</v>
      </c>
      <c r="R60" s="5">
        <v>340525101056</v>
      </c>
      <c r="S60" s="5">
        <v>-18266951804</v>
      </c>
      <c r="T60" s="5">
        <v>126287861566</v>
      </c>
      <c r="U60" s="5">
        <v>-19351644827</v>
      </c>
      <c r="V60" s="5">
        <v>7751370557</v>
      </c>
      <c r="W60" s="5">
        <v>4648718270</v>
      </c>
      <c r="X60" s="5">
        <v>1380148991</v>
      </c>
      <c r="Y60" s="5">
        <v>75082384833</v>
      </c>
      <c r="Z60" s="5">
        <v>-49288346462</v>
      </c>
    </row>
    <row r="61" spans="2:26" ht="15.5" x14ac:dyDescent="0.35">
      <c r="C61" t="s">
        <v>313</v>
      </c>
      <c r="D61" s="5">
        <v>-3117668258</v>
      </c>
      <c r="E61" s="5">
        <v>-2274082555</v>
      </c>
      <c r="F61" s="5">
        <v>-59004067442</v>
      </c>
      <c r="G61" s="5">
        <v>4435295852</v>
      </c>
      <c r="I61" s="5">
        <v>-59422060082</v>
      </c>
      <c r="J61" s="5">
        <v>-14091657723</v>
      </c>
      <c r="K61" s="5">
        <v>-26331589179</v>
      </c>
      <c r="L61" s="5">
        <v>-140801692416</v>
      </c>
      <c r="M61" s="5">
        <v>-36867222089</v>
      </c>
      <c r="N61" s="5">
        <v>-79930114027</v>
      </c>
      <c r="O61" s="5">
        <v>-3735407661</v>
      </c>
      <c r="P61" s="5">
        <v>23687232697</v>
      </c>
      <c r="Q61" s="5">
        <v>21935183420</v>
      </c>
      <c r="R61" s="5">
        <v>18558729253</v>
      </c>
      <c r="S61" s="5">
        <v>5409179414</v>
      </c>
      <c r="T61" s="5">
        <v>13516201109</v>
      </c>
      <c r="U61" s="5">
        <v>10877388853</v>
      </c>
      <c r="V61" s="5">
        <v>15269713424</v>
      </c>
      <c r="W61" s="5">
        <v>11858414869</v>
      </c>
    </row>
    <row r="62" spans="2:26" ht="15.5" x14ac:dyDescent="0.35">
      <c r="C62" t="s">
        <v>312</v>
      </c>
      <c r="D62" s="5">
        <v>158603604</v>
      </c>
      <c r="F62" s="5">
        <v>-170855854</v>
      </c>
      <c r="G62" s="5">
        <v>58054054</v>
      </c>
      <c r="L62" s="5">
        <v>73354158</v>
      </c>
      <c r="M62" s="5">
        <v>403500000</v>
      </c>
      <c r="N62" s="5">
        <v>1022460126</v>
      </c>
      <c r="O62" s="5">
        <v>492129617</v>
      </c>
      <c r="X62" s="5">
        <v>1572658751</v>
      </c>
      <c r="Y62" s="5">
        <v>13771270151</v>
      </c>
      <c r="Z62" s="5">
        <v>313381777</v>
      </c>
    </row>
    <row r="63" spans="2:26" ht="15.5" x14ac:dyDescent="0.35">
      <c r="C63" t="s">
        <v>94</v>
      </c>
      <c r="D63" s="5">
        <v>1609874140</v>
      </c>
      <c r="E63" s="5">
        <v>1422052676</v>
      </c>
      <c r="F63" s="5">
        <v>1602487055</v>
      </c>
      <c r="G63" s="5">
        <v>4177555063</v>
      </c>
      <c r="I63" s="5">
        <v>5905388780</v>
      </c>
      <c r="J63" s="5">
        <v>4555780908</v>
      </c>
      <c r="K63" s="5">
        <v>2054157474</v>
      </c>
      <c r="L63" s="5">
        <v>421417327</v>
      </c>
      <c r="M63" s="5">
        <v>109054220</v>
      </c>
      <c r="N63" s="5">
        <v>11412734610</v>
      </c>
      <c r="O63" s="5">
        <v>407586754</v>
      </c>
      <c r="P63" s="5">
        <v>409439356</v>
      </c>
      <c r="Q63" s="5">
        <v>1841818425</v>
      </c>
      <c r="R63" s="5">
        <v>5724858968</v>
      </c>
      <c r="S63" s="5">
        <v>2176509110</v>
      </c>
      <c r="T63" s="5">
        <v>1922027470</v>
      </c>
      <c r="U63" s="5">
        <v>1647329354</v>
      </c>
      <c r="V63" s="5">
        <v>2417256490</v>
      </c>
      <c r="W63" s="5">
        <v>2596757075</v>
      </c>
      <c r="X63" s="5">
        <v>2165061679</v>
      </c>
      <c r="Y63" s="5">
        <v>551141886</v>
      </c>
      <c r="Z63" s="5">
        <v>415859264</v>
      </c>
    </row>
    <row r="64" spans="2:26" ht="15.5" x14ac:dyDescent="0.35">
      <c r="C64" t="s">
        <v>95</v>
      </c>
      <c r="D64" s="5">
        <v>47552324</v>
      </c>
      <c r="E64" s="5">
        <v>-16282450</v>
      </c>
      <c r="F64" s="5">
        <v>-34491248</v>
      </c>
      <c r="G64" s="5">
        <v>27992572</v>
      </c>
      <c r="I64" s="5">
        <v>57748318</v>
      </c>
      <c r="J64" s="5">
        <v>-387224750</v>
      </c>
      <c r="K64" s="5">
        <v>-4369974708</v>
      </c>
      <c r="L64" s="5">
        <v>4964422755</v>
      </c>
      <c r="M64" s="5">
        <v>-60222906</v>
      </c>
      <c r="N64" s="5">
        <v>345349428</v>
      </c>
      <c r="O64" s="5">
        <v>-2822283758</v>
      </c>
      <c r="P64" s="5">
        <v>2320775912</v>
      </c>
      <c r="Q64" s="5">
        <v>1147169297</v>
      </c>
      <c r="R64" s="5">
        <v>12303575714</v>
      </c>
      <c r="S64" s="5">
        <v>306422473</v>
      </c>
      <c r="T64" s="5">
        <v>24652244874</v>
      </c>
      <c r="U64" s="5">
        <v>-27259418406</v>
      </c>
      <c r="V64" s="5">
        <v>-6243563205</v>
      </c>
      <c r="W64" s="5">
        <v>-800407107</v>
      </c>
      <c r="X64" s="5">
        <v>3923142220</v>
      </c>
      <c r="Y64" s="5">
        <v>35755335462</v>
      </c>
      <c r="Z64" s="5">
        <v>-38868952357</v>
      </c>
    </row>
    <row r="65" spans="3:26" ht="15.5" x14ac:dyDescent="0.35">
      <c r="C65" t="s">
        <v>27</v>
      </c>
      <c r="D65" s="5">
        <v>-262079429</v>
      </c>
      <c r="E65" s="5">
        <v>-359917589</v>
      </c>
      <c r="F65" s="5">
        <v>-493393259</v>
      </c>
      <c r="G65" s="5">
        <v>-640851351</v>
      </c>
      <c r="I65" s="5">
        <v>-2827716811</v>
      </c>
      <c r="J65" s="5">
        <v>-5061892470</v>
      </c>
      <c r="K65" s="5">
        <v>-3722754876</v>
      </c>
      <c r="L65" s="5">
        <v>-5999098163</v>
      </c>
      <c r="M65" s="5">
        <v>-9911658649</v>
      </c>
      <c r="N65" s="5">
        <v>-11513957245</v>
      </c>
      <c r="O65" s="5">
        <v>-10174489626</v>
      </c>
      <c r="P65" s="5">
        <v>-9824777648</v>
      </c>
      <c r="Q65" s="5">
        <v>-4256345333</v>
      </c>
      <c r="S65" s="5">
        <v>-2295769749</v>
      </c>
      <c r="T65" s="5">
        <v>-3331159670</v>
      </c>
      <c r="U65" s="5">
        <v>-3999960215</v>
      </c>
      <c r="V65" s="5">
        <v>-3575403683</v>
      </c>
      <c r="W65" s="5">
        <v>-3322987278</v>
      </c>
      <c r="X65" s="5">
        <v>-6732951721</v>
      </c>
      <c r="Y65" s="5">
        <v>-8517325530</v>
      </c>
      <c r="Z65" s="5">
        <v>-12687063991</v>
      </c>
    </row>
    <row r="66" spans="3:26" ht="15.5" x14ac:dyDescent="0.35">
      <c r="C66" t="s">
        <v>448</v>
      </c>
      <c r="D66" s="5">
        <v>-264751983</v>
      </c>
      <c r="E66" s="5">
        <v>-672272148</v>
      </c>
      <c r="F66" s="5">
        <v>-1068415138</v>
      </c>
      <c r="G66" s="5">
        <v>-688835220</v>
      </c>
      <c r="I66" s="5">
        <v>-2872971037</v>
      </c>
      <c r="J66" s="5">
        <v>-3018905930</v>
      </c>
      <c r="K66" s="5">
        <v>-3146094235</v>
      </c>
      <c r="L66" s="5">
        <v>-3585387363</v>
      </c>
      <c r="M66" s="5">
        <v>-3492482806</v>
      </c>
      <c r="N66" s="5">
        <v>-3753304165</v>
      </c>
      <c r="O66" s="5">
        <v>-6568530707</v>
      </c>
      <c r="P66" s="5">
        <v>-6793851911</v>
      </c>
      <c r="Q66" s="5">
        <v>-8634726480</v>
      </c>
      <c r="R66" s="5">
        <v>-13704333311</v>
      </c>
      <c r="S66" s="5">
        <v>-16616847814</v>
      </c>
    </row>
    <row r="67" spans="3:26" ht="15.5" x14ac:dyDescent="0.35">
      <c r="C67" t="s">
        <v>96</v>
      </c>
      <c r="D67" s="5">
        <v>-1604103689</v>
      </c>
      <c r="E67" s="5">
        <v>-1465668023</v>
      </c>
      <c r="F67" s="5">
        <v>-59312178785</v>
      </c>
      <c r="G67" s="5">
        <v>8392008537</v>
      </c>
      <c r="I67" s="5">
        <v>-57443679537</v>
      </c>
      <c r="J67" s="5">
        <v>-12374073918</v>
      </c>
      <c r="K67" s="5">
        <v>-38812875206</v>
      </c>
      <c r="L67" s="5">
        <v>-138459644655</v>
      </c>
      <c r="M67" s="5">
        <v>-73659719356</v>
      </c>
      <c r="N67" s="5">
        <v>-101916333921</v>
      </c>
      <c r="O67" s="5">
        <v>16073996501</v>
      </c>
      <c r="P67" s="5">
        <v>223742672298</v>
      </c>
      <c r="Q67" s="5">
        <v>-2657995353</v>
      </c>
      <c r="R67" s="5">
        <v>340525101056</v>
      </c>
      <c r="S67" s="5">
        <v>-18266951804</v>
      </c>
      <c r="T67" s="5">
        <v>126287861566</v>
      </c>
      <c r="U67" s="5">
        <v>-19351644827</v>
      </c>
      <c r="V67" s="5">
        <v>7751370557</v>
      </c>
      <c r="W67" s="5">
        <v>4648718270</v>
      </c>
      <c r="X67" s="5">
        <v>1380148991</v>
      </c>
      <c r="Y67" s="5">
        <v>75082384833</v>
      </c>
      <c r="Z67" s="5">
        <v>-49288346462</v>
      </c>
    </row>
    <row r="68" spans="3:26" ht="15.5" x14ac:dyDescent="0.35">
      <c r="C68" t="s">
        <v>29</v>
      </c>
      <c r="D68" s="5">
        <v>-30373424848</v>
      </c>
      <c r="E68" s="5">
        <v>-35422974271</v>
      </c>
      <c r="F68" s="5">
        <v>-90963260133</v>
      </c>
      <c r="G68" s="5">
        <v>-24429630400</v>
      </c>
      <c r="I68" s="5">
        <v>-184307386148</v>
      </c>
      <c r="J68" s="5">
        <v>-146977405459</v>
      </c>
      <c r="K68" s="5">
        <v>-162617688782</v>
      </c>
      <c r="L68" s="5">
        <v>-235534714310</v>
      </c>
      <c r="M68" s="5">
        <v>-169608815600</v>
      </c>
      <c r="N68" s="5">
        <v>-214150769854</v>
      </c>
      <c r="O68" s="5">
        <v>-61329484354</v>
      </c>
      <c r="P68" s="5">
        <v>132321724644</v>
      </c>
      <c r="Q68" s="5">
        <v>-67934434542</v>
      </c>
      <c r="R68" s="5">
        <v>316304513560</v>
      </c>
      <c r="S68" s="5">
        <v>-22135914169</v>
      </c>
      <c r="T68" s="5">
        <v>123567792404</v>
      </c>
      <c r="U68" s="5">
        <v>-871290730</v>
      </c>
      <c r="V68" s="5">
        <v>58288433513</v>
      </c>
      <c r="W68" s="5">
        <v>113201229234</v>
      </c>
      <c r="X68" s="5">
        <v>130183698223</v>
      </c>
      <c r="Y68" s="5">
        <v>101111757257</v>
      </c>
      <c r="Z68" s="5">
        <v>-29615241028</v>
      </c>
    </row>
    <row r="69" spans="3:26" ht="15.5" x14ac:dyDescent="0.35">
      <c r="C69" t="s">
        <v>28</v>
      </c>
      <c r="K69" s="5">
        <v>-1823491785</v>
      </c>
      <c r="L69" s="5">
        <v>-275558307</v>
      </c>
      <c r="M69" s="5">
        <v>-903748643</v>
      </c>
      <c r="N69" s="5">
        <v>-8836056109</v>
      </c>
      <c r="O69" s="5">
        <v>886437666</v>
      </c>
      <c r="P69" s="5">
        <v>1644292973</v>
      </c>
      <c r="Q69" s="5">
        <v>1740591982</v>
      </c>
      <c r="R69" s="5">
        <v>2090641883</v>
      </c>
      <c r="S69" s="5">
        <v>-1010374415</v>
      </c>
      <c r="T69" s="5">
        <v>-16510977835</v>
      </c>
      <c r="U69" s="5">
        <v>-23013178947</v>
      </c>
      <c r="V69" s="5">
        <v>-18375292608</v>
      </c>
      <c r="W69" s="5">
        <v>-22358868270</v>
      </c>
      <c r="X69" s="5">
        <v>-24110736333</v>
      </c>
      <c r="Y69" s="5">
        <v>-17326800541</v>
      </c>
      <c r="Z69" s="5">
        <v>-9900950856</v>
      </c>
    </row>
    <row r="70" spans="3:26" ht="15.5" x14ac:dyDescent="0.35">
      <c r="C70" t="s">
        <v>100</v>
      </c>
      <c r="D70" s="5">
        <v>-30373424848</v>
      </c>
      <c r="E70" s="5">
        <v>-35422974271</v>
      </c>
      <c r="F70" s="5">
        <v>-90963260133</v>
      </c>
      <c r="G70" s="5">
        <v>-24429630400</v>
      </c>
      <c r="I70" s="5">
        <v>-184307386148</v>
      </c>
      <c r="J70" s="5">
        <v>-146977405459</v>
      </c>
      <c r="K70" s="5">
        <v>-164441180567</v>
      </c>
      <c r="L70" s="5">
        <v>-235810272617</v>
      </c>
      <c r="M70" s="5">
        <v>-170512564243</v>
      </c>
      <c r="N70" s="5">
        <v>-222986825963</v>
      </c>
      <c r="O70" s="5">
        <v>-60443046688</v>
      </c>
      <c r="P70" s="5">
        <v>133966017617</v>
      </c>
      <c r="Q70" s="5">
        <v>-66193842560</v>
      </c>
      <c r="R70" s="5">
        <v>318395155443</v>
      </c>
      <c r="S70" s="5">
        <v>-23146288584</v>
      </c>
      <c r="T70" s="5">
        <v>107056814569</v>
      </c>
      <c r="U70" s="5">
        <v>-23884469677</v>
      </c>
      <c r="V70" s="5">
        <v>39913140905</v>
      </c>
      <c r="W70" s="5">
        <v>90842360964</v>
      </c>
      <c r="X70" s="5">
        <v>106072961890</v>
      </c>
      <c r="Y70" s="5">
        <v>83784956716</v>
      </c>
      <c r="Z70" s="5">
        <v>-39516191884</v>
      </c>
    </row>
    <row r="71" spans="3:26" ht="15.5" x14ac:dyDescent="0.35">
      <c r="C71" t="s">
        <v>101</v>
      </c>
      <c r="Z71" s="5">
        <v>-2007226</v>
      </c>
    </row>
    <row r="72" spans="3:26" ht="15.5" x14ac:dyDescent="0.35">
      <c r="C72" t="s">
        <v>104</v>
      </c>
      <c r="D72" s="5">
        <v>-30373424848</v>
      </c>
      <c r="E72" s="5">
        <v>-35422974271</v>
      </c>
      <c r="F72" s="5">
        <v>-90963260133</v>
      </c>
      <c r="G72" s="5">
        <v>-24429630400</v>
      </c>
      <c r="I72" s="5">
        <v>-184307386148</v>
      </c>
      <c r="J72" s="5">
        <v>-146977405459</v>
      </c>
      <c r="K72" s="5">
        <v>-164441180567</v>
      </c>
      <c r="L72" s="5">
        <v>-235810272617</v>
      </c>
      <c r="M72" s="5">
        <v>-170512564243</v>
      </c>
      <c r="N72" s="5">
        <v>-222986825963</v>
      </c>
      <c r="O72" s="5">
        <v>-60443046688</v>
      </c>
      <c r="P72" s="5">
        <v>133966017617</v>
      </c>
      <c r="Q72" s="5">
        <v>-66193842560</v>
      </c>
      <c r="R72" s="5">
        <v>318395155443</v>
      </c>
      <c r="S72" s="5">
        <v>-23146288584</v>
      </c>
      <c r="T72" s="5">
        <v>107056814569</v>
      </c>
      <c r="U72" s="5">
        <v>-23884469677</v>
      </c>
      <c r="V72" s="5">
        <v>39913140905</v>
      </c>
      <c r="W72" s="5">
        <v>90842360964</v>
      </c>
      <c r="X72" s="5">
        <v>106072961890</v>
      </c>
      <c r="Y72" s="5">
        <v>83784956716</v>
      </c>
      <c r="Z72" s="5">
        <v>-39518199110</v>
      </c>
    </row>
    <row r="73" spans="3:26" ht="15.5" x14ac:dyDescent="0.35">
      <c r="C73" t="s">
        <v>105</v>
      </c>
      <c r="D73" s="5">
        <v>2143885035</v>
      </c>
      <c r="E73" s="5">
        <v>515853829</v>
      </c>
      <c r="F73" s="5">
        <v>3289564303</v>
      </c>
      <c r="G73" s="5">
        <v>489660868</v>
      </c>
      <c r="I73" s="5">
        <v>4304905531</v>
      </c>
      <c r="J73" s="5">
        <v>11330995327</v>
      </c>
      <c r="K73" s="5">
        <v>5490289592</v>
      </c>
      <c r="L73" s="5">
        <v>6681167639</v>
      </c>
      <c r="M73" s="5">
        <v>6214601979</v>
      </c>
      <c r="N73" s="5">
        <v>-11766530664</v>
      </c>
      <c r="O73" s="5">
        <v>-48024824</v>
      </c>
      <c r="P73" s="5">
        <v>10611592803</v>
      </c>
      <c r="Q73" s="5">
        <v>844432485</v>
      </c>
      <c r="R73" s="5">
        <v>-2977934947</v>
      </c>
      <c r="S73" s="5">
        <v>2264557395</v>
      </c>
    </row>
    <row r="74" spans="3:26" ht="15.5" x14ac:dyDescent="0.35">
      <c r="C74" t="s">
        <v>106</v>
      </c>
      <c r="D74" s="5">
        <v>2143885035</v>
      </c>
      <c r="E74" s="5">
        <v>515853829</v>
      </c>
      <c r="F74" s="5">
        <v>3289564303</v>
      </c>
      <c r="G74" s="5">
        <v>489660868</v>
      </c>
      <c r="I74" s="5">
        <v>4304905531</v>
      </c>
      <c r="J74" s="5">
        <v>11330995327</v>
      </c>
      <c r="K74" s="5">
        <v>5490289592</v>
      </c>
      <c r="L74" s="5">
        <v>6681167639</v>
      </c>
      <c r="M74" s="5">
        <v>6214601979</v>
      </c>
      <c r="N74" s="5">
        <v>-11766530664</v>
      </c>
      <c r="O74" s="5">
        <v>-48024824</v>
      </c>
      <c r="P74" s="5">
        <v>10611592803</v>
      </c>
      <c r="Q74" s="5">
        <v>844432485</v>
      </c>
      <c r="R74" s="5">
        <v>-2977934947</v>
      </c>
      <c r="S74" s="5">
        <v>2264557395</v>
      </c>
    </row>
    <row r="75" spans="3:26" ht="15.5" x14ac:dyDescent="0.35">
      <c r="C75" t="s">
        <v>107</v>
      </c>
      <c r="D75" s="5">
        <v>-28229539813</v>
      </c>
      <c r="E75" s="5">
        <v>-34907120442</v>
      </c>
      <c r="F75" s="5">
        <v>-87673695830</v>
      </c>
      <c r="G75" s="5">
        <v>-23939969532</v>
      </c>
      <c r="I75" s="5">
        <v>-180002480617</v>
      </c>
      <c r="J75" s="5">
        <v>-135646410132</v>
      </c>
      <c r="K75" s="5">
        <v>-158950890975</v>
      </c>
      <c r="L75" s="5">
        <v>-229129104978</v>
      </c>
      <c r="M75" s="5">
        <v>-164297962264</v>
      </c>
      <c r="N75" s="5">
        <v>-234753356627</v>
      </c>
      <c r="O75" s="5">
        <v>-60491071512</v>
      </c>
      <c r="P75" s="5">
        <v>144577610420</v>
      </c>
      <c r="Q75" s="5">
        <v>-65349410075</v>
      </c>
      <c r="R75" s="5">
        <v>315417220496</v>
      </c>
      <c r="S75" s="5">
        <v>-20881731189</v>
      </c>
      <c r="T75" s="5">
        <v>107056814569</v>
      </c>
      <c r="U75" s="5">
        <v>-23884469677</v>
      </c>
      <c r="V75" s="5">
        <v>39913140905</v>
      </c>
      <c r="W75" s="5">
        <v>90842360964</v>
      </c>
    </row>
    <row r="76" spans="3:26" ht="15.5" x14ac:dyDescent="0.35">
      <c r="C76" t="s">
        <v>108</v>
      </c>
      <c r="D76" s="5">
        <v>-30373424851</v>
      </c>
      <c r="E76" s="5">
        <v>-35422974271</v>
      </c>
      <c r="F76" s="5">
        <v>-90963260133</v>
      </c>
      <c r="G76" s="5">
        <v>-24429630400</v>
      </c>
      <c r="I76" s="5">
        <v>-184307386148</v>
      </c>
      <c r="J76" s="5">
        <v>-146977405459</v>
      </c>
      <c r="K76" s="5">
        <v>-164441180567</v>
      </c>
      <c r="L76" s="5">
        <v>-235810272617</v>
      </c>
      <c r="M76" s="5">
        <v>-170512564243</v>
      </c>
      <c r="N76" s="5">
        <v>-222986825963</v>
      </c>
      <c r="O76" s="5">
        <v>-60443046688</v>
      </c>
      <c r="P76" s="5">
        <v>133966017617</v>
      </c>
      <c r="Q76" s="5">
        <v>-66193842560</v>
      </c>
      <c r="R76" s="5">
        <v>318395155443</v>
      </c>
      <c r="S76" s="5">
        <v>-23146288584</v>
      </c>
      <c r="T76" s="5">
        <v>107056814569</v>
      </c>
      <c r="U76" s="5">
        <v>-23884469677</v>
      </c>
      <c r="V76" s="5">
        <v>39913140905</v>
      </c>
      <c r="W76" s="5">
        <v>90842360964</v>
      </c>
      <c r="X76" s="5">
        <v>106072961890</v>
      </c>
      <c r="Y76" s="5">
        <v>83784956716</v>
      </c>
      <c r="Z76" s="5">
        <v>-39518199110</v>
      </c>
    </row>
    <row r="77" spans="3:26" ht="15.5" x14ac:dyDescent="0.35">
      <c r="C77" t="s">
        <v>8</v>
      </c>
      <c r="D77" s="5">
        <v>-28031498466</v>
      </c>
      <c r="E77" s="5">
        <v>-34738332591</v>
      </c>
      <c r="F77" s="5">
        <v>-87472176074</v>
      </c>
      <c r="G77" s="5">
        <v>-23745860936</v>
      </c>
      <c r="I77" s="5">
        <v>-179233484329</v>
      </c>
      <c r="J77" s="5">
        <v>-135021741261</v>
      </c>
      <c r="K77" s="5">
        <v>-158144132998</v>
      </c>
      <c r="L77" s="5">
        <v>-229598021291</v>
      </c>
      <c r="M77" s="5">
        <v>-162672091607</v>
      </c>
      <c r="N77" s="5">
        <v>-236333360712</v>
      </c>
      <c r="O77" s="5">
        <v>-59518022687</v>
      </c>
      <c r="P77" s="5">
        <v>146525057768</v>
      </c>
      <c r="Q77" s="5">
        <v>-63724605755</v>
      </c>
      <c r="R77" s="5">
        <v>318063671348</v>
      </c>
      <c r="S77" s="5">
        <v>-20881731189</v>
      </c>
      <c r="T77" s="5">
        <v>107056814569</v>
      </c>
      <c r="U77" s="5">
        <v>-23884469677</v>
      </c>
      <c r="V77" s="5">
        <v>39913140905</v>
      </c>
      <c r="W77" s="5">
        <v>90842360964</v>
      </c>
    </row>
    <row r="78" spans="3:26" ht="15.5" x14ac:dyDescent="0.35">
      <c r="C78" t="s">
        <v>109</v>
      </c>
      <c r="D78" s="5">
        <v>-30373424851</v>
      </c>
      <c r="E78" s="5">
        <v>-35422974271</v>
      </c>
      <c r="F78" s="5">
        <v>-90963260133</v>
      </c>
      <c r="G78" s="5">
        <v>-24429630400</v>
      </c>
      <c r="I78" s="5">
        <v>-184307386148</v>
      </c>
      <c r="J78" s="5">
        <v>-146977405459</v>
      </c>
      <c r="K78" s="5">
        <v>-164441180567</v>
      </c>
      <c r="L78" s="5">
        <v>-235810272617</v>
      </c>
      <c r="M78" s="5">
        <v>-170512564243</v>
      </c>
      <c r="N78" s="5">
        <v>-222986825963</v>
      </c>
      <c r="O78" s="5">
        <v>-60443046688</v>
      </c>
      <c r="P78" s="5">
        <v>133966017617</v>
      </c>
      <c r="Q78" s="5">
        <v>-66193842560</v>
      </c>
      <c r="R78" s="5">
        <v>318395155443</v>
      </c>
      <c r="S78" s="5">
        <v>-23146288584</v>
      </c>
      <c r="T78" s="5">
        <v>107056814569</v>
      </c>
      <c r="U78" s="5">
        <v>-23884469677</v>
      </c>
      <c r="V78" s="5">
        <v>39913140905</v>
      </c>
      <c r="W78" s="5">
        <v>90842360964</v>
      </c>
      <c r="X78" s="5">
        <v>106072961890</v>
      </c>
      <c r="Y78" s="5">
        <v>83784956716</v>
      </c>
      <c r="Z78" s="5">
        <v>-39518199110</v>
      </c>
    </row>
    <row r="79" spans="3:26" ht="15.5" x14ac:dyDescent="0.35">
      <c r="C79" t="s">
        <v>110</v>
      </c>
      <c r="D79" s="5">
        <v>-28229539816</v>
      </c>
      <c r="E79" s="5">
        <v>-34907120442</v>
      </c>
      <c r="F79" s="5">
        <v>-87673695830</v>
      </c>
      <c r="G79" s="5">
        <v>-23939969532</v>
      </c>
      <c r="I79" s="5">
        <v>-180002480617</v>
      </c>
      <c r="J79" s="5">
        <v>-135646410132</v>
      </c>
      <c r="K79" s="5">
        <v>-158950890975</v>
      </c>
      <c r="L79" s="5">
        <v>-229129104978</v>
      </c>
      <c r="M79" s="5">
        <v>-164297962264</v>
      </c>
      <c r="N79" s="5">
        <v>-234753356627</v>
      </c>
      <c r="O79" s="5">
        <v>-60491071512</v>
      </c>
      <c r="P79" s="5">
        <v>144577610420</v>
      </c>
      <c r="Q79" s="5">
        <v>-65349410075</v>
      </c>
      <c r="R79" s="5">
        <v>315417220496</v>
      </c>
      <c r="S79" s="5">
        <v>-20881731189</v>
      </c>
      <c r="T79" s="5">
        <v>107056814569</v>
      </c>
      <c r="U79" s="5">
        <v>-23884469677</v>
      </c>
      <c r="V79" s="5">
        <v>39913140905</v>
      </c>
      <c r="W79" s="5">
        <v>90842360964</v>
      </c>
    </row>
    <row r="80" spans="3:26" ht="15.5" x14ac:dyDescent="0.35">
      <c r="C80" t="s">
        <v>111</v>
      </c>
      <c r="D80" s="5">
        <v>-28229539816</v>
      </c>
      <c r="E80" s="5">
        <v>-34907120442</v>
      </c>
      <c r="F80" s="5">
        <v>-87673695830</v>
      </c>
      <c r="G80" s="5">
        <v>-23939969532</v>
      </c>
      <c r="I80" s="5">
        <v>-180002480617</v>
      </c>
      <c r="J80" s="5">
        <v>-135646410132</v>
      </c>
      <c r="K80" s="5">
        <v>-158950890975</v>
      </c>
      <c r="L80" s="5">
        <v>-229129104978</v>
      </c>
      <c r="M80" s="5">
        <v>-164297962264</v>
      </c>
      <c r="N80" s="5">
        <v>-234753356627</v>
      </c>
      <c r="O80" s="5">
        <v>-60491071512</v>
      </c>
      <c r="P80" s="5">
        <v>144577610420</v>
      </c>
      <c r="Q80" s="5">
        <v>-65349410075</v>
      </c>
      <c r="R80" s="5">
        <v>315417220496</v>
      </c>
      <c r="S80" s="5">
        <v>-20881731189</v>
      </c>
      <c r="T80" s="5">
        <v>107056814569</v>
      </c>
      <c r="U80" s="5">
        <v>-23884469677</v>
      </c>
      <c r="V80" s="5">
        <v>39913140905</v>
      </c>
      <c r="W80" s="5">
        <v>90842360964</v>
      </c>
    </row>
    <row r="82" spans="2:26" ht="15.5" x14ac:dyDescent="0.35">
      <c r="B82" t="s">
        <v>112</v>
      </c>
      <c r="C82" t="s">
        <v>113</v>
      </c>
    </row>
    <row r="83" spans="2:26" ht="15.5" x14ac:dyDescent="0.35">
      <c r="C83" t="s">
        <v>114</v>
      </c>
    </row>
    <row r="84" spans="2:26" ht="15.5" x14ac:dyDescent="0.35">
      <c r="C84" t="s">
        <v>20</v>
      </c>
      <c r="D84" s="5">
        <v>18943066481</v>
      </c>
      <c r="E84" s="5">
        <v>11697257192</v>
      </c>
      <c r="F84" s="5">
        <v>9796813482</v>
      </c>
      <c r="G84" s="5">
        <v>13870419000</v>
      </c>
      <c r="I84" s="5">
        <v>9796813482</v>
      </c>
      <c r="J84" s="5">
        <v>27285483046</v>
      </c>
      <c r="K84" s="5">
        <v>44263427555</v>
      </c>
      <c r="L84" s="5">
        <v>36082791125</v>
      </c>
      <c r="M84" s="5">
        <v>31651962777</v>
      </c>
      <c r="N84" s="5">
        <v>10935590800</v>
      </c>
      <c r="O84" s="5">
        <v>17371268975</v>
      </c>
      <c r="P84" s="5">
        <v>34021122069</v>
      </c>
      <c r="Q84" s="5">
        <v>41160903690</v>
      </c>
      <c r="R84" s="5">
        <v>54787653230</v>
      </c>
      <c r="S84" s="5">
        <v>66641573406</v>
      </c>
      <c r="T84" s="5">
        <v>65928571890</v>
      </c>
      <c r="U84" s="5">
        <v>73096234601</v>
      </c>
      <c r="V84" s="5">
        <v>56401158889</v>
      </c>
      <c r="W84" s="5">
        <v>76222177742</v>
      </c>
      <c r="X84" s="5">
        <v>76946892803</v>
      </c>
      <c r="Y84" s="5">
        <v>31670103723</v>
      </c>
      <c r="Z84" s="5">
        <v>16386651768</v>
      </c>
    </row>
    <row r="85" spans="2:26" ht="15.5" x14ac:dyDescent="0.35">
      <c r="C85" t="s">
        <v>117</v>
      </c>
      <c r="D85" s="5">
        <v>1460974813</v>
      </c>
      <c r="E85" s="5">
        <v>1239157492</v>
      </c>
      <c r="F85" s="5">
        <v>3940668684</v>
      </c>
      <c r="G85" s="5">
        <v>1534452679</v>
      </c>
      <c r="I85" s="5">
        <v>3940668684</v>
      </c>
      <c r="J85" s="5">
        <v>1993928749</v>
      </c>
      <c r="K85" s="5">
        <v>4249601150</v>
      </c>
      <c r="L85" s="5">
        <v>5185854052</v>
      </c>
      <c r="M85" s="5">
        <v>3716002209</v>
      </c>
      <c r="N85" s="5">
        <v>5170599627</v>
      </c>
      <c r="O85" s="5">
        <v>4517017935</v>
      </c>
      <c r="P85" s="5">
        <v>5810189873</v>
      </c>
      <c r="Q85" s="5">
        <v>4935524756</v>
      </c>
      <c r="R85" s="5">
        <v>5628592689</v>
      </c>
      <c r="S85" s="5">
        <v>10693281570</v>
      </c>
      <c r="T85" s="5">
        <v>15102729385</v>
      </c>
      <c r="U85" s="5">
        <v>24213539142</v>
      </c>
      <c r="V85" s="5">
        <v>24308522528</v>
      </c>
      <c r="W85" s="5">
        <v>11878785276</v>
      </c>
      <c r="X85" s="5">
        <v>26783671922</v>
      </c>
      <c r="Y85" s="5">
        <v>12439986939</v>
      </c>
      <c r="Z85" s="5">
        <v>11120850375</v>
      </c>
    </row>
    <row r="86" spans="2:26" ht="15.5" x14ac:dyDescent="0.35">
      <c r="C86" t="s">
        <v>121</v>
      </c>
      <c r="D86" s="5">
        <v>253825807592</v>
      </c>
      <c r="E86" s="5">
        <v>235231408935</v>
      </c>
      <c r="F86" s="5">
        <v>229353851091</v>
      </c>
      <c r="G86" s="5">
        <v>268324676017</v>
      </c>
      <c r="I86" s="5">
        <v>229353851091</v>
      </c>
      <c r="J86" s="5">
        <v>244631114937</v>
      </c>
      <c r="K86" s="5">
        <v>216616024412</v>
      </c>
    </row>
    <row r="87" spans="2:26" ht="15.5" x14ac:dyDescent="0.35">
      <c r="C87" t="s">
        <v>119</v>
      </c>
      <c r="D87" s="5">
        <v>636270724157</v>
      </c>
      <c r="E87" s="5">
        <v>595357522757</v>
      </c>
      <c r="F87" s="5">
        <v>553257649757</v>
      </c>
      <c r="G87" s="5">
        <v>524513543757</v>
      </c>
      <c r="I87" s="5">
        <v>553257649757</v>
      </c>
      <c r="J87" s="5">
        <v>403530503757</v>
      </c>
      <c r="K87" s="5">
        <v>227168987070</v>
      </c>
      <c r="L87" s="5">
        <v>650351858897</v>
      </c>
      <c r="M87" s="5">
        <v>498416009368</v>
      </c>
      <c r="N87" s="5">
        <v>184762536000</v>
      </c>
      <c r="O87" s="5">
        <v>82806916000</v>
      </c>
      <c r="P87" s="5">
        <v>415703836</v>
      </c>
      <c r="Q87" s="5">
        <v>416063836</v>
      </c>
    </row>
    <row r="88" spans="2:26" ht="15.5" x14ac:dyDescent="0.35">
      <c r="C88" t="s">
        <v>118</v>
      </c>
      <c r="T88" s="5">
        <v>28087311200</v>
      </c>
    </row>
    <row r="89" spans="2:26" ht="15.5" x14ac:dyDescent="0.35">
      <c r="C89" t="s">
        <v>122</v>
      </c>
      <c r="D89" s="5">
        <v>253825807592</v>
      </c>
      <c r="E89" s="5">
        <v>235231408935</v>
      </c>
      <c r="F89" s="5">
        <v>229353851091</v>
      </c>
      <c r="G89" s="5">
        <v>268324676017</v>
      </c>
      <c r="I89" s="5">
        <v>229353851091</v>
      </c>
      <c r="J89" s="5">
        <v>244631114937</v>
      </c>
      <c r="K89" s="5">
        <v>216616024412</v>
      </c>
    </row>
    <row r="90" spans="2:26" ht="15.5" x14ac:dyDescent="0.35">
      <c r="C90" t="s">
        <v>123</v>
      </c>
      <c r="D90" s="5">
        <v>8157245438</v>
      </c>
      <c r="E90" s="5">
        <v>8295958597</v>
      </c>
      <c r="F90" s="5">
        <v>8187895048</v>
      </c>
      <c r="G90" s="5">
        <v>8163614246</v>
      </c>
      <c r="I90" s="5">
        <v>8187895048</v>
      </c>
      <c r="J90" s="5">
        <v>8227697560</v>
      </c>
      <c r="K90" s="5">
        <v>8571824008</v>
      </c>
      <c r="L90" s="5">
        <v>8835990961</v>
      </c>
      <c r="M90" s="5">
        <v>9460736571</v>
      </c>
      <c r="N90" s="5">
        <v>10867902074</v>
      </c>
      <c r="O90" s="5">
        <v>11062141749</v>
      </c>
      <c r="P90" s="5">
        <v>12987673082</v>
      </c>
      <c r="Q90" s="5">
        <v>15549605276</v>
      </c>
      <c r="R90" s="5">
        <v>19761073423</v>
      </c>
      <c r="S90" s="5">
        <v>22107127168</v>
      </c>
      <c r="T90" s="5">
        <v>23650129749</v>
      </c>
      <c r="U90" s="5">
        <v>23100160722</v>
      </c>
      <c r="V90" s="5">
        <v>22881582565</v>
      </c>
      <c r="W90" s="5">
        <v>2567409929</v>
      </c>
      <c r="X90" s="5">
        <v>1912745418</v>
      </c>
      <c r="Y90" s="5">
        <v>1675838338</v>
      </c>
      <c r="Z90" s="5">
        <v>1816259334</v>
      </c>
    </row>
    <row r="91" spans="2:26" ht="15.5" x14ac:dyDescent="0.35">
      <c r="C91" t="s">
        <v>784</v>
      </c>
      <c r="D91" s="5">
        <v>2053244455616</v>
      </c>
      <c r="E91" s="5">
        <v>2052432503526</v>
      </c>
      <c r="F91" s="5">
        <v>2052147661687</v>
      </c>
      <c r="G91" s="5">
        <v>2050626946070</v>
      </c>
      <c r="I91" s="5">
        <v>2052147661687</v>
      </c>
      <c r="J91" s="5">
        <v>2043384241707</v>
      </c>
      <c r="K91" s="5">
        <v>2015593227104</v>
      </c>
      <c r="L91" s="5">
        <v>1998180398087</v>
      </c>
      <c r="M91" s="5">
        <v>1988629601310</v>
      </c>
      <c r="N91" s="5">
        <v>1987345323406</v>
      </c>
      <c r="O91" s="5">
        <v>1986878000857</v>
      </c>
      <c r="P91" s="5">
        <v>1979922679155</v>
      </c>
      <c r="Q91" s="5">
        <v>1989128218171</v>
      </c>
      <c r="R91" s="5">
        <v>1979742717017</v>
      </c>
      <c r="S91" s="5">
        <v>246975174183</v>
      </c>
      <c r="T91" s="5">
        <v>238546458994</v>
      </c>
      <c r="U91" s="5">
        <v>232520362075</v>
      </c>
      <c r="V91" s="5">
        <v>227394389065</v>
      </c>
      <c r="W91" s="5">
        <v>255763592936</v>
      </c>
      <c r="X91" s="5">
        <v>277118780212</v>
      </c>
      <c r="Y91" s="5">
        <v>311261009709</v>
      </c>
      <c r="Z91" s="5">
        <v>298630388377</v>
      </c>
    </row>
    <row r="92" spans="2:26" ht="15.5" x14ac:dyDescent="0.35">
      <c r="C92" t="s">
        <v>91</v>
      </c>
      <c r="D92" s="5">
        <v>37335548503</v>
      </c>
      <c r="E92" s="5">
        <v>35191663468</v>
      </c>
      <c r="F92" s="5">
        <v>34675809639</v>
      </c>
      <c r="G92" s="5">
        <v>35503801253</v>
      </c>
      <c r="I92" s="5">
        <v>34675809639</v>
      </c>
      <c r="J92" s="5">
        <v>34488460025</v>
      </c>
      <c r="K92" s="5">
        <v>28563996886</v>
      </c>
      <c r="L92" s="5">
        <v>24372319350</v>
      </c>
      <c r="M92" s="5">
        <v>1341120085</v>
      </c>
      <c r="N92" s="5">
        <v>-5626770249</v>
      </c>
      <c r="O92" s="5">
        <v>9531942340</v>
      </c>
      <c r="P92" s="5">
        <v>9393961941</v>
      </c>
      <c r="Q92" s="5">
        <v>-8092689084</v>
      </c>
      <c r="R92" s="5">
        <v>-13793972957</v>
      </c>
      <c r="S92" s="5">
        <v>-11035424821</v>
      </c>
      <c r="T92" s="5">
        <v>19905253140</v>
      </c>
      <c r="U92" s="5">
        <v>19905253140</v>
      </c>
    </row>
    <row r="93" spans="2:26" ht="15.5" x14ac:dyDescent="0.35">
      <c r="C93" t="s">
        <v>785</v>
      </c>
      <c r="D93" s="5">
        <v>8157245438</v>
      </c>
      <c r="E93" s="5">
        <v>8295958597</v>
      </c>
      <c r="F93" s="5">
        <v>8187895048</v>
      </c>
      <c r="G93" s="5">
        <v>8163614246</v>
      </c>
      <c r="I93" s="5">
        <v>8187895048</v>
      </c>
      <c r="J93" s="5">
        <v>8227697560</v>
      </c>
      <c r="K93" s="5">
        <v>8571824008</v>
      </c>
      <c r="L93" s="5">
        <v>8835990961</v>
      </c>
      <c r="M93" s="5">
        <v>9460736571</v>
      </c>
      <c r="N93" s="5">
        <v>10867902074</v>
      </c>
      <c r="O93" s="5">
        <v>11062141749</v>
      </c>
      <c r="P93" s="5">
        <v>12987673082</v>
      </c>
      <c r="Q93" s="5">
        <v>15549605276</v>
      </c>
      <c r="R93" s="5">
        <v>19761073423</v>
      </c>
      <c r="S93" s="5">
        <v>22107127168</v>
      </c>
      <c r="T93" s="5">
        <v>23650129749</v>
      </c>
      <c r="U93" s="5">
        <v>23100160722</v>
      </c>
      <c r="V93" s="5">
        <v>22881582565</v>
      </c>
      <c r="W93" s="5">
        <v>2567409929</v>
      </c>
      <c r="X93" s="5">
        <v>1912745418</v>
      </c>
      <c r="Y93" s="5">
        <v>1675838338</v>
      </c>
      <c r="Z93" s="5">
        <v>1816259334</v>
      </c>
    </row>
    <row r="94" spans="2:26" ht="15.5" x14ac:dyDescent="0.35">
      <c r="C94" t="s">
        <v>124</v>
      </c>
      <c r="D94" s="5">
        <v>80388561402</v>
      </c>
      <c r="E94" s="5">
        <v>67650408724</v>
      </c>
      <c r="F94" s="5">
        <v>61354661413</v>
      </c>
      <c r="G94" s="5">
        <v>65028032193</v>
      </c>
      <c r="I94" s="5">
        <v>61354661413</v>
      </c>
      <c r="J94" s="5">
        <v>68088139217</v>
      </c>
      <c r="K94" s="5">
        <v>82930025447</v>
      </c>
      <c r="L94" s="5">
        <v>321382846875</v>
      </c>
      <c r="M94" s="5">
        <v>279230950856</v>
      </c>
      <c r="N94" s="5">
        <v>243280519661</v>
      </c>
      <c r="O94" s="5">
        <v>244854782509</v>
      </c>
      <c r="P94" s="5">
        <v>240665448020</v>
      </c>
      <c r="Q94" s="5">
        <v>212689433405</v>
      </c>
      <c r="R94" s="5">
        <v>213759694717</v>
      </c>
      <c r="S94" s="5">
        <v>113898560914</v>
      </c>
      <c r="T94" s="5">
        <v>116788195548</v>
      </c>
      <c r="U94" s="5">
        <v>134303422220</v>
      </c>
      <c r="V94" s="5">
        <v>115963959318</v>
      </c>
      <c r="W94" s="5">
        <v>103014327068</v>
      </c>
      <c r="X94" s="5">
        <v>128904211111</v>
      </c>
      <c r="Y94" s="5">
        <v>59651063170</v>
      </c>
      <c r="Z94" s="5">
        <v>45094287805</v>
      </c>
    </row>
    <row r="95" spans="2:26" ht="15.5" x14ac:dyDescent="0.35">
      <c r="C95" t="s">
        <v>125</v>
      </c>
    </row>
    <row r="96" spans="2:26" ht="15.5" x14ac:dyDescent="0.35">
      <c r="C96" t="s">
        <v>318</v>
      </c>
      <c r="D96" s="5">
        <v>1427145826282</v>
      </c>
      <c r="E96" s="5">
        <v>1444635482293</v>
      </c>
      <c r="F96" s="5">
        <v>1452816106756</v>
      </c>
      <c r="G96" s="5">
        <v>1470553648720</v>
      </c>
      <c r="I96" s="5">
        <v>1452816106756</v>
      </c>
      <c r="J96" s="5">
        <v>1488136631219</v>
      </c>
      <c r="K96" s="5">
        <v>1523344840269</v>
      </c>
      <c r="L96" s="5">
        <v>1494616030862</v>
      </c>
      <c r="M96" s="5">
        <v>1657755314566</v>
      </c>
      <c r="N96" s="5">
        <v>1695976653528</v>
      </c>
      <c r="O96" s="5">
        <v>1777731546855</v>
      </c>
      <c r="P96" s="5">
        <v>1790201380805</v>
      </c>
      <c r="Q96" s="5">
        <v>1778278616189</v>
      </c>
      <c r="R96" s="5">
        <v>1762461702674</v>
      </c>
      <c r="S96" s="5">
        <v>122310565883</v>
      </c>
      <c r="T96" s="5">
        <v>123749050195</v>
      </c>
      <c r="U96" s="5">
        <v>116183299086</v>
      </c>
      <c r="V96" s="5">
        <v>93514907093</v>
      </c>
      <c r="W96" s="5">
        <v>78245193669</v>
      </c>
    </row>
    <row r="97" spans="3:26" ht="15.5" x14ac:dyDescent="0.35">
      <c r="C97" t="s">
        <v>128</v>
      </c>
      <c r="L97" s="5">
        <v>1823491785</v>
      </c>
      <c r="M97" s="5">
        <v>2393061760</v>
      </c>
      <c r="N97" s="5">
        <v>3690886063</v>
      </c>
      <c r="O97" s="5">
        <v>12821601772</v>
      </c>
      <c r="P97" s="5">
        <v>11533103356</v>
      </c>
      <c r="Q97" s="5">
        <v>11714653883</v>
      </c>
      <c r="R97" s="5">
        <v>9085349214</v>
      </c>
      <c r="S97" s="5">
        <v>5107542332</v>
      </c>
      <c r="T97" s="5">
        <v>3725889361</v>
      </c>
      <c r="U97" s="5">
        <v>3100629534</v>
      </c>
      <c r="V97" s="5">
        <v>2218486885</v>
      </c>
      <c r="W97" s="5">
        <v>1211337561</v>
      </c>
      <c r="X97" s="5">
        <v>896026470</v>
      </c>
      <c r="Y97" s="5">
        <v>493258711</v>
      </c>
      <c r="Z97" s="5">
        <v>4079507620</v>
      </c>
    </row>
    <row r="98" spans="3:26" ht="15.5" x14ac:dyDescent="0.35">
      <c r="C98" t="s">
        <v>483</v>
      </c>
      <c r="D98" s="5">
        <v>108708154955</v>
      </c>
      <c r="E98" s="5">
        <v>108509000000</v>
      </c>
      <c r="F98" s="5">
        <v>108509000000</v>
      </c>
      <c r="G98" s="5">
        <v>111158660000</v>
      </c>
      <c r="I98" s="5">
        <v>108509000000</v>
      </c>
      <c r="J98" s="5">
        <v>110717000000</v>
      </c>
      <c r="K98" s="5">
        <v>111424000000</v>
      </c>
      <c r="L98" s="5">
        <v>110693000000</v>
      </c>
      <c r="M98" s="5">
        <v>111036000000</v>
      </c>
      <c r="N98" s="5">
        <v>115996000000</v>
      </c>
      <c r="O98" s="5">
        <v>138357000000</v>
      </c>
      <c r="P98" s="5">
        <v>140932970902</v>
      </c>
      <c r="Q98" s="5">
        <v>133198069996</v>
      </c>
      <c r="R98" s="5">
        <v>139671000000</v>
      </c>
      <c r="S98" s="5">
        <v>195844320226</v>
      </c>
      <c r="T98" s="5">
        <v>197799753980</v>
      </c>
      <c r="U98" s="5">
        <v>200125464218</v>
      </c>
      <c r="V98" s="5">
        <v>198623572024</v>
      </c>
      <c r="W98" s="5">
        <v>132647984803</v>
      </c>
      <c r="X98" s="5">
        <v>129905302345</v>
      </c>
      <c r="Y98" s="5">
        <v>129006771247</v>
      </c>
      <c r="Z98" s="5">
        <v>128756034626</v>
      </c>
    </row>
    <row r="99" spans="3:26" ht="15.5" x14ac:dyDescent="0.35">
      <c r="C99" t="s">
        <v>126</v>
      </c>
      <c r="D99" s="5">
        <v>60832202492</v>
      </c>
      <c r="E99" s="5">
        <v>61917356466</v>
      </c>
      <c r="F99" s="5">
        <v>63066746388</v>
      </c>
      <c r="G99" s="5">
        <v>63642922542</v>
      </c>
      <c r="I99" s="5">
        <v>63066746388</v>
      </c>
      <c r="J99" s="5">
        <v>61246575913</v>
      </c>
      <c r="K99" s="5">
        <v>57517090399</v>
      </c>
      <c r="L99" s="5">
        <v>57217660322</v>
      </c>
      <c r="M99" s="5">
        <v>57223465079</v>
      </c>
      <c r="N99" s="5">
        <v>63259304924</v>
      </c>
      <c r="O99" s="5">
        <v>63414797707</v>
      </c>
      <c r="P99" s="5">
        <v>67798231830</v>
      </c>
      <c r="Q99" s="5">
        <v>94353496265</v>
      </c>
      <c r="R99" s="5">
        <v>97273643692</v>
      </c>
      <c r="S99" s="5">
        <v>111969537694</v>
      </c>
      <c r="T99" s="5">
        <v>119008390693</v>
      </c>
      <c r="U99" s="5">
        <v>128906858685</v>
      </c>
      <c r="V99" s="5">
        <v>127609293965</v>
      </c>
      <c r="W99" s="5">
        <v>131359583489</v>
      </c>
      <c r="X99" s="5">
        <v>131580142110</v>
      </c>
      <c r="Y99" s="5">
        <v>144291499718</v>
      </c>
      <c r="Z99" s="5">
        <v>188757579055</v>
      </c>
    </row>
    <row r="100" spans="3:26" ht="15.5" x14ac:dyDescent="0.35">
      <c r="C100" t="s">
        <v>527</v>
      </c>
    </row>
    <row r="101" spans="3:26" ht="15.5" x14ac:dyDescent="0.35">
      <c r="C101" t="s">
        <v>129</v>
      </c>
      <c r="D101" s="5">
        <v>3909934898292</v>
      </c>
      <c r="E101" s="5">
        <v>3908985974144</v>
      </c>
      <c r="F101" s="5">
        <v>3911018283369</v>
      </c>
      <c r="G101" s="5">
        <v>3968930070525</v>
      </c>
      <c r="I101" s="5">
        <v>3911018283369</v>
      </c>
      <c r="J101" s="5">
        <v>3953585310313</v>
      </c>
      <c r="K101" s="5">
        <v>3931651241751</v>
      </c>
      <c r="L101" s="5">
        <v>3668299957646</v>
      </c>
      <c r="M101" s="5">
        <v>3829892891844</v>
      </c>
      <c r="N101" s="5">
        <v>3890708154366</v>
      </c>
      <c r="O101" s="5">
        <v>3989465029934</v>
      </c>
      <c r="P101" s="5">
        <v>4012041025018</v>
      </c>
      <c r="Q101" s="5">
        <v>4030245266226</v>
      </c>
      <c r="R101" s="5">
        <v>4051223688401</v>
      </c>
      <c r="S101" s="5">
        <v>705824358305</v>
      </c>
      <c r="T101" s="5">
        <v>698550513933</v>
      </c>
      <c r="U101" s="5">
        <v>687886738547</v>
      </c>
      <c r="V101" s="5">
        <v>658072093566</v>
      </c>
      <c r="W101" s="5">
        <v>635207018181</v>
      </c>
      <c r="X101" s="5">
        <v>638617321058</v>
      </c>
      <c r="Y101" s="5">
        <v>685215306323</v>
      </c>
      <c r="Z101" s="5">
        <v>726594319033</v>
      </c>
    </row>
    <row r="102" spans="3:26" ht="15.5" x14ac:dyDescent="0.35">
      <c r="C102" t="s">
        <v>130</v>
      </c>
      <c r="D102" s="5">
        <v>3990323459694</v>
      </c>
      <c r="E102" s="5">
        <v>3976636382868</v>
      </c>
      <c r="F102" s="5">
        <v>3972372944782</v>
      </c>
      <c r="G102" s="5">
        <v>4033958102718</v>
      </c>
      <c r="I102" s="5">
        <v>3972372944782</v>
      </c>
      <c r="J102" s="5">
        <v>4021673449530</v>
      </c>
      <c r="K102" s="5">
        <v>4014581267198</v>
      </c>
      <c r="L102" s="5">
        <v>3989682804521</v>
      </c>
      <c r="M102" s="5">
        <v>4109123842700</v>
      </c>
      <c r="N102" s="5">
        <v>4133988674027</v>
      </c>
      <c r="O102" s="5">
        <v>4234319812443</v>
      </c>
      <c r="P102" s="5">
        <v>4252706473038</v>
      </c>
      <c r="Q102" s="5">
        <v>4242934699631</v>
      </c>
      <c r="R102" s="5">
        <v>4264983383118</v>
      </c>
      <c r="S102" s="5">
        <v>819722919219</v>
      </c>
      <c r="T102" s="5">
        <v>815338709481</v>
      </c>
      <c r="U102" s="5">
        <v>822190160767</v>
      </c>
      <c r="V102" s="5">
        <v>774036052884</v>
      </c>
      <c r="W102" s="5">
        <v>738221345249</v>
      </c>
      <c r="X102" s="5">
        <v>767521532169</v>
      </c>
      <c r="Y102" s="5">
        <v>744866369493</v>
      </c>
      <c r="Z102" s="5">
        <v>771688606838</v>
      </c>
    </row>
    <row r="103" spans="3:26" ht="15.5" x14ac:dyDescent="0.35">
      <c r="C103" t="s">
        <v>131</v>
      </c>
    </row>
    <row r="104" spans="3:26" ht="15.5" x14ac:dyDescent="0.35">
      <c r="C104" t="s">
        <v>132</v>
      </c>
    </row>
    <row r="105" spans="3:26" ht="15.5" x14ac:dyDescent="0.35">
      <c r="C105" t="s">
        <v>133</v>
      </c>
      <c r="D105" s="5">
        <v>695939992605</v>
      </c>
      <c r="E105" s="5">
        <v>653452344309</v>
      </c>
      <c r="F105" s="5">
        <v>615361460056</v>
      </c>
      <c r="G105" s="5">
        <v>584009594043</v>
      </c>
      <c r="I105" s="5">
        <v>615361460056</v>
      </c>
      <c r="J105" s="5">
        <v>468142664241</v>
      </c>
      <c r="K105" s="5">
        <v>295042752096</v>
      </c>
      <c r="L105" s="5">
        <v>710135539228</v>
      </c>
      <c r="M105" s="5">
        <v>571929180062</v>
      </c>
      <c r="N105" s="5">
        <v>279267714078</v>
      </c>
      <c r="O105" s="5">
        <v>146824864607</v>
      </c>
      <c r="P105" s="5">
        <v>232873604443</v>
      </c>
      <c r="Q105" s="5">
        <v>121138360150</v>
      </c>
      <c r="R105" s="5">
        <v>52725343478</v>
      </c>
      <c r="S105" s="5">
        <v>61773573582</v>
      </c>
      <c r="T105" s="5">
        <v>64175239986</v>
      </c>
      <c r="U105" s="5">
        <v>211392051970</v>
      </c>
      <c r="V105" s="5">
        <v>171968274621</v>
      </c>
      <c r="W105" s="5">
        <v>189947525767</v>
      </c>
      <c r="X105" s="5">
        <v>288395490574</v>
      </c>
      <c r="Y105" s="5">
        <v>350501186210</v>
      </c>
      <c r="Z105" s="5">
        <v>418362395177</v>
      </c>
    </row>
    <row r="106" spans="3:26" ht="15.5" x14ac:dyDescent="0.35">
      <c r="C106" t="s">
        <v>786</v>
      </c>
      <c r="Z106" s="5">
        <v>97665450000</v>
      </c>
    </row>
    <row r="107" spans="3:26" ht="15.5" x14ac:dyDescent="0.35">
      <c r="C107" t="s">
        <v>135</v>
      </c>
      <c r="D107" s="5">
        <v>663760406</v>
      </c>
      <c r="E107" s="5">
        <v>1066406298</v>
      </c>
      <c r="F107" s="5">
        <v>575769701</v>
      </c>
      <c r="G107" s="5">
        <v>580954536</v>
      </c>
      <c r="I107" s="5">
        <v>575769701</v>
      </c>
      <c r="J107" s="5">
        <v>567219323</v>
      </c>
      <c r="K107" s="5">
        <v>788170365</v>
      </c>
      <c r="L107" s="5">
        <v>879235969</v>
      </c>
      <c r="M107" s="5">
        <v>1700416963</v>
      </c>
      <c r="N107" s="5">
        <v>4250597369</v>
      </c>
      <c r="O107" s="5">
        <v>5077305240</v>
      </c>
      <c r="P107" s="5">
        <v>8932650240</v>
      </c>
      <c r="Q107" s="5">
        <v>7521283897</v>
      </c>
      <c r="R107" s="5">
        <v>8133984354</v>
      </c>
      <c r="S107" s="5">
        <v>6049143253</v>
      </c>
      <c r="T107" s="5">
        <v>7010065902</v>
      </c>
      <c r="U107" s="5">
        <v>9012964596</v>
      </c>
      <c r="V107" s="5">
        <v>8717722375</v>
      </c>
      <c r="W107" s="5">
        <v>7323476423</v>
      </c>
      <c r="X107" s="5">
        <v>5793343637</v>
      </c>
      <c r="Y107" s="5">
        <v>5113478911</v>
      </c>
      <c r="Z107" s="5">
        <v>7304347672</v>
      </c>
    </row>
    <row r="108" spans="3:26" ht="15.5" x14ac:dyDescent="0.35">
      <c r="C108" t="s">
        <v>143</v>
      </c>
      <c r="N108" s="5">
        <v>138202092939</v>
      </c>
      <c r="O108" s="5">
        <v>125790055288</v>
      </c>
    </row>
    <row r="109" spans="3:26" ht="15.5" x14ac:dyDescent="0.35">
      <c r="C109" t="s">
        <v>144</v>
      </c>
      <c r="N109" s="5">
        <v>138202092939</v>
      </c>
      <c r="O109" s="5">
        <v>125790055288</v>
      </c>
      <c r="T109" s="5">
        <v>28087311200</v>
      </c>
    </row>
    <row r="110" spans="3:26" ht="15.5" x14ac:dyDescent="0.35">
      <c r="C110" t="s">
        <v>137</v>
      </c>
      <c r="D110" s="5">
        <v>12771910214</v>
      </c>
      <c r="E110" s="5">
        <v>8555594511</v>
      </c>
      <c r="F110" s="5">
        <v>6604330921</v>
      </c>
      <c r="G110" s="5">
        <v>4494954886</v>
      </c>
      <c r="I110" s="5">
        <v>6604330921</v>
      </c>
      <c r="J110" s="5">
        <v>3122272708</v>
      </c>
      <c r="K110" s="5">
        <v>4094292518</v>
      </c>
      <c r="L110" s="5">
        <v>4667564303</v>
      </c>
      <c r="M110" s="5">
        <v>4428641698</v>
      </c>
      <c r="N110" s="5">
        <v>8152558331</v>
      </c>
      <c r="O110" s="5">
        <v>8257371147</v>
      </c>
      <c r="P110" s="5">
        <v>4677465927</v>
      </c>
      <c r="Q110" s="5">
        <v>5136936511</v>
      </c>
      <c r="R110" s="5">
        <v>3717259407</v>
      </c>
      <c r="S110" s="5">
        <v>4677103032</v>
      </c>
      <c r="T110" s="5">
        <v>4226371250</v>
      </c>
      <c r="U110" s="5">
        <v>5716912928</v>
      </c>
      <c r="V110" s="5">
        <v>6293866083</v>
      </c>
      <c r="W110" s="5">
        <v>6763617162</v>
      </c>
      <c r="X110" s="5">
        <v>27815228763</v>
      </c>
      <c r="Y110" s="5">
        <v>5871347602</v>
      </c>
      <c r="Z110" s="5">
        <v>6500577188</v>
      </c>
    </row>
    <row r="111" spans="3:26" ht="15.5" x14ac:dyDescent="0.35">
      <c r="C111" t="s">
        <v>138</v>
      </c>
      <c r="D111" s="5">
        <v>20863052222</v>
      </c>
      <c r="E111" s="5">
        <v>21240397657</v>
      </c>
      <c r="F111" s="5">
        <v>20833723758</v>
      </c>
      <c r="G111" s="5">
        <v>19574450122</v>
      </c>
      <c r="I111" s="5">
        <v>20833723758</v>
      </c>
      <c r="J111" s="5">
        <v>25209749916</v>
      </c>
      <c r="K111" s="5">
        <v>23117059931</v>
      </c>
      <c r="L111" s="5">
        <v>21920314977</v>
      </c>
      <c r="M111" s="5">
        <v>22876986933</v>
      </c>
      <c r="N111" s="5">
        <v>25388885125</v>
      </c>
      <c r="O111" s="5">
        <v>24622289997</v>
      </c>
      <c r="P111" s="5">
        <v>19170616450</v>
      </c>
      <c r="Q111" s="5">
        <v>20311020439</v>
      </c>
      <c r="R111" s="5">
        <v>20459188006</v>
      </c>
      <c r="S111" s="5">
        <v>22264413076</v>
      </c>
      <c r="T111" s="5">
        <v>21988283737</v>
      </c>
      <c r="U111" s="5">
        <v>111013567336</v>
      </c>
      <c r="V111" s="5">
        <v>90417952775</v>
      </c>
      <c r="W111" s="5">
        <v>76856101108</v>
      </c>
      <c r="X111" s="5">
        <v>70625476077</v>
      </c>
      <c r="Y111" s="5">
        <v>69437840658</v>
      </c>
      <c r="Z111" s="5">
        <v>142795434015</v>
      </c>
    </row>
    <row r="112" spans="3:26" ht="15.5" x14ac:dyDescent="0.35">
      <c r="C112" t="s">
        <v>638</v>
      </c>
      <c r="G112" s="5">
        <v>3732685710</v>
      </c>
      <c r="J112" s="5">
        <v>14947903989</v>
      </c>
      <c r="K112" s="5">
        <v>36376711088</v>
      </c>
      <c r="L112" s="5">
        <v>55786534786</v>
      </c>
      <c r="M112" s="5">
        <v>69686803014</v>
      </c>
      <c r="N112" s="5">
        <v>72586819808</v>
      </c>
      <c r="O112" s="5">
        <v>79490719821</v>
      </c>
      <c r="P112" s="5">
        <v>79400542256</v>
      </c>
    </row>
    <row r="113" spans="3:26" ht="15.5" x14ac:dyDescent="0.35">
      <c r="C113" t="s">
        <v>134</v>
      </c>
      <c r="Q113" s="5">
        <v>65000000000</v>
      </c>
    </row>
    <row r="114" spans="3:26" ht="15.5" x14ac:dyDescent="0.35">
      <c r="C114" t="s">
        <v>139</v>
      </c>
    </row>
    <row r="115" spans="3:26" ht="15.5" x14ac:dyDescent="0.35">
      <c r="C115" t="s">
        <v>732</v>
      </c>
    </row>
    <row r="116" spans="3:26" ht="15.5" x14ac:dyDescent="0.35">
      <c r="C116" t="s">
        <v>140</v>
      </c>
      <c r="D116" s="5">
        <v>7499938859</v>
      </c>
      <c r="E116" s="5">
        <v>11245756567</v>
      </c>
      <c r="F116" s="5">
        <v>14990189839</v>
      </c>
      <c r="G116" s="5">
        <v>16625000000</v>
      </c>
      <c r="I116" s="5">
        <v>14990189839</v>
      </c>
      <c r="J116" s="5">
        <v>21500000000</v>
      </c>
      <c r="K116" s="5">
        <v>19500000000</v>
      </c>
      <c r="L116" s="5">
        <v>14000000000</v>
      </c>
      <c r="M116" s="5">
        <v>10000000000</v>
      </c>
      <c r="N116" s="5">
        <v>6999999996</v>
      </c>
      <c r="U116" s="5">
        <v>45506006341</v>
      </c>
      <c r="V116" s="5">
        <v>36101655699</v>
      </c>
      <c r="W116" s="5">
        <v>33854168964</v>
      </c>
      <c r="X116" s="5">
        <v>33566699730</v>
      </c>
      <c r="Y116" s="5">
        <v>35093646698</v>
      </c>
      <c r="Z116" s="5">
        <v>40880365036</v>
      </c>
    </row>
    <row r="117" spans="3:26" ht="15.5" x14ac:dyDescent="0.35">
      <c r="C117" t="s">
        <v>141</v>
      </c>
      <c r="D117" s="5">
        <v>420735367</v>
      </c>
      <c r="E117" s="5">
        <v>491047418</v>
      </c>
      <c r="F117" s="5">
        <v>204428130</v>
      </c>
      <c r="G117" s="5">
        <v>231085591</v>
      </c>
      <c r="I117" s="5">
        <v>204428130</v>
      </c>
      <c r="J117" s="5">
        <v>307543543</v>
      </c>
      <c r="K117" s="5">
        <v>401763205</v>
      </c>
      <c r="M117" s="5">
        <v>301168705</v>
      </c>
      <c r="N117" s="5">
        <v>8524642500</v>
      </c>
      <c r="O117" s="5">
        <v>1260689335</v>
      </c>
      <c r="Q117" s="5">
        <v>136144167</v>
      </c>
      <c r="R117" s="5">
        <v>657924167</v>
      </c>
      <c r="S117" s="5">
        <v>1179704167</v>
      </c>
      <c r="Y117" s="5">
        <v>259907797</v>
      </c>
      <c r="Z117" s="5">
        <v>631095826</v>
      </c>
    </row>
    <row r="118" spans="3:26" ht="15.5" x14ac:dyDescent="0.35">
      <c r="C118" t="s">
        <v>1796</v>
      </c>
      <c r="X118" s="5">
        <v>25996257474</v>
      </c>
      <c r="Y118" s="5">
        <v>52969664904</v>
      </c>
      <c r="Z118" s="5">
        <v>89779623645</v>
      </c>
    </row>
    <row r="119" spans="3:26" ht="15.5" x14ac:dyDescent="0.35">
      <c r="C119" t="s">
        <v>142</v>
      </c>
      <c r="D119" s="5">
        <v>7836496075</v>
      </c>
      <c r="E119" s="5">
        <v>11568547993</v>
      </c>
      <c r="F119" s="5">
        <v>15093305252</v>
      </c>
      <c r="G119" s="5">
        <v>16725815678</v>
      </c>
      <c r="I119" s="5">
        <v>15093305252</v>
      </c>
      <c r="J119" s="5">
        <v>21594219663</v>
      </c>
      <c r="K119" s="5">
        <v>19617228959</v>
      </c>
      <c r="L119" s="5">
        <v>14444900387</v>
      </c>
      <c r="M119" s="5">
        <v>18029257444</v>
      </c>
      <c r="N119" s="5">
        <v>20806667092</v>
      </c>
      <c r="O119" s="5">
        <v>434310611</v>
      </c>
      <c r="P119" s="5">
        <v>136144167</v>
      </c>
      <c r="Q119" s="5">
        <v>521780000</v>
      </c>
      <c r="R119" s="5">
        <v>14262955215</v>
      </c>
      <c r="S119" s="5">
        <v>18634700127</v>
      </c>
      <c r="T119" s="5">
        <v>22463732315</v>
      </c>
      <c r="U119" s="5">
        <v>66040054175</v>
      </c>
      <c r="V119" s="5">
        <v>51691599796</v>
      </c>
      <c r="W119" s="5">
        <v>89352536399</v>
      </c>
      <c r="X119" s="5">
        <v>175413340791</v>
      </c>
      <c r="Y119" s="5">
        <v>149349950135</v>
      </c>
      <c r="Z119" s="5">
        <v>143004866310</v>
      </c>
    </row>
    <row r="120" spans="3:26" ht="15.5" x14ac:dyDescent="0.35">
      <c r="C120" t="s">
        <v>145</v>
      </c>
      <c r="D120" s="5">
        <v>69960725564</v>
      </c>
      <c r="E120" s="5">
        <v>70531757218</v>
      </c>
      <c r="F120" s="5">
        <v>69452082940</v>
      </c>
      <c r="G120" s="5">
        <v>74715411062</v>
      </c>
      <c r="I120" s="5">
        <v>69452082940</v>
      </c>
      <c r="J120" s="5">
        <v>85968902889</v>
      </c>
      <c r="K120" s="5">
        <v>116330222570</v>
      </c>
      <c r="L120" s="5">
        <v>117493581786</v>
      </c>
      <c r="M120" s="5">
        <v>151567212168</v>
      </c>
      <c r="N120" s="5">
        <v>304795547215</v>
      </c>
      <c r="O120" s="5">
        <v>300322361318</v>
      </c>
      <c r="P120" s="5">
        <v>172169210565</v>
      </c>
      <c r="Q120" s="5">
        <v>107759817024</v>
      </c>
      <c r="R120" s="5">
        <v>94236111958</v>
      </c>
      <c r="S120" s="5">
        <v>107972960055</v>
      </c>
      <c r="T120" s="5">
        <v>105883704894</v>
      </c>
      <c r="U120" s="5">
        <v>72575158765</v>
      </c>
      <c r="V120" s="5">
        <v>59865611694</v>
      </c>
      <c r="W120" s="5">
        <v>45984793818</v>
      </c>
      <c r="X120" s="5">
        <v>71773433962</v>
      </c>
      <c r="Y120" s="5">
        <v>93085537540</v>
      </c>
      <c r="Z120" s="5">
        <v>128294063598</v>
      </c>
    </row>
    <row r="121" spans="3:26" ht="15.5" x14ac:dyDescent="0.35">
      <c r="C121" t="s">
        <v>146</v>
      </c>
      <c r="D121" s="5">
        <v>69960725564</v>
      </c>
      <c r="E121" s="5">
        <v>70531757218</v>
      </c>
      <c r="F121" s="5">
        <v>69452082940</v>
      </c>
      <c r="G121" s="5">
        <v>74715411062</v>
      </c>
      <c r="I121" s="5">
        <v>69452082940</v>
      </c>
      <c r="J121" s="5">
        <v>85968902889</v>
      </c>
      <c r="K121" s="5">
        <v>116330222570</v>
      </c>
      <c r="L121" s="5">
        <v>117493581786</v>
      </c>
      <c r="M121" s="5">
        <v>151567212168</v>
      </c>
      <c r="N121" s="5">
        <v>304795547215</v>
      </c>
      <c r="O121" s="5">
        <v>300322361318</v>
      </c>
      <c r="P121" s="5">
        <v>172169210565</v>
      </c>
      <c r="Q121" s="5">
        <v>107759817024</v>
      </c>
      <c r="R121" s="5">
        <v>94236111958</v>
      </c>
      <c r="S121" s="5">
        <v>107972960055</v>
      </c>
      <c r="T121" s="5">
        <v>105883704894</v>
      </c>
      <c r="U121" s="5">
        <v>72575158765</v>
      </c>
      <c r="V121" s="5">
        <v>59865611694</v>
      </c>
      <c r="W121" s="5">
        <v>45984793818</v>
      </c>
      <c r="X121" s="5">
        <v>71773433962</v>
      </c>
      <c r="Y121" s="5">
        <v>93085537540</v>
      </c>
      <c r="Z121" s="5">
        <v>128294063598</v>
      </c>
    </row>
    <row r="122" spans="3:26" ht="15.5" x14ac:dyDescent="0.35">
      <c r="C122" t="s">
        <v>323</v>
      </c>
    </row>
    <row r="123" spans="3:26" ht="15.5" x14ac:dyDescent="0.35">
      <c r="C123" t="s">
        <v>325</v>
      </c>
      <c r="D123" s="5">
        <v>10450429168</v>
      </c>
      <c r="E123" s="5">
        <v>11109290876</v>
      </c>
      <c r="F123" s="5">
        <v>11385576243</v>
      </c>
      <c r="G123" s="5">
        <v>10398349345</v>
      </c>
      <c r="I123" s="5">
        <v>11385576243</v>
      </c>
      <c r="J123" s="5">
        <v>14359863900</v>
      </c>
      <c r="K123" s="5">
        <v>16589401482</v>
      </c>
      <c r="L123" s="5">
        <v>1309160000</v>
      </c>
      <c r="M123" s="5">
        <v>705252066</v>
      </c>
      <c r="N123" s="5">
        <v>9305992994</v>
      </c>
      <c r="O123" s="5">
        <v>2395421393</v>
      </c>
      <c r="P123" s="5">
        <v>2006519229</v>
      </c>
      <c r="Q123" s="5">
        <v>2027198036</v>
      </c>
      <c r="R123" s="5">
        <v>2460913568</v>
      </c>
      <c r="S123" s="5">
        <v>13817856833</v>
      </c>
      <c r="T123" s="5">
        <v>3907457304</v>
      </c>
      <c r="U123" s="5">
        <v>5578027311</v>
      </c>
      <c r="V123" s="5">
        <v>5233590588</v>
      </c>
      <c r="X123" s="5">
        <v>25996257474</v>
      </c>
      <c r="Y123" s="5">
        <v>53229572701</v>
      </c>
      <c r="Z123" s="5">
        <v>90410719471</v>
      </c>
    </row>
    <row r="124" spans="3:26" ht="15.5" x14ac:dyDescent="0.35">
      <c r="C124" t="s">
        <v>1173</v>
      </c>
    </row>
    <row r="125" spans="3:26" ht="15.5" x14ac:dyDescent="0.35">
      <c r="C125" t="s">
        <v>150</v>
      </c>
      <c r="D125" s="5">
        <v>765900718169</v>
      </c>
      <c r="E125" s="5">
        <v>723984101527</v>
      </c>
      <c r="F125" s="5">
        <v>684813542996</v>
      </c>
      <c r="G125" s="5">
        <v>658725005105</v>
      </c>
      <c r="I125" s="5">
        <v>684813542996</v>
      </c>
      <c r="J125" s="5">
        <v>554111567130</v>
      </c>
      <c r="K125" s="5">
        <v>411372974666</v>
      </c>
      <c r="L125" s="5">
        <v>827629121014</v>
      </c>
      <c r="M125" s="5">
        <v>723496392230</v>
      </c>
      <c r="N125" s="5">
        <v>584063261293</v>
      </c>
      <c r="O125" s="5">
        <v>447147225925</v>
      </c>
      <c r="P125" s="5">
        <v>405042815008</v>
      </c>
      <c r="Q125" s="5">
        <v>228898177174</v>
      </c>
      <c r="R125" s="5">
        <v>146961455436</v>
      </c>
      <c r="S125" s="5">
        <v>169746533637</v>
      </c>
      <c r="T125" s="5">
        <v>170058944880</v>
      </c>
      <c r="U125" s="5">
        <v>283967210735</v>
      </c>
      <c r="V125" s="5">
        <v>231833886315</v>
      </c>
      <c r="W125" s="5">
        <v>235932319585</v>
      </c>
      <c r="X125" s="5">
        <v>360168924536</v>
      </c>
      <c r="Y125" s="5">
        <v>443586723750</v>
      </c>
      <c r="Z125" s="5">
        <v>546656458775</v>
      </c>
    </row>
    <row r="126" spans="3:26" ht="15.5" x14ac:dyDescent="0.35">
      <c r="C126" t="s">
        <v>151</v>
      </c>
    </row>
    <row r="127" spans="3:26" ht="15.5" x14ac:dyDescent="0.35">
      <c r="C127" t="s">
        <v>152</v>
      </c>
      <c r="D127" s="5">
        <v>985042200000</v>
      </c>
      <c r="E127" s="5">
        <v>985042200000</v>
      </c>
      <c r="F127" s="5">
        <v>985042200000</v>
      </c>
      <c r="G127" s="5">
        <v>985042200000</v>
      </c>
      <c r="I127" s="5">
        <v>985042200000</v>
      </c>
      <c r="J127" s="5">
        <v>985042200000</v>
      </c>
      <c r="K127" s="5">
        <v>985042200000</v>
      </c>
      <c r="L127" s="5">
        <v>745000000000</v>
      </c>
      <c r="M127" s="5">
        <v>745000000000</v>
      </c>
      <c r="N127" s="5">
        <v>745000000000</v>
      </c>
      <c r="O127" s="5">
        <v>745000000000</v>
      </c>
      <c r="P127" s="5">
        <v>745000000000</v>
      </c>
      <c r="Q127" s="5">
        <v>745000000000</v>
      </c>
      <c r="R127" s="5">
        <v>745000000000</v>
      </c>
      <c r="S127" s="5">
        <v>745000000000</v>
      </c>
      <c r="T127" s="5">
        <v>745000000000</v>
      </c>
      <c r="U127" s="5">
        <v>745000000000</v>
      </c>
      <c r="V127" s="5">
        <v>745000000000</v>
      </c>
      <c r="W127" s="5">
        <v>745000000000</v>
      </c>
      <c r="X127" s="5">
        <v>745000000000</v>
      </c>
      <c r="Y127" s="5">
        <v>745000000000</v>
      </c>
      <c r="Z127" s="5">
        <v>745000000000</v>
      </c>
    </row>
    <row r="128" spans="3:26" ht="15.5" x14ac:dyDescent="0.35">
      <c r="C128" t="s">
        <v>153</v>
      </c>
      <c r="D128" s="5">
        <v>417052945767</v>
      </c>
      <c r="E128" s="5">
        <v>417052945767</v>
      </c>
      <c r="F128" s="5">
        <v>417052945767</v>
      </c>
      <c r="G128" s="5">
        <v>417052945767</v>
      </c>
      <c r="I128" s="5">
        <v>417052945767</v>
      </c>
      <c r="J128" s="5">
        <v>417052945767</v>
      </c>
      <c r="K128" s="5">
        <v>417052945767</v>
      </c>
      <c r="L128" s="5">
        <v>56989645767</v>
      </c>
      <c r="M128" s="5">
        <v>56989645767</v>
      </c>
      <c r="N128" s="5">
        <v>56989645767</v>
      </c>
      <c r="O128" s="5">
        <v>56989645767</v>
      </c>
      <c r="P128" s="5">
        <v>56989645767</v>
      </c>
      <c r="Q128" s="5">
        <v>56989645767</v>
      </c>
      <c r="R128" s="5">
        <v>56989645767</v>
      </c>
      <c r="S128" s="5">
        <v>52711645767</v>
      </c>
      <c r="T128" s="5">
        <v>36750000000</v>
      </c>
      <c r="U128" s="5">
        <v>36750000000</v>
      </c>
      <c r="V128" s="5">
        <v>36750000000</v>
      </c>
      <c r="W128" s="5">
        <v>36750000000</v>
      </c>
      <c r="X128" s="5">
        <v>36750000000</v>
      </c>
      <c r="Y128" s="5">
        <v>36750000000</v>
      </c>
      <c r="Z128" s="5">
        <v>36750000000</v>
      </c>
    </row>
    <row r="129" spans="2:26" ht="15.5" x14ac:dyDescent="0.35">
      <c r="C129" t="s">
        <v>159</v>
      </c>
      <c r="D129" s="5">
        <v>17934353483</v>
      </c>
      <c r="E129" s="5">
        <v>18132394833</v>
      </c>
      <c r="F129" s="5">
        <v>18301182684</v>
      </c>
      <c r="G129" s="5">
        <v>18502702440</v>
      </c>
      <c r="I129" s="5">
        <v>18301182684</v>
      </c>
      <c r="J129" s="5">
        <v>19070178972</v>
      </c>
      <c r="K129" s="5">
        <v>19694847843</v>
      </c>
      <c r="L129" s="5">
        <v>20501605820</v>
      </c>
      <c r="M129" s="5">
        <v>19840306722</v>
      </c>
      <c r="N129" s="5">
        <v>21466177379</v>
      </c>
      <c r="O129" s="5">
        <v>19886173294</v>
      </c>
      <c r="P129" s="5">
        <v>20859222119</v>
      </c>
      <c r="Q129" s="5">
        <v>340971396546</v>
      </c>
      <c r="R129" s="5">
        <v>382869064952</v>
      </c>
      <c r="S129" s="5">
        <v>24179000233</v>
      </c>
      <c r="Z129" s="5">
        <v>7537459036</v>
      </c>
    </row>
    <row r="130" spans="2:26" ht="15.5" x14ac:dyDescent="0.35">
      <c r="C130" t="s">
        <v>155</v>
      </c>
      <c r="D130" s="5">
        <v>1767057693772</v>
      </c>
      <c r="E130" s="5">
        <v>1797233077273</v>
      </c>
      <c r="F130" s="5">
        <v>1832487263693</v>
      </c>
      <c r="G130" s="5">
        <v>1919131448153</v>
      </c>
      <c r="I130" s="5">
        <v>1832487263693</v>
      </c>
      <c r="J130" s="5">
        <v>2011908097636</v>
      </c>
      <c r="K130" s="5">
        <v>2152854302036</v>
      </c>
      <c r="L130" s="5">
        <v>2315190112570</v>
      </c>
      <c r="M130" s="5">
        <v>2562456377896</v>
      </c>
      <c r="N130" s="5">
        <v>2732096359837</v>
      </c>
      <c r="O130" s="5">
        <v>2955764825117</v>
      </c>
      <c r="P130" s="5">
        <v>3015420828203</v>
      </c>
      <c r="Q130" s="5">
        <v>2879168169228</v>
      </c>
      <c r="R130" s="5">
        <v>2946957189920</v>
      </c>
      <c r="S130" s="5">
        <v>-160878835597</v>
      </c>
      <c r="T130" s="5">
        <v>-156375488539</v>
      </c>
      <c r="U130" s="5">
        <v>-263432303108</v>
      </c>
      <c r="V130" s="5">
        <v>-239547833431</v>
      </c>
      <c r="W130" s="5">
        <v>-279460974336</v>
      </c>
      <c r="X130" s="5">
        <v>-374397392367</v>
      </c>
      <c r="Y130" s="5">
        <v>-480470354257</v>
      </c>
      <c r="Z130" s="5">
        <v>-564255310973</v>
      </c>
    </row>
    <row r="131" spans="2:26" ht="15.5" x14ac:dyDescent="0.35">
      <c r="C131" t="s">
        <v>10</v>
      </c>
      <c r="D131" s="5">
        <v>3224422741525</v>
      </c>
      <c r="E131" s="5">
        <v>3252652281341</v>
      </c>
      <c r="F131" s="5">
        <v>3287559401783</v>
      </c>
      <c r="G131" s="5">
        <v>3375233097613</v>
      </c>
      <c r="I131" s="5">
        <v>3287559401783</v>
      </c>
      <c r="J131" s="5">
        <v>3467561882400</v>
      </c>
      <c r="K131" s="5">
        <v>3603208292532</v>
      </c>
      <c r="L131" s="5">
        <v>3162053683507</v>
      </c>
      <c r="M131" s="5">
        <v>3385627450470</v>
      </c>
      <c r="N131" s="5">
        <v>3549925412734</v>
      </c>
      <c r="O131" s="5">
        <v>3787172586518</v>
      </c>
      <c r="P131" s="5">
        <v>3847663658030</v>
      </c>
      <c r="Q131" s="5">
        <v>4014036522457</v>
      </c>
      <c r="R131" s="5">
        <v>4118021927682</v>
      </c>
      <c r="S131" s="5">
        <v>649976385582</v>
      </c>
      <c r="T131" s="5">
        <v>645279764601</v>
      </c>
      <c r="U131" s="5">
        <v>538222950032</v>
      </c>
      <c r="V131" s="5">
        <v>542202166569</v>
      </c>
      <c r="W131" s="5">
        <v>502289025664</v>
      </c>
      <c r="X131" s="5">
        <v>407352607633</v>
      </c>
      <c r="Y131" s="5">
        <v>301279645743</v>
      </c>
      <c r="Z131" s="5">
        <v>225032148063</v>
      </c>
    </row>
    <row r="132" spans="2:26" ht="15.5" x14ac:dyDescent="0.35">
      <c r="C132" t="s">
        <v>160</v>
      </c>
      <c r="D132" s="5">
        <v>3990323459694</v>
      </c>
      <c r="E132" s="5">
        <v>3976636382868</v>
      </c>
      <c r="F132" s="5">
        <v>3972372944779</v>
      </c>
      <c r="G132" s="5">
        <v>4033958102718</v>
      </c>
      <c r="I132" s="5">
        <v>3972372944779</v>
      </c>
      <c r="J132" s="5">
        <v>4021673449530</v>
      </c>
      <c r="K132" s="5">
        <v>4014581267198</v>
      </c>
      <c r="L132" s="5">
        <v>3989682804521</v>
      </c>
      <c r="M132" s="5">
        <v>4109123842700</v>
      </c>
      <c r="N132" s="5">
        <v>4133988674027</v>
      </c>
      <c r="O132" s="5">
        <v>4234319812443</v>
      </c>
      <c r="P132" s="5">
        <v>4252706473038</v>
      </c>
      <c r="Q132" s="5">
        <v>4242934699631</v>
      </c>
      <c r="R132" s="5">
        <v>4264983383118</v>
      </c>
      <c r="S132" s="5">
        <v>819722919219</v>
      </c>
      <c r="T132" s="5">
        <v>815338709481</v>
      </c>
      <c r="U132" s="5">
        <v>822190160767</v>
      </c>
      <c r="V132" s="5">
        <v>774036052884</v>
      </c>
      <c r="W132" s="5">
        <v>738221345249</v>
      </c>
      <c r="X132" s="5">
        <v>767521532169</v>
      </c>
      <c r="Y132" s="5">
        <v>744866369493</v>
      </c>
      <c r="Z132" s="5">
        <v>771688606838</v>
      </c>
    </row>
    <row r="133" spans="2:26" ht="15.5" x14ac:dyDescent="0.35">
      <c r="C133" t="s">
        <v>161</v>
      </c>
      <c r="D133" s="5">
        <v>2945211000</v>
      </c>
      <c r="E133" s="5">
        <v>2945211000</v>
      </c>
      <c r="F133" s="5">
        <v>2945211000</v>
      </c>
      <c r="G133" s="5">
        <v>2945211000</v>
      </c>
      <c r="I133" s="5">
        <v>2945211000</v>
      </c>
      <c r="J133" s="5">
        <v>2945211000</v>
      </c>
      <c r="K133" s="5">
        <v>2945211000</v>
      </c>
      <c r="L133" s="5">
        <v>1745000000</v>
      </c>
      <c r="M133" s="5">
        <v>1745000000</v>
      </c>
      <c r="N133" s="5">
        <v>1745000000</v>
      </c>
      <c r="O133" s="5">
        <v>1745000000</v>
      </c>
      <c r="P133" s="5">
        <v>1745000000</v>
      </c>
      <c r="Q133" s="5">
        <v>1745000000</v>
      </c>
      <c r="R133" s="5">
        <v>1745000000</v>
      </c>
      <c r="S133" s="5">
        <v>1745000000</v>
      </c>
      <c r="T133" s="5">
        <v>1745000000</v>
      </c>
      <c r="U133" s="5">
        <v>1745000000</v>
      </c>
      <c r="V133" s="5">
        <v>1745000000</v>
      </c>
      <c r="W133" s="5">
        <v>1745000000</v>
      </c>
      <c r="X133" s="5">
        <v>1745000000</v>
      </c>
      <c r="Y133" s="5">
        <v>1745000000</v>
      </c>
      <c r="Z133" s="5">
        <v>1745000000</v>
      </c>
    </row>
    <row r="135" spans="2:26" ht="15.5" x14ac:dyDescent="0.35">
      <c r="B135" t="s">
        <v>162</v>
      </c>
      <c r="C135" t="s">
        <v>163</v>
      </c>
      <c r="D135" s="5">
        <v>-24586906480</v>
      </c>
      <c r="E135" s="5">
        <v>-34168643314</v>
      </c>
      <c r="F135" s="5">
        <v>-24468526351</v>
      </c>
      <c r="G135" s="5">
        <v>-28695874096</v>
      </c>
      <c r="I135" s="5">
        <v>-127810631901</v>
      </c>
      <c r="J135" s="5">
        <v>-152430138133</v>
      </c>
      <c r="K135" s="5">
        <v>-110347019716</v>
      </c>
      <c r="L135" s="5">
        <v>-117766495601</v>
      </c>
      <c r="M135" s="5">
        <v>-90670893454</v>
      </c>
      <c r="N135" s="5">
        <v>-87930860468</v>
      </c>
      <c r="O135" s="5">
        <v>-84181006964</v>
      </c>
      <c r="P135" s="5">
        <v>-63689146993</v>
      </c>
      <c r="Q135" s="5">
        <v>-18535832491</v>
      </c>
      <c r="R135" s="5">
        <v>-152236438485</v>
      </c>
      <c r="S135" s="5">
        <v>3045415535</v>
      </c>
      <c r="T135" s="5">
        <v>-9247502069</v>
      </c>
      <c r="U135" s="5">
        <v>26635639931</v>
      </c>
      <c r="V135" s="5">
        <v>32890341810</v>
      </c>
      <c r="W135" s="5">
        <v>37658483199</v>
      </c>
      <c r="X135" s="5">
        <v>120251670077</v>
      </c>
      <c r="Y135" s="5">
        <v>15352807668</v>
      </c>
      <c r="Z135" s="5">
        <v>-3857822176</v>
      </c>
    </row>
    <row r="136" spans="2:26" ht="15.5" x14ac:dyDescent="0.35">
      <c r="C136" t="s">
        <v>328</v>
      </c>
      <c r="D136" s="5">
        <v>9799030976</v>
      </c>
      <c r="E136" s="5">
        <v>12807228269</v>
      </c>
      <c r="F136" s="5">
        <v>6932511883</v>
      </c>
      <c r="G136" s="5">
        <v>10816434382</v>
      </c>
      <c r="I136" s="5">
        <v>40471663917</v>
      </c>
      <c r="J136" s="5">
        <v>63677783566</v>
      </c>
      <c r="K136" s="5">
        <v>86134764780</v>
      </c>
      <c r="L136" s="5">
        <v>85134338748</v>
      </c>
      <c r="M136" s="5">
        <v>82719753163</v>
      </c>
      <c r="N136" s="5">
        <v>71249227407</v>
      </c>
      <c r="O136" s="5">
        <v>154861335782</v>
      </c>
      <c r="P136" s="5">
        <v>153332113556</v>
      </c>
      <c r="Q136" s="5">
        <v>183584458361</v>
      </c>
      <c r="R136" s="5">
        <v>224160686566</v>
      </c>
      <c r="S136" s="5">
        <v>266227433881</v>
      </c>
      <c r="T136" s="5">
        <v>257648990467</v>
      </c>
      <c r="U136" s="5">
        <v>259132529561</v>
      </c>
      <c r="V136" s="5">
        <v>249737940889</v>
      </c>
      <c r="W136" s="5">
        <v>284878086033</v>
      </c>
      <c r="X136" s="5">
        <v>359457448632</v>
      </c>
      <c r="Y136" s="5">
        <v>207479918558</v>
      </c>
      <c r="Z136" s="5">
        <v>200395742705</v>
      </c>
    </row>
    <row r="137" spans="2:26" ht="15.5" x14ac:dyDescent="0.35">
      <c r="C137" t="s">
        <v>490</v>
      </c>
      <c r="D137" s="5">
        <v>1100590286</v>
      </c>
      <c r="E137" s="5">
        <v>-1100590286</v>
      </c>
      <c r="F137" s="5">
        <v>4622510964</v>
      </c>
      <c r="G137" s="5">
        <v>-4622510964</v>
      </c>
      <c r="T137" s="5">
        <v>-16455249030</v>
      </c>
      <c r="U137" s="5">
        <v>-21936422205</v>
      </c>
      <c r="V137" s="5">
        <v>-19775998143</v>
      </c>
      <c r="W137" s="5">
        <v>-27874598272</v>
      </c>
      <c r="X137" s="5">
        <v>-18177512840</v>
      </c>
      <c r="Y137" s="5">
        <v>-18188422388</v>
      </c>
      <c r="Z137" s="5">
        <v>-12127617852</v>
      </c>
    </row>
    <row r="138" spans="2:26" ht="15.5" x14ac:dyDescent="0.35">
      <c r="C138" t="s">
        <v>329</v>
      </c>
      <c r="D138" s="5">
        <v>-32669690011</v>
      </c>
      <c r="E138" s="5">
        <v>-45512781445</v>
      </c>
      <c r="F138" s="5">
        <v>-32649741604</v>
      </c>
      <c r="G138" s="5">
        <v>-37698858522</v>
      </c>
      <c r="W138" s="5">
        <v>-210866578296</v>
      </c>
      <c r="X138" s="5">
        <v>-219197920531</v>
      </c>
      <c r="Y138" s="5">
        <v>-171029051129</v>
      </c>
      <c r="Z138" s="5">
        <v>-187246364315</v>
      </c>
    </row>
    <row r="139" spans="2:26" ht="15.5" x14ac:dyDescent="0.35">
      <c r="C139" t="s">
        <v>411</v>
      </c>
      <c r="I139" s="5">
        <v>-41608740863</v>
      </c>
      <c r="J139" s="5">
        <v>-76949690762</v>
      </c>
      <c r="K139" s="5">
        <v>-64513641463</v>
      </c>
      <c r="L139" s="5">
        <v>-78178039162</v>
      </c>
      <c r="M139" s="5">
        <v>-55342487660</v>
      </c>
      <c r="N139" s="5">
        <v>-29713141946</v>
      </c>
      <c r="O139" s="5">
        <v>-95503990789</v>
      </c>
      <c r="P139" s="5">
        <v>-74236873445</v>
      </c>
      <c r="Q139" s="5">
        <v>-103167301956</v>
      </c>
      <c r="R139" s="5">
        <v>-115125390275</v>
      </c>
      <c r="S139" s="5">
        <v>-124166848707</v>
      </c>
      <c r="T139" s="5">
        <v>-134888781565</v>
      </c>
      <c r="U139" s="5">
        <v>-109527927503</v>
      </c>
      <c r="V139" s="5">
        <v>-103929738469</v>
      </c>
    </row>
    <row r="140" spans="2:26" ht="15.5" x14ac:dyDescent="0.35">
      <c r="C140" t="s">
        <v>598</v>
      </c>
      <c r="I140" s="5">
        <v>-120957615416</v>
      </c>
      <c r="J140" s="5">
        <v>-131185806570</v>
      </c>
      <c r="K140" s="5">
        <v>-127232897049</v>
      </c>
      <c r="L140" s="5">
        <v>-115214085858</v>
      </c>
      <c r="M140" s="5">
        <v>-104657161607</v>
      </c>
      <c r="N140" s="5">
        <v>-114912339836</v>
      </c>
      <c r="O140" s="5">
        <v>-126981470990</v>
      </c>
      <c r="P140" s="5">
        <v>-127820596417</v>
      </c>
      <c r="Q140" s="5">
        <v>-127096758691</v>
      </c>
      <c r="R140" s="5">
        <v>-133489895037</v>
      </c>
      <c r="S140" s="5">
        <v>-119399231468</v>
      </c>
      <c r="T140" s="5">
        <v>-108623353675</v>
      </c>
      <c r="U140" s="5">
        <v>-99922850283</v>
      </c>
      <c r="V140" s="5">
        <v>-92249029591</v>
      </c>
    </row>
    <row r="141" spans="2:26" ht="15.5" x14ac:dyDescent="0.35">
      <c r="C141" t="s">
        <v>532</v>
      </c>
      <c r="D141" s="5">
        <v>-32669690011</v>
      </c>
      <c r="E141" s="5">
        <v>-45512781445</v>
      </c>
      <c r="F141" s="5">
        <v>-32649741604</v>
      </c>
      <c r="G141" s="5">
        <v>-37698858522</v>
      </c>
      <c r="I141" s="5">
        <v>-162566356279</v>
      </c>
      <c r="J141" s="5">
        <v>-208135497332</v>
      </c>
      <c r="K141" s="5">
        <v>-191746538512</v>
      </c>
      <c r="L141" s="5">
        <v>-193392125020</v>
      </c>
      <c r="M141" s="5">
        <v>-159999649267</v>
      </c>
      <c r="N141" s="5">
        <v>-144625481782</v>
      </c>
      <c r="O141" s="5">
        <v>-222485461779</v>
      </c>
      <c r="P141" s="5">
        <v>-202057469862</v>
      </c>
      <c r="Q141" s="5">
        <v>-230264060647</v>
      </c>
      <c r="R141" s="5">
        <v>-248615285312</v>
      </c>
      <c r="S141" s="5">
        <v>-243566080175</v>
      </c>
      <c r="T141" s="5">
        <v>-243512135240</v>
      </c>
      <c r="U141" s="5">
        <v>-209450777786</v>
      </c>
      <c r="V141" s="5">
        <v>-196178768060</v>
      </c>
      <c r="W141" s="5">
        <v>-210866578296</v>
      </c>
      <c r="X141" s="5">
        <v>-219197920531</v>
      </c>
      <c r="Y141" s="5">
        <v>-171029051129</v>
      </c>
      <c r="Z141" s="5">
        <v>-187246364315</v>
      </c>
    </row>
    <row r="142" spans="2:26" ht="15.5" x14ac:dyDescent="0.35">
      <c r="C142" t="s">
        <v>676</v>
      </c>
      <c r="D142" s="5">
        <v>-269708249</v>
      </c>
      <c r="E142" s="5">
        <v>-362499852</v>
      </c>
      <c r="F142" s="5">
        <v>-524819844</v>
      </c>
      <c r="G142" s="5">
        <v>-642359375</v>
      </c>
      <c r="I142" s="5">
        <v>-2866951789</v>
      </c>
      <c r="J142" s="5">
        <v>-5064637070</v>
      </c>
      <c r="K142" s="5">
        <v>-3529016023</v>
      </c>
      <c r="L142" s="5">
        <v>-6123255284</v>
      </c>
      <c r="M142" s="5">
        <v>-9811675439</v>
      </c>
      <c r="N142" s="5">
        <v>-11097282675</v>
      </c>
      <c r="O142" s="5">
        <v>-9562172540</v>
      </c>
      <c r="P142" s="5">
        <v>-8922550725</v>
      </c>
      <c r="Q142" s="5">
        <v>-3874262000</v>
      </c>
      <c r="R142" s="5">
        <v>-2054000000</v>
      </c>
      <c r="W142" s="5">
        <v>-2333333</v>
      </c>
      <c r="X142" s="5">
        <v>-3402987792</v>
      </c>
      <c r="Y142" s="5">
        <v>-4653979146</v>
      </c>
      <c r="Z142" s="5">
        <v>-4879582714</v>
      </c>
    </row>
    <row r="143" spans="2:26" ht="15.5" x14ac:dyDescent="0.35">
      <c r="C143" t="s">
        <v>2742</v>
      </c>
    </row>
    <row r="144" spans="2:26" ht="15.5" x14ac:dyDescent="0.35">
      <c r="C144" t="s">
        <v>2743</v>
      </c>
      <c r="Q144" s="5">
        <v>40531306244</v>
      </c>
      <c r="R144" s="5">
        <v>2226683096</v>
      </c>
      <c r="X144" s="5">
        <v>1572642608</v>
      </c>
      <c r="Y144" s="5">
        <v>1744341773</v>
      </c>
    </row>
    <row r="145" spans="3:26" ht="15.5" x14ac:dyDescent="0.35">
      <c r="C145" t="s">
        <v>2744</v>
      </c>
      <c r="R145" s="5">
        <v>-123326155742</v>
      </c>
      <c r="T145" s="5">
        <v>-6929108266</v>
      </c>
      <c r="U145" s="5">
        <v>-1109689639</v>
      </c>
      <c r="V145" s="5">
        <v>-892832876</v>
      </c>
      <c r="W145" s="5">
        <v>-8476092933</v>
      </c>
    </row>
    <row r="146" spans="3:26" ht="15.5" x14ac:dyDescent="0.35">
      <c r="C146" t="s">
        <v>2526</v>
      </c>
      <c r="Q146" s="5">
        <v>-141128017</v>
      </c>
      <c r="R146" s="5">
        <v>-644082534</v>
      </c>
      <c r="S146" s="5">
        <v>-2666365439</v>
      </c>
    </row>
    <row r="147" spans="3:26" ht="15.5" x14ac:dyDescent="0.35">
      <c r="C147" t="s">
        <v>173</v>
      </c>
      <c r="D147" s="5">
        <v>39457998981</v>
      </c>
      <c r="E147" s="5">
        <v>35839255019</v>
      </c>
      <c r="F147" s="5">
        <v>23153544466</v>
      </c>
      <c r="G147" s="5">
        <v>27750907869</v>
      </c>
      <c r="I147" s="5">
        <v>127771563333</v>
      </c>
      <c r="J147" s="5">
        <v>156393663729</v>
      </c>
      <c r="K147" s="5">
        <v>148421646475</v>
      </c>
      <c r="L147" s="5">
        <v>136570461430</v>
      </c>
      <c r="M147" s="5">
        <v>127748858614</v>
      </c>
      <c r="N147" s="5">
        <v>90449967082</v>
      </c>
      <c r="O147" s="5">
        <v>82037057111</v>
      </c>
      <c r="P147" s="5">
        <v>14400000000</v>
      </c>
      <c r="Q147" s="5">
        <v>64401491004</v>
      </c>
      <c r="R147" s="5">
        <v>-521780000</v>
      </c>
      <c r="S147" s="5">
        <v>-1311003333</v>
      </c>
      <c r="W147" s="5">
        <v>-25996257474</v>
      </c>
      <c r="X147" s="5">
        <v>-65924025202</v>
      </c>
      <c r="Y147" s="5">
        <v>-33167482266</v>
      </c>
      <c r="Z147" s="5">
        <v>17848233783</v>
      </c>
    </row>
    <row r="148" spans="3:26" ht="15.5" x14ac:dyDescent="0.35">
      <c r="C148" t="s">
        <v>174</v>
      </c>
      <c r="D148" s="5">
        <v>-8107127694</v>
      </c>
      <c r="E148" s="5">
        <v>163545363</v>
      </c>
      <c r="F148" s="5">
        <v>-2287645804</v>
      </c>
      <c r="G148" s="5">
        <v>-1899606481</v>
      </c>
      <c r="I148" s="5">
        <v>-17479978662</v>
      </c>
      <c r="J148" s="5">
        <v>-20993014553</v>
      </c>
      <c r="K148" s="5">
        <v>-29902609452</v>
      </c>
      <c r="L148" s="5">
        <v>-14281804421</v>
      </c>
      <c r="M148" s="5">
        <v>-16384888042</v>
      </c>
      <c r="N148" s="5">
        <v>-8982786919</v>
      </c>
      <c r="O148" s="5">
        <v>-14435902406</v>
      </c>
      <c r="P148" s="5">
        <v>42001309003</v>
      </c>
      <c r="Q148" s="5">
        <v>-59618322525</v>
      </c>
      <c r="R148" s="5">
        <v>141120815026</v>
      </c>
      <c r="S148" s="5">
        <v>-1573028476</v>
      </c>
      <c r="T148" s="5">
        <v>1969798950</v>
      </c>
      <c r="U148" s="5">
        <v>-11135872542</v>
      </c>
      <c r="V148" s="5">
        <v>-52864646719</v>
      </c>
      <c r="W148" s="5">
        <v>-12421163667</v>
      </c>
      <c r="X148" s="5">
        <v>-8967825446</v>
      </c>
      <c r="Y148" s="5">
        <v>33214271711</v>
      </c>
      <c r="Z148" s="5">
        <v>-18184465314</v>
      </c>
    </row>
    <row r="149" spans="3:26" ht="15.5" x14ac:dyDescent="0.35">
      <c r="C149" t="s">
        <v>1277</v>
      </c>
      <c r="O149" s="5">
        <v>13323891626</v>
      </c>
      <c r="P149" s="5">
        <v>5409500000</v>
      </c>
      <c r="Q149" s="5">
        <v>4526610032</v>
      </c>
      <c r="R149" s="5">
        <v>2367853934</v>
      </c>
      <c r="S149" s="5">
        <v>2975225000</v>
      </c>
      <c r="T149" s="5">
        <v>5950450000</v>
      </c>
      <c r="U149" s="5">
        <v>8114250000</v>
      </c>
    </row>
    <row r="150" spans="3:26" ht="15.5" x14ac:dyDescent="0.35">
      <c r="C150" t="s">
        <v>2745</v>
      </c>
      <c r="D150" s="5">
        <v>-7854010981</v>
      </c>
      <c r="F150" s="5">
        <v>-6843314478</v>
      </c>
      <c r="G150" s="5">
        <v>-1515185522</v>
      </c>
      <c r="I150" s="5">
        <v>-16475000000</v>
      </c>
      <c r="J150" s="5">
        <v>-19211270012</v>
      </c>
      <c r="K150" s="5">
        <v>-25202106553</v>
      </c>
      <c r="L150" s="5">
        <v>-9775062826</v>
      </c>
      <c r="M150" s="5">
        <v>-17818540801</v>
      </c>
      <c r="N150" s="5">
        <v>-69027827732</v>
      </c>
      <c r="O150" s="5">
        <v>-23243298600</v>
      </c>
      <c r="P150" s="5">
        <v>-25210500000</v>
      </c>
      <c r="Q150" s="5">
        <v>-55127630544</v>
      </c>
      <c r="R150" s="5">
        <v>-2623600708</v>
      </c>
      <c r="S150" s="5">
        <v>1020284022</v>
      </c>
      <c r="T150" s="5">
        <v>1819982541</v>
      </c>
      <c r="U150" s="5">
        <v>-1834838</v>
      </c>
      <c r="V150" s="5">
        <v>-295260862</v>
      </c>
      <c r="W150" s="5">
        <v>-197098099</v>
      </c>
      <c r="X150" s="5">
        <v>-28465535</v>
      </c>
      <c r="Y150" s="5">
        <v>-63051047</v>
      </c>
      <c r="Z150" s="5">
        <v>82753015</v>
      </c>
    </row>
    <row r="151" spans="3:26" ht="15.5" x14ac:dyDescent="0.35">
      <c r="C151" t="s">
        <v>2746</v>
      </c>
      <c r="J151" s="5">
        <v>2058000000</v>
      </c>
      <c r="K151" s="5">
        <v>2952600000</v>
      </c>
      <c r="L151" s="5">
        <v>621597603</v>
      </c>
      <c r="M151" s="5">
        <v>1565496994</v>
      </c>
      <c r="N151" s="5">
        <v>-764394800</v>
      </c>
      <c r="O151" s="5">
        <v>822958478</v>
      </c>
      <c r="P151" s="5">
        <v>2418459122</v>
      </c>
      <c r="Q151" s="5">
        <v>22748070</v>
      </c>
      <c r="R151" s="5">
        <v>-8422558456</v>
      </c>
    </row>
    <row r="152" spans="3:26" ht="15.5" x14ac:dyDescent="0.35">
      <c r="C152" t="s">
        <v>476</v>
      </c>
    </row>
    <row r="153" spans="3:26" ht="15.5" x14ac:dyDescent="0.35">
      <c r="C153" t="s">
        <v>334</v>
      </c>
      <c r="D153" s="5">
        <v>680359</v>
      </c>
      <c r="E153" s="5">
        <v>1229664</v>
      </c>
      <c r="F153" s="5">
        <v>5259315356</v>
      </c>
      <c r="G153" s="5">
        <v>21488190</v>
      </c>
      <c r="I153" s="5">
        <v>5461632243</v>
      </c>
      <c r="J153" s="5">
        <v>788039719</v>
      </c>
      <c r="K153" s="5">
        <v>2054157474</v>
      </c>
      <c r="L153" s="5">
        <v>421417327</v>
      </c>
      <c r="M153" s="5">
        <v>109054220</v>
      </c>
      <c r="N153" s="5">
        <v>151816169</v>
      </c>
      <c r="O153" s="5">
        <v>407586754</v>
      </c>
      <c r="P153" s="5">
        <v>409439356</v>
      </c>
      <c r="Q153" s="5">
        <v>1856012590</v>
      </c>
      <c r="R153" s="5">
        <v>5724858968</v>
      </c>
      <c r="S153" s="5">
        <v>2176509110</v>
      </c>
      <c r="T153" s="5">
        <v>1922027470</v>
      </c>
      <c r="U153" s="5">
        <v>1647329354</v>
      </c>
      <c r="V153" s="5">
        <v>2417256490</v>
      </c>
      <c r="W153" s="5">
        <v>2596757075</v>
      </c>
      <c r="X153" s="5">
        <v>2165061679</v>
      </c>
      <c r="Y153" s="5">
        <v>550904649</v>
      </c>
      <c r="Z153" s="5">
        <v>352871215</v>
      </c>
    </row>
    <row r="154" spans="3:26" ht="15.5" x14ac:dyDescent="0.35">
      <c r="C154" t="s">
        <v>2747</v>
      </c>
    </row>
    <row r="155" spans="3:26" ht="15.5" x14ac:dyDescent="0.35">
      <c r="C155" t="s">
        <v>187</v>
      </c>
    </row>
    <row r="156" spans="3:26" ht="15.5" x14ac:dyDescent="0.35">
      <c r="C156" t="s">
        <v>2748</v>
      </c>
      <c r="J156" s="5">
        <v>1028732272</v>
      </c>
      <c r="Z156" s="5">
        <v>-8552046300</v>
      </c>
    </row>
    <row r="157" spans="3:26" ht="15.5" x14ac:dyDescent="0.35">
      <c r="C157" t="s">
        <v>423</v>
      </c>
      <c r="D157" s="5">
        <v>-11396396</v>
      </c>
      <c r="E157" s="5">
        <v>170000000</v>
      </c>
      <c r="F157" s="5">
        <v>89000000</v>
      </c>
      <c r="G157" s="5">
        <v>54054054</v>
      </c>
      <c r="I157" s="5">
        <v>255855854</v>
      </c>
      <c r="J157" s="5">
        <v>244743789</v>
      </c>
      <c r="K157" s="5">
        <v>667905406</v>
      </c>
      <c r="L157" s="5">
        <v>154000000</v>
      </c>
      <c r="M157" s="5">
        <v>403500000</v>
      </c>
      <c r="N157" s="5">
        <v>1104681820</v>
      </c>
      <c r="O157" s="5">
        <v>795770443</v>
      </c>
      <c r="P157" s="5">
        <v>212058015910</v>
      </c>
      <c r="Q157" s="5">
        <v>953075894</v>
      </c>
      <c r="R157" s="5">
        <v>506345482</v>
      </c>
      <c r="S157" s="5">
        <v>1099608181</v>
      </c>
      <c r="T157" s="5">
        <v>542581822</v>
      </c>
      <c r="U157" s="5">
        <v>415134545</v>
      </c>
      <c r="V157" s="5">
        <v>1785904470</v>
      </c>
      <c r="W157" s="5">
        <v>772963627</v>
      </c>
      <c r="X157" s="5">
        <v>2234900802</v>
      </c>
      <c r="Y157" s="5">
        <v>38170330811</v>
      </c>
      <c r="Z157" s="5">
        <v>642438687</v>
      </c>
    </row>
    <row r="158" spans="3:26" ht="15.5" x14ac:dyDescent="0.35">
      <c r="C158" t="s">
        <v>2188</v>
      </c>
      <c r="D158" s="5">
        <v>-199154955</v>
      </c>
      <c r="F158" s="5">
        <v>414660000</v>
      </c>
      <c r="G158" s="5">
        <v>-373360000</v>
      </c>
    </row>
    <row r="159" spans="3:26" ht="15.5" x14ac:dyDescent="0.35">
      <c r="C159" t="s">
        <v>2593</v>
      </c>
    </row>
    <row r="160" spans="3:26" ht="15.5" x14ac:dyDescent="0.35">
      <c r="C160" t="s">
        <v>713</v>
      </c>
      <c r="P160" s="5">
        <v>-226379931</v>
      </c>
      <c r="Q160" s="5">
        <v>-1401922548</v>
      </c>
    </row>
    <row r="161" spans="3:26" ht="15.5" x14ac:dyDescent="0.35">
      <c r="C161" t="s">
        <v>2749</v>
      </c>
      <c r="F161" s="5">
        <v>-173519000</v>
      </c>
      <c r="G161" s="5">
        <v>173519000</v>
      </c>
      <c r="O161" s="5">
        <v>81656000</v>
      </c>
      <c r="P161" s="5">
        <v>81656000</v>
      </c>
      <c r="Q161" s="5">
        <v>102070000</v>
      </c>
    </row>
    <row r="162" spans="3:26" ht="15.5" x14ac:dyDescent="0.35">
      <c r="C162" t="s">
        <v>2750</v>
      </c>
      <c r="Q162" s="5">
        <v>-2634000000</v>
      </c>
      <c r="R162" s="5">
        <v>-1377714864487</v>
      </c>
    </row>
    <row r="163" spans="3:26" ht="15.5" x14ac:dyDescent="0.35">
      <c r="C163" t="s">
        <v>2751</v>
      </c>
      <c r="R163" s="5">
        <v>1624786511815</v>
      </c>
    </row>
    <row r="164" spans="3:26" ht="15.5" x14ac:dyDescent="0.35">
      <c r="C164" t="s">
        <v>537</v>
      </c>
    </row>
    <row r="165" spans="3:26" ht="15.5" x14ac:dyDescent="0.35">
      <c r="C165" t="s">
        <v>2752</v>
      </c>
      <c r="R165" s="5">
        <v>-94052000000</v>
      </c>
    </row>
    <row r="166" spans="3:26" ht="15.5" x14ac:dyDescent="0.35">
      <c r="C166" t="s">
        <v>2495</v>
      </c>
      <c r="Q166" s="5">
        <v>39860000000</v>
      </c>
      <c r="R166" s="5">
        <v>42992005</v>
      </c>
    </row>
    <row r="167" spans="3:26" ht="15.5" x14ac:dyDescent="0.35">
      <c r="C167" t="s">
        <v>674</v>
      </c>
      <c r="W167" s="5">
        <v>-4139130000</v>
      </c>
      <c r="X167" s="5">
        <v>-7000000000</v>
      </c>
    </row>
    <row r="168" spans="3:26" ht="15.5" x14ac:dyDescent="0.35">
      <c r="C168" t="s">
        <v>2753</v>
      </c>
    </row>
    <row r="169" spans="3:26" ht="15.5" x14ac:dyDescent="0.35">
      <c r="C169" t="s">
        <v>2754</v>
      </c>
      <c r="V169" s="5">
        <v>-276960150</v>
      </c>
      <c r="W169" s="5">
        <v>7000000000</v>
      </c>
    </row>
    <row r="170" spans="3:26" ht="15.5" x14ac:dyDescent="0.35">
      <c r="C170" t="s">
        <v>2755</v>
      </c>
      <c r="N170" s="5">
        <v>70020918441</v>
      </c>
    </row>
    <row r="171" spans="3:26" ht="15.5" x14ac:dyDescent="0.35">
      <c r="C171" t="s">
        <v>2756</v>
      </c>
    </row>
    <row r="172" spans="3:26" ht="15.5" x14ac:dyDescent="0.35">
      <c r="C172" t="s">
        <v>2757</v>
      </c>
      <c r="N172" s="5">
        <v>70020918441</v>
      </c>
      <c r="V172" s="5">
        <v>-276960150</v>
      </c>
      <c r="W172" s="5">
        <v>7000000000</v>
      </c>
    </row>
    <row r="173" spans="3:26" ht="15.5" x14ac:dyDescent="0.35">
      <c r="C173" t="s">
        <v>504</v>
      </c>
      <c r="Y173" s="5">
        <v>790909091</v>
      </c>
    </row>
    <row r="174" spans="3:26" ht="15.5" x14ac:dyDescent="0.35">
      <c r="C174" t="s">
        <v>1870</v>
      </c>
    </row>
    <row r="175" spans="3:26" ht="15.5" x14ac:dyDescent="0.35">
      <c r="C175" t="s">
        <v>176</v>
      </c>
      <c r="D175" s="5">
        <v>-43245721</v>
      </c>
      <c r="E175" s="5">
        <v>-7684301</v>
      </c>
      <c r="F175" s="5">
        <v>-557848700</v>
      </c>
      <c r="G175" s="5">
        <v>-260122203</v>
      </c>
      <c r="I175" s="5">
        <v>-6246527777</v>
      </c>
      <c r="J175" s="5">
        <v>-4789417502</v>
      </c>
      <c r="K175" s="5">
        <v>-4237126367</v>
      </c>
      <c r="L175" s="5">
        <v>-5703756525</v>
      </c>
      <c r="M175" s="5">
        <v>-622519864</v>
      </c>
      <c r="N175" s="5">
        <v>-10467980817</v>
      </c>
      <c r="O175" s="5">
        <v>-4798012094</v>
      </c>
      <c r="P175" s="5">
        <v>-3590282552</v>
      </c>
      <c r="Q175" s="5">
        <v>-8817943426</v>
      </c>
      <c r="R175" s="5">
        <v>-6232494477</v>
      </c>
      <c r="S175" s="5">
        <v>-6864882749</v>
      </c>
      <c r="T175" s="5">
        <v>-6839248474</v>
      </c>
      <c r="U175" s="5">
        <v>-17447706689</v>
      </c>
      <c r="V175" s="5">
        <v>-14026958197</v>
      </c>
      <c r="W175" s="5">
        <v>-15224415857</v>
      </c>
      <c r="X175" s="5">
        <v>-5741540764</v>
      </c>
      <c r="Y175" s="5">
        <v>-5796178392</v>
      </c>
      <c r="Z175" s="5">
        <v>-10434726129</v>
      </c>
    </row>
    <row r="176" spans="3:26" ht="15.5" x14ac:dyDescent="0.35">
      <c r="C176" t="s">
        <v>558</v>
      </c>
      <c r="F176" s="5">
        <v>-475938982</v>
      </c>
      <c r="I176" s="5">
        <v>-475938982</v>
      </c>
      <c r="J176" s="5">
        <v>-1111842819</v>
      </c>
      <c r="K176" s="5">
        <v>-6138039412</v>
      </c>
      <c r="M176" s="5">
        <v>-21878591</v>
      </c>
      <c r="O176" s="5">
        <v>-1826455013</v>
      </c>
      <c r="P176" s="5">
        <v>-1182598902</v>
      </c>
      <c r="Q176" s="5">
        <v>-930951593</v>
      </c>
      <c r="R176" s="5">
        <v>-3262229050</v>
      </c>
      <c r="S176" s="5">
        <v>-1979772040</v>
      </c>
      <c r="T176" s="5">
        <v>-1425994409</v>
      </c>
      <c r="U176" s="5">
        <v>-3863044914</v>
      </c>
      <c r="V176" s="5">
        <v>-42468628470</v>
      </c>
      <c r="W176" s="5">
        <v>-2800636299</v>
      </c>
      <c r="X176" s="5">
        <v>-438660628</v>
      </c>
      <c r="Y176" s="5">
        <v>-331985524</v>
      </c>
      <c r="Z176" s="5">
        <v>-186398742</v>
      </c>
    </row>
    <row r="177" spans="3:26" ht="15.5" x14ac:dyDescent="0.35">
      <c r="C177" t="s">
        <v>2758</v>
      </c>
      <c r="W177" s="5">
        <v>-429604114</v>
      </c>
      <c r="X177" s="5">
        <v>-159121000</v>
      </c>
      <c r="Y177" s="5">
        <v>-106657877</v>
      </c>
      <c r="Z177" s="5">
        <v>-89357060</v>
      </c>
    </row>
    <row r="178" spans="3:26" ht="15.5" x14ac:dyDescent="0.35">
      <c r="C178" t="s">
        <v>183</v>
      </c>
      <c r="D178" s="5">
        <v>39457998981</v>
      </c>
      <c r="E178" s="5">
        <v>35839255019</v>
      </c>
      <c r="F178" s="5">
        <v>23153544466</v>
      </c>
      <c r="G178" s="5">
        <v>27750907869</v>
      </c>
      <c r="I178" s="5">
        <v>127771563333</v>
      </c>
      <c r="J178" s="5">
        <v>156393663729</v>
      </c>
      <c r="K178" s="5">
        <v>148421646475</v>
      </c>
      <c r="L178" s="5">
        <v>136570461430</v>
      </c>
      <c r="M178" s="5">
        <v>127748858614</v>
      </c>
      <c r="N178" s="5">
        <v>90449967082</v>
      </c>
      <c r="O178" s="5">
        <v>82037057111</v>
      </c>
      <c r="P178" s="5">
        <v>14400000000</v>
      </c>
      <c r="Q178" s="5">
        <v>64401491004</v>
      </c>
      <c r="R178" s="5">
        <v>-521780000</v>
      </c>
      <c r="S178" s="5">
        <v>-1311003333</v>
      </c>
      <c r="W178" s="5">
        <v>-25996257474</v>
      </c>
      <c r="X178" s="5">
        <v>-65924025202</v>
      </c>
      <c r="Y178" s="5">
        <v>-33167482266</v>
      </c>
      <c r="Z178" s="5">
        <v>17848233783</v>
      </c>
    </row>
    <row r="179" spans="3:26" ht="15.5" x14ac:dyDescent="0.35">
      <c r="C179" t="s">
        <v>670</v>
      </c>
    </row>
    <row r="180" spans="3:26" ht="15.5" x14ac:dyDescent="0.35">
      <c r="C180" t="s">
        <v>1149</v>
      </c>
      <c r="P180" s="5">
        <v>5000000000</v>
      </c>
      <c r="Q180" s="5">
        <v>65000000000</v>
      </c>
    </row>
    <row r="181" spans="3:26" ht="15.5" x14ac:dyDescent="0.35">
      <c r="C181" t="s">
        <v>509</v>
      </c>
      <c r="D181" s="5">
        <v>-3750000000</v>
      </c>
      <c r="E181" s="5">
        <v>-3750000000</v>
      </c>
      <c r="F181" s="5">
        <v>-5375000001</v>
      </c>
      <c r="G181" s="5">
        <v>-5375000001</v>
      </c>
      <c r="I181" s="5">
        <v>-21500000004</v>
      </c>
      <c r="J181" s="5">
        <v>-19500000000</v>
      </c>
      <c r="K181" s="5">
        <v>-13999999992</v>
      </c>
      <c r="L181" s="5">
        <v>-9999999996</v>
      </c>
      <c r="P181" s="5">
        <v>-40000000000</v>
      </c>
    </row>
    <row r="182" spans="3:26" ht="15.5" x14ac:dyDescent="0.35">
      <c r="C182" t="s">
        <v>474</v>
      </c>
      <c r="P182" s="5">
        <v>50000000000</v>
      </c>
    </row>
    <row r="183" spans="3:26" ht="15.5" x14ac:dyDescent="0.35">
      <c r="C183" t="s">
        <v>2759</v>
      </c>
    </row>
    <row r="184" spans="3:26" ht="15.5" x14ac:dyDescent="0.35">
      <c r="C184" t="s">
        <v>1168</v>
      </c>
      <c r="D184" s="5">
        <v>40730708000</v>
      </c>
      <c r="E184" s="5">
        <v>42066546000</v>
      </c>
      <c r="G184" s="5">
        <v>-87617111000</v>
      </c>
    </row>
    <row r="185" spans="3:26" ht="15.5" x14ac:dyDescent="0.35">
      <c r="C185" t="s">
        <v>1002</v>
      </c>
    </row>
    <row r="186" spans="3:26" ht="15.5" x14ac:dyDescent="0.35">
      <c r="C186" t="s">
        <v>2760</v>
      </c>
      <c r="P186" s="5">
        <v>-600000000</v>
      </c>
    </row>
    <row r="187" spans="3:26" ht="15.5" x14ac:dyDescent="0.35">
      <c r="C187" t="s">
        <v>2761</v>
      </c>
      <c r="D187" s="5">
        <v>2477290981</v>
      </c>
      <c r="E187" s="5">
        <v>-2477290981</v>
      </c>
      <c r="F187" s="5">
        <v>-120713783000</v>
      </c>
      <c r="G187" s="5">
        <v>120713783000</v>
      </c>
      <c r="K187" s="5">
        <v>-48311600500</v>
      </c>
      <c r="L187" s="5">
        <v>-29494000000</v>
      </c>
      <c r="M187" s="5">
        <v>-244722121465</v>
      </c>
    </row>
    <row r="188" spans="3:26" ht="15.5" x14ac:dyDescent="0.35">
      <c r="C188" t="s">
        <v>808</v>
      </c>
    </row>
    <row r="189" spans="3:26" ht="15.5" x14ac:dyDescent="0.35">
      <c r="C189" t="s">
        <v>2215</v>
      </c>
      <c r="F189" s="5">
        <v>149365783000</v>
      </c>
      <c r="I189" s="5">
        <v>149365783000</v>
      </c>
      <c r="J189" s="5">
        <v>176010892687</v>
      </c>
      <c r="K189" s="5">
        <v>140323572354</v>
      </c>
      <c r="L189" s="5">
        <v>182149753870</v>
      </c>
      <c r="M189" s="5">
        <v>386516521668</v>
      </c>
      <c r="N189" s="5">
        <v>101955620000</v>
      </c>
      <c r="O189" s="5">
        <v>82391212164</v>
      </c>
    </row>
    <row r="190" spans="3:26" ht="15.5" x14ac:dyDescent="0.35">
      <c r="C190" t="s">
        <v>2762</v>
      </c>
    </row>
    <row r="191" spans="3:26" ht="15.5" x14ac:dyDescent="0.35">
      <c r="C191" t="s">
        <v>2763</v>
      </c>
    </row>
    <row r="192" spans="3:26" ht="15.5" x14ac:dyDescent="0.35">
      <c r="C192" t="s">
        <v>153</v>
      </c>
      <c r="K192" s="5">
        <v>70835340500</v>
      </c>
    </row>
    <row r="193" spans="2:26" ht="15.5" x14ac:dyDescent="0.35">
      <c r="C193" t="s">
        <v>2764</v>
      </c>
    </row>
    <row r="194" spans="2:26" ht="15.5" x14ac:dyDescent="0.35">
      <c r="C194" t="s">
        <v>2765</v>
      </c>
      <c r="W194" s="5">
        <v>-25996257474</v>
      </c>
      <c r="X194" s="5">
        <v>-39106187766</v>
      </c>
      <c r="Y194" s="5">
        <v>-38424123829</v>
      </c>
      <c r="Z194" s="5">
        <v>-11946221286</v>
      </c>
    </row>
    <row r="195" spans="2:26" ht="15.5" x14ac:dyDescent="0.35">
      <c r="C195" t="s">
        <v>2766</v>
      </c>
      <c r="Q195" s="5">
        <v>-598508996</v>
      </c>
      <c r="R195" s="5">
        <v>-521780000</v>
      </c>
      <c r="Y195" s="5">
        <v>19700000000</v>
      </c>
      <c r="Z195" s="5">
        <v>15000000000</v>
      </c>
    </row>
    <row r="196" spans="2:26" ht="15.5" x14ac:dyDescent="0.35">
      <c r="C196" t="s">
        <v>2767</v>
      </c>
      <c r="Q196" s="5">
        <v>-598508996</v>
      </c>
      <c r="R196" s="5">
        <v>-521780000</v>
      </c>
      <c r="W196" s="5">
        <v>-25996257474</v>
      </c>
      <c r="X196" s="5">
        <v>-65328187766</v>
      </c>
      <c r="Y196" s="5">
        <v>-32499274917</v>
      </c>
      <c r="Z196" s="5">
        <v>18343437518</v>
      </c>
    </row>
    <row r="197" spans="2:26" ht="15.5" x14ac:dyDescent="0.35">
      <c r="C197" t="s">
        <v>1182</v>
      </c>
      <c r="S197" s="5">
        <v>-1311003333</v>
      </c>
    </row>
    <row r="198" spans="2:26" ht="15.5" x14ac:dyDescent="0.35">
      <c r="C198" t="s">
        <v>2768</v>
      </c>
      <c r="F198" s="5">
        <v>-94219663</v>
      </c>
      <c r="I198" s="5">
        <v>-94219663</v>
      </c>
      <c r="J198" s="5">
        <v>-117228958</v>
      </c>
      <c r="K198" s="5">
        <v>-425665887</v>
      </c>
      <c r="L198" s="5">
        <v>-6085292444</v>
      </c>
      <c r="M198" s="5">
        <v>-14045541589</v>
      </c>
      <c r="N198" s="5">
        <v>-11505652918</v>
      </c>
      <c r="O198" s="5">
        <v>-354155053</v>
      </c>
      <c r="X198" s="5">
        <v>-595837436</v>
      </c>
      <c r="Y198" s="5">
        <v>-668207349</v>
      </c>
      <c r="Z198" s="5">
        <v>-495203735</v>
      </c>
    </row>
    <row r="199" spans="2:26" ht="15.5" x14ac:dyDescent="0.35">
      <c r="C199" t="s">
        <v>391</v>
      </c>
      <c r="D199" s="5">
        <v>6763964807</v>
      </c>
      <c r="E199" s="5">
        <v>1834157068</v>
      </c>
      <c r="F199" s="5">
        <v>-3602627689</v>
      </c>
      <c r="G199" s="5">
        <v>-2844572708</v>
      </c>
      <c r="I199" s="5">
        <v>-17519047230</v>
      </c>
      <c r="J199" s="5">
        <v>-17029488957</v>
      </c>
      <c r="K199" s="5">
        <v>8172017307</v>
      </c>
      <c r="L199" s="5">
        <v>4522161408</v>
      </c>
      <c r="M199" s="5">
        <v>20693077118</v>
      </c>
      <c r="N199" s="5">
        <v>-6463680305</v>
      </c>
      <c r="O199" s="5">
        <v>-16579852259</v>
      </c>
      <c r="P199" s="5">
        <v>-7287837990</v>
      </c>
      <c r="Q199" s="5">
        <v>-13752664012</v>
      </c>
      <c r="R199" s="5">
        <v>-11637403459</v>
      </c>
      <c r="S199" s="5">
        <v>161383726</v>
      </c>
      <c r="T199" s="5">
        <v>-7277703119</v>
      </c>
      <c r="U199" s="5">
        <v>15499767389</v>
      </c>
      <c r="V199" s="5">
        <v>-19974304909</v>
      </c>
      <c r="W199" s="5">
        <v>-758937942</v>
      </c>
      <c r="X199" s="5">
        <v>45359819429</v>
      </c>
      <c r="Y199" s="5">
        <v>15399597113</v>
      </c>
      <c r="Z199" s="5">
        <v>-4194053707</v>
      </c>
    </row>
    <row r="200" spans="2:26" ht="15.5" x14ac:dyDescent="0.35">
      <c r="C200" t="s">
        <v>193</v>
      </c>
      <c r="E200" s="5">
        <v>9796813482</v>
      </c>
      <c r="I200" s="5">
        <v>27285483046</v>
      </c>
      <c r="J200" s="5">
        <v>44263427555</v>
      </c>
      <c r="K200" s="5">
        <v>36082791125</v>
      </c>
      <c r="L200" s="5">
        <v>31651962777</v>
      </c>
      <c r="M200" s="5">
        <v>10935590800</v>
      </c>
      <c r="N200" s="5">
        <v>17371268975</v>
      </c>
      <c r="O200" s="5">
        <v>34021122069</v>
      </c>
      <c r="P200" s="5">
        <v>41160903690</v>
      </c>
      <c r="Q200" s="5">
        <v>54787653230</v>
      </c>
      <c r="R200" s="5">
        <v>66641573406</v>
      </c>
      <c r="S200" s="5">
        <v>65928571890</v>
      </c>
      <c r="T200" s="5">
        <v>73096234601</v>
      </c>
      <c r="U200" s="5">
        <v>56401158889</v>
      </c>
      <c r="V200" s="5">
        <v>76222177742</v>
      </c>
      <c r="W200" s="5">
        <v>76946892803</v>
      </c>
      <c r="X200" s="5">
        <v>31670103723</v>
      </c>
      <c r="Y200" s="5">
        <v>16386651768</v>
      </c>
      <c r="Z200" s="5">
        <v>20479774300</v>
      </c>
    </row>
    <row r="201" spans="2:26" ht="15.5" x14ac:dyDescent="0.35">
      <c r="C201" t="s">
        <v>194</v>
      </c>
      <c r="D201" s="5">
        <v>481844082</v>
      </c>
      <c r="E201" s="5">
        <v>66286642</v>
      </c>
      <c r="F201" s="5">
        <v>-470977829</v>
      </c>
      <c r="G201" s="5">
        <v>523163973</v>
      </c>
      <c r="I201" s="5">
        <v>30377666</v>
      </c>
      <c r="J201" s="5">
        <v>51544448</v>
      </c>
      <c r="K201" s="5">
        <v>8619123</v>
      </c>
      <c r="L201" s="5">
        <v>-91333060</v>
      </c>
      <c r="M201" s="5">
        <v>23294859</v>
      </c>
      <c r="N201" s="5">
        <v>28002130</v>
      </c>
      <c r="O201" s="5">
        <v>-70000835</v>
      </c>
      <c r="P201" s="5">
        <v>148056369</v>
      </c>
      <c r="Q201" s="5">
        <v>125914472</v>
      </c>
      <c r="R201" s="5">
        <v>-216516717</v>
      </c>
      <c r="S201" s="5">
        <v>551617790</v>
      </c>
      <c r="T201" s="5">
        <v>110040408</v>
      </c>
      <c r="U201" s="5">
        <v>1195308323</v>
      </c>
      <c r="V201" s="5">
        <v>153286056</v>
      </c>
      <c r="W201" s="5">
        <v>34222881</v>
      </c>
      <c r="X201" s="5">
        <v>-83030349</v>
      </c>
      <c r="Y201" s="5">
        <v>-116145158</v>
      </c>
      <c r="Z201" s="5">
        <v>100931175</v>
      </c>
    </row>
    <row r="202" spans="2:26" ht="15.5" x14ac:dyDescent="0.35">
      <c r="C202" t="s">
        <v>195</v>
      </c>
      <c r="D202" s="5">
        <v>7245808889</v>
      </c>
      <c r="E202" s="5">
        <v>11697257192</v>
      </c>
      <c r="F202" s="5">
        <v>-4073605518</v>
      </c>
      <c r="G202" s="5">
        <v>-2321408735</v>
      </c>
      <c r="I202" s="5">
        <v>9796813482</v>
      </c>
      <c r="J202" s="5">
        <v>27285483046</v>
      </c>
      <c r="K202" s="5">
        <v>44263427555</v>
      </c>
      <c r="L202" s="5">
        <v>36082791125</v>
      </c>
      <c r="M202" s="5">
        <v>31651962777</v>
      </c>
      <c r="N202" s="5">
        <v>10935590800</v>
      </c>
      <c r="O202" s="5">
        <v>17371268975</v>
      </c>
      <c r="P202" s="5">
        <v>34021122069</v>
      </c>
      <c r="Q202" s="5">
        <v>41160903690</v>
      </c>
      <c r="R202" s="5">
        <v>54787653230</v>
      </c>
      <c r="S202" s="5">
        <v>66641573406</v>
      </c>
      <c r="T202" s="5">
        <v>65928571890</v>
      </c>
      <c r="U202" s="5">
        <v>73096234601</v>
      </c>
      <c r="V202" s="5">
        <v>56401158889</v>
      </c>
      <c r="W202" s="5">
        <v>76222177742</v>
      </c>
      <c r="X202" s="5">
        <v>76946892803</v>
      </c>
      <c r="Y202" s="5">
        <v>31670103723</v>
      </c>
      <c r="Z202" s="5">
        <v>16386651768</v>
      </c>
    </row>
    <row r="204" spans="2:26" ht="15.5" x14ac:dyDescent="0.35">
      <c r="B204" t="s">
        <v>196</v>
      </c>
      <c r="C204" t="s">
        <v>12</v>
      </c>
      <c r="D204" s="5">
        <v>2950000000</v>
      </c>
      <c r="E204" s="5">
        <v>2950000000</v>
      </c>
      <c r="F204" s="5">
        <v>2950000000</v>
      </c>
      <c r="G204" s="5">
        <v>2950000000</v>
      </c>
      <c r="I204" s="5">
        <v>2950000000</v>
      </c>
      <c r="J204" s="5">
        <v>2950000000</v>
      </c>
      <c r="K204" s="5">
        <v>2950000000</v>
      </c>
      <c r="L204" s="5">
        <v>1750000000</v>
      </c>
      <c r="M204" s="5">
        <v>1750000000</v>
      </c>
      <c r="N204" s="5">
        <v>1750000000</v>
      </c>
      <c r="O204" s="5">
        <v>1750000000</v>
      </c>
      <c r="P204" s="5">
        <v>1750000000</v>
      </c>
      <c r="Q204" s="5">
        <v>1750000000</v>
      </c>
      <c r="R204" s="5">
        <v>1750000000</v>
      </c>
      <c r="S204" s="5">
        <v>1750000000</v>
      </c>
      <c r="T204" s="5">
        <v>1750000000</v>
      </c>
      <c r="U204" s="5">
        <v>1750000000</v>
      </c>
      <c r="V204" s="5">
        <v>1750000000</v>
      </c>
      <c r="W204" s="5">
        <v>1750000000</v>
      </c>
      <c r="X204" s="5">
        <v>1750000000</v>
      </c>
      <c r="Y204" s="5">
        <v>1750000000</v>
      </c>
      <c r="Z204" s="5">
        <v>1750000000</v>
      </c>
    </row>
    <row r="205" spans="2:26" ht="15.5" x14ac:dyDescent="0.35">
      <c r="C205" t="s">
        <v>197</v>
      </c>
      <c r="D205" s="6">
        <v>-10.25</v>
      </c>
      <c r="E205" s="6">
        <v>-11.97</v>
      </c>
      <c r="F205" s="6">
        <v>-30.82</v>
      </c>
      <c r="G205" s="6">
        <v>-8.23</v>
      </c>
    </row>
    <row r="206" spans="2:26" ht="15.5" x14ac:dyDescent="0.35">
      <c r="C206" t="s">
        <v>198</v>
      </c>
      <c r="D206" s="6">
        <v>-99.02</v>
      </c>
      <c r="E206" s="6">
        <v>-63.07</v>
      </c>
      <c r="F206" s="6">
        <v>-13.3</v>
      </c>
      <c r="G206" s="6">
        <v>-53.71</v>
      </c>
    </row>
    <row r="207" spans="2:26" ht="15.5" x14ac:dyDescent="0.35">
      <c r="C207" t="s">
        <v>73</v>
      </c>
      <c r="D207" s="6">
        <v>305.89</v>
      </c>
      <c r="E207" s="6">
        <v>227.04</v>
      </c>
      <c r="F207" s="6">
        <v>95.94</v>
      </c>
      <c r="G207" s="6">
        <v>123.59</v>
      </c>
    </row>
    <row r="208" spans="2:26" ht="15.5" x14ac:dyDescent="0.35">
      <c r="C208" t="s">
        <v>199</v>
      </c>
      <c r="D208" s="5">
        <v>-27550000000</v>
      </c>
      <c r="E208" s="6">
        <v>-32759999999.999996</v>
      </c>
      <c r="F208" s="5">
        <v>-30490000000</v>
      </c>
      <c r="G208" s="5">
        <v>-31660000000</v>
      </c>
    </row>
    <row r="209" spans="3:7" ht="15.5" x14ac:dyDescent="0.35">
      <c r="C209" t="s">
        <v>200</v>
      </c>
      <c r="D209" s="6">
        <v>-7.6E-3</v>
      </c>
      <c r="E209" s="6">
        <v>-8.8999999999999999E-3</v>
      </c>
      <c r="F209" s="6">
        <v>-2.2799999999999997E-2</v>
      </c>
      <c r="G209" s="6">
        <v>-6.0000000000000001E-3</v>
      </c>
    </row>
    <row r="210" spans="3:7" ht="15.5" x14ac:dyDescent="0.35">
      <c r="C210" t="s">
        <v>201</v>
      </c>
      <c r="D210" s="6">
        <v>-9.3999999999999986E-3</v>
      </c>
      <c r="E210" s="6">
        <v>-1.09E-2</v>
      </c>
      <c r="F210" s="6">
        <v>-2.7799999999999998E-2</v>
      </c>
      <c r="G210" s="6">
        <v>-7.1999999999999998E-3</v>
      </c>
    </row>
    <row r="211" spans="3:7" ht="15.5" x14ac:dyDescent="0.35">
      <c r="C211" t="s">
        <v>202</v>
      </c>
      <c r="D211" s="6">
        <v>-8.6999999999999994E-3</v>
      </c>
      <c r="E211" s="6">
        <v>-1.0200000000000001E-2</v>
      </c>
      <c r="F211" s="6">
        <v>-9.300000000000001E-3</v>
      </c>
      <c r="G211" s="6">
        <v>-9.4999999999999998E-3</v>
      </c>
    </row>
    <row r="212" spans="3:7" ht="15.5" x14ac:dyDescent="0.35">
      <c r="C212" t="s">
        <v>203</v>
      </c>
      <c r="D212" s="6">
        <v>-109.77</v>
      </c>
      <c r="E212" s="6">
        <v>-94.35</v>
      </c>
      <c r="F212" s="6">
        <v>-64.150000000000006</v>
      </c>
      <c r="G212" s="6">
        <v>-51.22</v>
      </c>
    </row>
    <row r="213" spans="3:7" ht="15.5" x14ac:dyDescent="0.35">
      <c r="C213" t="s">
        <v>204</v>
      </c>
      <c r="D213" s="5">
        <v>3224000000000</v>
      </c>
      <c r="E213" s="5">
        <v>3253000000000</v>
      </c>
      <c r="F213" s="5">
        <v>3288000000000</v>
      </c>
      <c r="G213" s="5">
        <v>3375000000000</v>
      </c>
    </row>
    <row r="214" spans="3:7" ht="15.5" x14ac:dyDescent="0.35">
      <c r="C214" t="s">
        <v>205</v>
      </c>
      <c r="D214" s="6">
        <v>0.93</v>
      </c>
      <c r="E214" s="6">
        <v>0.69</v>
      </c>
      <c r="F214" s="6">
        <v>0.37</v>
      </c>
      <c r="G214" s="6">
        <v>0.39</v>
      </c>
    </row>
    <row r="215" spans="3:7" ht="15.5" x14ac:dyDescent="0.35">
      <c r="C215" t="s">
        <v>206</v>
      </c>
      <c r="D215" s="6">
        <v>1088.71</v>
      </c>
      <c r="E215" s="6">
        <v>1098.23</v>
      </c>
      <c r="F215" s="6">
        <v>1110.03</v>
      </c>
      <c r="G215" s="6">
        <v>1139.72</v>
      </c>
    </row>
    <row r="216" spans="3:7" ht="15.5" x14ac:dyDescent="0.35">
      <c r="C216" t="s">
        <v>207</v>
      </c>
      <c r="D216" s="6">
        <v>0.93</v>
      </c>
      <c r="E216" s="6">
        <v>0.69</v>
      </c>
      <c r="F216" s="6">
        <v>0.37</v>
      </c>
      <c r="G216" s="6">
        <v>0.39</v>
      </c>
    </row>
    <row r="217" spans="3:7" ht="15.5" x14ac:dyDescent="0.35">
      <c r="C217" t="s">
        <v>208</v>
      </c>
      <c r="D217" s="6">
        <v>1088.71</v>
      </c>
      <c r="E217" s="6">
        <v>1098.23</v>
      </c>
      <c r="F217" s="6">
        <v>1110.03</v>
      </c>
      <c r="G217" s="6">
        <v>1139.72</v>
      </c>
    </row>
    <row r="218" spans="3:7" ht="15.5" x14ac:dyDescent="0.35">
      <c r="C218" t="s">
        <v>209</v>
      </c>
      <c r="D218" s="5">
        <v>8000000000</v>
      </c>
      <c r="E218" s="5">
        <v>12000000000</v>
      </c>
      <c r="F218" s="5">
        <v>15000000000</v>
      </c>
      <c r="G218" s="5">
        <v>17000000000</v>
      </c>
    </row>
    <row r="219" spans="3:7" ht="15.5" x14ac:dyDescent="0.35">
      <c r="C219" t="s">
        <v>210</v>
      </c>
      <c r="D219" s="5">
        <v>0</v>
      </c>
      <c r="E219" s="5">
        <v>0</v>
      </c>
      <c r="F219" s="5">
        <v>0</v>
      </c>
      <c r="G219" s="5">
        <v>4000000000</v>
      </c>
    </row>
    <row r="220" spans="3:7" ht="15.5" x14ac:dyDescent="0.35">
      <c r="C220" t="s">
        <v>211</v>
      </c>
      <c r="D220" s="5">
        <v>3206000000000</v>
      </c>
      <c r="E220" s="5">
        <v>3235000000000</v>
      </c>
      <c r="F220" s="5">
        <v>3269000000000</v>
      </c>
      <c r="G220" s="5">
        <v>3357000000000</v>
      </c>
    </row>
    <row r="221" spans="3:7" ht="15.5" x14ac:dyDescent="0.35">
      <c r="C221" t="s">
        <v>24</v>
      </c>
      <c r="D221" s="5">
        <v>8000000000</v>
      </c>
      <c r="E221" s="5">
        <v>12000000000</v>
      </c>
      <c r="F221" s="5">
        <v>15000000000</v>
      </c>
      <c r="G221" s="5">
        <v>21000000000</v>
      </c>
    </row>
    <row r="222" spans="3:7" ht="15.5" x14ac:dyDescent="0.35">
      <c r="C222" t="s">
        <v>21</v>
      </c>
      <c r="D222" s="5">
        <v>-11000000000</v>
      </c>
      <c r="E222" s="5">
        <v>0</v>
      </c>
      <c r="F222" s="5">
        <v>6000000000</v>
      </c>
      <c r="G222" s="5">
        <v>7000000000</v>
      </c>
    </row>
    <row r="223" spans="3:7" ht="15.5" x14ac:dyDescent="0.35">
      <c r="C223" t="s">
        <v>212</v>
      </c>
      <c r="D223" s="5">
        <v>-616000000000</v>
      </c>
      <c r="E223" s="5">
        <v>-586000000000</v>
      </c>
      <c r="F223" s="5">
        <v>-554000000000</v>
      </c>
      <c r="G223" s="5">
        <v>-519000000000</v>
      </c>
    </row>
    <row r="224" spans="3:7" ht="15.5" x14ac:dyDescent="0.35">
      <c r="C224" t="s">
        <v>213</v>
      </c>
      <c r="D224" s="5">
        <v>-25000000000</v>
      </c>
      <c r="E224" s="5">
        <v>-34000000000</v>
      </c>
      <c r="F224" s="5">
        <v>-24000000000</v>
      </c>
      <c r="G224" s="5">
        <v>-29000000000</v>
      </c>
    </row>
    <row r="225" spans="3:26" ht="15.5" x14ac:dyDescent="0.35">
      <c r="C225" t="s">
        <v>214</v>
      </c>
      <c r="D225" s="5">
        <v>0</v>
      </c>
      <c r="E225" s="5">
        <v>0</v>
      </c>
      <c r="F225" s="5">
        <v>-1000000000</v>
      </c>
      <c r="G225" s="5">
        <v>-1000000000</v>
      </c>
    </row>
    <row r="226" spans="3:26" ht="15.5" x14ac:dyDescent="0.35">
      <c r="C226" t="s">
        <v>13</v>
      </c>
      <c r="D226" s="5">
        <v>-25000000000</v>
      </c>
      <c r="E226" s="5">
        <v>-34000000000</v>
      </c>
      <c r="F226" s="5">
        <v>-25000000000</v>
      </c>
      <c r="G226" s="5">
        <v>-29000000000</v>
      </c>
    </row>
    <row r="227" spans="3:26" ht="15.5" x14ac:dyDescent="0.35">
      <c r="C227" t="s">
        <v>16</v>
      </c>
      <c r="D227" s="6">
        <v>-8.43</v>
      </c>
      <c r="E227" s="6">
        <v>-11.6</v>
      </c>
      <c r="F227" s="6">
        <v>-8.52</v>
      </c>
      <c r="G227" s="6">
        <v>-9.9600000000000009</v>
      </c>
    </row>
    <row r="228" spans="3:26" ht="15.5" x14ac:dyDescent="0.35">
      <c r="C228" t="s">
        <v>58</v>
      </c>
      <c r="I228" s="6">
        <v>-62.32</v>
      </c>
      <c r="J228" s="6">
        <v>-49.68</v>
      </c>
      <c r="K228" s="6">
        <v>-55.56</v>
      </c>
      <c r="L228" s="6">
        <v>-135.37</v>
      </c>
      <c r="M228" s="6">
        <v>-97.21</v>
      </c>
      <c r="N228" s="6">
        <v>-128.18</v>
      </c>
      <c r="O228" s="6">
        <v>-34.19</v>
      </c>
      <c r="P228" s="6">
        <v>78.08</v>
      </c>
      <c r="Q228" s="6">
        <v>-36.85</v>
      </c>
      <c r="R228" s="6">
        <v>183.85</v>
      </c>
      <c r="S228" s="6">
        <v>-13.26</v>
      </c>
      <c r="T228" s="6">
        <v>61.35</v>
      </c>
      <c r="U228" s="6">
        <v>-13.69</v>
      </c>
      <c r="V228" s="6">
        <v>22.87</v>
      </c>
      <c r="W228" s="6">
        <v>52.06</v>
      </c>
      <c r="X228" s="6">
        <v>60.79</v>
      </c>
      <c r="Y228" s="6">
        <v>48.01</v>
      </c>
      <c r="Z228" s="6">
        <v>-22.65</v>
      </c>
    </row>
    <row r="229" spans="3:26" ht="15.5" x14ac:dyDescent="0.35">
      <c r="C229" t="s">
        <v>72</v>
      </c>
      <c r="I229" s="6">
        <v>-6.58</v>
      </c>
      <c r="J229" s="6">
        <v>-8.2899999999999991</v>
      </c>
      <c r="K229" s="6">
        <v>-8.9600000000000009</v>
      </c>
      <c r="L229" s="6">
        <v>-5.98</v>
      </c>
      <c r="M229" s="6">
        <v>-8.69</v>
      </c>
      <c r="N229" s="6">
        <v>-2.5299999999999998</v>
      </c>
      <c r="O229" s="6">
        <v>-28.66</v>
      </c>
      <c r="P229" s="6">
        <v>22.93</v>
      </c>
      <c r="Q229" s="6">
        <v>-23.88</v>
      </c>
      <c r="R229" s="6">
        <v>1.17</v>
      </c>
      <c r="S229" s="6">
        <v>-22.62</v>
      </c>
      <c r="T229" s="6">
        <v>5.54</v>
      </c>
      <c r="U229" s="6">
        <v>-24.84</v>
      </c>
      <c r="V229" s="6">
        <v>14.65</v>
      </c>
      <c r="W229" s="6">
        <v>5.09</v>
      </c>
      <c r="X229" s="6">
        <v>2.8</v>
      </c>
      <c r="Y229" s="6">
        <v>8.33</v>
      </c>
      <c r="Z229" s="6">
        <v>-20.97</v>
      </c>
    </row>
    <row r="230" spans="3:26" ht="15.5" x14ac:dyDescent="0.35">
      <c r="C230" t="s">
        <v>75</v>
      </c>
      <c r="I230" s="6">
        <v>28.2</v>
      </c>
      <c r="J230" s="6">
        <v>19.12</v>
      </c>
      <c r="K230" s="6">
        <v>20.55</v>
      </c>
      <c r="L230" s="6">
        <v>16.010000000000002</v>
      </c>
      <c r="M230" s="6">
        <v>17.309999999999999</v>
      </c>
      <c r="N230" s="6">
        <v>7.77</v>
      </c>
      <c r="O230" s="6">
        <v>10.78</v>
      </c>
      <c r="P230" s="6">
        <v>19.96</v>
      </c>
      <c r="Q230" s="6">
        <v>8.41</v>
      </c>
      <c r="R230" s="6">
        <v>1.56</v>
      </c>
      <c r="S230" s="5">
        <v>2</v>
      </c>
      <c r="T230" s="6">
        <v>2.4</v>
      </c>
      <c r="U230" s="6">
        <v>2.35</v>
      </c>
      <c r="V230" s="6">
        <v>1.96</v>
      </c>
      <c r="W230" s="6">
        <v>1.3</v>
      </c>
      <c r="X230" s="6">
        <v>0.78</v>
      </c>
      <c r="Y230" s="6">
        <v>3.45</v>
      </c>
      <c r="Z230" s="6">
        <v>4.34</v>
      </c>
    </row>
    <row r="231" spans="3:26" ht="15.5" x14ac:dyDescent="0.35">
      <c r="C231" t="s">
        <v>215</v>
      </c>
      <c r="I231" s="5">
        <v>-122340000000</v>
      </c>
      <c r="J231" s="6">
        <v>-130759999999.99998</v>
      </c>
      <c r="K231" s="5">
        <v>-119850000000</v>
      </c>
      <c r="L231" s="5">
        <v>-84530000000</v>
      </c>
      <c r="M231" s="5">
        <v>-79040000000</v>
      </c>
      <c r="N231" s="5">
        <v>-101690000000</v>
      </c>
      <c r="O231" s="5">
        <v>-66610000000</v>
      </c>
      <c r="P231" s="5">
        <v>-80170000000</v>
      </c>
    </row>
    <row r="232" spans="3:26" ht="15.5" x14ac:dyDescent="0.35">
      <c r="C232" t="s">
        <v>216</v>
      </c>
      <c r="I232" s="6">
        <v>-4.6199999999999998E-2</v>
      </c>
      <c r="J232" s="6">
        <v>-3.6400000000000002E-2</v>
      </c>
      <c r="K232" s="6">
        <v>-4.0800000000000003E-2</v>
      </c>
      <c r="L232" s="6">
        <v>-5.9200000000000003E-2</v>
      </c>
      <c r="M232" s="6">
        <v>-4.1299999999999996E-2</v>
      </c>
      <c r="N232" s="6">
        <v>-5.4100000000000002E-2</v>
      </c>
      <c r="O232" s="6">
        <v>-1.41E-2</v>
      </c>
      <c r="P232" s="6">
        <v>3.2000000000000001E-2</v>
      </c>
      <c r="Q232" s="6">
        <v>-1.52E-2</v>
      </c>
      <c r="R232" s="6">
        <v>7.5199999999999989E-2</v>
      </c>
      <c r="S232" s="6">
        <v>-2.8199999999999999E-2</v>
      </c>
      <c r="T232" s="6">
        <v>0.1313</v>
      </c>
      <c r="U232" s="6">
        <v>-2.8999999999999998E-2</v>
      </c>
      <c r="V232" s="6">
        <v>5.16E-2</v>
      </c>
      <c r="W232" s="6">
        <v>0.1231</v>
      </c>
      <c r="X232" s="6">
        <v>0.13819999999999999</v>
      </c>
      <c r="Y232" s="6">
        <v>0.1125</v>
      </c>
      <c r="Z232" s="6">
        <v>-5.1200000000000002E-2</v>
      </c>
    </row>
    <row r="233" spans="3:26" ht="15.5" x14ac:dyDescent="0.35">
      <c r="C233" t="s">
        <v>217</v>
      </c>
      <c r="I233" s="6">
        <v>-5.6100000000000004E-2</v>
      </c>
      <c r="J233" s="6">
        <v>-4.24E-2</v>
      </c>
      <c r="K233" s="6">
        <v>-4.5700000000000005E-2</v>
      </c>
      <c r="L233" s="6">
        <v>-7.5199999999999989E-2</v>
      </c>
      <c r="M233" s="6">
        <v>-5.04E-2</v>
      </c>
      <c r="N233" s="6">
        <v>-6.3399999999999998E-2</v>
      </c>
      <c r="O233" s="6">
        <v>-1.5800000000000002E-2</v>
      </c>
      <c r="P233" s="6">
        <v>3.56E-2</v>
      </c>
      <c r="Q233" s="6">
        <v>-1.7500000000000002E-2</v>
      </c>
      <c r="R233" s="6">
        <v>8.5900000000000004E-2</v>
      </c>
      <c r="S233" s="6">
        <v>-3.7000000000000005E-2</v>
      </c>
      <c r="T233" s="6">
        <v>0.16589999999999999</v>
      </c>
      <c r="U233" s="6">
        <v>-4.4400000000000002E-2</v>
      </c>
      <c r="V233" s="6">
        <v>7.3599999999999999E-2</v>
      </c>
      <c r="W233" s="6">
        <v>0.18090000000000001</v>
      </c>
      <c r="X233" s="6">
        <v>0.26039999999999996</v>
      </c>
      <c r="Y233" s="6">
        <v>0.27810000000000001</v>
      </c>
      <c r="Z233" s="6">
        <v>-0.18170000000000003</v>
      </c>
    </row>
    <row r="234" spans="3:26" ht="15.5" x14ac:dyDescent="0.35">
      <c r="C234" t="s">
        <v>218</v>
      </c>
      <c r="I234" s="6">
        <v>-3.6699999999999997E-2</v>
      </c>
      <c r="J234" s="6">
        <v>-3.7000000000000005E-2</v>
      </c>
      <c r="K234" s="6">
        <v>-3.5400000000000001E-2</v>
      </c>
      <c r="L234" s="6">
        <v>-2.8500000000000001E-2</v>
      </c>
      <c r="M234" s="6">
        <v>-2.6000000000000002E-2</v>
      </c>
      <c r="N234" s="6">
        <v>-2.8300000000000002E-2</v>
      </c>
      <c r="O234" s="6">
        <v>-1.9099999999999999E-2</v>
      </c>
      <c r="P234" s="6">
        <v>-2.2499999999999999E-2</v>
      </c>
      <c r="Q234" s="6">
        <v>-1.5700000000000002E-2</v>
      </c>
      <c r="R234" s="6">
        <v>-9.7000000000000003E-3</v>
      </c>
      <c r="S234" s="6">
        <v>-5.1000000000000004E-3</v>
      </c>
      <c r="T234" s="6">
        <v>-4.0000000000000001E-3</v>
      </c>
      <c r="U234" s="6">
        <v>3.0499999999999999E-2</v>
      </c>
      <c r="V234" s="6">
        <v>8.7899999999999992E-2</v>
      </c>
      <c r="W234" s="6">
        <v>0.21129999999999999</v>
      </c>
      <c r="X234" s="6">
        <v>0.2949</v>
      </c>
      <c r="Y234" s="6">
        <v>6.9599999999999995E-2</v>
      </c>
      <c r="Z234" s="6">
        <v>0.1114</v>
      </c>
    </row>
    <row r="235" spans="3:26" ht="15.5" x14ac:dyDescent="0.35">
      <c r="C235" t="s">
        <v>219</v>
      </c>
      <c r="I235" s="6">
        <v>-44.86</v>
      </c>
      <c r="J235" s="6">
        <v>-26.59</v>
      </c>
      <c r="K235" s="6">
        <v>-33.26</v>
      </c>
      <c r="L235" s="6">
        <v>-16.18</v>
      </c>
      <c r="M235" s="6">
        <v>-9.68</v>
      </c>
      <c r="N235" s="6">
        <v>-9.75</v>
      </c>
      <c r="O235" s="6">
        <v>-7.61</v>
      </c>
      <c r="P235" s="6">
        <v>-9.31</v>
      </c>
      <c r="Q235" s="6">
        <v>-15.34</v>
      </c>
      <c r="S235" s="6">
        <v>-1.69</v>
      </c>
      <c r="T235" s="6">
        <v>-0.82</v>
      </c>
      <c r="U235" s="6">
        <v>4.62</v>
      </c>
      <c r="V235" s="6">
        <v>14.13</v>
      </c>
      <c r="W235" s="6">
        <v>32.67</v>
      </c>
      <c r="X235" s="6">
        <v>19.13</v>
      </c>
      <c r="Y235" s="6">
        <v>3.06</v>
      </c>
      <c r="Z235" s="6">
        <v>1.55</v>
      </c>
    </row>
    <row r="236" spans="3:26" ht="15.5" x14ac:dyDescent="0.35">
      <c r="C236" t="s">
        <v>69</v>
      </c>
      <c r="I236" s="6">
        <v>0.37</v>
      </c>
      <c r="J236" s="6">
        <v>0.35</v>
      </c>
      <c r="K236" s="6">
        <v>0.41</v>
      </c>
      <c r="L236" s="6">
        <v>0.45</v>
      </c>
      <c r="M236" s="6">
        <v>0.44</v>
      </c>
      <c r="N236" s="6">
        <v>0.16</v>
      </c>
      <c r="O236" s="6">
        <v>0.45</v>
      </c>
      <c r="P236" s="6">
        <v>0.82</v>
      </c>
      <c r="Q236" s="6">
        <v>0.42</v>
      </c>
      <c r="R236" s="6">
        <v>0.1</v>
      </c>
      <c r="S236" s="6">
        <v>0.84</v>
      </c>
      <c r="T236" s="6">
        <v>0.92</v>
      </c>
      <c r="U236" s="6">
        <v>1.1000000000000001</v>
      </c>
      <c r="V236" s="6">
        <v>1.08</v>
      </c>
      <c r="W236" s="6">
        <v>0.92</v>
      </c>
      <c r="X236" s="6">
        <v>0.73</v>
      </c>
      <c r="Y236" s="6">
        <v>2.3199999999999998</v>
      </c>
      <c r="Z236" s="6">
        <v>3.81</v>
      </c>
    </row>
    <row r="237" spans="3:26" ht="15.5" x14ac:dyDescent="0.35">
      <c r="C237" t="s">
        <v>66</v>
      </c>
      <c r="I237" s="6">
        <v>1110.03</v>
      </c>
      <c r="J237" s="6">
        <v>1170.8800000000001</v>
      </c>
      <c r="K237" s="6">
        <v>1216.73</v>
      </c>
      <c r="L237" s="6">
        <v>1800.32</v>
      </c>
      <c r="M237" s="6">
        <v>1928.82</v>
      </c>
      <c r="N237" s="6">
        <v>2022.04</v>
      </c>
      <c r="O237" s="6">
        <v>2158.9</v>
      </c>
      <c r="P237" s="6">
        <v>2193.0100000000002</v>
      </c>
      <c r="Q237" s="6">
        <v>2104.91</v>
      </c>
      <c r="R237" s="6">
        <v>2140.4899999999998</v>
      </c>
      <c r="S237" s="6">
        <v>358.62</v>
      </c>
      <c r="T237" s="6">
        <v>369.79</v>
      </c>
      <c r="U237" s="6">
        <v>308.44</v>
      </c>
      <c r="V237" s="6">
        <v>310.72000000000003</v>
      </c>
      <c r="W237" s="6">
        <v>287.83999999999997</v>
      </c>
      <c r="X237" s="6">
        <v>233.44</v>
      </c>
      <c r="Y237" s="6">
        <v>172.65</v>
      </c>
      <c r="Z237" s="6">
        <v>124.64</v>
      </c>
    </row>
    <row r="238" spans="3:26" ht="15.5" x14ac:dyDescent="0.35">
      <c r="C238" t="s">
        <v>220</v>
      </c>
      <c r="I238" s="6">
        <v>0.37</v>
      </c>
      <c r="J238" s="6">
        <v>0.35</v>
      </c>
      <c r="K238" s="6">
        <v>0.41</v>
      </c>
      <c r="L238" s="6">
        <v>0.45</v>
      </c>
      <c r="M238" s="6">
        <v>0.44</v>
      </c>
      <c r="N238" s="6">
        <v>0.16</v>
      </c>
      <c r="O238" s="6">
        <v>0.45</v>
      </c>
      <c r="P238" s="6">
        <v>0.82</v>
      </c>
      <c r="Q238" s="6">
        <v>0.42</v>
      </c>
      <c r="R238" s="6">
        <v>0.1</v>
      </c>
      <c r="S238" s="6">
        <v>0.84</v>
      </c>
      <c r="T238" s="6">
        <v>0.92</v>
      </c>
      <c r="U238" s="6">
        <v>1.1000000000000001</v>
      </c>
      <c r="V238" s="6">
        <v>1.08</v>
      </c>
      <c r="W238" s="6">
        <v>0.92</v>
      </c>
      <c r="X238" s="6">
        <v>0.73</v>
      </c>
      <c r="Y238" s="6">
        <v>2.3199999999999998</v>
      </c>
      <c r="Z238" s="6">
        <v>3.81</v>
      </c>
    </row>
    <row r="239" spans="3:26" ht="15.5" x14ac:dyDescent="0.35">
      <c r="C239" t="s">
        <v>221</v>
      </c>
      <c r="I239" s="6">
        <v>1110.03</v>
      </c>
      <c r="J239" s="6">
        <v>1170.8800000000001</v>
      </c>
      <c r="K239" s="6">
        <v>1216.73</v>
      </c>
      <c r="L239" s="6">
        <v>1800.32</v>
      </c>
      <c r="M239" s="6">
        <v>1928.82</v>
      </c>
      <c r="N239" s="6">
        <v>2022.04</v>
      </c>
      <c r="O239" s="6">
        <v>2158.9</v>
      </c>
      <c r="P239" s="6">
        <v>2193.0100000000002</v>
      </c>
      <c r="Q239" s="6">
        <v>2104.91</v>
      </c>
      <c r="R239" s="6">
        <v>2140.4899999999998</v>
      </c>
      <c r="S239" s="6">
        <v>358.62</v>
      </c>
      <c r="T239" s="6">
        <v>369.79</v>
      </c>
      <c r="U239" s="6">
        <v>308.44</v>
      </c>
      <c r="V239" s="6">
        <v>310.72000000000003</v>
      </c>
      <c r="W239" s="6">
        <v>287.83999999999997</v>
      </c>
      <c r="X239" s="6">
        <v>233.44</v>
      </c>
      <c r="Y239" s="6">
        <v>172.65</v>
      </c>
      <c r="Z239" s="6">
        <v>124.64</v>
      </c>
    </row>
    <row r="240" spans="3:26" ht="15.5" x14ac:dyDescent="0.35">
      <c r="C240" t="s">
        <v>222</v>
      </c>
      <c r="I240" s="5">
        <v>15000000000</v>
      </c>
      <c r="J240" s="5">
        <v>22000000000</v>
      </c>
      <c r="K240" s="5">
        <v>20000000000</v>
      </c>
      <c r="L240" s="5">
        <v>14000000000</v>
      </c>
      <c r="M240" s="5">
        <v>18000000000</v>
      </c>
      <c r="N240" s="5">
        <v>21000000000</v>
      </c>
      <c r="O240" s="5">
        <v>0</v>
      </c>
      <c r="P240" s="5">
        <v>0</v>
      </c>
      <c r="Q240" s="5">
        <v>66000000000</v>
      </c>
      <c r="R240" s="5">
        <v>0</v>
      </c>
      <c r="S240" s="5">
        <v>0</v>
      </c>
      <c r="U240" s="5">
        <v>46000000000</v>
      </c>
      <c r="V240" s="5">
        <v>36000000000</v>
      </c>
      <c r="W240" s="5">
        <v>34000000000</v>
      </c>
      <c r="X240" s="5">
        <v>34000000000</v>
      </c>
      <c r="Y240" s="5">
        <v>50000000000</v>
      </c>
      <c r="Z240" s="5">
        <v>139000000000</v>
      </c>
    </row>
    <row r="241" spans="2:26" ht="15.5" x14ac:dyDescent="0.35">
      <c r="C241" t="s">
        <v>223</v>
      </c>
      <c r="I241" s="5">
        <v>0</v>
      </c>
      <c r="J241" s="5">
        <v>15000000000</v>
      </c>
      <c r="K241" s="5">
        <v>37000000000</v>
      </c>
      <c r="L241" s="5">
        <v>56000000000</v>
      </c>
      <c r="M241" s="5">
        <v>70000000000</v>
      </c>
      <c r="N241" s="5">
        <v>81000000000</v>
      </c>
      <c r="O241" s="5">
        <v>81000000000</v>
      </c>
      <c r="P241" s="5">
        <v>79000000000</v>
      </c>
      <c r="Q241" s="5">
        <v>0</v>
      </c>
      <c r="R241" s="5">
        <v>1000000000</v>
      </c>
      <c r="S241" s="5">
        <v>1000000000</v>
      </c>
      <c r="X241" s="5">
        <v>26000000000</v>
      </c>
      <c r="Y241" s="5">
        <v>53000000000</v>
      </c>
      <c r="Z241" s="5">
        <v>90000000000</v>
      </c>
    </row>
    <row r="242" spans="2:26" ht="15.5" x14ac:dyDescent="0.35">
      <c r="C242" t="s">
        <v>26</v>
      </c>
      <c r="I242" s="5">
        <v>15000000000</v>
      </c>
      <c r="J242" s="5">
        <v>37000000000</v>
      </c>
      <c r="K242" s="5">
        <v>56000000000</v>
      </c>
      <c r="L242" s="5">
        <v>70000000000</v>
      </c>
      <c r="M242" s="5">
        <v>88000000000</v>
      </c>
      <c r="N242" s="5">
        <v>102000000000</v>
      </c>
      <c r="O242" s="5">
        <v>81000000000</v>
      </c>
      <c r="P242" s="5">
        <v>80000000000</v>
      </c>
      <c r="Q242" s="5">
        <v>66000000000</v>
      </c>
      <c r="R242" s="5">
        <v>1000000000</v>
      </c>
      <c r="S242" s="5">
        <v>2000000000</v>
      </c>
      <c r="U242" s="5">
        <v>46000000000</v>
      </c>
      <c r="V242" s="5">
        <v>36000000000</v>
      </c>
      <c r="W242" s="5">
        <v>34000000000</v>
      </c>
      <c r="X242" s="5">
        <v>60000000000</v>
      </c>
      <c r="Y242" s="5">
        <v>104000000000</v>
      </c>
      <c r="Z242" s="5">
        <v>230000000000</v>
      </c>
    </row>
    <row r="243" spans="2:26" ht="15.5" x14ac:dyDescent="0.35">
      <c r="C243" t="s">
        <v>23</v>
      </c>
      <c r="I243" s="5">
        <v>6000000000</v>
      </c>
      <c r="J243" s="5">
        <v>10000000000</v>
      </c>
      <c r="K243" s="5">
        <v>12000000000</v>
      </c>
      <c r="L243" s="5">
        <v>34000000000</v>
      </c>
      <c r="M243" s="5">
        <v>56000000000</v>
      </c>
      <c r="N243" s="5">
        <v>91000000000</v>
      </c>
      <c r="O243" s="5">
        <v>64000000000</v>
      </c>
      <c r="P243" s="5">
        <v>46000000000</v>
      </c>
      <c r="Q243" s="5">
        <v>24000000000</v>
      </c>
      <c r="R243" s="5">
        <v>-54000000000</v>
      </c>
      <c r="S243" s="5">
        <v>-65000000000</v>
      </c>
      <c r="T243" s="5">
        <v>-66000000000</v>
      </c>
      <c r="U243" s="5">
        <v>-28000000000</v>
      </c>
      <c r="V243" s="5">
        <v>-20000000000</v>
      </c>
      <c r="W243" s="5">
        <v>-42000000000</v>
      </c>
      <c r="X243" s="5">
        <v>-17000000000</v>
      </c>
      <c r="Y243" s="5">
        <v>72000000000</v>
      </c>
      <c r="Z243" s="5">
        <v>213000000000</v>
      </c>
    </row>
    <row r="244" spans="2:26" ht="15.5" x14ac:dyDescent="0.35">
      <c r="C244" t="s">
        <v>224</v>
      </c>
      <c r="I244" s="5">
        <v>-554000000000</v>
      </c>
      <c r="J244" s="5">
        <v>-400000000000</v>
      </c>
      <c r="K244" s="5">
        <v>-212000000000</v>
      </c>
      <c r="L244" s="5">
        <v>-389000000000</v>
      </c>
      <c r="M244" s="5">
        <v>-293000000000</v>
      </c>
      <c r="N244" s="5">
        <v>-36000000000</v>
      </c>
      <c r="O244" s="5">
        <v>98000000000</v>
      </c>
      <c r="P244" s="5">
        <v>8000000000</v>
      </c>
      <c r="Q244" s="5">
        <v>92000000000</v>
      </c>
      <c r="R244" s="5">
        <v>161000000000</v>
      </c>
      <c r="S244" s="5">
        <v>52000000000</v>
      </c>
      <c r="T244" s="5">
        <v>53000000000</v>
      </c>
      <c r="U244" s="5">
        <v>-77000000000</v>
      </c>
      <c r="V244" s="5">
        <v>-56000000000</v>
      </c>
      <c r="W244" s="5">
        <v>-87000000000</v>
      </c>
      <c r="X244" s="5">
        <v>-159000000000</v>
      </c>
      <c r="Y244" s="5">
        <v>-291000000000</v>
      </c>
      <c r="Z244" s="5">
        <v>-373000000000</v>
      </c>
    </row>
    <row r="245" spans="2:26" ht="15.5" x14ac:dyDescent="0.35">
      <c r="C245" t="s">
        <v>225</v>
      </c>
      <c r="I245" s="5">
        <v>-128000000000</v>
      </c>
      <c r="J245" s="5">
        <v>-152000000000</v>
      </c>
      <c r="K245" s="5">
        <v>-110000000000</v>
      </c>
      <c r="L245" s="5">
        <v>-118000000000</v>
      </c>
      <c r="M245" s="5">
        <v>-91000000000</v>
      </c>
      <c r="N245" s="5">
        <v>-88000000000</v>
      </c>
      <c r="O245" s="5">
        <v>-84000000000</v>
      </c>
      <c r="P245" s="5">
        <v>-64000000000</v>
      </c>
      <c r="Q245" s="5">
        <v>-19000000000</v>
      </c>
      <c r="R245" s="5">
        <v>-152000000000</v>
      </c>
      <c r="S245" s="5">
        <v>3000000000</v>
      </c>
      <c r="T245" s="5">
        <v>-9000000000</v>
      </c>
      <c r="U245" s="5">
        <v>27000000000</v>
      </c>
      <c r="V245" s="5">
        <v>33000000000</v>
      </c>
      <c r="W245" s="5">
        <v>38000000000</v>
      </c>
      <c r="X245" s="5">
        <v>120000000000</v>
      </c>
      <c r="Y245" s="5">
        <v>15000000000</v>
      </c>
      <c r="Z245" s="5">
        <v>-4000000000</v>
      </c>
    </row>
    <row r="246" spans="2:26" ht="15.5" x14ac:dyDescent="0.35">
      <c r="C246" t="s">
        <v>226</v>
      </c>
      <c r="I246" s="5">
        <v>-7000000000</v>
      </c>
      <c r="J246" s="5">
        <v>-6000000000</v>
      </c>
      <c r="K246" s="5">
        <v>-10000000000</v>
      </c>
      <c r="L246" s="5">
        <v>-6000000000</v>
      </c>
      <c r="M246" s="5">
        <v>-1000000000</v>
      </c>
      <c r="N246" s="5">
        <v>-10000000000</v>
      </c>
      <c r="O246" s="5">
        <v>-7000000000</v>
      </c>
      <c r="P246" s="5">
        <v>-5000000000</v>
      </c>
      <c r="Q246" s="5">
        <v>-10000000000</v>
      </c>
      <c r="R246" s="5">
        <v>-9000000000</v>
      </c>
      <c r="S246" s="5">
        <v>-9000000000</v>
      </c>
      <c r="T246" s="5">
        <v>-8000000000</v>
      </c>
      <c r="U246" s="5">
        <v>-21000000000</v>
      </c>
      <c r="V246" s="5">
        <v>-56000000000</v>
      </c>
      <c r="W246" s="5">
        <v>-18000000000</v>
      </c>
      <c r="X246" s="5">
        <v>-6000000000</v>
      </c>
      <c r="Y246" s="5">
        <v>-6000000000</v>
      </c>
      <c r="Z246" s="5">
        <v>-11000000000</v>
      </c>
    </row>
    <row r="247" spans="2:26" ht="15.5" x14ac:dyDescent="0.35">
      <c r="C247" t="s">
        <v>15</v>
      </c>
      <c r="I247" s="5">
        <v>-135000000000</v>
      </c>
      <c r="J247" s="5">
        <v>-158000000000</v>
      </c>
      <c r="K247" s="5">
        <v>-121000000000</v>
      </c>
      <c r="L247" s="5">
        <v>-123000000000</v>
      </c>
      <c r="M247" s="5">
        <v>-91000000000</v>
      </c>
      <c r="N247" s="5">
        <v>-98000000000</v>
      </c>
      <c r="O247" s="5">
        <v>-91000000000</v>
      </c>
      <c r="P247" s="5">
        <v>-68000000000</v>
      </c>
      <c r="Q247" s="5">
        <v>-28000000000</v>
      </c>
      <c r="R247" s="5">
        <v>-162000000000</v>
      </c>
      <c r="S247" s="5">
        <v>-6000000000</v>
      </c>
      <c r="T247" s="5">
        <v>-18000000000</v>
      </c>
      <c r="U247" s="5">
        <v>5000000000</v>
      </c>
      <c r="V247" s="5">
        <v>-24000000000</v>
      </c>
      <c r="W247" s="5">
        <v>20000000000</v>
      </c>
      <c r="X247" s="5">
        <v>114000000000</v>
      </c>
      <c r="Y247" s="5">
        <v>9000000000</v>
      </c>
      <c r="Z247" s="5">
        <v>-14000000000</v>
      </c>
    </row>
    <row r="248" spans="2:26" ht="15.5" x14ac:dyDescent="0.35">
      <c r="C248" t="s">
        <v>17</v>
      </c>
      <c r="I248" s="6">
        <v>-45.68</v>
      </c>
      <c r="J248" s="6">
        <v>-53.76</v>
      </c>
      <c r="K248" s="6">
        <v>-40.99</v>
      </c>
      <c r="L248" s="6">
        <v>-70.760000000000005</v>
      </c>
      <c r="M248" s="6">
        <v>-52.33</v>
      </c>
      <c r="N248" s="6">
        <v>-56.39</v>
      </c>
      <c r="O248" s="6">
        <v>-52.04</v>
      </c>
      <c r="P248" s="6">
        <v>-39.229999999999997</v>
      </c>
      <c r="Q248" s="6">
        <v>-16.21</v>
      </c>
      <c r="R248" s="6">
        <v>-92.68</v>
      </c>
      <c r="S248" s="6">
        <v>-3.32</v>
      </c>
      <c r="T248" s="6">
        <v>-10.039999999999999</v>
      </c>
      <c r="U248" s="6">
        <v>3.05</v>
      </c>
      <c r="V248" s="6">
        <v>-13.53</v>
      </c>
      <c r="W248" s="6">
        <v>11.25</v>
      </c>
      <c r="X248" s="6">
        <v>65.37</v>
      </c>
      <c r="Y248" s="6">
        <v>5.29</v>
      </c>
      <c r="Z248" s="6">
        <v>-8.3000000000000007</v>
      </c>
    </row>
    <row r="250" spans="2:26" ht="15.5" x14ac:dyDescent="0.35">
      <c r="B250" t="s">
        <v>227</v>
      </c>
      <c r="C250" t="s">
        <v>228</v>
      </c>
      <c r="D250" s="5">
        <v>-30000000000</v>
      </c>
      <c r="E250" s="5">
        <v>-35000000000</v>
      </c>
      <c r="F250" s="5">
        <v>-91000000000</v>
      </c>
      <c r="G250" s="5">
        <v>-24000000000</v>
      </c>
      <c r="H250" s="5">
        <v>-131000000000</v>
      </c>
      <c r="I250" s="5">
        <v>-184000000000</v>
      </c>
      <c r="J250" s="5">
        <v>-146000000000</v>
      </c>
      <c r="K250" s="5">
        <v>-164000000000</v>
      </c>
      <c r="L250" s="5">
        <v>-236000000000</v>
      </c>
      <c r="M250" s="5">
        <v>-170000000000</v>
      </c>
      <c r="N250" s="5">
        <v>-224000000000</v>
      </c>
      <c r="O250" s="5">
        <v>-60000000000</v>
      </c>
      <c r="P250" s="5">
        <v>136000000000</v>
      </c>
      <c r="Q250" s="5">
        <v>-64000000000</v>
      </c>
    </row>
    <row r="251" spans="2:26" ht="15.5" x14ac:dyDescent="0.35">
      <c r="C251" t="s">
        <v>57</v>
      </c>
      <c r="D251" s="6">
        <v>-10.25</v>
      </c>
      <c r="E251" s="6">
        <v>-11.97</v>
      </c>
      <c r="F251" s="6">
        <v>-30.82</v>
      </c>
      <c r="G251" s="6">
        <v>-8.23</v>
      </c>
      <c r="H251" s="6">
        <v>-44.43</v>
      </c>
      <c r="I251" s="6">
        <v>-62.32</v>
      </c>
      <c r="J251" s="6">
        <v>-49.68</v>
      </c>
      <c r="K251" s="6">
        <v>-55.56</v>
      </c>
      <c r="L251" s="6">
        <v>-80.2</v>
      </c>
      <c r="M251" s="6">
        <v>-57.6</v>
      </c>
      <c r="N251" s="6">
        <v>-75.94</v>
      </c>
      <c r="O251" s="6">
        <v>-20.260000000000002</v>
      </c>
      <c r="P251" s="6">
        <v>46.26</v>
      </c>
      <c r="Q251" s="6">
        <v>-21.83</v>
      </c>
    </row>
    <row r="252" spans="2:26" ht="15.5" x14ac:dyDescent="0.35">
      <c r="C252" t="s">
        <v>233</v>
      </c>
      <c r="D252" s="5">
        <v>10000000000</v>
      </c>
      <c r="E252" s="5">
        <v>10000000000</v>
      </c>
      <c r="F252" s="5">
        <v>13000000000</v>
      </c>
      <c r="G252" s="5">
        <v>11000000000</v>
      </c>
      <c r="H252" s="5">
        <v>39000000000</v>
      </c>
      <c r="I252" s="5">
        <v>43000000000</v>
      </c>
      <c r="J252" s="5">
        <v>63000000000</v>
      </c>
      <c r="K252" s="5">
        <v>71000000000</v>
      </c>
      <c r="L252" s="5">
        <v>88000000000</v>
      </c>
      <c r="M252" s="5">
        <v>85000000000</v>
      </c>
      <c r="N252" s="5">
        <v>73000000000</v>
      </c>
      <c r="O252" s="5">
        <v>159000000000</v>
      </c>
      <c r="P252" s="5">
        <v>157000000000</v>
      </c>
      <c r="Q252" s="5">
        <v>183000000000</v>
      </c>
    </row>
    <row r="253" spans="2:26" ht="15.5" x14ac:dyDescent="0.35">
      <c r="C253" t="s">
        <v>237</v>
      </c>
      <c r="I253" s="6">
        <v>-19.02</v>
      </c>
    </row>
    <row r="254" spans="2:26" ht="15.5" x14ac:dyDescent="0.35">
      <c r="C254" t="s">
        <v>238</v>
      </c>
      <c r="I254" s="6">
        <v>-13.79</v>
      </c>
    </row>
    <row r="255" spans="2:26" ht="15.5" x14ac:dyDescent="0.35">
      <c r="C255" t="s">
        <v>239</v>
      </c>
      <c r="I255" s="6">
        <v>6.95</v>
      </c>
    </row>
    <row r="256" spans="2:26" ht="15.5" x14ac:dyDescent="0.35">
      <c r="C256" t="s">
        <v>240</v>
      </c>
      <c r="I256" s="6">
        <v>-7.2499999999999995E-2</v>
      </c>
    </row>
    <row r="257" spans="3:9" ht="15.5" x14ac:dyDescent="0.35">
      <c r="C257" t="s">
        <v>241</v>
      </c>
      <c r="I257" s="6">
        <v>58.3</v>
      </c>
    </row>
    <row r="258" spans="3:9" ht="15.5" x14ac:dyDescent="0.35">
      <c r="C258" t="s">
        <v>242</v>
      </c>
      <c r="I258" s="6">
        <v>0.78</v>
      </c>
    </row>
    <row r="259" spans="3:9" ht="15.5" x14ac:dyDescent="0.35">
      <c r="C259" t="s">
        <v>243</v>
      </c>
      <c r="I259" s="6">
        <v>-22.24</v>
      </c>
    </row>
    <row r="260" spans="3:9" ht="15.5" x14ac:dyDescent="0.35">
      <c r="C260" t="s">
        <v>244</v>
      </c>
      <c r="I260" s="6">
        <v>-21.94</v>
      </c>
    </row>
    <row r="261" spans="3:9" ht="15.5" x14ac:dyDescent="0.35">
      <c r="C261" t="s">
        <v>245</v>
      </c>
      <c r="I261" s="6">
        <v>-19.62</v>
      </c>
    </row>
    <row r="262" spans="3:9" ht="15.5" x14ac:dyDescent="0.35">
      <c r="C262" t="s">
        <v>246</v>
      </c>
      <c r="I262" s="6">
        <v>-20.38</v>
      </c>
    </row>
    <row r="263" spans="3:9" ht="15.5" x14ac:dyDescent="0.35">
      <c r="C263" t="s">
        <v>249</v>
      </c>
      <c r="I263" s="6">
        <v>-61.26</v>
      </c>
    </row>
    <row r="264" spans="3:9" ht="15.5" x14ac:dyDescent="0.35">
      <c r="C264" t="s">
        <v>250</v>
      </c>
      <c r="I264" s="6">
        <v>-44.43</v>
      </c>
    </row>
    <row r="265" spans="3:9" ht="15.5" x14ac:dyDescent="0.35">
      <c r="C265" t="s">
        <v>251</v>
      </c>
      <c r="I265" s="6">
        <v>14.49</v>
      </c>
    </row>
    <row r="266" spans="3:9" ht="15.5" x14ac:dyDescent="0.35">
      <c r="C266" t="s">
        <v>252</v>
      </c>
      <c r="D266" s="6">
        <v>6.43</v>
      </c>
    </row>
    <row r="267" spans="3:9" ht="15.5" x14ac:dyDescent="0.35">
      <c r="C267" t="s">
        <v>253</v>
      </c>
      <c r="I267" s="6">
        <v>1088.71</v>
      </c>
    </row>
    <row r="268" spans="3:9" ht="15.5" x14ac:dyDescent="0.35">
      <c r="C268" t="s">
        <v>254</v>
      </c>
      <c r="I268" s="6">
        <v>-38.51</v>
      </c>
    </row>
    <row r="269" spans="3:9" ht="15.5" x14ac:dyDescent="0.35">
      <c r="C269" t="s">
        <v>255</v>
      </c>
      <c r="D269" s="6">
        <v>0.12</v>
      </c>
    </row>
    <row r="270" spans="3:9" ht="15.5" x14ac:dyDescent="0.35">
      <c r="C270" t="s">
        <v>256</v>
      </c>
      <c r="D270" s="6">
        <v>0.1</v>
      </c>
    </row>
    <row r="271" spans="3:9" ht="15.5" x14ac:dyDescent="0.35">
      <c r="C271" t="s">
        <v>257</v>
      </c>
      <c r="D271" s="6">
        <v>0.24</v>
      </c>
    </row>
    <row r="272" spans="3:9" ht="15.5" x14ac:dyDescent="0.35">
      <c r="C272" t="s">
        <v>258</v>
      </c>
      <c r="D272" s="6">
        <v>1.24</v>
      </c>
    </row>
    <row r="273" spans="3:9" ht="15.5" x14ac:dyDescent="0.35">
      <c r="C273" t="s">
        <v>259</v>
      </c>
      <c r="I273" s="6">
        <v>-72.430000000000007</v>
      </c>
    </row>
    <row r="274" spans="3:9" ht="15.5" x14ac:dyDescent="0.35">
      <c r="C274" t="s">
        <v>13</v>
      </c>
      <c r="D274" s="5">
        <v>-25000000000</v>
      </c>
    </row>
    <row r="275" spans="3:9" ht="15.5" x14ac:dyDescent="0.35">
      <c r="C275" t="s">
        <v>260</v>
      </c>
      <c r="I275" s="6">
        <v>4.6100000000000003</v>
      </c>
    </row>
    <row r="276" spans="3:9" ht="15.5" x14ac:dyDescent="0.35">
      <c r="C276" t="s">
        <v>261</v>
      </c>
      <c r="I276" s="6">
        <v>-4.5199999999999997E-2</v>
      </c>
    </row>
    <row r="277" spans="3:9" ht="15.5" x14ac:dyDescent="0.35">
      <c r="C277" t="s">
        <v>262</v>
      </c>
      <c r="I277" s="6">
        <v>-5.6299999999999996E-2</v>
      </c>
    </row>
    <row r="278" spans="3:9" ht="15.5" x14ac:dyDescent="0.35">
      <c r="C278" t="s">
        <v>263</v>
      </c>
      <c r="I278" s="6">
        <v>-3.8399999999999997E-2</v>
      </c>
    </row>
    <row r="279" spans="3:9" ht="15.5" x14ac:dyDescent="0.35">
      <c r="C279" t="s">
        <v>264</v>
      </c>
      <c r="I279" s="6">
        <v>-3.9199999999999999E-2</v>
      </c>
    </row>
    <row r="280" spans="3:9" ht="15.5" x14ac:dyDescent="0.35">
      <c r="C280" t="s">
        <v>265</v>
      </c>
      <c r="D280" s="6">
        <v>12.57</v>
      </c>
    </row>
    <row r="281" spans="3:9" ht="15.5" x14ac:dyDescent="0.35">
      <c r="C281" t="s">
        <v>266</v>
      </c>
      <c r="D281" s="6">
        <v>106.61</v>
      </c>
    </row>
    <row r="282" spans="3:9" ht="15.5" x14ac:dyDescent="0.35">
      <c r="C282" t="s">
        <v>267</v>
      </c>
      <c r="D282" s="6">
        <v>11.21</v>
      </c>
    </row>
    <row r="283" spans="3:9" ht="15.5" x14ac:dyDescent="0.35">
      <c r="C283" t="s">
        <v>268</v>
      </c>
      <c r="D283" s="6">
        <v>107.97</v>
      </c>
    </row>
    <row r="284" spans="3:9" ht="15.5" x14ac:dyDescent="0.35">
      <c r="C284" t="s">
        <v>269</v>
      </c>
      <c r="D284" s="6">
        <v>7.24</v>
      </c>
    </row>
    <row r="285" spans="3:9" ht="15.5" x14ac:dyDescent="0.35">
      <c r="C285" t="s">
        <v>270</v>
      </c>
      <c r="I285" s="6">
        <v>0.01</v>
      </c>
    </row>
    <row r="286" spans="3:9" ht="15.5" x14ac:dyDescent="0.35">
      <c r="C286" t="s">
        <v>271</v>
      </c>
      <c r="I286" s="6">
        <v>3.55</v>
      </c>
    </row>
    <row r="287" spans="3:9" ht="15.5" x14ac:dyDescent="0.35">
      <c r="C287" t="s">
        <v>53</v>
      </c>
      <c r="I287" s="5">
        <v>2489000000000</v>
      </c>
    </row>
    <row r="288" spans="3:9" ht="15.5" x14ac:dyDescent="0.35">
      <c r="C288" t="s">
        <v>272</v>
      </c>
      <c r="I288" s="5">
        <v>2496000000000</v>
      </c>
    </row>
    <row r="289" spans="3:9" ht="15.5" x14ac:dyDescent="0.35">
      <c r="C289" t="s">
        <v>273</v>
      </c>
      <c r="I289" s="5">
        <v>2950000000</v>
      </c>
    </row>
    <row r="290" spans="3:9" ht="15.5" x14ac:dyDescent="0.35">
      <c r="C290" t="s">
        <v>274</v>
      </c>
      <c r="I290" s="6">
        <v>0.21230000000000002</v>
      </c>
    </row>
    <row r="291" spans="3:9" ht="15.5" x14ac:dyDescent="0.35">
      <c r="C291" t="s">
        <v>275</v>
      </c>
      <c r="D291" s="6">
        <v>0.28149999999999997</v>
      </c>
    </row>
    <row r="292" spans="3:9" ht="15.5" x14ac:dyDescent="0.35">
      <c r="C292" t="s">
        <v>276</v>
      </c>
      <c r="D292" s="6">
        <v>-2.9438</v>
      </c>
    </row>
    <row r="293" spans="3:9" ht="15.5" x14ac:dyDescent="0.35">
      <c r="C293" t="s">
        <v>277</v>
      </c>
      <c r="D293" s="6">
        <v>-3.0876999999999999</v>
      </c>
    </row>
    <row r="294" spans="3:9" ht="15.5" x14ac:dyDescent="0.35">
      <c r="C294" t="s">
        <v>278</v>
      </c>
      <c r="D294" s="6">
        <v>-6.3700000000000007E-2</v>
      </c>
    </row>
    <row r="295" spans="3:9" ht="15.5" x14ac:dyDescent="0.35">
      <c r="C295" t="s">
        <v>279</v>
      </c>
      <c r="D295" s="6">
        <v>-8.8699999999999987E-2</v>
      </c>
    </row>
    <row r="296" spans="3:9" ht="15.5" x14ac:dyDescent="0.35">
      <c r="C296" t="s">
        <v>280</v>
      </c>
      <c r="D296" s="6">
        <v>7.1399999999999991E-2</v>
      </c>
    </row>
    <row r="297" spans="3:9" ht="15.5" x14ac:dyDescent="0.35">
      <c r="C297" t="s">
        <v>287</v>
      </c>
      <c r="I297" s="5">
        <v>5</v>
      </c>
    </row>
    <row r="298" spans="3:9" ht="15.5" x14ac:dyDescent="0.35">
      <c r="C298" t="s">
        <v>288</v>
      </c>
      <c r="I298" s="6">
        <v>0.88</v>
      </c>
    </row>
    <row r="299" spans="3:9" ht="15.5" x14ac:dyDescent="0.35">
      <c r="C299" t="s">
        <v>289</v>
      </c>
      <c r="I299" s="6">
        <v>0.66</v>
      </c>
    </row>
    <row r="300" spans="3:9" ht="15.5" x14ac:dyDescent="0.35">
      <c r="C300" t="s">
        <v>291</v>
      </c>
      <c r="I300" s="6">
        <v>0.16</v>
      </c>
    </row>
    <row r="301" spans="3:9" ht="15.5" x14ac:dyDescent="0.35">
      <c r="C301" t="s">
        <v>292</v>
      </c>
      <c r="I301" s="6">
        <v>0.04</v>
      </c>
    </row>
    <row r="302" spans="3:9" ht="15.5" x14ac:dyDescent="0.35">
      <c r="C302" t="s">
        <v>293</v>
      </c>
      <c r="I302" s="6">
        <v>0.67</v>
      </c>
    </row>
    <row r="303" spans="3:9" ht="15.5" x14ac:dyDescent="0.35">
      <c r="C303" t="s">
        <v>294</v>
      </c>
      <c r="I303" s="6">
        <v>0.57999999999999996</v>
      </c>
    </row>
    <row r="304" spans="3:9" ht="15.5" x14ac:dyDescent="0.35">
      <c r="C304" t="s">
        <v>295</v>
      </c>
      <c r="I304" s="5">
        <v>43000000000</v>
      </c>
    </row>
    <row r="305" spans="3:9" ht="15.5" x14ac:dyDescent="0.35">
      <c r="C305" t="s">
        <v>296</v>
      </c>
      <c r="I305" s="5">
        <v>14000000000</v>
      </c>
    </row>
    <row r="306" spans="3:9" ht="15.5" x14ac:dyDescent="0.35">
      <c r="C306" t="s">
        <v>297</v>
      </c>
      <c r="I306" s="5">
        <v>-122000000000</v>
      </c>
    </row>
    <row r="307" spans="3:9" ht="15.5" x14ac:dyDescent="0.35">
      <c r="C307" t="s">
        <v>298</v>
      </c>
      <c r="I307" s="5">
        <v>-180000000000</v>
      </c>
    </row>
    <row r="308" spans="3:9" ht="15.5" x14ac:dyDescent="0.35">
      <c r="C308" t="s">
        <v>299</v>
      </c>
      <c r="D308" s="5">
        <v>19000000000</v>
      </c>
    </row>
    <row r="309" spans="3:9" ht="15.5" x14ac:dyDescent="0.35">
      <c r="C309" t="s">
        <v>300</v>
      </c>
      <c r="D309" s="5">
        <v>3990000000000</v>
      </c>
    </row>
    <row r="310" spans="3:9" ht="15.5" x14ac:dyDescent="0.35">
      <c r="C310" t="s">
        <v>301</v>
      </c>
      <c r="D310" s="5">
        <v>766000000000</v>
      </c>
    </row>
    <row r="311" spans="3:9" ht="15.5" x14ac:dyDescent="0.35">
      <c r="C311" t="s">
        <v>212</v>
      </c>
      <c r="D311" s="5">
        <v>-616000000000</v>
      </c>
    </row>
    <row r="312" spans="3:9" ht="15.5" x14ac:dyDescent="0.35">
      <c r="C312" t="s">
        <v>211</v>
      </c>
      <c r="I312" s="5">
        <v>3206000000000</v>
      </c>
    </row>
    <row r="313" spans="3:9" ht="15.5" x14ac:dyDescent="0.35">
      <c r="C313" t="s">
        <v>210</v>
      </c>
      <c r="D313" s="5">
        <v>0</v>
      </c>
    </row>
    <row r="314" spans="3:9" ht="15.5" x14ac:dyDescent="0.35">
      <c r="C314" t="s">
        <v>209</v>
      </c>
      <c r="D314" s="5">
        <v>8000000000</v>
      </c>
    </row>
    <row r="315" spans="3:9" ht="15.5" x14ac:dyDescent="0.35">
      <c r="C315" t="s">
        <v>24</v>
      </c>
      <c r="D315" s="5">
        <v>8000000000</v>
      </c>
    </row>
    <row r="316" spans="3:9" ht="15.5" x14ac:dyDescent="0.35">
      <c r="C316" t="s">
        <v>21</v>
      </c>
      <c r="D316" s="5">
        <v>-11000000000</v>
      </c>
    </row>
    <row r="317" spans="3:9" ht="15.5" x14ac:dyDescent="0.35">
      <c r="C317" t="s">
        <v>302</v>
      </c>
      <c r="I317" s="5">
        <v>3224000000000</v>
      </c>
    </row>
    <row r="318" spans="3:9" ht="15.5" x14ac:dyDescent="0.35">
      <c r="C318" t="s">
        <v>303</v>
      </c>
      <c r="I318" s="5">
        <v>-112000000000</v>
      </c>
    </row>
    <row r="319" spans="3:9" ht="15.5" x14ac:dyDescent="0.35">
      <c r="C319" t="s">
        <v>304</v>
      </c>
      <c r="I319" s="5">
        <v>-12000000000</v>
      </c>
    </row>
    <row r="320" spans="3:9" ht="15.5" x14ac:dyDescent="0.35">
      <c r="C320" t="s">
        <v>305</v>
      </c>
      <c r="I320" s="5">
        <v>126000000000</v>
      </c>
    </row>
    <row r="321" spans="3:9" ht="15.5" x14ac:dyDescent="0.35">
      <c r="C321" t="s">
        <v>306</v>
      </c>
      <c r="I321" s="5">
        <v>-2000000000</v>
      </c>
    </row>
    <row r="322" spans="3:9" ht="15.5" x14ac:dyDescent="0.35">
      <c r="C322" t="s">
        <v>307</v>
      </c>
      <c r="I322" s="5">
        <v>-113000000000</v>
      </c>
    </row>
  </sheetData>
  <pageMargins left="0.7" right="0.7" top="0.75" bottom="0.75" header="0.3" footer="0.3"/>
  <ignoredErrors>
    <ignoredError sqref="A1:Z323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X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2769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2770</v>
      </c>
      <c r="D2" s="2" vm="762">
        <f ca="1">IFERROR(_xlfn.STOCKHISTORY("XIDX:" &amp; $C$1, D3, , 0, 0, 1), "Libur")</f>
        <v>88.162899999999993</v>
      </c>
      <c r="E2" s="2" vm="763">
        <f ca="1">IFERROR(_xlfn.STOCKHISTORY("XIDX:" &amp; $C$1, E3, , 0, 0, 1), "Libur")</f>
        <v>55.681800000000003</v>
      </c>
      <c r="H2" s="2" vm="763">
        <f ca="1">IFERROR(INDEX(D2:G2,COUNT(D2:G2)),"")</f>
        <v>55.681800000000003</v>
      </c>
      <c r="I2" s="2" vm="764">
        <f t="shared" ref="I2:X2" ca="1" si="0">IFERROR(_xlfn.STOCKHISTORY("XIDX:" &amp; $C$1, I1, , 0, 0, 1), "Libur")</f>
        <v>114.1477</v>
      </c>
      <c r="J2" s="2" vm="765">
        <f t="shared" ca="1" si="0"/>
        <v>9.2803000000000004</v>
      </c>
      <c r="K2" s="2" vm="766">
        <f t="shared" ca="1" si="0"/>
        <v>7.4241999999999999</v>
      </c>
      <c r="L2" s="2" vm="767">
        <f t="shared" ca="1" si="0"/>
        <v>46.401499999999999</v>
      </c>
      <c r="M2" s="2" vm="767">
        <f t="shared" ca="1" si="0"/>
        <v>46.401499999999999</v>
      </c>
      <c r="N2" s="2" vm="767">
        <f t="shared" ca="1" si="0"/>
        <v>46.401499999999999</v>
      </c>
      <c r="O2" s="2" vm="768">
        <f t="shared" ca="1" si="0"/>
        <v>246.85599999999999</v>
      </c>
      <c r="P2" s="2" vm="769">
        <f t="shared" ca="1" si="0"/>
        <v>756.34450000000004</v>
      </c>
      <c r="Q2" s="2" vm="770">
        <f t="shared" ca="1" si="0"/>
        <v>825.94669999999996</v>
      </c>
      <c r="R2" s="2" vm="771">
        <f t="shared" ca="1" si="0"/>
        <v>441.7423</v>
      </c>
      <c r="S2" s="2" vm="772">
        <f t="shared" ca="1" si="0"/>
        <v>172.84559999999999</v>
      </c>
      <c r="T2" s="2" vm="773">
        <f t="shared" ca="1" si="0"/>
        <v>149.6448</v>
      </c>
      <c r="U2" s="2" vm="774">
        <f t="shared" ca="1" si="0"/>
        <v>312.31790000000001</v>
      </c>
      <c r="V2" s="2" vm="775">
        <f t="shared" ca="1" si="0"/>
        <v>127.96980000000001</v>
      </c>
      <c r="W2" s="2" t="str">
        <f t="shared" ca="1" si="0"/>
        <v>Libur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-16438287035</v>
      </c>
      <c r="E4" s="2">
        <f>IFERROR(INDEX(E51:E500,MATCH($C$4,$C$51:$C$500,0)),"")</f>
        <v>14048388826</v>
      </c>
      <c r="H4" s="2">
        <f>IFERROR(SUM(D4:G4)*(4/MAX(1,COUNT(D4:G4))),"")</f>
        <v>-4779796418</v>
      </c>
      <c r="I4" s="2">
        <f t="shared" ref="I4:X4" si="1">IFERROR(INDEX(I51:I500,MATCH($C$4,$C$51:$C$500,0)),"")</f>
        <v>61741015871</v>
      </c>
      <c r="J4" s="2">
        <f t="shared" si="1"/>
        <v>1589022869</v>
      </c>
      <c r="K4" s="2">
        <f t="shared" si="1"/>
        <v>10416698383</v>
      </c>
      <c r="L4" s="2">
        <f t="shared" si="1"/>
        <v>-10234405371</v>
      </c>
      <c r="M4" s="2">
        <f t="shared" si="1"/>
        <v>-40817337259</v>
      </c>
      <c r="N4" s="2">
        <f t="shared" si="1"/>
        <v>-61000620281</v>
      </c>
      <c r="O4" s="2">
        <f t="shared" si="1"/>
        <v>-88952931905</v>
      </c>
      <c r="P4" s="2">
        <f t="shared" si="1"/>
        <v>21821973059</v>
      </c>
      <c r="Q4" s="2">
        <f t="shared" si="1"/>
        <v>72428138539</v>
      </c>
      <c r="R4" s="2">
        <f t="shared" si="1"/>
        <v>7942941956</v>
      </c>
      <c r="S4" s="2">
        <f t="shared" si="1"/>
        <v>19182364437</v>
      </c>
      <c r="T4" s="2">
        <f t="shared" si="1"/>
        <v>16751955098</v>
      </c>
      <c r="U4" s="2">
        <f t="shared" si="1"/>
        <v>27884732559</v>
      </c>
      <c r="V4" s="2">
        <f t="shared" si="1"/>
        <v>34928136662</v>
      </c>
      <c r="W4" s="2">
        <f t="shared" si="1"/>
        <v>22547618832</v>
      </c>
      <c r="X4" s="2">
        <f t="shared" si="1"/>
        <v>38640868679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-24104462422</v>
      </c>
      <c r="E5" s="2">
        <f>IFERROR(INDEX(E51:E500,MATCH($C$5,$C$51:$C$500,0)),"")</f>
        <v>7276565031</v>
      </c>
      <c r="H5" s="2">
        <f>IFERROR(SUM(D5:G5)*(4/MAX(1,COUNT(D5:G5))),"")</f>
        <v>-33655794782</v>
      </c>
      <c r="I5" s="2">
        <f t="shared" ref="I5:X5" si="2">IFERROR(INDEX(I51:I500,MATCH($C$5,$C$51:$C$500,0)),"")</f>
        <v>2466624924</v>
      </c>
      <c r="J5" s="2">
        <f t="shared" si="2"/>
        <v>-10477928949</v>
      </c>
      <c r="K5" s="2">
        <f t="shared" si="2"/>
        <v>-27001034298</v>
      </c>
      <c r="L5" s="2">
        <f t="shared" si="2"/>
        <v>-49181487222</v>
      </c>
      <c r="M5" s="2">
        <f t="shared" si="2"/>
        <v>-52857656404</v>
      </c>
      <c r="N5" s="2">
        <f t="shared" si="2"/>
        <v>-87861108382</v>
      </c>
      <c r="O5" s="2">
        <f t="shared" si="2"/>
        <v>-141377648692</v>
      </c>
      <c r="P5" s="2">
        <f t="shared" si="2"/>
        <v>38907989105</v>
      </c>
      <c r="Q5" s="2">
        <f t="shared" si="2"/>
        <v>39577537456</v>
      </c>
      <c r="R5" s="2">
        <f t="shared" si="2"/>
        <v>-3601125306</v>
      </c>
      <c r="S5" s="2">
        <f t="shared" si="2"/>
        <v>1344534167</v>
      </c>
      <c r="T5" s="2">
        <f t="shared" si="2"/>
        <v>11404691389</v>
      </c>
      <c r="U5" s="2">
        <f t="shared" si="2"/>
        <v>14208676454</v>
      </c>
      <c r="V5" s="2">
        <f t="shared" si="2"/>
        <v>10143764444</v>
      </c>
      <c r="W5" s="2">
        <f t="shared" si="2"/>
        <v>14676638717</v>
      </c>
      <c r="X5" s="2">
        <f t="shared" si="2"/>
        <v>26150427561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140944303994</v>
      </c>
      <c r="E6" s="2">
        <f>IFERROR(INDEX(E51:E500,MATCH($C$6,$C$51:$C$500,0)),"")</f>
        <v>165048766416</v>
      </c>
      <c r="H6" s="2">
        <f>IFERROR(INDEX(D6:G6,COUNT(D6:G6)),"")</f>
        <v>165048766416</v>
      </c>
      <c r="I6" s="2">
        <f t="shared" ref="I6:X6" si="3">IFERROR(INDEX(I51:I500,MATCH($C$6,$C$51:$C$500,0)),"")</f>
        <v>157772201385</v>
      </c>
      <c r="J6" s="2">
        <f t="shared" si="3"/>
        <v>155305576461</v>
      </c>
      <c r="K6" s="2">
        <f t="shared" si="3"/>
        <v>165783505410</v>
      </c>
      <c r="L6" s="2">
        <f t="shared" si="3"/>
        <v>192784539708</v>
      </c>
      <c r="M6" s="2">
        <f t="shared" si="3"/>
        <v>241966026930</v>
      </c>
      <c r="N6" s="2">
        <f t="shared" si="3"/>
        <v>294823683334</v>
      </c>
      <c r="O6" s="2">
        <f t="shared" si="3"/>
        <v>382684791716</v>
      </c>
      <c r="P6" s="2">
        <f t="shared" si="3"/>
        <v>524062440408</v>
      </c>
      <c r="Q6" s="2">
        <f t="shared" si="3"/>
        <v>485154451303</v>
      </c>
      <c r="R6" s="2">
        <f t="shared" si="3"/>
        <v>445576913847</v>
      </c>
      <c r="S6" s="2">
        <f t="shared" si="3"/>
        <v>449146539153</v>
      </c>
      <c r="T6" s="2">
        <f t="shared" si="3"/>
        <v>450924317108</v>
      </c>
      <c r="U6" s="2">
        <f t="shared" si="3"/>
        <v>439519625719</v>
      </c>
      <c r="V6" s="2">
        <f t="shared" si="3"/>
        <v>358044049265</v>
      </c>
      <c r="W6" s="2">
        <f t="shared" si="3"/>
        <v>232271762448</v>
      </c>
      <c r="X6" s="2">
        <f t="shared" si="3"/>
        <v>217595123731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11.31</v>
      </c>
      <c r="E7" s="3">
        <f>IFERROR(INDEX(E51:E500,MATCH($C$7,$C$51:$C$500,0))/1000000000,"")</f>
        <v>11.31</v>
      </c>
      <c r="H7" s="3">
        <f>IFERROR(INDEX(D7:G7,COUNT(D7:G7)),"")</f>
        <v>11.31</v>
      </c>
      <c r="I7" s="3">
        <f t="shared" ref="I7:X7" si="4">IFERROR(INDEX(I51:I500,MATCH($C$7,$C$51:$C$500,0))/1000000000,"")</f>
        <v>11.31</v>
      </c>
      <c r="J7" s="3">
        <f t="shared" si="4"/>
        <v>11.31</v>
      </c>
      <c r="K7" s="3">
        <f t="shared" si="4"/>
        <v>11.31</v>
      </c>
      <c r="L7" s="3">
        <f t="shared" si="4"/>
        <v>11.31</v>
      </c>
      <c r="M7" s="3">
        <f t="shared" si="4"/>
        <v>11.31</v>
      </c>
      <c r="N7" s="3">
        <f t="shared" si="4"/>
        <v>11.31</v>
      </c>
      <c r="O7" s="3">
        <f t="shared" si="4"/>
        <v>11.31</v>
      </c>
      <c r="P7" s="3">
        <f t="shared" si="4"/>
        <v>11.31</v>
      </c>
      <c r="Q7" s="3">
        <f t="shared" si="4"/>
        <v>11.31</v>
      </c>
      <c r="R7" s="3">
        <f t="shared" si="4"/>
        <v>11.31</v>
      </c>
      <c r="S7" s="3">
        <f t="shared" si="4"/>
        <v>2.83</v>
      </c>
      <c r="T7" s="3">
        <f t="shared" si="4"/>
        <v>2.83</v>
      </c>
      <c r="U7" s="3">
        <f t="shared" si="4"/>
        <v>2.17</v>
      </c>
      <c r="V7" s="3">
        <f t="shared" si="4"/>
        <v>1.3</v>
      </c>
      <c r="W7" s="3">
        <f t="shared" si="4"/>
        <v>1</v>
      </c>
      <c r="X7" s="3">
        <f t="shared" si="4"/>
        <v>1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X8" si="5">IFERROR(INDEX(I51:I500,MATCH($C$8,$C$51:$C$500,0)),"")</f>
        <v>-2000000000</v>
      </c>
      <c r="J8" s="2">
        <f t="shared" si="5"/>
        <v>5000000000</v>
      </c>
      <c r="K8" s="2">
        <f t="shared" si="5"/>
        <v>3000000000</v>
      </c>
      <c r="L8" s="2">
        <f t="shared" si="5"/>
        <v>-3000000000</v>
      </c>
      <c r="M8" s="2">
        <f t="shared" si="5"/>
        <v>5000000000</v>
      </c>
      <c r="N8" s="2">
        <f t="shared" si="5"/>
        <v>-9000000000</v>
      </c>
      <c r="O8" s="2">
        <f t="shared" si="5"/>
        <v>8000000000</v>
      </c>
      <c r="P8" s="2">
        <f t="shared" si="5"/>
        <v>-16000000000</v>
      </c>
      <c r="Q8" s="2">
        <f t="shared" si="5"/>
        <v>69000000000</v>
      </c>
      <c r="R8" s="2">
        <f t="shared" si="5"/>
        <v>14000000000</v>
      </c>
      <c r="S8" s="2">
        <f t="shared" si="5"/>
        <v>17000000000</v>
      </c>
      <c r="T8" s="2">
        <f t="shared" si="5"/>
        <v>-38000000000</v>
      </c>
      <c r="U8" s="2">
        <f t="shared" si="5"/>
        <v>-60000000000</v>
      </c>
      <c r="V8" s="2">
        <f t="shared" si="5"/>
        <v>-36000000000</v>
      </c>
      <c r="W8" s="2">
        <f t="shared" si="5"/>
        <v>-44000000000</v>
      </c>
      <c r="X8" s="2">
        <f t="shared" si="5"/>
        <v>52000000000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-0.14000000000000001</v>
      </c>
      <c r="E9" s="3">
        <f>IFERROR(INDEX(E51:E500,MATCH("Free cash flow per share (Quarter)",$C$51:$C$500,0)),"")</f>
        <v>0.73</v>
      </c>
      <c r="H9" s="3">
        <f>IFERROR(INDEX(D9:G9,COUNT(D9:G9)),"")</f>
        <v>0.73</v>
      </c>
      <c r="I9" s="3">
        <f t="shared" ref="I9:X9" si="6">IFERROR(INDEX(I51:I500,MATCH($C$9,$C$51:$C$500,0)),"")</f>
        <v>-0.15</v>
      </c>
      <c r="J9" s="3">
        <f t="shared" si="6"/>
        <v>0.43</v>
      </c>
      <c r="K9" s="3">
        <f t="shared" si="6"/>
        <v>0.28000000000000003</v>
      </c>
      <c r="L9" s="3">
        <f t="shared" si="6"/>
        <v>-0.27</v>
      </c>
      <c r="M9" s="3">
        <f t="shared" si="6"/>
        <v>0.44</v>
      </c>
      <c r="N9" s="3">
        <f t="shared" si="6"/>
        <v>-0.76</v>
      </c>
      <c r="O9" s="3">
        <f t="shared" si="6"/>
        <v>0.68</v>
      </c>
      <c r="P9" s="3">
        <f t="shared" si="6"/>
        <v>-1.45</v>
      </c>
      <c r="Q9" s="3">
        <f t="shared" si="6"/>
        <v>6.07</v>
      </c>
      <c r="R9" s="3">
        <f t="shared" si="6"/>
        <v>1.22</v>
      </c>
      <c r="S9" s="3">
        <f t="shared" si="6"/>
        <v>6.04</v>
      </c>
      <c r="T9" s="3">
        <f t="shared" si="6"/>
        <v>-13.47</v>
      </c>
      <c r="U9" s="3">
        <f t="shared" si="6"/>
        <v>-27.62</v>
      </c>
      <c r="V9" s="3">
        <f t="shared" si="6"/>
        <v>-27.41</v>
      </c>
      <c r="W9" s="3">
        <f t="shared" si="6"/>
        <v>-44.35</v>
      </c>
      <c r="X9" s="3">
        <f t="shared" si="6"/>
        <v>51.63</v>
      </c>
    </row>
    <row r="10" spans="1:24" ht="15.5" x14ac:dyDescent="0.35">
      <c r="C10" t="s">
        <v>18</v>
      </c>
      <c r="D10" s="3">
        <f ca="1">IFERROR(IF(D9=0,"",D2/D9),"")</f>
        <v>-629.7349999999999</v>
      </c>
      <c r="E10" s="3">
        <f ca="1">IFERROR(IF(E9=0,"",E2/E9),"")</f>
        <v>76.276438356164391</v>
      </c>
      <c r="I10" s="3">
        <f t="shared" ref="I10:X10" ca="1" si="7">IFERROR(IF(I9=0,"",I2/I9),"")</f>
        <v>-760.98466666666673</v>
      </c>
      <c r="J10" s="3">
        <f t="shared" ca="1" si="7"/>
        <v>21.582093023255815</v>
      </c>
      <c r="K10" s="3">
        <f t="shared" ca="1" si="7"/>
        <v>26.514999999999997</v>
      </c>
      <c r="L10" s="3">
        <f t="shared" ca="1" si="7"/>
        <v>-171.85740740740738</v>
      </c>
      <c r="M10" s="3">
        <f t="shared" ca="1" si="7"/>
        <v>105.45795454545454</v>
      </c>
      <c r="N10" s="3">
        <f t="shared" ca="1" si="7"/>
        <v>-61.054605263157889</v>
      </c>
      <c r="O10" s="3">
        <f t="shared" ca="1" si="7"/>
        <v>363.02352941176468</v>
      </c>
      <c r="P10" s="3">
        <f t="shared" ca="1" si="7"/>
        <v>-521.61689655172415</v>
      </c>
      <c r="Q10" s="3">
        <f t="shared" ca="1" si="7"/>
        <v>136.07029654036242</v>
      </c>
      <c r="R10" s="3">
        <f t="shared" ca="1" si="7"/>
        <v>362.08385245901638</v>
      </c>
      <c r="S10" s="3">
        <f t="shared" ca="1" si="7"/>
        <v>28.616821192052978</v>
      </c>
      <c r="T10" s="3">
        <f t="shared" ca="1" si="7"/>
        <v>-11.109487750556793</v>
      </c>
      <c r="U10" s="3">
        <f t="shared" ca="1" si="7"/>
        <v>-11.307671976828384</v>
      </c>
      <c r="V10" s="3">
        <f t="shared" ca="1" si="7"/>
        <v>-4.6687267420649396</v>
      </c>
      <c r="W10" s="3" t="str">
        <f t="shared" ca="1" si="7"/>
        <v/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6436401365</v>
      </c>
      <c r="E11" s="2">
        <f>IFERROR(INDEX(E51:E500,MATCH($C$11,$C$51:$C$500,0)),"")</f>
        <v>10107040143</v>
      </c>
      <c r="H11" s="2">
        <f>IFERROR(INDEX(D11:G11,COUNT(D11:G11)),"")</f>
        <v>10107040143</v>
      </c>
      <c r="I11" s="2">
        <f t="shared" ref="I11:X11" si="8">IFERROR(INDEX(I51:I500,MATCH($C$11,$C$51:$C$500,0)),"")</f>
        <v>8596668688</v>
      </c>
      <c r="J11" s="2">
        <f t="shared" si="8"/>
        <v>13816192984</v>
      </c>
      <c r="K11" s="2">
        <f t="shared" si="8"/>
        <v>6415552692</v>
      </c>
      <c r="L11" s="2">
        <f t="shared" si="8"/>
        <v>4711288629</v>
      </c>
      <c r="M11" s="2">
        <f t="shared" si="8"/>
        <v>9312168150</v>
      </c>
      <c r="N11" s="2">
        <f t="shared" si="8"/>
        <v>5645060299</v>
      </c>
      <c r="O11" s="2">
        <f t="shared" si="8"/>
        <v>11064399913</v>
      </c>
      <c r="P11" s="2">
        <f t="shared" si="8"/>
        <v>13789678117</v>
      </c>
      <c r="Q11" s="2">
        <f t="shared" si="8"/>
        <v>31223978665</v>
      </c>
      <c r="R11" s="2">
        <f t="shared" si="8"/>
        <v>29858972162</v>
      </c>
      <c r="S11" s="2">
        <f t="shared" si="8"/>
        <v>19500356640</v>
      </c>
      <c r="T11" s="2">
        <f t="shared" si="8"/>
        <v>20177368493</v>
      </c>
      <c r="U11" s="2">
        <f t="shared" si="8"/>
        <v>48326687635</v>
      </c>
      <c r="V11" s="2">
        <f t="shared" si="8"/>
        <v>71617828431</v>
      </c>
      <c r="W11" s="2">
        <f t="shared" si="8"/>
        <v>11188483390</v>
      </c>
      <c r="X11" s="2">
        <f t="shared" si="8"/>
        <v>53555458760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X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</row>
    <row r="14" spans="1:24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X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</row>
    <row r="15" spans="1:2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104388790</v>
      </c>
      <c r="J15" s="2">
        <f t="shared" si="12"/>
        <v>410173701</v>
      </c>
      <c r="K15" s="2">
        <f t="shared" si="12"/>
        <v>216624705</v>
      </c>
      <c r="L15" s="2">
        <f t="shared" si="12"/>
        <v>150779245</v>
      </c>
      <c r="M15" s="2">
        <f t="shared" si="12"/>
        <v>-18577844</v>
      </c>
      <c r="N15" s="2">
        <f t="shared" si="12"/>
        <v>-61224457</v>
      </c>
      <c r="O15" s="2">
        <f t="shared" si="12"/>
        <v>-6030183941</v>
      </c>
      <c r="P15" s="2">
        <f t="shared" si="12"/>
        <v>6827807962</v>
      </c>
      <c r="Q15" s="2">
        <f t="shared" si="12"/>
        <v>306649897</v>
      </c>
      <c r="R15" s="2">
        <f t="shared" si="12"/>
        <v>238080670</v>
      </c>
      <c r="S15" s="2">
        <f t="shared" si="12"/>
        <v>226551242</v>
      </c>
      <c r="T15" s="2">
        <f t="shared" si="12"/>
        <v>-1213292069</v>
      </c>
      <c r="U15" s="2">
        <f t="shared" si="12"/>
        <v>-2165214322</v>
      </c>
      <c r="V15" s="2">
        <f t="shared" si="12"/>
        <v>-563134657</v>
      </c>
      <c r="W15" s="2">
        <f t="shared" si="12"/>
        <v>-771761488</v>
      </c>
      <c r="X15" s="2">
        <f t="shared" si="12"/>
        <v>-780730768</v>
      </c>
    </row>
    <row r="16" spans="1:24" ht="15.5" x14ac:dyDescent="0.35">
      <c r="C16" t="s">
        <v>29</v>
      </c>
      <c r="D16" s="2">
        <f>IFERROR(INDEX(D51:D500,MATCH($C$16,$C$51:$C$500,0)),"")</f>
        <v>-21492629153</v>
      </c>
      <c r="E16" s="2">
        <f>IFERROR(INDEX(E51:E500,MATCH($C$16,$C$51:$C$500,0)),"")</f>
        <v>7235916208</v>
      </c>
      <c r="H16" s="2">
        <f>IFERROR(SUM(D16:G16)*(4/MAX(1,COUNT(D16:G16))),"")</f>
        <v>-28513425890</v>
      </c>
      <c r="I16" s="2">
        <f t="shared" ref="I16:X16" si="13">IFERROR(INDEX(I51:I500,MATCH($C$16,$C$51:$C$500,0)),"")</f>
        <v>1708153443</v>
      </c>
      <c r="J16" s="2">
        <f t="shared" si="13"/>
        <v>-14201403804</v>
      </c>
      <c r="K16" s="2">
        <f t="shared" si="13"/>
        <v>-24529148443</v>
      </c>
      <c r="L16" s="2">
        <f t="shared" si="13"/>
        <v>-47211169269</v>
      </c>
      <c r="M16" s="2">
        <f t="shared" si="13"/>
        <v>-56313146593</v>
      </c>
      <c r="N16" s="2">
        <f t="shared" si="13"/>
        <v>-76504867994</v>
      </c>
      <c r="O16" s="2">
        <f t="shared" si="13"/>
        <v>-107508687562</v>
      </c>
      <c r="P16" s="2">
        <f t="shared" si="13"/>
        <v>14384120051</v>
      </c>
      <c r="Q16" s="2">
        <f t="shared" si="13"/>
        <v>50411339847</v>
      </c>
      <c r="R16" s="2">
        <f t="shared" si="13"/>
        <v>-9872068663</v>
      </c>
      <c r="S16" s="2">
        <f t="shared" si="13"/>
        <v>2857274509</v>
      </c>
      <c r="T16" s="2">
        <f t="shared" si="13"/>
        <v>3876074389</v>
      </c>
      <c r="U16" s="2">
        <f t="shared" si="13"/>
        <v>9639461081</v>
      </c>
      <c r="V16" s="2">
        <f t="shared" si="13"/>
        <v>22897959127</v>
      </c>
      <c r="W16" s="2">
        <f t="shared" si="13"/>
        <v>13235600532</v>
      </c>
      <c r="X16" s="2">
        <f t="shared" si="13"/>
        <v>32355540477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997122398999.99988</v>
      </c>
      <c r="E20" s="2">
        <f ca="1">IFERROR(E21*E2,"")</f>
        <v>629761158000</v>
      </c>
      <c r="H20" s="2">
        <f t="shared" ref="H20:X20" ca="1" si="14">IFERROR(H21*H2,"")</f>
        <v>629761158000</v>
      </c>
      <c r="I20" s="2">
        <f t="shared" ca="1" si="14"/>
        <v>1291010487000</v>
      </c>
      <c r="J20" s="2">
        <f t="shared" ca="1" si="14"/>
        <v>104960193000</v>
      </c>
      <c r="K20" s="2">
        <f t="shared" ca="1" si="14"/>
        <v>83967702000</v>
      </c>
      <c r="L20" s="2">
        <f t="shared" ca="1" si="14"/>
        <v>524800965000</v>
      </c>
      <c r="M20" s="2">
        <f t="shared" ca="1" si="14"/>
        <v>524800965000</v>
      </c>
      <c r="N20" s="2">
        <f t="shared" ca="1" si="14"/>
        <v>524800965000</v>
      </c>
      <c r="O20" s="2">
        <f t="shared" ca="1" si="14"/>
        <v>2791941360000</v>
      </c>
      <c r="P20" s="2">
        <f t="shared" ca="1" si="14"/>
        <v>8554256295000</v>
      </c>
      <c r="Q20" s="2">
        <f t="shared" ca="1" si="14"/>
        <v>9341457177000</v>
      </c>
      <c r="R20" s="2">
        <f t="shared" ca="1" si="14"/>
        <v>4996105413000</v>
      </c>
      <c r="S20" s="2">
        <f t="shared" ca="1" si="14"/>
        <v>489153048000</v>
      </c>
      <c r="T20" s="2">
        <f t="shared" ca="1" si="14"/>
        <v>423494784000</v>
      </c>
      <c r="U20" s="2">
        <f t="shared" ca="1" si="14"/>
        <v>677729843000</v>
      </c>
      <c r="V20" s="2">
        <f t="shared" ca="1" si="14"/>
        <v>166360740000</v>
      </c>
      <c r="W20" s="2" t="str">
        <f t="shared" ca="1" si="14"/>
        <v/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11310000000</v>
      </c>
      <c r="E21" s="2">
        <f>IFERROR(INDEX(E51:E500,MATCH($C$7,$C$51:$C$500,0)),"")</f>
        <v>11310000000</v>
      </c>
      <c r="H21" s="2">
        <f>IFERROR(INDEX(D21:G21,COUNT(D21:G21)),"")</f>
        <v>11310000000</v>
      </c>
      <c r="I21" s="2">
        <f t="shared" ref="I21:X21" si="15">IFERROR(INDEX(I51:I500,MATCH($C$7,$C$51:$C$500,0)),"")</f>
        <v>11310000000</v>
      </c>
      <c r="J21" s="2">
        <f t="shared" si="15"/>
        <v>11310000000</v>
      </c>
      <c r="K21" s="2">
        <f t="shared" si="15"/>
        <v>11310000000</v>
      </c>
      <c r="L21" s="2">
        <f t="shared" si="15"/>
        <v>11310000000</v>
      </c>
      <c r="M21" s="2">
        <f t="shared" si="15"/>
        <v>11310000000</v>
      </c>
      <c r="N21" s="2">
        <f t="shared" si="15"/>
        <v>11310000000</v>
      </c>
      <c r="O21" s="2">
        <f t="shared" si="15"/>
        <v>11310000000</v>
      </c>
      <c r="P21" s="2">
        <f t="shared" si="15"/>
        <v>11310000000</v>
      </c>
      <c r="Q21" s="2">
        <f t="shared" si="15"/>
        <v>11310000000</v>
      </c>
      <c r="R21" s="2">
        <f t="shared" si="15"/>
        <v>11310000000</v>
      </c>
      <c r="S21" s="2">
        <f t="shared" si="15"/>
        <v>2830000000</v>
      </c>
      <c r="T21" s="2">
        <f t="shared" si="15"/>
        <v>2830000000</v>
      </c>
      <c r="U21" s="2">
        <f t="shared" si="15"/>
        <v>2170000000</v>
      </c>
      <c r="V21" s="2">
        <f t="shared" si="15"/>
        <v>1300000000</v>
      </c>
      <c r="W21" s="2">
        <f t="shared" si="15"/>
        <v>1000000000</v>
      </c>
      <c r="X21" s="2">
        <f t="shared" si="15"/>
        <v>1000000000</v>
      </c>
    </row>
    <row r="23" spans="1:24" ht="15.5" x14ac:dyDescent="0.35">
      <c r="B23" t="s">
        <v>54</v>
      </c>
      <c r="C23" t="s">
        <v>55</v>
      </c>
      <c r="D23" s="3">
        <f>IFERROR(D5/D6*100,"")</f>
        <v>-17.10211887883467</v>
      </c>
      <c r="E23" s="3">
        <f>IFERROR(E5/E6*100,"")</f>
        <v>4.4087363928910905</v>
      </c>
      <c r="H23" s="3">
        <f t="shared" ref="H23:X23" si="16">IFERROR(H5/H6*100,"")</f>
        <v>-20.391424615178082</v>
      </c>
      <c r="I23" s="3">
        <f t="shared" si="16"/>
        <v>1.5634090811605494</v>
      </c>
      <c r="J23" s="3">
        <f t="shared" si="16"/>
        <v>-6.7466533963326132</v>
      </c>
      <c r="K23" s="3">
        <f t="shared" si="16"/>
        <v>-16.286924462855101</v>
      </c>
      <c r="L23" s="3">
        <f t="shared" si="16"/>
        <v>-25.51111582728182</v>
      </c>
      <c r="M23" s="3">
        <f t="shared" si="16"/>
        <v>-21.845073490127419</v>
      </c>
      <c r="N23" s="3">
        <f t="shared" si="16"/>
        <v>-29.80123828195439</v>
      </c>
      <c r="O23" s="3">
        <f t="shared" si="16"/>
        <v>-36.943628738954409</v>
      </c>
      <c r="P23" s="3">
        <f t="shared" si="16"/>
        <v>7.4243040723752003</v>
      </c>
      <c r="Q23" s="3">
        <f t="shared" si="16"/>
        <v>8.1577191242304217</v>
      </c>
      <c r="R23" s="3">
        <f t="shared" si="16"/>
        <v>-0.80819387048327562</v>
      </c>
      <c r="S23" s="3">
        <f t="shared" si="16"/>
        <v>0.29935311747821119</v>
      </c>
      <c r="T23" s="3">
        <f t="shared" si="16"/>
        <v>2.5291808306422485</v>
      </c>
      <c r="U23" s="3">
        <f t="shared" si="16"/>
        <v>3.2327740611710696</v>
      </c>
      <c r="V23" s="3">
        <f t="shared" si="16"/>
        <v>2.8331051625696118</v>
      </c>
      <c r="W23" s="3">
        <f t="shared" si="16"/>
        <v>6.3187356751063284</v>
      </c>
      <c r="X23" s="3">
        <f t="shared" si="16"/>
        <v>12.017929038395286</v>
      </c>
    </row>
    <row r="24" spans="1:24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X24" si="17">IFERROR(_xlfn.RRI(5,M23,H23),"")</f>
        <v>-1.3677792411905698E-2</v>
      </c>
      <c r="I24" s="4" t="str">
        <f t="shared" si="17"/>
        <v/>
      </c>
      <c r="J24" s="4">
        <f t="shared" si="17"/>
        <v>-0.28827901750539253</v>
      </c>
      <c r="K24" s="4" t="str">
        <f t="shared" si="17"/>
        <v/>
      </c>
      <c r="L24" s="4" t="str">
        <f t="shared" si="17"/>
        <v/>
      </c>
      <c r="M24" s="4">
        <f t="shared" si="17"/>
        <v>0.93360424814291521</v>
      </c>
      <c r="N24" s="4" t="str">
        <f t="shared" si="17"/>
        <v/>
      </c>
      <c r="O24" s="4" t="str">
        <f t="shared" si="17"/>
        <v/>
      </c>
      <c r="P24" s="4">
        <f t="shared" si="17"/>
        <v>0.18090804040611053</v>
      </c>
      <c r="Q24" s="4">
        <f t="shared" si="17"/>
        <v>0.23555251921985709</v>
      </c>
      <c r="R24" s="4" t="str">
        <f t="shared" si="17"/>
        <v/>
      </c>
      <c r="S24" s="4">
        <f t="shared" si="17"/>
        <v>-0.52217284187306867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>
        <f>IFERROR(INDEX(D51:D500,MATCH($A$25,$C$51:$C$500,0)),"")</f>
        <v>-1.58</v>
      </c>
      <c r="E25" s="3">
        <f>IFERROR(INDEX(E51:E500,MATCH($A$25,$C$51:$C$500,0)),"")</f>
        <v>0.53</v>
      </c>
      <c r="H25" s="3">
        <f>IFERROR(INDEX(D25:G25,COUNT(D25:G25)),"")</f>
        <v>0.53</v>
      </c>
      <c r="I25" s="3">
        <f t="shared" ref="I25:X25" si="18">IFERROR(INDEX(I51:I500,MATCH($C$25,$C$51:$C$500,0)),"")</f>
        <v>0.16</v>
      </c>
      <c r="J25" s="3">
        <f t="shared" si="18"/>
        <v>-1.22</v>
      </c>
      <c r="K25" s="3">
        <f t="shared" si="18"/>
        <v>-2.15</v>
      </c>
      <c r="L25" s="3">
        <f t="shared" si="18"/>
        <v>-4.16</v>
      </c>
      <c r="M25" s="3">
        <f t="shared" si="18"/>
        <v>-4.9800000000000004</v>
      </c>
      <c r="N25" s="3">
        <f t="shared" si="18"/>
        <v>-6.77</v>
      </c>
      <c r="O25" s="3">
        <f t="shared" si="18"/>
        <v>-10.039999999999999</v>
      </c>
      <c r="P25" s="3">
        <f t="shared" si="18"/>
        <v>1.88</v>
      </c>
      <c r="Q25" s="3">
        <f t="shared" si="18"/>
        <v>4.49</v>
      </c>
      <c r="R25" s="3">
        <f t="shared" si="18"/>
        <v>-0.85</v>
      </c>
      <c r="S25" s="3">
        <f t="shared" si="18"/>
        <v>1.0900000000000001</v>
      </c>
      <c r="T25" s="3">
        <f t="shared" si="18"/>
        <v>0.94</v>
      </c>
      <c r="U25" s="3">
        <f t="shared" si="18"/>
        <v>3.44</v>
      </c>
      <c r="V25" s="3">
        <f t="shared" si="18"/>
        <v>17.18</v>
      </c>
      <c r="W25" s="3">
        <f t="shared" si="18"/>
        <v>12.46</v>
      </c>
      <c r="X25" s="3">
        <f t="shared" si="18"/>
        <v>31.57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-0.34396769846381692</v>
      </c>
      <c r="K26" s="4" t="str">
        <f t="shared" si="19"/>
        <v/>
      </c>
      <c r="L26" s="4" t="str">
        <f t="shared" si="19"/>
        <v/>
      </c>
      <c r="M26" s="4">
        <f t="shared" si="19"/>
        <v>0.42417082063558476</v>
      </c>
      <c r="N26" s="4" t="str">
        <f t="shared" si="19"/>
        <v/>
      </c>
      <c r="O26" s="4" t="str">
        <f t="shared" si="19"/>
        <v/>
      </c>
      <c r="P26" s="4">
        <f t="shared" si="19"/>
        <v>-0.11382420949411154</v>
      </c>
      <c r="Q26" s="4">
        <f t="shared" si="19"/>
        <v>-0.23538179101811529</v>
      </c>
      <c r="R26" s="4" t="str">
        <f t="shared" si="19"/>
        <v/>
      </c>
      <c r="S26" s="4">
        <f t="shared" si="19"/>
        <v>-0.48992929277999375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-1.4534294460654289</v>
      </c>
      <c r="E27" s="3">
        <f>IFERROR(E4/E21,"")</f>
        <v>1.2421210279398762</v>
      </c>
      <c r="H27" s="3">
        <f t="shared" ref="H27:X27" si="20">IFERROR(H4/H21,"")</f>
        <v>-0.42261683625110524</v>
      </c>
      <c r="I27" s="3">
        <f t="shared" si="20"/>
        <v>5.4589757622458004</v>
      </c>
      <c r="J27" s="3">
        <f t="shared" si="20"/>
        <v>0.14049715906277629</v>
      </c>
      <c r="K27" s="3">
        <f t="shared" si="20"/>
        <v>0.92101665632183904</v>
      </c>
      <c r="L27" s="3">
        <f t="shared" si="20"/>
        <v>-0.90489879496021219</v>
      </c>
      <c r="M27" s="3">
        <f t="shared" si="20"/>
        <v>-3.6089599698496904</v>
      </c>
      <c r="N27" s="3">
        <f t="shared" si="20"/>
        <v>-5.3935119611847924</v>
      </c>
      <c r="O27" s="3">
        <f t="shared" si="20"/>
        <v>-7.8649807166224583</v>
      </c>
      <c r="P27" s="3">
        <f t="shared" si="20"/>
        <v>1.9294405887709991</v>
      </c>
      <c r="Q27" s="3">
        <f t="shared" si="20"/>
        <v>6.4039026117595048</v>
      </c>
      <c r="R27" s="3">
        <f t="shared" si="20"/>
        <v>0.70229371847922195</v>
      </c>
      <c r="S27" s="3">
        <f t="shared" si="20"/>
        <v>6.7782206491166077</v>
      </c>
      <c r="T27" s="3">
        <f t="shared" si="20"/>
        <v>5.9194187625441694</v>
      </c>
      <c r="U27" s="3">
        <f t="shared" si="20"/>
        <v>12.850107170046083</v>
      </c>
      <c r="V27" s="3">
        <f t="shared" si="20"/>
        <v>26.867797432307693</v>
      </c>
      <c r="W27" s="3">
        <f t="shared" si="20"/>
        <v>22.547618832000001</v>
      </c>
      <c r="X27" s="3">
        <f t="shared" si="20"/>
        <v>38.640868679</v>
      </c>
    </row>
    <row r="28" spans="1:24" ht="15.5" x14ac:dyDescent="0.35">
      <c r="C28" t="s">
        <v>61</v>
      </c>
      <c r="D28" s="4" t="str">
        <f>IFERROR(_xlfn.RRI(5,I27,D27),"")</f>
        <v/>
      </c>
      <c r="E28" s="4">
        <f>IFERROR(_xlfn.RRI(5,J27,E27),"")</f>
        <v>0.5463196483034134</v>
      </c>
      <c r="H28" s="4">
        <f t="shared" ref="H28:X28" si="21">IFERROR(_xlfn.RRI(5,M27,H27),"")</f>
        <v>-0.34880216813833698</v>
      </c>
      <c r="I28" s="4" t="str">
        <f t="shared" si="21"/>
        <v/>
      </c>
      <c r="J28" s="4" t="str">
        <f t="shared" si="21"/>
        <v/>
      </c>
      <c r="K28" s="4">
        <f t="shared" si="21"/>
        <v>-0.13748389145312423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>
        <f t="shared" si="21"/>
        <v>-0.31560798772855669</v>
      </c>
      <c r="Q28" s="4">
        <f t="shared" si="21"/>
        <v>-0.24934128562053093</v>
      </c>
      <c r="R28" s="4">
        <f t="shared" si="21"/>
        <v>-0.50032960357474621</v>
      </c>
      <c r="S28" s="4">
        <f t="shared" si="21"/>
        <v>-0.29398526655993218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>
        <f t="shared" ref="H29:X29" si="22">IFERROR(((H25-I25)/I25)*100%,"")</f>
        <v>2.3125</v>
      </c>
      <c r="I29" s="4">
        <f t="shared" si="22"/>
        <v>-1.1311475409836065</v>
      </c>
      <c r="J29" s="4">
        <f t="shared" si="22"/>
        <v>-0.4325581395348837</v>
      </c>
      <c r="K29" s="4">
        <f t="shared" si="22"/>
        <v>-0.48317307692307698</v>
      </c>
      <c r="L29" s="4">
        <f t="shared" si="22"/>
        <v>-0.16465863453815266</v>
      </c>
      <c r="M29" s="4">
        <f t="shared" si="22"/>
        <v>-0.26440177252584923</v>
      </c>
      <c r="N29" s="4">
        <f t="shared" si="22"/>
        <v>-0.32569721115537847</v>
      </c>
      <c r="O29" s="4">
        <f t="shared" si="22"/>
        <v>-6.3404255319148932</v>
      </c>
      <c r="P29" s="4">
        <f t="shared" si="22"/>
        <v>-0.58129175946547884</v>
      </c>
      <c r="Q29" s="4">
        <f t="shared" si="22"/>
        <v>-6.2823529411764705</v>
      </c>
      <c r="R29" s="4">
        <f t="shared" si="22"/>
        <v>-1.7798165137614677</v>
      </c>
      <c r="S29" s="4">
        <f t="shared" si="22"/>
        <v>0.15957446808510653</v>
      </c>
      <c r="T29" s="4">
        <f t="shared" si="22"/>
        <v>-0.72674418604651159</v>
      </c>
      <c r="U29" s="4">
        <f t="shared" si="22"/>
        <v>-0.79976717112922002</v>
      </c>
      <c r="V29" s="4">
        <f t="shared" si="22"/>
        <v>0.37881219903691804</v>
      </c>
      <c r="W29" s="4">
        <f t="shared" si="22"/>
        <v>-0.60532150776053217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-1.077416873541355</v>
      </c>
      <c r="I30" s="4">
        <f t="shared" si="23"/>
        <v>37.854705665661513</v>
      </c>
      <c r="J30" s="4">
        <f t="shared" si="23"/>
        <v>-0.84745426904236021</v>
      </c>
      <c r="K30" s="4">
        <f t="shared" si="23"/>
        <v>-2.0178117834296989</v>
      </c>
      <c r="L30" s="4">
        <f t="shared" si="23"/>
        <v>-0.7492632773652238</v>
      </c>
      <c r="M30" s="4">
        <f t="shared" si="23"/>
        <v>-0.33087012769748075</v>
      </c>
      <c r="N30" s="4">
        <f t="shared" si="23"/>
        <v>-0.31423710298669555</v>
      </c>
      <c r="O30" s="4">
        <f t="shared" si="23"/>
        <v>-5.0763010596932849</v>
      </c>
      <c r="P30" s="4">
        <f t="shared" si="23"/>
        <v>-0.69870863038610842</v>
      </c>
      <c r="Q30" s="4">
        <f t="shared" si="23"/>
        <v>8.1185531683620926</v>
      </c>
      <c r="R30" s="4">
        <f t="shared" si="23"/>
        <v>-0.89638966406755283</v>
      </c>
      <c r="S30" s="4">
        <f t="shared" si="23"/>
        <v>0.14508213069948861</v>
      </c>
      <c r="T30" s="4">
        <f t="shared" si="23"/>
        <v>-0.53934868525124202</v>
      </c>
      <c r="U30" s="4">
        <f t="shared" si="23"/>
        <v>-0.5217282993732032</v>
      </c>
      <c r="V30" s="4">
        <f t="shared" si="23"/>
        <v>0.19160243183534811</v>
      </c>
      <c r="W30" s="4">
        <f t="shared" si="23"/>
        <v>-0.41648261017864058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12.46</v>
      </c>
      <c r="E32" s="3">
        <f>IFERROR(INDEX(E51:E500,MATCH($A$32,$C$51:$C$500,0)),"")</f>
        <v>14.6</v>
      </c>
      <c r="H32" s="3">
        <f>IFERROR(INDEX(D32:G32,COUNT(D32:G32)),"")</f>
        <v>14.6</v>
      </c>
      <c r="I32" s="3">
        <f t="shared" ref="I32:X32" si="24">IFERROR(INDEX(I51:I500,MATCH($C$32,$C$51:$C$500,0)),"")</f>
        <v>13.95</v>
      </c>
      <c r="J32" s="3">
        <f t="shared" si="24"/>
        <v>13.74</v>
      </c>
      <c r="K32" s="3">
        <f t="shared" si="24"/>
        <v>14.66</v>
      </c>
      <c r="L32" s="3">
        <f t="shared" si="24"/>
        <v>17.05</v>
      </c>
      <c r="M32" s="3">
        <f t="shared" si="24"/>
        <v>21.4</v>
      </c>
      <c r="N32" s="3">
        <f t="shared" si="24"/>
        <v>26.07</v>
      </c>
      <c r="O32" s="3">
        <f t="shared" si="24"/>
        <v>33.840000000000003</v>
      </c>
      <c r="P32" s="3">
        <f t="shared" si="24"/>
        <v>46.35</v>
      </c>
      <c r="Q32" s="3">
        <f t="shared" si="24"/>
        <v>42.91</v>
      </c>
      <c r="R32" s="3">
        <f t="shared" si="24"/>
        <v>39.409999999999997</v>
      </c>
      <c r="S32" s="3">
        <f t="shared" si="24"/>
        <v>158.88999999999999</v>
      </c>
      <c r="T32" s="3">
        <f t="shared" si="24"/>
        <v>159.52000000000001</v>
      </c>
      <c r="U32" s="3">
        <f t="shared" si="24"/>
        <v>202.13</v>
      </c>
      <c r="V32" s="3">
        <f t="shared" si="24"/>
        <v>275.38</v>
      </c>
      <c r="W32" s="3">
        <f t="shared" si="24"/>
        <v>232.27</v>
      </c>
      <c r="X32" s="3">
        <f t="shared" si="24"/>
        <v>217.6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4.82</v>
      </c>
      <c r="E33" s="3">
        <f>IFERROR(INDEX(E51:E500,MATCH($A$33,$C$51:$C$500,0)),"")</f>
        <v>6.37</v>
      </c>
      <c r="H33" s="3">
        <f>IFERROR(INDEX(D33:G33,COUNT(D33:G33)),"")</f>
        <v>6.37</v>
      </c>
      <c r="I33" s="3">
        <f t="shared" ref="I33:X33" si="25">IFERROR(INDEX(I51:I500,MATCH($C$33,$C$51:$C$500,0)),"")</f>
        <v>8.82</v>
      </c>
      <c r="J33" s="3">
        <f t="shared" si="25"/>
        <v>0.73</v>
      </c>
      <c r="K33" s="3">
        <f t="shared" si="25"/>
        <v>0.55000000000000004</v>
      </c>
      <c r="L33" s="3">
        <f t="shared" si="25"/>
        <v>2.93</v>
      </c>
      <c r="M33" s="3">
        <f t="shared" si="25"/>
        <v>2.34</v>
      </c>
      <c r="N33" s="3">
        <f t="shared" si="25"/>
        <v>1.92</v>
      </c>
      <c r="O33" s="3">
        <f t="shared" si="25"/>
        <v>7.86</v>
      </c>
      <c r="P33" s="3">
        <f t="shared" si="25"/>
        <v>17.579999999999998</v>
      </c>
      <c r="Q33" s="3">
        <f t="shared" si="25"/>
        <v>20.74</v>
      </c>
      <c r="R33" s="3">
        <f t="shared" si="25"/>
        <v>12.08</v>
      </c>
      <c r="S33" s="3">
        <f t="shared" si="25"/>
        <v>4.68</v>
      </c>
      <c r="T33" s="3">
        <f t="shared" si="25"/>
        <v>4.04</v>
      </c>
      <c r="U33" s="3">
        <f t="shared" si="25"/>
        <v>8.67</v>
      </c>
      <c r="V33" s="3">
        <f t="shared" si="25"/>
        <v>3.94</v>
      </c>
      <c r="W33" s="3">
        <f t="shared" si="25"/>
        <v>0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-31.58</v>
      </c>
      <c r="E34" s="3">
        <f>IFERROR(INDEX(E51:E500,MATCH($A$34,$C$51:$C$500,0)),"")</f>
        <v>145.31</v>
      </c>
      <c r="H34" s="3">
        <f>IFERROR(INDEX(D34:G34,COUNT(D34:G34)),"")</f>
        <v>145.31</v>
      </c>
      <c r="I34" s="3">
        <f t="shared" ref="I34:X34" si="26">IFERROR(INDEX(I51:I500,MATCH($C$34,$C$51:$C$500,0)),"")</f>
        <v>768.75</v>
      </c>
      <c r="J34" s="3">
        <f t="shared" si="26"/>
        <v>-8.1999999999999993</v>
      </c>
      <c r="K34" s="3">
        <f t="shared" si="26"/>
        <v>-3.72</v>
      </c>
      <c r="L34" s="3">
        <f t="shared" si="26"/>
        <v>-12.02</v>
      </c>
      <c r="M34" s="3">
        <f t="shared" si="26"/>
        <v>-10.039999999999999</v>
      </c>
      <c r="N34" s="3">
        <f t="shared" si="26"/>
        <v>-7.39</v>
      </c>
      <c r="O34" s="3">
        <f t="shared" si="26"/>
        <v>-26.49</v>
      </c>
      <c r="P34" s="3">
        <f t="shared" si="26"/>
        <v>433.51</v>
      </c>
      <c r="Q34" s="3">
        <f t="shared" si="26"/>
        <v>198.22</v>
      </c>
      <c r="R34" s="3">
        <f t="shared" si="26"/>
        <v>-560</v>
      </c>
      <c r="S34" s="3">
        <f t="shared" si="26"/>
        <v>682.57</v>
      </c>
      <c r="T34" s="3">
        <f t="shared" si="26"/>
        <v>685.11</v>
      </c>
      <c r="U34" s="3">
        <f t="shared" si="26"/>
        <v>509.3</v>
      </c>
      <c r="V34" s="3">
        <f t="shared" si="26"/>
        <v>63.1</v>
      </c>
      <c r="W34" s="3">
        <f t="shared" si="26"/>
        <v>0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-41.27</v>
      </c>
      <c r="E35" s="3">
        <f>IFERROR(INDEX(E51:E500,MATCH($A$35,$C$51:$C$500,0)),"")</f>
        <v>74.849999999999994</v>
      </c>
      <c r="H35" s="3">
        <f>IFERROR(INDEX(D35:G35,COUNT(D35:G35)),"")</f>
        <v>74.849999999999994</v>
      </c>
      <c r="I35" s="3">
        <f t="shared" ref="I35:X35" si="27">IFERROR(INDEX(I51:I500,MATCH($C$35,$C$51:$C$500,0)),"")</f>
        <v>22.53</v>
      </c>
      <c r="J35" s="3">
        <f t="shared" si="27"/>
        <v>71.16</v>
      </c>
      <c r="K35" s="3">
        <f t="shared" si="27"/>
        <v>8.68</v>
      </c>
      <c r="L35" s="3">
        <f t="shared" si="27"/>
        <v>-55.24</v>
      </c>
      <c r="M35" s="3">
        <f t="shared" si="27"/>
        <v>-13.85</v>
      </c>
      <c r="N35" s="3">
        <f t="shared" si="27"/>
        <v>-9.27</v>
      </c>
      <c r="O35" s="3">
        <f t="shared" si="27"/>
        <v>-33.81</v>
      </c>
      <c r="P35" s="3">
        <f t="shared" si="27"/>
        <v>422.3</v>
      </c>
      <c r="Q35" s="3">
        <f t="shared" si="27"/>
        <v>138.94</v>
      </c>
      <c r="R35" s="3">
        <f t="shared" si="27"/>
        <v>677.61</v>
      </c>
      <c r="S35" s="3">
        <f t="shared" si="27"/>
        <v>109.64</v>
      </c>
      <c r="T35" s="3">
        <f t="shared" si="27"/>
        <v>108.67</v>
      </c>
      <c r="U35" s="3">
        <f t="shared" si="27"/>
        <v>136.62</v>
      </c>
      <c r="V35" s="3">
        <f t="shared" si="27"/>
        <v>40.35</v>
      </c>
      <c r="W35" s="3">
        <f t="shared" si="27"/>
        <v>0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85</v>
      </c>
      <c r="C51" t="s">
        <v>6</v>
      </c>
      <c r="D51" s="5">
        <v>-16438287035</v>
      </c>
      <c r="E51" s="5">
        <v>14048388826</v>
      </c>
      <c r="F51" s="5">
        <v>23269098026</v>
      </c>
      <c r="G51" s="5">
        <v>26288285743</v>
      </c>
      <c r="I51" s="5">
        <v>61741015871</v>
      </c>
      <c r="J51" s="5">
        <v>1589022869</v>
      </c>
      <c r="K51" s="5">
        <v>10416698383</v>
      </c>
      <c r="L51" s="5">
        <v>-10234405371</v>
      </c>
      <c r="M51" s="5">
        <v>-40817337259</v>
      </c>
      <c r="N51" s="5">
        <v>-61000620281</v>
      </c>
      <c r="O51" s="5">
        <v>-88952931905</v>
      </c>
      <c r="P51" s="5">
        <v>21821973059</v>
      </c>
      <c r="Q51" s="5">
        <v>72428138539</v>
      </c>
      <c r="R51" s="5">
        <v>7942941956</v>
      </c>
      <c r="S51" s="5">
        <v>19182364437</v>
      </c>
      <c r="T51" s="5">
        <v>16751955098</v>
      </c>
      <c r="U51" s="5">
        <v>27884732559</v>
      </c>
      <c r="V51" s="5">
        <v>34928136662</v>
      </c>
      <c r="W51" s="5">
        <v>22547618832</v>
      </c>
      <c r="X51" s="5">
        <v>38640868679</v>
      </c>
    </row>
    <row r="52" spans="2:24" ht="15.5" x14ac:dyDescent="0.35">
      <c r="C52" t="s">
        <v>888</v>
      </c>
      <c r="V52" s="5">
        <v>25601608578</v>
      </c>
      <c r="W52" s="5">
        <v>20689484714</v>
      </c>
      <c r="X52" s="5">
        <v>27226741857</v>
      </c>
    </row>
    <row r="53" spans="2:24" ht="15.5" x14ac:dyDescent="0.35">
      <c r="C53" t="s">
        <v>892</v>
      </c>
      <c r="I53" s="5">
        <v>1150000000</v>
      </c>
      <c r="N53" s="5">
        <v>78620</v>
      </c>
      <c r="O53" s="5">
        <v>1001051070</v>
      </c>
      <c r="P53" s="5">
        <v>504046718</v>
      </c>
      <c r="Q53" s="5">
        <v>2966775</v>
      </c>
      <c r="R53" s="5">
        <v>1785250</v>
      </c>
      <c r="S53" s="5">
        <v>4739621047</v>
      </c>
      <c r="T53" s="5">
        <v>262674201</v>
      </c>
      <c r="U53" s="5">
        <v>31053816</v>
      </c>
      <c r="V53" s="5">
        <v>6335517687</v>
      </c>
      <c r="W53" s="5">
        <v>110125479</v>
      </c>
      <c r="X53" s="5">
        <v>2467295471</v>
      </c>
    </row>
    <row r="54" spans="2:24" ht="15.5" x14ac:dyDescent="0.35">
      <c r="C54" t="s">
        <v>887</v>
      </c>
      <c r="D54" s="5">
        <v>-16738708664</v>
      </c>
      <c r="E54" s="5">
        <v>13972786371</v>
      </c>
      <c r="F54" s="5">
        <v>23197082646</v>
      </c>
      <c r="G54" s="5">
        <v>26169277185</v>
      </c>
      <c r="I54" s="5">
        <v>60231765095</v>
      </c>
      <c r="J54" s="5">
        <v>981834851</v>
      </c>
      <c r="K54" s="5">
        <v>3419895471</v>
      </c>
      <c r="L54" s="5">
        <v>-10485240357</v>
      </c>
      <c r="M54" s="5">
        <v>-41579333196</v>
      </c>
      <c r="N54" s="5">
        <v>-62088731190</v>
      </c>
      <c r="O54" s="5">
        <v>-91675337318</v>
      </c>
      <c r="P54" s="5">
        <v>19429696486</v>
      </c>
      <c r="Q54" s="5">
        <v>67881706728</v>
      </c>
      <c r="R54" s="5">
        <v>3825382668</v>
      </c>
      <c r="S54" s="5">
        <v>9403759748</v>
      </c>
      <c r="T54" s="5">
        <v>10067072135</v>
      </c>
      <c r="U54" s="5">
        <v>22267426564</v>
      </c>
      <c r="V54" s="5">
        <v>6213259141</v>
      </c>
      <c r="W54" s="5">
        <v>3948330727</v>
      </c>
      <c r="X54" s="5">
        <v>8649178000</v>
      </c>
    </row>
    <row r="55" spans="2:24" ht="15.5" x14ac:dyDescent="0.35">
      <c r="C55" t="s">
        <v>2771</v>
      </c>
      <c r="V55" s="5">
        <v>-107897200</v>
      </c>
    </row>
    <row r="56" spans="2:24" ht="15.5" x14ac:dyDescent="0.35">
      <c r="C56" t="s">
        <v>91</v>
      </c>
      <c r="D56" s="5">
        <v>-163321829</v>
      </c>
      <c r="E56" s="5">
        <v>331231656</v>
      </c>
      <c r="F56" s="5">
        <v>1290276070</v>
      </c>
      <c r="G56" s="5">
        <v>-599442832</v>
      </c>
      <c r="I56" s="5">
        <v>1597995473</v>
      </c>
      <c r="J56" s="5">
        <v>1283523738</v>
      </c>
      <c r="K56" s="5">
        <v>965353070</v>
      </c>
      <c r="L56" s="5">
        <v>1606113195</v>
      </c>
      <c r="M56" s="5">
        <v>3257847131</v>
      </c>
      <c r="N56" s="5">
        <v>2132525912</v>
      </c>
      <c r="O56" s="5">
        <v>4809485559</v>
      </c>
      <c r="P56" s="5">
        <v>42089795296</v>
      </c>
      <c r="Q56" s="5">
        <v>4812811222</v>
      </c>
      <c r="R56" s="5">
        <v>3172170605</v>
      </c>
      <c r="S56" s="5">
        <v>5689338802</v>
      </c>
      <c r="T56" s="5">
        <v>7781577026</v>
      </c>
      <c r="U56" s="5">
        <v>2054881659</v>
      </c>
      <c r="V56" s="5">
        <v>2994056594</v>
      </c>
      <c r="W56" s="5">
        <v>2666857687</v>
      </c>
      <c r="X56" s="5">
        <v>3152016091</v>
      </c>
    </row>
    <row r="57" spans="2:24" ht="15.5" x14ac:dyDescent="0.35">
      <c r="C57" t="s">
        <v>88</v>
      </c>
      <c r="D57" s="5">
        <v>-4771075450</v>
      </c>
      <c r="E57" s="5">
        <v>-6600627321</v>
      </c>
      <c r="F57" s="5">
        <v>-47315959952</v>
      </c>
      <c r="G57" s="5">
        <v>-3053864315</v>
      </c>
      <c r="I57" s="5">
        <v>-60560491279</v>
      </c>
      <c r="J57" s="5">
        <v>-16309062014</v>
      </c>
      <c r="K57" s="5">
        <v>-34868124292</v>
      </c>
      <c r="L57" s="5">
        <v>-37601426848</v>
      </c>
      <c r="M57" s="5">
        <v>-17781095968</v>
      </c>
      <c r="N57" s="5">
        <v>-17007579387</v>
      </c>
      <c r="O57" s="5">
        <v>-22755564339</v>
      </c>
      <c r="P57" s="5">
        <v>-49737264904</v>
      </c>
      <c r="Q57" s="5">
        <v>-27046510965</v>
      </c>
      <c r="R57" s="5">
        <v>-21295588255</v>
      </c>
      <c r="S57" s="5">
        <v>-22106135598</v>
      </c>
      <c r="T57" s="5">
        <v>-20461739334</v>
      </c>
      <c r="U57" s="5">
        <v>-20556115009</v>
      </c>
      <c r="V57" s="5">
        <v>-16283013028</v>
      </c>
      <c r="W57" s="5">
        <v>-12759956891</v>
      </c>
      <c r="X57" s="5">
        <v>-10740905522</v>
      </c>
    </row>
    <row r="58" spans="2:24" ht="15.5" x14ac:dyDescent="0.35">
      <c r="C58" t="s">
        <v>89</v>
      </c>
      <c r="F58" s="5">
        <v>-82521612</v>
      </c>
      <c r="I58" s="5">
        <v>-82521612</v>
      </c>
      <c r="J58" s="5">
        <v>-39500213</v>
      </c>
      <c r="K58" s="5">
        <v>-22651560</v>
      </c>
      <c r="L58" s="5">
        <v>-32118000</v>
      </c>
      <c r="M58" s="5">
        <v>-42318000</v>
      </c>
      <c r="N58" s="5">
        <v>-52418000</v>
      </c>
      <c r="O58" s="5">
        <v>-77500000</v>
      </c>
      <c r="P58" s="5">
        <v>-157290000</v>
      </c>
      <c r="Q58" s="5">
        <v>-65342000</v>
      </c>
      <c r="R58" s="5">
        <v>-46926000</v>
      </c>
      <c r="S58" s="5">
        <v>-162730800</v>
      </c>
      <c r="T58" s="5">
        <v>-876744000</v>
      </c>
      <c r="U58" s="5">
        <v>-196345000</v>
      </c>
      <c r="V58" s="5">
        <v>-1225931466</v>
      </c>
      <c r="W58" s="5">
        <v>-1484034376</v>
      </c>
      <c r="X58" s="5">
        <v>-2108006586</v>
      </c>
    </row>
    <row r="59" spans="2:24" ht="15.5" x14ac:dyDescent="0.35">
      <c r="C59" t="s">
        <v>90</v>
      </c>
      <c r="D59" s="5">
        <v>-309813183</v>
      </c>
      <c r="E59" s="5">
        <v>-677132655</v>
      </c>
      <c r="F59" s="5">
        <v>-274146646</v>
      </c>
      <c r="G59" s="5">
        <v>-209840280</v>
      </c>
      <c r="I59" s="5">
        <v>-1071199105</v>
      </c>
      <c r="J59" s="5">
        <v>-1010703536</v>
      </c>
      <c r="K59" s="5">
        <v>-1162389204</v>
      </c>
      <c r="L59" s="5">
        <v>-1491739698</v>
      </c>
      <c r="M59" s="5">
        <v>-1176196842</v>
      </c>
      <c r="N59" s="5">
        <v>-1449451135</v>
      </c>
      <c r="O59" s="5">
        <v>-2205298593</v>
      </c>
      <c r="P59" s="5">
        <v>-2599398362</v>
      </c>
      <c r="Q59" s="5">
        <v>-1989489867</v>
      </c>
      <c r="R59" s="5">
        <v>-2024397097</v>
      </c>
      <c r="S59" s="5">
        <v>-2289915024</v>
      </c>
      <c r="T59" s="5">
        <v>-2203446414</v>
      </c>
      <c r="U59" s="5">
        <v>-3241794785</v>
      </c>
      <c r="V59" s="5">
        <v>-15057081562</v>
      </c>
      <c r="W59" s="5">
        <v>-11275922515</v>
      </c>
      <c r="X59" s="5">
        <v>-8632898936</v>
      </c>
    </row>
    <row r="60" spans="2:24" ht="15.5" x14ac:dyDescent="0.35">
      <c r="C60" t="s">
        <v>894</v>
      </c>
      <c r="D60" s="5">
        <v>-2365094306</v>
      </c>
      <c r="E60" s="5">
        <v>-3696376125</v>
      </c>
      <c r="F60" s="5">
        <v>-3173195982</v>
      </c>
      <c r="G60" s="5">
        <v>-2553683366</v>
      </c>
      <c r="I60" s="5">
        <v>-11086100430</v>
      </c>
      <c r="J60" s="5">
        <v>-9081316174</v>
      </c>
      <c r="K60" s="5">
        <v>-8892571805</v>
      </c>
      <c r="L60" s="5">
        <v>-8535860092</v>
      </c>
      <c r="M60" s="5">
        <v>-8561082847</v>
      </c>
      <c r="N60" s="5">
        <v>-9280748912</v>
      </c>
      <c r="O60" s="5">
        <v>-12654245604</v>
      </c>
      <c r="P60" s="5">
        <v>-11311544308</v>
      </c>
      <c r="Q60" s="5">
        <v>-9682245326</v>
      </c>
      <c r="R60" s="5">
        <v>-8454335675</v>
      </c>
      <c r="S60" s="5">
        <v>-10085044805</v>
      </c>
      <c r="T60" s="5">
        <v>-9268797468</v>
      </c>
      <c r="U60" s="5">
        <v>-9458530645</v>
      </c>
    </row>
    <row r="61" spans="2:24" ht="15.5" x14ac:dyDescent="0.35">
      <c r="C61" t="s">
        <v>310</v>
      </c>
      <c r="D61" s="5">
        <v>-776977942</v>
      </c>
      <c r="E61" s="5">
        <v>-777206791</v>
      </c>
      <c r="F61" s="5">
        <v>-776086670</v>
      </c>
      <c r="G61" s="5">
        <v>-677868698</v>
      </c>
      <c r="I61" s="5">
        <v>-3089674700</v>
      </c>
      <c r="J61" s="5">
        <v>-3081377544</v>
      </c>
      <c r="K61" s="5">
        <v>-3327429639</v>
      </c>
      <c r="L61" s="5">
        <v>-3570940191</v>
      </c>
      <c r="M61" s="5">
        <v>-3609384079</v>
      </c>
      <c r="N61" s="5">
        <v>-3782346026</v>
      </c>
      <c r="O61" s="5">
        <v>-3147417490</v>
      </c>
      <c r="P61" s="5">
        <v>-4160525124</v>
      </c>
      <c r="Q61" s="5">
        <v>-5554766301</v>
      </c>
      <c r="R61" s="5">
        <v>-5619171035</v>
      </c>
      <c r="S61" s="5">
        <v>-5732407244</v>
      </c>
      <c r="T61" s="5">
        <v>-3714374737</v>
      </c>
      <c r="U61" s="5">
        <v>-3542590042</v>
      </c>
    </row>
    <row r="62" spans="2:24" ht="15.5" x14ac:dyDescent="0.35">
      <c r="C62" t="s">
        <v>2022</v>
      </c>
      <c r="M62" s="5">
        <v>-570307046</v>
      </c>
      <c r="P62" s="5">
        <v>-25757697903</v>
      </c>
    </row>
    <row r="63" spans="2:24" ht="15.5" x14ac:dyDescent="0.35">
      <c r="C63" t="s">
        <v>1741</v>
      </c>
      <c r="D63" s="5">
        <v>-103373744</v>
      </c>
      <c r="G63" s="5">
        <v>63660820</v>
      </c>
    </row>
    <row r="64" spans="2:24" ht="15.5" x14ac:dyDescent="0.35">
      <c r="C64" t="s">
        <v>92</v>
      </c>
      <c r="D64" s="5">
        <v>-21209362485</v>
      </c>
      <c r="E64" s="5">
        <v>7447761505</v>
      </c>
      <c r="F64" s="5">
        <v>-24046861926</v>
      </c>
      <c r="G64" s="5">
        <v>23234421428</v>
      </c>
      <c r="I64" s="5">
        <v>1180524592</v>
      </c>
      <c r="J64" s="5">
        <v>-14720039145</v>
      </c>
      <c r="K64" s="5">
        <v>-24451425909</v>
      </c>
      <c r="L64" s="5">
        <v>-47835832219</v>
      </c>
      <c r="M64" s="5">
        <v>-58598433227</v>
      </c>
      <c r="N64" s="5">
        <v>-78008199668</v>
      </c>
      <c r="O64" s="5">
        <v>-111708496244</v>
      </c>
      <c r="P64" s="5">
        <v>-27915291845</v>
      </c>
      <c r="Q64" s="5">
        <v>45381627574</v>
      </c>
      <c r="R64" s="5">
        <v>-13352646299</v>
      </c>
      <c r="S64" s="5">
        <v>-2923771161</v>
      </c>
      <c r="T64" s="5">
        <v>-3709784236</v>
      </c>
      <c r="U64" s="5">
        <v>7328617550</v>
      </c>
      <c r="V64" s="5">
        <v>18645123634</v>
      </c>
      <c r="W64" s="5">
        <v>9787661941</v>
      </c>
      <c r="X64" s="5">
        <v>27899963157</v>
      </c>
    </row>
    <row r="65" spans="3:24" ht="15.5" x14ac:dyDescent="0.35">
      <c r="C65" t="s">
        <v>93</v>
      </c>
      <c r="D65" s="5">
        <v>-283266668</v>
      </c>
      <c r="E65" s="5">
        <v>-211845297</v>
      </c>
      <c r="F65" s="5">
        <v>1130491082</v>
      </c>
      <c r="G65" s="5">
        <v>-1497830281</v>
      </c>
      <c r="I65" s="5">
        <v>527628851</v>
      </c>
      <c r="J65" s="5">
        <v>518635341</v>
      </c>
      <c r="K65" s="5">
        <v>-77722534</v>
      </c>
      <c r="L65" s="5">
        <v>624662950</v>
      </c>
      <c r="M65" s="5">
        <v>2285286634</v>
      </c>
      <c r="N65" s="5">
        <v>1503331674</v>
      </c>
      <c r="O65" s="5">
        <v>4199808682</v>
      </c>
      <c r="P65" s="5">
        <v>42299411896</v>
      </c>
      <c r="Q65" s="5">
        <v>5029712273</v>
      </c>
      <c r="R65" s="5">
        <v>3480577636</v>
      </c>
      <c r="S65" s="5">
        <v>5781045670</v>
      </c>
      <c r="T65" s="5">
        <v>7585858625</v>
      </c>
      <c r="U65" s="5">
        <v>2310843531</v>
      </c>
      <c r="V65" s="5">
        <v>4252835493</v>
      </c>
      <c r="W65" s="5">
        <v>3447938591</v>
      </c>
      <c r="X65" s="5">
        <v>4455577320</v>
      </c>
    </row>
    <row r="66" spans="3:24" ht="15.5" x14ac:dyDescent="0.35">
      <c r="C66" t="s">
        <v>94</v>
      </c>
      <c r="V66" s="5">
        <v>1237787874</v>
      </c>
      <c r="W66" s="5">
        <v>1196899111</v>
      </c>
      <c r="X66" s="5">
        <v>2636282035</v>
      </c>
    </row>
    <row r="67" spans="3:24" ht="15.5" x14ac:dyDescent="0.35">
      <c r="C67" t="s">
        <v>95</v>
      </c>
      <c r="D67" s="5">
        <v>86653263</v>
      </c>
      <c r="E67" s="5">
        <v>21186334</v>
      </c>
      <c r="F67" s="5">
        <v>10241752</v>
      </c>
      <c r="G67" s="5">
        <v>45090042</v>
      </c>
      <c r="I67" s="5">
        <v>62461210</v>
      </c>
      <c r="J67" s="5">
        <v>76850502</v>
      </c>
      <c r="K67" s="5">
        <v>301341922</v>
      </c>
      <c r="L67" s="5">
        <v>111726373</v>
      </c>
      <c r="M67" s="5">
        <v>16356974</v>
      </c>
      <c r="N67" s="5">
        <v>19170977</v>
      </c>
      <c r="O67" s="5">
        <v>-69876357</v>
      </c>
      <c r="P67" s="5">
        <v>92280249</v>
      </c>
      <c r="Q67" s="5">
        <v>11141872</v>
      </c>
      <c r="R67" s="5">
        <v>-36470449</v>
      </c>
      <c r="S67" s="5">
        <v>146508722</v>
      </c>
      <c r="T67" s="5">
        <v>22596175</v>
      </c>
      <c r="U67" s="5">
        <v>310658052</v>
      </c>
      <c r="V67" s="5">
        <v>76960466</v>
      </c>
      <c r="W67" s="5">
        <v>10868550</v>
      </c>
      <c r="X67" s="5">
        <v>-38488158</v>
      </c>
    </row>
    <row r="68" spans="3:24" ht="15.5" x14ac:dyDescent="0.35">
      <c r="C68" t="s">
        <v>312</v>
      </c>
      <c r="M68" s="5">
        <v>235000000</v>
      </c>
      <c r="N68" s="5">
        <v>5550000</v>
      </c>
      <c r="P68" s="5">
        <v>140000000</v>
      </c>
      <c r="Q68" s="5">
        <v>240000000</v>
      </c>
      <c r="R68" s="5">
        <v>387640587</v>
      </c>
      <c r="T68" s="5">
        <v>2000000</v>
      </c>
      <c r="V68" s="5">
        <v>2200000</v>
      </c>
      <c r="X68" s="5">
        <v>-241545588</v>
      </c>
    </row>
    <row r="69" spans="3:24" ht="15.5" x14ac:dyDescent="0.35">
      <c r="C69" t="s">
        <v>27</v>
      </c>
    </row>
    <row r="70" spans="3:24" ht="15.5" x14ac:dyDescent="0.35">
      <c r="C70" t="s">
        <v>2518</v>
      </c>
      <c r="D70" s="5">
        <v>-206598102</v>
      </c>
      <c r="E70" s="5">
        <v>-564263287</v>
      </c>
      <c r="F70" s="5">
        <v>-170026740</v>
      </c>
      <c r="G70" s="5">
        <v>-943477491</v>
      </c>
      <c r="I70" s="5">
        <v>-1132827832</v>
      </c>
      <c r="J70" s="5">
        <v>-841738899</v>
      </c>
      <c r="K70" s="5">
        <v>-1344417526</v>
      </c>
      <c r="L70" s="5">
        <v>-1093176618</v>
      </c>
      <c r="M70" s="5">
        <v>-1223917471</v>
      </c>
      <c r="N70" s="5">
        <v>-653915215</v>
      </c>
      <c r="O70" s="5">
        <v>-539800520</v>
      </c>
      <c r="P70" s="5">
        <v>-22663649</v>
      </c>
      <c r="Q70" s="5">
        <v>-34240821</v>
      </c>
      <c r="R70" s="5">
        <v>-42763107</v>
      </c>
      <c r="S70" s="5">
        <v>-54801854</v>
      </c>
      <c r="T70" s="5">
        <v>-220314576</v>
      </c>
      <c r="U70" s="5">
        <v>-54696180</v>
      </c>
      <c r="V70" s="5">
        <v>-58169441</v>
      </c>
      <c r="W70" s="5">
        <v>-426686757</v>
      </c>
      <c r="X70" s="5">
        <v>-844625064</v>
      </c>
    </row>
    <row r="71" spans="3:24" ht="15.5" x14ac:dyDescent="0.35">
      <c r="C71" t="s">
        <v>313</v>
      </c>
      <c r="X71" s="5">
        <v>-208061996</v>
      </c>
    </row>
    <row r="72" spans="3:24" ht="15.5" x14ac:dyDescent="0.35">
      <c r="C72" t="s">
        <v>96</v>
      </c>
      <c r="D72" s="5">
        <v>-283266668</v>
      </c>
      <c r="E72" s="5">
        <v>-211845297</v>
      </c>
      <c r="F72" s="5">
        <v>1130491082</v>
      </c>
      <c r="G72" s="5">
        <v>-1497830281</v>
      </c>
      <c r="I72" s="5">
        <v>527628851</v>
      </c>
      <c r="J72" s="5">
        <v>518635341</v>
      </c>
      <c r="K72" s="5">
        <v>-77722534</v>
      </c>
      <c r="L72" s="5">
        <v>624662950</v>
      </c>
      <c r="M72" s="5">
        <v>2285286634</v>
      </c>
      <c r="N72" s="5">
        <v>1503331674</v>
      </c>
      <c r="O72" s="5">
        <v>4199808682</v>
      </c>
      <c r="P72" s="5">
        <v>42299411896</v>
      </c>
      <c r="Q72" s="5">
        <v>5029712273</v>
      </c>
      <c r="R72" s="5">
        <v>3480577636</v>
      </c>
      <c r="S72" s="5">
        <v>5781045670</v>
      </c>
      <c r="T72" s="5">
        <v>7585858625</v>
      </c>
      <c r="U72" s="5">
        <v>2310843531</v>
      </c>
      <c r="V72" s="5">
        <v>4252835493</v>
      </c>
      <c r="W72" s="5">
        <v>3447938591</v>
      </c>
      <c r="X72" s="5">
        <v>4455577320</v>
      </c>
    </row>
    <row r="73" spans="3:24" ht="15.5" x14ac:dyDescent="0.35">
      <c r="C73" t="s">
        <v>29</v>
      </c>
      <c r="D73" s="5">
        <v>-21492629153</v>
      </c>
      <c r="E73" s="5">
        <v>7235916208</v>
      </c>
      <c r="F73" s="5">
        <v>-22916370844</v>
      </c>
      <c r="G73" s="5">
        <v>21736591147</v>
      </c>
      <c r="I73" s="5">
        <v>1708153443</v>
      </c>
      <c r="J73" s="5">
        <v>-14201403804</v>
      </c>
      <c r="K73" s="5">
        <v>-24529148443</v>
      </c>
      <c r="L73" s="5">
        <v>-47211169269</v>
      </c>
      <c r="M73" s="5">
        <v>-56313146593</v>
      </c>
      <c r="N73" s="5">
        <v>-76504867994</v>
      </c>
      <c r="O73" s="5">
        <v>-107508687562</v>
      </c>
      <c r="P73" s="5">
        <v>14384120051</v>
      </c>
      <c r="Q73" s="5">
        <v>50411339847</v>
      </c>
      <c r="R73" s="5">
        <v>-9872068663</v>
      </c>
      <c r="S73" s="5">
        <v>2857274509</v>
      </c>
      <c r="T73" s="5">
        <v>3876074389</v>
      </c>
      <c r="U73" s="5">
        <v>9639461081</v>
      </c>
      <c r="V73" s="5">
        <v>22897959127</v>
      </c>
      <c r="W73" s="5">
        <v>13235600532</v>
      </c>
      <c r="X73" s="5">
        <v>32355540477</v>
      </c>
    </row>
    <row r="74" spans="3:24" ht="15.5" x14ac:dyDescent="0.35">
      <c r="C74" t="s">
        <v>28</v>
      </c>
      <c r="F74" s="5">
        <v>-11820212</v>
      </c>
      <c r="G74" s="5">
        <v>7643844</v>
      </c>
      <c r="I74" s="5">
        <v>104388790</v>
      </c>
      <c r="J74" s="5">
        <v>410173701</v>
      </c>
      <c r="K74" s="5">
        <v>216624705</v>
      </c>
      <c r="L74" s="5">
        <v>150779245</v>
      </c>
      <c r="M74" s="5">
        <v>-18577844</v>
      </c>
      <c r="N74" s="5">
        <v>-61224457</v>
      </c>
      <c r="O74" s="5">
        <v>-6030183941</v>
      </c>
      <c r="P74" s="5">
        <v>6827807962</v>
      </c>
      <c r="Q74" s="5">
        <v>306649897</v>
      </c>
      <c r="R74" s="5">
        <v>238080670</v>
      </c>
      <c r="S74" s="5">
        <v>226551242</v>
      </c>
      <c r="T74" s="5">
        <v>-1213292069</v>
      </c>
      <c r="U74" s="5">
        <v>-2165214322</v>
      </c>
      <c r="V74" s="5">
        <v>-563134657</v>
      </c>
      <c r="W74" s="5">
        <v>-771761488</v>
      </c>
      <c r="X74" s="5">
        <v>-780730768</v>
      </c>
    </row>
    <row r="75" spans="3:24" ht="15.5" x14ac:dyDescent="0.35">
      <c r="C75" t="s">
        <v>97</v>
      </c>
      <c r="T75" s="5">
        <v>-1458066635</v>
      </c>
      <c r="U75" s="5">
        <v>-2311379569</v>
      </c>
      <c r="V75" s="5">
        <v>-807395055</v>
      </c>
      <c r="W75" s="5">
        <v>-843312911</v>
      </c>
      <c r="X75" s="5">
        <v>-836329048</v>
      </c>
    </row>
    <row r="76" spans="3:24" ht="15.5" x14ac:dyDescent="0.35">
      <c r="C76" t="s">
        <v>98</v>
      </c>
      <c r="F76" s="5">
        <v>-11820212</v>
      </c>
      <c r="G76" s="5">
        <v>7643844</v>
      </c>
      <c r="I76" s="5">
        <v>104388790</v>
      </c>
      <c r="J76" s="5">
        <v>410173701</v>
      </c>
      <c r="K76" s="5">
        <v>216624705</v>
      </c>
      <c r="L76" s="5">
        <v>150779245</v>
      </c>
      <c r="M76" s="5">
        <v>-18577844</v>
      </c>
      <c r="N76" s="5">
        <v>-61224457</v>
      </c>
      <c r="O76" s="5">
        <v>-6030183941</v>
      </c>
      <c r="P76" s="5">
        <v>6827807962</v>
      </c>
      <c r="Q76" s="5">
        <v>306649897</v>
      </c>
      <c r="R76" s="5">
        <v>238080670</v>
      </c>
      <c r="S76" s="5">
        <v>226551242</v>
      </c>
      <c r="T76" s="5">
        <v>244774566</v>
      </c>
      <c r="U76" s="5">
        <v>146165247</v>
      </c>
      <c r="V76" s="5">
        <v>244260398</v>
      </c>
      <c r="W76" s="5">
        <v>71551423</v>
      </c>
      <c r="X76" s="5">
        <v>55598280</v>
      </c>
    </row>
    <row r="77" spans="3:24" ht="15.5" x14ac:dyDescent="0.35">
      <c r="C77" t="s">
        <v>99</v>
      </c>
      <c r="F77" s="5">
        <v>-11820212</v>
      </c>
      <c r="G77" s="5">
        <v>7643844</v>
      </c>
      <c r="I77" s="5">
        <v>104388790</v>
      </c>
      <c r="J77" s="5">
        <v>410173701</v>
      </c>
      <c r="K77" s="5">
        <v>216624705</v>
      </c>
      <c r="L77" s="5">
        <v>150779245</v>
      </c>
      <c r="M77" s="5">
        <v>-18577844</v>
      </c>
      <c r="N77" s="5">
        <v>-61224457</v>
      </c>
      <c r="O77" s="5">
        <v>-6030183941</v>
      </c>
      <c r="P77" s="5">
        <v>6827807962</v>
      </c>
      <c r="Q77" s="5">
        <v>306649897</v>
      </c>
      <c r="R77" s="5">
        <v>238080670</v>
      </c>
      <c r="S77" s="5">
        <v>226551242</v>
      </c>
      <c r="T77" s="5">
        <v>-1213292069</v>
      </c>
      <c r="U77" s="5">
        <v>-2165214322</v>
      </c>
      <c r="V77" s="5">
        <v>-563134657</v>
      </c>
      <c r="W77" s="5">
        <v>-771761488</v>
      </c>
      <c r="X77" s="5">
        <v>-780730768</v>
      </c>
    </row>
    <row r="78" spans="3:24" ht="15.5" x14ac:dyDescent="0.35">
      <c r="C78" t="s">
        <v>104</v>
      </c>
      <c r="D78" s="5">
        <v>-21492629153</v>
      </c>
      <c r="E78" s="5">
        <v>7235916208</v>
      </c>
      <c r="F78" s="5">
        <v>-22928191056</v>
      </c>
      <c r="G78" s="5">
        <v>21744234991</v>
      </c>
      <c r="I78" s="5">
        <v>1812542233</v>
      </c>
      <c r="J78" s="5">
        <v>-13791230103</v>
      </c>
      <c r="K78" s="5">
        <v>-24312523738</v>
      </c>
      <c r="L78" s="5">
        <v>-47060390024</v>
      </c>
      <c r="M78" s="5">
        <v>-56331724437</v>
      </c>
      <c r="N78" s="5">
        <v>-76566092451</v>
      </c>
      <c r="O78" s="5">
        <v>-113538871503</v>
      </c>
      <c r="P78" s="5">
        <v>21211928013</v>
      </c>
      <c r="Q78" s="5">
        <v>50717989744</v>
      </c>
      <c r="R78" s="5">
        <v>-9633987993</v>
      </c>
      <c r="S78" s="5">
        <v>3083825751</v>
      </c>
      <c r="T78" s="5">
        <v>2662782320</v>
      </c>
      <c r="U78" s="5">
        <v>7474246759</v>
      </c>
      <c r="V78" s="5">
        <v>22334824470</v>
      </c>
      <c r="W78" s="5">
        <v>12463839044</v>
      </c>
      <c r="X78" s="5">
        <v>31574809709</v>
      </c>
    </row>
    <row r="79" spans="3:24" ht="15.5" x14ac:dyDescent="0.35">
      <c r="C79" t="s">
        <v>105</v>
      </c>
      <c r="D79" s="5">
        <v>-2611833269</v>
      </c>
      <c r="E79" s="5">
        <v>40648823</v>
      </c>
      <c r="F79" s="5">
        <v>-98542490</v>
      </c>
      <c r="G79" s="5">
        <v>550287305</v>
      </c>
      <c r="I79" s="5">
        <v>654082691</v>
      </c>
      <c r="J79" s="5">
        <v>3313301154</v>
      </c>
      <c r="K79" s="5">
        <v>-2688510560</v>
      </c>
      <c r="L79" s="5">
        <v>-2121097198</v>
      </c>
      <c r="M79" s="5">
        <v>3474068033</v>
      </c>
      <c r="N79" s="5">
        <v>-11295015931</v>
      </c>
      <c r="O79" s="5">
        <v>-27838777189</v>
      </c>
      <c r="P79" s="5">
        <v>17696061092</v>
      </c>
      <c r="Q79" s="5">
        <v>-11140452288</v>
      </c>
      <c r="R79" s="5">
        <v>6032862687</v>
      </c>
      <c r="S79" s="5">
        <v>-1739291584</v>
      </c>
      <c r="T79" s="5">
        <v>8741909069</v>
      </c>
      <c r="U79" s="5">
        <v>6734429695</v>
      </c>
      <c r="V79" s="5">
        <v>-12191060026</v>
      </c>
      <c r="W79" s="5">
        <v>2212799673</v>
      </c>
      <c r="X79" s="5">
        <v>-5424382148</v>
      </c>
    </row>
    <row r="80" spans="3:24" ht="15.5" x14ac:dyDescent="0.35">
      <c r="C80" t="s">
        <v>107</v>
      </c>
      <c r="D80" s="5">
        <v>-24104462422</v>
      </c>
      <c r="E80" s="5">
        <v>7276565031</v>
      </c>
      <c r="F80" s="5">
        <v>-23026733546</v>
      </c>
      <c r="G80" s="5">
        <v>22294522296</v>
      </c>
      <c r="I80" s="5">
        <v>2466624924</v>
      </c>
      <c r="J80" s="5">
        <v>-10477928949</v>
      </c>
      <c r="K80" s="5">
        <v>-27001034298</v>
      </c>
      <c r="L80" s="5">
        <v>-49181487222</v>
      </c>
      <c r="M80" s="5">
        <v>-52857656404</v>
      </c>
      <c r="N80" s="5">
        <v>-87861108382</v>
      </c>
      <c r="O80" s="5">
        <v>-141377648692</v>
      </c>
      <c r="P80" s="5">
        <v>38907989105</v>
      </c>
      <c r="Q80" s="5">
        <v>39577537456</v>
      </c>
      <c r="R80" s="5">
        <v>-3601125306</v>
      </c>
      <c r="S80" s="5">
        <v>1344534167</v>
      </c>
      <c r="T80" s="5">
        <v>11404691389</v>
      </c>
      <c r="U80" s="5">
        <v>14208676454</v>
      </c>
      <c r="V80" s="5">
        <v>10143764444</v>
      </c>
      <c r="W80" s="5">
        <v>14676638717</v>
      </c>
      <c r="X80" s="5">
        <v>26150427561</v>
      </c>
    </row>
    <row r="81" spans="2:24" ht="15.5" x14ac:dyDescent="0.35">
      <c r="C81" t="s">
        <v>108</v>
      </c>
      <c r="D81" s="5">
        <v>-21492629153</v>
      </c>
      <c r="E81" s="5">
        <v>7235916208</v>
      </c>
      <c r="F81" s="5">
        <v>-22928191056</v>
      </c>
      <c r="G81" s="5">
        <v>21744234991</v>
      </c>
      <c r="I81" s="5">
        <v>1812542233</v>
      </c>
      <c r="J81" s="5">
        <v>-13791230103</v>
      </c>
      <c r="K81" s="5">
        <v>-24312523738</v>
      </c>
      <c r="L81" s="5">
        <v>-47060390024</v>
      </c>
      <c r="M81" s="5">
        <v>-56331724437</v>
      </c>
      <c r="N81" s="5">
        <v>-76566092451</v>
      </c>
      <c r="O81" s="5">
        <v>-113538871503</v>
      </c>
      <c r="P81" s="5">
        <v>21211928013</v>
      </c>
      <c r="Q81" s="5">
        <v>50717989744</v>
      </c>
      <c r="R81" s="5">
        <v>-9633987993</v>
      </c>
      <c r="S81" s="5">
        <v>3083825751</v>
      </c>
      <c r="T81" s="5">
        <v>2662782320</v>
      </c>
      <c r="U81" s="5">
        <v>7474246759</v>
      </c>
      <c r="V81" s="5">
        <v>22334824470</v>
      </c>
      <c r="W81" s="5">
        <v>12463839044</v>
      </c>
      <c r="X81" s="5">
        <v>31574809709</v>
      </c>
    </row>
    <row r="82" spans="2:24" ht="15.5" x14ac:dyDescent="0.35">
      <c r="C82" t="s">
        <v>8</v>
      </c>
      <c r="D82" s="5">
        <v>-24104462422</v>
      </c>
      <c r="E82" s="5">
        <v>7276565031</v>
      </c>
      <c r="F82" s="5">
        <v>-23026733546</v>
      </c>
      <c r="G82" s="5">
        <v>22294522296</v>
      </c>
      <c r="I82" s="5">
        <v>2466624924</v>
      </c>
      <c r="J82" s="5">
        <v>-10477928949</v>
      </c>
      <c r="K82" s="5">
        <v>-27001034298</v>
      </c>
      <c r="L82" s="5">
        <v>-49181487222</v>
      </c>
      <c r="M82" s="5">
        <v>-52857656404</v>
      </c>
      <c r="N82" s="5">
        <v>-87861108382</v>
      </c>
      <c r="O82" s="5">
        <v>-141377648692</v>
      </c>
      <c r="P82" s="5">
        <v>38907989105</v>
      </c>
      <c r="Q82" s="5">
        <v>39577537456</v>
      </c>
      <c r="R82" s="5">
        <v>-3601125306</v>
      </c>
      <c r="S82" s="5">
        <v>1344534167</v>
      </c>
      <c r="T82" s="5">
        <v>11404691389</v>
      </c>
      <c r="U82" s="5">
        <v>14208676454</v>
      </c>
      <c r="V82" s="5">
        <v>10143764444</v>
      </c>
      <c r="W82" s="5">
        <v>14676638717</v>
      </c>
      <c r="X82" s="5">
        <v>26150427561</v>
      </c>
    </row>
    <row r="83" spans="2:24" ht="15.5" x14ac:dyDescent="0.35">
      <c r="C83" t="s">
        <v>404</v>
      </c>
    </row>
    <row r="84" spans="2:24" ht="15.5" x14ac:dyDescent="0.35">
      <c r="C84" t="s">
        <v>109</v>
      </c>
      <c r="D84" s="5">
        <v>-21492629153</v>
      </c>
      <c r="E84" s="5">
        <v>7235916208</v>
      </c>
      <c r="F84" s="5">
        <v>-22928191056</v>
      </c>
      <c r="G84" s="5">
        <v>21744234991</v>
      </c>
      <c r="I84" s="5">
        <v>1812542233</v>
      </c>
      <c r="J84" s="5">
        <v>-13791230103</v>
      </c>
      <c r="K84" s="5">
        <v>-24312523738</v>
      </c>
      <c r="L84" s="5">
        <v>-47060390024</v>
      </c>
      <c r="M84" s="5">
        <v>-56331724437</v>
      </c>
      <c r="N84" s="5">
        <v>-76566092451</v>
      </c>
      <c r="O84" s="5">
        <v>-113538871503</v>
      </c>
      <c r="P84" s="5">
        <v>21211928013</v>
      </c>
      <c r="Q84" s="5">
        <v>50717989744</v>
      </c>
      <c r="R84" s="5">
        <v>-9633987993</v>
      </c>
      <c r="S84" s="5">
        <v>3083825751</v>
      </c>
      <c r="T84" s="5">
        <v>2662782320</v>
      </c>
      <c r="U84" s="5">
        <v>7474246759</v>
      </c>
      <c r="V84" s="5">
        <v>22334824470</v>
      </c>
      <c r="W84" s="5">
        <v>12463839044</v>
      </c>
      <c r="X84" s="5">
        <v>31574809709</v>
      </c>
    </row>
    <row r="85" spans="2:24" ht="15.5" x14ac:dyDescent="0.35">
      <c r="C85" t="s">
        <v>110</v>
      </c>
      <c r="D85" s="5">
        <v>-24104462422</v>
      </c>
      <c r="E85" s="5">
        <v>7276565031</v>
      </c>
      <c r="F85" s="5">
        <v>-23026733546</v>
      </c>
      <c r="G85" s="5">
        <v>22294522296</v>
      </c>
      <c r="I85" s="5">
        <v>2466624924</v>
      </c>
      <c r="J85" s="5">
        <v>-10477928949</v>
      </c>
      <c r="K85" s="5">
        <v>-27001034298</v>
      </c>
      <c r="L85" s="5">
        <v>-49181487222</v>
      </c>
      <c r="M85" s="5">
        <v>-52857656404</v>
      </c>
      <c r="N85" s="5">
        <v>-87861108382</v>
      </c>
      <c r="O85" s="5">
        <v>-141377648692</v>
      </c>
      <c r="P85" s="5">
        <v>38907989105</v>
      </c>
      <c r="Q85" s="5">
        <v>39577537456</v>
      </c>
      <c r="R85" s="5">
        <v>-3601125306</v>
      </c>
      <c r="S85" s="5">
        <v>1344534167</v>
      </c>
      <c r="T85" s="5">
        <v>11404691389</v>
      </c>
      <c r="U85" s="5">
        <v>14208676454</v>
      </c>
      <c r="V85" s="5">
        <v>10143764444</v>
      </c>
      <c r="W85" s="5">
        <v>14676638717</v>
      </c>
      <c r="X85" s="5">
        <v>26150427561</v>
      </c>
    </row>
    <row r="86" spans="2:24" ht="15.5" x14ac:dyDescent="0.35">
      <c r="C86" t="s">
        <v>111</v>
      </c>
      <c r="D86" s="5">
        <v>-24104462422</v>
      </c>
      <c r="E86" s="5">
        <v>7276565031</v>
      </c>
      <c r="F86" s="5">
        <v>-23026733546</v>
      </c>
      <c r="G86" s="5">
        <v>22294522296</v>
      </c>
      <c r="I86" s="5">
        <v>2466624924</v>
      </c>
      <c r="J86" s="5">
        <v>-10477928949</v>
      </c>
      <c r="K86" s="5">
        <v>-27001034298</v>
      </c>
      <c r="L86" s="5">
        <v>-49181487222</v>
      </c>
      <c r="M86" s="5">
        <v>-52857656404</v>
      </c>
      <c r="N86" s="5">
        <v>-87861108382</v>
      </c>
      <c r="O86" s="5">
        <v>-141377648692</v>
      </c>
      <c r="P86" s="5">
        <v>38907989105</v>
      </c>
      <c r="Q86" s="5">
        <v>39577537456</v>
      </c>
      <c r="R86" s="5">
        <v>-3601125306</v>
      </c>
      <c r="S86" s="5">
        <v>1344534167</v>
      </c>
      <c r="T86" s="5">
        <v>11404691389</v>
      </c>
      <c r="U86" s="5">
        <v>14208676454</v>
      </c>
      <c r="V86" s="5">
        <v>10143764444</v>
      </c>
      <c r="W86" s="5">
        <v>14676638717</v>
      </c>
      <c r="X86" s="5">
        <v>26150427561</v>
      </c>
    </row>
    <row r="88" spans="2:24" ht="15.5" x14ac:dyDescent="0.35">
      <c r="B88" t="s">
        <v>112</v>
      </c>
      <c r="C88" t="s">
        <v>113</v>
      </c>
    </row>
    <row r="89" spans="2:24" ht="15.5" x14ac:dyDescent="0.35">
      <c r="C89" t="s">
        <v>20</v>
      </c>
      <c r="D89" s="5">
        <v>6436401365</v>
      </c>
      <c r="E89" s="5">
        <v>10107040143</v>
      </c>
      <c r="F89" s="5">
        <v>8596668688</v>
      </c>
      <c r="G89" s="5">
        <v>12325538726</v>
      </c>
      <c r="I89" s="5">
        <v>8596668688</v>
      </c>
      <c r="J89" s="5">
        <v>13816192984</v>
      </c>
      <c r="K89" s="5">
        <v>6415552692</v>
      </c>
      <c r="L89" s="5">
        <v>4711288629</v>
      </c>
      <c r="M89" s="5">
        <v>9312168150</v>
      </c>
      <c r="N89" s="5">
        <v>5645060299</v>
      </c>
      <c r="O89" s="5">
        <v>11064399913</v>
      </c>
      <c r="P89" s="5">
        <v>13789678117</v>
      </c>
      <c r="Q89" s="5">
        <v>31223978665</v>
      </c>
      <c r="R89" s="5">
        <v>29858972162</v>
      </c>
      <c r="S89" s="5">
        <v>19500356640</v>
      </c>
      <c r="T89" s="5">
        <v>20177368493</v>
      </c>
      <c r="U89" s="5">
        <v>48326687635</v>
      </c>
      <c r="V89" s="5">
        <v>71617828431</v>
      </c>
      <c r="W89" s="5">
        <v>11188483390</v>
      </c>
      <c r="X89" s="5">
        <v>53555458760</v>
      </c>
    </row>
    <row r="90" spans="2:24" ht="15.5" x14ac:dyDescent="0.35">
      <c r="C90" t="s">
        <v>116</v>
      </c>
      <c r="O90" s="5">
        <v>3962340531</v>
      </c>
      <c r="P90" s="5">
        <v>3781333780</v>
      </c>
      <c r="Q90" s="5">
        <v>3601740164</v>
      </c>
      <c r="R90" s="5">
        <v>3396288000</v>
      </c>
      <c r="S90" s="5">
        <v>3000000000</v>
      </c>
      <c r="T90" s="5">
        <v>3000000000</v>
      </c>
    </row>
    <row r="91" spans="2:24" ht="15.5" x14ac:dyDescent="0.35">
      <c r="C91" t="s">
        <v>897</v>
      </c>
      <c r="V91" s="5">
        <v>913555890</v>
      </c>
      <c r="W91" s="5">
        <v>465992501</v>
      </c>
      <c r="X91" s="5">
        <v>440313705</v>
      </c>
    </row>
    <row r="92" spans="2:24" ht="15.5" x14ac:dyDescent="0.35">
      <c r="C92" t="s">
        <v>900</v>
      </c>
      <c r="D92" s="5">
        <v>6145409581</v>
      </c>
      <c r="E92" s="5">
        <v>49092163060</v>
      </c>
      <c r="F92" s="5">
        <v>62404755603</v>
      </c>
      <c r="G92" s="5">
        <v>61366116399</v>
      </c>
      <c r="I92" s="5">
        <v>62404755603</v>
      </c>
      <c r="J92" s="5">
        <v>26112607630</v>
      </c>
      <c r="K92" s="5">
        <v>60801494881</v>
      </c>
      <c r="L92" s="5">
        <v>5345111984</v>
      </c>
      <c r="M92" s="5">
        <v>4796274213</v>
      </c>
      <c r="N92" s="5">
        <v>10066241244</v>
      </c>
      <c r="O92" s="5">
        <v>1648099099</v>
      </c>
      <c r="P92" s="5">
        <v>7193233188</v>
      </c>
      <c r="Q92" s="5">
        <v>3285281920</v>
      </c>
      <c r="R92" s="5">
        <v>1460515573</v>
      </c>
      <c r="S92" s="5">
        <v>13228597714</v>
      </c>
      <c r="T92" s="5">
        <v>4081273266</v>
      </c>
      <c r="U92" s="5">
        <v>1150905124</v>
      </c>
      <c r="V92" s="5">
        <v>13091613000</v>
      </c>
      <c r="W92" s="5">
        <v>9179405000</v>
      </c>
      <c r="X92" s="5">
        <v>8463226500</v>
      </c>
    </row>
    <row r="93" spans="2:24" ht="15.5" x14ac:dyDescent="0.35">
      <c r="C93" t="s">
        <v>901</v>
      </c>
    </row>
    <row r="94" spans="2:24" ht="15.5" x14ac:dyDescent="0.35">
      <c r="C94" t="s">
        <v>119</v>
      </c>
      <c r="L94" s="5">
        <v>96293565</v>
      </c>
      <c r="N94" s="5">
        <v>1792618578</v>
      </c>
      <c r="O94" s="5">
        <v>6839323032</v>
      </c>
      <c r="P94" s="5">
        <v>11676600</v>
      </c>
      <c r="Q94" s="5">
        <v>4005845176</v>
      </c>
      <c r="R94" s="5">
        <v>2086786412</v>
      </c>
      <c r="S94" s="5">
        <v>55268739198</v>
      </c>
      <c r="T94" s="5">
        <v>2928179664</v>
      </c>
      <c r="U94" s="5">
        <v>2945736200</v>
      </c>
      <c r="V94" s="5">
        <v>13528666023</v>
      </c>
      <c r="W94" s="5">
        <v>469257970</v>
      </c>
      <c r="X94" s="5">
        <v>2691250</v>
      </c>
    </row>
    <row r="95" spans="2:24" ht="15.5" x14ac:dyDescent="0.35">
      <c r="C95" t="s">
        <v>118</v>
      </c>
      <c r="D95" s="5">
        <v>1855748373</v>
      </c>
      <c r="E95" s="5">
        <v>36522972601</v>
      </c>
      <c r="F95" s="5">
        <v>73644243532</v>
      </c>
      <c r="G95" s="5">
        <v>68485549202</v>
      </c>
      <c r="I95" s="5">
        <v>73644243532</v>
      </c>
      <c r="J95" s="5">
        <v>852928222</v>
      </c>
      <c r="K95" s="5">
        <v>56179179555</v>
      </c>
      <c r="L95" s="5">
        <v>7106793389</v>
      </c>
      <c r="M95" s="5">
        <v>5435468571</v>
      </c>
      <c r="N95" s="5">
        <v>15836104207</v>
      </c>
      <c r="O95" s="5">
        <v>1622720362</v>
      </c>
      <c r="P95" s="5">
        <v>8117987078</v>
      </c>
      <c r="Q95" s="5">
        <v>5189286624</v>
      </c>
      <c r="R95" s="5">
        <v>7687694327</v>
      </c>
      <c r="S95" s="5">
        <v>5609769199</v>
      </c>
      <c r="T95" s="5">
        <v>78289342174</v>
      </c>
      <c r="U95" s="5">
        <v>3894977435</v>
      </c>
      <c r="V95" s="5">
        <v>15100704268</v>
      </c>
      <c r="W95" s="5">
        <v>11726480479</v>
      </c>
      <c r="X95" s="5">
        <v>31748764573</v>
      </c>
    </row>
    <row r="96" spans="2:24" ht="15.5" x14ac:dyDescent="0.35">
      <c r="C96" t="s">
        <v>902</v>
      </c>
      <c r="D96" s="5">
        <v>10186475405</v>
      </c>
      <c r="E96" s="5">
        <v>5050515449</v>
      </c>
      <c r="F96" s="5">
        <v>78876370867</v>
      </c>
      <c r="G96" s="5">
        <v>40349903825</v>
      </c>
      <c r="I96" s="5">
        <v>78876370867</v>
      </c>
      <c r="J96" s="5">
        <v>4890473210</v>
      </c>
      <c r="K96" s="5">
        <v>5133830812</v>
      </c>
      <c r="L96" s="5">
        <v>3139894431</v>
      </c>
      <c r="M96" s="5">
        <v>3825009609</v>
      </c>
      <c r="N96" s="5">
        <v>11168916756</v>
      </c>
      <c r="O96" s="5">
        <v>10193542583</v>
      </c>
      <c r="P96" s="5">
        <v>12179111600</v>
      </c>
      <c r="Q96" s="5">
        <v>32279355964</v>
      </c>
      <c r="R96" s="5">
        <v>103904846402</v>
      </c>
      <c r="S96" s="5">
        <v>143407766044</v>
      </c>
      <c r="T96" s="5">
        <v>195323860486</v>
      </c>
      <c r="U96" s="5">
        <v>124277697864</v>
      </c>
      <c r="V96" s="5">
        <v>61395059774</v>
      </c>
      <c r="W96" s="5">
        <v>6762502889</v>
      </c>
      <c r="X96" s="5">
        <v>6862887876</v>
      </c>
    </row>
    <row r="97" spans="3:24" ht="15.5" x14ac:dyDescent="0.35">
      <c r="C97" t="s">
        <v>121</v>
      </c>
      <c r="D97" s="5">
        <v>835704136</v>
      </c>
      <c r="E97" s="5">
        <v>683237999</v>
      </c>
      <c r="F97" s="5">
        <v>531209927</v>
      </c>
      <c r="G97" s="5">
        <v>554844641</v>
      </c>
      <c r="I97" s="5">
        <v>531209927</v>
      </c>
      <c r="J97" s="5">
        <v>426843286</v>
      </c>
      <c r="K97" s="5">
        <v>310648143</v>
      </c>
      <c r="L97" s="5">
        <v>359242349</v>
      </c>
      <c r="M97" s="5">
        <v>325168967</v>
      </c>
      <c r="N97" s="5">
        <v>943953898</v>
      </c>
      <c r="O97" s="5">
        <v>1279072820</v>
      </c>
      <c r="P97" s="5">
        <v>2281592270</v>
      </c>
      <c r="Q97" s="5">
        <v>2667907025</v>
      </c>
      <c r="R97" s="5">
        <v>972247431</v>
      </c>
      <c r="S97" s="5">
        <v>1765212662</v>
      </c>
      <c r="T97" s="5">
        <v>727502106</v>
      </c>
      <c r="U97" s="5">
        <v>1350840246</v>
      </c>
      <c r="V97" s="5">
        <v>119483965</v>
      </c>
      <c r="W97" s="5">
        <v>651019254</v>
      </c>
      <c r="X97" s="5">
        <v>633978067</v>
      </c>
    </row>
    <row r="98" spans="3:24" ht="15.5" x14ac:dyDescent="0.35">
      <c r="C98" t="s">
        <v>898</v>
      </c>
    </row>
    <row r="99" spans="3:24" ht="15.5" x14ac:dyDescent="0.35">
      <c r="C99" t="s">
        <v>899</v>
      </c>
      <c r="D99" s="5">
        <v>92314545388</v>
      </c>
      <c r="E99" s="5">
        <v>105744783902</v>
      </c>
      <c r="F99" s="5">
        <v>64283892191</v>
      </c>
      <c r="G99" s="5">
        <v>110065254214</v>
      </c>
      <c r="I99" s="5">
        <v>64283892191</v>
      </c>
      <c r="J99" s="5">
        <v>85099270415</v>
      </c>
      <c r="K99" s="5">
        <v>117846234486</v>
      </c>
      <c r="L99" s="5">
        <v>157895702256</v>
      </c>
      <c r="M99" s="5">
        <v>199614281674</v>
      </c>
      <c r="N99" s="5">
        <v>253355637427</v>
      </c>
      <c r="O99" s="5">
        <v>328193226832</v>
      </c>
      <c r="P99" s="5">
        <v>452399264442</v>
      </c>
      <c r="Q99" s="5">
        <v>330403395522</v>
      </c>
      <c r="R99" s="5">
        <v>247644699498</v>
      </c>
      <c r="S99" s="5">
        <v>250411204574</v>
      </c>
      <c r="T99" s="5">
        <v>235651390964</v>
      </c>
      <c r="U99" s="5">
        <v>236819425645</v>
      </c>
      <c r="V99" s="5">
        <v>188790294772</v>
      </c>
      <c r="W99" s="5">
        <v>182681549548</v>
      </c>
      <c r="X99" s="5">
        <v>166258104118</v>
      </c>
    </row>
    <row r="100" spans="3:24" ht="15.5" x14ac:dyDescent="0.35">
      <c r="C100" t="s">
        <v>317</v>
      </c>
      <c r="V100" s="5">
        <v>49067212</v>
      </c>
      <c r="W100" s="5">
        <v>187749212</v>
      </c>
      <c r="X100" s="5">
        <v>809103512</v>
      </c>
    </row>
    <row r="101" spans="3:24" ht="15.5" x14ac:dyDescent="0.35">
      <c r="C101" t="s">
        <v>128</v>
      </c>
      <c r="D101" s="5">
        <v>1572022996</v>
      </c>
      <c r="E101" s="5">
        <v>1572022996</v>
      </c>
      <c r="F101" s="5">
        <v>1572022994</v>
      </c>
      <c r="G101" s="5">
        <v>1865143220</v>
      </c>
      <c r="I101" s="5">
        <v>1572022994</v>
      </c>
      <c r="J101" s="5">
        <v>1727851160</v>
      </c>
      <c r="K101" s="5">
        <v>1518053979</v>
      </c>
      <c r="L101" s="5">
        <v>1350550583</v>
      </c>
      <c r="M101" s="5">
        <v>1495263475</v>
      </c>
      <c r="N101" s="5">
        <v>1610155707</v>
      </c>
      <c r="O101" s="5">
        <v>2263103524</v>
      </c>
      <c r="P101" s="5">
        <v>8426384719</v>
      </c>
      <c r="Q101" s="5">
        <v>1666601266</v>
      </c>
      <c r="R101" s="5">
        <v>1369218507</v>
      </c>
      <c r="S101" s="5">
        <v>1167149680</v>
      </c>
      <c r="T101" s="5">
        <v>877759738</v>
      </c>
      <c r="U101" s="5">
        <v>632985172</v>
      </c>
      <c r="V101" s="5">
        <v>486819925</v>
      </c>
      <c r="W101" s="5">
        <v>242559527</v>
      </c>
      <c r="X101" s="5">
        <v>171008104</v>
      </c>
    </row>
    <row r="102" spans="3:24" ht="15.5" x14ac:dyDescent="0.35">
      <c r="C102" t="s">
        <v>126</v>
      </c>
      <c r="D102" s="5">
        <v>6638974616</v>
      </c>
      <c r="E102" s="5">
        <v>6868089108</v>
      </c>
      <c r="F102" s="5">
        <v>7160952037</v>
      </c>
      <c r="G102" s="5">
        <v>7514832325</v>
      </c>
      <c r="I102" s="5">
        <v>7160952037</v>
      </c>
      <c r="J102" s="5">
        <v>8336336709</v>
      </c>
      <c r="K102" s="5">
        <v>9408577180</v>
      </c>
      <c r="L102" s="5">
        <v>10917218290</v>
      </c>
      <c r="M102" s="5">
        <v>12551470808</v>
      </c>
      <c r="N102" s="5">
        <v>14227214764</v>
      </c>
      <c r="O102" s="5">
        <v>23168857619</v>
      </c>
      <c r="P102" s="5">
        <v>25444633554</v>
      </c>
      <c r="Q102" s="5">
        <v>26763693468</v>
      </c>
      <c r="R102" s="5">
        <v>29641436973</v>
      </c>
      <c r="S102" s="5">
        <v>32640162625</v>
      </c>
      <c r="T102" s="5">
        <v>34550147773</v>
      </c>
      <c r="U102" s="5">
        <v>28778653623</v>
      </c>
      <c r="V102" s="5">
        <v>29793269873</v>
      </c>
      <c r="W102" s="5">
        <v>36347837020</v>
      </c>
      <c r="X102" s="5">
        <v>31183006417</v>
      </c>
    </row>
    <row r="103" spans="3:24" ht="15.5" x14ac:dyDescent="0.35">
      <c r="C103" t="s">
        <v>483</v>
      </c>
      <c r="D103" s="5">
        <v>19575755586</v>
      </c>
      <c r="E103" s="5">
        <v>20146309992</v>
      </c>
      <c r="F103" s="5">
        <v>20412525360</v>
      </c>
      <c r="G103" s="5">
        <v>20830910242</v>
      </c>
      <c r="I103" s="5">
        <v>20412525360</v>
      </c>
      <c r="J103" s="5">
        <v>22086064889</v>
      </c>
      <c r="K103" s="5">
        <v>23759604418</v>
      </c>
      <c r="L103" s="5">
        <v>25433143947</v>
      </c>
      <c r="M103" s="5">
        <v>27106683476</v>
      </c>
      <c r="N103" s="5">
        <v>28780223005</v>
      </c>
      <c r="O103" s="5">
        <v>23333068893</v>
      </c>
      <c r="P103" s="5">
        <v>5620837089</v>
      </c>
      <c r="Q103" s="5">
        <v>39005072485</v>
      </c>
      <c r="R103" s="5">
        <v>41446162281</v>
      </c>
      <c r="S103" s="5">
        <v>43887252077</v>
      </c>
      <c r="V103" s="5">
        <v>8663696265</v>
      </c>
    </row>
    <row r="104" spans="3:24" ht="15.5" x14ac:dyDescent="0.35">
      <c r="C104" t="s">
        <v>91</v>
      </c>
      <c r="D104" s="5">
        <v>-9186160600</v>
      </c>
      <c r="E104" s="5">
        <v>-6130571496</v>
      </c>
      <c r="F104" s="5">
        <v>-6614976154</v>
      </c>
      <c r="G104" s="5">
        <v>-5519097253</v>
      </c>
      <c r="I104" s="5">
        <v>-6614976154</v>
      </c>
      <c r="J104" s="5">
        <v>-6346471458</v>
      </c>
      <c r="K104" s="5">
        <v>-8949346769</v>
      </c>
      <c r="L104" s="5">
        <v>-6086678839</v>
      </c>
      <c r="M104" s="5">
        <v>-2917927700</v>
      </c>
      <c r="N104" s="5">
        <v>-6050517444</v>
      </c>
      <c r="O104" s="5">
        <v>7244493936</v>
      </c>
      <c r="P104" s="5">
        <v>35482562887</v>
      </c>
      <c r="Q104" s="5">
        <v>17990575320</v>
      </c>
      <c r="R104" s="5">
        <v>29158829022</v>
      </c>
      <c r="S104" s="5">
        <v>23234001862</v>
      </c>
      <c r="T104" s="5">
        <v>25362959002</v>
      </c>
      <c r="U104" s="5">
        <v>16621049933</v>
      </c>
      <c r="V104" s="5">
        <v>9886620238</v>
      </c>
      <c r="W104" s="5">
        <v>22077680264</v>
      </c>
      <c r="X104" s="5">
        <v>19864880591</v>
      </c>
    </row>
    <row r="105" spans="3:24" ht="15.5" x14ac:dyDescent="0.35">
      <c r="C105" t="s">
        <v>130</v>
      </c>
      <c r="D105" s="5">
        <v>157220299639</v>
      </c>
      <c r="E105" s="5">
        <v>212987320007</v>
      </c>
      <c r="F105" s="5">
        <v>256535996770</v>
      </c>
      <c r="G105" s="5">
        <v>267655009490</v>
      </c>
      <c r="I105" s="5">
        <v>256535996770</v>
      </c>
      <c r="J105" s="5">
        <v>175968492359</v>
      </c>
      <c r="K105" s="5">
        <v>238691352303</v>
      </c>
      <c r="L105" s="5">
        <v>217302664226</v>
      </c>
      <c r="M105" s="5">
        <v>266587854693</v>
      </c>
      <c r="N105" s="5">
        <v>334609310613</v>
      </c>
      <c r="O105" s="5">
        <v>418394702709</v>
      </c>
      <c r="P105" s="5">
        <v>543334863433</v>
      </c>
      <c r="Q105" s="5">
        <v>507913387670</v>
      </c>
      <c r="R105" s="5">
        <v>471888549139</v>
      </c>
      <c r="S105" s="5">
        <v>517136510107</v>
      </c>
      <c r="T105" s="5">
        <v>550859315903</v>
      </c>
      <c r="U105" s="5">
        <v>497983375789</v>
      </c>
      <c r="V105" s="5">
        <v>413917288507</v>
      </c>
      <c r="W105" s="5">
        <v>256372723703</v>
      </c>
      <c r="X105" s="5">
        <v>283103235043</v>
      </c>
    </row>
    <row r="106" spans="3:24" ht="15.5" x14ac:dyDescent="0.35">
      <c r="C106" t="s">
        <v>131</v>
      </c>
    </row>
    <row r="107" spans="3:24" ht="15.5" x14ac:dyDescent="0.35">
      <c r="C107" t="s">
        <v>132</v>
      </c>
    </row>
    <row r="108" spans="3:24" ht="15.5" x14ac:dyDescent="0.35">
      <c r="C108" t="s">
        <v>638</v>
      </c>
      <c r="F108" s="5">
        <v>6765756302</v>
      </c>
      <c r="G108" s="5">
        <v>7121848739</v>
      </c>
      <c r="I108" s="5">
        <v>6765756302</v>
      </c>
      <c r="J108" s="5">
        <v>8190126050</v>
      </c>
      <c r="K108" s="5">
        <v>9614495798</v>
      </c>
      <c r="L108" s="5">
        <v>11038865546</v>
      </c>
      <c r="M108" s="5">
        <v>12463235294</v>
      </c>
      <c r="N108" s="5">
        <v>13887605042</v>
      </c>
      <c r="O108" s="5">
        <v>14625000000</v>
      </c>
      <c r="W108" s="5">
        <v>1325622000</v>
      </c>
      <c r="X108" s="5">
        <v>3976866000</v>
      </c>
    </row>
    <row r="109" spans="3:24" ht="15.5" x14ac:dyDescent="0.35">
      <c r="C109" t="s">
        <v>907</v>
      </c>
      <c r="D109" s="5">
        <v>3191602200</v>
      </c>
      <c r="F109" s="5">
        <v>6542332100</v>
      </c>
      <c r="I109" s="5">
        <v>6542332100</v>
      </c>
      <c r="O109" s="5">
        <v>1074065100</v>
      </c>
      <c r="P109" s="5">
        <v>46181800</v>
      </c>
      <c r="Q109" s="5">
        <v>907313700</v>
      </c>
      <c r="R109" s="5">
        <v>8280678500</v>
      </c>
      <c r="T109" s="5">
        <v>11426946900</v>
      </c>
      <c r="U109" s="5">
        <v>39292410500</v>
      </c>
      <c r="V109" s="5">
        <v>23367382500</v>
      </c>
      <c r="W109" s="5">
        <v>8320523500</v>
      </c>
      <c r="X109" s="5">
        <v>24204145500</v>
      </c>
    </row>
    <row r="110" spans="3:24" ht="15.5" x14ac:dyDescent="0.35">
      <c r="C110" t="s">
        <v>908</v>
      </c>
      <c r="D110" s="5">
        <v>1855748373</v>
      </c>
      <c r="E110" s="5">
        <v>36522972601</v>
      </c>
      <c r="F110" s="5">
        <v>73644243532</v>
      </c>
      <c r="G110" s="5">
        <v>68485549202</v>
      </c>
      <c r="I110" s="5">
        <v>73644243532</v>
      </c>
      <c r="J110" s="5">
        <v>852928222</v>
      </c>
      <c r="K110" s="5">
        <v>56179179555</v>
      </c>
      <c r="L110" s="5">
        <v>7203086954</v>
      </c>
      <c r="M110" s="5">
        <v>5435468571</v>
      </c>
      <c r="N110" s="5">
        <v>17628722785</v>
      </c>
      <c r="O110" s="5">
        <v>8462043394</v>
      </c>
      <c r="P110" s="5">
        <v>8129663678</v>
      </c>
      <c r="Q110" s="5">
        <v>9195131800</v>
      </c>
      <c r="R110" s="5">
        <v>9774480739</v>
      </c>
      <c r="S110" s="5">
        <v>60878508397</v>
      </c>
      <c r="T110" s="5">
        <v>81217521838</v>
      </c>
      <c r="U110" s="5">
        <v>6840713635</v>
      </c>
      <c r="V110" s="5">
        <v>28629370291</v>
      </c>
      <c r="W110" s="5">
        <v>12195738449</v>
      </c>
      <c r="X110" s="5">
        <v>31751455823</v>
      </c>
    </row>
    <row r="111" spans="3:24" ht="15.5" x14ac:dyDescent="0.35">
      <c r="C111" t="s">
        <v>909</v>
      </c>
      <c r="D111" s="5">
        <v>1855748373</v>
      </c>
      <c r="E111" s="5">
        <v>36522972601</v>
      </c>
      <c r="F111" s="5">
        <v>73644243532</v>
      </c>
      <c r="G111" s="5">
        <v>68485549202</v>
      </c>
      <c r="I111" s="5">
        <v>73644243532</v>
      </c>
      <c r="J111" s="5">
        <v>852928222</v>
      </c>
      <c r="K111" s="5">
        <v>56179179555</v>
      </c>
      <c r="L111" s="5">
        <v>7203086954</v>
      </c>
      <c r="M111" s="5">
        <v>5435468571</v>
      </c>
      <c r="N111" s="5">
        <v>17628722785</v>
      </c>
      <c r="O111" s="5">
        <v>8462043394</v>
      </c>
      <c r="P111" s="5">
        <v>8129663678</v>
      </c>
      <c r="Q111" s="5">
        <v>9195131800</v>
      </c>
      <c r="R111" s="5">
        <v>9774480739</v>
      </c>
      <c r="S111" s="5">
        <v>60878508397</v>
      </c>
      <c r="T111" s="5">
        <v>81217521838</v>
      </c>
      <c r="U111" s="5">
        <v>6840713635</v>
      </c>
      <c r="V111" s="5">
        <v>28629370291</v>
      </c>
      <c r="W111" s="5">
        <v>12195738449</v>
      </c>
      <c r="X111" s="5">
        <v>31751455823</v>
      </c>
    </row>
    <row r="112" spans="3:24" ht="15.5" x14ac:dyDescent="0.35">
      <c r="C112" t="s">
        <v>137</v>
      </c>
      <c r="D112" s="5">
        <v>65849703</v>
      </c>
      <c r="E112" s="5">
        <v>374219497</v>
      </c>
      <c r="F112" s="5">
        <v>196861342</v>
      </c>
      <c r="G112" s="5">
        <v>158294363</v>
      </c>
      <c r="I112" s="5">
        <v>196861342</v>
      </c>
      <c r="J112" s="5">
        <v>2793157</v>
      </c>
      <c r="K112" s="5">
        <v>37352904</v>
      </c>
      <c r="L112" s="5">
        <v>81484075</v>
      </c>
      <c r="M112" s="5">
        <v>218698230</v>
      </c>
      <c r="N112" s="5">
        <v>238556527</v>
      </c>
      <c r="O112" s="5">
        <v>649526434</v>
      </c>
      <c r="P112" s="5">
        <v>712673052</v>
      </c>
      <c r="Q112" s="5">
        <v>2408260717</v>
      </c>
      <c r="R112" s="5">
        <v>1067210737</v>
      </c>
      <c r="S112" s="5">
        <v>619361779</v>
      </c>
      <c r="T112" s="5">
        <v>1397265662</v>
      </c>
      <c r="U112" s="5">
        <v>3550794204</v>
      </c>
      <c r="V112" s="5">
        <v>618597730</v>
      </c>
      <c r="W112" s="5">
        <v>466132045</v>
      </c>
      <c r="X112" s="5">
        <v>590954804</v>
      </c>
    </row>
    <row r="113" spans="3:24" ht="15.5" x14ac:dyDescent="0.35">
      <c r="C113" t="s">
        <v>143</v>
      </c>
      <c r="D113" s="5">
        <v>1112290735</v>
      </c>
      <c r="E113" s="5">
        <v>1742715960</v>
      </c>
      <c r="F113" s="5">
        <v>1740623283</v>
      </c>
      <c r="G113" s="5">
        <v>299651060</v>
      </c>
      <c r="I113" s="5">
        <v>1740623283</v>
      </c>
      <c r="J113" s="5">
        <v>285040470</v>
      </c>
      <c r="K113" s="5">
        <v>458049457</v>
      </c>
      <c r="L113" s="5">
        <v>305357077</v>
      </c>
      <c r="M113" s="5">
        <v>39569228</v>
      </c>
      <c r="N113" s="5">
        <v>362305048</v>
      </c>
      <c r="O113" s="5">
        <v>415617738</v>
      </c>
      <c r="P113" s="5">
        <v>485507172</v>
      </c>
      <c r="Q113" s="5">
        <v>1961720946</v>
      </c>
      <c r="R113" s="5">
        <v>1160019399</v>
      </c>
      <c r="S113" s="5">
        <v>1466686404</v>
      </c>
      <c r="T113" s="5">
        <v>1934206850</v>
      </c>
      <c r="U113" s="5">
        <v>4680431098</v>
      </c>
      <c r="V113" s="5">
        <v>118242292</v>
      </c>
      <c r="W113" s="5">
        <v>23397258</v>
      </c>
      <c r="X113" s="5">
        <v>3103527252</v>
      </c>
    </row>
    <row r="114" spans="3:24" ht="15.5" x14ac:dyDescent="0.35">
      <c r="C114" t="s">
        <v>138</v>
      </c>
      <c r="D114" s="5">
        <v>862801353</v>
      </c>
      <c r="E114" s="5">
        <v>1221270386</v>
      </c>
      <c r="F114" s="5">
        <v>1786436020</v>
      </c>
      <c r="G114" s="5">
        <v>1825163183</v>
      </c>
      <c r="I114" s="5">
        <v>1786436020</v>
      </c>
      <c r="J114" s="5">
        <v>1038045126</v>
      </c>
      <c r="K114" s="5">
        <v>372852295</v>
      </c>
      <c r="L114" s="5">
        <v>265751340</v>
      </c>
      <c r="M114" s="5">
        <v>254616511</v>
      </c>
      <c r="N114" s="5">
        <v>198902039</v>
      </c>
      <c r="O114" s="5">
        <v>9177639382</v>
      </c>
      <c r="P114" s="5">
        <v>7979576751</v>
      </c>
      <c r="Q114" s="5">
        <v>1544906017</v>
      </c>
      <c r="R114" s="5">
        <v>561232957</v>
      </c>
      <c r="S114" s="5">
        <v>544957455</v>
      </c>
      <c r="T114" s="5">
        <v>690596296</v>
      </c>
      <c r="U114" s="5">
        <v>1783316215</v>
      </c>
      <c r="V114" s="5">
        <v>947447947</v>
      </c>
      <c r="W114" s="5">
        <v>531938634</v>
      </c>
      <c r="X114" s="5">
        <v>518134706</v>
      </c>
    </row>
    <row r="115" spans="3:24" ht="15.5" x14ac:dyDescent="0.35">
      <c r="C115" t="s">
        <v>408</v>
      </c>
      <c r="V115" s="5">
        <v>555146000</v>
      </c>
      <c r="W115" s="5">
        <v>97185000</v>
      </c>
      <c r="X115" s="5">
        <v>97185000</v>
      </c>
    </row>
    <row r="116" spans="3:24" ht="15.5" x14ac:dyDescent="0.35">
      <c r="C116" t="s">
        <v>639</v>
      </c>
      <c r="W116" s="5">
        <v>184211875</v>
      </c>
      <c r="X116" s="5">
        <v>484477708</v>
      </c>
    </row>
    <row r="117" spans="3:24" ht="15.5" x14ac:dyDescent="0.35">
      <c r="C117" t="s">
        <v>150</v>
      </c>
      <c r="D117" s="5">
        <v>16275995645</v>
      </c>
      <c r="E117" s="5">
        <v>47938553590</v>
      </c>
      <c r="F117" s="5">
        <v>98763795385</v>
      </c>
      <c r="G117" s="5">
        <v>86856074559</v>
      </c>
      <c r="I117" s="5">
        <v>98763795385</v>
      </c>
      <c r="J117" s="5">
        <v>20662915898</v>
      </c>
      <c r="K117" s="5">
        <v>72907846893</v>
      </c>
      <c r="L117" s="5">
        <v>24518124518</v>
      </c>
      <c r="M117" s="5">
        <v>24621827763</v>
      </c>
      <c r="N117" s="5">
        <v>39785627279</v>
      </c>
      <c r="O117" s="5">
        <v>35709910993</v>
      </c>
      <c r="P117" s="5">
        <v>19272423025</v>
      </c>
      <c r="Q117" s="5">
        <v>22758936367</v>
      </c>
      <c r="R117" s="5">
        <v>26311635292</v>
      </c>
      <c r="S117" s="5">
        <v>67989970954</v>
      </c>
      <c r="T117" s="5">
        <v>99934998795</v>
      </c>
      <c r="U117" s="5">
        <v>58463750070</v>
      </c>
      <c r="V117" s="5">
        <v>55873239242</v>
      </c>
      <c r="W117" s="5">
        <v>24100961255</v>
      </c>
      <c r="X117" s="5">
        <v>65508111312</v>
      </c>
    </row>
    <row r="118" spans="3:24" ht="15.5" x14ac:dyDescent="0.35">
      <c r="C118" t="s">
        <v>151</v>
      </c>
    </row>
    <row r="119" spans="3:24" ht="15.5" x14ac:dyDescent="0.35">
      <c r="C119" t="s">
        <v>152</v>
      </c>
      <c r="D119" s="5">
        <v>282681163100</v>
      </c>
      <c r="E119" s="5">
        <v>282681163100</v>
      </c>
      <c r="F119" s="5">
        <v>282681163100</v>
      </c>
      <c r="G119" s="5">
        <v>282681163100</v>
      </c>
      <c r="I119" s="5">
        <v>282681163100</v>
      </c>
      <c r="J119" s="5">
        <v>282681163100</v>
      </c>
      <c r="K119" s="5">
        <v>282681163100</v>
      </c>
      <c r="L119" s="5">
        <v>282681163100</v>
      </c>
      <c r="M119" s="5">
        <v>282681163100</v>
      </c>
      <c r="N119" s="5">
        <v>282681163100</v>
      </c>
      <c r="O119" s="5">
        <v>282681163100</v>
      </c>
      <c r="P119" s="5">
        <v>282681163100</v>
      </c>
      <c r="Q119" s="5">
        <v>282681163100</v>
      </c>
      <c r="R119" s="5">
        <v>282681163100</v>
      </c>
      <c r="S119" s="5">
        <v>282681163100</v>
      </c>
      <c r="T119" s="5">
        <v>282681163100</v>
      </c>
      <c r="U119" s="5">
        <v>217447050000</v>
      </c>
      <c r="V119" s="5">
        <v>130016500000</v>
      </c>
      <c r="W119" s="5">
        <v>100000000000</v>
      </c>
      <c r="X119" s="5">
        <v>100000000000</v>
      </c>
    </row>
    <row r="120" spans="3:24" ht="15.5" x14ac:dyDescent="0.35">
      <c r="C120" t="s">
        <v>153</v>
      </c>
      <c r="D120" s="5">
        <v>245759273</v>
      </c>
      <c r="E120" s="5">
        <v>245759273</v>
      </c>
      <c r="F120" s="5">
        <v>245759273</v>
      </c>
      <c r="G120" s="5">
        <v>245759273</v>
      </c>
      <c r="I120" s="5">
        <v>245759273</v>
      </c>
      <c r="J120" s="5">
        <v>245759273</v>
      </c>
      <c r="K120" s="5">
        <v>245759273</v>
      </c>
      <c r="L120" s="5">
        <v>245759273</v>
      </c>
      <c r="M120" s="5">
        <v>245759273</v>
      </c>
      <c r="N120" s="5">
        <v>245759273</v>
      </c>
      <c r="O120" s="5">
        <v>245759273</v>
      </c>
      <c r="P120" s="5">
        <v>245759273</v>
      </c>
      <c r="Q120" s="5">
        <v>245759273</v>
      </c>
      <c r="R120" s="5">
        <v>245759273</v>
      </c>
      <c r="S120" s="5">
        <v>214259273</v>
      </c>
      <c r="T120" s="5">
        <v>214259273</v>
      </c>
      <c r="U120" s="5">
        <v>65448372373</v>
      </c>
      <c r="V120" s="5">
        <v>85612022373</v>
      </c>
    </row>
    <row r="121" spans="3:24" ht="15.5" x14ac:dyDescent="0.35">
      <c r="C121" t="s">
        <v>155</v>
      </c>
      <c r="D121" s="5">
        <v>-132796457779</v>
      </c>
      <c r="E121" s="5">
        <v>-111747584461</v>
      </c>
      <c r="F121" s="5">
        <v>-118539744834</v>
      </c>
      <c r="G121" s="5">
        <v>-96608890189</v>
      </c>
      <c r="I121" s="5">
        <v>-118539744834</v>
      </c>
      <c r="J121" s="5">
        <v>-121274874454</v>
      </c>
      <c r="K121" s="5">
        <v>-108194070194</v>
      </c>
      <c r="L121" s="5">
        <v>-84055703826</v>
      </c>
      <c r="M121" s="5">
        <v>-38042967743</v>
      </c>
      <c r="N121" s="5">
        <v>17947278405</v>
      </c>
      <c r="O121" s="5">
        <v>92513375407</v>
      </c>
      <c r="P121" s="5">
        <v>205652955148</v>
      </c>
      <c r="Q121" s="5">
        <v>184236953610</v>
      </c>
      <c r="R121" s="5">
        <v>133491162452</v>
      </c>
      <c r="S121" s="5">
        <v>143017114918</v>
      </c>
      <c r="T121" s="5">
        <v>142665935733</v>
      </c>
      <c r="U121" s="5">
        <v>140003153413</v>
      </c>
      <c r="V121" s="5">
        <v>132528906654</v>
      </c>
      <c r="W121" s="5">
        <v>110194082184</v>
      </c>
      <c r="X121" s="5">
        <v>97730243140</v>
      </c>
    </row>
    <row r="122" spans="3:24" ht="15.5" x14ac:dyDescent="0.35">
      <c r="C122" t="s">
        <v>156</v>
      </c>
      <c r="D122" s="5">
        <v>1100000000</v>
      </c>
      <c r="E122" s="5">
        <v>1100000000</v>
      </c>
      <c r="F122" s="5">
        <v>1100000000</v>
      </c>
      <c r="G122" s="5">
        <v>1100000000</v>
      </c>
      <c r="I122" s="5">
        <v>1100000000</v>
      </c>
      <c r="J122" s="5">
        <v>1100000000</v>
      </c>
      <c r="K122" s="5">
        <v>1100000000</v>
      </c>
      <c r="L122" s="5">
        <v>1100000000</v>
      </c>
      <c r="M122" s="5">
        <v>1100000000</v>
      </c>
      <c r="N122" s="5">
        <v>1100000000</v>
      </c>
      <c r="O122" s="5">
        <v>1100000000</v>
      </c>
      <c r="P122" s="5">
        <v>1000000000</v>
      </c>
      <c r="Q122" s="5">
        <v>900000000</v>
      </c>
      <c r="R122" s="5">
        <v>900000000</v>
      </c>
      <c r="S122" s="5">
        <v>800000000</v>
      </c>
      <c r="T122" s="5">
        <v>700000000</v>
      </c>
      <c r="U122" s="5">
        <v>600000000</v>
      </c>
      <c r="V122" s="5">
        <v>500000000</v>
      </c>
    </row>
    <row r="123" spans="3:24" ht="15.5" x14ac:dyDescent="0.35">
      <c r="C123" t="s">
        <v>157</v>
      </c>
      <c r="D123" s="5">
        <v>-133896457779</v>
      </c>
      <c r="E123" s="5">
        <v>-112847584461</v>
      </c>
      <c r="F123" s="5">
        <v>-119639744834</v>
      </c>
      <c r="G123" s="5">
        <v>-97708890189</v>
      </c>
      <c r="I123" s="5">
        <v>-119639744834</v>
      </c>
      <c r="J123" s="5">
        <v>-122374874454</v>
      </c>
      <c r="K123" s="5">
        <v>-109294070194</v>
      </c>
      <c r="L123" s="5">
        <v>-85155703826</v>
      </c>
      <c r="M123" s="5">
        <v>-39142967743</v>
      </c>
      <c r="N123" s="5">
        <v>16847278405</v>
      </c>
      <c r="O123" s="5">
        <v>91413375407</v>
      </c>
      <c r="P123" s="5">
        <v>204652955148</v>
      </c>
      <c r="Q123" s="5">
        <v>183336953610</v>
      </c>
      <c r="R123" s="5">
        <v>132591162452</v>
      </c>
      <c r="S123" s="5">
        <v>142217114918</v>
      </c>
      <c r="T123" s="5">
        <v>141965935733</v>
      </c>
      <c r="U123" s="5">
        <v>139403153413</v>
      </c>
      <c r="V123" s="5">
        <v>132028906654</v>
      </c>
    </row>
    <row r="124" spans="3:24" ht="15.5" x14ac:dyDescent="0.35">
      <c r="C124" t="s">
        <v>158</v>
      </c>
      <c r="D124" s="5">
        <v>-132796457779</v>
      </c>
      <c r="E124" s="5">
        <v>-111747584461</v>
      </c>
      <c r="F124" s="5">
        <v>-118539744834</v>
      </c>
      <c r="G124" s="5">
        <v>-96608890189</v>
      </c>
      <c r="I124" s="5">
        <v>-118539744834</v>
      </c>
      <c r="J124" s="5">
        <v>-121274874454</v>
      </c>
      <c r="K124" s="5">
        <v>-108194070194</v>
      </c>
      <c r="L124" s="5">
        <v>-84055703826</v>
      </c>
      <c r="M124" s="5">
        <v>-38042967743</v>
      </c>
      <c r="N124" s="5">
        <v>17947278405</v>
      </c>
      <c r="O124" s="5">
        <v>92513375407</v>
      </c>
      <c r="P124" s="5">
        <v>205652955148</v>
      </c>
      <c r="Q124" s="5">
        <v>184236953610</v>
      </c>
      <c r="R124" s="5">
        <v>133491162452</v>
      </c>
      <c r="S124" s="5">
        <v>143017114918</v>
      </c>
      <c r="T124" s="5">
        <v>142665935733</v>
      </c>
      <c r="U124" s="5">
        <v>140003153413</v>
      </c>
      <c r="V124" s="5">
        <v>132528906654</v>
      </c>
      <c r="W124" s="5">
        <v>110194082184</v>
      </c>
      <c r="X124" s="5">
        <v>97730243140</v>
      </c>
    </row>
    <row r="125" spans="3:24" ht="15.5" x14ac:dyDescent="0.35">
      <c r="C125" t="s">
        <v>10</v>
      </c>
      <c r="D125" s="5">
        <v>140944303994</v>
      </c>
      <c r="E125" s="5">
        <v>165048766416</v>
      </c>
      <c r="F125" s="5">
        <v>157772201385</v>
      </c>
      <c r="G125" s="5">
        <v>180798934931</v>
      </c>
      <c r="I125" s="5">
        <v>157772201385</v>
      </c>
      <c r="J125" s="5">
        <v>155305576461</v>
      </c>
      <c r="K125" s="5">
        <v>165783505410</v>
      </c>
      <c r="L125" s="5">
        <v>192784539708</v>
      </c>
      <c r="M125" s="5">
        <v>241966026930</v>
      </c>
      <c r="N125" s="5">
        <v>294823683334</v>
      </c>
      <c r="O125" s="5">
        <v>382684791716</v>
      </c>
      <c r="P125" s="5">
        <v>524062440408</v>
      </c>
      <c r="Q125" s="5">
        <v>485154451303</v>
      </c>
      <c r="R125" s="5">
        <v>445576913847</v>
      </c>
      <c r="S125" s="5">
        <v>449146539153</v>
      </c>
      <c r="T125" s="5">
        <v>450924317108</v>
      </c>
      <c r="U125" s="5">
        <v>439519625719</v>
      </c>
      <c r="V125" s="5">
        <v>358044049265</v>
      </c>
      <c r="W125" s="5">
        <v>232271762448</v>
      </c>
      <c r="X125" s="5">
        <v>217595123731</v>
      </c>
    </row>
    <row r="126" spans="3:24" ht="15.5" x14ac:dyDescent="0.35">
      <c r="C126" t="s">
        <v>160</v>
      </c>
      <c r="D126" s="5">
        <v>157220299639</v>
      </c>
      <c r="E126" s="5">
        <v>212987320006</v>
      </c>
      <c r="F126" s="5">
        <v>256535996770</v>
      </c>
      <c r="G126" s="5">
        <v>267655009490</v>
      </c>
      <c r="I126" s="5">
        <v>256535996770</v>
      </c>
      <c r="J126" s="5">
        <v>175968492359</v>
      </c>
      <c r="K126" s="5">
        <v>238691352303</v>
      </c>
      <c r="L126" s="5">
        <v>217302664226</v>
      </c>
      <c r="M126" s="5">
        <v>266587854693</v>
      </c>
      <c r="N126" s="5">
        <v>334609310613</v>
      </c>
      <c r="O126" s="5">
        <v>418394702709</v>
      </c>
      <c r="P126" s="5">
        <v>543334863433</v>
      </c>
      <c r="Q126" s="5">
        <v>507913387670</v>
      </c>
      <c r="R126" s="5">
        <v>471888549139</v>
      </c>
      <c r="S126" s="5">
        <v>517136510107</v>
      </c>
      <c r="T126" s="5">
        <v>550859315903</v>
      </c>
      <c r="U126" s="5">
        <v>497983375789</v>
      </c>
      <c r="V126" s="5">
        <v>413917288507</v>
      </c>
      <c r="W126" s="5">
        <v>256372723703</v>
      </c>
      <c r="X126" s="5">
        <v>283103235043</v>
      </c>
    </row>
    <row r="127" spans="3:24" ht="15.5" x14ac:dyDescent="0.35">
      <c r="C127" t="s">
        <v>161</v>
      </c>
      <c r="D127" s="5">
        <v>11307246524</v>
      </c>
      <c r="E127" s="5">
        <v>11307246524</v>
      </c>
      <c r="F127" s="5">
        <v>11307246524</v>
      </c>
      <c r="G127" s="5">
        <v>11307246524</v>
      </c>
      <c r="I127" s="5">
        <v>11307246524</v>
      </c>
      <c r="J127" s="5">
        <v>11307246524</v>
      </c>
      <c r="K127" s="5">
        <v>11307246524</v>
      </c>
      <c r="L127" s="5">
        <v>11307246524</v>
      </c>
      <c r="M127" s="5">
        <v>11307246524</v>
      </c>
      <c r="N127" s="5">
        <v>11307246524</v>
      </c>
      <c r="O127" s="5">
        <v>11307246524</v>
      </c>
      <c r="P127" s="5">
        <v>11307246524</v>
      </c>
      <c r="Q127" s="5">
        <v>11307246524</v>
      </c>
      <c r="R127" s="5">
        <v>11307246524</v>
      </c>
      <c r="S127" s="5">
        <v>2826811631</v>
      </c>
      <c r="T127" s="5">
        <v>2826811631</v>
      </c>
      <c r="U127" s="5">
        <v>2174470500</v>
      </c>
      <c r="V127" s="5">
        <v>1300165000</v>
      </c>
      <c r="W127" s="5">
        <v>1000000000</v>
      </c>
      <c r="X127" s="5">
        <v>1000000000</v>
      </c>
    </row>
    <row r="129" spans="2:24" ht="15.5" x14ac:dyDescent="0.35">
      <c r="B129" t="s">
        <v>162</v>
      </c>
      <c r="C129" t="s">
        <v>163</v>
      </c>
      <c r="D129" s="5">
        <v>-1451491372</v>
      </c>
      <c r="E129" s="5">
        <v>8340265416</v>
      </c>
      <c r="F129" s="5">
        <v>-3370743326</v>
      </c>
      <c r="G129" s="5">
        <v>3154838040</v>
      </c>
      <c r="I129" s="5">
        <v>-1473490205</v>
      </c>
      <c r="J129" s="5">
        <v>4998493740</v>
      </c>
      <c r="K129" s="5">
        <v>3333221655</v>
      </c>
      <c r="L129" s="5">
        <v>-2994275473</v>
      </c>
      <c r="M129" s="5">
        <v>5180687072</v>
      </c>
      <c r="N129" s="5">
        <v>-8527067687</v>
      </c>
      <c r="O129" s="5">
        <v>7784193074</v>
      </c>
      <c r="P129" s="5">
        <v>-14578935386</v>
      </c>
      <c r="Q129" s="5">
        <v>68882776414</v>
      </c>
      <c r="R129" s="5">
        <v>14028655158</v>
      </c>
      <c r="S129" s="5">
        <v>18447601499</v>
      </c>
      <c r="T129" s="5">
        <v>-21314446544</v>
      </c>
      <c r="U129" s="5">
        <v>-37539278260</v>
      </c>
      <c r="V129" s="5">
        <v>-21856030405</v>
      </c>
      <c r="W129" s="5">
        <v>-42077755704</v>
      </c>
      <c r="X129" s="5">
        <v>61656699798</v>
      </c>
    </row>
    <row r="130" spans="2:24" ht="15.5" x14ac:dyDescent="0.35">
      <c r="C130" t="s">
        <v>916</v>
      </c>
      <c r="D130" s="5">
        <v>1527537813</v>
      </c>
      <c r="E130" s="5">
        <v>4477634812</v>
      </c>
      <c r="F130" s="5">
        <v>5270818128</v>
      </c>
      <c r="G130" s="5">
        <v>2848701625</v>
      </c>
      <c r="I130" s="5">
        <v>10835045613</v>
      </c>
      <c r="J130" s="5">
        <v>3050098208</v>
      </c>
      <c r="K130" s="5">
        <v>2290104378</v>
      </c>
      <c r="L130" s="5">
        <v>2387119587</v>
      </c>
      <c r="M130" s="5">
        <v>6229738749</v>
      </c>
      <c r="N130" s="5">
        <v>3420502534</v>
      </c>
      <c r="O130" s="5">
        <v>10227473923</v>
      </c>
      <c r="P130" s="5">
        <v>13039401233</v>
      </c>
      <c r="Q130" s="5">
        <v>14484039004</v>
      </c>
      <c r="R130" s="5">
        <v>9067429441</v>
      </c>
      <c r="S130" s="5">
        <v>8052846786</v>
      </c>
      <c r="T130" s="5">
        <v>13065923850</v>
      </c>
      <c r="U130" s="5">
        <v>22368993245</v>
      </c>
      <c r="V130" s="5">
        <v>6213259141</v>
      </c>
      <c r="W130" s="5">
        <v>3948330727</v>
      </c>
      <c r="X130" s="5">
        <v>8649178000</v>
      </c>
    </row>
    <row r="131" spans="2:24" ht="15.5" x14ac:dyDescent="0.35">
      <c r="C131" t="s">
        <v>2772</v>
      </c>
      <c r="D131" s="5">
        <v>-136312779808</v>
      </c>
      <c r="E131" s="5">
        <v>136312779808</v>
      </c>
      <c r="F131" s="5">
        <v>329691526521</v>
      </c>
      <c r="I131" s="5">
        <v>329691526521</v>
      </c>
      <c r="J131" s="5">
        <v>170468843673</v>
      </c>
      <c r="K131" s="5">
        <v>84980441642</v>
      </c>
      <c r="L131" s="5">
        <v>23630415132</v>
      </c>
      <c r="M131" s="5">
        <v>282832277600</v>
      </c>
      <c r="N131" s="5">
        <v>36758174787</v>
      </c>
    </row>
    <row r="132" spans="2:24" ht="15.5" x14ac:dyDescent="0.35">
      <c r="C132" t="s">
        <v>2773</v>
      </c>
      <c r="D132" s="5">
        <v>79172027600</v>
      </c>
      <c r="E132" s="5">
        <v>-79172027600</v>
      </c>
      <c r="F132" s="5">
        <v>-311742291926</v>
      </c>
      <c r="I132" s="5">
        <v>-311742291926</v>
      </c>
      <c r="J132" s="5">
        <v>-153958830800</v>
      </c>
      <c r="K132" s="5">
        <v>-65096607025</v>
      </c>
      <c r="L132" s="5">
        <v>-17047917900</v>
      </c>
      <c r="M132" s="5">
        <v>-273155905556</v>
      </c>
      <c r="N132" s="5">
        <v>-36931706100</v>
      </c>
    </row>
    <row r="133" spans="2:24" ht="15.5" x14ac:dyDescent="0.35">
      <c r="C133" t="s">
        <v>2774</v>
      </c>
    </row>
    <row r="134" spans="2:24" ht="15.5" x14ac:dyDescent="0.35">
      <c r="C134" t="s">
        <v>2775</v>
      </c>
    </row>
    <row r="135" spans="2:24" ht="15.5" x14ac:dyDescent="0.35">
      <c r="C135" t="s">
        <v>658</v>
      </c>
      <c r="D135" s="5">
        <v>120320648</v>
      </c>
      <c r="E135" s="5">
        <v>88952274</v>
      </c>
      <c r="F135" s="5">
        <v>114342463</v>
      </c>
      <c r="G135" s="5">
        <v>217263907</v>
      </c>
      <c r="I135" s="5">
        <v>437553774</v>
      </c>
      <c r="J135" s="5">
        <v>353888886</v>
      </c>
      <c r="K135" s="5">
        <v>319946963</v>
      </c>
      <c r="L135" s="5">
        <v>282976202</v>
      </c>
      <c r="M135" s="5">
        <v>799437594</v>
      </c>
      <c r="N135" s="5">
        <v>1073987409</v>
      </c>
      <c r="O135" s="5">
        <v>1521108125</v>
      </c>
      <c r="P135" s="5">
        <v>2483438413</v>
      </c>
      <c r="Q135" s="5">
        <v>4993503869</v>
      </c>
      <c r="R135" s="5">
        <v>4690535480</v>
      </c>
      <c r="S135" s="5">
        <v>5104730731</v>
      </c>
      <c r="T135" s="5">
        <v>5575679879</v>
      </c>
      <c r="U135" s="5">
        <v>4182446481</v>
      </c>
      <c r="V135" s="5">
        <v>1237787874</v>
      </c>
      <c r="W135" s="5">
        <v>1196899111</v>
      </c>
      <c r="X135" s="5">
        <v>2636282035</v>
      </c>
    </row>
    <row r="136" spans="2:24" ht="15.5" x14ac:dyDescent="0.35">
      <c r="C136" t="s">
        <v>939</v>
      </c>
      <c r="D136" s="5">
        <v>3188008000</v>
      </c>
    </row>
    <row r="137" spans="2:24" ht="15.5" x14ac:dyDescent="0.35">
      <c r="C137" t="s">
        <v>2776</v>
      </c>
      <c r="G137" s="5">
        <v>1150000000</v>
      </c>
      <c r="I137" s="5">
        <v>1150000000</v>
      </c>
      <c r="N137" s="5">
        <v>78620</v>
      </c>
      <c r="O137" s="5">
        <v>1001051070</v>
      </c>
      <c r="P137" s="5">
        <v>504046718</v>
      </c>
      <c r="Q137" s="5">
        <v>2966775</v>
      </c>
      <c r="R137" s="5">
        <v>752337462</v>
      </c>
      <c r="S137" s="5">
        <v>3939621047</v>
      </c>
      <c r="T137" s="5">
        <v>262674201</v>
      </c>
      <c r="U137" s="5">
        <v>31053816</v>
      </c>
      <c r="V137" s="5">
        <v>6335517687</v>
      </c>
      <c r="W137" s="5">
        <v>110125479</v>
      </c>
      <c r="X137" s="5">
        <v>2467295471</v>
      </c>
    </row>
    <row r="138" spans="2:24" ht="15.5" x14ac:dyDescent="0.35">
      <c r="C138" t="s">
        <v>386</v>
      </c>
      <c r="R138" s="5">
        <v>1711033938</v>
      </c>
      <c r="S138" s="5">
        <v>776209531</v>
      </c>
      <c r="T138" s="5">
        <v>5795154339</v>
      </c>
      <c r="U138" s="5">
        <v>1078110719</v>
      </c>
      <c r="V138" s="5">
        <v>48228527</v>
      </c>
      <c r="W138" s="5">
        <v>36130633</v>
      </c>
      <c r="X138" s="5">
        <v>417801987</v>
      </c>
    </row>
    <row r="139" spans="2:24" ht="15.5" x14ac:dyDescent="0.35">
      <c r="C139" t="s">
        <v>974</v>
      </c>
      <c r="D139" s="5">
        <v>-39748925588</v>
      </c>
      <c r="E139" s="5">
        <v>36870375119</v>
      </c>
      <c r="F139" s="5">
        <v>-33275028588</v>
      </c>
      <c r="G139" s="5">
        <v>11463543066</v>
      </c>
      <c r="I139" s="5">
        <v>-906525470</v>
      </c>
      <c r="J139" s="5">
        <v>-54920260636</v>
      </c>
      <c r="K139" s="5">
        <v>47147747521</v>
      </c>
      <c r="L139" s="5">
        <v>2825667387</v>
      </c>
      <c r="M139" s="5">
        <v>-4153483426</v>
      </c>
      <c r="N139" s="5">
        <v>8920821004</v>
      </c>
      <c r="O139" s="5">
        <v>4219526205</v>
      </c>
      <c r="P139" s="5">
        <v>20659211525</v>
      </c>
      <c r="Q139" s="5">
        <v>71425312958</v>
      </c>
      <c r="R139" s="5">
        <v>-11131021366</v>
      </c>
      <c r="S139" s="5">
        <v>31904201626</v>
      </c>
      <c r="T139" s="5">
        <v>7057033405</v>
      </c>
      <c r="U139" s="5">
        <v>-81852743774</v>
      </c>
      <c r="V139" s="5">
        <v>-38198925043</v>
      </c>
      <c r="W139" s="5">
        <v>-19455332387</v>
      </c>
      <c r="X139" s="5">
        <v>20670192434</v>
      </c>
    </row>
    <row r="140" spans="2:24" ht="15.5" x14ac:dyDescent="0.35">
      <c r="C140" t="s">
        <v>626</v>
      </c>
      <c r="D140" s="5">
        <v>234827294</v>
      </c>
      <c r="G140" s="5">
        <v>57019716</v>
      </c>
      <c r="I140" s="5">
        <v>108683297</v>
      </c>
      <c r="J140" s="5">
        <v>442124543</v>
      </c>
      <c r="K140" s="5">
        <v>48762938</v>
      </c>
      <c r="L140" s="5">
        <v>79444958</v>
      </c>
      <c r="M140" s="5">
        <v>79697860</v>
      </c>
      <c r="N140" s="5">
        <v>405457152</v>
      </c>
      <c r="O140" s="5">
        <v>856076565</v>
      </c>
      <c r="P140" s="5">
        <v>1031038115</v>
      </c>
      <c r="Q140" s="5">
        <v>665453502</v>
      </c>
      <c r="R140" s="5">
        <v>281454593</v>
      </c>
      <c r="S140" s="5">
        <v>343546942</v>
      </c>
      <c r="T140" s="5">
        <v>160540435</v>
      </c>
      <c r="U140" s="5">
        <v>11641068</v>
      </c>
      <c r="V140" s="5">
        <v>95145242</v>
      </c>
      <c r="W140" s="5">
        <v>106773736</v>
      </c>
    </row>
    <row r="141" spans="2:24" ht="15.5" x14ac:dyDescent="0.35">
      <c r="C141" t="s">
        <v>2777</v>
      </c>
      <c r="O141" s="5">
        <v>183134384290</v>
      </c>
      <c r="P141" s="5">
        <v>138650517398</v>
      </c>
      <c r="Q141" s="5">
        <v>144526985200</v>
      </c>
      <c r="R141" s="5">
        <v>-141988543500</v>
      </c>
      <c r="S141" s="5">
        <v>192049118900</v>
      </c>
      <c r="T141" s="5">
        <v>377605994200</v>
      </c>
      <c r="U141" s="5">
        <v>313042605000</v>
      </c>
      <c r="V141" s="5">
        <v>211882279550</v>
      </c>
      <c r="W141" s="5">
        <v>204788309500</v>
      </c>
      <c r="X141" s="5">
        <v>424054831094</v>
      </c>
    </row>
    <row r="142" spans="2:24" ht="15.5" x14ac:dyDescent="0.35">
      <c r="C142" t="s">
        <v>2778</v>
      </c>
      <c r="O142" s="5">
        <v>-189500071900</v>
      </c>
      <c r="P142" s="5">
        <v>-236764103500</v>
      </c>
      <c r="Q142" s="5">
        <v>-185056267200</v>
      </c>
      <c r="R142" s="5">
        <v>143726595200</v>
      </c>
      <c r="S142" s="5">
        <v>-208035731200</v>
      </c>
      <c r="T142" s="5">
        <v>-374293785000</v>
      </c>
      <c r="U142" s="5">
        <v>-357756755000</v>
      </c>
      <c r="V142" s="5">
        <v>-211123774450</v>
      </c>
      <c r="W142" s="5">
        <v>-200652697000</v>
      </c>
      <c r="X142" s="5">
        <v>-475334593150</v>
      </c>
    </row>
    <row r="143" spans="2:24" ht="15.5" x14ac:dyDescent="0.35">
      <c r="C143" t="s">
        <v>773</v>
      </c>
      <c r="D143" s="5">
        <v>83602069550</v>
      </c>
      <c r="E143" s="5">
        <v>-97007709440</v>
      </c>
      <c r="F143" s="5">
        <v>-2735636720</v>
      </c>
      <c r="G143" s="5">
        <v>9298121420</v>
      </c>
      <c r="I143" s="5">
        <v>-1309658141</v>
      </c>
      <c r="J143" s="5">
        <v>4873742615</v>
      </c>
      <c r="K143" s="5">
        <v>-12200791865</v>
      </c>
      <c r="L143" s="5">
        <v>-13303143068</v>
      </c>
      <c r="M143" s="5">
        <v>-12721042780</v>
      </c>
      <c r="N143" s="5">
        <v>-12576720848</v>
      </c>
      <c r="O143" s="5">
        <v>-16719515203</v>
      </c>
      <c r="P143" s="5">
        <v>-47526988222</v>
      </c>
      <c r="Q143" s="5">
        <v>-13490368547</v>
      </c>
      <c r="R143" s="5">
        <v>-11289163825</v>
      </c>
      <c r="S143" s="5">
        <v>-10022935819</v>
      </c>
      <c r="T143" s="5">
        <v>-19721072941</v>
      </c>
      <c r="U143" s="5">
        <v>-11185035281</v>
      </c>
      <c r="V143" s="5">
        <v>-7865003336</v>
      </c>
      <c r="W143" s="5">
        <v>-10108249391</v>
      </c>
      <c r="X143" s="5">
        <v>-1873815539</v>
      </c>
    </row>
    <row r="144" spans="2:24" ht="15.5" x14ac:dyDescent="0.35">
      <c r="C144" t="s">
        <v>1436</v>
      </c>
      <c r="G144" s="5">
        <v>758597448</v>
      </c>
      <c r="V144" s="5">
        <v>-38588919</v>
      </c>
      <c r="W144" s="5">
        <v>-447791704</v>
      </c>
      <c r="X144" s="5">
        <v>-848279960</v>
      </c>
    </row>
    <row r="145" spans="3:24" ht="15.5" x14ac:dyDescent="0.35">
      <c r="C145" t="s">
        <v>490</v>
      </c>
      <c r="G145" s="5">
        <v>-96244502</v>
      </c>
      <c r="R145" s="5">
        <v>-102711206</v>
      </c>
      <c r="S145" s="5">
        <v>-1076347997</v>
      </c>
      <c r="T145" s="5">
        <v>-2714547970</v>
      </c>
      <c r="U145" s="5">
        <v>-953036300</v>
      </c>
      <c r="V145" s="5">
        <v>-818102578</v>
      </c>
      <c r="W145" s="5">
        <v>-838741408</v>
      </c>
      <c r="X145" s="5">
        <v>-899541130</v>
      </c>
    </row>
    <row r="146" spans="3:24" ht="15.5" x14ac:dyDescent="0.35">
      <c r="C146" t="s">
        <v>103</v>
      </c>
    </row>
    <row r="147" spans="3:24" ht="15.5" x14ac:dyDescent="0.35">
      <c r="C147" t="s">
        <v>173</v>
      </c>
      <c r="D147" s="5">
        <v>-2089671866</v>
      </c>
      <c r="E147" s="5">
        <v>-6763931962</v>
      </c>
      <c r="F147" s="5">
        <v>-354305212</v>
      </c>
      <c r="G147" s="5">
        <v>-438793506</v>
      </c>
      <c r="I147" s="5">
        <v>-3505283592</v>
      </c>
      <c r="J147" s="5">
        <v>2495685552</v>
      </c>
      <c r="K147" s="5">
        <v>-1505283592</v>
      </c>
      <c r="L147" s="5">
        <v>-1504314448</v>
      </c>
      <c r="M147" s="5">
        <v>-1502325130</v>
      </c>
      <c r="N147" s="5">
        <v>-737394958</v>
      </c>
      <c r="O147" s="5">
        <v>-375000000</v>
      </c>
      <c r="Q147" s="5">
        <v>-1787102747</v>
      </c>
      <c r="R147" s="5">
        <v>-220088336</v>
      </c>
      <c r="S147" s="5">
        <v>-402906132</v>
      </c>
      <c r="T147" s="5">
        <v>9609708000</v>
      </c>
      <c r="U147" s="5">
        <v>81485786000</v>
      </c>
      <c r="V147" s="5">
        <v>95820267607</v>
      </c>
      <c r="W147" s="5">
        <v>-2330155533</v>
      </c>
      <c r="X147" s="5">
        <v>43753453441</v>
      </c>
    </row>
    <row r="148" spans="3:24" ht="15.5" x14ac:dyDescent="0.35">
      <c r="C148" t="s">
        <v>174</v>
      </c>
      <c r="D148" s="5">
        <v>-129475539</v>
      </c>
      <c r="E148" s="5">
        <v>-65962000</v>
      </c>
      <c r="F148" s="5">
        <v>-3821500</v>
      </c>
      <c r="G148" s="5">
        <v>-2293157257</v>
      </c>
      <c r="I148" s="5">
        <v>-240750499</v>
      </c>
      <c r="J148" s="5">
        <v>-93539000</v>
      </c>
      <c r="K148" s="5">
        <v>-123674000</v>
      </c>
      <c r="L148" s="5">
        <v>-102289600</v>
      </c>
      <c r="M148" s="5">
        <v>-11254091</v>
      </c>
      <c r="N148" s="5">
        <v>3845123031</v>
      </c>
      <c r="O148" s="5">
        <v>-10134471278</v>
      </c>
      <c r="P148" s="5">
        <v>-2855365162</v>
      </c>
      <c r="Q148" s="5">
        <v>-65730667164</v>
      </c>
      <c r="R148" s="5">
        <v>-3449951300</v>
      </c>
      <c r="S148" s="5">
        <v>-18721707220</v>
      </c>
      <c r="T148" s="5">
        <v>-16444580598</v>
      </c>
      <c r="U148" s="5">
        <v>-67237648536</v>
      </c>
      <c r="V148" s="5">
        <v>-13534892161</v>
      </c>
      <c r="W148" s="5">
        <v>2040935867</v>
      </c>
      <c r="X148" s="5">
        <v>-66822400788</v>
      </c>
    </row>
    <row r="149" spans="3:24" ht="15.5" x14ac:dyDescent="0.35">
      <c r="C149" t="s">
        <v>796</v>
      </c>
      <c r="O149" s="5">
        <v>-3450000000</v>
      </c>
      <c r="S149" s="5">
        <v>-1353762620</v>
      </c>
    </row>
    <row r="150" spans="3:24" ht="15.5" x14ac:dyDescent="0.35">
      <c r="C150" t="s">
        <v>2779</v>
      </c>
      <c r="P150" s="5">
        <v>72148649920</v>
      </c>
    </row>
    <row r="151" spans="3:24" ht="15.5" x14ac:dyDescent="0.35">
      <c r="C151" t="s">
        <v>423</v>
      </c>
      <c r="J151" s="5">
        <v>81200000</v>
      </c>
      <c r="K151" s="5">
        <v>21575000</v>
      </c>
      <c r="M151" s="5">
        <v>235000000</v>
      </c>
      <c r="N151" s="5">
        <v>5550000</v>
      </c>
      <c r="P151" s="5">
        <v>140000000</v>
      </c>
      <c r="Q151" s="5">
        <v>240000000</v>
      </c>
      <c r="R151" s="5">
        <v>462000000</v>
      </c>
      <c r="T151" s="5">
        <v>2000000</v>
      </c>
      <c r="V151" s="5">
        <v>2200000</v>
      </c>
      <c r="X151" s="5">
        <v>502594166</v>
      </c>
    </row>
    <row r="152" spans="3:24" ht="15.5" x14ac:dyDescent="0.35">
      <c r="C152" t="s">
        <v>2780</v>
      </c>
      <c r="T152" s="5">
        <v>-16245151440</v>
      </c>
      <c r="U152" s="5">
        <v>-21080517940</v>
      </c>
      <c r="V152" s="5">
        <v>-8360000000</v>
      </c>
    </row>
    <row r="153" spans="3:24" ht="15.5" x14ac:dyDescent="0.35">
      <c r="C153" t="s">
        <v>2781</v>
      </c>
    </row>
    <row r="154" spans="3:24" ht="15.5" x14ac:dyDescent="0.35">
      <c r="C154" t="s">
        <v>178</v>
      </c>
    </row>
    <row r="155" spans="3:24" ht="15.5" x14ac:dyDescent="0.35">
      <c r="C155" t="s">
        <v>176</v>
      </c>
      <c r="D155" s="5">
        <v>-129475539</v>
      </c>
      <c r="E155" s="5">
        <v>-65962000</v>
      </c>
      <c r="F155" s="5">
        <v>-3821500</v>
      </c>
      <c r="G155" s="5">
        <v>-176594000</v>
      </c>
      <c r="I155" s="5">
        <v>-240750499</v>
      </c>
      <c r="J155" s="5">
        <v>-174739000</v>
      </c>
      <c r="K155" s="5">
        <v>-145249000</v>
      </c>
      <c r="L155" s="5">
        <v>-102289600</v>
      </c>
      <c r="M155" s="5">
        <v>-246254091</v>
      </c>
      <c r="N155" s="5">
        <v>-122767500</v>
      </c>
      <c r="O155" s="5">
        <v>-137776917</v>
      </c>
      <c r="P155" s="5">
        <v>-1850835364</v>
      </c>
      <c r="Q155" s="5">
        <v>-235933000</v>
      </c>
      <c r="R155" s="5">
        <v>-253715000</v>
      </c>
      <c r="S155" s="5">
        <v>-1381332300</v>
      </c>
      <c r="T155" s="5">
        <v>-513638358</v>
      </c>
      <c r="U155" s="5">
        <v>-1442980596</v>
      </c>
      <c r="V155" s="5">
        <v>-5427037917</v>
      </c>
      <c r="W155" s="5">
        <v>-2268997837</v>
      </c>
      <c r="X155" s="5">
        <v>-10025034015</v>
      </c>
    </row>
    <row r="156" spans="3:24" ht="15.5" x14ac:dyDescent="0.35">
      <c r="C156" t="s">
        <v>2782</v>
      </c>
      <c r="R156" s="5">
        <v>-5000000000</v>
      </c>
    </row>
    <row r="157" spans="3:24" ht="15.5" x14ac:dyDescent="0.35">
      <c r="C157" t="s">
        <v>611</v>
      </c>
      <c r="P157" s="5">
        <v>25000000000</v>
      </c>
      <c r="Q157" s="5">
        <v>-25000000000</v>
      </c>
    </row>
    <row r="158" spans="3:24" ht="15.5" x14ac:dyDescent="0.35">
      <c r="C158" t="s">
        <v>1426</v>
      </c>
      <c r="G158" s="5">
        <v>-2000000000</v>
      </c>
    </row>
    <row r="159" spans="3:24" ht="15.5" x14ac:dyDescent="0.35">
      <c r="C159" t="s">
        <v>2783</v>
      </c>
      <c r="G159" s="5">
        <v>-116563257</v>
      </c>
    </row>
    <row r="160" spans="3:24" ht="15.5" x14ac:dyDescent="0.35">
      <c r="C160" t="s">
        <v>2784</v>
      </c>
      <c r="V160" s="5">
        <v>-447563389</v>
      </c>
      <c r="W160" s="5">
        <v>-25678796</v>
      </c>
      <c r="X160" s="5">
        <v>-23157229</v>
      </c>
    </row>
    <row r="161" spans="3:24" ht="15.5" x14ac:dyDescent="0.35">
      <c r="C161" t="s">
        <v>955</v>
      </c>
      <c r="V161" s="5">
        <v>-60995955</v>
      </c>
    </row>
    <row r="162" spans="3:24" ht="15.5" x14ac:dyDescent="0.35">
      <c r="C162" t="s">
        <v>2785</v>
      </c>
      <c r="X162" s="5">
        <v>-5947041654</v>
      </c>
    </row>
    <row r="163" spans="3:24" ht="15.5" x14ac:dyDescent="0.35">
      <c r="C163" t="s">
        <v>2786</v>
      </c>
      <c r="X163" s="5">
        <v>-50000000</v>
      </c>
    </row>
    <row r="164" spans="3:24" ht="15.5" x14ac:dyDescent="0.35">
      <c r="C164" t="s">
        <v>657</v>
      </c>
      <c r="W164" s="5">
        <v>200000000</v>
      </c>
    </row>
    <row r="165" spans="3:24" ht="15.5" x14ac:dyDescent="0.35">
      <c r="C165" t="s">
        <v>1260</v>
      </c>
    </row>
    <row r="166" spans="3:24" ht="15.5" x14ac:dyDescent="0.35">
      <c r="C166" t="s">
        <v>183</v>
      </c>
      <c r="D166" s="5">
        <v>-2089671866</v>
      </c>
      <c r="E166" s="5">
        <v>-6763931962</v>
      </c>
      <c r="F166" s="5">
        <v>-354305212</v>
      </c>
      <c r="G166" s="5">
        <v>-438793506</v>
      </c>
      <c r="I166" s="5">
        <v>-3505283592</v>
      </c>
      <c r="J166" s="5">
        <v>2495685552</v>
      </c>
      <c r="K166" s="5">
        <v>-1505283592</v>
      </c>
      <c r="L166" s="5">
        <v>-1504314448</v>
      </c>
      <c r="M166" s="5">
        <v>-1502325130</v>
      </c>
      <c r="N166" s="5">
        <v>-737394958</v>
      </c>
      <c r="O166" s="5">
        <v>-375000000</v>
      </c>
      <c r="Q166" s="5">
        <v>-1787102747</v>
      </c>
      <c r="R166" s="5">
        <v>-220088336</v>
      </c>
      <c r="S166" s="5">
        <v>-402906132</v>
      </c>
      <c r="T166" s="5">
        <v>9609708000</v>
      </c>
      <c r="U166" s="5">
        <v>81485786000</v>
      </c>
      <c r="V166" s="5">
        <v>95820267607</v>
      </c>
      <c r="W166" s="5">
        <v>-2330155533</v>
      </c>
      <c r="X166" s="5">
        <v>43753453441</v>
      </c>
    </row>
    <row r="167" spans="3:24" ht="15.5" x14ac:dyDescent="0.35">
      <c r="C167" t="s">
        <v>2787</v>
      </c>
      <c r="Q167" s="5">
        <v>-1684775843</v>
      </c>
      <c r="V167" s="5">
        <v>138682000</v>
      </c>
      <c r="X167" s="5">
        <v>-5123386022</v>
      </c>
    </row>
    <row r="168" spans="3:24" ht="15.5" x14ac:dyDescent="0.35">
      <c r="C168" t="s">
        <v>2788</v>
      </c>
      <c r="D168" s="5">
        <v>-2000000000</v>
      </c>
      <c r="I168" s="5">
        <v>-2000000000</v>
      </c>
      <c r="J168" s="5">
        <v>4000000000</v>
      </c>
    </row>
    <row r="169" spans="3:24" ht="15.5" x14ac:dyDescent="0.35">
      <c r="C169" t="s">
        <v>171</v>
      </c>
      <c r="Q169" s="5">
        <v>-18521783</v>
      </c>
      <c r="R169" s="5">
        <v>-31099904</v>
      </c>
      <c r="S169" s="5">
        <v>-35999410</v>
      </c>
      <c r="T169" s="5">
        <v>-38347070</v>
      </c>
      <c r="U169" s="5">
        <v>-9209833</v>
      </c>
    </row>
    <row r="170" spans="3:24" ht="15.5" x14ac:dyDescent="0.35">
      <c r="C170" t="s">
        <v>675</v>
      </c>
      <c r="O170" s="5">
        <v>-375000000</v>
      </c>
    </row>
    <row r="171" spans="3:24" ht="15.5" x14ac:dyDescent="0.35">
      <c r="C171" t="s">
        <v>434</v>
      </c>
      <c r="D171" s="5">
        <v>6765756302</v>
      </c>
      <c r="E171" s="5">
        <v>-6765756302</v>
      </c>
      <c r="F171" s="5">
        <v>-1424369748</v>
      </c>
      <c r="I171" s="5">
        <v>-1424369748</v>
      </c>
      <c r="J171" s="5">
        <v>-1424369748</v>
      </c>
      <c r="K171" s="5">
        <v>-1424369748</v>
      </c>
      <c r="L171" s="5">
        <v>-1424369748</v>
      </c>
      <c r="M171" s="5">
        <v>-1424369748</v>
      </c>
      <c r="N171" s="5">
        <v>-737394958</v>
      </c>
      <c r="V171" s="5">
        <v>-1325622000</v>
      </c>
      <c r="W171" s="5">
        <v>-2651244000</v>
      </c>
      <c r="X171" s="5">
        <v>-2651244000</v>
      </c>
    </row>
    <row r="172" spans="3:24" ht="15.5" x14ac:dyDescent="0.35">
      <c r="C172" t="s">
        <v>628</v>
      </c>
      <c r="D172" s="5">
        <v>-6765756302</v>
      </c>
      <c r="F172" s="5">
        <v>1068277311</v>
      </c>
      <c r="G172" s="5">
        <v>-356092437</v>
      </c>
    </row>
    <row r="173" spans="3:24" ht="15.5" x14ac:dyDescent="0.35">
      <c r="C173" t="s">
        <v>723</v>
      </c>
      <c r="F173" s="5">
        <v>-80913844</v>
      </c>
      <c r="I173" s="5">
        <v>-80913844</v>
      </c>
      <c r="J173" s="5">
        <v>-79944700</v>
      </c>
      <c r="K173" s="5">
        <v>-80913844</v>
      </c>
      <c r="L173" s="5">
        <v>-79944700</v>
      </c>
      <c r="M173" s="5">
        <v>-77955382</v>
      </c>
      <c r="Q173" s="5">
        <v>-104846217</v>
      </c>
      <c r="R173" s="5">
        <v>-188988432</v>
      </c>
      <c r="S173" s="5">
        <v>-191776254</v>
      </c>
      <c r="T173" s="5">
        <v>-176944930</v>
      </c>
      <c r="U173" s="5">
        <v>-48154167</v>
      </c>
      <c r="V173" s="5">
        <v>-184211875</v>
      </c>
      <c r="W173" s="5">
        <v>-300265833</v>
      </c>
      <c r="X173" s="5">
        <v>-262176067</v>
      </c>
    </row>
    <row r="174" spans="3:24" ht="15.5" x14ac:dyDescent="0.35">
      <c r="C174" t="s">
        <v>2582</v>
      </c>
      <c r="V174" s="5">
        <v>118500000000</v>
      </c>
    </row>
    <row r="175" spans="3:24" ht="15.5" x14ac:dyDescent="0.35">
      <c r="C175" t="s">
        <v>2789</v>
      </c>
      <c r="U175" s="5">
        <v>67266900000</v>
      </c>
      <c r="V175" s="5">
        <v>74250000</v>
      </c>
    </row>
    <row r="176" spans="3:24" ht="15.5" x14ac:dyDescent="0.35">
      <c r="C176" t="s">
        <v>975</v>
      </c>
      <c r="D176" s="5">
        <v>-89671866</v>
      </c>
      <c r="E176" s="5">
        <v>1824340</v>
      </c>
      <c r="F176" s="5">
        <v>82701069</v>
      </c>
      <c r="G176" s="5">
        <v>-82701069</v>
      </c>
    </row>
    <row r="177" spans="2:24" ht="15.5" x14ac:dyDescent="0.35">
      <c r="C177" t="s">
        <v>829</v>
      </c>
      <c r="V177" s="5">
        <v>-2052217233</v>
      </c>
    </row>
    <row r="178" spans="2:24" ht="15.5" x14ac:dyDescent="0.35">
      <c r="C178" t="s">
        <v>2790</v>
      </c>
      <c r="T178" s="5">
        <v>-2000000000</v>
      </c>
      <c r="U178" s="5">
        <v>-20960000000</v>
      </c>
      <c r="V178" s="5">
        <v>-100500000000</v>
      </c>
    </row>
    <row r="179" spans="2:24" ht="15.5" x14ac:dyDescent="0.35">
      <c r="C179" t="s">
        <v>2791</v>
      </c>
      <c r="S179" s="5">
        <v>2369000000</v>
      </c>
      <c r="T179" s="5">
        <v>11825000000</v>
      </c>
      <c r="U179" s="5">
        <v>35236250000</v>
      </c>
      <c r="V179" s="5">
        <v>80711425715</v>
      </c>
    </row>
    <row r="180" spans="2:24" ht="15.5" x14ac:dyDescent="0.35">
      <c r="C180" t="s">
        <v>1472</v>
      </c>
      <c r="S180" s="5">
        <v>-2544130468</v>
      </c>
    </row>
    <row r="181" spans="2:24" ht="15.5" x14ac:dyDescent="0.35">
      <c r="C181" t="s">
        <v>2792</v>
      </c>
      <c r="V181" s="5">
        <v>457961000</v>
      </c>
      <c r="W181" s="5">
        <v>621354300</v>
      </c>
      <c r="X181" s="5">
        <v>1790259530</v>
      </c>
    </row>
    <row r="182" spans="2:24" ht="15.5" x14ac:dyDescent="0.35">
      <c r="C182" t="s">
        <v>2793</v>
      </c>
      <c r="X182" s="5">
        <v>50000000000</v>
      </c>
    </row>
    <row r="183" spans="2:24" ht="15.5" x14ac:dyDescent="0.35">
      <c r="C183" t="s">
        <v>2794</v>
      </c>
      <c r="Q183" s="5">
        <v>12021041096</v>
      </c>
    </row>
    <row r="184" spans="2:24" ht="15.5" x14ac:dyDescent="0.35">
      <c r="C184" t="s">
        <v>2795</v>
      </c>
      <c r="Q184" s="5">
        <v>-12000000000</v>
      </c>
    </row>
    <row r="185" spans="2:24" ht="15.5" x14ac:dyDescent="0.35">
      <c r="C185" t="s">
        <v>391</v>
      </c>
      <c r="D185" s="5">
        <v>-3670638777</v>
      </c>
      <c r="E185" s="5">
        <v>1510371454</v>
      </c>
      <c r="F185" s="5">
        <v>-3728870038</v>
      </c>
      <c r="G185" s="5">
        <v>422887277</v>
      </c>
      <c r="I185" s="5">
        <v>-5219524296</v>
      </c>
      <c r="J185" s="5">
        <v>7400640292</v>
      </c>
      <c r="K185" s="5">
        <v>1704264063</v>
      </c>
      <c r="L185" s="5">
        <v>-4600879521</v>
      </c>
      <c r="M185" s="5">
        <v>3667107851</v>
      </c>
      <c r="N185" s="5">
        <v>-5419339614</v>
      </c>
      <c r="O185" s="5">
        <v>-2725278204</v>
      </c>
      <c r="P185" s="5">
        <v>-17434300548</v>
      </c>
      <c r="Q185" s="5">
        <v>1365006503</v>
      </c>
      <c r="R185" s="5">
        <v>10358615522</v>
      </c>
      <c r="S185" s="5">
        <v>-677011853</v>
      </c>
      <c r="T185" s="5">
        <v>-28149319142</v>
      </c>
      <c r="U185" s="5">
        <v>-23291140796</v>
      </c>
      <c r="V185" s="5">
        <v>60429345041</v>
      </c>
      <c r="W185" s="5">
        <v>-42366975370</v>
      </c>
      <c r="X185" s="5">
        <v>38587752451</v>
      </c>
    </row>
    <row r="186" spans="2:24" ht="15.5" x14ac:dyDescent="0.35">
      <c r="C186" t="s">
        <v>193</v>
      </c>
      <c r="E186" s="5">
        <v>8596668688</v>
      </c>
      <c r="G186" s="5">
        <v>-1</v>
      </c>
      <c r="I186" s="5">
        <v>13816192984</v>
      </c>
      <c r="J186" s="5">
        <v>6415552692</v>
      </c>
      <c r="K186" s="5">
        <v>4711288629</v>
      </c>
      <c r="L186" s="5">
        <v>9312168150</v>
      </c>
      <c r="M186" s="5">
        <v>5645060299</v>
      </c>
      <c r="N186" s="5">
        <v>11064399913</v>
      </c>
      <c r="O186" s="5">
        <v>13789678117</v>
      </c>
      <c r="P186" s="5">
        <v>31223978665</v>
      </c>
      <c r="Q186" s="5">
        <v>29858972162</v>
      </c>
      <c r="R186" s="5">
        <v>19500356640</v>
      </c>
      <c r="S186" s="5">
        <v>20177368493</v>
      </c>
      <c r="T186" s="5">
        <v>48326687635</v>
      </c>
      <c r="U186" s="5">
        <v>71617828431</v>
      </c>
      <c r="V186" s="5">
        <v>11188483390</v>
      </c>
      <c r="W186" s="5">
        <v>53555458760</v>
      </c>
      <c r="X186" s="5">
        <v>14967706309</v>
      </c>
    </row>
    <row r="187" spans="2:24" ht="15.5" x14ac:dyDescent="0.35">
      <c r="C187" t="s">
        <v>195</v>
      </c>
      <c r="D187" s="5">
        <v>-3670638777</v>
      </c>
      <c r="E187" s="5">
        <v>10107040142</v>
      </c>
      <c r="F187" s="5">
        <v>-3728870038</v>
      </c>
      <c r="G187" s="5">
        <v>422887276</v>
      </c>
      <c r="I187" s="5">
        <v>8596668688</v>
      </c>
      <c r="J187" s="5">
        <v>13816192984</v>
      </c>
      <c r="K187" s="5">
        <v>6415552692</v>
      </c>
      <c r="L187" s="5">
        <v>4711288629</v>
      </c>
      <c r="M187" s="5">
        <v>9312168150</v>
      </c>
      <c r="N187" s="5">
        <v>5645060299</v>
      </c>
      <c r="O187" s="5">
        <v>11064399913</v>
      </c>
      <c r="P187" s="5">
        <v>13789678117</v>
      </c>
      <c r="Q187" s="5">
        <v>31223978665</v>
      </c>
      <c r="R187" s="5">
        <v>29858972162</v>
      </c>
      <c r="S187" s="5">
        <v>19500356640</v>
      </c>
      <c r="T187" s="5">
        <v>20177368493</v>
      </c>
      <c r="U187" s="5">
        <v>48326687635</v>
      </c>
      <c r="V187" s="5">
        <v>71617828431</v>
      </c>
      <c r="W187" s="5">
        <v>11188483390</v>
      </c>
      <c r="X187" s="5">
        <v>53555458760</v>
      </c>
    </row>
    <row r="189" spans="2:24" ht="15.5" x14ac:dyDescent="0.35">
      <c r="B189" t="s">
        <v>196</v>
      </c>
      <c r="C189" t="s">
        <v>12</v>
      </c>
      <c r="D189" s="5">
        <v>11310000000</v>
      </c>
      <c r="E189" s="5">
        <v>11310000000</v>
      </c>
      <c r="F189" s="5">
        <v>11310000000</v>
      </c>
      <c r="G189" s="5">
        <v>11310000000</v>
      </c>
      <c r="I189" s="5">
        <v>11310000000</v>
      </c>
      <c r="J189" s="5">
        <v>11310000000</v>
      </c>
      <c r="K189" s="5">
        <v>11310000000</v>
      </c>
      <c r="L189" s="5">
        <v>11310000000</v>
      </c>
      <c r="M189" s="5">
        <v>11310000000</v>
      </c>
      <c r="N189" s="5">
        <v>11310000000</v>
      </c>
      <c r="O189" s="5">
        <v>11310000000</v>
      </c>
      <c r="P189" s="5">
        <v>11310000000</v>
      </c>
      <c r="Q189" s="5">
        <v>11310000000</v>
      </c>
      <c r="R189" s="5">
        <v>11310000000</v>
      </c>
      <c r="S189" s="5">
        <v>2830000000</v>
      </c>
      <c r="T189" s="5">
        <v>2830000000</v>
      </c>
      <c r="U189" s="5">
        <v>2170000000</v>
      </c>
      <c r="V189" s="5">
        <v>1300000000</v>
      </c>
      <c r="W189" s="5">
        <v>1000000000</v>
      </c>
      <c r="X189" s="5">
        <v>1000000000</v>
      </c>
    </row>
    <row r="190" spans="2:24" ht="15.5" x14ac:dyDescent="0.35">
      <c r="C190" t="s">
        <v>197</v>
      </c>
      <c r="D190" s="6">
        <v>-1.9</v>
      </c>
      <c r="E190" s="6">
        <v>0.64</v>
      </c>
      <c r="F190" s="6">
        <v>-2.0299999999999998</v>
      </c>
      <c r="G190" s="6">
        <v>1.92</v>
      </c>
    </row>
    <row r="191" spans="2:24" ht="15.5" x14ac:dyDescent="0.35">
      <c r="C191" t="s">
        <v>198</v>
      </c>
      <c r="D191" s="6">
        <v>-31.58</v>
      </c>
      <c r="E191" s="6">
        <v>145.31</v>
      </c>
      <c r="F191" s="6">
        <v>-60.59</v>
      </c>
      <c r="G191" s="6">
        <v>38.54</v>
      </c>
    </row>
    <row r="192" spans="2:24" ht="15.5" x14ac:dyDescent="0.35">
      <c r="C192" t="s">
        <v>73</v>
      </c>
      <c r="D192" s="6">
        <v>-41.27</v>
      </c>
      <c r="E192" s="6">
        <v>74.849999999999994</v>
      </c>
      <c r="F192" s="6">
        <v>59.77</v>
      </c>
      <c r="G192" s="6">
        <v>31.83</v>
      </c>
    </row>
    <row r="193" spans="3:7" ht="15.5" x14ac:dyDescent="0.35">
      <c r="C193" t="s">
        <v>199</v>
      </c>
      <c r="D193" s="5">
        <v>-20430000000</v>
      </c>
      <c r="E193" s="6">
        <v>8220000000.000001</v>
      </c>
      <c r="F193" s="5">
        <v>-23270000000</v>
      </c>
      <c r="G193" s="5">
        <v>23910000000</v>
      </c>
    </row>
    <row r="194" spans="3:7" ht="15.5" x14ac:dyDescent="0.35">
      <c r="C194" t="s">
        <v>200</v>
      </c>
      <c r="D194" s="6">
        <v>-0.13669999999999999</v>
      </c>
      <c r="E194" s="6">
        <v>3.4000000000000002E-2</v>
      </c>
      <c r="F194" s="6">
        <v>-8.9399999999999993E-2</v>
      </c>
      <c r="G194" s="6">
        <v>8.1199999999999994E-2</v>
      </c>
    </row>
    <row r="195" spans="3:7" ht="15.5" x14ac:dyDescent="0.35">
      <c r="C195" t="s">
        <v>201</v>
      </c>
      <c r="D195" s="6">
        <v>-0.1525</v>
      </c>
      <c r="E195" s="6">
        <v>4.3799999999999999E-2</v>
      </c>
      <c r="F195" s="6">
        <v>-0.14529999999999998</v>
      </c>
      <c r="G195" s="6">
        <v>0.12029999999999999</v>
      </c>
    </row>
    <row r="196" spans="3:7" ht="15.5" x14ac:dyDescent="0.35">
      <c r="C196" t="s">
        <v>202</v>
      </c>
      <c r="D196" s="6">
        <v>-0.11460000000000001</v>
      </c>
      <c r="E196" s="6">
        <v>3.1699999999999999E-2</v>
      </c>
      <c r="F196" s="6">
        <v>-9.1700000000000004E-2</v>
      </c>
      <c r="G196" s="6">
        <v>9.5899999999999999E-2</v>
      </c>
    </row>
    <row r="197" spans="3:7" ht="15.5" x14ac:dyDescent="0.35">
      <c r="C197" t="s">
        <v>203</v>
      </c>
    </row>
    <row r="198" spans="3:7" ht="15.5" x14ac:dyDescent="0.35">
      <c r="C198" t="s">
        <v>204</v>
      </c>
      <c r="D198" s="5">
        <v>141000000000</v>
      </c>
      <c r="E198" s="5">
        <v>165000000000</v>
      </c>
      <c r="F198" s="5">
        <v>158000000000</v>
      </c>
      <c r="G198" s="5">
        <v>181000000000</v>
      </c>
    </row>
    <row r="199" spans="3:7" ht="15.5" x14ac:dyDescent="0.35">
      <c r="C199" t="s">
        <v>205</v>
      </c>
      <c r="D199" s="6">
        <v>4.82</v>
      </c>
      <c r="E199" s="6">
        <v>6.37</v>
      </c>
      <c r="F199" s="6">
        <v>8.82</v>
      </c>
      <c r="G199" s="6">
        <v>4.63</v>
      </c>
    </row>
    <row r="200" spans="3:7" ht="15.5" x14ac:dyDescent="0.35">
      <c r="C200" t="s">
        <v>206</v>
      </c>
      <c r="D200" s="6">
        <v>12.46</v>
      </c>
      <c r="E200" s="6">
        <v>14.6</v>
      </c>
      <c r="F200" s="6">
        <v>13.95</v>
      </c>
      <c r="G200" s="6">
        <v>15.99</v>
      </c>
    </row>
    <row r="201" spans="3:7" ht="15.5" x14ac:dyDescent="0.35">
      <c r="C201" t="s">
        <v>207</v>
      </c>
      <c r="D201" s="6">
        <v>4.82</v>
      </c>
      <c r="E201" s="6">
        <v>6.37</v>
      </c>
      <c r="F201" s="6">
        <v>8.82</v>
      </c>
      <c r="G201" s="6">
        <v>4.63</v>
      </c>
    </row>
    <row r="202" spans="3:7" ht="15.5" x14ac:dyDescent="0.35">
      <c r="C202" t="s">
        <v>208</v>
      </c>
      <c r="D202" s="6">
        <v>12.46</v>
      </c>
      <c r="E202" s="6">
        <v>14.6</v>
      </c>
      <c r="F202" s="6">
        <v>13.95</v>
      </c>
      <c r="G202" s="6">
        <v>15.99</v>
      </c>
    </row>
    <row r="203" spans="3:7" ht="15.5" x14ac:dyDescent="0.35">
      <c r="C203" t="s">
        <v>209</v>
      </c>
    </row>
    <row r="204" spans="3:7" ht="15.5" x14ac:dyDescent="0.35">
      <c r="C204" t="s">
        <v>210</v>
      </c>
    </row>
    <row r="205" spans="3:7" ht="15.5" x14ac:dyDescent="0.35">
      <c r="C205" t="s">
        <v>211</v>
      </c>
      <c r="D205" s="5">
        <v>141000000000</v>
      </c>
      <c r="E205" s="5">
        <v>165000000000</v>
      </c>
      <c r="F205" s="5">
        <v>158000000000</v>
      </c>
      <c r="G205" s="5">
        <v>181000000000</v>
      </c>
    </row>
    <row r="206" spans="3:7" ht="15.5" x14ac:dyDescent="0.35">
      <c r="C206" t="s">
        <v>24</v>
      </c>
    </row>
    <row r="207" spans="3:7" ht="15.5" x14ac:dyDescent="0.35">
      <c r="C207" t="s">
        <v>21</v>
      </c>
    </row>
    <row r="208" spans="3:7" ht="15.5" x14ac:dyDescent="0.35">
      <c r="C208" t="s">
        <v>212</v>
      </c>
    </row>
    <row r="209" spans="3:24" ht="15.5" x14ac:dyDescent="0.35">
      <c r="C209" t="s">
        <v>213</v>
      </c>
      <c r="D209" s="5">
        <v>-1000000000</v>
      </c>
      <c r="E209" s="5">
        <v>8000000000</v>
      </c>
      <c r="F209" s="5">
        <v>-3000000000</v>
      </c>
      <c r="G209" s="5">
        <v>3000000000</v>
      </c>
    </row>
    <row r="210" spans="3:24" ht="15.5" x14ac:dyDescent="0.35">
      <c r="C210" t="s">
        <v>214</v>
      </c>
      <c r="D210" s="5">
        <v>0</v>
      </c>
      <c r="E210" s="5">
        <v>0</v>
      </c>
      <c r="F210" s="5">
        <v>0</v>
      </c>
      <c r="G210" s="5">
        <v>0</v>
      </c>
    </row>
    <row r="211" spans="3:24" ht="15.5" x14ac:dyDescent="0.35">
      <c r="C211" t="s">
        <v>13</v>
      </c>
      <c r="D211" s="5">
        <v>-2000000000</v>
      </c>
      <c r="E211" s="5">
        <v>8000000000</v>
      </c>
      <c r="F211" s="5">
        <v>-3000000000</v>
      </c>
      <c r="G211" s="5">
        <v>3000000000</v>
      </c>
    </row>
    <row r="212" spans="3:24" ht="15.5" x14ac:dyDescent="0.35">
      <c r="C212" t="s">
        <v>16</v>
      </c>
      <c r="D212" s="6">
        <v>-0.14000000000000001</v>
      </c>
      <c r="E212" s="6">
        <v>0.73</v>
      </c>
      <c r="F212" s="6">
        <v>-0.3</v>
      </c>
      <c r="G212" s="6">
        <v>0.26</v>
      </c>
    </row>
    <row r="213" spans="3:24" ht="15.5" x14ac:dyDescent="0.35">
      <c r="C213" t="s">
        <v>58</v>
      </c>
      <c r="I213" s="6">
        <v>0.16</v>
      </c>
      <c r="J213" s="6">
        <v>-1.22</v>
      </c>
      <c r="K213" s="6">
        <v>-2.15</v>
      </c>
      <c r="L213" s="6">
        <v>-4.16</v>
      </c>
      <c r="M213" s="6">
        <v>-4.9800000000000004</v>
      </c>
      <c r="N213" s="6">
        <v>-6.77</v>
      </c>
      <c r="O213" s="6">
        <v>-10.039999999999999</v>
      </c>
      <c r="P213" s="6">
        <v>1.88</v>
      </c>
      <c r="Q213" s="6">
        <v>4.49</v>
      </c>
      <c r="R213" s="6">
        <v>-0.85</v>
      </c>
      <c r="S213" s="6">
        <v>1.0900000000000001</v>
      </c>
      <c r="T213" s="6">
        <v>0.94</v>
      </c>
      <c r="U213" s="6">
        <v>3.44</v>
      </c>
      <c r="V213" s="6">
        <v>17.18</v>
      </c>
      <c r="W213" s="6">
        <v>12.46</v>
      </c>
      <c r="X213" s="6">
        <v>31.57</v>
      </c>
    </row>
    <row r="214" spans="3:24" ht="15.5" x14ac:dyDescent="0.35">
      <c r="C214" t="s">
        <v>72</v>
      </c>
      <c r="I214" s="6">
        <v>768.75</v>
      </c>
      <c r="J214" s="6">
        <v>-8.1999999999999993</v>
      </c>
      <c r="K214" s="6">
        <v>-3.72</v>
      </c>
      <c r="L214" s="6">
        <v>-12.02</v>
      </c>
      <c r="M214" s="6">
        <v>-10.039999999999999</v>
      </c>
      <c r="N214" s="6">
        <v>-7.39</v>
      </c>
      <c r="O214" s="6">
        <v>-26.49</v>
      </c>
      <c r="P214" s="6">
        <v>433.51</v>
      </c>
      <c r="Q214" s="6">
        <v>198.22</v>
      </c>
      <c r="R214" s="5">
        <v>-560</v>
      </c>
      <c r="S214" s="6">
        <v>682.57</v>
      </c>
      <c r="T214" s="6">
        <v>685.11</v>
      </c>
      <c r="U214" s="6">
        <v>509.3</v>
      </c>
      <c r="V214" s="6">
        <v>63.1</v>
      </c>
      <c r="W214" s="5">
        <v>0</v>
      </c>
      <c r="X214" s="5">
        <v>0</v>
      </c>
    </row>
    <row r="215" spans="3:24" ht="15.5" x14ac:dyDescent="0.35">
      <c r="C215" t="s">
        <v>75</v>
      </c>
      <c r="I215" s="6">
        <v>22.53</v>
      </c>
      <c r="J215" s="6">
        <v>71.16</v>
      </c>
      <c r="K215" s="6">
        <v>8.68</v>
      </c>
      <c r="L215" s="6">
        <v>-55.24</v>
      </c>
      <c r="M215" s="6">
        <v>-13.85</v>
      </c>
      <c r="N215" s="6">
        <v>-9.27</v>
      </c>
      <c r="O215" s="6">
        <v>-33.81</v>
      </c>
      <c r="P215" s="6">
        <v>422.3</v>
      </c>
      <c r="Q215" s="6">
        <v>138.94</v>
      </c>
      <c r="R215" s="6">
        <v>677.61</v>
      </c>
      <c r="S215" s="6">
        <v>109.64</v>
      </c>
      <c r="T215" s="6">
        <v>108.67</v>
      </c>
      <c r="U215" s="6">
        <v>136.62</v>
      </c>
      <c r="V215" s="6">
        <v>40.35</v>
      </c>
      <c r="W215" s="5">
        <v>0</v>
      </c>
      <c r="X215" s="5">
        <v>0</v>
      </c>
    </row>
    <row r="216" spans="3:24" ht="15.5" x14ac:dyDescent="0.35">
      <c r="C216" t="s">
        <v>215</v>
      </c>
      <c r="I216" s="6">
        <v>4269999999.9999995</v>
      </c>
      <c r="J216" s="5">
        <v>-11640000000</v>
      </c>
      <c r="K216" s="5">
        <v>-21120000000</v>
      </c>
      <c r="L216" s="5">
        <v>-45940000000</v>
      </c>
      <c r="M216" s="5">
        <v>-56570000000</v>
      </c>
      <c r="N216" s="5">
        <v>-74230000000</v>
      </c>
      <c r="O216" s="5">
        <v>-108560000000</v>
      </c>
      <c r="P216" s="5">
        <v>-23750000000</v>
      </c>
    </row>
    <row r="217" spans="3:24" ht="15.5" x14ac:dyDescent="0.35">
      <c r="C217" t="s">
        <v>216</v>
      </c>
      <c r="I217" s="6">
        <v>7.0999999999999995E-3</v>
      </c>
      <c r="J217" s="6">
        <v>-7.8399999999999997E-2</v>
      </c>
      <c r="K217" s="6">
        <v>-0.10189999999999999</v>
      </c>
      <c r="L217" s="6">
        <v>-0.21660000000000001</v>
      </c>
      <c r="M217" s="6">
        <v>-0.21129999999999999</v>
      </c>
      <c r="N217" s="6">
        <v>-0.2288</v>
      </c>
      <c r="O217" s="6">
        <v>-0.27140000000000003</v>
      </c>
      <c r="P217" s="6">
        <v>3.9E-2</v>
      </c>
      <c r="Q217" s="6">
        <v>9.9900000000000003E-2</v>
      </c>
      <c r="R217" s="6">
        <v>-2.0400000000000001E-2</v>
      </c>
      <c r="S217" s="6">
        <v>6.0000000000000001E-3</v>
      </c>
      <c r="T217" s="6">
        <v>4.7999999999999996E-3</v>
      </c>
      <c r="U217" s="6">
        <v>1.4999999999999999E-2</v>
      </c>
      <c r="V217" s="6">
        <v>5.4000000000000006E-2</v>
      </c>
      <c r="W217" s="6">
        <v>4.8600000000000004E-2</v>
      </c>
      <c r="X217" s="6">
        <v>0.1115</v>
      </c>
    </row>
    <row r="218" spans="3:24" ht="15.5" x14ac:dyDescent="0.35">
      <c r="C218" t="s">
        <v>217</v>
      </c>
      <c r="I218" s="6">
        <v>1.15E-2</v>
      </c>
      <c r="J218" s="6">
        <v>-8.8800000000000004E-2</v>
      </c>
      <c r="K218" s="6">
        <v>-0.1467</v>
      </c>
      <c r="L218" s="6">
        <v>-0.24410000000000001</v>
      </c>
      <c r="M218" s="6">
        <v>-0.23280000000000001</v>
      </c>
      <c r="N218" s="6">
        <v>-0.25969999999999999</v>
      </c>
      <c r="O218" s="6">
        <v>-0.29670000000000002</v>
      </c>
      <c r="P218" s="6">
        <v>4.0500000000000001E-2</v>
      </c>
      <c r="Q218" s="6">
        <v>0.1045</v>
      </c>
      <c r="R218" s="6">
        <v>-2.1600000000000001E-2</v>
      </c>
      <c r="S218" s="6">
        <v>6.8999999999999999E-3</v>
      </c>
      <c r="T218" s="6">
        <v>5.8999999999999999E-3</v>
      </c>
      <c r="U218" s="6">
        <v>1.7000000000000001E-2</v>
      </c>
      <c r="V218" s="6">
        <v>6.2400000000000004E-2</v>
      </c>
      <c r="W218" s="6">
        <v>5.3699999999999998E-2</v>
      </c>
      <c r="X218" s="6">
        <v>0.14510000000000001</v>
      </c>
    </row>
    <row r="219" spans="3:24" ht="15.5" x14ac:dyDescent="0.35">
      <c r="C219" t="s">
        <v>218</v>
      </c>
      <c r="I219" s="6">
        <v>5.5000000000000005E-3</v>
      </c>
      <c r="J219" s="6">
        <v>-7.0999999999999994E-2</v>
      </c>
      <c r="K219" s="6">
        <v>-0.1072</v>
      </c>
      <c r="L219" s="6">
        <v>-0.19769999999999999</v>
      </c>
      <c r="M219" s="6">
        <v>-0.19489999999999999</v>
      </c>
      <c r="N219" s="6">
        <v>-0.2072</v>
      </c>
      <c r="O219" s="6">
        <v>-0.23230000000000001</v>
      </c>
      <c r="P219" s="6">
        <v>-5.3099999999999994E-2</v>
      </c>
      <c r="Q219" s="6">
        <v>9.2600000000000002E-2</v>
      </c>
      <c r="R219" s="6">
        <v>-2.7000000000000003E-2</v>
      </c>
      <c r="S219" s="6">
        <v>-5.5000000000000005E-3</v>
      </c>
      <c r="T219" s="6">
        <v>-7.0999999999999995E-3</v>
      </c>
      <c r="U219" s="6">
        <v>1.61E-2</v>
      </c>
      <c r="V219" s="6">
        <v>5.5599999999999997E-2</v>
      </c>
      <c r="W219" s="6">
        <v>3.6299999999999999E-2</v>
      </c>
      <c r="X219" s="6">
        <v>0.1971</v>
      </c>
    </row>
    <row r="220" spans="3:24" ht="15.5" x14ac:dyDescent="0.35">
      <c r="C220" t="s">
        <v>219</v>
      </c>
    </row>
    <row r="221" spans="3:24" ht="15.5" x14ac:dyDescent="0.35">
      <c r="C221" t="s">
        <v>69</v>
      </c>
      <c r="I221" s="6">
        <v>8.82</v>
      </c>
      <c r="J221" s="6">
        <v>0.73</v>
      </c>
      <c r="K221" s="6">
        <v>0.55000000000000004</v>
      </c>
      <c r="L221" s="6">
        <v>2.93</v>
      </c>
      <c r="M221" s="6">
        <v>2.34</v>
      </c>
      <c r="N221" s="6">
        <v>1.92</v>
      </c>
      <c r="O221" s="6">
        <v>7.86</v>
      </c>
      <c r="P221" s="6">
        <v>17.579999999999998</v>
      </c>
      <c r="Q221" s="6">
        <v>20.74</v>
      </c>
      <c r="R221" s="6">
        <v>12.08</v>
      </c>
      <c r="S221" s="6">
        <v>4.68</v>
      </c>
      <c r="T221" s="6">
        <v>4.04</v>
      </c>
      <c r="U221" s="6">
        <v>8.67</v>
      </c>
      <c r="V221" s="6">
        <v>3.94</v>
      </c>
      <c r="W221" s="5">
        <v>0</v>
      </c>
      <c r="X221" s="5">
        <v>0</v>
      </c>
    </row>
    <row r="222" spans="3:24" ht="15.5" x14ac:dyDescent="0.35">
      <c r="C222" t="s">
        <v>66</v>
      </c>
      <c r="I222" s="6">
        <v>13.95</v>
      </c>
      <c r="J222" s="6">
        <v>13.74</v>
      </c>
      <c r="K222" s="6">
        <v>14.66</v>
      </c>
      <c r="L222" s="6">
        <v>17.05</v>
      </c>
      <c r="M222" s="6">
        <v>21.4</v>
      </c>
      <c r="N222" s="6">
        <v>26.07</v>
      </c>
      <c r="O222" s="6">
        <v>33.840000000000003</v>
      </c>
      <c r="P222" s="6">
        <v>46.35</v>
      </c>
      <c r="Q222" s="6">
        <v>42.91</v>
      </c>
      <c r="R222" s="6">
        <v>39.409999999999997</v>
      </c>
      <c r="S222" s="6">
        <v>158.88999999999999</v>
      </c>
      <c r="T222" s="6">
        <v>159.52000000000001</v>
      </c>
      <c r="U222" s="6">
        <v>202.13</v>
      </c>
      <c r="V222" s="6">
        <v>275.38</v>
      </c>
      <c r="W222" s="6">
        <v>232.27</v>
      </c>
      <c r="X222" s="6">
        <v>217.6</v>
      </c>
    </row>
    <row r="223" spans="3:24" ht="15.5" x14ac:dyDescent="0.35">
      <c r="C223" t="s">
        <v>220</v>
      </c>
      <c r="I223" s="6">
        <v>8.82</v>
      </c>
      <c r="J223" s="6">
        <v>0.73</v>
      </c>
      <c r="K223" s="6">
        <v>0.55000000000000004</v>
      </c>
      <c r="L223" s="6">
        <v>2.93</v>
      </c>
      <c r="M223" s="6">
        <v>2.34</v>
      </c>
      <c r="N223" s="6">
        <v>1.92</v>
      </c>
      <c r="O223" s="6">
        <v>7.86</v>
      </c>
      <c r="P223" s="6">
        <v>17.579999999999998</v>
      </c>
      <c r="Q223" s="6">
        <v>20.74</v>
      </c>
      <c r="R223" s="6">
        <v>12.08</v>
      </c>
      <c r="S223" s="6">
        <v>4.68</v>
      </c>
      <c r="T223" s="6">
        <v>4.04</v>
      </c>
      <c r="U223" s="6">
        <v>8.67</v>
      </c>
      <c r="V223" s="6">
        <v>3.94</v>
      </c>
      <c r="W223" s="5">
        <v>0</v>
      </c>
      <c r="X223" s="5">
        <v>0</v>
      </c>
    </row>
    <row r="224" spans="3:24" ht="15.5" x14ac:dyDescent="0.35">
      <c r="C224" t="s">
        <v>221</v>
      </c>
      <c r="I224" s="6">
        <v>13.95</v>
      </c>
      <c r="J224" s="6">
        <v>13.74</v>
      </c>
      <c r="K224" s="6">
        <v>14.66</v>
      </c>
      <c r="L224" s="6">
        <v>17.05</v>
      </c>
      <c r="M224" s="6">
        <v>21.4</v>
      </c>
      <c r="N224" s="6">
        <v>26.07</v>
      </c>
      <c r="O224" s="6">
        <v>33.840000000000003</v>
      </c>
      <c r="P224" s="6">
        <v>46.35</v>
      </c>
      <c r="Q224" s="6">
        <v>42.91</v>
      </c>
      <c r="R224" s="6">
        <v>39.409999999999997</v>
      </c>
      <c r="S224" s="6">
        <v>158.88999999999999</v>
      </c>
      <c r="T224" s="6">
        <v>159.52000000000001</v>
      </c>
      <c r="U224" s="6">
        <v>202.13</v>
      </c>
      <c r="V224" s="6">
        <v>275.38</v>
      </c>
      <c r="W224" s="6">
        <v>232.27</v>
      </c>
      <c r="X224" s="6">
        <v>217.6</v>
      </c>
    </row>
    <row r="225" spans="2:24" ht="15.5" x14ac:dyDescent="0.35">
      <c r="C225" t="s">
        <v>222</v>
      </c>
    </row>
    <row r="226" spans="2:24" ht="15.5" x14ac:dyDescent="0.35">
      <c r="C226" t="s">
        <v>223</v>
      </c>
    </row>
    <row r="227" spans="2:24" ht="15.5" x14ac:dyDescent="0.35">
      <c r="C227" t="s">
        <v>26</v>
      </c>
    </row>
    <row r="228" spans="2:24" ht="15.5" x14ac:dyDescent="0.35">
      <c r="C228" t="s">
        <v>23</v>
      </c>
    </row>
    <row r="229" spans="2:24" ht="15.5" x14ac:dyDescent="0.35">
      <c r="C229" t="s">
        <v>224</v>
      </c>
    </row>
    <row r="230" spans="2:24" ht="15.5" x14ac:dyDescent="0.35">
      <c r="C230" t="s">
        <v>225</v>
      </c>
      <c r="I230" s="5">
        <v>-1000000000</v>
      </c>
      <c r="J230" s="5">
        <v>5000000000</v>
      </c>
      <c r="K230" s="5">
        <v>3000000000</v>
      </c>
      <c r="L230" s="5">
        <v>-3000000000</v>
      </c>
      <c r="M230" s="5">
        <v>5000000000</v>
      </c>
      <c r="N230" s="5">
        <v>-9000000000</v>
      </c>
      <c r="O230" s="5">
        <v>8000000000</v>
      </c>
      <c r="P230" s="5">
        <v>-15000000000</v>
      </c>
      <c r="Q230" s="5">
        <v>69000000000</v>
      </c>
      <c r="R230" s="5">
        <v>14000000000</v>
      </c>
      <c r="S230" s="5">
        <v>18000000000</v>
      </c>
      <c r="T230" s="5">
        <v>-21000000000</v>
      </c>
      <c r="U230" s="5">
        <v>-38000000000</v>
      </c>
      <c r="V230" s="5">
        <v>-22000000000</v>
      </c>
      <c r="W230" s="5">
        <v>-42000000000</v>
      </c>
      <c r="X230" s="5">
        <v>62000000000</v>
      </c>
    </row>
    <row r="231" spans="2:24" ht="15.5" x14ac:dyDescent="0.35">
      <c r="C231" t="s">
        <v>226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-2000000000</v>
      </c>
      <c r="Q231" s="5">
        <v>0</v>
      </c>
      <c r="R231" s="5">
        <v>0</v>
      </c>
      <c r="S231" s="5">
        <v>-1000000000</v>
      </c>
      <c r="T231" s="5">
        <v>-17000000000</v>
      </c>
      <c r="U231" s="5">
        <v>-23000000000</v>
      </c>
      <c r="V231" s="5">
        <v>-14000000000</v>
      </c>
      <c r="W231" s="5">
        <v>-2000000000</v>
      </c>
      <c r="X231" s="5">
        <v>-10000000000</v>
      </c>
    </row>
    <row r="232" spans="2:24" ht="15.5" x14ac:dyDescent="0.35">
      <c r="C232" t="s">
        <v>15</v>
      </c>
      <c r="I232" s="5">
        <v>-2000000000</v>
      </c>
      <c r="J232" s="5">
        <v>5000000000</v>
      </c>
      <c r="K232" s="5">
        <v>3000000000</v>
      </c>
      <c r="L232" s="5">
        <v>-3000000000</v>
      </c>
      <c r="M232" s="5">
        <v>5000000000</v>
      </c>
      <c r="N232" s="5">
        <v>-9000000000</v>
      </c>
      <c r="O232" s="5">
        <v>8000000000</v>
      </c>
      <c r="P232" s="5">
        <v>-16000000000</v>
      </c>
      <c r="Q232" s="5">
        <v>69000000000</v>
      </c>
      <c r="R232" s="5">
        <v>14000000000</v>
      </c>
      <c r="S232" s="5">
        <v>17000000000</v>
      </c>
      <c r="T232" s="5">
        <v>-38000000000</v>
      </c>
      <c r="U232" s="5">
        <v>-60000000000</v>
      </c>
      <c r="V232" s="5">
        <v>-36000000000</v>
      </c>
      <c r="W232" s="5">
        <v>-44000000000</v>
      </c>
      <c r="X232" s="5">
        <v>52000000000</v>
      </c>
    </row>
    <row r="233" spans="2:24" ht="15.5" x14ac:dyDescent="0.35">
      <c r="C233" t="s">
        <v>17</v>
      </c>
      <c r="I233" s="6">
        <v>-0.15</v>
      </c>
      <c r="J233" s="6">
        <v>0.43</v>
      </c>
      <c r="K233" s="6">
        <v>0.28000000000000003</v>
      </c>
      <c r="L233" s="6">
        <v>-0.27</v>
      </c>
      <c r="M233" s="6">
        <v>0.44</v>
      </c>
      <c r="N233" s="6">
        <v>-0.76</v>
      </c>
      <c r="O233" s="6">
        <v>0.68</v>
      </c>
      <c r="P233" s="6">
        <v>-1.45</v>
      </c>
      <c r="Q233" s="6">
        <v>6.07</v>
      </c>
      <c r="R233" s="6">
        <v>1.22</v>
      </c>
      <c r="S233" s="6">
        <v>6.04</v>
      </c>
      <c r="T233" s="6">
        <v>-13.47</v>
      </c>
      <c r="U233" s="6">
        <v>-27.62</v>
      </c>
      <c r="V233" s="6">
        <v>-27.41</v>
      </c>
      <c r="W233" s="6">
        <v>-44.35</v>
      </c>
      <c r="X233" s="6">
        <v>51.63</v>
      </c>
    </row>
    <row r="235" spans="2:24" ht="15.5" x14ac:dyDescent="0.35">
      <c r="B235" t="s">
        <v>227</v>
      </c>
      <c r="C235" t="s">
        <v>228</v>
      </c>
      <c r="D235" s="5">
        <v>-21000000000</v>
      </c>
      <c r="E235" s="5">
        <v>7000000000</v>
      </c>
      <c r="F235" s="5">
        <v>-23000000000</v>
      </c>
      <c r="G235" s="5">
        <v>22000000000</v>
      </c>
      <c r="H235" s="5">
        <v>-29000000000</v>
      </c>
      <c r="I235" s="5">
        <v>2000000000</v>
      </c>
      <c r="J235" s="5">
        <v>-14000000000</v>
      </c>
      <c r="K235" s="5">
        <v>-24000000000</v>
      </c>
      <c r="L235" s="5">
        <v>-47000000000</v>
      </c>
      <c r="M235" s="5">
        <v>-56000000000</v>
      </c>
      <c r="N235" s="5">
        <v>-77000000000</v>
      </c>
      <c r="O235" s="5">
        <v>-114000000000</v>
      </c>
      <c r="P235" s="5">
        <v>21000000000</v>
      </c>
      <c r="Q235" s="5">
        <v>51000000000</v>
      </c>
    </row>
    <row r="236" spans="2:24" ht="15.5" x14ac:dyDescent="0.35">
      <c r="C236" t="s">
        <v>57</v>
      </c>
      <c r="D236" s="6">
        <v>-1.58</v>
      </c>
      <c r="E236" s="6">
        <v>0.53</v>
      </c>
      <c r="F236" s="6">
        <v>-1.69</v>
      </c>
      <c r="G236" s="6">
        <v>1.6</v>
      </c>
      <c r="H236" s="6">
        <v>-2.1</v>
      </c>
      <c r="I236" s="6">
        <v>0.13</v>
      </c>
      <c r="J236" s="6">
        <v>-1.02</v>
      </c>
      <c r="K236" s="6">
        <v>-1.79</v>
      </c>
      <c r="L236" s="6">
        <v>-3.47</v>
      </c>
      <c r="M236" s="6">
        <v>-4.1500000000000004</v>
      </c>
      <c r="N236" s="6">
        <v>-5.64</v>
      </c>
      <c r="O236" s="6">
        <v>-8.3699999999999992</v>
      </c>
      <c r="P236" s="6">
        <v>1.56</v>
      </c>
      <c r="Q236" s="6">
        <v>3.74</v>
      </c>
    </row>
    <row r="237" spans="2:24" ht="15.5" x14ac:dyDescent="0.35">
      <c r="C237" t="s">
        <v>233</v>
      </c>
      <c r="D237" s="5">
        <v>-16000000000</v>
      </c>
      <c r="E237" s="5">
        <v>14000000000</v>
      </c>
      <c r="F237" s="5">
        <v>23000000000</v>
      </c>
      <c r="G237" s="5">
        <v>26000000000</v>
      </c>
      <c r="H237" s="5">
        <v>-5000000000</v>
      </c>
      <c r="I237" s="5">
        <v>62000000000</v>
      </c>
      <c r="J237" s="5">
        <v>2000000000</v>
      </c>
      <c r="K237" s="5">
        <v>10000000000</v>
      </c>
      <c r="L237" s="5">
        <v>-10000000000</v>
      </c>
      <c r="M237" s="5">
        <v>-41000000000</v>
      </c>
      <c r="N237" s="5">
        <v>-61000000000</v>
      </c>
      <c r="O237" s="5">
        <v>-89000000000</v>
      </c>
      <c r="P237" s="5">
        <v>22000000000</v>
      </c>
      <c r="Q237" s="5">
        <v>72000000000</v>
      </c>
    </row>
    <row r="238" spans="2:24" ht="15.5" x14ac:dyDescent="0.35">
      <c r="C238" t="s">
        <v>237</v>
      </c>
      <c r="I238" s="6">
        <v>-16.66</v>
      </c>
    </row>
    <row r="239" spans="2:24" ht="15.5" x14ac:dyDescent="0.35">
      <c r="C239" t="s">
        <v>238</v>
      </c>
      <c r="I239" s="6">
        <v>-30.76</v>
      </c>
    </row>
    <row r="240" spans="2:24" ht="15.5" x14ac:dyDescent="0.35">
      <c r="C240" t="s">
        <v>239</v>
      </c>
      <c r="I240" s="6">
        <v>6.95</v>
      </c>
    </row>
    <row r="241" spans="3:9" ht="15.5" x14ac:dyDescent="0.35">
      <c r="C241" t="s">
        <v>240</v>
      </c>
      <c r="I241" s="6">
        <v>-3.2500000000000001E-2</v>
      </c>
    </row>
    <row r="242" spans="3:9" ht="15.5" x14ac:dyDescent="0.35">
      <c r="C242" t="s">
        <v>241</v>
      </c>
      <c r="I242" s="6">
        <v>10.07</v>
      </c>
    </row>
    <row r="243" spans="3:9" ht="15.5" x14ac:dyDescent="0.35">
      <c r="C243" t="s">
        <v>242</v>
      </c>
      <c r="I243" s="6">
        <v>3.37</v>
      </c>
    </row>
    <row r="244" spans="3:9" ht="15.5" x14ac:dyDescent="0.35">
      <c r="C244" t="s">
        <v>243</v>
      </c>
      <c r="I244" s="6">
        <v>71.17</v>
      </c>
    </row>
    <row r="245" spans="3:9" ht="15.5" x14ac:dyDescent="0.35">
      <c r="C245" t="s">
        <v>244</v>
      </c>
      <c r="I245" s="6">
        <v>75.42</v>
      </c>
    </row>
    <row r="246" spans="3:9" ht="15.5" x14ac:dyDescent="0.35">
      <c r="C246" t="s">
        <v>245</v>
      </c>
      <c r="I246" s="6">
        <v>-32.14</v>
      </c>
    </row>
    <row r="247" spans="3:9" ht="15.5" x14ac:dyDescent="0.35">
      <c r="C247" t="s">
        <v>246</v>
      </c>
      <c r="I247" s="6">
        <v>-40.5</v>
      </c>
    </row>
    <row r="248" spans="3:9" ht="15.5" x14ac:dyDescent="0.35">
      <c r="C248" t="s">
        <v>247</v>
      </c>
      <c r="I248" s="6">
        <v>-0.27</v>
      </c>
    </row>
    <row r="249" spans="3:9" ht="15.5" x14ac:dyDescent="0.35">
      <c r="C249" t="s">
        <v>249</v>
      </c>
      <c r="I249" s="6">
        <v>-1.1399999999999999</v>
      </c>
    </row>
    <row r="250" spans="3:9" ht="15.5" x14ac:dyDescent="0.35">
      <c r="C250" t="s">
        <v>250</v>
      </c>
      <c r="I250" s="6">
        <v>-2.1</v>
      </c>
    </row>
    <row r="251" spans="3:9" ht="15.5" x14ac:dyDescent="0.35">
      <c r="C251" t="s">
        <v>251</v>
      </c>
      <c r="I251" s="6">
        <v>3.48</v>
      </c>
    </row>
    <row r="252" spans="3:9" ht="15.5" x14ac:dyDescent="0.35">
      <c r="C252" t="s">
        <v>252</v>
      </c>
      <c r="D252" s="6">
        <v>0.47</v>
      </c>
    </row>
    <row r="253" spans="3:9" ht="15.5" x14ac:dyDescent="0.35">
      <c r="C253" t="s">
        <v>253</v>
      </c>
      <c r="I253" s="6">
        <v>10.39</v>
      </c>
    </row>
    <row r="254" spans="3:9" ht="15.5" x14ac:dyDescent="0.35">
      <c r="C254" t="s">
        <v>254</v>
      </c>
      <c r="I254" s="6">
        <v>0.46</v>
      </c>
    </row>
    <row r="255" spans="3:9" ht="15.5" x14ac:dyDescent="0.35">
      <c r="C255" t="s">
        <v>257</v>
      </c>
      <c r="D255" s="6">
        <v>0.12</v>
      </c>
    </row>
    <row r="256" spans="3:9" ht="15.5" x14ac:dyDescent="0.35">
      <c r="C256" t="s">
        <v>258</v>
      </c>
      <c r="D256" s="6">
        <v>1.1200000000000001</v>
      </c>
    </row>
    <row r="257" spans="3:9" ht="15.5" x14ac:dyDescent="0.35">
      <c r="C257" t="s">
        <v>259</v>
      </c>
      <c r="I257" s="6">
        <v>-7.73</v>
      </c>
    </row>
    <row r="258" spans="3:9" ht="15.5" x14ac:dyDescent="0.35">
      <c r="C258" t="s">
        <v>13</v>
      </c>
      <c r="D258" s="5">
        <v>-2000000000</v>
      </c>
    </row>
    <row r="259" spans="3:9" ht="15.5" x14ac:dyDescent="0.35">
      <c r="C259" t="s">
        <v>260</v>
      </c>
      <c r="I259" s="6">
        <v>5.72</v>
      </c>
    </row>
    <row r="260" spans="3:9" ht="15.5" x14ac:dyDescent="0.35">
      <c r="C260" t="s">
        <v>261</v>
      </c>
      <c r="I260" s="6">
        <v>-9.820000000000001E-2</v>
      </c>
    </row>
    <row r="261" spans="3:9" ht="15.5" x14ac:dyDescent="0.35">
      <c r="C261" t="s">
        <v>262</v>
      </c>
      <c r="I261" s="6">
        <v>-0.1096</v>
      </c>
    </row>
    <row r="262" spans="3:9" ht="15.5" x14ac:dyDescent="0.35">
      <c r="C262" t="s">
        <v>263</v>
      </c>
      <c r="I262" s="6">
        <v>-7.8700000000000006E-2</v>
      </c>
    </row>
    <row r="263" spans="3:9" ht="15.5" x14ac:dyDescent="0.35">
      <c r="C263" t="s">
        <v>264</v>
      </c>
      <c r="I263" s="6">
        <v>-9.5199999999999993E-2</v>
      </c>
    </row>
    <row r="264" spans="3:9" ht="15.5" x14ac:dyDescent="0.35">
      <c r="C264" t="s">
        <v>270</v>
      </c>
      <c r="I264" s="6">
        <v>0.25</v>
      </c>
    </row>
    <row r="265" spans="3:9" ht="15.5" x14ac:dyDescent="0.35">
      <c r="C265" t="s">
        <v>53</v>
      </c>
      <c r="I265" s="5">
        <v>475000000000</v>
      </c>
    </row>
    <row r="266" spans="3:9" ht="15.5" x14ac:dyDescent="0.35">
      <c r="C266" t="s">
        <v>272</v>
      </c>
      <c r="I266" s="5">
        <v>468000000000</v>
      </c>
    </row>
    <row r="267" spans="3:9" ht="15.5" x14ac:dyDescent="0.35">
      <c r="C267" t="s">
        <v>273</v>
      </c>
      <c r="I267" s="5">
        <v>13570000000</v>
      </c>
    </row>
    <row r="268" spans="3:9" ht="15.5" x14ac:dyDescent="0.35">
      <c r="C268" t="s">
        <v>274</v>
      </c>
      <c r="I268" s="6">
        <v>0.95829999999999993</v>
      </c>
    </row>
    <row r="269" spans="3:9" ht="15.5" x14ac:dyDescent="0.35">
      <c r="C269" t="s">
        <v>276</v>
      </c>
      <c r="D269" s="6">
        <v>1.2902</v>
      </c>
    </row>
    <row r="270" spans="3:9" ht="15.5" x14ac:dyDescent="0.35">
      <c r="C270" t="s">
        <v>277</v>
      </c>
      <c r="D270" s="6">
        <v>1.3075000000000001</v>
      </c>
    </row>
    <row r="271" spans="3:9" ht="15.5" x14ac:dyDescent="0.35">
      <c r="C271" t="s">
        <v>278</v>
      </c>
      <c r="D271" s="6">
        <v>-3.1700999999999997</v>
      </c>
    </row>
    <row r="272" spans="3:9" ht="15.5" x14ac:dyDescent="0.35">
      <c r="C272" t="s">
        <v>280</v>
      </c>
      <c r="D272" s="6">
        <v>-7.3419000000000008</v>
      </c>
    </row>
    <row r="273" spans="3:9" ht="15.5" x14ac:dyDescent="0.35">
      <c r="C273" t="s">
        <v>281</v>
      </c>
      <c r="I273" s="6">
        <v>0.23</v>
      </c>
    </row>
    <row r="274" spans="3:9" ht="15.5" x14ac:dyDescent="0.35">
      <c r="C274" t="s">
        <v>285</v>
      </c>
      <c r="I274" t="s">
        <v>2796</v>
      </c>
    </row>
    <row r="275" spans="3:9" ht="15.5" x14ac:dyDescent="0.35">
      <c r="C275" t="s">
        <v>287</v>
      </c>
      <c r="I275" s="5">
        <v>5</v>
      </c>
    </row>
    <row r="276" spans="3:9" ht="15.5" x14ac:dyDescent="0.35">
      <c r="C276" t="s">
        <v>288</v>
      </c>
      <c r="I276" s="6">
        <v>0.02</v>
      </c>
    </row>
    <row r="277" spans="3:9" ht="15.5" x14ac:dyDescent="0.35">
      <c r="C277" t="s">
        <v>289</v>
      </c>
      <c r="I277" s="6">
        <v>0.38</v>
      </c>
    </row>
    <row r="278" spans="3:9" ht="15.5" x14ac:dyDescent="0.35">
      <c r="C278" t="s">
        <v>290</v>
      </c>
      <c r="I278" s="6">
        <v>0.11</v>
      </c>
    </row>
    <row r="279" spans="3:9" ht="15.5" x14ac:dyDescent="0.35">
      <c r="C279" t="s">
        <v>291</v>
      </c>
      <c r="I279" s="6">
        <v>0.06</v>
      </c>
    </row>
    <row r="280" spans="3:9" ht="15.5" x14ac:dyDescent="0.35">
      <c r="C280" t="s">
        <v>292</v>
      </c>
      <c r="I280" s="6">
        <v>0.14000000000000001</v>
      </c>
    </row>
    <row r="281" spans="3:9" ht="15.5" x14ac:dyDescent="0.35">
      <c r="C281" t="s">
        <v>293</v>
      </c>
      <c r="I281" s="6">
        <v>0.19</v>
      </c>
    </row>
    <row r="282" spans="3:9" ht="15.5" x14ac:dyDescent="0.35">
      <c r="C282" t="s">
        <v>294</v>
      </c>
      <c r="I282" s="6">
        <v>0.03</v>
      </c>
    </row>
    <row r="283" spans="3:9" ht="15.5" x14ac:dyDescent="0.35">
      <c r="C283" t="s">
        <v>295</v>
      </c>
      <c r="I283" s="5">
        <v>47000000000</v>
      </c>
    </row>
    <row r="284" spans="3:9" ht="15.5" x14ac:dyDescent="0.35">
      <c r="C284" t="s">
        <v>297</v>
      </c>
      <c r="I284" s="5">
        <v>-12000000000</v>
      </c>
    </row>
    <row r="285" spans="3:9" ht="15.5" x14ac:dyDescent="0.35">
      <c r="C285" t="s">
        <v>298</v>
      </c>
      <c r="I285" s="5">
        <v>-15000000000</v>
      </c>
    </row>
    <row r="286" spans="3:9" ht="15.5" x14ac:dyDescent="0.35">
      <c r="C286" t="s">
        <v>299</v>
      </c>
      <c r="D286" s="5">
        <v>6000000000</v>
      </c>
    </row>
    <row r="287" spans="3:9" ht="15.5" x14ac:dyDescent="0.35">
      <c r="C287" t="s">
        <v>300</v>
      </c>
      <c r="D287" s="5">
        <v>157000000000</v>
      </c>
    </row>
    <row r="288" spans="3:9" ht="15.5" x14ac:dyDescent="0.35">
      <c r="C288" t="s">
        <v>301</v>
      </c>
      <c r="D288" s="5">
        <v>16000000000</v>
      </c>
    </row>
    <row r="289" spans="3:9" ht="15.5" x14ac:dyDescent="0.35">
      <c r="C289" t="s">
        <v>211</v>
      </c>
      <c r="I289" s="5">
        <v>141000000000</v>
      </c>
    </row>
    <row r="290" spans="3:9" ht="15.5" x14ac:dyDescent="0.35">
      <c r="C290" t="s">
        <v>302</v>
      </c>
      <c r="I290" s="5">
        <v>141000000000</v>
      </c>
    </row>
    <row r="291" spans="3:9" ht="15.5" x14ac:dyDescent="0.35">
      <c r="C291" t="s">
        <v>303</v>
      </c>
      <c r="I291" s="5">
        <v>7000000000</v>
      </c>
    </row>
    <row r="292" spans="3:9" ht="15.5" x14ac:dyDescent="0.35">
      <c r="C292" t="s">
        <v>304</v>
      </c>
      <c r="I292" s="5">
        <v>-2000000000</v>
      </c>
    </row>
    <row r="293" spans="3:9" ht="15.5" x14ac:dyDescent="0.35">
      <c r="C293" t="s">
        <v>305</v>
      </c>
      <c r="I293" s="5">
        <v>-10000000000</v>
      </c>
    </row>
    <row r="294" spans="3:9" ht="15.5" x14ac:dyDescent="0.35">
      <c r="C294" t="s">
        <v>306</v>
      </c>
      <c r="I294" s="5">
        <v>0</v>
      </c>
    </row>
    <row r="295" spans="3:9" ht="15.5" x14ac:dyDescent="0.35">
      <c r="C295" t="s">
        <v>307</v>
      </c>
      <c r="I295" s="5">
        <v>6000000000</v>
      </c>
    </row>
  </sheetData>
  <pageMargins left="0.7" right="0.7" top="0.75" bottom="0.75" header="0.3" footer="0.3"/>
  <ignoredErrors>
    <ignoredError sqref="A1:X296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W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2797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2798</v>
      </c>
      <c r="D2" s="2" vm="776">
        <f ca="1">IFERROR(_xlfn.STOCKHISTORY("XIDX:" &amp; $C$1, D3, , 0, 0, 1), "Libur")</f>
        <v>364</v>
      </c>
      <c r="E2" s="2" vm="4">
        <f ca="1">IFERROR(_xlfn.STOCKHISTORY("XIDX:" &amp; $C$1, E3, , 0, 0, 1), "Libur")</f>
        <v>290</v>
      </c>
      <c r="H2" s="2" vm="4">
        <f ca="1">IFERROR(INDEX(D2:G2,COUNT(D2:G2)),"")</f>
        <v>290</v>
      </c>
      <c r="I2" s="2" vm="439">
        <f t="shared" ref="I2:W2" ca="1" si="0">IFERROR(_xlfn.STOCKHISTORY("XIDX:" &amp; $C$1, I1, , 0, 0, 1), "Libur")</f>
        <v>380</v>
      </c>
      <c r="J2" s="2" vm="591">
        <f t="shared" ca="1" si="0"/>
        <v>438</v>
      </c>
      <c r="K2" s="2" vm="777">
        <f t="shared" ca="1" si="0"/>
        <v>603.41880000000003</v>
      </c>
      <c r="L2" s="2" vm="778">
        <f t="shared" ca="1" si="0"/>
        <v>613.07349999999997</v>
      </c>
      <c r="M2" s="2" vm="779">
        <f t="shared" ca="1" si="0"/>
        <v>839.95889999999997</v>
      </c>
      <c r="N2" s="2" vm="780">
        <f t="shared" ca="1" si="0"/>
        <v>332.12169999999998</v>
      </c>
      <c r="O2" s="2" vm="781">
        <f t="shared" ca="1" si="0"/>
        <v>193.09399999999999</v>
      </c>
      <c r="P2" s="2" vm="782">
        <f t="shared" ca="1" si="0"/>
        <v>251.0222</v>
      </c>
      <c r="Q2" s="2" t="str">
        <f t="shared" ca="1" si="0"/>
        <v>Libur</v>
      </c>
      <c r="R2" s="2" vm="783">
        <f t="shared" ca="1" si="0"/>
        <v>440.2543</v>
      </c>
      <c r="S2" s="2" vm="784">
        <f t="shared" ca="1" si="0"/>
        <v>410.32479999999998</v>
      </c>
      <c r="T2" s="2" t="str">
        <f t="shared" ca="1" si="0"/>
        <v>Libur</v>
      </c>
      <c r="U2" s="2" vm="785">
        <f t="shared" ca="1" si="0"/>
        <v>347.56920000000002</v>
      </c>
      <c r="V2" s="2" vm="786">
        <f t="shared" ca="1" si="0"/>
        <v>453.77089999999998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0</v>
      </c>
      <c r="H4" s="2">
        <f>IFERROR(SUM(D4:G4)*(4/MAX(1,COUNT(D4:G4))),"")</f>
        <v>0</v>
      </c>
      <c r="I4" s="2">
        <f t="shared" ref="I4:W4" si="1">IFERROR(INDEX(I51:I500,MATCH($C$4,$C$51:$C$500,0)),"")</f>
        <v>0</v>
      </c>
      <c r="J4" s="2">
        <f t="shared" si="1"/>
        <v>0</v>
      </c>
      <c r="K4" s="2">
        <f t="shared" si="1"/>
        <v>0</v>
      </c>
      <c r="L4" s="2">
        <f t="shared" si="1"/>
        <v>0</v>
      </c>
      <c r="M4" s="2">
        <f t="shared" si="1"/>
        <v>316685911000</v>
      </c>
      <c r="N4" s="2">
        <f t="shared" si="1"/>
        <v>238689151000</v>
      </c>
      <c r="O4" s="2">
        <f t="shared" si="1"/>
        <v>189158260000</v>
      </c>
      <c r="P4" s="2">
        <f t="shared" si="1"/>
        <v>446646667000</v>
      </c>
      <c r="Q4" s="2">
        <f t="shared" si="1"/>
        <v>759994916000</v>
      </c>
      <c r="R4" s="2">
        <f t="shared" si="1"/>
        <v>1169777700000</v>
      </c>
      <c r="S4" s="2">
        <f t="shared" si="1"/>
        <v>1046536241000</v>
      </c>
      <c r="T4" s="2">
        <f t="shared" si="1"/>
        <v>1057575868000</v>
      </c>
      <c r="U4" s="2">
        <f t="shared" si="1"/>
        <v>710567871000</v>
      </c>
      <c r="V4" s="2">
        <f t="shared" si="1"/>
        <v>599235242000</v>
      </c>
      <c r="W4" s="2">
        <f t="shared" si="1"/>
        <v>399571017000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-3205992333000</v>
      </c>
      <c r="E5" s="2">
        <f>IFERROR(INDEX(E51:E500,MATCH($C$5,$C$51:$C$500,0)),"")</f>
        <v>2324298196000</v>
      </c>
      <c r="H5" s="2">
        <f>IFERROR(SUM(D5:G5)*(4/MAX(1,COUNT(D5:G5))),"")</f>
        <v>-1763388274000</v>
      </c>
      <c r="I5" s="2">
        <f t="shared" ref="I5:W5" si="2">IFERROR(INDEX(I51:I500,MATCH($C$5,$C$51:$C$500,0)),"")</f>
        <v>1847107775000</v>
      </c>
      <c r="J5" s="2">
        <f t="shared" si="2"/>
        <v>-1982831798000</v>
      </c>
      <c r="K5" s="2">
        <f t="shared" si="2"/>
        <v>-3304079320000</v>
      </c>
      <c r="L5" s="2">
        <f t="shared" si="2"/>
        <v>239582948000</v>
      </c>
      <c r="M5" s="2">
        <f t="shared" si="2"/>
        <v>1767417895000</v>
      </c>
      <c r="N5" s="2">
        <f t="shared" si="2"/>
        <v>2017029503000</v>
      </c>
      <c r="O5" s="2">
        <f t="shared" si="2"/>
        <v>405497204000</v>
      </c>
      <c r="P5" s="2">
        <f t="shared" si="2"/>
        <v>-115200149000</v>
      </c>
      <c r="Q5" s="2">
        <f t="shared" si="2"/>
        <v>-17758744000</v>
      </c>
      <c r="R5" s="2">
        <f t="shared" si="2"/>
        <v>140204017000</v>
      </c>
      <c r="S5" s="2">
        <f t="shared" si="2"/>
        <v>-742002000</v>
      </c>
      <c r="T5" s="2">
        <f t="shared" si="2"/>
        <v>120097627000</v>
      </c>
      <c r="U5" s="2">
        <f t="shared" si="2"/>
        <v>-227428409000</v>
      </c>
      <c r="V5" s="2">
        <f t="shared" si="2"/>
        <v>-167441858000</v>
      </c>
      <c r="W5" s="2">
        <f t="shared" si="2"/>
        <v>694364245000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5007702147000</v>
      </c>
      <c r="E6" s="2">
        <f>IFERROR(INDEX(E51:E500,MATCH($C$6,$C$51:$C$500,0)),"")</f>
        <v>8264040103000</v>
      </c>
      <c r="H6" s="2">
        <f>IFERROR(INDEX(D6:G6,COUNT(D6:G6)),"")</f>
        <v>8264040103000</v>
      </c>
      <c r="I6" s="2">
        <f t="shared" ref="I6:W6" si="3">IFERROR(INDEX(I51:I500,MATCH($C$6,$C$51:$C$500,0)),"")</f>
        <v>5939741653000</v>
      </c>
      <c r="J6" s="2">
        <f t="shared" si="3"/>
        <v>4092633699000</v>
      </c>
      <c r="K6" s="2">
        <f t="shared" si="3"/>
        <v>2460417250000</v>
      </c>
      <c r="L6" s="2">
        <f t="shared" si="3"/>
        <v>5762992381000</v>
      </c>
      <c r="M6" s="2">
        <f t="shared" si="3"/>
        <v>5827670485000</v>
      </c>
      <c r="N6" s="2">
        <f t="shared" si="3"/>
        <v>3850929249000</v>
      </c>
      <c r="O6" s="2">
        <f t="shared" si="3"/>
        <v>2067415962000</v>
      </c>
      <c r="P6" s="2">
        <f t="shared" si="3"/>
        <v>1612747080000</v>
      </c>
      <c r="Q6" s="2">
        <f t="shared" si="3"/>
        <v>1540309518000</v>
      </c>
      <c r="R6" s="2">
        <f t="shared" si="3"/>
        <v>2326313579000</v>
      </c>
      <c r="S6" s="2">
        <f t="shared" si="3"/>
        <v>1687263578000</v>
      </c>
      <c r="T6" s="2">
        <f t="shared" si="3"/>
        <v>1680455811000</v>
      </c>
      <c r="U6" s="2">
        <f t="shared" si="3"/>
        <v>1546905755000</v>
      </c>
      <c r="V6" s="2">
        <f t="shared" si="3"/>
        <v>891739651000</v>
      </c>
      <c r="W6" s="2">
        <f t="shared" si="3"/>
        <v>1082749546000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15.73</v>
      </c>
      <c r="E7" s="3">
        <f>IFERROR(INDEX(E51:E500,MATCH($C$7,$C$51:$C$500,0))/1000000000,"")</f>
        <v>15.73</v>
      </c>
      <c r="H7" s="3">
        <f>IFERROR(INDEX(D7:G7,COUNT(D7:G7)),"")</f>
        <v>15.73</v>
      </c>
      <c r="I7" s="3">
        <f t="shared" ref="I7:W7" si="4">IFERROR(INDEX(I51:I500,MATCH($C$7,$C$51:$C$500,0))/1000000000,"")</f>
        <v>15.73</v>
      </c>
      <c r="J7" s="3">
        <f t="shared" si="4"/>
        <v>15.77</v>
      </c>
      <c r="K7" s="3">
        <f t="shared" si="4"/>
        <v>7.12</v>
      </c>
      <c r="L7" s="3">
        <f t="shared" si="4"/>
        <v>7.12</v>
      </c>
      <c r="M7" s="3">
        <f t="shared" si="4"/>
        <v>7.12</v>
      </c>
      <c r="N7" s="3">
        <f t="shared" si="4"/>
        <v>7.12</v>
      </c>
      <c r="O7" s="3">
        <f t="shared" si="4"/>
        <v>7.12</v>
      </c>
      <c r="P7" s="3">
        <f t="shared" si="4"/>
        <v>7.12</v>
      </c>
      <c r="Q7" s="3">
        <f t="shared" si="4"/>
        <v>7.12</v>
      </c>
      <c r="R7" s="3">
        <f t="shared" si="4"/>
        <v>7.12</v>
      </c>
      <c r="S7" s="3">
        <f t="shared" si="4"/>
        <v>7.12</v>
      </c>
      <c r="T7" s="3">
        <f t="shared" si="4"/>
        <v>7.12</v>
      </c>
      <c r="U7" s="3">
        <f t="shared" si="4"/>
        <v>7.04</v>
      </c>
      <c r="V7" s="3">
        <f t="shared" si="4"/>
        <v>4.93</v>
      </c>
      <c r="W7" s="3">
        <f t="shared" si="4"/>
        <v>0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-85000000000</v>
      </c>
      <c r="E8" s="2">
        <f>IFERROR(INDEX(E51:E500,MATCH("Free cash flow (Quarter)",$C$51:$C$500,0)),"")</f>
        <v>-76000000000</v>
      </c>
      <c r="H8" s="2">
        <f>IFERROR(INDEX(D8:G8,COUNT(D8:G8)),"")</f>
        <v>-76000000000</v>
      </c>
      <c r="I8" s="2">
        <f t="shared" ref="I8:W8" si="5">IFERROR(INDEX(I51:I500,MATCH($C$8,$C$51:$C$500,0)),"")</f>
        <v>837000000000</v>
      </c>
      <c r="J8" s="2">
        <f t="shared" si="5"/>
        <v>-4604000000000</v>
      </c>
      <c r="K8" s="2">
        <f t="shared" si="5"/>
        <v>-2734000000000</v>
      </c>
      <c r="L8" s="2">
        <f t="shared" si="5"/>
        <v>-374000000000</v>
      </c>
      <c r="M8" s="2">
        <f t="shared" si="5"/>
        <v>124000000000</v>
      </c>
      <c r="N8" s="2">
        <f t="shared" si="5"/>
        <v>27000000000</v>
      </c>
      <c r="O8" s="2">
        <f t="shared" si="5"/>
        <v>-70000000000</v>
      </c>
      <c r="P8" s="2">
        <f t="shared" si="5"/>
        <v>-156000000000</v>
      </c>
      <c r="Q8" s="2">
        <f t="shared" si="5"/>
        <v>5000000000</v>
      </c>
      <c r="R8" s="2">
        <f t="shared" si="5"/>
        <v>-89000000000</v>
      </c>
      <c r="S8" s="2">
        <f t="shared" si="5"/>
        <v>-471000000000</v>
      </c>
      <c r="T8" s="2">
        <f t="shared" si="5"/>
        <v>-496000000000</v>
      </c>
      <c r="U8" s="2">
        <f t="shared" si="5"/>
        <v>-427000000000</v>
      </c>
      <c r="V8" s="2">
        <f t="shared" si="5"/>
        <v>-364000000000</v>
      </c>
      <c r="W8" s="2">
        <f t="shared" si="5"/>
        <v>-354000000000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-5.4</v>
      </c>
      <c r="E9" s="3">
        <f>IFERROR(INDEX(E51:E500,MATCH("Free cash flow per share (Quarter)",$C$51:$C$500,0)),"")</f>
        <v>-4.8</v>
      </c>
      <c r="H9" s="3">
        <f>IFERROR(INDEX(D9:G9,COUNT(D9:G9)),"")</f>
        <v>-4.8</v>
      </c>
      <c r="I9" s="3">
        <f t="shared" ref="I9:W9" si="6">IFERROR(INDEX(I51:I500,MATCH($C$9,$C$51:$C$500,0)),"")</f>
        <v>53.23</v>
      </c>
      <c r="J9" s="3">
        <f t="shared" si="6"/>
        <v>-291.88</v>
      </c>
      <c r="K9" s="3">
        <f t="shared" si="6"/>
        <v>-383.95</v>
      </c>
      <c r="L9" s="3">
        <f t="shared" si="6"/>
        <v>-52.48</v>
      </c>
      <c r="M9" s="3">
        <f t="shared" si="6"/>
        <v>17.43</v>
      </c>
      <c r="N9" s="3">
        <f t="shared" si="6"/>
        <v>3.75</v>
      </c>
      <c r="O9" s="3">
        <f t="shared" si="6"/>
        <v>-9.8000000000000007</v>
      </c>
      <c r="P9" s="3">
        <f t="shared" si="6"/>
        <v>-21.91</v>
      </c>
      <c r="Q9" s="3">
        <f t="shared" si="6"/>
        <v>0.72</v>
      </c>
      <c r="R9" s="3">
        <f t="shared" si="6"/>
        <v>-12.54</v>
      </c>
      <c r="S9" s="3">
        <f t="shared" si="6"/>
        <v>-66.150000000000006</v>
      </c>
      <c r="T9" s="3">
        <f t="shared" si="6"/>
        <v>-69.650000000000006</v>
      </c>
      <c r="U9" s="3">
        <f t="shared" si="6"/>
        <v>-60.59</v>
      </c>
      <c r="V9" s="3">
        <f t="shared" si="6"/>
        <v>-73.77</v>
      </c>
      <c r="W9" s="3">
        <f t="shared" si="6"/>
        <v>-2493149.7000000002</v>
      </c>
    </row>
    <row r="10" spans="1:23" ht="15.5" x14ac:dyDescent="0.35">
      <c r="C10" t="s">
        <v>18</v>
      </c>
      <c r="D10" s="3">
        <f ca="1">IFERROR(IF(D9=0,"",D2/D9),"")</f>
        <v>-67.407407407407405</v>
      </c>
      <c r="E10" s="3">
        <f ca="1">IFERROR(IF(E9=0,"",E2/E9),"")</f>
        <v>-60.416666666666671</v>
      </c>
      <c r="I10" s="3">
        <f t="shared" ref="I10:W10" ca="1" si="7">IFERROR(IF(I9=0,"",I2/I9),"")</f>
        <v>7.1388314860041335</v>
      </c>
      <c r="J10" s="3">
        <f t="shared" ca="1" si="7"/>
        <v>-1.500616691791147</v>
      </c>
      <c r="K10" s="3">
        <f t="shared" ca="1" si="7"/>
        <v>-1.5716077614272692</v>
      </c>
      <c r="L10" s="3">
        <f t="shared" ca="1" si="7"/>
        <v>-11.682040777439024</v>
      </c>
      <c r="M10" s="3">
        <f t="shared" ca="1" si="7"/>
        <v>48.190413080895006</v>
      </c>
      <c r="N10" s="3">
        <f t="shared" ca="1" si="7"/>
        <v>88.565786666666654</v>
      </c>
      <c r="O10" s="3">
        <f t="shared" ca="1" si="7"/>
        <v>-19.703469387755099</v>
      </c>
      <c r="P10" s="3">
        <f t="shared" ca="1" si="7"/>
        <v>-11.456969420356002</v>
      </c>
      <c r="Q10" s="3" t="str">
        <f t="shared" ca="1" si="7"/>
        <v/>
      </c>
      <c r="R10" s="3">
        <f t="shared" ca="1" si="7"/>
        <v>-35.107998405103672</v>
      </c>
      <c r="S10" s="3">
        <f t="shared" ca="1" si="7"/>
        <v>-6.202944822373393</v>
      </c>
      <c r="T10" s="3" t="str">
        <f t="shared" ca="1" si="7"/>
        <v/>
      </c>
      <c r="U10" s="3">
        <f t="shared" ca="1" si="7"/>
        <v>-5.7364119491665289</v>
      </c>
      <c r="V10" s="3">
        <f t="shared" ca="1" si="7"/>
        <v>-6.1511576521621256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251255830000</v>
      </c>
      <c r="E11" s="2">
        <f>IFERROR(INDEX(E51:E500,MATCH($C$11,$C$51:$C$500,0)),"")</f>
        <v>286759926000</v>
      </c>
      <c r="H11" s="2">
        <f>IFERROR(INDEX(D11:G11,COUNT(D11:G11)),"")</f>
        <v>286759926000</v>
      </c>
      <c r="I11" s="2">
        <f t="shared" ref="I11:W11" si="8">IFERROR(INDEX(I51:I500,MATCH($C$11,$C$51:$C$500,0)),"")</f>
        <v>352224070000</v>
      </c>
      <c r="J11" s="2">
        <f t="shared" si="8"/>
        <v>106226743000</v>
      </c>
      <c r="K11" s="2">
        <f t="shared" si="8"/>
        <v>75151772000</v>
      </c>
      <c r="L11" s="2">
        <f t="shared" si="8"/>
        <v>87748307000</v>
      </c>
      <c r="M11" s="2">
        <f t="shared" si="8"/>
        <v>461368476000</v>
      </c>
      <c r="N11" s="2">
        <f t="shared" si="8"/>
        <v>52843510000</v>
      </c>
      <c r="O11" s="2">
        <f t="shared" si="8"/>
        <v>54697298000</v>
      </c>
      <c r="P11" s="2">
        <f t="shared" si="8"/>
        <v>98438402000</v>
      </c>
      <c r="Q11" s="2">
        <f t="shared" si="8"/>
        <v>117908238000</v>
      </c>
      <c r="R11" s="2">
        <f t="shared" si="8"/>
        <v>439520994000</v>
      </c>
      <c r="S11" s="2">
        <f t="shared" si="8"/>
        <v>49438562000</v>
      </c>
      <c r="T11" s="2">
        <f t="shared" si="8"/>
        <v>171363300000</v>
      </c>
      <c r="U11" s="2">
        <f t="shared" si="8"/>
        <v>411052372000</v>
      </c>
      <c r="V11" s="2">
        <f t="shared" si="8"/>
        <v>259046646000</v>
      </c>
      <c r="W11" s="2">
        <f t="shared" si="8"/>
        <v>197731797000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28</v>
      </c>
      <c r="D15" s="2">
        <f>IFERROR(INDEX(D51:D500,MATCH($C$15,$C$51:$C$500,0)),"")</f>
        <v>121841000</v>
      </c>
      <c r="E15" s="2">
        <f>IFERROR(INDEX(E51:E500,MATCH($C$15,$C$51:$C$500,0)),"")</f>
        <v>121842000</v>
      </c>
      <c r="H15" s="2">
        <f>IFERROR(SUM(D15:G15)*(4/MAX(1,COUNT(D15:G15))),"")</f>
        <v>487366000</v>
      </c>
      <c r="I15" s="2">
        <f t="shared" ref="I15:W15" si="12">IFERROR(INDEX(I51:I500,MATCH($C$15,$C$51:$C$500,0)),"")</f>
        <v>493131000</v>
      </c>
      <c r="J15" s="2">
        <f t="shared" si="12"/>
        <v>345487000</v>
      </c>
      <c r="K15" s="2">
        <f t="shared" si="12"/>
        <v>443239000</v>
      </c>
      <c r="L15" s="2">
        <f t="shared" si="12"/>
        <v>341291000</v>
      </c>
      <c r="M15" s="2">
        <f t="shared" si="12"/>
        <v>-62314505000</v>
      </c>
      <c r="N15" s="2">
        <f t="shared" si="12"/>
        <v>-5163428000</v>
      </c>
      <c r="O15" s="2">
        <f t="shared" si="12"/>
        <v>869392000</v>
      </c>
      <c r="P15" s="2">
        <f t="shared" si="12"/>
        <v>-24811597000</v>
      </c>
      <c r="Q15" s="2">
        <f t="shared" si="12"/>
        <v>-7270138000</v>
      </c>
      <c r="R15" s="2">
        <f t="shared" si="12"/>
        <v>-31551166000</v>
      </c>
      <c r="S15" s="2">
        <f t="shared" si="12"/>
        <v>4163030000</v>
      </c>
      <c r="T15" s="2">
        <f t="shared" si="12"/>
        <v>-7726617000</v>
      </c>
      <c r="U15" s="2">
        <f t="shared" si="12"/>
        <v>-15157105000</v>
      </c>
      <c r="V15" s="2">
        <f t="shared" si="12"/>
        <v>-7508218000</v>
      </c>
      <c r="W15" s="2">
        <f t="shared" si="12"/>
        <v>-11661642000</v>
      </c>
    </row>
    <row r="16" spans="1:23" ht="15.5" x14ac:dyDescent="0.35">
      <c r="C16" t="s">
        <v>29</v>
      </c>
      <c r="D16" s="2">
        <f>IFERROR(INDEX(D51:D500,MATCH($C$16,$C$51:$C$500,0)),"")</f>
        <v>-3206114599000</v>
      </c>
      <c r="E16" s="2">
        <f>IFERROR(INDEX(E51:E500,MATCH($C$16,$C$51:$C$500,0)),"")</f>
        <v>2324176608000</v>
      </c>
      <c r="H16" s="2">
        <f>IFERROR(SUM(D16:G16)*(4/MAX(1,COUNT(D16:G16))),"")</f>
        <v>-1763875982000</v>
      </c>
      <c r="I16" s="2">
        <f t="shared" ref="I16:W16" si="13">IFERROR(INDEX(I51:I500,MATCH($C$16,$C$51:$C$500,0)),"")</f>
        <v>1846589300000</v>
      </c>
      <c r="J16" s="2">
        <f t="shared" si="13"/>
        <v>-1983187344000</v>
      </c>
      <c r="K16" s="2">
        <f t="shared" si="13"/>
        <v>-3304710651000</v>
      </c>
      <c r="L16" s="2">
        <f t="shared" si="13"/>
        <v>239208858000</v>
      </c>
      <c r="M16" s="2">
        <f t="shared" si="13"/>
        <v>2076689957000</v>
      </c>
      <c r="N16" s="2">
        <f t="shared" si="13"/>
        <v>1998784598000</v>
      </c>
      <c r="O16" s="2">
        <f t="shared" si="13"/>
        <v>-71595408000</v>
      </c>
      <c r="P16" s="2">
        <f t="shared" si="13"/>
        <v>-86687171000</v>
      </c>
      <c r="Q16" s="2">
        <f t="shared" si="13"/>
        <v>75485829000</v>
      </c>
      <c r="R16" s="2">
        <f t="shared" si="13"/>
        <v>250650733000</v>
      </c>
      <c r="S16" s="2">
        <f t="shared" si="13"/>
        <v>-59405152000</v>
      </c>
      <c r="T16" s="2">
        <f t="shared" si="13"/>
        <v>175878935000</v>
      </c>
      <c r="U16" s="2">
        <f t="shared" si="13"/>
        <v>-401970745000</v>
      </c>
      <c r="V16" s="2">
        <f t="shared" si="13"/>
        <v>-79308837000</v>
      </c>
      <c r="W16" s="2">
        <f t="shared" si="13"/>
        <v>36538177000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5725720000000</v>
      </c>
      <c r="E20" s="2">
        <f ca="1">IFERROR(E21*E2,"")</f>
        <v>4561700000000</v>
      </c>
      <c r="H20" s="2">
        <f t="shared" ref="H20:W20" ca="1" si="14">IFERROR(H21*H2,"")</f>
        <v>4561700000000</v>
      </c>
      <c r="I20" s="2">
        <f t="shared" ca="1" si="14"/>
        <v>5977400000000</v>
      </c>
      <c r="J20" s="2">
        <f t="shared" ca="1" si="14"/>
        <v>6907260000000</v>
      </c>
      <c r="K20" s="2">
        <f t="shared" ca="1" si="14"/>
        <v>4296341856000</v>
      </c>
      <c r="L20" s="2">
        <f t="shared" ca="1" si="14"/>
        <v>4365083320000</v>
      </c>
      <c r="M20" s="2">
        <f t="shared" ca="1" si="14"/>
        <v>5980507368000</v>
      </c>
      <c r="N20" s="2">
        <f t="shared" ca="1" si="14"/>
        <v>2364706504000</v>
      </c>
      <c r="O20" s="2">
        <f t="shared" ca="1" si="14"/>
        <v>1374829280000</v>
      </c>
      <c r="P20" s="2">
        <f t="shared" ca="1" si="14"/>
        <v>1787278064000</v>
      </c>
      <c r="Q20" s="2" t="str">
        <f t="shared" ca="1" si="14"/>
        <v/>
      </c>
      <c r="R20" s="2">
        <f t="shared" ca="1" si="14"/>
        <v>3134610616000</v>
      </c>
      <c r="S20" s="2">
        <f t="shared" ca="1" si="14"/>
        <v>2921512576000</v>
      </c>
      <c r="T20" s="2" t="str">
        <f t="shared" ca="1" si="14"/>
        <v/>
      </c>
      <c r="U20" s="2">
        <f t="shared" ca="1" si="14"/>
        <v>2446887168000</v>
      </c>
      <c r="V20" s="2">
        <f t="shared" ca="1" si="14"/>
        <v>2237090537000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15730000000</v>
      </c>
      <c r="E21" s="2">
        <f>IFERROR(INDEX(E51:E500,MATCH($C$7,$C$51:$C$500,0)),"")</f>
        <v>15730000000</v>
      </c>
      <c r="H21" s="2">
        <f>IFERROR(INDEX(D21:G21,COUNT(D21:G21)),"")</f>
        <v>15730000000</v>
      </c>
      <c r="I21" s="2">
        <f t="shared" ref="I21:W21" si="15">IFERROR(INDEX(I51:I500,MATCH($C$7,$C$51:$C$500,0)),"")</f>
        <v>15730000000</v>
      </c>
      <c r="J21" s="2">
        <f t="shared" si="15"/>
        <v>15770000000</v>
      </c>
      <c r="K21" s="2">
        <f t="shared" si="15"/>
        <v>7120000000</v>
      </c>
      <c r="L21" s="2">
        <f t="shared" si="15"/>
        <v>7120000000</v>
      </c>
      <c r="M21" s="2">
        <f t="shared" si="15"/>
        <v>7120000000</v>
      </c>
      <c r="N21" s="2">
        <f t="shared" si="15"/>
        <v>7120000000</v>
      </c>
      <c r="O21" s="2">
        <f t="shared" si="15"/>
        <v>7120000000</v>
      </c>
      <c r="P21" s="2">
        <f t="shared" si="15"/>
        <v>7120000000</v>
      </c>
      <c r="Q21" s="2">
        <f t="shared" si="15"/>
        <v>7120000000</v>
      </c>
      <c r="R21" s="2">
        <f t="shared" si="15"/>
        <v>7120000000</v>
      </c>
      <c r="S21" s="2">
        <f t="shared" si="15"/>
        <v>7120000000</v>
      </c>
      <c r="T21" s="2">
        <f t="shared" si="15"/>
        <v>7120000000</v>
      </c>
      <c r="U21" s="2">
        <f t="shared" si="15"/>
        <v>7040000000</v>
      </c>
      <c r="V21" s="2">
        <f t="shared" si="15"/>
        <v>4930000000</v>
      </c>
      <c r="W21" s="2">
        <f t="shared" si="15"/>
        <v>0</v>
      </c>
    </row>
    <row r="23" spans="1:23" ht="15.5" x14ac:dyDescent="0.35">
      <c r="B23" t="s">
        <v>54</v>
      </c>
      <c r="C23" t="s">
        <v>55</v>
      </c>
      <c r="D23" s="3">
        <f>IFERROR(D5/D6*100,"")</f>
        <v>-64.021226480505362</v>
      </c>
      <c r="E23" s="3">
        <f>IFERROR(E5/E6*100,"")</f>
        <v>28.1254467189267</v>
      </c>
      <c r="H23" s="3">
        <f t="shared" ref="H23:W23" si="16">IFERROR(H5/H6*100,"")</f>
        <v>-21.338089506122522</v>
      </c>
      <c r="I23" s="3">
        <f t="shared" si="16"/>
        <v>31.097443001869902</v>
      </c>
      <c r="J23" s="3">
        <f t="shared" si="16"/>
        <v>-48.448797127494892</v>
      </c>
      <c r="K23" s="3">
        <f t="shared" si="16"/>
        <v>-134.28939014307431</v>
      </c>
      <c r="L23" s="3">
        <f t="shared" si="16"/>
        <v>4.157266436615128</v>
      </c>
      <c r="M23" s="3">
        <f t="shared" si="16"/>
        <v>30.32803415274088</v>
      </c>
      <c r="N23" s="3">
        <f t="shared" si="16"/>
        <v>52.37773463440746</v>
      </c>
      <c r="O23" s="3">
        <f t="shared" si="16"/>
        <v>19.613721256545084</v>
      </c>
      <c r="P23" s="3">
        <f t="shared" si="16"/>
        <v>-7.1431007644422468</v>
      </c>
      <c r="Q23" s="3">
        <f t="shared" si="16"/>
        <v>-1.1529334716478716</v>
      </c>
      <c r="R23" s="3">
        <f t="shared" si="16"/>
        <v>6.0268752358084399</v>
      </c>
      <c r="S23" s="3">
        <f t="shared" si="16"/>
        <v>-4.3976650102263981E-2</v>
      </c>
      <c r="T23" s="3">
        <f t="shared" si="16"/>
        <v>7.1467292513054961</v>
      </c>
      <c r="U23" s="3">
        <f t="shared" si="16"/>
        <v>-14.702150293571052</v>
      </c>
      <c r="V23" s="3">
        <f t="shared" si="16"/>
        <v>-18.776989204442138</v>
      </c>
      <c r="W23" s="3">
        <f t="shared" si="16"/>
        <v>64.129719339545204</v>
      </c>
    </row>
    <row r="24" spans="1:23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W24" si="17">IFERROR(_xlfn.RRI(5,M23,H23),"")</f>
        <v/>
      </c>
      <c r="I24" s="4">
        <f t="shared" si="17"/>
        <v>-9.9019080344295074E-2</v>
      </c>
      <c r="J24" s="4" t="str">
        <f t="shared" si="17"/>
        <v/>
      </c>
      <c r="K24" s="4">
        <f t="shared" si="17"/>
        <v>0.79817098217154614</v>
      </c>
      <c r="L24" s="4" t="str">
        <f t="shared" si="17"/>
        <v/>
      </c>
      <c r="M24" s="4">
        <f t="shared" si="17"/>
        <v>0.38149848145896237</v>
      </c>
      <c r="N24" s="4" t="str">
        <f t="shared" si="17"/>
        <v/>
      </c>
      <c r="O24" s="4">
        <f t="shared" si="17"/>
        <v>0.22374388283837976</v>
      </c>
      <c r="P24" s="4">
        <f t="shared" si="17"/>
        <v>-0.13443201696482465</v>
      </c>
      <c r="Q24" s="4">
        <f t="shared" si="17"/>
        <v>-0.4276843021035015</v>
      </c>
      <c r="R24" s="4">
        <f t="shared" si="17"/>
        <v>-0.37682995041992495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-203.78</v>
      </c>
      <c r="E25" s="3">
        <f>IFERROR(INDEX(E51:E500,MATCH($A$25,$C$51:$C$500,0)),"")</f>
        <v>147.74</v>
      </c>
      <c r="H25" s="3">
        <f>IFERROR(INDEX(D25:G25,COUNT(D25:G25)),"")</f>
        <v>147.74</v>
      </c>
      <c r="I25" s="3">
        <f t="shared" ref="I25:W25" si="18">IFERROR(INDEX(I51:I500,MATCH($C$25,$C$51:$C$500,0)),"")</f>
        <v>117.4</v>
      </c>
      <c r="J25" s="3">
        <f t="shared" si="18"/>
        <v>-125.72</v>
      </c>
      <c r="K25" s="3">
        <f t="shared" si="18"/>
        <v>-464.08</v>
      </c>
      <c r="L25" s="3">
        <f t="shared" si="18"/>
        <v>33.65</v>
      </c>
      <c r="M25" s="3">
        <f t="shared" si="18"/>
        <v>282.94</v>
      </c>
      <c r="N25" s="3">
        <f t="shared" si="18"/>
        <v>280.02</v>
      </c>
      <c r="O25" s="3">
        <f t="shared" si="18"/>
        <v>-9.93</v>
      </c>
      <c r="P25" s="3">
        <f t="shared" si="18"/>
        <v>-15.65</v>
      </c>
      <c r="Q25" s="3">
        <f t="shared" si="18"/>
        <v>9.59</v>
      </c>
      <c r="R25" s="3">
        <f t="shared" si="18"/>
        <v>30.79</v>
      </c>
      <c r="S25" s="3">
        <f t="shared" si="18"/>
        <v>-7.75</v>
      </c>
      <c r="T25" s="3">
        <f t="shared" si="18"/>
        <v>23.63</v>
      </c>
      <c r="U25" s="3">
        <f t="shared" si="18"/>
        <v>-59.25</v>
      </c>
      <c r="V25" s="3">
        <f t="shared" si="18"/>
        <v>-16.899999999999999</v>
      </c>
      <c r="W25" s="3">
        <f t="shared" si="18"/>
        <v>191289.21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>
        <f t="shared" ref="H26:W26" si="19">IFERROR(_xlfn.RRI(5,M25,H25),"")</f>
        <v>-0.12186608815043332</v>
      </c>
      <c r="I26" s="4">
        <f t="shared" si="19"/>
        <v>-0.1595811028454891</v>
      </c>
      <c r="J26" s="4">
        <f t="shared" si="19"/>
        <v>0.6614643412064285</v>
      </c>
      <c r="K26" s="4">
        <f t="shared" si="19"/>
        <v>0.96977083157684918</v>
      </c>
      <c r="L26" s="4">
        <f t="shared" si="19"/>
        <v>0.2853851916140715</v>
      </c>
      <c r="M26" s="4">
        <f t="shared" si="19"/>
        <v>0.55832103150326273</v>
      </c>
      <c r="N26" s="4" t="str">
        <f t="shared" si="19"/>
        <v/>
      </c>
      <c r="O26" s="4" t="str">
        <f t="shared" si="19"/>
        <v/>
      </c>
      <c r="P26" s="4">
        <f t="shared" si="19"/>
        <v>-0.23375933353793354</v>
      </c>
      <c r="Q26" s="4" t="str">
        <f t="shared" si="19"/>
        <v/>
      </c>
      <c r="R26" s="4">
        <f t="shared" si="19"/>
        <v>-0.82568135434321854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0</v>
      </c>
      <c r="E27" s="3">
        <f>IFERROR(E4/E21,"")</f>
        <v>0</v>
      </c>
      <c r="H27" s="3">
        <f t="shared" ref="H27:W27" si="20">IFERROR(H4/H21,"")</f>
        <v>0</v>
      </c>
      <c r="I27" s="3">
        <f t="shared" si="20"/>
        <v>0</v>
      </c>
      <c r="J27" s="3">
        <f t="shared" si="20"/>
        <v>0</v>
      </c>
      <c r="K27" s="3">
        <f t="shared" si="20"/>
        <v>0</v>
      </c>
      <c r="L27" s="3">
        <f t="shared" si="20"/>
        <v>0</v>
      </c>
      <c r="M27" s="3">
        <f t="shared" si="20"/>
        <v>44.478358286516851</v>
      </c>
      <c r="N27" s="3">
        <f t="shared" si="20"/>
        <v>33.523757162921349</v>
      </c>
      <c r="O27" s="3">
        <f t="shared" si="20"/>
        <v>26.567171348314606</v>
      </c>
      <c r="P27" s="3">
        <f t="shared" si="20"/>
        <v>62.731273455056183</v>
      </c>
      <c r="Q27" s="3">
        <f t="shared" si="20"/>
        <v>106.74085898876405</v>
      </c>
      <c r="R27" s="3">
        <f t="shared" si="20"/>
        <v>164.29462078651684</v>
      </c>
      <c r="S27" s="3">
        <f t="shared" si="20"/>
        <v>146.98542710674158</v>
      </c>
      <c r="T27" s="3">
        <f t="shared" si="20"/>
        <v>148.53593651685392</v>
      </c>
      <c r="U27" s="3">
        <f t="shared" si="20"/>
        <v>100.93293622159091</v>
      </c>
      <c r="V27" s="3">
        <f t="shared" si="20"/>
        <v>121.54873062880324</v>
      </c>
      <c r="W27" s="3" t="str">
        <f t="shared" si="20"/>
        <v/>
      </c>
    </row>
    <row r="28" spans="1:23" ht="15.5" x14ac:dyDescent="0.35">
      <c r="C28" t="s">
        <v>61</v>
      </c>
      <c r="D28" s="4">
        <f>IFERROR(_xlfn.RRI(5,I27,D27),"")</f>
        <v>0</v>
      </c>
      <c r="E28" s="4">
        <f>IFERROR(_xlfn.RRI(5,J27,E27),"")</f>
        <v>0</v>
      </c>
      <c r="H28" s="4">
        <f t="shared" ref="H28:W28" si="21">IFERROR(_xlfn.RRI(5,M27,H27),"")</f>
        <v>-1</v>
      </c>
      <c r="I28" s="4">
        <f t="shared" si="21"/>
        <v>-1</v>
      </c>
      <c r="J28" s="4">
        <f t="shared" si="21"/>
        <v>-1</v>
      </c>
      <c r="K28" s="4">
        <f t="shared" si="21"/>
        <v>-1</v>
      </c>
      <c r="L28" s="4">
        <f t="shared" si="21"/>
        <v>-1</v>
      </c>
      <c r="M28" s="4">
        <f t="shared" si="21"/>
        <v>-0.22997454698424347</v>
      </c>
      <c r="N28" s="4">
        <f t="shared" si="21"/>
        <v>-0.25592676734180664</v>
      </c>
      <c r="O28" s="4">
        <f t="shared" si="21"/>
        <v>-0.29123419643729753</v>
      </c>
      <c r="P28" s="4">
        <f t="shared" si="21"/>
        <v>-9.0735491970993176E-2</v>
      </c>
      <c r="Q28" s="4">
        <f t="shared" si="21"/>
        <v>-2.5647613674644854E-2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0.25843270868824531</v>
      </c>
      <c r="I29" s="4">
        <f t="shared" si="22"/>
        <v>-1.9338211899459117</v>
      </c>
      <c r="J29" s="4">
        <f t="shared" si="22"/>
        <v>-0.72909843130494745</v>
      </c>
      <c r="K29" s="4">
        <f t="shared" si="22"/>
        <v>-14.791381872213966</v>
      </c>
      <c r="L29" s="4">
        <f t="shared" si="22"/>
        <v>-0.88107019156004807</v>
      </c>
      <c r="M29" s="4">
        <f t="shared" si="22"/>
        <v>1.0427826583815499E-2</v>
      </c>
      <c r="N29" s="4">
        <f t="shared" si="22"/>
        <v>-29.199395770392748</v>
      </c>
      <c r="O29" s="4">
        <f t="shared" si="22"/>
        <v>-0.36549520766773164</v>
      </c>
      <c r="P29" s="4">
        <f t="shared" si="22"/>
        <v>-2.6319082377476541</v>
      </c>
      <c r="Q29" s="4">
        <f t="shared" si="22"/>
        <v>-0.68853523871386813</v>
      </c>
      <c r="R29" s="4">
        <f t="shared" si="22"/>
        <v>-4.9729032258064514</v>
      </c>
      <c r="S29" s="4">
        <f t="shared" si="22"/>
        <v>-1.3279729157850191</v>
      </c>
      <c r="T29" s="4">
        <f t="shared" si="22"/>
        <v>-1.3988185654008438</v>
      </c>
      <c r="U29" s="4">
        <f t="shared" si="22"/>
        <v>2.5059171597633139</v>
      </c>
      <c r="V29" s="4">
        <f t="shared" si="22"/>
        <v>-1.00008834790002</v>
      </c>
      <c r="W29" s="4" t="str">
        <f t="shared" si="22"/>
        <v/>
      </c>
    </row>
    <row r="30" spans="1:23" ht="15.5" x14ac:dyDescent="0.35">
      <c r="C30" t="s">
        <v>63</v>
      </c>
      <c r="H30" s="4" t="str">
        <f t="shared" ref="H30:W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>
        <f t="shared" si="23"/>
        <v>-1</v>
      </c>
      <c r="M30" s="4">
        <f t="shared" si="23"/>
        <v>0.32677128253726107</v>
      </c>
      <c r="N30" s="4">
        <f t="shared" si="23"/>
        <v>0.26184894595668207</v>
      </c>
      <c r="O30" s="4">
        <f t="shared" si="23"/>
        <v>-0.57649239549793851</v>
      </c>
      <c r="P30" s="4">
        <f t="shared" si="23"/>
        <v>-0.4123030857222208</v>
      </c>
      <c r="Q30" s="4">
        <f t="shared" si="23"/>
        <v>-0.35030825429481172</v>
      </c>
      <c r="R30" s="4">
        <f t="shared" si="23"/>
        <v>0.11776129117347964</v>
      </c>
      <c r="S30" s="4">
        <f t="shared" si="23"/>
        <v>-1.043861469804251E-2</v>
      </c>
      <c r="T30" s="4">
        <f t="shared" si="23"/>
        <v>0.4716299958890931</v>
      </c>
      <c r="U30" s="4">
        <f t="shared" si="23"/>
        <v>-0.16960929415355849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318.3</v>
      </c>
      <c r="E32" s="3">
        <f>IFERROR(INDEX(E51:E500,MATCH($A$32,$C$51:$C$500,0)),"")</f>
        <v>525.28</v>
      </c>
      <c r="H32" s="3">
        <f>IFERROR(INDEX(D32:G32,COUNT(D32:G32)),"")</f>
        <v>525.28</v>
      </c>
      <c r="I32" s="3">
        <f t="shared" ref="I32:W32" si="24">IFERROR(INDEX(I51:I500,MATCH($C$32,$C$51:$C$500,0)),"")</f>
        <v>377.54</v>
      </c>
      <c r="J32" s="3">
        <f t="shared" si="24"/>
        <v>259.45999999999998</v>
      </c>
      <c r="K32" s="3">
        <f t="shared" si="24"/>
        <v>345.62</v>
      </c>
      <c r="L32" s="3">
        <f t="shared" si="24"/>
        <v>809.46</v>
      </c>
      <c r="M32" s="3">
        <f t="shared" si="24"/>
        <v>818.55</v>
      </c>
      <c r="N32" s="3">
        <f t="shared" si="24"/>
        <v>540.9</v>
      </c>
      <c r="O32" s="3">
        <f t="shared" si="24"/>
        <v>290.38</v>
      </c>
      <c r="P32" s="3">
        <f t="shared" si="24"/>
        <v>226.42</v>
      </c>
      <c r="Q32" s="3">
        <f t="shared" si="24"/>
        <v>216.23</v>
      </c>
      <c r="R32" s="3">
        <f t="shared" si="24"/>
        <v>326.62</v>
      </c>
      <c r="S32" s="3">
        <f t="shared" si="24"/>
        <v>236.84</v>
      </c>
      <c r="T32" s="3">
        <f t="shared" si="24"/>
        <v>236.06</v>
      </c>
      <c r="U32" s="3">
        <f t="shared" si="24"/>
        <v>219.72</v>
      </c>
      <c r="V32" s="3">
        <f t="shared" si="24"/>
        <v>180.94</v>
      </c>
      <c r="W32" s="3">
        <f t="shared" si="24"/>
        <v>7630516.3499999996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0.91</v>
      </c>
      <c r="E33" s="3">
        <f>IFERROR(INDEX(E51:E500,MATCH($A$33,$C$51:$C$500,0)),"")</f>
        <v>0.69</v>
      </c>
      <c r="H33" s="3">
        <f>IFERROR(INDEX(D33:G33,COUNT(D33:G33)),"")</f>
        <v>0.69</v>
      </c>
      <c r="I33" s="3">
        <f t="shared" ref="I33:W33" si="25">IFERROR(INDEX(I51:I500,MATCH($C$33,$C$51:$C$500,0)),"")</f>
        <v>1.01</v>
      </c>
      <c r="J33" s="3">
        <f t="shared" si="25"/>
        <v>1.69</v>
      </c>
      <c r="K33" s="3">
        <f t="shared" si="25"/>
        <v>1.81</v>
      </c>
      <c r="L33" s="3">
        <f t="shared" si="25"/>
        <v>0.78</v>
      </c>
      <c r="M33" s="3">
        <f t="shared" si="25"/>
        <v>1.06</v>
      </c>
      <c r="N33" s="3">
        <f t="shared" si="25"/>
        <v>0.64</v>
      </c>
      <c r="O33" s="3">
        <f t="shared" si="25"/>
        <v>0.69</v>
      </c>
      <c r="P33" s="3">
        <f t="shared" si="25"/>
        <v>1.1499999999999999</v>
      </c>
      <c r="Q33" s="3">
        <f t="shared" si="25"/>
        <v>1.52</v>
      </c>
      <c r="R33" s="3">
        <f t="shared" si="25"/>
        <v>1.4</v>
      </c>
      <c r="S33" s="3">
        <f t="shared" si="25"/>
        <v>1.79</v>
      </c>
      <c r="T33" s="3">
        <f t="shared" si="25"/>
        <v>2.0299999999999998</v>
      </c>
      <c r="U33" s="3">
        <f t="shared" si="25"/>
        <v>1.64</v>
      </c>
      <c r="V33" s="3">
        <f t="shared" si="25"/>
        <v>2.67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-1.42</v>
      </c>
      <c r="E34" s="3">
        <f>IFERROR(INDEX(E51:E500,MATCH($A$34,$C$51:$C$500,0)),"")</f>
        <v>2.4500000000000002</v>
      </c>
      <c r="H34" s="3">
        <f>IFERROR(INDEX(D34:G34,COUNT(D34:G34)),"")</f>
        <v>2.4500000000000002</v>
      </c>
      <c r="I34" s="3">
        <f t="shared" ref="I34:W34" si="26">IFERROR(INDEX(I51:I500,MATCH($C$34,$C$51:$C$500,0)),"")</f>
        <v>3.24</v>
      </c>
      <c r="J34" s="3">
        <f t="shared" si="26"/>
        <v>-3.48</v>
      </c>
      <c r="K34" s="3">
        <f t="shared" si="26"/>
        <v>-1.35</v>
      </c>
      <c r="L34" s="3">
        <f t="shared" si="26"/>
        <v>18.87</v>
      </c>
      <c r="M34" s="3">
        <f t="shared" si="26"/>
        <v>3.07</v>
      </c>
      <c r="N34" s="3">
        <f t="shared" si="26"/>
        <v>1.23</v>
      </c>
      <c r="O34" s="3">
        <f t="shared" si="26"/>
        <v>-20.14</v>
      </c>
      <c r="P34" s="3">
        <f t="shared" si="26"/>
        <v>-16.61</v>
      </c>
      <c r="Q34" s="3">
        <f t="shared" si="26"/>
        <v>34.200000000000003</v>
      </c>
      <c r="R34" s="3">
        <f t="shared" si="26"/>
        <v>14.81</v>
      </c>
      <c r="S34" s="3">
        <f t="shared" si="26"/>
        <v>-54.84</v>
      </c>
      <c r="T34" s="3">
        <f t="shared" si="26"/>
        <v>20.309999999999999</v>
      </c>
      <c r="U34" s="3">
        <f t="shared" si="26"/>
        <v>-6.08</v>
      </c>
      <c r="V34" s="3">
        <f t="shared" si="26"/>
        <v>-28.58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W35" si="27">IFERROR(INDEX(I51:I500,MATCH($C$35,$C$51:$C$500,0)),"")</f>
        <v>0</v>
      </c>
      <c r="J35" s="3">
        <f t="shared" si="27"/>
        <v>0</v>
      </c>
      <c r="K35" s="3">
        <f t="shared" si="27"/>
        <v>0</v>
      </c>
      <c r="L35" s="3">
        <f t="shared" si="27"/>
        <v>0</v>
      </c>
      <c r="M35" s="3">
        <f t="shared" si="27"/>
        <v>19.559999999999999</v>
      </c>
      <c r="N35" s="3">
        <f t="shared" si="27"/>
        <v>10.26</v>
      </c>
      <c r="O35" s="3">
        <f t="shared" si="27"/>
        <v>7.53</v>
      </c>
      <c r="P35" s="3">
        <f t="shared" si="27"/>
        <v>4.1399999999999997</v>
      </c>
      <c r="Q35" s="3">
        <f t="shared" si="27"/>
        <v>3.07</v>
      </c>
      <c r="R35" s="3">
        <f t="shared" si="27"/>
        <v>2.78</v>
      </c>
      <c r="S35" s="3">
        <f t="shared" si="27"/>
        <v>2.89</v>
      </c>
      <c r="T35" s="3">
        <f t="shared" si="27"/>
        <v>3.23</v>
      </c>
      <c r="U35" s="3">
        <f t="shared" si="27"/>
        <v>3.57</v>
      </c>
      <c r="V35" s="3">
        <f t="shared" si="27"/>
        <v>3.97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W36" si="28">IFERROR(INDEX(H51:H500,MATCH($C$36,$C$51:$C$500,0)),"")</f>
        <v>-2.86E-2</v>
      </c>
      <c r="I36" s="4">
        <f t="shared" si="28"/>
        <v>2.7300000000000001E-2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0.33929999999999999</v>
      </c>
      <c r="O36" s="4">
        <f t="shared" si="28"/>
        <v>-7.3601000000000001</v>
      </c>
      <c r="P36" s="4">
        <f t="shared" si="28"/>
        <v>-0.35389999999999999</v>
      </c>
      <c r="Q36" s="4">
        <f t="shared" si="28"/>
        <v>8.4312000000000005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W37" si="29">IFERROR(INDEX(H51:H500,MATCH($C$37,$C$51:$C$500,0)),"")</f>
        <v>3.2</v>
      </c>
      <c r="I37" s="3">
        <f t="shared" si="29"/>
        <v>3.2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43</v>
      </c>
      <c r="O37" s="3">
        <f t="shared" si="29"/>
        <v>33</v>
      </c>
      <c r="P37" s="3">
        <f t="shared" si="29"/>
        <v>2.5</v>
      </c>
      <c r="Q37" s="3">
        <f t="shared" si="29"/>
        <v>36.5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85</v>
      </c>
      <c r="C51" t="s">
        <v>6</v>
      </c>
      <c r="M51" s="5">
        <v>316685911000</v>
      </c>
      <c r="N51" s="5">
        <v>238689151000</v>
      </c>
      <c r="O51" s="5">
        <v>189158260000</v>
      </c>
      <c r="P51" s="5">
        <v>446646667000</v>
      </c>
      <c r="Q51" s="5">
        <v>759994916000</v>
      </c>
      <c r="R51" s="5">
        <v>1169777700000</v>
      </c>
      <c r="S51" s="5">
        <v>1046536241000</v>
      </c>
      <c r="T51" s="5">
        <v>1057575868000</v>
      </c>
      <c r="U51" s="5">
        <v>710567871000</v>
      </c>
      <c r="V51" s="5">
        <v>599235242000</v>
      </c>
      <c r="W51" s="5">
        <v>399571017000</v>
      </c>
    </row>
    <row r="52" spans="2:23" ht="15.5" x14ac:dyDescent="0.35">
      <c r="C52" t="s">
        <v>86</v>
      </c>
      <c r="M52" s="5">
        <v>-166543281000</v>
      </c>
      <c r="N52" s="5">
        <v>-158606212000</v>
      </c>
      <c r="O52" s="5">
        <v>-146919044000</v>
      </c>
      <c r="P52" s="5">
        <v>-332520353000</v>
      </c>
      <c r="Q52" s="5">
        <v>-507181001000</v>
      </c>
      <c r="R52" s="5">
        <v>-835338065000</v>
      </c>
      <c r="S52" s="5">
        <v>-719070581000</v>
      </c>
      <c r="T52" s="5">
        <v>-703260836000</v>
      </c>
      <c r="U52" s="5">
        <v>-519365576000</v>
      </c>
      <c r="V52" s="5">
        <v>-457127884000</v>
      </c>
      <c r="W52" s="5">
        <v>-238604554000</v>
      </c>
    </row>
    <row r="53" spans="2:23" ht="15.5" x14ac:dyDescent="0.35">
      <c r="C53" t="s">
        <v>87</v>
      </c>
      <c r="M53" s="5">
        <v>150142630000</v>
      </c>
      <c r="N53" s="5">
        <v>80082939000</v>
      </c>
      <c r="O53" s="5">
        <v>42239216000</v>
      </c>
      <c r="P53" s="5">
        <v>114126314000</v>
      </c>
      <c r="Q53" s="5">
        <v>252813915000</v>
      </c>
      <c r="R53" s="5">
        <v>334439635000</v>
      </c>
      <c r="S53" s="5">
        <v>327465660000</v>
      </c>
      <c r="T53" s="5">
        <v>354315032000</v>
      </c>
      <c r="U53" s="5">
        <v>191202295000</v>
      </c>
      <c r="V53" s="5">
        <v>142107358000</v>
      </c>
      <c r="W53" s="5">
        <v>160966463000</v>
      </c>
    </row>
    <row r="54" spans="2:23" ht="15.5" x14ac:dyDescent="0.35">
      <c r="C54" t="s">
        <v>88</v>
      </c>
      <c r="D54" s="5">
        <v>-13246878000</v>
      </c>
      <c r="E54" s="5">
        <v>-10350132000</v>
      </c>
      <c r="F54" s="5">
        <v>-9868719000</v>
      </c>
      <c r="G54" s="5">
        <v>-9284092000</v>
      </c>
      <c r="I54" s="5">
        <v>-40279536000</v>
      </c>
      <c r="J54" s="5">
        <v>-60153241000</v>
      </c>
      <c r="K54" s="5">
        <v>-48254360000</v>
      </c>
      <c r="L54" s="5">
        <v>-31539917000</v>
      </c>
      <c r="M54" s="5">
        <v>-75875177000</v>
      </c>
      <c r="N54" s="5">
        <v>-49800796000</v>
      </c>
      <c r="O54" s="5">
        <v>-66992481000</v>
      </c>
      <c r="P54" s="5">
        <v>-137479661000</v>
      </c>
      <c r="Q54" s="5">
        <v>-96751976000</v>
      </c>
      <c r="R54" s="5">
        <v>-147188793000</v>
      </c>
      <c r="S54" s="5">
        <v>-125364181000</v>
      </c>
      <c r="T54" s="5">
        <v>-120759436000</v>
      </c>
      <c r="U54" s="5">
        <v>-105647243000</v>
      </c>
      <c r="V54" s="5">
        <v>-98780480000</v>
      </c>
      <c r="W54" s="5">
        <v>-74054264000</v>
      </c>
    </row>
    <row r="55" spans="2:23" ht="15.5" x14ac:dyDescent="0.35">
      <c r="C55" t="s">
        <v>701</v>
      </c>
      <c r="D55" s="5">
        <v>-13246878000</v>
      </c>
      <c r="E55" s="5">
        <v>-10350132000</v>
      </c>
      <c r="F55" s="5">
        <v>-9868719000</v>
      </c>
      <c r="G55" s="5">
        <v>-9284092000</v>
      </c>
      <c r="I55" s="5">
        <v>-40279536000</v>
      </c>
      <c r="J55" s="5">
        <v>-60153241000</v>
      </c>
      <c r="K55" s="5">
        <v>-48254360000</v>
      </c>
      <c r="L55" s="5">
        <v>-31539917000</v>
      </c>
      <c r="M55" s="5">
        <v>-75875177000</v>
      </c>
      <c r="N55" s="5">
        <v>-49800796000</v>
      </c>
      <c r="O55" s="5">
        <v>-66992481000</v>
      </c>
      <c r="P55" s="5">
        <v>-137479661000</v>
      </c>
      <c r="Q55" s="5">
        <v>-96751976000</v>
      </c>
      <c r="R55" s="5">
        <v>-147188793000</v>
      </c>
      <c r="S55" s="5">
        <v>-125364181000</v>
      </c>
    </row>
    <row r="56" spans="2:23" ht="15.5" x14ac:dyDescent="0.35">
      <c r="C56" t="s">
        <v>92</v>
      </c>
      <c r="D56" s="5">
        <v>-13246878000</v>
      </c>
      <c r="E56" s="5">
        <v>-10350132000</v>
      </c>
      <c r="F56" s="5">
        <v>-9868719000</v>
      </c>
      <c r="G56" s="5">
        <v>-9284092000</v>
      </c>
      <c r="I56" s="5">
        <v>-40279536000</v>
      </c>
      <c r="J56" s="5">
        <v>-60153241000</v>
      </c>
      <c r="K56" s="5">
        <v>-48254360000</v>
      </c>
      <c r="L56" s="5">
        <v>-31539917000</v>
      </c>
      <c r="M56" s="5">
        <v>74267453000</v>
      </c>
      <c r="N56" s="5">
        <v>30282143000</v>
      </c>
      <c r="O56" s="5">
        <v>-24753265000</v>
      </c>
      <c r="P56" s="5">
        <v>-23353347000</v>
      </c>
      <c r="Q56" s="5">
        <v>156061939000</v>
      </c>
      <c r="R56" s="5">
        <v>187250842000</v>
      </c>
      <c r="S56" s="5">
        <v>202101479000</v>
      </c>
      <c r="T56" s="5">
        <v>233555596000</v>
      </c>
      <c r="U56" s="5">
        <v>85555052000</v>
      </c>
      <c r="V56" s="5">
        <v>43326878000</v>
      </c>
      <c r="W56" s="5">
        <v>86912199000</v>
      </c>
    </row>
    <row r="57" spans="2:23" ht="15.5" x14ac:dyDescent="0.35">
      <c r="C57" t="s">
        <v>93</v>
      </c>
      <c r="D57" s="5">
        <v>-3192867721000</v>
      </c>
      <c r="E57" s="5">
        <v>2334526740000</v>
      </c>
      <c r="F57" s="5">
        <v>-286525642000</v>
      </c>
      <c r="G57" s="5">
        <v>1745183424000</v>
      </c>
      <c r="I57" s="5">
        <v>1886868836000</v>
      </c>
      <c r="J57" s="5">
        <v>-1923034103000</v>
      </c>
      <c r="K57" s="5">
        <v>-3256456291000</v>
      </c>
      <c r="L57" s="5">
        <v>270748775000</v>
      </c>
      <c r="M57" s="5">
        <v>2002422504000</v>
      </c>
      <c r="N57" s="5">
        <v>1968502455000</v>
      </c>
      <c r="O57" s="5">
        <v>-46842143000</v>
      </c>
      <c r="P57" s="5">
        <v>-63333824000</v>
      </c>
      <c r="Q57" s="5">
        <v>-80576110000</v>
      </c>
      <c r="R57" s="5">
        <v>63399891000</v>
      </c>
      <c r="S57" s="5">
        <v>-261506631000</v>
      </c>
      <c r="T57" s="5">
        <v>-57676661000</v>
      </c>
      <c r="U57" s="5">
        <v>-487525797000</v>
      </c>
      <c r="V57" s="5">
        <v>-122635715000</v>
      </c>
      <c r="W57" s="5">
        <v>-50374022000</v>
      </c>
    </row>
    <row r="58" spans="2:23" ht="15.5" x14ac:dyDescent="0.35">
      <c r="C58" t="s">
        <v>94</v>
      </c>
      <c r="D58" s="5">
        <v>2920547000</v>
      </c>
      <c r="E58" s="5">
        <v>3985544000</v>
      </c>
      <c r="F58" s="5">
        <v>4998018000</v>
      </c>
      <c r="G58" s="5">
        <v>2172317000</v>
      </c>
      <c r="I58" s="5">
        <v>10400822000</v>
      </c>
      <c r="J58" s="5">
        <v>3037734000</v>
      </c>
      <c r="K58" s="5">
        <v>3064892000</v>
      </c>
      <c r="L58" s="5">
        <v>2229972000</v>
      </c>
    </row>
    <row r="59" spans="2:23" ht="15.5" x14ac:dyDescent="0.35">
      <c r="C59" t="s">
        <v>91</v>
      </c>
      <c r="F59" s="5">
        <v>17517000</v>
      </c>
      <c r="G59" s="5">
        <v>36701000</v>
      </c>
      <c r="I59" s="5">
        <v>25523000</v>
      </c>
      <c r="J59" s="5">
        <v>202477000</v>
      </c>
      <c r="K59" s="5">
        <v>-40977000</v>
      </c>
      <c r="L59" s="5">
        <v>32796000</v>
      </c>
      <c r="M59" s="5">
        <v>-246957574000</v>
      </c>
      <c r="N59" s="5">
        <v>23412211000</v>
      </c>
      <c r="O59" s="5">
        <v>476221410000</v>
      </c>
      <c r="P59" s="5">
        <v>-3785731000</v>
      </c>
      <c r="Q59" s="5">
        <v>-86053732000</v>
      </c>
      <c r="R59" s="5">
        <v>-79008003000</v>
      </c>
      <c r="S59" s="5">
        <v>54466120000</v>
      </c>
      <c r="U59" s="5">
        <v>189673809000</v>
      </c>
      <c r="V59" s="5">
        <v>-84068454000</v>
      </c>
      <c r="W59" s="5">
        <v>667201177000</v>
      </c>
    </row>
    <row r="60" spans="2:23" ht="15.5" x14ac:dyDescent="0.35">
      <c r="C60" t="s">
        <v>96</v>
      </c>
      <c r="D60" s="5">
        <v>-3192867721000</v>
      </c>
      <c r="E60" s="5">
        <v>2334526740000</v>
      </c>
      <c r="F60" s="5">
        <v>-286525642000</v>
      </c>
      <c r="G60" s="5">
        <v>1745183424000</v>
      </c>
      <c r="I60" s="5">
        <v>1886868836000</v>
      </c>
      <c r="J60" s="5">
        <v>-1923034103000</v>
      </c>
      <c r="K60" s="5">
        <v>-3256456291000</v>
      </c>
      <c r="L60" s="5">
        <v>270748775000</v>
      </c>
      <c r="M60" s="5">
        <v>2002422504000</v>
      </c>
      <c r="N60" s="5">
        <v>1968502455000</v>
      </c>
      <c r="O60" s="5">
        <v>-46842143000</v>
      </c>
      <c r="P60" s="5">
        <v>-63333824000</v>
      </c>
      <c r="Q60" s="5">
        <v>-80576110000</v>
      </c>
      <c r="R60" s="5">
        <v>63399891000</v>
      </c>
      <c r="S60" s="5">
        <v>-261506631000</v>
      </c>
      <c r="T60" s="5">
        <v>-57676661000</v>
      </c>
      <c r="U60" s="5">
        <v>-487525797000</v>
      </c>
      <c r="V60" s="5">
        <v>-122635715000</v>
      </c>
      <c r="W60" s="5">
        <v>-50374022000</v>
      </c>
    </row>
    <row r="61" spans="2:23" ht="15.5" x14ac:dyDescent="0.35">
      <c r="C61" t="s">
        <v>29</v>
      </c>
      <c r="D61" s="5">
        <v>-3206114599000</v>
      </c>
      <c r="E61" s="5">
        <v>2324176608000</v>
      </c>
      <c r="F61" s="5">
        <v>-296394361000</v>
      </c>
      <c r="G61" s="5">
        <v>1735899332000</v>
      </c>
      <c r="I61" s="5">
        <v>1846589300000</v>
      </c>
      <c r="J61" s="5">
        <v>-1983187344000</v>
      </c>
      <c r="K61" s="5">
        <v>-3304710651000</v>
      </c>
      <c r="L61" s="5">
        <v>239208858000</v>
      </c>
      <c r="M61" s="5">
        <v>2076689957000</v>
      </c>
      <c r="N61" s="5">
        <v>1998784598000</v>
      </c>
      <c r="O61" s="5">
        <v>-71595408000</v>
      </c>
      <c r="P61" s="5">
        <v>-86687171000</v>
      </c>
      <c r="Q61" s="5">
        <v>75485829000</v>
      </c>
      <c r="R61" s="5">
        <v>250650733000</v>
      </c>
      <c r="S61" s="5">
        <v>-59405152000</v>
      </c>
      <c r="T61" s="5">
        <v>175878935000</v>
      </c>
      <c r="U61" s="5">
        <v>-401970745000</v>
      </c>
      <c r="V61" s="5">
        <v>-79308837000</v>
      </c>
      <c r="W61" s="5">
        <v>36538177000</v>
      </c>
    </row>
    <row r="62" spans="2:23" ht="15.5" x14ac:dyDescent="0.35">
      <c r="C62" t="s">
        <v>28</v>
      </c>
      <c r="D62" s="5">
        <v>121841000</v>
      </c>
      <c r="E62" s="5">
        <v>121842000</v>
      </c>
      <c r="F62" s="5">
        <v>149269000</v>
      </c>
      <c r="G62" s="5">
        <v>114621000</v>
      </c>
      <c r="I62" s="5">
        <v>493131000</v>
      </c>
      <c r="J62" s="5">
        <v>345487000</v>
      </c>
      <c r="K62" s="5">
        <v>443239000</v>
      </c>
      <c r="L62" s="5">
        <v>341291000</v>
      </c>
      <c r="M62" s="5">
        <v>-62314505000</v>
      </c>
      <c r="N62" s="5">
        <v>-5163428000</v>
      </c>
      <c r="O62" s="5">
        <v>869392000</v>
      </c>
      <c r="P62" s="5">
        <v>-24811597000</v>
      </c>
      <c r="Q62" s="5">
        <v>-7270138000</v>
      </c>
      <c r="R62" s="5">
        <v>-31551166000</v>
      </c>
      <c r="S62" s="5">
        <v>4163030000</v>
      </c>
      <c r="T62" s="5">
        <v>-7726617000</v>
      </c>
      <c r="U62" s="5">
        <v>-15157105000</v>
      </c>
      <c r="V62" s="5">
        <v>-7508218000</v>
      </c>
      <c r="W62" s="5">
        <v>-11661642000</v>
      </c>
    </row>
    <row r="63" spans="2:23" ht="15.5" x14ac:dyDescent="0.35">
      <c r="C63" t="s">
        <v>97</v>
      </c>
      <c r="M63" s="5">
        <v>-54842239000</v>
      </c>
      <c r="N63" s="5">
        <v>-6069476000</v>
      </c>
      <c r="P63" s="5">
        <v>-17569650000</v>
      </c>
      <c r="Q63" s="5">
        <v>-9699329000</v>
      </c>
      <c r="R63" s="5">
        <v>-47461193000</v>
      </c>
      <c r="S63" s="5">
        <v>-8803866000</v>
      </c>
      <c r="T63" s="5">
        <v>-7088787000</v>
      </c>
      <c r="U63" s="5">
        <v>-7307062000</v>
      </c>
      <c r="V63" s="5">
        <v>-10052338000</v>
      </c>
      <c r="W63" s="5">
        <v>-13114218000</v>
      </c>
    </row>
    <row r="64" spans="2:23" ht="15.5" x14ac:dyDescent="0.35">
      <c r="C64" t="s">
        <v>98</v>
      </c>
      <c r="D64" s="5">
        <v>121841000</v>
      </c>
      <c r="E64" s="5">
        <v>121842000</v>
      </c>
      <c r="F64" s="5">
        <v>149269000</v>
      </c>
      <c r="G64" s="5">
        <v>114621000</v>
      </c>
      <c r="I64" s="5">
        <v>493131000</v>
      </c>
      <c r="J64" s="5">
        <v>345487000</v>
      </c>
      <c r="K64" s="5">
        <v>443239000</v>
      </c>
      <c r="L64" s="5">
        <v>341291000</v>
      </c>
      <c r="M64" s="5">
        <v>-7472266000</v>
      </c>
      <c r="N64" s="5">
        <v>906048000</v>
      </c>
      <c r="O64" s="5">
        <v>869392000</v>
      </c>
      <c r="P64" s="5">
        <v>-7241947000</v>
      </c>
      <c r="Q64" s="5">
        <v>2429191000</v>
      </c>
      <c r="R64" s="5">
        <v>15910027000</v>
      </c>
      <c r="S64" s="5">
        <v>12966896000</v>
      </c>
      <c r="T64" s="5">
        <v>-637830000</v>
      </c>
      <c r="U64" s="5">
        <v>-7850043000</v>
      </c>
      <c r="V64" s="5">
        <v>2544120000</v>
      </c>
      <c r="W64" s="5">
        <v>1452576000</v>
      </c>
    </row>
    <row r="65" spans="2:23" ht="15.5" x14ac:dyDescent="0.35">
      <c r="C65" t="s">
        <v>99</v>
      </c>
      <c r="D65" s="5">
        <v>121841000</v>
      </c>
      <c r="E65" s="5">
        <v>121842000</v>
      </c>
      <c r="F65" s="5">
        <v>149269000</v>
      </c>
      <c r="G65" s="5">
        <v>114621000</v>
      </c>
      <c r="I65" s="5">
        <v>493131000</v>
      </c>
      <c r="J65" s="5">
        <v>345487000</v>
      </c>
      <c r="K65" s="5">
        <v>443239000</v>
      </c>
      <c r="L65" s="5">
        <v>341291000</v>
      </c>
      <c r="M65" s="5">
        <v>-62314505000</v>
      </c>
      <c r="N65" s="5">
        <v>-5163428000</v>
      </c>
      <c r="O65" s="5">
        <v>869392000</v>
      </c>
      <c r="P65" s="5">
        <v>-24811597000</v>
      </c>
      <c r="Q65" s="5">
        <v>-7270138000</v>
      </c>
      <c r="R65" s="5">
        <v>-31551166000</v>
      </c>
      <c r="S65" s="5">
        <v>4163030000</v>
      </c>
      <c r="T65" s="5">
        <v>-7726617000</v>
      </c>
      <c r="U65" s="5">
        <v>-15157105000</v>
      </c>
      <c r="V65" s="5">
        <v>-7508218000</v>
      </c>
      <c r="W65" s="5">
        <v>-11661642000</v>
      </c>
    </row>
    <row r="66" spans="2:23" ht="15.5" x14ac:dyDescent="0.35">
      <c r="C66" t="s">
        <v>104</v>
      </c>
      <c r="D66" s="5">
        <v>-3205992758000</v>
      </c>
      <c r="E66" s="5">
        <v>2324298450000</v>
      </c>
      <c r="F66" s="5">
        <v>-296245092000</v>
      </c>
      <c r="G66" s="5">
        <v>1736013953000</v>
      </c>
      <c r="I66" s="5">
        <v>1847082431000</v>
      </c>
      <c r="J66" s="5">
        <v>-1982841857000</v>
      </c>
      <c r="K66" s="5">
        <v>-3304267412000</v>
      </c>
      <c r="L66" s="5">
        <v>239550149000</v>
      </c>
      <c r="M66" s="5">
        <v>2014375452000</v>
      </c>
      <c r="N66" s="5">
        <v>1993621170000</v>
      </c>
      <c r="O66" s="5">
        <v>-70726016000</v>
      </c>
      <c r="P66" s="5">
        <v>-111498768000</v>
      </c>
      <c r="Q66" s="5">
        <v>68215691000</v>
      </c>
      <c r="R66" s="5">
        <v>219099567000</v>
      </c>
      <c r="S66" s="5">
        <v>-55242122000</v>
      </c>
      <c r="T66" s="5">
        <v>168152318000</v>
      </c>
      <c r="U66" s="5">
        <v>-417127850000</v>
      </c>
      <c r="V66" s="5">
        <v>-86817055000</v>
      </c>
      <c r="W66" s="5">
        <v>24876535000</v>
      </c>
    </row>
    <row r="67" spans="2:23" ht="15.5" x14ac:dyDescent="0.35">
      <c r="C67" t="s">
        <v>105</v>
      </c>
      <c r="F67" s="5">
        <v>17517000</v>
      </c>
      <c r="G67" s="5">
        <v>36701000</v>
      </c>
      <c r="I67" s="5">
        <v>25523000</v>
      </c>
      <c r="J67" s="5">
        <v>202477000</v>
      </c>
      <c r="K67" s="5">
        <v>-40977000</v>
      </c>
      <c r="L67" s="5">
        <v>32796000</v>
      </c>
      <c r="M67" s="5">
        <v>-246957574000</v>
      </c>
      <c r="N67" s="5">
        <v>23412211000</v>
      </c>
      <c r="O67" s="5">
        <v>476221410000</v>
      </c>
      <c r="P67" s="5">
        <v>-3785731000</v>
      </c>
      <c r="Q67" s="5">
        <v>-86053732000</v>
      </c>
      <c r="R67" s="5">
        <v>-79008003000</v>
      </c>
      <c r="S67" s="5">
        <v>54466120000</v>
      </c>
      <c r="T67" s="5">
        <v>-48176131000</v>
      </c>
      <c r="U67" s="5">
        <v>189673809000</v>
      </c>
      <c r="V67" s="5">
        <v>-84068454000</v>
      </c>
      <c r="W67" s="5">
        <v>667201177000</v>
      </c>
    </row>
    <row r="68" spans="2:23" ht="15.5" x14ac:dyDescent="0.35">
      <c r="C68" t="s">
        <v>106</v>
      </c>
      <c r="F68" s="5">
        <v>17517000</v>
      </c>
      <c r="G68" s="5">
        <v>36701000</v>
      </c>
      <c r="I68" s="5">
        <v>25523000</v>
      </c>
      <c r="J68" s="5">
        <v>202477000</v>
      </c>
      <c r="K68" s="5">
        <v>-40977000</v>
      </c>
      <c r="L68" s="5">
        <v>32796000</v>
      </c>
      <c r="M68" s="5">
        <v>-246957574000</v>
      </c>
      <c r="N68" s="5">
        <v>23412211000</v>
      </c>
      <c r="O68" s="5">
        <v>476221410000</v>
      </c>
      <c r="P68" s="5">
        <v>-3785731000</v>
      </c>
      <c r="Q68" s="5">
        <v>-86053732000</v>
      </c>
      <c r="R68" s="5">
        <v>-79008003000</v>
      </c>
      <c r="S68" s="5">
        <v>54466120000</v>
      </c>
      <c r="T68" s="5">
        <v>-48176131000</v>
      </c>
      <c r="U68" s="5">
        <v>189673809000</v>
      </c>
      <c r="V68" s="5">
        <v>-84068454000</v>
      </c>
      <c r="W68" s="5">
        <v>667201177000</v>
      </c>
    </row>
    <row r="69" spans="2:23" ht="15.5" x14ac:dyDescent="0.35">
      <c r="C69" t="s">
        <v>107</v>
      </c>
      <c r="D69" s="5">
        <v>-3205992758000</v>
      </c>
      <c r="E69" s="5">
        <v>2324298450000</v>
      </c>
      <c r="F69" s="5">
        <v>-296190874000</v>
      </c>
      <c r="G69" s="5">
        <v>1736013953000</v>
      </c>
      <c r="I69" s="5">
        <v>1847107954000</v>
      </c>
      <c r="J69" s="5">
        <v>-1982639380000</v>
      </c>
      <c r="K69" s="5">
        <v>-3304308389000</v>
      </c>
      <c r="L69" s="5">
        <v>239582945000</v>
      </c>
      <c r="M69" s="5">
        <v>1767417878000</v>
      </c>
      <c r="N69" s="5">
        <v>2017033381000</v>
      </c>
      <c r="O69" s="5">
        <v>405495394000</v>
      </c>
      <c r="P69" s="5">
        <v>-115284499000</v>
      </c>
      <c r="Q69" s="5">
        <v>-17838041000</v>
      </c>
      <c r="R69" s="5">
        <v>140091564000</v>
      </c>
      <c r="S69" s="5">
        <v>-776002000</v>
      </c>
      <c r="T69" s="5">
        <v>119976187000</v>
      </c>
      <c r="U69" s="5">
        <v>-227454041000</v>
      </c>
      <c r="V69" s="5">
        <v>-170885509000</v>
      </c>
      <c r="W69" s="5">
        <v>692077712000</v>
      </c>
    </row>
    <row r="70" spans="2:23" ht="15.5" x14ac:dyDescent="0.35">
      <c r="C70" t="s">
        <v>108</v>
      </c>
      <c r="D70" s="5">
        <v>-3205992758000</v>
      </c>
      <c r="E70" s="5">
        <v>2324298450000</v>
      </c>
      <c r="F70" s="5">
        <v>-296245092000</v>
      </c>
      <c r="G70" s="5">
        <v>1736013953000</v>
      </c>
      <c r="I70" s="5">
        <v>1847082431000</v>
      </c>
      <c r="J70" s="5">
        <v>-1982841857000</v>
      </c>
      <c r="K70" s="5">
        <v>-3304267412000</v>
      </c>
      <c r="L70" s="5">
        <v>239550149000</v>
      </c>
      <c r="M70" s="5">
        <v>2014375452000</v>
      </c>
      <c r="N70" s="5">
        <v>1993621170000</v>
      </c>
      <c r="O70" s="5">
        <v>-70726016000</v>
      </c>
      <c r="P70" s="5">
        <v>-111498768000</v>
      </c>
      <c r="Q70" s="5">
        <v>68215691000</v>
      </c>
      <c r="R70" s="5">
        <v>219099567000</v>
      </c>
      <c r="S70" s="5">
        <v>-55242122000</v>
      </c>
      <c r="T70" s="5">
        <v>168152318000</v>
      </c>
      <c r="U70" s="5">
        <v>-417127850000</v>
      </c>
      <c r="V70" s="5">
        <v>-86817055000</v>
      </c>
      <c r="W70" s="5">
        <v>24876535000</v>
      </c>
    </row>
    <row r="71" spans="2:23" ht="15.5" x14ac:dyDescent="0.35">
      <c r="C71" t="s">
        <v>8</v>
      </c>
      <c r="D71" s="5">
        <v>-3205992333000</v>
      </c>
      <c r="E71" s="5">
        <v>2324298196000</v>
      </c>
      <c r="F71" s="5">
        <v>-296190755000</v>
      </c>
      <c r="G71" s="5">
        <v>1736013659000</v>
      </c>
      <c r="I71" s="5">
        <v>1847107775000</v>
      </c>
      <c r="J71" s="5">
        <v>-1982831798000</v>
      </c>
      <c r="K71" s="5">
        <v>-3304079320000</v>
      </c>
      <c r="L71" s="5">
        <v>239582948000</v>
      </c>
      <c r="M71" s="5">
        <v>1767417895000</v>
      </c>
      <c r="N71" s="5">
        <v>2017029503000</v>
      </c>
      <c r="O71" s="5">
        <v>405497204000</v>
      </c>
      <c r="P71" s="5">
        <v>-115200149000</v>
      </c>
      <c r="Q71" s="5">
        <v>-17758744000</v>
      </c>
      <c r="R71" s="5">
        <v>140204017000</v>
      </c>
      <c r="S71" s="5">
        <v>-742002000</v>
      </c>
      <c r="T71" s="5">
        <v>120097627000</v>
      </c>
      <c r="U71" s="5">
        <v>-227428409000</v>
      </c>
      <c r="V71" s="5">
        <v>-167441858000</v>
      </c>
      <c r="W71" s="5">
        <v>694364245000</v>
      </c>
    </row>
    <row r="72" spans="2:23" ht="15.5" x14ac:dyDescent="0.35">
      <c r="C72" t="s">
        <v>404</v>
      </c>
      <c r="D72" s="5">
        <v>-425000</v>
      </c>
      <c r="E72" s="5">
        <v>254000</v>
      </c>
      <c r="F72" s="5">
        <v>-119000</v>
      </c>
      <c r="G72" s="5">
        <v>294000</v>
      </c>
      <c r="I72" s="5">
        <v>179000</v>
      </c>
      <c r="J72" s="5">
        <v>192418000</v>
      </c>
      <c r="K72" s="5">
        <v>-229069000</v>
      </c>
      <c r="L72" s="5">
        <v>-3000</v>
      </c>
      <c r="M72" s="5">
        <v>-17000</v>
      </c>
      <c r="N72" s="5">
        <v>3878000</v>
      </c>
      <c r="O72" s="5">
        <v>-1810000</v>
      </c>
      <c r="P72" s="5">
        <v>-84350000</v>
      </c>
      <c r="Q72" s="5">
        <v>-79297000</v>
      </c>
      <c r="R72" s="5">
        <v>-112453000</v>
      </c>
      <c r="S72" s="5">
        <v>-34000000</v>
      </c>
      <c r="T72" s="5">
        <v>-121440000</v>
      </c>
      <c r="U72" s="5">
        <v>-25632000</v>
      </c>
      <c r="V72" s="5">
        <v>-3443651000</v>
      </c>
      <c r="W72" s="5">
        <v>-2286533000</v>
      </c>
    </row>
    <row r="73" spans="2:23" ht="15.5" x14ac:dyDescent="0.35">
      <c r="C73" t="s">
        <v>109</v>
      </c>
      <c r="D73" s="5">
        <v>-3205992758000</v>
      </c>
      <c r="E73" s="5">
        <v>2324298450000</v>
      </c>
      <c r="F73" s="5">
        <v>-296245092000</v>
      </c>
      <c r="G73" s="5">
        <v>1736013953000</v>
      </c>
      <c r="I73" s="5">
        <v>1847082431000</v>
      </c>
      <c r="J73" s="5">
        <v>-1982841857000</v>
      </c>
      <c r="K73" s="5">
        <v>-3304267412000</v>
      </c>
      <c r="L73" s="5">
        <v>239550149000</v>
      </c>
      <c r="M73" s="5">
        <v>2014375452000</v>
      </c>
      <c r="N73" s="5">
        <v>1993621170000</v>
      </c>
      <c r="O73" s="5">
        <v>-70726016000</v>
      </c>
      <c r="P73" s="5">
        <v>-111498768000</v>
      </c>
      <c r="Q73" s="5">
        <v>68215691000</v>
      </c>
      <c r="R73" s="5">
        <v>219099567000</v>
      </c>
      <c r="S73" s="5">
        <v>-55242122000</v>
      </c>
      <c r="T73" s="5">
        <v>168152318000</v>
      </c>
      <c r="U73" s="5">
        <v>-417127850000</v>
      </c>
      <c r="V73" s="5">
        <v>-86817055000</v>
      </c>
      <c r="W73" s="5">
        <v>24876535000</v>
      </c>
    </row>
    <row r="74" spans="2:23" ht="15.5" x14ac:dyDescent="0.35">
      <c r="C74" t="s">
        <v>110</v>
      </c>
      <c r="D74" s="5">
        <v>-3205992758000</v>
      </c>
      <c r="E74" s="5">
        <v>2324298450000</v>
      </c>
      <c r="F74" s="5">
        <v>-296190874000</v>
      </c>
      <c r="G74" s="5">
        <v>1736013953000</v>
      </c>
      <c r="I74" s="5">
        <v>1847107954000</v>
      </c>
      <c r="J74" s="5">
        <v>-1982639380000</v>
      </c>
      <c r="K74" s="5">
        <v>-3304308389000</v>
      </c>
      <c r="L74" s="5">
        <v>239582945000</v>
      </c>
      <c r="M74" s="5">
        <v>1767417878000</v>
      </c>
      <c r="N74" s="5">
        <v>2017033381000</v>
      </c>
      <c r="O74" s="5">
        <v>405495394000</v>
      </c>
      <c r="P74" s="5">
        <v>-115284499000</v>
      </c>
      <c r="Q74" s="5">
        <v>-17838041000</v>
      </c>
      <c r="R74" s="5">
        <v>140091564000</v>
      </c>
      <c r="S74" s="5">
        <v>-776002000</v>
      </c>
      <c r="T74" s="5">
        <v>119976187000</v>
      </c>
      <c r="U74" s="5">
        <v>-227454041000</v>
      </c>
      <c r="V74" s="5">
        <v>-170885509000</v>
      </c>
      <c r="W74" s="5">
        <v>692077712000</v>
      </c>
    </row>
    <row r="75" spans="2:23" ht="15.5" x14ac:dyDescent="0.35">
      <c r="C75" t="s">
        <v>111</v>
      </c>
      <c r="D75" s="5">
        <v>-3205992758000</v>
      </c>
      <c r="E75" s="5">
        <v>2324298450000</v>
      </c>
      <c r="F75" s="5">
        <v>-296190874000</v>
      </c>
      <c r="G75" s="5">
        <v>1736013953000</v>
      </c>
      <c r="I75" s="5">
        <v>1847107954000</v>
      </c>
      <c r="J75" s="5">
        <v>-1982639380000</v>
      </c>
      <c r="K75" s="5">
        <v>-3304308389000</v>
      </c>
      <c r="L75" s="5">
        <v>239582945000</v>
      </c>
      <c r="M75" s="5">
        <v>1767417878000</v>
      </c>
      <c r="N75" s="5">
        <v>2017033381000</v>
      </c>
      <c r="O75" s="5">
        <v>405495394000</v>
      </c>
      <c r="P75" s="5">
        <v>-115284499000</v>
      </c>
      <c r="Q75" s="5">
        <v>-17838041000</v>
      </c>
      <c r="R75" s="5">
        <v>140091564000</v>
      </c>
      <c r="S75" s="5">
        <v>-776002000</v>
      </c>
      <c r="T75" s="5">
        <v>119976187000</v>
      </c>
      <c r="U75" s="5">
        <v>-227454041000</v>
      </c>
      <c r="V75" s="5">
        <v>-170885509000</v>
      </c>
      <c r="W75" s="5">
        <v>692077712000</v>
      </c>
    </row>
    <row r="77" spans="2:23" ht="15.5" x14ac:dyDescent="0.35">
      <c r="B77" t="s">
        <v>112</v>
      </c>
      <c r="C77" t="s">
        <v>113</v>
      </c>
    </row>
    <row r="78" spans="2:23" ht="15.5" x14ac:dyDescent="0.35">
      <c r="C78" t="s">
        <v>114</v>
      </c>
    </row>
    <row r="79" spans="2:23" ht="15.5" x14ac:dyDescent="0.35">
      <c r="C79" t="s">
        <v>20</v>
      </c>
      <c r="D79" s="5">
        <v>251255830000</v>
      </c>
      <c r="E79" s="5">
        <v>286759926000</v>
      </c>
      <c r="F79" s="5">
        <v>352224070000</v>
      </c>
      <c r="G79" s="5">
        <v>1897958117000</v>
      </c>
      <c r="I79" s="5">
        <v>352224070000</v>
      </c>
      <c r="J79" s="5">
        <v>106226743000</v>
      </c>
      <c r="K79" s="5">
        <v>75151772000</v>
      </c>
      <c r="L79" s="5">
        <v>87748307000</v>
      </c>
      <c r="M79" s="5">
        <v>461368476000</v>
      </c>
      <c r="N79" s="5">
        <v>52843510000</v>
      </c>
      <c r="O79" s="5">
        <v>54697298000</v>
      </c>
      <c r="P79" s="5">
        <v>98438402000</v>
      </c>
      <c r="Q79" s="5">
        <v>117908238000</v>
      </c>
      <c r="R79" s="5">
        <v>439520994000</v>
      </c>
      <c r="S79" s="5">
        <v>49438562000</v>
      </c>
      <c r="T79" s="5">
        <v>171363300000</v>
      </c>
      <c r="U79" s="5">
        <v>411052372000</v>
      </c>
      <c r="V79" s="5">
        <v>259046646000</v>
      </c>
      <c r="W79" s="5">
        <v>197731797000</v>
      </c>
    </row>
    <row r="80" spans="2:23" ht="15.5" x14ac:dyDescent="0.35">
      <c r="C80" t="s">
        <v>117</v>
      </c>
      <c r="D80" s="5">
        <v>167906944000</v>
      </c>
      <c r="E80" s="5">
        <v>167906944000</v>
      </c>
      <c r="F80" s="5">
        <v>167906944000</v>
      </c>
      <c r="G80" s="5">
        <v>167906944000</v>
      </c>
      <c r="I80" s="5">
        <v>167906944000</v>
      </c>
      <c r="N80" s="5">
        <v>1990864000</v>
      </c>
      <c r="O80" s="5">
        <v>3547266000</v>
      </c>
      <c r="P80" s="5">
        <v>1135881000</v>
      </c>
      <c r="Q80" s="5">
        <v>2359866000</v>
      </c>
      <c r="R80" s="5">
        <v>5886697000</v>
      </c>
      <c r="S80" s="5">
        <v>3556508000</v>
      </c>
      <c r="T80" s="5">
        <v>8456706000</v>
      </c>
      <c r="U80" s="5">
        <v>3994529000</v>
      </c>
      <c r="V80" s="5">
        <v>3346482000</v>
      </c>
      <c r="W80" s="5">
        <v>6480554000</v>
      </c>
    </row>
    <row r="81" spans="3:23" ht="15.5" x14ac:dyDescent="0.35">
      <c r="C81" t="s">
        <v>118</v>
      </c>
      <c r="D81" s="5">
        <v>379692000</v>
      </c>
      <c r="E81" s="5">
        <v>379692000</v>
      </c>
      <c r="F81" s="5">
        <v>285354000</v>
      </c>
      <c r="G81" s="5">
        <v>309803000</v>
      </c>
      <c r="I81" s="5">
        <v>285354000</v>
      </c>
      <c r="J81" s="5">
        <v>348026000</v>
      </c>
      <c r="K81" s="5">
        <v>575038000</v>
      </c>
      <c r="L81" s="5">
        <v>575038000</v>
      </c>
      <c r="M81" s="5">
        <v>575438000</v>
      </c>
      <c r="N81" s="5">
        <v>130633000</v>
      </c>
      <c r="O81" s="5">
        <v>56542000</v>
      </c>
      <c r="P81" s="5">
        <v>165303000</v>
      </c>
      <c r="Q81" s="5">
        <v>56113605000</v>
      </c>
      <c r="R81" s="5">
        <v>64658667000</v>
      </c>
      <c r="S81" s="5">
        <v>84372260000</v>
      </c>
      <c r="T81" s="5">
        <v>57065526000</v>
      </c>
      <c r="U81" s="5">
        <v>63743851000</v>
      </c>
      <c r="V81" s="5">
        <v>62705614000</v>
      </c>
      <c r="W81" s="5">
        <v>24079472000</v>
      </c>
    </row>
    <row r="82" spans="3:23" ht="15.5" x14ac:dyDescent="0.35">
      <c r="C82" t="s">
        <v>120</v>
      </c>
      <c r="D82" s="5">
        <v>167906944000</v>
      </c>
      <c r="E82" s="5">
        <v>167906944000</v>
      </c>
      <c r="F82" s="5">
        <v>167906944000</v>
      </c>
      <c r="G82" s="5">
        <v>167906944000</v>
      </c>
      <c r="I82" s="5">
        <v>167906944000</v>
      </c>
      <c r="N82" s="5">
        <v>1990864000</v>
      </c>
      <c r="O82" s="5">
        <v>3547266000</v>
      </c>
      <c r="P82" s="5">
        <v>1135881000</v>
      </c>
      <c r="Q82" s="5">
        <v>2359866000</v>
      </c>
      <c r="R82" s="5">
        <v>5886697000</v>
      </c>
      <c r="S82" s="5">
        <v>3556508000</v>
      </c>
      <c r="T82" s="5">
        <v>8456706000</v>
      </c>
      <c r="U82" s="5">
        <v>3994529000</v>
      </c>
      <c r="V82" s="5">
        <v>3346482000</v>
      </c>
      <c r="W82" s="5">
        <v>6480554000</v>
      </c>
    </row>
    <row r="83" spans="3:23" ht="15.5" x14ac:dyDescent="0.35">
      <c r="C83" t="s">
        <v>121</v>
      </c>
      <c r="D83" s="5">
        <v>2732611000</v>
      </c>
      <c r="E83" s="5">
        <v>2756037000</v>
      </c>
      <c r="F83" s="5">
        <v>2778535000</v>
      </c>
      <c r="G83" s="5">
        <v>5380968000</v>
      </c>
      <c r="I83" s="5">
        <v>2778535000</v>
      </c>
      <c r="J83" s="5">
        <v>5445523000</v>
      </c>
      <c r="K83" s="5">
        <v>5096664000</v>
      </c>
      <c r="L83" s="5">
        <v>5247167000</v>
      </c>
      <c r="M83" s="5">
        <v>8766699000</v>
      </c>
      <c r="N83" s="5">
        <v>10844458000</v>
      </c>
      <c r="O83" s="5">
        <v>14293279000</v>
      </c>
      <c r="P83" s="5">
        <v>24833560000</v>
      </c>
      <c r="Q83" s="5">
        <v>13564920000</v>
      </c>
      <c r="R83" s="5">
        <v>19188640000</v>
      </c>
      <c r="S83" s="5">
        <v>30396334000</v>
      </c>
      <c r="T83" s="5">
        <v>154409754000</v>
      </c>
      <c r="U83" s="5">
        <v>89982594000</v>
      </c>
      <c r="V83" s="5">
        <v>52713603000</v>
      </c>
      <c r="W83" s="5">
        <v>201513806000</v>
      </c>
    </row>
    <row r="84" spans="3:23" ht="15.5" x14ac:dyDescent="0.35">
      <c r="C84" t="s">
        <v>119</v>
      </c>
      <c r="W84" s="5">
        <v>324778017000</v>
      </c>
    </row>
    <row r="85" spans="3:23" ht="15.5" x14ac:dyDescent="0.35">
      <c r="C85" t="s">
        <v>122</v>
      </c>
      <c r="D85" s="5">
        <v>2732611000</v>
      </c>
      <c r="E85" s="5">
        <v>2756037000</v>
      </c>
      <c r="F85" s="5">
        <v>2778535000</v>
      </c>
      <c r="G85" s="5">
        <v>5380968000</v>
      </c>
      <c r="I85" s="5">
        <v>2778535000</v>
      </c>
      <c r="J85" s="5">
        <v>5445523000</v>
      </c>
      <c r="K85" s="5">
        <v>5096664000</v>
      </c>
      <c r="L85" s="5">
        <v>5247167000</v>
      </c>
      <c r="M85" s="5">
        <v>8766699000</v>
      </c>
      <c r="N85" s="5">
        <v>10844458000</v>
      </c>
      <c r="O85" s="5">
        <v>14293279000</v>
      </c>
      <c r="P85" s="5">
        <v>24833560000</v>
      </c>
      <c r="Q85" s="5">
        <v>13564920000</v>
      </c>
      <c r="R85" s="5">
        <v>19188640000</v>
      </c>
      <c r="S85" s="5">
        <v>30396334000</v>
      </c>
      <c r="T85" s="5">
        <v>154409754000</v>
      </c>
      <c r="U85" s="5">
        <v>89982594000</v>
      </c>
      <c r="V85" s="5">
        <v>52713603000</v>
      </c>
      <c r="W85" s="5">
        <v>201513806000</v>
      </c>
    </row>
    <row r="86" spans="3:23" ht="15.5" x14ac:dyDescent="0.35">
      <c r="C86" t="s">
        <v>116</v>
      </c>
      <c r="R86" s="5">
        <v>550000000000</v>
      </c>
    </row>
    <row r="87" spans="3:23" ht="15.5" x14ac:dyDescent="0.35">
      <c r="C87" t="s">
        <v>123</v>
      </c>
      <c r="N87" s="5">
        <v>6591951000</v>
      </c>
      <c r="O87" s="5">
        <v>7226466000</v>
      </c>
      <c r="P87" s="5">
        <v>11531770000</v>
      </c>
      <c r="Q87" s="5">
        <v>32256049000</v>
      </c>
      <c r="R87" s="5">
        <v>35902062000</v>
      </c>
      <c r="S87" s="5">
        <v>73311263000</v>
      </c>
      <c r="T87" s="5">
        <v>40937571000</v>
      </c>
      <c r="U87" s="5">
        <v>42340386000</v>
      </c>
      <c r="V87" s="5">
        <v>78076689000</v>
      </c>
      <c r="W87" s="5">
        <v>35639370000</v>
      </c>
    </row>
    <row r="88" spans="3:23" ht="15.5" x14ac:dyDescent="0.35">
      <c r="C88" t="s">
        <v>91</v>
      </c>
      <c r="J88" s="5">
        <v>-14440914000</v>
      </c>
      <c r="K88" s="5">
        <v>-14440914000</v>
      </c>
      <c r="L88" s="5">
        <v>-15421681000</v>
      </c>
      <c r="M88" s="5">
        <v>-15421681000</v>
      </c>
      <c r="N88" s="5">
        <v>233153380000</v>
      </c>
      <c r="O88" s="5">
        <v>1082473153000</v>
      </c>
      <c r="P88" s="5">
        <v>601604540000</v>
      </c>
      <c r="Q88" s="5">
        <v>634049663000</v>
      </c>
      <c r="R88" s="5">
        <v>710519193000</v>
      </c>
      <c r="S88" s="5">
        <v>784627567000</v>
      </c>
      <c r="T88" s="5">
        <v>734191807000</v>
      </c>
      <c r="U88" s="5">
        <v>772729189000</v>
      </c>
      <c r="V88" s="5">
        <v>217442428000</v>
      </c>
      <c r="W88" s="5">
        <v>901063884000</v>
      </c>
    </row>
    <row r="89" spans="3:23" ht="15.5" x14ac:dyDescent="0.35">
      <c r="C89" t="s">
        <v>124</v>
      </c>
      <c r="D89" s="5">
        <v>422048133000</v>
      </c>
      <c r="E89" s="5">
        <v>457619398000</v>
      </c>
      <c r="F89" s="5">
        <v>523047123000</v>
      </c>
      <c r="G89" s="5">
        <v>2073203126000</v>
      </c>
      <c r="I89" s="5">
        <v>523047123000</v>
      </c>
      <c r="J89" s="5">
        <v>111823553000</v>
      </c>
      <c r="K89" s="5">
        <v>85407966000</v>
      </c>
      <c r="L89" s="5">
        <v>95911897000</v>
      </c>
      <c r="M89" s="5">
        <v>470208894000</v>
      </c>
      <c r="N89" s="5">
        <v>82309265000</v>
      </c>
      <c r="O89" s="5">
        <v>95032974000</v>
      </c>
      <c r="P89" s="5">
        <v>154440107000</v>
      </c>
      <c r="Q89" s="5">
        <v>176516381000</v>
      </c>
      <c r="R89" s="5">
        <v>1060441342000</v>
      </c>
      <c r="S89" s="5">
        <v>203974108000</v>
      </c>
      <c r="T89" s="5">
        <v>414594249000</v>
      </c>
      <c r="U89" s="5">
        <v>576597126000</v>
      </c>
      <c r="V89" s="5">
        <v>416093073000</v>
      </c>
      <c r="W89" s="5">
        <v>461621044000</v>
      </c>
    </row>
    <row r="90" spans="3:23" ht="15.5" x14ac:dyDescent="0.35">
      <c r="C90" t="s">
        <v>125</v>
      </c>
    </row>
    <row r="91" spans="3:23" ht="15.5" x14ac:dyDescent="0.35">
      <c r="C91" t="s">
        <v>128</v>
      </c>
      <c r="D91" s="5">
        <v>1885157000</v>
      </c>
      <c r="E91" s="5">
        <v>1763316000</v>
      </c>
      <c r="F91" s="5">
        <v>1641474000</v>
      </c>
      <c r="G91" s="5">
        <v>1496598000</v>
      </c>
      <c r="I91" s="5">
        <v>1641474000</v>
      </c>
      <c r="J91" s="5">
        <v>1144730000</v>
      </c>
      <c r="K91" s="5">
        <v>920590000</v>
      </c>
      <c r="L91" s="5">
        <v>465794000</v>
      </c>
      <c r="M91" s="5">
        <v>133753000</v>
      </c>
      <c r="N91" s="5">
        <v>762288000</v>
      </c>
      <c r="O91" s="5">
        <v>330510000</v>
      </c>
      <c r="P91" s="5">
        <v>863218000</v>
      </c>
      <c r="Q91" s="5">
        <v>991061000</v>
      </c>
      <c r="R91" s="5">
        <v>956028000</v>
      </c>
      <c r="S91" s="5">
        <v>956033000</v>
      </c>
      <c r="T91" s="5">
        <v>1098756000</v>
      </c>
      <c r="U91" s="5">
        <v>3776915000</v>
      </c>
      <c r="V91" s="5">
        <v>1894289000</v>
      </c>
      <c r="W91" s="5">
        <v>10348808000</v>
      </c>
    </row>
    <row r="92" spans="3:23" ht="15.5" x14ac:dyDescent="0.35">
      <c r="C92" t="s">
        <v>1515</v>
      </c>
      <c r="N92" s="5">
        <v>1364979000</v>
      </c>
      <c r="O92" s="5">
        <v>190257000</v>
      </c>
      <c r="P92" s="5">
        <v>1890643000</v>
      </c>
      <c r="Q92" s="5">
        <v>5370798000</v>
      </c>
      <c r="R92" s="5">
        <v>5692628000</v>
      </c>
      <c r="S92" s="5">
        <v>8844972000</v>
      </c>
      <c r="T92" s="5">
        <v>16510590000</v>
      </c>
      <c r="U92" s="5">
        <v>40824911000</v>
      </c>
      <c r="V92" s="5">
        <v>36680668000</v>
      </c>
      <c r="W92" s="5">
        <v>40738615000</v>
      </c>
    </row>
    <row r="93" spans="3:23" ht="15.5" x14ac:dyDescent="0.35">
      <c r="C93" t="s">
        <v>126</v>
      </c>
      <c r="D93" s="5">
        <v>4305429000</v>
      </c>
      <c r="E93" s="5">
        <v>4038595000</v>
      </c>
      <c r="F93" s="5">
        <v>4439306000</v>
      </c>
      <c r="G93" s="5">
        <v>4829612000</v>
      </c>
      <c r="I93" s="5">
        <v>4439306000</v>
      </c>
      <c r="J93" s="5">
        <v>5333531000</v>
      </c>
      <c r="K93" s="5">
        <v>3890713000</v>
      </c>
      <c r="L93" s="5">
        <v>2715039000</v>
      </c>
      <c r="M93" s="5">
        <v>1703326000</v>
      </c>
      <c r="N93" s="5">
        <v>585690167000</v>
      </c>
      <c r="O93" s="5">
        <v>554764481000</v>
      </c>
      <c r="P93" s="5">
        <v>808538076000</v>
      </c>
      <c r="Q93" s="5">
        <v>2626749237000</v>
      </c>
      <c r="R93" s="5">
        <v>2743120683000</v>
      </c>
      <c r="S93" s="5">
        <v>4309021209000</v>
      </c>
      <c r="T93" s="5">
        <v>3786661891000</v>
      </c>
      <c r="U93" s="5">
        <v>3346477961000</v>
      </c>
      <c r="V93" s="5">
        <v>2813287587000</v>
      </c>
      <c r="W93" s="5">
        <v>2189127995000</v>
      </c>
    </row>
    <row r="94" spans="3:23" ht="15.5" x14ac:dyDescent="0.35">
      <c r="C94" t="s">
        <v>129</v>
      </c>
      <c r="D94" s="5">
        <v>7988112055000</v>
      </c>
      <c r="E94" s="5">
        <v>11088103312000</v>
      </c>
      <c r="F94" s="5">
        <v>8671188425000</v>
      </c>
      <c r="G94" s="5">
        <v>8867465536000</v>
      </c>
      <c r="I94" s="5">
        <v>8671188425000</v>
      </c>
      <c r="J94" s="5">
        <v>7763078542000</v>
      </c>
      <c r="K94" s="5">
        <v>8720579603000</v>
      </c>
      <c r="L94" s="5">
        <v>5669487147000</v>
      </c>
      <c r="M94" s="5">
        <v>5397460943000</v>
      </c>
      <c r="N94" s="5">
        <v>3961294807000</v>
      </c>
      <c r="O94" s="5">
        <v>2235282767000</v>
      </c>
      <c r="P94" s="5">
        <v>1838104307000</v>
      </c>
      <c r="Q94" s="5">
        <v>2672577699000</v>
      </c>
      <c r="R94" s="5">
        <v>2800334437000</v>
      </c>
      <c r="S94" s="5">
        <v>4492965240000</v>
      </c>
      <c r="T94" s="5">
        <v>3809041724000</v>
      </c>
      <c r="U94" s="5">
        <v>3414297699000</v>
      </c>
      <c r="V94" s="5">
        <v>2871141368000</v>
      </c>
      <c r="W94" s="5">
        <v>2347746876000</v>
      </c>
    </row>
    <row r="95" spans="3:23" ht="15.5" x14ac:dyDescent="0.35">
      <c r="C95" t="s">
        <v>130</v>
      </c>
      <c r="D95" s="5">
        <v>8410160188000</v>
      </c>
      <c r="E95" s="5">
        <v>11545722710000</v>
      </c>
      <c r="F95" s="5">
        <v>9194235548000</v>
      </c>
      <c r="G95" s="5">
        <v>10940668662000</v>
      </c>
      <c r="I95" s="5">
        <v>9194235548000</v>
      </c>
      <c r="J95" s="5">
        <v>7874902095000</v>
      </c>
      <c r="K95" s="5">
        <v>8805987569000</v>
      </c>
      <c r="L95" s="5">
        <v>5765399044000</v>
      </c>
      <c r="M95" s="5">
        <v>5867669837000</v>
      </c>
      <c r="N95" s="5">
        <v>4043604072000</v>
      </c>
      <c r="O95" s="5">
        <v>2330315741000</v>
      </c>
      <c r="P95" s="5">
        <v>1992544414000</v>
      </c>
      <c r="Q95" s="5">
        <v>2849094080000</v>
      </c>
      <c r="R95" s="5">
        <v>3860775779000</v>
      </c>
      <c r="S95" s="5">
        <v>4696939348000</v>
      </c>
      <c r="T95" s="5">
        <v>4223635973000</v>
      </c>
      <c r="U95" s="5">
        <v>3990894825000</v>
      </c>
      <c r="V95" s="5">
        <v>3287234441000</v>
      </c>
      <c r="W95" s="5">
        <v>2809367920000</v>
      </c>
    </row>
    <row r="96" spans="3:23" ht="15.5" x14ac:dyDescent="0.35">
      <c r="C96" t="s">
        <v>131</v>
      </c>
    </row>
    <row r="97" spans="3:23" ht="15.5" x14ac:dyDescent="0.35">
      <c r="C97" t="s">
        <v>132</v>
      </c>
    </row>
    <row r="98" spans="3:23" ht="15.5" x14ac:dyDescent="0.35">
      <c r="C98" t="s">
        <v>133</v>
      </c>
      <c r="D98" s="5">
        <v>3395416243000</v>
      </c>
      <c r="E98" s="5">
        <v>3275113190000</v>
      </c>
      <c r="F98" s="5">
        <v>3248396860000</v>
      </c>
      <c r="G98" s="5">
        <v>4698267444000</v>
      </c>
      <c r="I98" s="5">
        <v>3248396860000</v>
      </c>
      <c r="J98" s="5">
        <v>3777444887000</v>
      </c>
      <c r="K98" s="5">
        <v>6342561207000</v>
      </c>
      <c r="L98" s="5">
        <v>1018714000</v>
      </c>
      <c r="M98" s="5">
        <v>39746234000</v>
      </c>
      <c r="N98" s="5">
        <v>84142159000</v>
      </c>
      <c r="O98" s="5">
        <v>99844021000</v>
      </c>
      <c r="P98" s="5">
        <v>102794199000</v>
      </c>
      <c r="Q98" s="5">
        <v>324526289000</v>
      </c>
      <c r="R98" s="5">
        <v>330446795000</v>
      </c>
      <c r="S98" s="5">
        <v>904699012000</v>
      </c>
      <c r="T98" s="5">
        <v>480562655000</v>
      </c>
      <c r="U98" s="5">
        <v>535300070000</v>
      </c>
      <c r="V98" s="5">
        <v>457212409000</v>
      </c>
      <c r="W98" s="5">
        <v>538854454000</v>
      </c>
    </row>
    <row r="99" spans="3:23" ht="15.5" x14ac:dyDescent="0.35">
      <c r="C99" t="s">
        <v>134</v>
      </c>
      <c r="S99" s="5">
        <v>368699100000</v>
      </c>
      <c r="T99" s="5">
        <v>41000000000</v>
      </c>
      <c r="U99" s="5">
        <v>41000000000</v>
      </c>
      <c r="V99" s="5">
        <v>21700000000</v>
      </c>
      <c r="W99" s="5">
        <v>40000000000</v>
      </c>
    </row>
    <row r="100" spans="3:23" ht="15.5" x14ac:dyDescent="0.35">
      <c r="C100" t="s">
        <v>135</v>
      </c>
    </row>
    <row r="101" spans="3:23" ht="15.5" x14ac:dyDescent="0.35">
      <c r="C101" t="s">
        <v>136</v>
      </c>
      <c r="G101" s="5">
        <v>827328000000</v>
      </c>
      <c r="K101" s="5">
        <v>3612479959000</v>
      </c>
      <c r="N101" s="5">
        <v>9504647000</v>
      </c>
      <c r="O101" s="5">
        <v>4834595000</v>
      </c>
      <c r="P101" s="5">
        <v>7219490000</v>
      </c>
      <c r="Q101" s="5">
        <v>25183346000</v>
      </c>
      <c r="R101" s="5">
        <v>21570440000</v>
      </c>
      <c r="S101" s="5">
        <v>65284481000</v>
      </c>
      <c r="T101" s="5">
        <v>56792428000</v>
      </c>
      <c r="U101" s="5">
        <v>52671542000</v>
      </c>
      <c r="V101" s="5">
        <v>74446786000</v>
      </c>
      <c r="W101" s="5">
        <v>50286340000</v>
      </c>
    </row>
    <row r="102" spans="3:23" ht="15.5" x14ac:dyDescent="0.35">
      <c r="C102" t="s">
        <v>143</v>
      </c>
    </row>
    <row r="103" spans="3:23" ht="15.5" x14ac:dyDescent="0.35">
      <c r="C103" t="s">
        <v>144</v>
      </c>
      <c r="D103" s="5">
        <v>379692000</v>
      </c>
      <c r="E103" s="5">
        <v>379692000</v>
      </c>
      <c r="F103" s="5">
        <v>285354000</v>
      </c>
      <c r="G103" s="5">
        <v>309803000</v>
      </c>
      <c r="I103" s="5">
        <v>285354000</v>
      </c>
      <c r="J103" s="5">
        <v>348026000</v>
      </c>
      <c r="K103" s="5">
        <v>575038000</v>
      </c>
      <c r="L103" s="5">
        <v>575038000</v>
      </c>
      <c r="M103" s="5">
        <v>575438000</v>
      </c>
      <c r="N103" s="5">
        <v>130633000</v>
      </c>
      <c r="O103" s="5">
        <v>56542000</v>
      </c>
      <c r="P103" s="5">
        <v>165303000</v>
      </c>
      <c r="Q103" s="5">
        <v>56113605000</v>
      </c>
      <c r="R103" s="5">
        <v>64658667000</v>
      </c>
      <c r="S103" s="5">
        <v>84372260000</v>
      </c>
      <c r="T103" s="5">
        <v>57065526000</v>
      </c>
      <c r="U103" s="5">
        <v>63743851000</v>
      </c>
      <c r="V103" s="5">
        <v>62705614000</v>
      </c>
      <c r="W103" s="5">
        <v>348857489000</v>
      </c>
    </row>
    <row r="104" spans="3:23" ht="15.5" x14ac:dyDescent="0.35">
      <c r="C104" t="s">
        <v>138</v>
      </c>
      <c r="D104" s="5">
        <v>19208103000</v>
      </c>
      <c r="E104" s="5">
        <v>19716172000</v>
      </c>
      <c r="F104" s="5">
        <v>35313025000</v>
      </c>
      <c r="G104" s="5">
        <v>16595951000</v>
      </c>
      <c r="I104" s="5">
        <v>35313025000</v>
      </c>
      <c r="J104" s="5">
        <v>9302052000</v>
      </c>
      <c r="K104" s="5">
        <v>9852206000</v>
      </c>
      <c r="L104" s="5">
        <v>264634000</v>
      </c>
      <c r="M104" s="5">
        <v>685312000</v>
      </c>
      <c r="N104" s="5">
        <v>5401343000</v>
      </c>
      <c r="O104" s="5">
        <v>5553917000</v>
      </c>
      <c r="P104" s="5">
        <v>6623315000</v>
      </c>
      <c r="Q104" s="5">
        <v>17799703000</v>
      </c>
      <c r="R104" s="5">
        <v>39249541000</v>
      </c>
      <c r="S104" s="5">
        <v>48683235000</v>
      </c>
      <c r="T104" s="5">
        <v>27661914000</v>
      </c>
      <c r="U104" s="5">
        <v>45207143000</v>
      </c>
      <c r="V104" s="5">
        <v>30693373000</v>
      </c>
      <c r="W104" s="5">
        <v>29574212000</v>
      </c>
    </row>
    <row r="105" spans="3:23" ht="15.5" x14ac:dyDescent="0.35">
      <c r="C105" t="s">
        <v>137</v>
      </c>
      <c r="D105" s="5">
        <v>1748913000</v>
      </c>
      <c r="E105" s="5">
        <v>823128000</v>
      </c>
      <c r="F105" s="5">
        <v>1883390000</v>
      </c>
      <c r="G105" s="5">
        <v>961315000</v>
      </c>
      <c r="I105" s="5">
        <v>1883390000</v>
      </c>
      <c r="J105" s="5">
        <v>1775507000</v>
      </c>
      <c r="K105" s="5">
        <v>2391668000</v>
      </c>
      <c r="L105" s="5">
        <v>179042000</v>
      </c>
      <c r="M105" s="5">
        <v>38485484000</v>
      </c>
      <c r="N105" s="5">
        <v>14345973000</v>
      </c>
      <c r="O105" s="5">
        <v>2028363000</v>
      </c>
      <c r="P105" s="5">
        <v>12532260000</v>
      </c>
      <c r="Q105" s="5">
        <v>9090518000</v>
      </c>
      <c r="R105" s="5">
        <v>45783998000</v>
      </c>
      <c r="S105" s="5">
        <v>8170360000</v>
      </c>
      <c r="T105" s="5">
        <v>17874140000</v>
      </c>
      <c r="U105" s="5">
        <v>11281025000</v>
      </c>
      <c r="V105" s="5">
        <v>16769374000</v>
      </c>
      <c r="W105" s="5">
        <v>17175742000</v>
      </c>
    </row>
    <row r="106" spans="3:23" ht="15.5" x14ac:dyDescent="0.35">
      <c r="C106" t="s">
        <v>2152</v>
      </c>
      <c r="W106" s="5">
        <v>3999619000</v>
      </c>
    </row>
    <row r="107" spans="3:23" ht="15.5" x14ac:dyDescent="0.35">
      <c r="C107" t="s">
        <v>324</v>
      </c>
      <c r="D107" s="5">
        <v>3301898725000</v>
      </c>
      <c r="E107" s="5">
        <v>3232583859000</v>
      </c>
      <c r="F107" s="5">
        <v>3134697882000</v>
      </c>
      <c r="G107" s="5">
        <v>2738088113000</v>
      </c>
      <c r="I107" s="5">
        <v>3134697882000</v>
      </c>
      <c r="J107" s="5">
        <v>2675220905000</v>
      </c>
      <c r="K107" s="5">
        <v>1648101134000</v>
      </c>
    </row>
    <row r="108" spans="3:23" ht="15.5" x14ac:dyDescent="0.35">
      <c r="C108" t="s">
        <v>139</v>
      </c>
    </row>
    <row r="109" spans="3:23" ht="15.5" x14ac:dyDescent="0.35">
      <c r="C109" t="s">
        <v>140</v>
      </c>
      <c r="O109" s="5">
        <v>54740000000</v>
      </c>
      <c r="P109" s="5">
        <v>143840010000</v>
      </c>
      <c r="Q109" s="5">
        <v>673423134000</v>
      </c>
      <c r="R109" s="5">
        <v>890626342000</v>
      </c>
      <c r="S109" s="5">
        <v>1655445859000</v>
      </c>
      <c r="T109" s="5">
        <v>1523140653000</v>
      </c>
      <c r="U109" s="5">
        <v>1374317947000</v>
      </c>
      <c r="V109" s="5">
        <v>1049163464000</v>
      </c>
      <c r="W109" s="5">
        <v>993493702000</v>
      </c>
    </row>
    <row r="110" spans="3:23" ht="15.5" x14ac:dyDescent="0.35">
      <c r="C110" t="s">
        <v>141</v>
      </c>
      <c r="U110" s="5">
        <v>3779176000</v>
      </c>
      <c r="V110" s="5">
        <v>6148060000</v>
      </c>
      <c r="W110" s="5">
        <v>4449647000</v>
      </c>
    </row>
    <row r="111" spans="3:23" ht="15.5" x14ac:dyDescent="0.35">
      <c r="C111" t="s">
        <v>1152</v>
      </c>
      <c r="T111" s="5">
        <v>92106901000</v>
      </c>
    </row>
    <row r="112" spans="3:23" ht="15.5" x14ac:dyDescent="0.35">
      <c r="C112" t="s">
        <v>2429</v>
      </c>
      <c r="P112" s="5">
        <v>233506000</v>
      </c>
      <c r="Q112" s="5">
        <v>5639119000</v>
      </c>
      <c r="R112" s="5">
        <v>2204333000</v>
      </c>
      <c r="S112" s="5">
        <v>10481035000</v>
      </c>
      <c r="T112" s="5">
        <v>11268330000</v>
      </c>
      <c r="U112" s="5">
        <v>3779176000</v>
      </c>
      <c r="V112" s="5">
        <v>6148060000</v>
      </c>
      <c r="W112" s="5">
        <v>4449647000</v>
      </c>
    </row>
    <row r="113" spans="3:23" ht="15.5" x14ac:dyDescent="0.35">
      <c r="C113" t="s">
        <v>485</v>
      </c>
      <c r="V113" s="5">
        <v>615217000000</v>
      </c>
      <c r="W113" s="5">
        <v>170714450000</v>
      </c>
    </row>
    <row r="114" spans="3:23" ht="15.5" x14ac:dyDescent="0.35">
      <c r="C114" t="s">
        <v>1153</v>
      </c>
      <c r="S114" s="5">
        <v>102186897000</v>
      </c>
      <c r="T114" s="5">
        <v>184256593000</v>
      </c>
      <c r="U114" s="5">
        <v>253532358000</v>
      </c>
      <c r="V114" s="5">
        <v>615217000000</v>
      </c>
      <c r="W114" s="5">
        <v>170714450000</v>
      </c>
    </row>
    <row r="115" spans="3:23" ht="15.5" x14ac:dyDescent="0.35">
      <c r="C115" t="s">
        <v>142</v>
      </c>
      <c r="D115" s="5">
        <v>22628113000</v>
      </c>
      <c r="E115" s="5">
        <v>21610339000</v>
      </c>
      <c r="F115" s="5">
        <v>76217209000</v>
      </c>
      <c r="G115" s="5">
        <v>1114984262000</v>
      </c>
      <c r="I115" s="5">
        <v>76217209000</v>
      </c>
      <c r="J115" s="5">
        <v>1090798397000</v>
      </c>
      <c r="K115" s="5">
        <v>1069161202000</v>
      </c>
      <c r="N115" s="5">
        <v>54740000000</v>
      </c>
      <c r="O115" s="5">
        <v>87173506000</v>
      </c>
      <c r="P115" s="5">
        <v>76024110000</v>
      </c>
      <c r="Q115" s="5">
        <v>208536713000</v>
      </c>
      <c r="R115" s="5">
        <v>136999183000</v>
      </c>
      <c r="S115" s="5">
        <v>309560176000</v>
      </c>
      <c r="T115" s="5">
        <v>273604850000</v>
      </c>
      <c r="U115" s="5">
        <v>307094356000</v>
      </c>
      <c r="V115" s="5">
        <v>232148573000</v>
      </c>
      <c r="W115" s="5">
        <v>46590676000</v>
      </c>
    </row>
    <row r="116" spans="3:23" ht="15.5" x14ac:dyDescent="0.35">
      <c r="C116" t="s">
        <v>145</v>
      </c>
      <c r="D116" s="5">
        <v>7041798000</v>
      </c>
      <c r="E116" s="5">
        <v>6569417000</v>
      </c>
      <c r="F116" s="5">
        <v>6097035000</v>
      </c>
      <c r="G116" s="5">
        <v>6468691000</v>
      </c>
      <c r="I116" s="5">
        <v>6097035000</v>
      </c>
      <c r="J116" s="5">
        <v>4823509000</v>
      </c>
      <c r="K116" s="5">
        <v>3009112000</v>
      </c>
      <c r="L116" s="5">
        <v>1387949000</v>
      </c>
      <c r="M116" s="5">
        <v>253118000</v>
      </c>
      <c r="N116" s="5">
        <v>108532664000</v>
      </c>
      <c r="O116" s="5">
        <v>163055758000</v>
      </c>
      <c r="P116" s="5">
        <v>277003135000</v>
      </c>
      <c r="Q116" s="5">
        <v>984258273000</v>
      </c>
      <c r="R116" s="5">
        <v>1204015405000</v>
      </c>
      <c r="S116" s="5">
        <v>2104976758000</v>
      </c>
      <c r="T116" s="5">
        <v>2062617507000</v>
      </c>
      <c r="U116" s="5">
        <v>1908689000000</v>
      </c>
      <c r="V116" s="5">
        <v>1938282381000</v>
      </c>
      <c r="W116" s="5">
        <v>1187763920000</v>
      </c>
    </row>
    <row r="117" spans="3:23" ht="15.5" x14ac:dyDescent="0.35">
      <c r="C117" t="s">
        <v>146</v>
      </c>
      <c r="D117" s="5">
        <v>7041798000</v>
      </c>
      <c r="E117" s="5">
        <v>6569417000</v>
      </c>
      <c r="F117" s="5">
        <v>6097035000</v>
      </c>
      <c r="G117" s="5">
        <v>6468691000</v>
      </c>
      <c r="I117" s="5">
        <v>6097035000</v>
      </c>
      <c r="J117" s="5">
        <v>4823509000</v>
      </c>
      <c r="K117" s="5">
        <v>3009112000</v>
      </c>
      <c r="L117" s="5">
        <v>1387949000</v>
      </c>
      <c r="M117" s="5">
        <v>253118000</v>
      </c>
      <c r="N117" s="5">
        <v>108532664000</v>
      </c>
      <c r="O117" s="5">
        <v>163055758000</v>
      </c>
      <c r="P117" s="5">
        <v>277003135000</v>
      </c>
      <c r="Q117" s="5">
        <v>984258273000</v>
      </c>
      <c r="R117" s="5">
        <v>1204015405000</v>
      </c>
      <c r="S117" s="5">
        <v>2104976758000</v>
      </c>
      <c r="T117" s="5">
        <v>2062617507000</v>
      </c>
      <c r="U117" s="5">
        <v>1908689000000</v>
      </c>
      <c r="V117" s="5">
        <v>1938282381000</v>
      </c>
      <c r="W117" s="5">
        <v>1187763920000</v>
      </c>
    </row>
    <row r="118" spans="3:23" ht="15.5" x14ac:dyDescent="0.35">
      <c r="C118" t="s">
        <v>147</v>
      </c>
      <c r="N118" s="5">
        <v>67672038000</v>
      </c>
      <c r="O118" s="5">
        <v>74418004000</v>
      </c>
      <c r="P118" s="5">
        <v>99679404000</v>
      </c>
      <c r="Q118" s="5">
        <v>229925739000</v>
      </c>
      <c r="R118" s="5">
        <v>260349195000</v>
      </c>
      <c r="S118" s="5">
        <v>278662499000</v>
      </c>
      <c r="T118" s="5">
        <v>271504628000</v>
      </c>
      <c r="U118" s="5">
        <v>195282523000</v>
      </c>
      <c r="V118" s="5">
        <v>220034896000</v>
      </c>
    </row>
    <row r="119" spans="3:23" ht="15.5" x14ac:dyDescent="0.35">
      <c r="C119" t="s">
        <v>449</v>
      </c>
      <c r="T119" s="5">
        <v>14514183000</v>
      </c>
      <c r="U119" s="5">
        <v>37174674000</v>
      </c>
      <c r="V119" s="5">
        <v>16984602000</v>
      </c>
    </row>
    <row r="120" spans="3:23" ht="15.5" x14ac:dyDescent="0.35">
      <c r="C120" t="s">
        <v>150</v>
      </c>
      <c r="D120" s="5">
        <v>3402458041000</v>
      </c>
      <c r="E120" s="5">
        <v>3281682607000</v>
      </c>
      <c r="F120" s="5">
        <v>3254493895000</v>
      </c>
      <c r="G120" s="5">
        <v>4704736135000</v>
      </c>
      <c r="I120" s="5">
        <v>3254493895000</v>
      </c>
      <c r="J120" s="5">
        <v>3782268396000</v>
      </c>
      <c r="K120" s="5">
        <v>6345570319000</v>
      </c>
      <c r="L120" s="5">
        <v>2406663000</v>
      </c>
      <c r="M120" s="5">
        <v>39999352000</v>
      </c>
      <c r="N120" s="5">
        <v>192674823000</v>
      </c>
      <c r="O120" s="5">
        <v>262899779000</v>
      </c>
      <c r="P120" s="5">
        <v>379797334000</v>
      </c>
      <c r="Q120" s="5">
        <v>1308784562000</v>
      </c>
      <c r="R120" s="5">
        <v>1534462200000</v>
      </c>
      <c r="S120" s="5">
        <v>3009675770000</v>
      </c>
      <c r="T120" s="5">
        <v>2543180162000</v>
      </c>
      <c r="U120" s="5">
        <v>2443989070000</v>
      </c>
      <c r="V120" s="5">
        <v>2395494790000</v>
      </c>
      <c r="W120" s="5">
        <v>1726618374000</v>
      </c>
    </row>
    <row r="121" spans="3:23" ht="15.5" x14ac:dyDescent="0.35">
      <c r="C121" t="s">
        <v>151</v>
      </c>
    </row>
    <row r="122" spans="3:23" ht="15.5" x14ac:dyDescent="0.35">
      <c r="C122" t="s">
        <v>152</v>
      </c>
      <c r="D122" s="5">
        <v>235993116000</v>
      </c>
      <c r="E122" s="5">
        <v>235993116000</v>
      </c>
      <c r="F122" s="5">
        <v>235993116000</v>
      </c>
      <c r="G122" s="5">
        <v>235993116000</v>
      </c>
      <c r="I122" s="5">
        <v>235993116000</v>
      </c>
      <c r="J122" s="5">
        <v>236606957000</v>
      </c>
      <c r="K122" s="5">
        <v>106793105000</v>
      </c>
      <c r="L122" s="5">
        <v>106793105000</v>
      </c>
      <c r="M122" s="5">
        <v>106793105000</v>
      </c>
      <c r="N122" s="5">
        <v>106793105000</v>
      </c>
      <c r="O122" s="5">
        <v>106793105000</v>
      </c>
      <c r="P122" s="5">
        <v>106793105000</v>
      </c>
      <c r="Q122" s="5">
        <v>106793105000</v>
      </c>
      <c r="R122" s="5">
        <v>711954036000</v>
      </c>
      <c r="S122" s="5">
        <v>711954036000</v>
      </c>
      <c r="T122" s="5">
        <v>711954036000</v>
      </c>
      <c r="U122" s="5">
        <v>703998000000</v>
      </c>
      <c r="V122" s="5">
        <v>492798600000</v>
      </c>
      <c r="W122" s="5">
        <v>142000000000</v>
      </c>
    </row>
    <row r="123" spans="3:23" ht="15.5" x14ac:dyDescent="0.35">
      <c r="C123" t="s">
        <v>153</v>
      </c>
      <c r="D123" s="5">
        <v>4003121864000</v>
      </c>
      <c r="E123" s="5">
        <v>4003121864000</v>
      </c>
      <c r="F123" s="5">
        <v>4003121864000</v>
      </c>
      <c r="G123" s="5">
        <v>4003121864000</v>
      </c>
      <c r="I123" s="5">
        <v>4003121864000</v>
      </c>
      <c r="J123" s="5">
        <v>4016948937000</v>
      </c>
      <c r="K123" s="5">
        <v>531906960000</v>
      </c>
      <c r="L123" s="5">
        <v>531154469000</v>
      </c>
      <c r="M123" s="5">
        <v>531154469000</v>
      </c>
      <c r="N123" s="5">
        <v>531154469000</v>
      </c>
      <c r="O123" s="5">
        <v>531154469000</v>
      </c>
      <c r="P123" s="5">
        <v>531154469000</v>
      </c>
      <c r="Q123" s="5">
        <v>531154469000</v>
      </c>
      <c r="R123" s="5">
        <v>531154469000</v>
      </c>
      <c r="S123" s="5">
        <v>526379808000</v>
      </c>
      <c r="T123" s="5">
        <v>526162099000</v>
      </c>
      <c r="U123" s="5">
        <v>530058866000</v>
      </c>
      <c r="V123" s="5">
        <v>224259850000</v>
      </c>
    </row>
    <row r="124" spans="3:23" ht="15.5" x14ac:dyDescent="0.35">
      <c r="C124" t="s">
        <v>155</v>
      </c>
      <c r="D124" s="5">
        <v>768633706000</v>
      </c>
      <c r="E124" s="5">
        <v>4024971237000</v>
      </c>
      <c r="F124" s="5">
        <v>1700673041000</v>
      </c>
      <c r="G124" s="5">
        <v>1996863796000</v>
      </c>
      <c r="I124" s="5">
        <v>1700673041000</v>
      </c>
      <c r="J124" s="5">
        <v>-146434734000</v>
      </c>
      <c r="K124" s="5">
        <v>1836397064000</v>
      </c>
      <c r="L124" s="5">
        <v>5140476384000</v>
      </c>
      <c r="M124" s="5">
        <v>5205154485000</v>
      </c>
      <c r="N124" s="5">
        <v>2979825364000</v>
      </c>
      <c r="O124" s="5">
        <v>346978754000</v>
      </c>
      <c r="P124" s="5">
        <v>372477233000</v>
      </c>
      <c r="Q124" s="5">
        <v>267463958000</v>
      </c>
      <c r="R124" s="5">
        <v>371758261000</v>
      </c>
      <c r="S124" s="5">
        <v>-336737906000</v>
      </c>
      <c r="T124" s="5">
        <v>-291670252000</v>
      </c>
      <c r="U124" s="5">
        <v>-459928841000</v>
      </c>
      <c r="V124" s="5">
        <v>-42835400000</v>
      </c>
      <c r="W124" s="5">
        <v>40469438000</v>
      </c>
    </row>
    <row r="125" spans="3:23" ht="15.5" x14ac:dyDescent="0.35">
      <c r="C125" t="s">
        <v>156</v>
      </c>
      <c r="D125" s="5">
        <v>6400000000</v>
      </c>
      <c r="E125" s="5">
        <v>6300000000</v>
      </c>
      <c r="F125" s="5">
        <v>6300000000</v>
      </c>
      <c r="G125" s="5">
        <v>6300000000</v>
      </c>
      <c r="I125" s="5">
        <v>6300000000</v>
      </c>
      <c r="J125" s="5">
        <v>6300000000</v>
      </c>
      <c r="K125" s="5">
        <v>6300000000</v>
      </c>
      <c r="L125" s="5">
        <v>6200000000</v>
      </c>
      <c r="M125" s="5">
        <v>6100000000</v>
      </c>
      <c r="N125" s="5">
        <v>6000000000</v>
      </c>
      <c r="O125" s="5">
        <v>6000000000</v>
      </c>
      <c r="P125" s="5">
        <v>6000000000</v>
      </c>
      <c r="Q125" s="5">
        <v>5000000000</v>
      </c>
    </row>
    <row r="126" spans="3:23" ht="15.5" x14ac:dyDescent="0.35">
      <c r="C126" t="s">
        <v>157</v>
      </c>
      <c r="D126" s="5">
        <v>762233706000</v>
      </c>
      <c r="E126" s="5">
        <v>4018671237000</v>
      </c>
      <c r="F126" s="5">
        <v>1694373041000</v>
      </c>
      <c r="G126" s="5">
        <v>1990563796000</v>
      </c>
      <c r="I126" s="5">
        <v>1694373041000</v>
      </c>
      <c r="J126" s="5">
        <v>-152734734000</v>
      </c>
      <c r="K126" s="5">
        <v>1830097064000</v>
      </c>
      <c r="L126" s="5">
        <v>5134276384000</v>
      </c>
      <c r="M126" s="5">
        <v>5199054485000</v>
      </c>
      <c r="N126" s="5">
        <v>2973825364000</v>
      </c>
      <c r="O126" s="5">
        <v>340978754000</v>
      </c>
      <c r="P126" s="5">
        <v>366477233000</v>
      </c>
      <c r="Q126" s="5">
        <v>262463958000</v>
      </c>
    </row>
    <row r="127" spans="3:23" ht="15.5" x14ac:dyDescent="0.35">
      <c r="C127" t="s">
        <v>158</v>
      </c>
      <c r="D127" s="5">
        <v>768633706000</v>
      </c>
      <c r="E127" s="5">
        <v>4024971237000</v>
      </c>
      <c r="F127" s="5">
        <v>1700673041000</v>
      </c>
      <c r="G127" s="5">
        <v>1996863796000</v>
      </c>
      <c r="I127" s="5">
        <v>1700673041000</v>
      </c>
      <c r="J127" s="5">
        <v>-146434734000</v>
      </c>
      <c r="K127" s="5">
        <v>1836397064000</v>
      </c>
      <c r="L127" s="5">
        <v>5140476384000</v>
      </c>
      <c r="M127" s="5">
        <v>5205154485000</v>
      </c>
      <c r="N127" s="5">
        <v>2979825364000</v>
      </c>
      <c r="O127" s="5">
        <v>346978754000</v>
      </c>
      <c r="P127" s="5">
        <v>372477233000</v>
      </c>
      <c r="Q127" s="5">
        <v>267463958000</v>
      </c>
      <c r="R127" s="5">
        <v>371758261000</v>
      </c>
      <c r="S127" s="5">
        <v>-336737906000</v>
      </c>
      <c r="T127" s="5">
        <v>-291670252000</v>
      </c>
      <c r="U127" s="5">
        <v>-459928841000</v>
      </c>
      <c r="V127" s="5">
        <v>-42835400000</v>
      </c>
      <c r="W127" s="5">
        <v>40469438000</v>
      </c>
    </row>
    <row r="128" spans="3:23" ht="15.5" x14ac:dyDescent="0.35">
      <c r="C128" t="s">
        <v>159</v>
      </c>
      <c r="D128" s="5">
        <v>-46539000</v>
      </c>
      <c r="E128" s="5">
        <v>-46114000</v>
      </c>
      <c r="F128" s="5">
        <v>-46368000</v>
      </c>
      <c r="G128" s="5">
        <v>-46249000</v>
      </c>
      <c r="I128" s="5">
        <v>-46368000</v>
      </c>
      <c r="J128" s="5">
        <v>-46547000</v>
      </c>
      <c r="K128" s="5">
        <v>-238965000</v>
      </c>
      <c r="L128" s="5">
        <v>-9896000</v>
      </c>
      <c r="M128" s="5">
        <v>-9893000</v>
      </c>
      <c r="N128" s="5">
        <v>2931000</v>
      </c>
      <c r="O128" s="5">
        <v>16481000</v>
      </c>
      <c r="P128" s="5">
        <v>717733000</v>
      </c>
      <c r="Q128" s="5">
        <v>848323000</v>
      </c>
      <c r="R128" s="5">
        <v>927620000</v>
      </c>
      <c r="S128" s="5">
        <v>1040073000</v>
      </c>
      <c r="T128" s="5">
        <v>-181879000</v>
      </c>
      <c r="U128" s="5">
        <v>48541000</v>
      </c>
      <c r="V128" s="5">
        <v>74173000</v>
      </c>
      <c r="W128" s="5">
        <v>-783776000</v>
      </c>
    </row>
    <row r="129" spans="2:23" ht="15.5" x14ac:dyDescent="0.35">
      <c r="C129" t="s">
        <v>10</v>
      </c>
      <c r="D129" s="5">
        <v>5007702147000</v>
      </c>
      <c r="E129" s="5">
        <v>8264040103000</v>
      </c>
      <c r="F129" s="5">
        <v>5939741653000</v>
      </c>
      <c r="G129" s="5">
        <v>6235932527000</v>
      </c>
      <c r="I129" s="5">
        <v>5939741653000</v>
      </c>
      <c r="J129" s="5">
        <v>4092633699000</v>
      </c>
      <c r="K129" s="5">
        <v>2460417250000</v>
      </c>
      <c r="L129" s="5">
        <v>5762992381000</v>
      </c>
      <c r="M129" s="5">
        <v>5827670485000</v>
      </c>
      <c r="N129" s="5">
        <v>3850929249000</v>
      </c>
      <c r="O129" s="5">
        <v>2067415962000</v>
      </c>
      <c r="P129" s="5">
        <v>1612747080000</v>
      </c>
      <c r="Q129" s="5">
        <v>1540309518000</v>
      </c>
      <c r="R129" s="5">
        <v>2326313579000</v>
      </c>
      <c r="S129" s="5">
        <v>1687263578000</v>
      </c>
      <c r="T129" s="5">
        <v>1680455811000</v>
      </c>
      <c r="U129" s="5">
        <v>1546905755000</v>
      </c>
      <c r="V129" s="5">
        <v>891739651000</v>
      </c>
      <c r="W129" s="5">
        <v>1082749546000</v>
      </c>
    </row>
    <row r="130" spans="2:23" ht="15.5" x14ac:dyDescent="0.35">
      <c r="C130" t="s">
        <v>160</v>
      </c>
      <c r="D130" s="5">
        <v>8410160188000</v>
      </c>
      <c r="E130" s="5">
        <v>11545722710000</v>
      </c>
      <c r="F130" s="5">
        <v>9194235548000</v>
      </c>
      <c r="G130" s="5">
        <v>10940668662000</v>
      </c>
      <c r="I130" s="5">
        <v>9194235548000</v>
      </c>
      <c r="J130" s="5">
        <v>7874902095000</v>
      </c>
      <c r="K130" s="5">
        <v>8805987569000</v>
      </c>
      <c r="L130" s="5">
        <v>5765399044000</v>
      </c>
      <c r="M130" s="5">
        <v>5867669837000</v>
      </c>
      <c r="N130" s="5">
        <v>4043604072000</v>
      </c>
      <c r="O130" s="5">
        <v>2330315741000</v>
      </c>
      <c r="P130" s="5">
        <v>1992544414000</v>
      </c>
      <c r="Q130" s="5">
        <v>2849094080000</v>
      </c>
      <c r="R130" s="5">
        <v>3860775779000</v>
      </c>
      <c r="S130" s="5">
        <v>4696939348000</v>
      </c>
      <c r="T130" s="5">
        <v>4223635973000</v>
      </c>
      <c r="U130" s="5">
        <v>3990894825000</v>
      </c>
      <c r="V130" s="5">
        <v>3287234441000</v>
      </c>
      <c r="W130" s="5">
        <v>2809367920000</v>
      </c>
    </row>
    <row r="131" spans="2:23" ht="15.5" x14ac:dyDescent="0.35">
      <c r="C131" t="s">
        <v>161</v>
      </c>
      <c r="D131" s="5">
        <v>15732874458</v>
      </c>
      <c r="E131" s="5">
        <v>15732874458</v>
      </c>
      <c r="F131" s="5">
        <v>15732874458</v>
      </c>
      <c r="G131" s="5">
        <v>15732874458</v>
      </c>
      <c r="I131" s="5">
        <v>15732874458</v>
      </c>
      <c r="J131" s="5">
        <v>15773797158</v>
      </c>
      <c r="K131" s="5">
        <v>7119540356</v>
      </c>
      <c r="L131" s="5">
        <v>7119540356</v>
      </c>
      <c r="M131" s="5">
        <v>7119540356</v>
      </c>
      <c r="N131" s="5">
        <v>7119540356</v>
      </c>
      <c r="O131" s="5">
        <v>7119540356</v>
      </c>
      <c r="P131" s="5">
        <v>7119540356</v>
      </c>
      <c r="Q131" s="5">
        <v>7119540356</v>
      </c>
      <c r="R131" s="5">
        <v>7119540356</v>
      </c>
      <c r="S131" s="5">
        <v>7119540356</v>
      </c>
      <c r="T131" s="5">
        <v>7119540356</v>
      </c>
      <c r="U131" s="5">
        <v>7039980000</v>
      </c>
      <c r="V131" s="5">
        <v>4927986000</v>
      </c>
      <c r="W131" s="5">
        <v>142000</v>
      </c>
    </row>
    <row r="133" spans="2:23" ht="15.5" x14ac:dyDescent="0.35">
      <c r="B133" t="s">
        <v>162</v>
      </c>
      <c r="C133" t="s">
        <v>163</v>
      </c>
      <c r="D133" s="5">
        <v>-84287884000</v>
      </c>
      <c r="E133" s="5">
        <v>-75556561000</v>
      </c>
      <c r="F133" s="5">
        <v>-915720649000</v>
      </c>
      <c r="G133" s="5">
        <v>1741083365000</v>
      </c>
      <c r="I133" s="5">
        <v>838126044000</v>
      </c>
      <c r="J133" s="5">
        <v>-4600690552000</v>
      </c>
      <c r="K133" s="5">
        <v>-2731597946000</v>
      </c>
      <c r="L133" s="5">
        <v>-371945241000</v>
      </c>
      <c r="M133" s="5">
        <v>144532300000</v>
      </c>
      <c r="N133" s="5">
        <v>54569435000</v>
      </c>
      <c r="O133" s="5">
        <v>-34635339000</v>
      </c>
      <c r="P133" s="5">
        <v>-76094209000</v>
      </c>
      <c r="Q133" s="5">
        <v>93934411000</v>
      </c>
      <c r="R133" s="5">
        <v>40448676000</v>
      </c>
      <c r="S133" s="5">
        <v>-52789977000</v>
      </c>
      <c r="T133" s="5">
        <v>61829794000</v>
      </c>
      <c r="U133" s="5">
        <v>-59265333000</v>
      </c>
      <c r="V133" s="5">
        <v>4571465000</v>
      </c>
      <c r="W133" s="5">
        <v>116708066000</v>
      </c>
    </row>
    <row r="134" spans="2:23" ht="15.5" x14ac:dyDescent="0.35">
      <c r="C134" t="s">
        <v>2448</v>
      </c>
      <c r="M134" s="5">
        <v>339058836000</v>
      </c>
      <c r="N134" s="5">
        <v>290583050000</v>
      </c>
      <c r="O134" s="5">
        <v>227714671000</v>
      </c>
      <c r="P134" s="5">
        <v>653694522000</v>
      </c>
      <c r="Q134" s="5">
        <v>61070200000</v>
      </c>
      <c r="R134" s="5">
        <v>1476063261000</v>
      </c>
      <c r="T134" s="5">
        <v>19332472000</v>
      </c>
      <c r="W134" s="5">
        <v>196862000000</v>
      </c>
    </row>
    <row r="135" spans="2:23" ht="15.5" x14ac:dyDescent="0.35">
      <c r="C135" t="s">
        <v>626</v>
      </c>
      <c r="G135" s="5">
        <v>39379609000</v>
      </c>
      <c r="I135" s="5">
        <v>46921209000</v>
      </c>
    </row>
    <row r="136" spans="2:23" ht="15.5" x14ac:dyDescent="0.35">
      <c r="C136" t="s">
        <v>1712</v>
      </c>
      <c r="O136" s="5">
        <v>-105485220000</v>
      </c>
      <c r="P136" s="5">
        <v>-699284205000</v>
      </c>
      <c r="T136" s="5">
        <v>-766927000</v>
      </c>
      <c r="V136" s="5">
        <v>-385303356000</v>
      </c>
    </row>
    <row r="137" spans="2:23" ht="15.5" x14ac:dyDescent="0.35">
      <c r="C137" t="s">
        <v>479</v>
      </c>
      <c r="N137" s="5">
        <v>-233502666000</v>
      </c>
      <c r="O137" s="5">
        <v>-17689596000</v>
      </c>
      <c r="P137" s="5">
        <v>-258421210000</v>
      </c>
      <c r="Q137" s="5">
        <v>-177919026000</v>
      </c>
      <c r="R137" s="5">
        <v>-299020695000</v>
      </c>
      <c r="V137" s="5">
        <v>-20000000000</v>
      </c>
    </row>
    <row r="138" spans="2:23" ht="15.5" x14ac:dyDescent="0.35">
      <c r="C138" t="s">
        <v>2799</v>
      </c>
      <c r="M138" s="5">
        <v>318657212000</v>
      </c>
      <c r="N138" s="5">
        <v>240068018000</v>
      </c>
      <c r="O138" s="5">
        <v>186714252000</v>
      </c>
      <c r="P138" s="5">
        <v>440297970000</v>
      </c>
      <c r="Q138" s="5">
        <v>748929618000</v>
      </c>
      <c r="R138" s="5">
        <v>1169703077000</v>
      </c>
      <c r="S138" s="5">
        <v>1064802043000</v>
      </c>
      <c r="T138" s="5">
        <v>1045857230000</v>
      </c>
      <c r="U138" s="5">
        <v>712437880000</v>
      </c>
      <c r="V138" s="5">
        <v>618747626000</v>
      </c>
      <c r="W138" s="5">
        <v>398280336000</v>
      </c>
    </row>
    <row r="139" spans="2:23" ht="15.5" x14ac:dyDescent="0.35">
      <c r="C139" t="s">
        <v>2800</v>
      </c>
      <c r="T139" s="5">
        <v>17127000000</v>
      </c>
    </row>
    <row r="140" spans="2:23" ht="15.5" x14ac:dyDescent="0.35">
      <c r="C140" t="s">
        <v>952</v>
      </c>
      <c r="D140" s="5">
        <v>-17508134000</v>
      </c>
    </row>
    <row r="141" spans="2:23" ht="15.5" x14ac:dyDescent="0.35">
      <c r="C141" t="s">
        <v>2801</v>
      </c>
      <c r="U141" s="5">
        <v>21912538000</v>
      </c>
    </row>
    <row r="142" spans="2:23" ht="15.5" x14ac:dyDescent="0.35">
      <c r="C142" t="s">
        <v>2802</v>
      </c>
      <c r="P142" s="5">
        <v>-5752447000</v>
      </c>
      <c r="Q142" s="5">
        <v>-8989996000</v>
      </c>
      <c r="R142" s="5">
        <v>-18259936000</v>
      </c>
      <c r="S142" s="5">
        <v>-40730961000</v>
      </c>
      <c r="T142" s="5">
        <v>-23454148000</v>
      </c>
      <c r="U142" s="5">
        <v>-48758403000</v>
      </c>
    </row>
    <row r="143" spans="2:23" ht="15.5" x14ac:dyDescent="0.35">
      <c r="C143" t="s">
        <v>2803</v>
      </c>
      <c r="V143" s="5">
        <v>-511155796000</v>
      </c>
      <c r="W143" s="5">
        <v>-220042560000</v>
      </c>
    </row>
    <row r="144" spans="2:23" ht="15.5" x14ac:dyDescent="0.35">
      <c r="C144" t="s">
        <v>2804</v>
      </c>
      <c r="D144" s="5">
        <v>-10490524000</v>
      </c>
      <c r="E144" s="5">
        <v>-6439486000</v>
      </c>
      <c r="F144" s="5">
        <v>-3803677000</v>
      </c>
      <c r="G144" s="5">
        <v>-3831615000</v>
      </c>
      <c r="I144" s="5">
        <v>-22157002000</v>
      </c>
      <c r="J144" s="5">
        <v>-20890422000</v>
      </c>
      <c r="K144" s="5">
        <v>-19959914000</v>
      </c>
      <c r="L144" s="5">
        <v>-17796435000</v>
      </c>
      <c r="M144" s="5">
        <v>-88486269000</v>
      </c>
      <c r="N144" s="5">
        <v>-75668043000</v>
      </c>
      <c r="O144" s="5">
        <v>-96581740000</v>
      </c>
      <c r="P144" s="5">
        <v>-191912700000</v>
      </c>
      <c r="Q144" s="5">
        <v>-202213900000</v>
      </c>
      <c r="R144" s="5">
        <v>-284372358000</v>
      </c>
      <c r="S144" s="5">
        <v>-277666758000</v>
      </c>
    </row>
    <row r="145" spans="3:23" ht="15.5" x14ac:dyDescent="0.35">
      <c r="C145" t="s">
        <v>2805</v>
      </c>
      <c r="D145" s="5">
        <v>16363087000</v>
      </c>
      <c r="E145" s="5">
        <v>-22514641000</v>
      </c>
      <c r="F145" s="5">
        <v>-5267486000</v>
      </c>
      <c r="G145" s="5">
        <v>-17425943000</v>
      </c>
      <c r="I145" s="5">
        <v>-27643128000</v>
      </c>
      <c r="J145" s="5">
        <v>-31841014000</v>
      </c>
      <c r="K145" s="5">
        <v>-29170211000</v>
      </c>
      <c r="L145" s="5">
        <v>-28730357000</v>
      </c>
      <c r="M145" s="5">
        <v>-68815978000</v>
      </c>
      <c r="N145" s="5">
        <v>-100513652000</v>
      </c>
      <c r="O145" s="5">
        <v>-91105884000</v>
      </c>
      <c r="P145" s="5">
        <v>-249059630000</v>
      </c>
      <c r="Q145" s="5">
        <v>-309346112000</v>
      </c>
      <c r="R145" s="5">
        <v>-584581860000</v>
      </c>
      <c r="S145" s="5">
        <v>-585732995000</v>
      </c>
    </row>
    <row r="146" spans="3:23" ht="15.5" x14ac:dyDescent="0.35">
      <c r="C146" t="s">
        <v>2806</v>
      </c>
      <c r="T146" s="5">
        <v>-160121915000</v>
      </c>
      <c r="U146" s="5">
        <v>-87969429000</v>
      </c>
    </row>
    <row r="147" spans="3:23" ht="15.5" x14ac:dyDescent="0.35">
      <c r="C147" t="s">
        <v>2807</v>
      </c>
      <c r="T147" s="5">
        <v>-699095948000</v>
      </c>
      <c r="U147" s="5">
        <v>-505404516000</v>
      </c>
    </row>
    <row r="148" spans="3:23" ht="15.5" x14ac:dyDescent="0.35">
      <c r="C148" t="s">
        <v>2808</v>
      </c>
      <c r="D148" s="5">
        <v>16363087000</v>
      </c>
      <c r="E148" s="5">
        <v>-22514641000</v>
      </c>
      <c r="F148" s="5">
        <v>-5267486000</v>
      </c>
      <c r="G148" s="5">
        <v>-17425943000</v>
      </c>
      <c r="I148" s="5">
        <v>-27643128000</v>
      </c>
      <c r="J148" s="5">
        <v>-31841014000</v>
      </c>
      <c r="K148" s="5">
        <v>-29170211000</v>
      </c>
      <c r="L148" s="5">
        <v>-28730357000</v>
      </c>
      <c r="M148" s="5">
        <v>-68815978000</v>
      </c>
      <c r="N148" s="5">
        <v>-100513652000</v>
      </c>
      <c r="O148" s="5">
        <v>-91105884000</v>
      </c>
      <c r="P148" s="5">
        <v>-249059630000</v>
      </c>
      <c r="Q148" s="5">
        <v>-309346112000</v>
      </c>
      <c r="R148" s="5">
        <v>-584581860000</v>
      </c>
      <c r="S148" s="5">
        <v>-585732995000</v>
      </c>
      <c r="T148" s="5">
        <v>-859217863000</v>
      </c>
      <c r="U148" s="5">
        <v>-593373945000</v>
      </c>
    </row>
    <row r="149" spans="3:23" ht="15.5" x14ac:dyDescent="0.35">
      <c r="C149" t="s">
        <v>2809</v>
      </c>
      <c r="D149" s="5">
        <v>5872563000</v>
      </c>
      <c r="E149" s="5">
        <v>-28954127000</v>
      </c>
      <c r="F149" s="5">
        <v>-9071163000</v>
      </c>
      <c r="G149" s="5">
        <v>-21257558000</v>
      </c>
      <c r="I149" s="5">
        <v>-49800130000</v>
      </c>
      <c r="J149" s="5">
        <v>-52731436000</v>
      </c>
      <c r="K149" s="5">
        <v>-49130125000</v>
      </c>
      <c r="L149" s="5">
        <v>-46526792000</v>
      </c>
      <c r="M149" s="5">
        <v>-157302247000</v>
      </c>
      <c r="N149" s="5">
        <v>-176181695000</v>
      </c>
      <c r="O149" s="5">
        <v>-187687624000</v>
      </c>
      <c r="P149" s="5">
        <v>-440972330000</v>
      </c>
      <c r="Q149" s="5">
        <v>-511560012000</v>
      </c>
      <c r="R149" s="5">
        <v>-868954218000</v>
      </c>
      <c r="S149" s="5">
        <v>-863399753000</v>
      </c>
      <c r="T149" s="5">
        <v>-859217863000</v>
      </c>
      <c r="U149" s="5">
        <v>-593373945000</v>
      </c>
      <c r="V149" s="5">
        <v>-511155796000</v>
      </c>
      <c r="W149" s="5">
        <v>-220042560000</v>
      </c>
    </row>
    <row r="150" spans="3:23" ht="15.5" x14ac:dyDescent="0.35">
      <c r="C150" t="s">
        <v>2028</v>
      </c>
    </row>
    <row r="151" spans="3:23" ht="15.5" x14ac:dyDescent="0.35">
      <c r="C151" t="s">
        <v>2810</v>
      </c>
      <c r="D151" s="5">
        <v>2920547000</v>
      </c>
      <c r="E151" s="5">
        <v>3985544000</v>
      </c>
      <c r="F151" s="5">
        <v>4998018000</v>
      </c>
      <c r="G151" s="5">
        <v>2172317000</v>
      </c>
      <c r="I151" s="5">
        <v>10400822000</v>
      </c>
      <c r="J151" s="5">
        <v>3037734000</v>
      </c>
      <c r="K151" s="5">
        <v>3064892000</v>
      </c>
      <c r="L151" s="5">
        <v>2229972000</v>
      </c>
      <c r="M151" s="5">
        <v>2119551000</v>
      </c>
      <c r="N151" s="5">
        <v>3479722000</v>
      </c>
      <c r="O151" s="5">
        <v>3875826000</v>
      </c>
      <c r="P151" s="5">
        <v>24616810000</v>
      </c>
      <c r="Q151" s="5">
        <v>31389747000</v>
      </c>
      <c r="R151" s="5">
        <v>8221475000</v>
      </c>
      <c r="S151" s="5">
        <v>1108004000</v>
      </c>
      <c r="T151" s="5">
        <v>8274806000</v>
      </c>
      <c r="U151" s="5">
        <v>6801705000</v>
      </c>
      <c r="V151" s="5">
        <v>4899685000</v>
      </c>
      <c r="W151" s="5">
        <v>2642682000</v>
      </c>
    </row>
    <row r="152" spans="3:23" ht="15.5" x14ac:dyDescent="0.35">
      <c r="C152" t="s">
        <v>1058</v>
      </c>
    </row>
    <row r="153" spans="3:23" ht="15.5" x14ac:dyDescent="0.35">
      <c r="C153" t="s">
        <v>760</v>
      </c>
      <c r="D153" s="5">
        <v>2920547000</v>
      </c>
      <c r="E153" s="5">
        <v>3985544000</v>
      </c>
      <c r="F153" s="5">
        <v>4998018000</v>
      </c>
      <c r="G153" s="5">
        <v>2172317000</v>
      </c>
      <c r="I153" s="5">
        <v>10400822000</v>
      </c>
      <c r="J153" s="5">
        <v>3037734000</v>
      </c>
      <c r="K153" s="5">
        <v>3064892000</v>
      </c>
      <c r="L153" s="5">
        <v>2229972000</v>
      </c>
      <c r="M153" s="5">
        <v>2119551000</v>
      </c>
      <c r="N153" s="5">
        <v>3479722000</v>
      </c>
      <c r="O153" s="5">
        <v>3875826000</v>
      </c>
      <c r="P153" s="5">
        <v>24616810000</v>
      </c>
      <c r="Q153" s="5">
        <v>31389747000</v>
      </c>
      <c r="R153" s="5">
        <v>8221475000</v>
      </c>
      <c r="S153" s="5">
        <v>1108004000</v>
      </c>
      <c r="T153" s="5">
        <v>8274806000</v>
      </c>
      <c r="U153" s="5">
        <v>6801705000</v>
      </c>
      <c r="V153" s="5">
        <v>4899685000</v>
      </c>
      <c r="W153" s="5">
        <v>2642682000</v>
      </c>
    </row>
    <row r="154" spans="3:23" ht="15.5" x14ac:dyDescent="0.35">
      <c r="C154" t="s">
        <v>1268</v>
      </c>
    </row>
    <row r="155" spans="3:23" ht="15.5" x14ac:dyDescent="0.35">
      <c r="C155" t="s">
        <v>457</v>
      </c>
      <c r="D155" s="5">
        <v>-83800446000</v>
      </c>
      <c r="E155" s="5">
        <v>-72479214000</v>
      </c>
      <c r="F155" s="5">
        <v>-71730054000</v>
      </c>
      <c r="G155" s="5">
        <v>-77571253000</v>
      </c>
      <c r="I155" s="5">
        <v>-316623803000</v>
      </c>
      <c r="J155" s="5">
        <v>-261122613000</v>
      </c>
      <c r="K155" s="5">
        <v>-109898577000</v>
      </c>
      <c r="M155" s="5">
        <v>-2472213000</v>
      </c>
      <c r="N155" s="5">
        <v>-12796610000</v>
      </c>
      <c r="O155" s="5">
        <v>-25099639000</v>
      </c>
      <c r="P155" s="5">
        <v>-84229800000</v>
      </c>
      <c r="Q155" s="5">
        <v>-120992167000</v>
      </c>
      <c r="R155" s="5">
        <v>-244026814000</v>
      </c>
      <c r="S155" s="5">
        <v>-202845317000</v>
      </c>
      <c r="T155" s="5">
        <v>-122576130000</v>
      </c>
      <c r="U155" s="5">
        <v>-18443390000</v>
      </c>
      <c r="V155" s="5">
        <v>-100177840000</v>
      </c>
      <c r="W155" s="5">
        <v>-71580980000</v>
      </c>
    </row>
    <row r="156" spans="3:23" ht="15.5" x14ac:dyDescent="0.35">
      <c r="C156" t="s">
        <v>456</v>
      </c>
      <c r="L156" s="5">
        <v>-37990461000</v>
      </c>
      <c r="M156" s="5">
        <v>-16470003000</v>
      </c>
      <c r="O156" s="5">
        <v>-12438154000</v>
      </c>
      <c r="P156" s="5">
        <v>-10054412000</v>
      </c>
      <c r="Q156" s="5">
        <v>-44842779000</v>
      </c>
      <c r="R156" s="5">
        <v>-6234908000</v>
      </c>
      <c r="S156" s="5">
        <v>-11723993000</v>
      </c>
      <c r="T156" s="5">
        <v>-4181101000</v>
      </c>
      <c r="U156" s="5">
        <v>-139841718000</v>
      </c>
      <c r="V156" s="5">
        <v>-7742210000</v>
      </c>
      <c r="W156" s="5">
        <v>-5587161000</v>
      </c>
    </row>
    <row r="157" spans="3:23" ht="15.5" x14ac:dyDescent="0.35">
      <c r="C157" t="s">
        <v>757</v>
      </c>
      <c r="D157" s="5">
        <v>-83800446000</v>
      </c>
      <c r="E157" s="5">
        <v>-72479214000</v>
      </c>
      <c r="F157" s="5">
        <v>-71730054000</v>
      </c>
      <c r="G157" s="5">
        <v>-77571253000</v>
      </c>
      <c r="I157" s="5">
        <v>-316623803000</v>
      </c>
      <c r="J157" s="5">
        <v>-261122613000</v>
      </c>
      <c r="K157" s="5">
        <v>-109898577000</v>
      </c>
      <c r="L157" s="5">
        <v>-37990461000</v>
      </c>
      <c r="M157" s="5">
        <v>-18942216000</v>
      </c>
      <c r="N157" s="5">
        <v>-12796610000</v>
      </c>
      <c r="O157" s="5">
        <v>-37537793000</v>
      </c>
      <c r="P157" s="5">
        <v>-94284212000</v>
      </c>
      <c r="Q157" s="5">
        <v>-165834946000</v>
      </c>
      <c r="R157" s="5">
        <v>-250261722000</v>
      </c>
      <c r="S157" s="5">
        <v>-214569310000</v>
      </c>
      <c r="T157" s="5">
        <v>-126757231000</v>
      </c>
      <c r="U157" s="5">
        <v>-158285108000</v>
      </c>
      <c r="V157" s="5">
        <v>-107920050000</v>
      </c>
      <c r="W157" s="5">
        <v>-77168141000</v>
      </c>
    </row>
    <row r="158" spans="3:23" ht="15.5" x14ac:dyDescent="0.35">
      <c r="C158" t="s">
        <v>627</v>
      </c>
      <c r="W158" s="5">
        <v>12995749000</v>
      </c>
    </row>
    <row r="159" spans="3:23" ht="15.5" x14ac:dyDescent="0.35">
      <c r="C159" t="s">
        <v>173</v>
      </c>
      <c r="D159" s="5">
        <v>49472394000</v>
      </c>
      <c r="E159" s="5">
        <v>10092417000</v>
      </c>
      <c r="F159" s="5">
        <v>-630038896000</v>
      </c>
      <c r="G159" s="5">
        <v>69334010000</v>
      </c>
      <c r="I159" s="5">
        <v>-591514617000</v>
      </c>
      <c r="J159" s="5">
        <v>4635115676000</v>
      </c>
      <c r="K159" s="5">
        <v>2720949436000</v>
      </c>
      <c r="M159" s="5">
        <v>-54740000000</v>
      </c>
      <c r="N159" s="5">
        <v>-320687785000</v>
      </c>
      <c r="O159" s="5">
        <v>-96923601000</v>
      </c>
      <c r="P159" s="5">
        <v>172487743000</v>
      </c>
      <c r="Q159" s="5">
        <v>-941282345000</v>
      </c>
      <c r="R159" s="5">
        <v>-448471064000</v>
      </c>
      <c r="S159" s="5">
        <v>348450689000</v>
      </c>
      <c r="T159" s="5">
        <v>236229131000</v>
      </c>
      <c r="U159" s="5">
        <v>578456816000</v>
      </c>
      <c r="V159" s="5">
        <v>226702947000</v>
      </c>
      <c r="W159" s="5">
        <v>263947244000</v>
      </c>
    </row>
    <row r="160" spans="3:23" ht="15.5" x14ac:dyDescent="0.35">
      <c r="C160" t="s">
        <v>174</v>
      </c>
      <c r="D160" s="5">
        <v>-688606000</v>
      </c>
      <c r="F160" s="5">
        <v>25498000</v>
      </c>
      <c r="G160" s="5">
        <v>-524855000</v>
      </c>
      <c r="I160" s="5">
        <v>-614100000</v>
      </c>
      <c r="J160" s="5">
        <v>-3350153000</v>
      </c>
      <c r="K160" s="5">
        <v>-1948025000</v>
      </c>
      <c r="L160" s="5">
        <v>-1674928000</v>
      </c>
      <c r="M160" s="5">
        <v>318732666000</v>
      </c>
      <c r="N160" s="5">
        <v>264264562000</v>
      </c>
      <c r="O160" s="5">
        <v>87817836000</v>
      </c>
      <c r="P160" s="5">
        <v>-115863370000</v>
      </c>
      <c r="Q160" s="5">
        <v>525735178000</v>
      </c>
      <c r="R160" s="5">
        <v>798104820000</v>
      </c>
      <c r="S160" s="5">
        <v>-417585450000</v>
      </c>
      <c r="T160" s="5">
        <v>-538433257000</v>
      </c>
      <c r="U160" s="5">
        <v>-367185757000</v>
      </c>
      <c r="V160" s="5">
        <v>-751461013000</v>
      </c>
      <c r="W160" s="5">
        <v>-263089034000</v>
      </c>
    </row>
    <row r="161" spans="3:23" ht="15.5" x14ac:dyDescent="0.35">
      <c r="C161" t="s">
        <v>580</v>
      </c>
    </row>
    <row r="162" spans="3:23" ht="15.5" x14ac:dyDescent="0.35">
      <c r="C162" t="s">
        <v>2811</v>
      </c>
    </row>
    <row r="163" spans="3:23" ht="15.5" x14ac:dyDescent="0.35">
      <c r="C163" t="s">
        <v>2812</v>
      </c>
      <c r="Q163" s="5">
        <v>154325000</v>
      </c>
      <c r="S163" s="5">
        <v>249432000</v>
      </c>
      <c r="U163" s="5">
        <v>121582000</v>
      </c>
    </row>
    <row r="164" spans="3:23" ht="15.5" x14ac:dyDescent="0.35">
      <c r="C164" t="s">
        <v>423</v>
      </c>
      <c r="F164" s="5">
        <v>100100000</v>
      </c>
      <c r="I164" s="5">
        <v>100100000</v>
      </c>
      <c r="J164" s="5">
        <v>50000000</v>
      </c>
      <c r="M164" s="5">
        <v>147593000</v>
      </c>
      <c r="N164" s="5">
        <v>1551468000</v>
      </c>
      <c r="O164" s="5">
        <v>738950000</v>
      </c>
      <c r="P164" s="5">
        <v>9628251000</v>
      </c>
      <c r="Q164" s="5">
        <v>3305728000</v>
      </c>
      <c r="R164" s="5">
        <v>1774473000</v>
      </c>
      <c r="S164" s="5">
        <v>347083000</v>
      </c>
      <c r="T164" s="5">
        <v>737000000</v>
      </c>
      <c r="V164" s="5">
        <v>312922000</v>
      </c>
      <c r="W164" s="5">
        <v>716730000</v>
      </c>
    </row>
    <row r="165" spans="3:23" ht="15.5" x14ac:dyDescent="0.35">
      <c r="C165" t="s">
        <v>176</v>
      </c>
      <c r="D165" s="5">
        <v>-688606000</v>
      </c>
      <c r="F165" s="5">
        <v>-74602000</v>
      </c>
      <c r="G165" s="5">
        <v>-524855000</v>
      </c>
      <c r="I165" s="5">
        <v>-714200000</v>
      </c>
      <c r="J165" s="5">
        <v>-3400153000</v>
      </c>
      <c r="K165" s="5">
        <v>-1948025000</v>
      </c>
      <c r="L165" s="5">
        <v>-1674928000</v>
      </c>
      <c r="M165" s="5">
        <v>-18995149000</v>
      </c>
      <c r="N165" s="5">
        <v>-26499704000</v>
      </c>
      <c r="O165" s="5">
        <v>-34803523000</v>
      </c>
      <c r="P165" s="5">
        <v>-76635467000</v>
      </c>
      <c r="Q165" s="5">
        <v>-81674145000</v>
      </c>
      <c r="R165" s="5">
        <v>-123928738000</v>
      </c>
      <c r="S165" s="5">
        <v>-409330787000</v>
      </c>
      <c r="T165" s="5">
        <v>-544850080000</v>
      </c>
      <c r="U165" s="5">
        <v>-341276148000</v>
      </c>
      <c r="V165" s="5">
        <v>-354198320000</v>
      </c>
      <c r="W165" s="5">
        <v>-432869902000</v>
      </c>
    </row>
    <row r="166" spans="3:23" ht="15.5" x14ac:dyDescent="0.35">
      <c r="C166" t="s">
        <v>1127</v>
      </c>
      <c r="Q166" s="5">
        <v>-80000000000</v>
      </c>
      <c r="R166" s="5">
        <v>-550000000000</v>
      </c>
    </row>
    <row r="167" spans="3:23" ht="15.5" x14ac:dyDescent="0.35">
      <c r="C167" t="s">
        <v>1021</v>
      </c>
      <c r="Q167" s="5">
        <v>630000000000</v>
      </c>
    </row>
    <row r="168" spans="3:23" ht="15.5" x14ac:dyDescent="0.35">
      <c r="C168" t="s">
        <v>1519</v>
      </c>
      <c r="M168" s="5">
        <v>-1478614000</v>
      </c>
      <c r="N168" s="5">
        <v>-1370252000</v>
      </c>
      <c r="O168" s="5">
        <v>-347042000</v>
      </c>
      <c r="P168" s="5">
        <v>-3266471000</v>
      </c>
      <c r="Q168" s="5">
        <v>-7120930000</v>
      </c>
      <c r="R168" s="5">
        <v>-5804176000</v>
      </c>
      <c r="S168" s="5">
        <v>-8851178000</v>
      </c>
      <c r="T168" s="5">
        <v>-12885722000</v>
      </c>
      <c r="U168" s="5">
        <v>-26031191000</v>
      </c>
      <c r="V168" s="5">
        <v>-13893485000</v>
      </c>
      <c r="W168" s="5">
        <v>-37865422000</v>
      </c>
    </row>
    <row r="169" spans="3:23" ht="15.5" x14ac:dyDescent="0.35">
      <c r="C169" t="s">
        <v>503</v>
      </c>
      <c r="V169" s="5">
        <v>1621226000</v>
      </c>
      <c r="W169" s="5">
        <v>10067560000</v>
      </c>
    </row>
    <row r="170" spans="3:23" ht="15.5" x14ac:dyDescent="0.35">
      <c r="C170" t="s">
        <v>183</v>
      </c>
      <c r="D170" s="5">
        <v>49472394000</v>
      </c>
      <c r="E170" s="5">
        <v>10092417000</v>
      </c>
      <c r="F170" s="5">
        <v>-630038896000</v>
      </c>
      <c r="G170" s="5">
        <v>69334010000</v>
      </c>
      <c r="I170" s="5">
        <v>-591514617000</v>
      </c>
      <c r="J170" s="5">
        <v>4635115676000</v>
      </c>
      <c r="K170" s="5">
        <v>2720949436000</v>
      </c>
      <c r="M170" s="5">
        <v>-54740000000</v>
      </c>
      <c r="N170" s="5">
        <v>-320687785000</v>
      </c>
      <c r="O170" s="5">
        <v>-96923601000</v>
      </c>
      <c r="P170" s="5">
        <v>172487743000</v>
      </c>
      <c r="Q170" s="5">
        <v>-941282345000</v>
      </c>
      <c r="R170" s="5">
        <v>-448471064000</v>
      </c>
      <c r="S170" s="5">
        <v>348450689000</v>
      </c>
      <c r="T170" s="5">
        <v>236229131000</v>
      </c>
      <c r="U170" s="5">
        <v>578456816000</v>
      </c>
      <c r="V170" s="5">
        <v>226702947000</v>
      </c>
      <c r="W170" s="5">
        <v>263947244000</v>
      </c>
    </row>
    <row r="171" spans="3:23" ht="15.5" x14ac:dyDescent="0.35">
      <c r="C171" t="s">
        <v>640</v>
      </c>
      <c r="S171" s="5">
        <v>1250000000</v>
      </c>
      <c r="U171" s="5">
        <v>887037480000</v>
      </c>
    </row>
    <row r="172" spans="3:23" ht="15.5" x14ac:dyDescent="0.35">
      <c r="C172" t="s">
        <v>2813</v>
      </c>
      <c r="V172" s="5">
        <v>175184392000</v>
      </c>
    </row>
    <row r="173" spans="3:23" ht="15.5" x14ac:dyDescent="0.35">
      <c r="C173" t="s">
        <v>2814</v>
      </c>
      <c r="P173" s="5">
        <v>1118700000000</v>
      </c>
      <c r="S173" s="5">
        <v>27288000000</v>
      </c>
      <c r="T173" s="5">
        <v>199606096000</v>
      </c>
      <c r="W173" s="5">
        <v>-115825193000</v>
      </c>
    </row>
    <row r="174" spans="3:23" ht="15.5" x14ac:dyDescent="0.35">
      <c r="C174" t="s">
        <v>539</v>
      </c>
      <c r="R174" s="5">
        <v>-110944799000</v>
      </c>
      <c r="T174" s="5">
        <v>-121214967000</v>
      </c>
      <c r="V174" s="5">
        <v>-52698667000</v>
      </c>
      <c r="W174" s="5">
        <v>-8951860000</v>
      </c>
    </row>
    <row r="175" spans="3:23" ht="15.5" x14ac:dyDescent="0.35">
      <c r="C175" t="s">
        <v>621</v>
      </c>
      <c r="P175" s="5">
        <v>-7000000000</v>
      </c>
      <c r="R175" s="5">
        <v>417472025000</v>
      </c>
    </row>
    <row r="176" spans="3:23" ht="15.5" x14ac:dyDescent="0.35">
      <c r="C176" t="s">
        <v>1168</v>
      </c>
    </row>
    <row r="177" spans="3:23" ht="15.5" x14ac:dyDescent="0.35">
      <c r="C177" t="s">
        <v>2815</v>
      </c>
      <c r="V177" s="5">
        <v>56232333000</v>
      </c>
      <c r="W177" s="5">
        <v>8610196000</v>
      </c>
    </row>
    <row r="178" spans="3:23" ht="15.5" x14ac:dyDescent="0.35">
      <c r="C178" t="s">
        <v>2816</v>
      </c>
      <c r="T178" s="5">
        <v>92349695000</v>
      </c>
      <c r="U178" s="5">
        <v>45416000000</v>
      </c>
      <c r="V178" s="5">
        <v>77104000000</v>
      </c>
      <c r="W178" s="5">
        <v>48947012000</v>
      </c>
    </row>
    <row r="179" spans="3:23" ht="15.5" x14ac:dyDescent="0.35">
      <c r="C179" t="s">
        <v>382</v>
      </c>
      <c r="N179" s="5">
        <v>-233506000</v>
      </c>
      <c r="O179" s="5">
        <v>-354110000</v>
      </c>
      <c r="P179" s="5">
        <v>-9675216000</v>
      </c>
      <c r="Q179" s="5">
        <v>-4961299000</v>
      </c>
      <c r="R179" s="5">
        <v>-16445577000</v>
      </c>
      <c r="S179" s="5">
        <v>-12679248000</v>
      </c>
      <c r="T179" s="5">
        <v>-11616630000</v>
      </c>
      <c r="U179" s="5">
        <v>-9680244000</v>
      </c>
      <c r="V179" s="5">
        <v>-10405502000</v>
      </c>
      <c r="W179" s="5">
        <v>-4423590000</v>
      </c>
    </row>
    <row r="180" spans="3:23" ht="15.5" x14ac:dyDescent="0.35">
      <c r="C180" t="s">
        <v>675</v>
      </c>
      <c r="D180" s="5">
        <v>498185000000</v>
      </c>
      <c r="E180" s="5">
        <v>387091000000</v>
      </c>
      <c r="F180" s="5">
        <v>490130000000</v>
      </c>
      <c r="G180" s="5">
        <v>164950000000</v>
      </c>
      <c r="I180" s="5">
        <v>1201080000000</v>
      </c>
      <c r="J180" s="5">
        <v>1823582800000</v>
      </c>
      <c r="K180" s="5">
        <v>1858435000000</v>
      </c>
      <c r="N180" s="5">
        <v>5000000000</v>
      </c>
      <c r="O180" s="5">
        <v>40000000000</v>
      </c>
      <c r="P180" s="5">
        <v>115000000000</v>
      </c>
      <c r="Q180" s="5">
        <v>10700000000</v>
      </c>
      <c r="R180" s="5">
        <v>228200000000</v>
      </c>
      <c r="S180" s="5">
        <v>740547260000</v>
      </c>
      <c r="T180" s="5">
        <v>344903000000</v>
      </c>
      <c r="U180" s="5">
        <v>343613500000</v>
      </c>
      <c r="V180" s="5">
        <v>85926365000</v>
      </c>
      <c r="W180" s="5">
        <v>592676101000</v>
      </c>
    </row>
    <row r="181" spans="3:23" ht="15.5" x14ac:dyDescent="0.35">
      <c r="C181" t="s">
        <v>434</v>
      </c>
      <c r="D181" s="5">
        <v>-497576000000</v>
      </c>
      <c r="E181" s="5">
        <v>-453921900000</v>
      </c>
      <c r="F181" s="5">
        <v>-1513893500000</v>
      </c>
      <c r="I181" s="5">
        <v>-2242068500000</v>
      </c>
      <c r="J181" s="5">
        <v>-1789769012000</v>
      </c>
      <c r="K181" s="5">
        <v>-769890000000</v>
      </c>
      <c r="M181" s="5">
        <v>-54740000000</v>
      </c>
      <c r="N181" s="5">
        <v>-91940000000</v>
      </c>
      <c r="O181" s="5">
        <v>-117830010000</v>
      </c>
      <c r="P181" s="5">
        <v>-772826124000</v>
      </c>
      <c r="Q181" s="5">
        <v>-162859000000</v>
      </c>
      <c r="R181" s="5">
        <v>-569360000000</v>
      </c>
      <c r="S181" s="5">
        <v>-308031022000</v>
      </c>
      <c r="T181" s="5">
        <v>-125249268000</v>
      </c>
      <c r="U181" s="5">
        <v>-52351985000</v>
      </c>
      <c r="V181" s="5">
        <v>-62983027000</v>
      </c>
      <c r="W181" s="5">
        <v>-257085422000</v>
      </c>
    </row>
    <row r="182" spans="3:23" ht="15.5" x14ac:dyDescent="0.35">
      <c r="C182" t="s">
        <v>1089</v>
      </c>
      <c r="D182" s="5">
        <v>-18871088000</v>
      </c>
      <c r="E182" s="5">
        <v>-18819450000</v>
      </c>
      <c r="J182" s="5">
        <v>-29829404000</v>
      </c>
      <c r="K182" s="5">
        <v>-12795166000</v>
      </c>
    </row>
    <row r="183" spans="3:23" ht="15.5" x14ac:dyDescent="0.35">
      <c r="C183" t="s">
        <v>634</v>
      </c>
      <c r="K183" s="5">
        <v>1733259000</v>
      </c>
      <c r="O183" s="5">
        <v>-1049885000</v>
      </c>
      <c r="P183" s="5">
        <v>-13289707000</v>
      </c>
      <c r="Q183" s="5">
        <v>-1082089000</v>
      </c>
    </row>
    <row r="184" spans="3:23" ht="15.5" x14ac:dyDescent="0.35">
      <c r="C184" t="s">
        <v>679</v>
      </c>
      <c r="D184" s="5">
        <v>497737203000</v>
      </c>
      <c r="E184" s="5">
        <v>933095306000</v>
      </c>
      <c r="F184" s="5">
        <v>397874500000</v>
      </c>
      <c r="G184" s="5">
        <v>417820000000</v>
      </c>
      <c r="I184" s="5">
        <v>1425333678000</v>
      </c>
      <c r="J184" s="5">
        <v>1767520896000</v>
      </c>
      <c r="K184" s="5">
        <v>1650535652000</v>
      </c>
    </row>
    <row r="185" spans="3:23" ht="15.5" x14ac:dyDescent="0.35">
      <c r="C185" t="s">
        <v>1493</v>
      </c>
      <c r="D185" s="5">
        <v>-429000000000</v>
      </c>
      <c r="E185" s="5">
        <v>-835530000000</v>
      </c>
      <c r="G185" s="5">
        <v>-512290000000</v>
      </c>
      <c r="I185" s="5">
        <v>-967940000000</v>
      </c>
      <c r="J185" s="5">
        <v>-746825000000</v>
      </c>
    </row>
    <row r="186" spans="3:23" ht="15.5" x14ac:dyDescent="0.35">
      <c r="C186" t="s">
        <v>577</v>
      </c>
      <c r="D186" s="5">
        <v>-1002721000</v>
      </c>
      <c r="E186" s="5">
        <v>-1822539000</v>
      </c>
      <c r="F186" s="5">
        <v>-4149896000</v>
      </c>
      <c r="G186" s="5">
        <v>-1145990000</v>
      </c>
      <c r="I186" s="5">
        <v>-7919795000</v>
      </c>
      <c r="J186" s="5">
        <v>-4420433000</v>
      </c>
      <c r="K186" s="5">
        <v>-7069309000</v>
      </c>
    </row>
    <row r="187" spans="3:23" ht="15.5" x14ac:dyDescent="0.35">
      <c r="C187" t="s">
        <v>2817</v>
      </c>
      <c r="R187" s="5">
        <v>-98372018000</v>
      </c>
      <c r="S187" s="5">
        <v>-99924301000</v>
      </c>
      <c r="T187" s="5">
        <v>-141389695000</v>
      </c>
      <c r="U187" s="5">
        <v>-631160600000</v>
      </c>
    </row>
    <row r="188" spans="3:23" ht="15.5" x14ac:dyDescent="0.35">
      <c r="C188" t="s">
        <v>836</v>
      </c>
      <c r="J188" s="5">
        <v>3617479343000</v>
      </c>
    </row>
    <row r="189" spans="3:23" ht="15.5" x14ac:dyDescent="0.35">
      <c r="C189" t="s">
        <v>2818</v>
      </c>
      <c r="Q189" s="5">
        <v>-605160931000</v>
      </c>
    </row>
    <row r="190" spans="3:23" ht="15.5" x14ac:dyDescent="0.35">
      <c r="C190" t="s">
        <v>2819</v>
      </c>
    </row>
    <row r="191" spans="3:23" ht="15.5" x14ac:dyDescent="0.35">
      <c r="C191" t="s">
        <v>387</v>
      </c>
      <c r="N191" s="5">
        <v>-11613000</v>
      </c>
    </row>
    <row r="192" spans="3:23" ht="15.5" x14ac:dyDescent="0.35">
      <c r="C192" t="s">
        <v>2820</v>
      </c>
      <c r="J192" s="5">
        <v>-2623514000</v>
      </c>
      <c r="U192" s="5">
        <v>-4417335000</v>
      </c>
      <c r="V192" s="5">
        <v>-6443000000</v>
      </c>
    </row>
    <row r="193" spans="2:23" ht="15.5" x14ac:dyDescent="0.35">
      <c r="C193" t="s">
        <v>391</v>
      </c>
      <c r="D193" s="5">
        <v>-35504096000</v>
      </c>
      <c r="E193" s="5">
        <v>-65464144000</v>
      </c>
      <c r="F193" s="5">
        <v>-1545734047000</v>
      </c>
      <c r="G193" s="5">
        <v>1809892520000</v>
      </c>
      <c r="I193" s="5">
        <v>245997327000</v>
      </c>
      <c r="J193" s="5">
        <v>31074971000</v>
      </c>
      <c r="K193" s="5">
        <v>-12596535000</v>
      </c>
      <c r="L193" s="5">
        <v>-373620169000</v>
      </c>
      <c r="M193" s="5">
        <v>408524966000</v>
      </c>
      <c r="N193" s="5">
        <v>-1853788000</v>
      </c>
      <c r="O193" s="5">
        <v>-43741104000</v>
      </c>
      <c r="P193" s="5">
        <v>-19469836000</v>
      </c>
      <c r="Q193" s="5">
        <v>-321612756000</v>
      </c>
      <c r="R193" s="5">
        <v>390082432000</v>
      </c>
      <c r="S193" s="5">
        <v>-121924738000</v>
      </c>
      <c r="T193" s="5">
        <v>-240374332000</v>
      </c>
      <c r="U193" s="5">
        <v>152005726000</v>
      </c>
      <c r="V193" s="5">
        <v>446618205000</v>
      </c>
      <c r="W193" s="5">
        <v>117566276000</v>
      </c>
    </row>
    <row r="194" spans="2:23" ht="15.5" x14ac:dyDescent="0.35">
      <c r="C194" t="s">
        <v>193</v>
      </c>
      <c r="E194" s="5">
        <v>352224070000</v>
      </c>
      <c r="I194" s="5">
        <v>106226743000</v>
      </c>
      <c r="J194" s="5">
        <v>75151772000</v>
      </c>
      <c r="K194" s="5">
        <v>87748307000</v>
      </c>
      <c r="L194" s="5">
        <v>461368476000</v>
      </c>
      <c r="M194" s="5">
        <v>52843510000</v>
      </c>
      <c r="N194" s="5">
        <v>54697298000</v>
      </c>
      <c r="O194" s="5">
        <v>98438402000</v>
      </c>
      <c r="P194" s="5">
        <v>117908238000</v>
      </c>
      <c r="Q194" s="5">
        <v>439520994000</v>
      </c>
      <c r="R194" s="5">
        <v>49438562000</v>
      </c>
      <c r="S194" s="5">
        <v>171363300000</v>
      </c>
      <c r="T194" s="5">
        <v>411737633000</v>
      </c>
      <c r="U194" s="5">
        <v>259046646000</v>
      </c>
      <c r="V194" s="5">
        <v>197731797000</v>
      </c>
      <c r="W194" s="5">
        <v>80165521000</v>
      </c>
    </row>
    <row r="195" spans="2:23" ht="15.5" x14ac:dyDescent="0.35">
      <c r="C195" t="s">
        <v>2821</v>
      </c>
    </row>
    <row r="196" spans="2:23" ht="15.5" x14ac:dyDescent="0.35">
      <c r="C196" t="s">
        <v>195</v>
      </c>
      <c r="D196" s="5">
        <v>-35504096000</v>
      </c>
      <c r="E196" s="5">
        <v>286759926000</v>
      </c>
      <c r="F196" s="5">
        <v>-1545734047000</v>
      </c>
      <c r="G196" s="5">
        <v>1809892520000</v>
      </c>
      <c r="I196" s="5">
        <v>352224070000</v>
      </c>
      <c r="J196" s="5">
        <v>106226743000</v>
      </c>
      <c r="K196" s="5">
        <v>75151772000</v>
      </c>
      <c r="L196" s="5">
        <v>87748307000</v>
      </c>
      <c r="M196" s="5">
        <v>461368476000</v>
      </c>
      <c r="N196" s="5">
        <v>52843510000</v>
      </c>
      <c r="O196" s="5">
        <v>54697298000</v>
      </c>
      <c r="P196" s="5">
        <v>98438402000</v>
      </c>
      <c r="Q196" s="5">
        <v>117908238000</v>
      </c>
      <c r="R196" s="5">
        <v>439520994000</v>
      </c>
      <c r="S196" s="5">
        <v>49438562000</v>
      </c>
      <c r="T196" s="5">
        <v>171363301000</v>
      </c>
      <c r="U196" s="5">
        <v>411052372000</v>
      </c>
      <c r="V196" s="5">
        <v>644350002000</v>
      </c>
      <c r="W196" s="5">
        <v>197731797000</v>
      </c>
    </row>
    <row r="198" spans="2:23" ht="15.5" x14ac:dyDescent="0.35">
      <c r="B198" t="s">
        <v>196</v>
      </c>
      <c r="C198" t="s">
        <v>12</v>
      </c>
      <c r="D198" s="5">
        <v>15730000000</v>
      </c>
      <c r="E198" s="5">
        <v>15730000000</v>
      </c>
      <c r="F198" s="5">
        <v>15730000000</v>
      </c>
      <c r="G198" s="5">
        <v>15730000000</v>
      </c>
      <c r="I198" s="5">
        <v>15730000000</v>
      </c>
      <c r="J198" s="5">
        <v>15770000000</v>
      </c>
      <c r="K198" s="5">
        <v>7120000000</v>
      </c>
      <c r="L198" s="5">
        <v>7120000000</v>
      </c>
      <c r="M198" s="5">
        <v>7120000000</v>
      </c>
      <c r="N198" s="5">
        <v>7120000000</v>
      </c>
      <c r="O198" s="5">
        <v>7120000000</v>
      </c>
      <c r="P198" s="5">
        <v>7120000000</v>
      </c>
      <c r="Q198" s="5">
        <v>7120000000</v>
      </c>
      <c r="R198" s="5">
        <v>7120000000</v>
      </c>
      <c r="S198" s="5">
        <v>7120000000</v>
      </c>
      <c r="T198" s="5">
        <v>7120000000</v>
      </c>
      <c r="U198" s="5">
        <v>7040000000</v>
      </c>
      <c r="V198" s="5">
        <v>4930000000</v>
      </c>
      <c r="W198" s="5">
        <v>0</v>
      </c>
    </row>
    <row r="199" spans="2:23" ht="15.5" x14ac:dyDescent="0.35">
      <c r="C199" t="s">
        <v>197</v>
      </c>
      <c r="D199" s="6">
        <v>-203.78</v>
      </c>
      <c r="E199" s="6">
        <v>147.74</v>
      </c>
      <c r="F199" s="6">
        <v>-18.829999999999998</v>
      </c>
      <c r="G199" s="6">
        <v>110.34</v>
      </c>
    </row>
    <row r="200" spans="2:23" ht="15.5" x14ac:dyDescent="0.35">
      <c r="C200" t="s">
        <v>198</v>
      </c>
      <c r="D200" s="6">
        <v>-1.42</v>
      </c>
      <c r="E200" s="6">
        <v>2.4500000000000002</v>
      </c>
      <c r="F200" s="6">
        <v>-20.18</v>
      </c>
      <c r="G200" s="6">
        <v>3.57</v>
      </c>
    </row>
    <row r="201" spans="2:23" ht="15.5" x14ac:dyDescent="0.35">
      <c r="C201" t="s">
        <v>73</v>
      </c>
      <c r="D201" s="5">
        <v>0</v>
      </c>
      <c r="E201" s="5">
        <v>0</v>
      </c>
      <c r="F201" s="5">
        <v>0</v>
      </c>
      <c r="G201" s="5">
        <v>0</v>
      </c>
    </row>
    <row r="202" spans="2:23" ht="15.5" x14ac:dyDescent="0.35">
      <c r="C202" t="s">
        <v>199</v>
      </c>
      <c r="D202" s="5">
        <v>-12830000000</v>
      </c>
      <c r="E202" s="5">
        <v>-9950000000</v>
      </c>
      <c r="F202" s="5">
        <v>-9470000000</v>
      </c>
      <c r="G202" s="5">
        <v>-8900000000</v>
      </c>
    </row>
    <row r="203" spans="2:23" ht="15.5" x14ac:dyDescent="0.35">
      <c r="C203" t="s">
        <v>200</v>
      </c>
      <c r="D203" s="6">
        <v>-0.38119999999999998</v>
      </c>
      <c r="E203" s="6">
        <v>0.20129999999999998</v>
      </c>
      <c r="F203" s="6">
        <v>-3.2199999999999999E-2</v>
      </c>
      <c r="G203" s="6">
        <v>0.15869999999999998</v>
      </c>
    </row>
    <row r="204" spans="2:23" ht="15.5" x14ac:dyDescent="0.35">
      <c r="C204" t="s">
        <v>201</v>
      </c>
      <c r="D204" s="6">
        <v>-0.64019999999999999</v>
      </c>
      <c r="E204" s="6">
        <v>0.28129999999999999</v>
      </c>
      <c r="F204" s="6">
        <v>-4.99E-2</v>
      </c>
      <c r="G204" s="6">
        <v>0.27839999999999998</v>
      </c>
    </row>
    <row r="205" spans="2:23" ht="15.5" x14ac:dyDescent="0.35">
      <c r="C205" t="s">
        <v>202</v>
      </c>
      <c r="D205" s="6">
        <v>-2E-3</v>
      </c>
      <c r="E205" s="6">
        <v>-1.5E-3</v>
      </c>
      <c r="F205" s="6">
        <v>-1.6000000000000001E-3</v>
      </c>
      <c r="G205" s="6">
        <v>-1.7000000000000001E-3</v>
      </c>
    </row>
    <row r="206" spans="2:23" ht="15.5" x14ac:dyDescent="0.35">
      <c r="C206" t="s">
        <v>203</v>
      </c>
    </row>
    <row r="207" spans="2:23" ht="15.5" x14ac:dyDescent="0.35">
      <c r="C207" t="s">
        <v>204</v>
      </c>
      <c r="D207" s="5">
        <v>5008000000000</v>
      </c>
      <c r="E207" s="5">
        <v>8264000000000</v>
      </c>
      <c r="F207" s="5">
        <v>5940000000000</v>
      </c>
      <c r="G207" s="5">
        <v>6236000000000</v>
      </c>
    </row>
    <row r="208" spans="2:23" ht="15.5" x14ac:dyDescent="0.35">
      <c r="C208" t="s">
        <v>205</v>
      </c>
      <c r="D208" s="6">
        <v>0.91</v>
      </c>
      <c r="E208" s="6">
        <v>0.69</v>
      </c>
      <c r="F208" s="6">
        <v>1.01</v>
      </c>
      <c r="G208" s="6">
        <v>0.99</v>
      </c>
    </row>
    <row r="209" spans="3:23" ht="15.5" x14ac:dyDescent="0.35">
      <c r="C209" t="s">
        <v>206</v>
      </c>
      <c r="D209" s="6">
        <v>318.3</v>
      </c>
      <c r="E209" s="6">
        <v>525.28</v>
      </c>
      <c r="F209" s="6">
        <v>377.54</v>
      </c>
      <c r="G209" s="6">
        <v>396.37</v>
      </c>
    </row>
    <row r="210" spans="3:23" ht="15.5" x14ac:dyDescent="0.35">
      <c r="C210" t="s">
        <v>207</v>
      </c>
      <c r="D210" s="6">
        <v>0.91</v>
      </c>
      <c r="E210" s="6">
        <v>0.69</v>
      </c>
      <c r="F210" s="6">
        <v>1.01</v>
      </c>
      <c r="G210" s="6">
        <v>0.99</v>
      </c>
    </row>
    <row r="211" spans="3:23" ht="15.5" x14ac:dyDescent="0.35">
      <c r="C211" t="s">
        <v>208</v>
      </c>
      <c r="D211" s="6">
        <v>318.3</v>
      </c>
      <c r="E211" s="6">
        <v>525.28</v>
      </c>
      <c r="F211" s="6">
        <v>377.54</v>
      </c>
      <c r="G211" s="6">
        <v>396.37</v>
      </c>
    </row>
    <row r="212" spans="3:23" ht="15.5" x14ac:dyDescent="0.35">
      <c r="C212" t="s">
        <v>209</v>
      </c>
    </row>
    <row r="213" spans="3:23" ht="15.5" x14ac:dyDescent="0.35">
      <c r="C213" t="s">
        <v>210</v>
      </c>
    </row>
    <row r="214" spans="3:23" ht="15.5" x14ac:dyDescent="0.35">
      <c r="C214" t="s">
        <v>211</v>
      </c>
      <c r="D214" s="5">
        <v>5008000000000</v>
      </c>
      <c r="E214" s="5">
        <v>8264000000000</v>
      </c>
      <c r="F214" s="5">
        <v>5940000000000</v>
      </c>
      <c r="G214" s="5">
        <v>6236000000000</v>
      </c>
    </row>
    <row r="215" spans="3:23" ht="15.5" x14ac:dyDescent="0.35">
      <c r="C215" t="s">
        <v>24</v>
      </c>
    </row>
    <row r="216" spans="3:23" ht="15.5" x14ac:dyDescent="0.35">
      <c r="C216" t="s">
        <v>21</v>
      </c>
    </row>
    <row r="217" spans="3:23" ht="15.5" x14ac:dyDescent="0.35">
      <c r="C217" t="s">
        <v>212</v>
      </c>
      <c r="D217" s="5">
        <v>-2973000000000</v>
      </c>
      <c r="E217" s="5">
        <v>-2817000000000</v>
      </c>
      <c r="F217" s="5">
        <v>-2725000000000</v>
      </c>
      <c r="G217" s="5">
        <v>-2625000000000</v>
      </c>
    </row>
    <row r="218" spans="3:23" ht="15.5" x14ac:dyDescent="0.35">
      <c r="C218" t="s">
        <v>213</v>
      </c>
      <c r="D218" s="5">
        <v>-84000000000</v>
      </c>
      <c r="E218" s="5">
        <v>-76000000000</v>
      </c>
      <c r="F218" s="5">
        <v>-916000000000</v>
      </c>
      <c r="G218" s="5">
        <v>1741000000000</v>
      </c>
    </row>
    <row r="219" spans="3:23" ht="15.5" x14ac:dyDescent="0.35">
      <c r="C219" t="s">
        <v>214</v>
      </c>
      <c r="D219" s="5">
        <v>-1000000000</v>
      </c>
      <c r="F219" s="5">
        <v>0</v>
      </c>
      <c r="G219" s="5">
        <v>-1000000000</v>
      </c>
    </row>
    <row r="220" spans="3:23" ht="15.5" x14ac:dyDescent="0.35">
      <c r="C220" t="s">
        <v>13</v>
      </c>
      <c r="D220" s="5">
        <v>-85000000000</v>
      </c>
      <c r="E220" s="5">
        <v>-76000000000</v>
      </c>
      <c r="F220" s="5">
        <v>-916000000000</v>
      </c>
      <c r="G220" s="5">
        <v>1741000000000</v>
      </c>
    </row>
    <row r="221" spans="3:23" ht="15.5" x14ac:dyDescent="0.35">
      <c r="C221" t="s">
        <v>16</v>
      </c>
      <c r="D221" s="6">
        <v>-5.4</v>
      </c>
      <c r="E221" s="6">
        <v>-4.8</v>
      </c>
      <c r="F221" s="6">
        <v>-58.21</v>
      </c>
      <c r="G221" s="6">
        <v>110.63</v>
      </c>
    </row>
    <row r="222" spans="3:23" ht="15.5" x14ac:dyDescent="0.35">
      <c r="C222" t="s">
        <v>58</v>
      </c>
      <c r="I222" s="6">
        <v>117.4</v>
      </c>
      <c r="J222" s="6">
        <v>-125.72</v>
      </c>
      <c r="K222" s="6">
        <v>-464.08</v>
      </c>
      <c r="L222" s="6">
        <v>33.65</v>
      </c>
      <c r="M222" s="6">
        <v>282.94</v>
      </c>
      <c r="N222" s="6">
        <v>280.02</v>
      </c>
      <c r="O222" s="6">
        <v>-9.93</v>
      </c>
      <c r="P222" s="6">
        <v>-15.65</v>
      </c>
      <c r="Q222" s="6">
        <v>9.59</v>
      </c>
      <c r="R222" s="6">
        <v>30.79</v>
      </c>
      <c r="S222" s="6">
        <v>-7.75</v>
      </c>
      <c r="T222" s="6">
        <v>23.63</v>
      </c>
      <c r="U222" s="6">
        <v>-59.25</v>
      </c>
      <c r="V222" s="6">
        <v>-16.899999999999999</v>
      </c>
      <c r="W222" s="6">
        <v>191289.21</v>
      </c>
    </row>
    <row r="223" spans="3:23" ht="15.5" x14ac:dyDescent="0.35">
      <c r="C223" t="s">
        <v>72</v>
      </c>
      <c r="I223" s="6">
        <v>3.24</v>
      </c>
      <c r="J223" s="6">
        <v>-3.48</v>
      </c>
      <c r="K223" s="6">
        <v>-1.35</v>
      </c>
      <c r="L223" s="6">
        <v>18.87</v>
      </c>
      <c r="M223" s="6">
        <v>3.07</v>
      </c>
      <c r="N223" s="6">
        <v>1.23</v>
      </c>
      <c r="O223" s="6">
        <v>-20.14</v>
      </c>
      <c r="P223" s="6">
        <v>-16.61</v>
      </c>
      <c r="Q223" s="6">
        <v>34.200000000000003</v>
      </c>
      <c r="R223" s="6">
        <v>14.81</v>
      </c>
      <c r="S223" s="6">
        <v>-54.84</v>
      </c>
      <c r="T223" s="6">
        <v>20.309999999999999</v>
      </c>
      <c r="U223" s="6">
        <v>-6.08</v>
      </c>
      <c r="V223" s="6">
        <v>-28.58</v>
      </c>
      <c r="W223" s="5">
        <v>0</v>
      </c>
    </row>
    <row r="224" spans="3:23" ht="15.5" x14ac:dyDescent="0.35">
      <c r="C224" t="s">
        <v>75</v>
      </c>
      <c r="I224" s="5">
        <v>0</v>
      </c>
      <c r="J224" s="5">
        <v>0</v>
      </c>
      <c r="K224" s="5">
        <v>0</v>
      </c>
      <c r="L224" s="5">
        <v>0</v>
      </c>
      <c r="M224" s="6">
        <v>19.559999999999999</v>
      </c>
      <c r="N224" s="6">
        <v>10.26</v>
      </c>
      <c r="O224" s="6">
        <v>7.53</v>
      </c>
      <c r="P224" s="6">
        <v>4.1399999999999997</v>
      </c>
      <c r="Q224" s="6">
        <v>3.07</v>
      </c>
      <c r="R224" s="6">
        <v>2.78</v>
      </c>
      <c r="S224" s="6">
        <v>2.89</v>
      </c>
      <c r="T224" s="6">
        <v>3.23</v>
      </c>
      <c r="U224" s="6">
        <v>3.57</v>
      </c>
      <c r="V224" s="6">
        <v>3.97</v>
      </c>
      <c r="W224" s="5">
        <v>0</v>
      </c>
    </row>
    <row r="225" spans="3:23" ht="15.5" x14ac:dyDescent="0.35">
      <c r="C225" t="s">
        <v>215</v>
      </c>
      <c r="I225" s="5">
        <v>-38730000000</v>
      </c>
      <c r="J225" s="5">
        <v>-58710000000</v>
      </c>
      <c r="K225" s="5">
        <v>-47480000000</v>
      </c>
      <c r="L225" s="5">
        <v>-30970000000</v>
      </c>
    </row>
    <row r="226" spans="3:23" ht="15.5" x14ac:dyDescent="0.35">
      <c r="C226" t="s">
        <v>216</v>
      </c>
      <c r="I226" s="6">
        <v>0.2009</v>
      </c>
      <c r="J226" s="6">
        <v>-0.25180000000000002</v>
      </c>
      <c r="K226" s="6">
        <v>-0.37520000000000003</v>
      </c>
      <c r="L226" s="6">
        <v>4.1500000000000002E-2</v>
      </c>
      <c r="M226" s="6">
        <v>0.34329999999999999</v>
      </c>
      <c r="N226" s="6">
        <v>0.49299999999999999</v>
      </c>
      <c r="O226" s="6">
        <v>-3.0299999999999997E-2</v>
      </c>
      <c r="P226" s="6">
        <v>-5.5899999999999998E-2</v>
      </c>
      <c r="Q226" s="6">
        <v>2.4E-2</v>
      </c>
      <c r="R226" s="6">
        <v>5.6799999999999996E-2</v>
      </c>
      <c r="S226" s="6">
        <v>-1.18E-2</v>
      </c>
      <c r="T226" s="6">
        <v>3.9800000000000002E-2</v>
      </c>
      <c r="U226" s="6">
        <v>-0.1045</v>
      </c>
      <c r="V226" s="6">
        <v>-2.53E-2</v>
      </c>
      <c r="W226" s="6">
        <v>9.7000000000000003E-3</v>
      </c>
    </row>
    <row r="227" spans="3:23" ht="15.5" x14ac:dyDescent="0.35">
      <c r="C227" t="s">
        <v>217</v>
      </c>
      <c r="I227" s="6">
        <v>0.311</v>
      </c>
      <c r="J227" s="6">
        <v>-0.48450000000000004</v>
      </c>
      <c r="K227" s="6">
        <v>-1.3427</v>
      </c>
      <c r="L227" s="6">
        <v>4.1599999999999998E-2</v>
      </c>
      <c r="M227" s="6">
        <v>0.34570000000000001</v>
      </c>
      <c r="N227" s="6">
        <v>0.51770000000000005</v>
      </c>
      <c r="O227" s="6">
        <v>-3.4200000000000001E-2</v>
      </c>
      <c r="P227" s="6">
        <v>-6.9099999999999995E-2</v>
      </c>
      <c r="Q227" s="6">
        <v>4.4400000000000002E-2</v>
      </c>
      <c r="R227" s="6">
        <v>9.4299999999999995E-2</v>
      </c>
      <c r="S227" s="6">
        <v>-3.27E-2</v>
      </c>
      <c r="T227" s="6">
        <v>0.10009999999999999</v>
      </c>
      <c r="U227" s="6">
        <v>-0.26960000000000001</v>
      </c>
      <c r="V227" s="6">
        <v>-9.3399999999999997E-2</v>
      </c>
      <c r="W227" s="6">
        <v>2.5099999999999997E-2</v>
      </c>
    </row>
    <row r="228" spans="3:23" ht="15.5" x14ac:dyDescent="0.35">
      <c r="C228" t="s">
        <v>218</v>
      </c>
      <c r="I228" s="6">
        <v>-8.0000000000000002E-3</v>
      </c>
      <c r="J228" s="6">
        <v>-1.83E-2</v>
      </c>
      <c r="K228" s="6">
        <v>-1.1699999999999999E-2</v>
      </c>
      <c r="L228" s="6">
        <v>-5.4000000000000003E-3</v>
      </c>
      <c r="M228" s="6">
        <v>1.52E-2</v>
      </c>
      <c r="N228" s="6">
        <v>9.7999999999999997E-3</v>
      </c>
      <c r="O228" s="6">
        <v>-1.2E-2</v>
      </c>
      <c r="P228" s="6">
        <v>-1.06E-2</v>
      </c>
      <c r="Q228" s="6">
        <v>5.1500000000000004E-2</v>
      </c>
      <c r="R228" s="6">
        <v>5.1100000000000007E-2</v>
      </c>
      <c r="S228" s="6">
        <v>5.3600000000000002E-2</v>
      </c>
      <c r="T228" s="6">
        <v>6.4899999999999999E-2</v>
      </c>
      <c r="U228" s="6">
        <v>2.7200000000000002E-2</v>
      </c>
      <c r="V228" s="6">
        <v>1.7000000000000001E-2</v>
      </c>
      <c r="W228" s="6">
        <v>4.7199999999999999E-2</v>
      </c>
    </row>
    <row r="229" spans="3:23" ht="15.5" x14ac:dyDescent="0.35">
      <c r="C229" t="s">
        <v>219</v>
      </c>
    </row>
    <row r="230" spans="3:23" ht="15.5" x14ac:dyDescent="0.35">
      <c r="C230" t="s">
        <v>69</v>
      </c>
      <c r="I230" s="6">
        <v>1.01</v>
      </c>
      <c r="J230" s="6">
        <v>1.69</v>
      </c>
      <c r="K230" s="6">
        <v>1.81</v>
      </c>
      <c r="L230" s="6">
        <v>0.78</v>
      </c>
      <c r="M230" s="6">
        <v>1.06</v>
      </c>
      <c r="N230" s="6">
        <v>0.64</v>
      </c>
      <c r="O230" s="6">
        <v>0.69</v>
      </c>
      <c r="P230" s="6">
        <v>1.1499999999999999</v>
      </c>
      <c r="Q230" s="6">
        <v>1.52</v>
      </c>
      <c r="R230" s="6">
        <v>1.4</v>
      </c>
      <c r="S230" s="6">
        <v>1.79</v>
      </c>
      <c r="T230" s="6">
        <v>2.0299999999999998</v>
      </c>
      <c r="U230" s="6">
        <v>1.64</v>
      </c>
      <c r="V230" s="6">
        <v>2.67</v>
      </c>
      <c r="W230" s="5">
        <v>0</v>
      </c>
    </row>
    <row r="231" spans="3:23" ht="15.5" x14ac:dyDescent="0.35">
      <c r="C231" t="s">
        <v>66</v>
      </c>
      <c r="I231" s="6">
        <v>377.54</v>
      </c>
      <c r="J231" s="6">
        <v>259.45999999999998</v>
      </c>
      <c r="K231" s="6">
        <v>345.62</v>
      </c>
      <c r="L231" s="6">
        <v>809.46</v>
      </c>
      <c r="M231" s="6">
        <v>818.55</v>
      </c>
      <c r="N231" s="6">
        <v>540.9</v>
      </c>
      <c r="O231" s="6">
        <v>290.38</v>
      </c>
      <c r="P231" s="6">
        <v>226.42</v>
      </c>
      <c r="Q231" s="6">
        <v>216.23</v>
      </c>
      <c r="R231" s="6">
        <v>326.62</v>
      </c>
      <c r="S231" s="6">
        <v>236.84</v>
      </c>
      <c r="T231" s="6">
        <v>236.06</v>
      </c>
      <c r="U231" s="6">
        <v>219.72</v>
      </c>
      <c r="V231" s="6">
        <v>180.94</v>
      </c>
      <c r="W231" s="6">
        <v>7630516.3499999996</v>
      </c>
    </row>
    <row r="232" spans="3:23" ht="15.5" x14ac:dyDescent="0.35">
      <c r="C232" t="s">
        <v>220</v>
      </c>
      <c r="I232" s="6">
        <v>1.01</v>
      </c>
      <c r="J232" s="6">
        <v>1.69</v>
      </c>
      <c r="K232" s="6">
        <v>1.81</v>
      </c>
      <c r="L232" s="6">
        <v>0.78</v>
      </c>
      <c r="M232" s="6">
        <v>1.06</v>
      </c>
      <c r="N232" s="6">
        <v>0.64</v>
      </c>
      <c r="O232" s="6">
        <v>0.69</v>
      </c>
      <c r="P232" s="6">
        <v>1.1499999999999999</v>
      </c>
      <c r="Q232" s="6">
        <v>1.52</v>
      </c>
      <c r="R232" s="6">
        <v>1.4</v>
      </c>
      <c r="S232" s="6">
        <v>1.79</v>
      </c>
      <c r="T232" s="6">
        <v>2.0299999999999998</v>
      </c>
      <c r="U232" s="6">
        <v>1.64</v>
      </c>
      <c r="V232" s="6">
        <v>2.67</v>
      </c>
      <c r="W232" s="5">
        <v>0</v>
      </c>
    </row>
    <row r="233" spans="3:23" ht="15.5" x14ac:dyDescent="0.35">
      <c r="C233" t="s">
        <v>221</v>
      </c>
      <c r="I233" s="6">
        <v>377.54</v>
      </c>
      <c r="J233" s="6">
        <v>259.45999999999998</v>
      </c>
      <c r="K233" s="6">
        <v>345.62</v>
      </c>
      <c r="L233" s="6">
        <v>809.46</v>
      </c>
      <c r="M233" s="6">
        <v>818.55</v>
      </c>
      <c r="N233" s="6">
        <v>540.9</v>
      </c>
      <c r="O233" s="6">
        <v>290.38</v>
      </c>
      <c r="P233" s="6">
        <v>226.42</v>
      </c>
      <c r="Q233" s="6">
        <v>216.23</v>
      </c>
      <c r="R233" s="6">
        <v>326.62</v>
      </c>
      <c r="S233" s="6">
        <v>236.84</v>
      </c>
      <c r="T233" s="6">
        <v>236.06</v>
      </c>
      <c r="U233" s="6">
        <v>219.72</v>
      </c>
      <c r="V233" s="6">
        <v>180.94</v>
      </c>
      <c r="W233" s="6">
        <v>7630516.3499999996</v>
      </c>
    </row>
    <row r="234" spans="3:23" ht="15.5" x14ac:dyDescent="0.35">
      <c r="C234" t="s">
        <v>222</v>
      </c>
    </row>
    <row r="235" spans="3:23" ht="15.5" x14ac:dyDescent="0.35">
      <c r="C235" t="s">
        <v>223</v>
      </c>
    </row>
    <row r="236" spans="3:23" ht="15.5" x14ac:dyDescent="0.35">
      <c r="C236" t="s">
        <v>26</v>
      </c>
    </row>
    <row r="237" spans="3:23" ht="15.5" x14ac:dyDescent="0.35">
      <c r="C237" t="s">
        <v>23</v>
      </c>
    </row>
    <row r="238" spans="3:23" ht="15.5" x14ac:dyDescent="0.35">
      <c r="C238" t="s">
        <v>224</v>
      </c>
      <c r="I238" s="5">
        <v>-2725000000000</v>
      </c>
      <c r="J238" s="5">
        <v>-3666000000000</v>
      </c>
      <c r="K238" s="5">
        <v>-6257000000000</v>
      </c>
      <c r="L238" s="5">
        <v>95000000000</v>
      </c>
      <c r="M238" s="5">
        <v>430000000000</v>
      </c>
      <c r="N238" s="5">
        <v>-2000000000</v>
      </c>
      <c r="O238" s="5">
        <v>-5000000000</v>
      </c>
      <c r="P238" s="5">
        <v>52000000000</v>
      </c>
      <c r="Q238" s="5">
        <v>-148000000000</v>
      </c>
      <c r="R238" s="5">
        <v>730000000000</v>
      </c>
      <c r="S238" s="5">
        <v>-701000000000</v>
      </c>
      <c r="T238" s="5">
        <v>-66000000000</v>
      </c>
      <c r="U238" s="5">
        <v>41000000000</v>
      </c>
      <c r="V238" s="5">
        <v>-41000000000</v>
      </c>
      <c r="W238" s="5">
        <v>-77000000000</v>
      </c>
    </row>
    <row r="239" spans="3:23" ht="15.5" x14ac:dyDescent="0.35">
      <c r="C239" t="s">
        <v>225</v>
      </c>
      <c r="I239" s="5">
        <v>838000000000</v>
      </c>
      <c r="J239" s="5">
        <v>-4601000000000</v>
      </c>
      <c r="K239" s="5">
        <v>-2732000000000</v>
      </c>
      <c r="L239" s="5">
        <v>-372000000000</v>
      </c>
      <c r="M239" s="5">
        <v>145000000000</v>
      </c>
      <c r="N239" s="5">
        <v>55000000000</v>
      </c>
      <c r="O239" s="5">
        <v>-35000000000</v>
      </c>
      <c r="P239" s="5">
        <v>-76000000000</v>
      </c>
      <c r="Q239" s="5">
        <v>94000000000</v>
      </c>
      <c r="R239" s="5">
        <v>40000000000</v>
      </c>
      <c r="S239" s="5">
        <v>-53000000000</v>
      </c>
      <c r="T239" s="5">
        <v>62000000000</v>
      </c>
      <c r="U239" s="5">
        <v>-59000000000</v>
      </c>
      <c r="V239" s="5">
        <v>5000000000</v>
      </c>
      <c r="W239" s="5">
        <v>117000000000</v>
      </c>
    </row>
    <row r="240" spans="3:23" ht="15.5" x14ac:dyDescent="0.35">
      <c r="C240" t="s">
        <v>226</v>
      </c>
      <c r="I240" s="5">
        <v>-1000000000</v>
      </c>
      <c r="J240" s="5">
        <v>-3000000000</v>
      </c>
      <c r="K240" s="5">
        <v>-2000000000</v>
      </c>
      <c r="L240" s="5">
        <v>-2000000000</v>
      </c>
      <c r="M240" s="5">
        <v>-20000000000</v>
      </c>
      <c r="N240" s="5">
        <v>-28000000000</v>
      </c>
      <c r="O240" s="5">
        <v>-35000000000</v>
      </c>
      <c r="P240" s="5">
        <v>-80000000000</v>
      </c>
      <c r="Q240" s="5">
        <v>-89000000000</v>
      </c>
      <c r="R240" s="5">
        <v>-130000000000</v>
      </c>
      <c r="S240" s="5">
        <v>-418000000000</v>
      </c>
      <c r="T240" s="5">
        <v>-558000000000</v>
      </c>
      <c r="U240" s="5">
        <v>-367000000000</v>
      </c>
      <c r="V240" s="5">
        <v>-368000000000</v>
      </c>
      <c r="W240" s="5">
        <v>-471000000000</v>
      </c>
    </row>
    <row r="241" spans="2:23" ht="15.5" x14ac:dyDescent="0.35">
      <c r="C241" t="s">
        <v>15</v>
      </c>
      <c r="I241" s="5">
        <v>837000000000</v>
      </c>
      <c r="J241" s="5">
        <v>-4604000000000</v>
      </c>
      <c r="K241" s="5">
        <v>-2734000000000</v>
      </c>
      <c r="L241" s="5">
        <v>-374000000000</v>
      </c>
      <c r="M241" s="5">
        <v>124000000000</v>
      </c>
      <c r="N241" s="5">
        <v>27000000000</v>
      </c>
      <c r="O241" s="5">
        <v>-70000000000</v>
      </c>
      <c r="P241" s="5">
        <v>-156000000000</v>
      </c>
      <c r="Q241" s="5">
        <v>5000000000</v>
      </c>
      <c r="R241" s="5">
        <v>-89000000000</v>
      </c>
      <c r="S241" s="5">
        <v>-471000000000</v>
      </c>
      <c r="T241" s="5">
        <v>-496000000000</v>
      </c>
      <c r="U241" s="5">
        <v>-427000000000</v>
      </c>
      <c r="V241" s="5">
        <v>-364000000000</v>
      </c>
      <c r="W241" s="5">
        <v>-354000000000</v>
      </c>
    </row>
    <row r="242" spans="2:23" ht="15.5" x14ac:dyDescent="0.35">
      <c r="C242" t="s">
        <v>17</v>
      </c>
      <c r="I242" s="6">
        <v>53.23</v>
      </c>
      <c r="J242" s="6">
        <v>-291.88</v>
      </c>
      <c r="K242" s="6">
        <v>-383.95</v>
      </c>
      <c r="L242" s="6">
        <v>-52.48</v>
      </c>
      <c r="M242" s="6">
        <v>17.43</v>
      </c>
      <c r="N242" s="6">
        <v>3.75</v>
      </c>
      <c r="O242" s="6">
        <v>-9.8000000000000007</v>
      </c>
      <c r="P242" s="6">
        <v>-21.91</v>
      </c>
      <c r="Q242" s="6">
        <v>0.72</v>
      </c>
      <c r="R242" s="6">
        <v>-12.54</v>
      </c>
      <c r="S242" s="6">
        <v>-66.150000000000006</v>
      </c>
      <c r="T242" s="6">
        <v>-69.650000000000006</v>
      </c>
      <c r="U242" s="6">
        <v>-60.59</v>
      </c>
      <c r="V242" s="6">
        <v>-73.77</v>
      </c>
      <c r="W242" s="6">
        <v>-2493149.7000000002</v>
      </c>
    </row>
    <row r="244" spans="2:23" ht="15.5" x14ac:dyDescent="0.35">
      <c r="B244" t="s">
        <v>227</v>
      </c>
      <c r="C244" t="s">
        <v>228</v>
      </c>
      <c r="D244" s="5">
        <v>-3206000000000</v>
      </c>
      <c r="E244" s="5">
        <v>2324000000000</v>
      </c>
      <c r="F244" s="5">
        <v>-296000000000</v>
      </c>
      <c r="G244" s="5">
        <v>1736000000000</v>
      </c>
      <c r="H244" s="5">
        <v>-1763000000000</v>
      </c>
      <c r="I244" s="5">
        <v>1847000000000</v>
      </c>
      <c r="J244" s="5">
        <v>-1983000000000</v>
      </c>
      <c r="K244" s="5">
        <v>-3304000000000</v>
      </c>
      <c r="L244" s="5">
        <v>240000000000</v>
      </c>
      <c r="M244" s="5">
        <v>2014000000000</v>
      </c>
      <c r="N244" s="5">
        <v>1994000000000</v>
      </c>
      <c r="O244" s="5">
        <v>-71000000000</v>
      </c>
      <c r="P244" s="5">
        <v>-111000000000</v>
      </c>
      <c r="Q244" s="5">
        <v>68000000000</v>
      </c>
    </row>
    <row r="245" spans="2:23" ht="15.5" x14ac:dyDescent="0.35">
      <c r="C245" t="s">
        <v>229</v>
      </c>
      <c r="H245" s="6">
        <v>3.2</v>
      </c>
      <c r="I245" s="6">
        <v>3.2</v>
      </c>
      <c r="N245" s="5">
        <v>43</v>
      </c>
      <c r="O245" s="5">
        <v>33</v>
      </c>
      <c r="P245" s="6">
        <v>2.5</v>
      </c>
      <c r="Q245" s="6">
        <v>36.5</v>
      </c>
    </row>
    <row r="246" spans="2:23" ht="15.5" x14ac:dyDescent="0.35">
      <c r="C246" t="s">
        <v>77</v>
      </c>
      <c r="H246" s="6">
        <v>-2.86E-2</v>
      </c>
      <c r="I246" s="6">
        <v>2.7300000000000001E-2</v>
      </c>
      <c r="N246" s="6">
        <v>0.33929999999999999</v>
      </c>
      <c r="O246" s="6">
        <v>-7.3601000000000001</v>
      </c>
      <c r="P246" s="6">
        <v>-0.35389999999999999</v>
      </c>
      <c r="Q246" s="6">
        <v>8.4312000000000005</v>
      </c>
    </row>
    <row r="247" spans="2:23" ht="15.5" x14ac:dyDescent="0.35">
      <c r="C247" t="s">
        <v>230</v>
      </c>
      <c r="H247" s="6">
        <v>1.34E-2</v>
      </c>
      <c r="I247" s="6">
        <v>1.03E-2</v>
      </c>
      <c r="N247" s="6">
        <v>5.8200000000000002E-2</v>
      </c>
      <c r="O247" s="6">
        <v>9.7699999999999995E-2</v>
      </c>
      <c r="P247" s="6">
        <v>0.01</v>
      </c>
      <c r="Q247" s="6">
        <v>0.105</v>
      </c>
    </row>
    <row r="248" spans="2:23" ht="15.5" x14ac:dyDescent="0.35">
      <c r="C248" t="s">
        <v>57</v>
      </c>
      <c r="D248" s="6">
        <v>-203.78</v>
      </c>
      <c r="E248" s="6">
        <v>147.74</v>
      </c>
      <c r="F248" s="6">
        <v>-18.829999999999998</v>
      </c>
      <c r="G248" s="6">
        <v>110.34</v>
      </c>
      <c r="H248" s="6">
        <v>-112.08</v>
      </c>
      <c r="I248" s="6">
        <v>117.4</v>
      </c>
      <c r="J248" s="6">
        <v>-126.04</v>
      </c>
      <c r="K248" s="6">
        <v>-210.01</v>
      </c>
      <c r="L248" s="6">
        <v>15.23</v>
      </c>
      <c r="M248" s="6">
        <v>128.04</v>
      </c>
      <c r="N248" s="6">
        <v>126.72</v>
      </c>
      <c r="O248" s="6">
        <v>-4.5</v>
      </c>
      <c r="P248" s="6">
        <v>-7.08</v>
      </c>
      <c r="Q248" s="6">
        <v>4.34</v>
      </c>
    </row>
    <row r="249" spans="2:23" ht="15.5" x14ac:dyDescent="0.35">
      <c r="C249" t="s">
        <v>79</v>
      </c>
      <c r="H249" s="6">
        <v>3.2</v>
      </c>
      <c r="I249" s="6">
        <v>3.2</v>
      </c>
      <c r="N249" s="5">
        <v>43</v>
      </c>
      <c r="O249" s="5">
        <v>33</v>
      </c>
      <c r="P249" s="6">
        <v>2.5</v>
      </c>
      <c r="Q249" s="6">
        <v>36.5</v>
      </c>
    </row>
    <row r="250" spans="2:23" ht="15.5" x14ac:dyDescent="0.35">
      <c r="C250" t="s">
        <v>231</v>
      </c>
      <c r="H250" s="6">
        <v>-2.86E-2</v>
      </c>
      <c r="I250" s="6">
        <v>2.7300000000000001E-2</v>
      </c>
      <c r="N250" s="6">
        <v>0.33929999999999999</v>
      </c>
      <c r="O250" s="6">
        <v>-7.3601000000000001</v>
      </c>
      <c r="P250" s="6">
        <v>-0.35389999999999999</v>
      </c>
      <c r="Q250" s="6">
        <v>8.4312000000000005</v>
      </c>
    </row>
    <row r="251" spans="2:23" ht="15.5" x14ac:dyDescent="0.35">
      <c r="C251" t="s">
        <v>232</v>
      </c>
      <c r="H251" s="6">
        <v>1.34E-2</v>
      </c>
      <c r="I251" s="6">
        <v>1.03E-2</v>
      </c>
      <c r="N251" s="6">
        <v>5.8200000000000002E-2</v>
      </c>
      <c r="O251" s="6">
        <v>9.7699999999999995E-2</v>
      </c>
      <c r="P251" s="6">
        <v>0.01</v>
      </c>
      <c r="Q251" s="6">
        <v>0.105</v>
      </c>
    </row>
    <row r="252" spans="2:23" ht="15.5" x14ac:dyDescent="0.35">
      <c r="C252" t="s">
        <v>234</v>
      </c>
      <c r="H252" s="6">
        <v>3.2</v>
      </c>
      <c r="I252" s="6">
        <v>3.2</v>
      </c>
    </row>
    <row r="253" spans="2:23" ht="15.5" x14ac:dyDescent="0.35">
      <c r="C253" t="s">
        <v>235</v>
      </c>
      <c r="H253" s="6">
        <v>-2.86E-2</v>
      </c>
      <c r="I253" s="6">
        <v>2.7300000000000001E-2</v>
      </c>
    </row>
    <row r="254" spans="2:23" ht="15.5" x14ac:dyDescent="0.35">
      <c r="C254" t="s">
        <v>236</v>
      </c>
      <c r="H254" s="6">
        <v>1.34E-2</v>
      </c>
      <c r="I254" s="6">
        <v>1.03E-2</v>
      </c>
    </row>
    <row r="255" spans="2:23" ht="15.5" x14ac:dyDescent="0.35">
      <c r="C255" t="s">
        <v>237</v>
      </c>
      <c r="I255" s="6">
        <v>-2.12</v>
      </c>
    </row>
    <row r="256" spans="2:23" ht="15.5" x14ac:dyDescent="0.35">
      <c r="C256" t="s">
        <v>238</v>
      </c>
      <c r="I256" s="6">
        <v>6.71</v>
      </c>
    </row>
    <row r="257" spans="3:9" ht="15.5" x14ac:dyDescent="0.35">
      <c r="C257" t="s">
        <v>239</v>
      </c>
      <c r="I257" s="6">
        <v>6.95</v>
      </c>
    </row>
    <row r="258" spans="3:9" ht="15.5" x14ac:dyDescent="0.35">
      <c r="C258" t="s">
        <v>240</v>
      </c>
      <c r="I258" s="6">
        <v>0.14899999999999999</v>
      </c>
    </row>
    <row r="259" spans="3:9" ht="15.5" x14ac:dyDescent="0.35">
      <c r="C259" t="s">
        <v>242</v>
      </c>
      <c r="I259" s="6">
        <v>0.75</v>
      </c>
    </row>
    <row r="260" spans="3:9" ht="15.5" x14ac:dyDescent="0.35">
      <c r="C260" t="s">
        <v>243</v>
      </c>
      <c r="I260" s="6">
        <v>5.63</v>
      </c>
    </row>
    <row r="261" spans="3:9" ht="15.5" x14ac:dyDescent="0.35">
      <c r="C261" t="s">
        <v>244</v>
      </c>
      <c r="I261" s="6">
        <v>5.64</v>
      </c>
    </row>
    <row r="262" spans="3:9" ht="15.5" x14ac:dyDescent="0.35">
      <c r="C262" t="s">
        <v>245</v>
      </c>
      <c r="I262" s="6">
        <v>-237.24</v>
      </c>
    </row>
    <row r="263" spans="3:9" ht="15.5" x14ac:dyDescent="0.35">
      <c r="C263" t="s">
        <v>246</v>
      </c>
      <c r="I263" s="6">
        <v>-246.56</v>
      </c>
    </row>
    <row r="264" spans="3:9" ht="15.5" x14ac:dyDescent="0.35">
      <c r="C264" t="s">
        <v>247</v>
      </c>
      <c r="I264" s="6">
        <v>0.03</v>
      </c>
    </row>
    <row r="265" spans="3:9" ht="15.5" x14ac:dyDescent="0.35">
      <c r="C265" t="s">
        <v>248</v>
      </c>
      <c r="I265" s="6">
        <v>0.13</v>
      </c>
    </row>
    <row r="266" spans="3:9" ht="15.5" x14ac:dyDescent="0.35">
      <c r="C266" t="s">
        <v>249</v>
      </c>
      <c r="I266" s="6">
        <v>35.47</v>
      </c>
    </row>
    <row r="267" spans="3:9" ht="15.5" x14ac:dyDescent="0.35">
      <c r="C267" t="s">
        <v>250</v>
      </c>
      <c r="I267" s="6">
        <v>-112.08</v>
      </c>
    </row>
    <row r="268" spans="3:9" ht="15.5" x14ac:dyDescent="0.35">
      <c r="C268" t="s">
        <v>252</v>
      </c>
      <c r="D268" s="6">
        <v>15.97</v>
      </c>
    </row>
    <row r="269" spans="3:9" ht="15.5" x14ac:dyDescent="0.35">
      <c r="C269" t="s">
        <v>253</v>
      </c>
      <c r="I269" s="6">
        <v>318.3</v>
      </c>
    </row>
    <row r="270" spans="3:9" ht="15.5" x14ac:dyDescent="0.35">
      <c r="C270" t="s">
        <v>254</v>
      </c>
      <c r="I270" s="6">
        <v>42.22</v>
      </c>
    </row>
    <row r="271" spans="3:9" ht="15.5" x14ac:dyDescent="0.35">
      <c r="C271" t="s">
        <v>255</v>
      </c>
      <c r="D271" s="6">
        <v>0.12</v>
      </c>
    </row>
    <row r="272" spans="3:9" ht="15.5" x14ac:dyDescent="0.35">
      <c r="C272" t="s">
        <v>256</v>
      </c>
      <c r="D272" s="6">
        <v>0.12</v>
      </c>
    </row>
    <row r="273" spans="3:9" ht="15.5" x14ac:dyDescent="0.35">
      <c r="C273" t="s">
        <v>395</v>
      </c>
      <c r="D273" s="6">
        <v>1.33</v>
      </c>
    </row>
    <row r="274" spans="3:9" ht="15.5" x14ac:dyDescent="0.35">
      <c r="C274" t="s">
        <v>445</v>
      </c>
      <c r="D274" s="6">
        <v>0.66</v>
      </c>
    </row>
    <row r="275" spans="3:9" ht="15.5" x14ac:dyDescent="0.35">
      <c r="C275" t="s">
        <v>257</v>
      </c>
      <c r="D275" s="6">
        <v>0.68</v>
      </c>
    </row>
    <row r="276" spans="3:9" ht="15.5" x14ac:dyDescent="0.35">
      <c r="C276" t="s">
        <v>396</v>
      </c>
      <c r="D276" s="6">
        <v>0.79</v>
      </c>
    </row>
    <row r="277" spans="3:9" ht="15.5" x14ac:dyDescent="0.35">
      <c r="C277" t="s">
        <v>258</v>
      </c>
      <c r="D277" s="6">
        <v>1.68</v>
      </c>
    </row>
    <row r="278" spans="3:9" ht="15.5" x14ac:dyDescent="0.35">
      <c r="C278" t="s">
        <v>13</v>
      </c>
      <c r="D278" s="5">
        <v>-85000000000</v>
      </c>
    </row>
    <row r="279" spans="3:9" ht="15.5" x14ac:dyDescent="0.35">
      <c r="C279" t="s">
        <v>260</v>
      </c>
      <c r="I279" s="6">
        <v>-0.51</v>
      </c>
    </row>
    <row r="280" spans="3:9" ht="15.5" x14ac:dyDescent="0.35">
      <c r="C280" t="s">
        <v>261</v>
      </c>
      <c r="I280" s="6">
        <v>6.6400000000000001E-2</v>
      </c>
    </row>
    <row r="281" spans="3:9" ht="15.5" x14ac:dyDescent="0.35">
      <c r="C281" t="s">
        <v>262</v>
      </c>
      <c r="I281" s="6">
        <v>0.1114</v>
      </c>
    </row>
    <row r="282" spans="3:9" ht="15.5" x14ac:dyDescent="0.35">
      <c r="C282" t="s">
        <v>263</v>
      </c>
      <c r="I282" s="6">
        <v>-6.4000000000000003E-3</v>
      </c>
    </row>
    <row r="283" spans="3:9" ht="15.5" x14ac:dyDescent="0.35">
      <c r="C283" t="s">
        <v>264</v>
      </c>
      <c r="I283" s="6">
        <v>-3.2000000000000002E-3</v>
      </c>
    </row>
    <row r="284" spans="3:9" ht="15.5" x14ac:dyDescent="0.35">
      <c r="C284" t="s">
        <v>53</v>
      </c>
      <c r="I284" s="5">
        <v>3744000000000</v>
      </c>
    </row>
    <row r="285" spans="3:9" ht="15.5" x14ac:dyDescent="0.35">
      <c r="C285" t="s">
        <v>272</v>
      </c>
      <c r="I285" s="5">
        <v>10142000000000</v>
      </c>
    </row>
    <row r="286" spans="3:9" ht="15.5" x14ac:dyDescent="0.35">
      <c r="C286" t="s">
        <v>273</v>
      </c>
      <c r="I286" s="5">
        <v>15730000000</v>
      </c>
    </row>
    <row r="287" spans="3:9" ht="15.5" x14ac:dyDescent="0.35">
      <c r="C287" t="s">
        <v>274</v>
      </c>
      <c r="I287" s="6">
        <v>8.539999999999999E-2</v>
      </c>
    </row>
    <row r="288" spans="3:9" ht="15.5" x14ac:dyDescent="0.35">
      <c r="C288" t="s">
        <v>280</v>
      </c>
      <c r="D288" s="6">
        <v>-2.7516000000000003</v>
      </c>
    </row>
    <row r="289" spans="3:9" ht="15.5" x14ac:dyDescent="0.35">
      <c r="C289" t="s">
        <v>281</v>
      </c>
      <c r="I289" s="6">
        <v>3.2</v>
      </c>
    </row>
    <row r="290" spans="3:9" ht="15.5" x14ac:dyDescent="0.35">
      <c r="C290" t="s">
        <v>282</v>
      </c>
      <c r="I290" s="6">
        <v>3.2</v>
      </c>
    </row>
    <row r="291" spans="3:9" ht="15.5" x14ac:dyDescent="0.35">
      <c r="C291" t="s">
        <v>283</v>
      </c>
      <c r="I291" s="6">
        <v>-2.86E-2</v>
      </c>
    </row>
    <row r="292" spans="3:9" ht="15.5" x14ac:dyDescent="0.35">
      <c r="C292" t="s">
        <v>284</v>
      </c>
      <c r="I292" s="6">
        <v>1.34E-2</v>
      </c>
    </row>
    <row r="293" spans="3:9" ht="15.5" x14ac:dyDescent="0.35">
      <c r="C293" t="s">
        <v>285</v>
      </c>
      <c r="I293" t="s">
        <v>2822</v>
      </c>
    </row>
    <row r="294" spans="3:9" ht="15.5" x14ac:dyDescent="0.35">
      <c r="C294" t="s">
        <v>287</v>
      </c>
      <c r="I294" s="5">
        <v>7</v>
      </c>
    </row>
    <row r="295" spans="3:9" ht="15.5" x14ac:dyDescent="0.35">
      <c r="C295" t="s">
        <v>288</v>
      </c>
      <c r="I295" s="6">
        <v>0.18</v>
      </c>
    </row>
    <row r="296" spans="3:9" ht="15.5" x14ac:dyDescent="0.35">
      <c r="C296" t="s">
        <v>289</v>
      </c>
      <c r="I296" s="6">
        <v>0.73</v>
      </c>
    </row>
    <row r="297" spans="3:9" ht="15.5" x14ac:dyDescent="0.35">
      <c r="C297" t="s">
        <v>290</v>
      </c>
      <c r="I297" s="6">
        <v>0.8</v>
      </c>
    </row>
    <row r="298" spans="3:9" ht="15.5" x14ac:dyDescent="0.35">
      <c r="C298" t="s">
        <v>291</v>
      </c>
      <c r="I298" s="6">
        <v>0.06</v>
      </c>
    </row>
    <row r="299" spans="3:9" ht="15.5" x14ac:dyDescent="0.35">
      <c r="C299" t="s">
        <v>293</v>
      </c>
      <c r="I299" s="6">
        <v>0.68</v>
      </c>
    </row>
    <row r="300" spans="3:9" ht="15.5" x14ac:dyDescent="0.35">
      <c r="C300" t="s">
        <v>294</v>
      </c>
      <c r="I300" s="6">
        <v>0.39</v>
      </c>
    </row>
    <row r="301" spans="3:9" ht="15.5" x14ac:dyDescent="0.35">
      <c r="C301" t="s">
        <v>297</v>
      </c>
      <c r="I301" s="5">
        <v>-1000000000</v>
      </c>
    </row>
    <row r="302" spans="3:9" ht="15.5" x14ac:dyDescent="0.35">
      <c r="C302" t="s">
        <v>298</v>
      </c>
      <c r="I302" s="5">
        <v>558000000000</v>
      </c>
    </row>
    <row r="303" spans="3:9" ht="15.5" x14ac:dyDescent="0.35">
      <c r="C303" t="s">
        <v>299</v>
      </c>
      <c r="D303" s="5">
        <v>251000000000</v>
      </c>
    </row>
    <row r="304" spans="3:9" ht="15.5" x14ac:dyDescent="0.35">
      <c r="C304" t="s">
        <v>300</v>
      </c>
      <c r="D304" s="5">
        <v>8410000000000</v>
      </c>
    </row>
    <row r="305" spans="3:9" ht="15.5" x14ac:dyDescent="0.35">
      <c r="C305" t="s">
        <v>301</v>
      </c>
      <c r="D305" s="5">
        <v>3402000000000</v>
      </c>
    </row>
    <row r="306" spans="3:9" ht="15.5" x14ac:dyDescent="0.35">
      <c r="C306" t="s">
        <v>212</v>
      </c>
      <c r="D306" s="5">
        <v>-2973000000000</v>
      </c>
    </row>
    <row r="307" spans="3:9" ht="15.5" x14ac:dyDescent="0.35">
      <c r="C307" t="s">
        <v>211</v>
      </c>
      <c r="I307" s="5">
        <v>5008000000000</v>
      </c>
    </row>
    <row r="308" spans="3:9" ht="15.5" x14ac:dyDescent="0.35">
      <c r="C308" t="s">
        <v>302</v>
      </c>
      <c r="I308" s="5">
        <v>5008000000000</v>
      </c>
    </row>
    <row r="309" spans="3:9" ht="15.5" x14ac:dyDescent="0.35">
      <c r="C309" t="s">
        <v>303</v>
      </c>
      <c r="I309" s="5">
        <v>666000000000</v>
      </c>
    </row>
    <row r="310" spans="3:9" ht="15.5" x14ac:dyDescent="0.35">
      <c r="C310" t="s">
        <v>304</v>
      </c>
      <c r="I310" s="5">
        <v>-1000000000</v>
      </c>
    </row>
    <row r="311" spans="3:9" ht="15.5" x14ac:dyDescent="0.35">
      <c r="C311" t="s">
        <v>305</v>
      </c>
      <c r="I311" s="5">
        <v>-501000000000</v>
      </c>
    </row>
    <row r="312" spans="3:9" ht="15.5" x14ac:dyDescent="0.35">
      <c r="C312" t="s">
        <v>306</v>
      </c>
      <c r="I312" s="5">
        <v>-1000000000</v>
      </c>
    </row>
    <row r="313" spans="3:9" ht="15.5" x14ac:dyDescent="0.35">
      <c r="C313" t="s">
        <v>307</v>
      </c>
      <c r="I313" s="5">
        <v>664000000000</v>
      </c>
    </row>
  </sheetData>
  <pageMargins left="0.7" right="0.7" top="0.75" bottom="0.75" header="0.3" footer="0.3"/>
  <ignoredErrors>
    <ignoredError sqref="A1:W314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A36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2823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2824</v>
      </c>
      <c r="D2" s="2" vm="377">
        <f ca="1">IFERROR(_xlfn.STOCKHISTORY("XIDX:" &amp; $C$1, D3, , 0, 0, 1), "Libur")</f>
        <v>515</v>
      </c>
      <c r="E2" s="2" vm="787">
        <f ca="1">IFERROR(_xlfn.STOCKHISTORY("XIDX:" &amp; $C$1, E3, , 0, 0, 1), "Libur")</f>
        <v>414</v>
      </c>
      <c r="H2" s="2" vm="787">
        <f ca="1">IFERROR(INDEX(D2:G2,COUNT(D2:G2)),"")</f>
        <v>414</v>
      </c>
      <c r="I2" s="2" vm="399">
        <f t="shared" ref="I2:AA2" ca="1" si="0">IFERROR(_xlfn.STOCKHISTORY("XIDX:" &amp; $C$1, I1, , 0, 0, 1), "Libur")</f>
        <v>665</v>
      </c>
      <c r="J2" s="2" vm="28">
        <f t="shared" ca="1" si="0"/>
        <v>600</v>
      </c>
      <c r="K2" s="2" vm="788">
        <f t="shared" ca="1" si="0"/>
        <v>623.80499999999995</v>
      </c>
      <c r="L2" s="2" vm="789">
        <f t="shared" ca="1" si="0"/>
        <v>503.84249999999997</v>
      </c>
      <c r="M2" s="2" vm="790">
        <f t="shared" ca="1" si="0"/>
        <v>203.4564</v>
      </c>
      <c r="N2" s="2" vm="791">
        <f t="shared" ca="1" si="0"/>
        <v>146.83410000000001</v>
      </c>
      <c r="O2" s="2" vm="792">
        <f t="shared" ca="1" si="0"/>
        <v>320.53980000000001</v>
      </c>
      <c r="P2" s="2" vm="793">
        <f t="shared" ca="1" si="0"/>
        <v>355.089</v>
      </c>
      <c r="Q2" s="2" vm="794">
        <f t="shared" ca="1" si="0"/>
        <v>527.83500000000004</v>
      </c>
      <c r="R2" s="2" vm="795">
        <f t="shared" ca="1" si="0"/>
        <v>599.8125</v>
      </c>
      <c r="S2" s="2" vm="796">
        <f t="shared" ca="1" si="0"/>
        <v>431.86500000000001</v>
      </c>
      <c r="T2" s="2" vm="797">
        <f t="shared" ca="1" si="0"/>
        <v>463.5351</v>
      </c>
      <c r="U2" s="2" vm="798">
        <f t="shared" ca="1" si="0"/>
        <v>374.28300000000002</v>
      </c>
      <c r="V2" s="2" vm="799">
        <f t="shared" ca="1" si="0"/>
        <v>189.0609</v>
      </c>
      <c r="W2" s="2" vm="800">
        <f t="shared" ca="1" si="0"/>
        <v>149.7132</v>
      </c>
      <c r="X2" s="2" t="str">
        <f t="shared" ca="1" si="0"/>
        <v>Libur</v>
      </c>
      <c r="Y2" s="2" vm="799">
        <f t="shared" ca="1" si="0"/>
        <v>189.0609</v>
      </c>
      <c r="Z2" s="2" t="str">
        <f t="shared" ca="1" si="0"/>
        <v>Libur</v>
      </c>
      <c r="AA2" s="2" vm="801">
        <f t="shared" ca="1" si="0"/>
        <v>284.70819999999998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1092922798000</v>
      </c>
      <c r="E4" s="2">
        <f>IFERROR(INDEX(E51:E500,MATCH($C$4,$C$51:$C$500,0)),"")</f>
        <v>1001886573000</v>
      </c>
      <c r="H4" s="2">
        <f>IFERROR(SUM(D4:G4)*(4/MAX(1,COUNT(D4:G4))),"")</f>
        <v>4189618742000</v>
      </c>
      <c r="I4" s="2">
        <f t="shared" ref="I4:AA4" si="1">IFERROR(INDEX(I51:I500,MATCH($C$4,$C$51:$C$500,0)),"")</f>
        <v>3807725258000</v>
      </c>
      <c r="J4" s="2">
        <f t="shared" si="1"/>
        <v>3094277043000</v>
      </c>
      <c r="K4" s="2">
        <f t="shared" si="1"/>
        <v>2858881069000</v>
      </c>
      <c r="L4" s="2">
        <f t="shared" si="1"/>
        <v>1526643156000</v>
      </c>
      <c r="M4" s="2">
        <f t="shared" si="1"/>
        <v>101573748000</v>
      </c>
      <c r="N4" s="2">
        <f t="shared" si="1"/>
        <v>793211964000</v>
      </c>
      <c r="O4" s="2">
        <f t="shared" si="1"/>
        <v>1951162527000</v>
      </c>
      <c r="P4" s="2">
        <f t="shared" si="1"/>
        <v>2036941584000</v>
      </c>
      <c r="Q4" s="2">
        <f t="shared" si="1"/>
        <v>2006136795000</v>
      </c>
      <c r="R4" s="2">
        <f t="shared" si="1"/>
        <v>2133213970000</v>
      </c>
      <c r="S4" s="2">
        <f t="shared" si="1"/>
        <v>1923138719000</v>
      </c>
      <c r="T4" s="2">
        <f t="shared" si="1"/>
        <v>1956049378000</v>
      </c>
      <c r="U4" s="2">
        <f t="shared" si="1"/>
        <v>1693742523000</v>
      </c>
      <c r="V4" s="2">
        <f t="shared" si="1"/>
        <v>2554433336000</v>
      </c>
      <c r="W4" s="2">
        <f t="shared" si="1"/>
        <v>2008340130000</v>
      </c>
      <c r="X4" s="2">
        <f t="shared" si="1"/>
        <v>1858710676000</v>
      </c>
      <c r="Y4" s="2">
        <f t="shared" si="1"/>
        <v>1524933789000</v>
      </c>
      <c r="Z4" s="2">
        <f t="shared" si="1"/>
        <v>1647142058000</v>
      </c>
      <c r="AA4" s="2">
        <f t="shared" si="1"/>
        <v>1190628581000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17370049000</v>
      </c>
      <c r="E5" s="2">
        <f>IFERROR(INDEX(E51:E500,MATCH($C$5,$C$51:$C$500,0)),"")</f>
        <v>15401453000</v>
      </c>
      <c r="H5" s="2">
        <f>IFERROR(SUM(D5:G5)*(4/MAX(1,COUNT(D5:G5))),"")</f>
        <v>65543004000</v>
      </c>
      <c r="I5" s="2">
        <f t="shared" ref="I5:AA5" si="2">IFERROR(INDEX(I51:I500,MATCH($C$5,$C$51:$C$500,0)),"")</f>
        <v>103094955000</v>
      </c>
      <c r="J5" s="2">
        <f t="shared" si="2"/>
        <v>316124894000</v>
      </c>
      <c r="K5" s="2">
        <f t="shared" si="2"/>
        <v>81387625000</v>
      </c>
      <c r="L5" s="2">
        <f t="shared" si="2"/>
        <v>14026989000</v>
      </c>
      <c r="M5" s="2">
        <f t="shared" si="2"/>
        <v>-130156886000</v>
      </c>
      <c r="N5" s="2">
        <f t="shared" si="2"/>
        <v>-178148644000</v>
      </c>
      <c r="O5" s="2">
        <f t="shared" si="2"/>
        <v>128421206000</v>
      </c>
      <c r="P5" s="2">
        <f t="shared" si="2"/>
        <v>-38118123000</v>
      </c>
      <c r="Q5" s="2">
        <f t="shared" si="2"/>
        <v>1580076000</v>
      </c>
      <c r="R5" s="2">
        <f t="shared" si="2"/>
        <v>148795913000</v>
      </c>
      <c r="S5" s="2">
        <f t="shared" si="2"/>
        <v>51323388000</v>
      </c>
      <c r="T5" s="2">
        <f t="shared" si="2"/>
        <v>45456088000</v>
      </c>
      <c r="U5" s="2">
        <f t="shared" si="2"/>
        <v>39267965000</v>
      </c>
      <c r="V5" s="2">
        <f t="shared" si="2"/>
        <v>25377151000</v>
      </c>
      <c r="W5" s="2">
        <f t="shared" si="2"/>
        <v>15323343000</v>
      </c>
      <c r="X5" s="2">
        <f t="shared" si="2"/>
        <v>6412844000</v>
      </c>
      <c r="Y5" s="2">
        <f t="shared" si="2"/>
        <v>5738596000</v>
      </c>
      <c r="Z5" s="2">
        <f t="shared" si="2"/>
        <v>5060954000</v>
      </c>
      <c r="AA5" s="2">
        <f t="shared" si="2"/>
        <v>7093724000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1243648196000</v>
      </c>
      <c r="E6" s="2">
        <f>IFERROR(INDEX(E51:E500,MATCH($C$6,$C$51:$C$500,0)),"")</f>
        <v>1287657008000</v>
      </c>
      <c r="H6" s="2">
        <f>IFERROR(INDEX(D6:G6,COUNT(D6:G6)),"")</f>
        <v>1287657008000</v>
      </c>
      <c r="I6" s="2">
        <f t="shared" ref="I6:AA6" si="3">IFERROR(INDEX(I51:I500,MATCH($C$6,$C$51:$C$500,0)),"")</f>
        <v>1260731562000</v>
      </c>
      <c r="J6" s="2">
        <f t="shared" si="3"/>
        <v>1207302514000</v>
      </c>
      <c r="K6" s="2">
        <f t="shared" si="3"/>
        <v>706000586000</v>
      </c>
      <c r="L6" s="2">
        <f t="shared" si="3"/>
        <v>563710799000</v>
      </c>
      <c r="M6" s="2">
        <f t="shared" si="3"/>
        <v>540996314000</v>
      </c>
      <c r="N6" s="2">
        <f t="shared" si="3"/>
        <v>708611442000</v>
      </c>
      <c r="O6" s="2">
        <f t="shared" si="3"/>
        <v>963240692000</v>
      </c>
      <c r="P6" s="2">
        <f t="shared" si="3"/>
        <v>832022288000</v>
      </c>
      <c r="Q6" s="2">
        <f t="shared" si="3"/>
        <v>1207886078000</v>
      </c>
      <c r="R6" s="2">
        <f t="shared" si="3"/>
        <v>754348062000</v>
      </c>
      <c r="S6" s="2">
        <f t="shared" si="3"/>
        <v>413248542000</v>
      </c>
      <c r="T6" s="2">
        <f t="shared" si="3"/>
        <v>447059550000</v>
      </c>
      <c r="U6" s="2">
        <f t="shared" si="3"/>
        <v>367093409000</v>
      </c>
      <c r="V6" s="2">
        <f t="shared" si="3"/>
        <v>290252832000</v>
      </c>
      <c r="W6" s="2">
        <f t="shared" si="3"/>
        <v>260763301000</v>
      </c>
      <c r="X6" s="2">
        <f t="shared" si="3"/>
        <v>239623974000</v>
      </c>
      <c r="Y6" s="2">
        <f t="shared" si="3"/>
        <v>231072107000</v>
      </c>
      <c r="Z6" s="2">
        <f t="shared" si="3"/>
        <v>222958726000</v>
      </c>
      <c r="AA6" s="2">
        <f t="shared" si="3"/>
        <v>169740313000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1.39</v>
      </c>
      <c r="E7" s="3">
        <f>IFERROR(INDEX(E51:E500,MATCH($C$7,$C$51:$C$500,0))/1000000000,"")</f>
        <v>1.39</v>
      </c>
      <c r="H7" s="3">
        <f>IFERROR(INDEX(D7:G7,COUNT(D7:G7)),"")</f>
        <v>1.39</v>
      </c>
      <c r="I7" s="3">
        <f t="shared" ref="I7:AA7" si="4">IFERROR(INDEX(I51:I500,MATCH($C$7,$C$51:$C$500,0))/1000000000,"")</f>
        <v>1.39</v>
      </c>
      <c r="J7" s="3">
        <f t="shared" si="4"/>
        <v>1.39</v>
      </c>
      <c r="K7" s="3">
        <f t="shared" si="4"/>
        <v>1.2</v>
      </c>
      <c r="L7" s="3">
        <f t="shared" si="4"/>
        <v>1.2</v>
      </c>
      <c r="M7" s="3">
        <f t="shared" si="4"/>
        <v>1.2</v>
      </c>
      <c r="N7" s="3">
        <f t="shared" si="4"/>
        <v>1.2</v>
      </c>
      <c r="O7" s="3">
        <f t="shared" si="4"/>
        <v>1.2</v>
      </c>
      <c r="P7" s="3">
        <f t="shared" si="4"/>
        <v>1.2</v>
      </c>
      <c r="Q7" s="3">
        <f t="shared" si="4"/>
        <v>1.2</v>
      </c>
      <c r="R7" s="3">
        <f t="shared" si="4"/>
        <v>1.2</v>
      </c>
      <c r="S7" s="3">
        <f t="shared" si="4"/>
        <v>1.2</v>
      </c>
      <c r="T7" s="3">
        <f t="shared" si="4"/>
        <v>1.2</v>
      </c>
      <c r="U7" s="3">
        <f t="shared" si="4"/>
        <v>1.2</v>
      </c>
      <c r="V7" s="3">
        <f t="shared" si="4"/>
        <v>1.2</v>
      </c>
      <c r="W7" s="3">
        <f t="shared" si="4"/>
        <v>1.2</v>
      </c>
      <c r="X7" s="3">
        <f t="shared" si="4"/>
        <v>1.2</v>
      </c>
      <c r="Y7" s="3">
        <f t="shared" si="4"/>
        <v>1.2</v>
      </c>
      <c r="Z7" s="3">
        <f t="shared" si="4"/>
        <v>1.2</v>
      </c>
      <c r="AA7" s="3">
        <f t="shared" si="4"/>
        <v>0.4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-15000000000</v>
      </c>
      <c r="E8" s="2">
        <f>IFERROR(INDEX(E51:E500,MATCH("Free cash flow (Quarter)",$C$51:$C$500,0)),"")</f>
        <v>-8000000000</v>
      </c>
      <c r="H8" s="2">
        <f>IFERROR(INDEX(D8:G8,COUNT(D8:G8)),"")</f>
        <v>-8000000000</v>
      </c>
      <c r="I8" s="2">
        <f t="shared" ref="I8:AA8" si="5">IFERROR(INDEX(I51:I500,MATCH($C$8,$C$51:$C$500,0)),"")</f>
        <v>81000000000</v>
      </c>
      <c r="J8" s="2">
        <f t="shared" si="5"/>
        <v>117000000000</v>
      </c>
      <c r="K8" s="2">
        <f t="shared" si="5"/>
        <v>132000000000</v>
      </c>
      <c r="L8" s="2">
        <f t="shared" si="5"/>
        <v>144000000000</v>
      </c>
      <c r="M8" s="2">
        <f t="shared" si="5"/>
        <v>-124000000000</v>
      </c>
      <c r="N8" s="2">
        <f t="shared" si="5"/>
        <v>-77000000000</v>
      </c>
      <c r="O8" s="2">
        <f t="shared" si="5"/>
        <v>89000000000</v>
      </c>
      <c r="P8" s="2">
        <f t="shared" si="5"/>
        <v>-495000000000</v>
      </c>
      <c r="Q8" s="2">
        <f t="shared" si="5"/>
        <v>86000000000</v>
      </c>
      <c r="R8" s="2">
        <f t="shared" si="5"/>
        <v>58000000000</v>
      </c>
      <c r="S8" s="2">
        <f t="shared" si="5"/>
        <v>-259000000000</v>
      </c>
      <c r="T8" s="2">
        <f t="shared" si="5"/>
        <v>-93000000000</v>
      </c>
      <c r="U8" s="2">
        <f t="shared" si="5"/>
        <v>-29000000000</v>
      </c>
      <c r="V8" s="2">
        <f t="shared" si="5"/>
        <v>-28000000000</v>
      </c>
      <c r="W8" s="2">
        <f t="shared" si="5"/>
        <v>13000000000</v>
      </c>
      <c r="X8" s="2">
        <f t="shared" si="5"/>
        <v>-10000000000</v>
      </c>
      <c r="Y8" s="2">
        <f t="shared" si="5"/>
        <v>18000000000</v>
      </c>
      <c r="Z8" s="2">
        <f t="shared" si="5"/>
        <v>-24000000000</v>
      </c>
      <c r="AA8" s="2">
        <f t="shared" si="5"/>
        <v>-20000000000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-10.6</v>
      </c>
      <c r="E9" s="3">
        <f>IFERROR(INDEX(E51:E500,MATCH("Free cash flow per share (Quarter)",$C$51:$C$500,0)),"")</f>
        <v>-6.08</v>
      </c>
      <c r="H9" s="3">
        <f>IFERROR(INDEX(D9:G9,COUNT(D9:G9)),"")</f>
        <v>-6.08</v>
      </c>
      <c r="I9" s="3">
        <f t="shared" ref="I9:AA9" si="6">IFERROR(INDEX(I51:I500,MATCH($C$9,$C$51:$C$500,0)),"")</f>
        <v>58.19</v>
      </c>
      <c r="J9" s="3">
        <f t="shared" si="6"/>
        <v>84.18</v>
      </c>
      <c r="K9" s="3">
        <f t="shared" si="6"/>
        <v>109.96</v>
      </c>
      <c r="L9" s="3">
        <f t="shared" si="6"/>
        <v>119.87</v>
      </c>
      <c r="M9" s="3">
        <f t="shared" si="6"/>
        <v>-103.07</v>
      </c>
      <c r="N9" s="3">
        <f t="shared" si="6"/>
        <v>-63.92</v>
      </c>
      <c r="O9" s="3">
        <f t="shared" si="6"/>
        <v>73.760000000000005</v>
      </c>
      <c r="P9" s="3">
        <f t="shared" si="6"/>
        <v>-412.76</v>
      </c>
      <c r="Q9" s="3">
        <f t="shared" si="6"/>
        <v>71.48</v>
      </c>
      <c r="R9" s="3">
        <f t="shared" si="6"/>
        <v>48.67</v>
      </c>
      <c r="S9" s="3">
        <f t="shared" si="6"/>
        <v>-215.59</v>
      </c>
      <c r="T9" s="3">
        <f t="shared" si="6"/>
        <v>-77.55</v>
      </c>
      <c r="U9" s="3">
        <f t="shared" si="6"/>
        <v>-24.47</v>
      </c>
      <c r="V9" s="3">
        <f t="shared" si="6"/>
        <v>-23.2</v>
      </c>
      <c r="W9" s="3">
        <f t="shared" si="6"/>
        <v>11.14</v>
      </c>
      <c r="X9" s="3">
        <f t="shared" si="6"/>
        <v>-8.25</v>
      </c>
      <c r="Y9" s="3">
        <f t="shared" si="6"/>
        <v>14.99</v>
      </c>
      <c r="Z9" s="3">
        <f t="shared" si="6"/>
        <v>-20.13</v>
      </c>
      <c r="AA9" s="3">
        <f t="shared" si="6"/>
        <v>-50.34</v>
      </c>
    </row>
    <row r="10" spans="1:27" ht="15.5" x14ac:dyDescent="0.35">
      <c r="C10" t="s">
        <v>18</v>
      </c>
      <c r="D10" s="3">
        <f ca="1">IFERROR(IF(D9=0,"",D2/D9),"")</f>
        <v>-48.584905660377359</v>
      </c>
      <c r="E10" s="3">
        <f ca="1">IFERROR(IF(E9=0,"",E2/E9),"")</f>
        <v>-68.09210526315789</v>
      </c>
      <c r="I10" s="3">
        <f t="shared" ref="I10:AA10" ca="1" si="7">IFERROR(IF(I9=0,"",I2/I9),"")</f>
        <v>11.428080426190068</v>
      </c>
      <c r="J10" s="3">
        <f t="shared" ca="1" si="7"/>
        <v>7.1275837491090517</v>
      </c>
      <c r="K10" s="3">
        <f t="shared" ca="1" si="7"/>
        <v>5.6730174608948705</v>
      </c>
      <c r="L10" s="3">
        <f t="shared" ca="1" si="7"/>
        <v>4.2032410110953533</v>
      </c>
      <c r="M10" s="3">
        <f t="shared" ca="1" si="7"/>
        <v>-1.9739633258950229</v>
      </c>
      <c r="N10" s="3">
        <f t="shared" ca="1" si="7"/>
        <v>-2.2971542553191489</v>
      </c>
      <c r="O10" s="3">
        <f t="shared" ca="1" si="7"/>
        <v>4.3457131236442512</v>
      </c>
      <c r="P10" s="3">
        <f t="shared" ca="1" si="7"/>
        <v>-0.86027958135478244</v>
      </c>
      <c r="Q10" s="3">
        <f t="shared" ca="1" si="7"/>
        <v>7.3843732512590936</v>
      </c>
      <c r="R10" s="3">
        <f t="shared" ca="1" si="7"/>
        <v>12.324070269159646</v>
      </c>
      <c r="S10" s="3">
        <f t="shared" ca="1" si="7"/>
        <v>-2.0031773273342921</v>
      </c>
      <c r="T10" s="3">
        <f t="shared" ca="1" si="7"/>
        <v>-5.9772417794970991</v>
      </c>
      <c r="U10" s="3">
        <f t="shared" ca="1" si="7"/>
        <v>-15.295586432366164</v>
      </c>
      <c r="V10" s="3">
        <f t="shared" ca="1" si="7"/>
        <v>-8.1491767241379307</v>
      </c>
      <c r="W10" s="3">
        <f t="shared" ca="1" si="7"/>
        <v>13.439245960502692</v>
      </c>
      <c r="X10" s="3" t="str">
        <f t="shared" ca="1" si="7"/>
        <v/>
      </c>
      <c r="Y10" s="3">
        <f t="shared" ca="1" si="7"/>
        <v>12.612468312208138</v>
      </c>
      <c r="Z10" s="3" t="str">
        <f t="shared" ca="1" si="7"/>
        <v/>
      </c>
      <c r="AA10" s="3">
        <f t="shared" ca="1" si="7"/>
        <v>-5.65570520460866</v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257341372000</v>
      </c>
      <c r="E11" s="2">
        <f>IFERROR(INDEX(E51:E500,MATCH($C$11,$C$51:$C$500,0)),"")</f>
        <v>335798302000</v>
      </c>
      <c r="H11" s="2">
        <f>IFERROR(INDEX(D11:G11,COUNT(D11:G11)),"")</f>
        <v>335798302000</v>
      </c>
      <c r="I11" s="2">
        <f t="shared" ref="I11:AA11" si="8">IFERROR(INDEX(I51:I500,MATCH($C$11,$C$51:$C$500,0)),"")</f>
        <v>324256817000</v>
      </c>
      <c r="J11" s="2">
        <f t="shared" si="8"/>
        <v>282007582000</v>
      </c>
      <c r="K11" s="2">
        <f t="shared" si="8"/>
        <v>135662637000</v>
      </c>
      <c r="L11" s="2">
        <f t="shared" si="8"/>
        <v>96477845000</v>
      </c>
      <c r="M11" s="2">
        <f t="shared" si="8"/>
        <v>34514410000</v>
      </c>
      <c r="N11" s="2">
        <f t="shared" si="8"/>
        <v>218002886000</v>
      </c>
      <c r="O11" s="2">
        <f t="shared" si="8"/>
        <v>251564199000</v>
      </c>
      <c r="P11" s="2">
        <f t="shared" si="8"/>
        <v>73547140000</v>
      </c>
      <c r="Q11" s="2">
        <f t="shared" si="8"/>
        <v>449981578000</v>
      </c>
      <c r="R11" s="2">
        <f t="shared" si="8"/>
        <v>288861687000</v>
      </c>
      <c r="S11" s="2">
        <f t="shared" si="8"/>
        <v>101333130000</v>
      </c>
      <c r="T11" s="2">
        <f t="shared" si="8"/>
        <v>140334303000</v>
      </c>
      <c r="U11" s="2">
        <f t="shared" si="8"/>
        <v>165977878000</v>
      </c>
      <c r="V11" s="2">
        <f t="shared" si="8"/>
        <v>116182698000</v>
      </c>
      <c r="W11" s="2">
        <f t="shared" si="8"/>
        <v>114724001000</v>
      </c>
      <c r="X11" s="2">
        <f t="shared" si="8"/>
        <v>67314352000</v>
      </c>
      <c r="Y11" s="2">
        <f t="shared" si="8"/>
        <v>73273303000</v>
      </c>
      <c r="Z11" s="2">
        <f t="shared" si="8"/>
        <v>61118845000</v>
      </c>
      <c r="AA11" s="2">
        <f t="shared" si="8"/>
        <v>39519629000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-73000000000</v>
      </c>
      <c r="E12" s="2">
        <f>IFERROR(INDEX(E51:E500,MATCH("Net Debt (Quarter)",$C$51:$C$500,0)),"")</f>
        <v>-175000000000</v>
      </c>
      <c r="H12" s="2">
        <f>IFERROR(INDEX(D12:G12,COUNT(D12:G12)),"")</f>
        <v>-175000000000</v>
      </c>
      <c r="I12" s="2">
        <f t="shared" ref="I12:AA12" si="9">IFERROR(INDEX(I51:I500,MATCH($C$12,$C$51:$C$500,0)),"")</f>
        <v>-183000000000</v>
      </c>
      <c r="J12" s="2">
        <f t="shared" si="9"/>
        <v>224000000000</v>
      </c>
      <c r="K12" s="2">
        <f t="shared" si="9"/>
        <v>403000000000</v>
      </c>
      <c r="L12" s="2">
        <f t="shared" si="9"/>
        <v>576000000000</v>
      </c>
      <c r="M12" s="2">
        <f t="shared" si="9"/>
        <v>714000000000</v>
      </c>
      <c r="N12" s="2">
        <f t="shared" si="9"/>
        <v>591000000000</v>
      </c>
      <c r="O12" s="2">
        <f t="shared" si="9"/>
        <v>524000000000</v>
      </c>
      <c r="P12" s="2">
        <f t="shared" si="9"/>
        <v>600000000000</v>
      </c>
      <c r="Q12" s="2">
        <f t="shared" si="9"/>
        <v>350000000000</v>
      </c>
      <c r="R12" s="2">
        <f t="shared" si="9"/>
        <v>748000000000</v>
      </c>
      <c r="S12" s="2">
        <f t="shared" si="9"/>
        <v>772000000000</v>
      </c>
      <c r="T12" s="2">
        <f t="shared" si="9"/>
        <v>559000000000</v>
      </c>
      <c r="U12" s="2">
        <f t="shared" si="9"/>
        <v>425000000000</v>
      </c>
      <c r="V12" s="2">
        <f t="shared" si="9"/>
        <v>353000000000</v>
      </c>
      <c r="W12" s="2">
        <f t="shared" si="9"/>
        <v>185000000000</v>
      </c>
      <c r="X12" s="2">
        <f t="shared" si="9"/>
        <v>146000000000</v>
      </c>
      <c r="Y12" s="2">
        <f t="shared" si="9"/>
        <v>70000000000</v>
      </c>
      <c r="Z12" s="2">
        <f t="shared" si="9"/>
        <v>76000000000</v>
      </c>
      <c r="AA12" s="2">
        <f t="shared" si="9"/>
        <v>58000000000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185000000000</v>
      </c>
      <c r="E13" s="2">
        <f>IFERROR(INDEX(E51:E500,MATCH("Total Debt (Quarter)",$C$51:$C$500,0)),"")</f>
        <v>161000000000</v>
      </c>
      <c r="H13" s="2">
        <f>IFERROR(INDEX(D13:G13,COUNT(D13:G13)),"")</f>
        <v>161000000000</v>
      </c>
      <c r="I13" s="2">
        <f t="shared" ref="I13:AA13" si="10">IFERROR(INDEX(I51:I500,MATCH($C$13,$C$51:$C$500,0)),"")</f>
        <v>141000000000</v>
      </c>
      <c r="J13" s="2">
        <f t="shared" si="10"/>
        <v>507000000000</v>
      </c>
      <c r="K13" s="2">
        <f t="shared" si="10"/>
        <v>538000000000</v>
      </c>
      <c r="L13" s="2">
        <f t="shared" si="10"/>
        <v>672000000000</v>
      </c>
      <c r="M13" s="2">
        <f t="shared" si="10"/>
        <v>748000000000</v>
      </c>
      <c r="N13" s="2">
        <f t="shared" si="10"/>
        <v>809000000000</v>
      </c>
      <c r="O13" s="2">
        <f t="shared" si="10"/>
        <v>776000000000</v>
      </c>
      <c r="P13" s="2">
        <f t="shared" si="10"/>
        <v>673000000000</v>
      </c>
      <c r="Q13" s="2">
        <f t="shared" si="10"/>
        <v>800000000000</v>
      </c>
      <c r="R13" s="2">
        <f t="shared" si="10"/>
        <v>1037000000000</v>
      </c>
      <c r="S13" s="2">
        <f t="shared" si="10"/>
        <v>873000000000</v>
      </c>
      <c r="T13" s="2">
        <f t="shared" si="10"/>
        <v>699000000000</v>
      </c>
      <c r="U13" s="2">
        <f t="shared" si="10"/>
        <v>591000000000</v>
      </c>
      <c r="V13" s="2">
        <f t="shared" si="10"/>
        <v>469000000000</v>
      </c>
      <c r="W13" s="2">
        <f t="shared" si="10"/>
        <v>300000000000</v>
      </c>
      <c r="X13" s="2">
        <f t="shared" si="10"/>
        <v>213000000000</v>
      </c>
      <c r="Y13" s="2">
        <f t="shared" si="10"/>
        <v>143000000000</v>
      </c>
      <c r="Z13" s="2">
        <f t="shared" si="10"/>
        <v>137000000000</v>
      </c>
      <c r="AA13" s="2">
        <f t="shared" si="10"/>
        <v>97000000000</v>
      </c>
    </row>
    <row r="14" spans="1:27" ht="15.5" x14ac:dyDescent="0.35">
      <c r="C14" t="s">
        <v>27</v>
      </c>
      <c r="D14" s="2">
        <f>IFERROR(INDEX(D51:D500,MATCH($C$14,$C$51:$C$500,0)),"")</f>
        <v>-3247703000</v>
      </c>
      <c r="E14" s="2">
        <f>IFERROR(INDEX(E51:E500,MATCH($C$14,$C$51:$C$500,0)),"")</f>
        <v>-2815380000</v>
      </c>
      <c r="H14" s="2">
        <f>IFERROR(SUM(D14:G14)*(4/MAX(1,COUNT(D14:G14))),"")</f>
        <v>-12126166000</v>
      </c>
      <c r="I14" s="2">
        <f t="shared" ref="I14:AA14" si="11">IFERROR(INDEX(I51:I500,MATCH($C$14,$C$51:$C$500,0)),"")</f>
        <v>-20932307000</v>
      </c>
      <c r="J14" s="2">
        <f t="shared" si="11"/>
        <v>-41868388000</v>
      </c>
      <c r="K14" s="2">
        <f t="shared" si="11"/>
        <v>-51951092000</v>
      </c>
      <c r="L14" s="2">
        <f t="shared" si="11"/>
        <v>-42772675000</v>
      </c>
      <c r="M14" s="2">
        <f t="shared" si="11"/>
        <v>-54861615000</v>
      </c>
      <c r="N14" s="2">
        <f t="shared" si="11"/>
        <v>-67671121000</v>
      </c>
      <c r="O14" s="2">
        <f t="shared" si="11"/>
        <v>-65491989000</v>
      </c>
      <c r="P14" s="2">
        <f t="shared" si="11"/>
        <v>-66953130000</v>
      </c>
      <c r="Q14" s="2">
        <f t="shared" si="11"/>
        <v>-87242711000</v>
      </c>
      <c r="R14" s="2">
        <f t="shared" si="11"/>
        <v>-104873630000</v>
      </c>
      <c r="S14" s="2">
        <f t="shared" si="11"/>
        <v>-71128202000</v>
      </c>
      <c r="T14" s="2">
        <f t="shared" si="11"/>
        <v>-72330071000</v>
      </c>
      <c r="U14" s="2">
        <f t="shared" si="11"/>
        <v>-55206427000</v>
      </c>
      <c r="V14" s="2">
        <f t="shared" si="11"/>
        <v>-38698224000</v>
      </c>
      <c r="W14" s="2">
        <f t="shared" si="11"/>
        <v>-26179413000</v>
      </c>
      <c r="X14" s="2">
        <f t="shared" si="11"/>
        <v>-20689124000</v>
      </c>
      <c r="Y14" s="2">
        <f t="shared" si="11"/>
        <v>-15785349000</v>
      </c>
      <c r="Z14" s="2">
        <f t="shared" si="11"/>
        <v>-15259357000</v>
      </c>
      <c r="AA14" s="2">
        <f t="shared" si="11"/>
        <v>-11840106000</v>
      </c>
    </row>
    <row r="15" spans="1:27" ht="15.5" x14ac:dyDescent="0.35">
      <c r="C15" t="s">
        <v>28</v>
      </c>
      <c r="D15" s="2">
        <f>IFERROR(INDEX(D51:D500,MATCH($C$15,$C$51:$C$500,0)),"")</f>
        <v>-8106880000</v>
      </c>
      <c r="E15" s="2">
        <f>IFERROR(INDEX(E51:E500,MATCH($C$15,$C$51:$C$500,0)),"")</f>
        <v>-7411402000</v>
      </c>
      <c r="H15" s="2">
        <f>IFERROR(SUM(D15:G15)*(4/MAX(1,COUNT(D15:G15))),"")</f>
        <v>-31036564000</v>
      </c>
      <c r="I15" s="2">
        <f t="shared" ref="I15:AA15" si="12">IFERROR(INDEX(I51:I500,MATCH($C$15,$C$51:$C$500,0)),"")</f>
        <v>-55976327000</v>
      </c>
      <c r="J15" s="2">
        <f t="shared" si="12"/>
        <v>-44433569000</v>
      </c>
      <c r="K15" s="2">
        <f t="shared" si="12"/>
        <v>-34600604000</v>
      </c>
      <c r="L15" s="2">
        <f t="shared" si="12"/>
        <v>-1755822000</v>
      </c>
      <c r="M15" s="2">
        <f t="shared" si="12"/>
        <v>27487200000</v>
      </c>
      <c r="N15" s="2">
        <f t="shared" si="12"/>
        <v>22426405000</v>
      </c>
      <c r="O15" s="2">
        <f t="shared" si="12"/>
        <v>-4992385000</v>
      </c>
      <c r="P15" s="2">
        <f t="shared" si="12"/>
        <v>-7031154000</v>
      </c>
      <c r="Q15" s="2">
        <f t="shared" si="12"/>
        <v>-25786037000</v>
      </c>
      <c r="R15" s="2">
        <f t="shared" si="12"/>
        <v>-17527428000</v>
      </c>
      <c r="S15" s="2">
        <f t="shared" si="12"/>
        <v>-17410394000</v>
      </c>
      <c r="T15" s="2">
        <f t="shared" si="12"/>
        <v>-21243039000</v>
      </c>
      <c r="U15" s="2">
        <f t="shared" si="12"/>
        <v>-22124822000</v>
      </c>
      <c r="V15" s="2">
        <f t="shared" si="12"/>
        <v>-15762825000</v>
      </c>
      <c r="W15" s="2">
        <f t="shared" si="12"/>
        <v>-14648075000</v>
      </c>
      <c r="X15" s="2">
        <f t="shared" si="12"/>
        <v>-5345420000</v>
      </c>
      <c r="Y15" s="2">
        <f t="shared" si="12"/>
        <v>-5059836000</v>
      </c>
      <c r="Z15" s="2">
        <f t="shared" si="12"/>
        <v>-4129413000</v>
      </c>
      <c r="AA15" s="2">
        <f t="shared" si="12"/>
        <v>-8207726000</v>
      </c>
    </row>
    <row r="16" spans="1:27" ht="15.5" x14ac:dyDescent="0.35">
      <c r="C16" t="s">
        <v>29</v>
      </c>
      <c r="D16" s="2">
        <f>IFERROR(INDEX(D51:D500,MATCH($C$16,$C$51:$C$500,0)),"")</f>
        <v>42209395000</v>
      </c>
      <c r="E16" s="2">
        <f>IFERROR(INDEX(E51:E500,MATCH($C$16,$C$51:$C$500,0)),"")</f>
        <v>39615136000</v>
      </c>
      <c r="H16" s="2">
        <f>IFERROR(SUM(D16:G16)*(4/MAX(1,COUNT(D16:G16))),"")</f>
        <v>163649062000</v>
      </c>
      <c r="I16" s="2">
        <f t="shared" ref="I16:AA16" si="13">IFERROR(INDEX(I51:I500,MATCH($C$16,$C$51:$C$500,0)),"")</f>
        <v>221709704000</v>
      </c>
      <c r="J16" s="2">
        <f t="shared" si="13"/>
        <v>446696780000</v>
      </c>
      <c r="K16" s="2">
        <f t="shared" si="13"/>
        <v>158090363000</v>
      </c>
      <c r="L16" s="2">
        <f t="shared" si="13"/>
        <v>31139852000</v>
      </c>
      <c r="M16" s="2">
        <f t="shared" si="13"/>
        <v>-162296873000</v>
      </c>
      <c r="N16" s="2">
        <f t="shared" si="13"/>
        <v>-238099934000</v>
      </c>
      <c r="O16" s="2">
        <f t="shared" si="13"/>
        <v>-17524926000</v>
      </c>
      <c r="P16" s="2">
        <f t="shared" si="13"/>
        <v>-18005646000</v>
      </c>
      <c r="Q16" s="2">
        <f t="shared" si="13"/>
        <v>61876364000</v>
      </c>
      <c r="R16" s="2">
        <f t="shared" si="13"/>
        <v>20433370000</v>
      </c>
      <c r="S16" s="2">
        <f t="shared" si="13"/>
        <v>68056331000</v>
      </c>
      <c r="T16" s="2">
        <f t="shared" si="13"/>
        <v>80628729000</v>
      </c>
      <c r="U16" s="2">
        <f t="shared" si="13"/>
        <v>69717715000</v>
      </c>
      <c r="V16" s="2">
        <f t="shared" si="13"/>
        <v>48683736000</v>
      </c>
      <c r="W16" s="2">
        <f t="shared" si="13"/>
        <v>37071402000</v>
      </c>
      <c r="X16" s="2">
        <f t="shared" si="13"/>
        <v>14142005000</v>
      </c>
      <c r="Y16" s="2">
        <f t="shared" si="13"/>
        <v>13954274000</v>
      </c>
      <c r="Z16" s="2">
        <f t="shared" si="13"/>
        <v>12820270000</v>
      </c>
      <c r="AA16" s="2">
        <f t="shared" si="13"/>
        <v>17511731000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855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715850000000</v>
      </c>
      <c r="E20" s="2">
        <f ca="1">IFERROR(E21*E2,"")</f>
        <v>575460000000</v>
      </c>
      <c r="H20" s="2">
        <f t="shared" ref="H20:AA20" ca="1" si="14">IFERROR(H21*H2,"")</f>
        <v>575460000000</v>
      </c>
      <c r="I20" s="2">
        <f t="shared" ca="1" si="14"/>
        <v>924350000000</v>
      </c>
      <c r="J20" s="2">
        <f t="shared" ca="1" si="14"/>
        <v>834000000000</v>
      </c>
      <c r="K20" s="2">
        <f t="shared" ca="1" si="14"/>
        <v>748566000000</v>
      </c>
      <c r="L20" s="2">
        <f t="shared" ca="1" si="14"/>
        <v>604611000000</v>
      </c>
      <c r="M20" s="2">
        <f t="shared" ca="1" si="14"/>
        <v>244147680000</v>
      </c>
      <c r="N20" s="2">
        <f t="shared" ca="1" si="14"/>
        <v>176200920000</v>
      </c>
      <c r="O20" s="2">
        <f t="shared" ca="1" si="14"/>
        <v>384647760000</v>
      </c>
      <c r="P20" s="2">
        <f t="shared" ca="1" si="14"/>
        <v>426106800000</v>
      </c>
      <c r="Q20" s="2">
        <f t="shared" ca="1" si="14"/>
        <v>633402000000</v>
      </c>
      <c r="R20" s="2">
        <f t="shared" ca="1" si="14"/>
        <v>719775000000</v>
      </c>
      <c r="S20" s="2">
        <f t="shared" ca="1" si="14"/>
        <v>518238000000</v>
      </c>
      <c r="T20" s="2">
        <f t="shared" ca="1" si="14"/>
        <v>556242120000</v>
      </c>
      <c r="U20" s="2">
        <f t="shared" ca="1" si="14"/>
        <v>449139600000</v>
      </c>
      <c r="V20" s="2">
        <f t="shared" ca="1" si="14"/>
        <v>226873080000</v>
      </c>
      <c r="W20" s="2">
        <f t="shared" ca="1" si="14"/>
        <v>179655840000</v>
      </c>
      <c r="X20" s="2" t="str">
        <f t="shared" ca="1" si="14"/>
        <v/>
      </c>
      <c r="Y20" s="2">
        <f t="shared" ca="1" si="14"/>
        <v>226873080000</v>
      </c>
      <c r="Z20" s="2" t="str">
        <f t="shared" ca="1" si="14"/>
        <v/>
      </c>
      <c r="AA20" s="2">
        <f t="shared" ca="1" si="14"/>
        <v>113883279999.99998</v>
      </c>
    </row>
    <row r="21" spans="1:27" ht="15.5" x14ac:dyDescent="0.35">
      <c r="C21" t="s">
        <v>12</v>
      </c>
      <c r="D21" s="2">
        <f>IFERROR(INDEX(D51:D500,MATCH($C$7,$C$51:$C$500,0)),"")</f>
        <v>1390000000</v>
      </c>
      <c r="E21" s="2">
        <f>IFERROR(INDEX(E51:E500,MATCH($C$7,$C$51:$C$500,0)),"")</f>
        <v>1390000000</v>
      </c>
      <c r="H21" s="2">
        <f>IFERROR(INDEX(D21:G21,COUNT(D21:G21)),"")</f>
        <v>1390000000</v>
      </c>
      <c r="I21" s="2">
        <f t="shared" ref="I21:AA21" si="15">IFERROR(INDEX(I51:I500,MATCH($C$7,$C$51:$C$500,0)),"")</f>
        <v>1390000000</v>
      </c>
      <c r="J21" s="2">
        <f t="shared" si="15"/>
        <v>1390000000</v>
      </c>
      <c r="K21" s="2">
        <f t="shared" si="15"/>
        <v>1200000000</v>
      </c>
      <c r="L21" s="2">
        <f t="shared" si="15"/>
        <v>1200000000</v>
      </c>
      <c r="M21" s="2">
        <f t="shared" si="15"/>
        <v>1200000000</v>
      </c>
      <c r="N21" s="2">
        <f t="shared" si="15"/>
        <v>1200000000</v>
      </c>
      <c r="O21" s="2">
        <f t="shared" si="15"/>
        <v>1200000000</v>
      </c>
      <c r="P21" s="2">
        <f t="shared" si="15"/>
        <v>1200000000</v>
      </c>
      <c r="Q21" s="2">
        <f t="shared" si="15"/>
        <v>1200000000</v>
      </c>
      <c r="R21" s="2">
        <f t="shared" si="15"/>
        <v>1200000000</v>
      </c>
      <c r="S21" s="2">
        <f t="shared" si="15"/>
        <v>1200000000</v>
      </c>
      <c r="T21" s="2">
        <f t="shared" si="15"/>
        <v>1200000000</v>
      </c>
      <c r="U21" s="2">
        <f t="shared" si="15"/>
        <v>1200000000</v>
      </c>
      <c r="V21" s="2">
        <f t="shared" si="15"/>
        <v>1200000000</v>
      </c>
      <c r="W21" s="2">
        <f t="shared" si="15"/>
        <v>1200000000</v>
      </c>
      <c r="X21" s="2">
        <f t="shared" si="15"/>
        <v>1200000000</v>
      </c>
      <c r="Y21" s="2">
        <f t="shared" si="15"/>
        <v>1200000000</v>
      </c>
      <c r="Z21" s="2">
        <f t="shared" si="15"/>
        <v>1200000000</v>
      </c>
      <c r="AA21" s="2">
        <f t="shared" si="15"/>
        <v>400000000</v>
      </c>
    </row>
    <row r="23" spans="1:27" ht="15.5" x14ac:dyDescent="0.35">
      <c r="B23" t="s">
        <v>54</v>
      </c>
      <c r="C23" t="s">
        <v>55</v>
      </c>
      <c r="D23" s="3">
        <f>IFERROR(D5/D6*100,"")</f>
        <v>1.3967011777018652</v>
      </c>
      <c r="E23" s="3">
        <f>IFERROR(E5/E6*100,"")</f>
        <v>1.1960834992791807</v>
      </c>
      <c r="H23" s="3">
        <f t="shared" ref="H23:AA23" si="16">IFERROR(H5/H6*100,"")</f>
        <v>5.0900980302046399</v>
      </c>
      <c r="I23" s="3">
        <f t="shared" si="16"/>
        <v>8.1773914532965417</v>
      </c>
      <c r="J23" s="3">
        <f t="shared" si="16"/>
        <v>26.184397889856459</v>
      </c>
      <c r="K23" s="3">
        <f t="shared" si="16"/>
        <v>11.527982641079564</v>
      </c>
      <c r="L23" s="3">
        <f t="shared" si="16"/>
        <v>2.4883307229315648</v>
      </c>
      <c r="M23" s="3">
        <f t="shared" si="16"/>
        <v>-24.058738041605217</v>
      </c>
      <c r="N23" s="3">
        <f t="shared" si="16"/>
        <v>-25.140526026109523</v>
      </c>
      <c r="O23" s="3">
        <f t="shared" si="16"/>
        <v>13.332203162363909</v>
      </c>
      <c r="P23" s="3">
        <f t="shared" si="16"/>
        <v>-4.5813824400819412</v>
      </c>
      <c r="Q23" s="3">
        <f t="shared" si="16"/>
        <v>0.13081332989749056</v>
      </c>
      <c r="R23" s="3">
        <f t="shared" si="16"/>
        <v>19.725100453694811</v>
      </c>
      <c r="S23" s="3">
        <f t="shared" si="16"/>
        <v>12.419496449185294</v>
      </c>
      <c r="T23" s="3">
        <f t="shared" si="16"/>
        <v>10.167792635231706</v>
      </c>
      <c r="U23" s="3">
        <f t="shared" si="16"/>
        <v>10.696995379723639</v>
      </c>
      <c r="V23" s="3">
        <f t="shared" si="16"/>
        <v>8.7431191713574741</v>
      </c>
      <c r="W23" s="3">
        <f t="shared" si="16"/>
        <v>5.8763418553287909</v>
      </c>
      <c r="X23" s="3">
        <f t="shared" si="16"/>
        <v>2.676211354378089</v>
      </c>
      <c r="Y23" s="3">
        <f t="shared" si="16"/>
        <v>2.4834654751298042</v>
      </c>
      <c r="Z23" s="3">
        <f t="shared" si="16"/>
        <v>2.2699062247063613</v>
      </c>
      <c r="AA23" s="3">
        <f t="shared" si="16"/>
        <v>4.1791627896903902</v>
      </c>
    </row>
    <row r="24" spans="1:27" ht="15.5" x14ac:dyDescent="0.35">
      <c r="C24" t="s">
        <v>56</v>
      </c>
      <c r="D24" s="4">
        <f>IFERROR(_xlfn.RRI(5,I23,D23),"")</f>
        <v>-0.29774030705670018</v>
      </c>
      <c r="E24" s="4">
        <f>IFERROR(_xlfn.RRI(5,J23,E23),"")</f>
        <v>-0.4605592115191568</v>
      </c>
      <c r="H24" s="4" t="str">
        <f t="shared" ref="H24:AA24" si="17">IFERROR(_xlfn.RRI(5,M23,H23),"")</f>
        <v/>
      </c>
      <c r="I24" s="4" t="str">
        <f t="shared" si="17"/>
        <v/>
      </c>
      <c r="J24" s="4">
        <f t="shared" si="17"/>
        <v>0.14453251156737101</v>
      </c>
      <c r="K24" s="4" t="str">
        <f t="shared" si="17"/>
        <v/>
      </c>
      <c r="L24" s="4">
        <f t="shared" si="17"/>
        <v>0.80240017202358493</v>
      </c>
      <c r="M24" s="4" t="str">
        <f t="shared" si="17"/>
        <v/>
      </c>
      <c r="N24" s="4" t="str">
        <f t="shared" si="17"/>
        <v/>
      </c>
      <c r="O24" s="4">
        <f t="shared" si="17"/>
        <v>5.568669597164666E-2</v>
      </c>
      <c r="P24" s="4" t="str">
        <f t="shared" si="17"/>
        <v/>
      </c>
      <c r="Q24" s="4">
        <f t="shared" si="17"/>
        <v>-0.56848378417739198</v>
      </c>
      <c r="R24" s="4">
        <f t="shared" si="17"/>
        <v>0.27403815402286957</v>
      </c>
      <c r="S24" s="4">
        <f t="shared" si="17"/>
        <v>0.35930437824178774</v>
      </c>
      <c r="T24" s="4">
        <f t="shared" si="17"/>
        <v>0.32566475724741206</v>
      </c>
      <c r="U24" s="4">
        <f t="shared" si="17"/>
        <v>0.36348629960604617</v>
      </c>
      <c r="V24" s="4">
        <f t="shared" si="17"/>
        <v>0.15908536392873329</v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  <c r="AA24" s="4" t="str">
        <f t="shared" si="17"/>
        <v/>
      </c>
    </row>
    <row r="25" spans="1:27" ht="15.5" x14ac:dyDescent="0.35">
      <c r="A25" t="s">
        <v>57</v>
      </c>
      <c r="C25" t="s">
        <v>58</v>
      </c>
      <c r="D25" s="3">
        <f>IFERROR(INDEX(D51:D500,MATCH($A$25,$C$51:$C$500,0)),"")</f>
        <v>13.43</v>
      </c>
      <c r="E25" s="3">
        <f>IFERROR(INDEX(E51:E500,MATCH($A$25,$C$51:$C$500,0)),"")</f>
        <v>11.12</v>
      </c>
      <c r="H25" s="3">
        <f>IFERROR(INDEX(D25:G25,COUNT(D25:G25)),"")</f>
        <v>11.12</v>
      </c>
      <c r="I25" s="3">
        <f t="shared" ref="I25:AA25" si="18">IFERROR(INDEX(I51:I500,MATCH($C$25,$C$51:$C$500,0)),"")</f>
        <v>64.38</v>
      </c>
      <c r="J25" s="3">
        <f t="shared" si="18"/>
        <v>241.68</v>
      </c>
      <c r="K25" s="3">
        <f t="shared" si="18"/>
        <v>52.6</v>
      </c>
      <c r="L25" s="3">
        <f t="shared" si="18"/>
        <v>10.199999999999999</v>
      </c>
      <c r="M25" s="3">
        <f t="shared" si="18"/>
        <v>-86.06</v>
      </c>
      <c r="N25" s="3">
        <f t="shared" si="18"/>
        <v>-148.31</v>
      </c>
      <c r="O25" s="3">
        <f t="shared" si="18"/>
        <v>-36.729999999999997</v>
      </c>
      <c r="P25" s="3">
        <f t="shared" si="18"/>
        <v>-32.020000000000003</v>
      </c>
      <c r="Q25" s="3">
        <f t="shared" si="18"/>
        <v>3.62</v>
      </c>
      <c r="R25" s="3">
        <f t="shared" si="18"/>
        <v>-13.88</v>
      </c>
      <c r="S25" s="3">
        <f t="shared" si="18"/>
        <v>40.840000000000003</v>
      </c>
      <c r="T25" s="3">
        <f t="shared" si="18"/>
        <v>37.94</v>
      </c>
      <c r="U25" s="3">
        <f t="shared" si="18"/>
        <v>32.72</v>
      </c>
      <c r="V25" s="3">
        <f t="shared" si="18"/>
        <v>21.15</v>
      </c>
      <c r="W25" s="3">
        <f t="shared" si="18"/>
        <v>12.77</v>
      </c>
      <c r="X25" s="3">
        <f t="shared" si="18"/>
        <v>5.34</v>
      </c>
      <c r="Y25" s="3">
        <f t="shared" si="18"/>
        <v>4.78</v>
      </c>
      <c r="Z25" s="3">
        <f t="shared" si="18"/>
        <v>4.22</v>
      </c>
      <c r="AA25" s="3">
        <f t="shared" si="18"/>
        <v>17.73</v>
      </c>
    </row>
    <row r="26" spans="1:27" ht="15.5" x14ac:dyDescent="0.35">
      <c r="C26" t="s">
        <v>59</v>
      </c>
      <c r="D26" s="4">
        <f>IFERROR(_xlfn.RRI(5,I25,D25),"")</f>
        <v>-0.26908814146887339</v>
      </c>
      <c r="E26" s="4">
        <f>IFERROR(_xlfn.RRI(5,J25,E25),"")</f>
        <v>-0.45977731762110541</v>
      </c>
      <c r="H26" s="4" t="str">
        <f t="shared" ref="H26:AA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0.2302073579692292</v>
      </c>
      <c r="M26" s="4">
        <f t="shared" si="19"/>
        <v>0.44039755373298406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-0.2974461148885541</v>
      </c>
      <c r="R26" s="4" t="str">
        <f t="shared" si="19"/>
        <v/>
      </c>
      <c r="S26" s="4">
        <f t="shared" si="19"/>
        <v>0.50213475755861792</v>
      </c>
      <c r="T26" s="4">
        <f t="shared" si="19"/>
        <v>0.51333085179490601</v>
      </c>
      <c r="U26" s="4">
        <f t="shared" si="19"/>
        <v>0.50626078249984197</v>
      </c>
      <c r="V26" s="4">
        <f t="shared" si="19"/>
        <v>3.5905949190073283E-2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786.27539424460429</v>
      </c>
      <c r="E27" s="3">
        <f>IFERROR(E4/E21,"")</f>
        <v>720.78170719424463</v>
      </c>
      <c r="H27" s="3">
        <f t="shared" ref="H27:AA27" si="20">IFERROR(H4/H21,"")</f>
        <v>3014.1142028776981</v>
      </c>
      <c r="I27" s="3">
        <f t="shared" si="20"/>
        <v>2739.3706892086329</v>
      </c>
      <c r="J27" s="3">
        <f t="shared" si="20"/>
        <v>2226.0985920863309</v>
      </c>
      <c r="K27" s="3">
        <f t="shared" si="20"/>
        <v>2382.4008908333335</v>
      </c>
      <c r="L27" s="3">
        <f t="shared" si="20"/>
        <v>1272.20263</v>
      </c>
      <c r="M27" s="3">
        <f t="shared" si="20"/>
        <v>84.64479</v>
      </c>
      <c r="N27" s="3">
        <f t="shared" si="20"/>
        <v>661.00996999999995</v>
      </c>
      <c r="O27" s="3">
        <f t="shared" si="20"/>
        <v>1625.9687724999999</v>
      </c>
      <c r="P27" s="3">
        <f t="shared" si="20"/>
        <v>1697.4513199999999</v>
      </c>
      <c r="Q27" s="3">
        <f t="shared" si="20"/>
        <v>1671.7806625000001</v>
      </c>
      <c r="R27" s="3">
        <f t="shared" si="20"/>
        <v>1777.6783083333332</v>
      </c>
      <c r="S27" s="3">
        <f t="shared" si="20"/>
        <v>1602.6155991666667</v>
      </c>
      <c r="T27" s="3">
        <f t="shared" si="20"/>
        <v>1630.0411483333332</v>
      </c>
      <c r="U27" s="3">
        <f t="shared" si="20"/>
        <v>1411.4521024999999</v>
      </c>
      <c r="V27" s="3">
        <f t="shared" si="20"/>
        <v>2128.6944466666669</v>
      </c>
      <c r="W27" s="3">
        <f t="shared" si="20"/>
        <v>1673.616775</v>
      </c>
      <c r="X27" s="3">
        <f t="shared" si="20"/>
        <v>1548.9255633333332</v>
      </c>
      <c r="Y27" s="3">
        <f t="shared" si="20"/>
        <v>1270.7781574999999</v>
      </c>
      <c r="Z27" s="3">
        <f t="shared" si="20"/>
        <v>1372.6183816666667</v>
      </c>
      <c r="AA27" s="3">
        <f t="shared" si="20"/>
        <v>2976.5714524999999</v>
      </c>
    </row>
    <row r="28" spans="1:27" ht="15.5" x14ac:dyDescent="0.35">
      <c r="C28" t="s">
        <v>61</v>
      </c>
      <c r="D28" s="4">
        <f>IFERROR(_xlfn.RRI(5,I27,D27),"")</f>
        <v>-0.2209151196732938</v>
      </c>
      <c r="E28" s="4">
        <f>IFERROR(_xlfn.RRI(5,J27,E27),"")</f>
        <v>-0.2019099943844147</v>
      </c>
      <c r="H28" s="4">
        <f t="shared" ref="H28:AA28" si="21">IFERROR(_xlfn.RRI(5,M27,H27),"")</f>
        <v>1.0432047723706557</v>
      </c>
      <c r="I28" s="4">
        <f t="shared" si="21"/>
        <v>0.3288885483358619</v>
      </c>
      <c r="J28" s="4">
        <f t="shared" si="21"/>
        <v>6.484510517754849E-2</v>
      </c>
      <c r="K28" s="4">
        <f t="shared" si="21"/>
        <v>7.0147159071294762E-2</v>
      </c>
      <c r="L28" s="4">
        <f t="shared" si="21"/>
        <v>-5.3162612796983755E-2</v>
      </c>
      <c r="M28" s="4">
        <f t="shared" si="21"/>
        <v>-0.45606198537608655</v>
      </c>
      <c r="N28" s="4">
        <f t="shared" si="21"/>
        <v>-0.1623246633513642</v>
      </c>
      <c r="O28" s="4">
        <f t="shared" si="21"/>
        <v>-5.0016548345444001E-4</v>
      </c>
      <c r="P28" s="4">
        <f t="shared" si="21"/>
        <v>3.759109703485497E-2</v>
      </c>
      <c r="Q28" s="4">
        <f t="shared" si="21"/>
        <v>-4.7174889180573776E-2</v>
      </c>
      <c r="R28" s="4">
        <f t="shared" si="21"/>
        <v>1.2137301141140755E-2</v>
      </c>
      <c r="S28" s="4">
        <f t="shared" si="21"/>
        <v>6.8383833627450041E-3</v>
      </c>
      <c r="T28" s="4">
        <f t="shared" si="21"/>
        <v>5.1055781020036717E-2</v>
      </c>
      <c r="U28" s="4">
        <f t="shared" si="21"/>
        <v>5.5953741792962308E-3</v>
      </c>
      <c r="V28" s="4">
        <f t="shared" si="21"/>
        <v>-6.4854037807919651E-2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>
        <f t="shared" ref="H29:AA29" si="22">IFERROR(((H25-I25)/I25)*100%,"")</f>
        <v>-0.82727555141348252</v>
      </c>
      <c r="I29" s="4">
        <f t="shared" si="22"/>
        <v>-0.73361469712015892</v>
      </c>
      <c r="J29" s="4">
        <f t="shared" si="22"/>
        <v>3.5946768060836503</v>
      </c>
      <c r="K29" s="4">
        <f t="shared" si="22"/>
        <v>4.1568627450980404</v>
      </c>
      <c r="L29" s="4">
        <f t="shared" si="22"/>
        <v>-1.1185219614222637</v>
      </c>
      <c r="M29" s="4">
        <f t="shared" si="22"/>
        <v>-0.41972894612635697</v>
      </c>
      <c r="N29" s="4">
        <f t="shared" si="22"/>
        <v>3.037843724475906</v>
      </c>
      <c r="O29" s="4">
        <f t="shared" si="22"/>
        <v>0.14709556527170498</v>
      </c>
      <c r="P29" s="4">
        <f t="shared" si="22"/>
        <v>-9.8453038674033149</v>
      </c>
      <c r="Q29" s="4">
        <f t="shared" si="22"/>
        <v>-1.260806916426513</v>
      </c>
      <c r="R29" s="4">
        <f t="shared" si="22"/>
        <v>-1.3398628795298728</v>
      </c>
      <c r="S29" s="4">
        <f t="shared" si="22"/>
        <v>7.6436478650500947E-2</v>
      </c>
      <c r="T29" s="4">
        <f t="shared" si="22"/>
        <v>0.15953545232273836</v>
      </c>
      <c r="U29" s="4">
        <f t="shared" si="22"/>
        <v>0.54704491725768323</v>
      </c>
      <c r="V29" s="4">
        <f t="shared" si="22"/>
        <v>0.6562255285826154</v>
      </c>
      <c r="W29" s="4">
        <f t="shared" si="22"/>
        <v>1.3913857677902621</v>
      </c>
      <c r="X29" s="4">
        <f t="shared" si="22"/>
        <v>0.11715481171548109</v>
      </c>
      <c r="Y29" s="4">
        <f t="shared" si="22"/>
        <v>0.13270142180094799</v>
      </c>
      <c r="Z29" s="4">
        <f t="shared" si="22"/>
        <v>-0.76198533558939663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0.10029439051508389</v>
      </c>
      <c r="I30" s="4">
        <f t="shared" si="23"/>
        <v>0.23057024470836948</v>
      </c>
      <c r="J30" s="4">
        <f t="shared" si="23"/>
        <v>-6.560705183934433E-2</v>
      </c>
      <c r="K30" s="4">
        <f t="shared" si="23"/>
        <v>0.8726583601177853</v>
      </c>
      <c r="L30" s="4">
        <f t="shared" si="23"/>
        <v>14.029898827795543</v>
      </c>
      <c r="M30" s="4">
        <f t="shared" si="23"/>
        <v>-0.87194627336710229</v>
      </c>
      <c r="N30" s="4">
        <f t="shared" si="23"/>
        <v>-0.59346699568918071</v>
      </c>
      <c r="O30" s="4">
        <f t="shared" si="23"/>
        <v>-4.2111692192739886E-2</v>
      </c>
      <c r="P30" s="4">
        <f t="shared" si="23"/>
        <v>1.5355278402138973E-2</v>
      </c>
      <c r="Q30" s="4">
        <f t="shared" si="23"/>
        <v>-5.9570758858287345E-2</v>
      </c>
      <c r="R30" s="4">
        <f t="shared" si="23"/>
        <v>0.10923562035568368</v>
      </c>
      <c r="S30" s="4">
        <f t="shared" si="23"/>
        <v>-1.6825065548012896E-2</v>
      </c>
      <c r="T30" s="4">
        <f t="shared" si="23"/>
        <v>0.15486819952739653</v>
      </c>
      <c r="U30" s="4">
        <f t="shared" si="23"/>
        <v>-0.33694001752567182</v>
      </c>
      <c r="V30" s="4">
        <f t="shared" si="23"/>
        <v>0.27191270932777722</v>
      </c>
      <c r="W30" s="4">
        <f t="shared" si="23"/>
        <v>8.0501745608954622E-2</v>
      </c>
      <c r="X30" s="4">
        <f t="shared" si="23"/>
        <v>0.21887959294211692</v>
      </c>
      <c r="Y30" s="4">
        <f t="shared" si="23"/>
        <v>-7.4194128190976052E-2</v>
      </c>
      <c r="Z30" s="4">
        <f t="shared" si="23"/>
        <v>-0.53885925348312569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665.6</v>
      </c>
      <c r="E32" s="3">
        <f>IFERROR(INDEX(E51:E500,MATCH($A$32,$C$51:$C$500,0)),"")</f>
        <v>683.08</v>
      </c>
      <c r="H32" s="3">
        <f>IFERROR(INDEX(D32:G32,COUNT(D32:G32)),"")</f>
        <v>683.08</v>
      </c>
      <c r="I32" s="3">
        <f t="shared" ref="I32:AA32" si="24">IFERROR(INDEX(I51:I500,MATCH($C$32,$C$51:$C$500,0)),"")</f>
        <v>674.65</v>
      </c>
      <c r="J32" s="3">
        <f t="shared" si="24"/>
        <v>662.24</v>
      </c>
      <c r="K32" s="3">
        <f t="shared" si="24"/>
        <v>429.51</v>
      </c>
      <c r="L32" s="3">
        <f t="shared" si="24"/>
        <v>355.52</v>
      </c>
      <c r="M32" s="3">
        <f t="shared" si="24"/>
        <v>357.94</v>
      </c>
      <c r="N32" s="3">
        <f t="shared" si="24"/>
        <v>466.41</v>
      </c>
      <c r="O32" s="3">
        <f t="shared" si="24"/>
        <v>623.12</v>
      </c>
      <c r="P32" s="3">
        <f t="shared" si="24"/>
        <v>543.41999999999996</v>
      </c>
      <c r="Q32" s="3">
        <f t="shared" si="24"/>
        <v>557.42999999999995</v>
      </c>
      <c r="R32" s="3">
        <f t="shared" si="24"/>
        <v>392.29</v>
      </c>
      <c r="S32" s="3">
        <f t="shared" si="24"/>
        <v>158.25</v>
      </c>
      <c r="T32" s="3">
        <f t="shared" si="24"/>
        <v>222.37</v>
      </c>
      <c r="U32" s="3">
        <f t="shared" si="24"/>
        <v>193.06</v>
      </c>
      <c r="V32" s="3">
        <f t="shared" si="24"/>
        <v>165.75</v>
      </c>
      <c r="W32" s="3">
        <f t="shared" si="24"/>
        <v>149.81</v>
      </c>
      <c r="X32" s="3">
        <f t="shared" si="24"/>
        <v>138.11000000000001</v>
      </c>
      <c r="Y32" s="3">
        <f t="shared" si="24"/>
        <v>133.46</v>
      </c>
      <c r="Z32" s="3">
        <f t="shared" si="24"/>
        <v>129.1</v>
      </c>
      <c r="AA32" s="3">
        <f t="shared" si="24"/>
        <v>356.53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0.62</v>
      </c>
      <c r="E33" s="3">
        <f>IFERROR(INDEX(E51:E500,MATCH($A$33,$C$51:$C$500,0)),"")</f>
        <v>0.75</v>
      </c>
      <c r="H33" s="3">
        <f>IFERROR(INDEX(D33:G33,COUNT(D33:G33)),"")</f>
        <v>0.75</v>
      </c>
      <c r="I33" s="3">
        <f t="shared" ref="I33:AA33" si="25">IFERROR(INDEX(I51:I500,MATCH($C$33,$C$51:$C$500,0)),"")</f>
        <v>0.99</v>
      </c>
      <c r="J33" s="3">
        <f t="shared" si="25"/>
        <v>0.91</v>
      </c>
      <c r="K33" s="3">
        <f t="shared" si="25"/>
        <v>1.51</v>
      </c>
      <c r="L33" s="3">
        <f t="shared" si="25"/>
        <v>1.48</v>
      </c>
      <c r="M33" s="3">
        <f t="shared" si="25"/>
        <v>0.59</v>
      </c>
      <c r="N33" s="3">
        <f t="shared" si="25"/>
        <v>0.33</v>
      </c>
      <c r="O33" s="3">
        <f t="shared" si="25"/>
        <v>0.54</v>
      </c>
      <c r="P33" s="3">
        <f t="shared" si="25"/>
        <v>0.68</v>
      </c>
      <c r="Q33" s="3">
        <f t="shared" si="25"/>
        <v>0.99</v>
      </c>
      <c r="R33" s="3">
        <f t="shared" si="25"/>
        <v>1.59</v>
      </c>
      <c r="S33" s="3">
        <f t="shared" si="25"/>
        <v>2.84</v>
      </c>
      <c r="T33" s="3">
        <f t="shared" si="25"/>
        <v>2.17</v>
      </c>
      <c r="U33" s="3">
        <f t="shared" si="25"/>
        <v>2.02</v>
      </c>
      <c r="V33" s="3">
        <f t="shared" si="25"/>
        <v>1.19</v>
      </c>
      <c r="W33" s="3">
        <f t="shared" si="25"/>
        <v>1.04</v>
      </c>
      <c r="X33" s="3">
        <f t="shared" si="25"/>
        <v>1.23</v>
      </c>
      <c r="Y33" s="3">
        <f t="shared" si="25"/>
        <v>1.5</v>
      </c>
      <c r="Z33" s="3">
        <f t="shared" si="25"/>
        <v>0.97</v>
      </c>
      <c r="AA33" s="3">
        <f t="shared" si="25"/>
        <v>2.5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30.83</v>
      </c>
      <c r="E34" s="3">
        <f>IFERROR(INDEX(E51:E500,MATCH($A$34,$C$51:$C$500,0)),"")</f>
        <v>46.31</v>
      </c>
      <c r="H34" s="3">
        <f>IFERROR(INDEX(D34:G34,COUNT(D34:G34)),"")</f>
        <v>46.31</v>
      </c>
      <c r="I34" s="3">
        <f t="shared" ref="I34:AA34" si="26">IFERROR(INDEX(I51:I500,MATCH($C$34,$C$51:$C$500,0)),"")</f>
        <v>10.33</v>
      </c>
      <c r="J34" s="3">
        <f t="shared" si="26"/>
        <v>2.48</v>
      </c>
      <c r="K34" s="3">
        <f t="shared" si="26"/>
        <v>12.36</v>
      </c>
      <c r="L34" s="3">
        <f t="shared" si="26"/>
        <v>51.47</v>
      </c>
      <c r="M34" s="3">
        <f t="shared" si="26"/>
        <v>-2.46</v>
      </c>
      <c r="N34" s="3">
        <f t="shared" si="26"/>
        <v>-1.03</v>
      </c>
      <c r="O34" s="3">
        <f t="shared" si="26"/>
        <v>-9.09</v>
      </c>
      <c r="P34" s="3">
        <f t="shared" si="26"/>
        <v>-11.56</v>
      </c>
      <c r="Q34" s="3">
        <f t="shared" si="26"/>
        <v>151.93</v>
      </c>
      <c r="R34" s="3">
        <f t="shared" si="26"/>
        <v>-45.03</v>
      </c>
      <c r="S34" s="3">
        <f t="shared" si="26"/>
        <v>11.02</v>
      </c>
      <c r="T34" s="3">
        <f t="shared" si="26"/>
        <v>12.73</v>
      </c>
      <c r="U34" s="3">
        <f t="shared" si="26"/>
        <v>11.92</v>
      </c>
      <c r="V34" s="3">
        <f t="shared" si="26"/>
        <v>9.31</v>
      </c>
      <c r="W34" s="3">
        <f t="shared" si="26"/>
        <v>12.22</v>
      </c>
      <c r="X34" s="3">
        <f t="shared" si="26"/>
        <v>31.84</v>
      </c>
      <c r="Y34" s="3">
        <f t="shared" si="26"/>
        <v>41.84</v>
      </c>
      <c r="Z34" s="3">
        <f t="shared" si="26"/>
        <v>29.62</v>
      </c>
      <c r="AA34" s="3">
        <f t="shared" si="26"/>
        <v>50.25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0.53</v>
      </c>
      <c r="E35" s="3">
        <f>IFERROR(INDEX(E51:E500,MATCH($A$35,$C$51:$C$500,0)),"")</f>
        <v>0.71</v>
      </c>
      <c r="H35" s="3">
        <f>IFERROR(INDEX(D35:G35,COUNT(D35:G35)),"")</f>
        <v>0.71</v>
      </c>
      <c r="I35" s="3">
        <f t="shared" ref="I35:AA35" si="27">IFERROR(INDEX(I51:I500,MATCH($C$35,$C$51:$C$500,0)),"")</f>
        <v>0.24</v>
      </c>
      <c r="J35" s="3">
        <f t="shared" si="27"/>
        <v>0.27</v>
      </c>
      <c r="K35" s="3">
        <f t="shared" si="27"/>
        <v>0.27</v>
      </c>
      <c r="L35" s="3">
        <f t="shared" si="27"/>
        <v>0.41</v>
      </c>
      <c r="M35" s="3">
        <f t="shared" si="27"/>
        <v>2.5</v>
      </c>
      <c r="N35" s="3">
        <f t="shared" si="27"/>
        <v>0.23</v>
      </c>
      <c r="O35" s="3">
        <f t="shared" si="27"/>
        <v>0.21</v>
      </c>
      <c r="P35" s="3">
        <f t="shared" si="27"/>
        <v>0.22</v>
      </c>
      <c r="Q35" s="3">
        <f t="shared" si="27"/>
        <v>0.33</v>
      </c>
      <c r="R35" s="3">
        <f t="shared" si="27"/>
        <v>0.35</v>
      </c>
      <c r="S35" s="3">
        <f t="shared" si="27"/>
        <v>0.28000000000000003</v>
      </c>
      <c r="T35" s="3">
        <f t="shared" si="27"/>
        <v>0.3</v>
      </c>
      <c r="U35" s="3">
        <f t="shared" si="27"/>
        <v>0.28000000000000003</v>
      </c>
      <c r="V35" s="3">
        <f t="shared" si="27"/>
        <v>0.09</v>
      </c>
      <c r="W35" s="3">
        <f t="shared" si="27"/>
        <v>0.09</v>
      </c>
      <c r="X35" s="3">
        <f t="shared" si="27"/>
        <v>0.11</v>
      </c>
      <c r="Y35" s="3">
        <f t="shared" si="27"/>
        <v>0.16</v>
      </c>
      <c r="Z35" s="3">
        <f t="shared" si="27"/>
        <v>0.09</v>
      </c>
      <c r="AA35" s="3">
        <f t="shared" si="27"/>
        <v>0.3</v>
      </c>
    </row>
    <row r="36" spans="1:27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AA36" si="28">IFERROR(INDEX(H51:H500,MATCH($C$36,$C$51:$C$500,0)),"")</f>
        <v>0.61099999999999999</v>
      </c>
      <c r="I36" s="4">
        <f t="shared" si="28"/>
        <v>0.46600000000000003</v>
      </c>
      <c r="J36" s="4">
        <f t="shared" si="28"/>
        <v>0.24829999999999999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AA37" si="29">IFERROR(INDEX(H51:H500,MATCH($C$37,$C$51:$C$500,0)),"")</f>
        <v>30</v>
      </c>
      <c r="I37" s="3">
        <f t="shared" si="29"/>
        <v>30</v>
      </c>
      <c r="J37" s="3">
        <f t="shared" si="29"/>
        <v>60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855</v>
      </c>
    </row>
    <row r="51" spans="2:27" ht="15.5" x14ac:dyDescent="0.35">
      <c r="B51" t="s">
        <v>85</v>
      </c>
      <c r="C51" t="s">
        <v>6</v>
      </c>
      <c r="D51" s="5">
        <v>1092922798000</v>
      </c>
      <c r="E51" s="5">
        <v>1001886573000</v>
      </c>
      <c r="F51" s="5">
        <v>1202426151000</v>
      </c>
      <c r="G51" s="5">
        <v>804717590000</v>
      </c>
      <c r="I51" s="5">
        <v>3807725258000</v>
      </c>
      <c r="J51" s="5">
        <v>3094277043000</v>
      </c>
      <c r="K51" s="5">
        <v>2858881069000</v>
      </c>
      <c r="L51" s="5">
        <v>1526643156000</v>
      </c>
      <c r="M51" s="5">
        <v>101573748000</v>
      </c>
      <c r="N51" s="5">
        <v>793211964000</v>
      </c>
      <c r="O51" s="5">
        <v>1951162527000</v>
      </c>
      <c r="P51" s="5">
        <v>2036941584000</v>
      </c>
      <c r="Q51" s="5">
        <v>2006136795000</v>
      </c>
      <c r="R51" s="5">
        <v>2133213970000</v>
      </c>
      <c r="S51" s="5">
        <v>1923138719000</v>
      </c>
      <c r="T51" s="5">
        <v>1956049378000</v>
      </c>
      <c r="U51" s="5">
        <v>1693742523000</v>
      </c>
      <c r="V51" s="5">
        <v>2554433336000</v>
      </c>
      <c r="W51" s="5">
        <v>2008340130000</v>
      </c>
      <c r="X51" s="5">
        <v>1858710676000</v>
      </c>
      <c r="Y51" s="5">
        <v>1524933789000</v>
      </c>
      <c r="Z51" s="5">
        <v>1647142058000</v>
      </c>
      <c r="AA51" s="2">
        <v>1190628581000</v>
      </c>
    </row>
    <row r="52" spans="2:27" ht="15.5" x14ac:dyDescent="0.35">
      <c r="C52" t="s">
        <v>86</v>
      </c>
      <c r="D52" s="5">
        <v>-998479382000</v>
      </c>
      <c r="E52" s="5">
        <v>-915617183000</v>
      </c>
      <c r="F52" s="5">
        <v>-1041979918000</v>
      </c>
      <c r="G52" s="5">
        <v>-717345464000</v>
      </c>
      <c r="I52" s="5">
        <v>-3390222735000</v>
      </c>
      <c r="J52" s="5">
        <v>-2728015108000</v>
      </c>
      <c r="K52" s="5">
        <v>-2549145686000</v>
      </c>
      <c r="L52" s="5">
        <v>-1378661810000</v>
      </c>
      <c r="M52" s="5">
        <v>-91310669000</v>
      </c>
      <c r="N52" s="5">
        <v>-728944315000</v>
      </c>
      <c r="O52" s="5">
        <v>-1594630785000</v>
      </c>
      <c r="P52" s="5">
        <v>-1667451739000</v>
      </c>
      <c r="Q52" s="5">
        <v>-1504374977000</v>
      </c>
      <c r="R52" s="5">
        <v>-1691788479000</v>
      </c>
      <c r="S52" s="5">
        <v>-1523586245000</v>
      </c>
      <c r="T52" s="5">
        <v>-1567456673000</v>
      </c>
      <c r="U52" s="5">
        <v>-1369529079000</v>
      </c>
      <c r="V52" s="5">
        <v>-2280809656000</v>
      </c>
      <c r="W52" s="5">
        <v>-1786186595000</v>
      </c>
      <c r="X52" s="5">
        <v>-1689985822000</v>
      </c>
      <c r="Y52" s="5">
        <v>-1380141538000</v>
      </c>
      <c r="Z52" s="5">
        <v>-1518831194000</v>
      </c>
      <c r="AA52" s="2">
        <v>-1082604321000</v>
      </c>
    </row>
    <row r="53" spans="2:27" ht="15.5" x14ac:dyDescent="0.35">
      <c r="C53" t="s">
        <v>87</v>
      </c>
      <c r="D53" s="5">
        <v>94443416000</v>
      </c>
      <c r="E53" s="5">
        <v>86269390000</v>
      </c>
      <c r="F53" s="5">
        <v>160446233000</v>
      </c>
      <c r="G53" s="5">
        <v>87372126000</v>
      </c>
      <c r="I53" s="5">
        <v>417502523000</v>
      </c>
      <c r="J53" s="5">
        <v>366261935000</v>
      </c>
      <c r="K53" s="5">
        <v>309735383000</v>
      </c>
      <c r="L53" s="5">
        <v>147981346000</v>
      </c>
      <c r="M53" s="5">
        <v>10263079000</v>
      </c>
      <c r="N53" s="5">
        <v>64267649000</v>
      </c>
      <c r="O53" s="5">
        <v>356531742000</v>
      </c>
      <c r="P53" s="5">
        <v>369489845000</v>
      </c>
      <c r="Q53" s="5">
        <v>501761818000</v>
      </c>
      <c r="R53" s="5">
        <v>441425491000</v>
      </c>
      <c r="S53" s="5">
        <v>399552474000</v>
      </c>
      <c r="T53" s="5">
        <v>388592705000</v>
      </c>
      <c r="U53" s="5">
        <v>324213444000</v>
      </c>
      <c r="V53" s="5">
        <v>273623680000</v>
      </c>
      <c r="W53" s="5">
        <v>222153535000</v>
      </c>
      <c r="X53" s="5">
        <v>168724854000</v>
      </c>
      <c r="Y53" s="5">
        <v>144792251000</v>
      </c>
      <c r="Z53" s="5">
        <v>128310864000</v>
      </c>
      <c r="AA53" s="2">
        <v>108024260000</v>
      </c>
    </row>
    <row r="54" spans="2:27" ht="15.5" x14ac:dyDescent="0.35">
      <c r="C54" t="s">
        <v>88</v>
      </c>
      <c r="D54" s="5">
        <v>-54079525000</v>
      </c>
      <c r="E54" s="5">
        <v>-52480277000</v>
      </c>
      <c r="F54" s="5">
        <v>-58083912000</v>
      </c>
      <c r="G54" s="5">
        <v>-52782308000</v>
      </c>
      <c r="I54" s="5">
        <v>-211172854000</v>
      </c>
      <c r="J54" s="5">
        <v>-196921182000</v>
      </c>
      <c r="K54" s="5">
        <v>-165510290000</v>
      </c>
      <c r="L54" s="5">
        <v>-125555675000</v>
      </c>
      <c r="M54" s="5">
        <v>-109508799000</v>
      </c>
      <c r="N54" s="5">
        <v>-190868505000</v>
      </c>
      <c r="O54" s="5">
        <v>-298494919000</v>
      </c>
      <c r="P54" s="5">
        <v>-331838297000</v>
      </c>
      <c r="Q54" s="5">
        <v>-431008309000</v>
      </c>
      <c r="R54" s="5">
        <v>-337934060000</v>
      </c>
      <c r="S54" s="5">
        <v>-290344220000</v>
      </c>
      <c r="T54" s="5">
        <v>-267925768000</v>
      </c>
      <c r="U54" s="5">
        <v>-221824782000</v>
      </c>
      <c r="V54" s="5">
        <v>-199905310000</v>
      </c>
      <c r="W54" s="5">
        <v>-171602959000</v>
      </c>
      <c r="X54" s="5">
        <v>-140842352000</v>
      </c>
      <c r="Y54" s="5">
        <v>-116095820000</v>
      </c>
      <c r="Z54" s="5">
        <v>-108926184000</v>
      </c>
      <c r="AA54" s="2">
        <v>-83299187000</v>
      </c>
    </row>
    <row r="55" spans="2:27" ht="15.5" x14ac:dyDescent="0.35">
      <c r="C55" t="s">
        <v>701</v>
      </c>
      <c r="N55" s="5">
        <v>-4608894000</v>
      </c>
      <c r="O55" s="5">
        <v>-25686981000</v>
      </c>
      <c r="P55" s="5">
        <v>-36504479000</v>
      </c>
      <c r="Q55" s="5">
        <v>-45234203000</v>
      </c>
      <c r="R55" s="5">
        <v>-36752830000</v>
      </c>
      <c r="S55" s="5">
        <v>-59257358000</v>
      </c>
      <c r="T55" s="5">
        <v>-59633812000</v>
      </c>
      <c r="U55" s="5">
        <v>-54635574000</v>
      </c>
      <c r="V55" s="5">
        <v>-37425664000</v>
      </c>
      <c r="W55" s="5">
        <v>-34521693000</v>
      </c>
      <c r="X55" s="5">
        <v>-33163090000</v>
      </c>
      <c r="Y55" s="5">
        <v>-36333708000</v>
      </c>
      <c r="Z55" s="5">
        <v>-40185607000</v>
      </c>
      <c r="AA55" s="2">
        <v>-21360564000</v>
      </c>
    </row>
    <row r="56" spans="2:27" ht="15.5" x14ac:dyDescent="0.35">
      <c r="C56" t="s">
        <v>89</v>
      </c>
      <c r="D56" s="5">
        <v>-13715564000</v>
      </c>
      <c r="E56" s="5">
        <v>-13684896000</v>
      </c>
      <c r="F56" s="5">
        <v>-6708757000</v>
      </c>
      <c r="G56" s="5">
        <v>-16220075000</v>
      </c>
      <c r="I56" s="5">
        <v>-50003716000</v>
      </c>
      <c r="J56" s="5">
        <v>-43204466000</v>
      </c>
      <c r="K56" s="5">
        <v>-45438798000</v>
      </c>
      <c r="L56" s="5">
        <v>-8576607000</v>
      </c>
      <c r="M56" s="5">
        <v>-14129592000</v>
      </c>
    </row>
    <row r="57" spans="2:27" ht="15.5" x14ac:dyDescent="0.35">
      <c r="C57" t="s">
        <v>90</v>
      </c>
      <c r="D57" s="5">
        <v>-40363961000</v>
      </c>
      <c r="E57" s="5">
        <v>-38795381000</v>
      </c>
      <c r="F57" s="5">
        <v>-51375155000</v>
      </c>
      <c r="G57" s="5">
        <v>-36562233000</v>
      </c>
      <c r="I57" s="5">
        <v>-161169138000</v>
      </c>
      <c r="J57" s="5">
        <v>-153716716000</v>
      </c>
      <c r="K57" s="5">
        <v>-120071492000</v>
      </c>
      <c r="L57" s="5">
        <v>-116979068000</v>
      </c>
      <c r="M57" s="5">
        <v>-95379207000</v>
      </c>
      <c r="N57" s="5">
        <v>-186259611000</v>
      </c>
      <c r="O57" s="5">
        <v>-272807938000</v>
      </c>
      <c r="P57" s="5">
        <v>-295333818000</v>
      </c>
      <c r="Q57" s="5">
        <v>-385774106000</v>
      </c>
      <c r="R57" s="5">
        <v>-301181230000</v>
      </c>
      <c r="S57" s="5">
        <v>-231086862000</v>
      </c>
      <c r="T57" s="5">
        <v>-208291956000</v>
      </c>
      <c r="U57" s="5">
        <v>-167189208000</v>
      </c>
      <c r="V57" s="5">
        <v>-162479646000</v>
      </c>
      <c r="W57" s="5">
        <v>-137081266000</v>
      </c>
      <c r="X57" s="5">
        <v>-107679262000</v>
      </c>
      <c r="Y57" s="5">
        <v>-79762112000</v>
      </c>
      <c r="Z57" s="5">
        <v>-68740577000</v>
      </c>
      <c r="AA57" s="2">
        <v>-61938623000</v>
      </c>
    </row>
    <row r="58" spans="2:27" ht="15.5" x14ac:dyDescent="0.35">
      <c r="C58" t="s">
        <v>92</v>
      </c>
      <c r="D58" s="5">
        <v>40363891000</v>
      </c>
      <c r="E58" s="5">
        <v>33789113000</v>
      </c>
      <c r="F58" s="5">
        <v>102362321000</v>
      </c>
      <c r="G58" s="5">
        <v>34589818000</v>
      </c>
      <c r="I58" s="5">
        <v>206329669000</v>
      </c>
      <c r="J58" s="5">
        <v>169340753000</v>
      </c>
      <c r="K58" s="5">
        <v>144225093000</v>
      </c>
      <c r="L58" s="5">
        <v>22425671000</v>
      </c>
      <c r="M58" s="5">
        <v>-99245720000</v>
      </c>
      <c r="N58" s="5">
        <v>-126600856000</v>
      </c>
      <c r="O58" s="5">
        <v>58036823000</v>
      </c>
      <c r="P58" s="5">
        <v>37651548000</v>
      </c>
      <c r="Q58" s="5">
        <v>70753509000</v>
      </c>
      <c r="R58" s="5">
        <v>103491431000</v>
      </c>
      <c r="S58" s="5">
        <v>109208254000</v>
      </c>
      <c r="T58" s="5">
        <v>120666937000</v>
      </c>
      <c r="U58" s="5">
        <v>102388662000</v>
      </c>
      <c r="V58" s="5">
        <v>73718370000</v>
      </c>
      <c r="W58" s="5">
        <v>50550576000</v>
      </c>
      <c r="X58" s="5">
        <v>27882502000</v>
      </c>
      <c r="Y58" s="5">
        <v>28696431000</v>
      </c>
      <c r="Z58" s="5">
        <v>19384680000</v>
      </c>
      <c r="AA58" s="2">
        <v>24725073000</v>
      </c>
    </row>
    <row r="59" spans="2:27" ht="15.5" x14ac:dyDescent="0.35">
      <c r="C59" t="s">
        <v>93</v>
      </c>
      <c r="D59" s="5">
        <v>1845504000</v>
      </c>
      <c r="E59" s="5">
        <v>5826023000</v>
      </c>
      <c r="F59" s="5">
        <v>1671539000</v>
      </c>
      <c r="G59" s="5">
        <v>-3455186000</v>
      </c>
      <c r="I59" s="5">
        <v>15380035000</v>
      </c>
      <c r="J59" s="5">
        <v>277356027000</v>
      </c>
      <c r="K59" s="5">
        <v>13865270000</v>
      </c>
      <c r="L59" s="5">
        <v>8714181000</v>
      </c>
      <c r="M59" s="5">
        <v>-63051153000</v>
      </c>
      <c r="N59" s="5">
        <v>-111499078000</v>
      </c>
      <c r="O59" s="5">
        <v>-75561749000</v>
      </c>
      <c r="P59" s="5">
        <v>-55657194000</v>
      </c>
      <c r="Q59" s="5">
        <v>-8877145000</v>
      </c>
      <c r="R59" s="5">
        <v>-83058061000</v>
      </c>
      <c r="S59" s="5">
        <v>-41151923000</v>
      </c>
      <c r="T59" s="5">
        <v>-40038208000</v>
      </c>
      <c r="U59" s="5">
        <v>-32670947000</v>
      </c>
      <c r="V59" s="5">
        <v>-25034634000</v>
      </c>
      <c r="W59" s="5">
        <v>-13479174000</v>
      </c>
      <c r="X59" s="5">
        <v>-13740497000</v>
      </c>
      <c r="Y59" s="5">
        <v>-14742157000</v>
      </c>
      <c r="Z59" s="5">
        <v>-6564410000</v>
      </c>
      <c r="AA59" s="2">
        <v>-7213342000</v>
      </c>
    </row>
    <row r="60" spans="2:27" ht="15.5" x14ac:dyDescent="0.35">
      <c r="C60" t="s">
        <v>94</v>
      </c>
      <c r="D60" s="5">
        <v>1804208000</v>
      </c>
      <c r="E60" s="5">
        <v>1388314000</v>
      </c>
      <c r="F60" s="5">
        <v>2863230000</v>
      </c>
      <c r="G60" s="5">
        <v>2123760000</v>
      </c>
      <c r="I60" s="5">
        <v>9993252000</v>
      </c>
      <c r="J60" s="5">
        <v>4211720000</v>
      </c>
      <c r="K60" s="5">
        <v>6007587000</v>
      </c>
      <c r="L60" s="5">
        <v>2192413000</v>
      </c>
      <c r="M60" s="5">
        <v>3723048000</v>
      </c>
      <c r="N60" s="5">
        <v>11453179000</v>
      </c>
      <c r="O60" s="5">
        <v>3496740000</v>
      </c>
      <c r="P60" s="5">
        <v>6205192000</v>
      </c>
      <c r="Q60" s="5">
        <v>21508843000</v>
      </c>
      <c r="R60" s="5">
        <v>2173011000</v>
      </c>
      <c r="S60" s="5">
        <v>2636763000</v>
      </c>
      <c r="T60" s="5">
        <v>2746627000</v>
      </c>
      <c r="U60" s="5">
        <v>2444141000</v>
      </c>
      <c r="V60" s="5">
        <v>1295164000</v>
      </c>
      <c r="W60" s="5">
        <v>1077016000</v>
      </c>
      <c r="X60" s="5">
        <v>734760000</v>
      </c>
      <c r="Y60" s="5">
        <v>1243982000</v>
      </c>
      <c r="Z60" s="5">
        <v>757375000</v>
      </c>
      <c r="AA60" s="2">
        <v>2526015000</v>
      </c>
    </row>
    <row r="61" spans="2:27" ht="15.5" x14ac:dyDescent="0.35">
      <c r="C61" t="s">
        <v>312</v>
      </c>
      <c r="L61" s="5">
        <v>63348000</v>
      </c>
      <c r="M61" s="5">
        <v>6035421000</v>
      </c>
      <c r="N61" s="5">
        <v>3016459000</v>
      </c>
      <c r="O61" s="5">
        <v>1620676000</v>
      </c>
      <c r="P61" s="5">
        <v>180061000</v>
      </c>
      <c r="Q61" s="5">
        <v>7400732000</v>
      </c>
      <c r="R61" s="5">
        <v>6258987000</v>
      </c>
      <c r="S61" s="5">
        <v>-244568000</v>
      </c>
      <c r="T61" s="5">
        <v>19575139000</v>
      </c>
      <c r="U61" s="5">
        <v>214418000</v>
      </c>
      <c r="V61" s="5">
        <v>-709040000</v>
      </c>
      <c r="W61" s="5">
        <v>1114013000</v>
      </c>
      <c r="X61" s="5">
        <v>576589000</v>
      </c>
      <c r="Y61" s="5">
        <v>664957000</v>
      </c>
      <c r="Z61" s="5">
        <v>218313000</v>
      </c>
      <c r="AA61" s="2">
        <v>708285000</v>
      </c>
    </row>
    <row r="62" spans="2:27" ht="15.5" x14ac:dyDescent="0.35">
      <c r="C62" t="s">
        <v>95</v>
      </c>
      <c r="D62" s="5">
        <v>-859937000</v>
      </c>
      <c r="E62" s="5">
        <v>4228408000</v>
      </c>
      <c r="F62" s="5">
        <v>91445000</v>
      </c>
      <c r="G62" s="5">
        <v>-446539000</v>
      </c>
      <c r="I62" s="5">
        <v>4495498000</v>
      </c>
      <c r="J62" s="5">
        <v>10064272000</v>
      </c>
      <c r="K62" s="5">
        <v>4752808000</v>
      </c>
      <c r="L62" s="5">
        <v>1822010000</v>
      </c>
      <c r="M62" s="5">
        <v>634276000</v>
      </c>
      <c r="N62" s="5">
        <v>1820518000</v>
      </c>
      <c r="O62" s="5">
        <v>-863158000</v>
      </c>
      <c r="P62" s="5">
        <v>3772114000</v>
      </c>
      <c r="Q62" s="5">
        <v>-2078013000</v>
      </c>
      <c r="R62" s="5">
        <v>5772988000</v>
      </c>
      <c r="S62" s="5">
        <v>-3865178000</v>
      </c>
      <c r="T62" s="5">
        <v>2488610000</v>
      </c>
      <c r="U62" s="5">
        <v>33121079000</v>
      </c>
      <c r="V62" s="5">
        <v>15652156000</v>
      </c>
      <c r="W62" s="5">
        <v>5177838000</v>
      </c>
      <c r="X62" s="5">
        <v>3238534000</v>
      </c>
      <c r="Y62" s="5">
        <v>209697000</v>
      </c>
      <c r="Z62" s="5">
        <v>3520965000</v>
      </c>
      <c r="AA62" s="2">
        <v>831044000</v>
      </c>
    </row>
    <row r="63" spans="2:27" ht="15.5" x14ac:dyDescent="0.35">
      <c r="C63" t="s">
        <v>27</v>
      </c>
      <c r="D63" s="5">
        <v>-3247703000</v>
      </c>
      <c r="E63" s="5">
        <v>-2815380000</v>
      </c>
      <c r="F63" s="5">
        <v>-3669280000</v>
      </c>
      <c r="G63" s="5">
        <v>-4549868000</v>
      </c>
      <c r="I63" s="5">
        <v>-20932307000</v>
      </c>
      <c r="J63" s="5">
        <v>-41868388000</v>
      </c>
      <c r="K63" s="5">
        <v>-51951092000</v>
      </c>
      <c r="L63" s="5">
        <v>-42772675000</v>
      </c>
      <c r="M63" s="5">
        <v>-54861615000</v>
      </c>
      <c r="N63" s="5">
        <v>-67671121000</v>
      </c>
      <c r="O63" s="5">
        <v>-65491989000</v>
      </c>
      <c r="P63" s="5">
        <v>-66953130000</v>
      </c>
      <c r="Q63" s="5">
        <v>-87242711000</v>
      </c>
      <c r="R63" s="5">
        <v>-104873630000</v>
      </c>
      <c r="S63" s="5">
        <v>-71128202000</v>
      </c>
      <c r="T63" s="5">
        <v>-72330071000</v>
      </c>
      <c r="U63" s="5">
        <v>-55206427000</v>
      </c>
      <c r="V63" s="5">
        <v>-38698224000</v>
      </c>
      <c r="W63" s="5">
        <v>-26179413000</v>
      </c>
      <c r="X63" s="5">
        <v>-20689124000</v>
      </c>
      <c r="Y63" s="5">
        <v>-15785349000</v>
      </c>
      <c r="Z63" s="5">
        <v>-15259357000</v>
      </c>
      <c r="AA63" s="2">
        <v>-11840106000</v>
      </c>
    </row>
    <row r="64" spans="2:27" ht="15.5" x14ac:dyDescent="0.35">
      <c r="C64" t="s">
        <v>313</v>
      </c>
      <c r="D64" s="5">
        <v>3785240000</v>
      </c>
      <c r="E64" s="5">
        <v>2743042000</v>
      </c>
      <c r="F64" s="5">
        <v>3460968000</v>
      </c>
      <c r="G64" s="5">
        <v>3015280000</v>
      </c>
      <c r="I64" s="5">
        <v>14925367000</v>
      </c>
      <c r="J64" s="5">
        <v>30296137000</v>
      </c>
      <c r="K64" s="5">
        <v>26402656000</v>
      </c>
      <c r="L64" s="5">
        <v>13435595000</v>
      </c>
      <c r="M64" s="5">
        <v>-15423425000</v>
      </c>
      <c r="N64" s="5">
        <v>-42832377000</v>
      </c>
      <c r="O64" s="5">
        <v>-13721063000</v>
      </c>
      <c r="P64" s="5">
        <v>-6618214000</v>
      </c>
      <c r="Q64" s="5">
        <v>21437532000</v>
      </c>
      <c r="R64" s="5">
        <v>-12232077000</v>
      </c>
      <c r="S64" s="5">
        <v>-3400489000</v>
      </c>
      <c r="T64" s="5">
        <v>-1243411000</v>
      </c>
      <c r="U64" s="5">
        <v>-5821667000</v>
      </c>
      <c r="V64" s="5">
        <v>-486268000</v>
      </c>
      <c r="W64" s="5">
        <v>-103405000</v>
      </c>
      <c r="X64" s="5">
        <v>5922000</v>
      </c>
      <c r="Y64" s="5">
        <v>8528000</v>
      </c>
      <c r="Z64" s="5">
        <v>-60936000</v>
      </c>
      <c r="AA64" s="2">
        <v>-263658000</v>
      </c>
    </row>
    <row r="65" spans="3:27" ht="15.5" x14ac:dyDescent="0.35">
      <c r="C65" t="s">
        <v>314</v>
      </c>
      <c r="L65" s="5">
        <v>7990593000</v>
      </c>
      <c r="M65" s="5">
        <v>883000</v>
      </c>
      <c r="S65" s="5">
        <v>2260292000</v>
      </c>
      <c r="U65" s="5">
        <v>-2567686000</v>
      </c>
    </row>
    <row r="66" spans="3:27" ht="15.5" x14ac:dyDescent="0.35">
      <c r="C66" t="s">
        <v>91</v>
      </c>
      <c r="D66" s="5">
        <v>15910192000</v>
      </c>
      <c r="E66" s="5">
        <v>16011508000</v>
      </c>
      <c r="F66" s="5">
        <v>37730855000</v>
      </c>
      <c r="G66" s="5">
        <v>9996527000</v>
      </c>
      <c r="I66" s="5">
        <v>77407573000</v>
      </c>
      <c r="J66" s="5">
        <v>66242354000</v>
      </c>
      <c r="K66" s="5">
        <v>62368948000</v>
      </c>
      <c r="L66" s="5">
        <v>17140386000</v>
      </c>
      <c r="M66" s="5">
        <v>-35961629000</v>
      </c>
      <c r="N66" s="5">
        <v>-37070984000</v>
      </c>
      <c r="O66" s="5">
        <v>37198797000</v>
      </c>
      <c r="P66" s="5">
        <v>14335125000</v>
      </c>
      <c r="Q66" s="5">
        <v>29474223000</v>
      </c>
      <c r="R66" s="5">
        <v>49150861000</v>
      </c>
      <c r="S66" s="5">
        <v>2214897000</v>
      </c>
      <c r="T66" s="5">
        <v>13826171000</v>
      </c>
      <c r="U66" s="5">
        <v>8324928000</v>
      </c>
      <c r="V66" s="5">
        <v>7802580000</v>
      </c>
      <c r="W66" s="5">
        <v>7099984000</v>
      </c>
    </row>
    <row r="67" spans="3:27" ht="15.5" x14ac:dyDescent="0.35">
      <c r="C67" t="s">
        <v>96</v>
      </c>
      <c r="D67" s="5">
        <v>1845504000</v>
      </c>
      <c r="E67" s="5">
        <v>5826023000</v>
      </c>
      <c r="F67" s="5">
        <v>1671539000</v>
      </c>
      <c r="G67" s="5">
        <v>-3455186000</v>
      </c>
      <c r="I67" s="5">
        <v>15380035000</v>
      </c>
      <c r="J67" s="5">
        <v>277356027000</v>
      </c>
      <c r="K67" s="5">
        <v>13865270000</v>
      </c>
      <c r="L67" s="5">
        <v>8714181000</v>
      </c>
      <c r="M67" s="5">
        <v>-63051153000</v>
      </c>
      <c r="N67" s="5">
        <v>-111499078000</v>
      </c>
      <c r="O67" s="5">
        <v>-75561749000</v>
      </c>
      <c r="P67" s="5">
        <v>-55657194000</v>
      </c>
      <c r="Q67" s="5">
        <v>-8877145000</v>
      </c>
      <c r="R67" s="5">
        <v>-83058061000</v>
      </c>
      <c r="S67" s="5">
        <v>-41151923000</v>
      </c>
      <c r="T67" s="5">
        <v>-40038208000</v>
      </c>
      <c r="U67" s="5">
        <v>-32670947000</v>
      </c>
      <c r="V67" s="5">
        <v>-25034634000</v>
      </c>
      <c r="W67" s="5">
        <v>-13479174000</v>
      </c>
      <c r="X67" s="5">
        <v>-13740497000</v>
      </c>
      <c r="Y67" s="5">
        <v>-14742157000</v>
      </c>
      <c r="Z67" s="5">
        <v>-6564410000</v>
      </c>
      <c r="AA67" s="2">
        <v>-7213342000</v>
      </c>
    </row>
    <row r="68" spans="3:27" ht="15.5" x14ac:dyDescent="0.35">
      <c r="C68" t="s">
        <v>29</v>
      </c>
      <c r="D68" s="5">
        <v>42209395000</v>
      </c>
      <c r="E68" s="5">
        <v>39615136000</v>
      </c>
      <c r="F68" s="5">
        <v>104033860000</v>
      </c>
      <c r="G68" s="5">
        <v>31134632000</v>
      </c>
      <c r="I68" s="5">
        <v>221709704000</v>
      </c>
      <c r="J68" s="5">
        <v>446696780000</v>
      </c>
      <c r="K68" s="5">
        <v>158090363000</v>
      </c>
      <c r="L68" s="5">
        <v>31139852000</v>
      </c>
      <c r="M68" s="5">
        <v>-162296873000</v>
      </c>
      <c r="N68" s="5">
        <v>-238099934000</v>
      </c>
      <c r="O68" s="5">
        <v>-17524926000</v>
      </c>
      <c r="P68" s="5">
        <v>-18005646000</v>
      </c>
      <c r="Q68" s="5">
        <v>61876364000</v>
      </c>
      <c r="R68" s="5">
        <v>20433370000</v>
      </c>
      <c r="S68" s="5">
        <v>68056331000</v>
      </c>
      <c r="T68" s="5">
        <v>80628729000</v>
      </c>
      <c r="U68" s="5">
        <v>69717715000</v>
      </c>
      <c r="V68" s="5">
        <v>48683736000</v>
      </c>
      <c r="W68" s="5">
        <v>37071402000</v>
      </c>
      <c r="X68" s="5">
        <v>14142005000</v>
      </c>
      <c r="Y68" s="5">
        <v>13954274000</v>
      </c>
      <c r="Z68" s="5">
        <v>12820270000</v>
      </c>
      <c r="AA68" s="2">
        <v>17511731000</v>
      </c>
    </row>
    <row r="69" spans="3:27" ht="15.5" x14ac:dyDescent="0.35">
      <c r="C69" t="s">
        <v>28</v>
      </c>
      <c r="D69" s="5">
        <v>-8106880000</v>
      </c>
      <c r="E69" s="5">
        <v>-7411402000</v>
      </c>
      <c r="F69" s="5">
        <v>-31676606000</v>
      </c>
      <c r="G69" s="5">
        <v>-8143155000</v>
      </c>
      <c r="I69" s="5">
        <v>-55976327000</v>
      </c>
      <c r="J69" s="5">
        <v>-44433569000</v>
      </c>
      <c r="K69" s="5">
        <v>-34600604000</v>
      </c>
      <c r="L69" s="5">
        <v>-1755822000</v>
      </c>
      <c r="M69" s="5">
        <v>27487200000</v>
      </c>
      <c r="N69" s="5">
        <v>22426405000</v>
      </c>
      <c r="O69" s="5">
        <v>-4992385000</v>
      </c>
      <c r="P69" s="5">
        <v>-7031154000</v>
      </c>
      <c r="Q69" s="5">
        <v>-25786037000</v>
      </c>
      <c r="R69" s="5">
        <v>-17527428000</v>
      </c>
      <c r="S69" s="5">
        <v>-17410394000</v>
      </c>
      <c r="T69" s="5">
        <v>-21243039000</v>
      </c>
      <c r="U69" s="5">
        <v>-22124822000</v>
      </c>
      <c r="V69" s="5">
        <v>-15762825000</v>
      </c>
      <c r="W69" s="5">
        <v>-14648075000</v>
      </c>
      <c r="X69" s="5">
        <v>-5345420000</v>
      </c>
      <c r="Y69" s="5">
        <v>-5059836000</v>
      </c>
      <c r="Z69" s="5">
        <v>-4129413000</v>
      </c>
      <c r="AA69" s="2">
        <v>-8207726000</v>
      </c>
    </row>
    <row r="70" spans="3:27" ht="15.5" x14ac:dyDescent="0.35">
      <c r="C70" t="s">
        <v>97</v>
      </c>
      <c r="F70" s="5">
        <v>-16161994000</v>
      </c>
      <c r="I70" s="5">
        <v>-39782083000</v>
      </c>
      <c r="J70" s="5">
        <v>-39697889000</v>
      </c>
      <c r="K70" s="5">
        <v>-27129440000</v>
      </c>
      <c r="P70" s="5">
        <v>-18134711000</v>
      </c>
      <c r="Q70" s="5">
        <v>-22801223000</v>
      </c>
      <c r="R70" s="5">
        <v>-22271757000</v>
      </c>
      <c r="S70" s="5">
        <v>-18594402000</v>
      </c>
      <c r="T70" s="5">
        <v>-21286427000</v>
      </c>
      <c r="U70" s="5">
        <v>-16418844000</v>
      </c>
      <c r="V70" s="5">
        <v>-10256309000</v>
      </c>
      <c r="W70" s="5">
        <v>-6336464000</v>
      </c>
      <c r="X70" s="5">
        <v>-3200136000</v>
      </c>
      <c r="Y70" s="5">
        <v>-2997473000</v>
      </c>
      <c r="Z70" s="5">
        <v>-4360784000</v>
      </c>
      <c r="AA70" s="2">
        <v>-5410314000</v>
      </c>
    </row>
    <row r="71" spans="3:27" ht="15.5" x14ac:dyDescent="0.35">
      <c r="C71" t="s">
        <v>98</v>
      </c>
      <c r="F71" s="5">
        <v>-15288446000</v>
      </c>
      <c r="I71" s="5">
        <v>-15288446000</v>
      </c>
      <c r="J71" s="5">
        <v>-3722697000</v>
      </c>
      <c r="K71" s="5">
        <v>-6576686000</v>
      </c>
      <c r="L71" s="5">
        <v>-1191209000</v>
      </c>
      <c r="M71" s="5">
        <v>27869914000</v>
      </c>
      <c r="P71" s="5">
        <v>11910670000</v>
      </c>
      <c r="Q71" s="5">
        <v>-2020726000</v>
      </c>
      <c r="R71" s="5">
        <v>5626497000</v>
      </c>
      <c r="S71" s="5">
        <v>2034011000</v>
      </c>
      <c r="T71" s="5">
        <v>43388000</v>
      </c>
      <c r="U71" s="5">
        <v>-5705978000</v>
      </c>
      <c r="V71" s="5">
        <v>-5506516000</v>
      </c>
      <c r="W71" s="5">
        <v>-8311611000</v>
      </c>
      <c r="X71" s="5">
        <v>-2145284000</v>
      </c>
      <c r="Y71" s="5">
        <v>-2062363000</v>
      </c>
      <c r="Z71" s="5">
        <v>231371000</v>
      </c>
      <c r="AA71" s="2">
        <v>-2797412000</v>
      </c>
    </row>
    <row r="72" spans="3:27" ht="15.5" x14ac:dyDescent="0.35">
      <c r="C72" t="s">
        <v>448</v>
      </c>
      <c r="F72" s="5">
        <v>-226166000</v>
      </c>
      <c r="I72" s="5">
        <v>-905798000</v>
      </c>
      <c r="J72" s="5">
        <v>-1012983000</v>
      </c>
      <c r="K72" s="5">
        <v>-894478000</v>
      </c>
      <c r="L72" s="5">
        <v>-564613000</v>
      </c>
      <c r="M72" s="5">
        <v>-382714000</v>
      </c>
      <c r="P72" s="5">
        <v>-807113000</v>
      </c>
      <c r="Q72" s="5">
        <v>-964088000</v>
      </c>
      <c r="R72" s="5">
        <v>-882168000</v>
      </c>
      <c r="S72" s="5">
        <v>-850003000</v>
      </c>
    </row>
    <row r="73" spans="3:27" ht="15.5" x14ac:dyDescent="0.35">
      <c r="C73" t="s">
        <v>99</v>
      </c>
      <c r="D73" s="5">
        <v>-8106880000</v>
      </c>
      <c r="E73" s="5">
        <v>-7411402000</v>
      </c>
      <c r="F73" s="5">
        <v>-31676606000</v>
      </c>
      <c r="G73" s="5">
        <v>-8143155000</v>
      </c>
      <c r="I73" s="5">
        <v>-55976327000</v>
      </c>
      <c r="J73" s="5">
        <v>-44433569000</v>
      </c>
      <c r="K73" s="5">
        <v>-34600604000</v>
      </c>
      <c r="L73" s="5">
        <v>-1755822000</v>
      </c>
      <c r="M73" s="5">
        <v>27487200000</v>
      </c>
      <c r="N73" s="5">
        <v>22426405000</v>
      </c>
      <c r="O73" s="5">
        <v>-4992385000</v>
      </c>
      <c r="P73" s="5">
        <v>-7031154000</v>
      </c>
      <c r="Q73" s="5">
        <v>-25786037000</v>
      </c>
      <c r="R73" s="5">
        <v>-17527428000</v>
      </c>
      <c r="S73" s="5">
        <v>-17410394000</v>
      </c>
      <c r="T73" s="5">
        <v>-21243039000</v>
      </c>
      <c r="U73" s="5">
        <v>-22124822000</v>
      </c>
      <c r="V73" s="5">
        <v>-15762825000</v>
      </c>
      <c r="W73" s="5">
        <v>-14648075000</v>
      </c>
      <c r="X73" s="5">
        <v>-5345420000</v>
      </c>
      <c r="Y73" s="5">
        <v>-5059836000</v>
      </c>
      <c r="Z73" s="5">
        <v>-4129413000</v>
      </c>
      <c r="AA73" s="2">
        <v>-8207726000</v>
      </c>
    </row>
    <row r="74" spans="3:27" ht="15.5" x14ac:dyDescent="0.35">
      <c r="C74" t="s">
        <v>100</v>
      </c>
      <c r="D74" s="5">
        <v>33807421000</v>
      </c>
      <c r="E74" s="5">
        <v>31908639000</v>
      </c>
      <c r="F74" s="5">
        <v>72357254000</v>
      </c>
      <c r="G74" s="5">
        <v>23444565000</v>
      </c>
      <c r="I74" s="5">
        <v>165733377000</v>
      </c>
      <c r="J74" s="5">
        <v>402263211000</v>
      </c>
      <c r="K74" s="5">
        <v>123489759000</v>
      </c>
      <c r="L74" s="5">
        <v>29384030000</v>
      </c>
      <c r="M74" s="5">
        <v>-134809673000</v>
      </c>
      <c r="N74" s="5">
        <v>-215673529000</v>
      </c>
      <c r="O74" s="5">
        <v>-22517311000</v>
      </c>
      <c r="P74" s="5">
        <v>-25036800000</v>
      </c>
      <c r="Q74" s="5">
        <v>36090327000</v>
      </c>
      <c r="R74" s="5">
        <v>2905942000</v>
      </c>
      <c r="S74" s="5">
        <v>50645937000</v>
      </c>
      <c r="T74" s="5">
        <v>59385690000</v>
      </c>
      <c r="U74" s="5">
        <v>47592893000</v>
      </c>
      <c r="V74" s="5">
        <v>32920911000</v>
      </c>
      <c r="W74" s="5">
        <v>22423327000</v>
      </c>
      <c r="X74" s="5">
        <v>8796585000</v>
      </c>
      <c r="Y74" s="5">
        <v>8894438000</v>
      </c>
      <c r="Z74" s="5">
        <v>8690857000</v>
      </c>
      <c r="AA74" s="2">
        <v>9304005000</v>
      </c>
    </row>
    <row r="75" spans="3:27" ht="15.5" x14ac:dyDescent="0.35">
      <c r="C75" t="s">
        <v>101</v>
      </c>
      <c r="X75" s="5">
        <v>-2383741000</v>
      </c>
      <c r="Y75" s="5">
        <v>-3155842000</v>
      </c>
      <c r="Z75" s="5">
        <v>-3629903000</v>
      </c>
      <c r="AA75" s="2">
        <v>-2210281000</v>
      </c>
    </row>
    <row r="76" spans="3:27" ht="15.5" x14ac:dyDescent="0.35">
      <c r="C76" t="s">
        <v>1134</v>
      </c>
      <c r="V76" s="5">
        <v>258820000</v>
      </c>
    </row>
    <row r="77" spans="3:27" ht="15.5" x14ac:dyDescent="0.35">
      <c r="C77" t="s">
        <v>104</v>
      </c>
      <c r="D77" s="5">
        <v>33807421000</v>
      </c>
      <c r="E77" s="5">
        <v>31908639000</v>
      </c>
      <c r="F77" s="5">
        <v>72357254000</v>
      </c>
      <c r="G77" s="5">
        <v>23444565000</v>
      </c>
      <c r="I77" s="5">
        <v>165733377000</v>
      </c>
      <c r="J77" s="5">
        <v>402263211000</v>
      </c>
      <c r="K77" s="5">
        <v>123489759000</v>
      </c>
      <c r="L77" s="5">
        <v>29384030000</v>
      </c>
      <c r="M77" s="5">
        <v>-134809673000</v>
      </c>
      <c r="N77" s="5">
        <v>-215673529000</v>
      </c>
      <c r="O77" s="5">
        <v>-22517311000</v>
      </c>
      <c r="P77" s="5">
        <v>-25036800000</v>
      </c>
      <c r="Q77" s="5">
        <v>36090327000</v>
      </c>
      <c r="R77" s="5">
        <v>2905942000</v>
      </c>
      <c r="S77" s="5">
        <v>50645937000</v>
      </c>
      <c r="T77" s="5">
        <v>59385690000</v>
      </c>
      <c r="U77" s="5">
        <v>47592893000</v>
      </c>
      <c r="V77" s="5">
        <v>33179731000</v>
      </c>
      <c r="W77" s="5">
        <v>22423327000</v>
      </c>
      <c r="X77" s="5">
        <v>6412844000</v>
      </c>
      <c r="Y77" s="5">
        <v>5738596000</v>
      </c>
      <c r="Z77" s="5">
        <v>5060954000</v>
      </c>
      <c r="AA77" s="2">
        <v>7093724000</v>
      </c>
    </row>
    <row r="78" spans="3:27" ht="15.5" x14ac:dyDescent="0.35">
      <c r="C78" t="s">
        <v>105</v>
      </c>
      <c r="D78" s="5">
        <v>-527180000</v>
      </c>
      <c r="E78" s="5">
        <v>-495678000</v>
      </c>
      <c r="F78" s="5">
        <v>13186703000</v>
      </c>
      <c r="G78" s="5">
        <v>-114073000</v>
      </c>
      <c r="I78" s="5">
        <v>14769151000</v>
      </c>
      <c r="J78" s="5">
        <v>-19895963000</v>
      </c>
      <c r="K78" s="5">
        <v>20266814000</v>
      </c>
      <c r="L78" s="5">
        <v>1783345000</v>
      </c>
      <c r="M78" s="5">
        <v>-31308842000</v>
      </c>
      <c r="N78" s="5">
        <v>453901000</v>
      </c>
      <c r="O78" s="5">
        <v>188137314000</v>
      </c>
      <c r="P78" s="5">
        <v>1253802000</v>
      </c>
      <c r="Q78" s="5">
        <v>-5036028000</v>
      </c>
      <c r="R78" s="5">
        <v>195040832000</v>
      </c>
      <c r="S78" s="5">
        <v>2892348000</v>
      </c>
    </row>
    <row r="79" spans="3:27" ht="15.5" x14ac:dyDescent="0.35">
      <c r="C79" t="s">
        <v>107</v>
      </c>
      <c r="D79" s="5">
        <v>33280241000</v>
      </c>
      <c r="E79" s="5">
        <v>31412961000</v>
      </c>
      <c r="F79" s="5">
        <v>85543957000</v>
      </c>
      <c r="G79" s="5">
        <v>23330492000</v>
      </c>
      <c r="I79" s="5">
        <v>180502528000</v>
      </c>
      <c r="J79" s="5">
        <v>382367248000</v>
      </c>
      <c r="K79" s="5">
        <v>143756573000</v>
      </c>
      <c r="L79" s="5">
        <v>31167375000</v>
      </c>
      <c r="M79" s="5">
        <v>-166118515000</v>
      </c>
      <c r="N79" s="5">
        <v>-215219628000</v>
      </c>
      <c r="O79" s="5">
        <v>165620003000</v>
      </c>
      <c r="P79" s="5">
        <v>-23782998000</v>
      </c>
      <c r="Q79" s="5">
        <v>31054299000</v>
      </c>
      <c r="R79" s="5">
        <v>197946774000</v>
      </c>
      <c r="S79" s="5">
        <v>53538285000</v>
      </c>
      <c r="T79" s="5">
        <v>59385690000</v>
      </c>
      <c r="U79" s="5">
        <v>47592893000</v>
      </c>
      <c r="V79" s="5">
        <v>33179731000</v>
      </c>
      <c r="W79" s="5">
        <v>22423327000</v>
      </c>
      <c r="X79" s="5">
        <v>6412844000</v>
      </c>
      <c r="Y79" s="5">
        <v>5738596000</v>
      </c>
      <c r="Z79" s="5">
        <v>5060954000</v>
      </c>
      <c r="AA79" s="2">
        <v>7093724000</v>
      </c>
    </row>
    <row r="80" spans="3:27" ht="15.5" x14ac:dyDescent="0.35">
      <c r="C80" t="s">
        <v>108</v>
      </c>
      <c r="D80" s="5">
        <v>33807421000</v>
      </c>
      <c r="E80" s="5">
        <v>31908639000</v>
      </c>
      <c r="F80" s="5">
        <v>72357254000</v>
      </c>
      <c r="G80" s="5">
        <v>23444565000</v>
      </c>
      <c r="I80" s="5">
        <v>165733377000</v>
      </c>
      <c r="J80" s="5">
        <v>402263211000</v>
      </c>
      <c r="K80" s="5">
        <v>123489759000</v>
      </c>
      <c r="L80" s="5">
        <v>29384030000</v>
      </c>
      <c r="M80" s="5">
        <v>-134809673000</v>
      </c>
      <c r="N80" s="5">
        <v>-215673529000</v>
      </c>
      <c r="O80" s="5">
        <v>-22517311000</v>
      </c>
      <c r="P80" s="5">
        <v>-25036800000</v>
      </c>
      <c r="Q80" s="5">
        <v>36090327000</v>
      </c>
      <c r="R80" s="5">
        <v>2905942000</v>
      </c>
      <c r="S80" s="5">
        <v>50645937000</v>
      </c>
      <c r="T80" s="5">
        <v>59385690000</v>
      </c>
      <c r="U80" s="5">
        <v>47592893000</v>
      </c>
      <c r="V80" s="5">
        <v>33179731000</v>
      </c>
      <c r="W80" s="5">
        <v>22423327000</v>
      </c>
      <c r="X80" s="5">
        <v>6412844000</v>
      </c>
      <c r="Y80" s="5">
        <v>5738596000</v>
      </c>
      <c r="Z80" s="5">
        <v>5060954000</v>
      </c>
      <c r="AA80" s="2">
        <v>7093724000</v>
      </c>
    </row>
    <row r="81" spans="2:27" ht="15.5" x14ac:dyDescent="0.35">
      <c r="C81" t="s">
        <v>8</v>
      </c>
      <c r="D81" s="5">
        <v>17370049000</v>
      </c>
      <c r="E81" s="5">
        <v>15401453000</v>
      </c>
      <c r="F81" s="5">
        <v>47813102000</v>
      </c>
      <c r="G81" s="5">
        <v>13333965000</v>
      </c>
      <c r="I81" s="5">
        <v>103094955000</v>
      </c>
      <c r="J81" s="5">
        <v>316124894000</v>
      </c>
      <c r="K81" s="5">
        <v>81387625000</v>
      </c>
      <c r="L81" s="5">
        <v>14026989000</v>
      </c>
      <c r="M81" s="5">
        <v>-130156886000</v>
      </c>
      <c r="N81" s="5">
        <v>-178148644000</v>
      </c>
      <c r="O81" s="5">
        <v>128421206000</v>
      </c>
      <c r="P81" s="5">
        <v>-38118123000</v>
      </c>
      <c r="Q81" s="5">
        <v>1580076000</v>
      </c>
      <c r="R81" s="5">
        <v>148795913000</v>
      </c>
      <c r="S81" s="5">
        <v>51323388000</v>
      </c>
      <c r="T81" s="5">
        <v>45456088000</v>
      </c>
      <c r="U81" s="5">
        <v>39267965000</v>
      </c>
      <c r="V81" s="5">
        <v>25377151000</v>
      </c>
      <c r="W81" s="5">
        <v>15323343000</v>
      </c>
      <c r="X81" s="5">
        <v>6412844000</v>
      </c>
      <c r="Y81" s="5">
        <v>5738596000</v>
      </c>
      <c r="Z81" s="5">
        <v>5060954000</v>
      </c>
      <c r="AA81" s="2">
        <v>7093724000</v>
      </c>
    </row>
    <row r="82" spans="2:27" ht="15.5" x14ac:dyDescent="0.35">
      <c r="C82" t="s">
        <v>103</v>
      </c>
    </row>
    <row r="83" spans="2:27" ht="15.5" x14ac:dyDescent="0.35">
      <c r="C83" t="s">
        <v>109</v>
      </c>
      <c r="D83" s="5">
        <v>33807421000</v>
      </c>
      <c r="E83" s="5">
        <v>31908639000</v>
      </c>
      <c r="F83" s="5">
        <v>72357254000</v>
      </c>
      <c r="G83" s="5">
        <v>23444565000</v>
      </c>
      <c r="I83" s="5">
        <v>165733377000</v>
      </c>
      <c r="J83" s="5">
        <v>402263211000</v>
      </c>
      <c r="K83" s="5">
        <v>123489759000</v>
      </c>
      <c r="L83" s="5">
        <v>29384030000</v>
      </c>
      <c r="M83" s="5">
        <v>-134809673000</v>
      </c>
      <c r="N83" s="5">
        <v>-215673529000</v>
      </c>
      <c r="O83" s="5">
        <v>-22517311000</v>
      </c>
      <c r="P83" s="5">
        <v>-25036800000</v>
      </c>
      <c r="Q83" s="5">
        <v>36090327000</v>
      </c>
      <c r="R83" s="5">
        <v>2905942000</v>
      </c>
      <c r="S83" s="5">
        <v>50645937000</v>
      </c>
      <c r="T83" s="5">
        <v>59385690000</v>
      </c>
      <c r="U83" s="5">
        <v>47592893000</v>
      </c>
      <c r="V83" s="5">
        <v>33179731000</v>
      </c>
      <c r="W83" s="5">
        <v>22423327000</v>
      </c>
      <c r="X83" s="5">
        <v>6412844000</v>
      </c>
      <c r="Y83" s="5">
        <v>5738596000</v>
      </c>
      <c r="Z83" s="5">
        <v>5060954000</v>
      </c>
      <c r="AA83" s="2">
        <v>7093724000</v>
      </c>
    </row>
    <row r="84" spans="2:27" ht="15.5" x14ac:dyDescent="0.35">
      <c r="C84" t="s">
        <v>110</v>
      </c>
      <c r="D84" s="5">
        <v>33280241000</v>
      </c>
      <c r="E84" s="5">
        <v>31412961000</v>
      </c>
      <c r="F84" s="5">
        <v>85543957000</v>
      </c>
      <c r="G84" s="5">
        <v>23330492000</v>
      </c>
      <c r="I84" s="5">
        <v>180502528000</v>
      </c>
      <c r="J84" s="5">
        <v>382367248000</v>
      </c>
      <c r="K84" s="5">
        <v>143756573000</v>
      </c>
      <c r="L84" s="5">
        <v>31167375000</v>
      </c>
      <c r="M84" s="5">
        <v>-166118515000</v>
      </c>
      <c r="N84" s="5">
        <v>-215219628000</v>
      </c>
      <c r="O84" s="5">
        <v>165620003000</v>
      </c>
      <c r="P84" s="5">
        <v>-23782998000</v>
      </c>
      <c r="Q84" s="5">
        <v>31054299000</v>
      </c>
      <c r="R84" s="5">
        <v>197946774000</v>
      </c>
      <c r="S84" s="5">
        <v>53538285000</v>
      </c>
      <c r="T84" s="5">
        <v>59282259000</v>
      </c>
      <c r="U84" s="5">
        <v>47592893000</v>
      </c>
      <c r="V84" s="5">
        <v>33179731000</v>
      </c>
      <c r="W84" s="5">
        <v>22423327000</v>
      </c>
      <c r="X84" s="5">
        <v>6412844000</v>
      </c>
      <c r="Y84" s="5">
        <v>5738596000</v>
      </c>
      <c r="Z84" s="5">
        <v>5060954000</v>
      </c>
      <c r="AA84" s="2">
        <v>7093724000</v>
      </c>
    </row>
    <row r="85" spans="2:27" ht="15.5" x14ac:dyDescent="0.35">
      <c r="C85" t="s">
        <v>111</v>
      </c>
      <c r="D85" s="5">
        <v>33280241000</v>
      </c>
      <c r="E85" s="5">
        <v>31412961000</v>
      </c>
      <c r="F85" s="5">
        <v>85543957000</v>
      </c>
      <c r="G85" s="5">
        <v>23330492000</v>
      </c>
      <c r="I85" s="5">
        <v>180502528000</v>
      </c>
      <c r="J85" s="5">
        <v>382367248000</v>
      </c>
      <c r="K85" s="5">
        <v>143756573000</v>
      </c>
      <c r="L85" s="5">
        <v>31167375000</v>
      </c>
      <c r="M85" s="5">
        <v>-166118515000</v>
      </c>
      <c r="N85" s="5">
        <v>-215219628000</v>
      </c>
      <c r="O85" s="5">
        <v>165620003000</v>
      </c>
      <c r="P85" s="5">
        <v>-23782998000</v>
      </c>
      <c r="Q85" s="5">
        <v>31054299000</v>
      </c>
      <c r="R85" s="5">
        <v>197946774000</v>
      </c>
      <c r="S85" s="5">
        <v>53538285000</v>
      </c>
      <c r="T85" s="5">
        <v>59282259000</v>
      </c>
      <c r="U85" s="5">
        <v>47592893000</v>
      </c>
      <c r="V85" s="5">
        <v>33179731000</v>
      </c>
      <c r="W85" s="5">
        <v>22423327000</v>
      </c>
      <c r="X85" s="5">
        <v>6412844000</v>
      </c>
      <c r="Y85" s="5">
        <v>5738596000</v>
      </c>
      <c r="Z85" s="5">
        <v>5060954000</v>
      </c>
      <c r="AA85" s="2">
        <v>7093724000</v>
      </c>
    </row>
    <row r="87" spans="2:27" ht="15.5" x14ac:dyDescent="0.35">
      <c r="B87" t="s">
        <v>112</v>
      </c>
      <c r="C87" t="s">
        <v>113</v>
      </c>
    </row>
    <row r="88" spans="2:27" ht="15.5" x14ac:dyDescent="0.35">
      <c r="C88" t="s">
        <v>114</v>
      </c>
    </row>
    <row r="89" spans="2:27" ht="15.5" x14ac:dyDescent="0.35">
      <c r="C89" t="s">
        <v>20</v>
      </c>
      <c r="D89" s="5">
        <v>257341372000</v>
      </c>
      <c r="E89" s="5">
        <v>335798302000</v>
      </c>
      <c r="F89" s="5">
        <v>324256817000</v>
      </c>
      <c r="G89" s="5">
        <v>311498736000</v>
      </c>
      <c r="I89" s="5">
        <v>324256817000</v>
      </c>
      <c r="J89" s="5">
        <v>282007582000</v>
      </c>
      <c r="K89" s="5">
        <v>135662637000</v>
      </c>
      <c r="L89" s="5">
        <v>96477845000</v>
      </c>
      <c r="M89" s="5">
        <v>34514410000</v>
      </c>
      <c r="N89" s="5">
        <v>218002886000</v>
      </c>
      <c r="O89" s="5">
        <v>251564199000</v>
      </c>
      <c r="P89" s="5">
        <v>73547140000</v>
      </c>
      <c r="Q89" s="5">
        <v>449981578000</v>
      </c>
      <c r="R89" s="5">
        <v>288861687000</v>
      </c>
      <c r="S89" s="5">
        <v>101333130000</v>
      </c>
      <c r="T89" s="5">
        <v>140334303000</v>
      </c>
      <c r="U89" s="5">
        <v>165977878000</v>
      </c>
      <c r="V89" s="5">
        <v>116182698000</v>
      </c>
      <c r="W89" s="5">
        <v>114724001000</v>
      </c>
      <c r="X89" s="5">
        <v>67314352000</v>
      </c>
      <c r="Y89" s="5">
        <v>73273303000</v>
      </c>
      <c r="Z89" s="5">
        <v>61118845000</v>
      </c>
      <c r="AA89" s="2">
        <v>39519629000</v>
      </c>
    </row>
    <row r="90" spans="2:27" ht="15.5" x14ac:dyDescent="0.35">
      <c r="C90" t="s">
        <v>116</v>
      </c>
      <c r="N90" s="5">
        <v>3477409000</v>
      </c>
    </row>
    <row r="91" spans="2:27" ht="15.5" x14ac:dyDescent="0.35">
      <c r="C91" t="s">
        <v>115</v>
      </c>
      <c r="Y91" s="5">
        <v>9845865000</v>
      </c>
      <c r="Z91" s="5">
        <v>16655170000</v>
      </c>
      <c r="AA91" s="2">
        <v>1000000000</v>
      </c>
    </row>
    <row r="92" spans="2:27" ht="15.5" x14ac:dyDescent="0.35">
      <c r="C92" t="s">
        <v>117</v>
      </c>
      <c r="D92" s="5">
        <v>317066559000</v>
      </c>
      <c r="E92" s="5">
        <v>355038917000</v>
      </c>
      <c r="F92" s="5">
        <v>287610001000</v>
      </c>
      <c r="G92" s="5">
        <v>258765535000</v>
      </c>
      <c r="I92" s="5">
        <v>287610001000</v>
      </c>
      <c r="J92" s="5">
        <v>270566414000</v>
      </c>
      <c r="K92" s="5">
        <v>207910834000</v>
      </c>
      <c r="L92" s="5">
        <v>151136163000</v>
      </c>
      <c r="M92" s="5">
        <v>57532931000</v>
      </c>
      <c r="N92" s="5">
        <v>47818126000</v>
      </c>
      <c r="O92" s="5">
        <v>234741884000</v>
      </c>
      <c r="P92" s="5">
        <v>248159411000</v>
      </c>
      <c r="Q92" s="5">
        <v>375058947000</v>
      </c>
      <c r="R92" s="5">
        <v>392756755000</v>
      </c>
      <c r="S92" s="5">
        <v>302947533000</v>
      </c>
      <c r="T92" s="5">
        <v>304759426000</v>
      </c>
      <c r="U92" s="5">
        <v>204724335000</v>
      </c>
      <c r="V92" s="5">
        <v>228139306000</v>
      </c>
      <c r="W92" s="5">
        <v>156746642000</v>
      </c>
      <c r="X92" s="5">
        <v>103338802000</v>
      </c>
      <c r="Y92" s="5">
        <v>76507891000</v>
      </c>
      <c r="Z92" s="5">
        <v>132934994000</v>
      </c>
      <c r="AA92" s="2">
        <v>79362931000</v>
      </c>
    </row>
    <row r="93" spans="2:27" ht="15.5" x14ac:dyDescent="0.35">
      <c r="C93" t="s">
        <v>119</v>
      </c>
      <c r="D93" s="5">
        <v>1904755000</v>
      </c>
      <c r="E93" s="5">
        <v>1781690000</v>
      </c>
      <c r="F93" s="5">
        <v>2820273000</v>
      </c>
      <c r="G93" s="5">
        <v>5350649000</v>
      </c>
      <c r="I93" s="5">
        <v>2820273000</v>
      </c>
      <c r="J93" s="5">
        <v>7278238000</v>
      </c>
      <c r="K93" s="5">
        <v>3969362000</v>
      </c>
      <c r="L93" s="5">
        <v>3475769000</v>
      </c>
      <c r="M93" s="5">
        <v>2654685000</v>
      </c>
      <c r="N93" s="5">
        <v>2831793000</v>
      </c>
      <c r="O93" s="5">
        <v>2429133000</v>
      </c>
      <c r="P93" s="5">
        <v>16967416000</v>
      </c>
      <c r="Q93" s="5">
        <v>1113501000</v>
      </c>
      <c r="R93" s="5">
        <v>1581629000</v>
      </c>
      <c r="S93" s="5">
        <v>3056281000</v>
      </c>
      <c r="T93" s="5">
        <v>534956000</v>
      </c>
      <c r="U93" s="5">
        <v>13345093000</v>
      </c>
      <c r="V93" s="5">
        <v>6600840000</v>
      </c>
      <c r="W93" s="5">
        <v>3054873000</v>
      </c>
      <c r="X93" s="5">
        <v>1445450000</v>
      </c>
      <c r="Y93" s="5">
        <v>269483000</v>
      </c>
      <c r="Z93" s="5">
        <v>2726302000</v>
      </c>
      <c r="AA93" s="2">
        <v>2011880000</v>
      </c>
    </row>
    <row r="94" spans="2:27" ht="15.5" x14ac:dyDescent="0.35">
      <c r="C94" t="s">
        <v>118</v>
      </c>
      <c r="D94" s="5">
        <v>187994092000</v>
      </c>
      <c r="E94" s="5">
        <v>184017103000</v>
      </c>
      <c r="F94" s="5">
        <v>226699128000</v>
      </c>
      <c r="G94" s="5">
        <v>149633837000</v>
      </c>
      <c r="I94" s="5">
        <v>226699128000</v>
      </c>
      <c r="J94" s="5">
        <v>179742601000</v>
      </c>
      <c r="K94" s="5">
        <v>129122327000</v>
      </c>
      <c r="L94" s="5">
        <v>77142710000</v>
      </c>
      <c r="M94" s="5">
        <v>60361765000</v>
      </c>
      <c r="N94" s="5">
        <v>70775119000</v>
      </c>
      <c r="O94" s="5">
        <v>83719880000</v>
      </c>
      <c r="P94" s="5">
        <v>69586556000</v>
      </c>
      <c r="Q94" s="5">
        <v>341261804000</v>
      </c>
      <c r="R94" s="5">
        <v>305454584000</v>
      </c>
      <c r="S94" s="5">
        <v>227202093000</v>
      </c>
      <c r="T94" s="5">
        <v>314973867000</v>
      </c>
      <c r="U94" s="5">
        <v>164173791000</v>
      </c>
      <c r="V94" s="5">
        <v>135395847000</v>
      </c>
      <c r="W94" s="5">
        <v>112395066000</v>
      </c>
      <c r="X94" s="5">
        <v>95999951000</v>
      </c>
      <c r="Y94" s="5">
        <v>68103701000</v>
      </c>
      <c r="Z94" s="5">
        <v>95254642000</v>
      </c>
      <c r="AA94" s="2">
        <v>68214335000</v>
      </c>
    </row>
    <row r="95" spans="2:27" ht="15.5" x14ac:dyDescent="0.35">
      <c r="C95" t="s">
        <v>120</v>
      </c>
      <c r="D95" s="5">
        <v>317066559000</v>
      </c>
      <c r="E95" s="5">
        <v>355038917000</v>
      </c>
      <c r="F95" s="5">
        <v>287610001000</v>
      </c>
      <c r="G95" s="5">
        <v>258765535000</v>
      </c>
      <c r="I95" s="5">
        <v>287610001000</v>
      </c>
      <c r="J95" s="5">
        <v>270566414000</v>
      </c>
      <c r="K95" s="5">
        <v>207910834000</v>
      </c>
      <c r="L95" s="5">
        <v>151136163000</v>
      </c>
      <c r="M95" s="5">
        <v>57532931000</v>
      </c>
      <c r="N95" s="5">
        <v>47818126000</v>
      </c>
      <c r="O95" s="5">
        <v>234741884000</v>
      </c>
      <c r="P95" s="5">
        <v>248159411000</v>
      </c>
      <c r="Q95" s="5">
        <v>375058947000</v>
      </c>
      <c r="R95" s="5">
        <v>392756755000</v>
      </c>
      <c r="S95" s="5">
        <v>302947533000</v>
      </c>
      <c r="T95" s="5">
        <v>304759426000</v>
      </c>
      <c r="U95" s="5">
        <v>204724335000</v>
      </c>
      <c r="V95" s="5">
        <v>228139306000</v>
      </c>
      <c r="W95" s="5">
        <v>156746642000</v>
      </c>
      <c r="X95" s="5">
        <v>103338802000</v>
      </c>
      <c r="Y95" s="5">
        <v>76507891000</v>
      </c>
      <c r="Z95" s="5">
        <v>132934994000</v>
      </c>
      <c r="AA95" s="2">
        <v>79362931000</v>
      </c>
    </row>
    <row r="96" spans="2:27" ht="15.5" x14ac:dyDescent="0.35">
      <c r="C96" t="s">
        <v>121</v>
      </c>
      <c r="D96" s="5">
        <v>17419186000</v>
      </c>
      <c r="E96" s="5">
        <v>24132133000</v>
      </c>
      <c r="F96" s="5">
        <v>17991426000</v>
      </c>
      <c r="G96" s="5">
        <v>18215968000</v>
      </c>
      <c r="I96" s="5">
        <v>17991426000</v>
      </c>
      <c r="J96" s="5">
        <v>426428986000</v>
      </c>
      <c r="K96" s="5">
        <v>17664521000</v>
      </c>
      <c r="L96" s="5">
        <v>11684019000</v>
      </c>
      <c r="M96" s="5">
        <v>12279978000</v>
      </c>
      <c r="N96" s="5">
        <v>28889579000</v>
      </c>
      <c r="O96" s="5">
        <v>24101803000</v>
      </c>
      <c r="P96" s="5">
        <v>38637645000</v>
      </c>
      <c r="Q96" s="5">
        <v>51196658000</v>
      </c>
      <c r="R96" s="5">
        <v>31961086000</v>
      </c>
      <c r="S96" s="5">
        <v>37124062000</v>
      </c>
      <c r="T96" s="5">
        <v>35598293000</v>
      </c>
      <c r="U96" s="5">
        <v>19551398000</v>
      </c>
      <c r="V96" s="5">
        <v>18795961000</v>
      </c>
      <c r="W96" s="5">
        <v>11450000000</v>
      </c>
      <c r="X96" s="5">
        <v>12775231000</v>
      </c>
      <c r="Y96" s="5">
        <v>7370699000</v>
      </c>
      <c r="Z96" s="5">
        <v>8881693000</v>
      </c>
      <c r="AA96" s="2">
        <v>10745270000</v>
      </c>
    </row>
    <row r="97" spans="3:27" ht="15.5" x14ac:dyDescent="0.35">
      <c r="C97" t="s">
        <v>123</v>
      </c>
      <c r="D97" s="5">
        <v>906468000</v>
      </c>
      <c r="E97" s="5">
        <v>918797000</v>
      </c>
      <c r="F97" s="5">
        <v>980381000</v>
      </c>
      <c r="G97" s="5">
        <v>1117021000</v>
      </c>
      <c r="I97" s="5">
        <v>980381000</v>
      </c>
      <c r="J97" s="5">
        <v>959333000</v>
      </c>
      <c r="K97" s="5">
        <v>930591000</v>
      </c>
      <c r="L97" s="5">
        <v>1165149000</v>
      </c>
      <c r="M97" s="5">
        <v>4165048000</v>
      </c>
      <c r="N97" s="5">
        <v>4875872000</v>
      </c>
      <c r="O97" s="5">
        <v>5317354000</v>
      </c>
      <c r="P97" s="5">
        <v>3804724000</v>
      </c>
      <c r="Q97" s="5">
        <v>6795670000</v>
      </c>
      <c r="R97" s="5">
        <v>4865960000</v>
      </c>
      <c r="S97" s="5">
        <v>2670982000</v>
      </c>
      <c r="T97" s="5">
        <v>3681862000</v>
      </c>
      <c r="U97" s="5">
        <v>2911020000</v>
      </c>
      <c r="V97" s="5">
        <v>5635534000</v>
      </c>
      <c r="W97" s="5">
        <v>4329586000</v>
      </c>
      <c r="X97" s="5">
        <v>996273000</v>
      </c>
      <c r="Y97" s="5">
        <v>733643000</v>
      </c>
      <c r="Z97" s="5">
        <v>453694000</v>
      </c>
      <c r="AA97" s="2">
        <v>302834000</v>
      </c>
    </row>
    <row r="98" spans="3:27" ht="15.5" x14ac:dyDescent="0.35">
      <c r="C98" t="s">
        <v>317</v>
      </c>
      <c r="D98" s="5">
        <v>36837549000</v>
      </c>
      <c r="E98" s="5">
        <v>36891079000</v>
      </c>
      <c r="F98" s="5">
        <v>36891031000</v>
      </c>
      <c r="G98" s="5">
        <v>40781057000</v>
      </c>
      <c r="I98" s="5">
        <v>36891031000</v>
      </c>
      <c r="J98" s="5">
        <v>37361017000</v>
      </c>
      <c r="K98" s="5">
        <v>38534858000</v>
      </c>
      <c r="L98" s="5">
        <v>46178602000</v>
      </c>
      <c r="M98" s="5">
        <v>44219765000</v>
      </c>
      <c r="N98" s="5">
        <v>57043243000</v>
      </c>
      <c r="O98" s="5">
        <v>72439031000</v>
      </c>
      <c r="P98" s="5">
        <v>45790159000</v>
      </c>
      <c r="Q98" s="5">
        <v>34993416000</v>
      </c>
      <c r="R98" s="5">
        <v>15459332000</v>
      </c>
      <c r="S98" s="5">
        <v>15927662000</v>
      </c>
      <c r="T98" s="5">
        <v>25021880000</v>
      </c>
      <c r="U98" s="5">
        <v>22811957000</v>
      </c>
      <c r="V98" s="5">
        <v>14699281000</v>
      </c>
      <c r="W98" s="5">
        <v>11538226000</v>
      </c>
      <c r="Y98" s="5">
        <v>5563273000</v>
      </c>
      <c r="Z98" s="5">
        <v>6131324000</v>
      </c>
      <c r="AA98" s="2">
        <v>10812359000</v>
      </c>
    </row>
    <row r="99" spans="3:27" ht="15.5" x14ac:dyDescent="0.35">
      <c r="C99" t="s">
        <v>91</v>
      </c>
      <c r="D99" s="5">
        <v>425311479000</v>
      </c>
      <c r="E99" s="5">
        <v>426568196000</v>
      </c>
      <c r="F99" s="5">
        <v>430296488000</v>
      </c>
      <c r="G99" s="5">
        <v>421686879000</v>
      </c>
      <c r="I99" s="5">
        <v>430296488000</v>
      </c>
      <c r="J99" s="5">
        <v>420484966000</v>
      </c>
      <c r="K99" s="5">
        <v>431436728000</v>
      </c>
      <c r="L99" s="5">
        <v>419647400000</v>
      </c>
      <c r="M99" s="5">
        <v>418740345000</v>
      </c>
      <c r="N99" s="5">
        <v>443793922000</v>
      </c>
      <c r="O99" s="5">
        <v>443743635000</v>
      </c>
      <c r="P99" s="5">
        <v>301522988000</v>
      </c>
      <c r="Q99" s="5">
        <v>410925672000</v>
      </c>
      <c r="R99" s="5">
        <v>215191498000</v>
      </c>
      <c r="S99" s="5">
        <v>-85735776000</v>
      </c>
      <c r="T99" s="5">
        <v>19294627000</v>
      </c>
      <c r="U99" s="5">
        <v>19837345000</v>
      </c>
      <c r="V99" s="5">
        <v>17970605000</v>
      </c>
      <c r="W99" s="5">
        <v>19666220000</v>
      </c>
      <c r="X99" s="5">
        <v>19666220000</v>
      </c>
      <c r="Y99" s="5">
        <v>19890867000</v>
      </c>
      <c r="Z99" s="5">
        <v>19890867000</v>
      </c>
      <c r="AA99" s="2">
        <v>11230455000</v>
      </c>
    </row>
    <row r="100" spans="3:27" ht="15.5" x14ac:dyDescent="0.35">
      <c r="C100" t="s">
        <v>124</v>
      </c>
      <c r="D100" s="5">
        <v>892568774000</v>
      </c>
      <c r="E100" s="5">
        <v>1016155943000</v>
      </c>
      <c r="F100" s="5">
        <v>863978264000</v>
      </c>
      <c r="G100" s="5">
        <v>858925732000</v>
      </c>
      <c r="I100" s="5">
        <v>863978264000</v>
      </c>
      <c r="J100" s="5">
        <v>1158208950000</v>
      </c>
      <c r="K100" s="5">
        <v>588511961000</v>
      </c>
      <c r="L100" s="5">
        <v>436180813000</v>
      </c>
      <c r="M100" s="5">
        <v>254754098000</v>
      </c>
      <c r="N100" s="5">
        <v>462760518000</v>
      </c>
      <c r="O100" s="5">
        <v>749519408000</v>
      </c>
      <c r="P100" s="5">
        <v>563314710000</v>
      </c>
      <c r="Q100" s="5">
        <v>1248544331000</v>
      </c>
      <c r="R100" s="5">
        <v>868598472000</v>
      </c>
      <c r="S100" s="5">
        <v>619237310000</v>
      </c>
      <c r="T100" s="5">
        <v>738806666000</v>
      </c>
      <c r="U100" s="5">
        <v>491182069000</v>
      </c>
      <c r="V100" s="5">
        <v>450392528000</v>
      </c>
      <c r="W100" s="5">
        <v>354816144000</v>
      </c>
      <c r="X100" s="5">
        <v>262851997000</v>
      </c>
      <c r="Y100" s="5">
        <v>218408056000</v>
      </c>
      <c r="Z100" s="5">
        <v>282082022000</v>
      </c>
      <c r="AA100" s="2">
        <v>193138429000</v>
      </c>
    </row>
    <row r="101" spans="3:27" ht="15.5" x14ac:dyDescent="0.35">
      <c r="C101" t="s">
        <v>125</v>
      </c>
    </row>
    <row r="102" spans="3:27" ht="15.5" x14ac:dyDescent="0.35">
      <c r="C102" t="s">
        <v>128</v>
      </c>
      <c r="D102" s="5">
        <v>31482276000</v>
      </c>
      <c r="E102" s="5">
        <v>31724499000</v>
      </c>
      <c r="F102" s="5">
        <v>30841461000</v>
      </c>
      <c r="G102" s="5">
        <v>41651801000</v>
      </c>
      <c r="I102" s="5">
        <v>30841461000</v>
      </c>
      <c r="J102" s="5">
        <v>46098828000</v>
      </c>
      <c r="K102" s="5">
        <v>50136262000</v>
      </c>
      <c r="L102" s="5">
        <v>56423568000</v>
      </c>
      <c r="M102" s="5">
        <v>64604111000</v>
      </c>
      <c r="N102" s="5">
        <v>38624824000</v>
      </c>
      <c r="O102" s="5">
        <v>31215974000</v>
      </c>
      <c r="P102" s="5">
        <v>16884617000</v>
      </c>
      <c r="Q102" s="5">
        <v>6849463000</v>
      </c>
      <c r="R102" s="5">
        <v>21087696000</v>
      </c>
      <c r="S102" s="5">
        <v>12228173000</v>
      </c>
      <c r="T102" s="5">
        <v>6752398000</v>
      </c>
      <c r="U102" s="5">
        <v>4430975000</v>
      </c>
      <c r="V102" s="5">
        <v>3901465000</v>
      </c>
      <c r="W102" s="5">
        <v>3073094000</v>
      </c>
      <c r="X102" s="5">
        <v>3109542000</v>
      </c>
      <c r="Y102" s="5">
        <v>1240508000</v>
      </c>
      <c r="Z102" s="5">
        <v>1587231000</v>
      </c>
      <c r="AA102" s="2">
        <v>972744000</v>
      </c>
    </row>
    <row r="103" spans="3:27" ht="15.5" x14ac:dyDescent="0.35">
      <c r="C103" t="s">
        <v>318</v>
      </c>
      <c r="L103" s="5">
        <v>171658198000</v>
      </c>
      <c r="M103" s="5">
        <v>117841310000</v>
      </c>
      <c r="N103" s="5">
        <v>135455278000</v>
      </c>
      <c r="O103" s="5">
        <v>178505556000</v>
      </c>
      <c r="P103" s="5">
        <v>229094925000</v>
      </c>
      <c r="Q103" s="5">
        <v>76894131000</v>
      </c>
      <c r="R103" s="5">
        <v>55620452000</v>
      </c>
      <c r="S103" s="5">
        <v>67428740000</v>
      </c>
      <c r="T103" s="5">
        <v>2922000000</v>
      </c>
      <c r="U103" s="5">
        <v>3844485000</v>
      </c>
      <c r="V103" s="5">
        <v>2460326000</v>
      </c>
      <c r="W103" s="5">
        <v>1146594000</v>
      </c>
      <c r="X103" s="5">
        <v>12041000</v>
      </c>
      <c r="Y103" s="5">
        <v>808934000</v>
      </c>
      <c r="Z103" s="5">
        <v>800406000</v>
      </c>
      <c r="AA103" s="2">
        <v>236342000</v>
      </c>
    </row>
    <row r="104" spans="3:27" ht="15.5" x14ac:dyDescent="0.35">
      <c r="C104" t="s">
        <v>126</v>
      </c>
      <c r="D104" s="5">
        <v>555365679000</v>
      </c>
      <c r="E104" s="5">
        <v>558134039000</v>
      </c>
      <c r="F104" s="5">
        <v>560763423000</v>
      </c>
      <c r="G104" s="5">
        <v>545483196000</v>
      </c>
      <c r="I104" s="5">
        <v>560763423000</v>
      </c>
      <c r="J104" s="5">
        <v>541164703000</v>
      </c>
      <c r="K104" s="5">
        <v>542917495000</v>
      </c>
      <c r="L104" s="5">
        <v>562031466000</v>
      </c>
      <c r="M104" s="5">
        <v>601478260000</v>
      </c>
      <c r="N104" s="5">
        <v>628986029000</v>
      </c>
      <c r="O104" s="5">
        <v>662561959000</v>
      </c>
      <c r="P104" s="5">
        <v>695681394000</v>
      </c>
      <c r="Q104" s="5">
        <v>1037311564000</v>
      </c>
      <c r="R104" s="5">
        <v>1075159353000</v>
      </c>
      <c r="S104" s="5">
        <v>811410362000</v>
      </c>
      <c r="T104" s="5">
        <v>531171425000</v>
      </c>
      <c r="U104" s="5">
        <v>573121266000</v>
      </c>
      <c r="V104" s="5">
        <v>433585324000</v>
      </c>
      <c r="W104" s="5">
        <v>329804422000</v>
      </c>
      <c r="X104" s="5">
        <v>303679796000</v>
      </c>
      <c r="Y104" s="5">
        <v>207146567000</v>
      </c>
      <c r="Z104" s="5">
        <v>181707619000</v>
      </c>
      <c r="AA104" s="2">
        <v>143408066000</v>
      </c>
    </row>
    <row r="105" spans="3:27" ht="15.5" x14ac:dyDescent="0.35">
      <c r="C105" t="s">
        <v>127</v>
      </c>
      <c r="V105" s="5">
        <v>14423362000</v>
      </c>
      <c r="W105" s="5">
        <v>14990730000</v>
      </c>
      <c r="X105" s="5">
        <v>15774639000</v>
      </c>
      <c r="Y105" s="5">
        <v>17050190000</v>
      </c>
      <c r="Z105" s="5">
        <v>14598017000</v>
      </c>
      <c r="AA105" s="2">
        <v>15974826000</v>
      </c>
    </row>
    <row r="106" spans="3:27" ht="15.5" x14ac:dyDescent="0.35">
      <c r="C106" t="s">
        <v>483</v>
      </c>
      <c r="D106" s="5">
        <v>110977873000</v>
      </c>
      <c r="E106" s="5">
        <v>112394442000</v>
      </c>
      <c r="F106" s="5">
        <v>113811024000</v>
      </c>
      <c r="G106" s="5">
        <v>115227606000</v>
      </c>
      <c r="I106" s="5">
        <v>113811024000</v>
      </c>
      <c r="J106" s="5">
        <v>119477352000</v>
      </c>
      <c r="K106" s="5">
        <v>125141070000</v>
      </c>
      <c r="L106" s="5">
        <v>118495553000</v>
      </c>
      <c r="M106" s="5">
        <v>238469237000</v>
      </c>
      <c r="N106" s="5">
        <v>246489556000</v>
      </c>
      <c r="O106" s="5">
        <v>254391047000</v>
      </c>
      <c r="P106" s="5">
        <v>49708728000</v>
      </c>
      <c r="Q106" s="5">
        <v>638699000</v>
      </c>
      <c r="R106" s="5">
        <v>708670000</v>
      </c>
      <c r="S106" s="5">
        <v>778641000</v>
      </c>
      <c r="T106" s="5">
        <v>848612000</v>
      </c>
      <c r="U106" s="5">
        <v>918582000</v>
      </c>
      <c r="V106" s="5">
        <v>988552000</v>
      </c>
      <c r="W106" s="5">
        <v>1058522000</v>
      </c>
      <c r="X106" s="5">
        <v>1128491000</v>
      </c>
      <c r="Y106" s="5">
        <v>1198462000</v>
      </c>
      <c r="Z106" s="5">
        <v>1268433000</v>
      </c>
      <c r="AA106" s="2">
        <v>1338404000</v>
      </c>
    </row>
    <row r="107" spans="3:27" ht="15.5" x14ac:dyDescent="0.35">
      <c r="C107" t="s">
        <v>405</v>
      </c>
      <c r="D107" s="5">
        <v>1337892000</v>
      </c>
      <c r="E107" s="5">
        <v>1337892000</v>
      </c>
      <c r="F107" s="5">
        <v>1337892000</v>
      </c>
      <c r="G107" s="5">
        <v>2513993000</v>
      </c>
      <c r="I107" s="5">
        <v>1337892000</v>
      </c>
      <c r="J107" s="5">
        <v>1337892000</v>
      </c>
      <c r="K107" s="5">
        <v>1337892000</v>
      </c>
      <c r="L107" s="5">
        <v>1337892000</v>
      </c>
      <c r="M107" s="5">
        <v>1337892000</v>
      </c>
      <c r="N107" s="5">
        <v>1337892000</v>
      </c>
      <c r="O107" s="5">
        <v>1337892000</v>
      </c>
      <c r="P107" s="5">
        <v>1337892000</v>
      </c>
      <c r="Q107" s="5">
        <v>20072425000</v>
      </c>
      <c r="R107" s="5">
        <v>20072425000</v>
      </c>
      <c r="S107" s="5">
        <v>18734533000</v>
      </c>
      <c r="T107" s="5">
        <v>18734533000</v>
      </c>
      <c r="U107" s="5">
        <v>75775000</v>
      </c>
      <c r="V107" s="5">
        <v>75775000</v>
      </c>
      <c r="W107" s="5">
        <v>75775000</v>
      </c>
      <c r="X107" s="5">
        <v>75775000</v>
      </c>
      <c r="Y107" s="5">
        <v>175581000</v>
      </c>
      <c r="Z107" s="5">
        <v>159200000</v>
      </c>
      <c r="AA107" s="2">
        <v>238800000</v>
      </c>
    </row>
    <row r="108" spans="3:27" ht="15.5" x14ac:dyDescent="0.35">
      <c r="C108" t="s">
        <v>129</v>
      </c>
      <c r="D108" s="5">
        <v>1026227363000</v>
      </c>
      <c r="E108" s="5">
        <v>1030814358000</v>
      </c>
      <c r="F108" s="5">
        <v>1045848855000</v>
      </c>
      <c r="G108" s="5">
        <v>1043331378000</v>
      </c>
      <c r="I108" s="5">
        <v>1045848855000</v>
      </c>
      <c r="J108" s="5">
        <v>1039185919000</v>
      </c>
      <c r="K108" s="5">
        <v>1047590277000</v>
      </c>
      <c r="L108" s="5">
        <v>1097735935000</v>
      </c>
      <c r="M108" s="5">
        <v>1211324727000</v>
      </c>
      <c r="N108" s="5">
        <v>1304213779000</v>
      </c>
      <c r="O108" s="5">
        <v>1398287282000</v>
      </c>
      <c r="P108" s="5">
        <v>1249987802000</v>
      </c>
      <c r="Q108" s="5">
        <v>1401034199000</v>
      </c>
      <c r="R108" s="5">
        <v>1410805374000</v>
      </c>
      <c r="S108" s="5">
        <v>1126743907000</v>
      </c>
      <c r="T108" s="5">
        <v>930930032000</v>
      </c>
      <c r="U108" s="5">
        <v>790872541000</v>
      </c>
      <c r="V108" s="5">
        <v>571323827000</v>
      </c>
      <c r="W108" s="5">
        <v>407781457000</v>
      </c>
      <c r="X108" s="5">
        <v>355645536000</v>
      </c>
      <c r="Y108" s="5">
        <v>267506080000</v>
      </c>
      <c r="Z108" s="5">
        <v>250059168000</v>
      </c>
      <c r="AA108" s="2">
        <v>210159375000</v>
      </c>
    </row>
    <row r="109" spans="3:27" ht="15.5" x14ac:dyDescent="0.35">
      <c r="C109" t="s">
        <v>130</v>
      </c>
      <c r="D109" s="5">
        <v>1918796137000</v>
      </c>
      <c r="E109" s="5">
        <v>2046970301000</v>
      </c>
      <c r="F109" s="5">
        <v>1909827119000</v>
      </c>
      <c r="G109" s="5">
        <v>1902257110000</v>
      </c>
      <c r="I109" s="5">
        <v>1909827119000</v>
      </c>
      <c r="J109" s="5">
        <v>2197394869000</v>
      </c>
      <c r="K109" s="5">
        <v>1636102238000</v>
      </c>
      <c r="L109" s="5">
        <v>1533916748000</v>
      </c>
      <c r="M109" s="5">
        <v>1466078825000</v>
      </c>
      <c r="N109" s="5">
        <v>1766974297000</v>
      </c>
      <c r="O109" s="5">
        <v>2147806690000</v>
      </c>
      <c r="P109" s="5">
        <v>1813302512000</v>
      </c>
      <c r="Q109" s="5">
        <v>2649578530000</v>
      </c>
      <c r="R109" s="5">
        <v>2279403846000</v>
      </c>
      <c r="S109" s="5">
        <v>1745981217000</v>
      </c>
      <c r="T109" s="5">
        <v>1669736698000</v>
      </c>
      <c r="U109" s="5">
        <v>1282054610000</v>
      </c>
      <c r="V109" s="5">
        <v>1021716355000</v>
      </c>
      <c r="W109" s="5">
        <v>762597601000</v>
      </c>
      <c r="X109" s="5">
        <v>618497533000</v>
      </c>
      <c r="Y109" s="5">
        <v>485914136000</v>
      </c>
      <c r="Z109" s="5">
        <v>532141190000</v>
      </c>
      <c r="AA109" s="2">
        <v>403297804000</v>
      </c>
    </row>
    <row r="110" spans="3:27" ht="15.5" x14ac:dyDescent="0.35">
      <c r="C110" t="s">
        <v>131</v>
      </c>
    </row>
    <row r="111" spans="3:27" ht="15.5" x14ac:dyDescent="0.35">
      <c r="C111" t="s">
        <v>132</v>
      </c>
    </row>
    <row r="112" spans="3:27" ht="15.5" x14ac:dyDescent="0.35">
      <c r="C112" t="s">
        <v>133</v>
      </c>
      <c r="D112" s="5">
        <v>565667903000</v>
      </c>
      <c r="E112" s="5">
        <v>647798917000</v>
      </c>
      <c r="F112" s="5">
        <v>536152788000</v>
      </c>
      <c r="G112" s="5">
        <v>609927703000</v>
      </c>
      <c r="I112" s="5">
        <v>536152788000</v>
      </c>
      <c r="J112" s="5">
        <v>609783264000</v>
      </c>
      <c r="K112" s="5">
        <v>482513082000</v>
      </c>
      <c r="L112" s="5">
        <v>457373854000</v>
      </c>
      <c r="M112" s="5">
        <v>357450593000</v>
      </c>
      <c r="N112" s="5">
        <v>505551990000</v>
      </c>
      <c r="O112" s="5">
        <v>512423582000</v>
      </c>
      <c r="P112" s="5">
        <v>458950923000</v>
      </c>
      <c r="Q112" s="5">
        <v>809457358000</v>
      </c>
      <c r="R112" s="5">
        <v>711710348000</v>
      </c>
      <c r="S112" s="5">
        <v>639117952000</v>
      </c>
      <c r="T112" s="5">
        <v>716797226000</v>
      </c>
      <c r="U112" s="5">
        <v>406624374000</v>
      </c>
      <c r="V112" s="5">
        <v>354788455000</v>
      </c>
      <c r="W112" s="5">
        <v>365065659000</v>
      </c>
      <c r="X112" s="5">
        <v>245282813000</v>
      </c>
      <c r="Y112" s="5">
        <v>183683722000</v>
      </c>
      <c r="Z112" s="5">
        <v>246774253000</v>
      </c>
      <c r="AA112" s="2">
        <v>183572248000</v>
      </c>
    </row>
    <row r="113" spans="3:27" ht="15.5" x14ac:dyDescent="0.35">
      <c r="C113" t="s">
        <v>134</v>
      </c>
      <c r="D113" s="5">
        <v>89039133000</v>
      </c>
      <c r="E113" s="5">
        <v>64108636000</v>
      </c>
      <c r="F113" s="5">
        <v>42374950000</v>
      </c>
      <c r="G113" s="5">
        <v>71946529000</v>
      </c>
      <c r="I113" s="5">
        <v>42374950000</v>
      </c>
      <c r="J113" s="5">
        <v>78100433000</v>
      </c>
      <c r="K113" s="5">
        <v>68111495000</v>
      </c>
      <c r="L113" s="5">
        <v>147607307000</v>
      </c>
      <c r="M113" s="5">
        <v>172719267000</v>
      </c>
      <c r="N113" s="5">
        <v>156907438000</v>
      </c>
      <c r="O113" s="5">
        <v>124561712000</v>
      </c>
      <c r="P113" s="5">
        <v>167203064000</v>
      </c>
      <c r="Q113" s="5">
        <v>193537407000</v>
      </c>
      <c r="R113" s="5">
        <v>177533543000</v>
      </c>
      <c r="S113" s="5">
        <v>196361814000</v>
      </c>
      <c r="T113" s="5">
        <v>173008618000</v>
      </c>
      <c r="U113" s="5">
        <v>68132541000</v>
      </c>
      <c r="V113" s="5">
        <v>90839435000</v>
      </c>
      <c r="W113" s="5">
        <v>123049030000</v>
      </c>
      <c r="X113" s="5">
        <v>60716683000</v>
      </c>
      <c r="Y113" s="5">
        <v>68400974000</v>
      </c>
      <c r="Z113" s="5">
        <v>71919492000</v>
      </c>
      <c r="AA113" s="2">
        <v>49943900000</v>
      </c>
    </row>
    <row r="114" spans="3:27" ht="15.5" x14ac:dyDescent="0.35">
      <c r="C114" t="s">
        <v>135</v>
      </c>
    </row>
    <row r="115" spans="3:27" ht="15.5" x14ac:dyDescent="0.35">
      <c r="C115" t="s">
        <v>136</v>
      </c>
      <c r="D115" s="5">
        <v>189898847000</v>
      </c>
      <c r="E115" s="5">
        <v>185798793000</v>
      </c>
      <c r="F115" s="5">
        <v>229519401000</v>
      </c>
      <c r="G115" s="5">
        <v>154984486000</v>
      </c>
      <c r="I115" s="5">
        <v>229519401000</v>
      </c>
      <c r="J115" s="5">
        <v>187020839000</v>
      </c>
      <c r="K115" s="5">
        <v>133091689000</v>
      </c>
      <c r="L115" s="5">
        <v>80618479000</v>
      </c>
      <c r="M115" s="5">
        <v>63016450000</v>
      </c>
      <c r="N115" s="5">
        <v>73606912000</v>
      </c>
      <c r="O115" s="5">
        <v>86149013000</v>
      </c>
      <c r="P115" s="5">
        <v>86553972000</v>
      </c>
      <c r="Q115" s="5">
        <v>342375305000</v>
      </c>
      <c r="R115" s="5">
        <v>307036213000</v>
      </c>
      <c r="S115" s="5">
        <v>230258374000</v>
      </c>
      <c r="T115" s="5">
        <v>315508823000</v>
      </c>
      <c r="U115" s="5">
        <v>177518884000</v>
      </c>
      <c r="V115" s="5">
        <v>141996687000</v>
      </c>
      <c r="W115" s="5">
        <v>115449939000</v>
      </c>
      <c r="X115" s="5">
        <v>97445401000</v>
      </c>
      <c r="Y115" s="5">
        <v>68373184000</v>
      </c>
      <c r="Z115" s="5">
        <v>97980944000</v>
      </c>
      <c r="AA115" s="2">
        <v>70226215000</v>
      </c>
    </row>
    <row r="116" spans="3:27" ht="15.5" x14ac:dyDescent="0.35">
      <c r="C116" t="s">
        <v>143</v>
      </c>
      <c r="D116" s="5">
        <v>17686249000</v>
      </c>
      <c r="E116" s="5">
        <v>14017321000</v>
      </c>
      <c r="F116" s="5">
        <v>15438855000</v>
      </c>
      <c r="G116" s="5">
        <v>12831521000</v>
      </c>
      <c r="I116" s="5">
        <v>15438855000</v>
      </c>
      <c r="J116" s="5">
        <v>17838719000</v>
      </c>
      <c r="K116" s="5">
        <v>21298823000</v>
      </c>
      <c r="L116" s="5">
        <v>8242662000</v>
      </c>
      <c r="M116" s="5">
        <v>16161489000</v>
      </c>
      <c r="N116" s="5">
        <v>29331137000</v>
      </c>
      <c r="O116" s="5">
        <v>20998015000</v>
      </c>
      <c r="P116" s="5">
        <v>11881254000</v>
      </c>
      <c r="Q116" s="5">
        <v>19173563000</v>
      </c>
      <c r="R116" s="5">
        <v>16270114000</v>
      </c>
      <c r="S116" s="5">
        <v>15790915000</v>
      </c>
      <c r="T116" s="5">
        <v>21644509000</v>
      </c>
      <c r="U116" s="5">
        <v>28290392000</v>
      </c>
      <c r="V116" s="5">
        <v>16373555000</v>
      </c>
      <c r="W116" s="5">
        <v>12542656000</v>
      </c>
      <c r="X116" s="5">
        <v>12834693000</v>
      </c>
      <c r="Y116" s="5">
        <v>9092594000</v>
      </c>
      <c r="Z116" s="5">
        <v>9897372000</v>
      </c>
      <c r="AA116" s="2">
        <v>12709771000</v>
      </c>
    </row>
    <row r="117" spans="3:27" ht="15.5" x14ac:dyDescent="0.35">
      <c r="C117" t="s">
        <v>137</v>
      </c>
      <c r="D117" s="5">
        <v>25937319000</v>
      </c>
      <c r="E117" s="5">
        <v>20301280000</v>
      </c>
      <c r="F117" s="5">
        <v>15079833000</v>
      </c>
      <c r="G117" s="5">
        <v>24395853000</v>
      </c>
      <c r="I117" s="5">
        <v>15079833000</v>
      </c>
      <c r="J117" s="5">
        <v>23014805000</v>
      </c>
      <c r="K117" s="5">
        <v>23146246000</v>
      </c>
      <c r="L117" s="5">
        <v>4073143000</v>
      </c>
      <c r="M117" s="5">
        <v>1045023000</v>
      </c>
      <c r="N117" s="5">
        <v>1218915000</v>
      </c>
      <c r="O117" s="5">
        <v>13124562000</v>
      </c>
      <c r="P117" s="5">
        <v>16234847000</v>
      </c>
      <c r="Q117" s="5">
        <v>45606636000</v>
      </c>
      <c r="R117" s="5">
        <v>19332483000</v>
      </c>
      <c r="S117" s="5">
        <v>27784855000</v>
      </c>
      <c r="T117" s="5">
        <v>22319662000</v>
      </c>
      <c r="U117" s="5">
        <v>17464123000</v>
      </c>
      <c r="V117" s="5">
        <v>12236774000</v>
      </c>
      <c r="W117" s="5">
        <v>9305868000</v>
      </c>
      <c r="X117" s="5">
        <v>5165531000</v>
      </c>
      <c r="Y117" s="5">
        <v>3802623000</v>
      </c>
      <c r="Z117" s="5">
        <v>6144707000</v>
      </c>
      <c r="AA117" s="2">
        <v>7292843000</v>
      </c>
    </row>
    <row r="118" spans="3:27" ht="15.5" x14ac:dyDescent="0.35">
      <c r="C118" t="s">
        <v>138</v>
      </c>
      <c r="D118" s="5">
        <v>14474812000</v>
      </c>
      <c r="E118" s="5">
        <v>16955808000</v>
      </c>
      <c r="F118" s="5">
        <v>8473789000</v>
      </c>
      <c r="G118" s="5">
        <v>21792852000</v>
      </c>
      <c r="I118" s="5">
        <v>8473789000</v>
      </c>
      <c r="J118" s="5">
        <v>22244833000</v>
      </c>
      <c r="K118" s="5">
        <v>22398739000</v>
      </c>
      <c r="L118" s="5">
        <v>35843094000</v>
      </c>
      <c r="M118" s="5">
        <v>27387606000</v>
      </c>
      <c r="N118" s="5">
        <v>36245107000</v>
      </c>
      <c r="O118" s="5">
        <v>30632923000</v>
      </c>
      <c r="P118" s="5">
        <v>22736848000</v>
      </c>
      <c r="Q118" s="5">
        <v>27128252000</v>
      </c>
      <c r="R118" s="5">
        <v>29501615000</v>
      </c>
      <c r="S118" s="5">
        <v>26307312000</v>
      </c>
      <c r="T118" s="5">
        <v>25456452000</v>
      </c>
      <c r="U118" s="5">
        <v>16020533000</v>
      </c>
      <c r="V118" s="5">
        <v>15104104000</v>
      </c>
      <c r="W118" s="5">
        <v>14154592000</v>
      </c>
      <c r="X118" s="5">
        <v>8285692000</v>
      </c>
      <c r="Y118" s="5">
        <v>6137009000</v>
      </c>
      <c r="Z118" s="5">
        <v>8442667000</v>
      </c>
      <c r="AA118" s="2">
        <v>8325650000</v>
      </c>
    </row>
    <row r="119" spans="3:27" ht="15.5" x14ac:dyDescent="0.35">
      <c r="C119" t="s">
        <v>408</v>
      </c>
      <c r="X119" s="5">
        <v>630000000</v>
      </c>
    </row>
    <row r="120" spans="3:27" ht="15.5" x14ac:dyDescent="0.35">
      <c r="C120" t="s">
        <v>139</v>
      </c>
    </row>
    <row r="121" spans="3:27" ht="15.5" x14ac:dyDescent="0.35">
      <c r="C121" t="s">
        <v>140</v>
      </c>
      <c r="D121" s="5">
        <v>85000000000</v>
      </c>
      <c r="E121" s="5">
        <v>85764317000</v>
      </c>
      <c r="F121" s="5">
        <v>86903712000</v>
      </c>
      <c r="G121" s="5">
        <v>88600000000</v>
      </c>
      <c r="I121" s="5">
        <v>86903712000</v>
      </c>
      <c r="J121" s="5">
        <v>360472652000</v>
      </c>
      <c r="K121" s="5">
        <v>429814738000</v>
      </c>
      <c r="L121" s="5">
        <v>454262255000</v>
      </c>
      <c r="M121" s="5">
        <v>505789457000</v>
      </c>
      <c r="N121" s="5">
        <v>477543007000</v>
      </c>
      <c r="O121" s="5">
        <v>471769053000</v>
      </c>
      <c r="P121" s="5">
        <v>139582800000</v>
      </c>
      <c r="Q121" s="5">
        <v>110915600000</v>
      </c>
      <c r="R121" s="5">
        <v>240737660000</v>
      </c>
      <c r="S121" s="5">
        <v>167699189000</v>
      </c>
      <c r="T121" s="5">
        <v>118917223000</v>
      </c>
      <c r="U121" s="5">
        <v>142157325000</v>
      </c>
      <c r="V121" s="5">
        <v>114153157000</v>
      </c>
      <c r="W121" s="5">
        <v>81899524000</v>
      </c>
      <c r="X121" s="5">
        <v>80599731000</v>
      </c>
      <c r="Y121" s="5">
        <v>44063538000</v>
      </c>
      <c r="Z121" s="5">
        <v>32337660000</v>
      </c>
      <c r="AA121" s="2">
        <v>27014688000</v>
      </c>
    </row>
    <row r="122" spans="3:27" ht="15.5" x14ac:dyDescent="0.35">
      <c r="C122" t="s">
        <v>732</v>
      </c>
      <c r="D122" s="5">
        <v>2698317000</v>
      </c>
      <c r="E122" s="5">
        <v>2938329000</v>
      </c>
      <c r="F122" s="5">
        <v>3960313000</v>
      </c>
      <c r="G122" s="5">
        <v>4380246000</v>
      </c>
      <c r="I122" s="5">
        <v>3960313000</v>
      </c>
      <c r="J122" s="5">
        <v>2745980000</v>
      </c>
      <c r="K122" s="5">
        <v>1105020000</v>
      </c>
      <c r="M122" s="5">
        <v>151208000</v>
      </c>
      <c r="N122" s="5">
        <v>269961000</v>
      </c>
      <c r="O122" s="5">
        <v>923891000</v>
      </c>
      <c r="P122" s="5">
        <v>6019060000</v>
      </c>
      <c r="Q122" s="5">
        <v>15097979000</v>
      </c>
      <c r="R122" s="5">
        <v>27507445000</v>
      </c>
      <c r="S122" s="5">
        <v>9844259000</v>
      </c>
      <c r="T122" s="5">
        <v>24360394000</v>
      </c>
      <c r="U122" s="5">
        <v>15600984000</v>
      </c>
      <c r="V122" s="5">
        <v>12903580000</v>
      </c>
      <c r="W122" s="5">
        <v>17398183000</v>
      </c>
      <c r="X122" s="5">
        <v>27627133000</v>
      </c>
      <c r="Y122" s="5">
        <v>8095221000</v>
      </c>
      <c r="Z122" s="5">
        <v>11699454000</v>
      </c>
      <c r="AA122" s="2">
        <v>1098405000</v>
      </c>
    </row>
    <row r="123" spans="3:27" ht="15.5" x14ac:dyDescent="0.35">
      <c r="C123" t="s">
        <v>141</v>
      </c>
      <c r="D123" s="5">
        <v>3369221000</v>
      </c>
      <c r="E123" s="5">
        <v>3421838000</v>
      </c>
      <c r="F123" s="5">
        <v>3601753000</v>
      </c>
      <c r="G123" s="5">
        <v>1972077000</v>
      </c>
      <c r="I123" s="5">
        <v>3601753000</v>
      </c>
      <c r="AA123" s="2">
        <v>11217000</v>
      </c>
    </row>
    <row r="124" spans="3:27" ht="15.5" x14ac:dyDescent="0.35">
      <c r="C124" t="s">
        <v>142</v>
      </c>
      <c r="D124" s="5">
        <v>10374692000</v>
      </c>
      <c r="E124" s="5">
        <v>10202436000</v>
      </c>
      <c r="F124" s="5">
        <v>10488181000</v>
      </c>
      <c r="G124" s="5">
        <v>6282762000</v>
      </c>
      <c r="I124" s="5">
        <v>10488181000</v>
      </c>
      <c r="J124" s="5">
        <v>64471940000</v>
      </c>
      <c r="K124" s="5">
        <v>37771677000</v>
      </c>
      <c r="L124" s="5">
        <v>28917597000</v>
      </c>
      <c r="M124" s="5">
        <v>24744790000</v>
      </c>
      <c r="N124" s="5">
        <v>28431712000</v>
      </c>
      <c r="O124" s="5">
        <v>26230598000</v>
      </c>
      <c r="P124" s="5">
        <v>32511888000</v>
      </c>
      <c r="Q124" s="5">
        <v>36655966000</v>
      </c>
      <c r="R124" s="5">
        <v>95788607000</v>
      </c>
      <c r="S124" s="5">
        <v>25981102000</v>
      </c>
      <c r="T124" s="5">
        <v>80807025000</v>
      </c>
      <c r="U124" s="5">
        <v>66513458000</v>
      </c>
      <c r="V124" s="5">
        <v>45340437000</v>
      </c>
      <c r="W124" s="5">
        <v>72869461000</v>
      </c>
      <c r="X124" s="5">
        <v>40694743000</v>
      </c>
      <c r="Y124" s="5">
        <v>18438111000</v>
      </c>
      <c r="Z124" s="5">
        <v>14639401000</v>
      </c>
      <c r="AA124" s="2">
        <v>7313604000</v>
      </c>
    </row>
    <row r="125" spans="3:27" ht="15.5" x14ac:dyDescent="0.35">
      <c r="C125" t="s">
        <v>2299</v>
      </c>
      <c r="O125" s="5">
        <v>99671622000</v>
      </c>
      <c r="P125" s="5">
        <v>299052262000</v>
      </c>
      <c r="T125" s="5">
        <v>49197917000</v>
      </c>
      <c r="U125" s="5">
        <v>49405948000</v>
      </c>
      <c r="V125" s="5">
        <v>49149305000</v>
      </c>
    </row>
    <row r="126" spans="3:27" ht="15.5" x14ac:dyDescent="0.35">
      <c r="C126" t="s">
        <v>145</v>
      </c>
      <c r="D126" s="5">
        <v>109480038000</v>
      </c>
      <c r="E126" s="5">
        <v>111514376000</v>
      </c>
      <c r="F126" s="5">
        <v>112942769000</v>
      </c>
      <c r="G126" s="5">
        <v>114947239000</v>
      </c>
      <c r="I126" s="5">
        <v>112942769000</v>
      </c>
      <c r="J126" s="5">
        <v>380309091000</v>
      </c>
      <c r="K126" s="5">
        <v>447588570000</v>
      </c>
      <c r="L126" s="5">
        <v>512832095000</v>
      </c>
      <c r="M126" s="5">
        <v>567631918000</v>
      </c>
      <c r="N126" s="5">
        <v>552810865000</v>
      </c>
      <c r="O126" s="5">
        <v>672142416000</v>
      </c>
      <c r="P126" s="5">
        <v>522329301000</v>
      </c>
      <c r="Q126" s="5">
        <v>632235094000</v>
      </c>
      <c r="R126" s="5">
        <v>813345435000</v>
      </c>
      <c r="S126" s="5">
        <v>693614723000</v>
      </c>
      <c r="T126" s="5">
        <v>505879922000</v>
      </c>
      <c r="U126" s="5">
        <v>508336827000</v>
      </c>
      <c r="V126" s="5">
        <v>376675068000</v>
      </c>
      <c r="W126" s="5">
        <v>136768641000</v>
      </c>
      <c r="X126" s="5">
        <v>133590746000</v>
      </c>
      <c r="Y126" s="5">
        <v>71158307000</v>
      </c>
      <c r="Z126" s="5">
        <v>62408211000</v>
      </c>
      <c r="AA126" s="2">
        <v>49985243000</v>
      </c>
    </row>
    <row r="127" spans="3:27" ht="15.5" x14ac:dyDescent="0.35">
      <c r="C127" t="s">
        <v>146</v>
      </c>
      <c r="D127" s="5">
        <v>109480038000</v>
      </c>
      <c r="E127" s="5">
        <v>111514376000</v>
      </c>
      <c r="F127" s="5">
        <v>112942769000</v>
      </c>
      <c r="G127" s="5">
        <v>114947239000</v>
      </c>
      <c r="I127" s="5">
        <v>112942769000</v>
      </c>
      <c r="J127" s="5">
        <v>380309091000</v>
      </c>
      <c r="K127" s="5">
        <v>447588570000</v>
      </c>
      <c r="L127" s="5">
        <v>512832095000</v>
      </c>
      <c r="M127" s="5">
        <v>567631918000</v>
      </c>
      <c r="N127" s="5">
        <v>552810865000</v>
      </c>
      <c r="O127" s="5">
        <v>672142416000</v>
      </c>
      <c r="P127" s="5">
        <v>522329301000</v>
      </c>
      <c r="Q127" s="5">
        <v>632235094000</v>
      </c>
      <c r="R127" s="5">
        <v>813345435000</v>
      </c>
      <c r="S127" s="5">
        <v>693614723000</v>
      </c>
      <c r="T127" s="5">
        <v>505879922000</v>
      </c>
      <c r="U127" s="5">
        <v>508336827000</v>
      </c>
      <c r="V127" s="5">
        <v>376675068000</v>
      </c>
      <c r="W127" s="5">
        <v>136768641000</v>
      </c>
      <c r="X127" s="5">
        <v>133590746000</v>
      </c>
      <c r="Y127" s="5">
        <v>71158307000</v>
      </c>
      <c r="Z127" s="5">
        <v>62408211000</v>
      </c>
      <c r="AA127" s="2">
        <v>49985243000</v>
      </c>
    </row>
    <row r="128" spans="3:27" ht="15.5" x14ac:dyDescent="0.35">
      <c r="C128" t="s">
        <v>148</v>
      </c>
      <c r="D128" s="5">
        <v>119551000</v>
      </c>
      <c r="E128" s="5">
        <v>742051000</v>
      </c>
      <c r="F128" s="5">
        <v>736350000</v>
      </c>
      <c r="G128" s="5">
        <v>88475000</v>
      </c>
      <c r="I128" s="5">
        <v>736350000</v>
      </c>
      <c r="J128" s="5">
        <v>77184000</v>
      </c>
      <c r="K128" s="5">
        <v>1383464000</v>
      </c>
      <c r="L128" s="5">
        <v>3317315000</v>
      </c>
      <c r="M128" s="5">
        <v>6107669000</v>
      </c>
      <c r="N128" s="5">
        <v>50719885000</v>
      </c>
      <c r="O128" s="5">
        <v>50614356000</v>
      </c>
      <c r="P128" s="5">
        <v>26542306000</v>
      </c>
      <c r="Q128" s="5">
        <v>2044514000</v>
      </c>
      <c r="R128" s="5">
        <v>56677486000</v>
      </c>
      <c r="S128" s="5">
        <v>37142912000</v>
      </c>
      <c r="T128" s="5">
        <v>4057494000</v>
      </c>
      <c r="U128" s="5">
        <v>2512137000</v>
      </c>
      <c r="V128" s="5">
        <v>359654000</v>
      </c>
      <c r="W128" s="5">
        <v>4520379000</v>
      </c>
      <c r="Y128" s="5">
        <v>531894000</v>
      </c>
      <c r="Z128" s="5">
        <v>268500000</v>
      </c>
      <c r="AA128" s="2">
        <v>535287000</v>
      </c>
    </row>
    <row r="129" spans="3:27" ht="15.5" x14ac:dyDescent="0.35">
      <c r="C129" t="s">
        <v>147</v>
      </c>
      <c r="N129" s="5">
        <v>1761239000</v>
      </c>
      <c r="O129" s="5">
        <v>22404388000</v>
      </c>
      <c r="P129" s="5">
        <v>26663390000</v>
      </c>
      <c r="Q129" s="5">
        <v>27055330000</v>
      </c>
      <c r="R129" s="5">
        <v>23397735000</v>
      </c>
      <c r="S129" s="5">
        <v>19344117000</v>
      </c>
      <c r="T129" s="5">
        <v>34560882000</v>
      </c>
      <c r="U129" s="5">
        <v>32868421000</v>
      </c>
      <c r="V129" s="5">
        <v>26415754000</v>
      </c>
      <c r="W129" s="5">
        <v>20080867000</v>
      </c>
      <c r="X129" s="5">
        <v>11805703000</v>
      </c>
      <c r="Y129" s="5">
        <v>7681390000</v>
      </c>
      <c r="Z129" s="5">
        <v>6023576000</v>
      </c>
      <c r="AA129" s="2">
        <v>5640460000</v>
      </c>
    </row>
    <row r="130" spans="3:27" ht="15.5" x14ac:dyDescent="0.35">
      <c r="C130" t="s">
        <v>323</v>
      </c>
    </row>
    <row r="131" spans="3:27" ht="15.5" x14ac:dyDescent="0.35">
      <c r="C131" t="s">
        <v>325</v>
      </c>
      <c r="D131" s="5">
        <v>94672375000</v>
      </c>
      <c r="E131" s="5">
        <v>96309064000</v>
      </c>
      <c r="F131" s="5">
        <v>98337975000</v>
      </c>
      <c r="G131" s="5">
        <v>101421045000</v>
      </c>
      <c r="I131" s="5">
        <v>98337975000</v>
      </c>
      <c r="J131" s="5">
        <v>365889804000</v>
      </c>
      <c r="K131" s="5">
        <v>432158186000</v>
      </c>
      <c r="L131" s="5">
        <v>456727375000</v>
      </c>
      <c r="M131" s="5">
        <v>506580360000</v>
      </c>
      <c r="N131" s="5">
        <v>480169593000</v>
      </c>
      <c r="O131" s="5">
        <v>472692944000</v>
      </c>
      <c r="P131" s="5">
        <v>145601860000</v>
      </c>
      <c r="Q131" s="5">
        <v>126013579000</v>
      </c>
      <c r="R131" s="5">
        <v>268245105000</v>
      </c>
      <c r="S131" s="5">
        <v>177543448000</v>
      </c>
      <c r="T131" s="5">
        <v>143277617000</v>
      </c>
      <c r="U131" s="5">
        <v>157758309000</v>
      </c>
      <c r="V131" s="5">
        <v>127056737000</v>
      </c>
      <c r="W131" s="5">
        <v>99297707000</v>
      </c>
      <c r="X131" s="5">
        <v>108226864000</v>
      </c>
      <c r="Y131" s="5">
        <v>52158759000</v>
      </c>
      <c r="Z131" s="5">
        <v>44037114000</v>
      </c>
      <c r="AA131" s="2">
        <v>28113093000</v>
      </c>
    </row>
    <row r="132" spans="3:27" ht="15.5" x14ac:dyDescent="0.35">
      <c r="C132" t="s">
        <v>324</v>
      </c>
      <c r="Q132" s="5">
        <v>439059815000</v>
      </c>
      <c r="R132" s="5">
        <v>436978230000</v>
      </c>
      <c r="S132" s="5">
        <v>435123648000</v>
      </c>
      <c r="T132" s="5">
        <v>247390521000</v>
      </c>
      <c r="U132" s="5">
        <v>245656226000</v>
      </c>
      <c r="V132" s="5">
        <v>146966250000</v>
      </c>
    </row>
    <row r="133" spans="3:27" ht="15.5" x14ac:dyDescent="0.35">
      <c r="C133" t="s">
        <v>149</v>
      </c>
      <c r="J133" s="5">
        <v>2141925000</v>
      </c>
      <c r="K133" s="5">
        <v>2141925000</v>
      </c>
      <c r="L133" s="5">
        <v>42441925000</v>
      </c>
      <c r="M133" s="5">
        <v>42441925000</v>
      </c>
      <c r="N133" s="5">
        <v>2141925000</v>
      </c>
      <c r="O133" s="5">
        <v>2170004000</v>
      </c>
      <c r="P133" s="5">
        <v>2141925000</v>
      </c>
      <c r="Q133" s="5">
        <v>2756807000</v>
      </c>
      <c r="R133" s="5">
        <v>2075360000</v>
      </c>
      <c r="S133" s="5">
        <v>931572000</v>
      </c>
      <c r="T133" s="5">
        <v>1395642000</v>
      </c>
      <c r="U133" s="5">
        <v>705000000</v>
      </c>
      <c r="V133" s="5">
        <v>9080860000</v>
      </c>
      <c r="X133" s="5">
        <v>3686052000</v>
      </c>
      <c r="Y133" s="5">
        <v>3379204000</v>
      </c>
      <c r="Z133" s="5">
        <v>6416895000</v>
      </c>
      <c r="AA133" s="2">
        <v>11170896000</v>
      </c>
    </row>
    <row r="134" spans="3:27" ht="15.5" x14ac:dyDescent="0.35">
      <c r="C134" t="s">
        <v>150</v>
      </c>
      <c r="D134" s="5">
        <v>675147941000</v>
      </c>
      <c r="E134" s="5">
        <v>759313293000</v>
      </c>
      <c r="F134" s="5">
        <v>649095557000</v>
      </c>
      <c r="G134" s="5">
        <v>724874942000</v>
      </c>
      <c r="I134" s="5">
        <v>649095557000</v>
      </c>
      <c r="J134" s="5">
        <v>990092355000</v>
      </c>
      <c r="K134" s="5">
        <v>930101652000</v>
      </c>
      <c r="L134" s="5">
        <v>970205949000</v>
      </c>
      <c r="M134" s="5">
        <v>925082511000</v>
      </c>
      <c r="N134" s="5">
        <v>1058362855000</v>
      </c>
      <c r="O134" s="5">
        <v>1184565998000</v>
      </c>
      <c r="P134" s="5">
        <v>981280224000</v>
      </c>
      <c r="Q134" s="5">
        <v>1441692452000</v>
      </c>
      <c r="R134" s="5">
        <v>1525055783000</v>
      </c>
      <c r="S134" s="5">
        <v>1332732675000</v>
      </c>
      <c r="T134" s="5">
        <v>1222677148000</v>
      </c>
      <c r="U134" s="5">
        <v>914961201000</v>
      </c>
      <c r="V134" s="5">
        <v>731463523000</v>
      </c>
      <c r="W134" s="5">
        <v>501834300000</v>
      </c>
      <c r="X134" s="5">
        <v>378873559000</v>
      </c>
      <c r="Y134" s="5">
        <v>254842029000</v>
      </c>
      <c r="Z134" s="5">
        <v>309182464000</v>
      </c>
      <c r="AA134" s="2">
        <v>233557491000</v>
      </c>
    </row>
    <row r="135" spans="3:27" ht="15.5" x14ac:dyDescent="0.35">
      <c r="C135" t="s">
        <v>151</v>
      </c>
    </row>
    <row r="136" spans="3:27" ht="15.5" x14ac:dyDescent="0.35">
      <c r="C136" t="s">
        <v>152</v>
      </c>
      <c r="D136" s="5">
        <v>69375000000</v>
      </c>
      <c r="E136" s="5">
        <v>69375000000</v>
      </c>
      <c r="F136" s="5">
        <v>69375000000</v>
      </c>
      <c r="G136" s="5">
        <v>69375000000</v>
      </c>
      <c r="I136" s="5">
        <v>69375000000</v>
      </c>
      <c r="J136" s="5">
        <v>69375000000</v>
      </c>
      <c r="K136" s="5">
        <v>60000000000</v>
      </c>
      <c r="L136" s="5">
        <v>60000000000</v>
      </c>
      <c r="M136" s="5">
        <v>60000000000</v>
      </c>
      <c r="N136" s="5">
        <v>60000000000</v>
      </c>
      <c r="O136" s="5">
        <v>60000000000</v>
      </c>
      <c r="P136" s="5">
        <v>60000000000</v>
      </c>
      <c r="Q136" s="5">
        <v>60000000000</v>
      </c>
      <c r="R136" s="5">
        <v>60000000000</v>
      </c>
      <c r="S136" s="5">
        <v>60000000000</v>
      </c>
      <c r="T136" s="5">
        <v>60000000000</v>
      </c>
      <c r="U136" s="5">
        <v>60000000000</v>
      </c>
      <c r="V136" s="5">
        <v>60000000000</v>
      </c>
      <c r="W136" s="5">
        <v>60000000000</v>
      </c>
      <c r="X136" s="5">
        <v>60000000000</v>
      </c>
      <c r="Y136" s="5">
        <v>60000000000</v>
      </c>
      <c r="Z136" s="5">
        <v>60000000000</v>
      </c>
      <c r="AA136" s="2">
        <v>60000000000</v>
      </c>
    </row>
    <row r="137" spans="3:27" ht="15.5" x14ac:dyDescent="0.35">
      <c r="C137" t="s">
        <v>153</v>
      </c>
      <c r="D137" s="5">
        <v>109469697000</v>
      </c>
      <c r="E137" s="5">
        <v>109469697000</v>
      </c>
      <c r="F137" s="5">
        <v>109469697000</v>
      </c>
      <c r="G137" s="5">
        <v>107832220000</v>
      </c>
      <c r="I137" s="5">
        <v>109469697000</v>
      </c>
      <c r="J137" s="5">
        <v>107832220000</v>
      </c>
      <c r="K137" s="5">
        <v>38858327000</v>
      </c>
      <c r="L137" s="5">
        <v>28858327000</v>
      </c>
      <c r="M137" s="5">
        <v>43524487000</v>
      </c>
      <c r="N137" s="5">
        <v>43524487000</v>
      </c>
      <c r="O137" s="5">
        <v>43524487000</v>
      </c>
      <c r="P137" s="5">
        <v>43524487000</v>
      </c>
      <c r="Q137" s="5">
        <v>37251227000</v>
      </c>
      <c r="R137" s="5">
        <v>37251227000</v>
      </c>
      <c r="S137" s="5">
        <v>37251227000</v>
      </c>
      <c r="T137" s="5">
        <v>37251227000</v>
      </c>
      <c r="U137" s="5">
        <v>37251227000</v>
      </c>
      <c r="V137" s="5">
        <v>38013109000</v>
      </c>
      <c r="W137" s="5">
        <v>38013055000</v>
      </c>
      <c r="X137" s="5">
        <v>38013055000</v>
      </c>
      <c r="Y137" s="5">
        <v>38013055000</v>
      </c>
      <c r="Z137" s="5">
        <v>38013055000</v>
      </c>
      <c r="AA137" s="2">
        <v>38013055000</v>
      </c>
    </row>
    <row r="138" spans="3:27" ht="15.5" x14ac:dyDescent="0.35">
      <c r="C138" t="s">
        <v>155</v>
      </c>
      <c r="D138" s="5">
        <v>319367708000</v>
      </c>
      <c r="E138" s="5">
        <v>342365942000</v>
      </c>
      <c r="F138" s="5">
        <v>326941214000</v>
      </c>
      <c r="G138" s="5">
        <v>291999606000</v>
      </c>
      <c r="I138" s="5">
        <v>326941214000</v>
      </c>
      <c r="J138" s="5">
        <v>321169666000</v>
      </c>
      <c r="K138" s="5">
        <v>-14888011000</v>
      </c>
      <c r="L138" s="5">
        <v>-81886308000</v>
      </c>
      <c r="M138" s="5">
        <v>-92732759000</v>
      </c>
      <c r="N138" s="5">
        <v>12370550000</v>
      </c>
      <c r="O138" s="5">
        <v>200472447000</v>
      </c>
      <c r="P138" s="5">
        <v>247051273000</v>
      </c>
      <c r="Q138" s="5">
        <v>160733808000</v>
      </c>
      <c r="R138" s="5">
        <v>158308298000</v>
      </c>
      <c r="S138" s="5">
        <v>178379073000</v>
      </c>
      <c r="T138" s="5">
        <v>150294942000</v>
      </c>
      <c r="U138" s="5">
        <v>114583316000</v>
      </c>
      <c r="V138" s="5">
        <v>82911351000</v>
      </c>
      <c r="W138" s="5">
        <v>62094200000</v>
      </c>
      <c r="X138" s="5">
        <v>48054857000</v>
      </c>
      <c r="Y138" s="5">
        <v>42249474000</v>
      </c>
      <c r="Z138" s="5">
        <v>37014878000</v>
      </c>
      <c r="AA138" s="2">
        <v>33369924000</v>
      </c>
    </row>
    <row r="139" spans="3:27" ht="15.5" x14ac:dyDescent="0.35">
      <c r="C139" t="s">
        <v>158</v>
      </c>
      <c r="D139" s="5">
        <v>319367708000</v>
      </c>
      <c r="E139" s="5">
        <v>342365942000</v>
      </c>
      <c r="F139" s="5">
        <v>326941214000</v>
      </c>
      <c r="G139" s="5">
        <v>291999606000</v>
      </c>
      <c r="I139" s="5">
        <v>326941214000</v>
      </c>
      <c r="J139" s="5">
        <v>321169666000</v>
      </c>
      <c r="K139" s="5">
        <v>-14888011000</v>
      </c>
      <c r="L139" s="5">
        <v>-81886308000</v>
      </c>
      <c r="M139" s="5">
        <v>-92732759000</v>
      </c>
      <c r="N139" s="5">
        <v>12370550000</v>
      </c>
      <c r="O139" s="5">
        <v>200472447000</v>
      </c>
      <c r="P139" s="5">
        <v>247051273000</v>
      </c>
      <c r="Q139" s="5">
        <v>160733808000</v>
      </c>
      <c r="R139" s="5">
        <v>158308298000</v>
      </c>
      <c r="S139" s="5">
        <v>178379073000</v>
      </c>
      <c r="T139" s="5">
        <v>150294942000</v>
      </c>
      <c r="U139" s="5">
        <v>114583316000</v>
      </c>
      <c r="V139" s="5">
        <v>82911351000</v>
      </c>
      <c r="W139" s="5">
        <v>62094200000</v>
      </c>
      <c r="X139" s="5">
        <v>48054857000</v>
      </c>
      <c r="Y139" s="5">
        <v>42249474000</v>
      </c>
      <c r="Z139" s="5">
        <v>37014878000</v>
      </c>
      <c r="AA139" s="2">
        <v>33369924000</v>
      </c>
    </row>
    <row r="140" spans="3:27" ht="15.5" x14ac:dyDescent="0.35">
      <c r="C140" t="s">
        <v>159</v>
      </c>
      <c r="D140" s="5">
        <v>320124312000</v>
      </c>
      <c r="E140" s="5">
        <v>339878173000</v>
      </c>
      <c r="F140" s="5">
        <v>324649163000</v>
      </c>
      <c r="G140" s="5">
        <v>286488463000</v>
      </c>
      <c r="I140" s="5">
        <v>324649163000</v>
      </c>
      <c r="J140" s="5">
        <v>288440662000</v>
      </c>
      <c r="K140" s="5">
        <v>190593542000</v>
      </c>
      <c r="L140" s="5">
        <v>137091380000</v>
      </c>
      <c r="M140" s="5">
        <v>111464241000</v>
      </c>
      <c r="N140" s="5">
        <v>148922483000</v>
      </c>
      <c r="O140" s="5">
        <v>215500123000</v>
      </c>
      <c r="P140" s="5">
        <v>179923540000</v>
      </c>
      <c r="Q140" s="5">
        <v>538975371000</v>
      </c>
      <c r="R140" s="5">
        <v>283597039000</v>
      </c>
      <c r="S140" s="5">
        <v>223354018000</v>
      </c>
      <c r="T140" s="5">
        <v>180218754000</v>
      </c>
      <c r="U140" s="5">
        <v>135421521000</v>
      </c>
      <c r="V140" s="5">
        <v>91357767000</v>
      </c>
      <c r="W140" s="5">
        <v>80989826000</v>
      </c>
      <c r="X140" s="5">
        <v>73889842000</v>
      </c>
      <c r="Y140" s="5">
        <v>70918711000</v>
      </c>
      <c r="Z140" s="5">
        <v>68039926000</v>
      </c>
      <c r="AA140" s="2">
        <v>27126879000</v>
      </c>
    </row>
    <row r="141" spans="3:27" ht="15.5" x14ac:dyDescent="0.35">
      <c r="C141" t="s">
        <v>10</v>
      </c>
      <c r="D141" s="5">
        <v>1243648196000</v>
      </c>
      <c r="E141" s="5">
        <v>1287657008000</v>
      </c>
      <c r="F141" s="5">
        <v>1260731562000</v>
      </c>
      <c r="G141" s="5">
        <v>1177382168000</v>
      </c>
      <c r="I141" s="5">
        <v>1260731562000</v>
      </c>
      <c r="J141" s="5">
        <v>1207302514000</v>
      </c>
      <c r="K141" s="5">
        <v>706000586000</v>
      </c>
      <c r="L141" s="5">
        <v>563710799000</v>
      </c>
      <c r="M141" s="5">
        <v>540996314000</v>
      </c>
      <c r="N141" s="5">
        <v>708611442000</v>
      </c>
      <c r="O141" s="5">
        <v>963240692000</v>
      </c>
      <c r="P141" s="5">
        <v>832022288000</v>
      </c>
      <c r="Q141" s="5">
        <v>1207886078000</v>
      </c>
      <c r="R141" s="5">
        <v>754348062000</v>
      </c>
      <c r="S141" s="5">
        <v>413248542000</v>
      </c>
      <c r="T141" s="5">
        <v>447059550000</v>
      </c>
      <c r="U141" s="5">
        <v>367093409000</v>
      </c>
      <c r="V141" s="5">
        <v>290252832000</v>
      </c>
      <c r="W141" s="5">
        <v>260763301000</v>
      </c>
      <c r="X141" s="5">
        <v>239623974000</v>
      </c>
      <c r="Y141" s="5">
        <v>231072107000</v>
      </c>
      <c r="Z141" s="5">
        <v>222958726000</v>
      </c>
      <c r="AA141" s="2">
        <v>169740313000</v>
      </c>
    </row>
    <row r="142" spans="3:27" ht="15.5" x14ac:dyDescent="0.35">
      <c r="C142" t="s">
        <v>160</v>
      </c>
      <c r="D142" s="5">
        <v>1918796137000</v>
      </c>
      <c r="E142" s="5">
        <v>2046970301000</v>
      </c>
      <c r="F142" s="5">
        <v>1909827119000</v>
      </c>
      <c r="G142" s="5">
        <v>1902257110000</v>
      </c>
      <c r="I142" s="5">
        <v>1909827119000</v>
      </c>
      <c r="J142" s="5">
        <v>2197394869000</v>
      </c>
      <c r="K142" s="5">
        <v>1636102238000</v>
      </c>
      <c r="L142" s="5">
        <v>1533916748000</v>
      </c>
      <c r="M142" s="5">
        <v>1466078825000</v>
      </c>
      <c r="N142" s="5">
        <v>1766974297000</v>
      </c>
      <c r="O142" s="5">
        <v>2147806690000</v>
      </c>
      <c r="P142" s="5">
        <v>1813302512000</v>
      </c>
      <c r="Q142" s="5">
        <v>2649578530000</v>
      </c>
      <c r="R142" s="5">
        <v>2279403845000</v>
      </c>
      <c r="S142" s="5">
        <v>1745981217000</v>
      </c>
      <c r="T142" s="5">
        <v>1669736698000</v>
      </c>
      <c r="U142" s="5">
        <v>1282054610000</v>
      </c>
      <c r="V142" s="5">
        <v>1021716355000</v>
      </c>
      <c r="W142" s="5">
        <v>762597601000</v>
      </c>
      <c r="X142" s="5">
        <v>618497533000</v>
      </c>
      <c r="Y142" s="5">
        <v>485914136000</v>
      </c>
      <c r="Z142" s="5">
        <v>532141190000</v>
      </c>
      <c r="AA142" s="2">
        <v>403297804000</v>
      </c>
    </row>
    <row r="143" spans="3:27" ht="15.5" x14ac:dyDescent="0.35">
      <c r="C143" t="s">
        <v>161</v>
      </c>
      <c r="D143" s="5">
        <v>1387500000</v>
      </c>
      <c r="E143" s="5">
        <v>1387500000</v>
      </c>
      <c r="F143" s="5">
        <v>1387500000</v>
      </c>
      <c r="G143" s="5">
        <v>1387500000</v>
      </c>
      <c r="I143" s="5">
        <v>1387500000</v>
      </c>
      <c r="J143" s="5">
        <v>1387500000</v>
      </c>
      <c r="K143" s="5">
        <v>1200000000</v>
      </c>
      <c r="L143" s="5">
        <v>1200000000</v>
      </c>
      <c r="M143" s="5">
        <v>1200000000</v>
      </c>
      <c r="N143" s="5">
        <v>1200000000</v>
      </c>
      <c r="O143" s="5">
        <v>1200000000</v>
      </c>
      <c r="P143" s="5">
        <v>1200000000</v>
      </c>
      <c r="Q143" s="5">
        <v>1200000000</v>
      </c>
      <c r="R143" s="5">
        <v>1200000000</v>
      </c>
      <c r="S143" s="5">
        <v>1200000000</v>
      </c>
      <c r="T143" s="5">
        <v>1200000000</v>
      </c>
      <c r="U143" s="5">
        <v>1200000000</v>
      </c>
      <c r="V143" s="5">
        <v>1200000000</v>
      </c>
      <c r="W143" s="5">
        <v>1200000000</v>
      </c>
      <c r="X143" s="5">
        <v>1200000000</v>
      </c>
      <c r="Y143" s="5">
        <v>1200000000</v>
      </c>
      <c r="Z143" s="5">
        <v>1200000000</v>
      </c>
      <c r="AA143" s="2">
        <v>400000000</v>
      </c>
    </row>
    <row r="145" spans="2:27" ht="15.5" x14ac:dyDescent="0.35">
      <c r="B145" t="s">
        <v>162</v>
      </c>
      <c r="C145" t="s">
        <v>163</v>
      </c>
      <c r="D145" s="5">
        <v>-12502266000</v>
      </c>
      <c r="E145" s="5">
        <v>-7115067000</v>
      </c>
      <c r="F145" s="5">
        <v>1831662000</v>
      </c>
      <c r="G145" s="5">
        <v>13945443000</v>
      </c>
      <c r="I145" s="5">
        <v>92194230000</v>
      </c>
      <c r="J145" s="5">
        <v>123421567000</v>
      </c>
      <c r="K145" s="5">
        <v>143432541000</v>
      </c>
      <c r="L145" s="5">
        <v>153577102000</v>
      </c>
      <c r="M145" s="5">
        <v>-122633861000</v>
      </c>
      <c r="N145" s="5">
        <v>-75086571000</v>
      </c>
      <c r="O145" s="5">
        <v>97352443000</v>
      </c>
      <c r="P145" s="5">
        <v>-463032218000</v>
      </c>
      <c r="Q145" s="5">
        <v>90906960000</v>
      </c>
      <c r="R145" s="5">
        <v>120490534000</v>
      </c>
      <c r="S145" s="5">
        <v>-9075376000</v>
      </c>
      <c r="T145" s="5">
        <v>52669233000</v>
      </c>
      <c r="U145" s="5">
        <v>163632530000</v>
      </c>
      <c r="V145" s="5">
        <v>82269191000</v>
      </c>
      <c r="W145" s="5">
        <v>42268787000</v>
      </c>
      <c r="X145" s="5">
        <v>58709911000</v>
      </c>
      <c r="Y145" s="5">
        <v>45400808000</v>
      </c>
      <c r="Z145" s="5">
        <v>20781161000</v>
      </c>
      <c r="AA145" s="2">
        <v>4959216000</v>
      </c>
    </row>
    <row r="146" spans="2:27" ht="15.5" x14ac:dyDescent="0.35">
      <c r="C146" t="s">
        <v>328</v>
      </c>
      <c r="D146" s="5">
        <v>1073585630000</v>
      </c>
      <c r="E146" s="5">
        <v>1175010941000</v>
      </c>
      <c r="F146" s="5">
        <v>1143184673000</v>
      </c>
      <c r="G146" s="5">
        <v>953513436000</v>
      </c>
      <c r="I146" s="5">
        <v>4137949455000</v>
      </c>
      <c r="J146" s="5">
        <v>3499675577000</v>
      </c>
      <c r="K146" s="5">
        <v>3140591373000</v>
      </c>
      <c r="L146" s="5">
        <v>1811654608000</v>
      </c>
      <c r="M146" s="5">
        <v>336559727000</v>
      </c>
      <c r="N146" s="5">
        <v>1298316743000</v>
      </c>
      <c r="O146" s="5">
        <v>4240215688000</v>
      </c>
      <c r="P146" s="5">
        <v>3904700066000</v>
      </c>
      <c r="Q146" s="5">
        <v>5289788778000</v>
      </c>
      <c r="R146" s="5">
        <v>4548569018000</v>
      </c>
      <c r="S146" s="5">
        <v>3577579127000</v>
      </c>
      <c r="T146" s="5">
        <v>2730647411000</v>
      </c>
      <c r="U146" s="5">
        <v>2526714216000</v>
      </c>
      <c r="V146" s="5">
        <v>2498609179000</v>
      </c>
      <c r="W146" s="5">
        <v>2090598391000</v>
      </c>
      <c r="X146" s="5">
        <v>1783275803000</v>
      </c>
      <c r="Y146" s="5">
        <v>1553083797000</v>
      </c>
      <c r="Z146" s="5">
        <v>1603559400000</v>
      </c>
      <c r="AA146" s="2">
        <v>1170504327000</v>
      </c>
    </row>
    <row r="147" spans="2:27" ht="15.5" x14ac:dyDescent="0.35">
      <c r="C147" t="s">
        <v>1095</v>
      </c>
      <c r="D147" s="5">
        <v>-32911903000</v>
      </c>
      <c r="E147" s="5">
        <v>-31678719000</v>
      </c>
      <c r="F147" s="5">
        <v>-36342565000</v>
      </c>
      <c r="G147" s="5">
        <v>-30839368000</v>
      </c>
      <c r="I147" s="5">
        <v>-127518880000</v>
      </c>
      <c r="J147" s="5">
        <v>-114195895000</v>
      </c>
      <c r="K147" s="5">
        <v>-95473668000</v>
      </c>
    </row>
    <row r="148" spans="2:27" ht="15.5" x14ac:dyDescent="0.35">
      <c r="C148" t="s">
        <v>329</v>
      </c>
      <c r="D148" s="5">
        <v>-1035711938000</v>
      </c>
      <c r="E148" s="5">
        <v>-1149897815000</v>
      </c>
      <c r="F148" s="5">
        <v>-1064288608000</v>
      </c>
      <c r="G148" s="5">
        <v>-913935499000</v>
      </c>
      <c r="I148" s="5">
        <v>-3848506425000</v>
      </c>
      <c r="J148" s="5">
        <v>-3177909909000</v>
      </c>
      <c r="K148" s="5">
        <v>-2842205545000</v>
      </c>
      <c r="L148" s="5">
        <v>-1615611483000</v>
      </c>
      <c r="M148" s="5">
        <v>-441887270000</v>
      </c>
      <c r="N148" s="5">
        <v>-1294489172000</v>
      </c>
      <c r="O148" s="5">
        <v>-4049052491000</v>
      </c>
      <c r="P148" s="5">
        <v>-4264219799000</v>
      </c>
      <c r="Q148" s="5">
        <v>-5088995811000</v>
      </c>
      <c r="R148" s="5">
        <v>-4315830150000</v>
      </c>
      <c r="S148" s="5">
        <v>-3508483594000</v>
      </c>
      <c r="T148" s="5">
        <v>-2593895279000</v>
      </c>
      <c r="U148" s="5">
        <v>-2303165043000</v>
      </c>
      <c r="V148" s="5">
        <v>-2377158219000</v>
      </c>
      <c r="W148" s="5">
        <v>-2021472705000</v>
      </c>
      <c r="X148" s="5">
        <v>-1701036744000</v>
      </c>
      <c r="Y148" s="5">
        <v>-1488303642000</v>
      </c>
      <c r="Z148" s="5">
        <v>-1561487631000</v>
      </c>
      <c r="AA148" s="2">
        <v>-1151849211000</v>
      </c>
    </row>
    <row r="149" spans="2:27" ht="15.5" x14ac:dyDescent="0.35">
      <c r="C149" t="s">
        <v>1441</v>
      </c>
      <c r="F149" s="5">
        <v>-48797613000</v>
      </c>
      <c r="I149" s="5">
        <v>-48797613000</v>
      </c>
      <c r="J149" s="5">
        <v>-42908986000</v>
      </c>
      <c r="K149" s="5">
        <v>-7528527000</v>
      </c>
      <c r="L149" s="5">
        <v>306652000</v>
      </c>
      <c r="M149" s="5">
        <v>419123000</v>
      </c>
    </row>
    <row r="150" spans="2:27" ht="15.5" x14ac:dyDescent="0.35">
      <c r="C150" t="s">
        <v>489</v>
      </c>
      <c r="D150" s="5">
        <v>-3247703000</v>
      </c>
      <c r="E150" s="5">
        <v>-2815380000</v>
      </c>
      <c r="F150" s="5">
        <v>-3669280000</v>
      </c>
      <c r="G150" s="5">
        <v>-4549868000</v>
      </c>
      <c r="I150" s="5">
        <v>-20932307000</v>
      </c>
      <c r="J150" s="5">
        <v>-41239220000</v>
      </c>
      <c r="K150" s="5">
        <v>-51951092000</v>
      </c>
      <c r="L150" s="5">
        <v>-42772675000</v>
      </c>
      <c r="M150" s="5">
        <v>-17413254000</v>
      </c>
      <c r="N150" s="5">
        <v>-69040359000</v>
      </c>
      <c r="O150" s="5">
        <v>-69720783000</v>
      </c>
      <c r="P150" s="5">
        <v>-69871741000</v>
      </c>
      <c r="Q150" s="5">
        <v>-87242711000</v>
      </c>
      <c r="R150" s="5">
        <v>-104873630000</v>
      </c>
      <c r="S150" s="5">
        <v>-67870722000</v>
      </c>
      <c r="T150" s="5">
        <v>-73481913000</v>
      </c>
      <c r="U150" s="5">
        <v>-55566547000</v>
      </c>
      <c r="V150" s="5">
        <v>-35250818000</v>
      </c>
      <c r="W150" s="5">
        <v>-25599595000</v>
      </c>
      <c r="X150" s="5">
        <v>-20533624000</v>
      </c>
      <c r="Y150" s="5">
        <v>-15785349000</v>
      </c>
      <c r="Z150" s="5">
        <v>-15132971000</v>
      </c>
      <c r="AA150" s="2">
        <v>-11840106000</v>
      </c>
    </row>
    <row r="151" spans="2:27" ht="15.5" x14ac:dyDescent="0.35">
      <c r="C151" t="s">
        <v>490</v>
      </c>
      <c r="D151" s="5">
        <v>-14216352000</v>
      </c>
      <c r="E151" s="5">
        <v>2265906000</v>
      </c>
      <c r="F151" s="5">
        <v>11745055000</v>
      </c>
      <c r="G151" s="5">
        <v>9756742000</v>
      </c>
      <c r="M151" s="5">
        <v>-312187000</v>
      </c>
      <c r="N151" s="5">
        <v>-9873783000</v>
      </c>
      <c r="O151" s="5">
        <v>-24089971000</v>
      </c>
      <c r="P151" s="5">
        <v>-33640744000</v>
      </c>
      <c r="Q151" s="5">
        <v>-22643296000</v>
      </c>
      <c r="R151" s="5">
        <v>-7374704000</v>
      </c>
      <c r="S151" s="5">
        <v>-10300187000</v>
      </c>
      <c r="T151" s="5">
        <v>-10600986000</v>
      </c>
      <c r="U151" s="5">
        <v>-4350096000</v>
      </c>
      <c r="V151" s="5">
        <v>-3930951000</v>
      </c>
      <c r="W151" s="5">
        <v>-1257304000</v>
      </c>
      <c r="X151" s="5">
        <v>-2995524000</v>
      </c>
      <c r="Y151" s="5">
        <v>-3593998000</v>
      </c>
      <c r="Z151" s="5">
        <v>-6157637000</v>
      </c>
      <c r="AA151" s="2">
        <v>-1855794000</v>
      </c>
    </row>
    <row r="152" spans="2:27" ht="15.5" x14ac:dyDescent="0.35">
      <c r="C152" t="s">
        <v>103</v>
      </c>
    </row>
    <row r="153" spans="2:27" ht="15.5" x14ac:dyDescent="0.35">
      <c r="C153" t="s">
        <v>173</v>
      </c>
      <c r="D153" s="5">
        <v>-69136722000</v>
      </c>
      <c r="E153" s="5">
        <v>18778713000</v>
      </c>
      <c r="F153" s="5">
        <v>2720457000</v>
      </c>
      <c r="G153" s="5">
        <v>-7097088000</v>
      </c>
      <c r="I153" s="5">
        <v>-463238549000</v>
      </c>
      <c r="J153" s="5">
        <v>13959604000</v>
      </c>
      <c r="K153" s="5">
        <v>-119847062000</v>
      </c>
      <c r="L153" s="5">
        <v>-32420592000</v>
      </c>
      <c r="M153" s="5">
        <v>-109465814000</v>
      </c>
      <c r="N153" s="5">
        <v>444819000</v>
      </c>
      <c r="O153" s="5">
        <v>104671331000</v>
      </c>
      <c r="P153" s="5">
        <v>-31614140000</v>
      </c>
      <c r="Q153" s="5">
        <v>220112378000</v>
      </c>
      <c r="R153" s="5">
        <v>-33415931000</v>
      </c>
      <c r="S153" s="5">
        <v>182177276000</v>
      </c>
      <c r="T153" s="5">
        <v>29961008000</v>
      </c>
      <c r="U153" s="5">
        <v>81327977000</v>
      </c>
      <c r="V153" s="5">
        <v>44254869000</v>
      </c>
      <c r="W153" s="5">
        <v>34829139000</v>
      </c>
      <c r="X153" s="5">
        <v>-7171177000</v>
      </c>
      <c r="Y153" s="5">
        <v>-20193256000</v>
      </c>
      <c r="Z153" s="5">
        <v>62195977000</v>
      </c>
      <c r="AA153" s="2">
        <v>14523665000</v>
      </c>
    </row>
    <row r="154" spans="2:27" ht="15.5" x14ac:dyDescent="0.35">
      <c r="C154" t="s">
        <v>174</v>
      </c>
      <c r="D154" s="5">
        <v>4041995000</v>
      </c>
      <c r="E154" s="5">
        <v>-4350569000</v>
      </c>
      <c r="F154" s="5">
        <v>8114517000</v>
      </c>
      <c r="G154" s="5">
        <v>700490000</v>
      </c>
      <c r="I154" s="5">
        <v>408798056000</v>
      </c>
      <c r="J154" s="5">
        <v>-1100498000</v>
      </c>
      <c r="K154" s="5">
        <v>10846505000</v>
      </c>
      <c r="L154" s="5">
        <v>-58001561000</v>
      </c>
      <c r="M154" s="5">
        <v>45768424000</v>
      </c>
      <c r="N154" s="5">
        <v>40782577000</v>
      </c>
      <c r="O154" s="5">
        <v>-23609743000</v>
      </c>
      <c r="P154" s="5">
        <v>117520806000</v>
      </c>
      <c r="Q154" s="5">
        <v>-150866482000</v>
      </c>
      <c r="R154" s="5">
        <v>106655867000</v>
      </c>
      <c r="S154" s="5">
        <v>-216159483000</v>
      </c>
      <c r="T154" s="5">
        <v>-108965739000</v>
      </c>
      <c r="U154" s="5">
        <v>-195897528000</v>
      </c>
      <c r="V154" s="5">
        <v>-125088974000</v>
      </c>
      <c r="W154" s="5">
        <v>-29694206000</v>
      </c>
      <c r="X154" s="5">
        <v>-60376789000</v>
      </c>
      <c r="Y154" s="5">
        <v>-9041105000</v>
      </c>
      <c r="Z154" s="5">
        <v>-61516697000</v>
      </c>
      <c r="AA154" s="2">
        <v>-17267601000</v>
      </c>
    </row>
    <row r="155" spans="2:27" ht="15.5" x14ac:dyDescent="0.35">
      <c r="C155" t="s">
        <v>2825</v>
      </c>
    </row>
    <row r="156" spans="2:27" ht="15.5" x14ac:dyDescent="0.35">
      <c r="C156" t="s">
        <v>2826</v>
      </c>
      <c r="F156" s="5">
        <v>406675442000</v>
      </c>
      <c r="I156" s="5">
        <v>406675442000</v>
      </c>
      <c r="J156" s="5">
        <v>198875000</v>
      </c>
    </row>
    <row r="157" spans="2:27" ht="15.5" x14ac:dyDescent="0.35">
      <c r="C157" t="s">
        <v>2827</v>
      </c>
    </row>
    <row r="158" spans="2:27" ht="15.5" x14ac:dyDescent="0.35">
      <c r="C158" t="s">
        <v>1681</v>
      </c>
      <c r="F158" s="5">
        <v>469986000</v>
      </c>
      <c r="I158" s="5">
        <v>469986000</v>
      </c>
      <c r="J158" s="5">
        <v>-1911447000</v>
      </c>
      <c r="K158" s="5">
        <v>-3685110000</v>
      </c>
    </row>
    <row r="159" spans="2:27" ht="15.5" x14ac:dyDescent="0.35">
      <c r="C159" t="s">
        <v>2828</v>
      </c>
      <c r="D159" s="5">
        <v>53530000</v>
      </c>
      <c r="E159" s="5">
        <v>-48000</v>
      </c>
      <c r="G159" s="5">
        <v>3533023000</v>
      </c>
      <c r="K159" s="5">
        <v>11328854000</v>
      </c>
    </row>
    <row r="160" spans="2:27" ht="15.5" x14ac:dyDescent="0.35">
      <c r="C160" t="s">
        <v>710</v>
      </c>
      <c r="F160" s="5">
        <v>3420040000</v>
      </c>
      <c r="G160" s="5">
        <v>-3420040000</v>
      </c>
      <c r="L160" s="5">
        <v>-1958837000</v>
      </c>
      <c r="M160" s="5">
        <v>31614845000</v>
      </c>
      <c r="N160" s="5">
        <v>15395788000</v>
      </c>
      <c r="O160" s="5">
        <v>-26648872000</v>
      </c>
      <c r="P160" s="5">
        <v>-10796743000</v>
      </c>
      <c r="Q160" s="5">
        <v>-19534084000</v>
      </c>
      <c r="R160" s="5">
        <v>468330000</v>
      </c>
      <c r="S160" s="5">
        <v>919899000</v>
      </c>
      <c r="T160" s="5">
        <v>11676597000</v>
      </c>
      <c r="U160" s="5">
        <v>-8112676000</v>
      </c>
      <c r="V160" s="5">
        <v>-3161055000</v>
      </c>
      <c r="W160" s="5">
        <v>-7712659000</v>
      </c>
      <c r="X160" s="5">
        <v>1737706000</v>
      </c>
      <c r="Y160" s="5">
        <v>951591000</v>
      </c>
      <c r="Z160" s="5">
        <v>4681035000</v>
      </c>
      <c r="AA160" s="2">
        <v>-815814000</v>
      </c>
    </row>
    <row r="161" spans="3:27" ht="15.5" x14ac:dyDescent="0.35">
      <c r="C161" t="s">
        <v>2829</v>
      </c>
    </row>
    <row r="162" spans="3:27" ht="15.5" x14ac:dyDescent="0.35">
      <c r="C162" t="s">
        <v>573</v>
      </c>
      <c r="Q162" s="5">
        <v>258482552000</v>
      </c>
    </row>
    <row r="163" spans="3:27" ht="15.5" x14ac:dyDescent="0.35">
      <c r="C163" t="s">
        <v>965</v>
      </c>
      <c r="E163" s="5">
        <v>-4485000000</v>
      </c>
    </row>
    <row r="164" spans="3:27" ht="15.5" x14ac:dyDescent="0.35">
      <c r="C164" t="s">
        <v>2830</v>
      </c>
      <c r="Z164" s="5">
        <v>-15655170000</v>
      </c>
    </row>
    <row r="165" spans="3:27" ht="15.5" x14ac:dyDescent="0.35">
      <c r="C165" t="s">
        <v>2831</v>
      </c>
      <c r="AA165" s="2">
        <v>2697997000</v>
      </c>
    </row>
    <row r="166" spans="3:27" ht="15.5" x14ac:dyDescent="0.35">
      <c r="C166" t="s">
        <v>674</v>
      </c>
      <c r="F166" s="5">
        <v>-5695971000</v>
      </c>
      <c r="I166" s="5">
        <v>-5695971000</v>
      </c>
      <c r="U166" s="5">
        <v>-2922000000</v>
      </c>
      <c r="V166" s="5">
        <v>-1800000000</v>
      </c>
      <c r="W166" s="5">
        <v>-1250000000</v>
      </c>
      <c r="Z166" s="5">
        <v>-625000000</v>
      </c>
      <c r="AA166" s="2">
        <v>-500000000</v>
      </c>
    </row>
    <row r="167" spans="3:27" ht="15.5" x14ac:dyDescent="0.35">
      <c r="C167" t="s">
        <v>1384</v>
      </c>
      <c r="Y167" s="5">
        <v>8500000000</v>
      </c>
    </row>
    <row r="168" spans="3:27" ht="15.5" x14ac:dyDescent="0.35">
      <c r="C168" t="s">
        <v>618</v>
      </c>
      <c r="F168" s="5">
        <v>3906950000</v>
      </c>
      <c r="G168" s="5">
        <v>-3906950000</v>
      </c>
      <c r="Y168" s="5">
        <v>-2049058000</v>
      </c>
      <c r="Z168" s="5">
        <v>-10934689000</v>
      </c>
    </row>
    <row r="169" spans="3:27" ht="15.5" x14ac:dyDescent="0.35">
      <c r="C169" t="s">
        <v>2712</v>
      </c>
    </row>
    <row r="170" spans="3:27" ht="15.5" x14ac:dyDescent="0.35">
      <c r="C170" t="s">
        <v>1868</v>
      </c>
      <c r="U170" s="5">
        <v>18714689000</v>
      </c>
      <c r="V170" s="5">
        <v>-13251655000</v>
      </c>
      <c r="W170" s="5">
        <v>3763043000</v>
      </c>
      <c r="X170" s="5">
        <v>4042785000</v>
      </c>
      <c r="Y170" s="5">
        <v>7163511000</v>
      </c>
    </row>
    <row r="171" spans="3:27" ht="15.5" x14ac:dyDescent="0.35">
      <c r="C171" t="s">
        <v>2832</v>
      </c>
      <c r="O171" s="5">
        <v>-113872000</v>
      </c>
      <c r="P171" s="5">
        <v>-110898000</v>
      </c>
      <c r="Q171" s="5">
        <v>-151895106000</v>
      </c>
      <c r="R171" s="5">
        <v>-2984633000</v>
      </c>
      <c r="S171" s="5">
        <v>19216245000</v>
      </c>
      <c r="T171" s="5">
        <v>-24744417000</v>
      </c>
      <c r="U171" s="5">
        <v>-14178946000</v>
      </c>
    </row>
    <row r="172" spans="3:27" ht="15.5" x14ac:dyDescent="0.35">
      <c r="C172" t="s">
        <v>334</v>
      </c>
      <c r="D172" s="5">
        <v>1804208000</v>
      </c>
      <c r="E172" s="5">
        <v>1388314000</v>
      </c>
      <c r="F172" s="5">
        <v>2863230000</v>
      </c>
      <c r="G172" s="5">
        <v>2123760000</v>
      </c>
      <c r="I172" s="5">
        <v>9993252000</v>
      </c>
      <c r="J172" s="5">
        <v>4211720000</v>
      </c>
      <c r="K172" s="5">
        <v>6007587000</v>
      </c>
      <c r="L172" s="5">
        <v>2192413000</v>
      </c>
      <c r="M172" s="5">
        <v>3723048000</v>
      </c>
      <c r="N172" s="5">
        <v>11453179000</v>
      </c>
      <c r="O172" s="5">
        <v>3496740000</v>
      </c>
      <c r="P172" s="5">
        <v>6205192000</v>
      </c>
      <c r="Q172" s="5">
        <v>21508843000</v>
      </c>
      <c r="R172" s="5">
        <v>2173011000</v>
      </c>
      <c r="S172" s="5">
        <v>2636763000</v>
      </c>
      <c r="T172" s="5">
        <v>2746627000</v>
      </c>
      <c r="U172" s="5">
        <v>2444141000</v>
      </c>
      <c r="V172" s="5">
        <v>1295164000</v>
      </c>
      <c r="W172" s="5">
        <v>575853000</v>
      </c>
      <c r="X172" s="5">
        <v>977533000</v>
      </c>
      <c r="Y172" s="5">
        <v>1469459000</v>
      </c>
      <c r="Z172" s="5">
        <v>1105055000</v>
      </c>
      <c r="AA172" s="2">
        <v>2526015000</v>
      </c>
    </row>
    <row r="173" spans="3:27" ht="15.5" x14ac:dyDescent="0.35">
      <c r="C173" t="s">
        <v>533</v>
      </c>
      <c r="Z173" s="5">
        <v>145700000</v>
      </c>
    </row>
    <row r="174" spans="3:27" ht="15.5" x14ac:dyDescent="0.35">
      <c r="C174" t="s">
        <v>1664</v>
      </c>
    </row>
    <row r="175" spans="3:27" ht="15.5" x14ac:dyDescent="0.35">
      <c r="C175" t="s">
        <v>2833</v>
      </c>
      <c r="N175" s="5">
        <v>858732000</v>
      </c>
    </row>
    <row r="176" spans="3:27" ht="15.5" x14ac:dyDescent="0.35">
      <c r="C176" t="s">
        <v>178</v>
      </c>
      <c r="G176" s="5">
        <v>5743425000</v>
      </c>
      <c r="N176" s="5">
        <v>-384623000</v>
      </c>
      <c r="O176" s="5">
        <v>-3363852000</v>
      </c>
      <c r="P176" s="5">
        <v>-10302549000</v>
      </c>
      <c r="Q176" s="5">
        <v>14726799000</v>
      </c>
      <c r="R176" s="5">
        <v>-33131838000</v>
      </c>
      <c r="S176" s="5">
        <v>-155516382000</v>
      </c>
      <c r="T176" s="5">
        <v>-134619516000</v>
      </c>
      <c r="U176" s="5">
        <v>-115043832000</v>
      </c>
      <c r="V176" s="5">
        <v>-77191386000</v>
      </c>
      <c r="W176" s="5">
        <v>-19337743000</v>
      </c>
      <c r="X176" s="5">
        <v>-21324056000</v>
      </c>
      <c r="Y176" s="5">
        <v>-5952546000</v>
      </c>
      <c r="Z176" s="5">
        <v>-23011249000</v>
      </c>
      <c r="AA176" s="2">
        <v>-14516635000</v>
      </c>
    </row>
    <row r="177" spans="3:27" ht="15.5" x14ac:dyDescent="0.35">
      <c r="C177" t="s">
        <v>2834</v>
      </c>
      <c r="D177" s="5">
        <v>67126000</v>
      </c>
      <c r="E177" s="5">
        <v>68353000</v>
      </c>
      <c r="F177" s="5">
        <v>576451000</v>
      </c>
      <c r="G177" s="5">
        <v>263944000</v>
      </c>
      <c r="I177" s="5">
        <v>4481281000</v>
      </c>
      <c r="J177" s="5">
        <v>1132525000</v>
      </c>
      <c r="K177" s="5">
        <v>8673187000</v>
      </c>
      <c r="L177" s="5">
        <v>1500000000</v>
      </c>
      <c r="M177" s="5">
        <v>10205821000</v>
      </c>
      <c r="N177" s="5">
        <v>14694517000</v>
      </c>
      <c r="O177" s="5">
        <v>8498169000</v>
      </c>
      <c r="P177" s="5">
        <v>630031000</v>
      </c>
      <c r="Q177" s="5">
        <v>4187087000</v>
      </c>
      <c r="R177" s="5">
        <v>12071665000</v>
      </c>
      <c r="S177" s="5">
        <v>5385763000</v>
      </c>
      <c r="T177" s="5">
        <v>26573395000</v>
      </c>
      <c r="U177" s="5">
        <v>1152652000</v>
      </c>
      <c r="V177" s="5">
        <v>3204953000</v>
      </c>
      <c r="W177" s="5">
        <v>4576507000</v>
      </c>
      <c r="X177" s="5">
        <v>1477948000</v>
      </c>
      <c r="Y177" s="5">
        <v>3493250000</v>
      </c>
      <c r="Z177" s="5">
        <v>1256815000</v>
      </c>
      <c r="AA177" s="2">
        <v>3919762000</v>
      </c>
    </row>
    <row r="178" spans="3:27" ht="15.5" x14ac:dyDescent="0.35">
      <c r="C178" t="s">
        <v>558</v>
      </c>
      <c r="N178" s="5">
        <v>-81530000</v>
      </c>
    </row>
    <row r="179" spans="3:27" ht="15.5" x14ac:dyDescent="0.35">
      <c r="C179" t="s">
        <v>176</v>
      </c>
      <c r="D179" s="5">
        <v>-2211972000</v>
      </c>
      <c r="E179" s="5">
        <v>-1322188000</v>
      </c>
      <c r="F179" s="5">
        <v>-1926169000</v>
      </c>
      <c r="G179" s="5">
        <v>-5604898000</v>
      </c>
      <c r="I179" s="5">
        <v>-11455035000</v>
      </c>
      <c r="J179" s="5">
        <v>-6627182000</v>
      </c>
      <c r="K179" s="5">
        <v>-11478013000</v>
      </c>
      <c r="L179" s="5">
        <v>-9735137000</v>
      </c>
      <c r="M179" s="5">
        <v>-1050290000</v>
      </c>
      <c r="N179" s="5">
        <v>-1153486000</v>
      </c>
      <c r="O179" s="5">
        <v>-5478056000</v>
      </c>
      <c r="P179" s="5">
        <v>-21979320000</v>
      </c>
      <c r="Q179" s="5">
        <v>-19860021000</v>
      </c>
      <c r="R179" s="5">
        <v>-28960325000</v>
      </c>
      <c r="S179" s="5">
        <v>-94111187000</v>
      </c>
      <c r="T179" s="5">
        <v>-11106236000</v>
      </c>
      <c r="U179" s="5">
        <v>-77951556000</v>
      </c>
      <c r="V179" s="5">
        <v>-32913795000</v>
      </c>
      <c r="W179" s="5">
        <v>-9568854000</v>
      </c>
      <c r="X179" s="5">
        <v>-47288705000</v>
      </c>
      <c r="Y179" s="5">
        <v>-21461302000</v>
      </c>
      <c r="Z179" s="5">
        <v>-21930694000</v>
      </c>
      <c r="AA179" s="2">
        <v>-10578926000</v>
      </c>
    </row>
    <row r="180" spans="3:27" ht="15.5" x14ac:dyDescent="0.35">
      <c r="C180" t="s">
        <v>2835</v>
      </c>
      <c r="J180" s="5">
        <v>-251284000</v>
      </c>
    </row>
    <row r="181" spans="3:27" ht="15.5" x14ac:dyDescent="0.35">
      <c r="C181" t="s">
        <v>2365</v>
      </c>
      <c r="F181" s="5">
        <v>-1000</v>
      </c>
      <c r="G181" s="5">
        <v>4329102000</v>
      </c>
      <c r="I181" s="5">
        <v>4329101000</v>
      </c>
      <c r="J181" s="5">
        <v>2146295000</v>
      </c>
    </row>
    <row r="182" spans="3:27" ht="15.5" x14ac:dyDescent="0.35">
      <c r="C182" t="s">
        <v>425</v>
      </c>
      <c r="V182" s="5">
        <v>-1271200000</v>
      </c>
      <c r="W182" s="5">
        <v>-740353000</v>
      </c>
      <c r="Y182" s="5">
        <v>-698756000</v>
      </c>
      <c r="Z182" s="5">
        <v>-17500000</v>
      </c>
    </row>
    <row r="183" spans="3:27" ht="15.5" x14ac:dyDescent="0.35">
      <c r="C183" t="s">
        <v>479</v>
      </c>
      <c r="P183" s="5">
        <v>1086813000</v>
      </c>
      <c r="R183" s="5">
        <v>-4896000000</v>
      </c>
    </row>
    <row r="184" spans="3:27" ht="15.5" x14ac:dyDescent="0.35">
      <c r="C184" t="s">
        <v>1277</v>
      </c>
      <c r="D184" s="5">
        <v>4329103000</v>
      </c>
      <c r="G184" s="5">
        <v>-2360876000</v>
      </c>
    </row>
    <row r="185" spans="3:27" ht="15.5" x14ac:dyDescent="0.35">
      <c r="C185" t="s">
        <v>990</v>
      </c>
    </row>
    <row r="186" spans="3:27" ht="15.5" x14ac:dyDescent="0.35">
      <c r="C186" t="s">
        <v>865</v>
      </c>
      <c r="F186" s="5">
        <v>-402175441000</v>
      </c>
      <c r="P186" s="5">
        <v>5716387000</v>
      </c>
    </row>
    <row r="187" spans="3:27" ht="15.5" x14ac:dyDescent="0.35">
      <c r="C187" t="s">
        <v>2836</v>
      </c>
    </row>
    <row r="188" spans="3:27" ht="15.5" x14ac:dyDescent="0.35">
      <c r="C188" t="s">
        <v>2837</v>
      </c>
      <c r="P188" s="5">
        <v>-1455149000</v>
      </c>
      <c r="R188" s="5">
        <v>6201913000</v>
      </c>
      <c r="S188" s="5">
        <v>-6307012000</v>
      </c>
      <c r="T188" s="5">
        <v>20507811000</v>
      </c>
      <c r="Y188" s="5">
        <v>-457254000</v>
      </c>
    </row>
    <row r="189" spans="3:27" ht="15.5" x14ac:dyDescent="0.35">
      <c r="C189" t="s">
        <v>183</v>
      </c>
      <c r="D189" s="5">
        <v>-69136722000</v>
      </c>
      <c r="E189" s="5">
        <v>18778713000</v>
      </c>
      <c r="F189" s="5">
        <v>2720457000</v>
      </c>
      <c r="G189" s="5">
        <v>-7097088000</v>
      </c>
      <c r="I189" s="5">
        <v>-463238549000</v>
      </c>
      <c r="J189" s="5">
        <v>13959604000</v>
      </c>
      <c r="K189" s="5">
        <v>-119847062000</v>
      </c>
      <c r="L189" s="5">
        <v>-32420592000</v>
      </c>
      <c r="M189" s="5">
        <v>-109465814000</v>
      </c>
      <c r="N189" s="5">
        <v>444819000</v>
      </c>
      <c r="O189" s="5">
        <v>104671331000</v>
      </c>
      <c r="P189" s="5">
        <v>-31614140000</v>
      </c>
      <c r="Q189" s="5">
        <v>220112378000</v>
      </c>
      <c r="R189" s="5">
        <v>-33415931000</v>
      </c>
      <c r="S189" s="5">
        <v>182177276000</v>
      </c>
      <c r="T189" s="5">
        <v>29961008000</v>
      </c>
      <c r="U189" s="5">
        <v>81327977000</v>
      </c>
      <c r="V189" s="5">
        <v>44254869000</v>
      </c>
      <c r="W189" s="5">
        <v>34829139000</v>
      </c>
      <c r="X189" s="5">
        <v>-7171177000</v>
      </c>
      <c r="Y189" s="5">
        <v>-20193256000</v>
      </c>
      <c r="Z189" s="5">
        <v>62195977000</v>
      </c>
      <c r="AA189" s="2">
        <v>14523665000</v>
      </c>
    </row>
    <row r="190" spans="3:27" ht="15.5" x14ac:dyDescent="0.35">
      <c r="C190" t="s">
        <v>872</v>
      </c>
      <c r="F190" s="5">
        <v>2130634000</v>
      </c>
      <c r="G190" s="5">
        <v>-2130634000</v>
      </c>
      <c r="L190" s="5">
        <v>-2790354000</v>
      </c>
      <c r="M190" s="5">
        <v>-23103583000</v>
      </c>
      <c r="N190" s="5">
        <v>105529000</v>
      </c>
      <c r="O190" s="5">
        <v>24072050000</v>
      </c>
      <c r="P190" s="5">
        <v>20297792000</v>
      </c>
      <c r="Q190" s="5">
        <v>-54632972000</v>
      </c>
      <c r="R190" s="5">
        <v>19534574000</v>
      </c>
      <c r="S190" s="5">
        <v>-9562955000</v>
      </c>
      <c r="T190" s="5">
        <v>1545357000</v>
      </c>
      <c r="U190" s="5">
        <v>2152483000</v>
      </c>
      <c r="V190" s="5">
        <v>-1158768000</v>
      </c>
      <c r="W190" s="5">
        <v>3890379000</v>
      </c>
      <c r="X190" s="5">
        <v>98106000</v>
      </c>
      <c r="Y190" s="5">
        <v>263394000</v>
      </c>
      <c r="Z190" s="5">
        <v>-266787000</v>
      </c>
      <c r="AA190" s="2">
        <v>-3078518000</v>
      </c>
    </row>
    <row r="191" spans="3:27" ht="15.5" x14ac:dyDescent="0.35">
      <c r="C191" t="s">
        <v>476</v>
      </c>
    </row>
    <row r="192" spans="3:27" ht="15.5" x14ac:dyDescent="0.35">
      <c r="C192" t="s">
        <v>2838</v>
      </c>
    </row>
    <row r="193" spans="3:27" ht="15.5" x14ac:dyDescent="0.35">
      <c r="C193" t="s">
        <v>474</v>
      </c>
      <c r="D193" s="5">
        <v>600000000</v>
      </c>
      <c r="E193" s="5">
        <v>-600000000</v>
      </c>
      <c r="F193" s="5">
        <v>91182500000</v>
      </c>
      <c r="I193" s="5">
        <v>91182500000</v>
      </c>
      <c r="K193" s="5">
        <v>-132081402000</v>
      </c>
      <c r="L193" s="5">
        <v>-550000000</v>
      </c>
      <c r="O193" s="5">
        <v>425000000000</v>
      </c>
      <c r="P193" s="5">
        <v>50000000000</v>
      </c>
      <c r="W193" s="5">
        <v>25000000000</v>
      </c>
    </row>
    <row r="194" spans="3:27" ht="15.5" x14ac:dyDescent="0.35">
      <c r="C194" t="s">
        <v>475</v>
      </c>
      <c r="D194" s="5">
        <v>-703712000</v>
      </c>
      <c r="F194" s="5">
        <v>-56633902000</v>
      </c>
      <c r="G194" s="5">
        <v>-131784000</v>
      </c>
      <c r="I194" s="5">
        <v>-386650000000</v>
      </c>
      <c r="J194" s="5">
        <v>-30975000000</v>
      </c>
      <c r="K194" s="5">
        <v>104735682000</v>
      </c>
      <c r="N194" s="5">
        <v>-4658200000</v>
      </c>
      <c r="O194" s="5">
        <v>-89282800000</v>
      </c>
      <c r="P194" s="5">
        <v>-22672060000</v>
      </c>
      <c r="Q194" s="5">
        <v>-184121689000</v>
      </c>
      <c r="R194" s="5">
        <v>-18920667000</v>
      </c>
      <c r="S194" s="5">
        <v>-77153641000</v>
      </c>
      <c r="T194" s="5">
        <v>-59903362000</v>
      </c>
      <c r="U194" s="5">
        <v>-20161057000</v>
      </c>
      <c r="V194" s="5">
        <v>-96998903000</v>
      </c>
    </row>
    <row r="195" spans="3:27" ht="15.5" x14ac:dyDescent="0.35">
      <c r="C195" t="s">
        <v>1207</v>
      </c>
      <c r="D195" s="5">
        <v>-35664054000</v>
      </c>
      <c r="F195" s="5">
        <v>-8900000</v>
      </c>
      <c r="G195" s="5">
        <v>-9116262000</v>
      </c>
      <c r="I195" s="5">
        <v>-42967034000</v>
      </c>
      <c r="J195" s="5">
        <v>-32693598000</v>
      </c>
      <c r="K195" s="5">
        <v>-6366786000</v>
      </c>
      <c r="N195" s="5">
        <v>-15705625000</v>
      </c>
      <c r="O195" s="5">
        <v>-2489457000</v>
      </c>
      <c r="P195" s="5">
        <v>-1250000000</v>
      </c>
      <c r="Q195" s="5">
        <v>-12048465000</v>
      </c>
      <c r="Y195" s="5">
        <v>-440313000</v>
      </c>
      <c r="Z195" s="5">
        <v>-272198000</v>
      </c>
    </row>
    <row r="196" spans="3:27" ht="15.5" x14ac:dyDescent="0.35">
      <c r="C196" t="s">
        <v>2839</v>
      </c>
      <c r="J196" s="5">
        <v>72649632000</v>
      </c>
    </row>
    <row r="197" spans="3:27" ht="15.5" x14ac:dyDescent="0.35">
      <c r="C197" t="s">
        <v>510</v>
      </c>
      <c r="D197" s="5">
        <v>-440830000</v>
      </c>
      <c r="E197" s="5">
        <v>-1140019000</v>
      </c>
      <c r="F197" s="5">
        <v>-372428000</v>
      </c>
      <c r="G197" s="5">
        <v>-668578000</v>
      </c>
      <c r="I197" s="5">
        <v>-2581236000</v>
      </c>
      <c r="J197" s="5">
        <v>-2611710000</v>
      </c>
      <c r="K197" s="5">
        <v>-4773480000</v>
      </c>
      <c r="L197" s="5">
        <v>-3673411000</v>
      </c>
      <c r="M197" s="5">
        <v>-1941882000</v>
      </c>
      <c r="N197" s="5">
        <v>-5824964000</v>
      </c>
    </row>
    <row r="198" spans="3:27" ht="15.5" x14ac:dyDescent="0.35">
      <c r="C198" t="s">
        <v>2840</v>
      </c>
      <c r="D198" s="5">
        <v>2498000</v>
      </c>
      <c r="E198" s="5">
        <v>-2498000</v>
      </c>
      <c r="F198" s="5">
        <v>-2141925000</v>
      </c>
      <c r="I198" s="5">
        <v>-2141925000</v>
      </c>
      <c r="J198" s="5">
        <v>-40300000000</v>
      </c>
    </row>
    <row r="199" spans="3:27" ht="15.5" x14ac:dyDescent="0.35">
      <c r="C199" t="s">
        <v>675</v>
      </c>
      <c r="W199" s="5">
        <v>62526390000</v>
      </c>
      <c r="X199" s="5">
        <v>24247334000</v>
      </c>
      <c r="Y199" s="5">
        <v>7487466000</v>
      </c>
      <c r="Z199" s="5">
        <v>26581963000</v>
      </c>
      <c r="AA199" s="2">
        <v>14219965000</v>
      </c>
    </row>
    <row r="200" spans="3:27" ht="15.5" x14ac:dyDescent="0.35">
      <c r="C200" t="s">
        <v>1674</v>
      </c>
      <c r="D200" s="5">
        <v>-622500000</v>
      </c>
      <c r="E200" s="5">
        <v>5701000</v>
      </c>
      <c r="F200" s="5">
        <v>659166000</v>
      </c>
      <c r="G200" s="5">
        <v>2130634000</v>
      </c>
      <c r="I200" s="5">
        <v>659166000</v>
      </c>
      <c r="J200" s="5">
        <v>-1306280000</v>
      </c>
      <c r="K200" s="5">
        <v>-2019815000</v>
      </c>
    </row>
    <row r="201" spans="3:27" ht="15.5" x14ac:dyDescent="0.35">
      <c r="C201" t="s">
        <v>1289</v>
      </c>
      <c r="K201" s="5">
        <v>85964000</v>
      </c>
    </row>
    <row r="202" spans="3:27" ht="15.5" x14ac:dyDescent="0.35">
      <c r="C202" t="s">
        <v>2841</v>
      </c>
      <c r="L202" s="5">
        <v>-25111960000</v>
      </c>
      <c r="M202" s="5">
        <v>15811829000</v>
      </c>
      <c r="N202" s="5">
        <v>32345726000</v>
      </c>
      <c r="O202" s="5">
        <v>-41411102000</v>
      </c>
      <c r="P202" s="5">
        <v>74685865000</v>
      </c>
      <c r="Q202" s="5">
        <v>16003864000</v>
      </c>
      <c r="R202" s="5">
        <v>-18828272000</v>
      </c>
      <c r="S202" s="5">
        <v>22063712000</v>
      </c>
      <c r="T202" s="5">
        <v>104876077000</v>
      </c>
      <c r="U202" s="5">
        <v>-22689253000</v>
      </c>
      <c r="V202" s="5">
        <v>-32209595000</v>
      </c>
      <c r="W202" s="5">
        <v>-22828241000</v>
      </c>
      <c r="X202" s="5">
        <v>-16797849000</v>
      </c>
      <c r="Y202" s="5">
        <v>-20263993000</v>
      </c>
    </row>
    <row r="203" spans="3:27" ht="15.5" x14ac:dyDescent="0.35">
      <c r="C203" t="s">
        <v>2842</v>
      </c>
      <c r="D203" s="5">
        <v>-15320993000</v>
      </c>
      <c r="E203" s="5">
        <v>-16256000</v>
      </c>
      <c r="F203" s="5">
        <v>-14651000</v>
      </c>
      <c r="G203" s="5">
        <v>-16357000</v>
      </c>
      <c r="I203" s="5">
        <v>-68303000</v>
      </c>
      <c r="J203" s="5">
        <v>-62148000</v>
      </c>
      <c r="K203" s="5">
        <v>-47452000</v>
      </c>
      <c r="M203" s="5">
        <v>463885000</v>
      </c>
      <c r="N203" s="5">
        <v>-646796000</v>
      </c>
    </row>
    <row r="204" spans="3:27" ht="15.5" x14ac:dyDescent="0.35">
      <c r="C204" t="s">
        <v>836</v>
      </c>
      <c r="S204" s="5">
        <v>337094248000</v>
      </c>
      <c r="U204" s="5">
        <v>97014973000</v>
      </c>
      <c r="V204" s="5">
        <v>196115556000</v>
      </c>
    </row>
    <row r="205" spans="3:27" ht="15.5" x14ac:dyDescent="0.35">
      <c r="C205" t="s">
        <v>2843</v>
      </c>
      <c r="D205" s="5">
        <v>-1494529000</v>
      </c>
      <c r="G205" s="5">
        <v>1101104000</v>
      </c>
      <c r="W205" s="5">
        <v>2576611000</v>
      </c>
    </row>
    <row r="206" spans="3:27" ht="15.5" x14ac:dyDescent="0.35">
      <c r="C206" t="s">
        <v>2844</v>
      </c>
      <c r="D206" s="5">
        <v>1201901000</v>
      </c>
      <c r="E206" s="5">
        <v>-1201901000</v>
      </c>
      <c r="F206" s="5">
        <v>-1582094000</v>
      </c>
      <c r="G206" s="5">
        <v>1582094000</v>
      </c>
      <c r="J206" s="5">
        <v>-1230230000</v>
      </c>
      <c r="K206" s="5">
        <v>-383961000</v>
      </c>
      <c r="L206" s="5">
        <v>-294867000</v>
      </c>
      <c r="M206" s="5">
        <v>-696063000</v>
      </c>
      <c r="N206" s="5">
        <v>-5170851000</v>
      </c>
      <c r="O206" s="5">
        <v>-12084603000</v>
      </c>
      <c r="P206" s="5">
        <v>-12675737000</v>
      </c>
      <c r="Q206" s="5">
        <v>-23015687000</v>
      </c>
      <c r="R206" s="5">
        <v>-15201566000</v>
      </c>
      <c r="S206" s="5">
        <v>-32980088000</v>
      </c>
      <c r="T206" s="5">
        <v>-7593421000</v>
      </c>
      <c r="U206" s="5">
        <v>-13272966000</v>
      </c>
      <c r="V206" s="5">
        <v>-21297781000</v>
      </c>
      <c r="W206" s="5">
        <v>-35005762000</v>
      </c>
      <c r="X206" s="5">
        <v>-14484768000</v>
      </c>
      <c r="Y206" s="5">
        <v>-6735810000</v>
      </c>
      <c r="Z206" s="5">
        <v>-2978878000</v>
      </c>
      <c r="AA206" s="2">
        <v>859011000</v>
      </c>
    </row>
    <row r="207" spans="3:27" ht="15.5" x14ac:dyDescent="0.35">
      <c r="C207" t="s">
        <v>435</v>
      </c>
    </row>
    <row r="208" spans="3:27" ht="15.5" x14ac:dyDescent="0.35">
      <c r="C208" t="s">
        <v>382</v>
      </c>
      <c r="F208" s="5">
        <v>-1696234000</v>
      </c>
      <c r="I208" s="5">
        <v>-1696234000</v>
      </c>
      <c r="Z208" s="5">
        <v>-11217000</v>
      </c>
      <c r="AA208" s="2">
        <v>-67307000</v>
      </c>
    </row>
    <row r="209" spans="2:27" ht="15.5" x14ac:dyDescent="0.35">
      <c r="C209" t="s">
        <v>838</v>
      </c>
      <c r="F209" s="5">
        <v>769870000</v>
      </c>
    </row>
    <row r="210" spans="2:27" ht="15.5" x14ac:dyDescent="0.35">
      <c r="C210" t="s">
        <v>2845</v>
      </c>
    </row>
    <row r="211" spans="2:27" ht="15.5" x14ac:dyDescent="0.35">
      <c r="C211" t="s">
        <v>2846</v>
      </c>
    </row>
    <row r="212" spans="2:27" ht="15.5" x14ac:dyDescent="0.35">
      <c r="C212" t="s">
        <v>2847</v>
      </c>
    </row>
    <row r="213" spans="2:27" ht="15.5" x14ac:dyDescent="0.35">
      <c r="C213" t="s">
        <v>2848</v>
      </c>
      <c r="O213" s="5">
        <v>867243000</v>
      </c>
      <c r="Q213" s="5">
        <v>219444775000</v>
      </c>
      <c r="T213" s="5">
        <v>852357000</v>
      </c>
      <c r="U213" s="5">
        <v>45879797000</v>
      </c>
      <c r="V213" s="5">
        <v>4364360000</v>
      </c>
      <c r="W213" s="5">
        <v>5000000</v>
      </c>
      <c r="X213" s="5">
        <v>630000000</v>
      </c>
      <c r="Z213" s="5">
        <v>40559094000</v>
      </c>
      <c r="AA213" s="2">
        <v>2200000000</v>
      </c>
    </row>
    <row r="214" spans="2:27" ht="15.5" x14ac:dyDescent="0.35">
      <c r="C214" t="s">
        <v>565</v>
      </c>
      <c r="J214" s="5">
        <v>40500000000</v>
      </c>
      <c r="K214" s="5">
        <v>500000000</v>
      </c>
    </row>
    <row r="215" spans="2:27" ht="15.5" x14ac:dyDescent="0.35">
      <c r="C215" t="s">
        <v>2849</v>
      </c>
      <c r="M215" s="5">
        <v>-100000000000</v>
      </c>
      <c r="O215" s="5">
        <v>-200000000000</v>
      </c>
      <c r="S215" s="5">
        <v>-50000000000</v>
      </c>
    </row>
    <row r="216" spans="2:27" ht="15.5" x14ac:dyDescent="0.35">
      <c r="C216" t="s">
        <v>1679</v>
      </c>
      <c r="G216" s="5">
        <v>-83250000000</v>
      </c>
      <c r="I216" s="5">
        <v>-83250000000</v>
      </c>
    </row>
    <row r="217" spans="2:27" ht="15.5" x14ac:dyDescent="0.35">
      <c r="C217" t="s">
        <v>688</v>
      </c>
      <c r="P217" s="5">
        <v>-440000000000</v>
      </c>
    </row>
    <row r="218" spans="2:27" ht="15.5" x14ac:dyDescent="0.35">
      <c r="C218" t="s">
        <v>2850</v>
      </c>
    </row>
    <row r="219" spans="2:27" ht="15.5" x14ac:dyDescent="0.35">
      <c r="C219" t="s">
        <v>391</v>
      </c>
      <c r="D219" s="5">
        <v>-77596993000</v>
      </c>
      <c r="E219" s="5">
        <v>7313077000</v>
      </c>
      <c r="F219" s="5">
        <v>12666636000</v>
      </c>
      <c r="G219" s="5">
        <v>7548845000</v>
      </c>
      <c r="I219" s="5">
        <v>37753737000</v>
      </c>
      <c r="J219" s="5">
        <v>136280673000</v>
      </c>
      <c r="K219" s="5">
        <v>-168480176000</v>
      </c>
      <c r="L219" s="5">
        <v>63154949000</v>
      </c>
      <c r="M219" s="5">
        <v>-186331251000</v>
      </c>
      <c r="N219" s="5">
        <v>-33859175000</v>
      </c>
      <c r="O219" s="5">
        <v>178414031000</v>
      </c>
      <c r="P219" s="5">
        <v>-377125552000</v>
      </c>
      <c r="Q219" s="5">
        <v>160152856000</v>
      </c>
      <c r="R219" s="5">
        <v>193730470000</v>
      </c>
      <c r="S219" s="5">
        <v>-43057583000</v>
      </c>
      <c r="T219" s="5">
        <v>-26335498000</v>
      </c>
      <c r="U219" s="5">
        <v>49062979000</v>
      </c>
      <c r="V219" s="5">
        <v>1435086000</v>
      </c>
      <c r="W219" s="5">
        <v>47403720000</v>
      </c>
      <c r="X219" s="5">
        <v>-8838055000</v>
      </c>
      <c r="Y219" s="5">
        <v>16166447000</v>
      </c>
      <c r="Z219" s="5">
        <v>21460441000</v>
      </c>
      <c r="AA219" s="2">
        <v>2215280000</v>
      </c>
    </row>
    <row r="220" spans="2:27" ht="15.5" x14ac:dyDescent="0.35">
      <c r="C220" t="s">
        <v>193</v>
      </c>
      <c r="E220" s="5">
        <v>324256817000</v>
      </c>
      <c r="I220" s="5">
        <v>282007582000</v>
      </c>
      <c r="J220" s="5">
        <v>135662637000</v>
      </c>
      <c r="K220" s="5">
        <v>96477845000</v>
      </c>
      <c r="L220" s="5">
        <v>31500886000</v>
      </c>
      <c r="M220" s="5">
        <v>218002886000</v>
      </c>
      <c r="N220" s="5">
        <v>251564199000</v>
      </c>
      <c r="O220" s="5">
        <v>73547140000</v>
      </c>
      <c r="P220" s="5">
        <v>449981578000</v>
      </c>
      <c r="Q220" s="5">
        <v>288861687000</v>
      </c>
      <c r="R220" s="5">
        <v>101333130000</v>
      </c>
      <c r="S220" s="5">
        <v>140334303000</v>
      </c>
      <c r="T220" s="5">
        <v>165977878000</v>
      </c>
      <c r="U220" s="5">
        <v>116182698000</v>
      </c>
      <c r="V220" s="5">
        <v>114744330000</v>
      </c>
      <c r="W220" s="5">
        <v>67314352000</v>
      </c>
      <c r="X220" s="5">
        <v>73490850000</v>
      </c>
      <c r="Y220" s="5">
        <v>60947941000</v>
      </c>
      <c r="Z220" s="5">
        <v>39519629000</v>
      </c>
      <c r="AA220" s="2">
        <v>36283869000</v>
      </c>
    </row>
    <row r="221" spans="2:27" ht="15.5" x14ac:dyDescent="0.35">
      <c r="C221" t="s">
        <v>194</v>
      </c>
      <c r="D221" s="5">
        <v>-859937000</v>
      </c>
      <c r="E221" s="5">
        <v>4228408000</v>
      </c>
      <c r="F221" s="5">
        <v>91445000</v>
      </c>
      <c r="G221" s="5">
        <v>-446539000</v>
      </c>
      <c r="I221" s="5">
        <v>4495498000</v>
      </c>
      <c r="J221" s="5">
        <v>10064272000</v>
      </c>
      <c r="K221" s="5">
        <v>4752808000</v>
      </c>
      <c r="L221" s="5">
        <v>1822010000</v>
      </c>
      <c r="M221" s="5">
        <v>-170749000</v>
      </c>
      <c r="N221" s="5">
        <v>297862000</v>
      </c>
      <c r="O221" s="5">
        <v>-396972000</v>
      </c>
      <c r="P221" s="5">
        <v>691114000</v>
      </c>
      <c r="Q221" s="5">
        <v>967035000</v>
      </c>
      <c r="R221" s="5">
        <v>-6201913000</v>
      </c>
      <c r="S221" s="5">
        <v>4056410000</v>
      </c>
      <c r="T221" s="5">
        <v>691923000</v>
      </c>
      <c r="U221" s="5">
        <v>732201000</v>
      </c>
      <c r="V221" s="5">
        <v>3282000</v>
      </c>
      <c r="W221" s="5">
        <v>5929000</v>
      </c>
      <c r="X221" s="5">
        <v>2661557000</v>
      </c>
      <c r="Y221" s="5">
        <v>-3841085000</v>
      </c>
      <c r="Z221" s="5">
        <v>138775000</v>
      </c>
      <c r="AA221" s="2">
        <v>1020480000</v>
      </c>
    </row>
    <row r="222" spans="2:27" ht="15.5" x14ac:dyDescent="0.35">
      <c r="C222" t="s">
        <v>195</v>
      </c>
      <c r="D222" s="5">
        <v>-78456930000</v>
      </c>
      <c r="E222" s="5">
        <v>335798302000</v>
      </c>
      <c r="F222" s="5">
        <v>12758081000</v>
      </c>
      <c r="G222" s="5">
        <v>7102306000</v>
      </c>
      <c r="I222" s="5">
        <v>324256817000</v>
      </c>
      <c r="J222" s="5">
        <v>282007582000</v>
      </c>
      <c r="K222" s="5">
        <v>-67249523000</v>
      </c>
      <c r="L222" s="5">
        <v>96477845000</v>
      </c>
      <c r="M222" s="5">
        <v>31500886000</v>
      </c>
      <c r="N222" s="5">
        <v>218002886000</v>
      </c>
      <c r="O222" s="5">
        <v>251564199000</v>
      </c>
      <c r="P222" s="5">
        <v>73547140000</v>
      </c>
      <c r="Q222" s="5">
        <v>449981578000</v>
      </c>
      <c r="R222" s="5">
        <v>288861687000</v>
      </c>
      <c r="S222" s="5">
        <v>101333130000</v>
      </c>
      <c r="T222" s="5">
        <v>140334303000</v>
      </c>
      <c r="U222" s="5">
        <v>165977878000</v>
      </c>
      <c r="V222" s="5">
        <v>116182698000</v>
      </c>
      <c r="W222" s="5">
        <v>114724001000</v>
      </c>
      <c r="X222" s="5">
        <v>67314352000</v>
      </c>
      <c r="Y222" s="5">
        <v>73273303000</v>
      </c>
      <c r="Z222" s="5">
        <v>61118845000</v>
      </c>
      <c r="AA222" s="2">
        <v>39519629000</v>
      </c>
    </row>
    <row r="224" spans="2:27" ht="15.5" x14ac:dyDescent="0.35">
      <c r="B224" t="s">
        <v>196</v>
      </c>
      <c r="C224" t="s">
        <v>12</v>
      </c>
      <c r="D224" s="5">
        <v>1390000000</v>
      </c>
      <c r="E224" s="5">
        <v>1390000000</v>
      </c>
      <c r="F224" s="5">
        <v>1390000000</v>
      </c>
      <c r="G224" s="5">
        <v>1390000000</v>
      </c>
      <c r="I224" s="5">
        <v>1390000000</v>
      </c>
      <c r="J224" s="5">
        <v>1390000000</v>
      </c>
      <c r="K224" s="5">
        <v>1200000000</v>
      </c>
      <c r="L224" s="5">
        <v>1200000000</v>
      </c>
      <c r="M224" s="5">
        <v>1200000000</v>
      </c>
      <c r="N224" s="5">
        <v>1200000000</v>
      </c>
      <c r="O224" s="5">
        <v>1200000000</v>
      </c>
      <c r="P224" s="5">
        <v>1200000000</v>
      </c>
      <c r="Q224" s="5">
        <v>1200000000</v>
      </c>
      <c r="R224" s="5">
        <v>1200000000</v>
      </c>
      <c r="S224" s="5">
        <v>1200000000</v>
      </c>
      <c r="T224" s="5">
        <v>1200000000</v>
      </c>
      <c r="U224" s="5">
        <v>1200000000</v>
      </c>
      <c r="V224" s="5">
        <v>1200000000</v>
      </c>
      <c r="W224" s="5">
        <v>1200000000</v>
      </c>
      <c r="X224" s="5">
        <v>1200000000</v>
      </c>
      <c r="Y224" s="5">
        <v>1200000000</v>
      </c>
      <c r="Z224" s="5">
        <v>1200000000</v>
      </c>
      <c r="AA224" s="2">
        <v>400000000</v>
      </c>
    </row>
    <row r="225" spans="3:7" ht="15.5" x14ac:dyDescent="0.35">
      <c r="C225" t="s">
        <v>197</v>
      </c>
      <c r="D225" s="6">
        <v>13.43</v>
      </c>
      <c r="E225" s="6">
        <v>11.12</v>
      </c>
      <c r="F225" s="6">
        <v>25.41</v>
      </c>
      <c r="G225" s="6">
        <v>9.52</v>
      </c>
    </row>
    <row r="226" spans="3:7" ht="15.5" x14ac:dyDescent="0.35">
      <c r="C226" t="s">
        <v>198</v>
      </c>
      <c r="D226" s="6">
        <v>30.83</v>
      </c>
      <c r="E226" s="6">
        <v>46.31</v>
      </c>
      <c r="F226" s="6">
        <v>26.17</v>
      </c>
      <c r="G226" s="6">
        <v>76.680000000000007</v>
      </c>
    </row>
    <row r="227" spans="3:7" ht="15.5" x14ac:dyDescent="0.35">
      <c r="C227" t="s">
        <v>73</v>
      </c>
      <c r="D227" s="6">
        <v>0.53</v>
      </c>
      <c r="E227" s="6">
        <v>0.71</v>
      </c>
      <c r="F227" s="6">
        <v>0.77</v>
      </c>
      <c r="G227" s="6">
        <v>1.26</v>
      </c>
    </row>
    <row r="228" spans="3:7" ht="15.5" x14ac:dyDescent="0.35">
      <c r="C228" t="s">
        <v>199</v>
      </c>
      <c r="D228" s="5">
        <v>47720000000</v>
      </c>
      <c r="E228" s="5">
        <v>40690000000</v>
      </c>
      <c r="F228" s="5">
        <v>109450000000</v>
      </c>
      <c r="G228" s="5">
        <v>41370000000</v>
      </c>
    </row>
    <row r="229" spans="3:7" ht="15.5" x14ac:dyDescent="0.35">
      <c r="C229" t="s">
        <v>200</v>
      </c>
      <c r="D229" s="6">
        <v>9.7000000000000003E-3</v>
      </c>
      <c r="E229" s="6">
        <v>7.4999999999999997E-3</v>
      </c>
      <c r="F229" s="6">
        <v>1.8500000000000003E-2</v>
      </c>
      <c r="G229" s="6">
        <v>6.8999999999999999E-3</v>
      </c>
    </row>
    <row r="230" spans="3:7" ht="15.5" x14ac:dyDescent="0.35">
      <c r="C230" t="s">
        <v>201</v>
      </c>
      <c r="D230" s="6">
        <v>2.0199999999999999E-2</v>
      </c>
      <c r="E230" s="6">
        <v>1.6299999999999999E-2</v>
      </c>
      <c r="F230" s="6">
        <v>3.7699999999999997E-2</v>
      </c>
      <c r="G230" s="6">
        <v>1.4800000000000001E-2</v>
      </c>
    </row>
    <row r="231" spans="3:7" ht="15.5" x14ac:dyDescent="0.35">
      <c r="C231" t="s">
        <v>202</v>
      </c>
      <c r="D231" s="6">
        <v>2.9300000000000003E-2</v>
      </c>
      <c r="E231" s="6">
        <v>2.4399999999999998E-2</v>
      </c>
      <c r="F231" s="6">
        <v>7.6799999999999993E-2</v>
      </c>
      <c r="G231" s="6">
        <v>2.7099999999999999E-2</v>
      </c>
    </row>
    <row r="232" spans="3:7" ht="15.5" x14ac:dyDescent="0.35">
      <c r="C232" t="s">
        <v>203</v>
      </c>
      <c r="D232" s="6">
        <v>12.43</v>
      </c>
      <c r="E232" s="5">
        <v>12</v>
      </c>
      <c r="F232" s="6">
        <v>27.9</v>
      </c>
      <c r="G232" s="6">
        <v>7.6</v>
      </c>
    </row>
    <row r="233" spans="3:7" ht="15.5" x14ac:dyDescent="0.35">
      <c r="C233" t="s">
        <v>204</v>
      </c>
      <c r="D233" s="5">
        <v>1244000000000</v>
      </c>
      <c r="E233" s="5">
        <v>1288000000000</v>
      </c>
      <c r="F233" s="5">
        <v>1261000000000</v>
      </c>
      <c r="G233" s="5">
        <v>1177000000000</v>
      </c>
    </row>
    <row r="234" spans="3:7" ht="15.5" x14ac:dyDescent="0.35">
      <c r="C234" t="s">
        <v>205</v>
      </c>
      <c r="D234" s="6">
        <v>0.62</v>
      </c>
      <c r="E234" s="6">
        <v>0.75</v>
      </c>
      <c r="F234" s="6">
        <v>0.99</v>
      </c>
      <c r="G234" s="6">
        <v>1.1399999999999999</v>
      </c>
    </row>
    <row r="235" spans="3:7" ht="15.5" x14ac:dyDescent="0.35">
      <c r="C235" t="s">
        <v>206</v>
      </c>
      <c r="D235" s="6">
        <v>665.6</v>
      </c>
      <c r="E235" s="6">
        <v>683.08</v>
      </c>
      <c r="F235" s="6">
        <v>674.65</v>
      </c>
      <c r="G235" s="6">
        <v>642.09</v>
      </c>
    </row>
    <row r="236" spans="3:7" ht="15.5" x14ac:dyDescent="0.35">
      <c r="C236" t="s">
        <v>207</v>
      </c>
      <c r="D236" s="6">
        <v>0.62</v>
      </c>
      <c r="E236" s="6">
        <v>0.75</v>
      </c>
      <c r="F236" s="6">
        <v>0.99</v>
      </c>
      <c r="G236" s="6">
        <v>1.1399999999999999</v>
      </c>
    </row>
    <row r="237" spans="3:7" ht="15.5" x14ac:dyDescent="0.35">
      <c r="C237" t="s">
        <v>208</v>
      </c>
      <c r="D237" s="6">
        <v>664.64</v>
      </c>
      <c r="E237" s="6">
        <v>682.12</v>
      </c>
      <c r="F237" s="6">
        <v>673.69</v>
      </c>
      <c r="G237" s="6">
        <v>640.27</v>
      </c>
    </row>
    <row r="238" spans="3:7" ht="15.5" x14ac:dyDescent="0.35">
      <c r="C238" t="s">
        <v>209</v>
      </c>
      <c r="D238" s="5">
        <v>97000000000</v>
      </c>
      <c r="E238" s="5">
        <v>72000000000</v>
      </c>
      <c r="F238" s="5">
        <v>49000000000</v>
      </c>
      <c r="G238" s="5">
        <v>77000000000</v>
      </c>
    </row>
    <row r="239" spans="3:7" ht="15.5" x14ac:dyDescent="0.35">
      <c r="C239" t="s">
        <v>210</v>
      </c>
      <c r="D239" s="5">
        <v>88000000000</v>
      </c>
      <c r="E239" s="5">
        <v>89000000000</v>
      </c>
      <c r="F239" s="5">
        <v>92000000000</v>
      </c>
      <c r="G239" s="5">
        <v>93000000000</v>
      </c>
    </row>
    <row r="240" spans="3:7" ht="15.5" x14ac:dyDescent="0.35">
      <c r="C240" t="s">
        <v>211</v>
      </c>
      <c r="D240" s="5">
        <v>924000000000</v>
      </c>
      <c r="E240" s="5">
        <v>948000000000</v>
      </c>
      <c r="F240" s="5">
        <v>936000000000</v>
      </c>
      <c r="G240" s="5">
        <v>891000000000</v>
      </c>
    </row>
    <row r="241" spans="3:27" ht="15.5" x14ac:dyDescent="0.35">
      <c r="C241" t="s">
        <v>24</v>
      </c>
      <c r="D241" s="5">
        <v>185000000000</v>
      </c>
      <c r="E241" s="5">
        <v>161000000000</v>
      </c>
      <c r="F241" s="5">
        <v>141000000000</v>
      </c>
      <c r="G241" s="5">
        <v>170000000000</v>
      </c>
    </row>
    <row r="242" spans="3:27" ht="15.5" x14ac:dyDescent="0.35">
      <c r="C242" t="s">
        <v>21</v>
      </c>
      <c r="D242" s="5">
        <v>-73000000000</v>
      </c>
      <c r="E242" s="5">
        <v>-175000000000</v>
      </c>
      <c r="F242" s="5">
        <v>-183000000000</v>
      </c>
      <c r="G242" s="5">
        <v>-142000000000</v>
      </c>
    </row>
    <row r="243" spans="3:27" ht="15.5" x14ac:dyDescent="0.35">
      <c r="C243" t="s">
        <v>212</v>
      </c>
      <c r="D243" s="5">
        <v>327000000000</v>
      </c>
      <c r="E243" s="5">
        <v>368000000000</v>
      </c>
      <c r="F243" s="5">
        <v>328000000000</v>
      </c>
      <c r="G243" s="5">
        <v>249000000000</v>
      </c>
    </row>
    <row r="244" spans="3:27" ht="15.5" x14ac:dyDescent="0.35">
      <c r="C244" t="s">
        <v>213</v>
      </c>
      <c r="D244" s="5">
        <v>-13000000000</v>
      </c>
      <c r="E244" s="5">
        <v>-7000000000</v>
      </c>
      <c r="F244" s="5">
        <v>2000000000</v>
      </c>
      <c r="G244" s="5">
        <v>14000000000</v>
      </c>
    </row>
    <row r="245" spans="3:27" ht="15.5" x14ac:dyDescent="0.35">
      <c r="C245" t="s">
        <v>214</v>
      </c>
      <c r="D245" s="5">
        <v>-2000000000</v>
      </c>
      <c r="E245" s="5">
        <v>-1000000000</v>
      </c>
      <c r="F245" s="5">
        <v>-2000000000</v>
      </c>
      <c r="G245" s="5">
        <v>0</v>
      </c>
    </row>
    <row r="246" spans="3:27" ht="15.5" x14ac:dyDescent="0.35">
      <c r="C246" t="s">
        <v>13</v>
      </c>
      <c r="D246" s="5">
        <v>-15000000000</v>
      </c>
      <c r="E246" s="5">
        <v>-8000000000</v>
      </c>
      <c r="F246" s="5">
        <v>0</v>
      </c>
      <c r="G246" s="5">
        <v>14000000000</v>
      </c>
    </row>
    <row r="247" spans="3:27" ht="15.5" x14ac:dyDescent="0.35">
      <c r="C247" t="s">
        <v>16</v>
      </c>
      <c r="D247" s="6">
        <v>-10.6</v>
      </c>
      <c r="E247" s="6">
        <v>-6.08</v>
      </c>
      <c r="F247" s="6">
        <v>-7.0000000000000007E-2</v>
      </c>
      <c r="G247" s="6">
        <v>10.15</v>
      </c>
    </row>
    <row r="248" spans="3:27" ht="15.5" x14ac:dyDescent="0.35">
      <c r="C248" t="s">
        <v>58</v>
      </c>
      <c r="I248" s="6">
        <v>64.38</v>
      </c>
      <c r="J248" s="6">
        <v>241.68</v>
      </c>
      <c r="K248" s="6">
        <v>52.6</v>
      </c>
      <c r="L248" s="6">
        <v>10.199999999999999</v>
      </c>
      <c r="M248" s="6">
        <v>-86.06</v>
      </c>
      <c r="N248" s="6">
        <v>-148.31</v>
      </c>
      <c r="O248" s="6">
        <v>-36.729999999999997</v>
      </c>
      <c r="P248" s="6">
        <v>-32.020000000000003</v>
      </c>
      <c r="Q248" s="6">
        <v>3.62</v>
      </c>
      <c r="R248" s="6">
        <v>-13.88</v>
      </c>
      <c r="S248" s="6">
        <v>40.840000000000003</v>
      </c>
      <c r="T248" s="6">
        <v>37.94</v>
      </c>
      <c r="U248" s="6">
        <v>32.72</v>
      </c>
      <c r="V248" s="6">
        <v>21.15</v>
      </c>
      <c r="W248" s="6">
        <v>12.77</v>
      </c>
      <c r="X248" s="6">
        <v>5.34</v>
      </c>
      <c r="Y248" s="6">
        <v>4.78</v>
      </c>
      <c r="Z248" s="6">
        <v>4.22</v>
      </c>
      <c r="AA248" s="3">
        <v>17.73</v>
      </c>
    </row>
    <row r="249" spans="3:27" ht="15.5" x14ac:dyDescent="0.35">
      <c r="C249" t="s">
        <v>72</v>
      </c>
      <c r="I249" s="6">
        <v>10.33</v>
      </c>
      <c r="J249" s="6">
        <v>2.48</v>
      </c>
      <c r="K249" s="6">
        <v>12.36</v>
      </c>
      <c r="L249" s="6">
        <v>51.47</v>
      </c>
      <c r="M249" s="6">
        <v>-2.46</v>
      </c>
      <c r="N249" s="6">
        <v>-1.03</v>
      </c>
      <c r="O249" s="6">
        <v>-9.09</v>
      </c>
      <c r="P249" s="6">
        <v>-11.56</v>
      </c>
      <c r="Q249" s="6">
        <v>151.93</v>
      </c>
      <c r="R249" s="6">
        <v>-45.03</v>
      </c>
      <c r="S249" s="6">
        <v>11.02</v>
      </c>
      <c r="T249" s="6">
        <v>12.73</v>
      </c>
      <c r="U249" s="6">
        <v>11.92</v>
      </c>
      <c r="V249" s="6">
        <v>9.31</v>
      </c>
      <c r="W249" s="6">
        <v>12.22</v>
      </c>
      <c r="X249" s="6">
        <v>31.84</v>
      </c>
      <c r="Y249" s="6">
        <v>41.84</v>
      </c>
      <c r="Z249" s="6">
        <v>29.62</v>
      </c>
      <c r="AA249" s="3">
        <v>50.25</v>
      </c>
    </row>
    <row r="250" spans="3:27" ht="15.5" x14ac:dyDescent="0.35">
      <c r="C250" t="s">
        <v>75</v>
      </c>
      <c r="I250" s="6">
        <v>0.24</v>
      </c>
      <c r="J250" s="6">
        <v>0.27</v>
      </c>
      <c r="K250" s="6">
        <v>0.27</v>
      </c>
      <c r="L250" s="6">
        <v>0.41</v>
      </c>
      <c r="M250" s="6">
        <v>2.5</v>
      </c>
      <c r="N250" s="6">
        <v>0.23</v>
      </c>
      <c r="O250" s="6">
        <v>0.21</v>
      </c>
      <c r="P250" s="6">
        <v>0.22</v>
      </c>
      <c r="Q250" s="6">
        <v>0.33</v>
      </c>
      <c r="R250" s="6">
        <v>0.35</v>
      </c>
      <c r="S250" s="6">
        <v>0.28000000000000003</v>
      </c>
      <c r="T250" s="6">
        <v>0.3</v>
      </c>
      <c r="U250" s="6">
        <v>0.28000000000000003</v>
      </c>
      <c r="V250" s="6">
        <v>0.09</v>
      </c>
      <c r="W250" s="6">
        <v>0.09</v>
      </c>
      <c r="X250" s="6">
        <v>0.11</v>
      </c>
      <c r="Y250" s="6">
        <v>0.16</v>
      </c>
      <c r="Z250" s="6">
        <v>0.09</v>
      </c>
      <c r="AA250" s="3">
        <v>0.3</v>
      </c>
    </row>
    <row r="251" spans="3:27" ht="15.5" x14ac:dyDescent="0.35">
      <c r="C251" t="s">
        <v>215</v>
      </c>
      <c r="I251" s="5">
        <v>233940000000</v>
      </c>
      <c r="J251" s="5">
        <v>194870000000</v>
      </c>
      <c r="K251" s="5">
        <v>168770000000</v>
      </c>
      <c r="L251" s="5">
        <v>51350000000</v>
      </c>
      <c r="M251" s="5">
        <v>-56140000000</v>
      </c>
      <c r="N251" s="5">
        <v>-77350000000</v>
      </c>
      <c r="O251" s="5">
        <v>110510000000</v>
      </c>
      <c r="P251" s="5">
        <v>96160000000</v>
      </c>
    </row>
    <row r="252" spans="3:27" ht="15.5" x14ac:dyDescent="0.35">
      <c r="C252" t="s">
        <v>216</v>
      </c>
      <c r="I252" s="6">
        <v>4.6799999999999994E-2</v>
      </c>
      <c r="J252" s="6">
        <v>0.15259999999999999</v>
      </c>
      <c r="K252" s="6">
        <v>3.8599999999999995E-2</v>
      </c>
      <c r="L252" s="6">
        <v>8.0000000000000002E-3</v>
      </c>
      <c r="M252" s="6">
        <v>-7.0400000000000004E-2</v>
      </c>
      <c r="N252" s="6">
        <v>-0.1007</v>
      </c>
      <c r="O252" s="6">
        <v>-2.0499999999999997E-2</v>
      </c>
      <c r="P252" s="6">
        <v>-2.12E-2</v>
      </c>
      <c r="Q252" s="6">
        <v>1.6000000000000001E-3</v>
      </c>
      <c r="R252" s="6">
        <v>-7.3000000000000001E-3</v>
      </c>
      <c r="S252" s="6">
        <v>2.81E-2</v>
      </c>
      <c r="T252" s="6">
        <v>2.7300000000000001E-2</v>
      </c>
      <c r="U252" s="6">
        <v>3.0600000000000002E-2</v>
      </c>
      <c r="V252" s="6">
        <v>2.4799999999999999E-2</v>
      </c>
      <c r="W252" s="6">
        <v>2.0099999999999996E-2</v>
      </c>
      <c r="X252" s="6">
        <v>1.04E-2</v>
      </c>
      <c r="Y252" s="6">
        <v>1.18E-2</v>
      </c>
      <c r="Z252" s="6">
        <v>9.4999999999999998E-3</v>
      </c>
      <c r="AA252" s="3">
        <v>1.7600000000000001E-2</v>
      </c>
    </row>
    <row r="253" spans="3:27" ht="15.5" x14ac:dyDescent="0.35">
      <c r="C253" t="s">
        <v>217</v>
      </c>
      <c r="I253" s="6">
        <v>9.5399999999999985E-2</v>
      </c>
      <c r="J253" s="6">
        <v>0.3649</v>
      </c>
      <c r="K253" s="6">
        <v>0.1225</v>
      </c>
      <c r="L253" s="6">
        <v>2.87E-2</v>
      </c>
      <c r="M253" s="6">
        <v>-0.2404</v>
      </c>
      <c r="N253" s="6">
        <v>-0.318</v>
      </c>
      <c r="O253" s="6">
        <v>-5.9000000000000004E-2</v>
      </c>
      <c r="P253" s="6">
        <v>-5.8899999999999994E-2</v>
      </c>
      <c r="Q253" s="6">
        <v>6.5000000000000006E-3</v>
      </c>
      <c r="R253" s="6">
        <v>-3.5400000000000001E-2</v>
      </c>
      <c r="S253" s="6">
        <v>0.2581</v>
      </c>
      <c r="T253" s="6">
        <v>0.17059999999999997</v>
      </c>
      <c r="U253" s="6">
        <v>0.16949999999999998</v>
      </c>
      <c r="V253" s="6">
        <v>0.12759999999999999</v>
      </c>
      <c r="W253" s="6">
        <v>8.5199999999999998E-2</v>
      </c>
      <c r="X253" s="6">
        <v>3.8699999999999998E-2</v>
      </c>
      <c r="Y253" s="6">
        <v>3.5799999999999998E-2</v>
      </c>
      <c r="Z253" s="6">
        <v>3.27E-2</v>
      </c>
      <c r="AA253" s="3">
        <v>4.9699999999999994E-2</v>
      </c>
    </row>
    <row r="254" spans="3:27" ht="15.5" x14ac:dyDescent="0.35">
      <c r="C254" t="s">
        <v>218</v>
      </c>
      <c r="I254" s="6">
        <v>0.1394</v>
      </c>
      <c r="J254" s="6">
        <v>0.12359999999999999</v>
      </c>
      <c r="K254" s="6">
        <v>0.1293</v>
      </c>
      <c r="L254" s="6">
        <v>2.0499999999999997E-2</v>
      </c>
      <c r="M254" s="6">
        <v>-8.3699999999999997E-2</v>
      </c>
      <c r="N254" s="6">
        <v>-8.7400000000000005E-2</v>
      </c>
      <c r="O254" s="6">
        <v>3.8800000000000001E-2</v>
      </c>
      <c r="P254" s="6">
        <v>2.3599999999999999E-2</v>
      </c>
      <c r="Q254" s="6">
        <v>4.1500000000000002E-2</v>
      </c>
      <c r="R254" s="6">
        <v>7.7399999999999997E-2</v>
      </c>
      <c r="S254" s="6">
        <v>0.106</v>
      </c>
      <c r="T254" s="6">
        <v>0.13200000000000001</v>
      </c>
      <c r="U254" s="6">
        <v>0.1328</v>
      </c>
      <c r="V254" s="6">
        <v>0.13849999999999998</v>
      </c>
      <c r="W254" s="6">
        <v>0.13119999999999998</v>
      </c>
      <c r="X254" s="6">
        <v>8.2599999999999993E-2</v>
      </c>
      <c r="Y254" s="6">
        <v>9.7699999999999995E-2</v>
      </c>
      <c r="Z254" s="6">
        <v>7.6799999999999993E-2</v>
      </c>
      <c r="AA254" s="3">
        <v>0.22510000000000002</v>
      </c>
    </row>
    <row r="255" spans="3:27" ht="15.5" x14ac:dyDescent="0.35">
      <c r="C255" t="s">
        <v>219</v>
      </c>
      <c r="I255" s="6">
        <v>9.86</v>
      </c>
      <c r="J255" s="6">
        <v>4.04</v>
      </c>
      <c r="K255" s="6">
        <v>2.78</v>
      </c>
      <c r="L255" s="6">
        <v>0.52</v>
      </c>
      <c r="M255" s="6">
        <v>-1.81</v>
      </c>
      <c r="N255" s="6">
        <v>-1.87</v>
      </c>
      <c r="O255" s="6">
        <v>0.89</v>
      </c>
      <c r="P255" s="6">
        <v>0.56000000000000005</v>
      </c>
      <c r="Q255" s="6">
        <v>0.81</v>
      </c>
      <c r="R255" s="6">
        <v>0.99</v>
      </c>
      <c r="S255" s="6">
        <v>1.54</v>
      </c>
      <c r="T255" s="6">
        <v>1.67</v>
      </c>
      <c r="U255" s="6">
        <v>1.85</v>
      </c>
      <c r="V255" s="6">
        <v>1.9</v>
      </c>
      <c r="W255" s="6">
        <v>1.93</v>
      </c>
      <c r="X255" s="6">
        <v>1.35</v>
      </c>
      <c r="Y255" s="6">
        <v>1.82</v>
      </c>
      <c r="Z255" s="6">
        <v>1.27</v>
      </c>
      <c r="AA255" s="3">
        <v>2.09</v>
      </c>
    </row>
    <row r="256" spans="3:27" ht="15.5" x14ac:dyDescent="0.35">
      <c r="C256" t="s">
        <v>69</v>
      </c>
      <c r="I256" s="6">
        <v>0.99</v>
      </c>
      <c r="J256" s="6">
        <v>0.91</v>
      </c>
      <c r="K256" s="6">
        <v>1.51</v>
      </c>
      <c r="L256" s="6">
        <v>1.48</v>
      </c>
      <c r="M256" s="6">
        <v>0.59</v>
      </c>
      <c r="N256" s="6">
        <v>0.33</v>
      </c>
      <c r="O256" s="6">
        <v>0.54</v>
      </c>
      <c r="P256" s="6">
        <v>0.68</v>
      </c>
      <c r="Q256" s="6">
        <v>0.99</v>
      </c>
      <c r="R256" s="6">
        <v>1.59</v>
      </c>
      <c r="S256" s="6">
        <v>2.84</v>
      </c>
      <c r="T256" s="6">
        <v>2.17</v>
      </c>
      <c r="U256" s="6">
        <v>2.02</v>
      </c>
      <c r="V256" s="6">
        <v>1.19</v>
      </c>
      <c r="W256" s="6">
        <v>1.04</v>
      </c>
      <c r="X256" s="6">
        <v>1.23</v>
      </c>
      <c r="Y256" s="6">
        <v>1.5</v>
      </c>
      <c r="Z256" s="6">
        <v>0.97</v>
      </c>
      <c r="AA256" s="3">
        <v>2.5</v>
      </c>
    </row>
    <row r="257" spans="2:27" ht="15.5" x14ac:dyDescent="0.35">
      <c r="C257" t="s">
        <v>66</v>
      </c>
      <c r="I257" s="6">
        <v>674.65</v>
      </c>
      <c r="J257" s="6">
        <v>662.24</v>
      </c>
      <c r="K257" s="6">
        <v>429.51</v>
      </c>
      <c r="L257" s="6">
        <v>355.52</v>
      </c>
      <c r="M257" s="6">
        <v>357.94</v>
      </c>
      <c r="N257" s="6">
        <v>466.41</v>
      </c>
      <c r="O257" s="6">
        <v>623.12</v>
      </c>
      <c r="P257" s="6">
        <v>543.41999999999996</v>
      </c>
      <c r="Q257" s="6">
        <v>557.42999999999995</v>
      </c>
      <c r="R257" s="6">
        <v>392.29</v>
      </c>
      <c r="S257" s="6">
        <v>158.25</v>
      </c>
      <c r="T257" s="6">
        <v>222.37</v>
      </c>
      <c r="U257" s="6">
        <v>193.06</v>
      </c>
      <c r="V257" s="6">
        <v>165.75</v>
      </c>
      <c r="W257" s="6">
        <v>149.81</v>
      </c>
      <c r="X257" s="6">
        <v>138.11000000000001</v>
      </c>
      <c r="Y257" s="6">
        <v>133.46</v>
      </c>
      <c r="Z257" s="6">
        <v>129.1</v>
      </c>
      <c r="AA257" s="3">
        <v>356.53</v>
      </c>
    </row>
    <row r="258" spans="2:27" ht="15.5" x14ac:dyDescent="0.35">
      <c r="C258" t="s">
        <v>220</v>
      </c>
      <c r="I258" s="6">
        <v>0.99</v>
      </c>
      <c r="J258" s="6">
        <v>0.91</v>
      </c>
      <c r="K258" s="6">
        <v>1.52</v>
      </c>
      <c r="L258" s="6">
        <v>1.48</v>
      </c>
      <c r="M258" s="6">
        <v>0.59</v>
      </c>
      <c r="N258" s="6">
        <v>0.33</v>
      </c>
      <c r="O258" s="6">
        <v>0.54</v>
      </c>
      <c r="P258" s="6">
        <v>0.68</v>
      </c>
      <c r="Q258" s="6">
        <v>1.02</v>
      </c>
      <c r="R258" s="6">
        <v>1.66</v>
      </c>
      <c r="S258" s="6">
        <v>3.16</v>
      </c>
      <c r="T258" s="6">
        <v>2.34</v>
      </c>
      <c r="U258" s="6">
        <v>2.02</v>
      </c>
      <c r="V258" s="6">
        <v>1.19</v>
      </c>
      <c r="W258" s="6">
        <v>1.04</v>
      </c>
      <c r="X258" s="6">
        <v>1.23</v>
      </c>
      <c r="Y258" s="6">
        <v>1.5</v>
      </c>
      <c r="Z258" s="6">
        <v>0.97</v>
      </c>
      <c r="AA258" s="3">
        <v>2.5</v>
      </c>
    </row>
    <row r="259" spans="2:27" ht="15.5" x14ac:dyDescent="0.35">
      <c r="C259" t="s">
        <v>221</v>
      </c>
      <c r="I259" s="6">
        <v>673.69</v>
      </c>
      <c r="J259" s="6">
        <v>661.28</v>
      </c>
      <c r="K259" s="6">
        <v>428.39</v>
      </c>
      <c r="L259" s="6">
        <v>354.4</v>
      </c>
      <c r="M259" s="6">
        <v>356.83</v>
      </c>
      <c r="N259" s="6">
        <v>465.29</v>
      </c>
      <c r="O259" s="5">
        <v>622</v>
      </c>
      <c r="P259" s="6">
        <v>542.29999999999995</v>
      </c>
      <c r="Q259" s="6">
        <v>540.70000000000005</v>
      </c>
      <c r="R259" s="6">
        <v>375.57</v>
      </c>
      <c r="S259" s="6">
        <v>142.63</v>
      </c>
      <c r="T259" s="6">
        <v>206.76</v>
      </c>
      <c r="U259" s="5">
        <v>193</v>
      </c>
      <c r="V259" s="6">
        <v>165.68</v>
      </c>
      <c r="W259" s="6">
        <v>149.75</v>
      </c>
      <c r="X259" s="6">
        <v>138.05000000000001</v>
      </c>
      <c r="Y259" s="6">
        <v>133.31</v>
      </c>
      <c r="Z259" s="6">
        <v>128.97</v>
      </c>
      <c r="AA259" s="3">
        <v>355.94</v>
      </c>
    </row>
    <row r="260" spans="2:27" ht="15.5" x14ac:dyDescent="0.35">
      <c r="C260" t="s">
        <v>222</v>
      </c>
      <c r="I260" s="5">
        <v>49000000000</v>
      </c>
      <c r="J260" s="5">
        <v>141000000000</v>
      </c>
      <c r="K260" s="5">
        <v>104000000000</v>
      </c>
      <c r="L260" s="5">
        <v>172000000000</v>
      </c>
      <c r="M260" s="5">
        <v>194000000000</v>
      </c>
      <c r="N260" s="5">
        <v>278000000000</v>
      </c>
      <c r="O260" s="5">
        <v>151000000000</v>
      </c>
      <c r="P260" s="5">
        <v>200000000000</v>
      </c>
      <c r="Q260" s="5">
        <v>230000000000</v>
      </c>
      <c r="R260" s="5">
        <v>273000000000</v>
      </c>
      <c r="S260" s="5">
        <v>222000000000</v>
      </c>
      <c r="T260" s="5">
        <v>254000000000</v>
      </c>
      <c r="U260" s="5">
        <v>135000000000</v>
      </c>
      <c r="V260" s="5">
        <v>136000000000</v>
      </c>
      <c r="W260" s="5">
        <v>196000000000</v>
      </c>
      <c r="X260" s="5">
        <v>101000000000</v>
      </c>
      <c r="Y260" s="5">
        <v>87000000000</v>
      </c>
      <c r="Z260" s="5">
        <v>87000000000</v>
      </c>
      <c r="AA260" s="2">
        <v>57000000000</v>
      </c>
    </row>
    <row r="261" spans="2:27" ht="15.5" x14ac:dyDescent="0.35">
      <c r="C261" t="s">
        <v>223</v>
      </c>
      <c r="I261" s="5">
        <v>92000000000</v>
      </c>
      <c r="J261" s="5">
        <v>365000000000</v>
      </c>
      <c r="K261" s="5">
        <v>434000000000</v>
      </c>
      <c r="L261" s="5">
        <v>500000000000</v>
      </c>
      <c r="M261" s="5">
        <v>554000000000</v>
      </c>
      <c r="N261" s="5">
        <v>531000000000</v>
      </c>
      <c r="O261" s="5">
        <v>625000000000</v>
      </c>
      <c r="P261" s="5">
        <v>473000000000</v>
      </c>
      <c r="Q261" s="5">
        <v>570000000000</v>
      </c>
      <c r="R261" s="5">
        <v>764000000000</v>
      </c>
      <c r="S261" s="5">
        <v>651000000000</v>
      </c>
      <c r="T261" s="5">
        <v>445000000000</v>
      </c>
      <c r="U261" s="5">
        <v>456000000000</v>
      </c>
      <c r="V261" s="5">
        <v>333000000000</v>
      </c>
      <c r="W261" s="5">
        <v>104000000000</v>
      </c>
      <c r="X261" s="5">
        <v>112000000000</v>
      </c>
      <c r="Y261" s="5">
        <v>56000000000</v>
      </c>
      <c r="Z261" s="5">
        <v>51000000000</v>
      </c>
      <c r="AA261" s="2">
        <v>40000000000</v>
      </c>
    </row>
    <row r="262" spans="2:27" ht="15.5" x14ac:dyDescent="0.35">
      <c r="C262" t="s">
        <v>26</v>
      </c>
      <c r="I262" s="5">
        <v>141000000000</v>
      </c>
      <c r="J262" s="5">
        <v>507000000000</v>
      </c>
      <c r="K262" s="5">
        <v>538000000000</v>
      </c>
      <c r="L262" s="5">
        <v>672000000000</v>
      </c>
      <c r="M262" s="5">
        <v>748000000000</v>
      </c>
      <c r="N262" s="5">
        <v>809000000000</v>
      </c>
      <c r="O262" s="5">
        <v>776000000000</v>
      </c>
      <c r="P262" s="5">
        <v>673000000000</v>
      </c>
      <c r="Q262" s="5">
        <v>800000000000</v>
      </c>
      <c r="R262" s="5">
        <v>1037000000000</v>
      </c>
      <c r="S262" s="5">
        <v>873000000000</v>
      </c>
      <c r="T262" s="5">
        <v>699000000000</v>
      </c>
      <c r="U262" s="5">
        <v>591000000000</v>
      </c>
      <c r="V262" s="5">
        <v>469000000000</v>
      </c>
      <c r="W262" s="5">
        <v>300000000000</v>
      </c>
      <c r="X262" s="5">
        <v>213000000000</v>
      </c>
      <c r="Y262" s="5">
        <v>143000000000</v>
      </c>
      <c r="Z262" s="5">
        <v>137000000000</v>
      </c>
      <c r="AA262" s="2">
        <v>97000000000</v>
      </c>
    </row>
    <row r="263" spans="2:27" ht="15.5" x14ac:dyDescent="0.35">
      <c r="C263" t="s">
        <v>23</v>
      </c>
      <c r="I263" s="5">
        <v>-183000000000</v>
      </c>
      <c r="J263" s="5">
        <v>224000000000</v>
      </c>
      <c r="K263" s="5">
        <v>403000000000</v>
      </c>
      <c r="L263" s="5">
        <v>576000000000</v>
      </c>
      <c r="M263" s="5">
        <v>714000000000</v>
      </c>
      <c r="N263" s="5">
        <v>591000000000</v>
      </c>
      <c r="O263" s="5">
        <v>524000000000</v>
      </c>
      <c r="P263" s="5">
        <v>600000000000</v>
      </c>
      <c r="Q263" s="5">
        <v>350000000000</v>
      </c>
      <c r="R263" s="5">
        <v>748000000000</v>
      </c>
      <c r="S263" s="5">
        <v>772000000000</v>
      </c>
      <c r="T263" s="5">
        <v>559000000000</v>
      </c>
      <c r="U263" s="5">
        <v>425000000000</v>
      </c>
      <c r="V263" s="5">
        <v>353000000000</v>
      </c>
      <c r="W263" s="5">
        <v>185000000000</v>
      </c>
      <c r="X263" s="5">
        <v>146000000000</v>
      </c>
      <c r="Y263" s="5">
        <v>70000000000</v>
      </c>
      <c r="Z263" s="5">
        <v>76000000000</v>
      </c>
      <c r="AA263" s="2">
        <v>58000000000</v>
      </c>
    </row>
    <row r="264" spans="2:27" ht="15.5" x14ac:dyDescent="0.35">
      <c r="C264" t="s">
        <v>224</v>
      </c>
      <c r="I264" s="5">
        <v>328000000000</v>
      </c>
      <c r="J264" s="5">
        <v>548000000000</v>
      </c>
      <c r="K264" s="5">
        <v>106000000000</v>
      </c>
      <c r="L264" s="5">
        <v>-21000000000</v>
      </c>
      <c r="M264" s="5">
        <v>-103000000000</v>
      </c>
      <c r="N264" s="5">
        <v>-43000000000</v>
      </c>
      <c r="O264" s="5">
        <v>237000000000</v>
      </c>
      <c r="P264" s="5">
        <v>104000000000</v>
      </c>
      <c r="Q264" s="5">
        <v>439000000000</v>
      </c>
      <c r="R264" s="5">
        <v>157000000000</v>
      </c>
      <c r="S264" s="5">
        <v>-20000000000</v>
      </c>
      <c r="T264" s="5">
        <v>22000000000</v>
      </c>
      <c r="U264" s="5">
        <v>85000000000</v>
      </c>
      <c r="V264" s="5">
        <v>96000000000</v>
      </c>
      <c r="W264" s="5">
        <v>-10000000000</v>
      </c>
      <c r="X264" s="5">
        <v>18000000000</v>
      </c>
      <c r="Y264" s="5">
        <v>35000000000</v>
      </c>
      <c r="Z264" s="5">
        <v>35000000000</v>
      </c>
      <c r="AA264" s="2">
        <v>10000000000</v>
      </c>
    </row>
    <row r="265" spans="2:27" ht="15.5" x14ac:dyDescent="0.35">
      <c r="C265" t="s">
        <v>225</v>
      </c>
      <c r="I265" s="5">
        <v>92000000000</v>
      </c>
      <c r="J265" s="5">
        <v>123000000000</v>
      </c>
      <c r="K265" s="5">
        <v>143000000000</v>
      </c>
      <c r="L265" s="5">
        <v>154000000000</v>
      </c>
      <c r="M265" s="5">
        <v>-123000000000</v>
      </c>
      <c r="N265" s="5">
        <v>-75000000000</v>
      </c>
      <c r="O265" s="5">
        <v>97000000000</v>
      </c>
      <c r="P265" s="5">
        <v>-463000000000</v>
      </c>
      <c r="Q265" s="5">
        <v>91000000000</v>
      </c>
      <c r="R265" s="5">
        <v>120000000000</v>
      </c>
      <c r="S265" s="5">
        <v>-9000000000</v>
      </c>
      <c r="T265" s="5">
        <v>53000000000</v>
      </c>
      <c r="U265" s="5">
        <v>164000000000</v>
      </c>
      <c r="V265" s="5">
        <v>82000000000</v>
      </c>
      <c r="W265" s="5">
        <v>42000000000</v>
      </c>
      <c r="X265" s="5">
        <v>59000000000</v>
      </c>
      <c r="Y265" s="5">
        <v>45000000000</v>
      </c>
      <c r="Z265" s="5">
        <v>21000000000</v>
      </c>
      <c r="AA265" s="2">
        <v>5000000000</v>
      </c>
    </row>
    <row r="266" spans="2:27" ht="15.5" x14ac:dyDescent="0.35">
      <c r="C266" t="s">
        <v>226</v>
      </c>
      <c r="I266" s="5">
        <v>-11000000000</v>
      </c>
      <c r="J266" s="5">
        <v>-7000000000</v>
      </c>
      <c r="K266" s="5">
        <v>-11000000000</v>
      </c>
      <c r="L266" s="5">
        <v>-10000000000</v>
      </c>
      <c r="M266" s="5">
        <v>-1000000000</v>
      </c>
      <c r="N266" s="5">
        <v>-2000000000</v>
      </c>
      <c r="O266" s="5">
        <v>-9000000000</v>
      </c>
      <c r="P266" s="5">
        <v>-32000000000</v>
      </c>
      <c r="Q266" s="5">
        <v>-5000000000</v>
      </c>
      <c r="R266" s="5">
        <v>-62000000000</v>
      </c>
      <c r="S266" s="5">
        <v>-250000000000</v>
      </c>
      <c r="T266" s="5">
        <v>-146000000000</v>
      </c>
      <c r="U266" s="5">
        <v>-193000000000</v>
      </c>
      <c r="V266" s="5">
        <v>-110000000000</v>
      </c>
      <c r="W266" s="5">
        <v>-29000000000</v>
      </c>
      <c r="X266" s="5">
        <v>-69000000000</v>
      </c>
      <c r="Y266" s="5">
        <v>-27000000000</v>
      </c>
      <c r="Z266" s="5">
        <v>-45000000000</v>
      </c>
      <c r="AA266" s="2">
        <v>-25000000000</v>
      </c>
    </row>
    <row r="267" spans="2:27" ht="15.5" x14ac:dyDescent="0.35">
      <c r="C267" t="s">
        <v>15</v>
      </c>
      <c r="I267" s="5">
        <v>81000000000</v>
      </c>
      <c r="J267" s="5">
        <v>117000000000</v>
      </c>
      <c r="K267" s="5">
        <v>132000000000</v>
      </c>
      <c r="L267" s="5">
        <v>144000000000</v>
      </c>
      <c r="M267" s="5">
        <v>-124000000000</v>
      </c>
      <c r="N267" s="5">
        <v>-77000000000</v>
      </c>
      <c r="O267" s="5">
        <v>89000000000</v>
      </c>
      <c r="P267" s="5">
        <v>-495000000000</v>
      </c>
      <c r="Q267" s="5">
        <v>86000000000</v>
      </c>
      <c r="R267" s="5">
        <v>58000000000</v>
      </c>
      <c r="S267" s="5">
        <v>-259000000000</v>
      </c>
      <c r="T267" s="5">
        <v>-93000000000</v>
      </c>
      <c r="U267" s="5">
        <v>-29000000000</v>
      </c>
      <c r="V267" s="5">
        <v>-28000000000</v>
      </c>
      <c r="W267" s="5">
        <v>13000000000</v>
      </c>
      <c r="X267" s="5">
        <v>-10000000000</v>
      </c>
      <c r="Y267" s="5">
        <v>18000000000</v>
      </c>
      <c r="Z267" s="5">
        <v>-24000000000</v>
      </c>
      <c r="AA267" s="2">
        <v>-20000000000</v>
      </c>
    </row>
    <row r="268" spans="2:27" ht="15.5" x14ac:dyDescent="0.35">
      <c r="C268" t="s">
        <v>17</v>
      </c>
      <c r="I268" s="6">
        <v>58.19</v>
      </c>
      <c r="J268" s="6">
        <v>84.18</v>
      </c>
      <c r="K268" s="6">
        <v>109.96</v>
      </c>
      <c r="L268" s="6">
        <v>119.87</v>
      </c>
      <c r="M268" s="6">
        <v>-103.07</v>
      </c>
      <c r="N268" s="6">
        <v>-63.92</v>
      </c>
      <c r="O268" s="6">
        <v>73.760000000000005</v>
      </c>
      <c r="P268" s="6">
        <v>-412.76</v>
      </c>
      <c r="Q268" s="6">
        <v>71.48</v>
      </c>
      <c r="R268" s="6">
        <v>48.67</v>
      </c>
      <c r="S268" s="6">
        <v>-215.59</v>
      </c>
      <c r="T268" s="6">
        <v>-77.55</v>
      </c>
      <c r="U268" s="6">
        <v>-24.47</v>
      </c>
      <c r="V268" s="6">
        <v>-23.2</v>
      </c>
      <c r="W268" s="6">
        <v>11.14</v>
      </c>
      <c r="X268" s="6">
        <v>-8.25</v>
      </c>
      <c r="Y268" s="6">
        <v>14.99</v>
      </c>
      <c r="Z268" s="6">
        <v>-20.13</v>
      </c>
      <c r="AA268" s="3">
        <v>-50.34</v>
      </c>
    </row>
    <row r="270" spans="2:27" ht="15.5" x14ac:dyDescent="0.35">
      <c r="B270" t="s">
        <v>227</v>
      </c>
      <c r="C270" t="s">
        <v>228</v>
      </c>
      <c r="D270" s="5">
        <v>19000000000</v>
      </c>
      <c r="E270" s="5">
        <v>15000000000</v>
      </c>
      <c r="F270" s="5">
        <v>35000000000</v>
      </c>
      <c r="G270" s="5">
        <v>13000000000</v>
      </c>
      <c r="H270" s="5">
        <v>68000000000</v>
      </c>
      <c r="I270" s="5">
        <v>89000000000</v>
      </c>
      <c r="J270" s="5">
        <v>335000000000</v>
      </c>
      <c r="K270" s="5">
        <v>63000000000</v>
      </c>
      <c r="L270" s="5">
        <v>12000000000</v>
      </c>
      <c r="M270" s="5">
        <v>-103000000000</v>
      </c>
      <c r="N270" s="5">
        <v>-178000000000</v>
      </c>
      <c r="O270" s="5">
        <v>-44000000000</v>
      </c>
      <c r="P270" s="5">
        <v>-38000000000</v>
      </c>
      <c r="Q270" s="5">
        <v>4000000000</v>
      </c>
    </row>
    <row r="271" spans="2:27" ht="15.5" x14ac:dyDescent="0.35">
      <c r="C271" t="s">
        <v>229</v>
      </c>
      <c r="H271" s="5">
        <v>30</v>
      </c>
      <c r="I271" s="5">
        <v>30</v>
      </c>
      <c r="J271" s="5">
        <v>60</v>
      </c>
    </row>
    <row r="272" spans="2:27" ht="15.5" x14ac:dyDescent="0.35">
      <c r="C272" t="s">
        <v>77</v>
      </c>
      <c r="H272" s="6">
        <v>0.61099999999999999</v>
      </c>
      <c r="I272" s="6">
        <v>0.46600000000000003</v>
      </c>
      <c r="J272" s="6">
        <v>0.24829999999999999</v>
      </c>
    </row>
    <row r="273" spans="3:17" ht="15.5" x14ac:dyDescent="0.35">
      <c r="C273" t="s">
        <v>230</v>
      </c>
      <c r="H273" s="6">
        <v>8.5699999999999998E-2</v>
      </c>
      <c r="I273" s="6">
        <v>5.8799999999999998E-2</v>
      </c>
      <c r="J273" s="6">
        <v>7.0599999999999996E-2</v>
      </c>
    </row>
    <row r="274" spans="3:17" ht="15.5" x14ac:dyDescent="0.35">
      <c r="C274" t="s">
        <v>57</v>
      </c>
      <c r="D274" s="6">
        <v>13.43</v>
      </c>
      <c r="E274" s="6">
        <v>11.12</v>
      </c>
      <c r="F274" s="6">
        <v>25.41</v>
      </c>
      <c r="G274" s="6">
        <v>9.52</v>
      </c>
      <c r="H274" s="6">
        <v>49.1</v>
      </c>
      <c r="I274" s="6">
        <v>64.38</v>
      </c>
      <c r="J274" s="6">
        <v>241.68</v>
      </c>
      <c r="K274" s="6">
        <v>45.49</v>
      </c>
      <c r="L274" s="6">
        <v>8.82</v>
      </c>
      <c r="M274" s="6">
        <v>-74.430000000000007</v>
      </c>
      <c r="N274" s="6">
        <v>-128.27000000000001</v>
      </c>
      <c r="O274" s="6">
        <v>-31.77</v>
      </c>
      <c r="P274" s="6">
        <v>-27.7</v>
      </c>
      <c r="Q274" s="6">
        <v>3.13</v>
      </c>
    </row>
    <row r="275" spans="3:17" ht="15.5" x14ac:dyDescent="0.35">
      <c r="C275" t="s">
        <v>79</v>
      </c>
      <c r="H275" s="5">
        <v>30</v>
      </c>
      <c r="I275" s="5">
        <v>30</v>
      </c>
      <c r="J275" s="5">
        <v>60</v>
      </c>
    </row>
    <row r="276" spans="3:17" ht="15.5" x14ac:dyDescent="0.35">
      <c r="C276" t="s">
        <v>231</v>
      </c>
      <c r="H276" s="6">
        <v>0.61099999999999999</v>
      </c>
      <c r="I276" s="6">
        <v>0.46600000000000003</v>
      </c>
      <c r="J276" s="6">
        <v>0.24829999999999999</v>
      </c>
    </row>
    <row r="277" spans="3:17" ht="15.5" x14ac:dyDescent="0.35">
      <c r="C277" t="s">
        <v>232</v>
      </c>
      <c r="H277" s="6">
        <v>8.5699999999999998E-2</v>
      </c>
      <c r="I277" s="6">
        <v>5.8799999999999998E-2</v>
      </c>
      <c r="J277" s="6">
        <v>7.0599999999999996E-2</v>
      </c>
    </row>
    <row r="278" spans="3:17" ht="15.5" x14ac:dyDescent="0.35">
      <c r="C278" t="s">
        <v>233</v>
      </c>
      <c r="D278" s="5">
        <v>1093000000000</v>
      </c>
      <c r="E278" s="5">
        <v>1002000000000</v>
      </c>
      <c r="F278" s="5">
        <v>1202000000000</v>
      </c>
      <c r="G278" s="5">
        <v>805000000000</v>
      </c>
      <c r="H278" s="5">
        <v>4190000000000</v>
      </c>
      <c r="I278" s="5">
        <v>3808000000000</v>
      </c>
      <c r="J278" s="5">
        <v>3094000000000</v>
      </c>
      <c r="K278" s="5">
        <v>2859000000000</v>
      </c>
      <c r="L278" s="5">
        <v>1527000000000</v>
      </c>
      <c r="M278" s="5">
        <v>102000000000</v>
      </c>
      <c r="N278" s="5">
        <v>793000000000</v>
      </c>
      <c r="O278" s="5">
        <v>1951000000000</v>
      </c>
      <c r="P278" s="5">
        <v>2037000000000</v>
      </c>
      <c r="Q278" s="5">
        <v>2006000000000</v>
      </c>
    </row>
    <row r="279" spans="3:17" ht="15.5" x14ac:dyDescent="0.35">
      <c r="C279" t="s">
        <v>234</v>
      </c>
      <c r="H279" s="5">
        <v>30</v>
      </c>
      <c r="I279" s="5">
        <v>30</v>
      </c>
      <c r="J279" s="5">
        <v>60</v>
      </c>
    </row>
    <row r="280" spans="3:17" ht="15.5" x14ac:dyDescent="0.35">
      <c r="C280" t="s">
        <v>235</v>
      </c>
      <c r="H280" s="6">
        <v>0.61099999999999999</v>
      </c>
      <c r="I280" s="6">
        <v>0.46600000000000003</v>
      </c>
      <c r="J280" s="6">
        <v>0.24829999999999999</v>
      </c>
    </row>
    <row r="281" spans="3:17" ht="15.5" x14ac:dyDescent="0.35">
      <c r="C281" t="s">
        <v>236</v>
      </c>
      <c r="H281" s="6">
        <v>8.5699999999999998E-2</v>
      </c>
      <c r="I281" s="6">
        <v>5.8799999999999998E-2</v>
      </c>
      <c r="J281" s="6">
        <v>7.0599999999999996E-2</v>
      </c>
    </row>
    <row r="282" spans="3:17" ht="15.5" x14ac:dyDescent="0.35">
      <c r="C282" t="s">
        <v>237</v>
      </c>
      <c r="I282" s="6">
        <v>7.13</v>
      </c>
    </row>
    <row r="283" spans="3:17" ht="15.5" x14ac:dyDescent="0.35">
      <c r="C283" t="s">
        <v>238</v>
      </c>
      <c r="I283" s="6">
        <v>5.88</v>
      </c>
    </row>
    <row r="284" spans="3:17" ht="15.5" x14ac:dyDescent="0.35">
      <c r="C284" t="s">
        <v>239</v>
      </c>
      <c r="I284" s="6">
        <v>6.95</v>
      </c>
    </row>
    <row r="285" spans="3:17" ht="15.5" x14ac:dyDescent="0.35">
      <c r="C285" t="s">
        <v>240</v>
      </c>
      <c r="I285" s="6">
        <v>0.1699</v>
      </c>
    </row>
    <row r="286" spans="3:17" ht="15.5" x14ac:dyDescent="0.35">
      <c r="C286" t="s">
        <v>241</v>
      </c>
      <c r="I286" s="6">
        <v>0.12</v>
      </c>
    </row>
    <row r="287" spans="3:17" ht="15.5" x14ac:dyDescent="0.35">
      <c r="C287" t="s">
        <v>242</v>
      </c>
      <c r="I287" s="6">
        <v>0.53</v>
      </c>
    </row>
    <row r="288" spans="3:17" ht="15.5" x14ac:dyDescent="0.35">
      <c r="C288" t="s">
        <v>243</v>
      </c>
      <c r="I288" s="6">
        <v>-126.46</v>
      </c>
    </row>
    <row r="289" spans="3:9" ht="15.5" x14ac:dyDescent="0.35">
      <c r="C289" t="s">
        <v>244</v>
      </c>
      <c r="I289" s="5">
        <v>-53</v>
      </c>
    </row>
    <row r="290" spans="3:9" ht="15.5" x14ac:dyDescent="0.35">
      <c r="C290" t="s">
        <v>245</v>
      </c>
      <c r="I290" s="6">
        <v>3.47</v>
      </c>
    </row>
    <row r="291" spans="3:9" ht="15.5" x14ac:dyDescent="0.35">
      <c r="C291" t="s">
        <v>246</v>
      </c>
      <c r="I291" s="6">
        <v>3.06</v>
      </c>
    </row>
    <row r="292" spans="3:9" ht="15.5" x14ac:dyDescent="0.35">
      <c r="C292" t="s">
        <v>247</v>
      </c>
      <c r="I292" s="6">
        <v>-0.08</v>
      </c>
    </row>
    <row r="293" spans="3:9" ht="15.5" x14ac:dyDescent="0.35">
      <c r="C293" t="s">
        <v>248</v>
      </c>
      <c r="I293" s="6">
        <v>7.0000000000000007E-2</v>
      </c>
    </row>
    <row r="294" spans="3:9" ht="15.5" x14ac:dyDescent="0.35">
      <c r="C294" t="s">
        <v>249</v>
      </c>
      <c r="I294" s="6">
        <v>59.48</v>
      </c>
    </row>
    <row r="295" spans="3:9" ht="15.5" x14ac:dyDescent="0.35">
      <c r="C295" t="s">
        <v>250</v>
      </c>
      <c r="I295" s="6">
        <v>49.1</v>
      </c>
    </row>
    <row r="296" spans="3:9" ht="15.5" x14ac:dyDescent="0.35">
      <c r="C296" t="s">
        <v>251</v>
      </c>
      <c r="I296" s="6">
        <v>2956.36</v>
      </c>
    </row>
    <row r="297" spans="3:9" ht="15.5" x14ac:dyDescent="0.35">
      <c r="C297" t="s">
        <v>252</v>
      </c>
      <c r="D297" s="6">
        <v>185.47</v>
      </c>
    </row>
    <row r="298" spans="3:9" ht="15.5" x14ac:dyDescent="0.35">
      <c r="C298" t="s">
        <v>253</v>
      </c>
      <c r="I298" s="6">
        <v>665.6</v>
      </c>
    </row>
    <row r="299" spans="3:9" ht="15.5" x14ac:dyDescent="0.35">
      <c r="C299" t="s">
        <v>254</v>
      </c>
      <c r="I299" s="6">
        <v>-6.6</v>
      </c>
    </row>
    <row r="300" spans="3:9" ht="15.5" x14ac:dyDescent="0.35">
      <c r="C300" t="s">
        <v>255</v>
      </c>
      <c r="D300" s="6">
        <v>1.58</v>
      </c>
    </row>
    <row r="301" spans="3:9" ht="15.5" x14ac:dyDescent="0.35">
      <c r="C301" t="s">
        <v>256</v>
      </c>
      <c r="D301" s="6">
        <v>1.58</v>
      </c>
    </row>
    <row r="302" spans="3:9" ht="15.5" x14ac:dyDescent="0.35">
      <c r="C302" t="s">
        <v>395</v>
      </c>
      <c r="D302" s="6">
        <v>0.2</v>
      </c>
    </row>
    <row r="303" spans="3:9" ht="15.5" x14ac:dyDescent="0.35">
      <c r="C303" t="s">
        <v>445</v>
      </c>
      <c r="D303" s="6">
        <v>0.1</v>
      </c>
    </row>
    <row r="304" spans="3:9" ht="15.5" x14ac:dyDescent="0.35">
      <c r="C304" t="s">
        <v>257</v>
      </c>
      <c r="D304" s="6">
        <v>0.73</v>
      </c>
    </row>
    <row r="305" spans="3:9" ht="15.5" x14ac:dyDescent="0.35">
      <c r="C305" t="s">
        <v>396</v>
      </c>
      <c r="D305" s="6">
        <v>0.1</v>
      </c>
    </row>
    <row r="306" spans="3:9" ht="15.5" x14ac:dyDescent="0.35">
      <c r="C306" t="s">
        <v>258</v>
      </c>
      <c r="D306" s="6">
        <v>2.08</v>
      </c>
    </row>
    <row r="307" spans="3:9" ht="15.5" x14ac:dyDescent="0.35">
      <c r="C307" t="s">
        <v>259</v>
      </c>
      <c r="I307" s="6">
        <v>14.78</v>
      </c>
    </row>
    <row r="308" spans="3:9" ht="15.5" x14ac:dyDescent="0.35">
      <c r="C308" t="s">
        <v>13</v>
      </c>
      <c r="D308" s="5">
        <v>-15000000000</v>
      </c>
    </row>
    <row r="309" spans="3:9" ht="15.5" x14ac:dyDescent="0.35">
      <c r="C309" t="s">
        <v>260</v>
      </c>
      <c r="I309" s="6">
        <v>3.84</v>
      </c>
    </row>
    <row r="310" spans="3:9" ht="15.5" x14ac:dyDescent="0.35">
      <c r="C310" t="s">
        <v>261</v>
      </c>
      <c r="I310" s="6">
        <v>4.2999999999999997E-2</v>
      </c>
    </row>
    <row r="311" spans="3:9" ht="15.5" x14ac:dyDescent="0.35">
      <c r="C311" t="s">
        <v>262</v>
      </c>
      <c r="I311" s="6">
        <v>8.9399999999999993E-2</v>
      </c>
    </row>
    <row r="312" spans="3:9" ht="15.5" x14ac:dyDescent="0.35">
      <c r="C312" t="s">
        <v>263</v>
      </c>
      <c r="I312" s="6">
        <v>0.15340000000000001</v>
      </c>
    </row>
    <row r="313" spans="3:9" ht="15.5" x14ac:dyDescent="0.35">
      <c r="C313" t="s">
        <v>264</v>
      </c>
      <c r="I313" s="6">
        <v>0.10929999999999999</v>
      </c>
    </row>
    <row r="314" spans="3:9" ht="15.5" x14ac:dyDescent="0.35">
      <c r="C314" t="s">
        <v>265</v>
      </c>
      <c r="D314" s="6">
        <v>27.98</v>
      </c>
    </row>
    <row r="315" spans="3:9" ht="15.5" x14ac:dyDescent="0.35">
      <c r="C315" t="s">
        <v>266</v>
      </c>
      <c r="D315" s="6">
        <v>0.08</v>
      </c>
    </row>
    <row r="316" spans="3:9" ht="15.5" x14ac:dyDescent="0.35">
      <c r="C316" t="s">
        <v>267</v>
      </c>
      <c r="D316" s="6">
        <v>17.12</v>
      </c>
    </row>
    <row r="317" spans="3:9" ht="15.5" x14ac:dyDescent="0.35">
      <c r="C317" t="s">
        <v>268</v>
      </c>
      <c r="D317" s="6">
        <v>10.94</v>
      </c>
    </row>
    <row r="318" spans="3:9" ht="15.5" x14ac:dyDescent="0.35">
      <c r="C318" t="s">
        <v>269</v>
      </c>
      <c r="D318" s="6">
        <v>3.25</v>
      </c>
    </row>
    <row r="319" spans="3:9" ht="15.5" x14ac:dyDescent="0.35">
      <c r="C319" t="s">
        <v>270</v>
      </c>
      <c r="I319" s="6">
        <v>2.0699999999999998</v>
      </c>
    </row>
    <row r="320" spans="3:9" ht="15.5" x14ac:dyDescent="0.35">
      <c r="C320" t="s">
        <v>271</v>
      </c>
      <c r="I320" s="6">
        <v>4025.08</v>
      </c>
    </row>
    <row r="321" spans="3:9" ht="15.5" x14ac:dyDescent="0.35">
      <c r="C321" t="s">
        <v>53</v>
      </c>
      <c r="I321" s="5">
        <v>486000000000</v>
      </c>
    </row>
    <row r="322" spans="3:9" ht="15.5" x14ac:dyDescent="0.35">
      <c r="C322" t="s">
        <v>272</v>
      </c>
      <c r="I322" s="5">
        <v>733000000000</v>
      </c>
    </row>
    <row r="323" spans="3:9" ht="15.5" x14ac:dyDescent="0.35">
      <c r="C323" t="s">
        <v>273</v>
      </c>
      <c r="I323" s="5">
        <v>1390000000</v>
      </c>
    </row>
    <row r="324" spans="3:9" ht="15.5" x14ac:dyDescent="0.35">
      <c r="C324" t="s">
        <v>274</v>
      </c>
      <c r="I324" s="6">
        <v>0.15140000000000001</v>
      </c>
    </row>
    <row r="325" spans="3:9" ht="15.5" x14ac:dyDescent="0.35">
      <c r="C325" t="s">
        <v>275</v>
      </c>
      <c r="D325" s="6">
        <v>8.6400000000000005E-2</v>
      </c>
    </row>
    <row r="326" spans="3:9" ht="15.5" x14ac:dyDescent="0.35">
      <c r="C326" t="s">
        <v>276</v>
      </c>
      <c r="D326" s="6">
        <v>3.6900000000000002E-2</v>
      </c>
    </row>
    <row r="327" spans="3:9" ht="15.5" x14ac:dyDescent="0.35">
      <c r="C327" t="s">
        <v>277</v>
      </c>
      <c r="D327" s="6">
        <v>1.7100000000000001E-2</v>
      </c>
    </row>
    <row r="328" spans="3:9" ht="15.5" x14ac:dyDescent="0.35">
      <c r="C328" t="s">
        <v>278</v>
      </c>
      <c r="D328" s="6">
        <v>0.1522</v>
      </c>
    </row>
    <row r="329" spans="3:9" ht="15.5" x14ac:dyDescent="0.35">
      <c r="C329" t="s">
        <v>279</v>
      </c>
      <c r="D329" s="6">
        <v>7.0900000000000005E-2</v>
      </c>
    </row>
    <row r="330" spans="3:9" ht="15.5" x14ac:dyDescent="0.35">
      <c r="C330" t="s">
        <v>280</v>
      </c>
      <c r="D330" s="6">
        <v>-0.29410000000000003</v>
      </c>
    </row>
    <row r="331" spans="3:9" ht="15.5" x14ac:dyDescent="0.35">
      <c r="C331" t="s">
        <v>281</v>
      </c>
      <c r="I331" s="5">
        <v>30</v>
      </c>
    </row>
    <row r="332" spans="3:9" ht="15.5" x14ac:dyDescent="0.35">
      <c r="C332" t="s">
        <v>282</v>
      </c>
      <c r="I332" s="5">
        <v>30</v>
      </c>
    </row>
    <row r="333" spans="3:9" ht="15.5" x14ac:dyDescent="0.35">
      <c r="C333" t="s">
        <v>283</v>
      </c>
      <c r="I333" s="6">
        <v>0.61099999999999999</v>
      </c>
    </row>
    <row r="334" spans="3:9" ht="15.5" x14ac:dyDescent="0.35">
      <c r="C334" t="s">
        <v>284</v>
      </c>
      <c r="I334" s="6">
        <v>8.5699999999999998E-2</v>
      </c>
    </row>
    <row r="335" spans="3:9" ht="15.5" x14ac:dyDescent="0.35">
      <c r="C335" t="s">
        <v>285</v>
      </c>
      <c r="I335" t="s">
        <v>2851</v>
      </c>
    </row>
    <row r="336" spans="3:9" ht="15.5" x14ac:dyDescent="0.35">
      <c r="C336" t="s">
        <v>287</v>
      </c>
      <c r="I336" s="5">
        <v>4</v>
      </c>
    </row>
    <row r="337" spans="3:9" ht="15.5" x14ac:dyDescent="0.35">
      <c r="C337" t="s">
        <v>288</v>
      </c>
      <c r="I337" s="6">
        <v>0.18</v>
      </c>
    </row>
    <row r="338" spans="3:9" ht="15.5" x14ac:dyDescent="0.35">
      <c r="C338" t="s">
        <v>289</v>
      </c>
      <c r="I338" s="6">
        <v>0.38</v>
      </c>
    </row>
    <row r="339" spans="3:9" ht="15.5" x14ac:dyDescent="0.35">
      <c r="C339" t="s">
        <v>290</v>
      </c>
      <c r="I339" s="6">
        <v>0.87</v>
      </c>
    </row>
    <row r="340" spans="3:9" ht="15.5" x14ac:dyDescent="0.35">
      <c r="C340" t="s">
        <v>291</v>
      </c>
      <c r="I340" s="6">
        <v>0.88</v>
      </c>
    </row>
    <row r="341" spans="3:9" ht="15.5" x14ac:dyDescent="0.35">
      <c r="C341" t="s">
        <v>292</v>
      </c>
      <c r="I341" s="6">
        <v>0.97</v>
      </c>
    </row>
    <row r="342" spans="3:9" ht="15.5" x14ac:dyDescent="0.35">
      <c r="C342" t="s">
        <v>293</v>
      </c>
      <c r="I342" s="6">
        <v>0.79</v>
      </c>
    </row>
    <row r="343" spans="3:9" ht="15.5" x14ac:dyDescent="0.35">
      <c r="C343" t="s">
        <v>294</v>
      </c>
      <c r="I343" s="6">
        <v>0.37</v>
      </c>
    </row>
    <row r="344" spans="3:9" ht="15.5" x14ac:dyDescent="0.35">
      <c r="C344" t="s">
        <v>295</v>
      </c>
      <c r="I344" s="5">
        <v>4102000000000</v>
      </c>
    </row>
    <row r="345" spans="3:9" ht="15.5" x14ac:dyDescent="0.35">
      <c r="C345" t="s">
        <v>296</v>
      </c>
      <c r="I345" s="5">
        <v>429000000000</v>
      </c>
    </row>
    <row r="346" spans="3:9" ht="15.5" x14ac:dyDescent="0.35">
      <c r="C346" t="s">
        <v>297</v>
      </c>
      <c r="I346" s="5">
        <v>239000000000</v>
      </c>
    </row>
    <row r="347" spans="3:9" ht="15.5" x14ac:dyDescent="0.35">
      <c r="C347" t="s">
        <v>298</v>
      </c>
      <c r="I347" s="5">
        <v>83000000000</v>
      </c>
    </row>
    <row r="348" spans="3:9" ht="15.5" x14ac:dyDescent="0.35">
      <c r="C348" t="s">
        <v>299</v>
      </c>
      <c r="D348" s="5">
        <v>257000000000</v>
      </c>
    </row>
    <row r="349" spans="3:9" ht="15.5" x14ac:dyDescent="0.35">
      <c r="C349" t="s">
        <v>300</v>
      </c>
      <c r="D349" s="5">
        <v>1919000000000</v>
      </c>
    </row>
    <row r="350" spans="3:9" ht="15.5" x14ac:dyDescent="0.35">
      <c r="C350" t="s">
        <v>301</v>
      </c>
      <c r="D350" s="5">
        <v>675000000000</v>
      </c>
    </row>
    <row r="351" spans="3:9" ht="15.5" x14ac:dyDescent="0.35">
      <c r="C351" t="s">
        <v>212</v>
      </c>
      <c r="D351" s="5">
        <v>327000000000</v>
      </c>
    </row>
    <row r="352" spans="3:9" ht="15.5" x14ac:dyDescent="0.35">
      <c r="C352" t="s">
        <v>211</v>
      </c>
      <c r="I352" s="5">
        <v>924000000000</v>
      </c>
    </row>
    <row r="353" spans="3:9" ht="15.5" x14ac:dyDescent="0.35">
      <c r="C353" t="s">
        <v>210</v>
      </c>
      <c r="D353" s="5">
        <v>88000000000</v>
      </c>
    </row>
    <row r="354" spans="3:9" ht="15.5" x14ac:dyDescent="0.35">
      <c r="C354" t="s">
        <v>209</v>
      </c>
      <c r="D354" s="5">
        <v>97000000000</v>
      </c>
    </row>
    <row r="355" spans="3:9" ht="15.5" x14ac:dyDescent="0.35">
      <c r="C355" t="s">
        <v>24</v>
      </c>
      <c r="D355" s="5">
        <v>185000000000</v>
      </c>
    </row>
    <row r="356" spans="3:9" ht="15.5" x14ac:dyDescent="0.35">
      <c r="C356" t="s">
        <v>21</v>
      </c>
      <c r="D356" s="5">
        <v>-73000000000</v>
      </c>
    </row>
    <row r="357" spans="3:9" ht="15.5" x14ac:dyDescent="0.35">
      <c r="C357" t="s">
        <v>302</v>
      </c>
      <c r="I357" s="5">
        <v>1244000000000</v>
      </c>
    </row>
    <row r="358" spans="3:9" ht="15.5" x14ac:dyDescent="0.35">
      <c r="C358" t="s">
        <v>303</v>
      </c>
      <c r="I358" s="5">
        <v>-4000000000</v>
      </c>
    </row>
    <row r="359" spans="3:9" ht="15.5" x14ac:dyDescent="0.35">
      <c r="C359" t="s">
        <v>304</v>
      </c>
      <c r="I359" s="5">
        <v>9000000000</v>
      </c>
    </row>
    <row r="360" spans="3:9" ht="15.5" x14ac:dyDescent="0.35">
      <c r="C360" t="s">
        <v>305</v>
      </c>
      <c r="I360" s="5">
        <v>-55000000000</v>
      </c>
    </row>
    <row r="361" spans="3:9" ht="15.5" x14ac:dyDescent="0.35">
      <c r="C361" t="s">
        <v>306</v>
      </c>
      <c r="I361" s="5">
        <v>-5000000000</v>
      </c>
    </row>
    <row r="362" spans="3:9" ht="15.5" x14ac:dyDescent="0.35">
      <c r="C362" t="s">
        <v>307</v>
      </c>
      <c r="I362" s="5">
        <v>-9000000000</v>
      </c>
    </row>
  </sheetData>
  <pageMargins left="0.7" right="0.7" top="0.75" bottom="0.75" header="0.3" footer="0.3"/>
  <ignoredErrors>
    <ignoredError sqref="A1:AA363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2852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2853</v>
      </c>
      <c r="D2" s="2" vm="802">
        <f ca="1">IFERROR(_xlfn.STOCKHISTORY("XIDX:" &amp; $C$1, D3, , 0, 0, 1), "Libur")</f>
        <v>1675</v>
      </c>
      <c r="E2" s="2" vm="414">
        <f ca="1">IFERROR(_xlfn.STOCKHISTORY("XIDX:" &amp; $C$1, E3, , 0, 0, 1), "Libur")</f>
        <v>1585</v>
      </c>
      <c r="H2" s="2" vm="414">
        <f ca="1">IFERROR(INDEX(D2:G2,COUNT(D2:G2)),"")</f>
        <v>1585</v>
      </c>
      <c r="I2" s="2" vm="803">
        <f t="shared" ref="I2:Z2" ca="1" si="0">IFERROR(_xlfn.STOCKHISTORY("XIDX:" &amp; $C$1, I1, , 0, 0, 1), "Libur")</f>
        <v>1495</v>
      </c>
      <c r="J2" s="2" vm="804">
        <f t="shared" ca="1" si="0"/>
        <v>1605</v>
      </c>
      <c r="K2" s="2" vm="110">
        <f t="shared" ca="1" si="0"/>
        <v>1615</v>
      </c>
      <c r="L2" s="2" vm="805">
        <f t="shared" ca="1" si="0"/>
        <v>1920</v>
      </c>
      <c r="M2" s="2" vm="328">
        <f t="shared" ca="1" si="0"/>
        <v>1275</v>
      </c>
      <c r="N2" s="2" vm="631">
        <f t="shared" ca="1" si="0"/>
        <v>1285</v>
      </c>
      <c r="O2" s="2" vm="806">
        <f t="shared" ca="1" si="0"/>
        <v>1425</v>
      </c>
      <c r="P2" s="2" vm="147">
        <f t="shared" ca="1" si="0"/>
        <v>1450</v>
      </c>
      <c r="Q2" s="2" vm="807">
        <f t="shared" ca="1" si="0"/>
        <v>2010</v>
      </c>
      <c r="R2" s="2" vm="808">
        <f t="shared" ca="1" si="0"/>
        <v>3920</v>
      </c>
      <c r="S2" s="2" vm="809">
        <f t="shared" ca="1" si="0"/>
        <v>4100</v>
      </c>
      <c r="T2" s="2" vm="810">
        <f t="shared" ca="1" si="0"/>
        <v>4975</v>
      </c>
      <c r="U2" s="2" vm="237">
        <f t="shared" ca="1" si="0"/>
        <v>4000</v>
      </c>
      <c r="V2" s="2" vm="811">
        <f t="shared" ca="1" si="0"/>
        <v>3200</v>
      </c>
      <c r="W2" s="2" t="str">
        <f t="shared" ca="1" si="0"/>
        <v>Libur</v>
      </c>
      <c r="X2" s="2" vm="812">
        <f t="shared" ca="1" si="0"/>
        <v>1150</v>
      </c>
      <c r="Y2" s="2" vm="621">
        <f t="shared" ca="1" si="0"/>
        <v>510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75150747965</v>
      </c>
      <c r="E4" s="2">
        <f>IFERROR(INDEX(E51:E500,MATCH($C$4,$C$51:$C$500,0)),"")</f>
        <v>88531866409</v>
      </c>
      <c r="H4" s="2">
        <f>IFERROR(SUM(D4:G4)*(4/MAX(1,COUNT(D4:G4))),"")</f>
        <v>327365228748</v>
      </c>
      <c r="I4" s="2">
        <f t="shared" ref="I4:Z4" si="1">IFERROR(INDEX(I51:I500,MATCH($C$4,$C$51:$C$500,0)),"")</f>
        <v>469090112049</v>
      </c>
      <c r="J4" s="2">
        <f t="shared" si="1"/>
        <v>369158235857</v>
      </c>
      <c r="K4" s="2">
        <f t="shared" si="1"/>
        <v>396662494226</v>
      </c>
      <c r="L4" s="2">
        <f t="shared" si="1"/>
        <v>518048148041</v>
      </c>
      <c r="M4" s="2">
        <f t="shared" si="1"/>
        <v>424235124205</v>
      </c>
      <c r="N4" s="2">
        <f t="shared" si="1"/>
        <v>334286148874</v>
      </c>
      <c r="O4" s="2">
        <f t="shared" si="1"/>
        <v>409287975453</v>
      </c>
      <c r="P4" s="2">
        <f t="shared" si="1"/>
        <v>378450026449</v>
      </c>
      <c r="Q4" s="2">
        <f t="shared" si="1"/>
        <v>452778824796</v>
      </c>
      <c r="R4" s="2">
        <f t="shared" si="1"/>
        <v>549092657990</v>
      </c>
      <c r="S4" s="2">
        <f t="shared" si="1"/>
        <v>337318051442</v>
      </c>
      <c r="T4" s="2">
        <f t="shared" si="1"/>
        <v>646992190729</v>
      </c>
      <c r="U4" s="2">
        <f t="shared" si="1"/>
        <v>440919785442</v>
      </c>
      <c r="V4" s="2">
        <f t="shared" si="1"/>
        <v>430336097959</v>
      </c>
      <c r="W4" s="2">
        <f t="shared" si="1"/>
        <v>349487595180</v>
      </c>
      <c r="X4" s="2">
        <f t="shared" si="1"/>
        <v>363137976053</v>
      </c>
      <c r="Y4" s="2">
        <f t="shared" si="1"/>
        <v>222257879342</v>
      </c>
      <c r="Z4" s="2">
        <f t="shared" si="1"/>
        <v>173891483624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5658888320</v>
      </c>
      <c r="E5" s="2">
        <f>IFERROR(INDEX(E51:E500,MATCH($C$5,$C$51:$C$500,0)),"")</f>
        <v>11581441614</v>
      </c>
      <c r="H5" s="2">
        <f>IFERROR(SUM(D5:G5)*(4/MAX(1,COUNT(D5:G5))),"")</f>
        <v>34480659868</v>
      </c>
      <c r="I5" s="2">
        <f t="shared" ref="I5:Z5" si="2">IFERROR(INDEX(I51:I500,MATCH($C$5,$C$51:$C$500,0)),"")</f>
        <v>190380055640</v>
      </c>
      <c r="J5" s="2">
        <f t="shared" si="2"/>
        <v>113361209716</v>
      </c>
      <c r="K5" s="2">
        <f t="shared" si="2"/>
        <v>136965799456</v>
      </c>
      <c r="L5" s="2">
        <f t="shared" si="2"/>
        <v>250699842960</v>
      </c>
      <c r="M5" s="2">
        <f t="shared" si="2"/>
        <v>152171524106</v>
      </c>
      <c r="N5" s="2">
        <f t="shared" si="2"/>
        <v>86998033548</v>
      </c>
      <c r="O5" s="2">
        <f t="shared" si="2"/>
        <v>127482774332</v>
      </c>
      <c r="P5" s="2">
        <f t="shared" si="2"/>
        <v>85784974316</v>
      </c>
      <c r="Q5" s="2">
        <f t="shared" si="2"/>
        <v>175763009889</v>
      </c>
      <c r="R5" s="2">
        <f t="shared" si="2"/>
        <v>260905119259</v>
      </c>
      <c r="S5" s="2">
        <f t="shared" si="2"/>
        <v>63589888944</v>
      </c>
      <c r="T5" s="2">
        <f t="shared" si="2"/>
        <v>357478813767</v>
      </c>
      <c r="U5" s="2">
        <f t="shared" si="2"/>
        <v>190993396801</v>
      </c>
      <c r="V5" s="2">
        <f t="shared" si="2"/>
        <v>230887059201</v>
      </c>
      <c r="W5" s="2">
        <f t="shared" si="2"/>
        <v>201093878480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1480979390065</v>
      </c>
      <c r="E6" s="2">
        <f>IFERROR(INDEX(E51:E500,MATCH($C$6,$C$51:$C$500,0)),"")</f>
        <v>1658034744233</v>
      </c>
      <c r="H6" s="2">
        <f>IFERROR(INDEX(D6:G6,COUNT(D6:G6)),"")</f>
        <v>1658034744233</v>
      </c>
      <c r="I6" s="2">
        <f t="shared" ref="I6:Z6" si="3">IFERROR(INDEX(I51:I500,MATCH($C$6,$C$51:$C$500,0)),"")</f>
        <v>1647267612838</v>
      </c>
      <c r="J6" s="2">
        <f t="shared" si="3"/>
        <v>1555332597046</v>
      </c>
      <c r="K6" s="2">
        <f t="shared" si="3"/>
        <v>1566185333063</v>
      </c>
      <c r="L6" s="2">
        <f t="shared" si="3"/>
        <v>1600533805147</v>
      </c>
      <c r="M6" s="2">
        <f t="shared" si="3"/>
        <v>1456150545263</v>
      </c>
      <c r="N6" s="2">
        <f t="shared" si="3"/>
        <v>1369502566905</v>
      </c>
      <c r="O6" s="2">
        <f t="shared" si="3"/>
        <v>1353638098149</v>
      </c>
      <c r="P6" s="2">
        <f t="shared" si="3"/>
        <v>1296615290070</v>
      </c>
      <c r="Q6" s="2">
        <f t="shared" si="3"/>
        <v>1295239600230</v>
      </c>
      <c r="R6" s="2">
        <f t="shared" si="3"/>
        <v>1248127977927</v>
      </c>
      <c r="S6" s="2">
        <f t="shared" si="3"/>
        <v>1050754220213</v>
      </c>
      <c r="T6" s="2">
        <f t="shared" si="3"/>
        <v>1312444388178</v>
      </c>
      <c r="U6" s="2">
        <f t="shared" si="3"/>
        <v>1030526466674</v>
      </c>
      <c r="V6" s="2">
        <f t="shared" si="3"/>
        <v>952596445594</v>
      </c>
      <c r="W6" s="2">
        <f t="shared" si="3"/>
        <v>784756035836</v>
      </c>
      <c r="X6" s="2">
        <f t="shared" si="3"/>
        <v>636499663279</v>
      </c>
      <c r="Y6" s="2">
        <f t="shared" si="3"/>
        <v>436840778743</v>
      </c>
      <c r="Z6" s="2">
        <f t="shared" si="3"/>
        <v>304621410522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0.72</v>
      </c>
      <c r="E7" s="3">
        <f>IFERROR(INDEX(E51:E500,MATCH($C$7,$C$51:$C$500,0))/1000000000,"")</f>
        <v>0.72</v>
      </c>
      <c r="H7" s="3">
        <f>IFERROR(INDEX(D7:G7,COUNT(D7:G7)),"")</f>
        <v>0.72</v>
      </c>
      <c r="I7" s="3">
        <f t="shared" ref="I7:Z7" si="4">IFERROR(INDEX(I51:I500,MATCH($C$7,$C$51:$C$500,0))/1000000000,"")</f>
        <v>0.72</v>
      </c>
      <c r="J7" s="3">
        <f t="shared" si="4"/>
        <v>0.72</v>
      </c>
      <c r="K7" s="3">
        <f t="shared" si="4"/>
        <v>0.72</v>
      </c>
      <c r="L7" s="3">
        <f t="shared" si="4"/>
        <v>0.72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0.72</v>
      </c>
      <c r="R7" s="3">
        <f t="shared" si="4"/>
        <v>0.72</v>
      </c>
      <c r="S7" s="3">
        <f t="shared" si="4"/>
        <v>0.72</v>
      </c>
      <c r="T7" s="3">
        <f t="shared" si="4"/>
        <v>0.72</v>
      </c>
      <c r="U7" s="3">
        <f t="shared" si="4"/>
        <v>0.72</v>
      </c>
      <c r="V7" s="3">
        <f t="shared" si="4"/>
        <v>0.72</v>
      </c>
      <c r="W7" s="3">
        <f t="shared" si="4"/>
        <v>0.72</v>
      </c>
      <c r="X7" s="3">
        <f t="shared" si="4"/>
        <v>0.72</v>
      </c>
      <c r="Y7" s="3">
        <f t="shared" si="4"/>
        <v>0.72</v>
      </c>
      <c r="Z7" s="3">
        <f t="shared" si="4"/>
        <v>0.72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-18000000000</v>
      </c>
      <c r="H8" s="2">
        <f>IFERROR(INDEX(D8:G8,COUNT(D8:G8)),"")</f>
        <v>-18000000000</v>
      </c>
      <c r="I8" s="2">
        <f t="shared" ref="I8:Z8" si="5">IFERROR(INDEX(I51:I500,MATCH($C$8,$C$51:$C$500,0)),"")</f>
        <v>112000000000</v>
      </c>
      <c r="J8" s="2">
        <f t="shared" si="5"/>
        <v>225000000000</v>
      </c>
      <c r="K8" s="2">
        <f t="shared" si="5"/>
        <v>107000000000</v>
      </c>
      <c r="L8" s="2">
        <f t="shared" si="5"/>
        <v>76000000000</v>
      </c>
      <c r="M8" s="2">
        <f t="shared" si="5"/>
        <v>183000000000</v>
      </c>
      <c r="N8" s="2">
        <f t="shared" si="5"/>
        <v>517000000000</v>
      </c>
      <c r="O8" s="2">
        <f t="shared" si="5"/>
        <v>-237000000000</v>
      </c>
      <c r="P8" s="2">
        <f t="shared" si="5"/>
        <v>311000000000</v>
      </c>
      <c r="Q8" s="2">
        <f t="shared" si="5"/>
        <v>-113000000000</v>
      </c>
      <c r="R8" s="2">
        <f t="shared" si="5"/>
        <v>-30000000000</v>
      </c>
      <c r="S8" s="2">
        <f t="shared" si="5"/>
        <v>256000000000</v>
      </c>
      <c r="T8" s="2">
        <f t="shared" si="5"/>
        <v>151000000000</v>
      </c>
      <c r="U8" s="2">
        <f t="shared" si="5"/>
        <v>173000000000</v>
      </c>
      <c r="V8" s="2">
        <f t="shared" si="5"/>
        <v>88000000000</v>
      </c>
      <c r="W8" s="2">
        <f t="shared" si="5"/>
        <v>-26000000000</v>
      </c>
      <c r="X8" s="2">
        <f t="shared" si="5"/>
        <v>-88000000000</v>
      </c>
      <c r="Y8" s="2">
        <f t="shared" si="5"/>
        <v>-54000000000</v>
      </c>
      <c r="Z8" s="2">
        <f t="shared" si="5"/>
        <v>437000000000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16.579999999999998</v>
      </c>
      <c r="E9" s="3">
        <f>IFERROR(INDEX(E51:E500,MATCH("Free cash flow per share (Quarter)",$C$51:$C$500,0)),"")</f>
        <v>-24.74</v>
      </c>
      <c r="H9" s="3">
        <f>IFERROR(INDEX(D9:G9,COUNT(D9:G9)),"")</f>
        <v>-24.74</v>
      </c>
      <c r="I9" s="3">
        <f t="shared" ref="I9:Z9" si="6">IFERROR(INDEX(I51:I500,MATCH($C$9,$C$51:$C$500,0)),"")</f>
        <v>155.69999999999999</v>
      </c>
      <c r="J9" s="3">
        <f t="shared" si="6"/>
        <v>312.25</v>
      </c>
      <c r="K9" s="3">
        <f t="shared" si="6"/>
        <v>148.69999999999999</v>
      </c>
      <c r="L9" s="3">
        <f t="shared" si="6"/>
        <v>105.97</v>
      </c>
      <c r="M9" s="3">
        <f t="shared" si="6"/>
        <v>254.65</v>
      </c>
      <c r="N9" s="3">
        <f t="shared" si="6"/>
        <v>718.6</v>
      </c>
      <c r="O9" s="3">
        <f t="shared" si="6"/>
        <v>-329.67</v>
      </c>
      <c r="P9" s="3">
        <f t="shared" si="6"/>
        <v>432.39</v>
      </c>
      <c r="Q9" s="3">
        <f t="shared" si="6"/>
        <v>-156.41</v>
      </c>
      <c r="R9" s="3">
        <f t="shared" si="6"/>
        <v>-42.2</v>
      </c>
      <c r="S9" s="3">
        <f t="shared" si="6"/>
        <v>355.64</v>
      </c>
      <c r="T9" s="3">
        <f t="shared" si="6"/>
        <v>209.3</v>
      </c>
      <c r="U9" s="3">
        <f t="shared" si="6"/>
        <v>239.69</v>
      </c>
      <c r="V9" s="3">
        <f t="shared" si="6"/>
        <v>122.89</v>
      </c>
      <c r="W9" s="3">
        <f t="shared" si="6"/>
        <v>-36.17</v>
      </c>
      <c r="X9" s="3">
        <f t="shared" si="6"/>
        <v>-121.87</v>
      </c>
      <c r="Y9" s="3">
        <f t="shared" si="6"/>
        <v>-74.39</v>
      </c>
      <c r="Z9" s="3">
        <f t="shared" si="6"/>
        <v>607.07000000000005</v>
      </c>
    </row>
    <row r="10" spans="1:26" ht="15.5" x14ac:dyDescent="0.35">
      <c r="C10" t="s">
        <v>18</v>
      </c>
      <c r="D10" s="3">
        <f ca="1">IFERROR(IF(D9=0,"",D2/D9),"")</f>
        <v>101.02533172496986</v>
      </c>
      <c r="E10" s="3">
        <f ca="1">IFERROR(IF(E9=0,"",E2/E9),"")</f>
        <v>-64.066289409862577</v>
      </c>
      <c r="I10" s="3">
        <f t="shared" ref="I10:Z10" ca="1" si="7">IFERROR(IF(I9=0,"",I2/I9),"")</f>
        <v>9.6017983301220298</v>
      </c>
      <c r="J10" s="3">
        <f t="shared" ca="1" si="7"/>
        <v>5.1401120896717378</v>
      </c>
      <c r="K10" s="3">
        <f t="shared" ca="1" si="7"/>
        <v>10.86079354404842</v>
      </c>
      <c r="L10" s="3">
        <f t="shared" ca="1" si="7"/>
        <v>18.118335377937154</v>
      </c>
      <c r="M10" s="3">
        <f t="shared" ca="1" si="7"/>
        <v>5.0068721774985274</v>
      </c>
      <c r="N10" s="3">
        <f t="shared" ca="1" si="7"/>
        <v>1.7881992763707208</v>
      </c>
      <c r="O10" s="3">
        <f t="shared" ca="1" si="7"/>
        <v>-4.3225043225043223</v>
      </c>
      <c r="P10" s="3">
        <f t="shared" ca="1" si="7"/>
        <v>3.3534540576794098</v>
      </c>
      <c r="Q10" s="3">
        <f t="shared" ca="1" si="7"/>
        <v>-12.850840739083178</v>
      </c>
      <c r="R10" s="3">
        <f t="shared" ca="1" si="7"/>
        <v>-92.890995260663502</v>
      </c>
      <c r="S10" s="3">
        <f t="shared" ca="1" si="7"/>
        <v>11.528511978405129</v>
      </c>
      <c r="T10" s="3">
        <f t="shared" ca="1" si="7"/>
        <v>23.769708552317248</v>
      </c>
      <c r="U10" s="3">
        <f t="shared" ca="1" si="7"/>
        <v>16.688222287120865</v>
      </c>
      <c r="V10" s="3">
        <f t="shared" ca="1" si="7"/>
        <v>26.039547562861095</v>
      </c>
      <c r="W10" s="3" t="str">
        <f t="shared" ca="1" si="7"/>
        <v/>
      </c>
      <c r="X10" s="3">
        <f t="shared" ca="1" si="7"/>
        <v>-9.4362845655206371</v>
      </c>
      <c r="Y10" s="3">
        <f t="shared" ca="1" si="7"/>
        <v>-6.8557601828202719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Z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-1458944513</v>
      </c>
      <c r="E14" s="2">
        <f>IFERROR(INDEX(E51:E500,MATCH($C$14,$C$51:$C$500,0)),"")</f>
        <v>-259121274</v>
      </c>
      <c r="H14" s="2">
        <f>IFERROR(SUM(D14:G14)*(4/MAX(1,COUNT(D14:G14))),"")</f>
        <v>-3436131574</v>
      </c>
      <c r="I14" s="2">
        <f t="shared" ref="I14:Z14" si="11">IFERROR(INDEX(I51:I500,MATCH($C$14,$C$51:$C$500,0)),"")</f>
        <v>-1107747114</v>
      </c>
      <c r="J14" s="2">
        <f t="shared" si="11"/>
        <v>-6071287644</v>
      </c>
      <c r="K14" s="2">
        <f t="shared" si="11"/>
        <v>-4985594922</v>
      </c>
      <c r="L14" s="2">
        <f t="shared" si="11"/>
        <v>-3081312781</v>
      </c>
      <c r="M14" s="2">
        <f t="shared" si="11"/>
        <v>-5904783586</v>
      </c>
      <c r="N14" s="2">
        <f t="shared" si="11"/>
        <v>-24116274340</v>
      </c>
      <c r="O14" s="2">
        <f t="shared" si="11"/>
        <v>-40047600325</v>
      </c>
      <c r="P14" s="2">
        <f t="shared" si="11"/>
        <v>-44368339062</v>
      </c>
      <c r="Q14" s="2">
        <f t="shared" si="11"/>
        <v>-22008819368</v>
      </c>
      <c r="R14" s="2">
        <f t="shared" si="11"/>
        <v>-30492361741</v>
      </c>
      <c r="S14" s="2">
        <f t="shared" si="11"/>
        <v>-9848302878</v>
      </c>
      <c r="T14" s="2">
        <f t="shared" si="11"/>
        <v>-14739444402</v>
      </c>
      <c r="U14" s="2">
        <f t="shared" si="11"/>
        <v>-11245619180</v>
      </c>
      <c r="V14" s="2">
        <f t="shared" si="11"/>
        <v>-23904756684</v>
      </c>
      <c r="W14" s="2">
        <f t="shared" si="11"/>
        <v>-38454815158</v>
      </c>
      <c r="X14" s="2">
        <f t="shared" si="11"/>
        <v>-38811035859</v>
      </c>
      <c r="Y14" s="2">
        <f t="shared" si="11"/>
        <v>-46565016467</v>
      </c>
      <c r="Z14" s="2">
        <f t="shared" si="11"/>
        <v>-88126652856</v>
      </c>
    </row>
    <row r="15" spans="1:26" ht="15.5" x14ac:dyDescent="0.35">
      <c r="C15" t="s">
        <v>28</v>
      </c>
      <c r="D15" s="2">
        <f>IFERROR(INDEX(D51:D500,MATCH($C$15,$C$51:$C$500,0)),"")</f>
        <v>-11025466007</v>
      </c>
      <c r="E15" s="2">
        <f>IFERROR(INDEX(E51:E500,MATCH($C$15,$C$51:$C$500,0)),"")</f>
        <v>-10251492493</v>
      </c>
      <c r="H15" s="2">
        <f>IFERROR(SUM(D15:G15)*(4/MAX(1,COUNT(D15:G15))),"")</f>
        <v>-42553917000</v>
      </c>
      <c r="I15" s="2">
        <f t="shared" ref="I15:Z15" si="12">IFERROR(INDEX(I51:I500,MATCH($C$15,$C$51:$C$500,0)),"")</f>
        <v>-34995488971</v>
      </c>
      <c r="J15" s="2">
        <f t="shared" si="12"/>
        <v>-36251684324</v>
      </c>
      <c r="K15" s="2">
        <f t="shared" si="12"/>
        <v>-32432842892</v>
      </c>
      <c r="L15" s="2">
        <f t="shared" si="12"/>
        <v>-38868300783</v>
      </c>
      <c r="M15" s="2">
        <f t="shared" si="12"/>
        <v>-41309244735</v>
      </c>
      <c r="N15" s="2">
        <f t="shared" si="12"/>
        <v>-27828072784</v>
      </c>
      <c r="O15" s="2">
        <f t="shared" si="12"/>
        <v>-32103302523</v>
      </c>
      <c r="P15" s="2">
        <f t="shared" si="12"/>
        <v>-30657234083</v>
      </c>
      <c r="Q15" s="2">
        <f t="shared" si="12"/>
        <v>-30807348829</v>
      </c>
      <c r="R15" s="2">
        <f t="shared" si="12"/>
        <v>-51615680915</v>
      </c>
      <c r="S15" s="2">
        <f t="shared" si="12"/>
        <v>-44576585794</v>
      </c>
      <c r="T15" s="2">
        <f t="shared" si="12"/>
        <v>-56685101065</v>
      </c>
      <c r="U15" s="2">
        <f t="shared" si="12"/>
        <v>-55254980795</v>
      </c>
      <c r="V15" s="2">
        <f t="shared" si="12"/>
        <v>-47860896639</v>
      </c>
      <c r="W15" s="2">
        <f t="shared" si="12"/>
        <v>-33699652924</v>
      </c>
      <c r="X15" s="2">
        <f t="shared" si="12"/>
        <v>-10069894799</v>
      </c>
      <c r="Y15" s="2">
        <f t="shared" si="12"/>
        <v>-3159754053</v>
      </c>
      <c r="Z15" s="2">
        <f t="shared" si="12"/>
        <v>-11265203385</v>
      </c>
    </row>
    <row r="16" spans="1:26" ht="15.5" x14ac:dyDescent="0.35">
      <c r="C16" t="s">
        <v>29</v>
      </c>
      <c r="D16" s="2">
        <f>IFERROR(INDEX(D51:D500,MATCH($C$16,$C$51:$C$500,0)),"")</f>
        <v>16827311839</v>
      </c>
      <c r="E16" s="2">
        <f>IFERROR(INDEX(E51:E500,MATCH($C$16,$C$51:$C$500,0)),"")</f>
        <v>21018623888</v>
      </c>
      <c r="H16" s="2">
        <f>IFERROR(SUM(D16:G16)*(4/MAX(1,COUNT(D16:G16))),"")</f>
        <v>75691871454</v>
      </c>
      <c r="I16" s="2">
        <f t="shared" ref="I16:Z16" si="13">IFERROR(INDEX(I51:I500,MATCH($C$16,$C$51:$C$500,0)),"")</f>
        <v>236348376595</v>
      </c>
      <c r="J16" s="2">
        <f t="shared" si="13"/>
        <v>154363851355</v>
      </c>
      <c r="K16" s="2">
        <f t="shared" si="13"/>
        <v>170446520240</v>
      </c>
      <c r="L16" s="2">
        <f t="shared" si="13"/>
        <v>294497708325</v>
      </c>
      <c r="M16" s="2">
        <f t="shared" si="13"/>
        <v>199109762411</v>
      </c>
      <c r="N16" s="2">
        <f t="shared" si="13"/>
        <v>113535703354</v>
      </c>
      <c r="O16" s="2">
        <f t="shared" si="13"/>
        <v>160982549071</v>
      </c>
      <c r="P16" s="2">
        <f t="shared" si="13"/>
        <v>117383373968</v>
      </c>
      <c r="Q16" s="2">
        <f t="shared" si="13"/>
        <v>210561813361</v>
      </c>
      <c r="R16" s="2">
        <f t="shared" si="13"/>
        <v>311117941082</v>
      </c>
      <c r="S16" s="2">
        <f t="shared" si="13"/>
        <v>108952347400</v>
      </c>
      <c r="T16" s="2">
        <f t="shared" si="13"/>
        <v>423710891231</v>
      </c>
      <c r="U16" s="2">
        <f t="shared" si="13"/>
        <v>252513092926</v>
      </c>
      <c r="V16" s="2">
        <f t="shared" si="13"/>
        <v>287701306397</v>
      </c>
      <c r="W16" s="2">
        <f t="shared" si="13"/>
        <v>236806025481</v>
      </c>
      <c r="X16" s="2">
        <f t="shared" si="13"/>
        <v>250791873212</v>
      </c>
      <c r="Y16" s="2">
        <f t="shared" si="13"/>
        <v>153379122274</v>
      </c>
      <c r="Z16" s="2">
        <f t="shared" si="13"/>
        <v>47547200389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1206000000000</v>
      </c>
      <c r="E20" s="2">
        <f ca="1">IFERROR(E21*E2,"")</f>
        <v>1141200000000</v>
      </c>
      <c r="H20" s="2">
        <f t="shared" ref="H20:Z20" ca="1" si="14">IFERROR(H21*H2,"")</f>
        <v>1141200000000</v>
      </c>
      <c r="I20" s="2">
        <f t="shared" ca="1" si="14"/>
        <v>1076400000000</v>
      </c>
      <c r="J20" s="2">
        <f t="shared" ca="1" si="14"/>
        <v>1155600000000</v>
      </c>
      <c r="K20" s="2">
        <f t="shared" ca="1" si="14"/>
        <v>1162800000000</v>
      </c>
      <c r="L20" s="2">
        <f t="shared" ca="1" si="14"/>
        <v>1382400000000</v>
      </c>
      <c r="M20" s="2">
        <f t="shared" ca="1" si="14"/>
        <v>918000000000</v>
      </c>
      <c r="N20" s="2">
        <f t="shared" ca="1" si="14"/>
        <v>925200000000</v>
      </c>
      <c r="O20" s="2">
        <f t="shared" ca="1" si="14"/>
        <v>1026000000000</v>
      </c>
      <c r="P20" s="2">
        <f t="shared" ca="1" si="14"/>
        <v>1044000000000</v>
      </c>
      <c r="Q20" s="2">
        <f t="shared" ca="1" si="14"/>
        <v>1447200000000</v>
      </c>
      <c r="R20" s="2">
        <f t="shared" ca="1" si="14"/>
        <v>2822400000000</v>
      </c>
      <c r="S20" s="2">
        <f t="shared" ca="1" si="14"/>
        <v>2952000000000</v>
      </c>
      <c r="T20" s="2">
        <f t="shared" ca="1" si="14"/>
        <v>3582000000000</v>
      </c>
      <c r="U20" s="2">
        <f t="shared" ca="1" si="14"/>
        <v>2880000000000</v>
      </c>
      <c r="V20" s="2">
        <f t="shared" ca="1" si="14"/>
        <v>2304000000000</v>
      </c>
      <c r="W20" s="2" t="str">
        <f t="shared" ca="1" si="14"/>
        <v/>
      </c>
      <c r="X20" s="2">
        <f t="shared" ca="1" si="14"/>
        <v>828000000000</v>
      </c>
      <c r="Y20" s="2">
        <f t="shared" ca="1" si="14"/>
        <v>367200000000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720000000</v>
      </c>
      <c r="E21" s="2">
        <f>IFERROR(INDEX(E51:E500,MATCH($C$7,$C$51:$C$500,0)),"")</f>
        <v>720000000</v>
      </c>
      <c r="H21" s="2">
        <f>IFERROR(INDEX(D21:G21,COUNT(D21:G21)),"")</f>
        <v>720000000</v>
      </c>
      <c r="I21" s="2">
        <f t="shared" ref="I21:Z21" si="15">IFERROR(INDEX(I51:I500,MATCH($C$7,$C$51:$C$500,0)),"")</f>
        <v>720000000</v>
      </c>
      <c r="J21" s="2">
        <f t="shared" si="15"/>
        <v>720000000</v>
      </c>
      <c r="K21" s="2">
        <f t="shared" si="15"/>
        <v>720000000</v>
      </c>
      <c r="L21" s="2">
        <f t="shared" si="15"/>
        <v>720000000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720000000</v>
      </c>
      <c r="R21" s="2">
        <f t="shared" si="15"/>
        <v>720000000</v>
      </c>
      <c r="S21" s="2">
        <f t="shared" si="15"/>
        <v>720000000</v>
      </c>
      <c r="T21" s="2">
        <f t="shared" si="15"/>
        <v>720000000</v>
      </c>
      <c r="U21" s="2">
        <f t="shared" si="15"/>
        <v>720000000</v>
      </c>
      <c r="V21" s="2">
        <f t="shared" si="15"/>
        <v>720000000</v>
      </c>
      <c r="W21" s="2">
        <f t="shared" si="15"/>
        <v>720000000</v>
      </c>
      <c r="X21" s="2">
        <f t="shared" si="15"/>
        <v>720000000</v>
      </c>
      <c r="Y21" s="2">
        <f t="shared" si="15"/>
        <v>720000000</v>
      </c>
      <c r="Z21" s="2">
        <f t="shared" si="15"/>
        <v>720000000</v>
      </c>
    </row>
    <row r="23" spans="1:26" ht="15.5" x14ac:dyDescent="0.35">
      <c r="B23" t="s">
        <v>54</v>
      </c>
      <c r="C23" t="s">
        <v>55</v>
      </c>
      <c r="D23" s="3">
        <f>IFERROR(D5/D6*100,"")</f>
        <v>0.38210446127488862</v>
      </c>
      <c r="E23" s="3">
        <f>IFERROR(E5/E6*100,"")</f>
        <v>0.69850415706201185</v>
      </c>
      <c r="H23" s="3">
        <f t="shared" ref="H23:Z23" si="16">IFERROR(H5/H6*100,"")</f>
        <v>2.0796102125079781</v>
      </c>
      <c r="I23" s="3">
        <f t="shared" si="16"/>
        <v>11.557324028972022</v>
      </c>
      <c r="J23" s="3">
        <f t="shared" si="16"/>
        <v>7.2885510103307682</v>
      </c>
      <c r="K23" s="3">
        <f t="shared" si="16"/>
        <v>8.7451846575612482</v>
      </c>
      <c r="L23" s="3">
        <f t="shared" si="16"/>
        <v>15.663514394622528</v>
      </c>
      <c r="M23" s="3">
        <f t="shared" si="16"/>
        <v>10.450260421288776</v>
      </c>
      <c r="N23" s="3">
        <f t="shared" si="16"/>
        <v>6.3525279652896698</v>
      </c>
      <c r="O23" s="3">
        <f t="shared" si="16"/>
        <v>9.417788588125827</v>
      </c>
      <c r="P23" s="3">
        <f t="shared" si="16"/>
        <v>6.6160699301462618</v>
      </c>
      <c r="Q23" s="3">
        <f t="shared" si="16"/>
        <v>13.569922496022294</v>
      </c>
      <c r="R23" s="3">
        <f t="shared" si="16"/>
        <v>20.903715313900264</v>
      </c>
      <c r="S23" s="3">
        <f t="shared" si="16"/>
        <v>6.0518328378552315</v>
      </c>
      <c r="T23" s="3">
        <f t="shared" si="16"/>
        <v>27.237635132355564</v>
      </c>
      <c r="U23" s="3">
        <f t="shared" si="16"/>
        <v>18.533575116942576</v>
      </c>
      <c r="V23" s="3">
        <f t="shared" si="16"/>
        <v>24.2376570129892</v>
      </c>
      <c r="W23" s="3">
        <f t="shared" si="16"/>
        <v>25.625018387501136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-0.49433259086035508</v>
      </c>
      <c r="E24" s="4">
        <f>IFERROR(_xlfn.RRI(5,J23,E23),"")</f>
        <v>-0.37438729548448846</v>
      </c>
      <c r="H24" s="4">
        <f t="shared" ref="H24:Z24" si="17">IFERROR(_xlfn.RRI(5,M23,H23),"")</f>
        <v>-0.27594598577469631</v>
      </c>
      <c r="I24" s="4">
        <f t="shared" si="17"/>
        <v>0.12715110416171682</v>
      </c>
      <c r="J24" s="4">
        <f t="shared" si="17"/>
        <v>-4.9967522695884004E-2</v>
      </c>
      <c r="K24" s="4">
        <f t="shared" si="17"/>
        <v>5.7386544125139105E-2</v>
      </c>
      <c r="L24" s="4">
        <f t="shared" si="17"/>
        <v>2.9111351495294757E-2</v>
      </c>
      <c r="M24" s="4">
        <f t="shared" si="17"/>
        <v>-0.12947604555091818</v>
      </c>
      <c r="N24" s="4">
        <f t="shared" si="17"/>
        <v>9.7455140089983683E-3</v>
      </c>
      <c r="O24" s="4">
        <f t="shared" si="17"/>
        <v>-0.19135871970820517</v>
      </c>
      <c r="P24" s="4">
        <f t="shared" si="17"/>
        <v>-0.1861803405990744</v>
      </c>
      <c r="Q24" s="4">
        <f t="shared" si="17"/>
        <v>-0.10953399062276015</v>
      </c>
      <c r="R24" s="4">
        <f t="shared" si="17"/>
        <v>-3.991019222137171E-2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7.86</v>
      </c>
      <c r="E25" s="3">
        <f>IFERROR(INDEX(E51:E500,MATCH($A$25,$C$51:$C$500,0)),"")</f>
        <v>16.09</v>
      </c>
      <c r="H25" s="3">
        <f>IFERROR(INDEX(D25:G25,COUNT(D25:G25)),"")</f>
        <v>16.09</v>
      </c>
      <c r="I25" s="3">
        <f t="shared" ref="I25:Z25" si="18">IFERROR(INDEX(I51:I500,MATCH($C$25,$C$51:$C$500,0)),"")</f>
        <v>265.35000000000002</v>
      </c>
      <c r="J25" s="3">
        <f t="shared" si="18"/>
        <v>157.19999999999999</v>
      </c>
      <c r="K25" s="3">
        <f t="shared" si="18"/>
        <v>181.14</v>
      </c>
      <c r="L25" s="3">
        <f t="shared" si="18"/>
        <v>344.96</v>
      </c>
      <c r="M25" s="3">
        <f t="shared" si="18"/>
        <v>210.65</v>
      </c>
      <c r="N25" s="3">
        <f t="shared" si="18"/>
        <v>116.11</v>
      </c>
      <c r="O25" s="3">
        <f t="shared" si="18"/>
        <v>177.54</v>
      </c>
      <c r="P25" s="3">
        <f t="shared" si="18"/>
        <v>117.49</v>
      </c>
      <c r="Q25" s="3">
        <f t="shared" si="18"/>
        <v>246.13</v>
      </c>
      <c r="R25" s="3">
        <f t="shared" si="18"/>
        <v>353.37</v>
      </c>
      <c r="S25" s="3">
        <f t="shared" si="18"/>
        <v>87.77</v>
      </c>
      <c r="T25" s="3">
        <f t="shared" si="18"/>
        <v>496.5</v>
      </c>
      <c r="U25" s="3">
        <f t="shared" si="18"/>
        <v>265.27</v>
      </c>
      <c r="V25" s="3">
        <f t="shared" si="18"/>
        <v>320.68</v>
      </c>
      <c r="W25" s="3">
        <f t="shared" si="18"/>
        <v>279.3</v>
      </c>
      <c r="X25" s="3">
        <f t="shared" si="18"/>
        <v>334.34</v>
      </c>
      <c r="Y25" s="3">
        <f t="shared" si="18"/>
        <v>208.64</v>
      </c>
      <c r="Z25" s="3">
        <f t="shared" si="18"/>
        <v>50.39</v>
      </c>
    </row>
    <row r="26" spans="1:26" ht="15.5" x14ac:dyDescent="0.35">
      <c r="C26" t="s">
        <v>59</v>
      </c>
      <c r="D26" s="4">
        <f>IFERROR(_xlfn.RRI(5,I25,D25),"")</f>
        <v>-0.50532417036152144</v>
      </c>
      <c r="E26" s="4">
        <f>IFERROR(_xlfn.RRI(5,J25,E25),"")</f>
        <v>-0.36610007486748186</v>
      </c>
      <c r="H26" s="4">
        <f t="shared" ref="H26:Z26" si="19">IFERROR(_xlfn.RRI(5,M25,H25),"")</f>
        <v>-0.40214080073211889</v>
      </c>
      <c r="I26" s="4">
        <f t="shared" si="19"/>
        <v>0.17974974836246416</v>
      </c>
      <c r="J26" s="4">
        <f t="shared" si="19"/>
        <v>-2.4041692424003114E-2</v>
      </c>
      <c r="K26" s="4">
        <f t="shared" si="19"/>
        <v>9.0442304495090164E-2</v>
      </c>
      <c r="L26" s="4">
        <f t="shared" si="19"/>
        <v>6.9844941331693722E-2</v>
      </c>
      <c r="M26" s="4">
        <f t="shared" si="19"/>
        <v>-9.8291097622068668E-2</v>
      </c>
      <c r="N26" s="4">
        <f t="shared" si="19"/>
        <v>5.7559243093522561E-2</v>
      </c>
      <c r="O26" s="4">
        <f t="shared" si="19"/>
        <v>-0.18590442801365425</v>
      </c>
      <c r="P26" s="4">
        <f t="shared" si="19"/>
        <v>-0.15030599661328625</v>
      </c>
      <c r="Q26" s="4">
        <f t="shared" si="19"/>
        <v>-5.1541058064979772E-2</v>
      </c>
      <c r="R26" s="4">
        <f t="shared" si="19"/>
        <v>4.8170054770502402E-2</v>
      </c>
      <c r="S26" s="4">
        <f t="shared" si="19"/>
        <v>-0.23470028420774758</v>
      </c>
      <c r="T26" s="4">
        <f t="shared" si="19"/>
        <v>0.1893353729224998</v>
      </c>
      <c r="U26" s="4">
        <f t="shared" si="19"/>
        <v>0.39401920132046708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104.37603884027777</v>
      </c>
      <c r="E27" s="3">
        <f>IFERROR(E4/E21,"")</f>
        <v>122.96092556805556</v>
      </c>
      <c r="H27" s="3">
        <f t="shared" ref="H27:Z27" si="20">IFERROR(H4/H21,"")</f>
        <v>454.67392881666666</v>
      </c>
      <c r="I27" s="3">
        <f t="shared" si="20"/>
        <v>651.51404451250005</v>
      </c>
      <c r="J27" s="3">
        <f t="shared" si="20"/>
        <v>512.71977202361109</v>
      </c>
      <c r="K27" s="3">
        <f t="shared" si="20"/>
        <v>550.92013086944439</v>
      </c>
      <c r="L27" s="3">
        <f t="shared" si="20"/>
        <v>719.51131672361112</v>
      </c>
      <c r="M27" s="3">
        <f t="shared" si="20"/>
        <v>589.21545028472224</v>
      </c>
      <c r="N27" s="3">
        <f t="shared" si="20"/>
        <v>464.28631788055554</v>
      </c>
      <c r="O27" s="3">
        <f t="shared" si="20"/>
        <v>568.45552146249997</v>
      </c>
      <c r="P27" s="3">
        <f t="shared" si="20"/>
        <v>525.62503673472224</v>
      </c>
      <c r="Q27" s="3">
        <f t="shared" si="20"/>
        <v>628.85947888333328</v>
      </c>
      <c r="R27" s="3">
        <f t="shared" si="20"/>
        <v>762.62869165277777</v>
      </c>
      <c r="S27" s="3">
        <f t="shared" si="20"/>
        <v>468.49729366944445</v>
      </c>
      <c r="T27" s="3">
        <f t="shared" si="20"/>
        <v>898.60026490138887</v>
      </c>
      <c r="U27" s="3">
        <f t="shared" si="20"/>
        <v>612.38859089166669</v>
      </c>
      <c r="V27" s="3">
        <f t="shared" si="20"/>
        <v>597.68902494305553</v>
      </c>
      <c r="W27" s="3">
        <f t="shared" si="20"/>
        <v>485.39943775</v>
      </c>
      <c r="X27" s="3">
        <f t="shared" si="20"/>
        <v>504.35830007361113</v>
      </c>
      <c r="Y27" s="3">
        <f t="shared" si="20"/>
        <v>308.69149908611109</v>
      </c>
      <c r="Z27" s="3">
        <f t="shared" si="20"/>
        <v>241.51594947777778</v>
      </c>
    </row>
    <row r="28" spans="1:26" ht="15.5" x14ac:dyDescent="0.35">
      <c r="C28" t="s">
        <v>61</v>
      </c>
      <c r="D28" s="4">
        <f>IFERROR(_xlfn.RRI(5,I27,D27),"")</f>
        <v>-0.30667732210180931</v>
      </c>
      <c r="E28" s="4">
        <f>IFERROR(_xlfn.RRI(5,J27,E27),"")</f>
        <v>-0.24841619812032167</v>
      </c>
      <c r="H28" s="4">
        <f t="shared" ref="H28:Z28" si="21">IFERROR(_xlfn.RRI(5,M27,H27),"")</f>
        <v>-5.0521390284280376E-2</v>
      </c>
      <c r="I28" s="4">
        <f t="shared" si="21"/>
        <v>7.0107922398107592E-2</v>
      </c>
      <c r="J28" s="4">
        <f t="shared" si="21"/>
        <v>-2.042720500327766E-2</v>
      </c>
      <c r="K28" s="4">
        <f t="shared" si="21"/>
        <v>9.4446710489417551E-3</v>
      </c>
      <c r="L28" s="4">
        <f t="shared" si="21"/>
        <v>2.7298853709847304E-2</v>
      </c>
      <c r="M28" s="4">
        <f t="shared" si="21"/>
        <v>-5.0287405904640425E-2</v>
      </c>
      <c r="N28" s="4">
        <f t="shared" si="21"/>
        <v>-1.8041503122366853E-3</v>
      </c>
      <c r="O28" s="4">
        <f t="shared" si="21"/>
        <v>-8.7514463390830355E-2</v>
      </c>
      <c r="P28" s="4">
        <f t="shared" si="21"/>
        <v>-3.0093677186659007E-2</v>
      </c>
      <c r="Q28" s="4">
        <f t="shared" si="21"/>
        <v>1.0219310959691974E-2</v>
      </c>
      <c r="R28" s="4">
        <f t="shared" si="21"/>
        <v>9.4568068043978881E-2</v>
      </c>
      <c r="S28" s="4">
        <f t="shared" si="21"/>
        <v>-1.4643052939449119E-2</v>
      </c>
      <c r="T28" s="4">
        <f t="shared" si="21"/>
        <v>0.23825010788956047</v>
      </c>
      <c r="U28" s="4">
        <f t="shared" si="21"/>
        <v>0.20452621111834945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-0.93936310533257961</v>
      </c>
      <c r="I29" s="4">
        <f t="shared" si="22"/>
        <v>0.68797709923664152</v>
      </c>
      <c r="J29" s="4">
        <f t="shared" si="22"/>
        <v>-0.13216296787015569</v>
      </c>
      <c r="K29" s="4">
        <f t="shared" si="22"/>
        <v>-0.47489564007421153</v>
      </c>
      <c r="L29" s="4">
        <f t="shared" si="22"/>
        <v>0.63759791122715392</v>
      </c>
      <c r="M29" s="4">
        <f t="shared" si="22"/>
        <v>0.81422788734820439</v>
      </c>
      <c r="N29" s="4">
        <f t="shared" si="22"/>
        <v>-0.34600653373887574</v>
      </c>
      <c r="O29" s="4">
        <f t="shared" si="22"/>
        <v>0.51110732828325811</v>
      </c>
      <c r="P29" s="4">
        <f t="shared" si="22"/>
        <v>-0.52265063177995363</v>
      </c>
      <c r="Q29" s="4">
        <f t="shared" si="22"/>
        <v>-0.30347794096839009</v>
      </c>
      <c r="R29" s="4">
        <f t="shared" si="22"/>
        <v>3.026090919448559</v>
      </c>
      <c r="S29" s="4">
        <f t="shared" si="22"/>
        <v>-0.82322255790533738</v>
      </c>
      <c r="T29" s="4">
        <f t="shared" si="22"/>
        <v>0.87167791306970266</v>
      </c>
      <c r="U29" s="4">
        <f t="shared" si="22"/>
        <v>-0.17278907321940884</v>
      </c>
      <c r="V29" s="4">
        <f t="shared" si="22"/>
        <v>0.14815610454708197</v>
      </c>
      <c r="W29" s="4">
        <f t="shared" si="22"/>
        <v>-0.16462283902614097</v>
      </c>
      <c r="X29" s="4">
        <f t="shared" si="22"/>
        <v>0.60247315950920244</v>
      </c>
      <c r="Y29" s="4">
        <f t="shared" si="22"/>
        <v>3.1405040682675134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-0.30212720255803599</v>
      </c>
      <c r="I30" s="4">
        <f t="shared" si="23"/>
        <v>0.27070200928880384</v>
      </c>
      <c r="J30" s="4">
        <f t="shared" si="23"/>
        <v>-6.9339195838690318E-2</v>
      </c>
      <c r="K30" s="4">
        <f t="shared" si="23"/>
        <v>-0.23431345961571354</v>
      </c>
      <c r="L30" s="4">
        <f t="shared" si="23"/>
        <v>0.22113450415451083</v>
      </c>
      <c r="M30" s="4">
        <f t="shared" si="23"/>
        <v>0.2690777815173665</v>
      </c>
      <c r="N30" s="4">
        <f t="shared" si="23"/>
        <v>-0.18324952375155404</v>
      </c>
      <c r="O30" s="4">
        <f t="shared" si="23"/>
        <v>8.1484864179698219E-2</v>
      </c>
      <c r="P30" s="4">
        <f t="shared" si="23"/>
        <v>-0.16416138360818636</v>
      </c>
      <c r="Q30" s="4">
        <f t="shared" si="23"/>
        <v>-0.17540542892444591</v>
      </c>
      <c r="R30" s="4">
        <f t="shared" si="23"/>
        <v>0.62781877709385936</v>
      </c>
      <c r="S30" s="4">
        <f t="shared" si="23"/>
        <v>-0.4786365951930176</v>
      </c>
      <c r="T30" s="4">
        <f t="shared" si="23"/>
        <v>0.46736937667794309</v>
      </c>
      <c r="U30" s="4">
        <f t="shared" si="23"/>
        <v>2.4594003461936846E-2</v>
      </c>
      <c r="V30" s="4">
        <f t="shared" si="23"/>
        <v>0.23133439897161381</v>
      </c>
      <c r="W30" s="4">
        <f t="shared" si="23"/>
        <v>-3.7590067063125725E-2</v>
      </c>
      <c r="X30" s="4">
        <f t="shared" si="23"/>
        <v>0.63385872810484412</v>
      </c>
      <c r="Y30" s="4">
        <f t="shared" si="23"/>
        <v>0.27814125631696313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1988.39</v>
      </c>
      <c r="E32" s="3">
        <f>IFERROR(INDEX(E51:E500,MATCH($A$32,$C$51:$C$500,0)),"")</f>
        <v>2227.5500000000002</v>
      </c>
      <c r="H32" s="3">
        <f>IFERROR(INDEX(D32:G32,COUNT(D32:G32)),"")</f>
        <v>2227.5500000000002</v>
      </c>
      <c r="I32" s="3">
        <f t="shared" ref="I32:Z32" si="24">IFERROR(INDEX(I51:I500,MATCH($C$32,$C$51:$C$500,0)),"")</f>
        <v>2211.46</v>
      </c>
      <c r="J32" s="3">
        <f t="shared" si="24"/>
        <v>2095.2600000000002</v>
      </c>
      <c r="K32" s="3">
        <f t="shared" si="24"/>
        <v>2115.67</v>
      </c>
      <c r="L32" s="3">
        <f t="shared" si="24"/>
        <v>2172.4699999999998</v>
      </c>
      <c r="M32" s="3">
        <f t="shared" si="24"/>
        <v>1981.31</v>
      </c>
      <c r="N32" s="3">
        <f t="shared" si="24"/>
        <v>1869.21</v>
      </c>
      <c r="O32" s="3">
        <f t="shared" si="24"/>
        <v>1850.27</v>
      </c>
      <c r="P32" s="3">
        <f t="shared" si="24"/>
        <v>1772.46</v>
      </c>
      <c r="Q32" s="3">
        <f t="shared" si="24"/>
        <v>1772.41</v>
      </c>
      <c r="R32" s="3">
        <f t="shared" si="24"/>
        <v>1706.94</v>
      </c>
      <c r="S32" s="3">
        <f t="shared" si="24"/>
        <v>1423.43</v>
      </c>
      <c r="T32" s="3">
        <f t="shared" si="24"/>
        <v>1781.61</v>
      </c>
      <c r="U32" s="3">
        <f t="shared" si="24"/>
        <v>1400.11</v>
      </c>
      <c r="V32" s="3">
        <f t="shared" si="24"/>
        <v>1299.8399999999999</v>
      </c>
      <c r="W32" s="3">
        <f t="shared" si="24"/>
        <v>1079.17</v>
      </c>
      <c r="X32" s="3">
        <f t="shared" si="24"/>
        <v>879.87</v>
      </c>
      <c r="Y32" s="3">
        <f t="shared" si="24"/>
        <v>604.22</v>
      </c>
      <c r="Z32" s="3">
        <f t="shared" si="24"/>
        <v>421.77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</v>
      </c>
      <c r="E33" s="3">
        <f>IFERROR(INDEX(E51:E500,MATCH($A$33,$C$51:$C$500,0)),"")</f>
        <v>0.75</v>
      </c>
      <c r="H33" s="3">
        <f>IFERROR(INDEX(D33:G33,COUNT(D33:G33)),"")</f>
        <v>0.75</v>
      </c>
      <c r="I33" s="3">
        <f t="shared" ref="I33:Z33" si="25">IFERROR(INDEX(I51:I500,MATCH($C$33,$C$51:$C$500,0)),"")</f>
        <v>0.68</v>
      </c>
      <c r="J33" s="3">
        <f t="shared" si="25"/>
        <v>0.77</v>
      </c>
      <c r="K33" s="3">
        <f t="shared" si="25"/>
        <v>0.76</v>
      </c>
      <c r="L33" s="3">
        <f t="shared" si="25"/>
        <v>0.88</v>
      </c>
      <c r="M33" s="3">
        <f t="shared" si="25"/>
        <v>0.64</v>
      </c>
      <c r="N33" s="3">
        <f t="shared" si="25"/>
        <v>0.69</v>
      </c>
      <c r="O33" s="3">
        <f t="shared" si="25"/>
        <v>0.77</v>
      </c>
      <c r="P33" s="3">
        <f t="shared" si="25"/>
        <v>0.82</v>
      </c>
      <c r="Q33" s="3">
        <f t="shared" si="25"/>
        <v>1.1299999999999999</v>
      </c>
      <c r="R33" s="3">
        <f t="shared" si="25"/>
        <v>2.2999999999999998</v>
      </c>
      <c r="S33" s="3">
        <f t="shared" si="25"/>
        <v>2.88</v>
      </c>
      <c r="T33" s="3">
        <f t="shared" si="25"/>
        <v>2.79</v>
      </c>
      <c r="U33" s="3">
        <f t="shared" si="25"/>
        <v>2.86</v>
      </c>
      <c r="V33" s="3">
        <f t="shared" si="25"/>
        <v>2.46</v>
      </c>
      <c r="W33" s="3">
        <f t="shared" si="25"/>
        <v>1.2</v>
      </c>
      <c r="X33" s="3">
        <f t="shared" si="25"/>
        <v>1.31</v>
      </c>
      <c r="Y33" s="3">
        <f t="shared" si="25"/>
        <v>0.84</v>
      </c>
      <c r="Z33" s="3">
        <f t="shared" si="25"/>
        <v>0.92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201.65</v>
      </c>
      <c r="E34" s="3">
        <f>IFERROR(INDEX(E51:E500,MATCH($A$34,$C$51:$C$500,0)),"")</f>
        <v>104.41</v>
      </c>
      <c r="H34" s="3">
        <f>IFERROR(INDEX(D34:G34,COUNT(D34:G34)),"")</f>
        <v>104.41</v>
      </c>
      <c r="I34" s="3">
        <f t="shared" ref="I34:Z34" si="26">IFERROR(INDEX(I51:I500,MATCH($C$34,$C$51:$C$500,0)),"")</f>
        <v>5.63</v>
      </c>
      <c r="J34" s="3">
        <f t="shared" si="26"/>
        <v>10.210000000000001</v>
      </c>
      <c r="K34" s="3">
        <f t="shared" si="26"/>
        <v>8.92</v>
      </c>
      <c r="L34" s="3">
        <f t="shared" si="26"/>
        <v>5.57</v>
      </c>
      <c r="M34" s="3">
        <f t="shared" si="26"/>
        <v>6.05</v>
      </c>
      <c r="N34" s="3">
        <f t="shared" si="26"/>
        <v>11.07</v>
      </c>
      <c r="O34" s="3">
        <f t="shared" si="26"/>
        <v>8.0299999999999994</v>
      </c>
      <c r="P34" s="3">
        <f t="shared" si="26"/>
        <v>12.34</v>
      </c>
      <c r="Q34" s="3">
        <f t="shared" si="26"/>
        <v>8.17</v>
      </c>
      <c r="R34" s="3">
        <f t="shared" si="26"/>
        <v>11.09</v>
      </c>
      <c r="S34" s="3">
        <f t="shared" si="26"/>
        <v>46.71</v>
      </c>
      <c r="T34" s="3">
        <f t="shared" si="26"/>
        <v>10.02</v>
      </c>
      <c r="U34" s="3">
        <f t="shared" si="26"/>
        <v>15.08</v>
      </c>
      <c r="V34" s="3">
        <f t="shared" si="26"/>
        <v>9.98</v>
      </c>
      <c r="W34" s="3">
        <f t="shared" si="26"/>
        <v>4.62</v>
      </c>
      <c r="X34" s="3">
        <f t="shared" si="26"/>
        <v>3.44</v>
      </c>
      <c r="Y34" s="3">
        <f t="shared" si="26"/>
        <v>2.44</v>
      </c>
      <c r="Z34" s="3">
        <f t="shared" si="26"/>
        <v>7.74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15.19</v>
      </c>
      <c r="E35" s="3">
        <f>IFERROR(INDEX(E51:E500,MATCH($A$35,$C$51:$C$500,0)),"")</f>
        <v>13.66</v>
      </c>
      <c r="H35" s="3">
        <f>IFERROR(INDEX(D35:G35,COUNT(D35:G35)),"")</f>
        <v>13.66</v>
      </c>
      <c r="I35" s="3">
        <f t="shared" ref="I35:Z35" si="27">IFERROR(INDEX(I51:I500,MATCH($C$35,$C$51:$C$500,0)),"")</f>
        <v>2.29</v>
      </c>
      <c r="J35" s="3">
        <f t="shared" si="27"/>
        <v>3.13</v>
      </c>
      <c r="K35" s="3">
        <f t="shared" si="27"/>
        <v>2.93</v>
      </c>
      <c r="L35" s="3">
        <f t="shared" si="27"/>
        <v>2.67</v>
      </c>
      <c r="M35" s="3">
        <f t="shared" si="27"/>
        <v>2.16</v>
      </c>
      <c r="N35" s="3">
        <f t="shared" si="27"/>
        <v>2.77</v>
      </c>
      <c r="O35" s="3">
        <f t="shared" si="27"/>
        <v>2.5099999999999998</v>
      </c>
      <c r="P35" s="3">
        <f t="shared" si="27"/>
        <v>2.76</v>
      </c>
      <c r="Q35" s="3">
        <f t="shared" si="27"/>
        <v>3.2</v>
      </c>
      <c r="R35" s="3">
        <f t="shared" si="27"/>
        <v>5.14</v>
      </c>
      <c r="S35" s="3">
        <f t="shared" si="27"/>
        <v>8.75</v>
      </c>
      <c r="T35" s="3">
        <f t="shared" si="27"/>
        <v>5.54</v>
      </c>
      <c r="U35" s="3">
        <f t="shared" si="27"/>
        <v>6.53</v>
      </c>
      <c r="V35" s="3">
        <f t="shared" si="27"/>
        <v>5.35</v>
      </c>
      <c r="W35" s="3">
        <f t="shared" si="27"/>
        <v>2.66</v>
      </c>
      <c r="X35" s="3">
        <f t="shared" si="27"/>
        <v>2.2799999999999998</v>
      </c>
      <c r="Y35" s="3">
        <f t="shared" si="27"/>
        <v>1.65</v>
      </c>
      <c r="Z35" s="3">
        <f t="shared" si="27"/>
        <v>1.61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5.2202999999999999</v>
      </c>
      <c r="I36" s="4">
        <f t="shared" si="28"/>
        <v>0.94209999999999994</v>
      </c>
      <c r="J36" s="4">
        <f t="shared" si="28"/>
        <v>0.95420000000000005</v>
      </c>
      <c r="K36" s="4">
        <f t="shared" si="28"/>
        <v>0.99370000000000003</v>
      </c>
      <c r="L36" s="4">
        <f t="shared" si="28"/>
        <v>0.72470000000000001</v>
      </c>
      <c r="M36" s="4">
        <f t="shared" si="28"/>
        <v>0.71209999999999996</v>
      </c>
      <c r="N36" s="4">
        <f t="shared" si="28"/>
        <v>0.86129999999999995</v>
      </c>
      <c r="O36" s="4">
        <f t="shared" si="28"/>
        <v>0.56330000000000002</v>
      </c>
      <c r="P36" s="4">
        <f t="shared" si="28"/>
        <v>0.85109999999999997</v>
      </c>
      <c r="Q36" s="4">
        <f t="shared" si="28"/>
        <v>0.48749999999999999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250</v>
      </c>
      <c r="I37" s="3">
        <f t="shared" si="29"/>
        <v>250</v>
      </c>
      <c r="J37" s="3">
        <f t="shared" si="29"/>
        <v>150</v>
      </c>
      <c r="K37" s="3">
        <f t="shared" si="29"/>
        <v>180</v>
      </c>
      <c r="L37" s="3">
        <f t="shared" si="29"/>
        <v>250</v>
      </c>
      <c r="M37" s="3">
        <f t="shared" si="29"/>
        <v>150</v>
      </c>
      <c r="N37" s="3">
        <f t="shared" si="29"/>
        <v>100</v>
      </c>
      <c r="O37" s="3">
        <f t="shared" si="29"/>
        <v>100</v>
      </c>
      <c r="P37" s="3">
        <f t="shared" si="29"/>
        <v>100</v>
      </c>
      <c r="Q37" s="3">
        <f t="shared" si="29"/>
        <v>120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75150747965</v>
      </c>
      <c r="E51" s="5">
        <v>88531866409</v>
      </c>
      <c r="F51" s="5">
        <v>162155077319</v>
      </c>
      <c r="G51" s="5">
        <v>147818441107</v>
      </c>
      <c r="I51" s="5">
        <v>469090112049</v>
      </c>
      <c r="J51" s="5">
        <v>369158235857</v>
      </c>
      <c r="K51" s="5">
        <v>396662494226</v>
      </c>
      <c r="L51" s="5">
        <v>518048148041</v>
      </c>
      <c r="M51" s="5">
        <v>424235124205</v>
      </c>
      <c r="N51" s="5">
        <v>334286148874</v>
      </c>
      <c r="O51" s="5">
        <v>409287975453</v>
      </c>
      <c r="P51" s="5">
        <v>378450026449</v>
      </c>
      <c r="Q51" s="5">
        <v>452778824796</v>
      </c>
      <c r="R51" s="5">
        <v>549092657990</v>
      </c>
      <c r="S51" s="5">
        <v>337318051442</v>
      </c>
      <c r="T51" s="5">
        <v>646992190729</v>
      </c>
      <c r="U51" s="5">
        <v>440919785442</v>
      </c>
      <c r="V51" s="5">
        <v>430336097959</v>
      </c>
      <c r="W51" s="5">
        <v>349487595180</v>
      </c>
      <c r="X51" s="5">
        <v>363137976053</v>
      </c>
      <c r="Y51" s="5">
        <v>222257879342</v>
      </c>
      <c r="Z51" s="5">
        <v>173891483624</v>
      </c>
    </row>
    <row r="52" spans="2:26" ht="15.5" x14ac:dyDescent="0.35">
      <c r="C52" t="s">
        <v>887</v>
      </c>
      <c r="D52" s="5">
        <v>28414916070</v>
      </c>
      <c r="E52" s="5">
        <v>40156698889</v>
      </c>
      <c r="F52" s="5">
        <v>41925951995</v>
      </c>
      <c r="G52" s="5">
        <v>32904110687</v>
      </c>
      <c r="I52" s="5">
        <v>114515839089</v>
      </c>
      <c r="J52" s="5">
        <v>74407542421</v>
      </c>
      <c r="K52" s="5">
        <v>68396934544</v>
      </c>
      <c r="L52" s="5">
        <v>119432584955</v>
      </c>
      <c r="M52" s="5">
        <v>156800653907</v>
      </c>
      <c r="N52" s="5">
        <v>112966756020</v>
      </c>
      <c r="O52" s="5">
        <v>78745417886</v>
      </c>
      <c r="P52" s="5">
        <v>85411313100</v>
      </c>
      <c r="Q52" s="5">
        <v>65005576137</v>
      </c>
      <c r="R52" s="5">
        <v>67486965941</v>
      </c>
      <c r="S52" s="5">
        <v>53649232642</v>
      </c>
      <c r="T52" s="5">
        <v>60341874310</v>
      </c>
      <c r="U52" s="5">
        <v>75995663068</v>
      </c>
      <c r="V52" s="5">
        <v>47375378273</v>
      </c>
      <c r="W52" s="5">
        <v>48049842511</v>
      </c>
      <c r="X52" s="5">
        <v>45371282744</v>
      </c>
      <c r="Y52" s="5">
        <v>38921780396</v>
      </c>
      <c r="Z52" s="5">
        <v>27132303335</v>
      </c>
    </row>
    <row r="53" spans="2:26" ht="15.5" x14ac:dyDescent="0.35">
      <c r="C53" t="s">
        <v>891</v>
      </c>
      <c r="D53" s="5">
        <v>46849125799</v>
      </c>
      <c r="E53" s="5">
        <v>47212833196</v>
      </c>
      <c r="F53" s="5">
        <v>47209390216</v>
      </c>
      <c r="G53" s="5">
        <v>44913034435</v>
      </c>
      <c r="I53" s="5">
        <v>178156856864</v>
      </c>
      <c r="J53" s="5">
        <v>194710180337</v>
      </c>
      <c r="K53" s="5">
        <v>193879187229</v>
      </c>
      <c r="L53" s="5">
        <v>174360498272</v>
      </c>
      <c r="M53" s="5">
        <v>158259917068</v>
      </c>
      <c r="N53" s="5">
        <v>144002232047</v>
      </c>
      <c r="O53" s="5">
        <v>182552129652</v>
      </c>
      <c r="P53" s="5">
        <v>185528107707</v>
      </c>
      <c r="Q53" s="5">
        <v>230611649123</v>
      </c>
      <c r="R53" s="5">
        <v>292250663014</v>
      </c>
      <c r="S53" s="5">
        <v>317847152483</v>
      </c>
      <c r="T53" s="5">
        <v>341655201311</v>
      </c>
      <c r="U53" s="5">
        <v>286526092305</v>
      </c>
      <c r="V53" s="5">
        <v>232765623873</v>
      </c>
      <c r="W53" s="5">
        <v>131240481950</v>
      </c>
      <c r="X53" s="5">
        <v>57415715401</v>
      </c>
      <c r="Y53" s="5">
        <v>25356310020</v>
      </c>
      <c r="Z53" s="5">
        <v>22355028607</v>
      </c>
    </row>
    <row r="54" spans="2:26" ht="15.5" x14ac:dyDescent="0.35">
      <c r="C54" t="s">
        <v>888</v>
      </c>
    </row>
    <row r="55" spans="2:26" ht="15.5" x14ac:dyDescent="0.35">
      <c r="C55" t="s">
        <v>91</v>
      </c>
      <c r="F55" s="5">
        <v>-703551832</v>
      </c>
      <c r="I55" s="5">
        <v>-703551832</v>
      </c>
      <c r="J55" s="5">
        <v>192280952</v>
      </c>
      <c r="K55" s="5">
        <v>6495050568</v>
      </c>
      <c r="L55" s="5">
        <v>2320633903</v>
      </c>
      <c r="M55" s="5">
        <v>533253434</v>
      </c>
      <c r="N55" s="5">
        <v>3567428822</v>
      </c>
      <c r="O55" s="5">
        <v>-398348469</v>
      </c>
      <c r="P55" s="5">
        <v>1265257955</v>
      </c>
      <c r="Q55" s="5">
        <v>-1518280229</v>
      </c>
      <c r="R55" s="5">
        <v>6450144546</v>
      </c>
      <c r="S55" s="5">
        <v>410435794</v>
      </c>
    </row>
    <row r="56" spans="2:26" ht="15.5" x14ac:dyDescent="0.35">
      <c r="C56" t="s">
        <v>889</v>
      </c>
      <c r="D56" s="5">
        <v>-36025761159</v>
      </c>
      <c r="E56" s="5">
        <v>-27158912924</v>
      </c>
      <c r="F56" s="5">
        <v>42947357282</v>
      </c>
      <c r="G56" s="5">
        <v>39495870124</v>
      </c>
      <c r="I56" s="5">
        <v>69035078760</v>
      </c>
      <c r="J56" s="5">
        <v>-15974312166</v>
      </c>
      <c r="K56" s="5">
        <v>17679204911</v>
      </c>
      <c r="L56" s="5">
        <v>112605040428</v>
      </c>
      <c r="M56" s="5">
        <v>6807692997</v>
      </c>
      <c r="N56" s="5">
        <v>-23222785071</v>
      </c>
      <c r="O56" s="5">
        <v>11663463383</v>
      </c>
      <c r="P56" s="5">
        <v>-28059194854</v>
      </c>
      <c r="Q56" s="5">
        <v>60670965417</v>
      </c>
      <c r="R56" s="5">
        <v>89654213397</v>
      </c>
      <c r="S56" s="5">
        <v>-102560368630</v>
      </c>
      <c r="T56" s="5">
        <v>158627119736</v>
      </c>
      <c r="U56" s="5">
        <v>-9968801562</v>
      </c>
      <c r="V56" s="5">
        <v>61338549785</v>
      </c>
      <c r="W56" s="5">
        <v>72304836978</v>
      </c>
      <c r="X56" s="5">
        <v>168839178272</v>
      </c>
      <c r="Y56" s="5">
        <v>117159511322</v>
      </c>
      <c r="Z56" s="5">
        <v>1283726920</v>
      </c>
    </row>
    <row r="57" spans="2:26" ht="15.5" x14ac:dyDescent="0.35">
      <c r="C57" t="s">
        <v>892</v>
      </c>
      <c r="D57" s="5">
        <v>19344865</v>
      </c>
      <c r="E57" s="5">
        <v>1101412696</v>
      </c>
      <c r="F57" s="5">
        <v>36285946</v>
      </c>
      <c r="G57" s="5">
        <v>476862593</v>
      </c>
      <c r="I57" s="5">
        <v>584465539</v>
      </c>
      <c r="J57" s="5">
        <v>8142828084</v>
      </c>
      <c r="K57" s="5">
        <v>5062628406</v>
      </c>
      <c r="L57" s="5">
        <v>1866600717</v>
      </c>
      <c r="M57" s="5">
        <v>750095810</v>
      </c>
      <c r="N57" s="5">
        <v>2889582880</v>
      </c>
      <c r="O57" s="5">
        <v>2475176662</v>
      </c>
      <c r="P57" s="5">
        <v>2331546557</v>
      </c>
      <c r="Q57" s="5">
        <v>2612003182</v>
      </c>
      <c r="R57" s="5">
        <v>254861986</v>
      </c>
      <c r="S57" s="5">
        <v>1479891586</v>
      </c>
      <c r="T57" s="5">
        <v>862861100</v>
      </c>
      <c r="U57" s="5">
        <v>82250601</v>
      </c>
      <c r="V57" s="5">
        <v>58367185</v>
      </c>
      <c r="W57" s="5">
        <v>748150033</v>
      </c>
      <c r="X57" s="5">
        <v>986511930</v>
      </c>
      <c r="Y57" s="5">
        <v>411691799</v>
      </c>
      <c r="Z57" s="5">
        <v>152659193</v>
      </c>
    </row>
    <row r="58" spans="2:26" ht="15.5" x14ac:dyDescent="0.35">
      <c r="C58" t="s">
        <v>88</v>
      </c>
      <c r="D58" s="5">
        <v>-57698241978</v>
      </c>
      <c r="E58" s="5">
        <v>-67936320485</v>
      </c>
      <c r="F58" s="5">
        <v>-69281895363</v>
      </c>
      <c r="G58" s="5">
        <v>-56732507706</v>
      </c>
      <c r="I58" s="5">
        <v>-234506129532</v>
      </c>
      <c r="J58" s="5">
        <v>-211796992938</v>
      </c>
      <c r="K58" s="5">
        <v>-222823914850</v>
      </c>
      <c r="L58" s="5">
        <v>-224476912783</v>
      </c>
      <c r="M58" s="5">
        <v>-227702427662</v>
      </c>
      <c r="N58" s="5">
        <v>-201944699743</v>
      </c>
      <c r="O58" s="5">
        <v>-209334296640</v>
      </c>
      <c r="P58" s="5">
        <v>-219564482150</v>
      </c>
      <c r="Q58" s="5">
        <v>-222480892953</v>
      </c>
      <c r="R58" s="5">
        <v>-208957091013</v>
      </c>
      <c r="S58" s="5">
        <v>-221292124489</v>
      </c>
      <c r="T58" s="5">
        <v>-210380725443</v>
      </c>
      <c r="U58" s="5">
        <v>-179724703051</v>
      </c>
      <c r="V58" s="5">
        <v>-126078302909</v>
      </c>
      <c r="W58" s="5">
        <v>-101393565426</v>
      </c>
      <c r="X58" s="5">
        <v>-87687039275</v>
      </c>
      <c r="Y58" s="5">
        <v>-55153616391</v>
      </c>
      <c r="Z58" s="5">
        <v>-41880054308</v>
      </c>
    </row>
    <row r="59" spans="2:26" ht="15.5" x14ac:dyDescent="0.35">
      <c r="C59" t="s">
        <v>894</v>
      </c>
      <c r="D59" s="5">
        <v>-31048465532</v>
      </c>
      <c r="E59" s="5">
        <v>-39316989505</v>
      </c>
      <c r="F59" s="5">
        <v>-34608017460</v>
      </c>
      <c r="G59" s="5">
        <v>-29808738796</v>
      </c>
      <c r="I59" s="5">
        <v>-120570251162</v>
      </c>
      <c r="J59" s="5">
        <v>-112079298835</v>
      </c>
      <c r="K59" s="5">
        <v>-109409130002</v>
      </c>
      <c r="L59" s="5">
        <v>-112034220050</v>
      </c>
      <c r="M59" s="5">
        <v>-112688829376</v>
      </c>
      <c r="N59" s="5">
        <v>-89927676977</v>
      </c>
      <c r="O59" s="5">
        <v>-81920647665</v>
      </c>
      <c r="P59" s="5">
        <v>-79838815180</v>
      </c>
      <c r="Q59" s="5">
        <v>-76350761372</v>
      </c>
      <c r="R59" s="5">
        <v>-71143064251</v>
      </c>
      <c r="S59" s="5">
        <v>-78959466549</v>
      </c>
      <c r="T59" s="5">
        <v>-69189555432</v>
      </c>
      <c r="U59" s="5">
        <v>-63181281383</v>
      </c>
      <c r="V59" s="5">
        <v>-44066622975</v>
      </c>
      <c r="W59" s="5">
        <v>-28584085482</v>
      </c>
      <c r="X59" s="5">
        <v>-31483669071</v>
      </c>
      <c r="Y59" s="5">
        <v>-19331874284</v>
      </c>
      <c r="Z59" s="5">
        <v>-10320658796</v>
      </c>
    </row>
    <row r="60" spans="2:26" ht="15.5" x14ac:dyDescent="0.35">
      <c r="C60" t="s">
        <v>90</v>
      </c>
      <c r="U60" s="5">
        <v>-89914242295</v>
      </c>
      <c r="V60" s="5">
        <v>-63499514918</v>
      </c>
      <c r="W60" s="5">
        <v>-17397212312</v>
      </c>
      <c r="X60" s="5">
        <v>-18080689479</v>
      </c>
      <c r="Y60" s="5">
        <v>-15257877539</v>
      </c>
      <c r="Z60" s="5">
        <v>-13182141297</v>
      </c>
    </row>
    <row r="61" spans="2:26" ht="15.5" x14ac:dyDescent="0.35">
      <c r="C61" t="s">
        <v>896</v>
      </c>
      <c r="D61" s="5">
        <v>-15110248406</v>
      </c>
      <c r="E61" s="5">
        <v>-9537490078</v>
      </c>
      <c r="F61" s="5">
        <v>-18677196052</v>
      </c>
      <c r="G61" s="5">
        <v>-13702709046</v>
      </c>
      <c r="I61" s="5">
        <v>-63356099483</v>
      </c>
      <c r="J61" s="5">
        <v>-52344045409</v>
      </c>
      <c r="K61" s="5">
        <v>-65704068737</v>
      </c>
      <c r="L61" s="5">
        <v>-45102460800</v>
      </c>
      <c r="M61" s="5">
        <v>-37916234593</v>
      </c>
      <c r="N61" s="5">
        <v>-41691821343</v>
      </c>
      <c r="O61" s="5">
        <v>-47573379156</v>
      </c>
      <c r="P61" s="5">
        <v>-49330270333</v>
      </c>
      <c r="Q61" s="5">
        <v>-45009973467</v>
      </c>
      <c r="R61" s="5">
        <v>-39836711223</v>
      </c>
      <c r="S61" s="5">
        <v>-42014574785</v>
      </c>
      <c r="T61" s="5">
        <v>-44656918168</v>
      </c>
    </row>
    <row r="62" spans="2:26" ht="15.5" x14ac:dyDescent="0.35">
      <c r="C62" t="s">
        <v>1795</v>
      </c>
      <c r="D62" s="5">
        <v>-20510827351</v>
      </c>
      <c r="E62" s="5">
        <v>-20721296237</v>
      </c>
      <c r="F62" s="5">
        <v>-28569607375</v>
      </c>
      <c r="G62" s="5">
        <v>-21556768967</v>
      </c>
      <c r="I62" s="5">
        <v>-91573081783</v>
      </c>
      <c r="J62" s="5">
        <v>-76879204142</v>
      </c>
      <c r="K62" s="5">
        <v>-92333948630</v>
      </c>
      <c r="L62" s="5">
        <v>-87848848901</v>
      </c>
      <c r="M62" s="5">
        <v>-91399199097</v>
      </c>
      <c r="N62" s="5">
        <v>-88010519042</v>
      </c>
      <c r="O62" s="5">
        <v>-96393000345</v>
      </c>
      <c r="P62" s="5">
        <v>-102639682514</v>
      </c>
      <c r="Q62" s="5">
        <v>-110561313892</v>
      </c>
      <c r="R62" s="5">
        <v>-100393621632</v>
      </c>
      <c r="S62" s="5">
        <v>-108491951609</v>
      </c>
      <c r="T62" s="5">
        <v>-106941398652</v>
      </c>
      <c r="U62" s="5">
        <v>-89914242295</v>
      </c>
      <c r="V62" s="5">
        <v>-63499514918</v>
      </c>
      <c r="W62" s="5">
        <v>-17397212312</v>
      </c>
      <c r="X62" s="5">
        <v>-18080689479</v>
      </c>
      <c r="Y62" s="5">
        <v>-15257877539</v>
      </c>
      <c r="Z62" s="5">
        <v>-13182141297</v>
      </c>
    </row>
    <row r="63" spans="2:26" ht="15.5" x14ac:dyDescent="0.35">
      <c r="C63" t="s">
        <v>1741</v>
      </c>
      <c r="D63" s="5">
        <v>-476624687</v>
      </c>
      <c r="E63" s="5">
        <v>-1572518017</v>
      </c>
      <c r="F63" s="5">
        <v>-1006716324</v>
      </c>
      <c r="G63" s="5">
        <v>-450582921</v>
      </c>
      <c r="I63" s="5">
        <v>-3101150088</v>
      </c>
      <c r="J63" s="5">
        <v>-2803800744</v>
      </c>
      <c r="K63" s="5">
        <v>-2365696742</v>
      </c>
      <c r="L63" s="5">
        <v>-2674245796</v>
      </c>
      <c r="M63" s="5">
        <v>-1087602318</v>
      </c>
      <c r="N63" s="5">
        <v>-1269384851</v>
      </c>
      <c r="O63" s="5">
        <v>-3314582477</v>
      </c>
      <c r="P63" s="5">
        <v>-9560383806</v>
      </c>
      <c r="Q63" s="5">
        <v>-8679238722</v>
      </c>
      <c r="R63" s="5">
        <v>-10555405878</v>
      </c>
      <c r="S63" s="5">
        <v>-8524620039</v>
      </c>
      <c r="T63" s="5">
        <v>-10945778092</v>
      </c>
      <c r="U63" s="5">
        <v>-7519689301</v>
      </c>
      <c r="V63" s="5">
        <v>-4465491580</v>
      </c>
      <c r="W63" s="5">
        <v>-46872576149</v>
      </c>
      <c r="X63" s="5">
        <v>-30861680565</v>
      </c>
      <c r="Y63" s="5">
        <v>-14160139287</v>
      </c>
      <c r="Z63" s="5">
        <v>-12519732207</v>
      </c>
    </row>
    <row r="64" spans="2:26" ht="15.5" x14ac:dyDescent="0.35">
      <c r="C64" t="s">
        <v>310</v>
      </c>
      <c r="D64" s="5">
        <v>-2143107253</v>
      </c>
      <c r="E64" s="5">
        <v>-2106357633</v>
      </c>
      <c r="F64" s="5">
        <v>-1526792914</v>
      </c>
      <c r="G64" s="5">
        <v>-1293187159</v>
      </c>
      <c r="I64" s="5">
        <v>-5260904214</v>
      </c>
      <c r="J64" s="5">
        <v>-5145593453</v>
      </c>
      <c r="K64" s="5">
        <v>-4469615371</v>
      </c>
      <c r="L64" s="5">
        <v>-5983800327</v>
      </c>
      <c r="M64" s="5">
        <v>-7127215196</v>
      </c>
      <c r="N64" s="5">
        <v>-6850149413</v>
      </c>
      <c r="O64" s="5">
        <v>-6937275115</v>
      </c>
      <c r="P64" s="5">
        <v>-5622426999</v>
      </c>
      <c r="Q64" s="5">
        <v>-4498081346</v>
      </c>
      <c r="R64" s="5">
        <v>-4926903637</v>
      </c>
      <c r="S64" s="5">
        <v>-5505008381</v>
      </c>
      <c r="T64" s="5">
        <v>-5973719857</v>
      </c>
      <c r="U64" s="5">
        <v>-4571129036</v>
      </c>
      <c r="V64" s="5">
        <v>-3583064968</v>
      </c>
      <c r="W64" s="5">
        <v>-2684280114</v>
      </c>
      <c r="X64" s="5">
        <v>-2490091230</v>
      </c>
      <c r="Y64" s="5">
        <v>-1979895671</v>
      </c>
      <c r="Z64" s="5">
        <v>-1507114525</v>
      </c>
    </row>
    <row r="65" spans="3:26" ht="15.5" x14ac:dyDescent="0.35">
      <c r="C65" t="s">
        <v>92</v>
      </c>
      <c r="D65" s="5">
        <v>17452505987</v>
      </c>
      <c r="E65" s="5">
        <v>20595545924</v>
      </c>
      <c r="F65" s="5">
        <v>92873181956</v>
      </c>
      <c r="G65" s="5">
        <v>91085933401</v>
      </c>
      <c r="I65" s="5">
        <v>234583982517</v>
      </c>
      <c r="J65" s="5">
        <v>157361242919</v>
      </c>
      <c r="K65" s="5">
        <v>173838579376</v>
      </c>
      <c r="L65" s="5">
        <v>293571235258</v>
      </c>
      <c r="M65" s="5">
        <v>196532696543</v>
      </c>
      <c r="N65" s="5">
        <v>132341449131</v>
      </c>
      <c r="O65" s="5">
        <v>199953678813</v>
      </c>
      <c r="P65" s="5">
        <v>158885544299</v>
      </c>
      <c r="Q65" s="5">
        <v>230297931843</v>
      </c>
      <c r="R65" s="5">
        <v>340135566977</v>
      </c>
      <c r="S65" s="5">
        <v>116025926953</v>
      </c>
      <c r="T65" s="5">
        <v>436611465286</v>
      </c>
      <c r="U65" s="5">
        <v>261195082391</v>
      </c>
      <c r="V65" s="5">
        <v>304257795050</v>
      </c>
      <c r="W65" s="5">
        <v>248094029754</v>
      </c>
      <c r="X65" s="5">
        <v>275450936778</v>
      </c>
      <c r="Y65" s="5">
        <v>167104262951</v>
      </c>
      <c r="Z65" s="5">
        <v>132011429316</v>
      </c>
    </row>
    <row r="66" spans="3:26" ht="15.5" x14ac:dyDescent="0.35">
      <c r="C66" t="s">
        <v>93</v>
      </c>
      <c r="D66" s="5">
        <v>-625194148</v>
      </c>
      <c r="E66" s="5">
        <v>423077964</v>
      </c>
      <c r="F66" s="5">
        <v>282815068</v>
      </c>
      <c r="G66" s="5">
        <v>389635672</v>
      </c>
      <c r="I66" s="5">
        <v>1764394078</v>
      </c>
      <c r="J66" s="5">
        <v>-2997391564</v>
      </c>
      <c r="K66" s="5">
        <v>-3392059136</v>
      </c>
      <c r="L66" s="5">
        <v>926473067</v>
      </c>
      <c r="M66" s="5">
        <v>2577065868</v>
      </c>
      <c r="N66" s="5">
        <v>-18805745777</v>
      </c>
      <c r="O66" s="5">
        <v>-38971129742</v>
      </c>
      <c r="P66" s="5">
        <v>-41502170331</v>
      </c>
      <c r="Q66" s="5">
        <v>-19736118482</v>
      </c>
      <c r="R66" s="5">
        <v>-29017625895</v>
      </c>
      <c r="S66" s="5">
        <v>-7073579553</v>
      </c>
      <c r="T66" s="5">
        <v>-12900574055</v>
      </c>
      <c r="U66" s="5">
        <v>-8681989465</v>
      </c>
      <c r="V66" s="5">
        <v>-16556488653</v>
      </c>
      <c r="W66" s="5">
        <v>-11288004273</v>
      </c>
      <c r="X66" s="5">
        <v>-24659063566</v>
      </c>
      <c r="Y66" s="5">
        <v>-13725140677</v>
      </c>
      <c r="Z66" s="5">
        <v>-84464228927</v>
      </c>
    </row>
    <row r="67" spans="3:26" ht="15.5" x14ac:dyDescent="0.35">
      <c r="C67" t="s">
        <v>94</v>
      </c>
      <c r="D67" s="5">
        <v>274707828</v>
      </c>
      <c r="E67" s="5">
        <v>374677351</v>
      </c>
      <c r="F67" s="5">
        <v>309389211</v>
      </c>
      <c r="G67" s="5">
        <v>464337611</v>
      </c>
      <c r="I67" s="5">
        <v>1409759371</v>
      </c>
      <c r="J67" s="5">
        <v>1575977792</v>
      </c>
      <c r="K67" s="5">
        <v>1270183835</v>
      </c>
      <c r="L67" s="5">
        <v>1013835119</v>
      </c>
      <c r="M67" s="5">
        <v>1202837182</v>
      </c>
      <c r="N67" s="5">
        <v>1809316752</v>
      </c>
      <c r="O67" s="5">
        <v>1154352916</v>
      </c>
      <c r="P67" s="5">
        <v>1401495696</v>
      </c>
      <c r="Q67" s="5">
        <v>1528560359</v>
      </c>
      <c r="R67" s="5">
        <v>1132880518</v>
      </c>
      <c r="S67" s="5">
        <v>2313045320</v>
      </c>
      <c r="T67" s="5">
        <v>1924172268</v>
      </c>
      <c r="U67" s="5">
        <v>1389786626</v>
      </c>
      <c r="V67" s="5">
        <v>2024529840</v>
      </c>
      <c r="W67" s="5">
        <v>16996674060</v>
      </c>
      <c r="X67" s="5">
        <v>18239881190</v>
      </c>
      <c r="Y67" s="5">
        <v>32141893494</v>
      </c>
      <c r="Z67" s="5">
        <v>8711720440</v>
      </c>
    </row>
    <row r="68" spans="3:26" ht="15.5" x14ac:dyDescent="0.35">
      <c r="C68" t="s">
        <v>2507</v>
      </c>
      <c r="D68" s="5">
        <v>274707828</v>
      </c>
      <c r="E68" s="5">
        <v>374677351</v>
      </c>
      <c r="F68" s="5">
        <v>309389211</v>
      </c>
      <c r="G68" s="5">
        <v>464337611</v>
      </c>
      <c r="I68" s="5">
        <v>1409759371</v>
      </c>
      <c r="J68" s="5">
        <v>1575977792</v>
      </c>
      <c r="K68" s="5">
        <v>1270183835</v>
      </c>
      <c r="L68" s="5">
        <v>1013835119</v>
      </c>
      <c r="M68" s="5">
        <v>1202837182</v>
      </c>
      <c r="N68" s="5">
        <v>1809316752</v>
      </c>
      <c r="O68" s="5">
        <v>1154352916</v>
      </c>
      <c r="P68" s="5">
        <v>1401495696</v>
      </c>
      <c r="Q68" s="5">
        <v>1528560359</v>
      </c>
      <c r="R68" s="5">
        <v>1132880518</v>
      </c>
      <c r="S68" s="5">
        <v>2313045320</v>
      </c>
      <c r="T68" s="5">
        <v>1924172268</v>
      </c>
      <c r="U68" s="5">
        <v>1389786626</v>
      </c>
      <c r="V68" s="5">
        <v>2024529840</v>
      </c>
      <c r="W68" s="5">
        <v>16996674060</v>
      </c>
      <c r="X68" s="5">
        <v>18239881190</v>
      </c>
      <c r="Y68" s="5">
        <v>32141893494</v>
      </c>
      <c r="Z68" s="5">
        <v>8711720440</v>
      </c>
    </row>
    <row r="69" spans="3:26" ht="15.5" x14ac:dyDescent="0.35">
      <c r="C69" t="s">
        <v>312</v>
      </c>
      <c r="D69" s="5">
        <v>360348600</v>
      </c>
      <c r="E69" s="5">
        <v>347049800</v>
      </c>
      <c r="G69" s="5">
        <v>1558558</v>
      </c>
      <c r="I69" s="5">
        <v>693340370</v>
      </c>
      <c r="J69" s="5">
        <v>8108108</v>
      </c>
      <c r="K69" s="5">
        <v>29459459</v>
      </c>
      <c r="L69" s="5">
        <v>-52841744</v>
      </c>
      <c r="M69" s="5">
        <v>52445456</v>
      </c>
      <c r="N69" s="5">
        <v>-18664773</v>
      </c>
      <c r="O69" s="5">
        <v>133661932</v>
      </c>
      <c r="P69" s="5">
        <v>1090090910</v>
      </c>
      <c r="Q69" s="5">
        <v>712629545</v>
      </c>
      <c r="R69" s="5">
        <v>91954545</v>
      </c>
      <c r="S69" s="5">
        <v>64910916</v>
      </c>
      <c r="T69" s="5">
        <v>311112691</v>
      </c>
      <c r="U69" s="5">
        <v>428893687</v>
      </c>
      <c r="V69" s="5">
        <v>7953800</v>
      </c>
      <c r="W69" s="5">
        <v>729660345</v>
      </c>
      <c r="X69" s="5">
        <v>505000</v>
      </c>
      <c r="Y69" s="5">
        <v>19450000</v>
      </c>
      <c r="Z69" s="5">
        <v>50000000</v>
      </c>
    </row>
    <row r="70" spans="3:26" ht="15.5" x14ac:dyDescent="0.35">
      <c r="C70" t="s">
        <v>95</v>
      </c>
      <c r="D70" s="5">
        <v>153268072</v>
      </c>
      <c r="E70" s="5">
        <v>100258707</v>
      </c>
      <c r="F70" s="5">
        <v>-1643331</v>
      </c>
      <c r="G70" s="5">
        <v>64515178</v>
      </c>
      <c r="I70" s="5">
        <v>54524696</v>
      </c>
      <c r="J70" s="5">
        <v>-26128003</v>
      </c>
      <c r="K70" s="5">
        <v>-52608881</v>
      </c>
      <c r="L70" s="5">
        <v>239356903</v>
      </c>
      <c r="M70" s="5">
        <v>16352064</v>
      </c>
      <c r="N70" s="5">
        <v>-362265773</v>
      </c>
      <c r="O70" s="5">
        <v>-211544265</v>
      </c>
      <c r="P70" s="5">
        <v>374582125</v>
      </c>
      <c r="Q70" s="5">
        <v>31510982</v>
      </c>
      <c r="R70" s="5">
        <v>249900783</v>
      </c>
      <c r="S70" s="5">
        <v>396767089</v>
      </c>
      <c r="T70" s="5">
        <v>-396414612</v>
      </c>
      <c r="U70" s="5">
        <v>744949402</v>
      </c>
      <c r="V70" s="5">
        <v>132561672</v>
      </c>
      <c r="W70" s="5">
        <v>47506554</v>
      </c>
      <c r="X70" s="5">
        <v>-64033897</v>
      </c>
      <c r="Y70" s="5">
        <v>-283780349</v>
      </c>
      <c r="Z70" s="5">
        <v>286485571</v>
      </c>
    </row>
    <row r="71" spans="3:26" ht="15.5" x14ac:dyDescent="0.35">
      <c r="C71" t="s">
        <v>27</v>
      </c>
      <c r="D71" s="5">
        <v>-1458944513</v>
      </c>
      <c r="E71" s="5">
        <v>-259121274</v>
      </c>
      <c r="F71" s="5">
        <v>-239150528</v>
      </c>
      <c r="G71" s="5">
        <v>-141328086</v>
      </c>
      <c r="I71" s="5">
        <v>-1107747114</v>
      </c>
      <c r="J71" s="5">
        <v>-6071287644</v>
      </c>
      <c r="K71" s="5">
        <v>-4985594922</v>
      </c>
      <c r="L71" s="5">
        <v>-3081312781</v>
      </c>
      <c r="M71" s="5">
        <v>-5904783586</v>
      </c>
      <c r="N71" s="5">
        <v>-24116274340</v>
      </c>
      <c r="O71" s="5">
        <v>-40047600325</v>
      </c>
      <c r="P71" s="5">
        <v>-44368339062</v>
      </c>
      <c r="Q71" s="5">
        <v>-22008819368</v>
      </c>
      <c r="R71" s="5">
        <v>-30492361741</v>
      </c>
      <c r="S71" s="5">
        <v>-9848302878</v>
      </c>
      <c r="T71" s="5">
        <v>-14739444402</v>
      </c>
      <c r="U71" s="5">
        <v>-11245619180</v>
      </c>
      <c r="V71" s="5">
        <v>-23904756684</v>
      </c>
      <c r="W71" s="5">
        <v>-38454815158</v>
      </c>
      <c r="X71" s="5">
        <v>-38811035859</v>
      </c>
      <c r="Y71" s="5">
        <v>-46565016467</v>
      </c>
      <c r="Z71" s="5">
        <v>-88126652856</v>
      </c>
    </row>
    <row r="72" spans="3:26" ht="15.5" x14ac:dyDescent="0.35">
      <c r="C72" t="s">
        <v>96</v>
      </c>
      <c r="D72" s="5">
        <v>-625194148</v>
      </c>
      <c r="E72" s="5">
        <v>423077964</v>
      </c>
      <c r="F72" s="5">
        <v>282815068</v>
      </c>
      <c r="G72" s="5">
        <v>389635672</v>
      </c>
      <c r="I72" s="5">
        <v>1764394078</v>
      </c>
      <c r="J72" s="5">
        <v>-2997391564</v>
      </c>
      <c r="K72" s="5">
        <v>-3392059136</v>
      </c>
      <c r="L72" s="5">
        <v>926473067</v>
      </c>
      <c r="M72" s="5">
        <v>2577065868</v>
      </c>
      <c r="N72" s="5">
        <v>-18805745777</v>
      </c>
      <c r="O72" s="5">
        <v>-38971129742</v>
      </c>
      <c r="P72" s="5">
        <v>-41502170331</v>
      </c>
      <c r="Q72" s="5">
        <v>-19736118482</v>
      </c>
      <c r="R72" s="5">
        <v>-29017625895</v>
      </c>
      <c r="S72" s="5">
        <v>-7073579553</v>
      </c>
      <c r="T72" s="5">
        <v>-12900574055</v>
      </c>
      <c r="U72" s="5">
        <v>-8681989465</v>
      </c>
      <c r="V72" s="5">
        <v>-16556488653</v>
      </c>
      <c r="W72" s="5">
        <v>-11288004273</v>
      </c>
      <c r="X72" s="5">
        <v>-24659063566</v>
      </c>
      <c r="Y72" s="5">
        <v>-13725140677</v>
      </c>
      <c r="Z72" s="5">
        <v>-84464228927</v>
      </c>
    </row>
    <row r="73" spans="3:26" ht="15.5" x14ac:dyDescent="0.35">
      <c r="C73" t="s">
        <v>29</v>
      </c>
      <c r="D73" s="5">
        <v>16827311839</v>
      </c>
      <c r="E73" s="5">
        <v>21018623888</v>
      </c>
      <c r="F73" s="5">
        <v>93155997024</v>
      </c>
      <c r="G73" s="5">
        <v>91475569073</v>
      </c>
      <c r="I73" s="5">
        <v>236348376595</v>
      </c>
      <c r="J73" s="5">
        <v>154363851355</v>
      </c>
      <c r="K73" s="5">
        <v>170446520240</v>
      </c>
      <c r="L73" s="5">
        <v>294497708325</v>
      </c>
      <c r="M73" s="5">
        <v>199109762411</v>
      </c>
      <c r="N73" s="5">
        <v>113535703354</v>
      </c>
      <c r="O73" s="5">
        <v>160982549071</v>
      </c>
      <c r="P73" s="5">
        <v>117383373968</v>
      </c>
      <c r="Q73" s="5">
        <v>210561813361</v>
      </c>
      <c r="R73" s="5">
        <v>311117941082</v>
      </c>
      <c r="S73" s="5">
        <v>108952347400</v>
      </c>
      <c r="T73" s="5">
        <v>423710891231</v>
      </c>
      <c r="U73" s="5">
        <v>252513092926</v>
      </c>
      <c r="V73" s="5">
        <v>287701306397</v>
      </c>
      <c r="W73" s="5">
        <v>236806025481</v>
      </c>
      <c r="X73" s="5">
        <v>250791873212</v>
      </c>
      <c r="Y73" s="5">
        <v>153379122274</v>
      </c>
      <c r="Z73" s="5">
        <v>47547200389</v>
      </c>
    </row>
    <row r="74" spans="3:26" ht="15.5" x14ac:dyDescent="0.35">
      <c r="C74" t="s">
        <v>28</v>
      </c>
      <c r="D74" s="5">
        <v>-11025466007</v>
      </c>
      <c r="E74" s="5">
        <v>-10251492493</v>
      </c>
      <c r="F74" s="5">
        <v>-10728755820</v>
      </c>
      <c r="G74" s="5">
        <v>-10389943827</v>
      </c>
      <c r="I74" s="5">
        <v>-34995488971</v>
      </c>
      <c r="J74" s="5">
        <v>-36251684324</v>
      </c>
      <c r="K74" s="5">
        <v>-32432842892</v>
      </c>
      <c r="L74" s="5">
        <v>-38868300783</v>
      </c>
      <c r="M74" s="5">
        <v>-41309244735</v>
      </c>
      <c r="N74" s="5">
        <v>-27828072784</v>
      </c>
      <c r="O74" s="5">
        <v>-32103302523</v>
      </c>
      <c r="P74" s="5">
        <v>-30657234083</v>
      </c>
      <c r="Q74" s="5">
        <v>-30807348829</v>
      </c>
      <c r="R74" s="5">
        <v>-51615680915</v>
      </c>
      <c r="S74" s="5">
        <v>-44576585794</v>
      </c>
      <c r="T74" s="5">
        <v>-56685101065</v>
      </c>
      <c r="U74" s="5">
        <v>-55254980795</v>
      </c>
      <c r="V74" s="5">
        <v>-47860896639</v>
      </c>
      <c r="W74" s="5">
        <v>-33699652924</v>
      </c>
      <c r="X74" s="5">
        <v>-10069894799</v>
      </c>
      <c r="Y74" s="5">
        <v>-3159754053</v>
      </c>
      <c r="Z74" s="5">
        <v>-11265203385</v>
      </c>
    </row>
    <row r="75" spans="3:26" ht="15.5" x14ac:dyDescent="0.35">
      <c r="C75" t="s">
        <v>97</v>
      </c>
      <c r="D75" s="5">
        <v>-11139692520</v>
      </c>
      <c r="E75" s="5">
        <v>-10501884360</v>
      </c>
      <c r="F75" s="5">
        <v>-11253490380</v>
      </c>
      <c r="G75" s="5">
        <v>-10351557040</v>
      </c>
      <c r="I75" s="5">
        <v>-35201711820</v>
      </c>
      <c r="J75" s="5">
        <v>-36406828700</v>
      </c>
      <c r="K75" s="5">
        <v>-32549713020</v>
      </c>
      <c r="L75" s="5">
        <v>-38533733260</v>
      </c>
      <c r="M75" s="5">
        <v>-41771539700</v>
      </c>
      <c r="N75" s="5">
        <v>-28126797130</v>
      </c>
      <c r="O75" s="5">
        <v>-32574966450</v>
      </c>
      <c r="P75" s="5">
        <v>-31204029950</v>
      </c>
      <c r="Q75" s="5">
        <v>-31074924150</v>
      </c>
      <c r="R75" s="5">
        <v>-51632962832</v>
      </c>
      <c r="S75" s="5">
        <v>-44852460051</v>
      </c>
      <c r="T75" s="5">
        <v>-57112514250</v>
      </c>
      <c r="U75" s="5">
        <v>-55546018500</v>
      </c>
      <c r="V75" s="5">
        <v>-46980188200</v>
      </c>
      <c r="W75" s="5">
        <v>-31442696300</v>
      </c>
      <c r="X75" s="5">
        <v>-14060511800</v>
      </c>
      <c r="Y75" s="5">
        <v>-1423409970</v>
      </c>
      <c r="Z75" s="5">
        <v>-14036210300</v>
      </c>
    </row>
    <row r="76" spans="3:26" ht="15.5" x14ac:dyDescent="0.35">
      <c r="C76" t="s">
        <v>98</v>
      </c>
      <c r="D76" s="5">
        <v>114226513</v>
      </c>
      <c r="E76" s="5">
        <v>250391867</v>
      </c>
      <c r="F76" s="5">
        <v>524734560</v>
      </c>
      <c r="G76" s="5">
        <v>-38386787</v>
      </c>
      <c r="I76" s="5">
        <v>206222849</v>
      </c>
      <c r="J76" s="5">
        <v>155144376</v>
      </c>
      <c r="K76" s="5">
        <v>116870128</v>
      </c>
      <c r="L76" s="5">
        <v>-334567523</v>
      </c>
      <c r="M76" s="5">
        <v>462294965</v>
      </c>
      <c r="N76" s="5">
        <v>298724346</v>
      </c>
      <c r="O76" s="5">
        <v>471663927</v>
      </c>
      <c r="P76" s="5">
        <v>546795867</v>
      </c>
      <c r="Q76" s="5">
        <v>267575321</v>
      </c>
      <c r="R76" s="5">
        <v>17281917</v>
      </c>
      <c r="S76" s="5">
        <v>275874257</v>
      </c>
      <c r="T76" s="5">
        <v>427413185</v>
      </c>
      <c r="U76" s="5">
        <v>291037705</v>
      </c>
      <c r="V76" s="5">
        <v>-880708439</v>
      </c>
      <c r="W76" s="5">
        <v>-2256956624</v>
      </c>
      <c r="X76" s="5">
        <v>3990617001</v>
      </c>
      <c r="Y76" s="5">
        <v>-1736344083</v>
      </c>
      <c r="Z76" s="5">
        <v>2771006915</v>
      </c>
    </row>
    <row r="77" spans="3:26" ht="15.5" x14ac:dyDescent="0.35">
      <c r="C77" t="s">
        <v>99</v>
      </c>
      <c r="D77" s="5">
        <v>-11025466007</v>
      </c>
      <c r="E77" s="5">
        <v>-10251492493</v>
      </c>
      <c r="F77" s="5">
        <v>-10728755820</v>
      </c>
      <c r="G77" s="5">
        <v>-10389943827</v>
      </c>
      <c r="I77" s="5">
        <v>-34995488971</v>
      </c>
      <c r="J77" s="5">
        <v>-36251684324</v>
      </c>
      <c r="K77" s="5">
        <v>-32432842892</v>
      </c>
      <c r="L77" s="5">
        <v>-38868300783</v>
      </c>
      <c r="M77" s="5">
        <v>-41309244735</v>
      </c>
      <c r="N77" s="5">
        <v>-27828072784</v>
      </c>
      <c r="O77" s="5">
        <v>-32103302523</v>
      </c>
      <c r="P77" s="5">
        <v>-30657234083</v>
      </c>
      <c r="Q77" s="5">
        <v>-30807348829</v>
      </c>
      <c r="R77" s="5">
        <v>-51615680915</v>
      </c>
      <c r="S77" s="5">
        <v>-44576585794</v>
      </c>
      <c r="T77" s="5">
        <v>-56685101065</v>
      </c>
      <c r="U77" s="5">
        <v>-55254980795</v>
      </c>
      <c r="V77" s="5">
        <v>-47860896639</v>
      </c>
      <c r="W77" s="5">
        <v>-33699652924</v>
      </c>
      <c r="X77" s="5">
        <v>-10069894799</v>
      </c>
      <c r="Y77" s="5">
        <v>-3159754053</v>
      </c>
      <c r="Z77" s="5">
        <v>-11265203385</v>
      </c>
    </row>
    <row r="78" spans="3:26" ht="15.5" x14ac:dyDescent="0.35">
      <c r="C78" t="s">
        <v>100</v>
      </c>
      <c r="D78" s="5">
        <v>5801845832</v>
      </c>
      <c r="E78" s="5">
        <v>10767131395</v>
      </c>
      <c r="F78" s="5">
        <v>82427241204</v>
      </c>
      <c r="G78" s="5">
        <v>81085625246</v>
      </c>
      <c r="I78" s="5">
        <v>201352887624</v>
      </c>
      <c r="J78" s="5">
        <v>118112167031</v>
      </c>
      <c r="K78" s="5">
        <v>138013677348</v>
      </c>
      <c r="L78" s="5">
        <v>255629407542</v>
      </c>
      <c r="M78" s="5">
        <v>157800517676</v>
      </c>
      <c r="N78" s="5">
        <v>85707630570</v>
      </c>
      <c r="O78" s="5">
        <v>128879246548</v>
      </c>
      <c r="P78" s="5">
        <v>86726139885</v>
      </c>
      <c r="Q78" s="5">
        <v>179754464532</v>
      </c>
      <c r="R78" s="5">
        <v>259502260167</v>
      </c>
      <c r="S78" s="5">
        <v>64375761606</v>
      </c>
      <c r="T78" s="5">
        <v>367025790166</v>
      </c>
      <c r="U78" s="5">
        <v>197258112131</v>
      </c>
      <c r="V78" s="5">
        <v>239840409758</v>
      </c>
      <c r="W78" s="5">
        <v>203106372557</v>
      </c>
      <c r="X78" s="5">
        <v>240721978413</v>
      </c>
      <c r="Y78" s="5">
        <v>150219368221</v>
      </c>
      <c r="Z78" s="5">
        <v>36281997004</v>
      </c>
    </row>
    <row r="79" spans="3:26" ht="15.5" x14ac:dyDescent="0.35">
      <c r="C79" t="s">
        <v>101</v>
      </c>
      <c r="X79" s="5">
        <v>-1193982228</v>
      </c>
      <c r="Y79" s="5">
        <v>-852614304</v>
      </c>
      <c r="Z79" s="5">
        <v>195339729</v>
      </c>
    </row>
    <row r="80" spans="3:26" ht="15.5" x14ac:dyDescent="0.35">
      <c r="C80" t="s">
        <v>104</v>
      </c>
      <c r="D80" s="5">
        <v>5801845832</v>
      </c>
      <c r="E80" s="5">
        <v>10767131395</v>
      </c>
      <c r="F80" s="5">
        <v>82427241204</v>
      </c>
      <c r="G80" s="5">
        <v>81085625246</v>
      </c>
      <c r="I80" s="5">
        <v>201352887624</v>
      </c>
      <c r="J80" s="5">
        <v>118112167031</v>
      </c>
      <c r="K80" s="5">
        <v>138013677348</v>
      </c>
      <c r="L80" s="5">
        <v>255629407542</v>
      </c>
      <c r="M80" s="5">
        <v>157800517676</v>
      </c>
      <c r="N80" s="5">
        <v>85707630570</v>
      </c>
      <c r="O80" s="5">
        <v>128879246548</v>
      </c>
      <c r="P80" s="5">
        <v>86726139885</v>
      </c>
      <c r="Q80" s="5">
        <v>179754464532</v>
      </c>
      <c r="R80" s="5">
        <v>259502260167</v>
      </c>
      <c r="S80" s="5">
        <v>64375761606</v>
      </c>
      <c r="T80" s="5">
        <v>367025790166</v>
      </c>
      <c r="U80" s="5">
        <v>197258112131</v>
      </c>
      <c r="V80" s="5">
        <v>239840409758</v>
      </c>
      <c r="W80" s="5">
        <v>203106372557</v>
      </c>
      <c r="X80" s="5">
        <v>239527996185</v>
      </c>
      <c r="Y80" s="5">
        <v>149366753917</v>
      </c>
      <c r="Z80" s="5">
        <v>36477336733</v>
      </c>
    </row>
    <row r="81" spans="2:26" ht="15.5" x14ac:dyDescent="0.35">
      <c r="C81" t="s">
        <v>105</v>
      </c>
      <c r="F81" s="5">
        <v>-703551832</v>
      </c>
      <c r="I81" s="5">
        <v>-703551832</v>
      </c>
      <c r="J81" s="5">
        <v>192280952</v>
      </c>
      <c r="K81" s="5">
        <v>6495050568</v>
      </c>
      <c r="L81" s="5">
        <v>2320633903</v>
      </c>
      <c r="M81" s="5">
        <v>533253434</v>
      </c>
      <c r="N81" s="5">
        <v>3567428822</v>
      </c>
      <c r="O81" s="5">
        <v>-398348469</v>
      </c>
      <c r="P81" s="5">
        <v>1265257955</v>
      </c>
      <c r="Q81" s="5">
        <v>-1518280229</v>
      </c>
      <c r="R81" s="5">
        <v>6450144546</v>
      </c>
      <c r="S81" s="5">
        <v>410435794</v>
      </c>
    </row>
    <row r="82" spans="2:26" ht="15.5" x14ac:dyDescent="0.35">
      <c r="C82" t="s">
        <v>106</v>
      </c>
      <c r="F82" s="5">
        <v>-703551832</v>
      </c>
      <c r="I82" s="5">
        <v>-703551832</v>
      </c>
      <c r="J82" s="5">
        <v>192280952</v>
      </c>
      <c r="K82" s="5">
        <v>6495050568</v>
      </c>
      <c r="L82" s="5">
        <v>2320633903</v>
      </c>
      <c r="M82" s="5">
        <v>533253434</v>
      </c>
      <c r="N82" s="5">
        <v>3567428822</v>
      </c>
      <c r="O82" s="5">
        <v>-398348469</v>
      </c>
      <c r="P82" s="5">
        <v>1265257955</v>
      </c>
      <c r="Q82" s="5">
        <v>-1518280229</v>
      </c>
      <c r="R82" s="5">
        <v>6450144546</v>
      </c>
      <c r="S82" s="5">
        <v>410435794</v>
      </c>
    </row>
    <row r="83" spans="2:26" ht="15.5" x14ac:dyDescent="0.35">
      <c r="C83" t="s">
        <v>107</v>
      </c>
      <c r="D83" s="5">
        <v>5801845832</v>
      </c>
      <c r="E83" s="5">
        <v>10767131395</v>
      </c>
      <c r="F83" s="5">
        <v>81723689372</v>
      </c>
      <c r="G83" s="5">
        <v>81085625246</v>
      </c>
      <c r="I83" s="5">
        <v>200649335792</v>
      </c>
      <c r="J83" s="5">
        <v>118304447983</v>
      </c>
      <c r="K83" s="5">
        <v>144508727916</v>
      </c>
      <c r="L83" s="5">
        <v>257950041445</v>
      </c>
      <c r="M83" s="5">
        <v>158333771110</v>
      </c>
      <c r="N83" s="5">
        <v>89275059392</v>
      </c>
      <c r="O83" s="5">
        <v>128480898079</v>
      </c>
      <c r="P83" s="5">
        <v>87991397840</v>
      </c>
      <c r="Q83" s="5">
        <v>178236184303</v>
      </c>
      <c r="R83" s="5">
        <v>265952404713</v>
      </c>
      <c r="S83" s="5">
        <v>64786197400</v>
      </c>
      <c r="T83" s="5">
        <v>367025790166</v>
      </c>
      <c r="U83" s="5">
        <v>197258112131</v>
      </c>
      <c r="V83" s="5">
        <v>239840409758</v>
      </c>
      <c r="W83" s="5">
        <v>203106372557</v>
      </c>
    </row>
    <row r="84" spans="2:26" ht="15.5" x14ac:dyDescent="0.35">
      <c r="C84" t="s">
        <v>108</v>
      </c>
      <c r="D84" s="5">
        <v>5801845832</v>
      </c>
      <c r="E84" s="5">
        <v>10767131395</v>
      </c>
      <c r="F84" s="5">
        <v>82427241204</v>
      </c>
      <c r="G84" s="5">
        <v>81085625246</v>
      </c>
      <c r="I84" s="5">
        <v>201352887624</v>
      </c>
      <c r="J84" s="5">
        <v>118112167031</v>
      </c>
      <c r="K84" s="5">
        <v>138013677348</v>
      </c>
      <c r="L84" s="5">
        <v>255629407542</v>
      </c>
      <c r="M84" s="5">
        <v>157800517676</v>
      </c>
      <c r="N84" s="5">
        <v>85707630570</v>
      </c>
      <c r="O84" s="5">
        <v>128879246548</v>
      </c>
      <c r="P84" s="5">
        <v>86726139885</v>
      </c>
      <c r="Q84" s="5">
        <v>179754464532</v>
      </c>
      <c r="R84" s="5">
        <v>259502260167</v>
      </c>
      <c r="S84" s="5">
        <v>64375761606</v>
      </c>
      <c r="T84" s="5">
        <v>367025790166</v>
      </c>
      <c r="U84" s="5">
        <v>197258112131</v>
      </c>
      <c r="V84" s="5">
        <v>239840409758</v>
      </c>
      <c r="W84" s="5">
        <v>203106372557</v>
      </c>
      <c r="X84" s="5">
        <v>239527996185</v>
      </c>
      <c r="Y84" s="5">
        <v>149366753917</v>
      </c>
      <c r="Z84" s="5">
        <v>36477336733</v>
      </c>
    </row>
    <row r="85" spans="2:26" ht="15.5" x14ac:dyDescent="0.35">
      <c r="C85" t="s">
        <v>8</v>
      </c>
      <c r="D85" s="5">
        <v>5658888320</v>
      </c>
      <c r="E85" s="5">
        <v>11581441614</v>
      </c>
      <c r="F85" s="5">
        <v>77451924910</v>
      </c>
      <c r="G85" s="5">
        <v>76563732304</v>
      </c>
      <c r="I85" s="5">
        <v>190380055640</v>
      </c>
      <c r="J85" s="5">
        <v>113361209716</v>
      </c>
      <c r="K85" s="5">
        <v>136965799456</v>
      </c>
      <c r="L85" s="5">
        <v>250699842960</v>
      </c>
      <c r="M85" s="5">
        <v>152171524106</v>
      </c>
      <c r="N85" s="5">
        <v>86998033548</v>
      </c>
      <c r="O85" s="5">
        <v>127482774332</v>
      </c>
      <c r="P85" s="5">
        <v>85784974316</v>
      </c>
      <c r="Q85" s="5">
        <v>175763009889</v>
      </c>
      <c r="R85" s="5">
        <v>260905119259</v>
      </c>
      <c r="S85" s="5">
        <v>63589888944</v>
      </c>
      <c r="T85" s="5">
        <v>357478813767</v>
      </c>
      <c r="U85" s="5">
        <v>190993396801</v>
      </c>
      <c r="V85" s="5">
        <v>230887059201</v>
      </c>
      <c r="W85" s="5">
        <v>201093878480</v>
      </c>
    </row>
    <row r="86" spans="2:26" ht="15.5" x14ac:dyDescent="0.35">
      <c r="C86" t="s">
        <v>404</v>
      </c>
      <c r="D86" s="5">
        <v>142957512</v>
      </c>
      <c r="E86" s="5">
        <v>-814310219</v>
      </c>
      <c r="F86" s="5">
        <v>4271764462</v>
      </c>
      <c r="G86" s="5">
        <v>4521892942</v>
      </c>
      <c r="I86" s="5">
        <v>10269280152</v>
      </c>
      <c r="J86" s="5">
        <v>4943238267</v>
      </c>
      <c r="K86" s="5">
        <v>7542928460</v>
      </c>
      <c r="L86" s="5">
        <v>7250198485</v>
      </c>
      <c r="M86" s="5">
        <v>6162247004</v>
      </c>
      <c r="N86" s="5">
        <v>2277025844</v>
      </c>
      <c r="O86" s="5">
        <v>998123747</v>
      </c>
      <c r="P86" s="5">
        <v>2206423524</v>
      </c>
      <c r="Q86" s="5">
        <v>2473174414</v>
      </c>
      <c r="R86" s="5">
        <v>5047285454</v>
      </c>
      <c r="S86" s="5">
        <v>1196308456</v>
      </c>
      <c r="T86" s="5">
        <v>9546976399</v>
      </c>
      <c r="U86" s="5">
        <v>6264715330</v>
      </c>
      <c r="V86" s="5">
        <v>8953350557</v>
      </c>
      <c r="W86" s="5">
        <v>2012494077</v>
      </c>
    </row>
    <row r="87" spans="2:26" ht="15.5" x14ac:dyDescent="0.35">
      <c r="C87" t="s">
        <v>109</v>
      </c>
      <c r="D87" s="5">
        <v>5801845832</v>
      </c>
      <c r="E87" s="5">
        <v>10767131395</v>
      </c>
      <c r="F87" s="5">
        <v>82427241204</v>
      </c>
      <c r="G87" s="5">
        <v>81085625246</v>
      </c>
      <c r="I87" s="5">
        <v>201352887624</v>
      </c>
      <c r="J87" s="5">
        <v>118112167031</v>
      </c>
      <c r="K87" s="5">
        <v>138013677348</v>
      </c>
      <c r="L87" s="5">
        <v>255629407542</v>
      </c>
      <c r="M87" s="5">
        <v>157800517676</v>
      </c>
      <c r="N87" s="5">
        <v>85707630570</v>
      </c>
      <c r="O87" s="5">
        <v>128879246548</v>
      </c>
      <c r="P87" s="5">
        <v>86726139885</v>
      </c>
      <c r="Q87" s="5">
        <v>179754464532</v>
      </c>
      <c r="R87" s="5">
        <v>259502260167</v>
      </c>
      <c r="S87" s="5">
        <v>64375761606</v>
      </c>
      <c r="T87" s="5">
        <v>367025790166</v>
      </c>
      <c r="U87" s="5">
        <v>197258112131</v>
      </c>
      <c r="V87" s="5">
        <v>239840409758</v>
      </c>
      <c r="W87" s="5">
        <v>203106372557</v>
      </c>
      <c r="X87" s="5">
        <v>239527996185</v>
      </c>
      <c r="Y87" s="5">
        <v>149366753917</v>
      </c>
      <c r="Z87" s="5">
        <v>36477336733</v>
      </c>
    </row>
    <row r="88" spans="2:26" ht="15.5" x14ac:dyDescent="0.35">
      <c r="C88" t="s">
        <v>110</v>
      </c>
      <c r="D88" s="5">
        <v>5801845832</v>
      </c>
      <c r="E88" s="5">
        <v>10767131395</v>
      </c>
      <c r="F88" s="5">
        <v>81723689372</v>
      </c>
      <c r="G88" s="5">
        <v>81085625246</v>
      </c>
      <c r="I88" s="5">
        <v>200649335792</v>
      </c>
      <c r="J88" s="5">
        <v>118304447983</v>
      </c>
      <c r="K88" s="5">
        <v>144508727916</v>
      </c>
      <c r="L88" s="5">
        <v>257950041445</v>
      </c>
      <c r="M88" s="5">
        <v>158333771110</v>
      </c>
      <c r="N88" s="5">
        <v>89275059392</v>
      </c>
      <c r="O88" s="5">
        <v>128480898079</v>
      </c>
      <c r="P88" s="5">
        <v>87991397840</v>
      </c>
      <c r="Q88" s="5">
        <v>178236184303</v>
      </c>
      <c r="R88" s="5">
        <v>265952404713</v>
      </c>
      <c r="S88" s="5">
        <v>64786197400</v>
      </c>
      <c r="T88" s="5">
        <v>367025790166</v>
      </c>
      <c r="U88" s="5">
        <v>197258112131</v>
      </c>
      <c r="V88" s="5">
        <v>239840409758</v>
      </c>
      <c r="W88" s="5">
        <v>203106372557</v>
      </c>
    </row>
    <row r="89" spans="2:26" ht="15.5" x14ac:dyDescent="0.35">
      <c r="C89" t="s">
        <v>111</v>
      </c>
      <c r="D89" s="5">
        <v>5801845832</v>
      </c>
      <c r="E89" s="5">
        <v>10767131395</v>
      </c>
      <c r="F89" s="5">
        <v>81723689372</v>
      </c>
      <c r="G89" s="5">
        <v>81085625246</v>
      </c>
      <c r="I89" s="5">
        <v>200649335792</v>
      </c>
      <c r="J89" s="5">
        <v>118304447983</v>
      </c>
      <c r="K89" s="5">
        <v>144508727916</v>
      </c>
      <c r="L89" s="5">
        <v>257950041445</v>
      </c>
      <c r="M89" s="5">
        <v>158333771110</v>
      </c>
      <c r="N89" s="5">
        <v>89275059392</v>
      </c>
      <c r="O89" s="5">
        <v>128480898079</v>
      </c>
      <c r="P89" s="5">
        <v>87991397840</v>
      </c>
      <c r="Q89" s="5">
        <v>178236184303</v>
      </c>
      <c r="R89" s="5">
        <v>265952404713</v>
      </c>
      <c r="S89" s="5">
        <v>64786197400</v>
      </c>
      <c r="T89" s="5">
        <v>367025790166</v>
      </c>
      <c r="U89" s="5">
        <v>197258112131</v>
      </c>
      <c r="V89" s="5">
        <v>239840409758</v>
      </c>
      <c r="W89" s="5">
        <v>203106372557</v>
      </c>
    </row>
    <row r="91" spans="2:26" ht="15.5" x14ac:dyDescent="0.35">
      <c r="B91" t="s">
        <v>112</v>
      </c>
      <c r="C91" t="s">
        <v>113</v>
      </c>
    </row>
    <row r="92" spans="2:26" ht="15.5" x14ac:dyDescent="0.35">
      <c r="C92" t="s">
        <v>20</v>
      </c>
    </row>
    <row r="93" spans="2:26" ht="15.5" x14ac:dyDescent="0.35">
      <c r="C93" t="s">
        <v>119</v>
      </c>
      <c r="D93" s="5">
        <v>1401925</v>
      </c>
      <c r="E93" s="5">
        <v>1113504383</v>
      </c>
      <c r="F93" s="5">
        <v>1619944</v>
      </c>
      <c r="I93" s="5">
        <v>1619944</v>
      </c>
      <c r="J93" s="5">
        <v>536544860</v>
      </c>
      <c r="K93" s="5">
        <v>12138230846</v>
      </c>
      <c r="L93" s="5">
        <v>16920507291</v>
      </c>
      <c r="M93" s="5">
        <v>2225103364</v>
      </c>
      <c r="N93" s="5">
        <v>1192106851</v>
      </c>
      <c r="O93" s="5">
        <v>2992935926</v>
      </c>
      <c r="P93" s="5">
        <v>84026944</v>
      </c>
      <c r="Q93" s="5">
        <v>52612342248</v>
      </c>
      <c r="R93" s="5">
        <v>63082520025</v>
      </c>
      <c r="S93" s="5">
        <v>32988706952</v>
      </c>
      <c r="T93" s="5">
        <v>1965674</v>
      </c>
      <c r="U93" s="5">
        <v>2071799688</v>
      </c>
      <c r="V93" s="5">
        <v>199227006434</v>
      </c>
      <c r="W93" s="5">
        <v>8721577501</v>
      </c>
      <c r="X93" s="5">
        <v>1612471997</v>
      </c>
      <c r="Y93" s="5">
        <v>53669206</v>
      </c>
      <c r="Z93" s="5">
        <v>396668</v>
      </c>
    </row>
    <row r="94" spans="2:26" ht="15.5" x14ac:dyDescent="0.35">
      <c r="C94" t="s">
        <v>118</v>
      </c>
      <c r="D94" s="5">
        <v>449480485316</v>
      </c>
      <c r="E94" s="5">
        <v>639883308037</v>
      </c>
      <c r="F94" s="5">
        <v>915611815873</v>
      </c>
      <c r="G94" s="5">
        <v>1207341360027</v>
      </c>
      <c r="I94" s="5">
        <v>915611815873</v>
      </c>
      <c r="J94" s="5">
        <v>354674437253</v>
      </c>
      <c r="K94" s="5">
        <v>495985374324</v>
      </c>
      <c r="L94" s="5">
        <v>388096269407</v>
      </c>
      <c r="M94" s="5">
        <v>271092116948</v>
      </c>
      <c r="N94" s="5">
        <v>719044120645</v>
      </c>
      <c r="O94" s="5">
        <v>233150729539</v>
      </c>
      <c r="P94" s="5">
        <v>566015823896</v>
      </c>
      <c r="Q94" s="5">
        <v>528700118440</v>
      </c>
      <c r="R94" s="5">
        <v>396546046713</v>
      </c>
      <c r="S94" s="5">
        <v>128060527585</v>
      </c>
      <c r="T94" s="5">
        <v>236247913831</v>
      </c>
      <c r="U94" s="5">
        <v>126093020757</v>
      </c>
      <c r="V94" s="5">
        <v>133454698816</v>
      </c>
      <c r="W94" s="5">
        <v>368943865428</v>
      </c>
      <c r="X94" s="5">
        <v>333029329437</v>
      </c>
      <c r="Y94" s="5">
        <v>254974216578</v>
      </c>
      <c r="Z94" s="5">
        <v>351895224535</v>
      </c>
    </row>
    <row r="95" spans="2:26" ht="15.5" x14ac:dyDescent="0.35">
      <c r="C95" t="s">
        <v>1224</v>
      </c>
      <c r="D95" s="5">
        <v>14757801764</v>
      </c>
      <c r="E95" s="5">
        <v>12457344749</v>
      </c>
      <c r="F95" s="5">
        <v>6889611217</v>
      </c>
      <c r="G95" s="5">
        <v>59853040954</v>
      </c>
      <c r="I95" s="5">
        <v>6889611217</v>
      </c>
      <c r="J95" s="5">
        <v>40803048589</v>
      </c>
      <c r="K95" s="5">
        <v>9130675657</v>
      </c>
      <c r="L95" s="5">
        <v>18896168825</v>
      </c>
      <c r="M95" s="5">
        <v>16144136643</v>
      </c>
      <c r="N95" s="5">
        <v>18121455576</v>
      </c>
      <c r="O95" s="5">
        <v>25146589281</v>
      </c>
      <c r="P95" s="5">
        <v>10371908412</v>
      </c>
      <c r="Q95" s="5">
        <v>22445436144</v>
      </c>
      <c r="R95" s="5">
        <v>15219197700</v>
      </c>
      <c r="S95" s="5">
        <v>3932888425</v>
      </c>
      <c r="T95" s="5">
        <v>21476897114</v>
      </c>
      <c r="U95" s="5">
        <v>14872979829</v>
      </c>
      <c r="V95" s="5">
        <v>10182787525</v>
      </c>
      <c r="W95" s="5">
        <v>37960635923</v>
      </c>
      <c r="X95" s="5">
        <v>118541646316</v>
      </c>
      <c r="Y95" s="5">
        <v>242300509666</v>
      </c>
      <c r="Z95" s="5">
        <v>313636833203</v>
      </c>
    </row>
    <row r="96" spans="2:26" ht="15.5" x14ac:dyDescent="0.35">
      <c r="C96" t="s">
        <v>897</v>
      </c>
      <c r="M96" s="5">
        <v>11986333140</v>
      </c>
      <c r="N96" s="5">
        <v>11040220298</v>
      </c>
      <c r="O96" s="5">
        <v>10392209591</v>
      </c>
      <c r="P96" s="5">
        <v>9893027841</v>
      </c>
      <c r="Q96" s="5">
        <v>13919009502</v>
      </c>
      <c r="R96" s="5">
        <v>12458916157</v>
      </c>
      <c r="S96" s="5">
        <v>5853225621</v>
      </c>
      <c r="T96" s="5">
        <v>9343902698</v>
      </c>
      <c r="U96" s="5">
        <v>9336038858</v>
      </c>
      <c r="V96" s="5">
        <v>4642990229</v>
      </c>
      <c r="W96" s="5">
        <v>31449459552</v>
      </c>
      <c r="X96" s="5">
        <v>54218554158</v>
      </c>
      <c r="Y96" s="5">
        <v>44000195611</v>
      </c>
      <c r="Z96" s="5">
        <v>3692750105</v>
      </c>
    </row>
    <row r="97" spans="3:26" ht="15.5" x14ac:dyDescent="0.35">
      <c r="C97" t="s">
        <v>900</v>
      </c>
      <c r="M97" s="5">
        <v>274139683800</v>
      </c>
      <c r="N97" s="5">
        <v>628002354200</v>
      </c>
      <c r="O97" s="5">
        <v>112435050800</v>
      </c>
      <c r="P97" s="5">
        <v>163129670600</v>
      </c>
      <c r="Q97" s="5">
        <v>335536705200</v>
      </c>
      <c r="R97" s="5">
        <v>349760697700</v>
      </c>
      <c r="S97" s="5">
        <v>122231621100</v>
      </c>
      <c r="T97" s="5">
        <v>188113682200</v>
      </c>
      <c r="U97" s="5">
        <v>56199956000</v>
      </c>
      <c r="V97" s="5">
        <v>280975263000</v>
      </c>
      <c r="W97" s="5">
        <v>57621099500</v>
      </c>
      <c r="X97" s="5">
        <v>97735863000</v>
      </c>
      <c r="Y97" s="5">
        <v>71909213000</v>
      </c>
      <c r="Z97" s="5">
        <v>20330287500</v>
      </c>
    </row>
    <row r="98" spans="3:26" ht="15.5" x14ac:dyDescent="0.35">
      <c r="C98" t="s">
        <v>901</v>
      </c>
    </row>
    <row r="99" spans="3:26" ht="15.5" x14ac:dyDescent="0.35">
      <c r="C99" t="s">
        <v>91</v>
      </c>
      <c r="D99" s="5">
        <v>-6188572548</v>
      </c>
      <c r="E99" s="5">
        <v>-6188572548</v>
      </c>
      <c r="F99" s="5">
        <v>-6188572548</v>
      </c>
      <c r="G99" s="5">
        <v>-5515574592</v>
      </c>
      <c r="I99" s="5">
        <v>-6188572548</v>
      </c>
      <c r="J99" s="5">
        <v>-5515574592</v>
      </c>
      <c r="K99" s="5">
        <v>-5694345351</v>
      </c>
      <c r="L99" s="5">
        <v>-12240643017</v>
      </c>
      <c r="M99" s="5">
        <v>-8688541155</v>
      </c>
      <c r="N99" s="5">
        <v>-9191073015</v>
      </c>
      <c r="O99" s="5">
        <v>-12591115637</v>
      </c>
      <c r="P99" s="5">
        <v>-12247337641</v>
      </c>
      <c r="Q99" s="5">
        <v>-13440505493</v>
      </c>
      <c r="R99" s="5">
        <v>-11989536049</v>
      </c>
      <c r="S99" s="5">
        <v>-18467413447</v>
      </c>
    </row>
    <row r="100" spans="3:26" ht="15.5" x14ac:dyDescent="0.35">
      <c r="C100" t="s">
        <v>902</v>
      </c>
      <c r="D100" s="5">
        <v>927233977335</v>
      </c>
      <c r="E100" s="5">
        <v>1041790101385</v>
      </c>
      <c r="F100" s="5">
        <v>1332522827170</v>
      </c>
      <c r="G100" s="5">
        <v>1603927320741</v>
      </c>
      <c r="I100" s="5">
        <v>1332522827170</v>
      </c>
      <c r="J100" s="5">
        <v>749501479473</v>
      </c>
      <c r="K100" s="5">
        <v>837455884753</v>
      </c>
      <c r="L100" s="5">
        <v>854711042918</v>
      </c>
      <c r="M100" s="5">
        <v>666953303154</v>
      </c>
      <c r="N100" s="5">
        <v>1005355906560</v>
      </c>
      <c r="O100" s="5">
        <v>509666374871</v>
      </c>
      <c r="P100" s="5">
        <v>671269628383</v>
      </c>
      <c r="Q100" s="5">
        <v>790358168888</v>
      </c>
      <c r="R100" s="5">
        <v>885699274539</v>
      </c>
      <c r="S100" s="5">
        <v>356917453185</v>
      </c>
      <c r="T100" s="5">
        <v>438906837593</v>
      </c>
      <c r="U100" s="5">
        <v>406355990527</v>
      </c>
      <c r="V100" s="5">
        <v>558133025397</v>
      </c>
      <c r="W100" s="5">
        <v>353424658333</v>
      </c>
      <c r="X100" s="5">
        <v>408639830414</v>
      </c>
      <c r="Y100" s="5">
        <v>126745303251</v>
      </c>
      <c r="Z100" s="5">
        <v>115694292536</v>
      </c>
    </row>
    <row r="101" spans="3:26" ht="15.5" x14ac:dyDescent="0.35">
      <c r="C101" t="s">
        <v>898</v>
      </c>
    </row>
    <row r="102" spans="3:26" ht="15.5" x14ac:dyDescent="0.35">
      <c r="C102" t="s">
        <v>899</v>
      </c>
      <c r="D102" s="5">
        <v>810131946020</v>
      </c>
      <c r="E102" s="5">
        <v>861472952255</v>
      </c>
      <c r="F102" s="5">
        <v>924747546122</v>
      </c>
      <c r="G102" s="5">
        <v>822188337069</v>
      </c>
      <c r="I102" s="5">
        <v>924747546122</v>
      </c>
      <c r="J102" s="5">
        <v>891093805267</v>
      </c>
      <c r="K102" s="5">
        <v>954094932185</v>
      </c>
      <c r="L102" s="5">
        <v>867476007656</v>
      </c>
      <c r="M102" s="5">
        <v>705826947230</v>
      </c>
      <c r="N102" s="5">
        <v>899214731813</v>
      </c>
      <c r="O102" s="5">
        <v>910133924115</v>
      </c>
      <c r="P102" s="5">
        <v>918864123286</v>
      </c>
      <c r="Q102" s="5">
        <v>943301185592</v>
      </c>
      <c r="R102" s="5">
        <v>902817153495</v>
      </c>
      <c r="S102" s="5">
        <v>819652616721</v>
      </c>
      <c r="T102" s="5">
        <v>926023039556</v>
      </c>
      <c r="U102" s="5">
        <v>681941702937</v>
      </c>
      <c r="V102" s="5">
        <v>623833934158</v>
      </c>
      <c r="W102" s="5">
        <v>613257640113</v>
      </c>
      <c r="X102" s="5">
        <v>465505306463</v>
      </c>
      <c r="Y102" s="5">
        <v>310132959288</v>
      </c>
      <c r="Z102" s="5">
        <v>180792819842</v>
      </c>
    </row>
    <row r="103" spans="3:26" ht="15.5" x14ac:dyDescent="0.35">
      <c r="C103" t="s">
        <v>121</v>
      </c>
    </row>
    <row r="104" spans="3:26" ht="15.5" x14ac:dyDescent="0.35">
      <c r="C104" t="s">
        <v>903</v>
      </c>
      <c r="D104" s="5">
        <v>3038561172</v>
      </c>
      <c r="E104" s="5">
        <v>3732237056</v>
      </c>
      <c r="F104" s="5">
        <v>3822319528</v>
      </c>
      <c r="G104" s="5">
        <v>3865566572</v>
      </c>
      <c r="I104" s="5">
        <v>3822319528</v>
      </c>
      <c r="J104" s="5">
        <v>3546188915</v>
      </c>
      <c r="K104" s="5">
        <v>3471502866</v>
      </c>
      <c r="L104" s="5">
        <v>7459293395</v>
      </c>
      <c r="M104" s="5">
        <v>20542149498</v>
      </c>
      <c r="N104" s="5">
        <v>21144831423</v>
      </c>
      <c r="O104" s="5">
        <v>1426607472</v>
      </c>
      <c r="P104" s="5">
        <v>999903158</v>
      </c>
      <c r="Q104" s="5">
        <v>3261551411</v>
      </c>
      <c r="R104" s="5">
        <v>847669787</v>
      </c>
      <c r="S104" s="5">
        <v>1534756491</v>
      </c>
      <c r="T104" s="5">
        <v>666503340</v>
      </c>
      <c r="U104" s="5">
        <v>1258164292</v>
      </c>
      <c r="V104" s="5">
        <v>688605498</v>
      </c>
      <c r="W104" s="5">
        <v>259897300</v>
      </c>
      <c r="X104" s="5">
        <v>97323426</v>
      </c>
      <c r="Y104" s="5">
        <v>94403954</v>
      </c>
      <c r="Z104" s="5">
        <v>289884398</v>
      </c>
    </row>
    <row r="105" spans="3:26" ht="15.5" x14ac:dyDescent="0.35">
      <c r="C105" t="s">
        <v>126</v>
      </c>
      <c r="D105" s="5">
        <v>36328779752</v>
      </c>
      <c r="E105" s="5">
        <v>37485389360</v>
      </c>
      <c r="F105" s="5">
        <v>37728225675</v>
      </c>
      <c r="G105" s="5">
        <v>31849490719</v>
      </c>
      <c r="I105" s="5">
        <v>37728225675</v>
      </c>
      <c r="J105" s="5">
        <v>33568469684</v>
      </c>
      <c r="K105" s="5">
        <v>32124811498</v>
      </c>
      <c r="L105" s="5">
        <v>28741070618</v>
      </c>
      <c r="M105" s="5">
        <v>24453364678</v>
      </c>
      <c r="N105" s="5">
        <v>28927503459</v>
      </c>
      <c r="O105" s="5">
        <v>32059422210</v>
      </c>
      <c r="P105" s="5">
        <v>36847271681</v>
      </c>
      <c r="Q105" s="5">
        <v>27576373429</v>
      </c>
      <c r="R105" s="5">
        <v>29420442979</v>
      </c>
      <c r="S105" s="5">
        <v>26095273812</v>
      </c>
      <c r="T105" s="5">
        <v>28545870487</v>
      </c>
      <c r="U105" s="5">
        <v>32154278422</v>
      </c>
      <c r="V105" s="5">
        <v>7217034468</v>
      </c>
      <c r="W105" s="5">
        <v>6896187390</v>
      </c>
      <c r="X105" s="5">
        <v>4142763537</v>
      </c>
      <c r="Y105" s="5">
        <v>4163098884</v>
      </c>
      <c r="Z105" s="5">
        <v>3203325833</v>
      </c>
    </row>
    <row r="106" spans="3:26" ht="15.5" x14ac:dyDescent="0.35">
      <c r="C106" t="s">
        <v>128</v>
      </c>
      <c r="D106" s="5">
        <v>5391409691</v>
      </c>
      <c r="E106" s="5">
        <v>5277183178</v>
      </c>
      <c r="F106" s="5">
        <v>5026791311</v>
      </c>
      <c r="G106" s="5">
        <v>4303619055</v>
      </c>
      <c r="I106" s="5">
        <v>5026791311</v>
      </c>
      <c r="J106" s="5">
        <v>4622130766</v>
      </c>
      <c r="K106" s="5">
        <v>4521219479</v>
      </c>
      <c r="L106" s="5">
        <v>4158978998</v>
      </c>
      <c r="M106" s="5">
        <v>4386545828</v>
      </c>
      <c r="N106" s="5">
        <v>4144465736</v>
      </c>
      <c r="O106" s="5">
        <v>4278351738</v>
      </c>
      <c r="P106" s="5">
        <v>3661625299</v>
      </c>
      <c r="Q106" s="5">
        <v>3491219007</v>
      </c>
      <c r="R106" s="5">
        <v>2787981307</v>
      </c>
      <c r="S106" s="5">
        <v>2645607661</v>
      </c>
      <c r="T106" s="5">
        <v>2314901310</v>
      </c>
      <c r="U106" s="5">
        <v>1887488125</v>
      </c>
      <c r="V106" s="5">
        <v>1596450420</v>
      </c>
      <c r="W106" s="5">
        <v>2477158859</v>
      </c>
      <c r="X106" s="5">
        <v>4734115483</v>
      </c>
      <c r="Y106" s="5">
        <v>743498482</v>
      </c>
      <c r="Z106" s="5">
        <v>2479842566</v>
      </c>
    </row>
    <row r="107" spans="3:26" ht="15.5" x14ac:dyDescent="0.35">
      <c r="C107" t="s">
        <v>130</v>
      </c>
      <c r="D107" s="5">
        <v>2203107592850</v>
      </c>
      <c r="E107" s="5">
        <v>2407541456605</v>
      </c>
      <c r="F107" s="5">
        <v>2637295922965</v>
      </c>
      <c r="G107" s="5">
        <v>2844016120947</v>
      </c>
      <c r="I107" s="5">
        <v>2637295922965</v>
      </c>
      <c r="J107" s="5">
        <v>2000890508730</v>
      </c>
      <c r="K107" s="5">
        <v>2235128553852</v>
      </c>
      <c r="L107" s="5">
        <v>2102240427904</v>
      </c>
      <c r="M107" s="5">
        <v>2054791094477</v>
      </c>
      <c r="N107" s="5">
        <v>2966070675948</v>
      </c>
      <c r="O107" s="5">
        <v>2332899849906</v>
      </c>
      <c r="P107" s="5">
        <v>2262123066186</v>
      </c>
      <c r="Q107" s="5">
        <v>2630317826033</v>
      </c>
      <c r="R107" s="5">
        <v>2377372434074</v>
      </c>
      <c r="S107" s="5">
        <v>1465647415920</v>
      </c>
      <c r="T107" s="5">
        <v>1825501408528</v>
      </c>
      <c r="U107" s="5">
        <v>1370081722849</v>
      </c>
      <c r="V107" s="5">
        <v>1661867662029</v>
      </c>
      <c r="W107" s="5">
        <v>1562526905796</v>
      </c>
      <c r="X107" s="5">
        <v>1411325507860</v>
      </c>
      <c r="Y107" s="5">
        <v>1030849857639</v>
      </c>
      <c r="Z107" s="5">
        <v>933563696535</v>
      </c>
    </row>
    <row r="108" spans="3:26" ht="15.5" x14ac:dyDescent="0.35">
      <c r="C108" t="s">
        <v>131</v>
      </c>
    </row>
    <row r="109" spans="3:26" ht="15.5" x14ac:dyDescent="0.35">
      <c r="C109" t="s">
        <v>132</v>
      </c>
    </row>
    <row r="110" spans="3:26" ht="15.5" x14ac:dyDescent="0.35">
      <c r="C110" t="s">
        <v>324</v>
      </c>
      <c r="W110" s="5">
        <v>199717658200</v>
      </c>
      <c r="X110" s="5">
        <v>199151887980</v>
      </c>
      <c r="Y110" s="5">
        <v>198629651400</v>
      </c>
      <c r="Z110" s="5">
        <v>198062610600</v>
      </c>
    </row>
    <row r="111" spans="3:26" ht="15.5" x14ac:dyDescent="0.35">
      <c r="C111" t="s">
        <v>638</v>
      </c>
      <c r="D111" s="5">
        <v>13000000000</v>
      </c>
      <c r="E111" s="5">
        <v>23000000000</v>
      </c>
      <c r="J111" s="5">
        <v>38000000000</v>
      </c>
      <c r="K111" s="5">
        <v>102000000000</v>
      </c>
      <c r="L111" s="5">
        <v>40000000000</v>
      </c>
      <c r="N111" s="5">
        <v>114000000000</v>
      </c>
      <c r="O111" s="5">
        <v>567000000000</v>
      </c>
      <c r="P111" s="5">
        <v>244000000000</v>
      </c>
      <c r="Q111" s="5">
        <v>480500000000</v>
      </c>
      <c r="R111" s="5">
        <v>232000000000</v>
      </c>
      <c r="S111" s="5">
        <v>121000000000</v>
      </c>
      <c r="T111" s="5">
        <v>69000000000</v>
      </c>
      <c r="U111" s="5">
        <v>128200000000</v>
      </c>
      <c r="V111" s="5">
        <v>176000000000</v>
      </c>
      <c r="W111" s="5">
        <v>20000000000</v>
      </c>
    </row>
    <row r="112" spans="3:26" ht="15.5" x14ac:dyDescent="0.35">
      <c r="C112" t="s">
        <v>907</v>
      </c>
      <c r="M112" s="5">
        <v>253499447000</v>
      </c>
      <c r="N112" s="5">
        <v>678887992400</v>
      </c>
      <c r="O112" s="5">
        <v>134260873900</v>
      </c>
      <c r="P112" s="5">
        <v>126277389400</v>
      </c>
      <c r="Q112" s="5">
        <v>237514529800</v>
      </c>
      <c r="R112" s="5">
        <v>406551212400</v>
      </c>
      <c r="S112" s="5">
        <v>111016104800</v>
      </c>
      <c r="T112" s="5">
        <v>179706784400</v>
      </c>
      <c r="U112" s="5">
        <v>51605006500</v>
      </c>
      <c r="V112" s="5">
        <v>158169888500</v>
      </c>
      <c r="W112" s="5">
        <v>125008430500</v>
      </c>
      <c r="X112" s="5">
        <v>182879485000</v>
      </c>
      <c r="Y112" s="5">
        <v>44039965000</v>
      </c>
      <c r="Z112" s="5">
        <v>28064142000</v>
      </c>
    </row>
    <row r="113" spans="3:26" ht="15.5" x14ac:dyDescent="0.35">
      <c r="C113" t="s">
        <v>908</v>
      </c>
      <c r="D113" s="5">
        <v>449481887241</v>
      </c>
      <c r="E113" s="5">
        <v>640996812420</v>
      </c>
      <c r="F113" s="5">
        <v>915613435817</v>
      </c>
      <c r="G113" s="5">
        <v>1207341360027</v>
      </c>
      <c r="I113" s="5">
        <v>915613435817</v>
      </c>
      <c r="J113" s="5">
        <v>355210982113</v>
      </c>
      <c r="K113" s="5">
        <v>508123605170</v>
      </c>
      <c r="L113" s="5">
        <v>405016776698</v>
      </c>
      <c r="M113" s="5">
        <v>273317220312</v>
      </c>
      <c r="N113" s="5">
        <v>720236227496</v>
      </c>
      <c r="O113" s="5">
        <v>236143665465</v>
      </c>
      <c r="P113" s="5">
        <v>566099850840</v>
      </c>
      <c r="Q113" s="5">
        <v>581312460688</v>
      </c>
      <c r="R113" s="5">
        <v>459628566738</v>
      </c>
      <c r="S113" s="5">
        <v>161049234537</v>
      </c>
      <c r="T113" s="5">
        <v>236249879505</v>
      </c>
      <c r="U113" s="5">
        <v>128164820445</v>
      </c>
      <c r="V113" s="5">
        <v>332681705250</v>
      </c>
      <c r="W113" s="5">
        <v>377665442929</v>
      </c>
      <c r="X113" s="5">
        <v>334641801434</v>
      </c>
      <c r="Y113" s="5">
        <v>255027885784</v>
      </c>
      <c r="Z113" s="5">
        <v>351895621203</v>
      </c>
    </row>
    <row r="114" spans="3:26" ht="15.5" x14ac:dyDescent="0.35">
      <c r="C114" t="s">
        <v>909</v>
      </c>
      <c r="D114" s="5">
        <v>449481887241</v>
      </c>
      <c r="E114" s="5">
        <v>640996812420</v>
      </c>
      <c r="F114" s="5">
        <v>915613435817</v>
      </c>
      <c r="G114" s="5">
        <v>1207341360027</v>
      </c>
      <c r="I114" s="5">
        <v>915613435817</v>
      </c>
      <c r="J114" s="5">
        <v>355210982113</v>
      </c>
      <c r="K114" s="5">
        <v>508123605170</v>
      </c>
      <c r="L114" s="5">
        <v>405016776698</v>
      </c>
      <c r="M114" s="5">
        <v>273317220312</v>
      </c>
      <c r="N114" s="5">
        <v>720236227496</v>
      </c>
      <c r="O114" s="5">
        <v>236143665465</v>
      </c>
      <c r="P114" s="5">
        <v>566099850840</v>
      </c>
      <c r="Q114" s="5">
        <v>581312460688</v>
      </c>
      <c r="R114" s="5">
        <v>459628566738</v>
      </c>
      <c r="S114" s="5">
        <v>161049234537</v>
      </c>
      <c r="T114" s="5">
        <v>236249879505</v>
      </c>
      <c r="U114" s="5">
        <v>128164820445</v>
      </c>
      <c r="V114" s="5">
        <v>332681705250</v>
      </c>
      <c r="W114" s="5">
        <v>377665442929</v>
      </c>
      <c r="X114" s="5">
        <v>334641801434</v>
      </c>
      <c r="Y114" s="5">
        <v>255027885784</v>
      </c>
      <c r="Z114" s="5">
        <v>351895621203</v>
      </c>
    </row>
    <row r="115" spans="3:26" ht="15.5" x14ac:dyDescent="0.35">
      <c r="C115" t="s">
        <v>138</v>
      </c>
      <c r="D115" s="5">
        <v>12914922028</v>
      </c>
      <c r="E115" s="5">
        <v>12772864081</v>
      </c>
      <c r="F115" s="5">
        <v>12197769337</v>
      </c>
      <c r="G115" s="5">
        <v>13257721023</v>
      </c>
      <c r="I115" s="5">
        <v>12197769337</v>
      </c>
      <c r="J115" s="5">
        <v>8701986560</v>
      </c>
      <c r="K115" s="5">
        <v>8701371976</v>
      </c>
      <c r="L115" s="5">
        <v>6816997135</v>
      </c>
      <c r="M115" s="5">
        <v>8445020773</v>
      </c>
      <c r="N115" s="5">
        <v>12031249163</v>
      </c>
      <c r="O115" s="5">
        <v>7999450245</v>
      </c>
      <c r="P115" s="5">
        <v>5256868761</v>
      </c>
      <c r="Q115" s="5">
        <v>8279236113</v>
      </c>
      <c r="R115" s="5">
        <v>8123086716</v>
      </c>
      <c r="S115" s="5">
        <v>6474135430</v>
      </c>
      <c r="T115" s="5">
        <v>6188667293</v>
      </c>
      <c r="U115" s="5">
        <v>4058221360</v>
      </c>
      <c r="V115" s="5">
        <v>7158732511</v>
      </c>
      <c r="W115" s="5">
        <v>4649117615</v>
      </c>
      <c r="X115" s="5">
        <v>5254813317</v>
      </c>
      <c r="Y115" s="5">
        <v>7839979555</v>
      </c>
      <c r="Z115" s="5">
        <v>4952920002</v>
      </c>
    </row>
    <row r="116" spans="3:26" ht="15.5" x14ac:dyDescent="0.35">
      <c r="C116" t="s">
        <v>137</v>
      </c>
      <c r="D116" s="5">
        <v>18031655250</v>
      </c>
      <c r="E116" s="5">
        <v>25547198944</v>
      </c>
      <c r="F116" s="5">
        <v>24032628728</v>
      </c>
      <c r="G116" s="5">
        <v>21300557868</v>
      </c>
      <c r="I116" s="5">
        <v>24032628728</v>
      </c>
      <c r="J116" s="5">
        <v>18051972749</v>
      </c>
      <c r="K116" s="5">
        <v>19907374783</v>
      </c>
      <c r="L116" s="5">
        <v>18287834375</v>
      </c>
      <c r="M116" s="5">
        <v>23652378687</v>
      </c>
      <c r="N116" s="5">
        <v>24983931133</v>
      </c>
      <c r="O116" s="5">
        <v>14001361394</v>
      </c>
      <c r="P116" s="5">
        <v>7630013743</v>
      </c>
      <c r="Q116" s="5">
        <v>7629545143</v>
      </c>
      <c r="R116" s="5">
        <v>12813765281</v>
      </c>
      <c r="S116" s="5">
        <v>6681704205</v>
      </c>
      <c r="T116" s="5">
        <v>14192678480</v>
      </c>
      <c r="U116" s="5">
        <v>21297797354</v>
      </c>
      <c r="V116" s="5">
        <v>30022157048</v>
      </c>
      <c r="W116" s="5">
        <v>23696486021</v>
      </c>
      <c r="X116" s="5">
        <v>12291704786</v>
      </c>
      <c r="Y116" s="5">
        <v>2369426295</v>
      </c>
      <c r="Z116" s="5">
        <v>5812862445</v>
      </c>
    </row>
    <row r="117" spans="3:26" ht="15.5" x14ac:dyDescent="0.35">
      <c r="C117" t="s">
        <v>914</v>
      </c>
    </row>
    <row r="118" spans="3:26" ht="15.5" x14ac:dyDescent="0.35">
      <c r="C118" t="s">
        <v>143</v>
      </c>
      <c r="Y118" s="5">
        <v>167582581</v>
      </c>
      <c r="Z118" s="5">
        <v>167582581</v>
      </c>
    </row>
    <row r="119" spans="3:26" ht="15.5" x14ac:dyDescent="0.35">
      <c r="C119" t="s">
        <v>150</v>
      </c>
      <c r="D119" s="5">
        <v>722128202785</v>
      </c>
      <c r="E119" s="5">
        <v>749506712372</v>
      </c>
      <c r="F119" s="5">
        <v>990028310127</v>
      </c>
      <c r="G119" s="5">
        <v>1278472197481</v>
      </c>
      <c r="I119" s="5">
        <v>990028310127</v>
      </c>
      <c r="J119" s="5">
        <v>445557911684</v>
      </c>
      <c r="K119" s="5">
        <v>668943220789</v>
      </c>
      <c r="L119" s="5">
        <v>501706622757</v>
      </c>
      <c r="M119" s="5">
        <v>598640549214</v>
      </c>
      <c r="N119" s="5">
        <v>1596568109043</v>
      </c>
      <c r="O119" s="5">
        <v>979261751757</v>
      </c>
      <c r="P119" s="5">
        <v>965507776116</v>
      </c>
      <c r="Q119" s="5">
        <v>1335078225803</v>
      </c>
      <c r="R119" s="5">
        <v>1129244456147</v>
      </c>
      <c r="S119" s="5">
        <v>414893195707</v>
      </c>
      <c r="T119" s="5">
        <v>513057020350</v>
      </c>
      <c r="U119" s="5">
        <v>339555256175</v>
      </c>
      <c r="V119" s="5">
        <v>709271216435</v>
      </c>
      <c r="W119" s="5">
        <v>777770869960</v>
      </c>
      <c r="X119" s="5">
        <v>774825844581</v>
      </c>
      <c r="Y119" s="5">
        <v>594009078896</v>
      </c>
      <c r="Z119" s="5">
        <v>628942286013</v>
      </c>
    </row>
    <row r="120" spans="3:26" ht="15.5" x14ac:dyDescent="0.35">
      <c r="C120" t="s">
        <v>151</v>
      </c>
    </row>
    <row r="121" spans="3:26" ht="15.5" x14ac:dyDescent="0.35">
      <c r="C121" t="s">
        <v>152</v>
      </c>
      <c r="D121" s="5">
        <v>90000000000</v>
      </c>
      <c r="E121" s="5">
        <v>90000000000</v>
      </c>
      <c r="F121" s="5">
        <v>90000000000</v>
      </c>
      <c r="G121" s="5">
        <v>90000000000</v>
      </c>
      <c r="I121" s="5">
        <v>90000000000</v>
      </c>
      <c r="J121" s="5">
        <v>90000000000</v>
      </c>
      <c r="K121" s="5">
        <v>90000000000</v>
      </c>
      <c r="L121" s="5">
        <v>90000000000</v>
      </c>
      <c r="M121" s="5">
        <v>90000000000</v>
      </c>
      <c r="N121" s="5">
        <v>90000000000</v>
      </c>
      <c r="O121" s="5">
        <v>90000000000</v>
      </c>
      <c r="P121" s="5">
        <v>90000000000</v>
      </c>
      <c r="Q121" s="5">
        <v>90000000000</v>
      </c>
      <c r="R121" s="5">
        <v>90000000000</v>
      </c>
      <c r="S121" s="5">
        <v>90000000000</v>
      </c>
      <c r="T121" s="5">
        <v>90000000000</v>
      </c>
      <c r="U121" s="5">
        <v>90000000000</v>
      </c>
      <c r="V121" s="5">
        <v>90000000000</v>
      </c>
      <c r="W121" s="5">
        <v>90000000000</v>
      </c>
      <c r="X121" s="5">
        <v>90000000000</v>
      </c>
      <c r="Y121" s="5">
        <v>90000000000</v>
      </c>
      <c r="Z121" s="5">
        <v>90000000000</v>
      </c>
    </row>
    <row r="122" spans="3:26" ht="15.5" x14ac:dyDescent="0.35">
      <c r="C122" t="s">
        <v>153</v>
      </c>
      <c r="D122" s="5">
        <v>4973455888</v>
      </c>
      <c r="E122" s="5">
        <v>4973455888</v>
      </c>
      <c r="F122" s="5">
        <v>4973455888</v>
      </c>
      <c r="G122" s="5">
        <v>4973455888</v>
      </c>
      <c r="I122" s="5">
        <v>4973455888</v>
      </c>
      <c r="J122" s="5">
        <v>4973455888</v>
      </c>
      <c r="K122" s="5">
        <v>4973455888</v>
      </c>
      <c r="L122" s="5">
        <v>4973455888</v>
      </c>
      <c r="M122" s="5">
        <v>4973455888</v>
      </c>
      <c r="N122" s="5">
        <v>4973455888</v>
      </c>
      <c r="O122" s="5">
        <v>4973455888</v>
      </c>
      <c r="P122" s="5">
        <v>4973455888</v>
      </c>
      <c r="Q122" s="5">
        <v>4973455888</v>
      </c>
      <c r="R122" s="5">
        <v>4973455888</v>
      </c>
      <c r="S122" s="5">
        <v>4585630888</v>
      </c>
      <c r="T122" s="5">
        <v>4585630888</v>
      </c>
      <c r="U122" s="5">
        <v>4585630888</v>
      </c>
      <c r="V122" s="5">
        <v>4585630888</v>
      </c>
      <c r="W122" s="5">
        <v>4585630888</v>
      </c>
      <c r="X122" s="5">
        <v>4585630888</v>
      </c>
      <c r="Y122" s="5">
        <v>4585630888</v>
      </c>
      <c r="Z122" s="5">
        <v>4585630888</v>
      </c>
    </row>
    <row r="123" spans="3:26" ht="15.5" x14ac:dyDescent="0.35">
      <c r="C123" t="s">
        <v>155</v>
      </c>
      <c r="D123" s="5">
        <v>1342852896717</v>
      </c>
      <c r="E123" s="5">
        <v>1515051208397</v>
      </c>
      <c r="F123" s="5">
        <v>1503469766783</v>
      </c>
      <c r="G123" s="5">
        <v>1425344843917</v>
      </c>
      <c r="I123" s="5">
        <v>1503469766783</v>
      </c>
      <c r="J123" s="5">
        <v>1419131033187</v>
      </c>
      <c r="K123" s="5">
        <v>1434005778230</v>
      </c>
      <c r="L123" s="5">
        <v>1481443476440</v>
      </c>
      <c r="M123" s="5">
        <v>1340258313179</v>
      </c>
      <c r="N123" s="5">
        <v>1260047410933</v>
      </c>
      <c r="O123" s="5">
        <v>1249815390849</v>
      </c>
      <c r="P123" s="5">
        <v>1193446928521</v>
      </c>
      <c r="Q123" s="5">
        <v>1194604830057</v>
      </c>
      <c r="R123" s="5">
        <v>1146015412724</v>
      </c>
      <c r="S123" s="5">
        <v>948754642863</v>
      </c>
      <c r="T123" s="5">
        <v>1188172518802</v>
      </c>
      <c r="U123" s="5">
        <v>913493705035</v>
      </c>
      <c r="V123" s="5">
        <v>841300308234</v>
      </c>
      <c r="W123" s="5">
        <v>682413249033</v>
      </c>
      <c r="X123" s="5">
        <v>538919370553</v>
      </c>
      <c r="Y123" s="5">
        <v>340454468245</v>
      </c>
      <c r="Z123" s="5">
        <v>209087714328</v>
      </c>
    </row>
    <row r="124" spans="3:26" ht="15.5" x14ac:dyDescent="0.35">
      <c r="C124" t="s">
        <v>156</v>
      </c>
      <c r="D124" s="5">
        <v>8529684302</v>
      </c>
      <c r="E124" s="5">
        <v>8329684302</v>
      </c>
      <c r="F124" s="5">
        <v>8329684302</v>
      </c>
      <c r="G124" s="5">
        <v>8329684302</v>
      </c>
      <c r="I124" s="5">
        <v>8329684302</v>
      </c>
      <c r="J124" s="5">
        <v>8129684302</v>
      </c>
      <c r="K124" s="5">
        <v>7929684302</v>
      </c>
      <c r="L124" s="5">
        <v>7729684302</v>
      </c>
      <c r="M124" s="5">
        <v>7529684302</v>
      </c>
      <c r="N124" s="5">
        <v>7329684302</v>
      </c>
      <c r="O124" s="5">
        <v>7129684302</v>
      </c>
      <c r="P124" s="5">
        <v>6929684302</v>
      </c>
      <c r="Q124" s="5">
        <v>6729684302</v>
      </c>
      <c r="R124" s="5">
        <v>6529684302</v>
      </c>
      <c r="S124" s="5">
        <v>6329684302</v>
      </c>
      <c r="T124" s="5">
        <v>6129684302</v>
      </c>
      <c r="U124" s="5">
        <v>5929684302</v>
      </c>
      <c r="V124" s="5">
        <v>5729684302</v>
      </c>
      <c r="W124" s="5">
        <v>5529684302</v>
      </c>
      <c r="X124" s="5">
        <v>5329684302</v>
      </c>
      <c r="Y124" s="5">
        <v>5129684302</v>
      </c>
      <c r="Z124" s="5">
        <v>5029684302</v>
      </c>
    </row>
    <row r="125" spans="3:26" ht="15.5" x14ac:dyDescent="0.35">
      <c r="C125" t="s">
        <v>157</v>
      </c>
      <c r="D125" s="5">
        <v>1334323212415</v>
      </c>
      <c r="E125" s="5">
        <v>1506721524095</v>
      </c>
      <c r="F125" s="5">
        <v>1495140082481</v>
      </c>
      <c r="G125" s="5">
        <v>1417015159615</v>
      </c>
      <c r="I125" s="5">
        <v>1495140082481</v>
      </c>
      <c r="J125" s="5">
        <v>1411001348885</v>
      </c>
      <c r="K125" s="5">
        <v>1426076093928</v>
      </c>
      <c r="L125" s="5">
        <v>1473713792138</v>
      </c>
      <c r="M125" s="5">
        <v>1332728628877</v>
      </c>
      <c r="N125" s="5">
        <v>1252717726631</v>
      </c>
      <c r="O125" s="5">
        <v>1242685706547</v>
      </c>
      <c r="P125" s="5">
        <v>1186517244219</v>
      </c>
      <c r="Q125" s="5">
        <v>1187875145755</v>
      </c>
      <c r="R125" s="5">
        <v>1139485728422</v>
      </c>
      <c r="S125" s="5">
        <v>942424958561</v>
      </c>
      <c r="T125" s="5">
        <v>1182042834500</v>
      </c>
      <c r="U125" s="5">
        <v>907564020733</v>
      </c>
      <c r="V125" s="5">
        <v>835570623932</v>
      </c>
      <c r="W125" s="5">
        <v>676883564731</v>
      </c>
      <c r="X125" s="5">
        <v>533589686251</v>
      </c>
      <c r="Y125" s="5">
        <v>335324783943</v>
      </c>
      <c r="Z125" s="5">
        <v>204058030026</v>
      </c>
    </row>
    <row r="126" spans="3:26" ht="15.5" x14ac:dyDescent="0.35">
      <c r="C126" t="s">
        <v>158</v>
      </c>
      <c r="D126" s="5">
        <v>1342852896717</v>
      </c>
      <c r="E126" s="5">
        <v>1515051208397</v>
      </c>
      <c r="F126" s="5">
        <v>1503469766783</v>
      </c>
      <c r="G126" s="5">
        <v>1425344843917</v>
      </c>
      <c r="I126" s="5">
        <v>1503469766783</v>
      </c>
      <c r="J126" s="5">
        <v>1419131033187</v>
      </c>
      <c r="K126" s="5">
        <v>1434005778230</v>
      </c>
      <c r="L126" s="5">
        <v>1481443476440</v>
      </c>
      <c r="M126" s="5">
        <v>1340258313179</v>
      </c>
      <c r="N126" s="5">
        <v>1260047410933</v>
      </c>
      <c r="O126" s="5">
        <v>1249815390849</v>
      </c>
      <c r="P126" s="5">
        <v>1193446928521</v>
      </c>
      <c r="Q126" s="5">
        <v>1194604830057</v>
      </c>
      <c r="R126" s="5">
        <v>1146015412724</v>
      </c>
      <c r="S126" s="5">
        <v>948754642863</v>
      </c>
      <c r="T126" s="5">
        <v>1188172518802</v>
      </c>
      <c r="U126" s="5">
        <v>913493705035</v>
      </c>
      <c r="V126" s="5">
        <v>841300308234</v>
      </c>
      <c r="W126" s="5">
        <v>682413249033</v>
      </c>
      <c r="X126" s="5">
        <v>538919370553</v>
      </c>
      <c r="Y126" s="5">
        <v>340454468245</v>
      </c>
      <c r="Z126" s="5">
        <v>209087714328</v>
      </c>
    </row>
    <row r="127" spans="3:26" ht="15.5" x14ac:dyDescent="0.35">
      <c r="C127" t="s">
        <v>103</v>
      </c>
    </row>
    <row r="128" spans="3:26" ht="15.5" x14ac:dyDescent="0.35">
      <c r="C128" t="s">
        <v>159</v>
      </c>
      <c r="D128" s="5">
        <v>49341610008</v>
      </c>
      <c r="E128" s="5">
        <v>54198652496</v>
      </c>
      <c r="F128" s="5">
        <v>55012962715</v>
      </c>
      <c r="G128" s="5">
        <v>50741198253</v>
      </c>
      <c r="I128" s="5">
        <v>55012962715</v>
      </c>
      <c r="J128" s="5">
        <v>46743682563</v>
      </c>
      <c r="K128" s="5">
        <v>42900444296</v>
      </c>
      <c r="L128" s="5">
        <v>36357515836</v>
      </c>
      <c r="M128" s="5">
        <v>29607317351</v>
      </c>
      <c r="N128" s="5">
        <v>23672773099</v>
      </c>
      <c r="O128" s="5">
        <v>21440367049</v>
      </c>
      <c r="P128" s="5">
        <v>20442243302</v>
      </c>
      <c r="Q128" s="5">
        <v>19101819778</v>
      </c>
      <c r="R128" s="5">
        <v>19128645364</v>
      </c>
      <c r="S128" s="5">
        <v>25881359909</v>
      </c>
      <c r="T128" s="5">
        <v>29686238488</v>
      </c>
      <c r="U128" s="5">
        <v>22447130751</v>
      </c>
      <c r="V128" s="5">
        <v>16710506472</v>
      </c>
      <c r="W128" s="5">
        <v>7757155915</v>
      </c>
      <c r="X128" s="5">
        <v>2994661838</v>
      </c>
      <c r="Y128" s="5">
        <v>1800679610</v>
      </c>
      <c r="Z128" s="5">
        <v>948065306</v>
      </c>
    </row>
    <row r="129" spans="2:26" ht="15.5" x14ac:dyDescent="0.35">
      <c r="C129" t="s">
        <v>10</v>
      </c>
      <c r="D129" s="5">
        <v>1480979390065</v>
      </c>
      <c r="E129" s="5">
        <v>1658034744233</v>
      </c>
      <c r="F129" s="5">
        <v>1647267612838</v>
      </c>
      <c r="G129" s="5">
        <v>1565543923466</v>
      </c>
      <c r="I129" s="5">
        <v>1647267612838</v>
      </c>
      <c r="J129" s="5">
        <v>1555332597046</v>
      </c>
      <c r="K129" s="5">
        <v>1566185333063</v>
      </c>
      <c r="L129" s="5">
        <v>1600533805147</v>
      </c>
      <c r="M129" s="5">
        <v>1456150545263</v>
      </c>
      <c r="N129" s="5">
        <v>1369502566905</v>
      </c>
      <c r="O129" s="5">
        <v>1353638098149</v>
      </c>
      <c r="P129" s="5">
        <v>1296615290070</v>
      </c>
      <c r="Q129" s="5">
        <v>1295239600230</v>
      </c>
      <c r="R129" s="5">
        <v>1248127977927</v>
      </c>
      <c r="S129" s="5">
        <v>1050754220213</v>
      </c>
      <c r="T129" s="5">
        <v>1312444388178</v>
      </c>
      <c r="U129" s="5">
        <v>1030526466674</v>
      </c>
      <c r="V129" s="5">
        <v>952596445594</v>
      </c>
      <c r="W129" s="5">
        <v>784756035836</v>
      </c>
      <c r="X129" s="5">
        <v>636499663279</v>
      </c>
      <c r="Y129" s="5">
        <v>436840778743</v>
      </c>
      <c r="Z129" s="5">
        <v>304621410522</v>
      </c>
    </row>
    <row r="130" spans="2:26" ht="15.5" x14ac:dyDescent="0.35">
      <c r="C130" t="s">
        <v>160</v>
      </c>
      <c r="D130" s="5">
        <v>2203107592850</v>
      </c>
      <c r="E130" s="5">
        <v>2407541456605</v>
      </c>
      <c r="F130" s="5">
        <v>2637295922965</v>
      </c>
      <c r="G130" s="5">
        <v>2844016120947</v>
      </c>
      <c r="I130" s="5">
        <v>2637295922965</v>
      </c>
      <c r="J130" s="5">
        <v>2000890508730</v>
      </c>
      <c r="K130" s="5">
        <v>2235128553852</v>
      </c>
      <c r="L130" s="5">
        <v>2102240427904</v>
      </c>
      <c r="M130" s="5">
        <v>2054791094477</v>
      </c>
      <c r="N130" s="5">
        <v>2966070675948</v>
      </c>
      <c r="O130" s="5">
        <v>2332899849906</v>
      </c>
      <c r="P130" s="5">
        <v>2262123066186</v>
      </c>
      <c r="Q130" s="5">
        <v>2630317826033</v>
      </c>
      <c r="R130" s="5">
        <v>2377372434074</v>
      </c>
      <c r="S130" s="5">
        <v>1465647415920</v>
      </c>
      <c r="T130" s="5">
        <v>1825501408528</v>
      </c>
      <c r="U130" s="5">
        <v>1370081722849</v>
      </c>
      <c r="V130" s="5">
        <v>1661867662029</v>
      </c>
      <c r="W130" s="5">
        <v>1562526905796</v>
      </c>
      <c r="X130" s="5">
        <v>1411325507860</v>
      </c>
      <c r="Y130" s="5">
        <v>1030849857639</v>
      </c>
      <c r="Z130" s="5">
        <v>933563696535</v>
      </c>
    </row>
    <row r="131" spans="2:26" ht="15.5" x14ac:dyDescent="0.35">
      <c r="C131" t="s">
        <v>161</v>
      </c>
      <c r="D131" s="5">
        <v>720000000</v>
      </c>
      <c r="E131" s="5">
        <v>720000000</v>
      </c>
      <c r="F131" s="5">
        <v>720000000</v>
      </c>
      <c r="G131" s="5">
        <v>720000000</v>
      </c>
      <c r="I131" s="5">
        <v>720000000</v>
      </c>
      <c r="J131" s="5">
        <v>720000000</v>
      </c>
      <c r="K131" s="5">
        <v>720000000</v>
      </c>
      <c r="L131" s="5">
        <v>720000000</v>
      </c>
      <c r="M131" s="5">
        <v>720000000</v>
      </c>
      <c r="N131" s="5">
        <v>720000000</v>
      </c>
      <c r="O131" s="5">
        <v>720000000</v>
      </c>
      <c r="P131" s="5">
        <v>720000000</v>
      </c>
      <c r="Q131" s="5">
        <v>720000000</v>
      </c>
      <c r="R131" s="5">
        <v>720000000</v>
      </c>
      <c r="S131" s="5">
        <v>720000000</v>
      </c>
      <c r="T131" s="5">
        <v>720000000</v>
      </c>
      <c r="U131" s="5">
        <v>720000000</v>
      </c>
      <c r="V131" s="5">
        <v>720000000</v>
      </c>
      <c r="W131" s="5">
        <v>720000000</v>
      </c>
      <c r="X131" s="5">
        <v>720000000</v>
      </c>
      <c r="Y131" s="5">
        <v>720000000</v>
      </c>
      <c r="Z131" s="5">
        <v>720000000</v>
      </c>
    </row>
    <row r="133" spans="2:26" ht="15.5" x14ac:dyDescent="0.35">
      <c r="B133" t="s">
        <v>162</v>
      </c>
      <c r="C133" t="s">
        <v>163</v>
      </c>
      <c r="D133" s="5">
        <v>12926606063</v>
      </c>
      <c r="E133" s="5">
        <v>-15915794951</v>
      </c>
      <c r="F133" s="5">
        <v>-45557901867</v>
      </c>
      <c r="G133" s="5">
        <v>124404784089</v>
      </c>
      <c r="I133" s="5">
        <v>121528202463</v>
      </c>
      <c r="J133" s="5">
        <v>231410700463</v>
      </c>
      <c r="K133" s="5">
        <v>110196118550</v>
      </c>
      <c r="L133" s="5">
        <v>77800843463</v>
      </c>
      <c r="M133" s="5">
        <v>186003494082</v>
      </c>
      <c r="N133" s="5">
        <v>521160554855</v>
      </c>
      <c r="O133" s="5">
        <v>-235055681468</v>
      </c>
      <c r="P133" s="5">
        <v>326215579509</v>
      </c>
      <c r="Q133" s="5">
        <v>-109802668326</v>
      </c>
      <c r="R133" s="5">
        <v>-29172837607</v>
      </c>
      <c r="S133" s="5">
        <v>259135048615</v>
      </c>
      <c r="T133" s="5">
        <v>153124219907</v>
      </c>
      <c r="U133" s="5">
        <v>202258125440</v>
      </c>
      <c r="V133" s="5">
        <v>92388001071</v>
      </c>
      <c r="W133" s="5">
        <v>-20383472933</v>
      </c>
      <c r="X133" s="5">
        <v>-85260320109</v>
      </c>
      <c r="Y133" s="5">
        <v>-50475993000</v>
      </c>
      <c r="Z133" s="5">
        <v>439090106147</v>
      </c>
    </row>
    <row r="134" spans="2:26" ht="15.5" x14ac:dyDescent="0.35">
      <c r="C134" t="s">
        <v>2854</v>
      </c>
      <c r="D134" s="5">
        <v>74924580918</v>
      </c>
      <c r="E134" s="5">
        <v>89203005420</v>
      </c>
      <c r="F134" s="5">
        <v>88085964900</v>
      </c>
      <c r="G134" s="5">
        <v>78366883141</v>
      </c>
      <c r="I134" s="5">
        <v>292571003261</v>
      </c>
      <c r="J134" s="5">
        <v>277482398311</v>
      </c>
      <c r="K134" s="5">
        <v>266660354431</v>
      </c>
      <c r="L134" s="5">
        <v>292448183741</v>
      </c>
      <c r="M134" s="5">
        <v>314751503515</v>
      </c>
      <c r="N134" s="5">
        <v>259280060935</v>
      </c>
      <c r="O134" s="5">
        <v>266512957167</v>
      </c>
      <c r="P134" s="5">
        <v>272182324955</v>
      </c>
      <c r="Q134" s="5">
        <v>306942830991</v>
      </c>
      <c r="R134" s="5">
        <v>364388388849</v>
      </c>
      <c r="S134" s="5">
        <v>377920871177</v>
      </c>
      <c r="T134" s="5">
        <v>397368780548</v>
      </c>
      <c r="U134" s="5">
        <v>356463816353</v>
      </c>
      <c r="V134" s="5">
        <v>282811580324</v>
      </c>
      <c r="W134" s="5">
        <v>180038474494</v>
      </c>
      <c r="X134" s="5">
        <v>57415715401</v>
      </c>
      <c r="Y134" s="5">
        <v>25356310020</v>
      </c>
      <c r="Z134" s="5">
        <v>22355028607</v>
      </c>
    </row>
    <row r="135" spans="2:26" ht="15.5" x14ac:dyDescent="0.35">
      <c r="C135" t="s">
        <v>2855</v>
      </c>
    </row>
    <row r="136" spans="2:26" ht="15.5" x14ac:dyDescent="0.35">
      <c r="C136" t="s">
        <v>119</v>
      </c>
      <c r="D136" s="5">
        <v>-71300383063</v>
      </c>
      <c r="E136" s="5">
        <v>-320301568408</v>
      </c>
      <c r="F136" s="5">
        <v>-346709914476</v>
      </c>
      <c r="G136" s="5">
        <v>-302278004890</v>
      </c>
      <c r="I136" s="5">
        <v>-1217936011044</v>
      </c>
      <c r="J136" s="5">
        <v>-294523235558</v>
      </c>
      <c r="K136" s="5">
        <v>-202487813938</v>
      </c>
      <c r="L136" s="5">
        <v>-289464843581</v>
      </c>
      <c r="M136" s="5">
        <v>-171331923300</v>
      </c>
      <c r="N136" s="5">
        <v>-35184850250</v>
      </c>
      <c r="O136" s="5">
        <v>-15679486157</v>
      </c>
      <c r="P136" s="5">
        <v>-17852949787</v>
      </c>
      <c r="Q136" s="5">
        <v>-7936195995</v>
      </c>
      <c r="R136" s="5">
        <v>-2337051892</v>
      </c>
      <c r="S136" s="5">
        <v>-25855865000</v>
      </c>
      <c r="T136" s="5">
        <v>-135015010000</v>
      </c>
      <c r="U136" s="5">
        <v>-114323154249</v>
      </c>
      <c r="V136" s="5">
        <v>-229908874697</v>
      </c>
      <c r="W136" s="5">
        <v>-256129469093</v>
      </c>
      <c r="X136" s="5">
        <v>-276210460628</v>
      </c>
      <c r="Y136" s="5">
        <v>-154252405514</v>
      </c>
      <c r="Z136" s="5">
        <v>-60944053081</v>
      </c>
    </row>
    <row r="137" spans="2:26" ht="15.5" x14ac:dyDescent="0.35">
      <c r="C137" t="s">
        <v>118</v>
      </c>
      <c r="D137" s="5">
        <v>-52963201000</v>
      </c>
      <c r="E137" s="5">
        <v>-50124400000</v>
      </c>
      <c r="F137" s="5">
        <v>-38329050000</v>
      </c>
      <c r="G137" s="5">
        <v>-144933350000</v>
      </c>
      <c r="I137" s="5">
        <v>-275945066920</v>
      </c>
      <c r="J137" s="5">
        <v>-233567934910</v>
      </c>
      <c r="K137" s="5">
        <v>-222004388500</v>
      </c>
      <c r="L137" s="5">
        <v>-476653640424</v>
      </c>
      <c r="M137" s="5">
        <v>-697397967628</v>
      </c>
      <c r="N137" s="5">
        <v>-250578846570</v>
      </c>
      <c r="O137" s="5">
        <v>-463674360400</v>
      </c>
      <c r="P137" s="5">
        <v>-411739352900</v>
      </c>
      <c r="Q137" s="5">
        <v>-685382421848</v>
      </c>
      <c r="R137" s="5">
        <v>-669374105218</v>
      </c>
      <c r="S137" s="5">
        <v>-77264512969</v>
      </c>
      <c r="T137" s="5">
        <v>-18802378324</v>
      </c>
      <c r="U137" s="5">
        <v>-14239288552</v>
      </c>
      <c r="V137" s="5">
        <v>-8541112452</v>
      </c>
      <c r="W137" s="5">
        <v>-72840968061</v>
      </c>
      <c r="X137" s="5">
        <v>-25563647543</v>
      </c>
      <c r="Y137" s="5">
        <v>-38993286141</v>
      </c>
      <c r="Z137" s="5">
        <v>-68457909890</v>
      </c>
    </row>
    <row r="138" spans="2:26" ht="15.5" x14ac:dyDescent="0.35">
      <c r="C138" t="s">
        <v>2856</v>
      </c>
      <c r="D138" s="5">
        <v>-76958801129</v>
      </c>
      <c r="E138" s="5">
        <v>16116102388</v>
      </c>
      <c r="F138" s="5">
        <v>-20323430639</v>
      </c>
      <c r="G138" s="5">
        <v>24714504172</v>
      </c>
      <c r="I138" s="5">
        <v>-22618893993</v>
      </c>
      <c r="J138" s="5">
        <v>-64958217777</v>
      </c>
      <c r="K138" s="5">
        <v>120361986637</v>
      </c>
      <c r="L138" s="5">
        <v>-52751634377</v>
      </c>
      <c r="M138" s="5">
        <v>-108516403778</v>
      </c>
      <c r="N138" s="5">
        <v>-11636030071</v>
      </c>
      <c r="O138" s="5">
        <v>-168352931863</v>
      </c>
      <c r="P138" s="5">
        <v>103875930657</v>
      </c>
      <c r="Q138" s="5">
        <v>217024999601</v>
      </c>
      <c r="R138" s="5">
        <v>-230202489153</v>
      </c>
      <c r="S138" s="5">
        <v>6788739440</v>
      </c>
      <c r="T138" s="5">
        <v>75534211994</v>
      </c>
      <c r="U138" s="5">
        <v>-52739849935</v>
      </c>
      <c r="V138" s="5">
        <v>-194197421646</v>
      </c>
      <c r="W138" s="5">
        <v>96555768917</v>
      </c>
      <c r="X138" s="5">
        <v>-202280611513</v>
      </c>
      <c r="Y138" s="5">
        <v>-107918746134</v>
      </c>
      <c r="Z138" s="5">
        <v>106259603394</v>
      </c>
    </row>
    <row r="139" spans="2:26" ht="15.5" x14ac:dyDescent="0.35">
      <c r="C139" t="s">
        <v>2857</v>
      </c>
    </row>
    <row r="140" spans="2:26" ht="15.5" x14ac:dyDescent="0.35">
      <c r="C140" t="s">
        <v>2858</v>
      </c>
      <c r="D140" s="5">
        <v>139282503582</v>
      </c>
      <c r="E140" s="5">
        <v>388514079259</v>
      </c>
      <c r="F140" s="5">
        <v>322975866028</v>
      </c>
      <c r="G140" s="5">
        <v>513299063059</v>
      </c>
      <c r="I140" s="5">
        <v>1470602507059</v>
      </c>
      <c r="J140" s="5">
        <v>497620204251</v>
      </c>
      <c r="K140" s="5">
        <v>292440618746</v>
      </c>
      <c r="L140" s="5">
        <v>719699500505</v>
      </c>
      <c r="M140" s="5">
        <v>915816761306</v>
      </c>
      <c r="N140" s="5">
        <v>262974460939</v>
      </c>
      <c r="O140" s="5">
        <v>490724222681</v>
      </c>
      <c r="P140" s="5">
        <v>423816227792</v>
      </c>
      <c r="Q140" s="5">
        <v>707314346313</v>
      </c>
      <c r="R140" s="5">
        <v>670358243652</v>
      </c>
      <c r="S140" s="5">
        <v>95324178992</v>
      </c>
      <c r="T140" s="5">
        <v>43852459760</v>
      </c>
      <c r="U140" s="5">
        <v>48026144217</v>
      </c>
      <c r="V140" s="5">
        <v>227873693104</v>
      </c>
      <c r="W140" s="5">
        <v>181218103505</v>
      </c>
      <c r="X140" s="5">
        <v>146401760996</v>
      </c>
      <c r="Y140" s="5">
        <v>63905552209</v>
      </c>
      <c r="Z140" s="5">
        <v>122409881011</v>
      </c>
    </row>
    <row r="141" spans="2:26" ht="15.5" x14ac:dyDescent="0.35">
      <c r="C141" t="s">
        <v>2859</v>
      </c>
      <c r="D141" s="5">
        <v>296325557</v>
      </c>
      <c r="E141" s="5">
        <v>18027570093</v>
      </c>
      <c r="F141" s="5">
        <v>2448009189</v>
      </c>
      <c r="G141" s="5">
        <v>7661097880</v>
      </c>
      <c r="I141" s="5">
        <v>58656671301</v>
      </c>
      <c r="J141" s="5">
        <v>77497780969</v>
      </c>
      <c r="K141" s="5">
        <v>63111864074</v>
      </c>
      <c r="L141" s="5">
        <v>-2625036499</v>
      </c>
      <c r="M141" s="5">
        <v>153108608328</v>
      </c>
      <c r="N141" s="5">
        <v>10485643110</v>
      </c>
      <c r="O141" s="5">
        <v>9023286432</v>
      </c>
      <c r="P141" s="5">
        <v>2153942354</v>
      </c>
      <c r="Q141" s="5">
        <v>6191204850</v>
      </c>
      <c r="R141" s="5">
        <v>7842590082</v>
      </c>
      <c r="S141" s="5">
        <v>11606253162</v>
      </c>
      <c r="T141" s="5">
        <v>24510711681</v>
      </c>
      <c r="U141" s="5">
        <v>12459728243</v>
      </c>
      <c r="V141" s="5">
        <v>61338549785</v>
      </c>
      <c r="W141" s="5">
        <v>72304836978</v>
      </c>
      <c r="X141" s="5">
        <v>168839178272</v>
      </c>
      <c r="Y141" s="5">
        <v>117159511322</v>
      </c>
      <c r="Z141" s="5">
        <v>1283726920</v>
      </c>
    </row>
    <row r="142" spans="2:26" ht="15.5" x14ac:dyDescent="0.35">
      <c r="C142" t="s">
        <v>2860</v>
      </c>
      <c r="F142" s="5">
        <v>108207631168</v>
      </c>
      <c r="I142" s="5">
        <v>108207631168</v>
      </c>
      <c r="J142" s="5">
        <v>109447974973</v>
      </c>
      <c r="K142" s="5">
        <v>112914722971</v>
      </c>
      <c r="L142" s="5">
        <v>110797258788</v>
      </c>
      <c r="M142" s="5">
        <v>102819601605</v>
      </c>
      <c r="N142" s="5">
        <v>99459679750</v>
      </c>
      <c r="O142" s="5">
        <v>131545060521</v>
      </c>
      <c r="P142" s="5">
        <v>131180315825</v>
      </c>
      <c r="Q142" s="5">
        <v>91581459909</v>
      </c>
      <c r="R142" s="5">
        <v>99268335829</v>
      </c>
      <c r="S142" s="5">
        <v>68615511625</v>
      </c>
      <c r="T142" s="5">
        <v>87046152952</v>
      </c>
      <c r="U142" s="5">
        <v>89310126014</v>
      </c>
      <c r="V142" s="5">
        <v>88822739090</v>
      </c>
      <c r="W142" s="5">
        <v>86505633134</v>
      </c>
      <c r="X142" s="5">
        <v>18239881190</v>
      </c>
      <c r="Y142" s="5">
        <v>32141893494</v>
      </c>
      <c r="Z142" s="5">
        <v>8711720440</v>
      </c>
    </row>
    <row r="143" spans="2:26" ht="15.5" x14ac:dyDescent="0.35">
      <c r="C143" t="s">
        <v>2861</v>
      </c>
      <c r="M143" s="5">
        <v>-946112842</v>
      </c>
      <c r="N143" s="5">
        <v>-648010707</v>
      </c>
      <c r="O143" s="5">
        <v>-499181750</v>
      </c>
      <c r="P143" s="5">
        <v>4025981661</v>
      </c>
      <c r="Q143" s="5">
        <v>-1460093345</v>
      </c>
      <c r="R143" s="5">
        <v>-6605690536</v>
      </c>
      <c r="S143" s="5">
        <v>3490677077</v>
      </c>
      <c r="T143" s="5">
        <v>-7863840</v>
      </c>
      <c r="U143" s="5">
        <v>-4693048629</v>
      </c>
      <c r="V143" s="5">
        <v>26806469323</v>
      </c>
      <c r="W143" s="5">
        <v>22769094606</v>
      </c>
      <c r="X143" s="5">
        <v>-10218358547</v>
      </c>
      <c r="Y143" s="5">
        <v>-40307445506</v>
      </c>
      <c r="Z143" s="5">
        <v>-734961681</v>
      </c>
    </row>
    <row r="144" spans="2:26" ht="15.5" x14ac:dyDescent="0.35">
      <c r="C144" t="s">
        <v>490</v>
      </c>
      <c r="D144" s="5">
        <v>-18097960356</v>
      </c>
      <c r="E144" s="5">
        <v>-9539198770</v>
      </c>
      <c r="F144" s="5">
        <v>-8524224829</v>
      </c>
      <c r="G144" s="5">
        <v>-130757631</v>
      </c>
      <c r="I144" s="5">
        <v>-29205817794</v>
      </c>
      <c r="J144" s="5">
        <v>-38283024858</v>
      </c>
      <c r="K144" s="5">
        <v>-30740568928</v>
      </c>
      <c r="L144" s="5">
        <v>-44043137506</v>
      </c>
      <c r="M144" s="5">
        <v>-43103664914</v>
      </c>
      <c r="N144" s="5">
        <v>-14470032521</v>
      </c>
      <c r="O144" s="5">
        <v>-20056897185</v>
      </c>
      <c r="P144" s="5">
        <v>-34782472372</v>
      </c>
      <c r="Q144" s="5">
        <v>-41545320732</v>
      </c>
      <c r="R144" s="5">
        <v>-41850825835</v>
      </c>
      <c r="S144" s="5">
        <v>-56003736347</v>
      </c>
      <c r="T144" s="5">
        <v>-64226777024</v>
      </c>
      <c r="U144" s="5">
        <v>-63166504038</v>
      </c>
      <c r="V144" s="5">
        <v>-41759021329</v>
      </c>
      <c r="W144" s="5">
        <v>-15010425865</v>
      </c>
      <c r="X144" s="5">
        <v>-4138233309</v>
      </c>
      <c r="Y144" s="5">
        <v>-9894335320</v>
      </c>
      <c r="Z144" s="5">
        <v>-19921669483</v>
      </c>
    </row>
    <row r="145" spans="3:26" ht="15.5" x14ac:dyDescent="0.35">
      <c r="C145" t="s">
        <v>2862</v>
      </c>
      <c r="X145" s="5">
        <v>67811432097</v>
      </c>
      <c r="Y145" s="5">
        <v>36793458127</v>
      </c>
      <c r="Z145" s="5">
        <v>121326887250</v>
      </c>
    </row>
    <row r="146" spans="3:26" ht="15.5" x14ac:dyDescent="0.35">
      <c r="C146" t="s">
        <v>171</v>
      </c>
      <c r="D146" s="5">
        <v>-1253121944</v>
      </c>
      <c r="E146" s="5">
        <v>-40468056</v>
      </c>
      <c r="F146" s="5">
        <v>-138324999</v>
      </c>
      <c r="G146" s="5">
        <v>-43087499</v>
      </c>
      <c r="I146" s="5">
        <v>-598270833</v>
      </c>
      <c r="J146" s="5">
        <v>-4562376111</v>
      </c>
      <c r="K146" s="5">
        <v>-3246886111</v>
      </c>
      <c r="L146" s="5">
        <v>-1038518054</v>
      </c>
      <c r="M146" s="5">
        <v>-3434386461</v>
      </c>
      <c r="N146" s="5">
        <v>-21241518815</v>
      </c>
      <c r="O146" s="5">
        <v>-40047600325</v>
      </c>
      <c r="P146" s="5">
        <v>-44368339062</v>
      </c>
      <c r="Q146" s="5">
        <v>-22008819364</v>
      </c>
      <c r="R146" s="5">
        <v>-30492361741</v>
      </c>
      <c r="S146" s="5">
        <v>-9848302878</v>
      </c>
      <c r="T146" s="5">
        <v>-14739444402</v>
      </c>
      <c r="U146" s="5">
        <v>-11245619180</v>
      </c>
      <c r="V146" s="5">
        <v>-23904756684</v>
      </c>
      <c r="W146" s="5">
        <v>-38454815158</v>
      </c>
      <c r="X146" s="5">
        <v>-105888890</v>
      </c>
      <c r="Z146" s="5">
        <v>-2717283522</v>
      </c>
    </row>
    <row r="147" spans="3:26" ht="15.5" x14ac:dyDescent="0.35">
      <c r="C147" t="s">
        <v>2134</v>
      </c>
      <c r="X147" s="5">
        <v>-23500000000</v>
      </c>
      <c r="Y147" s="5">
        <v>-23500000000</v>
      </c>
      <c r="Z147" s="5">
        <v>-33712500001</v>
      </c>
    </row>
    <row r="148" spans="3:26" ht="15.5" x14ac:dyDescent="0.35">
      <c r="C148" t="s">
        <v>2863</v>
      </c>
      <c r="D148" s="5">
        <v>36167830218</v>
      </c>
      <c r="E148" s="5">
        <v>27594511903</v>
      </c>
      <c r="F148" s="5">
        <v>-77862150077</v>
      </c>
      <c r="G148" s="5">
        <v>30492900879</v>
      </c>
    </row>
    <row r="149" spans="3:26" ht="15.5" x14ac:dyDescent="0.35">
      <c r="C149" t="s">
        <v>330</v>
      </c>
      <c r="D149" s="5">
        <v>-56441609515</v>
      </c>
      <c r="E149" s="5">
        <v>-65480424277</v>
      </c>
      <c r="F149" s="5">
        <v>-66303377083</v>
      </c>
      <c r="G149" s="5">
        <v>-53692194292</v>
      </c>
      <c r="I149" s="5">
        <v>-225527903294</v>
      </c>
      <c r="J149" s="5">
        <v>-206459584039</v>
      </c>
      <c r="K149" s="5">
        <v>-217179559189</v>
      </c>
      <c r="L149" s="5">
        <v>-216536926203</v>
      </c>
      <c r="M149" s="5">
        <v>-215005780244</v>
      </c>
      <c r="N149" s="5">
        <v>-209084416962</v>
      </c>
      <c r="O149" s="5">
        <v>-195878178960</v>
      </c>
      <c r="P149" s="5">
        <v>-203910890286</v>
      </c>
      <c r="Q149" s="5">
        <v>-212469912065</v>
      </c>
      <c r="R149" s="5">
        <v>-201375880806</v>
      </c>
      <c r="S149" s="5">
        <v>-213501039057</v>
      </c>
      <c r="T149" s="5">
        <v>-197644735725</v>
      </c>
      <c r="U149" s="5">
        <v>-180247630594</v>
      </c>
      <c r="V149" s="5">
        <v>-118267891051</v>
      </c>
      <c r="W149" s="5">
        <v>-76282543905</v>
      </c>
      <c r="X149" s="5">
        <v>-40094922215</v>
      </c>
      <c r="Y149" s="5">
        <v>-7430906520</v>
      </c>
      <c r="Z149" s="5">
        <v>-6300251857</v>
      </c>
    </row>
    <row r="150" spans="3:26" ht="15.5" x14ac:dyDescent="0.35">
      <c r="C150" t="s">
        <v>1584</v>
      </c>
      <c r="X150" s="5">
        <v>-28713054934</v>
      </c>
      <c r="Y150" s="5">
        <v>-40723920621</v>
      </c>
      <c r="Z150" s="5">
        <v>-39218572660</v>
      </c>
    </row>
    <row r="151" spans="3:26" ht="15.5" x14ac:dyDescent="0.35">
      <c r="C151" t="s">
        <v>2864</v>
      </c>
    </row>
    <row r="152" spans="3:26" ht="15.5" x14ac:dyDescent="0.35">
      <c r="C152" t="s">
        <v>2865</v>
      </c>
      <c r="D152" s="5">
        <v>-124263584063</v>
      </c>
      <c r="E152" s="5">
        <v>-370425968408</v>
      </c>
      <c r="F152" s="5">
        <v>-385038964476</v>
      </c>
      <c r="G152" s="5">
        <v>-447211354890</v>
      </c>
      <c r="I152" s="5">
        <v>-1493881077964</v>
      </c>
      <c r="J152" s="5">
        <v>-528091170468</v>
      </c>
      <c r="K152" s="5">
        <v>-424492202438</v>
      </c>
      <c r="L152" s="5">
        <v>-766118484005</v>
      </c>
      <c r="M152" s="5">
        <v>-868729890928</v>
      </c>
      <c r="N152" s="5">
        <v>-285763696820</v>
      </c>
      <c r="O152" s="5">
        <v>-479353846557</v>
      </c>
      <c r="P152" s="5">
        <v>-429592302687</v>
      </c>
      <c r="Q152" s="5">
        <v>-693318617843</v>
      </c>
      <c r="R152" s="5">
        <v>-671711157110</v>
      </c>
      <c r="S152" s="5">
        <v>-103120377969</v>
      </c>
      <c r="T152" s="5">
        <v>-153817388324</v>
      </c>
      <c r="U152" s="5">
        <v>-128562442801</v>
      </c>
      <c r="V152" s="5">
        <v>-238449987149</v>
      </c>
      <c r="W152" s="5">
        <v>-328970437154</v>
      </c>
      <c r="X152" s="5">
        <v>-301774108171</v>
      </c>
      <c r="Y152" s="5">
        <v>-193245691655</v>
      </c>
      <c r="Z152" s="5">
        <v>-129401962971</v>
      </c>
    </row>
    <row r="153" spans="3:26" ht="15.5" x14ac:dyDescent="0.35">
      <c r="C153" t="s">
        <v>2866</v>
      </c>
      <c r="D153" s="5">
        <v>39270442795</v>
      </c>
      <c r="E153" s="5">
        <v>-109885004503</v>
      </c>
      <c r="F153" s="5">
        <v>-9084901049</v>
      </c>
      <c r="G153" s="5">
        <v>-29052270730</v>
      </c>
      <c r="I153" s="5">
        <v>-36677646448</v>
      </c>
      <c r="J153" s="5">
        <v>111716715212</v>
      </c>
      <c r="K153" s="5">
        <v>-69634211643</v>
      </c>
      <c r="L153" s="5">
        <v>8649616134</v>
      </c>
      <c r="M153" s="5">
        <v>10769133495</v>
      </c>
      <c r="N153" s="5">
        <v>402744600917</v>
      </c>
      <c r="O153" s="5">
        <v>-287350675929</v>
      </c>
      <c r="P153" s="5">
        <v>40464966472</v>
      </c>
      <c r="Q153" s="5">
        <v>-313242056541</v>
      </c>
      <c r="R153" s="5">
        <v>-56798021838</v>
      </c>
      <c r="S153" s="5">
        <v>80670891893</v>
      </c>
      <c r="T153" s="5">
        <v>-40939939413</v>
      </c>
      <c r="U153" s="5">
        <v>18442980790</v>
      </c>
      <c r="V153" s="5">
        <v>211506752804</v>
      </c>
      <c r="W153" s="5">
        <v>-203300871485</v>
      </c>
      <c r="X153" s="5">
        <v>-20889635182</v>
      </c>
      <c r="Y153" s="5">
        <v>41744523371</v>
      </c>
      <c r="Z153" s="5">
        <v>176145562604</v>
      </c>
    </row>
    <row r="154" spans="3:26" ht="15.5" x14ac:dyDescent="0.35">
      <c r="C154" t="s">
        <v>974</v>
      </c>
      <c r="X154" s="5">
        <v>-56251410425</v>
      </c>
      <c r="Y154" s="5">
        <v>74778450985</v>
      </c>
      <c r="Z154" s="5">
        <v>157214145401</v>
      </c>
    </row>
    <row r="155" spans="3:26" ht="15.5" x14ac:dyDescent="0.35">
      <c r="C155" t="s">
        <v>2867</v>
      </c>
    </row>
    <row r="156" spans="3:26" ht="15.5" x14ac:dyDescent="0.35">
      <c r="C156" t="s">
        <v>2868</v>
      </c>
      <c r="X156" s="5">
        <v>-25826650000</v>
      </c>
      <c r="Y156" s="5">
        <v>-51578925500</v>
      </c>
      <c r="Z156" s="5">
        <v>-112285836500</v>
      </c>
    </row>
    <row r="157" spans="3:26" ht="15.5" x14ac:dyDescent="0.35">
      <c r="C157" t="s">
        <v>675</v>
      </c>
      <c r="U157" s="5">
        <v>128200000000</v>
      </c>
      <c r="V157" s="5">
        <v>176000000000</v>
      </c>
    </row>
    <row r="158" spans="3:26" ht="15.5" x14ac:dyDescent="0.35">
      <c r="C158" t="s">
        <v>434</v>
      </c>
      <c r="I158" s="5">
        <v>-38000000000</v>
      </c>
      <c r="J158" s="5">
        <v>-102000000000</v>
      </c>
      <c r="K158" s="5">
        <v>-40000000000</v>
      </c>
      <c r="M158" s="5">
        <v>-114000000000</v>
      </c>
      <c r="N158" s="5">
        <v>-567000000000</v>
      </c>
      <c r="O158" s="5">
        <v>-244000000000</v>
      </c>
      <c r="P158" s="5">
        <v>-480500000000</v>
      </c>
      <c r="Q158" s="5">
        <v>-232000000000</v>
      </c>
      <c r="R158" s="5">
        <v>-121000000000</v>
      </c>
      <c r="S158" s="5">
        <v>-69000000000</v>
      </c>
      <c r="T158" s="5">
        <v>-128200000000</v>
      </c>
      <c r="U158" s="5">
        <v>-176000000000</v>
      </c>
      <c r="V158" s="5">
        <v>-20000000000</v>
      </c>
      <c r="Z158" s="5">
        <v>-23000000000</v>
      </c>
    </row>
    <row r="159" spans="3:26" ht="15.5" x14ac:dyDescent="0.35">
      <c r="C159" t="s">
        <v>2869</v>
      </c>
      <c r="X159" s="5">
        <v>-167582584</v>
      </c>
    </row>
    <row r="160" spans="3:26" ht="15.5" x14ac:dyDescent="0.35">
      <c r="C160" t="s">
        <v>2705</v>
      </c>
      <c r="X160" s="5">
        <v>986511930</v>
      </c>
      <c r="Y160" s="5">
        <v>411691799</v>
      </c>
      <c r="Z160" s="5">
        <v>152659193</v>
      </c>
    </row>
    <row r="161" spans="3:26" ht="15.5" x14ac:dyDescent="0.35">
      <c r="C161" t="s">
        <v>2870</v>
      </c>
      <c r="X161" s="5">
        <v>-15205146969</v>
      </c>
      <c r="Y161" s="5">
        <v>-23065016467</v>
      </c>
      <c r="Z161" s="5">
        <v>-51696869333</v>
      </c>
    </row>
    <row r="162" spans="3:26" ht="15.5" x14ac:dyDescent="0.35">
      <c r="C162" t="s">
        <v>2871</v>
      </c>
      <c r="X162" s="5">
        <v>45371282744</v>
      </c>
      <c r="Y162" s="5">
        <v>38921780396</v>
      </c>
      <c r="Z162" s="5">
        <v>27132303335</v>
      </c>
    </row>
    <row r="163" spans="3:26" ht="15.5" x14ac:dyDescent="0.35">
      <c r="C163" t="s">
        <v>2872</v>
      </c>
    </row>
    <row r="164" spans="3:26" ht="15.5" x14ac:dyDescent="0.35">
      <c r="C164" t="s">
        <v>2873</v>
      </c>
    </row>
    <row r="165" spans="3:26" ht="15.5" x14ac:dyDescent="0.35">
      <c r="C165" t="s">
        <v>2874</v>
      </c>
    </row>
    <row r="166" spans="3:26" ht="15.5" x14ac:dyDescent="0.35">
      <c r="C166" t="s">
        <v>2875</v>
      </c>
    </row>
    <row r="167" spans="3:26" ht="15.5" x14ac:dyDescent="0.35">
      <c r="C167" t="s">
        <v>173</v>
      </c>
      <c r="D167" s="5">
        <v>-10000000000</v>
      </c>
      <c r="E167" s="5">
        <v>23000000000</v>
      </c>
      <c r="G167" s="5">
        <v>-108714320000</v>
      </c>
      <c r="I167" s="5">
        <v>-146714320000</v>
      </c>
      <c r="J167" s="5">
        <v>-193157184000</v>
      </c>
      <c r="K167" s="5">
        <v>-116857200000</v>
      </c>
      <c r="L167" s="5">
        <v>-73566781561</v>
      </c>
      <c r="M167" s="5">
        <v>-185685792752</v>
      </c>
      <c r="N167" s="5">
        <v>-524458090000</v>
      </c>
      <c r="O167" s="5">
        <v>251541910000</v>
      </c>
      <c r="P167" s="5">
        <v>-324406708000</v>
      </c>
      <c r="Q167" s="5">
        <v>119175438000</v>
      </c>
      <c r="R167" s="5">
        <v>42033528000</v>
      </c>
      <c r="S167" s="5">
        <v>-273809806814</v>
      </c>
      <c r="T167" s="5">
        <v>-144307868662</v>
      </c>
      <c r="U167" s="5">
        <v>-167128091051</v>
      </c>
      <c r="V167" s="5">
        <v>-115717658200</v>
      </c>
      <c r="W167" s="5">
        <v>-54850000000</v>
      </c>
      <c r="X167" s="5">
        <v>-36000000000</v>
      </c>
      <c r="Y167" s="5">
        <v>-18000000000</v>
      </c>
      <c r="Z167" s="5">
        <v>-141000000000</v>
      </c>
    </row>
    <row r="168" spans="3:26" ht="15.5" x14ac:dyDescent="0.35">
      <c r="C168" t="s">
        <v>174</v>
      </c>
      <c r="D168" s="5">
        <v>-626149048</v>
      </c>
      <c r="E168" s="5">
        <v>-1516471517</v>
      </c>
      <c r="F168" s="5">
        <v>-7405527870</v>
      </c>
      <c r="G168" s="5">
        <v>-197792596</v>
      </c>
      <c r="I168" s="5">
        <v>-8727319835</v>
      </c>
      <c r="J168" s="5">
        <v>-6581143531</v>
      </c>
      <c r="K168" s="5">
        <v>-3104411718</v>
      </c>
      <c r="L168" s="5">
        <v>-1482029720</v>
      </c>
      <c r="M168" s="5">
        <v>-2295020263</v>
      </c>
      <c r="N168" s="5">
        <v>-3727598560</v>
      </c>
      <c r="O168" s="5">
        <v>-1711547663</v>
      </c>
      <c r="P168" s="5">
        <v>-13882399241</v>
      </c>
      <c r="Q168" s="5">
        <v>-2146531230</v>
      </c>
      <c r="R168" s="5">
        <v>-1574381118</v>
      </c>
      <c r="S168" s="5">
        <v>-2869250490</v>
      </c>
      <c r="T168" s="5">
        <v>-2212433960</v>
      </c>
      <c r="U168" s="5">
        <v>-30439842085</v>
      </c>
      <c r="V168" s="5">
        <v>-4448191269</v>
      </c>
      <c r="W168" s="5">
        <v>-5347537460</v>
      </c>
      <c r="X168" s="5">
        <v>-2498543241</v>
      </c>
      <c r="Y168" s="5">
        <v>-2860330537</v>
      </c>
      <c r="Z168" s="5">
        <v>-2307422816</v>
      </c>
    </row>
    <row r="169" spans="3:26" ht="15.5" x14ac:dyDescent="0.35">
      <c r="C169" t="s">
        <v>423</v>
      </c>
      <c r="D169" s="5">
        <v>361972974</v>
      </c>
      <c r="E169" s="5">
        <v>381644145</v>
      </c>
      <c r="F169" s="5">
        <v>137</v>
      </c>
      <c r="G169" s="5">
        <v>1558558</v>
      </c>
      <c r="I169" s="5">
        <v>694351487</v>
      </c>
      <c r="J169" s="5">
        <v>8108108</v>
      </c>
      <c r="K169" s="5">
        <v>29459459</v>
      </c>
      <c r="L169" s="5">
        <v>19500000</v>
      </c>
      <c r="M169" s="5">
        <v>52445456</v>
      </c>
      <c r="N169" s="5">
        <v>42772727</v>
      </c>
      <c r="O169" s="5">
        <v>291818182</v>
      </c>
      <c r="P169" s="5">
        <v>1090090910</v>
      </c>
      <c r="Q169" s="5">
        <v>874254545</v>
      </c>
      <c r="R169" s="5">
        <v>91954545</v>
      </c>
      <c r="S169" s="5">
        <v>86322727</v>
      </c>
      <c r="T169" s="5">
        <v>373631148</v>
      </c>
      <c r="U169" s="5">
        <v>605209091</v>
      </c>
      <c r="V169" s="5">
        <v>9500000</v>
      </c>
      <c r="W169" s="5">
        <v>947800000</v>
      </c>
      <c r="X169" s="5">
        <v>17980000</v>
      </c>
      <c r="Y169" s="5">
        <v>163200000</v>
      </c>
      <c r="Z169" s="5">
        <v>50000000</v>
      </c>
    </row>
    <row r="170" spans="3:26" ht="15.5" x14ac:dyDescent="0.35">
      <c r="C170" t="s">
        <v>176</v>
      </c>
      <c r="D170" s="5">
        <v>-988122022</v>
      </c>
      <c r="E170" s="5">
        <v>-1898115662</v>
      </c>
      <c r="F170" s="5">
        <v>-7405528007</v>
      </c>
      <c r="G170" s="5">
        <v>-199351154</v>
      </c>
      <c r="I170" s="5">
        <v>-9421671322</v>
      </c>
      <c r="J170" s="5">
        <v>-6589251639</v>
      </c>
      <c r="K170" s="5">
        <v>-3133871177</v>
      </c>
      <c r="L170" s="5">
        <v>-1501529720</v>
      </c>
      <c r="M170" s="5">
        <v>-2653076416</v>
      </c>
      <c r="N170" s="5">
        <v>-3770371287</v>
      </c>
      <c r="O170" s="5">
        <v>-2307581894</v>
      </c>
      <c r="P170" s="5">
        <v>-14893325251</v>
      </c>
      <c r="Q170" s="5">
        <v>-2815636775</v>
      </c>
      <c r="R170" s="5">
        <v>-1213335368</v>
      </c>
      <c r="S170" s="5">
        <v>-3075823517</v>
      </c>
      <c r="T170" s="5">
        <v>-2427830379</v>
      </c>
      <c r="U170" s="5">
        <v>-29684688394</v>
      </c>
      <c r="V170" s="5">
        <v>-3905458246</v>
      </c>
      <c r="W170" s="5">
        <v>-5655843622</v>
      </c>
      <c r="X170" s="5">
        <v>-2487230883</v>
      </c>
      <c r="Y170" s="5">
        <v>-3083418722</v>
      </c>
      <c r="Z170" s="5">
        <v>-1998089465</v>
      </c>
    </row>
    <row r="171" spans="3:26" ht="15.5" x14ac:dyDescent="0.35">
      <c r="C171" t="s">
        <v>1295</v>
      </c>
    </row>
    <row r="172" spans="3:26" ht="15.5" x14ac:dyDescent="0.35">
      <c r="C172" t="s">
        <v>2876</v>
      </c>
      <c r="P172" s="5">
        <v>-509000000</v>
      </c>
    </row>
    <row r="173" spans="3:26" ht="15.5" x14ac:dyDescent="0.35">
      <c r="C173" t="s">
        <v>2877</v>
      </c>
      <c r="T173" s="5">
        <v>-158234729</v>
      </c>
      <c r="U173" s="5">
        <v>-1360362782</v>
      </c>
      <c r="V173" s="5">
        <v>-552233023</v>
      </c>
      <c r="W173" s="5">
        <v>-639493838</v>
      </c>
      <c r="X173" s="5">
        <v>-29292358</v>
      </c>
      <c r="Y173" s="5">
        <v>59888185</v>
      </c>
      <c r="Z173" s="5">
        <v>-359333351</v>
      </c>
    </row>
    <row r="174" spans="3:26" ht="15.5" x14ac:dyDescent="0.35">
      <c r="C174" t="s">
        <v>2878</v>
      </c>
      <c r="M174" s="5">
        <v>-595014016</v>
      </c>
      <c r="O174" s="5">
        <v>-1511483000</v>
      </c>
      <c r="P174" s="5">
        <v>-5000000</v>
      </c>
      <c r="Q174" s="5">
        <v>-235699000</v>
      </c>
      <c r="R174" s="5">
        <v>-455165845</v>
      </c>
      <c r="S174" s="5">
        <v>-227049700</v>
      </c>
    </row>
    <row r="175" spans="3:26" ht="15.5" x14ac:dyDescent="0.35">
      <c r="C175" t="s">
        <v>2879</v>
      </c>
      <c r="M175" s="5">
        <v>900624713</v>
      </c>
      <c r="O175" s="5">
        <v>1815699049</v>
      </c>
      <c r="P175" s="5">
        <v>434835100</v>
      </c>
      <c r="Q175" s="5">
        <v>30550000</v>
      </c>
      <c r="R175" s="5">
        <v>2165550</v>
      </c>
      <c r="S175" s="5">
        <v>347300000</v>
      </c>
    </row>
    <row r="176" spans="3:26" ht="15.5" x14ac:dyDescent="0.35">
      <c r="C176" t="s">
        <v>2880</v>
      </c>
      <c r="M176" s="5">
        <v>305610697</v>
      </c>
      <c r="O176" s="5">
        <v>304216049</v>
      </c>
      <c r="P176" s="5">
        <v>429835100</v>
      </c>
      <c r="Q176" s="5">
        <v>-205149000</v>
      </c>
      <c r="R176" s="5">
        <v>-453000295</v>
      </c>
      <c r="S176" s="5">
        <v>120250300</v>
      </c>
      <c r="T176" s="5">
        <v>-158234729</v>
      </c>
      <c r="U176" s="5">
        <v>-1360362782</v>
      </c>
      <c r="V176" s="5">
        <v>-552233023</v>
      </c>
      <c r="W176" s="5">
        <v>-639493838</v>
      </c>
      <c r="X176" s="5">
        <v>-29292358</v>
      </c>
      <c r="Y176" s="5">
        <v>59888185</v>
      </c>
      <c r="Z176" s="5">
        <v>-359333351</v>
      </c>
    </row>
    <row r="177" spans="2:26" ht="15.5" x14ac:dyDescent="0.35">
      <c r="C177" t="s">
        <v>183</v>
      </c>
      <c r="D177" s="5">
        <v>-10000000000</v>
      </c>
      <c r="E177" s="5">
        <v>23000000000</v>
      </c>
      <c r="G177" s="5">
        <v>-108714320000</v>
      </c>
      <c r="I177" s="5">
        <v>-146714320000</v>
      </c>
      <c r="J177" s="5">
        <v>-193157184000</v>
      </c>
      <c r="K177" s="5">
        <v>-116857200000</v>
      </c>
      <c r="L177" s="5">
        <v>-73566781561</v>
      </c>
      <c r="M177" s="5">
        <v>-185685792752</v>
      </c>
      <c r="N177" s="5">
        <v>-524458090000</v>
      </c>
      <c r="O177" s="5">
        <v>251541910000</v>
      </c>
      <c r="P177" s="5">
        <v>-324406708000</v>
      </c>
      <c r="Q177" s="5">
        <v>119175438000</v>
      </c>
      <c r="R177" s="5">
        <v>42033528000</v>
      </c>
      <c r="S177" s="5">
        <v>-273809806814</v>
      </c>
      <c r="T177" s="5">
        <v>-144307868662</v>
      </c>
      <c r="U177" s="5">
        <v>-167128091051</v>
      </c>
      <c r="V177" s="5">
        <v>-115717658200</v>
      </c>
      <c r="W177" s="5">
        <v>-54850000000</v>
      </c>
      <c r="X177" s="5">
        <v>-36000000000</v>
      </c>
      <c r="Y177" s="5">
        <v>-18000000000</v>
      </c>
      <c r="Z177" s="5">
        <v>-141000000000</v>
      </c>
    </row>
    <row r="178" spans="2:26" ht="15.5" x14ac:dyDescent="0.35">
      <c r="C178" t="s">
        <v>637</v>
      </c>
      <c r="G178" s="5">
        <v>-106714320000</v>
      </c>
      <c r="I178" s="5">
        <v>-106714320000</v>
      </c>
      <c r="J178" s="5">
        <v>-128057184000</v>
      </c>
      <c r="K178" s="5">
        <v>-177857200000</v>
      </c>
      <c r="L178" s="5">
        <v>-107187135000</v>
      </c>
      <c r="M178" s="5">
        <v>-71458090000</v>
      </c>
      <c r="N178" s="5">
        <v>-71458090000</v>
      </c>
      <c r="O178" s="5">
        <v>567000000000</v>
      </c>
      <c r="P178" s="5">
        <v>244000000000</v>
      </c>
      <c r="Q178" s="5">
        <v>480500000000</v>
      </c>
      <c r="R178" s="5">
        <v>-68966472000</v>
      </c>
      <c r="S178" s="5">
        <v>-307400000000</v>
      </c>
      <c r="T178" s="5">
        <v>-85107868662</v>
      </c>
      <c r="U178" s="5">
        <v>-119328091051</v>
      </c>
      <c r="V178" s="5">
        <v>-72000000000</v>
      </c>
      <c r="W178" s="5">
        <v>-57600000000</v>
      </c>
      <c r="X178" s="5">
        <v>-36000000000</v>
      </c>
      <c r="Y178" s="5">
        <v>-18000000000</v>
      </c>
      <c r="Z178" s="5">
        <v>-18000000000</v>
      </c>
    </row>
    <row r="179" spans="2:26" ht="15.5" x14ac:dyDescent="0.35">
      <c r="C179" t="s">
        <v>476</v>
      </c>
      <c r="D179" s="5">
        <v>-10000000000</v>
      </c>
      <c r="E179" s="5">
        <v>23000000000</v>
      </c>
      <c r="J179" s="5">
        <v>38000000000</v>
      </c>
      <c r="K179" s="5">
        <v>102000000000</v>
      </c>
      <c r="L179" s="5">
        <v>40000000000</v>
      </c>
      <c r="N179" s="5">
        <v>114000000000</v>
      </c>
      <c r="O179" s="5">
        <v>-71458090000</v>
      </c>
      <c r="P179" s="5">
        <v>-87906708000</v>
      </c>
      <c r="Q179" s="5">
        <v>-129324562000</v>
      </c>
      <c r="R179" s="5">
        <v>232000000000</v>
      </c>
      <c r="S179" s="5">
        <v>121000000000</v>
      </c>
      <c r="T179" s="5">
        <v>69000000000</v>
      </c>
    </row>
    <row r="180" spans="2:26" ht="15.5" x14ac:dyDescent="0.35">
      <c r="C180" t="s">
        <v>2881</v>
      </c>
      <c r="G180" s="5">
        <v>-2000000000</v>
      </c>
      <c r="I180" s="5">
        <v>-2000000000</v>
      </c>
      <c r="J180" s="5">
        <v>-1100000000</v>
      </c>
      <c r="K180" s="5">
        <v>-1000000000</v>
      </c>
      <c r="L180" s="5">
        <v>-500000000</v>
      </c>
      <c r="M180" s="5">
        <v>-227702752</v>
      </c>
    </row>
    <row r="181" spans="2:26" ht="15.5" x14ac:dyDescent="0.35">
      <c r="C181" t="s">
        <v>2882</v>
      </c>
      <c r="L181" s="5">
        <v>-5879646561</v>
      </c>
      <c r="S181" s="5">
        <v>-18409806814</v>
      </c>
    </row>
    <row r="182" spans="2:26" ht="15.5" x14ac:dyDescent="0.35">
      <c r="C182" t="s">
        <v>1493</v>
      </c>
      <c r="V182" s="5">
        <v>-199717658200</v>
      </c>
      <c r="Z182" s="5">
        <v>-100000000000</v>
      </c>
    </row>
    <row r="183" spans="2:26" ht="15.5" x14ac:dyDescent="0.35">
      <c r="C183" t="s">
        <v>191</v>
      </c>
      <c r="W183" s="5">
        <v>2750000000</v>
      </c>
    </row>
    <row r="184" spans="2:26" ht="15.5" x14ac:dyDescent="0.35">
      <c r="C184" t="s">
        <v>391</v>
      </c>
      <c r="D184" s="5">
        <v>2300457015</v>
      </c>
      <c r="E184" s="5">
        <v>5567733532</v>
      </c>
      <c r="F184" s="5">
        <v>-52963429737</v>
      </c>
      <c r="G184" s="5">
        <v>15492671493</v>
      </c>
      <c r="I184" s="5">
        <v>-33913437372</v>
      </c>
      <c r="J184" s="5">
        <v>31672372932</v>
      </c>
      <c r="K184" s="5">
        <v>-9765493168</v>
      </c>
      <c r="L184" s="5">
        <v>2752032182</v>
      </c>
      <c r="M184" s="5">
        <v>-1977318933</v>
      </c>
      <c r="N184" s="5">
        <v>-7025133705</v>
      </c>
      <c r="O184" s="5">
        <v>14774680869</v>
      </c>
      <c r="P184" s="5">
        <v>-12073527732</v>
      </c>
      <c r="Q184" s="5">
        <v>7226238444</v>
      </c>
      <c r="R184" s="5">
        <v>11286309275</v>
      </c>
      <c r="S184" s="5">
        <v>-17544008689</v>
      </c>
      <c r="T184" s="5">
        <v>6603917285</v>
      </c>
      <c r="U184" s="5">
        <v>4690192304</v>
      </c>
      <c r="V184" s="5">
        <v>-27777848398</v>
      </c>
      <c r="W184" s="5">
        <v>-80581010393</v>
      </c>
      <c r="X184" s="5">
        <v>-123758863350</v>
      </c>
      <c r="Y184" s="5">
        <v>-71336323537</v>
      </c>
      <c r="Z184" s="5">
        <v>295782683331</v>
      </c>
    </row>
    <row r="185" spans="2:26" ht="15.5" x14ac:dyDescent="0.35">
      <c r="C185" t="s">
        <v>193</v>
      </c>
      <c r="E185" s="5">
        <v>6889611217</v>
      </c>
      <c r="I185" s="5">
        <v>40803048589</v>
      </c>
      <c r="J185" s="5">
        <v>9130675657</v>
      </c>
      <c r="K185" s="5">
        <v>18896168825</v>
      </c>
      <c r="L185" s="5">
        <v>16144136643</v>
      </c>
      <c r="M185" s="5">
        <v>18121455576</v>
      </c>
      <c r="N185" s="5">
        <v>25146589281</v>
      </c>
      <c r="O185" s="5">
        <v>10371908412</v>
      </c>
      <c r="P185" s="5">
        <v>22445436144</v>
      </c>
      <c r="Q185" s="5">
        <v>15219197700</v>
      </c>
      <c r="R185" s="5">
        <v>3932888425</v>
      </c>
      <c r="S185" s="5">
        <v>21476897114</v>
      </c>
      <c r="T185" s="5">
        <v>14872979829</v>
      </c>
      <c r="U185" s="5">
        <v>10182787525</v>
      </c>
      <c r="V185" s="5">
        <v>37960635923</v>
      </c>
      <c r="W185" s="5">
        <v>118541646316</v>
      </c>
      <c r="X185" s="5">
        <v>242300509666</v>
      </c>
      <c r="Y185" s="5">
        <v>313636833203</v>
      </c>
      <c r="Z185" s="5">
        <v>17854149872</v>
      </c>
    </row>
    <row r="186" spans="2:26" ht="15.5" x14ac:dyDescent="0.35">
      <c r="C186" t="s">
        <v>195</v>
      </c>
      <c r="D186" s="5">
        <v>2300457015</v>
      </c>
      <c r="E186" s="5">
        <v>12457344749</v>
      </c>
      <c r="F186" s="5">
        <v>-52963429737</v>
      </c>
      <c r="G186" s="5">
        <v>15492671493</v>
      </c>
      <c r="I186" s="5">
        <v>6889611217</v>
      </c>
      <c r="J186" s="5">
        <v>40803048589</v>
      </c>
      <c r="K186" s="5">
        <v>9130675657</v>
      </c>
      <c r="L186" s="5">
        <v>18896168825</v>
      </c>
      <c r="M186" s="5">
        <v>16144136643</v>
      </c>
      <c r="N186" s="5">
        <v>18121455576</v>
      </c>
      <c r="O186" s="5">
        <v>25146589281</v>
      </c>
      <c r="P186" s="5">
        <v>10371908412</v>
      </c>
      <c r="Q186" s="5">
        <v>22445436144</v>
      </c>
      <c r="R186" s="5">
        <v>15219197700</v>
      </c>
      <c r="S186" s="5">
        <v>3932888425</v>
      </c>
      <c r="T186" s="5">
        <v>21476897114</v>
      </c>
      <c r="U186" s="5">
        <v>14872979829</v>
      </c>
      <c r="V186" s="5">
        <v>10182787525</v>
      </c>
      <c r="W186" s="5">
        <v>37960635923</v>
      </c>
      <c r="X186" s="5">
        <v>118541646316</v>
      </c>
      <c r="Y186" s="5">
        <v>242300509666</v>
      </c>
      <c r="Z186" s="5">
        <v>313636833203</v>
      </c>
    </row>
    <row r="188" spans="2:26" ht="15.5" x14ac:dyDescent="0.35">
      <c r="B188" t="s">
        <v>196</v>
      </c>
      <c r="C188" t="s">
        <v>12</v>
      </c>
      <c r="D188" s="5">
        <v>720000000</v>
      </c>
      <c r="E188" s="5">
        <v>720000000</v>
      </c>
      <c r="F188" s="5">
        <v>720000000</v>
      </c>
      <c r="G188" s="5">
        <v>720000000</v>
      </c>
      <c r="I188" s="5">
        <v>720000000</v>
      </c>
      <c r="J188" s="5">
        <v>720000000</v>
      </c>
      <c r="K188" s="5">
        <v>720000000</v>
      </c>
      <c r="L188" s="5">
        <v>720000000</v>
      </c>
      <c r="M188" s="5">
        <v>720000000</v>
      </c>
      <c r="N188" s="5">
        <v>720000000</v>
      </c>
      <c r="O188" s="5">
        <v>720000000</v>
      </c>
      <c r="P188" s="5">
        <v>720000000</v>
      </c>
      <c r="Q188" s="5">
        <v>720000000</v>
      </c>
      <c r="R188" s="5">
        <v>720000000</v>
      </c>
      <c r="S188" s="5">
        <v>720000000</v>
      </c>
      <c r="T188" s="5">
        <v>720000000</v>
      </c>
      <c r="U188" s="5">
        <v>720000000</v>
      </c>
      <c r="V188" s="5">
        <v>720000000</v>
      </c>
      <c r="W188" s="5">
        <v>720000000</v>
      </c>
      <c r="X188" s="5">
        <v>720000000</v>
      </c>
      <c r="Y188" s="5">
        <v>720000000</v>
      </c>
      <c r="Z188" s="5">
        <v>720000000</v>
      </c>
    </row>
    <row r="189" spans="2:26" ht="15.5" x14ac:dyDescent="0.35">
      <c r="C189" t="s">
        <v>197</v>
      </c>
      <c r="D189" s="6">
        <v>7.86</v>
      </c>
      <c r="E189" s="6">
        <v>16.09</v>
      </c>
      <c r="F189" s="6">
        <v>108.51</v>
      </c>
      <c r="G189" s="6">
        <v>106.34</v>
      </c>
    </row>
    <row r="190" spans="2:26" ht="15.5" x14ac:dyDescent="0.35">
      <c r="C190" t="s">
        <v>198</v>
      </c>
      <c r="D190" s="6">
        <v>201.65</v>
      </c>
      <c r="E190" s="6">
        <v>104.41</v>
      </c>
      <c r="F190" s="6">
        <v>13.78</v>
      </c>
      <c r="G190" s="6">
        <v>13.02</v>
      </c>
    </row>
    <row r="191" spans="2:26" ht="15.5" x14ac:dyDescent="0.35">
      <c r="C191" t="s">
        <v>73</v>
      </c>
      <c r="D191" s="6">
        <v>15.19</v>
      </c>
      <c r="E191" s="6">
        <v>13.66</v>
      </c>
      <c r="F191" s="6">
        <v>6.64</v>
      </c>
      <c r="G191" s="6">
        <v>6.75</v>
      </c>
    </row>
    <row r="192" spans="2:26" ht="15.5" x14ac:dyDescent="0.35">
      <c r="C192" t="s">
        <v>199</v>
      </c>
      <c r="D192" s="5">
        <v>21090000000</v>
      </c>
      <c r="E192" s="5">
        <v>24540000000</v>
      </c>
      <c r="F192" s="5">
        <v>96480000000</v>
      </c>
      <c r="G192" s="5">
        <v>94420000000</v>
      </c>
    </row>
    <row r="193" spans="3:7" ht="15.5" x14ac:dyDescent="0.35">
      <c r="C193" t="s">
        <v>200</v>
      </c>
      <c r="D193" s="6">
        <v>2.5999999999999999E-3</v>
      </c>
      <c r="E193" s="6">
        <v>4.7999999999999996E-3</v>
      </c>
      <c r="F193" s="6">
        <v>2.9600000000000001E-2</v>
      </c>
      <c r="G193" s="6">
        <v>2.69E-2</v>
      </c>
    </row>
    <row r="194" spans="3:7" ht="15.5" x14ac:dyDescent="0.35">
      <c r="C194" t="s">
        <v>201</v>
      </c>
      <c r="D194" s="6">
        <v>4.0000000000000001E-3</v>
      </c>
      <c r="E194" s="6">
        <v>7.1999999999999998E-3</v>
      </c>
      <c r="F194" s="6">
        <v>4.9100000000000005E-2</v>
      </c>
      <c r="G194" s="6">
        <v>5.0499999999999996E-2</v>
      </c>
    </row>
    <row r="195" spans="3:7" ht="15.5" x14ac:dyDescent="0.35">
      <c r="C195" t="s">
        <v>202</v>
      </c>
      <c r="D195" s="6">
        <v>7.6E-3</v>
      </c>
      <c r="E195" s="6">
        <v>8.199999999999999E-3</v>
      </c>
      <c r="F195" s="6">
        <v>3.39E-2</v>
      </c>
      <c r="G195" s="6">
        <v>3.6699999999999997E-2</v>
      </c>
    </row>
    <row r="196" spans="3:7" ht="15.5" x14ac:dyDescent="0.35">
      <c r="C196" t="s">
        <v>203</v>
      </c>
      <c r="D196" s="6">
        <v>11.96</v>
      </c>
      <c r="E196" s="6">
        <v>79.48</v>
      </c>
      <c r="F196" s="6">
        <v>388.35</v>
      </c>
      <c r="G196" s="6">
        <v>644.5</v>
      </c>
    </row>
    <row r="197" spans="3:7" ht="15.5" x14ac:dyDescent="0.35">
      <c r="C197" t="s">
        <v>204</v>
      </c>
      <c r="D197" s="5">
        <v>1481000000000</v>
      </c>
      <c r="E197" s="5">
        <v>1658000000000</v>
      </c>
      <c r="F197" s="5">
        <v>1647000000000</v>
      </c>
      <c r="G197" s="5">
        <v>1566000000000</v>
      </c>
    </row>
    <row r="198" spans="3:7" ht="15.5" x14ac:dyDescent="0.35">
      <c r="C198" t="s">
        <v>205</v>
      </c>
      <c r="D198" s="6">
        <v>0.8</v>
      </c>
      <c r="E198" s="6">
        <v>0.75</v>
      </c>
      <c r="F198" s="6">
        <v>0.68</v>
      </c>
      <c r="G198" s="6">
        <v>0.66</v>
      </c>
    </row>
    <row r="199" spans="3:7" ht="15.5" x14ac:dyDescent="0.35">
      <c r="C199" t="s">
        <v>206</v>
      </c>
      <c r="D199" s="6">
        <v>1988.39</v>
      </c>
      <c r="E199" s="6">
        <v>2227.5500000000002</v>
      </c>
      <c r="F199" s="6">
        <v>2211.46</v>
      </c>
      <c r="G199" s="6">
        <v>2103.89</v>
      </c>
    </row>
    <row r="200" spans="3:7" ht="15.5" x14ac:dyDescent="0.35">
      <c r="C200" t="s">
        <v>207</v>
      </c>
      <c r="D200" s="6">
        <v>0.8</v>
      </c>
      <c r="E200" s="6">
        <v>0.75</v>
      </c>
      <c r="F200" s="6">
        <v>0.68</v>
      </c>
      <c r="G200" s="6">
        <v>0.66</v>
      </c>
    </row>
    <row r="201" spans="3:7" ht="15.5" x14ac:dyDescent="0.35">
      <c r="C201" t="s">
        <v>208</v>
      </c>
      <c r="D201" s="6">
        <v>1988.39</v>
      </c>
      <c r="E201" s="6">
        <v>2227.5500000000002</v>
      </c>
      <c r="F201" s="6">
        <v>2211.46</v>
      </c>
      <c r="G201" s="6">
        <v>2103.89</v>
      </c>
    </row>
    <row r="202" spans="3:7" ht="15.5" x14ac:dyDescent="0.35">
      <c r="C202" t="s">
        <v>209</v>
      </c>
    </row>
    <row r="203" spans="3:7" ht="15.5" x14ac:dyDescent="0.35">
      <c r="C203" t="s">
        <v>210</v>
      </c>
    </row>
    <row r="204" spans="3:7" ht="15.5" x14ac:dyDescent="0.35">
      <c r="C204" t="s">
        <v>211</v>
      </c>
      <c r="D204" s="5">
        <v>1432000000000</v>
      </c>
      <c r="E204" s="5">
        <v>1604000000000</v>
      </c>
      <c r="F204" s="5">
        <v>1592000000000</v>
      </c>
      <c r="G204" s="5">
        <v>1515000000000</v>
      </c>
    </row>
    <row r="205" spans="3:7" ht="15.5" x14ac:dyDescent="0.35">
      <c r="C205" t="s">
        <v>24</v>
      </c>
    </row>
    <row r="206" spans="3:7" ht="15.5" x14ac:dyDescent="0.35">
      <c r="C206" t="s">
        <v>21</v>
      </c>
    </row>
    <row r="207" spans="3:7" ht="15.5" x14ac:dyDescent="0.35">
      <c r="C207" t="s">
        <v>212</v>
      </c>
    </row>
    <row r="208" spans="3:7" ht="15.5" x14ac:dyDescent="0.35">
      <c r="C208" t="s">
        <v>213</v>
      </c>
      <c r="D208" s="5">
        <v>13000000000</v>
      </c>
      <c r="E208" s="5">
        <v>-16000000000</v>
      </c>
      <c r="F208" s="5">
        <v>-46000000000</v>
      </c>
      <c r="G208" s="5">
        <v>124000000000</v>
      </c>
    </row>
    <row r="209" spans="3:26" ht="15.5" x14ac:dyDescent="0.35">
      <c r="C209" t="s">
        <v>214</v>
      </c>
      <c r="D209" s="5">
        <v>-1000000000</v>
      </c>
      <c r="E209" s="5">
        <v>-2000000000</v>
      </c>
      <c r="F209" s="5">
        <v>-7000000000</v>
      </c>
      <c r="G209" s="5">
        <v>0</v>
      </c>
    </row>
    <row r="210" spans="3:26" ht="15.5" x14ac:dyDescent="0.35">
      <c r="C210" t="s">
        <v>13</v>
      </c>
      <c r="D210" s="5">
        <v>12000000000</v>
      </c>
      <c r="E210" s="5">
        <v>-18000000000</v>
      </c>
      <c r="F210" s="5">
        <v>-53000000000</v>
      </c>
      <c r="G210" s="5">
        <v>124000000000</v>
      </c>
    </row>
    <row r="211" spans="3:26" ht="15.5" x14ac:dyDescent="0.35">
      <c r="C211" t="s">
        <v>16</v>
      </c>
      <c r="D211" s="6">
        <v>16.579999999999998</v>
      </c>
      <c r="E211" s="6">
        <v>-24.74</v>
      </c>
      <c r="F211" s="6">
        <v>-73.56</v>
      </c>
      <c r="G211" s="6">
        <v>172.51</v>
      </c>
    </row>
    <row r="212" spans="3:26" ht="15.5" x14ac:dyDescent="0.35">
      <c r="C212" t="s">
        <v>58</v>
      </c>
      <c r="I212" s="6">
        <v>265.35000000000002</v>
      </c>
      <c r="J212" s="6">
        <v>157.19999999999999</v>
      </c>
      <c r="K212" s="6">
        <v>181.14</v>
      </c>
      <c r="L212" s="6">
        <v>344.96</v>
      </c>
      <c r="M212" s="6">
        <v>210.65</v>
      </c>
      <c r="N212" s="6">
        <v>116.11</v>
      </c>
      <c r="O212" s="6">
        <v>177.54</v>
      </c>
      <c r="P212" s="6">
        <v>117.49</v>
      </c>
      <c r="Q212" s="6">
        <v>246.13</v>
      </c>
      <c r="R212" s="6">
        <v>353.37</v>
      </c>
      <c r="S212" s="6">
        <v>87.77</v>
      </c>
      <c r="T212" s="6">
        <v>496.5</v>
      </c>
      <c r="U212" s="6">
        <v>265.27</v>
      </c>
      <c r="V212" s="6">
        <v>320.68</v>
      </c>
      <c r="W212" s="6">
        <v>279.3</v>
      </c>
      <c r="X212" s="6">
        <v>334.34</v>
      </c>
      <c r="Y212" s="6">
        <v>208.64</v>
      </c>
      <c r="Z212" s="6">
        <v>50.39</v>
      </c>
    </row>
    <row r="213" spans="3:26" ht="15.5" x14ac:dyDescent="0.35">
      <c r="C213" t="s">
        <v>72</v>
      </c>
      <c r="I213" s="6">
        <v>5.63</v>
      </c>
      <c r="J213" s="6">
        <v>10.210000000000001</v>
      </c>
      <c r="K213" s="6">
        <v>8.92</v>
      </c>
      <c r="L213" s="6">
        <v>5.57</v>
      </c>
      <c r="M213" s="6">
        <v>6.05</v>
      </c>
      <c r="N213" s="6">
        <v>11.07</v>
      </c>
      <c r="O213" s="6">
        <v>8.0299999999999994</v>
      </c>
      <c r="P213" s="6">
        <v>12.34</v>
      </c>
      <c r="Q213" s="6">
        <v>8.17</v>
      </c>
      <c r="R213" s="6">
        <v>11.09</v>
      </c>
      <c r="S213" s="6">
        <v>46.71</v>
      </c>
      <c r="T213" s="6">
        <v>10.02</v>
      </c>
      <c r="U213" s="6">
        <v>15.08</v>
      </c>
      <c r="V213" s="6">
        <v>9.98</v>
      </c>
      <c r="W213" s="6">
        <v>4.62</v>
      </c>
      <c r="X213" s="6">
        <v>3.44</v>
      </c>
      <c r="Y213" s="6">
        <v>2.44</v>
      </c>
      <c r="Z213" s="6">
        <v>7.74</v>
      </c>
    </row>
    <row r="214" spans="3:26" ht="15.5" x14ac:dyDescent="0.35">
      <c r="C214" t="s">
        <v>75</v>
      </c>
      <c r="I214" s="6">
        <v>2.29</v>
      </c>
      <c r="J214" s="6">
        <v>3.13</v>
      </c>
      <c r="K214" s="6">
        <v>2.93</v>
      </c>
      <c r="L214" s="6">
        <v>2.67</v>
      </c>
      <c r="M214" s="6">
        <v>2.16</v>
      </c>
      <c r="N214" s="6">
        <v>2.77</v>
      </c>
      <c r="O214" s="6">
        <v>2.5099999999999998</v>
      </c>
      <c r="P214" s="6">
        <v>2.76</v>
      </c>
      <c r="Q214" s="6">
        <v>3.2</v>
      </c>
      <c r="R214" s="6">
        <v>5.14</v>
      </c>
      <c r="S214" s="6">
        <v>8.75</v>
      </c>
      <c r="T214" s="6">
        <v>5.54</v>
      </c>
      <c r="U214" s="6">
        <v>6.53</v>
      </c>
      <c r="V214" s="6">
        <v>5.35</v>
      </c>
      <c r="W214" s="6">
        <v>2.66</v>
      </c>
      <c r="X214" s="6">
        <v>2.2799999999999998</v>
      </c>
      <c r="Y214" s="6">
        <v>1.65</v>
      </c>
      <c r="Z214" s="6">
        <v>1.61</v>
      </c>
    </row>
    <row r="215" spans="3:26" ht="15.5" x14ac:dyDescent="0.35">
      <c r="C215" t="s">
        <v>215</v>
      </c>
      <c r="I215" s="5">
        <v>247010000000</v>
      </c>
      <c r="J215" s="5">
        <v>168690000000</v>
      </c>
      <c r="K215" s="5">
        <v>184400000000</v>
      </c>
      <c r="L215" s="5">
        <v>306130000000</v>
      </c>
      <c r="M215" s="5">
        <v>210140000000</v>
      </c>
      <c r="N215" s="5">
        <v>145980000000</v>
      </c>
      <c r="O215" s="5">
        <v>213400000000</v>
      </c>
      <c r="P215" s="5">
        <v>164510000000</v>
      </c>
    </row>
    <row r="216" spans="3:26" ht="15.5" x14ac:dyDescent="0.35">
      <c r="C216" t="s">
        <v>216</v>
      </c>
      <c r="I216" s="6">
        <v>7.2400000000000006E-2</v>
      </c>
      <c r="J216" s="6">
        <v>5.6600000000000004E-2</v>
      </c>
      <c r="K216" s="6">
        <v>5.8299999999999998E-2</v>
      </c>
      <c r="L216" s="6">
        <v>0.11810000000000001</v>
      </c>
      <c r="M216" s="6">
        <v>7.3800000000000004E-2</v>
      </c>
      <c r="N216" s="6">
        <v>2.8199999999999999E-2</v>
      </c>
      <c r="O216" s="6">
        <v>5.4800000000000001E-2</v>
      </c>
      <c r="P216" s="6">
        <v>3.7400000000000003E-2</v>
      </c>
      <c r="Q216" s="6">
        <v>6.7400000000000002E-2</v>
      </c>
      <c r="R216" s="6">
        <v>0.107</v>
      </c>
      <c r="S216" s="6">
        <v>4.3099999999999999E-2</v>
      </c>
      <c r="T216" s="6">
        <v>0.19579999999999997</v>
      </c>
      <c r="U216" s="6">
        <v>0.1394</v>
      </c>
      <c r="V216" s="6">
        <v>0.1389</v>
      </c>
      <c r="W216" s="6">
        <v>0.12869999999999998</v>
      </c>
      <c r="X216" s="6">
        <v>0.17059999999999997</v>
      </c>
      <c r="Y216" s="6">
        <v>0.1457</v>
      </c>
      <c r="Z216" s="6">
        <v>3.8900000000000004E-2</v>
      </c>
    </row>
    <row r="217" spans="3:26" ht="15.5" x14ac:dyDescent="0.35">
      <c r="C217" t="s">
        <v>217</v>
      </c>
      <c r="I217" s="6">
        <v>0.12</v>
      </c>
      <c r="J217" s="6">
        <v>7.4999999999999997E-2</v>
      </c>
      <c r="K217" s="6">
        <v>8.5600000000000009E-2</v>
      </c>
      <c r="L217" s="6">
        <v>0.1588</v>
      </c>
      <c r="M217" s="6">
        <v>0.10630000000000001</v>
      </c>
      <c r="N217" s="6">
        <v>6.2100000000000002E-2</v>
      </c>
      <c r="O217" s="6">
        <v>9.6000000000000002E-2</v>
      </c>
      <c r="P217" s="6">
        <v>6.6299999999999998E-2</v>
      </c>
      <c r="Q217" s="6">
        <v>0.1389</v>
      </c>
      <c r="R217" s="6">
        <v>0.20699999999999999</v>
      </c>
      <c r="S217" s="6">
        <v>6.1699999999999998E-2</v>
      </c>
      <c r="T217" s="6">
        <v>0.2787</v>
      </c>
      <c r="U217" s="6">
        <v>0.1895</v>
      </c>
      <c r="V217" s="6">
        <v>0.24670000000000003</v>
      </c>
      <c r="W217" s="6">
        <v>0.25879999999999997</v>
      </c>
      <c r="X217" s="6">
        <v>0.38</v>
      </c>
      <c r="Y217" s="6">
        <v>0.3453</v>
      </c>
      <c r="Z217" s="6">
        <v>0.1195</v>
      </c>
    </row>
    <row r="218" spans="3:26" ht="15.5" x14ac:dyDescent="0.35">
      <c r="C218" t="s">
        <v>218</v>
      </c>
      <c r="I218" s="6">
        <v>0.1012</v>
      </c>
      <c r="J218" s="6">
        <v>7.4299999999999991E-2</v>
      </c>
      <c r="K218" s="6">
        <v>8.0199999999999994E-2</v>
      </c>
      <c r="L218" s="6">
        <v>0.14119999999999999</v>
      </c>
      <c r="M218" s="6">
        <v>7.8299999999999995E-2</v>
      </c>
      <c r="N218" s="6">
        <v>4.99E-2</v>
      </c>
      <c r="O218" s="6">
        <v>8.6999999999999994E-2</v>
      </c>
      <c r="P218" s="6">
        <v>6.5000000000000002E-2</v>
      </c>
      <c r="Q218" s="6">
        <v>9.1999999999999998E-2</v>
      </c>
      <c r="R218" s="6">
        <v>0.17699999999999999</v>
      </c>
      <c r="S218" s="6">
        <v>7.0499999999999993E-2</v>
      </c>
      <c r="T218" s="6">
        <v>0.27329999999999999</v>
      </c>
      <c r="U218" s="6">
        <v>0.17230000000000001</v>
      </c>
      <c r="V218" s="6">
        <v>0.18870000000000001</v>
      </c>
      <c r="W218" s="6">
        <v>0.16690000000000002</v>
      </c>
      <c r="X218" s="6">
        <v>0.22559999999999999</v>
      </c>
      <c r="Y218" s="6">
        <v>0.17010000000000003</v>
      </c>
      <c r="Z218" s="6">
        <v>0.2828</v>
      </c>
    </row>
    <row r="219" spans="3:26" ht="15.5" x14ac:dyDescent="0.35">
      <c r="C219" t="s">
        <v>219</v>
      </c>
      <c r="I219" s="6">
        <v>211.77</v>
      </c>
      <c r="J219" s="6">
        <v>25.92</v>
      </c>
      <c r="K219" s="6">
        <v>34.869999999999997</v>
      </c>
      <c r="L219" s="6">
        <v>95.27</v>
      </c>
      <c r="M219" s="6">
        <v>33.28</v>
      </c>
      <c r="N219" s="6">
        <v>5.49</v>
      </c>
      <c r="O219" s="6">
        <v>4.99</v>
      </c>
      <c r="P219" s="6">
        <v>3.58</v>
      </c>
      <c r="Q219" s="6">
        <v>10.46</v>
      </c>
      <c r="R219" s="6">
        <v>11.15</v>
      </c>
      <c r="S219" s="6">
        <v>11.78</v>
      </c>
      <c r="T219" s="6">
        <v>29.62</v>
      </c>
      <c r="U219" s="6">
        <v>23.23</v>
      </c>
      <c r="V219" s="6">
        <v>12.73</v>
      </c>
      <c r="W219" s="6">
        <v>6.45</v>
      </c>
      <c r="X219" s="6">
        <v>7.1</v>
      </c>
      <c r="Y219" s="6">
        <v>3.59</v>
      </c>
      <c r="Z219" s="6">
        <v>1.5</v>
      </c>
    </row>
    <row r="220" spans="3:26" ht="15.5" x14ac:dyDescent="0.35">
      <c r="C220" t="s">
        <v>69</v>
      </c>
      <c r="I220" s="6">
        <v>0.68</v>
      </c>
      <c r="J220" s="6">
        <v>0.77</v>
      </c>
      <c r="K220" s="6">
        <v>0.76</v>
      </c>
      <c r="L220" s="6">
        <v>0.88</v>
      </c>
      <c r="M220" s="6">
        <v>0.64</v>
      </c>
      <c r="N220" s="6">
        <v>0.69</v>
      </c>
      <c r="O220" s="6">
        <v>0.77</v>
      </c>
      <c r="P220" s="6">
        <v>0.82</v>
      </c>
      <c r="Q220" s="6">
        <v>1.1299999999999999</v>
      </c>
      <c r="R220" s="6">
        <v>2.2999999999999998</v>
      </c>
      <c r="S220" s="6">
        <v>2.88</v>
      </c>
      <c r="T220" s="6">
        <v>2.79</v>
      </c>
      <c r="U220" s="6">
        <v>2.86</v>
      </c>
      <c r="V220" s="6">
        <v>2.46</v>
      </c>
      <c r="W220" s="6">
        <v>1.2</v>
      </c>
      <c r="X220" s="6">
        <v>1.31</v>
      </c>
      <c r="Y220" s="6">
        <v>0.84</v>
      </c>
      <c r="Z220" s="6">
        <v>0.92</v>
      </c>
    </row>
    <row r="221" spans="3:26" ht="15.5" x14ac:dyDescent="0.35">
      <c r="C221" t="s">
        <v>66</v>
      </c>
      <c r="I221" s="6">
        <v>2211.46</v>
      </c>
      <c r="J221" s="6">
        <v>2095.2600000000002</v>
      </c>
      <c r="K221" s="6">
        <v>2115.67</v>
      </c>
      <c r="L221" s="6">
        <v>2172.4699999999998</v>
      </c>
      <c r="M221" s="6">
        <v>1981.31</v>
      </c>
      <c r="N221" s="6">
        <v>1869.21</v>
      </c>
      <c r="O221" s="6">
        <v>1850.27</v>
      </c>
      <c r="P221" s="6">
        <v>1772.46</v>
      </c>
      <c r="Q221" s="6">
        <v>1772.41</v>
      </c>
      <c r="R221" s="6">
        <v>1706.94</v>
      </c>
      <c r="S221" s="6">
        <v>1423.43</v>
      </c>
      <c r="T221" s="6">
        <v>1781.61</v>
      </c>
      <c r="U221" s="6">
        <v>1400.11</v>
      </c>
      <c r="V221" s="6">
        <v>1299.8399999999999</v>
      </c>
      <c r="W221" s="6">
        <v>1079.17</v>
      </c>
      <c r="X221" s="6">
        <v>879.87</v>
      </c>
      <c r="Y221" s="6">
        <v>604.22</v>
      </c>
      <c r="Z221" s="6">
        <v>421.77</v>
      </c>
    </row>
    <row r="222" spans="3:26" ht="15.5" x14ac:dyDescent="0.35">
      <c r="C222" t="s">
        <v>220</v>
      </c>
      <c r="I222" s="6">
        <v>0.68</v>
      </c>
      <c r="J222" s="6">
        <v>0.77</v>
      </c>
      <c r="K222" s="6">
        <v>0.76</v>
      </c>
      <c r="L222" s="6">
        <v>0.88</v>
      </c>
      <c r="M222" s="6">
        <v>0.64</v>
      </c>
      <c r="N222" s="6">
        <v>0.69</v>
      </c>
      <c r="O222" s="6">
        <v>0.77</v>
      </c>
      <c r="P222" s="6">
        <v>0.82</v>
      </c>
      <c r="Q222" s="6">
        <v>1.1299999999999999</v>
      </c>
      <c r="R222" s="6">
        <v>2.2999999999999998</v>
      </c>
      <c r="S222" s="6">
        <v>2.88</v>
      </c>
      <c r="T222" s="6">
        <v>2.79</v>
      </c>
      <c r="U222" s="6">
        <v>2.86</v>
      </c>
      <c r="V222" s="6">
        <v>2.46</v>
      </c>
      <c r="W222" s="6">
        <v>1.2</v>
      </c>
      <c r="X222" s="6">
        <v>1.31</v>
      </c>
      <c r="Y222" s="6">
        <v>0.84</v>
      </c>
      <c r="Z222" s="6">
        <v>0.92</v>
      </c>
    </row>
    <row r="223" spans="3:26" ht="15.5" x14ac:dyDescent="0.35">
      <c r="C223" t="s">
        <v>221</v>
      </c>
      <c r="I223" s="6">
        <v>2211.46</v>
      </c>
      <c r="J223" s="6">
        <v>2095.2600000000002</v>
      </c>
      <c r="K223" s="6">
        <v>2115.67</v>
      </c>
      <c r="L223" s="6">
        <v>2172.4699999999998</v>
      </c>
      <c r="M223" s="6">
        <v>1981.31</v>
      </c>
      <c r="N223" s="6">
        <v>1869.21</v>
      </c>
      <c r="O223" s="6">
        <v>1850.27</v>
      </c>
      <c r="P223" s="6">
        <v>1772.46</v>
      </c>
      <c r="Q223" s="6">
        <v>1772.41</v>
      </c>
      <c r="R223" s="6">
        <v>1706.94</v>
      </c>
      <c r="S223" s="6">
        <v>1423.43</v>
      </c>
      <c r="T223" s="6">
        <v>1781.61</v>
      </c>
      <c r="U223" s="6">
        <v>1400.11</v>
      </c>
      <c r="V223" s="6">
        <v>1299.8399999999999</v>
      </c>
      <c r="W223" s="6">
        <v>1079.17</v>
      </c>
      <c r="X223" s="6">
        <v>879.87</v>
      </c>
      <c r="Y223" s="6">
        <v>604.22</v>
      </c>
      <c r="Z223" s="6">
        <v>421.77</v>
      </c>
    </row>
    <row r="224" spans="3:26" ht="15.5" x14ac:dyDescent="0.35">
      <c r="C224" t="s">
        <v>222</v>
      </c>
    </row>
    <row r="225" spans="2:26" ht="15.5" x14ac:dyDescent="0.35">
      <c r="C225" t="s">
        <v>223</v>
      </c>
    </row>
    <row r="226" spans="2:26" ht="15.5" x14ac:dyDescent="0.35">
      <c r="C226" t="s">
        <v>26</v>
      </c>
    </row>
    <row r="227" spans="2:26" ht="15.5" x14ac:dyDescent="0.35">
      <c r="C227" t="s">
        <v>23</v>
      </c>
    </row>
    <row r="228" spans="2:26" ht="15.5" x14ac:dyDescent="0.35">
      <c r="C228" t="s">
        <v>224</v>
      </c>
    </row>
    <row r="229" spans="2:26" ht="15.5" x14ac:dyDescent="0.35">
      <c r="C229" t="s">
        <v>225</v>
      </c>
      <c r="I229" s="5">
        <v>122000000000</v>
      </c>
      <c r="J229" s="5">
        <v>231000000000</v>
      </c>
      <c r="K229" s="5">
        <v>110000000000</v>
      </c>
      <c r="L229" s="5">
        <v>78000000000</v>
      </c>
      <c r="M229" s="5">
        <v>186000000000</v>
      </c>
      <c r="N229" s="5">
        <v>521000000000</v>
      </c>
      <c r="O229" s="5">
        <v>-235000000000</v>
      </c>
      <c r="P229" s="5">
        <v>326000000000</v>
      </c>
      <c r="Q229" s="5">
        <v>-110000000000</v>
      </c>
      <c r="R229" s="5">
        <v>-29000000000</v>
      </c>
      <c r="S229" s="5">
        <v>259000000000</v>
      </c>
      <c r="T229" s="5">
        <v>153000000000</v>
      </c>
      <c r="U229" s="5">
        <v>202000000000</v>
      </c>
      <c r="V229" s="5">
        <v>92000000000</v>
      </c>
      <c r="W229" s="5">
        <v>-20000000000</v>
      </c>
      <c r="X229" s="5">
        <v>-85000000000</v>
      </c>
      <c r="Y229" s="5">
        <v>-50000000000</v>
      </c>
      <c r="Z229" s="5">
        <v>439000000000</v>
      </c>
    </row>
    <row r="230" spans="2:26" ht="15.5" x14ac:dyDescent="0.35">
      <c r="C230" t="s">
        <v>226</v>
      </c>
      <c r="I230" s="5">
        <v>-9000000000</v>
      </c>
      <c r="J230" s="5">
        <v>-7000000000</v>
      </c>
      <c r="K230" s="5">
        <v>-3000000000</v>
      </c>
      <c r="L230" s="5">
        <v>-2000000000</v>
      </c>
      <c r="M230" s="5">
        <v>-3000000000</v>
      </c>
      <c r="N230" s="5">
        <v>-4000000000</v>
      </c>
      <c r="O230" s="5">
        <v>-2000000000</v>
      </c>
      <c r="P230" s="5">
        <v>-15000000000</v>
      </c>
      <c r="Q230" s="5">
        <v>-3000000000</v>
      </c>
      <c r="R230" s="5">
        <v>-1000000000</v>
      </c>
      <c r="S230" s="5">
        <v>-3000000000</v>
      </c>
      <c r="T230" s="5">
        <v>-2000000000</v>
      </c>
      <c r="U230" s="5">
        <v>-30000000000</v>
      </c>
      <c r="V230" s="5">
        <v>-4000000000</v>
      </c>
      <c r="W230" s="5">
        <v>-6000000000</v>
      </c>
      <c r="X230" s="5">
        <v>-2000000000</v>
      </c>
      <c r="Y230" s="5">
        <v>-3000000000</v>
      </c>
      <c r="Z230" s="5">
        <v>-2000000000</v>
      </c>
    </row>
    <row r="231" spans="2:26" ht="15.5" x14ac:dyDescent="0.35">
      <c r="C231" t="s">
        <v>15</v>
      </c>
      <c r="I231" s="5">
        <v>112000000000</v>
      </c>
      <c r="J231" s="5">
        <v>225000000000</v>
      </c>
      <c r="K231" s="5">
        <v>107000000000</v>
      </c>
      <c r="L231" s="5">
        <v>76000000000</v>
      </c>
      <c r="M231" s="5">
        <v>183000000000</v>
      </c>
      <c r="N231" s="5">
        <v>517000000000</v>
      </c>
      <c r="O231" s="5">
        <v>-237000000000</v>
      </c>
      <c r="P231" s="5">
        <v>311000000000</v>
      </c>
      <c r="Q231" s="5">
        <v>-113000000000</v>
      </c>
      <c r="R231" s="5">
        <v>-30000000000</v>
      </c>
      <c r="S231" s="5">
        <v>256000000000</v>
      </c>
      <c r="T231" s="5">
        <v>151000000000</v>
      </c>
      <c r="U231" s="5">
        <v>173000000000</v>
      </c>
      <c r="V231" s="5">
        <v>88000000000</v>
      </c>
      <c r="W231" s="5">
        <v>-26000000000</v>
      </c>
      <c r="X231" s="5">
        <v>-88000000000</v>
      </c>
      <c r="Y231" s="5">
        <v>-54000000000</v>
      </c>
      <c r="Z231" s="5">
        <v>437000000000</v>
      </c>
    </row>
    <row r="232" spans="2:26" ht="15.5" x14ac:dyDescent="0.35">
      <c r="C232" t="s">
        <v>17</v>
      </c>
      <c r="I232" s="6">
        <v>155.69999999999999</v>
      </c>
      <c r="J232" s="6">
        <v>312.25</v>
      </c>
      <c r="K232" s="6">
        <v>148.69999999999999</v>
      </c>
      <c r="L232" s="6">
        <v>105.97</v>
      </c>
      <c r="M232" s="6">
        <v>254.65</v>
      </c>
      <c r="N232" s="6">
        <v>718.6</v>
      </c>
      <c r="O232" s="6">
        <v>-329.67</v>
      </c>
      <c r="P232" s="6">
        <v>432.39</v>
      </c>
      <c r="Q232" s="6">
        <v>-156.41</v>
      </c>
      <c r="R232" s="6">
        <v>-42.2</v>
      </c>
      <c r="S232" s="6">
        <v>355.64</v>
      </c>
      <c r="T232" s="6">
        <v>209.3</v>
      </c>
      <c r="U232" s="6">
        <v>239.69</v>
      </c>
      <c r="V232" s="6">
        <v>122.89</v>
      </c>
      <c r="W232" s="6">
        <v>-36.17</v>
      </c>
      <c r="X232" s="6">
        <v>-121.87</v>
      </c>
      <c r="Y232" s="6">
        <v>-74.39</v>
      </c>
      <c r="Z232" s="6">
        <v>607.07000000000005</v>
      </c>
    </row>
    <row r="234" spans="2:26" ht="15.5" x14ac:dyDescent="0.35">
      <c r="B234" t="s">
        <v>227</v>
      </c>
      <c r="C234" t="s">
        <v>228</v>
      </c>
      <c r="D234" s="5">
        <v>6000000000</v>
      </c>
      <c r="E234" s="5">
        <v>12000000000</v>
      </c>
      <c r="F234" s="5">
        <v>78000000000</v>
      </c>
      <c r="G234" s="5">
        <v>77000000000</v>
      </c>
      <c r="H234" s="5">
        <v>34000000000</v>
      </c>
      <c r="I234" s="5">
        <v>191000000000</v>
      </c>
      <c r="J234" s="5">
        <v>113000000000</v>
      </c>
      <c r="K234" s="5">
        <v>130000000000</v>
      </c>
      <c r="L234" s="5">
        <v>248000000000</v>
      </c>
      <c r="M234" s="5">
        <v>152000000000</v>
      </c>
      <c r="N234" s="5">
        <v>84000000000</v>
      </c>
      <c r="O234" s="5">
        <v>128000000000</v>
      </c>
      <c r="P234" s="5">
        <v>85000000000</v>
      </c>
      <c r="Q234" s="5">
        <v>177000000000</v>
      </c>
    </row>
    <row r="235" spans="2:26" ht="15.5" x14ac:dyDescent="0.35">
      <c r="C235" t="s">
        <v>229</v>
      </c>
      <c r="H235" s="5">
        <v>250</v>
      </c>
      <c r="I235" s="5">
        <v>250</v>
      </c>
      <c r="J235" s="5">
        <v>150</v>
      </c>
      <c r="K235" s="5">
        <v>180</v>
      </c>
      <c r="L235" s="5">
        <v>250</v>
      </c>
      <c r="M235" s="5">
        <v>150</v>
      </c>
      <c r="N235" s="5">
        <v>100</v>
      </c>
      <c r="O235" s="5">
        <v>100</v>
      </c>
      <c r="P235" s="5">
        <v>100</v>
      </c>
      <c r="Q235" s="5">
        <v>120</v>
      </c>
    </row>
    <row r="236" spans="2:26" ht="15.5" x14ac:dyDescent="0.35">
      <c r="C236" t="s">
        <v>77</v>
      </c>
      <c r="H236" s="6">
        <v>5.2202999999999999</v>
      </c>
      <c r="I236" s="6">
        <v>0.94209999999999994</v>
      </c>
      <c r="J236" s="6">
        <v>0.95420000000000005</v>
      </c>
      <c r="K236" s="6">
        <v>0.99370000000000003</v>
      </c>
      <c r="L236" s="6">
        <v>0.72470000000000001</v>
      </c>
      <c r="M236" s="6">
        <v>0.71209999999999996</v>
      </c>
      <c r="N236" s="6">
        <v>0.86129999999999995</v>
      </c>
      <c r="O236" s="6">
        <v>0.56330000000000002</v>
      </c>
      <c r="P236" s="6">
        <v>0.85109999999999997</v>
      </c>
      <c r="Q236" s="6">
        <v>0.48749999999999999</v>
      </c>
    </row>
    <row r="237" spans="2:26" ht="15.5" x14ac:dyDescent="0.35">
      <c r="C237" t="s">
        <v>230</v>
      </c>
      <c r="H237" s="6">
        <v>0.15670000000000001</v>
      </c>
      <c r="I237" s="6">
        <v>0.13439999999999999</v>
      </c>
      <c r="J237" s="6">
        <v>9.1199999999999989E-2</v>
      </c>
      <c r="K237" s="6">
        <v>9.5000000000000001E-2</v>
      </c>
      <c r="L237" s="6">
        <v>0.12380000000000001</v>
      </c>
      <c r="M237" s="6">
        <v>9.1999999999999998E-2</v>
      </c>
      <c r="N237" s="6">
        <v>6.7799999999999999E-2</v>
      </c>
      <c r="O237" s="6">
        <v>9.3900000000000011E-2</v>
      </c>
      <c r="P237" s="6">
        <v>6.1200000000000004E-2</v>
      </c>
      <c r="Q237" s="6">
        <v>6.1100000000000002E-2</v>
      </c>
    </row>
    <row r="238" spans="2:26" ht="15.5" x14ac:dyDescent="0.35">
      <c r="C238" t="s">
        <v>57</v>
      </c>
      <c r="D238" s="6">
        <v>7.86</v>
      </c>
      <c r="E238" s="6">
        <v>16.09</v>
      </c>
      <c r="F238" s="6">
        <v>108.51</v>
      </c>
      <c r="G238" s="6">
        <v>106.34</v>
      </c>
      <c r="H238" s="6">
        <v>47.89</v>
      </c>
      <c r="I238" s="6">
        <v>265.35000000000002</v>
      </c>
      <c r="J238" s="6">
        <v>157.19999999999999</v>
      </c>
      <c r="K238" s="6">
        <v>181.14</v>
      </c>
      <c r="L238" s="6">
        <v>344.96</v>
      </c>
      <c r="M238" s="6">
        <v>210.65</v>
      </c>
      <c r="N238" s="6">
        <v>116.11</v>
      </c>
      <c r="O238" s="6">
        <v>177.54</v>
      </c>
      <c r="P238" s="6">
        <v>117.49</v>
      </c>
      <c r="Q238" s="6">
        <v>246.13</v>
      </c>
    </row>
    <row r="239" spans="2:26" ht="15.5" x14ac:dyDescent="0.35">
      <c r="C239" t="s">
        <v>79</v>
      </c>
      <c r="H239" s="5">
        <v>250</v>
      </c>
      <c r="I239" s="5">
        <v>250</v>
      </c>
      <c r="J239" s="5">
        <v>150</v>
      </c>
      <c r="K239" s="5">
        <v>180</v>
      </c>
      <c r="L239" s="5">
        <v>250</v>
      </c>
      <c r="M239" s="5">
        <v>150</v>
      </c>
      <c r="N239" s="5">
        <v>100</v>
      </c>
      <c r="O239" s="5">
        <v>100</v>
      </c>
      <c r="P239" s="5">
        <v>100</v>
      </c>
      <c r="Q239" s="5">
        <v>120</v>
      </c>
    </row>
    <row r="240" spans="2:26" ht="15.5" x14ac:dyDescent="0.35">
      <c r="C240" t="s">
        <v>231</v>
      </c>
      <c r="H240" s="6">
        <v>5.2202999999999999</v>
      </c>
      <c r="I240" s="6">
        <v>0.94209999999999994</v>
      </c>
      <c r="J240" s="6">
        <v>0.95420000000000005</v>
      </c>
      <c r="K240" s="6">
        <v>0.99370000000000003</v>
      </c>
      <c r="L240" s="6">
        <v>0.72470000000000001</v>
      </c>
      <c r="M240" s="6">
        <v>0.71209999999999996</v>
      </c>
      <c r="N240" s="6">
        <v>0.86129999999999995</v>
      </c>
      <c r="O240" s="6">
        <v>0.56330000000000002</v>
      </c>
      <c r="P240" s="6">
        <v>0.85109999999999997</v>
      </c>
      <c r="Q240" s="6">
        <v>0.48749999999999999</v>
      </c>
    </row>
    <row r="241" spans="3:17" ht="15.5" x14ac:dyDescent="0.35">
      <c r="C241" t="s">
        <v>232</v>
      </c>
      <c r="H241" s="6">
        <v>0.15670000000000001</v>
      </c>
      <c r="I241" s="6">
        <v>0.13439999999999999</v>
      </c>
      <c r="J241" s="6">
        <v>9.1199999999999989E-2</v>
      </c>
      <c r="K241" s="6">
        <v>9.5000000000000001E-2</v>
      </c>
      <c r="L241" s="6">
        <v>0.12380000000000001</v>
      </c>
      <c r="M241" s="6">
        <v>9.1999999999999998E-2</v>
      </c>
      <c r="N241" s="6">
        <v>6.7799999999999999E-2</v>
      </c>
      <c r="O241" s="6">
        <v>9.3900000000000011E-2</v>
      </c>
      <c r="P241" s="6">
        <v>6.1200000000000004E-2</v>
      </c>
      <c r="Q241" s="6">
        <v>6.1100000000000002E-2</v>
      </c>
    </row>
    <row r="242" spans="3:17" ht="15.5" x14ac:dyDescent="0.35">
      <c r="C242" t="s">
        <v>233</v>
      </c>
      <c r="D242" s="5">
        <v>75000000000</v>
      </c>
      <c r="E242" s="5">
        <v>89000000000</v>
      </c>
      <c r="F242" s="5">
        <v>162000000000</v>
      </c>
      <c r="G242" s="5">
        <v>148000000000</v>
      </c>
      <c r="H242" s="5">
        <v>327000000000</v>
      </c>
      <c r="I242" s="5">
        <v>469000000000</v>
      </c>
      <c r="J242" s="5">
        <v>369000000000</v>
      </c>
      <c r="K242" s="5">
        <v>397000000000</v>
      </c>
      <c r="L242" s="5">
        <v>518000000000</v>
      </c>
      <c r="M242" s="5">
        <v>424000000000</v>
      </c>
      <c r="N242" s="5">
        <v>334000000000</v>
      </c>
      <c r="O242" s="5">
        <v>409000000000</v>
      </c>
      <c r="P242" s="5">
        <v>378000000000</v>
      </c>
      <c r="Q242" s="5">
        <v>453000000000</v>
      </c>
    </row>
    <row r="243" spans="3:17" ht="15.5" x14ac:dyDescent="0.35">
      <c r="C243" t="s">
        <v>234</v>
      </c>
      <c r="H243" s="5">
        <v>250</v>
      </c>
      <c r="I243" s="5">
        <v>250</v>
      </c>
      <c r="J243" s="5">
        <v>150</v>
      </c>
      <c r="K243" s="5">
        <v>180</v>
      </c>
      <c r="L243" s="5">
        <v>250</v>
      </c>
      <c r="M243" s="5">
        <v>150</v>
      </c>
      <c r="N243" s="5">
        <v>100</v>
      </c>
      <c r="O243" s="5">
        <v>100</v>
      </c>
      <c r="P243" s="5">
        <v>100</v>
      </c>
      <c r="Q243" s="5">
        <v>120</v>
      </c>
    </row>
    <row r="244" spans="3:17" ht="15.5" x14ac:dyDescent="0.35">
      <c r="C244" t="s">
        <v>235</v>
      </c>
      <c r="H244" s="6">
        <v>5.2202999999999999</v>
      </c>
      <c r="I244" s="6">
        <v>0.94209999999999994</v>
      </c>
      <c r="J244" s="6">
        <v>0.95420000000000005</v>
      </c>
      <c r="K244" s="6">
        <v>0.99370000000000003</v>
      </c>
      <c r="L244" s="6">
        <v>0.72470000000000001</v>
      </c>
      <c r="M244" s="6">
        <v>0.71209999999999996</v>
      </c>
      <c r="N244" s="6">
        <v>0.86129999999999995</v>
      </c>
      <c r="O244" s="6">
        <v>0.56330000000000002</v>
      </c>
      <c r="P244" s="6">
        <v>0.85109999999999997</v>
      </c>
      <c r="Q244" s="6">
        <v>0.48749999999999999</v>
      </c>
    </row>
    <row r="245" spans="3:17" ht="15.5" x14ac:dyDescent="0.35">
      <c r="C245" t="s">
        <v>236</v>
      </c>
      <c r="H245" s="6">
        <v>0.15670000000000001</v>
      </c>
      <c r="I245" s="6">
        <v>0.13439999999999999</v>
      </c>
      <c r="J245" s="6">
        <v>9.1199999999999989E-2</v>
      </c>
      <c r="K245" s="6">
        <v>9.5000000000000001E-2</v>
      </c>
      <c r="L245" s="6">
        <v>0.12380000000000001</v>
      </c>
      <c r="M245" s="6">
        <v>9.1999999999999998E-2</v>
      </c>
      <c r="N245" s="6">
        <v>6.7799999999999999E-2</v>
      </c>
      <c r="O245" s="6">
        <v>9.3900000000000011E-2</v>
      </c>
      <c r="P245" s="6">
        <v>6.1200000000000004E-2</v>
      </c>
      <c r="Q245" s="6">
        <v>6.1100000000000002E-2</v>
      </c>
    </row>
    <row r="246" spans="3:17" ht="15.5" x14ac:dyDescent="0.35">
      <c r="C246" t="s">
        <v>237</v>
      </c>
      <c r="I246" s="6">
        <v>33.31</v>
      </c>
    </row>
    <row r="247" spans="3:17" ht="15.5" x14ac:dyDescent="0.35">
      <c r="C247" t="s">
        <v>238</v>
      </c>
      <c r="I247" s="6">
        <v>6.68</v>
      </c>
    </row>
    <row r="248" spans="3:17" ht="15.5" x14ac:dyDescent="0.35">
      <c r="C248" t="s">
        <v>239</v>
      </c>
      <c r="I248" s="6">
        <v>6.95</v>
      </c>
    </row>
    <row r="249" spans="3:17" ht="15.5" x14ac:dyDescent="0.35">
      <c r="C249" t="s">
        <v>240</v>
      </c>
      <c r="I249" s="6">
        <v>0.1497</v>
      </c>
    </row>
    <row r="250" spans="3:17" ht="15.5" x14ac:dyDescent="0.35">
      <c r="C250" t="s">
        <v>241</v>
      </c>
      <c r="I250" s="6">
        <v>2.42</v>
      </c>
    </row>
    <row r="251" spans="3:17" ht="15.5" x14ac:dyDescent="0.35">
      <c r="C251" t="s">
        <v>242</v>
      </c>
      <c r="I251" s="6">
        <v>0.8</v>
      </c>
    </row>
    <row r="252" spans="3:17" ht="15.5" x14ac:dyDescent="0.35">
      <c r="C252" t="s">
        <v>243</v>
      </c>
      <c r="I252" s="6">
        <v>15.14</v>
      </c>
    </row>
    <row r="253" spans="3:17" ht="15.5" x14ac:dyDescent="0.35">
      <c r="C253" t="s">
        <v>244</v>
      </c>
      <c r="I253" s="6">
        <v>17.57</v>
      </c>
    </row>
    <row r="254" spans="3:17" ht="15.5" x14ac:dyDescent="0.35">
      <c r="C254" t="s">
        <v>245</v>
      </c>
      <c r="I254" s="6">
        <v>5.45</v>
      </c>
    </row>
    <row r="255" spans="3:17" ht="15.5" x14ac:dyDescent="0.35">
      <c r="C255" t="s">
        <v>246</v>
      </c>
      <c r="I255" s="6">
        <v>5.1100000000000003</v>
      </c>
    </row>
    <row r="256" spans="3:17" ht="15.5" x14ac:dyDescent="0.35">
      <c r="C256" t="s">
        <v>247</v>
      </c>
      <c r="I256" s="6">
        <v>0.1</v>
      </c>
    </row>
    <row r="257" spans="3:9" ht="15.5" x14ac:dyDescent="0.35">
      <c r="C257" t="s">
        <v>248</v>
      </c>
      <c r="I257" s="6">
        <v>-0.8</v>
      </c>
    </row>
    <row r="258" spans="3:9" ht="15.5" x14ac:dyDescent="0.35">
      <c r="C258" t="s">
        <v>249</v>
      </c>
      <c r="I258" s="6">
        <v>238.79</v>
      </c>
    </row>
    <row r="259" spans="3:9" ht="15.5" x14ac:dyDescent="0.35">
      <c r="C259" t="s">
        <v>250</v>
      </c>
      <c r="I259" s="6">
        <v>47.89</v>
      </c>
    </row>
    <row r="260" spans="3:9" ht="15.5" x14ac:dyDescent="0.35">
      <c r="C260" t="s">
        <v>251</v>
      </c>
      <c r="I260" s="6">
        <v>657.86</v>
      </c>
    </row>
    <row r="261" spans="3:9" ht="15.5" x14ac:dyDescent="0.35">
      <c r="C261" t="s">
        <v>252</v>
      </c>
      <c r="D261" s="6">
        <v>20.5</v>
      </c>
    </row>
    <row r="262" spans="3:9" ht="15.5" x14ac:dyDescent="0.35">
      <c r="C262" t="s">
        <v>253</v>
      </c>
      <c r="I262" s="6">
        <v>1988.39</v>
      </c>
    </row>
    <row r="263" spans="3:9" ht="15.5" x14ac:dyDescent="0.35">
      <c r="C263" t="s">
        <v>254</v>
      </c>
      <c r="I263" s="6">
        <v>90.79</v>
      </c>
    </row>
    <row r="264" spans="3:9" ht="15.5" x14ac:dyDescent="0.35">
      <c r="C264" t="s">
        <v>395</v>
      </c>
      <c r="D264" s="6">
        <v>0.02</v>
      </c>
    </row>
    <row r="265" spans="3:9" ht="15.5" x14ac:dyDescent="0.35">
      <c r="C265" t="s">
        <v>445</v>
      </c>
      <c r="D265" s="6">
        <v>0.01</v>
      </c>
    </row>
    <row r="266" spans="3:9" ht="15.5" x14ac:dyDescent="0.35">
      <c r="C266" t="s">
        <v>257</v>
      </c>
      <c r="D266" s="6">
        <v>0.5</v>
      </c>
    </row>
    <row r="267" spans="3:9" ht="15.5" x14ac:dyDescent="0.35">
      <c r="C267" t="s">
        <v>396</v>
      </c>
      <c r="D267" s="6">
        <v>0.01</v>
      </c>
    </row>
    <row r="268" spans="3:9" ht="15.5" x14ac:dyDescent="0.35">
      <c r="C268" t="s">
        <v>258</v>
      </c>
      <c r="D268" s="6">
        <v>1.54</v>
      </c>
    </row>
    <row r="269" spans="3:9" ht="15.5" x14ac:dyDescent="0.35">
      <c r="C269" t="s">
        <v>259</v>
      </c>
      <c r="I269" s="6">
        <v>105.79</v>
      </c>
    </row>
    <row r="270" spans="3:9" ht="15.5" x14ac:dyDescent="0.35">
      <c r="C270" t="s">
        <v>13</v>
      </c>
      <c r="D270" s="5">
        <v>12000000000</v>
      </c>
    </row>
    <row r="271" spans="3:9" ht="15.5" x14ac:dyDescent="0.35">
      <c r="C271" t="s">
        <v>260</v>
      </c>
      <c r="I271" s="6">
        <v>4.75</v>
      </c>
    </row>
    <row r="272" spans="3:9" ht="15.5" x14ac:dyDescent="0.35">
      <c r="C272" t="s">
        <v>261</v>
      </c>
      <c r="I272" s="6">
        <v>7.8E-2</v>
      </c>
    </row>
    <row r="273" spans="3:9" ht="15.5" x14ac:dyDescent="0.35">
      <c r="C273" t="s">
        <v>262</v>
      </c>
      <c r="I273" s="6">
        <v>0.1201</v>
      </c>
    </row>
    <row r="274" spans="3:9" ht="15.5" x14ac:dyDescent="0.35">
      <c r="C274" t="s">
        <v>263</v>
      </c>
      <c r="I274" s="6">
        <v>9.6300000000000011E-2</v>
      </c>
    </row>
    <row r="275" spans="3:9" ht="15.5" x14ac:dyDescent="0.35">
      <c r="C275" t="s">
        <v>264</v>
      </c>
      <c r="I275" s="6">
        <v>0.1119</v>
      </c>
    </row>
    <row r="276" spans="3:9" ht="15.5" x14ac:dyDescent="0.35">
      <c r="C276" t="s">
        <v>270</v>
      </c>
      <c r="I276" s="6">
        <v>0.21</v>
      </c>
    </row>
    <row r="277" spans="3:9" ht="15.5" x14ac:dyDescent="0.35">
      <c r="C277" t="s">
        <v>53</v>
      </c>
      <c r="I277" s="5">
        <v>1148000000000</v>
      </c>
    </row>
    <row r="278" spans="3:9" ht="15.5" x14ac:dyDescent="0.35">
      <c r="C278" t="s">
        <v>272</v>
      </c>
      <c r="I278" s="5">
        <v>1209000000000</v>
      </c>
    </row>
    <row r="279" spans="3:9" ht="15.5" x14ac:dyDescent="0.35">
      <c r="C279" t="s">
        <v>273</v>
      </c>
      <c r="I279" s="5">
        <v>720000000</v>
      </c>
    </row>
    <row r="280" spans="3:9" ht="15.5" x14ac:dyDescent="0.35">
      <c r="C280" t="s">
        <v>274</v>
      </c>
      <c r="I280" s="6">
        <v>0.29510000000000003</v>
      </c>
    </row>
    <row r="281" spans="3:9" ht="15.5" x14ac:dyDescent="0.35">
      <c r="C281" t="s">
        <v>276</v>
      </c>
      <c r="D281" s="6">
        <v>0.23219999999999999</v>
      </c>
    </row>
    <row r="282" spans="3:9" ht="15.5" x14ac:dyDescent="0.35">
      <c r="C282" t="s">
        <v>277</v>
      </c>
      <c r="D282" s="6">
        <v>7.5300000000000006E-2</v>
      </c>
    </row>
    <row r="283" spans="3:9" ht="15.5" x14ac:dyDescent="0.35">
      <c r="C283" t="s">
        <v>278</v>
      </c>
      <c r="D283" s="6">
        <v>-0.35700000000000004</v>
      </c>
    </row>
    <row r="284" spans="3:9" ht="15.5" x14ac:dyDescent="0.35">
      <c r="C284" t="s">
        <v>280</v>
      </c>
      <c r="D284" s="6">
        <v>-0.89500000000000002</v>
      </c>
    </row>
    <row r="285" spans="3:9" ht="15.5" x14ac:dyDescent="0.35">
      <c r="C285" t="s">
        <v>281</v>
      </c>
      <c r="I285" s="5">
        <v>250</v>
      </c>
    </row>
    <row r="286" spans="3:9" ht="15.5" x14ac:dyDescent="0.35">
      <c r="C286" t="s">
        <v>282</v>
      </c>
      <c r="I286" s="5">
        <v>250</v>
      </c>
    </row>
    <row r="287" spans="3:9" ht="15.5" x14ac:dyDescent="0.35">
      <c r="C287" t="s">
        <v>283</v>
      </c>
      <c r="I287" s="6">
        <v>5.2202999999999999</v>
      </c>
    </row>
    <row r="288" spans="3:9" ht="15.5" x14ac:dyDescent="0.35">
      <c r="C288" t="s">
        <v>284</v>
      </c>
      <c r="I288" s="6">
        <v>0.15670000000000001</v>
      </c>
    </row>
    <row r="289" spans="3:9" ht="15.5" x14ac:dyDescent="0.35">
      <c r="C289" t="s">
        <v>285</v>
      </c>
      <c r="I289" t="s">
        <v>2883</v>
      </c>
    </row>
    <row r="290" spans="3:9" ht="15.5" x14ac:dyDescent="0.35">
      <c r="C290" t="s">
        <v>287</v>
      </c>
      <c r="I290" s="5">
        <v>5</v>
      </c>
    </row>
    <row r="291" spans="3:9" ht="15.5" x14ac:dyDescent="0.35">
      <c r="C291" t="s">
        <v>288</v>
      </c>
      <c r="I291" s="6">
        <v>0.77</v>
      </c>
    </row>
    <row r="292" spans="3:9" ht="15.5" x14ac:dyDescent="0.35">
      <c r="C292" t="s">
        <v>289</v>
      </c>
      <c r="I292" s="6">
        <v>0.53</v>
      </c>
    </row>
    <row r="293" spans="3:9" ht="15.5" x14ac:dyDescent="0.35">
      <c r="C293" t="s">
        <v>290</v>
      </c>
      <c r="I293" s="6">
        <v>0.81</v>
      </c>
    </row>
    <row r="294" spans="3:9" ht="15.5" x14ac:dyDescent="0.35">
      <c r="C294" t="s">
        <v>291</v>
      </c>
      <c r="I294" s="6">
        <v>0.79</v>
      </c>
    </row>
    <row r="295" spans="3:9" ht="15.5" x14ac:dyDescent="0.35">
      <c r="C295" t="s">
        <v>292</v>
      </c>
      <c r="I295" s="6">
        <v>0.35</v>
      </c>
    </row>
    <row r="296" spans="3:9" ht="15.5" x14ac:dyDescent="0.35">
      <c r="C296" t="s">
        <v>293</v>
      </c>
      <c r="I296" s="6">
        <v>0.64</v>
      </c>
    </row>
    <row r="297" spans="3:9" ht="15.5" x14ac:dyDescent="0.35">
      <c r="C297" t="s">
        <v>294</v>
      </c>
      <c r="I297" s="6">
        <v>0.82</v>
      </c>
    </row>
    <row r="298" spans="3:9" ht="15.5" x14ac:dyDescent="0.35">
      <c r="C298" t="s">
        <v>295</v>
      </c>
      <c r="I298" s="5">
        <v>474000000000</v>
      </c>
    </row>
    <row r="299" spans="3:9" ht="15.5" x14ac:dyDescent="0.35">
      <c r="C299" t="s">
        <v>297</v>
      </c>
      <c r="I299" s="5">
        <v>237000000000</v>
      </c>
    </row>
    <row r="300" spans="3:9" ht="15.5" x14ac:dyDescent="0.35">
      <c r="C300" t="s">
        <v>298</v>
      </c>
      <c r="I300" s="5">
        <v>172000000000</v>
      </c>
    </row>
    <row r="301" spans="3:9" ht="15.5" x14ac:dyDescent="0.35">
      <c r="C301" t="s">
        <v>299</v>
      </c>
      <c r="D301" s="5">
        <v>15000000000</v>
      </c>
    </row>
    <row r="302" spans="3:9" ht="15.5" x14ac:dyDescent="0.35">
      <c r="C302" t="s">
        <v>300</v>
      </c>
      <c r="D302" s="5">
        <v>2203000000000</v>
      </c>
    </row>
    <row r="303" spans="3:9" ht="15.5" x14ac:dyDescent="0.35">
      <c r="C303" t="s">
        <v>301</v>
      </c>
      <c r="D303" s="5">
        <v>722000000000</v>
      </c>
    </row>
    <row r="304" spans="3:9" ht="15.5" x14ac:dyDescent="0.35">
      <c r="C304" t="s">
        <v>211</v>
      </c>
      <c r="I304" s="5">
        <v>1432000000000</v>
      </c>
    </row>
    <row r="305" spans="3:9" ht="15.5" x14ac:dyDescent="0.35">
      <c r="C305" t="s">
        <v>302</v>
      </c>
      <c r="I305" s="5">
        <v>1481000000000</v>
      </c>
    </row>
    <row r="306" spans="3:9" ht="15.5" x14ac:dyDescent="0.35">
      <c r="C306" t="s">
        <v>303</v>
      </c>
      <c r="I306" s="5">
        <v>76000000000</v>
      </c>
    </row>
    <row r="307" spans="3:9" ht="15.5" x14ac:dyDescent="0.35">
      <c r="C307" t="s">
        <v>304</v>
      </c>
      <c r="I307" s="5">
        <v>-10000000000</v>
      </c>
    </row>
    <row r="308" spans="3:9" ht="15.5" x14ac:dyDescent="0.35">
      <c r="C308" t="s">
        <v>305</v>
      </c>
      <c r="I308" s="5">
        <v>-96000000000</v>
      </c>
    </row>
    <row r="309" spans="3:9" ht="15.5" x14ac:dyDescent="0.35">
      <c r="C309" t="s">
        <v>306</v>
      </c>
      <c r="I309" s="5">
        <v>-10000000000</v>
      </c>
    </row>
    <row r="310" spans="3:9" ht="15.5" x14ac:dyDescent="0.35">
      <c r="C310" t="s">
        <v>307</v>
      </c>
      <c r="I310" s="5">
        <v>65000000000</v>
      </c>
    </row>
  </sheetData>
  <pageMargins left="0.7" right="0.7" top="0.75" bottom="0.75" header="0.3" footer="0.3"/>
  <ignoredErrors>
    <ignoredError sqref="A1:Z311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Z3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2884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2885</v>
      </c>
      <c r="D2" s="2" vm="813">
        <f ca="1">IFERROR(_xlfn.STOCKHISTORY("XIDX:" &amp; $C$1, D3, , 0, 0, 1), "Libur")</f>
        <v>42</v>
      </c>
      <c r="E2" s="2" vm="548">
        <f ca="1">IFERROR(_xlfn.STOCKHISTORY("XIDX:" &amp; $C$1, E3, , 0, 0, 1), "Libur")</f>
        <v>24</v>
      </c>
      <c r="H2" s="2" vm="548">
        <f ca="1">IFERROR(INDEX(D2:G2,COUNT(D2:G2)),"")</f>
        <v>24</v>
      </c>
      <c r="I2" s="2" vm="814">
        <f t="shared" ref="I2:Z2" ca="1" si="0">IFERROR(_xlfn.STOCKHISTORY("XIDX:" &amp; $C$1, I1, , 0, 0, 1), "Libur")</f>
        <v>36</v>
      </c>
      <c r="J2" s="2" t="str">
        <f t="shared" ca="1" si="0"/>
        <v>Libur</v>
      </c>
      <c r="K2" s="2" vm="31">
        <f t="shared" ca="1" si="0"/>
        <v>50</v>
      </c>
      <c r="L2" s="2" vm="815">
        <f t="shared" ca="1" si="0"/>
        <v>108</v>
      </c>
      <c r="M2" s="2" vm="223">
        <f t="shared" ca="1" si="0"/>
        <v>154</v>
      </c>
      <c r="N2" s="2" vm="553">
        <f t="shared" ca="1" si="0"/>
        <v>246</v>
      </c>
      <c r="O2" s="2" vm="621">
        <f t="shared" ca="1" si="0"/>
        <v>510</v>
      </c>
      <c r="P2" s="2" vm="398">
        <f t="shared" ca="1" si="0"/>
        <v>550</v>
      </c>
      <c r="Q2" s="2" vm="529">
        <f t="shared" ca="1" si="0"/>
        <v>535</v>
      </c>
      <c r="R2" s="2" vm="37">
        <f t="shared" ca="1" si="0"/>
        <v>460</v>
      </c>
      <c r="S2" s="2" vm="336">
        <f t="shared" ca="1" si="0"/>
        <v>560</v>
      </c>
      <c r="T2" s="2" vm="163">
        <f t="shared" ca="1" si="0"/>
        <v>505</v>
      </c>
      <c r="U2" s="2" vm="816">
        <f t="shared" ca="1" si="0"/>
        <v>355</v>
      </c>
      <c r="V2" s="2" vm="817">
        <f t="shared" ca="1" si="0"/>
        <v>397.26190000000003</v>
      </c>
      <c r="W2" s="2" vm="818">
        <f t="shared" ca="1" si="0"/>
        <v>371.90469999999999</v>
      </c>
      <c r="X2" s="2" vm="819">
        <f t="shared" ca="1" si="0"/>
        <v>311.68150000000003</v>
      </c>
      <c r="Y2" s="2" vm="820">
        <f t="shared" ca="1" si="0"/>
        <v>26.298100000000002</v>
      </c>
      <c r="Z2" s="2" vm="821">
        <f t="shared" ca="1" si="0"/>
        <v>23.765699999999999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77630337</v>
      </c>
      <c r="E4" s="2">
        <f>IFERROR(INDEX(E51:E500,MATCH($C$4,$C$51:$C$500,0)),"")</f>
        <v>57062457</v>
      </c>
      <c r="H4" s="2">
        <f>IFERROR(SUM(D4:G4)*(4/MAX(1,COUNT(D4:G4))),"")</f>
        <v>269385588</v>
      </c>
      <c r="I4" s="2">
        <f t="shared" ref="I4:Z4" si="1">IFERROR(INDEX(I51:I500,MATCH($C$4,$C$51:$C$500,0)),"")</f>
        <v>273265832</v>
      </c>
      <c r="J4" s="2">
        <f t="shared" si="1"/>
        <v>319930644</v>
      </c>
      <c r="K4" s="2">
        <f t="shared" si="1"/>
        <v>581615182</v>
      </c>
      <c r="L4" s="2">
        <f t="shared" si="1"/>
        <v>690043746</v>
      </c>
      <c r="M4" s="2">
        <f t="shared" si="1"/>
        <v>689444789</v>
      </c>
      <c r="N4" s="2">
        <f t="shared" si="1"/>
        <v>684892301</v>
      </c>
      <c r="O4" s="2">
        <f t="shared" si="1"/>
        <v>665049043</v>
      </c>
      <c r="P4" s="2">
        <f t="shared" si="1"/>
        <v>611371311</v>
      </c>
      <c r="Q4" s="2">
        <f t="shared" si="1"/>
        <v>549355786</v>
      </c>
      <c r="R4" s="2">
        <f t="shared" si="1"/>
        <v>482204159</v>
      </c>
      <c r="S4" s="2">
        <f t="shared" si="1"/>
        <v>418575192</v>
      </c>
      <c r="T4" s="2">
        <f t="shared" si="1"/>
        <v>338529242</v>
      </c>
      <c r="U4" s="2">
        <f t="shared" si="1"/>
        <v>339723836</v>
      </c>
      <c r="V4" s="2">
        <f t="shared" si="1"/>
        <v>2698804647288</v>
      </c>
      <c r="W4" s="2">
        <f t="shared" si="1"/>
        <v>2170706640132</v>
      </c>
      <c r="X4" s="2">
        <f t="shared" si="1"/>
        <v>1428090019385</v>
      </c>
      <c r="Y4" s="2">
        <f t="shared" si="1"/>
        <v>1593602200888</v>
      </c>
      <c r="Z4" s="2">
        <f t="shared" si="1"/>
        <v>1758095115963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-4024875</v>
      </c>
      <c r="E5" s="2">
        <f>IFERROR(INDEX(E51:E500,MATCH($C$5,$C$51:$C$500,0)),"")</f>
        <v>-1807119</v>
      </c>
      <c r="H5" s="2">
        <f>IFERROR(SUM(D5:G5)*(4/MAX(1,COUNT(D5:G5))),"")</f>
        <v>-11663988</v>
      </c>
      <c r="I5" s="2">
        <f t="shared" ref="I5:Z5" si="2">IFERROR(INDEX(I51:I500,MATCH($C$5,$C$51:$C$500,0)),"")</f>
        <v>26238979</v>
      </c>
      <c r="J5" s="2">
        <f t="shared" si="2"/>
        <v>-447133614</v>
      </c>
      <c r="K5" s="2">
        <f t="shared" si="2"/>
        <v>-1089774</v>
      </c>
      <c r="L5" s="2">
        <f t="shared" si="2"/>
        <v>3375848</v>
      </c>
      <c r="M5" s="2">
        <f t="shared" si="2"/>
        <v>16162749</v>
      </c>
      <c r="N5" s="2">
        <f t="shared" si="2"/>
        <v>23656226</v>
      </c>
      <c r="O5" s="2">
        <f t="shared" si="2"/>
        <v>18923564</v>
      </c>
      <c r="P5" s="2">
        <f t="shared" si="2"/>
        <v>18671551</v>
      </c>
      <c r="Q5" s="2">
        <f t="shared" si="2"/>
        <v>10501486</v>
      </c>
      <c r="R5" s="2">
        <f t="shared" si="2"/>
        <v>14704457</v>
      </c>
      <c r="S5" s="2">
        <f t="shared" si="2"/>
        <v>11295802</v>
      </c>
      <c r="T5" s="2">
        <f t="shared" si="2"/>
        <v>10328951</v>
      </c>
      <c r="U5" s="2">
        <f t="shared" si="2"/>
        <v>10591585</v>
      </c>
      <c r="V5" s="2">
        <f t="shared" si="2"/>
        <v>125771152793</v>
      </c>
      <c r="W5" s="2">
        <f t="shared" si="2"/>
        <v>72080047768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55034790</v>
      </c>
      <c r="E6" s="2">
        <f>IFERROR(INDEX(E51:E500,MATCH($C$6,$C$51:$C$500,0)),"")</f>
        <v>58442101</v>
      </c>
      <c r="H6" s="2">
        <f>IFERROR(INDEX(D6:G6,COUNT(D6:G6)),"")</f>
        <v>58442101</v>
      </c>
      <c r="I6" s="2">
        <f t="shared" ref="I6:Z6" si="3">IFERROR(INDEX(I51:I500,MATCH($C$6,$C$51:$C$500,0)),"")</f>
        <v>59142503</v>
      </c>
      <c r="J6" s="2">
        <f t="shared" si="3"/>
        <v>-121086749</v>
      </c>
      <c r="K6" s="2">
        <f t="shared" si="3"/>
        <v>333654149</v>
      </c>
      <c r="L6" s="2">
        <f t="shared" si="3"/>
        <v>341018419</v>
      </c>
      <c r="M6" s="2">
        <f t="shared" si="3"/>
        <v>291211134</v>
      </c>
      <c r="N6" s="2">
        <f t="shared" si="3"/>
        <v>280185257</v>
      </c>
      <c r="O6" s="2">
        <f t="shared" si="3"/>
        <v>264136333</v>
      </c>
      <c r="P6" s="2">
        <f t="shared" si="3"/>
        <v>250593352</v>
      </c>
      <c r="Q6" s="2">
        <f t="shared" si="3"/>
        <v>234795896</v>
      </c>
      <c r="R6" s="2">
        <f t="shared" si="3"/>
        <v>227640512</v>
      </c>
      <c r="S6" s="2">
        <f t="shared" si="3"/>
        <v>215856802</v>
      </c>
      <c r="T6" s="2">
        <f t="shared" si="3"/>
        <v>204626275</v>
      </c>
      <c r="U6" s="2">
        <f t="shared" si="3"/>
        <v>99057306</v>
      </c>
      <c r="V6" s="2">
        <f t="shared" si="3"/>
        <v>824500240906</v>
      </c>
      <c r="W6" s="2">
        <f t="shared" si="3"/>
        <v>684336439807</v>
      </c>
      <c r="X6" s="2">
        <f t="shared" si="3"/>
        <v>167567615195</v>
      </c>
      <c r="Y6" s="2">
        <f t="shared" si="3"/>
        <v>132056784817</v>
      </c>
      <c r="Z6" s="2">
        <f t="shared" si="3"/>
        <v>98654028070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21.48</v>
      </c>
      <c r="E7" s="3">
        <f>IFERROR(INDEX(E51:E500,MATCH($C$7,$C$51:$C$500,0))/1000000000,"")</f>
        <v>21.48</v>
      </c>
      <c r="H7" s="3">
        <f>IFERROR(INDEX(D7:G7,COUNT(D7:G7)),"")</f>
        <v>21.48</v>
      </c>
      <c r="I7" s="3">
        <f t="shared" ref="I7:Z7" si="4">IFERROR(INDEX(I51:I500,MATCH($C$7,$C$51:$C$500,0))/1000000000,"")</f>
        <v>21.48</v>
      </c>
      <c r="J7" s="3">
        <f t="shared" si="4"/>
        <v>21.48</v>
      </c>
      <c r="K7" s="3">
        <f t="shared" si="4"/>
        <v>21.48</v>
      </c>
      <c r="L7" s="3">
        <f t="shared" si="4"/>
        <v>6.48</v>
      </c>
      <c r="M7" s="3">
        <f t="shared" si="4"/>
        <v>6.48</v>
      </c>
      <c r="N7" s="3">
        <f t="shared" si="4"/>
        <v>6.48</v>
      </c>
      <c r="O7" s="3">
        <f t="shared" si="4"/>
        <v>6.48</v>
      </c>
      <c r="P7" s="3">
        <f t="shared" si="4"/>
        <v>6.48</v>
      </c>
      <c r="Q7" s="3">
        <f t="shared" si="4"/>
        <v>6.48</v>
      </c>
      <c r="R7" s="3">
        <f t="shared" si="4"/>
        <v>6.48</v>
      </c>
      <c r="S7" s="3">
        <f t="shared" si="4"/>
        <v>6.48</v>
      </c>
      <c r="T7" s="3">
        <f t="shared" si="4"/>
        <v>6.48</v>
      </c>
      <c r="U7" s="3">
        <f t="shared" si="4"/>
        <v>3.08</v>
      </c>
      <c r="V7" s="3">
        <f t="shared" si="4"/>
        <v>3.07</v>
      </c>
      <c r="W7" s="3">
        <f t="shared" si="4"/>
        <v>3.06</v>
      </c>
      <c r="X7" s="3">
        <f t="shared" si="4"/>
        <v>0.45</v>
      </c>
      <c r="Y7" s="3">
        <f t="shared" si="4"/>
        <v>0.45</v>
      </c>
      <c r="Z7" s="3">
        <f t="shared" si="4"/>
        <v>0.45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-111000000000</v>
      </c>
      <c r="E8" s="2">
        <f>IFERROR(INDEX(E51:E500,MATCH("Free cash flow (Quarter)",$C$51:$C$500,0)),"")</f>
        <v>-21000000000</v>
      </c>
      <c r="H8" s="2">
        <f>IFERROR(INDEX(D8:G8,COUNT(D8:G8)),"")</f>
        <v>-21000000000</v>
      </c>
      <c r="I8" s="2">
        <f t="shared" ref="I8:Z8" si="5">IFERROR(INDEX(I51:I500,MATCH($C$8,$C$51:$C$500,0)),"")</f>
        <v>-92000000000</v>
      </c>
      <c r="J8" s="2">
        <f t="shared" si="5"/>
        <v>-91000000000</v>
      </c>
      <c r="K8" s="2">
        <f t="shared" si="5"/>
        <v>-506000000000</v>
      </c>
      <c r="L8" s="2">
        <f t="shared" si="5"/>
        <v>166000000000</v>
      </c>
      <c r="M8" s="2">
        <f t="shared" si="5"/>
        <v>-111000000000</v>
      </c>
      <c r="N8" s="2">
        <f t="shared" si="5"/>
        <v>-575000000000</v>
      </c>
      <c r="O8" s="2">
        <f t="shared" si="5"/>
        <v>-430000000000</v>
      </c>
      <c r="P8" s="2">
        <f t="shared" si="5"/>
        <v>-329000000000</v>
      </c>
      <c r="Q8" s="2">
        <f t="shared" si="5"/>
        <v>-426000000000</v>
      </c>
      <c r="R8" s="2">
        <f t="shared" si="5"/>
        <v>-763000000000</v>
      </c>
      <c r="S8" s="2">
        <f t="shared" si="5"/>
        <v>-1242000000000</v>
      </c>
      <c r="T8" s="2">
        <f t="shared" si="5"/>
        <v>-162000000000</v>
      </c>
      <c r="U8" s="2">
        <f t="shared" si="5"/>
        <v>83000000000</v>
      </c>
      <c r="V8" s="2">
        <f t="shared" si="5"/>
        <v>-142000000000</v>
      </c>
      <c r="W8" s="2">
        <f t="shared" si="5"/>
        <v>-190000000000</v>
      </c>
      <c r="X8" s="2">
        <f t="shared" si="5"/>
        <v>-24000000000</v>
      </c>
      <c r="Y8" s="2">
        <f t="shared" si="5"/>
        <v>112000000000</v>
      </c>
      <c r="Z8" s="2">
        <f t="shared" si="5"/>
        <v>-153000000000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-5.18</v>
      </c>
      <c r="E9" s="3">
        <f>IFERROR(INDEX(E51:E500,MATCH("Free cash flow per share (Quarter)",$C$51:$C$500,0)),"")</f>
        <v>-0.98</v>
      </c>
      <c r="H9" s="3">
        <f>IFERROR(INDEX(D9:G9,COUNT(D9:G9)),"")</f>
        <v>-0.98</v>
      </c>
      <c r="I9" s="3">
        <f t="shared" ref="I9:Z9" si="6">IFERROR(INDEX(I51:I500,MATCH($C$9,$C$51:$C$500,0)),"")</f>
        <v>-4.26</v>
      </c>
      <c r="J9" s="3">
        <f t="shared" si="6"/>
        <v>-4.25</v>
      </c>
      <c r="K9" s="3">
        <f t="shared" si="6"/>
        <v>-23.54</v>
      </c>
      <c r="L9" s="3">
        <f t="shared" si="6"/>
        <v>25.68</v>
      </c>
      <c r="M9" s="3">
        <f t="shared" si="6"/>
        <v>-17.18</v>
      </c>
      <c r="N9" s="3">
        <f t="shared" si="6"/>
        <v>-88.78</v>
      </c>
      <c r="O9" s="3">
        <f t="shared" si="6"/>
        <v>-66.33</v>
      </c>
      <c r="P9" s="3">
        <f t="shared" si="6"/>
        <v>-50.84</v>
      </c>
      <c r="Q9" s="3">
        <f t="shared" si="6"/>
        <v>-65.78</v>
      </c>
      <c r="R9" s="3">
        <f t="shared" si="6"/>
        <v>-117.77</v>
      </c>
      <c r="S9" s="3">
        <f t="shared" si="6"/>
        <v>-191.78</v>
      </c>
      <c r="T9" s="3">
        <f t="shared" si="6"/>
        <v>-25</v>
      </c>
      <c r="U9" s="3">
        <f t="shared" si="6"/>
        <v>26.8</v>
      </c>
      <c r="V9" s="3">
        <f t="shared" si="6"/>
        <v>-46.31</v>
      </c>
      <c r="W9" s="3">
        <f t="shared" si="6"/>
        <v>-62.1</v>
      </c>
      <c r="X9" s="3">
        <f t="shared" si="6"/>
        <v>-53.06</v>
      </c>
      <c r="Y9" s="3">
        <f t="shared" si="6"/>
        <v>252.5</v>
      </c>
      <c r="Z9" s="3">
        <f t="shared" si="6"/>
        <v>-342.88</v>
      </c>
    </row>
    <row r="10" spans="1:26" ht="15.5" x14ac:dyDescent="0.35">
      <c r="C10" t="s">
        <v>18</v>
      </c>
      <c r="D10" s="3">
        <f ca="1">IFERROR(IF(D9=0,"",D2/D9),"")</f>
        <v>-8.1081081081081088</v>
      </c>
      <c r="E10" s="3">
        <f ca="1">IFERROR(IF(E9=0,"",E2/E9),"")</f>
        <v>-24.489795918367346</v>
      </c>
      <c r="I10" s="3">
        <f t="shared" ref="I10:Z10" ca="1" si="7">IFERROR(IF(I9=0,"",I2/I9),"")</f>
        <v>-8.4507042253521139</v>
      </c>
      <c r="J10" s="3" t="str">
        <f t="shared" ca="1" si="7"/>
        <v/>
      </c>
      <c r="K10" s="3">
        <f t="shared" ca="1" si="7"/>
        <v>-2.1240441801189465</v>
      </c>
      <c r="L10" s="3">
        <f t="shared" ca="1" si="7"/>
        <v>4.2056074766355138</v>
      </c>
      <c r="M10" s="3">
        <f t="shared" ca="1" si="7"/>
        <v>-8.9639115250291042</v>
      </c>
      <c r="N10" s="3">
        <f t="shared" ca="1" si="7"/>
        <v>-2.7708943455733275</v>
      </c>
      <c r="O10" s="3">
        <f t="shared" ca="1" si="7"/>
        <v>-7.6888285843509729</v>
      </c>
      <c r="P10" s="3">
        <f t="shared" ca="1" si="7"/>
        <v>-10.818253343823761</v>
      </c>
      <c r="Q10" s="3">
        <f t="shared" ca="1" si="7"/>
        <v>-8.1331711766494372</v>
      </c>
      <c r="R10" s="3">
        <f t="shared" ca="1" si="7"/>
        <v>-3.9059183153604486</v>
      </c>
      <c r="S10" s="3">
        <f t="shared" ca="1" si="7"/>
        <v>-2.9200125143393469</v>
      </c>
      <c r="T10" s="3">
        <f t="shared" ca="1" si="7"/>
        <v>-20.2</v>
      </c>
      <c r="U10" s="3">
        <f t="shared" ca="1" si="7"/>
        <v>13.246268656716417</v>
      </c>
      <c r="V10" s="3">
        <f t="shared" ca="1" si="7"/>
        <v>-8.5783178579140582</v>
      </c>
      <c r="W10" s="3">
        <f t="shared" ca="1" si="7"/>
        <v>-5.9888035426731072</v>
      </c>
      <c r="X10" s="3">
        <f t="shared" ca="1" si="7"/>
        <v>-5.8741330569166985</v>
      </c>
      <c r="Y10" s="3">
        <f t="shared" ca="1" si="7"/>
        <v>0.10415089108910892</v>
      </c>
      <c r="Z10" s="3">
        <f t="shared" ca="1" si="7"/>
        <v>-6.9312004199720015E-2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7626955</v>
      </c>
      <c r="E11" s="2">
        <f>IFERROR(INDEX(E51:E500,MATCH($C$11,$C$51:$C$500,0)),"")</f>
        <v>13243882</v>
      </c>
      <c r="H11" s="2">
        <f>IFERROR(INDEX(D11:G11,COUNT(D11:G11)),"")</f>
        <v>13243882</v>
      </c>
      <c r="I11" s="2">
        <f t="shared" ref="I11:Z11" si="8">IFERROR(INDEX(I51:I500,MATCH($C$11,$C$51:$C$500,0)),"")</f>
        <v>15624345</v>
      </c>
      <c r="J11" s="2">
        <f t="shared" si="8"/>
        <v>18924660</v>
      </c>
      <c r="K11" s="2">
        <f t="shared" si="8"/>
        <v>26757857</v>
      </c>
      <c r="L11" s="2">
        <f t="shared" si="8"/>
        <v>82251449</v>
      </c>
      <c r="M11" s="2">
        <f t="shared" si="8"/>
        <v>36112476</v>
      </c>
      <c r="N11" s="2">
        <f t="shared" si="8"/>
        <v>45708202</v>
      </c>
      <c r="O11" s="2">
        <f t="shared" si="8"/>
        <v>89210527</v>
      </c>
      <c r="P11" s="2">
        <f t="shared" si="8"/>
        <v>72401649</v>
      </c>
      <c r="Q11" s="2">
        <f t="shared" si="8"/>
        <v>79563075</v>
      </c>
      <c r="R11" s="2">
        <f t="shared" si="8"/>
        <v>78353353</v>
      </c>
      <c r="S11" s="2">
        <f t="shared" si="8"/>
        <v>73611937</v>
      </c>
      <c r="T11" s="2">
        <f t="shared" si="8"/>
        <v>127831466</v>
      </c>
      <c r="U11" s="2">
        <f t="shared" si="8"/>
        <v>38365058</v>
      </c>
      <c r="V11" s="2">
        <f t="shared" si="8"/>
        <v>171544639293</v>
      </c>
      <c r="W11" s="2">
        <f t="shared" si="8"/>
        <v>176849137305</v>
      </c>
      <c r="X11" s="2">
        <f t="shared" si="8"/>
        <v>27317758260</v>
      </c>
      <c r="Y11" s="2">
        <f t="shared" si="8"/>
        <v>14327883646</v>
      </c>
      <c r="Z11" s="2">
        <f t="shared" si="8"/>
        <v>20788055010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581000000000</v>
      </c>
      <c r="E12" s="2">
        <f>IFERROR(INDEX(E51:E500,MATCH("Net Debt (Quarter)",$C$51:$C$500,0)),"")</f>
        <v>468000000000</v>
      </c>
      <c r="H12" s="2">
        <f>IFERROR(INDEX(D12:G12,COUNT(D12:G12)),"")</f>
        <v>468000000000</v>
      </c>
      <c r="I12" s="2">
        <f t="shared" ref="I12:Z12" si="9">IFERROR(INDEX(I51:I500,MATCH($C$12,$C$51:$C$500,0)),"")</f>
        <v>349000000000</v>
      </c>
      <c r="J12" s="2">
        <f t="shared" si="9"/>
        <v>5136000000000</v>
      </c>
      <c r="K12" s="2">
        <f t="shared" si="9"/>
        <v>4639000000000</v>
      </c>
      <c r="L12" s="2">
        <f t="shared" si="9"/>
        <v>1492000000000</v>
      </c>
      <c r="M12" s="2">
        <f t="shared" si="9"/>
        <v>4003000000000</v>
      </c>
      <c r="N12" s="2">
        <f t="shared" si="9"/>
        <v>3795000000000</v>
      </c>
      <c r="O12" s="2">
        <f t="shared" si="9"/>
        <v>3111000000000</v>
      </c>
      <c r="P12" s="2">
        <f t="shared" si="9"/>
        <v>2681000000000</v>
      </c>
      <c r="Q12" s="2">
        <f t="shared" si="9"/>
        <v>2181000000000</v>
      </c>
      <c r="R12" s="2">
        <f t="shared" si="9"/>
        <v>1714000000000</v>
      </c>
      <c r="S12" s="2">
        <f t="shared" si="9"/>
        <v>936000000000</v>
      </c>
      <c r="T12" s="2">
        <f t="shared" si="9"/>
        <v>-395000000000</v>
      </c>
      <c r="U12" s="2">
        <f t="shared" si="9"/>
        <v>500000000000</v>
      </c>
      <c r="V12" s="2">
        <f t="shared" si="9"/>
        <v>512000000000</v>
      </c>
      <c r="W12" s="2">
        <f t="shared" si="9"/>
        <v>347000000000</v>
      </c>
      <c r="X12" s="2">
        <f t="shared" si="9"/>
        <v>460000000000</v>
      </c>
      <c r="Y12" s="2">
        <f t="shared" si="9"/>
        <v>431000000000</v>
      </c>
      <c r="Z12" s="2">
        <f t="shared" si="9"/>
        <v>547000000000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717000000000</v>
      </c>
      <c r="E13" s="2">
        <f>IFERROR(INDEX(E51:E500,MATCH("Total Debt (Quarter)",$C$51:$C$500,0)),"")</f>
        <v>694000000000</v>
      </c>
      <c r="H13" s="2">
        <f>IFERROR(INDEX(D13:G13,COUNT(D13:G13)),"")</f>
        <v>694000000000</v>
      </c>
      <c r="I13" s="2">
        <f t="shared" ref="I13:Z13" si="10">IFERROR(INDEX(I51:I500,MATCH($C$13,$C$51:$C$500,0)),"")</f>
        <v>611000000000</v>
      </c>
      <c r="J13" s="2">
        <f t="shared" si="10"/>
        <v>5441000000000</v>
      </c>
      <c r="K13" s="2">
        <f t="shared" si="10"/>
        <v>5052000000000</v>
      </c>
      <c r="L13" s="2">
        <f t="shared" si="10"/>
        <v>2774000000000</v>
      </c>
      <c r="M13" s="2">
        <f t="shared" si="10"/>
        <v>4518000000000</v>
      </c>
      <c r="N13" s="2">
        <f t="shared" si="10"/>
        <v>4439000000000</v>
      </c>
      <c r="O13" s="2">
        <f t="shared" si="10"/>
        <v>4351000000000</v>
      </c>
      <c r="P13" s="2">
        <f t="shared" si="10"/>
        <v>3729000000000</v>
      </c>
      <c r="Q13" s="2">
        <f t="shared" si="10"/>
        <v>3259000000000</v>
      </c>
      <c r="R13" s="2">
        <f t="shared" si="10"/>
        <v>2767000000000</v>
      </c>
      <c r="S13" s="2">
        <f t="shared" si="10"/>
        <v>1952000000000</v>
      </c>
      <c r="T13" s="2">
        <f t="shared" si="10"/>
        <v>1196000000000</v>
      </c>
      <c r="U13" s="2">
        <f t="shared" si="10"/>
        <v>968000000000</v>
      </c>
      <c r="V13" s="2">
        <f t="shared" si="10"/>
        <v>684000000000</v>
      </c>
      <c r="W13" s="2">
        <f t="shared" si="10"/>
        <v>524000000000</v>
      </c>
      <c r="X13" s="2">
        <f t="shared" si="10"/>
        <v>488000000000</v>
      </c>
      <c r="Y13" s="2">
        <f t="shared" si="10"/>
        <v>446000000000</v>
      </c>
      <c r="Z13" s="2">
        <f t="shared" si="10"/>
        <v>568000000000</v>
      </c>
    </row>
    <row r="14" spans="1:26" ht="15.5" x14ac:dyDescent="0.35">
      <c r="C14" t="s">
        <v>27</v>
      </c>
      <c r="D14" s="2">
        <f>IFERROR(INDEX(D51:D500,MATCH($C$14,$C$51:$C$500,0)),"")</f>
        <v>-2467121</v>
      </c>
      <c r="E14" s="2">
        <f>IFERROR(INDEX(E51:E500,MATCH($C$14,$C$51:$C$500,0)),"")</f>
        <v>-2437468</v>
      </c>
      <c r="H14" s="2">
        <f>IFERROR(SUM(D14:G14)*(4/MAX(1,COUNT(D14:G14))),"")</f>
        <v>-9809178</v>
      </c>
      <c r="I14" s="2">
        <f t="shared" ref="I14:Z14" si="11">IFERROR(INDEX(I51:I500,MATCH($C$14,$C$51:$C$500,0)),"")</f>
        <v>-10168182</v>
      </c>
      <c r="J14" s="2">
        <f t="shared" si="11"/>
        <v>-4636312</v>
      </c>
      <c r="K14" s="2">
        <f t="shared" si="11"/>
        <v>-26676455</v>
      </c>
      <c r="L14" s="2">
        <f t="shared" si="11"/>
        <v>-23098987</v>
      </c>
      <c r="M14" s="2">
        <f t="shared" si="11"/>
        <v>-18311701</v>
      </c>
      <c r="N14" s="2">
        <f t="shared" si="11"/>
        <v>-20025308</v>
      </c>
      <c r="O14" s="2">
        <f t="shared" si="11"/>
        <v>-20534176</v>
      </c>
      <c r="P14" s="2">
        <f t="shared" si="11"/>
        <v>-19712074</v>
      </c>
      <c r="Q14" s="2">
        <f t="shared" si="11"/>
        <v>-17644091</v>
      </c>
      <c r="R14" s="2">
        <f t="shared" si="11"/>
        <v>-8267766</v>
      </c>
      <c r="S14" s="2">
        <f t="shared" si="11"/>
        <v>0</v>
      </c>
      <c r="T14" s="2">
        <f t="shared" si="11"/>
        <v>0</v>
      </c>
      <c r="U14" s="2">
        <f t="shared" si="11"/>
        <v>-5171185</v>
      </c>
      <c r="V14" s="2">
        <f t="shared" si="11"/>
        <v>-34894964875</v>
      </c>
      <c r="W14" s="2">
        <f t="shared" si="11"/>
        <v>-29212953895</v>
      </c>
      <c r="X14" s="2">
        <f t="shared" si="11"/>
        <v>-28392098087</v>
      </c>
      <c r="Y14" s="2">
        <f t="shared" si="11"/>
        <v>-37960225503</v>
      </c>
      <c r="Z14" s="2">
        <f t="shared" si="11"/>
        <v>-31989023753</v>
      </c>
    </row>
    <row r="15" spans="1:26" ht="15.5" x14ac:dyDescent="0.35">
      <c r="C15" t="s">
        <v>28</v>
      </c>
      <c r="D15" s="2">
        <f>IFERROR(INDEX(D51:D500,MATCH($C$15,$C$51:$C$500,0)),"")</f>
        <v>-452262</v>
      </c>
      <c r="E15" s="2">
        <f>IFERROR(INDEX(E51:E500,MATCH($C$15,$C$51:$C$500,0)),"")</f>
        <v>0</v>
      </c>
      <c r="H15" s="2">
        <f>IFERROR(SUM(D15:G15)*(4/MAX(1,COUNT(D15:G15))),"")</f>
        <v>-904524</v>
      </c>
      <c r="I15" s="2">
        <f t="shared" ref="I15:Z15" si="12">IFERROR(INDEX(I51:I500,MATCH($C$15,$C$51:$C$500,0)),"")</f>
        <v>-19503725</v>
      </c>
      <c r="J15" s="2">
        <f t="shared" si="12"/>
        <v>-5359611</v>
      </c>
      <c r="K15" s="2">
        <f t="shared" si="12"/>
        <v>-2165872</v>
      </c>
      <c r="L15" s="2">
        <f t="shared" si="12"/>
        <v>-4507559</v>
      </c>
      <c r="M15" s="2">
        <f t="shared" si="12"/>
        <v>-5683775</v>
      </c>
      <c r="N15" s="2">
        <f t="shared" si="12"/>
        <v>-6578130</v>
      </c>
      <c r="O15" s="2">
        <f t="shared" si="12"/>
        <v>-7320142</v>
      </c>
      <c r="P15" s="2">
        <f t="shared" si="12"/>
        <v>-4287852</v>
      </c>
      <c r="Q15" s="2">
        <f t="shared" si="12"/>
        <v>-3137669</v>
      </c>
      <c r="R15" s="2">
        <f t="shared" si="12"/>
        <v>-4994946</v>
      </c>
      <c r="S15" s="2">
        <f t="shared" si="12"/>
        <v>-2873313</v>
      </c>
      <c r="T15" s="2">
        <f t="shared" si="12"/>
        <v>-2807132</v>
      </c>
      <c r="U15" s="2">
        <f t="shared" si="12"/>
        <v>-2296171</v>
      </c>
      <c r="V15" s="2">
        <f t="shared" si="12"/>
        <v>-18924930826</v>
      </c>
      <c r="W15" s="2">
        <f t="shared" si="12"/>
        <v>-18223689579</v>
      </c>
      <c r="X15" s="2">
        <f t="shared" si="12"/>
        <v>-8522760233</v>
      </c>
      <c r="Y15" s="2">
        <f t="shared" si="12"/>
        <v>-1814518701</v>
      </c>
      <c r="Z15" s="2">
        <f t="shared" si="12"/>
        <v>-405795251</v>
      </c>
    </row>
    <row r="16" spans="1:26" ht="15.5" x14ac:dyDescent="0.35">
      <c r="C16" t="s">
        <v>29</v>
      </c>
      <c r="D16" s="2">
        <f>IFERROR(INDEX(D51:D500,MATCH($C$16,$C$51:$C$500,0)),"")</f>
        <v>-3147011</v>
      </c>
      <c r="E16" s="2">
        <f>IFERROR(INDEX(E51:E500,MATCH($C$16,$C$51:$C$500,0)),"")</f>
        <v>-1590625</v>
      </c>
      <c r="H16" s="2">
        <f>IFERROR(SUM(D16:G16)*(4/MAX(1,COUNT(D16:G16))),"")</f>
        <v>-9475272</v>
      </c>
      <c r="I16" s="2">
        <f t="shared" ref="I16:Z16" si="13">IFERROR(INDEX(I51:I500,MATCH($C$16,$C$51:$C$500,0)),"")</f>
        <v>42843989</v>
      </c>
      <c r="J16" s="2">
        <f t="shared" si="13"/>
        <v>-450628122</v>
      </c>
      <c r="K16" s="2">
        <f t="shared" si="13"/>
        <v>-2170402</v>
      </c>
      <c r="L16" s="2">
        <f t="shared" si="13"/>
        <v>6843938</v>
      </c>
      <c r="M16" s="2">
        <f t="shared" si="13"/>
        <v>21087537</v>
      </c>
      <c r="N16" s="2">
        <f t="shared" si="13"/>
        <v>25945244</v>
      </c>
      <c r="O16" s="2">
        <f t="shared" si="13"/>
        <v>24371084</v>
      </c>
      <c r="P16" s="2">
        <f t="shared" si="13"/>
        <v>20548034</v>
      </c>
      <c r="Q16" s="2">
        <f t="shared" si="13"/>
        <v>10954185</v>
      </c>
      <c r="R16" s="2">
        <f t="shared" si="13"/>
        <v>18281164</v>
      </c>
      <c r="S16" s="2">
        <f t="shared" si="13"/>
        <v>11494810</v>
      </c>
      <c r="T16" s="2">
        <f t="shared" si="13"/>
        <v>12914826</v>
      </c>
      <c r="U16" s="2">
        <f t="shared" si="13"/>
        <v>12745579</v>
      </c>
      <c r="V16" s="2">
        <f t="shared" si="13"/>
        <v>109338075407</v>
      </c>
      <c r="W16" s="2">
        <f t="shared" si="13"/>
        <v>90344199342</v>
      </c>
      <c r="X16" s="2">
        <f t="shared" si="13"/>
        <v>44217877485</v>
      </c>
      <c r="Y16" s="2">
        <f t="shared" si="13"/>
        <v>35217275448</v>
      </c>
      <c r="Z16" s="2">
        <f t="shared" si="13"/>
        <v>-40991219842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902160000000</v>
      </c>
      <c r="E20" s="2">
        <f ca="1">IFERROR(E21*E2,"")</f>
        <v>515520000000</v>
      </c>
      <c r="H20" s="2">
        <f t="shared" ref="H20:Z20" ca="1" si="14">IFERROR(H21*H2,"")</f>
        <v>515520000000</v>
      </c>
      <c r="I20" s="2">
        <f t="shared" ca="1" si="14"/>
        <v>773280000000</v>
      </c>
      <c r="J20" s="2" t="str">
        <f t="shared" ca="1" si="14"/>
        <v/>
      </c>
      <c r="K20" s="2">
        <f t="shared" ca="1" si="14"/>
        <v>1074000000000</v>
      </c>
      <c r="L20" s="2">
        <f t="shared" ca="1" si="14"/>
        <v>699840000000</v>
      </c>
      <c r="M20" s="2">
        <f t="shared" ca="1" si="14"/>
        <v>997920000000</v>
      </c>
      <c r="N20" s="2">
        <f t="shared" ca="1" si="14"/>
        <v>1594080000000</v>
      </c>
      <c r="O20" s="2">
        <f t="shared" ca="1" si="14"/>
        <v>3304800000000</v>
      </c>
      <c r="P20" s="2">
        <f t="shared" ca="1" si="14"/>
        <v>3564000000000</v>
      </c>
      <c r="Q20" s="2">
        <f t="shared" ca="1" si="14"/>
        <v>3466800000000</v>
      </c>
      <c r="R20" s="2">
        <f t="shared" ca="1" si="14"/>
        <v>2980800000000</v>
      </c>
      <c r="S20" s="2">
        <f t="shared" ca="1" si="14"/>
        <v>3628800000000</v>
      </c>
      <c r="T20" s="2">
        <f t="shared" ca="1" si="14"/>
        <v>3272400000000</v>
      </c>
      <c r="U20" s="2">
        <f t="shared" ca="1" si="14"/>
        <v>1093400000000</v>
      </c>
      <c r="V20" s="2">
        <f t="shared" ca="1" si="14"/>
        <v>1219594033000</v>
      </c>
      <c r="W20" s="2">
        <f t="shared" ca="1" si="14"/>
        <v>1138028382000</v>
      </c>
      <c r="X20" s="2">
        <f t="shared" ca="1" si="14"/>
        <v>140256675000</v>
      </c>
      <c r="Y20" s="2">
        <f t="shared" ca="1" si="14"/>
        <v>11834145000</v>
      </c>
      <c r="Z20" s="2">
        <f t="shared" ca="1" si="14"/>
        <v>10694565000</v>
      </c>
    </row>
    <row r="21" spans="1:26" ht="15.5" x14ac:dyDescent="0.35">
      <c r="C21" t="s">
        <v>12</v>
      </c>
      <c r="D21" s="2">
        <f>IFERROR(INDEX(D51:D500,MATCH($C$7,$C$51:$C$500,0)),"")</f>
        <v>21480000000</v>
      </c>
      <c r="E21" s="2">
        <f>IFERROR(INDEX(E51:E500,MATCH($C$7,$C$51:$C$500,0)),"")</f>
        <v>21480000000</v>
      </c>
      <c r="H21" s="2">
        <f>IFERROR(INDEX(D21:G21,COUNT(D21:G21)),"")</f>
        <v>21480000000</v>
      </c>
      <c r="I21" s="2">
        <f t="shared" ref="I21:Z21" si="15">IFERROR(INDEX(I51:I500,MATCH($C$7,$C$51:$C$500,0)),"")</f>
        <v>21480000000</v>
      </c>
      <c r="J21" s="2">
        <f t="shared" si="15"/>
        <v>21480000000</v>
      </c>
      <c r="K21" s="2">
        <f t="shared" si="15"/>
        <v>21480000000</v>
      </c>
      <c r="L21" s="2">
        <f t="shared" si="15"/>
        <v>6480000000</v>
      </c>
      <c r="M21" s="2">
        <f t="shared" si="15"/>
        <v>6480000000</v>
      </c>
      <c r="N21" s="2">
        <f t="shared" si="15"/>
        <v>6480000000</v>
      </c>
      <c r="O21" s="2">
        <f t="shared" si="15"/>
        <v>6480000000</v>
      </c>
      <c r="P21" s="2">
        <f t="shared" si="15"/>
        <v>6480000000</v>
      </c>
      <c r="Q21" s="2">
        <f t="shared" si="15"/>
        <v>6480000000</v>
      </c>
      <c r="R21" s="2">
        <f t="shared" si="15"/>
        <v>6480000000</v>
      </c>
      <c r="S21" s="2">
        <f t="shared" si="15"/>
        <v>6480000000</v>
      </c>
      <c r="T21" s="2">
        <f t="shared" si="15"/>
        <v>6480000000</v>
      </c>
      <c r="U21" s="2">
        <f t="shared" si="15"/>
        <v>3080000000</v>
      </c>
      <c r="V21" s="2">
        <f t="shared" si="15"/>
        <v>3070000000</v>
      </c>
      <c r="W21" s="2">
        <f t="shared" si="15"/>
        <v>3060000000</v>
      </c>
      <c r="X21" s="2">
        <f t="shared" si="15"/>
        <v>450000000</v>
      </c>
      <c r="Y21" s="2">
        <f t="shared" si="15"/>
        <v>450000000</v>
      </c>
      <c r="Z21" s="2">
        <f t="shared" si="15"/>
        <v>450000000</v>
      </c>
    </row>
    <row r="23" spans="1:26" ht="15.5" x14ac:dyDescent="0.35">
      <c r="B23" t="s">
        <v>54</v>
      </c>
      <c r="C23" t="s">
        <v>55</v>
      </c>
      <c r="D23" s="3">
        <f>IFERROR(D5/D6*100,"")</f>
        <v>-7.3133285327335678</v>
      </c>
      <c r="E23" s="3">
        <f>IFERROR(E5/E6*100,"")</f>
        <v>-3.092152693141542</v>
      </c>
      <c r="H23" s="3">
        <f t="shared" ref="H23:Z23" si="16">IFERROR(H5/H6*100,"")</f>
        <v>-19.958194179227064</v>
      </c>
      <c r="I23" s="3">
        <f t="shared" si="16"/>
        <v>44.365689088268716</v>
      </c>
      <c r="J23" s="3">
        <f t="shared" si="16"/>
        <v>369.26717224855048</v>
      </c>
      <c r="K23" s="3">
        <f t="shared" si="16"/>
        <v>-0.32661784763239976</v>
      </c>
      <c r="L23" s="3">
        <f t="shared" si="16"/>
        <v>0.9899312799289004</v>
      </c>
      <c r="M23" s="3">
        <f t="shared" si="16"/>
        <v>5.5501823635630636</v>
      </c>
      <c r="N23" s="3">
        <f t="shared" si="16"/>
        <v>8.4430659390476066</v>
      </c>
      <c r="O23" s="3">
        <f t="shared" si="16"/>
        <v>7.1643169211408715</v>
      </c>
      <c r="P23" s="3">
        <f t="shared" si="16"/>
        <v>7.4509362882060808</v>
      </c>
      <c r="Q23" s="3">
        <f t="shared" si="16"/>
        <v>4.47260202537782</v>
      </c>
      <c r="R23" s="3">
        <f t="shared" si="16"/>
        <v>6.4595079631520074</v>
      </c>
      <c r="S23" s="3">
        <f t="shared" si="16"/>
        <v>5.2330072044706748</v>
      </c>
      <c r="T23" s="3">
        <f t="shared" si="16"/>
        <v>5.0477149134440333</v>
      </c>
      <c r="U23" s="3">
        <f t="shared" si="16"/>
        <v>10.692381438275739</v>
      </c>
      <c r="V23" s="3">
        <f t="shared" si="16"/>
        <v>15.254228750108876</v>
      </c>
      <c r="W23" s="3">
        <f t="shared" si="16"/>
        <v>10.532837881368465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0.3935078195505064</v>
      </c>
      <c r="J24" s="4">
        <f t="shared" si="17"/>
        <v>1.2000531979739888</v>
      </c>
      <c r="K24" s="4" t="str">
        <f t="shared" si="17"/>
        <v/>
      </c>
      <c r="L24" s="4">
        <f t="shared" si="17"/>
        <v>-0.26037946886010488</v>
      </c>
      <c r="M24" s="4">
        <f t="shared" si="17"/>
        <v>-2.9888700715065886E-2</v>
      </c>
      <c r="N24" s="4">
        <f t="shared" si="17"/>
        <v>0.10039794249502676</v>
      </c>
      <c r="O24" s="4">
        <f t="shared" si="17"/>
        <v>7.2546164319429396E-2</v>
      </c>
      <c r="P24" s="4">
        <f t="shared" si="17"/>
        <v>-6.9690873888628713E-2</v>
      </c>
      <c r="Q24" s="4">
        <f t="shared" si="17"/>
        <v>-0.21759070668274294</v>
      </c>
      <c r="R24" s="4">
        <f t="shared" si="17"/>
        <v>-9.3159708946585318E-2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-3.32</v>
      </c>
      <c r="E25" s="3">
        <f>IFERROR(INDEX(E51:E500,MATCH($A$25,$C$51:$C$500,0)),"")</f>
        <v>-1.31</v>
      </c>
      <c r="H25" s="3">
        <f>IFERROR(INDEX(D25:G25,COUNT(D25:G25)),"")</f>
        <v>-1.31</v>
      </c>
      <c r="I25" s="3">
        <f t="shared" ref="I25:Z25" si="18">IFERROR(INDEX(I51:I500,MATCH($C$25,$C$51:$C$500,0)),"")</f>
        <v>20.11</v>
      </c>
      <c r="J25" s="3">
        <f t="shared" si="18"/>
        <v>-330.77</v>
      </c>
      <c r="K25" s="3">
        <f t="shared" si="18"/>
        <v>-0.86</v>
      </c>
      <c r="L25" s="3">
        <f t="shared" si="18"/>
        <v>8.4600000000000009</v>
      </c>
      <c r="M25" s="3">
        <f t="shared" si="18"/>
        <v>35.659999999999997</v>
      </c>
      <c r="N25" s="3">
        <f t="shared" si="18"/>
        <v>53.35</v>
      </c>
      <c r="O25" s="3">
        <f t="shared" si="18"/>
        <v>44.2</v>
      </c>
      <c r="P25" s="3">
        <f t="shared" si="18"/>
        <v>40.24</v>
      </c>
      <c r="Q25" s="3">
        <f t="shared" si="18"/>
        <v>19.32</v>
      </c>
      <c r="R25" s="3">
        <f t="shared" si="18"/>
        <v>29.95</v>
      </c>
      <c r="S25" s="3">
        <f t="shared" si="18"/>
        <v>19.399999999999999</v>
      </c>
      <c r="T25" s="3">
        <f t="shared" si="18"/>
        <v>19.88</v>
      </c>
      <c r="U25" s="3">
        <f t="shared" si="18"/>
        <v>41.72</v>
      </c>
      <c r="V25" s="3">
        <f t="shared" si="18"/>
        <v>24.03</v>
      </c>
      <c r="W25" s="3">
        <f t="shared" si="18"/>
        <v>23.61</v>
      </c>
      <c r="X25" s="3">
        <f t="shared" si="18"/>
        <v>80.13</v>
      </c>
      <c r="Y25" s="3">
        <f t="shared" si="18"/>
        <v>74.989999999999995</v>
      </c>
      <c r="Z25" s="3">
        <f t="shared" si="18"/>
        <v>-92.94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-0.66921254061673552</v>
      </c>
      <c r="H26" s="4" t="str">
        <f t="shared" ref="H26:Z26" si="19">IFERROR(_xlfn.RRI(5,M25,H25),"")</f>
        <v/>
      </c>
      <c r="I26" s="4">
        <f t="shared" si="19"/>
        <v>-0.17727341812155051</v>
      </c>
      <c r="J26" s="4" t="str">
        <f t="shared" si="19"/>
        <v/>
      </c>
      <c r="K26" s="4" t="str">
        <f t="shared" si="19"/>
        <v/>
      </c>
      <c r="L26" s="4">
        <f t="shared" si="19"/>
        <v>-0.15224053317109443</v>
      </c>
      <c r="M26" s="4">
        <f t="shared" si="19"/>
        <v>3.5516211626210215E-2</v>
      </c>
      <c r="N26" s="4">
        <f t="shared" si="19"/>
        <v>0.22423992536427462</v>
      </c>
      <c r="O26" s="4">
        <f t="shared" si="19"/>
        <v>0.17327867678458775</v>
      </c>
      <c r="P26" s="4">
        <f t="shared" si="19"/>
        <v>-7.1977917884316067E-3</v>
      </c>
      <c r="Q26" s="4">
        <f t="shared" si="19"/>
        <v>-4.2694243893807493E-2</v>
      </c>
      <c r="R26" s="4">
        <f t="shared" si="19"/>
        <v>4.8721491055834898E-2</v>
      </c>
      <c r="S26" s="4">
        <f t="shared" si="19"/>
        <v>-0.24698900518743883</v>
      </c>
      <c r="T26" s="4">
        <f t="shared" si="19"/>
        <v>-0.23319911527050063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3.6140752793296089E-3</v>
      </c>
      <c r="E27" s="3">
        <f>IFERROR(E4/E21,"")</f>
        <v>2.6565389664804468E-3</v>
      </c>
      <c r="H27" s="3">
        <f t="shared" ref="H27:Z27" si="20">IFERROR(H4/H21,"")</f>
        <v>1.2541228491620112E-2</v>
      </c>
      <c r="I27" s="3">
        <f t="shared" si="20"/>
        <v>1.2721872998137802E-2</v>
      </c>
      <c r="J27" s="3">
        <f t="shared" si="20"/>
        <v>1.4894350279329609E-2</v>
      </c>
      <c r="K27" s="3">
        <f t="shared" si="20"/>
        <v>2.7077056890130353E-2</v>
      </c>
      <c r="L27" s="3">
        <f t="shared" si="20"/>
        <v>0.1064882324074074</v>
      </c>
      <c r="M27" s="3">
        <f t="shared" si="20"/>
        <v>0.10639580077160493</v>
      </c>
      <c r="N27" s="3">
        <f t="shared" si="20"/>
        <v>0.10569325632716049</v>
      </c>
      <c r="O27" s="3">
        <f t="shared" si="20"/>
        <v>0.10263102515432099</v>
      </c>
      <c r="P27" s="3">
        <f t="shared" si="20"/>
        <v>9.4347424537037039E-2</v>
      </c>
      <c r="Q27" s="3">
        <f t="shared" si="20"/>
        <v>8.4777127469135807E-2</v>
      </c>
      <c r="R27" s="3">
        <f t="shared" si="20"/>
        <v>7.4414222067901228E-2</v>
      </c>
      <c r="S27" s="3">
        <f t="shared" si="20"/>
        <v>6.4594937037037031E-2</v>
      </c>
      <c r="T27" s="3">
        <f t="shared" si="20"/>
        <v>5.2242166975308639E-2</v>
      </c>
      <c r="U27" s="3">
        <f t="shared" si="20"/>
        <v>0.11029994675324675</v>
      </c>
      <c r="V27" s="3">
        <f t="shared" si="20"/>
        <v>879.08946165732903</v>
      </c>
      <c r="W27" s="3">
        <f t="shared" si="20"/>
        <v>709.38125494509802</v>
      </c>
      <c r="X27" s="3">
        <f t="shared" si="20"/>
        <v>3173.533376411111</v>
      </c>
      <c r="Y27" s="3">
        <f t="shared" si="20"/>
        <v>3541.3382241955555</v>
      </c>
      <c r="Z27" s="3">
        <f t="shared" si="20"/>
        <v>3906.8780354733335</v>
      </c>
    </row>
    <row r="28" spans="1:26" ht="15.5" x14ac:dyDescent="0.35">
      <c r="C28" t="s">
        <v>61</v>
      </c>
      <c r="D28" s="4">
        <f>IFERROR(_xlfn.RRI(5,I27,D27),"")</f>
        <v>-0.22251999686196422</v>
      </c>
      <c r="E28" s="4">
        <f>IFERROR(_xlfn.RRI(5,J27,E27),"")</f>
        <v>-0.29163201394683069</v>
      </c>
      <c r="H28" s="4">
        <f t="shared" ref="H28:Z28" si="21">IFERROR(_xlfn.RRI(5,M27,H27),"")</f>
        <v>-0.34794666789274198</v>
      </c>
      <c r="I28" s="4">
        <f t="shared" si="21"/>
        <v>-0.34521193400631378</v>
      </c>
      <c r="J28" s="4">
        <f t="shared" si="21"/>
        <v>-0.32025099704767901</v>
      </c>
      <c r="K28" s="4">
        <f t="shared" si="21"/>
        <v>-0.22093394561686042</v>
      </c>
      <c r="L28" s="4">
        <f t="shared" si="21"/>
        <v>4.6657486557392547E-2</v>
      </c>
      <c r="M28" s="4">
        <f t="shared" si="21"/>
        <v>7.4122238652162054E-2</v>
      </c>
      <c r="N28" s="4">
        <f t="shared" si="21"/>
        <v>0.10349345040897018</v>
      </c>
      <c r="O28" s="4">
        <f t="shared" si="21"/>
        <v>0.14459408385756833</v>
      </c>
      <c r="P28" s="4">
        <f t="shared" si="21"/>
        <v>-3.0760847169206018E-2</v>
      </c>
      <c r="Q28" s="4">
        <f t="shared" si="21"/>
        <v>-0.84265638474274918</v>
      </c>
      <c r="R28" s="4">
        <f t="shared" si="21"/>
        <v>-0.83998700740907162</v>
      </c>
      <c r="S28" s="4">
        <f t="shared" si="21"/>
        <v>-0.88472607474469778</v>
      </c>
      <c r="T28" s="4">
        <f t="shared" si="21"/>
        <v>-0.89191367391839083</v>
      </c>
      <c r="U28" s="4">
        <f t="shared" si="21"/>
        <v>-0.87693088152561205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-1.0651417205370461</v>
      </c>
      <c r="I29" s="4">
        <f t="shared" si="22"/>
        <v>-1.0607975330289929</v>
      </c>
      <c r="J29" s="4">
        <f t="shared" si="22"/>
        <v>383.61627906976742</v>
      </c>
      <c r="K29" s="4">
        <f t="shared" si="22"/>
        <v>-1.1016548463356972</v>
      </c>
      <c r="L29" s="4">
        <f t="shared" si="22"/>
        <v>-0.7627593942793045</v>
      </c>
      <c r="M29" s="4">
        <f t="shared" si="22"/>
        <v>-0.33158388003748834</v>
      </c>
      <c r="N29" s="4">
        <f t="shared" si="22"/>
        <v>0.20701357466063344</v>
      </c>
      <c r="O29" s="4">
        <f t="shared" si="22"/>
        <v>9.8409542743538789E-2</v>
      </c>
      <c r="P29" s="4">
        <f t="shared" si="22"/>
        <v>1.0828157349896481</v>
      </c>
      <c r="Q29" s="4">
        <f t="shared" si="22"/>
        <v>-0.35492487479131885</v>
      </c>
      <c r="R29" s="4">
        <f t="shared" si="22"/>
        <v>0.54381443298969079</v>
      </c>
      <c r="S29" s="4">
        <f t="shared" si="22"/>
        <v>-2.4144869215291773E-2</v>
      </c>
      <c r="T29" s="4">
        <f t="shared" si="22"/>
        <v>-0.52348993288590606</v>
      </c>
      <c r="U29" s="4">
        <f t="shared" si="22"/>
        <v>0.73616312942155626</v>
      </c>
      <c r="V29" s="4">
        <f t="shared" si="22"/>
        <v>1.7789072426937811E-2</v>
      </c>
      <c r="W29" s="4">
        <f t="shared" si="22"/>
        <v>-0.70535380007487836</v>
      </c>
      <c r="X29" s="4">
        <f t="shared" si="22"/>
        <v>6.8542472329643958E-2</v>
      </c>
      <c r="Y29" s="4">
        <f t="shared" si="22"/>
        <v>-1.8068646438562515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-1.419952129251187E-2</v>
      </c>
      <c r="I30" s="4">
        <f t="shared" si="23"/>
        <v>-0.14585915064766353</v>
      </c>
      <c r="J30" s="4">
        <f t="shared" si="23"/>
        <v>-0.44992728198762871</v>
      </c>
      <c r="K30" s="4">
        <f t="shared" si="23"/>
        <v>-0.74572723879444502</v>
      </c>
      <c r="L30" s="4">
        <f t="shared" si="23"/>
        <v>8.6875266817051347E-4</v>
      </c>
      <c r="M30" s="4">
        <f t="shared" si="23"/>
        <v>6.6470129586110862E-3</v>
      </c>
      <c r="N30" s="4">
        <f t="shared" si="23"/>
        <v>2.9837285248149728E-2</v>
      </c>
      <c r="O30" s="4">
        <f t="shared" si="23"/>
        <v>8.7798905565590044E-2</v>
      </c>
      <c r="P30" s="4">
        <f t="shared" si="23"/>
        <v>0.1128877251872614</v>
      </c>
      <c r="Q30" s="4">
        <f t="shared" si="23"/>
        <v>0.13925974246937192</v>
      </c>
      <c r="R30" s="4">
        <f t="shared" si="23"/>
        <v>0.15201323015817908</v>
      </c>
      <c r="S30" s="4">
        <f t="shared" si="23"/>
        <v>0.23645209946146983</v>
      </c>
      <c r="T30" s="4">
        <f t="shared" si="23"/>
        <v>-0.52636271808743318</v>
      </c>
      <c r="U30" s="4">
        <f t="shared" si="23"/>
        <v>-0.99987452932657694</v>
      </c>
      <c r="V30" s="4">
        <f t="shared" si="23"/>
        <v>0.23923412907966596</v>
      </c>
      <c r="W30" s="4">
        <f t="shared" si="23"/>
        <v>-0.7764695779732671</v>
      </c>
      <c r="X30" s="4">
        <f t="shared" si="23"/>
        <v>-0.1038604122225559</v>
      </c>
      <c r="Y30" s="4">
        <f t="shared" si="23"/>
        <v>-9.3563148877129312E-2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62.43</v>
      </c>
      <c r="E32" s="3">
        <f>IFERROR(INDEX(E51:E500,MATCH($A$32,$C$51:$C$500,0)),"")</f>
        <v>62.48</v>
      </c>
      <c r="H32" s="3">
        <f>IFERROR(INDEX(D32:G32,COUNT(D32:G32)),"")</f>
        <v>62.48</v>
      </c>
      <c r="I32" s="3">
        <f t="shared" ref="I32:Z32" si="24">IFERROR(INDEX(I51:I500,MATCH($C$32,$C$51:$C$500,0)),"")</f>
        <v>61.71</v>
      </c>
      <c r="J32" s="3">
        <f t="shared" si="24"/>
        <v>-77.959999999999994</v>
      </c>
      <c r="K32" s="3">
        <f t="shared" si="24"/>
        <v>246.86</v>
      </c>
      <c r="L32" s="3">
        <f t="shared" si="24"/>
        <v>829.33</v>
      </c>
      <c r="M32" s="3">
        <f t="shared" si="24"/>
        <v>646.91999999999996</v>
      </c>
      <c r="N32" s="3">
        <f t="shared" si="24"/>
        <v>603.89</v>
      </c>
      <c r="O32" s="3">
        <f t="shared" si="24"/>
        <v>549.38</v>
      </c>
      <c r="P32" s="3">
        <f t="shared" si="24"/>
        <v>532.04999999999995</v>
      </c>
      <c r="Q32" s="3">
        <f t="shared" si="24"/>
        <v>460.67</v>
      </c>
      <c r="R32" s="3">
        <f t="shared" si="24"/>
        <v>437.1</v>
      </c>
      <c r="S32" s="3">
        <f t="shared" si="24"/>
        <v>419.48</v>
      </c>
      <c r="T32" s="3">
        <f t="shared" si="24"/>
        <v>363.68</v>
      </c>
      <c r="U32" s="3">
        <f t="shared" si="24"/>
        <v>381.97</v>
      </c>
      <c r="V32" s="3">
        <f t="shared" si="24"/>
        <v>259.11</v>
      </c>
      <c r="W32" s="3">
        <f t="shared" si="24"/>
        <v>218.98</v>
      </c>
      <c r="X32" s="3">
        <f t="shared" si="24"/>
        <v>375.21</v>
      </c>
      <c r="Y32" s="3">
        <f t="shared" si="24"/>
        <v>295.27</v>
      </c>
      <c r="Z32" s="3">
        <f t="shared" si="24"/>
        <v>220.55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0.38</v>
      </c>
      <c r="E33" s="3">
        <f>IFERROR(INDEX(E51:E500,MATCH($A$33,$C$51:$C$500,0)),"")</f>
        <v>0.66</v>
      </c>
      <c r="H33" s="3">
        <f>IFERROR(INDEX(D33:G33,COUNT(D33:G33)),"")</f>
        <v>0.66</v>
      </c>
      <c r="I33" s="3">
        <f t="shared" ref="I33:Z33" si="25">IFERROR(INDEX(I51:I500,MATCH($C$33,$C$51:$C$500,0)),"")</f>
        <v>0.57999999999999996</v>
      </c>
      <c r="J33" s="3">
        <f t="shared" si="25"/>
        <v>-0.3</v>
      </c>
      <c r="K33" s="3">
        <f t="shared" si="25"/>
        <v>0.2</v>
      </c>
      <c r="L33" s="3">
        <f t="shared" si="25"/>
        <v>0.13</v>
      </c>
      <c r="M33" s="3">
        <f t="shared" si="25"/>
        <v>0.24</v>
      </c>
      <c r="N33" s="3">
        <f t="shared" si="25"/>
        <v>0.41</v>
      </c>
      <c r="O33" s="3">
        <f t="shared" si="25"/>
        <v>0.93</v>
      </c>
      <c r="P33" s="3">
        <f t="shared" si="25"/>
        <v>1.03</v>
      </c>
      <c r="Q33" s="3">
        <f t="shared" si="25"/>
        <v>1.1599999999999999</v>
      </c>
      <c r="R33" s="3">
        <f t="shared" si="25"/>
        <v>1.05</v>
      </c>
      <c r="S33" s="3">
        <f t="shared" si="25"/>
        <v>1.33</v>
      </c>
      <c r="T33" s="3">
        <f t="shared" si="25"/>
        <v>1.39</v>
      </c>
      <c r="U33" s="3">
        <f t="shared" si="25"/>
        <v>0.93</v>
      </c>
      <c r="V33" s="3">
        <f t="shared" si="25"/>
        <v>1.54</v>
      </c>
      <c r="W33" s="3">
        <f t="shared" si="25"/>
        <v>1.71</v>
      </c>
      <c r="X33" s="3">
        <f t="shared" si="25"/>
        <v>0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-7.23</v>
      </c>
      <c r="E34" s="3">
        <f>IFERROR(INDEX(E51:E500,MATCH($A$34,$C$51:$C$500,0)),"")</f>
        <v>-31.3</v>
      </c>
      <c r="H34" s="3">
        <f>IFERROR(INDEX(D34:G34,COUNT(D34:G34)),"")</f>
        <v>-31.3</v>
      </c>
      <c r="I34" s="3">
        <f t="shared" ref="I34:Z34" si="26">IFERROR(INDEX(I51:I500,MATCH($C$34,$C$51:$C$500,0)),"")</f>
        <v>1.79</v>
      </c>
      <c r="J34" s="3">
        <f t="shared" si="26"/>
        <v>-7.0000000000000007E-2</v>
      </c>
      <c r="K34" s="3">
        <f t="shared" si="26"/>
        <v>-58.14</v>
      </c>
      <c r="L34" s="3">
        <f t="shared" si="26"/>
        <v>12.77</v>
      </c>
      <c r="M34" s="3">
        <f t="shared" si="26"/>
        <v>4.32</v>
      </c>
      <c r="N34" s="3">
        <f t="shared" si="26"/>
        <v>4.6100000000000003</v>
      </c>
      <c r="O34" s="3">
        <f t="shared" si="26"/>
        <v>11.54</v>
      </c>
      <c r="P34" s="3">
        <f t="shared" si="26"/>
        <v>13.67</v>
      </c>
      <c r="Q34" s="3">
        <f t="shared" si="26"/>
        <v>27.69</v>
      </c>
      <c r="R34" s="3">
        <f t="shared" si="26"/>
        <v>15.36</v>
      </c>
      <c r="S34" s="3">
        <f t="shared" si="26"/>
        <v>28.87</v>
      </c>
      <c r="T34" s="3">
        <f t="shared" si="26"/>
        <v>25.4</v>
      </c>
      <c r="U34" s="3">
        <f t="shared" si="26"/>
        <v>8.56</v>
      </c>
      <c r="V34" s="3">
        <f t="shared" si="26"/>
        <v>16.649999999999999</v>
      </c>
      <c r="W34" s="3">
        <f t="shared" si="26"/>
        <v>15.84</v>
      </c>
      <c r="X34" s="3">
        <f t="shared" si="26"/>
        <v>0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0.38</v>
      </c>
      <c r="E35" s="3">
        <f>IFERROR(INDEX(E51:E500,MATCH($A$35,$C$51:$C$500,0)),"")</f>
        <v>0.92</v>
      </c>
      <c r="H35" s="3">
        <f>IFERROR(INDEX(D35:G35,COUNT(D35:G35)),"")</f>
        <v>0.92</v>
      </c>
      <c r="I35" s="3">
        <f t="shared" ref="I35:Z35" si="27">IFERROR(INDEX(I51:I500,MATCH($C$35,$C$51:$C$500,0)),"")</f>
        <v>0.17</v>
      </c>
      <c r="J35" s="3">
        <f t="shared" si="27"/>
        <v>0.1</v>
      </c>
      <c r="K35" s="3">
        <f t="shared" si="27"/>
        <v>0.12</v>
      </c>
      <c r="L35" s="3">
        <f t="shared" si="27"/>
        <v>7.0000000000000007E-2</v>
      </c>
      <c r="M35" s="3">
        <f t="shared" si="27"/>
        <v>0.1</v>
      </c>
      <c r="N35" s="3">
        <f t="shared" si="27"/>
        <v>0.16</v>
      </c>
      <c r="O35" s="3">
        <f t="shared" si="27"/>
        <v>0.35</v>
      </c>
      <c r="P35" s="3">
        <f t="shared" si="27"/>
        <v>0.41</v>
      </c>
      <c r="Q35" s="3">
        <f t="shared" si="27"/>
        <v>0.47</v>
      </c>
      <c r="R35" s="3">
        <f t="shared" si="27"/>
        <v>0.46</v>
      </c>
      <c r="S35" s="3">
        <f t="shared" si="27"/>
        <v>0.65</v>
      </c>
      <c r="T35" s="3">
        <f t="shared" si="27"/>
        <v>0.78</v>
      </c>
      <c r="U35" s="3">
        <f t="shared" si="27"/>
        <v>0.27</v>
      </c>
      <c r="V35" s="3">
        <f t="shared" si="27"/>
        <v>0.45</v>
      </c>
      <c r="W35" s="3">
        <f t="shared" si="27"/>
        <v>0.53</v>
      </c>
      <c r="X35" s="3">
        <f t="shared" si="27"/>
        <v>0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0.1648</v>
      </c>
      <c r="Q36" s="4">
        <f t="shared" si="28"/>
        <v>0.34329999999999999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2</v>
      </c>
      <c r="Q37" s="3">
        <f t="shared" si="29"/>
        <v>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77630337</v>
      </c>
      <c r="E51" s="5">
        <v>57062457</v>
      </c>
      <c r="F51" s="5">
        <v>70958361</v>
      </c>
      <c r="G51" s="5">
        <v>82192690</v>
      </c>
      <c r="I51" s="5">
        <v>273265832</v>
      </c>
      <c r="J51" s="5">
        <v>319930644</v>
      </c>
      <c r="K51" s="5">
        <v>581615182</v>
      </c>
      <c r="L51" s="5">
        <v>690043746</v>
      </c>
      <c r="M51" s="5">
        <v>689444789</v>
      </c>
      <c r="N51" s="5">
        <v>684892301</v>
      </c>
      <c r="O51" s="5">
        <v>665049043</v>
      </c>
      <c r="P51" s="5">
        <v>611371311</v>
      </c>
      <c r="Q51" s="5">
        <v>549355786</v>
      </c>
      <c r="R51" s="5">
        <v>482204159</v>
      </c>
      <c r="S51" s="5">
        <v>418575192</v>
      </c>
      <c r="T51" s="5">
        <v>338529242</v>
      </c>
      <c r="U51" s="5">
        <v>339723836</v>
      </c>
      <c r="V51" s="5">
        <v>2698804647288</v>
      </c>
      <c r="W51" s="5">
        <v>2170706640132</v>
      </c>
      <c r="X51" s="5">
        <v>1428090019385</v>
      </c>
      <c r="Y51" s="5">
        <v>1593602200888</v>
      </c>
      <c r="Z51" s="5">
        <v>1758095115963</v>
      </c>
    </row>
    <row r="52" spans="2:26" ht="15.5" x14ac:dyDescent="0.35">
      <c r="C52" t="s">
        <v>86</v>
      </c>
      <c r="D52" s="5">
        <v>-70605047</v>
      </c>
      <c r="E52" s="5">
        <v>-52262211</v>
      </c>
      <c r="F52" s="5">
        <v>-65543679</v>
      </c>
      <c r="G52" s="5">
        <v>-75459354</v>
      </c>
      <c r="I52" s="5">
        <v>-250108043</v>
      </c>
      <c r="J52" s="5">
        <v>-295046740</v>
      </c>
      <c r="K52" s="5">
        <v>-516375870</v>
      </c>
      <c r="L52" s="5">
        <v>-608715156</v>
      </c>
      <c r="M52" s="5">
        <v>-611964563</v>
      </c>
      <c r="N52" s="5">
        <v>-593692564</v>
      </c>
      <c r="O52" s="5">
        <v>-576660355</v>
      </c>
      <c r="P52" s="5">
        <v>-530107065</v>
      </c>
      <c r="Q52" s="5">
        <v>-472721419</v>
      </c>
      <c r="R52" s="5">
        <v>-416944064</v>
      </c>
      <c r="S52" s="5">
        <v>-364943992</v>
      </c>
      <c r="T52" s="5">
        <v>-298971729</v>
      </c>
      <c r="U52" s="5">
        <v>-297918384</v>
      </c>
      <c r="V52" s="5">
        <v>-2385443683678</v>
      </c>
      <c r="W52" s="5">
        <v>-1919436302190</v>
      </c>
      <c r="X52" s="5">
        <v>-1268709998409</v>
      </c>
      <c r="Y52" s="5">
        <v>-1435854534904</v>
      </c>
      <c r="Z52" s="5">
        <v>-1563338897229</v>
      </c>
    </row>
    <row r="53" spans="2:26" ht="15.5" x14ac:dyDescent="0.35">
      <c r="C53" t="s">
        <v>87</v>
      </c>
      <c r="D53" s="5">
        <v>7025290</v>
      </c>
      <c r="E53" s="5">
        <v>4800246</v>
      </c>
      <c r="F53" s="5">
        <v>5414682</v>
      </c>
      <c r="G53" s="5">
        <v>6733336</v>
      </c>
      <c r="I53" s="5">
        <v>23157789</v>
      </c>
      <c r="J53" s="5">
        <v>24883904</v>
      </c>
      <c r="K53" s="5">
        <v>65239312</v>
      </c>
      <c r="L53" s="5">
        <v>81328590</v>
      </c>
      <c r="M53" s="5">
        <v>77480226</v>
      </c>
      <c r="N53" s="5">
        <v>91199737</v>
      </c>
      <c r="O53" s="5">
        <v>88388688</v>
      </c>
      <c r="P53" s="5">
        <v>81264246</v>
      </c>
      <c r="Q53" s="5">
        <v>76634367</v>
      </c>
      <c r="R53" s="5">
        <v>65260095</v>
      </c>
      <c r="S53" s="5">
        <v>53631200</v>
      </c>
      <c r="T53" s="5">
        <v>39557513</v>
      </c>
      <c r="U53" s="5">
        <v>41805452</v>
      </c>
      <c r="V53" s="5">
        <v>313360963610</v>
      </c>
      <c r="W53" s="5">
        <v>251270337942</v>
      </c>
      <c r="X53" s="5">
        <v>159380020976</v>
      </c>
      <c r="Y53" s="5">
        <v>157747665984</v>
      </c>
      <c r="Z53" s="5">
        <v>194756218734</v>
      </c>
    </row>
    <row r="54" spans="2:26" ht="15.5" x14ac:dyDescent="0.35">
      <c r="C54" t="s">
        <v>88</v>
      </c>
      <c r="D54" s="5">
        <v>-7175593</v>
      </c>
      <c r="E54" s="5">
        <v>-5454632</v>
      </c>
      <c r="F54" s="5">
        <v>-6013340</v>
      </c>
      <c r="G54" s="5">
        <v>-5220271</v>
      </c>
      <c r="I54" s="5">
        <v>-23844477</v>
      </c>
      <c r="J54" s="5">
        <v>-29338846</v>
      </c>
      <c r="K54" s="5">
        <v>-31232188</v>
      </c>
      <c r="L54" s="5">
        <v>-36537193</v>
      </c>
      <c r="M54" s="5">
        <v>-36107853</v>
      </c>
      <c r="N54" s="5">
        <v>-36194374</v>
      </c>
      <c r="O54" s="5">
        <v>-41899766</v>
      </c>
      <c r="P54" s="5">
        <v>-44774127</v>
      </c>
      <c r="Q54" s="5">
        <v>-48607482</v>
      </c>
      <c r="R54" s="5">
        <v>-43257737</v>
      </c>
      <c r="S54" s="5">
        <v>-36490973</v>
      </c>
      <c r="T54" s="5">
        <v>-26118866</v>
      </c>
      <c r="U54" s="5">
        <v>-23028659</v>
      </c>
      <c r="V54" s="5">
        <v>-172241083336</v>
      </c>
      <c r="W54" s="5">
        <v>-152897424009</v>
      </c>
      <c r="X54" s="5">
        <v>-99708013751</v>
      </c>
      <c r="Y54" s="5">
        <v>-112697584783</v>
      </c>
      <c r="Z54" s="5">
        <v>-135786059248</v>
      </c>
    </row>
    <row r="55" spans="2:26" ht="15.5" x14ac:dyDescent="0.35">
      <c r="C55" t="s">
        <v>89</v>
      </c>
      <c r="D55" s="5">
        <v>-735776</v>
      </c>
      <c r="E55" s="5">
        <v>-786932</v>
      </c>
      <c r="F55" s="5">
        <v>-1199495</v>
      </c>
      <c r="G55" s="5">
        <v>-996970</v>
      </c>
      <c r="I55" s="5">
        <v>-3754579</v>
      </c>
      <c r="J55" s="5">
        <v>-5990602</v>
      </c>
      <c r="K55" s="5">
        <v>-9178831</v>
      </c>
      <c r="L55" s="5">
        <v>-11211011</v>
      </c>
      <c r="M55" s="5">
        <v>-10579454</v>
      </c>
      <c r="N55" s="5">
        <v>-8393196</v>
      </c>
      <c r="O55" s="5">
        <v>-10474329</v>
      </c>
      <c r="P55" s="5">
        <v>-13602343</v>
      </c>
      <c r="Q55" s="5">
        <v>-17314868</v>
      </c>
      <c r="R55" s="5">
        <v>-13287618</v>
      </c>
      <c r="S55" s="5">
        <v>-8495678</v>
      </c>
      <c r="T55" s="5">
        <v>-5342867</v>
      </c>
      <c r="U55" s="5">
        <v>-5514979</v>
      </c>
      <c r="V55" s="5">
        <v>-37813264280</v>
      </c>
      <c r="W55" s="5">
        <v>-36733395611</v>
      </c>
      <c r="X55" s="5">
        <v>-40374833177</v>
      </c>
      <c r="Y55" s="5">
        <v>-45924392259</v>
      </c>
      <c r="Z55" s="5">
        <v>-59333561198</v>
      </c>
    </row>
    <row r="56" spans="2:26" ht="15.5" x14ac:dyDescent="0.35">
      <c r="C56" t="s">
        <v>90</v>
      </c>
      <c r="D56" s="5">
        <v>-6439817</v>
      </c>
      <c r="E56" s="5">
        <v>-4667700</v>
      </c>
      <c r="F56" s="5">
        <v>-4813845</v>
      </c>
      <c r="G56" s="5">
        <v>-4223301</v>
      </c>
      <c r="I56" s="5">
        <v>-20089898</v>
      </c>
      <c r="J56" s="5">
        <v>-23348244</v>
      </c>
      <c r="K56" s="5">
        <v>-22053357</v>
      </c>
      <c r="L56" s="5">
        <v>-25326182</v>
      </c>
      <c r="M56" s="5">
        <v>-25528399</v>
      </c>
      <c r="N56" s="5">
        <v>-27801178</v>
      </c>
      <c r="O56" s="5">
        <v>-31425437</v>
      </c>
      <c r="P56" s="5">
        <v>-31171784</v>
      </c>
      <c r="Q56" s="5">
        <v>-31292614</v>
      </c>
      <c r="R56" s="5">
        <v>-29970119</v>
      </c>
      <c r="S56" s="5">
        <v>-27995295</v>
      </c>
      <c r="T56" s="5">
        <v>-20775999</v>
      </c>
      <c r="U56" s="5">
        <v>-17513680</v>
      </c>
      <c r="V56" s="5">
        <v>-134427819056</v>
      </c>
      <c r="W56" s="5">
        <v>-116164028398</v>
      </c>
      <c r="X56" s="5">
        <v>-59333180574</v>
      </c>
      <c r="Y56" s="5">
        <v>-66773192524</v>
      </c>
      <c r="Z56" s="5">
        <v>-76452498050</v>
      </c>
    </row>
    <row r="57" spans="2:26" ht="15.5" x14ac:dyDescent="0.35">
      <c r="C57" t="s">
        <v>91</v>
      </c>
      <c r="D57" s="5">
        <v>617564</v>
      </c>
      <c r="E57" s="5">
        <v>-373223</v>
      </c>
      <c r="F57" s="5">
        <v>2548601</v>
      </c>
      <c r="G57" s="5">
        <v>-2515066</v>
      </c>
      <c r="I57" s="5">
        <v>-2703712</v>
      </c>
      <c r="J57" s="5">
        <v>-7607291</v>
      </c>
      <c r="K57" s="5">
        <v>-3107993</v>
      </c>
      <c r="L57" s="5">
        <v>-1245125</v>
      </c>
      <c r="M57" s="5">
        <v>-696781</v>
      </c>
      <c r="N57" s="5">
        <v>-4386476</v>
      </c>
      <c r="O57" s="5">
        <v>-3428271</v>
      </c>
      <c r="P57" s="5">
        <v>-1942100</v>
      </c>
      <c r="Q57" s="5">
        <v>-1912120</v>
      </c>
      <c r="R57" s="5">
        <v>-1979369</v>
      </c>
      <c r="S57" s="5">
        <v>-765038</v>
      </c>
      <c r="T57" s="5">
        <v>-246319</v>
      </c>
      <c r="U57" s="5">
        <v>-102825</v>
      </c>
      <c r="V57" s="5">
        <v>16756291094</v>
      </c>
      <c r="W57" s="5">
        <v>-202819295</v>
      </c>
    </row>
    <row r="58" spans="2:26" ht="15.5" x14ac:dyDescent="0.35">
      <c r="C58" t="s">
        <v>92</v>
      </c>
      <c r="D58" s="5">
        <v>-150303</v>
      </c>
      <c r="E58" s="5">
        <v>-654386</v>
      </c>
      <c r="F58" s="5">
        <v>-598658</v>
      </c>
      <c r="G58" s="5">
        <v>1513065</v>
      </c>
      <c r="I58" s="5">
        <v>-686688</v>
      </c>
      <c r="J58" s="5">
        <v>-4454942</v>
      </c>
      <c r="K58" s="5">
        <v>34007124</v>
      </c>
      <c r="L58" s="5">
        <v>44791397</v>
      </c>
      <c r="M58" s="5">
        <v>41372373</v>
      </c>
      <c r="N58" s="5">
        <v>55005363</v>
      </c>
      <c r="O58" s="5">
        <v>46488922</v>
      </c>
      <c r="P58" s="5">
        <v>36490119</v>
      </c>
      <c r="Q58" s="5">
        <v>28026885</v>
      </c>
      <c r="R58" s="5">
        <v>22002358</v>
      </c>
      <c r="S58" s="5">
        <v>17140227</v>
      </c>
      <c r="T58" s="5">
        <v>13438647</v>
      </c>
      <c r="U58" s="5">
        <v>18776793</v>
      </c>
      <c r="V58" s="5">
        <v>141119880274</v>
      </c>
      <c r="W58" s="5">
        <v>98372913933</v>
      </c>
      <c r="X58" s="5">
        <v>59672007225</v>
      </c>
      <c r="Y58" s="5">
        <v>45050081201</v>
      </c>
      <c r="Z58" s="5">
        <v>58970159486</v>
      </c>
    </row>
    <row r="59" spans="2:26" ht="15.5" x14ac:dyDescent="0.35">
      <c r="C59" t="s">
        <v>93</v>
      </c>
      <c r="D59" s="5">
        <v>-2996708</v>
      </c>
      <c r="E59" s="5">
        <v>-936239</v>
      </c>
      <c r="F59" s="5">
        <v>-47000995</v>
      </c>
      <c r="G59" s="5">
        <v>-5307601</v>
      </c>
      <c r="I59" s="5">
        <v>43530677</v>
      </c>
      <c r="J59" s="5">
        <v>-446173180</v>
      </c>
      <c r="K59" s="5">
        <v>-36177526</v>
      </c>
      <c r="L59" s="5">
        <v>-37947459</v>
      </c>
      <c r="M59" s="5">
        <v>-20284836</v>
      </c>
      <c r="N59" s="5">
        <v>-29060119</v>
      </c>
      <c r="O59" s="5">
        <v>-22117838</v>
      </c>
      <c r="P59" s="5">
        <v>-15942085</v>
      </c>
      <c r="Q59" s="5">
        <v>-17072700</v>
      </c>
      <c r="R59" s="5">
        <v>-3721194</v>
      </c>
      <c r="S59" s="5">
        <v>-5645417</v>
      </c>
      <c r="T59" s="5">
        <v>-523821</v>
      </c>
      <c r="U59" s="5">
        <v>-6031214</v>
      </c>
      <c r="V59" s="5">
        <v>-31781804867</v>
      </c>
      <c r="W59" s="5">
        <v>-8028714591</v>
      </c>
      <c r="X59" s="5">
        <v>-15454129740</v>
      </c>
      <c r="Y59" s="5">
        <v>-9832805753</v>
      </c>
      <c r="Z59" s="5">
        <v>-99961379328</v>
      </c>
    </row>
    <row r="60" spans="2:26" ht="15.5" x14ac:dyDescent="0.35">
      <c r="C60" t="s">
        <v>94</v>
      </c>
      <c r="D60" s="5">
        <v>-774370</v>
      </c>
      <c r="E60" s="5">
        <v>2024327</v>
      </c>
      <c r="F60" s="5">
        <v>3588190</v>
      </c>
      <c r="G60" s="5">
        <v>495762</v>
      </c>
      <c r="I60" s="5">
        <v>106333669</v>
      </c>
      <c r="J60" s="5">
        <v>4068244</v>
      </c>
      <c r="K60" s="5">
        <v>4807919</v>
      </c>
      <c r="L60" s="5">
        <v>1271043</v>
      </c>
      <c r="M60" s="5">
        <v>2748027</v>
      </c>
      <c r="N60" s="5">
        <v>10481749</v>
      </c>
      <c r="O60" s="5">
        <v>4711133</v>
      </c>
      <c r="P60" s="5">
        <v>5835882</v>
      </c>
      <c r="U60" s="5">
        <v>469444</v>
      </c>
      <c r="V60" s="5">
        <v>15824418313</v>
      </c>
      <c r="W60" s="5">
        <v>13501880291</v>
      </c>
      <c r="X60" s="5">
        <v>757655387</v>
      </c>
      <c r="Y60" s="5">
        <v>180100217</v>
      </c>
      <c r="Z60" s="5">
        <v>267485914</v>
      </c>
    </row>
    <row r="61" spans="2:26" ht="15.5" x14ac:dyDescent="0.35">
      <c r="C61" t="s">
        <v>312</v>
      </c>
      <c r="U61" s="5">
        <v>113054</v>
      </c>
      <c r="V61" s="5">
        <v>-264259080</v>
      </c>
      <c r="W61" s="5">
        <v>2482699326</v>
      </c>
      <c r="X61" s="5">
        <v>428495464</v>
      </c>
      <c r="Y61" s="5">
        <v>106580976</v>
      </c>
      <c r="Z61" s="5">
        <v>253746743</v>
      </c>
    </row>
    <row r="62" spans="2:26" ht="15.5" x14ac:dyDescent="0.35">
      <c r="C62" t="s">
        <v>95</v>
      </c>
      <c r="U62" s="5">
        <v>-922460</v>
      </c>
      <c r="V62" s="5">
        <v>-16235804875</v>
      </c>
      <c r="W62" s="5">
        <v>-3915724950</v>
      </c>
      <c r="X62" s="5">
        <v>11682501956</v>
      </c>
      <c r="Y62" s="5">
        <v>27329332351</v>
      </c>
      <c r="Z62" s="5">
        <v>-74492536551</v>
      </c>
    </row>
    <row r="63" spans="2:26" ht="15.5" x14ac:dyDescent="0.35">
      <c r="C63" t="s">
        <v>27</v>
      </c>
      <c r="D63" s="5">
        <v>-2467121</v>
      </c>
      <c r="E63" s="5">
        <v>-2437468</v>
      </c>
      <c r="F63" s="5">
        <v>-3188176</v>
      </c>
      <c r="G63" s="5">
        <v>-2147727</v>
      </c>
      <c r="I63" s="5">
        <v>-10168182</v>
      </c>
      <c r="J63" s="5">
        <v>-4636312</v>
      </c>
      <c r="K63" s="5">
        <v>-26676455</v>
      </c>
      <c r="L63" s="5">
        <v>-23098987</v>
      </c>
      <c r="M63" s="5">
        <v>-18311701</v>
      </c>
      <c r="N63" s="5">
        <v>-20025308</v>
      </c>
      <c r="O63" s="5">
        <v>-20534176</v>
      </c>
      <c r="P63" s="5">
        <v>-19712074</v>
      </c>
      <c r="Q63" s="5">
        <v>-17644091</v>
      </c>
      <c r="R63" s="5">
        <v>-8267766</v>
      </c>
      <c r="U63" s="5">
        <v>-5171185</v>
      </c>
      <c r="V63" s="5">
        <v>-34894964875</v>
      </c>
      <c r="W63" s="5">
        <v>-29212953895</v>
      </c>
      <c r="X63" s="5">
        <v>-28392098087</v>
      </c>
      <c r="Y63" s="5">
        <v>-37960225503</v>
      </c>
      <c r="Z63" s="5">
        <v>-31989023753</v>
      </c>
    </row>
    <row r="64" spans="2:26" ht="15.5" x14ac:dyDescent="0.35">
      <c r="C64" t="s">
        <v>310</v>
      </c>
      <c r="V64" s="5">
        <v>-696980020</v>
      </c>
      <c r="W64" s="5">
        <v>-902522664</v>
      </c>
      <c r="X64" s="5">
        <v>-941368613</v>
      </c>
    </row>
    <row r="65" spans="3:26" ht="15.5" x14ac:dyDescent="0.35">
      <c r="C65" t="s">
        <v>96</v>
      </c>
      <c r="D65" s="5">
        <v>-2996708</v>
      </c>
      <c r="E65" s="5">
        <v>-936239</v>
      </c>
      <c r="F65" s="5">
        <v>-47000995</v>
      </c>
      <c r="G65" s="5">
        <v>-5307601</v>
      </c>
      <c r="I65" s="5">
        <v>43530677</v>
      </c>
      <c r="J65" s="5">
        <v>-446173180</v>
      </c>
      <c r="K65" s="5">
        <v>-36177526</v>
      </c>
      <c r="L65" s="5">
        <v>-37947459</v>
      </c>
      <c r="M65" s="5">
        <v>-20284836</v>
      </c>
      <c r="N65" s="5">
        <v>-29060119</v>
      </c>
      <c r="O65" s="5">
        <v>-22117838</v>
      </c>
      <c r="P65" s="5">
        <v>-15942085</v>
      </c>
      <c r="Q65" s="5">
        <v>-17072700</v>
      </c>
      <c r="R65" s="5">
        <v>-3721194</v>
      </c>
      <c r="S65" s="5">
        <v>-5645417</v>
      </c>
      <c r="T65" s="5">
        <v>-523821</v>
      </c>
      <c r="U65" s="5">
        <v>-6031214</v>
      </c>
      <c r="V65" s="5">
        <v>-31781804867</v>
      </c>
      <c r="W65" s="5">
        <v>-8028714591</v>
      </c>
      <c r="X65" s="5">
        <v>-15454129740</v>
      </c>
      <c r="Y65" s="5">
        <v>-9832805753</v>
      </c>
      <c r="Z65" s="5">
        <v>-99961379328</v>
      </c>
    </row>
    <row r="66" spans="3:26" ht="15.5" x14ac:dyDescent="0.35">
      <c r="C66" t="s">
        <v>29</v>
      </c>
      <c r="D66" s="5">
        <v>-3147011</v>
      </c>
      <c r="E66" s="5">
        <v>-1590625</v>
      </c>
      <c r="F66" s="5">
        <v>-47599653</v>
      </c>
      <c r="G66" s="5">
        <v>-3794536</v>
      </c>
      <c r="I66" s="5">
        <v>42843989</v>
      </c>
      <c r="J66" s="5">
        <v>-450628122</v>
      </c>
      <c r="K66" s="5">
        <v>-2170402</v>
      </c>
      <c r="L66" s="5">
        <v>6843938</v>
      </c>
      <c r="M66" s="5">
        <v>21087537</v>
      </c>
      <c r="N66" s="5">
        <v>25945244</v>
      </c>
      <c r="O66" s="5">
        <v>24371084</v>
      </c>
      <c r="P66" s="5">
        <v>20548034</v>
      </c>
      <c r="Q66" s="5">
        <v>10954185</v>
      </c>
      <c r="R66" s="5">
        <v>18281164</v>
      </c>
      <c r="S66" s="5">
        <v>11494810</v>
      </c>
      <c r="T66" s="5">
        <v>12914826</v>
      </c>
      <c r="U66" s="5">
        <v>12745579</v>
      </c>
      <c r="V66" s="5">
        <v>109338075407</v>
      </c>
      <c r="W66" s="5">
        <v>90344199342</v>
      </c>
      <c r="X66" s="5">
        <v>44217877485</v>
      </c>
      <c r="Y66" s="5">
        <v>35217275448</v>
      </c>
      <c r="Z66" s="5">
        <v>-40991219842</v>
      </c>
    </row>
    <row r="67" spans="3:26" ht="15.5" x14ac:dyDescent="0.35">
      <c r="C67" t="s">
        <v>28</v>
      </c>
      <c r="D67" s="5">
        <v>-452262</v>
      </c>
      <c r="F67" s="5">
        <v>-18908812</v>
      </c>
      <c r="G67" s="5">
        <v>569350</v>
      </c>
      <c r="I67" s="5">
        <v>-19503725</v>
      </c>
      <c r="J67" s="5">
        <v>-5359611</v>
      </c>
      <c r="K67" s="5">
        <v>-2165872</v>
      </c>
      <c r="L67" s="5">
        <v>-4507559</v>
      </c>
      <c r="M67" s="5">
        <v>-5683775</v>
      </c>
      <c r="N67" s="5">
        <v>-6578130</v>
      </c>
      <c r="O67" s="5">
        <v>-7320142</v>
      </c>
      <c r="P67" s="5">
        <v>-4287852</v>
      </c>
      <c r="Q67" s="5">
        <v>-3137669</v>
      </c>
      <c r="R67" s="5">
        <v>-4994946</v>
      </c>
      <c r="S67" s="5">
        <v>-2873313</v>
      </c>
      <c r="T67" s="5">
        <v>-2807132</v>
      </c>
      <c r="U67" s="5">
        <v>-2296171</v>
      </c>
      <c r="V67" s="5">
        <v>-18924930826</v>
      </c>
      <c r="W67" s="5">
        <v>-18223689579</v>
      </c>
      <c r="X67" s="5">
        <v>-8522760233</v>
      </c>
      <c r="Y67" s="5">
        <v>-1814518701</v>
      </c>
      <c r="Z67" s="5">
        <v>-405795251</v>
      </c>
    </row>
    <row r="68" spans="3:26" ht="15.5" x14ac:dyDescent="0.35">
      <c r="C68" t="s">
        <v>97</v>
      </c>
      <c r="V68" s="5">
        <v>-18445718562</v>
      </c>
      <c r="W68" s="5">
        <v>-18844993073</v>
      </c>
      <c r="X68" s="5">
        <v>-9108040700</v>
      </c>
      <c r="Y68" s="5">
        <v>-1660555680</v>
      </c>
    </row>
    <row r="69" spans="3:26" ht="15.5" x14ac:dyDescent="0.35">
      <c r="C69" t="s">
        <v>98</v>
      </c>
      <c r="V69" s="5">
        <v>-479212264</v>
      </c>
      <c r="W69" s="5">
        <v>621303494</v>
      </c>
      <c r="X69" s="5">
        <v>585280467</v>
      </c>
      <c r="Y69" s="5">
        <v>-153963021</v>
      </c>
      <c r="Z69" s="5">
        <v>-405795251</v>
      </c>
    </row>
    <row r="70" spans="3:26" ht="15.5" x14ac:dyDescent="0.35">
      <c r="C70" t="s">
        <v>99</v>
      </c>
      <c r="D70" s="5">
        <v>-452262</v>
      </c>
      <c r="F70" s="5">
        <v>-18908812</v>
      </c>
      <c r="G70" s="5">
        <v>569350</v>
      </c>
      <c r="I70" s="5">
        <v>-19503725</v>
      </c>
      <c r="J70" s="5">
        <v>-5359611</v>
      </c>
      <c r="K70" s="5">
        <v>-2165872</v>
      </c>
      <c r="L70" s="5">
        <v>-4507559</v>
      </c>
      <c r="M70" s="5">
        <v>-5683775</v>
      </c>
      <c r="N70" s="5">
        <v>-6578130</v>
      </c>
      <c r="O70" s="5">
        <v>-7320142</v>
      </c>
      <c r="P70" s="5">
        <v>-4287852</v>
      </c>
      <c r="Q70" s="5">
        <v>-3137669</v>
      </c>
      <c r="R70" s="5">
        <v>-4994946</v>
      </c>
      <c r="S70" s="5">
        <v>-2873313</v>
      </c>
      <c r="T70" s="5">
        <v>-2807132</v>
      </c>
      <c r="U70" s="5">
        <v>-2296171</v>
      </c>
      <c r="V70" s="5">
        <v>-18924930826</v>
      </c>
      <c r="W70" s="5">
        <v>-18223689579</v>
      </c>
      <c r="X70" s="5">
        <v>-8522760233</v>
      </c>
      <c r="Y70" s="5">
        <v>-1814518701</v>
      </c>
      <c r="Z70" s="5">
        <v>-405795251</v>
      </c>
    </row>
    <row r="71" spans="3:26" ht="15.5" x14ac:dyDescent="0.35">
      <c r="C71" t="s">
        <v>100</v>
      </c>
      <c r="D71" s="5">
        <v>-3599273</v>
      </c>
      <c r="E71" s="5">
        <v>-1590625</v>
      </c>
      <c r="F71" s="5">
        <v>-66508465</v>
      </c>
      <c r="G71" s="5">
        <v>-3225186</v>
      </c>
      <c r="I71" s="5">
        <v>23340264</v>
      </c>
      <c r="J71" s="5">
        <v>-455987733</v>
      </c>
      <c r="K71" s="5">
        <v>-4336274</v>
      </c>
      <c r="L71" s="5">
        <v>2336379</v>
      </c>
      <c r="M71" s="5">
        <v>15403762</v>
      </c>
      <c r="N71" s="5">
        <v>19367114</v>
      </c>
      <c r="O71" s="5">
        <v>17050942</v>
      </c>
      <c r="P71" s="5">
        <v>16260182</v>
      </c>
      <c r="Q71" s="5">
        <v>7816516</v>
      </c>
      <c r="R71" s="5">
        <v>13286218</v>
      </c>
      <c r="S71" s="5">
        <v>8621497</v>
      </c>
      <c r="T71" s="5">
        <v>10107694</v>
      </c>
      <c r="U71" s="5">
        <v>10449408</v>
      </c>
      <c r="V71" s="5">
        <v>90413144581</v>
      </c>
      <c r="W71" s="5">
        <v>72120509763</v>
      </c>
      <c r="X71" s="5">
        <v>35695117252</v>
      </c>
      <c r="Y71" s="5">
        <v>33402756747</v>
      </c>
      <c r="Z71" s="5">
        <v>-41397015093</v>
      </c>
    </row>
    <row r="72" spans="3:26" ht="15.5" x14ac:dyDescent="0.35">
      <c r="C72" t="s">
        <v>101</v>
      </c>
      <c r="X72" s="5">
        <v>-86668314</v>
      </c>
      <c r="Y72" s="5">
        <v>-121146239</v>
      </c>
      <c r="Z72" s="5">
        <v>138564251</v>
      </c>
    </row>
    <row r="73" spans="3:26" ht="15.5" x14ac:dyDescent="0.35">
      <c r="C73" t="s">
        <v>104</v>
      </c>
      <c r="D73" s="5">
        <v>-3599273</v>
      </c>
      <c r="E73" s="5">
        <v>-1590625</v>
      </c>
      <c r="F73" s="5">
        <v>-66508465</v>
      </c>
      <c r="G73" s="5">
        <v>-3225186</v>
      </c>
      <c r="I73" s="5">
        <v>23340264</v>
      </c>
      <c r="J73" s="5">
        <v>-455987733</v>
      </c>
      <c r="K73" s="5">
        <v>-4336274</v>
      </c>
      <c r="L73" s="5">
        <v>2336379</v>
      </c>
      <c r="M73" s="5">
        <v>15403762</v>
      </c>
      <c r="N73" s="5">
        <v>19367114</v>
      </c>
      <c r="O73" s="5">
        <v>17050942</v>
      </c>
      <c r="P73" s="5">
        <v>16260182</v>
      </c>
      <c r="Q73" s="5">
        <v>7816516</v>
      </c>
      <c r="R73" s="5">
        <v>13286218</v>
      </c>
      <c r="S73" s="5">
        <v>8621497</v>
      </c>
      <c r="T73" s="5">
        <v>10107694</v>
      </c>
      <c r="U73" s="5">
        <v>10449408</v>
      </c>
      <c r="V73" s="5">
        <v>90413144581</v>
      </c>
      <c r="W73" s="5">
        <v>72120509763</v>
      </c>
      <c r="X73" s="5">
        <v>35608448938</v>
      </c>
      <c r="Y73" s="5">
        <v>33281610508</v>
      </c>
      <c r="Z73" s="5">
        <v>-41258450842</v>
      </c>
    </row>
    <row r="74" spans="3:26" ht="15.5" x14ac:dyDescent="0.35">
      <c r="C74" t="s">
        <v>105</v>
      </c>
      <c r="D74" s="5">
        <v>191962</v>
      </c>
      <c r="E74" s="5">
        <v>-589717</v>
      </c>
      <c r="F74" s="5">
        <v>1695746</v>
      </c>
      <c r="G74" s="5">
        <v>50532</v>
      </c>
      <c r="I74" s="5">
        <v>195003</v>
      </c>
      <c r="J74" s="5">
        <v>1246828</v>
      </c>
      <c r="K74" s="5">
        <v>138507</v>
      </c>
      <c r="L74" s="5">
        <v>-205656</v>
      </c>
      <c r="M74" s="5">
        <v>62206</v>
      </c>
      <c r="N74" s="5">
        <v>-97364</v>
      </c>
      <c r="O74" s="5">
        <v>-1555649</v>
      </c>
      <c r="P74" s="5">
        <v>469268</v>
      </c>
      <c r="Q74" s="5">
        <v>772850</v>
      </c>
      <c r="R74" s="5">
        <v>-561130</v>
      </c>
      <c r="S74" s="5">
        <v>1909267</v>
      </c>
      <c r="T74" s="5">
        <v>-25062</v>
      </c>
      <c r="U74" s="5">
        <v>39352</v>
      </c>
      <c r="V74" s="5">
        <v>52114299307</v>
      </c>
      <c r="W74" s="5">
        <v>-243281290</v>
      </c>
    </row>
    <row r="75" spans="3:26" ht="15.5" x14ac:dyDescent="0.35">
      <c r="C75" t="s">
        <v>106</v>
      </c>
      <c r="D75" s="5">
        <v>191962</v>
      </c>
      <c r="E75" s="5">
        <v>-589717</v>
      </c>
      <c r="F75" s="5">
        <v>1695746</v>
      </c>
      <c r="G75" s="5">
        <v>50532</v>
      </c>
      <c r="I75" s="5">
        <v>195003</v>
      </c>
      <c r="J75" s="5">
        <v>1246828</v>
      </c>
      <c r="K75" s="5">
        <v>138507</v>
      </c>
      <c r="L75" s="5">
        <v>-205656</v>
      </c>
      <c r="M75" s="5">
        <v>62206</v>
      </c>
      <c r="N75" s="5">
        <v>-97364</v>
      </c>
      <c r="O75" s="5">
        <v>-1555649</v>
      </c>
      <c r="P75" s="5">
        <v>469268</v>
      </c>
      <c r="Q75" s="5">
        <v>772850</v>
      </c>
      <c r="R75" s="5">
        <v>-561130</v>
      </c>
      <c r="S75" s="5">
        <v>1909267</v>
      </c>
      <c r="T75" s="5">
        <v>-25062</v>
      </c>
      <c r="U75" s="5">
        <v>39352</v>
      </c>
      <c r="V75" s="5">
        <v>52114299307</v>
      </c>
      <c r="W75" s="5">
        <v>-243281290</v>
      </c>
    </row>
    <row r="76" spans="3:26" ht="15.5" x14ac:dyDescent="0.35">
      <c r="C76" t="s">
        <v>107</v>
      </c>
      <c r="D76" s="5">
        <v>-3407311</v>
      </c>
      <c r="E76" s="5">
        <v>-2180342</v>
      </c>
      <c r="F76" s="5">
        <v>-64812719</v>
      </c>
      <c r="G76" s="5">
        <v>-3174654</v>
      </c>
      <c r="I76" s="5">
        <v>23535267</v>
      </c>
      <c r="J76" s="5">
        <v>-454740905</v>
      </c>
      <c r="K76" s="5">
        <v>-4197767</v>
      </c>
      <c r="L76" s="5">
        <v>2130723</v>
      </c>
      <c r="M76" s="5">
        <v>15465968</v>
      </c>
      <c r="N76" s="5">
        <v>19269750</v>
      </c>
      <c r="O76" s="5">
        <v>15495293</v>
      </c>
      <c r="P76" s="5">
        <v>16729450</v>
      </c>
      <c r="Q76" s="5">
        <v>8589366</v>
      </c>
      <c r="R76" s="5">
        <v>12725088</v>
      </c>
      <c r="S76" s="5">
        <v>10530764</v>
      </c>
      <c r="T76" s="5">
        <v>10082632</v>
      </c>
      <c r="U76" s="5">
        <v>10488760</v>
      </c>
      <c r="V76" s="5">
        <v>142527443888</v>
      </c>
      <c r="W76" s="5">
        <v>71877228473</v>
      </c>
    </row>
    <row r="77" spans="3:26" ht="15.5" x14ac:dyDescent="0.35">
      <c r="C77" t="s">
        <v>108</v>
      </c>
      <c r="D77" s="5">
        <v>-3599273</v>
      </c>
      <c r="E77" s="5">
        <v>-1590625</v>
      </c>
      <c r="F77" s="5">
        <v>-66508465</v>
      </c>
      <c r="G77" s="5">
        <v>-3225186</v>
      </c>
      <c r="I77" s="5">
        <v>23340264</v>
      </c>
      <c r="J77" s="5">
        <v>-455987733</v>
      </c>
      <c r="K77" s="5">
        <v>-4336274</v>
      </c>
      <c r="L77" s="5">
        <v>2336379</v>
      </c>
      <c r="M77" s="5">
        <v>15403762</v>
      </c>
      <c r="N77" s="5">
        <v>19367114</v>
      </c>
      <c r="O77" s="5">
        <v>17050942</v>
      </c>
      <c r="P77" s="5">
        <v>16260183</v>
      </c>
      <c r="Q77" s="5">
        <v>7816516</v>
      </c>
      <c r="R77" s="5">
        <v>13286218</v>
      </c>
      <c r="S77" s="5">
        <v>8621497</v>
      </c>
      <c r="T77" s="5">
        <v>10107695</v>
      </c>
      <c r="U77" s="5">
        <v>10449408</v>
      </c>
      <c r="V77" s="5">
        <v>90413144580</v>
      </c>
      <c r="W77" s="5">
        <v>72120509763</v>
      </c>
      <c r="X77" s="5">
        <v>35608448938</v>
      </c>
      <c r="Y77" s="5">
        <v>33281610508</v>
      </c>
      <c r="Z77" s="5">
        <v>-41258450842</v>
      </c>
    </row>
    <row r="78" spans="3:26" ht="15.5" x14ac:dyDescent="0.35">
      <c r="C78" t="s">
        <v>8</v>
      </c>
      <c r="D78" s="5">
        <v>-4024875</v>
      </c>
      <c r="E78" s="5">
        <v>-1807119</v>
      </c>
      <c r="F78" s="5">
        <v>-67361320</v>
      </c>
      <c r="G78" s="5">
        <v>-659588</v>
      </c>
      <c r="I78" s="5">
        <v>26238979</v>
      </c>
      <c r="J78" s="5">
        <v>-447133614</v>
      </c>
      <c r="K78" s="5">
        <v>-1089774</v>
      </c>
      <c r="L78" s="5">
        <v>3375848</v>
      </c>
      <c r="M78" s="5">
        <v>16162749</v>
      </c>
      <c r="N78" s="5">
        <v>23656226</v>
      </c>
      <c r="O78" s="5">
        <v>18923564</v>
      </c>
      <c r="P78" s="5">
        <v>18671551</v>
      </c>
      <c r="Q78" s="5">
        <v>10501486</v>
      </c>
      <c r="R78" s="5">
        <v>14704457</v>
      </c>
      <c r="S78" s="5">
        <v>11295802</v>
      </c>
      <c r="T78" s="5">
        <v>10328951</v>
      </c>
      <c r="U78" s="5">
        <v>10591585</v>
      </c>
      <c r="V78" s="5">
        <v>125771152793</v>
      </c>
      <c r="W78" s="5">
        <v>72080047768</v>
      </c>
    </row>
    <row r="79" spans="3:26" ht="15.5" x14ac:dyDescent="0.35">
      <c r="C79" t="s">
        <v>103</v>
      </c>
    </row>
    <row r="80" spans="3:26" ht="15.5" x14ac:dyDescent="0.35">
      <c r="C80" t="s">
        <v>109</v>
      </c>
      <c r="D80" s="5">
        <v>-3599273</v>
      </c>
      <c r="E80" s="5">
        <v>-1590625</v>
      </c>
      <c r="F80" s="5">
        <v>-66508465</v>
      </c>
      <c r="G80" s="5">
        <v>-3225186</v>
      </c>
      <c r="I80" s="5">
        <v>23340264</v>
      </c>
      <c r="J80" s="5">
        <v>-455987733</v>
      </c>
      <c r="K80" s="5">
        <v>-4336274</v>
      </c>
      <c r="L80" s="5">
        <v>2336379</v>
      </c>
      <c r="M80" s="5">
        <v>15403762</v>
      </c>
      <c r="N80" s="5">
        <v>19367114</v>
      </c>
      <c r="O80" s="5">
        <v>17050942</v>
      </c>
      <c r="P80" s="5">
        <v>16260183</v>
      </c>
      <c r="Q80" s="5">
        <v>7816516</v>
      </c>
      <c r="R80" s="5">
        <v>13286218</v>
      </c>
      <c r="S80" s="5">
        <v>8621497</v>
      </c>
      <c r="T80" s="5">
        <v>10107695</v>
      </c>
      <c r="U80" s="5">
        <v>10449408</v>
      </c>
      <c r="V80" s="5">
        <v>90413144580</v>
      </c>
      <c r="W80" s="5">
        <v>72120509763</v>
      </c>
      <c r="X80" s="5">
        <v>35608448938</v>
      </c>
      <c r="Y80" s="5">
        <v>33281610508</v>
      </c>
      <c r="Z80" s="5">
        <v>-41258450842</v>
      </c>
    </row>
    <row r="81" spans="2:26" ht="15.5" x14ac:dyDescent="0.35">
      <c r="C81" t="s">
        <v>110</v>
      </c>
      <c r="D81" s="5">
        <v>-3407311</v>
      </c>
      <c r="E81" s="5">
        <v>-2180342</v>
      </c>
      <c r="F81" s="5">
        <v>-64812719</v>
      </c>
      <c r="G81" s="5">
        <v>-3174654</v>
      </c>
      <c r="I81" s="5">
        <v>23535267</v>
      </c>
      <c r="J81" s="5">
        <v>-454740905</v>
      </c>
      <c r="K81" s="5">
        <v>-4197767</v>
      </c>
      <c r="L81" s="5">
        <v>2130723</v>
      </c>
      <c r="M81" s="5">
        <v>15465968</v>
      </c>
      <c r="N81" s="5">
        <v>19269750</v>
      </c>
      <c r="O81" s="5">
        <v>15495293</v>
      </c>
      <c r="P81" s="5">
        <v>16729451</v>
      </c>
      <c r="Q81" s="5">
        <v>8589366</v>
      </c>
      <c r="R81" s="5">
        <v>12725088</v>
      </c>
      <c r="S81" s="5">
        <v>10530764</v>
      </c>
      <c r="T81" s="5">
        <v>10082632</v>
      </c>
      <c r="U81" s="5">
        <v>10488760</v>
      </c>
      <c r="V81" s="5">
        <v>142527443887</v>
      </c>
      <c r="W81" s="5">
        <v>71877228473</v>
      </c>
    </row>
    <row r="82" spans="2:26" ht="15.5" x14ac:dyDescent="0.35">
      <c r="C82" t="s">
        <v>111</v>
      </c>
      <c r="D82" s="5">
        <v>-3407311</v>
      </c>
      <c r="E82" s="5">
        <v>-2180342</v>
      </c>
      <c r="F82" s="5">
        <v>-64812719</v>
      </c>
      <c r="G82" s="5">
        <v>-3174654</v>
      </c>
      <c r="I82" s="5">
        <v>23535267</v>
      </c>
      <c r="J82" s="5">
        <v>-454740905</v>
      </c>
      <c r="K82" s="5">
        <v>-4197767</v>
      </c>
      <c r="L82" s="5">
        <v>2130723</v>
      </c>
      <c r="M82" s="5">
        <v>15465968</v>
      </c>
      <c r="N82" s="5">
        <v>19269750</v>
      </c>
      <c r="O82" s="5">
        <v>15495293</v>
      </c>
      <c r="P82" s="5">
        <v>16729451</v>
      </c>
      <c r="Q82" s="5">
        <v>8589366</v>
      </c>
      <c r="R82" s="5">
        <v>12725088</v>
      </c>
      <c r="S82" s="5">
        <v>10530764</v>
      </c>
      <c r="T82" s="5">
        <v>10082632</v>
      </c>
      <c r="U82" s="5">
        <v>10488760</v>
      </c>
      <c r="V82" s="5">
        <v>142527443887</v>
      </c>
      <c r="W82" s="5">
        <v>71877228473</v>
      </c>
    </row>
    <row r="84" spans="2:26" ht="15.5" x14ac:dyDescent="0.35">
      <c r="B84" t="s">
        <v>112</v>
      </c>
      <c r="C84" t="s">
        <v>113</v>
      </c>
    </row>
    <row r="85" spans="2:26" ht="15.5" x14ac:dyDescent="0.35">
      <c r="C85" t="s">
        <v>114</v>
      </c>
    </row>
    <row r="86" spans="2:26" ht="15.5" x14ac:dyDescent="0.35">
      <c r="C86" t="s">
        <v>20</v>
      </c>
      <c r="D86" s="5">
        <v>7626955</v>
      </c>
      <c r="E86" s="5">
        <v>13243882</v>
      </c>
      <c r="F86" s="5">
        <v>15624345</v>
      </c>
      <c r="G86" s="5">
        <v>13810688</v>
      </c>
      <c r="I86" s="5">
        <v>15624345</v>
      </c>
      <c r="J86" s="5">
        <v>18924660</v>
      </c>
      <c r="K86" s="5">
        <v>26757857</v>
      </c>
      <c r="L86" s="5">
        <v>82251449</v>
      </c>
      <c r="M86" s="5">
        <v>36112476</v>
      </c>
      <c r="N86" s="5">
        <v>45708202</v>
      </c>
      <c r="O86" s="5">
        <v>89210527</v>
      </c>
      <c r="P86" s="5">
        <v>72401649</v>
      </c>
      <c r="Q86" s="5">
        <v>79563075</v>
      </c>
      <c r="R86" s="5">
        <v>78353353</v>
      </c>
      <c r="S86" s="5">
        <v>73611937</v>
      </c>
      <c r="T86" s="5">
        <v>127831466</v>
      </c>
      <c r="U86" s="5">
        <v>38365058</v>
      </c>
      <c r="V86" s="5">
        <v>171544639293</v>
      </c>
      <c r="W86" s="5">
        <v>176849137305</v>
      </c>
      <c r="X86" s="5">
        <v>27317758260</v>
      </c>
      <c r="Y86" s="5">
        <v>14327883646</v>
      </c>
      <c r="Z86" s="5">
        <v>20788055010</v>
      </c>
    </row>
    <row r="87" spans="2:26" ht="15.5" x14ac:dyDescent="0.35">
      <c r="C87" t="s">
        <v>117</v>
      </c>
      <c r="D87" s="5">
        <v>24321454</v>
      </c>
      <c r="E87" s="5">
        <v>18034234</v>
      </c>
      <c r="F87" s="5">
        <v>17884464</v>
      </c>
      <c r="G87" s="5">
        <v>31075503</v>
      </c>
      <c r="I87" s="5">
        <v>17884464</v>
      </c>
      <c r="J87" s="5">
        <v>29988265</v>
      </c>
      <c r="K87" s="5">
        <v>142259631</v>
      </c>
      <c r="L87" s="5">
        <v>133982080</v>
      </c>
      <c r="M87" s="5">
        <v>134808690</v>
      </c>
      <c r="N87" s="5">
        <v>134324456</v>
      </c>
      <c r="O87" s="5">
        <v>116768504</v>
      </c>
      <c r="P87" s="5">
        <v>107464411</v>
      </c>
      <c r="Q87" s="5">
        <v>95941410</v>
      </c>
      <c r="R87" s="5">
        <v>80462162</v>
      </c>
      <c r="S87" s="5">
        <v>65668912</v>
      </c>
      <c r="T87" s="5">
        <v>51874076</v>
      </c>
      <c r="U87" s="5">
        <v>45254418</v>
      </c>
      <c r="V87" s="5">
        <v>508867887652</v>
      </c>
      <c r="W87" s="5">
        <v>318307308067</v>
      </c>
      <c r="X87" s="5">
        <v>152218128323</v>
      </c>
      <c r="Y87" s="5">
        <v>122239119173</v>
      </c>
      <c r="Z87" s="5">
        <v>144194751590</v>
      </c>
    </row>
    <row r="88" spans="2:26" ht="15.5" x14ac:dyDescent="0.35">
      <c r="C88" t="s">
        <v>118</v>
      </c>
      <c r="D88" s="5">
        <v>1746787</v>
      </c>
      <c r="E88" s="5">
        <v>2051514</v>
      </c>
      <c r="F88" s="5">
        <v>4032609</v>
      </c>
      <c r="G88" s="5">
        <v>1431146</v>
      </c>
      <c r="I88" s="5">
        <v>4032609</v>
      </c>
      <c r="J88" s="5">
        <v>3429213</v>
      </c>
      <c r="K88" s="5">
        <v>3738372</v>
      </c>
      <c r="L88" s="5">
        <v>1209138</v>
      </c>
      <c r="M88" s="5">
        <v>5231362</v>
      </c>
      <c r="N88" s="5">
        <v>6878572</v>
      </c>
      <c r="O88" s="5">
        <v>6130096</v>
      </c>
      <c r="P88" s="5">
        <v>5191007</v>
      </c>
      <c r="Q88" s="5">
        <v>10873435</v>
      </c>
      <c r="R88" s="5">
        <v>6837160</v>
      </c>
      <c r="S88" s="5">
        <v>9341486</v>
      </c>
      <c r="T88" s="5">
        <v>3046953</v>
      </c>
      <c r="U88" s="5">
        <v>3372061</v>
      </c>
      <c r="V88" s="5">
        <v>16243186417</v>
      </c>
      <c r="W88" s="5">
        <v>24778597302</v>
      </c>
      <c r="X88" s="5">
        <v>24781767995</v>
      </c>
      <c r="Y88" s="5">
        <v>33200841346</v>
      </c>
      <c r="Z88" s="5">
        <v>39303484652</v>
      </c>
    </row>
    <row r="89" spans="2:26" ht="15.5" x14ac:dyDescent="0.35">
      <c r="C89" t="s">
        <v>119</v>
      </c>
      <c r="D89" s="5">
        <v>979198</v>
      </c>
      <c r="E89" s="5">
        <v>1042355</v>
      </c>
      <c r="F89" s="5">
        <v>979850</v>
      </c>
      <c r="G89" s="5">
        <v>1043852</v>
      </c>
      <c r="I89" s="5">
        <v>979850</v>
      </c>
      <c r="J89" s="5">
        <v>1030432</v>
      </c>
      <c r="K89" s="5">
        <v>1330284</v>
      </c>
      <c r="L89" s="5">
        <v>1291067</v>
      </c>
      <c r="M89" s="5">
        <v>1254141</v>
      </c>
      <c r="N89" s="5">
        <v>1153461</v>
      </c>
      <c r="O89" s="5">
        <v>1213756</v>
      </c>
      <c r="P89" s="5">
        <v>1366850</v>
      </c>
      <c r="Q89" s="5">
        <v>1443903</v>
      </c>
      <c r="R89" s="5">
        <v>1310211</v>
      </c>
      <c r="S89" s="5">
        <v>46743</v>
      </c>
      <c r="T89" s="5">
        <v>44811</v>
      </c>
      <c r="U89" s="5">
        <v>47956</v>
      </c>
      <c r="V89" s="5">
        <v>463735390</v>
      </c>
      <c r="W89" s="5">
        <v>390179057</v>
      </c>
      <c r="X89" s="5">
        <v>390179057</v>
      </c>
      <c r="Y89" s="5">
        <v>390179057</v>
      </c>
      <c r="Z89" s="5">
        <v>390217307</v>
      </c>
    </row>
    <row r="90" spans="2:26" ht="15.5" x14ac:dyDescent="0.35">
      <c r="C90" t="s">
        <v>120</v>
      </c>
      <c r="D90" s="5">
        <v>24321454</v>
      </c>
      <c r="E90" s="5">
        <v>18034234</v>
      </c>
      <c r="F90" s="5">
        <v>17884464</v>
      </c>
      <c r="G90" s="5">
        <v>31075503</v>
      </c>
      <c r="I90" s="5">
        <v>17884464</v>
      </c>
      <c r="J90" s="5">
        <v>29988265</v>
      </c>
      <c r="K90" s="5">
        <v>142259631</v>
      </c>
      <c r="L90" s="5">
        <v>133982080</v>
      </c>
      <c r="M90" s="5">
        <v>134808690</v>
      </c>
      <c r="N90" s="5">
        <v>134324456</v>
      </c>
      <c r="O90" s="5">
        <v>116768504</v>
      </c>
      <c r="P90" s="5">
        <v>107464411</v>
      </c>
      <c r="Q90" s="5">
        <v>95941410</v>
      </c>
      <c r="R90" s="5">
        <v>80462162</v>
      </c>
      <c r="S90" s="5">
        <v>65668912</v>
      </c>
      <c r="T90" s="5">
        <v>51874076</v>
      </c>
      <c r="U90" s="5">
        <v>45254418</v>
      </c>
      <c r="V90" s="5">
        <v>508867887652</v>
      </c>
      <c r="W90" s="5">
        <v>318307308067</v>
      </c>
      <c r="X90" s="5">
        <v>152218128323</v>
      </c>
      <c r="Y90" s="5">
        <v>122239119173</v>
      </c>
      <c r="Z90" s="5">
        <v>144194751590</v>
      </c>
    </row>
    <row r="91" spans="2:26" ht="15.5" x14ac:dyDescent="0.35">
      <c r="C91" t="s">
        <v>121</v>
      </c>
      <c r="D91" s="5">
        <v>11363481</v>
      </c>
      <c r="E91" s="5">
        <v>8852460</v>
      </c>
      <c r="F91" s="5">
        <v>14276138</v>
      </c>
      <c r="G91" s="5">
        <v>28775227</v>
      </c>
      <c r="I91" s="5">
        <v>14276138</v>
      </c>
      <c r="J91" s="5">
        <v>32269053</v>
      </c>
      <c r="K91" s="5">
        <v>33266626</v>
      </c>
      <c r="L91" s="5">
        <v>11767126</v>
      </c>
      <c r="M91" s="5">
        <v>13080460</v>
      </c>
      <c r="N91" s="5">
        <v>14348571</v>
      </c>
      <c r="O91" s="5">
        <v>9477544</v>
      </c>
      <c r="P91" s="5">
        <v>13602378</v>
      </c>
      <c r="Q91" s="5">
        <v>11346183</v>
      </c>
      <c r="R91" s="5">
        <v>12265837</v>
      </c>
      <c r="S91" s="5">
        <v>10610284</v>
      </c>
      <c r="T91" s="5">
        <v>11323900</v>
      </c>
      <c r="U91" s="5">
        <v>5409583</v>
      </c>
      <c r="V91" s="5">
        <v>51094478383</v>
      </c>
      <c r="W91" s="5">
        <v>43541960846</v>
      </c>
      <c r="X91" s="5">
        <v>29249963475</v>
      </c>
      <c r="Y91" s="5">
        <v>46986514064</v>
      </c>
      <c r="Z91" s="5">
        <v>67309219047</v>
      </c>
    </row>
    <row r="92" spans="2:26" ht="15.5" x14ac:dyDescent="0.35">
      <c r="C92" t="s">
        <v>122</v>
      </c>
      <c r="D92" s="5">
        <v>11363481</v>
      </c>
      <c r="E92" s="5">
        <v>8852460</v>
      </c>
      <c r="F92" s="5">
        <v>14276138</v>
      </c>
      <c r="G92" s="5">
        <v>28775227</v>
      </c>
      <c r="I92" s="5">
        <v>14276138</v>
      </c>
      <c r="J92" s="5">
        <v>32269053</v>
      </c>
      <c r="K92" s="5">
        <v>33266626</v>
      </c>
      <c r="L92" s="5">
        <v>11767126</v>
      </c>
      <c r="M92" s="5">
        <v>13080460</v>
      </c>
      <c r="N92" s="5">
        <v>14348571</v>
      </c>
      <c r="O92" s="5">
        <v>9477544</v>
      </c>
      <c r="P92" s="5">
        <v>13602378</v>
      </c>
      <c r="Q92" s="5">
        <v>11346183</v>
      </c>
      <c r="R92" s="5">
        <v>12265837</v>
      </c>
      <c r="S92" s="5">
        <v>10610284</v>
      </c>
      <c r="T92" s="5">
        <v>11323900</v>
      </c>
      <c r="U92" s="5">
        <v>5409583</v>
      </c>
      <c r="V92" s="5">
        <v>51094478383</v>
      </c>
      <c r="W92" s="5">
        <v>43541960846</v>
      </c>
      <c r="X92" s="5">
        <v>29249963475</v>
      </c>
      <c r="Y92" s="5">
        <v>46986514064</v>
      </c>
      <c r="Z92" s="5">
        <v>67309219047</v>
      </c>
    </row>
    <row r="93" spans="2:26" ht="15.5" x14ac:dyDescent="0.35">
      <c r="C93" t="s">
        <v>123</v>
      </c>
      <c r="D93" s="5">
        <v>99553963</v>
      </c>
      <c r="E93" s="5">
        <v>98725962</v>
      </c>
      <c r="F93" s="5">
        <v>91152679</v>
      </c>
      <c r="G93" s="5">
        <v>105364479</v>
      </c>
      <c r="I93" s="5">
        <v>91152679</v>
      </c>
      <c r="J93" s="5">
        <v>95835558</v>
      </c>
      <c r="K93" s="5">
        <v>230241019</v>
      </c>
      <c r="L93" s="5">
        <v>233397360</v>
      </c>
      <c r="M93" s="5">
        <v>223613770</v>
      </c>
      <c r="N93" s="5">
        <v>206395039</v>
      </c>
      <c r="O93" s="5">
        <v>155973622</v>
      </c>
      <c r="P93" s="5">
        <v>128432217</v>
      </c>
      <c r="Q93" s="5">
        <v>119411680</v>
      </c>
      <c r="R93" s="5">
        <v>101629921</v>
      </c>
      <c r="S93" s="5">
        <v>88645422</v>
      </c>
      <c r="T93" s="5">
        <v>67440255</v>
      </c>
      <c r="U93" s="5">
        <v>55645518</v>
      </c>
      <c r="V93" s="5">
        <v>523193448878</v>
      </c>
      <c r="W93" s="5">
        <v>423545894066</v>
      </c>
      <c r="X93" s="5">
        <v>381527225454</v>
      </c>
      <c r="Y93" s="5">
        <v>302135966330</v>
      </c>
      <c r="Z93" s="5">
        <v>360457819827</v>
      </c>
    </row>
    <row r="94" spans="2:26" ht="15.5" x14ac:dyDescent="0.35">
      <c r="C94" t="s">
        <v>103</v>
      </c>
    </row>
    <row r="95" spans="2:26" ht="15.5" x14ac:dyDescent="0.35">
      <c r="C95" t="s">
        <v>91</v>
      </c>
      <c r="D95" s="5">
        <v>-1324125</v>
      </c>
      <c r="E95" s="5">
        <v>-1370196</v>
      </c>
      <c r="F95" s="5">
        <v>155465321</v>
      </c>
      <c r="G95" s="5">
        <v>155088208</v>
      </c>
      <c r="I95" s="5">
        <v>155465321</v>
      </c>
      <c r="J95" s="5">
        <v>-1245598</v>
      </c>
      <c r="K95" s="5">
        <v>-2422021</v>
      </c>
      <c r="L95" s="5">
        <v>-2548754</v>
      </c>
      <c r="M95" s="5">
        <v>-2241495</v>
      </c>
      <c r="N95" s="5">
        <v>-2263657</v>
      </c>
      <c r="O95" s="5">
        <v>-2208145</v>
      </c>
      <c r="P95" s="5">
        <v>-892489</v>
      </c>
      <c r="Q95" s="5">
        <v>-1269783</v>
      </c>
      <c r="R95" s="5">
        <v>-327986</v>
      </c>
      <c r="S95" s="5">
        <v>899669</v>
      </c>
      <c r="T95" s="5">
        <v>-4191</v>
      </c>
      <c r="U95" s="5">
        <v>-12797936</v>
      </c>
      <c r="V95" s="5">
        <v>51871018017</v>
      </c>
      <c r="W95" s="5">
        <v>-243281290</v>
      </c>
    </row>
    <row r="96" spans="2:26" ht="15.5" x14ac:dyDescent="0.35">
      <c r="C96" t="s">
        <v>124</v>
      </c>
      <c r="D96" s="5">
        <v>158377289</v>
      </c>
      <c r="E96" s="5">
        <v>159888965</v>
      </c>
      <c r="F96" s="5">
        <v>157812316</v>
      </c>
      <c r="G96" s="5">
        <v>198103962</v>
      </c>
      <c r="I96" s="5">
        <v>157812316</v>
      </c>
      <c r="J96" s="5">
        <v>196434201</v>
      </c>
      <c r="K96" s="5">
        <v>624562400</v>
      </c>
      <c r="L96" s="5">
        <v>627439979</v>
      </c>
      <c r="M96" s="5">
        <v>591495547</v>
      </c>
      <c r="N96" s="5">
        <v>576360897</v>
      </c>
      <c r="O96" s="5">
        <v>528471259</v>
      </c>
      <c r="P96" s="5">
        <v>450990984</v>
      </c>
      <c r="Q96" s="5">
        <v>439005319</v>
      </c>
      <c r="R96" s="5">
        <v>386571023</v>
      </c>
      <c r="S96" s="5">
        <v>310551201</v>
      </c>
      <c r="T96" s="5">
        <v>284235425</v>
      </c>
      <c r="U96" s="5">
        <v>169651078</v>
      </c>
      <c r="V96" s="5">
        <v>1484302727168</v>
      </c>
      <c r="W96" s="5">
        <v>1125989491718</v>
      </c>
      <c r="X96" s="5">
        <v>672135854352</v>
      </c>
      <c r="Y96" s="5">
        <v>597166868066</v>
      </c>
      <c r="Z96" s="5">
        <v>711367252590</v>
      </c>
    </row>
    <row r="97" spans="3:26" ht="15.5" x14ac:dyDescent="0.35">
      <c r="C97" t="s">
        <v>125</v>
      </c>
    </row>
    <row r="98" spans="3:26" ht="15.5" x14ac:dyDescent="0.35">
      <c r="C98" t="s">
        <v>589</v>
      </c>
      <c r="O98" s="5">
        <v>19384</v>
      </c>
      <c r="P98" s="5">
        <v>19384</v>
      </c>
      <c r="Q98" s="5">
        <v>19384</v>
      </c>
      <c r="R98" s="5">
        <v>19384</v>
      </c>
      <c r="S98" s="5">
        <v>19384</v>
      </c>
      <c r="T98" s="5">
        <v>19384</v>
      </c>
      <c r="U98" s="5">
        <v>19384</v>
      </c>
      <c r="V98" s="5">
        <v>185987752</v>
      </c>
      <c r="W98" s="5">
        <v>212250000</v>
      </c>
      <c r="X98" s="5">
        <v>212250000</v>
      </c>
      <c r="Y98" s="5">
        <v>212250000</v>
      </c>
      <c r="Z98" s="5">
        <v>566000000</v>
      </c>
    </row>
    <row r="99" spans="3:26" ht="15.5" x14ac:dyDescent="0.35">
      <c r="C99" t="s">
        <v>128</v>
      </c>
      <c r="G99" s="5">
        <v>6028508</v>
      </c>
      <c r="J99" s="5">
        <v>6033360</v>
      </c>
      <c r="K99" s="5">
        <v>11024952</v>
      </c>
      <c r="L99" s="5">
        <v>10351756</v>
      </c>
      <c r="M99" s="5">
        <v>8146190</v>
      </c>
      <c r="N99" s="5">
        <v>7354013</v>
      </c>
      <c r="O99" s="5">
        <v>7258079</v>
      </c>
      <c r="P99" s="5">
        <v>4483516</v>
      </c>
      <c r="Q99" s="5">
        <v>3640923</v>
      </c>
      <c r="R99" s="5">
        <v>3260213</v>
      </c>
      <c r="S99" s="5">
        <v>3012058</v>
      </c>
      <c r="T99" s="5">
        <v>1505179</v>
      </c>
      <c r="U99" s="5">
        <v>1561863</v>
      </c>
      <c r="V99" s="5">
        <v>6498149194</v>
      </c>
      <c r="W99" s="5">
        <v>6158060717</v>
      </c>
      <c r="X99" s="5">
        <v>5194928008</v>
      </c>
      <c r="Y99" s="5">
        <v>4609647540</v>
      </c>
      <c r="Z99" s="5">
        <v>4763610561</v>
      </c>
    </row>
    <row r="100" spans="3:26" ht="15.5" x14ac:dyDescent="0.35">
      <c r="C100" t="s">
        <v>126</v>
      </c>
      <c r="D100" s="5">
        <v>45090394</v>
      </c>
      <c r="E100" s="5">
        <v>45895292</v>
      </c>
      <c r="F100" s="5">
        <v>45577738</v>
      </c>
      <c r="G100" s="5">
        <v>44810296</v>
      </c>
      <c r="I100" s="5">
        <v>45577738</v>
      </c>
      <c r="J100" s="5">
        <v>49614772</v>
      </c>
      <c r="K100" s="5">
        <v>54829931</v>
      </c>
      <c r="L100" s="5">
        <v>81563105</v>
      </c>
      <c r="M100" s="5">
        <v>89779731</v>
      </c>
      <c r="N100" s="5">
        <v>99574440</v>
      </c>
      <c r="O100" s="5">
        <v>113599793</v>
      </c>
      <c r="P100" s="5">
        <v>114026589</v>
      </c>
      <c r="Q100" s="5">
        <v>121327766</v>
      </c>
      <c r="R100" s="5">
        <v>123416244</v>
      </c>
      <c r="S100" s="5">
        <v>122867260</v>
      </c>
      <c r="T100" s="5">
        <v>75760328</v>
      </c>
      <c r="U100" s="5">
        <v>56820807</v>
      </c>
      <c r="V100" s="5">
        <v>474636442299</v>
      </c>
      <c r="W100" s="5">
        <v>348591354198</v>
      </c>
      <c r="X100" s="5">
        <v>201490527389</v>
      </c>
      <c r="Y100" s="5">
        <v>206895788218</v>
      </c>
      <c r="Z100" s="5">
        <v>223328550332</v>
      </c>
    </row>
    <row r="101" spans="3:26" ht="15.5" x14ac:dyDescent="0.35">
      <c r="C101" t="s">
        <v>405</v>
      </c>
      <c r="D101" s="5">
        <v>885327</v>
      </c>
      <c r="E101" s="5">
        <v>885327</v>
      </c>
      <c r="F101" s="5">
        <v>885327</v>
      </c>
      <c r="G101" s="5">
        <v>905684</v>
      </c>
      <c r="I101" s="5">
        <v>885327</v>
      </c>
      <c r="J101" s="5">
        <v>905684</v>
      </c>
      <c r="K101" s="5">
        <v>920575</v>
      </c>
      <c r="L101" s="5">
        <v>920575</v>
      </c>
      <c r="V101" s="5">
        <v>26777129310</v>
      </c>
      <c r="W101" s="5">
        <v>23570519616</v>
      </c>
    </row>
    <row r="102" spans="3:26" ht="15.5" x14ac:dyDescent="0.35">
      <c r="C102" t="s">
        <v>319</v>
      </c>
      <c r="D102" s="5">
        <v>1012439</v>
      </c>
      <c r="E102" s="5">
        <v>1018524</v>
      </c>
      <c r="F102" s="5">
        <v>1028062</v>
      </c>
      <c r="G102" s="5">
        <v>1073190</v>
      </c>
      <c r="I102" s="5">
        <v>1028062</v>
      </c>
      <c r="J102" s="5">
        <v>1082759</v>
      </c>
      <c r="K102" s="5">
        <v>1131492</v>
      </c>
      <c r="L102" s="5">
        <v>1562436</v>
      </c>
      <c r="M102" s="5">
        <v>2880316</v>
      </c>
      <c r="N102" s="5">
        <v>3439152</v>
      </c>
      <c r="O102" s="5">
        <v>4528040</v>
      </c>
      <c r="P102" s="5">
        <v>3255272</v>
      </c>
      <c r="Q102" s="5">
        <v>5092664</v>
      </c>
      <c r="R102" s="5">
        <v>4974090</v>
      </c>
      <c r="S102" s="5">
        <v>3080159</v>
      </c>
      <c r="T102" s="5">
        <v>3217992</v>
      </c>
      <c r="U102" s="5">
        <v>3408104</v>
      </c>
    </row>
    <row r="103" spans="3:26" ht="15.5" x14ac:dyDescent="0.35">
      <c r="C103" t="s">
        <v>129</v>
      </c>
      <c r="D103" s="5">
        <v>51912677</v>
      </c>
      <c r="E103" s="5">
        <v>53699529</v>
      </c>
      <c r="F103" s="5">
        <v>51102060</v>
      </c>
      <c r="G103" s="5">
        <v>56351207</v>
      </c>
      <c r="I103" s="5">
        <v>51102060</v>
      </c>
      <c r="J103" s="5">
        <v>61174394</v>
      </c>
      <c r="K103" s="5">
        <v>72204229</v>
      </c>
      <c r="L103" s="5">
        <v>97205120</v>
      </c>
      <c r="M103" s="5">
        <v>105129736</v>
      </c>
      <c r="N103" s="5">
        <v>116762832</v>
      </c>
      <c r="O103" s="5">
        <v>129922633</v>
      </c>
      <c r="P103" s="5">
        <v>128075137</v>
      </c>
      <c r="Q103" s="5">
        <v>134345974</v>
      </c>
      <c r="R103" s="5">
        <v>132935744</v>
      </c>
      <c r="S103" s="5">
        <v>132290021</v>
      </c>
      <c r="T103" s="5">
        <v>82259053</v>
      </c>
      <c r="U103" s="5">
        <v>64191429</v>
      </c>
      <c r="V103" s="5">
        <v>518794904659</v>
      </c>
      <c r="W103" s="5">
        <v>389048948178</v>
      </c>
      <c r="X103" s="5">
        <v>215148252097</v>
      </c>
      <c r="Y103" s="5">
        <v>222398377254</v>
      </c>
      <c r="Z103" s="5">
        <v>241375043512</v>
      </c>
    </row>
    <row r="104" spans="3:26" ht="15.5" x14ac:dyDescent="0.35">
      <c r="C104" t="s">
        <v>130</v>
      </c>
      <c r="D104" s="5">
        <v>210289966</v>
      </c>
      <c r="E104" s="5">
        <v>213588494</v>
      </c>
      <c r="F104" s="5">
        <v>208914376</v>
      </c>
      <c r="G104" s="5">
        <v>254455169</v>
      </c>
      <c r="I104" s="5">
        <v>208914376</v>
      </c>
      <c r="J104" s="5">
        <v>257608595</v>
      </c>
      <c r="K104" s="5">
        <v>696766629</v>
      </c>
      <c r="L104" s="5">
        <v>724645099</v>
      </c>
      <c r="M104" s="5">
        <v>696625283</v>
      </c>
      <c r="N104" s="5">
        <v>693123729</v>
      </c>
      <c r="O104" s="5">
        <v>658393892</v>
      </c>
      <c r="P104" s="5">
        <v>579066121</v>
      </c>
      <c r="Q104" s="5">
        <v>573351293</v>
      </c>
      <c r="R104" s="5">
        <v>519506767</v>
      </c>
      <c r="S104" s="5">
        <v>442841222</v>
      </c>
      <c r="T104" s="5">
        <v>366494478</v>
      </c>
      <c r="U104" s="5">
        <v>233842507</v>
      </c>
      <c r="V104" s="5">
        <v>2003097631827</v>
      </c>
      <c r="W104" s="5">
        <v>1515038439896</v>
      </c>
      <c r="X104" s="5">
        <v>887284106449</v>
      </c>
      <c r="Y104" s="5">
        <v>819565245320</v>
      </c>
      <c r="Z104" s="5">
        <v>952742296102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  <c r="D107" s="5">
        <v>45663974</v>
      </c>
      <c r="E107" s="5">
        <v>46723052</v>
      </c>
      <c r="F107" s="5">
        <v>46258135</v>
      </c>
      <c r="G107" s="5">
        <v>40899329</v>
      </c>
      <c r="I107" s="5">
        <v>46258135</v>
      </c>
      <c r="J107" s="5">
        <v>373887166</v>
      </c>
      <c r="K107" s="5">
        <v>185115895</v>
      </c>
      <c r="L107" s="5">
        <v>38535487</v>
      </c>
      <c r="M107" s="5">
        <v>396650510</v>
      </c>
      <c r="N107" s="5">
        <v>232267721</v>
      </c>
      <c r="O107" s="5">
        <v>81229459</v>
      </c>
      <c r="P107" s="5">
        <v>69846315</v>
      </c>
      <c r="Q107" s="5">
        <v>95835481</v>
      </c>
      <c r="R107" s="5">
        <v>102549167</v>
      </c>
      <c r="S107" s="5">
        <v>86301441</v>
      </c>
      <c r="T107" s="5">
        <v>73311762</v>
      </c>
      <c r="U107" s="5">
        <v>50826013</v>
      </c>
      <c r="V107" s="5">
        <v>1125474034674</v>
      </c>
      <c r="W107" s="5">
        <v>778796157314</v>
      </c>
      <c r="X107" s="5">
        <v>547811644241</v>
      </c>
      <c r="Y107" s="5">
        <v>593456622883</v>
      </c>
      <c r="Z107" s="5">
        <v>700283860964</v>
      </c>
    </row>
    <row r="108" spans="3:26" ht="15.5" x14ac:dyDescent="0.35">
      <c r="C108" t="s">
        <v>322</v>
      </c>
      <c r="J108" s="5">
        <v>11047696</v>
      </c>
      <c r="L108" s="5">
        <v>5441897</v>
      </c>
      <c r="O108" s="5">
        <v>1804226</v>
      </c>
      <c r="P108" s="5">
        <v>2826150</v>
      </c>
      <c r="Q108" s="5">
        <v>1797640</v>
      </c>
      <c r="R108" s="5">
        <v>15891638</v>
      </c>
      <c r="S108" s="5">
        <v>5476233</v>
      </c>
      <c r="T108" s="5">
        <v>8442597</v>
      </c>
      <c r="V108" s="5">
        <v>672984152193</v>
      </c>
      <c r="W108" s="5">
        <v>482409171568</v>
      </c>
      <c r="X108" s="5">
        <v>316704863394</v>
      </c>
      <c r="Y108" s="5">
        <v>352451976636</v>
      </c>
      <c r="Z108" s="5">
        <v>433269350887</v>
      </c>
    </row>
    <row r="109" spans="3:26" ht="15.5" x14ac:dyDescent="0.35">
      <c r="C109" t="s">
        <v>135</v>
      </c>
    </row>
    <row r="110" spans="3:26" ht="15.5" x14ac:dyDescent="0.35">
      <c r="C110" t="s">
        <v>136</v>
      </c>
      <c r="D110" s="5">
        <v>29759218</v>
      </c>
      <c r="E110" s="5">
        <v>31035392</v>
      </c>
      <c r="F110" s="5">
        <v>27665837</v>
      </c>
      <c r="G110" s="5">
        <v>27378800</v>
      </c>
      <c r="I110" s="5">
        <v>27665837</v>
      </c>
      <c r="J110" s="5">
        <v>22755204</v>
      </c>
      <c r="K110" s="5">
        <v>8810393</v>
      </c>
      <c r="L110" s="5">
        <v>9430062</v>
      </c>
      <c r="M110" s="5">
        <v>58206155</v>
      </c>
      <c r="N110" s="5">
        <v>67669155</v>
      </c>
      <c r="O110" s="5">
        <v>45293995</v>
      </c>
      <c r="P110" s="5">
        <v>39664914</v>
      </c>
      <c r="Q110" s="5">
        <v>59177933</v>
      </c>
      <c r="R110" s="5">
        <v>57952492</v>
      </c>
      <c r="S110" s="5">
        <v>60427264</v>
      </c>
      <c r="T110" s="5">
        <v>50913794</v>
      </c>
      <c r="U110" s="5">
        <v>42295866</v>
      </c>
      <c r="V110" s="5">
        <v>410065941023</v>
      </c>
      <c r="W110" s="5">
        <v>217956997863</v>
      </c>
      <c r="X110" s="5">
        <v>151473244851</v>
      </c>
      <c r="Y110" s="5">
        <v>163975852890</v>
      </c>
      <c r="Z110" s="5">
        <v>203749611100</v>
      </c>
    </row>
    <row r="111" spans="3:26" ht="15.5" x14ac:dyDescent="0.35">
      <c r="C111" t="s">
        <v>143</v>
      </c>
    </row>
    <row r="112" spans="3:26" ht="15.5" x14ac:dyDescent="0.35">
      <c r="C112" t="s">
        <v>144</v>
      </c>
      <c r="D112" s="5">
        <v>2725985</v>
      </c>
      <c r="E112" s="5">
        <v>3093869</v>
      </c>
      <c r="F112" s="5">
        <v>5012459</v>
      </c>
      <c r="G112" s="5">
        <v>2474998</v>
      </c>
      <c r="I112" s="5">
        <v>5012459</v>
      </c>
      <c r="J112" s="5">
        <v>4459645</v>
      </c>
      <c r="K112" s="5">
        <v>5068656</v>
      </c>
      <c r="L112" s="5">
        <v>2500205</v>
      </c>
      <c r="M112" s="5">
        <v>6485503</v>
      </c>
      <c r="N112" s="5">
        <v>8032033</v>
      </c>
      <c r="O112" s="5">
        <v>7343852</v>
      </c>
      <c r="P112" s="5">
        <v>6557857</v>
      </c>
      <c r="Q112" s="5">
        <v>12317338</v>
      </c>
      <c r="R112" s="5">
        <v>8147371</v>
      </c>
      <c r="S112" s="5">
        <v>9388229</v>
      </c>
      <c r="T112" s="5">
        <v>3091764</v>
      </c>
      <c r="U112" s="5">
        <v>3420017</v>
      </c>
      <c r="V112" s="5">
        <v>16706921807</v>
      </c>
      <c r="W112" s="5">
        <v>25168776359</v>
      </c>
      <c r="X112" s="5">
        <v>25171947052</v>
      </c>
      <c r="Y112" s="5">
        <v>33591020403</v>
      </c>
      <c r="Z112" s="5">
        <v>39693701959</v>
      </c>
    </row>
    <row r="113" spans="3:26" ht="15.5" x14ac:dyDescent="0.35">
      <c r="C113" t="s">
        <v>138</v>
      </c>
      <c r="D113" s="5">
        <v>8904330</v>
      </c>
      <c r="E113" s="5">
        <v>8396835</v>
      </c>
      <c r="F113" s="5">
        <v>8559378</v>
      </c>
      <c r="G113" s="5">
        <v>7524023</v>
      </c>
      <c r="I113" s="5">
        <v>8559378</v>
      </c>
      <c r="J113" s="5">
        <v>6441716</v>
      </c>
      <c r="K113" s="5">
        <v>12071515</v>
      </c>
      <c r="L113" s="5">
        <v>14633411</v>
      </c>
      <c r="M113" s="5">
        <v>12778993</v>
      </c>
      <c r="N113" s="5">
        <v>14483688</v>
      </c>
      <c r="O113" s="5">
        <v>16919709</v>
      </c>
      <c r="P113" s="5">
        <v>16660345</v>
      </c>
      <c r="Q113" s="5">
        <v>17621875</v>
      </c>
      <c r="R113" s="5">
        <v>9172796</v>
      </c>
      <c r="S113" s="5">
        <v>7232832</v>
      </c>
      <c r="T113" s="5">
        <v>5171119</v>
      </c>
      <c r="U113" s="5">
        <v>2793471</v>
      </c>
      <c r="V113" s="5">
        <v>19013082324</v>
      </c>
      <c r="W113" s="5">
        <v>10607369892</v>
      </c>
      <c r="X113" s="5">
        <v>9469106604</v>
      </c>
      <c r="Y113" s="5">
        <v>7717771467</v>
      </c>
      <c r="Z113" s="5">
        <v>9687024610</v>
      </c>
    </row>
    <row r="114" spans="3:26" ht="15.5" x14ac:dyDescent="0.35">
      <c r="C114" t="s">
        <v>137</v>
      </c>
      <c r="D114" s="5">
        <v>2188350</v>
      </c>
      <c r="E114" s="5">
        <v>2404759</v>
      </c>
      <c r="F114" s="5">
        <v>2356252</v>
      </c>
      <c r="G114" s="5">
        <v>2235578</v>
      </c>
      <c r="I114" s="5">
        <v>2356252</v>
      </c>
      <c r="J114" s="5">
        <v>2469353</v>
      </c>
      <c r="K114" s="5">
        <v>2729918</v>
      </c>
      <c r="L114" s="5">
        <v>4042333</v>
      </c>
      <c r="M114" s="5">
        <v>4799934</v>
      </c>
      <c r="N114" s="5">
        <v>3257978</v>
      </c>
      <c r="O114" s="5">
        <v>6441799</v>
      </c>
      <c r="P114" s="5">
        <v>2949509</v>
      </c>
      <c r="Q114" s="5">
        <v>4122899</v>
      </c>
      <c r="R114" s="5">
        <v>3993024</v>
      </c>
      <c r="S114" s="5">
        <v>3282556</v>
      </c>
      <c r="T114" s="5">
        <v>1690488</v>
      </c>
      <c r="U114" s="5">
        <v>2004158</v>
      </c>
      <c r="V114" s="5">
        <v>4749717357</v>
      </c>
      <c r="W114" s="5">
        <v>11862924375</v>
      </c>
      <c r="X114" s="5">
        <v>7856258914</v>
      </c>
      <c r="Y114" s="5">
        <v>1062452451</v>
      </c>
      <c r="Z114" s="5">
        <v>1545575143</v>
      </c>
    </row>
    <row r="115" spans="3:26" ht="15.5" x14ac:dyDescent="0.35">
      <c r="C115" t="s">
        <v>139</v>
      </c>
    </row>
    <row r="116" spans="3:26" ht="15.5" x14ac:dyDescent="0.35">
      <c r="C116" t="s">
        <v>324</v>
      </c>
      <c r="D116" s="5">
        <v>31441791</v>
      </c>
      <c r="E116" s="5">
        <v>30383217</v>
      </c>
      <c r="F116" s="5">
        <v>29324644</v>
      </c>
      <c r="G116" s="5">
        <v>29516535</v>
      </c>
      <c r="I116" s="5">
        <v>29324644</v>
      </c>
      <c r="K116" s="5">
        <v>170004060</v>
      </c>
      <c r="L116" s="5">
        <v>169523629</v>
      </c>
      <c r="N116" s="5">
        <v>170476930</v>
      </c>
      <c r="O116" s="5">
        <v>169831777</v>
      </c>
      <c r="P116" s="5">
        <v>168917111</v>
      </c>
      <c r="Q116" s="5">
        <v>196045616</v>
      </c>
    </row>
    <row r="117" spans="3:26" ht="15.5" x14ac:dyDescent="0.35">
      <c r="C117" t="s">
        <v>140</v>
      </c>
      <c r="M117" s="5">
        <v>4211502</v>
      </c>
    </row>
    <row r="118" spans="3:26" ht="15.5" x14ac:dyDescent="0.35">
      <c r="C118" t="s">
        <v>142</v>
      </c>
      <c r="M118" s="5">
        <v>174325578</v>
      </c>
    </row>
    <row r="119" spans="3:26" ht="15.5" x14ac:dyDescent="0.35">
      <c r="C119" t="s">
        <v>326</v>
      </c>
      <c r="M119" s="5">
        <v>137620197</v>
      </c>
      <c r="N119" s="5">
        <v>138141984</v>
      </c>
      <c r="R119" s="5">
        <v>7223005</v>
      </c>
      <c r="T119" s="5">
        <v>4002000</v>
      </c>
      <c r="V119" s="5">
        <v>1954219970</v>
      </c>
      <c r="W119" s="5">
        <v>30790917257</v>
      </c>
      <c r="X119" s="5">
        <v>37136223426</v>
      </c>
      <c r="Y119" s="5">
        <v>34657549036</v>
      </c>
      <c r="Z119" s="5">
        <v>12338597265</v>
      </c>
    </row>
    <row r="120" spans="3:26" ht="15.5" x14ac:dyDescent="0.35">
      <c r="C120" t="s">
        <v>141</v>
      </c>
      <c r="D120" s="5">
        <v>1070445</v>
      </c>
      <c r="E120" s="5">
        <v>2649499</v>
      </c>
      <c r="F120" s="5">
        <v>195166</v>
      </c>
      <c r="G120" s="5">
        <v>88258</v>
      </c>
      <c r="I120" s="5">
        <v>195166</v>
      </c>
      <c r="J120" s="5">
        <v>19787</v>
      </c>
      <c r="K120" s="5">
        <v>1966356</v>
      </c>
      <c r="L120" s="5">
        <v>1922956</v>
      </c>
      <c r="M120" s="5">
        <v>2012631</v>
      </c>
      <c r="N120" s="5">
        <v>2984154</v>
      </c>
      <c r="O120" s="5">
        <v>631972</v>
      </c>
      <c r="P120" s="5">
        <v>126646</v>
      </c>
      <c r="Q120" s="5">
        <v>532953</v>
      </c>
      <c r="R120" s="5">
        <v>160234</v>
      </c>
      <c r="S120" s="5">
        <v>109333</v>
      </c>
      <c r="T120" s="5">
        <v>201748</v>
      </c>
      <c r="U120" s="5">
        <v>248076</v>
      </c>
      <c r="V120" s="5">
        <v>1747810742</v>
      </c>
      <c r="W120" s="5">
        <v>2345931249</v>
      </c>
      <c r="X120" s="5">
        <v>92253477</v>
      </c>
      <c r="Z120" s="5">
        <v>116317513</v>
      </c>
    </row>
    <row r="121" spans="3:26" ht="15.5" x14ac:dyDescent="0.35">
      <c r="C121" t="s">
        <v>1052</v>
      </c>
      <c r="D121" s="5">
        <v>493141</v>
      </c>
      <c r="E121" s="5">
        <v>658092</v>
      </c>
      <c r="F121" s="5">
        <v>337311</v>
      </c>
      <c r="G121" s="5">
        <v>435053</v>
      </c>
      <c r="I121" s="5">
        <v>337311</v>
      </c>
      <c r="J121" s="5">
        <v>325393620</v>
      </c>
      <c r="K121" s="5">
        <v>154707309</v>
      </c>
      <c r="L121" s="5">
        <v>525983</v>
      </c>
      <c r="M121" s="5">
        <v>137620197</v>
      </c>
      <c r="N121" s="5">
        <v>138141984</v>
      </c>
      <c r="O121" s="5">
        <v>1814200</v>
      </c>
      <c r="P121" s="5">
        <v>489278</v>
      </c>
      <c r="Q121" s="5">
        <v>592798</v>
      </c>
      <c r="R121" s="5">
        <v>7223005</v>
      </c>
      <c r="S121" s="5">
        <v>494327</v>
      </c>
      <c r="T121" s="5">
        <v>4002000</v>
      </c>
      <c r="U121" s="5">
        <v>312501</v>
      </c>
      <c r="V121" s="5">
        <v>1954219970</v>
      </c>
      <c r="W121" s="5">
        <v>30790917257</v>
      </c>
      <c r="X121" s="5">
        <v>37136223426</v>
      </c>
      <c r="Y121" s="5">
        <v>34657549036</v>
      </c>
      <c r="Z121" s="5">
        <v>12338597265</v>
      </c>
    </row>
    <row r="122" spans="3:26" ht="15.5" x14ac:dyDescent="0.35">
      <c r="C122" t="s">
        <v>145</v>
      </c>
      <c r="D122" s="5">
        <v>109591202</v>
      </c>
      <c r="E122" s="5">
        <v>108423341</v>
      </c>
      <c r="F122" s="5">
        <v>103513738</v>
      </c>
      <c r="G122" s="5">
        <v>89600626</v>
      </c>
      <c r="I122" s="5">
        <v>103513738</v>
      </c>
      <c r="J122" s="5">
        <v>4808178</v>
      </c>
      <c r="K122" s="5">
        <v>177996585</v>
      </c>
      <c r="L122" s="5">
        <v>345091193</v>
      </c>
      <c r="M122" s="5">
        <v>7520029</v>
      </c>
      <c r="N122" s="5">
        <v>179105867</v>
      </c>
      <c r="O122" s="5">
        <v>313028100</v>
      </c>
      <c r="P122" s="5">
        <v>258626455</v>
      </c>
      <c r="Q122" s="5">
        <v>242719916</v>
      </c>
      <c r="R122" s="5">
        <v>189093643</v>
      </c>
      <c r="S122" s="5">
        <v>140682979</v>
      </c>
      <c r="T122" s="5">
        <v>88286268</v>
      </c>
      <c r="U122" s="5">
        <v>83959183</v>
      </c>
      <c r="V122" s="5">
        <v>49666507152</v>
      </c>
      <c r="W122" s="5">
        <v>48681609315</v>
      </c>
      <c r="X122" s="5">
        <v>171828661891</v>
      </c>
      <c r="Y122" s="5">
        <v>93935520107</v>
      </c>
      <c r="Z122" s="5">
        <v>153606687767</v>
      </c>
    </row>
    <row r="123" spans="3:26" ht="15.5" x14ac:dyDescent="0.35">
      <c r="C123" t="s">
        <v>146</v>
      </c>
      <c r="D123" s="5">
        <v>109591202</v>
      </c>
      <c r="E123" s="5">
        <v>108423341</v>
      </c>
      <c r="F123" s="5">
        <v>103513738</v>
      </c>
      <c r="G123" s="5">
        <v>89600626</v>
      </c>
      <c r="I123" s="5">
        <v>103513738</v>
      </c>
      <c r="J123" s="5">
        <v>4808178</v>
      </c>
      <c r="K123" s="5">
        <v>177996585</v>
      </c>
      <c r="L123" s="5">
        <v>345091193</v>
      </c>
      <c r="M123" s="5">
        <v>7520029</v>
      </c>
      <c r="N123" s="5">
        <v>179105867</v>
      </c>
      <c r="O123" s="5">
        <v>313028100</v>
      </c>
      <c r="P123" s="5">
        <v>258626455</v>
      </c>
      <c r="Q123" s="5">
        <v>242719916</v>
      </c>
      <c r="R123" s="5">
        <v>189093643</v>
      </c>
      <c r="S123" s="5">
        <v>140682979</v>
      </c>
      <c r="T123" s="5">
        <v>88286268</v>
      </c>
      <c r="U123" s="5">
        <v>83959183</v>
      </c>
      <c r="V123" s="5">
        <v>49666507152</v>
      </c>
      <c r="W123" s="5">
        <v>48681609315</v>
      </c>
      <c r="X123" s="5">
        <v>171828661891</v>
      </c>
      <c r="Y123" s="5">
        <v>93935520107</v>
      </c>
      <c r="Z123" s="5">
        <v>153606687767</v>
      </c>
    </row>
    <row r="124" spans="3:26" ht="15.5" x14ac:dyDescent="0.35">
      <c r="C124" t="s">
        <v>323</v>
      </c>
    </row>
    <row r="125" spans="3:26" ht="15.5" x14ac:dyDescent="0.35">
      <c r="C125" t="s">
        <v>407</v>
      </c>
      <c r="D125" s="5">
        <v>6568765</v>
      </c>
      <c r="E125" s="5">
        <v>6449482</v>
      </c>
      <c r="F125" s="5">
        <v>6330199</v>
      </c>
      <c r="G125" s="5">
        <v>6157325</v>
      </c>
      <c r="I125" s="5">
        <v>6330199</v>
      </c>
      <c r="O125" s="5">
        <v>137087843</v>
      </c>
      <c r="P125" s="5">
        <v>84669726</v>
      </c>
      <c r="Q125" s="5">
        <v>41000000</v>
      </c>
      <c r="R125" s="5">
        <v>182236370</v>
      </c>
      <c r="S125" s="5">
        <v>134911712</v>
      </c>
      <c r="T125" s="5">
        <v>82932426</v>
      </c>
      <c r="U125" s="5">
        <v>78451526</v>
      </c>
      <c r="V125" s="5">
        <v>330636640</v>
      </c>
      <c r="W125" s="5">
        <v>2115203397</v>
      </c>
      <c r="X125" s="5">
        <v>133509137555</v>
      </c>
      <c r="Y125" s="5">
        <v>58458635718</v>
      </c>
      <c r="Z125" s="5">
        <v>121709240045</v>
      </c>
    </row>
    <row r="126" spans="3:26" ht="15.5" x14ac:dyDescent="0.35">
      <c r="C126" t="s">
        <v>325</v>
      </c>
      <c r="D126" s="5">
        <v>91382260</v>
      </c>
      <c r="E126" s="5">
        <v>90859154</v>
      </c>
      <c r="F126" s="5">
        <v>86308662</v>
      </c>
      <c r="G126" s="5">
        <v>84750824</v>
      </c>
      <c r="I126" s="5">
        <v>86308662</v>
      </c>
      <c r="J126" s="5">
        <v>19787</v>
      </c>
      <c r="K126" s="5">
        <v>171970416</v>
      </c>
      <c r="L126" s="5">
        <v>339774357</v>
      </c>
      <c r="M126" s="5">
        <v>2012631</v>
      </c>
      <c r="N126" s="5">
        <v>173461084</v>
      </c>
      <c r="O126" s="5">
        <v>307551592</v>
      </c>
      <c r="P126" s="5">
        <v>253713483</v>
      </c>
      <c r="Q126" s="5">
        <v>237578569</v>
      </c>
      <c r="R126" s="5">
        <v>182396604</v>
      </c>
      <c r="S126" s="5">
        <v>135021045</v>
      </c>
      <c r="T126" s="5">
        <v>83134174</v>
      </c>
      <c r="U126" s="5">
        <v>78699602</v>
      </c>
      <c r="V126" s="5">
        <v>2078447382</v>
      </c>
      <c r="W126" s="5">
        <v>4461134646</v>
      </c>
      <c r="X126" s="5">
        <v>133601391032</v>
      </c>
      <c r="Y126" s="5">
        <v>58458635718</v>
      </c>
      <c r="Z126" s="5">
        <v>121825557558</v>
      </c>
    </row>
    <row r="127" spans="3:26" ht="15.5" x14ac:dyDescent="0.35">
      <c r="C127" t="s">
        <v>147</v>
      </c>
      <c r="D127" s="5">
        <v>12897652</v>
      </c>
      <c r="E127" s="5">
        <v>12735069</v>
      </c>
      <c r="F127" s="5">
        <v>12352733</v>
      </c>
      <c r="I127" s="5">
        <v>12352733</v>
      </c>
      <c r="N127" s="5">
        <v>12830</v>
      </c>
      <c r="O127" s="5">
        <v>15390</v>
      </c>
      <c r="P127" s="5">
        <v>5296</v>
      </c>
      <c r="Q127" s="5">
        <v>10592</v>
      </c>
      <c r="R127" s="5">
        <v>24613</v>
      </c>
    </row>
    <row r="128" spans="3:26" ht="15.5" x14ac:dyDescent="0.35">
      <c r="C128" t="s">
        <v>150</v>
      </c>
      <c r="D128" s="5">
        <v>155255176</v>
      </c>
      <c r="E128" s="5">
        <v>155146393</v>
      </c>
      <c r="F128" s="5">
        <v>149771873</v>
      </c>
      <c r="G128" s="5">
        <v>130499955</v>
      </c>
      <c r="I128" s="5">
        <v>149771873</v>
      </c>
      <c r="J128" s="5">
        <v>378695344</v>
      </c>
      <c r="K128" s="5">
        <v>363112480</v>
      </c>
      <c r="L128" s="5">
        <v>383626680</v>
      </c>
      <c r="M128" s="5">
        <v>404170539</v>
      </c>
      <c r="N128" s="5">
        <v>411373588</v>
      </c>
      <c r="O128" s="5">
        <v>394257559</v>
      </c>
      <c r="P128" s="5">
        <v>328472770</v>
      </c>
      <c r="Q128" s="5">
        <v>338555397</v>
      </c>
      <c r="R128" s="5">
        <v>291642810</v>
      </c>
      <c r="S128" s="5">
        <v>226984420</v>
      </c>
      <c r="T128" s="5">
        <v>161598030</v>
      </c>
      <c r="U128" s="5">
        <v>134785196</v>
      </c>
      <c r="V128" s="5">
        <v>1175140541826</v>
      </c>
      <c r="W128" s="5">
        <v>827477766629</v>
      </c>
      <c r="X128" s="5">
        <v>719640306132</v>
      </c>
      <c r="Y128" s="5">
        <v>687392142990</v>
      </c>
      <c r="Z128" s="5">
        <v>853890548731</v>
      </c>
    </row>
    <row r="129" spans="2:26" ht="15.5" x14ac:dyDescent="0.35">
      <c r="C129" t="s">
        <v>151</v>
      </c>
    </row>
    <row r="130" spans="2:26" ht="15.5" x14ac:dyDescent="0.35">
      <c r="C130" t="s">
        <v>152</v>
      </c>
      <c r="D130" s="5">
        <v>55233458</v>
      </c>
      <c r="E130" s="5">
        <v>55233458</v>
      </c>
      <c r="F130" s="5">
        <v>55233458</v>
      </c>
      <c r="G130" s="5">
        <v>55233458</v>
      </c>
      <c r="I130" s="5">
        <v>55233458</v>
      </c>
      <c r="J130" s="5">
        <v>55233458</v>
      </c>
      <c r="K130" s="5">
        <v>55233458</v>
      </c>
      <c r="L130" s="5">
        <v>30206632</v>
      </c>
      <c r="M130" s="5">
        <v>30206632</v>
      </c>
      <c r="N130" s="5">
        <v>30206632</v>
      </c>
      <c r="O130" s="5">
        <v>30206632</v>
      </c>
      <c r="P130" s="5">
        <v>30206632</v>
      </c>
      <c r="Q130" s="5">
        <v>30206632</v>
      </c>
      <c r="R130" s="5">
        <v>30206632</v>
      </c>
      <c r="S130" s="5">
        <v>30206632</v>
      </c>
      <c r="T130" s="5">
        <v>30206632</v>
      </c>
      <c r="U130" s="5">
        <v>23239822</v>
      </c>
      <c r="V130" s="5">
        <v>76640305200</v>
      </c>
      <c r="W130" s="5">
        <v>76596541500</v>
      </c>
      <c r="X130" s="5">
        <v>44544000000</v>
      </c>
      <c r="Y130" s="5">
        <v>44544000000</v>
      </c>
      <c r="Z130" s="5">
        <v>44544000000</v>
      </c>
    </row>
    <row r="131" spans="2:26" ht="15.5" x14ac:dyDescent="0.35">
      <c r="C131" t="s">
        <v>153</v>
      </c>
      <c r="D131" s="5">
        <v>303959745</v>
      </c>
      <c r="E131" s="5">
        <v>303959745</v>
      </c>
      <c r="F131" s="5">
        <v>147915760</v>
      </c>
      <c r="G131" s="5">
        <v>147915760</v>
      </c>
      <c r="I131" s="5">
        <v>147915760</v>
      </c>
      <c r="J131" s="5">
        <v>147915760</v>
      </c>
      <c r="K131" s="5">
        <v>147915760</v>
      </c>
      <c r="L131" s="5">
        <v>172942586</v>
      </c>
      <c r="M131" s="5">
        <v>125266024</v>
      </c>
      <c r="N131" s="5">
        <v>125266024</v>
      </c>
      <c r="O131" s="5">
        <v>125266024</v>
      </c>
      <c r="P131" s="5">
        <v>125266024</v>
      </c>
      <c r="Q131" s="5">
        <v>125266024</v>
      </c>
      <c r="R131" s="5">
        <v>125266024</v>
      </c>
      <c r="S131" s="5">
        <v>124618382</v>
      </c>
      <c r="T131" s="5">
        <v>124618382</v>
      </c>
      <c r="U131" s="5">
        <v>48590996</v>
      </c>
      <c r="V131" s="5">
        <v>419791812553</v>
      </c>
      <c r="W131" s="5">
        <v>419135357053</v>
      </c>
      <c r="X131" s="5">
        <v>19463678310</v>
      </c>
      <c r="Y131" s="5">
        <v>19463678310</v>
      </c>
      <c r="Z131" s="5">
        <v>19463678310</v>
      </c>
    </row>
    <row r="132" spans="2:26" ht="15.5" x14ac:dyDescent="0.35">
      <c r="C132" t="s">
        <v>155</v>
      </c>
      <c r="D132" s="5">
        <v>-282935967</v>
      </c>
      <c r="E132" s="5">
        <v>-278865021</v>
      </c>
      <c r="F132" s="5">
        <v>-279329374</v>
      </c>
      <c r="G132" s="5">
        <v>-211590948</v>
      </c>
      <c r="I132" s="5">
        <v>-279329374</v>
      </c>
      <c r="J132" s="5">
        <v>-305551419</v>
      </c>
      <c r="K132" s="5">
        <v>142758611</v>
      </c>
      <c r="L132" s="5">
        <v>143975118</v>
      </c>
      <c r="M132" s="5">
        <v>140292011</v>
      </c>
      <c r="N132" s="5">
        <v>124151424</v>
      </c>
      <c r="O132" s="5">
        <v>102763001</v>
      </c>
      <c r="P132" s="5">
        <v>83441647</v>
      </c>
      <c r="Q132" s="5">
        <v>66079385</v>
      </c>
      <c r="R132" s="5">
        <v>55609476</v>
      </c>
      <c r="S132" s="5">
        <v>41266384</v>
      </c>
      <c r="T132" s="5">
        <v>34554305</v>
      </c>
      <c r="U132" s="5">
        <v>37568713</v>
      </c>
      <c r="V132" s="5">
        <v>246040815664</v>
      </c>
      <c r="W132" s="5">
        <v>175447824166</v>
      </c>
      <c r="X132" s="5">
        <v>103124495108</v>
      </c>
      <c r="Y132" s="5">
        <v>67516046170</v>
      </c>
      <c r="Z132" s="5">
        <v>34234435662</v>
      </c>
    </row>
    <row r="133" spans="2:26" ht="15.5" x14ac:dyDescent="0.35">
      <c r="C133" t="s">
        <v>156</v>
      </c>
      <c r="D133" s="5">
        <v>1814636</v>
      </c>
      <c r="E133" s="5">
        <v>1814636</v>
      </c>
      <c r="F133" s="5">
        <v>1814636</v>
      </c>
      <c r="G133" s="5">
        <v>1814636</v>
      </c>
      <c r="I133" s="5">
        <v>1814636</v>
      </c>
      <c r="J133" s="5">
        <v>1814636</v>
      </c>
      <c r="K133" s="5">
        <v>1814636</v>
      </c>
      <c r="L133" s="5">
        <v>1747889</v>
      </c>
      <c r="M133" s="5">
        <v>1680540</v>
      </c>
      <c r="N133" s="5">
        <v>1611163</v>
      </c>
      <c r="O133" s="5">
        <v>1540725</v>
      </c>
      <c r="P133" s="5">
        <v>1469884</v>
      </c>
      <c r="Q133" s="5">
        <v>1397952</v>
      </c>
      <c r="R133" s="5">
        <v>1247627</v>
      </c>
      <c r="S133" s="5">
        <v>1247627</v>
      </c>
      <c r="T133" s="5">
        <v>1172619</v>
      </c>
      <c r="U133" s="5">
        <v>1086114</v>
      </c>
      <c r="V133" s="5">
        <v>9000000000</v>
      </c>
      <c r="W133" s="5">
        <v>8000000000</v>
      </c>
      <c r="X133" s="5">
        <v>7000000000</v>
      </c>
      <c r="Y133" s="5">
        <v>6000000000</v>
      </c>
      <c r="Z133" s="5">
        <v>6000000000</v>
      </c>
    </row>
    <row r="134" spans="2:26" ht="15.5" x14ac:dyDescent="0.35">
      <c r="C134" t="s">
        <v>157</v>
      </c>
      <c r="D134" s="5">
        <v>-284750603</v>
      </c>
      <c r="E134" s="5">
        <v>-280679657</v>
      </c>
      <c r="F134" s="5">
        <v>-281144010</v>
      </c>
      <c r="G134" s="5">
        <v>-213405584</v>
      </c>
      <c r="I134" s="5">
        <v>-281144010</v>
      </c>
      <c r="J134" s="5">
        <v>-307366055</v>
      </c>
      <c r="K134" s="5">
        <v>140943975</v>
      </c>
      <c r="L134" s="5">
        <v>142227229</v>
      </c>
      <c r="M134" s="5">
        <v>138611471</v>
      </c>
      <c r="N134" s="5">
        <v>122540261</v>
      </c>
      <c r="O134" s="5">
        <v>101222276</v>
      </c>
      <c r="P134" s="5">
        <v>81971763</v>
      </c>
      <c r="Q134" s="5">
        <v>64681433</v>
      </c>
      <c r="R134" s="5">
        <v>54361849</v>
      </c>
      <c r="S134" s="5">
        <v>40018757</v>
      </c>
      <c r="T134" s="5">
        <v>33381686</v>
      </c>
      <c r="U134" s="5">
        <v>36482599</v>
      </c>
      <c r="V134" s="5">
        <v>237040815664</v>
      </c>
      <c r="W134" s="5">
        <v>167447824166</v>
      </c>
      <c r="X134" s="5">
        <v>96124495108</v>
      </c>
      <c r="Y134" s="5">
        <v>61516046170</v>
      </c>
      <c r="Z134" s="5">
        <v>28234435662</v>
      </c>
    </row>
    <row r="135" spans="2:26" ht="15.5" x14ac:dyDescent="0.35">
      <c r="C135" t="s">
        <v>158</v>
      </c>
      <c r="D135" s="5">
        <v>-282935967</v>
      </c>
      <c r="E135" s="5">
        <v>-278865021</v>
      </c>
      <c r="F135" s="5">
        <v>-279329374</v>
      </c>
      <c r="G135" s="5">
        <v>-211590948</v>
      </c>
      <c r="I135" s="5">
        <v>-279329374</v>
      </c>
      <c r="J135" s="5">
        <v>-305551419</v>
      </c>
      <c r="K135" s="5">
        <v>142758611</v>
      </c>
      <c r="L135" s="5">
        <v>143975118</v>
      </c>
      <c r="M135" s="5">
        <v>140292011</v>
      </c>
      <c r="N135" s="5">
        <v>124151424</v>
      </c>
      <c r="O135" s="5">
        <v>102763001</v>
      </c>
      <c r="P135" s="5">
        <v>83441647</v>
      </c>
      <c r="Q135" s="5">
        <v>66079385</v>
      </c>
      <c r="R135" s="5">
        <v>55609476</v>
      </c>
      <c r="S135" s="5">
        <v>41266384</v>
      </c>
      <c r="T135" s="5">
        <v>34554305</v>
      </c>
      <c r="U135" s="5">
        <v>37568713</v>
      </c>
      <c r="V135" s="5">
        <v>246040815664</v>
      </c>
      <c r="W135" s="5">
        <v>175447824166</v>
      </c>
      <c r="X135" s="5">
        <v>103124495108</v>
      </c>
      <c r="Y135" s="5">
        <v>67516046170</v>
      </c>
      <c r="Z135" s="5">
        <v>34234435662</v>
      </c>
    </row>
    <row r="136" spans="2:26" ht="15.5" x14ac:dyDescent="0.35">
      <c r="C136" t="s">
        <v>159</v>
      </c>
      <c r="D136" s="5">
        <v>-19898321</v>
      </c>
      <c r="E136" s="5">
        <v>-20515885</v>
      </c>
      <c r="F136" s="5">
        <v>-20142662</v>
      </c>
      <c r="G136" s="5">
        <v>-22691264</v>
      </c>
      <c r="I136" s="5">
        <v>-20142662</v>
      </c>
      <c r="J136" s="5">
        <v>-17438950</v>
      </c>
      <c r="K136" s="5">
        <v>-9831659</v>
      </c>
      <c r="L136" s="5">
        <v>-3557163</v>
      </c>
      <c r="M136" s="5">
        <v>-2312038</v>
      </c>
      <c r="N136" s="5">
        <v>2824834</v>
      </c>
      <c r="O136" s="5">
        <v>8108821</v>
      </c>
      <c r="P136" s="5">
        <v>12571538</v>
      </c>
      <c r="Q136" s="5">
        <v>14513638</v>
      </c>
      <c r="R136" s="5">
        <v>16886366</v>
      </c>
      <c r="S136" s="5">
        <v>18865735</v>
      </c>
      <c r="T136" s="5">
        <v>15251147</v>
      </c>
      <c r="U136" s="5">
        <v>2455711</v>
      </c>
      <c r="V136" s="5">
        <v>30156289472</v>
      </c>
      <c r="W136" s="5">
        <v>13399998378</v>
      </c>
      <c r="X136" s="5">
        <v>435441777</v>
      </c>
      <c r="Y136" s="5">
        <v>533060337</v>
      </c>
      <c r="Z136" s="5">
        <v>411914098</v>
      </c>
    </row>
    <row r="137" spans="2:26" ht="15.5" x14ac:dyDescent="0.35">
      <c r="C137" t="s">
        <v>10</v>
      </c>
      <c r="D137" s="5">
        <v>55034790</v>
      </c>
      <c r="E137" s="5">
        <v>58442101</v>
      </c>
      <c r="F137" s="5">
        <v>59142503</v>
      </c>
      <c r="G137" s="5">
        <v>123955214</v>
      </c>
      <c r="I137" s="5">
        <v>59142503</v>
      </c>
      <c r="J137" s="5">
        <v>-121086749</v>
      </c>
      <c r="K137" s="5">
        <v>333654149</v>
      </c>
      <c r="L137" s="5">
        <v>341018419</v>
      </c>
      <c r="M137" s="5">
        <v>291211134</v>
      </c>
      <c r="N137" s="5">
        <v>280185257</v>
      </c>
      <c r="O137" s="5">
        <v>264136333</v>
      </c>
      <c r="P137" s="5">
        <v>250593352</v>
      </c>
      <c r="Q137" s="5">
        <v>234795896</v>
      </c>
      <c r="R137" s="5">
        <v>227640512</v>
      </c>
      <c r="S137" s="5">
        <v>215856802</v>
      </c>
      <c r="T137" s="5">
        <v>204626275</v>
      </c>
      <c r="U137" s="5">
        <v>99057306</v>
      </c>
      <c r="V137" s="5">
        <v>824500240906</v>
      </c>
      <c r="W137" s="5">
        <v>684336439807</v>
      </c>
      <c r="X137" s="5">
        <v>167567615195</v>
      </c>
      <c r="Y137" s="5">
        <v>132056784817</v>
      </c>
      <c r="Z137" s="5">
        <v>98654028070</v>
      </c>
    </row>
    <row r="138" spans="2:26" ht="15.5" x14ac:dyDescent="0.35">
      <c r="C138" t="s">
        <v>160</v>
      </c>
      <c r="D138" s="5">
        <v>210289966</v>
      </c>
      <c r="E138" s="5">
        <v>213588494</v>
      </c>
      <c r="F138" s="5">
        <v>208914376</v>
      </c>
      <c r="G138" s="5">
        <v>254455169</v>
      </c>
      <c r="I138" s="5">
        <v>208914376</v>
      </c>
      <c r="J138" s="5">
        <v>257608595</v>
      </c>
      <c r="K138" s="5">
        <v>696766629</v>
      </c>
      <c r="L138" s="5">
        <v>724645099</v>
      </c>
      <c r="M138" s="5">
        <v>695381673</v>
      </c>
      <c r="N138" s="5">
        <v>691558845</v>
      </c>
      <c r="O138" s="5">
        <v>658393892</v>
      </c>
      <c r="P138" s="5">
        <v>579066122</v>
      </c>
      <c r="Q138" s="5">
        <v>573351293</v>
      </c>
      <c r="R138" s="5">
        <v>519283322</v>
      </c>
      <c r="S138" s="5">
        <v>442841222</v>
      </c>
      <c r="T138" s="5">
        <v>366224305</v>
      </c>
      <c r="U138" s="5">
        <v>233842502</v>
      </c>
      <c r="V138" s="5">
        <v>1999640782732</v>
      </c>
      <c r="W138" s="5">
        <v>1511814206436</v>
      </c>
      <c r="X138" s="5">
        <v>887207921327</v>
      </c>
      <c r="Y138" s="5">
        <v>819448927807</v>
      </c>
      <c r="Z138" s="5">
        <v>952544576801</v>
      </c>
    </row>
    <row r="139" spans="2:26" ht="15.5" x14ac:dyDescent="0.35">
      <c r="C139" t="s">
        <v>161</v>
      </c>
      <c r="D139" s="5">
        <v>21482028246</v>
      </c>
      <c r="E139" s="5">
        <v>21482028246</v>
      </c>
      <c r="F139" s="5">
        <v>21482028246</v>
      </c>
      <c r="G139" s="5">
        <v>21482028246</v>
      </c>
      <c r="I139" s="5">
        <v>21482028246</v>
      </c>
      <c r="J139" s="5">
        <v>21482028246</v>
      </c>
      <c r="K139" s="5">
        <v>21482028246</v>
      </c>
      <c r="L139" s="5">
        <v>6478295611</v>
      </c>
      <c r="M139" s="5">
        <v>6478295611</v>
      </c>
      <c r="N139" s="5">
        <v>6478295611</v>
      </c>
      <c r="O139" s="5">
        <v>6478295611</v>
      </c>
      <c r="P139" s="5">
        <v>6478295611</v>
      </c>
      <c r="Q139" s="5">
        <v>6478295611</v>
      </c>
      <c r="R139" s="5">
        <v>6478295611</v>
      </c>
      <c r="S139" s="5">
        <v>6478295611</v>
      </c>
      <c r="T139" s="5">
        <v>6478295611</v>
      </c>
      <c r="U139" s="5">
        <v>3084902672</v>
      </c>
      <c r="V139" s="5">
        <v>3065612208</v>
      </c>
      <c r="W139" s="5">
        <v>3063861660</v>
      </c>
      <c r="X139" s="5">
        <v>445440000</v>
      </c>
      <c r="Y139" s="5">
        <v>445440000</v>
      </c>
      <c r="Z139" s="5">
        <v>445440000</v>
      </c>
    </row>
    <row r="141" spans="2:26" ht="15.5" x14ac:dyDescent="0.35">
      <c r="B141" t="s">
        <v>162</v>
      </c>
      <c r="C141" t="s">
        <v>163</v>
      </c>
      <c r="D141" s="5">
        <v>-4675228</v>
      </c>
      <c r="E141" s="5">
        <v>85617</v>
      </c>
      <c r="F141" s="5">
        <v>-924527</v>
      </c>
      <c r="G141" s="5">
        <v>7371203</v>
      </c>
      <c r="I141" s="5">
        <v>-302229</v>
      </c>
      <c r="J141" s="5">
        <v>-4606589</v>
      </c>
      <c r="K141" s="5">
        <v>-27732349</v>
      </c>
      <c r="L141" s="5">
        <v>13778748</v>
      </c>
      <c r="M141" s="5">
        <v>-3367594</v>
      </c>
      <c r="N141" s="5">
        <v>-31780055</v>
      </c>
      <c r="O141" s="5">
        <v>-19361020</v>
      </c>
      <c r="P141" s="5">
        <v>-11397740</v>
      </c>
      <c r="Q141" s="5">
        <v>-21472671</v>
      </c>
      <c r="R141" s="5">
        <v>-35840726</v>
      </c>
      <c r="S141" s="5">
        <v>-26865028</v>
      </c>
      <c r="T141" s="5">
        <v>18612889</v>
      </c>
      <c r="U141" s="5">
        <v>21965680</v>
      </c>
      <c r="V141" s="5">
        <v>34993077504</v>
      </c>
      <c r="W141" s="5">
        <v>41390410288</v>
      </c>
      <c r="X141" s="5">
        <v>2995549571</v>
      </c>
      <c r="Y141" s="5">
        <v>130668623250</v>
      </c>
      <c r="Z141" s="5">
        <v>-57466433592</v>
      </c>
    </row>
    <row r="142" spans="2:26" ht="15.5" x14ac:dyDescent="0.35">
      <c r="C142" t="s">
        <v>328</v>
      </c>
      <c r="D142" s="5">
        <v>68831413</v>
      </c>
      <c r="E142" s="5">
        <v>62335397</v>
      </c>
      <c r="F142" s="5">
        <v>71383998</v>
      </c>
      <c r="G142" s="5">
        <v>82837870</v>
      </c>
      <c r="I142" s="5">
        <v>275791010</v>
      </c>
      <c r="J142" s="5">
        <v>433178674</v>
      </c>
      <c r="K142" s="5">
        <v>675016820</v>
      </c>
      <c r="L142" s="5">
        <v>686620736</v>
      </c>
      <c r="M142" s="5">
        <v>690442330</v>
      </c>
      <c r="N142" s="5">
        <v>664653860</v>
      </c>
      <c r="O142" s="5">
        <v>655744951</v>
      </c>
      <c r="P142" s="5">
        <v>611734873</v>
      </c>
      <c r="Q142" s="5">
        <v>549255001</v>
      </c>
      <c r="R142" s="5">
        <v>465084277</v>
      </c>
      <c r="S142" s="5">
        <v>405751315</v>
      </c>
      <c r="T142" s="5">
        <v>333111333</v>
      </c>
      <c r="U142" s="5">
        <v>345462216</v>
      </c>
      <c r="V142" s="5">
        <v>2545049784760</v>
      </c>
      <c r="W142" s="5">
        <v>2090166669987</v>
      </c>
      <c r="X142" s="5">
        <v>1416565285349</v>
      </c>
      <c r="Y142" s="5">
        <v>364521095769</v>
      </c>
      <c r="Z142" s="5">
        <v>333861274335</v>
      </c>
    </row>
    <row r="143" spans="2:26" ht="15.5" x14ac:dyDescent="0.35">
      <c r="C143" t="s">
        <v>166</v>
      </c>
      <c r="V143" s="5">
        <v>-2450369404680</v>
      </c>
      <c r="W143" s="5">
        <v>-2005043073118</v>
      </c>
      <c r="X143" s="5">
        <v>-1384807827145</v>
      </c>
    </row>
    <row r="144" spans="2:26" ht="15.5" x14ac:dyDescent="0.35">
      <c r="C144" t="s">
        <v>2886</v>
      </c>
      <c r="D144" s="5">
        <v>-58078952</v>
      </c>
      <c r="E144" s="5">
        <v>-38868172</v>
      </c>
      <c r="F144" s="5">
        <v>-61268128</v>
      </c>
      <c r="G144" s="5">
        <v>-53891743</v>
      </c>
      <c r="I144" s="5">
        <v>-205542468</v>
      </c>
      <c r="J144" s="5">
        <v>-340090775</v>
      </c>
      <c r="K144" s="5">
        <v>-581268747</v>
      </c>
      <c r="L144" s="5">
        <v>-537268849</v>
      </c>
      <c r="M144" s="5">
        <v>-576600561</v>
      </c>
      <c r="N144" s="5">
        <v>-570962637</v>
      </c>
      <c r="O144" s="5">
        <v>-537399316</v>
      </c>
      <c r="P144" s="5">
        <v>-499338900</v>
      </c>
      <c r="Q144" s="5">
        <v>-466428994</v>
      </c>
      <c r="R144" s="5">
        <v>-404000156</v>
      </c>
      <c r="S144" s="5">
        <v>-355531436</v>
      </c>
      <c r="T144" s="5">
        <v>-256520660</v>
      </c>
      <c r="U144" s="5">
        <v>-270473541</v>
      </c>
    </row>
    <row r="145" spans="3:26" ht="15.5" x14ac:dyDescent="0.35">
      <c r="C145" t="s">
        <v>2887</v>
      </c>
      <c r="D145" s="5">
        <v>-16057248</v>
      </c>
      <c r="E145" s="5">
        <v>-22638515</v>
      </c>
      <c r="F145" s="5">
        <v>-16871414</v>
      </c>
      <c r="G145" s="5">
        <v>-19934318</v>
      </c>
      <c r="I145" s="5">
        <v>-74505379</v>
      </c>
      <c r="J145" s="5">
        <v>-87646523</v>
      </c>
      <c r="K145" s="5">
        <v>-101214892</v>
      </c>
      <c r="L145" s="5">
        <v>-110089341</v>
      </c>
      <c r="M145" s="5">
        <v>-96861337</v>
      </c>
      <c r="N145" s="5">
        <v>-106873446</v>
      </c>
      <c r="O145" s="5">
        <v>-117517501</v>
      </c>
      <c r="P145" s="5">
        <v>-102388858</v>
      </c>
      <c r="Q145" s="5">
        <v>-94747647</v>
      </c>
      <c r="R145" s="5">
        <v>-85924866</v>
      </c>
      <c r="S145" s="5">
        <v>-65769268</v>
      </c>
      <c r="T145" s="5">
        <v>-55554259</v>
      </c>
      <c r="U145" s="5">
        <v>-46616478</v>
      </c>
      <c r="Y145" s="5">
        <v>-120147531331</v>
      </c>
      <c r="Z145" s="5">
        <v>-244016539436</v>
      </c>
    </row>
    <row r="146" spans="3:26" ht="15.5" x14ac:dyDescent="0.35">
      <c r="C146" t="s">
        <v>412</v>
      </c>
      <c r="D146" s="5">
        <v>-74136200</v>
      </c>
      <c r="E146" s="5">
        <v>-61506687</v>
      </c>
      <c r="F146" s="5">
        <v>-78139542</v>
      </c>
      <c r="G146" s="5">
        <v>-73826061</v>
      </c>
      <c r="I146" s="5">
        <v>-280047847</v>
      </c>
      <c r="J146" s="5">
        <v>-427737298</v>
      </c>
      <c r="K146" s="5">
        <v>-682483639</v>
      </c>
      <c r="L146" s="5">
        <v>-647358190</v>
      </c>
      <c r="M146" s="5">
        <v>-673461898</v>
      </c>
      <c r="N146" s="5">
        <v>-677836083</v>
      </c>
      <c r="O146" s="5">
        <v>-654916817</v>
      </c>
      <c r="P146" s="5">
        <v>-601727758</v>
      </c>
      <c r="Q146" s="5">
        <v>-561176641</v>
      </c>
      <c r="R146" s="5">
        <v>-489925022</v>
      </c>
      <c r="S146" s="5">
        <v>-421300704</v>
      </c>
      <c r="T146" s="5">
        <v>-312074919</v>
      </c>
      <c r="U146" s="5">
        <v>-317090019</v>
      </c>
      <c r="V146" s="5">
        <v>-2450369404680</v>
      </c>
      <c r="W146" s="5">
        <v>-2005043073118</v>
      </c>
      <c r="X146" s="5">
        <v>-1384807827145</v>
      </c>
      <c r="Y146" s="5">
        <v>-120147531331</v>
      </c>
      <c r="Z146" s="5">
        <v>-244016539436</v>
      </c>
    </row>
    <row r="147" spans="3:26" ht="15.5" x14ac:dyDescent="0.35">
      <c r="C147" t="s">
        <v>1248</v>
      </c>
      <c r="Y147" s="5">
        <v>-79340407761</v>
      </c>
      <c r="Z147" s="5">
        <v>-106263339456</v>
      </c>
    </row>
    <row r="148" spans="3:26" ht="15.5" x14ac:dyDescent="0.35">
      <c r="C148" t="s">
        <v>334</v>
      </c>
      <c r="D148" s="5">
        <v>89710</v>
      </c>
      <c r="E148" s="5">
        <v>42951</v>
      </c>
      <c r="F148" s="5">
        <v>50136</v>
      </c>
      <c r="G148" s="5">
        <v>51188</v>
      </c>
      <c r="I148" s="5">
        <v>304737</v>
      </c>
      <c r="J148" s="5">
        <v>501388</v>
      </c>
      <c r="K148" s="5">
        <v>2024104</v>
      </c>
      <c r="L148" s="5">
        <v>122088</v>
      </c>
      <c r="M148" s="5">
        <v>1828190</v>
      </c>
      <c r="N148" s="5">
        <v>349478</v>
      </c>
      <c r="O148" s="5">
        <v>658056</v>
      </c>
      <c r="P148" s="5">
        <v>516277</v>
      </c>
      <c r="Q148" s="5">
        <v>2134869</v>
      </c>
      <c r="R148" s="5">
        <v>1924800</v>
      </c>
      <c r="S148" s="5">
        <v>3433572</v>
      </c>
      <c r="T148" s="5">
        <v>5751374</v>
      </c>
    </row>
    <row r="149" spans="3:26" ht="15.5" x14ac:dyDescent="0.35">
      <c r="C149" t="s">
        <v>171</v>
      </c>
      <c r="D149" s="5">
        <v>-452560</v>
      </c>
      <c r="E149" s="5">
        <v>-253711</v>
      </c>
      <c r="F149" s="5">
        <v>-2369891</v>
      </c>
      <c r="G149" s="5">
        <v>-19013</v>
      </c>
      <c r="I149" s="5">
        <v>-3052419</v>
      </c>
      <c r="J149" s="5">
        <v>-9014617</v>
      </c>
      <c r="K149" s="5">
        <v>-20152409</v>
      </c>
      <c r="L149" s="5">
        <v>-20975792</v>
      </c>
      <c r="M149" s="5">
        <v>-18245198</v>
      </c>
      <c r="N149" s="5">
        <v>-20025308</v>
      </c>
      <c r="O149" s="5">
        <v>-20534176</v>
      </c>
      <c r="P149" s="5">
        <v>-19712074</v>
      </c>
      <c r="Q149" s="5">
        <v>-10344420</v>
      </c>
      <c r="R149" s="5">
        <v>-8267766</v>
      </c>
      <c r="S149" s="5">
        <v>-7273181</v>
      </c>
      <c r="T149" s="5">
        <v>-6699800</v>
      </c>
      <c r="U149" s="5">
        <v>-4704241</v>
      </c>
      <c r="V149" s="5">
        <v>-17587189383</v>
      </c>
      <c r="W149" s="5">
        <v>-15711073604</v>
      </c>
      <c r="X149" s="5">
        <v>-27634442700</v>
      </c>
      <c r="Y149" s="5">
        <v>-37780125286</v>
      </c>
      <c r="Z149" s="5">
        <v>-31715275588</v>
      </c>
    </row>
    <row r="150" spans="3:26" ht="15.5" x14ac:dyDescent="0.35">
      <c r="C150" t="s">
        <v>168</v>
      </c>
      <c r="D150" s="5">
        <v>74970</v>
      </c>
      <c r="E150" s="5">
        <v>-382336</v>
      </c>
      <c r="F150" s="5">
        <v>-449754</v>
      </c>
      <c r="G150" s="5">
        <v>-656394</v>
      </c>
      <c r="I150" s="5">
        <v>-1278443</v>
      </c>
      <c r="J150" s="5">
        <v>-4910475</v>
      </c>
      <c r="K150" s="5">
        <v>-3677913</v>
      </c>
      <c r="L150" s="5">
        <v>-7903683</v>
      </c>
      <c r="M150" s="5">
        <v>-5415551</v>
      </c>
      <c r="N150" s="5">
        <v>-3143273</v>
      </c>
      <c r="O150" s="5">
        <v>-5768569</v>
      </c>
      <c r="P150" s="5">
        <v>1946008</v>
      </c>
      <c r="Q150" s="5">
        <v>-6568705</v>
      </c>
      <c r="R150" s="5">
        <v>-5920637</v>
      </c>
      <c r="S150" s="5">
        <v>-7180800</v>
      </c>
      <c r="T150" s="5">
        <v>-4381588</v>
      </c>
      <c r="U150" s="5">
        <v>-4340145</v>
      </c>
      <c r="V150" s="5">
        <v>-45902749477</v>
      </c>
      <c r="W150" s="5">
        <v>-26246758424</v>
      </c>
      <c r="X150" s="5">
        <v>-1110113162</v>
      </c>
      <c r="Z150" s="5">
        <v>-15325239509</v>
      </c>
    </row>
    <row r="151" spans="3:26" ht="15.5" x14ac:dyDescent="0.35">
      <c r="C151" t="s">
        <v>1305</v>
      </c>
      <c r="D151" s="5">
        <v>581278</v>
      </c>
      <c r="F151" s="5">
        <v>-848657</v>
      </c>
      <c r="G151" s="5">
        <v>454925</v>
      </c>
      <c r="M151" s="5">
        <v>1992096</v>
      </c>
      <c r="N151" s="5">
        <v>1466216</v>
      </c>
      <c r="O151" s="5">
        <v>2808518</v>
      </c>
      <c r="P151" s="5">
        <v>-5466538</v>
      </c>
      <c r="Q151" s="5">
        <v>2379536</v>
      </c>
      <c r="R151" s="5">
        <v>735081</v>
      </c>
      <c r="S151" s="5">
        <v>1592068</v>
      </c>
      <c r="T151" s="5">
        <v>2538160</v>
      </c>
      <c r="U151" s="5">
        <v>1455723</v>
      </c>
      <c r="Y151" s="5">
        <v>2904185657</v>
      </c>
    </row>
    <row r="152" spans="3:26" ht="15.5" x14ac:dyDescent="0.35">
      <c r="C152" t="s">
        <v>707</v>
      </c>
      <c r="D152" s="5">
        <v>-392726</v>
      </c>
      <c r="E152" s="5">
        <v>848923</v>
      </c>
      <c r="F152" s="5">
        <v>7650004</v>
      </c>
      <c r="G152" s="5">
        <v>490428</v>
      </c>
      <c r="I152" s="5">
        <v>8573926</v>
      </c>
      <c r="J152" s="5">
        <v>3913850</v>
      </c>
      <c r="K152" s="5">
        <v>2788184</v>
      </c>
      <c r="L152" s="5">
        <v>6257578</v>
      </c>
      <c r="M152" s="5">
        <v>2187951</v>
      </c>
      <c r="N152" s="5">
        <v>3771165</v>
      </c>
      <c r="O152" s="5">
        <v>4053078</v>
      </c>
      <c r="P152" s="5">
        <v>2675513</v>
      </c>
      <c r="Q152" s="5">
        <v>3986457</v>
      </c>
      <c r="R152" s="5">
        <v>2507910</v>
      </c>
      <c r="S152" s="5">
        <v>1078758</v>
      </c>
      <c r="T152" s="5">
        <v>1444071</v>
      </c>
      <c r="U152" s="5">
        <v>2039995</v>
      </c>
      <c r="V152" s="5">
        <v>3802636284</v>
      </c>
      <c r="Y152" s="5">
        <v>511406202</v>
      </c>
      <c r="Z152" s="5">
        <v>5992686062</v>
      </c>
    </row>
    <row r="153" spans="3:26" ht="15.5" x14ac:dyDescent="0.35">
      <c r="C153" t="s">
        <v>172</v>
      </c>
      <c r="D153" s="5">
        <v>728887</v>
      </c>
      <c r="E153" s="5">
        <v>-998920</v>
      </c>
      <c r="F153" s="5">
        <v>1799179</v>
      </c>
      <c r="G153" s="5">
        <v>-1961740</v>
      </c>
      <c r="I153" s="5">
        <v>-593193</v>
      </c>
      <c r="J153" s="5">
        <v>-538111</v>
      </c>
      <c r="K153" s="5">
        <v>-1247496</v>
      </c>
      <c r="L153" s="5">
        <v>-2983989</v>
      </c>
      <c r="M153" s="5">
        <v>-2695514</v>
      </c>
      <c r="N153" s="5">
        <v>-1016110</v>
      </c>
      <c r="O153" s="5">
        <v>-1406061</v>
      </c>
      <c r="P153" s="5">
        <v>-1364041</v>
      </c>
      <c r="Q153" s="5">
        <v>-1138768</v>
      </c>
      <c r="R153" s="5">
        <v>-1979369</v>
      </c>
      <c r="S153" s="5">
        <v>-2966056</v>
      </c>
      <c r="T153" s="5">
        <v>-1075742</v>
      </c>
      <c r="U153" s="5">
        <v>-857849</v>
      </c>
      <c r="W153" s="5">
        <v>-1775354553</v>
      </c>
      <c r="X153" s="5">
        <v>-17352771</v>
      </c>
    </row>
    <row r="154" spans="3:26" ht="15.5" x14ac:dyDescent="0.35">
      <c r="C154" t="s">
        <v>173</v>
      </c>
      <c r="F154" s="5">
        <v>-42835</v>
      </c>
      <c r="I154" s="5">
        <v>-42835</v>
      </c>
      <c r="J154" s="5">
        <v>-2157896</v>
      </c>
      <c r="K154" s="5">
        <v>-15163080</v>
      </c>
      <c r="L154" s="5">
        <v>46556842</v>
      </c>
      <c r="M154" s="5">
        <v>-3734725</v>
      </c>
      <c r="N154" s="5">
        <v>-1716313</v>
      </c>
      <c r="O154" s="5">
        <v>49444668</v>
      </c>
      <c r="P154" s="5">
        <v>16791823</v>
      </c>
      <c r="Q154" s="5">
        <v>31070599</v>
      </c>
      <c r="R154" s="5">
        <v>64436143</v>
      </c>
      <c r="S154" s="5">
        <v>35016620</v>
      </c>
      <c r="T154" s="5">
        <v>99698328</v>
      </c>
      <c r="U154" s="5">
        <v>10418240</v>
      </c>
      <c r="V154" s="5">
        <v>155615717760</v>
      </c>
      <c r="W154" s="5">
        <v>341189446899</v>
      </c>
      <c r="X154" s="5">
        <v>39406629452</v>
      </c>
      <c r="Y154" s="5">
        <v>-118811045232</v>
      </c>
      <c r="Z154" s="5">
        <v>236613743618</v>
      </c>
    </row>
    <row r="155" spans="3:26" ht="15.5" x14ac:dyDescent="0.35">
      <c r="C155" t="s">
        <v>174</v>
      </c>
      <c r="D155" s="5">
        <v>-1333459</v>
      </c>
      <c r="E155" s="5">
        <v>-1189085</v>
      </c>
      <c r="F155" s="5">
        <v>1518796</v>
      </c>
      <c r="G155" s="5">
        <v>-2877141</v>
      </c>
      <c r="I155" s="5">
        <v>-2852320</v>
      </c>
      <c r="J155" s="5">
        <v>-1002215</v>
      </c>
      <c r="K155" s="5">
        <v>-4860563</v>
      </c>
      <c r="L155" s="5">
        <v>-3005382</v>
      </c>
      <c r="M155" s="5">
        <v>-2329869</v>
      </c>
      <c r="N155" s="5">
        <v>-8750617</v>
      </c>
      <c r="O155" s="5">
        <v>-11315197</v>
      </c>
      <c r="P155" s="5">
        <v>-11347847</v>
      </c>
      <c r="Q155" s="5">
        <v>-7446409</v>
      </c>
      <c r="R155" s="5">
        <v>-20852185</v>
      </c>
      <c r="S155" s="5">
        <v>-63025347</v>
      </c>
      <c r="T155" s="5">
        <v>-31547953</v>
      </c>
      <c r="U155" s="5">
        <v>-14731063</v>
      </c>
      <c r="V155" s="5">
        <v>-176695985785</v>
      </c>
      <c r="W155" s="5">
        <v>-229132753191</v>
      </c>
      <c r="X155" s="5">
        <v>-26203545012</v>
      </c>
      <c r="Y155" s="5">
        <v>-17736527149</v>
      </c>
      <c r="Z155" s="5">
        <v>-95011616855</v>
      </c>
    </row>
    <row r="156" spans="3:26" ht="15.5" x14ac:dyDescent="0.35">
      <c r="C156" t="s">
        <v>176</v>
      </c>
      <c r="D156" s="5">
        <v>-1480646</v>
      </c>
      <c r="E156" s="5">
        <v>-1248530</v>
      </c>
      <c r="F156" s="5">
        <v>-2320315</v>
      </c>
      <c r="G156" s="5">
        <v>-1320158</v>
      </c>
      <c r="I156" s="5">
        <v>-5155973</v>
      </c>
      <c r="J156" s="5">
        <v>-936236</v>
      </c>
      <c r="K156" s="5">
        <v>-5012808</v>
      </c>
      <c r="L156" s="5">
        <v>-3057719</v>
      </c>
      <c r="M156" s="5">
        <v>-3327101</v>
      </c>
      <c r="N156" s="5">
        <v>-5197354</v>
      </c>
      <c r="O156" s="5">
        <v>-8908672</v>
      </c>
      <c r="P156" s="5">
        <v>-9809535</v>
      </c>
      <c r="Q156" s="5">
        <v>-3310584</v>
      </c>
      <c r="R156" s="5">
        <v>-14001757</v>
      </c>
      <c r="S156" s="5">
        <v>-57215191</v>
      </c>
      <c r="T156" s="5">
        <v>-16675133</v>
      </c>
      <c r="U156" s="5">
        <v>-7341391</v>
      </c>
      <c r="V156" s="5">
        <v>-176951440330</v>
      </c>
      <c r="W156" s="5">
        <v>-231646529427</v>
      </c>
      <c r="X156" s="5">
        <v>-26632040476</v>
      </c>
      <c r="Y156" s="5">
        <v>-18196858125</v>
      </c>
      <c r="Z156" s="5">
        <v>-95265363598</v>
      </c>
    </row>
    <row r="157" spans="3:26" ht="15.5" x14ac:dyDescent="0.35">
      <c r="C157" t="s">
        <v>178</v>
      </c>
      <c r="J157" s="5">
        <v>-10231</v>
      </c>
      <c r="K157" s="5">
        <v>-4856</v>
      </c>
      <c r="M157" s="5">
        <v>-283937</v>
      </c>
      <c r="N157" s="5">
        <v>-2542959</v>
      </c>
      <c r="O157" s="5">
        <v>-65524</v>
      </c>
      <c r="P157" s="5">
        <v>-1030717</v>
      </c>
      <c r="Q157" s="5">
        <v>-3673573</v>
      </c>
      <c r="R157" s="5">
        <v>-4563848</v>
      </c>
      <c r="S157" s="5">
        <v>-4661740</v>
      </c>
      <c r="T157" s="5">
        <v>-5776226</v>
      </c>
      <c r="U157" s="5">
        <v>-4269480</v>
      </c>
    </row>
    <row r="158" spans="3:26" ht="15.5" x14ac:dyDescent="0.35">
      <c r="C158" t="s">
        <v>177</v>
      </c>
      <c r="D158" s="5">
        <v>-2020</v>
      </c>
      <c r="E158" s="5">
        <v>-74088</v>
      </c>
      <c r="F158" s="5">
        <v>10394</v>
      </c>
      <c r="G158" s="5">
        <v>-6159</v>
      </c>
      <c r="I158" s="5">
        <v>-20093</v>
      </c>
      <c r="J158" s="5">
        <v>-92235</v>
      </c>
      <c r="K158" s="5">
        <v>-3966</v>
      </c>
      <c r="L158" s="5">
        <v>-50966</v>
      </c>
      <c r="M158" s="5">
        <v>-814692</v>
      </c>
      <c r="N158" s="5">
        <v>-1255721</v>
      </c>
      <c r="O158" s="5">
        <v>-2578812</v>
      </c>
      <c r="P158" s="5">
        <v>-507595</v>
      </c>
      <c r="Q158" s="5">
        <v>-2995269</v>
      </c>
      <c r="R158" s="5">
        <v>-2377003</v>
      </c>
      <c r="S158" s="5">
        <v>-1318887</v>
      </c>
      <c r="T158" s="5">
        <v>-9177931</v>
      </c>
      <c r="U158" s="5">
        <v>-3576399</v>
      </c>
    </row>
    <row r="159" spans="3:26" ht="15.5" x14ac:dyDescent="0.35">
      <c r="C159" t="s">
        <v>2888</v>
      </c>
    </row>
    <row r="160" spans="3:26" ht="15.5" x14ac:dyDescent="0.35">
      <c r="C160" t="s">
        <v>2889</v>
      </c>
    </row>
    <row r="161" spans="3:26" ht="15.5" x14ac:dyDescent="0.35">
      <c r="C161" t="s">
        <v>2890</v>
      </c>
      <c r="Y161" s="5">
        <v>353750000</v>
      </c>
    </row>
    <row r="162" spans="3:26" ht="15.5" x14ac:dyDescent="0.35">
      <c r="C162" t="s">
        <v>1384</v>
      </c>
    </row>
    <row r="163" spans="3:26" ht="15.5" x14ac:dyDescent="0.35">
      <c r="C163" t="s">
        <v>2891</v>
      </c>
      <c r="D163" s="5">
        <v>149207</v>
      </c>
      <c r="E163" s="5">
        <v>133533</v>
      </c>
      <c r="F163" s="5">
        <v>3828717</v>
      </c>
      <c r="G163" s="5">
        <v>-1550824</v>
      </c>
      <c r="I163" s="5">
        <v>2323746</v>
      </c>
      <c r="J163" s="5">
        <v>36487</v>
      </c>
      <c r="K163" s="5">
        <v>161067</v>
      </c>
      <c r="L163" s="5">
        <v>103303</v>
      </c>
      <c r="M163" s="5">
        <v>2095861</v>
      </c>
      <c r="N163" s="5">
        <v>245417</v>
      </c>
      <c r="O163" s="5">
        <v>237811</v>
      </c>
      <c r="Q163" s="5">
        <v>2533017</v>
      </c>
      <c r="R163" s="5">
        <v>90423</v>
      </c>
      <c r="S163" s="5">
        <v>170471</v>
      </c>
      <c r="T163" s="5">
        <v>81337</v>
      </c>
      <c r="U163" s="5">
        <v>456207</v>
      </c>
      <c r="V163" s="5">
        <v>255454545</v>
      </c>
      <c r="W163" s="5">
        <v>2513776236</v>
      </c>
      <c r="X163" s="5">
        <v>428495464</v>
      </c>
      <c r="Y163" s="5">
        <v>106580976</v>
      </c>
      <c r="Z163" s="5">
        <v>253746743</v>
      </c>
    </row>
    <row r="164" spans="3:26" ht="15.5" x14ac:dyDescent="0.35">
      <c r="C164" t="s">
        <v>183</v>
      </c>
      <c r="F164" s="5">
        <v>-42835</v>
      </c>
      <c r="I164" s="5">
        <v>-42835</v>
      </c>
      <c r="J164" s="5">
        <v>-2157896</v>
      </c>
      <c r="K164" s="5">
        <v>-15163080</v>
      </c>
      <c r="L164" s="5">
        <v>46556842</v>
      </c>
      <c r="M164" s="5">
        <v>-3734725</v>
      </c>
      <c r="N164" s="5">
        <v>-1716313</v>
      </c>
      <c r="O164" s="5">
        <v>49444668</v>
      </c>
      <c r="P164" s="5">
        <v>16791823</v>
      </c>
      <c r="Q164" s="5">
        <v>31070599</v>
      </c>
      <c r="R164" s="5">
        <v>64436143</v>
      </c>
      <c r="S164" s="5">
        <v>35016620</v>
      </c>
      <c r="T164" s="5">
        <v>99698328</v>
      </c>
      <c r="U164" s="5">
        <v>10418240</v>
      </c>
      <c r="V164" s="5">
        <v>155615717760</v>
      </c>
      <c r="W164" s="5">
        <v>341189446899</v>
      </c>
      <c r="X164" s="5">
        <v>39406629452</v>
      </c>
      <c r="Y164" s="5">
        <v>-118811045232</v>
      </c>
      <c r="Z164" s="5">
        <v>236613743618</v>
      </c>
    </row>
    <row r="165" spans="3:26" ht="15.5" x14ac:dyDescent="0.35">
      <c r="C165" t="s">
        <v>2892</v>
      </c>
    </row>
    <row r="166" spans="3:26" ht="15.5" x14ac:dyDescent="0.35">
      <c r="C166" t="s">
        <v>1842</v>
      </c>
      <c r="S166" s="5">
        <v>-8442597</v>
      </c>
      <c r="U166" s="5">
        <v>-69585331</v>
      </c>
      <c r="X166" s="5">
        <v>-38023784819</v>
      </c>
      <c r="Y166" s="5">
        <v>-56309757571</v>
      </c>
    </row>
    <row r="167" spans="3:26" ht="15.5" x14ac:dyDescent="0.35">
      <c r="C167" t="s">
        <v>1843</v>
      </c>
      <c r="Q167" s="5">
        <v>-14150000</v>
      </c>
      <c r="S167" s="5">
        <v>-9646191</v>
      </c>
      <c r="T167" s="5">
        <v>-28116254</v>
      </c>
      <c r="U167" s="5">
        <v>-93605000</v>
      </c>
      <c r="V167" s="5">
        <v>-2545434100</v>
      </c>
      <c r="W167" s="5">
        <v>-123648483321</v>
      </c>
      <c r="Y167" s="5">
        <v>-62501287661</v>
      </c>
    </row>
    <row r="168" spans="3:26" ht="15.5" x14ac:dyDescent="0.35">
      <c r="C168" t="s">
        <v>2893</v>
      </c>
      <c r="P168" s="5">
        <v>1028510</v>
      </c>
      <c r="Q168" s="5">
        <v>56002</v>
      </c>
      <c r="R168" s="5">
        <v>64743087</v>
      </c>
      <c r="S168" s="5">
        <v>53585260</v>
      </c>
      <c r="T168" s="5">
        <v>45370000</v>
      </c>
      <c r="U168" s="5">
        <v>172810951</v>
      </c>
      <c r="V168" s="5">
        <v>160524794649</v>
      </c>
      <c r="W168" s="5">
        <v>33113709977</v>
      </c>
      <c r="X168" s="5">
        <v>77430414271</v>
      </c>
      <c r="Z168" s="5">
        <v>236613743618</v>
      </c>
    </row>
    <row r="169" spans="3:26" ht="15.5" x14ac:dyDescent="0.35">
      <c r="C169" t="s">
        <v>2894</v>
      </c>
      <c r="N169" s="5">
        <v>-1804226</v>
      </c>
      <c r="O169" s="5">
        <v>-1021924</v>
      </c>
    </row>
    <row r="170" spans="3:26" ht="15.5" x14ac:dyDescent="0.35">
      <c r="C170" t="s">
        <v>2895</v>
      </c>
      <c r="N170" s="5">
        <v>-1804226</v>
      </c>
      <c r="O170" s="5">
        <v>-1021924</v>
      </c>
      <c r="Q170" s="5">
        <v>-14150000</v>
      </c>
      <c r="S170" s="5">
        <v>-18088788</v>
      </c>
      <c r="T170" s="5">
        <v>-28116254</v>
      </c>
      <c r="U170" s="5">
        <v>-163190331</v>
      </c>
      <c r="V170" s="5">
        <v>-2545434100</v>
      </c>
      <c r="W170" s="5">
        <v>-123648483321</v>
      </c>
      <c r="X170" s="5">
        <v>-38023784819</v>
      </c>
      <c r="Y170" s="5">
        <v>-118811045232</v>
      </c>
    </row>
    <row r="171" spans="3:26" ht="15.5" x14ac:dyDescent="0.35">
      <c r="C171" t="s">
        <v>537</v>
      </c>
    </row>
    <row r="172" spans="3:26" ht="15.5" x14ac:dyDescent="0.35">
      <c r="C172" t="s">
        <v>2896</v>
      </c>
      <c r="T172" s="5">
        <v>6966810</v>
      </c>
      <c r="U172" s="5">
        <v>49852</v>
      </c>
      <c r="V172" s="5">
        <v>43763700</v>
      </c>
      <c r="W172" s="5">
        <v>32052541500</v>
      </c>
    </row>
    <row r="173" spans="3:26" ht="15.5" x14ac:dyDescent="0.35">
      <c r="C173" t="s">
        <v>2897</v>
      </c>
      <c r="M173" s="5">
        <v>-569816</v>
      </c>
    </row>
    <row r="174" spans="3:26" ht="15.5" x14ac:dyDescent="0.35">
      <c r="C174" t="s">
        <v>479</v>
      </c>
      <c r="O174" s="5">
        <v>-944130</v>
      </c>
      <c r="P174" s="5">
        <v>-900960</v>
      </c>
      <c r="Q174" s="5">
        <v>-1353698</v>
      </c>
      <c r="R174" s="5">
        <v>-954586</v>
      </c>
      <c r="S174" s="5">
        <v>-479852</v>
      </c>
      <c r="T174" s="5">
        <v>-549614</v>
      </c>
      <c r="V174" s="5">
        <v>-3063861989</v>
      </c>
    </row>
    <row r="175" spans="3:26" ht="15.5" x14ac:dyDescent="0.35">
      <c r="C175" t="s">
        <v>387</v>
      </c>
      <c r="M175" s="5">
        <v>-1225325</v>
      </c>
    </row>
    <row r="176" spans="3:26" ht="15.5" x14ac:dyDescent="0.35">
      <c r="C176" t="s">
        <v>2898</v>
      </c>
      <c r="L176" s="5">
        <v>47676562</v>
      </c>
      <c r="R176" s="5">
        <v>647642</v>
      </c>
      <c r="T176" s="5">
        <v>76027386</v>
      </c>
      <c r="U176" s="5">
        <v>747768</v>
      </c>
      <c r="V176" s="5">
        <v>656455500</v>
      </c>
      <c r="W176" s="5">
        <v>399671678743</v>
      </c>
    </row>
    <row r="177" spans="3:26" ht="15.5" x14ac:dyDescent="0.35">
      <c r="C177" t="s">
        <v>2899</v>
      </c>
    </row>
    <row r="178" spans="3:26" ht="15.5" x14ac:dyDescent="0.35">
      <c r="C178" t="s">
        <v>572</v>
      </c>
    </row>
    <row r="179" spans="3:26" ht="15.5" x14ac:dyDescent="0.35">
      <c r="C179" t="s">
        <v>324</v>
      </c>
      <c r="Q179" s="5">
        <v>200000000</v>
      </c>
    </row>
    <row r="180" spans="3:26" ht="15.5" x14ac:dyDescent="0.35">
      <c r="C180" t="s">
        <v>2900</v>
      </c>
      <c r="P180" s="5">
        <v>-27475900</v>
      </c>
    </row>
    <row r="181" spans="3:26" ht="15.5" x14ac:dyDescent="0.35">
      <c r="C181" t="s">
        <v>2901</v>
      </c>
      <c r="Q181" s="5">
        <v>-4457591</v>
      </c>
    </row>
    <row r="182" spans="3:26" ht="15.5" x14ac:dyDescent="0.35">
      <c r="C182" t="s">
        <v>2902</v>
      </c>
    </row>
    <row r="183" spans="3:26" ht="15.5" x14ac:dyDescent="0.35">
      <c r="C183" t="s">
        <v>2903</v>
      </c>
      <c r="K183" s="5">
        <v>-14947200</v>
      </c>
      <c r="N183" s="5">
        <v>850000</v>
      </c>
      <c r="O183" s="5">
        <v>51900000</v>
      </c>
      <c r="P183" s="5">
        <v>44650000</v>
      </c>
      <c r="Q183" s="5">
        <v>-148459375</v>
      </c>
    </row>
    <row r="184" spans="3:26" ht="15.5" x14ac:dyDescent="0.35">
      <c r="C184" t="s">
        <v>829</v>
      </c>
      <c r="L184" s="5">
        <v>-206751</v>
      </c>
    </row>
    <row r="185" spans="3:26" ht="15.5" x14ac:dyDescent="0.35">
      <c r="C185" t="s">
        <v>529</v>
      </c>
      <c r="F185" s="5">
        <v>-42835</v>
      </c>
      <c r="I185" s="5">
        <v>-42835</v>
      </c>
      <c r="J185" s="5">
        <v>-2157896</v>
      </c>
      <c r="K185" s="5">
        <v>-215880</v>
      </c>
      <c r="L185" s="5">
        <v>-912969</v>
      </c>
      <c r="M185" s="5">
        <v>-1939584</v>
      </c>
      <c r="N185" s="5">
        <v>-762087</v>
      </c>
      <c r="O185" s="5">
        <v>-489278</v>
      </c>
      <c r="P185" s="5">
        <v>-509827</v>
      </c>
      <c r="Q185" s="5">
        <v>-564739</v>
      </c>
    </row>
    <row r="186" spans="3:26" ht="15.5" x14ac:dyDescent="0.35">
      <c r="C186" t="s">
        <v>2904</v>
      </c>
    </row>
    <row r="187" spans="3:26" ht="15.5" x14ac:dyDescent="0.35">
      <c r="C187" t="s">
        <v>391</v>
      </c>
      <c r="D187" s="5">
        <v>-6008687</v>
      </c>
      <c r="E187" s="5">
        <v>-1103468</v>
      </c>
      <c r="F187" s="5">
        <v>551434</v>
      </c>
      <c r="G187" s="5">
        <v>4494062</v>
      </c>
      <c r="I187" s="5">
        <v>-3197384</v>
      </c>
      <c r="J187" s="5">
        <v>-7766700</v>
      </c>
      <c r="K187" s="5">
        <v>-53197889</v>
      </c>
      <c r="L187" s="5">
        <v>47580098</v>
      </c>
      <c r="M187" s="5">
        <v>-9432188</v>
      </c>
      <c r="N187" s="5">
        <v>-42246985</v>
      </c>
      <c r="O187" s="5">
        <v>18768451</v>
      </c>
      <c r="P187" s="5">
        <v>-5953764</v>
      </c>
      <c r="Q187" s="5">
        <v>2151519</v>
      </c>
      <c r="R187" s="5">
        <v>7743232</v>
      </c>
      <c r="S187" s="5">
        <v>-54873755</v>
      </c>
      <c r="T187" s="5">
        <v>86763264</v>
      </c>
      <c r="U187" s="5">
        <v>17652857</v>
      </c>
      <c r="V187" s="5">
        <v>13912809479</v>
      </c>
      <c r="W187" s="5">
        <v>153447103996</v>
      </c>
      <c r="X187" s="5">
        <v>16198634011</v>
      </c>
      <c r="Y187" s="5">
        <v>-5878949131</v>
      </c>
      <c r="Z187" s="5">
        <v>84135693171</v>
      </c>
    </row>
    <row r="188" spans="3:26" ht="15.5" x14ac:dyDescent="0.35">
      <c r="C188" t="s">
        <v>194</v>
      </c>
      <c r="D188" s="5">
        <v>391760</v>
      </c>
      <c r="E188" s="5">
        <v>-1276995</v>
      </c>
      <c r="F188" s="5">
        <v>1262222</v>
      </c>
      <c r="G188" s="5">
        <v>-127542</v>
      </c>
      <c r="I188" s="5">
        <v>-102931</v>
      </c>
      <c r="J188" s="5">
        <v>-66497</v>
      </c>
      <c r="K188" s="5">
        <v>333838</v>
      </c>
      <c r="L188" s="5">
        <v>-1441125</v>
      </c>
      <c r="M188" s="5">
        <v>-163538</v>
      </c>
      <c r="N188" s="5">
        <v>-1255340</v>
      </c>
      <c r="O188" s="5">
        <v>-1959574</v>
      </c>
      <c r="P188" s="5">
        <v>-1207662</v>
      </c>
      <c r="Q188" s="5">
        <v>-941797</v>
      </c>
      <c r="R188" s="5">
        <v>-3001816</v>
      </c>
      <c r="S188" s="5">
        <v>654225</v>
      </c>
      <c r="T188" s="5">
        <v>2703142</v>
      </c>
      <c r="U188" s="5">
        <v>2972348</v>
      </c>
      <c r="V188" s="5">
        <v>-19217307491</v>
      </c>
      <c r="W188" s="5">
        <v>-3915724950</v>
      </c>
      <c r="X188" s="5">
        <v>-3208759397</v>
      </c>
      <c r="Y188" s="5">
        <v>-581222233</v>
      </c>
      <c r="Z188" s="5">
        <v>-100251145754</v>
      </c>
    </row>
    <row r="189" spans="3:26" ht="15.5" x14ac:dyDescent="0.35">
      <c r="C189" t="s">
        <v>2905</v>
      </c>
      <c r="K189" s="5">
        <v>-2629541</v>
      </c>
    </row>
    <row r="190" spans="3:26" ht="15.5" x14ac:dyDescent="0.35">
      <c r="C190" t="s">
        <v>193</v>
      </c>
      <c r="E190" s="5">
        <v>15624345</v>
      </c>
      <c r="I190" s="5">
        <v>18924660</v>
      </c>
      <c r="J190" s="5">
        <v>26757857</v>
      </c>
      <c r="K190" s="5">
        <v>82251449</v>
      </c>
      <c r="L190" s="5">
        <v>36112476</v>
      </c>
      <c r="M190" s="5">
        <v>45708202</v>
      </c>
      <c r="N190" s="5">
        <v>89210527</v>
      </c>
      <c r="O190" s="5">
        <v>72401650</v>
      </c>
      <c r="P190" s="5">
        <v>79563075</v>
      </c>
      <c r="Q190" s="5">
        <v>78353353</v>
      </c>
      <c r="R190" s="5">
        <v>73611937</v>
      </c>
      <c r="S190" s="5">
        <v>127831466</v>
      </c>
      <c r="T190" s="5">
        <v>38365058</v>
      </c>
      <c r="U190" s="5">
        <v>17739854</v>
      </c>
      <c r="V190" s="5">
        <v>176849137305</v>
      </c>
      <c r="W190" s="5">
        <v>27317758260</v>
      </c>
      <c r="X190" s="5">
        <v>14327883646</v>
      </c>
      <c r="Y190" s="5">
        <v>20788055010</v>
      </c>
      <c r="Z190" s="5">
        <v>36903507593</v>
      </c>
    </row>
    <row r="191" spans="3:26" ht="15.5" x14ac:dyDescent="0.35">
      <c r="C191" t="s">
        <v>195</v>
      </c>
      <c r="D191" s="5">
        <v>-5616927</v>
      </c>
      <c r="E191" s="5">
        <v>13243882</v>
      </c>
      <c r="F191" s="5">
        <v>1813656</v>
      </c>
      <c r="G191" s="5">
        <v>4366520</v>
      </c>
      <c r="I191" s="5">
        <v>15624345</v>
      </c>
      <c r="J191" s="5">
        <v>18924660</v>
      </c>
      <c r="K191" s="5">
        <v>26757857</v>
      </c>
      <c r="L191" s="5">
        <v>82251449</v>
      </c>
      <c r="M191" s="5">
        <v>36112476</v>
      </c>
      <c r="N191" s="5">
        <v>45708202</v>
      </c>
      <c r="O191" s="5">
        <v>89210527</v>
      </c>
      <c r="P191" s="5">
        <v>72401649</v>
      </c>
      <c r="Q191" s="5">
        <v>79563075</v>
      </c>
      <c r="R191" s="5">
        <v>78353353</v>
      </c>
      <c r="S191" s="5">
        <v>73611936</v>
      </c>
      <c r="T191" s="5">
        <v>127831464</v>
      </c>
      <c r="U191" s="5">
        <v>38365059</v>
      </c>
      <c r="V191" s="5">
        <v>171544639293</v>
      </c>
      <c r="W191" s="5">
        <v>176849137306</v>
      </c>
      <c r="X191" s="5">
        <v>27317758260</v>
      </c>
      <c r="Y191" s="5">
        <v>14327883646</v>
      </c>
      <c r="Z191" s="5">
        <v>20788055010</v>
      </c>
    </row>
    <row r="193" spans="2:26" ht="15.5" x14ac:dyDescent="0.35">
      <c r="B193" t="s">
        <v>196</v>
      </c>
      <c r="C193" t="s">
        <v>12</v>
      </c>
      <c r="D193" s="5">
        <v>21480000000</v>
      </c>
      <c r="E193" s="5">
        <v>21480000000</v>
      </c>
      <c r="F193" s="5">
        <v>21480000000</v>
      </c>
      <c r="G193" s="5">
        <v>21480000000</v>
      </c>
      <c r="I193" s="5">
        <v>21480000000</v>
      </c>
      <c r="J193" s="5">
        <v>21480000000</v>
      </c>
      <c r="K193" s="5">
        <v>21480000000</v>
      </c>
      <c r="L193" s="5">
        <v>6480000000</v>
      </c>
      <c r="M193" s="5">
        <v>6480000000</v>
      </c>
      <c r="N193" s="5">
        <v>6480000000</v>
      </c>
      <c r="O193" s="5">
        <v>6480000000</v>
      </c>
      <c r="P193" s="5">
        <v>6480000000</v>
      </c>
      <c r="Q193" s="5">
        <v>6480000000</v>
      </c>
      <c r="R193" s="5">
        <v>6480000000</v>
      </c>
      <c r="S193" s="5">
        <v>6480000000</v>
      </c>
      <c r="T193" s="5">
        <v>6480000000</v>
      </c>
      <c r="U193" s="5">
        <v>3080000000</v>
      </c>
      <c r="V193" s="5">
        <v>3070000000</v>
      </c>
      <c r="W193" s="5">
        <v>3060000000</v>
      </c>
      <c r="X193" s="5">
        <v>450000000</v>
      </c>
      <c r="Y193" s="5">
        <v>450000000</v>
      </c>
      <c r="Z193" s="5">
        <v>450000000</v>
      </c>
    </row>
    <row r="194" spans="2:26" ht="15.5" x14ac:dyDescent="0.35">
      <c r="C194" t="s">
        <v>197</v>
      </c>
      <c r="D194" s="6">
        <v>-3.32</v>
      </c>
      <c r="E194" s="6">
        <v>-1.31</v>
      </c>
      <c r="F194" s="6">
        <v>-52.56</v>
      </c>
      <c r="G194" s="6">
        <v>-0.51</v>
      </c>
    </row>
    <row r="195" spans="2:26" ht="15.5" x14ac:dyDescent="0.35">
      <c r="C195" t="s">
        <v>198</v>
      </c>
      <c r="D195" s="6">
        <v>-7.23</v>
      </c>
      <c r="E195" s="6">
        <v>-31.3</v>
      </c>
      <c r="F195" s="6">
        <v>-0.68</v>
      </c>
      <c r="G195" s="6">
        <v>-76.47</v>
      </c>
    </row>
    <row r="196" spans="2:26" ht="15.5" x14ac:dyDescent="0.35">
      <c r="C196" t="s">
        <v>73</v>
      </c>
      <c r="D196" s="6">
        <v>0.38</v>
      </c>
      <c r="E196" s="6">
        <v>0.92</v>
      </c>
      <c r="F196" s="6">
        <v>0.65</v>
      </c>
      <c r="G196" s="6">
        <v>0.62</v>
      </c>
    </row>
    <row r="197" spans="2:26" ht="15.5" x14ac:dyDescent="0.35">
      <c r="C197" t="s">
        <v>199</v>
      </c>
      <c r="D197" s="5">
        <v>7450000000</v>
      </c>
      <c r="E197" s="5">
        <v>23940000000</v>
      </c>
      <c r="F197" s="5">
        <v>11770000000</v>
      </c>
      <c r="G197" s="5">
        <v>48260000000</v>
      </c>
    </row>
    <row r="198" spans="2:26" ht="15.5" x14ac:dyDescent="0.35">
      <c r="C198" t="s">
        <v>200</v>
      </c>
      <c r="D198" s="6">
        <v>-1.9E-2</v>
      </c>
      <c r="E198" s="6">
        <v>-7.7000000000000002E-3</v>
      </c>
      <c r="F198" s="6">
        <v>-0.32319999999999999</v>
      </c>
      <c r="G198" s="6">
        <v>-2.5999999999999999E-3</v>
      </c>
    </row>
    <row r="199" spans="2:26" ht="15.5" x14ac:dyDescent="0.35">
      <c r="C199" t="s">
        <v>201</v>
      </c>
      <c r="D199" s="6">
        <v>-5.33E-2</v>
      </c>
      <c r="E199" s="6">
        <v>-2.0899999999999998E-2</v>
      </c>
      <c r="F199" s="6">
        <v>-0.85170000000000001</v>
      </c>
      <c r="G199" s="6">
        <v>-4.5000000000000005E-3</v>
      </c>
    </row>
    <row r="200" spans="2:26" ht="15.5" x14ac:dyDescent="0.35">
      <c r="C200" t="s">
        <v>202</v>
      </c>
      <c r="D200" s="6">
        <v>-8.9999999999999998E-4</v>
      </c>
      <c r="E200" s="6">
        <v>-4.0000000000000001E-3</v>
      </c>
      <c r="F200" s="6">
        <v>-3.2000000000000002E-3</v>
      </c>
      <c r="G200" s="6">
        <v>6.9999999999999993E-3</v>
      </c>
    </row>
    <row r="201" spans="2:26" ht="15.5" x14ac:dyDescent="0.35">
      <c r="C201" t="s">
        <v>203</v>
      </c>
      <c r="D201" s="6">
        <v>-0.06</v>
      </c>
      <c r="E201" s="6">
        <v>-0.27</v>
      </c>
      <c r="F201" s="6">
        <v>-0.19</v>
      </c>
      <c r="G201" s="6">
        <v>0.7</v>
      </c>
    </row>
    <row r="202" spans="2:26" ht="15.5" x14ac:dyDescent="0.35">
      <c r="C202" t="s">
        <v>204</v>
      </c>
      <c r="D202" s="5">
        <v>985000000000</v>
      </c>
      <c r="E202" s="5">
        <v>993000000000</v>
      </c>
      <c r="F202" s="5">
        <v>989000000000</v>
      </c>
      <c r="G202" s="5">
        <v>2069000000000</v>
      </c>
    </row>
    <row r="203" spans="2:26" ht="15.5" x14ac:dyDescent="0.35">
      <c r="C203" t="s">
        <v>205</v>
      </c>
      <c r="D203" s="6">
        <v>0.38</v>
      </c>
      <c r="E203" s="6">
        <v>0.66</v>
      </c>
      <c r="F203" s="6">
        <v>0.57999999999999996</v>
      </c>
      <c r="G203" s="6">
        <v>0.34</v>
      </c>
    </row>
    <row r="204" spans="2:26" ht="15.5" x14ac:dyDescent="0.35">
      <c r="C204" t="s">
        <v>206</v>
      </c>
      <c r="D204" s="6">
        <v>62.43</v>
      </c>
      <c r="E204" s="6">
        <v>62.48</v>
      </c>
      <c r="F204" s="6">
        <v>61.71</v>
      </c>
      <c r="G204" s="6">
        <v>113.95</v>
      </c>
    </row>
    <row r="205" spans="2:26" ht="15.5" x14ac:dyDescent="0.35">
      <c r="C205" t="s">
        <v>207</v>
      </c>
      <c r="D205" s="6">
        <v>0.39</v>
      </c>
      <c r="E205" s="6">
        <v>0.67</v>
      </c>
      <c r="F205" s="6">
        <v>0.6</v>
      </c>
      <c r="G205" s="6">
        <v>0.35</v>
      </c>
    </row>
    <row r="206" spans="2:26" ht="15.5" x14ac:dyDescent="0.35">
      <c r="C206" t="s">
        <v>208</v>
      </c>
      <c r="D206" s="6">
        <v>60.85</v>
      </c>
      <c r="E206" s="6">
        <v>60.97</v>
      </c>
      <c r="F206" s="6">
        <v>60.22</v>
      </c>
      <c r="G206" s="6">
        <v>112.41</v>
      </c>
    </row>
    <row r="207" spans="2:26" ht="15.5" x14ac:dyDescent="0.35">
      <c r="C207" t="s">
        <v>209</v>
      </c>
      <c r="D207" s="5">
        <v>18000000000</v>
      </c>
      <c r="E207" s="5">
        <v>22000000000</v>
      </c>
      <c r="F207" s="5">
        <v>11000000000</v>
      </c>
      <c r="G207" s="5">
        <v>15000000000</v>
      </c>
    </row>
    <row r="208" spans="2:26" ht="15.5" x14ac:dyDescent="0.35">
      <c r="C208" t="s">
        <v>210</v>
      </c>
      <c r="D208" s="5">
        <v>700000000000</v>
      </c>
      <c r="E208" s="5">
        <v>671000000000</v>
      </c>
      <c r="F208" s="5">
        <v>599000000000</v>
      </c>
      <c r="G208" s="5">
        <v>597000000000</v>
      </c>
    </row>
    <row r="209" spans="3:26" ht="15.5" x14ac:dyDescent="0.35">
      <c r="C209" t="s">
        <v>211</v>
      </c>
      <c r="D209" s="5">
        <v>1341000000000</v>
      </c>
      <c r="E209" s="5">
        <v>1342000000000</v>
      </c>
      <c r="F209" s="5">
        <v>1326000000000</v>
      </c>
      <c r="G209" s="5">
        <v>2448000000000</v>
      </c>
    </row>
    <row r="210" spans="3:26" ht="15.5" x14ac:dyDescent="0.35">
      <c r="C210" t="s">
        <v>24</v>
      </c>
      <c r="D210" s="5">
        <v>717000000000</v>
      </c>
      <c r="E210" s="5">
        <v>694000000000</v>
      </c>
      <c r="F210" s="5">
        <v>611000000000</v>
      </c>
      <c r="G210" s="5">
        <v>611000000000</v>
      </c>
    </row>
    <row r="211" spans="3:26" ht="15.5" x14ac:dyDescent="0.35">
      <c r="C211" t="s">
        <v>21</v>
      </c>
      <c r="D211" s="5">
        <v>581000000000</v>
      </c>
      <c r="E211" s="5">
        <v>468000000000</v>
      </c>
      <c r="F211" s="5">
        <v>349000000000</v>
      </c>
      <c r="G211" s="5">
        <v>381000000000</v>
      </c>
    </row>
    <row r="212" spans="3:26" ht="15.5" x14ac:dyDescent="0.35">
      <c r="C212" t="s">
        <v>212</v>
      </c>
      <c r="D212" s="5">
        <v>2017000000000</v>
      </c>
      <c r="E212" s="5">
        <v>1924000000000</v>
      </c>
      <c r="F212" s="5">
        <v>1865000000000</v>
      </c>
      <c r="G212" s="5">
        <v>2624000000000</v>
      </c>
    </row>
    <row r="213" spans="3:26" ht="15.5" x14ac:dyDescent="0.35">
      <c r="C213" t="s">
        <v>213</v>
      </c>
      <c r="D213" s="5">
        <v>-84000000000</v>
      </c>
      <c r="E213" s="5">
        <v>1000000000</v>
      </c>
      <c r="F213" s="5">
        <v>-15000000000</v>
      </c>
      <c r="G213" s="5">
        <v>120000000000</v>
      </c>
    </row>
    <row r="214" spans="3:26" ht="15.5" x14ac:dyDescent="0.35">
      <c r="C214" t="s">
        <v>214</v>
      </c>
      <c r="D214" s="5">
        <v>-28000000000</v>
      </c>
      <c r="E214" s="5">
        <v>-22000000000</v>
      </c>
      <c r="F214" s="5">
        <v>-39000000000</v>
      </c>
      <c r="G214" s="5">
        <v>-23000000000</v>
      </c>
    </row>
    <row r="215" spans="3:26" ht="15.5" x14ac:dyDescent="0.35">
      <c r="C215" t="s">
        <v>13</v>
      </c>
      <c r="D215" s="5">
        <v>-111000000000</v>
      </c>
      <c r="E215" s="5">
        <v>-21000000000</v>
      </c>
      <c r="F215" s="5">
        <v>-54000000000</v>
      </c>
      <c r="G215" s="5">
        <v>97000000000</v>
      </c>
    </row>
    <row r="216" spans="3:26" ht="15.5" x14ac:dyDescent="0.35">
      <c r="C216" t="s">
        <v>16</v>
      </c>
      <c r="D216" s="6">
        <v>-5.18</v>
      </c>
      <c r="E216" s="6">
        <v>-0.98</v>
      </c>
      <c r="F216" s="6">
        <v>-2.52</v>
      </c>
      <c r="G216" s="6">
        <v>4.5199999999999996</v>
      </c>
    </row>
    <row r="217" spans="3:26" ht="15.5" x14ac:dyDescent="0.35">
      <c r="C217" t="s">
        <v>58</v>
      </c>
      <c r="I217" s="6">
        <v>20.11</v>
      </c>
      <c r="J217" s="6">
        <v>-330.77</v>
      </c>
      <c r="K217" s="6">
        <v>-0.86</v>
      </c>
      <c r="L217" s="6">
        <v>8.4600000000000009</v>
      </c>
      <c r="M217" s="6">
        <v>35.659999999999997</v>
      </c>
      <c r="N217" s="6">
        <v>53.35</v>
      </c>
      <c r="O217" s="6">
        <v>44.2</v>
      </c>
      <c r="P217" s="6">
        <v>40.24</v>
      </c>
      <c r="Q217" s="6">
        <v>19.32</v>
      </c>
      <c r="R217" s="6">
        <v>29.95</v>
      </c>
      <c r="S217" s="6">
        <v>19.399999999999999</v>
      </c>
      <c r="T217" s="6">
        <v>19.88</v>
      </c>
      <c r="U217" s="6">
        <v>41.72</v>
      </c>
      <c r="V217" s="6">
        <v>24.03</v>
      </c>
      <c r="W217" s="6">
        <v>23.61</v>
      </c>
      <c r="X217" s="6">
        <v>80.13</v>
      </c>
      <c r="Y217" s="6">
        <v>74.989999999999995</v>
      </c>
      <c r="Z217" s="6">
        <v>-92.94</v>
      </c>
    </row>
    <row r="218" spans="3:26" ht="15.5" x14ac:dyDescent="0.35">
      <c r="C218" t="s">
        <v>72</v>
      </c>
      <c r="I218" s="6">
        <v>1.79</v>
      </c>
      <c r="J218" s="6">
        <v>-7.0000000000000007E-2</v>
      </c>
      <c r="K218" s="6">
        <v>-58.14</v>
      </c>
      <c r="L218" s="6">
        <v>12.77</v>
      </c>
      <c r="M218" s="6">
        <v>4.32</v>
      </c>
      <c r="N218" s="6">
        <v>4.6100000000000003</v>
      </c>
      <c r="O218" s="6">
        <v>11.54</v>
      </c>
      <c r="P218" s="6">
        <v>13.67</v>
      </c>
      <c r="Q218" s="6">
        <v>27.69</v>
      </c>
      <c r="R218" s="6">
        <v>15.36</v>
      </c>
      <c r="S218" s="6">
        <v>28.87</v>
      </c>
      <c r="T218" s="6">
        <v>25.4</v>
      </c>
      <c r="U218" s="6">
        <v>8.56</v>
      </c>
      <c r="V218" s="6">
        <v>16.649999999999999</v>
      </c>
      <c r="W218" s="6">
        <v>15.84</v>
      </c>
      <c r="X218" s="5">
        <v>0</v>
      </c>
      <c r="Y218" s="5">
        <v>0</v>
      </c>
      <c r="Z218" s="5">
        <v>0</v>
      </c>
    </row>
    <row r="219" spans="3:26" ht="15.5" x14ac:dyDescent="0.35">
      <c r="C219" t="s">
        <v>75</v>
      </c>
      <c r="I219" s="6">
        <v>0.17</v>
      </c>
      <c r="J219" s="6">
        <v>0.1</v>
      </c>
      <c r="K219" s="6">
        <v>0.12</v>
      </c>
      <c r="L219" s="6">
        <v>7.0000000000000007E-2</v>
      </c>
      <c r="M219" s="6">
        <v>0.1</v>
      </c>
      <c r="N219" s="6">
        <v>0.16</v>
      </c>
      <c r="O219" s="6">
        <v>0.35</v>
      </c>
      <c r="P219" s="6">
        <v>0.41</v>
      </c>
      <c r="Q219" s="6">
        <v>0.47</v>
      </c>
      <c r="R219" s="6">
        <v>0.46</v>
      </c>
      <c r="S219" s="6">
        <v>0.65</v>
      </c>
      <c r="T219" s="6">
        <v>0.78</v>
      </c>
      <c r="U219" s="6">
        <v>0.27</v>
      </c>
      <c r="V219" s="6">
        <v>0.45</v>
      </c>
      <c r="W219" s="6">
        <v>0.53</v>
      </c>
      <c r="X219" s="5">
        <v>0</v>
      </c>
      <c r="Y219" s="5">
        <v>0</v>
      </c>
      <c r="Z219" s="5">
        <v>0</v>
      </c>
    </row>
    <row r="220" spans="3:26" ht="15.5" x14ac:dyDescent="0.35">
      <c r="C220" t="s">
        <v>215</v>
      </c>
      <c r="I220" s="5">
        <v>87000000000</v>
      </c>
      <c r="J220" s="5">
        <v>43490000000</v>
      </c>
      <c r="K220" s="5">
        <v>692380000000</v>
      </c>
      <c r="L220" s="5">
        <v>851900000000</v>
      </c>
      <c r="M220" s="5">
        <v>800960000000</v>
      </c>
      <c r="N220" s="5">
        <v>990250000000</v>
      </c>
      <c r="O220" s="5">
        <v>858760000000</v>
      </c>
      <c r="P220" s="5">
        <v>742300000000</v>
      </c>
    </row>
    <row r="221" spans="3:26" ht="15.5" x14ac:dyDescent="0.35">
      <c r="C221" t="s">
        <v>216</v>
      </c>
      <c r="I221" s="6">
        <v>0.12369999999999999</v>
      </c>
      <c r="J221" s="6">
        <v>-1.7072000000000001</v>
      </c>
      <c r="K221" s="6">
        <v>-1.7000000000000001E-3</v>
      </c>
      <c r="L221" s="6">
        <v>4.7999999999999996E-3</v>
      </c>
      <c r="M221" s="6">
        <v>2.3199999999999998E-2</v>
      </c>
      <c r="N221" s="6">
        <v>3.5400000000000001E-2</v>
      </c>
      <c r="O221" s="6">
        <v>3.1300000000000001E-2</v>
      </c>
      <c r="P221" s="6">
        <v>3.1099999999999999E-2</v>
      </c>
      <c r="Q221" s="6">
        <v>1.61E-2</v>
      </c>
      <c r="R221" s="6">
        <v>2.7799999999999998E-2</v>
      </c>
      <c r="S221" s="6">
        <v>2.06E-2</v>
      </c>
      <c r="T221" s="6">
        <v>2.8300000000000002E-2</v>
      </c>
      <c r="U221" s="6">
        <v>4.5100000000000001E-2</v>
      </c>
      <c r="V221" s="6">
        <v>3.6799999999999999E-2</v>
      </c>
      <c r="W221" s="6">
        <v>4.7699999999999992E-2</v>
      </c>
      <c r="X221" s="6">
        <v>4.0199999999999993E-2</v>
      </c>
      <c r="Y221" s="6">
        <v>4.0800000000000003E-2</v>
      </c>
      <c r="Z221" s="6">
        <v>-4.3499999999999997E-2</v>
      </c>
    </row>
    <row r="222" spans="3:26" ht="15.5" x14ac:dyDescent="0.35">
      <c r="C222" t="s">
        <v>217</v>
      </c>
      <c r="I222" s="6">
        <v>0.32590000000000002</v>
      </c>
      <c r="J222" s="6">
        <v>4.2431000000000001</v>
      </c>
      <c r="K222" s="6">
        <v>-3.4999999999999996E-3</v>
      </c>
      <c r="L222" s="6">
        <v>1.0200000000000001E-2</v>
      </c>
      <c r="M222" s="6">
        <v>5.5099999999999996E-2</v>
      </c>
      <c r="N222" s="6">
        <v>8.8399999999999992E-2</v>
      </c>
      <c r="O222" s="6">
        <v>8.0399999999999985E-2</v>
      </c>
      <c r="P222" s="6">
        <v>7.5600000000000001E-2</v>
      </c>
      <c r="Q222" s="6">
        <v>4.1900000000000007E-2</v>
      </c>
      <c r="R222" s="6">
        <v>6.8499999999999991E-2</v>
      </c>
      <c r="S222" s="6">
        <v>4.6300000000000001E-2</v>
      </c>
      <c r="T222" s="6">
        <v>5.4699999999999999E-2</v>
      </c>
      <c r="U222" s="6">
        <v>0.10920000000000001</v>
      </c>
      <c r="V222" s="6">
        <v>9.2699999999999991E-2</v>
      </c>
      <c r="W222" s="6">
        <v>0.10779999999999999</v>
      </c>
      <c r="X222" s="6">
        <v>0.21359999999999998</v>
      </c>
      <c r="Y222" s="6">
        <v>0.254</v>
      </c>
      <c r="Z222" s="6">
        <v>-0.4214</v>
      </c>
    </row>
    <row r="223" spans="3:26" ht="15.5" x14ac:dyDescent="0.35">
      <c r="C223" t="s">
        <v>218</v>
      </c>
      <c r="I223" s="6">
        <v>-2.69E-2</v>
      </c>
      <c r="J223" s="6">
        <v>-2.35E-2</v>
      </c>
      <c r="K223" s="6">
        <v>5.5800000000000002E-2</v>
      </c>
      <c r="L223" s="6">
        <v>8.9099999999999999E-2</v>
      </c>
      <c r="M223" s="6">
        <v>0.11019999999999999</v>
      </c>
      <c r="N223" s="6">
        <v>0.1106</v>
      </c>
      <c r="O223" s="6">
        <v>8.539999999999999E-2</v>
      </c>
      <c r="P223" s="6">
        <v>7.51E-2</v>
      </c>
      <c r="Q223" s="6">
        <v>6.2199999999999998E-2</v>
      </c>
      <c r="R223" s="6">
        <v>5.57E-2</v>
      </c>
      <c r="S223" s="6">
        <v>5.3600000000000002E-2</v>
      </c>
      <c r="T223" s="6">
        <v>5.6900000000000006E-2</v>
      </c>
      <c r="U223" s="6">
        <v>0.14749999999999999</v>
      </c>
      <c r="V223" s="6">
        <v>0.17559999999999998</v>
      </c>
      <c r="W223" s="6">
        <v>0.18350000000000002</v>
      </c>
      <c r="X223" s="6">
        <v>0.21109999999999998</v>
      </c>
      <c r="Y223" s="6">
        <v>0.18840000000000001</v>
      </c>
      <c r="Z223" s="6">
        <v>0.46750000000000003</v>
      </c>
    </row>
    <row r="224" spans="3:26" ht="15.5" x14ac:dyDescent="0.35">
      <c r="C224" t="s">
        <v>219</v>
      </c>
      <c r="I224" s="6">
        <v>-7.0000000000000007E-2</v>
      </c>
      <c r="J224" s="6">
        <v>-0.96</v>
      </c>
      <c r="K224" s="6">
        <v>1.27</v>
      </c>
      <c r="L224" s="6">
        <v>1.94</v>
      </c>
      <c r="M224" s="6">
        <v>2.2599999999999998</v>
      </c>
      <c r="N224" s="6">
        <v>2.75</v>
      </c>
      <c r="O224" s="6">
        <v>2.2599999999999998</v>
      </c>
      <c r="P224" s="6">
        <v>1.85</v>
      </c>
      <c r="Q224" s="6">
        <v>1.59</v>
      </c>
      <c r="R224" s="6">
        <v>2.66</v>
      </c>
      <c r="U224" s="6">
        <v>3.63</v>
      </c>
      <c r="V224" s="6">
        <v>4.04</v>
      </c>
      <c r="W224" s="6">
        <v>3.37</v>
      </c>
      <c r="X224" s="6">
        <v>2.1</v>
      </c>
      <c r="Y224" s="6">
        <v>1.19</v>
      </c>
      <c r="Z224" s="6">
        <v>1.84</v>
      </c>
    </row>
    <row r="225" spans="2:26" ht="15.5" x14ac:dyDescent="0.35">
      <c r="C225" t="s">
        <v>69</v>
      </c>
      <c r="I225" s="6">
        <v>0.57999999999999996</v>
      </c>
      <c r="J225" s="6">
        <v>-0.3</v>
      </c>
      <c r="K225" s="6">
        <v>0.2</v>
      </c>
      <c r="L225" s="6">
        <v>0.13</v>
      </c>
      <c r="M225" s="6">
        <v>0.24</v>
      </c>
      <c r="N225" s="6">
        <v>0.41</v>
      </c>
      <c r="O225" s="6">
        <v>0.93</v>
      </c>
      <c r="P225" s="6">
        <v>1.03</v>
      </c>
      <c r="Q225" s="6">
        <v>1.1599999999999999</v>
      </c>
      <c r="R225" s="6">
        <v>1.05</v>
      </c>
      <c r="S225" s="6">
        <v>1.33</v>
      </c>
      <c r="T225" s="6">
        <v>1.39</v>
      </c>
      <c r="U225" s="6">
        <v>0.93</v>
      </c>
      <c r="V225" s="6">
        <v>1.54</v>
      </c>
      <c r="W225" s="6">
        <v>1.71</v>
      </c>
      <c r="X225" s="5">
        <v>0</v>
      </c>
      <c r="Y225" s="5">
        <v>0</v>
      </c>
      <c r="Z225" s="5">
        <v>0</v>
      </c>
    </row>
    <row r="226" spans="2:26" ht="15.5" x14ac:dyDescent="0.35">
      <c r="C226" t="s">
        <v>66</v>
      </c>
      <c r="I226" s="6">
        <v>61.71</v>
      </c>
      <c r="J226" s="6">
        <v>-77.959999999999994</v>
      </c>
      <c r="K226" s="6">
        <v>246.86</v>
      </c>
      <c r="L226" s="6">
        <v>829.33</v>
      </c>
      <c r="M226" s="6">
        <v>646.91999999999996</v>
      </c>
      <c r="N226" s="6">
        <v>603.89</v>
      </c>
      <c r="O226" s="6">
        <v>549.38</v>
      </c>
      <c r="P226" s="6">
        <v>532.04999999999995</v>
      </c>
      <c r="Q226" s="6">
        <v>460.67</v>
      </c>
      <c r="R226" s="6">
        <v>437.1</v>
      </c>
      <c r="S226" s="6">
        <v>419.48</v>
      </c>
      <c r="T226" s="6">
        <v>363.68</v>
      </c>
      <c r="U226" s="6">
        <v>381.97</v>
      </c>
      <c r="V226" s="6">
        <v>259.11</v>
      </c>
      <c r="W226" s="6">
        <v>218.98</v>
      </c>
      <c r="X226" s="6">
        <v>375.21</v>
      </c>
      <c r="Y226" s="6">
        <v>295.27</v>
      </c>
      <c r="Z226" s="6">
        <v>220.55</v>
      </c>
    </row>
    <row r="227" spans="2:26" ht="15.5" x14ac:dyDescent="0.35">
      <c r="C227" t="s">
        <v>220</v>
      </c>
      <c r="I227" s="6">
        <v>0.6</v>
      </c>
      <c r="J227" s="6">
        <v>-0.28999999999999998</v>
      </c>
      <c r="K227" s="6">
        <v>0.2</v>
      </c>
      <c r="L227" s="6">
        <v>0.13</v>
      </c>
      <c r="M227" s="6">
        <v>0.24</v>
      </c>
      <c r="N227" s="6">
        <v>0.41</v>
      </c>
      <c r="O227" s="6">
        <v>0.95</v>
      </c>
      <c r="P227" s="6">
        <v>1.05</v>
      </c>
      <c r="Q227" s="6">
        <v>1.19</v>
      </c>
      <c r="R227" s="6">
        <v>1.08</v>
      </c>
      <c r="S227" s="6">
        <v>1.36</v>
      </c>
      <c r="T227" s="6">
        <v>1.41</v>
      </c>
      <c r="U227" s="6">
        <v>0.97</v>
      </c>
      <c r="V227" s="6">
        <v>1.6</v>
      </c>
      <c r="W227" s="6">
        <v>1.77</v>
      </c>
      <c r="X227" s="5">
        <v>0</v>
      </c>
      <c r="Y227" s="5">
        <v>0</v>
      </c>
      <c r="Z227" s="5">
        <v>0</v>
      </c>
    </row>
    <row r="228" spans="2:26" ht="15.5" x14ac:dyDescent="0.35">
      <c r="C228" t="s">
        <v>221</v>
      </c>
      <c r="I228" s="6">
        <v>60.22</v>
      </c>
      <c r="J228" s="6">
        <v>-79.45</v>
      </c>
      <c r="K228" s="6">
        <v>245.39</v>
      </c>
      <c r="L228" s="6">
        <v>823.35</v>
      </c>
      <c r="M228" s="6">
        <v>640.57000000000005</v>
      </c>
      <c r="N228" s="6">
        <v>596.4</v>
      </c>
      <c r="O228" s="6">
        <v>539.66</v>
      </c>
      <c r="P228" s="6">
        <v>524.78</v>
      </c>
      <c r="Q228" s="6">
        <v>450.02</v>
      </c>
      <c r="R228" s="6">
        <v>426.79</v>
      </c>
      <c r="S228" s="6">
        <v>412.92</v>
      </c>
      <c r="T228" s="6">
        <v>357.5</v>
      </c>
      <c r="U228" s="6">
        <v>368.5</v>
      </c>
      <c r="V228" s="6">
        <v>250.38</v>
      </c>
      <c r="W228" s="6">
        <v>211.29</v>
      </c>
      <c r="X228" s="6">
        <v>375.21</v>
      </c>
      <c r="Y228" s="6">
        <v>295.27</v>
      </c>
      <c r="Z228" s="6">
        <v>220.55</v>
      </c>
    </row>
    <row r="229" spans="2:26" ht="15.5" x14ac:dyDescent="0.35">
      <c r="C229" t="s">
        <v>222</v>
      </c>
      <c r="I229" s="5">
        <v>11000000000</v>
      </c>
      <c r="J229" s="5">
        <v>5441000000000</v>
      </c>
      <c r="K229" s="5">
        <v>2397000000000</v>
      </c>
      <c r="L229" s="5">
        <v>101000000000</v>
      </c>
      <c r="M229" s="5">
        <v>4489000000000</v>
      </c>
      <c r="N229" s="5">
        <v>1993000000000</v>
      </c>
      <c r="O229" s="5">
        <v>76000000000</v>
      </c>
      <c r="P229" s="5">
        <v>55000000000</v>
      </c>
      <c r="Q229" s="5">
        <v>40000000000</v>
      </c>
      <c r="R229" s="5">
        <v>317000000000</v>
      </c>
      <c r="S229" s="5">
        <v>89000000000</v>
      </c>
      <c r="T229" s="5">
        <v>162000000000</v>
      </c>
      <c r="U229" s="5">
        <v>8000000000</v>
      </c>
      <c r="V229" s="5">
        <v>682000000000</v>
      </c>
      <c r="W229" s="5">
        <v>520000000000</v>
      </c>
      <c r="X229" s="5">
        <v>354000000000</v>
      </c>
      <c r="Y229" s="5">
        <v>387000000000</v>
      </c>
      <c r="Z229" s="5">
        <v>446000000000</v>
      </c>
    </row>
    <row r="230" spans="2:26" ht="15.5" x14ac:dyDescent="0.35">
      <c r="C230" t="s">
        <v>223</v>
      </c>
      <c r="I230" s="5">
        <v>599000000000</v>
      </c>
      <c r="J230" s="5">
        <v>0</v>
      </c>
      <c r="K230" s="5">
        <v>2655000000000</v>
      </c>
      <c r="L230" s="5">
        <v>2673000000000</v>
      </c>
      <c r="M230" s="5">
        <v>29000000000</v>
      </c>
      <c r="N230" s="5">
        <v>2447000000000</v>
      </c>
      <c r="O230" s="5">
        <v>4275000000000</v>
      </c>
      <c r="P230" s="5">
        <v>3674000000000</v>
      </c>
      <c r="Q230" s="5">
        <v>3219000000000</v>
      </c>
      <c r="R230" s="5">
        <v>2451000000000</v>
      </c>
      <c r="S230" s="5">
        <v>1863000000000</v>
      </c>
      <c r="T230" s="5">
        <v>1034000000000</v>
      </c>
      <c r="U230" s="5">
        <v>960000000000</v>
      </c>
      <c r="V230" s="5">
        <v>2000000000</v>
      </c>
      <c r="W230" s="5">
        <v>4000000000</v>
      </c>
      <c r="X230" s="5">
        <v>134000000000</v>
      </c>
      <c r="Y230" s="5">
        <v>58000000000</v>
      </c>
      <c r="Z230" s="5">
        <v>122000000000</v>
      </c>
    </row>
    <row r="231" spans="2:26" ht="15.5" x14ac:dyDescent="0.35">
      <c r="C231" t="s">
        <v>26</v>
      </c>
      <c r="I231" s="5">
        <v>611000000000</v>
      </c>
      <c r="J231" s="5">
        <v>5441000000000</v>
      </c>
      <c r="K231" s="5">
        <v>5052000000000</v>
      </c>
      <c r="L231" s="5">
        <v>2774000000000</v>
      </c>
      <c r="M231" s="5">
        <v>4518000000000</v>
      </c>
      <c r="N231" s="5">
        <v>4439000000000</v>
      </c>
      <c r="O231" s="5">
        <v>4351000000000</v>
      </c>
      <c r="P231" s="5">
        <v>3729000000000</v>
      </c>
      <c r="Q231" s="5">
        <v>3259000000000</v>
      </c>
      <c r="R231" s="5">
        <v>2767000000000</v>
      </c>
      <c r="S231" s="5">
        <v>1952000000000</v>
      </c>
      <c r="T231" s="5">
        <v>1196000000000</v>
      </c>
      <c r="U231" s="5">
        <v>968000000000</v>
      </c>
      <c r="V231" s="5">
        <v>684000000000</v>
      </c>
      <c r="W231" s="5">
        <v>524000000000</v>
      </c>
      <c r="X231" s="5">
        <v>488000000000</v>
      </c>
      <c r="Y231" s="5">
        <v>446000000000</v>
      </c>
      <c r="Z231" s="5">
        <v>568000000000</v>
      </c>
    </row>
    <row r="232" spans="2:26" ht="15.5" x14ac:dyDescent="0.35">
      <c r="C232" t="s">
        <v>23</v>
      </c>
      <c r="I232" s="5">
        <v>349000000000</v>
      </c>
      <c r="J232" s="5">
        <v>5136000000000</v>
      </c>
      <c r="K232" s="5">
        <v>4639000000000</v>
      </c>
      <c r="L232" s="5">
        <v>1492000000000</v>
      </c>
      <c r="M232" s="5">
        <v>4003000000000</v>
      </c>
      <c r="N232" s="5">
        <v>3795000000000</v>
      </c>
      <c r="O232" s="5">
        <v>3111000000000</v>
      </c>
      <c r="P232" s="5">
        <v>2681000000000</v>
      </c>
      <c r="Q232" s="5">
        <v>2181000000000</v>
      </c>
      <c r="R232" s="5">
        <v>1714000000000</v>
      </c>
      <c r="S232" s="5">
        <v>936000000000</v>
      </c>
      <c r="T232" s="5">
        <v>-395000000000</v>
      </c>
      <c r="U232" s="5">
        <v>500000000000</v>
      </c>
      <c r="V232" s="5">
        <v>512000000000</v>
      </c>
      <c r="W232" s="5">
        <v>347000000000</v>
      </c>
      <c r="X232" s="5">
        <v>460000000000</v>
      </c>
      <c r="Y232" s="5">
        <v>431000000000</v>
      </c>
      <c r="Z232" s="5">
        <v>547000000000</v>
      </c>
    </row>
    <row r="233" spans="2:26" ht="15.5" x14ac:dyDescent="0.35">
      <c r="C233" t="s">
        <v>224</v>
      </c>
      <c r="I233" s="5">
        <v>1865000000000</v>
      </c>
      <c r="J233" s="5">
        <v>-2867000000000</v>
      </c>
      <c r="K233" s="5">
        <v>6785000000000</v>
      </c>
      <c r="L233" s="5">
        <v>9182000000000</v>
      </c>
      <c r="M233" s="5">
        <v>2764000000000</v>
      </c>
      <c r="N233" s="5">
        <v>4831000000000</v>
      </c>
      <c r="O233" s="5">
        <v>6217000000000</v>
      </c>
      <c r="P233" s="5">
        <v>5519000000000</v>
      </c>
      <c r="Q233" s="5">
        <v>4649000000000</v>
      </c>
      <c r="R233" s="5">
        <v>3813000000000</v>
      </c>
      <c r="S233" s="5">
        <v>3094000000000</v>
      </c>
      <c r="T233" s="5">
        <v>2621000000000</v>
      </c>
      <c r="U233" s="5">
        <v>1449000000000</v>
      </c>
      <c r="V233" s="5">
        <v>355000000000</v>
      </c>
      <c r="W233" s="5">
        <v>344000000000</v>
      </c>
      <c r="X233" s="5">
        <v>124000000000</v>
      </c>
      <c r="Y233" s="5">
        <v>4000000000</v>
      </c>
      <c r="Z233" s="5">
        <v>11000000000</v>
      </c>
    </row>
    <row r="234" spans="2:26" ht="15.5" x14ac:dyDescent="0.35">
      <c r="C234" t="s">
        <v>225</v>
      </c>
      <c r="I234" s="5">
        <v>-5000000000</v>
      </c>
      <c r="J234" s="5">
        <v>-74000000000</v>
      </c>
      <c r="K234" s="5">
        <v>-428000000000</v>
      </c>
      <c r="L234" s="5">
        <v>215000000000</v>
      </c>
      <c r="M234" s="5">
        <v>-48000000000</v>
      </c>
      <c r="N234" s="5">
        <v>-448000000000</v>
      </c>
      <c r="O234" s="5">
        <v>-269000000000</v>
      </c>
      <c r="P234" s="5">
        <v>-165000000000</v>
      </c>
      <c r="Q234" s="5">
        <v>-291000000000</v>
      </c>
      <c r="R234" s="5">
        <v>-482000000000</v>
      </c>
      <c r="S234" s="5">
        <v>-371000000000</v>
      </c>
      <c r="T234" s="5">
        <v>232000000000</v>
      </c>
      <c r="U234" s="5">
        <v>268000000000</v>
      </c>
      <c r="V234" s="5">
        <v>35000000000</v>
      </c>
      <c r="W234" s="5">
        <v>41000000000</v>
      </c>
      <c r="X234" s="5">
        <v>3000000000</v>
      </c>
      <c r="Y234" s="5">
        <v>131000000000</v>
      </c>
      <c r="Z234" s="5">
        <v>-57000000000</v>
      </c>
    </row>
    <row r="235" spans="2:26" ht="15.5" x14ac:dyDescent="0.35">
      <c r="C235" t="s">
        <v>226</v>
      </c>
      <c r="I235" s="5">
        <v>-87000000000</v>
      </c>
      <c r="J235" s="5">
        <v>-17000000000</v>
      </c>
      <c r="K235" s="5">
        <v>-78000000000</v>
      </c>
      <c r="L235" s="5">
        <v>-48000000000</v>
      </c>
      <c r="M235" s="5">
        <v>-63000000000</v>
      </c>
      <c r="N235" s="5">
        <v>-127000000000</v>
      </c>
      <c r="O235" s="5">
        <v>-161000000000</v>
      </c>
      <c r="P235" s="5">
        <v>-164000000000</v>
      </c>
      <c r="Q235" s="5">
        <v>-135000000000</v>
      </c>
      <c r="R235" s="5">
        <v>-281000000000</v>
      </c>
      <c r="S235" s="5">
        <v>-872000000000</v>
      </c>
      <c r="T235" s="5">
        <v>-393000000000</v>
      </c>
      <c r="U235" s="5">
        <v>-185000000000</v>
      </c>
      <c r="V235" s="5">
        <v>-177000000000</v>
      </c>
      <c r="W235" s="5">
        <v>-232000000000</v>
      </c>
      <c r="X235" s="5">
        <v>-27000000000</v>
      </c>
      <c r="Y235" s="5">
        <v>-18000000000</v>
      </c>
      <c r="Z235" s="5">
        <v>-95000000000</v>
      </c>
    </row>
    <row r="236" spans="2:26" ht="15.5" x14ac:dyDescent="0.35">
      <c r="C236" t="s">
        <v>15</v>
      </c>
      <c r="I236" s="5">
        <v>-92000000000</v>
      </c>
      <c r="J236" s="5">
        <v>-91000000000</v>
      </c>
      <c r="K236" s="5">
        <v>-506000000000</v>
      </c>
      <c r="L236" s="5">
        <v>166000000000</v>
      </c>
      <c r="M236" s="5">
        <v>-111000000000</v>
      </c>
      <c r="N236" s="5">
        <v>-575000000000</v>
      </c>
      <c r="O236" s="5">
        <v>-430000000000</v>
      </c>
      <c r="P236" s="5">
        <v>-329000000000</v>
      </c>
      <c r="Q236" s="5">
        <v>-426000000000</v>
      </c>
      <c r="R236" s="5">
        <v>-763000000000</v>
      </c>
      <c r="S236" s="5">
        <v>-1242000000000</v>
      </c>
      <c r="T236" s="5">
        <v>-162000000000</v>
      </c>
      <c r="U236" s="5">
        <v>83000000000</v>
      </c>
      <c r="V236" s="5">
        <v>-142000000000</v>
      </c>
      <c r="W236" s="5">
        <v>-190000000000</v>
      </c>
      <c r="X236" s="5">
        <v>-24000000000</v>
      </c>
      <c r="Y236" s="5">
        <v>112000000000</v>
      </c>
      <c r="Z236" s="5">
        <v>-153000000000</v>
      </c>
    </row>
    <row r="237" spans="2:26" ht="15.5" x14ac:dyDescent="0.35">
      <c r="C237" t="s">
        <v>17</v>
      </c>
      <c r="I237" s="6">
        <v>-4.26</v>
      </c>
      <c r="J237" s="6">
        <v>-4.25</v>
      </c>
      <c r="K237" s="6">
        <v>-23.54</v>
      </c>
      <c r="L237" s="6">
        <v>25.68</v>
      </c>
      <c r="M237" s="6">
        <v>-17.18</v>
      </c>
      <c r="N237" s="6">
        <v>-88.78</v>
      </c>
      <c r="O237" s="6">
        <v>-66.33</v>
      </c>
      <c r="P237" s="6">
        <v>-50.84</v>
      </c>
      <c r="Q237" s="6">
        <v>-65.78</v>
      </c>
      <c r="R237" s="6">
        <v>-117.77</v>
      </c>
      <c r="S237" s="6">
        <v>-191.78</v>
      </c>
      <c r="T237" s="5">
        <v>-25</v>
      </c>
      <c r="U237" s="6">
        <v>26.8</v>
      </c>
      <c r="V237" s="6">
        <v>-46.31</v>
      </c>
      <c r="W237" s="6">
        <v>-62.1</v>
      </c>
      <c r="X237" s="6">
        <v>-53.06</v>
      </c>
      <c r="Y237" s="6">
        <v>252.5</v>
      </c>
      <c r="Z237" s="6">
        <v>-342.88</v>
      </c>
    </row>
    <row r="239" spans="2:26" ht="15.5" x14ac:dyDescent="0.35">
      <c r="B239" t="s">
        <v>227</v>
      </c>
      <c r="C239" t="s">
        <v>228</v>
      </c>
      <c r="D239" s="5">
        <v>-71000000000</v>
      </c>
      <c r="E239" s="5">
        <v>-28000000000</v>
      </c>
      <c r="F239" s="5">
        <v>-1129000000000</v>
      </c>
      <c r="G239" s="5">
        <v>-11000000000</v>
      </c>
      <c r="H239" s="5">
        <v>-199000000000</v>
      </c>
      <c r="I239" s="5">
        <v>432000000000</v>
      </c>
      <c r="J239" s="5">
        <v>-7106000000000</v>
      </c>
      <c r="K239" s="5">
        <v>-19000000000</v>
      </c>
      <c r="L239" s="5">
        <v>55000000000</v>
      </c>
      <c r="M239" s="5">
        <v>231000000000</v>
      </c>
      <c r="N239" s="5">
        <v>346000000000</v>
      </c>
      <c r="O239" s="5">
        <v>286000000000</v>
      </c>
      <c r="P239" s="5">
        <v>261000000000</v>
      </c>
      <c r="Q239" s="5">
        <v>125000000000</v>
      </c>
    </row>
    <row r="240" spans="2:26" ht="15.5" x14ac:dyDescent="0.35">
      <c r="C240" t="s">
        <v>229</v>
      </c>
      <c r="P240" s="5">
        <v>2</v>
      </c>
      <c r="Q240" s="5">
        <v>2</v>
      </c>
    </row>
    <row r="241" spans="3:17" ht="15.5" x14ac:dyDescent="0.35">
      <c r="C241" t="s">
        <v>77</v>
      </c>
      <c r="P241" s="6">
        <v>0.1648</v>
      </c>
      <c r="Q241" s="6">
        <v>0.34329999999999999</v>
      </c>
    </row>
    <row r="242" spans="3:17" ht="15.5" x14ac:dyDescent="0.35">
      <c r="C242" t="s">
        <v>230</v>
      </c>
      <c r="P242" s="6">
        <v>5.0000000000000001E-3</v>
      </c>
      <c r="Q242" s="6">
        <v>5.6000000000000008E-3</v>
      </c>
    </row>
    <row r="243" spans="3:17" ht="15.5" x14ac:dyDescent="0.35">
      <c r="C243" t="s">
        <v>57</v>
      </c>
      <c r="D243" s="6">
        <v>-3.32</v>
      </c>
      <c r="E243" s="6">
        <v>-1.31</v>
      </c>
      <c r="F243" s="6">
        <v>-52.56</v>
      </c>
      <c r="G243" s="6">
        <v>-0.51</v>
      </c>
      <c r="H243" s="6">
        <v>-9.26</v>
      </c>
      <c r="I243" s="6">
        <v>20.11</v>
      </c>
      <c r="J243" s="6">
        <v>-330.77</v>
      </c>
      <c r="K243" s="6">
        <v>-0.86</v>
      </c>
      <c r="L243" s="6">
        <v>2.5499999999999998</v>
      </c>
      <c r="M243" s="6">
        <v>10.75</v>
      </c>
      <c r="N243" s="6">
        <v>16.09</v>
      </c>
      <c r="O243" s="6">
        <v>13.33</v>
      </c>
      <c r="P243" s="6">
        <v>12.14</v>
      </c>
      <c r="Q243" s="6">
        <v>5.83</v>
      </c>
    </row>
    <row r="244" spans="3:17" ht="15.5" x14ac:dyDescent="0.35">
      <c r="C244" t="s">
        <v>79</v>
      </c>
      <c r="P244" s="5">
        <v>2</v>
      </c>
      <c r="Q244" s="5">
        <v>2</v>
      </c>
    </row>
    <row r="245" spans="3:17" ht="15.5" x14ac:dyDescent="0.35">
      <c r="C245" t="s">
        <v>231</v>
      </c>
      <c r="P245" s="6">
        <v>0.1648</v>
      </c>
      <c r="Q245" s="6">
        <v>0.34329999999999999</v>
      </c>
    </row>
    <row r="246" spans="3:17" ht="15.5" x14ac:dyDescent="0.35">
      <c r="C246" t="s">
        <v>232</v>
      </c>
      <c r="P246" s="6">
        <v>5.0000000000000001E-3</v>
      </c>
      <c r="Q246" s="6">
        <v>5.6000000000000008E-3</v>
      </c>
    </row>
    <row r="247" spans="3:17" ht="15.5" x14ac:dyDescent="0.35">
      <c r="C247" t="s">
        <v>233</v>
      </c>
      <c r="D247" s="5">
        <v>1362000000000</v>
      </c>
      <c r="E247" s="5">
        <v>962000000000</v>
      </c>
      <c r="F247" s="5">
        <v>1183000000000</v>
      </c>
      <c r="G247" s="5">
        <v>1346000000000</v>
      </c>
      <c r="H247" s="5">
        <v>4648000000000</v>
      </c>
      <c r="I247" s="5">
        <v>4503000000000</v>
      </c>
      <c r="J247" s="5">
        <v>5071000000000</v>
      </c>
      <c r="K247" s="5">
        <v>8872000000000</v>
      </c>
      <c r="L247" s="5">
        <v>10265000000000</v>
      </c>
      <c r="M247" s="5">
        <v>9867000000000</v>
      </c>
      <c r="N247" s="5">
        <v>9984000000000</v>
      </c>
      <c r="O247" s="5">
        <v>9408000000000</v>
      </c>
      <c r="P247" s="5">
        <v>8712000000000</v>
      </c>
      <c r="Q247" s="5">
        <v>7353000000000</v>
      </c>
    </row>
    <row r="248" spans="3:17" ht="15.5" x14ac:dyDescent="0.35">
      <c r="C248" t="s">
        <v>234</v>
      </c>
      <c r="P248" s="5">
        <v>2</v>
      </c>
      <c r="Q248" s="5">
        <v>2</v>
      </c>
    </row>
    <row r="249" spans="3:17" ht="15.5" x14ac:dyDescent="0.35">
      <c r="C249" t="s">
        <v>235</v>
      </c>
      <c r="P249" s="6">
        <v>0.1648</v>
      </c>
      <c r="Q249" s="6">
        <v>0.34329999999999999</v>
      </c>
    </row>
    <row r="250" spans="3:17" ht="15.5" x14ac:dyDescent="0.35">
      <c r="C250" t="s">
        <v>236</v>
      </c>
      <c r="P250" s="6">
        <v>5.0000000000000001E-3</v>
      </c>
      <c r="Q250" s="6">
        <v>5.6000000000000008E-3</v>
      </c>
    </row>
    <row r="251" spans="3:17" ht="15.5" x14ac:dyDescent="0.35">
      <c r="C251" t="s">
        <v>237</v>
      </c>
      <c r="I251" s="6">
        <v>-2.72</v>
      </c>
    </row>
    <row r="252" spans="3:17" ht="15.5" x14ac:dyDescent="0.35">
      <c r="C252" t="s">
        <v>238</v>
      </c>
      <c r="I252" s="6">
        <v>-0.43</v>
      </c>
    </row>
    <row r="253" spans="3:17" ht="15.5" x14ac:dyDescent="0.35">
      <c r="C253" t="s">
        <v>239</v>
      </c>
      <c r="I253" s="6">
        <v>6.95</v>
      </c>
    </row>
    <row r="254" spans="3:17" ht="15.5" x14ac:dyDescent="0.35">
      <c r="C254" t="s">
        <v>240</v>
      </c>
      <c r="I254" s="6">
        <v>-2.3250999999999999</v>
      </c>
    </row>
    <row r="255" spans="3:17" ht="15.5" x14ac:dyDescent="0.35">
      <c r="C255" t="s">
        <v>241</v>
      </c>
      <c r="I255" s="6">
        <v>0.11</v>
      </c>
    </row>
    <row r="256" spans="3:17" ht="15.5" x14ac:dyDescent="0.35">
      <c r="C256" t="s">
        <v>242</v>
      </c>
      <c r="I256" s="6">
        <v>0.4</v>
      </c>
    </row>
    <row r="257" spans="3:9" ht="15.5" x14ac:dyDescent="0.35">
      <c r="C257" t="s">
        <v>243</v>
      </c>
      <c r="I257" s="6">
        <v>24.04</v>
      </c>
    </row>
    <row r="258" spans="3:9" ht="15.5" x14ac:dyDescent="0.35">
      <c r="C258" t="s">
        <v>244</v>
      </c>
      <c r="I258" s="6">
        <v>-6.01</v>
      </c>
    </row>
    <row r="259" spans="3:9" ht="15.5" x14ac:dyDescent="0.35">
      <c r="C259" t="s">
        <v>245</v>
      </c>
      <c r="I259" s="6">
        <v>412.15</v>
      </c>
    </row>
    <row r="260" spans="3:9" ht="15.5" x14ac:dyDescent="0.35">
      <c r="C260" t="s">
        <v>246</v>
      </c>
      <c r="I260" s="6">
        <v>8.25</v>
      </c>
    </row>
    <row r="261" spans="3:9" ht="15.5" x14ac:dyDescent="0.35">
      <c r="C261" t="s">
        <v>248</v>
      </c>
      <c r="I261" s="6">
        <v>-0.01</v>
      </c>
    </row>
    <row r="262" spans="3:9" ht="15.5" x14ac:dyDescent="0.35">
      <c r="C262" t="s">
        <v>249</v>
      </c>
      <c r="I262" s="6">
        <v>-58.13</v>
      </c>
    </row>
    <row r="263" spans="3:9" ht="15.5" x14ac:dyDescent="0.35">
      <c r="C263" t="s">
        <v>250</v>
      </c>
      <c r="I263" s="6">
        <v>-9.19</v>
      </c>
    </row>
    <row r="264" spans="3:9" ht="15.5" x14ac:dyDescent="0.35">
      <c r="C264" t="s">
        <v>251</v>
      </c>
      <c r="I264" s="6">
        <v>225.65</v>
      </c>
    </row>
    <row r="265" spans="3:9" ht="15.5" x14ac:dyDescent="0.35">
      <c r="C265" t="s">
        <v>252</v>
      </c>
      <c r="D265" s="6">
        <v>6.35</v>
      </c>
    </row>
    <row r="266" spans="3:9" ht="15.5" x14ac:dyDescent="0.35">
      <c r="C266" t="s">
        <v>253</v>
      </c>
      <c r="I266" s="6">
        <v>62.43</v>
      </c>
    </row>
    <row r="267" spans="3:9" ht="15.5" x14ac:dyDescent="0.35">
      <c r="C267" t="s">
        <v>254</v>
      </c>
      <c r="I267" s="6">
        <v>-4.16</v>
      </c>
    </row>
    <row r="268" spans="3:9" ht="15.5" x14ac:dyDescent="0.35">
      <c r="C268" t="s">
        <v>255</v>
      </c>
      <c r="D268" s="6">
        <v>3.47</v>
      </c>
    </row>
    <row r="269" spans="3:9" ht="15.5" x14ac:dyDescent="0.35">
      <c r="C269" t="s">
        <v>256</v>
      </c>
      <c r="D269" s="6">
        <v>1.29</v>
      </c>
    </row>
    <row r="270" spans="3:9" ht="15.5" x14ac:dyDescent="0.35">
      <c r="C270" t="s">
        <v>395</v>
      </c>
      <c r="D270" s="6">
        <v>0.53</v>
      </c>
    </row>
    <row r="271" spans="3:9" ht="15.5" x14ac:dyDescent="0.35">
      <c r="C271" t="s">
        <v>445</v>
      </c>
      <c r="D271" s="6">
        <v>0.52</v>
      </c>
    </row>
    <row r="272" spans="3:9" ht="15.5" x14ac:dyDescent="0.35">
      <c r="C272" t="s">
        <v>257</v>
      </c>
      <c r="D272" s="6">
        <v>2.0699999999999998</v>
      </c>
    </row>
    <row r="273" spans="3:9" ht="15.5" x14ac:dyDescent="0.35">
      <c r="C273" t="s">
        <v>396</v>
      </c>
      <c r="D273" s="6">
        <v>0.19</v>
      </c>
    </row>
    <row r="274" spans="3:9" ht="15.5" x14ac:dyDescent="0.35">
      <c r="C274" t="s">
        <v>258</v>
      </c>
      <c r="D274" s="6">
        <v>2.81</v>
      </c>
    </row>
    <row r="275" spans="3:9" ht="15.5" x14ac:dyDescent="0.35">
      <c r="C275" t="s">
        <v>259</v>
      </c>
      <c r="I275" s="6">
        <v>0.01</v>
      </c>
    </row>
    <row r="276" spans="3:9" ht="15.5" x14ac:dyDescent="0.35">
      <c r="C276" t="s">
        <v>13</v>
      </c>
      <c r="D276" s="5">
        <v>-111000000000</v>
      </c>
    </row>
    <row r="277" spans="3:9" ht="15.5" x14ac:dyDescent="0.35">
      <c r="C277" t="s">
        <v>260</v>
      </c>
      <c r="I277" s="6">
        <v>-0.36</v>
      </c>
    </row>
    <row r="278" spans="3:9" ht="15.5" x14ac:dyDescent="0.35">
      <c r="C278" t="s">
        <v>261</v>
      </c>
      <c r="I278" s="6">
        <v>-0.33169999999999999</v>
      </c>
    </row>
    <row r="279" spans="3:9" ht="15.5" x14ac:dyDescent="0.35">
      <c r="C279" t="s">
        <v>262</v>
      </c>
      <c r="I279" s="6">
        <v>-0.93099999999999994</v>
      </c>
    </row>
    <row r="280" spans="3:9" ht="15.5" x14ac:dyDescent="0.35">
      <c r="C280" t="s">
        <v>263</v>
      </c>
      <c r="I280" s="6">
        <v>5.9999999999999995E-4</v>
      </c>
    </row>
    <row r="281" spans="3:9" ht="15.5" x14ac:dyDescent="0.35">
      <c r="C281" t="s">
        <v>264</v>
      </c>
      <c r="I281" s="6">
        <v>7.000000000000001E-4</v>
      </c>
    </row>
    <row r="282" spans="3:9" ht="15.5" x14ac:dyDescent="0.35">
      <c r="C282" t="s">
        <v>265</v>
      </c>
      <c r="D282" s="6">
        <v>24.78</v>
      </c>
    </row>
    <row r="283" spans="3:9" ht="15.5" x14ac:dyDescent="0.35">
      <c r="C283" t="s">
        <v>266</v>
      </c>
      <c r="D283" s="6">
        <v>127.09</v>
      </c>
    </row>
    <row r="284" spans="3:9" ht="15.5" x14ac:dyDescent="0.35">
      <c r="C284" t="s">
        <v>267</v>
      </c>
      <c r="D284" s="6">
        <v>38.94</v>
      </c>
    </row>
    <row r="285" spans="3:9" ht="15.5" x14ac:dyDescent="0.35">
      <c r="C285" t="s">
        <v>268</v>
      </c>
      <c r="D285" s="6">
        <v>112.93</v>
      </c>
    </row>
    <row r="286" spans="3:9" ht="15.5" x14ac:dyDescent="0.35">
      <c r="C286" t="s">
        <v>269</v>
      </c>
      <c r="D286" s="6">
        <v>3.67</v>
      </c>
    </row>
    <row r="287" spans="3:9" ht="15.5" x14ac:dyDescent="0.35">
      <c r="C287" t="s">
        <v>270</v>
      </c>
      <c r="I287" s="6">
        <v>1.31</v>
      </c>
    </row>
    <row r="288" spans="3:9" ht="15.5" x14ac:dyDescent="0.35">
      <c r="C288" t="s">
        <v>271</v>
      </c>
      <c r="I288" s="6">
        <v>2.57</v>
      </c>
    </row>
    <row r="289" spans="3:9" ht="15.5" x14ac:dyDescent="0.35">
      <c r="C289" t="s">
        <v>53</v>
      </c>
      <c r="I289" s="5">
        <v>537000000000</v>
      </c>
    </row>
    <row r="290" spans="3:9" ht="15.5" x14ac:dyDescent="0.35">
      <c r="C290" t="s">
        <v>272</v>
      </c>
      <c r="I290" s="5">
        <v>762000000000</v>
      </c>
    </row>
    <row r="291" spans="3:9" ht="15.5" x14ac:dyDescent="0.35">
      <c r="C291" t="s">
        <v>273</v>
      </c>
      <c r="I291" s="5">
        <v>21480000000</v>
      </c>
    </row>
    <row r="292" spans="3:9" ht="15.5" x14ac:dyDescent="0.35">
      <c r="C292" t="s">
        <v>274</v>
      </c>
      <c r="I292" s="6">
        <v>0.50670000000000004</v>
      </c>
    </row>
    <row r="293" spans="3:9" ht="15.5" x14ac:dyDescent="0.35">
      <c r="C293" t="s">
        <v>275</v>
      </c>
      <c r="D293" s="6">
        <v>9.0500000000000011E-2</v>
      </c>
    </row>
    <row r="294" spans="3:9" ht="15.5" x14ac:dyDescent="0.35">
      <c r="C294" t="s">
        <v>276</v>
      </c>
      <c r="D294" s="6">
        <v>-1.9E-3</v>
      </c>
    </row>
    <row r="295" spans="3:9" ht="15.5" x14ac:dyDescent="0.35">
      <c r="C295" t="s">
        <v>277</v>
      </c>
      <c r="D295" s="6">
        <v>-5.2400000000000002E-2</v>
      </c>
    </row>
    <row r="296" spans="3:9" ht="15.5" x14ac:dyDescent="0.35">
      <c r="C296" t="s">
        <v>278</v>
      </c>
      <c r="D296" s="6">
        <v>0.2077</v>
      </c>
    </row>
    <row r="297" spans="3:9" ht="15.5" x14ac:dyDescent="0.35">
      <c r="C297" t="s">
        <v>279</v>
      </c>
      <c r="D297" s="6">
        <v>7.980000000000001E-2</v>
      </c>
    </row>
    <row r="298" spans="3:9" ht="15.5" x14ac:dyDescent="0.35">
      <c r="C298" t="s">
        <v>280</v>
      </c>
      <c r="D298" s="6">
        <v>-244.18779999999998</v>
      </c>
    </row>
    <row r="299" spans="3:9" ht="15.5" x14ac:dyDescent="0.35">
      <c r="C299" t="s">
        <v>281</v>
      </c>
      <c r="I299" s="5">
        <v>2</v>
      </c>
    </row>
    <row r="300" spans="3:9" ht="15.5" x14ac:dyDescent="0.35">
      <c r="C300" t="s">
        <v>285</v>
      </c>
      <c r="I300" t="s">
        <v>2906</v>
      </c>
    </row>
    <row r="301" spans="3:9" ht="15.5" x14ac:dyDescent="0.35">
      <c r="C301" t="s">
        <v>287</v>
      </c>
      <c r="I301" s="5">
        <v>4</v>
      </c>
    </row>
    <row r="302" spans="3:9" ht="15.5" x14ac:dyDescent="0.35">
      <c r="C302" t="s">
        <v>288</v>
      </c>
      <c r="I302" s="6">
        <v>0.26</v>
      </c>
    </row>
    <row r="303" spans="3:9" ht="15.5" x14ac:dyDescent="0.35">
      <c r="C303" t="s">
        <v>289</v>
      </c>
      <c r="I303" s="6">
        <v>0.4</v>
      </c>
    </row>
    <row r="304" spans="3:9" ht="15.5" x14ac:dyDescent="0.35">
      <c r="C304" t="s">
        <v>290</v>
      </c>
      <c r="I304" s="6">
        <v>0.99</v>
      </c>
    </row>
    <row r="305" spans="3:9" ht="15.5" x14ac:dyDescent="0.35">
      <c r="C305" t="s">
        <v>291</v>
      </c>
      <c r="I305" s="6">
        <v>0.16</v>
      </c>
    </row>
    <row r="306" spans="3:9" ht="15.5" x14ac:dyDescent="0.35">
      <c r="C306" t="s">
        <v>292</v>
      </c>
      <c r="I306" s="6">
        <v>0.97</v>
      </c>
    </row>
    <row r="307" spans="3:9" ht="15.5" x14ac:dyDescent="0.35">
      <c r="C307" t="s">
        <v>293</v>
      </c>
      <c r="I307" s="6">
        <v>0.86</v>
      </c>
    </row>
    <row r="308" spans="3:9" ht="15.5" x14ac:dyDescent="0.35">
      <c r="C308" t="s">
        <v>294</v>
      </c>
      <c r="I308" s="6">
        <v>0.18</v>
      </c>
    </row>
    <row r="309" spans="3:9" ht="15.5" x14ac:dyDescent="0.35">
      <c r="C309" t="s">
        <v>295</v>
      </c>
      <c r="I309" s="5">
        <v>4847000000000</v>
      </c>
    </row>
    <row r="310" spans="3:9" ht="15.5" x14ac:dyDescent="0.35">
      <c r="C310" t="s">
        <v>296</v>
      </c>
      <c r="I310" s="5">
        <v>404000000000</v>
      </c>
    </row>
    <row r="311" spans="3:9" ht="15.5" x14ac:dyDescent="0.35">
      <c r="C311" t="s">
        <v>297</v>
      </c>
      <c r="I311" s="5">
        <v>92000000000</v>
      </c>
    </row>
    <row r="312" spans="3:9" ht="15.5" x14ac:dyDescent="0.35">
      <c r="C312" t="s">
        <v>298</v>
      </c>
      <c r="I312" s="5">
        <v>-1249000000000</v>
      </c>
    </row>
    <row r="313" spans="3:9" ht="15.5" x14ac:dyDescent="0.35">
      <c r="C313" t="s">
        <v>299</v>
      </c>
      <c r="D313" s="5">
        <v>137000000000</v>
      </c>
    </row>
    <row r="314" spans="3:9" ht="15.5" x14ac:dyDescent="0.35">
      <c r="C314" t="s">
        <v>300</v>
      </c>
      <c r="D314" s="5">
        <v>3764000000000</v>
      </c>
    </row>
    <row r="315" spans="3:9" ht="15.5" x14ac:dyDescent="0.35">
      <c r="C315" t="s">
        <v>301</v>
      </c>
      <c r="D315" s="5">
        <v>2779000000000</v>
      </c>
    </row>
    <row r="316" spans="3:9" ht="15.5" x14ac:dyDescent="0.35">
      <c r="C316" t="s">
        <v>212</v>
      </c>
      <c r="D316" s="5">
        <v>2017000000000</v>
      </c>
    </row>
    <row r="317" spans="3:9" ht="15.5" x14ac:dyDescent="0.35">
      <c r="C317" t="s">
        <v>211</v>
      </c>
      <c r="I317" s="5">
        <v>1341000000000</v>
      </c>
    </row>
    <row r="318" spans="3:9" ht="15.5" x14ac:dyDescent="0.35">
      <c r="C318" t="s">
        <v>210</v>
      </c>
      <c r="D318" s="5">
        <v>700000000000</v>
      </c>
    </row>
    <row r="319" spans="3:9" ht="15.5" x14ac:dyDescent="0.35">
      <c r="C319" t="s">
        <v>209</v>
      </c>
      <c r="D319" s="5">
        <v>18000000000</v>
      </c>
    </row>
    <row r="320" spans="3:9" ht="15.5" x14ac:dyDescent="0.35">
      <c r="C320" t="s">
        <v>24</v>
      </c>
      <c r="D320" s="5">
        <v>717000000000</v>
      </c>
    </row>
    <row r="321" spans="3:9" ht="15.5" x14ac:dyDescent="0.35">
      <c r="C321" t="s">
        <v>21</v>
      </c>
      <c r="D321" s="5">
        <v>581000000000</v>
      </c>
    </row>
    <row r="322" spans="3:9" ht="15.5" x14ac:dyDescent="0.35">
      <c r="C322" t="s">
        <v>302</v>
      </c>
      <c r="I322" s="5">
        <v>985000000000</v>
      </c>
    </row>
    <row r="323" spans="3:9" ht="15.5" x14ac:dyDescent="0.35">
      <c r="C323" t="s">
        <v>303</v>
      </c>
      <c r="I323" s="5">
        <v>22000000000</v>
      </c>
    </row>
    <row r="324" spans="3:9" ht="15.5" x14ac:dyDescent="0.35">
      <c r="C324" t="s">
        <v>304</v>
      </c>
      <c r="I324" s="5">
        <v>-69000000000</v>
      </c>
    </row>
    <row r="325" spans="3:9" ht="15.5" x14ac:dyDescent="0.35">
      <c r="C325" t="s">
        <v>305</v>
      </c>
      <c r="I325" s="5">
        <v>-1000000000</v>
      </c>
    </row>
    <row r="326" spans="3:9" ht="15.5" x14ac:dyDescent="0.35">
      <c r="C326" t="s">
        <v>306</v>
      </c>
      <c r="I326" s="5">
        <v>-112000000000</v>
      </c>
    </row>
    <row r="327" spans="3:9" ht="15.5" x14ac:dyDescent="0.35">
      <c r="C327" t="s">
        <v>307</v>
      </c>
      <c r="I327" s="5">
        <v>-89000000000</v>
      </c>
    </row>
  </sheetData>
  <pageMargins left="0.7" right="0.7" top="0.75" bottom="0.75" header="0.3" footer="0.3"/>
  <ignoredErrors>
    <ignoredError sqref="A1:Z328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Z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2908</v>
      </c>
      <c r="D2" s="2" vm="621">
        <f ca="1">IFERROR(_xlfn.STOCKHISTORY("XIDX:" &amp; $C$1, D3, , 0, 0, 1), "Libur")</f>
        <v>510</v>
      </c>
      <c r="E2" s="2" t="str">
        <f ca="1">IFERROR(_xlfn.STOCKHISTORY("XIDX:" &amp; $C$1, E3, , 0, 0, 1), "Libur")</f>
        <v>Libur</v>
      </c>
      <c r="H2" s="2" vm="621">
        <f ca="1">IFERROR(INDEX(D2:G2,COUNT(D2:G2)),"")</f>
        <v>510</v>
      </c>
      <c r="I2" s="2" vm="28">
        <f t="shared" ref="I2:Z2" ca="1" si="0">IFERROR(_xlfn.STOCKHISTORY("XIDX:" &amp; $C$1, I1, , 0, 0, 1), "Libur")</f>
        <v>600</v>
      </c>
      <c r="J2" s="2" vm="304">
        <f t="shared" ca="1" si="0"/>
        <v>254</v>
      </c>
      <c r="K2" s="2" vm="345">
        <f t="shared" ca="1" si="0"/>
        <v>220</v>
      </c>
      <c r="L2" s="2" vm="245">
        <f t="shared" ca="1" si="0"/>
        <v>306</v>
      </c>
      <c r="M2" s="2" vm="754">
        <f t="shared" ca="1" si="0"/>
        <v>302</v>
      </c>
      <c r="N2" s="2" vm="646">
        <f t="shared" ca="1" si="0"/>
        <v>434</v>
      </c>
      <c r="O2" s="2" vm="432">
        <f t="shared" ca="1" si="0"/>
        <v>870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vm="61">
        <f t="shared" ca="1" si="0"/>
        <v>187</v>
      </c>
      <c r="Y2" s="2" vm="69">
        <f t="shared" ca="1" si="0"/>
        <v>125</v>
      </c>
      <c r="Z2" s="2" vm="342">
        <f t="shared" ca="1" si="0"/>
        <v>100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82202500371</v>
      </c>
      <c r="E4" s="2">
        <f>IFERROR(INDEX(E51:E500,MATCH($C$4,$C$51:$C$500,0)),"")</f>
        <v>205839213490</v>
      </c>
      <c r="H4" s="2">
        <f>IFERROR(SUM(D4:G4)*(4/MAX(1,COUNT(D4:G4))),"")</f>
        <v>576083427722</v>
      </c>
      <c r="I4" s="2">
        <f t="shared" ref="I4:Z4" si="1">IFERROR(INDEX(I51:I500,MATCH($C$4,$C$51:$C$500,0)),"")</f>
        <v>579692988148</v>
      </c>
      <c r="J4" s="2">
        <f t="shared" si="1"/>
        <v>446794423246</v>
      </c>
      <c r="K4" s="2">
        <f t="shared" si="1"/>
        <v>368511772648</v>
      </c>
      <c r="L4" s="2">
        <f t="shared" si="1"/>
        <v>150812404962</v>
      </c>
      <c r="M4" s="2">
        <f t="shared" si="1"/>
        <v>9280503778</v>
      </c>
      <c r="N4" s="2">
        <f t="shared" si="1"/>
        <v>73333638785</v>
      </c>
      <c r="O4" s="2">
        <f t="shared" si="1"/>
        <v>461925614535</v>
      </c>
      <c r="P4" s="2">
        <f t="shared" si="1"/>
        <v>514853779039</v>
      </c>
      <c r="Q4" s="2">
        <f t="shared" si="1"/>
        <v>507982290890</v>
      </c>
      <c r="R4" s="2">
        <f t="shared" si="1"/>
        <v>503128333415</v>
      </c>
      <c r="S4" s="2">
        <f t="shared" si="1"/>
        <v>334569436112</v>
      </c>
      <c r="T4" s="2">
        <f t="shared" si="1"/>
        <v>330559143393</v>
      </c>
      <c r="U4" s="2">
        <f t="shared" si="1"/>
        <v>298510914300</v>
      </c>
      <c r="V4" s="2">
        <f t="shared" si="1"/>
        <v>280377501128</v>
      </c>
      <c r="W4" s="2">
        <f t="shared" si="1"/>
        <v>254186991543</v>
      </c>
      <c r="X4" s="2">
        <f t="shared" si="1"/>
        <v>264664057041</v>
      </c>
      <c r="Y4" s="2">
        <f t="shared" si="1"/>
        <v>231413658101</v>
      </c>
      <c r="Z4" s="2">
        <f t="shared" si="1"/>
        <v>193969738759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5781767282</v>
      </c>
      <c r="E5" s="2">
        <f>IFERROR(INDEX(E51:E500,MATCH($C$5,$C$51:$C$500,0)),"")</f>
        <v>5619516505</v>
      </c>
      <c r="H5" s="2">
        <f>IFERROR(SUM(D5:G5)*(4/MAX(1,COUNT(D5:G5))),"")</f>
        <v>22802567574</v>
      </c>
      <c r="I5" s="2">
        <f t="shared" ref="I5:Z5" si="2">IFERROR(INDEX(I51:I500,MATCH($C$5,$C$51:$C$500,0)),"")</f>
        <v>29201348004</v>
      </c>
      <c r="J5" s="2">
        <f t="shared" si="2"/>
        <v>6717745422</v>
      </c>
      <c r="K5" s="2">
        <f t="shared" si="2"/>
        <v>25331227338</v>
      </c>
      <c r="L5" s="2">
        <f t="shared" si="2"/>
        <v>-1225966282</v>
      </c>
      <c r="M5" s="2">
        <f t="shared" si="2"/>
        <v>-59216876507</v>
      </c>
      <c r="N5" s="2">
        <f t="shared" si="2"/>
        <v>-83442179416</v>
      </c>
      <c r="O5" s="2">
        <f t="shared" si="2"/>
        <v>-14193896981</v>
      </c>
      <c r="P5" s="2">
        <f t="shared" si="2"/>
        <v>3950197425</v>
      </c>
      <c r="Q5" s="2">
        <f t="shared" si="2"/>
        <v>28765486882</v>
      </c>
      <c r="R5" s="2">
        <f t="shared" si="2"/>
        <v>26061079958</v>
      </c>
      <c r="S5" s="2">
        <f t="shared" si="2"/>
        <v>10030838773</v>
      </c>
      <c r="T5" s="2">
        <f t="shared" si="2"/>
        <v>13587028711</v>
      </c>
      <c r="U5" s="2">
        <f t="shared" si="2"/>
        <v>19642609865</v>
      </c>
      <c r="V5" s="2">
        <f t="shared" si="2"/>
        <v>8414031698</v>
      </c>
      <c r="W5" s="2">
        <f t="shared" si="2"/>
        <v>8858529188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129015743439</v>
      </c>
      <c r="E6" s="2">
        <f>IFERROR(INDEX(E51:E500,MATCH($C$6,$C$51:$C$500,0)),"")</f>
        <v>123720151562</v>
      </c>
      <c r="H6" s="2">
        <f>IFERROR(INDEX(D6:G6,COUNT(D6:G6)),"")</f>
        <v>123720151562</v>
      </c>
      <c r="I6" s="2">
        <f t="shared" ref="I6:Z6" si="3">IFERROR(INDEX(I51:I500,MATCH($C$6,$C$51:$C$500,0)),"")</f>
        <v>111580774747</v>
      </c>
      <c r="J6" s="2">
        <f t="shared" si="3"/>
        <v>80392481108</v>
      </c>
      <c r="K6" s="2">
        <f t="shared" si="3"/>
        <v>72108236302</v>
      </c>
      <c r="L6" s="2">
        <f t="shared" si="3"/>
        <v>35323038693</v>
      </c>
      <c r="M6" s="2">
        <f t="shared" si="3"/>
        <v>33105485118</v>
      </c>
      <c r="N6" s="2">
        <f t="shared" si="3"/>
        <v>94982443232</v>
      </c>
      <c r="O6" s="2">
        <f t="shared" si="3"/>
        <v>97011411305</v>
      </c>
      <c r="P6" s="2">
        <f t="shared" si="3"/>
        <v>98900213328</v>
      </c>
      <c r="Q6" s="2">
        <f t="shared" si="3"/>
        <v>208669904065</v>
      </c>
      <c r="R6" s="2">
        <f t="shared" si="3"/>
        <v>204408057873</v>
      </c>
      <c r="S6" s="2">
        <f t="shared" si="3"/>
        <v>178349170589</v>
      </c>
      <c r="T6" s="2">
        <f t="shared" si="3"/>
        <v>172045710651</v>
      </c>
      <c r="U6" s="2">
        <f t="shared" si="3"/>
        <v>159256402555</v>
      </c>
      <c r="V6" s="2">
        <f t="shared" si="3"/>
        <v>137336599060</v>
      </c>
      <c r="W6" s="2">
        <f t="shared" si="3"/>
        <v>128190677861</v>
      </c>
      <c r="X6" s="2">
        <f t="shared" si="3"/>
        <v>120249606992</v>
      </c>
      <c r="Y6" s="2">
        <f t="shared" si="3"/>
        <v>110004196406</v>
      </c>
      <c r="Z6" s="2">
        <f t="shared" si="3"/>
        <v>106986013743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0.71</v>
      </c>
      <c r="E7" s="3">
        <f>IFERROR(INDEX(E51:E500,MATCH($C$7,$C$51:$C$500,0))/1000000000,"")</f>
        <v>0.71</v>
      </c>
      <c r="H7" s="3">
        <f>IFERROR(INDEX(D7:G7,COUNT(D7:G7)),"")</f>
        <v>0.71</v>
      </c>
      <c r="I7" s="3">
        <f t="shared" ref="I7:Z7" si="4">IFERROR(INDEX(I51:I500,MATCH($C$7,$C$51:$C$500,0))/1000000000,"")</f>
        <v>0.71</v>
      </c>
      <c r="J7" s="3">
        <f t="shared" si="4"/>
        <v>0.71</v>
      </c>
      <c r="K7" s="3">
        <f t="shared" si="4"/>
        <v>0.71</v>
      </c>
      <c r="L7" s="3">
        <f t="shared" si="4"/>
        <v>0.71</v>
      </c>
      <c r="M7" s="3">
        <f t="shared" si="4"/>
        <v>0.71</v>
      </c>
      <c r="N7" s="3">
        <f t="shared" si="4"/>
        <v>0.71</v>
      </c>
      <c r="O7" s="3">
        <f t="shared" si="4"/>
        <v>0.71</v>
      </c>
      <c r="P7" s="3">
        <f t="shared" si="4"/>
        <v>0.71</v>
      </c>
      <c r="Q7" s="3">
        <f t="shared" si="4"/>
        <v>0.71</v>
      </c>
      <c r="R7" s="3">
        <f t="shared" si="4"/>
        <v>0.71</v>
      </c>
      <c r="S7" s="3">
        <f t="shared" si="4"/>
        <v>0.71</v>
      </c>
      <c r="T7" s="3">
        <f t="shared" si="4"/>
        <v>0.71</v>
      </c>
      <c r="U7" s="3">
        <f t="shared" si="4"/>
        <v>0.71</v>
      </c>
      <c r="V7" s="3">
        <f t="shared" si="4"/>
        <v>0.71</v>
      </c>
      <c r="W7" s="3">
        <f t="shared" si="4"/>
        <v>0.71</v>
      </c>
      <c r="X7" s="3">
        <f t="shared" si="4"/>
        <v>0.71</v>
      </c>
      <c r="Y7" s="3">
        <f t="shared" si="4"/>
        <v>0.71</v>
      </c>
      <c r="Z7" s="3">
        <f t="shared" si="4"/>
        <v>0.71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19000000000</v>
      </c>
      <c r="E8" s="2">
        <f>IFERROR(INDEX(E51:E500,MATCH("Free cash flow (Quarter)",$C$51:$C$500,0)),"")</f>
        <v>26000000000</v>
      </c>
      <c r="H8" s="2">
        <f>IFERROR(INDEX(D8:G8,COUNT(D8:G8)),"")</f>
        <v>26000000000</v>
      </c>
      <c r="I8" s="2">
        <f t="shared" ref="I8:Z8" si="5">IFERROR(INDEX(I51:I500,MATCH($C$8,$C$51:$C$500,0)),"")</f>
        <v>18000000000</v>
      </c>
      <c r="J8" s="2">
        <f t="shared" si="5"/>
        <v>37000000000</v>
      </c>
      <c r="K8" s="2">
        <f t="shared" si="5"/>
        <v>18000000000</v>
      </c>
      <c r="L8" s="2">
        <f t="shared" si="5"/>
        <v>13000000000</v>
      </c>
      <c r="M8" s="2">
        <f t="shared" si="5"/>
        <v>-24000000000</v>
      </c>
      <c r="N8" s="2">
        <f t="shared" si="5"/>
        <v>-15000000000</v>
      </c>
      <c r="O8" s="2">
        <f t="shared" si="5"/>
        <v>1000000000</v>
      </c>
      <c r="P8" s="2">
        <f t="shared" si="5"/>
        <v>10000000000</v>
      </c>
      <c r="Q8" s="2">
        <f t="shared" si="5"/>
        <v>24000000000</v>
      </c>
      <c r="R8" s="2">
        <f t="shared" si="5"/>
        <v>24000000000</v>
      </c>
      <c r="S8" s="2">
        <f t="shared" si="5"/>
        <v>10000000000</v>
      </c>
      <c r="T8" s="2">
        <f t="shared" si="5"/>
        <v>5000000000</v>
      </c>
      <c r="U8" s="2">
        <f t="shared" si="5"/>
        <v>-44000000000</v>
      </c>
      <c r="V8" s="2">
        <f t="shared" si="5"/>
        <v>13000000000</v>
      </c>
      <c r="W8" s="2">
        <f t="shared" si="5"/>
        <v>5000000000</v>
      </c>
      <c r="X8" s="2">
        <f t="shared" si="5"/>
        <v>-15000000000</v>
      </c>
      <c r="Y8" s="2">
        <f t="shared" si="5"/>
        <v>16000000000</v>
      </c>
      <c r="Z8" s="2">
        <f t="shared" si="5"/>
        <v>-14000000000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26.73</v>
      </c>
      <c r="E9" s="3">
        <f>IFERROR(INDEX(E51:E500,MATCH("Free cash flow per share (Quarter)",$C$51:$C$500,0)),"")</f>
        <v>36.03</v>
      </c>
      <c r="H9" s="3">
        <f>IFERROR(INDEX(D9:G9,COUNT(D9:G9)),"")</f>
        <v>36.03</v>
      </c>
      <c r="I9" s="3">
        <f t="shared" ref="I9:Z9" si="6">IFERROR(INDEX(I51:I500,MATCH($C$9,$C$51:$C$500,0)),"")</f>
        <v>25.32</v>
      </c>
      <c r="J9" s="3">
        <f t="shared" si="6"/>
        <v>51.3</v>
      </c>
      <c r="K9" s="3">
        <f t="shared" si="6"/>
        <v>25</v>
      </c>
      <c r="L9" s="3">
        <f t="shared" si="6"/>
        <v>18.43</v>
      </c>
      <c r="M9" s="3">
        <f t="shared" si="6"/>
        <v>-34.07</v>
      </c>
      <c r="N9" s="3">
        <f t="shared" si="6"/>
        <v>-21.17</v>
      </c>
      <c r="O9" s="3">
        <f t="shared" si="6"/>
        <v>1.33</v>
      </c>
      <c r="P9" s="3">
        <f t="shared" si="6"/>
        <v>13.52</v>
      </c>
      <c r="Q9" s="3">
        <f t="shared" si="6"/>
        <v>33.130000000000003</v>
      </c>
      <c r="R9" s="3">
        <f t="shared" si="6"/>
        <v>32.99</v>
      </c>
      <c r="S9" s="3">
        <f t="shared" si="6"/>
        <v>13.41</v>
      </c>
      <c r="T9" s="3">
        <f t="shared" si="6"/>
        <v>6.56</v>
      </c>
      <c r="U9" s="3">
        <f t="shared" si="6"/>
        <v>-61.78</v>
      </c>
      <c r="V9" s="3">
        <f t="shared" si="6"/>
        <v>18.100000000000001</v>
      </c>
      <c r="W9" s="3">
        <f t="shared" si="6"/>
        <v>7.43</v>
      </c>
      <c r="X9" s="3">
        <f t="shared" si="6"/>
        <v>-21.21</v>
      </c>
      <c r="Y9" s="3">
        <f t="shared" si="6"/>
        <v>22.97</v>
      </c>
      <c r="Z9" s="3">
        <f t="shared" si="6"/>
        <v>-19.579999999999998</v>
      </c>
    </row>
    <row r="10" spans="1:26" ht="15.5" x14ac:dyDescent="0.35">
      <c r="C10" t="s">
        <v>18</v>
      </c>
      <c r="D10" s="3">
        <f ca="1">IFERROR(IF(D9=0,"",D2/D9),"")</f>
        <v>19.079685746352414</v>
      </c>
      <c r="E10" s="3" t="str">
        <f ca="1">IFERROR(IF(E9=0,"",E2/E9),"")</f>
        <v/>
      </c>
      <c r="I10" s="3">
        <f t="shared" ref="I10:Z10" ca="1" si="7">IFERROR(IF(I9=0,"",I2/I9),"")</f>
        <v>23.696682464454977</v>
      </c>
      <c r="J10" s="3">
        <f t="shared" ca="1" si="7"/>
        <v>4.9512670565302148</v>
      </c>
      <c r="K10" s="3">
        <f t="shared" ca="1" si="7"/>
        <v>8.8000000000000007</v>
      </c>
      <c r="L10" s="3">
        <f t="shared" ca="1" si="7"/>
        <v>16.603364080303852</v>
      </c>
      <c r="M10" s="3">
        <f t="shared" ca="1" si="7"/>
        <v>-8.8641033167009091</v>
      </c>
      <c r="N10" s="3">
        <f t="shared" ca="1" si="7"/>
        <v>-20.50070854983467</v>
      </c>
      <c r="O10" s="3">
        <f t="shared" ca="1" si="7"/>
        <v>654.13533834586462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>
        <f t="shared" ca="1" si="7"/>
        <v>-8.8165959453088156</v>
      </c>
      <c r="Y10" s="3">
        <f t="shared" ca="1" si="7"/>
        <v>5.4418807139747498</v>
      </c>
      <c r="Z10" s="3">
        <f t="shared" ca="1" si="7"/>
        <v>-5.1072522982635347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77529424592</v>
      </c>
      <c r="E11" s="2">
        <f>IFERROR(INDEX(E51:E500,MATCH($C$11,$C$51:$C$500,0)),"")</f>
        <v>73310011834</v>
      </c>
      <c r="H11" s="2">
        <f>IFERROR(INDEX(D11:G11,COUNT(D11:G11)),"")</f>
        <v>73310011834</v>
      </c>
      <c r="I11" s="2">
        <f t="shared" ref="I11:Z11" si="8">IFERROR(INDEX(I51:I500,MATCH($C$11,$C$51:$C$500,0)),"")</f>
        <v>32245523547</v>
      </c>
      <c r="J11" s="2">
        <f t="shared" si="8"/>
        <v>50921800547</v>
      </c>
      <c r="K11" s="2">
        <f t="shared" si="8"/>
        <v>26324735939</v>
      </c>
      <c r="L11" s="2">
        <f t="shared" si="8"/>
        <v>14420917577</v>
      </c>
      <c r="M11" s="2">
        <f t="shared" si="8"/>
        <v>4509417065</v>
      </c>
      <c r="N11" s="2">
        <f t="shared" si="8"/>
        <v>6646521290</v>
      </c>
      <c r="O11" s="2">
        <f t="shared" si="8"/>
        <v>15553575584</v>
      </c>
      <c r="P11" s="2">
        <f t="shared" si="8"/>
        <v>12856756924</v>
      </c>
      <c r="Q11" s="2">
        <f t="shared" si="8"/>
        <v>10310712257</v>
      </c>
      <c r="R11" s="2">
        <f t="shared" si="8"/>
        <v>19867218409</v>
      </c>
      <c r="S11" s="2">
        <f t="shared" si="8"/>
        <v>14970110913</v>
      </c>
      <c r="T11" s="2">
        <f t="shared" si="8"/>
        <v>9901976945</v>
      </c>
      <c r="U11" s="2">
        <f t="shared" si="8"/>
        <v>19683167890</v>
      </c>
      <c r="V11" s="2">
        <f t="shared" si="8"/>
        <v>19336932678</v>
      </c>
      <c r="W11" s="2">
        <f t="shared" si="8"/>
        <v>32666630240</v>
      </c>
      <c r="X11" s="2">
        <f t="shared" si="8"/>
        <v>21035513957</v>
      </c>
      <c r="Y11" s="2">
        <f t="shared" si="8"/>
        <v>33638791425</v>
      </c>
      <c r="Z11" s="2">
        <f t="shared" si="8"/>
        <v>18986088513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75000000000</v>
      </c>
      <c r="E12" s="2">
        <f>IFERROR(INDEX(E51:E500,MATCH("Net Debt (Quarter)",$C$51:$C$500,0)),"")</f>
        <v>79000000000</v>
      </c>
      <c r="H12" s="2">
        <f>IFERROR(INDEX(D12:G12,COUNT(D12:G12)),"")</f>
        <v>79000000000</v>
      </c>
      <c r="I12" s="2">
        <f t="shared" ref="I12:Z12" si="9">IFERROR(INDEX(I51:I500,MATCH($C$12,$C$51:$C$500,0)),"")</f>
        <v>103000000000</v>
      </c>
      <c r="J12" s="2">
        <f t="shared" si="9"/>
        <v>112000000000</v>
      </c>
      <c r="K12" s="2">
        <f t="shared" si="9"/>
        <v>139000000000</v>
      </c>
      <c r="L12" s="2">
        <f t="shared" si="9"/>
        <v>167000000000</v>
      </c>
      <c r="M12" s="2">
        <f t="shared" si="9"/>
        <v>209000000000</v>
      </c>
      <c r="N12" s="2">
        <f t="shared" si="9"/>
        <v>192000000000</v>
      </c>
      <c r="O12" s="2">
        <f t="shared" si="9"/>
        <v>177000000000</v>
      </c>
      <c r="P12" s="2">
        <f t="shared" si="9"/>
        <v>168000000000</v>
      </c>
      <c r="Q12" s="2">
        <f t="shared" si="9"/>
        <v>179000000000</v>
      </c>
      <c r="R12" s="2">
        <f t="shared" si="9"/>
        <v>169000000000</v>
      </c>
      <c r="S12" s="2">
        <f t="shared" si="9"/>
        <v>143000000000</v>
      </c>
      <c r="T12" s="2">
        <f t="shared" si="9"/>
        <v>100000000000</v>
      </c>
      <c r="U12" s="2">
        <f t="shared" si="9"/>
        <v>79000000000</v>
      </c>
      <c r="V12" s="2">
        <f t="shared" si="9"/>
        <v>36000000000</v>
      </c>
      <c r="W12" s="2">
        <f t="shared" si="9"/>
        <v>61000000000</v>
      </c>
      <c r="X12" s="2">
        <f t="shared" si="9"/>
        <v>38000000000</v>
      </c>
      <c r="Y12" s="2">
        <f t="shared" si="9"/>
        <v>10000000000</v>
      </c>
      <c r="Z12" s="2">
        <f t="shared" si="9"/>
        <v>29000000000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152000000000</v>
      </c>
      <c r="E13" s="2">
        <f>IFERROR(INDEX(E51:E500,MATCH("Total Debt (Quarter)",$C$51:$C$500,0)),"")</f>
        <v>152000000000</v>
      </c>
      <c r="H13" s="2">
        <f>IFERROR(INDEX(D13:G13,COUNT(D13:G13)),"")</f>
        <v>152000000000</v>
      </c>
      <c r="I13" s="2">
        <f t="shared" ref="I13:Z13" si="10">IFERROR(INDEX(I51:I500,MATCH($C$13,$C$51:$C$500,0)),"")</f>
        <v>135000000000</v>
      </c>
      <c r="J13" s="2">
        <f t="shared" si="10"/>
        <v>163000000000</v>
      </c>
      <c r="K13" s="2">
        <f t="shared" si="10"/>
        <v>165000000000</v>
      </c>
      <c r="L13" s="2">
        <f t="shared" si="10"/>
        <v>181000000000</v>
      </c>
      <c r="M13" s="2">
        <f t="shared" si="10"/>
        <v>214000000000</v>
      </c>
      <c r="N13" s="2">
        <f t="shared" si="10"/>
        <v>199000000000</v>
      </c>
      <c r="O13" s="2">
        <f t="shared" si="10"/>
        <v>193000000000</v>
      </c>
      <c r="P13" s="2">
        <f t="shared" si="10"/>
        <v>181000000000</v>
      </c>
      <c r="Q13" s="2">
        <f t="shared" si="10"/>
        <v>189000000000</v>
      </c>
      <c r="R13" s="2">
        <f t="shared" si="10"/>
        <v>189000000000</v>
      </c>
      <c r="S13" s="2">
        <f t="shared" si="10"/>
        <v>158000000000</v>
      </c>
      <c r="T13" s="2">
        <f t="shared" si="10"/>
        <v>110000000000</v>
      </c>
      <c r="U13" s="2">
        <f t="shared" si="10"/>
        <v>99000000000</v>
      </c>
      <c r="V13" s="2">
        <f t="shared" si="10"/>
        <v>55000000000</v>
      </c>
      <c r="W13" s="2">
        <f t="shared" si="10"/>
        <v>94000000000</v>
      </c>
      <c r="X13" s="2">
        <f t="shared" si="10"/>
        <v>59000000000</v>
      </c>
      <c r="Y13" s="2">
        <f t="shared" si="10"/>
        <v>44000000000</v>
      </c>
      <c r="Z13" s="2">
        <f t="shared" si="10"/>
        <v>48000000000</v>
      </c>
    </row>
    <row r="14" spans="1:26" ht="15.5" x14ac:dyDescent="0.35">
      <c r="C14" t="s">
        <v>27</v>
      </c>
      <c r="D14" s="2">
        <f>IFERROR(INDEX(D51:D500,MATCH($C$14,$C$51:$C$500,0)),"")</f>
        <v>-2703414385</v>
      </c>
      <c r="E14" s="2">
        <f>IFERROR(INDEX(E51:E500,MATCH($C$14,$C$51:$C$500,0)),"")</f>
        <v>-2532418148</v>
      </c>
      <c r="H14" s="2">
        <f>IFERROR(SUM(D14:G14)*(4/MAX(1,COUNT(D14:G14))),"")</f>
        <v>-10471665066</v>
      </c>
      <c r="I14" s="2">
        <f t="shared" ref="I14:Z14" si="11">IFERROR(INDEX(I51:I500,MATCH($C$14,$C$51:$C$500,0)),"")</f>
        <v>-21162545385</v>
      </c>
      <c r="J14" s="2">
        <f t="shared" si="11"/>
        <v>-13856495354</v>
      </c>
      <c r="K14" s="2">
        <f t="shared" si="11"/>
        <v>-12974175112</v>
      </c>
      <c r="L14" s="2">
        <f t="shared" si="11"/>
        <v>-9751294344</v>
      </c>
      <c r="M14" s="2">
        <f t="shared" si="11"/>
        <v>-11317669273</v>
      </c>
      <c r="N14" s="2">
        <f t="shared" si="11"/>
        <v>-12765805398</v>
      </c>
      <c r="O14" s="2">
        <f t="shared" si="11"/>
        <v>-15239544253</v>
      </c>
      <c r="P14" s="2">
        <f t="shared" si="11"/>
        <v>-15044785717</v>
      </c>
      <c r="Q14" s="2">
        <f t="shared" si="11"/>
        <v>-10253675280</v>
      </c>
      <c r="R14" s="2">
        <f t="shared" si="11"/>
        <v>-14517185069</v>
      </c>
      <c r="S14" s="2">
        <f t="shared" si="11"/>
        <v>-7703172454</v>
      </c>
      <c r="T14" s="2">
        <f t="shared" si="11"/>
        <v>-9075971784</v>
      </c>
      <c r="U14" s="2">
        <f t="shared" si="11"/>
        <v>-7189724034</v>
      </c>
      <c r="V14" s="2">
        <f t="shared" si="11"/>
        <v>-7296209063</v>
      </c>
      <c r="W14" s="2">
        <f t="shared" si="11"/>
        <v>-6780732016</v>
      </c>
      <c r="X14" s="2">
        <f t="shared" si="11"/>
        <v>-5430419459</v>
      </c>
      <c r="Y14" s="2">
        <f t="shared" si="11"/>
        <v>-3890923312</v>
      </c>
      <c r="Z14" s="2">
        <f t="shared" si="11"/>
        <v>-4011347338</v>
      </c>
    </row>
    <row r="15" spans="1:26" ht="15.5" x14ac:dyDescent="0.35">
      <c r="C15" t="s">
        <v>28</v>
      </c>
      <c r="D15" s="2">
        <f>IFERROR(INDEX(D51:D500,MATCH($C$15,$C$51:$C$500,0)),"")</f>
        <v>-1116578856</v>
      </c>
      <c r="E15" s="2">
        <f>IFERROR(INDEX(E51:E500,MATCH($C$15,$C$51:$C$500,0)),"")</f>
        <v>-3334169788</v>
      </c>
      <c r="H15" s="2">
        <f>IFERROR(SUM(D15:G15)*(4/MAX(1,COUNT(D15:G15))),"")</f>
        <v>-8901497288</v>
      </c>
      <c r="I15" s="2">
        <f t="shared" ref="I15:Z15" si="12">IFERROR(INDEX(I51:I500,MATCH($C$15,$C$51:$C$500,0)),"")</f>
        <v>-13582474861</v>
      </c>
      <c r="J15" s="2">
        <f t="shared" si="12"/>
        <v>-6918104951</v>
      </c>
      <c r="K15" s="2">
        <f t="shared" si="12"/>
        <v>-2229689049</v>
      </c>
      <c r="L15" s="2">
        <f t="shared" si="12"/>
        <v>-2140052873</v>
      </c>
      <c r="M15" s="2">
        <f t="shared" si="12"/>
        <v>12849490989</v>
      </c>
      <c r="N15" s="2">
        <f t="shared" si="12"/>
        <v>16770516918</v>
      </c>
      <c r="O15" s="2">
        <f t="shared" si="12"/>
        <v>370761578</v>
      </c>
      <c r="P15" s="2">
        <f t="shared" si="12"/>
        <v>-4414810126</v>
      </c>
      <c r="Q15" s="2">
        <f t="shared" si="12"/>
        <v>-11418797766</v>
      </c>
      <c r="R15" s="2">
        <f t="shared" si="12"/>
        <v>-12995336310</v>
      </c>
      <c r="S15" s="2">
        <f t="shared" si="12"/>
        <v>-2714381571</v>
      </c>
      <c r="T15" s="2">
        <f t="shared" si="12"/>
        <v>-4523474621</v>
      </c>
      <c r="U15" s="2">
        <f t="shared" si="12"/>
        <v>-6041225046</v>
      </c>
      <c r="V15" s="2">
        <f t="shared" si="12"/>
        <v>-3611459334</v>
      </c>
      <c r="W15" s="2">
        <f t="shared" si="12"/>
        <v>-4121143264</v>
      </c>
      <c r="X15" s="2">
        <f t="shared" si="12"/>
        <v>-2422172799</v>
      </c>
      <c r="Y15" s="2">
        <f t="shared" si="12"/>
        <v>-2190807113</v>
      </c>
      <c r="Z15" s="2">
        <f t="shared" si="12"/>
        <v>-2255787018</v>
      </c>
    </row>
    <row r="16" spans="1:26" ht="15.5" x14ac:dyDescent="0.35">
      <c r="C16" t="s">
        <v>29</v>
      </c>
      <c r="D16" s="2">
        <f>IFERROR(INDEX(D51:D500,MATCH($C$16,$C$51:$C$500,0)),"")</f>
        <v>4945458604</v>
      </c>
      <c r="E16" s="2">
        <f>IFERROR(INDEX(E51:E500,MATCH($C$16,$C$51:$C$500,0)),"")</f>
        <v>16869224333</v>
      </c>
      <c r="H16" s="2">
        <f>IFERROR(SUM(D16:G16)*(4/MAX(1,COUNT(D16:G16))),"")</f>
        <v>43629365874</v>
      </c>
      <c r="I16" s="2">
        <f t="shared" ref="I16:Z16" si="13">IFERROR(INDEX(I51:I500,MATCH($C$16,$C$51:$C$500,0)),"")</f>
        <v>53109551829</v>
      </c>
      <c r="J16" s="2">
        <f t="shared" si="13"/>
        <v>25353502096</v>
      </c>
      <c r="K16" s="2">
        <f t="shared" si="13"/>
        <v>37582609032</v>
      </c>
      <c r="L16" s="2">
        <f t="shared" si="13"/>
        <v>3291883029</v>
      </c>
      <c r="M16" s="2">
        <f t="shared" si="13"/>
        <v>-75838622524</v>
      </c>
      <c r="N16" s="2">
        <f t="shared" si="13"/>
        <v>-104164188294</v>
      </c>
      <c r="O16" s="2">
        <f t="shared" si="13"/>
        <v>-15457420935</v>
      </c>
      <c r="P16" s="2">
        <f t="shared" si="13"/>
        <v>7279398203</v>
      </c>
      <c r="Q16" s="2">
        <f t="shared" si="13"/>
        <v>41918578866</v>
      </c>
      <c r="R16" s="2">
        <f t="shared" si="13"/>
        <v>38380754290</v>
      </c>
      <c r="S16" s="2">
        <f t="shared" si="13"/>
        <v>9520766744</v>
      </c>
      <c r="T16" s="2">
        <f t="shared" si="13"/>
        <v>17312782717</v>
      </c>
      <c r="U16" s="2">
        <f t="shared" si="13"/>
        <v>23887049055</v>
      </c>
      <c r="V16" s="2">
        <f t="shared" si="13"/>
        <v>12757380531</v>
      </c>
      <c r="W16" s="2">
        <f t="shared" si="13"/>
        <v>12062214131</v>
      </c>
      <c r="X16" s="2">
        <f t="shared" si="13"/>
        <v>6015631715</v>
      </c>
      <c r="Y16" s="2">
        <f t="shared" si="13"/>
        <v>5208989776</v>
      </c>
      <c r="Z16" s="2">
        <f t="shared" si="13"/>
        <v>7602439209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362100000000</v>
      </c>
      <c r="E20" s="2" t="str">
        <f ca="1">IFERROR(E21*E2,"")</f>
        <v/>
      </c>
      <c r="H20" s="2">
        <f t="shared" ref="H20:Z20" ca="1" si="14">IFERROR(H21*H2,"")</f>
        <v>362100000000</v>
      </c>
      <c r="I20" s="2">
        <f t="shared" ca="1" si="14"/>
        <v>426000000000</v>
      </c>
      <c r="J20" s="2">
        <f t="shared" ca="1" si="14"/>
        <v>180340000000</v>
      </c>
      <c r="K20" s="2">
        <f t="shared" ca="1" si="14"/>
        <v>156200000000</v>
      </c>
      <c r="L20" s="2">
        <f t="shared" ca="1" si="14"/>
        <v>217260000000</v>
      </c>
      <c r="M20" s="2">
        <f t="shared" ca="1" si="14"/>
        <v>214420000000</v>
      </c>
      <c r="N20" s="2">
        <f t="shared" ca="1" si="14"/>
        <v>308140000000</v>
      </c>
      <c r="O20" s="2">
        <f t="shared" ca="1" si="14"/>
        <v>617700000000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>
        <f t="shared" ca="1" si="14"/>
        <v>132770000000</v>
      </c>
      <c r="Y20" s="2">
        <f t="shared" ca="1" si="14"/>
        <v>88750000000</v>
      </c>
      <c r="Z20" s="2">
        <f t="shared" ca="1" si="14"/>
        <v>71000000000</v>
      </c>
    </row>
    <row r="21" spans="1:26" ht="15.5" x14ac:dyDescent="0.35">
      <c r="C21" t="s">
        <v>12</v>
      </c>
      <c r="D21" s="2">
        <f>IFERROR(INDEX(D51:D500,MATCH($C$7,$C$51:$C$500,0)),"")</f>
        <v>710000000</v>
      </c>
      <c r="E21" s="2">
        <f>IFERROR(INDEX(E51:E500,MATCH($C$7,$C$51:$C$500,0)),"")</f>
        <v>710000000</v>
      </c>
      <c r="H21" s="2">
        <f>IFERROR(INDEX(D21:G21,COUNT(D21:G21)),"")</f>
        <v>710000000</v>
      </c>
      <c r="I21" s="2">
        <f t="shared" ref="I21:Z21" si="15">IFERROR(INDEX(I51:I500,MATCH($C$7,$C$51:$C$500,0)),"")</f>
        <v>710000000</v>
      </c>
      <c r="J21" s="2">
        <f t="shared" si="15"/>
        <v>710000000</v>
      </c>
      <c r="K21" s="2">
        <f t="shared" si="15"/>
        <v>710000000</v>
      </c>
      <c r="L21" s="2">
        <f t="shared" si="15"/>
        <v>710000000</v>
      </c>
      <c r="M21" s="2">
        <f t="shared" si="15"/>
        <v>710000000</v>
      </c>
      <c r="N21" s="2">
        <f t="shared" si="15"/>
        <v>710000000</v>
      </c>
      <c r="O21" s="2">
        <f t="shared" si="15"/>
        <v>710000000</v>
      </c>
      <c r="P21" s="2">
        <f t="shared" si="15"/>
        <v>710000000</v>
      </c>
      <c r="Q21" s="2">
        <f t="shared" si="15"/>
        <v>710000000</v>
      </c>
      <c r="R21" s="2">
        <f t="shared" si="15"/>
        <v>710000000</v>
      </c>
      <c r="S21" s="2">
        <f t="shared" si="15"/>
        <v>710000000</v>
      </c>
      <c r="T21" s="2">
        <f t="shared" si="15"/>
        <v>710000000</v>
      </c>
      <c r="U21" s="2">
        <f t="shared" si="15"/>
        <v>710000000</v>
      </c>
      <c r="V21" s="2">
        <f t="shared" si="15"/>
        <v>710000000</v>
      </c>
      <c r="W21" s="2">
        <f t="shared" si="15"/>
        <v>710000000</v>
      </c>
      <c r="X21" s="2">
        <f t="shared" si="15"/>
        <v>710000000</v>
      </c>
      <c r="Y21" s="2">
        <f t="shared" si="15"/>
        <v>710000000</v>
      </c>
      <c r="Z21" s="2">
        <f t="shared" si="15"/>
        <v>710000000</v>
      </c>
    </row>
    <row r="23" spans="1:26" ht="15.5" x14ac:dyDescent="0.35">
      <c r="B23" t="s">
        <v>54</v>
      </c>
      <c r="C23" t="s">
        <v>55</v>
      </c>
      <c r="D23" s="3">
        <f>IFERROR(D5/D6*100,"")</f>
        <v>4.4814432160627593</v>
      </c>
      <c r="E23" s="3">
        <f>IFERROR(E5/E6*100,"")</f>
        <v>4.5421189952098349</v>
      </c>
      <c r="H23" s="3">
        <f t="shared" ref="H23:Z23" si="16">IFERROR(H5/H6*100,"")</f>
        <v>18.43076272224976</v>
      </c>
      <c r="I23" s="3">
        <f t="shared" si="16"/>
        <v>26.170590830016728</v>
      </c>
      <c r="J23" s="3">
        <f t="shared" si="16"/>
        <v>8.3561862122097192</v>
      </c>
      <c r="K23" s="3">
        <f t="shared" si="16"/>
        <v>35.129450721702661</v>
      </c>
      <c r="L23" s="3">
        <f t="shared" si="16"/>
        <v>-3.4707271156797477</v>
      </c>
      <c r="M23" s="3">
        <f t="shared" si="16"/>
        <v>-178.87330844399196</v>
      </c>
      <c r="N23" s="3">
        <f t="shared" si="16"/>
        <v>-87.850108479719509</v>
      </c>
      <c r="O23" s="3">
        <f t="shared" si="16"/>
        <v>-14.631162241702633</v>
      </c>
      <c r="P23" s="3">
        <f t="shared" si="16"/>
        <v>3.9941242713999743</v>
      </c>
      <c r="Q23" s="3">
        <f t="shared" si="16"/>
        <v>13.785163227486628</v>
      </c>
      <c r="R23" s="3">
        <f t="shared" si="16"/>
        <v>12.749536505156714</v>
      </c>
      <c r="S23" s="3">
        <f t="shared" si="16"/>
        <v>5.6242699306495512</v>
      </c>
      <c r="T23" s="3">
        <f t="shared" si="16"/>
        <v>7.8973365041118084</v>
      </c>
      <c r="U23" s="3">
        <f t="shared" si="16"/>
        <v>12.333953015305822</v>
      </c>
      <c r="V23" s="3">
        <f t="shared" si="16"/>
        <v>6.126576422883498</v>
      </c>
      <c r="W23" s="3">
        <f t="shared" si="16"/>
        <v>6.9104316599413727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-0.29737940735766188</v>
      </c>
      <c r="E24" s="4">
        <f>IFERROR(_xlfn.RRI(5,J23,E23),"")</f>
        <v>-0.1147823192055768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0.54472066755794457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-0.20188797057358043</v>
      </c>
      <c r="Q24" s="4">
        <f t="shared" si="17"/>
        <v>0.17608527238010185</v>
      </c>
      <c r="R24" s="4">
        <f t="shared" si="17"/>
        <v>0.13031071362837965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5.04</v>
      </c>
      <c r="E25" s="3">
        <f>IFERROR(INDEX(E51:E500,MATCH($A$25,$C$51:$C$500,0)),"")</f>
        <v>9.81</v>
      </c>
      <c r="H25" s="3">
        <f>IFERROR(INDEX(D25:G25,COUNT(D25:G25)),"")</f>
        <v>9.81</v>
      </c>
      <c r="I25" s="3">
        <f t="shared" ref="I25:Z25" si="18">IFERROR(INDEX(I51:I500,MATCH($C$25,$C$51:$C$500,0)),"")</f>
        <v>39.75</v>
      </c>
      <c r="J25" s="3">
        <f t="shared" si="18"/>
        <v>13.65</v>
      </c>
      <c r="K25" s="3">
        <f t="shared" si="18"/>
        <v>33.43</v>
      </c>
      <c r="L25" s="3">
        <f t="shared" si="18"/>
        <v>-3.21</v>
      </c>
      <c r="M25" s="3">
        <f t="shared" si="18"/>
        <v>-84.74</v>
      </c>
      <c r="N25" s="3">
        <f t="shared" si="18"/>
        <v>-116.57</v>
      </c>
      <c r="O25" s="3">
        <f t="shared" si="18"/>
        <v>-20.71</v>
      </c>
      <c r="P25" s="3">
        <f t="shared" si="18"/>
        <v>4.91</v>
      </c>
      <c r="Q25" s="3">
        <f t="shared" si="18"/>
        <v>41.69</v>
      </c>
      <c r="R25" s="3">
        <f t="shared" si="18"/>
        <v>35.83</v>
      </c>
      <c r="S25" s="3">
        <f t="shared" si="18"/>
        <v>12.73</v>
      </c>
      <c r="T25" s="3">
        <f t="shared" si="18"/>
        <v>19</v>
      </c>
      <c r="U25" s="3">
        <f t="shared" si="18"/>
        <v>27.47</v>
      </c>
      <c r="V25" s="3">
        <f t="shared" si="18"/>
        <v>11.77</v>
      </c>
      <c r="W25" s="3">
        <f t="shared" si="18"/>
        <v>12.39</v>
      </c>
      <c r="X25" s="3">
        <f t="shared" si="18"/>
        <v>5.03</v>
      </c>
      <c r="Y25" s="3">
        <f t="shared" si="18"/>
        <v>4.22</v>
      </c>
      <c r="Z25" s="3">
        <f t="shared" si="18"/>
        <v>7.48</v>
      </c>
    </row>
    <row r="26" spans="1:26" ht="15.5" x14ac:dyDescent="0.35">
      <c r="C26" t="s">
        <v>59</v>
      </c>
      <c r="D26" s="4">
        <f>IFERROR(_xlfn.RRI(5,I25,D25),"")</f>
        <v>-0.33836468055402014</v>
      </c>
      <c r="E26" s="4">
        <f>IFERROR(_xlfn.RRI(5,J25,E25),"")</f>
        <v>-6.3932275241386338E-2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0.46761106314236023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-0.29132915425117145</v>
      </c>
      <c r="Q26" s="4">
        <f t="shared" si="19"/>
        <v>0.28780790454343808</v>
      </c>
      <c r="R26" s="4">
        <f t="shared" si="19"/>
        <v>0.2366166806010368</v>
      </c>
      <c r="S26" s="4">
        <f t="shared" si="19"/>
        <v>0.20407096441236283</v>
      </c>
      <c r="T26" s="4">
        <f t="shared" si="19"/>
        <v>0.35110228976505642</v>
      </c>
      <c r="U26" s="4">
        <f t="shared" si="19"/>
        <v>0.29715362096490772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115.77816953661971</v>
      </c>
      <c r="E27" s="3">
        <f>IFERROR(E4/E21,"")</f>
        <v>289.91438519718309</v>
      </c>
      <c r="H27" s="3">
        <f t="shared" ref="H27:Z27" si="20">IFERROR(H4/H21,"")</f>
        <v>811.38510946760562</v>
      </c>
      <c r="I27" s="3">
        <f t="shared" si="20"/>
        <v>816.46899739154935</v>
      </c>
      <c r="J27" s="3">
        <f t="shared" si="20"/>
        <v>629.28792006478875</v>
      </c>
      <c r="K27" s="3">
        <f t="shared" si="20"/>
        <v>519.03066570140845</v>
      </c>
      <c r="L27" s="3">
        <f t="shared" si="20"/>
        <v>212.41183797464788</v>
      </c>
      <c r="M27" s="3">
        <f t="shared" si="20"/>
        <v>13.071132081690141</v>
      </c>
      <c r="N27" s="3">
        <f t="shared" si="20"/>
        <v>103.28681519014084</v>
      </c>
      <c r="O27" s="3">
        <f t="shared" si="20"/>
        <v>650.59945709154931</v>
      </c>
      <c r="P27" s="3">
        <f t="shared" si="20"/>
        <v>725.14616766056338</v>
      </c>
      <c r="Q27" s="3">
        <f t="shared" si="20"/>
        <v>715.46801533802818</v>
      </c>
      <c r="R27" s="3">
        <f t="shared" si="20"/>
        <v>708.63145551408445</v>
      </c>
      <c r="S27" s="3">
        <f t="shared" si="20"/>
        <v>471.22455790422538</v>
      </c>
      <c r="T27" s="3">
        <f t="shared" si="20"/>
        <v>465.57625830000001</v>
      </c>
      <c r="U27" s="3">
        <f t="shared" si="20"/>
        <v>420.43790746478874</v>
      </c>
      <c r="V27" s="3">
        <f t="shared" si="20"/>
        <v>394.89788891267608</v>
      </c>
      <c r="W27" s="3">
        <f t="shared" si="20"/>
        <v>358.00984724366197</v>
      </c>
      <c r="X27" s="3">
        <f t="shared" si="20"/>
        <v>372.76627752253523</v>
      </c>
      <c r="Y27" s="3">
        <f t="shared" si="20"/>
        <v>325.93472971971829</v>
      </c>
      <c r="Z27" s="3">
        <f t="shared" si="20"/>
        <v>273.19681515352113</v>
      </c>
    </row>
    <row r="28" spans="1:26" ht="15.5" x14ac:dyDescent="0.35">
      <c r="C28" t="s">
        <v>61</v>
      </c>
      <c r="D28" s="4">
        <f>IFERROR(_xlfn.RRI(5,I27,D27),"")</f>
        <v>-0.32339158300309312</v>
      </c>
      <c r="E28" s="4">
        <f>IFERROR(_xlfn.RRI(5,J27,E27),"")</f>
        <v>-0.14358537723072307</v>
      </c>
      <c r="H28" s="4">
        <f t="shared" ref="H28:Z28" si="21">IFERROR(_xlfn.RRI(5,M27,H27),"")</f>
        <v>1.2834040447979027</v>
      </c>
      <c r="I28" s="4">
        <f t="shared" si="21"/>
        <v>0.51209460000058726</v>
      </c>
      <c r="J28" s="4">
        <f t="shared" si="21"/>
        <v>-6.6389213451644169E-3</v>
      </c>
      <c r="K28" s="4">
        <f t="shared" si="21"/>
        <v>-6.469449103719771E-2</v>
      </c>
      <c r="L28" s="4">
        <f t="shared" si="21"/>
        <v>-0.21563591685470229</v>
      </c>
      <c r="M28" s="4">
        <f t="shared" si="21"/>
        <v>-0.55003518509062954</v>
      </c>
      <c r="N28" s="4">
        <f t="shared" si="21"/>
        <v>-0.26181809674661505</v>
      </c>
      <c r="O28" s="4">
        <f t="shared" si="21"/>
        <v>6.9213846156708447E-2</v>
      </c>
      <c r="P28" s="4">
        <f t="shared" si="21"/>
        <v>0.11517939911174113</v>
      </c>
      <c r="Q28" s="4">
        <f t="shared" si="21"/>
        <v>0.12621441632460195</v>
      </c>
      <c r="R28" s="4">
        <f t="shared" si="21"/>
        <v>0.14631794421404609</v>
      </c>
      <c r="S28" s="4">
        <f t="shared" si="21"/>
        <v>4.799270549428436E-2</v>
      </c>
      <c r="T28" s="4">
        <f t="shared" si="21"/>
        <v>7.3920264328949381E-2</v>
      </c>
      <c r="U28" s="4">
        <f t="shared" si="21"/>
        <v>9.0047057113643802E-2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-0.75320754716981131</v>
      </c>
      <c r="I29" s="4">
        <f t="shared" si="22"/>
        <v>1.9120879120879122</v>
      </c>
      <c r="J29" s="4">
        <f t="shared" si="22"/>
        <v>-0.59168411606341609</v>
      </c>
      <c r="K29" s="4">
        <f t="shared" si="22"/>
        <v>-11.414330218068535</v>
      </c>
      <c r="L29" s="4">
        <f t="shared" si="22"/>
        <v>-0.96211942412084028</v>
      </c>
      <c r="M29" s="4">
        <f t="shared" si="22"/>
        <v>-0.27305481684824567</v>
      </c>
      <c r="N29" s="4">
        <f t="shared" si="22"/>
        <v>4.6286817962337024</v>
      </c>
      <c r="O29" s="4">
        <f t="shared" si="22"/>
        <v>-5.2179226069246436</v>
      </c>
      <c r="P29" s="4">
        <f t="shared" si="22"/>
        <v>-0.88222595346605903</v>
      </c>
      <c r="Q29" s="4">
        <f t="shared" si="22"/>
        <v>0.16355009768350542</v>
      </c>
      <c r="R29" s="4">
        <f t="shared" si="22"/>
        <v>1.8146111547525527</v>
      </c>
      <c r="S29" s="4">
        <f t="shared" si="22"/>
        <v>-0.32999999999999996</v>
      </c>
      <c r="T29" s="4">
        <f t="shared" si="22"/>
        <v>-0.308336366945759</v>
      </c>
      <c r="U29" s="4">
        <f t="shared" si="22"/>
        <v>1.3338997451146983</v>
      </c>
      <c r="V29" s="4">
        <f t="shared" si="22"/>
        <v>-5.0040355125100966E-2</v>
      </c>
      <c r="W29" s="4">
        <f t="shared" si="22"/>
        <v>1.463220675944334</v>
      </c>
      <c r="X29" s="4">
        <f t="shared" si="22"/>
        <v>0.19194312796208543</v>
      </c>
      <c r="Y29" s="4">
        <f t="shared" si="22"/>
        <v>-0.43582887700534767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-6.2266760160957875E-3</v>
      </c>
      <c r="I30" s="4">
        <f t="shared" si="23"/>
        <v>0.29744902350499475</v>
      </c>
      <c r="J30" s="4">
        <f t="shared" si="23"/>
        <v>0.21242917162588204</v>
      </c>
      <c r="K30" s="4">
        <f t="shared" si="23"/>
        <v>1.4435110145007861</v>
      </c>
      <c r="L30" s="4">
        <f t="shared" si="23"/>
        <v>15.250454562554028</v>
      </c>
      <c r="M30" s="4">
        <f t="shared" si="23"/>
        <v>-0.87344820287441849</v>
      </c>
      <c r="N30" s="4">
        <f t="shared" si="23"/>
        <v>-0.84124361915105816</v>
      </c>
      <c r="O30" s="4">
        <f t="shared" si="23"/>
        <v>-0.10280232302614739</v>
      </c>
      <c r="P30" s="4">
        <f t="shared" si="23"/>
        <v>1.3527023032556785E-2</v>
      </c>
      <c r="Q30" s="4">
        <f t="shared" si="23"/>
        <v>9.6475534225108212E-3</v>
      </c>
      <c r="R30" s="4">
        <f t="shared" si="23"/>
        <v>0.50380841496404172</v>
      </c>
      <c r="S30" s="4">
        <f t="shared" si="23"/>
        <v>1.2131846294846541E-2</v>
      </c>
      <c r="T30" s="4">
        <f t="shared" si="23"/>
        <v>0.10736032606429895</v>
      </c>
      <c r="U30" s="4">
        <f t="shared" si="23"/>
        <v>6.46749938887628E-2</v>
      </c>
      <c r="V30" s="4">
        <f t="shared" si="23"/>
        <v>0.10303638839271387</v>
      </c>
      <c r="W30" s="4">
        <f t="shared" si="23"/>
        <v>-3.9586280113498684E-2</v>
      </c>
      <c r="X30" s="4">
        <f t="shared" si="23"/>
        <v>0.14368382235022603</v>
      </c>
      <c r="Y30" s="4">
        <f t="shared" si="23"/>
        <v>0.19304000501089824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151.51</v>
      </c>
      <c r="E32" s="3">
        <f>IFERROR(INDEX(E51:E500,MATCH($A$32,$C$51:$C$500,0)),"")</f>
        <v>144.41999999999999</v>
      </c>
      <c r="H32" s="3">
        <f>IFERROR(INDEX(D32:G32,COUNT(D32:G32)),"")</f>
        <v>144.41999999999999</v>
      </c>
      <c r="I32" s="3">
        <f t="shared" ref="I32:Z32" si="24">IFERROR(INDEX(I51:I500,MATCH($C$32,$C$51:$C$500,0)),"")</f>
        <v>136.56</v>
      </c>
      <c r="J32" s="3">
        <f t="shared" si="24"/>
        <v>95.72</v>
      </c>
      <c r="K32" s="3">
        <f t="shared" si="24"/>
        <v>93.67</v>
      </c>
      <c r="L32" s="3">
        <f t="shared" si="24"/>
        <v>58.25</v>
      </c>
      <c r="M32" s="3">
        <f t="shared" si="24"/>
        <v>59.96</v>
      </c>
      <c r="N32" s="3">
        <f t="shared" si="24"/>
        <v>142.78</v>
      </c>
      <c r="O32" s="3">
        <f t="shared" si="24"/>
        <v>281.49</v>
      </c>
      <c r="P32" s="3">
        <f t="shared" si="24"/>
        <v>301.33999999999997</v>
      </c>
      <c r="Q32" s="3">
        <f t="shared" si="24"/>
        <v>295.82</v>
      </c>
      <c r="R32" s="3">
        <f t="shared" si="24"/>
        <v>290.88</v>
      </c>
      <c r="S32" s="3">
        <f t="shared" si="24"/>
        <v>254.44</v>
      </c>
      <c r="T32" s="3">
        <f t="shared" si="24"/>
        <v>242.34</v>
      </c>
      <c r="U32" s="3">
        <f t="shared" si="24"/>
        <v>223.34</v>
      </c>
      <c r="V32" s="3">
        <f t="shared" si="24"/>
        <v>181.45</v>
      </c>
      <c r="W32" s="3">
        <f t="shared" si="24"/>
        <v>169.69</v>
      </c>
      <c r="X32" s="3">
        <f t="shared" si="24"/>
        <v>157.30000000000001</v>
      </c>
      <c r="Y32" s="3">
        <f t="shared" si="24"/>
        <v>150.79</v>
      </c>
      <c r="Z32" s="3">
        <f t="shared" si="24"/>
        <v>145.19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2.98</v>
      </c>
      <c r="E33" s="3">
        <f>IFERROR(INDEX(E51:E500,MATCH($A$33,$C$51:$C$500,0)),"")</f>
        <v>3.67</v>
      </c>
      <c r="H33" s="3">
        <f>IFERROR(INDEX(D33:G33,COUNT(D33:G33)),"")</f>
        <v>3.67</v>
      </c>
      <c r="I33" s="3">
        <f t="shared" ref="I33:Z33" si="25">IFERROR(INDEX(I51:I500,MATCH($C$33,$C$51:$C$500,0)),"")</f>
        <v>4.3899999999999997</v>
      </c>
      <c r="J33" s="3">
        <f t="shared" si="25"/>
        <v>2.65</v>
      </c>
      <c r="K33" s="3">
        <f t="shared" si="25"/>
        <v>2.35</v>
      </c>
      <c r="L33" s="3">
        <f t="shared" si="25"/>
        <v>5.25</v>
      </c>
      <c r="M33" s="3">
        <f t="shared" si="25"/>
        <v>5.04</v>
      </c>
      <c r="N33" s="3">
        <f t="shared" si="25"/>
        <v>3.04</v>
      </c>
      <c r="O33" s="3">
        <f t="shared" si="25"/>
        <v>3.09</v>
      </c>
      <c r="P33" s="3">
        <f t="shared" si="25"/>
        <v>5.14</v>
      </c>
      <c r="Q33" s="3">
        <f t="shared" si="25"/>
        <v>4.5</v>
      </c>
      <c r="R33" s="3">
        <f t="shared" si="25"/>
        <v>0.87</v>
      </c>
      <c r="S33" s="3">
        <f t="shared" si="25"/>
        <v>0.63</v>
      </c>
      <c r="T33" s="3">
        <f t="shared" si="25"/>
        <v>0.76</v>
      </c>
      <c r="U33" s="3">
        <f t="shared" si="25"/>
        <v>0.61</v>
      </c>
      <c r="V33" s="3">
        <f t="shared" si="25"/>
        <v>0.88</v>
      </c>
      <c r="W33" s="3">
        <f t="shared" si="25"/>
        <v>0.56000000000000005</v>
      </c>
      <c r="X33" s="3">
        <f t="shared" si="25"/>
        <v>1.19</v>
      </c>
      <c r="Y33" s="3">
        <f t="shared" si="25"/>
        <v>0.83</v>
      </c>
      <c r="Z33" s="3">
        <f t="shared" si="25"/>
        <v>0.69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89.68</v>
      </c>
      <c r="E34" s="3">
        <f>IFERROR(INDEX(E51:E500,MATCH($A$34,$C$51:$C$500,0)),"")</f>
        <v>54.03</v>
      </c>
      <c r="H34" s="3">
        <f>IFERROR(INDEX(D34:G34,COUNT(D34:G34)),"")</f>
        <v>54.03</v>
      </c>
      <c r="I34" s="3">
        <f t="shared" ref="I34:Z34" si="26">IFERROR(INDEX(I51:I500,MATCH($C$34,$C$51:$C$500,0)),"")</f>
        <v>15.09</v>
      </c>
      <c r="J34" s="3">
        <f t="shared" si="26"/>
        <v>18.61</v>
      </c>
      <c r="K34" s="3">
        <f t="shared" si="26"/>
        <v>6.58</v>
      </c>
      <c r="L34" s="3">
        <f t="shared" si="26"/>
        <v>-95.33</v>
      </c>
      <c r="M34" s="3">
        <f t="shared" si="26"/>
        <v>-3.56</v>
      </c>
      <c r="N34" s="3">
        <f t="shared" si="26"/>
        <v>-3.72</v>
      </c>
      <c r="O34" s="3">
        <f t="shared" si="26"/>
        <v>-42.01</v>
      </c>
      <c r="P34" s="3">
        <f t="shared" si="26"/>
        <v>315.68</v>
      </c>
      <c r="Q34" s="3">
        <f t="shared" si="26"/>
        <v>31.9</v>
      </c>
      <c r="R34" s="3">
        <f t="shared" si="26"/>
        <v>7.09</v>
      </c>
      <c r="S34" s="3">
        <f t="shared" si="26"/>
        <v>12.57</v>
      </c>
      <c r="T34" s="3">
        <f t="shared" si="26"/>
        <v>9.68</v>
      </c>
      <c r="U34" s="3">
        <f t="shared" si="26"/>
        <v>4.95</v>
      </c>
      <c r="V34" s="3">
        <f t="shared" si="26"/>
        <v>13.59</v>
      </c>
      <c r="W34" s="3">
        <f t="shared" si="26"/>
        <v>7.67</v>
      </c>
      <c r="X34" s="3">
        <f t="shared" si="26"/>
        <v>37.18</v>
      </c>
      <c r="Y34" s="3">
        <f t="shared" si="26"/>
        <v>29.62</v>
      </c>
      <c r="Z34" s="3">
        <f t="shared" si="26"/>
        <v>13.37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3.93</v>
      </c>
      <c r="E35" s="3">
        <f>IFERROR(INDEX(E51:E500,MATCH($A$35,$C$51:$C$500,0)),"")</f>
        <v>1.84</v>
      </c>
      <c r="H35" s="3">
        <f>IFERROR(INDEX(D35:G35,COUNT(D35:G35)),"")</f>
        <v>1.84</v>
      </c>
      <c r="I35" s="3">
        <f t="shared" ref="I35:Z35" si="27">IFERROR(INDEX(I51:I500,MATCH($C$35,$C$51:$C$500,0)),"")</f>
        <v>0.74</v>
      </c>
      <c r="J35" s="3">
        <f t="shared" si="27"/>
        <v>0.41</v>
      </c>
      <c r="K35" s="3">
        <f t="shared" si="27"/>
        <v>0.43</v>
      </c>
      <c r="L35" s="3">
        <f t="shared" si="27"/>
        <v>1.45</v>
      </c>
      <c r="M35" s="3">
        <f t="shared" si="27"/>
        <v>23.27</v>
      </c>
      <c r="N35" s="3">
        <f t="shared" si="27"/>
        <v>4.2300000000000004</v>
      </c>
      <c r="O35" s="3">
        <f t="shared" si="27"/>
        <v>1.35</v>
      </c>
      <c r="P35" s="3">
        <f t="shared" si="27"/>
        <v>2.15</v>
      </c>
      <c r="Q35" s="3">
        <f t="shared" si="27"/>
        <v>1.87</v>
      </c>
      <c r="R35" s="3">
        <f t="shared" si="27"/>
        <v>0.36</v>
      </c>
      <c r="S35" s="3">
        <f t="shared" si="27"/>
        <v>0.34</v>
      </c>
      <c r="T35" s="3">
        <f t="shared" si="27"/>
        <v>0.4</v>
      </c>
      <c r="U35" s="3">
        <f t="shared" si="27"/>
        <v>0.33</v>
      </c>
      <c r="V35" s="3">
        <f t="shared" si="27"/>
        <v>0.41</v>
      </c>
      <c r="W35" s="3">
        <f t="shared" si="27"/>
        <v>0.27</v>
      </c>
      <c r="X35" s="3">
        <f t="shared" si="27"/>
        <v>0.51</v>
      </c>
      <c r="Y35" s="3">
        <f t="shared" si="27"/>
        <v>0.39</v>
      </c>
      <c r="Z35" s="3">
        <f t="shared" si="27"/>
        <v>0.37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3.3700000000000001E-2</v>
      </c>
      <c r="I36" s="4">
        <f t="shared" si="28"/>
        <v>2.52E-2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1</v>
      </c>
      <c r="I37" s="3">
        <f t="shared" si="29"/>
        <v>1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82202500371</v>
      </c>
      <c r="E51" s="5">
        <v>205839213490</v>
      </c>
      <c r="F51" s="5">
        <v>196665249051</v>
      </c>
      <c r="G51" s="5">
        <v>136647017029</v>
      </c>
      <c r="I51" s="5">
        <v>579692988148</v>
      </c>
      <c r="J51" s="5">
        <v>446794423246</v>
      </c>
      <c r="K51" s="5">
        <v>368511772648</v>
      </c>
      <c r="L51" s="5">
        <v>150812404962</v>
      </c>
      <c r="M51" s="5">
        <v>9280503778</v>
      </c>
      <c r="N51" s="5">
        <v>73333638785</v>
      </c>
      <c r="O51" s="5">
        <v>461925614535</v>
      </c>
      <c r="P51" s="5">
        <v>514853779039</v>
      </c>
      <c r="Q51" s="5">
        <v>507982290890</v>
      </c>
      <c r="R51" s="5">
        <v>503128333415</v>
      </c>
      <c r="S51" s="5">
        <v>334569436112</v>
      </c>
      <c r="T51" s="5">
        <v>330559143393</v>
      </c>
      <c r="U51" s="5">
        <v>298510914300</v>
      </c>
      <c r="V51" s="5">
        <v>280377501128</v>
      </c>
      <c r="W51" s="5">
        <v>254186991543</v>
      </c>
      <c r="X51" s="5">
        <v>264664057041</v>
      </c>
      <c r="Y51" s="5">
        <v>231413658101</v>
      </c>
      <c r="Z51" s="5">
        <v>193969738759</v>
      </c>
    </row>
    <row r="52" spans="2:26" ht="15.5" x14ac:dyDescent="0.35">
      <c r="C52" t="s">
        <v>86</v>
      </c>
      <c r="D52" s="5">
        <v>-59512463665</v>
      </c>
      <c r="E52" s="5">
        <v>-177033676098</v>
      </c>
      <c r="F52" s="5">
        <v>-156672863985</v>
      </c>
      <c r="G52" s="5">
        <v>-101853643407</v>
      </c>
      <c r="I52" s="5">
        <v>-455572462324</v>
      </c>
      <c r="J52" s="5">
        <v>-359449292262</v>
      </c>
      <c r="K52" s="5">
        <v>-295313899772</v>
      </c>
      <c r="L52" s="5">
        <v>-124259990874</v>
      </c>
      <c r="M52" s="5">
        <v>-25007112107</v>
      </c>
      <c r="N52" s="5">
        <v>-95600145849</v>
      </c>
      <c r="O52" s="5">
        <v>-371435376708</v>
      </c>
      <c r="P52" s="5">
        <v>-399842044825</v>
      </c>
      <c r="Q52" s="5">
        <v>-364747243575</v>
      </c>
      <c r="R52" s="5">
        <v>-389363616594</v>
      </c>
      <c r="S52" s="5">
        <v>-261059396874</v>
      </c>
      <c r="T52" s="5">
        <v>-259957282213</v>
      </c>
      <c r="U52" s="5">
        <v>-231909193853</v>
      </c>
      <c r="V52" s="5">
        <v>-216741174280</v>
      </c>
      <c r="W52" s="5">
        <v>-197575805104</v>
      </c>
      <c r="X52" s="5">
        <v>-223508389493</v>
      </c>
      <c r="Y52" s="5">
        <v>-197201369169</v>
      </c>
      <c r="Z52" s="5">
        <v>-158615561471</v>
      </c>
    </row>
    <row r="53" spans="2:26" ht="15.5" x14ac:dyDescent="0.35">
      <c r="C53" t="s">
        <v>87</v>
      </c>
      <c r="D53" s="5">
        <v>22690036706</v>
      </c>
      <c r="E53" s="5">
        <v>28805537392</v>
      </c>
      <c r="F53" s="5">
        <v>39992385066</v>
      </c>
      <c r="G53" s="5">
        <v>34793373622</v>
      </c>
      <c r="I53" s="5">
        <v>124120525824</v>
      </c>
      <c r="J53" s="5">
        <v>87345130984</v>
      </c>
      <c r="K53" s="5">
        <v>73197872876</v>
      </c>
      <c r="L53" s="5">
        <v>26552414088</v>
      </c>
      <c r="M53" s="5">
        <v>-15726608329</v>
      </c>
      <c r="N53" s="5">
        <v>-22266507064</v>
      </c>
      <c r="O53" s="5">
        <v>90490237827</v>
      </c>
      <c r="P53" s="5">
        <v>115011734214</v>
      </c>
      <c r="Q53" s="5">
        <v>143235047315</v>
      </c>
      <c r="R53" s="5">
        <v>113764716821</v>
      </c>
      <c r="S53" s="5">
        <v>73510039238</v>
      </c>
      <c r="T53" s="5">
        <v>70601861180</v>
      </c>
      <c r="U53" s="5">
        <v>66601720447</v>
      </c>
      <c r="V53" s="5">
        <v>63636326848</v>
      </c>
      <c r="W53" s="5">
        <v>56611186439</v>
      </c>
      <c r="X53" s="5">
        <v>41155667548</v>
      </c>
      <c r="Y53" s="5">
        <v>34212288932</v>
      </c>
      <c r="Z53" s="5">
        <v>35354177288</v>
      </c>
    </row>
    <row r="54" spans="2:26" ht="15.5" x14ac:dyDescent="0.35">
      <c r="C54" t="s">
        <v>88</v>
      </c>
      <c r="D54" s="5">
        <v>-14920904534</v>
      </c>
      <c r="E54" s="5">
        <v>-13742113986</v>
      </c>
      <c r="F54" s="5">
        <v>-16505994204</v>
      </c>
      <c r="G54" s="5">
        <v>-15153542849</v>
      </c>
      <c r="I54" s="5">
        <v>-59000393383</v>
      </c>
      <c r="J54" s="5">
        <v>-55501187749</v>
      </c>
      <c r="K54" s="5">
        <v>-47019594198</v>
      </c>
      <c r="L54" s="5">
        <v>-39787170832</v>
      </c>
      <c r="M54" s="5">
        <v>-41750825987</v>
      </c>
      <c r="N54" s="5">
        <v>-78327177960</v>
      </c>
      <c r="O54" s="5">
        <v>-91546564513</v>
      </c>
      <c r="P54" s="5">
        <v>-97630449697</v>
      </c>
      <c r="Q54" s="5">
        <v>-98263186786</v>
      </c>
      <c r="R54" s="5">
        <v>-72598230527</v>
      </c>
      <c r="S54" s="5">
        <v>-58968812505</v>
      </c>
      <c r="T54" s="5">
        <v>-47130432684</v>
      </c>
      <c r="U54" s="5">
        <v>-42228682947</v>
      </c>
      <c r="V54" s="5">
        <v>-46846822027</v>
      </c>
      <c r="W54" s="5">
        <v>-40447095208</v>
      </c>
      <c r="X54" s="5">
        <v>-33309496233</v>
      </c>
      <c r="Y54" s="5">
        <v>-29101402779</v>
      </c>
      <c r="Z54" s="5">
        <v>-26169970242</v>
      </c>
    </row>
    <row r="55" spans="2:26" ht="15.5" x14ac:dyDescent="0.35">
      <c r="C55" t="s">
        <v>89</v>
      </c>
      <c r="D55" s="5">
        <v>-4044562903</v>
      </c>
      <c r="E55" s="5">
        <v>-3815053299</v>
      </c>
      <c r="F55" s="5">
        <v>-4775949604</v>
      </c>
      <c r="G55" s="5">
        <v>-2963676763</v>
      </c>
      <c r="I55" s="5">
        <v>-15451417641</v>
      </c>
      <c r="J55" s="5">
        <v>-13609051380</v>
      </c>
      <c r="K55" s="5">
        <v>-8483388328</v>
      </c>
      <c r="L55" s="5">
        <v>-4931889226</v>
      </c>
      <c r="M55" s="5">
        <v>-641273617</v>
      </c>
      <c r="N55" s="5">
        <v>-1589346984</v>
      </c>
      <c r="O55" s="5">
        <v>-12502067851</v>
      </c>
      <c r="P55" s="5">
        <v>-13924078485</v>
      </c>
      <c r="Q55" s="5">
        <v>-13766324055</v>
      </c>
      <c r="R55" s="5">
        <v>-6901996316</v>
      </c>
      <c r="S55" s="5">
        <v>-4794914923</v>
      </c>
      <c r="T55" s="5">
        <v>-9205836174</v>
      </c>
      <c r="U55" s="5">
        <v>-11215597900</v>
      </c>
      <c r="V55" s="5">
        <v>-10458224199</v>
      </c>
      <c r="W55" s="5">
        <v>-6774373680</v>
      </c>
      <c r="X55" s="5">
        <v>-8153958413</v>
      </c>
      <c r="Y55" s="5">
        <v>-12026707382</v>
      </c>
      <c r="Z55" s="5">
        <v>-11577529571</v>
      </c>
    </row>
    <row r="56" spans="2:26" ht="15.5" x14ac:dyDescent="0.35">
      <c r="C56" t="s">
        <v>90</v>
      </c>
      <c r="D56" s="5">
        <v>-10876341631</v>
      </c>
      <c r="E56" s="5">
        <v>-9927060687</v>
      </c>
      <c r="F56" s="5">
        <v>-11730044600</v>
      </c>
      <c r="G56" s="5">
        <v>-12189866086</v>
      </c>
      <c r="I56" s="5">
        <v>-43548975742</v>
      </c>
      <c r="J56" s="5">
        <v>-41892136369</v>
      </c>
      <c r="K56" s="5">
        <v>-38536205870</v>
      </c>
      <c r="L56" s="5">
        <v>-34855281606</v>
      </c>
      <c r="M56" s="5">
        <v>-41109552370</v>
      </c>
      <c r="N56" s="5">
        <v>-76737830976</v>
      </c>
      <c r="O56" s="5">
        <v>-79044496662</v>
      </c>
      <c r="P56" s="5">
        <v>-83706371212</v>
      </c>
      <c r="Q56" s="5">
        <v>-84496862731</v>
      </c>
      <c r="R56" s="5">
        <v>-65696234211</v>
      </c>
      <c r="S56" s="5">
        <v>-54173897582</v>
      </c>
      <c r="T56" s="5">
        <v>-37924596510</v>
      </c>
      <c r="U56" s="5">
        <v>-31013085047</v>
      </c>
      <c r="V56" s="5">
        <v>-36388597828</v>
      </c>
      <c r="W56" s="5">
        <v>-33672721528</v>
      </c>
      <c r="X56" s="5">
        <v>-25155537820</v>
      </c>
      <c r="Y56" s="5">
        <v>-17074695397</v>
      </c>
      <c r="Z56" s="5">
        <v>-14592440671</v>
      </c>
    </row>
    <row r="57" spans="2:26" ht="15.5" x14ac:dyDescent="0.35">
      <c r="C57" t="s">
        <v>92</v>
      </c>
      <c r="D57" s="5">
        <v>7769132172</v>
      </c>
      <c r="E57" s="5">
        <v>15063423406</v>
      </c>
      <c r="F57" s="5">
        <v>23486390862</v>
      </c>
      <c r="G57" s="5">
        <v>19639830773</v>
      </c>
      <c r="I57" s="5">
        <v>65120132441</v>
      </c>
      <c r="J57" s="5">
        <v>31843943235</v>
      </c>
      <c r="K57" s="5">
        <v>26178278678</v>
      </c>
      <c r="L57" s="5">
        <v>-13234756744</v>
      </c>
      <c r="M57" s="5">
        <v>-57477434316</v>
      </c>
      <c r="N57" s="5">
        <v>-100593685024</v>
      </c>
      <c r="O57" s="5">
        <v>-1056326686</v>
      </c>
      <c r="P57" s="5">
        <v>17381284517</v>
      </c>
      <c r="Q57" s="5">
        <v>44971860529</v>
      </c>
      <c r="R57" s="5">
        <v>41166486294</v>
      </c>
      <c r="S57" s="5">
        <v>14541226733</v>
      </c>
      <c r="T57" s="5">
        <v>23471428496</v>
      </c>
      <c r="U57" s="5">
        <v>24373037500</v>
      </c>
      <c r="V57" s="5">
        <v>16789504821</v>
      </c>
      <c r="W57" s="5">
        <v>16164091231</v>
      </c>
      <c r="X57" s="5">
        <v>7846171315</v>
      </c>
      <c r="Y57" s="5">
        <v>5110886153</v>
      </c>
      <c r="Z57" s="5">
        <v>9184207046</v>
      </c>
    </row>
    <row r="58" spans="2:26" ht="15.5" x14ac:dyDescent="0.35">
      <c r="C58" t="s">
        <v>93</v>
      </c>
      <c r="D58" s="5">
        <v>-2823673568</v>
      </c>
      <c r="E58" s="5">
        <v>1805800927</v>
      </c>
      <c r="F58" s="5">
        <v>-3619464158</v>
      </c>
      <c r="G58" s="5">
        <v>-5350873126</v>
      </c>
      <c r="I58" s="5">
        <v>-12010580612</v>
      </c>
      <c r="J58" s="5">
        <v>-6490441139</v>
      </c>
      <c r="K58" s="5">
        <v>11404330354</v>
      </c>
      <c r="L58" s="5">
        <v>16526639773</v>
      </c>
      <c r="M58" s="5">
        <v>-18361188208</v>
      </c>
      <c r="N58" s="5">
        <v>-3570503270</v>
      </c>
      <c r="O58" s="5">
        <v>-14401094249</v>
      </c>
      <c r="P58" s="5">
        <v>-10101886314</v>
      </c>
      <c r="Q58" s="5">
        <v>-3053281663</v>
      </c>
      <c r="R58" s="5">
        <v>-2785732004</v>
      </c>
      <c r="S58" s="5">
        <v>-5020459989</v>
      </c>
      <c r="T58" s="5">
        <v>-6158645779</v>
      </c>
      <c r="U58" s="5">
        <v>-485988445</v>
      </c>
      <c r="V58" s="5">
        <v>-4032124290</v>
      </c>
      <c r="W58" s="5">
        <v>-4101877100</v>
      </c>
      <c r="X58" s="5">
        <v>-1830539600</v>
      </c>
      <c r="Y58" s="5">
        <v>98103623</v>
      </c>
      <c r="Z58" s="5">
        <v>-1581767837</v>
      </c>
    </row>
    <row r="59" spans="2:26" ht="15.5" x14ac:dyDescent="0.35">
      <c r="C59" t="s">
        <v>94</v>
      </c>
      <c r="D59" s="5">
        <v>183560516</v>
      </c>
      <c r="E59" s="5">
        <v>715576</v>
      </c>
      <c r="F59" s="5">
        <v>31084201</v>
      </c>
      <c r="G59" s="5">
        <v>2180484</v>
      </c>
      <c r="I59" s="5">
        <v>73064849</v>
      </c>
      <c r="J59" s="5">
        <v>77950823</v>
      </c>
      <c r="K59" s="5">
        <v>41189849</v>
      </c>
      <c r="L59" s="5">
        <v>4123559</v>
      </c>
      <c r="M59" s="5">
        <v>18423948</v>
      </c>
      <c r="N59" s="5">
        <v>131454249</v>
      </c>
      <c r="O59" s="5">
        <v>732932918</v>
      </c>
      <c r="P59" s="5">
        <v>54219382</v>
      </c>
      <c r="Q59" s="5">
        <v>20167990</v>
      </c>
      <c r="R59" s="5">
        <v>19210799</v>
      </c>
      <c r="S59" s="5">
        <v>27789986</v>
      </c>
      <c r="T59" s="5">
        <v>27684671</v>
      </c>
      <c r="U59" s="5">
        <v>51764317</v>
      </c>
      <c r="V59" s="5">
        <v>40053125</v>
      </c>
      <c r="W59" s="5">
        <v>49061161</v>
      </c>
      <c r="X59" s="5">
        <v>66097680</v>
      </c>
      <c r="Y59" s="5">
        <v>195579685</v>
      </c>
      <c r="Z59" s="5">
        <v>292809053</v>
      </c>
    </row>
    <row r="60" spans="2:26" ht="15.5" x14ac:dyDescent="0.35">
      <c r="C60" t="s">
        <v>95</v>
      </c>
      <c r="D60" s="5">
        <v>-322190588</v>
      </c>
      <c r="E60" s="5">
        <v>4216710905</v>
      </c>
      <c r="F60" s="5">
        <v>-815680340</v>
      </c>
      <c r="G60" s="5">
        <v>-264724235</v>
      </c>
      <c r="I60" s="5">
        <v>3065887863</v>
      </c>
      <c r="J60" s="5">
        <v>9329683708</v>
      </c>
      <c r="K60" s="5">
        <v>5067685293</v>
      </c>
      <c r="L60" s="5">
        <v>3222292778</v>
      </c>
      <c r="M60" s="5">
        <v>1140141911</v>
      </c>
      <c r="N60" s="5">
        <v>857906602</v>
      </c>
      <c r="O60" s="5">
        <v>149995676</v>
      </c>
      <c r="P60" s="5">
        <v>4931730754</v>
      </c>
      <c r="Q60" s="5">
        <v>-76990777</v>
      </c>
      <c r="R60" s="5">
        <v>1484360048</v>
      </c>
      <c r="S60" s="5">
        <v>2367558546</v>
      </c>
      <c r="T60" s="5">
        <v>2419555011</v>
      </c>
      <c r="U60" s="5">
        <v>6451619068</v>
      </c>
      <c r="V60" s="5">
        <v>4792329051</v>
      </c>
      <c r="W60" s="5">
        <v>2125968346</v>
      </c>
      <c r="X60" s="5">
        <v>3389925994</v>
      </c>
      <c r="Y60" s="5">
        <v>2456614936</v>
      </c>
      <c r="Z60" s="5">
        <v>2141801837</v>
      </c>
    </row>
    <row r="61" spans="2:26" ht="15.5" x14ac:dyDescent="0.35">
      <c r="C61" t="s">
        <v>27</v>
      </c>
      <c r="D61" s="5">
        <v>-2703414385</v>
      </c>
      <c r="E61" s="5">
        <v>-2532418148</v>
      </c>
      <c r="F61" s="5">
        <v>-2566951989</v>
      </c>
      <c r="G61" s="5">
        <v>-4258066118</v>
      </c>
      <c r="I61" s="5">
        <v>-21162545385</v>
      </c>
      <c r="J61" s="5">
        <v>-13856495354</v>
      </c>
      <c r="K61" s="5">
        <v>-12974175112</v>
      </c>
      <c r="L61" s="5">
        <v>-9751294344</v>
      </c>
      <c r="M61" s="5">
        <v>-11317669273</v>
      </c>
      <c r="N61" s="5">
        <v>-12765805398</v>
      </c>
      <c r="O61" s="5">
        <v>-15239544253</v>
      </c>
      <c r="P61" s="5">
        <v>-15044785717</v>
      </c>
      <c r="Q61" s="5">
        <v>-10253675280</v>
      </c>
      <c r="R61" s="5">
        <v>-14517185069</v>
      </c>
      <c r="S61" s="5">
        <v>-7703172454</v>
      </c>
      <c r="T61" s="5">
        <v>-9075971784</v>
      </c>
      <c r="U61" s="5">
        <v>-7189724034</v>
      </c>
      <c r="V61" s="5">
        <v>-7296209063</v>
      </c>
      <c r="W61" s="5">
        <v>-6780732016</v>
      </c>
      <c r="X61" s="5">
        <v>-5430419459</v>
      </c>
      <c r="Y61" s="5">
        <v>-3890923312</v>
      </c>
      <c r="Z61" s="5">
        <v>-4011347338</v>
      </c>
    </row>
    <row r="62" spans="2:26" ht="15.5" x14ac:dyDescent="0.35">
      <c r="C62" t="s">
        <v>312</v>
      </c>
      <c r="F62" s="5">
        <v>222000000</v>
      </c>
      <c r="I62" s="5">
        <v>3627000000</v>
      </c>
      <c r="K62" s="5">
        <v>184901450</v>
      </c>
      <c r="L62" s="5">
        <v>63347916</v>
      </c>
      <c r="M62" s="5">
        <v>5828596308</v>
      </c>
      <c r="N62" s="5">
        <v>3067272650</v>
      </c>
      <c r="O62" s="5">
        <v>6000000</v>
      </c>
      <c r="Q62" s="5">
        <v>6762759129</v>
      </c>
      <c r="R62" s="5">
        <v>3007485000</v>
      </c>
      <c r="S62" s="5">
        <v>30358333</v>
      </c>
      <c r="V62" s="5">
        <v>-1733805644</v>
      </c>
      <c r="W62" s="5">
        <v>417500000</v>
      </c>
      <c r="X62" s="5">
        <v>30500000</v>
      </c>
      <c r="Y62" s="5">
        <v>-32187500</v>
      </c>
      <c r="Z62" s="5">
        <v>41473438</v>
      </c>
    </row>
    <row r="63" spans="2:26" ht="15.5" x14ac:dyDescent="0.35">
      <c r="C63" t="s">
        <v>91</v>
      </c>
      <c r="D63" s="5">
        <v>228824595</v>
      </c>
      <c r="E63" s="5">
        <v>6519860310</v>
      </c>
      <c r="F63" s="5">
        <v>6785493855</v>
      </c>
      <c r="G63" s="5">
        <v>-14818488</v>
      </c>
      <c r="I63" s="5">
        <v>11103297635</v>
      </c>
      <c r="J63" s="5">
        <v>8674387384</v>
      </c>
      <c r="K63" s="5">
        <v>11453970271</v>
      </c>
      <c r="L63" s="5">
        <v>3443519857</v>
      </c>
      <c r="M63" s="5">
        <v>-2388468069</v>
      </c>
      <c r="N63" s="5">
        <v>-3421860206</v>
      </c>
      <c r="O63" s="5">
        <v>-374650087</v>
      </c>
      <c r="P63" s="5">
        <v>-470359761</v>
      </c>
      <c r="Q63" s="5">
        <v>735859310</v>
      </c>
      <c r="R63" s="5">
        <v>-220259785</v>
      </c>
      <c r="S63" s="5">
        <v>-2270439423</v>
      </c>
      <c r="T63" s="5">
        <v>-797720615</v>
      </c>
      <c r="U63" s="5">
        <v>-1796785856</v>
      </c>
      <c r="V63" s="5">
        <v>731889500</v>
      </c>
      <c r="W63" s="5">
        <v>-917458321</v>
      </c>
    </row>
    <row r="64" spans="2:26" ht="15.5" x14ac:dyDescent="0.35">
      <c r="C64" t="s">
        <v>96</v>
      </c>
      <c r="D64" s="5">
        <v>-2823673568</v>
      </c>
      <c r="E64" s="5">
        <v>1805800927</v>
      </c>
      <c r="F64" s="5">
        <v>-3619464158</v>
      </c>
      <c r="G64" s="5">
        <v>-5350873126</v>
      </c>
      <c r="I64" s="5">
        <v>-12010580612</v>
      </c>
      <c r="J64" s="5">
        <v>-6490441139</v>
      </c>
      <c r="K64" s="5">
        <v>11404330354</v>
      </c>
      <c r="L64" s="5">
        <v>16526639773</v>
      </c>
      <c r="M64" s="5">
        <v>-18361188208</v>
      </c>
      <c r="N64" s="5">
        <v>-3570503270</v>
      </c>
      <c r="O64" s="5">
        <v>-14401094249</v>
      </c>
      <c r="P64" s="5">
        <v>-10101886314</v>
      </c>
      <c r="Q64" s="5">
        <v>-3053281663</v>
      </c>
      <c r="R64" s="5">
        <v>-2785732004</v>
      </c>
      <c r="S64" s="5">
        <v>-5020459989</v>
      </c>
      <c r="T64" s="5">
        <v>-6158645779</v>
      </c>
      <c r="U64" s="5">
        <v>-485988445</v>
      </c>
      <c r="V64" s="5">
        <v>-4032124290</v>
      </c>
      <c r="W64" s="5">
        <v>-4101877100</v>
      </c>
      <c r="X64" s="5">
        <v>-1830539600</v>
      </c>
      <c r="Y64" s="5">
        <v>98103623</v>
      </c>
      <c r="Z64" s="5">
        <v>-1581767837</v>
      </c>
    </row>
    <row r="65" spans="3:26" ht="15.5" x14ac:dyDescent="0.35">
      <c r="C65" t="s">
        <v>29</v>
      </c>
      <c r="D65" s="5">
        <v>4945458604</v>
      </c>
      <c r="E65" s="5">
        <v>16869224333</v>
      </c>
      <c r="F65" s="5">
        <v>19866926704</v>
      </c>
      <c r="G65" s="5">
        <v>14288957647</v>
      </c>
      <c r="I65" s="5">
        <v>53109551829</v>
      </c>
      <c r="J65" s="5">
        <v>25353502096</v>
      </c>
      <c r="K65" s="5">
        <v>37582609032</v>
      </c>
      <c r="L65" s="5">
        <v>3291883029</v>
      </c>
      <c r="M65" s="5">
        <v>-75838622524</v>
      </c>
      <c r="N65" s="5">
        <v>-104164188294</v>
      </c>
      <c r="O65" s="5">
        <v>-15457420935</v>
      </c>
      <c r="P65" s="5">
        <v>7279398203</v>
      </c>
      <c r="Q65" s="5">
        <v>41918578866</v>
      </c>
      <c r="R65" s="5">
        <v>38380754290</v>
      </c>
      <c r="S65" s="5">
        <v>9520766744</v>
      </c>
      <c r="T65" s="5">
        <v>17312782717</v>
      </c>
      <c r="U65" s="5">
        <v>23887049055</v>
      </c>
      <c r="V65" s="5">
        <v>12757380531</v>
      </c>
      <c r="W65" s="5">
        <v>12062214131</v>
      </c>
      <c r="X65" s="5">
        <v>6015631715</v>
      </c>
      <c r="Y65" s="5">
        <v>5208989776</v>
      </c>
      <c r="Z65" s="5">
        <v>7602439209</v>
      </c>
    </row>
    <row r="66" spans="3:26" ht="15.5" x14ac:dyDescent="0.35">
      <c r="C66" t="s">
        <v>28</v>
      </c>
      <c r="D66" s="5">
        <v>-1116578856</v>
      </c>
      <c r="E66" s="5">
        <v>-3334169788</v>
      </c>
      <c r="F66" s="5">
        <v>-5256736337</v>
      </c>
      <c r="G66" s="5">
        <v>-3718928958</v>
      </c>
      <c r="I66" s="5">
        <v>-13582474861</v>
      </c>
      <c r="J66" s="5">
        <v>-6918104951</v>
      </c>
      <c r="K66" s="5">
        <v>-2229689049</v>
      </c>
      <c r="L66" s="5">
        <v>-2140052873</v>
      </c>
      <c r="M66" s="5">
        <v>12849490989</v>
      </c>
      <c r="N66" s="5">
        <v>16770516918</v>
      </c>
      <c r="O66" s="5">
        <v>370761578</v>
      </c>
      <c r="P66" s="5">
        <v>-4414810126</v>
      </c>
      <c r="Q66" s="5">
        <v>-11418797766</v>
      </c>
      <c r="R66" s="5">
        <v>-12995336310</v>
      </c>
      <c r="S66" s="5">
        <v>-2714381571</v>
      </c>
      <c r="T66" s="5">
        <v>-4523474621</v>
      </c>
      <c r="U66" s="5">
        <v>-6041225046</v>
      </c>
      <c r="V66" s="5">
        <v>-3611459334</v>
      </c>
      <c r="W66" s="5">
        <v>-4121143264</v>
      </c>
      <c r="X66" s="5">
        <v>-2422172799</v>
      </c>
      <c r="Y66" s="5">
        <v>-2190807113</v>
      </c>
      <c r="Z66" s="5">
        <v>-2255787018</v>
      </c>
    </row>
    <row r="67" spans="3:26" ht="15.5" x14ac:dyDescent="0.35">
      <c r="C67" t="s">
        <v>97</v>
      </c>
      <c r="G67" s="5">
        <v>1555431776</v>
      </c>
      <c r="J67" s="5">
        <v>-6271636738</v>
      </c>
      <c r="P67" s="5">
        <v>-5162107265</v>
      </c>
      <c r="Q67" s="5">
        <v>-7454890195</v>
      </c>
      <c r="R67" s="5">
        <v>-5736727311</v>
      </c>
      <c r="S67" s="5">
        <v>-2009516196</v>
      </c>
      <c r="T67" s="5">
        <v>-3309075179</v>
      </c>
      <c r="U67" s="5">
        <v>-2535678453</v>
      </c>
      <c r="V67" s="5">
        <v>-934500427</v>
      </c>
      <c r="W67" s="5">
        <v>-701159797</v>
      </c>
      <c r="X67" s="5">
        <v>-508490889</v>
      </c>
      <c r="Y67" s="5">
        <v>-1152479153</v>
      </c>
      <c r="Z67" s="5">
        <v>-1506970300</v>
      </c>
    </row>
    <row r="68" spans="3:26" ht="15.5" x14ac:dyDescent="0.35">
      <c r="C68" t="s">
        <v>98</v>
      </c>
      <c r="G68" s="5">
        <v>-5274360734</v>
      </c>
      <c r="J68" s="5">
        <v>-646468213</v>
      </c>
      <c r="K68" s="5">
        <v>-2229689049</v>
      </c>
      <c r="L68" s="5">
        <v>-2140052873</v>
      </c>
      <c r="M68" s="5">
        <v>12849490989</v>
      </c>
      <c r="N68" s="5">
        <v>16770516918</v>
      </c>
      <c r="P68" s="5">
        <v>747297139</v>
      </c>
      <c r="Q68" s="5">
        <v>-3963907571</v>
      </c>
      <c r="R68" s="5">
        <v>-7258608999</v>
      </c>
      <c r="S68" s="5">
        <v>-704865375</v>
      </c>
      <c r="T68" s="5">
        <v>-1214399442</v>
      </c>
      <c r="U68" s="5">
        <v>-3505546593</v>
      </c>
      <c r="V68" s="5">
        <v>-2676958907</v>
      </c>
      <c r="W68" s="5">
        <v>-3419983467</v>
      </c>
      <c r="X68" s="5">
        <v>-1913681910</v>
      </c>
      <c r="Y68" s="5">
        <v>-1038327960</v>
      </c>
      <c r="Z68" s="5">
        <v>-748816718</v>
      </c>
    </row>
    <row r="69" spans="3:26" ht="15.5" x14ac:dyDescent="0.35">
      <c r="C69" t="s">
        <v>99</v>
      </c>
      <c r="D69" s="5">
        <v>-1116578856</v>
      </c>
      <c r="E69" s="5">
        <v>-3334169788</v>
      </c>
      <c r="F69" s="5">
        <v>-5256736337</v>
      </c>
      <c r="G69" s="5">
        <v>-3718928958</v>
      </c>
      <c r="I69" s="5">
        <v>-13582474861</v>
      </c>
      <c r="J69" s="5">
        <v>-6918104951</v>
      </c>
      <c r="K69" s="5">
        <v>-2229689049</v>
      </c>
      <c r="L69" s="5">
        <v>-2140052873</v>
      </c>
      <c r="M69" s="5">
        <v>12849490989</v>
      </c>
      <c r="N69" s="5">
        <v>16770516918</v>
      </c>
      <c r="O69" s="5">
        <v>370761578</v>
      </c>
      <c r="P69" s="5">
        <v>-4414810126</v>
      </c>
      <c r="Q69" s="5">
        <v>-11418797766</v>
      </c>
      <c r="R69" s="5">
        <v>-12995336310</v>
      </c>
      <c r="S69" s="5">
        <v>-2714381571</v>
      </c>
      <c r="T69" s="5">
        <v>-4523474621</v>
      </c>
      <c r="U69" s="5">
        <v>-6041225046</v>
      </c>
      <c r="V69" s="5">
        <v>-3611459334</v>
      </c>
      <c r="W69" s="5">
        <v>-4121143264</v>
      </c>
      <c r="X69" s="5">
        <v>-2422172799</v>
      </c>
      <c r="Y69" s="5">
        <v>-2190807113</v>
      </c>
      <c r="Z69" s="5">
        <v>-2255787018</v>
      </c>
    </row>
    <row r="70" spans="3:26" ht="15.5" x14ac:dyDescent="0.35">
      <c r="C70" t="s">
        <v>100</v>
      </c>
      <c r="D70" s="5">
        <v>3828879748</v>
      </c>
      <c r="E70" s="5">
        <v>13535054545</v>
      </c>
      <c r="F70" s="5">
        <v>14610190367</v>
      </c>
      <c r="G70" s="5">
        <v>10570028689</v>
      </c>
      <c r="I70" s="5">
        <v>39527076968</v>
      </c>
      <c r="J70" s="5">
        <v>18435397145</v>
      </c>
      <c r="K70" s="5">
        <v>35352919983</v>
      </c>
      <c r="L70" s="5">
        <v>1151830156</v>
      </c>
      <c r="M70" s="5">
        <v>-62989131535</v>
      </c>
      <c r="N70" s="5">
        <v>-87393671376</v>
      </c>
      <c r="O70" s="5">
        <v>-15086659357</v>
      </c>
      <c r="P70" s="5">
        <v>2864588077</v>
      </c>
      <c r="Q70" s="5">
        <v>30499781100</v>
      </c>
      <c r="R70" s="5">
        <v>25385417980</v>
      </c>
      <c r="S70" s="5">
        <v>6806385173</v>
      </c>
      <c r="T70" s="5">
        <v>12789308096</v>
      </c>
      <c r="U70" s="5">
        <v>17845824009</v>
      </c>
      <c r="V70" s="5">
        <v>9145921197</v>
      </c>
      <c r="W70" s="5">
        <v>7941070867</v>
      </c>
      <c r="X70" s="5">
        <v>3593458916</v>
      </c>
      <c r="Y70" s="5">
        <v>3018182663</v>
      </c>
      <c r="Z70" s="5">
        <v>5346652191</v>
      </c>
    </row>
    <row r="71" spans="3:26" ht="15.5" x14ac:dyDescent="0.35">
      <c r="C71" t="s">
        <v>101</v>
      </c>
      <c r="X71" s="5">
        <v>807934852</v>
      </c>
      <c r="Y71" s="5">
        <v>989939229</v>
      </c>
      <c r="Z71" s="5">
        <v>648774006</v>
      </c>
    </row>
    <row r="72" spans="3:26" ht="15.5" x14ac:dyDescent="0.35">
      <c r="C72" t="s">
        <v>104</v>
      </c>
      <c r="D72" s="5">
        <v>3828879748</v>
      </c>
      <c r="E72" s="5">
        <v>13535054545</v>
      </c>
      <c r="F72" s="5">
        <v>14610190367</v>
      </c>
      <c r="G72" s="5">
        <v>10570028689</v>
      </c>
      <c r="I72" s="5">
        <v>39527076968</v>
      </c>
      <c r="J72" s="5">
        <v>18435397145</v>
      </c>
      <c r="K72" s="5">
        <v>35352919983</v>
      </c>
      <c r="L72" s="5">
        <v>1151830156</v>
      </c>
      <c r="M72" s="5">
        <v>-62989131535</v>
      </c>
      <c r="N72" s="5">
        <v>-87393671376</v>
      </c>
      <c r="O72" s="5">
        <v>-15086659357</v>
      </c>
      <c r="P72" s="5">
        <v>2864588077</v>
      </c>
      <c r="Q72" s="5">
        <v>30499781100</v>
      </c>
      <c r="R72" s="5">
        <v>25385417980</v>
      </c>
      <c r="S72" s="5">
        <v>6806385173</v>
      </c>
      <c r="T72" s="5">
        <v>12789308096</v>
      </c>
      <c r="U72" s="5">
        <v>17845824009</v>
      </c>
      <c r="V72" s="5">
        <v>9145921197</v>
      </c>
      <c r="W72" s="5">
        <v>7941070867</v>
      </c>
      <c r="X72" s="5">
        <v>4401393768</v>
      </c>
      <c r="Y72" s="5">
        <v>4008121892</v>
      </c>
      <c r="Z72" s="5">
        <v>5995426197</v>
      </c>
    </row>
    <row r="73" spans="3:26" ht="15.5" x14ac:dyDescent="0.35">
      <c r="C73" t="s">
        <v>105</v>
      </c>
      <c r="D73" s="5">
        <v>2181712129</v>
      </c>
      <c r="E73" s="5">
        <v>-1395677730</v>
      </c>
      <c r="F73" s="5">
        <v>-279879633</v>
      </c>
      <c r="G73" s="5">
        <v>-651421799</v>
      </c>
      <c r="I73" s="5">
        <v>777568671</v>
      </c>
      <c r="J73" s="5">
        <v>-3043264339</v>
      </c>
      <c r="K73" s="5">
        <v>1432277626</v>
      </c>
      <c r="L73" s="5">
        <v>1065723419</v>
      </c>
      <c r="M73" s="5">
        <v>1383786959</v>
      </c>
      <c r="N73" s="5">
        <v>529631754</v>
      </c>
      <c r="O73" s="5">
        <v>518112289</v>
      </c>
      <c r="P73" s="5">
        <v>615249587</v>
      </c>
      <c r="Q73" s="5">
        <v>-998434908</v>
      </c>
      <c r="R73" s="5">
        <v>455402193</v>
      </c>
      <c r="S73" s="5">
        <v>954014177</v>
      </c>
    </row>
    <row r="74" spans="3:26" ht="15.5" x14ac:dyDescent="0.35">
      <c r="C74" t="s">
        <v>107</v>
      </c>
      <c r="D74" s="5">
        <v>6010591877</v>
      </c>
      <c r="E74" s="5">
        <v>12139376815</v>
      </c>
      <c r="F74" s="5">
        <v>14330310734</v>
      </c>
      <c r="G74" s="5">
        <v>9918606890</v>
      </c>
      <c r="I74" s="5">
        <v>40304645639</v>
      </c>
      <c r="J74" s="5">
        <v>15392132806</v>
      </c>
      <c r="K74" s="5">
        <v>36785197609</v>
      </c>
      <c r="L74" s="5">
        <v>2217553575</v>
      </c>
      <c r="M74" s="5">
        <v>-61605344576</v>
      </c>
      <c r="N74" s="5">
        <v>-86864039622</v>
      </c>
      <c r="O74" s="5">
        <v>-14568547068</v>
      </c>
      <c r="P74" s="5">
        <v>3479837664</v>
      </c>
      <c r="Q74" s="5">
        <v>29501346192</v>
      </c>
      <c r="R74" s="5">
        <v>25840820173</v>
      </c>
      <c r="S74" s="5">
        <v>7760399350</v>
      </c>
      <c r="T74" s="5">
        <v>12789308096</v>
      </c>
      <c r="U74" s="5">
        <v>17845824009</v>
      </c>
      <c r="V74" s="5">
        <v>9145921197</v>
      </c>
      <c r="W74" s="5">
        <v>7941070867</v>
      </c>
    </row>
    <row r="75" spans="3:26" ht="15.5" x14ac:dyDescent="0.35">
      <c r="C75" t="s">
        <v>108</v>
      </c>
      <c r="D75" s="5">
        <v>3828879748</v>
      </c>
      <c r="E75" s="5">
        <v>13535054545</v>
      </c>
      <c r="F75" s="5">
        <v>14610190367</v>
      </c>
      <c r="G75" s="5">
        <v>10570028689</v>
      </c>
      <c r="I75" s="5">
        <v>39527076968</v>
      </c>
      <c r="J75" s="5">
        <v>18435397145</v>
      </c>
      <c r="K75" s="5">
        <v>35352919983</v>
      </c>
      <c r="L75" s="5">
        <v>1151830156</v>
      </c>
      <c r="M75" s="5">
        <v>-62989131535</v>
      </c>
      <c r="N75" s="5">
        <v>-87393671376</v>
      </c>
      <c r="O75" s="5">
        <v>-15086659357</v>
      </c>
      <c r="P75" s="5">
        <v>2864588077</v>
      </c>
      <c r="Q75" s="5">
        <v>30499781100</v>
      </c>
      <c r="R75" s="5">
        <v>25385417980</v>
      </c>
      <c r="S75" s="5">
        <v>6806385173</v>
      </c>
      <c r="T75" s="5">
        <v>12789308096</v>
      </c>
      <c r="U75" s="5">
        <v>17845824009</v>
      </c>
      <c r="V75" s="5">
        <v>9145921198</v>
      </c>
      <c r="W75" s="5">
        <v>7941070867</v>
      </c>
      <c r="X75" s="5">
        <v>4401393768</v>
      </c>
      <c r="Y75" s="5">
        <v>4008121892</v>
      </c>
      <c r="Z75" s="5">
        <v>5995426197</v>
      </c>
    </row>
    <row r="76" spans="3:26" ht="15.5" x14ac:dyDescent="0.35">
      <c r="C76" t="s">
        <v>8</v>
      </c>
      <c r="D76" s="5">
        <v>5781767282</v>
      </c>
      <c r="E76" s="5">
        <v>5619516505</v>
      </c>
      <c r="F76" s="5">
        <v>7544816879</v>
      </c>
      <c r="G76" s="5">
        <v>9933425378</v>
      </c>
      <c r="I76" s="5">
        <v>29201348004</v>
      </c>
      <c r="J76" s="5">
        <v>6717745422</v>
      </c>
      <c r="K76" s="5">
        <v>25331227338</v>
      </c>
      <c r="L76" s="5">
        <v>-1225966282</v>
      </c>
      <c r="M76" s="5">
        <v>-59216876507</v>
      </c>
      <c r="N76" s="5">
        <v>-83442179416</v>
      </c>
      <c r="O76" s="5">
        <v>-14193896981</v>
      </c>
      <c r="P76" s="5">
        <v>3950197425</v>
      </c>
      <c r="Q76" s="5">
        <v>28765486882</v>
      </c>
      <c r="R76" s="5">
        <v>26061079958</v>
      </c>
      <c r="S76" s="5">
        <v>10030838773</v>
      </c>
      <c r="T76" s="5">
        <v>13587028711</v>
      </c>
      <c r="U76" s="5">
        <v>19642609865</v>
      </c>
      <c r="V76" s="5">
        <v>8414031698</v>
      </c>
      <c r="W76" s="5">
        <v>8858529188</v>
      </c>
    </row>
    <row r="77" spans="3:26" ht="15.5" x14ac:dyDescent="0.35">
      <c r="C77" t="s">
        <v>109</v>
      </c>
      <c r="D77" s="5">
        <v>3828879748</v>
      </c>
      <c r="E77" s="5">
        <v>13535054545</v>
      </c>
      <c r="F77" s="5">
        <v>14610190367</v>
      </c>
      <c r="G77" s="5">
        <v>10570028689</v>
      </c>
      <c r="I77" s="5">
        <v>39527076968</v>
      </c>
      <c r="J77" s="5">
        <v>18435397145</v>
      </c>
      <c r="K77" s="5">
        <v>35352919983</v>
      </c>
      <c r="L77" s="5">
        <v>1151830156</v>
      </c>
      <c r="M77" s="5">
        <v>-62989131535</v>
      </c>
      <c r="N77" s="5">
        <v>-87393671376</v>
      </c>
      <c r="O77" s="5">
        <v>-15086659357</v>
      </c>
      <c r="P77" s="5">
        <v>2864588077</v>
      </c>
      <c r="Q77" s="5">
        <v>30499781100</v>
      </c>
      <c r="R77" s="5">
        <v>25385417980</v>
      </c>
      <c r="S77" s="5">
        <v>6806385173</v>
      </c>
      <c r="T77" s="5">
        <v>12789308096</v>
      </c>
      <c r="U77" s="5">
        <v>17845824009</v>
      </c>
      <c r="V77" s="5">
        <v>9145921198</v>
      </c>
      <c r="W77" s="5">
        <v>7941070867</v>
      </c>
      <c r="X77" s="5">
        <v>4401393768</v>
      </c>
      <c r="Y77" s="5">
        <v>4008121892</v>
      </c>
      <c r="Z77" s="5">
        <v>5995426197</v>
      </c>
    </row>
    <row r="78" spans="3:26" ht="15.5" x14ac:dyDescent="0.35">
      <c r="C78" t="s">
        <v>110</v>
      </c>
      <c r="D78" s="5">
        <v>6010591877</v>
      </c>
      <c r="E78" s="5">
        <v>12139376815</v>
      </c>
      <c r="F78" s="5">
        <v>14330310734</v>
      </c>
      <c r="G78" s="5">
        <v>9918606890</v>
      </c>
      <c r="I78" s="5">
        <v>40304645639</v>
      </c>
      <c r="J78" s="5">
        <v>15392132806</v>
      </c>
      <c r="K78" s="5">
        <v>36785197609</v>
      </c>
      <c r="L78" s="5">
        <v>2217553575</v>
      </c>
      <c r="M78" s="5">
        <v>-61605344576</v>
      </c>
      <c r="N78" s="5">
        <v>-86864039622</v>
      </c>
      <c r="O78" s="5">
        <v>-14568547068</v>
      </c>
      <c r="P78" s="5">
        <v>3479837664</v>
      </c>
      <c r="Q78" s="5">
        <v>29501346192</v>
      </c>
      <c r="R78" s="5">
        <v>25840820173</v>
      </c>
      <c r="S78" s="5">
        <v>7760399350</v>
      </c>
      <c r="T78" s="5">
        <v>12789308096</v>
      </c>
      <c r="U78" s="5">
        <v>17845824009</v>
      </c>
      <c r="V78" s="5">
        <v>9145921198</v>
      </c>
      <c r="W78" s="5">
        <v>7941070867</v>
      </c>
    </row>
    <row r="79" spans="3:26" ht="15.5" x14ac:dyDescent="0.35">
      <c r="C79" t="s">
        <v>111</v>
      </c>
      <c r="D79" s="5">
        <v>6010591877</v>
      </c>
      <c r="E79" s="5">
        <v>12139376815</v>
      </c>
      <c r="F79" s="5">
        <v>14330310734</v>
      </c>
      <c r="G79" s="5">
        <v>9918606890</v>
      </c>
      <c r="I79" s="5">
        <v>40304645639</v>
      </c>
      <c r="J79" s="5">
        <v>15392132806</v>
      </c>
      <c r="K79" s="5">
        <v>36785197609</v>
      </c>
      <c r="L79" s="5">
        <v>2217553575</v>
      </c>
      <c r="M79" s="5">
        <v>-61605344576</v>
      </c>
      <c r="N79" s="5">
        <v>-86864039622</v>
      </c>
      <c r="O79" s="5">
        <v>-14568547068</v>
      </c>
      <c r="P79" s="5">
        <v>3479837664</v>
      </c>
      <c r="Q79" s="5">
        <v>29501346192</v>
      </c>
      <c r="R79" s="5">
        <v>25840820173</v>
      </c>
      <c r="S79" s="5">
        <v>7760399350</v>
      </c>
      <c r="T79" s="5">
        <v>12789308096</v>
      </c>
      <c r="U79" s="5">
        <v>17845824009</v>
      </c>
      <c r="V79" s="5">
        <v>9145921198</v>
      </c>
      <c r="W79" s="5">
        <v>7941070867</v>
      </c>
    </row>
    <row r="81" spans="2:26" ht="15.5" x14ac:dyDescent="0.35">
      <c r="B81" t="s">
        <v>112</v>
      </c>
      <c r="C81" t="s">
        <v>113</v>
      </c>
    </row>
    <row r="82" spans="2:26" ht="15.5" x14ac:dyDescent="0.35">
      <c r="C82" t="s">
        <v>114</v>
      </c>
    </row>
    <row r="83" spans="2:26" ht="15.5" x14ac:dyDescent="0.35">
      <c r="C83" t="s">
        <v>20</v>
      </c>
      <c r="D83" s="5">
        <v>77529424592</v>
      </c>
      <c r="E83" s="5">
        <v>73310011834</v>
      </c>
      <c r="F83" s="5">
        <v>32245523547</v>
      </c>
      <c r="G83" s="5">
        <v>52427867637</v>
      </c>
      <c r="I83" s="5">
        <v>32245523547</v>
      </c>
      <c r="J83" s="5">
        <v>50921800547</v>
      </c>
      <c r="K83" s="5">
        <v>26324735939</v>
      </c>
      <c r="L83" s="5">
        <v>14420917577</v>
      </c>
      <c r="M83" s="5">
        <v>4509417065</v>
      </c>
      <c r="N83" s="5">
        <v>6646521290</v>
      </c>
      <c r="O83" s="5">
        <v>15553575584</v>
      </c>
      <c r="P83" s="5">
        <v>12856756924</v>
      </c>
      <c r="Q83" s="5">
        <v>10310712257</v>
      </c>
      <c r="R83" s="5">
        <v>19867218409</v>
      </c>
      <c r="S83" s="5">
        <v>14970110913</v>
      </c>
      <c r="T83" s="5">
        <v>9901976945</v>
      </c>
      <c r="U83" s="5">
        <v>19683167890</v>
      </c>
      <c r="V83" s="5">
        <v>19336932678</v>
      </c>
      <c r="W83" s="5">
        <v>32666630240</v>
      </c>
      <c r="X83" s="5">
        <v>21035513957</v>
      </c>
      <c r="Y83" s="5">
        <v>33638791425</v>
      </c>
      <c r="Z83" s="5">
        <v>18986088513</v>
      </c>
    </row>
    <row r="84" spans="2:26" ht="15.5" x14ac:dyDescent="0.35">
      <c r="C84" t="s">
        <v>117</v>
      </c>
      <c r="D84" s="5">
        <v>18769700067</v>
      </c>
      <c r="E84" s="5">
        <v>52083129517</v>
      </c>
      <c r="F84" s="5">
        <v>48544809173</v>
      </c>
      <c r="G84" s="5">
        <v>34414652886</v>
      </c>
      <c r="I84" s="5">
        <v>48544809173</v>
      </c>
      <c r="J84" s="5">
        <v>41301229779</v>
      </c>
      <c r="K84" s="5">
        <v>22936143139</v>
      </c>
      <c r="L84" s="5">
        <v>20598063872</v>
      </c>
      <c r="M84" s="5">
        <v>10884211564</v>
      </c>
      <c r="N84" s="5">
        <v>14210632443</v>
      </c>
      <c r="O84" s="5">
        <v>62627374988</v>
      </c>
      <c r="P84" s="5">
        <v>47105037972</v>
      </c>
      <c r="Q84" s="5">
        <v>37501022274</v>
      </c>
      <c r="R84" s="5">
        <v>46726421938</v>
      </c>
      <c r="S84" s="5">
        <v>35533533429</v>
      </c>
      <c r="T84" s="5">
        <v>33841315757</v>
      </c>
      <c r="U84" s="5">
        <v>61203049395</v>
      </c>
      <c r="V84" s="5">
        <v>39555482090</v>
      </c>
      <c r="W84" s="5">
        <v>33511436960</v>
      </c>
      <c r="X84" s="5">
        <v>30756451062</v>
      </c>
      <c r="Y84" s="5">
        <v>9302187753</v>
      </c>
      <c r="Z84" s="5">
        <v>15166203023</v>
      </c>
    </row>
    <row r="85" spans="2:26" ht="15.5" x14ac:dyDescent="0.35">
      <c r="C85" t="s">
        <v>119</v>
      </c>
      <c r="D85" s="5">
        <v>1353230908</v>
      </c>
      <c r="E85" s="5">
        <v>1648759112</v>
      </c>
      <c r="F85" s="5">
        <v>1615818703</v>
      </c>
      <c r="G85" s="5">
        <v>1570349913</v>
      </c>
      <c r="I85" s="5">
        <v>1615818703</v>
      </c>
      <c r="J85" s="5">
        <v>1490938300</v>
      </c>
      <c r="K85" s="5">
        <v>1072848553</v>
      </c>
    </row>
    <row r="86" spans="2:26" ht="15.5" x14ac:dyDescent="0.35">
      <c r="C86" t="s">
        <v>118</v>
      </c>
      <c r="D86" s="5">
        <v>1733688474</v>
      </c>
      <c r="E86" s="5">
        <v>744668138</v>
      </c>
      <c r="F86" s="5">
        <v>587846936</v>
      </c>
      <c r="G86" s="5">
        <v>518687964</v>
      </c>
      <c r="I86" s="5">
        <v>587846936</v>
      </c>
      <c r="J86" s="5">
        <v>641773223</v>
      </c>
      <c r="K86" s="5">
        <v>535661516</v>
      </c>
    </row>
    <row r="87" spans="2:26" ht="15.5" x14ac:dyDescent="0.35">
      <c r="C87" t="s">
        <v>120</v>
      </c>
      <c r="D87" s="5">
        <v>18769700067</v>
      </c>
      <c r="E87" s="5">
        <v>52083129517</v>
      </c>
      <c r="F87" s="5">
        <v>48544809173</v>
      </c>
      <c r="G87" s="5">
        <v>34414652886</v>
      </c>
      <c r="I87" s="5">
        <v>48544809173</v>
      </c>
      <c r="J87" s="5">
        <v>41301229779</v>
      </c>
      <c r="K87" s="5">
        <v>22936143139</v>
      </c>
      <c r="L87" s="5">
        <v>20598063872</v>
      </c>
      <c r="M87" s="5">
        <v>10884211564</v>
      </c>
      <c r="N87" s="5">
        <v>14210632443</v>
      </c>
      <c r="O87" s="5">
        <v>62627374988</v>
      </c>
      <c r="P87" s="5">
        <v>47105037972</v>
      </c>
      <c r="Q87" s="5">
        <v>37501022274</v>
      </c>
      <c r="R87" s="5">
        <v>46726421938</v>
      </c>
      <c r="S87" s="5">
        <v>35533533429</v>
      </c>
      <c r="T87" s="5">
        <v>33841315757</v>
      </c>
      <c r="U87" s="5">
        <v>61203049395</v>
      </c>
      <c r="V87" s="5">
        <v>39555482090</v>
      </c>
      <c r="W87" s="5">
        <v>33511436960</v>
      </c>
      <c r="X87" s="5">
        <v>30756451062</v>
      </c>
      <c r="Y87" s="5">
        <v>9302187753</v>
      </c>
      <c r="Z87" s="5">
        <v>15166203023</v>
      </c>
    </row>
    <row r="88" spans="2:26" ht="15.5" x14ac:dyDescent="0.35">
      <c r="C88" t="s">
        <v>121</v>
      </c>
      <c r="D88" s="5">
        <v>13474410560</v>
      </c>
      <c r="E88" s="5">
        <v>13955786664</v>
      </c>
      <c r="F88" s="5">
        <v>14052775421</v>
      </c>
      <c r="G88" s="5">
        <v>14605470390</v>
      </c>
      <c r="I88" s="5">
        <v>14052775421</v>
      </c>
      <c r="J88" s="5">
        <v>14150195686</v>
      </c>
      <c r="K88" s="5">
        <v>9791905740</v>
      </c>
      <c r="L88" s="5">
        <v>4597491727</v>
      </c>
      <c r="M88" s="5">
        <v>6029153962</v>
      </c>
      <c r="N88" s="5">
        <v>10364105075</v>
      </c>
      <c r="O88" s="5">
        <v>15174565628</v>
      </c>
      <c r="P88" s="5">
        <v>12551398390</v>
      </c>
      <c r="Q88" s="5">
        <v>13747956005</v>
      </c>
      <c r="R88" s="5">
        <v>4169569487</v>
      </c>
      <c r="S88" s="5">
        <v>2767682993</v>
      </c>
      <c r="T88" s="5">
        <v>1889807887</v>
      </c>
      <c r="U88" s="5">
        <v>1236090913</v>
      </c>
      <c r="V88" s="5">
        <v>1569773930</v>
      </c>
      <c r="W88" s="5">
        <v>3003348992</v>
      </c>
      <c r="X88" s="5">
        <v>1538975189</v>
      </c>
      <c r="Y88" s="5">
        <v>3243369425</v>
      </c>
      <c r="Z88" s="5">
        <v>3586956728</v>
      </c>
    </row>
    <row r="89" spans="2:26" ht="15.5" x14ac:dyDescent="0.35">
      <c r="C89" t="s">
        <v>317</v>
      </c>
      <c r="D89" s="5">
        <v>1213696030</v>
      </c>
      <c r="E89" s="5">
        <v>551226030</v>
      </c>
      <c r="F89" s="5">
        <v>554693478</v>
      </c>
      <c r="G89" s="5">
        <v>1642649727</v>
      </c>
      <c r="I89" s="5">
        <v>554693478</v>
      </c>
      <c r="J89" s="5">
        <v>1644619574</v>
      </c>
      <c r="K89" s="5">
        <v>5020649173</v>
      </c>
      <c r="L89" s="5">
        <v>751641306</v>
      </c>
      <c r="M89" s="5">
        <v>751641306</v>
      </c>
      <c r="N89" s="5">
        <v>9148663859</v>
      </c>
      <c r="O89" s="5">
        <v>8276822053</v>
      </c>
      <c r="P89" s="5">
        <v>12678773127</v>
      </c>
      <c r="Q89" s="5">
        <v>10185604369</v>
      </c>
      <c r="R89" s="5">
        <v>2910785414</v>
      </c>
      <c r="S89" s="5">
        <v>10983025291</v>
      </c>
      <c r="T89" s="5">
        <v>12067687348</v>
      </c>
      <c r="U89" s="5">
        <v>21383572516</v>
      </c>
      <c r="V89" s="5">
        <v>1239936269</v>
      </c>
      <c r="W89" s="5">
        <v>15592483559</v>
      </c>
      <c r="Y89" s="5">
        <v>5590790712</v>
      </c>
      <c r="Z89" s="5">
        <v>4652993242</v>
      </c>
    </row>
    <row r="90" spans="2:26" ht="15.5" x14ac:dyDescent="0.35">
      <c r="C90" t="s">
        <v>91</v>
      </c>
      <c r="D90" s="5">
        <v>-3456135749</v>
      </c>
      <c r="E90" s="5">
        <v>-5637847878</v>
      </c>
      <c r="F90" s="5">
        <v>-4242170148</v>
      </c>
      <c r="G90" s="5">
        <v>-4217140195</v>
      </c>
      <c r="I90" s="5">
        <v>-4242170148</v>
      </c>
      <c r="J90" s="5">
        <v>-5274588499</v>
      </c>
      <c r="K90" s="5">
        <v>2932135837</v>
      </c>
      <c r="L90" s="5">
        <v>1154109487</v>
      </c>
      <c r="M90" s="5">
        <v>984103515</v>
      </c>
      <c r="N90" s="5">
        <v>111350770</v>
      </c>
      <c r="P90" s="5">
        <v>889200000</v>
      </c>
      <c r="Q90" s="5">
        <v>977986532</v>
      </c>
      <c r="R90" s="5">
        <v>914855142</v>
      </c>
    </row>
    <row r="91" spans="2:26" ht="15.5" x14ac:dyDescent="0.35">
      <c r="C91" t="s">
        <v>124</v>
      </c>
      <c r="D91" s="5">
        <v>181733803831</v>
      </c>
      <c r="E91" s="5">
        <v>197255053790</v>
      </c>
      <c r="F91" s="5">
        <v>157921943568</v>
      </c>
      <c r="G91" s="5">
        <v>137635749225</v>
      </c>
      <c r="I91" s="5">
        <v>157921943568</v>
      </c>
      <c r="J91" s="5">
        <v>143101165560</v>
      </c>
      <c r="K91" s="5">
        <v>82384507635</v>
      </c>
      <c r="L91" s="5">
        <v>63338946207</v>
      </c>
      <c r="M91" s="5">
        <v>34270085063</v>
      </c>
      <c r="N91" s="5">
        <v>44940268474</v>
      </c>
      <c r="O91" s="5">
        <v>117303804110</v>
      </c>
      <c r="P91" s="5">
        <v>92522383790</v>
      </c>
      <c r="Q91" s="5">
        <v>80574004944</v>
      </c>
      <c r="R91" s="5">
        <v>88203648898</v>
      </c>
      <c r="S91" s="5">
        <v>86730493109</v>
      </c>
      <c r="T91" s="5">
        <v>71016671579</v>
      </c>
      <c r="U91" s="5">
        <v>97376228698</v>
      </c>
      <c r="V91" s="5">
        <v>71620039116</v>
      </c>
      <c r="W91" s="5">
        <v>81026341348</v>
      </c>
      <c r="X91" s="5">
        <v>69186428965</v>
      </c>
      <c r="Y91" s="5">
        <v>64497559037</v>
      </c>
      <c r="Z91" s="5">
        <v>70939934529</v>
      </c>
    </row>
    <row r="92" spans="2:26" ht="15.5" x14ac:dyDescent="0.35">
      <c r="C92" t="s">
        <v>125</v>
      </c>
    </row>
    <row r="93" spans="2:26" ht="15.5" x14ac:dyDescent="0.35">
      <c r="C93" t="s">
        <v>128</v>
      </c>
      <c r="E93" s="5">
        <v>371093852</v>
      </c>
      <c r="G93" s="5">
        <v>1493686722</v>
      </c>
      <c r="J93" s="5">
        <v>6768087056</v>
      </c>
      <c r="K93" s="5">
        <v>7388760628</v>
      </c>
      <c r="L93" s="5">
        <v>9520930806</v>
      </c>
      <c r="M93" s="5">
        <v>11913621933</v>
      </c>
      <c r="N93" s="5">
        <v>958145116</v>
      </c>
      <c r="O93" s="5">
        <v>294968552</v>
      </c>
      <c r="P93" s="5">
        <v>437049253</v>
      </c>
      <c r="Q93" s="5">
        <v>52592847</v>
      </c>
      <c r="S93" s="5">
        <v>2999456966</v>
      </c>
      <c r="T93" s="5">
        <v>1411735886</v>
      </c>
      <c r="W93" s="5">
        <v>81028142</v>
      </c>
      <c r="X93" s="5">
        <v>40383104</v>
      </c>
      <c r="Y93" s="5">
        <v>36473170</v>
      </c>
      <c r="Z93" s="5">
        <v>30843456</v>
      </c>
    </row>
    <row r="94" spans="2:26" ht="15.5" x14ac:dyDescent="0.35">
      <c r="C94" t="s">
        <v>126</v>
      </c>
      <c r="D94" s="5">
        <v>34092678260</v>
      </c>
      <c r="E94" s="5">
        <v>35962742180</v>
      </c>
      <c r="F94" s="5">
        <v>37734261586</v>
      </c>
      <c r="G94" s="5">
        <v>38961528078</v>
      </c>
      <c r="I94" s="5">
        <v>37734261586</v>
      </c>
      <c r="J94" s="5">
        <v>34226818820</v>
      </c>
      <c r="K94" s="5">
        <v>37439884357</v>
      </c>
      <c r="L94" s="5">
        <v>47571329792</v>
      </c>
      <c r="M94" s="5">
        <v>87807253589</v>
      </c>
      <c r="N94" s="5">
        <v>70610361717</v>
      </c>
      <c r="O94" s="5">
        <v>100349440464</v>
      </c>
      <c r="P94" s="5">
        <v>204062239686</v>
      </c>
      <c r="Q94" s="5">
        <v>276804491081</v>
      </c>
      <c r="R94" s="5">
        <v>309371843860</v>
      </c>
      <c r="S94" s="5">
        <v>239960973840</v>
      </c>
      <c r="T94" s="5">
        <v>119244828946</v>
      </c>
      <c r="U94" s="5">
        <v>127325626044</v>
      </c>
      <c r="V94" s="5">
        <v>72949925346</v>
      </c>
      <c r="W94" s="5">
        <v>81160498420</v>
      </c>
      <c r="X94" s="5">
        <v>64993494409</v>
      </c>
      <c r="Y94" s="5">
        <v>27667435261</v>
      </c>
      <c r="Z94" s="5">
        <v>27599701138</v>
      </c>
    </row>
    <row r="95" spans="2:26" ht="15.5" x14ac:dyDescent="0.35">
      <c r="C95" t="s">
        <v>1390</v>
      </c>
      <c r="D95" s="5">
        <v>34092678260</v>
      </c>
      <c r="E95" s="5">
        <v>35962742180</v>
      </c>
      <c r="F95" s="5">
        <v>37734261586</v>
      </c>
      <c r="G95" s="5">
        <v>38961528078</v>
      </c>
      <c r="I95" s="5">
        <v>37734261586</v>
      </c>
      <c r="J95" s="5">
        <v>34226818820</v>
      </c>
      <c r="K95" s="5">
        <v>37439884357</v>
      </c>
      <c r="L95" s="5">
        <v>47571329792</v>
      </c>
      <c r="M95" s="5">
        <v>87807253589</v>
      </c>
      <c r="N95" s="5">
        <v>70610361717</v>
      </c>
      <c r="O95" s="5">
        <v>100349440464</v>
      </c>
      <c r="P95" s="5">
        <v>204062239686</v>
      </c>
      <c r="Q95" s="5">
        <v>276804491081</v>
      </c>
      <c r="R95" s="5">
        <v>309371843860</v>
      </c>
      <c r="S95" s="5">
        <v>239960973840</v>
      </c>
      <c r="T95" s="5">
        <v>119244828946</v>
      </c>
      <c r="U95" s="5">
        <v>127325626044</v>
      </c>
      <c r="V95" s="5">
        <v>82789818785</v>
      </c>
      <c r="W95" s="5">
        <v>91750995904</v>
      </c>
      <c r="X95" s="5">
        <v>76888660427</v>
      </c>
      <c r="Y95" s="5">
        <v>40867269813</v>
      </c>
      <c r="Z95" s="5">
        <v>42025199724</v>
      </c>
    </row>
    <row r="96" spans="2:26" ht="15.5" x14ac:dyDescent="0.35">
      <c r="C96" t="s">
        <v>483</v>
      </c>
      <c r="D96" s="5">
        <v>112211114575</v>
      </c>
      <c r="E96" s="5">
        <v>113627684404</v>
      </c>
      <c r="F96" s="5">
        <v>115044266233</v>
      </c>
      <c r="G96" s="5">
        <v>116460848062</v>
      </c>
      <c r="I96" s="5">
        <v>115044266233</v>
      </c>
      <c r="J96" s="5">
        <v>120710593549</v>
      </c>
      <c r="K96" s="5">
        <v>126424262598</v>
      </c>
      <c r="L96" s="5">
        <v>119961154420</v>
      </c>
      <c r="M96" s="5">
        <v>125013457474</v>
      </c>
      <c r="N96" s="5">
        <v>130112599216</v>
      </c>
      <c r="O96" s="5">
        <v>135350691641</v>
      </c>
      <c r="P96" s="5">
        <v>51836864229</v>
      </c>
      <c r="Q96" s="5">
        <v>3054133065</v>
      </c>
      <c r="R96" s="5">
        <v>3411401904</v>
      </c>
      <c r="S96" s="5">
        <v>3768670743</v>
      </c>
      <c r="T96" s="5">
        <v>4125939582</v>
      </c>
      <c r="U96" s="5">
        <v>3725736194</v>
      </c>
      <c r="V96" s="5">
        <v>48235859333</v>
      </c>
      <c r="W96" s="5">
        <v>50909134438</v>
      </c>
      <c r="X96" s="5">
        <v>53545250362</v>
      </c>
      <c r="Y96" s="5">
        <v>53306346533</v>
      </c>
      <c r="Z96" s="5">
        <v>51150444992</v>
      </c>
    </row>
    <row r="97" spans="3:26" ht="15.5" x14ac:dyDescent="0.35">
      <c r="C97" t="s">
        <v>405</v>
      </c>
      <c r="D97" s="5">
        <v>1337891557</v>
      </c>
      <c r="E97" s="5">
        <v>1337891557</v>
      </c>
      <c r="F97" s="5">
        <v>1337891557</v>
      </c>
      <c r="G97" s="5">
        <v>1337891557</v>
      </c>
      <c r="I97" s="5">
        <v>1337891557</v>
      </c>
      <c r="J97" s="5">
        <v>1337891557</v>
      </c>
      <c r="K97" s="5">
        <v>1337891557</v>
      </c>
      <c r="L97" s="5">
        <v>1337891557</v>
      </c>
      <c r="M97" s="5">
        <v>1337891557</v>
      </c>
      <c r="N97" s="5">
        <v>1337891557</v>
      </c>
      <c r="O97" s="5">
        <v>1337891557</v>
      </c>
      <c r="P97" s="5">
        <v>1337891557</v>
      </c>
      <c r="Q97" s="5">
        <v>1337891557</v>
      </c>
      <c r="R97" s="5">
        <v>1337891557</v>
      </c>
    </row>
    <row r="98" spans="3:26" ht="15.5" x14ac:dyDescent="0.35">
      <c r="C98" t="s">
        <v>319</v>
      </c>
      <c r="D98" s="5">
        <v>1645104066</v>
      </c>
      <c r="E98" s="5">
        <v>1849890388</v>
      </c>
      <c r="F98" s="5">
        <v>2080257848</v>
      </c>
      <c r="G98" s="5">
        <v>2278056256</v>
      </c>
      <c r="I98" s="5">
        <v>2080257848</v>
      </c>
      <c r="J98" s="5">
        <v>2899397444</v>
      </c>
      <c r="K98" s="5">
        <v>3741532811</v>
      </c>
      <c r="L98" s="5">
        <v>5207609071</v>
      </c>
    </row>
    <row r="99" spans="3:26" ht="15.5" x14ac:dyDescent="0.35">
      <c r="C99" t="s">
        <v>129</v>
      </c>
      <c r="D99" s="5">
        <v>152030907360</v>
      </c>
      <c r="E99" s="5">
        <v>155212309220</v>
      </c>
      <c r="F99" s="5">
        <v>158265445097</v>
      </c>
      <c r="G99" s="5">
        <v>164029834024</v>
      </c>
      <c r="I99" s="5">
        <v>158265445097</v>
      </c>
      <c r="J99" s="5">
        <v>169342294338</v>
      </c>
      <c r="K99" s="5">
        <v>183530583200</v>
      </c>
      <c r="L99" s="5">
        <v>202821853467</v>
      </c>
      <c r="M99" s="5">
        <v>252925189565</v>
      </c>
      <c r="N99" s="5">
        <v>294493017314</v>
      </c>
      <c r="O99" s="5">
        <v>333903098466</v>
      </c>
      <c r="P99" s="5">
        <v>364400841248</v>
      </c>
      <c r="Q99" s="5">
        <v>385152340204</v>
      </c>
      <c r="R99" s="5">
        <v>376745650456</v>
      </c>
      <c r="S99" s="5">
        <v>307170932140</v>
      </c>
      <c r="T99" s="5">
        <v>263936558722</v>
      </c>
      <c r="U99" s="5">
        <v>197169763380</v>
      </c>
      <c r="V99" s="5">
        <v>158049092423</v>
      </c>
      <c r="W99" s="5">
        <v>164898185502</v>
      </c>
      <c r="X99" s="5">
        <v>139359460603</v>
      </c>
      <c r="Y99" s="5">
        <v>106701112361</v>
      </c>
      <c r="Z99" s="5">
        <v>102279564803</v>
      </c>
    </row>
    <row r="100" spans="3:26" ht="15.5" x14ac:dyDescent="0.35">
      <c r="C100" t="s">
        <v>103</v>
      </c>
    </row>
    <row r="101" spans="3:26" ht="15.5" x14ac:dyDescent="0.35">
      <c r="C101" t="s">
        <v>130</v>
      </c>
      <c r="D101" s="5">
        <v>333764711191</v>
      </c>
      <c r="E101" s="5">
        <v>352467363010</v>
      </c>
      <c r="F101" s="5">
        <v>316187388665</v>
      </c>
      <c r="G101" s="5">
        <v>301665583249</v>
      </c>
      <c r="I101" s="5">
        <v>316187388665</v>
      </c>
      <c r="J101" s="5">
        <v>312443459898</v>
      </c>
      <c r="K101" s="5">
        <v>265915090835</v>
      </c>
      <c r="L101" s="5">
        <v>266160799674</v>
      </c>
      <c r="M101" s="5">
        <v>287195274628</v>
      </c>
      <c r="N101" s="5">
        <v>339433285788</v>
      </c>
      <c r="O101" s="5">
        <v>451206902576</v>
      </c>
      <c r="P101" s="5">
        <v>456923225038</v>
      </c>
      <c r="Q101" s="5">
        <v>465726345148</v>
      </c>
      <c r="R101" s="5">
        <v>464949299354</v>
      </c>
      <c r="S101" s="5">
        <v>393901425249</v>
      </c>
      <c r="T101" s="5">
        <v>334953230301</v>
      </c>
      <c r="U101" s="5">
        <v>294545992078</v>
      </c>
      <c r="V101" s="5">
        <v>229669131539</v>
      </c>
      <c r="W101" s="5">
        <v>245924526850</v>
      </c>
      <c r="X101" s="5">
        <v>208545889568</v>
      </c>
      <c r="Y101" s="5">
        <v>171198671398</v>
      </c>
      <c r="Z101" s="5">
        <v>173219499332</v>
      </c>
    </row>
    <row r="102" spans="3:26" ht="15.5" x14ac:dyDescent="0.35">
      <c r="C102" t="s">
        <v>131</v>
      </c>
    </row>
    <row r="103" spans="3:26" ht="15.5" x14ac:dyDescent="0.35">
      <c r="C103" t="s">
        <v>132</v>
      </c>
    </row>
    <row r="104" spans="3:26" ht="15.5" x14ac:dyDescent="0.35">
      <c r="C104" t="s">
        <v>133</v>
      </c>
      <c r="D104" s="5">
        <v>97207163169</v>
      </c>
      <c r="E104" s="5">
        <v>118689610378</v>
      </c>
      <c r="F104" s="5">
        <v>93309822695</v>
      </c>
      <c r="G104" s="5">
        <v>91294380661</v>
      </c>
      <c r="I104" s="5">
        <v>93309822695</v>
      </c>
      <c r="J104" s="5">
        <v>127512432955</v>
      </c>
      <c r="K104" s="5">
        <v>80986689253</v>
      </c>
      <c r="L104" s="5">
        <v>105533012616</v>
      </c>
      <c r="M104" s="5">
        <v>111210716177</v>
      </c>
      <c r="N104" s="5">
        <v>113118214096</v>
      </c>
      <c r="O104" s="5">
        <v>66395843233</v>
      </c>
      <c r="P104" s="5">
        <v>101868654965</v>
      </c>
      <c r="Q104" s="5">
        <v>72166353752</v>
      </c>
      <c r="R104" s="5">
        <v>78227864361</v>
      </c>
      <c r="S104" s="5">
        <v>86640642174</v>
      </c>
      <c r="T104" s="5">
        <v>86088037657</v>
      </c>
      <c r="U104" s="5">
        <v>64178168727</v>
      </c>
      <c r="V104" s="5">
        <v>55519502435</v>
      </c>
      <c r="W104" s="5">
        <v>62608013561</v>
      </c>
      <c r="X104" s="5">
        <v>46302062057</v>
      </c>
      <c r="Y104" s="5">
        <v>29151004838</v>
      </c>
      <c r="Z104" s="5">
        <v>28959447217</v>
      </c>
    </row>
    <row r="105" spans="3:26" ht="15.5" x14ac:dyDescent="0.35">
      <c r="C105" t="s">
        <v>134</v>
      </c>
      <c r="D105" s="5">
        <v>47084545503</v>
      </c>
      <c r="E105" s="5">
        <v>45697908087</v>
      </c>
      <c r="F105" s="5">
        <v>27373742956</v>
      </c>
      <c r="G105" s="5">
        <v>43158437565</v>
      </c>
      <c r="I105" s="5">
        <v>27373742956</v>
      </c>
      <c r="J105" s="5">
        <v>51937454469</v>
      </c>
      <c r="K105" s="5">
        <v>54645665936</v>
      </c>
      <c r="L105" s="5">
        <v>44611058795</v>
      </c>
      <c r="M105" s="5">
        <v>59810935156</v>
      </c>
      <c r="N105" s="5">
        <v>59857276741</v>
      </c>
      <c r="O105" s="5">
        <v>20517471909</v>
      </c>
      <c r="P105" s="5">
        <v>49038086826</v>
      </c>
      <c r="Q105" s="5">
        <v>10281539611</v>
      </c>
      <c r="S105" s="5">
        <v>32591259191</v>
      </c>
      <c r="T105" s="5">
        <v>20593516894</v>
      </c>
      <c r="U105" s="5">
        <v>24198403784</v>
      </c>
      <c r="V105" s="5">
        <v>18467221797</v>
      </c>
      <c r="W105" s="5">
        <v>27746694273</v>
      </c>
      <c r="X105" s="5">
        <v>9374851576</v>
      </c>
      <c r="Y105" s="5">
        <v>9717823901</v>
      </c>
      <c r="Z105" s="5">
        <v>9520527626</v>
      </c>
    </row>
    <row r="106" spans="3:26" ht="15.5" x14ac:dyDescent="0.35">
      <c r="C106" t="s">
        <v>135</v>
      </c>
    </row>
    <row r="107" spans="3:26" ht="15.5" x14ac:dyDescent="0.35">
      <c r="C107" t="s">
        <v>136</v>
      </c>
      <c r="D107" s="5">
        <v>16624322675</v>
      </c>
      <c r="E107" s="5">
        <v>31316282157</v>
      </c>
      <c r="F107" s="5">
        <v>32368225008</v>
      </c>
      <c r="G107" s="5">
        <v>21178199385</v>
      </c>
      <c r="I107" s="5">
        <v>32368225008</v>
      </c>
      <c r="J107" s="5">
        <v>40080954965</v>
      </c>
      <c r="K107" s="5">
        <v>17815514883</v>
      </c>
      <c r="L107" s="5">
        <v>19737127323</v>
      </c>
      <c r="M107" s="5">
        <v>20584754590</v>
      </c>
      <c r="N107" s="5">
        <v>27960240232</v>
      </c>
      <c r="O107" s="5">
        <v>16013734118</v>
      </c>
      <c r="P107" s="5">
        <v>10278284603</v>
      </c>
      <c r="Q107" s="5">
        <v>14694142868</v>
      </c>
      <c r="R107" s="5">
        <v>28103965999</v>
      </c>
      <c r="S107" s="5">
        <v>22096933871</v>
      </c>
      <c r="T107" s="5">
        <v>22069729507</v>
      </c>
      <c r="U107" s="5">
        <v>12171010856</v>
      </c>
      <c r="V107" s="5">
        <v>18999554781</v>
      </c>
      <c r="W107" s="5">
        <v>9403948613</v>
      </c>
      <c r="X107" s="5">
        <v>14724222674</v>
      </c>
      <c r="Y107" s="5">
        <v>8649799705</v>
      </c>
      <c r="Z107" s="5">
        <v>11245368016</v>
      </c>
    </row>
    <row r="108" spans="3:26" ht="15.5" x14ac:dyDescent="0.35">
      <c r="C108" t="s">
        <v>143</v>
      </c>
      <c r="L108" s="5">
        <v>1648752662</v>
      </c>
      <c r="M108" s="5">
        <v>5528558220</v>
      </c>
      <c r="N108" s="5">
        <v>1872882988</v>
      </c>
      <c r="O108" s="5">
        <v>496021844</v>
      </c>
      <c r="P108" s="5">
        <v>2779802889</v>
      </c>
      <c r="Q108" s="5">
        <v>4550085472</v>
      </c>
      <c r="R108" s="5">
        <v>2279157674</v>
      </c>
      <c r="S108" s="5">
        <v>271350579</v>
      </c>
      <c r="T108" s="5">
        <v>801621201</v>
      </c>
      <c r="U108" s="5">
        <v>648249932</v>
      </c>
      <c r="V108" s="5">
        <v>591694534</v>
      </c>
      <c r="W108" s="5">
        <v>362219371</v>
      </c>
      <c r="X108" s="5">
        <v>205174588</v>
      </c>
      <c r="Y108" s="5">
        <v>1377449395</v>
      </c>
      <c r="Z108" s="5">
        <v>310645179</v>
      </c>
    </row>
    <row r="109" spans="3:26" ht="15.5" x14ac:dyDescent="0.35">
      <c r="C109" t="s">
        <v>144</v>
      </c>
      <c r="D109" s="5">
        <v>3086919382</v>
      </c>
      <c r="E109" s="5">
        <v>2393427250</v>
      </c>
      <c r="F109" s="5">
        <v>2203665639</v>
      </c>
      <c r="G109" s="5">
        <v>2089037877</v>
      </c>
      <c r="I109" s="5">
        <v>2203665639</v>
      </c>
      <c r="J109" s="5">
        <v>2132711523</v>
      </c>
      <c r="K109" s="5">
        <v>1608510069</v>
      </c>
      <c r="L109" s="5">
        <v>1648752662</v>
      </c>
      <c r="M109" s="5">
        <v>5528558220</v>
      </c>
      <c r="N109" s="5">
        <v>1872882988</v>
      </c>
      <c r="O109" s="5">
        <v>496021844</v>
      </c>
      <c r="P109" s="5">
        <v>2779802889</v>
      </c>
      <c r="Q109" s="5">
        <v>4550085472</v>
      </c>
      <c r="R109" s="5">
        <v>2279157674</v>
      </c>
      <c r="S109" s="5">
        <v>271350579</v>
      </c>
      <c r="T109" s="5">
        <v>801621201</v>
      </c>
      <c r="U109" s="5">
        <v>648249932</v>
      </c>
      <c r="V109" s="5">
        <v>591694534</v>
      </c>
      <c r="W109" s="5">
        <v>362219371</v>
      </c>
      <c r="X109" s="5">
        <v>205174588</v>
      </c>
      <c r="Y109" s="5">
        <v>1377449395</v>
      </c>
      <c r="Z109" s="5">
        <v>310645179</v>
      </c>
    </row>
    <row r="110" spans="3:26" ht="15.5" x14ac:dyDescent="0.35">
      <c r="C110" t="s">
        <v>137</v>
      </c>
      <c r="D110" s="5">
        <v>6943236148</v>
      </c>
      <c r="E110" s="5">
        <v>9412529876</v>
      </c>
      <c r="F110" s="5">
        <v>6490316739</v>
      </c>
      <c r="G110" s="5">
        <v>6363702614</v>
      </c>
      <c r="I110" s="5">
        <v>6490316739</v>
      </c>
      <c r="J110" s="5">
        <v>6131242982</v>
      </c>
      <c r="K110" s="5">
        <v>463852342</v>
      </c>
      <c r="L110" s="5">
        <v>783866066</v>
      </c>
      <c r="M110" s="5">
        <v>148655500</v>
      </c>
      <c r="N110" s="5">
        <v>40970924</v>
      </c>
      <c r="O110" s="5">
        <v>1386834197</v>
      </c>
      <c r="P110" s="5">
        <v>3967285957</v>
      </c>
      <c r="Q110" s="5">
        <v>7695991319</v>
      </c>
      <c r="R110" s="5">
        <v>6673312891</v>
      </c>
      <c r="S110" s="5">
        <v>7350922072</v>
      </c>
      <c r="T110" s="5">
        <v>5290364594</v>
      </c>
      <c r="U110" s="5">
        <v>2844020978</v>
      </c>
      <c r="V110" s="5">
        <v>2191018450</v>
      </c>
      <c r="W110" s="5">
        <v>2106542919</v>
      </c>
      <c r="X110" s="5">
        <v>1459910946</v>
      </c>
      <c r="Y110" s="5">
        <v>1671811568</v>
      </c>
      <c r="Z110" s="5">
        <v>1996333511</v>
      </c>
    </row>
    <row r="111" spans="3:26" ht="15.5" x14ac:dyDescent="0.35">
      <c r="C111" t="s">
        <v>138</v>
      </c>
      <c r="D111" s="5">
        <v>3399471799</v>
      </c>
      <c r="E111" s="5">
        <v>2679683556</v>
      </c>
      <c r="F111" s="5">
        <v>1971978993</v>
      </c>
      <c r="G111" s="5">
        <v>1713579094</v>
      </c>
      <c r="I111" s="5">
        <v>1971978993</v>
      </c>
      <c r="J111" s="5">
        <v>1231192596</v>
      </c>
      <c r="K111" s="5">
        <v>1235093472</v>
      </c>
      <c r="L111" s="5">
        <v>11274361592</v>
      </c>
      <c r="M111" s="5">
        <v>5413373573</v>
      </c>
      <c r="N111" s="5">
        <v>4055777286</v>
      </c>
      <c r="O111" s="5">
        <v>3405033133</v>
      </c>
      <c r="P111" s="5">
        <v>1851552676</v>
      </c>
      <c r="Q111" s="5">
        <v>897412379</v>
      </c>
      <c r="R111" s="5">
        <v>348903540</v>
      </c>
      <c r="S111" s="5">
        <v>718028940</v>
      </c>
      <c r="T111" s="5">
        <v>2001081279</v>
      </c>
      <c r="U111" s="5">
        <v>740702313</v>
      </c>
      <c r="V111" s="5">
        <v>174713589</v>
      </c>
      <c r="W111" s="5">
        <v>467169809</v>
      </c>
      <c r="X111" s="5">
        <v>232841287</v>
      </c>
      <c r="Y111" s="5">
        <v>330721812</v>
      </c>
      <c r="Z111" s="5">
        <v>498030672</v>
      </c>
    </row>
    <row r="112" spans="3:26" ht="15.5" x14ac:dyDescent="0.35">
      <c r="C112" t="s">
        <v>408</v>
      </c>
      <c r="X112" s="5">
        <v>4859452127</v>
      </c>
    </row>
    <row r="113" spans="3:26" ht="15.5" x14ac:dyDescent="0.35">
      <c r="C113" t="s">
        <v>139</v>
      </c>
    </row>
    <row r="114" spans="3:26" ht="15.5" x14ac:dyDescent="0.35">
      <c r="C114" t="s">
        <v>140</v>
      </c>
      <c r="D114" s="5">
        <v>85000000000</v>
      </c>
      <c r="E114" s="5">
        <v>85764317308</v>
      </c>
      <c r="F114" s="5">
        <v>86903711537</v>
      </c>
      <c r="G114" s="5">
        <v>88600000000</v>
      </c>
      <c r="I114" s="5">
        <v>86903711537</v>
      </c>
      <c r="J114" s="5">
        <v>85402082566</v>
      </c>
      <c r="K114" s="5">
        <v>94416542825</v>
      </c>
      <c r="L114" s="5">
        <v>95117241873</v>
      </c>
      <c r="M114" s="5">
        <v>89350995152</v>
      </c>
      <c r="N114" s="5">
        <v>85141114804</v>
      </c>
      <c r="O114" s="5">
        <v>90665937500</v>
      </c>
      <c r="P114" s="5">
        <v>74232800000</v>
      </c>
      <c r="Q114" s="5">
        <v>90865600000</v>
      </c>
      <c r="R114" s="5">
        <v>110837659253</v>
      </c>
      <c r="S114" s="5">
        <v>67699189412</v>
      </c>
      <c r="T114" s="5">
        <v>40204814811</v>
      </c>
      <c r="U114" s="5">
        <v>46454759259</v>
      </c>
      <c r="V114" s="5">
        <v>17237588889</v>
      </c>
      <c r="W114" s="5">
        <v>29076344444</v>
      </c>
      <c r="X114" s="5">
        <v>29045100000</v>
      </c>
      <c r="Y114" s="5">
        <v>15000000000</v>
      </c>
      <c r="Z114" s="5">
        <v>20667497424</v>
      </c>
    </row>
    <row r="115" spans="3:26" ht="15.5" x14ac:dyDescent="0.35">
      <c r="C115" t="s">
        <v>732</v>
      </c>
      <c r="D115" s="5">
        <v>1136716455</v>
      </c>
      <c r="E115" s="5">
        <v>1464485173</v>
      </c>
      <c r="F115" s="5">
        <v>1844007085</v>
      </c>
      <c r="G115" s="5">
        <v>2218569541</v>
      </c>
      <c r="I115" s="5">
        <v>1844007085</v>
      </c>
      <c r="J115" s="5">
        <v>894269808</v>
      </c>
      <c r="K115" s="5">
        <v>159806264</v>
      </c>
      <c r="M115" s="5">
        <v>151207852</v>
      </c>
      <c r="N115" s="5">
        <v>167956211</v>
      </c>
      <c r="O115" s="5">
        <v>237596383</v>
      </c>
      <c r="P115" s="5">
        <v>4182371768</v>
      </c>
      <c r="Q115" s="5">
        <v>13660333243</v>
      </c>
      <c r="R115" s="5">
        <v>24124714785</v>
      </c>
      <c r="S115" s="5">
        <v>7210960961</v>
      </c>
      <c r="T115" s="5">
        <v>6735997255</v>
      </c>
      <c r="U115" s="5">
        <v>660984935</v>
      </c>
      <c r="V115" s="5">
        <v>3573332058</v>
      </c>
      <c r="W115" s="5">
        <v>9838437974</v>
      </c>
      <c r="X115" s="5">
        <v>6066573284</v>
      </c>
      <c r="Y115" s="5">
        <v>2847752495</v>
      </c>
      <c r="Z115" s="5">
        <v>4097701351</v>
      </c>
    </row>
    <row r="116" spans="3:26" ht="15.5" x14ac:dyDescent="0.35">
      <c r="C116" t="s">
        <v>142</v>
      </c>
      <c r="D116" s="5">
        <v>7182389878</v>
      </c>
      <c r="E116" s="5">
        <v>6254154622</v>
      </c>
      <c r="F116" s="5">
        <v>6059618194</v>
      </c>
      <c r="G116" s="5">
        <v>5342982902</v>
      </c>
      <c r="I116" s="5">
        <v>6059618194</v>
      </c>
      <c r="J116" s="5">
        <v>10847068750</v>
      </c>
      <c r="K116" s="5">
        <v>1241469515</v>
      </c>
      <c r="L116" s="5">
        <v>16048034532</v>
      </c>
      <c r="M116" s="5">
        <v>17573742202</v>
      </c>
      <c r="N116" s="5">
        <v>17273601818</v>
      </c>
      <c r="O116" s="5">
        <v>18468825385</v>
      </c>
      <c r="P116" s="5">
        <v>27058452017</v>
      </c>
      <c r="Q116" s="5">
        <v>32315067186</v>
      </c>
      <c r="R116" s="5">
        <v>38609211347</v>
      </c>
      <c r="S116" s="5">
        <v>23058969513</v>
      </c>
      <c r="T116" s="5">
        <v>34758934570</v>
      </c>
      <c r="U116" s="5">
        <v>21837398976</v>
      </c>
      <c r="V116" s="5">
        <v>13997644853</v>
      </c>
      <c r="W116" s="5">
        <v>21682423224</v>
      </c>
      <c r="X116" s="5">
        <v>14921121073</v>
      </c>
      <c r="Y116" s="5">
        <v>6733532012</v>
      </c>
      <c r="Z116" s="5">
        <v>4556980660</v>
      </c>
    </row>
    <row r="117" spans="3:26" ht="15.5" x14ac:dyDescent="0.35">
      <c r="C117" t="s">
        <v>145</v>
      </c>
      <c r="D117" s="5">
        <v>107541804583</v>
      </c>
      <c r="E117" s="5">
        <v>110057601070</v>
      </c>
      <c r="F117" s="5">
        <v>111296791223</v>
      </c>
      <c r="G117" s="5">
        <v>113120648428</v>
      </c>
      <c r="I117" s="5">
        <v>111296791223</v>
      </c>
      <c r="J117" s="5">
        <v>104538545835</v>
      </c>
      <c r="K117" s="5">
        <v>112820165280</v>
      </c>
      <c r="L117" s="5">
        <v>125304748365</v>
      </c>
      <c r="M117" s="5">
        <v>142879073333</v>
      </c>
      <c r="N117" s="5">
        <v>131332628460</v>
      </c>
      <c r="O117" s="5">
        <v>187229864682</v>
      </c>
      <c r="P117" s="5">
        <v>142904828344</v>
      </c>
      <c r="Q117" s="5">
        <v>184890087331</v>
      </c>
      <c r="R117" s="5">
        <v>182313377120</v>
      </c>
      <c r="S117" s="5">
        <v>128911612486</v>
      </c>
      <c r="T117" s="5">
        <v>76819481993</v>
      </c>
      <c r="U117" s="5">
        <v>71111420796</v>
      </c>
      <c r="V117" s="5">
        <v>36813030045</v>
      </c>
      <c r="W117" s="5">
        <v>55125835428</v>
      </c>
      <c r="X117" s="5">
        <v>41994220519</v>
      </c>
      <c r="Y117" s="5">
        <v>32043470154</v>
      </c>
      <c r="Z117" s="5">
        <v>37274038372</v>
      </c>
    </row>
    <row r="118" spans="3:26" ht="15.5" x14ac:dyDescent="0.35">
      <c r="C118" t="s">
        <v>146</v>
      </c>
      <c r="D118" s="5">
        <v>107541804583</v>
      </c>
      <c r="E118" s="5">
        <v>110057601070</v>
      </c>
      <c r="F118" s="5">
        <v>111296791223</v>
      </c>
      <c r="G118" s="5">
        <v>113120648428</v>
      </c>
      <c r="I118" s="5">
        <v>111296791223</v>
      </c>
      <c r="J118" s="5">
        <v>104538545835</v>
      </c>
      <c r="K118" s="5">
        <v>112820165280</v>
      </c>
      <c r="L118" s="5">
        <v>125304748365</v>
      </c>
      <c r="M118" s="5">
        <v>142879073333</v>
      </c>
      <c r="N118" s="5">
        <v>131332628460</v>
      </c>
      <c r="O118" s="5">
        <v>187229864682</v>
      </c>
      <c r="P118" s="5">
        <v>142904828344</v>
      </c>
      <c r="Q118" s="5">
        <v>184890087331</v>
      </c>
      <c r="R118" s="5">
        <v>182313377120</v>
      </c>
      <c r="S118" s="5">
        <v>128911612486</v>
      </c>
      <c r="T118" s="5">
        <v>76819481993</v>
      </c>
      <c r="U118" s="5">
        <v>71111420796</v>
      </c>
      <c r="V118" s="5">
        <v>36813030045</v>
      </c>
      <c r="W118" s="5">
        <v>55125835428</v>
      </c>
      <c r="X118" s="5">
        <v>41994220519</v>
      </c>
      <c r="Y118" s="5">
        <v>32043470154</v>
      </c>
      <c r="Z118" s="5">
        <v>37274038372</v>
      </c>
    </row>
    <row r="119" spans="3:26" ht="15.5" x14ac:dyDescent="0.35">
      <c r="C119" t="s">
        <v>148</v>
      </c>
      <c r="D119" s="5">
        <v>12861775994</v>
      </c>
      <c r="E119" s="5">
        <v>13964740451</v>
      </c>
      <c r="F119" s="5">
        <v>13964740451</v>
      </c>
      <c r="G119" s="5">
        <v>13546954451</v>
      </c>
      <c r="I119" s="5">
        <v>13964740451</v>
      </c>
      <c r="J119" s="5">
        <v>13795496505</v>
      </c>
      <c r="K119" s="5">
        <v>14797873180</v>
      </c>
      <c r="L119" s="5">
        <v>27170867278</v>
      </c>
      <c r="M119" s="5">
        <v>49569379445</v>
      </c>
      <c r="N119" s="5">
        <v>38921058753</v>
      </c>
      <c r="O119" s="5">
        <v>62804950886</v>
      </c>
      <c r="P119" s="5">
        <v>26602590202</v>
      </c>
      <c r="Q119" s="5">
        <v>42376744125</v>
      </c>
      <c r="R119" s="5">
        <v>14980876306</v>
      </c>
      <c r="S119" s="5">
        <v>27562061283</v>
      </c>
      <c r="T119" s="5">
        <v>7563360335</v>
      </c>
      <c r="U119" s="5">
        <v>5704910098</v>
      </c>
      <c r="V119" s="5">
        <v>1962022610</v>
      </c>
      <c r="W119" s="5">
        <v>5360540484</v>
      </c>
      <c r="Y119" s="5">
        <v>9752918311</v>
      </c>
      <c r="Z119" s="5">
        <v>9446237260</v>
      </c>
    </row>
    <row r="120" spans="3:26" ht="15.5" x14ac:dyDescent="0.35">
      <c r="C120" t="s">
        <v>323</v>
      </c>
    </row>
    <row r="121" spans="3:26" ht="15.5" x14ac:dyDescent="0.35">
      <c r="C121" t="s">
        <v>325</v>
      </c>
      <c r="D121" s="5">
        <v>89228707150</v>
      </c>
      <c r="E121" s="5">
        <v>90953153301</v>
      </c>
      <c r="F121" s="5">
        <v>92339601255</v>
      </c>
      <c r="G121" s="5">
        <v>94655052523</v>
      </c>
      <c r="I121" s="5">
        <v>92339601255</v>
      </c>
      <c r="J121" s="5">
        <v>86296352374</v>
      </c>
      <c r="K121" s="5">
        <v>94576349089</v>
      </c>
      <c r="L121" s="5">
        <v>95117241873</v>
      </c>
      <c r="M121" s="5">
        <v>89502203004</v>
      </c>
      <c r="N121" s="5">
        <v>85309071015</v>
      </c>
      <c r="O121" s="5">
        <v>90903533883</v>
      </c>
      <c r="P121" s="5">
        <v>78415171768</v>
      </c>
      <c r="Q121" s="5">
        <v>104525933243</v>
      </c>
      <c r="R121" s="5">
        <v>134962374038</v>
      </c>
      <c r="S121" s="5">
        <v>74910150373</v>
      </c>
      <c r="T121" s="5">
        <v>46940812066</v>
      </c>
      <c r="U121" s="5">
        <v>47115744194</v>
      </c>
      <c r="V121" s="5">
        <v>20810920947</v>
      </c>
      <c r="W121" s="5">
        <v>38914782418</v>
      </c>
      <c r="X121" s="5">
        <v>35111673284</v>
      </c>
      <c r="Y121" s="5">
        <v>17847752495</v>
      </c>
      <c r="Z121" s="5">
        <v>24765198775</v>
      </c>
    </row>
    <row r="122" spans="3:26" ht="15.5" x14ac:dyDescent="0.35">
      <c r="C122" t="s">
        <v>147</v>
      </c>
      <c r="D122" s="5">
        <v>374614993</v>
      </c>
      <c r="F122" s="5">
        <v>81826596</v>
      </c>
      <c r="I122" s="5">
        <v>81826596</v>
      </c>
      <c r="N122" s="5">
        <v>1752396249</v>
      </c>
      <c r="O122" s="5">
        <v>22404387622</v>
      </c>
      <c r="P122" s="5">
        <v>26663389908</v>
      </c>
      <c r="Q122" s="5">
        <v>27055329603</v>
      </c>
      <c r="R122" s="5">
        <v>23397735029</v>
      </c>
      <c r="S122" s="5">
        <v>19326805242</v>
      </c>
      <c r="T122" s="5">
        <v>17201860531</v>
      </c>
      <c r="U122" s="5">
        <v>14575725203</v>
      </c>
      <c r="V122" s="5">
        <v>11070178610</v>
      </c>
      <c r="W122" s="5">
        <v>8474247845</v>
      </c>
      <c r="X122" s="5">
        <v>5013619340</v>
      </c>
      <c r="Y122" s="5">
        <v>3013710043</v>
      </c>
      <c r="Z122" s="5">
        <v>1969752369</v>
      </c>
    </row>
    <row r="123" spans="3:26" ht="15.5" x14ac:dyDescent="0.35">
      <c r="C123" t="s">
        <v>150</v>
      </c>
      <c r="D123" s="5">
        <v>204748967752</v>
      </c>
      <c r="E123" s="5">
        <v>228747211448</v>
      </c>
      <c r="F123" s="5">
        <v>204606613918</v>
      </c>
      <c r="G123" s="5">
        <v>204415029089</v>
      </c>
      <c r="I123" s="5">
        <v>204606613918</v>
      </c>
      <c r="J123" s="5">
        <v>232050978790</v>
      </c>
      <c r="K123" s="5">
        <v>193806854533</v>
      </c>
      <c r="L123" s="5">
        <v>230837760981</v>
      </c>
      <c r="M123" s="5">
        <v>254089789510</v>
      </c>
      <c r="N123" s="5">
        <v>244450842556</v>
      </c>
      <c r="O123" s="5">
        <v>253625707915</v>
      </c>
      <c r="P123" s="5">
        <v>244773483309</v>
      </c>
      <c r="Q123" s="5">
        <v>257056441083</v>
      </c>
      <c r="R123" s="5">
        <v>260541241481</v>
      </c>
      <c r="S123" s="5">
        <v>215552254660</v>
      </c>
      <c r="T123" s="5">
        <v>162907519650</v>
      </c>
      <c r="U123" s="5">
        <v>135289589523</v>
      </c>
      <c r="V123" s="5">
        <v>92332532480</v>
      </c>
      <c r="W123" s="5">
        <v>117733848989</v>
      </c>
      <c r="X123" s="5">
        <v>88296282576</v>
      </c>
      <c r="Y123" s="5">
        <v>61194474992</v>
      </c>
      <c r="Z123" s="5">
        <v>66233485589</v>
      </c>
    </row>
    <row r="124" spans="3:26" ht="15.5" x14ac:dyDescent="0.35">
      <c r="C124" t="s">
        <v>151</v>
      </c>
    </row>
    <row r="125" spans="3:26" ht="15.5" x14ac:dyDescent="0.35">
      <c r="C125" t="s">
        <v>152</v>
      </c>
      <c r="D125" s="5">
        <v>71500000000</v>
      </c>
      <c r="E125" s="5">
        <v>71500000000</v>
      </c>
      <c r="F125" s="5">
        <v>71500000000</v>
      </c>
      <c r="G125" s="5">
        <v>71500000000</v>
      </c>
      <c r="I125" s="5">
        <v>71500000000</v>
      </c>
      <c r="J125" s="5">
        <v>71500000000</v>
      </c>
      <c r="K125" s="5">
        <v>71500000000</v>
      </c>
      <c r="L125" s="5">
        <v>71500000000</v>
      </c>
      <c r="M125" s="5">
        <v>71500000000</v>
      </c>
      <c r="N125" s="5">
        <v>71500000000</v>
      </c>
      <c r="O125" s="5">
        <v>71500000000</v>
      </c>
      <c r="P125" s="5">
        <v>71500000000</v>
      </c>
      <c r="Q125" s="5">
        <v>71500000000</v>
      </c>
      <c r="R125" s="5">
        <v>71500000000</v>
      </c>
      <c r="S125" s="5">
        <v>71500000000</v>
      </c>
      <c r="T125" s="5">
        <v>71500000000</v>
      </c>
      <c r="U125" s="5">
        <v>71500000000</v>
      </c>
      <c r="V125" s="5">
        <v>71500000000</v>
      </c>
      <c r="W125" s="5">
        <v>71500000000</v>
      </c>
      <c r="X125" s="5">
        <v>71500000000</v>
      </c>
      <c r="Y125" s="5">
        <v>71500000000</v>
      </c>
      <c r="Z125" s="5">
        <v>71500000000</v>
      </c>
    </row>
    <row r="126" spans="3:26" ht="15.5" x14ac:dyDescent="0.35">
      <c r="C126" t="s">
        <v>153</v>
      </c>
      <c r="D126" s="5">
        <v>29163786585</v>
      </c>
      <c r="E126" s="5">
        <v>29163786585</v>
      </c>
      <c r="F126" s="5">
        <v>29163786585</v>
      </c>
      <c r="G126" s="5">
        <v>29163786585</v>
      </c>
      <c r="I126" s="5">
        <v>29163786585</v>
      </c>
      <c r="J126" s="5">
        <v>29163786585</v>
      </c>
      <c r="K126" s="5">
        <v>29163786585</v>
      </c>
      <c r="L126" s="5">
        <v>29163786585</v>
      </c>
      <c r="M126" s="5">
        <v>29163786585</v>
      </c>
      <c r="N126" s="5">
        <v>29163786585</v>
      </c>
      <c r="O126" s="5">
        <v>29163786585</v>
      </c>
      <c r="P126" s="5">
        <v>29163786585</v>
      </c>
      <c r="Q126" s="5">
        <v>29163786585</v>
      </c>
      <c r="R126" s="5">
        <v>29163786585</v>
      </c>
      <c r="S126" s="5">
        <v>29163786585</v>
      </c>
      <c r="T126" s="5">
        <v>29163786585</v>
      </c>
      <c r="U126" s="5">
        <v>29163786585</v>
      </c>
      <c r="V126" s="5">
        <v>18859094048</v>
      </c>
      <c r="W126" s="5">
        <v>18859094048</v>
      </c>
      <c r="X126" s="5">
        <v>18859094048</v>
      </c>
      <c r="Y126" s="5">
        <v>18859094048</v>
      </c>
      <c r="Z126" s="5">
        <v>18859094048</v>
      </c>
    </row>
    <row r="127" spans="3:26" ht="15.5" x14ac:dyDescent="0.35">
      <c r="C127" t="s">
        <v>155</v>
      </c>
      <c r="D127" s="5">
        <v>11119326914</v>
      </c>
      <c r="E127" s="5">
        <v>8234271761</v>
      </c>
      <c r="F127" s="5">
        <v>1219077526</v>
      </c>
      <c r="G127" s="5">
        <v>-6350769306</v>
      </c>
      <c r="I127" s="5">
        <v>1219077526</v>
      </c>
      <c r="J127" s="5">
        <v>-26949852127</v>
      </c>
      <c r="K127" s="5">
        <v>-36619408159</v>
      </c>
      <c r="L127" s="5">
        <v>-60172609147</v>
      </c>
      <c r="M127" s="5">
        <v>-58776636893</v>
      </c>
      <c r="N127" s="5">
        <v>1312992359</v>
      </c>
      <c r="O127" s="5">
        <v>31450996</v>
      </c>
      <c r="P127" s="5">
        <v>656402932</v>
      </c>
      <c r="Q127" s="5">
        <v>109866947376</v>
      </c>
      <c r="R127" s="5">
        <v>106404091884</v>
      </c>
      <c r="S127" s="5">
        <v>81257867068</v>
      </c>
      <c r="T127" s="5">
        <v>72609633900</v>
      </c>
      <c r="U127" s="5">
        <v>59022605189</v>
      </c>
      <c r="V127" s="5">
        <v>39379995325</v>
      </c>
      <c r="W127" s="5">
        <v>30965963626</v>
      </c>
      <c r="X127" s="5">
        <v>22107434438</v>
      </c>
      <c r="Y127" s="5">
        <v>17459088998</v>
      </c>
      <c r="Z127" s="5">
        <v>13450967106</v>
      </c>
    </row>
    <row r="128" spans="3:26" ht="15.5" x14ac:dyDescent="0.35">
      <c r="C128" t="s">
        <v>156</v>
      </c>
      <c r="D128" s="5">
        <v>200000000</v>
      </c>
      <c r="O128" s="5">
        <v>100569783356</v>
      </c>
      <c r="P128" s="5">
        <v>113249528401</v>
      </c>
      <c r="Q128" s="5">
        <v>109866947376</v>
      </c>
    </row>
    <row r="129" spans="2:26" ht="15.5" x14ac:dyDescent="0.35">
      <c r="C129" t="s">
        <v>157</v>
      </c>
      <c r="D129" s="5">
        <v>10919326914</v>
      </c>
      <c r="T129" s="5">
        <v>72609633900</v>
      </c>
      <c r="U129" s="5">
        <v>59022605189</v>
      </c>
    </row>
    <row r="130" spans="2:26" ht="15.5" x14ac:dyDescent="0.35">
      <c r="C130" t="s">
        <v>158</v>
      </c>
      <c r="D130" s="5">
        <v>11119326914</v>
      </c>
      <c r="E130" s="5">
        <v>8234271761</v>
      </c>
      <c r="F130" s="5">
        <v>1219077526</v>
      </c>
      <c r="G130" s="5">
        <v>-6350769306</v>
      </c>
      <c r="I130" s="5">
        <v>1219077526</v>
      </c>
      <c r="J130" s="5">
        <v>-26949852127</v>
      </c>
      <c r="K130" s="5">
        <v>-36619408159</v>
      </c>
      <c r="L130" s="5">
        <v>-60172609147</v>
      </c>
      <c r="M130" s="5">
        <v>-58776636893</v>
      </c>
      <c r="N130" s="5">
        <v>1312992359</v>
      </c>
      <c r="O130" s="5">
        <v>31450996</v>
      </c>
      <c r="P130" s="5">
        <v>656402932</v>
      </c>
      <c r="Q130" s="5">
        <v>109866947376</v>
      </c>
      <c r="R130" s="5">
        <v>106404091884</v>
      </c>
      <c r="S130" s="5">
        <v>81257867068</v>
      </c>
      <c r="T130" s="5">
        <v>72609633900</v>
      </c>
      <c r="U130" s="5">
        <v>59022605189</v>
      </c>
      <c r="V130" s="5">
        <v>39379995325</v>
      </c>
      <c r="W130" s="5">
        <v>30965963626</v>
      </c>
      <c r="X130" s="5">
        <v>22107434438</v>
      </c>
      <c r="Y130" s="5">
        <v>17459088998</v>
      </c>
      <c r="Z130" s="5">
        <v>13450967106</v>
      </c>
    </row>
    <row r="131" spans="2:26" ht="15.5" x14ac:dyDescent="0.35">
      <c r="C131" t="s">
        <v>159</v>
      </c>
      <c r="D131" s="5">
        <v>20688765689</v>
      </c>
      <c r="E131" s="5">
        <v>20459941094</v>
      </c>
      <c r="F131" s="5">
        <v>13940080784</v>
      </c>
      <c r="G131" s="5">
        <v>7154677076</v>
      </c>
      <c r="I131" s="5">
        <v>13940080784</v>
      </c>
      <c r="J131" s="5">
        <v>11953135149</v>
      </c>
      <c r="K131" s="5">
        <v>5131722039</v>
      </c>
      <c r="L131" s="5">
        <v>-6322248232</v>
      </c>
      <c r="M131" s="5">
        <v>-9765768089</v>
      </c>
      <c r="N131" s="5">
        <v>-7105686482</v>
      </c>
      <c r="O131" s="5">
        <v>-3683826276</v>
      </c>
      <c r="P131" s="5">
        <v>-3309176189</v>
      </c>
      <c r="Q131" s="5">
        <v>-2838816428</v>
      </c>
      <c r="R131" s="5">
        <v>-3574675738</v>
      </c>
      <c r="S131" s="5">
        <v>-3572483064</v>
      </c>
      <c r="T131" s="5">
        <v>-1227709834</v>
      </c>
      <c r="U131" s="5">
        <v>-429989219</v>
      </c>
      <c r="V131" s="5">
        <v>7597509687</v>
      </c>
      <c r="W131" s="5">
        <v>6865620187</v>
      </c>
      <c r="X131" s="5">
        <v>7783078506</v>
      </c>
      <c r="Y131" s="5">
        <v>2186013360</v>
      </c>
      <c r="Z131" s="5">
        <v>3175952589</v>
      </c>
    </row>
    <row r="132" spans="2:26" ht="15.5" x14ac:dyDescent="0.35">
      <c r="C132" t="s">
        <v>10</v>
      </c>
      <c r="D132" s="5">
        <v>129015743439</v>
      </c>
      <c r="E132" s="5">
        <v>123720151562</v>
      </c>
      <c r="F132" s="5">
        <v>111580774747</v>
      </c>
      <c r="G132" s="5">
        <v>97250554160</v>
      </c>
      <c r="I132" s="5">
        <v>111580774747</v>
      </c>
      <c r="J132" s="5">
        <v>80392481108</v>
      </c>
      <c r="K132" s="5">
        <v>72108236302</v>
      </c>
      <c r="L132" s="5">
        <v>35323038693</v>
      </c>
      <c r="M132" s="5">
        <v>33105485118</v>
      </c>
      <c r="N132" s="5">
        <v>94982443232</v>
      </c>
      <c r="O132" s="5">
        <v>97011411305</v>
      </c>
      <c r="P132" s="5">
        <v>98900213328</v>
      </c>
      <c r="Q132" s="5">
        <v>208669904065</v>
      </c>
      <c r="R132" s="5">
        <v>204408057873</v>
      </c>
      <c r="S132" s="5">
        <v>178349170589</v>
      </c>
      <c r="T132" s="5">
        <v>172045710651</v>
      </c>
      <c r="U132" s="5">
        <v>159256402555</v>
      </c>
      <c r="V132" s="5">
        <v>137336599060</v>
      </c>
      <c r="W132" s="5">
        <v>128190677861</v>
      </c>
      <c r="X132" s="5">
        <v>120249606992</v>
      </c>
      <c r="Y132" s="5">
        <v>110004196406</v>
      </c>
      <c r="Z132" s="5">
        <v>106986013743</v>
      </c>
    </row>
    <row r="133" spans="2:26" ht="15.5" x14ac:dyDescent="0.35">
      <c r="C133" t="s">
        <v>160</v>
      </c>
      <c r="D133" s="5">
        <v>333764711191</v>
      </c>
      <c r="E133" s="5">
        <v>352467363010</v>
      </c>
      <c r="F133" s="5">
        <v>316187388665</v>
      </c>
      <c r="G133" s="5">
        <v>301665583249</v>
      </c>
      <c r="I133" s="5">
        <v>316187388665</v>
      </c>
      <c r="J133" s="5">
        <v>312443459898</v>
      </c>
      <c r="K133" s="5">
        <v>265915090835</v>
      </c>
      <c r="L133" s="5">
        <v>266160799674</v>
      </c>
      <c r="M133" s="5">
        <v>287195274628</v>
      </c>
      <c r="N133" s="5">
        <v>339433285788</v>
      </c>
      <c r="O133" s="5">
        <v>350637119220</v>
      </c>
      <c r="P133" s="5">
        <v>343673696637</v>
      </c>
      <c r="Q133" s="5">
        <v>465726345148</v>
      </c>
      <c r="R133" s="5">
        <v>464949299354</v>
      </c>
      <c r="S133" s="5">
        <v>393901425249</v>
      </c>
      <c r="T133" s="5">
        <v>334953230301</v>
      </c>
      <c r="U133" s="5">
        <v>294545992078</v>
      </c>
      <c r="V133" s="5">
        <v>229669131540</v>
      </c>
      <c r="W133" s="5">
        <v>245924526850</v>
      </c>
      <c r="X133" s="5">
        <v>208545889568</v>
      </c>
      <c r="Y133" s="5">
        <v>171198671398</v>
      </c>
      <c r="Z133" s="5">
        <v>173219499332</v>
      </c>
    </row>
    <row r="134" spans="2:26" ht="15.5" x14ac:dyDescent="0.35">
      <c r="C134" t="s">
        <v>161</v>
      </c>
      <c r="D134" s="5">
        <v>715000000</v>
      </c>
      <c r="E134" s="5">
        <v>715000000</v>
      </c>
      <c r="F134" s="5">
        <v>715000000</v>
      </c>
      <c r="G134" s="5">
        <v>715000000</v>
      </c>
      <c r="I134" s="5">
        <v>715000000</v>
      </c>
      <c r="J134" s="5">
        <v>715000000</v>
      </c>
      <c r="K134" s="5">
        <v>715000000</v>
      </c>
      <c r="L134" s="5">
        <v>715000000</v>
      </c>
      <c r="M134" s="5">
        <v>715000000</v>
      </c>
      <c r="N134" s="5">
        <v>715000000</v>
      </c>
      <c r="O134" s="5">
        <v>715000000</v>
      </c>
      <c r="P134" s="5">
        <v>715000000</v>
      </c>
      <c r="Q134" s="5">
        <v>715000000</v>
      </c>
      <c r="R134" s="5">
        <v>715000000</v>
      </c>
      <c r="S134" s="5">
        <v>715000000</v>
      </c>
      <c r="T134" s="5">
        <v>715000000</v>
      </c>
      <c r="U134" s="5">
        <v>715000000</v>
      </c>
      <c r="V134" s="5">
        <v>715000000</v>
      </c>
      <c r="W134" s="5">
        <v>715000000</v>
      </c>
      <c r="X134" s="5">
        <v>715000000</v>
      </c>
      <c r="Y134" s="5">
        <v>715000000</v>
      </c>
      <c r="Z134" s="5">
        <v>715000000</v>
      </c>
    </row>
    <row r="136" spans="2:26" ht="15.5" x14ac:dyDescent="0.35">
      <c r="B136" t="s">
        <v>162</v>
      </c>
      <c r="C136" t="s">
        <v>163</v>
      </c>
      <c r="D136" s="5">
        <v>19347567121</v>
      </c>
      <c r="E136" s="5">
        <v>25779094093</v>
      </c>
      <c r="F136" s="5">
        <v>-3064960621</v>
      </c>
      <c r="G136" s="5">
        <v>10811409329</v>
      </c>
      <c r="I136" s="5">
        <v>19101592455</v>
      </c>
      <c r="J136" s="5">
        <v>37051614958</v>
      </c>
      <c r="K136" s="5">
        <v>19498185587</v>
      </c>
      <c r="L136" s="5">
        <v>13179538853</v>
      </c>
      <c r="M136" s="5">
        <v>-24352254452</v>
      </c>
      <c r="N136" s="5">
        <v>-14543675690</v>
      </c>
      <c r="O136" s="5">
        <v>5179740386</v>
      </c>
      <c r="P136" s="5">
        <v>17834168982</v>
      </c>
      <c r="Q136" s="5">
        <v>71949074561</v>
      </c>
      <c r="R136" s="5">
        <v>62385840556</v>
      </c>
      <c r="S136" s="5">
        <v>54556721038</v>
      </c>
      <c r="T136" s="5">
        <v>67027681949</v>
      </c>
      <c r="U136" s="5">
        <v>37770688834</v>
      </c>
      <c r="V136" s="5">
        <v>36722568835</v>
      </c>
      <c r="W136" s="5">
        <v>13306588636</v>
      </c>
      <c r="X136" s="5">
        <v>-12533928310</v>
      </c>
      <c r="Y136" s="5">
        <v>21106641388</v>
      </c>
      <c r="Z136" s="5">
        <v>-7899002440</v>
      </c>
    </row>
    <row r="137" spans="2:26" ht="15.5" x14ac:dyDescent="0.35">
      <c r="C137" t="s">
        <v>328</v>
      </c>
      <c r="D137" s="5">
        <v>107446677213</v>
      </c>
      <c r="E137" s="5">
        <v>206412660745</v>
      </c>
      <c r="F137" s="5">
        <v>192007454881</v>
      </c>
      <c r="G137" s="5">
        <v>140232049737</v>
      </c>
      <c r="I137" s="5">
        <v>578218404425</v>
      </c>
      <c r="J137" s="5">
        <v>439604561240</v>
      </c>
      <c r="K137" s="5">
        <v>366240739643</v>
      </c>
      <c r="L137" s="5">
        <v>150377667362</v>
      </c>
      <c r="M137" s="5">
        <v>5064950579</v>
      </c>
      <c r="N137" s="5">
        <v>88784287729</v>
      </c>
      <c r="O137" s="5">
        <v>445616010426</v>
      </c>
      <c r="P137" s="5">
        <v>510412838418</v>
      </c>
      <c r="Q137" s="5">
        <v>516726492561</v>
      </c>
      <c r="R137" s="5">
        <v>493595579808</v>
      </c>
      <c r="S137" s="5">
        <v>332481332022</v>
      </c>
      <c r="T137" s="5">
        <v>356755284755</v>
      </c>
      <c r="U137" s="5">
        <v>277504074452</v>
      </c>
      <c r="V137" s="5">
        <v>274550094392</v>
      </c>
      <c r="W137" s="5">
        <v>251689757347</v>
      </c>
      <c r="X137" s="5">
        <v>243064023182</v>
      </c>
      <c r="Y137" s="5">
        <v>237115987263</v>
      </c>
      <c r="Z137" s="5">
        <v>186255545691</v>
      </c>
    </row>
    <row r="138" spans="2:26" ht="15.5" x14ac:dyDescent="0.35">
      <c r="C138" t="s">
        <v>329</v>
      </c>
    </row>
    <row r="139" spans="2:26" ht="15.5" x14ac:dyDescent="0.35">
      <c r="C139" t="s">
        <v>1079</v>
      </c>
      <c r="D139" s="5">
        <v>-72499725016</v>
      </c>
      <c r="E139" s="5">
        <v>-171348216663</v>
      </c>
      <c r="F139" s="5">
        <v>-161270137981</v>
      </c>
      <c r="G139" s="5">
        <v>-129144298554</v>
      </c>
      <c r="I139" s="5">
        <v>-487415505612</v>
      </c>
      <c r="J139" s="5">
        <v>-333576927875</v>
      </c>
      <c r="K139" s="5">
        <v>-313927278163</v>
      </c>
      <c r="L139" s="5">
        <v>-125350699018</v>
      </c>
      <c r="M139" s="5">
        <v>-19172811108</v>
      </c>
      <c r="N139" s="5">
        <v>-77722311284</v>
      </c>
      <c r="O139" s="5">
        <v>-375310922343</v>
      </c>
      <c r="P139" s="5">
        <v>-406568051461</v>
      </c>
      <c r="Q139" s="5">
        <v>-376112001518</v>
      </c>
      <c r="R139" s="5">
        <v>-379086776115</v>
      </c>
      <c r="S139" s="5">
        <v>-249968514805</v>
      </c>
      <c r="T139" s="5">
        <v>-263471283661</v>
      </c>
      <c r="U139" s="5">
        <v>-217286362496</v>
      </c>
      <c r="V139" s="5">
        <v>-217258916610</v>
      </c>
      <c r="W139" s="5">
        <v>-220680650786</v>
      </c>
      <c r="X139" s="5">
        <v>-241642392858</v>
      </c>
      <c r="Y139" s="5">
        <v>-204579621541</v>
      </c>
      <c r="Z139" s="5">
        <v>-181054985685</v>
      </c>
    </row>
    <row r="140" spans="2:26" ht="15.5" x14ac:dyDescent="0.35">
      <c r="C140" t="s">
        <v>1080</v>
      </c>
      <c r="D140" s="5">
        <v>-7609971019</v>
      </c>
      <c r="E140" s="5">
        <v>-6947279859</v>
      </c>
      <c r="F140" s="5">
        <v>-9309783962</v>
      </c>
      <c r="G140" s="5">
        <v>-5624979229</v>
      </c>
      <c r="I140" s="5">
        <v>-28613219403</v>
      </c>
      <c r="J140" s="5">
        <v>-25344815795</v>
      </c>
      <c r="K140" s="5">
        <v>-19841100781</v>
      </c>
      <c r="L140" s="5">
        <v>-11847429491</v>
      </c>
      <c r="M140" s="5">
        <v>-10244393923</v>
      </c>
      <c r="N140" s="5">
        <v>-24941501684</v>
      </c>
      <c r="O140" s="5">
        <v>-58377787418</v>
      </c>
      <c r="P140" s="5">
        <v>-62398247740</v>
      </c>
      <c r="Q140" s="5">
        <v>-52796953269</v>
      </c>
      <c r="R140" s="5">
        <v>-36829669947</v>
      </c>
      <c r="S140" s="5">
        <v>-20029624330</v>
      </c>
      <c r="T140" s="5">
        <v>-16460144699</v>
      </c>
      <c r="U140" s="5">
        <v>-14343061578</v>
      </c>
      <c r="V140" s="5">
        <v>-12571240087</v>
      </c>
      <c r="W140" s="5">
        <v>-10610517911</v>
      </c>
      <c r="X140" s="5">
        <v>-7686660187</v>
      </c>
      <c r="Y140" s="5">
        <v>-6214892875</v>
      </c>
      <c r="Z140" s="5">
        <v>-5715078308</v>
      </c>
    </row>
    <row r="141" spans="2:26" ht="15.5" x14ac:dyDescent="0.35">
      <c r="C141" t="s">
        <v>532</v>
      </c>
      <c r="D141" s="5">
        <v>-80109696035</v>
      </c>
      <c r="E141" s="5">
        <v>-178295496522</v>
      </c>
      <c r="F141" s="5">
        <v>-170579921943</v>
      </c>
      <c r="G141" s="5">
        <v>-134769277783</v>
      </c>
      <c r="I141" s="5">
        <v>-516028725015</v>
      </c>
      <c r="J141" s="5">
        <v>-358921743670</v>
      </c>
      <c r="K141" s="5">
        <v>-333768378944</v>
      </c>
      <c r="L141" s="5">
        <v>-137198128509</v>
      </c>
      <c r="M141" s="5">
        <v>-29417205031</v>
      </c>
      <c r="N141" s="5">
        <v>-102663812968</v>
      </c>
      <c r="O141" s="5">
        <v>-433688709761</v>
      </c>
      <c r="P141" s="5">
        <v>-468966299201</v>
      </c>
      <c r="Q141" s="5">
        <v>-428908954787</v>
      </c>
      <c r="R141" s="5">
        <v>-415916446062</v>
      </c>
      <c r="S141" s="5">
        <v>-269998139135</v>
      </c>
      <c r="T141" s="5">
        <v>-279931428360</v>
      </c>
      <c r="U141" s="5">
        <v>-231629424074</v>
      </c>
      <c r="V141" s="5">
        <v>-229830156697</v>
      </c>
      <c r="W141" s="5">
        <v>-231291168697</v>
      </c>
      <c r="X141" s="5">
        <v>-249329053045</v>
      </c>
      <c r="Y141" s="5">
        <v>-210794514416</v>
      </c>
      <c r="Z141" s="5">
        <v>-186770063993</v>
      </c>
    </row>
    <row r="142" spans="2:26" ht="15.5" x14ac:dyDescent="0.35">
      <c r="C142" t="s">
        <v>489</v>
      </c>
      <c r="L142" s="5">
        <v>-9716540745</v>
      </c>
      <c r="M142" s="5">
        <v>-5260674251</v>
      </c>
      <c r="N142" s="5">
        <v>-9447522252</v>
      </c>
      <c r="O142" s="5">
        <v>-15673156753</v>
      </c>
    </row>
    <row r="143" spans="2:26" ht="15.5" x14ac:dyDescent="0.35">
      <c r="C143" t="s">
        <v>490</v>
      </c>
      <c r="D143" s="5">
        <v>-2699863584</v>
      </c>
      <c r="E143" s="5">
        <v>-88184475</v>
      </c>
      <c r="F143" s="5">
        <v>-6669821767</v>
      </c>
      <c r="I143" s="5">
        <v>-6669821767</v>
      </c>
      <c r="J143" s="5">
        <v>-1937662518</v>
      </c>
      <c r="N143" s="5">
        <v>-664150451</v>
      </c>
      <c r="O143" s="5">
        <v>-6747560279</v>
      </c>
      <c r="P143" s="5">
        <v>-8567584518</v>
      </c>
      <c r="Q143" s="5">
        <v>-5614787932</v>
      </c>
      <c r="R143" s="5">
        <v>-776108121</v>
      </c>
      <c r="T143" s="5">
        <v>-638586308</v>
      </c>
      <c r="U143" s="5">
        <v>-424750427</v>
      </c>
      <c r="V143" s="5">
        <v>-701159797</v>
      </c>
      <c r="W143" s="5">
        <v>-486972846</v>
      </c>
      <c r="X143" s="5">
        <v>-838478988</v>
      </c>
      <c r="Y143" s="5">
        <v>-1323908147</v>
      </c>
      <c r="Z143" s="5">
        <v>-3373136800</v>
      </c>
    </row>
    <row r="144" spans="2:26" ht="15.5" x14ac:dyDescent="0.35">
      <c r="C144" t="s">
        <v>1120</v>
      </c>
      <c r="D144" s="5">
        <v>-2586136088</v>
      </c>
      <c r="E144" s="5">
        <v>282532493</v>
      </c>
      <c r="F144" s="5">
        <v>-15255719803</v>
      </c>
      <c r="G144" s="5">
        <v>9606703493</v>
      </c>
      <c r="I144" s="5">
        <v>-15255719803</v>
      </c>
      <c r="J144" s="5">
        <v>-27837044740</v>
      </c>
    </row>
    <row r="145" spans="3:26" ht="15.5" x14ac:dyDescent="0.35">
      <c r="C145" t="s">
        <v>2909</v>
      </c>
    </row>
    <row r="146" spans="3:26" ht="15.5" x14ac:dyDescent="0.35">
      <c r="C146" t="s">
        <v>173</v>
      </c>
      <c r="D146" s="5">
        <v>-16593143709</v>
      </c>
      <c r="E146" s="5">
        <v>16696570913</v>
      </c>
      <c r="F146" s="5">
        <v>-21956151983</v>
      </c>
      <c r="G146" s="5">
        <v>-22154025154</v>
      </c>
      <c r="I146" s="5">
        <v>-42570784940</v>
      </c>
      <c r="J146" s="5">
        <v>-12587791356</v>
      </c>
      <c r="K146" s="5">
        <v>-8227207873</v>
      </c>
      <c r="L146" s="5">
        <v>-47349682872</v>
      </c>
      <c r="M146" s="5">
        <v>5286506048</v>
      </c>
      <c r="N146" s="5">
        <v>-3392214664</v>
      </c>
      <c r="O146" s="5">
        <v>-3249863003</v>
      </c>
      <c r="P146" s="5">
        <v>-4976983352</v>
      </c>
      <c r="Q146" s="5">
        <v>-1453657526</v>
      </c>
      <c r="R146" s="5">
        <v>-38267361948</v>
      </c>
      <c r="S146" s="5">
        <v>-6266329495</v>
      </c>
      <c r="T146" s="5">
        <v>-23819801187</v>
      </c>
      <c r="U146" s="5">
        <v>43618646846</v>
      </c>
      <c r="V146" s="5">
        <v>-37571211046</v>
      </c>
      <c r="W146" s="5">
        <v>13536342339</v>
      </c>
      <c r="X146" s="5">
        <v>3174371341</v>
      </c>
      <c r="Y146" s="5">
        <v>-9193845998</v>
      </c>
      <c r="Z146" s="5">
        <v>39593241159</v>
      </c>
    </row>
    <row r="147" spans="3:26" ht="15.5" x14ac:dyDescent="0.35">
      <c r="C147" t="s">
        <v>174</v>
      </c>
      <c r="D147" s="5">
        <v>-716722783</v>
      </c>
      <c r="E147" s="5">
        <v>-15498989</v>
      </c>
      <c r="F147" s="5">
        <v>4898798467</v>
      </c>
      <c r="G147" s="5">
        <v>-4498123344</v>
      </c>
      <c r="I147" s="5">
        <v>3795497134</v>
      </c>
      <c r="J147" s="5">
        <v>3085051616</v>
      </c>
      <c r="K147" s="5">
        <v>-985185702</v>
      </c>
      <c r="L147" s="5">
        <v>43911638559</v>
      </c>
      <c r="M147" s="5">
        <v>16932782207</v>
      </c>
      <c r="N147" s="5">
        <v>8979813566</v>
      </c>
      <c r="O147" s="5">
        <v>932977469</v>
      </c>
      <c r="P147" s="5">
        <v>-10603166558</v>
      </c>
      <c r="Q147" s="5">
        <v>-80303984938</v>
      </c>
      <c r="R147" s="5">
        <v>-19036610919</v>
      </c>
      <c r="S147" s="5">
        <v>-43871983340</v>
      </c>
      <c r="T147" s="5">
        <v>-52994837288</v>
      </c>
      <c r="U147" s="5">
        <v>-81043100468</v>
      </c>
      <c r="V147" s="5">
        <v>-12481055351</v>
      </c>
      <c r="W147" s="5">
        <v>-15211814692</v>
      </c>
      <c r="X147" s="5">
        <v>-3243720499</v>
      </c>
      <c r="Y147" s="5">
        <v>2739907522</v>
      </c>
      <c r="Z147" s="5">
        <v>-15341420043</v>
      </c>
    </row>
    <row r="148" spans="3:26" ht="15.5" x14ac:dyDescent="0.35">
      <c r="C148" t="s">
        <v>1064</v>
      </c>
      <c r="D148" s="5">
        <v>-662470001</v>
      </c>
      <c r="E148" s="5">
        <v>3467449</v>
      </c>
      <c r="F148" s="5">
        <v>1087956249</v>
      </c>
      <c r="I148" s="5">
        <v>1089926096</v>
      </c>
      <c r="J148" s="5">
        <v>3376029599</v>
      </c>
      <c r="K148" s="5">
        <v>-4269007867</v>
      </c>
      <c r="L148" s="5">
        <v>-46785000</v>
      </c>
      <c r="M148" s="5">
        <v>5852070353</v>
      </c>
      <c r="N148" s="5">
        <v>-871841806</v>
      </c>
      <c r="O148" s="5">
        <v>4401951074</v>
      </c>
      <c r="P148" s="5">
        <v>-2493168758</v>
      </c>
      <c r="Q148" s="5">
        <v>-7274818955</v>
      </c>
      <c r="R148" s="5">
        <v>8072239877</v>
      </c>
      <c r="S148" s="5">
        <v>1034929728</v>
      </c>
      <c r="T148" s="5">
        <v>9315885168</v>
      </c>
      <c r="U148" s="5">
        <v>-19843636247</v>
      </c>
      <c r="V148" s="5">
        <v>8009448144</v>
      </c>
      <c r="W148" s="5">
        <v>-9497792058</v>
      </c>
      <c r="X148" s="5">
        <v>316816786</v>
      </c>
      <c r="Y148" s="5">
        <v>-937797470</v>
      </c>
      <c r="Z148" s="5">
        <v>1376041265</v>
      </c>
    </row>
    <row r="149" spans="3:26" ht="15.5" x14ac:dyDescent="0.35">
      <c r="C149" t="s">
        <v>334</v>
      </c>
      <c r="D149" s="5">
        <v>183560514</v>
      </c>
      <c r="E149" s="5">
        <v>715578</v>
      </c>
      <c r="F149" s="5">
        <v>31084201</v>
      </c>
      <c r="G149" s="5">
        <v>2180484</v>
      </c>
      <c r="I149" s="5">
        <v>73064849</v>
      </c>
      <c r="J149" s="5">
        <v>77950823</v>
      </c>
      <c r="K149" s="5">
        <v>41189849</v>
      </c>
      <c r="L149" s="5">
        <v>4123559</v>
      </c>
      <c r="M149" s="5">
        <v>18423948</v>
      </c>
      <c r="N149" s="5">
        <v>131454249</v>
      </c>
      <c r="O149" s="5">
        <v>732932918</v>
      </c>
      <c r="P149" s="5">
        <v>54219382</v>
      </c>
      <c r="Q149" s="5">
        <v>20167990</v>
      </c>
      <c r="R149" s="5">
        <v>19210799</v>
      </c>
      <c r="S149" s="5">
        <v>27789986</v>
      </c>
      <c r="T149" s="5">
        <v>27684671</v>
      </c>
      <c r="U149" s="5">
        <v>51764316</v>
      </c>
      <c r="V149" s="5">
        <v>40053125</v>
      </c>
      <c r="W149" s="5">
        <v>49061161</v>
      </c>
      <c r="X149" s="5">
        <v>66097680</v>
      </c>
      <c r="Y149" s="5">
        <v>195579685</v>
      </c>
      <c r="Z149" s="5">
        <v>292809053</v>
      </c>
    </row>
    <row r="150" spans="3:26" ht="15.5" x14ac:dyDescent="0.35">
      <c r="C150" t="s">
        <v>558</v>
      </c>
      <c r="T150" s="5">
        <v>-710130491</v>
      </c>
      <c r="U150" s="5">
        <v>-83086000</v>
      </c>
      <c r="X150" s="5">
        <v>-54067000</v>
      </c>
      <c r="Y150" s="5">
        <v>-130000000</v>
      </c>
    </row>
    <row r="151" spans="3:26" ht="15.5" x14ac:dyDescent="0.35">
      <c r="C151" t="s">
        <v>1384</v>
      </c>
      <c r="X151" s="5">
        <v>-1028975140</v>
      </c>
      <c r="Y151" s="5">
        <v>-683506700</v>
      </c>
      <c r="Z151" s="5">
        <v>-10934688560</v>
      </c>
    </row>
    <row r="152" spans="3:26" ht="15.5" x14ac:dyDescent="0.35">
      <c r="C152" t="s">
        <v>2910</v>
      </c>
    </row>
    <row r="153" spans="3:26" ht="15.5" x14ac:dyDescent="0.35">
      <c r="C153" t="s">
        <v>479</v>
      </c>
      <c r="Q153" s="5">
        <v>-25239500000</v>
      </c>
    </row>
    <row r="154" spans="3:26" ht="15.5" x14ac:dyDescent="0.35">
      <c r="C154" t="s">
        <v>966</v>
      </c>
      <c r="Y154" s="5">
        <v>8500000000</v>
      </c>
    </row>
    <row r="155" spans="3:26" ht="15.5" x14ac:dyDescent="0.35">
      <c r="C155" t="s">
        <v>178</v>
      </c>
      <c r="F155" s="5">
        <v>-1204951241</v>
      </c>
      <c r="G155" s="5">
        <v>210457430</v>
      </c>
      <c r="I155" s="5">
        <v>-994493811</v>
      </c>
      <c r="J155" s="5">
        <v>-368928806</v>
      </c>
      <c r="K155" s="5">
        <v>-1961273901</v>
      </c>
      <c r="Q155" s="5">
        <v>-45240653706</v>
      </c>
      <c r="R155" s="5">
        <v>-32801688625</v>
      </c>
      <c r="S155" s="5">
        <v>-37007152662</v>
      </c>
      <c r="T155" s="5">
        <v>-59927602095</v>
      </c>
      <c r="U155" s="5">
        <v>-42477769294</v>
      </c>
      <c r="V155" s="5">
        <v>-22372378870</v>
      </c>
      <c r="W155" s="5">
        <v>-5088484885</v>
      </c>
    </row>
    <row r="156" spans="3:26" ht="15.5" x14ac:dyDescent="0.35">
      <c r="C156" t="s">
        <v>713</v>
      </c>
      <c r="N156" s="5">
        <v>-2888159400</v>
      </c>
    </row>
    <row r="157" spans="3:26" ht="15.5" x14ac:dyDescent="0.35">
      <c r="C157" t="s">
        <v>2911</v>
      </c>
    </row>
    <row r="158" spans="3:26" ht="15.5" x14ac:dyDescent="0.35">
      <c r="C158" t="s">
        <v>2912</v>
      </c>
    </row>
    <row r="159" spans="3:26" ht="15.5" x14ac:dyDescent="0.35">
      <c r="C159" t="s">
        <v>346</v>
      </c>
      <c r="U159" s="5">
        <v>20690567647</v>
      </c>
    </row>
    <row r="160" spans="3:26" ht="15.5" x14ac:dyDescent="0.35">
      <c r="C160" t="s">
        <v>2913</v>
      </c>
      <c r="Q160" s="5">
        <v>-139545105</v>
      </c>
      <c r="R160" s="5">
        <v>6201913190</v>
      </c>
    </row>
    <row r="161" spans="3:26" ht="15.5" x14ac:dyDescent="0.35">
      <c r="C161" t="s">
        <v>423</v>
      </c>
      <c r="F161" s="5">
        <v>250000000</v>
      </c>
      <c r="G161" s="5">
        <v>-28000000</v>
      </c>
      <c r="I161" s="5">
        <v>3627000000</v>
      </c>
      <c r="K161" s="5">
        <v>4869000000</v>
      </c>
      <c r="L161" s="5">
        <v>1500000000</v>
      </c>
      <c r="M161" s="5">
        <v>9618716906</v>
      </c>
      <c r="N161" s="5">
        <v>13198551038</v>
      </c>
      <c r="O161" s="5">
        <v>24071801</v>
      </c>
      <c r="Q161" s="5">
        <v>592333334</v>
      </c>
      <c r="R161" s="5">
        <v>5467321489</v>
      </c>
      <c r="S161" s="5">
        <v>30358333</v>
      </c>
      <c r="V161" s="5">
        <v>3247585656</v>
      </c>
      <c r="W161" s="5">
        <v>2230000000</v>
      </c>
      <c r="X161" s="5">
        <v>30500000</v>
      </c>
      <c r="Y161" s="5">
        <v>425000000</v>
      </c>
      <c r="Z161" s="5">
        <v>44175000</v>
      </c>
    </row>
    <row r="162" spans="3:26" ht="15.5" x14ac:dyDescent="0.35">
      <c r="C162" t="s">
        <v>2914</v>
      </c>
      <c r="L162" s="5">
        <v>34455000000</v>
      </c>
    </row>
    <row r="163" spans="3:26" ht="15.5" x14ac:dyDescent="0.35">
      <c r="C163" t="s">
        <v>2328</v>
      </c>
      <c r="L163" s="5">
        <v>8000000000</v>
      </c>
      <c r="M163" s="5">
        <v>1450000000</v>
      </c>
    </row>
    <row r="164" spans="3:26" ht="15.5" x14ac:dyDescent="0.35">
      <c r="C164" t="s">
        <v>2915</v>
      </c>
      <c r="Y164" s="5">
        <v>-76080000</v>
      </c>
      <c r="Z164" s="5">
        <v>-17500000</v>
      </c>
    </row>
    <row r="165" spans="3:26" ht="15.5" x14ac:dyDescent="0.35">
      <c r="C165" t="s">
        <v>176</v>
      </c>
      <c r="D165" s="5">
        <v>-237813296</v>
      </c>
      <c r="E165" s="5">
        <v>-19682016</v>
      </c>
      <c r="F165" s="5">
        <v>4734709258</v>
      </c>
      <c r="G165" s="5">
        <v>-4682761258</v>
      </c>
      <c r="K165" s="5">
        <v>334906217</v>
      </c>
      <c r="L165" s="5">
        <v>-700000</v>
      </c>
      <c r="M165" s="5">
        <v>-6429000</v>
      </c>
      <c r="N165" s="5">
        <v>-590190515</v>
      </c>
      <c r="O165" s="5">
        <v>-4225978324</v>
      </c>
      <c r="P165" s="5">
        <v>-8164217182</v>
      </c>
      <c r="Q165" s="5">
        <v>-3021968496</v>
      </c>
      <c r="R165" s="5">
        <v>-5995607649</v>
      </c>
      <c r="S165" s="5">
        <v>-7957908725</v>
      </c>
      <c r="T165" s="5">
        <v>-1700674541</v>
      </c>
      <c r="U165" s="5">
        <v>-39380940890</v>
      </c>
      <c r="V165" s="5">
        <v>-1405763406</v>
      </c>
      <c r="W165" s="5">
        <v>-2904598910</v>
      </c>
      <c r="X165" s="5">
        <v>-2574092825</v>
      </c>
      <c r="Y165" s="5">
        <v>-4553287993</v>
      </c>
      <c r="Z165" s="5">
        <v>-6102256801</v>
      </c>
    </row>
    <row r="166" spans="3:26" ht="15.5" x14ac:dyDescent="0.35">
      <c r="C166" t="s">
        <v>183</v>
      </c>
      <c r="D166" s="5">
        <v>-16593143709</v>
      </c>
      <c r="E166" s="5">
        <v>16696570913</v>
      </c>
      <c r="F166" s="5">
        <v>-21956151983</v>
      </c>
      <c r="G166" s="5">
        <v>-22154025154</v>
      </c>
      <c r="I166" s="5">
        <v>-42570784940</v>
      </c>
      <c r="J166" s="5">
        <v>-12587791356</v>
      </c>
      <c r="K166" s="5">
        <v>-8227207873</v>
      </c>
      <c r="L166" s="5">
        <v>-47349682872</v>
      </c>
      <c r="M166" s="5">
        <v>5286506048</v>
      </c>
      <c r="N166" s="5">
        <v>-3392214664</v>
      </c>
      <c r="O166" s="5">
        <v>-3249863003</v>
      </c>
      <c r="P166" s="5">
        <v>-4976983352</v>
      </c>
      <c r="Q166" s="5">
        <v>-1453657526</v>
      </c>
      <c r="R166" s="5">
        <v>-38267361948</v>
      </c>
      <c r="S166" s="5">
        <v>-6266329495</v>
      </c>
      <c r="T166" s="5">
        <v>-23819801187</v>
      </c>
      <c r="U166" s="5">
        <v>43618646846</v>
      </c>
      <c r="V166" s="5">
        <v>-37571211046</v>
      </c>
      <c r="W166" s="5">
        <v>13536342339</v>
      </c>
      <c r="X166" s="5">
        <v>3174371341</v>
      </c>
      <c r="Y166" s="5">
        <v>-9193845998</v>
      </c>
      <c r="Z166" s="5">
        <v>39593241159</v>
      </c>
    </row>
    <row r="167" spans="3:26" ht="15.5" x14ac:dyDescent="0.35">
      <c r="C167" t="s">
        <v>1062</v>
      </c>
      <c r="D167" s="5">
        <v>-1102964458</v>
      </c>
      <c r="F167" s="5">
        <v>417786000</v>
      </c>
      <c r="G167" s="5">
        <v>-12110000000</v>
      </c>
      <c r="I167" s="5">
        <v>169243946</v>
      </c>
      <c r="J167" s="5">
        <v>-1002376675</v>
      </c>
      <c r="K167" s="5">
        <v>-10538207887</v>
      </c>
      <c r="L167" s="5">
        <v>-22398512167</v>
      </c>
      <c r="M167" s="5">
        <v>10648320692</v>
      </c>
      <c r="N167" s="5">
        <v>-23883892133</v>
      </c>
      <c r="O167" s="5">
        <v>36202360684</v>
      </c>
      <c r="P167" s="5">
        <v>-11574153923</v>
      </c>
      <c r="Q167" s="5">
        <v>27395867819</v>
      </c>
      <c r="R167" s="5">
        <v>-12581184977</v>
      </c>
      <c r="S167" s="5">
        <v>19998700948</v>
      </c>
      <c r="T167" s="5">
        <v>1858450237</v>
      </c>
      <c r="U167" s="5">
        <v>3742887488</v>
      </c>
      <c r="V167" s="5">
        <v>2944581272</v>
      </c>
      <c r="W167" s="5">
        <v>501088357</v>
      </c>
      <c r="X167" s="5">
        <v>-4893466184</v>
      </c>
      <c r="Y167" s="5">
        <v>306681051</v>
      </c>
      <c r="Z167" s="5">
        <v>-7072534291</v>
      </c>
    </row>
    <row r="168" spans="3:26" ht="15.5" x14ac:dyDescent="0.35">
      <c r="C168" t="s">
        <v>1207</v>
      </c>
      <c r="D168" s="5">
        <v>-715000000</v>
      </c>
      <c r="F168" s="5">
        <v>-90146</v>
      </c>
      <c r="G168" s="5">
        <v>-9116261854</v>
      </c>
      <c r="I168" s="5">
        <v>-9116352000</v>
      </c>
      <c r="J168" s="5">
        <v>-6807888000</v>
      </c>
    </row>
    <row r="169" spans="3:26" ht="15.5" x14ac:dyDescent="0.35">
      <c r="C169" t="s">
        <v>500</v>
      </c>
    </row>
    <row r="170" spans="3:26" ht="15.5" x14ac:dyDescent="0.35">
      <c r="C170" t="s">
        <v>675</v>
      </c>
      <c r="D170" s="5">
        <v>19710802547</v>
      </c>
      <c r="G170" s="5">
        <v>3600000000</v>
      </c>
      <c r="U170" s="5">
        <v>39193466668</v>
      </c>
      <c r="X170" s="5">
        <v>23200000000</v>
      </c>
      <c r="Z170" s="5">
        <v>15990448645</v>
      </c>
    </row>
    <row r="171" spans="3:26" ht="15.5" x14ac:dyDescent="0.35">
      <c r="C171" t="s">
        <v>434</v>
      </c>
      <c r="D171" s="5">
        <v>-1200000000</v>
      </c>
      <c r="N171" s="5">
        <v>-3208200000</v>
      </c>
      <c r="O171" s="5">
        <v>-85032800000</v>
      </c>
      <c r="P171" s="5">
        <v>-19972059253</v>
      </c>
      <c r="Q171" s="5">
        <v>-22321688890</v>
      </c>
      <c r="R171" s="5">
        <v>-17683066668</v>
      </c>
      <c r="S171" s="5">
        <v>-12462344446</v>
      </c>
      <c r="T171" s="5">
        <v>-18925051855</v>
      </c>
      <c r="V171" s="5">
        <v>-20058755556</v>
      </c>
      <c r="W171" s="5">
        <v>-7913200000</v>
      </c>
      <c r="X171" s="5">
        <v>-3584672325</v>
      </c>
      <c r="Y171" s="5">
        <v>-6345672830</v>
      </c>
      <c r="Z171" s="5">
        <v>-8519273848</v>
      </c>
    </row>
    <row r="172" spans="3:26" ht="15.5" x14ac:dyDescent="0.35">
      <c r="C172" t="s">
        <v>476</v>
      </c>
      <c r="F172" s="5">
        <v>-15972785808</v>
      </c>
      <c r="G172" s="5">
        <v>-2637454140</v>
      </c>
      <c r="I172" s="5">
        <v>-24563711513</v>
      </c>
      <c r="J172" s="5">
        <v>-2708211467</v>
      </c>
      <c r="K172" s="5">
        <v>10034607141</v>
      </c>
      <c r="L172" s="5">
        <v>-15199876361</v>
      </c>
      <c r="M172" s="5">
        <v>-46341585</v>
      </c>
      <c r="N172" s="5">
        <v>39339804832</v>
      </c>
      <c r="O172" s="5">
        <v>-28520614917</v>
      </c>
      <c r="P172" s="5">
        <v>38756547215</v>
      </c>
      <c r="Q172" s="5">
        <v>10281539611</v>
      </c>
      <c r="R172" s="5">
        <v>-32591259191</v>
      </c>
      <c r="S172" s="5">
        <v>11997742297</v>
      </c>
      <c r="T172" s="5">
        <v>-3604886890</v>
      </c>
      <c r="U172" s="5">
        <v>5731181987</v>
      </c>
      <c r="V172" s="5">
        <v>-9279472476</v>
      </c>
      <c r="W172" s="5">
        <v>18371842697</v>
      </c>
    </row>
    <row r="173" spans="3:26" ht="15.5" x14ac:dyDescent="0.35">
      <c r="C173" t="s">
        <v>474</v>
      </c>
      <c r="D173" s="5">
        <v>975076921</v>
      </c>
      <c r="E173" s="5">
        <v>-975076921</v>
      </c>
      <c r="O173" s="5">
        <v>100000000000</v>
      </c>
      <c r="R173" s="5">
        <v>35262400000</v>
      </c>
    </row>
    <row r="174" spans="3:26" ht="15.5" x14ac:dyDescent="0.35">
      <c r="C174" t="s">
        <v>475</v>
      </c>
      <c r="F174" s="5">
        <v>-1592576926</v>
      </c>
      <c r="G174" s="5">
        <v>-4202082566</v>
      </c>
      <c r="I174" s="5">
        <v>-5794659492</v>
      </c>
      <c r="J174" s="5">
        <v>-687377693</v>
      </c>
      <c r="K174" s="5">
        <v>-6087812756</v>
      </c>
    </row>
    <row r="175" spans="3:26" ht="15.5" x14ac:dyDescent="0.35">
      <c r="C175" t="s">
        <v>510</v>
      </c>
      <c r="D175" s="5">
        <v>-256518379</v>
      </c>
      <c r="E175" s="5">
        <v>-261420439</v>
      </c>
      <c r="F175" s="5">
        <v>-317482811</v>
      </c>
      <c r="G175" s="5">
        <v>-244987051</v>
      </c>
      <c r="I175" s="5">
        <v>-973806145</v>
      </c>
      <c r="J175" s="5">
        <v>-153861462</v>
      </c>
      <c r="K175" s="5">
        <v>-1296000000</v>
      </c>
      <c r="N175" s="5">
        <v>-2419459640</v>
      </c>
    </row>
    <row r="176" spans="3:26" ht="15.5" x14ac:dyDescent="0.35">
      <c r="C176" t="s">
        <v>1182</v>
      </c>
      <c r="D176" s="5">
        <v>391096858</v>
      </c>
      <c r="E176" s="5">
        <v>-391096858</v>
      </c>
    </row>
    <row r="177" spans="2:26" ht="15.5" x14ac:dyDescent="0.35">
      <c r="C177" t="s">
        <v>2916</v>
      </c>
      <c r="D177" s="5">
        <v>-19090637198</v>
      </c>
      <c r="E177" s="5">
        <v>18324165131</v>
      </c>
      <c r="F177" s="5">
        <v>-4491002292</v>
      </c>
      <c r="G177" s="5">
        <v>2556760457</v>
      </c>
      <c r="I177" s="5">
        <v>-2291499736</v>
      </c>
      <c r="J177" s="5">
        <v>-928076059</v>
      </c>
      <c r="K177" s="5">
        <v>-339794371</v>
      </c>
      <c r="L177" s="5">
        <v>-34753599</v>
      </c>
      <c r="M177" s="5">
        <v>-54798808</v>
      </c>
      <c r="N177" s="5">
        <v>-3772945471</v>
      </c>
      <c r="O177" s="5">
        <v>-10225652017</v>
      </c>
      <c r="P177" s="5">
        <v>-12187317391</v>
      </c>
      <c r="Q177" s="5">
        <v>-16809376066</v>
      </c>
      <c r="R177" s="5">
        <v>-10674251112</v>
      </c>
      <c r="S177" s="5">
        <v>-25800428294</v>
      </c>
      <c r="T177" s="5">
        <v>-3148312679</v>
      </c>
      <c r="U177" s="5">
        <v>-5048889297</v>
      </c>
      <c r="V177" s="5">
        <v>-11177564286</v>
      </c>
      <c r="W177" s="5">
        <v>2576611285</v>
      </c>
      <c r="X177" s="5">
        <v>-11547490150</v>
      </c>
      <c r="Y177" s="5">
        <v>-3154854219</v>
      </c>
      <c r="Z177" s="5">
        <v>-1164493395</v>
      </c>
    </row>
    <row r="178" spans="2:26" ht="15.5" x14ac:dyDescent="0.35">
      <c r="C178" t="s">
        <v>2660</v>
      </c>
      <c r="J178" s="5">
        <v>-300000000</v>
      </c>
    </row>
    <row r="179" spans="2:26" ht="15.5" x14ac:dyDescent="0.35">
      <c r="C179" t="s">
        <v>2917</v>
      </c>
    </row>
    <row r="180" spans="2:26" ht="15.5" x14ac:dyDescent="0.35">
      <c r="C180" t="s">
        <v>2918</v>
      </c>
      <c r="D180" s="5">
        <v>-15305000000</v>
      </c>
    </row>
    <row r="181" spans="2:26" ht="15.5" x14ac:dyDescent="0.35">
      <c r="C181" t="s">
        <v>2919</v>
      </c>
      <c r="Z181" s="5">
        <v>40359094048</v>
      </c>
    </row>
    <row r="182" spans="2:26" ht="15.5" x14ac:dyDescent="0.35">
      <c r="C182" t="s">
        <v>103</v>
      </c>
    </row>
    <row r="183" spans="2:26" ht="15.5" x14ac:dyDescent="0.35">
      <c r="C183" t="s">
        <v>391</v>
      </c>
      <c r="D183" s="5">
        <v>2037700629</v>
      </c>
      <c r="E183" s="5">
        <v>42460166017</v>
      </c>
      <c r="F183" s="5">
        <v>-20122314137</v>
      </c>
      <c r="G183" s="5">
        <v>-15840739169</v>
      </c>
      <c r="I183" s="5">
        <v>-19673695351</v>
      </c>
      <c r="J183" s="5">
        <v>27548875218</v>
      </c>
      <c r="K183" s="5">
        <v>10285792012</v>
      </c>
      <c r="L183" s="5">
        <v>9741494540</v>
      </c>
      <c r="M183" s="5">
        <v>-2132966197</v>
      </c>
      <c r="N183" s="5">
        <v>-8956076788</v>
      </c>
      <c r="O183" s="5">
        <v>2862854852</v>
      </c>
      <c r="P183" s="5">
        <v>2254019072</v>
      </c>
      <c r="Q183" s="5">
        <v>-9808567903</v>
      </c>
      <c r="R183" s="5">
        <v>5081867689</v>
      </c>
      <c r="S183" s="5">
        <v>4418408203</v>
      </c>
      <c r="T183" s="5">
        <v>-9786956526</v>
      </c>
      <c r="U183" s="5">
        <v>346235212</v>
      </c>
      <c r="V183" s="5">
        <v>-13329697562</v>
      </c>
      <c r="W183" s="5">
        <v>11631116283</v>
      </c>
      <c r="X183" s="5">
        <v>-12603277468</v>
      </c>
      <c r="Y183" s="5">
        <v>14652702912</v>
      </c>
      <c r="Z183" s="5">
        <v>16352818676</v>
      </c>
    </row>
    <row r="184" spans="2:26" ht="15.5" x14ac:dyDescent="0.35">
      <c r="C184" t="s">
        <v>193</v>
      </c>
      <c r="D184" s="5">
        <v>33641201277</v>
      </c>
      <c r="E184" s="5">
        <v>-1395677730</v>
      </c>
      <c r="I184" s="5">
        <v>50921800547</v>
      </c>
      <c r="J184" s="5">
        <v>26324735939</v>
      </c>
      <c r="K184" s="5">
        <v>14420917577</v>
      </c>
      <c r="L184" s="5">
        <v>4509417065</v>
      </c>
      <c r="M184" s="5">
        <v>6646521290</v>
      </c>
      <c r="N184" s="5">
        <v>15553575584</v>
      </c>
      <c r="O184" s="5">
        <v>12856756924</v>
      </c>
      <c r="P184" s="5">
        <v>10310712257</v>
      </c>
      <c r="Q184" s="5">
        <v>19867218409</v>
      </c>
      <c r="R184" s="5">
        <v>14970110913</v>
      </c>
      <c r="S184" s="5">
        <v>9901976945</v>
      </c>
      <c r="T184" s="5">
        <v>19683167890</v>
      </c>
      <c r="U184" s="5">
        <v>19336932678</v>
      </c>
      <c r="V184" s="5">
        <v>32666630240</v>
      </c>
      <c r="W184" s="5">
        <v>21035513957</v>
      </c>
      <c r="X184" s="5">
        <v>33638791425</v>
      </c>
      <c r="Y184" s="5">
        <v>18986088513</v>
      </c>
      <c r="Z184" s="5">
        <v>2633269837</v>
      </c>
    </row>
    <row r="185" spans="2:26" ht="15.5" x14ac:dyDescent="0.35">
      <c r="C185" t="s">
        <v>194</v>
      </c>
      <c r="D185" s="5">
        <v>-31459489148</v>
      </c>
      <c r="E185" s="5">
        <v>32245523547</v>
      </c>
      <c r="F185" s="5">
        <v>-60029953</v>
      </c>
      <c r="G185" s="5">
        <v>-651421799</v>
      </c>
      <c r="I185" s="5">
        <v>997418351</v>
      </c>
      <c r="J185" s="5">
        <v>-2951810610</v>
      </c>
      <c r="K185" s="5">
        <v>1618026350</v>
      </c>
      <c r="L185" s="5">
        <v>170005972</v>
      </c>
      <c r="M185" s="5">
        <v>-4138028</v>
      </c>
      <c r="N185" s="5">
        <v>49022494</v>
      </c>
      <c r="O185" s="5">
        <v>-166036192</v>
      </c>
      <c r="P185" s="5">
        <v>292025595</v>
      </c>
      <c r="Q185" s="5">
        <v>252061751</v>
      </c>
      <c r="R185" s="5">
        <v>-184760193</v>
      </c>
      <c r="S185" s="5">
        <v>649725765</v>
      </c>
      <c r="T185" s="5">
        <v>5765581</v>
      </c>
    </row>
    <row r="186" spans="2:26" ht="15.5" x14ac:dyDescent="0.35">
      <c r="C186" t="s">
        <v>195</v>
      </c>
      <c r="D186" s="5">
        <v>4219412758</v>
      </c>
      <c r="E186" s="5">
        <v>73310011834</v>
      </c>
      <c r="F186" s="5">
        <v>-20182344090</v>
      </c>
      <c r="G186" s="5">
        <v>-16492160968</v>
      </c>
      <c r="I186" s="5">
        <v>32245523547</v>
      </c>
      <c r="J186" s="5">
        <v>50921800547</v>
      </c>
      <c r="K186" s="5">
        <v>26324735939</v>
      </c>
      <c r="L186" s="5">
        <v>14420917577</v>
      </c>
      <c r="M186" s="5">
        <v>4509417065</v>
      </c>
      <c r="N186" s="5">
        <v>6646521290</v>
      </c>
      <c r="O186" s="5">
        <v>15553575584</v>
      </c>
      <c r="P186" s="5">
        <v>12856756924</v>
      </c>
      <c r="Q186" s="5">
        <v>10310712257</v>
      </c>
      <c r="R186" s="5">
        <v>19867218409</v>
      </c>
      <c r="S186" s="5">
        <v>14970110913</v>
      </c>
      <c r="T186" s="5">
        <v>9901976945</v>
      </c>
      <c r="U186" s="5">
        <v>19683167890</v>
      </c>
      <c r="V186" s="5">
        <v>19336932678</v>
      </c>
      <c r="W186" s="5">
        <v>32666630240</v>
      </c>
      <c r="X186" s="5">
        <v>21035513957</v>
      </c>
      <c r="Y186" s="5">
        <v>33638791425</v>
      </c>
      <c r="Z186" s="5">
        <v>18986088513</v>
      </c>
    </row>
    <row r="188" spans="2:26" ht="15.5" x14ac:dyDescent="0.35">
      <c r="B188" t="s">
        <v>196</v>
      </c>
      <c r="C188" t="s">
        <v>12</v>
      </c>
      <c r="D188" s="5">
        <v>710000000</v>
      </c>
      <c r="E188" s="5">
        <v>710000000</v>
      </c>
      <c r="F188" s="5">
        <v>710000000</v>
      </c>
      <c r="G188" s="5">
        <v>710000000</v>
      </c>
      <c r="I188" s="5">
        <v>710000000</v>
      </c>
      <c r="J188" s="5">
        <v>710000000</v>
      </c>
      <c r="K188" s="5">
        <v>710000000</v>
      </c>
      <c r="L188" s="5">
        <v>710000000</v>
      </c>
      <c r="M188" s="5">
        <v>710000000</v>
      </c>
      <c r="N188" s="5">
        <v>710000000</v>
      </c>
      <c r="O188" s="5">
        <v>710000000</v>
      </c>
      <c r="P188" s="5">
        <v>710000000</v>
      </c>
      <c r="Q188" s="5">
        <v>710000000</v>
      </c>
      <c r="R188" s="5">
        <v>710000000</v>
      </c>
      <c r="S188" s="5">
        <v>710000000</v>
      </c>
      <c r="T188" s="5">
        <v>710000000</v>
      </c>
      <c r="U188" s="5">
        <v>710000000</v>
      </c>
      <c r="V188" s="5">
        <v>710000000</v>
      </c>
      <c r="W188" s="5">
        <v>710000000</v>
      </c>
      <c r="X188" s="5">
        <v>710000000</v>
      </c>
      <c r="Y188" s="5">
        <v>710000000</v>
      </c>
      <c r="Z188" s="5">
        <v>710000000</v>
      </c>
    </row>
    <row r="189" spans="2:26" ht="15.5" x14ac:dyDescent="0.35">
      <c r="C189" t="s">
        <v>197</v>
      </c>
      <c r="D189" s="6">
        <v>5.04</v>
      </c>
      <c r="E189" s="6">
        <v>9.81</v>
      </c>
      <c r="F189" s="6">
        <v>10.94</v>
      </c>
      <c r="G189" s="6">
        <v>14.8</v>
      </c>
    </row>
    <row r="190" spans="2:26" ht="15.5" x14ac:dyDescent="0.35">
      <c r="C190" t="s">
        <v>198</v>
      </c>
      <c r="D190" s="6">
        <v>89.68</v>
      </c>
      <c r="E190" s="6">
        <v>54.03</v>
      </c>
      <c r="F190" s="6">
        <v>54.84</v>
      </c>
      <c r="G190" s="6">
        <v>40.200000000000003</v>
      </c>
    </row>
    <row r="191" spans="2:26" ht="15.5" x14ac:dyDescent="0.35">
      <c r="C191" t="s">
        <v>73</v>
      </c>
      <c r="D191" s="6">
        <v>3.93</v>
      </c>
      <c r="E191" s="6">
        <v>1.84</v>
      </c>
      <c r="F191" s="6">
        <v>2.1800000000000002</v>
      </c>
      <c r="G191" s="6">
        <v>3.11</v>
      </c>
    </row>
    <row r="192" spans="2:26" ht="15.5" x14ac:dyDescent="0.35">
      <c r="C192" t="s">
        <v>199</v>
      </c>
      <c r="D192" s="5">
        <v>10050000000</v>
      </c>
      <c r="E192" s="5">
        <v>17000000000</v>
      </c>
      <c r="F192" s="5">
        <v>26090000000</v>
      </c>
      <c r="G192" s="5">
        <v>21580000000</v>
      </c>
    </row>
    <row r="193" spans="3:7" ht="15.5" x14ac:dyDescent="0.35">
      <c r="C193" t="s">
        <v>200</v>
      </c>
      <c r="D193" s="6">
        <v>1.0800000000000001E-2</v>
      </c>
      <c r="E193" s="6">
        <v>1.9900000000000001E-2</v>
      </c>
      <c r="F193" s="6">
        <v>2.4700000000000003E-2</v>
      </c>
      <c r="G193" s="6">
        <v>3.5099999999999999E-2</v>
      </c>
    </row>
    <row r="194" spans="3:7" ht="15.5" x14ac:dyDescent="0.35">
      <c r="C194" t="s">
        <v>201</v>
      </c>
      <c r="D194" s="6">
        <v>3.32E-2</v>
      </c>
      <c r="E194" s="6">
        <v>6.7900000000000002E-2</v>
      </c>
      <c r="F194" s="6">
        <v>8.0100000000000005E-2</v>
      </c>
      <c r="G194" s="6">
        <v>0.11749999999999999</v>
      </c>
    </row>
    <row r="195" spans="3:7" ht="15.5" x14ac:dyDescent="0.35">
      <c r="C195" t="s">
        <v>202</v>
      </c>
      <c r="D195" s="6">
        <v>3.3000000000000002E-2</v>
      </c>
      <c r="E195" s="6">
        <v>6.6000000000000003E-2</v>
      </c>
      <c r="F195" s="6">
        <v>0.1084</v>
      </c>
      <c r="G195" s="6">
        <v>9.35E-2</v>
      </c>
    </row>
    <row r="196" spans="3:7" ht="15.5" x14ac:dyDescent="0.35">
      <c r="C196" t="s">
        <v>203</v>
      </c>
      <c r="D196" s="6">
        <v>2.87</v>
      </c>
      <c r="E196" s="6">
        <v>5.95</v>
      </c>
      <c r="F196" s="6">
        <v>9.15</v>
      </c>
      <c r="G196" s="6">
        <v>4.6100000000000003</v>
      </c>
    </row>
    <row r="197" spans="3:7" ht="15.5" x14ac:dyDescent="0.35">
      <c r="C197" t="s">
        <v>204</v>
      </c>
      <c r="D197" s="5">
        <v>129000000000</v>
      </c>
      <c r="E197" s="5">
        <v>124000000000</v>
      </c>
      <c r="F197" s="5">
        <v>112000000000</v>
      </c>
      <c r="G197" s="5">
        <v>97000000000</v>
      </c>
    </row>
    <row r="198" spans="3:7" ht="15.5" x14ac:dyDescent="0.35">
      <c r="C198" t="s">
        <v>205</v>
      </c>
      <c r="D198" s="6">
        <v>2.98</v>
      </c>
      <c r="E198" s="6">
        <v>3.67</v>
      </c>
      <c r="F198" s="6">
        <v>4.3899999999999997</v>
      </c>
      <c r="G198" s="6">
        <v>4.72</v>
      </c>
    </row>
    <row r="199" spans="3:7" ht="15.5" x14ac:dyDescent="0.35">
      <c r="C199" t="s">
        <v>206</v>
      </c>
      <c r="D199" s="6">
        <v>151.51</v>
      </c>
      <c r="E199" s="6">
        <v>144.41999999999999</v>
      </c>
      <c r="F199" s="6">
        <v>136.56</v>
      </c>
      <c r="G199" s="6">
        <v>126.01</v>
      </c>
    </row>
    <row r="200" spans="3:7" ht="15.5" x14ac:dyDescent="0.35">
      <c r="C200" t="s">
        <v>207</v>
      </c>
      <c r="D200" s="6">
        <v>3.07</v>
      </c>
      <c r="E200" s="6">
        <v>3.79</v>
      </c>
      <c r="F200" s="6">
        <v>4.55</v>
      </c>
      <c r="G200" s="6">
        <v>4.92</v>
      </c>
    </row>
    <row r="201" spans="3:7" ht="15.5" x14ac:dyDescent="0.35">
      <c r="C201" t="s">
        <v>208</v>
      </c>
      <c r="D201" s="6">
        <v>147.33000000000001</v>
      </c>
      <c r="E201" s="6">
        <v>139.96</v>
      </c>
      <c r="F201" s="6">
        <v>131.78</v>
      </c>
      <c r="G201" s="6">
        <v>120.95</v>
      </c>
    </row>
    <row r="202" spans="3:7" ht="15.5" x14ac:dyDescent="0.35">
      <c r="C202" t="s">
        <v>209</v>
      </c>
      <c r="D202" s="5">
        <v>53000000000</v>
      </c>
      <c r="E202" s="5">
        <v>51000000000</v>
      </c>
      <c r="F202" s="5">
        <v>32000000000</v>
      </c>
      <c r="G202" s="5">
        <v>47000000000</v>
      </c>
    </row>
    <row r="203" spans="3:7" ht="15.5" x14ac:dyDescent="0.35">
      <c r="C203" t="s">
        <v>210</v>
      </c>
      <c r="D203" s="5">
        <v>99000000000</v>
      </c>
      <c r="E203" s="5">
        <v>101000000000</v>
      </c>
      <c r="F203" s="5">
        <v>103000000000</v>
      </c>
      <c r="G203" s="5">
        <v>104000000000</v>
      </c>
    </row>
    <row r="204" spans="3:7" ht="15.5" x14ac:dyDescent="0.35">
      <c r="C204" t="s">
        <v>211</v>
      </c>
      <c r="D204" s="5">
        <v>108000000000</v>
      </c>
      <c r="E204" s="5">
        <v>103000000000</v>
      </c>
      <c r="F204" s="5">
        <v>98000000000</v>
      </c>
      <c r="G204" s="5">
        <v>90000000000</v>
      </c>
    </row>
    <row r="205" spans="3:7" ht="15.5" x14ac:dyDescent="0.35">
      <c r="C205" t="s">
        <v>24</v>
      </c>
      <c r="D205" s="5">
        <v>152000000000</v>
      </c>
      <c r="E205" s="5">
        <v>152000000000</v>
      </c>
      <c r="F205" s="5">
        <v>135000000000</v>
      </c>
      <c r="G205" s="5">
        <v>152000000000</v>
      </c>
    </row>
    <row r="206" spans="3:7" ht="15.5" x14ac:dyDescent="0.35">
      <c r="C206" t="s">
        <v>21</v>
      </c>
      <c r="D206" s="5">
        <v>75000000000</v>
      </c>
      <c r="E206" s="5">
        <v>79000000000</v>
      </c>
      <c r="F206" s="5">
        <v>103000000000</v>
      </c>
      <c r="G206" s="5">
        <v>99000000000</v>
      </c>
    </row>
    <row r="207" spans="3:7" ht="15.5" x14ac:dyDescent="0.35">
      <c r="C207" t="s">
        <v>212</v>
      </c>
      <c r="D207" s="5">
        <v>85000000000</v>
      </c>
      <c r="E207" s="5">
        <v>79000000000</v>
      </c>
      <c r="F207" s="5">
        <v>65000000000</v>
      </c>
      <c r="G207" s="5">
        <v>46000000000</v>
      </c>
    </row>
    <row r="208" spans="3:7" ht="15.5" x14ac:dyDescent="0.35">
      <c r="C208" t="s">
        <v>213</v>
      </c>
      <c r="D208" s="5">
        <v>19000000000</v>
      </c>
      <c r="E208" s="5">
        <v>26000000000</v>
      </c>
      <c r="F208" s="5">
        <v>-3000000000</v>
      </c>
      <c r="G208" s="5">
        <v>11000000000</v>
      </c>
    </row>
    <row r="209" spans="3:26" ht="15.5" x14ac:dyDescent="0.35">
      <c r="C209" t="s">
        <v>214</v>
      </c>
      <c r="D209" s="5">
        <v>0</v>
      </c>
      <c r="E209" s="5">
        <v>0</v>
      </c>
      <c r="F209" s="5">
        <v>4000000000</v>
      </c>
      <c r="G209" s="5">
        <v>-4000000000</v>
      </c>
    </row>
    <row r="210" spans="3:26" ht="15.5" x14ac:dyDescent="0.35">
      <c r="C210" t="s">
        <v>13</v>
      </c>
      <c r="D210" s="5">
        <v>19000000000</v>
      </c>
      <c r="E210" s="5">
        <v>26000000000</v>
      </c>
      <c r="F210" s="5">
        <v>0</v>
      </c>
      <c r="G210" s="5">
        <v>6000000000</v>
      </c>
    </row>
    <row r="211" spans="3:26" ht="15.5" x14ac:dyDescent="0.35">
      <c r="C211" t="s">
        <v>16</v>
      </c>
      <c r="D211" s="6">
        <v>26.73</v>
      </c>
      <c r="E211" s="6">
        <v>36.03</v>
      </c>
      <c r="F211" s="6">
        <v>0.65</v>
      </c>
      <c r="G211" s="6">
        <v>8.8699999999999992</v>
      </c>
    </row>
    <row r="212" spans="3:26" ht="15.5" x14ac:dyDescent="0.35">
      <c r="C212" t="s">
        <v>58</v>
      </c>
      <c r="I212" s="6">
        <v>39.75</v>
      </c>
      <c r="J212" s="6">
        <v>13.65</v>
      </c>
      <c r="K212" s="6">
        <v>33.43</v>
      </c>
      <c r="L212" s="6">
        <v>-3.21</v>
      </c>
      <c r="M212" s="6">
        <v>-84.74</v>
      </c>
      <c r="N212" s="6">
        <v>-116.57</v>
      </c>
      <c r="O212" s="6">
        <v>-20.71</v>
      </c>
      <c r="P212" s="6">
        <v>4.91</v>
      </c>
      <c r="Q212" s="6">
        <v>41.69</v>
      </c>
      <c r="R212" s="6">
        <v>35.83</v>
      </c>
      <c r="S212" s="6">
        <v>12.73</v>
      </c>
      <c r="T212" s="5">
        <v>19</v>
      </c>
      <c r="U212" s="6">
        <v>27.47</v>
      </c>
      <c r="V212" s="6">
        <v>11.77</v>
      </c>
      <c r="W212" s="6">
        <v>12.39</v>
      </c>
      <c r="X212" s="6">
        <v>5.03</v>
      </c>
      <c r="Y212" s="6">
        <v>4.22</v>
      </c>
      <c r="Z212" s="6">
        <v>7.48</v>
      </c>
    </row>
    <row r="213" spans="3:26" ht="15.5" x14ac:dyDescent="0.35">
      <c r="C213" t="s">
        <v>72</v>
      </c>
      <c r="I213" s="6">
        <v>15.09</v>
      </c>
      <c r="J213" s="6">
        <v>18.61</v>
      </c>
      <c r="K213" s="6">
        <v>6.58</v>
      </c>
      <c r="L213" s="6">
        <v>-95.33</v>
      </c>
      <c r="M213" s="6">
        <v>-3.56</v>
      </c>
      <c r="N213" s="6">
        <v>-3.72</v>
      </c>
      <c r="O213" s="6">
        <v>-42.01</v>
      </c>
      <c r="P213" s="6">
        <v>315.68</v>
      </c>
      <c r="Q213" s="6">
        <v>31.9</v>
      </c>
      <c r="R213" s="6">
        <v>7.09</v>
      </c>
      <c r="S213" s="6">
        <v>12.57</v>
      </c>
      <c r="T213" s="6">
        <v>9.68</v>
      </c>
      <c r="U213" s="6">
        <v>4.95</v>
      </c>
      <c r="V213" s="6">
        <v>13.59</v>
      </c>
      <c r="W213" s="6">
        <v>7.67</v>
      </c>
      <c r="X213" s="6">
        <v>37.18</v>
      </c>
      <c r="Y213" s="6">
        <v>29.62</v>
      </c>
      <c r="Z213" s="6">
        <v>13.37</v>
      </c>
    </row>
    <row r="214" spans="3:26" ht="15.5" x14ac:dyDescent="0.35">
      <c r="C214" t="s">
        <v>75</v>
      </c>
      <c r="I214" s="6">
        <v>0.74</v>
      </c>
      <c r="J214" s="6">
        <v>0.41</v>
      </c>
      <c r="K214" s="6">
        <v>0.43</v>
      </c>
      <c r="L214" s="6">
        <v>1.45</v>
      </c>
      <c r="M214" s="6">
        <v>23.27</v>
      </c>
      <c r="N214" s="6">
        <v>4.2300000000000004</v>
      </c>
      <c r="O214" s="6">
        <v>1.35</v>
      </c>
      <c r="P214" s="6">
        <v>2.15</v>
      </c>
      <c r="Q214" s="6">
        <v>1.87</v>
      </c>
      <c r="R214" s="6">
        <v>0.36</v>
      </c>
      <c r="S214" s="6">
        <v>0.34</v>
      </c>
      <c r="T214" s="6">
        <v>0.4</v>
      </c>
      <c r="U214" s="6">
        <v>0.33</v>
      </c>
      <c r="V214" s="6">
        <v>0.41</v>
      </c>
      <c r="W214" s="6">
        <v>0.27</v>
      </c>
      <c r="X214" s="6">
        <v>0.51</v>
      </c>
      <c r="Y214" s="6">
        <v>0.39</v>
      </c>
      <c r="Z214" s="6">
        <v>0.37</v>
      </c>
    </row>
    <row r="215" spans="3:26" ht="15.5" x14ac:dyDescent="0.35">
      <c r="C215" t="s">
        <v>215</v>
      </c>
      <c r="I215" s="5">
        <v>73570000000</v>
      </c>
      <c r="J215" s="5">
        <v>39140000000</v>
      </c>
      <c r="K215" s="5">
        <v>40370000000</v>
      </c>
      <c r="L215" s="5">
        <v>6700000000</v>
      </c>
      <c r="M215" s="5">
        <v>-19780000000</v>
      </c>
      <c r="N215" s="5">
        <v>-60470000000</v>
      </c>
      <c r="O215" s="5">
        <v>38230000000</v>
      </c>
      <c r="P215" s="5">
        <v>55860000000</v>
      </c>
    </row>
    <row r="216" spans="3:26" ht="15.5" x14ac:dyDescent="0.35">
      <c r="C216" t="s">
        <v>216</v>
      </c>
      <c r="I216" s="6">
        <v>8.9900000000000008E-2</v>
      </c>
      <c r="J216" s="6">
        <v>3.1200000000000002E-2</v>
      </c>
      <c r="K216" s="6">
        <v>8.9900000000000008E-2</v>
      </c>
      <c r="L216" s="6">
        <v>-8.6E-3</v>
      </c>
      <c r="M216" s="6">
        <v>-0.21100000000000002</v>
      </c>
      <c r="N216" s="6">
        <v>-0.24559999999999998</v>
      </c>
      <c r="O216" s="6">
        <v>-3.2799999999999996E-2</v>
      </c>
      <c r="P216" s="6">
        <v>7.7000000000000002E-3</v>
      </c>
      <c r="Q216" s="6">
        <v>6.4000000000000001E-2</v>
      </c>
      <c r="R216" s="6">
        <v>5.5099999999999996E-2</v>
      </c>
      <c r="S216" s="6">
        <v>2.3099999999999999E-2</v>
      </c>
      <c r="T216" s="6">
        <v>4.0599999999999997E-2</v>
      </c>
      <c r="U216" s="6">
        <v>6.6699999999999995E-2</v>
      </c>
      <c r="V216" s="6">
        <v>3.6600000000000001E-2</v>
      </c>
      <c r="W216" s="6">
        <v>3.6000000000000004E-2</v>
      </c>
      <c r="X216" s="6">
        <v>1.72E-2</v>
      </c>
      <c r="Y216" s="6">
        <v>1.7600000000000001E-2</v>
      </c>
      <c r="Z216" s="6">
        <v>3.0899999999999997E-2</v>
      </c>
    </row>
    <row r="217" spans="3:26" ht="15.5" x14ac:dyDescent="0.35">
      <c r="C217" t="s">
        <v>217</v>
      </c>
      <c r="I217" s="6">
        <v>0.29109999999999997</v>
      </c>
      <c r="J217" s="6">
        <v>0.1426</v>
      </c>
      <c r="K217" s="6">
        <v>0.35680000000000001</v>
      </c>
      <c r="L217" s="6">
        <v>-5.5E-2</v>
      </c>
      <c r="M217" s="6">
        <v>-1.4133000000000002</v>
      </c>
      <c r="N217" s="6">
        <v>-0.81640000000000001</v>
      </c>
      <c r="O217" s="6">
        <v>-7.3599999999999999E-2</v>
      </c>
      <c r="P217" s="6">
        <v>1.6299999999999999E-2</v>
      </c>
      <c r="Q217" s="6">
        <v>0.1409</v>
      </c>
      <c r="R217" s="6">
        <v>0.1232</v>
      </c>
      <c r="S217" s="6">
        <v>0.05</v>
      </c>
      <c r="T217" s="6">
        <v>7.8399999999999997E-2</v>
      </c>
      <c r="U217" s="6">
        <v>0.12300000000000001</v>
      </c>
      <c r="V217" s="6">
        <v>6.4899999999999999E-2</v>
      </c>
      <c r="W217" s="6">
        <v>7.2999999999999995E-2</v>
      </c>
      <c r="X217" s="6">
        <v>3.2000000000000001E-2</v>
      </c>
      <c r="Y217" s="6">
        <v>2.7999999999999997E-2</v>
      </c>
      <c r="Z217" s="6">
        <v>5.1500000000000004E-2</v>
      </c>
    </row>
    <row r="218" spans="3:26" ht="15.5" x14ac:dyDescent="0.35">
      <c r="C218" t="s">
        <v>218</v>
      </c>
      <c r="I218" s="6">
        <v>0.31940000000000002</v>
      </c>
      <c r="J218" s="6">
        <v>0.17219999999999999</v>
      </c>
      <c r="K218" s="6">
        <v>0.1515</v>
      </c>
      <c r="L218" s="6">
        <v>-7.8600000000000003E-2</v>
      </c>
      <c r="M218" s="6">
        <v>-0.28570000000000001</v>
      </c>
      <c r="N218" s="6">
        <v>-0.32919999999999999</v>
      </c>
      <c r="O218" s="6">
        <v>-2.8999999999999998E-3</v>
      </c>
      <c r="P218" s="6">
        <v>4.6399999999999997E-2</v>
      </c>
      <c r="Q218" s="6">
        <v>0.1153</v>
      </c>
      <c r="R218" s="6">
        <v>0.1186</v>
      </c>
      <c r="S218" s="6">
        <v>5.2300000000000006E-2</v>
      </c>
      <c r="T218" s="6">
        <v>9.8000000000000004E-2</v>
      </c>
      <c r="U218" s="6">
        <v>0.12050000000000001</v>
      </c>
      <c r="V218" s="6">
        <v>9.3900000000000011E-2</v>
      </c>
      <c r="W218" s="6">
        <v>9.3599999999999989E-2</v>
      </c>
      <c r="X218" s="6">
        <v>5.16E-2</v>
      </c>
      <c r="Y218" s="6">
        <v>3.5699999999999996E-2</v>
      </c>
      <c r="Z218" s="6">
        <v>0.1273</v>
      </c>
    </row>
    <row r="219" spans="3:26" ht="15.5" x14ac:dyDescent="0.35">
      <c r="C219" t="s">
        <v>219</v>
      </c>
      <c r="I219" s="6">
        <v>3.08</v>
      </c>
      <c r="J219" s="6">
        <v>2.2999999999999998</v>
      </c>
      <c r="K219" s="6">
        <v>2.02</v>
      </c>
      <c r="L219" s="6">
        <v>-1.36</v>
      </c>
      <c r="M219" s="6">
        <v>-5.08</v>
      </c>
      <c r="N219" s="6">
        <v>-7.88</v>
      </c>
      <c r="O219" s="6">
        <v>-7.0000000000000007E-2</v>
      </c>
      <c r="P219" s="6">
        <v>1.1599999999999999</v>
      </c>
      <c r="Q219" s="6">
        <v>4.3899999999999997</v>
      </c>
      <c r="R219" s="6">
        <v>2.84</v>
      </c>
      <c r="S219" s="6">
        <v>1.89</v>
      </c>
      <c r="T219" s="6">
        <v>2.59</v>
      </c>
      <c r="U219" s="6">
        <v>3.39</v>
      </c>
      <c r="V219" s="6">
        <v>2.2999999999999998</v>
      </c>
      <c r="W219" s="6">
        <v>2.38</v>
      </c>
      <c r="X219" s="6">
        <v>1.44</v>
      </c>
      <c r="Y219" s="6">
        <v>1.31</v>
      </c>
      <c r="Z219" s="6">
        <v>2.29</v>
      </c>
    </row>
    <row r="220" spans="3:26" ht="15.5" x14ac:dyDescent="0.35">
      <c r="C220" t="s">
        <v>69</v>
      </c>
      <c r="I220" s="6">
        <v>4.3899999999999997</v>
      </c>
      <c r="J220" s="6">
        <v>2.65</v>
      </c>
      <c r="K220" s="6">
        <v>2.35</v>
      </c>
      <c r="L220" s="6">
        <v>5.25</v>
      </c>
      <c r="M220" s="6">
        <v>5.04</v>
      </c>
      <c r="N220" s="6">
        <v>3.04</v>
      </c>
      <c r="O220" s="6">
        <v>3.09</v>
      </c>
      <c r="P220" s="6">
        <v>5.14</v>
      </c>
      <c r="Q220" s="6">
        <v>4.5</v>
      </c>
      <c r="R220" s="6">
        <v>0.87</v>
      </c>
      <c r="S220" s="6">
        <v>0.63</v>
      </c>
      <c r="T220" s="6">
        <v>0.76</v>
      </c>
      <c r="U220" s="6">
        <v>0.61</v>
      </c>
      <c r="V220" s="6">
        <v>0.88</v>
      </c>
      <c r="W220" s="6">
        <v>0.56000000000000005</v>
      </c>
      <c r="X220" s="6">
        <v>1.19</v>
      </c>
      <c r="Y220" s="6">
        <v>0.83</v>
      </c>
      <c r="Z220" s="6">
        <v>0.69</v>
      </c>
    </row>
    <row r="221" spans="3:26" ht="15.5" x14ac:dyDescent="0.35">
      <c r="C221" t="s">
        <v>66</v>
      </c>
      <c r="I221" s="6">
        <v>136.56</v>
      </c>
      <c r="J221" s="6">
        <v>95.72</v>
      </c>
      <c r="K221" s="6">
        <v>93.67</v>
      </c>
      <c r="L221" s="6">
        <v>58.25</v>
      </c>
      <c r="M221" s="6">
        <v>59.96</v>
      </c>
      <c r="N221" s="6">
        <v>142.78</v>
      </c>
      <c r="O221" s="6">
        <v>281.49</v>
      </c>
      <c r="P221" s="6">
        <v>301.33999999999997</v>
      </c>
      <c r="Q221" s="6">
        <v>295.82</v>
      </c>
      <c r="R221" s="6">
        <v>290.88</v>
      </c>
      <c r="S221" s="6">
        <v>254.44</v>
      </c>
      <c r="T221" s="6">
        <v>242.34</v>
      </c>
      <c r="U221" s="6">
        <v>223.34</v>
      </c>
      <c r="V221" s="6">
        <v>181.45</v>
      </c>
      <c r="W221" s="6">
        <v>169.69</v>
      </c>
      <c r="X221" s="6">
        <v>157.30000000000001</v>
      </c>
      <c r="Y221" s="6">
        <v>150.79</v>
      </c>
      <c r="Z221" s="6">
        <v>145.19</v>
      </c>
    </row>
    <row r="222" spans="3:26" ht="15.5" x14ac:dyDescent="0.35">
      <c r="C222" t="s">
        <v>220</v>
      </c>
      <c r="I222" s="6">
        <v>4.55</v>
      </c>
      <c r="J222" s="6">
        <v>2.83</v>
      </c>
      <c r="K222" s="6">
        <v>2.54</v>
      </c>
      <c r="L222" s="6">
        <v>6.23</v>
      </c>
      <c r="M222" s="6">
        <v>5.2</v>
      </c>
      <c r="N222" s="6">
        <v>3.08</v>
      </c>
      <c r="O222" s="6">
        <v>3.11</v>
      </c>
      <c r="P222" s="6">
        <v>5.18</v>
      </c>
      <c r="Q222" s="6">
        <v>4.5199999999999996</v>
      </c>
      <c r="R222" s="6">
        <v>0.88</v>
      </c>
      <c r="S222" s="6">
        <v>0.63</v>
      </c>
      <c r="T222" s="6">
        <v>0.76</v>
      </c>
      <c r="U222" s="6">
        <v>0.61</v>
      </c>
      <c r="V222" s="6">
        <v>0.88</v>
      </c>
      <c r="W222" s="6">
        <v>0.56000000000000005</v>
      </c>
      <c r="X222" s="6">
        <v>1.19</v>
      </c>
      <c r="Y222" s="6">
        <v>0.83</v>
      </c>
      <c r="Z222" s="6">
        <v>0.69</v>
      </c>
    </row>
    <row r="223" spans="3:26" ht="15.5" x14ac:dyDescent="0.35">
      <c r="C223" t="s">
        <v>221</v>
      </c>
      <c r="I223" s="6">
        <v>131.78</v>
      </c>
      <c r="J223" s="6">
        <v>89.79</v>
      </c>
      <c r="K223" s="6">
        <v>86.57</v>
      </c>
      <c r="L223" s="6">
        <v>49.09</v>
      </c>
      <c r="M223" s="6">
        <v>58.09</v>
      </c>
      <c r="N223" s="6">
        <v>140.91</v>
      </c>
      <c r="O223" s="6">
        <v>279.62</v>
      </c>
      <c r="P223" s="6">
        <v>299.47000000000003</v>
      </c>
      <c r="Q223" s="6">
        <v>293.95</v>
      </c>
      <c r="R223" s="6">
        <v>289.01</v>
      </c>
      <c r="S223" s="6">
        <v>254.44</v>
      </c>
      <c r="T223" s="6">
        <v>242.34</v>
      </c>
      <c r="U223" s="6">
        <v>223.34</v>
      </c>
      <c r="V223" s="6">
        <v>181.45</v>
      </c>
      <c r="W223" s="6">
        <v>169.69</v>
      </c>
      <c r="X223" s="6">
        <v>157.30000000000001</v>
      </c>
      <c r="Y223" s="6">
        <v>150.79</v>
      </c>
      <c r="Z223" s="6">
        <v>145.19</v>
      </c>
    </row>
    <row r="224" spans="3:26" ht="15.5" x14ac:dyDescent="0.35">
      <c r="C224" t="s">
        <v>222</v>
      </c>
      <c r="I224" s="5">
        <v>32000000000</v>
      </c>
      <c r="J224" s="5">
        <v>63000000000</v>
      </c>
      <c r="K224" s="5">
        <v>56000000000</v>
      </c>
      <c r="L224" s="5">
        <v>59000000000</v>
      </c>
      <c r="M224" s="5">
        <v>75000000000</v>
      </c>
      <c r="N224" s="5">
        <v>75000000000</v>
      </c>
      <c r="O224" s="5">
        <v>39000000000</v>
      </c>
      <c r="P224" s="5">
        <v>76000000000</v>
      </c>
      <c r="Q224" s="5">
        <v>43000000000</v>
      </c>
      <c r="R224" s="5">
        <v>39000000000</v>
      </c>
      <c r="S224" s="5">
        <v>56000000000</v>
      </c>
      <c r="T224" s="5">
        <v>55000000000</v>
      </c>
      <c r="U224" s="5">
        <v>46000000000</v>
      </c>
      <c r="V224" s="5">
        <v>32000000000</v>
      </c>
      <c r="W224" s="5">
        <v>49000000000</v>
      </c>
      <c r="X224" s="5">
        <v>24000000000</v>
      </c>
      <c r="Y224" s="5">
        <v>16000000000</v>
      </c>
      <c r="Z224" s="5">
        <v>14000000000</v>
      </c>
    </row>
    <row r="225" spans="2:26" ht="15.5" x14ac:dyDescent="0.35">
      <c r="C225" t="s">
        <v>223</v>
      </c>
      <c r="I225" s="5">
        <v>103000000000</v>
      </c>
      <c r="J225" s="5">
        <v>100000000000</v>
      </c>
      <c r="K225" s="5">
        <v>109000000000</v>
      </c>
      <c r="L225" s="5">
        <v>122000000000</v>
      </c>
      <c r="M225" s="5">
        <v>139000000000</v>
      </c>
      <c r="N225" s="5">
        <v>124000000000</v>
      </c>
      <c r="O225" s="5">
        <v>154000000000</v>
      </c>
      <c r="P225" s="5">
        <v>105000000000</v>
      </c>
      <c r="Q225" s="5">
        <v>147000000000</v>
      </c>
      <c r="R225" s="5">
        <v>150000000000</v>
      </c>
      <c r="S225" s="5">
        <v>102000000000</v>
      </c>
      <c r="T225" s="5">
        <v>55000000000</v>
      </c>
      <c r="U225" s="5">
        <v>53000000000</v>
      </c>
      <c r="V225" s="5">
        <v>23000000000</v>
      </c>
      <c r="W225" s="5">
        <v>44000000000</v>
      </c>
      <c r="X225" s="5">
        <v>35000000000</v>
      </c>
      <c r="Y225" s="5">
        <v>28000000000</v>
      </c>
      <c r="Z225" s="5">
        <v>34000000000</v>
      </c>
    </row>
    <row r="226" spans="2:26" ht="15.5" x14ac:dyDescent="0.35">
      <c r="C226" t="s">
        <v>26</v>
      </c>
      <c r="I226" s="5">
        <v>135000000000</v>
      </c>
      <c r="J226" s="5">
        <v>163000000000</v>
      </c>
      <c r="K226" s="5">
        <v>165000000000</v>
      </c>
      <c r="L226" s="5">
        <v>181000000000</v>
      </c>
      <c r="M226" s="5">
        <v>214000000000</v>
      </c>
      <c r="N226" s="5">
        <v>199000000000</v>
      </c>
      <c r="O226" s="5">
        <v>193000000000</v>
      </c>
      <c r="P226" s="5">
        <v>181000000000</v>
      </c>
      <c r="Q226" s="5">
        <v>189000000000</v>
      </c>
      <c r="R226" s="5">
        <v>189000000000</v>
      </c>
      <c r="S226" s="5">
        <v>158000000000</v>
      </c>
      <c r="T226" s="5">
        <v>110000000000</v>
      </c>
      <c r="U226" s="5">
        <v>99000000000</v>
      </c>
      <c r="V226" s="5">
        <v>55000000000</v>
      </c>
      <c r="W226" s="5">
        <v>94000000000</v>
      </c>
      <c r="X226" s="5">
        <v>59000000000</v>
      </c>
      <c r="Y226" s="5">
        <v>44000000000</v>
      </c>
      <c r="Z226" s="5">
        <v>48000000000</v>
      </c>
    </row>
    <row r="227" spans="2:26" ht="15.5" x14ac:dyDescent="0.35">
      <c r="C227" t="s">
        <v>23</v>
      </c>
      <c r="I227" s="5">
        <v>103000000000</v>
      </c>
      <c r="J227" s="5">
        <v>112000000000</v>
      </c>
      <c r="K227" s="5">
        <v>139000000000</v>
      </c>
      <c r="L227" s="5">
        <v>167000000000</v>
      </c>
      <c r="M227" s="5">
        <v>209000000000</v>
      </c>
      <c r="N227" s="5">
        <v>192000000000</v>
      </c>
      <c r="O227" s="5">
        <v>177000000000</v>
      </c>
      <c r="P227" s="5">
        <v>168000000000</v>
      </c>
      <c r="Q227" s="5">
        <v>179000000000</v>
      </c>
      <c r="R227" s="5">
        <v>169000000000</v>
      </c>
      <c r="S227" s="5">
        <v>143000000000</v>
      </c>
      <c r="T227" s="5">
        <v>100000000000</v>
      </c>
      <c r="U227" s="5">
        <v>79000000000</v>
      </c>
      <c r="V227" s="5">
        <v>36000000000</v>
      </c>
      <c r="W227" s="5">
        <v>61000000000</v>
      </c>
      <c r="X227" s="5">
        <v>38000000000</v>
      </c>
      <c r="Y227" s="5">
        <v>10000000000</v>
      </c>
      <c r="Z227" s="5">
        <v>29000000000</v>
      </c>
    </row>
    <row r="228" spans="2:26" ht="15.5" x14ac:dyDescent="0.35">
      <c r="C228" t="s">
        <v>224</v>
      </c>
      <c r="I228" s="5">
        <v>65000000000</v>
      </c>
      <c r="J228" s="5">
        <v>16000000000</v>
      </c>
      <c r="K228" s="5">
        <v>1000000000</v>
      </c>
      <c r="L228" s="5">
        <v>-42000000000</v>
      </c>
      <c r="M228" s="5">
        <v>-77000000000</v>
      </c>
      <c r="N228" s="5">
        <v>-68000000000</v>
      </c>
      <c r="O228" s="5">
        <v>51000000000</v>
      </c>
      <c r="P228" s="5">
        <v>-9000000000</v>
      </c>
      <c r="Q228" s="5">
        <v>8000000000</v>
      </c>
      <c r="R228" s="5">
        <v>10000000000</v>
      </c>
      <c r="S228" s="5">
        <v>0</v>
      </c>
      <c r="T228" s="5">
        <v>-15000000000</v>
      </c>
      <c r="U228" s="5">
        <v>33000000000</v>
      </c>
      <c r="V228" s="5">
        <v>16000000000</v>
      </c>
      <c r="W228" s="5">
        <v>18000000000</v>
      </c>
      <c r="X228" s="5">
        <v>23000000000</v>
      </c>
      <c r="Y228" s="5">
        <v>35000000000</v>
      </c>
      <c r="Z228" s="5">
        <v>42000000000</v>
      </c>
    </row>
    <row r="229" spans="2:26" ht="15.5" x14ac:dyDescent="0.35">
      <c r="C229" t="s">
        <v>225</v>
      </c>
      <c r="I229" s="5">
        <v>19000000000</v>
      </c>
      <c r="J229" s="5">
        <v>37000000000</v>
      </c>
      <c r="K229" s="5">
        <v>19000000000</v>
      </c>
      <c r="L229" s="5">
        <v>13000000000</v>
      </c>
      <c r="M229" s="5">
        <v>-24000000000</v>
      </c>
      <c r="N229" s="5">
        <v>-15000000000</v>
      </c>
      <c r="O229" s="5">
        <v>5000000000</v>
      </c>
      <c r="P229" s="5">
        <v>18000000000</v>
      </c>
      <c r="Q229" s="5">
        <v>72000000000</v>
      </c>
      <c r="R229" s="5">
        <v>62000000000</v>
      </c>
      <c r="S229" s="5">
        <v>55000000000</v>
      </c>
      <c r="T229" s="5">
        <v>67000000000</v>
      </c>
      <c r="U229" s="5">
        <v>38000000000</v>
      </c>
      <c r="V229" s="5">
        <v>37000000000</v>
      </c>
      <c r="W229" s="5">
        <v>13000000000</v>
      </c>
      <c r="X229" s="5">
        <v>-13000000000</v>
      </c>
      <c r="Y229" s="5">
        <v>21000000000</v>
      </c>
      <c r="Z229" s="5">
        <v>-8000000000</v>
      </c>
    </row>
    <row r="230" spans="2:26" ht="15.5" x14ac:dyDescent="0.35">
      <c r="C230" t="s">
        <v>226</v>
      </c>
      <c r="I230" s="5">
        <v>-1000000000</v>
      </c>
      <c r="J230" s="5">
        <v>0</v>
      </c>
      <c r="K230" s="5">
        <v>-2000000000</v>
      </c>
      <c r="L230" s="5">
        <v>0</v>
      </c>
      <c r="M230" s="5">
        <v>0</v>
      </c>
      <c r="N230" s="5">
        <v>-1000000000</v>
      </c>
      <c r="O230" s="5">
        <v>-4000000000</v>
      </c>
      <c r="P230" s="5">
        <v>-8000000000</v>
      </c>
      <c r="Q230" s="5">
        <v>-48000000000</v>
      </c>
      <c r="R230" s="5">
        <v>-39000000000</v>
      </c>
      <c r="S230" s="5">
        <v>-45000000000</v>
      </c>
      <c r="T230" s="5">
        <v>-62000000000</v>
      </c>
      <c r="U230" s="5">
        <v>-82000000000</v>
      </c>
      <c r="V230" s="5">
        <v>-24000000000</v>
      </c>
      <c r="W230" s="5">
        <v>-8000000000</v>
      </c>
      <c r="X230" s="5">
        <v>-3000000000</v>
      </c>
      <c r="Y230" s="5">
        <v>-5000000000</v>
      </c>
      <c r="Z230" s="5">
        <v>-6000000000</v>
      </c>
    </row>
    <row r="231" spans="2:26" ht="15.5" x14ac:dyDescent="0.35">
      <c r="C231" t="s">
        <v>15</v>
      </c>
      <c r="I231" s="5">
        <v>18000000000</v>
      </c>
      <c r="J231" s="5">
        <v>37000000000</v>
      </c>
      <c r="K231" s="5">
        <v>18000000000</v>
      </c>
      <c r="L231" s="5">
        <v>13000000000</v>
      </c>
      <c r="M231" s="5">
        <v>-24000000000</v>
      </c>
      <c r="N231" s="5">
        <v>-15000000000</v>
      </c>
      <c r="O231" s="5">
        <v>1000000000</v>
      </c>
      <c r="P231" s="5">
        <v>10000000000</v>
      </c>
      <c r="Q231" s="5">
        <v>24000000000</v>
      </c>
      <c r="R231" s="5">
        <v>24000000000</v>
      </c>
      <c r="S231" s="5">
        <v>10000000000</v>
      </c>
      <c r="T231" s="5">
        <v>5000000000</v>
      </c>
      <c r="U231" s="5">
        <v>-44000000000</v>
      </c>
      <c r="V231" s="5">
        <v>13000000000</v>
      </c>
      <c r="W231" s="5">
        <v>5000000000</v>
      </c>
      <c r="X231" s="5">
        <v>-15000000000</v>
      </c>
      <c r="Y231" s="5">
        <v>16000000000</v>
      </c>
      <c r="Z231" s="5">
        <v>-14000000000</v>
      </c>
    </row>
    <row r="232" spans="2:26" ht="15.5" x14ac:dyDescent="0.35">
      <c r="C232" t="s">
        <v>17</v>
      </c>
      <c r="I232" s="6">
        <v>25.32</v>
      </c>
      <c r="J232" s="6">
        <v>51.3</v>
      </c>
      <c r="K232" s="5">
        <v>25</v>
      </c>
      <c r="L232" s="6">
        <v>18.43</v>
      </c>
      <c r="M232" s="6">
        <v>-34.07</v>
      </c>
      <c r="N232" s="6">
        <v>-21.17</v>
      </c>
      <c r="O232" s="6">
        <v>1.33</v>
      </c>
      <c r="P232" s="6">
        <v>13.52</v>
      </c>
      <c r="Q232" s="6">
        <v>33.130000000000003</v>
      </c>
      <c r="R232" s="6">
        <v>32.99</v>
      </c>
      <c r="S232" s="6">
        <v>13.41</v>
      </c>
      <c r="T232" s="6">
        <v>6.56</v>
      </c>
      <c r="U232" s="6">
        <v>-61.78</v>
      </c>
      <c r="V232" s="6">
        <v>18.100000000000001</v>
      </c>
      <c r="W232" s="6">
        <v>7.43</v>
      </c>
      <c r="X232" s="6">
        <v>-21.21</v>
      </c>
      <c r="Y232" s="6">
        <v>22.97</v>
      </c>
      <c r="Z232" s="6">
        <v>-19.579999999999998</v>
      </c>
    </row>
    <row r="234" spans="2:26" ht="15.5" x14ac:dyDescent="0.35">
      <c r="B234" t="s">
        <v>227</v>
      </c>
      <c r="C234" t="s">
        <v>228</v>
      </c>
      <c r="D234" s="5">
        <v>4000000000</v>
      </c>
      <c r="E234" s="5">
        <v>7000000000</v>
      </c>
      <c r="F234" s="5">
        <v>8000000000</v>
      </c>
      <c r="G234" s="5">
        <v>11000000000</v>
      </c>
      <c r="H234" s="5">
        <v>21000000000</v>
      </c>
      <c r="I234" s="5">
        <v>28000000000</v>
      </c>
      <c r="J234" s="5">
        <v>10000000000</v>
      </c>
      <c r="K234" s="5">
        <v>24000000000</v>
      </c>
      <c r="L234" s="5">
        <v>-2000000000</v>
      </c>
      <c r="M234" s="5">
        <v>-61000000000</v>
      </c>
      <c r="N234" s="5">
        <v>-83000000000</v>
      </c>
      <c r="O234" s="5">
        <v>-15000000000</v>
      </c>
      <c r="P234" s="5">
        <v>4000000000</v>
      </c>
      <c r="Q234" s="5">
        <v>30000000000</v>
      </c>
    </row>
    <row r="235" spans="2:26" ht="15.5" x14ac:dyDescent="0.35">
      <c r="C235" t="s">
        <v>229</v>
      </c>
      <c r="H235" s="5">
        <v>1</v>
      </c>
      <c r="I235" s="5">
        <v>1</v>
      </c>
    </row>
    <row r="236" spans="2:26" ht="15.5" x14ac:dyDescent="0.35">
      <c r="C236" t="s">
        <v>77</v>
      </c>
      <c r="H236" s="6">
        <v>3.3700000000000001E-2</v>
      </c>
      <c r="I236" s="6">
        <v>2.52E-2</v>
      </c>
    </row>
    <row r="237" spans="2:26" ht="15.5" x14ac:dyDescent="0.35">
      <c r="C237" t="s">
        <v>230</v>
      </c>
      <c r="H237" s="6">
        <v>2.8000000000000004E-3</v>
      </c>
      <c r="I237" s="6">
        <v>2E-3</v>
      </c>
    </row>
    <row r="238" spans="2:26" ht="15.5" x14ac:dyDescent="0.35">
      <c r="C238" t="s">
        <v>57</v>
      </c>
      <c r="D238" s="6">
        <v>5.04</v>
      </c>
      <c r="E238" s="6">
        <v>9.81</v>
      </c>
      <c r="F238" s="6">
        <v>10.94</v>
      </c>
      <c r="G238" s="6">
        <v>14.8</v>
      </c>
      <c r="H238" s="6">
        <v>29.69</v>
      </c>
      <c r="I238" s="6">
        <v>39.75</v>
      </c>
      <c r="J238" s="6">
        <v>13.65</v>
      </c>
      <c r="K238" s="6">
        <v>33.43</v>
      </c>
      <c r="L238" s="6">
        <v>-3.21</v>
      </c>
      <c r="M238" s="6">
        <v>-84.74</v>
      </c>
      <c r="N238" s="6">
        <v>-116.57</v>
      </c>
      <c r="O238" s="6">
        <v>-20.71</v>
      </c>
      <c r="P238" s="6">
        <v>4.91</v>
      </c>
      <c r="Q238" s="6">
        <v>41.69</v>
      </c>
    </row>
    <row r="239" spans="2:26" ht="15.5" x14ac:dyDescent="0.35">
      <c r="C239" t="s">
        <v>79</v>
      </c>
      <c r="H239" s="5">
        <v>1</v>
      </c>
      <c r="I239" s="5">
        <v>1</v>
      </c>
    </row>
    <row r="240" spans="2:26" ht="15.5" x14ac:dyDescent="0.35">
      <c r="C240" t="s">
        <v>231</v>
      </c>
      <c r="H240" s="6">
        <v>3.3700000000000001E-2</v>
      </c>
      <c r="I240" s="6">
        <v>2.52E-2</v>
      </c>
    </row>
    <row r="241" spans="3:17" ht="15.5" x14ac:dyDescent="0.35">
      <c r="C241" t="s">
        <v>232</v>
      </c>
      <c r="H241" s="6">
        <v>2.8000000000000004E-3</v>
      </c>
      <c r="I241" s="6">
        <v>2E-3</v>
      </c>
    </row>
    <row r="242" spans="3:17" ht="15.5" x14ac:dyDescent="0.35">
      <c r="C242" t="s">
        <v>233</v>
      </c>
      <c r="D242" s="5">
        <v>82000000000</v>
      </c>
      <c r="E242" s="5">
        <v>206000000000</v>
      </c>
      <c r="F242" s="5">
        <v>197000000000</v>
      </c>
      <c r="G242" s="5">
        <v>137000000000</v>
      </c>
      <c r="H242" s="5">
        <v>576000000000</v>
      </c>
      <c r="I242" s="5">
        <v>580000000000</v>
      </c>
      <c r="J242" s="5">
        <v>447000000000</v>
      </c>
      <c r="K242" s="5">
        <v>369000000000</v>
      </c>
      <c r="L242" s="5">
        <v>151000000000</v>
      </c>
      <c r="M242" s="5">
        <v>9000000000</v>
      </c>
      <c r="N242" s="5">
        <v>73000000000</v>
      </c>
      <c r="O242" s="5">
        <v>462000000000</v>
      </c>
      <c r="P242" s="5">
        <v>515000000000</v>
      </c>
      <c r="Q242" s="5">
        <v>508000000000</v>
      </c>
    </row>
    <row r="243" spans="3:17" ht="15.5" x14ac:dyDescent="0.35">
      <c r="C243" t="s">
        <v>234</v>
      </c>
      <c r="H243" s="5">
        <v>1</v>
      </c>
      <c r="I243" s="5">
        <v>1</v>
      </c>
    </row>
    <row r="244" spans="3:17" ht="15.5" x14ac:dyDescent="0.35">
      <c r="C244" t="s">
        <v>235</v>
      </c>
      <c r="H244" s="6">
        <v>3.3700000000000001E-2</v>
      </c>
      <c r="I244" s="6">
        <v>2.52E-2</v>
      </c>
    </row>
    <row r="245" spans="3:17" ht="15.5" x14ac:dyDescent="0.35">
      <c r="C245" t="s">
        <v>236</v>
      </c>
      <c r="H245" s="6">
        <v>2.8000000000000004E-3</v>
      </c>
      <c r="I245" s="6">
        <v>2E-3</v>
      </c>
    </row>
    <row r="246" spans="3:17" ht="15.5" x14ac:dyDescent="0.35">
      <c r="C246" t="s">
        <v>237</v>
      </c>
      <c r="I246" s="6">
        <v>12.06</v>
      </c>
    </row>
    <row r="247" spans="3:17" ht="15.5" x14ac:dyDescent="0.35">
      <c r="C247" t="s">
        <v>238</v>
      </c>
      <c r="I247" s="6">
        <v>8.82</v>
      </c>
    </row>
    <row r="248" spans="3:17" ht="15.5" x14ac:dyDescent="0.35">
      <c r="C248" t="s">
        <v>239</v>
      </c>
      <c r="I248" s="6">
        <v>6.95</v>
      </c>
    </row>
    <row r="249" spans="3:17" ht="15.5" x14ac:dyDescent="0.35">
      <c r="C249" t="s">
        <v>240</v>
      </c>
      <c r="I249" s="6">
        <v>0.1134</v>
      </c>
    </row>
    <row r="250" spans="3:17" ht="15.5" x14ac:dyDescent="0.35">
      <c r="C250" t="s">
        <v>241</v>
      </c>
      <c r="I250" s="6">
        <v>0.41</v>
      </c>
    </row>
    <row r="251" spans="3:17" ht="15.5" x14ac:dyDescent="0.35">
      <c r="C251" t="s">
        <v>242</v>
      </c>
      <c r="I251" s="6">
        <v>2.36</v>
      </c>
    </row>
    <row r="252" spans="3:17" ht="15.5" x14ac:dyDescent="0.35">
      <c r="C252" t="s">
        <v>243</v>
      </c>
      <c r="I252" s="6">
        <v>4.84</v>
      </c>
    </row>
    <row r="253" spans="3:17" ht="15.5" x14ac:dyDescent="0.35">
      <c r="C253" t="s">
        <v>244</v>
      </c>
      <c r="I253" s="6">
        <v>4.95</v>
      </c>
    </row>
    <row r="254" spans="3:17" ht="15.5" x14ac:dyDescent="0.35">
      <c r="C254" t="s">
        <v>245</v>
      </c>
      <c r="I254" s="6">
        <v>5.33</v>
      </c>
    </row>
    <row r="255" spans="3:17" ht="15.5" x14ac:dyDescent="0.35">
      <c r="C255" t="s">
        <v>246</v>
      </c>
      <c r="I255" s="6">
        <v>4.7</v>
      </c>
    </row>
    <row r="256" spans="3:17" ht="15.5" x14ac:dyDescent="0.35">
      <c r="C256" t="s">
        <v>247</v>
      </c>
      <c r="I256" s="6">
        <v>0.05</v>
      </c>
    </row>
    <row r="257" spans="3:9" ht="15.5" x14ac:dyDescent="0.35">
      <c r="C257" t="s">
        <v>248</v>
      </c>
      <c r="I257" s="6">
        <v>7.0000000000000007E-2</v>
      </c>
    </row>
    <row r="258" spans="3:9" ht="15.5" x14ac:dyDescent="0.35">
      <c r="C258" t="s">
        <v>249</v>
      </c>
      <c r="I258" s="6">
        <v>40.590000000000003</v>
      </c>
    </row>
    <row r="259" spans="3:9" ht="15.5" x14ac:dyDescent="0.35">
      <c r="C259" t="s">
        <v>250</v>
      </c>
      <c r="I259" s="6">
        <v>29.69</v>
      </c>
    </row>
    <row r="260" spans="3:9" ht="15.5" x14ac:dyDescent="0.35">
      <c r="C260" t="s">
        <v>251</v>
      </c>
      <c r="I260" s="6">
        <v>869.03</v>
      </c>
    </row>
    <row r="261" spans="3:9" ht="15.5" x14ac:dyDescent="0.35">
      <c r="C261" t="s">
        <v>252</v>
      </c>
      <c r="D261" s="6">
        <v>108.43</v>
      </c>
    </row>
    <row r="262" spans="3:9" ht="15.5" x14ac:dyDescent="0.35">
      <c r="C262" t="s">
        <v>253</v>
      </c>
      <c r="I262" s="6">
        <v>151.51</v>
      </c>
    </row>
    <row r="263" spans="3:9" ht="15.5" x14ac:dyDescent="0.35">
      <c r="C263" t="s">
        <v>254</v>
      </c>
      <c r="I263" s="6">
        <v>72.27</v>
      </c>
    </row>
    <row r="264" spans="3:9" ht="15.5" x14ac:dyDescent="0.35">
      <c r="C264" t="s">
        <v>255</v>
      </c>
      <c r="D264" s="6">
        <v>1.87</v>
      </c>
    </row>
    <row r="265" spans="3:9" ht="15.5" x14ac:dyDescent="0.35">
      <c r="C265" t="s">
        <v>256</v>
      </c>
      <c r="D265" s="6">
        <v>1.87</v>
      </c>
    </row>
    <row r="266" spans="3:9" ht="15.5" x14ac:dyDescent="0.35">
      <c r="C266" t="s">
        <v>395</v>
      </c>
      <c r="D266" s="6">
        <v>1.4</v>
      </c>
    </row>
    <row r="267" spans="3:9" ht="15.5" x14ac:dyDescent="0.35">
      <c r="C267" t="s">
        <v>445</v>
      </c>
      <c r="D267" s="6">
        <v>0.91</v>
      </c>
    </row>
    <row r="268" spans="3:9" ht="15.5" x14ac:dyDescent="0.35">
      <c r="C268" t="s">
        <v>257</v>
      </c>
      <c r="D268" s="6">
        <v>1.89</v>
      </c>
    </row>
    <row r="269" spans="3:9" ht="15.5" x14ac:dyDescent="0.35">
      <c r="C269" t="s">
        <v>396</v>
      </c>
      <c r="D269" s="6">
        <v>0.46</v>
      </c>
    </row>
    <row r="270" spans="3:9" ht="15.5" x14ac:dyDescent="0.35">
      <c r="C270" t="s">
        <v>258</v>
      </c>
      <c r="D270" s="6">
        <v>3.08</v>
      </c>
    </row>
    <row r="271" spans="3:9" ht="15.5" x14ac:dyDescent="0.35">
      <c r="C271" t="s">
        <v>259</v>
      </c>
      <c r="I271" s="6">
        <v>5.47</v>
      </c>
    </row>
    <row r="272" spans="3:9" ht="15.5" x14ac:dyDescent="0.35">
      <c r="C272" t="s">
        <v>13</v>
      </c>
      <c r="D272" s="5">
        <v>19000000000</v>
      </c>
    </row>
    <row r="273" spans="3:9" ht="15.5" x14ac:dyDescent="0.35">
      <c r="C273" t="s">
        <v>260</v>
      </c>
      <c r="I273" s="6">
        <v>3.65</v>
      </c>
    </row>
    <row r="274" spans="3:9" ht="15.5" x14ac:dyDescent="0.35">
      <c r="C274" t="s">
        <v>261</v>
      </c>
      <c r="I274" s="6">
        <v>8.6999999999999994E-2</v>
      </c>
    </row>
    <row r="275" spans="3:9" ht="15.5" x14ac:dyDescent="0.35">
      <c r="C275" t="s">
        <v>262</v>
      </c>
      <c r="I275" s="6">
        <v>0.26789999999999997</v>
      </c>
    </row>
    <row r="276" spans="3:9" ht="15.5" x14ac:dyDescent="0.35">
      <c r="C276" t="s">
        <v>263</v>
      </c>
      <c r="I276" s="6">
        <v>0.28050000000000003</v>
      </c>
    </row>
    <row r="277" spans="3:9" ht="15.5" x14ac:dyDescent="0.35">
      <c r="C277" t="s">
        <v>264</v>
      </c>
      <c r="I277" s="6">
        <v>0.17989999999999998</v>
      </c>
    </row>
    <row r="278" spans="3:9" ht="15.5" x14ac:dyDescent="0.35">
      <c r="C278" t="s">
        <v>265</v>
      </c>
      <c r="D278" s="6">
        <v>39.22</v>
      </c>
    </row>
    <row r="279" spans="3:9" ht="15.5" x14ac:dyDescent="0.35">
      <c r="C279" t="s">
        <v>267</v>
      </c>
      <c r="D279" s="6">
        <v>36.65</v>
      </c>
    </row>
    <row r="280" spans="3:9" ht="15.5" x14ac:dyDescent="0.35">
      <c r="C280" t="s">
        <v>269</v>
      </c>
      <c r="D280" s="6">
        <v>2.3199999999999998</v>
      </c>
    </row>
    <row r="281" spans="3:9" ht="15.5" x14ac:dyDescent="0.35">
      <c r="C281" t="s">
        <v>270</v>
      </c>
      <c r="I281" s="6">
        <v>1.81</v>
      </c>
    </row>
    <row r="282" spans="3:9" ht="15.5" x14ac:dyDescent="0.35">
      <c r="C282" t="s">
        <v>53</v>
      </c>
      <c r="I282" s="5">
        <v>256000000000</v>
      </c>
    </row>
    <row r="283" spans="3:9" ht="15.5" x14ac:dyDescent="0.35">
      <c r="C283" t="s">
        <v>272</v>
      </c>
      <c r="I283" s="5">
        <v>351000000000</v>
      </c>
    </row>
    <row r="284" spans="3:9" ht="15.5" x14ac:dyDescent="0.35">
      <c r="C284" t="s">
        <v>273</v>
      </c>
      <c r="I284" s="5">
        <v>715000000</v>
      </c>
    </row>
    <row r="285" spans="3:9" ht="15.5" x14ac:dyDescent="0.35">
      <c r="C285" t="s">
        <v>274</v>
      </c>
      <c r="I285" s="6">
        <v>0.1081</v>
      </c>
    </row>
    <row r="286" spans="3:9" ht="15.5" x14ac:dyDescent="0.35">
      <c r="C286" t="s">
        <v>275</v>
      </c>
      <c r="D286" s="6">
        <v>0.27600000000000002</v>
      </c>
    </row>
    <row r="287" spans="3:9" ht="15.5" x14ac:dyDescent="0.35">
      <c r="C287" t="s">
        <v>276</v>
      </c>
      <c r="D287" s="6">
        <v>9.4499999999999987E-2</v>
      </c>
    </row>
    <row r="288" spans="3:9" ht="15.5" x14ac:dyDescent="0.35">
      <c r="C288" t="s">
        <v>277</v>
      </c>
      <c r="D288" s="6">
        <v>4.3799999999999999E-2</v>
      </c>
    </row>
    <row r="289" spans="3:9" ht="15.5" x14ac:dyDescent="0.35">
      <c r="C289" t="s">
        <v>278</v>
      </c>
      <c r="D289" s="6">
        <v>-0.1211</v>
      </c>
    </row>
    <row r="290" spans="3:9" ht="15.5" x14ac:dyDescent="0.35">
      <c r="C290" t="s">
        <v>279</v>
      </c>
      <c r="D290" s="6">
        <v>-6.2400000000000004E-2</v>
      </c>
    </row>
    <row r="291" spans="3:9" ht="15.5" x14ac:dyDescent="0.35">
      <c r="C291" t="s">
        <v>280</v>
      </c>
      <c r="D291" s="6">
        <v>-0.43790000000000001</v>
      </c>
    </row>
    <row r="292" spans="3:9" ht="15.5" x14ac:dyDescent="0.35">
      <c r="C292" t="s">
        <v>281</v>
      </c>
      <c r="I292" s="5">
        <v>1</v>
      </c>
    </row>
    <row r="293" spans="3:9" ht="15.5" x14ac:dyDescent="0.35">
      <c r="C293" t="s">
        <v>282</v>
      </c>
      <c r="I293" s="5">
        <v>1</v>
      </c>
    </row>
    <row r="294" spans="3:9" ht="15.5" x14ac:dyDescent="0.35">
      <c r="C294" t="s">
        <v>283</v>
      </c>
      <c r="I294" s="6">
        <v>3.3700000000000001E-2</v>
      </c>
    </row>
    <row r="295" spans="3:9" ht="15.5" x14ac:dyDescent="0.35">
      <c r="C295" t="s">
        <v>284</v>
      </c>
      <c r="I295" s="6">
        <v>2.8000000000000004E-3</v>
      </c>
    </row>
    <row r="296" spans="3:9" ht="15.5" x14ac:dyDescent="0.35">
      <c r="C296" t="s">
        <v>285</v>
      </c>
      <c r="I296" t="s">
        <v>2851</v>
      </c>
    </row>
    <row r="297" spans="3:9" ht="15.5" x14ac:dyDescent="0.35">
      <c r="C297" t="s">
        <v>287</v>
      </c>
      <c r="I297" s="5">
        <v>9</v>
      </c>
    </row>
    <row r="298" spans="3:9" ht="15.5" x14ac:dyDescent="0.35">
      <c r="C298" t="s">
        <v>288</v>
      </c>
      <c r="I298" s="6">
        <v>0.25</v>
      </c>
    </row>
    <row r="299" spans="3:9" ht="15.5" x14ac:dyDescent="0.35">
      <c r="C299" t="s">
        <v>289</v>
      </c>
      <c r="I299" s="6">
        <v>0.25</v>
      </c>
    </row>
    <row r="300" spans="3:9" ht="15.5" x14ac:dyDescent="0.35">
      <c r="C300" t="s">
        <v>290</v>
      </c>
      <c r="I300" s="6">
        <v>0.66</v>
      </c>
    </row>
    <row r="301" spans="3:9" ht="15.5" x14ac:dyDescent="0.35">
      <c r="C301" t="s">
        <v>291</v>
      </c>
      <c r="I301" s="6">
        <v>0.87</v>
      </c>
    </row>
    <row r="302" spans="3:9" ht="15.5" x14ac:dyDescent="0.35">
      <c r="C302" t="s">
        <v>292</v>
      </c>
      <c r="I302" s="6">
        <v>0.79</v>
      </c>
    </row>
    <row r="303" spans="3:9" ht="15.5" x14ac:dyDescent="0.35">
      <c r="C303" t="s">
        <v>293</v>
      </c>
      <c r="I303" s="6">
        <v>0.27</v>
      </c>
    </row>
    <row r="304" spans="3:9" ht="15.5" x14ac:dyDescent="0.35">
      <c r="C304" t="s">
        <v>294</v>
      </c>
      <c r="I304" s="6">
        <v>0.47</v>
      </c>
    </row>
    <row r="305" spans="3:9" ht="15.5" x14ac:dyDescent="0.35">
      <c r="C305" t="s">
        <v>295</v>
      </c>
      <c r="I305" s="5">
        <v>621000000000</v>
      </c>
    </row>
    <row r="306" spans="3:9" ht="15.5" x14ac:dyDescent="0.35">
      <c r="C306" t="s">
        <v>296</v>
      </c>
      <c r="I306" s="5">
        <v>126000000000</v>
      </c>
    </row>
    <row r="307" spans="3:9" ht="15.5" x14ac:dyDescent="0.35">
      <c r="C307" t="s">
        <v>297</v>
      </c>
      <c r="I307" s="5">
        <v>75000000000</v>
      </c>
    </row>
    <row r="308" spans="3:9" ht="15.5" x14ac:dyDescent="0.35">
      <c r="C308" t="s">
        <v>298</v>
      </c>
      <c r="I308" s="5">
        <v>29000000000</v>
      </c>
    </row>
    <row r="309" spans="3:9" ht="15.5" x14ac:dyDescent="0.35">
      <c r="C309" t="s">
        <v>299</v>
      </c>
      <c r="D309" s="5">
        <v>78000000000</v>
      </c>
    </row>
    <row r="310" spans="3:9" ht="15.5" x14ac:dyDescent="0.35">
      <c r="C310" t="s">
        <v>300</v>
      </c>
      <c r="D310" s="5">
        <v>334000000000</v>
      </c>
    </row>
    <row r="311" spans="3:9" ht="15.5" x14ac:dyDescent="0.35">
      <c r="C311" t="s">
        <v>301</v>
      </c>
      <c r="D311" s="5">
        <v>205000000000</v>
      </c>
    </row>
    <row r="312" spans="3:9" ht="15.5" x14ac:dyDescent="0.35">
      <c r="C312" t="s">
        <v>212</v>
      </c>
      <c r="D312" s="5">
        <v>85000000000</v>
      </c>
    </row>
    <row r="313" spans="3:9" ht="15.5" x14ac:dyDescent="0.35">
      <c r="C313" t="s">
        <v>211</v>
      </c>
      <c r="I313" s="5">
        <v>108000000000</v>
      </c>
    </row>
    <row r="314" spans="3:9" ht="15.5" x14ac:dyDescent="0.35">
      <c r="C314" t="s">
        <v>210</v>
      </c>
      <c r="D314" s="5">
        <v>99000000000</v>
      </c>
    </row>
    <row r="315" spans="3:9" ht="15.5" x14ac:dyDescent="0.35">
      <c r="C315" t="s">
        <v>209</v>
      </c>
      <c r="D315" s="5">
        <v>53000000000</v>
      </c>
    </row>
    <row r="316" spans="3:9" ht="15.5" x14ac:dyDescent="0.35">
      <c r="C316" t="s">
        <v>24</v>
      </c>
      <c r="D316" s="5">
        <v>152000000000</v>
      </c>
    </row>
    <row r="317" spans="3:9" ht="15.5" x14ac:dyDescent="0.35">
      <c r="C317" t="s">
        <v>21</v>
      </c>
      <c r="D317" s="5">
        <v>75000000000</v>
      </c>
    </row>
    <row r="318" spans="3:9" ht="15.5" x14ac:dyDescent="0.35">
      <c r="C318" t="s">
        <v>302</v>
      </c>
      <c r="I318" s="5">
        <v>129000000000</v>
      </c>
    </row>
    <row r="319" spans="3:9" ht="15.5" x14ac:dyDescent="0.35">
      <c r="C319" t="s">
        <v>303</v>
      </c>
      <c r="I319" s="5">
        <v>53000000000</v>
      </c>
    </row>
    <row r="320" spans="3:9" ht="15.5" x14ac:dyDescent="0.35">
      <c r="C320" t="s">
        <v>304</v>
      </c>
      <c r="I320" s="5">
        <v>0</v>
      </c>
    </row>
    <row r="321" spans="3:9" ht="15.5" x14ac:dyDescent="0.35">
      <c r="C321" t="s">
        <v>305</v>
      </c>
      <c r="I321" s="5">
        <v>-44000000000</v>
      </c>
    </row>
    <row r="322" spans="3:9" ht="15.5" x14ac:dyDescent="0.35">
      <c r="C322" t="s">
        <v>306</v>
      </c>
      <c r="I322" s="5">
        <v>-1000000000</v>
      </c>
    </row>
    <row r="323" spans="3:9" ht="15.5" x14ac:dyDescent="0.35">
      <c r="C323" t="s">
        <v>307</v>
      </c>
      <c r="I323" s="5">
        <v>52000000000</v>
      </c>
    </row>
  </sheetData>
  <pageMargins left="0.7" right="0.7" top="0.75" bottom="0.75" header="0.3" footer="0.3"/>
  <ignoredErrors>
    <ignoredError sqref="A1:Z324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S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2920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2921</v>
      </c>
      <c r="D2" s="2" vm="822">
        <f ca="1">IFERROR(_xlfn.STOCKHISTORY("XIDX:" &amp; $C$1, D3, , 0, 0, 1), "Libur")</f>
        <v>129.642</v>
      </c>
      <c r="E2" s="2" vm="823">
        <f ca="1">IFERROR(_xlfn.STOCKHISTORY("XIDX:" &amp; $C$1, E3, , 0, 0, 1), "Libur")</f>
        <v>134.4083</v>
      </c>
      <c r="H2" s="2" vm="823">
        <f ca="1">IFERROR(INDEX(D2:G2,COUNT(D2:G2)),"")</f>
        <v>134.4083</v>
      </c>
      <c r="I2" s="2" vm="824">
        <f t="shared" ref="I2:S2" ca="1" si="0">IFERROR(_xlfn.STOCKHISTORY("XIDX:" &amp; $C$1, I1, , 0, 0, 1), "Libur")</f>
        <v>228.78</v>
      </c>
      <c r="J2" s="2" vm="825">
        <f t="shared" ca="1" si="0"/>
        <v>105.8108</v>
      </c>
      <c r="K2" s="2" vm="826">
        <f t="shared" ca="1" si="0"/>
        <v>162.05250000000001</v>
      </c>
      <c r="L2" s="2" vm="827">
        <f t="shared" ca="1" si="0"/>
        <v>400.36500000000001</v>
      </c>
      <c r="M2" s="2" vm="828">
        <f t="shared" ca="1" si="0"/>
        <v>1115.3025</v>
      </c>
      <c r="N2" s="2" vm="822">
        <f t="shared" ca="1" si="0"/>
        <v>129.642</v>
      </c>
      <c r="O2" s="2" vm="829">
        <f t="shared" ca="1" si="0"/>
        <v>209.715</v>
      </c>
      <c r="P2" s="2" vm="830">
        <f t="shared" ca="1" si="0"/>
        <v>166.81880000000001</v>
      </c>
      <c r="Q2" s="2" vm="831">
        <f t="shared" ca="1" si="0"/>
        <v>132.77420000000001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-5097817510</v>
      </c>
      <c r="E4" s="2">
        <f>IFERROR(INDEX(E51:E500,MATCH($C$4,$C$51:$C$500,0)),"")</f>
        <v>-14085453911</v>
      </c>
      <c r="H4" s="2">
        <f>IFERROR(SUM(D4:G4)*(4/MAX(1,COUNT(D4:G4))),"")</f>
        <v>-38366542842</v>
      </c>
      <c r="I4" s="2">
        <f t="shared" ref="I4:S4" si="1">IFERROR(INDEX(I51:I500,MATCH($C$4,$C$51:$C$500,0)),"")</f>
        <v>19282262084</v>
      </c>
      <c r="J4" s="2">
        <f t="shared" si="1"/>
        <v>-24024570991</v>
      </c>
      <c r="K4" s="2">
        <f t="shared" si="1"/>
        <v>-71276404069</v>
      </c>
      <c r="L4" s="2">
        <f t="shared" si="1"/>
        <v>-101635308012</v>
      </c>
      <c r="M4" s="2">
        <f t="shared" si="1"/>
        <v>-95025650926</v>
      </c>
      <c r="N4" s="2">
        <f t="shared" si="1"/>
        <v>5034067841</v>
      </c>
      <c r="O4" s="2">
        <f t="shared" si="1"/>
        <v>28141197331</v>
      </c>
      <c r="P4" s="2">
        <f t="shared" si="1"/>
        <v>57326630087</v>
      </c>
      <c r="Q4" s="2">
        <f t="shared" si="1"/>
        <v>30659585546</v>
      </c>
      <c r="R4" s="2">
        <f t="shared" si="1"/>
        <v>23937929034</v>
      </c>
      <c r="S4" s="2">
        <f t="shared" si="1"/>
        <v>24173872609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-23262808519</v>
      </c>
      <c r="E5" s="2">
        <f>IFERROR(INDEX(E51:E500,MATCH($C$5,$C$51:$C$500,0)),"")</f>
        <v>206705322</v>
      </c>
      <c r="H5" s="2">
        <f>IFERROR(SUM(D5:G5)*(4/MAX(1,COUNT(D5:G5))),"")</f>
        <v>-46112206394</v>
      </c>
      <c r="I5" s="2">
        <f t="shared" ref="I5:S5" si="2">IFERROR(INDEX(I51:I500,MATCH($C$5,$C$51:$C$500,0)),"")</f>
        <v>-35363494803</v>
      </c>
      <c r="J5" s="2">
        <f t="shared" si="2"/>
        <v>-33860080691</v>
      </c>
      <c r="K5" s="2">
        <f t="shared" si="2"/>
        <v>-73156730855</v>
      </c>
      <c r="L5" s="2">
        <f t="shared" si="2"/>
        <v>-113169762078</v>
      </c>
      <c r="M5" s="2">
        <f t="shared" si="2"/>
        <v>-97182705315</v>
      </c>
      <c r="N5" s="2">
        <f t="shared" si="2"/>
        <v>-7472695114</v>
      </c>
      <c r="O5" s="2">
        <f t="shared" si="2"/>
        <v>33137914764</v>
      </c>
      <c r="P5" s="2">
        <f t="shared" si="2"/>
        <v>55934478533</v>
      </c>
      <c r="Q5" s="2">
        <f t="shared" si="2"/>
        <v>31408271568</v>
      </c>
      <c r="R5" s="2">
        <f t="shared" si="2"/>
        <v>24073749369</v>
      </c>
      <c r="S5" s="2">
        <f t="shared" si="2"/>
        <v>24498238033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136615698861</v>
      </c>
      <c r="E6" s="2">
        <f>IFERROR(INDEX(E51:E500,MATCH($C$6,$C$51:$C$500,0)),"")</f>
        <v>143376328207</v>
      </c>
      <c r="H6" s="2">
        <f>IFERROR(INDEX(D6:G6,COUNT(D6:G6)),"")</f>
        <v>143376328207</v>
      </c>
      <c r="I6" s="2">
        <f t="shared" ref="I6:S6" si="3">IFERROR(INDEX(I51:I500,MATCH($C$6,$C$51:$C$500,0)),"")</f>
        <v>159672056446</v>
      </c>
      <c r="J6" s="2">
        <f t="shared" si="3"/>
        <v>178535862182</v>
      </c>
      <c r="K6" s="2">
        <f t="shared" si="3"/>
        <v>212396198624</v>
      </c>
      <c r="L6" s="2">
        <f t="shared" si="3"/>
        <v>285552648373</v>
      </c>
      <c r="M6" s="2">
        <f t="shared" si="3"/>
        <v>398717175184</v>
      </c>
      <c r="N6" s="2">
        <f t="shared" si="3"/>
        <v>495899596940</v>
      </c>
      <c r="O6" s="2">
        <f t="shared" si="3"/>
        <v>520374712019</v>
      </c>
      <c r="P6" s="2">
        <f t="shared" si="3"/>
        <v>509902818902</v>
      </c>
      <c r="Q6" s="2">
        <f t="shared" si="3"/>
        <v>248544592167</v>
      </c>
      <c r="R6" s="2">
        <f t="shared" si="3"/>
        <v>224219523392</v>
      </c>
      <c r="S6" s="2">
        <f t="shared" si="3"/>
        <v>207173329259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2.83</v>
      </c>
      <c r="E7" s="3">
        <f>IFERROR(INDEX(E51:E500,MATCH($C$7,$C$51:$C$500,0))/1000000000,"")</f>
        <v>2.83</v>
      </c>
      <c r="H7" s="3">
        <f>IFERROR(INDEX(D7:G7,COUNT(D7:G7)),"")</f>
        <v>2.83</v>
      </c>
      <c r="I7" s="3">
        <f t="shared" ref="I7:S7" si="4">IFERROR(INDEX(I51:I500,MATCH($C$7,$C$51:$C$500,0))/1000000000,"")</f>
        <v>2.83</v>
      </c>
      <c r="J7" s="3">
        <f t="shared" si="4"/>
        <v>2.83</v>
      </c>
      <c r="K7" s="3">
        <f t="shared" si="4"/>
        <v>2.83</v>
      </c>
      <c r="L7" s="3">
        <f t="shared" si="4"/>
        <v>2.83</v>
      </c>
      <c r="M7" s="3">
        <f t="shared" si="4"/>
        <v>2.83</v>
      </c>
      <c r="N7" s="3">
        <f t="shared" si="4"/>
        <v>2.83</v>
      </c>
      <c r="O7" s="3">
        <f t="shared" si="4"/>
        <v>2.83</v>
      </c>
      <c r="P7" s="3">
        <f t="shared" si="4"/>
        <v>2.83</v>
      </c>
      <c r="Q7" s="3">
        <f t="shared" si="4"/>
        <v>0.71</v>
      </c>
      <c r="R7" s="3">
        <f t="shared" si="4"/>
        <v>0.71</v>
      </c>
      <c r="S7" s="3">
        <f t="shared" si="4"/>
        <v>0.71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9000000000</v>
      </c>
      <c r="H8" s="2">
        <f>IFERROR(INDEX(D8:G8,COUNT(D8:G8)),"")</f>
        <v>9000000000</v>
      </c>
      <c r="I8" s="2">
        <f t="shared" ref="I8:S8" si="5">IFERROR(INDEX(I51:I500,MATCH($C$8,$C$51:$C$500,0)),"")</f>
        <v>-19000000000</v>
      </c>
      <c r="J8" s="2">
        <f t="shared" si="5"/>
        <v>-21000000000</v>
      </c>
      <c r="K8" s="2">
        <f t="shared" si="5"/>
        <v>-38000000000</v>
      </c>
      <c r="L8" s="2">
        <f t="shared" si="5"/>
        <v>58000000000</v>
      </c>
      <c r="M8" s="2">
        <f t="shared" si="5"/>
        <v>-104000000000</v>
      </c>
      <c r="N8" s="2">
        <f t="shared" si="5"/>
        <v>29000000000</v>
      </c>
      <c r="O8" s="2">
        <f t="shared" si="5"/>
        <v>-124000000000</v>
      </c>
      <c r="P8" s="2">
        <f t="shared" si="5"/>
        <v>-43000000000</v>
      </c>
      <c r="Q8" s="2">
        <f t="shared" si="5"/>
        <v>107000000000</v>
      </c>
      <c r="R8" s="2">
        <f t="shared" si="5"/>
        <v>8000000000</v>
      </c>
      <c r="S8" s="2">
        <f t="shared" si="5"/>
        <v>28000000000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-1.4</v>
      </c>
      <c r="E9" s="3">
        <f>IFERROR(INDEX(E51:E500,MATCH("Free cash flow per share (Quarter)",$C$51:$C$500,0)),"")</f>
        <v>3.04</v>
      </c>
      <c r="H9" s="3">
        <f>IFERROR(INDEX(D9:G9,COUNT(D9:G9)),"")</f>
        <v>3.04</v>
      </c>
      <c r="I9" s="3">
        <f t="shared" ref="I9:S9" si="6">IFERROR(INDEX(I51:I500,MATCH($C$9,$C$51:$C$500,0)),"")</f>
        <v>-6.56</v>
      </c>
      <c r="J9" s="3">
        <f t="shared" si="6"/>
        <v>-7.4</v>
      </c>
      <c r="K9" s="3">
        <f t="shared" si="6"/>
        <v>-13.36</v>
      </c>
      <c r="L9" s="3">
        <f t="shared" si="6"/>
        <v>20.47</v>
      </c>
      <c r="M9" s="3">
        <f t="shared" si="6"/>
        <v>-36.57</v>
      </c>
      <c r="N9" s="3">
        <f t="shared" si="6"/>
        <v>10.199999999999999</v>
      </c>
      <c r="O9" s="3">
        <f t="shared" si="6"/>
        <v>-43.61</v>
      </c>
      <c r="P9" s="3">
        <f t="shared" si="6"/>
        <v>-15.07</v>
      </c>
      <c r="Q9" s="3">
        <f t="shared" si="6"/>
        <v>151.11000000000001</v>
      </c>
      <c r="R9" s="3">
        <f t="shared" si="6"/>
        <v>11.06</v>
      </c>
      <c r="S9" s="3">
        <f t="shared" si="6"/>
        <v>39.01</v>
      </c>
    </row>
    <row r="10" spans="1:19" ht="15.5" x14ac:dyDescent="0.35">
      <c r="C10" t="s">
        <v>18</v>
      </c>
      <c r="D10" s="3">
        <f ca="1">IFERROR(IF(D9=0,"",D2/D9),"")</f>
        <v>-92.601428571428571</v>
      </c>
      <c r="E10" s="3">
        <f ca="1">IFERROR(IF(E9=0,"",E2/E9),"")</f>
        <v>44.213256578947366</v>
      </c>
      <c r="I10" s="3">
        <f t="shared" ref="I10:S10" ca="1" si="7">IFERROR(IF(I9=0,"",I2/I9),"")</f>
        <v>-34.875</v>
      </c>
      <c r="J10" s="3">
        <f t="shared" ca="1" si="7"/>
        <v>-14.298756756756756</v>
      </c>
      <c r="K10" s="3">
        <f t="shared" ca="1" si="7"/>
        <v>-12.129678143712576</v>
      </c>
      <c r="L10" s="3">
        <f t="shared" ca="1" si="7"/>
        <v>19.558622374206156</v>
      </c>
      <c r="M10" s="3">
        <f t="shared" ca="1" si="7"/>
        <v>-30.49774405250205</v>
      </c>
      <c r="N10" s="3">
        <f t="shared" ca="1" si="7"/>
        <v>12.71</v>
      </c>
      <c r="O10" s="3">
        <f t="shared" ca="1" si="7"/>
        <v>-4.8088741114423295</v>
      </c>
      <c r="P10" s="3">
        <f t="shared" ca="1" si="7"/>
        <v>-11.069595222295952</v>
      </c>
      <c r="Q10" s="3">
        <f t="shared" ca="1" si="7"/>
        <v>0.8786592548474621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54086841938</v>
      </c>
      <c r="E11" s="2">
        <f>IFERROR(INDEX(E51:E500,MATCH($C$11,$C$51:$C$500,0)),"")</f>
        <v>58019837855</v>
      </c>
      <c r="H11" s="2">
        <f>IFERROR(INDEX(D11:G11,COUNT(D11:G11)),"")</f>
        <v>58019837855</v>
      </c>
      <c r="I11" s="2">
        <f t="shared" ref="I11:S11" si="8">IFERROR(INDEX(I51:I500,MATCH($C$11,$C$51:$C$500,0)),"")</f>
        <v>49447320789</v>
      </c>
      <c r="J11" s="2">
        <f t="shared" si="8"/>
        <v>68010654727</v>
      </c>
      <c r="K11" s="2">
        <f t="shared" si="8"/>
        <v>89115661837</v>
      </c>
      <c r="L11" s="2">
        <f t="shared" si="8"/>
        <v>76330219578</v>
      </c>
      <c r="M11" s="2">
        <f t="shared" si="8"/>
        <v>18529540683</v>
      </c>
      <c r="N11" s="2">
        <f t="shared" si="8"/>
        <v>172119399506</v>
      </c>
      <c r="O11" s="2">
        <f t="shared" si="8"/>
        <v>160381718276</v>
      </c>
      <c r="P11" s="2">
        <f t="shared" si="8"/>
        <v>305402920515</v>
      </c>
      <c r="Q11" s="2">
        <f t="shared" si="8"/>
        <v>141200780524</v>
      </c>
      <c r="R11" s="2">
        <f t="shared" si="8"/>
        <v>40993664674</v>
      </c>
      <c r="S11" s="2">
        <f t="shared" si="8"/>
        <v>40315800329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S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S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</row>
    <row r="15" spans="1:19" ht="15.5" x14ac:dyDescent="0.35">
      <c r="C15" t="s">
        <v>28</v>
      </c>
      <c r="D15" s="2">
        <f>IFERROR(INDEX(D51:D500,MATCH($C$15,$C$51:$C$500,0)),"")</f>
        <v>4956904198</v>
      </c>
      <c r="E15" s="2">
        <f>IFERROR(INDEX(E51:E500,MATCH($C$15,$C$51:$C$500,0)),"")</f>
        <v>-4410150230</v>
      </c>
      <c r="H15" s="2">
        <f>IFERROR(SUM(D15:G15)*(4/MAX(1,COUNT(D15:G15))),"")</f>
        <v>1093507936</v>
      </c>
      <c r="I15" s="2">
        <f t="shared" ref="I15:S15" si="12">IFERROR(INDEX(I51:I500,MATCH($C$15,$C$51:$C$500,0)),"")</f>
        <v>13959959415</v>
      </c>
      <c r="J15" s="2">
        <f t="shared" si="12"/>
        <v>258717096</v>
      </c>
      <c r="K15" s="2">
        <f t="shared" si="12"/>
        <v>302180341</v>
      </c>
      <c r="L15" s="2">
        <f t="shared" si="12"/>
        <v>-348977770</v>
      </c>
      <c r="M15" s="2">
        <f t="shared" si="12"/>
        <v>-683495757</v>
      </c>
      <c r="N15" s="2">
        <f t="shared" si="12"/>
        <v>90530051</v>
      </c>
      <c r="O15" s="2">
        <f t="shared" si="12"/>
        <v>-3550334520</v>
      </c>
      <c r="P15" s="2">
        <f t="shared" si="12"/>
        <v>-2913508932</v>
      </c>
      <c r="Q15" s="2">
        <f t="shared" si="12"/>
        <v>-2811535720</v>
      </c>
      <c r="R15" s="2">
        <f t="shared" si="12"/>
        <v>-3061347421</v>
      </c>
      <c r="S15" s="2">
        <f t="shared" si="12"/>
        <v>-2637392673</v>
      </c>
    </row>
    <row r="16" spans="1:19" ht="15.5" x14ac:dyDescent="0.35">
      <c r="C16" t="s">
        <v>29</v>
      </c>
      <c r="D16" s="2">
        <f>IFERROR(INDEX(D51:D500,MATCH($C$16,$C$51:$C$500,0)),"")</f>
        <v>-28221549890</v>
      </c>
      <c r="E16" s="2">
        <f>IFERROR(INDEX(E51:E500,MATCH($C$16,$C$51:$C$500,0)),"")</f>
        <v>4618438337</v>
      </c>
      <c r="H16" s="2">
        <f>IFERROR(SUM(D16:G16)*(4/MAX(1,COUNT(D16:G16))),"")</f>
        <v>-47206223106</v>
      </c>
      <c r="I16" s="2">
        <f t="shared" ref="I16:S16" si="13">IFERROR(INDEX(I51:I500,MATCH($C$16,$C$51:$C$500,0)),"")</f>
        <v>-49397530497</v>
      </c>
      <c r="J16" s="2">
        <f t="shared" si="13"/>
        <v>-34511156538</v>
      </c>
      <c r="K16" s="2">
        <f t="shared" si="13"/>
        <v>-73452591090</v>
      </c>
      <c r="L16" s="2">
        <f t="shared" si="13"/>
        <v>-112835837041</v>
      </c>
      <c r="M16" s="2">
        <f t="shared" si="13"/>
        <v>-96560337999</v>
      </c>
      <c r="N16" s="2">
        <f t="shared" si="13"/>
        <v>-7353431794</v>
      </c>
      <c r="O16" s="2">
        <f t="shared" si="13"/>
        <v>36572004085</v>
      </c>
      <c r="P16" s="2">
        <f t="shared" si="13"/>
        <v>58848999107</v>
      </c>
      <c r="Q16" s="2">
        <f t="shared" si="13"/>
        <v>34444338135</v>
      </c>
      <c r="R16" s="2">
        <f t="shared" si="13"/>
        <v>27348914194</v>
      </c>
      <c r="S16" s="2">
        <f t="shared" si="13"/>
        <v>25770216706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366886860000</v>
      </c>
      <c r="E20" s="2">
        <f ca="1">IFERROR(E21*E2,"")</f>
        <v>380375489000</v>
      </c>
      <c r="H20" s="2">
        <f t="shared" ref="H20:S20" ca="1" si="14">IFERROR(H21*H2,"")</f>
        <v>380375489000</v>
      </c>
      <c r="I20" s="2">
        <f t="shared" ca="1" si="14"/>
        <v>647447400000</v>
      </c>
      <c r="J20" s="2">
        <f t="shared" ca="1" si="14"/>
        <v>299444564000</v>
      </c>
      <c r="K20" s="2">
        <f t="shared" ca="1" si="14"/>
        <v>458608575000</v>
      </c>
      <c r="L20" s="2">
        <f t="shared" ca="1" si="14"/>
        <v>1133032950000</v>
      </c>
      <c r="M20" s="2">
        <f t="shared" ca="1" si="14"/>
        <v>3156306075000</v>
      </c>
      <c r="N20" s="2">
        <f t="shared" ca="1" si="14"/>
        <v>366886860000</v>
      </c>
      <c r="O20" s="2">
        <f t="shared" ca="1" si="14"/>
        <v>593493450000</v>
      </c>
      <c r="P20" s="2">
        <f t="shared" ca="1" si="14"/>
        <v>472097204000</v>
      </c>
      <c r="Q20" s="2">
        <f t="shared" ca="1" si="14"/>
        <v>94269682000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2830000000</v>
      </c>
      <c r="E21" s="2">
        <f>IFERROR(INDEX(E51:E500,MATCH($C$7,$C$51:$C$500,0)),"")</f>
        <v>2830000000</v>
      </c>
      <c r="H21" s="2">
        <f>IFERROR(INDEX(D21:G21,COUNT(D21:G21)),"")</f>
        <v>2830000000</v>
      </c>
      <c r="I21" s="2">
        <f t="shared" ref="I21:S21" si="15">IFERROR(INDEX(I51:I500,MATCH($C$7,$C$51:$C$500,0)),"")</f>
        <v>2830000000</v>
      </c>
      <c r="J21" s="2">
        <f t="shared" si="15"/>
        <v>2830000000</v>
      </c>
      <c r="K21" s="2">
        <f t="shared" si="15"/>
        <v>2830000000</v>
      </c>
      <c r="L21" s="2">
        <f t="shared" si="15"/>
        <v>2830000000</v>
      </c>
      <c r="M21" s="2">
        <f t="shared" si="15"/>
        <v>2830000000</v>
      </c>
      <c r="N21" s="2">
        <f t="shared" si="15"/>
        <v>2830000000</v>
      </c>
      <c r="O21" s="2">
        <f t="shared" si="15"/>
        <v>2830000000</v>
      </c>
      <c r="P21" s="2">
        <f t="shared" si="15"/>
        <v>2830000000</v>
      </c>
      <c r="Q21" s="2">
        <f t="shared" si="15"/>
        <v>710000000</v>
      </c>
      <c r="R21" s="2">
        <f t="shared" si="15"/>
        <v>710000000</v>
      </c>
      <c r="S21" s="2">
        <f t="shared" si="15"/>
        <v>710000000</v>
      </c>
    </row>
    <row r="23" spans="1:19" ht="15.5" x14ac:dyDescent="0.35">
      <c r="B23" t="s">
        <v>54</v>
      </c>
      <c r="C23" t="s">
        <v>55</v>
      </c>
      <c r="D23" s="3">
        <f>IFERROR(D5/D6*100,"")</f>
        <v>-17.027917518226662</v>
      </c>
      <c r="E23" s="3">
        <f>IFERROR(E5/E6*100,"")</f>
        <v>0.14416976957421351</v>
      </c>
      <c r="H23" s="3">
        <f t="shared" ref="H23:S23" si="16">IFERROR(H5/H6*100,"")</f>
        <v>-32.161659438945435</v>
      </c>
      <c r="I23" s="3">
        <f t="shared" si="16"/>
        <v>-22.147578975385525</v>
      </c>
      <c r="J23" s="3">
        <f t="shared" si="16"/>
        <v>-18.965422563945687</v>
      </c>
      <c r="K23" s="3">
        <f t="shared" si="16"/>
        <v>-34.443521743299954</v>
      </c>
      <c r="L23" s="3">
        <f t="shared" si="16"/>
        <v>-39.631837674351821</v>
      </c>
      <c r="M23" s="3">
        <f t="shared" si="16"/>
        <v>-24.37384476105202</v>
      </c>
      <c r="N23" s="3">
        <f t="shared" si="16"/>
        <v>-1.5068967912277087</v>
      </c>
      <c r="O23" s="3">
        <f t="shared" si="16"/>
        <v>6.3680870723768113</v>
      </c>
      <c r="P23" s="3">
        <f t="shared" si="16"/>
        <v>10.96963508722046</v>
      </c>
      <c r="Q23" s="3">
        <f t="shared" si="16"/>
        <v>12.636875859643093</v>
      </c>
      <c r="R23" s="3">
        <f t="shared" si="16"/>
        <v>10.736687423473015</v>
      </c>
      <c r="S23" s="3">
        <f t="shared" si="16"/>
        <v>11.824996065190062</v>
      </c>
    </row>
    <row r="24" spans="1:19" ht="15.5" x14ac:dyDescent="0.35">
      <c r="C24" t="s">
        <v>56</v>
      </c>
      <c r="D24" s="4">
        <f>IFERROR(_xlfn.RRI(5,I23,D23),"")</f>
        <v>-5.1216647768891344E-2</v>
      </c>
      <c r="E24" s="4" t="str">
        <f>IFERROR(_xlfn.RRI(5,J23,E23),"")</f>
        <v/>
      </c>
      <c r="H24" s="4">
        <f t="shared" ref="H24:S24" si="17">IFERROR(_xlfn.RRI(5,M23,H23),"")</f>
        <v>5.7019213615896458E-2</v>
      </c>
      <c r="I24" s="4">
        <f t="shared" si="17"/>
        <v>0.71178237396007082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-6.16</v>
      </c>
      <c r="E25" s="3">
        <f>IFERROR(INDEX(E51:E500,MATCH($A$25,$C$51:$C$500,0)),"")</f>
        <v>0.05</v>
      </c>
      <c r="H25" s="3">
        <f>IFERROR(INDEX(D25:G25,COUNT(D25:G25)),"")</f>
        <v>0.05</v>
      </c>
      <c r="I25" s="3">
        <f t="shared" ref="I25:S25" si="18">IFERROR(INDEX(I51:I500,MATCH($C$25,$C$51:$C$500,0)),"")</f>
        <v>-12.51</v>
      </c>
      <c r="J25" s="3">
        <f t="shared" si="18"/>
        <v>-12.09</v>
      </c>
      <c r="K25" s="3">
        <f t="shared" si="18"/>
        <v>-25.82</v>
      </c>
      <c r="L25" s="3">
        <f t="shared" si="18"/>
        <v>-39.950000000000003</v>
      </c>
      <c r="M25" s="3">
        <f t="shared" si="18"/>
        <v>-34.32</v>
      </c>
      <c r="N25" s="3">
        <f t="shared" si="18"/>
        <v>-2.56</v>
      </c>
      <c r="O25" s="3">
        <f t="shared" si="18"/>
        <v>11.65</v>
      </c>
      <c r="P25" s="3">
        <f t="shared" si="18"/>
        <v>19.739999999999998</v>
      </c>
      <c r="Q25" s="3">
        <f t="shared" si="18"/>
        <v>44.66</v>
      </c>
      <c r="R25" s="3">
        <f t="shared" si="18"/>
        <v>34.29</v>
      </c>
      <c r="S25" s="3">
        <f t="shared" si="18"/>
        <v>32.659999999999997</v>
      </c>
    </row>
    <row r="26" spans="1:19" ht="15.5" x14ac:dyDescent="0.35">
      <c r="C26" t="s">
        <v>59</v>
      </c>
      <c r="D26" s="4">
        <f>IFERROR(_xlfn.RRI(5,I25,D25),"")</f>
        <v>-0.13211000774470905</v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0.37342032096716249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-1.8013489434628975</v>
      </c>
      <c r="E27" s="3">
        <f>IFERROR(E4/E21,"")</f>
        <v>-4.9771921946996462</v>
      </c>
      <c r="H27" s="3">
        <f t="shared" ref="H27:S27" si="20">IFERROR(H4/H21,"")</f>
        <v>-13.557082276325088</v>
      </c>
      <c r="I27" s="3">
        <f t="shared" si="20"/>
        <v>6.8135201710247353</v>
      </c>
      <c r="J27" s="3">
        <f t="shared" si="20"/>
        <v>-8.4892477</v>
      </c>
      <c r="K27" s="3">
        <f t="shared" si="20"/>
        <v>-25.186008504946997</v>
      </c>
      <c r="L27" s="3">
        <f t="shared" si="20"/>
        <v>-35.913536399999998</v>
      </c>
      <c r="M27" s="3">
        <f t="shared" si="20"/>
        <v>-33.577968525088338</v>
      </c>
      <c r="N27" s="3">
        <f t="shared" si="20"/>
        <v>1.7788225586572439</v>
      </c>
      <c r="O27" s="3">
        <f t="shared" si="20"/>
        <v>9.9438859826855115</v>
      </c>
      <c r="P27" s="3">
        <f t="shared" si="20"/>
        <v>20.256759748056538</v>
      </c>
      <c r="Q27" s="3">
        <f t="shared" si="20"/>
        <v>43.182514853521127</v>
      </c>
      <c r="R27" s="3">
        <f t="shared" si="20"/>
        <v>33.7153930056338</v>
      </c>
      <c r="S27" s="3">
        <f t="shared" si="20"/>
        <v>34.047707899999999</v>
      </c>
    </row>
    <row r="28" spans="1:19" ht="15.5" x14ac:dyDescent="0.35">
      <c r="C28" t="s">
        <v>61</v>
      </c>
      <c r="D28" s="4" t="str">
        <f>IFERROR(_xlfn.RRI(5,I27,D27),"")</f>
        <v/>
      </c>
      <c r="E28" s="4">
        <f>IFERROR(_xlfn.RRI(5,J27,E27),"")</f>
        <v>-0.10128282549404088</v>
      </c>
      <c r="H28" s="4">
        <f t="shared" ref="H28:S28" si="21">IFERROR(_xlfn.RRI(5,M27,H27),"")</f>
        <v>-0.16589185356854719</v>
      </c>
      <c r="I28" s="4">
        <f t="shared" si="21"/>
        <v>0.30812059582157159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>
        <f t="shared" si="21"/>
        <v>-0.44587346213545898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-1.0039968025579538</v>
      </c>
      <c r="I29" s="4">
        <f t="shared" si="22"/>
        <v>3.4739454094292799E-2</v>
      </c>
      <c r="J29" s="4">
        <f t="shared" si="22"/>
        <v>-0.53175832687838887</v>
      </c>
      <c r="K29" s="4">
        <f t="shared" si="22"/>
        <v>-0.35369211514392995</v>
      </c>
      <c r="L29" s="4">
        <f t="shared" si="22"/>
        <v>0.16404428904428911</v>
      </c>
      <c r="M29" s="4">
        <f t="shared" si="22"/>
        <v>12.40625</v>
      </c>
      <c r="N29" s="4">
        <f t="shared" si="22"/>
        <v>-1.2197424892703863</v>
      </c>
      <c r="O29" s="4">
        <f t="shared" si="22"/>
        <v>-0.40982776089159062</v>
      </c>
      <c r="P29" s="4">
        <f t="shared" si="22"/>
        <v>-0.55799373040752354</v>
      </c>
      <c r="Q29" s="4">
        <f t="shared" si="22"/>
        <v>0.30242053076698738</v>
      </c>
      <c r="R29" s="4">
        <f t="shared" si="22"/>
        <v>4.9908144519289738E-2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-2.9897324636944811</v>
      </c>
      <c r="I30" s="4">
        <f t="shared" si="23"/>
        <v>-1.8026058859166914</v>
      </c>
      <c r="J30" s="4">
        <f t="shared" si="23"/>
        <v>-0.66293794833220376</v>
      </c>
      <c r="K30" s="4">
        <f t="shared" si="23"/>
        <v>-0.29870430401426579</v>
      </c>
      <c r="L30" s="4">
        <f t="shared" si="23"/>
        <v>6.9556556799039299E-2</v>
      </c>
      <c r="M30" s="4">
        <f t="shared" si="23"/>
        <v>-19.876513771241406</v>
      </c>
      <c r="N30" s="4">
        <f t="shared" si="23"/>
        <v>-0.82111394260206083</v>
      </c>
      <c r="O30" s="4">
        <f t="shared" si="23"/>
        <v>-0.50910776914162981</v>
      </c>
      <c r="P30" s="4">
        <f t="shared" si="23"/>
        <v>-0.53090365818736496</v>
      </c>
      <c r="Q30" s="4">
        <f t="shared" si="23"/>
        <v>0.28079523932304107</v>
      </c>
      <c r="R30" s="4">
        <f t="shared" si="23"/>
        <v>-9.7602721258719192E-3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48.21</v>
      </c>
      <c r="E32" s="3">
        <f>IFERROR(INDEX(E51:E500,MATCH($A$32,$C$51:$C$500,0)),"")</f>
        <v>50.6</v>
      </c>
      <c r="H32" s="3">
        <f>IFERROR(INDEX(D32:G32,COUNT(D32:G32)),"")</f>
        <v>50.6</v>
      </c>
      <c r="I32" s="3">
        <f t="shared" ref="I32:S32" si="24">IFERROR(INDEX(I51:I500,MATCH($C$32,$C$51:$C$500,0)),"")</f>
        <v>56.35</v>
      </c>
      <c r="J32" s="3">
        <f t="shared" si="24"/>
        <v>63.01</v>
      </c>
      <c r="K32" s="3">
        <f t="shared" si="24"/>
        <v>74.959999999999994</v>
      </c>
      <c r="L32" s="3">
        <f t="shared" si="24"/>
        <v>100.78</v>
      </c>
      <c r="M32" s="3">
        <f t="shared" si="24"/>
        <v>140.72</v>
      </c>
      <c r="N32" s="3">
        <f t="shared" si="24"/>
        <v>175.02</v>
      </c>
      <c r="O32" s="3">
        <f t="shared" si="24"/>
        <v>183.65</v>
      </c>
      <c r="P32" s="3">
        <f t="shared" si="24"/>
        <v>179.96</v>
      </c>
      <c r="Q32" s="3">
        <f t="shared" si="24"/>
        <v>350.87</v>
      </c>
      <c r="R32" s="3">
        <f t="shared" si="24"/>
        <v>316.52999999999997</v>
      </c>
      <c r="S32" s="3">
        <f t="shared" si="24"/>
        <v>292.47000000000003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2.92</v>
      </c>
      <c r="E33" s="3">
        <f>IFERROR(INDEX(E51:E500,MATCH($A$33,$C$51:$C$500,0)),"")</f>
        <v>2.5099999999999998</v>
      </c>
      <c r="H33" s="3">
        <f>IFERROR(INDEX(D33:G33,COUNT(D33:G33)),"")</f>
        <v>2.5099999999999998</v>
      </c>
      <c r="I33" s="3">
        <f t="shared" ref="I33:S33" si="25">IFERROR(INDEX(I51:I500,MATCH($C$33,$C$51:$C$500,0)),"")</f>
        <v>4.26</v>
      </c>
      <c r="J33" s="3">
        <f t="shared" si="25"/>
        <v>1.76</v>
      </c>
      <c r="K33" s="3">
        <f t="shared" si="25"/>
        <v>2.27</v>
      </c>
      <c r="L33" s="3">
        <f t="shared" si="25"/>
        <v>4.17</v>
      </c>
      <c r="M33" s="3">
        <f t="shared" si="25"/>
        <v>8.31</v>
      </c>
      <c r="N33" s="3">
        <f t="shared" si="25"/>
        <v>0.78</v>
      </c>
      <c r="O33" s="3">
        <f t="shared" si="25"/>
        <v>1.2</v>
      </c>
      <c r="P33" s="3">
        <f t="shared" si="25"/>
        <v>0.97</v>
      </c>
      <c r="Q33" s="3">
        <f t="shared" si="25"/>
        <v>0.85</v>
      </c>
      <c r="R33" s="3">
        <f t="shared" si="25"/>
        <v>0.63</v>
      </c>
      <c r="S33" s="3">
        <f t="shared" si="25"/>
        <v>0.7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-17.170000000000002</v>
      </c>
      <c r="E34" s="3">
        <f>IFERROR(INDEX(E51:E500,MATCH($A$34,$C$51:$C$500,0)),"")</f>
        <v>1814.29</v>
      </c>
      <c r="H34" s="3">
        <f>IFERROR(INDEX(D34:G34,COUNT(D34:G34)),"")</f>
        <v>1814.29</v>
      </c>
      <c r="I34" s="3">
        <f t="shared" ref="I34:S34" si="26">IFERROR(INDEX(I51:I500,MATCH($C$34,$C$51:$C$500,0)),"")</f>
        <v>-19.18</v>
      </c>
      <c r="J34" s="3">
        <f t="shared" si="26"/>
        <v>-9.18</v>
      </c>
      <c r="K34" s="3">
        <f t="shared" si="26"/>
        <v>-6.58</v>
      </c>
      <c r="L34" s="3">
        <f t="shared" si="26"/>
        <v>-10.51</v>
      </c>
      <c r="M34" s="3">
        <f t="shared" si="26"/>
        <v>-34.090000000000003</v>
      </c>
      <c r="N34" s="3">
        <f t="shared" si="26"/>
        <v>-53.12</v>
      </c>
      <c r="O34" s="3">
        <f t="shared" si="26"/>
        <v>18.88</v>
      </c>
      <c r="P34" s="3">
        <f t="shared" si="26"/>
        <v>8.8699999999999992</v>
      </c>
      <c r="Q34" s="3">
        <f t="shared" si="26"/>
        <v>6.7</v>
      </c>
      <c r="R34" s="3">
        <f t="shared" si="26"/>
        <v>5.83</v>
      </c>
      <c r="S34" s="3">
        <f t="shared" si="26"/>
        <v>6.28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-78.37</v>
      </c>
      <c r="E35" s="3">
        <f>IFERROR(INDEX(E51:E500,MATCH($A$35,$C$51:$C$500,0)),"")</f>
        <v>-25.55</v>
      </c>
      <c r="H35" s="3">
        <f>IFERROR(INDEX(D35:G35,COUNT(D35:G35)),"")</f>
        <v>-25.55</v>
      </c>
      <c r="I35" s="3">
        <f t="shared" ref="I35:S35" si="27">IFERROR(INDEX(I51:I500,MATCH($C$35,$C$51:$C$500,0)),"")</f>
        <v>35.270000000000003</v>
      </c>
      <c r="J35" s="3">
        <f t="shared" si="27"/>
        <v>-13.09</v>
      </c>
      <c r="K35" s="3">
        <f t="shared" si="27"/>
        <v>-6.76</v>
      </c>
      <c r="L35" s="3">
        <f t="shared" si="27"/>
        <v>-11.71</v>
      </c>
      <c r="M35" s="3">
        <f t="shared" si="27"/>
        <v>-34.89</v>
      </c>
      <c r="N35" s="3">
        <f t="shared" si="27"/>
        <v>76.55</v>
      </c>
      <c r="O35" s="3">
        <f t="shared" si="27"/>
        <v>22.15</v>
      </c>
      <c r="P35" s="3">
        <f t="shared" si="27"/>
        <v>8.65</v>
      </c>
      <c r="Q35" s="3">
        <f t="shared" si="27"/>
        <v>6.91</v>
      </c>
      <c r="R35" s="3">
        <f t="shared" si="27"/>
        <v>5.92</v>
      </c>
      <c r="S35" s="3">
        <f t="shared" si="27"/>
        <v>6.01</v>
      </c>
    </row>
    <row r="36" spans="1:19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S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0.68650000000000011</v>
      </c>
      <c r="P36" s="4">
        <f t="shared" si="28"/>
        <v>0.4052</v>
      </c>
      <c r="Q36" s="4">
        <f t="shared" si="28"/>
        <v>0.89569999999999994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S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6</v>
      </c>
      <c r="P37" s="3">
        <f t="shared" si="29"/>
        <v>8</v>
      </c>
      <c r="Q37" s="3">
        <f t="shared" si="29"/>
        <v>10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</row>
    <row r="51" spans="2:19" ht="15.5" x14ac:dyDescent="0.35">
      <c r="B51" t="s">
        <v>85</v>
      </c>
      <c r="C51" t="s">
        <v>6</v>
      </c>
      <c r="D51" s="5">
        <v>-5097817510</v>
      </c>
      <c r="E51" s="5">
        <v>-14085453911</v>
      </c>
      <c r="F51" s="5">
        <v>1167609178</v>
      </c>
      <c r="G51" s="5">
        <v>1805746004</v>
      </c>
      <c r="I51" s="5">
        <v>19282262084</v>
      </c>
      <c r="J51" s="5">
        <v>-24024570991</v>
      </c>
      <c r="K51" s="5">
        <v>-71276404069</v>
      </c>
      <c r="L51" s="5">
        <v>-101635308012</v>
      </c>
      <c r="M51" s="5">
        <v>-95025650926</v>
      </c>
      <c r="N51" s="5">
        <v>5034067841</v>
      </c>
      <c r="O51" s="5">
        <v>28141197331</v>
      </c>
      <c r="P51" s="5">
        <v>57326630087</v>
      </c>
      <c r="Q51" s="5">
        <v>30659585546</v>
      </c>
      <c r="R51" s="5">
        <v>23937929034</v>
      </c>
      <c r="S51" s="5">
        <v>24173872609</v>
      </c>
    </row>
    <row r="52" spans="2:19" ht="15.5" x14ac:dyDescent="0.35">
      <c r="C52" t="s">
        <v>86</v>
      </c>
    </row>
    <row r="53" spans="2:19" ht="15.5" x14ac:dyDescent="0.35">
      <c r="C53" t="s">
        <v>87</v>
      </c>
      <c r="D53" s="5">
        <v>-5097817510</v>
      </c>
      <c r="E53" s="5">
        <v>-14085453911</v>
      </c>
      <c r="F53" s="5">
        <v>1167609178</v>
      </c>
      <c r="G53" s="5">
        <v>1805746004</v>
      </c>
      <c r="I53" s="5">
        <v>19282262084</v>
      </c>
      <c r="J53" s="5">
        <v>-24024570991</v>
      </c>
      <c r="K53" s="5">
        <v>-71276404069</v>
      </c>
      <c r="L53" s="5">
        <v>-101635308012</v>
      </c>
      <c r="M53" s="5">
        <v>-95025650926</v>
      </c>
      <c r="N53" s="5">
        <v>5034067841</v>
      </c>
      <c r="O53" s="5">
        <v>28141197331</v>
      </c>
      <c r="P53" s="5">
        <v>57326630087</v>
      </c>
      <c r="Q53" s="5">
        <v>30659585546</v>
      </c>
      <c r="R53" s="5">
        <v>23937929034</v>
      </c>
      <c r="S53" s="5">
        <v>24173872609</v>
      </c>
    </row>
    <row r="54" spans="2:19" ht="15.5" x14ac:dyDescent="0.35">
      <c r="C54" t="s">
        <v>88</v>
      </c>
      <c r="D54" s="5">
        <v>-2758691751</v>
      </c>
      <c r="E54" s="5">
        <v>-3079544699</v>
      </c>
      <c r="F54" s="5">
        <v>-3951126510</v>
      </c>
      <c r="G54" s="5">
        <v>-3012193738</v>
      </c>
      <c r="I54" s="5">
        <v>-12499052288</v>
      </c>
      <c r="J54" s="5">
        <v>-15341866014</v>
      </c>
      <c r="K54" s="5">
        <v>-15773055865</v>
      </c>
      <c r="L54" s="5">
        <v>-18538398931</v>
      </c>
      <c r="M54" s="5">
        <v>-12996368040</v>
      </c>
      <c r="N54" s="5">
        <v>-14852210800</v>
      </c>
      <c r="O54" s="5">
        <v>-25133872408</v>
      </c>
      <c r="P54" s="5">
        <v>17724445540</v>
      </c>
      <c r="Q54" s="5">
        <v>13736778269</v>
      </c>
      <c r="R54" s="5">
        <v>16737669812</v>
      </c>
      <c r="S54" s="5">
        <v>14368188111</v>
      </c>
    </row>
    <row r="55" spans="2:19" ht="15.5" x14ac:dyDescent="0.35">
      <c r="C55" t="s">
        <v>2704</v>
      </c>
      <c r="P55" s="5">
        <v>6445532500</v>
      </c>
      <c r="Q55" s="5">
        <v>7789983937</v>
      </c>
      <c r="R55" s="5">
        <v>8754092418</v>
      </c>
      <c r="S55" s="5">
        <v>6008333001</v>
      </c>
    </row>
    <row r="56" spans="2:19" ht="15.5" x14ac:dyDescent="0.35">
      <c r="C56" t="s">
        <v>701</v>
      </c>
      <c r="D56" s="5">
        <v>-2758691751</v>
      </c>
      <c r="E56" s="5">
        <v>-3079544699</v>
      </c>
      <c r="F56" s="5">
        <v>-3951126510</v>
      </c>
      <c r="G56" s="5">
        <v>-3012193738</v>
      </c>
      <c r="I56" s="5">
        <v>-12499052288</v>
      </c>
      <c r="J56" s="5">
        <v>-15341866014</v>
      </c>
      <c r="K56" s="5">
        <v>-15773055865</v>
      </c>
      <c r="L56" s="5">
        <v>-18538398931</v>
      </c>
      <c r="M56" s="5">
        <v>-12996368040</v>
      </c>
      <c r="N56" s="5">
        <v>-14852210800</v>
      </c>
      <c r="O56" s="5">
        <v>-25133872408</v>
      </c>
    </row>
    <row r="57" spans="2:19" ht="15.5" x14ac:dyDescent="0.35">
      <c r="C57" t="s">
        <v>90</v>
      </c>
      <c r="P57" s="5">
        <v>7481159471</v>
      </c>
      <c r="Q57" s="5">
        <v>1910337530</v>
      </c>
      <c r="R57" s="5">
        <v>4305590539</v>
      </c>
      <c r="S57" s="5">
        <v>5115086786</v>
      </c>
    </row>
    <row r="58" spans="2:19" ht="15.5" x14ac:dyDescent="0.35">
      <c r="C58" t="s">
        <v>310</v>
      </c>
      <c r="P58" s="5">
        <v>643819674</v>
      </c>
      <c r="Q58" s="5">
        <v>967190423</v>
      </c>
      <c r="R58" s="5">
        <v>1054870762</v>
      </c>
      <c r="S58" s="5">
        <v>762720276</v>
      </c>
    </row>
    <row r="59" spans="2:19" ht="15.5" x14ac:dyDescent="0.35">
      <c r="C59" t="s">
        <v>91</v>
      </c>
      <c r="D59" s="5">
        <v>-20365040629</v>
      </c>
      <c r="E59" s="5">
        <v>21783436947</v>
      </c>
      <c r="F59" s="5">
        <v>-2802292187</v>
      </c>
      <c r="G59" s="5">
        <v>-55379937873</v>
      </c>
      <c r="I59" s="5">
        <v>-56180740293</v>
      </c>
      <c r="J59" s="5">
        <v>4855280467</v>
      </c>
      <c r="M59" s="5">
        <v>263843705</v>
      </c>
      <c r="N59" s="5">
        <v>-14213194940</v>
      </c>
      <c r="O59" s="5">
        <v>13024023118</v>
      </c>
      <c r="P59" s="5">
        <v>8115398111</v>
      </c>
      <c r="Q59" s="5">
        <v>12594449846</v>
      </c>
      <c r="R59" s="5">
        <v>16347903386</v>
      </c>
      <c r="S59" s="5">
        <v>12833792010</v>
      </c>
    </row>
    <row r="60" spans="2:19" ht="15.5" x14ac:dyDescent="0.35">
      <c r="C60" t="s">
        <v>92</v>
      </c>
      <c r="D60" s="5">
        <v>-7856509261</v>
      </c>
      <c r="E60" s="5">
        <v>-17164998610</v>
      </c>
      <c r="F60" s="5">
        <v>-2783517332</v>
      </c>
      <c r="G60" s="5">
        <v>-1206447734</v>
      </c>
      <c r="I60" s="5">
        <v>6783209796</v>
      </c>
      <c r="J60" s="5">
        <v>-39366437005</v>
      </c>
      <c r="K60" s="5">
        <v>-87049459934</v>
      </c>
      <c r="L60" s="5">
        <v>-120173706943</v>
      </c>
      <c r="M60" s="5">
        <v>-108022018966</v>
      </c>
      <c r="N60" s="5">
        <v>-9818142959</v>
      </c>
      <c r="O60" s="5">
        <v>3007324923</v>
      </c>
      <c r="P60" s="5">
        <v>39602184547</v>
      </c>
      <c r="Q60" s="5">
        <v>16922807277</v>
      </c>
      <c r="R60" s="5">
        <v>7200259222</v>
      </c>
      <c r="S60" s="5">
        <v>9805684498</v>
      </c>
    </row>
    <row r="61" spans="2:19" ht="15.5" x14ac:dyDescent="0.35">
      <c r="C61" t="s">
        <v>93</v>
      </c>
      <c r="D61" s="5">
        <v>-20365040629</v>
      </c>
      <c r="E61" s="5">
        <v>21783436947</v>
      </c>
      <c r="F61" s="5">
        <v>-2802292187</v>
      </c>
      <c r="G61" s="5">
        <v>-55379937873</v>
      </c>
      <c r="I61" s="5">
        <v>-56180740293</v>
      </c>
      <c r="J61" s="5">
        <v>4855280467</v>
      </c>
      <c r="K61" s="5">
        <v>13596868844</v>
      </c>
      <c r="L61" s="5">
        <v>7337869902</v>
      </c>
      <c r="M61" s="5">
        <v>11461680967</v>
      </c>
      <c r="N61" s="5">
        <v>2464711165</v>
      </c>
      <c r="O61" s="5">
        <v>33564679162</v>
      </c>
      <c r="P61" s="5">
        <v>19246814560</v>
      </c>
      <c r="Q61" s="5">
        <v>17521530858</v>
      </c>
      <c r="R61" s="5">
        <v>20148654972</v>
      </c>
      <c r="S61" s="5">
        <v>15964532208</v>
      </c>
    </row>
    <row r="62" spans="2:19" ht="15.5" x14ac:dyDescent="0.35">
      <c r="C62" t="s">
        <v>94</v>
      </c>
      <c r="K62" s="5">
        <v>13596868844</v>
      </c>
      <c r="L62" s="5">
        <v>7337869902</v>
      </c>
      <c r="M62" s="5">
        <v>10997837262</v>
      </c>
      <c r="N62" s="5">
        <v>16677906105</v>
      </c>
      <c r="O62" s="5">
        <v>20554244655</v>
      </c>
      <c r="P62" s="5">
        <v>10289253347</v>
      </c>
      <c r="Q62" s="5">
        <v>4353818289</v>
      </c>
      <c r="R62" s="5">
        <v>3813113141</v>
      </c>
      <c r="S62" s="5">
        <v>2991734752</v>
      </c>
    </row>
    <row r="63" spans="2:19" ht="15.5" x14ac:dyDescent="0.35">
      <c r="C63" t="s">
        <v>95</v>
      </c>
      <c r="O63" s="5">
        <v>-13588611</v>
      </c>
      <c r="P63" s="5">
        <v>26974560</v>
      </c>
      <c r="Q63" s="5">
        <v>3262723</v>
      </c>
      <c r="R63" s="5">
        <v>-12361555</v>
      </c>
      <c r="S63" s="5">
        <v>39005446</v>
      </c>
    </row>
    <row r="64" spans="2:19" ht="15.5" x14ac:dyDescent="0.35">
      <c r="C64" t="s">
        <v>312</v>
      </c>
      <c r="M64" s="5">
        <v>200000000</v>
      </c>
      <c r="P64" s="5">
        <v>815188542</v>
      </c>
      <c r="Q64" s="5">
        <v>570000000</v>
      </c>
      <c r="S64" s="5">
        <v>100000000</v>
      </c>
    </row>
    <row r="65" spans="2:19" ht="15.5" x14ac:dyDescent="0.35">
      <c r="C65" t="s">
        <v>96</v>
      </c>
      <c r="D65" s="5">
        <v>-20365040629</v>
      </c>
      <c r="E65" s="5">
        <v>21783436947</v>
      </c>
      <c r="F65" s="5">
        <v>-2802292187</v>
      </c>
      <c r="G65" s="5">
        <v>-55379937873</v>
      </c>
      <c r="I65" s="5">
        <v>-56180740293</v>
      </c>
      <c r="J65" s="5">
        <v>4855280467</v>
      </c>
      <c r="K65" s="5">
        <v>13596868844</v>
      </c>
      <c r="L65" s="5">
        <v>7337869902</v>
      </c>
      <c r="M65" s="5">
        <v>11461680967</v>
      </c>
      <c r="N65" s="5">
        <v>2464711165</v>
      </c>
      <c r="O65" s="5">
        <v>33564679162</v>
      </c>
      <c r="P65" s="5">
        <v>19246814560</v>
      </c>
      <c r="Q65" s="5">
        <v>17521530858</v>
      </c>
      <c r="R65" s="5">
        <v>20148654972</v>
      </c>
      <c r="S65" s="5">
        <v>15964532208</v>
      </c>
    </row>
    <row r="66" spans="2:19" ht="15.5" x14ac:dyDescent="0.35">
      <c r="C66" t="s">
        <v>29</v>
      </c>
      <c r="D66" s="5">
        <v>-28221549890</v>
      </c>
      <c r="E66" s="5">
        <v>4618438337</v>
      </c>
      <c r="F66" s="5">
        <v>-5585809519</v>
      </c>
      <c r="G66" s="5">
        <v>-56586385607</v>
      </c>
      <c r="I66" s="5">
        <v>-49397530497</v>
      </c>
      <c r="J66" s="5">
        <v>-34511156538</v>
      </c>
      <c r="K66" s="5">
        <v>-73452591090</v>
      </c>
      <c r="L66" s="5">
        <v>-112835837041</v>
      </c>
      <c r="M66" s="5">
        <v>-96560337999</v>
      </c>
      <c r="N66" s="5">
        <v>-7353431794</v>
      </c>
      <c r="O66" s="5">
        <v>36572004085</v>
      </c>
      <c r="P66" s="5">
        <v>58848999107</v>
      </c>
      <c r="Q66" s="5">
        <v>34444338135</v>
      </c>
      <c r="R66" s="5">
        <v>27348914194</v>
      </c>
      <c r="S66" s="5">
        <v>25770216706</v>
      </c>
    </row>
    <row r="67" spans="2:19" ht="15.5" x14ac:dyDescent="0.35">
      <c r="C67" t="s">
        <v>28</v>
      </c>
      <c r="D67" s="5">
        <v>4956904198</v>
      </c>
      <c r="E67" s="5">
        <v>-4410150230</v>
      </c>
      <c r="F67" s="5">
        <v>769134448</v>
      </c>
      <c r="G67" s="5">
        <v>12593757769</v>
      </c>
      <c r="I67" s="5">
        <v>13959959415</v>
      </c>
      <c r="J67" s="5">
        <v>258717096</v>
      </c>
      <c r="K67" s="5">
        <v>302180341</v>
      </c>
      <c r="L67" s="5">
        <v>-348977770</v>
      </c>
      <c r="M67" s="5">
        <v>-683495757</v>
      </c>
      <c r="N67" s="5">
        <v>90530051</v>
      </c>
      <c r="O67" s="5">
        <v>-3550334520</v>
      </c>
      <c r="P67" s="5">
        <v>-2913508932</v>
      </c>
      <c r="Q67" s="5">
        <v>-2811535720</v>
      </c>
      <c r="R67" s="5">
        <v>-3061347421</v>
      </c>
      <c r="S67" s="5">
        <v>-2637392673</v>
      </c>
    </row>
    <row r="68" spans="2:19" ht="15.5" x14ac:dyDescent="0.35">
      <c r="C68" t="s">
        <v>100</v>
      </c>
      <c r="D68" s="5">
        <v>-23264645692</v>
      </c>
      <c r="E68" s="5">
        <v>208288107</v>
      </c>
      <c r="F68" s="5">
        <v>-4816675071</v>
      </c>
      <c r="G68" s="5">
        <v>-43992627838</v>
      </c>
      <c r="I68" s="5">
        <v>-35437571082</v>
      </c>
      <c r="J68" s="5">
        <v>-34252439442</v>
      </c>
      <c r="K68" s="5">
        <v>-73150410749</v>
      </c>
      <c r="L68" s="5">
        <v>-113184814811</v>
      </c>
      <c r="M68" s="5">
        <v>-97243833756</v>
      </c>
      <c r="N68" s="5">
        <v>-7262901743</v>
      </c>
      <c r="O68" s="5">
        <v>33021669565</v>
      </c>
      <c r="P68" s="5">
        <v>55935490175</v>
      </c>
      <c r="Q68" s="5">
        <v>31632802415</v>
      </c>
      <c r="R68" s="5">
        <v>24287566773</v>
      </c>
      <c r="S68" s="5">
        <v>23132824033</v>
      </c>
    </row>
    <row r="69" spans="2:19" ht="15.5" x14ac:dyDescent="0.35">
      <c r="C69" t="s">
        <v>104</v>
      </c>
      <c r="D69" s="5">
        <v>-23264645692</v>
      </c>
      <c r="E69" s="5">
        <v>208288107</v>
      </c>
      <c r="F69" s="5">
        <v>-4816675071</v>
      </c>
      <c r="G69" s="5">
        <v>-43992627838</v>
      </c>
      <c r="I69" s="5">
        <v>-35437571082</v>
      </c>
      <c r="J69" s="5">
        <v>-34252439442</v>
      </c>
      <c r="K69" s="5">
        <v>-73150410749</v>
      </c>
      <c r="L69" s="5">
        <v>-113184814811</v>
      </c>
      <c r="M69" s="5">
        <v>-97243833756</v>
      </c>
      <c r="N69" s="5">
        <v>-7262901743</v>
      </c>
      <c r="O69" s="5">
        <v>33021669565</v>
      </c>
      <c r="P69" s="5">
        <v>55935490175</v>
      </c>
      <c r="Q69" s="5">
        <v>31632802415</v>
      </c>
      <c r="R69" s="5">
        <v>24287566773</v>
      </c>
      <c r="S69" s="5">
        <v>23132824033</v>
      </c>
    </row>
    <row r="70" spans="2:19" ht="15.5" x14ac:dyDescent="0.35">
      <c r="C70" t="s">
        <v>105</v>
      </c>
      <c r="F70" s="5">
        <v>69749000</v>
      </c>
      <c r="I70" s="5">
        <v>69749000</v>
      </c>
      <c r="J70" s="5">
        <v>392103000</v>
      </c>
      <c r="K70" s="5">
        <v>-6039000</v>
      </c>
      <c r="L70" s="5">
        <v>15788000</v>
      </c>
      <c r="M70" s="5">
        <v>61403219</v>
      </c>
      <c r="N70" s="5">
        <v>-211696888</v>
      </c>
      <c r="O70" s="5">
        <v>117550603</v>
      </c>
      <c r="Q70" s="5">
        <v>-224191000</v>
      </c>
      <c r="R70" s="5">
        <v>-213330000</v>
      </c>
      <c r="S70" s="5">
        <v>1365414000</v>
      </c>
    </row>
    <row r="71" spans="2:19" ht="15.5" x14ac:dyDescent="0.35">
      <c r="C71" t="s">
        <v>107</v>
      </c>
      <c r="D71" s="5">
        <v>-23264645692</v>
      </c>
      <c r="E71" s="5">
        <v>208288107</v>
      </c>
      <c r="F71" s="5">
        <v>-4746926071</v>
      </c>
      <c r="G71" s="5">
        <v>-43992627838</v>
      </c>
      <c r="I71" s="5">
        <v>-35367822082</v>
      </c>
      <c r="J71" s="5">
        <v>-33860336442</v>
      </c>
      <c r="K71" s="5">
        <v>-73156449749</v>
      </c>
      <c r="L71" s="5">
        <v>-113169026811</v>
      </c>
      <c r="M71" s="5">
        <v>-97182430537</v>
      </c>
      <c r="N71" s="5">
        <v>-7474598631</v>
      </c>
      <c r="O71" s="5">
        <v>33139220168</v>
      </c>
      <c r="P71" s="5">
        <v>55935490175</v>
      </c>
      <c r="Q71" s="5">
        <v>31408611415</v>
      </c>
      <c r="R71" s="5">
        <v>24074236773</v>
      </c>
      <c r="S71" s="5">
        <v>24498238033</v>
      </c>
    </row>
    <row r="72" spans="2:19" ht="15.5" x14ac:dyDescent="0.35">
      <c r="C72" t="s">
        <v>108</v>
      </c>
      <c r="D72" s="5">
        <v>-23264645692</v>
      </c>
      <c r="E72" s="5">
        <v>208288107</v>
      </c>
      <c r="F72" s="5">
        <v>-4816675071</v>
      </c>
      <c r="G72" s="5">
        <v>-43992627838</v>
      </c>
      <c r="I72" s="5">
        <v>-35437571082</v>
      </c>
      <c r="J72" s="5">
        <v>-34252439442</v>
      </c>
      <c r="K72" s="5">
        <v>-73150410749</v>
      </c>
      <c r="L72" s="5">
        <v>-113184814811</v>
      </c>
      <c r="M72" s="5">
        <v>-97243833756</v>
      </c>
      <c r="N72" s="5">
        <v>-7262901743</v>
      </c>
      <c r="O72" s="5">
        <v>33021669565</v>
      </c>
      <c r="P72" s="5">
        <v>55935490175</v>
      </c>
      <c r="Q72" s="5">
        <v>31632802415</v>
      </c>
      <c r="R72" s="5">
        <v>24287566773</v>
      </c>
      <c r="S72" s="5">
        <v>23132824033</v>
      </c>
    </row>
    <row r="73" spans="2:19" ht="15.5" x14ac:dyDescent="0.35">
      <c r="C73" t="s">
        <v>8</v>
      </c>
      <c r="D73" s="5">
        <v>-23262808519</v>
      </c>
      <c r="E73" s="5">
        <v>206705322</v>
      </c>
      <c r="F73" s="5">
        <v>-4746634581</v>
      </c>
      <c r="G73" s="5">
        <v>-43988318493</v>
      </c>
      <c r="I73" s="5">
        <v>-35363494803</v>
      </c>
      <c r="J73" s="5">
        <v>-33860080691</v>
      </c>
      <c r="K73" s="5">
        <v>-73156730855</v>
      </c>
      <c r="L73" s="5">
        <v>-113169762078</v>
      </c>
      <c r="M73" s="5">
        <v>-97182705315</v>
      </c>
      <c r="N73" s="5">
        <v>-7472695114</v>
      </c>
      <c r="O73" s="5">
        <v>33137914764</v>
      </c>
      <c r="P73" s="5">
        <v>55934478533</v>
      </c>
      <c r="Q73" s="5">
        <v>31408271568</v>
      </c>
      <c r="R73" s="5">
        <v>24073749369</v>
      </c>
      <c r="S73" s="5">
        <v>24498238033</v>
      </c>
    </row>
    <row r="74" spans="2:19" ht="15.5" x14ac:dyDescent="0.35">
      <c r="C74" t="s">
        <v>404</v>
      </c>
      <c r="D74" s="5">
        <v>-1837173</v>
      </c>
      <c r="E74" s="5">
        <v>1582785</v>
      </c>
      <c r="F74" s="5">
        <v>-291490</v>
      </c>
      <c r="G74" s="5">
        <v>-4309345</v>
      </c>
      <c r="I74" s="5">
        <v>-4327279</v>
      </c>
      <c r="J74" s="5">
        <v>-255751</v>
      </c>
      <c r="K74" s="5">
        <v>281106</v>
      </c>
      <c r="L74" s="5">
        <v>735267</v>
      </c>
      <c r="M74" s="5">
        <v>274778</v>
      </c>
      <c r="N74" s="5">
        <v>-1903517</v>
      </c>
      <c r="O74" s="5">
        <v>1305404</v>
      </c>
      <c r="P74" s="5">
        <v>1011642</v>
      </c>
      <c r="Q74" s="5">
        <v>339847</v>
      </c>
      <c r="R74" s="5">
        <v>487404</v>
      </c>
    </row>
    <row r="75" spans="2:19" ht="15.5" x14ac:dyDescent="0.35">
      <c r="C75" t="s">
        <v>109</v>
      </c>
      <c r="D75" s="5">
        <v>-23264645692</v>
      </c>
      <c r="E75" s="5">
        <v>208288107</v>
      </c>
      <c r="F75" s="5">
        <v>-4816675071</v>
      </c>
      <c r="G75" s="5">
        <v>-43992627838</v>
      </c>
      <c r="I75" s="5">
        <v>-35437571082</v>
      </c>
      <c r="J75" s="5">
        <v>-34252439442</v>
      </c>
      <c r="K75" s="5">
        <v>-73150410749</v>
      </c>
      <c r="L75" s="5">
        <v>-113184814811</v>
      </c>
      <c r="M75" s="5">
        <v>-97243833756</v>
      </c>
      <c r="N75" s="5">
        <v>-7262901743</v>
      </c>
      <c r="O75" s="5">
        <v>33021669565</v>
      </c>
      <c r="P75" s="5">
        <v>55935490175</v>
      </c>
      <c r="Q75" s="5">
        <v>31632802415</v>
      </c>
      <c r="R75" s="5">
        <v>24287566773</v>
      </c>
      <c r="S75" s="5">
        <v>23132824033</v>
      </c>
    </row>
    <row r="76" spans="2:19" ht="15.5" x14ac:dyDescent="0.35">
      <c r="C76" t="s">
        <v>110</v>
      </c>
      <c r="D76" s="5">
        <v>-23264645692</v>
      </c>
      <c r="E76" s="5">
        <v>208288107</v>
      </c>
      <c r="F76" s="5">
        <v>-4746926071</v>
      </c>
      <c r="G76" s="5">
        <v>-43992627838</v>
      </c>
      <c r="I76" s="5">
        <v>-35367822082</v>
      </c>
      <c r="J76" s="5">
        <v>-33860336442</v>
      </c>
      <c r="K76" s="5">
        <v>-73156449749</v>
      </c>
      <c r="L76" s="5">
        <v>-113169026811</v>
      </c>
      <c r="M76" s="5">
        <v>-97182430537</v>
      </c>
      <c r="N76" s="5">
        <v>-7474598631</v>
      </c>
      <c r="O76" s="5">
        <v>33139220168</v>
      </c>
      <c r="P76" s="5">
        <v>55935490175</v>
      </c>
      <c r="Q76" s="5">
        <v>31408611415</v>
      </c>
      <c r="R76" s="5">
        <v>24074236773</v>
      </c>
      <c r="S76" s="5">
        <v>24498238033</v>
      </c>
    </row>
    <row r="77" spans="2:19" ht="15.5" x14ac:dyDescent="0.35">
      <c r="C77" t="s">
        <v>111</v>
      </c>
      <c r="D77" s="5">
        <v>-23264645692</v>
      </c>
      <c r="E77" s="5">
        <v>208288107</v>
      </c>
      <c r="F77" s="5">
        <v>-4746926071</v>
      </c>
      <c r="G77" s="5">
        <v>-43992627838</v>
      </c>
      <c r="I77" s="5">
        <v>-35367822082</v>
      </c>
      <c r="J77" s="5">
        <v>-33860336442</v>
      </c>
      <c r="K77" s="5">
        <v>-73156449749</v>
      </c>
      <c r="L77" s="5">
        <v>-113169026811</v>
      </c>
      <c r="M77" s="5">
        <v>-97182430537</v>
      </c>
      <c r="N77" s="5">
        <v>-7474598631</v>
      </c>
      <c r="O77" s="5">
        <v>33139220168</v>
      </c>
      <c r="P77" s="5">
        <v>55935490175</v>
      </c>
      <c r="Q77" s="5">
        <v>31408611415</v>
      </c>
      <c r="R77" s="5">
        <v>24074236773</v>
      </c>
      <c r="S77" s="5">
        <v>24498238033</v>
      </c>
    </row>
    <row r="79" spans="2:19" ht="15.5" x14ac:dyDescent="0.35">
      <c r="B79" t="s">
        <v>112</v>
      </c>
      <c r="C79" t="s">
        <v>113</v>
      </c>
    </row>
    <row r="80" spans="2:19" ht="15.5" x14ac:dyDescent="0.35">
      <c r="C80" t="s">
        <v>114</v>
      </c>
    </row>
    <row r="81" spans="3:19" ht="15.5" x14ac:dyDescent="0.35">
      <c r="C81" t="s">
        <v>20</v>
      </c>
      <c r="D81" s="5">
        <v>54086841938</v>
      </c>
      <c r="E81" s="5">
        <v>58019837855</v>
      </c>
      <c r="F81" s="5">
        <v>49447320789</v>
      </c>
      <c r="G81" s="5">
        <v>43491292717</v>
      </c>
      <c r="I81" s="5">
        <v>49447320789</v>
      </c>
      <c r="J81" s="5">
        <v>68010654727</v>
      </c>
      <c r="K81" s="5">
        <v>89115661837</v>
      </c>
      <c r="L81" s="5">
        <v>76330219578</v>
      </c>
      <c r="M81" s="5">
        <v>18529540683</v>
      </c>
      <c r="N81" s="5">
        <v>172119399506</v>
      </c>
      <c r="O81" s="5">
        <v>160381718276</v>
      </c>
      <c r="P81" s="5">
        <v>305402920515</v>
      </c>
      <c r="Q81" s="5">
        <v>141200780524</v>
      </c>
      <c r="R81" s="5">
        <v>40993664674</v>
      </c>
      <c r="S81" s="5">
        <v>40315800329</v>
      </c>
    </row>
    <row r="82" spans="3:19" ht="15.5" x14ac:dyDescent="0.35">
      <c r="C82" t="s">
        <v>116</v>
      </c>
      <c r="L82" s="5">
        <v>50288636402</v>
      </c>
      <c r="M82" s="5">
        <v>50054949646</v>
      </c>
    </row>
    <row r="83" spans="3:19" ht="15.5" x14ac:dyDescent="0.35">
      <c r="C83" t="s">
        <v>898</v>
      </c>
      <c r="D83" s="5">
        <v>54656867900</v>
      </c>
      <c r="E83" s="5">
        <v>54884334700</v>
      </c>
      <c r="F83" s="5">
        <v>68254782470</v>
      </c>
      <c r="G83" s="5">
        <v>72399735900</v>
      </c>
      <c r="I83" s="5">
        <v>68254782470</v>
      </c>
      <c r="J83" s="5">
        <v>96493212110</v>
      </c>
      <c r="K83" s="5">
        <v>93398955460</v>
      </c>
      <c r="L83" s="5">
        <v>150895274330</v>
      </c>
      <c r="M83" s="5">
        <v>323201622780</v>
      </c>
      <c r="N83" s="5">
        <v>315389671670</v>
      </c>
      <c r="O83" s="5">
        <v>314686692540</v>
      </c>
      <c r="P83" s="5">
        <v>173149362850</v>
      </c>
      <c r="Q83" s="5">
        <v>44671719947</v>
      </c>
      <c r="R83" s="5">
        <v>81007039010</v>
      </c>
      <c r="S83" s="5">
        <v>20803253182</v>
      </c>
    </row>
    <row r="84" spans="3:19" ht="15.5" x14ac:dyDescent="0.35">
      <c r="C84" t="s">
        <v>901</v>
      </c>
      <c r="D84" s="5">
        <v>16562329822</v>
      </c>
      <c r="E84" s="5">
        <v>27132119408</v>
      </c>
      <c r="F84" s="5">
        <v>40194640791</v>
      </c>
      <c r="G84" s="5">
        <v>276319384840</v>
      </c>
      <c r="I84" s="5">
        <v>40194640791</v>
      </c>
      <c r="J84" s="5">
        <v>24310765441</v>
      </c>
      <c r="K84" s="5">
        <v>50548457386</v>
      </c>
      <c r="L84" s="5">
        <v>125876720793</v>
      </c>
      <c r="M84" s="5">
        <v>114000988703</v>
      </c>
      <c r="N84" s="5">
        <v>30912948332</v>
      </c>
      <c r="O84" s="5">
        <v>173731791673</v>
      </c>
      <c r="P84" s="5">
        <v>238173449138</v>
      </c>
      <c r="Q84" s="5">
        <v>119601795824</v>
      </c>
      <c r="R84" s="5">
        <v>82673456047</v>
      </c>
      <c r="S84" s="5">
        <v>177921178752</v>
      </c>
    </row>
    <row r="85" spans="3:19" ht="15.5" x14ac:dyDescent="0.35">
      <c r="C85" t="s">
        <v>118</v>
      </c>
      <c r="D85" s="5">
        <v>9851673208</v>
      </c>
      <c r="E85" s="5">
        <v>14899766593</v>
      </c>
      <c r="F85" s="5">
        <v>28310427099</v>
      </c>
      <c r="G85" s="5">
        <v>271518442599</v>
      </c>
      <c r="I85" s="5">
        <v>28310427099</v>
      </c>
      <c r="J85" s="5">
        <v>20728040709</v>
      </c>
      <c r="K85" s="5">
        <v>26695684683</v>
      </c>
      <c r="L85" s="5">
        <v>120976290501</v>
      </c>
      <c r="M85" s="5">
        <v>72417075469</v>
      </c>
      <c r="N85" s="5">
        <v>23271530539</v>
      </c>
      <c r="O85" s="5">
        <v>29260772048</v>
      </c>
      <c r="P85" s="5">
        <v>21820780994</v>
      </c>
      <c r="Q85" s="5">
        <v>75062943146</v>
      </c>
      <c r="R85" s="5">
        <v>137769888212</v>
      </c>
      <c r="S85" s="5">
        <v>49158227625</v>
      </c>
    </row>
    <row r="86" spans="3:19" ht="15.5" x14ac:dyDescent="0.35">
      <c r="C86" t="s">
        <v>119</v>
      </c>
      <c r="D86" s="5">
        <v>3086740195</v>
      </c>
      <c r="E86" s="5">
        <v>5383086539</v>
      </c>
      <c r="F86" s="5">
        <v>6679813166</v>
      </c>
      <c r="G86" s="5">
        <v>172765829</v>
      </c>
      <c r="I86" s="5">
        <v>6679813166</v>
      </c>
      <c r="J86" s="5">
        <v>4333003539</v>
      </c>
      <c r="K86" s="5">
        <v>7346887188</v>
      </c>
      <c r="L86" s="5">
        <v>4588766</v>
      </c>
      <c r="M86" s="5">
        <v>37972379831</v>
      </c>
      <c r="N86" s="5">
        <v>3663430482</v>
      </c>
      <c r="O86" s="5">
        <v>101364976200</v>
      </c>
      <c r="P86" s="5">
        <v>168925856888</v>
      </c>
      <c r="Q86" s="5">
        <v>29577057191</v>
      </c>
      <c r="R86" s="5">
        <v>9783602551</v>
      </c>
      <c r="S86" s="5">
        <v>11178802785</v>
      </c>
    </row>
    <row r="87" spans="3:19" ht="15.5" x14ac:dyDescent="0.35">
      <c r="C87" t="s">
        <v>902</v>
      </c>
      <c r="D87" s="5">
        <v>16562329822</v>
      </c>
      <c r="E87" s="5">
        <v>27132119408</v>
      </c>
      <c r="F87" s="5">
        <v>40194640791</v>
      </c>
      <c r="G87" s="5">
        <v>276319384840</v>
      </c>
      <c r="I87" s="5">
        <v>40194640791</v>
      </c>
      <c r="J87" s="5">
        <v>24310765441</v>
      </c>
      <c r="K87" s="5">
        <v>50548457386</v>
      </c>
      <c r="L87" s="5">
        <v>125876720793</v>
      </c>
      <c r="M87" s="5">
        <v>114000988703</v>
      </c>
      <c r="N87" s="5">
        <v>30912948332</v>
      </c>
      <c r="O87" s="5">
        <v>173731791673</v>
      </c>
      <c r="P87" s="5">
        <v>238173449138</v>
      </c>
      <c r="Q87" s="5">
        <v>119601795824</v>
      </c>
      <c r="R87" s="5">
        <v>82673456047</v>
      </c>
      <c r="S87" s="5">
        <v>177921178752</v>
      </c>
    </row>
    <row r="88" spans="3:19" ht="15.5" x14ac:dyDescent="0.35">
      <c r="C88" t="s">
        <v>121</v>
      </c>
      <c r="D88" s="5">
        <v>428630443</v>
      </c>
      <c r="E88" s="5">
        <v>478065411</v>
      </c>
      <c r="F88" s="5">
        <v>14707731475</v>
      </c>
      <c r="G88" s="5">
        <v>469304035</v>
      </c>
      <c r="I88" s="5">
        <v>14707731475</v>
      </c>
      <c r="J88" s="5">
        <v>1175381970</v>
      </c>
      <c r="K88" s="5">
        <v>765985710</v>
      </c>
      <c r="L88" s="5">
        <v>494541559</v>
      </c>
      <c r="M88" s="5">
        <v>445528837</v>
      </c>
      <c r="N88" s="5">
        <v>1933309597</v>
      </c>
      <c r="O88" s="5">
        <v>1997980315</v>
      </c>
      <c r="P88" s="5">
        <v>723359950</v>
      </c>
      <c r="Q88" s="5">
        <v>483004275</v>
      </c>
      <c r="R88" s="5">
        <v>1292431734</v>
      </c>
      <c r="S88" s="5">
        <v>2207101060</v>
      </c>
    </row>
    <row r="89" spans="3:19" ht="15.5" x14ac:dyDescent="0.35">
      <c r="C89" t="s">
        <v>122</v>
      </c>
      <c r="D89" s="5">
        <v>428630443</v>
      </c>
      <c r="E89" s="5">
        <v>478065411</v>
      </c>
      <c r="F89" s="5">
        <v>14707731475</v>
      </c>
      <c r="G89" s="5">
        <v>469304035</v>
      </c>
      <c r="I89" s="5">
        <v>14707731475</v>
      </c>
      <c r="J89" s="5">
        <v>1175381970</v>
      </c>
      <c r="K89" s="5">
        <v>765985710</v>
      </c>
      <c r="L89" s="5">
        <v>494541559</v>
      </c>
      <c r="M89" s="5">
        <v>445528837</v>
      </c>
      <c r="N89" s="5">
        <v>1933309597</v>
      </c>
      <c r="O89" s="5">
        <v>1997980315</v>
      </c>
      <c r="P89" s="5">
        <v>723359950</v>
      </c>
      <c r="Q89" s="5">
        <v>483004275</v>
      </c>
      <c r="R89" s="5">
        <v>1292431734</v>
      </c>
      <c r="S89" s="5">
        <v>2207101060</v>
      </c>
    </row>
    <row r="90" spans="3:19" ht="15.5" x14ac:dyDescent="0.35">
      <c r="C90" t="s">
        <v>91</v>
      </c>
      <c r="D90" s="5">
        <v>1467363874</v>
      </c>
      <c r="E90" s="5">
        <v>1467363874</v>
      </c>
      <c r="F90" s="5">
        <v>1467363874</v>
      </c>
      <c r="G90" s="5">
        <v>1397613242</v>
      </c>
      <c r="I90" s="5">
        <v>1467363874</v>
      </c>
      <c r="J90" s="5">
        <v>1397613242</v>
      </c>
      <c r="K90" s="5">
        <v>1005537850</v>
      </c>
      <c r="L90" s="5">
        <v>1011573409</v>
      </c>
      <c r="M90" s="5">
        <v>995770934</v>
      </c>
      <c r="N90" s="5">
        <v>934367715</v>
      </c>
      <c r="O90" s="5">
        <v>1196064603</v>
      </c>
      <c r="P90" s="5">
        <v>1078514000</v>
      </c>
      <c r="Q90" s="5">
        <v>1078514000</v>
      </c>
      <c r="R90" s="5">
        <v>1302705000</v>
      </c>
      <c r="S90" s="5">
        <v>1466035000</v>
      </c>
    </row>
    <row r="91" spans="3:19" ht="15.5" x14ac:dyDescent="0.35">
      <c r="C91" t="s">
        <v>124</v>
      </c>
      <c r="D91" s="5">
        <v>131560389093</v>
      </c>
      <c r="E91" s="5">
        <v>146321873453</v>
      </c>
      <c r="F91" s="5">
        <v>178066337941</v>
      </c>
      <c r="G91" s="5">
        <v>398141381940</v>
      </c>
      <c r="I91" s="5">
        <v>178066337941</v>
      </c>
      <c r="J91" s="5">
        <v>195105605675</v>
      </c>
      <c r="K91" s="5">
        <v>238908052351</v>
      </c>
      <c r="L91" s="5">
        <v>408832918255</v>
      </c>
      <c r="M91" s="5">
        <v>511049577319</v>
      </c>
      <c r="N91" s="5">
        <v>524694301521</v>
      </c>
      <c r="O91" s="5">
        <v>656262319774</v>
      </c>
      <c r="P91" s="5">
        <v>732868211726</v>
      </c>
      <c r="Q91" s="5">
        <v>376735934926</v>
      </c>
      <c r="R91" s="5">
        <v>382947055612</v>
      </c>
      <c r="S91" s="5">
        <v>278754123441</v>
      </c>
    </row>
    <row r="92" spans="3:19" ht="15.5" x14ac:dyDescent="0.35">
      <c r="C92" t="s">
        <v>125</v>
      </c>
    </row>
    <row r="93" spans="3:19" ht="15.5" x14ac:dyDescent="0.35">
      <c r="C93" t="s">
        <v>126</v>
      </c>
      <c r="D93" s="5">
        <v>839144181</v>
      </c>
      <c r="E93" s="5">
        <v>545074727</v>
      </c>
      <c r="F93" s="5">
        <v>622936679</v>
      </c>
      <c r="G93" s="5">
        <v>659819883</v>
      </c>
      <c r="I93" s="5">
        <v>622936679</v>
      </c>
      <c r="J93" s="5">
        <v>854550804</v>
      </c>
      <c r="K93" s="5">
        <v>156819700</v>
      </c>
      <c r="L93" s="5">
        <v>938486884</v>
      </c>
      <c r="M93" s="5">
        <v>2168802192</v>
      </c>
      <c r="N93" s="5">
        <v>135899411</v>
      </c>
      <c r="O93" s="5">
        <v>213688610</v>
      </c>
      <c r="P93" s="5">
        <v>509613931</v>
      </c>
      <c r="Q93" s="5">
        <v>1070136708</v>
      </c>
      <c r="R93" s="5">
        <v>1911659261</v>
      </c>
      <c r="S93" s="5">
        <v>2205119838</v>
      </c>
    </row>
    <row r="94" spans="3:19" ht="15.5" x14ac:dyDescent="0.35">
      <c r="C94" t="s">
        <v>128</v>
      </c>
      <c r="D94" s="5">
        <v>12491969521</v>
      </c>
      <c r="E94" s="5">
        <v>12590454633</v>
      </c>
      <c r="F94" s="5">
        <v>12477184133</v>
      </c>
      <c r="G94" s="5">
        <v>3097049115</v>
      </c>
      <c r="I94" s="5">
        <v>12477184133</v>
      </c>
      <c r="J94" s="5">
        <v>3172203688</v>
      </c>
      <c r="K94" s="5">
        <v>2720791671</v>
      </c>
      <c r="L94" s="5">
        <v>2145225690</v>
      </c>
      <c r="M94" s="5">
        <v>1725541500</v>
      </c>
      <c r="N94" s="5">
        <v>1289876578</v>
      </c>
      <c r="O94" s="5">
        <v>753442827</v>
      </c>
      <c r="P94" s="5">
        <v>738539847</v>
      </c>
      <c r="Q94" s="5">
        <v>1334935779</v>
      </c>
      <c r="R94" s="5">
        <v>1086723499</v>
      </c>
      <c r="S94" s="5">
        <v>848575720</v>
      </c>
    </row>
    <row r="95" spans="3:19" ht="15.5" x14ac:dyDescent="0.35">
      <c r="C95" t="s">
        <v>319</v>
      </c>
      <c r="K95" s="5">
        <v>7500000000</v>
      </c>
      <c r="L95" s="5">
        <v>625000000</v>
      </c>
      <c r="M95" s="5">
        <v>625000000</v>
      </c>
      <c r="N95" s="5">
        <v>625000000</v>
      </c>
      <c r="O95" s="5">
        <v>625000000</v>
      </c>
    </row>
    <row r="96" spans="3:19" ht="15.5" x14ac:dyDescent="0.35">
      <c r="C96" t="s">
        <v>589</v>
      </c>
      <c r="D96" s="5">
        <v>7525000000</v>
      </c>
      <c r="E96" s="5">
        <v>7525000000</v>
      </c>
      <c r="F96" s="5">
        <v>7525000000</v>
      </c>
      <c r="G96" s="5">
        <v>7525000000</v>
      </c>
      <c r="I96" s="5">
        <v>7525000000</v>
      </c>
      <c r="J96" s="5">
        <v>7525000000</v>
      </c>
      <c r="K96" s="5">
        <v>25000000</v>
      </c>
      <c r="L96" s="5">
        <v>25000000</v>
      </c>
      <c r="M96" s="5">
        <v>25000000</v>
      </c>
      <c r="N96" s="5">
        <v>25000000</v>
      </c>
      <c r="O96" s="5">
        <v>25000000</v>
      </c>
    </row>
    <row r="97" spans="3:19" ht="15.5" x14ac:dyDescent="0.35">
      <c r="C97" t="s">
        <v>129</v>
      </c>
      <c r="D97" s="5">
        <v>21126201802</v>
      </c>
      <c r="E97" s="5">
        <v>20930617460</v>
      </c>
      <c r="F97" s="5">
        <v>20895208912</v>
      </c>
      <c r="G97" s="5">
        <v>11551957098</v>
      </c>
      <c r="I97" s="5">
        <v>20895208912</v>
      </c>
      <c r="J97" s="5">
        <v>12053138692</v>
      </c>
      <c r="K97" s="5">
        <v>10971995571</v>
      </c>
      <c r="L97" s="5">
        <v>4303096774</v>
      </c>
      <c r="M97" s="5">
        <v>5113727892</v>
      </c>
      <c r="N97" s="5">
        <v>2645160189</v>
      </c>
      <c r="O97" s="5">
        <v>2186515637</v>
      </c>
      <c r="P97" s="5">
        <v>1964182737</v>
      </c>
      <c r="Q97" s="5">
        <v>3094126886</v>
      </c>
      <c r="R97" s="5">
        <v>3513339555</v>
      </c>
      <c r="S97" s="5">
        <v>3579031632</v>
      </c>
    </row>
    <row r="98" spans="3:19" ht="15.5" x14ac:dyDescent="0.35">
      <c r="C98" t="s">
        <v>130</v>
      </c>
      <c r="D98" s="5">
        <v>152686590895</v>
      </c>
      <c r="E98" s="5">
        <v>167252490913</v>
      </c>
      <c r="F98" s="5">
        <v>198961546853</v>
      </c>
      <c r="G98" s="5">
        <v>409693339038</v>
      </c>
      <c r="I98" s="5">
        <v>198961546853</v>
      </c>
      <c r="J98" s="5">
        <v>207158744367</v>
      </c>
      <c r="K98" s="5">
        <v>249880047922</v>
      </c>
      <c r="L98" s="5">
        <v>413136015029</v>
      </c>
      <c r="M98" s="5">
        <v>516163305211</v>
      </c>
      <c r="N98" s="5">
        <v>527339461710</v>
      </c>
      <c r="O98" s="5">
        <v>658448835411</v>
      </c>
      <c r="P98" s="5">
        <v>734832394463</v>
      </c>
      <c r="Q98" s="5">
        <v>379830061812</v>
      </c>
      <c r="R98" s="5">
        <v>386460395167</v>
      </c>
      <c r="S98" s="5">
        <v>282333155073</v>
      </c>
    </row>
    <row r="99" spans="3:19" ht="15.5" x14ac:dyDescent="0.35">
      <c r="C99" t="s">
        <v>131</v>
      </c>
    </row>
    <row r="100" spans="3:19" ht="15.5" x14ac:dyDescent="0.35">
      <c r="C100" t="s">
        <v>132</v>
      </c>
    </row>
    <row r="101" spans="3:19" ht="15.5" x14ac:dyDescent="0.35">
      <c r="C101" t="s">
        <v>133</v>
      </c>
      <c r="D101" s="5">
        <v>12779024034</v>
      </c>
      <c r="E101" s="5">
        <v>20584294706</v>
      </c>
      <c r="F101" s="5">
        <v>35997622407</v>
      </c>
      <c r="G101" s="5">
        <v>259052523867</v>
      </c>
      <c r="I101" s="5">
        <v>35997622407</v>
      </c>
      <c r="J101" s="5">
        <v>25897033185</v>
      </c>
      <c r="K101" s="5">
        <v>34891366298</v>
      </c>
      <c r="L101" s="5">
        <v>125505839656</v>
      </c>
      <c r="M101" s="5">
        <v>114770054028</v>
      </c>
      <c r="N101" s="5">
        <v>28954137770</v>
      </c>
      <c r="O101" s="5">
        <v>136633155392</v>
      </c>
      <c r="P101" s="5">
        <v>224928935561</v>
      </c>
      <c r="Q101" s="5">
        <v>131282509645</v>
      </c>
      <c r="R101" s="5">
        <v>162233671775</v>
      </c>
      <c r="S101" s="5">
        <v>75156705814</v>
      </c>
    </row>
    <row r="102" spans="3:19" ht="15.5" x14ac:dyDescent="0.35">
      <c r="C102" t="s">
        <v>2922</v>
      </c>
      <c r="P102" s="5">
        <v>29897614000</v>
      </c>
      <c r="Q102" s="5">
        <v>16554737300</v>
      </c>
      <c r="R102" s="5">
        <v>2838632300</v>
      </c>
      <c r="S102" s="5">
        <v>7323272000</v>
      </c>
    </row>
    <row r="103" spans="3:19" ht="15.5" x14ac:dyDescent="0.35">
      <c r="C103" t="s">
        <v>908</v>
      </c>
    </row>
    <row r="104" spans="3:19" ht="15.5" x14ac:dyDescent="0.35">
      <c r="C104" t="s">
        <v>909</v>
      </c>
      <c r="D104" s="5">
        <v>12938413403</v>
      </c>
      <c r="E104" s="5">
        <v>20282853132</v>
      </c>
      <c r="F104" s="5">
        <v>34990240265</v>
      </c>
      <c r="G104" s="5">
        <v>271691208428</v>
      </c>
      <c r="I104" s="5">
        <v>34990240265</v>
      </c>
      <c r="J104" s="5">
        <v>25061044248</v>
      </c>
      <c r="K104" s="5">
        <v>34042571871</v>
      </c>
      <c r="L104" s="5">
        <v>120980879267</v>
      </c>
      <c r="M104" s="5">
        <v>110389455300</v>
      </c>
      <c r="N104" s="5">
        <v>26934961021</v>
      </c>
      <c r="O104" s="5">
        <v>130625748248</v>
      </c>
      <c r="P104" s="5">
        <v>190746637882</v>
      </c>
      <c r="Q104" s="5">
        <v>104640000337</v>
      </c>
      <c r="R104" s="5">
        <v>147553490763</v>
      </c>
      <c r="S104" s="5">
        <v>60337030410</v>
      </c>
    </row>
    <row r="105" spans="3:19" ht="15.5" x14ac:dyDescent="0.35">
      <c r="C105" t="s">
        <v>137</v>
      </c>
      <c r="D105" s="5">
        <v>-484688255</v>
      </c>
      <c r="E105" s="5">
        <v>-54542369</v>
      </c>
      <c r="F105" s="5">
        <v>132152725</v>
      </c>
      <c r="G105" s="5">
        <v>-13219355398</v>
      </c>
      <c r="I105" s="5">
        <v>132152725</v>
      </c>
      <c r="J105" s="5">
        <v>87637594</v>
      </c>
      <c r="K105" s="5">
        <v>146805629</v>
      </c>
      <c r="L105" s="5">
        <v>848557737</v>
      </c>
      <c r="M105" s="5">
        <v>1040889110</v>
      </c>
      <c r="N105" s="5">
        <v>331266000</v>
      </c>
      <c r="O105" s="5">
        <v>1731913486</v>
      </c>
      <c r="P105" s="5">
        <v>950099874</v>
      </c>
      <c r="Q105" s="5">
        <v>486300531</v>
      </c>
      <c r="R105" s="5">
        <v>893172848</v>
      </c>
      <c r="S105" s="5">
        <v>617314732</v>
      </c>
    </row>
    <row r="106" spans="3:19" ht="15.5" x14ac:dyDescent="0.35">
      <c r="C106" t="s">
        <v>143</v>
      </c>
      <c r="D106" s="5">
        <v>160000</v>
      </c>
      <c r="E106" s="5">
        <v>1300000</v>
      </c>
      <c r="F106" s="5">
        <v>1887103</v>
      </c>
      <c r="G106" s="5">
        <v>4713250</v>
      </c>
      <c r="I106" s="5">
        <v>1887103</v>
      </c>
      <c r="J106" s="5">
        <v>1813750</v>
      </c>
      <c r="K106" s="5">
        <v>500000</v>
      </c>
      <c r="L106" s="5">
        <v>1460000</v>
      </c>
      <c r="M106" s="5">
        <v>880000</v>
      </c>
      <c r="N106" s="5">
        <v>480000</v>
      </c>
      <c r="O106" s="5">
        <v>828000</v>
      </c>
    </row>
    <row r="107" spans="3:19" ht="15.5" x14ac:dyDescent="0.35">
      <c r="C107" t="s">
        <v>144</v>
      </c>
      <c r="D107" s="5">
        <v>160000</v>
      </c>
      <c r="E107" s="5">
        <v>1300000</v>
      </c>
      <c r="F107" s="5">
        <v>1887103</v>
      </c>
      <c r="G107" s="5">
        <v>4713250</v>
      </c>
      <c r="I107" s="5">
        <v>1887103</v>
      </c>
      <c r="J107" s="5">
        <v>1813750</v>
      </c>
      <c r="K107" s="5">
        <v>500000</v>
      </c>
      <c r="L107" s="5">
        <v>1460000</v>
      </c>
      <c r="M107" s="5">
        <v>880000</v>
      </c>
      <c r="N107" s="5">
        <v>480000</v>
      </c>
      <c r="O107" s="5">
        <v>828000</v>
      </c>
    </row>
    <row r="108" spans="3:19" ht="15.5" x14ac:dyDescent="0.35">
      <c r="C108" t="s">
        <v>138</v>
      </c>
      <c r="D108" s="5">
        <v>325138886</v>
      </c>
      <c r="E108" s="5">
        <v>354683943</v>
      </c>
      <c r="F108" s="5">
        <v>873342314</v>
      </c>
      <c r="G108" s="5">
        <v>575957587</v>
      </c>
      <c r="I108" s="5">
        <v>873342314</v>
      </c>
      <c r="J108" s="5">
        <v>746537593</v>
      </c>
      <c r="K108" s="5">
        <v>701488798</v>
      </c>
      <c r="L108" s="5">
        <v>3374942652</v>
      </c>
      <c r="M108" s="5">
        <v>3338829618</v>
      </c>
      <c r="N108" s="5">
        <v>1687430749</v>
      </c>
      <c r="O108" s="5">
        <v>4274665658</v>
      </c>
      <c r="P108" s="5">
        <v>2564955805</v>
      </c>
      <c r="Q108" s="5">
        <v>3528867877</v>
      </c>
      <c r="R108" s="5">
        <v>5856320864</v>
      </c>
      <c r="S108" s="5">
        <v>3472191672</v>
      </c>
    </row>
    <row r="109" spans="3:19" ht="15.5" x14ac:dyDescent="0.35">
      <c r="C109" t="s">
        <v>145</v>
      </c>
      <c r="D109" s="5">
        <v>3291868000</v>
      </c>
      <c r="E109" s="5">
        <v>3291868000</v>
      </c>
      <c r="F109" s="5">
        <v>3291868000</v>
      </c>
      <c r="G109" s="5">
        <v>2725849000</v>
      </c>
      <c r="I109" s="5">
        <v>3291868000</v>
      </c>
      <c r="J109" s="5">
        <v>2725849000</v>
      </c>
      <c r="K109" s="5">
        <v>2592483000</v>
      </c>
      <c r="L109" s="5">
        <v>2077527000</v>
      </c>
      <c r="M109" s="5">
        <v>2676076000</v>
      </c>
      <c r="N109" s="5">
        <v>2485727000</v>
      </c>
      <c r="O109" s="5">
        <v>1440968000</v>
      </c>
      <c r="P109" s="5">
        <v>640000</v>
      </c>
      <c r="Q109" s="5">
        <v>2960000</v>
      </c>
      <c r="R109" s="5">
        <v>7200000</v>
      </c>
      <c r="S109" s="5">
        <v>3120000</v>
      </c>
    </row>
    <row r="110" spans="3:19" ht="15.5" x14ac:dyDescent="0.35">
      <c r="C110" t="s">
        <v>146</v>
      </c>
      <c r="D110" s="5">
        <v>3291868000</v>
      </c>
      <c r="E110" s="5">
        <v>3291868000</v>
      </c>
      <c r="F110" s="5">
        <v>3291868000</v>
      </c>
      <c r="G110" s="5">
        <v>2725849000</v>
      </c>
      <c r="I110" s="5">
        <v>3291868000</v>
      </c>
      <c r="J110" s="5">
        <v>2725849000</v>
      </c>
      <c r="K110" s="5">
        <v>2592483000</v>
      </c>
      <c r="L110" s="5">
        <v>2077527000</v>
      </c>
      <c r="M110" s="5">
        <v>2676076000</v>
      </c>
      <c r="N110" s="5">
        <v>2485727000</v>
      </c>
      <c r="O110" s="5">
        <v>1440968000</v>
      </c>
      <c r="P110" s="5">
        <v>640000</v>
      </c>
      <c r="Q110" s="5">
        <v>2960000</v>
      </c>
      <c r="R110" s="5">
        <v>7200000</v>
      </c>
      <c r="S110" s="5">
        <v>3120000</v>
      </c>
    </row>
    <row r="111" spans="3:19" ht="15.5" x14ac:dyDescent="0.35">
      <c r="C111" t="s">
        <v>150</v>
      </c>
      <c r="D111" s="5">
        <v>16070892034</v>
      </c>
      <c r="E111" s="5">
        <v>23876162706</v>
      </c>
      <c r="F111" s="5">
        <v>39289490407</v>
      </c>
      <c r="G111" s="5">
        <v>261778372867</v>
      </c>
      <c r="I111" s="5">
        <v>39289490407</v>
      </c>
      <c r="J111" s="5">
        <v>28622882185</v>
      </c>
      <c r="K111" s="5">
        <v>37483849298</v>
      </c>
      <c r="L111" s="5">
        <v>127583366656</v>
      </c>
      <c r="M111" s="5">
        <v>117446130028</v>
      </c>
      <c r="N111" s="5">
        <v>31439864770</v>
      </c>
      <c r="O111" s="5">
        <v>138074123392</v>
      </c>
      <c r="P111" s="5">
        <v>224929575561</v>
      </c>
      <c r="Q111" s="5">
        <v>131285469645</v>
      </c>
      <c r="R111" s="5">
        <v>162240871775</v>
      </c>
      <c r="S111" s="5">
        <v>75159825814</v>
      </c>
    </row>
    <row r="112" spans="3:19" ht="15.5" x14ac:dyDescent="0.35">
      <c r="C112" t="s">
        <v>151</v>
      </c>
    </row>
    <row r="113" spans="2:19" ht="15.5" x14ac:dyDescent="0.35">
      <c r="C113" t="s">
        <v>152</v>
      </c>
      <c r="D113" s="5">
        <v>283341705600</v>
      </c>
      <c r="E113" s="5">
        <v>283341705600</v>
      </c>
      <c r="F113" s="5">
        <v>283341705600</v>
      </c>
      <c r="G113" s="5">
        <v>283341705600</v>
      </c>
      <c r="I113" s="5">
        <v>283341705600</v>
      </c>
      <c r="J113" s="5">
        <v>283341705600</v>
      </c>
      <c r="K113" s="5">
        <v>283341705600</v>
      </c>
      <c r="L113" s="5">
        <v>283341705600</v>
      </c>
      <c r="M113" s="5">
        <v>283341705600</v>
      </c>
      <c r="N113" s="5">
        <v>283341705600</v>
      </c>
      <c r="O113" s="5">
        <v>283341705600</v>
      </c>
      <c r="P113" s="5">
        <v>283341705600</v>
      </c>
      <c r="Q113" s="5">
        <v>70835426400</v>
      </c>
      <c r="R113" s="5">
        <v>70835426400</v>
      </c>
      <c r="S113" s="5">
        <v>70835426400</v>
      </c>
    </row>
    <row r="114" spans="2:19" ht="15.5" x14ac:dyDescent="0.35">
      <c r="C114" t="s">
        <v>153</v>
      </c>
      <c r="D114" s="5">
        <v>172448950</v>
      </c>
      <c r="E114" s="5">
        <v>172448950</v>
      </c>
      <c r="F114" s="5">
        <v>172448950</v>
      </c>
      <c r="G114" s="5">
        <v>172448950</v>
      </c>
      <c r="I114" s="5">
        <v>172448950</v>
      </c>
      <c r="J114" s="5">
        <v>172448950</v>
      </c>
      <c r="K114" s="5">
        <v>172448950</v>
      </c>
      <c r="L114" s="5">
        <v>172448950</v>
      </c>
      <c r="M114" s="5">
        <v>172448950</v>
      </c>
      <c r="N114" s="5">
        <v>172448950</v>
      </c>
      <c r="O114" s="5">
        <v>122448950</v>
      </c>
      <c r="P114" s="5">
        <v>122448950</v>
      </c>
      <c r="Q114" s="5">
        <v>122448950</v>
      </c>
      <c r="R114" s="5">
        <v>122448950</v>
      </c>
      <c r="S114" s="5">
        <v>122448950</v>
      </c>
    </row>
    <row r="115" spans="2:19" ht="15.5" x14ac:dyDescent="0.35">
      <c r="C115" t="s">
        <v>155</v>
      </c>
      <c r="D115" s="5">
        <v>-148375173874</v>
      </c>
      <c r="E115" s="5">
        <v>-141614731299</v>
      </c>
      <c r="F115" s="5">
        <v>-125319070677</v>
      </c>
      <c r="G115" s="5">
        <v>-137005051408</v>
      </c>
      <c r="I115" s="5">
        <v>-125319070677</v>
      </c>
      <c r="J115" s="5">
        <v>-106388191186</v>
      </c>
      <c r="K115" s="5">
        <v>-72136035103</v>
      </c>
      <c r="L115" s="5">
        <v>1014660193</v>
      </c>
      <c r="M115" s="5">
        <v>114200224746</v>
      </c>
      <c r="N115" s="5">
        <v>211444324498</v>
      </c>
      <c r="O115" s="5">
        <v>235705839172</v>
      </c>
      <c r="P115" s="5">
        <v>225352811459</v>
      </c>
      <c r="Q115" s="5">
        <v>176501875566</v>
      </c>
      <c r="R115" s="5">
        <v>151952955638</v>
      </c>
      <c r="S115" s="5">
        <v>134749418909</v>
      </c>
    </row>
    <row r="116" spans="2:19" ht="15.5" x14ac:dyDescent="0.35">
      <c r="C116" t="s">
        <v>156</v>
      </c>
      <c r="D116" s="5">
        <v>3350000000</v>
      </c>
      <c r="E116" s="5">
        <v>3350000000</v>
      </c>
      <c r="F116" s="5">
        <v>3350000000</v>
      </c>
      <c r="G116" s="5">
        <v>3350000000</v>
      </c>
      <c r="I116" s="5">
        <v>3350000000</v>
      </c>
      <c r="J116" s="5">
        <v>3350000000</v>
      </c>
      <c r="K116" s="5">
        <v>3350000000</v>
      </c>
      <c r="L116" s="5">
        <v>3350000000</v>
      </c>
      <c r="M116" s="5">
        <v>3350000000</v>
      </c>
      <c r="N116" s="5">
        <v>3350000000</v>
      </c>
      <c r="O116" s="5">
        <v>3300000000</v>
      </c>
      <c r="P116" s="5">
        <v>3250000000</v>
      </c>
      <c r="Q116" s="5">
        <v>3200000000</v>
      </c>
      <c r="R116" s="5">
        <v>3150000000</v>
      </c>
      <c r="S116" s="5">
        <v>3100000000</v>
      </c>
    </row>
    <row r="117" spans="2:19" ht="15.5" x14ac:dyDescent="0.35">
      <c r="C117" t="s">
        <v>157</v>
      </c>
      <c r="D117" s="5">
        <v>-151725173874</v>
      </c>
      <c r="E117" s="5">
        <v>-144964731299</v>
      </c>
      <c r="F117" s="5">
        <v>-128669070677</v>
      </c>
      <c r="G117" s="5">
        <v>-140355051408</v>
      </c>
      <c r="I117" s="5">
        <v>-128669070677</v>
      </c>
      <c r="J117" s="5">
        <v>-109738191186</v>
      </c>
      <c r="K117" s="5">
        <v>-75486035103</v>
      </c>
      <c r="L117" s="5">
        <v>-2335339807</v>
      </c>
      <c r="M117" s="5">
        <v>110850224746</v>
      </c>
      <c r="N117" s="5">
        <v>208094324498</v>
      </c>
      <c r="O117" s="5">
        <v>232405839172</v>
      </c>
      <c r="P117" s="5">
        <v>222102811459</v>
      </c>
      <c r="Q117" s="5">
        <v>173301875566</v>
      </c>
      <c r="R117" s="5">
        <v>148802955638</v>
      </c>
      <c r="S117" s="5">
        <v>131649418909</v>
      </c>
    </row>
    <row r="118" spans="2:19" ht="15.5" x14ac:dyDescent="0.35">
      <c r="C118" t="s">
        <v>158</v>
      </c>
      <c r="D118" s="5">
        <v>-148375173874</v>
      </c>
      <c r="E118" s="5">
        <v>-141614731299</v>
      </c>
      <c r="F118" s="5">
        <v>-125319070677</v>
      </c>
      <c r="G118" s="5">
        <v>-137005051408</v>
      </c>
      <c r="I118" s="5">
        <v>-125319070677</v>
      </c>
      <c r="J118" s="5">
        <v>-106388191186</v>
      </c>
      <c r="K118" s="5">
        <v>-72136035103</v>
      </c>
      <c r="L118" s="5">
        <v>1014660193</v>
      </c>
      <c r="M118" s="5">
        <v>114200224746</v>
      </c>
      <c r="N118" s="5">
        <v>211444324498</v>
      </c>
      <c r="O118" s="5">
        <v>235705839172</v>
      </c>
      <c r="P118" s="5">
        <v>225352811459</v>
      </c>
      <c r="Q118" s="5">
        <v>176501875566</v>
      </c>
      <c r="R118" s="5">
        <v>151952955638</v>
      </c>
      <c r="S118" s="5">
        <v>134749418909</v>
      </c>
    </row>
    <row r="119" spans="2:19" ht="15.5" x14ac:dyDescent="0.35">
      <c r="C119" t="s">
        <v>159</v>
      </c>
      <c r="D119" s="5">
        <v>9354311</v>
      </c>
      <c r="E119" s="5">
        <v>9541082</v>
      </c>
      <c r="F119" s="5">
        <v>9608699</v>
      </c>
      <c r="G119" s="5">
        <v>8249787</v>
      </c>
      <c r="I119" s="5">
        <v>9608699</v>
      </c>
      <c r="J119" s="5">
        <v>12285576</v>
      </c>
      <c r="K119" s="5">
        <v>12541327</v>
      </c>
      <c r="L119" s="5">
        <v>12260221</v>
      </c>
      <c r="M119" s="5">
        <v>7024954</v>
      </c>
      <c r="N119" s="5">
        <v>6750177</v>
      </c>
      <c r="O119" s="5">
        <v>8653694</v>
      </c>
      <c r="P119" s="5">
        <v>7338893</v>
      </c>
      <c r="Q119" s="5">
        <v>6327251</v>
      </c>
      <c r="R119" s="5">
        <v>5987404</v>
      </c>
    </row>
    <row r="120" spans="2:19" ht="15.5" x14ac:dyDescent="0.35">
      <c r="C120" t="s">
        <v>10</v>
      </c>
      <c r="D120" s="5">
        <v>136615698861</v>
      </c>
      <c r="E120" s="5">
        <v>143376328207</v>
      </c>
      <c r="F120" s="5">
        <v>159672056446</v>
      </c>
      <c r="G120" s="5">
        <v>147914966171</v>
      </c>
      <c r="I120" s="5">
        <v>159672056446</v>
      </c>
      <c r="J120" s="5">
        <v>178535862182</v>
      </c>
      <c r="K120" s="5">
        <v>212396198624</v>
      </c>
      <c r="L120" s="5">
        <v>285552648373</v>
      </c>
      <c r="M120" s="5">
        <v>398717175184</v>
      </c>
      <c r="N120" s="5">
        <v>495899596940</v>
      </c>
      <c r="O120" s="5">
        <v>520374712019</v>
      </c>
      <c r="P120" s="5">
        <v>509902818902</v>
      </c>
      <c r="Q120" s="5">
        <v>248544592167</v>
      </c>
      <c r="R120" s="5">
        <v>224219523392</v>
      </c>
      <c r="S120" s="5">
        <v>207173329259</v>
      </c>
    </row>
    <row r="121" spans="2:19" ht="15.5" x14ac:dyDescent="0.35">
      <c r="C121" t="s">
        <v>160</v>
      </c>
      <c r="D121" s="5">
        <v>152686590895</v>
      </c>
      <c r="E121" s="5">
        <v>167252490913</v>
      </c>
      <c r="F121" s="5">
        <v>198961546853</v>
      </c>
      <c r="G121" s="5">
        <v>409693339038</v>
      </c>
      <c r="I121" s="5">
        <v>198961546853</v>
      </c>
      <c r="J121" s="5">
        <v>207158744367</v>
      </c>
      <c r="K121" s="5">
        <v>249880047922</v>
      </c>
      <c r="L121" s="5">
        <v>413136015029</v>
      </c>
      <c r="M121" s="5">
        <v>516163305212</v>
      </c>
      <c r="N121" s="5">
        <v>527339461710</v>
      </c>
      <c r="O121" s="5">
        <v>658448835411</v>
      </c>
      <c r="P121" s="5">
        <v>734832394463</v>
      </c>
      <c r="Q121" s="5">
        <v>379830061812</v>
      </c>
      <c r="R121" s="5">
        <v>386460395167</v>
      </c>
      <c r="S121" s="5">
        <v>282333155073</v>
      </c>
    </row>
    <row r="122" spans="2:19" ht="15.5" x14ac:dyDescent="0.35">
      <c r="C122" t="s">
        <v>161</v>
      </c>
      <c r="D122" s="5">
        <v>2833417056</v>
      </c>
      <c r="E122" s="5">
        <v>2833417056</v>
      </c>
      <c r="F122" s="5">
        <v>2833417056</v>
      </c>
      <c r="G122" s="5">
        <v>2833417056</v>
      </c>
      <c r="I122" s="5">
        <v>2833417056</v>
      </c>
      <c r="J122" s="5">
        <v>2833417056</v>
      </c>
      <c r="K122" s="5">
        <v>2833417056</v>
      </c>
      <c r="L122" s="5">
        <v>2833417056</v>
      </c>
      <c r="M122" s="5">
        <v>2833417056</v>
      </c>
      <c r="N122" s="5">
        <v>2833417056</v>
      </c>
      <c r="O122" s="5">
        <v>2833417056</v>
      </c>
      <c r="P122" s="5">
        <v>2833417056</v>
      </c>
      <c r="Q122" s="5">
        <v>708354264</v>
      </c>
      <c r="R122" s="5">
        <v>708354264</v>
      </c>
      <c r="S122" s="5">
        <v>708354264</v>
      </c>
    </row>
    <row r="124" spans="2:19" ht="15.5" x14ac:dyDescent="0.35">
      <c r="B124" t="s">
        <v>162</v>
      </c>
      <c r="C124" t="s">
        <v>163</v>
      </c>
      <c r="D124" s="5">
        <v>-3576940111</v>
      </c>
      <c r="E124" s="5">
        <v>8612217976</v>
      </c>
      <c r="F124" s="5">
        <v>6036255392</v>
      </c>
      <c r="G124" s="5">
        <v>-39073080826</v>
      </c>
      <c r="I124" s="5">
        <v>-18539442993</v>
      </c>
      <c r="J124" s="5">
        <v>-19997929799</v>
      </c>
      <c r="K124" s="5">
        <v>-37723081210</v>
      </c>
      <c r="L124" s="5">
        <v>58048831822</v>
      </c>
      <c r="M124" s="5">
        <v>-101144537159</v>
      </c>
      <c r="N124" s="5">
        <v>28948722450</v>
      </c>
      <c r="O124" s="5">
        <v>-123520329763</v>
      </c>
      <c r="P124" s="5">
        <v>-41786026779</v>
      </c>
      <c r="Q124" s="5">
        <v>107162797659</v>
      </c>
      <c r="R124" s="5">
        <v>8598746966</v>
      </c>
      <c r="S124" s="5">
        <v>28389562511</v>
      </c>
    </row>
    <row r="125" spans="2:19" ht="15.5" x14ac:dyDescent="0.35">
      <c r="C125" t="s">
        <v>887</v>
      </c>
      <c r="D125" s="5">
        <v>739841492</v>
      </c>
      <c r="E125" s="5">
        <v>1612341597</v>
      </c>
      <c r="F125" s="5">
        <v>1335121725</v>
      </c>
      <c r="G125" s="5">
        <v>1678835729</v>
      </c>
      <c r="I125" s="5">
        <v>5497016524</v>
      </c>
      <c r="J125" s="5">
        <v>4828541683</v>
      </c>
      <c r="K125" s="5">
        <v>6451984829</v>
      </c>
      <c r="L125" s="5">
        <v>15827748160</v>
      </c>
      <c r="M125" s="5">
        <v>11765654611</v>
      </c>
      <c r="N125" s="5">
        <v>4152573096</v>
      </c>
      <c r="O125" s="5">
        <v>13809117097</v>
      </c>
      <c r="P125" s="5">
        <v>15554330056</v>
      </c>
      <c r="Q125" s="5">
        <v>10979689218</v>
      </c>
      <c r="R125" s="5">
        <v>13061196419</v>
      </c>
      <c r="S125" s="5">
        <v>9981305300</v>
      </c>
    </row>
    <row r="126" spans="2:19" ht="15.5" x14ac:dyDescent="0.35">
      <c r="C126" t="s">
        <v>451</v>
      </c>
      <c r="D126" s="5">
        <v>10752161357</v>
      </c>
      <c r="E126" s="5">
        <v>-17503056250</v>
      </c>
      <c r="F126" s="5">
        <v>-4972437330</v>
      </c>
      <c r="G126" s="5">
        <v>9342868814</v>
      </c>
      <c r="I126" s="5">
        <v>3161777851</v>
      </c>
      <c r="J126" s="5">
        <v>15261295480</v>
      </c>
      <c r="K126" s="5">
        <v>16403468469</v>
      </c>
      <c r="L126" s="5">
        <v>-18963551223</v>
      </c>
      <c r="M126" s="5">
        <v>-2116410458</v>
      </c>
      <c r="N126" s="5">
        <v>25756034967</v>
      </c>
      <c r="O126" s="5">
        <v>17306634644</v>
      </c>
      <c r="P126" s="5">
        <v>-32465015769</v>
      </c>
      <c r="Q126" s="5">
        <v>-79841830203</v>
      </c>
      <c r="R126" s="5">
        <v>182464183058</v>
      </c>
      <c r="S126" s="5">
        <v>-33835355842</v>
      </c>
    </row>
    <row r="127" spans="2:19" ht="15.5" x14ac:dyDescent="0.35">
      <c r="C127" t="s">
        <v>917</v>
      </c>
      <c r="D127" s="5">
        <v>-6454855995</v>
      </c>
      <c r="E127" s="5">
        <v>-3133750381</v>
      </c>
      <c r="F127" s="5">
        <v>3074946827</v>
      </c>
      <c r="G127" s="5">
        <v>19040300000</v>
      </c>
      <c r="I127" s="5">
        <v>37331746826</v>
      </c>
      <c r="J127" s="5">
        <v>-41167951961</v>
      </c>
      <c r="K127" s="5">
        <v>-32496439199</v>
      </c>
      <c r="L127" s="5">
        <v>53144175000</v>
      </c>
      <c r="M127" s="5">
        <v>-116303144400</v>
      </c>
      <c r="N127" s="5">
        <v>-3919257498</v>
      </c>
      <c r="O127" s="5">
        <v>-129994846800</v>
      </c>
      <c r="P127" s="5">
        <v>-92766180415</v>
      </c>
      <c r="Q127" s="5">
        <v>110974574757</v>
      </c>
      <c r="R127" s="5">
        <v>-108914722643</v>
      </c>
      <c r="S127" s="5">
        <v>74176775007</v>
      </c>
    </row>
    <row r="128" spans="2:19" ht="15.5" x14ac:dyDescent="0.35">
      <c r="C128" t="s">
        <v>919</v>
      </c>
      <c r="G128" s="5">
        <v>355442776</v>
      </c>
      <c r="I128" s="5">
        <v>355442776</v>
      </c>
      <c r="J128" s="5">
        <v>5670000000</v>
      </c>
      <c r="K128" s="5">
        <v>3752902000</v>
      </c>
      <c r="L128" s="5">
        <v>1728936900</v>
      </c>
      <c r="M128" s="5">
        <v>173057350</v>
      </c>
      <c r="N128" s="5">
        <v>2072975000</v>
      </c>
      <c r="O128" s="5">
        <v>1771555642</v>
      </c>
      <c r="P128" s="5">
        <v>2708086304</v>
      </c>
      <c r="Q128" s="5">
        <v>804504309</v>
      </c>
      <c r="R128" s="5">
        <v>602323636</v>
      </c>
      <c r="S128" s="5">
        <v>647024368</v>
      </c>
    </row>
    <row r="129" spans="3:19" ht="15.5" x14ac:dyDescent="0.35">
      <c r="C129" t="s">
        <v>166</v>
      </c>
      <c r="D129" s="5">
        <v>-2699346262</v>
      </c>
      <c r="E129" s="5">
        <v>-3520928221</v>
      </c>
      <c r="F129" s="5">
        <v>-2945876726</v>
      </c>
      <c r="G129" s="5">
        <v>-2835237726</v>
      </c>
      <c r="I129" s="5">
        <v>-11444017179</v>
      </c>
      <c r="J129" s="5">
        <v>-14489460573</v>
      </c>
      <c r="K129" s="5">
        <v>-16447170360</v>
      </c>
      <c r="L129" s="5">
        <v>-16293758342</v>
      </c>
      <c r="M129" s="5">
        <v>-10639327588</v>
      </c>
      <c r="N129" s="5">
        <v>-16488085419</v>
      </c>
      <c r="O129" s="5">
        <v>-22304754870</v>
      </c>
      <c r="P129" s="5">
        <v>-22538296938</v>
      </c>
      <c r="Q129" s="5">
        <v>-14361459833</v>
      </c>
      <c r="R129" s="5">
        <v>-12617761858</v>
      </c>
      <c r="S129" s="5">
        <v>-11998114845</v>
      </c>
    </row>
    <row r="130" spans="3:19" ht="15.5" x14ac:dyDescent="0.35">
      <c r="C130" t="s">
        <v>708</v>
      </c>
      <c r="D130" s="5">
        <v>-5562765</v>
      </c>
      <c r="F130" s="5">
        <v>23685984</v>
      </c>
      <c r="G130" s="5">
        <v>-17064681</v>
      </c>
      <c r="I130" s="5">
        <v>-1424642</v>
      </c>
      <c r="J130" s="5">
        <v>-192654662</v>
      </c>
      <c r="K130" s="5">
        <v>-550709942</v>
      </c>
      <c r="L130" s="5">
        <v>-1197612889</v>
      </c>
      <c r="M130" s="5">
        <v>-412902839</v>
      </c>
      <c r="N130" s="5">
        <v>-1800382707</v>
      </c>
      <c r="O130" s="5">
        <v>-2482788368</v>
      </c>
      <c r="P130" s="5">
        <v>-3546347307</v>
      </c>
      <c r="Q130" s="5">
        <v>-3366237616</v>
      </c>
      <c r="R130" s="5">
        <v>-3171575186</v>
      </c>
      <c r="S130" s="5">
        <v>-2601899823</v>
      </c>
    </row>
    <row r="131" spans="3:19" ht="15.5" x14ac:dyDescent="0.35">
      <c r="C131" t="s">
        <v>334</v>
      </c>
      <c r="D131" s="5">
        <v>1515076223</v>
      </c>
      <c r="E131" s="5">
        <v>1370563429</v>
      </c>
      <c r="F131" s="5">
        <v>1511361045</v>
      </c>
      <c r="G131" s="5">
        <v>1977996660</v>
      </c>
      <c r="I131" s="5">
        <v>7978288991</v>
      </c>
      <c r="J131" s="5">
        <v>8406542211</v>
      </c>
      <c r="K131" s="5">
        <v>7188427059</v>
      </c>
      <c r="L131" s="5">
        <v>5708944957</v>
      </c>
      <c r="M131" s="5">
        <v>12524667665</v>
      </c>
      <c r="N131" s="5">
        <v>18702704218</v>
      </c>
      <c r="O131" s="5">
        <v>21572286357</v>
      </c>
      <c r="P131" s="5">
        <v>13642004586</v>
      </c>
      <c r="Q131" s="5">
        <v>6150774614</v>
      </c>
      <c r="R131" s="5">
        <v>5237638935</v>
      </c>
      <c r="S131" s="5">
        <v>3693169704</v>
      </c>
    </row>
    <row r="132" spans="3:19" ht="15.5" x14ac:dyDescent="0.35">
      <c r="C132" t="s">
        <v>2923</v>
      </c>
      <c r="M132" s="5">
        <v>163287166</v>
      </c>
      <c r="N132" s="5">
        <v>14934978947</v>
      </c>
      <c r="O132" s="5">
        <v>-15094871613</v>
      </c>
      <c r="P132" s="5">
        <v>-814931100</v>
      </c>
      <c r="Q132" s="5">
        <v>14812336600</v>
      </c>
      <c r="R132" s="5">
        <v>-14000800000</v>
      </c>
    </row>
    <row r="133" spans="3:19" ht="15.5" x14ac:dyDescent="0.35">
      <c r="C133" t="s">
        <v>476</v>
      </c>
      <c r="D133" s="5">
        <v>-6802003361</v>
      </c>
      <c r="E133" s="5">
        <v>20833418002</v>
      </c>
      <c r="F133" s="5">
        <v>2784693367</v>
      </c>
      <c r="G133" s="5">
        <v>-55879368898</v>
      </c>
      <c r="I133" s="5">
        <v>-53130364240</v>
      </c>
      <c r="J133" s="5">
        <v>105162823</v>
      </c>
      <c r="K133" s="5">
        <v>-502318666</v>
      </c>
      <c r="L133" s="5">
        <v>414706159</v>
      </c>
      <c r="M133" s="5">
        <v>1381004134</v>
      </c>
      <c r="N133" s="5">
        <v>-12899860354</v>
      </c>
      <c r="O133" s="5">
        <v>11062017848</v>
      </c>
      <c r="P133" s="5">
        <v>8338838404</v>
      </c>
      <c r="Q133" s="5">
        <v>13036930613</v>
      </c>
      <c r="R133" s="5">
        <v>17513999005</v>
      </c>
      <c r="S133" s="5">
        <v>11143490742</v>
      </c>
    </row>
    <row r="134" spans="3:19" ht="15.5" x14ac:dyDescent="0.35">
      <c r="C134" t="s">
        <v>173</v>
      </c>
      <c r="N134" s="5">
        <v>-17000502336</v>
      </c>
      <c r="O134" s="5">
        <v>-21417336448</v>
      </c>
      <c r="P134" s="5">
        <v>205422736560</v>
      </c>
      <c r="Q134" s="5">
        <v>-7083542640</v>
      </c>
      <c r="R134" s="5">
        <v>-7033542640</v>
      </c>
      <c r="S134" s="5">
        <v>-7083542640</v>
      </c>
    </row>
    <row r="135" spans="3:19" ht="15.5" x14ac:dyDescent="0.35">
      <c r="C135" t="s">
        <v>174</v>
      </c>
      <c r="D135" s="5">
        <v>-356055806</v>
      </c>
      <c r="E135" s="5">
        <v>-39700910</v>
      </c>
      <c r="F135" s="5">
        <v>-80227320</v>
      </c>
      <c r="G135" s="5">
        <v>-61738665</v>
      </c>
      <c r="I135" s="5">
        <v>-23890945</v>
      </c>
      <c r="J135" s="5">
        <v>-1107077311</v>
      </c>
      <c r="K135" s="5">
        <v>50508523469</v>
      </c>
      <c r="L135" s="5">
        <v>-248152927</v>
      </c>
      <c r="M135" s="5">
        <v>-52445321664</v>
      </c>
      <c r="N135" s="5">
        <v>-210538884</v>
      </c>
      <c r="O135" s="5">
        <v>-83536028</v>
      </c>
      <c r="P135" s="5">
        <v>565430210</v>
      </c>
      <c r="Q135" s="5">
        <v>127860831</v>
      </c>
      <c r="R135" s="5">
        <v>-887339981</v>
      </c>
      <c r="S135" s="5">
        <v>-854927054</v>
      </c>
    </row>
    <row r="136" spans="3:19" ht="15.5" x14ac:dyDescent="0.35">
      <c r="C136" t="s">
        <v>176</v>
      </c>
      <c r="D136" s="5">
        <v>-384100000</v>
      </c>
      <c r="F136" s="5">
        <v>-38040000</v>
      </c>
      <c r="G136" s="5">
        <v>-12614000</v>
      </c>
      <c r="I136" s="5">
        <v>-60774910</v>
      </c>
      <c r="J136" s="5">
        <v>-978305000</v>
      </c>
      <c r="K136" s="5">
        <v>-121310175</v>
      </c>
      <c r="L136" s="5">
        <v>-59421246</v>
      </c>
      <c r="M136" s="5">
        <v>-2486383364</v>
      </c>
      <c r="N136" s="5">
        <v>-40871091</v>
      </c>
      <c r="O136" s="5">
        <v>-34394364</v>
      </c>
      <c r="P136" s="5">
        <v>-909125009</v>
      </c>
      <c r="Q136" s="5">
        <v>-125667870</v>
      </c>
      <c r="R136" s="5">
        <v>-761410185</v>
      </c>
      <c r="S136" s="5">
        <v>-756764000</v>
      </c>
    </row>
    <row r="137" spans="3:19" ht="15.5" x14ac:dyDescent="0.35">
      <c r="C137" t="s">
        <v>426</v>
      </c>
      <c r="I137" s="5">
        <v>231296100</v>
      </c>
      <c r="J137" s="5">
        <v>68000000</v>
      </c>
      <c r="O137" s="5">
        <v>146644759</v>
      </c>
      <c r="P137" s="5">
        <v>-26974560</v>
      </c>
    </row>
    <row r="138" spans="3:19" ht="15.5" x14ac:dyDescent="0.35">
      <c r="C138" t="s">
        <v>2924</v>
      </c>
    </row>
    <row r="139" spans="3:19" ht="15.5" x14ac:dyDescent="0.35">
      <c r="C139" t="s">
        <v>573</v>
      </c>
      <c r="D139" s="5">
        <v>70000000</v>
      </c>
      <c r="K139" s="5">
        <v>515000000</v>
      </c>
      <c r="L139" s="5">
        <v>133000000</v>
      </c>
      <c r="M139" s="5">
        <v>200000000</v>
      </c>
      <c r="P139" s="5">
        <v>1641016653</v>
      </c>
      <c r="Q139" s="5">
        <v>570000000</v>
      </c>
      <c r="S139" s="5">
        <v>100000000</v>
      </c>
    </row>
    <row r="140" spans="3:19" ht="15.5" x14ac:dyDescent="0.35">
      <c r="C140" t="s">
        <v>611</v>
      </c>
      <c r="L140" s="5">
        <v>-233686756</v>
      </c>
      <c r="M140" s="5">
        <v>-50054949646</v>
      </c>
    </row>
    <row r="141" spans="3:19" ht="15.5" x14ac:dyDescent="0.35">
      <c r="C141" t="s">
        <v>2925</v>
      </c>
      <c r="D141" s="5">
        <v>-41955806</v>
      </c>
      <c r="E141" s="5">
        <v>-39700910</v>
      </c>
      <c r="F141" s="5">
        <v>-42187320</v>
      </c>
      <c r="G141" s="5">
        <v>-49124665</v>
      </c>
      <c r="I141" s="5">
        <v>-194412135</v>
      </c>
      <c r="J141" s="5">
        <v>-196772311</v>
      </c>
      <c r="K141" s="5">
        <v>50114833644</v>
      </c>
      <c r="L141" s="5">
        <v>-88044925</v>
      </c>
      <c r="M141" s="5">
        <v>-103988654</v>
      </c>
      <c r="N141" s="5">
        <v>-169667793</v>
      </c>
      <c r="O141" s="5">
        <v>-195786423</v>
      </c>
      <c r="P141" s="5">
        <v>-139486874</v>
      </c>
      <c r="Q141" s="5">
        <v>-142373695</v>
      </c>
      <c r="R141" s="5">
        <v>-136309075</v>
      </c>
      <c r="S141" s="5">
        <v>-158987782</v>
      </c>
    </row>
    <row r="142" spans="3:19" ht="15.5" x14ac:dyDescent="0.35">
      <c r="C142" t="s">
        <v>1418</v>
      </c>
    </row>
    <row r="143" spans="3:19" ht="15.5" x14ac:dyDescent="0.35">
      <c r="C143" t="s">
        <v>556</v>
      </c>
      <c r="O143" s="5">
        <v>1250000000</v>
      </c>
    </row>
    <row r="144" spans="3:19" ht="15.5" x14ac:dyDescent="0.35">
      <c r="C144" t="s">
        <v>2926</v>
      </c>
      <c r="Q144" s="5">
        <v>-174097604</v>
      </c>
      <c r="R144" s="5">
        <v>10379279</v>
      </c>
      <c r="S144" s="5">
        <v>-39175272</v>
      </c>
    </row>
    <row r="145" spans="2:19" ht="15.5" x14ac:dyDescent="0.35">
      <c r="C145" t="s">
        <v>183</v>
      </c>
      <c r="N145" s="5">
        <v>-17000502336</v>
      </c>
      <c r="O145" s="5">
        <v>-21417336448</v>
      </c>
      <c r="P145" s="5">
        <v>205422736560</v>
      </c>
      <c r="Q145" s="5">
        <v>-7083542640</v>
      </c>
      <c r="R145" s="5">
        <v>-7033542640</v>
      </c>
      <c r="S145" s="5">
        <v>-7083542640</v>
      </c>
    </row>
    <row r="146" spans="2:19" ht="15.5" x14ac:dyDescent="0.35">
      <c r="C146" t="s">
        <v>767</v>
      </c>
      <c r="P146" s="5">
        <v>212506279200</v>
      </c>
    </row>
    <row r="147" spans="2:19" ht="15.5" x14ac:dyDescent="0.35">
      <c r="C147" t="s">
        <v>433</v>
      </c>
    </row>
    <row r="148" spans="2:19" ht="15.5" x14ac:dyDescent="0.35">
      <c r="C148" t="s">
        <v>2927</v>
      </c>
      <c r="R148" s="5">
        <v>50000000</v>
      </c>
    </row>
    <row r="149" spans="2:19" ht="15.5" x14ac:dyDescent="0.35">
      <c r="C149" t="s">
        <v>479</v>
      </c>
      <c r="N149" s="5">
        <v>-17000502336</v>
      </c>
      <c r="O149" s="5">
        <v>-22667336448</v>
      </c>
      <c r="P149" s="5">
        <v>-7083542640</v>
      </c>
      <c r="Q149" s="5">
        <v>-7083542640</v>
      </c>
      <c r="R149" s="5">
        <v>-7083542640</v>
      </c>
      <c r="S149" s="5">
        <v>-7083542640</v>
      </c>
    </row>
    <row r="150" spans="2:19" ht="15.5" x14ac:dyDescent="0.35">
      <c r="C150" t="s">
        <v>391</v>
      </c>
      <c r="D150" s="5">
        <v>-3932995917</v>
      </c>
      <c r="E150" s="5">
        <v>8572517066</v>
      </c>
      <c r="F150" s="5">
        <v>5956028072</v>
      </c>
      <c r="G150" s="5">
        <v>-39134819491</v>
      </c>
      <c r="I150" s="5">
        <v>-18563333938</v>
      </c>
      <c r="J150" s="5">
        <v>-21105007110</v>
      </c>
      <c r="K150" s="5">
        <v>12785442259</v>
      </c>
      <c r="L150" s="5">
        <v>57800678895</v>
      </c>
      <c r="M150" s="5">
        <v>-153589858823</v>
      </c>
      <c r="N150" s="5">
        <v>11737681230</v>
      </c>
      <c r="O150" s="5">
        <v>-145021202239</v>
      </c>
      <c r="P150" s="5">
        <v>164202139991</v>
      </c>
      <c r="Q150" s="5">
        <v>100207115850</v>
      </c>
      <c r="R150" s="5">
        <v>677864345</v>
      </c>
      <c r="S150" s="5">
        <v>20451092817</v>
      </c>
    </row>
    <row r="151" spans="2:19" ht="15.5" x14ac:dyDescent="0.35">
      <c r="C151" t="s">
        <v>193</v>
      </c>
      <c r="E151" s="5">
        <v>49447320789</v>
      </c>
      <c r="I151" s="5">
        <v>68010654727</v>
      </c>
      <c r="J151" s="5">
        <v>89115661837</v>
      </c>
      <c r="K151" s="5">
        <v>76330219578</v>
      </c>
      <c r="L151" s="5">
        <v>18529540683</v>
      </c>
      <c r="M151" s="5">
        <v>172119399506</v>
      </c>
      <c r="N151" s="5">
        <v>160381718276</v>
      </c>
      <c r="O151" s="5">
        <v>305402920515</v>
      </c>
      <c r="P151" s="5">
        <v>141200780524</v>
      </c>
      <c r="Q151" s="5">
        <v>40993664674</v>
      </c>
      <c r="R151" s="5">
        <v>40315800329</v>
      </c>
      <c r="S151" s="5">
        <v>19864707512</v>
      </c>
    </row>
    <row r="152" spans="2:19" ht="15.5" x14ac:dyDescent="0.35">
      <c r="C152" t="s">
        <v>195</v>
      </c>
      <c r="D152" s="5">
        <v>-3932995917</v>
      </c>
      <c r="E152" s="5">
        <v>58019837855</v>
      </c>
      <c r="F152" s="5">
        <v>5956028072</v>
      </c>
      <c r="G152" s="5">
        <v>-39134819491</v>
      </c>
      <c r="I152" s="5">
        <v>49447320789</v>
      </c>
      <c r="J152" s="5">
        <v>68010654727</v>
      </c>
      <c r="K152" s="5">
        <v>89115661837</v>
      </c>
      <c r="L152" s="5">
        <v>76330219578</v>
      </c>
      <c r="M152" s="5">
        <v>18529540683</v>
      </c>
      <c r="N152" s="5">
        <v>172119399506</v>
      </c>
      <c r="O152" s="5">
        <v>160381718276</v>
      </c>
      <c r="P152" s="5">
        <v>305402920515</v>
      </c>
      <c r="Q152" s="5">
        <v>141200780524</v>
      </c>
      <c r="R152" s="5">
        <v>40993664674</v>
      </c>
      <c r="S152" s="5">
        <v>40315800329</v>
      </c>
    </row>
    <row r="154" spans="2:19" ht="15.5" x14ac:dyDescent="0.35">
      <c r="B154" t="s">
        <v>196</v>
      </c>
      <c r="C154" t="s">
        <v>12</v>
      </c>
      <c r="D154" s="5">
        <v>2830000000</v>
      </c>
      <c r="E154" s="5">
        <v>2830000000</v>
      </c>
      <c r="F154" s="5">
        <v>2830000000</v>
      </c>
      <c r="G154" s="5">
        <v>2830000000</v>
      </c>
      <c r="I154" s="5">
        <v>2830000000</v>
      </c>
      <c r="J154" s="5">
        <v>2830000000</v>
      </c>
      <c r="K154" s="5">
        <v>2830000000</v>
      </c>
      <c r="L154" s="5">
        <v>2830000000</v>
      </c>
      <c r="M154" s="5">
        <v>2830000000</v>
      </c>
      <c r="N154" s="5">
        <v>2830000000</v>
      </c>
      <c r="O154" s="5">
        <v>2830000000</v>
      </c>
      <c r="P154" s="5">
        <v>2830000000</v>
      </c>
      <c r="Q154" s="5">
        <v>710000000</v>
      </c>
      <c r="R154" s="5">
        <v>710000000</v>
      </c>
      <c r="S154" s="5">
        <v>710000000</v>
      </c>
    </row>
    <row r="155" spans="2:19" ht="15.5" x14ac:dyDescent="0.35">
      <c r="C155" t="s">
        <v>197</v>
      </c>
      <c r="D155" s="6">
        <v>-8.2100000000000009</v>
      </c>
      <c r="E155" s="6">
        <v>7.0000000000000007E-2</v>
      </c>
      <c r="F155" s="6">
        <v>-1.7</v>
      </c>
      <c r="G155" s="6">
        <v>-15.52</v>
      </c>
    </row>
    <row r="156" spans="2:19" ht="15.5" x14ac:dyDescent="0.35">
      <c r="C156" t="s">
        <v>198</v>
      </c>
      <c r="D156" s="6">
        <v>-17.170000000000002</v>
      </c>
      <c r="E156" s="6">
        <v>1814.29</v>
      </c>
      <c r="F156" s="6">
        <v>-141.18</v>
      </c>
      <c r="G156" s="6">
        <v>-7.35</v>
      </c>
    </row>
    <row r="157" spans="2:19" ht="15.5" x14ac:dyDescent="0.35">
      <c r="C157" t="s">
        <v>73</v>
      </c>
      <c r="D157" s="6">
        <v>-78.37</v>
      </c>
      <c r="E157" s="6">
        <v>-25.55</v>
      </c>
      <c r="F157" s="6">
        <v>582.4</v>
      </c>
      <c r="G157" s="6">
        <v>178.88</v>
      </c>
    </row>
    <row r="158" spans="2:19" ht="15.5" x14ac:dyDescent="0.35">
      <c r="C158" t="s">
        <v>199</v>
      </c>
      <c r="D158" s="5">
        <v>-7770000000</v>
      </c>
      <c r="E158" s="5">
        <v>-17090000000</v>
      </c>
      <c r="F158" s="5">
        <v>-2710000000</v>
      </c>
      <c r="G158" s="5">
        <v>-1130000000</v>
      </c>
    </row>
    <row r="159" spans="2:19" ht="15.5" x14ac:dyDescent="0.35">
      <c r="C159" t="s">
        <v>200</v>
      </c>
      <c r="D159" s="6">
        <v>-0.15240000000000001</v>
      </c>
      <c r="E159" s="6">
        <v>1.1999999999999999E-3</v>
      </c>
      <c r="F159" s="6">
        <v>-2.4199999999999999E-2</v>
      </c>
      <c r="G159" s="6">
        <v>-0.1074</v>
      </c>
    </row>
    <row r="160" spans="2:19" ht="15.5" x14ac:dyDescent="0.35">
      <c r="C160" t="s">
        <v>201</v>
      </c>
      <c r="D160" s="6">
        <v>-0.17030000000000001</v>
      </c>
      <c r="E160" s="6">
        <v>1.4000000000000002E-3</v>
      </c>
      <c r="F160" s="6">
        <v>-3.0200000000000001E-2</v>
      </c>
      <c r="G160" s="6">
        <v>-0.2974</v>
      </c>
    </row>
    <row r="161" spans="3:7" ht="15.5" x14ac:dyDescent="0.35">
      <c r="C161" t="s">
        <v>202</v>
      </c>
      <c r="D161" s="6">
        <v>-5.4800000000000001E-2</v>
      </c>
      <c r="E161" s="6">
        <v>-0.1109</v>
      </c>
      <c r="F161" s="6">
        <v>-1.78E-2</v>
      </c>
      <c r="G161" s="6">
        <v>-6.9999999999999993E-3</v>
      </c>
    </row>
    <row r="162" spans="3:7" ht="15.5" x14ac:dyDescent="0.35">
      <c r="C162" t="s">
        <v>203</v>
      </c>
    </row>
    <row r="163" spans="3:7" ht="15.5" x14ac:dyDescent="0.35">
      <c r="C163" t="s">
        <v>204</v>
      </c>
      <c r="D163" s="5">
        <v>137000000000</v>
      </c>
      <c r="E163" s="5">
        <v>143000000000</v>
      </c>
      <c r="F163" s="5">
        <v>160000000000</v>
      </c>
      <c r="G163" s="5">
        <v>148000000000</v>
      </c>
    </row>
    <row r="164" spans="3:7" ht="15.5" x14ac:dyDescent="0.35">
      <c r="C164" t="s">
        <v>205</v>
      </c>
      <c r="D164" s="6">
        <v>2.92</v>
      </c>
      <c r="E164" s="6">
        <v>2.5099999999999998</v>
      </c>
      <c r="F164" s="6">
        <v>4.26</v>
      </c>
      <c r="G164" s="6">
        <v>2.1800000000000002</v>
      </c>
    </row>
    <row r="165" spans="3:7" ht="15.5" x14ac:dyDescent="0.35">
      <c r="C165" t="s">
        <v>206</v>
      </c>
      <c r="D165" s="6">
        <v>48.21</v>
      </c>
      <c r="E165" s="6">
        <v>50.6</v>
      </c>
      <c r="F165" s="6">
        <v>56.35</v>
      </c>
      <c r="G165" s="6">
        <v>52.2</v>
      </c>
    </row>
    <row r="166" spans="3:7" ht="15.5" x14ac:dyDescent="0.35">
      <c r="C166" t="s">
        <v>207</v>
      </c>
      <c r="D166" s="6">
        <v>2.92</v>
      </c>
      <c r="E166" s="6">
        <v>2.5099999999999998</v>
      </c>
      <c r="F166" s="6">
        <v>4.26</v>
      </c>
      <c r="G166" s="6">
        <v>2.1800000000000002</v>
      </c>
    </row>
    <row r="167" spans="3:7" ht="15.5" x14ac:dyDescent="0.35">
      <c r="C167" t="s">
        <v>208</v>
      </c>
      <c r="D167" s="6">
        <v>48.21</v>
      </c>
      <c r="E167" s="6">
        <v>50.6</v>
      </c>
      <c r="F167" s="6">
        <v>56.35</v>
      </c>
      <c r="G167" s="6">
        <v>52.2</v>
      </c>
    </row>
    <row r="168" spans="3:7" ht="15.5" x14ac:dyDescent="0.35">
      <c r="C168" t="s">
        <v>209</v>
      </c>
    </row>
    <row r="169" spans="3:7" ht="15.5" x14ac:dyDescent="0.35">
      <c r="C169" t="s">
        <v>210</v>
      </c>
    </row>
    <row r="170" spans="3:7" ht="15.5" x14ac:dyDescent="0.35">
      <c r="C170" t="s">
        <v>211</v>
      </c>
      <c r="D170" s="5">
        <v>137000000000</v>
      </c>
      <c r="E170" s="5">
        <v>143000000000</v>
      </c>
      <c r="F170" s="5">
        <v>160000000000</v>
      </c>
      <c r="G170" s="5">
        <v>148000000000</v>
      </c>
    </row>
    <row r="171" spans="3:7" ht="15.5" x14ac:dyDescent="0.35">
      <c r="C171" t="s">
        <v>24</v>
      </c>
    </row>
    <row r="172" spans="3:7" ht="15.5" x14ac:dyDescent="0.35">
      <c r="C172" t="s">
        <v>21</v>
      </c>
    </row>
    <row r="173" spans="3:7" ht="15.5" x14ac:dyDescent="0.35">
      <c r="C173" t="s">
        <v>212</v>
      </c>
      <c r="D173" s="5">
        <v>119000000000</v>
      </c>
      <c r="E173" s="5">
        <v>126000000000</v>
      </c>
      <c r="F173" s="5">
        <v>142000000000</v>
      </c>
      <c r="G173" s="5">
        <v>139000000000</v>
      </c>
    </row>
    <row r="174" spans="3:7" ht="15.5" x14ac:dyDescent="0.35">
      <c r="C174" t="s">
        <v>213</v>
      </c>
      <c r="D174" s="5">
        <v>-4000000000</v>
      </c>
      <c r="E174" s="5">
        <v>9000000000</v>
      </c>
      <c r="F174" s="5">
        <v>6000000000</v>
      </c>
      <c r="G174" s="5">
        <v>-39000000000</v>
      </c>
    </row>
    <row r="175" spans="3:7" ht="15.5" x14ac:dyDescent="0.35">
      <c r="C175" t="s">
        <v>214</v>
      </c>
      <c r="D175" s="5">
        <v>0</v>
      </c>
      <c r="F175" s="5">
        <v>0</v>
      </c>
      <c r="G175" s="5">
        <v>0</v>
      </c>
    </row>
    <row r="176" spans="3:7" ht="15.5" x14ac:dyDescent="0.35">
      <c r="C176" t="s">
        <v>13</v>
      </c>
      <c r="D176" s="5">
        <v>-4000000000</v>
      </c>
      <c r="E176" s="5">
        <v>9000000000</v>
      </c>
      <c r="F176" s="5">
        <v>6000000000</v>
      </c>
      <c r="G176" s="5">
        <v>-39000000000</v>
      </c>
    </row>
    <row r="177" spans="3:19" ht="15.5" x14ac:dyDescent="0.35">
      <c r="C177" t="s">
        <v>16</v>
      </c>
      <c r="D177" s="6">
        <v>-1.4</v>
      </c>
      <c r="E177" s="6">
        <v>3.04</v>
      </c>
      <c r="F177" s="6">
        <v>2.12</v>
      </c>
      <c r="G177" s="6">
        <v>-13.79</v>
      </c>
    </row>
    <row r="178" spans="3:19" ht="15.5" x14ac:dyDescent="0.35">
      <c r="C178" t="s">
        <v>58</v>
      </c>
      <c r="I178" s="6">
        <v>-12.51</v>
      </c>
      <c r="J178" s="6">
        <v>-12.09</v>
      </c>
      <c r="K178" s="6">
        <v>-25.82</v>
      </c>
      <c r="L178" s="6">
        <v>-39.950000000000003</v>
      </c>
      <c r="M178" s="6">
        <v>-34.32</v>
      </c>
      <c r="N178" s="6">
        <v>-2.56</v>
      </c>
      <c r="O178" s="6">
        <v>11.65</v>
      </c>
      <c r="P178" s="6">
        <v>19.739999999999998</v>
      </c>
      <c r="Q178" s="6">
        <v>44.66</v>
      </c>
      <c r="R178" s="6">
        <v>34.29</v>
      </c>
      <c r="S178" s="6">
        <v>32.659999999999997</v>
      </c>
    </row>
    <row r="179" spans="3:19" ht="15.5" x14ac:dyDescent="0.35">
      <c r="C179" t="s">
        <v>72</v>
      </c>
      <c r="I179" s="6">
        <v>-19.18</v>
      </c>
      <c r="J179" s="6">
        <v>-9.18</v>
      </c>
      <c r="K179" s="6">
        <v>-6.58</v>
      </c>
      <c r="L179" s="6">
        <v>-10.51</v>
      </c>
      <c r="M179" s="6">
        <v>-34.090000000000003</v>
      </c>
      <c r="N179" s="6">
        <v>-53.12</v>
      </c>
      <c r="O179" s="6">
        <v>18.88</v>
      </c>
      <c r="P179" s="6">
        <v>8.8699999999999992</v>
      </c>
      <c r="Q179" s="6">
        <v>6.7</v>
      </c>
      <c r="R179" s="6">
        <v>5.83</v>
      </c>
      <c r="S179" s="6">
        <v>6.28</v>
      </c>
    </row>
    <row r="180" spans="3:19" ht="15.5" x14ac:dyDescent="0.35">
      <c r="C180" t="s">
        <v>75</v>
      </c>
      <c r="I180" s="6">
        <v>35.270000000000003</v>
      </c>
      <c r="J180" s="6">
        <v>-13.09</v>
      </c>
      <c r="K180" s="6">
        <v>-6.76</v>
      </c>
      <c r="L180" s="6">
        <v>-11.71</v>
      </c>
      <c r="M180" s="6">
        <v>-34.89</v>
      </c>
      <c r="N180" s="6">
        <v>76.55</v>
      </c>
      <c r="O180" s="6">
        <v>22.15</v>
      </c>
      <c r="P180" s="6">
        <v>8.65</v>
      </c>
      <c r="Q180" s="6">
        <v>6.91</v>
      </c>
      <c r="R180" s="6">
        <v>5.92</v>
      </c>
      <c r="S180" s="6">
        <v>6.01</v>
      </c>
    </row>
    <row r="181" spans="3:19" ht="15.5" x14ac:dyDescent="0.35">
      <c r="C181" t="s">
        <v>215</v>
      </c>
      <c r="I181" s="5">
        <v>7080000000</v>
      </c>
      <c r="J181" s="5">
        <v>-39090000000</v>
      </c>
      <c r="K181" s="5">
        <v>-86150000000</v>
      </c>
      <c r="L181" s="5">
        <v>-118880000000</v>
      </c>
      <c r="M181" s="5">
        <v>-107570000000</v>
      </c>
      <c r="N181" s="5">
        <v>-9700000000</v>
      </c>
      <c r="O181" s="5">
        <v>3340000000</v>
      </c>
      <c r="P181" s="5">
        <v>40250000000</v>
      </c>
    </row>
    <row r="182" spans="3:19" ht="15.5" x14ac:dyDescent="0.35">
      <c r="C182" t="s">
        <v>216</v>
      </c>
      <c r="I182" s="6">
        <v>-0.17809999999999998</v>
      </c>
      <c r="J182" s="6">
        <v>-0.1653</v>
      </c>
      <c r="K182" s="6">
        <v>-0.29270000000000002</v>
      </c>
      <c r="L182" s="6">
        <v>-0.27399999999999997</v>
      </c>
      <c r="M182" s="6">
        <v>-0.18840000000000001</v>
      </c>
      <c r="N182" s="6">
        <v>-1.38E-2</v>
      </c>
      <c r="O182" s="6">
        <v>5.0099999999999999E-2</v>
      </c>
      <c r="P182" s="6">
        <v>7.6100000000000001E-2</v>
      </c>
      <c r="Q182" s="6">
        <v>8.3299999999999999E-2</v>
      </c>
      <c r="R182" s="6">
        <v>6.2800000000000009E-2</v>
      </c>
      <c r="S182" s="6">
        <v>8.1900000000000001E-2</v>
      </c>
    </row>
    <row r="183" spans="3:19" ht="15.5" x14ac:dyDescent="0.35">
      <c r="C183" t="s">
        <v>217</v>
      </c>
      <c r="I183" s="6">
        <v>-0.22190000000000001</v>
      </c>
      <c r="J183" s="6">
        <v>-0.19190000000000002</v>
      </c>
      <c r="K183" s="6">
        <v>-0.34439999999999998</v>
      </c>
      <c r="L183" s="6">
        <v>-0.39640000000000003</v>
      </c>
      <c r="M183" s="6">
        <v>-0.24390000000000001</v>
      </c>
      <c r="N183" s="6">
        <v>-1.46E-2</v>
      </c>
      <c r="O183" s="6">
        <v>6.3500000000000001E-2</v>
      </c>
      <c r="P183" s="6">
        <v>0.10970000000000001</v>
      </c>
      <c r="Q183" s="6">
        <v>0.1273</v>
      </c>
      <c r="R183" s="6">
        <v>0.10830000000000001</v>
      </c>
      <c r="S183" s="6">
        <v>0.11169999999999999</v>
      </c>
    </row>
    <row r="184" spans="3:19" ht="15.5" x14ac:dyDescent="0.35">
      <c r="C184" t="s">
        <v>218</v>
      </c>
      <c r="I184" s="6">
        <v>3.9399999999999998E-2</v>
      </c>
      <c r="J184" s="6">
        <v>-0.19870000000000002</v>
      </c>
      <c r="K184" s="6">
        <v>-0.34639999999999999</v>
      </c>
      <c r="L184" s="6">
        <v>-0.3488</v>
      </c>
      <c r="M184" s="6">
        <v>-0.24010000000000001</v>
      </c>
      <c r="N184" s="6">
        <v>-1.9199999999999998E-2</v>
      </c>
      <c r="O184" s="6">
        <v>5.7999999999999996E-3</v>
      </c>
      <c r="P184" s="6">
        <v>0.10439999999999999</v>
      </c>
      <c r="Q184" s="6">
        <v>7.1599999999999997E-2</v>
      </c>
      <c r="R184" s="6">
        <v>3.3399999999999999E-2</v>
      </c>
      <c r="S184" s="6">
        <v>9.4700000000000006E-2</v>
      </c>
    </row>
    <row r="185" spans="3:19" ht="15.5" x14ac:dyDescent="0.35">
      <c r="C185" t="s">
        <v>219</v>
      </c>
    </row>
    <row r="186" spans="3:19" ht="15.5" x14ac:dyDescent="0.35">
      <c r="C186" t="s">
        <v>69</v>
      </c>
      <c r="I186" s="6">
        <v>4.26</v>
      </c>
      <c r="J186" s="6">
        <v>1.76</v>
      </c>
      <c r="K186" s="6">
        <v>2.27</v>
      </c>
      <c r="L186" s="6">
        <v>4.17</v>
      </c>
      <c r="M186" s="6">
        <v>8.31</v>
      </c>
      <c r="N186" s="6">
        <v>0.78</v>
      </c>
      <c r="O186" s="6">
        <v>1.2</v>
      </c>
      <c r="P186" s="6">
        <v>0.97</v>
      </c>
      <c r="Q186" s="6">
        <v>0.85</v>
      </c>
      <c r="R186" s="6">
        <v>0.63</v>
      </c>
      <c r="S186" s="6">
        <v>0.7</v>
      </c>
    </row>
    <row r="187" spans="3:19" ht="15.5" x14ac:dyDescent="0.35">
      <c r="C187" t="s">
        <v>66</v>
      </c>
      <c r="I187" s="6">
        <v>56.35</v>
      </c>
      <c r="J187" s="6">
        <v>63.01</v>
      </c>
      <c r="K187" s="6">
        <v>74.959999999999994</v>
      </c>
      <c r="L187" s="6">
        <v>100.78</v>
      </c>
      <c r="M187" s="6">
        <v>140.72</v>
      </c>
      <c r="N187" s="6">
        <v>175.02</v>
      </c>
      <c r="O187" s="6">
        <v>183.65</v>
      </c>
      <c r="P187" s="6">
        <v>179.96</v>
      </c>
      <c r="Q187" s="6">
        <v>350.87</v>
      </c>
      <c r="R187" s="6">
        <v>316.52999999999997</v>
      </c>
      <c r="S187" s="6">
        <v>292.47000000000003</v>
      </c>
    </row>
    <row r="188" spans="3:19" ht="15.5" x14ac:dyDescent="0.35">
      <c r="C188" t="s">
        <v>220</v>
      </c>
      <c r="I188" s="6">
        <v>4.26</v>
      </c>
      <c r="J188" s="6">
        <v>1.76</v>
      </c>
      <c r="K188" s="6">
        <v>2.35</v>
      </c>
      <c r="L188" s="6">
        <v>4.18</v>
      </c>
      <c r="M188" s="6">
        <v>8.33</v>
      </c>
      <c r="N188" s="6">
        <v>0.78</v>
      </c>
      <c r="O188" s="6">
        <v>1.2</v>
      </c>
      <c r="P188" s="6">
        <v>0.97</v>
      </c>
      <c r="Q188" s="6">
        <v>0.85</v>
      </c>
      <c r="R188" s="6">
        <v>0.63</v>
      </c>
      <c r="S188" s="6">
        <v>0.7</v>
      </c>
    </row>
    <row r="189" spans="3:19" ht="15.5" x14ac:dyDescent="0.35">
      <c r="C189" t="s">
        <v>221</v>
      </c>
      <c r="I189" s="6">
        <v>56.35</v>
      </c>
      <c r="J189" s="6">
        <v>63.01</v>
      </c>
      <c r="K189" s="6">
        <v>72.31</v>
      </c>
      <c r="L189" s="6">
        <v>100.56</v>
      </c>
      <c r="M189" s="6">
        <v>140.5</v>
      </c>
      <c r="N189" s="6">
        <v>174.8</v>
      </c>
      <c r="O189" s="6">
        <v>183.43</v>
      </c>
      <c r="P189" s="6">
        <v>179.96</v>
      </c>
      <c r="Q189" s="6">
        <v>350.87</v>
      </c>
      <c r="R189" s="6">
        <v>316.52999999999997</v>
      </c>
      <c r="S189" s="6">
        <v>292.47000000000003</v>
      </c>
    </row>
    <row r="190" spans="3:19" ht="15.5" x14ac:dyDescent="0.35">
      <c r="C190" t="s">
        <v>222</v>
      </c>
    </row>
    <row r="191" spans="3:19" ht="15.5" x14ac:dyDescent="0.35">
      <c r="C191" t="s">
        <v>223</v>
      </c>
    </row>
    <row r="192" spans="3:19" ht="15.5" x14ac:dyDescent="0.35">
      <c r="C192" t="s">
        <v>26</v>
      </c>
    </row>
    <row r="193" spans="2:19" ht="15.5" x14ac:dyDescent="0.35">
      <c r="C193" t="s">
        <v>23</v>
      </c>
    </row>
    <row r="194" spans="2:19" ht="15.5" x14ac:dyDescent="0.35">
      <c r="C194" t="s">
        <v>224</v>
      </c>
      <c r="I194" s="5">
        <v>142000000000</v>
      </c>
      <c r="J194" s="5">
        <v>169000000000</v>
      </c>
      <c r="K194" s="5">
        <v>204000000000</v>
      </c>
      <c r="L194" s="5">
        <v>283000000000</v>
      </c>
      <c r="M194" s="5">
        <v>396000000000</v>
      </c>
      <c r="N194" s="5">
        <v>496000000000</v>
      </c>
      <c r="O194" s="5">
        <v>520000000000</v>
      </c>
      <c r="P194" s="5">
        <v>508000000000</v>
      </c>
      <c r="Q194" s="5">
        <v>245000000000</v>
      </c>
      <c r="R194" s="5">
        <v>221000000000</v>
      </c>
      <c r="S194" s="5">
        <v>204000000000</v>
      </c>
    </row>
    <row r="195" spans="2:19" ht="15.5" x14ac:dyDescent="0.35">
      <c r="C195" t="s">
        <v>225</v>
      </c>
      <c r="I195" s="5">
        <v>-19000000000</v>
      </c>
      <c r="J195" s="5">
        <v>-20000000000</v>
      </c>
      <c r="K195" s="5">
        <v>-38000000000</v>
      </c>
      <c r="L195" s="5">
        <v>58000000000</v>
      </c>
      <c r="M195" s="5">
        <v>-101000000000</v>
      </c>
      <c r="N195" s="5">
        <v>29000000000</v>
      </c>
      <c r="O195" s="5">
        <v>-124000000000</v>
      </c>
      <c r="P195" s="5">
        <v>-42000000000</v>
      </c>
      <c r="Q195" s="5">
        <v>107000000000</v>
      </c>
      <c r="R195" s="5">
        <v>9000000000</v>
      </c>
      <c r="S195" s="5">
        <v>28000000000</v>
      </c>
    </row>
    <row r="196" spans="2:19" ht="15.5" x14ac:dyDescent="0.35">
      <c r="C196" t="s">
        <v>226</v>
      </c>
      <c r="I196" s="5">
        <v>0</v>
      </c>
      <c r="J196" s="5">
        <v>-1000000000</v>
      </c>
      <c r="K196" s="5">
        <v>0</v>
      </c>
      <c r="L196" s="5">
        <v>0</v>
      </c>
      <c r="M196" s="5">
        <v>-2000000000</v>
      </c>
      <c r="N196" s="5">
        <v>0</v>
      </c>
      <c r="O196" s="5">
        <v>0</v>
      </c>
      <c r="P196" s="5">
        <v>-1000000000</v>
      </c>
      <c r="Q196" s="5">
        <v>0</v>
      </c>
      <c r="R196" s="5">
        <v>-1000000000</v>
      </c>
      <c r="S196" s="5">
        <v>-1000000000</v>
      </c>
    </row>
    <row r="197" spans="2:19" ht="15.5" x14ac:dyDescent="0.35">
      <c r="C197" t="s">
        <v>15</v>
      </c>
      <c r="I197" s="5">
        <v>-19000000000</v>
      </c>
      <c r="J197" s="5">
        <v>-21000000000</v>
      </c>
      <c r="K197" s="5">
        <v>-38000000000</v>
      </c>
      <c r="L197" s="5">
        <v>58000000000</v>
      </c>
      <c r="M197" s="5">
        <v>-104000000000</v>
      </c>
      <c r="N197" s="5">
        <v>29000000000</v>
      </c>
      <c r="O197" s="5">
        <v>-124000000000</v>
      </c>
      <c r="P197" s="5">
        <v>-43000000000</v>
      </c>
      <c r="Q197" s="5">
        <v>107000000000</v>
      </c>
      <c r="R197" s="5">
        <v>8000000000</v>
      </c>
      <c r="S197" s="5">
        <v>28000000000</v>
      </c>
    </row>
    <row r="198" spans="2:19" ht="15.5" x14ac:dyDescent="0.35">
      <c r="C198" t="s">
        <v>17</v>
      </c>
      <c r="I198" s="6">
        <v>-6.56</v>
      </c>
      <c r="J198" s="6">
        <v>-7.4</v>
      </c>
      <c r="K198" s="6">
        <v>-13.36</v>
      </c>
      <c r="L198" s="6">
        <v>20.47</v>
      </c>
      <c r="M198" s="6">
        <v>-36.57</v>
      </c>
      <c r="N198" s="6">
        <v>10.199999999999999</v>
      </c>
      <c r="O198" s="6">
        <v>-43.61</v>
      </c>
      <c r="P198" s="6">
        <v>-15.07</v>
      </c>
      <c r="Q198" s="6">
        <v>151.11000000000001</v>
      </c>
      <c r="R198" s="6">
        <v>11.06</v>
      </c>
      <c r="S198" s="6">
        <v>39.01</v>
      </c>
    </row>
    <row r="200" spans="2:19" ht="15.5" x14ac:dyDescent="0.35">
      <c r="B200" t="s">
        <v>227</v>
      </c>
      <c r="C200" t="s">
        <v>228</v>
      </c>
      <c r="D200" s="5">
        <v>-23000000000</v>
      </c>
      <c r="E200" s="5">
        <v>207000000</v>
      </c>
      <c r="F200" s="5">
        <v>-5000000000</v>
      </c>
      <c r="G200" s="5">
        <v>-44000000000</v>
      </c>
      <c r="H200" s="5">
        <v>-46000000000</v>
      </c>
      <c r="I200" s="5">
        <v>-35000000000</v>
      </c>
      <c r="J200" s="5">
        <v>-34000000000</v>
      </c>
      <c r="K200" s="5">
        <v>-73000000000</v>
      </c>
      <c r="L200" s="5">
        <v>-113000000000</v>
      </c>
      <c r="M200" s="5">
        <v>-97000000000</v>
      </c>
      <c r="N200" s="5">
        <v>-7000000000</v>
      </c>
      <c r="O200" s="5">
        <v>33000000000</v>
      </c>
      <c r="P200" s="5">
        <v>56000000000</v>
      </c>
      <c r="Q200" s="5">
        <v>32000000000</v>
      </c>
    </row>
    <row r="201" spans="2:19" ht="15.5" x14ac:dyDescent="0.35">
      <c r="C201" t="s">
        <v>229</v>
      </c>
      <c r="O201" s="5">
        <v>6</v>
      </c>
      <c r="P201" s="5">
        <v>8</v>
      </c>
      <c r="Q201" s="5">
        <v>10</v>
      </c>
    </row>
    <row r="202" spans="2:19" ht="15.5" x14ac:dyDescent="0.35">
      <c r="C202" t="s">
        <v>77</v>
      </c>
      <c r="O202" s="6">
        <v>0.68650000000000011</v>
      </c>
      <c r="P202" s="6">
        <v>0.4052</v>
      </c>
      <c r="Q202" s="6">
        <v>0.89569999999999994</v>
      </c>
    </row>
    <row r="203" spans="2:19" ht="15.5" x14ac:dyDescent="0.35">
      <c r="C203" t="s">
        <v>230</v>
      </c>
      <c r="O203" s="6">
        <v>4.6500000000000007E-2</v>
      </c>
      <c r="P203" s="6">
        <v>4.2800000000000005E-2</v>
      </c>
      <c r="Q203" s="6">
        <v>6.13E-2</v>
      </c>
    </row>
    <row r="204" spans="2:19" ht="15.5" x14ac:dyDescent="0.35">
      <c r="C204" t="s">
        <v>57</v>
      </c>
      <c r="D204" s="6">
        <v>-6.16</v>
      </c>
      <c r="E204" s="6">
        <v>0.05</v>
      </c>
      <c r="F204" s="6">
        <v>-1.27</v>
      </c>
      <c r="G204" s="6">
        <v>-11.64</v>
      </c>
      <c r="H204" s="6">
        <v>-12.21</v>
      </c>
      <c r="I204" s="6">
        <v>-9.3800000000000008</v>
      </c>
      <c r="J204" s="6">
        <v>-9.07</v>
      </c>
      <c r="K204" s="6">
        <v>-19.36</v>
      </c>
      <c r="L204" s="6">
        <v>-29.96</v>
      </c>
      <c r="M204" s="6">
        <v>-25.74</v>
      </c>
      <c r="N204" s="6">
        <v>-1.92</v>
      </c>
      <c r="O204" s="6">
        <v>8.74</v>
      </c>
      <c r="P204" s="6">
        <v>14.81</v>
      </c>
      <c r="Q204" s="6">
        <v>8.3699999999999992</v>
      </c>
    </row>
    <row r="205" spans="2:19" ht="15.5" x14ac:dyDescent="0.35">
      <c r="C205" t="s">
        <v>79</v>
      </c>
      <c r="O205" s="5">
        <v>6</v>
      </c>
      <c r="P205" s="5">
        <v>8</v>
      </c>
      <c r="Q205" s="5">
        <v>10</v>
      </c>
    </row>
    <row r="206" spans="2:19" ht="15.5" x14ac:dyDescent="0.35">
      <c r="C206" t="s">
        <v>231</v>
      </c>
      <c r="O206" s="6">
        <v>0.68650000000000011</v>
      </c>
      <c r="P206" s="6">
        <v>0.4052</v>
      </c>
      <c r="Q206" s="6">
        <v>0.89569999999999994</v>
      </c>
    </row>
    <row r="207" spans="2:19" ht="15.5" x14ac:dyDescent="0.35">
      <c r="C207" t="s">
        <v>232</v>
      </c>
      <c r="O207" s="6">
        <v>4.6500000000000007E-2</v>
      </c>
      <c r="P207" s="6">
        <v>4.2800000000000005E-2</v>
      </c>
      <c r="Q207" s="6">
        <v>6.13E-2</v>
      </c>
    </row>
    <row r="208" spans="2:19" ht="15.5" x14ac:dyDescent="0.35">
      <c r="C208" t="s">
        <v>233</v>
      </c>
      <c r="D208" s="5">
        <v>-5000000000</v>
      </c>
      <c r="E208" s="5">
        <v>-14000000000</v>
      </c>
      <c r="F208" s="5">
        <v>1000000000</v>
      </c>
      <c r="G208" s="5">
        <v>2000000000</v>
      </c>
      <c r="H208" s="5">
        <v>-38000000000</v>
      </c>
      <c r="I208" s="5">
        <v>19000000000</v>
      </c>
      <c r="J208" s="5">
        <v>-24000000000</v>
      </c>
      <c r="K208" s="5">
        <v>-71000000000</v>
      </c>
      <c r="L208" s="5">
        <v>-102000000000</v>
      </c>
      <c r="M208" s="5">
        <v>-95000000000</v>
      </c>
      <c r="N208" s="5">
        <v>5000000000</v>
      </c>
      <c r="O208" s="5">
        <v>28000000000</v>
      </c>
      <c r="P208" s="5">
        <v>57000000000</v>
      </c>
      <c r="Q208" s="5">
        <v>31000000000</v>
      </c>
    </row>
    <row r="209" spans="3:17" ht="15.5" x14ac:dyDescent="0.35">
      <c r="C209" t="s">
        <v>234</v>
      </c>
      <c r="O209" s="5">
        <v>6</v>
      </c>
      <c r="P209" s="5">
        <v>8</v>
      </c>
      <c r="Q209" s="5">
        <v>10</v>
      </c>
    </row>
    <row r="210" spans="3:17" ht="15.5" x14ac:dyDescent="0.35">
      <c r="C210" t="s">
        <v>235</v>
      </c>
      <c r="O210" s="6">
        <v>0.68650000000000011</v>
      </c>
      <c r="P210" s="6">
        <v>0.4052</v>
      </c>
      <c r="Q210" s="6">
        <v>0.89569999999999994</v>
      </c>
    </row>
    <row r="211" spans="3:17" ht="15.5" x14ac:dyDescent="0.35">
      <c r="C211" t="s">
        <v>236</v>
      </c>
      <c r="O211" s="6">
        <v>4.6500000000000007E-2</v>
      </c>
      <c r="P211" s="6">
        <v>4.2800000000000005E-2</v>
      </c>
      <c r="Q211" s="6">
        <v>6.13E-2</v>
      </c>
    </row>
    <row r="212" spans="3:17" ht="15.5" x14ac:dyDescent="0.35">
      <c r="C212" t="s">
        <v>237</v>
      </c>
      <c r="I212" s="6">
        <v>-9.5</v>
      </c>
    </row>
    <row r="213" spans="3:17" ht="15.5" x14ac:dyDescent="0.35">
      <c r="C213" t="s">
        <v>238</v>
      </c>
      <c r="I213" s="6">
        <v>-6.1</v>
      </c>
    </row>
    <row r="214" spans="3:17" ht="15.5" x14ac:dyDescent="0.35">
      <c r="C214" t="s">
        <v>239</v>
      </c>
      <c r="I214" s="6">
        <v>6.95</v>
      </c>
    </row>
    <row r="215" spans="3:17" ht="15.5" x14ac:dyDescent="0.35">
      <c r="C215" t="s">
        <v>240</v>
      </c>
      <c r="I215" s="6">
        <v>-0.16399999999999998</v>
      </c>
    </row>
    <row r="216" spans="3:17" ht="15.5" x14ac:dyDescent="0.35">
      <c r="C216" t="s">
        <v>241</v>
      </c>
      <c r="I216" s="6">
        <v>-27.04</v>
      </c>
    </row>
    <row r="217" spans="3:17" ht="15.5" x14ac:dyDescent="0.35">
      <c r="C217" t="s">
        <v>242</v>
      </c>
      <c r="I217" s="6">
        <v>3.21</v>
      </c>
    </row>
    <row r="218" spans="3:17" ht="15.5" x14ac:dyDescent="0.35">
      <c r="C218" t="s">
        <v>243</v>
      </c>
      <c r="I218" s="6">
        <v>-15.65</v>
      </c>
    </row>
    <row r="219" spans="3:17" ht="15.5" x14ac:dyDescent="0.35">
      <c r="C219" t="s">
        <v>244</v>
      </c>
      <c r="I219" s="6">
        <v>-15.41</v>
      </c>
    </row>
    <row r="220" spans="3:17" ht="15.5" x14ac:dyDescent="0.35">
      <c r="C220" t="s">
        <v>245</v>
      </c>
      <c r="I220" s="6">
        <v>-13.24</v>
      </c>
    </row>
    <row r="221" spans="3:17" ht="15.5" x14ac:dyDescent="0.35">
      <c r="C221" t="s">
        <v>246</v>
      </c>
      <c r="I221" s="6">
        <v>-13.39</v>
      </c>
    </row>
    <row r="222" spans="3:17" ht="15.5" x14ac:dyDescent="0.35">
      <c r="C222" t="s">
        <v>249</v>
      </c>
      <c r="I222" s="6">
        <v>-19.02</v>
      </c>
    </row>
    <row r="223" spans="3:17" ht="15.5" x14ac:dyDescent="0.35">
      <c r="C223" t="s">
        <v>250</v>
      </c>
      <c r="I223" s="6">
        <v>-12.21</v>
      </c>
    </row>
    <row r="224" spans="3:17" ht="15.5" x14ac:dyDescent="0.35">
      <c r="C224" t="s">
        <v>251</v>
      </c>
      <c r="I224" s="6">
        <v>-4.29</v>
      </c>
    </row>
    <row r="225" spans="3:9" ht="15.5" x14ac:dyDescent="0.35">
      <c r="C225" t="s">
        <v>252</v>
      </c>
      <c r="D225" s="6">
        <v>14.32</v>
      </c>
    </row>
    <row r="226" spans="3:9" ht="15.5" x14ac:dyDescent="0.35">
      <c r="C226" t="s">
        <v>253</v>
      </c>
      <c r="I226" s="6">
        <v>36.159999999999997</v>
      </c>
    </row>
    <row r="227" spans="3:9" ht="15.5" x14ac:dyDescent="0.35">
      <c r="C227" t="s">
        <v>254</v>
      </c>
      <c r="I227" s="6">
        <v>-7.53</v>
      </c>
    </row>
    <row r="228" spans="3:9" ht="15.5" x14ac:dyDescent="0.35">
      <c r="C228" t="s">
        <v>255</v>
      </c>
      <c r="D228" s="6">
        <v>10.3</v>
      </c>
    </row>
    <row r="229" spans="3:9" ht="15.5" x14ac:dyDescent="0.35">
      <c r="C229" t="s">
        <v>256</v>
      </c>
      <c r="D229" s="6">
        <v>10.3</v>
      </c>
    </row>
    <row r="230" spans="3:9" ht="15.5" x14ac:dyDescent="0.35">
      <c r="C230" t="s">
        <v>257</v>
      </c>
      <c r="D230" s="6">
        <v>0.12</v>
      </c>
    </row>
    <row r="231" spans="3:9" ht="15.5" x14ac:dyDescent="0.35">
      <c r="C231" t="s">
        <v>258</v>
      </c>
      <c r="D231" s="6">
        <v>1.1200000000000001</v>
      </c>
    </row>
    <row r="232" spans="3:9" ht="15.5" x14ac:dyDescent="0.35">
      <c r="C232" t="s">
        <v>13</v>
      </c>
      <c r="D232" s="5">
        <v>-4000000000</v>
      </c>
    </row>
    <row r="233" spans="3:9" ht="15.5" x14ac:dyDescent="0.35">
      <c r="C233" t="s">
        <v>260</v>
      </c>
      <c r="I233" s="6">
        <v>9.58</v>
      </c>
    </row>
    <row r="234" spans="3:9" ht="15.5" x14ac:dyDescent="0.35">
      <c r="C234" t="s">
        <v>261</v>
      </c>
      <c r="I234" s="6">
        <v>-0.47060000000000002</v>
      </c>
    </row>
    <row r="235" spans="3:9" ht="15.5" x14ac:dyDescent="0.35">
      <c r="C235" t="s">
        <v>262</v>
      </c>
      <c r="I235" s="6">
        <v>-0.52600000000000002</v>
      </c>
    </row>
    <row r="236" spans="3:9" ht="15.5" x14ac:dyDescent="0.35">
      <c r="C236" t="s">
        <v>263</v>
      </c>
      <c r="I236" s="6">
        <v>-0.20250000000000001</v>
      </c>
    </row>
    <row r="237" spans="3:9" ht="15.5" x14ac:dyDescent="0.35">
      <c r="C237" t="s">
        <v>264</v>
      </c>
      <c r="I237" s="6">
        <v>-0.24079999999999999</v>
      </c>
    </row>
    <row r="238" spans="3:9" ht="15.5" x14ac:dyDescent="0.35">
      <c r="C238" t="s">
        <v>270</v>
      </c>
      <c r="I238" s="6">
        <v>-0.1</v>
      </c>
    </row>
    <row r="239" spans="3:9" ht="15.5" x14ac:dyDescent="0.35">
      <c r="C239" t="s">
        <v>53</v>
      </c>
      <c r="I239" s="5">
        <v>438000000000</v>
      </c>
    </row>
    <row r="240" spans="3:9" ht="15.5" x14ac:dyDescent="0.35">
      <c r="C240" t="s">
        <v>272</v>
      </c>
      <c r="I240" s="5">
        <v>384000000000</v>
      </c>
    </row>
    <row r="241" spans="3:9" ht="15.5" x14ac:dyDescent="0.35">
      <c r="C241" t="s">
        <v>273</v>
      </c>
      <c r="I241" s="5">
        <v>3780000000</v>
      </c>
    </row>
    <row r="242" spans="3:9" ht="15.5" x14ac:dyDescent="0.35">
      <c r="C242" t="s">
        <v>274</v>
      </c>
      <c r="I242" s="6">
        <v>0.33960000000000001</v>
      </c>
    </row>
    <row r="243" spans="3:9" ht="15.5" x14ac:dyDescent="0.35">
      <c r="C243" t="s">
        <v>275</v>
      </c>
      <c r="D243" s="5">
        <v>1</v>
      </c>
    </row>
    <row r="244" spans="3:9" ht="15.5" x14ac:dyDescent="0.35">
      <c r="C244" t="s">
        <v>276</v>
      </c>
      <c r="D244" s="6">
        <v>1.5412000000000001</v>
      </c>
    </row>
    <row r="245" spans="3:9" ht="15.5" x14ac:dyDescent="0.35">
      <c r="C245" t="s">
        <v>277</v>
      </c>
      <c r="D245" s="6">
        <v>4.5632999999999999</v>
      </c>
    </row>
    <row r="246" spans="3:9" ht="15.5" x14ac:dyDescent="0.35">
      <c r="C246" t="s">
        <v>278</v>
      </c>
      <c r="D246" s="6">
        <v>-3.6764999999999999</v>
      </c>
    </row>
    <row r="247" spans="3:9" ht="15.5" x14ac:dyDescent="0.35">
      <c r="C247" t="s">
        <v>279</v>
      </c>
      <c r="D247" s="6">
        <v>-3.6764999999999999</v>
      </c>
    </row>
    <row r="248" spans="3:9" ht="15.5" x14ac:dyDescent="0.35">
      <c r="C248" t="s">
        <v>280</v>
      </c>
      <c r="D248" s="6">
        <v>-8.2208000000000006</v>
      </c>
    </row>
    <row r="249" spans="3:9" ht="15.5" x14ac:dyDescent="0.35">
      <c r="C249" t="s">
        <v>281</v>
      </c>
      <c r="I249" s="6">
        <v>7.62</v>
      </c>
    </row>
    <row r="250" spans="3:9" ht="15.5" x14ac:dyDescent="0.35">
      <c r="C250" t="s">
        <v>285</v>
      </c>
      <c r="I250" t="s">
        <v>2928</v>
      </c>
    </row>
    <row r="251" spans="3:9" ht="15.5" x14ac:dyDescent="0.35">
      <c r="C251" t="s">
        <v>287</v>
      </c>
      <c r="I251" s="5">
        <v>4</v>
      </c>
    </row>
    <row r="252" spans="3:9" ht="15.5" x14ac:dyDescent="0.35">
      <c r="C252" t="s">
        <v>288</v>
      </c>
      <c r="I252" s="6">
        <v>0.56000000000000005</v>
      </c>
    </row>
    <row r="253" spans="3:9" ht="15.5" x14ac:dyDescent="0.35">
      <c r="C253" t="s">
        <v>289</v>
      </c>
      <c r="I253" s="6">
        <v>0.35</v>
      </c>
    </row>
    <row r="254" spans="3:9" ht="15.5" x14ac:dyDescent="0.35">
      <c r="C254" t="s">
        <v>290</v>
      </c>
      <c r="I254" s="6">
        <v>0.54</v>
      </c>
    </row>
    <row r="255" spans="3:9" ht="15.5" x14ac:dyDescent="0.35">
      <c r="C255" t="s">
        <v>291</v>
      </c>
      <c r="I255" s="6">
        <v>0.12</v>
      </c>
    </row>
    <row r="256" spans="3:9" ht="15.5" x14ac:dyDescent="0.35">
      <c r="C256" t="s">
        <v>292</v>
      </c>
      <c r="I256" s="6">
        <v>0.02</v>
      </c>
    </row>
    <row r="257" spans="3:9" ht="15.5" x14ac:dyDescent="0.35">
      <c r="C257" t="s">
        <v>293</v>
      </c>
      <c r="I257" s="6">
        <v>0.2</v>
      </c>
    </row>
    <row r="258" spans="3:9" ht="15.5" x14ac:dyDescent="0.35">
      <c r="C258" t="s">
        <v>294</v>
      </c>
      <c r="I258" s="6">
        <v>0.22</v>
      </c>
    </row>
    <row r="259" spans="3:9" ht="15.5" x14ac:dyDescent="0.35">
      <c r="C259" t="s">
        <v>295</v>
      </c>
      <c r="I259" s="5">
        <v>-16000000000</v>
      </c>
    </row>
    <row r="260" spans="3:9" ht="15.5" x14ac:dyDescent="0.35">
      <c r="C260" t="s">
        <v>296</v>
      </c>
      <c r="I260" s="5">
        <v>-16000000000</v>
      </c>
    </row>
    <row r="261" spans="3:9" ht="15.5" x14ac:dyDescent="0.35">
      <c r="C261" t="s">
        <v>297</v>
      </c>
      <c r="I261" s="5">
        <v>-29000000000</v>
      </c>
    </row>
    <row r="262" spans="3:9" ht="15.5" x14ac:dyDescent="0.35">
      <c r="C262" t="s">
        <v>298</v>
      </c>
      <c r="I262" s="5">
        <v>-72000000000</v>
      </c>
    </row>
    <row r="263" spans="3:9" ht="15.5" x14ac:dyDescent="0.35">
      <c r="C263" t="s">
        <v>299</v>
      </c>
      <c r="D263" s="5">
        <v>54000000000</v>
      </c>
    </row>
    <row r="264" spans="3:9" ht="15.5" x14ac:dyDescent="0.35">
      <c r="C264" t="s">
        <v>300</v>
      </c>
      <c r="D264" s="5">
        <v>153000000000</v>
      </c>
    </row>
    <row r="265" spans="3:9" ht="15.5" x14ac:dyDescent="0.35">
      <c r="C265" t="s">
        <v>301</v>
      </c>
      <c r="D265" s="5">
        <v>16000000000</v>
      </c>
    </row>
    <row r="266" spans="3:9" ht="15.5" x14ac:dyDescent="0.35">
      <c r="C266" t="s">
        <v>212</v>
      </c>
      <c r="D266" s="5">
        <v>119000000000</v>
      </c>
    </row>
    <row r="267" spans="3:9" ht="15.5" x14ac:dyDescent="0.35">
      <c r="C267" t="s">
        <v>211</v>
      </c>
      <c r="I267" s="5">
        <v>137000000000</v>
      </c>
    </row>
    <row r="268" spans="3:9" ht="15.5" x14ac:dyDescent="0.35">
      <c r="C268" t="s">
        <v>302</v>
      </c>
      <c r="I268" s="5">
        <v>137000000000</v>
      </c>
    </row>
    <row r="269" spans="3:9" ht="15.5" x14ac:dyDescent="0.35">
      <c r="C269" t="s">
        <v>303</v>
      </c>
      <c r="I269" s="5">
        <v>-28000000000</v>
      </c>
    </row>
    <row r="270" spans="3:9" ht="15.5" x14ac:dyDescent="0.35">
      <c r="C270" t="s">
        <v>304</v>
      </c>
      <c r="I270" s="5">
        <v>-1000000000</v>
      </c>
    </row>
    <row r="271" spans="3:9" ht="15.5" x14ac:dyDescent="0.35">
      <c r="C271" t="s">
        <v>306</v>
      </c>
      <c r="I271" s="5">
        <v>0</v>
      </c>
    </row>
    <row r="272" spans="3:9" ht="15.5" x14ac:dyDescent="0.35">
      <c r="C272" t="s">
        <v>307</v>
      </c>
      <c r="I272" s="5">
        <v>-28000000000</v>
      </c>
    </row>
  </sheetData>
  <pageMargins left="0.7" right="0.7" top="0.75" bottom="0.75" header="0.3" footer="0.3"/>
  <ignoredErrors>
    <ignoredError sqref="A1:S273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Z3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2929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2930</v>
      </c>
      <c r="D2" s="2" vm="832">
        <f ca="1">IFERROR(_xlfn.STOCKHISTORY("XIDX:" &amp; $C$1, D3, , 0, 0, 1), "Libur")</f>
        <v>1895</v>
      </c>
      <c r="E2" s="2" vm="833">
        <f ca="1">IFERROR(_xlfn.STOCKHISTORY("XIDX:" &amp; $C$1, E3, , 0, 0, 1), "Libur")</f>
        <v>1365</v>
      </c>
      <c r="H2" s="2" vm="833">
        <f ca="1">IFERROR(INDEX(D2:G2,COUNT(D2:G2)),"")</f>
        <v>1365</v>
      </c>
      <c r="I2" s="2" vm="834">
        <f t="shared" ref="I2:Z2" ca="1" si="0">IFERROR(_xlfn.STOCKHISTORY("XIDX:" &amp; $C$1, I1, , 0, 0, 1), "Libur")</f>
        <v>1910</v>
      </c>
      <c r="J2" s="2" vm="702">
        <f t="shared" ca="1" si="0"/>
        <v>1590</v>
      </c>
      <c r="K2" s="2" vm="835">
        <f t="shared" ca="1" si="0"/>
        <v>1130</v>
      </c>
      <c r="L2" s="2" vm="836">
        <f t="shared" ca="1" si="0"/>
        <v>1760</v>
      </c>
      <c r="M2" s="2" vm="353">
        <f t="shared" ca="1" si="0"/>
        <v>1375</v>
      </c>
      <c r="N2" s="2" vm="837">
        <f t="shared" ca="1" si="0"/>
        <v>1655</v>
      </c>
      <c r="O2" s="2" vm="838">
        <f t="shared" ca="1" si="0"/>
        <v>2170</v>
      </c>
      <c r="P2" s="2" vm="839">
        <f t="shared" ca="1" si="0"/>
        <v>2120</v>
      </c>
      <c r="Q2" s="2" vm="704">
        <f t="shared" ca="1" si="0"/>
        <v>1750</v>
      </c>
      <c r="R2" s="2" vm="454">
        <f t="shared" ca="1" si="0"/>
        <v>2700</v>
      </c>
      <c r="S2" s="2" vm="840">
        <f t="shared" ca="1" si="0"/>
        <v>2745</v>
      </c>
      <c r="T2" s="2" vm="841">
        <f t="shared" ca="1" si="0"/>
        <v>6000</v>
      </c>
      <c r="U2" s="2" vm="842">
        <f t="shared" ca="1" si="0"/>
        <v>4475</v>
      </c>
      <c r="V2" s="2" vm="843">
        <f t="shared" ca="1" si="0"/>
        <v>4600</v>
      </c>
      <c r="W2" s="2" vm="383">
        <f t="shared" ca="1" si="0"/>
        <v>3175</v>
      </c>
      <c r="X2" s="2" vm="844">
        <f t="shared" ca="1" si="0"/>
        <v>4425</v>
      </c>
      <c r="Y2" s="2" vm="845">
        <f t="shared" ca="1" si="0"/>
        <v>3900</v>
      </c>
      <c r="Z2" s="2" vm="846">
        <f t="shared" ca="1" si="0"/>
        <v>1860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929561551</v>
      </c>
      <c r="E4" s="2">
        <f>IFERROR(INDEX(E51:E500,MATCH($C$4,$C$51:$C$500,0)),"")</f>
        <v>1053016925</v>
      </c>
      <c r="H4" s="2">
        <f>IFERROR(SUM(D4:G4)*(4/MAX(1,COUNT(D4:G4))),"")</f>
        <v>3965156952</v>
      </c>
      <c r="I4" s="2">
        <f t="shared" ref="I4:Z4" si="1">IFERROR(INDEX(I51:I500,MATCH($C$4,$C$51:$C$500,0)),"")</f>
        <v>3975918206</v>
      </c>
      <c r="J4" s="2">
        <f t="shared" si="1"/>
        <v>3788619187</v>
      </c>
      <c r="K4" s="2">
        <f t="shared" si="1"/>
        <v>3646304165</v>
      </c>
      <c r="L4" s="2">
        <f t="shared" si="1"/>
        <v>3568594775</v>
      </c>
      <c r="M4" s="2">
        <f t="shared" si="1"/>
        <v>3036100956</v>
      </c>
      <c r="N4" s="2">
        <f t="shared" si="1"/>
        <v>2885536105</v>
      </c>
      <c r="O4" s="2">
        <f t="shared" si="1"/>
        <v>3848717684</v>
      </c>
      <c r="P4" s="2">
        <f t="shared" si="1"/>
        <v>3870266738</v>
      </c>
      <c r="Q4" s="2">
        <f t="shared" si="1"/>
        <v>2969591811</v>
      </c>
      <c r="R4" s="2">
        <f t="shared" si="1"/>
        <v>2934778710</v>
      </c>
      <c r="S4" s="2">
        <f t="shared" si="1"/>
        <v>3068790845</v>
      </c>
      <c r="T4" s="2">
        <f t="shared" si="1"/>
        <v>3408590061</v>
      </c>
      <c r="U4" s="2">
        <f t="shared" si="1"/>
        <v>3001516630</v>
      </c>
      <c r="V4" s="2">
        <f t="shared" si="1"/>
        <v>2576493037</v>
      </c>
      <c r="W4" s="2">
        <f t="shared" si="1"/>
        <v>19567407240330</v>
      </c>
      <c r="X4" s="2">
        <f t="shared" si="1"/>
        <v>19765716397448</v>
      </c>
      <c r="Y4" s="2">
        <f t="shared" si="1"/>
        <v>18024278937525</v>
      </c>
      <c r="Z4" s="2">
        <f t="shared" si="1"/>
        <v>12793848602673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89125952</v>
      </c>
      <c r="E5" s="2">
        <f>IFERROR(INDEX(E51:E500,MATCH($C$5,$C$51:$C$500,0)),"")</f>
        <v>-32999855</v>
      </c>
      <c r="H5" s="2">
        <f>IFERROR(SUM(D5:G5)*(4/MAX(1,COUNT(D5:G5))),"")</f>
        <v>112252194</v>
      </c>
      <c r="I5" s="2">
        <f t="shared" ref="I5:Z5" si="2">IFERROR(INDEX(I51:I500,MATCH($C$5,$C$51:$C$500,0)),"")</f>
        <v>185913613</v>
      </c>
      <c r="J5" s="2">
        <f t="shared" si="2"/>
        <v>349664060</v>
      </c>
      <c r="K5" s="2">
        <f t="shared" si="2"/>
        <v>293025316</v>
      </c>
      <c r="L5" s="2">
        <f t="shared" si="2"/>
        <v>314803341</v>
      </c>
      <c r="M5" s="2">
        <f t="shared" si="2"/>
        <v>292213202</v>
      </c>
      <c r="N5" s="2">
        <f t="shared" si="2"/>
        <v>-260154344</v>
      </c>
      <c r="O5" s="2">
        <f t="shared" si="2"/>
        <v>83701431</v>
      </c>
      <c r="P5" s="2">
        <f t="shared" si="2"/>
        <v>276566961</v>
      </c>
      <c r="Q5" s="2">
        <f t="shared" si="2"/>
        <v>141696158</v>
      </c>
      <c r="R5" s="2">
        <f t="shared" si="2"/>
        <v>310669477</v>
      </c>
      <c r="S5" s="2">
        <f t="shared" si="2"/>
        <v>416193057</v>
      </c>
      <c r="T5" s="2">
        <f t="shared" si="2"/>
        <v>723824337</v>
      </c>
      <c r="U5" s="2">
        <f t="shared" si="2"/>
        <v>854246887</v>
      </c>
      <c r="V5" s="2">
        <f t="shared" si="2"/>
        <v>889696452</v>
      </c>
      <c r="W5" s="2">
        <f t="shared" si="2"/>
        <v>5964373177694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3728354598</v>
      </c>
      <c r="E6" s="2">
        <f>IFERROR(INDEX(E51:E500,MATCH($C$6,$C$51:$C$500,0)),"")</f>
        <v>3607835570</v>
      </c>
      <c r="H6" s="2">
        <f>IFERROR(INDEX(D6:G6,COUNT(D6:G6)),"")</f>
        <v>3607835570</v>
      </c>
      <c r="I6" s="2">
        <f t="shared" ref="I6:Z6" si="3">IFERROR(INDEX(I51:I500,MATCH($C$6,$C$51:$C$500,0)),"")</f>
        <v>3607835570</v>
      </c>
      <c r="J6" s="2">
        <f t="shared" si="3"/>
        <v>3671527284</v>
      </c>
      <c r="K6" s="2">
        <f t="shared" si="3"/>
        <v>3540403379</v>
      </c>
      <c r="L6" s="2">
        <f t="shared" si="3"/>
        <v>3441770638</v>
      </c>
      <c r="M6" s="2">
        <f t="shared" si="3"/>
        <v>3284924558</v>
      </c>
      <c r="N6" s="2">
        <f t="shared" si="3"/>
        <v>2955438855</v>
      </c>
      <c r="O6" s="2">
        <f t="shared" si="3"/>
        <v>3234300881</v>
      </c>
      <c r="P6" s="2">
        <f t="shared" si="3"/>
        <v>3201890711</v>
      </c>
      <c r="Q6" s="2">
        <f t="shared" si="3"/>
        <v>3186912879</v>
      </c>
      <c r="R6" s="2">
        <f t="shared" si="3"/>
        <v>3170193334</v>
      </c>
      <c r="S6" s="2">
        <f t="shared" si="3"/>
        <v>3022804054</v>
      </c>
      <c r="T6" s="2">
        <f t="shared" si="3"/>
        <v>2963069775</v>
      </c>
      <c r="U6" s="2">
        <f t="shared" si="3"/>
        <v>2727226523</v>
      </c>
      <c r="V6" s="2">
        <f t="shared" si="3"/>
        <v>2354791978</v>
      </c>
      <c r="W6" s="2">
        <f t="shared" si="3"/>
        <v>17184711978515</v>
      </c>
      <c r="X6" s="2">
        <f t="shared" si="3"/>
        <v>15100954446956</v>
      </c>
      <c r="Y6" s="2">
        <f t="shared" si="3"/>
        <v>12777813408383</v>
      </c>
      <c r="Z6" s="2">
        <f t="shared" si="3"/>
        <v>8041920974162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24.24</v>
      </c>
      <c r="E7" s="3">
        <f>IFERROR(INDEX(E51:E500,MATCH($C$7,$C$51:$C$500,0))/1000000000,"")</f>
        <v>24.24</v>
      </c>
      <c r="H7" s="3">
        <f>IFERROR(INDEX(D7:G7,COUNT(D7:G7)),"")</f>
        <v>24.24</v>
      </c>
      <c r="I7" s="3">
        <f t="shared" ref="I7:Z7" si="4">IFERROR(INDEX(I51:I500,MATCH($C$7,$C$51:$C$500,0))/1000000000,"")</f>
        <v>24.24</v>
      </c>
      <c r="J7" s="3">
        <f t="shared" si="4"/>
        <v>24.24</v>
      </c>
      <c r="K7" s="3">
        <f t="shared" si="4"/>
        <v>24.24</v>
      </c>
      <c r="L7" s="3">
        <f t="shared" si="4"/>
        <v>24.24</v>
      </c>
      <c r="M7" s="3">
        <f t="shared" si="4"/>
        <v>24.24</v>
      </c>
      <c r="N7" s="3">
        <f t="shared" si="4"/>
        <v>24.24</v>
      </c>
      <c r="O7" s="3">
        <f t="shared" si="4"/>
        <v>24.24</v>
      </c>
      <c r="P7" s="3">
        <f t="shared" si="4"/>
        <v>24.24</v>
      </c>
      <c r="Q7" s="3">
        <f t="shared" si="4"/>
        <v>24.24</v>
      </c>
      <c r="R7" s="3">
        <f t="shared" si="4"/>
        <v>24.24</v>
      </c>
      <c r="S7" s="3">
        <f t="shared" si="4"/>
        <v>24.24</v>
      </c>
      <c r="T7" s="3">
        <f t="shared" si="4"/>
        <v>24.24</v>
      </c>
      <c r="U7" s="3">
        <f t="shared" si="4"/>
        <v>24.24</v>
      </c>
      <c r="V7" s="3">
        <f t="shared" si="4"/>
        <v>24.24</v>
      </c>
      <c r="W7" s="3">
        <f t="shared" si="4"/>
        <v>24.24</v>
      </c>
      <c r="X7" s="3">
        <f t="shared" si="4"/>
        <v>24.24</v>
      </c>
      <c r="Y7" s="3">
        <f t="shared" si="4"/>
        <v>24.24</v>
      </c>
      <c r="Z7" s="3">
        <f t="shared" si="4"/>
        <v>22.97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839000000000</v>
      </c>
      <c r="E8" s="2">
        <f>IFERROR(INDEX(E51:E500,MATCH("Free cash flow (Quarter)",$C$51:$C$500,0)),"")</f>
        <v>2448000000000</v>
      </c>
      <c r="H8" s="2">
        <f>IFERROR(INDEX(D8:G8,COUNT(D8:G8)),"")</f>
        <v>2448000000000</v>
      </c>
      <c r="I8" s="2">
        <f t="shared" ref="I8:Z8" si="5">IFERROR(INDEX(I51:I500,MATCH($C$8,$C$51:$C$500,0)),"")</f>
        <v>7513000000000</v>
      </c>
      <c r="J8" s="2">
        <f t="shared" si="5"/>
        <v>10443000000000</v>
      </c>
      <c r="K8" s="2">
        <f t="shared" si="5"/>
        <v>9285000000000</v>
      </c>
      <c r="L8" s="2">
        <f t="shared" si="5"/>
        <v>13051000000000</v>
      </c>
      <c r="M8" s="2">
        <f t="shared" si="5"/>
        <v>5152000000000</v>
      </c>
      <c r="N8" s="2">
        <f t="shared" si="5"/>
        <v>1890000000000</v>
      </c>
      <c r="O8" s="2">
        <f t="shared" si="5"/>
        <v>7924000000000</v>
      </c>
      <c r="P8" s="2">
        <f t="shared" si="5"/>
        <v>7976000000000</v>
      </c>
      <c r="Q8" s="2">
        <f t="shared" si="5"/>
        <v>4287000000000</v>
      </c>
      <c r="R8" s="2">
        <f t="shared" si="5"/>
        <v>3088000000000</v>
      </c>
      <c r="S8" s="2">
        <f t="shared" si="5"/>
        <v>-6224000000000</v>
      </c>
      <c r="T8" s="2">
        <f t="shared" si="5"/>
        <v>4808000000000</v>
      </c>
      <c r="U8" s="2">
        <f t="shared" si="5"/>
        <v>6240000000000</v>
      </c>
      <c r="V8" s="2">
        <f t="shared" si="5"/>
        <v>9739000000000</v>
      </c>
      <c r="W8" s="2">
        <f t="shared" si="5"/>
        <v>7628000000000</v>
      </c>
      <c r="X8" s="2">
        <f t="shared" si="5"/>
        <v>8404000000000</v>
      </c>
      <c r="Y8" s="2">
        <f t="shared" si="5"/>
        <v>5153000000000</v>
      </c>
      <c r="Z8" s="2">
        <f t="shared" si="5"/>
        <v>2426000000000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34.590000000000003</v>
      </c>
      <c r="E9" s="3">
        <f>IFERROR(INDEX(E51:E500,MATCH("Free cash flow per share (Quarter)",$C$51:$C$500,0)),"")</f>
        <v>100.98</v>
      </c>
      <c r="H9" s="3">
        <f>IFERROR(INDEX(D9:G9,COUNT(D9:G9)),"")</f>
        <v>100.98</v>
      </c>
      <c r="I9" s="3">
        <f t="shared" ref="I9:Z9" si="6">IFERROR(INDEX(I51:I500,MATCH($C$9,$C$51:$C$500,0)),"")</f>
        <v>309.92</v>
      </c>
      <c r="J9" s="3">
        <f t="shared" si="6"/>
        <v>430.78</v>
      </c>
      <c r="K9" s="3">
        <f t="shared" si="6"/>
        <v>383.03</v>
      </c>
      <c r="L9" s="3">
        <f t="shared" si="6"/>
        <v>538.35</v>
      </c>
      <c r="M9" s="3">
        <f t="shared" si="6"/>
        <v>212.51</v>
      </c>
      <c r="N9" s="3">
        <f t="shared" si="6"/>
        <v>77.95</v>
      </c>
      <c r="O9" s="3">
        <f t="shared" si="6"/>
        <v>326.88</v>
      </c>
      <c r="P9" s="3">
        <f t="shared" si="6"/>
        <v>329.04</v>
      </c>
      <c r="Q9" s="3">
        <f t="shared" si="6"/>
        <v>176.85</v>
      </c>
      <c r="R9" s="3">
        <f t="shared" si="6"/>
        <v>127.4</v>
      </c>
      <c r="S9" s="3">
        <f t="shared" si="6"/>
        <v>-256.76</v>
      </c>
      <c r="T9" s="3">
        <f t="shared" si="6"/>
        <v>198.34</v>
      </c>
      <c r="U9" s="3">
        <f t="shared" si="6"/>
        <v>257.39999999999998</v>
      </c>
      <c r="V9" s="3">
        <f t="shared" si="6"/>
        <v>401.74</v>
      </c>
      <c r="W9" s="3">
        <f t="shared" si="6"/>
        <v>314.67</v>
      </c>
      <c r="X9" s="3">
        <f t="shared" si="6"/>
        <v>346.66</v>
      </c>
      <c r="Y9" s="3">
        <f t="shared" si="6"/>
        <v>212.57</v>
      </c>
      <c r="Z9" s="3">
        <f t="shared" si="6"/>
        <v>105.63</v>
      </c>
    </row>
    <row r="10" spans="1:26" ht="15.5" x14ac:dyDescent="0.35">
      <c r="C10" t="s">
        <v>18</v>
      </c>
      <c r="D10" s="3">
        <f ca="1">IFERROR(IF(D9=0,"",D2/D9),"")</f>
        <v>54.784619832321475</v>
      </c>
      <c r="E10" s="3">
        <f ca="1">IFERROR(IF(E9=0,"",E2/E9),"")</f>
        <v>13.517528223410576</v>
      </c>
      <c r="I10" s="3">
        <f t="shared" ref="I10:Z10" ca="1" si="7">IFERROR(IF(I9=0,"",I2/I9),"")</f>
        <v>6.1628807434176558</v>
      </c>
      <c r="J10" s="3">
        <f t="shared" ca="1" si="7"/>
        <v>3.6909791540925765</v>
      </c>
      <c r="K10" s="3">
        <f t="shared" ca="1" si="7"/>
        <v>2.9501605618358879</v>
      </c>
      <c r="L10" s="3">
        <f t="shared" ca="1" si="7"/>
        <v>3.2692486300733723</v>
      </c>
      <c r="M10" s="3">
        <f t="shared" ca="1" si="7"/>
        <v>6.4702837513528779</v>
      </c>
      <c r="N10" s="3">
        <f t="shared" ca="1" si="7"/>
        <v>21.231558691468891</v>
      </c>
      <c r="O10" s="3">
        <f t="shared" ca="1" si="7"/>
        <v>6.638521781693588</v>
      </c>
      <c r="P10" s="3">
        <f t="shared" ca="1" si="7"/>
        <v>6.4429856552394842</v>
      </c>
      <c r="Q10" s="3">
        <f t="shared" ca="1" si="7"/>
        <v>9.8953915747808878</v>
      </c>
      <c r="R10" s="3">
        <f t="shared" ca="1" si="7"/>
        <v>21.19309262166405</v>
      </c>
      <c r="S10" s="3">
        <f t="shared" ca="1" si="7"/>
        <v>-10.690917588409411</v>
      </c>
      <c r="T10" s="3">
        <f t="shared" ca="1" si="7"/>
        <v>30.251083997176565</v>
      </c>
      <c r="U10" s="3">
        <f t="shared" ca="1" si="7"/>
        <v>17.385392385392386</v>
      </c>
      <c r="V10" s="3">
        <f t="shared" ca="1" si="7"/>
        <v>11.450191666251804</v>
      </c>
      <c r="W10" s="3">
        <f t="shared" ca="1" si="7"/>
        <v>10.089935487971525</v>
      </c>
      <c r="X10" s="3">
        <f t="shared" ca="1" si="7"/>
        <v>12.764668551318294</v>
      </c>
      <c r="Y10" s="3">
        <f t="shared" ca="1" si="7"/>
        <v>18.346897492590678</v>
      </c>
      <c r="Z10" s="3">
        <f t="shared" ca="1" si="7"/>
        <v>17.608633910820789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1359938854</v>
      </c>
      <c r="E11" s="2">
        <f>IFERROR(INDEX(E51:E500,MATCH($C$11,$C$51:$C$500,0)),"")</f>
        <v>1336288104</v>
      </c>
      <c r="H11" s="2">
        <f>IFERROR(INDEX(D11:G11,COUNT(D11:G11)),"")</f>
        <v>1336288104</v>
      </c>
      <c r="I11" s="2">
        <f t="shared" ref="I11:Z11" si="8">IFERROR(INDEX(I51:I500,MATCH($C$11,$C$51:$C$500,0)),"")</f>
        <v>1336288104</v>
      </c>
      <c r="J11" s="2">
        <f t="shared" si="8"/>
        <v>1383182362</v>
      </c>
      <c r="K11" s="2">
        <f t="shared" si="8"/>
        <v>1244731682</v>
      </c>
      <c r="L11" s="2">
        <f t="shared" si="8"/>
        <v>1447650817</v>
      </c>
      <c r="M11" s="2">
        <f t="shared" si="8"/>
        <v>1503293693</v>
      </c>
      <c r="N11" s="2">
        <f t="shared" si="8"/>
        <v>1179044518</v>
      </c>
      <c r="O11" s="2">
        <f t="shared" si="8"/>
        <v>1040376489</v>
      </c>
      <c r="P11" s="2">
        <f t="shared" si="8"/>
        <v>1315234446</v>
      </c>
      <c r="Q11" s="2">
        <f t="shared" si="8"/>
        <v>1026328911</v>
      </c>
      <c r="R11" s="2">
        <f t="shared" si="8"/>
        <v>1304043250</v>
      </c>
      <c r="S11" s="2">
        <f t="shared" si="8"/>
        <v>1135502538</v>
      </c>
      <c r="T11" s="2">
        <f t="shared" si="8"/>
        <v>1216028736</v>
      </c>
      <c r="U11" s="2">
        <f t="shared" si="8"/>
        <v>1319168247</v>
      </c>
      <c r="V11" s="2">
        <f t="shared" si="8"/>
        <v>1567458346</v>
      </c>
      <c r="W11" s="2">
        <f t="shared" si="8"/>
        <v>10356369383888</v>
      </c>
      <c r="X11" s="2">
        <f t="shared" si="8"/>
        <v>11065594698455</v>
      </c>
      <c r="Y11" s="2">
        <f t="shared" si="8"/>
        <v>6593237069338</v>
      </c>
      <c r="Z11" s="2">
        <f t="shared" si="8"/>
        <v>3499801390503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-5305000000000</v>
      </c>
      <c r="E12" s="2">
        <f>IFERROR(INDEX(E51:E500,MATCH("Net Debt (Quarter)",$C$51:$C$500,0)),"")</f>
        <v>-4683000000000</v>
      </c>
      <c r="H12" s="2">
        <f>IFERROR(INDEX(D12:G12,COUNT(D12:G12)),"")</f>
        <v>-4683000000000</v>
      </c>
      <c r="I12" s="2">
        <f t="shared" ref="I12:Z12" si="9">IFERROR(INDEX(I51:I500,MATCH($C$12,$C$51:$C$500,0)),"")</f>
        <v>-4683000000000</v>
      </c>
      <c r="J12" s="2">
        <f t="shared" si="9"/>
        <v>-2475000000000</v>
      </c>
      <c r="K12" s="2">
        <f t="shared" si="9"/>
        <v>4107000000000</v>
      </c>
      <c r="L12" s="2">
        <f t="shared" si="9"/>
        <v>10454000000000</v>
      </c>
      <c r="M12" s="2">
        <f t="shared" si="9"/>
        <v>13379000000000</v>
      </c>
      <c r="N12" s="2">
        <f t="shared" si="9"/>
        <v>19469000000000</v>
      </c>
      <c r="O12" s="2">
        <f t="shared" si="9"/>
        <v>24196000000000</v>
      </c>
      <c r="P12" s="2">
        <f t="shared" si="9"/>
        <v>32074000000000</v>
      </c>
      <c r="Q12" s="2">
        <f t="shared" si="9"/>
        <v>18578000000000</v>
      </c>
      <c r="R12" s="2">
        <f t="shared" si="9"/>
        <v>21597000000000</v>
      </c>
      <c r="S12" s="2">
        <f t="shared" si="9"/>
        <v>21860000000000</v>
      </c>
      <c r="T12" s="2">
        <f t="shared" si="9"/>
        <v>8552000000000</v>
      </c>
      <c r="U12" s="2">
        <f t="shared" si="9"/>
        <v>-3431000000000</v>
      </c>
      <c r="V12" s="2">
        <f t="shared" si="9"/>
        <v>-5238000000000</v>
      </c>
      <c r="W12" s="2">
        <f t="shared" si="9"/>
        <v>1165000000000</v>
      </c>
      <c r="X12" s="2">
        <f t="shared" si="9"/>
        <v>3418000000000</v>
      </c>
      <c r="Y12" s="2">
        <f t="shared" si="9"/>
        <v>6298000000000</v>
      </c>
      <c r="Z12" s="2">
        <f t="shared" si="9"/>
        <v>10939000000000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17813000000000</v>
      </c>
      <c r="E13" s="2">
        <f>IFERROR(INDEX(E51:E500,MATCH("Total Debt (Quarter)",$C$51:$C$500,0)),"")</f>
        <v>17660000000000</v>
      </c>
      <c r="H13" s="2">
        <f>IFERROR(INDEX(D13:G13,COUNT(D13:G13)),"")</f>
        <v>17660000000000</v>
      </c>
      <c r="I13" s="2">
        <f t="shared" ref="I13:Z13" si="10">IFERROR(INDEX(I51:I500,MATCH($C$13,$C$51:$C$500,0)),"")</f>
        <v>17660000000000</v>
      </c>
      <c r="J13" s="2">
        <f t="shared" si="10"/>
        <v>19873000000000</v>
      </c>
      <c r="K13" s="2">
        <f t="shared" si="10"/>
        <v>23324000000000</v>
      </c>
      <c r="L13" s="2">
        <f t="shared" si="10"/>
        <v>33026000000000</v>
      </c>
      <c r="M13" s="2">
        <f t="shared" si="10"/>
        <v>34843000000000</v>
      </c>
      <c r="N13" s="2">
        <f t="shared" si="10"/>
        <v>36100000000000</v>
      </c>
      <c r="O13" s="2">
        <f t="shared" si="10"/>
        <v>38659000000000</v>
      </c>
      <c r="P13" s="2">
        <f t="shared" si="10"/>
        <v>51120000000000</v>
      </c>
      <c r="Q13" s="2">
        <f t="shared" si="10"/>
        <v>32483000000000</v>
      </c>
      <c r="R13" s="2">
        <f t="shared" si="10"/>
        <v>39119000000000</v>
      </c>
      <c r="S13" s="2">
        <f t="shared" si="10"/>
        <v>37524000000000</v>
      </c>
      <c r="T13" s="2">
        <f t="shared" si="10"/>
        <v>23681000000000</v>
      </c>
      <c r="U13" s="2">
        <f t="shared" si="10"/>
        <v>12660000000000</v>
      </c>
      <c r="V13" s="2">
        <f t="shared" si="10"/>
        <v>9919000000000</v>
      </c>
      <c r="W13" s="2">
        <f t="shared" si="10"/>
        <v>11521000000000</v>
      </c>
      <c r="X13" s="2">
        <f t="shared" si="10"/>
        <v>14484000000000</v>
      </c>
      <c r="Y13" s="2">
        <f t="shared" si="10"/>
        <v>12892000000000</v>
      </c>
      <c r="Z13" s="2">
        <f t="shared" si="10"/>
        <v>14438000000000</v>
      </c>
    </row>
    <row r="14" spans="1:26" ht="15.5" x14ac:dyDescent="0.35">
      <c r="C14" t="s">
        <v>27</v>
      </c>
      <c r="D14" s="2">
        <f>IFERROR(INDEX(D51:D500,MATCH($C$14,$C$51:$C$500,0)),"")</f>
        <v>-13697686</v>
      </c>
      <c r="E14" s="2">
        <f>IFERROR(INDEX(E51:E500,MATCH($C$14,$C$51:$C$500,0)),"")</f>
        <v>-15593142</v>
      </c>
      <c r="H14" s="2">
        <f>IFERROR(SUM(D14:G14)*(4/MAX(1,COUNT(D14:G14))),"")</f>
        <v>-58581656</v>
      </c>
      <c r="I14" s="2">
        <f t="shared" ref="I14:Z14" si="11">IFERROR(INDEX(I51:I500,MATCH($C$14,$C$51:$C$500,0)),"")</f>
        <v>-64951330</v>
      </c>
      <c r="J14" s="2">
        <f t="shared" si="11"/>
        <v>-75327749</v>
      </c>
      <c r="K14" s="2">
        <f t="shared" si="11"/>
        <v>-97628154</v>
      </c>
      <c r="L14" s="2">
        <f t="shared" si="11"/>
        <v>-132447530</v>
      </c>
      <c r="M14" s="2">
        <f t="shared" si="11"/>
        <v>-153284119</v>
      </c>
      <c r="N14" s="2">
        <f t="shared" si="11"/>
        <v>-171320962</v>
      </c>
      <c r="O14" s="2">
        <f t="shared" si="11"/>
        <v>-172545631</v>
      </c>
      <c r="P14" s="2">
        <f t="shared" si="11"/>
        <v>-153429529</v>
      </c>
      <c r="Q14" s="2">
        <f t="shared" si="11"/>
        <v>-147175165</v>
      </c>
      <c r="R14" s="2">
        <f t="shared" si="11"/>
        <v>-132404898</v>
      </c>
      <c r="S14" s="2">
        <f t="shared" si="11"/>
        <v>-119162853</v>
      </c>
      <c r="T14" s="2">
        <f t="shared" si="11"/>
        <v>-75575385</v>
      </c>
      <c r="U14" s="2">
        <f t="shared" si="11"/>
        <v>-21863585</v>
      </c>
      <c r="V14" s="2">
        <f t="shared" si="11"/>
        <v>-21576672</v>
      </c>
      <c r="W14" s="2">
        <f t="shared" si="11"/>
        <v>-243930325301</v>
      </c>
      <c r="X14" s="2">
        <f t="shared" si="11"/>
        <v>-371631844355</v>
      </c>
      <c r="Y14" s="2">
        <f t="shared" si="11"/>
        <v>-558262115674</v>
      </c>
      <c r="Z14" s="2">
        <f t="shared" si="11"/>
        <v>-547212033095</v>
      </c>
    </row>
    <row r="15" spans="1:26" ht="15.5" x14ac:dyDescent="0.35">
      <c r="C15" t="s">
        <v>28</v>
      </c>
      <c r="D15" s="2">
        <f>IFERROR(INDEX(D51:D500,MATCH($C$15,$C$51:$C$500,0)),"")</f>
        <v>-14424356</v>
      </c>
      <c r="E15" s="2">
        <f>IFERROR(INDEX(E51:E500,MATCH($C$15,$C$51:$C$500,0)),"")</f>
        <v>-48749852</v>
      </c>
      <c r="H15" s="2">
        <f>IFERROR(SUM(D15:G15)*(4/MAX(1,COUNT(D15:G15))),"")</f>
        <v>-126348416</v>
      </c>
      <c r="I15" s="2">
        <f t="shared" ref="I15:Z15" si="12">IFERROR(INDEX(I51:I500,MATCH($C$15,$C$51:$C$500,0)),"")</f>
        <v>-141605828</v>
      </c>
      <c r="J15" s="2">
        <f t="shared" si="12"/>
        <v>-138652608</v>
      </c>
      <c r="K15" s="2">
        <f t="shared" si="12"/>
        <v>-147271108</v>
      </c>
      <c r="L15" s="2">
        <f t="shared" si="12"/>
        <v>-141361720</v>
      </c>
      <c r="M15" s="2">
        <f t="shared" si="12"/>
        <v>-103404760</v>
      </c>
      <c r="N15" s="2">
        <f t="shared" si="12"/>
        <v>-40412269</v>
      </c>
      <c r="O15" s="2">
        <f t="shared" si="12"/>
        <v>-166921296</v>
      </c>
      <c r="P15" s="2">
        <f t="shared" si="12"/>
        <v>-220265625</v>
      </c>
      <c r="Q15" s="2">
        <f t="shared" si="12"/>
        <v>-127766011</v>
      </c>
      <c r="R15" s="2">
        <f t="shared" si="12"/>
        <v>-76401230</v>
      </c>
      <c r="S15" s="2">
        <f t="shared" si="12"/>
        <v>-40374452</v>
      </c>
      <c r="T15" s="2">
        <f t="shared" si="12"/>
        <v>-231093948</v>
      </c>
      <c r="U15" s="2">
        <f t="shared" si="12"/>
        <v>-231197149</v>
      </c>
      <c r="V15" s="2">
        <f t="shared" si="12"/>
        <v>-233051777</v>
      </c>
      <c r="W15" s="2">
        <f t="shared" si="12"/>
        <v>-1535979281279</v>
      </c>
      <c r="X15" s="2">
        <f t="shared" si="12"/>
        <v>-1599773802938</v>
      </c>
      <c r="Y15" s="2">
        <f t="shared" si="12"/>
        <v>-1814303974948</v>
      </c>
      <c r="Z15" s="2">
        <f t="shared" si="12"/>
        <v>-476266931177</v>
      </c>
    </row>
    <row r="16" spans="1:26" ht="15.5" x14ac:dyDescent="0.35">
      <c r="C16" t="s">
        <v>29</v>
      </c>
      <c r="D16" s="2">
        <f>IFERROR(INDEX(D51:D500,MATCH($C$16,$C$51:$C$500,0)),"")</f>
        <v>136265391</v>
      </c>
      <c r="E16" s="2">
        <f>IFERROR(INDEX(E51:E500,MATCH($C$16,$C$51:$C$500,0)),"")</f>
        <v>56740795</v>
      </c>
      <c r="H16" s="2">
        <f>IFERROR(SUM(D16:G16)*(4/MAX(1,COUNT(D16:G16))),"")</f>
        <v>386012372</v>
      </c>
      <c r="I16" s="2">
        <f t="shared" ref="I16:Z16" si="13">IFERROR(INDEX(I51:I500,MATCH($C$16,$C$51:$C$500,0)),"")</f>
        <v>488206007</v>
      </c>
      <c r="J16" s="2">
        <f t="shared" si="13"/>
        <v>578289878</v>
      </c>
      <c r="K16" s="2">
        <f t="shared" si="13"/>
        <v>523887009</v>
      </c>
      <c r="L16" s="2">
        <f t="shared" si="13"/>
        <v>542704261</v>
      </c>
      <c r="M16" s="2">
        <f t="shared" si="13"/>
        <v>467938895</v>
      </c>
      <c r="N16" s="2">
        <f t="shared" si="13"/>
        <v>-175355545</v>
      </c>
      <c r="O16" s="2">
        <f t="shared" si="13"/>
        <v>279902491</v>
      </c>
      <c r="P16" s="2">
        <f t="shared" si="13"/>
        <v>584904285</v>
      </c>
      <c r="Q16" s="2">
        <f t="shared" si="13"/>
        <v>275550022</v>
      </c>
      <c r="R16" s="2">
        <f t="shared" si="13"/>
        <v>384985146</v>
      </c>
      <c r="S16" s="2">
        <f t="shared" si="13"/>
        <v>443133356</v>
      </c>
      <c r="T16" s="2">
        <f t="shared" si="13"/>
        <v>978765428</v>
      </c>
      <c r="U16" s="2">
        <f t="shared" si="13"/>
        <v>1125081669</v>
      </c>
      <c r="V16" s="2">
        <f t="shared" si="13"/>
        <v>1148308027</v>
      </c>
      <c r="W16" s="2">
        <f t="shared" si="13"/>
        <v>7654188942302</v>
      </c>
      <c r="X16" s="2">
        <f t="shared" si="13"/>
        <v>8063173537246</v>
      </c>
      <c r="Y16" s="2">
        <f t="shared" si="13"/>
        <v>8247172354167</v>
      </c>
      <c r="Z16" s="2">
        <f t="shared" si="13"/>
        <v>1281490324191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45934800000000</v>
      </c>
      <c r="E20" s="2">
        <f ca="1">IFERROR(E21*E2,"")</f>
        <v>33087600000000</v>
      </c>
      <c r="H20" s="2">
        <f t="shared" ref="H20:Z20" ca="1" si="14">IFERROR(H21*H2,"")</f>
        <v>33087600000000</v>
      </c>
      <c r="I20" s="2">
        <f t="shared" ca="1" si="14"/>
        <v>46298400000000</v>
      </c>
      <c r="J20" s="2">
        <f t="shared" ca="1" si="14"/>
        <v>38541600000000</v>
      </c>
      <c r="K20" s="2">
        <f t="shared" ca="1" si="14"/>
        <v>27391200000000</v>
      </c>
      <c r="L20" s="2">
        <f t="shared" ca="1" si="14"/>
        <v>42662400000000</v>
      </c>
      <c r="M20" s="2">
        <f t="shared" ca="1" si="14"/>
        <v>33330000000000</v>
      </c>
      <c r="N20" s="2">
        <f t="shared" ca="1" si="14"/>
        <v>40117200000000</v>
      </c>
      <c r="O20" s="2">
        <f t="shared" ca="1" si="14"/>
        <v>52600800000000</v>
      </c>
      <c r="P20" s="2">
        <f t="shared" ca="1" si="14"/>
        <v>51388800000000</v>
      </c>
      <c r="Q20" s="2">
        <f t="shared" ca="1" si="14"/>
        <v>42420000000000</v>
      </c>
      <c r="R20" s="2">
        <f t="shared" ca="1" si="14"/>
        <v>65448000000000</v>
      </c>
      <c r="S20" s="2">
        <f t="shared" ca="1" si="14"/>
        <v>66538800000000</v>
      </c>
      <c r="T20" s="2">
        <f t="shared" ca="1" si="14"/>
        <v>145440000000000</v>
      </c>
      <c r="U20" s="2">
        <f t="shared" ca="1" si="14"/>
        <v>108474000000000</v>
      </c>
      <c r="V20" s="2">
        <f t="shared" ca="1" si="14"/>
        <v>111504000000000</v>
      </c>
      <c r="W20" s="2">
        <f t="shared" ca="1" si="14"/>
        <v>76962000000000</v>
      </c>
      <c r="X20" s="2">
        <f t="shared" ca="1" si="14"/>
        <v>107262000000000</v>
      </c>
      <c r="Y20" s="2">
        <f t="shared" ca="1" si="14"/>
        <v>94536000000000</v>
      </c>
      <c r="Z20" s="2">
        <f t="shared" ca="1" si="14"/>
        <v>42724200000000</v>
      </c>
    </row>
    <row r="21" spans="1:26" ht="15.5" x14ac:dyDescent="0.35">
      <c r="C21" t="s">
        <v>12</v>
      </c>
      <c r="D21" s="2">
        <f>IFERROR(INDEX(D51:D500,MATCH($C$7,$C$51:$C$500,0)),"")</f>
        <v>24240000000</v>
      </c>
      <c r="E21" s="2">
        <f>IFERROR(INDEX(E51:E500,MATCH($C$7,$C$51:$C$500,0)),"")</f>
        <v>24240000000</v>
      </c>
      <c r="H21" s="2">
        <f>IFERROR(INDEX(D21:G21,COUNT(D21:G21)),"")</f>
        <v>24240000000</v>
      </c>
      <c r="I21" s="2">
        <f t="shared" ref="I21:Z21" si="15">IFERROR(INDEX(I51:I500,MATCH($C$7,$C$51:$C$500,0)),"")</f>
        <v>24240000000</v>
      </c>
      <c r="J21" s="2">
        <f t="shared" si="15"/>
        <v>24240000000</v>
      </c>
      <c r="K21" s="2">
        <f t="shared" si="15"/>
        <v>24240000000</v>
      </c>
      <c r="L21" s="2">
        <f t="shared" si="15"/>
        <v>24240000000</v>
      </c>
      <c r="M21" s="2">
        <f t="shared" si="15"/>
        <v>24240000000</v>
      </c>
      <c r="N21" s="2">
        <f t="shared" si="15"/>
        <v>24240000000</v>
      </c>
      <c r="O21" s="2">
        <f t="shared" si="15"/>
        <v>24240000000</v>
      </c>
      <c r="P21" s="2">
        <f t="shared" si="15"/>
        <v>24240000000</v>
      </c>
      <c r="Q21" s="2">
        <f t="shared" si="15"/>
        <v>24240000000</v>
      </c>
      <c r="R21" s="2">
        <f t="shared" si="15"/>
        <v>24240000000</v>
      </c>
      <c r="S21" s="2">
        <f t="shared" si="15"/>
        <v>24240000000</v>
      </c>
      <c r="T21" s="2">
        <f t="shared" si="15"/>
        <v>24240000000</v>
      </c>
      <c r="U21" s="2">
        <f t="shared" si="15"/>
        <v>24240000000</v>
      </c>
      <c r="V21" s="2">
        <f t="shared" si="15"/>
        <v>24240000000</v>
      </c>
      <c r="W21" s="2">
        <f t="shared" si="15"/>
        <v>24240000000</v>
      </c>
      <c r="X21" s="2">
        <f t="shared" si="15"/>
        <v>24240000000</v>
      </c>
      <c r="Y21" s="2">
        <f t="shared" si="15"/>
        <v>24240000000</v>
      </c>
      <c r="Z21" s="2">
        <f t="shared" si="15"/>
        <v>22970000000</v>
      </c>
    </row>
    <row r="23" spans="1:26" ht="15.5" x14ac:dyDescent="0.35">
      <c r="B23" t="s">
        <v>54</v>
      </c>
      <c r="C23" t="s">
        <v>55</v>
      </c>
      <c r="D23" s="3">
        <f>IFERROR(D5/D6*100,"")</f>
        <v>2.3904902191387536</v>
      </c>
      <c r="E23" s="3">
        <f>IFERROR(E5/E6*100,"")</f>
        <v>-0.91467181249615548</v>
      </c>
      <c r="H23" s="3">
        <f t="shared" ref="H23:Z23" si="16">IFERROR(H5/H6*100,"")</f>
        <v>3.1113445117455836</v>
      </c>
      <c r="I23" s="3">
        <f t="shared" si="16"/>
        <v>5.1530511685708564</v>
      </c>
      <c r="J23" s="3">
        <f t="shared" si="16"/>
        <v>9.5236677533021972</v>
      </c>
      <c r="K23" s="3">
        <f t="shared" si="16"/>
        <v>8.2766081892839587</v>
      </c>
      <c r="L23" s="3">
        <f t="shared" si="16"/>
        <v>9.1465519963564752</v>
      </c>
      <c r="M23" s="3">
        <f t="shared" si="16"/>
        <v>8.8955833487363751</v>
      </c>
      <c r="N23" s="3">
        <f t="shared" si="16"/>
        <v>-8.8025622171093776</v>
      </c>
      <c r="O23" s="3">
        <f t="shared" si="16"/>
        <v>2.5879296354803176</v>
      </c>
      <c r="P23" s="3">
        <f t="shared" si="16"/>
        <v>8.6376140212988055</v>
      </c>
      <c r="Q23" s="3">
        <f t="shared" si="16"/>
        <v>4.4461886276747515</v>
      </c>
      <c r="R23" s="3">
        <f t="shared" si="16"/>
        <v>9.7997012885019199</v>
      </c>
      <c r="S23" s="3">
        <f t="shared" si="16"/>
        <v>13.768443126482588</v>
      </c>
      <c r="T23" s="3">
        <f t="shared" si="16"/>
        <v>24.42819076037452</v>
      </c>
      <c r="U23" s="3">
        <f t="shared" si="16"/>
        <v>31.322916515945014</v>
      </c>
      <c r="V23" s="3">
        <f t="shared" si="16"/>
        <v>37.782379943201931</v>
      </c>
      <c r="W23" s="3">
        <f t="shared" si="16"/>
        <v>34.707437547692933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-0.14240053142165265</v>
      </c>
      <c r="E24" s="4" t="str">
        <f>IFERROR(_xlfn.RRI(5,J23,E23),"")</f>
        <v/>
      </c>
      <c r="H24" s="4">
        <f t="shared" ref="H24:Z24" si="17">IFERROR(_xlfn.RRI(5,M23,H23),"")</f>
        <v>-0.18949680012725589</v>
      </c>
      <c r="I24" s="4" t="str">
        <f t="shared" si="17"/>
        <v/>
      </c>
      <c r="J24" s="4">
        <f t="shared" si="17"/>
        <v>0.2976881965637066</v>
      </c>
      <c r="K24" s="4">
        <f t="shared" si="17"/>
        <v>-8.5022782913917183E-3</v>
      </c>
      <c r="L24" s="4">
        <f t="shared" si="17"/>
        <v>0.15519128762252365</v>
      </c>
      <c r="M24" s="4">
        <f t="shared" si="17"/>
        <v>-1.9173211011006552E-2</v>
      </c>
      <c r="N24" s="4" t="str">
        <f t="shared" si="17"/>
        <v/>
      </c>
      <c r="O24" s="4">
        <f t="shared" si="17"/>
        <v>-0.36171853638552998</v>
      </c>
      <c r="P24" s="4">
        <f t="shared" si="17"/>
        <v>-0.22713023102534435</v>
      </c>
      <c r="Q24" s="4">
        <f t="shared" si="17"/>
        <v>-0.34816194041295201</v>
      </c>
      <c r="R24" s="4">
        <f t="shared" si="17"/>
        <v>-0.22347032410668755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62.9</v>
      </c>
      <c r="E25" s="3">
        <f>IFERROR(INDEX(E51:E500,MATCH($A$25,$C$51:$C$500,0)),"")</f>
        <v>-15.49</v>
      </c>
      <c r="H25" s="3">
        <f>IFERROR(INDEX(D25:G25,COUNT(D25:G25)),"")</f>
        <v>-15.49</v>
      </c>
      <c r="I25" s="3">
        <f t="shared" ref="I25:Z25" si="18">IFERROR(INDEX(I51:I500,MATCH($C$25,$C$51:$C$500,0)),"")</f>
        <v>146.38999999999999</v>
      </c>
      <c r="J25" s="3">
        <f t="shared" si="18"/>
        <v>221.93</v>
      </c>
      <c r="K25" s="3">
        <f t="shared" si="18"/>
        <v>174.99</v>
      </c>
      <c r="L25" s="3">
        <f t="shared" si="18"/>
        <v>200.2</v>
      </c>
      <c r="M25" s="3">
        <f t="shared" si="18"/>
        <v>179.37</v>
      </c>
      <c r="N25" s="3">
        <f t="shared" si="18"/>
        <v>-159.21</v>
      </c>
      <c r="O25" s="3">
        <f t="shared" si="18"/>
        <v>39.44</v>
      </c>
      <c r="P25" s="3">
        <f t="shared" si="18"/>
        <v>179.28</v>
      </c>
      <c r="Q25" s="3">
        <f t="shared" si="18"/>
        <v>79.03</v>
      </c>
      <c r="R25" s="3">
        <f t="shared" si="18"/>
        <v>167.06</v>
      </c>
      <c r="S25" s="3">
        <f t="shared" si="18"/>
        <v>221.64</v>
      </c>
      <c r="T25" s="3">
        <f t="shared" si="18"/>
        <v>370.93</v>
      </c>
      <c r="U25" s="3">
        <f t="shared" si="18"/>
        <v>433.01</v>
      </c>
      <c r="V25" s="3">
        <f t="shared" si="18"/>
        <v>355.38</v>
      </c>
      <c r="W25" s="3">
        <f t="shared" si="18"/>
        <v>244.75</v>
      </c>
      <c r="X25" s="3">
        <f t="shared" si="18"/>
        <v>266.63</v>
      </c>
      <c r="Y25" s="3">
        <f t="shared" si="18"/>
        <v>265.37</v>
      </c>
      <c r="Z25" s="3">
        <f t="shared" si="18"/>
        <v>35.06</v>
      </c>
    </row>
    <row r="26" spans="1:26" ht="15.5" x14ac:dyDescent="0.35">
      <c r="C26" t="s">
        <v>59</v>
      </c>
      <c r="D26" s="4">
        <f>IFERROR(_xlfn.RRI(5,I25,D25),"")</f>
        <v>-0.15544517595006857</v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0.41271911464485167</v>
      </c>
      <c r="K26" s="4">
        <f t="shared" si="19"/>
        <v>-4.8322867643683098E-3</v>
      </c>
      <c r="L26" s="4">
        <f t="shared" si="19"/>
        <v>0.20429925652387837</v>
      </c>
      <c r="M26" s="4">
        <f t="shared" si="19"/>
        <v>1.43211149503637E-2</v>
      </c>
      <c r="N26" s="4" t="str">
        <f t="shared" si="19"/>
        <v/>
      </c>
      <c r="O26" s="4">
        <f t="shared" si="19"/>
        <v>-0.36125282946517479</v>
      </c>
      <c r="P26" s="4">
        <f t="shared" si="19"/>
        <v>-0.16168587557216485</v>
      </c>
      <c r="Q26" s="4">
        <f t="shared" si="19"/>
        <v>-0.25967945855682117</v>
      </c>
      <c r="R26" s="4">
        <f t="shared" si="19"/>
        <v>-7.353299871093677E-2</v>
      </c>
      <c r="S26" s="4">
        <f t="shared" si="19"/>
        <v>-3.6286759619750253E-2</v>
      </c>
      <c r="T26" s="4">
        <f t="shared" si="19"/>
        <v>6.9271587595298278E-2</v>
      </c>
      <c r="U26" s="4">
        <f t="shared" si="19"/>
        <v>0.65324494273839373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3.8348248803630365E-2</v>
      </c>
      <c r="E27" s="3">
        <f>IFERROR(E4/E21,"")</f>
        <v>4.344129228547855E-2</v>
      </c>
      <c r="H27" s="3">
        <f t="shared" ref="H27:Z27" si="20">IFERROR(H4/H21,"")</f>
        <v>0.16357908217821782</v>
      </c>
      <c r="I27" s="3">
        <f t="shared" si="20"/>
        <v>0.16402302830033003</v>
      </c>
      <c r="J27" s="3">
        <f t="shared" si="20"/>
        <v>0.15629617108085808</v>
      </c>
      <c r="K27" s="3">
        <f t="shared" si="20"/>
        <v>0.15042508931518153</v>
      </c>
      <c r="L27" s="3">
        <f t="shared" si="20"/>
        <v>0.14721925639438943</v>
      </c>
      <c r="M27" s="3">
        <f t="shared" si="20"/>
        <v>0.12525168960396041</v>
      </c>
      <c r="N27" s="3">
        <f t="shared" si="20"/>
        <v>0.1190402683580858</v>
      </c>
      <c r="O27" s="3">
        <f t="shared" si="20"/>
        <v>0.15877548201320132</v>
      </c>
      <c r="P27" s="3">
        <f t="shared" si="20"/>
        <v>0.15966446938943896</v>
      </c>
      <c r="Q27" s="3">
        <f t="shared" si="20"/>
        <v>0.12250791299504951</v>
      </c>
      <c r="R27" s="3">
        <f t="shared" si="20"/>
        <v>0.12107172896039604</v>
      </c>
      <c r="S27" s="3">
        <f t="shared" si="20"/>
        <v>0.12660028238448845</v>
      </c>
      <c r="T27" s="3">
        <f t="shared" si="20"/>
        <v>0.14061840185643565</v>
      </c>
      <c r="U27" s="3">
        <f t="shared" si="20"/>
        <v>0.12382494348184818</v>
      </c>
      <c r="V27" s="3">
        <f t="shared" si="20"/>
        <v>0.10629096687293729</v>
      </c>
      <c r="W27" s="3">
        <f t="shared" si="20"/>
        <v>807.23627229084161</v>
      </c>
      <c r="X27" s="3">
        <f t="shared" si="20"/>
        <v>815.41734312904293</v>
      </c>
      <c r="Y27" s="3">
        <f t="shared" si="20"/>
        <v>743.57586375928213</v>
      </c>
      <c r="Z27" s="3">
        <f t="shared" si="20"/>
        <v>556.98078374719194</v>
      </c>
    </row>
    <row r="28" spans="1:26" ht="15.5" x14ac:dyDescent="0.35">
      <c r="C28" t="s">
        <v>61</v>
      </c>
      <c r="D28" s="4">
        <f>IFERROR(_xlfn.RRI(5,I27,D27),"")</f>
        <v>-0.25222982002361904</v>
      </c>
      <c r="E28" s="4">
        <f>IFERROR(_xlfn.RRI(5,J27,E27),"")</f>
        <v>-0.2259110296231176</v>
      </c>
      <c r="H28" s="4">
        <f t="shared" ref="H28:Z28" si="21">IFERROR(_xlfn.RRI(5,M27,H27),"")</f>
        <v>5.484545215021619E-2</v>
      </c>
      <c r="I28" s="4">
        <f t="shared" si="21"/>
        <v>6.620861108501086E-2</v>
      </c>
      <c r="J28" s="4">
        <f t="shared" si="21"/>
        <v>-3.1427315732099892E-3</v>
      </c>
      <c r="K28" s="4">
        <f t="shared" si="21"/>
        <v>-1.185108254903211E-2</v>
      </c>
      <c r="L28" s="4">
        <f t="shared" si="21"/>
        <v>3.7433088853659591E-2</v>
      </c>
      <c r="M28" s="4">
        <f t="shared" si="21"/>
        <v>6.8115051812827065E-3</v>
      </c>
      <c r="N28" s="4">
        <f t="shared" si="21"/>
        <v>-1.2239068775997786E-2</v>
      </c>
      <c r="O28" s="4">
        <f t="shared" si="21"/>
        <v>2.4585620284432785E-2</v>
      </c>
      <c r="P28" s="4">
        <f t="shared" si="21"/>
        <v>5.2155739797844047E-2</v>
      </c>
      <c r="Q28" s="4">
        <f t="shared" si="21"/>
        <v>2.8806161956445919E-2</v>
      </c>
      <c r="R28" s="4">
        <f t="shared" si="21"/>
        <v>-0.82812670013992107</v>
      </c>
      <c r="S28" s="4">
        <f t="shared" si="21"/>
        <v>-0.8269343228246484</v>
      </c>
      <c r="T28" s="4">
        <f t="shared" si="21"/>
        <v>-0.81997062460864756</v>
      </c>
      <c r="U28" s="4">
        <f t="shared" si="21"/>
        <v>-0.8140511121139502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-1.1058132386091948</v>
      </c>
      <c r="I29" s="4">
        <f t="shared" si="22"/>
        <v>-0.34037759653944943</v>
      </c>
      <c r="J29" s="4">
        <f t="shared" si="22"/>
        <v>0.2682438996514086</v>
      </c>
      <c r="K29" s="4">
        <f t="shared" si="22"/>
        <v>-0.12592407592407584</v>
      </c>
      <c r="L29" s="4">
        <f t="shared" si="22"/>
        <v>0.11612867257623896</v>
      </c>
      <c r="M29" s="4">
        <f t="shared" si="22"/>
        <v>-2.1266252119841722</v>
      </c>
      <c r="N29" s="4">
        <f t="shared" si="22"/>
        <v>-5.0367647058823533</v>
      </c>
      <c r="O29" s="4">
        <f t="shared" si="22"/>
        <v>-0.78000892458723781</v>
      </c>
      <c r="P29" s="4">
        <f t="shared" si="22"/>
        <v>1.2685056307731242</v>
      </c>
      <c r="Q29" s="4">
        <f t="shared" si="22"/>
        <v>-0.52693643002514068</v>
      </c>
      <c r="R29" s="4">
        <f t="shared" si="22"/>
        <v>-0.24625518859411652</v>
      </c>
      <c r="S29" s="4">
        <f t="shared" si="22"/>
        <v>-0.402474860485806</v>
      </c>
      <c r="T29" s="4">
        <f t="shared" si="22"/>
        <v>-0.14336851342925103</v>
      </c>
      <c r="U29" s="4">
        <f t="shared" si="22"/>
        <v>0.2184422308514829</v>
      </c>
      <c r="V29" s="4">
        <f t="shared" si="22"/>
        <v>0.45201225740551582</v>
      </c>
      <c r="W29" s="4">
        <f t="shared" si="22"/>
        <v>-8.2061283426471121E-2</v>
      </c>
      <c r="X29" s="4">
        <f t="shared" si="22"/>
        <v>4.7480875758374756E-3</v>
      </c>
      <c r="Y29" s="4">
        <f t="shared" si="22"/>
        <v>6.5690245293782086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-2.7066084970662416E-3</v>
      </c>
      <c r="I30" s="4">
        <f t="shared" si="23"/>
        <v>4.9437277740313555E-2</v>
      </c>
      <c r="J30" s="4">
        <f t="shared" si="23"/>
        <v>3.9029937043115429E-2</v>
      </c>
      <c r="K30" s="4">
        <f t="shared" si="23"/>
        <v>2.1775907576953881E-2</v>
      </c>
      <c r="L30" s="4">
        <f t="shared" si="23"/>
        <v>0.17538738886388974</v>
      </c>
      <c r="M30" s="4">
        <f t="shared" si="23"/>
        <v>5.2179160308930009E-2</v>
      </c>
      <c r="N30" s="4">
        <f t="shared" si="23"/>
        <v>-0.25026038750625085</v>
      </c>
      <c r="O30" s="4">
        <f t="shared" si="23"/>
        <v>-5.5678472463982923E-3</v>
      </c>
      <c r="P30" s="4">
        <f t="shared" si="23"/>
        <v>0.30329923582888008</v>
      </c>
      <c r="Q30" s="4">
        <f t="shared" si="23"/>
        <v>1.1862257580572423E-2</v>
      </c>
      <c r="R30" s="4">
        <f t="shared" si="23"/>
        <v>-4.3669360920554984E-2</v>
      </c>
      <c r="S30" s="4">
        <f t="shared" si="23"/>
        <v>-9.9689082558760675E-2</v>
      </c>
      <c r="T30" s="4">
        <f t="shared" si="23"/>
        <v>0.13562258057520751</v>
      </c>
      <c r="U30" s="4">
        <f t="shared" si="23"/>
        <v>0.16496205768709785</v>
      </c>
      <c r="V30" s="4">
        <f t="shared" si="23"/>
        <v>-0.99986832731565523</v>
      </c>
      <c r="W30" s="4">
        <f t="shared" si="23"/>
        <v>-1.0032986061846168E-2</v>
      </c>
      <c r="X30" s="4">
        <f t="shared" si="23"/>
        <v>9.661620672644379E-2</v>
      </c>
      <c r="Y30" s="4">
        <f t="shared" si="23"/>
        <v>0.33501170140329983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1984.18</v>
      </c>
      <c r="E32" s="3">
        <f>IFERROR(INDEX(E51:E500,MATCH($A$32,$C$51:$C$500,0)),"")</f>
        <v>1890.14</v>
      </c>
      <c r="H32" s="3">
        <f>IFERROR(INDEX(D32:G32,COUNT(D32:G32)),"")</f>
        <v>1890.14</v>
      </c>
      <c r="I32" s="3">
        <f t="shared" ref="I32:Z32" si="24">IFERROR(INDEX(I51:I500,MATCH($C$32,$C$51:$C$500,0)),"")</f>
        <v>1890.14</v>
      </c>
      <c r="J32" s="3">
        <f t="shared" si="24"/>
        <v>1883.56</v>
      </c>
      <c r="K32" s="3">
        <f t="shared" si="24"/>
        <v>1718.85</v>
      </c>
      <c r="L32" s="3">
        <f t="shared" si="24"/>
        <v>1694.3</v>
      </c>
      <c r="M32" s="3">
        <f t="shared" si="24"/>
        <v>1487.41</v>
      </c>
      <c r="N32" s="3">
        <f t="shared" si="24"/>
        <v>1299.3599999999999</v>
      </c>
      <c r="O32" s="3">
        <f t="shared" si="24"/>
        <v>1468.5</v>
      </c>
      <c r="P32" s="3">
        <f t="shared" si="24"/>
        <v>1537.94</v>
      </c>
      <c r="Q32" s="3">
        <f t="shared" si="24"/>
        <v>1770.6</v>
      </c>
      <c r="R32" s="3">
        <f t="shared" si="24"/>
        <v>1753.21</v>
      </c>
      <c r="S32" s="3">
        <f t="shared" si="24"/>
        <v>1718.78</v>
      </c>
      <c r="T32" s="3">
        <f t="shared" si="24"/>
        <v>1420.19</v>
      </c>
      <c r="U32" s="3">
        <f t="shared" si="24"/>
        <v>1280.81</v>
      </c>
      <c r="V32" s="3">
        <f t="shared" si="24"/>
        <v>876.53</v>
      </c>
      <c r="W32" s="3">
        <f t="shared" si="24"/>
        <v>653.41</v>
      </c>
      <c r="X32" s="3">
        <f t="shared" si="24"/>
        <v>572.1</v>
      </c>
      <c r="Y32" s="3">
        <f t="shared" si="24"/>
        <v>483.97</v>
      </c>
      <c r="Z32" s="3">
        <f t="shared" si="24"/>
        <v>308.06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0.93</v>
      </c>
      <c r="E33" s="3">
        <f>IFERROR(INDEX(E51:E500,MATCH($A$33,$C$51:$C$500,0)),"")</f>
        <v>1.01</v>
      </c>
      <c r="H33" s="3">
        <f>IFERROR(INDEX(D33:G33,COUNT(D33:G33)),"")</f>
        <v>1.01</v>
      </c>
      <c r="I33" s="3">
        <f t="shared" ref="I33:Z33" si="25">IFERROR(INDEX(I51:I500,MATCH($C$33,$C$51:$C$500,0)),"")</f>
        <v>1.01</v>
      </c>
      <c r="J33" s="3">
        <f t="shared" si="25"/>
        <v>0.84</v>
      </c>
      <c r="K33" s="3">
        <f t="shared" si="25"/>
        <v>0.66</v>
      </c>
      <c r="L33" s="3">
        <f t="shared" si="25"/>
        <v>1.04</v>
      </c>
      <c r="M33" s="3">
        <f t="shared" si="25"/>
        <v>0.92</v>
      </c>
      <c r="N33" s="3">
        <f t="shared" si="25"/>
        <v>1.27</v>
      </c>
      <c r="O33" s="3">
        <f t="shared" si="25"/>
        <v>1.48</v>
      </c>
      <c r="P33" s="3">
        <f t="shared" si="25"/>
        <v>1.38</v>
      </c>
      <c r="Q33" s="3">
        <f t="shared" si="25"/>
        <v>0.99</v>
      </c>
      <c r="R33" s="3">
        <f t="shared" si="25"/>
        <v>1.54</v>
      </c>
      <c r="S33" s="3">
        <f t="shared" si="25"/>
        <v>1.6</v>
      </c>
      <c r="T33" s="3">
        <f t="shared" si="25"/>
        <v>4.22</v>
      </c>
      <c r="U33" s="3">
        <f t="shared" si="25"/>
        <v>3.49</v>
      </c>
      <c r="V33" s="3">
        <f t="shared" si="25"/>
        <v>5.25</v>
      </c>
      <c r="W33" s="3">
        <f t="shared" si="25"/>
        <v>4.8600000000000003</v>
      </c>
      <c r="X33" s="3">
        <f t="shared" si="25"/>
        <v>7.73</v>
      </c>
      <c r="Y33" s="3">
        <f t="shared" si="25"/>
        <v>8.06</v>
      </c>
      <c r="Z33" s="3">
        <f t="shared" si="25"/>
        <v>6.04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29.33</v>
      </c>
      <c r="E34" s="3">
        <f>IFERROR(INDEX(E51:E500,MATCH($A$34,$C$51:$C$500,0)),"")</f>
        <v>-123.31</v>
      </c>
      <c r="H34" s="3">
        <f>IFERROR(INDEX(D34:G34,COUNT(D34:G34)),"")</f>
        <v>-123.31</v>
      </c>
      <c r="I34" s="3">
        <f t="shared" ref="I34:Z34" si="26">IFERROR(INDEX(I51:I500,MATCH($C$34,$C$51:$C$500,0)),"")</f>
        <v>13.05</v>
      </c>
      <c r="J34" s="3">
        <f t="shared" si="26"/>
        <v>7.16</v>
      </c>
      <c r="K34" s="3">
        <f t="shared" si="26"/>
        <v>6.46</v>
      </c>
      <c r="L34" s="3">
        <f t="shared" si="26"/>
        <v>8.7899999999999991</v>
      </c>
      <c r="M34" s="3">
        <f t="shared" si="26"/>
        <v>7.67</v>
      </c>
      <c r="N34" s="3">
        <f t="shared" si="26"/>
        <v>-10.4</v>
      </c>
      <c r="O34" s="3">
        <f t="shared" si="26"/>
        <v>55.02</v>
      </c>
      <c r="P34" s="3">
        <f t="shared" si="26"/>
        <v>11.83</v>
      </c>
      <c r="Q34" s="3">
        <f t="shared" si="26"/>
        <v>22.14</v>
      </c>
      <c r="R34" s="3">
        <f t="shared" si="26"/>
        <v>16.16</v>
      </c>
      <c r="S34" s="3">
        <f t="shared" si="26"/>
        <v>12.38</v>
      </c>
      <c r="T34" s="3">
        <f t="shared" si="26"/>
        <v>16.18</v>
      </c>
      <c r="U34" s="3">
        <f t="shared" si="26"/>
        <v>10.33</v>
      </c>
      <c r="V34" s="3">
        <f t="shared" si="26"/>
        <v>12.94</v>
      </c>
      <c r="W34" s="3">
        <f t="shared" si="26"/>
        <v>12.97</v>
      </c>
      <c r="X34" s="3">
        <f t="shared" si="26"/>
        <v>16.600000000000001</v>
      </c>
      <c r="Y34" s="3">
        <f t="shared" si="26"/>
        <v>14.7</v>
      </c>
      <c r="Z34" s="3">
        <f t="shared" si="26"/>
        <v>53.05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2.85</v>
      </c>
      <c r="E35" s="3">
        <f>IFERROR(INDEX(E51:E500,MATCH($A$35,$C$51:$C$500,0)),"")</f>
        <v>2.64</v>
      </c>
      <c r="H35" s="3">
        <f>IFERROR(INDEX(D35:G35,COUNT(D35:G35)),"")</f>
        <v>2.64</v>
      </c>
      <c r="I35" s="3">
        <f t="shared" ref="I35:Z35" si="27">IFERROR(INDEX(I51:I500,MATCH($C$35,$C$51:$C$500,0)),"")</f>
        <v>0.71</v>
      </c>
      <c r="J35" s="3">
        <f t="shared" si="27"/>
        <v>0.64</v>
      </c>
      <c r="K35" s="3">
        <f t="shared" si="27"/>
        <v>0.49</v>
      </c>
      <c r="L35" s="3">
        <f t="shared" si="27"/>
        <v>0.8</v>
      </c>
      <c r="M35" s="3">
        <f t="shared" si="27"/>
        <v>0.77</v>
      </c>
      <c r="N35" s="3">
        <f t="shared" si="27"/>
        <v>0.95</v>
      </c>
      <c r="O35" s="3">
        <f t="shared" si="27"/>
        <v>0.97</v>
      </c>
      <c r="P35" s="3">
        <f t="shared" si="27"/>
        <v>0.93</v>
      </c>
      <c r="Q35" s="3">
        <f t="shared" si="27"/>
        <v>1.07</v>
      </c>
      <c r="R35" s="3">
        <f t="shared" si="27"/>
        <v>1.68</v>
      </c>
      <c r="S35" s="3">
        <f t="shared" si="27"/>
        <v>1.62</v>
      </c>
      <c r="T35" s="3">
        <f t="shared" si="27"/>
        <v>3.43</v>
      </c>
      <c r="U35" s="3">
        <f t="shared" si="27"/>
        <v>2.96</v>
      </c>
      <c r="V35" s="3">
        <f t="shared" si="27"/>
        <v>4.4800000000000004</v>
      </c>
      <c r="W35" s="3">
        <f t="shared" si="27"/>
        <v>3.93</v>
      </c>
      <c r="X35" s="3">
        <f t="shared" si="27"/>
        <v>5.43</v>
      </c>
      <c r="Y35" s="3">
        <f t="shared" si="27"/>
        <v>5.25</v>
      </c>
      <c r="Z35" s="3">
        <f t="shared" si="27"/>
        <v>3.34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0.49920000000000003</v>
      </c>
      <c r="I36" s="4">
        <f t="shared" si="28"/>
        <v>0.85799999999999998</v>
      </c>
      <c r="J36" s="4">
        <f t="shared" si="28"/>
        <v>0.82040000000000002</v>
      </c>
      <c r="K36" s="4">
        <f t="shared" si="28"/>
        <v>0.84750000000000003</v>
      </c>
      <c r="L36" s="4">
        <f t="shared" si="28"/>
        <v>0.70459999999999989</v>
      </c>
      <c r="M36" s="4">
        <f t="shared" si="28"/>
        <v>0.69359999999999999</v>
      </c>
      <c r="N36" s="4">
        <f t="shared" si="28"/>
        <v>0</v>
      </c>
      <c r="O36" s="4">
        <f t="shared" si="28"/>
        <v>1.0537999999999998</v>
      </c>
      <c r="P36" s="4">
        <f t="shared" si="28"/>
        <v>0.31790000000000002</v>
      </c>
      <c r="Q36" s="4">
        <f t="shared" si="28"/>
        <v>0.4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125.61</v>
      </c>
      <c r="I37" s="3">
        <f t="shared" si="29"/>
        <v>125.61</v>
      </c>
      <c r="J37" s="3">
        <f t="shared" si="29"/>
        <v>182.08</v>
      </c>
      <c r="K37" s="3">
        <f t="shared" si="29"/>
        <v>148.31</v>
      </c>
      <c r="L37" s="3">
        <f t="shared" si="29"/>
        <v>141.05000000000001</v>
      </c>
      <c r="M37" s="3">
        <f t="shared" si="29"/>
        <v>124.42</v>
      </c>
      <c r="N37" s="3">
        <f t="shared" si="29"/>
        <v>0</v>
      </c>
      <c r="O37" s="3">
        <f t="shared" si="29"/>
        <v>41.56</v>
      </c>
      <c r="P37" s="3">
        <f t="shared" si="29"/>
        <v>56.99</v>
      </c>
      <c r="Q37" s="3">
        <f t="shared" si="29"/>
        <v>31.61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81</v>
      </c>
      <c r="E50" t="s">
        <v>82</v>
      </c>
      <c r="F50" t="s">
        <v>83</v>
      </c>
      <c r="G50" t="s">
        <v>2115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929561551</v>
      </c>
      <c r="E51" s="5">
        <v>1053016925</v>
      </c>
      <c r="F51" s="5">
        <v>985108748</v>
      </c>
      <c r="G51" s="5">
        <v>971229131</v>
      </c>
      <c r="I51" s="5">
        <v>3975918206</v>
      </c>
      <c r="J51" s="5">
        <v>3788619187</v>
      </c>
      <c r="K51" s="5">
        <v>3646304165</v>
      </c>
      <c r="L51" s="5">
        <v>3568594775</v>
      </c>
      <c r="M51" s="5">
        <v>3036100956</v>
      </c>
      <c r="N51" s="5">
        <v>2885536105</v>
      </c>
      <c r="O51" s="5">
        <v>3848717684</v>
      </c>
      <c r="P51" s="5">
        <v>3870266738</v>
      </c>
      <c r="Q51" s="5">
        <v>2969591811</v>
      </c>
      <c r="R51" s="5">
        <v>2934778710</v>
      </c>
      <c r="S51" s="5">
        <v>3068790845</v>
      </c>
      <c r="T51" s="5">
        <v>3408590061</v>
      </c>
      <c r="U51" s="5">
        <v>3001516630</v>
      </c>
      <c r="V51" s="5">
        <v>2576493037</v>
      </c>
      <c r="W51" s="5">
        <v>19567407240330</v>
      </c>
      <c r="X51" s="5">
        <v>19765716397448</v>
      </c>
      <c r="Y51" s="5">
        <v>18024278937525</v>
      </c>
      <c r="Z51" s="5">
        <v>12793848602673</v>
      </c>
    </row>
    <row r="52" spans="2:26" ht="15.5" x14ac:dyDescent="0.35">
      <c r="C52" t="s">
        <v>86</v>
      </c>
      <c r="D52" s="5">
        <v>-771593368</v>
      </c>
      <c r="E52" s="5">
        <v>-856868766</v>
      </c>
      <c r="F52" s="5">
        <v>-802550578</v>
      </c>
      <c r="G52" s="5">
        <v>-792225947</v>
      </c>
      <c r="I52" s="5">
        <v>-3277594774</v>
      </c>
      <c r="J52" s="5">
        <v>-3031238285</v>
      </c>
      <c r="K52" s="5">
        <v>-2912724687</v>
      </c>
      <c r="L52" s="5">
        <v>-2788052353</v>
      </c>
      <c r="M52" s="5">
        <v>-2449252234</v>
      </c>
      <c r="N52" s="5">
        <v>-2031118705</v>
      </c>
      <c r="O52" s="5">
        <v>-2621348716</v>
      </c>
      <c r="P52" s="5">
        <v>-2560766539</v>
      </c>
      <c r="Q52" s="5">
        <v>-2172360007</v>
      </c>
      <c r="R52" s="5">
        <v>-2047838771</v>
      </c>
      <c r="S52" s="5">
        <v>-2105680228</v>
      </c>
      <c r="T52" s="5">
        <v>-1943781551</v>
      </c>
      <c r="U52" s="5">
        <v>-1583522145</v>
      </c>
      <c r="V52" s="5">
        <v>-1104101733</v>
      </c>
      <c r="W52" s="5">
        <v>-7793750922430</v>
      </c>
      <c r="X52" s="5">
        <v>-7223570218717</v>
      </c>
      <c r="Y52" s="5">
        <v>-7219991855761</v>
      </c>
      <c r="Z52" s="5">
        <v>-5227443734194</v>
      </c>
    </row>
    <row r="53" spans="2:26" ht="15.5" x14ac:dyDescent="0.35">
      <c r="C53" t="s">
        <v>87</v>
      </c>
      <c r="D53" s="5">
        <v>157968183</v>
      </c>
      <c r="E53" s="5">
        <v>196148159</v>
      </c>
      <c r="F53" s="5">
        <v>182558170</v>
      </c>
      <c r="G53" s="5">
        <v>179003184</v>
      </c>
      <c r="I53" s="5">
        <v>698323432</v>
      </c>
      <c r="J53" s="5">
        <v>757380902</v>
      </c>
      <c r="K53" s="5">
        <v>733579478</v>
      </c>
      <c r="L53" s="5">
        <v>780542422</v>
      </c>
      <c r="M53" s="5">
        <v>586848722</v>
      </c>
      <c r="N53" s="5">
        <v>854417400</v>
      </c>
      <c r="O53" s="5">
        <v>1227368968</v>
      </c>
      <c r="P53" s="5">
        <v>1309500199</v>
      </c>
      <c r="Q53" s="5">
        <v>797231804</v>
      </c>
      <c r="R53" s="5">
        <v>886939939</v>
      </c>
      <c r="S53" s="5">
        <v>963110617</v>
      </c>
      <c r="T53" s="5">
        <v>1464808510</v>
      </c>
      <c r="U53" s="5">
        <v>1417994485</v>
      </c>
      <c r="V53" s="5">
        <v>1472391304</v>
      </c>
      <c r="W53" s="5">
        <v>11773656317900</v>
      </c>
      <c r="X53" s="5">
        <v>12542146178731</v>
      </c>
      <c r="Y53" s="5">
        <v>10804287081764</v>
      </c>
      <c r="Z53" s="5">
        <v>7566404868479</v>
      </c>
    </row>
    <row r="54" spans="2:26" ht="15.5" x14ac:dyDescent="0.35">
      <c r="C54" t="s">
        <v>88</v>
      </c>
      <c r="D54" s="5">
        <v>-40322398</v>
      </c>
      <c r="E54" s="5">
        <v>-59602693</v>
      </c>
      <c r="F54" s="5">
        <v>-39347714</v>
      </c>
      <c r="G54" s="5">
        <v>-44996585</v>
      </c>
      <c r="I54" s="5">
        <v>-178689199</v>
      </c>
      <c r="J54" s="5">
        <v>-234723790</v>
      </c>
      <c r="K54" s="5">
        <v>-191161864</v>
      </c>
      <c r="L54" s="5">
        <v>-188367068</v>
      </c>
      <c r="M54" s="5">
        <v>-166533092</v>
      </c>
      <c r="N54" s="5">
        <v>-626386858</v>
      </c>
      <c r="O54" s="5">
        <v>-618299596</v>
      </c>
      <c r="P54" s="5">
        <v>-664191251</v>
      </c>
      <c r="Q54" s="5">
        <v>-420215320</v>
      </c>
      <c r="R54" s="5">
        <v>-442697716</v>
      </c>
      <c r="S54" s="5">
        <v>-397619856</v>
      </c>
      <c r="T54" s="5">
        <v>-482749572</v>
      </c>
      <c r="U54" s="5">
        <v>-484309228</v>
      </c>
      <c r="V54" s="5">
        <v>-453907944</v>
      </c>
      <c r="W54" s="5">
        <v>-3935038705035</v>
      </c>
      <c r="X54" s="5">
        <v>-3506421334979</v>
      </c>
      <c r="Y54" s="5">
        <v>-3128261379124</v>
      </c>
      <c r="Z54" s="5">
        <v>-2909153082859</v>
      </c>
    </row>
    <row r="55" spans="2:26" ht="15.5" x14ac:dyDescent="0.35">
      <c r="C55" t="s">
        <v>771</v>
      </c>
      <c r="N55" s="5">
        <v>-351935301</v>
      </c>
      <c r="O55" s="5">
        <v>-439144207</v>
      </c>
      <c r="P55" s="5">
        <v>-437777037</v>
      </c>
      <c r="Q55" s="5">
        <v>-237150171</v>
      </c>
      <c r="R55" s="5">
        <v>-220401617</v>
      </c>
      <c r="S55" s="5">
        <v>-198752380</v>
      </c>
      <c r="T55" s="5">
        <v>-301040403</v>
      </c>
      <c r="U55" s="5">
        <v>-292558975</v>
      </c>
      <c r="V55" s="5">
        <v>-269894769</v>
      </c>
      <c r="W55" s="5">
        <v>-2496077905748</v>
      </c>
      <c r="X55" s="5">
        <v>-2261967929111</v>
      </c>
      <c r="Y55" s="5">
        <v>-2111132841658</v>
      </c>
      <c r="Z55" s="5">
        <v>-2096715952797</v>
      </c>
    </row>
    <row r="56" spans="2:26" ht="15.5" x14ac:dyDescent="0.35">
      <c r="C56" t="s">
        <v>90</v>
      </c>
      <c r="D56" s="5">
        <v>-39245453</v>
      </c>
      <c r="E56" s="5">
        <v>-45083558</v>
      </c>
      <c r="F56" s="5">
        <v>-40939932</v>
      </c>
      <c r="G56" s="5">
        <v>-42766171</v>
      </c>
      <c r="I56" s="5">
        <v>-167882063</v>
      </c>
      <c r="J56" s="5">
        <v>-201214919</v>
      </c>
      <c r="K56" s="5">
        <v>-201720154</v>
      </c>
      <c r="L56" s="5">
        <v>-198664089</v>
      </c>
      <c r="M56" s="5">
        <v>-167098168</v>
      </c>
      <c r="N56" s="5">
        <v>-176570782</v>
      </c>
      <c r="O56" s="5">
        <v>-269785012</v>
      </c>
      <c r="P56" s="5">
        <v>-251687465</v>
      </c>
      <c r="Q56" s="5">
        <v>-202506628</v>
      </c>
      <c r="R56" s="5">
        <v>-234003179</v>
      </c>
      <c r="S56" s="5">
        <v>-190418733</v>
      </c>
      <c r="T56" s="5">
        <v>-223926062</v>
      </c>
      <c r="U56" s="5">
        <v>-216617353</v>
      </c>
      <c r="V56" s="5">
        <v>-204389934</v>
      </c>
      <c r="W56" s="5">
        <v>-1555200315071</v>
      </c>
      <c r="X56" s="5">
        <v>-1244453405868</v>
      </c>
      <c r="Y56" s="5">
        <v>-1017128537466</v>
      </c>
      <c r="Z56" s="5">
        <v>-812437130062</v>
      </c>
    </row>
    <row r="57" spans="2:26" ht="15.5" x14ac:dyDescent="0.35">
      <c r="C57" t="s">
        <v>91</v>
      </c>
      <c r="D57" s="5">
        <v>31393076</v>
      </c>
      <c r="E57" s="5">
        <v>30518654</v>
      </c>
      <c r="F57" s="5">
        <v>31297015</v>
      </c>
      <c r="G57" s="5">
        <v>41243112</v>
      </c>
      <c r="I57" s="5">
        <v>131235380</v>
      </c>
      <c r="J57" s="5">
        <v>100209496</v>
      </c>
      <c r="K57" s="5">
        <v>98524722</v>
      </c>
      <c r="L57" s="5">
        <v>75102844</v>
      </c>
      <c r="M57" s="5">
        <v>60780066</v>
      </c>
      <c r="N57" s="5">
        <v>48867427</v>
      </c>
      <c r="O57" s="5">
        <v>46081417</v>
      </c>
      <c r="P57" s="5">
        <v>60269023</v>
      </c>
      <c r="Q57" s="5">
        <v>4562622</v>
      </c>
      <c r="R57" s="5">
        <v>4579266</v>
      </c>
      <c r="S57" s="5">
        <v>2418351</v>
      </c>
      <c r="T57" s="5">
        <v>24459745</v>
      </c>
      <c r="U57" s="5">
        <v>33968482</v>
      </c>
      <c r="V57" s="5">
        <v>24802232</v>
      </c>
      <c r="W57" s="5">
        <v>199089847544</v>
      </c>
    </row>
    <row r="58" spans="2:26" ht="15.5" x14ac:dyDescent="0.35">
      <c r="C58" t="s">
        <v>92</v>
      </c>
      <c r="D58" s="5">
        <v>117645785</v>
      </c>
      <c r="E58" s="5">
        <v>136545466</v>
      </c>
      <c r="F58" s="5">
        <v>143210456</v>
      </c>
      <c r="G58" s="5">
        <v>134006599</v>
      </c>
      <c r="I58" s="5">
        <v>519634233</v>
      </c>
      <c r="J58" s="5">
        <v>522657112</v>
      </c>
      <c r="K58" s="5">
        <v>542417614</v>
      </c>
      <c r="L58" s="5">
        <v>592175354</v>
      </c>
      <c r="M58" s="5">
        <v>420315630</v>
      </c>
      <c r="N58" s="5">
        <v>228030542</v>
      </c>
      <c r="O58" s="5">
        <v>609069372</v>
      </c>
      <c r="P58" s="5">
        <v>645308948</v>
      </c>
      <c r="Q58" s="5">
        <v>377016484</v>
      </c>
      <c r="R58" s="5">
        <v>444242223</v>
      </c>
      <c r="S58" s="5">
        <v>565490761</v>
      </c>
      <c r="T58" s="5">
        <v>982058938</v>
      </c>
      <c r="U58" s="5">
        <v>933685257</v>
      </c>
      <c r="V58" s="5">
        <v>1018483360</v>
      </c>
      <c r="W58" s="5">
        <v>7838617612865</v>
      </c>
      <c r="X58" s="5">
        <v>9035724843752</v>
      </c>
      <c r="Y58" s="5">
        <v>7676025702640</v>
      </c>
      <c r="Z58" s="5">
        <v>4657251785620</v>
      </c>
    </row>
    <row r="59" spans="2:26" ht="15.5" x14ac:dyDescent="0.35">
      <c r="C59" t="s">
        <v>93</v>
      </c>
      <c r="D59" s="5">
        <v>18619606</v>
      </c>
      <c r="E59" s="5">
        <v>-79804671</v>
      </c>
      <c r="F59" s="5">
        <v>18001797</v>
      </c>
      <c r="G59" s="5">
        <v>30820948</v>
      </c>
      <c r="I59" s="5">
        <v>-31428226</v>
      </c>
      <c r="J59" s="5">
        <v>55632766</v>
      </c>
      <c r="K59" s="5">
        <v>-18530605</v>
      </c>
      <c r="L59" s="5">
        <v>-49471093</v>
      </c>
      <c r="M59" s="5">
        <v>47623265</v>
      </c>
      <c r="N59" s="5">
        <v>-403386087</v>
      </c>
      <c r="O59" s="5">
        <v>-329166881</v>
      </c>
      <c r="P59" s="5">
        <v>-60404663</v>
      </c>
      <c r="Q59" s="5">
        <v>-101466462</v>
      </c>
      <c r="R59" s="5">
        <v>-59257077</v>
      </c>
      <c r="S59" s="5">
        <v>-122357405</v>
      </c>
      <c r="T59" s="5">
        <v>-3293510</v>
      </c>
      <c r="U59" s="5">
        <v>191396412</v>
      </c>
      <c r="V59" s="5">
        <v>129824667</v>
      </c>
      <c r="W59" s="5">
        <v>-184428670563</v>
      </c>
      <c r="X59" s="5">
        <v>-972551306506</v>
      </c>
      <c r="Y59" s="5">
        <v>571146651527</v>
      </c>
      <c r="Z59" s="5">
        <v>-3375761461429</v>
      </c>
    </row>
    <row r="60" spans="2:26" ht="15.5" x14ac:dyDescent="0.35">
      <c r="C60" t="s">
        <v>95</v>
      </c>
      <c r="D60" s="5">
        <v>-1624634</v>
      </c>
      <c r="E60" s="5">
        <v>8131315</v>
      </c>
      <c r="F60" s="5">
        <v>607190</v>
      </c>
      <c r="G60" s="5">
        <v>4091232</v>
      </c>
      <c r="I60" s="5">
        <v>-7226188</v>
      </c>
      <c r="J60" s="5">
        <v>11125284</v>
      </c>
      <c r="K60" s="5">
        <v>7352655</v>
      </c>
      <c r="L60" s="5">
        <v>-6854476</v>
      </c>
      <c r="M60" s="5">
        <v>27353325</v>
      </c>
      <c r="N60" s="5">
        <v>-25575876</v>
      </c>
      <c r="O60" s="5">
        <v>-27999996</v>
      </c>
      <c r="P60" s="5">
        <v>-18833597</v>
      </c>
      <c r="Q60" s="5">
        <v>-7404933</v>
      </c>
      <c r="R60" s="5">
        <v>-5120175</v>
      </c>
      <c r="S60" s="5">
        <v>-14304070</v>
      </c>
      <c r="T60" s="5">
        <v>47452904</v>
      </c>
      <c r="U60" s="5">
        <v>83899214</v>
      </c>
      <c r="V60" s="5">
        <v>65101054</v>
      </c>
      <c r="W60" s="5">
        <v>-239492818832</v>
      </c>
      <c r="X60" s="5">
        <v>-368690358455</v>
      </c>
      <c r="Y60" s="5">
        <v>1244543558431</v>
      </c>
      <c r="Z60" s="5">
        <v>-2508223548563</v>
      </c>
    </row>
    <row r="61" spans="2:26" ht="15.5" x14ac:dyDescent="0.35">
      <c r="C61" t="s">
        <v>856</v>
      </c>
      <c r="O61" s="5">
        <v>45106</v>
      </c>
      <c r="P61" s="5">
        <v>4596145</v>
      </c>
      <c r="Q61" s="5">
        <v>-2660198</v>
      </c>
      <c r="R61" s="5">
        <v>-4526823</v>
      </c>
      <c r="S61" s="5">
        <v>-6656089</v>
      </c>
      <c r="T61" s="5">
        <v>2181174</v>
      </c>
      <c r="U61" s="5">
        <v>70178350</v>
      </c>
      <c r="V61" s="5">
        <v>49757553</v>
      </c>
      <c r="W61" s="5">
        <v>-2100455818</v>
      </c>
      <c r="X61" s="5">
        <v>-561586461826</v>
      </c>
      <c r="Y61" s="5">
        <v>-280588295986</v>
      </c>
      <c r="Z61" s="5">
        <v>-505303396498</v>
      </c>
    </row>
    <row r="62" spans="2:26" ht="15.5" x14ac:dyDescent="0.35">
      <c r="C62" t="s">
        <v>313</v>
      </c>
      <c r="T62" s="5">
        <v>30906198</v>
      </c>
      <c r="U62" s="5">
        <v>32272194</v>
      </c>
      <c r="V62" s="5">
        <v>8718596</v>
      </c>
      <c r="W62" s="5">
        <v>-6080189200</v>
      </c>
    </row>
    <row r="63" spans="2:26" ht="15.5" x14ac:dyDescent="0.35">
      <c r="C63" t="s">
        <v>94</v>
      </c>
      <c r="D63" s="5">
        <v>11450624</v>
      </c>
      <c r="E63" s="5">
        <v>12924535</v>
      </c>
      <c r="F63" s="5">
        <v>13571591</v>
      </c>
      <c r="G63" s="5">
        <v>19018472</v>
      </c>
      <c r="I63" s="5">
        <v>63879476</v>
      </c>
      <c r="J63" s="5">
        <v>60189845</v>
      </c>
      <c r="K63" s="5">
        <v>48464033</v>
      </c>
      <c r="L63" s="5">
        <v>26401503</v>
      </c>
      <c r="M63" s="5">
        <v>24743573</v>
      </c>
      <c r="N63" s="5">
        <v>32088658</v>
      </c>
      <c r="O63" s="5">
        <v>30075296</v>
      </c>
      <c r="P63" s="5">
        <v>34562801</v>
      </c>
      <c r="Q63" s="5">
        <v>17313232</v>
      </c>
      <c r="R63" s="5">
        <v>17838004</v>
      </c>
      <c r="S63" s="5">
        <v>18439067</v>
      </c>
      <c r="T63" s="5">
        <v>26032902</v>
      </c>
      <c r="U63" s="5">
        <v>26910239</v>
      </c>
      <c r="V63" s="5">
        <v>27824136</v>
      </c>
      <c r="W63" s="5">
        <v>307175118588</v>
      </c>
      <c r="X63" s="5">
        <v>248716444072</v>
      </c>
      <c r="Y63" s="5">
        <v>160066035359</v>
      </c>
      <c r="Z63" s="5">
        <v>59042820686</v>
      </c>
    </row>
    <row r="64" spans="2:26" ht="15.5" x14ac:dyDescent="0.35">
      <c r="C64" t="s">
        <v>27</v>
      </c>
      <c r="D64" s="5">
        <v>-13697686</v>
      </c>
      <c r="E64" s="5">
        <v>-15593142</v>
      </c>
      <c r="F64" s="5">
        <v>-15558965</v>
      </c>
      <c r="G64" s="5">
        <v>-15368536</v>
      </c>
      <c r="I64" s="5">
        <v>-64951330</v>
      </c>
      <c r="J64" s="5">
        <v>-75327749</v>
      </c>
      <c r="K64" s="5">
        <v>-97628154</v>
      </c>
      <c r="L64" s="5">
        <v>-132447530</v>
      </c>
      <c r="M64" s="5">
        <v>-153284119</v>
      </c>
      <c r="N64" s="5">
        <v>-171320962</v>
      </c>
      <c r="O64" s="5">
        <v>-172545631</v>
      </c>
      <c r="P64" s="5">
        <v>-153429529</v>
      </c>
      <c r="Q64" s="5">
        <v>-147175165</v>
      </c>
      <c r="R64" s="5">
        <v>-132404898</v>
      </c>
      <c r="S64" s="5">
        <v>-119162853</v>
      </c>
      <c r="T64" s="5">
        <v>-75575385</v>
      </c>
      <c r="U64" s="5">
        <v>-21863585</v>
      </c>
      <c r="V64" s="5">
        <v>-21576672</v>
      </c>
      <c r="W64" s="5">
        <v>-243930325301</v>
      </c>
      <c r="X64" s="5">
        <v>-371631844355</v>
      </c>
      <c r="Y64" s="5">
        <v>-558262115674</v>
      </c>
      <c r="Z64" s="5">
        <v>-547212033095</v>
      </c>
    </row>
    <row r="65" spans="2:26" ht="15.5" x14ac:dyDescent="0.35">
      <c r="C65" t="s">
        <v>1825</v>
      </c>
      <c r="D65" s="5">
        <v>22491302</v>
      </c>
      <c r="E65" s="5">
        <v>14264793</v>
      </c>
      <c r="F65" s="5">
        <v>19381981</v>
      </c>
      <c r="G65" s="5">
        <v>23079780</v>
      </c>
      <c r="I65" s="5">
        <v>76401988</v>
      </c>
      <c r="J65" s="5">
        <v>72200336</v>
      </c>
      <c r="K65" s="5">
        <v>64835104</v>
      </c>
      <c r="L65" s="5">
        <v>81020133</v>
      </c>
      <c r="M65" s="5">
        <v>90307012</v>
      </c>
      <c r="N65" s="5">
        <v>51833354</v>
      </c>
      <c r="O65" s="5">
        <v>67275431</v>
      </c>
      <c r="P65" s="5">
        <v>79875917</v>
      </c>
      <c r="Q65" s="5">
        <v>38460602</v>
      </c>
      <c r="R65" s="5">
        <v>57713446</v>
      </c>
      <c r="S65" s="5">
        <v>48780684</v>
      </c>
    </row>
    <row r="66" spans="2:26" ht="15.5" x14ac:dyDescent="0.35">
      <c r="C66" t="s">
        <v>96</v>
      </c>
      <c r="D66" s="5">
        <v>18619606</v>
      </c>
      <c r="E66" s="5">
        <v>-79804671</v>
      </c>
      <c r="F66" s="5">
        <v>18001797</v>
      </c>
      <c r="G66" s="5">
        <v>30820948</v>
      </c>
      <c r="I66" s="5">
        <v>-31428226</v>
      </c>
      <c r="J66" s="5">
        <v>55632766</v>
      </c>
      <c r="K66" s="5">
        <v>-18530605</v>
      </c>
      <c r="L66" s="5">
        <v>-49471093</v>
      </c>
      <c r="M66" s="5">
        <v>47623265</v>
      </c>
      <c r="N66" s="5">
        <v>-403386087</v>
      </c>
      <c r="O66" s="5">
        <v>-329166881</v>
      </c>
      <c r="P66" s="5">
        <v>-60404663</v>
      </c>
      <c r="Q66" s="5">
        <v>-101466462</v>
      </c>
      <c r="R66" s="5">
        <v>-59257077</v>
      </c>
      <c r="S66" s="5">
        <v>-122357405</v>
      </c>
      <c r="T66" s="5">
        <v>-3293510</v>
      </c>
      <c r="U66" s="5">
        <v>191396412</v>
      </c>
      <c r="V66" s="5">
        <v>129824667</v>
      </c>
      <c r="W66" s="5">
        <v>-184428670563</v>
      </c>
      <c r="X66" s="5">
        <v>-972551306506</v>
      </c>
      <c r="Y66" s="5">
        <v>571146651527</v>
      </c>
      <c r="Z66" s="5">
        <v>-3375761461429</v>
      </c>
    </row>
    <row r="67" spans="2:26" ht="15.5" x14ac:dyDescent="0.35">
      <c r="C67" t="s">
        <v>29</v>
      </c>
      <c r="D67" s="5">
        <v>136265391</v>
      </c>
      <c r="E67" s="5">
        <v>56740795</v>
      </c>
      <c r="F67" s="5">
        <v>161212253</v>
      </c>
      <c r="G67" s="5">
        <v>164827547</v>
      </c>
      <c r="I67" s="5">
        <v>488206007</v>
      </c>
      <c r="J67" s="5">
        <v>578289878</v>
      </c>
      <c r="K67" s="5">
        <v>523887009</v>
      </c>
      <c r="L67" s="5">
        <v>542704261</v>
      </c>
      <c r="M67" s="5">
        <v>467938895</v>
      </c>
      <c r="N67" s="5">
        <v>-175355545</v>
      </c>
      <c r="O67" s="5">
        <v>279902491</v>
      </c>
      <c r="P67" s="5">
        <v>584904285</v>
      </c>
      <c r="Q67" s="5">
        <v>275550022</v>
      </c>
      <c r="R67" s="5">
        <v>384985146</v>
      </c>
      <c r="S67" s="5">
        <v>443133356</v>
      </c>
      <c r="T67" s="5">
        <v>978765428</v>
      </c>
      <c r="U67" s="5">
        <v>1125081669</v>
      </c>
      <c r="V67" s="5">
        <v>1148308027</v>
      </c>
      <c r="W67" s="5">
        <v>7654188942302</v>
      </c>
      <c r="X67" s="5">
        <v>8063173537246</v>
      </c>
      <c r="Y67" s="5">
        <v>8247172354167</v>
      </c>
      <c r="Z67" s="5">
        <v>1281490324191</v>
      </c>
    </row>
    <row r="68" spans="2:26" ht="15.5" x14ac:dyDescent="0.35">
      <c r="C68" t="s">
        <v>28</v>
      </c>
      <c r="D68" s="5">
        <v>-14424356</v>
      </c>
      <c r="E68" s="5">
        <v>-48749852</v>
      </c>
      <c r="F68" s="5">
        <v>-36446569</v>
      </c>
      <c r="G68" s="5">
        <v>-41176647</v>
      </c>
      <c r="I68" s="5">
        <v>-141605828</v>
      </c>
      <c r="J68" s="5">
        <v>-138652608</v>
      </c>
      <c r="K68" s="5">
        <v>-147271108</v>
      </c>
      <c r="L68" s="5">
        <v>-141361720</v>
      </c>
      <c r="M68" s="5">
        <v>-103404760</v>
      </c>
      <c r="N68" s="5">
        <v>-40412269</v>
      </c>
      <c r="O68" s="5">
        <v>-166921296</v>
      </c>
      <c r="P68" s="5">
        <v>-220265625</v>
      </c>
      <c r="Q68" s="5">
        <v>-127766011</v>
      </c>
      <c r="R68" s="5">
        <v>-76401230</v>
      </c>
      <c r="S68" s="5">
        <v>-40374452</v>
      </c>
      <c r="T68" s="5">
        <v>-231093948</v>
      </c>
      <c r="U68" s="5">
        <v>-231197149</v>
      </c>
      <c r="V68" s="5">
        <v>-233051777</v>
      </c>
      <c r="W68" s="5">
        <v>-1535979281279</v>
      </c>
      <c r="X68" s="5">
        <v>-1599773802938</v>
      </c>
      <c r="Y68" s="5">
        <v>-1814303974948</v>
      </c>
      <c r="Z68" s="5">
        <v>-476266931177</v>
      </c>
    </row>
    <row r="69" spans="2:26" ht="15.5" x14ac:dyDescent="0.35">
      <c r="C69" t="s">
        <v>100</v>
      </c>
      <c r="D69" s="5">
        <v>121841035</v>
      </c>
      <c r="E69" s="5">
        <v>7990943</v>
      </c>
      <c r="F69" s="5">
        <v>124765684</v>
      </c>
      <c r="G69" s="5">
        <v>123650900</v>
      </c>
      <c r="I69" s="5">
        <v>346600179</v>
      </c>
      <c r="J69" s="5">
        <v>439637270</v>
      </c>
      <c r="K69" s="5">
        <v>376615901</v>
      </c>
      <c r="L69" s="5">
        <v>401342541</v>
      </c>
      <c r="M69" s="5">
        <v>364534135</v>
      </c>
      <c r="N69" s="5">
        <v>-215767814</v>
      </c>
      <c r="O69" s="5">
        <v>112981195</v>
      </c>
      <c r="P69" s="5">
        <v>364638660</v>
      </c>
      <c r="Q69" s="5">
        <v>147784011</v>
      </c>
      <c r="R69" s="5">
        <v>308583916</v>
      </c>
      <c r="S69" s="5">
        <v>402758904</v>
      </c>
      <c r="T69" s="5">
        <v>747671480</v>
      </c>
      <c r="U69" s="5">
        <v>893884520</v>
      </c>
      <c r="V69" s="5">
        <v>915256250</v>
      </c>
      <c r="W69" s="5">
        <v>6118209661023</v>
      </c>
      <c r="X69" s="5">
        <v>6463399734308</v>
      </c>
      <c r="Y69" s="5">
        <v>6432868379219</v>
      </c>
      <c r="Z69" s="5">
        <v>805223393014</v>
      </c>
    </row>
    <row r="70" spans="2:26" ht="15.5" x14ac:dyDescent="0.35">
      <c r="C70" t="s">
        <v>101</v>
      </c>
      <c r="X70" s="5">
        <v>-224038463829</v>
      </c>
      <c r="Y70" s="5">
        <v>-203824882900</v>
      </c>
      <c r="Z70" s="5">
        <v>-171363709301</v>
      </c>
    </row>
    <row r="71" spans="2:26" ht="15.5" x14ac:dyDescent="0.35">
      <c r="C71" t="s">
        <v>104</v>
      </c>
      <c r="D71" s="5">
        <v>121841035</v>
      </c>
      <c r="E71" s="5">
        <v>7990943</v>
      </c>
      <c r="F71" s="5">
        <v>124765684</v>
      </c>
      <c r="G71" s="5">
        <v>123650900</v>
      </c>
      <c r="I71" s="5">
        <v>346600179</v>
      </c>
      <c r="J71" s="5">
        <v>439637270</v>
      </c>
      <c r="K71" s="5">
        <v>376615901</v>
      </c>
      <c r="L71" s="5">
        <v>401342541</v>
      </c>
      <c r="M71" s="5">
        <v>364534135</v>
      </c>
      <c r="N71" s="5">
        <v>-215767814</v>
      </c>
      <c r="O71" s="5">
        <v>112981195</v>
      </c>
      <c r="P71" s="5">
        <v>364638660</v>
      </c>
      <c r="Q71" s="5">
        <v>147784011</v>
      </c>
      <c r="R71" s="5">
        <v>308583916</v>
      </c>
      <c r="S71" s="5">
        <v>402758904</v>
      </c>
      <c r="T71" s="5">
        <v>747671480</v>
      </c>
      <c r="U71" s="5">
        <v>893884520</v>
      </c>
      <c r="V71" s="5">
        <v>915256250</v>
      </c>
      <c r="W71" s="5">
        <v>6118209661023</v>
      </c>
      <c r="X71" s="5">
        <v>6239361270479</v>
      </c>
      <c r="Y71" s="5">
        <v>6229043496319</v>
      </c>
      <c r="Z71" s="5">
        <v>633859683713</v>
      </c>
    </row>
    <row r="72" spans="2:26" ht="15.5" x14ac:dyDescent="0.35">
      <c r="C72" t="s">
        <v>105</v>
      </c>
      <c r="D72" s="5">
        <v>-1322007</v>
      </c>
      <c r="E72" s="5">
        <v>-10472144</v>
      </c>
      <c r="F72" s="5">
        <v>20216272</v>
      </c>
      <c r="G72" s="5">
        <v>-45289229</v>
      </c>
      <c r="I72" s="5">
        <v>-29451186</v>
      </c>
      <c r="J72" s="5">
        <v>10236286</v>
      </c>
      <c r="K72" s="5">
        <v>14934137</v>
      </c>
      <c r="L72" s="5">
        <v>-11436356</v>
      </c>
      <c r="M72" s="5">
        <v>-11540867</v>
      </c>
      <c r="N72" s="5">
        <v>4480897</v>
      </c>
      <c r="O72" s="5">
        <v>16801653</v>
      </c>
      <c r="P72" s="5">
        <v>-27802676</v>
      </c>
      <c r="Q72" s="5">
        <v>-1525231</v>
      </c>
      <c r="R72" s="5">
        <v>6664827</v>
      </c>
      <c r="S72" s="5">
        <v>15852504</v>
      </c>
      <c r="T72" s="5">
        <v>612602</v>
      </c>
      <c r="U72" s="5">
        <v>-5669151</v>
      </c>
      <c r="V72" s="5">
        <v>-757566</v>
      </c>
      <c r="W72" s="5">
        <v>45253364215</v>
      </c>
    </row>
    <row r="73" spans="2:26" ht="15.5" x14ac:dyDescent="0.35">
      <c r="C73" t="s">
        <v>107</v>
      </c>
      <c r="D73" s="5">
        <v>120519028</v>
      </c>
      <c r="E73" s="5">
        <v>-2481201</v>
      </c>
      <c r="F73" s="5">
        <v>144981956</v>
      </c>
      <c r="G73" s="5">
        <v>78361671</v>
      </c>
      <c r="I73" s="5">
        <v>317148993</v>
      </c>
      <c r="J73" s="5">
        <v>449873556</v>
      </c>
      <c r="K73" s="5">
        <v>391550038</v>
      </c>
      <c r="L73" s="5">
        <v>389906185</v>
      </c>
      <c r="M73" s="5">
        <v>352993268</v>
      </c>
      <c r="N73" s="5">
        <v>-211286917</v>
      </c>
      <c r="O73" s="5">
        <v>129782848</v>
      </c>
      <c r="P73" s="5">
        <v>336835984</v>
      </c>
      <c r="Q73" s="5">
        <v>146258780</v>
      </c>
      <c r="R73" s="5">
        <v>315248743</v>
      </c>
      <c r="S73" s="5">
        <v>418611408</v>
      </c>
      <c r="T73" s="5">
        <v>748284082</v>
      </c>
      <c r="U73" s="5">
        <v>888215369</v>
      </c>
      <c r="V73" s="5">
        <v>914498684</v>
      </c>
      <c r="W73" s="5">
        <v>6163463025238</v>
      </c>
    </row>
    <row r="74" spans="2:26" ht="15.5" x14ac:dyDescent="0.35">
      <c r="C74" t="s">
        <v>108</v>
      </c>
      <c r="D74" s="5">
        <v>121841035</v>
      </c>
      <c r="E74" s="5">
        <v>7990943</v>
      </c>
      <c r="F74" s="5">
        <v>124765684</v>
      </c>
      <c r="G74" s="5">
        <v>123650900</v>
      </c>
      <c r="I74" s="5">
        <v>346600179</v>
      </c>
      <c r="J74" s="5">
        <v>439637270</v>
      </c>
      <c r="K74" s="5">
        <v>376615901</v>
      </c>
      <c r="L74" s="5">
        <v>401342541</v>
      </c>
      <c r="M74" s="5">
        <v>364534135</v>
      </c>
      <c r="N74" s="5">
        <v>-215767814</v>
      </c>
      <c r="O74" s="5">
        <v>112981195</v>
      </c>
      <c r="P74" s="5">
        <v>364638660</v>
      </c>
      <c r="Q74" s="5">
        <v>147784011</v>
      </c>
      <c r="R74" s="5">
        <v>308583916</v>
      </c>
      <c r="S74" s="5">
        <v>402758904</v>
      </c>
      <c r="T74" s="5">
        <v>747671480</v>
      </c>
      <c r="U74" s="5">
        <v>893884520</v>
      </c>
      <c r="V74" s="5">
        <v>915256250</v>
      </c>
      <c r="W74" s="5">
        <v>6118209661023</v>
      </c>
      <c r="X74" s="5">
        <v>6239361270479</v>
      </c>
      <c r="Y74" s="5">
        <v>6229043496319</v>
      </c>
      <c r="Z74" s="5">
        <v>633859683713</v>
      </c>
    </row>
    <row r="75" spans="2:26" ht="15.5" x14ac:dyDescent="0.35">
      <c r="C75" t="s">
        <v>8</v>
      </c>
      <c r="D75" s="5">
        <v>89125952</v>
      </c>
      <c r="E75" s="5">
        <v>-32999855</v>
      </c>
      <c r="F75" s="5">
        <v>113684941</v>
      </c>
      <c r="G75" s="5">
        <v>37118559</v>
      </c>
      <c r="I75" s="5">
        <v>185913613</v>
      </c>
      <c r="J75" s="5">
        <v>349664060</v>
      </c>
      <c r="K75" s="5">
        <v>293025316</v>
      </c>
      <c r="L75" s="5">
        <v>314803341</v>
      </c>
      <c r="M75" s="5">
        <v>292213202</v>
      </c>
      <c r="N75" s="5">
        <v>-260154344</v>
      </c>
      <c r="O75" s="5">
        <v>83701431</v>
      </c>
      <c r="P75" s="5">
        <v>276566961</v>
      </c>
      <c r="Q75" s="5">
        <v>141696158</v>
      </c>
      <c r="R75" s="5">
        <v>310669477</v>
      </c>
      <c r="S75" s="5">
        <v>416193057</v>
      </c>
      <c r="T75" s="5">
        <v>723824337</v>
      </c>
      <c r="U75" s="5">
        <v>854246887</v>
      </c>
      <c r="V75" s="5">
        <v>889696452</v>
      </c>
      <c r="W75" s="5">
        <v>5964373177694</v>
      </c>
    </row>
    <row r="76" spans="2:26" ht="15.5" x14ac:dyDescent="0.35">
      <c r="C76" t="s">
        <v>109</v>
      </c>
      <c r="D76" s="5">
        <v>121841035</v>
      </c>
      <c r="E76" s="5">
        <v>7990943</v>
      </c>
      <c r="F76" s="5">
        <v>124765684</v>
      </c>
      <c r="G76" s="5">
        <v>123650900</v>
      </c>
      <c r="I76" s="5">
        <v>346600179</v>
      </c>
      <c r="J76" s="5">
        <v>439637270</v>
      </c>
      <c r="K76" s="5">
        <v>376615901</v>
      </c>
      <c r="L76" s="5">
        <v>401342541</v>
      </c>
      <c r="M76" s="5">
        <v>364534135</v>
      </c>
      <c r="N76" s="5">
        <v>-215767814</v>
      </c>
      <c r="O76" s="5">
        <v>112981195</v>
      </c>
      <c r="P76" s="5">
        <v>364638660</v>
      </c>
      <c r="Q76" s="5">
        <v>147784011</v>
      </c>
      <c r="R76" s="5">
        <v>308583916</v>
      </c>
      <c r="S76" s="5">
        <v>402758904</v>
      </c>
      <c r="T76" s="5">
        <v>747671480</v>
      </c>
      <c r="U76" s="5">
        <v>893884520</v>
      </c>
      <c r="V76" s="5">
        <v>915256250</v>
      </c>
      <c r="W76" s="5">
        <v>6118209661023</v>
      </c>
      <c r="X76" s="5">
        <v>6239361270479</v>
      </c>
      <c r="Y76" s="5">
        <v>6229043496319</v>
      </c>
      <c r="Z76" s="5">
        <v>633859683713</v>
      </c>
    </row>
    <row r="77" spans="2:26" ht="15.5" x14ac:dyDescent="0.35">
      <c r="C77" t="s">
        <v>110</v>
      </c>
      <c r="D77" s="5">
        <v>120519028</v>
      </c>
      <c r="E77" s="5">
        <v>-2481201</v>
      </c>
      <c r="F77" s="5">
        <v>144981956</v>
      </c>
      <c r="G77" s="5">
        <v>78361671</v>
      </c>
      <c r="I77" s="5">
        <v>317148993</v>
      </c>
      <c r="J77" s="5">
        <v>449873556</v>
      </c>
      <c r="K77" s="5">
        <v>391550038</v>
      </c>
      <c r="L77" s="5">
        <v>389906185</v>
      </c>
      <c r="M77" s="5">
        <v>352993268</v>
      </c>
      <c r="N77" s="5">
        <v>-211286917</v>
      </c>
      <c r="O77" s="5">
        <v>129782848</v>
      </c>
      <c r="P77" s="5">
        <v>336835984</v>
      </c>
      <c r="Q77" s="5">
        <v>146258780</v>
      </c>
      <c r="R77" s="5">
        <v>315248743</v>
      </c>
      <c r="S77" s="5">
        <v>418611408</v>
      </c>
      <c r="T77" s="5">
        <v>748284082</v>
      </c>
      <c r="U77" s="5">
        <v>888215369</v>
      </c>
      <c r="V77" s="5">
        <v>914498684</v>
      </c>
      <c r="W77" s="5">
        <v>6163463025238</v>
      </c>
    </row>
    <row r="78" spans="2:26" ht="15.5" x14ac:dyDescent="0.35">
      <c r="C78" t="s">
        <v>111</v>
      </c>
      <c r="D78" s="5">
        <v>120519028</v>
      </c>
      <c r="E78" s="5">
        <v>-2481201</v>
      </c>
      <c r="F78" s="5">
        <v>144981956</v>
      </c>
      <c r="G78" s="5">
        <v>78361671</v>
      </c>
      <c r="I78" s="5">
        <v>317148993</v>
      </c>
      <c r="J78" s="5">
        <v>449873556</v>
      </c>
      <c r="K78" s="5">
        <v>391550038</v>
      </c>
      <c r="L78" s="5">
        <v>389906185</v>
      </c>
      <c r="M78" s="5">
        <v>352993268</v>
      </c>
      <c r="N78" s="5">
        <v>-211286917</v>
      </c>
      <c r="O78" s="5">
        <v>129782848</v>
      </c>
      <c r="P78" s="5">
        <v>336835984</v>
      </c>
      <c r="Q78" s="5">
        <v>146258780</v>
      </c>
      <c r="R78" s="5">
        <v>315248743</v>
      </c>
      <c r="S78" s="5">
        <v>418611408</v>
      </c>
      <c r="T78" s="5">
        <v>748284082</v>
      </c>
      <c r="U78" s="5">
        <v>888215369</v>
      </c>
      <c r="V78" s="5">
        <v>914498684</v>
      </c>
      <c r="W78" s="5">
        <v>6163463025238</v>
      </c>
    </row>
    <row r="80" spans="2:26" ht="15.5" x14ac:dyDescent="0.35">
      <c r="B80" t="s">
        <v>112</v>
      </c>
      <c r="C80" t="s">
        <v>113</v>
      </c>
    </row>
    <row r="81" spans="3:26" ht="15.5" x14ac:dyDescent="0.35">
      <c r="C81" t="s">
        <v>114</v>
      </c>
    </row>
    <row r="82" spans="3:26" ht="15.5" x14ac:dyDescent="0.35">
      <c r="C82" t="s">
        <v>20</v>
      </c>
      <c r="D82" s="5">
        <v>1359938854</v>
      </c>
      <c r="E82" s="5">
        <v>1336288104</v>
      </c>
      <c r="F82" s="5">
        <v>1278070756</v>
      </c>
      <c r="G82" s="5">
        <v>1511858763</v>
      </c>
      <c r="I82" s="5">
        <v>1336288104</v>
      </c>
      <c r="J82" s="5">
        <v>1383182362</v>
      </c>
      <c r="K82" s="5">
        <v>1244731682</v>
      </c>
      <c r="L82" s="5">
        <v>1447650817</v>
      </c>
      <c r="M82" s="5">
        <v>1503293693</v>
      </c>
      <c r="N82" s="5">
        <v>1179044518</v>
      </c>
      <c r="O82" s="5">
        <v>1040376489</v>
      </c>
      <c r="P82" s="5">
        <v>1315234446</v>
      </c>
      <c r="Q82" s="5">
        <v>1026328911</v>
      </c>
      <c r="R82" s="5">
        <v>1304043250</v>
      </c>
      <c r="S82" s="5">
        <v>1135502538</v>
      </c>
      <c r="T82" s="5">
        <v>1216028736</v>
      </c>
      <c r="U82" s="5">
        <v>1319168247</v>
      </c>
      <c r="V82" s="5">
        <v>1567458346</v>
      </c>
      <c r="W82" s="5">
        <v>10356369383888</v>
      </c>
      <c r="X82" s="5">
        <v>11065594698455</v>
      </c>
      <c r="Y82" s="5">
        <v>6593237069338</v>
      </c>
      <c r="Z82" s="5">
        <v>3499801390503</v>
      </c>
    </row>
    <row r="83" spans="3:26" ht="15.5" x14ac:dyDescent="0.35">
      <c r="C83" t="s">
        <v>115</v>
      </c>
      <c r="D83" s="5">
        <v>2386480</v>
      </c>
      <c r="J83" s="5">
        <v>618927</v>
      </c>
      <c r="O83" s="5">
        <v>186360050</v>
      </c>
      <c r="P83" s="5">
        <v>63633805</v>
      </c>
      <c r="Q83" s="5">
        <v>70663096</v>
      </c>
      <c r="R83" s="5">
        <v>68832771</v>
      </c>
      <c r="S83" s="5">
        <v>64669022</v>
      </c>
      <c r="T83" s="5">
        <v>92588146</v>
      </c>
      <c r="U83" s="5">
        <v>85384831</v>
      </c>
      <c r="V83" s="5">
        <v>108286034</v>
      </c>
      <c r="W83" s="5">
        <v>247339377520</v>
      </c>
    </row>
    <row r="84" spans="3:26" ht="15.5" x14ac:dyDescent="0.35">
      <c r="C84" t="s">
        <v>117</v>
      </c>
      <c r="K84" s="5">
        <v>45825293</v>
      </c>
      <c r="L84" s="5">
        <v>47069180</v>
      </c>
      <c r="M84" s="5">
        <v>59674828</v>
      </c>
      <c r="N84" s="5">
        <v>74192661</v>
      </c>
      <c r="O84" s="5">
        <v>64973420</v>
      </c>
      <c r="P84" s="5">
        <v>191469224</v>
      </c>
      <c r="Q84" s="5">
        <v>209108527</v>
      </c>
      <c r="R84" s="5">
        <v>222642103</v>
      </c>
      <c r="S84" s="5">
        <v>241365278</v>
      </c>
    </row>
    <row r="85" spans="3:26" ht="15.5" x14ac:dyDescent="0.35">
      <c r="C85" t="s">
        <v>119</v>
      </c>
      <c r="G85" s="5">
        <v>154682497</v>
      </c>
      <c r="M85" s="5">
        <v>10573253</v>
      </c>
    </row>
    <row r="86" spans="3:26" ht="15.5" x14ac:dyDescent="0.35">
      <c r="C86" t="s">
        <v>118</v>
      </c>
      <c r="D86" s="5">
        <v>99401370</v>
      </c>
      <c r="E86" s="5">
        <v>95267554</v>
      </c>
      <c r="F86" s="5">
        <v>96159135</v>
      </c>
      <c r="G86" s="5">
        <v>223988508</v>
      </c>
      <c r="I86" s="5">
        <v>95267554</v>
      </c>
      <c r="J86" s="5">
        <v>98350200</v>
      </c>
      <c r="K86" s="5">
        <v>117290669</v>
      </c>
      <c r="L86" s="5">
        <v>174524897</v>
      </c>
      <c r="M86" s="5">
        <v>122147503</v>
      </c>
    </row>
    <row r="87" spans="3:26" ht="15.5" x14ac:dyDescent="0.35">
      <c r="C87" t="s">
        <v>120</v>
      </c>
      <c r="D87" s="5">
        <v>386212831</v>
      </c>
      <c r="E87" s="5">
        <v>398636441</v>
      </c>
      <c r="F87" s="5">
        <v>385092439</v>
      </c>
      <c r="G87" s="5">
        <v>378403990</v>
      </c>
      <c r="I87" s="5">
        <v>398636441</v>
      </c>
      <c r="J87" s="5">
        <v>385833565</v>
      </c>
      <c r="K87" s="5">
        <v>448183503</v>
      </c>
      <c r="L87" s="5">
        <v>568330231</v>
      </c>
      <c r="M87" s="5">
        <v>413259264</v>
      </c>
      <c r="N87" s="5">
        <v>472596381</v>
      </c>
      <c r="O87" s="5">
        <v>509519451</v>
      </c>
      <c r="P87" s="5">
        <v>540925366</v>
      </c>
      <c r="Q87" s="5">
        <v>339661163</v>
      </c>
      <c r="R87" s="5">
        <v>321164700</v>
      </c>
      <c r="S87" s="5">
        <v>286594569</v>
      </c>
      <c r="T87" s="5">
        <v>324971319</v>
      </c>
      <c r="U87" s="5">
        <v>279956482</v>
      </c>
      <c r="V87" s="5">
        <v>258652097</v>
      </c>
      <c r="W87" s="5">
        <v>1990088296402</v>
      </c>
      <c r="X87" s="5">
        <v>1891593890275</v>
      </c>
      <c r="Y87" s="5">
        <v>1650388514530</v>
      </c>
      <c r="Z87" s="5">
        <v>1588974619313</v>
      </c>
    </row>
    <row r="88" spans="3:26" ht="15.5" x14ac:dyDescent="0.35">
      <c r="C88" t="s">
        <v>1962</v>
      </c>
      <c r="D88" s="5">
        <v>75431777</v>
      </c>
      <c r="E88" s="5">
        <v>75763005</v>
      </c>
      <c r="F88" s="5">
        <v>76067916</v>
      </c>
      <c r="G88" s="5">
        <v>76368710</v>
      </c>
      <c r="I88" s="5">
        <v>75763005</v>
      </c>
      <c r="J88" s="5">
        <v>76991693</v>
      </c>
    </row>
    <row r="89" spans="3:26" ht="15.5" x14ac:dyDescent="0.35">
      <c r="C89" t="s">
        <v>121</v>
      </c>
      <c r="D89" s="5">
        <v>48539939</v>
      </c>
      <c r="E89" s="5">
        <v>43924136</v>
      </c>
      <c r="F89" s="5">
        <v>44555768</v>
      </c>
      <c r="G89" s="5">
        <v>39876863</v>
      </c>
      <c r="I89" s="5">
        <v>43924136</v>
      </c>
      <c r="J89" s="5">
        <v>46139826</v>
      </c>
      <c r="K89" s="5">
        <v>63853371</v>
      </c>
      <c r="L89" s="5">
        <v>65356756</v>
      </c>
      <c r="M89" s="5">
        <v>81439675</v>
      </c>
      <c r="N89" s="5">
        <v>88956378</v>
      </c>
      <c r="O89" s="5">
        <v>97503146</v>
      </c>
      <c r="P89" s="5">
        <v>95743265</v>
      </c>
      <c r="Q89" s="5">
        <v>227946810</v>
      </c>
      <c r="R89" s="5">
        <v>228013045</v>
      </c>
      <c r="S89" s="5">
        <v>275839353</v>
      </c>
      <c r="T89" s="5">
        <v>40536515</v>
      </c>
      <c r="U89" s="5">
        <v>40265562</v>
      </c>
    </row>
    <row r="90" spans="3:26" ht="15.5" x14ac:dyDescent="0.35">
      <c r="C90" t="s">
        <v>122</v>
      </c>
      <c r="D90" s="5">
        <v>76178587</v>
      </c>
      <c r="E90" s="5">
        <v>47374401</v>
      </c>
      <c r="F90" s="5">
        <v>35298988</v>
      </c>
      <c r="G90" s="5">
        <v>53435494</v>
      </c>
      <c r="I90" s="5">
        <v>47374401</v>
      </c>
      <c r="J90" s="5">
        <v>27781710</v>
      </c>
      <c r="K90" s="5">
        <v>37697266</v>
      </c>
      <c r="L90" s="5">
        <v>45916705</v>
      </c>
      <c r="M90" s="5">
        <v>48805008</v>
      </c>
      <c r="N90" s="5">
        <v>64822649</v>
      </c>
      <c r="O90" s="5">
        <v>135560109</v>
      </c>
      <c r="P90" s="5">
        <v>205293468</v>
      </c>
      <c r="Q90" s="5">
        <v>189639392</v>
      </c>
      <c r="R90" s="5">
        <v>234041757</v>
      </c>
      <c r="S90" s="5">
        <v>100659573</v>
      </c>
      <c r="T90" s="5">
        <v>87178046</v>
      </c>
      <c r="U90" s="5">
        <v>35862770</v>
      </c>
      <c r="V90" s="5">
        <v>5068328</v>
      </c>
      <c r="W90" s="5">
        <v>53465009139</v>
      </c>
      <c r="X90" s="5">
        <v>55300191303</v>
      </c>
      <c r="Y90" s="5">
        <v>60811440659</v>
      </c>
      <c r="Z90" s="5">
        <v>21046986465</v>
      </c>
    </row>
    <row r="91" spans="3:26" ht="15.5" x14ac:dyDescent="0.35">
      <c r="C91" t="s">
        <v>123</v>
      </c>
      <c r="D91" s="5">
        <v>109092503</v>
      </c>
      <c r="E91" s="5">
        <v>143258153</v>
      </c>
      <c r="F91" s="5">
        <v>85434503</v>
      </c>
      <c r="G91" s="5">
        <v>88645575</v>
      </c>
      <c r="I91" s="5">
        <v>143258153</v>
      </c>
      <c r="J91" s="5">
        <v>81932846</v>
      </c>
      <c r="K91" s="5">
        <v>70980682</v>
      </c>
      <c r="L91" s="5">
        <v>59592739</v>
      </c>
      <c r="M91" s="5">
        <v>54752577</v>
      </c>
      <c r="N91" s="5">
        <v>68893975</v>
      </c>
      <c r="O91" s="5">
        <v>70797779</v>
      </c>
      <c r="P91" s="5">
        <v>78508478</v>
      </c>
      <c r="Q91" s="5">
        <v>60820710</v>
      </c>
      <c r="R91" s="5">
        <v>65293227</v>
      </c>
      <c r="S91" s="5">
        <v>43453022</v>
      </c>
      <c r="T91" s="5">
        <v>65367426</v>
      </c>
      <c r="U91" s="5">
        <v>14615268</v>
      </c>
      <c r="V91" s="5">
        <v>2445065</v>
      </c>
      <c r="W91" s="5">
        <v>11836043989</v>
      </c>
      <c r="X91" s="5">
        <v>14046340060</v>
      </c>
      <c r="Y91" s="5">
        <v>14120479466</v>
      </c>
      <c r="Z91" s="5">
        <v>14521800031</v>
      </c>
    </row>
    <row r="92" spans="3:26" ht="15.5" x14ac:dyDescent="0.35">
      <c r="C92" t="s">
        <v>91</v>
      </c>
      <c r="D92" s="5">
        <v>-68419382</v>
      </c>
      <c r="E92" s="5">
        <v>-67097375</v>
      </c>
      <c r="F92" s="5">
        <v>-56625231</v>
      </c>
      <c r="G92" s="5">
        <v>-76841503</v>
      </c>
      <c r="I92" s="5">
        <v>-67097375</v>
      </c>
      <c r="J92" s="5">
        <v>-37646189</v>
      </c>
      <c r="K92" s="5">
        <v>-47882475</v>
      </c>
      <c r="L92" s="5">
        <v>-62816612</v>
      </c>
      <c r="M92" s="5">
        <v>-51380256</v>
      </c>
      <c r="N92" s="5">
        <v>-39769593</v>
      </c>
      <c r="O92" s="5">
        <v>-44388833</v>
      </c>
      <c r="P92" s="5">
        <v>-60506174</v>
      </c>
      <c r="Q92" s="5">
        <v>-31207882</v>
      </c>
      <c r="R92" s="5">
        <v>-29757693</v>
      </c>
      <c r="S92" s="5">
        <v>-36353803</v>
      </c>
      <c r="T92" s="5">
        <v>-51413648</v>
      </c>
      <c r="U92" s="5">
        <v>-52483921</v>
      </c>
      <c r="V92" s="5">
        <v>-81499222</v>
      </c>
      <c r="W92" s="5">
        <v>-551385600727</v>
      </c>
      <c r="X92" s="5">
        <v>-582695544756</v>
      </c>
      <c r="Y92" s="5">
        <v>-424696049071</v>
      </c>
      <c r="Z92" s="5">
        <v>172514734321</v>
      </c>
    </row>
    <row r="93" spans="3:26" ht="15.5" x14ac:dyDescent="0.35">
      <c r="C93" t="s">
        <v>124</v>
      </c>
      <c r="D93" s="5">
        <v>2087825037</v>
      </c>
      <c r="E93" s="5">
        <v>2073924082</v>
      </c>
      <c r="F93" s="5">
        <v>1921539663</v>
      </c>
      <c r="G93" s="5">
        <v>2168575662</v>
      </c>
      <c r="I93" s="5">
        <v>2073924082</v>
      </c>
      <c r="J93" s="5">
        <v>1986961762</v>
      </c>
      <c r="K93" s="5">
        <v>1892425055</v>
      </c>
      <c r="L93" s="5">
        <v>2212365073</v>
      </c>
      <c r="M93" s="5">
        <v>2191174530</v>
      </c>
      <c r="N93" s="5">
        <v>2005785786</v>
      </c>
      <c r="O93" s="5">
        <v>2208551841</v>
      </c>
      <c r="P93" s="5">
        <v>2473608746</v>
      </c>
      <c r="Q93" s="5">
        <v>1808047993</v>
      </c>
      <c r="R93" s="5">
        <v>2124674229</v>
      </c>
      <c r="S93" s="5">
        <v>1722530837</v>
      </c>
      <c r="T93" s="5">
        <v>1860815321</v>
      </c>
      <c r="U93" s="5">
        <v>1780527848</v>
      </c>
      <c r="V93" s="5">
        <v>1983818037</v>
      </c>
      <c r="W93" s="5">
        <v>13656295463956</v>
      </c>
      <c r="X93" s="5">
        <v>13858679369359</v>
      </c>
      <c r="Y93" s="5">
        <v>9263400994474</v>
      </c>
      <c r="Z93" s="5">
        <v>5196657527285</v>
      </c>
    </row>
    <row r="94" spans="3:26" ht="15.5" x14ac:dyDescent="0.35">
      <c r="C94" t="s">
        <v>125</v>
      </c>
    </row>
    <row r="95" spans="3:26" ht="15.5" x14ac:dyDescent="0.35">
      <c r="C95" t="s">
        <v>126</v>
      </c>
      <c r="D95" s="5">
        <v>2428523023</v>
      </c>
      <c r="E95" s="5">
        <v>2470039165</v>
      </c>
      <c r="F95" s="5">
        <v>2437389883</v>
      </c>
      <c r="G95" s="5">
        <v>2464410858</v>
      </c>
      <c r="I95" s="5">
        <v>2470039165</v>
      </c>
      <c r="J95" s="5">
        <v>2509268088</v>
      </c>
      <c r="K95" s="5">
        <v>2621188016</v>
      </c>
      <c r="L95" s="5">
        <v>2633417390</v>
      </c>
      <c r="M95" s="5">
        <v>2650125364</v>
      </c>
      <c r="N95" s="5">
        <v>2697687577</v>
      </c>
      <c r="O95" s="5">
        <v>2747699602</v>
      </c>
      <c r="P95" s="5">
        <v>2861408876</v>
      </c>
      <c r="Q95" s="5">
        <v>1706413816</v>
      </c>
      <c r="R95" s="5">
        <v>1828630994</v>
      </c>
      <c r="S95" s="5">
        <v>1928752090</v>
      </c>
      <c r="T95" s="5">
        <v>2485091623</v>
      </c>
      <c r="U95" s="5">
        <v>1837231368</v>
      </c>
      <c r="V95" s="5">
        <v>1693759814</v>
      </c>
      <c r="W95" s="5">
        <v>15866649691328</v>
      </c>
      <c r="X95" s="5">
        <v>16781896739636</v>
      </c>
      <c r="Y95" s="5">
        <v>17329189330120</v>
      </c>
      <c r="Z95" s="5">
        <v>17613478595741</v>
      </c>
    </row>
    <row r="96" spans="3:26" ht="15.5" x14ac:dyDescent="0.35">
      <c r="C96" t="s">
        <v>1880</v>
      </c>
      <c r="D96" s="5">
        <v>538280519</v>
      </c>
      <c r="E96" s="5">
        <v>564143910</v>
      </c>
      <c r="F96" s="5">
        <v>637320886</v>
      </c>
      <c r="G96" s="5">
        <v>644225617</v>
      </c>
      <c r="I96" s="5">
        <v>564143910</v>
      </c>
      <c r="J96" s="5">
        <v>695790038</v>
      </c>
      <c r="K96" s="5">
        <v>870126444</v>
      </c>
      <c r="L96" s="5">
        <v>946687700</v>
      </c>
      <c r="M96" s="5">
        <v>1193127094</v>
      </c>
      <c r="N96" s="5">
        <v>1275590218</v>
      </c>
      <c r="O96" s="5">
        <v>1395818495</v>
      </c>
      <c r="P96" s="5">
        <v>1411127049</v>
      </c>
      <c r="Q96" s="5">
        <v>1594911817</v>
      </c>
      <c r="R96" s="5">
        <v>1708665674</v>
      </c>
      <c r="S96" s="5">
        <v>1636331976</v>
      </c>
      <c r="T96" s="5">
        <v>1416588326</v>
      </c>
      <c r="U96" s="5">
        <v>432617966</v>
      </c>
    </row>
    <row r="97" spans="3:26" ht="15.5" x14ac:dyDescent="0.35">
      <c r="C97" t="s">
        <v>128</v>
      </c>
      <c r="D97" s="5">
        <v>69916900</v>
      </c>
      <c r="E97" s="5">
        <v>70299357</v>
      </c>
      <c r="F97" s="5">
        <v>70184990</v>
      </c>
      <c r="G97" s="5">
        <v>89928828</v>
      </c>
      <c r="I97" s="5">
        <v>70299357</v>
      </c>
      <c r="J97" s="5">
        <v>95848091</v>
      </c>
      <c r="K97" s="5">
        <v>111401302</v>
      </c>
      <c r="L97" s="5">
        <v>147823262</v>
      </c>
      <c r="M97" s="5">
        <v>122293961</v>
      </c>
      <c r="N97" s="5">
        <v>116927658</v>
      </c>
      <c r="O97" s="5">
        <v>126316157</v>
      </c>
      <c r="P97" s="5">
        <v>127295543</v>
      </c>
      <c r="Q97" s="5">
        <v>63272391</v>
      </c>
      <c r="R97" s="5">
        <v>77050565</v>
      </c>
      <c r="S97" s="5">
        <v>75598358</v>
      </c>
      <c r="T97" s="5">
        <v>37897272</v>
      </c>
      <c r="U97" s="5">
        <v>28867269</v>
      </c>
      <c r="V97" s="5">
        <v>38264346</v>
      </c>
      <c r="W97" s="5">
        <v>188512050099</v>
      </c>
      <c r="X97" s="5">
        <v>141023733291</v>
      </c>
      <c r="Y97" s="5">
        <v>112265592367</v>
      </c>
      <c r="Z97" s="5">
        <v>89601092410</v>
      </c>
    </row>
    <row r="98" spans="3:26" ht="15.5" x14ac:dyDescent="0.35">
      <c r="C98" t="s">
        <v>590</v>
      </c>
      <c r="D98" s="5">
        <v>52050770</v>
      </c>
      <c r="E98" s="5">
        <v>50494842</v>
      </c>
      <c r="F98" s="5">
        <v>62253539</v>
      </c>
      <c r="G98" s="5">
        <v>62466967</v>
      </c>
      <c r="I98" s="5">
        <v>50494842</v>
      </c>
      <c r="J98" s="5">
        <v>65231075</v>
      </c>
      <c r="K98" s="5">
        <v>11127331</v>
      </c>
      <c r="L98" s="5">
        <v>108512959</v>
      </c>
      <c r="M98" s="5">
        <v>106123050</v>
      </c>
      <c r="N98" s="5">
        <v>105126405</v>
      </c>
      <c r="O98" s="5">
        <v>104502748</v>
      </c>
      <c r="P98" s="5">
        <v>97525013</v>
      </c>
      <c r="Q98" s="5">
        <v>76779800</v>
      </c>
      <c r="R98" s="5">
        <v>52594652</v>
      </c>
      <c r="S98" s="5">
        <v>49947246</v>
      </c>
      <c r="T98" s="5">
        <v>12744097</v>
      </c>
      <c r="U98" s="5">
        <v>53057</v>
      </c>
    </row>
    <row r="99" spans="3:26" ht="15.5" x14ac:dyDescent="0.35">
      <c r="C99" t="s">
        <v>405</v>
      </c>
      <c r="D99" s="5">
        <v>1685908</v>
      </c>
      <c r="E99" s="5">
        <v>1812426</v>
      </c>
      <c r="F99" s="5">
        <v>1704925</v>
      </c>
      <c r="G99" s="5">
        <v>1942820</v>
      </c>
      <c r="I99" s="5">
        <v>1812426</v>
      </c>
      <c r="J99" s="5">
        <v>2224584</v>
      </c>
      <c r="K99" s="5">
        <v>2487768</v>
      </c>
      <c r="L99" s="5">
        <v>2443873</v>
      </c>
      <c r="M99" s="5">
        <v>2542488</v>
      </c>
      <c r="N99" s="5">
        <v>3318108</v>
      </c>
      <c r="O99" s="5">
        <v>3826078</v>
      </c>
      <c r="P99" s="5">
        <v>4549963</v>
      </c>
      <c r="Q99" s="5">
        <v>4235907</v>
      </c>
      <c r="R99" s="5">
        <v>4627160</v>
      </c>
      <c r="S99" s="5">
        <v>3851047</v>
      </c>
      <c r="T99" s="5">
        <v>50944217</v>
      </c>
      <c r="U99" s="5">
        <v>25710029</v>
      </c>
      <c r="V99" s="5">
        <v>2887788</v>
      </c>
    </row>
    <row r="100" spans="3:26" ht="15.5" x14ac:dyDescent="0.35">
      <c r="C100" t="s">
        <v>129</v>
      </c>
      <c r="D100" s="5">
        <v>4114508684</v>
      </c>
      <c r="E100" s="5">
        <v>4158460129</v>
      </c>
      <c r="F100" s="5">
        <v>4219088562</v>
      </c>
      <c r="G100" s="5">
        <v>4248315516</v>
      </c>
      <c r="I100" s="5">
        <v>4158460129</v>
      </c>
      <c r="J100" s="5">
        <v>4428987968</v>
      </c>
      <c r="K100" s="5">
        <v>4706813414</v>
      </c>
      <c r="L100" s="5">
        <v>4982494909</v>
      </c>
      <c r="M100" s="5">
        <v>5319774372</v>
      </c>
      <c r="N100" s="5">
        <v>5528200609</v>
      </c>
      <c r="O100" s="5">
        <v>5165161315</v>
      </c>
      <c r="P100" s="5">
        <v>5465664421</v>
      </c>
      <c r="Q100" s="5">
        <v>4485080998</v>
      </c>
      <c r="R100" s="5">
        <v>4709478739</v>
      </c>
      <c r="S100" s="5">
        <v>4772491424</v>
      </c>
      <c r="T100" s="5">
        <v>4354681038</v>
      </c>
      <c r="U100" s="5">
        <v>2582647147</v>
      </c>
      <c r="V100" s="5">
        <v>1924344282</v>
      </c>
      <c r="W100" s="5">
        <v>17320150348269</v>
      </c>
      <c r="X100" s="5">
        <v>18228751624714</v>
      </c>
      <c r="Y100" s="5">
        <v>19407038797526</v>
      </c>
      <c r="Z100" s="5">
        <v>20353922914354</v>
      </c>
    </row>
    <row r="101" spans="3:26" ht="15.5" x14ac:dyDescent="0.35">
      <c r="C101" t="s">
        <v>130</v>
      </c>
      <c r="D101" s="5">
        <v>6202333721</v>
      </c>
      <c r="E101" s="5">
        <v>6232384211</v>
      </c>
      <c r="F101" s="5">
        <v>6140628225</v>
      </c>
      <c r="G101" s="5">
        <v>6416891178</v>
      </c>
      <c r="I101" s="5">
        <v>6232384211</v>
      </c>
      <c r="J101" s="5">
        <v>6415949730</v>
      </c>
      <c r="K101" s="5">
        <v>6599238469</v>
      </c>
      <c r="L101" s="5">
        <v>7194859982</v>
      </c>
      <c r="M101" s="5">
        <v>7510948902</v>
      </c>
      <c r="N101" s="5">
        <v>7533986395</v>
      </c>
      <c r="O101" s="5">
        <v>7373713156</v>
      </c>
      <c r="P101" s="5">
        <v>7939273167</v>
      </c>
      <c r="Q101" s="5">
        <v>6293128991</v>
      </c>
      <c r="R101" s="5">
        <v>6834152968</v>
      </c>
      <c r="S101" s="5">
        <v>6495022261</v>
      </c>
      <c r="T101" s="5">
        <v>6215496359</v>
      </c>
      <c r="U101" s="5">
        <v>4363174995</v>
      </c>
      <c r="V101" s="5">
        <v>3908162319</v>
      </c>
      <c r="W101" s="5">
        <v>30976445812225</v>
      </c>
      <c r="X101" s="5">
        <v>32087430994073</v>
      </c>
      <c r="Y101" s="5">
        <v>28670439792000</v>
      </c>
      <c r="Z101" s="5">
        <v>25550580441639</v>
      </c>
    </row>
    <row r="102" spans="3:26" ht="15.5" x14ac:dyDescent="0.35">
      <c r="C102" t="s">
        <v>131</v>
      </c>
    </row>
    <row r="103" spans="3:26" ht="15.5" x14ac:dyDescent="0.35">
      <c r="C103" t="s">
        <v>132</v>
      </c>
    </row>
    <row r="104" spans="3:26" ht="15.5" x14ac:dyDescent="0.35">
      <c r="C104" t="s">
        <v>133</v>
      </c>
      <c r="D104" s="5">
        <v>1040591107</v>
      </c>
      <c r="E104" s="5">
        <v>1169445891</v>
      </c>
      <c r="F104" s="5">
        <v>992389741</v>
      </c>
      <c r="G104" s="5">
        <v>1385004650</v>
      </c>
      <c r="I104" s="5">
        <v>1169445891</v>
      </c>
      <c r="J104" s="5">
        <v>1134487375</v>
      </c>
      <c r="K104" s="5">
        <v>1462417579</v>
      </c>
      <c r="L104" s="5">
        <v>992569575</v>
      </c>
      <c r="M104" s="5">
        <v>880909800</v>
      </c>
      <c r="N104" s="5">
        <v>1183155336</v>
      </c>
      <c r="O104" s="5">
        <v>1123361297</v>
      </c>
      <c r="P104" s="5">
        <v>1604524366</v>
      </c>
      <c r="Q104" s="5">
        <v>466661068</v>
      </c>
      <c r="R104" s="5">
        <v>815371887</v>
      </c>
      <c r="S104" s="5">
        <v>667320181</v>
      </c>
      <c r="T104" s="5">
        <v>1090616756</v>
      </c>
      <c r="U104" s="5">
        <v>885798906</v>
      </c>
      <c r="V104" s="5">
        <v>472749424</v>
      </c>
      <c r="W104" s="5">
        <v>2483316997394</v>
      </c>
      <c r="X104" s="5">
        <v>4035777167686</v>
      </c>
      <c r="Y104" s="5">
        <v>3729795011315</v>
      </c>
      <c r="Z104" s="5">
        <v>3297977346109</v>
      </c>
    </row>
    <row r="105" spans="3:26" ht="15.5" x14ac:dyDescent="0.35">
      <c r="C105" t="s">
        <v>134</v>
      </c>
      <c r="D105" s="5">
        <v>35000000</v>
      </c>
      <c r="E105" s="5">
        <v>35000000</v>
      </c>
      <c r="F105" s="5">
        <v>50000000</v>
      </c>
      <c r="G105" s="5">
        <v>50000000</v>
      </c>
      <c r="I105" s="5">
        <v>35000000</v>
      </c>
      <c r="J105" s="5">
        <v>100000000</v>
      </c>
      <c r="K105" s="5">
        <v>2590841</v>
      </c>
      <c r="N105" s="5">
        <v>10563630</v>
      </c>
      <c r="O105" s="5">
        <v>164387454</v>
      </c>
      <c r="P105" s="5">
        <v>23316820</v>
      </c>
      <c r="R105" s="5">
        <v>100000000</v>
      </c>
      <c r="U105" s="5">
        <v>300000000</v>
      </c>
      <c r="Y105" s="5">
        <v>225600000000</v>
      </c>
    </row>
    <row r="106" spans="3:26" ht="15.5" x14ac:dyDescent="0.35">
      <c r="C106" t="s">
        <v>135</v>
      </c>
      <c r="O106" s="5">
        <v>260092040</v>
      </c>
      <c r="S106" s="5">
        <v>116996612</v>
      </c>
      <c r="T106" s="5">
        <v>137655427</v>
      </c>
      <c r="U106" s="5">
        <v>158320476</v>
      </c>
      <c r="V106" s="5">
        <v>189130962</v>
      </c>
      <c r="W106" s="5">
        <v>554504673797</v>
      </c>
      <c r="X106" s="5">
        <v>643990887988</v>
      </c>
      <c r="Y106" s="5">
        <v>828310747572</v>
      </c>
      <c r="Z106" s="5">
        <v>698965686039</v>
      </c>
    </row>
    <row r="107" spans="3:26" ht="15.5" x14ac:dyDescent="0.35">
      <c r="C107" t="s">
        <v>136</v>
      </c>
      <c r="D107" s="5">
        <v>201764669</v>
      </c>
      <c r="E107" s="5">
        <v>281581259</v>
      </c>
      <c r="F107" s="5">
        <v>215391821</v>
      </c>
      <c r="G107" s="5">
        <v>250467756</v>
      </c>
      <c r="I107" s="5">
        <v>281581259</v>
      </c>
      <c r="J107" s="5">
        <v>237397488</v>
      </c>
      <c r="K107" s="5">
        <v>245210144</v>
      </c>
      <c r="L107" s="5">
        <v>236217962</v>
      </c>
      <c r="M107" s="5">
        <v>165447030</v>
      </c>
      <c r="N107" s="5">
        <v>215075275</v>
      </c>
      <c r="O107" s="5">
        <v>260092040</v>
      </c>
      <c r="P107" s="5">
        <v>213792906</v>
      </c>
      <c r="Q107" s="5">
        <v>95181079</v>
      </c>
      <c r="R107" s="5">
        <v>111759747</v>
      </c>
      <c r="S107" s="5">
        <v>116996612</v>
      </c>
      <c r="T107" s="5">
        <v>137655427</v>
      </c>
      <c r="U107" s="5">
        <v>158320476</v>
      </c>
      <c r="V107" s="5">
        <v>189130962</v>
      </c>
      <c r="W107" s="5">
        <v>554504673797</v>
      </c>
      <c r="X107" s="5">
        <v>643990887988</v>
      </c>
      <c r="Y107" s="5">
        <v>828310747572</v>
      </c>
      <c r="Z107" s="5">
        <v>698965686039</v>
      </c>
    </row>
    <row r="108" spans="3:26" ht="15.5" x14ac:dyDescent="0.35">
      <c r="C108" t="s">
        <v>138</v>
      </c>
      <c r="T108" s="5">
        <v>668658891</v>
      </c>
      <c r="U108" s="5">
        <v>180125591</v>
      </c>
      <c r="V108" s="5">
        <v>42257980</v>
      </c>
      <c r="W108" s="5">
        <v>655328741835</v>
      </c>
      <c r="X108" s="5">
        <v>702388957911</v>
      </c>
      <c r="Y108" s="5">
        <v>821306134671</v>
      </c>
      <c r="Z108" s="5">
        <v>1345645765040</v>
      </c>
    </row>
    <row r="109" spans="3:26" ht="15.5" x14ac:dyDescent="0.35">
      <c r="C109" t="s">
        <v>143</v>
      </c>
      <c r="T109" s="5">
        <v>12457390</v>
      </c>
      <c r="U109" s="5">
        <v>13994894</v>
      </c>
    </row>
    <row r="110" spans="3:26" ht="15.5" x14ac:dyDescent="0.35">
      <c r="C110" t="s">
        <v>144</v>
      </c>
      <c r="D110" s="5">
        <v>99401370</v>
      </c>
      <c r="E110" s="5">
        <v>95267554</v>
      </c>
      <c r="F110" s="5">
        <v>96159135</v>
      </c>
      <c r="G110" s="5">
        <v>378671005</v>
      </c>
      <c r="I110" s="5">
        <v>95267554</v>
      </c>
      <c r="J110" s="5">
        <v>98350200</v>
      </c>
      <c r="K110" s="5">
        <v>117290669</v>
      </c>
      <c r="L110" s="5">
        <v>174524897</v>
      </c>
      <c r="M110" s="5">
        <v>132720756</v>
      </c>
      <c r="N110" s="5">
        <v>139251623</v>
      </c>
      <c r="O110" s="5">
        <v>181317410</v>
      </c>
      <c r="P110" s="5">
        <v>234892272</v>
      </c>
      <c r="Q110" s="5">
        <v>94494730</v>
      </c>
      <c r="R110" s="5">
        <v>107408420</v>
      </c>
      <c r="S110" s="5">
        <v>84667261</v>
      </c>
      <c r="T110" s="5">
        <v>114848136</v>
      </c>
      <c r="U110" s="5">
        <v>57609234</v>
      </c>
      <c r="V110" s="5">
        <v>24800904</v>
      </c>
      <c r="W110" s="5">
        <v>188557478965</v>
      </c>
      <c r="X110" s="5">
        <v>224889254013</v>
      </c>
      <c r="Y110" s="5">
        <v>259933712204</v>
      </c>
      <c r="Z110" s="5">
        <v>588887769330</v>
      </c>
    </row>
    <row r="111" spans="3:26" ht="15.5" x14ac:dyDescent="0.35">
      <c r="C111" t="s">
        <v>449</v>
      </c>
      <c r="Q111" s="5">
        <v>5083381</v>
      </c>
      <c r="R111" s="5">
        <v>8828746</v>
      </c>
      <c r="S111" s="5">
        <v>11330750</v>
      </c>
      <c r="T111" s="5">
        <v>11005055</v>
      </c>
      <c r="U111" s="5">
        <v>11927017</v>
      </c>
      <c r="V111" s="5">
        <v>87115630</v>
      </c>
      <c r="W111" s="5">
        <v>1616967611921</v>
      </c>
      <c r="X111" s="5">
        <v>1695882571498</v>
      </c>
      <c r="Y111" s="5">
        <v>1174924527400</v>
      </c>
      <c r="Z111" s="5">
        <v>1049138602385</v>
      </c>
    </row>
    <row r="112" spans="3:26" ht="15.5" x14ac:dyDescent="0.35">
      <c r="C112" t="s">
        <v>324</v>
      </c>
      <c r="L112" s="5">
        <v>1323114950</v>
      </c>
      <c r="M112" s="5">
        <v>1967358761</v>
      </c>
      <c r="N112" s="5">
        <v>1964322891</v>
      </c>
      <c r="O112" s="5">
        <v>1961391577</v>
      </c>
      <c r="P112" s="5">
        <v>1958569888</v>
      </c>
      <c r="Q112" s="5">
        <v>1955926183</v>
      </c>
      <c r="R112" s="5">
        <v>1335343701</v>
      </c>
      <c r="S112" s="5">
        <v>1333756692</v>
      </c>
      <c r="T112" s="5">
        <v>1332255514</v>
      </c>
    </row>
    <row r="113" spans="3:26" ht="15.5" x14ac:dyDescent="0.35">
      <c r="C113" t="s">
        <v>529</v>
      </c>
      <c r="D113" s="5">
        <v>317774021</v>
      </c>
      <c r="E113" s="5">
        <v>313837001</v>
      </c>
      <c r="F113" s="5">
        <v>356357942</v>
      </c>
      <c r="G113" s="5">
        <v>366695724</v>
      </c>
      <c r="I113" s="5">
        <v>313837001</v>
      </c>
      <c r="J113" s="5">
        <v>353874575</v>
      </c>
      <c r="K113" s="5">
        <v>395855249</v>
      </c>
      <c r="L113" s="5">
        <v>442993556</v>
      </c>
    </row>
    <row r="114" spans="3:26" ht="15.5" x14ac:dyDescent="0.35">
      <c r="C114" t="s">
        <v>137</v>
      </c>
      <c r="D114" s="5">
        <v>7498530</v>
      </c>
      <c r="E114" s="5">
        <v>7214347</v>
      </c>
      <c r="F114" s="5">
        <v>5545588</v>
      </c>
      <c r="G114" s="5">
        <v>5358497</v>
      </c>
      <c r="I114" s="5">
        <v>7214347</v>
      </c>
      <c r="J114" s="5">
        <v>5547456</v>
      </c>
      <c r="K114" s="5">
        <v>57321373</v>
      </c>
      <c r="L114" s="5">
        <v>130241300</v>
      </c>
    </row>
    <row r="115" spans="3:26" ht="15.5" x14ac:dyDescent="0.35">
      <c r="C115" t="s">
        <v>1008</v>
      </c>
      <c r="D115" s="5">
        <v>53486443</v>
      </c>
      <c r="E115" s="5">
        <v>38804005</v>
      </c>
      <c r="F115" s="5">
        <v>41066028</v>
      </c>
      <c r="G115" s="5">
        <v>33975949</v>
      </c>
      <c r="I115" s="5">
        <v>38804005</v>
      </c>
      <c r="J115" s="5">
        <v>41548336</v>
      </c>
      <c r="K115" s="5">
        <v>33601051</v>
      </c>
      <c r="L115" s="5">
        <v>51524967</v>
      </c>
      <c r="M115" s="5">
        <v>32244730</v>
      </c>
      <c r="N115" s="5">
        <v>30017048</v>
      </c>
      <c r="O115" s="5">
        <v>55535465</v>
      </c>
      <c r="P115" s="5">
        <v>48864904</v>
      </c>
      <c r="Q115" s="5">
        <v>31658296</v>
      </c>
      <c r="R115" s="5">
        <v>42691113</v>
      </c>
      <c r="S115" s="5">
        <v>21467084</v>
      </c>
      <c r="T115" s="5">
        <v>41052974</v>
      </c>
      <c r="U115" s="5">
        <v>40140967</v>
      </c>
      <c r="V115" s="5">
        <v>80629393</v>
      </c>
      <c r="W115" s="5">
        <v>193930617283</v>
      </c>
      <c r="X115" s="5">
        <v>419319414673</v>
      </c>
      <c r="Y115" s="5">
        <v>708494870137</v>
      </c>
      <c r="Z115" s="5">
        <v>147263925955</v>
      </c>
    </row>
    <row r="116" spans="3:26" ht="15.5" x14ac:dyDescent="0.35">
      <c r="C116" t="s">
        <v>320</v>
      </c>
      <c r="P116" s="5">
        <v>691043648</v>
      </c>
    </row>
    <row r="117" spans="3:26" ht="15.5" x14ac:dyDescent="0.35">
      <c r="C117" t="s">
        <v>139</v>
      </c>
    </row>
    <row r="118" spans="3:26" ht="15.5" x14ac:dyDescent="0.35">
      <c r="C118" t="s">
        <v>140</v>
      </c>
      <c r="D118" s="5">
        <v>144954671</v>
      </c>
      <c r="E118" s="5">
        <v>148042600</v>
      </c>
      <c r="F118" s="5">
        <v>115505130</v>
      </c>
      <c r="G118" s="5">
        <v>118556853</v>
      </c>
      <c r="I118" s="5">
        <v>148042600</v>
      </c>
      <c r="J118" s="5">
        <v>72449958</v>
      </c>
      <c r="K118" s="5">
        <v>39689089</v>
      </c>
      <c r="L118" s="5">
        <v>16718211</v>
      </c>
      <c r="M118" s="5">
        <v>18540657</v>
      </c>
      <c r="N118" s="5">
        <v>19465027</v>
      </c>
      <c r="O118" s="5">
        <v>21364208</v>
      </c>
      <c r="Q118" s="5">
        <v>22857361</v>
      </c>
      <c r="R118" s="5">
        <v>170987760</v>
      </c>
      <c r="S118" s="5">
        <v>121621548</v>
      </c>
      <c r="T118" s="5">
        <v>87127922</v>
      </c>
      <c r="U118" s="5">
        <v>113980602</v>
      </c>
      <c r="V118" s="5">
        <v>98627228</v>
      </c>
      <c r="W118" s="5">
        <v>890995485514</v>
      </c>
      <c r="X118" s="5">
        <v>2045188653101</v>
      </c>
      <c r="Y118" s="5">
        <v>769589546731</v>
      </c>
      <c r="Z118" s="5">
        <v>354407114314</v>
      </c>
    </row>
    <row r="119" spans="3:26" ht="15.5" x14ac:dyDescent="0.35">
      <c r="C119" t="s">
        <v>1797</v>
      </c>
      <c r="N119" s="5">
        <v>71260879</v>
      </c>
      <c r="O119" s="5">
        <v>35630439</v>
      </c>
      <c r="P119" s="5">
        <v>53772145</v>
      </c>
      <c r="Y119" s="5">
        <v>116560000000</v>
      </c>
      <c r="Z119" s="5">
        <v>157680000000</v>
      </c>
    </row>
    <row r="120" spans="3:26" ht="15.5" x14ac:dyDescent="0.35">
      <c r="C120" t="s">
        <v>142</v>
      </c>
      <c r="D120" s="5">
        <v>158109867</v>
      </c>
      <c r="E120" s="5">
        <v>167403627</v>
      </c>
      <c r="F120" s="5">
        <v>138473105</v>
      </c>
      <c r="G120" s="5">
        <v>151914565</v>
      </c>
      <c r="I120" s="5">
        <v>167403627</v>
      </c>
      <c r="J120" s="5">
        <v>103259411</v>
      </c>
      <c r="K120" s="5">
        <v>47727298</v>
      </c>
      <c r="L120" s="5">
        <v>37033540</v>
      </c>
      <c r="M120" s="5">
        <v>68323544</v>
      </c>
      <c r="N120" s="5">
        <v>124888109</v>
      </c>
      <c r="O120" s="5">
        <v>56994647</v>
      </c>
      <c r="P120" s="5">
        <v>53772145</v>
      </c>
      <c r="Q120" s="5">
        <v>22857361</v>
      </c>
      <c r="R120" s="5">
        <v>170987760</v>
      </c>
      <c r="S120" s="5">
        <v>121621548</v>
      </c>
      <c r="T120" s="5">
        <v>87127922</v>
      </c>
      <c r="U120" s="5">
        <v>113980602</v>
      </c>
      <c r="V120" s="5">
        <v>98627228</v>
      </c>
      <c r="W120" s="5">
        <v>890995485514</v>
      </c>
      <c r="X120" s="5">
        <v>2045188653101</v>
      </c>
      <c r="Y120" s="5">
        <v>886149546731</v>
      </c>
      <c r="Z120" s="5">
        <v>512087114314</v>
      </c>
    </row>
    <row r="121" spans="3:26" ht="15.5" x14ac:dyDescent="0.35">
      <c r="C121" t="s">
        <v>145</v>
      </c>
      <c r="D121" s="5">
        <v>1433388016</v>
      </c>
      <c r="E121" s="5">
        <v>1455102750</v>
      </c>
      <c r="F121" s="5">
        <v>1537921713</v>
      </c>
      <c r="G121" s="5">
        <v>1566551713</v>
      </c>
      <c r="I121" s="5">
        <v>1455102750</v>
      </c>
      <c r="J121" s="5">
        <v>1609935071</v>
      </c>
      <c r="K121" s="5">
        <v>1596417511</v>
      </c>
      <c r="L121" s="5">
        <v>2760519769</v>
      </c>
      <c r="M121" s="5">
        <v>3345114544</v>
      </c>
      <c r="N121" s="5">
        <v>3395392204</v>
      </c>
      <c r="O121" s="5">
        <v>3016050978</v>
      </c>
      <c r="P121" s="5">
        <v>3132858090</v>
      </c>
      <c r="Q121" s="5">
        <v>2639555044</v>
      </c>
      <c r="R121" s="5">
        <v>2848587747</v>
      </c>
      <c r="S121" s="5">
        <v>2804898026</v>
      </c>
      <c r="T121" s="5">
        <v>2161809828</v>
      </c>
      <c r="U121" s="5">
        <v>750149566</v>
      </c>
      <c r="V121" s="5">
        <v>1080620917</v>
      </c>
      <c r="W121" s="5">
        <v>11308416836316</v>
      </c>
      <c r="X121" s="5">
        <v>12950699379431</v>
      </c>
      <c r="Y121" s="5">
        <v>12162831372302</v>
      </c>
      <c r="Z121" s="5">
        <v>14210682121368</v>
      </c>
    </row>
    <row r="122" spans="3:26" ht="15.5" x14ac:dyDescent="0.35">
      <c r="C122" t="s">
        <v>146</v>
      </c>
      <c r="D122" s="5">
        <v>1433388016</v>
      </c>
      <c r="E122" s="5">
        <v>1455102750</v>
      </c>
      <c r="F122" s="5">
        <v>1537921713</v>
      </c>
      <c r="G122" s="5">
        <v>1566551713</v>
      </c>
      <c r="I122" s="5">
        <v>1455102750</v>
      </c>
      <c r="J122" s="5">
        <v>1609935071</v>
      </c>
      <c r="K122" s="5">
        <v>1596417511</v>
      </c>
      <c r="L122" s="5">
        <v>2760519769</v>
      </c>
      <c r="M122" s="5">
        <v>3345114544</v>
      </c>
      <c r="N122" s="5">
        <v>3395392204</v>
      </c>
      <c r="O122" s="5">
        <v>3016050978</v>
      </c>
      <c r="P122" s="5">
        <v>3132858090</v>
      </c>
      <c r="Q122" s="5">
        <v>2639555044</v>
      </c>
      <c r="R122" s="5">
        <v>2848587747</v>
      </c>
      <c r="S122" s="5">
        <v>2804898026</v>
      </c>
      <c r="T122" s="5">
        <v>2161809828</v>
      </c>
      <c r="U122" s="5">
        <v>750149566</v>
      </c>
      <c r="V122" s="5">
        <v>1080620917</v>
      </c>
      <c r="W122" s="5">
        <v>11308416836316</v>
      </c>
      <c r="X122" s="5">
        <v>12950699379431</v>
      </c>
      <c r="Y122" s="5">
        <v>12162831372302</v>
      </c>
      <c r="Z122" s="5">
        <v>14210682121368</v>
      </c>
    </row>
    <row r="123" spans="3:26" ht="15.5" x14ac:dyDescent="0.35">
      <c r="C123" t="s">
        <v>147</v>
      </c>
      <c r="D123" s="5">
        <v>118393150</v>
      </c>
      <c r="E123" s="5">
        <v>135618698</v>
      </c>
      <c r="F123" s="5">
        <v>114102478</v>
      </c>
      <c r="G123" s="5">
        <v>115664514</v>
      </c>
      <c r="I123" s="5">
        <v>135618698</v>
      </c>
      <c r="J123" s="5">
        <v>123064838</v>
      </c>
      <c r="K123" s="5">
        <v>116394012</v>
      </c>
      <c r="L123" s="5">
        <v>93653829</v>
      </c>
      <c r="M123" s="5">
        <v>199631967</v>
      </c>
      <c r="N123" s="5">
        <v>192274882</v>
      </c>
      <c r="O123" s="5">
        <v>225757105</v>
      </c>
      <c r="P123" s="5">
        <v>166464732</v>
      </c>
      <c r="Q123" s="5">
        <v>123528183</v>
      </c>
      <c r="R123" s="5">
        <v>84645847</v>
      </c>
      <c r="S123" s="5">
        <v>94128626</v>
      </c>
      <c r="T123" s="5">
        <v>132626476</v>
      </c>
      <c r="U123" s="5">
        <v>571231</v>
      </c>
      <c r="V123" s="5">
        <v>650855</v>
      </c>
      <c r="W123" s="5">
        <v>23448724509</v>
      </c>
      <c r="X123" s="5">
        <v>48371809750</v>
      </c>
      <c r="Y123" s="5">
        <v>56091570036</v>
      </c>
      <c r="Z123" s="5">
        <v>28520157424</v>
      </c>
    </row>
    <row r="124" spans="3:26" ht="15.5" x14ac:dyDescent="0.35">
      <c r="C124" t="s">
        <v>650</v>
      </c>
      <c r="D124" s="5">
        <v>550151439</v>
      </c>
      <c r="E124" s="5">
        <v>559328261</v>
      </c>
      <c r="F124" s="5">
        <v>642891527</v>
      </c>
      <c r="G124" s="5">
        <v>653565194</v>
      </c>
      <c r="I124" s="5">
        <v>559328261</v>
      </c>
      <c r="J124" s="5">
        <v>703690713</v>
      </c>
      <c r="K124" s="5">
        <v>519958791</v>
      </c>
      <c r="L124" s="5">
        <v>335314805</v>
      </c>
      <c r="M124" s="5">
        <v>404457661</v>
      </c>
      <c r="N124" s="5">
        <v>354419502</v>
      </c>
      <c r="T124" s="5">
        <v>473038896</v>
      </c>
      <c r="U124" s="5">
        <v>611976149</v>
      </c>
      <c r="V124" s="5">
        <v>840006527</v>
      </c>
      <c r="W124" s="5">
        <v>9013375035835</v>
      </c>
      <c r="X124" s="5">
        <v>10742889051604</v>
      </c>
      <c r="Y124" s="5">
        <v>9971716709888</v>
      </c>
      <c r="Z124" s="5">
        <v>9297771420658</v>
      </c>
    </row>
    <row r="125" spans="3:26" ht="15.5" x14ac:dyDescent="0.35">
      <c r="C125" t="s">
        <v>2931</v>
      </c>
      <c r="Z125" s="5">
        <v>2965845269423</v>
      </c>
    </row>
    <row r="126" spans="3:26" ht="15.5" x14ac:dyDescent="0.35">
      <c r="C126" t="s">
        <v>2152</v>
      </c>
      <c r="M126" s="5">
        <v>49999999</v>
      </c>
      <c r="N126" s="5">
        <v>139316428</v>
      </c>
      <c r="O126" s="5">
        <v>210577308</v>
      </c>
      <c r="P126" s="5">
        <v>280733036</v>
      </c>
      <c r="Y126" s="5">
        <v>633313721692</v>
      </c>
      <c r="Z126" s="5">
        <v>608523811151</v>
      </c>
    </row>
    <row r="127" spans="3:26" ht="15.5" x14ac:dyDescent="0.35">
      <c r="C127" t="s">
        <v>323</v>
      </c>
    </row>
    <row r="128" spans="3:26" ht="15.5" x14ac:dyDescent="0.35">
      <c r="C128" t="s">
        <v>407</v>
      </c>
      <c r="O128" s="5">
        <v>357077074</v>
      </c>
      <c r="P128" s="5">
        <v>496515768</v>
      </c>
      <c r="Q128" s="5">
        <v>413732667</v>
      </c>
      <c r="R128" s="5">
        <v>1296315710</v>
      </c>
      <c r="S128" s="5">
        <v>1253416592</v>
      </c>
    </row>
    <row r="129" spans="2:26" ht="15.5" x14ac:dyDescent="0.35">
      <c r="C129" t="s">
        <v>325</v>
      </c>
      <c r="L129" s="5">
        <v>1323114950</v>
      </c>
      <c r="M129" s="5">
        <v>1967358761</v>
      </c>
      <c r="N129" s="5">
        <v>1964322891</v>
      </c>
      <c r="O129" s="5">
        <v>2318468651</v>
      </c>
      <c r="P129" s="5">
        <v>2455085656</v>
      </c>
      <c r="Q129" s="5">
        <v>2369658850</v>
      </c>
      <c r="R129" s="5">
        <v>2631659411</v>
      </c>
      <c r="S129" s="5">
        <v>2587173284</v>
      </c>
      <c r="T129" s="5">
        <v>1332255514</v>
      </c>
    </row>
    <row r="130" spans="2:26" ht="15.5" x14ac:dyDescent="0.35">
      <c r="C130" t="s">
        <v>149</v>
      </c>
      <c r="O130" s="5">
        <v>30563812</v>
      </c>
      <c r="P130" s="5">
        <v>26210731</v>
      </c>
    </row>
    <row r="131" spans="2:26" ht="15.5" x14ac:dyDescent="0.35">
      <c r="C131" t="s">
        <v>150</v>
      </c>
      <c r="D131" s="5">
        <v>2473979123</v>
      </c>
      <c r="E131" s="5">
        <v>2624548641</v>
      </c>
      <c r="F131" s="5">
        <v>2530311454</v>
      </c>
      <c r="G131" s="5">
        <v>2951556363</v>
      </c>
      <c r="I131" s="5">
        <v>2624548641</v>
      </c>
      <c r="J131" s="5">
        <v>2744422446</v>
      </c>
      <c r="K131" s="5">
        <v>3058835090</v>
      </c>
      <c r="L131" s="5">
        <v>3753089344</v>
      </c>
      <c r="M131" s="5">
        <v>4226024344</v>
      </c>
      <c r="N131" s="5">
        <v>4578547540</v>
      </c>
      <c r="O131" s="5">
        <v>4139412275</v>
      </c>
      <c r="P131" s="5">
        <v>4737382456</v>
      </c>
      <c r="Q131" s="5">
        <v>3106216112</v>
      </c>
      <c r="R131" s="5">
        <v>3663959634</v>
      </c>
      <c r="S131" s="5">
        <v>3472218207</v>
      </c>
      <c r="T131" s="5">
        <v>3252426584</v>
      </c>
      <c r="U131" s="5">
        <v>1635948472</v>
      </c>
      <c r="V131" s="5">
        <v>1553370341</v>
      </c>
      <c r="W131" s="5">
        <v>13791733833710</v>
      </c>
      <c r="X131" s="5">
        <v>16986476547117</v>
      </c>
      <c r="Y131" s="5">
        <v>15892626383617</v>
      </c>
      <c r="Z131" s="5">
        <v>17508659467477</v>
      </c>
    </row>
    <row r="132" spans="2:26" ht="15.5" x14ac:dyDescent="0.35">
      <c r="C132" t="s">
        <v>151</v>
      </c>
    </row>
    <row r="133" spans="2:26" ht="15.5" x14ac:dyDescent="0.35">
      <c r="C133" t="s">
        <v>152</v>
      </c>
      <c r="D133" s="5">
        <v>344018831</v>
      </c>
      <c r="E133" s="5">
        <v>344018831</v>
      </c>
      <c r="F133" s="5">
        <v>344018831</v>
      </c>
      <c r="G133" s="5">
        <v>344018831</v>
      </c>
      <c r="I133" s="5">
        <v>344018831</v>
      </c>
      <c r="J133" s="5">
        <v>344018831</v>
      </c>
      <c r="K133" s="5">
        <v>344018831</v>
      </c>
      <c r="L133" s="5">
        <v>344018831</v>
      </c>
      <c r="M133" s="5">
        <v>344018831</v>
      </c>
      <c r="N133" s="5">
        <v>344018831</v>
      </c>
      <c r="O133" s="5">
        <v>344018831</v>
      </c>
      <c r="P133" s="5">
        <v>344018831</v>
      </c>
      <c r="Q133" s="5">
        <v>344018831</v>
      </c>
      <c r="R133" s="5">
        <v>344018831</v>
      </c>
      <c r="S133" s="5">
        <v>344018831</v>
      </c>
      <c r="T133" s="5">
        <v>344018831</v>
      </c>
      <c r="U133" s="5">
        <v>344018831</v>
      </c>
      <c r="V133" s="5">
        <v>344018831</v>
      </c>
      <c r="W133" s="5">
        <v>2424150819600</v>
      </c>
      <c r="X133" s="5">
        <v>2424150819600</v>
      </c>
      <c r="Y133" s="5">
        <v>2424150819600</v>
      </c>
      <c r="Z133" s="5">
        <v>2296718596500</v>
      </c>
    </row>
    <row r="134" spans="2:26" ht="15.5" x14ac:dyDescent="0.35">
      <c r="C134" t="s">
        <v>153</v>
      </c>
      <c r="D134" s="5">
        <v>-467574628</v>
      </c>
      <c r="E134" s="5">
        <v>-467574628</v>
      </c>
      <c r="F134" s="5">
        <v>-467574628</v>
      </c>
      <c r="G134" s="5">
        <v>-467574628</v>
      </c>
      <c r="I134" s="5">
        <v>-467574628</v>
      </c>
      <c r="J134" s="5">
        <v>-467574628</v>
      </c>
      <c r="K134" s="5">
        <v>-467574628</v>
      </c>
      <c r="L134" s="5">
        <v>-467574628</v>
      </c>
      <c r="M134" s="5">
        <v>-467574628</v>
      </c>
      <c r="N134" s="5">
        <v>-467574628</v>
      </c>
      <c r="O134" s="5">
        <v>-467574628</v>
      </c>
      <c r="P134" s="5">
        <v>-467574628</v>
      </c>
      <c r="Q134" s="5">
        <v>284339313</v>
      </c>
      <c r="R134" s="5">
        <v>284339313</v>
      </c>
      <c r="S134" s="5">
        <v>284339313</v>
      </c>
      <c r="T134" s="5">
        <v>157254312</v>
      </c>
      <c r="U134" s="5">
        <v>157254312</v>
      </c>
      <c r="V134" s="5">
        <v>192555960</v>
      </c>
      <c r="W134" s="5">
        <v>1709790833464</v>
      </c>
      <c r="X134" s="5">
        <v>1709790833464</v>
      </c>
      <c r="Y134" s="5">
        <v>1709790833464</v>
      </c>
      <c r="Z134" s="5">
        <v>1809063250664</v>
      </c>
    </row>
    <row r="135" spans="2:26" ht="15.5" x14ac:dyDescent="0.35">
      <c r="C135" t="s">
        <v>155</v>
      </c>
      <c r="D135" s="5">
        <v>3021518447</v>
      </c>
      <c r="E135" s="5">
        <v>2931070488</v>
      </c>
      <c r="F135" s="5">
        <v>2953598199</v>
      </c>
      <c r="G135" s="5">
        <v>2860129530</v>
      </c>
      <c r="I135" s="5">
        <v>2931070488</v>
      </c>
      <c r="J135" s="5">
        <v>2987247908</v>
      </c>
      <c r="K135" s="5">
        <v>2870293077</v>
      </c>
      <c r="L135" s="5">
        <v>2820569686</v>
      </c>
      <c r="M135" s="5">
        <v>2700285955</v>
      </c>
      <c r="N135" s="5">
        <v>2396462090</v>
      </c>
      <c r="O135" s="5">
        <v>2728810783</v>
      </c>
      <c r="P135" s="5">
        <v>2758599371</v>
      </c>
      <c r="Q135" s="5">
        <v>2571000681</v>
      </c>
      <c r="R135" s="5">
        <v>2564574258</v>
      </c>
      <c r="S135" s="5">
        <v>2428351784</v>
      </c>
      <c r="T135" s="5">
        <v>2317402215</v>
      </c>
      <c r="U135" s="5">
        <v>2096615050</v>
      </c>
      <c r="V135" s="5">
        <v>1742268787</v>
      </c>
      <c r="W135" s="5">
        <v>12257198929014</v>
      </c>
      <c r="X135" s="5">
        <v>10317326908456</v>
      </c>
      <c r="Y135" s="5">
        <v>8022834786260</v>
      </c>
      <c r="Z135" s="5">
        <v>2796960587941</v>
      </c>
    </row>
    <row r="136" spans="2:26" ht="15.5" x14ac:dyDescent="0.35">
      <c r="C136" t="s">
        <v>156</v>
      </c>
      <c r="D136" s="5">
        <v>2715705689</v>
      </c>
      <c r="E136" s="5">
        <v>2715705689</v>
      </c>
      <c r="F136" s="5">
        <v>2715705689</v>
      </c>
      <c r="G136" s="5">
        <v>2715705689</v>
      </c>
      <c r="I136" s="5">
        <v>2715705689</v>
      </c>
      <c r="J136" s="5">
        <v>2647820134</v>
      </c>
      <c r="K136" s="5">
        <v>2592201898</v>
      </c>
      <c r="L136" s="5">
        <v>2494329989</v>
      </c>
      <c r="M136" s="5">
        <v>2396462090</v>
      </c>
      <c r="N136" s="5">
        <v>2661235674</v>
      </c>
      <c r="O136" s="5">
        <v>2661226693</v>
      </c>
      <c r="P136" s="5">
        <v>2515991774</v>
      </c>
      <c r="Q136" s="5">
        <v>2427854334</v>
      </c>
      <c r="R136" s="5">
        <v>2576863351</v>
      </c>
      <c r="S136" s="5">
        <v>2343765418</v>
      </c>
      <c r="T136" s="5">
        <v>1892288752</v>
      </c>
      <c r="U136" s="5">
        <v>1477639771</v>
      </c>
      <c r="V136" s="5">
        <v>1092941286</v>
      </c>
      <c r="W136" s="5">
        <v>7009383145502</v>
      </c>
      <c r="X136" s="5">
        <v>4763213088130</v>
      </c>
      <c r="Y136" s="5">
        <v>2427650973042</v>
      </c>
      <c r="Z136" s="5">
        <v>2679868791329</v>
      </c>
    </row>
    <row r="137" spans="2:26" ht="15.5" x14ac:dyDescent="0.35">
      <c r="C137" t="s">
        <v>157</v>
      </c>
      <c r="D137" s="5">
        <v>305812758</v>
      </c>
      <c r="E137" s="5">
        <v>215364799</v>
      </c>
      <c r="F137" s="5">
        <v>237892510</v>
      </c>
      <c r="G137" s="5">
        <v>144423841</v>
      </c>
      <c r="I137" s="5">
        <v>215364799</v>
      </c>
      <c r="J137" s="5">
        <v>339427774</v>
      </c>
      <c r="K137" s="5">
        <v>278091179</v>
      </c>
      <c r="L137" s="5">
        <v>326239697</v>
      </c>
      <c r="M137" s="5">
        <v>303823865</v>
      </c>
      <c r="N137" s="5">
        <v>-264773584</v>
      </c>
      <c r="O137" s="5">
        <v>67584090</v>
      </c>
      <c r="P137" s="5">
        <v>242607597</v>
      </c>
      <c r="Q137" s="5">
        <v>143146347</v>
      </c>
      <c r="R137" s="5">
        <v>-12289093</v>
      </c>
      <c r="S137" s="5">
        <v>84586366</v>
      </c>
      <c r="T137" s="5">
        <v>425113463</v>
      </c>
      <c r="U137" s="5">
        <v>618975279</v>
      </c>
      <c r="V137" s="5">
        <v>649327501</v>
      </c>
      <c r="W137" s="5">
        <v>5247815783512</v>
      </c>
      <c r="X137" s="5">
        <v>5554113820326</v>
      </c>
      <c r="Y137" s="5">
        <v>5595183813218</v>
      </c>
      <c r="Z137" s="5">
        <v>117091796612</v>
      </c>
    </row>
    <row r="138" spans="2:26" ht="15.5" x14ac:dyDescent="0.35">
      <c r="C138" t="s">
        <v>158</v>
      </c>
      <c r="D138" s="5">
        <v>3021518447</v>
      </c>
      <c r="E138" s="5">
        <v>2931070488</v>
      </c>
      <c r="F138" s="5">
        <v>2953598199</v>
      </c>
      <c r="G138" s="5">
        <v>2860129530</v>
      </c>
      <c r="I138" s="5">
        <v>2931070488</v>
      </c>
      <c r="J138" s="5">
        <v>2987247908</v>
      </c>
      <c r="K138" s="5">
        <v>2870293077</v>
      </c>
      <c r="L138" s="5">
        <v>2820569686</v>
      </c>
      <c r="M138" s="5">
        <v>2700285955</v>
      </c>
      <c r="N138" s="5">
        <v>2396462090</v>
      </c>
      <c r="O138" s="5">
        <v>2728810783</v>
      </c>
      <c r="P138" s="5">
        <v>2758599371</v>
      </c>
      <c r="Q138" s="5">
        <v>2571000681</v>
      </c>
      <c r="R138" s="5">
        <v>2564574258</v>
      </c>
      <c r="S138" s="5">
        <v>2428351784</v>
      </c>
      <c r="T138" s="5">
        <v>2317402215</v>
      </c>
      <c r="U138" s="5">
        <v>2096615050</v>
      </c>
      <c r="V138" s="5">
        <v>1742268787</v>
      </c>
      <c r="W138" s="5">
        <v>12257198929014</v>
      </c>
      <c r="X138" s="5">
        <v>10317326908456</v>
      </c>
      <c r="Y138" s="5">
        <v>8022834786260</v>
      </c>
      <c r="Z138" s="5">
        <v>2796960587941</v>
      </c>
    </row>
    <row r="139" spans="2:26" ht="15.5" x14ac:dyDescent="0.35">
      <c r="C139" t="s">
        <v>159</v>
      </c>
      <c r="D139" s="5">
        <v>898811330</v>
      </c>
      <c r="E139" s="5">
        <v>867418254</v>
      </c>
      <c r="F139" s="5">
        <v>836899600</v>
      </c>
      <c r="G139" s="5">
        <v>805602585</v>
      </c>
      <c r="I139" s="5">
        <v>867418254</v>
      </c>
      <c r="J139" s="5">
        <v>845481362</v>
      </c>
      <c r="K139" s="5">
        <v>841548574</v>
      </c>
      <c r="L139" s="5">
        <v>807573361</v>
      </c>
      <c r="M139" s="5">
        <v>759574656</v>
      </c>
      <c r="N139" s="5">
        <v>722302155</v>
      </c>
      <c r="O139" s="5">
        <v>673434728</v>
      </c>
      <c r="P139" s="5">
        <v>627353311</v>
      </c>
      <c r="Q139" s="5">
        <v>18761936</v>
      </c>
      <c r="R139" s="5">
        <v>7018625</v>
      </c>
      <c r="S139" s="5">
        <v>2447929</v>
      </c>
      <c r="T139" s="5">
        <v>195808065</v>
      </c>
      <c r="U139" s="5">
        <v>181822251</v>
      </c>
      <c r="V139" s="5">
        <v>157447622</v>
      </c>
      <c r="W139" s="5">
        <v>1344956997164</v>
      </c>
      <c r="X139" s="5">
        <v>1232381430192</v>
      </c>
      <c r="Y139" s="5">
        <v>1045733018130</v>
      </c>
      <c r="Z139" s="5">
        <v>966663804736</v>
      </c>
    </row>
    <row r="140" spans="2:26" ht="15.5" x14ac:dyDescent="0.35">
      <c r="C140" t="s">
        <v>10</v>
      </c>
      <c r="D140" s="5">
        <v>3728354598</v>
      </c>
      <c r="E140" s="5">
        <v>3607835570</v>
      </c>
      <c r="F140" s="5">
        <v>3610316771</v>
      </c>
      <c r="G140" s="5">
        <v>3465334815</v>
      </c>
      <c r="I140" s="5">
        <v>3607835570</v>
      </c>
      <c r="J140" s="5">
        <v>3671527284</v>
      </c>
      <c r="K140" s="5">
        <v>3540403379</v>
      </c>
      <c r="L140" s="5">
        <v>3441770638</v>
      </c>
      <c r="M140" s="5">
        <v>3284924558</v>
      </c>
      <c r="N140" s="5">
        <v>2955438855</v>
      </c>
      <c r="O140" s="5">
        <v>3234300881</v>
      </c>
      <c r="P140" s="5">
        <v>3201890711</v>
      </c>
      <c r="Q140" s="5">
        <v>3186912879</v>
      </c>
      <c r="R140" s="5">
        <v>3170193334</v>
      </c>
      <c r="S140" s="5">
        <v>3022804054</v>
      </c>
      <c r="T140" s="5">
        <v>2963069775</v>
      </c>
      <c r="U140" s="5">
        <v>2727226523</v>
      </c>
      <c r="V140" s="5">
        <v>2354791978</v>
      </c>
      <c r="W140" s="5">
        <v>17184711978515</v>
      </c>
      <c r="X140" s="5">
        <v>15100954446956</v>
      </c>
      <c r="Y140" s="5">
        <v>12777813408383</v>
      </c>
      <c r="Z140" s="5">
        <v>8041920974162</v>
      </c>
    </row>
    <row r="141" spans="2:26" ht="15.5" x14ac:dyDescent="0.35">
      <c r="C141" t="s">
        <v>160</v>
      </c>
      <c r="D141" s="5">
        <v>6202333721</v>
      </c>
      <c r="E141" s="5">
        <v>6232384211</v>
      </c>
      <c r="F141" s="5">
        <v>6140628225</v>
      </c>
      <c r="G141" s="5">
        <v>6416891178</v>
      </c>
      <c r="I141" s="5">
        <v>6232384211</v>
      </c>
      <c r="J141" s="5">
        <v>6415949730</v>
      </c>
      <c r="K141" s="5">
        <v>6599238469</v>
      </c>
      <c r="L141" s="5">
        <v>7194859982</v>
      </c>
      <c r="M141" s="5">
        <v>7510948902</v>
      </c>
      <c r="N141" s="5">
        <v>7533986395</v>
      </c>
      <c r="O141" s="5">
        <v>7373713156</v>
      </c>
      <c r="P141" s="5">
        <v>7939273167</v>
      </c>
      <c r="Q141" s="5">
        <v>6293128991</v>
      </c>
      <c r="R141" s="5">
        <v>6834152968</v>
      </c>
      <c r="S141" s="5">
        <v>6495022261</v>
      </c>
      <c r="T141" s="5">
        <v>6215496359</v>
      </c>
      <c r="U141" s="5">
        <v>4363174995</v>
      </c>
      <c r="V141" s="5">
        <v>3908162319</v>
      </c>
      <c r="W141" s="5">
        <v>30976445812225</v>
      </c>
      <c r="X141" s="5">
        <v>32087430994073</v>
      </c>
      <c r="Y141" s="5">
        <v>28670439792000</v>
      </c>
      <c r="Z141" s="5">
        <v>25550580441639</v>
      </c>
    </row>
    <row r="142" spans="2:26" ht="15.5" x14ac:dyDescent="0.35">
      <c r="C142" t="s">
        <v>161</v>
      </c>
      <c r="D142" s="5">
        <v>24241508196</v>
      </c>
      <c r="E142" s="5">
        <v>24241508196</v>
      </c>
      <c r="F142" s="5">
        <v>24241508196</v>
      </c>
      <c r="G142" s="5">
        <v>24241508196</v>
      </c>
      <c r="I142" s="5">
        <v>24241508196</v>
      </c>
      <c r="J142" s="5">
        <v>24241508196</v>
      </c>
      <c r="K142" s="5">
        <v>24241508196</v>
      </c>
      <c r="L142" s="5">
        <v>24241508196</v>
      </c>
      <c r="M142" s="5">
        <v>24241508196</v>
      </c>
      <c r="N142" s="5">
        <v>24241508196</v>
      </c>
      <c r="O142" s="5">
        <v>24241508196</v>
      </c>
      <c r="P142" s="5">
        <v>24241508196</v>
      </c>
      <c r="Q142" s="5">
        <v>24241508196</v>
      </c>
      <c r="R142" s="5">
        <v>24241508196</v>
      </c>
      <c r="S142" s="5">
        <v>24241508196</v>
      </c>
      <c r="T142" s="5">
        <v>24241508196</v>
      </c>
      <c r="U142" s="5">
        <v>24241508196</v>
      </c>
      <c r="V142" s="5">
        <v>24241508196</v>
      </c>
      <c r="W142" s="5">
        <v>24241508196</v>
      </c>
      <c r="X142" s="5">
        <v>24241508196</v>
      </c>
      <c r="Y142" s="5">
        <v>24241508196</v>
      </c>
      <c r="Z142" s="5">
        <v>22967185965</v>
      </c>
    </row>
    <row r="144" spans="2:26" ht="15.5" x14ac:dyDescent="0.35">
      <c r="B144" t="s">
        <v>162</v>
      </c>
      <c r="C144" t="s">
        <v>163</v>
      </c>
      <c r="D144" s="5">
        <v>86886179</v>
      </c>
      <c r="E144" s="5">
        <v>217743109</v>
      </c>
      <c r="F144" s="5">
        <v>104718551</v>
      </c>
      <c r="G144" s="5">
        <v>90199479</v>
      </c>
      <c r="I144" s="5">
        <v>657096215</v>
      </c>
      <c r="J144" s="5">
        <v>785214989</v>
      </c>
      <c r="K144" s="5">
        <v>723688604</v>
      </c>
      <c r="L144" s="5">
        <v>969699872</v>
      </c>
      <c r="M144" s="5">
        <v>582705258</v>
      </c>
      <c r="N144" s="5">
        <v>416874630</v>
      </c>
      <c r="O144" s="5">
        <v>810581461</v>
      </c>
      <c r="P144" s="5">
        <v>918971233</v>
      </c>
      <c r="Q144" s="5">
        <v>577904469</v>
      </c>
      <c r="R144" s="5">
        <v>655546283</v>
      </c>
      <c r="S144" s="5">
        <v>528440038</v>
      </c>
      <c r="T144" s="5">
        <v>896663945</v>
      </c>
      <c r="U144" s="5">
        <v>828875029</v>
      </c>
      <c r="V144" s="5">
        <v>1166418421</v>
      </c>
      <c r="W144" s="5">
        <v>8314370418396</v>
      </c>
      <c r="X144" s="5">
        <v>9545180246741</v>
      </c>
      <c r="Y144" s="5">
        <v>6952934696174</v>
      </c>
      <c r="Z144" s="5">
        <v>3778938944245</v>
      </c>
    </row>
    <row r="145" spans="3:26" ht="15.5" x14ac:dyDescent="0.35">
      <c r="C145" t="s">
        <v>328</v>
      </c>
      <c r="D145" s="5">
        <v>993491837</v>
      </c>
      <c r="E145" s="5">
        <v>1085232136</v>
      </c>
      <c r="F145" s="5">
        <v>985497450</v>
      </c>
      <c r="G145" s="5">
        <v>963955472</v>
      </c>
      <c r="I145" s="5">
        <v>4107120086</v>
      </c>
      <c r="J145" s="5">
        <v>3834863981</v>
      </c>
      <c r="K145" s="5">
        <v>3739835270</v>
      </c>
      <c r="L145" s="5">
        <v>3510859494</v>
      </c>
      <c r="M145" s="5">
        <v>3084768270</v>
      </c>
      <c r="N145" s="5">
        <v>2922620734</v>
      </c>
      <c r="O145" s="5">
        <v>3789156813</v>
      </c>
      <c r="P145" s="5">
        <v>3792933047</v>
      </c>
      <c r="Q145" s="5">
        <v>2990145383</v>
      </c>
      <c r="R145" s="5">
        <v>2966046617</v>
      </c>
      <c r="S145" s="5">
        <v>3058651519</v>
      </c>
      <c r="T145" s="5">
        <v>3392711746</v>
      </c>
      <c r="U145" s="5">
        <v>2954338709</v>
      </c>
      <c r="V145" s="5">
        <v>2585937818</v>
      </c>
      <c r="W145" s="5">
        <v>19497510272100</v>
      </c>
      <c r="X145" s="5">
        <v>20325283524334</v>
      </c>
      <c r="Y145" s="5">
        <v>17870079335250</v>
      </c>
      <c r="Z145" s="5">
        <v>13613399840756</v>
      </c>
    </row>
    <row r="146" spans="3:26" ht="15.5" x14ac:dyDescent="0.35">
      <c r="C146" t="s">
        <v>329</v>
      </c>
      <c r="D146" s="5">
        <v>-715086484</v>
      </c>
      <c r="E146" s="5">
        <v>-646090744</v>
      </c>
      <c r="F146" s="5">
        <v>-656171652</v>
      </c>
      <c r="G146" s="5">
        <v>-723183602</v>
      </c>
      <c r="I146" s="5">
        <v>-2680396806</v>
      </c>
      <c r="J146" s="5">
        <v>-2189465072</v>
      </c>
      <c r="K146" s="5">
        <v>-2082229607</v>
      </c>
      <c r="L146" s="5">
        <v>-1732769836</v>
      </c>
      <c r="M146" s="5">
        <v>-1986910639</v>
      </c>
      <c r="N146" s="5">
        <v>-1869918455</v>
      </c>
      <c r="O146" s="5">
        <v>-2343207972</v>
      </c>
      <c r="P146" s="5">
        <v>-2246443272</v>
      </c>
      <c r="Q146" s="5">
        <v>-1863740045</v>
      </c>
      <c r="R146" s="5">
        <v>-1746010090</v>
      </c>
      <c r="S146" s="5">
        <v>-1786658619</v>
      </c>
      <c r="T146" s="5">
        <v>-1729849094</v>
      </c>
      <c r="U146" s="5">
        <v>-1537213811</v>
      </c>
      <c r="V146" s="5">
        <v>-957261487</v>
      </c>
      <c r="W146" s="5">
        <v>-7712824282102</v>
      </c>
      <c r="X146" s="5">
        <v>-7195282481830</v>
      </c>
      <c r="Y146" s="5">
        <v>-7274827643323</v>
      </c>
      <c r="Z146" s="5">
        <v>-6724084999692</v>
      </c>
    </row>
    <row r="147" spans="3:26" ht="15.5" x14ac:dyDescent="0.35">
      <c r="C147" t="s">
        <v>334</v>
      </c>
      <c r="D147" s="5">
        <v>11450624</v>
      </c>
      <c r="E147" s="5">
        <v>14042432</v>
      </c>
      <c r="F147" s="5">
        <v>12018627</v>
      </c>
      <c r="G147" s="5">
        <v>18796688</v>
      </c>
      <c r="I147" s="5">
        <v>63078462</v>
      </c>
      <c r="J147" s="5">
        <v>60189845</v>
      </c>
      <c r="K147" s="5">
        <v>48464033</v>
      </c>
      <c r="L147" s="5">
        <v>26401503</v>
      </c>
      <c r="M147" s="5">
        <v>24743573</v>
      </c>
      <c r="N147" s="5">
        <v>31168679</v>
      </c>
      <c r="O147" s="5">
        <v>30075296</v>
      </c>
      <c r="P147" s="5">
        <v>29799985</v>
      </c>
      <c r="Q147" s="5">
        <v>12166608</v>
      </c>
      <c r="R147" s="5">
        <v>20892973</v>
      </c>
      <c r="S147" s="5">
        <v>15346823</v>
      </c>
      <c r="T147" s="5">
        <v>27104609</v>
      </c>
      <c r="U147" s="5">
        <v>26123918</v>
      </c>
      <c r="V147" s="5">
        <v>28611949</v>
      </c>
      <c r="W147" s="5">
        <v>371297600103</v>
      </c>
      <c r="X147" s="5">
        <v>297309515278</v>
      </c>
      <c r="Y147" s="5">
        <v>268864006968</v>
      </c>
      <c r="Z147" s="5">
        <v>117154222287</v>
      </c>
    </row>
    <row r="148" spans="3:26" ht="15.5" x14ac:dyDescent="0.35">
      <c r="C148" t="s">
        <v>489</v>
      </c>
      <c r="D148" s="5">
        <v>-8405033</v>
      </c>
      <c r="E148" s="5">
        <v>-8612909</v>
      </c>
      <c r="F148" s="5">
        <v>-10268874</v>
      </c>
      <c r="G148" s="5">
        <v>-6923708</v>
      </c>
      <c r="I148" s="5">
        <v>-40153294</v>
      </c>
      <c r="J148" s="5">
        <v>-65704149</v>
      </c>
      <c r="K148" s="5">
        <v>-96122057</v>
      </c>
      <c r="L148" s="5">
        <v>-136328789</v>
      </c>
      <c r="M148" s="5">
        <v>-147730251</v>
      </c>
      <c r="N148" s="5">
        <v>-165434798</v>
      </c>
      <c r="O148" s="5">
        <v>-121164400</v>
      </c>
      <c r="P148" s="5">
        <v>-128440035</v>
      </c>
      <c r="Q148" s="5">
        <v>-133664617</v>
      </c>
      <c r="R148" s="5">
        <v>-133191010</v>
      </c>
      <c r="S148" s="5">
        <v>-111457047</v>
      </c>
      <c r="T148" s="5">
        <v>-70938305</v>
      </c>
      <c r="U148" s="5">
        <v>-17599905</v>
      </c>
      <c r="V148" s="5">
        <v>-22163413</v>
      </c>
      <c r="W148" s="5">
        <v>-194375843689</v>
      </c>
      <c r="X148" s="5">
        <v>-279134309202</v>
      </c>
      <c r="Y148" s="5">
        <v>-518448751289</v>
      </c>
      <c r="Z148" s="5">
        <v>-466723802544</v>
      </c>
    </row>
    <row r="149" spans="3:26" ht="15.5" x14ac:dyDescent="0.35">
      <c r="C149" t="s">
        <v>2932</v>
      </c>
      <c r="D149" s="5">
        <v>-3476261</v>
      </c>
      <c r="E149" s="5">
        <v>-3956548</v>
      </c>
      <c r="F149" s="5">
        <v>-4019588</v>
      </c>
      <c r="G149" s="5">
        <v>-7768399</v>
      </c>
      <c r="I149" s="5">
        <v>-15744535</v>
      </c>
    </row>
    <row r="150" spans="3:26" ht="15.5" x14ac:dyDescent="0.35">
      <c r="C150" t="s">
        <v>490</v>
      </c>
      <c r="D150" s="5">
        <v>-20416640</v>
      </c>
      <c r="E150" s="5">
        <v>-34713143</v>
      </c>
      <c r="F150" s="5">
        <v>-18432539</v>
      </c>
      <c r="G150" s="5">
        <v>-30681739</v>
      </c>
      <c r="I150" s="5">
        <v>-116078792</v>
      </c>
      <c r="J150" s="5">
        <v>-247402313</v>
      </c>
      <c r="K150" s="5">
        <v>-253201247</v>
      </c>
      <c r="L150" s="5">
        <v>-101252687</v>
      </c>
      <c r="M150" s="5">
        <v>-89649156</v>
      </c>
      <c r="N150" s="5">
        <v>-103434733</v>
      </c>
      <c r="O150" s="5">
        <v>-98668207</v>
      </c>
      <c r="P150" s="5">
        <v>-124854557</v>
      </c>
      <c r="Q150" s="5">
        <v>-142107666</v>
      </c>
      <c r="R150" s="5">
        <v>-93744198</v>
      </c>
      <c r="S150" s="5">
        <v>-172735799</v>
      </c>
      <c r="T150" s="5">
        <v>-271931473</v>
      </c>
      <c r="U150" s="5">
        <v>-330351685</v>
      </c>
      <c r="V150" s="5">
        <v>-221120643</v>
      </c>
      <c r="W150" s="5">
        <v>-2135628313001</v>
      </c>
      <c r="X150" s="5">
        <v>-837119592343</v>
      </c>
      <c r="Y150" s="5">
        <v>-1418952174046</v>
      </c>
      <c r="Z150" s="5">
        <v>-1039058187334</v>
      </c>
    </row>
    <row r="151" spans="3:26" ht="15.5" x14ac:dyDescent="0.35">
      <c r="C151" t="s">
        <v>655</v>
      </c>
      <c r="D151" s="5">
        <v>-138500973</v>
      </c>
      <c r="E151" s="5">
        <v>-136614067</v>
      </c>
      <c r="F151" s="5">
        <v>-155620250</v>
      </c>
      <c r="G151" s="5">
        <v>-64698669</v>
      </c>
      <c r="I151" s="5">
        <v>-482137763</v>
      </c>
      <c r="J151" s="5">
        <v>-405562341</v>
      </c>
      <c r="K151" s="5">
        <v>-436379766</v>
      </c>
      <c r="L151" s="5">
        <v>-394330465</v>
      </c>
      <c r="N151" s="5">
        <v>-196262753</v>
      </c>
      <c r="O151" s="5">
        <v>-296727050</v>
      </c>
      <c r="P151" s="5">
        <v>-276630037</v>
      </c>
      <c r="Q151" s="5">
        <v>-200385856</v>
      </c>
      <c r="R151" s="5">
        <v>-280845582</v>
      </c>
      <c r="S151" s="5">
        <v>-387494587</v>
      </c>
      <c r="T151" s="5">
        <v>-386978130</v>
      </c>
      <c r="U151" s="5">
        <v>-211762229</v>
      </c>
      <c r="V151" s="5">
        <v>-187800150</v>
      </c>
      <c r="W151" s="5">
        <v>-990216227811</v>
      </c>
      <c r="X151" s="5">
        <v>-1590245168622</v>
      </c>
      <c r="Y151" s="5">
        <v>-1529454103964</v>
      </c>
      <c r="Z151" s="5">
        <v>-1207569095333</v>
      </c>
    </row>
    <row r="152" spans="3:26" ht="15.5" x14ac:dyDescent="0.35">
      <c r="C152" t="s">
        <v>2933</v>
      </c>
      <c r="K152" s="5">
        <v>-27599264</v>
      </c>
      <c r="L152" s="5">
        <v>-21469065</v>
      </c>
      <c r="M152" s="5">
        <v>-204583045</v>
      </c>
      <c r="N152" s="5">
        <v>-143110826</v>
      </c>
    </row>
    <row r="153" spans="3:26" ht="15.5" x14ac:dyDescent="0.35">
      <c r="C153" t="s">
        <v>2934</v>
      </c>
      <c r="M153" s="5">
        <v>46169791</v>
      </c>
      <c r="N153" s="5">
        <v>71976228</v>
      </c>
    </row>
    <row r="154" spans="3:26" ht="15.5" x14ac:dyDescent="0.35">
      <c r="C154" t="s">
        <v>1002</v>
      </c>
    </row>
    <row r="155" spans="3:26" ht="15.5" x14ac:dyDescent="0.35">
      <c r="C155" t="s">
        <v>330</v>
      </c>
      <c r="D155" s="5">
        <v>-37555433</v>
      </c>
      <c r="E155" s="5">
        <v>-38083210</v>
      </c>
      <c r="F155" s="5">
        <v>-44912349</v>
      </c>
      <c r="G155" s="5">
        <v>-39671196</v>
      </c>
      <c r="I155" s="5">
        <v>-162166498</v>
      </c>
      <c r="J155" s="5">
        <v>-175241931</v>
      </c>
      <c r="K155" s="5">
        <v>-141141075</v>
      </c>
      <c r="L155" s="5">
        <v>-169025265</v>
      </c>
      <c r="M155" s="5">
        <v>-137501269</v>
      </c>
      <c r="N155" s="5">
        <v>-126487866</v>
      </c>
      <c r="O155" s="5">
        <v>-132287356</v>
      </c>
      <c r="P155" s="5">
        <v>-118533637</v>
      </c>
      <c r="Q155" s="5">
        <v>-84509338</v>
      </c>
      <c r="R155" s="5">
        <v>-77602427</v>
      </c>
      <c r="S155" s="5">
        <v>-87212252</v>
      </c>
      <c r="T155" s="5">
        <v>-63455408</v>
      </c>
      <c r="U155" s="5">
        <v>-54659968</v>
      </c>
      <c r="V155" s="5">
        <v>-59785653</v>
      </c>
      <c r="W155" s="5">
        <v>-521392787204</v>
      </c>
      <c r="X155" s="5">
        <v>-481046120576</v>
      </c>
      <c r="Y155" s="5">
        <v>-431827599645</v>
      </c>
      <c r="Z155" s="5">
        <v>-403553659695</v>
      </c>
    </row>
    <row r="156" spans="3:26" ht="15.5" x14ac:dyDescent="0.35">
      <c r="C156" t="s">
        <v>2935</v>
      </c>
      <c r="X156" s="5">
        <v>-30080000000</v>
      </c>
      <c r="Y156" s="5">
        <v>-19619221311</v>
      </c>
      <c r="Z156" s="5">
        <v>-18202742248</v>
      </c>
    </row>
    <row r="157" spans="3:26" ht="15.5" x14ac:dyDescent="0.35">
      <c r="C157" t="s">
        <v>772</v>
      </c>
      <c r="D157" s="5">
        <v>5384542</v>
      </c>
      <c r="E157" s="5">
        <v>-13460838</v>
      </c>
      <c r="F157" s="5">
        <v>-3372274</v>
      </c>
      <c r="G157" s="5">
        <v>-19625368</v>
      </c>
      <c r="I157" s="5">
        <v>-16424645</v>
      </c>
      <c r="J157" s="5">
        <v>-26463031</v>
      </c>
      <c r="K157" s="5">
        <v>-27937683</v>
      </c>
      <c r="L157" s="5">
        <v>-12385018</v>
      </c>
      <c r="M157" s="5">
        <v>-6602016</v>
      </c>
      <c r="N157" s="5">
        <v>-4241580</v>
      </c>
      <c r="O157" s="5">
        <v>-16595663</v>
      </c>
      <c r="P157" s="5">
        <v>-8860261</v>
      </c>
    </row>
    <row r="158" spans="3:26" ht="15.5" x14ac:dyDescent="0.35">
      <c r="C158" t="s">
        <v>1276</v>
      </c>
      <c r="X158" s="5">
        <v>-664505120298</v>
      </c>
      <c r="Y158" s="5">
        <v>7120847534</v>
      </c>
      <c r="Z158" s="5">
        <v>-92422631952</v>
      </c>
    </row>
    <row r="159" spans="3:26" ht="15.5" x14ac:dyDescent="0.35">
      <c r="C159" t="s">
        <v>173</v>
      </c>
      <c r="D159" s="5">
        <v>-15874664</v>
      </c>
      <c r="E159" s="5">
        <v>-67539139</v>
      </c>
      <c r="F159" s="5">
        <v>-289832503</v>
      </c>
      <c r="G159" s="5">
        <v>-186031984</v>
      </c>
      <c r="I159" s="5">
        <v>-560404290</v>
      </c>
      <c r="J159" s="5">
        <v>-568061771</v>
      </c>
      <c r="K159" s="5">
        <v>-878205110</v>
      </c>
      <c r="L159" s="5">
        <v>-995743678</v>
      </c>
      <c r="M159" s="5">
        <v>-133687716</v>
      </c>
      <c r="N159" s="5">
        <v>-312509912</v>
      </c>
      <c r="O159" s="5">
        <v>-155142943</v>
      </c>
      <c r="P159" s="5">
        <v>-10607964</v>
      </c>
      <c r="Q159" s="5">
        <v>-647858950</v>
      </c>
      <c r="R159" s="5">
        <v>5389376</v>
      </c>
      <c r="S159" s="5">
        <v>594880389</v>
      </c>
      <c r="T159" s="5">
        <v>469728520</v>
      </c>
      <c r="U159" s="5">
        <v>-330685965</v>
      </c>
      <c r="V159" s="5">
        <v>-460259866</v>
      </c>
      <c r="W159" s="5">
        <v>-7844291943165</v>
      </c>
      <c r="X159" s="5">
        <v>-3445630659841</v>
      </c>
      <c r="Y159" s="5">
        <v>-1297276698413</v>
      </c>
      <c r="Z159" s="5">
        <v>-525056707501</v>
      </c>
    </row>
    <row r="160" spans="3:26" ht="15.5" x14ac:dyDescent="0.35">
      <c r="C160" t="s">
        <v>174</v>
      </c>
      <c r="D160" s="5">
        <v>-39942734</v>
      </c>
      <c r="E160" s="5">
        <v>-71846089</v>
      </c>
      <c r="F160" s="5">
        <v>-47683266</v>
      </c>
      <c r="G160" s="5">
        <v>40575581</v>
      </c>
      <c r="I160" s="5">
        <v>-126223903</v>
      </c>
      <c r="J160" s="5">
        <v>-48538485</v>
      </c>
      <c r="K160" s="5">
        <v>-57667488</v>
      </c>
      <c r="L160" s="5">
        <v>30381919</v>
      </c>
      <c r="M160" s="5">
        <v>-118178339</v>
      </c>
      <c r="N160" s="5">
        <v>41041668</v>
      </c>
      <c r="O160" s="5">
        <v>-939771629</v>
      </c>
      <c r="P160" s="5">
        <v>-724024599</v>
      </c>
      <c r="Q160" s="5">
        <v>-189377353</v>
      </c>
      <c r="R160" s="5">
        <v>-500527338</v>
      </c>
      <c r="S160" s="5">
        <v>-1122060581</v>
      </c>
      <c r="T160" s="5">
        <v>-1351123295</v>
      </c>
      <c r="U160" s="5">
        <v>-666538259</v>
      </c>
      <c r="V160" s="5">
        <v>-250293578</v>
      </c>
      <c r="W160" s="5">
        <v>-1159183303631</v>
      </c>
      <c r="X160" s="5">
        <v>-1370539372260</v>
      </c>
      <c r="Y160" s="5">
        <v>-1824353065582</v>
      </c>
      <c r="Z160" s="5">
        <v>-1231966356497</v>
      </c>
    </row>
    <row r="161" spans="3:26" ht="15.5" x14ac:dyDescent="0.35">
      <c r="C161" t="s">
        <v>537</v>
      </c>
      <c r="N161" s="5">
        <v>52552159</v>
      </c>
      <c r="P161" s="5">
        <v>7199841</v>
      </c>
      <c r="Q161" s="5">
        <v>-18000000</v>
      </c>
      <c r="T161" s="5">
        <v>1061689</v>
      </c>
      <c r="U161" s="5">
        <v>7315152</v>
      </c>
      <c r="V161" s="5">
        <v>-4933727</v>
      </c>
      <c r="W161" s="5">
        <v>-19983862301</v>
      </c>
      <c r="X161" s="5">
        <v>-28916953675</v>
      </c>
      <c r="Y161" s="5">
        <v>-24439618661</v>
      </c>
      <c r="Z161" s="5">
        <v>120892824402</v>
      </c>
    </row>
    <row r="162" spans="3:26" ht="15.5" x14ac:dyDescent="0.35">
      <c r="C162" t="s">
        <v>2936</v>
      </c>
    </row>
    <row r="163" spans="3:26" ht="15.5" x14ac:dyDescent="0.35">
      <c r="C163" t="s">
        <v>1468</v>
      </c>
    </row>
    <row r="164" spans="3:26" ht="15.5" x14ac:dyDescent="0.35">
      <c r="C164" t="s">
        <v>2278</v>
      </c>
      <c r="M164" s="5">
        <v>-1000000</v>
      </c>
      <c r="Q164" s="5">
        <v>-11752000</v>
      </c>
    </row>
    <row r="165" spans="3:26" ht="15.5" x14ac:dyDescent="0.35">
      <c r="C165" t="s">
        <v>1277</v>
      </c>
      <c r="T165" s="5">
        <v>16136097</v>
      </c>
      <c r="U165" s="5">
        <v>2498684</v>
      </c>
    </row>
    <row r="166" spans="3:26" ht="15.5" x14ac:dyDescent="0.35">
      <c r="C166" t="s">
        <v>1668</v>
      </c>
      <c r="E166" s="5">
        <v>2412</v>
      </c>
      <c r="F166" s="5">
        <v>81528075</v>
      </c>
      <c r="I166" s="5">
        <v>81530487</v>
      </c>
      <c r="J166" s="5">
        <v>67781412</v>
      </c>
      <c r="K166" s="5">
        <v>61015276</v>
      </c>
      <c r="L166" s="5">
        <v>117423870</v>
      </c>
      <c r="Q166" s="5">
        <v>79497174</v>
      </c>
      <c r="R166" s="5">
        <v>71947539</v>
      </c>
      <c r="S166" s="5">
        <v>66828198</v>
      </c>
    </row>
    <row r="167" spans="3:26" ht="15.5" x14ac:dyDescent="0.35">
      <c r="C167" t="s">
        <v>2937</v>
      </c>
      <c r="F167" s="5">
        <v>-60877936</v>
      </c>
      <c r="G167" s="5">
        <v>60877936</v>
      </c>
      <c r="M167" s="5">
        <v>92620813</v>
      </c>
      <c r="N167" s="5">
        <v>76639858</v>
      </c>
      <c r="O167" s="5">
        <v>82669460</v>
      </c>
      <c r="P167" s="5">
        <v>166723560</v>
      </c>
    </row>
    <row r="168" spans="3:26" ht="15.5" x14ac:dyDescent="0.35">
      <c r="C168" t="s">
        <v>2938</v>
      </c>
    </row>
    <row r="169" spans="3:26" ht="15.5" x14ac:dyDescent="0.35">
      <c r="C169" t="s">
        <v>2939</v>
      </c>
      <c r="T169" s="5">
        <v>-673354245</v>
      </c>
      <c r="U169" s="5">
        <v>-259851818</v>
      </c>
    </row>
    <row r="170" spans="3:26" ht="15.5" x14ac:dyDescent="0.35">
      <c r="C170" t="s">
        <v>573</v>
      </c>
      <c r="O170" s="5">
        <v>-713242422</v>
      </c>
    </row>
    <row r="171" spans="3:26" ht="15.5" x14ac:dyDescent="0.35">
      <c r="C171" t="s">
        <v>2940</v>
      </c>
      <c r="R171" s="5">
        <v>-23796271</v>
      </c>
      <c r="S171" s="5">
        <v>-70890494</v>
      </c>
      <c r="T171" s="5">
        <v>-184780264</v>
      </c>
      <c r="U171" s="5">
        <v>-103344086</v>
      </c>
    </row>
    <row r="172" spans="3:26" ht="15.5" x14ac:dyDescent="0.35">
      <c r="C172" t="s">
        <v>176</v>
      </c>
      <c r="D172" s="5">
        <v>-23207684</v>
      </c>
      <c r="E172" s="5">
        <v>-21233982</v>
      </c>
      <c r="F172" s="5">
        <v>-29648022</v>
      </c>
      <c r="G172" s="5">
        <v>-13144812</v>
      </c>
      <c r="I172" s="5">
        <v>-97700806</v>
      </c>
      <c r="J172" s="5">
        <v>-62753331</v>
      </c>
      <c r="K172" s="5">
        <v>-52055522</v>
      </c>
      <c r="L172" s="5">
        <v>-75123791</v>
      </c>
      <c r="M172" s="5">
        <v>-115827626</v>
      </c>
      <c r="N172" s="5">
        <v>-159151003</v>
      </c>
      <c r="O172" s="5">
        <v>-87941510</v>
      </c>
      <c r="P172" s="5">
        <v>-233029759</v>
      </c>
      <c r="Q172" s="5">
        <v>-107763708</v>
      </c>
      <c r="R172" s="5">
        <v>-166523511</v>
      </c>
      <c r="S172" s="5">
        <v>-495929434</v>
      </c>
      <c r="T172" s="5">
        <v>-310917533</v>
      </c>
      <c r="U172" s="5">
        <v>-206784857</v>
      </c>
      <c r="V172" s="5">
        <v>-159296204</v>
      </c>
      <c r="W172" s="5">
        <v>-686185070520</v>
      </c>
      <c r="X172" s="5">
        <v>-1139198992238</v>
      </c>
      <c r="Y172" s="5">
        <v>-1799490678021</v>
      </c>
      <c r="Z172" s="5">
        <v>-1352736521499</v>
      </c>
    </row>
    <row r="173" spans="3:26" ht="15.5" x14ac:dyDescent="0.35">
      <c r="C173" t="s">
        <v>1888</v>
      </c>
      <c r="D173" s="5">
        <v>-12792641</v>
      </c>
      <c r="E173" s="5">
        <v>-41869797</v>
      </c>
      <c r="F173" s="5">
        <v>-38623699</v>
      </c>
      <c r="G173" s="5">
        <v>-6922651</v>
      </c>
      <c r="I173" s="5">
        <v>-100849765</v>
      </c>
      <c r="J173" s="5">
        <v>-22022119</v>
      </c>
      <c r="K173" s="5">
        <v>-69172678</v>
      </c>
      <c r="L173" s="5">
        <v>-55186312</v>
      </c>
      <c r="M173" s="5">
        <v>-105076713</v>
      </c>
      <c r="N173" s="5">
        <v>-119877518</v>
      </c>
      <c r="O173" s="5">
        <v>-145629275</v>
      </c>
      <c r="P173" s="5">
        <v>-114377375</v>
      </c>
      <c r="Q173" s="5">
        <v>-129521794</v>
      </c>
      <c r="R173" s="5">
        <v>-256514025</v>
      </c>
      <c r="S173" s="5">
        <v>-438047121</v>
      </c>
      <c r="T173" s="5">
        <v>-195320605</v>
      </c>
      <c r="U173" s="5">
        <v>-110553335</v>
      </c>
    </row>
    <row r="174" spans="3:26" ht="15.5" x14ac:dyDescent="0.35">
      <c r="C174" t="s">
        <v>2941</v>
      </c>
      <c r="R174" s="5">
        <v>-69269467</v>
      </c>
      <c r="S174" s="5">
        <v>-178451512</v>
      </c>
    </row>
    <row r="175" spans="3:26" ht="15.5" x14ac:dyDescent="0.35">
      <c r="C175" t="s">
        <v>615</v>
      </c>
      <c r="D175" s="5">
        <v>-1555929</v>
      </c>
      <c r="E175" s="5">
        <v>-8744722</v>
      </c>
      <c r="F175" s="5">
        <v>-61684</v>
      </c>
      <c r="G175" s="5">
        <v>-234892</v>
      </c>
      <c r="I175" s="5">
        <v>-9203819</v>
      </c>
      <c r="J175" s="5">
        <v>-54103744</v>
      </c>
      <c r="K175" s="5">
        <v>-1054564</v>
      </c>
      <c r="L175" s="5">
        <v>-2389909</v>
      </c>
      <c r="M175" s="5">
        <v>-996645</v>
      </c>
      <c r="N175" s="5">
        <v>-3884960</v>
      </c>
      <c r="O175" s="5">
        <v>-6977735</v>
      </c>
      <c r="P175" s="5">
        <v>-20745213</v>
      </c>
      <c r="Q175" s="5">
        <v>-24185148</v>
      </c>
      <c r="R175" s="5">
        <v>-2647406</v>
      </c>
      <c r="S175" s="5">
        <v>-45651253</v>
      </c>
      <c r="T175" s="5">
        <v>-3948434</v>
      </c>
    </row>
    <row r="176" spans="3:26" ht="15.5" x14ac:dyDescent="0.35">
      <c r="C176" t="s">
        <v>1711</v>
      </c>
      <c r="V176" s="5">
        <v>-12228398</v>
      </c>
      <c r="W176" s="5">
        <v>-220000000000</v>
      </c>
      <c r="X176" s="5">
        <v>-200000000000</v>
      </c>
    </row>
    <row r="177" spans="3:26" ht="15.5" x14ac:dyDescent="0.35">
      <c r="C177" t="s">
        <v>793</v>
      </c>
      <c r="D177" s="5">
        <v>-2386480</v>
      </c>
      <c r="J177" s="5">
        <v>-618927</v>
      </c>
      <c r="M177" s="5">
        <v>-28544280</v>
      </c>
      <c r="O177" s="5">
        <v>-203500000</v>
      </c>
      <c r="S177" s="5">
        <v>26366407</v>
      </c>
      <c r="U177" s="5">
        <v>4182001</v>
      </c>
      <c r="V177" s="5">
        <v>-73826325</v>
      </c>
      <c r="W177" s="5">
        <v>-233006256250</v>
      </c>
    </row>
    <row r="178" spans="3:26" ht="15.5" x14ac:dyDescent="0.35">
      <c r="C178" t="s">
        <v>2476</v>
      </c>
      <c r="J178" s="5">
        <v>23178224</v>
      </c>
      <c r="K178" s="5">
        <v>3600000</v>
      </c>
      <c r="L178" s="5">
        <v>44000000</v>
      </c>
      <c r="M178" s="5">
        <v>19589723</v>
      </c>
      <c r="N178" s="5">
        <v>167038010</v>
      </c>
      <c r="O178" s="5">
        <v>39399999</v>
      </c>
      <c r="P178" s="5">
        <v>3448514</v>
      </c>
    </row>
    <row r="179" spans="3:26" ht="15.5" x14ac:dyDescent="0.35">
      <c r="C179" t="s">
        <v>1441</v>
      </c>
    </row>
    <row r="180" spans="3:26" ht="15.5" x14ac:dyDescent="0.35">
      <c r="C180" t="s">
        <v>2942</v>
      </c>
      <c r="R180" s="5">
        <v>-53724197</v>
      </c>
    </row>
    <row r="181" spans="3:26" ht="15.5" x14ac:dyDescent="0.35">
      <c r="C181" t="s">
        <v>2943</v>
      </c>
      <c r="S181" s="5">
        <v>13714628</v>
      </c>
    </row>
    <row r="182" spans="3:26" ht="15.5" x14ac:dyDescent="0.35">
      <c r="C182" t="s">
        <v>2944</v>
      </c>
      <c r="L182" s="5">
        <v>1658061</v>
      </c>
      <c r="M182" s="5">
        <v>21056389</v>
      </c>
      <c r="N182" s="5">
        <v>27725122</v>
      </c>
      <c r="O182" s="5">
        <v>95449854</v>
      </c>
      <c r="P182" s="5">
        <v>160722758</v>
      </c>
      <c r="Q182" s="5">
        <v>22348123</v>
      </c>
    </row>
    <row r="183" spans="3:26" ht="15.5" x14ac:dyDescent="0.35">
      <c r="C183" t="s">
        <v>2945</v>
      </c>
      <c r="P183" s="5">
        <v>-693966925</v>
      </c>
    </row>
    <row r="184" spans="3:26" ht="15.5" x14ac:dyDescent="0.35">
      <c r="C184" t="s">
        <v>312</v>
      </c>
    </row>
    <row r="185" spans="3:26" ht="15.5" x14ac:dyDescent="0.35">
      <c r="C185" t="s">
        <v>1469</v>
      </c>
      <c r="V185" s="5">
        <v>-8924</v>
      </c>
      <c r="W185" s="5">
        <v>-8114560</v>
      </c>
      <c r="X185" s="5">
        <v>-2423426347</v>
      </c>
      <c r="Y185" s="5">
        <v>-422768900</v>
      </c>
      <c r="Z185" s="5">
        <v>-122659400</v>
      </c>
    </row>
    <row r="186" spans="3:26" ht="15.5" x14ac:dyDescent="0.35">
      <c r="C186" t="s">
        <v>183</v>
      </c>
      <c r="D186" s="5">
        <v>-15874664</v>
      </c>
      <c r="E186" s="5">
        <v>-67539139</v>
      </c>
      <c r="F186" s="5">
        <v>-289832503</v>
      </c>
      <c r="G186" s="5">
        <v>-186031984</v>
      </c>
      <c r="I186" s="5">
        <v>-560404290</v>
      </c>
      <c r="J186" s="5">
        <v>-568061771</v>
      </c>
      <c r="K186" s="5">
        <v>-878205110</v>
      </c>
      <c r="L186" s="5">
        <v>-995743678</v>
      </c>
      <c r="M186" s="5">
        <v>-133687716</v>
      </c>
      <c r="N186" s="5">
        <v>-312509912</v>
      </c>
      <c r="O186" s="5">
        <v>-155142943</v>
      </c>
      <c r="P186" s="5">
        <v>-10607964</v>
      </c>
      <c r="Q186" s="5">
        <v>-647858950</v>
      </c>
      <c r="R186" s="5">
        <v>5389376</v>
      </c>
      <c r="S186" s="5">
        <v>594880389</v>
      </c>
      <c r="T186" s="5">
        <v>469728520</v>
      </c>
      <c r="U186" s="5">
        <v>-330685965</v>
      </c>
      <c r="V186" s="5">
        <v>-460259866</v>
      </c>
      <c r="W186" s="5">
        <v>-7844291943165</v>
      </c>
      <c r="X186" s="5">
        <v>-3445630659841</v>
      </c>
      <c r="Y186" s="5">
        <v>-1297276698413</v>
      </c>
      <c r="Z186" s="5">
        <v>-525056707501</v>
      </c>
    </row>
    <row r="187" spans="3:26" ht="15.5" x14ac:dyDescent="0.35">
      <c r="C187" t="s">
        <v>364</v>
      </c>
      <c r="E187" s="5">
        <v>35000000</v>
      </c>
      <c r="I187" s="5">
        <v>35000000</v>
      </c>
      <c r="J187" s="5">
        <v>400000000</v>
      </c>
      <c r="K187" s="5">
        <v>303238552</v>
      </c>
      <c r="L187" s="5">
        <v>17000000</v>
      </c>
      <c r="M187" s="5">
        <v>103000000</v>
      </c>
      <c r="P187" s="5">
        <v>100000000</v>
      </c>
    </row>
    <row r="188" spans="3:26" ht="15.5" x14ac:dyDescent="0.35">
      <c r="C188" t="s">
        <v>365</v>
      </c>
      <c r="D188" s="5">
        <v>-7800099</v>
      </c>
      <c r="E188" s="5">
        <v>-173133366</v>
      </c>
      <c r="G188" s="5">
        <v>8002218</v>
      </c>
      <c r="I188" s="5">
        <v>-173133366</v>
      </c>
      <c r="J188" s="5">
        <v>-63651115</v>
      </c>
      <c r="K188" s="5">
        <v>-76900048</v>
      </c>
      <c r="L188" s="5">
        <v>-47189792</v>
      </c>
      <c r="M188" s="5">
        <v>-18342574</v>
      </c>
      <c r="N188" s="5">
        <v>-21626076</v>
      </c>
      <c r="O188" s="5">
        <v>-134212041</v>
      </c>
      <c r="P188" s="5">
        <v>-28610302</v>
      </c>
      <c r="Q188" s="5">
        <v>-1029733463</v>
      </c>
      <c r="R188" s="5">
        <v>-121177638</v>
      </c>
      <c r="S188" s="5">
        <v>-80066273</v>
      </c>
    </row>
    <row r="189" spans="3:26" ht="15.5" x14ac:dyDescent="0.35">
      <c r="C189" t="s">
        <v>568</v>
      </c>
      <c r="K189" s="5">
        <v>-3655000</v>
      </c>
    </row>
    <row r="190" spans="3:26" ht="15.5" x14ac:dyDescent="0.35">
      <c r="C190" t="s">
        <v>680</v>
      </c>
    </row>
    <row r="191" spans="3:26" ht="15.5" x14ac:dyDescent="0.35">
      <c r="C191" t="s">
        <v>1677</v>
      </c>
      <c r="D191" s="5">
        <v>-8074565</v>
      </c>
      <c r="G191" s="5">
        <v>8998446</v>
      </c>
    </row>
    <row r="192" spans="3:26" ht="15.5" x14ac:dyDescent="0.35">
      <c r="C192" t="s">
        <v>2946</v>
      </c>
      <c r="R192" s="5">
        <v>251054</v>
      </c>
    </row>
    <row r="193" spans="3:26" ht="15.5" x14ac:dyDescent="0.35">
      <c r="C193" t="s">
        <v>2947</v>
      </c>
      <c r="S193" s="5">
        <v>523</v>
      </c>
      <c r="U193" s="5">
        <v>5172</v>
      </c>
      <c r="V193" s="5">
        <v>4715</v>
      </c>
      <c r="W193" s="5">
        <v>710000000</v>
      </c>
      <c r="Y193" s="5">
        <v>40000000</v>
      </c>
    </row>
    <row r="194" spans="3:26" ht="15.5" x14ac:dyDescent="0.35">
      <c r="C194" t="s">
        <v>479</v>
      </c>
      <c r="F194" s="5">
        <v>-271542219</v>
      </c>
      <c r="G194" s="5">
        <v>-109298488</v>
      </c>
      <c r="I194" s="5">
        <v>-380840707</v>
      </c>
      <c r="J194" s="5">
        <v>-318749651</v>
      </c>
      <c r="K194" s="5">
        <v>-292917297</v>
      </c>
      <c r="L194" s="5">
        <v>-233060105</v>
      </c>
      <c r="M194" s="5">
        <v>-23507565</v>
      </c>
      <c r="N194" s="5">
        <v>-67575109</v>
      </c>
      <c r="O194" s="5">
        <v>-97372678</v>
      </c>
      <c r="P194" s="5">
        <v>-55008907</v>
      </c>
      <c r="Q194" s="5">
        <v>-136719924</v>
      </c>
      <c r="R194" s="5">
        <v>-166655213</v>
      </c>
      <c r="S194" s="5">
        <v>-268723467</v>
      </c>
      <c r="T194" s="5">
        <v>-454456178</v>
      </c>
      <c r="U194" s="5">
        <v>-510620916</v>
      </c>
      <c r="V194" s="5">
        <v>-327730116</v>
      </c>
      <c r="W194" s="5">
        <v>-3575782155327</v>
      </c>
      <c r="X194" s="5">
        <v>-3495358711863</v>
      </c>
      <c r="Y194" s="5">
        <v>-1000000000000</v>
      </c>
      <c r="Z194" s="5">
        <v>-786282470324</v>
      </c>
    </row>
    <row r="195" spans="3:26" ht="15.5" x14ac:dyDescent="0.35">
      <c r="C195" t="s">
        <v>2948</v>
      </c>
      <c r="W195" s="5">
        <v>-263485084590</v>
      </c>
      <c r="X195" s="5">
        <v>-247244488099</v>
      </c>
      <c r="Y195" s="5">
        <v>-242396581960</v>
      </c>
    </row>
    <row r="196" spans="3:26" ht="15.5" x14ac:dyDescent="0.35">
      <c r="C196" t="s">
        <v>2902</v>
      </c>
      <c r="R196" s="5">
        <v>300000000</v>
      </c>
      <c r="S196" s="5">
        <v>950000000</v>
      </c>
    </row>
    <row r="197" spans="3:26" ht="15.5" x14ac:dyDescent="0.35">
      <c r="C197" t="s">
        <v>510</v>
      </c>
      <c r="E197" s="5">
        <v>-10539139</v>
      </c>
      <c r="F197" s="5">
        <v>-10159135</v>
      </c>
      <c r="G197" s="5">
        <v>-20731943</v>
      </c>
      <c r="I197" s="5">
        <v>-41430217</v>
      </c>
      <c r="J197" s="5">
        <v>-36923038</v>
      </c>
      <c r="K197" s="5">
        <v>-38903352</v>
      </c>
      <c r="L197" s="5">
        <v>-42408886</v>
      </c>
      <c r="M197" s="5">
        <v>-33462310</v>
      </c>
      <c r="N197" s="5">
        <v>-33854463</v>
      </c>
    </row>
    <row r="198" spans="3:26" ht="15.5" x14ac:dyDescent="0.35">
      <c r="C198" t="s">
        <v>2245</v>
      </c>
      <c r="E198" s="5">
        <v>81133366</v>
      </c>
      <c r="F198" s="5">
        <v>-81133366</v>
      </c>
    </row>
    <row r="199" spans="3:26" ht="15.5" x14ac:dyDescent="0.35">
      <c r="C199" t="s">
        <v>2949</v>
      </c>
      <c r="L199" s="5">
        <v>-49999999</v>
      </c>
      <c r="M199" s="5">
        <v>-150811637</v>
      </c>
      <c r="N199" s="5">
        <v>-35630440</v>
      </c>
      <c r="O199" s="5">
        <v>-88215085</v>
      </c>
      <c r="P199" s="5">
        <v>-25585850</v>
      </c>
      <c r="T199" s="5">
        <v>-114074014</v>
      </c>
      <c r="U199" s="5">
        <v>-115059958</v>
      </c>
      <c r="V199" s="5">
        <v>-81338968</v>
      </c>
      <c r="W199" s="5">
        <v>-3655310307715</v>
      </c>
      <c r="X199" s="5">
        <v>-1795051372471</v>
      </c>
      <c r="Y199" s="5">
        <v>-2938000818453</v>
      </c>
      <c r="Z199" s="5">
        <v>-317764308186</v>
      </c>
    </row>
    <row r="200" spans="3:26" ht="15.5" x14ac:dyDescent="0.35">
      <c r="C200" t="s">
        <v>2726</v>
      </c>
      <c r="J200" s="5">
        <v>4223033</v>
      </c>
      <c r="K200" s="5">
        <v>4223035</v>
      </c>
      <c r="L200" s="5">
        <v>4223033</v>
      </c>
    </row>
    <row r="201" spans="3:26" ht="15.5" x14ac:dyDescent="0.35">
      <c r="C201" t="s">
        <v>689</v>
      </c>
      <c r="J201" s="5">
        <v>-552961000</v>
      </c>
      <c r="K201" s="5">
        <v>-773291000</v>
      </c>
      <c r="L201" s="5">
        <v>-644307929</v>
      </c>
    </row>
    <row r="202" spans="3:26" ht="15.5" x14ac:dyDescent="0.35">
      <c r="C202" t="s">
        <v>2950</v>
      </c>
      <c r="Q202" s="5">
        <v>625000000</v>
      </c>
      <c r="T202" s="5">
        <v>1336999500</v>
      </c>
    </row>
    <row r="203" spans="3:26" ht="15.5" x14ac:dyDescent="0.35">
      <c r="C203" t="s">
        <v>688</v>
      </c>
    </row>
    <row r="204" spans="3:26" ht="15.5" x14ac:dyDescent="0.35">
      <c r="C204" t="s">
        <v>2951</v>
      </c>
      <c r="O204" s="5">
        <v>448285</v>
      </c>
      <c r="P204" s="5">
        <v>-1402905</v>
      </c>
      <c r="Q204" s="5">
        <v>-6405563</v>
      </c>
      <c r="R204" s="5">
        <v>-7028827</v>
      </c>
      <c r="S204" s="5">
        <v>-6330394</v>
      </c>
      <c r="T204" s="5">
        <v>1259212</v>
      </c>
      <c r="U204" s="5">
        <v>-5010263</v>
      </c>
      <c r="V204" s="5">
        <v>-26099109</v>
      </c>
      <c r="W204" s="5">
        <v>-102788262253</v>
      </c>
    </row>
    <row r="205" spans="3:26" ht="15.5" x14ac:dyDescent="0.35">
      <c r="C205" t="s">
        <v>2952</v>
      </c>
      <c r="Z205" s="5">
        <v>562425299521</v>
      </c>
    </row>
    <row r="206" spans="3:26" ht="15.5" x14ac:dyDescent="0.35">
      <c r="C206" t="s">
        <v>879</v>
      </c>
      <c r="V206" s="5">
        <v>-25096388</v>
      </c>
      <c r="W206" s="5">
        <v>-249574450820</v>
      </c>
      <c r="X206" s="5">
        <v>-155726087408</v>
      </c>
      <c r="Y206" s="5">
        <v>-3169298000</v>
      </c>
      <c r="Z206" s="5">
        <v>19066017738</v>
      </c>
    </row>
    <row r="207" spans="3:26" ht="15.5" x14ac:dyDescent="0.35">
      <c r="C207" t="s">
        <v>2953</v>
      </c>
      <c r="Z207" s="5">
        <v>-2501246250</v>
      </c>
    </row>
    <row r="208" spans="3:26" ht="15.5" x14ac:dyDescent="0.35">
      <c r="C208" t="s">
        <v>2954</v>
      </c>
      <c r="W208" s="5">
        <v>1938317540</v>
      </c>
      <c r="X208" s="5">
        <v>2247750000000</v>
      </c>
      <c r="Y208" s="5">
        <v>2886250000000</v>
      </c>
    </row>
    <row r="209" spans="2:26" ht="15.5" x14ac:dyDescent="0.35">
      <c r="C209" t="s">
        <v>194</v>
      </c>
      <c r="D209" s="5">
        <v>-7418031</v>
      </c>
      <c r="E209" s="5">
        <v>-20140533</v>
      </c>
      <c r="F209" s="5">
        <v>-990789</v>
      </c>
      <c r="G209" s="5">
        <v>21236930</v>
      </c>
      <c r="I209" s="5">
        <v>-17362280</v>
      </c>
      <c r="J209" s="5">
        <v>-30164053</v>
      </c>
      <c r="K209" s="5">
        <v>9264859</v>
      </c>
      <c r="L209" s="5">
        <v>-59980989</v>
      </c>
      <c r="M209" s="5">
        <v>-6590028</v>
      </c>
      <c r="N209" s="5">
        <v>-6738357</v>
      </c>
      <c r="O209" s="5">
        <v>9475154</v>
      </c>
      <c r="P209" s="5">
        <v>-9531591</v>
      </c>
      <c r="Q209" s="5">
        <v>-18382505</v>
      </c>
      <c r="R209" s="5">
        <v>8132391</v>
      </c>
      <c r="S209" s="5">
        <v>3292475</v>
      </c>
      <c r="T209" s="5">
        <v>-118408681</v>
      </c>
      <c r="U209" s="5">
        <v>-79940904</v>
      </c>
      <c r="V209" s="5">
        <v>-29768495</v>
      </c>
      <c r="W209" s="5">
        <v>-20120486167</v>
      </c>
      <c r="X209" s="5">
        <v>-256652585523</v>
      </c>
      <c r="Y209" s="5">
        <v>-737869253344</v>
      </c>
      <c r="Z209" s="5">
        <v>245681219334</v>
      </c>
    </row>
    <row r="210" spans="2:26" ht="15.5" x14ac:dyDescent="0.35">
      <c r="C210" t="s">
        <v>391</v>
      </c>
      <c r="D210" s="5">
        <v>23650750</v>
      </c>
      <c r="E210" s="5">
        <v>58217348</v>
      </c>
      <c r="F210" s="5">
        <v>-233788007</v>
      </c>
      <c r="G210" s="5">
        <v>-34019994</v>
      </c>
      <c r="I210" s="5">
        <v>-46894258</v>
      </c>
      <c r="J210" s="5">
        <v>138450680</v>
      </c>
      <c r="K210" s="5">
        <v>-202919135</v>
      </c>
      <c r="L210" s="5">
        <v>-55642876</v>
      </c>
      <c r="M210" s="5">
        <v>324249175</v>
      </c>
      <c r="N210" s="5">
        <v>138668029</v>
      </c>
      <c r="O210" s="5">
        <v>-274857957</v>
      </c>
      <c r="P210" s="5">
        <v>174807079</v>
      </c>
      <c r="Q210" s="5">
        <v>-277714339</v>
      </c>
      <c r="R210" s="5">
        <v>168540712</v>
      </c>
      <c r="S210" s="5">
        <v>4552321</v>
      </c>
      <c r="T210" s="5">
        <v>-103139511</v>
      </c>
      <c r="U210" s="5">
        <v>-248290099</v>
      </c>
      <c r="V210" s="5">
        <v>426096482</v>
      </c>
      <c r="W210" s="5">
        <v>-709225314567</v>
      </c>
      <c r="X210" s="5">
        <v>4472357629117</v>
      </c>
      <c r="Y210" s="5">
        <v>3093435678835</v>
      </c>
      <c r="Z210" s="5">
        <v>2267597099581</v>
      </c>
    </row>
    <row r="211" spans="2:26" ht="15.5" x14ac:dyDescent="0.35">
      <c r="C211" t="s">
        <v>193</v>
      </c>
      <c r="D211" s="5">
        <v>1336288104</v>
      </c>
      <c r="I211" s="5">
        <v>1383182362</v>
      </c>
      <c r="J211" s="5">
        <v>1244731682</v>
      </c>
      <c r="K211" s="5">
        <v>1447650817</v>
      </c>
      <c r="L211" s="5">
        <v>1503293693</v>
      </c>
      <c r="M211" s="5">
        <v>1179044518</v>
      </c>
      <c r="N211" s="5">
        <v>1040376489</v>
      </c>
      <c r="O211" s="5">
        <v>1315234446</v>
      </c>
      <c r="P211" s="5">
        <v>1140427367</v>
      </c>
      <c r="Q211" s="5">
        <v>1304043250</v>
      </c>
      <c r="R211" s="5">
        <v>1135502538</v>
      </c>
      <c r="S211" s="5">
        <v>1130950217</v>
      </c>
      <c r="T211" s="5">
        <v>1319168247</v>
      </c>
      <c r="U211" s="5">
        <v>1567458346</v>
      </c>
      <c r="V211" s="5">
        <v>1141361864</v>
      </c>
      <c r="W211" s="5">
        <v>11065594698455</v>
      </c>
      <c r="X211" s="5">
        <v>6593237069338</v>
      </c>
      <c r="Y211" s="5">
        <v>3499801390503</v>
      </c>
      <c r="Z211" s="5">
        <v>1232204290922</v>
      </c>
    </row>
    <row r="212" spans="2:26" ht="15.5" x14ac:dyDescent="0.35">
      <c r="C212" t="s">
        <v>195</v>
      </c>
      <c r="D212" s="5">
        <v>1359938854</v>
      </c>
      <c r="E212" s="5">
        <v>58217348</v>
      </c>
      <c r="F212" s="5">
        <v>-233788007</v>
      </c>
      <c r="G212" s="5">
        <v>-34019994</v>
      </c>
      <c r="I212" s="5">
        <v>1336288104</v>
      </c>
      <c r="J212" s="5">
        <v>1383182362</v>
      </c>
      <c r="K212" s="5">
        <v>1244731682</v>
      </c>
      <c r="L212" s="5">
        <v>1447650817</v>
      </c>
      <c r="M212" s="5">
        <v>1503293693</v>
      </c>
      <c r="N212" s="5">
        <v>1179044518</v>
      </c>
      <c r="O212" s="5">
        <v>1040376489</v>
      </c>
      <c r="P212" s="5">
        <v>1315234446</v>
      </c>
      <c r="Q212" s="5">
        <v>1026328911</v>
      </c>
      <c r="R212" s="5">
        <v>1304043250</v>
      </c>
      <c r="S212" s="5">
        <v>1135502538</v>
      </c>
      <c r="T212" s="5">
        <v>1216028736</v>
      </c>
      <c r="U212" s="5">
        <v>1319168247</v>
      </c>
      <c r="V212" s="5">
        <v>1567458346</v>
      </c>
      <c r="W212" s="5">
        <v>10356369383888</v>
      </c>
      <c r="X212" s="5">
        <v>11065594698455</v>
      </c>
      <c r="Y212" s="5">
        <v>6593237069338</v>
      </c>
      <c r="Z212" s="5">
        <v>3499801390503</v>
      </c>
    </row>
    <row r="214" spans="2:26" ht="15.5" x14ac:dyDescent="0.35">
      <c r="B214" t="s">
        <v>196</v>
      </c>
      <c r="C214" t="s">
        <v>12</v>
      </c>
      <c r="D214" s="5">
        <v>24240000000</v>
      </c>
      <c r="E214" s="5">
        <v>24240000000</v>
      </c>
      <c r="F214" s="5">
        <v>24240000000</v>
      </c>
      <c r="G214" s="5">
        <v>24240000000</v>
      </c>
      <c r="I214" s="5">
        <v>24240000000</v>
      </c>
      <c r="J214" s="5">
        <v>24240000000</v>
      </c>
      <c r="K214" s="5">
        <v>24240000000</v>
      </c>
      <c r="L214" s="5">
        <v>24240000000</v>
      </c>
      <c r="M214" s="5">
        <v>24240000000</v>
      </c>
      <c r="N214" s="5">
        <v>24240000000</v>
      </c>
      <c r="O214" s="5">
        <v>24240000000</v>
      </c>
      <c r="P214" s="5">
        <v>24240000000</v>
      </c>
      <c r="Q214" s="5">
        <v>24240000000</v>
      </c>
      <c r="R214" s="5">
        <v>24240000000</v>
      </c>
      <c r="S214" s="5">
        <v>24240000000</v>
      </c>
      <c r="T214" s="5">
        <v>24240000000</v>
      </c>
      <c r="U214" s="5">
        <v>24240000000</v>
      </c>
      <c r="V214" s="5">
        <v>24240000000</v>
      </c>
      <c r="W214" s="5">
        <v>24240000000</v>
      </c>
      <c r="X214" s="5">
        <v>24240000000</v>
      </c>
      <c r="Y214" s="5">
        <v>24240000000</v>
      </c>
      <c r="Z214" s="5">
        <v>22970000000</v>
      </c>
    </row>
    <row r="215" spans="2:26" ht="15.5" x14ac:dyDescent="0.35">
      <c r="C215" t="s">
        <v>197</v>
      </c>
      <c r="D215" s="6">
        <v>62.9</v>
      </c>
      <c r="E215" s="6">
        <v>-15.49</v>
      </c>
      <c r="F215" s="6">
        <v>63.12</v>
      </c>
      <c r="G215" s="6">
        <v>56.12</v>
      </c>
    </row>
    <row r="216" spans="2:26" ht="15.5" x14ac:dyDescent="0.35">
      <c r="C216" t="s">
        <v>198</v>
      </c>
      <c r="D216" s="6">
        <v>29.33</v>
      </c>
      <c r="E216" s="6">
        <v>-123.31</v>
      </c>
      <c r="F216" s="6">
        <v>26.77</v>
      </c>
      <c r="G216" s="6">
        <v>28.78</v>
      </c>
    </row>
    <row r="217" spans="2:26" ht="15.5" x14ac:dyDescent="0.35">
      <c r="C217" t="s">
        <v>73</v>
      </c>
      <c r="D217" s="6">
        <v>2.85</v>
      </c>
      <c r="E217" s="6">
        <v>2.64</v>
      </c>
      <c r="F217" s="6">
        <v>2.54</v>
      </c>
      <c r="G217" s="6">
        <v>2.44</v>
      </c>
    </row>
    <row r="218" spans="2:26" ht="15.5" x14ac:dyDescent="0.35">
      <c r="C218" t="s">
        <v>199</v>
      </c>
      <c r="D218" s="5">
        <v>3649140000000</v>
      </c>
      <c r="E218" s="5">
        <v>3379720000000</v>
      </c>
      <c r="F218" s="5">
        <v>4002740000000</v>
      </c>
      <c r="G218" s="5">
        <v>3771770000000</v>
      </c>
    </row>
    <row r="219" spans="2:26" ht="15.5" x14ac:dyDescent="0.35">
      <c r="C219" t="s">
        <v>200</v>
      </c>
      <c r="D219" s="6">
        <v>1.4499999999999999E-2</v>
      </c>
      <c r="E219" s="6">
        <v>-3.5999999999999999E-3</v>
      </c>
      <c r="F219" s="6">
        <v>1.49E-2</v>
      </c>
      <c r="G219" s="6">
        <v>1.3100000000000001E-2</v>
      </c>
    </row>
    <row r="220" spans="2:26" ht="15.5" x14ac:dyDescent="0.35">
      <c r="C220" t="s">
        <v>201</v>
      </c>
      <c r="D220" s="6">
        <v>3.1699999999999999E-2</v>
      </c>
      <c r="E220" s="6">
        <v>-8.199999999999999E-3</v>
      </c>
      <c r="F220" s="6">
        <v>3.3099999999999997E-2</v>
      </c>
      <c r="G220" s="6">
        <v>3.15E-2</v>
      </c>
    </row>
    <row r="221" spans="2:26" ht="15.5" x14ac:dyDescent="0.35">
      <c r="C221" t="s">
        <v>202</v>
      </c>
      <c r="D221" s="6">
        <v>2.3E-2</v>
      </c>
      <c r="E221" s="6">
        <v>2.6699999999999998E-2</v>
      </c>
      <c r="F221" s="6">
        <v>2.7999999999999997E-2</v>
      </c>
      <c r="G221" s="6">
        <v>2.5899999999999999E-2</v>
      </c>
    </row>
    <row r="222" spans="2:26" ht="15.5" x14ac:dyDescent="0.35">
      <c r="C222" t="s">
        <v>203</v>
      </c>
      <c r="D222" s="6">
        <v>8.59</v>
      </c>
      <c r="E222" s="6">
        <v>8.76</v>
      </c>
      <c r="F222" s="6">
        <v>9.1999999999999993</v>
      </c>
      <c r="G222" s="6">
        <v>8.7200000000000006</v>
      </c>
    </row>
    <row r="223" spans="2:26" ht="15.5" x14ac:dyDescent="0.35">
      <c r="C223" t="s">
        <v>204</v>
      </c>
      <c r="D223" s="5">
        <v>63378000000000</v>
      </c>
      <c r="E223" s="5">
        <v>60323000000000</v>
      </c>
      <c r="F223" s="5">
        <v>60263000000000</v>
      </c>
      <c r="G223" s="5">
        <v>56246000000000</v>
      </c>
    </row>
    <row r="224" spans="2:26" ht="15.5" x14ac:dyDescent="0.35">
      <c r="C224" t="s">
        <v>205</v>
      </c>
      <c r="D224" s="6">
        <v>0.93</v>
      </c>
      <c r="E224" s="6">
        <v>1.01</v>
      </c>
      <c r="F224" s="6">
        <v>0.88</v>
      </c>
      <c r="G224" s="6">
        <v>0.91</v>
      </c>
    </row>
    <row r="225" spans="3:26" ht="15.5" x14ac:dyDescent="0.35">
      <c r="C225" t="s">
        <v>206</v>
      </c>
      <c r="D225" s="6">
        <v>1984.18</v>
      </c>
      <c r="E225" s="6">
        <v>1890.14</v>
      </c>
      <c r="F225" s="6">
        <v>1909.69</v>
      </c>
      <c r="G225" s="6">
        <v>1780.83</v>
      </c>
    </row>
    <row r="226" spans="3:26" ht="15.5" x14ac:dyDescent="0.35">
      <c r="C226" t="s">
        <v>207</v>
      </c>
      <c r="D226" s="6">
        <v>0.93</v>
      </c>
      <c r="E226" s="6">
        <v>1.01</v>
      </c>
      <c r="F226" s="6">
        <v>0.89</v>
      </c>
      <c r="G226" s="6">
        <v>0.91</v>
      </c>
    </row>
    <row r="227" spans="3:26" ht="15.5" x14ac:dyDescent="0.35">
      <c r="C227" t="s">
        <v>208</v>
      </c>
      <c r="D227" s="6">
        <v>1982.99</v>
      </c>
      <c r="E227" s="6">
        <v>1888.89</v>
      </c>
      <c r="F227" s="6">
        <v>1908.52</v>
      </c>
      <c r="G227" s="6">
        <v>1779.53</v>
      </c>
    </row>
    <row r="228" spans="3:26" ht="15.5" x14ac:dyDescent="0.35">
      <c r="C228" t="s">
        <v>209</v>
      </c>
      <c r="D228" s="5">
        <v>3059000000000</v>
      </c>
      <c r="E228" s="5">
        <v>3060000000000</v>
      </c>
      <c r="F228" s="5">
        <v>2763000000000</v>
      </c>
      <c r="G228" s="5">
        <v>2736000000000</v>
      </c>
    </row>
    <row r="229" spans="3:26" ht="15.5" x14ac:dyDescent="0.35">
      <c r="C229" t="s">
        <v>210</v>
      </c>
      <c r="D229" s="5">
        <v>14754000000000</v>
      </c>
      <c r="E229" s="5">
        <v>14599000000000</v>
      </c>
      <c r="F229" s="5">
        <v>16679000000000</v>
      </c>
      <c r="G229" s="5">
        <v>16560000000000</v>
      </c>
    </row>
    <row r="230" spans="3:26" ht="15.5" x14ac:dyDescent="0.35">
      <c r="C230" t="s">
        <v>211</v>
      </c>
      <c r="D230" s="5">
        <v>48099000000000</v>
      </c>
      <c r="E230" s="5">
        <v>45820000000000</v>
      </c>
      <c r="F230" s="5">
        <v>46294000000000</v>
      </c>
      <c r="G230" s="5">
        <v>43170000000000</v>
      </c>
    </row>
    <row r="231" spans="3:26" ht="15.5" x14ac:dyDescent="0.35">
      <c r="C231" t="s">
        <v>24</v>
      </c>
      <c r="D231" s="5">
        <v>17813000000000</v>
      </c>
      <c r="E231" s="5">
        <v>17660000000000</v>
      </c>
      <c r="F231" s="5">
        <v>19442000000000</v>
      </c>
      <c r="G231" s="5">
        <v>19296000000000</v>
      </c>
    </row>
    <row r="232" spans="3:26" ht="15.5" x14ac:dyDescent="0.35">
      <c r="C232" t="s">
        <v>21</v>
      </c>
      <c r="D232" s="5">
        <v>-5305000000000</v>
      </c>
      <c r="E232" s="5">
        <v>-4683000000000</v>
      </c>
      <c r="F232" s="5">
        <v>-1891000000000</v>
      </c>
      <c r="G232" s="5">
        <v>-5243000000000</v>
      </c>
    </row>
    <row r="233" spans="3:26" ht="15.5" x14ac:dyDescent="0.35">
      <c r="C233" t="s">
        <v>212</v>
      </c>
      <c r="D233" s="5">
        <v>17802000000000</v>
      </c>
      <c r="E233" s="5">
        <v>15123000000000</v>
      </c>
      <c r="F233" s="5">
        <v>15509000000000</v>
      </c>
      <c r="G233" s="5">
        <v>12718000000000</v>
      </c>
    </row>
    <row r="234" spans="3:26" ht="15.5" x14ac:dyDescent="0.35">
      <c r="C234" t="s">
        <v>213</v>
      </c>
      <c r="D234" s="5">
        <v>1477000000000</v>
      </c>
      <c r="E234" s="5">
        <v>3653000000000</v>
      </c>
      <c r="F234" s="5">
        <v>1902000000000</v>
      </c>
      <c r="G234" s="5">
        <v>1382000000000</v>
      </c>
    </row>
    <row r="235" spans="3:26" ht="15.5" x14ac:dyDescent="0.35">
      <c r="C235" t="s">
        <v>214</v>
      </c>
      <c r="D235" s="5">
        <v>-638000000000</v>
      </c>
      <c r="E235" s="5">
        <v>-1205000000000</v>
      </c>
      <c r="F235" s="5">
        <v>-1172000000000</v>
      </c>
      <c r="G235" s="5">
        <v>-314000000000</v>
      </c>
    </row>
    <row r="236" spans="3:26" ht="15.5" x14ac:dyDescent="0.35">
      <c r="C236" t="s">
        <v>13</v>
      </c>
      <c r="D236" s="5">
        <v>839000000000</v>
      </c>
      <c r="E236" s="5">
        <v>2448000000000</v>
      </c>
      <c r="F236" s="5">
        <v>730000000000</v>
      </c>
      <c r="G236" s="5">
        <v>1068000000000</v>
      </c>
    </row>
    <row r="237" spans="3:26" ht="15.5" x14ac:dyDescent="0.35">
      <c r="C237" t="s">
        <v>16</v>
      </c>
      <c r="D237" s="6">
        <v>34.590000000000003</v>
      </c>
      <c r="E237" s="6">
        <v>100.98</v>
      </c>
      <c r="F237" s="6">
        <v>30.13</v>
      </c>
      <c r="G237" s="6">
        <v>44.08</v>
      </c>
    </row>
    <row r="238" spans="3:26" ht="15.5" x14ac:dyDescent="0.35">
      <c r="C238" t="s">
        <v>58</v>
      </c>
      <c r="I238" s="6">
        <v>146.38999999999999</v>
      </c>
      <c r="J238" s="6">
        <v>221.93</v>
      </c>
      <c r="K238" s="6">
        <v>174.99</v>
      </c>
      <c r="L238" s="6">
        <v>200.2</v>
      </c>
      <c r="M238" s="6">
        <v>179.37</v>
      </c>
      <c r="N238" s="6">
        <v>-159.21</v>
      </c>
      <c r="O238" s="6">
        <v>39.44</v>
      </c>
      <c r="P238" s="6">
        <v>179.28</v>
      </c>
      <c r="Q238" s="6">
        <v>79.03</v>
      </c>
      <c r="R238" s="6">
        <v>167.06</v>
      </c>
      <c r="S238" s="6">
        <v>221.64</v>
      </c>
      <c r="T238" s="6">
        <v>370.93</v>
      </c>
      <c r="U238" s="6">
        <v>433.01</v>
      </c>
      <c r="V238" s="6">
        <v>355.38</v>
      </c>
      <c r="W238" s="6">
        <v>244.75</v>
      </c>
      <c r="X238" s="6">
        <v>266.63</v>
      </c>
      <c r="Y238" s="6">
        <v>265.37</v>
      </c>
      <c r="Z238" s="6">
        <v>35.06</v>
      </c>
    </row>
    <row r="239" spans="3:26" ht="15.5" x14ac:dyDescent="0.35">
      <c r="C239" t="s">
        <v>72</v>
      </c>
      <c r="I239" s="6">
        <v>13.05</v>
      </c>
      <c r="J239" s="6">
        <v>7.16</v>
      </c>
      <c r="K239" s="6">
        <v>6.46</v>
      </c>
      <c r="L239" s="6">
        <v>8.7899999999999991</v>
      </c>
      <c r="M239" s="6">
        <v>7.67</v>
      </c>
      <c r="N239" s="6">
        <v>-10.4</v>
      </c>
      <c r="O239" s="6">
        <v>55.02</v>
      </c>
      <c r="P239" s="6">
        <v>11.83</v>
      </c>
      <c r="Q239" s="6">
        <v>22.14</v>
      </c>
      <c r="R239" s="6">
        <v>16.16</v>
      </c>
      <c r="S239" s="6">
        <v>12.38</v>
      </c>
      <c r="T239" s="6">
        <v>16.18</v>
      </c>
      <c r="U239" s="6">
        <v>10.33</v>
      </c>
      <c r="V239" s="6">
        <v>12.94</v>
      </c>
      <c r="W239" s="6">
        <v>12.97</v>
      </c>
      <c r="X239" s="6">
        <v>16.600000000000001</v>
      </c>
      <c r="Y239" s="6">
        <v>14.7</v>
      </c>
      <c r="Z239" s="6">
        <v>53.05</v>
      </c>
    </row>
    <row r="240" spans="3:26" ht="15.5" x14ac:dyDescent="0.35">
      <c r="C240" t="s">
        <v>75</v>
      </c>
      <c r="I240" s="6">
        <v>0.71</v>
      </c>
      <c r="J240" s="6">
        <v>0.64</v>
      </c>
      <c r="K240" s="6">
        <v>0.49</v>
      </c>
      <c r="L240" s="6">
        <v>0.8</v>
      </c>
      <c r="M240" s="6">
        <v>0.77</v>
      </c>
      <c r="N240" s="6">
        <v>0.95</v>
      </c>
      <c r="O240" s="6">
        <v>0.97</v>
      </c>
      <c r="P240" s="6">
        <v>0.93</v>
      </c>
      <c r="Q240" s="6">
        <v>1.07</v>
      </c>
      <c r="R240" s="6">
        <v>1.68</v>
      </c>
      <c r="S240" s="6">
        <v>1.62</v>
      </c>
      <c r="T240" s="6">
        <v>3.43</v>
      </c>
      <c r="U240" s="6">
        <v>2.96</v>
      </c>
      <c r="V240" s="6">
        <v>4.4800000000000004</v>
      </c>
      <c r="W240" s="6">
        <v>3.93</v>
      </c>
      <c r="X240" s="6">
        <v>5.43</v>
      </c>
      <c r="Y240" s="6">
        <v>5.25</v>
      </c>
      <c r="Z240" s="6">
        <v>3.34</v>
      </c>
    </row>
    <row r="241" spans="3:26" ht="15.5" x14ac:dyDescent="0.35">
      <c r="C241" t="s">
        <v>215</v>
      </c>
      <c r="I241" s="5">
        <v>14514530000000</v>
      </c>
      <c r="J241" s="5">
        <v>14974260000000</v>
      </c>
      <c r="K241" s="5">
        <v>15537200000000</v>
      </c>
      <c r="L241" s="6">
        <v>16856419999999.998</v>
      </c>
      <c r="M241" s="5">
        <v>12051250000000</v>
      </c>
      <c r="N241" s="5">
        <v>9056620000000</v>
      </c>
      <c r="O241" s="5">
        <v>14887150000000</v>
      </c>
      <c r="P241" s="6">
        <v>16740130000000.002</v>
      </c>
    </row>
    <row r="242" spans="3:26" ht="15.5" x14ac:dyDescent="0.35">
      <c r="C242" t="s">
        <v>216</v>
      </c>
      <c r="I242" s="6">
        <v>3.4099999999999998E-2</v>
      </c>
      <c r="J242" s="6">
        <v>5.1900000000000002E-2</v>
      </c>
      <c r="K242" s="6">
        <v>4.1599999999999998E-2</v>
      </c>
      <c r="L242" s="6">
        <v>4.3299999999999998E-2</v>
      </c>
      <c r="M242" s="6">
        <v>4.0500000000000001E-2</v>
      </c>
      <c r="N242" s="6">
        <v>-3.6299999999999999E-2</v>
      </c>
      <c r="O242" s="6">
        <v>9.300000000000001E-3</v>
      </c>
      <c r="P242" s="6">
        <v>3.78E-2</v>
      </c>
      <c r="Q242" s="6">
        <v>2.2499999999999999E-2</v>
      </c>
      <c r="R242" s="6">
        <v>4.41E-2</v>
      </c>
      <c r="S242" s="6">
        <v>0.06</v>
      </c>
      <c r="T242" s="6">
        <v>0.11630000000000001</v>
      </c>
      <c r="U242" s="6">
        <v>0.19719999999999999</v>
      </c>
      <c r="V242" s="6">
        <v>0.22800000000000001</v>
      </c>
      <c r="W242" s="6">
        <v>0.19149999999999998</v>
      </c>
      <c r="X242" s="6">
        <v>0.2014</v>
      </c>
      <c r="Y242" s="6">
        <v>0.22440000000000002</v>
      </c>
      <c r="Z242" s="6">
        <v>3.15E-2</v>
      </c>
    </row>
    <row r="243" spans="3:26" ht="15.5" x14ac:dyDescent="0.35">
      <c r="C243" t="s">
        <v>217</v>
      </c>
      <c r="I243" s="6">
        <v>7.7399999999999997E-2</v>
      </c>
      <c r="J243" s="6">
        <v>0.11779999999999999</v>
      </c>
      <c r="K243" s="6">
        <v>0.1018</v>
      </c>
      <c r="L243" s="6">
        <v>0.1182</v>
      </c>
      <c r="M243" s="6">
        <v>0.1206</v>
      </c>
      <c r="N243" s="6">
        <v>-0.1225</v>
      </c>
      <c r="O243" s="6">
        <v>2.69E-2</v>
      </c>
      <c r="P243" s="6">
        <v>0.1166</v>
      </c>
      <c r="Q243" s="6">
        <v>4.4600000000000001E-2</v>
      </c>
      <c r="R243" s="6">
        <v>9.5299999999999996E-2</v>
      </c>
      <c r="S243" s="6">
        <v>0.129</v>
      </c>
      <c r="T243" s="6">
        <v>0.26119999999999999</v>
      </c>
      <c r="U243" s="6">
        <v>0.33810000000000001</v>
      </c>
      <c r="V243" s="6">
        <v>0.40539999999999998</v>
      </c>
      <c r="W243" s="6">
        <v>0.37459999999999999</v>
      </c>
      <c r="X243" s="6">
        <v>0.46600000000000003</v>
      </c>
      <c r="Y243" s="6">
        <v>0.54830000000000001</v>
      </c>
      <c r="Z243" s="6">
        <v>0.11380000000000001</v>
      </c>
    </row>
    <row r="244" spans="3:26" ht="15.5" x14ac:dyDescent="0.35">
      <c r="C244" t="s">
        <v>218</v>
      </c>
      <c r="I244" s="6">
        <v>0.1007</v>
      </c>
      <c r="J244" s="6">
        <v>0.10060000000000001</v>
      </c>
      <c r="K244" s="6">
        <v>9.4E-2</v>
      </c>
      <c r="L244" s="6">
        <v>9.2100000000000015E-2</v>
      </c>
      <c r="M244" s="6">
        <v>6.5299999999999997E-2</v>
      </c>
      <c r="N244" s="6">
        <v>3.7699999999999997E-2</v>
      </c>
      <c r="O244" s="6">
        <v>9.6500000000000002E-2</v>
      </c>
      <c r="P244" s="6">
        <v>0.10779999999999999</v>
      </c>
      <c r="Q244" s="6">
        <v>6.3200000000000006E-2</v>
      </c>
      <c r="R244" s="6">
        <v>7.3300000000000004E-2</v>
      </c>
      <c r="S244" s="6">
        <v>0.1051</v>
      </c>
      <c r="T244" s="6">
        <v>0.23010000000000003</v>
      </c>
      <c r="U244" s="6">
        <v>0.30109999999999998</v>
      </c>
      <c r="V244" s="6">
        <v>0.31920000000000004</v>
      </c>
      <c r="W244" s="6">
        <v>0.27729999999999999</v>
      </c>
      <c r="X244" s="6">
        <v>0.34100000000000003</v>
      </c>
      <c r="Y244" s="6">
        <v>0.32530000000000003</v>
      </c>
      <c r="Z244" s="6">
        <v>0.41859999999999997</v>
      </c>
    </row>
    <row r="245" spans="3:26" ht="15.5" x14ac:dyDescent="0.35">
      <c r="C245" t="s">
        <v>219</v>
      </c>
      <c r="I245" s="5">
        <v>8</v>
      </c>
      <c r="J245" s="6">
        <v>6.94</v>
      </c>
      <c r="K245" s="6">
        <v>5.56</v>
      </c>
      <c r="L245" s="6">
        <v>4.47</v>
      </c>
      <c r="M245" s="6">
        <v>2.74</v>
      </c>
      <c r="N245" s="6">
        <v>1.33</v>
      </c>
      <c r="O245" s="6">
        <v>3.53</v>
      </c>
      <c r="P245" s="6">
        <v>4.21</v>
      </c>
      <c r="Q245" s="6">
        <v>2.56</v>
      </c>
      <c r="R245" s="6">
        <v>3.36</v>
      </c>
      <c r="S245" s="6">
        <v>4.75</v>
      </c>
      <c r="T245" s="6">
        <v>12.99</v>
      </c>
      <c r="U245" s="6">
        <v>42.71</v>
      </c>
      <c r="V245" s="6">
        <v>47.2</v>
      </c>
      <c r="W245" s="6">
        <v>32.130000000000003</v>
      </c>
      <c r="X245" s="6">
        <v>24.31</v>
      </c>
      <c r="Y245" s="6">
        <v>13.75</v>
      </c>
      <c r="Z245" s="6">
        <v>8.51</v>
      </c>
    </row>
    <row r="246" spans="3:26" ht="15.5" x14ac:dyDescent="0.35">
      <c r="C246" t="s">
        <v>69</v>
      </c>
      <c r="I246" s="6">
        <v>1.01</v>
      </c>
      <c r="J246" s="6">
        <v>0.84</v>
      </c>
      <c r="K246" s="6">
        <v>0.66</v>
      </c>
      <c r="L246" s="6">
        <v>1.04</v>
      </c>
      <c r="M246" s="6">
        <v>0.92</v>
      </c>
      <c r="N246" s="6">
        <v>1.27</v>
      </c>
      <c r="O246" s="6">
        <v>1.48</v>
      </c>
      <c r="P246" s="6">
        <v>1.38</v>
      </c>
      <c r="Q246" s="6">
        <v>0.99</v>
      </c>
      <c r="R246" s="6">
        <v>1.54</v>
      </c>
      <c r="S246" s="6">
        <v>1.6</v>
      </c>
      <c r="T246" s="6">
        <v>4.22</v>
      </c>
      <c r="U246" s="6">
        <v>3.49</v>
      </c>
      <c r="V246" s="6">
        <v>5.25</v>
      </c>
      <c r="W246" s="6">
        <v>4.8600000000000003</v>
      </c>
      <c r="X246" s="6">
        <v>7.73</v>
      </c>
      <c r="Y246" s="6">
        <v>8.06</v>
      </c>
      <c r="Z246" s="6">
        <v>6.04</v>
      </c>
    </row>
    <row r="247" spans="3:26" ht="15.5" x14ac:dyDescent="0.35">
      <c r="C247" t="s">
        <v>66</v>
      </c>
      <c r="I247" s="6">
        <v>1890.14</v>
      </c>
      <c r="J247" s="6">
        <v>1883.56</v>
      </c>
      <c r="K247" s="6">
        <v>1718.85</v>
      </c>
      <c r="L247" s="6">
        <v>1694.3</v>
      </c>
      <c r="M247" s="6">
        <v>1487.41</v>
      </c>
      <c r="N247" s="6">
        <v>1299.3599999999999</v>
      </c>
      <c r="O247" s="6">
        <v>1468.5</v>
      </c>
      <c r="P247" s="6">
        <v>1537.94</v>
      </c>
      <c r="Q247" s="6">
        <v>1770.6</v>
      </c>
      <c r="R247" s="6">
        <v>1753.21</v>
      </c>
      <c r="S247" s="6">
        <v>1718.78</v>
      </c>
      <c r="T247" s="6">
        <v>1420.19</v>
      </c>
      <c r="U247" s="6">
        <v>1280.81</v>
      </c>
      <c r="V247" s="6">
        <v>876.53</v>
      </c>
      <c r="W247" s="6">
        <v>653.41</v>
      </c>
      <c r="X247" s="6">
        <v>572.1</v>
      </c>
      <c r="Y247" s="6">
        <v>483.97</v>
      </c>
      <c r="Z247" s="6">
        <v>308.06</v>
      </c>
    </row>
    <row r="248" spans="3:26" ht="15.5" x14ac:dyDescent="0.35">
      <c r="C248" t="s">
        <v>220</v>
      </c>
      <c r="I248" s="6">
        <v>1.01</v>
      </c>
      <c r="J248" s="6">
        <v>0.84</v>
      </c>
      <c r="K248" s="6">
        <v>0.66</v>
      </c>
      <c r="L248" s="6">
        <v>1.04</v>
      </c>
      <c r="M248" s="6">
        <v>0.93</v>
      </c>
      <c r="N248" s="6">
        <v>1.28</v>
      </c>
      <c r="O248" s="6">
        <v>1.48</v>
      </c>
      <c r="P248" s="6">
        <v>1.38</v>
      </c>
      <c r="Q248" s="6">
        <v>0.99</v>
      </c>
      <c r="R248" s="6">
        <v>1.54</v>
      </c>
      <c r="S248" s="6">
        <v>1.6</v>
      </c>
      <c r="T248" s="6">
        <v>4.3</v>
      </c>
      <c r="U248" s="6">
        <v>3.53</v>
      </c>
      <c r="V248" s="6">
        <v>5.25</v>
      </c>
      <c r="W248" s="6">
        <v>4.8600000000000003</v>
      </c>
      <c r="X248" s="6">
        <v>7.73</v>
      </c>
      <c r="Y248" s="6">
        <v>8.06</v>
      </c>
      <c r="Z248" s="6">
        <v>6.04</v>
      </c>
    </row>
    <row r="249" spans="3:26" ht="15.5" x14ac:dyDescent="0.35">
      <c r="C249" t="s">
        <v>221</v>
      </c>
      <c r="I249" s="6">
        <v>1888.89</v>
      </c>
      <c r="J249" s="6">
        <v>1882.08</v>
      </c>
      <c r="K249" s="6">
        <v>1717.27</v>
      </c>
      <c r="L249" s="6">
        <v>1692.73</v>
      </c>
      <c r="M249" s="6">
        <v>1485.91</v>
      </c>
      <c r="N249" s="6">
        <v>1297.43</v>
      </c>
      <c r="O249" s="6">
        <v>1466.3</v>
      </c>
      <c r="P249" s="6">
        <v>1535.22</v>
      </c>
      <c r="Q249" s="6">
        <v>1768.24</v>
      </c>
      <c r="R249" s="6">
        <v>1750.64</v>
      </c>
      <c r="S249" s="6">
        <v>1716.59</v>
      </c>
      <c r="T249" s="6">
        <v>1394.04</v>
      </c>
      <c r="U249" s="6">
        <v>1267.8800000000001</v>
      </c>
      <c r="V249" s="6">
        <v>875.37</v>
      </c>
      <c r="W249" s="6">
        <v>653.41</v>
      </c>
      <c r="X249" s="6">
        <v>572.1</v>
      </c>
      <c r="Y249" s="6">
        <v>483.97</v>
      </c>
      <c r="Z249" s="6">
        <v>308.06</v>
      </c>
    </row>
    <row r="250" spans="3:26" ht="15.5" x14ac:dyDescent="0.35">
      <c r="C250" t="s">
        <v>222</v>
      </c>
      <c r="I250" s="5">
        <v>3060000000000</v>
      </c>
      <c r="J250" s="5">
        <v>2786000000000</v>
      </c>
      <c r="K250" s="5">
        <v>9185000000000</v>
      </c>
      <c r="L250" s="5">
        <v>261000000000</v>
      </c>
      <c r="M250" s="5">
        <v>265000000000</v>
      </c>
      <c r="N250" s="5">
        <v>1429000000000</v>
      </c>
      <c r="O250" s="5">
        <v>3077000000000</v>
      </c>
      <c r="P250" s="5">
        <v>11123000000000</v>
      </c>
      <c r="Q250" s="5">
        <v>310000000000</v>
      </c>
      <c r="R250" s="5">
        <v>3641000000000</v>
      </c>
      <c r="S250" s="5">
        <v>1678000000000</v>
      </c>
      <c r="T250" s="5">
        <v>1084000000000</v>
      </c>
      <c r="U250" s="5">
        <v>5050000000000</v>
      </c>
      <c r="V250" s="5">
        <v>954000000000</v>
      </c>
      <c r="W250" s="5">
        <v>891000000000</v>
      </c>
      <c r="X250" s="5">
        <v>2045000000000</v>
      </c>
      <c r="Y250" s="5">
        <v>1112000000000</v>
      </c>
      <c r="Z250" s="5">
        <v>517000000000</v>
      </c>
    </row>
    <row r="251" spans="3:26" ht="15.5" x14ac:dyDescent="0.35">
      <c r="C251" t="s">
        <v>223</v>
      </c>
      <c r="I251" s="5">
        <v>14599000000000</v>
      </c>
      <c r="J251" s="5">
        <v>17087000000000</v>
      </c>
      <c r="K251" s="5">
        <v>14139000000000</v>
      </c>
      <c r="L251" s="5">
        <v>32765000000000</v>
      </c>
      <c r="M251" s="5">
        <v>34579000000000</v>
      </c>
      <c r="N251" s="5">
        <v>34671000000000</v>
      </c>
      <c r="O251" s="5">
        <v>35581000000000</v>
      </c>
      <c r="P251" s="5">
        <v>39997000000000</v>
      </c>
      <c r="Q251" s="5">
        <v>32173000000000</v>
      </c>
      <c r="R251" s="5">
        <v>35478000000000</v>
      </c>
      <c r="S251" s="5">
        <v>35846000000000</v>
      </c>
      <c r="T251" s="5">
        <v>22597000000000</v>
      </c>
      <c r="U251" s="5">
        <v>7610000000000</v>
      </c>
      <c r="V251" s="5">
        <v>8965000000000</v>
      </c>
      <c r="W251" s="5">
        <v>10630000000000</v>
      </c>
      <c r="X251" s="5">
        <v>12439000000000</v>
      </c>
      <c r="Y251" s="5">
        <v>11780000000000</v>
      </c>
      <c r="Z251" s="5">
        <v>13921000000000</v>
      </c>
    </row>
    <row r="252" spans="3:26" ht="15.5" x14ac:dyDescent="0.35">
      <c r="C252" t="s">
        <v>26</v>
      </c>
      <c r="I252" s="5">
        <v>17660000000000</v>
      </c>
      <c r="J252" s="5">
        <v>19873000000000</v>
      </c>
      <c r="K252" s="5">
        <v>23324000000000</v>
      </c>
      <c r="L252" s="5">
        <v>33026000000000</v>
      </c>
      <c r="M252" s="5">
        <v>34843000000000</v>
      </c>
      <c r="N252" s="5">
        <v>36100000000000</v>
      </c>
      <c r="O252" s="5">
        <v>38659000000000</v>
      </c>
      <c r="P252" s="5">
        <v>51120000000000</v>
      </c>
      <c r="Q252" s="5">
        <v>32483000000000</v>
      </c>
      <c r="R252" s="5">
        <v>39119000000000</v>
      </c>
      <c r="S252" s="5">
        <v>37524000000000</v>
      </c>
      <c r="T252" s="5">
        <v>23681000000000</v>
      </c>
      <c r="U252" s="5">
        <v>12660000000000</v>
      </c>
      <c r="V252" s="5">
        <v>9919000000000</v>
      </c>
      <c r="W252" s="5">
        <v>11521000000000</v>
      </c>
      <c r="X252" s="5">
        <v>14484000000000</v>
      </c>
      <c r="Y252" s="5">
        <v>12892000000000</v>
      </c>
      <c r="Z252" s="5">
        <v>14438000000000</v>
      </c>
    </row>
    <row r="253" spans="3:26" ht="15.5" x14ac:dyDescent="0.35">
      <c r="C253" t="s">
        <v>23</v>
      </c>
      <c r="I253" s="5">
        <v>-4683000000000</v>
      </c>
      <c r="J253" s="5">
        <v>-2475000000000</v>
      </c>
      <c r="K253" s="5">
        <v>4107000000000</v>
      </c>
      <c r="L253" s="5">
        <v>10454000000000</v>
      </c>
      <c r="M253" s="5">
        <v>13379000000000</v>
      </c>
      <c r="N253" s="5">
        <v>19469000000000</v>
      </c>
      <c r="O253" s="5">
        <v>24196000000000</v>
      </c>
      <c r="P253" s="5">
        <v>32074000000000</v>
      </c>
      <c r="Q253" s="5">
        <v>18578000000000</v>
      </c>
      <c r="R253" s="5">
        <v>21597000000000</v>
      </c>
      <c r="S253" s="5">
        <v>21860000000000</v>
      </c>
      <c r="T253" s="5">
        <v>8552000000000</v>
      </c>
      <c r="U253" s="5">
        <v>-3431000000000</v>
      </c>
      <c r="V253" s="5">
        <v>-5238000000000</v>
      </c>
      <c r="W253" s="5">
        <v>1165000000000</v>
      </c>
      <c r="X253" s="5">
        <v>3418000000000</v>
      </c>
      <c r="Y253" s="5">
        <v>6298000000000</v>
      </c>
      <c r="Z253" s="5">
        <v>10939000000000</v>
      </c>
    </row>
    <row r="254" spans="3:26" ht="15.5" x14ac:dyDescent="0.35">
      <c r="C254" t="s">
        <v>224</v>
      </c>
      <c r="I254" s="5">
        <v>15123000000000</v>
      </c>
      <c r="J254" s="5">
        <v>13773000000000</v>
      </c>
      <c r="K254" s="5">
        <v>6639000000000</v>
      </c>
      <c r="L254" s="5">
        <v>19019000000000</v>
      </c>
      <c r="M254" s="5">
        <v>18708000000000</v>
      </c>
      <c r="N254" s="5">
        <v>11603000000000</v>
      </c>
      <c r="O254" s="5">
        <v>15085000000000</v>
      </c>
      <c r="P254" s="5">
        <v>12585000000000</v>
      </c>
      <c r="Q254" s="5">
        <v>18173000000000</v>
      </c>
      <c r="R254" s="5">
        <v>17592000000000</v>
      </c>
      <c r="S254" s="5">
        <v>14557000000000</v>
      </c>
      <c r="T254" s="5">
        <v>9582000000000</v>
      </c>
      <c r="U254" s="5">
        <v>10914000000000</v>
      </c>
      <c r="V254" s="5">
        <v>14612000000000</v>
      </c>
      <c r="W254" s="5">
        <v>11173000000000</v>
      </c>
      <c r="X254" s="5">
        <v>9823000000000</v>
      </c>
      <c r="Y254" s="5">
        <v>5534000000000</v>
      </c>
      <c r="Z254" s="5">
        <v>1899000000000</v>
      </c>
    </row>
    <row r="255" spans="3:26" ht="15.5" x14ac:dyDescent="0.35">
      <c r="C255" t="s">
        <v>225</v>
      </c>
      <c r="I255" s="5">
        <v>10987000000000</v>
      </c>
      <c r="J255" s="5">
        <v>12687000000000</v>
      </c>
      <c r="K255" s="5">
        <v>11173000000000</v>
      </c>
      <c r="L255" s="5">
        <v>15120000000000</v>
      </c>
      <c r="M255" s="5">
        <v>8320000000000</v>
      </c>
      <c r="N255" s="5">
        <v>5880000000000</v>
      </c>
      <c r="O255" s="5">
        <v>11268000000000</v>
      </c>
      <c r="P255" s="5">
        <v>13308000000000</v>
      </c>
      <c r="Q255" s="5">
        <v>7829000000000</v>
      </c>
      <c r="R255" s="5">
        <v>8808000000000</v>
      </c>
      <c r="S255" s="5">
        <v>7290000000000</v>
      </c>
      <c r="T255" s="5">
        <v>11155000000000</v>
      </c>
      <c r="U255" s="5">
        <v>10111000000000</v>
      </c>
      <c r="V255" s="5">
        <v>11279000000000</v>
      </c>
      <c r="W255" s="5">
        <v>8314000000000</v>
      </c>
      <c r="X255" s="5">
        <v>9545000000000</v>
      </c>
      <c r="Y255" s="5">
        <v>6953000000000</v>
      </c>
      <c r="Z255" s="5">
        <v>3779000000000</v>
      </c>
    </row>
    <row r="256" spans="3:26" ht="15.5" x14ac:dyDescent="0.35">
      <c r="C256" t="s">
        <v>226</v>
      </c>
      <c r="I256" s="5">
        <v>-3474000000000</v>
      </c>
      <c r="J256" s="5">
        <v>-2244000000000</v>
      </c>
      <c r="K256" s="5">
        <v>-1888000000000</v>
      </c>
      <c r="L256" s="5">
        <v>-2069000000000</v>
      </c>
      <c r="M256" s="5">
        <v>-3168000000000</v>
      </c>
      <c r="N256" s="5">
        <v>-3990000000000</v>
      </c>
      <c r="O256" s="5">
        <v>-3344000000000</v>
      </c>
      <c r="P256" s="5">
        <v>-5331000000000</v>
      </c>
      <c r="Q256" s="5">
        <v>-3542000000000</v>
      </c>
      <c r="R256" s="5">
        <v>-5720000000000</v>
      </c>
      <c r="S256" s="5">
        <v>-13514000000000</v>
      </c>
      <c r="T256" s="5">
        <v>-6347000000000</v>
      </c>
      <c r="U256" s="5">
        <v>-3871000000000</v>
      </c>
      <c r="V256" s="5">
        <v>-1540000000000</v>
      </c>
      <c r="W256" s="5">
        <v>-686000000000</v>
      </c>
      <c r="X256" s="5">
        <v>-1142000000000</v>
      </c>
      <c r="Y256" s="5">
        <v>-1800000000000</v>
      </c>
      <c r="Z256" s="5">
        <v>-1353000000000</v>
      </c>
    </row>
    <row r="257" spans="2:26" ht="15.5" x14ac:dyDescent="0.35">
      <c r="C257" t="s">
        <v>15</v>
      </c>
      <c r="I257" s="5">
        <v>7513000000000</v>
      </c>
      <c r="J257" s="5">
        <v>10443000000000</v>
      </c>
      <c r="K257" s="5">
        <v>9285000000000</v>
      </c>
      <c r="L257" s="5">
        <v>13051000000000</v>
      </c>
      <c r="M257" s="5">
        <v>5152000000000</v>
      </c>
      <c r="N257" s="5">
        <v>1890000000000</v>
      </c>
      <c r="O257" s="5">
        <v>7924000000000</v>
      </c>
      <c r="P257" s="5">
        <v>7976000000000</v>
      </c>
      <c r="Q257" s="5">
        <v>4287000000000</v>
      </c>
      <c r="R257" s="5">
        <v>3088000000000</v>
      </c>
      <c r="S257" s="5">
        <v>-6224000000000</v>
      </c>
      <c r="T257" s="5">
        <v>4808000000000</v>
      </c>
      <c r="U257" s="5">
        <v>6240000000000</v>
      </c>
      <c r="V257" s="5">
        <v>9739000000000</v>
      </c>
      <c r="W257" s="5">
        <v>7628000000000</v>
      </c>
      <c r="X257" s="5">
        <v>8404000000000</v>
      </c>
      <c r="Y257" s="5">
        <v>5153000000000</v>
      </c>
      <c r="Z257" s="5">
        <v>2426000000000</v>
      </c>
    </row>
    <row r="258" spans="2:26" ht="15.5" x14ac:dyDescent="0.35">
      <c r="C258" t="s">
        <v>17</v>
      </c>
      <c r="I258" s="6">
        <v>309.92</v>
      </c>
      <c r="J258" s="6">
        <v>430.78</v>
      </c>
      <c r="K258" s="6">
        <v>383.03</v>
      </c>
      <c r="L258" s="6">
        <v>538.35</v>
      </c>
      <c r="M258" s="6">
        <v>212.51</v>
      </c>
      <c r="N258" s="6">
        <v>77.95</v>
      </c>
      <c r="O258" s="6">
        <v>326.88</v>
      </c>
      <c r="P258" s="6">
        <v>329.04</v>
      </c>
      <c r="Q258" s="6">
        <v>176.85</v>
      </c>
      <c r="R258" s="6">
        <v>127.4</v>
      </c>
      <c r="S258" s="6">
        <v>-256.76</v>
      </c>
      <c r="T258" s="6">
        <v>198.34</v>
      </c>
      <c r="U258" s="6">
        <v>257.39999999999998</v>
      </c>
      <c r="V258" s="6">
        <v>401.74</v>
      </c>
      <c r="W258" s="6">
        <v>314.67</v>
      </c>
      <c r="X258" s="6">
        <v>346.66</v>
      </c>
      <c r="Y258" s="6">
        <v>212.57</v>
      </c>
      <c r="Z258" s="6">
        <v>105.63</v>
      </c>
    </row>
    <row r="260" spans="2:26" ht="15.5" x14ac:dyDescent="0.35">
      <c r="B260" t="s">
        <v>227</v>
      </c>
      <c r="C260" t="s">
        <v>228</v>
      </c>
      <c r="D260" s="5">
        <v>1525000000000</v>
      </c>
      <c r="E260" s="5">
        <v>-375000000000</v>
      </c>
      <c r="F260" s="5">
        <v>1530000000000</v>
      </c>
      <c r="G260" s="5">
        <v>1360000000000</v>
      </c>
      <c r="H260" s="5">
        <v>6099000000000</v>
      </c>
      <c r="I260" s="5">
        <v>3549000000000</v>
      </c>
      <c r="J260" s="5">
        <v>5380000000000</v>
      </c>
      <c r="K260" s="5">
        <v>4242000000000</v>
      </c>
      <c r="L260" s="5">
        <v>4853000000000</v>
      </c>
      <c r="M260" s="5">
        <v>4348000000000</v>
      </c>
      <c r="N260" s="5">
        <v>-3860000000000</v>
      </c>
      <c r="O260" s="5">
        <v>956000000000</v>
      </c>
      <c r="P260" s="5">
        <v>4346000000000</v>
      </c>
      <c r="Q260" s="5">
        <v>1916000000000</v>
      </c>
    </row>
    <row r="261" spans="2:26" ht="15.5" x14ac:dyDescent="0.35">
      <c r="C261" t="s">
        <v>1530</v>
      </c>
      <c r="H261" s="5">
        <v>4046000000000</v>
      </c>
      <c r="I261" s="5">
        <v>3549000000000</v>
      </c>
      <c r="J261" s="5">
        <v>5380000000000</v>
      </c>
      <c r="K261" s="5">
        <v>4242000000000</v>
      </c>
      <c r="L261" s="5">
        <v>4853000000000</v>
      </c>
      <c r="M261" s="5">
        <v>4348000000000</v>
      </c>
      <c r="N261" s="5">
        <v>-3860000000000</v>
      </c>
      <c r="O261" s="5">
        <v>956000000000</v>
      </c>
      <c r="P261" s="5">
        <v>4346000000000</v>
      </c>
      <c r="Q261" s="5">
        <v>1916000000000</v>
      </c>
    </row>
    <row r="262" spans="2:26" ht="15.5" x14ac:dyDescent="0.35">
      <c r="C262" t="s">
        <v>229</v>
      </c>
      <c r="H262" s="6">
        <v>125.61</v>
      </c>
      <c r="I262" s="6">
        <v>125.61</v>
      </c>
      <c r="J262" s="6">
        <v>182.08</v>
      </c>
      <c r="K262" s="6">
        <v>148.31</v>
      </c>
      <c r="L262" s="6">
        <v>141.05000000000001</v>
      </c>
      <c r="M262" s="6">
        <v>124.42</v>
      </c>
      <c r="O262" s="6">
        <v>41.56</v>
      </c>
      <c r="P262" s="6">
        <v>56.99</v>
      </c>
      <c r="Q262" s="6">
        <v>31.61</v>
      </c>
    </row>
    <row r="263" spans="2:26" ht="15.5" x14ac:dyDescent="0.35">
      <c r="C263" t="s">
        <v>77</v>
      </c>
      <c r="H263" s="6">
        <v>0.49920000000000003</v>
      </c>
      <c r="I263" s="6">
        <v>0.85799999999999998</v>
      </c>
      <c r="J263" s="6">
        <v>0.82040000000000002</v>
      </c>
      <c r="K263" s="6">
        <v>0.84750000000000003</v>
      </c>
      <c r="L263" s="6">
        <v>0.70459999999999989</v>
      </c>
      <c r="M263" s="6">
        <v>0.69359999999999999</v>
      </c>
      <c r="O263" s="6">
        <v>1.0537999999999998</v>
      </c>
      <c r="P263" s="6">
        <v>0.31790000000000002</v>
      </c>
      <c r="Q263" s="6">
        <v>0.4</v>
      </c>
    </row>
    <row r="264" spans="2:26" ht="15.5" x14ac:dyDescent="0.35">
      <c r="C264" t="s">
        <v>230</v>
      </c>
      <c r="H264" s="6">
        <v>9.2699999999999991E-2</v>
      </c>
      <c r="I264" s="6">
        <v>6.6600000000000006E-2</v>
      </c>
      <c r="J264" s="6">
        <v>9.6600000000000005E-2</v>
      </c>
      <c r="K264" s="6">
        <v>9.3299999999999994E-2</v>
      </c>
      <c r="L264" s="6">
        <v>9.8599999999999993E-2</v>
      </c>
      <c r="M264" s="6">
        <v>7.0099999999999996E-2</v>
      </c>
      <c r="O264" s="6">
        <v>4.7E-2</v>
      </c>
      <c r="P264" s="6">
        <v>2.5399999999999999E-2</v>
      </c>
      <c r="Q264" s="6">
        <v>1.6399999999999998E-2</v>
      </c>
    </row>
    <row r="265" spans="2:26" ht="15.5" x14ac:dyDescent="0.35">
      <c r="C265" t="s">
        <v>57</v>
      </c>
      <c r="D265" s="6">
        <v>62.9</v>
      </c>
      <c r="E265" s="6">
        <v>-15.49</v>
      </c>
      <c r="F265" s="6">
        <v>63.12</v>
      </c>
      <c r="G265" s="6">
        <v>56.12</v>
      </c>
      <c r="H265" s="6">
        <v>251.6</v>
      </c>
      <c r="I265" s="6">
        <v>146.38999999999999</v>
      </c>
      <c r="J265" s="6">
        <v>221.93</v>
      </c>
      <c r="K265" s="6">
        <v>174.99</v>
      </c>
      <c r="L265" s="6">
        <v>200.2</v>
      </c>
      <c r="M265" s="6">
        <v>179.37</v>
      </c>
      <c r="N265" s="6">
        <v>-159.21</v>
      </c>
      <c r="O265" s="6">
        <v>39.44</v>
      </c>
      <c r="P265" s="6">
        <v>179.28</v>
      </c>
      <c r="Q265" s="6">
        <v>79.03</v>
      </c>
    </row>
    <row r="266" spans="2:26" ht="15.5" x14ac:dyDescent="0.35">
      <c r="C266" t="s">
        <v>1531</v>
      </c>
      <c r="H266" s="6">
        <v>166.91</v>
      </c>
      <c r="I266" s="6">
        <v>146.38999999999999</v>
      </c>
      <c r="J266" s="6">
        <v>221.93</v>
      </c>
      <c r="K266" s="6">
        <v>174.99</v>
      </c>
      <c r="L266" s="6">
        <v>200.2</v>
      </c>
      <c r="M266" s="6">
        <v>179.37</v>
      </c>
      <c r="N266" s="6">
        <v>-159.21</v>
      </c>
      <c r="O266" s="6">
        <v>39.44</v>
      </c>
      <c r="P266" s="6">
        <v>179.28</v>
      </c>
      <c r="Q266" s="6">
        <v>79.03</v>
      </c>
    </row>
    <row r="267" spans="2:26" ht="15.5" x14ac:dyDescent="0.35">
      <c r="C267" t="s">
        <v>79</v>
      </c>
      <c r="H267" s="6">
        <v>125.61</v>
      </c>
      <c r="I267" s="6">
        <v>125.61</v>
      </c>
      <c r="J267" s="6">
        <v>182.08</v>
      </c>
      <c r="K267" s="6">
        <v>148.31</v>
      </c>
      <c r="L267" s="6">
        <v>141.05000000000001</v>
      </c>
      <c r="M267" s="6">
        <v>124.42</v>
      </c>
      <c r="O267" s="6">
        <v>41.56</v>
      </c>
      <c r="P267" s="6">
        <v>56.99</v>
      </c>
      <c r="Q267" s="6">
        <v>31.61</v>
      </c>
    </row>
    <row r="268" spans="2:26" ht="15.5" x14ac:dyDescent="0.35">
      <c r="C268" t="s">
        <v>231</v>
      </c>
      <c r="H268" s="6">
        <v>0.49920000000000003</v>
      </c>
      <c r="I268" s="6">
        <v>0.85799999999999998</v>
      </c>
      <c r="J268" s="6">
        <v>0.82040000000000002</v>
      </c>
      <c r="K268" s="6">
        <v>0.84750000000000003</v>
      </c>
      <c r="L268" s="6">
        <v>0.70459999999999989</v>
      </c>
      <c r="M268" s="6">
        <v>0.69359999999999999</v>
      </c>
      <c r="O268" s="6">
        <v>1.0537999999999998</v>
      </c>
      <c r="P268" s="6">
        <v>0.31790000000000002</v>
      </c>
      <c r="Q268" s="6">
        <v>0.4</v>
      </c>
    </row>
    <row r="269" spans="2:26" ht="15.5" x14ac:dyDescent="0.35">
      <c r="C269" t="s">
        <v>232</v>
      </c>
      <c r="H269" s="6">
        <v>9.2699999999999991E-2</v>
      </c>
      <c r="I269" s="6">
        <v>6.6600000000000006E-2</v>
      </c>
      <c r="J269" s="6">
        <v>9.6600000000000005E-2</v>
      </c>
      <c r="K269" s="6">
        <v>9.3299999999999994E-2</v>
      </c>
      <c r="L269" s="6">
        <v>9.8599999999999993E-2</v>
      </c>
      <c r="M269" s="6">
        <v>7.0099999999999996E-2</v>
      </c>
      <c r="O269" s="6">
        <v>4.7E-2</v>
      </c>
      <c r="P269" s="6">
        <v>2.5399999999999999E-2</v>
      </c>
      <c r="Q269" s="6">
        <v>1.6399999999999998E-2</v>
      </c>
    </row>
    <row r="270" spans="2:26" ht="15.5" x14ac:dyDescent="0.35">
      <c r="C270" t="s">
        <v>233</v>
      </c>
      <c r="D270" s="5">
        <v>15671000000000</v>
      </c>
      <c r="E270" s="5">
        <v>17552000000000</v>
      </c>
      <c r="F270" s="5">
        <v>16127000000000</v>
      </c>
      <c r="G270" s="5">
        <v>16032000000000</v>
      </c>
      <c r="H270" s="5">
        <v>62683000000000</v>
      </c>
      <c r="I270" s="5">
        <v>65513000000000</v>
      </c>
      <c r="J270" s="5">
        <v>60049000000000</v>
      </c>
      <c r="K270" s="5">
        <v>55622000000000</v>
      </c>
      <c r="L270" s="5">
        <v>53086000000000</v>
      </c>
      <c r="M270" s="5">
        <v>43452000000000</v>
      </c>
      <c r="N270" s="5">
        <v>42062000000000</v>
      </c>
      <c r="O270" s="5">
        <v>54445000000000</v>
      </c>
      <c r="P270" s="5">
        <v>55150000000000</v>
      </c>
      <c r="Q270" s="5">
        <v>39745000000000</v>
      </c>
    </row>
    <row r="271" spans="2:26" ht="15.5" x14ac:dyDescent="0.35">
      <c r="C271" t="s">
        <v>1532</v>
      </c>
      <c r="H271" s="5">
        <v>65372000000000</v>
      </c>
      <c r="I271" s="5">
        <v>65513000000000</v>
      </c>
      <c r="J271" s="5">
        <v>60049000000000</v>
      </c>
      <c r="K271" s="5">
        <v>55622000000000</v>
      </c>
      <c r="L271" s="5">
        <v>53086000000000</v>
      </c>
      <c r="M271" s="5">
        <v>43452000000000</v>
      </c>
      <c r="N271" s="5">
        <v>42062000000000</v>
      </c>
      <c r="O271" s="5">
        <v>54445000000000</v>
      </c>
      <c r="P271" s="5">
        <v>55150000000000</v>
      </c>
      <c r="Q271" s="5">
        <v>39745000000000</v>
      </c>
    </row>
    <row r="272" spans="2:26" ht="15.5" x14ac:dyDescent="0.35">
      <c r="C272" t="s">
        <v>234</v>
      </c>
      <c r="H272" s="6">
        <v>125.61</v>
      </c>
      <c r="I272" s="6">
        <v>125.61</v>
      </c>
      <c r="J272" s="6">
        <v>182.08</v>
      </c>
      <c r="K272" s="6">
        <v>148.31</v>
      </c>
      <c r="L272" s="6">
        <v>141.05000000000001</v>
      </c>
      <c r="M272" s="6">
        <v>124.42</v>
      </c>
      <c r="O272" s="6">
        <v>41.56</v>
      </c>
      <c r="P272" s="6">
        <v>56.99</v>
      </c>
      <c r="Q272" s="6">
        <v>31.61</v>
      </c>
    </row>
    <row r="273" spans="3:17" ht="15.5" x14ac:dyDescent="0.35">
      <c r="C273" t="s">
        <v>235</v>
      </c>
      <c r="H273" s="6">
        <v>0.49920000000000003</v>
      </c>
      <c r="I273" s="6">
        <v>0.85799999999999998</v>
      </c>
      <c r="J273" s="6">
        <v>0.82040000000000002</v>
      </c>
      <c r="K273" s="6">
        <v>0.84750000000000003</v>
      </c>
      <c r="L273" s="6">
        <v>0.70459999999999989</v>
      </c>
      <c r="M273" s="6">
        <v>0.69359999999999999</v>
      </c>
      <c r="O273" s="6">
        <v>1.0537999999999998</v>
      </c>
      <c r="P273" s="6">
        <v>0.31790000000000002</v>
      </c>
      <c r="Q273" s="6">
        <v>0.4</v>
      </c>
    </row>
    <row r="274" spans="3:17" ht="15.5" x14ac:dyDescent="0.35">
      <c r="C274" t="s">
        <v>236</v>
      </c>
      <c r="H274" s="6">
        <v>9.2699999999999991E-2</v>
      </c>
      <c r="I274" s="6">
        <v>6.6600000000000006E-2</v>
      </c>
      <c r="J274" s="6">
        <v>9.6600000000000005E-2</v>
      </c>
      <c r="K274" s="6">
        <v>9.3299999999999994E-2</v>
      </c>
      <c r="L274" s="6">
        <v>9.8599999999999993E-2</v>
      </c>
      <c r="M274" s="6">
        <v>7.0099999999999996E-2</v>
      </c>
      <c r="O274" s="6">
        <v>4.7E-2</v>
      </c>
      <c r="P274" s="6">
        <v>2.5399999999999999E-2</v>
      </c>
      <c r="Q274" s="6">
        <v>1.6399999999999998E-2</v>
      </c>
    </row>
    <row r="275" spans="3:17" ht="15.5" x14ac:dyDescent="0.35">
      <c r="C275" t="s">
        <v>237</v>
      </c>
      <c r="I275" s="6">
        <v>5.39</v>
      </c>
    </row>
    <row r="276" spans="3:17" ht="15.5" x14ac:dyDescent="0.35">
      <c r="C276" t="s">
        <v>238</v>
      </c>
      <c r="I276" s="6">
        <v>8.1199999999999992</v>
      </c>
    </row>
    <row r="277" spans="3:17" ht="15.5" x14ac:dyDescent="0.35">
      <c r="C277" t="s">
        <v>696</v>
      </c>
      <c r="I277" s="6">
        <v>5.8</v>
      </c>
    </row>
    <row r="278" spans="3:17" ht="15.5" x14ac:dyDescent="0.35">
      <c r="C278" t="s">
        <v>239</v>
      </c>
      <c r="I278" s="6">
        <v>6.95</v>
      </c>
    </row>
    <row r="279" spans="3:17" ht="15.5" x14ac:dyDescent="0.35">
      <c r="C279" t="s">
        <v>240</v>
      </c>
      <c r="I279" s="6">
        <v>0.1232</v>
      </c>
    </row>
    <row r="280" spans="3:17" ht="15.5" x14ac:dyDescent="0.35">
      <c r="C280" t="s">
        <v>241</v>
      </c>
      <c r="I280" s="6">
        <v>0.5</v>
      </c>
    </row>
    <row r="281" spans="3:17" ht="15.5" x14ac:dyDescent="0.35">
      <c r="C281" t="s">
        <v>242</v>
      </c>
      <c r="I281" s="6">
        <v>0.68</v>
      </c>
    </row>
    <row r="282" spans="3:17" ht="15.5" x14ac:dyDescent="0.35">
      <c r="C282" t="s">
        <v>243</v>
      </c>
      <c r="I282" s="6">
        <v>3.9</v>
      </c>
    </row>
    <row r="283" spans="3:17" ht="15.5" x14ac:dyDescent="0.35">
      <c r="C283" t="s">
        <v>244</v>
      </c>
      <c r="I283" s="6">
        <v>6.46</v>
      </c>
    </row>
    <row r="284" spans="3:17" ht="15.5" x14ac:dyDescent="0.35">
      <c r="C284" t="s">
        <v>245</v>
      </c>
      <c r="I284" s="6">
        <v>4.8600000000000003</v>
      </c>
    </row>
    <row r="285" spans="3:17" ht="15.5" x14ac:dyDescent="0.35">
      <c r="C285" t="s">
        <v>246</v>
      </c>
      <c r="I285" s="6">
        <v>2.89</v>
      </c>
    </row>
    <row r="286" spans="3:17" ht="15.5" x14ac:dyDescent="0.35">
      <c r="C286" t="s">
        <v>247</v>
      </c>
      <c r="I286" s="6">
        <v>-0.24</v>
      </c>
    </row>
    <row r="287" spans="3:17" ht="15.5" x14ac:dyDescent="0.35">
      <c r="C287" t="s">
        <v>248</v>
      </c>
      <c r="I287" s="6">
        <v>-0.82</v>
      </c>
    </row>
    <row r="288" spans="3:17" ht="15.5" x14ac:dyDescent="0.35">
      <c r="C288" t="s">
        <v>697</v>
      </c>
      <c r="I288" s="6">
        <v>0.2</v>
      </c>
    </row>
    <row r="289" spans="3:9" ht="15.5" x14ac:dyDescent="0.35">
      <c r="C289" t="s">
        <v>249</v>
      </c>
      <c r="I289" s="6">
        <v>166.91</v>
      </c>
    </row>
    <row r="290" spans="3:9" ht="15.5" x14ac:dyDescent="0.35">
      <c r="C290" t="s">
        <v>250</v>
      </c>
      <c r="I290" s="6">
        <v>251.6</v>
      </c>
    </row>
    <row r="291" spans="3:9" ht="15.5" x14ac:dyDescent="0.35">
      <c r="C291" t="s">
        <v>251</v>
      </c>
      <c r="I291" s="6">
        <v>2696.69</v>
      </c>
    </row>
    <row r="292" spans="3:9" ht="15.5" x14ac:dyDescent="0.35">
      <c r="C292" t="s">
        <v>252</v>
      </c>
      <c r="D292" s="6">
        <v>953.64</v>
      </c>
    </row>
    <row r="293" spans="3:9" ht="15.5" x14ac:dyDescent="0.35">
      <c r="C293" t="s">
        <v>253</v>
      </c>
      <c r="I293" s="6">
        <v>1984.18</v>
      </c>
    </row>
    <row r="294" spans="3:9" ht="15.5" x14ac:dyDescent="0.35">
      <c r="C294" t="s">
        <v>254</v>
      </c>
      <c r="I294" s="6">
        <v>209.78</v>
      </c>
    </row>
    <row r="295" spans="3:9" ht="15.5" x14ac:dyDescent="0.35">
      <c r="C295" t="s">
        <v>255</v>
      </c>
      <c r="D295" s="6">
        <v>2.0099999999999998</v>
      </c>
    </row>
    <row r="296" spans="3:9" ht="15.5" x14ac:dyDescent="0.35">
      <c r="C296" t="s">
        <v>256</v>
      </c>
      <c r="D296" s="6">
        <v>1.9</v>
      </c>
    </row>
    <row r="297" spans="3:9" ht="15.5" x14ac:dyDescent="0.35">
      <c r="C297" t="s">
        <v>395</v>
      </c>
      <c r="D297" s="6">
        <v>0.37</v>
      </c>
    </row>
    <row r="298" spans="3:9" ht="15.5" x14ac:dyDescent="0.35">
      <c r="C298" t="s">
        <v>445</v>
      </c>
      <c r="D298" s="6">
        <v>0.31</v>
      </c>
    </row>
    <row r="299" spans="3:9" ht="15.5" x14ac:dyDescent="0.35">
      <c r="C299" t="s">
        <v>257</v>
      </c>
      <c r="D299" s="6">
        <v>0.87</v>
      </c>
    </row>
    <row r="300" spans="3:9" ht="15.5" x14ac:dyDescent="0.35">
      <c r="C300" t="s">
        <v>396</v>
      </c>
      <c r="D300" s="6">
        <v>0.17</v>
      </c>
    </row>
    <row r="301" spans="3:9" ht="15.5" x14ac:dyDescent="0.35">
      <c r="C301" t="s">
        <v>258</v>
      </c>
      <c r="D301" s="6">
        <v>2.19</v>
      </c>
    </row>
    <row r="302" spans="3:9" ht="15.5" x14ac:dyDescent="0.35">
      <c r="C302" t="s">
        <v>259</v>
      </c>
      <c r="I302" s="6">
        <v>8.82</v>
      </c>
    </row>
    <row r="303" spans="3:9" ht="15.5" x14ac:dyDescent="0.35">
      <c r="C303" t="s">
        <v>13</v>
      </c>
      <c r="D303" s="5">
        <v>839000000000</v>
      </c>
    </row>
    <row r="304" spans="3:9" ht="15.5" x14ac:dyDescent="0.35">
      <c r="C304" t="s">
        <v>260</v>
      </c>
      <c r="I304" s="6">
        <v>4.46</v>
      </c>
    </row>
    <row r="305" spans="3:9" ht="15.5" x14ac:dyDescent="0.35">
      <c r="C305" t="s">
        <v>261</v>
      </c>
      <c r="I305" s="6">
        <v>3.8399999999999997E-2</v>
      </c>
    </row>
    <row r="306" spans="3:9" ht="15.5" x14ac:dyDescent="0.35">
      <c r="C306" t="s">
        <v>262</v>
      </c>
      <c r="I306" s="6">
        <v>8.4100000000000008E-2</v>
      </c>
    </row>
    <row r="307" spans="3:9" ht="15.5" x14ac:dyDescent="0.35">
      <c r="C307" t="s">
        <v>263</v>
      </c>
      <c r="I307" s="6">
        <v>0.1023</v>
      </c>
    </row>
    <row r="308" spans="3:9" ht="15.5" x14ac:dyDescent="0.35">
      <c r="C308" t="s">
        <v>264</v>
      </c>
      <c r="I308" s="6">
        <v>8.0799999999999997E-2</v>
      </c>
    </row>
    <row r="309" spans="3:9" ht="15.5" x14ac:dyDescent="0.35">
      <c r="C309" t="s">
        <v>265</v>
      </c>
      <c r="D309" s="6">
        <v>38.409999999999997</v>
      </c>
    </row>
    <row r="310" spans="3:9" ht="15.5" x14ac:dyDescent="0.35">
      <c r="C310" t="s">
        <v>266</v>
      </c>
      <c r="D310" s="6">
        <v>14.87</v>
      </c>
    </row>
    <row r="311" spans="3:9" ht="15.5" x14ac:dyDescent="0.35">
      <c r="C311" t="s">
        <v>267</v>
      </c>
      <c r="D311" s="6">
        <v>28.47</v>
      </c>
    </row>
    <row r="312" spans="3:9" ht="15.5" x14ac:dyDescent="0.35">
      <c r="C312" t="s">
        <v>268</v>
      </c>
      <c r="D312" s="6">
        <v>24.81</v>
      </c>
    </row>
    <row r="313" spans="3:9" ht="15.5" x14ac:dyDescent="0.35">
      <c r="C313" t="s">
        <v>269</v>
      </c>
      <c r="D313" s="6">
        <v>2.37</v>
      </c>
    </row>
    <row r="314" spans="3:9" ht="15.5" x14ac:dyDescent="0.35">
      <c r="C314" t="s">
        <v>270</v>
      </c>
      <c r="I314" s="6">
        <v>0.62</v>
      </c>
    </row>
    <row r="315" spans="3:9" ht="15.5" x14ac:dyDescent="0.35">
      <c r="C315" t="s">
        <v>271</v>
      </c>
      <c r="I315" s="6">
        <v>25.18</v>
      </c>
    </row>
    <row r="316" spans="3:9" ht="15.5" x14ac:dyDescent="0.35">
      <c r="C316" t="s">
        <v>53</v>
      </c>
      <c r="I316" s="5">
        <v>32847000000000</v>
      </c>
    </row>
    <row r="317" spans="3:9" ht="15.5" x14ac:dyDescent="0.35">
      <c r="C317" t="s">
        <v>272</v>
      </c>
      <c r="I317" s="5">
        <v>42821000000000</v>
      </c>
    </row>
    <row r="318" spans="3:9" ht="15.5" x14ac:dyDescent="0.35">
      <c r="C318" t="s">
        <v>273</v>
      </c>
      <c r="I318" s="5">
        <v>24240000000</v>
      </c>
    </row>
    <row r="319" spans="3:9" ht="15.5" x14ac:dyDescent="0.35">
      <c r="C319" t="s">
        <v>274</v>
      </c>
      <c r="I319" s="6">
        <v>0.42609999999999998</v>
      </c>
    </row>
    <row r="320" spans="3:9" ht="15.5" x14ac:dyDescent="0.35">
      <c r="C320" t="s">
        <v>275</v>
      </c>
      <c r="D320" s="6">
        <v>0.1699</v>
      </c>
    </row>
    <row r="321" spans="3:9" ht="15.5" x14ac:dyDescent="0.35">
      <c r="C321" t="s">
        <v>276</v>
      </c>
      <c r="D321" s="6">
        <v>0.12659999999999999</v>
      </c>
    </row>
    <row r="322" spans="3:9" ht="15.5" x14ac:dyDescent="0.35">
      <c r="C322" t="s">
        <v>277</v>
      </c>
      <c r="D322" s="6">
        <v>9.7299999999999998E-2</v>
      </c>
    </row>
    <row r="323" spans="3:9" ht="15.5" x14ac:dyDescent="0.35">
      <c r="C323" t="s">
        <v>278</v>
      </c>
      <c r="D323" s="6">
        <v>-8.8999999999999999E-3</v>
      </c>
    </row>
    <row r="324" spans="3:9" ht="15.5" x14ac:dyDescent="0.35">
      <c r="C324" t="s">
        <v>279</v>
      </c>
      <c r="D324" s="6">
        <v>0.15770000000000001</v>
      </c>
    </row>
    <row r="325" spans="3:9" ht="15.5" x14ac:dyDescent="0.35">
      <c r="C325" t="s">
        <v>280</v>
      </c>
      <c r="D325" s="6">
        <v>0.503</v>
      </c>
    </row>
    <row r="326" spans="3:9" ht="15.5" x14ac:dyDescent="0.35">
      <c r="C326" t="s">
        <v>281</v>
      </c>
      <c r="I326" s="6">
        <v>125.61</v>
      </c>
    </row>
    <row r="327" spans="3:9" ht="15.5" x14ac:dyDescent="0.35">
      <c r="C327" t="s">
        <v>282</v>
      </c>
      <c r="I327" s="6">
        <v>125.61</v>
      </c>
    </row>
    <row r="328" spans="3:9" ht="15.5" x14ac:dyDescent="0.35">
      <c r="C328" t="s">
        <v>283</v>
      </c>
      <c r="I328" s="6">
        <v>0.49920000000000003</v>
      </c>
    </row>
    <row r="329" spans="3:9" ht="15.5" x14ac:dyDescent="0.35">
      <c r="C329" t="s">
        <v>284</v>
      </c>
      <c r="I329" s="6">
        <v>9.2699999999999991E-2</v>
      </c>
    </row>
    <row r="330" spans="3:9" ht="15.5" x14ac:dyDescent="0.35">
      <c r="C330" t="s">
        <v>285</v>
      </c>
      <c r="I330" t="s">
        <v>2700</v>
      </c>
    </row>
    <row r="331" spans="3:9" ht="15.5" x14ac:dyDescent="0.35">
      <c r="C331" t="s">
        <v>287</v>
      </c>
      <c r="I331" s="5">
        <v>8</v>
      </c>
    </row>
    <row r="332" spans="3:9" ht="15.5" x14ac:dyDescent="0.35">
      <c r="C332" t="s">
        <v>1683</v>
      </c>
      <c r="I332" s="6">
        <v>0.67</v>
      </c>
    </row>
    <row r="333" spans="3:9" ht="15.5" x14ac:dyDescent="0.35">
      <c r="C333" t="s">
        <v>288</v>
      </c>
      <c r="I333" s="6">
        <v>0.3</v>
      </c>
    </row>
    <row r="334" spans="3:9" ht="15.5" x14ac:dyDescent="0.35">
      <c r="C334" t="s">
        <v>289</v>
      </c>
      <c r="I334" s="6">
        <v>0.94</v>
      </c>
    </row>
    <row r="335" spans="3:9" ht="15.5" x14ac:dyDescent="0.35">
      <c r="C335" t="s">
        <v>290</v>
      </c>
      <c r="I335" s="6">
        <v>0.71</v>
      </c>
    </row>
    <row r="336" spans="3:9" ht="15.5" x14ac:dyDescent="0.35">
      <c r="C336" t="s">
        <v>291</v>
      </c>
      <c r="I336" s="6">
        <v>0.84</v>
      </c>
    </row>
    <row r="337" spans="3:9" ht="15.5" x14ac:dyDescent="0.35">
      <c r="C337" t="s">
        <v>292</v>
      </c>
      <c r="I337" s="6">
        <v>0.75</v>
      </c>
    </row>
    <row r="338" spans="3:9" ht="15.5" x14ac:dyDescent="0.35">
      <c r="C338" t="s">
        <v>293</v>
      </c>
      <c r="I338" s="6">
        <v>0.71</v>
      </c>
    </row>
    <row r="339" spans="3:9" ht="15.5" x14ac:dyDescent="0.35">
      <c r="C339" t="s">
        <v>294</v>
      </c>
      <c r="I339" s="6">
        <v>0.46</v>
      </c>
    </row>
    <row r="340" spans="3:9" ht="15.5" x14ac:dyDescent="0.35">
      <c r="C340" t="s">
        <v>295</v>
      </c>
      <c r="I340" s="5">
        <v>65372000000000</v>
      </c>
    </row>
    <row r="341" spans="3:9" ht="15.5" x14ac:dyDescent="0.35">
      <c r="C341" t="s">
        <v>296</v>
      </c>
      <c r="I341" s="5">
        <v>11878000000000</v>
      </c>
    </row>
    <row r="342" spans="3:9" ht="15.5" x14ac:dyDescent="0.35">
      <c r="C342" t="s">
        <v>297</v>
      </c>
      <c r="I342" s="5">
        <v>14801000000000</v>
      </c>
    </row>
    <row r="343" spans="3:9" ht="15.5" x14ac:dyDescent="0.35">
      <c r="C343" t="s">
        <v>298</v>
      </c>
      <c r="I343" s="5">
        <v>4046000000000</v>
      </c>
    </row>
    <row r="344" spans="3:9" ht="15.5" x14ac:dyDescent="0.35">
      <c r="C344" t="s">
        <v>299</v>
      </c>
      <c r="D344" s="5">
        <v>23118000000000</v>
      </c>
    </row>
    <row r="345" spans="3:9" ht="15.5" x14ac:dyDescent="0.35">
      <c r="C345" t="s">
        <v>300</v>
      </c>
      <c r="D345" s="5">
        <v>105433000000000</v>
      </c>
    </row>
    <row r="346" spans="3:9" ht="15.5" x14ac:dyDescent="0.35">
      <c r="C346" t="s">
        <v>301</v>
      </c>
      <c r="D346" s="5">
        <v>42055000000000</v>
      </c>
    </row>
    <row r="347" spans="3:9" ht="15.5" x14ac:dyDescent="0.35">
      <c r="C347" t="s">
        <v>212</v>
      </c>
      <c r="D347" s="5">
        <v>17802000000000</v>
      </c>
    </row>
    <row r="348" spans="3:9" ht="15.5" x14ac:dyDescent="0.35">
      <c r="C348" t="s">
        <v>211</v>
      </c>
      <c r="I348" s="5">
        <v>48099000000000</v>
      </c>
    </row>
    <row r="349" spans="3:9" ht="15.5" x14ac:dyDescent="0.35">
      <c r="C349" t="s">
        <v>210</v>
      </c>
      <c r="D349" s="5">
        <v>14754000000000</v>
      </c>
    </row>
    <row r="350" spans="3:9" ht="15.5" x14ac:dyDescent="0.35">
      <c r="C350" t="s">
        <v>209</v>
      </c>
      <c r="D350" s="5">
        <v>3059000000000</v>
      </c>
    </row>
    <row r="351" spans="3:9" ht="15.5" x14ac:dyDescent="0.35">
      <c r="C351" t="s">
        <v>24</v>
      </c>
      <c r="D351" s="5">
        <v>17813000000000</v>
      </c>
    </row>
    <row r="352" spans="3:9" ht="15.5" x14ac:dyDescent="0.35">
      <c r="C352" t="s">
        <v>21</v>
      </c>
      <c r="D352" s="5">
        <v>-5305000000000</v>
      </c>
    </row>
    <row r="353" spans="3:9" ht="15.5" x14ac:dyDescent="0.35">
      <c r="C353" t="s">
        <v>302</v>
      </c>
      <c r="I353" s="5">
        <v>63378000000000</v>
      </c>
    </row>
    <row r="354" spans="3:9" ht="15.5" x14ac:dyDescent="0.35">
      <c r="C354" t="s">
        <v>303</v>
      </c>
      <c r="I354" s="5">
        <v>8414000000000</v>
      </c>
    </row>
    <row r="355" spans="3:9" ht="15.5" x14ac:dyDescent="0.35">
      <c r="C355" t="s">
        <v>304</v>
      </c>
      <c r="I355" s="5">
        <v>-2006000000000</v>
      </c>
    </row>
    <row r="356" spans="3:9" ht="15.5" x14ac:dyDescent="0.35">
      <c r="C356" t="s">
        <v>305</v>
      </c>
      <c r="I356" s="5">
        <v>-9358000000000</v>
      </c>
    </row>
    <row r="357" spans="3:9" ht="15.5" x14ac:dyDescent="0.35">
      <c r="C357" t="s">
        <v>306</v>
      </c>
      <c r="I357" s="5">
        <v>-3329000000000</v>
      </c>
    </row>
    <row r="358" spans="3:9" ht="15.5" x14ac:dyDescent="0.35">
      <c r="C358" t="s">
        <v>307</v>
      </c>
      <c r="I358" s="5">
        <v>5085000000000</v>
      </c>
    </row>
  </sheetData>
  <pageMargins left="0.7" right="0.7" top="0.75" bottom="0.75" header="0.3" footer="0.3"/>
  <ignoredErrors>
    <ignoredError sqref="A1:Z359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2956</v>
      </c>
      <c r="D2" s="2" vm="73">
        <f ca="1">IFERROR(_xlfn.STOCKHISTORY("XIDX:" &amp; $C$1, D3, , 0, 0, 1), "Libur")</f>
        <v>210</v>
      </c>
      <c r="E2" s="2" vm="386">
        <f ca="1">IFERROR(_xlfn.STOCKHISTORY("XIDX:" &amp; $C$1, E3, , 0, 0, 1), "Libur")</f>
        <v>184</v>
      </c>
      <c r="H2" s="2" vm="386">
        <f ca="1">IFERROR(INDEX(D2:G2,COUNT(D2:G2)),"")</f>
        <v>184</v>
      </c>
      <c r="I2" s="2" vm="7">
        <f t="shared" ref="I2:Z2" ca="1" si="0">IFERROR(_xlfn.STOCKHISTORY("XIDX:" &amp; $C$1, I1, , 0, 0, 1), "Libur")</f>
        <v>226</v>
      </c>
      <c r="J2" s="2" vm="341">
        <f t="shared" ca="1" si="0"/>
        <v>200</v>
      </c>
      <c r="K2" s="2" vm="171">
        <f t="shared" ca="1" si="0"/>
        <v>149</v>
      </c>
      <c r="L2" s="2" vm="847">
        <f t="shared" ca="1" si="0"/>
        <v>314</v>
      </c>
      <c r="M2" s="2" vm="696">
        <f t="shared" ca="1" si="0"/>
        <v>446</v>
      </c>
      <c r="N2" s="2" vm="129">
        <f t="shared" ca="1" si="0"/>
        <v>238</v>
      </c>
      <c r="O2" s="2" vm="189">
        <f t="shared" ca="1" si="0"/>
        <v>326</v>
      </c>
      <c r="P2" s="2" vm="848">
        <f t="shared" ca="1" si="0"/>
        <v>278</v>
      </c>
      <c r="Q2" s="2" vm="13">
        <f t="shared" ca="1" si="0"/>
        <v>155</v>
      </c>
      <c r="R2" s="2" vm="217">
        <f t="shared" ca="1" si="0"/>
        <v>57</v>
      </c>
      <c r="S2" s="2" vm="180">
        <f t="shared" ca="1" si="0"/>
        <v>69</v>
      </c>
      <c r="T2" s="2" vm="595">
        <f t="shared" ca="1" si="0"/>
        <v>105</v>
      </c>
      <c r="U2" s="2" t="str">
        <f t="shared" ca="1" si="0"/>
        <v>Libur</v>
      </c>
      <c r="V2" s="2" vm="143">
        <f t="shared" ca="1" si="0"/>
        <v>110</v>
      </c>
      <c r="W2" s="2" vm="31">
        <f t="shared" ca="1" si="0"/>
        <v>50</v>
      </c>
      <c r="X2" s="2" t="str">
        <f t="shared" ca="1" si="0"/>
        <v>Libur</v>
      </c>
      <c r="Y2" s="2" vm="187">
        <f t="shared" ca="1" si="0"/>
        <v>101</v>
      </c>
      <c r="Z2" s="2" vm="536">
        <f t="shared" ca="1" si="0"/>
        <v>115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5049449702</v>
      </c>
      <c r="E4" s="2">
        <f>IFERROR(INDEX(E51:E500,MATCH($C$4,$C$51:$C$500,0)),"")</f>
        <v>5395455076</v>
      </c>
      <c r="H4" s="2">
        <f>IFERROR(SUM(D4:G4)*(4/MAX(1,COUNT(D4:G4))),"")</f>
        <v>20889809556</v>
      </c>
      <c r="I4" s="2">
        <f t="shared" ref="I4:Z4" si="1">IFERROR(INDEX(I51:I500,MATCH($C$4,$C$51:$C$500,0)),"")</f>
        <v>19164379596</v>
      </c>
      <c r="J4" s="2">
        <f t="shared" si="1"/>
        <v>20441829602</v>
      </c>
      <c r="K4" s="2">
        <f t="shared" si="1"/>
        <v>19418981764</v>
      </c>
      <c r="L4" s="2">
        <f t="shared" si="1"/>
        <v>20346429636</v>
      </c>
      <c r="M4" s="2">
        <f t="shared" si="1"/>
        <v>14488426208</v>
      </c>
      <c r="N4" s="2">
        <f t="shared" si="1"/>
        <v>13344614117</v>
      </c>
      <c r="O4" s="2">
        <f t="shared" si="1"/>
        <v>19807348343</v>
      </c>
      <c r="P4" s="2">
        <f t="shared" si="1"/>
        <v>22216420431</v>
      </c>
      <c r="Q4" s="2">
        <f t="shared" si="1"/>
        <v>22562331131</v>
      </c>
      <c r="R4" s="2">
        <f t="shared" si="1"/>
        <v>24458603650</v>
      </c>
      <c r="S4" s="2">
        <f t="shared" si="1"/>
        <v>19325091007</v>
      </c>
      <c r="T4" s="2">
        <f t="shared" si="1"/>
        <v>15766320723</v>
      </c>
      <c r="U4" s="2">
        <f t="shared" si="1"/>
        <v>14713308819</v>
      </c>
      <c r="V4" s="2">
        <f t="shared" si="1"/>
        <v>15700194984</v>
      </c>
      <c r="W4" s="2">
        <f t="shared" si="1"/>
        <v>15241176563</v>
      </c>
      <c r="X4" s="2">
        <f t="shared" si="1"/>
        <v>14819382162</v>
      </c>
      <c r="Y4" s="2">
        <f t="shared" si="1"/>
        <v>14841834493</v>
      </c>
      <c r="Z4" s="2">
        <f t="shared" si="1"/>
        <v>16108958349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248872224</v>
      </c>
      <c r="E5" s="2">
        <f>IFERROR(INDEX(E51:E500,MATCH($C$5,$C$51:$C$500,0)),"")</f>
        <v>-262938194</v>
      </c>
      <c r="H5" s="2">
        <f>IFERROR(SUM(D5:G5)*(4/MAX(1,COUNT(D5:G5))),"")</f>
        <v>-28131940</v>
      </c>
      <c r="I5" s="2">
        <f t="shared" ref="I5:Z5" si="2">IFERROR(INDEX(I51:I500,MATCH($C$5,$C$51:$C$500,0)),"")</f>
        <v>-3238938618</v>
      </c>
      <c r="J5" s="2">
        <f t="shared" si="2"/>
        <v>-724582581</v>
      </c>
      <c r="K5" s="2">
        <f t="shared" si="2"/>
        <v>-51419487886</v>
      </c>
      <c r="L5" s="2">
        <f t="shared" si="2"/>
        <v>6426174734</v>
      </c>
      <c r="M5" s="2">
        <f t="shared" si="2"/>
        <v>9075969670</v>
      </c>
      <c r="N5" s="2">
        <f t="shared" si="2"/>
        <v>-5142747400</v>
      </c>
      <c r="O5" s="2">
        <f t="shared" si="2"/>
        <v>6078202197</v>
      </c>
      <c r="P5" s="2">
        <f t="shared" si="2"/>
        <v>5532193758</v>
      </c>
      <c r="Q5" s="2">
        <f t="shared" si="2"/>
        <v>1413487051</v>
      </c>
      <c r="R5" s="2">
        <f t="shared" si="2"/>
        <v>1211226296</v>
      </c>
      <c r="S5" s="2">
        <f t="shared" si="2"/>
        <v>592485761</v>
      </c>
      <c r="T5" s="2">
        <f t="shared" si="2"/>
        <v>1224208214</v>
      </c>
      <c r="U5" s="2">
        <f t="shared" si="2"/>
        <v>28440250814</v>
      </c>
      <c r="V5" s="2">
        <f t="shared" si="2"/>
        <v>254202614</v>
      </c>
      <c r="W5" s="2">
        <f t="shared" si="2"/>
        <v>339680821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12967545114</v>
      </c>
      <c r="E6" s="2">
        <f>IFERROR(INDEX(E51:E500,MATCH($C$6,$C$51:$C$500,0)),"")</f>
        <v>12590374900</v>
      </c>
      <c r="H6" s="2">
        <f>IFERROR(INDEX(D6:G6,COUNT(D6:G6)),"")</f>
        <v>12590374900</v>
      </c>
      <c r="I6" s="2">
        <f t="shared" ref="I6:Z6" si="3">IFERROR(INDEX(I51:I500,MATCH($C$6,$C$51:$C$500,0)),"")</f>
        <v>12842832801</v>
      </c>
      <c r="J6" s="2">
        <f t="shared" si="3"/>
        <v>16091816045</v>
      </c>
      <c r="K6" s="2">
        <f t="shared" si="3"/>
        <v>16773579455</v>
      </c>
      <c r="L6" s="2">
        <f t="shared" si="3"/>
        <v>68624089726</v>
      </c>
      <c r="M6" s="2">
        <f t="shared" si="3"/>
        <v>67706004822</v>
      </c>
      <c r="N6" s="2">
        <f t="shared" si="3"/>
        <v>58187567123</v>
      </c>
      <c r="O6" s="2">
        <f t="shared" si="3"/>
        <v>63726119668</v>
      </c>
      <c r="P6" s="2">
        <f t="shared" si="3"/>
        <v>62775397600</v>
      </c>
      <c r="Q6" s="2">
        <f t="shared" si="3"/>
        <v>58322120133</v>
      </c>
      <c r="R6" s="2">
        <f t="shared" si="3"/>
        <v>57879959097</v>
      </c>
      <c r="S6" s="2">
        <f t="shared" si="3"/>
        <v>57220549382</v>
      </c>
      <c r="T6" s="2">
        <f t="shared" si="3"/>
        <v>57500395765</v>
      </c>
      <c r="U6" s="2">
        <f t="shared" si="3"/>
        <v>59695621518</v>
      </c>
      <c r="V6" s="2">
        <f t="shared" si="3"/>
        <v>37111370704</v>
      </c>
      <c r="W6" s="2">
        <f t="shared" si="3"/>
        <v>36857168090</v>
      </c>
      <c r="X6" s="2">
        <f t="shared" si="3"/>
        <v>36517487269</v>
      </c>
      <c r="Y6" s="2">
        <f t="shared" si="3"/>
        <v>36377466826</v>
      </c>
      <c r="Z6" s="2">
        <f t="shared" si="3"/>
        <v>36059683202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0.49</v>
      </c>
      <c r="E7" s="3">
        <f>IFERROR(INDEX(E51:E500,MATCH($C$7,$C$51:$C$500,0))/1000000000,"")</f>
        <v>0.49</v>
      </c>
      <c r="H7" s="3">
        <f>IFERROR(INDEX(D7:G7,COUNT(D7:G7)),"")</f>
        <v>0.49</v>
      </c>
      <c r="I7" s="3">
        <f t="shared" ref="I7:Z7" si="4">IFERROR(INDEX(I51:I500,MATCH($C$7,$C$51:$C$500,0))/1000000000,"")</f>
        <v>0.49</v>
      </c>
      <c r="J7" s="3">
        <f t="shared" si="4"/>
        <v>0.49</v>
      </c>
      <c r="K7" s="3">
        <f t="shared" si="4"/>
        <v>0.49</v>
      </c>
      <c r="L7" s="3">
        <f t="shared" si="4"/>
        <v>0.49</v>
      </c>
      <c r="M7" s="3">
        <f t="shared" si="4"/>
        <v>0.49</v>
      </c>
      <c r="N7" s="3">
        <f t="shared" si="4"/>
        <v>0.49</v>
      </c>
      <c r="O7" s="3">
        <f t="shared" si="4"/>
        <v>0.49</v>
      </c>
      <c r="P7" s="3">
        <f t="shared" si="4"/>
        <v>0.49</v>
      </c>
      <c r="Q7" s="3">
        <f t="shared" si="4"/>
        <v>0.49</v>
      </c>
      <c r="R7" s="3">
        <f t="shared" si="4"/>
        <v>0.49</v>
      </c>
      <c r="S7" s="3">
        <f t="shared" si="4"/>
        <v>0.49</v>
      </c>
      <c r="T7" s="3">
        <f t="shared" si="4"/>
        <v>0.49</v>
      </c>
      <c r="U7" s="3">
        <f t="shared" si="4"/>
        <v>0.49</v>
      </c>
      <c r="V7" s="3">
        <f t="shared" si="4"/>
        <v>0.49</v>
      </c>
      <c r="W7" s="3">
        <f t="shared" si="4"/>
        <v>0.49</v>
      </c>
      <c r="X7" s="3">
        <f t="shared" si="4"/>
        <v>0.49</v>
      </c>
      <c r="Y7" s="3">
        <f t="shared" si="4"/>
        <v>0.49</v>
      </c>
      <c r="Z7" s="3">
        <f t="shared" si="4"/>
        <v>0.49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Z8" si="5">IFERROR(INDEX(I51:I500,MATCH($C$8,$C$51:$C$500,0)),"")</f>
        <v>-1000000000</v>
      </c>
      <c r="J8" s="2">
        <f t="shared" si="5"/>
        <v>-1000000000</v>
      </c>
      <c r="K8" s="2">
        <f t="shared" si="5"/>
        <v>-1000000000</v>
      </c>
      <c r="L8" s="2">
        <f t="shared" si="5"/>
        <v>-1000000000</v>
      </c>
      <c r="M8" s="2">
        <f t="shared" si="5"/>
        <v>0</v>
      </c>
      <c r="N8" s="2">
        <f t="shared" si="5"/>
        <v>-1000000000</v>
      </c>
      <c r="O8" s="2">
        <f t="shared" si="5"/>
        <v>-3000000000</v>
      </c>
      <c r="P8" s="2">
        <f t="shared" si="5"/>
        <v>-14000000000</v>
      </c>
      <c r="Q8" s="2">
        <f t="shared" si="5"/>
        <v>8000000000</v>
      </c>
      <c r="R8" s="2">
        <f t="shared" si="5"/>
        <v>-1000000000</v>
      </c>
      <c r="S8" s="2">
        <f t="shared" si="5"/>
        <v>0</v>
      </c>
      <c r="T8" s="2">
        <f t="shared" si="5"/>
        <v>-5000000000</v>
      </c>
      <c r="U8" s="2">
        <f t="shared" si="5"/>
        <v>1000000000</v>
      </c>
      <c r="V8" s="2">
        <f t="shared" si="5"/>
        <v>0</v>
      </c>
      <c r="W8" s="2">
        <f t="shared" si="5"/>
        <v>-1000000000</v>
      </c>
      <c r="X8" s="2">
        <f t="shared" si="5"/>
        <v>-1000000000</v>
      </c>
      <c r="Y8" s="2">
        <f t="shared" si="5"/>
        <v>0</v>
      </c>
      <c r="Z8" s="2">
        <f t="shared" si="5"/>
        <v>-4000000000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-1.92</v>
      </c>
      <c r="E9" s="3">
        <f>IFERROR(INDEX(E51:E500,MATCH("Free cash flow per share (Quarter)",$C$51:$C$500,0)),"")</f>
        <v>1.57</v>
      </c>
      <c r="H9" s="3">
        <f>IFERROR(INDEX(D9:G9,COUNT(D9:G9)),"")</f>
        <v>1.57</v>
      </c>
      <c r="I9" s="3">
        <f t="shared" ref="I9:Z9" si="6">IFERROR(INDEX(I51:I500,MATCH($C$9,$C$51:$C$500,0)),"")</f>
        <v>-2.88</v>
      </c>
      <c r="J9" s="3">
        <f t="shared" si="6"/>
        <v>-2.91</v>
      </c>
      <c r="K9" s="3">
        <f t="shared" si="6"/>
        <v>-2</v>
      </c>
      <c r="L9" s="3">
        <f t="shared" si="6"/>
        <v>-1.72</v>
      </c>
      <c r="M9" s="3">
        <f t="shared" si="6"/>
        <v>-0.51</v>
      </c>
      <c r="N9" s="3">
        <f t="shared" si="6"/>
        <v>-1.5</v>
      </c>
      <c r="O9" s="3">
        <f t="shared" si="6"/>
        <v>-5.19</v>
      </c>
      <c r="P9" s="3">
        <f t="shared" si="6"/>
        <v>-28.02</v>
      </c>
      <c r="Q9" s="3">
        <f t="shared" si="6"/>
        <v>16.47</v>
      </c>
      <c r="R9" s="3">
        <f t="shared" si="6"/>
        <v>-2.59</v>
      </c>
      <c r="S9" s="3">
        <f t="shared" si="6"/>
        <v>-0.84</v>
      </c>
      <c r="T9" s="3">
        <f t="shared" si="6"/>
        <v>-10.199999999999999</v>
      </c>
      <c r="U9" s="3">
        <f t="shared" si="6"/>
        <v>1.25</v>
      </c>
      <c r="V9" s="3">
        <f t="shared" si="6"/>
        <v>0.04</v>
      </c>
      <c r="W9" s="3">
        <f t="shared" si="6"/>
        <v>-1.59</v>
      </c>
      <c r="X9" s="3">
        <f t="shared" si="6"/>
        <v>-1.41</v>
      </c>
      <c r="Y9" s="3">
        <f t="shared" si="6"/>
        <v>0.82</v>
      </c>
      <c r="Z9" s="3">
        <f t="shared" si="6"/>
        <v>-7.86</v>
      </c>
    </row>
    <row r="10" spans="1:26" ht="15.5" x14ac:dyDescent="0.35">
      <c r="C10" t="s">
        <v>18</v>
      </c>
      <c r="D10" s="3">
        <f ca="1">IFERROR(IF(D9=0,"",D2/D9),"")</f>
        <v>-109.375</v>
      </c>
      <c r="E10" s="3">
        <f ca="1">IFERROR(IF(E9=0,"",E2/E9),"")</f>
        <v>117.19745222929936</v>
      </c>
      <c r="I10" s="3">
        <f t="shared" ref="I10:Z10" ca="1" si="7">IFERROR(IF(I9=0,"",I2/I9),"")</f>
        <v>-78.472222222222229</v>
      </c>
      <c r="J10" s="3">
        <f t="shared" ca="1" si="7"/>
        <v>-68.728522336769757</v>
      </c>
      <c r="K10" s="3">
        <f t="shared" ca="1" si="7"/>
        <v>-74.5</v>
      </c>
      <c r="L10" s="3">
        <f t="shared" ca="1" si="7"/>
        <v>-182.55813953488374</v>
      </c>
      <c r="M10" s="3">
        <f t="shared" ca="1" si="7"/>
        <v>-874.50980392156862</v>
      </c>
      <c r="N10" s="3">
        <f t="shared" ca="1" si="7"/>
        <v>-158.66666666666666</v>
      </c>
      <c r="O10" s="3">
        <f t="shared" ca="1" si="7"/>
        <v>-62.813102119460495</v>
      </c>
      <c r="P10" s="3">
        <f t="shared" ca="1" si="7"/>
        <v>-9.9214846538187018</v>
      </c>
      <c r="Q10" s="3">
        <f t="shared" ca="1" si="7"/>
        <v>9.4110503946569519</v>
      </c>
      <c r="R10" s="3">
        <f t="shared" ca="1" si="7"/>
        <v>-22.007722007722009</v>
      </c>
      <c r="S10" s="3">
        <f t="shared" ca="1" si="7"/>
        <v>-82.142857142857139</v>
      </c>
      <c r="T10" s="3">
        <f t="shared" ca="1" si="7"/>
        <v>-10.294117647058824</v>
      </c>
      <c r="U10" s="3" t="str">
        <f t="shared" ca="1" si="7"/>
        <v/>
      </c>
      <c r="V10" s="3">
        <f t="shared" ca="1" si="7"/>
        <v>2750</v>
      </c>
      <c r="W10" s="3">
        <f t="shared" ca="1" si="7"/>
        <v>-31.446540880503143</v>
      </c>
      <c r="X10" s="3" t="str">
        <f t="shared" ca="1" si="7"/>
        <v/>
      </c>
      <c r="Y10" s="3">
        <f t="shared" ca="1" si="7"/>
        <v>123.17073170731707</v>
      </c>
      <c r="Z10" s="3">
        <f t="shared" ca="1" si="7"/>
        <v>-14.631043256997454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598254880</v>
      </c>
      <c r="E11" s="2">
        <f>IFERROR(INDEX(E51:E500,MATCH($C$11,$C$51:$C$500,0)),"")</f>
        <v>1245727392</v>
      </c>
      <c r="H11" s="2">
        <f>IFERROR(INDEX(D11:G11,COUNT(D11:G11)),"")</f>
        <v>1245727392</v>
      </c>
      <c r="I11" s="2">
        <f t="shared" ref="I11:Z11" si="8">IFERROR(INDEX(I51:I500,MATCH($C$11,$C$51:$C$500,0)),"")</f>
        <v>1721057648</v>
      </c>
      <c r="J11" s="2">
        <f t="shared" si="8"/>
        <v>1686074743</v>
      </c>
      <c r="K11" s="2">
        <f t="shared" si="8"/>
        <v>7702163068</v>
      </c>
      <c r="L11" s="2">
        <f t="shared" si="8"/>
        <v>7839623313</v>
      </c>
      <c r="M11" s="2">
        <f t="shared" si="8"/>
        <v>7792780142</v>
      </c>
      <c r="N11" s="2">
        <f t="shared" si="8"/>
        <v>7407422782</v>
      </c>
      <c r="O11" s="2">
        <f t="shared" si="8"/>
        <v>7810594133</v>
      </c>
      <c r="P11" s="2">
        <f t="shared" si="8"/>
        <v>7784263626</v>
      </c>
      <c r="Q11" s="2">
        <f t="shared" si="8"/>
        <v>7846293114</v>
      </c>
      <c r="R11" s="2">
        <f t="shared" si="8"/>
        <v>7896542425</v>
      </c>
      <c r="S11" s="2">
        <f t="shared" si="8"/>
        <v>8640952738</v>
      </c>
      <c r="T11" s="2">
        <f t="shared" si="8"/>
        <v>9800496312</v>
      </c>
      <c r="U11" s="2">
        <f t="shared" si="8"/>
        <v>23698229791</v>
      </c>
      <c r="V11" s="2">
        <f t="shared" si="8"/>
        <v>1189440759</v>
      </c>
      <c r="W11" s="2">
        <f t="shared" si="8"/>
        <v>893254856</v>
      </c>
      <c r="X11" s="2">
        <f t="shared" si="8"/>
        <v>179518445</v>
      </c>
      <c r="Y11" s="2">
        <f t="shared" si="8"/>
        <v>375361403</v>
      </c>
      <c r="Z11" s="2">
        <f t="shared" si="8"/>
        <v>1158864833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14000000000</v>
      </c>
      <c r="E12" s="2">
        <f>IFERROR(INDEX(E51:E500,MATCH("Net Debt (Quarter)",$C$51:$C$500,0)),"")</f>
        <v>13000000000</v>
      </c>
      <c r="H12" s="2">
        <f>IFERROR(INDEX(D12:G12,COUNT(D12:G12)),"")</f>
        <v>13000000000</v>
      </c>
      <c r="I12" s="2">
        <f t="shared" ref="I12:Z12" si="9">IFERROR(INDEX(I51:I500,MATCH($C$12,$C$51:$C$500,0)),"")</f>
        <v>14000000000</v>
      </c>
      <c r="J12" s="2">
        <f t="shared" si="9"/>
        <v>13000000000</v>
      </c>
      <c r="K12" s="2">
        <f t="shared" si="9"/>
        <v>14000000000</v>
      </c>
      <c r="L12" s="2">
        <f t="shared" si="9"/>
        <v>13000000000</v>
      </c>
      <c r="M12" s="2">
        <f t="shared" si="9"/>
        <v>12000000000</v>
      </c>
      <c r="N12" s="2">
        <f t="shared" si="9"/>
        <v>11000000000</v>
      </c>
      <c r="O12" s="2">
        <f t="shared" si="9"/>
        <v>9000000000</v>
      </c>
      <c r="P12" s="2">
        <f t="shared" si="9"/>
        <v>7000000000</v>
      </c>
      <c r="Q12" s="2">
        <f t="shared" si="9"/>
        <v>1000000000</v>
      </c>
      <c r="R12" s="2">
        <f t="shared" si="9"/>
        <v>-2000000000</v>
      </c>
      <c r="S12" s="2">
        <f t="shared" si="9"/>
        <v>-5000000000</v>
      </c>
      <c r="T12" s="2">
        <f t="shared" si="9"/>
        <v>-2000000000</v>
      </c>
      <c r="U12" s="2">
        <f t="shared" si="9"/>
        <v>-18000000000</v>
      </c>
      <c r="V12" s="2">
        <f t="shared" si="9"/>
        <v>3000000000</v>
      </c>
      <c r="W12" s="2">
        <f t="shared" si="9"/>
        <v>2000000000</v>
      </c>
      <c r="X12" s="2">
        <f t="shared" si="9"/>
        <v>1000000000</v>
      </c>
      <c r="Y12" s="2">
        <f t="shared" si="9"/>
        <v>1000000000</v>
      </c>
      <c r="Z12" s="2">
        <f t="shared" si="9"/>
        <v>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15000000000</v>
      </c>
      <c r="E13" s="2">
        <f>IFERROR(INDEX(E51:E500,MATCH("Total Debt (Quarter)",$C$51:$C$500,0)),"")</f>
        <v>14000000000</v>
      </c>
      <c r="H13" s="2">
        <f>IFERROR(INDEX(D13:G13,COUNT(D13:G13)),"")</f>
        <v>14000000000</v>
      </c>
      <c r="I13" s="2">
        <f t="shared" ref="I13:Z13" si="10">IFERROR(INDEX(I51:I500,MATCH($C$13,$C$51:$C$500,0)),"")</f>
        <v>16000000000</v>
      </c>
      <c r="J13" s="2">
        <f t="shared" si="10"/>
        <v>14000000000</v>
      </c>
      <c r="K13" s="2">
        <f t="shared" si="10"/>
        <v>22000000000</v>
      </c>
      <c r="L13" s="2">
        <f t="shared" si="10"/>
        <v>21000000000</v>
      </c>
      <c r="M13" s="2">
        <f t="shared" si="10"/>
        <v>19000000000</v>
      </c>
      <c r="N13" s="2">
        <f t="shared" si="10"/>
        <v>18000000000</v>
      </c>
      <c r="O13" s="2">
        <f t="shared" si="10"/>
        <v>16000000000</v>
      </c>
      <c r="P13" s="2">
        <f t="shared" si="10"/>
        <v>14000000000</v>
      </c>
      <c r="Q13" s="2">
        <f t="shared" si="10"/>
        <v>9000000000</v>
      </c>
      <c r="R13" s="2">
        <f t="shared" si="10"/>
        <v>6000000000</v>
      </c>
      <c r="S13" s="2">
        <f t="shared" si="10"/>
        <v>3000000000</v>
      </c>
      <c r="T13" s="2">
        <f t="shared" si="10"/>
        <v>7000000000</v>
      </c>
      <c r="U13" s="2">
        <f t="shared" si="10"/>
        <v>5000000000</v>
      </c>
      <c r="V13" s="2">
        <f t="shared" si="10"/>
        <v>4000000000</v>
      </c>
      <c r="W13" s="2">
        <f t="shared" si="10"/>
        <v>3000000000</v>
      </c>
      <c r="X13" s="2">
        <f t="shared" si="10"/>
        <v>1000000000</v>
      </c>
      <c r="Y13" s="2">
        <f t="shared" si="10"/>
        <v>1000000000</v>
      </c>
      <c r="Z13" s="2">
        <f t="shared" si="10"/>
        <v>3000000000</v>
      </c>
    </row>
    <row r="14" spans="1:26" ht="15.5" x14ac:dyDescent="0.35">
      <c r="C14" t="s">
        <v>27</v>
      </c>
      <c r="D14" s="2">
        <f>IFERROR(INDEX(D51:D500,MATCH($C$14,$C$51:$C$500,0)),"")</f>
        <v>-21121894</v>
      </c>
      <c r="E14" s="2">
        <f>IFERROR(INDEX(E51:E500,MATCH($C$14,$C$51:$C$500,0)),"")</f>
        <v>-32745994</v>
      </c>
      <c r="H14" s="2">
        <f>IFERROR(SUM(D14:G14)*(4/MAX(1,COUNT(D14:G14))),"")</f>
        <v>-107735776</v>
      </c>
      <c r="I14" s="2">
        <f t="shared" ref="I14:Z14" si="11">IFERROR(INDEX(I51:I500,MATCH($C$14,$C$51:$C$500,0)),"")</f>
        <v>-102323501</v>
      </c>
      <c r="J14" s="2">
        <f t="shared" si="11"/>
        <v>-141194974</v>
      </c>
      <c r="K14" s="2">
        <f t="shared" si="11"/>
        <v>-125693903</v>
      </c>
      <c r="L14" s="2">
        <f t="shared" si="11"/>
        <v>-118644249</v>
      </c>
      <c r="M14" s="2">
        <f t="shared" si="11"/>
        <v>-216148796</v>
      </c>
      <c r="N14" s="2">
        <f t="shared" si="11"/>
        <v>-281015315</v>
      </c>
      <c r="O14" s="2">
        <f t="shared" si="11"/>
        <v>-265447664</v>
      </c>
      <c r="P14" s="2">
        <f t="shared" si="11"/>
        <v>-328391512</v>
      </c>
      <c r="Q14" s="2">
        <f t="shared" si="11"/>
        <v>-352230319</v>
      </c>
      <c r="R14" s="2">
        <f t="shared" si="11"/>
        <v>-191307065</v>
      </c>
      <c r="S14" s="2">
        <f t="shared" si="11"/>
        <v>-361160607</v>
      </c>
      <c r="T14" s="2">
        <f t="shared" si="11"/>
        <v>-209992902</v>
      </c>
      <c r="U14" s="2">
        <f t="shared" si="11"/>
        <v>-321766513</v>
      </c>
      <c r="V14" s="2">
        <f t="shared" si="11"/>
        <v>-424052743</v>
      </c>
      <c r="W14" s="2">
        <f t="shared" si="11"/>
        <v>-422801385</v>
      </c>
      <c r="X14" s="2">
        <f t="shared" si="11"/>
        <v>-230767544</v>
      </c>
      <c r="Y14" s="2">
        <f t="shared" si="11"/>
        <v>-318615437</v>
      </c>
      <c r="Z14" s="2">
        <f t="shared" si="11"/>
        <v>-429989170</v>
      </c>
    </row>
    <row r="15" spans="1:26" ht="15.5" x14ac:dyDescent="0.35">
      <c r="C15" t="s">
        <v>28</v>
      </c>
      <c r="D15" s="2">
        <f>IFERROR(INDEX(D51:D500,MATCH($C$15,$C$51:$C$500,0)),"")</f>
        <v>-165990275</v>
      </c>
      <c r="E15" s="2">
        <f>IFERROR(INDEX(E51:E500,MATCH($C$15,$C$51:$C$500,0)),"")</f>
        <v>-2319021</v>
      </c>
      <c r="H15" s="2">
        <f>IFERROR(SUM(D15:G15)*(4/MAX(1,COUNT(D15:G15))),"")</f>
        <v>-336618592</v>
      </c>
      <c r="I15" s="2">
        <f t="shared" ref="I15:Z15" si="12">IFERROR(INDEX(I51:I500,MATCH($C$15,$C$51:$C$500,0)),"")</f>
        <v>58135457</v>
      </c>
      <c r="J15" s="2">
        <f t="shared" si="12"/>
        <v>533563308</v>
      </c>
      <c r="K15" s="2">
        <f t="shared" si="12"/>
        <v>13877031182</v>
      </c>
      <c r="L15" s="2">
        <f t="shared" si="12"/>
        <v>-7967990555</v>
      </c>
      <c r="M15" s="2">
        <f t="shared" si="12"/>
        <v>-2768324684</v>
      </c>
      <c r="N15" s="2">
        <f t="shared" si="12"/>
        <v>660522946</v>
      </c>
      <c r="O15" s="2">
        <f t="shared" si="12"/>
        <v>-3041480423</v>
      </c>
      <c r="P15" s="2">
        <f t="shared" si="12"/>
        <v>-3423632033</v>
      </c>
      <c r="Q15" s="2">
        <f t="shared" si="12"/>
        <v>-1035199157</v>
      </c>
      <c r="R15" s="2">
        <f t="shared" si="12"/>
        <v>-233745311</v>
      </c>
      <c r="S15" s="2">
        <f t="shared" si="12"/>
        <v>-11543208</v>
      </c>
      <c r="T15" s="2">
        <f t="shared" si="12"/>
        <v>-12244990</v>
      </c>
      <c r="U15" s="2">
        <f t="shared" si="12"/>
        <v>115325857</v>
      </c>
      <c r="V15" s="2">
        <f t="shared" si="12"/>
        <v>-91456532</v>
      </c>
      <c r="W15" s="2">
        <f t="shared" si="12"/>
        <v>-96053734</v>
      </c>
      <c r="X15" s="2">
        <f t="shared" si="12"/>
        <v>-93218486</v>
      </c>
      <c r="Y15" s="2">
        <f t="shared" si="12"/>
        <v>-397613839</v>
      </c>
      <c r="Z15" s="2">
        <f t="shared" si="12"/>
        <v>-1458580930</v>
      </c>
    </row>
    <row r="16" spans="1:26" ht="15.5" x14ac:dyDescent="0.35">
      <c r="C16" t="s">
        <v>29</v>
      </c>
      <c r="D16" s="2">
        <f>IFERROR(INDEX(D51:D500,MATCH($C$16,$C$51:$C$500,0)),"")</f>
        <v>543160489</v>
      </c>
      <c r="E16" s="2">
        <f>IFERROR(INDEX(E51:E500,MATCH($C$16,$C$51:$C$500,0)),"")</f>
        <v>-250138880</v>
      </c>
      <c r="H16" s="2">
        <f>IFERROR(SUM(D16:G16)*(4/MAX(1,COUNT(D16:G16))),"")</f>
        <v>586043218</v>
      </c>
      <c r="I16" s="2">
        <f t="shared" ref="I16:Z16" si="13">IFERROR(INDEX(I51:I500,MATCH($C$16,$C$51:$C$500,0)),"")</f>
        <v>-3324832369</v>
      </c>
      <c r="J16" s="2">
        <f t="shared" si="13"/>
        <v>-1472822052</v>
      </c>
      <c r="K16" s="2">
        <f t="shared" si="13"/>
        <v>-65271093907</v>
      </c>
      <c r="L16" s="2">
        <f t="shared" si="13"/>
        <v>14363976638</v>
      </c>
      <c r="M16" s="2">
        <f t="shared" si="13"/>
        <v>12169970642</v>
      </c>
      <c r="N16" s="2">
        <f t="shared" si="13"/>
        <v>-5844391923</v>
      </c>
      <c r="O16" s="2">
        <f t="shared" si="13"/>
        <v>8436512647</v>
      </c>
      <c r="P16" s="2">
        <f t="shared" si="13"/>
        <v>7723632720</v>
      </c>
      <c r="Q16" s="2">
        <f t="shared" si="13"/>
        <v>2511981319</v>
      </c>
      <c r="R16" s="2">
        <f t="shared" si="13"/>
        <v>856548406</v>
      </c>
      <c r="S16" s="2">
        <f t="shared" si="13"/>
        <v>481805863</v>
      </c>
      <c r="T16" s="2">
        <f t="shared" si="13"/>
        <v>1236453204</v>
      </c>
      <c r="U16" s="2">
        <f t="shared" si="13"/>
        <v>-334498052</v>
      </c>
      <c r="V16" s="2">
        <f t="shared" si="13"/>
        <v>345659146</v>
      </c>
      <c r="W16" s="2">
        <f t="shared" si="13"/>
        <v>435734556</v>
      </c>
      <c r="X16" s="2">
        <f t="shared" si="13"/>
        <v>232774530</v>
      </c>
      <c r="Y16" s="2">
        <f t="shared" si="13"/>
        <v>715397463</v>
      </c>
      <c r="Z16" s="2">
        <f t="shared" si="13"/>
        <v>2214002279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102900000000</v>
      </c>
      <c r="E20" s="2">
        <f ca="1">IFERROR(E21*E2,"")</f>
        <v>90160000000</v>
      </c>
      <c r="H20" s="2">
        <f t="shared" ref="H20:Z20" ca="1" si="14">IFERROR(H21*H2,"")</f>
        <v>90160000000</v>
      </c>
      <c r="I20" s="2">
        <f t="shared" ca="1" si="14"/>
        <v>110740000000</v>
      </c>
      <c r="J20" s="2">
        <f t="shared" ca="1" si="14"/>
        <v>98000000000</v>
      </c>
      <c r="K20" s="2">
        <f t="shared" ca="1" si="14"/>
        <v>73010000000</v>
      </c>
      <c r="L20" s="2">
        <f t="shared" ca="1" si="14"/>
        <v>153860000000</v>
      </c>
      <c r="M20" s="2">
        <f t="shared" ca="1" si="14"/>
        <v>218540000000</v>
      </c>
      <c r="N20" s="2">
        <f t="shared" ca="1" si="14"/>
        <v>116620000000</v>
      </c>
      <c r="O20" s="2">
        <f t="shared" ca="1" si="14"/>
        <v>159740000000</v>
      </c>
      <c r="P20" s="2">
        <f t="shared" ca="1" si="14"/>
        <v>136220000000</v>
      </c>
      <c r="Q20" s="2">
        <f t="shared" ca="1" si="14"/>
        <v>75950000000</v>
      </c>
      <c r="R20" s="2">
        <f t="shared" ca="1" si="14"/>
        <v>27930000000</v>
      </c>
      <c r="S20" s="2">
        <f t="shared" ca="1" si="14"/>
        <v>33810000000</v>
      </c>
      <c r="T20" s="2">
        <f t="shared" ca="1" si="14"/>
        <v>51450000000</v>
      </c>
      <c r="U20" s="2" t="str">
        <f t="shared" ca="1" si="14"/>
        <v/>
      </c>
      <c r="V20" s="2">
        <f t="shared" ca="1" si="14"/>
        <v>53900000000</v>
      </c>
      <c r="W20" s="2">
        <f t="shared" ca="1" si="14"/>
        <v>24500000000</v>
      </c>
      <c r="X20" s="2" t="str">
        <f t="shared" ca="1" si="14"/>
        <v/>
      </c>
      <c r="Y20" s="2">
        <f t="shared" ca="1" si="14"/>
        <v>49490000000</v>
      </c>
      <c r="Z20" s="2">
        <f t="shared" ca="1" si="14"/>
        <v>56350000000</v>
      </c>
    </row>
    <row r="21" spans="1:26" ht="15.5" x14ac:dyDescent="0.35">
      <c r="C21" t="s">
        <v>12</v>
      </c>
      <c r="D21" s="2">
        <f>IFERROR(INDEX(D51:D500,MATCH($C$7,$C$51:$C$500,0)),"")</f>
        <v>490000000</v>
      </c>
      <c r="E21" s="2">
        <f>IFERROR(INDEX(E51:E500,MATCH($C$7,$C$51:$C$500,0)),"")</f>
        <v>490000000</v>
      </c>
      <c r="H21" s="2">
        <f>IFERROR(INDEX(D21:G21,COUNT(D21:G21)),"")</f>
        <v>490000000</v>
      </c>
      <c r="I21" s="2">
        <f t="shared" ref="I21:Z21" si="15">IFERROR(INDEX(I51:I500,MATCH($C$7,$C$51:$C$500,0)),"")</f>
        <v>490000000</v>
      </c>
      <c r="J21" s="2">
        <f t="shared" si="15"/>
        <v>490000000</v>
      </c>
      <c r="K21" s="2">
        <f t="shared" si="15"/>
        <v>490000000</v>
      </c>
      <c r="L21" s="2">
        <f t="shared" si="15"/>
        <v>490000000</v>
      </c>
      <c r="M21" s="2">
        <f t="shared" si="15"/>
        <v>490000000</v>
      </c>
      <c r="N21" s="2">
        <f t="shared" si="15"/>
        <v>490000000</v>
      </c>
      <c r="O21" s="2">
        <f t="shared" si="15"/>
        <v>490000000</v>
      </c>
      <c r="P21" s="2">
        <f t="shared" si="15"/>
        <v>490000000</v>
      </c>
      <c r="Q21" s="2">
        <f t="shared" si="15"/>
        <v>490000000</v>
      </c>
      <c r="R21" s="2">
        <f t="shared" si="15"/>
        <v>490000000</v>
      </c>
      <c r="S21" s="2">
        <f t="shared" si="15"/>
        <v>490000000</v>
      </c>
      <c r="T21" s="2">
        <f t="shared" si="15"/>
        <v>490000000</v>
      </c>
      <c r="U21" s="2">
        <f t="shared" si="15"/>
        <v>490000000</v>
      </c>
      <c r="V21" s="2">
        <f t="shared" si="15"/>
        <v>490000000</v>
      </c>
      <c r="W21" s="2">
        <f t="shared" si="15"/>
        <v>490000000</v>
      </c>
      <c r="X21" s="2">
        <f t="shared" si="15"/>
        <v>490000000</v>
      </c>
      <c r="Y21" s="2">
        <f t="shared" si="15"/>
        <v>490000000</v>
      </c>
      <c r="Z21" s="2">
        <f t="shared" si="15"/>
        <v>490000000</v>
      </c>
    </row>
    <row r="23" spans="1:26" ht="15.5" x14ac:dyDescent="0.35">
      <c r="B23" t="s">
        <v>54</v>
      </c>
      <c r="C23" t="s">
        <v>55</v>
      </c>
      <c r="D23" s="3">
        <f>IFERROR(D5/D6*100,"")</f>
        <v>1.919193045500285</v>
      </c>
      <c r="E23" s="3">
        <f>IFERROR(E5/E6*100,"")</f>
        <v>-2.0884063905039079</v>
      </c>
      <c r="H23" s="3">
        <f t="shared" ref="H23:Z23" si="16">IFERROR(H5/H6*100,"")</f>
        <v>-0.223440050224398</v>
      </c>
      <c r="I23" s="3">
        <f t="shared" si="16"/>
        <v>-25.219814570410055</v>
      </c>
      <c r="J23" s="3">
        <f t="shared" si="16"/>
        <v>-4.5028017905110227</v>
      </c>
      <c r="K23" s="3">
        <f t="shared" si="16"/>
        <v>-306.55047733817173</v>
      </c>
      <c r="L23" s="3">
        <f t="shared" si="16"/>
        <v>9.3643132603408201</v>
      </c>
      <c r="M23" s="3">
        <f t="shared" si="16"/>
        <v>13.404970052303112</v>
      </c>
      <c r="N23" s="3">
        <f t="shared" si="16"/>
        <v>-8.8382237895064168</v>
      </c>
      <c r="O23" s="3">
        <f t="shared" si="16"/>
        <v>9.5380076939662821</v>
      </c>
      <c r="P23" s="3">
        <f t="shared" si="16"/>
        <v>8.8126781661355817</v>
      </c>
      <c r="Q23" s="3">
        <f t="shared" si="16"/>
        <v>2.4235865359088971</v>
      </c>
      <c r="R23" s="3">
        <f t="shared" si="16"/>
        <v>2.092652301239756</v>
      </c>
      <c r="S23" s="3">
        <f t="shared" si="16"/>
        <v>1.0354422797387184</v>
      </c>
      <c r="T23" s="3">
        <f t="shared" si="16"/>
        <v>2.1290431095522391</v>
      </c>
      <c r="U23" s="3">
        <f t="shared" si="16"/>
        <v>47.642105217757759</v>
      </c>
      <c r="V23" s="3">
        <f t="shared" si="16"/>
        <v>0.68497231219918564</v>
      </c>
      <c r="W23" s="3">
        <f t="shared" si="16"/>
        <v>0.92161399967178004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-0.14243620663854373</v>
      </c>
      <c r="H24" s="4" t="str">
        <f t="shared" ref="H24:Z24" si="17">IFERROR(_xlfn.RRI(5,M23,H23),"")</f>
        <v/>
      </c>
      <c r="I24" s="4">
        <f t="shared" si="17"/>
        <v>0.23331887762802639</v>
      </c>
      <c r="J24" s="4" t="str">
        <f t="shared" si="17"/>
        <v/>
      </c>
      <c r="K24" s="4" t="str">
        <f t="shared" si="17"/>
        <v/>
      </c>
      <c r="L24" s="4">
        <f t="shared" si="17"/>
        <v>0.31039878120039477</v>
      </c>
      <c r="M24" s="4">
        <f t="shared" si="17"/>
        <v>0.44981889192068003</v>
      </c>
      <c r="N24" s="4" t="str">
        <f t="shared" si="17"/>
        <v/>
      </c>
      <c r="O24" s="4">
        <f t="shared" si="17"/>
        <v>0.34975406046436408</v>
      </c>
      <c r="P24" s="4">
        <f t="shared" si="17"/>
        <v>-0.28645167128819238</v>
      </c>
      <c r="Q24" s="4">
        <f t="shared" si="17"/>
        <v>0.28752924629861698</v>
      </c>
      <c r="R24" s="4">
        <f t="shared" si="17"/>
        <v>0.17822871381186367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0.51</v>
      </c>
      <c r="E25" s="3">
        <f>IFERROR(INDEX(E51:E500,MATCH($A$25,$C$51:$C$500,0)),"")</f>
        <v>-0.54</v>
      </c>
      <c r="H25" s="3">
        <f>IFERROR(INDEX(D25:G25,COUNT(D25:G25)),"")</f>
        <v>-0.54</v>
      </c>
      <c r="I25" s="3">
        <f t="shared" ref="I25:Z25" si="18">IFERROR(INDEX(I51:I500,MATCH($C$25,$C$51:$C$500,0)),"")</f>
        <v>-6.67</v>
      </c>
      <c r="J25" s="3">
        <f t="shared" si="18"/>
        <v>-1.97</v>
      </c>
      <c r="K25" s="3">
        <f t="shared" si="18"/>
        <v>-105.39</v>
      </c>
      <c r="L25" s="3">
        <f t="shared" si="18"/>
        <v>13.37</v>
      </c>
      <c r="M25" s="3">
        <f t="shared" si="18"/>
        <v>18.29</v>
      </c>
      <c r="N25" s="3">
        <f t="shared" si="18"/>
        <v>-10.81</v>
      </c>
      <c r="O25" s="3">
        <f t="shared" si="18"/>
        <v>11.56</v>
      </c>
      <c r="P25" s="3">
        <f t="shared" si="18"/>
        <v>10.02</v>
      </c>
      <c r="Q25" s="3">
        <f t="shared" si="18"/>
        <v>3.27</v>
      </c>
      <c r="R25" s="3">
        <f t="shared" si="18"/>
        <v>1.51</v>
      </c>
      <c r="S25" s="3">
        <f t="shared" si="18"/>
        <v>0.96</v>
      </c>
      <c r="T25" s="3">
        <f t="shared" si="18"/>
        <v>2.5099999999999998</v>
      </c>
      <c r="U25" s="3">
        <f t="shared" si="18"/>
        <v>-0.45</v>
      </c>
      <c r="V25" s="3">
        <f t="shared" si="18"/>
        <v>0.52</v>
      </c>
      <c r="W25" s="3">
        <f t="shared" si="18"/>
        <v>0.7</v>
      </c>
      <c r="X25" s="3">
        <f t="shared" si="18"/>
        <v>0.28999999999999998</v>
      </c>
      <c r="Y25" s="3">
        <f t="shared" si="18"/>
        <v>0.65</v>
      </c>
      <c r="Z25" s="3">
        <f t="shared" si="18"/>
        <v>1.55</v>
      </c>
    </row>
    <row r="26" spans="1:26" ht="15.5" x14ac:dyDescent="0.35">
      <c r="C26" t="s">
        <v>59</v>
      </c>
      <c r="D26" s="4" t="str">
        <f>IFERROR(_xlfn.RRI(5,I25,D25),"")</f>
        <v/>
      </c>
      <c r="E26" s="4">
        <f>IFERROR(_xlfn.RRI(5,J25,E25),"")</f>
        <v>-0.22805651410388605</v>
      </c>
      <c r="H26" s="4" t="str">
        <f t="shared" ref="H26:Z26" si="19">IFERROR(_xlfn.RRI(5,M25,H25),"")</f>
        <v/>
      </c>
      <c r="I26" s="4">
        <f t="shared" si="19"/>
        <v>-9.2053982594441308E-2</v>
      </c>
      <c r="J26" s="4" t="str">
        <f t="shared" si="19"/>
        <v/>
      </c>
      <c r="K26" s="4" t="str">
        <f t="shared" si="19"/>
        <v/>
      </c>
      <c r="L26" s="4">
        <f t="shared" si="19"/>
        <v>0.32530772961802734</v>
      </c>
      <c r="M26" s="4">
        <f t="shared" si="19"/>
        <v>0.64682462215218228</v>
      </c>
      <c r="N26" s="4" t="str">
        <f t="shared" si="19"/>
        <v/>
      </c>
      <c r="O26" s="4">
        <f t="shared" si="19"/>
        <v>0.35724053758008001</v>
      </c>
      <c r="P26" s="4" t="str">
        <f t="shared" si="19"/>
        <v/>
      </c>
      <c r="Q26" s="4">
        <f t="shared" si="19"/>
        <v>0.44447118184657208</v>
      </c>
      <c r="R26" s="4">
        <f t="shared" si="19"/>
        <v>0.16620736941274239</v>
      </c>
      <c r="S26" s="4">
        <f t="shared" si="19"/>
        <v>0.27049993459236288</v>
      </c>
      <c r="T26" s="4">
        <f t="shared" si="19"/>
        <v>0.31024367825172638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10.304999391836734</v>
      </c>
      <c r="E27" s="3">
        <f>IFERROR(E4/E21,"")</f>
        <v>11.011132808163266</v>
      </c>
      <c r="H27" s="3">
        <f t="shared" ref="H27:Z27" si="20">IFERROR(H4/H21,"")</f>
        <v>42.632264399999997</v>
      </c>
      <c r="I27" s="3">
        <f t="shared" si="20"/>
        <v>39.110978767346936</v>
      </c>
      <c r="J27" s="3">
        <f t="shared" si="20"/>
        <v>41.718019595918371</v>
      </c>
      <c r="K27" s="3">
        <f t="shared" si="20"/>
        <v>39.630575028571428</v>
      </c>
      <c r="L27" s="3">
        <f t="shared" si="20"/>
        <v>41.523325787755105</v>
      </c>
      <c r="M27" s="3">
        <f t="shared" si="20"/>
        <v>29.568216751020408</v>
      </c>
      <c r="N27" s="3">
        <f t="shared" si="20"/>
        <v>27.233906361224491</v>
      </c>
      <c r="O27" s="3">
        <f t="shared" si="20"/>
        <v>40.42315988367347</v>
      </c>
      <c r="P27" s="3">
        <f t="shared" si="20"/>
        <v>45.33963353265306</v>
      </c>
      <c r="Q27" s="3">
        <f t="shared" si="20"/>
        <v>46.045573736734696</v>
      </c>
      <c r="R27" s="3">
        <f t="shared" si="20"/>
        <v>49.915517653061222</v>
      </c>
      <c r="S27" s="3">
        <f t="shared" si="20"/>
        <v>39.438961238775512</v>
      </c>
      <c r="T27" s="3">
        <f t="shared" si="20"/>
        <v>32.176164740816326</v>
      </c>
      <c r="U27" s="3">
        <f t="shared" si="20"/>
        <v>30.027160855102039</v>
      </c>
      <c r="V27" s="3">
        <f t="shared" si="20"/>
        <v>32.041214253061227</v>
      </c>
      <c r="W27" s="3">
        <f t="shared" si="20"/>
        <v>31.104441965306123</v>
      </c>
      <c r="X27" s="3">
        <f t="shared" si="20"/>
        <v>30.243637065306121</v>
      </c>
      <c r="Y27" s="3">
        <f t="shared" si="20"/>
        <v>30.289458148979591</v>
      </c>
      <c r="Z27" s="3">
        <f t="shared" si="20"/>
        <v>32.875425202040816</v>
      </c>
    </row>
    <row r="28" spans="1:26" ht="15.5" x14ac:dyDescent="0.35">
      <c r="C28" t="s">
        <v>61</v>
      </c>
      <c r="D28" s="4">
        <f>IFERROR(_xlfn.RRI(5,I27,D27),"")</f>
        <v>-0.23413917153702435</v>
      </c>
      <c r="E28" s="4">
        <f>IFERROR(_xlfn.RRI(5,J27,E27),"")</f>
        <v>-0.2338714206127761</v>
      </c>
      <c r="H28" s="4">
        <f t="shared" ref="H28:Z28" si="21">IFERROR(_xlfn.RRI(5,M27,H27),"")</f>
        <v>7.5926621919902182E-2</v>
      </c>
      <c r="I28" s="4">
        <f t="shared" si="21"/>
        <v>7.5072490161895322E-2</v>
      </c>
      <c r="J28" s="4">
        <f t="shared" si="21"/>
        <v>6.3259800068624639E-3</v>
      </c>
      <c r="K28" s="4">
        <f t="shared" si="21"/>
        <v>-2.6557118343159325E-2</v>
      </c>
      <c r="L28" s="4">
        <f t="shared" si="21"/>
        <v>-2.0462992800713398E-2</v>
      </c>
      <c r="M28" s="4">
        <f t="shared" si="21"/>
        <v>-9.942909752429907E-2</v>
      </c>
      <c r="N28" s="4">
        <f t="shared" si="21"/>
        <v>-7.1382434483524215E-2</v>
      </c>
      <c r="O28" s="4">
        <f t="shared" si="21"/>
        <v>4.6692703010796643E-2</v>
      </c>
      <c r="P28" s="4">
        <f t="shared" si="21"/>
        <v>8.5907285824266433E-2</v>
      </c>
      <c r="Q28" s="4">
        <f t="shared" si="21"/>
        <v>7.5216163816531401E-2</v>
      </c>
      <c r="R28" s="4">
        <f t="shared" si="21"/>
        <v>9.9214966708771835E-2</v>
      </c>
      <c r="S28" s="4">
        <f t="shared" si="21"/>
        <v>5.4528423279506688E-2</v>
      </c>
      <c r="T28" s="4">
        <f t="shared" si="21"/>
        <v>1.2158565006870292E-2</v>
      </c>
      <c r="U28" s="4">
        <f t="shared" si="21"/>
        <v>-1.796135503988594E-2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-0.91904047976011993</v>
      </c>
      <c r="I29" s="4">
        <f t="shared" si="22"/>
        <v>2.3857868020304571</v>
      </c>
      <c r="J29" s="4">
        <f t="shared" si="22"/>
        <v>-0.98130752443305813</v>
      </c>
      <c r="K29" s="4">
        <f t="shared" si="22"/>
        <v>-8.882572924457742</v>
      </c>
      <c r="L29" s="4">
        <f t="shared" si="22"/>
        <v>-0.26899945325314378</v>
      </c>
      <c r="M29" s="4">
        <f t="shared" si="22"/>
        <v>-2.6919518963922293</v>
      </c>
      <c r="N29" s="4">
        <f t="shared" si="22"/>
        <v>-1.935121107266436</v>
      </c>
      <c r="O29" s="4">
        <f t="shared" si="22"/>
        <v>0.15369261477045917</v>
      </c>
      <c r="P29" s="4">
        <f t="shared" si="22"/>
        <v>2.0642201834862384</v>
      </c>
      <c r="Q29" s="4">
        <f t="shared" si="22"/>
        <v>1.1655629139072847</v>
      </c>
      <c r="R29" s="4">
        <f t="shared" si="22"/>
        <v>0.57291666666666674</v>
      </c>
      <c r="S29" s="4">
        <f t="shared" si="22"/>
        <v>-0.61752988047808766</v>
      </c>
      <c r="T29" s="4">
        <f t="shared" si="22"/>
        <v>-6.5777777777777775</v>
      </c>
      <c r="U29" s="4">
        <f t="shared" si="22"/>
        <v>-1.8653846153846152</v>
      </c>
      <c r="V29" s="4">
        <f t="shared" si="22"/>
        <v>-0.25714285714285706</v>
      </c>
      <c r="W29" s="4">
        <f t="shared" si="22"/>
        <v>1.4137931034482758</v>
      </c>
      <c r="X29" s="4">
        <f t="shared" si="22"/>
        <v>-0.55384615384615388</v>
      </c>
      <c r="Y29" s="4">
        <f t="shared" si="22"/>
        <v>-0.58064516129032262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9.0033175942733509E-2</v>
      </c>
      <c r="I30" s="4">
        <f t="shared" si="23"/>
        <v>-6.2491960400404625E-2</v>
      </c>
      <c r="J30" s="4">
        <f t="shared" si="23"/>
        <v>5.2672578327264026E-2</v>
      </c>
      <c r="K30" s="4">
        <f t="shared" si="23"/>
        <v>-4.5582831415248395E-2</v>
      </c>
      <c r="L30" s="4">
        <f t="shared" si="23"/>
        <v>0.40432296399214279</v>
      </c>
      <c r="M30" s="4">
        <f t="shared" si="23"/>
        <v>8.5713388260726969E-2</v>
      </c>
      <c r="N30" s="4">
        <f t="shared" si="23"/>
        <v>-0.326279626837782</v>
      </c>
      <c r="O30" s="4">
        <f t="shared" si="23"/>
        <v>-0.10843655464128982</v>
      </c>
      <c r="P30" s="4">
        <f t="shared" si="23"/>
        <v>-1.5331336908034728E-2</v>
      </c>
      <c r="Q30" s="4">
        <f t="shared" si="23"/>
        <v>-7.7529876444929355E-2</v>
      </c>
      <c r="R30" s="4">
        <f t="shared" si="23"/>
        <v>0.26563976548107948</v>
      </c>
      <c r="S30" s="4">
        <f t="shared" si="23"/>
        <v>0.22571976978804237</v>
      </c>
      <c r="T30" s="4">
        <f t="shared" si="23"/>
        <v>7.1568667317048071E-2</v>
      </c>
      <c r="U30" s="4">
        <f t="shared" si="23"/>
        <v>-6.2858210742333664E-2</v>
      </c>
      <c r="V30" s="4">
        <f t="shared" si="23"/>
        <v>3.011699386216219E-2</v>
      </c>
      <c r="W30" s="4">
        <f t="shared" si="23"/>
        <v>2.8462347241544925E-2</v>
      </c>
      <c r="X30" s="4">
        <f t="shared" si="23"/>
        <v>-1.5127733037711567E-3</v>
      </c>
      <c r="Y30" s="4">
        <f t="shared" si="23"/>
        <v>-7.8659577394627742E-2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26.88</v>
      </c>
      <c r="E32" s="3">
        <f>IFERROR(INDEX(E51:E500,MATCH($A$32,$C$51:$C$500,0)),"")</f>
        <v>26.37</v>
      </c>
      <c r="H32" s="3">
        <f>IFERROR(INDEX(D32:G32,COUNT(D32:G32)),"")</f>
        <v>26.37</v>
      </c>
      <c r="I32" s="3">
        <f t="shared" ref="I32:Z32" si="24">IFERROR(INDEX(I51:I500,MATCH($C$32,$C$51:$C$500,0)),"")</f>
        <v>26.9</v>
      </c>
      <c r="J32" s="3">
        <f t="shared" si="24"/>
        <v>33.54</v>
      </c>
      <c r="K32" s="3">
        <f t="shared" si="24"/>
        <v>35.03</v>
      </c>
      <c r="L32" s="3">
        <f t="shared" si="24"/>
        <v>141.38999999999999</v>
      </c>
      <c r="M32" s="3">
        <f t="shared" si="24"/>
        <v>139.22999999999999</v>
      </c>
      <c r="N32" s="3">
        <f t="shared" si="24"/>
        <v>120.63</v>
      </c>
      <c r="O32" s="3">
        <f t="shared" si="24"/>
        <v>132.16999999999999</v>
      </c>
      <c r="P32" s="3">
        <f t="shared" si="24"/>
        <v>129.71</v>
      </c>
      <c r="Q32" s="3">
        <f t="shared" si="24"/>
        <v>119.37</v>
      </c>
      <c r="R32" s="3">
        <f t="shared" si="24"/>
        <v>118.48</v>
      </c>
      <c r="S32" s="3">
        <f t="shared" si="24"/>
        <v>116.9</v>
      </c>
      <c r="T32" s="3">
        <f t="shared" si="24"/>
        <v>117.83</v>
      </c>
      <c r="U32" s="3">
        <f t="shared" si="24"/>
        <v>122.33</v>
      </c>
      <c r="V32" s="3">
        <f t="shared" si="24"/>
        <v>76.05</v>
      </c>
      <c r="W32" s="3">
        <f t="shared" si="24"/>
        <v>75.53</v>
      </c>
      <c r="X32" s="3">
        <f t="shared" si="24"/>
        <v>74.83</v>
      </c>
      <c r="Y32" s="3">
        <f t="shared" si="24"/>
        <v>74.540000000000006</v>
      </c>
      <c r="Z32" s="3">
        <f t="shared" si="24"/>
        <v>73.89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6.85</v>
      </c>
      <c r="E33" s="3">
        <f>IFERROR(INDEX(E51:E500,MATCH($A$33,$C$51:$C$500,0)),"")</f>
        <v>7.89</v>
      </c>
      <c r="H33" s="3">
        <f>IFERROR(INDEX(D33:G33,COUNT(D33:G33)),"")</f>
        <v>7.89</v>
      </c>
      <c r="I33" s="3">
        <f t="shared" ref="I33:Z33" si="25">IFERROR(INDEX(I51:I500,MATCH($C$33,$C$51:$C$500,0)),"")</f>
        <v>8.4</v>
      </c>
      <c r="J33" s="3">
        <f t="shared" si="25"/>
        <v>5.96</v>
      </c>
      <c r="K33" s="3">
        <f t="shared" si="25"/>
        <v>4.25</v>
      </c>
      <c r="L33" s="3">
        <f t="shared" si="25"/>
        <v>2.2200000000000002</v>
      </c>
      <c r="M33" s="3">
        <f t="shared" si="25"/>
        <v>3.2</v>
      </c>
      <c r="N33" s="3">
        <f t="shared" si="25"/>
        <v>1.97</v>
      </c>
      <c r="O33" s="3">
        <f t="shared" si="25"/>
        <v>2.4700000000000002</v>
      </c>
      <c r="P33" s="3">
        <f t="shared" si="25"/>
        <v>2.14</v>
      </c>
      <c r="Q33" s="3">
        <f t="shared" si="25"/>
        <v>1.3</v>
      </c>
      <c r="R33" s="3">
        <f t="shared" si="25"/>
        <v>0.48</v>
      </c>
      <c r="S33" s="3">
        <f t="shared" si="25"/>
        <v>0.59</v>
      </c>
      <c r="T33" s="3">
        <f t="shared" si="25"/>
        <v>0.89</v>
      </c>
      <c r="U33" s="3">
        <f t="shared" si="25"/>
        <v>1.23</v>
      </c>
      <c r="V33" s="3">
        <f t="shared" si="25"/>
        <v>1.45</v>
      </c>
      <c r="W33" s="3">
        <f t="shared" si="25"/>
        <v>0.66</v>
      </c>
      <c r="X33" s="3">
        <f t="shared" si="25"/>
        <v>0.8</v>
      </c>
      <c r="Y33" s="3">
        <f t="shared" si="25"/>
        <v>1.35</v>
      </c>
      <c r="Z33" s="3">
        <f t="shared" si="25"/>
        <v>1.56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360.78</v>
      </c>
      <c r="E34" s="3">
        <f>IFERROR(INDEX(E51:E500,MATCH($A$34,$C$51:$C$500,0)),"")</f>
        <v>-385.19</v>
      </c>
      <c r="H34" s="3">
        <f>IFERROR(INDEX(D34:G34,COUNT(D34:G34)),"")</f>
        <v>-385.19</v>
      </c>
      <c r="I34" s="3">
        <f t="shared" ref="I34:Z34" si="26">IFERROR(INDEX(I51:I500,MATCH($C$34,$C$51:$C$500,0)),"")</f>
        <v>-33.880000000000003</v>
      </c>
      <c r="J34" s="3">
        <f t="shared" si="26"/>
        <v>-101.52</v>
      </c>
      <c r="K34" s="3">
        <f t="shared" si="26"/>
        <v>-1.41</v>
      </c>
      <c r="L34" s="3">
        <f t="shared" si="26"/>
        <v>23.49</v>
      </c>
      <c r="M34" s="3">
        <f t="shared" si="26"/>
        <v>24.38</v>
      </c>
      <c r="N34" s="3">
        <f t="shared" si="26"/>
        <v>-22.02</v>
      </c>
      <c r="O34" s="3">
        <f t="shared" si="26"/>
        <v>28.2</v>
      </c>
      <c r="P34" s="3">
        <f t="shared" si="26"/>
        <v>27.74</v>
      </c>
      <c r="Q34" s="3">
        <f t="shared" si="26"/>
        <v>47.4</v>
      </c>
      <c r="R34" s="3">
        <f t="shared" si="26"/>
        <v>37.75</v>
      </c>
      <c r="S34" s="3">
        <f t="shared" si="26"/>
        <v>71.88</v>
      </c>
      <c r="T34" s="3">
        <f t="shared" si="26"/>
        <v>41.83</v>
      </c>
      <c r="U34" s="3">
        <f t="shared" si="26"/>
        <v>-333.33</v>
      </c>
      <c r="V34" s="3">
        <f t="shared" si="26"/>
        <v>211.54</v>
      </c>
      <c r="W34" s="3">
        <f t="shared" si="26"/>
        <v>71.430000000000007</v>
      </c>
      <c r="X34" s="3">
        <f t="shared" si="26"/>
        <v>206.9</v>
      </c>
      <c r="Y34" s="3">
        <f t="shared" si="26"/>
        <v>155.38</v>
      </c>
      <c r="Z34" s="3">
        <f t="shared" si="26"/>
        <v>74.19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17.78</v>
      </c>
      <c r="E35" s="3">
        <f>IFERROR(INDEX(E51:E500,MATCH($A$35,$C$51:$C$500,0)),"")</f>
        <v>18.809999999999999</v>
      </c>
      <c r="H35" s="3">
        <f>IFERROR(INDEX(D35:G35,COUNT(D35:G35)),"")</f>
        <v>18.809999999999999</v>
      </c>
      <c r="I35" s="3">
        <f t="shared" ref="I35:Z35" si="27">IFERROR(INDEX(I51:I500,MATCH($C$35,$C$51:$C$500,0)),"")</f>
        <v>5.75</v>
      </c>
      <c r="J35" s="3">
        <f t="shared" si="27"/>
        <v>4.7699999999999996</v>
      </c>
      <c r="K35" s="3">
        <f t="shared" si="27"/>
        <v>3.74</v>
      </c>
      <c r="L35" s="3">
        <f t="shared" si="27"/>
        <v>7.53</v>
      </c>
      <c r="M35" s="3">
        <f t="shared" si="27"/>
        <v>15.02</v>
      </c>
      <c r="N35" s="3">
        <f t="shared" si="27"/>
        <v>8.6999999999999993</v>
      </c>
      <c r="O35" s="3">
        <f t="shared" si="27"/>
        <v>8.0299999999999994</v>
      </c>
      <c r="P35" s="3">
        <f t="shared" si="27"/>
        <v>6.11</v>
      </c>
      <c r="Q35" s="3">
        <f t="shared" si="27"/>
        <v>3.35</v>
      </c>
      <c r="R35" s="3">
        <f t="shared" si="27"/>
        <v>1.1399999999999999</v>
      </c>
      <c r="S35" s="3">
        <f t="shared" si="27"/>
        <v>1.74</v>
      </c>
      <c r="T35" s="3">
        <f t="shared" si="27"/>
        <v>3.25</v>
      </c>
      <c r="U35" s="3">
        <f t="shared" si="27"/>
        <v>4.9800000000000004</v>
      </c>
      <c r="V35" s="3">
        <f t="shared" si="27"/>
        <v>3.42</v>
      </c>
      <c r="W35" s="3">
        <f t="shared" si="27"/>
        <v>1.6</v>
      </c>
      <c r="X35" s="3">
        <f t="shared" si="27"/>
        <v>1.98</v>
      </c>
      <c r="Y35" s="3">
        <f t="shared" si="27"/>
        <v>3.32</v>
      </c>
      <c r="Z35" s="3">
        <f t="shared" si="27"/>
        <v>3.48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0.82269999999999999</v>
      </c>
      <c r="M36" s="4">
        <f t="shared" si="28"/>
        <v>5.4699999999999999E-2</v>
      </c>
      <c r="N36" s="4">
        <f t="shared" si="28"/>
        <v>0</v>
      </c>
      <c r="O36" s="4">
        <f t="shared" si="28"/>
        <v>8.6500000000000007E-2</v>
      </c>
      <c r="P36" s="4">
        <f t="shared" si="28"/>
        <v>0.99780000000000002</v>
      </c>
      <c r="Q36" s="4">
        <f t="shared" si="28"/>
        <v>0.61109999999999998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11</v>
      </c>
      <c r="M37" s="3">
        <f t="shared" si="29"/>
        <v>1</v>
      </c>
      <c r="N37" s="3">
        <f t="shared" si="29"/>
        <v>0</v>
      </c>
      <c r="O37" s="3">
        <f t="shared" si="29"/>
        <v>1</v>
      </c>
      <c r="P37" s="3">
        <f t="shared" si="29"/>
        <v>10</v>
      </c>
      <c r="Q37" s="3">
        <f t="shared" si="29"/>
        <v>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5049449702</v>
      </c>
      <c r="E51" s="5">
        <v>5395455076</v>
      </c>
      <c r="F51" s="5">
        <v>5559704050</v>
      </c>
      <c r="G51" s="5">
        <v>4342075216</v>
      </c>
      <c r="I51" s="5">
        <v>19164379596</v>
      </c>
      <c r="J51" s="5">
        <v>20441829602</v>
      </c>
      <c r="K51" s="5">
        <v>19418981764</v>
      </c>
      <c r="L51" s="5">
        <v>20346429636</v>
      </c>
      <c r="M51" s="5">
        <v>14488426208</v>
      </c>
      <c r="N51" s="5">
        <v>13344614117</v>
      </c>
      <c r="O51" s="5">
        <v>19807348343</v>
      </c>
      <c r="P51" s="5">
        <v>22216420431</v>
      </c>
      <c r="Q51" s="5">
        <v>22562331131</v>
      </c>
      <c r="R51" s="5">
        <v>24458603650</v>
      </c>
      <c r="S51" s="5">
        <v>19325091007</v>
      </c>
      <c r="T51" s="5">
        <v>15766320723</v>
      </c>
      <c r="U51" s="5">
        <v>14713308819</v>
      </c>
      <c r="V51" s="5">
        <v>15700194984</v>
      </c>
      <c r="W51" s="5">
        <v>15241176563</v>
      </c>
      <c r="X51" s="5">
        <v>14819382162</v>
      </c>
      <c r="Y51" s="5">
        <v>14841834493</v>
      </c>
      <c r="Z51" s="5">
        <v>16108958349</v>
      </c>
    </row>
    <row r="52" spans="2:26" ht="15.5" x14ac:dyDescent="0.35">
      <c r="C52" t="s">
        <v>86</v>
      </c>
      <c r="D52" s="5">
        <v>-2127400659</v>
      </c>
      <c r="E52" s="5">
        <v>-3218411789</v>
      </c>
      <c r="F52" s="5">
        <v>-3312036713</v>
      </c>
      <c r="G52" s="5">
        <v>-2961983062</v>
      </c>
      <c r="I52" s="5">
        <v>-11861160036</v>
      </c>
      <c r="J52" s="5">
        <v>-11837749625</v>
      </c>
      <c r="K52" s="5">
        <v>-11105224680</v>
      </c>
      <c r="L52" s="5">
        <v>-11562022769</v>
      </c>
      <c r="M52" s="5">
        <v>-7832349193</v>
      </c>
      <c r="N52" s="5">
        <v>-8159830694</v>
      </c>
      <c r="O52" s="5">
        <v>-12785687278</v>
      </c>
      <c r="P52" s="5">
        <v>-12706184978</v>
      </c>
      <c r="Q52" s="5">
        <v>-10916904324</v>
      </c>
      <c r="R52" s="5">
        <v>-11575488594</v>
      </c>
      <c r="S52" s="5">
        <v>-9162233883</v>
      </c>
      <c r="T52" s="5">
        <v>-7688007237</v>
      </c>
      <c r="U52" s="5">
        <v>-7089221694</v>
      </c>
      <c r="V52" s="5">
        <v>-7830901549</v>
      </c>
      <c r="W52" s="5">
        <v>-7218517051</v>
      </c>
      <c r="X52" s="5">
        <v>-7409385665</v>
      </c>
      <c r="Y52" s="5">
        <v>-7592232129</v>
      </c>
      <c r="Z52" s="5">
        <v>-7255963935</v>
      </c>
    </row>
    <row r="53" spans="2:26" ht="15.5" x14ac:dyDescent="0.35">
      <c r="C53" t="s">
        <v>91</v>
      </c>
      <c r="D53" s="5">
        <v>128297990</v>
      </c>
      <c r="E53" s="5">
        <v>10480293</v>
      </c>
      <c r="F53" s="5">
        <v>16447494</v>
      </c>
      <c r="G53" s="5">
        <v>-72844023</v>
      </c>
      <c r="I53" s="5">
        <v>-10044626</v>
      </c>
      <c r="J53" s="5">
        <v>42819164</v>
      </c>
      <c r="K53" s="5">
        <v>56977615</v>
      </c>
      <c r="L53" s="5">
        <v>-140089829</v>
      </c>
      <c r="M53" s="5">
        <v>442468029</v>
      </c>
      <c r="N53" s="5">
        <v>92194853</v>
      </c>
      <c r="O53" s="5">
        <v>-247480129</v>
      </c>
      <c r="P53" s="5">
        <v>-590916291</v>
      </c>
      <c r="Q53" s="5">
        <v>-120326015</v>
      </c>
      <c r="R53" s="5">
        <v>-112616581</v>
      </c>
      <c r="S53" s="5">
        <v>-220730</v>
      </c>
    </row>
    <row r="54" spans="2:26" ht="15.5" x14ac:dyDescent="0.35">
      <c r="C54" t="s">
        <v>1732</v>
      </c>
      <c r="D54" s="5">
        <v>-2127400659</v>
      </c>
      <c r="E54" s="5">
        <v>-3218411789</v>
      </c>
      <c r="F54" s="5">
        <v>-3312036713</v>
      </c>
      <c r="G54" s="5">
        <v>-2961983062</v>
      </c>
      <c r="I54" s="5">
        <v>-11861160036</v>
      </c>
      <c r="J54" s="5">
        <v>-11837749625</v>
      </c>
      <c r="K54" s="5">
        <v>-11105224680</v>
      </c>
      <c r="L54" s="5">
        <v>-11562022769</v>
      </c>
      <c r="M54" s="5">
        <v>-7832349193</v>
      </c>
      <c r="N54" s="5">
        <v>-8159830694</v>
      </c>
      <c r="O54" s="5">
        <v>-12785687278</v>
      </c>
      <c r="P54" s="5">
        <v>-12706184978</v>
      </c>
      <c r="Q54" s="5">
        <v>-10916904324</v>
      </c>
      <c r="R54" s="5">
        <v>-11575488594</v>
      </c>
      <c r="S54" s="5">
        <v>-9162233883</v>
      </c>
      <c r="T54" s="5">
        <v>-7688007237</v>
      </c>
      <c r="U54" s="5">
        <v>-7089221694</v>
      </c>
      <c r="V54" s="5">
        <v>-7830901549</v>
      </c>
      <c r="W54" s="5">
        <v>-7218517051</v>
      </c>
      <c r="X54" s="5">
        <v>-7409385665</v>
      </c>
      <c r="Y54" s="5">
        <v>-7592232129</v>
      </c>
      <c r="Z54" s="5">
        <v>-7255963935</v>
      </c>
    </row>
    <row r="55" spans="2:26" ht="15.5" x14ac:dyDescent="0.35">
      <c r="C55" t="s">
        <v>87</v>
      </c>
      <c r="D55" s="5">
        <v>2922049043</v>
      </c>
      <c r="E55" s="5">
        <v>2177043287</v>
      </c>
      <c r="F55" s="5">
        <v>2247667337</v>
      </c>
      <c r="G55" s="5">
        <v>1380092154</v>
      </c>
      <c r="I55" s="5">
        <v>7303219560</v>
      </c>
      <c r="J55" s="5">
        <v>8604079977</v>
      </c>
      <c r="K55" s="5">
        <v>8313757084</v>
      </c>
      <c r="L55" s="5">
        <v>8784406867</v>
      </c>
      <c r="M55" s="5">
        <v>6656077015</v>
      </c>
      <c r="N55" s="5">
        <v>5184783423</v>
      </c>
      <c r="O55" s="5">
        <v>7021661065</v>
      </c>
      <c r="P55" s="5">
        <v>9510235453</v>
      </c>
      <c r="Q55" s="5">
        <v>11645426807</v>
      </c>
      <c r="R55" s="5">
        <v>12883115056</v>
      </c>
      <c r="S55" s="5">
        <v>10162857124</v>
      </c>
      <c r="T55" s="5">
        <v>8078313486</v>
      </c>
      <c r="U55" s="5">
        <v>7624087125</v>
      </c>
      <c r="V55" s="5">
        <v>7869293435</v>
      </c>
      <c r="W55" s="5">
        <v>8022659512</v>
      </c>
      <c r="X55" s="5">
        <v>7409996497</v>
      </c>
      <c r="Y55" s="5">
        <v>7249602364</v>
      </c>
      <c r="Z55" s="5">
        <v>8852994414</v>
      </c>
    </row>
    <row r="56" spans="2:26" ht="15.5" x14ac:dyDescent="0.35">
      <c r="C56" t="s">
        <v>88</v>
      </c>
      <c r="D56" s="5">
        <v>-2462453688</v>
      </c>
      <c r="E56" s="5">
        <v>-2549480062</v>
      </c>
      <c r="F56" s="5">
        <v>-3147240072</v>
      </c>
      <c r="G56" s="5">
        <v>-2364726015</v>
      </c>
      <c r="I56" s="5">
        <v>-10439894047</v>
      </c>
      <c r="J56" s="5">
        <v>-10152561409</v>
      </c>
      <c r="K56" s="5">
        <v>-10961256822</v>
      </c>
      <c r="L56" s="5">
        <v>-31056745817</v>
      </c>
      <c r="M56" s="5">
        <v>-7396804696</v>
      </c>
      <c r="N56" s="5">
        <v>-9835687928</v>
      </c>
      <c r="O56" s="5">
        <v>-12149456085</v>
      </c>
      <c r="P56" s="5">
        <v>-15967231950</v>
      </c>
      <c r="Q56" s="5">
        <v>-14875468504</v>
      </c>
      <c r="R56" s="5">
        <v>-12520509633</v>
      </c>
      <c r="S56" s="5">
        <v>-9974856353</v>
      </c>
      <c r="T56" s="5">
        <v>-8796525781</v>
      </c>
      <c r="U56" s="5">
        <v>-8498986467</v>
      </c>
      <c r="V56" s="5">
        <v>-7494242312</v>
      </c>
      <c r="W56" s="5">
        <v>-7450536435</v>
      </c>
      <c r="X56" s="5">
        <v>-7368333540</v>
      </c>
      <c r="Y56" s="5">
        <v>-6401466904</v>
      </c>
      <c r="Z56" s="5">
        <v>-6429866543</v>
      </c>
    </row>
    <row r="57" spans="2:26" ht="15.5" x14ac:dyDescent="0.35">
      <c r="C57" t="s">
        <v>89</v>
      </c>
      <c r="D57" s="5">
        <v>-1320194770</v>
      </c>
      <c r="E57" s="5">
        <v>-1428561702</v>
      </c>
      <c r="F57" s="5">
        <v>-1503277234</v>
      </c>
      <c r="G57" s="5">
        <v>-1313697143</v>
      </c>
      <c r="I57" s="5">
        <v>-5282379707</v>
      </c>
      <c r="J57" s="5">
        <v>-5215095979</v>
      </c>
      <c r="K57" s="5">
        <v>-5854047048</v>
      </c>
      <c r="L57" s="5">
        <v>-6138808129</v>
      </c>
      <c r="M57" s="5">
        <v>-3848928613</v>
      </c>
      <c r="N57" s="5">
        <v>-4558338155</v>
      </c>
      <c r="O57" s="5">
        <v>-6164484459</v>
      </c>
      <c r="P57" s="5">
        <v>-8285542030</v>
      </c>
      <c r="Q57" s="5">
        <v>-7215922385</v>
      </c>
      <c r="R57" s="5">
        <v>-5653860611</v>
      </c>
      <c r="S57" s="5">
        <v>-3907197877</v>
      </c>
      <c r="T57" s="5">
        <v>-2922575638</v>
      </c>
      <c r="U57" s="5">
        <v>-3041544885</v>
      </c>
      <c r="V57" s="5">
        <v>-3285047577</v>
      </c>
      <c r="W57" s="5">
        <v>-3323119567</v>
      </c>
      <c r="X57" s="5">
        <v>-3332332162</v>
      </c>
      <c r="Y57" s="5">
        <v>-2875785185</v>
      </c>
      <c r="Z57" s="5">
        <v>-3046469094</v>
      </c>
    </row>
    <row r="58" spans="2:26" ht="15.5" x14ac:dyDescent="0.35">
      <c r="C58" t="s">
        <v>90</v>
      </c>
      <c r="D58" s="5">
        <v>-1142258918</v>
      </c>
      <c r="E58" s="5">
        <v>-1120918360</v>
      </c>
      <c r="F58" s="5">
        <v>-1643962838</v>
      </c>
      <c r="G58" s="5">
        <v>-1051028872</v>
      </c>
      <c r="I58" s="5">
        <v>-5157514340</v>
      </c>
      <c r="J58" s="5">
        <v>-4937465430</v>
      </c>
      <c r="K58" s="5">
        <v>-5107209774</v>
      </c>
      <c r="L58" s="5">
        <v>-24917937688</v>
      </c>
      <c r="M58" s="5">
        <v>-3547876083</v>
      </c>
      <c r="N58" s="5">
        <v>-5277349773</v>
      </c>
      <c r="O58" s="5">
        <v>-5984971626</v>
      </c>
      <c r="P58" s="5">
        <v>-7681689920</v>
      </c>
      <c r="Q58" s="5">
        <v>-7659546119</v>
      </c>
      <c r="R58" s="5">
        <v>-6866649022</v>
      </c>
      <c r="S58" s="5">
        <v>-6067658476</v>
      </c>
      <c r="T58" s="5">
        <v>-5873950143</v>
      </c>
      <c r="U58" s="5">
        <v>-5457441582</v>
      </c>
      <c r="V58" s="5">
        <v>-4209194735</v>
      </c>
      <c r="W58" s="5">
        <v>-4127416868</v>
      </c>
      <c r="X58" s="5">
        <v>-4036001378</v>
      </c>
      <c r="Y58" s="5">
        <v>-3525681719</v>
      </c>
      <c r="Z58" s="5">
        <v>-3383397449</v>
      </c>
    </row>
    <row r="59" spans="2:26" ht="15.5" x14ac:dyDescent="0.35">
      <c r="C59" t="s">
        <v>92</v>
      </c>
      <c r="D59" s="5">
        <v>459595355</v>
      </c>
      <c r="E59" s="5">
        <v>-372436775</v>
      </c>
      <c r="F59" s="5">
        <v>-899572735</v>
      </c>
      <c r="G59" s="5">
        <v>-984633861</v>
      </c>
      <c r="I59" s="5">
        <v>-3136674487</v>
      </c>
      <c r="J59" s="5">
        <v>-1548481432</v>
      </c>
      <c r="K59" s="5">
        <v>-2647499738</v>
      </c>
      <c r="L59" s="5">
        <v>-22272338950</v>
      </c>
      <c r="M59" s="5">
        <v>-740727681</v>
      </c>
      <c r="N59" s="5">
        <v>-4650904505</v>
      </c>
      <c r="O59" s="5">
        <v>-5127795020</v>
      </c>
      <c r="P59" s="5">
        <v>-6456996497</v>
      </c>
      <c r="Q59" s="5">
        <v>-3230041697</v>
      </c>
      <c r="R59" s="5">
        <v>362605423</v>
      </c>
      <c r="S59" s="5">
        <v>188000771</v>
      </c>
      <c r="T59" s="5">
        <v>-718212295</v>
      </c>
      <c r="U59" s="5">
        <v>-874899342</v>
      </c>
      <c r="V59" s="5">
        <v>375051123</v>
      </c>
      <c r="W59" s="5">
        <v>572123077</v>
      </c>
      <c r="X59" s="5">
        <v>41662957</v>
      </c>
      <c r="Y59" s="5">
        <v>848135460</v>
      </c>
      <c r="Z59" s="5">
        <v>2423127871</v>
      </c>
    </row>
    <row r="60" spans="2:26" ht="15.5" x14ac:dyDescent="0.35">
      <c r="C60" t="s">
        <v>93</v>
      </c>
      <c r="D60" s="5">
        <v>83565134</v>
      </c>
      <c r="E60" s="5">
        <v>122297895</v>
      </c>
      <c r="F60" s="5">
        <v>-85851692</v>
      </c>
      <c r="G60" s="5">
        <v>-41470790</v>
      </c>
      <c r="I60" s="5">
        <v>-188157882</v>
      </c>
      <c r="J60" s="5">
        <v>75659380</v>
      </c>
      <c r="K60" s="5">
        <v>-62623594169</v>
      </c>
      <c r="L60" s="5">
        <v>36636315588</v>
      </c>
      <c r="M60" s="5">
        <v>12910698323</v>
      </c>
      <c r="N60" s="5">
        <v>-1193487418</v>
      </c>
      <c r="O60" s="5">
        <v>13564307667</v>
      </c>
      <c r="P60" s="5">
        <v>14180629217</v>
      </c>
      <c r="Q60" s="5">
        <v>5742023016</v>
      </c>
      <c r="R60" s="5">
        <v>493942983</v>
      </c>
      <c r="S60" s="5">
        <v>293805092</v>
      </c>
      <c r="T60" s="5">
        <v>1954665499</v>
      </c>
      <c r="U60" s="5">
        <v>540401290</v>
      </c>
      <c r="V60" s="5">
        <v>-29391977</v>
      </c>
      <c r="W60" s="5">
        <v>-136388521</v>
      </c>
      <c r="X60" s="5">
        <v>191111573</v>
      </c>
      <c r="Y60" s="5">
        <v>-132737997</v>
      </c>
      <c r="Z60" s="5">
        <v>-209125592</v>
      </c>
    </row>
    <row r="61" spans="2:26" ht="15.5" x14ac:dyDescent="0.35">
      <c r="C61" t="s">
        <v>94</v>
      </c>
      <c r="D61" s="5">
        <v>325864</v>
      </c>
      <c r="E61" s="5">
        <v>168670</v>
      </c>
      <c r="F61" s="5">
        <v>191979</v>
      </c>
      <c r="G61" s="5">
        <v>168053</v>
      </c>
      <c r="I61" s="5">
        <v>699194</v>
      </c>
      <c r="J61" s="5">
        <v>30187633</v>
      </c>
      <c r="K61" s="5">
        <v>127133431</v>
      </c>
      <c r="L61" s="5">
        <v>139028626</v>
      </c>
      <c r="M61" s="5">
        <v>165933809</v>
      </c>
      <c r="N61" s="5">
        <v>239020363</v>
      </c>
      <c r="O61" s="5">
        <v>256890582</v>
      </c>
      <c r="P61" s="5">
        <v>250012610</v>
      </c>
      <c r="Q61" s="5">
        <v>280608799</v>
      </c>
      <c r="R61" s="5">
        <v>326030532</v>
      </c>
      <c r="S61" s="5">
        <v>579349387</v>
      </c>
      <c r="T61" s="5">
        <v>1132522474</v>
      </c>
      <c r="U61" s="5">
        <v>371464415</v>
      </c>
      <c r="V61" s="5">
        <v>8903859</v>
      </c>
      <c r="W61" s="5">
        <v>7993304</v>
      </c>
      <c r="X61" s="5">
        <v>1501011</v>
      </c>
      <c r="Y61" s="5">
        <v>11665209</v>
      </c>
      <c r="Z61" s="5">
        <v>2242094</v>
      </c>
    </row>
    <row r="62" spans="2:26" ht="15.5" x14ac:dyDescent="0.35">
      <c r="C62" t="s">
        <v>27</v>
      </c>
      <c r="D62" s="5">
        <v>-21121894</v>
      </c>
      <c r="E62" s="5">
        <v>-32745994</v>
      </c>
      <c r="F62" s="5">
        <v>-3376824</v>
      </c>
      <c r="G62" s="5">
        <v>-43059644</v>
      </c>
      <c r="I62" s="5">
        <v>-102323501</v>
      </c>
      <c r="J62" s="5">
        <v>-141194974</v>
      </c>
      <c r="K62" s="5">
        <v>-125693903</v>
      </c>
      <c r="L62" s="5">
        <v>-118644249</v>
      </c>
      <c r="M62" s="5">
        <v>-216148796</v>
      </c>
      <c r="N62" s="5">
        <v>-281015315</v>
      </c>
      <c r="O62" s="5">
        <v>-265447664</v>
      </c>
      <c r="P62" s="5">
        <v>-328391512</v>
      </c>
      <c r="Q62" s="5">
        <v>-352230319</v>
      </c>
      <c r="R62" s="5">
        <v>-191307065</v>
      </c>
      <c r="S62" s="5">
        <v>-361160607</v>
      </c>
      <c r="T62" s="5">
        <v>-209992902</v>
      </c>
      <c r="U62" s="5">
        <v>-321766513</v>
      </c>
      <c r="V62" s="5">
        <v>-424052743</v>
      </c>
      <c r="W62" s="5">
        <v>-422801385</v>
      </c>
      <c r="X62" s="5">
        <v>-230767544</v>
      </c>
      <c r="Y62" s="5">
        <v>-318615437</v>
      </c>
      <c r="Z62" s="5">
        <v>-429989170</v>
      </c>
    </row>
    <row r="63" spans="2:26" ht="15.5" x14ac:dyDescent="0.35">
      <c r="C63" t="s">
        <v>313</v>
      </c>
      <c r="F63" s="5">
        <v>-30435470</v>
      </c>
      <c r="I63" s="5">
        <v>-30435470</v>
      </c>
      <c r="J63" s="5">
        <v>-2441114537</v>
      </c>
      <c r="K63" s="5">
        <v>-62621255694</v>
      </c>
      <c r="L63" s="5">
        <v>36451165783</v>
      </c>
      <c r="M63" s="5">
        <v>15510717193</v>
      </c>
      <c r="N63" s="5">
        <v>-1581045027</v>
      </c>
      <c r="O63" s="5">
        <v>13536158658</v>
      </c>
      <c r="P63" s="5">
        <v>14294994146</v>
      </c>
      <c r="Q63" s="5">
        <v>5576175927</v>
      </c>
      <c r="R63" s="5">
        <v>304634968</v>
      </c>
      <c r="S63" s="5">
        <v>-242334520</v>
      </c>
      <c r="T63" s="5">
        <v>-748094537</v>
      </c>
    </row>
    <row r="64" spans="2:26" ht="15.5" x14ac:dyDescent="0.35">
      <c r="C64" t="s">
        <v>312</v>
      </c>
      <c r="U64" s="5">
        <v>28659423010</v>
      </c>
    </row>
    <row r="65" spans="3:26" ht="15.5" x14ac:dyDescent="0.35">
      <c r="C65" t="s">
        <v>314</v>
      </c>
      <c r="T65" s="5">
        <v>1368095928</v>
      </c>
    </row>
    <row r="66" spans="3:26" ht="15.5" x14ac:dyDescent="0.35">
      <c r="C66" t="s">
        <v>95</v>
      </c>
      <c r="S66" s="5">
        <v>38134925</v>
      </c>
    </row>
    <row r="67" spans="3:26" ht="15.5" x14ac:dyDescent="0.35">
      <c r="C67" t="s">
        <v>96</v>
      </c>
      <c r="D67" s="5">
        <v>83565134</v>
      </c>
      <c r="E67" s="5">
        <v>122297895</v>
      </c>
      <c r="F67" s="5">
        <v>-85851692</v>
      </c>
      <c r="G67" s="5">
        <v>-41470790</v>
      </c>
      <c r="I67" s="5">
        <v>-188157882</v>
      </c>
      <c r="J67" s="5">
        <v>75659380</v>
      </c>
      <c r="K67" s="5">
        <v>-62623594169</v>
      </c>
      <c r="L67" s="5">
        <v>36636315588</v>
      </c>
      <c r="M67" s="5">
        <v>12910698323</v>
      </c>
      <c r="N67" s="5">
        <v>-1193487418</v>
      </c>
      <c r="O67" s="5">
        <v>13564307667</v>
      </c>
      <c r="P67" s="5">
        <v>14180629217</v>
      </c>
      <c r="Q67" s="5">
        <v>5742023016</v>
      </c>
      <c r="R67" s="5">
        <v>493942983</v>
      </c>
      <c r="S67" s="5">
        <v>293805092</v>
      </c>
      <c r="T67" s="5">
        <v>1954665499</v>
      </c>
      <c r="U67" s="5">
        <v>540401290</v>
      </c>
      <c r="V67" s="5">
        <v>-29391977</v>
      </c>
      <c r="W67" s="5">
        <v>-136388521</v>
      </c>
      <c r="X67" s="5">
        <v>191111573</v>
      </c>
      <c r="Y67" s="5">
        <v>-132737997</v>
      </c>
      <c r="Z67" s="5">
        <v>-209125592</v>
      </c>
    </row>
    <row r="68" spans="3:26" ht="15.5" x14ac:dyDescent="0.35">
      <c r="C68" t="s">
        <v>29</v>
      </c>
      <c r="D68" s="5">
        <v>543160489</v>
      </c>
      <c r="E68" s="5">
        <v>-250138880</v>
      </c>
      <c r="F68" s="5">
        <v>-985424427</v>
      </c>
      <c r="G68" s="5">
        <v>-1026104651</v>
      </c>
      <c r="I68" s="5">
        <v>-3324832369</v>
      </c>
      <c r="J68" s="5">
        <v>-1472822052</v>
      </c>
      <c r="K68" s="5">
        <v>-65271093907</v>
      </c>
      <c r="L68" s="5">
        <v>14363976638</v>
      </c>
      <c r="M68" s="5">
        <v>12169970642</v>
      </c>
      <c r="N68" s="5">
        <v>-5844391923</v>
      </c>
      <c r="O68" s="5">
        <v>8436512647</v>
      </c>
      <c r="P68" s="5">
        <v>7723632720</v>
      </c>
      <c r="Q68" s="5">
        <v>2511981319</v>
      </c>
      <c r="R68" s="5">
        <v>856548406</v>
      </c>
      <c r="S68" s="5">
        <v>481805863</v>
      </c>
      <c r="T68" s="5">
        <v>1236453204</v>
      </c>
      <c r="U68" s="5">
        <v>-334498052</v>
      </c>
      <c r="V68" s="5">
        <v>345659146</v>
      </c>
      <c r="W68" s="5">
        <v>435734556</v>
      </c>
      <c r="X68" s="5">
        <v>232774530</v>
      </c>
      <c r="Y68" s="5">
        <v>715397463</v>
      </c>
      <c r="Z68" s="5">
        <v>2214002279</v>
      </c>
    </row>
    <row r="69" spans="3:26" ht="15.5" x14ac:dyDescent="0.35">
      <c r="C69" t="s">
        <v>28</v>
      </c>
      <c r="D69" s="5">
        <v>-165990275</v>
      </c>
      <c r="E69" s="5">
        <v>-2319021</v>
      </c>
      <c r="F69" s="5">
        <v>499370105</v>
      </c>
      <c r="G69" s="5">
        <v>-83249751</v>
      </c>
      <c r="I69" s="5">
        <v>58135457</v>
      </c>
      <c r="J69" s="5">
        <v>533563308</v>
      </c>
      <c r="K69" s="5">
        <v>13877031182</v>
      </c>
      <c r="L69" s="5">
        <v>-7967990555</v>
      </c>
      <c r="M69" s="5">
        <v>-2768324684</v>
      </c>
      <c r="N69" s="5">
        <v>660522946</v>
      </c>
      <c r="O69" s="5">
        <v>-3041480423</v>
      </c>
      <c r="P69" s="5">
        <v>-3423632033</v>
      </c>
      <c r="Q69" s="5">
        <v>-1035199157</v>
      </c>
      <c r="R69" s="5">
        <v>-233745311</v>
      </c>
      <c r="S69" s="5">
        <v>-11543208</v>
      </c>
      <c r="T69" s="5">
        <v>-12244990</v>
      </c>
      <c r="U69" s="5">
        <v>115325857</v>
      </c>
      <c r="V69" s="5">
        <v>-91456532</v>
      </c>
      <c r="W69" s="5">
        <v>-96053734</v>
      </c>
      <c r="X69" s="5">
        <v>-93218486</v>
      </c>
      <c r="Y69" s="5">
        <v>-397613839</v>
      </c>
      <c r="Z69" s="5">
        <v>-1458580930</v>
      </c>
    </row>
    <row r="70" spans="3:26" ht="15.5" x14ac:dyDescent="0.35">
      <c r="C70" t="s">
        <v>97</v>
      </c>
      <c r="D70" s="5">
        <v>-64491370</v>
      </c>
      <c r="E70" s="5">
        <v>-2411990</v>
      </c>
      <c r="F70" s="5">
        <v>119269198</v>
      </c>
      <c r="G70" s="5">
        <v>-14428155</v>
      </c>
      <c r="J70" s="5">
        <v>-27888739</v>
      </c>
      <c r="Q70" s="5">
        <v>-88089423</v>
      </c>
      <c r="R70" s="5">
        <v>-258314218</v>
      </c>
      <c r="S70" s="5">
        <v>-186120887</v>
      </c>
      <c r="T70" s="5">
        <v>-341993611</v>
      </c>
      <c r="U70" s="5">
        <v>-12660984</v>
      </c>
      <c r="V70" s="5">
        <v>-130812359</v>
      </c>
      <c r="W70" s="5">
        <v>-139514638</v>
      </c>
      <c r="X70" s="5">
        <v>-79140826</v>
      </c>
      <c r="Y70" s="5">
        <v>-69320385</v>
      </c>
    </row>
    <row r="71" spans="3:26" ht="15.5" x14ac:dyDescent="0.35">
      <c r="C71" t="s">
        <v>98</v>
      </c>
      <c r="D71" s="5">
        <v>-101498905</v>
      </c>
      <c r="E71" s="5">
        <v>92969</v>
      </c>
      <c r="F71" s="5">
        <v>380100907</v>
      </c>
      <c r="G71" s="5">
        <v>-68821596</v>
      </c>
      <c r="I71" s="5">
        <v>58135457</v>
      </c>
      <c r="J71" s="5">
        <v>561452047</v>
      </c>
      <c r="K71" s="5">
        <v>13877031182</v>
      </c>
      <c r="L71" s="5">
        <v>-7967990555</v>
      </c>
      <c r="M71" s="5">
        <v>-2768324684</v>
      </c>
      <c r="N71" s="5">
        <v>660522946</v>
      </c>
      <c r="O71" s="5">
        <v>-3041480423</v>
      </c>
      <c r="P71" s="5">
        <v>-3423632033</v>
      </c>
      <c r="Q71" s="5">
        <v>-947109734</v>
      </c>
      <c r="R71" s="5">
        <v>24568907</v>
      </c>
      <c r="S71" s="5">
        <v>174577679</v>
      </c>
      <c r="T71" s="5">
        <v>329748621</v>
      </c>
      <c r="U71" s="5">
        <v>127986841</v>
      </c>
      <c r="V71" s="5">
        <v>39355827</v>
      </c>
      <c r="W71" s="5">
        <v>43460904</v>
      </c>
      <c r="X71" s="5">
        <v>-14077660</v>
      </c>
      <c r="Y71" s="5">
        <v>-328293454</v>
      </c>
      <c r="Z71" s="5">
        <v>-1458580930</v>
      </c>
    </row>
    <row r="72" spans="3:26" ht="15.5" x14ac:dyDescent="0.35">
      <c r="C72" t="s">
        <v>99</v>
      </c>
      <c r="D72" s="5">
        <v>-165990275</v>
      </c>
      <c r="E72" s="5">
        <v>-2319021</v>
      </c>
      <c r="F72" s="5">
        <v>499370105</v>
      </c>
      <c r="G72" s="5">
        <v>-83249751</v>
      </c>
      <c r="I72" s="5">
        <v>58135457</v>
      </c>
      <c r="J72" s="5">
        <v>533563308</v>
      </c>
      <c r="K72" s="5">
        <v>13877031182</v>
      </c>
      <c r="L72" s="5">
        <v>-7967990555</v>
      </c>
      <c r="M72" s="5">
        <v>-2768324684</v>
      </c>
      <c r="N72" s="5">
        <v>660522946</v>
      </c>
      <c r="O72" s="5">
        <v>-3041480423</v>
      </c>
      <c r="P72" s="5">
        <v>-3423632033</v>
      </c>
      <c r="Q72" s="5">
        <v>-1035199157</v>
      </c>
      <c r="R72" s="5">
        <v>-233745311</v>
      </c>
      <c r="S72" s="5">
        <v>-11543208</v>
      </c>
      <c r="T72" s="5">
        <v>-12244990</v>
      </c>
      <c r="U72" s="5">
        <v>115325857</v>
      </c>
      <c r="V72" s="5">
        <v>-91456532</v>
      </c>
      <c r="W72" s="5">
        <v>-96053734</v>
      </c>
      <c r="X72" s="5">
        <v>-93218486</v>
      </c>
      <c r="Y72" s="5">
        <v>-397613839</v>
      </c>
      <c r="Z72" s="5">
        <v>-1458580930</v>
      </c>
    </row>
    <row r="73" spans="3:26" ht="15.5" x14ac:dyDescent="0.35">
      <c r="C73" t="s">
        <v>100</v>
      </c>
      <c r="D73" s="5">
        <v>377170214</v>
      </c>
      <c r="E73" s="5">
        <v>-252457901</v>
      </c>
      <c r="F73" s="5">
        <v>-486054322</v>
      </c>
      <c r="G73" s="5">
        <v>-1109354402</v>
      </c>
      <c r="I73" s="5">
        <v>-3266696912</v>
      </c>
      <c r="J73" s="5">
        <v>-939258744</v>
      </c>
      <c r="K73" s="5">
        <v>-51394062725</v>
      </c>
      <c r="L73" s="5">
        <v>6395986083</v>
      </c>
      <c r="M73" s="5">
        <v>9401645958</v>
      </c>
      <c r="N73" s="5">
        <v>-5183868977</v>
      </c>
      <c r="O73" s="5">
        <v>5395032224</v>
      </c>
      <c r="P73" s="5">
        <v>4300000687</v>
      </c>
      <c r="Q73" s="5">
        <v>1476782162</v>
      </c>
      <c r="R73" s="5">
        <v>622803095</v>
      </c>
      <c r="S73" s="5">
        <v>470262655</v>
      </c>
      <c r="T73" s="5">
        <v>1224208214</v>
      </c>
      <c r="U73" s="5">
        <v>-219172195</v>
      </c>
      <c r="V73" s="5">
        <v>254202614</v>
      </c>
      <c r="W73" s="5">
        <v>339680822</v>
      </c>
      <c r="X73" s="5">
        <v>139556044</v>
      </c>
      <c r="Y73" s="5">
        <v>317783624</v>
      </c>
      <c r="Z73" s="5">
        <v>755421349</v>
      </c>
    </row>
    <row r="74" spans="3:26" ht="15.5" x14ac:dyDescent="0.35">
      <c r="C74" t="s">
        <v>101</v>
      </c>
      <c r="X74" s="5">
        <v>464399</v>
      </c>
    </row>
    <row r="75" spans="3:26" ht="15.5" x14ac:dyDescent="0.35">
      <c r="C75" t="s">
        <v>104</v>
      </c>
      <c r="D75" s="5">
        <v>377170214</v>
      </c>
      <c r="E75" s="5">
        <v>-252457901</v>
      </c>
      <c r="F75" s="5">
        <v>-486054322</v>
      </c>
      <c r="G75" s="5">
        <v>-1109354402</v>
      </c>
      <c r="I75" s="5">
        <v>-3266696912</v>
      </c>
      <c r="J75" s="5">
        <v>-939258744</v>
      </c>
      <c r="K75" s="5">
        <v>-51394062725</v>
      </c>
      <c r="L75" s="5">
        <v>6395986083</v>
      </c>
      <c r="M75" s="5">
        <v>9401645958</v>
      </c>
      <c r="N75" s="5">
        <v>-5183868977</v>
      </c>
      <c r="O75" s="5">
        <v>5395032224</v>
      </c>
      <c r="P75" s="5">
        <v>4300000687</v>
      </c>
      <c r="Q75" s="5">
        <v>1476782162</v>
      </c>
      <c r="R75" s="5">
        <v>622803095</v>
      </c>
      <c r="S75" s="5">
        <v>470262655</v>
      </c>
      <c r="T75" s="5">
        <v>1224208214</v>
      </c>
      <c r="U75" s="5">
        <v>-219172195</v>
      </c>
      <c r="V75" s="5">
        <v>254202614</v>
      </c>
      <c r="W75" s="5">
        <v>339680822</v>
      </c>
      <c r="X75" s="5">
        <v>140020443</v>
      </c>
      <c r="Y75" s="5">
        <v>317783624</v>
      </c>
      <c r="Z75" s="5">
        <v>755421349</v>
      </c>
    </row>
    <row r="76" spans="3:26" ht="15.5" x14ac:dyDescent="0.35">
      <c r="C76" t="s">
        <v>105</v>
      </c>
      <c r="F76" s="5">
        <v>17713668</v>
      </c>
      <c r="I76" s="5">
        <v>17713668</v>
      </c>
      <c r="J76" s="5">
        <v>257495327</v>
      </c>
      <c r="K76" s="5">
        <v>31552454</v>
      </c>
      <c r="L76" s="5">
        <v>-109901178</v>
      </c>
      <c r="M76" s="5">
        <v>116791741</v>
      </c>
      <c r="N76" s="5">
        <v>133316430</v>
      </c>
      <c r="O76" s="5">
        <v>435689844</v>
      </c>
      <c r="P76" s="5">
        <v>641276780</v>
      </c>
      <c r="Q76" s="5">
        <v>-183621126</v>
      </c>
      <c r="R76" s="5">
        <v>475806619</v>
      </c>
      <c r="S76" s="5">
        <v>122002376</v>
      </c>
      <c r="U76" s="5">
        <v>28659423010</v>
      </c>
    </row>
    <row r="77" spans="3:26" ht="15.5" x14ac:dyDescent="0.35">
      <c r="C77" t="s">
        <v>106</v>
      </c>
      <c r="F77" s="5">
        <v>17713668</v>
      </c>
      <c r="I77" s="5">
        <v>17713668</v>
      </c>
      <c r="J77" s="5">
        <v>257495327</v>
      </c>
      <c r="K77" s="5">
        <v>31552454</v>
      </c>
      <c r="L77" s="5">
        <v>-109901178</v>
      </c>
      <c r="M77" s="5">
        <v>116791741</v>
      </c>
      <c r="N77" s="5">
        <v>133316430</v>
      </c>
      <c r="O77" s="5">
        <v>435689844</v>
      </c>
      <c r="P77" s="5">
        <v>641276780</v>
      </c>
      <c r="Q77" s="5">
        <v>-183621126</v>
      </c>
      <c r="R77" s="5">
        <v>475806619</v>
      </c>
      <c r="S77" s="5">
        <v>122002376</v>
      </c>
      <c r="U77" s="5">
        <v>28659423010</v>
      </c>
    </row>
    <row r="78" spans="3:26" ht="15.5" x14ac:dyDescent="0.35">
      <c r="C78" t="s">
        <v>107</v>
      </c>
      <c r="D78" s="5">
        <v>377170214</v>
      </c>
      <c r="E78" s="5">
        <v>-252457901</v>
      </c>
      <c r="F78" s="5">
        <v>-468340654</v>
      </c>
      <c r="G78" s="5">
        <v>-1109354402</v>
      </c>
      <c r="I78" s="5">
        <v>-3248983244</v>
      </c>
      <c r="J78" s="5">
        <v>-681763417</v>
      </c>
      <c r="K78" s="5">
        <v>-51362510271</v>
      </c>
      <c r="L78" s="5">
        <v>6286084905</v>
      </c>
      <c r="M78" s="5">
        <v>9518437699</v>
      </c>
      <c r="N78" s="5">
        <v>-5050552547</v>
      </c>
      <c r="O78" s="5">
        <v>5830722068</v>
      </c>
      <c r="P78" s="5">
        <v>4941277467</v>
      </c>
      <c r="Q78" s="5">
        <v>1293161036</v>
      </c>
      <c r="R78" s="5">
        <v>1098609714</v>
      </c>
      <c r="S78" s="5">
        <v>592265031</v>
      </c>
      <c r="T78" s="5">
        <v>1224208214</v>
      </c>
      <c r="U78" s="5">
        <v>28440250815</v>
      </c>
      <c r="V78" s="5">
        <v>254202614</v>
      </c>
      <c r="W78" s="5">
        <v>339680822</v>
      </c>
    </row>
    <row r="79" spans="3:26" ht="15.5" x14ac:dyDescent="0.35">
      <c r="C79" t="s">
        <v>108</v>
      </c>
      <c r="D79" s="5">
        <v>377170214</v>
      </c>
      <c r="E79" s="5">
        <v>-252457901</v>
      </c>
      <c r="F79" s="5">
        <v>-486054322</v>
      </c>
      <c r="G79" s="5">
        <v>-1109354403</v>
      </c>
      <c r="I79" s="5">
        <v>-3266696912</v>
      </c>
      <c r="J79" s="5">
        <v>-939258744</v>
      </c>
      <c r="K79" s="5">
        <v>-51394062725</v>
      </c>
      <c r="L79" s="5">
        <v>6395986083</v>
      </c>
      <c r="M79" s="5">
        <v>9401645959</v>
      </c>
      <c r="N79" s="5">
        <v>-5183868977</v>
      </c>
      <c r="O79" s="5">
        <v>5395032225</v>
      </c>
      <c r="P79" s="5">
        <v>4300000687</v>
      </c>
      <c r="Q79" s="5">
        <v>1476782162</v>
      </c>
      <c r="R79" s="5">
        <v>622803096</v>
      </c>
      <c r="S79" s="5">
        <v>470262655</v>
      </c>
      <c r="T79" s="5">
        <v>1224208214</v>
      </c>
      <c r="U79" s="5">
        <v>-219172195</v>
      </c>
      <c r="V79" s="5">
        <v>254202614</v>
      </c>
      <c r="W79" s="5">
        <v>339680821</v>
      </c>
      <c r="X79" s="5">
        <v>140020443</v>
      </c>
      <c r="Y79" s="5">
        <v>317783624</v>
      </c>
      <c r="Z79" s="5">
        <v>755421349</v>
      </c>
    </row>
    <row r="80" spans="3:26" ht="15.5" x14ac:dyDescent="0.35">
      <c r="C80" t="s">
        <v>8</v>
      </c>
      <c r="D80" s="5">
        <v>248872224</v>
      </c>
      <c r="E80" s="5">
        <v>-262938194</v>
      </c>
      <c r="F80" s="5">
        <v>-484788148</v>
      </c>
      <c r="G80" s="5">
        <v>-1036510380</v>
      </c>
      <c r="I80" s="5">
        <v>-3238938618</v>
      </c>
      <c r="J80" s="5">
        <v>-724582581</v>
      </c>
      <c r="K80" s="5">
        <v>-51419487886</v>
      </c>
      <c r="L80" s="5">
        <v>6426174734</v>
      </c>
      <c r="M80" s="5">
        <v>9075969670</v>
      </c>
      <c r="N80" s="5">
        <v>-5142747400</v>
      </c>
      <c r="O80" s="5">
        <v>6078202197</v>
      </c>
      <c r="P80" s="5">
        <v>5532193758</v>
      </c>
      <c r="Q80" s="5">
        <v>1413487051</v>
      </c>
      <c r="R80" s="5">
        <v>1211226296</v>
      </c>
      <c r="S80" s="5">
        <v>592485761</v>
      </c>
      <c r="T80" s="5">
        <v>1224208214</v>
      </c>
      <c r="U80" s="5">
        <v>28440250814</v>
      </c>
      <c r="V80" s="5">
        <v>254202614</v>
      </c>
      <c r="W80" s="5">
        <v>339680821</v>
      </c>
    </row>
    <row r="81" spans="2:26" ht="15.5" x14ac:dyDescent="0.35">
      <c r="C81" t="s">
        <v>109</v>
      </c>
      <c r="D81" s="5">
        <v>377170214</v>
      </c>
      <c r="E81" s="5">
        <v>-252457901</v>
      </c>
      <c r="F81" s="5">
        <v>-486054322</v>
      </c>
      <c r="G81" s="5">
        <v>-1109354403</v>
      </c>
      <c r="I81" s="5">
        <v>-3266696912</v>
      </c>
      <c r="J81" s="5">
        <v>-939258744</v>
      </c>
      <c r="K81" s="5">
        <v>-51394062725</v>
      </c>
      <c r="L81" s="5">
        <v>6395986083</v>
      </c>
      <c r="M81" s="5">
        <v>9401645959</v>
      </c>
      <c r="N81" s="5">
        <v>-5183868977</v>
      </c>
      <c r="O81" s="5">
        <v>5395032225</v>
      </c>
      <c r="P81" s="5">
        <v>4300000687</v>
      </c>
      <c r="Q81" s="5">
        <v>1476782162</v>
      </c>
      <c r="R81" s="5">
        <v>622803096</v>
      </c>
      <c r="S81" s="5">
        <v>470262655</v>
      </c>
      <c r="T81" s="5">
        <v>1224208214</v>
      </c>
      <c r="U81" s="5">
        <v>-219172195</v>
      </c>
      <c r="V81" s="5">
        <v>254202614</v>
      </c>
      <c r="W81" s="5">
        <v>339680821</v>
      </c>
      <c r="X81" s="5">
        <v>140020443</v>
      </c>
      <c r="Y81" s="5">
        <v>317783624</v>
      </c>
      <c r="Z81" s="5">
        <v>755421349</v>
      </c>
    </row>
    <row r="82" spans="2:26" ht="15.5" x14ac:dyDescent="0.35">
      <c r="C82" t="s">
        <v>110</v>
      </c>
      <c r="D82" s="5">
        <v>377170214</v>
      </c>
      <c r="E82" s="5">
        <v>-252457901</v>
      </c>
      <c r="F82" s="5">
        <v>-468340654</v>
      </c>
      <c r="G82" s="5">
        <v>-1109354403</v>
      </c>
      <c r="I82" s="5">
        <v>-3248983244</v>
      </c>
      <c r="J82" s="5">
        <v>-681763417</v>
      </c>
      <c r="K82" s="5">
        <v>-51362510271</v>
      </c>
      <c r="L82" s="5">
        <v>6286084905</v>
      </c>
      <c r="M82" s="5">
        <v>9518437699</v>
      </c>
      <c r="N82" s="5">
        <v>-5050552547</v>
      </c>
      <c r="O82" s="5">
        <v>5830722068</v>
      </c>
      <c r="P82" s="5">
        <v>4941277467</v>
      </c>
      <c r="Q82" s="5">
        <v>1293161036</v>
      </c>
      <c r="R82" s="5">
        <v>1098609715</v>
      </c>
      <c r="S82" s="5">
        <v>592265031</v>
      </c>
      <c r="T82" s="5">
        <v>1224208214</v>
      </c>
      <c r="U82" s="5">
        <v>28440250814</v>
      </c>
      <c r="V82" s="5">
        <v>254202614</v>
      </c>
      <c r="W82" s="5">
        <v>339680821</v>
      </c>
    </row>
    <row r="83" spans="2:26" ht="15.5" x14ac:dyDescent="0.35">
      <c r="C83" t="s">
        <v>111</v>
      </c>
      <c r="D83" s="5">
        <v>377170214</v>
      </c>
      <c r="E83" s="5">
        <v>-252457901</v>
      </c>
      <c r="F83" s="5">
        <v>-468340654</v>
      </c>
      <c r="G83" s="5">
        <v>-1109354403</v>
      </c>
      <c r="I83" s="5">
        <v>-3248983244</v>
      </c>
      <c r="J83" s="5">
        <v>-681763417</v>
      </c>
      <c r="K83" s="5">
        <v>-51362510271</v>
      </c>
      <c r="L83" s="5">
        <v>6286084905</v>
      </c>
      <c r="M83" s="5">
        <v>9518437699</v>
      </c>
      <c r="N83" s="5">
        <v>-5050552547</v>
      </c>
      <c r="O83" s="5">
        <v>5830722068</v>
      </c>
      <c r="P83" s="5">
        <v>4941277467</v>
      </c>
      <c r="Q83" s="5">
        <v>1293161036</v>
      </c>
      <c r="R83" s="5">
        <v>1098609715</v>
      </c>
      <c r="S83" s="5">
        <v>592265031</v>
      </c>
      <c r="T83" s="5">
        <v>1224208214</v>
      </c>
      <c r="U83" s="5">
        <v>28440250814</v>
      </c>
      <c r="V83" s="5">
        <v>254202614</v>
      </c>
      <c r="W83" s="5">
        <v>339680821</v>
      </c>
    </row>
    <row r="85" spans="2:26" ht="15.5" x14ac:dyDescent="0.35">
      <c r="B85" t="s">
        <v>112</v>
      </c>
      <c r="C85" t="s">
        <v>113</v>
      </c>
    </row>
    <row r="86" spans="2:26" ht="15.5" x14ac:dyDescent="0.35">
      <c r="C86" t="s">
        <v>114</v>
      </c>
    </row>
    <row r="87" spans="2:26" ht="15.5" x14ac:dyDescent="0.35">
      <c r="C87" t="s">
        <v>20</v>
      </c>
      <c r="D87" s="5">
        <v>598254880</v>
      </c>
      <c r="E87" s="5">
        <v>1245727392</v>
      </c>
      <c r="F87" s="5">
        <v>1721057648</v>
      </c>
      <c r="G87" s="5">
        <v>423438884</v>
      </c>
      <c r="I87" s="5">
        <v>1721057648</v>
      </c>
      <c r="J87" s="5">
        <v>1686074743</v>
      </c>
      <c r="K87" s="5">
        <v>7702163068</v>
      </c>
      <c r="L87" s="5">
        <v>7839623313</v>
      </c>
      <c r="M87" s="5">
        <v>7792780142</v>
      </c>
      <c r="N87" s="5">
        <v>7407422782</v>
      </c>
      <c r="O87" s="5">
        <v>7810594133</v>
      </c>
      <c r="P87" s="5">
        <v>7784263626</v>
      </c>
      <c r="Q87" s="5">
        <v>7846293114</v>
      </c>
      <c r="R87" s="5">
        <v>7896542425</v>
      </c>
      <c r="S87" s="5">
        <v>8640952738</v>
      </c>
      <c r="T87" s="5">
        <v>9800496312</v>
      </c>
      <c r="U87" s="5">
        <v>23698229791</v>
      </c>
      <c r="V87" s="5">
        <v>1189440759</v>
      </c>
      <c r="W87" s="5">
        <v>893254856</v>
      </c>
      <c r="X87" s="5">
        <v>179518445</v>
      </c>
      <c r="Y87" s="5">
        <v>375361403</v>
      </c>
      <c r="Z87" s="5">
        <v>1158864833</v>
      </c>
    </row>
    <row r="88" spans="2:26" ht="15.5" x14ac:dyDescent="0.35">
      <c r="C88" t="s">
        <v>117</v>
      </c>
      <c r="D88" s="5">
        <v>269369844</v>
      </c>
      <c r="E88" s="5">
        <v>316423427</v>
      </c>
      <c r="F88" s="5">
        <v>395068016</v>
      </c>
      <c r="G88" s="5">
        <v>268344763</v>
      </c>
      <c r="I88" s="5">
        <v>395068016</v>
      </c>
      <c r="J88" s="5">
        <v>484231738</v>
      </c>
      <c r="K88" s="5">
        <v>324599435</v>
      </c>
      <c r="L88" s="5">
        <v>310177715</v>
      </c>
      <c r="M88" s="5">
        <v>209321455</v>
      </c>
      <c r="N88" s="5">
        <v>173198221</v>
      </c>
      <c r="O88" s="5">
        <v>255431685</v>
      </c>
      <c r="P88" s="5">
        <v>257818749</v>
      </c>
      <c r="Q88" s="5">
        <v>578188280</v>
      </c>
      <c r="R88" s="5">
        <v>247888773</v>
      </c>
      <c r="S88" s="5">
        <v>144367181</v>
      </c>
      <c r="T88" s="5">
        <v>549708438</v>
      </c>
      <c r="U88" s="5">
        <v>650267965</v>
      </c>
      <c r="V88" s="5">
        <v>1249514766</v>
      </c>
      <c r="W88" s="5">
        <v>983334843</v>
      </c>
      <c r="X88" s="5">
        <v>742159939</v>
      </c>
      <c r="Y88" s="5">
        <v>733017023</v>
      </c>
      <c r="Z88" s="5">
        <v>1450773977</v>
      </c>
    </row>
    <row r="89" spans="2:26" ht="15.5" x14ac:dyDescent="0.35">
      <c r="C89" t="s">
        <v>121</v>
      </c>
      <c r="D89" s="5">
        <v>144447618</v>
      </c>
      <c r="E89" s="5">
        <v>154568005</v>
      </c>
      <c r="F89" s="5">
        <v>163872619</v>
      </c>
      <c r="G89" s="5">
        <v>117092515</v>
      </c>
      <c r="I89" s="5">
        <v>163872619</v>
      </c>
      <c r="J89" s="5">
        <v>84927399</v>
      </c>
      <c r="K89" s="5">
        <v>127580996</v>
      </c>
      <c r="L89" s="5">
        <v>189627266</v>
      </c>
      <c r="M89" s="5">
        <v>331141732</v>
      </c>
      <c r="N89" s="5">
        <v>746213062</v>
      </c>
      <c r="O89" s="5">
        <v>179499085</v>
      </c>
      <c r="P89" s="5">
        <v>89692000</v>
      </c>
      <c r="Q89" s="5">
        <v>118606499</v>
      </c>
      <c r="R89" s="5">
        <v>110047000</v>
      </c>
      <c r="S89" s="5">
        <v>139442000</v>
      </c>
      <c r="T89" s="5">
        <v>106451225</v>
      </c>
      <c r="U89" s="5">
        <v>109352000</v>
      </c>
      <c r="V89" s="5">
        <v>5879746119</v>
      </c>
      <c r="W89" s="5">
        <v>4734918568</v>
      </c>
      <c r="X89" s="5">
        <v>1445375806</v>
      </c>
      <c r="Y89" s="5">
        <v>1205021484</v>
      </c>
      <c r="Z89" s="5">
        <v>712337764</v>
      </c>
    </row>
    <row r="90" spans="2:26" ht="15.5" x14ac:dyDescent="0.35">
      <c r="C90" t="s">
        <v>123</v>
      </c>
      <c r="D90" s="5">
        <v>694219049</v>
      </c>
      <c r="E90" s="5">
        <v>663121153</v>
      </c>
      <c r="F90" s="5">
        <v>833005588</v>
      </c>
      <c r="G90" s="5">
        <v>789123963</v>
      </c>
      <c r="I90" s="5">
        <v>833005588</v>
      </c>
      <c r="J90" s="5">
        <v>888986085</v>
      </c>
      <c r="K90" s="5">
        <v>907051714</v>
      </c>
      <c r="L90" s="5">
        <v>924022824</v>
      </c>
      <c r="M90" s="5">
        <v>733265676</v>
      </c>
      <c r="N90" s="5">
        <v>437195968</v>
      </c>
      <c r="O90" s="5">
        <v>584734487</v>
      </c>
      <c r="P90" s="5">
        <v>795480565</v>
      </c>
      <c r="Q90" s="5">
        <v>715361145</v>
      </c>
      <c r="R90" s="5">
        <v>841663674</v>
      </c>
      <c r="S90" s="5">
        <v>362141240</v>
      </c>
      <c r="T90" s="5">
        <v>251970996</v>
      </c>
      <c r="U90" s="5">
        <v>584490606</v>
      </c>
      <c r="V90" s="5">
        <v>528484596</v>
      </c>
      <c r="W90" s="5">
        <v>372213156</v>
      </c>
      <c r="X90" s="5">
        <v>265007405</v>
      </c>
      <c r="Y90" s="5">
        <v>155492566</v>
      </c>
      <c r="Z90" s="5">
        <v>217979941</v>
      </c>
    </row>
    <row r="91" spans="2:26" ht="15.5" x14ac:dyDescent="0.35">
      <c r="C91" t="s">
        <v>91</v>
      </c>
      <c r="D91" s="5">
        <v>1844806291</v>
      </c>
      <c r="E91" s="5">
        <v>1844806291</v>
      </c>
      <c r="F91" s="5">
        <v>1844806291</v>
      </c>
      <c r="G91" s="5">
        <v>1827171254</v>
      </c>
      <c r="I91" s="5">
        <v>1844806291</v>
      </c>
      <c r="J91" s="5">
        <v>1827171254</v>
      </c>
      <c r="K91" s="5">
        <v>1589075240</v>
      </c>
      <c r="L91" s="5">
        <v>1578660716</v>
      </c>
      <c r="M91" s="5">
        <v>1677180211</v>
      </c>
      <c r="N91" s="5">
        <v>1525084223</v>
      </c>
      <c r="O91" s="5">
        <v>1391767793</v>
      </c>
      <c r="P91" s="5">
        <v>956077949</v>
      </c>
      <c r="Q91" s="5">
        <v>314801169</v>
      </c>
      <c r="R91" s="5">
        <v>498422295</v>
      </c>
      <c r="S91" s="5">
        <v>22615676</v>
      </c>
    </row>
    <row r="92" spans="2:26" ht="15.5" x14ac:dyDescent="0.35">
      <c r="C92" t="s">
        <v>124</v>
      </c>
      <c r="D92" s="5">
        <v>2141307877</v>
      </c>
      <c r="E92" s="5">
        <v>2744081858</v>
      </c>
      <c r="F92" s="5">
        <v>3365253620</v>
      </c>
      <c r="G92" s="5">
        <v>1908876026</v>
      </c>
      <c r="I92" s="5">
        <v>3365253620</v>
      </c>
      <c r="J92" s="5">
        <v>3398151077</v>
      </c>
      <c r="K92" s="5">
        <v>9481281762</v>
      </c>
      <c r="L92" s="5">
        <v>9962317779</v>
      </c>
      <c r="M92" s="5">
        <v>9715985021</v>
      </c>
      <c r="N92" s="5">
        <v>9318149980</v>
      </c>
      <c r="O92" s="5">
        <v>12137126733</v>
      </c>
      <c r="P92" s="5">
        <v>12082761825</v>
      </c>
      <c r="Q92" s="5">
        <v>11778035904</v>
      </c>
      <c r="R92" s="5">
        <v>12578937198</v>
      </c>
      <c r="S92" s="5">
        <v>12224215810</v>
      </c>
      <c r="T92" s="5">
        <v>12482586883</v>
      </c>
      <c r="U92" s="5">
        <v>25420003581</v>
      </c>
      <c r="V92" s="5">
        <v>9957523882</v>
      </c>
      <c r="W92" s="5">
        <v>7760531814</v>
      </c>
      <c r="X92" s="5">
        <v>3096819221</v>
      </c>
      <c r="Y92" s="5">
        <v>3199072512</v>
      </c>
      <c r="Z92" s="5">
        <v>6920672154</v>
      </c>
    </row>
    <row r="93" spans="2:26" ht="15.5" x14ac:dyDescent="0.35">
      <c r="C93" t="s">
        <v>125</v>
      </c>
    </row>
    <row r="94" spans="2:26" ht="15.5" x14ac:dyDescent="0.35">
      <c r="C94" t="s">
        <v>318</v>
      </c>
      <c r="D94" s="5">
        <v>13678622625</v>
      </c>
      <c r="E94" s="5">
        <v>13678622625</v>
      </c>
      <c r="F94" s="5">
        <v>13678622625</v>
      </c>
      <c r="G94" s="5">
        <v>13709058096</v>
      </c>
      <c r="I94" s="5">
        <v>13678622625</v>
      </c>
      <c r="J94" s="5">
        <v>13709058095</v>
      </c>
      <c r="K94" s="5">
        <v>16150172632</v>
      </c>
      <c r="L94" s="5">
        <v>79259428326</v>
      </c>
      <c r="M94" s="5">
        <v>48176262543</v>
      </c>
      <c r="N94" s="5">
        <v>32665545350</v>
      </c>
      <c r="O94" s="5">
        <v>34734590377</v>
      </c>
      <c r="P94" s="5">
        <v>26089931718</v>
      </c>
      <c r="Q94" s="5">
        <v>11794937569</v>
      </c>
      <c r="R94" s="5">
        <v>6218761645</v>
      </c>
      <c r="S94" s="5">
        <v>5914126677</v>
      </c>
      <c r="T94" s="5">
        <v>6156461196</v>
      </c>
      <c r="U94" s="5">
        <v>9538046637</v>
      </c>
      <c r="V94" s="5">
        <v>3238046637</v>
      </c>
      <c r="W94" s="5">
        <v>3238046637</v>
      </c>
      <c r="X94" s="5">
        <v>1368095927</v>
      </c>
      <c r="Y94" s="5">
        <v>1368095927</v>
      </c>
      <c r="Z94" s="5">
        <v>1368095927</v>
      </c>
    </row>
    <row r="95" spans="2:26" ht="15.5" x14ac:dyDescent="0.35">
      <c r="C95" t="s">
        <v>116</v>
      </c>
      <c r="T95" s="5">
        <v>6660042399</v>
      </c>
    </row>
    <row r="96" spans="2:26" ht="15.5" x14ac:dyDescent="0.35">
      <c r="C96" t="s">
        <v>317</v>
      </c>
      <c r="N96" s="5">
        <v>2611419452</v>
      </c>
      <c r="O96" s="5">
        <v>1389854232</v>
      </c>
      <c r="P96" s="5">
        <v>3658590752</v>
      </c>
      <c r="Q96" s="5">
        <v>4872070498</v>
      </c>
      <c r="R96" s="5">
        <v>7177458241</v>
      </c>
      <c r="S96" s="5">
        <v>6034974877</v>
      </c>
      <c r="T96" s="5">
        <v>3353913801</v>
      </c>
      <c r="U96" s="5">
        <v>11233192146</v>
      </c>
      <c r="Y96" s="5">
        <v>970275000</v>
      </c>
      <c r="Z96" s="5">
        <v>1200000000</v>
      </c>
    </row>
    <row r="97" spans="3:26" ht="15.5" x14ac:dyDescent="0.35">
      <c r="C97" t="s">
        <v>128</v>
      </c>
      <c r="E97" s="5">
        <v>81285944</v>
      </c>
      <c r="F97" s="5">
        <v>82321419</v>
      </c>
      <c r="I97" s="5">
        <v>82321419</v>
      </c>
      <c r="J97" s="5">
        <v>103681450</v>
      </c>
      <c r="K97" s="5">
        <v>171914901</v>
      </c>
      <c r="L97" s="5">
        <v>157358048</v>
      </c>
      <c r="M97" s="5">
        <v>137035808</v>
      </c>
      <c r="N97" s="5">
        <v>57870852</v>
      </c>
      <c r="Q97" s="5">
        <v>1620320225</v>
      </c>
      <c r="R97" s="5">
        <v>2604154184</v>
      </c>
      <c r="S97" s="5">
        <v>2484423953</v>
      </c>
      <c r="T97" s="5">
        <v>2326809929</v>
      </c>
      <c r="U97" s="5">
        <v>1182249985</v>
      </c>
      <c r="V97" s="5">
        <v>1054263144</v>
      </c>
      <c r="W97" s="5">
        <v>932743847</v>
      </c>
      <c r="X97" s="5">
        <v>889282313</v>
      </c>
      <c r="Y97" s="5">
        <v>903359973</v>
      </c>
      <c r="Z97" s="5">
        <v>1231653427</v>
      </c>
    </row>
    <row r="98" spans="3:26" ht="15.5" x14ac:dyDescent="0.35">
      <c r="C98" t="s">
        <v>126</v>
      </c>
      <c r="D98" s="5">
        <v>18185389372</v>
      </c>
      <c r="E98" s="5">
        <v>18022349653</v>
      </c>
      <c r="F98" s="5">
        <v>18341898139</v>
      </c>
      <c r="G98" s="5">
        <v>18361728784</v>
      </c>
      <c r="I98" s="5">
        <v>18341898139</v>
      </c>
      <c r="J98" s="5">
        <v>18676131831</v>
      </c>
      <c r="K98" s="5">
        <v>19062125537</v>
      </c>
      <c r="L98" s="5">
        <v>20295591029</v>
      </c>
      <c r="M98" s="5">
        <v>21430389964</v>
      </c>
      <c r="N98" s="5">
        <v>21983598756</v>
      </c>
      <c r="O98" s="5">
        <v>22554268817</v>
      </c>
      <c r="P98" s="5">
        <v>24400454364</v>
      </c>
      <c r="Q98" s="5">
        <v>26095973828</v>
      </c>
      <c r="R98" s="5">
        <v>27190378716</v>
      </c>
      <c r="S98" s="5">
        <v>26235691782</v>
      </c>
      <c r="T98" s="5">
        <v>26895005412</v>
      </c>
      <c r="U98" s="5">
        <v>20804391150</v>
      </c>
      <c r="V98" s="5">
        <v>30462224137</v>
      </c>
      <c r="W98" s="5">
        <v>31106321048</v>
      </c>
      <c r="X98" s="5">
        <v>30831944440</v>
      </c>
      <c r="Y98" s="5">
        <v>32022195846</v>
      </c>
      <c r="Z98" s="5">
        <v>29155204667</v>
      </c>
    </row>
    <row r="99" spans="3:26" ht="15.5" x14ac:dyDescent="0.35">
      <c r="C99" t="s">
        <v>129</v>
      </c>
      <c r="D99" s="5">
        <v>32042258345</v>
      </c>
      <c r="E99" s="5">
        <v>31968314003</v>
      </c>
      <c r="F99" s="5">
        <v>32396521626</v>
      </c>
      <c r="G99" s="5">
        <v>32496288766</v>
      </c>
      <c r="I99" s="5">
        <v>32396521626</v>
      </c>
      <c r="J99" s="5">
        <v>33063095341</v>
      </c>
      <c r="K99" s="5">
        <v>35892178664</v>
      </c>
      <c r="L99" s="5">
        <v>100760960693</v>
      </c>
      <c r="M99" s="5">
        <v>90775554899</v>
      </c>
      <c r="N99" s="5">
        <v>77343094380</v>
      </c>
      <c r="O99" s="5">
        <v>78071241511</v>
      </c>
      <c r="P99" s="5">
        <v>72283243645</v>
      </c>
      <c r="Q99" s="5">
        <v>69153370437</v>
      </c>
      <c r="R99" s="5">
        <v>55746959643</v>
      </c>
      <c r="S99" s="5">
        <v>52879103608</v>
      </c>
      <c r="T99" s="5">
        <v>57372715953</v>
      </c>
      <c r="U99" s="5">
        <v>42757879918</v>
      </c>
      <c r="V99" s="5">
        <v>35344533918</v>
      </c>
      <c r="W99" s="5">
        <v>35867111532</v>
      </c>
      <c r="X99" s="5">
        <v>38687607029</v>
      </c>
      <c r="Y99" s="5">
        <v>39263926746</v>
      </c>
      <c r="Z99" s="5">
        <v>36954954021</v>
      </c>
    </row>
    <row r="100" spans="3:26" ht="15.5" x14ac:dyDescent="0.35">
      <c r="C100" t="s">
        <v>130</v>
      </c>
      <c r="D100" s="5">
        <v>34183566222</v>
      </c>
      <c r="E100" s="5">
        <v>34712395861</v>
      </c>
      <c r="F100" s="5">
        <v>35761775246</v>
      </c>
      <c r="G100" s="5">
        <v>34405164792</v>
      </c>
      <c r="I100" s="5">
        <v>35761775246</v>
      </c>
      <c r="J100" s="5">
        <v>36461246418</v>
      </c>
      <c r="K100" s="5">
        <v>45373460426</v>
      </c>
      <c r="L100" s="5">
        <v>110723278472</v>
      </c>
      <c r="M100" s="5">
        <v>100491539920</v>
      </c>
      <c r="N100" s="5">
        <v>86661244360</v>
      </c>
      <c r="O100" s="5">
        <v>90208368244</v>
      </c>
      <c r="P100" s="5">
        <v>84366005470</v>
      </c>
      <c r="Q100" s="5">
        <v>80931406341</v>
      </c>
      <c r="R100" s="5">
        <v>68325896841</v>
      </c>
      <c r="S100" s="5">
        <v>65103319418</v>
      </c>
      <c r="T100" s="5">
        <v>69855302836</v>
      </c>
      <c r="U100" s="5">
        <v>68177883499</v>
      </c>
      <c r="V100" s="5">
        <v>45302057800</v>
      </c>
      <c r="W100" s="5">
        <v>43627643346</v>
      </c>
      <c r="X100" s="5">
        <v>41784426250</v>
      </c>
      <c r="Y100" s="5">
        <v>42462999258</v>
      </c>
      <c r="Z100" s="5">
        <v>43875626175</v>
      </c>
    </row>
    <row r="101" spans="3:26" ht="15.5" x14ac:dyDescent="0.35">
      <c r="C101" t="s">
        <v>131</v>
      </c>
    </row>
    <row r="102" spans="3:26" ht="15.5" x14ac:dyDescent="0.35">
      <c r="C102" t="s">
        <v>132</v>
      </c>
    </row>
    <row r="103" spans="3:26" ht="15.5" x14ac:dyDescent="0.35">
      <c r="C103" t="s">
        <v>133</v>
      </c>
      <c r="D103" s="5">
        <v>3807504193</v>
      </c>
      <c r="E103" s="5">
        <v>4247471098</v>
      </c>
      <c r="F103" s="5">
        <v>4845198529</v>
      </c>
      <c r="G103" s="5">
        <v>5178011843</v>
      </c>
      <c r="I103" s="5">
        <v>4845198529</v>
      </c>
      <c r="J103" s="5">
        <v>2814400811</v>
      </c>
      <c r="K103" s="5">
        <v>4059230736</v>
      </c>
      <c r="L103" s="5">
        <v>3459533257</v>
      </c>
      <c r="M103" s="5">
        <v>5277651266</v>
      </c>
      <c r="N103" s="5">
        <v>4830404134</v>
      </c>
      <c r="O103" s="5">
        <v>5339421875</v>
      </c>
      <c r="P103" s="5">
        <v>4944452456</v>
      </c>
      <c r="Q103" s="5">
        <v>13730326712</v>
      </c>
      <c r="R103" s="5">
        <v>4400753314</v>
      </c>
      <c r="S103" s="5">
        <v>3266272763</v>
      </c>
      <c r="T103" s="5">
        <v>5234726251</v>
      </c>
      <c r="U103" s="5">
        <v>3924165847</v>
      </c>
      <c r="V103" s="5">
        <v>4273521578</v>
      </c>
      <c r="W103" s="5">
        <v>3876444661</v>
      </c>
      <c r="X103" s="5">
        <v>4479728280</v>
      </c>
      <c r="Y103" s="5">
        <v>4936085938</v>
      </c>
      <c r="Z103" s="5">
        <v>5597208256</v>
      </c>
    </row>
    <row r="104" spans="3:26" ht="15.5" x14ac:dyDescent="0.35">
      <c r="C104" t="s">
        <v>134</v>
      </c>
      <c r="X104" s="5">
        <v>714748930</v>
      </c>
      <c r="Y104" s="5">
        <v>889038020</v>
      </c>
      <c r="Z104" s="5">
        <v>1000000000</v>
      </c>
    </row>
    <row r="105" spans="3:26" ht="15.5" x14ac:dyDescent="0.35">
      <c r="C105" t="s">
        <v>135</v>
      </c>
      <c r="D105" s="5">
        <v>782364121</v>
      </c>
      <c r="E105" s="5">
        <v>731980519</v>
      </c>
      <c r="F105" s="5">
        <v>850538976</v>
      </c>
      <c r="G105" s="5">
        <v>607551853</v>
      </c>
      <c r="I105" s="5">
        <v>850538976</v>
      </c>
      <c r="J105" s="5">
        <v>724624432</v>
      </c>
      <c r="K105" s="5">
        <v>897719540</v>
      </c>
      <c r="L105" s="5">
        <v>767230924</v>
      </c>
      <c r="M105" s="5">
        <v>1196236911</v>
      </c>
      <c r="N105" s="5">
        <v>734348998</v>
      </c>
      <c r="O105" s="5">
        <v>1539486089</v>
      </c>
      <c r="P105" s="5">
        <v>1685547530</v>
      </c>
      <c r="Q105" s="5">
        <v>10245735730</v>
      </c>
      <c r="R105" s="5">
        <v>1172373308</v>
      </c>
      <c r="S105" s="5">
        <v>720936835</v>
      </c>
      <c r="T105" s="5">
        <v>970581528</v>
      </c>
      <c r="U105" s="5">
        <v>332652071</v>
      </c>
      <c r="V105" s="5">
        <v>856348873</v>
      </c>
      <c r="W105" s="5">
        <v>794005353</v>
      </c>
      <c r="X105" s="5">
        <v>760222168</v>
      </c>
      <c r="Y105" s="5">
        <v>548521670</v>
      </c>
      <c r="Z105" s="5">
        <v>509249448</v>
      </c>
    </row>
    <row r="106" spans="3:26" ht="15.5" x14ac:dyDescent="0.35">
      <c r="C106" t="s">
        <v>143</v>
      </c>
      <c r="D106" s="5">
        <v>7259250</v>
      </c>
      <c r="E106" s="5">
        <v>7259250</v>
      </c>
      <c r="F106" s="5">
        <v>7259250</v>
      </c>
      <c r="G106" s="5">
        <v>7259250</v>
      </c>
      <c r="I106" s="5">
        <v>7259250</v>
      </c>
      <c r="J106" s="5">
        <v>7259250</v>
      </c>
      <c r="M106" s="5">
        <v>3750000</v>
      </c>
      <c r="N106" s="5">
        <v>43747101</v>
      </c>
      <c r="O106" s="5">
        <v>51916668</v>
      </c>
      <c r="P106" s="5">
        <v>435407791</v>
      </c>
      <c r="Q106" s="5">
        <v>93870153</v>
      </c>
      <c r="R106" s="5">
        <v>110355635</v>
      </c>
      <c r="S106" s="5">
        <v>171796643</v>
      </c>
      <c r="T106" s="5">
        <v>58323598</v>
      </c>
      <c r="U106" s="5">
        <v>123836498</v>
      </c>
      <c r="V106" s="5">
        <v>20166855</v>
      </c>
      <c r="W106" s="5">
        <v>39773809</v>
      </c>
      <c r="X106" s="5">
        <v>353009984</v>
      </c>
      <c r="Y106" s="5">
        <v>275599976</v>
      </c>
      <c r="Z106" s="5">
        <v>83973023</v>
      </c>
    </row>
    <row r="107" spans="3:26" ht="15.5" x14ac:dyDescent="0.35">
      <c r="C107" t="s">
        <v>137</v>
      </c>
      <c r="D107" s="5">
        <v>927168516</v>
      </c>
      <c r="E107" s="5">
        <v>1396237284</v>
      </c>
      <c r="F107" s="5">
        <v>883143150</v>
      </c>
      <c r="G107" s="5">
        <v>983122619</v>
      </c>
      <c r="I107" s="5">
        <v>883143150</v>
      </c>
      <c r="J107" s="5">
        <v>251434128</v>
      </c>
      <c r="K107" s="5">
        <v>298450149</v>
      </c>
      <c r="L107" s="5">
        <v>396543939</v>
      </c>
      <c r="M107" s="5">
        <v>913184039</v>
      </c>
      <c r="N107" s="5">
        <v>536113230</v>
      </c>
      <c r="O107" s="5">
        <v>231275365</v>
      </c>
      <c r="P107" s="5">
        <v>193964795</v>
      </c>
      <c r="Q107" s="5">
        <v>225231193</v>
      </c>
      <c r="R107" s="5">
        <v>401807441</v>
      </c>
      <c r="S107" s="5">
        <v>409606107</v>
      </c>
      <c r="T107" s="5">
        <v>801383337</v>
      </c>
      <c r="U107" s="5">
        <v>339300557</v>
      </c>
      <c r="V107" s="5">
        <v>725240885</v>
      </c>
      <c r="W107" s="5">
        <v>849236741</v>
      </c>
      <c r="X107" s="5">
        <v>863319265</v>
      </c>
      <c r="Y107" s="5">
        <v>1281405388</v>
      </c>
      <c r="Z107" s="5">
        <v>846780145</v>
      </c>
    </row>
    <row r="108" spans="3:26" ht="15.5" x14ac:dyDescent="0.35">
      <c r="C108" t="s">
        <v>138</v>
      </c>
      <c r="D108" s="5">
        <v>1804807610</v>
      </c>
      <c r="E108" s="5">
        <v>1849250527</v>
      </c>
      <c r="F108" s="5">
        <v>1426877105</v>
      </c>
      <c r="G108" s="5">
        <v>1604445924</v>
      </c>
      <c r="I108" s="5">
        <v>1426877105</v>
      </c>
      <c r="J108" s="5">
        <v>1086784451</v>
      </c>
      <c r="K108" s="5">
        <v>1251101287</v>
      </c>
      <c r="L108" s="5">
        <v>1648829383</v>
      </c>
      <c r="M108" s="5">
        <v>1170081489</v>
      </c>
      <c r="N108" s="5">
        <v>1165436214</v>
      </c>
      <c r="O108" s="5">
        <v>1175519117</v>
      </c>
      <c r="P108" s="5">
        <v>862677145</v>
      </c>
      <c r="Q108" s="5">
        <v>676925624</v>
      </c>
      <c r="R108" s="5">
        <v>670047538</v>
      </c>
      <c r="S108" s="5">
        <v>511770238</v>
      </c>
      <c r="T108" s="5">
        <v>254801360</v>
      </c>
      <c r="U108" s="5">
        <v>285098233</v>
      </c>
      <c r="V108" s="5">
        <v>960035344</v>
      </c>
      <c r="W108" s="5">
        <v>630022647</v>
      </c>
      <c r="X108" s="5">
        <v>681559567</v>
      </c>
      <c r="Y108" s="5">
        <v>672445505</v>
      </c>
      <c r="Z108" s="5">
        <v>1257671826</v>
      </c>
    </row>
    <row r="109" spans="3:26" ht="15.5" x14ac:dyDescent="0.35">
      <c r="C109" t="s">
        <v>139</v>
      </c>
    </row>
    <row r="110" spans="3:26" ht="15.5" x14ac:dyDescent="0.35">
      <c r="C110" t="s">
        <v>140</v>
      </c>
      <c r="N110" s="5">
        <v>341380407</v>
      </c>
      <c r="O110" s="5">
        <v>341380407</v>
      </c>
      <c r="P110" s="5">
        <v>804534545</v>
      </c>
      <c r="Q110" s="5">
        <v>1215119518</v>
      </c>
      <c r="R110" s="5">
        <v>1578892272</v>
      </c>
      <c r="T110" s="5">
        <v>2406222922</v>
      </c>
      <c r="U110" s="5">
        <v>3735542963</v>
      </c>
      <c r="V110" s="5">
        <v>2934404722</v>
      </c>
      <c r="W110" s="5">
        <v>1714830764</v>
      </c>
      <c r="Y110" s="5">
        <v>181454031</v>
      </c>
      <c r="Z110" s="5">
        <v>861265588</v>
      </c>
    </row>
    <row r="111" spans="3:26" ht="15.5" x14ac:dyDescent="0.35">
      <c r="C111" t="s">
        <v>485</v>
      </c>
    </row>
    <row r="112" spans="3:26" ht="15.5" x14ac:dyDescent="0.35">
      <c r="C112" t="s">
        <v>141</v>
      </c>
      <c r="D112" s="5">
        <v>226105542</v>
      </c>
      <c r="L112" s="5">
        <v>51460301</v>
      </c>
      <c r="O112" s="5">
        <v>2751262</v>
      </c>
      <c r="P112" s="5">
        <v>59165146</v>
      </c>
      <c r="Q112" s="5">
        <v>59006169</v>
      </c>
      <c r="S112" s="5">
        <v>50229262</v>
      </c>
      <c r="T112" s="5">
        <v>300236140</v>
      </c>
      <c r="U112" s="5">
        <v>80576822</v>
      </c>
    </row>
    <row r="113" spans="3:26" ht="15.5" x14ac:dyDescent="0.35">
      <c r="C113" t="s">
        <v>1881</v>
      </c>
      <c r="V113" s="5">
        <v>86478182</v>
      </c>
      <c r="W113" s="5">
        <v>289240853</v>
      </c>
      <c r="X113" s="5">
        <v>133738670</v>
      </c>
      <c r="Y113" s="5">
        <v>60919837</v>
      </c>
    </row>
    <row r="114" spans="3:26" ht="15.5" x14ac:dyDescent="0.35">
      <c r="C114" t="s">
        <v>142</v>
      </c>
      <c r="D114" s="5">
        <v>70277141</v>
      </c>
      <c r="E114" s="5">
        <v>53164741</v>
      </c>
      <c r="F114" s="5">
        <v>1380589520</v>
      </c>
      <c r="G114" s="5">
        <v>1372604758</v>
      </c>
      <c r="I114" s="5">
        <v>1380589520</v>
      </c>
      <c r="J114" s="5">
        <v>408154849</v>
      </c>
      <c r="K114" s="5">
        <v>1055974076</v>
      </c>
      <c r="L114" s="5">
        <v>90367197</v>
      </c>
      <c r="M114" s="5">
        <v>1128648024</v>
      </c>
      <c r="N114" s="5">
        <v>1366043028</v>
      </c>
      <c r="O114" s="5">
        <v>1860609262</v>
      </c>
      <c r="P114" s="5">
        <v>1332140609</v>
      </c>
      <c r="Q114" s="5">
        <v>1782555450</v>
      </c>
      <c r="R114" s="5">
        <v>1273510004</v>
      </c>
      <c r="S114" s="5">
        <v>341792591</v>
      </c>
      <c r="T114" s="5">
        <v>1647212612</v>
      </c>
      <c r="U114" s="5">
        <v>1393198861</v>
      </c>
      <c r="V114" s="5">
        <v>1100568485</v>
      </c>
      <c r="W114" s="5">
        <v>712559211</v>
      </c>
      <c r="X114" s="5">
        <v>282907350</v>
      </c>
      <c r="Y114" s="5">
        <v>334769163</v>
      </c>
      <c r="Z114" s="5">
        <v>930632794</v>
      </c>
    </row>
    <row r="115" spans="3:26" ht="15.5" x14ac:dyDescent="0.35">
      <c r="C115" t="s">
        <v>145</v>
      </c>
      <c r="D115" s="5">
        <v>17408516915</v>
      </c>
      <c r="E115" s="5">
        <v>17874549863</v>
      </c>
      <c r="F115" s="5">
        <v>18073743916</v>
      </c>
      <c r="G115" s="5">
        <v>15915979494</v>
      </c>
      <c r="I115" s="5">
        <v>18073743916</v>
      </c>
      <c r="J115" s="5">
        <v>17555029562</v>
      </c>
      <c r="K115" s="5">
        <v>24540650235</v>
      </c>
      <c r="L115" s="5">
        <v>38639655489</v>
      </c>
      <c r="M115" s="5">
        <v>27507883832</v>
      </c>
      <c r="N115" s="5">
        <v>23643273103</v>
      </c>
      <c r="O115" s="5">
        <v>21142826698</v>
      </c>
      <c r="P115" s="5">
        <v>16646155414</v>
      </c>
      <c r="Q115" s="5">
        <v>8878959496</v>
      </c>
      <c r="R115" s="5">
        <v>6045184430</v>
      </c>
      <c r="S115" s="5">
        <v>4616497272</v>
      </c>
      <c r="T115" s="5">
        <v>7120180820</v>
      </c>
      <c r="U115" s="5">
        <v>4558096134</v>
      </c>
      <c r="V115" s="5">
        <v>3917165518</v>
      </c>
      <c r="W115" s="5">
        <v>2894030595</v>
      </c>
      <c r="X115" s="5">
        <v>787210701</v>
      </c>
      <c r="Y115" s="5">
        <v>1149446494</v>
      </c>
      <c r="Z115" s="5">
        <v>2218734717</v>
      </c>
    </row>
    <row r="116" spans="3:26" ht="15.5" x14ac:dyDescent="0.35">
      <c r="C116" t="s">
        <v>146</v>
      </c>
      <c r="D116" s="5">
        <v>17408516915</v>
      </c>
      <c r="E116" s="5">
        <v>17874549863</v>
      </c>
      <c r="F116" s="5">
        <v>18073743916</v>
      </c>
      <c r="G116" s="5">
        <v>15915979494</v>
      </c>
      <c r="I116" s="5">
        <v>18073743916</v>
      </c>
      <c r="J116" s="5">
        <v>17555029562</v>
      </c>
      <c r="K116" s="5">
        <v>24540650235</v>
      </c>
      <c r="L116" s="5">
        <v>38639655489</v>
      </c>
      <c r="M116" s="5">
        <v>27507883832</v>
      </c>
      <c r="N116" s="5">
        <v>23643273103</v>
      </c>
      <c r="O116" s="5">
        <v>21142826698</v>
      </c>
      <c r="P116" s="5">
        <v>16646155414</v>
      </c>
      <c r="Q116" s="5">
        <v>8878959496</v>
      </c>
      <c r="R116" s="5">
        <v>6045184430</v>
      </c>
      <c r="S116" s="5">
        <v>4616497272</v>
      </c>
      <c r="T116" s="5">
        <v>7120180820</v>
      </c>
      <c r="U116" s="5">
        <v>4558096134</v>
      </c>
      <c r="V116" s="5">
        <v>3917165518</v>
      </c>
      <c r="W116" s="5">
        <v>2894030595</v>
      </c>
      <c r="X116" s="5">
        <v>787210701</v>
      </c>
      <c r="Y116" s="5">
        <v>1149446494</v>
      </c>
      <c r="Z116" s="5">
        <v>2218734717</v>
      </c>
    </row>
    <row r="117" spans="3:26" ht="15.5" x14ac:dyDescent="0.35">
      <c r="C117" t="s">
        <v>148</v>
      </c>
      <c r="D117" s="5">
        <v>14304055407</v>
      </c>
      <c r="E117" s="5">
        <v>14340655416</v>
      </c>
      <c r="F117" s="5">
        <v>14405655414</v>
      </c>
      <c r="G117" s="5">
        <v>12257676842</v>
      </c>
      <c r="I117" s="5">
        <v>14405655414</v>
      </c>
      <c r="J117" s="5">
        <v>13935376842</v>
      </c>
      <c r="K117" s="5">
        <v>21001419598</v>
      </c>
      <c r="L117" s="5">
        <v>20972039712</v>
      </c>
      <c r="M117" s="5">
        <v>18187329329</v>
      </c>
      <c r="N117" s="5">
        <v>16502112706</v>
      </c>
      <c r="O117" s="5">
        <v>14184435056</v>
      </c>
      <c r="P117" s="5">
        <v>12271970276</v>
      </c>
      <c r="Q117" s="5">
        <v>5501525700</v>
      </c>
      <c r="R117" s="5">
        <v>3044000000</v>
      </c>
      <c r="S117" s="5">
        <v>2997000000</v>
      </c>
      <c r="T117" s="5">
        <v>2997000000</v>
      </c>
    </row>
    <row r="118" spans="3:26" ht="15.5" x14ac:dyDescent="0.35">
      <c r="C118" t="s">
        <v>323</v>
      </c>
    </row>
    <row r="119" spans="3:26" ht="15.5" x14ac:dyDescent="0.35">
      <c r="C119" t="s">
        <v>325</v>
      </c>
      <c r="D119" s="5">
        <v>226105542</v>
      </c>
      <c r="L119" s="5">
        <v>51460301</v>
      </c>
      <c r="N119" s="5">
        <v>341380407</v>
      </c>
      <c r="O119" s="5">
        <v>344131669</v>
      </c>
      <c r="P119" s="5">
        <v>863699691</v>
      </c>
      <c r="Q119" s="5">
        <v>1274125687</v>
      </c>
      <c r="R119" s="5">
        <v>1578892272</v>
      </c>
      <c r="S119" s="5">
        <v>50229262</v>
      </c>
      <c r="T119" s="5">
        <v>2706459062</v>
      </c>
      <c r="U119" s="5">
        <v>3816119785</v>
      </c>
      <c r="V119" s="5">
        <v>3020882904</v>
      </c>
      <c r="W119" s="5">
        <v>2004071617</v>
      </c>
      <c r="X119" s="5">
        <v>133738670</v>
      </c>
      <c r="Y119" s="5">
        <v>242373868</v>
      </c>
      <c r="Z119" s="5">
        <v>861265588</v>
      </c>
    </row>
    <row r="120" spans="3:26" ht="15.5" x14ac:dyDescent="0.35">
      <c r="C120" t="s">
        <v>147</v>
      </c>
      <c r="D120" s="5">
        <v>374403757</v>
      </c>
      <c r="E120" s="5">
        <v>354190793</v>
      </c>
      <c r="F120" s="5">
        <v>355319237</v>
      </c>
      <c r="G120" s="5">
        <v>648102565</v>
      </c>
      <c r="I120" s="5">
        <v>355319237</v>
      </c>
      <c r="J120" s="5">
        <v>429818565</v>
      </c>
      <c r="K120" s="5">
        <v>986877176</v>
      </c>
      <c r="L120" s="5">
        <v>14840452095</v>
      </c>
      <c r="M120" s="5">
        <v>6883137069</v>
      </c>
      <c r="N120" s="5">
        <v>4002706168</v>
      </c>
      <c r="O120" s="5">
        <v>4629398930</v>
      </c>
      <c r="P120" s="5">
        <v>1675056476</v>
      </c>
    </row>
    <row r="121" spans="3:26" ht="15.5" x14ac:dyDescent="0.35">
      <c r="C121" t="s">
        <v>150</v>
      </c>
      <c r="D121" s="5">
        <v>21216021108</v>
      </c>
      <c r="E121" s="5">
        <v>22122020961</v>
      </c>
      <c r="F121" s="5">
        <v>22918942445</v>
      </c>
      <c r="G121" s="5">
        <v>21093991337</v>
      </c>
      <c r="I121" s="5">
        <v>22918942445</v>
      </c>
      <c r="J121" s="5">
        <v>20369430373</v>
      </c>
      <c r="K121" s="5">
        <v>28599880971</v>
      </c>
      <c r="L121" s="5">
        <v>42099188746</v>
      </c>
      <c r="M121" s="5">
        <v>32785535098</v>
      </c>
      <c r="N121" s="5">
        <v>28473677237</v>
      </c>
      <c r="O121" s="5">
        <v>26482248573</v>
      </c>
      <c r="P121" s="5">
        <v>21590607870</v>
      </c>
      <c r="Q121" s="5">
        <v>22609286208</v>
      </c>
      <c r="R121" s="5">
        <v>10445937744</v>
      </c>
      <c r="S121" s="5">
        <v>7882770035</v>
      </c>
      <c r="T121" s="5">
        <v>12354907071</v>
      </c>
      <c r="U121" s="5">
        <v>8482261981</v>
      </c>
      <c r="V121" s="5">
        <v>8190687096</v>
      </c>
      <c r="W121" s="5">
        <v>6770475256</v>
      </c>
      <c r="X121" s="5">
        <v>5266938981</v>
      </c>
      <c r="Y121" s="5">
        <v>6085532432</v>
      </c>
      <c r="Z121" s="5">
        <v>7815942973</v>
      </c>
    </row>
    <row r="122" spans="3:26" ht="15.5" x14ac:dyDescent="0.35">
      <c r="C122" t="s">
        <v>151</v>
      </c>
    </row>
    <row r="123" spans="3:26" ht="15.5" x14ac:dyDescent="0.35">
      <c r="C123" t="s">
        <v>152</v>
      </c>
      <c r="D123" s="5">
        <v>48800000000</v>
      </c>
      <c r="E123" s="5">
        <v>48800000000</v>
      </c>
      <c r="F123" s="5">
        <v>48800000000</v>
      </c>
      <c r="G123" s="5">
        <v>48800000000</v>
      </c>
      <c r="I123" s="5">
        <v>48800000000</v>
      </c>
      <c r="J123" s="5">
        <v>48800000000</v>
      </c>
      <c r="K123" s="5">
        <v>48800000000</v>
      </c>
      <c r="L123" s="5">
        <v>48800000000</v>
      </c>
      <c r="M123" s="5">
        <v>48800000000</v>
      </c>
      <c r="N123" s="5">
        <v>48800000000</v>
      </c>
      <c r="O123" s="5">
        <v>48800000000</v>
      </c>
      <c r="P123" s="5">
        <v>48800000000</v>
      </c>
      <c r="Q123" s="5">
        <v>48800000000</v>
      </c>
      <c r="R123" s="5">
        <v>48800000000</v>
      </c>
      <c r="S123" s="5">
        <v>48800000000</v>
      </c>
      <c r="T123" s="5">
        <v>48800000000</v>
      </c>
      <c r="U123" s="5">
        <v>48800000000</v>
      </c>
      <c r="V123" s="5">
        <v>48800000000</v>
      </c>
      <c r="W123" s="5">
        <v>48800000000</v>
      </c>
      <c r="X123" s="5">
        <v>48800000000</v>
      </c>
      <c r="Y123" s="5">
        <v>48800000000</v>
      </c>
      <c r="Z123" s="5">
        <v>48800000000</v>
      </c>
    </row>
    <row r="124" spans="3:26" ht="15.5" x14ac:dyDescent="0.35">
      <c r="C124" t="s">
        <v>153</v>
      </c>
      <c r="D124" s="5">
        <v>1333812447</v>
      </c>
      <c r="E124" s="5">
        <v>1333812447</v>
      </c>
      <c r="F124" s="5">
        <v>1333812447</v>
      </c>
      <c r="G124" s="5">
        <v>1333812447</v>
      </c>
      <c r="I124" s="5">
        <v>1333812447</v>
      </c>
      <c r="J124" s="5">
        <v>1333812447</v>
      </c>
      <c r="K124" s="5">
        <v>1333812447</v>
      </c>
      <c r="L124" s="5">
        <v>1333812447</v>
      </c>
      <c r="M124" s="5">
        <v>1333812447</v>
      </c>
      <c r="N124" s="5">
        <v>1333812447</v>
      </c>
      <c r="O124" s="5">
        <v>1333812447</v>
      </c>
      <c r="P124" s="5">
        <v>1333812447</v>
      </c>
      <c r="Q124" s="5">
        <v>1333812447</v>
      </c>
      <c r="R124" s="5">
        <v>1333812447</v>
      </c>
      <c r="S124" s="5">
        <v>1333812447</v>
      </c>
      <c r="T124" s="5">
        <v>1333812447</v>
      </c>
      <c r="U124" s="5">
        <v>1333812447</v>
      </c>
      <c r="V124" s="5">
        <v>1333812447</v>
      </c>
      <c r="W124" s="5">
        <v>1333812447</v>
      </c>
      <c r="X124" s="5">
        <v>1333812447</v>
      </c>
      <c r="Y124" s="5">
        <v>1333812447</v>
      </c>
      <c r="Z124" s="5">
        <v>1333812447</v>
      </c>
    </row>
    <row r="125" spans="3:26" ht="15.5" x14ac:dyDescent="0.35">
      <c r="C125" t="s">
        <v>155</v>
      </c>
      <c r="D125" s="5">
        <v>-38863617374</v>
      </c>
      <c r="E125" s="5">
        <v>-39112489598</v>
      </c>
      <c r="F125" s="5">
        <v>-38849551404</v>
      </c>
      <c r="G125" s="5">
        <v>-38347128219</v>
      </c>
      <c r="I125" s="5">
        <v>-38849551404</v>
      </c>
      <c r="J125" s="5">
        <v>-35592977749</v>
      </c>
      <c r="K125" s="5">
        <v>-34630299154</v>
      </c>
      <c r="L125" s="5">
        <v>17287603256</v>
      </c>
      <c r="M125" s="5">
        <v>16130909027</v>
      </c>
      <c r="N125" s="5">
        <v>7207035345</v>
      </c>
      <c r="O125" s="5">
        <v>12971099175</v>
      </c>
      <c r="P125" s="5">
        <v>12208586821</v>
      </c>
      <c r="Q125" s="5">
        <v>7805669843</v>
      </c>
      <c r="R125" s="5">
        <v>7184561666</v>
      </c>
      <c r="S125" s="5">
        <v>6888341989</v>
      </c>
      <c r="T125" s="5">
        <v>7365583318</v>
      </c>
      <c r="U125" s="5">
        <v>9561809071</v>
      </c>
      <c r="V125" s="5">
        <v>-13022441743</v>
      </c>
      <c r="W125" s="5">
        <v>-13276644357</v>
      </c>
      <c r="X125" s="5">
        <v>-13616325178</v>
      </c>
      <c r="Y125" s="5">
        <v>-13756345621</v>
      </c>
      <c r="Z125" s="5">
        <v>-14074129245</v>
      </c>
    </row>
    <row r="126" spans="3:26" ht="15.5" x14ac:dyDescent="0.35">
      <c r="C126" t="s">
        <v>156</v>
      </c>
    </row>
    <row r="127" spans="3:26" ht="15.5" x14ac:dyDescent="0.35">
      <c r="C127" t="s">
        <v>157</v>
      </c>
      <c r="T127" s="5">
        <v>7365583318</v>
      </c>
    </row>
    <row r="128" spans="3:26" ht="15.5" x14ac:dyDescent="0.35">
      <c r="C128" t="s">
        <v>158</v>
      </c>
      <c r="D128" s="5">
        <v>-38863617374</v>
      </c>
      <c r="E128" s="5">
        <v>-39112489598</v>
      </c>
      <c r="F128" s="5">
        <v>-38849551404</v>
      </c>
      <c r="G128" s="5">
        <v>-38347128219</v>
      </c>
      <c r="I128" s="5">
        <v>-38849551404</v>
      </c>
      <c r="J128" s="5">
        <v>-35592977749</v>
      </c>
      <c r="K128" s="5">
        <v>-34630299154</v>
      </c>
      <c r="L128" s="5">
        <v>17287603256</v>
      </c>
      <c r="M128" s="5">
        <v>16130909027</v>
      </c>
      <c r="N128" s="5">
        <v>7207035345</v>
      </c>
      <c r="O128" s="5">
        <v>12971099175</v>
      </c>
      <c r="P128" s="5">
        <v>12208586821</v>
      </c>
      <c r="Q128" s="5">
        <v>7805669843</v>
      </c>
      <c r="R128" s="5">
        <v>7184561666</v>
      </c>
      <c r="S128" s="5">
        <v>6888341989</v>
      </c>
      <c r="T128" s="5">
        <v>7365583318</v>
      </c>
      <c r="U128" s="5">
        <v>9561809071</v>
      </c>
      <c r="V128" s="5">
        <v>-13022441743</v>
      </c>
      <c r="W128" s="5">
        <v>-13276644357</v>
      </c>
      <c r="X128" s="5">
        <v>-13616325178</v>
      </c>
      <c r="Y128" s="5">
        <v>-13756345621</v>
      </c>
      <c r="Z128" s="5">
        <v>-14074129245</v>
      </c>
    </row>
    <row r="129" spans="2:26" ht="15.5" x14ac:dyDescent="0.35">
      <c r="C129" t="s">
        <v>159</v>
      </c>
      <c r="D129" s="5">
        <v>-147456250</v>
      </c>
      <c r="E129" s="5">
        <v>-275754240</v>
      </c>
      <c r="F129" s="5">
        <v>-286234533</v>
      </c>
      <c r="G129" s="5">
        <v>-302682027</v>
      </c>
      <c r="I129" s="5">
        <v>-286234533</v>
      </c>
      <c r="J129" s="5">
        <v>-276189907</v>
      </c>
      <c r="K129" s="5">
        <v>-319009078</v>
      </c>
      <c r="L129" s="5">
        <v>-375986693</v>
      </c>
      <c r="M129" s="5">
        <v>-235896863</v>
      </c>
      <c r="N129" s="5">
        <v>-678364892</v>
      </c>
      <c r="O129" s="5">
        <v>-770559747</v>
      </c>
      <c r="P129" s="5">
        <v>-523079617</v>
      </c>
      <c r="Q129" s="5">
        <v>67836674</v>
      </c>
      <c r="R129" s="5">
        <v>63162689</v>
      </c>
      <c r="S129" s="5">
        <v>175779270</v>
      </c>
      <c r="T129" s="5">
        <v>1000000</v>
      </c>
    </row>
    <row r="130" spans="2:26" ht="15.5" x14ac:dyDescent="0.35">
      <c r="C130" t="s">
        <v>10</v>
      </c>
      <c r="D130" s="5">
        <v>12967545114</v>
      </c>
      <c r="E130" s="5">
        <v>12590374900</v>
      </c>
      <c r="F130" s="5">
        <v>12842832801</v>
      </c>
      <c r="G130" s="5">
        <v>13311173455</v>
      </c>
      <c r="I130" s="5">
        <v>12842832801</v>
      </c>
      <c r="J130" s="5">
        <v>16091816045</v>
      </c>
      <c r="K130" s="5">
        <v>16773579455</v>
      </c>
      <c r="L130" s="5">
        <v>68624089726</v>
      </c>
      <c r="M130" s="5">
        <v>67706004822</v>
      </c>
      <c r="N130" s="5">
        <v>58187567123</v>
      </c>
      <c r="O130" s="5">
        <v>63726119668</v>
      </c>
      <c r="P130" s="5">
        <v>62775397600</v>
      </c>
      <c r="Q130" s="5">
        <v>58322120133</v>
      </c>
      <c r="R130" s="5">
        <v>57879959097</v>
      </c>
      <c r="S130" s="5">
        <v>57220549382</v>
      </c>
      <c r="T130" s="5">
        <v>57500395765</v>
      </c>
      <c r="U130" s="5">
        <v>59695621518</v>
      </c>
      <c r="V130" s="5">
        <v>37111370704</v>
      </c>
      <c r="W130" s="5">
        <v>36857168090</v>
      </c>
      <c r="X130" s="5">
        <v>36517487269</v>
      </c>
      <c r="Y130" s="5">
        <v>36377466826</v>
      </c>
      <c r="Z130" s="5">
        <v>36059683202</v>
      </c>
    </row>
    <row r="131" spans="2:26" ht="15.5" x14ac:dyDescent="0.35">
      <c r="C131" t="s">
        <v>160</v>
      </c>
      <c r="D131" s="5">
        <v>34183566222</v>
      </c>
      <c r="E131" s="5">
        <v>34712395861</v>
      </c>
      <c r="F131" s="5">
        <v>35761775246</v>
      </c>
      <c r="G131" s="5">
        <v>34405164792</v>
      </c>
      <c r="I131" s="5">
        <v>35761775246</v>
      </c>
      <c r="J131" s="5">
        <v>36461246418</v>
      </c>
      <c r="K131" s="5">
        <v>45373460426</v>
      </c>
      <c r="L131" s="5">
        <v>110723278472</v>
      </c>
      <c r="M131" s="5">
        <v>100491539920</v>
      </c>
      <c r="N131" s="5">
        <v>86661244360</v>
      </c>
      <c r="O131" s="5">
        <v>90208368241</v>
      </c>
      <c r="P131" s="5">
        <v>84366005470</v>
      </c>
      <c r="Q131" s="5">
        <v>80931406341</v>
      </c>
      <c r="R131" s="5">
        <v>68325896841</v>
      </c>
      <c r="S131" s="5">
        <v>65103319417</v>
      </c>
      <c r="T131" s="5">
        <v>69855302836</v>
      </c>
      <c r="U131" s="5">
        <v>68177883499</v>
      </c>
      <c r="V131" s="5">
        <v>45302057800</v>
      </c>
      <c r="W131" s="5">
        <v>43627643346</v>
      </c>
      <c r="X131" s="5">
        <v>41784426250</v>
      </c>
      <c r="Y131" s="5">
        <v>42462999258</v>
      </c>
      <c r="Z131" s="5">
        <v>43875626175</v>
      </c>
    </row>
    <row r="132" spans="2:26" ht="15.5" x14ac:dyDescent="0.35">
      <c r="C132" t="s">
        <v>161</v>
      </c>
      <c r="D132" s="5">
        <v>488000000</v>
      </c>
      <c r="E132" s="5">
        <v>488000000</v>
      </c>
      <c r="F132" s="5">
        <v>488000000</v>
      </c>
      <c r="G132" s="5">
        <v>488000000</v>
      </c>
      <c r="I132" s="5">
        <v>488000000</v>
      </c>
      <c r="J132" s="5">
        <v>488000000</v>
      </c>
      <c r="K132" s="5">
        <v>488000000</v>
      </c>
      <c r="L132" s="5">
        <v>488000000</v>
      </c>
      <c r="M132" s="5">
        <v>488000000</v>
      </c>
      <c r="N132" s="5">
        <v>488000000</v>
      </c>
      <c r="O132" s="5">
        <v>488000000</v>
      </c>
      <c r="P132" s="5">
        <v>488000000</v>
      </c>
      <c r="Q132" s="5">
        <v>488000000</v>
      </c>
      <c r="R132" s="5">
        <v>488000000</v>
      </c>
      <c r="S132" s="5">
        <v>488000000</v>
      </c>
      <c r="T132" s="5">
        <v>488000000</v>
      </c>
      <c r="U132" s="5">
        <v>488000000</v>
      </c>
      <c r="V132" s="5">
        <v>488000000</v>
      </c>
      <c r="W132" s="5">
        <v>488000000</v>
      </c>
      <c r="X132" s="5">
        <v>488000000</v>
      </c>
      <c r="Y132" s="5">
        <v>488000000</v>
      </c>
      <c r="Z132" s="5">
        <v>488000000</v>
      </c>
    </row>
    <row r="134" spans="2:26" ht="15.5" x14ac:dyDescent="0.35">
      <c r="B134" t="s">
        <v>162</v>
      </c>
      <c r="C134" t="s">
        <v>163</v>
      </c>
      <c r="D134" s="5">
        <v>-377728740</v>
      </c>
      <c r="E134" s="5">
        <v>831761103</v>
      </c>
      <c r="F134" s="5">
        <v>-511003048</v>
      </c>
      <c r="G134" s="5">
        <v>354486891</v>
      </c>
      <c r="I134" s="5">
        <v>-92882087</v>
      </c>
      <c r="J134" s="5">
        <v>802837738</v>
      </c>
      <c r="K134" s="5">
        <v>-321628727</v>
      </c>
      <c r="L134" s="5">
        <v>136385029</v>
      </c>
      <c r="M134" s="5">
        <v>-679822787</v>
      </c>
      <c r="N134" s="5">
        <v>776722119</v>
      </c>
      <c r="O134" s="5">
        <v>-1829791129</v>
      </c>
      <c r="P134" s="5">
        <v>-12191093227</v>
      </c>
      <c r="Q134" s="5">
        <v>10706016170</v>
      </c>
      <c r="R134" s="5">
        <v>3045473922</v>
      </c>
      <c r="S134" s="5">
        <v>1382576212</v>
      </c>
      <c r="T134" s="5">
        <v>3327616936</v>
      </c>
      <c r="U134" s="5">
        <v>1802778062</v>
      </c>
      <c r="V134" s="5">
        <v>1289009398</v>
      </c>
      <c r="W134" s="5">
        <v>2240454107</v>
      </c>
      <c r="X134" s="5">
        <v>-150144169</v>
      </c>
      <c r="Y134" s="5">
        <v>2046144149</v>
      </c>
      <c r="Z134" s="5">
        <v>1786777728</v>
      </c>
    </row>
    <row r="135" spans="2:26" ht="15.5" x14ac:dyDescent="0.35">
      <c r="C135" t="s">
        <v>328</v>
      </c>
      <c r="D135" s="5">
        <v>5102552063</v>
      </c>
      <c r="E135" s="5">
        <v>5386887916</v>
      </c>
      <c r="F135" s="5">
        <v>5126743888</v>
      </c>
      <c r="G135" s="5">
        <v>4741961280</v>
      </c>
      <c r="I135" s="5">
        <v>19214190147</v>
      </c>
      <c r="J135" s="5">
        <v>20062355317</v>
      </c>
      <c r="K135" s="5">
        <v>19403983910</v>
      </c>
      <c r="L135" s="5">
        <v>20367245477</v>
      </c>
      <c r="M135" s="5">
        <v>13013349685</v>
      </c>
      <c r="N135" s="5">
        <v>14037235323</v>
      </c>
      <c r="O135" s="5">
        <v>20149232867</v>
      </c>
      <c r="P135" s="5">
        <v>22479522569</v>
      </c>
      <c r="Q135" s="5">
        <v>22586250717</v>
      </c>
      <c r="R135" s="5">
        <v>24397986176</v>
      </c>
      <c r="S135" s="5">
        <v>20115544090</v>
      </c>
      <c r="T135" s="5">
        <v>17463881449</v>
      </c>
      <c r="U135" s="5">
        <v>16566922095</v>
      </c>
      <c r="V135" s="5">
        <v>15467990063</v>
      </c>
      <c r="W135" s="5">
        <v>15478409624</v>
      </c>
      <c r="X135" s="5">
        <v>15230691081</v>
      </c>
      <c r="Y135" s="5">
        <v>15074731813</v>
      </c>
      <c r="Z135" s="5">
        <v>15297968189</v>
      </c>
    </row>
    <row r="136" spans="2:26" ht="15.5" x14ac:dyDescent="0.35">
      <c r="C136" t="s">
        <v>166</v>
      </c>
      <c r="D136" s="5">
        <v>-4859816879</v>
      </c>
      <c r="E136" s="5">
        <v>-5033106853</v>
      </c>
      <c r="F136" s="5">
        <v>-5605827778</v>
      </c>
      <c r="G136" s="5">
        <v>-4561190493</v>
      </c>
      <c r="I136" s="5">
        <v>-19783988788</v>
      </c>
      <c r="J136" s="5">
        <v>-19045677159</v>
      </c>
      <c r="K136" s="5">
        <v>-19687540707</v>
      </c>
      <c r="L136" s="5">
        <v>-19502171941</v>
      </c>
      <c r="M136" s="5">
        <v>-13477023676</v>
      </c>
      <c r="N136" s="5">
        <v>-12979497891</v>
      </c>
      <c r="O136" s="5">
        <v>-21713576332</v>
      </c>
      <c r="P136" s="5">
        <v>-34342224283</v>
      </c>
      <c r="Q136" s="5">
        <v>-11528004228</v>
      </c>
      <c r="R136" s="5">
        <v>-21161205189</v>
      </c>
      <c r="S136" s="5">
        <v>-18371807271</v>
      </c>
      <c r="T136" s="5">
        <v>-13926271611</v>
      </c>
      <c r="U136" s="5">
        <v>-14442377520</v>
      </c>
      <c r="V136" s="5">
        <v>-13754927922</v>
      </c>
      <c r="W136" s="5">
        <v>-12815244247</v>
      </c>
      <c r="X136" s="5">
        <v>-15146164716</v>
      </c>
      <c r="Y136" s="5">
        <v>-12679724766</v>
      </c>
      <c r="Z136" s="5">
        <v>-13098290450</v>
      </c>
    </row>
    <row r="137" spans="2:26" ht="15.5" x14ac:dyDescent="0.35">
      <c r="C137" t="s">
        <v>411</v>
      </c>
    </row>
    <row r="138" spans="2:26" ht="15.5" x14ac:dyDescent="0.35">
      <c r="C138" t="s">
        <v>598</v>
      </c>
    </row>
    <row r="139" spans="2:26" ht="15.5" x14ac:dyDescent="0.35">
      <c r="C139" t="s">
        <v>412</v>
      </c>
      <c r="D139" s="5">
        <v>-4859816879</v>
      </c>
      <c r="E139" s="5">
        <v>-5033106853</v>
      </c>
      <c r="F139" s="5">
        <v>-5605827778</v>
      </c>
      <c r="G139" s="5">
        <v>-4561190493</v>
      </c>
      <c r="I139" s="5">
        <v>-19783988788</v>
      </c>
      <c r="J139" s="5">
        <v>-19045677159</v>
      </c>
      <c r="K139" s="5">
        <v>-19687540707</v>
      </c>
      <c r="L139" s="5">
        <v>-19502171941</v>
      </c>
      <c r="M139" s="5">
        <v>-13477023676</v>
      </c>
      <c r="N139" s="5">
        <v>-12979497891</v>
      </c>
      <c r="O139" s="5">
        <v>-21713576332</v>
      </c>
      <c r="P139" s="5">
        <v>-34342224283</v>
      </c>
      <c r="Q139" s="5">
        <v>-11528004228</v>
      </c>
      <c r="R139" s="5">
        <v>-21161205189</v>
      </c>
      <c r="S139" s="5">
        <v>-18371807271</v>
      </c>
      <c r="T139" s="5">
        <v>-13926271611</v>
      </c>
      <c r="U139" s="5">
        <v>-14442377520</v>
      </c>
      <c r="V139" s="5">
        <v>-13754927922</v>
      </c>
      <c r="W139" s="5">
        <v>-12815244247</v>
      </c>
      <c r="X139" s="5">
        <v>-15146164716</v>
      </c>
      <c r="Y139" s="5">
        <v>-12679724766</v>
      </c>
      <c r="Z139" s="5">
        <v>-13098290450</v>
      </c>
    </row>
    <row r="140" spans="2:26" ht="15.5" x14ac:dyDescent="0.35">
      <c r="C140" t="s">
        <v>593</v>
      </c>
      <c r="D140" s="5">
        <v>325864</v>
      </c>
      <c r="E140" s="5">
        <v>168670</v>
      </c>
      <c r="F140" s="5">
        <v>191979</v>
      </c>
      <c r="G140" s="5">
        <v>168053</v>
      </c>
      <c r="I140" s="5">
        <v>699194</v>
      </c>
      <c r="J140" s="5">
        <v>30187633</v>
      </c>
      <c r="K140" s="5">
        <v>127133430</v>
      </c>
      <c r="L140" s="5">
        <v>139028626</v>
      </c>
    </row>
    <row r="141" spans="2:26" ht="15.5" x14ac:dyDescent="0.35">
      <c r="C141" t="s">
        <v>2742</v>
      </c>
    </row>
    <row r="142" spans="2:26" ht="15.5" x14ac:dyDescent="0.35">
      <c r="C142" t="s">
        <v>171</v>
      </c>
      <c r="D142" s="5">
        <v>-21121894</v>
      </c>
      <c r="E142" s="5">
        <v>-32745994</v>
      </c>
      <c r="F142" s="5">
        <v>-42876847</v>
      </c>
      <c r="G142" s="5">
        <v>-43059644</v>
      </c>
      <c r="I142" s="5">
        <v>-141823524</v>
      </c>
      <c r="J142" s="5">
        <v>-141194974</v>
      </c>
      <c r="K142" s="5">
        <v>-125693903</v>
      </c>
      <c r="L142" s="5">
        <v>-118644249</v>
      </c>
      <c r="M142" s="5">
        <v>-216148796</v>
      </c>
      <c r="N142" s="5">
        <v>-281015313</v>
      </c>
      <c r="O142" s="5">
        <v>-265447664</v>
      </c>
      <c r="P142" s="5">
        <v>-328391513</v>
      </c>
      <c r="Q142" s="5">
        <v>-352230319</v>
      </c>
      <c r="R142" s="5">
        <v>-191307065</v>
      </c>
      <c r="S142" s="5">
        <v>-361160607</v>
      </c>
      <c r="T142" s="5">
        <v>-209992902</v>
      </c>
      <c r="U142" s="5">
        <v>-321766513</v>
      </c>
      <c r="V142" s="5">
        <v>-424052743</v>
      </c>
      <c r="W142" s="5">
        <v>-422711270</v>
      </c>
      <c r="X142" s="5">
        <v>-234670534</v>
      </c>
      <c r="Y142" s="5">
        <v>-348862898</v>
      </c>
      <c r="Z142" s="5">
        <v>-412900011</v>
      </c>
    </row>
    <row r="143" spans="2:26" ht="15.5" x14ac:dyDescent="0.35">
      <c r="C143" t="s">
        <v>788</v>
      </c>
      <c r="D143" s="5">
        <v>-599667894</v>
      </c>
      <c r="E143" s="5">
        <v>510557364</v>
      </c>
      <c r="F143" s="5">
        <v>10765710</v>
      </c>
      <c r="G143" s="5">
        <v>216607695</v>
      </c>
      <c r="I143" s="5">
        <v>618040884</v>
      </c>
      <c r="J143" s="5">
        <v>-102833079</v>
      </c>
      <c r="K143" s="5">
        <v>-39511457</v>
      </c>
      <c r="L143" s="5">
        <v>-749072884</v>
      </c>
    </row>
    <row r="144" spans="2:26" ht="15.5" x14ac:dyDescent="0.35">
      <c r="C144" t="s">
        <v>173</v>
      </c>
      <c r="D144" s="5">
        <v>206617933</v>
      </c>
      <c r="E144" s="5">
        <v>-1392424777</v>
      </c>
      <c r="F144" s="5">
        <v>2155963334</v>
      </c>
      <c r="G144" s="5">
        <v>-71972336</v>
      </c>
      <c r="I144" s="5">
        <v>1442713243</v>
      </c>
      <c r="J144" s="5">
        <v>-7706602733</v>
      </c>
      <c r="K144" s="5">
        <v>943526464</v>
      </c>
      <c r="L144" s="5">
        <v>1357511121</v>
      </c>
      <c r="M144" s="5">
        <v>1063966209</v>
      </c>
      <c r="N144" s="5">
        <v>590625367</v>
      </c>
      <c r="O144" s="5">
        <v>3818110806</v>
      </c>
      <c r="P144" s="5">
        <v>6976621124</v>
      </c>
      <c r="Q144" s="5">
        <v>3974706821</v>
      </c>
      <c r="R144" s="5">
        <v>864256051</v>
      </c>
      <c r="S144" s="5">
        <v>-602860934</v>
      </c>
      <c r="T144" s="5">
        <v>7693076072</v>
      </c>
      <c r="U144" s="5">
        <v>-16131739276</v>
      </c>
      <c r="V144" s="5">
        <v>156728754</v>
      </c>
      <c r="W144" s="5">
        <v>1434702804</v>
      </c>
      <c r="X144" s="5">
        <v>174952716</v>
      </c>
      <c r="Y144" s="5">
        <v>-1181681331</v>
      </c>
      <c r="Z144" s="5">
        <v>4062392651</v>
      </c>
    </row>
    <row r="145" spans="3:26" ht="15.5" x14ac:dyDescent="0.35">
      <c r="C145" t="s">
        <v>174</v>
      </c>
      <c r="D145" s="5">
        <v>-476361705</v>
      </c>
      <c r="E145" s="5">
        <v>85333418</v>
      </c>
      <c r="F145" s="5">
        <v>-347341522</v>
      </c>
      <c r="G145" s="5">
        <v>-164731549</v>
      </c>
      <c r="I145" s="5">
        <v>-1314848251</v>
      </c>
      <c r="J145" s="5">
        <v>887676670</v>
      </c>
      <c r="K145" s="5">
        <v>-759357983</v>
      </c>
      <c r="L145" s="5">
        <v>-1447052979</v>
      </c>
      <c r="M145" s="5">
        <v>1213937</v>
      </c>
      <c r="N145" s="5">
        <v>-1770518836</v>
      </c>
      <c r="O145" s="5">
        <v>-1961989172</v>
      </c>
      <c r="P145" s="5">
        <v>5152442614</v>
      </c>
      <c r="Q145" s="5">
        <v>-14730972302</v>
      </c>
      <c r="R145" s="5">
        <v>-4654140286</v>
      </c>
      <c r="S145" s="5">
        <v>-1939258852</v>
      </c>
      <c r="T145" s="5">
        <v>-18918426487</v>
      </c>
      <c r="U145" s="5">
        <v>36837750245</v>
      </c>
      <c r="V145" s="5">
        <v>-1149552250</v>
      </c>
      <c r="W145" s="5">
        <v>-2961420500</v>
      </c>
      <c r="X145" s="5">
        <v>-220651505</v>
      </c>
      <c r="Y145" s="5">
        <v>-1647966248</v>
      </c>
      <c r="Z145" s="5">
        <v>-5620599739</v>
      </c>
    </row>
    <row r="146" spans="3:26" ht="15.5" x14ac:dyDescent="0.35">
      <c r="C146" t="s">
        <v>176</v>
      </c>
      <c r="D146" s="5">
        <v>-561361705</v>
      </c>
      <c r="E146" s="5">
        <v>-64666582</v>
      </c>
      <c r="F146" s="5">
        <v>-562150318</v>
      </c>
      <c r="G146" s="5">
        <v>-164731550</v>
      </c>
      <c r="I146" s="5">
        <v>-1314848251</v>
      </c>
      <c r="J146" s="5">
        <v>-2222745270</v>
      </c>
      <c r="K146" s="5">
        <v>-653406079</v>
      </c>
      <c r="L146" s="5">
        <v>-942252979</v>
      </c>
      <c r="M146" s="5">
        <v>433225997</v>
      </c>
      <c r="N146" s="5">
        <v>-1509540797</v>
      </c>
      <c r="O146" s="5">
        <v>-703727898</v>
      </c>
      <c r="P146" s="5">
        <v>-1483358836</v>
      </c>
      <c r="Q146" s="5">
        <v>-2669110841</v>
      </c>
      <c r="R146" s="5">
        <v>-4307819748</v>
      </c>
      <c r="S146" s="5">
        <v>-1791855750</v>
      </c>
      <c r="T146" s="5">
        <v>-8306039198</v>
      </c>
      <c r="U146" s="5">
        <v>-1172627969</v>
      </c>
      <c r="V146" s="5">
        <v>-1270552250</v>
      </c>
      <c r="W146" s="5">
        <v>-3014920500</v>
      </c>
      <c r="X146" s="5">
        <v>-535811505</v>
      </c>
      <c r="Y146" s="5">
        <v>-1273190148</v>
      </c>
      <c r="Z146" s="5">
        <v>-3620599739</v>
      </c>
    </row>
    <row r="147" spans="3:26" ht="15.5" x14ac:dyDescent="0.35">
      <c r="C147" t="s">
        <v>423</v>
      </c>
      <c r="D147" s="5">
        <v>-150000000</v>
      </c>
      <c r="E147" s="5">
        <v>150000000</v>
      </c>
      <c r="J147" s="5">
        <v>3510000000</v>
      </c>
      <c r="L147" s="5">
        <v>600000</v>
      </c>
      <c r="Q147" s="5">
        <v>152000000</v>
      </c>
      <c r="U147" s="5">
        <v>40165902273</v>
      </c>
      <c r="V147" s="5">
        <v>121000000</v>
      </c>
      <c r="W147" s="5">
        <v>53500000</v>
      </c>
      <c r="X147" s="5">
        <v>315160000</v>
      </c>
    </row>
    <row r="148" spans="3:26" ht="15.5" x14ac:dyDescent="0.35">
      <c r="C148" t="s">
        <v>178</v>
      </c>
      <c r="U148" s="5">
        <v>-20000000</v>
      </c>
      <c r="Y148" s="5">
        <v>-374776100</v>
      </c>
      <c r="Z148" s="5">
        <v>-2000000000</v>
      </c>
    </row>
    <row r="149" spans="3:26" ht="15.5" x14ac:dyDescent="0.35">
      <c r="C149" t="s">
        <v>2957</v>
      </c>
      <c r="S149" s="5">
        <v>82000000</v>
      </c>
    </row>
    <row r="150" spans="3:26" ht="15.5" x14ac:dyDescent="0.35">
      <c r="C150" t="s">
        <v>338</v>
      </c>
      <c r="L150" s="5">
        <v>-32900000</v>
      </c>
    </row>
    <row r="151" spans="3:26" ht="15.5" x14ac:dyDescent="0.35">
      <c r="C151" t="s">
        <v>2104</v>
      </c>
      <c r="D151" s="5">
        <v>235000000</v>
      </c>
      <c r="F151" s="5">
        <v>214808796</v>
      </c>
      <c r="G151" s="5">
        <v>1</v>
      </c>
      <c r="J151" s="5">
        <v>-399578060</v>
      </c>
      <c r="K151" s="5">
        <v>-105951904</v>
      </c>
      <c r="L151" s="5">
        <v>-472500000</v>
      </c>
    </row>
    <row r="152" spans="3:26" ht="15.5" x14ac:dyDescent="0.35">
      <c r="C152" t="s">
        <v>1558</v>
      </c>
      <c r="T152" s="5">
        <v>1368095928</v>
      </c>
    </row>
    <row r="153" spans="3:26" ht="15.5" x14ac:dyDescent="0.35">
      <c r="C153" t="s">
        <v>2958</v>
      </c>
      <c r="U153" s="5">
        <v>-2135524059</v>
      </c>
    </row>
    <row r="154" spans="3:26" ht="15.5" x14ac:dyDescent="0.35">
      <c r="C154" t="s">
        <v>570</v>
      </c>
      <c r="M154" s="5">
        <v>-432012060</v>
      </c>
      <c r="N154" s="5">
        <v>-260978039</v>
      </c>
      <c r="O154" s="5">
        <v>-1258261274</v>
      </c>
      <c r="P154" s="5">
        <v>6635801450</v>
      </c>
      <c r="Q154" s="5">
        <v>-12213861461</v>
      </c>
      <c r="R154" s="5">
        <v>-346320538</v>
      </c>
      <c r="S154" s="5">
        <v>-229403102</v>
      </c>
      <c r="T154" s="5">
        <v>-11980483217</v>
      </c>
    </row>
    <row r="155" spans="3:26" ht="15.5" x14ac:dyDescent="0.35">
      <c r="C155" t="s">
        <v>103</v>
      </c>
    </row>
    <row r="156" spans="3:26" ht="15.5" x14ac:dyDescent="0.35">
      <c r="C156" t="s">
        <v>183</v>
      </c>
      <c r="D156" s="5">
        <v>206617933</v>
      </c>
      <c r="E156" s="5">
        <v>-1392424777</v>
      </c>
      <c r="F156" s="5">
        <v>2155963334</v>
      </c>
      <c r="G156" s="5">
        <v>-71972336</v>
      </c>
      <c r="I156" s="5">
        <v>1442713243</v>
      </c>
      <c r="J156" s="5">
        <v>-7706602733</v>
      </c>
      <c r="K156" s="5">
        <v>943526464</v>
      </c>
      <c r="L156" s="5">
        <v>1357511121</v>
      </c>
      <c r="M156" s="5">
        <v>1063966209</v>
      </c>
      <c r="N156" s="5">
        <v>590625367</v>
      </c>
      <c r="O156" s="5">
        <v>3818110806</v>
      </c>
      <c r="P156" s="5">
        <v>6976621124</v>
      </c>
      <c r="Q156" s="5">
        <v>3974706821</v>
      </c>
      <c r="R156" s="5">
        <v>864256051</v>
      </c>
      <c r="S156" s="5">
        <v>-602860934</v>
      </c>
      <c r="T156" s="5">
        <v>7693076072</v>
      </c>
      <c r="U156" s="5">
        <v>-16131739276</v>
      </c>
      <c r="V156" s="5">
        <v>156728754</v>
      </c>
      <c r="W156" s="5">
        <v>1434702804</v>
      </c>
      <c r="X156" s="5">
        <v>174952716</v>
      </c>
      <c r="Y156" s="5">
        <v>-1181681331</v>
      </c>
      <c r="Z156" s="5">
        <v>4062392651</v>
      </c>
    </row>
    <row r="157" spans="3:26" ht="15.5" x14ac:dyDescent="0.35">
      <c r="C157" t="s">
        <v>2959</v>
      </c>
      <c r="U157" s="5">
        <v>590000000</v>
      </c>
      <c r="W157" s="5">
        <v>3110000000</v>
      </c>
      <c r="Z157" s="5">
        <v>3000000000</v>
      </c>
    </row>
    <row r="158" spans="3:26" ht="15.5" x14ac:dyDescent="0.35">
      <c r="C158" t="s">
        <v>824</v>
      </c>
      <c r="D158" s="5">
        <v>-53164741</v>
      </c>
      <c r="G158" s="5">
        <v>-17582336</v>
      </c>
    </row>
    <row r="159" spans="3:26" ht="15.5" x14ac:dyDescent="0.35">
      <c r="C159" t="s">
        <v>2960</v>
      </c>
    </row>
    <row r="160" spans="3:26" ht="15.5" x14ac:dyDescent="0.35">
      <c r="C160" t="s">
        <v>2961</v>
      </c>
      <c r="X160" s="5">
        <v>4201030000</v>
      </c>
      <c r="Y160" s="5">
        <v>1722944900</v>
      </c>
      <c r="Z160" s="5">
        <v>1231965511</v>
      </c>
    </row>
    <row r="161" spans="3:26" ht="15.5" x14ac:dyDescent="0.35">
      <c r="C161" t="s">
        <v>2962</v>
      </c>
      <c r="M161" s="5">
        <v>-2477902</v>
      </c>
      <c r="N161" s="5">
        <v>-1221565220</v>
      </c>
      <c r="O161" s="5">
        <v>2268736519</v>
      </c>
      <c r="P161" s="5">
        <v>1213479747</v>
      </c>
      <c r="Q161" s="5">
        <v>2305387743</v>
      </c>
      <c r="R161" s="5">
        <v>-1142483364</v>
      </c>
      <c r="S161" s="5">
        <v>-2681061076</v>
      </c>
      <c r="T161" s="5">
        <v>7879278345</v>
      </c>
      <c r="U161" s="5">
        <v>-5653606534</v>
      </c>
      <c r="V161" s="5">
        <v>-1248091807</v>
      </c>
      <c r="W161" s="5">
        <v>-1542533076</v>
      </c>
      <c r="X161" s="5">
        <v>-3446586842</v>
      </c>
      <c r="Y161" s="5">
        <v>-1493219900</v>
      </c>
    </row>
    <row r="162" spans="3:26" ht="15.5" x14ac:dyDescent="0.35">
      <c r="C162" t="s">
        <v>2963</v>
      </c>
      <c r="M162" s="5">
        <v>-2477902</v>
      </c>
      <c r="N162" s="5">
        <v>-1221565220</v>
      </c>
      <c r="O162" s="5">
        <v>2268736519</v>
      </c>
      <c r="P162" s="5">
        <v>1213479747</v>
      </c>
      <c r="Q162" s="5">
        <v>2305387743</v>
      </c>
      <c r="R162" s="5">
        <v>-1142483364</v>
      </c>
      <c r="S162" s="5">
        <v>-2681061076</v>
      </c>
      <c r="T162" s="5">
        <v>7879278345</v>
      </c>
      <c r="U162" s="5">
        <v>-5653606534</v>
      </c>
      <c r="V162" s="5">
        <v>-1248091807</v>
      </c>
      <c r="W162" s="5">
        <v>-1542533076</v>
      </c>
      <c r="X162" s="5">
        <v>754443158</v>
      </c>
      <c r="Y162" s="5">
        <v>229725000</v>
      </c>
      <c r="Z162" s="5">
        <v>1231965511</v>
      </c>
    </row>
    <row r="163" spans="3:26" ht="15.5" x14ac:dyDescent="0.35">
      <c r="C163" t="s">
        <v>1149</v>
      </c>
      <c r="E163" s="5">
        <v>-1327424779</v>
      </c>
      <c r="F163" s="5">
        <v>-1082211793</v>
      </c>
      <c r="U163" s="5">
        <v>5500000000</v>
      </c>
      <c r="V163" s="5">
        <v>2400000000</v>
      </c>
      <c r="W163" s="5">
        <v>2500000000</v>
      </c>
    </row>
    <row r="164" spans="3:26" ht="15.5" x14ac:dyDescent="0.35">
      <c r="C164" t="s">
        <v>434</v>
      </c>
      <c r="F164" s="5">
        <v>1090196555</v>
      </c>
      <c r="I164" s="5">
        <v>1090196555</v>
      </c>
      <c r="J164" s="5">
        <v>-714120810</v>
      </c>
      <c r="K164" s="5">
        <v>963039793</v>
      </c>
      <c r="L164" s="5">
        <v>-1087174042</v>
      </c>
      <c r="M164" s="5">
        <v>-578775412</v>
      </c>
      <c r="N164" s="5">
        <v>-473877280</v>
      </c>
      <c r="O164" s="5">
        <v>67700125</v>
      </c>
      <c r="P164" s="5">
        <v>-804220278</v>
      </c>
      <c r="Q164" s="5">
        <v>118194159</v>
      </c>
      <c r="R164" s="5">
        <v>2799626708</v>
      </c>
      <c r="S164" s="5">
        <v>-3768489683</v>
      </c>
      <c r="T164" s="5">
        <v>-1236949206</v>
      </c>
      <c r="U164" s="5">
        <v>-4332463122</v>
      </c>
      <c r="V164" s="5">
        <v>-708633298</v>
      </c>
      <c r="W164" s="5">
        <v>-1249645805</v>
      </c>
      <c r="X164" s="5">
        <v>-484310938</v>
      </c>
      <c r="Y164" s="5">
        <v>-1411406331</v>
      </c>
      <c r="Z164" s="5">
        <v>-113977898</v>
      </c>
    </row>
    <row r="165" spans="3:26" ht="15.5" x14ac:dyDescent="0.35">
      <c r="C165" t="s">
        <v>2767</v>
      </c>
      <c r="D165" s="5">
        <v>-53164741</v>
      </c>
      <c r="E165" s="5">
        <v>-1327424779</v>
      </c>
      <c r="F165" s="5">
        <v>7984762</v>
      </c>
      <c r="G165" s="5">
        <v>-17582336</v>
      </c>
      <c r="I165" s="5">
        <v>1090196555</v>
      </c>
      <c r="J165" s="5">
        <v>-714120810</v>
      </c>
      <c r="K165" s="5">
        <v>963039793</v>
      </c>
      <c r="L165" s="5">
        <v>-1087174042</v>
      </c>
      <c r="M165" s="5">
        <v>-578775412</v>
      </c>
      <c r="N165" s="5">
        <v>-473877280</v>
      </c>
      <c r="O165" s="5">
        <v>67700125</v>
      </c>
      <c r="P165" s="5">
        <v>-804220278</v>
      </c>
      <c r="Q165" s="5">
        <v>118194159</v>
      </c>
      <c r="R165" s="5">
        <v>2799626708</v>
      </c>
      <c r="S165" s="5">
        <v>-3768489683</v>
      </c>
      <c r="T165" s="5">
        <v>-1236949206</v>
      </c>
      <c r="U165" s="5">
        <v>1167536878</v>
      </c>
      <c r="V165" s="5">
        <v>1691366702</v>
      </c>
      <c r="W165" s="5">
        <v>1250354195</v>
      </c>
      <c r="X165" s="5">
        <v>-484310938</v>
      </c>
      <c r="Y165" s="5">
        <v>-1411406331</v>
      </c>
      <c r="Z165" s="5">
        <v>-113977898</v>
      </c>
    </row>
    <row r="166" spans="3:26" ht="15.5" x14ac:dyDescent="0.35">
      <c r="C166" t="s">
        <v>537</v>
      </c>
      <c r="D166" s="5">
        <v>296382683</v>
      </c>
      <c r="I166" s="5">
        <v>-117761884</v>
      </c>
      <c r="J166" s="5">
        <v>66301583</v>
      </c>
      <c r="K166" s="5">
        <v>-48893215</v>
      </c>
      <c r="L166" s="5">
        <v>-340025220</v>
      </c>
      <c r="N166" s="5">
        <v>-23440215</v>
      </c>
      <c r="O166" s="5">
        <v>-58799495</v>
      </c>
      <c r="P166" s="5">
        <v>-56620559</v>
      </c>
      <c r="Q166" s="5">
        <v>86084701</v>
      </c>
      <c r="R166" s="5">
        <v>-339246285</v>
      </c>
      <c r="S166" s="5">
        <v>-193160138</v>
      </c>
      <c r="T166" s="5">
        <v>381302234</v>
      </c>
    </row>
    <row r="167" spans="3:26" ht="15.5" x14ac:dyDescent="0.35">
      <c r="C167" t="s">
        <v>723</v>
      </c>
    </row>
    <row r="168" spans="3:26" ht="15.5" x14ac:dyDescent="0.35">
      <c r="C168" t="s">
        <v>539</v>
      </c>
      <c r="M168" s="5">
        <v>-39997100</v>
      </c>
      <c r="N168" s="5">
        <v>-8169568</v>
      </c>
      <c r="O168" s="5">
        <v>-383491123</v>
      </c>
      <c r="P168" s="5">
        <v>341537638</v>
      </c>
      <c r="Q168" s="5">
        <v>-16485482</v>
      </c>
      <c r="R168" s="5">
        <v>-61441008</v>
      </c>
      <c r="S168" s="5">
        <v>113473045</v>
      </c>
      <c r="T168" s="5">
        <v>-65512900</v>
      </c>
      <c r="U168" s="5">
        <v>-79669620</v>
      </c>
      <c r="V168" s="5">
        <v>-286546141</v>
      </c>
      <c r="W168" s="5">
        <v>334881685</v>
      </c>
      <c r="X168" s="5">
        <v>-95179504</v>
      </c>
      <c r="Z168" s="5">
        <v>-55594962</v>
      </c>
    </row>
    <row r="169" spans="3:26" ht="15.5" x14ac:dyDescent="0.35">
      <c r="C169" t="s">
        <v>1168</v>
      </c>
      <c r="J169" s="5">
        <v>7259250</v>
      </c>
    </row>
    <row r="170" spans="3:26" ht="15.5" x14ac:dyDescent="0.35">
      <c r="C170" t="s">
        <v>954</v>
      </c>
      <c r="S170" s="5">
        <v>242334519</v>
      </c>
      <c r="T170" s="5">
        <v>-626000002</v>
      </c>
      <c r="W170" s="5">
        <v>-1718000000</v>
      </c>
    </row>
    <row r="171" spans="3:26" ht="15.5" x14ac:dyDescent="0.35">
      <c r="C171" t="s">
        <v>2964</v>
      </c>
      <c r="K171" s="5">
        <v>488000000</v>
      </c>
      <c r="L171" s="5">
        <v>5368000000</v>
      </c>
    </row>
    <row r="172" spans="3:26" ht="15.5" x14ac:dyDescent="0.35">
      <c r="C172" t="s">
        <v>479</v>
      </c>
      <c r="K172" s="5">
        <v>-488000000</v>
      </c>
      <c r="L172" s="5">
        <v>-5368000000</v>
      </c>
    </row>
    <row r="173" spans="3:26" ht="15.5" x14ac:dyDescent="0.35">
      <c r="C173" t="s">
        <v>2965</v>
      </c>
    </row>
    <row r="174" spans="3:26" ht="15.5" x14ac:dyDescent="0.35">
      <c r="C174" t="s">
        <v>2966</v>
      </c>
      <c r="U174" s="5">
        <v>-6300000000</v>
      </c>
    </row>
    <row r="175" spans="3:26" ht="15.5" x14ac:dyDescent="0.35">
      <c r="C175" t="s">
        <v>2948</v>
      </c>
      <c r="N175" s="5">
        <v>-488000000</v>
      </c>
      <c r="O175" s="5">
        <v>-4880000000</v>
      </c>
      <c r="P175" s="5">
        <v>-488000000</v>
      </c>
      <c r="Q175" s="5">
        <v>-976000000</v>
      </c>
      <c r="R175" s="5">
        <v>-439200000</v>
      </c>
      <c r="S175" s="5">
        <v>-976000000</v>
      </c>
      <c r="T175" s="5">
        <v>-976000000</v>
      </c>
      <c r="U175" s="5">
        <v>-5856000000</v>
      </c>
    </row>
    <row r="176" spans="3:26" ht="15.5" x14ac:dyDescent="0.35">
      <c r="C176" t="s">
        <v>2967</v>
      </c>
      <c r="S176" s="5">
        <v>6660042399</v>
      </c>
      <c r="T176" s="5">
        <v>-660042399</v>
      </c>
    </row>
    <row r="177" spans="2:26" ht="15.5" x14ac:dyDescent="0.35">
      <c r="C177" t="s">
        <v>1277</v>
      </c>
      <c r="N177" s="5">
        <v>488000000</v>
      </c>
      <c r="O177" s="5">
        <v>4891500000</v>
      </c>
    </row>
    <row r="178" spans="2:26" ht="15.5" x14ac:dyDescent="0.35">
      <c r="C178" t="s">
        <v>1260</v>
      </c>
    </row>
    <row r="179" spans="2:26" ht="15.5" x14ac:dyDescent="0.35">
      <c r="C179" t="s">
        <v>391</v>
      </c>
      <c r="D179" s="5">
        <v>-647472512</v>
      </c>
      <c r="E179" s="5">
        <v>-475330256</v>
      </c>
      <c r="F179" s="5">
        <v>1297618764</v>
      </c>
      <c r="G179" s="5">
        <v>117783006</v>
      </c>
      <c r="I179" s="5">
        <v>34982905</v>
      </c>
      <c r="J179" s="5">
        <v>-6016088325</v>
      </c>
      <c r="K179" s="5">
        <v>-137460246</v>
      </c>
      <c r="L179" s="5">
        <v>46843171</v>
      </c>
      <c r="M179" s="5">
        <v>385357359</v>
      </c>
      <c r="N179" s="5">
        <v>-403171350</v>
      </c>
      <c r="O179" s="5">
        <v>26330505</v>
      </c>
      <c r="P179" s="5">
        <v>-62029489</v>
      </c>
      <c r="Q179" s="5">
        <v>-50249311</v>
      </c>
      <c r="R179" s="5">
        <v>-744410313</v>
      </c>
      <c r="S179" s="5">
        <v>-1159543574</v>
      </c>
      <c r="T179" s="5">
        <v>-7897733479</v>
      </c>
      <c r="U179" s="5">
        <v>22508789031</v>
      </c>
      <c r="V179" s="5">
        <v>296185902</v>
      </c>
      <c r="W179" s="5">
        <v>713736411</v>
      </c>
      <c r="X179" s="5">
        <v>-195842958</v>
      </c>
      <c r="Y179" s="5">
        <v>-783503430</v>
      </c>
      <c r="Z179" s="5">
        <v>228570640</v>
      </c>
    </row>
    <row r="180" spans="2:26" ht="15.5" x14ac:dyDescent="0.35">
      <c r="C180" t="s">
        <v>2968</v>
      </c>
      <c r="Z180" s="5">
        <v>-43093055</v>
      </c>
    </row>
    <row r="181" spans="2:26" ht="15.5" x14ac:dyDescent="0.35">
      <c r="C181" t="s">
        <v>193</v>
      </c>
      <c r="E181" s="5">
        <v>1721057648</v>
      </c>
      <c r="I181" s="5">
        <v>1686074743</v>
      </c>
      <c r="J181" s="5">
        <v>7702163068</v>
      </c>
      <c r="K181" s="5">
        <v>7839623313</v>
      </c>
      <c r="L181" s="5">
        <v>7792780142</v>
      </c>
      <c r="M181" s="5">
        <v>7407422782</v>
      </c>
      <c r="N181" s="5">
        <v>7810594133</v>
      </c>
      <c r="O181" s="5">
        <v>7784263627</v>
      </c>
      <c r="P181" s="5">
        <v>7846293114</v>
      </c>
      <c r="Q181" s="5">
        <v>7896542425</v>
      </c>
      <c r="R181" s="5">
        <v>8640952738</v>
      </c>
      <c r="S181" s="5">
        <v>9800496312</v>
      </c>
      <c r="T181" s="5">
        <v>17698229791</v>
      </c>
      <c r="U181" s="5">
        <v>1189440759</v>
      </c>
      <c r="V181" s="5">
        <v>893254856</v>
      </c>
      <c r="W181" s="5">
        <v>179518445</v>
      </c>
      <c r="X181" s="5">
        <v>375361403</v>
      </c>
      <c r="Y181" s="5">
        <v>1158864833</v>
      </c>
      <c r="Z181" s="5">
        <v>973387248</v>
      </c>
    </row>
    <row r="182" spans="2:26" ht="15.5" x14ac:dyDescent="0.35">
      <c r="C182" t="s">
        <v>195</v>
      </c>
      <c r="D182" s="5">
        <v>-647472512</v>
      </c>
      <c r="E182" s="5">
        <v>1245727392</v>
      </c>
      <c r="F182" s="5">
        <v>1297618764</v>
      </c>
      <c r="G182" s="5">
        <v>117783006</v>
      </c>
      <c r="I182" s="5">
        <v>1721057648</v>
      </c>
      <c r="J182" s="5">
        <v>1686074743</v>
      </c>
      <c r="K182" s="5">
        <v>7702163067</v>
      </c>
      <c r="L182" s="5">
        <v>7839623313</v>
      </c>
      <c r="M182" s="5">
        <v>7792780141</v>
      </c>
      <c r="N182" s="5">
        <v>7407422783</v>
      </c>
      <c r="O182" s="5">
        <v>7810594132</v>
      </c>
      <c r="P182" s="5">
        <v>7784263625</v>
      </c>
      <c r="Q182" s="5">
        <v>7846293114</v>
      </c>
      <c r="R182" s="5">
        <v>7896542425</v>
      </c>
      <c r="S182" s="5">
        <v>8640952738</v>
      </c>
      <c r="T182" s="5">
        <v>9800496312</v>
      </c>
      <c r="U182" s="5">
        <v>23698229790</v>
      </c>
      <c r="V182" s="5">
        <v>1189440758</v>
      </c>
      <c r="W182" s="5">
        <v>893254856</v>
      </c>
      <c r="X182" s="5">
        <v>179518445</v>
      </c>
      <c r="Y182" s="5">
        <v>375361403</v>
      </c>
      <c r="Z182" s="5">
        <v>1158864833</v>
      </c>
    </row>
    <row r="184" spans="2:26" ht="15.5" x14ac:dyDescent="0.35">
      <c r="B184" t="s">
        <v>196</v>
      </c>
      <c r="C184" t="s">
        <v>12</v>
      </c>
      <c r="D184" s="5">
        <v>490000000</v>
      </c>
      <c r="E184" s="5">
        <v>490000000</v>
      </c>
      <c r="F184" s="5">
        <v>490000000</v>
      </c>
      <c r="G184" s="5">
        <v>490000000</v>
      </c>
      <c r="I184" s="5">
        <v>490000000</v>
      </c>
      <c r="J184" s="5">
        <v>490000000</v>
      </c>
      <c r="K184" s="5">
        <v>490000000</v>
      </c>
      <c r="L184" s="5">
        <v>490000000</v>
      </c>
      <c r="M184" s="5">
        <v>490000000</v>
      </c>
      <c r="N184" s="5">
        <v>490000000</v>
      </c>
      <c r="O184" s="5">
        <v>490000000</v>
      </c>
      <c r="P184" s="5">
        <v>490000000</v>
      </c>
      <c r="Q184" s="5">
        <v>490000000</v>
      </c>
      <c r="R184" s="5">
        <v>490000000</v>
      </c>
      <c r="S184" s="5">
        <v>490000000</v>
      </c>
      <c r="T184" s="5">
        <v>490000000</v>
      </c>
      <c r="U184" s="5">
        <v>490000000</v>
      </c>
      <c r="V184" s="5">
        <v>490000000</v>
      </c>
      <c r="W184" s="5">
        <v>490000000</v>
      </c>
      <c r="X184" s="5">
        <v>490000000</v>
      </c>
      <c r="Y184" s="5">
        <v>490000000</v>
      </c>
      <c r="Z184" s="5">
        <v>490000000</v>
      </c>
    </row>
    <row r="185" spans="2:26" ht="15.5" x14ac:dyDescent="0.35">
      <c r="C185" t="s">
        <v>197</v>
      </c>
      <c r="D185" s="6">
        <v>0.51</v>
      </c>
      <c r="E185" s="6">
        <v>-0.54</v>
      </c>
      <c r="F185" s="6">
        <v>-1.03</v>
      </c>
      <c r="G185" s="6">
        <v>-2.12</v>
      </c>
    </row>
    <row r="186" spans="2:26" ht="15.5" x14ac:dyDescent="0.35">
      <c r="C186" t="s">
        <v>198</v>
      </c>
      <c r="D186" s="6">
        <v>360.78</v>
      </c>
      <c r="E186" s="6">
        <v>-385.19</v>
      </c>
      <c r="F186" s="6">
        <v>-219.42</v>
      </c>
      <c r="G186" s="6">
        <v>-129.25</v>
      </c>
    </row>
    <row r="187" spans="2:26" ht="15.5" x14ac:dyDescent="0.35">
      <c r="C187" t="s">
        <v>73</v>
      </c>
      <c r="D187" s="6">
        <v>17.78</v>
      </c>
      <c r="E187" s="6">
        <v>18.809999999999999</v>
      </c>
      <c r="F187" s="6">
        <v>19.84</v>
      </c>
      <c r="G187" s="6">
        <v>30.79</v>
      </c>
    </row>
    <row r="188" spans="2:26" ht="15.5" x14ac:dyDescent="0.35">
      <c r="C188" t="s">
        <v>199</v>
      </c>
      <c r="D188" s="5">
        <v>950000000</v>
      </c>
      <c r="E188" s="5">
        <v>120000000</v>
      </c>
      <c r="F188" s="5">
        <v>-400000000</v>
      </c>
      <c r="G188" s="5">
        <v>-490000000</v>
      </c>
    </row>
    <row r="189" spans="2:26" ht="15.5" x14ac:dyDescent="0.35">
      <c r="C189" t="s">
        <v>200</v>
      </c>
      <c r="D189" s="6">
        <v>7.3000000000000001E-3</v>
      </c>
      <c r="E189" s="6">
        <v>-7.6E-3</v>
      </c>
      <c r="F189" s="6">
        <v>-1.3999999999999999E-2</v>
      </c>
      <c r="G189" s="6">
        <v>-3.0099999999999998E-2</v>
      </c>
    </row>
    <row r="190" spans="2:26" ht="15.5" x14ac:dyDescent="0.35">
      <c r="C190" t="s">
        <v>201</v>
      </c>
      <c r="D190" s="6">
        <v>1.9E-2</v>
      </c>
      <c r="E190" s="6">
        <v>-2.0400000000000001E-2</v>
      </c>
      <c r="F190" s="6">
        <v>-3.8300000000000001E-2</v>
      </c>
      <c r="G190" s="6">
        <v>-7.6100000000000001E-2</v>
      </c>
    </row>
    <row r="191" spans="2:26" ht="15.5" x14ac:dyDescent="0.35">
      <c r="C191" t="s">
        <v>202</v>
      </c>
      <c r="D191" s="6">
        <v>1.5100000000000001E-2</v>
      </c>
      <c r="E191" s="6">
        <v>-1.21E-2</v>
      </c>
      <c r="F191" s="6">
        <v>-2.9900000000000003E-2</v>
      </c>
      <c r="G191" s="6">
        <v>-3.3099999999999997E-2</v>
      </c>
    </row>
    <row r="192" spans="2:26" ht="15.5" x14ac:dyDescent="0.35">
      <c r="C192" t="s">
        <v>203</v>
      </c>
      <c r="D192" s="6">
        <v>21.76</v>
      </c>
      <c r="E192" s="6">
        <v>-11.37</v>
      </c>
      <c r="F192" s="6">
        <v>-266.39999999999998</v>
      </c>
      <c r="G192" s="6">
        <v>-22.87</v>
      </c>
    </row>
    <row r="193" spans="3:26" ht="15.5" x14ac:dyDescent="0.35">
      <c r="C193" t="s">
        <v>204</v>
      </c>
      <c r="D193" s="5">
        <v>13000000000</v>
      </c>
      <c r="E193" s="5">
        <v>13000000000</v>
      </c>
      <c r="F193" s="5">
        <v>13000000000</v>
      </c>
      <c r="G193" s="5">
        <v>13000000000</v>
      </c>
    </row>
    <row r="194" spans="3:26" ht="15.5" x14ac:dyDescent="0.35">
      <c r="C194" t="s">
        <v>205</v>
      </c>
      <c r="D194" s="6">
        <v>6.85</v>
      </c>
      <c r="E194" s="6">
        <v>7.89</v>
      </c>
      <c r="F194" s="6">
        <v>8.4</v>
      </c>
      <c r="G194" s="6">
        <v>9.82</v>
      </c>
    </row>
    <row r="195" spans="3:26" ht="15.5" x14ac:dyDescent="0.35">
      <c r="C195" t="s">
        <v>206</v>
      </c>
      <c r="D195" s="6">
        <v>26.88</v>
      </c>
      <c r="E195" s="6">
        <v>26.37</v>
      </c>
      <c r="F195" s="6">
        <v>26.9</v>
      </c>
      <c r="G195" s="6">
        <v>27.9</v>
      </c>
    </row>
    <row r="196" spans="3:26" ht="15.5" x14ac:dyDescent="0.35">
      <c r="C196" t="s">
        <v>207</v>
      </c>
      <c r="D196" s="6">
        <v>6.85</v>
      </c>
      <c r="E196" s="6">
        <v>7.89</v>
      </c>
      <c r="F196" s="6">
        <v>8.4</v>
      </c>
      <c r="G196" s="6">
        <v>9.82</v>
      </c>
    </row>
    <row r="197" spans="3:26" ht="15.5" x14ac:dyDescent="0.35">
      <c r="C197" t="s">
        <v>208</v>
      </c>
      <c r="D197" s="6">
        <v>26.88</v>
      </c>
      <c r="E197" s="6">
        <v>26.37</v>
      </c>
      <c r="F197" s="6">
        <v>26.9</v>
      </c>
      <c r="G197" s="6">
        <v>27.9</v>
      </c>
    </row>
    <row r="198" spans="3:26" ht="15.5" x14ac:dyDescent="0.35">
      <c r="C198" t="s">
        <v>209</v>
      </c>
      <c r="D198" s="5">
        <v>0</v>
      </c>
      <c r="E198" s="5">
        <v>0</v>
      </c>
      <c r="F198" s="5">
        <v>1000000000</v>
      </c>
      <c r="G198" s="5">
        <v>1000000000</v>
      </c>
    </row>
    <row r="199" spans="3:26" ht="15.5" x14ac:dyDescent="0.35">
      <c r="C199" t="s">
        <v>210</v>
      </c>
      <c r="D199" s="5">
        <v>15000000000</v>
      </c>
      <c r="E199" s="5">
        <v>14000000000</v>
      </c>
      <c r="F199" s="5">
        <v>14000000000</v>
      </c>
      <c r="G199" s="5">
        <v>12000000000</v>
      </c>
    </row>
    <row r="200" spans="3:26" ht="15.5" x14ac:dyDescent="0.35">
      <c r="C200" t="s">
        <v>211</v>
      </c>
      <c r="D200" s="5">
        <v>13000000000</v>
      </c>
      <c r="E200" s="5">
        <v>13000000000</v>
      </c>
      <c r="F200" s="5">
        <v>13000000000</v>
      </c>
      <c r="G200" s="5">
        <v>14000000000</v>
      </c>
    </row>
    <row r="201" spans="3:26" ht="15.5" x14ac:dyDescent="0.35">
      <c r="C201" t="s">
        <v>24</v>
      </c>
      <c r="D201" s="5">
        <v>15000000000</v>
      </c>
      <c r="E201" s="5">
        <v>14000000000</v>
      </c>
      <c r="F201" s="5">
        <v>16000000000</v>
      </c>
      <c r="G201" s="5">
        <v>14000000000</v>
      </c>
    </row>
    <row r="202" spans="3:26" ht="15.5" x14ac:dyDescent="0.35">
      <c r="C202" t="s">
        <v>21</v>
      </c>
      <c r="D202" s="5">
        <v>14000000000</v>
      </c>
      <c r="E202" s="5">
        <v>13000000000</v>
      </c>
      <c r="F202" s="5">
        <v>14000000000</v>
      </c>
      <c r="G202" s="5">
        <v>13000000000</v>
      </c>
    </row>
    <row r="203" spans="3:26" ht="15.5" x14ac:dyDescent="0.35">
      <c r="C203" t="s">
        <v>212</v>
      </c>
      <c r="D203" s="5">
        <v>-2000000000</v>
      </c>
      <c r="E203" s="5">
        <v>-2000000000</v>
      </c>
      <c r="F203" s="5">
        <v>-1000000000</v>
      </c>
      <c r="G203" s="5">
        <v>-3000000000</v>
      </c>
    </row>
    <row r="204" spans="3:26" ht="15.5" x14ac:dyDescent="0.35">
      <c r="C204" t="s">
        <v>213</v>
      </c>
      <c r="D204" s="5">
        <v>0</v>
      </c>
      <c r="E204" s="5">
        <v>1000000000</v>
      </c>
      <c r="F204" s="5">
        <v>-1000000000</v>
      </c>
      <c r="G204" s="5">
        <v>0</v>
      </c>
    </row>
    <row r="205" spans="3:26" ht="15.5" x14ac:dyDescent="0.35">
      <c r="C205" t="s">
        <v>214</v>
      </c>
      <c r="D205" s="5">
        <v>-1000000000</v>
      </c>
      <c r="E205" s="5">
        <v>0</v>
      </c>
      <c r="F205" s="5">
        <v>-1000000000</v>
      </c>
      <c r="G205" s="5">
        <v>0</v>
      </c>
    </row>
    <row r="206" spans="3:26" ht="15.5" x14ac:dyDescent="0.35">
      <c r="C206" t="s">
        <v>13</v>
      </c>
      <c r="D206" s="5">
        <v>-1000000000</v>
      </c>
      <c r="E206" s="5">
        <v>1000000000</v>
      </c>
      <c r="F206" s="5">
        <v>-1000000000</v>
      </c>
      <c r="G206" s="5">
        <v>0</v>
      </c>
    </row>
    <row r="207" spans="3:26" ht="15.5" x14ac:dyDescent="0.35">
      <c r="C207" t="s">
        <v>16</v>
      </c>
      <c r="D207" s="6">
        <v>-1.92</v>
      </c>
      <c r="E207" s="6">
        <v>1.57</v>
      </c>
      <c r="F207" s="6">
        <v>-2.2000000000000002</v>
      </c>
      <c r="G207" s="6">
        <v>0.39</v>
      </c>
    </row>
    <row r="208" spans="3:26" ht="15.5" x14ac:dyDescent="0.35">
      <c r="C208" t="s">
        <v>58</v>
      </c>
      <c r="I208" s="6">
        <v>-6.67</v>
      </c>
      <c r="J208" s="6">
        <v>-1.97</v>
      </c>
      <c r="K208" s="6">
        <v>-105.39</v>
      </c>
      <c r="L208" s="6">
        <v>13.37</v>
      </c>
      <c r="M208" s="6">
        <v>18.29</v>
      </c>
      <c r="N208" s="6">
        <v>-10.81</v>
      </c>
      <c r="O208" s="6">
        <v>11.56</v>
      </c>
      <c r="P208" s="6">
        <v>10.02</v>
      </c>
      <c r="Q208" s="6">
        <v>3.27</v>
      </c>
      <c r="R208" s="6">
        <v>1.51</v>
      </c>
      <c r="S208" s="6">
        <v>0.96</v>
      </c>
      <c r="T208" s="6">
        <v>2.5099999999999998</v>
      </c>
      <c r="U208" s="6">
        <v>-0.45</v>
      </c>
      <c r="V208" s="6">
        <v>0.52</v>
      </c>
      <c r="W208" s="6">
        <v>0.7</v>
      </c>
      <c r="X208" s="6">
        <v>0.28999999999999998</v>
      </c>
      <c r="Y208" s="6">
        <v>0.65</v>
      </c>
      <c r="Z208" s="6">
        <v>1.55</v>
      </c>
    </row>
    <row r="209" spans="3:26" ht="15.5" x14ac:dyDescent="0.35">
      <c r="C209" t="s">
        <v>72</v>
      </c>
      <c r="I209" s="6">
        <v>-33.880000000000003</v>
      </c>
      <c r="J209" s="6">
        <v>-101.52</v>
      </c>
      <c r="K209" s="6">
        <v>-1.41</v>
      </c>
      <c r="L209" s="6">
        <v>23.49</v>
      </c>
      <c r="M209" s="6">
        <v>24.38</v>
      </c>
      <c r="N209" s="6">
        <v>-22.02</v>
      </c>
      <c r="O209" s="6">
        <v>28.2</v>
      </c>
      <c r="P209" s="6">
        <v>27.74</v>
      </c>
      <c r="Q209" s="6">
        <v>47.4</v>
      </c>
      <c r="R209" s="6">
        <v>37.75</v>
      </c>
      <c r="S209" s="6">
        <v>71.88</v>
      </c>
      <c r="T209" s="6">
        <v>41.83</v>
      </c>
      <c r="U209" s="6">
        <v>-333.33</v>
      </c>
      <c r="V209" s="6">
        <v>211.54</v>
      </c>
      <c r="W209" s="6">
        <v>71.430000000000007</v>
      </c>
      <c r="X209" s="6">
        <v>206.9</v>
      </c>
      <c r="Y209" s="6">
        <v>155.38</v>
      </c>
      <c r="Z209" s="6">
        <v>74.19</v>
      </c>
    </row>
    <row r="210" spans="3:26" ht="15.5" x14ac:dyDescent="0.35">
      <c r="C210" t="s">
        <v>75</v>
      </c>
      <c r="I210" s="6">
        <v>5.75</v>
      </c>
      <c r="J210" s="6">
        <v>4.7699999999999996</v>
      </c>
      <c r="K210" s="6">
        <v>3.74</v>
      </c>
      <c r="L210" s="6">
        <v>7.53</v>
      </c>
      <c r="M210" s="6">
        <v>15.02</v>
      </c>
      <c r="N210" s="6">
        <v>8.6999999999999993</v>
      </c>
      <c r="O210" s="6">
        <v>8.0299999999999994</v>
      </c>
      <c r="P210" s="6">
        <v>6.11</v>
      </c>
      <c r="Q210" s="6">
        <v>3.35</v>
      </c>
      <c r="R210" s="6">
        <v>1.1399999999999999</v>
      </c>
      <c r="S210" s="6">
        <v>1.74</v>
      </c>
      <c r="T210" s="6">
        <v>3.25</v>
      </c>
      <c r="U210" s="6">
        <v>4.9800000000000004</v>
      </c>
      <c r="V210" s="6">
        <v>3.42</v>
      </c>
      <c r="W210" s="6">
        <v>1.6</v>
      </c>
      <c r="X210" s="6">
        <v>1.98</v>
      </c>
      <c r="Y210" s="6">
        <v>3.32</v>
      </c>
      <c r="Z210" s="6">
        <v>3.48</v>
      </c>
    </row>
    <row r="211" spans="3:26" ht="15.5" x14ac:dyDescent="0.35">
      <c r="C211" t="s">
        <v>215</v>
      </c>
      <c r="I211" s="5">
        <v>-1210000000</v>
      </c>
      <c r="J211" s="5">
        <v>510000000</v>
      </c>
      <c r="K211" s="5">
        <v>-180000000</v>
      </c>
      <c r="L211" s="5">
        <v>-19730000000</v>
      </c>
      <c r="M211" s="5">
        <v>1370000000</v>
      </c>
      <c r="N211" s="5">
        <v>-1750000000</v>
      </c>
      <c r="O211" s="5">
        <v>-2500000000</v>
      </c>
      <c r="P211" s="5">
        <v>-3280000000</v>
      </c>
    </row>
    <row r="212" spans="3:26" ht="15.5" x14ac:dyDescent="0.35">
      <c r="C212" t="s">
        <v>216</v>
      </c>
      <c r="I212" s="6">
        <v>-9.11E-2</v>
      </c>
      <c r="J212" s="6">
        <v>-2.64E-2</v>
      </c>
      <c r="K212" s="6">
        <v>-1.1335</v>
      </c>
      <c r="L212" s="6">
        <v>5.8899999999999994E-2</v>
      </c>
      <c r="M212" s="6">
        <v>8.8800000000000004E-2</v>
      </c>
      <c r="N212" s="6">
        <v>-6.0899999999999996E-2</v>
      </c>
      <c r="O212" s="6">
        <v>6.25E-2</v>
      </c>
      <c r="P212" s="6">
        <v>5.7999999999999996E-2</v>
      </c>
      <c r="Q212" s="6">
        <v>1.9699999999999999E-2</v>
      </c>
      <c r="R212" s="6">
        <v>1.0800000000000001E-2</v>
      </c>
      <c r="S212" s="6">
        <v>7.1999999999999998E-3</v>
      </c>
      <c r="T212" s="6">
        <v>1.7500000000000002E-2</v>
      </c>
      <c r="U212" s="6">
        <v>-3.2000000000000002E-3</v>
      </c>
      <c r="V212" s="6">
        <v>5.6000000000000008E-3</v>
      </c>
      <c r="W212" s="6">
        <v>7.8000000000000005E-3</v>
      </c>
      <c r="X212" s="6">
        <v>3.3E-3</v>
      </c>
      <c r="Y212" s="6">
        <v>7.4999999999999997E-3</v>
      </c>
      <c r="Z212" s="6">
        <v>1.72E-2</v>
      </c>
    </row>
    <row r="213" spans="3:26" ht="15.5" x14ac:dyDescent="0.35">
      <c r="C213" t="s">
        <v>217</v>
      </c>
      <c r="I213" s="6">
        <v>-0.248</v>
      </c>
      <c r="J213" s="6">
        <v>-5.8799999999999998E-2</v>
      </c>
      <c r="K213" s="6">
        <v>-3.0088999999999997</v>
      </c>
      <c r="L213" s="6">
        <v>9.4600000000000004E-2</v>
      </c>
      <c r="M213" s="6">
        <v>0.1313</v>
      </c>
      <c r="N213" s="6">
        <v>-8.9600000000000013E-2</v>
      </c>
      <c r="O213" s="6">
        <v>8.7499999999999994E-2</v>
      </c>
      <c r="P213" s="6">
        <v>7.7300000000000008E-2</v>
      </c>
      <c r="Q213" s="6">
        <v>2.7400000000000001E-2</v>
      </c>
      <c r="R213" s="6">
        <v>1.2699999999999999E-2</v>
      </c>
      <c r="S213" s="6">
        <v>8.199999999999999E-3</v>
      </c>
      <c r="T213" s="6">
        <v>2.1299999999999999E-2</v>
      </c>
      <c r="U213" s="6">
        <v>-3.7000000000000002E-3</v>
      </c>
      <c r="V213" s="6">
        <v>6.8000000000000005E-3</v>
      </c>
      <c r="W213" s="6">
        <v>9.1999999999999998E-3</v>
      </c>
      <c r="X213" s="6">
        <v>3.8E-3</v>
      </c>
      <c r="Y213" s="6">
        <v>8.6999999999999994E-3</v>
      </c>
      <c r="Z213" s="6">
        <v>2.0899999999999998E-2</v>
      </c>
    </row>
    <row r="214" spans="3:26" ht="15.5" x14ac:dyDescent="0.35">
      <c r="C214" t="s">
        <v>218</v>
      </c>
      <c r="I214" s="6">
        <v>-9.7200000000000009E-2</v>
      </c>
      <c r="J214" s="6">
        <v>-4.1299999999999996E-2</v>
      </c>
      <c r="K214" s="6">
        <v>-3.56E-2</v>
      </c>
      <c r="L214" s="6">
        <v>-0.22</v>
      </c>
      <c r="M214" s="6">
        <v>-8.3999999999999995E-3</v>
      </c>
      <c r="N214" s="6">
        <v>-5.5800000000000002E-2</v>
      </c>
      <c r="O214" s="6">
        <v>-6.2400000000000004E-2</v>
      </c>
      <c r="P214" s="6">
        <v>-8.8100000000000012E-2</v>
      </c>
      <c r="Q214" s="6">
        <v>-4.9299999999999997E-2</v>
      </c>
      <c r="R214" s="6">
        <v>5.7999999999999996E-3</v>
      </c>
      <c r="S214" s="6">
        <v>3.0000000000000001E-3</v>
      </c>
      <c r="T214" s="6">
        <v>-1.11E-2</v>
      </c>
      <c r="U214" s="6">
        <v>-1.66E-2</v>
      </c>
      <c r="V214" s="6">
        <v>9.300000000000001E-3</v>
      </c>
      <c r="W214" s="6">
        <v>1.4800000000000001E-2</v>
      </c>
      <c r="X214" s="6">
        <v>1.1000000000000001E-3</v>
      </c>
      <c r="Y214" s="6">
        <v>2.2400000000000003E-2</v>
      </c>
      <c r="Z214" s="6">
        <v>0.12659999999999999</v>
      </c>
    </row>
    <row r="215" spans="3:26" ht="15.5" x14ac:dyDescent="0.35">
      <c r="C215" t="s">
        <v>219</v>
      </c>
      <c r="I215" s="6">
        <v>-30.65</v>
      </c>
      <c r="J215" s="6">
        <v>-10.97</v>
      </c>
      <c r="K215" s="6">
        <v>-21.06</v>
      </c>
      <c r="L215" s="6">
        <v>-187.72</v>
      </c>
      <c r="M215" s="6">
        <v>-3.43</v>
      </c>
      <c r="N215" s="6">
        <v>-16.55</v>
      </c>
      <c r="O215" s="6">
        <v>-19.32</v>
      </c>
      <c r="P215" s="6">
        <v>-19.66</v>
      </c>
      <c r="Q215" s="6">
        <v>-9.17</v>
      </c>
      <c r="R215" s="6">
        <v>1.9</v>
      </c>
      <c r="S215" s="6">
        <v>0.52</v>
      </c>
      <c r="T215" s="6">
        <v>-3.42</v>
      </c>
      <c r="U215" s="6">
        <v>-2.72</v>
      </c>
      <c r="V215" s="6">
        <v>0.88</v>
      </c>
      <c r="W215" s="6">
        <v>1.35</v>
      </c>
      <c r="X215" s="6">
        <v>0.18</v>
      </c>
      <c r="Y215" s="6">
        <v>2.66</v>
      </c>
      <c r="Z215" s="6">
        <v>5.64</v>
      </c>
    </row>
    <row r="216" spans="3:26" ht="15.5" x14ac:dyDescent="0.35">
      <c r="C216" t="s">
        <v>69</v>
      </c>
      <c r="I216" s="6">
        <v>8.4</v>
      </c>
      <c r="J216" s="6">
        <v>5.96</v>
      </c>
      <c r="K216" s="6">
        <v>4.25</v>
      </c>
      <c r="L216" s="6">
        <v>2.2200000000000002</v>
      </c>
      <c r="M216" s="6">
        <v>3.2</v>
      </c>
      <c r="N216" s="6">
        <v>1.97</v>
      </c>
      <c r="O216" s="6">
        <v>2.4700000000000002</v>
      </c>
      <c r="P216" s="6">
        <v>2.14</v>
      </c>
      <c r="Q216" s="6">
        <v>1.3</v>
      </c>
      <c r="R216" s="6">
        <v>0.48</v>
      </c>
      <c r="S216" s="6">
        <v>0.59</v>
      </c>
      <c r="T216" s="6">
        <v>0.89</v>
      </c>
      <c r="U216" s="6">
        <v>1.23</v>
      </c>
      <c r="V216" s="6">
        <v>1.45</v>
      </c>
      <c r="W216" s="6">
        <v>0.66</v>
      </c>
      <c r="X216" s="6">
        <v>0.8</v>
      </c>
      <c r="Y216" s="6">
        <v>1.35</v>
      </c>
      <c r="Z216" s="6">
        <v>1.56</v>
      </c>
    </row>
    <row r="217" spans="3:26" ht="15.5" x14ac:dyDescent="0.35">
      <c r="C217" t="s">
        <v>66</v>
      </c>
      <c r="I217" s="6">
        <v>26.9</v>
      </c>
      <c r="J217" s="6">
        <v>33.54</v>
      </c>
      <c r="K217" s="6">
        <v>35.03</v>
      </c>
      <c r="L217" s="6">
        <v>141.38999999999999</v>
      </c>
      <c r="M217" s="6">
        <v>139.22999999999999</v>
      </c>
      <c r="N217" s="6">
        <v>120.63</v>
      </c>
      <c r="O217" s="6">
        <v>132.16999999999999</v>
      </c>
      <c r="P217" s="6">
        <v>129.71</v>
      </c>
      <c r="Q217" s="6">
        <v>119.37</v>
      </c>
      <c r="R217" s="6">
        <v>118.48</v>
      </c>
      <c r="S217" s="6">
        <v>116.9</v>
      </c>
      <c r="T217" s="6">
        <v>117.83</v>
      </c>
      <c r="U217" s="6">
        <v>122.33</v>
      </c>
      <c r="V217" s="6">
        <v>76.05</v>
      </c>
      <c r="W217" s="6">
        <v>75.53</v>
      </c>
      <c r="X217" s="6">
        <v>74.83</v>
      </c>
      <c r="Y217" s="6">
        <v>74.540000000000006</v>
      </c>
      <c r="Z217" s="6">
        <v>73.89</v>
      </c>
    </row>
    <row r="218" spans="3:26" ht="15.5" x14ac:dyDescent="0.35">
      <c r="C218" t="s">
        <v>220</v>
      </c>
      <c r="I218" s="6">
        <v>8.4</v>
      </c>
      <c r="J218" s="6">
        <v>5.96</v>
      </c>
      <c r="K218" s="6">
        <v>4.25</v>
      </c>
      <c r="L218" s="6">
        <v>2.2200000000000002</v>
      </c>
      <c r="M218" s="6">
        <v>3.2</v>
      </c>
      <c r="N218" s="6">
        <v>1.97</v>
      </c>
      <c r="O218" s="6">
        <v>2.4700000000000002</v>
      </c>
      <c r="P218" s="6">
        <v>2.14</v>
      </c>
      <c r="Q218" s="6">
        <v>1.3</v>
      </c>
      <c r="R218" s="6">
        <v>0.48</v>
      </c>
      <c r="S218" s="6">
        <v>0.59</v>
      </c>
      <c r="T218" s="6">
        <v>0.89</v>
      </c>
      <c r="U218" s="6">
        <v>1.23</v>
      </c>
      <c r="V218" s="6">
        <v>1.45</v>
      </c>
      <c r="W218" s="6">
        <v>0.66</v>
      </c>
      <c r="X218" s="6">
        <v>0.8</v>
      </c>
      <c r="Y218" s="6">
        <v>1.35</v>
      </c>
      <c r="Z218" s="6">
        <v>1.56</v>
      </c>
    </row>
    <row r="219" spans="3:26" ht="15.5" x14ac:dyDescent="0.35">
      <c r="C219" t="s">
        <v>221</v>
      </c>
      <c r="I219" s="6">
        <v>26.9</v>
      </c>
      <c r="J219" s="6">
        <v>33.54</v>
      </c>
      <c r="K219" s="6">
        <v>35.03</v>
      </c>
      <c r="L219" s="6">
        <v>141.38999999999999</v>
      </c>
      <c r="M219" s="6">
        <v>139.22999999999999</v>
      </c>
      <c r="N219" s="6">
        <v>120.63</v>
      </c>
      <c r="O219" s="6">
        <v>132.16999999999999</v>
      </c>
      <c r="P219" s="6">
        <v>129.71</v>
      </c>
      <c r="Q219" s="6">
        <v>119.37</v>
      </c>
      <c r="R219" s="6">
        <v>118.48</v>
      </c>
      <c r="S219" s="6">
        <v>116.9</v>
      </c>
      <c r="T219" s="6">
        <v>117.83</v>
      </c>
      <c r="U219" s="6">
        <v>122.33</v>
      </c>
      <c r="V219" s="6">
        <v>76.05</v>
      </c>
      <c r="W219" s="6">
        <v>75.53</v>
      </c>
      <c r="X219" s="6">
        <v>74.83</v>
      </c>
      <c r="Y219" s="6">
        <v>74.540000000000006</v>
      </c>
      <c r="Z219" s="6">
        <v>73.89</v>
      </c>
    </row>
    <row r="220" spans="3:26" ht="15.5" x14ac:dyDescent="0.35">
      <c r="C220" t="s">
        <v>222</v>
      </c>
      <c r="I220" s="5">
        <v>1000000000</v>
      </c>
      <c r="J220" s="5">
        <v>0</v>
      </c>
      <c r="K220" s="5">
        <v>1000000000</v>
      </c>
      <c r="L220" s="5">
        <v>0</v>
      </c>
      <c r="M220" s="5">
        <v>1000000000</v>
      </c>
      <c r="N220" s="5">
        <v>1000000000</v>
      </c>
      <c r="O220" s="5">
        <v>2000000000</v>
      </c>
      <c r="P220" s="5">
        <v>1000000000</v>
      </c>
      <c r="Q220" s="5">
        <v>2000000000</v>
      </c>
      <c r="R220" s="5">
        <v>1000000000</v>
      </c>
      <c r="S220" s="5">
        <v>0</v>
      </c>
      <c r="T220" s="5">
        <v>2000000000</v>
      </c>
      <c r="U220" s="5">
        <v>1000000000</v>
      </c>
      <c r="V220" s="5">
        <v>1000000000</v>
      </c>
      <c r="W220" s="5">
        <v>1000000000</v>
      </c>
      <c r="X220" s="5">
        <v>1000000000</v>
      </c>
      <c r="Y220" s="5">
        <v>1000000000</v>
      </c>
      <c r="Z220" s="5">
        <v>2000000000</v>
      </c>
    </row>
    <row r="221" spans="3:26" ht="15.5" x14ac:dyDescent="0.35">
      <c r="C221" t="s">
        <v>223</v>
      </c>
      <c r="I221" s="5">
        <v>14000000000</v>
      </c>
      <c r="J221" s="5">
        <v>14000000000</v>
      </c>
      <c r="K221" s="5">
        <v>21000000000</v>
      </c>
      <c r="L221" s="5">
        <v>21000000000</v>
      </c>
      <c r="M221" s="5">
        <v>18000000000</v>
      </c>
      <c r="N221" s="5">
        <v>17000000000</v>
      </c>
      <c r="O221" s="5">
        <v>15000000000</v>
      </c>
      <c r="P221" s="5">
        <v>13000000000</v>
      </c>
      <c r="Q221" s="5">
        <v>7000000000</v>
      </c>
      <c r="R221" s="5">
        <v>5000000000</v>
      </c>
      <c r="S221" s="5">
        <v>3000000000</v>
      </c>
      <c r="T221" s="5">
        <v>6000000000</v>
      </c>
      <c r="U221" s="5">
        <v>4000000000</v>
      </c>
      <c r="V221" s="5">
        <v>3000000000</v>
      </c>
      <c r="W221" s="5">
        <v>2000000000</v>
      </c>
      <c r="X221" s="5">
        <v>0</v>
      </c>
      <c r="Y221" s="5">
        <v>0</v>
      </c>
      <c r="Z221" s="5">
        <v>1000000000</v>
      </c>
    </row>
    <row r="222" spans="3:26" ht="15.5" x14ac:dyDescent="0.35">
      <c r="C222" t="s">
        <v>26</v>
      </c>
      <c r="I222" s="5">
        <v>16000000000</v>
      </c>
      <c r="J222" s="5">
        <v>14000000000</v>
      </c>
      <c r="K222" s="5">
        <v>22000000000</v>
      </c>
      <c r="L222" s="5">
        <v>21000000000</v>
      </c>
      <c r="M222" s="5">
        <v>19000000000</v>
      </c>
      <c r="N222" s="5">
        <v>18000000000</v>
      </c>
      <c r="O222" s="5">
        <v>16000000000</v>
      </c>
      <c r="P222" s="5">
        <v>14000000000</v>
      </c>
      <c r="Q222" s="5">
        <v>9000000000</v>
      </c>
      <c r="R222" s="5">
        <v>6000000000</v>
      </c>
      <c r="S222" s="5">
        <v>3000000000</v>
      </c>
      <c r="T222" s="5">
        <v>7000000000</v>
      </c>
      <c r="U222" s="5">
        <v>5000000000</v>
      </c>
      <c r="V222" s="5">
        <v>4000000000</v>
      </c>
      <c r="W222" s="5">
        <v>3000000000</v>
      </c>
      <c r="X222" s="5">
        <v>1000000000</v>
      </c>
      <c r="Y222" s="5">
        <v>1000000000</v>
      </c>
      <c r="Z222" s="5">
        <v>3000000000</v>
      </c>
    </row>
    <row r="223" spans="3:26" ht="15.5" x14ac:dyDescent="0.35">
      <c r="C223" t="s">
        <v>23</v>
      </c>
      <c r="I223" s="5">
        <v>14000000000</v>
      </c>
      <c r="J223" s="5">
        <v>13000000000</v>
      </c>
      <c r="K223" s="5">
        <v>14000000000</v>
      </c>
      <c r="L223" s="5">
        <v>13000000000</v>
      </c>
      <c r="M223" s="5">
        <v>12000000000</v>
      </c>
      <c r="N223" s="5">
        <v>11000000000</v>
      </c>
      <c r="O223" s="5">
        <v>9000000000</v>
      </c>
      <c r="P223" s="5">
        <v>7000000000</v>
      </c>
      <c r="Q223" s="5">
        <v>1000000000</v>
      </c>
      <c r="R223" s="5">
        <v>-2000000000</v>
      </c>
      <c r="S223" s="5">
        <v>-5000000000</v>
      </c>
      <c r="T223" s="5">
        <v>-2000000000</v>
      </c>
      <c r="U223" s="5">
        <v>-18000000000</v>
      </c>
      <c r="V223" s="5">
        <v>3000000000</v>
      </c>
      <c r="W223" s="5">
        <v>2000000000</v>
      </c>
      <c r="X223" s="5">
        <v>1000000000</v>
      </c>
      <c r="Y223" s="5">
        <v>1000000000</v>
      </c>
      <c r="Z223" s="5">
        <v>2000000000</v>
      </c>
    </row>
    <row r="224" spans="3:26" ht="15.5" x14ac:dyDescent="0.35">
      <c r="C224" t="s">
        <v>224</v>
      </c>
      <c r="I224" s="5">
        <v>-1000000000</v>
      </c>
      <c r="J224" s="5">
        <v>1000000000</v>
      </c>
      <c r="K224" s="5">
        <v>5000000000</v>
      </c>
      <c r="L224" s="5">
        <v>7000000000</v>
      </c>
      <c r="M224" s="5">
        <v>4000000000</v>
      </c>
      <c r="N224" s="5">
        <v>4000000000</v>
      </c>
      <c r="O224" s="5">
        <v>7000000000</v>
      </c>
      <c r="P224" s="5">
        <v>7000000000</v>
      </c>
      <c r="Q224" s="5">
        <v>-2000000000</v>
      </c>
      <c r="R224" s="5">
        <v>8000000000</v>
      </c>
      <c r="S224" s="5">
        <v>9000000000</v>
      </c>
      <c r="T224" s="5">
        <v>7000000000</v>
      </c>
      <c r="U224" s="5">
        <v>21000000000</v>
      </c>
      <c r="V224" s="5">
        <v>6000000000</v>
      </c>
      <c r="W224" s="5">
        <v>4000000000</v>
      </c>
      <c r="X224" s="5">
        <v>-1000000000</v>
      </c>
      <c r="Y224" s="5">
        <v>-2000000000</v>
      </c>
      <c r="Z224" s="5">
        <v>1000000000</v>
      </c>
    </row>
    <row r="225" spans="2:26" ht="15.5" x14ac:dyDescent="0.35">
      <c r="C225" t="s">
        <v>225</v>
      </c>
      <c r="I225" s="5">
        <v>0</v>
      </c>
      <c r="J225" s="5">
        <v>1000000000</v>
      </c>
      <c r="K225" s="5">
        <v>0</v>
      </c>
      <c r="L225" s="5">
        <v>0</v>
      </c>
      <c r="M225" s="5">
        <v>-1000000000</v>
      </c>
      <c r="N225" s="5">
        <v>1000000000</v>
      </c>
      <c r="O225" s="5">
        <v>-2000000000</v>
      </c>
      <c r="P225" s="5">
        <v>-12000000000</v>
      </c>
      <c r="Q225" s="5">
        <v>11000000000</v>
      </c>
      <c r="R225" s="5">
        <v>3000000000</v>
      </c>
      <c r="S225" s="5">
        <v>1000000000</v>
      </c>
      <c r="T225" s="5">
        <v>3000000000</v>
      </c>
      <c r="U225" s="5">
        <v>2000000000</v>
      </c>
      <c r="V225" s="5">
        <v>1000000000</v>
      </c>
      <c r="W225" s="5">
        <v>2000000000</v>
      </c>
      <c r="X225" s="5">
        <v>0</v>
      </c>
      <c r="Y225" s="5">
        <v>2000000000</v>
      </c>
      <c r="Z225" s="5">
        <v>2000000000</v>
      </c>
    </row>
    <row r="226" spans="2:26" ht="15.5" x14ac:dyDescent="0.35">
      <c r="C226" t="s">
        <v>226</v>
      </c>
      <c r="I226" s="5">
        <v>-1000000000</v>
      </c>
      <c r="J226" s="5">
        <v>-2000000000</v>
      </c>
      <c r="K226" s="5">
        <v>-1000000000</v>
      </c>
      <c r="L226" s="5">
        <v>-1000000000</v>
      </c>
      <c r="M226" s="5">
        <v>0</v>
      </c>
      <c r="N226" s="5">
        <v>-2000000000</v>
      </c>
      <c r="O226" s="5">
        <v>-1000000000</v>
      </c>
      <c r="P226" s="5">
        <v>-1000000000</v>
      </c>
      <c r="Q226" s="5">
        <v>-3000000000</v>
      </c>
      <c r="R226" s="5">
        <v>-4000000000</v>
      </c>
      <c r="S226" s="5">
        <v>-2000000000</v>
      </c>
      <c r="T226" s="5">
        <v>-8000000000</v>
      </c>
      <c r="U226" s="5">
        <v>-1000000000</v>
      </c>
      <c r="V226" s="5">
        <v>-1000000000</v>
      </c>
      <c r="W226" s="5">
        <v>-3000000000</v>
      </c>
      <c r="X226" s="5">
        <v>-1000000000</v>
      </c>
      <c r="Y226" s="5">
        <v>-2000000000</v>
      </c>
      <c r="Z226" s="5">
        <v>-6000000000</v>
      </c>
    </row>
    <row r="227" spans="2:26" ht="15.5" x14ac:dyDescent="0.35">
      <c r="C227" t="s">
        <v>15</v>
      </c>
      <c r="I227" s="5">
        <v>-1000000000</v>
      </c>
      <c r="J227" s="5">
        <v>-1000000000</v>
      </c>
      <c r="K227" s="5">
        <v>-1000000000</v>
      </c>
      <c r="L227" s="5">
        <v>-1000000000</v>
      </c>
      <c r="M227" s="5">
        <v>0</v>
      </c>
      <c r="N227" s="5">
        <v>-1000000000</v>
      </c>
      <c r="O227" s="5">
        <v>-3000000000</v>
      </c>
      <c r="P227" s="5">
        <v>-14000000000</v>
      </c>
      <c r="Q227" s="5">
        <v>8000000000</v>
      </c>
      <c r="R227" s="5">
        <v>-1000000000</v>
      </c>
      <c r="S227" s="5">
        <v>0</v>
      </c>
      <c r="T227" s="5">
        <v>-5000000000</v>
      </c>
      <c r="U227" s="5">
        <v>1000000000</v>
      </c>
      <c r="V227" s="5">
        <v>0</v>
      </c>
      <c r="W227" s="5">
        <v>-1000000000</v>
      </c>
      <c r="X227" s="5">
        <v>-1000000000</v>
      </c>
      <c r="Y227" s="5">
        <v>0</v>
      </c>
      <c r="Z227" s="5">
        <v>-4000000000</v>
      </c>
    </row>
    <row r="228" spans="2:26" ht="15.5" x14ac:dyDescent="0.35">
      <c r="C228" t="s">
        <v>17</v>
      </c>
      <c r="I228" s="6">
        <v>-2.88</v>
      </c>
      <c r="J228" s="6">
        <v>-2.91</v>
      </c>
      <c r="K228" s="5">
        <v>-2</v>
      </c>
      <c r="L228" s="6">
        <v>-1.72</v>
      </c>
      <c r="M228" s="6">
        <v>-0.51</v>
      </c>
      <c r="N228" s="6">
        <v>-1.5</v>
      </c>
      <c r="O228" s="6">
        <v>-5.19</v>
      </c>
      <c r="P228" s="6">
        <v>-28.02</v>
      </c>
      <c r="Q228" s="6">
        <v>16.47</v>
      </c>
      <c r="R228" s="6">
        <v>-2.59</v>
      </c>
      <c r="S228" s="6">
        <v>-0.84</v>
      </c>
      <c r="T228" s="6">
        <v>-10.199999999999999</v>
      </c>
      <c r="U228" s="6">
        <v>1.25</v>
      </c>
      <c r="V228" s="6">
        <v>0.04</v>
      </c>
      <c r="W228" s="6">
        <v>-1.59</v>
      </c>
      <c r="X228" s="6">
        <v>-1.41</v>
      </c>
      <c r="Y228" s="6">
        <v>0.82</v>
      </c>
      <c r="Z228" s="6">
        <v>-7.86</v>
      </c>
    </row>
    <row r="230" spans="2:26" ht="15.5" x14ac:dyDescent="0.35">
      <c r="B230" t="s">
        <v>227</v>
      </c>
      <c r="C230" t="s">
        <v>228</v>
      </c>
      <c r="D230" s="5">
        <v>249000000</v>
      </c>
      <c r="E230" s="5">
        <v>-263000000</v>
      </c>
      <c r="F230" s="5">
        <v>-502000000</v>
      </c>
      <c r="G230" s="5">
        <v>-1000000000</v>
      </c>
      <c r="H230" s="5">
        <v>-28000000</v>
      </c>
      <c r="I230" s="5">
        <v>-3000000000</v>
      </c>
      <c r="J230" s="5">
        <v>-963000000</v>
      </c>
      <c r="K230" s="5">
        <v>-51000000000</v>
      </c>
      <c r="L230" s="5">
        <v>7000000000</v>
      </c>
      <c r="M230" s="5">
        <v>9000000000</v>
      </c>
      <c r="N230" s="5">
        <v>-5000000000</v>
      </c>
      <c r="O230" s="5">
        <v>6000000000</v>
      </c>
      <c r="P230" s="5">
        <v>5000000000</v>
      </c>
      <c r="Q230" s="5">
        <v>2000000000</v>
      </c>
    </row>
    <row r="231" spans="2:26" ht="15.5" x14ac:dyDescent="0.35">
      <c r="C231" t="s">
        <v>229</v>
      </c>
      <c r="L231" s="5">
        <v>11</v>
      </c>
      <c r="M231" s="5">
        <v>1</v>
      </c>
      <c r="O231" s="5">
        <v>1</v>
      </c>
      <c r="P231" s="5">
        <v>10</v>
      </c>
      <c r="Q231" s="5">
        <v>2</v>
      </c>
    </row>
    <row r="232" spans="2:26" ht="15.5" x14ac:dyDescent="0.35">
      <c r="C232" t="s">
        <v>77</v>
      </c>
      <c r="L232" s="6">
        <v>0.82269999999999999</v>
      </c>
      <c r="M232" s="6">
        <v>5.4699999999999999E-2</v>
      </c>
      <c r="O232" s="6">
        <v>8.6500000000000007E-2</v>
      </c>
      <c r="P232" s="6">
        <v>0.99780000000000002</v>
      </c>
      <c r="Q232" s="6">
        <v>0.61109999999999998</v>
      </c>
    </row>
    <row r="233" spans="2:26" ht="15.5" x14ac:dyDescent="0.35">
      <c r="C233" t="s">
        <v>230</v>
      </c>
      <c r="L233" s="6">
        <v>5.2900000000000003E-2</v>
      </c>
      <c r="M233" s="6">
        <v>4.5000000000000005E-3</v>
      </c>
      <c r="O233" s="6">
        <v>4.7999999999999996E-3</v>
      </c>
      <c r="P233" s="6">
        <v>2.3300000000000001E-2</v>
      </c>
      <c r="Q233" s="6">
        <v>1.0800000000000001E-2</v>
      </c>
    </row>
    <row r="234" spans="2:26" ht="15.5" x14ac:dyDescent="0.35">
      <c r="C234" t="s">
        <v>57</v>
      </c>
      <c r="D234" s="6">
        <v>0.51</v>
      </c>
      <c r="E234" s="6">
        <v>-0.54</v>
      </c>
      <c r="F234" s="6">
        <v>-1.03</v>
      </c>
      <c r="G234" s="6">
        <v>-2.12</v>
      </c>
      <c r="H234" s="6">
        <v>-0.06</v>
      </c>
      <c r="I234" s="6">
        <v>-6.67</v>
      </c>
      <c r="J234" s="6">
        <v>-1.97</v>
      </c>
      <c r="K234" s="6">
        <v>-105.39</v>
      </c>
      <c r="L234" s="6">
        <v>13.37</v>
      </c>
      <c r="M234" s="6">
        <v>18.29</v>
      </c>
      <c r="N234" s="6">
        <v>-10.81</v>
      </c>
      <c r="O234" s="6">
        <v>11.56</v>
      </c>
      <c r="P234" s="6">
        <v>10.02</v>
      </c>
      <c r="Q234" s="6">
        <v>3.27</v>
      </c>
    </row>
    <row r="235" spans="2:26" ht="15.5" x14ac:dyDescent="0.35">
      <c r="C235" t="s">
        <v>79</v>
      </c>
      <c r="L235" s="5">
        <v>11</v>
      </c>
      <c r="M235" s="5">
        <v>1</v>
      </c>
      <c r="O235" s="5">
        <v>1</v>
      </c>
      <c r="P235" s="5">
        <v>10</v>
      </c>
      <c r="Q235" s="5">
        <v>2</v>
      </c>
    </row>
    <row r="236" spans="2:26" ht="15.5" x14ac:dyDescent="0.35">
      <c r="C236" t="s">
        <v>231</v>
      </c>
      <c r="L236" s="6">
        <v>0.82269999999999999</v>
      </c>
      <c r="M236" s="6">
        <v>5.4699999999999999E-2</v>
      </c>
      <c r="O236" s="6">
        <v>8.6500000000000007E-2</v>
      </c>
      <c r="P236" s="6">
        <v>0.99780000000000002</v>
      </c>
      <c r="Q236" s="6">
        <v>0.61109999999999998</v>
      </c>
    </row>
    <row r="237" spans="2:26" ht="15.5" x14ac:dyDescent="0.35">
      <c r="C237" t="s">
        <v>232</v>
      </c>
      <c r="L237" s="6">
        <v>5.2900000000000003E-2</v>
      </c>
      <c r="M237" s="6">
        <v>4.5000000000000005E-3</v>
      </c>
      <c r="O237" s="6">
        <v>4.7999999999999996E-3</v>
      </c>
      <c r="P237" s="6">
        <v>2.3300000000000001E-2</v>
      </c>
      <c r="Q237" s="6">
        <v>1.0800000000000001E-2</v>
      </c>
    </row>
    <row r="238" spans="2:26" ht="15.5" x14ac:dyDescent="0.35">
      <c r="C238" t="s">
        <v>233</v>
      </c>
      <c r="D238" s="5">
        <v>5000000000</v>
      </c>
      <c r="E238" s="5">
        <v>5000000000</v>
      </c>
      <c r="F238" s="5">
        <v>6000000000</v>
      </c>
      <c r="G238" s="5">
        <v>4000000000</v>
      </c>
      <c r="H238" s="5">
        <v>21000000000</v>
      </c>
      <c r="I238" s="5">
        <v>19000000000</v>
      </c>
      <c r="J238" s="5">
        <v>20000000000</v>
      </c>
      <c r="K238" s="5">
        <v>19000000000</v>
      </c>
      <c r="L238" s="5">
        <v>20000000000</v>
      </c>
      <c r="M238" s="5">
        <v>14000000000</v>
      </c>
      <c r="N238" s="5">
        <v>13000000000</v>
      </c>
      <c r="O238" s="5">
        <v>20000000000</v>
      </c>
      <c r="P238" s="5">
        <v>22000000000</v>
      </c>
      <c r="Q238" s="5">
        <v>23000000000</v>
      </c>
    </row>
    <row r="239" spans="2:26" ht="15.5" x14ac:dyDescent="0.35">
      <c r="C239" t="s">
        <v>234</v>
      </c>
      <c r="L239" s="5">
        <v>11</v>
      </c>
      <c r="M239" s="5">
        <v>1</v>
      </c>
      <c r="O239" s="5">
        <v>1</v>
      </c>
      <c r="P239" s="5">
        <v>10</v>
      </c>
      <c r="Q239" s="5">
        <v>2</v>
      </c>
    </row>
    <row r="240" spans="2:26" ht="15.5" x14ac:dyDescent="0.35">
      <c r="C240" t="s">
        <v>235</v>
      </c>
      <c r="L240" s="6">
        <v>0.82269999999999999</v>
      </c>
      <c r="M240" s="6">
        <v>5.4699999999999999E-2</v>
      </c>
      <c r="O240" s="6">
        <v>8.6500000000000007E-2</v>
      </c>
      <c r="P240" s="6">
        <v>0.99780000000000002</v>
      </c>
      <c r="Q240" s="6">
        <v>0.61109999999999998</v>
      </c>
    </row>
    <row r="241" spans="3:17" ht="15.5" x14ac:dyDescent="0.35">
      <c r="C241" t="s">
        <v>236</v>
      </c>
      <c r="L241" s="6">
        <v>5.2900000000000003E-2</v>
      </c>
      <c r="M241" s="6">
        <v>4.5000000000000005E-3</v>
      </c>
      <c r="O241" s="6">
        <v>4.7999999999999996E-3</v>
      </c>
      <c r="P241" s="6">
        <v>2.3300000000000001E-2</v>
      </c>
      <c r="Q241" s="6">
        <v>1.0800000000000001E-2</v>
      </c>
    </row>
    <row r="242" spans="3:17" ht="15.5" x14ac:dyDescent="0.35">
      <c r="C242" t="s">
        <v>237</v>
      </c>
      <c r="I242" s="6">
        <v>-5065.2700000000004</v>
      </c>
    </row>
    <row r="243" spans="3:17" ht="15.5" x14ac:dyDescent="0.35">
      <c r="C243" t="s">
        <v>238</v>
      </c>
      <c r="I243" s="6">
        <v>-91.76</v>
      </c>
    </row>
    <row r="244" spans="3:17" ht="15.5" x14ac:dyDescent="0.35">
      <c r="C244" t="s">
        <v>239</v>
      </c>
      <c r="I244" s="6">
        <v>6.95</v>
      </c>
    </row>
    <row r="245" spans="3:17" ht="15.5" x14ac:dyDescent="0.35">
      <c r="C245" t="s">
        <v>240</v>
      </c>
      <c r="I245" s="6">
        <v>-1.09E-2</v>
      </c>
    </row>
    <row r="246" spans="3:17" ht="15.5" x14ac:dyDescent="0.35">
      <c r="C246" t="s">
        <v>241</v>
      </c>
      <c r="I246" s="5">
        <v>7</v>
      </c>
    </row>
    <row r="247" spans="3:17" ht="15.5" x14ac:dyDescent="0.35">
      <c r="C247" t="s">
        <v>242</v>
      </c>
      <c r="I247" s="6">
        <v>10.87</v>
      </c>
    </row>
    <row r="248" spans="3:17" ht="15.5" x14ac:dyDescent="0.35">
      <c r="C248" t="s">
        <v>243</v>
      </c>
      <c r="I248" s="6">
        <v>478.95</v>
      </c>
    </row>
    <row r="249" spans="3:17" ht="15.5" x14ac:dyDescent="0.35">
      <c r="C249" t="s">
        <v>244</v>
      </c>
      <c r="I249" s="6">
        <v>-135.02000000000001</v>
      </c>
    </row>
    <row r="250" spans="3:17" ht="15.5" x14ac:dyDescent="0.35">
      <c r="C250" t="s">
        <v>245</v>
      </c>
      <c r="I250" s="5">
        <v>-87</v>
      </c>
    </row>
    <row r="251" spans="3:17" ht="15.5" x14ac:dyDescent="0.35">
      <c r="C251" t="s">
        <v>246</v>
      </c>
      <c r="I251" s="6">
        <v>838.82</v>
      </c>
    </row>
    <row r="252" spans="3:17" ht="15.5" x14ac:dyDescent="0.35">
      <c r="C252" t="s">
        <v>249</v>
      </c>
      <c r="I252" s="6">
        <v>-3.18</v>
      </c>
    </row>
    <row r="253" spans="3:17" ht="15.5" x14ac:dyDescent="0.35">
      <c r="C253" t="s">
        <v>250</v>
      </c>
      <c r="I253" s="6">
        <v>-0.06</v>
      </c>
    </row>
    <row r="254" spans="3:17" ht="15.5" x14ac:dyDescent="0.35">
      <c r="C254" t="s">
        <v>251</v>
      </c>
      <c r="I254" s="6">
        <v>41.69</v>
      </c>
    </row>
    <row r="255" spans="3:17" ht="15.5" x14ac:dyDescent="0.35">
      <c r="C255" t="s">
        <v>252</v>
      </c>
      <c r="D255" s="6">
        <v>1.23</v>
      </c>
    </row>
    <row r="256" spans="3:17" ht="15.5" x14ac:dyDescent="0.35">
      <c r="C256" t="s">
        <v>253</v>
      </c>
      <c r="I256" s="6">
        <v>26.88</v>
      </c>
    </row>
    <row r="257" spans="3:9" ht="15.5" x14ac:dyDescent="0.35">
      <c r="C257" t="s">
        <v>254</v>
      </c>
      <c r="I257" s="6">
        <v>-2.16</v>
      </c>
    </row>
    <row r="258" spans="3:9" ht="15.5" x14ac:dyDescent="0.35">
      <c r="C258" t="s">
        <v>255</v>
      </c>
      <c r="D258" s="6">
        <v>0.56000000000000005</v>
      </c>
    </row>
    <row r="259" spans="3:9" ht="15.5" x14ac:dyDescent="0.35">
      <c r="C259" t="s">
        <v>256</v>
      </c>
      <c r="D259" s="6">
        <v>0.38</v>
      </c>
    </row>
    <row r="260" spans="3:9" ht="15.5" x14ac:dyDescent="0.35">
      <c r="C260" t="s">
        <v>395</v>
      </c>
      <c r="D260" s="6">
        <v>1.1100000000000001</v>
      </c>
    </row>
    <row r="261" spans="3:9" ht="15.5" x14ac:dyDescent="0.35">
      <c r="C261" t="s">
        <v>445</v>
      </c>
      <c r="D261" s="6">
        <v>1.1100000000000001</v>
      </c>
    </row>
    <row r="262" spans="3:9" ht="15.5" x14ac:dyDescent="0.35">
      <c r="C262" t="s">
        <v>257</v>
      </c>
      <c r="D262" s="6">
        <v>1.62</v>
      </c>
    </row>
    <row r="263" spans="3:9" ht="15.5" x14ac:dyDescent="0.35">
      <c r="C263" t="s">
        <v>396</v>
      </c>
      <c r="D263" s="6">
        <v>0.43</v>
      </c>
    </row>
    <row r="264" spans="3:9" ht="15.5" x14ac:dyDescent="0.35">
      <c r="C264" t="s">
        <v>258</v>
      </c>
      <c r="D264" s="6">
        <v>2.61</v>
      </c>
    </row>
    <row r="265" spans="3:9" ht="15.5" x14ac:dyDescent="0.35">
      <c r="C265" t="s">
        <v>259</v>
      </c>
      <c r="I265" s="6">
        <v>-17.920000000000002</v>
      </c>
    </row>
    <row r="266" spans="3:9" ht="15.5" x14ac:dyDescent="0.35">
      <c r="C266" t="s">
        <v>13</v>
      </c>
      <c r="D266" s="5">
        <v>-1000000000</v>
      </c>
    </row>
    <row r="267" spans="3:9" ht="15.5" x14ac:dyDescent="0.35">
      <c r="C267" t="s">
        <v>260</v>
      </c>
      <c r="I267" s="6">
        <v>-3.73</v>
      </c>
    </row>
    <row r="268" spans="3:9" ht="15.5" x14ac:dyDescent="0.35">
      <c r="C268" t="s">
        <v>261</v>
      </c>
      <c r="I268" s="6">
        <v>-4.5400000000000003E-2</v>
      </c>
    </row>
    <row r="269" spans="3:9" ht="15.5" x14ac:dyDescent="0.35">
      <c r="C269" t="s">
        <v>262</v>
      </c>
      <c r="I269" s="6">
        <v>-0.11840000000000001</v>
      </c>
    </row>
    <row r="270" spans="3:9" ht="15.5" x14ac:dyDescent="0.35">
      <c r="C270" t="s">
        <v>263</v>
      </c>
      <c r="I270" s="6">
        <v>-5.91E-2</v>
      </c>
    </row>
    <row r="271" spans="3:9" ht="15.5" x14ac:dyDescent="0.35">
      <c r="C271" t="s">
        <v>264</v>
      </c>
      <c r="I271" s="6">
        <v>-7.5399999999999995E-2</v>
      </c>
    </row>
    <row r="272" spans="3:9" ht="15.5" x14ac:dyDescent="0.35">
      <c r="C272" t="s">
        <v>265</v>
      </c>
      <c r="D272" s="6">
        <v>5.28</v>
      </c>
    </row>
    <row r="273" spans="3:9" ht="15.5" x14ac:dyDescent="0.35">
      <c r="C273" t="s">
        <v>266</v>
      </c>
      <c r="D273" s="6">
        <v>29.03</v>
      </c>
    </row>
    <row r="274" spans="3:9" ht="15.5" x14ac:dyDescent="0.35">
      <c r="C274" t="s">
        <v>267</v>
      </c>
      <c r="D274" s="6">
        <v>32.39</v>
      </c>
    </row>
    <row r="275" spans="3:9" ht="15.5" x14ac:dyDescent="0.35">
      <c r="C275" t="s">
        <v>268</v>
      </c>
      <c r="D275" s="6">
        <v>1.92</v>
      </c>
    </row>
    <row r="276" spans="3:9" ht="15.5" x14ac:dyDescent="0.35">
      <c r="C276" t="s">
        <v>269</v>
      </c>
      <c r="D276" s="6">
        <v>17.239999999999998</v>
      </c>
    </row>
    <row r="277" spans="3:9" ht="15.5" x14ac:dyDescent="0.35">
      <c r="C277" t="s">
        <v>270</v>
      </c>
      <c r="I277" s="6">
        <v>0.59</v>
      </c>
    </row>
    <row r="278" spans="3:9" ht="15.5" x14ac:dyDescent="0.35">
      <c r="C278" t="s">
        <v>271</v>
      </c>
      <c r="I278" s="6">
        <v>17.12</v>
      </c>
    </row>
    <row r="279" spans="3:9" ht="15.5" x14ac:dyDescent="0.35">
      <c r="C279" t="s">
        <v>53</v>
      </c>
      <c r="I279" s="5">
        <v>142000000000</v>
      </c>
    </row>
    <row r="280" spans="3:9" ht="15.5" x14ac:dyDescent="0.35">
      <c r="C280" t="s">
        <v>272</v>
      </c>
      <c r="I280" s="5">
        <v>156000000000</v>
      </c>
    </row>
    <row r="281" spans="3:9" ht="15.5" x14ac:dyDescent="0.35">
      <c r="C281" t="s">
        <v>273</v>
      </c>
      <c r="I281" s="5">
        <v>488000000</v>
      </c>
    </row>
    <row r="282" spans="3:9" ht="15.5" x14ac:dyDescent="0.35">
      <c r="C282" t="s">
        <v>274</v>
      </c>
      <c r="I282" s="6">
        <v>0.1759</v>
      </c>
    </row>
    <row r="283" spans="3:9" ht="15.5" x14ac:dyDescent="0.35">
      <c r="C283" t="s">
        <v>275</v>
      </c>
      <c r="D283" s="6">
        <v>0.57869999999999999</v>
      </c>
    </row>
    <row r="284" spans="3:9" ht="15.5" x14ac:dyDescent="0.35">
      <c r="C284" t="s">
        <v>276</v>
      </c>
      <c r="D284" s="6">
        <v>9.0999999999999998E-2</v>
      </c>
    </row>
    <row r="285" spans="3:9" ht="15.5" x14ac:dyDescent="0.35">
      <c r="C285" t="s">
        <v>277</v>
      </c>
      <c r="D285" s="6">
        <v>4.9299999999999997E-2</v>
      </c>
    </row>
    <row r="286" spans="3:9" ht="15.5" x14ac:dyDescent="0.35">
      <c r="C286" t="s">
        <v>278</v>
      </c>
      <c r="D286" s="6">
        <v>8.3400000000000002E-2</v>
      </c>
    </row>
    <row r="287" spans="3:9" ht="15.5" x14ac:dyDescent="0.35">
      <c r="C287" t="s">
        <v>279</v>
      </c>
      <c r="D287" s="6">
        <v>0.43340000000000001</v>
      </c>
    </row>
    <row r="288" spans="3:9" ht="15.5" x14ac:dyDescent="0.35">
      <c r="C288" t="s">
        <v>280</v>
      </c>
      <c r="D288" s="6">
        <v>1.2950999999999999</v>
      </c>
    </row>
    <row r="289" spans="3:9" ht="15.5" x14ac:dyDescent="0.35">
      <c r="C289" t="s">
        <v>281</v>
      </c>
      <c r="I289" s="5">
        <v>1</v>
      </c>
    </row>
    <row r="290" spans="3:9" ht="15.5" x14ac:dyDescent="0.35">
      <c r="C290" t="s">
        <v>285</v>
      </c>
      <c r="I290" t="s">
        <v>2321</v>
      </c>
    </row>
    <row r="291" spans="3:9" ht="15.5" x14ac:dyDescent="0.35">
      <c r="C291" t="s">
        <v>287</v>
      </c>
      <c r="I291" s="5">
        <v>6</v>
      </c>
    </row>
    <row r="292" spans="3:9" ht="15.5" x14ac:dyDescent="0.35">
      <c r="C292" t="s">
        <v>1683</v>
      </c>
      <c r="I292" s="6">
        <v>0.92</v>
      </c>
    </row>
    <row r="293" spans="3:9" ht="15.5" x14ac:dyDescent="0.35">
      <c r="C293" t="s">
        <v>288</v>
      </c>
      <c r="I293" s="6">
        <v>0.86</v>
      </c>
    </row>
    <row r="294" spans="3:9" ht="15.5" x14ac:dyDescent="0.35">
      <c r="C294" t="s">
        <v>289</v>
      </c>
      <c r="I294" s="6">
        <v>0.15</v>
      </c>
    </row>
    <row r="295" spans="3:9" ht="15.5" x14ac:dyDescent="0.35">
      <c r="C295" t="s">
        <v>290</v>
      </c>
      <c r="I295" s="6">
        <v>0.18</v>
      </c>
    </row>
    <row r="296" spans="3:9" ht="15.5" x14ac:dyDescent="0.35">
      <c r="C296" t="s">
        <v>291</v>
      </c>
      <c r="I296" s="6">
        <v>7.0000000000000007E-2</v>
      </c>
    </row>
    <row r="297" spans="3:9" ht="15.5" x14ac:dyDescent="0.35">
      <c r="C297" t="s">
        <v>292</v>
      </c>
      <c r="I297" s="6">
        <v>0.18</v>
      </c>
    </row>
    <row r="298" spans="3:9" ht="15.5" x14ac:dyDescent="0.35">
      <c r="C298" t="s">
        <v>293</v>
      </c>
      <c r="I298" s="6">
        <v>0.06</v>
      </c>
    </row>
    <row r="299" spans="3:9" ht="15.5" x14ac:dyDescent="0.35">
      <c r="C299" t="s">
        <v>294</v>
      </c>
      <c r="I299" s="6">
        <v>0.47</v>
      </c>
    </row>
    <row r="300" spans="3:9" ht="15.5" x14ac:dyDescent="0.35">
      <c r="C300" t="s">
        <v>295</v>
      </c>
      <c r="I300" s="5">
        <v>20000000000</v>
      </c>
    </row>
    <row r="301" spans="3:9" ht="15.5" x14ac:dyDescent="0.35">
      <c r="C301" t="s">
        <v>296</v>
      </c>
      <c r="I301" s="5">
        <v>9000000000</v>
      </c>
    </row>
    <row r="302" spans="3:9" ht="15.5" x14ac:dyDescent="0.35">
      <c r="C302" t="s">
        <v>297</v>
      </c>
      <c r="I302" s="5">
        <v>0</v>
      </c>
    </row>
    <row r="303" spans="3:9" ht="15.5" x14ac:dyDescent="0.35">
      <c r="C303" t="s">
        <v>298</v>
      </c>
      <c r="I303" s="5">
        <v>-2000000000</v>
      </c>
    </row>
    <row r="304" spans="3:9" ht="15.5" x14ac:dyDescent="0.35">
      <c r="C304" t="s">
        <v>299</v>
      </c>
      <c r="D304" s="5">
        <v>1000000000</v>
      </c>
    </row>
    <row r="305" spans="3:9" ht="15.5" x14ac:dyDescent="0.35">
      <c r="C305" t="s">
        <v>300</v>
      </c>
      <c r="D305" s="5">
        <v>34000000000</v>
      </c>
    </row>
    <row r="306" spans="3:9" ht="15.5" x14ac:dyDescent="0.35">
      <c r="C306" t="s">
        <v>301</v>
      </c>
      <c r="D306" s="5">
        <v>21000000000</v>
      </c>
    </row>
    <row r="307" spans="3:9" ht="15.5" x14ac:dyDescent="0.35">
      <c r="C307" t="s">
        <v>212</v>
      </c>
      <c r="D307" s="5">
        <v>-2000000000</v>
      </c>
    </row>
    <row r="308" spans="3:9" ht="15.5" x14ac:dyDescent="0.35">
      <c r="C308" t="s">
        <v>211</v>
      </c>
      <c r="I308" s="5">
        <v>13000000000</v>
      </c>
    </row>
    <row r="309" spans="3:9" ht="15.5" x14ac:dyDescent="0.35">
      <c r="C309" t="s">
        <v>210</v>
      </c>
      <c r="D309" s="5">
        <v>15000000000</v>
      </c>
    </row>
    <row r="310" spans="3:9" ht="15.5" x14ac:dyDescent="0.35">
      <c r="C310" t="s">
        <v>209</v>
      </c>
      <c r="D310" s="5">
        <v>0</v>
      </c>
    </row>
    <row r="311" spans="3:9" ht="15.5" x14ac:dyDescent="0.35">
      <c r="C311" t="s">
        <v>24</v>
      </c>
      <c r="D311" s="5">
        <v>15000000000</v>
      </c>
    </row>
    <row r="312" spans="3:9" ht="15.5" x14ac:dyDescent="0.35">
      <c r="C312" t="s">
        <v>21</v>
      </c>
      <c r="D312" s="5">
        <v>14000000000</v>
      </c>
    </row>
    <row r="313" spans="3:9" ht="15.5" x14ac:dyDescent="0.35">
      <c r="C313" t="s">
        <v>302</v>
      </c>
      <c r="I313" s="5">
        <v>13000000000</v>
      </c>
    </row>
    <row r="314" spans="3:9" ht="15.5" x14ac:dyDescent="0.35">
      <c r="C314" t="s">
        <v>303</v>
      </c>
      <c r="I314" s="5">
        <v>0</v>
      </c>
    </row>
    <row r="315" spans="3:9" ht="15.5" x14ac:dyDescent="0.35">
      <c r="C315" t="s">
        <v>304</v>
      </c>
      <c r="I315" s="5">
        <v>-1000000000</v>
      </c>
    </row>
    <row r="316" spans="3:9" ht="15.5" x14ac:dyDescent="0.35">
      <c r="C316" t="s">
        <v>305</v>
      </c>
      <c r="I316" s="5">
        <v>1000000000</v>
      </c>
    </row>
    <row r="317" spans="3:9" ht="15.5" x14ac:dyDescent="0.35">
      <c r="C317" t="s">
        <v>306</v>
      </c>
      <c r="I317" s="5">
        <v>-1000000000</v>
      </c>
    </row>
    <row r="318" spans="3:9" ht="15.5" x14ac:dyDescent="0.35">
      <c r="C318" t="s">
        <v>307</v>
      </c>
      <c r="I318" s="5">
        <v>-1000000000</v>
      </c>
    </row>
  </sheetData>
  <pageMargins left="0.7" right="0.7" top="0.75" bottom="0.75" header="0.3" footer="0.3"/>
  <ignoredErrors>
    <ignoredError sqref="A1:Z319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U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2969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2970</v>
      </c>
      <c r="D2" s="2" vm="437">
        <f ca="1">IFERROR(_xlfn.STOCKHISTORY("XIDX:" &amp; $C$1, D3, , 0, 0, 1), "Libur")</f>
        <v>140</v>
      </c>
      <c r="E2" s="2" vm="536">
        <f ca="1">IFERROR(_xlfn.STOCKHISTORY("XIDX:" &amp; $C$1, E3, , 0, 0, 1), "Libur")</f>
        <v>115</v>
      </c>
      <c r="H2" s="2" vm="536">
        <f ca="1">IFERROR(INDEX(D2:G2,COUNT(D2:G2)),"")</f>
        <v>115</v>
      </c>
      <c r="I2" s="2" vm="627">
        <f t="shared" ref="I2:U2" ca="1" si="0">IFERROR(_xlfn.STOCKHISTORY("XIDX:" &amp; $C$1, I1, , 0, 0, 1), "Libur")</f>
        <v>208</v>
      </c>
      <c r="J2" s="2" vm="346">
        <f t="shared" ca="1" si="0"/>
        <v>122</v>
      </c>
      <c r="K2" s="2" vm="16">
        <f t="shared" ca="1" si="0"/>
        <v>120</v>
      </c>
      <c r="L2" s="2" vm="525">
        <f t="shared" ca="1" si="0"/>
        <v>248</v>
      </c>
      <c r="M2" s="2" vm="435">
        <f t="shared" ca="1" si="0"/>
        <v>95</v>
      </c>
      <c r="N2" s="2" vm="322">
        <f t="shared" ca="1" si="0"/>
        <v>143</v>
      </c>
      <c r="O2" s="2" vm="323">
        <f t="shared" ca="1" si="0"/>
        <v>1700</v>
      </c>
      <c r="P2" s="2" vm="10">
        <f t="shared" ca="1" si="0"/>
        <v>250</v>
      </c>
      <c r="Q2" s="2" vm="700">
        <f t="shared" ca="1" si="0"/>
        <v>228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13">
        <f t="shared" ca="1" si="0"/>
        <v>155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153434841878</v>
      </c>
      <c r="E4" s="2">
        <f>IFERROR(INDEX(E51:E500,MATCH($C$4,$C$51:$C$500,0)),"")</f>
        <v>135837238026</v>
      </c>
      <c r="H4" s="2">
        <f>IFERROR(SUM(D4:G4)*(4/MAX(1,COUNT(D4:G4))),"")</f>
        <v>578544159808</v>
      </c>
      <c r="I4" s="2">
        <f t="shared" ref="I4:U4" si="1">IFERROR(INDEX(I51:I500,MATCH($C$4,$C$51:$C$500,0)),"")</f>
        <v>582286075568</v>
      </c>
      <c r="J4" s="2">
        <f t="shared" si="1"/>
        <v>600290596962</v>
      </c>
      <c r="K4" s="2">
        <f t="shared" si="1"/>
        <v>547818226822</v>
      </c>
      <c r="L4" s="2">
        <f t="shared" si="1"/>
        <v>549569631061</v>
      </c>
      <c r="M4" s="2">
        <f t="shared" si="1"/>
        <v>455740836133</v>
      </c>
      <c r="N4" s="2">
        <f t="shared" si="1"/>
        <v>308444212106</v>
      </c>
      <c r="O4" s="2">
        <f t="shared" si="1"/>
        <v>770160690837</v>
      </c>
      <c r="P4" s="2">
        <f t="shared" si="1"/>
        <v>776045443574</v>
      </c>
      <c r="Q4" s="2">
        <f t="shared" si="1"/>
        <v>747064722530</v>
      </c>
      <c r="R4" s="2">
        <f t="shared" si="1"/>
        <v>705730705044</v>
      </c>
      <c r="S4" s="2">
        <f t="shared" si="1"/>
        <v>699310599565</v>
      </c>
      <c r="T4" s="2">
        <f t="shared" si="1"/>
        <v>694332286638</v>
      </c>
      <c r="U4" s="2">
        <f t="shared" si="1"/>
        <v>684448835916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1403121184</v>
      </c>
      <c r="E5" s="2">
        <f>IFERROR(INDEX(E51:E500,MATCH($C$5,$C$51:$C$500,0)),"")</f>
        <v>1507145038</v>
      </c>
      <c r="H5" s="2">
        <f>IFERROR(SUM(D5:G5)*(4/MAX(1,COUNT(D5:G5))),"")</f>
        <v>5820532444</v>
      </c>
      <c r="I5" s="2">
        <f t="shared" ref="I5:U5" si="2">IFERROR(INDEX(I51:I500,MATCH($C$5,$C$51:$C$500,0)),"")</f>
        <v>1723107742</v>
      </c>
      <c r="J5" s="2">
        <f t="shared" si="2"/>
        <v>3052879656</v>
      </c>
      <c r="K5" s="2">
        <f t="shared" si="2"/>
        <v>6116458420</v>
      </c>
      <c r="L5" s="2">
        <f t="shared" si="2"/>
        <v>9355320512</v>
      </c>
      <c r="M5" s="2">
        <f t="shared" si="2"/>
        <v>-47262231703</v>
      </c>
      <c r="N5" s="2">
        <f t="shared" si="2"/>
        <v>-65998950674</v>
      </c>
      <c r="O5" s="2">
        <f t="shared" si="2"/>
        <v>5528232184</v>
      </c>
      <c r="P5" s="2">
        <f t="shared" si="2"/>
        <v>17649041581</v>
      </c>
      <c r="Q5" s="2">
        <f t="shared" si="2"/>
        <v>20047896799</v>
      </c>
      <c r="R5" s="2">
        <f t="shared" si="2"/>
        <v>12863879935</v>
      </c>
      <c r="S5" s="2">
        <f t="shared" si="2"/>
        <v>16566533152</v>
      </c>
      <c r="T5" s="2">
        <f t="shared" si="2"/>
        <v>16066270330</v>
      </c>
      <c r="U5" s="2">
        <f t="shared" si="2"/>
        <v>15921927303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212637796760</v>
      </c>
      <c r="E6" s="2">
        <f>IFERROR(INDEX(E51:E500,MATCH($C$6,$C$51:$C$500,0)),"")</f>
        <v>211234675576</v>
      </c>
      <c r="H6" s="2">
        <f>IFERROR(INDEX(D6:G6,COUNT(D6:G6)),"")</f>
        <v>211234675576</v>
      </c>
      <c r="I6" s="2">
        <f t="shared" ref="I6:U6" si="3">IFERROR(INDEX(I51:I500,MATCH($C$6,$C$51:$C$500,0)),"")</f>
        <v>209727530538</v>
      </c>
      <c r="J6" s="2">
        <f t="shared" si="3"/>
        <v>208004422796</v>
      </c>
      <c r="K6" s="2">
        <f t="shared" si="3"/>
        <v>204951543140</v>
      </c>
      <c r="L6" s="2">
        <f t="shared" si="3"/>
        <v>198835084720</v>
      </c>
      <c r="M6" s="2">
        <f t="shared" si="3"/>
        <v>189479764207</v>
      </c>
      <c r="N6" s="2">
        <f t="shared" si="3"/>
        <v>236506764484</v>
      </c>
      <c r="O6" s="2">
        <f t="shared" si="3"/>
        <v>301639460401</v>
      </c>
      <c r="P6" s="2">
        <f t="shared" si="3"/>
        <v>299561177628</v>
      </c>
      <c r="Q6" s="2">
        <f t="shared" si="3"/>
        <v>283048886048</v>
      </c>
      <c r="R6" s="2">
        <f t="shared" si="3"/>
        <v>265842864248</v>
      </c>
      <c r="S6" s="2">
        <f t="shared" si="3"/>
        <v>247090984313</v>
      </c>
      <c r="T6" s="2">
        <f t="shared" si="3"/>
        <v>231101202611</v>
      </c>
      <c r="U6" s="2">
        <f t="shared" si="3"/>
        <v>215034932281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0.56999999999999995</v>
      </c>
      <c r="E7" s="3">
        <f>IFERROR(INDEX(E51:E500,MATCH($C$7,$C$51:$C$500,0))/1000000000,"")</f>
        <v>0.56999999999999995</v>
      </c>
      <c r="H7" s="3">
        <f>IFERROR(INDEX(D7:G7,COUNT(D7:G7)),"")</f>
        <v>0.56999999999999995</v>
      </c>
      <c r="I7" s="3">
        <f t="shared" ref="I7:U7" si="4">IFERROR(INDEX(I51:I500,MATCH($C$7,$C$51:$C$500,0))/1000000000,"")</f>
        <v>0.56999999999999995</v>
      </c>
      <c r="J7" s="3">
        <f t="shared" si="4"/>
        <v>0.56999999999999995</v>
      </c>
      <c r="K7" s="3">
        <f t="shared" si="4"/>
        <v>0.56999999999999995</v>
      </c>
      <c r="L7" s="3">
        <f t="shared" si="4"/>
        <v>0.56999999999999995</v>
      </c>
      <c r="M7" s="3">
        <f t="shared" si="4"/>
        <v>0.56999999999999995</v>
      </c>
      <c r="N7" s="3">
        <f t="shared" si="4"/>
        <v>0.56999999999999995</v>
      </c>
      <c r="O7" s="3">
        <f t="shared" si="4"/>
        <v>0.56999999999999995</v>
      </c>
      <c r="P7" s="3">
        <f t="shared" si="4"/>
        <v>0.56999999999999995</v>
      </c>
      <c r="Q7" s="3">
        <f t="shared" si="4"/>
        <v>0.56999999999999995</v>
      </c>
      <c r="R7" s="3">
        <f t="shared" si="4"/>
        <v>0.56999999999999995</v>
      </c>
      <c r="S7" s="3">
        <f t="shared" si="4"/>
        <v>0.56999999999999995</v>
      </c>
      <c r="T7" s="3">
        <f t="shared" si="4"/>
        <v>0.56999999999999995</v>
      </c>
      <c r="U7" s="3">
        <f t="shared" si="4"/>
        <v>0.56999999999999995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9000000000</v>
      </c>
      <c r="H8" s="2">
        <f>IFERROR(INDEX(D8:G8,COUNT(D8:G8)),"")</f>
        <v>9000000000</v>
      </c>
      <c r="I8" s="2">
        <f t="shared" ref="I8:U8" si="5">IFERROR(INDEX(I51:I500,MATCH($C$8,$C$51:$C$500,0)),"")</f>
        <v>3000000000</v>
      </c>
      <c r="J8" s="2">
        <f t="shared" si="5"/>
        <v>69000000000</v>
      </c>
      <c r="K8" s="2">
        <f t="shared" si="5"/>
        <v>-28000000000</v>
      </c>
      <c r="L8" s="2">
        <f t="shared" si="5"/>
        <v>-17000000000</v>
      </c>
      <c r="M8" s="2">
        <f t="shared" si="5"/>
        <v>0</v>
      </c>
      <c r="N8" s="2">
        <f t="shared" si="5"/>
        <v>23000000000</v>
      </c>
      <c r="O8" s="2">
        <f t="shared" si="5"/>
        <v>-211000000000</v>
      </c>
      <c r="P8" s="2">
        <f t="shared" si="5"/>
        <v>4000000000</v>
      </c>
      <c r="Q8" s="2">
        <f t="shared" si="5"/>
        <v>-49000000000</v>
      </c>
      <c r="R8" s="2">
        <f t="shared" si="5"/>
        <v>1000000000</v>
      </c>
      <c r="S8" s="2">
        <f t="shared" si="5"/>
        <v>5.8354933E+16</v>
      </c>
      <c r="T8" s="2">
        <f t="shared" si="5"/>
        <v>2.2038119E+16</v>
      </c>
      <c r="U8" s="2">
        <f t="shared" si="5"/>
        <v>-1.2118779E+16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-14.39</v>
      </c>
      <c r="E9" s="3">
        <f>IFERROR(INDEX(E51:E500,MATCH("Free cash flow per share (Quarter)",$C$51:$C$500,0)),"")</f>
        <v>16.03</v>
      </c>
      <c r="H9" s="3">
        <f>IFERROR(INDEX(D9:G9,COUNT(D9:G9)),"")</f>
        <v>16.03</v>
      </c>
      <c r="I9" s="3">
        <f t="shared" ref="I9:U9" si="6">IFERROR(INDEX(I51:I500,MATCH($C$9,$C$51:$C$500,0)),"")</f>
        <v>4.71</v>
      </c>
      <c r="J9" s="3">
        <f t="shared" si="6"/>
        <v>121.31</v>
      </c>
      <c r="K9" s="3">
        <f t="shared" si="6"/>
        <v>-48.88</v>
      </c>
      <c r="L9" s="3">
        <f t="shared" si="6"/>
        <v>-30.15</v>
      </c>
      <c r="M9" s="3">
        <f t="shared" si="6"/>
        <v>0.28999999999999998</v>
      </c>
      <c r="N9" s="3">
        <f t="shared" si="6"/>
        <v>40.19</v>
      </c>
      <c r="O9" s="3">
        <f t="shared" si="6"/>
        <v>-371.85</v>
      </c>
      <c r="P9" s="3">
        <f t="shared" si="6"/>
        <v>7.33</v>
      </c>
      <c r="Q9" s="3">
        <f t="shared" si="6"/>
        <v>-86.57</v>
      </c>
      <c r="R9" s="3">
        <f t="shared" si="6"/>
        <v>2.34</v>
      </c>
      <c r="S9" s="3">
        <f t="shared" si="6"/>
        <v>102669774.79000001</v>
      </c>
      <c r="T9" s="3">
        <f t="shared" si="6"/>
        <v>38773906.270000003</v>
      </c>
      <c r="U9" s="3">
        <f t="shared" si="6"/>
        <v>-21321802.030000001</v>
      </c>
    </row>
    <row r="10" spans="1:21" ht="15.5" x14ac:dyDescent="0.35">
      <c r="C10" t="s">
        <v>18</v>
      </c>
      <c r="D10" s="3">
        <f ca="1">IFERROR(IF(D9=0,"",D2/D9),"")</f>
        <v>-9.728978457261988</v>
      </c>
      <c r="E10" s="3">
        <f ca="1">IFERROR(IF(E9=0,"",E2/E9),"")</f>
        <v>7.1740486587648151</v>
      </c>
      <c r="I10" s="3">
        <f t="shared" ref="I10:U10" ca="1" si="7">IFERROR(IF(I9=0,"",I2/I9),"")</f>
        <v>44.161358811040337</v>
      </c>
      <c r="J10" s="3">
        <f t="shared" ca="1" si="7"/>
        <v>1.0056879070150853</v>
      </c>
      <c r="K10" s="3">
        <f t="shared" ca="1" si="7"/>
        <v>-2.4549918166939442</v>
      </c>
      <c r="L10" s="3">
        <f t="shared" ca="1" si="7"/>
        <v>-8.2255389718076284</v>
      </c>
      <c r="M10" s="3">
        <f t="shared" ca="1" si="7"/>
        <v>327.58620689655174</v>
      </c>
      <c r="N10" s="3">
        <f t="shared" ca="1" si="7"/>
        <v>3.5580990296093558</v>
      </c>
      <c r="O10" s="3">
        <f t="shared" ca="1" si="7"/>
        <v>-4.5717359150194969</v>
      </c>
      <c r="P10" s="3">
        <f t="shared" ca="1" si="7"/>
        <v>34.106412005457024</v>
      </c>
      <c r="Q10" s="3">
        <f t="shared" ca="1" si="7"/>
        <v>-2.6337068268453279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-7.2695544111099692E-6</v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1977224550</v>
      </c>
      <c r="E11" s="2">
        <f>IFERROR(INDEX(E51:E500,MATCH($C$11,$C$51:$C$500,0)),"")</f>
        <v>5762519458</v>
      </c>
      <c r="H11" s="2">
        <f>IFERROR(INDEX(D11:G11,COUNT(D11:G11)),"")</f>
        <v>5762519458</v>
      </c>
      <c r="I11" s="2">
        <f t="shared" ref="I11:U11" si="8">IFERROR(INDEX(I51:I500,MATCH($C$11,$C$51:$C$500,0)),"")</f>
        <v>3018352691</v>
      </c>
      <c r="J11" s="2">
        <f t="shared" si="8"/>
        <v>1955864964</v>
      </c>
      <c r="K11" s="2">
        <f t="shared" si="8"/>
        <v>5266122191</v>
      </c>
      <c r="L11" s="2">
        <f t="shared" si="8"/>
        <v>9588260921</v>
      </c>
      <c r="M11" s="2">
        <f t="shared" si="8"/>
        <v>8415426198</v>
      </c>
      <c r="N11" s="2">
        <f t="shared" si="8"/>
        <v>6591169684</v>
      </c>
      <c r="O11" s="2">
        <f t="shared" si="8"/>
        <v>9393618986</v>
      </c>
      <c r="P11" s="2">
        <f t="shared" si="8"/>
        <v>13007577355</v>
      </c>
      <c r="Q11" s="2">
        <f t="shared" si="8"/>
        <v>8878221707</v>
      </c>
      <c r="R11" s="2">
        <f t="shared" si="8"/>
        <v>15448976566</v>
      </c>
      <c r="S11" s="2">
        <f t="shared" si="8"/>
        <v>2968318838</v>
      </c>
      <c r="T11" s="2">
        <f t="shared" si="8"/>
        <v>3309483704</v>
      </c>
      <c r="U11" s="2">
        <f t="shared" si="8"/>
        <v>11428066238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276000000000</v>
      </c>
      <c r="E12" s="2">
        <f>IFERROR(INDEX(E51:E500,MATCH("Net Debt (Quarter)",$C$51:$C$500,0)),"")</f>
        <v>259000000000</v>
      </c>
      <c r="H12" s="2">
        <f>IFERROR(INDEX(D12:G12,COUNT(D12:G12)),"")</f>
        <v>259000000000</v>
      </c>
      <c r="I12" s="2">
        <f t="shared" ref="I12:U12" si="9">IFERROR(INDEX(I51:I500,MATCH($C$12,$C$51:$C$500,0)),"")</f>
        <v>272000000000</v>
      </c>
      <c r="J12" s="2">
        <f t="shared" si="9"/>
        <v>327000000000</v>
      </c>
      <c r="K12" s="2">
        <f t="shared" si="9"/>
        <v>369000000000</v>
      </c>
      <c r="L12" s="2">
        <f t="shared" si="9"/>
        <v>668000000000</v>
      </c>
      <c r="M12" s="2">
        <f t="shared" si="9"/>
        <v>519000000000</v>
      </c>
      <c r="N12" s="2">
        <f t="shared" si="9"/>
        <v>521000000000</v>
      </c>
      <c r="O12" s="2">
        <f t="shared" si="9"/>
        <v>531000000000</v>
      </c>
      <c r="P12" s="2">
        <f t="shared" si="9"/>
        <v>363000000000</v>
      </c>
      <c r="Q12" s="2">
        <f t="shared" si="9"/>
        <v>334000000000</v>
      </c>
      <c r="R12" s="2">
        <f t="shared" si="9"/>
        <v>287000000000</v>
      </c>
      <c r="S12" s="2">
        <f t="shared" si="9"/>
        <v>279000000000</v>
      </c>
      <c r="T12" s="2">
        <f t="shared" si="9"/>
        <v>331000000000</v>
      </c>
      <c r="U12" s="2">
        <f t="shared" si="9"/>
        <v>347000000000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278000000000</v>
      </c>
      <c r="E13" s="2">
        <f>IFERROR(INDEX(E51:E500,MATCH("Total Debt (Quarter)",$C$51:$C$500,0)),"")</f>
        <v>265000000000</v>
      </c>
      <c r="H13" s="2">
        <f>IFERROR(INDEX(D13:G13,COUNT(D13:G13)),"")</f>
        <v>265000000000</v>
      </c>
      <c r="I13" s="2">
        <f t="shared" ref="I13:U13" si="10">IFERROR(INDEX(I51:I500,MATCH($C$13,$C$51:$C$500,0)),"")</f>
        <v>275000000000</v>
      </c>
      <c r="J13" s="2">
        <f t="shared" si="10"/>
        <v>329000000000</v>
      </c>
      <c r="K13" s="2">
        <f t="shared" si="10"/>
        <v>374000000000</v>
      </c>
      <c r="L13" s="2">
        <f t="shared" si="10"/>
        <v>678000000000</v>
      </c>
      <c r="M13" s="2">
        <f t="shared" si="10"/>
        <v>527000000000</v>
      </c>
      <c r="N13" s="2">
        <f t="shared" si="10"/>
        <v>527000000000</v>
      </c>
      <c r="O13" s="2">
        <f t="shared" si="10"/>
        <v>540000000000</v>
      </c>
      <c r="P13" s="2">
        <f t="shared" si="10"/>
        <v>376000000000</v>
      </c>
      <c r="Q13" s="2">
        <f t="shared" si="10"/>
        <v>343000000000</v>
      </c>
      <c r="R13" s="2">
        <f t="shared" si="10"/>
        <v>302000000000</v>
      </c>
      <c r="S13" s="2">
        <f t="shared" si="10"/>
        <v>282000000000</v>
      </c>
      <c r="T13" s="2">
        <f t="shared" si="10"/>
        <v>335000000000</v>
      </c>
      <c r="U13" s="2">
        <f t="shared" si="10"/>
        <v>358000000000</v>
      </c>
    </row>
    <row r="14" spans="1:21" ht="15.5" x14ac:dyDescent="0.35">
      <c r="C14" t="s">
        <v>27</v>
      </c>
      <c r="D14" s="2">
        <f>IFERROR(INDEX(D51:D500,MATCH($C$14,$C$51:$C$500,0)),"")</f>
        <v>-2360149443</v>
      </c>
      <c r="E14" s="2">
        <f>IFERROR(INDEX(E51:E500,MATCH($C$14,$C$51:$C$500,0)),"")</f>
        <v>-2645656051</v>
      </c>
      <c r="H14" s="2">
        <f>IFERROR(SUM(D14:G14)*(4/MAX(1,COUNT(D14:G14))),"")</f>
        <v>-10011610988</v>
      </c>
      <c r="I14" s="2">
        <f t="shared" ref="I14:U14" si="11">IFERROR(INDEX(I51:I500,MATCH($C$14,$C$51:$C$500,0)),"")</f>
        <v>-10681408022</v>
      </c>
      <c r="J14" s="2">
        <f t="shared" si="11"/>
        <v>-24414197639</v>
      </c>
      <c r="K14" s="2">
        <f t="shared" si="11"/>
        <v>-10178381576</v>
      </c>
      <c r="L14" s="2">
        <f t="shared" si="11"/>
        <v>-11645128940</v>
      </c>
      <c r="M14" s="2">
        <f t="shared" si="11"/>
        <v>-17711355344</v>
      </c>
      <c r="N14" s="2">
        <f t="shared" si="11"/>
        <v>-46772683196</v>
      </c>
      <c r="O14" s="2">
        <f t="shared" si="11"/>
        <v>-48701461630</v>
      </c>
      <c r="P14" s="2">
        <f t="shared" si="11"/>
        <v>-51016945752</v>
      </c>
      <c r="Q14" s="2">
        <f t="shared" si="11"/>
        <v>-46994399139</v>
      </c>
      <c r="R14" s="2">
        <f t="shared" si="11"/>
        <v>-40967812227</v>
      </c>
      <c r="S14" s="2">
        <f t="shared" si="11"/>
        <v>-43728388552</v>
      </c>
      <c r="T14" s="2">
        <f t="shared" si="11"/>
        <v>-38694511856</v>
      </c>
      <c r="U14" s="2">
        <f t="shared" si="11"/>
        <v>-36183291078</v>
      </c>
    </row>
    <row r="15" spans="1:21" ht="15.5" x14ac:dyDescent="0.35">
      <c r="C15" t="s">
        <v>28</v>
      </c>
      <c r="D15" s="2">
        <f>IFERROR(INDEX(D51:D500,MATCH($C$15,$C$51:$C$500,0)),"")</f>
        <v>-526060522</v>
      </c>
      <c r="E15" s="2">
        <f>IFERROR(INDEX(E51:E500,MATCH($C$15,$C$51:$C$500,0)),"")</f>
        <v>-514404660</v>
      </c>
      <c r="H15" s="2">
        <f>IFERROR(SUM(D15:G15)*(4/MAX(1,COUNT(D15:G15))),"")</f>
        <v>-2080930364</v>
      </c>
      <c r="I15" s="2">
        <f t="shared" ref="I15:U15" si="12">IFERROR(INDEX(I51:I500,MATCH($C$15,$C$51:$C$500,0)),"")</f>
        <v>-1228819973</v>
      </c>
      <c r="J15" s="2">
        <f t="shared" si="12"/>
        <v>-1864529033</v>
      </c>
      <c r="K15" s="2">
        <f t="shared" si="12"/>
        <v>1689563116</v>
      </c>
      <c r="L15" s="2">
        <f t="shared" si="12"/>
        <v>844736663</v>
      </c>
      <c r="M15" s="2">
        <f t="shared" si="12"/>
        <v>3719537572</v>
      </c>
      <c r="N15" s="2">
        <f t="shared" si="12"/>
        <v>-129634432</v>
      </c>
      <c r="O15" s="2">
        <f t="shared" si="12"/>
        <v>-2025400610</v>
      </c>
      <c r="P15" s="2">
        <f t="shared" si="12"/>
        <v>-2071680068</v>
      </c>
      <c r="Q15" s="2">
        <f t="shared" si="12"/>
        <v>-2425158838</v>
      </c>
      <c r="R15" s="2">
        <f t="shared" si="12"/>
        <v>-3532269063</v>
      </c>
      <c r="S15" s="2">
        <f t="shared" si="12"/>
        <v>-2475910983</v>
      </c>
      <c r="T15" s="2">
        <f t="shared" si="12"/>
        <v>-4287457866</v>
      </c>
      <c r="U15" s="2">
        <f t="shared" si="12"/>
        <v>-5550410241</v>
      </c>
    </row>
    <row r="16" spans="1:21" ht="15.5" x14ac:dyDescent="0.35">
      <c r="C16" t="s">
        <v>29</v>
      </c>
      <c r="D16" s="2">
        <f>IFERROR(INDEX(D51:D500,MATCH($C$16,$C$51:$C$500,0)),"")</f>
        <v>1929181706</v>
      </c>
      <c r="E16" s="2">
        <f>IFERROR(INDEX(E51:E500,MATCH($C$16,$C$51:$C$500,0)),"")</f>
        <v>2021549698</v>
      </c>
      <c r="H16" s="2">
        <f>IFERROR(SUM(D16:G16)*(4/MAX(1,COUNT(D16:G16))),"")</f>
        <v>7901462808</v>
      </c>
      <c r="I16" s="2">
        <f t="shared" ref="I16:U16" si="13">IFERROR(INDEX(I51:I500,MATCH($C$16,$C$51:$C$500,0)),"")</f>
        <v>6221416199</v>
      </c>
      <c r="J16" s="2">
        <f t="shared" si="13"/>
        <v>4631754490</v>
      </c>
      <c r="K16" s="2">
        <f t="shared" si="13"/>
        <v>3970080993</v>
      </c>
      <c r="L16" s="2">
        <f t="shared" si="13"/>
        <v>8059784771</v>
      </c>
      <c r="M16" s="2">
        <f t="shared" si="13"/>
        <v>-52076301857</v>
      </c>
      <c r="N16" s="2">
        <f t="shared" si="13"/>
        <v>-64269139438</v>
      </c>
      <c r="O16" s="2">
        <f t="shared" si="13"/>
        <v>9512852655</v>
      </c>
      <c r="P16" s="2">
        <f t="shared" si="13"/>
        <v>17802088413</v>
      </c>
      <c r="Q16" s="2">
        <f t="shared" si="13"/>
        <v>22614674874</v>
      </c>
      <c r="R16" s="2">
        <f t="shared" si="13"/>
        <v>17285721005</v>
      </c>
      <c r="S16" s="2">
        <f t="shared" si="13"/>
        <v>17451317001</v>
      </c>
      <c r="T16" s="2">
        <f t="shared" si="13"/>
        <v>20441074234</v>
      </c>
      <c r="U16" s="2">
        <f t="shared" si="13"/>
        <v>20989782669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79800000000</v>
      </c>
      <c r="E20" s="2">
        <f ca="1">IFERROR(E21*E2,"")</f>
        <v>65550000000</v>
      </c>
      <c r="H20" s="2">
        <f t="shared" ref="H20:U20" ca="1" si="14">IFERROR(H21*H2,"")</f>
        <v>65550000000</v>
      </c>
      <c r="I20" s="2">
        <f t="shared" ca="1" si="14"/>
        <v>118560000000</v>
      </c>
      <c r="J20" s="2">
        <f t="shared" ca="1" si="14"/>
        <v>69540000000</v>
      </c>
      <c r="K20" s="2">
        <f t="shared" ca="1" si="14"/>
        <v>68400000000</v>
      </c>
      <c r="L20" s="2">
        <f t="shared" ca="1" si="14"/>
        <v>141360000000</v>
      </c>
      <c r="M20" s="2">
        <f t="shared" ca="1" si="14"/>
        <v>54150000000</v>
      </c>
      <c r="N20" s="2">
        <f t="shared" ca="1" si="14"/>
        <v>81510000000</v>
      </c>
      <c r="O20" s="2">
        <f t="shared" ca="1" si="14"/>
        <v>969000000000</v>
      </c>
      <c r="P20" s="2">
        <f t="shared" ca="1" si="14"/>
        <v>142500000000</v>
      </c>
      <c r="Q20" s="2">
        <f t="shared" ca="1" si="14"/>
        <v>129960000000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88350000000</v>
      </c>
    </row>
    <row r="21" spans="1:21" ht="15.5" x14ac:dyDescent="0.35">
      <c r="C21" t="s">
        <v>12</v>
      </c>
      <c r="D21" s="2">
        <f>IFERROR(INDEX(D51:D500,MATCH($C$7,$C$51:$C$500,0)),"")</f>
        <v>570000000</v>
      </c>
      <c r="E21" s="2">
        <f>IFERROR(INDEX(E51:E500,MATCH($C$7,$C$51:$C$500,0)),"")</f>
        <v>570000000</v>
      </c>
      <c r="H21" s="2">
        <f>IFERROR(INDEX(D21:G21,COUNT(D21:G21)),"")</f>
        <v>570000000</v>
      </c>
      <c r="I21" s="2">
        <f t="shared" ref="I21:U21" si="15">IFERROR(INDEX(I51:I500,MATCH($C$7,$C$51:$C$500,0)),"")</f>
        <v>570000000</v>
      </c>
      <c r="J21" s="2">
        <f t="shared" si="15"/>
        <v>570000000</v>
      </c>
      <c r="K21" s="2">
        <f t="shared" si="15"/>
        <v>570000000</v>
      </c>
      <c r="L21" s="2">
        <f t="shared" si="15"/>
        <v>570000000</v>
      </c>
      <c r="M21" s="2">
        <f t="shared" si="15"/>
        <v>570000000</v>
      </c>
      <c r="N21" s="2">
        <f t="shared" si="15"/>
        <v>570000000</v>
      </c>
      <c r="O21" s="2">
        <f t="shared" si="15"/>
        <v>570000000</v>
      </c>
      <c r="P21" s="2">
        <f t="shared" si="15"/>
        <v>570000000</v>
      </c>
      <c r="Q21" s="2">
        <f t="shared" si="15"/>
        <v>570000000</v>
      </c>
      <c r="R21" s="2">
        <f t="shared" si="15"/>
        <v>570000000</v>
      </c>
      <c r="S21" s="2">
        <f t="shared" si="15"/>
        <v>570000000</v>
      </c>
      <c r="T21" s="2">
        <f t="shared" si="15"/>
        <v>570000000</v>
      </c>
      <c r="U21" s="2">
        <f t="shared" si="15"/>
        <v>570000000</v>
      </c>
    </row>
    <row r="23" spans="1:21" ht="15.5" x14ac:dyDescent="0.35">
      <c r="B23" t="s">
        <v>54</v>
      </c>
      <c r="C23" t="s">
        <v>55</v>
      </c>
      <c r="D23" s="3">
        <f>IFERROR(D5/D6*100,"")</f>
        <v>0.65986442926874123</v>
      </c>
      <c r="E23" s="3">
        <f>IFERROR(E5/E6*100,"")</f>
        <v>0.71349319608169404</v>
      </c>
      <c r="H23" s="3">
        <f t="shared" ref="H23:U23" si="16">IFERROR(H5/H6*100,"")</f>
        <v>2.7554815174773868</v>
      </c>
      <c r="I23" s="3">
        <f t="shared" si="16"/>
        <v>0.82159349207985566</v>
      </c>
      <c r="J23" s="3">
        <f t="shared" si="16"/>
        <v>1.4676993955047326</v>
      </c>
      <c r="K23" s="3">
        <f t="shared" si="16"/>
        <v>2.9843436776769807</v>
      </c>
      <c r="L23" s="3">
        <f t="shared" si="16"/>
        <v>4.7050652681211576</v>
      </c>
      <c r="M23" s="3">
        <f t="shared" si="16"/>
        <v>-24.943155223355497</v>
      </c>
      <c r="N23" s="3">
        <f t="shared" si="16"/>
        <v>-27.905734881618965</v>
      </c>
      <c r="O23" s="3">
        <f t="shared" si="16"/>
        <v>1.8327284423101535</v>
      </c>
      <c r="P23" s="3">
        <f t="shared" si="16"/>
        <v>5.8916317931280364</v>
      </c>
      <c r="Q23" s="3">
        <f t="shared" si="16"/>
        <v>7.0828389678241788</v>
      </c>
      <c r="R23" s="3">
        <f t="shared" si="16"/>
        <v>4.838903602467779</v>
      </c>
      <c r="S23" s="3">
        <f t="shared" si="16"/>
        <v>6.7046287415385875</v>
      </c>
      <c r="T23" s="3">
        <f t="shared" si="16"/>
        <v>6.9520496425297589</v>
      </c>
      <c r="U23" s="3">
        <f t="shared" si="16"/>
        <v>7.4043445565364197</v>
      </c>
    </row>
    <row r="24" spans="1:21" ht="15.5" x14ac:dyDescent="0.35">
      <c r="C24" t="s">
        <v>56</v>
      </c>
      <c r="D24" s="4">
        <f>IFERROR(_xlfn.RRI(5,I23,D23),"")</f>
        <v>-4.2895087179166902E-2</v>
      </c>
      <c r="E24" s="4">
        <f>IFERROR(_xlfn.RRI(5,J23,E23),"")</f>
        <v>-0.13433363387849351</v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-4.3449728920746611E-2</v>
      </c>
      <c r="K24" s="4">
        <f t="shared" si="17"/>
        <v>-0.12718410310496298</v>
      </c>
      <c r="L24" s="4">
        <f t="shared" si="17"/>
        <v>-7.8550249335229028E-2</v>
      </c>
      <c r="M24" s="4" t="str">
        <f t="shared" si="17"/>
        <v/>
      </c>
      <c r="N24" s="4" t="str">
        <f t="shared" si="17"/>
        <v/>
      </c>
      <c r="O24" s="4">
        <f t="shared" si="17"/>
        <v>-0.23405594260089901</v>
      </c>
      <c r="P24" s="4">
        <f t="shared" si="17"/>
        <v>-4.4677964350777311E-2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2.4700000000000002</v>
      </c>
      <c r="E25" s="3">
        <f>IFERROR(INDEX(E51:E500,MATCH($A$25,$C$51:$C$500,0)),"")</f>
        <v>2.65</v>
      </c>
      <c r="H25" s="3">
        <f>IFERROR(INDEX(D25:G25,COUNT(D25:G25)),"")</f>
        <v>2.65</v>
      </c>
      <c r="I25" s="3">
        <f t="shared" ref="I25:U25" si="18">IFERROR(INDEX(I51:I500,MATCH($C$25,$C$51:$C$500,0)),"")</f>
        <v>8.7799999999999994</v>
      </c>
      <c r="J25" s="3">
        <f t="shared" si="18"/>
        <v>4.87</v>
      </c>
      <c r="K25" s="3">
        <f t="shared" si="18"/>
        <v>9.9600000000000009</v>
      </c>
      <c r="L25" s="3">
        <f t="shared" si="18"/>
        <v>15.67</v>
      </c>
      <c r="M25" s="3">
        <f t="shared" si="18"/>
        <v>-85.08</v>
      </c>
      <c r="N25" s="3">
        <f t="shared" si="18"/>
        <v>-113.3</v>
      </c>
      <c r="O25" s="3">
        <f t="shared" si="18"/>
        <v>13.17</v>
      </c>
      <c r="P25" s="3">
        <f t="shared" si="18"/>
        <v>27.68</v>
      </c>
      <c r="Q25" s="3">
        <f t="shared" si="18"/>
        <v>35.520000000000003</v>
      </c>
      <c r="R25" s="3">
        <f t="shared" si="18"/>
        <v>24.2</v>
      </c>
      <c r="S25" s="3">
        <f t="shared" si="18"/>
        <v>26.35</v>
      </c>
      <c r="T25" s="3">
        <f t="shared" si="18"/>
        <v>28.42</v>
      </c>
      <c r="U25" s="3">
        <f t="shared" si="18"/>
        <v>27.16</v>
      </c>
    </row>
    <row r="26" spans="1:21" ht="15.5" x14ac:dyDescent="0.35">
      <c r="C26" t="s">
        <v>59</v>
      </c>
      <c r="D26" s="4">
        <f>IFERROR(_xlfn.RRI(5,I25,D25),"")</f>
        <v>-0.22403793973205377</v>
      </c>
      <c r="E26" s="4">
        <f>IFERROR(_xlfn.RRI(5,J25,E25),"")</f>
        <v>-0.11459212055586521</v>
      </c>
      <c r="H26" s="4" t="str">
        <f t="shared" ref="H26:U26" si="19">IFERROR(_xlfn.RRI(5,M25,H25),"")</f>
        <v/>
      </c>
      <c r="I26" s="4" t="str">
        <f t="shared" si="19"/>
        <v/>
      </c>
      <c r="J26" s="4">
        <f t="shared" si="19"/>
        <v>-0.18042512290779611</v>
      </c>
      <c r="K26" s="4">
        <f t="shared" si="19"/>
        <v>-0.18488544051209077</v>
      </c>
      <c r="L26" s="4">
        <f t="shared" si="19"/>
        <v>-0.15097748395011001</v>
      </c>
      <c r="M26" s="4" t="str">
        <f t="shared" si="19"/>
        <v/>
      </c>
      <c r="N26" s="4" t="str">
        <f t="shared" si="19"/>
        <v/>
      </c>
      <c r="O26" s="4">
        <f t="shared" si="19"/>
        <v>-0.14258250591592692</v>
      </c>
      <c r="P26" s="4">
        <f t="shared" si="19"/>
        <v>3.8001680091301893E-3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269.18393311929822</v>
      </c>
      <c r="E27" s="3">
        <f>IFERROR(E4/E21,"")</f>
        <v>238.31094390526314</v>
      </c>
      <c r="H27" s="3">
        <f t="shared" ref="H27:U27" si="20">IFERROR(H4/H21,"")</f>
        <v>1014.9897540491228</v>
      </c>
      <c r="I27" s="3">
        <f t="shared" si="20"/>
        <v>1021.5545185403508</v>
      </c>
      <c r="J27" s="3">
        <f t="shared" si="20"/>
        <v>1053.1413981789474</v>
      </c>
      <c r="K27" s="3">
        <f t="shared" si="20"/>
        <v>961.08460845964908</v>
      </c>
      <c r="L27" s="3">
        <f t="shared" si="20"/>
        <v>964.15724747543857</v>
      </c>
      <c r="M27" s="3">
        <f t="shared" si="20"/>
        <v>799.54532654912282</v>
      </c>
      <c r="N27" s="3">
        <f t="shared" si="20"/>
        <v>541.130196677193</v>
      </c>
      <c r="O27" s="3">
        <f t="shared" si="20"/>
        <v>1351.159106731579</v>
      </c>
      <c r="P27" s="3">
        <f t="shared" si="20"/>
        <v>1361.4832343403509</v>
      </c>
      <c r="Q27" s="3">
        <f t="shared" si="20"/>
        <v>1310.6398640877194</v>
      </c>
      <c r="R27" s="3">
        <f t="shared" si="20"/>
        <v>1238.1240439368421</v>
      </c>
      <c r="S27" s="3">
        <f t="shared" si="20"/>
        <v>1226.860700991228</v>
      </c>
      <c r="T27" s="3">
        <f t="shared" si="20"/>
        <v>1218.1268186631578</v>
      </c>
      <c r="U27" s="3">
        <f t="shared" si="20"/>
        <v>1200.7874314315789</v>
      </c>
    </row>
    <row r="28" spans="1:21" ht="15.5" x14ac:dyDescent="0.35">
      <c r="C28" t="s">
        <v>61</v>
      </c>
      <c r="D28" s="4">
        <f>IFERROR(_xlfn.RRI(5,I27,D27),"")</f>
        <v>-0.23412566355863051</v>
      </c>
      <c r="E28" s="4">
        <f>IFERROR(_xlfn.RRI(5,J27,E27),"")</f>
        <v>-0.25709811486090428</v>
      </c>
      <c r="H28" s="4">
        <f t="shared" ref="H28:U28" si="21">IFERROR(_xlfn.RRI(5,M27,H27),"")</f>
        <v>4.8874951031104619E-2</v>
      </c>
      <c r="I28" s="4">
        <f t="shared" si="21"/>
        <v>0.13551259546587757</v>
      </c>
      <c r="J28" s="4">
        <f t="shared" si="21"/>
        <v>-4.8615572638346372E-2</v>
      </c>
      <c r="K28" s="4">
        <f t="shared" si="21"/>
        <v>-6.7283059120130773E-2</v>
      </c>
      <c r="L28" s="4">
        <f t="shared" si="21"/>
        <v>-5.955608796276568E-2</v>
      </c>
      <c r="M28" s="4">
        <f t="shared" si="21"/>
        <v>-8.3746205264508045E-2</v>
      </c>
      <c r="N28" s="4">
        <f t="shared" si="21"/>
        <v>-0.1510124865930913</v>
      </c>
      <c r="O28" s="4">
        <f t="shared" si="21"/>
        <v>2.0946060249362519E-2</v>
      </c>
      <c r="P28" s="4">
        <f t="shared" si="21"/>
        <v>2.5437588296048474E-2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-0.69817767653758533</v>
      </c>
      <c r="I29" s="4">
        <f t="shared" si="22"/>
        <v>0.80287474332648856</v>
      </c>
      <c r="J29" s="4">
        <f t="shared" si="22"/>
        <v>-0.51104417670682734</v>
      </c>
      <c r="K29" s="4">
        <f t="shared" si="22"/>
        <v>-0.36439055520102098</v>
      </c>
      <c r="L29" s="4">
        <f t="shared" si="22"/>
        <v>-1.1841795956746592</v>
      </c>
      <c r="M29" s="4">
        <f t="shared" si="22"/>
        <v>-0.24907325684024711</v>
      </c>
      <c r="N29" s="4">
        <f t="shared" si="22"/>
        <v>-9.6028853454821572</v>
      </c>
      <c r="O29" s="4">
        <f t="shared" si="22"/>
        <v>-0.52420520231213874</v>
      </c>
      <c r="P29" s="4">
        <f t="shared" si="22"/>
        <v>-0.2207207207207208</v>
      </c>
      <c r="Q29" s="4">
        <f t="shared" si="22"/>
        <v>0.46776859504132251</v>
      </c>
      <c r="R29" s="4">
        <f t="shared" si="22"/>
        <v>-8.1593927893738219E-2</v>
      </c>
      <c r="S29" s="4">
        <f t="shared" si="22"/>
        <v>-7.2836030964109788E-2</v>
      </c>
      <c r="T29" s="4">
        <f t="shared" si="22"/>
        <v>4.6391752577319645E-2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-6.4262497713858009E-3</v>
      </c>
      <c r="I30" s="4">
        <f t="shared" si="23"/>
        <v>-2.9993009194411491E-2</v>
      </c>
      <c r="J30" s="4">
        <f t="shared" si="23"/>
        <v>9.5784272174371521E-2</v>
      </c>
      <c r="K30" s="4">
        <f t="shared" si="23"/>
        <v>-3.1868650304034199E-3</v>
      </c>
      <c r="L30" s="4">
        <f t="shared" si="23"/>
        <v>0.20588191245740745</v>
      </c>
      <c r="M30" s="4">
        <f t="shared" si="23"/>
        <v>0.47754705144663245</v>
      </c>
      <c r="N30" s="4">
        <f t="shared" si="23"/>
        <v>-0.59950667987120054</v>
      </c>
      <c r="O30" s="4">
        <f t="shared" si="23"/>
        <v>-7.5830001783122056E-3</v>
      </c>
      <c r="P30" s="4">
        <f t="shared" si="23"/>
        <v>3.8792784841792854E-2</v>
      </c>
      <c r="Q30" s="4">
        <f t="shared" si="23"/>
        <v>5.8569107437975249E-2</v>
      </c>
      <c r="R30" s="4">
        <f t="shared" si="23"/>
        <v>9.1806208614507133E-3</v>
      </c>
      <c r="S30" s="4">
        <f t="shared" si="23"/>
        <v>7.1699286102700358E-3</v>
      </c>
      <c r="T30" s="4">
        <f t="shared" si="23"/>
        <v>1.4440013925617893E-2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374.12</v>
      </c>
      <c r="E32" s="3">
        <f>IFERROR(INDEX(E51:E500,MATCH($A$32,$C$51:$C$500,0)),"")</f>
        <v>371.65</v>
      </c>
      <c r="H32" s="3">
        <f>IFERROR(INDEX(D32:G32,COUNT(D32:G32)),"")</f>
        <v>371.65</v>
      </c>
      <c r="I32" s="3">
        <f t="shared" ref="I32:U32" si="24">IFERROR(INDEX(I51:I500,MATCH($C$32,$C$51:$C$500,0)),"")</f>
        <v>368.99</v>
      </c>
      <c r="J32" s="3">
        <f t="shared" si="24"/>
        <v>365.96</v>
      </c>
      <c r="K32" s="3">
        <f t="shared" si="24"/>
        <v>360.59</v>
      </c>
      <c r="L32" s="3">
        <f t="shared" si="24"/>
        <v>349.83</v>
      </c>
      <c r="M32" s="3">
        <f t="shared" si="24"/>
        <v>333.37</v>
      </c>
      <c r="N32" s="3">
        <f t="shared" si="24"/>
        <v>416.11</v>
      </c>
      <c r="O32" s="3">
        <f t="shared" si="24"/>
        <v>530.71</v>
      </c>
      <c r="P32" s="3">
        <f t="shared" si="24"/>
        <v>527.04999999999995</v>
      </c>
      <c r="Q32" s="3">
        <f t="shared" si="24"/>
        <v>498</v>
      </c>
      <c r="R32" s="3">
        <f t="shared" si="24"/>
        <v>467.72</v>
      </c>
      <c r="S32" s="3">
        <f t="shared" si="24"/>
        <v>434.73</v>
      </c>
      <c r="T32" s="3">
        <f t="shared" si="24"/>
        <v>406.6</v>
      </c>
      <c r="U32" s="3">
        <f t="shared" si="24"/>
        <v>378.33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0.31</v>
      </c>
      <c r="E33" s="3">
        <f>IFERROR(INDEX(E51:E500,MATCH($A$33,$C$51:$C$500,0)),"")</f>
        <v>0.38</v>
      </c>
      <c r="H33" s="3">
        <f>IFERROR(INDEX(D33:G33,COUNT(D33:G33)),"")</f>
        <v>0.38</v>
      </c>
      <c r="I33" s="3">
        <f t="shared" ref="I33:U33" si="25">IFERROR(INDEX(I51:I500,MATCH($C$33,$C$51:$C$500,0)),"")</f>
        <v>0.56000000000000005</v>
      </c>
      <c r="J33" s="3">
        <f t="shared" si="25"/>
        <v>0.33</v>
      </c>
      <c r="K33" s="3">
        <f t="shared" si="25"/>
        <v>0.33</v>
      </c>
      <c r="L33" s="3">
        <f t="shared" si="25"/>
        <v>0.71</v>
      </c>
      <c r="M33" s="3">
        <f t="shared" si="25"/>
        <v>0.28000000000000003</v>
      </c>
      <c r="N33" s="3">
        <f t="shared" si="25"/>
        <v>0.34</v>
      </c>
      <c r="O33" s="3">
        <f t="shared" si="25"/>
        <v>3.2</v>
      </c>
      <c r="P33" s="3">
        <f t="shared" si="25"/>
        <v>0.47</v>
      </c>
      <c r="Q33" s="3">
        <f t="shared" si="25"/>
        <v>0.46</v>
      </c>
      <c r="R33" s="3">
        <f t="shared" si="25"/>
        <v>0.47</v>
      </c>
      <c r="S33" s="3">
        <f t="shared" si="25"/>
        <v>0.28999999999999998</v>
      </c>
      <c r="T33" s="3">
        <f t="shared" si="25"/>
        <v>0.39</v>
      </c>
      <c r="U33" s="3">
        <f t="shared" si="25"/>
        <v>0.41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46.56</v>
      </c>
      <c r="E34" s="3">
        <f>IFERROR(INDEX(E51:E500,MATCH($A$34,$C$51:$C$500,0)),"")</f>
        <v>52.83</v>
      </c>
      <c r="H34" s="3">
        <f>IFERROR(INDEX(D34:G34,COUNT(D34:G34)),"")</f>
        <v>52.83</v>
      </c>
      <c r="I34" s="3">
        <f t="shared" ref="I34:U34" si="26">IFERROR(INDEX(I51:I500,MATCH($C$34,$C$51:$C$500,0)),"")</f>
        <v>23.69</v>
      </c>
      <c r="J34" s="3">
        <f t="shared" si="26"/>
        <v>25.05</v>
      </c>
      <c r="K34" s="3">
        <f t="shared" si="26"/>
        <v>12.05</v>
      </c>
      <c r="L34" s="3">
        <f t="shared" si="26"/>
        <v>15.83</v>
      </c>
      <c r="M34" s="3">
        <f t="shared" si="26"/>
        <v>-1.1200000000000001</v>
      </c>
      <c r="N34" s="3">
        <f t="shared" si="26"/>
        <v>-1.26</v>
      </c>
      <c r="O34" s="3">
        <f t="shared" si="26"/>
        <v>129.08000000000001</v>
      </c>
      <c r="P34" s="3">
        <f t="shared" si="26"/>
        <v>9.0299999999999994</v>
      </c>
      <c r="Q34" s="3">
        <f t="shared" si="26"/>
        <v>6.42</v>
      </c>
      <c r="R34" s="3">
        <f t="shared" si="26"/>
        <v>9.17</v>
      </c>
      <c r="S34" s="3">
        <f t="shared" si="26"/>
        <v>4.8600000000000003</v>
      </c>
      <c r="T34" s="3">
        <f t="shared" si="26"/>
        <v>5.63</v>
      </c>
      <c r="U34" s="3">
        <f t="shared" si="26"/>
        <v>5.71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0.43</v>
      </c>
      <c r="E35" s="3">
        <f>IFERROR(INDEX(E51:E500,MATCH($A$35,$C$51:$C$500,0)),"")</f>
        <v>0.59</v>
      </c>
      <c r="H35" s="3">
        <f>IFERROR(INDEX(D35:G35,COUNT(D35:G35)),"")</f>
        <v>0.59</v>
      </c>
      <c r="I35" s="3">
        <f t="shared" ref="I35:U35" si="27">IFERROR(INDEX(I51:I500,MATCH($C$35,$C$51:$C$500,0)),"")</f>
        <v>0.2</v>
      </c>
      <c r="J35" s="3">
        <f t="shared" si="27"/>
        <v>0.12</v>
      </c>
      <c r="K35" s="3">
        <f t="shared" si="27"/>
        <v>0.12</v>
      </c>
      <c r="L35" s="3">
        <f t="shared" si="27"/>
        <v>0.26</v>
      </c>
      <c r="M35" s="3">
        <f t="shared" si="27"/>
        <v>0.12</v>
      </c>
      <c r="N35" s="3">
        <f t="shared" si="27"/>
        <v>0.26</v>
      </c>
      <c r="O35" s="3">
        <f t="shared" si="27"/>
        <v>1.25</v>
      </c>
      <c r="P35" s="3">
        <f t="shared" si="27"/>
        <v>0.18</v>
      </c>
      <c r="Q35" s="3">
        <f t="shared" si="27"/>
        <v>0.17</v>
      </c>
      <c r="R35" s="3">
        <f t="shared" si="27"/>
        <v>0.18</v>
      </c>
      <c r="S35" s="3">
        <f t="shared" si="27"/>
        <v>0.1</v>
      </c>
      <c r="T35" s="3">
        <f t="shared" si="27"/>
        <v>0.13</v>
      </c>
      <c r="U35" s="3">
        <f t="shared" si="27"/>
        <v>0.13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0.1807</v>
      </c>
      <c r="Q36" s="4">
        <f t="shared" si="28"/>
        <v>5.6299999999999996E-2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5</v>
      </c>
      <c r="Q37" s="3">
        <f t="shared" si="29"/>
        <v>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85</v>
      </c>
      <c r="C51" t="s">
        <v>6</v>
      </c>
      <c r="D51" s="5">
        <v>153434841878</v>
      </c>
      <c r="E51" s="5">
        <v>135837238026</v>
      </c>
      <c r="F51" s="5">
        <v>134097681689</v>
      </c>
      <c r="G51" s="5">
        <v>159281145537</v>
      </c>
      <c r="I51" s="5">
        <v>582286075568</v>
      </c>
      <c r="J51" s="5">
        <v>600290596962</v>
      </c>
      <c r="K51" s="5">
        <v>547818226822</v>
      </c>
      <c r="L51" s="5">
        <v>549569631061</v>
      </c>
      <c r="M51" s="5">
        <v>455740836133</v>
      </c>
      <c r="N51" s="5">
        <v>308444212106</v>
      </c>
      <c r="O51" s="5">
        <v>770160690837</v>
      </c>
      <c r="P51" s="5">
        <v>776045443574</v>
      </c>
      <c r="Q51" s="5">
        <v>747064722530</v>
      </c>
      <c r="R51" s="5">
        <v>705730705044</v>
      </c>
      <c r="S51" s="5">
        <v>699310599565</v>
      </c>
      <c r="T51" s="5">
        <v>694332286638</v>
      </c>
      <c r="U51" s="5">
        <v>684448835916</v>
      </c>
    </row>
    <row r="52" spans="2:21" ht="15.5" x14ac:dyDescent="0.35">
      <c r="C52" t="s">
        <v>86</v>
      </c>
      <c r="D52" s="5">
        <v>-132477723630</v>
      </c>
      <c r="E52" s="5">
        <v>-113992106138</v>
      </c>
      <c r="F52" s="5">
        <v>-119255603329</v>
      </c>
      <c r="G52" s="5">
        <v>-141117000442</v>
      </c>
      <c r="I52" s="5">
        <v>-509988239283</v>
      </c>
      <c r="J52" s="5">
        <v>-533512004782</v>
      </c>
      <c r="K52" s="5">
        <v>-495215486941</v>
      </c>
      <c r="L52" s="5">
        <v>-488726422914</v>
      </c>
      <c r="M52" s="5">
        <v>-439126393720</v>
      </c>
      <c r="N52" s="5">
        <v>-296253291118</v>
      </c>
      <c r="O52" s="5">
        <v>-676101330104</v>
      </c>
      <c r="P52" s="5">
        <v>-683773216728</v>
      </c>
      <c r="Q52" s="5">
        <v>-652278911641</v>
      </c>
      <c r="R52" s="5">
        <v>-622516071423</v>
      </c>
      <c r="S52" s="5">
        <v>-617470167888</v>
      </c>
      <c r="T52" s="5">
        <v>-612355225453</v>
      </c>
      <c r="U52" s="5">
        <v>-598137759305</v>
      </c>
    </row>
    <row r="53" spans="2:21" ht="15.5" x14ac:dyDescent="0.35">
      <c r="C53" t="s">
        <v>87</v>
      </c>
      <c r="D53" s="5">
        <v>20957118248</v>
      </c>
      <c r="E53" s="5">
        <v>21845131888</v>
      </c>
      <c r="F53" s="5">
        <v>14842078360</v>
      </c>
      <c r="G53" s="5">
        <v>18164145095</v>
      </c>
      <c r="I53" s="5">
        <v>72297836285</v>
      </c>
      <c r="J53" s="5">
        <v>66778592180</v>
      </c>
      <c r="K53" s="5">
        <v>52602739881</v>
      </c>
      <c r="L53" s="5">
        <v>60843208147</v>
      </c>
      <c r="M53" s="5">
        <v>16614442413</v>
      </c>
      <c r="N53" s="5">
        <v>12190920988</v>
      </c>
      <c r="O53" s="5">
        <v>94059360733</v>
      </c>
      <c r="P53" s="5">
        <v>92272226846</v>
      </c>
      <c r="Q53" s="5">
        <v>94785810889</v>
      </c>
      <c r="R53" s="5">
        <v>83214633621</v>
      </c>
      <c r="S53" s="5">
        <v>81840431677</v>
      </c>
      <c r="T53" s="5">
        <v>81977061185</v>
      </c>
      <c r="U53" s="5">
        <v>86311076611</v>
      </c>
    </row>
    <row r="54" spans="2:21" ht="15.5" x14ac:dyDescent="0.35">
      <c r="C54" t="s">
        <v>88</v>
      </c>
      <c r="D54" s="5">
        <v>-13951607298</v>
      </c>
      <c r="E54" s="5">
        <v>-17113313982</v>
      </c>
      <c r="F54" s="5">
        <v>-27541860729</v>
      </c>
      <c r="G54" s="5">
        <v>-9473063601</v>
      </c>
      <c r="I54" s="5">
        <v>-58400337739</v>
      </c>
      <c r="J54" s="5">
        <v>-39865276311</v>
      </c>
      <c r="K54" s="5">
        <v>-37092318448</v>
      </c>
      <c r="L54" s="5">
        <v>-45264002171</v>
      </c>
      <c r="M54" s="5">
        <v>-33961969863</v>
      </c>
      <c r="N54" s="5">
        <v>-30271743939</v>
      </c>
      <c r="O54" s="5">
        <v>-36607870909</v>
      </c>
      <c r="P54" s="5">
        <v>-33409310478</v>
      </c>
      <c r="Q54" s="5">
        <v>-33301630917</v>
      </c>
      <c r="R54" s="5">
        <v>-27804888911</v>
      </c>
      <c r="S54" s="5">
        <v>-27143335095</v>
      </c>
      <c r="T54" s="5">
        <v>-26982110619</v>
      </c>
      <c r="U54" s="5">
        <v>-27556596283</v>
      </c>
    </row>
    <row r="55" spans="2:21" ht="15.5" x14ac:dyDescent="0.35">
      <c r="C55" t="s">
        <v>89</v>
      </c>
      <c r="D55" s="5">
        <v>-7403183453</v>
      </c>
      <c r="E55" s="5">
        <v>-7836902413</v>
      </c>
      <c r="F55" s="5">
        <v>-18959576749</v>
      </c>
      <c r="G55" s="5">
        <v>-3329867804</v>
      </c>
      <c r="I55" s="5">
        <v>-28611759277</v>
      </c>
      <c r="J55" s="5">
        <v>-12848881191</v>
      </c>
      <c r="K55" s="5">
        <v>-12599182092</v>
      </c>
      <c r="L55" s="5">
        <v>-10326666150</v>
      </c>
      <c r="M55" s="5">
        <v>-10298269766</v>
      </c>
      <c r="N55" s="5">
        <v>-8498005189</v>
      </c>
      <c r="O55" s="5">
        <v>-9158598924</v>
      </c>
      <c r="P55" s="5">
        <v>-8903328245</v>
      </c>
      <c r="Q55" s="5">
        <v>-8216013645</v>
      </c>
      <c r="R55" s="5">
        <v>-9555213527</v>
      </c>
      <c r="S55" s="5">
        <v>-9090967273</v>
      </c>
      <c r="T55" s="5">
        <v>-9608183047</v>
      </c>
      <c r="U55" s="5">
        <v>-10421926384</v>
      </c>
    </row>
    <row r="56" spans="2:21" ht="15.5" x14ac:dyDescent="0.35">
      <c r="C56" t="s">
        <v>90</v>
      </c>
      <c r="D56" s="5">
        <v>-6548423845</v>
      </c>
      <c r="E56" s="5">
        <v>-9276411569</v>
      </c>
      <c r="F56" s="5">
        <v>-8582283980</v>
      </c>
      <c r="G56" s="5">
        <v>-6143195797</v>
      </c>
      <c r="I56" s="5">
        <v>-29788578462</v>
      </c>
      <c r="J56" s="5">
        <v>-27016395120</v>
      </c>
      <c r="K56" s="5">
        <v>-24493136356</v>
      </c>
      <c r="L56" s="5">
        <v>-34937336021</v>
      </c>
      <c r="M56" s="5">
        <v>-23663700097</v>
      </c>
      <c r="N56" s="5">
        <v>-21773738750</v>
      </c>
      <c r="O56" s="5">
        <v>-27449271985</v>
      </c>
      <c r="P56" s="5">
        <v>-24505982233</v>
      </c>
      <c r="Q56" s="5">
        <v>-25085617272</v>
      </c>
      <c r="R56" s="5">
        <v>-18249675384</v>
      </c>
      <c r="S56" s="5">
        <v>-18052367822</v>
      </c>
      <c r="T56" s="5">
        <v>-17373927572</v>
      </c>
      <c r="U56" s="5">
        <v>-17134669899</v>
      </c>
    </row>
    <row r="57" spans="2:21" ht="15.5" x14ac:dyDescent="0.35">
      <c r="C57" t="s">
        <v>92</v>
      </c>
      <c r="D57" s="5">
        <v>7005510950</v>
      </c>
      <c r="E57" s="5">
        <v>4731817906</v>
      </c>
      <c r="F57" s="5">
        <v>-12699782369</v>
      </c>
      <c r="G57" s="5">
        <v>8691081494</v>
      </c>
      <c r="I57" s="5">
        <v>13897498546</v>
      </c>
      <c r="J57" s="5">
        <v>26913315869</v>
      </c>
      <c r="K57" s="5">
        <v>15510421433</v>
      </c>
      <c r="L57" s="5">
        <v>15579205976</v>
      </c>
      <c r="M57" s="5">
        <v>-17347527450</v>
      </c>
      <c r="N57" s="5">
        <v>-18080822951</v>
      </c>
      <c r="O57" s="5">
        <v>57451489824</v>
      </c>
      <c r="P57" s="5">
        <v>58862916368</v>
      </c>
      <c r="Q57" s="5">
        <v>61484179972</v>
      </c>
      <c r="R57" s="5">
        <v>55409744710</v>
      </c>
      <c r="S57" s="5">
        <v>54697096582</v>
      </c>
      <c r="T57" s="5">
        <v>54994950566</v>
      </c>
      <c r="U57" s="5">
        <v>58754480328</v>
      </c>
    </row>
    <row r="58" spans="2:21" ht="15.5" x14ac:dyDescent="0.35">
      <c r="C58" t="s">
        <v>93</v>
      </c>
      <c r="D58" s="5">
        <v>-5076329244</v>
      </c>
      <c r="E58" s="5">
        <v>-2710268208</v>
      </c>
      <c r="F58" s="5">
        <v>12455285365</v>
      </c>
      <c r="G58" s="5">
        <v>-8857990512</v>
      </c>
      <c r="I58" s="5">
        <v>-7676082347</v>
      </c>
      <c r="J58" s="5">
        <v>-22281561379</v>
      </c>
      <c r="K58" s="5">
        <v>-11540340440</v>
      </c>
      <c r="L58" s="5">
        <v>-7519421205</v>
      </c>
      <c r="M58" s="5">
        <v>-34728774407</v>
      </c>
      <c r="N58" s="5">
        <v>-46188316487</v>
      </c>
      <c r="O58" s="5">
        <v>-47938637169</v>
      </c>
      <c r="P58" s="5">
        <v>-41060827955</v>
      </c>
      <c r="Q58" s="5">
        <v>-38869505098</v>
      </c>
      <c r="R58" s="5">
        <v>-38124023705</v>
      </c>
      <c r="S58" s="5">
        <v>-37245779581</v>
      </c>
      <c r="T58" s="5">
        <v>-34553876332</v>
      </c>
      <c r="U58" s="5">
        <v>-37764697659</v>
      </c>
    </row>
    <row r="59" spans="2:21" ht="15.5" x14ac:dyDescent="0.35">
      <c r="C59" t="s">
        <v>94</v>
      </c>
      <c r="D59" s="5">
        <v>11131461</v>
      </c>
      <c r="E59" s="5">
        <v>9583798</v>
      </c>
      <c r="F59" s="5">
        <v>6965826</v>
      </c>
      <c r="G59" s="5">
        <v>7041947</v>
      </c>
      <c r="I59" s="5">
        <v>30989680</v>
      </c>
      <c r="J59" s="5">
        <v>54021218</v>
      </c>
      <c r="K59" s="5">
        <v>29237604</v>
      </c>
      <c r="L59" s="5">
        <v>88362249</v>
      </c>
      <c r="M59" s="5">
        <v>163459576</v>
      </c>
      <c r="N59" s="5">
        <v>198342350</v>
      </c>
      <c r="O59" s="5">
        <v>246549904</v>
      </c>
      <c r="P59" s="5">
        <v>521456692</v>
      </c>
      <c r="Q59" s="5">
        <v>46711420</v>
      </c>
      <c r="R59" s="5">
        <v>17705442</v>
      </c>
      <c r="S59" s="5">
        <v>237461033</v>
      </c>
      <c r="T59" s="5">
        <v>220518064</v>
      </c>
      <c r="U59" s="5">
        <v>192977774</v>
      </c>
    </row>
    <row r="60" spans="2:21" ht="15.5" x14ac:dyDescent="0.35">
      <c r="C60" t="s">
        <v>27</v>
      </c>
      <c r="D60" s="5">
        <v>-2360149443</v>
      </c>
      <c r="E60" s="5">
        <v>-2645656051</v>
      </c>
      <c r="F60" s="5">
        <v>9002022515</v>
      </c>
      <c r="G60" s="5">
        <v>-6820945268</v>
      </c>
      <c r="I60" s="5">
        <v>-10681408022</v>
      </c>
      <c r="J60" s="5">
        <v>-24414197639</v>
      </c>
      <c r="K60" s="5">
        <v>-10178381576</v>
      </c>
      <c r="L60" s="5">
        <v>-11645128940</v>
      </c>
      <c r="M60" s="5">
        <v>-17711355344</v>
      </c>
      <c r="N60" s="5">
        <v>-46772683196</v>
      </c>
      <c r="O60" s="5">
        <v>-48701461630</v>
      </c>
      <c r="P60" s="5">
        <v>-51016945752</v>
      </c>
      <c r="Q60" s="5">
        <v>-46994399139</v>
      </c>
      <c r="R60" s="5">
        <v>-40967812227</v>
      </c>
      <c r="S60" s="5">
        <v>-43728388552</v>
      </c>
      <c r="T60" s="5">
        <v>-38694511856</v>
      </c>
      <c r="U60" s="5">
        <v>-36183291078</v>
      </c>
    </row>
    <row r="61" spans="2:21" ht="15.5" x14ac:dyDescent="0.35">
      <c r="C61" t="s">
        <v>95</v>
      </c>
      <c r="D61" s="5">
        <v>-280338467</v>
      </c>
      <c r="E61" s="5">
        <v>-69416078</v>
      </c>
      <c r="F61" s="5">
        <v>1478386038</v>
      </c>
      <c r="G61" s="5">
        <v>-1664100062</v>
      </c>
      <c r="I61" s="5">
        <v>-211968116</v>
      </c>
      <c r="J61" s="5">
        <v>-261907736</v>
      </c>
      <c r="K61" s="5">
        <v>-1360518461</v>
      </c>
      <c r="L61" s="5">
        <v>-591137276</v>
      </c>
      <c r="M61" s="5">
        <v>-71274637</v>
      </c>
      <c r="N61" s="5">
        <v>355990835</v>
      </c>
      <c r="O61" s="5">
        <v>14548252</v>
      </c>
      <c r="P61" s="5">
        <v>-36473195</v>
      </c>
      <c r="Q61" s="5">
        <v>3049478</v>
      </c>
      <c r="R61" s="5">
        <v>-410200634</v>
      </c>
    </row>
    <row r="62" spans="2:21" ht="15.5" x14ac:dyDescent="0.35">
      <c r="C62" t="s">
        <v>312</v>
      </c>
      <c r="D62" s="5">
        <v>-2154694</v>
      </c>
      <c r="G62" s="5">
        <v>3378157</v>
      </c>
      <c r="K62" s="5">
        <v>4517859287</v>
      </c>
      <c r="L62" s="5">
        <v>-97107171</v>
      </c>
      <c r="N62" s="5">
        <v>3282779280</v>
      </c>
      <c r="O62" s="5">
        <v>2012780277</v>
      </c>
      <c r="P62" s="5">
        <v>6516229059</v>
      </c>
      <c r="Q62" s="5">
        <v>349000000</v>
      </c>
      <c r="T62" s="5">
        <v>2248166100</v>
      </c>
    </row>
    <row r="63" spans="2:21" ht="15.5" x14ac:dyDescent="0.35">
      <c r="C63" t="s">
        <v>91</v>
      </c>
      <c r="M63" s="5">
        <v>235231425</v>
      </c>
      <c r="N63" s="5">
        <v>866254758</v>
      </c>
      <c r="O63" s="5">
        <v>-639544412</v>
      </c>
    </row>
    <row r="64" spans="2:21" ht="15.5" x14ac:dyDescent="0.35">
      <c r="C64" t="s">
        <v>96</v>
      </c>
      <c r="D64" s="5">
        <v>-5076329244</v>
      </c>
      <c r="E64" s="5">
        <v>-2710268208</v>
      </c>
      <c r="F64" s="5">
        <v>12455285365</v>
      </c>
      <c r="G64" s="5">
        <v>-8857990512</v>
      </c>
      <c r="I64" s="5">
        <v>-7676082347</v>
      </c>
      <c r="J64" s="5">
        <v>-22281561379</v>
      </c>
      <c r="K64" s="5">
        <v>-11540340440</v>
      </c>
      <c r="L64" s="5">
        <v>-7519421205</v>
      </c>
      <c r="M64" s="5">
        <v>-34728774407</v>
      </c>
      <c r="N64" s="5">
        <v>-46188316487</v>
      </c>
      <c r="O64" s="5">
        <v>-47938637169</v>
      </c>
      <c r="P64" s="5">
        <v>-41060827955</v>
      </c>
      <c r="Q64" s="5">
        <v>-38869505098</v>
      </c>
      <c r="R64" s="5">
        <v>-38124023705</v>
      </c>
      <c r="S64" s="5">
        <v>-37245779581</v>
      </c>
      <c r="T64" s="5">
        <v>-34553876332</v>
      </c>
      <c r="U64" s="5">
        <v>-37764697659</v>
      </c>
    </row>
    <row r="65" spans="2:21" ht="15.5" x14ac:dyDescent="0.35">
      <c r="C65" t="s">
        <v>29</v>
      </c>
      <c r="D65" s="5">
        <v>1929181706</v>
      </c>
      <c r="E65" s="5">
        <v>2021549698</v>
      </c>
      <c r="F65" s="5">
        <v>-244497004</v>
      </c>
      <c r="G65" s="5">
        <v>-166909018</v>
      </c>
      <c r="I65" s="5">
        <v>6221416199</v>
      </c>
      <c r="J65" s="5">
        <v>4631754490</v>
      </c>
      <c r="K65" s="5">
        <v>3970080993</v>
      </c>
      <c r="L65" s="5">
        <v>8059784771</v>
      </c>
      <c r="M65" s="5">
        <v>-52076301857</v>
      </c>
      <c r="N65" s="5">
        <v>-64269139438</v>
      </c>
      <c r="O65" s="5">
        <v>9512852655</v>
      </c>
      <c r="P65" s="5">
        <v>17802088413</v>
      </c>
      <c r="Q65" s="5">
        <v>22614674874</v>
      </c>
      <c r="R65" s="5">
        <v>17285721005</v>
      </c>
      <c r="S65" s="5">
        <v>17451317001</v>
      </c>
      <c r="T65" s="5">
        <v>20441074234</v>
      </c>
      <c r="U65" s="5">
        <v>20989782669</v>
      </c>
    </row>
    <row r="66" spans="2:21" ht="15.5" x14ac:dyDescent="0.35">
      <c r="C66" t="s">
        <v>28</v>
      </c>
      <c r="D66" s="5">
        <v>-526060522</v>
      </c>
      <c r="E66" s="5">
        <v>-514404660</v>
      </c>
      <c r="F66" s="5">
        <v>459617056</v>
      </c>
      <c r="G66" s="5">
        <v>-76704978</v>
      </c>
      <c r="I66" s="5">
        <v>-1228819973</v>
      </c>
      <c r="J66" s="5">
        <v>-1864529033</v>
      </c>
      <c r="K66" s="5">
        <v>1689563116</v>
      </c>
      <c r="L66" s="5">
        <v>844736663</v>
      </c>
      <c r="M66" s="5">
        <v>3719537572</v>
      </c>
      <c r="N66" s="5">
        <v>-129634432</v>
      </c>
      <c r="O66" s="5">
        <v>-2025400610</v>
      </c>
      <c r="P66" s="5">
        <v>-2071680068</v>
      </c>
      <c r="Q66" s="5">
        <v>-2425158838</v>
      </c>
      <c r="R66" s="5">
        <v>-3532269063</v>
      </c>
      <c r="S66" s="5">
        <v>-2475910983</v>
      </c>
      <c r="T66" s="5">
        <v>-4287457866</v>
      </c>
      <c r="U66" s="5">
        <v>-5550410241</v>
      </c>
    </row>
    <row r="67" spans="2:21" ht="15.5" x14ac:dyDescent="0.35">
      <c r="C67" t="s">
        <v>97</v>
      </c>
      <c r="D67" s="5">
        <v>-426613660</v>
      </c>
      <c r="E67" s="5">
        <v>-514404660</v>
      </c>
      <c r="F67" s="5">
        <v>-574581690</v>
      </c>
      <c r="G67" s="5">
        <v>-79450810</v>
      </c>
      <c r="I67" s="5">
        <v>-1644154600</v>
      </c>
      <c r="J67" s="5">
        <v>-1255901240</v>
      </c>
      <c r="O67" s="5">
        <v>-1314343750</v>
      </c>
      <c r="P67" s="5">
        <v>-4565647458</v>
      </c>
      <c r="Q67" s="5">
        <v>-4418422250</v>
      </c>
      <c r="R67" s="5">
        <v>-3704166354</v>
      </c>
      <c r="S67" s="5">
        <v>-2750307561</v>
      </c>
      <c r="T67" s="5">
        <v>-3381536806</v>
      </c>
      <c r="U67" s="5">
        <v>-2752931574</v>
      </c>
    </row>
    <row r="68" spans="2:21" ht="15.5" x14ac:dyDescent="0.35">
      <c r="C68" t="s">
        <v>98</v>
      </c>
      <c r="D68" s="5">
        <v>-99446862</v>
      </c>
      <c r="F68" s="5">
        <v>1034198746</v>
      </c>
      <c r="G68" s="5">
        <v>2745832</v>
      </c>
      <c r="I68" s="5">
        <v>415334627</v>
      </c>
      <c r="J68" s="5">
        <v>-608627793</v>
      </c>
      <c r="K68" s="5">
        <v>1689563116</v>
      </c>
      <c r="L68" s="5">
        <v>844736663</v>
      </c>
      <c r="M68" s="5">
        <v>3719537572</v>
      </c>
      <c r="N68" s="5">
        <v>-129634432</v>
      </c>
      <c r="O68" s="5">
        <v>-711056860</v>
      </c>
      <c r="P68" s="5">
        <v>2493967390</v>
      </c>
      <c r="Q68" s="5">
        <v>1993263412</v>
      </c>
      <c r="R68" s="5">
        <v>171897291</v>
      </c>
      <c r="S68" s="5">
        <v>274396578</v>
      </c>
      <c r="T68" s="5">
        <v>-905921060</v>
      </c>
      <c r="U68" s="5">
        <v>-2797478667</v>
      </c>
    </row>
    <row r="69" spans="2:21" ht="15.5" x14ac:dyDescent="0.35">
      <c r="C69" t="s">
        <v>99</v>
      </c>
      <c r="D69" s="5">
        <v>-526060522</v>
      </c>
      <c r="E69" s="5">
        <v>-514404660</v>
      </c>
      <c r="F69" s="5">
        <v>459617056</v>
      </c>
      <c r="G69" s="5">
        <v>-76704978</v>
      </c>
      <c r="I69" s="5">
        <v>-1228819973</v>
      </c>
      <c r="J69" s="5">
        <v>-1864529033</v>
      </c>
      <c r="K69" s="5">
        <v>1689563116</v>
      </c>
      <c r="L69" s="5">
        <v>844736663</v>
      </c>
      <c r="M69" s="5">
        <v>3719537572</v>
      </c>
      <c r="N69" s="5">
        <v>-129634432</v>
      </c>
      <c r="O69" s="5">
        <v>-2025400610</v>
      </c>
      <c r="P69" s="5">
        <v>-2071680068</v>
      </c>
      <c r="Q69" s="5">
        <v>-2425158838</v>
      </c>
      <c r="R69" s="5">
        <v>-3532269063</v>
      </c>
      <c r="S69" s="5">
        <v>-2475910983</v>
      </c>
      <c r="T69" s="5">
        <v>-4287457866</v>
      </c>
      <c r="U69" s="5">
        <v>-5550410241</v>
      </c>
    </row>
    <row r="70" spans="2:21" ht="15.5" x14ac:dyDescent="0.35">
      <c r="C70" t="s">
        <v>104</v>
      </c>
      <c r="D70" s="5">
        <v>1403121184</v>
      </c>
      <c r="E70" s="5">
        <v>1507145038</v>
      </c>
      <c r="F70" s="5">
        <v>215120052</v>
      </c>
      <c r="G70" s="5">
        <v>-243613996</v>
      </c>
      <c r="I70" s="5">
        <v>4992596226</v>
      </c>
      <c r="J70" s="5">
        <v>2767225457</v>
      </c>
      <c r="K70" s="5">
        <v>5659644109</v>
      </c>
      <c r="L70" s="5">
        <v>8904521434</v>
      </c>
      <c r="M70" s="5">
        <v>-48356764285</v>
      </c>
      <c r="N70" s="5">
        <v>-64398773870</v>
      </c>
      <c r="O70" s="5">
        <v>7487452045</v>
      </c>
      <c r="P70" s="5">
        <v>15730408345</v>
      </c>
      <c r="Q70" s="5">
        <v>20189516036</v>
      </c>
      <c r="R70" s="5">
        <v>13753451942</v>
      </c>
      <c r="S70" s="5">
        <v>14975406018</v>
      </c>
      <c r="T70" s="5">
        <v>16153616368</v>
      </c>
      <c r="U70" s="5">
        <v>15439372428</v>
      </c>
    </row>
    <row r="71" spans="2:21" ht="15.5" x14ac:dyDescent="0.35">
      <c r="C71" t="s">
        <v>105</v>
      </c>
      <c r="F71" s="5">
        <v>-3269488484</v>
      </c>
      <c r="I71" s="5">
        <v>-3269488484</v>
      </c>
      <c r="J71" s="5">
        <v>285654199</v>
      </c>
      <c r="K71" s="5">
        <v>456814312</v>
      </c>
      <c r="L71" s="5">
        <v>450799079</v>
      </c>
      <c r="M71" s="5">
        <v>1329764008</v>
      </c>
      <c r="N71" s="5">
        <v>-733922047</v>
      </c>
      <c r="O71" s="5">
        <v>-2598764273</v>
      </c>
      <c r="P71" s="5">
        <v>1918633235</v>
      </c>
      <c r="Q71" s="5">
        <v>-141619238</v>
      </c>
      <c r="R71" s="5">
        <v>-889572006</v>
      </c>
      <c r="S71" s="5">
        <v>1591127134</v>
      </c>
      <c r="T71" s="5">
        <v>-87346039</v>
      </c>
      <c r="U71" s="5">
        <v>482554874</v>
      </c>
    </row>
    <row r="72" spans="2:21" ht="15.5" x14ac:dyDescent="0.35">
      <c r="C72" t="s">
        <v>107</v>
      </c>
      <c r="D72" s="5">
        <v>1403121184</v>
      </c>
      <c r="E72" s="5">
        <v>1507145038</v>
      </c>
      <c r="F72" s="5">
        <v>-3054368432</v>
      </c>
      <c r="G72" s="5">
        <v>-243613996</v>
      </c>
      <c r="I72" s="5">
        <v>1723107742</v>
      </c>
      <c r="J72" s="5">
        <v>3052879656</v>
      </c>
      <c r="K72" s="5">
        <v>6116458421</v>
      </c>
      <c r="L72" s="5">
        <v>9355320513</v>
      </c>
      <c r="M72" s="5">
        <v>-47027000277</v>
      </c>
      <c r="N72" s="5">
        <v>-65132695917</v>
      </c>
      <c r="O72" s="5">
        <v>4888687772</v>
      </c>
      <c r="P72" s="5">
        <v>17649041580</v>
      </c>
      <c r="Q72" s="5">
        <v>20047896798</v>
      </c>
      <c r="R72" s="5">
        <v>12863879936</v>
      </c>
      <c r="S72" s="5">
        <v>16566533152</v>
      </c>
      <c r="T72" s="5">
        <v>16066270329</v>
      </c>
      <c r="U72" s="5">
        <v>15921927302</v>
      </c>
    </row>
    <row r="73" spans="2:21" ht="15.5" x14ac:dyDescent="0.35">
      <c r="C73" t="s">
        <v>108</v>
      </c>
      <c r="D73" s="5">
        <v>1403121184</v>
      </c>
      <c r="E73" s="5">
        <v>1507145038</v>
      </c>
      <c r="F73" s="5">
        <v>215120052</v>
      </c>
      <c r="G73" s="5">
        <v>-243613996</v>
      </c>
      <c r="I73" s="5">
        <v>4992596226</v>
      </c>
      <c r="J73" s="5">
        <v>2767225457</v>
      </c>
      <c r="K73" s="5">
        <v>5659644108</v>
      </c>
      <c r="L73" s="5">
        <v>8904521434</v>
      </c>
      <c r="M73" s="5">
        <v>-48356764286</v>
      </c>
      <c r="N73" s="5">
        <v>-64398773870</v>
      </c>
      <c r="O73" s="5">
        <v>7487452045</v>
      </c>
      <c r="P73" s="5">
        <v>15730408346</v>
      </c>
      <c r="Q73" s="5">
        <v>20189516036</v>
      </c>
      <c r="R73" s="5">
        <v>13753451941</v>
      </c>
      <c r="S73" s="5">
        <v>14975406018</v>
      </c>
      <c r="T73" s="5">
        <v>16153616369</v>
      </c>
      <c r="U73" s="5">
        <v>15439372429</v>
      </c>
    </row>
    <row r="74" spans="2:21" ht="15.5" x14ac:dyDescent="0.35">
      <c r="C74" t="s">
        <v>8</v>
      </c>
      <c r="D74" s="5">
        <v>1403121184</v>
      </c>
      <c r="E74" s="5">
        <v>1507145038</v>
      </c>
      <c r="F74" s="5">
        <v>-3054368432</v>
      </c>
      <c r="G74" s="5">
        <v>-243613996</v>
      </c>
      <c r="I74" s="5">
        <v>1723107742</v>
      </c>
      <c r="J74" s="5">
        <v>3052879656</v>
      </c>
      <c r="K74" s="5">
        <v>6116458420</v>
      </c>
      <c r="L74" s="5">
        <v>9355320512</v>
      </c>
      <c r="M74" s="5">
        <v>-47262231703</v>
      </c>
      <c r="N74" s="5">
        <v>-65998950674</v>
      </c>
      <c r="O74" s="5">
        <v>5528232184</v>
      </c>
      <c r="P74" s="5">
        <v>17649041581</v>
      </c>
      <c r="Q74" s="5">
        <v>20047896799</v>
      </c>
      <c r="R74" s="5">
        <v>12863879935</v>
      </c>
      <c r="S74" s="5">
        <v>16566533152</v>
      </c>
      <c r="T74" s="5">
        <v>16066270330</v>
      </c>
      <c r="U74" s="5">
        <v>15921927303</v>
      </c>
    </row>
    <row r="75" spans="2:21" ht="15.5" x14ac:dyDescent="0.35">
      <c r="C75" t="s">
        <v>109</v>
      </c>
      <c r="D75" s="5">
        <v>1403121184</v>
      </c>
      <c r="E75" s="5">
        <v>1507145038</v>
      </c>
      <c r="F75" s="5">
        <v>215120052</v>
      </c>
      <c r="G75" s="5">
        <v>-243613996</v>
      </c>
      <c r="I75" s="5">
        <v>4992596226</v>
      </c>
      <c r="J75" s="5">
        <v>2767225457</v>
      </c>
      <c r="K75" s="5">
        <v>5659644108</v>
      </c>
      <c r="L75" s="5">
        <v>8904521434</v>
      </c>
      <c r="M75" s="5">
        <v>-48356764286</v>
      </c>
      <c r="N75" s="5">
        <v>-64398773870</v>
      </c>
      <c r="O75" s="5">
        <v>7487452045</v>
      </c>
      <c r="P75" s="5">
        <v>15730408346</v>
      </c>
      <c r="Q75" s="5">
        <v>20189516036</v>
      </c>
      <c r="R75" s="5">
        <v>13753451941</v>
      </c>
      <c r="S75" s="5">
        <v>14975406018</v>
      </c>
      <c r="T75" s="5">
        <v>16153616369</v>
      </c>
      <c r="U75" s="5">
        <v>15439372429</v>
      </c>
    </row>
    <row r="76" spans="2:21" ht="15.5" x14ac:dyDescent="0.35">
      <c r="C76" t="s">
        <v>110</v>
      </c>
      <c r="D76" s="5">
        <v>1403121184</v>
      </c>
      <c r="E76" s="5">
        <v>1507145038</v>
      </c>
      <c r="F76" s="5">
        <v>-3054368432</v>
      </c>
      <c r="G76" s="5">
        <v>-243613996</v>
      </c>
      <c r="I76" s="5">
        <v>1723107742</v>
      </c>
      <c r="J76" s="5">
        <v>3052879656</v>
      </c>
      <c r="K76" s="5">
        <v>6116458420</v>
      </c>
      <c r="L76" s="5">
        <v>9355320512</v>
      </c>
      <c r="M76" s="5">
        <v>-47027000278</v>
      </c>
      <c r="N76" s="5">
        <v>-65132695916</v>
      </c>
      <c r="O76" s="5">
        <v>4888687772</v>
      </c>
      <c r="P76" s="5">
        <v>17649041581</v>
      </c>
      <c r="Q76" s="5">
        <v>20047896799</v>
      </c>
      <c r="R76" s="5">
        <v>12863879935</v>
      </c>
      <c r="S76" s="5">
        <v>16566533152</v>
      </c>
      <c r="T76" s="5">
        <v>16066270330</v>
      </c>
      <c r="U76" s="5">
        <v>15921927303</v>
      </c>
    </row>
    <row r="77" spans="2:21" ht="15.5" x14ac:dyDescent="0.35">
      <c r="C77" t="s">
        <v>111</v>
      </c>
      <c r="D77" s="5">
        <v>1403121184</v>
      </c>
      <c r="E77" s="5">
        <v>1507145038</v>
      </c>
      <c r="F77" s="5">
        <v>-3054368432</v>
      </c>
      <c r="G77" s="5">
        <v>-243613996</v>
      </c>
      <c r="I77" s="5">
        <v>1723107742</v>
      </c>
      <c r="J77" s="5">
        <v>3052879656</v>
      </c>
      <c r="K77" s="5">
        <v>6116458420</v>
      </c>
      <c r="L77" s="5">
        <v>9355320512</v>
      </c>
      <c r="M77" s="5">
        <v>-47027000278</v>
      </c>
      <c r="N77" s="5">
        <v>-65132695916</v>
      </c>
      <c r="O77" s="5">
        <v>4888687772</v>
      </c>
      <c r="P77" s="5">
        <v>17649041581</v>
      </c>
      <c r="Q77" s="5">
        <v>20047896799</v>
      </c>
      <c r="R77" s="5">
        <v>12863879935</v>
      </c>
      <c r="S77" s="5">
        <v>16566533152</v>
      </c>
      <c r="T77" s="5">
        <v>16066270330</v>
      </c>
      <c r="U77" s="5">
        <v>15921927303</v>
      </c>
    </row>
    <row r="79" spans="2:21" ht="15.5" x14ac:dyDescent="0.35">
      <c r="B79" t="s">
        <v>112</v>
      </c>
      <c r="C79" t="s">
        <v>113</v>
      </c>
    </row>
    <row r="80" spans="2:21" ht="15.5" x14ac:dyDescent="0.35">
      <c r="C80" t="s">
        <v>114</v>
      </c>
    </row>
    <row r="81" spans="3:21" ht="15.5" x14ac:dyDescent="0.35">
      <c r="C81" t="s">
        <v>20</v>
      </c>
      <c r="D81" s="5">
        <v>1977224550</v>
      </c>
      <c r="E81" s="5">
        <v>5762519458</v>
      </c>
      <c r="F81" s="5">
        <v>3018352691</v>
      </c>
      <c r="G81" s="5">
        <v>1667466989</v>
      </c>
      <c r="I81" s="5">
        <v>3018352691</v>
      </c>
      <c r="J81" s="5">
        <v>1955864964</v>
      </c>
      <c r="K81" s="5">
        <v>5266122191</v>
      </c>
      <c r="L81" s="5">
        <v>9588260921</v>
      </c>
      <c r="M81" s="5">
        <v>8415426198</v>
      </c>
      <c r="N81" s="5">
        <v>6591169684</v>
      </c>
      <c r="O81" s="5">
        <v>9393618986</v>
      </c>
      <c r="P81" s="5">
        <v>13007577355</v>
      </c>
      <c r="Q81" s="5">
        <v>8878221707</v>
      </c>
      <c r="R81" s="5">
        <v>15448976566</v>
      </c>
      <c r="S81" s="5">
        <v>2968318838</v>
      </c>
      <c r="T81" s="5">
        <v>3309483704</v>
      </c>
      <c r="U81" s="5">
        <v>11428066238</v>
      </c>
    </row>
    <row r="82" spans="3:21" ht="15.5" x14ac:dyDescent="0.35">
      <c r="C82" t="s">
        <v>116</v>
      </c>
      <c r="N82" s="5">
        <v>4358286476</v>
      </c>
      <c r="O82" s="5">
        <v>9090126976</v>
      </c>
      <c r="P82" s="5">
        <v>14392073463</v>
      </c>
      <c r="Q82" s="5">
        <v>3561000000</v>
      </c>
      <c r="R82" s="5">
        <v>120924000</v>
      </c>
      <c r="S82" s="5">
        <v>152146000</v>
      </c>
      <c r="T82" s="5">
        <v>687417812</v>
      </c>
      <c r="U82" s="5">
        <v>2853365415</v>
      </c>
    </row>
    <row r="83" spans="3:21" ht="15.5" x14ac:dyDescent="0.35">
      <c r="C83" t="s">
        <v>117</v>
      </c>
      <c r="D83" s="5">
        <v>80987465532</v>
      </c>
      <c r="E83" s="5">
        <v>57457137969</v>
      </c>
      <c r="F83" s="5">
        <v>66014393276</v>
      </c>
      <c r="G83" s="5">
        <v>71220863765</v>
      </c>
      <c r="I83" s="5">
        <v>66014393276</v>
      </c>
      <c r="J83" s="5">
        <v>143407582016</v>
      </c>
      <c r="K83" s="5">
        <v>191699678932</v>
      </c>
      <c r="L83" s="5">
        <v>161985687293</v>
      </c>
      <c r="M83" s="5">
        <v>142762846379</v>
      </c>
      <c r="N83" s="5">
        <v>136826091724</v>
      </c>
      <c r="O83" s="5">
        <v>153319999788</v>
      </c>
      <c r="P83" s="5">
        <v>163346993921</v>
      </c>
      <c r="Q83" s="5">
        <v>168420861215</v>
      </c>
      <c r="R83" s="5">
        <v>88845982857</v>
      </c>
      <c r="S83" s="5">
        <v>86416820880</v>
      </c>
      <c r="T83" s="5">
        <v>101192474458</v>
      </c>
      <c r="U83" s="5">
        <v>93162013325</v>
      </c>
    </row>
    <row r="84" spans="3:21" ht="15.5" x14ac:dyDescent="0.35">
      <c r="C84" t="s">
        <v>118</v>
      </c>
      <c r="D84" s="5">
        <v>18641221244</v>
      </c>
      <c r="E84" s="5">
        <v>43286060375</v>
      </c>
      <c r="F84" s="5">
        <v>28343187392</v>
      </c>
      <c r="G84" s="5">
        <v>18997007290</v>
      </c>
      <c r="I84" s="5">
        <v>28343187392</v>
      </c>
      <c r="J84" s="5">
        <v>12688049912</v>
      </c>
      <c r="K84" s="5">
        <v>9969840773</v>
      </c>
      <c r="L84" s="5">
        <v>14893595842</v>
      </c>
    </row>
    <row r="85" spans="3:21" ht="15.5" x14ac:dyDescent="0.35">
      <c r="C85" t="s">
        <v>119</v>
      </c>
      <c r="D85" s="5">
        <v>9769441691</v>
      </c>
      <c r="F85" s="5">
        <v>9769191431</v>
      </c>
      <c r="G85" s="5">
        <v>9769191431</v>
      </c>
      <c r="I85" s="5">
        <v>9769191431</v>
      </c>
      <c r="J85" s="5">
        <v>15108810727</v>
      </c>
      <c r="K85" s="5">
        <v>17679619300</v>
      </c>
    </row>
    <row r="86" spans="3:21" ht="15.5" x14ac:dyDescent="0.35">
      <c r="C86" t="s">
        <v>91</v>
      </c>
      <c r="S86" s="5">
        <v>1648848087</v>
      </c>
    </row>
    <row r="87" spans="3:21" ht="15.5" x14ac:dyDescent="0.35">
      <c r="C87" t="s">
        <v>120</v>
      </c>
      <c r="D87" s="5">
        <v>80987465532</v>
      </c>
      <c r="E87" s="5">
        <v>57457137969</v>
      </c>
      <c r="F87" s="5">
        <v>66014393276</v>
      </c>
      <c r="G87" s="5">
        <v>71220863765</v>
      </c>
      <c r="I87" s="5">
        <v>66014393276</v>
      </c>
      <c r="J87" s="5">
        <v>143407582016</v>
      </c>
      <c r="K87" s="5">
        <v>191699678932</v>
      </c>
      <c r="L87" s="5">
        <v>161985687293</v>
      </c>
      <c r="M87" s="5">
        <v>142762846379</v>
      </c>
      <c r="N87" s="5">
        <v>136826091724</v>
      </c>
      <c r="O87" s="5">
        <v>153319999788</v>
      </c>
      <c r="P87" s="5">
        <v>163346993921</v>
      </c>
      <c r="Q87" s="5">
        <v>168420861215</v>
      </c>
      <c r="R87" s="5">
        <v>88845982857</v>
      </c>
      <c r="S87" s="5">
        <v>86416820880</v>
      </c>
      <c r="T87" s="5">
        <v>101192474458</v>
      </c>
      <c r="U87" s="5">
        <v>93162013325</v>
      </c>
    </row>
    <row r="88" spans="3:21" ht="15.5" x14ac:dyDescent="0.35">
      <c r="C88" t="s">
        <v>121</v>
      </c>
      <c r="D88" s="5">
        <v>174023020830</v>
      </c>
      <c r="E88" s="5">
        <v>179063174713</v>
      </c>
      <c r="F88" s="5">
        <v>173300507739</v>
      </c>
      <c r="G88" s="5">
        <v>258234763056</v>
      </c>
      <c r="I88" s="5">
        <v>173300507739</v>
      </c>
      <c r="J88" s="5">
        <v>195871447086</v>
      </c>
      <c r="K88" s="5">
        <v>152533256811</v>
      </c>
      <c r="L88" s="5">
        <v>403904801359</v>
      </c>
      <c r="M88" s="5">
        <v>403904801359</v>
      </c>
      <c r="N88" s="5">
        <v>404706649781</v>
      </c>
      <c r="O88" s="5">
        <v>99907715044</v>
      </c>
      <c r="P88" s="5">
        <v>99633677607</v>
      </c>
      <c r="Q88" s="5">
        <v>94864194692</v>
      </c>
      <c r="R88" s="5">
        <v>92846907611</v>
      </c>
    </row>
    <row r="89" spans="3:21" ht="15.5" x14ac:dyDescent="0.35">
      <c r="C89" t="s">
        <v>122</v>
      </c>
      <c r="D89" s="5">
        <v>174023020830</v>
      </c>
      <c r="E89" s="5">
        <v>179063174713</v>
      </c>
      <c r="F89" s="5">
        <v>173300507739</v>
      </c>
      <c r="G89" s="5">
        <v>258234763056</v>
      </c>
      <c r="I89" s="5">
        <v>173300507739</v>
      </c>
      <c r="J89" s="5">
        <v>195871447086</v>
      </c>
      <c r="K89" s="5">
        <v>152533256811</v>
      </c>
      <c r="L89" s="5">
        <v>403904801359</v>
      </c>
      <c r="M89" s="5">
        <v>403904801359</v>
      </c>
      <c r="N89" s="5">
        <v>404706649781</v>
      </c>
      <c r="O89" s="5">
        <v>99907715044</v>
      </c>
      <c r="P89" s="5">
        <v>99633677607</v>
      </c>
      <c r="Q89" s="5">
        <v>94864194692</v>
      </c>
      <c r="R89" s="5">
        <v>92846907611</v>
      </c>
    </row>
    <row r="90" spans="3:21" ht="15.5" x14ac:dyDescent="0.35">
      <c r="C90" t="s">
        <v>123</v>
      </c>
      <c r="D90" s="5">
        <v>127896224145</v>
      </c>
      <c r="E90" s="5">
        <v>126320258276</v>
      </c>
      <c r="F90" s="5">
        <v>120551262045</v>
      </c>
      <c r="G90" s="5">
        <v>135844940133</v>
      </c>
      <c r="I90" s="5">
        <v>120551262045</v>
      </c>
      <c r="J90" s="5">
        <v>155311720380</v>
      </c>
      <c r="K90" s="5">
        <v>160071200234</v>
      </c>
      <c r="L90" s="5">
        <v>177974670690</v>
      </c>
      <c r="M90" s="5">
        <v>224001315485</v>
      </c>
      <c r="N90" s="5">
        <v>243211947634</v>
      </c>
      <c r="O90" s="5">
        <v>249434502321</v>
      </c>
      <c r="P90" s="5">
        <v>253114894777</v>
      </c>
      <c r="Q90" s="5">
        <v>253142248890</v>
      </c>
      <c r="R90" s="5">
        <v>247082275006</v>
      </c>
      <c r="S90" s="5">
        <v>243964322170</v>
      </c>
      <c r="T90" s="5">
        <v>244672479374</v>
      </c>
      <c r="U90" s="5">
        <v>259628729176</v>
      </c>
    </row>
    <row r="91" spans="3:21" ht="15.5" x14ac:dyDescent="0.35">
      <c r="C91" t="s">
        <v>124</v>
      </c>
      <c r="D91" s="5">
        <v>214376697967</v>
      </c>
      <c r="E91" s="5">
        <v>190676461062</v>
      </c>
      <c r="F91" s="5">
        <v>190909805635</v>
      </c>
      <c r="G91" s="5">
        <v>211742437423</v>
      </c>
      <c r="I91" s="5">
        <v>190909805635</v>
      </c>
      <c r="J91" s="5">
        <v>301531433512</v>
      </c>
      <c r="K91" s="5">
        <v>366733710599</v>
      </c>
      <c r="L91" s="5">
        <v>372928831208</v>
      </c>
      <c r="M91" s="5">
        <v>417286513991</v>
      </c>
      <c r="N91" s="5">
        <v>453825685262</v>
      </c>
      <c r="O91" s="5">
        <v>491815406216</v>
      </c>
      <c r="P91" s="5">
        <v>508708851191</v>
      </c>
      <c r="Q91" s="5">
        <v>487491234444</v>
      </c>
      <c r="R91" s="5">
        <v>396400172713</v>
      </c>
      <c r="S91" s="5">
        <v>449061302609</v>
      </c>
      <c r="T91" s="5">
        <v>457862103838</v>
      </c>
      <c r="U91" s="5">
        <v>458864458682</v>
      </c>
    </row>
    <row r="92" spans="3:21" ht="15.5" x14ac:dyDescent="0.35">
      <c r="C92" t="s">
        <v>125</v>
      </c>
    </row>
    <row r="93" spans="3:21" ht="15.5" x14ac:dyDescent="0.35">
      <c r="C93" t="s">
        <v>126</v>
      </c>
      <c r="E93" s="5">
        <v>804330000</v>
      </c>
      <c r="G93" s="5">
        <v>85987261451</v>
      </c>
      <c r="J93" s="5">
        <v>85987261451</v>
      </c>
      <c r="K93" s="5">
        <v>84565597200</v>
      </c>
      <c r="L93" s="5">
        <v>116066744828</v>
      </c>
      <c r="M93" s="5">
        <v>122820711973</v>
      </c>
      <c r="N93" s="5">
        <v>133511724979</v>
      </c>
      <c r="O93" s="5">
        <v>144488956486</v>
      </c>
      <c r="P93" s="5">
        <v>142861408050</v>
      </c>
      <c r="Q93" s="5">
        <v>124263162860</v>
      </c>
      <c r="R93" s="5">
        <v>129057769907</v>
      </c>
      <c r="S93" s="5">
        <v>132333370834</v>
      </c>
      <c r="T93" s="5">
        <v>139160457062</v>
      </c>
      <c r="U93" s="5">
        <v>161999379636</v>
      </c>
    </row>
    <row r="94" spans="3:21" ht="15.5" x14ac:dyDescent="0.35">
      <c r="C94" t="s">
        <v>128</v>
      </c>
      <c r="D94" s="5">
        <v>10048384015</v>
      </c>
      <c r="E94" s="5">
        <v>10147830877</v>
      </c>
      <c r="F94" s="5">
        <v>10147830877</v>
      </c>
      <c r="G94" s="5">
        <v>8191468713</v>
      </c>
      <c r="I94" s="5">
        <v>10147830877</v>
      </c>
      <c r="J94" s="5">
        <v>8810332833</v>
      </c>
      <c r="K94" s="5">
        <v>9499529758</v>
      </c>
      <c r="L94" s="5">
        <v>7938811705</v>
      </c>
      <c r="M94" s="5">
        <v>7221223500</v>
      </c>
      <c r="N94" s="5">
        <v>3876747571</v>
      </c>
      <c r="O94" s="5">
        <v>3799378349</v>
      </c>
      <c r="P94" s="5">
        <v>3644180451</v>
      </c>
      <c r="Q94" s="5">
        <v>1789757472</v>
      </c>
      <c r="U94" s="5">
        <v>536398296</v>
      </c>
    </row>
    <row r="95" spans="3:21" ht="15.5" x14ac:dyDescent="0.35">
      <c r="C95" t="s">
        <v>129</v>
      </c>
      <c r="D95" s="5">
        <v>476884043120</v>
      </c>
      <c r="E95" s="5">
        <v>482536944970</v>
      </c>
      <c r="F95" s="5">
        <v>476074018307</v>
      </c>
      <c r="G95" s="5">
        <v>447161889628</v>
      </c>
      <c r="I95" s="5">
        <v>480375861549</v>
      </c>
      <c r="J95" s="5">
        <v>415594857311</v>
      </c>
      <c r="K95" s="5">
        <v>369310591631</v>
      </c>
      <c r="L95" s="5">
        <v>641959284650</v>
      </c>
      <c r="M95" s="5">
        <v>656601610699</v>
      </c>
      <c r="N95" s="5">
        <v>638985956081</v>
      </c>
      <c r="O95" s="5">
        <v>635800650417</v>
      </c>
      <c r="P95" s="5">
        <v>344223591394</v>
      </c>
      <c r="Q95" s="5">
        <v>235571588885</v>
      </c>
      <c r="R95" s="5">
        <v>242166588749</v>
      </c>
      <c r="S95" s="5">
        <v>156727007835</v>
      </c>
      <c r="T95" s="5">
        <v>168764403326</v>
      </c>
      <c r="U95" s="5">
        <v>162535777932</v>
      </c>
    </row>
    <row r="96" spans="3:21" ht="15.5" x14ac:dyDescent="0.35">
      <c r="C96" t="s">
        <v>130</v>
      </c>
      <c r="D96" s="5">
        <v>691260741087</v>
      </c>
      <c r="E96" s="5">
        <v>673213406032</v>
      </c>
      <c r="F96" s="5">
        <v>666983823942</v>
      </c>
      <c r="G96" s="5">
        <v>658904327051</v>
      </c>
      <c r="I96" s="5">
        <v>671285667184</v>
      </c>
      <c r="J96" s="5">
        <v>717126290823</v>
      </c>
      <c r="K96" s="5">
        <v>736044302230</v>
      </c>
      <c r="L96" s="5">
        <v>1014888115858</v>
      </c>
      <c r="M96" s="5">
        <v>1073888124690</v>
      </c>
      <c r="N96" s="5">
        <v>1092811641343</v>
      </c>
      <c r="O96" s="5">
        <v>1127616056633</v>
      </c>
      <c r="P96" s="5">
        <v>852932442585</v>
      </c>
      <c r="Q96" s="5">
        <v>723062823329</v>
      </c>
      <c r="R96" s="5">
        <v>638566761462</v>
      </c>
      <c r="S96" s="5">
        <v>605788310444</v>
      </c>
      <c r="T96" s="5">
        <v>626626507164</v>
      </c>
      <c r="U96" s="5">
        <v>621400236614</v>
      </c>
    </row>
    <row r="97" spans="3:21" ht="15.5" x14ac:dyDescent="0.35">
      <c r="C97" t="s">
        <v>131</v>
      </c>
    </row>
    <row r="98" spans="3:21" ht="15.5" x14ac:dyDescent="0.35">
      <c r="C98" t="s">
        <v>132</v>
      </c>
    </row>
    <row r="99" spans="3:21" ht="15.5" x14ac:dyDescent="0.35">
      <c r="C99" t="s">
        <v>133</v>
      </c>
      <c r="D99" s="5">
        <v>232670669027</v>
      </c>
      <c r="E99" s="5">
        <v>229468320980</v>
      </c>
      <c r="F99" s="5">
        <v>214972176135</v>
      </c>
      <c r="G99" s="5">
        <v>201503615083</v>
      </c>
      <c r="I99" s="5">
        <v>214972176135</v>
      </c>
      <c r="J99" s="5">
        <v>237141805552</v>
      </c>
      <c r="K99" s="5">
        <v>175796527581</v>
      </c>
      <c r="L99" s="5">
        <v>157575157710</v>
      </c>
      <c r="M99" s="5">
        <v>785092247247</v>
      </c>
      <c r="N99" s="5">
        <v>753517686681</v>
      </c>
      <c r="O99" s="5">
        <v>677306521884</v>
      </c>
      <c r="P99" s="5">
        <v>411184672225</v>
      </c>
      <c r="Q99" s="5">
        <v>323802228719</v>
      </c>
      <c r="R99" s="5">
        <v>296005361843</v>
      </c>
      <c r="S99" s="5">
        <v>282806672040</v>
      </c>
      <c r="T99" s="5">
        <v>276068533694</v>
      </c>
      <c r="U99" s="5">
        <v>349346473393</v>
      </c>
    </row>
    <row r="100" spans="3:21" ht="15.5" x14ac:dyDescent="0.35">
      <c r="C100" t="s">
        <v>134</v>
      </c>
      <c r="D100" s="5">
        <v>73603694205</v>
      </c>
      <c r="E100" s="5">
        <v>73812077475</v>
      </c>
      <c r="F100" s="5">
        <v>73937107437</v>
      </c>
      <c r="G100" s="5">
        <v>74062137399</v>
      </c>
      <c r="I100" s="5">
        <v>73937107437</v>
      </c>
      <c r="J100" s="5">
        <v>79478879967</v>
      </c>
      <c r="K100" s="5">
        <v>49737273421</v>
      </c>
      <c r="L100" s="5">
        <v>49937317155</v>
      </c>
      <c r="M100" s="5">
        <v>460969800625</v>
      </c>
      <c r="N100" s="5">
        <v>460700050785</v>
      </c>
      <c r="O100" s="5">
        <v>424926703895</v>
      </c>
      <c r="P100" s="5">
        <v>261713459100</v>
      </c>
      <c r="Q100" s="5">
        <v>263436964931</v>
      </c>
      <c r="R100" s="5">
        <v>265971224361</v>
      </c>
      <c r="S100" s="5">
        <v>244481328647</v>
      </c>
      <c r="T100" s="5">
        <v>256678307601</v>
      </c>
      <c r="U100" s="5">
        <v>319571183709</v>
      </c>
    </row>
    <row r="101" spans="3:21" ht="15.5" x14ac:dyDescent="0.35">
      <c r="C101" t="s">
        <v>135</v>
      </c>
    </row>
    <row r="102" spans="3:21" ht="15.5" x14ac:dyDescent="0.35">
      <c r="C102" t="s">
        <v>136</v>
      </c>
      <c r="D102" s="5">
        <v>119652396563</v>
      </c>
      <c r="E102" s="5">
        <v>95379537477</v>
      </c>
      <c r="F102" s="5">
        <v>91459060985</v>
      </c>
      <c r="G102" s="5">
        <v>87829867665</v>
      </c>
      <c r="I102" s="5">
        <v>91459060985</v>
      </c>
      <c r="J102" s="5">
        <v>100833453847</v>
      </c>
      <c r="K102" s="5">
        <v>77959553788</v>
      </c>
      <c r="L102" s="5">
        <v>62965637968</v>
      </c>
      <c r="M102" s="5">
        <v>231416917809</v>
      </c>
      <c r="N102" s="5">
        <v>199483096270</v>
      </c>
      <c r="O102" s="5">
        <v>180405711207</v>
      </c>
      <c r="P102" s="5">
        <v>108740267389</v>
      </c>
      <c r="Q102" s="5">
        <v>48573220882</v>
      </c>
      <c r="R102" s="5">
        <v>24958462470</v>
      </c>
      <c r="S102" s="5">
        <v>33719110043</v>
      </c>
      <c r="T102" s="5">
        <v>15054019843</v>
      </c>
      <c r="U102" s="5">
        <v>19192584844</v>
      </c>
    </row>
    <row r="103" spans="3:21" ht="15.5" x14ac:dyDescent="0.35">
      <c r="C103" t="s">
        <v>143</v>
      </c>
    </row>
    <row r="104" spans="3:21" ht="15.5" x14ac:dyDescent="0.35">
      <c r="C104" t="s">
        <v>144</v>
      </c>
      <c r="D104" s="5">
        <v>28410662935</v>
      </c>
      <c r="E104" s="5">
        <v>43286060375</v>
      </c>
      <c r="F104" s="5">
        <v>38112378823</v>
      </c>
      <c r="G104" s="5">
        <v>28766198721</v>
      </c>
      <c r="I104" s="5">
        <v>38112378823</v>
      </c>
      <c r="J104" s="5">
        <v>27796860639</v>
      </c>
      <c r="K104" s="5">
        <v>27649460073</v>
      </c>
      <c r="L104" s="5">
        <v>14893595842</v>
      </c>
      <c r="M104" s="5">
        <v>55059169422</v>
      </c>
      <c r="N104" s="5">
        <v>53140201051</v>
      </c>
      <c r="O104" s="5">
        <v>54925976152</v>
      </c>
      <c r="P104" s="5">
        <v>18944285678</v>
      </c>
      <c r="Q104" s="5">
        <v>1150603462</v>
      </c>
      <c r="R104" s="5">
        <v>420396000</v>
      </c>
      <c r="S104" s="5">
        <v>450396000</v>
      </c>
      <c r="T104" s="5">
        <v>1712352200</v>
      </c>
      <c r="U104" s="5">
        <v>3914184612</v>
      </c>
    </row>
    <row r="105" spans="3:21" ht="15.5" x14ac:dyDescent="0.35">
      <c r="C105" t="s">
        <v>137</v>
      </c>
      <c r="D105" s="5">
        <v>2850000000</v>
      </c>
      <c r="E105" s="5">
        <v>1221319646</v>
      </c>
      <c r="F105" s="5">
        <v>1387500000</v>
      </c>
      <c r="G105" s="5">
        <v>855000000</v>
      </c>
      <c r="I105" s="5">
        <v>1387500000</v>
      </c>
      <c r="J105" s="5">
        <v>3228814120</v>
      </c>
      <c r="K105" s="5">
        <v>1612500000</v>
      </c>
      <c r="L105" s="5">
        <v>843750000</v>
      </c>
      <c r="M105" s="5">
        <v>1762500000</v>
      </c>
      <c r="N105" s="5">
        <v>4389075000</v>
      </c>
      <c r="O105" s="5">
        <v>3546054375</v>
      </c>
      <c r="P105" s="5">
        <v>5420625000</v>
      </c>
      <c r="Q105" s="5">
        <v>2700000000</v>
      </c>
      <c r="R105" s="5">
        <v>1485793656</v>
      </c>
      <c r="S105" s="5">
        <v>710948002</v>
      </c>
      <c r="T105" s="5">
        <v>522151366</v>
      </c>
      <c r="U105" s="5">
        <v>410204040</v>
      </c>
    </row>
    <row r="106" spans="3:21" ht="15.5" x14ac:dyDescent="0.35">
      <c r="C106" t="s">
        <v>138</v>
      </c>
      <c r="D106" s="5">
        <v>1739776566</v>
      </c>
      <c r="E106" s="5">
        <v>2081250000</v>
      </c>
      <c r="F106" s="5">
        <v>1316810812</v>
      </c>
      <c r="G106" s="5">
        <v>884433680</v>
      </c>
      <c r="I106" s="5">
        <v>1316810812</v>
      </c>
      <c r="J106" s="5">
        <v>1720432082</v>
      </c>
      <c r="K106" s="5">
        <v>1087801901</v>
      </c>
      <c r="L106" s="5">
        <v>19438640466</v>
      </c>
      <c r="M106" s="5">
        <v>26071164988</v>
      </c>
      <c r="N106" s="5">
        <v>26031636965</v>
      </c>
      <c r="O106" s="5">
        <v>1662498416</v>
      </c>
      <c r="P106" s="5">
        <v>5730881740</v>
      </c>
      <c r="Q106" s="5">
        <v>4023594848</v>
      </c>
      <c r="R106" s="5">
        <v>1280179557</v>
      </c>
      <c r="S106" s="5">
        <v>1288189494</v>
      </c>
      <c r="T106" s="5">
        <v>783434969</v>
      </c>
      <c r="U106" s="5">
        <v>2072092438</v>
      </c>
    </row>
    <row r="107" spans="3:21" ht="15.5" x14ac:dyDescent="0.35">
      <c r="C107" t="s">
        <v>139</v>
      </c>
    </row>
    <row r="108" spans="3:21" ht="15.5" x14ac:dyDescent="0.35">
      <c r="C108" t="s">
        <v>638</v>
      </c>
      <c r="D108" s="5">
        <v>171469425734</v>
      </c>
      <c r="E108" s="5">
        <v>157700953257</v>
      </c>
      <c r="F108" s="5">
        <v>166980293767</v>
      </c>
      <c r="G108" s="5">
        <v>175443244901</v>
      </c>
      <c r="I108" s="5">
        <v>166980293767</v>
      </c>
      <c r="J108" s="5">
        <v>196845731411</v>
      </c>
      <c r="K108" s="5">
        <v>259202150905</v>
      </c>
      <c r="L108" s="5">
        <v>559681639442</v>
      </c>
      <c r="O108" s="5">
        <v>10440000000</v>
      </c>
      <c r="T108" s="5">
        <v>40980725067</v>
      </c>
    </row>
    <row r="109" spans="3:21" ht="15.5" x14ac:dyDescent="0.35">
      <c r="C109" t="s">
        <v>141</v>
      </c>
      <c r="D109" s="5">
        <v>82944302</v>
      </c>
      <c r="K109" s="5">
        <v>23037143858</v>
      </c>
      <c r="L109" s="5">
        <v>27156956157</v>
      </c>
      <c r="M109" s="5">
        <v>18239190533</v>
      </c>
      <c r="N109" s="5">
        <v>18904367960</v>
      </c>
      <c r="O109" s="5">
        <v>19829457568</v>
      </c>
      <c r="P109" s="5">
        <v>28860036927</v>
      </c>
      <c r="Q109" s="5">
        <v>2206704063</v>
      </c>
      <c r="R109" s="5">
        <v>43262773</v>
      </c>
    </row>
    <row r="110" spans="3:21" ht="15.5" x14ac:dyDescent="0.35">
      <c r="C110" t="s">
        <v>142</v>
      </c>
      <c r="D110" s="5">
        <v>42245423</v>
      </c>
      <c r="E110" s="5">
        <v>136357580</v>
      </c>
      <c r="J110" s="5">
        <v>16420200712</v>
      </c>
      <c r="K110" s="5">
        <v>3847296289</v>
      </c>
      <c r="L110" s="5">
        <v>932677889</v>
      </c>
      <c r="M110" s="5">
        <v>7821741166</v>
      </c>
      <c r="N110" s="5">
        <v>7821741166</v>
      </c>
      <c r="O110" s="5">
        <v>8979343906</v>
      </c>
      <c r="P110" s="5">
        <v>9127763532</v>
      </c>
      <c r="Q110" s="5">
        <v>1137280649</v>
      </c>
      <c r="R110" s="5">
        <v>598754399</v>
      </c>
      <c r="S110" s="5">
        <v>1211883014</v>
      </c>
      <c r="T110" s="5">
        <v>1108650065</v>
      </c>
      <c r="U110" s="5">
        <v>2765600000</v>
      </c>
    </row>
    <row r="111" spans="3:21" ht="15.5" x14ac:dyDescent="0.35">
      <c r="C111" t="s">
        <v>145</v>
      </c>
      <c r="D111" s="5">
        <v>245952275299</v>
      </c>
      <c r="E111" s="5">
        <v>232510409476</v>
      </c>
      <c r="F111" s="5">
        <v>242284117268</v>
      </c>
      <c r="G111" s="5">
        <v>244618812997</v>
      </c>
      <c r="I111" s="5">
        <v>242284117268</v>
      </c>
      <c r="J111" s="5">
        <v>267678219233</v>
      </c>
      <c r="K111" s="5">
        <v>355296231509</v>
      </c>
      <c r="L111" s="5">
        <v>658477873427</v>
      </c>
      <c r="M111" s="5">
        <v>99316113236</v>
      </c>
      <c r="N111" s="5">
        <v>102787190178</v>
      </c>
      <c r="O111" s="5">
        <v>148670074348</v>
      </c>
      <c r="P111" s="5">
        <v>142186592732</v>
      </c>
      <c r="Q111" s="5">
        <v>116211708563</v>
      </c>
      <c r="R111" s="5">
        <v>76718535371</v>
      </c>
      <c r="S111" s="5">
        <v>75890654091</v>
      </c>
      <c r="T111" s="5">
        <v>119456770859</v>
      </c>
      <c r="U111" s="5">
        <v>57018830940</v>
      </c>
    </row>
    <row r="112" spans="3:21" ht="15.5" x14ac:dyDescent="0.35">
      <c r="C112" t="s">
        <v>146</v>
      </c>
      <c r="D112" s="5">
        <v>245952275299</v>
      </c>
      <c r="E112" s="5">
        <v>232510409476</v>
      </c>
      <c r="F112" s="5">
        <v>242284117268</v>
      </c>
      <c r="G112" s="5">
        <v>244618812997</v>
      </c>
      <c r="I112" s="5">
        <v>242284117268</v>
      </c>
      <c r="J112" s="5">
        <v>267678219233</v>
      </c>
      <c r="K112" s="5">
        <v>355296231509</v>
      </c>
      <c r="L112" s="5">
        <v>658477873427</v>
      </c>
      <c r="M112" s="5">
        <v>99316113236</v>
      </c>
      <c r="N112" s="5">
        <v>102787190178</v>
      </c>
      <c r="O112" s="5">
        <v>148670074348</v>
      </c>
      <c r="P112" s="5">
        <v>142186592732</v>
      </c>
      <c r="Q112" s="5">
        <v>116211708563</v>
      </c>
      <c r="R112" s="5">
        <v>76718535371</v>
      </c>
      <c r="S112" s="5">
        <v>75890654091</v>
      </c>
      <c r="T112" s="5">
        <v>119456770859</v>
      </c>
      <c r="U112" s="5">
        <v>57018830940</v>
      </c>
    </row>
    <row r="113" spans="2:21" ht="15.5" x14ac:dyDescent="0.35">
      <c r="C113" t="s">
        <v>323</v>
      </c>
    </row>
    <row r="114" spans="2:21" ht="15.5" x14ac:dyDescent="0.35">
      <c r="C114" t="s">
        <v>1861</v>
      </c>
      <c r="D114" s="5">
        <v>32881043088</v>
      </c>
      <c r="E114" s="5">
        <v>33290594044</v>
      </c>
      <c r="F114" s="5">
        <v>33784961326</v>
      </c>
      <c r="G114" s="5">
        <v>34270120193</v>
      </c>
      <c r="I114" s="5">
        <v>33784961326</v>
      </c>
      <c r="J114" s="5">
        <v>35927039919</v>
      </c>
      <c r="K114" s="5">
        <v>38668107200</v>
      </c>
      <c r="L114" s="5">
        <v>39972842514</v>
      </c>
      <c r="M114" s="5">
        <v>40000000000</v>
      </c>
      <c r="N114" s="5">
        <v>40000000000</v>
      </c>
      <c r="O114" s="5">
        <v>40000000000</v>
      </c>
      <c r="P114" s="5">
        <v>40000000000</v>
      </c>
      <c r="Q114" s="5">
        <v>40000000000</v>
      </c>
    </row>
    <row r="115" spans="2:21" ht="15.5" x14ac:dyDescent="0.35">
      <c r="C115" t="s">
        <v>325</v>
      </c>
      <c r="D115" s="5">
        <v>204433413124</v>
      </c>
      <c r="E115" s="5">
        <v>190991547301</v>
      </c>
      <c r="F115" s="5">
        <v>200765255093</v>
      </c>
      <c r="G115" s="5">
        <v>209713365094</v>
      </c>
      <c r="I115" s="5">
        <v>200765255093</v>
      </c>
      <c r="J115" s="5">
        <v>232772771330</v>
      </c>
      <c r="K115" s="5">
        <v>320907401963</v>
      </c>
      <c r="L115" s="5">
        <v>626811438113</v>
      </c>
      <c r="M115" s="5">
        <v>58239190533</v>
      </c>
      <c r="N115" s="5">
        <v>58904367960</v>
      </c>
      <c r="O115" s="5">
        <v>70269457568</v>
      </c>
      <c r="P115" s="5">
        <v>68860036927</v>
      </c>
      <c r="Q115" s="5">
        <v>42206704063</v>
      </c>
      <c r="R115" s="5">
        <v>43262773</v>
      </c>
      <c r="T115" s="5">
        <v>40980725067</v>
      </c>
    </row>
    <row r="116" spans="2:21" ht="15.5" x14ac:dyDescent="0.35">
      <c r="C116" t="s">
        <v>2152</v>
      </c>
      <c r="O116" s="5">
        <v>35810398545</v>
      </c>
      <c r="P116" s="5">
        <v>35810398545</v>
      </c>
      <c r="Q116" s="5">
        <v>35810398545</v>
      </c>
      <c r="R116" s="5">
        <v>35810398545</v>
      </c>
      <c r="S116" s="5">
        <v>35810398545</v>
      </c>
      <c r="T116" s="5">
        <v>35810398545</v>
      </c>
      <c r="U116" s="5">
        <v>35810398545</v>
      </c>
    </row>
    <row r="117" spans="2:21" ht="15.5" x14ac:dyDescent="0.35">
      <c r="C117" t="s">
        <v>147</v>
      </c>
      <c r="R117" s="5">
        <v>719133645</v>
      </c>
      <c r="S117" s="5">
        <v>719133645</v>
      </c>
      <c r="T117" s="5">
        <v>369522764</v>
      </c>
    </row>
    <row r="118" spans="2:21" ht="15.5" x14ac:dyDescent="0.35">
      <c r="C118" t="s">
        <v>150</v>
      </c>
      <c r="D118" s="5">
        <v>478622944326</v>
      </c>
      <c r="E118" s="5">
        <v>461978730456</v>
      </c>
      <c r="F118" s="5">
        <v>457256293403</v>
      </c>
      <c r="G118" s="5">
        <v>446122428080</v>
      </c>
      <c r="I118" s="5">
        <v>457256293403</v>
      </c>
      <c r="J118" s="5">
        <v>504820024785</v>
      </c>
      <c r="K118" s="5">
        <v>531092759090</v>
      </c>
      <c r="L118" s="5">
        <v>816053031137</v>
      </c>
      <c r="M118" s="5">
        <v>884408360483</v>
      </c>
      <c r="N118" s="5">
        <v>856304876859</v>
      </c>
      <c r="O118" s="5">
        <v>825976596232</v>
      </c>
      <c r="P118" s="5">
        <v>553371264957</v>
      </c>
      <c r="Q118" s="5">
        <v>440013937282</v>
      </c>
      <c r="R118" s="5">
        <v>372723897214</v>
      </c>
      <c r="S118" s="5">
        <v>358697326131</v>
      </c>
      <c r="T118" s="5">
        <v>395525304553</v>
      </c>
      <c r="U118" s="5">
        <v>406365304333</v>
      </c>
    </row>
    <row r="119" spans="2:21" ht="15.5" x14ac:dyDescent="0.35">
      <c r="C119" t="s">
        <v>151</v>
      </c>
    </row>
    <row r="120" spans="2:21" ht="15.5" x14ac:dyDescent="0.35">
      <c r="C120" t="s">
        <v>152</v>
      </c>
      <c r="D120" s="5">
        <v>130726250000</v>
      </c>
      <c r="E120" s="5">
        <v>130726250000</v>
      </c>
      <c r="F120" s="5">
        <v>130726250000</v>
      </c>
      <c r="G120" s="5">
        <v>130726250000</v>
      </c>
      <c r="I120" s="5">
        <v>130726250000</v>
      </c>
      <c r="J120" s="5">
        <v>130726250000</v>
      </c>
      <c r="K120" s="5">
        <v>130726250000</v>
      </c>
      <c r="L120" s="5">
        <v>130726250000</v>
      </c>
      <c r="M120" s="5">
        <v>130726250000</v>
      </c>
      <c r="N120" s="5">
        <v>130726250000</v>
      </c>
      <c r="O120" s="5">
        <v>130726250000</v>
      </c>
      <c r="P120" s="5">
        <v>130726250000</v>
      </c>
      <c r="Q120" s="5">
        <v>130726250000</v>
      </c>
      <c r="R120" s="5">
        <v>130726250000</v>
      </c>
      <c r="S120" s="5">
        <v>130726250000</v>
      </c>
      <c r="T120" s="5">
        <v>130726250000</v>
      </c>
      <c r="U120" s="5">
        <v>130726250000</v>
      </c>
    </row>
    <row r="121" spans="2:21" ht="15.5" x14ac:dyDescent="0.35">
      <c r="C121" t="s">
        <v>153</v>
      </c>
      <c r="D121" s="5">
        <v>5888000000</v>
      </c>
      <c r="E121" s="5">
        <v>5888000000</v>
      </c>
      <c r="F121" s="5">
        <v>5888000000</v>
      </c>
      <c r="G121" s="5">
        <v>5888000000</v>
      </c>
      <c r="I121" s="5">
        <v>5888000000</v>
      </c>
      <c r="J121" s="5">
        <v>5888000000</v>
      </c>
      <c r="K121" s="5">
        <v>5888000000</v>
      </c>
      <c r="L121" s="5">
        <v>5888000000</v>
      </c>
      <c r="M121" s="5">
        <v>5888000000</v>
      </c>
      <c r="N121" s="5">
        <v>5888000000</v>
      </c>
      <c r="O121" s="5">
        <v>5888000000</v>
      </c>
      <c r="P121" s="5">
        <v>5888000000</v>
      </c>
      <c r="Q121" s="5">
        <v>5888000000</v>
      </c>
      <c r="R121" s="5">
        <v>5888000000</v>
      </c>
    </row>
    <row r="122" spans="2:21" ht="15.5" x14ac:dyDescent="0.35">
      <c r="C122" t="s">
        <v>155</v>
      </c>
      <c r="D122" s="5">
        <v>76023546760</v>
      </c>
      <c r="E122" s="5">
        <v>74620425576</v>
      </c>
      <c r="F122" s="5">
        <v>73113280538</v>
      </c>
      <c r="G122" s="5">
        <v>76167648970</v>
      </c>
      <c r="I122" s="5">
        <v>73113280538</v>
      </c>
      <c r="J122" s="5">
        <v>71390172796</v>
      </c>
      <c r="K122" s="5">
        <v>68337293140</v>
      </c>
      <c r="L122" s="5">
        <v>62220834720</v>
      </c>
      <c r="M122" s="5">
        <v>52865514207</v>
      </c>
      <c r="N122" s="5">
        <v>99892514484</v>
      </c>
      <c r="O122" s="5">
        <v>165025210401</v>
      </c>
      <c r="P122" s="5">
        <v>162946927628</v>
      </c>
      <c r="Q122" s="5">
        <v>146434636048</v>
      </c>
      <c r="R122" s="5">
        <v>129228614248</v>
      </c>
      <c r="S122" s="5">
        <v>114715886226</v>
      </c>
      <c r="T122" s="5">
        <v>100374952611</v>
      </c>
      <c r="U122" s="5">
        <v>84308682281</v>
      </c>
    </row>
    <row r="123" spans="2:21" ht="15.5" x14ac:dyDescent="0.35">
      <c r="C123" t="s">
        <v>10</v>
      </c>
      <c r="D123" s="5">
        <v>212637796760</v>
      </c>
      <c r="E123" s="5">
        <v>211234675576</v>
      </c>
      <c r="F123" s="5">
        <v>209727530538</v>
      </c>
      <c r="G123" s="5">
        <v>212781898970</v>
      </c>
      <c r="I123" s="5">
        <v>209727530538</v>
      </c>
      <c r="J123" s="5">
        <v>208004422796</v>
      </c>
      <c r="K123" s="5">
        <v>204951543140</v>
      </c>
      <c r="L123" s="5">
        <v>198835084720</v>
      </c>
      <c r="M123" s="5">
        <v>189479764207</v>
      </c>
      <c r="N123" s="5">
        <v>236506764484</v>
      </c>
      <c r="O123" s="5">
        <v>301639460401</v>
      </c>
      <c r="P123" s="5">
        <v>299561177628</v>
      </c>
      <c r="Q123" s="5">
        <v>283048886048</v>
      </c>
      <c r="R123" s="5">
        <v>265842864248</v>
      </c>
      <c r="S123" s="5">
        <v>247090984313</v>
      </c>
      <c r="T123" s="5">
        <v>231101202611</v>
      </c>
      <c r="U123" s="5">
        <v>215034932281</v>
      </c>
    </row>
    <row r="124" spans="2:21" ht="15.5" x14ac:dyDescent="0.35">
      <c r="C124" t="s">
        <v>160</v>
      </c>
      <c r="D124" s="5">
        <v>691260741086</v>
      </c>
      <c r="E124" s="5">
        <v>673213406032</v>
      </c>
      <c r="F124" s="5">
        <v>666983823941</v>
      </c>
      <c r="G124" s="5">
        <v>658904327050</v>
      </c>
      <c r="I124" s="5">
        <v>666983823941</v>
      </c>
      <c r="J124" s="5">
        <v>712824447581</v>
      </c>
      <c r="K124" s="5">
        <v>736044302230</v>
      </c>
      <c r="L124" s="5">
        <v>1014888115857</v>
      </c>
      <c r="M124" s="5">
        <v>1073888124690</v>
      </c>
      <c r="N124" s="5">
        <v>1092811641343</v>
      </c>
      <c r="O124" s="5">
        <v>1127616056633</v>
      </c>
      <c r="P124" s="5">
        <v>852932442585</v>
      </c>
      <c r="Q124" s="5">
        <v>723062823330</v>
      </c>
      <c r="R124" s="5">
        <v>638566761462</v>
      </c>
      <c r="S124" s="5">
        <v>605788310444</v>
      </c>
      <c r="T124" s="5">
        <v>626626507164</v>
      </c>
      <c r="U124" s="5">
        <v>621400236614</v>
      </c>
    </row>
    <row r="125" spans="2:21" ht="15.5" x14ac:dyDescent="0.35">
      <c r="C125" t="s">
        <v>161</v>
      </c>
      <c r="D125" s="5">
        <v>568375000</v>
      </c>
      <c r="E125" s="5">
        <v>568375000</v>
      </c>
      <c r="F125" s="5">
        <v>568375000</v>
      </c>
      <c r="G125" s="5">
        <v>568375000</v>
      </c>
      <c r="I125" s="5">
        <v>568375000</v>
      </c>
      <c r="J125" s="5">
        <v>568375000</v>
      </c>
      <c r="K125" s="5">
        <v>568375000</v>
      </c>
      <c r="L125" s="5">
        <v>568375000</v>
      </c>
      <c r="M125" s="5">
        <v>568375000</v>
      </c>
      <c r="N125" s="5">
        <v>568375000</v>
      </c>
      <c r="O125" s="5">
        <v>568375000</v>
      </c>
      <c r="P125" s="5">
        <v>568375000</v>
      </c>
      <c r="Q125" s="5">
        <v>568375000</v>
      </c>
      <c r="R125" s="5">
        <v>568375000</v>
      </c>
      <c r="S125" s="5">
        <v>568375000</v>
      </c>
      <c r="T125" s="5">
        <v>568375000</v>
      </c>
      <c r="U125" s="5">
        <v>568375000</v>
      </c>
    </row>
    <row r="127" spans="2:21" ht="15.5" x14ac:dyDescent="0.35">
      <c r="B127" t="s">
        <v>162</v>
      </c>
      <c r="C127" t="s">
        <v>163</v>
      </c>
      <c r="D127" s="5">
        <v>-6916806019</v>
      </c>
      <c r="E127" s="5">
        <v>9891625340</v>
      </c>
      <c r="F127" s="5">
        <v>-104137115609</v>
      </c>
      <c r="G127" s="5">
        <v>17130681493</v>
      </c>
      <c r="I127" s="5">
        <v>-30539583202</v>
      </c>
      <c r="J127" s="5">
        <v>81128457999</v>
      </c>
      <c r="K127" s="5">
        <v>-26743708445</v>
      </c>
      <c r="L127" s="5">
        <v>2230139088</v>
      </c>
      <c r="M127" s="5">
        <v>790993510</v>
      </c>
      <c r="N127" s="5">
        <v>24283561928</v>
      </c>
      <c r="O127" s="5">
        <v>-195249634618</v>
      </c>
      <c r="P127" s="5">
        <v>75713565476</v>
      </c>
      <c r="Q127" s="5">
        <v>-42951728635</v>
      </c>
      <c r="R127" s="5">
        <v>6595052098</v>
      </c>
      <c r="S127" s="5">
        <v>5.9320891248999936E+16</v>
      </c>
      <c r="T127" s="5">
        <v>2.4408903217999872E+16</v>
      </c>
      <c r="U127" s="5">
        <v>-5967845177999936</v>
      </c>
    </row>
    <row r="128" spans="2:21" ht="15.5" x14ac:dyDescent="0.35">
      <c r="C128" t="s">
        <v>164</v>
      </c>
      <c r="D128" s="5">
        <v>128048209980</v>
      </c>
      <c r="E128" s="5">
        <v>138556081023</v>
      </c>
      <c r="F128" s="5">
        <v>154429632151</v>
      </c>
      <c r="G128" s="5">
        <v>203980510803</v>
      </c>
      <c r="I128" s="5">
        <v>694227754528</v>
      </c>
      <c r="J128" s="5">
        <v>648582693879</v>
      </c>
      <c r="K128" s="5">
        <v>515124003019</v>
      </c>
      <c r="L128" s="5">
        <v>530346790147</v>
      </c>
      <c r="M128" s="5">
        <v>449804081479</v>
      </c>
      <c r="N128" s="5">
        <v>324901870170</v>
      </c>
      <c r="O128" s="5">
        <v>780217520970</v>
      </c>
      <c r="P128" s="5">
        <v>781212548568</v>
      </c>
      <c r="Q128" s="5">
        <v>715303765301</v>
      </c>
      <c r="R128" s="5">
        <v>701878280611</v>
      </c>
      <c r="S128" s="5">
        <v>7.840173131E+17</v>
      </c>
      <c r="T128" s="5">
        <v>7.5573505416899994E+17</v>
      </c>
      <c r="U128" s="5">
        <v>6.95637892436E+17</v>
      </c>
    </row>
    <row r="129" spans="3:21" ht="15.5" x14ac:dyDescent="0.35">
      <c r="C129" t="s">
        <v>593</v>
      </c>
      <c r="D129" s="5">
        <v>11131461</v>
      </c>
      <c r="E129" s="5">
        <v>9583798</v>
      </c>
      <c r="F129" s="5">
        <v>6965826</v>
      </c>
      <c r="G129" s="5">
        <v>7041947</v>
      </c>
      <c r="I129" s="5">
        <v>30989680</v>
      </c>
      <c r="J129" s="5">
        <v>54021218</v>
      </c>
      <c r="K129" s="5">
        <v>29237604</v>
      </c>
      <c r="L129" s="5">
        <v>88362249</v>
      </c>
      <c r="M129" s="5">
        <v>163459576</v>
      </c>
      <c r="N129" s="5">
        <v>198342350</v>
      </c>
      <c r="O129" s="5">
        <v>246549904</v>
      </c>
      <c r="P129" s="5">
        <v>521456692</v>
      </c>
      <c r="Q129" s="5">
        <v>46711420</v>
      </c>
      <c r="R129" s="5">
        <v>17705442</v>
      </c>
      <c r="S129" s="5">
        <v>237461033000000</v>
      </c>
      <c r="T129" s="5">
        <v>220518064000000</v>
      </c>
      <c r="U129" s="5">
        <v>192977774000000</v>
      </c>
    </row>
    <row r="130" spans="3:21" ht="15.5" x14ac:dyDescent="0.35">
      <c r="C130" t="s">
        <v>703</v>
      </c>
      <c r="D130" s="5">
        <v>-130755225558</v>
      </c>
      <c r="E130" s="5">
        <v>-126526554738</v>
      </c>
      <c r="F130" s="5">
        <v>-262182962756</v>
      </c>
      <c r="G130" s="5">
        <v>-169792314230</v>
      </c>
      <c r="I130" s="5">
        <v>-679313459288</v>
      </c>
      <c r="J130" s="5">
        <v>-496604606650</v>
      </c>
      <c r="K130" s="5">
        <v>-496293616511</v>
      </c>
      <c r="L130" s="5">
        <v>-493744449336</v>
      </c>
      <c r="M130" s="5">
        <v>-401640516359</v>
      </c>
      <c r="N130" s="5">
        <v>-217996603609</v>
      </c>
      <c r="O130" s="5">
        <v>-878676909654</v>
      </c>
      <c r="P130" s="5">
        <v>-614486104430</v>
      </c>
      <c r="Q130" s="5">
        <v>-678439365176</v>
      </c>
      <c r="R130" s="5">
        <v>-636502695458</v>
      </c>
      <c r="S130" s="5">
        <v>-6.27751226264E+17</v>
      </c>
      <c r="T130" s="5">
        <v>-6.3060952354300006E+17</v>
      </c>
      <c r="U130" s="5">
        <v>-5.9347892584899994E+17</v>
      </c>
    </row>
    <row r="131" spans="3:21" ht="15.5" x14ac:dyDescent="0.35">
      <c r="C131" t="s">
        <v>710</v>
      </c>
      <c r="D131" s="5">
        <v>-526060522</v>
      </c>
      <c r="E131" s="5">
        <v>-514404660</v>
      </c>
      <c r="F131" s="5">
        <v>-2809871428</v>
      </c>
      <c r="G131" s="5">
        <v>99250743</v>
      </c>
      <c r="I131" s="5">
        <v>-4450063498</v>
      </c>
      <c r="J131" s="5">
        <v>-226067478</v>
      </c>
      <c r="K131" s="5">
        <v>-191234394</v>
      </c>
      <c r="L131" s="5">
        <v>-249202545</v>
      </c>
      <c r="M131" s="5">
        <v>-136730994</v>
      </c>
      <c r="N131" s="5">
        <v>-2732344653</v>
      </c>
      <c r="O131" s="5">
        <v>-570344547</v>
      </c>
      <c r="P131" s="5">
        <v>-6445591543</v>
      </c>
      <c r="Q131" s="5">
        <v>-5705316394</v>
      </c>
      <c r="R131" s="5">
        <v>-813198290</v>
      </c>
      <c r="S131" s="5">
        <v>-2335868614000000</v>
      </c>
      <c r="T131" s="5">
        <v>-4034153087000000</v>
      </c>
      <c r="U131" s="5">
        <v>-8605650298000000</v>
      </c>
    </row>
    <row r="132" spans="3:21" ht="15.5" x14ac:dyDescent="0.35">
      <c r="C132" t="s">
        <v>1436</v>
      </c>
      <c r="D132" s="5">
        <v>-2362871588</v>
      </c>
      <c r="E132" s="5">
        <v>-2647596695</v>
      </c>
      <c r="F132" s="5">
        <v>9002022515</v>
      </c>
      <c r="G132" s="5">
        <v>-6820945268</v>
      </c>
      <c r="I132" s="5">
        <v>-10681408022</v>
      </c>
      <c r="J132" s="5">
        <v>-25492254863</v>
      </c>
      <c r="K132" s="5">
        <v>-11139418517</v>
      </c>
      <c r="L132" s="5">
        <v>-12188716840</v>
      </c>
      <c r="M132" s="5">
        <v>-18675588918</v>
      </c>
      <c r="N132" s="5">
        <v>-48065371832</v>
      </c>
      <c r="O132" s="5">
        <v>-52406519707</v>
      </c>
      <c r="P132" s="5">
        <v>-51609655384</v>
      </c>
      <c r="Q132" s="5">
        <v>-47194772369</v>
      </c>
      <c r="R132" s="5">
        <v>-41086826385</v>
      </c>
      <c r="S132" s="5">
        <v>-4.3951173501E+16</v>
      </c>
      <c r="T132" s="5">
        <v>-3.8958859281E+16</v>
      </c>
      <c r="U132" s="5">
        <v>-3.6183291078E+16</v>
      </c>
    </row>
    <row r="133" spans="3:21" ht="15.5" x14ac:dyDescent="0.35">
      <c r="C133" t="s">
        <v>2971</v>
      </c>
    </row>
    <row r="134" spans="3:21" ht="15.5" x14ac:dyDescent="0.35">
      <c r="C134" t="s">
        <v>2972</v>
      </c>
      <c r="D134" s="5">
        <v>-1014516612</v>
      </c>
      <c r="E134" s="5">
        <v>1014516612</v>
      </c>
    </row>
    <row r="135" spans="3:21" ht="15.5" x14ac:dyDescent="0.35">
      <c r="C135" t="s">
        <v>2973</v>
      </c>
      <c r="D135" s="5">
        <v>-317473180</v>
      </c>
      <c r="F135" s="5">
        <v>-2582901917</v>
      </c>
      <c r="G135" s="5">
        <v>-10342862502</v>
      </c>
      <c r="I135" s="5">
        <v>-30353396602</v>
      </c>
      <c r="J135" s="5">
        <v>-45185328107</v>
      </c>
      <c r="K135" s="5">
        <v>-34272679646</v>
      </c>
      <c r="L135" s="5">
        <v>-22022644587</v>
      </c>
      <c r="M135" s="5">
        <v>-28723711274</v>
      </c>
      <c r="N135" s="5">
        <v>-32022330498</v>
      </c>
      <c r="O135" s="5">
        <v>-44059931584</v>
      </c>
      <c r="P135" s="5">
        <v>-33479088427</v>
      </c>
      <c r="Q135" s="5">
        <v>-26962751417</v>
      </c>
      <c r="R135" s="5">
        <v>-16898213822</v>
      </c>
      <c r="S135" s="5">
        <v>-5.0895614505E+16</v>
      </c>
      <c r="T135" s="5">
        <v>-5.7944133104E+16</v>
      </c>
      <c r="U135" s="5">
        <v>-6.3530848163E+16</v>
      </c>
    </row>
    <row r="136" spans="3:21" ht="15.5" x14ac:dyDescent="0.35">
      <c r="C136" t="s">
        <v>173</v>
      </c>
      <c r="D136" s="5">
        <v>4411051802</v>
      </c>
      <c r="E136" s="5">
        <v>-6245706638</v>
      </c>
      <c r="F136" s="5">
        <v>20991412433</v>
      </c>
      <c r="G136" s="5">
        <v>-5040030457</v>
      </c>
      <c r="I136" s="5">
        <v>-1533112488</v>
      </c>
      <c r="J136" s="5">
        <v>-34709501136</v>
      </c>
      <c r="K136" s="5">
        <v>-4410831587</v>
      </c>
      <c r="L136" s="5">
        <v>-3813578423</v>
      </c>
      <c r="M136" s="5">
        <v>2325389206</v>
      </c>
      <c r="N136" s="5">
        <v>-29677710765</v>
      </c>
      <c r="O136" s="5">
        <v>197401329847</v>
      </c>
      <c r="P136" s="5">
        <v>44900996917</v>
      </c>
      <c r="Q136" s="5">
        <v>36016439291</v>
      </c>
      <c r="R136" s="5">
        <v>11117077266</v>
      </c>
      <c r="S136" s="5">
        <v>-5.9231369927E+16</v>
      </c>
      <c r="T136" s="5">
        <v>-3.2322649116E+16</v>
      </c>
      <c r="U136" s="5">
        <v>1.2544311177E+16</v>
      </c>
    </row>
    <row r="137" spans="3:21" ht="15.5" x14ac:dyDescent="0.35">
      <c r="C137" t="s">
        <v>174</v>
      </c>
      <c r="D137" s="5">
        <v>-1279540691</v>
      </c>
      <c r="E137" s="5">
        <v>-901751934</v>
      </c>
      <c r="F137" s="5">
        <v>84496588879</v>
      </c>
      <c r="G137" s="5">
        <v>-11315967545</v>
      </c>
      <c r="I137" s="5">
        <v>33135183417</v>
      </c>
      <c r="J137" s="5">
        <v>-49729214090</v>
      </c>
      <c r="K137" s="5">
        <v>26832401303</v>
      </c>
      <c r="L137" s="5">
        <v>2756274058</v>
      </c>
      <c r="M137" s="5">
        <v>-1292126202</v>
      </c>
      <c r="N137" s="5">
        <v>2591699535</v>
      </c>
      <c r="O137" s="5">
        <v>-11067600084</v>
      </c>
      <c r="P137" s="5">
        <v>-105654133281</v>
      </c>
      <c r="Q137" s="5">
        <v>3804610486</v>
      </c>
      <c r="R137" s="5">
        <v>-5262693636</v>
      </c>
      <c r="S137" s="5">
        <v>-965958000000000</v>
      </c>
      <c r="T137" s="5">
        <v>-2370784239000000</v>
      </c>
      <c r="U137" s="5">
        <v>-6150934053000000</v>
      </c>
    </row>
    <row r="138" spans="3:21" ht="15.5" x14ac:dyDescent="0.35">
      <c r="C138" t="s">
        <v>176</v>
      </c>
      <c r="D138" s="5">
        <v>-964829000</v>
      </c>
      <c r="E138" s="5">
        <v>-500238921</v>
      </c>
      <c r="F138" s="5">
        <v>24256449223</v>
      </c>
      <c r="G138" s="5">
        <v>13024962405</v>
      </c>
      <c r="I138" s="5">
        <v>34252723939</v>
      </c>
      <c r="J138" s="5">
        <v>-2258427992</v>
      </c>
      <c r="K138" s="5">
        <v>-1039153579</v>
      </c>
      <c r="L138" s="5">
        <v>-19368672787</v>
      </c>
      <c r="M138" s="5">
        <v>-623933500</v>
      </c>
      <c r="N138" s="5">
        <v>-1440921900</v>
      </c>
      <c r="O138" s="5">
        <v>-16102146643</v>
      </c>
      <c r="P138" s="5">
        <v>-71547364641</v>
      </c>
      <c r="Q138" s="5">
        <v>-6253044136</v>
      </c>
      <c r="R138" s="5">
        <v>-5262693636</v>
      </c>
      <c r="S138" s="5">
        <v>-965958000000000</v>
      </c>
      <c r="T138" s="5">
        <v>-2370784239000000</v>
      </c>
      <c r="U138" s="5">
        <v>-6150934053000000</v>
      </c>
    </row>
    <row r="139" spans="3:21" ht="15.5" x14ac:dyDescent="0.35">
      <c r="C139" t="s">
        <v>2974</v>
      </c>
      <c r="N139" s="5">
        <v>3889243435</v>
      </c>
      <c r="O139" s="5">
        <v>421077365</v>
      </c>
      <c r="P139" s="5">
        <v>40454360297</v>
      </c>
    </row>
    <row r="140" spans="3:21" ht="15.5" x14ac:dyDescent="0.35">
      <c r="C140" t="s">
        <v>2975</v>
      </c>
      <c r="K140" s="5">
        <v>28360208482</v>
      </c>
      <c r="L140" s="5">
        <v>17482996667</v>
      </c>
      <c r="P140" s="5">
        <v>6516229059</v>
      </c>
      <c r="Q140" s="5">
        <v>349000000</v>
      </c>
    </row>
    <row r="141" spans="3:21" ht="15.5" x14ac:dyDescent="0.35">
      <c r="C141" t="s">
        <v>312</v>
      </c>
      <c r="F141" s="5">
        <v>-1065720798</v>
      </c>
      <c r="O141" s="5">
        <v>2012780277</v>
      </c>
    </row>
    <row r="142" spans="3:21" ht="15.5" x14ac:dyDescent="0.35">
      <c r="C142" t="s">
        <v>2976</v>
      </c>
    </row>
    <row r="143" spans="3:21" ht="15.5" x14ac:dyDescent="0.35">
      <c r="C143" t="s">
        <v>778</v>
      </c>
      <c r="D143" s="5">
        <v>-39013891</v>
      </c>
      <c r="E143" s="5">
        <v>-130620868</v>
      </c>
      <c r="F143" s="5">
        <v>-3875214</v>
      </c>
      <c r="G143" s="5">
        <v>-16982553</v>
      </c>
      <c r="I143" s="5">
        <v>-63960220</v>
      </c>
      <c r="J143" s="5">
        <v>183095209</v>
      </c>
      <c r="K143" s="5">
        <v>-373612600</v>
      </c>
      <c r="L143" s="5">
        <v>4641950178</v>
      </c>
      <c r="M143" s="5">
        <v>-666772702</v>
      </c>
    </row>
    <row r="144" spans="3:21" ht="15.5" x14ac:dyDescent="0.35">
      <c r="C144" t="s">
        <v>121</v>
      </c>
      <c r="D144" s="5">
        <v>24302200</v>
      </c>
      <c r="E144" s="5">
        <v>11533600</v>
      </c>
      <c r="F144" s="5">
        <v>62345271721</v>
      </c>
      <c r="G144" s="5">
        <v>-24323947397</v>
      </c>
      <c r="I144" s="5">
        <v>-18044249</v>
      </c>
      <c r="J144" s="5">
        <v>-37734931307</v>
      </c>
      <c r="K144" s="5">
        <v>-115041000</v>
      </c>
      <c r="M144" s="5">
        <v>-1420000</v>
      </c>
    </row>
    <row r="145" spans="3:21" ht="15.5" x14ac:dyDescent="0.35">
      <c r="C145" t="s">
        <v>2977</v>
      </c>
      <c r="N145" s="5">
        <v>143378000</v>
      </c>
      <c r="O145" s="5">
        <v>2180796895</v>
      </c>
      <c r="P145" s="5">
        <v>4010160104</v>
      </c>
      <c r="Q145" s="5">
        <v>7735856315</v>
      </c>
    </row>
    <row r="146" spans="3:21" ht="15.5" x14ac:dyDescent="0.35">
      <c r="C146" t="s">
        <v>2978</v>
      </c>
      <c r="O146" s="5">
        <v>-773599514</v>
      </c>
      <c r="P146" s="5">
        <v>-1657666675</v>
      </c>
      <c r="Q146" s="5">
        <v>-3634639063</v>
      </c>
    </row>
    <row r="147" spans="3:21" ht="15.5" x14ac:dyDescent="0.35">
      <c r="C147" t="s">
        <v>2979</v>
      </c>
      <c r="O147" s="5">
        <v>1193491536</v>
      </c>
      <c r="P147" s="5">
        <v>-83429851425</v>
      </c>
      <c r="Q147" s="5">
        <v>5607437370</v>
      </c>
    </row>
    <row r="148" spans="3:21" ht="15.5" x14ac:dyDescent="0.35">
      <c r="C148" t="s">
        <v>178</v>
      </c>
      <c r="D148" s="5">
        <v>-300000000</v>
      </c>
      <c r="E148" s="5">
        <v>-282425745</v>
      </c>
      <c r="F148" s="5">
        <v>-1035536053</v>
      </c>
      <c r="I148" s="5">
        <v>-1035536053</v>
      </c>
      <c r="J148" s="5">
        <v>-9918950000</v>
      </c>
    </row>
    <row r="149" spans="3:21" ht="15.5" x14ac:dyDescent="0.35">
      <c r="C149" t="s">
        <v>2980</v>
      </c>
    </row>
    <row r="150" spans="3:21" ht="15.5" x14ac:dyDescent="0.35">
      <c r="C150" t="s">
        <v>1021</v>
      </c>
    </row>
    <row r="151" spans="3:21" ht="15.5" x14ac:dyDescent="0.35">
      <c r="C151" t="s">
        <v>103</v>
      </c>
    </row>
    <row r="152" spans="3:21" ht="15.5" x14ac:dyDescent="0.35">
      <c r="C152" t="s">
        <v>183</v>
      </c>
      <c r="D152" s="5">
        <v>4411051802</v>
      </c>
      <c r="E152" s="5">
        <v>-6245706638</v>
      </c>
      <c r="F152" s="5">
        <v>20991412433</v>
      </c>
      <c r="G152" s="5">
        <v>-5040030457</v>
      </c>
      <c r="I152" s="5">
        <v>-1533112488</v>
      </c>
      <c r="J152" s="5">
        <v>-34709501136</v>
      </c>
      <c r="K152" s="5">
        <v>-4410831587</v>
      </c>
      <c r="L152" s="5">
        <v>-3813578423</v>
      </c>
      <c r="M152" s="5">
        <v>2325389206</v>
      </c>
      <c r="N152" s="5">
        <v>-29677710765</v>
      </c>
      <c r="O152" s="5">
        <v>197401329847</v>
      </c>
      <c r="P152" s="5">
        <v>44900996917</v>
      </c>
      <c r="Q152" s="5">
        <v>36016439291</v>
      </c>
      <c r="R152" s="5">
        <v>11117077266</v>
      </c>
      <c r="S152" s="5">
        <v>-5.9231369927E+16</v>
      </c>
      <c r="T152" s="5">
        <v>-3.2322649116E+16</v>
      </c>
      <c r="U152" s="5">
        <v>1.2544311177E+16</v>
      </c>
    </row>
    <row r="153" spans="3:21" ht="15.5" x14ac:dyDescent="0.35">
      <c r="C153" t="s">
        <v>2981</v>
      </c>
    </row>
    <row r="154" spans="3:21" ht="15.5" x14ac:dyDescent="0.35">
      <c r="C154" t="s">
        <v>2982</v>
      </c>
      <c r="N154" s="5">
        <v>4731840500</v>
      </c>
    </row>
    <row r="155" spans="3:21" ht="15.5" x14ac:dyDescent="0.35">
      <c r="C155" t="s">
        <v>476</v>
      </c>
      <c r="S155" s="5">
        <v>-1261956200000000</v>
      </c>
    </row>
    <row r="156" spans="3:21" ht="15.5" x14ac:dyDescent="0.35">
      <c r="C156" t="s">
        <v>826</v>
      </c>
      <c r="D156" s="5">
        <v>125029962</v>
      </c>
      <c r="E156" s="5">
        <v>-125029962</v>
      </c>
      <c r="F156" s="5">
        <v>-5541772530</v>
      </c>
      <c r="I156" s="5">
        <v>-5541772530</v>
      </c>
      <c r="J156" s="5">
        <v>-258393454</v>
      </c>
      <c r="K156" s="5">
        <v>-200043734</v>
      </c>
      <c r="L156" s="5">
        <v>-62682640</v>
      </c>
    </row>
    <row r="157" spans="3:21" ht="15.5" x14ac:dyDescent="0.35">
      <c r="C157" t="s">
        <v>2983</v>
      </c>
      <c r="D157" s="5">
        <v>-11167855</v>
      </c>
      <c r="E157" s="5">
        <v>136357580</v>
      </c>
      <c r="F157" s="5">
        <v>-14763280986</v>
      </c>
      <c r="G157" s="5">
        <v>14763280986</v>
      </c>
      <c r="I157" s="5">
        <v>-16420200712</v>
      </c>
      <c r="J157" s="5">
        <v>-2071830046</v>
      </c>
      <c r="K157" s="5">
        <v>-1205193899</v>
      </c>
      <c r="L157" s="5">
        <v>-163218629</v>
      </c>
      <c r="M157" s="5">
        <v>-665177427</v>
      </c>
      <c r="N157" s="5">
        <v>-2082692347</v>
      </c>
      <c r="O157" s="5">
        <v>-9178998985</v>
      </c>
      <c r="P157" s="5">
        <v>34643815747</v>
      </c>
      <c r="Q157" s="5">
        <v>2701967540</v>
      </c>
      <c r="R157" s="5">
        <v>-569865842</v>
      </c>
      <c r="S157" s="5">
        <v>103232949000000</v>
      </c>
      <c r="T157" s="5">
        <v>-1656949935000000</v>
      </c>
      <c r="U157" s="5">
        <v>-3584666245000000</v>
      </c>
    </row>
    <row r="158" spans="3:21" ht="15.5" x14ac:dyDescent="0.35">
      <c r="C158" t="s">
        <v>2984</v>
      </c>
      <c r="N158" s="5">
        <v>-36250000</v>
      </c>
      <c r="O158" s="5">
        <v>29836000</v>
      </c>
      <c r="P158" s="5">
        <v>93237700</v>
      </c>
      <c r="Q158" s="5">
        <v>-22314200</v>
      </c>
      <c r="S158" s="5">
        <v>-4894942655000000</v>
      </c>
    </row>
    <row r="159" spans="3:21" ht="15.5" x14ac:dyDescent="0.35">
      <c r="C159" t="s">
        <v>2985</v>
      </c>
      <c r="M159" s="5">
        <v>801848422</v>
      </c>
      <c r="N159" s="5">
        <v>-19168552152</v>
      </c>
      <c r="O159" s="5">
        <v>-274037437</v>
      </c>
      <c r="P159" s="5">
        <v>-4769482915</v>
      </c>
      <c r="Q159" s="5">
        <v>-2017287081</v>
      </c>
      <c r="R159" s="5">
        <v>-15660952606</v>
      </c>
      <c r="T159" s="5">
        <v>-6551715728000000</v>
      </c>
      <c r="U159" s="5">
        <v>2765600000000000</v>
      </c>
    </row>
    <row r="160" spans="3:21" ht="15.5" x14ac:dyDescent="0.35">
      <c r="C160" t="s">
        <v>2986</v>
      </c>
      <c r="Q160" s="5">
        <v>40000000000</v>
      </c>
    </row>
    <row r="161" spans="2:21" ht="15.5" x14ac:dyDescent="0.35">
      <c r="C161" t="s">
        <v>723</v>
      </c>
      <c r="D161" s="5">
        <v>-903918238</v>
      </c>
      <c r="F161" s="5">
        <v>16420200712</v>
      </c>
      <c r="G161" s="5">
        <v>-15309900702</v>
      </c>
    </row>
    <row r="162" spans="2:21" ht="15.5" x14ac:dyDescent="0.35">
      <c r="C162" t="s">
        <v>2987</v>
      </c>
      <c r="D162" s="5">
        <v>494367282</v>
      </c>
      <c r="E162" s="5">
        <v>-494367282</v>
      </c>
      <c r="F162" s="5">
        <v>-2142078593</v>
      </c>
      <c r="I162" s="5">
        <v>-2142078593</v>
      </c>
      <c r="J162" s="5">
        <v>-2741067281</v>
      </c>
      <c r="K162" s="5">
        <v>-177647905</v>
      </c>
      <c r="L162" s="5">
        <v>-27157486</v>
      </c>
    </row>
    <row r="163" spans="2:21" ht="15.5" x14ac:dyDescent="0.35">
      <c r="C163" t="s">
        <v>479</v>
      </c>
      <c r="O163" s="5">
        <v>-2810405000</v>
      </c>
      <c r="P163" s="5">
        <v>-1136750000</v>
      </c>
      <c r="Q163" s="5">
        <v>-2841875000</v>
      </c>
    </row>
    <row r="164" spans="2:21" ht="15.5" x14ac:dyDescent="0.35">
      <c r="C164" t="s">
        <v>767</v>
      </c>
      <c r="R164" s="5">
        <v>5888000000</v>
      </c>
    </row>
    <row r="165" spans="2:21" ht="15.5" x14ac:dyDescent="0.35">
      <c r="C165" t="s">
        <v>1168</v>
      </c>
      <c r="D165" s="5">
        <v>5762666974</v>
      </c>
      <c r="E165" s="5">
        <v>-5762666974</v>
      </c>
      <c r="M165" s="5">
        <v>1918968371</v>
      </c>
      <c r="O165" s="5">
        <v>35981690474</v>
      </c>
      <c r="P165" s="5">
        <v>17793682216</v>
      </c>
      <c r="Q165" s="5">
        <v>730207462</v>
      </c>
      <c r="U165" s="5">
        <v>1064666115000000</v>
      </c>
    </row>
    <row r="166" spans="2:21" ht="15.5" x14ac:dyDescent="0.35">
      <c r="C166" t="s">
        <v>539</v>
      </c>
      <c r="D166" s="5">
        <v>-722513091</v>
      </c>
      <c r="F166" s="5">
        <v>21601601265</v>
      </c>
      <c r="G166" s="5">
        <v>-4368380782</v>
      </c>
      <c r="I166" s="5">
        <v>22570939347</v>
      </c>
      <c r="J166" s="5">
        <v>-59638210355</v>
      </c>
      <c r="K166" s="5">
        <v>-2827946049</v>
      </c>
      <c r="L166" s="5">
        <v>-3560519668</v>
      </c>
      <c r="N166" s="5">
        <v>-1785775101</v>
      </c>
      <c r="R166" s="5">
        <v>-30000000</v>
      </c>
      <c r="T166" s="5">
        <v>-2201832412000000</v>
      </c>
    </row>
    <row r="167" spans="2:21" ht="15.5" x14ac:dyDescent="0.35">
      <c r="C167" t="s">
        <v>391</v>
      </c>
      <c r="D167" s="5">
        <v>-3785294908</v>
      </c>
      <c r="E167" s="5">
        <v>2744166768</v>
      </c>
      <c r="F167" s="5">
        <v>1350885703</v>
      </c>
      <c r="G167" s="5">
        <v>774683491</v>
      </c>
      <c r="I167" s="5">
        <v>1062487727</v>
      </c>
      <c r="J167" s="5">
        <v>-3310257227</v>
      </c>
      <c r="K167" s="5">
        <v>-4322138729</v>
      </c>
      <c r="L167" s="5">
        <v>1172834723</v>
      </c>
      <c r="M167" s="5">
        <v>1824256514</v>
      </c>
      <c r="N167" s="5">
        <v>-2802449302</v>
      </c>
      <c r="O167" s="5">
        <v>-8915904855</v>
      </c>
      <c r="P167" s="5">
        <v>14960429112</v>
      </c>
      <c r="Q167" s="5">
        <v>-3130678858</v>
      </c>
      <c r="R167" s="5">
        <v>12449435728</v>
      </c>
      <c r="S167" s="5">
        <v>-876436678000000</v>
      </c>
      <c r="T167" s="5">
        <v>-1.0284530137E+16</v>
      </c>
      <c r="U167" s="5">
        <v>425531946000000</v>
      </c>
    </row>
    <row r="168" spans="2:21" ht="15.5" x14ac:dyDescent="0.35">
      <c r="C168" t="s">
        <v>193</v>
      </c>
      <c r="E168" s="5">
        <v>3018352691</v>
      </c>
      <c r="I168" s="5">
        <v>1955864964</v>
      </c>
      <c r="J168" s="5">
        <v>5266122191</v>
      </c>
      <c r="K168" s="5">
        <v>9588260921</v>
      </c>
      <c r="L168" s="5">
        <v>8415426198</v>
      </c>
      <c r="M168" s="5">
        <v>6591169684</v>
      </c>
      <c r="N168" s="5">
        <v>9393618986</v>
      </c>
      <c r="O168" s="5">
        <v>27399650818</v>
      </c>
      <c r="P168" s="5">
        <v>12439221707</v>
      </c>
      <c r="Q168" s="5">
        <v>15569900566</v>
      </c>
      <c r="R168" s="5">
        <v>3120464838</v>
      </c>
      <c r="S168" s="5">
        <v>3996901516000000</v>
      </c>
      <c r="T168" s="5">
        <v>1.4281431653E+16</v>
      </c>
      <c r="U168" s="5">
        <v>1.3855899707E+16</v>
      </c>
    </row>
    <row r="169" spans="2:21" ht="15.5" x14ac:dyDescent="0.35">
      <c r="C169" t="s">
        <v>194</v>
      </c>
    </row>
    <row r="170" spans="2:21" ht="15.5" x14ac:dyDescent="0.35">
      <c r="C170" t="s">
        <v>195</v>
      </c>
      <c r="D170" s="5">
        <v>-3785294908</v>
      </c>
      <c r="E170" s="5">
        <v>5762519459</v>
      </c>
      <c r="F170" s="5">
        <v>1350885703</v>
      </c>
      <c r="G170" s="5">
        <v>774683491</v>
      </c>
      <c r="I170" s="5">
        <v>3018352691</v>
      </c>
      <c r="J170" s="5">
        <v>1955864964</v>
      </c>
      <c r="K170" s="5">
        <v>5266122192</v>
      </c>
      <c r="L170" s="5">
        <v>9588260921</v>
      </c>
      <c r="M170" s="5">
        <v>8415426198</v>
      </c>
      <c r="N170" s="5">
        <v>6591169684</v>
      </c>
      <c r="O170" s="5">
        <v>18483745963</v>
      </c>
      <c r="P170" s="5">
        <v>27399650819</v>
      </c>
      <c r="Q170" s="5">
        <v>12439221708</v>
      </c>
      <c r="R170" s="5">
        <v>15569900566</v>
      </c>
      <c r="S170" s="5">
        <v>3120464838000000</v>
      </c>
      <c r="T170" s="5">
        <v>3996901516000000</v>
      </c>
      <c r="U170" s="5">
        <v>1.4281431653E+16</v>
      </c>
    </row>
    <row r="172" spans="2:21" ht="15.5" x14ac:dyDescent="0.35">
      <c r="B172" t="s">
        <v>196</v>
      </c>
      <c r="C172" t="s">
        <v>12</v>
      </c>
      <c r="D172" s="5">
        <v>570000000</v>
      </c>
      <c r="E172" s="5">
        <v>570000000</v>
      </c>
      <c r="F172" s="5">
        <v>570000000</v>
      </c>
      <c r="G172" s="5">
        <v>570000000</v>
      </c>
      <c r="I172" s="5">
        <v>570000000</v>
      </c>
      <c r="J172" s="5">
        <v>570000000</v>
      </c>
      <c r="K172" s="5">
        <v>570000000</v>
      </c>
      <c r="L172" s="5">
        <v>570000000</v>
      </c>
      <c r="M172" s="5">
        <v>570000000</v>
      </c>
      <c r="N172" s="5">
        <v>570000000</v>
      </c>
      <c r="O172" s="5">
        <v>570000000</v>
      </c>
      <c r="P172" s="5">
        <v>570000000</v>
      </c>
      <c r="Q172" s="5">
        <v>570000000</v>
      </c>
      <c r="R172" s="5">
        <v>570000000</v>
      </c>
      <c r="S172" s="5">
        <v>570000000</v>
      </c>
      <c r="T172" s="5">
        <v>570000000</v>
      </c>
      <c r="U172" s="5">
        <v>570000000</v>
      </c>
    </row>
    <row r="173" spans="2:21" ht="15.5" x14ac:dyDescent="0.35">
      <c r="C173" t="s">
        <v>197</v>
      </c>
      <c r="D173" s="6">
        <v>2.4700000000000002</v>
      </c>
      <c r="E173" s="6">
        <v>2.65</v>
      </c>
      <c r="F173" s="6">
        <v>0.38</v>
      </c>
      <c r="G173" s="6">
        <v>-0.43</v>
      </c>
    </row>
    <row r="174" spans="2:21" ht="15.5" x14ac:dyDescent="0.35">
      <c r="C174" t="s">
        <v>198</v>
      </c>
      <c r="D174" s="6">
        <v>46.56</v>
      </c>
      <c r="E174" s="6">
        <v>52.83</v>
      </c>
      <c r="F174" s="6">
        <v>547.37</v>
      </c>
      <c r="G174" s="6">
        <v>-813.95</v>
      </c>
    </row>
    <row r="175" spans="2:21" ht="15.5" x14ac:dyDescent="0.35">
      <c r="C175" t="s">
        <v>73</v>
      </c>
      <c r="D175" s="6">
        <v>0.43</v>
      </c>
      <c r="E175" s="6">
        <v>0.59</v>
      </c>
      <c r="F175" s="6">
        <v>0.88</v>
      </c>
      <c r="G175" s="6">
        <v>1.25</v>
      </c>
    </row>
    <row r="176" spans="2:21" ht="15.5" x14ac:dyDescent="0.35">
      <c r="C176" t="s">
        <v>199</v>
      </c>
      <c r="D176" s="5">
        <v>8020000000</v>
      </c>
      <c r="E176" s="5">
        <v>5750000000</v>
      </c>
      <c r="F176" s="5">
        <v>-11750000000</v>
      </c>
      <c r="G176" s="5">
        <v>9870000000</v>
      </c>
    </row>
    <row r="177" spans="3:7" ht="15.5" x14ac:dyDescent="0.35">
      <c r="C177" t="s">
        <v>200</v>
      </c>
      <c r="D177" s="6">
        <v>2E-3</v>
      </c>
      <c r="E177" s="6">
        <v>2.2000000000000001E-3</v>
      </c>
      <c r="F177" s="6">
        <v>2.9999999999999997E-4</v>
      </c>
      <c r="G177" s="6">
        <v>-4.0000000000000002E-4</v>
      </c>
    </row>
    <row r="178" spans="3:7" ht="15.5" x14ac:dyDescent="0.35">
      <c r="C178" t="s">
        <v>201</v>
      </c>
      <c r="D178" s="6">
        <v>6.6E-3</v>
      </c>
      <c r="E178" s="6">
        <v>7.0999999999999995E-3</v>
      </c>
      <c r="F178" s="6">
        <v>1E-3</v>
      </c>
      <c r="G178" s="6">
        <v>-1.1000000000000001E-3</v>
      </c>
    </row>
    <row r="179" spans="3:7" ht="15.5" x14ac:dyDescent="0.35">
      <c r="C179" t="s">
        <v>202</v>
      </c>
      <c r="D179" s="6">
        <v>1.55E-2</v>
      </c>
      <c r="E179" s="6">
        <v>1.06E-2</v>
      </c>
      <c r="F179" s="6">
        <v>-2.7900000000000001E-2</v>
      </c>
      <c r="G179" s="6">
        <v>1.8700000000000001E-2</v>
      </c>
    </row>
    <row r="180" spans="3:7" ht="15.5" x14ac:dyDescent="0.35">
      <c r="C180" t="s">
        <v>203</v>
      </c>
      <c r="D180" s="6">
        <v>2.97</v>
      </c>
      <c r="E180" s="6">
        <v>1.79</v>
      </c>
      <c r="F180" s="6">
        <v>-1.41</v>
      </c>
      <c r="G180" s="6">
        <v>1.27</v>
      </c>
    </row>
    <row r="181" spans="3:7" ht="15.5" x14ac:dyDescent="0.35">
      <c r="C181" t="s">
        <v>204</v>
      </c>
      <c r="D181" s="5">
        <v>213000000000</v>
      </c>
      <c r="E181" s="5">
        <v>211000000000</v>
      </c>
      <c r="F181" s="5">
        <v>210000000000</v>
      </c>
      <c r="G181" s="5">
        <v>213000000000</v>
      </c>
    </row>
    <row r="182" spans="3:7" ht="15.5" x14ac:dyDescent="0.35">
      <c r="C182" t="s">
        <v>205</v>
      </c>
      <c r="D182" s="6">
        <v>0.31</v>
      </c>
      <c r="E182" s="6">
        <v>0.38</v>
      </c>
      <c r="F182" s="6">
        <v>0.56000000000000005</v>
      </c>
      <c r="G182" s="6">
        <v>0.93</v>
      </c>
    </row>
    <row r="183" spans="3:7" ht="15.5" x14ac:dyDescent="0.35">
      <c r="C183" t="s">
        <v>206</v>
      </c>
      <c r="D183" s="6">
        <v>374.12</v>
      </c>
      <c r="E183" s="6">
        <v>371.65</v>
      </c>
      <c r="F183" s="6">
        <v>368.99</v>
      </c>
      <c r="G183" s="6">
        <v>374.37</v>
      </c>
    </row>
    <row r="184" spans="3:7" ht="15.5" x14ac:dyDescent="0.35">
      <c r="C184" t="s">
        <v>207</v>
      </c>
      <c r="D184" s="6">
        <v>0.31</v>
      </c>
      <c r="E184" s="6">
        <v>0.38</v>
      </c>
      <c r="F184" s="6">
        <v>0.56000000000000005</v>
      </c>
      <c r="G184" s="6">
        <v>0.93</v>
      </c>
    </row>
    <row r="185" spans="3:7" ht="15.5" x14ac:dyDescent="0.35">
      <c r="C185" t="s">
        <v>208</v>
      </c>
      <c r="D185" s="6">
        <v>374.12</v>
      </c>
      <c r="E185" s="6">
        <v>371.65</v>
      </c>
      <c r="F185" s="6">
        <v>368.99</v>
      </c>
      <c r="G185" s="6">
        <v>374.37</v>
      </c>
    </row>
    <row r="186" spans="3:7" ht="15.5" x14ac:dyDescent="0.35">
      <c r="C186" t="s">
        <v>209</v>
      </c>
      <c r="D186" s="5">
        <v>74000000000</v>
      </c>
      <c r="E186" s="5">
        <v>74000000000</v>
      </c>
      <c r="F186" s="5">
        <v>74000000000</v>
      </c>
      <c r="G186" s="5">
        <v>74000000000</v>
      </c>
    </row>
    <row r="187" spans="3:7" ht="15.5" x14ac:dyDescent="0.35">
      <c r="C187" t="s">
        <v>210</v>
      </c>
      <c r="D187" s="5">
        <v>204000000000</v>
      </c>
      <c r="E187" s="5">
        <v>191000000000</v>
      </c>
      <c r="F187" s="5">
        <v>201000000000</v>
      </c>
      <c r="G187" s="5">
        <v>210000000000</v>
      </c>
    </row>
    <row r="188" spans="3:7" ht="15.5" x14ac:dyDescent="0.35">
      <c r="C188" t="s">
        <v>211</v>
      </c>
      <c r="D188" s="5">
        <v>213000000000</v>
      </c>
      <c r="E188" s="5">
        <v>211000000000</v>
      </c>
      <c r="F188" s="5">
        <v>210000000000</v>
      </c>
      <c r="G188" s="5">
        <v>213000000000</v>
      </c>
    </row>
    <row r="189" spans="3:7" ht="15.5" x14ac:dyDescent="0.35">
      <c r="C189" t="s">
        <v>24</v>
      </c>
      <c r="D189" s="5">
        <v>278000000000</v>
      </c>
      <c r="E189" s="5">
        <v>265000000000</v>
      </c>
      <c r="F189" s="5">
        <v>275000000000</v>
      </c>
      <c r="G189" s="5">
        <v>284000000000</v>
      </c>
    </row>
    <row r="190" spans="3:7" ht="15.5" x14ac:dyDescent="0.35">
      <c r="C190" t="s">
        <v>21</v>
      </c>
      <c r="D190" s="5">
        <v>276000000000</v>
      </c>
      <c r="E190" s="5">
        <v>259000000000</v>
      </c>
      <c r="F190" s="5">
        <v>272000000000</v>
      </c>
      <c r="G190" s="5">
        <v>282000000000</v>
      </c>
    </row>
    <row r="191" spans="3:7" ht="15.5" x14ac:dyDescent="0.35">
      <c r="C191" t="s">
        <v>212</v>
      </c>
      <c r="D191" s="5">
        <v>-18000000000</v>
      </c>
      <c r="E191" s="5">
        <v>-39000000000</v>
      </c>
      <c r="F191" s="5">
        <v>-24000000000</v>
      </c>
      <c r="G191" s="5">
        <v>10000000000</v>
      </c>
    </row>
    <row r="192" spans="3:7" ht="15.5" x14ac:dyDescent="0.35">
      <c r="C192" t="s">
        <v>213</v>
      </c>
      <c r="D192" s="5">
        <v>-7000000000</v>
      </c>
      <c r="E192" s="5">
        <v>10000000000</v>
      </c>
      <c r="F192" s="5">
        <v>-104000000000</v>
      </c>
      <c r="G192" s="5">
        <v>17000000000</v>
      </c>
    </row>
    <row r="193" spans="3:21" ht="15.5" x14ac:dyDescent="0.35">
      <c r="C193" t="s">
        <v>214</v>
      </c>
      <c r="D193" s="5">
        <v>-1000000000</v>
      </c>
      <c r="E193" s="5">
        <v>-1000000000</v>
      </c>
      <c r="F193" s="5">
        <v>23000000000</v>
      </c>
      <c r="G193" s="5">
        <v>13000000000</v>
      </c>
    </row>
    <row r="194" spans="3:21" ht="15.5" x14ac:dyDescent="0.35">
      <c r="C194" t="s">
        <v>13</v>
      </c>
      <c r="D194" s="5">
        <v>-8000000000</v>
      </c>
      <c r="E194" s="5">
        <v>9000000000</v>
      </c>
      <c r="F194" s="5">
        <v>-81000000000</v>
      </c>
      <c r="G194" s="5">
        <v>30000000000</v>
      </c>
    </row>
    <row r="195" spans="3:21" ht="15.5" x14ac:dyDescent="0.35">
      <c r="C195" t="s">
        <v>16</v>
      </c>
      <c r="D195" s="6">
        <v>-14.39</v>
      </c>
      <c r="E195" s="6">
        <v>16.03</v>
      </c>
      <c r="F195" s="6">
        <v>-142.36000000000001</v>
      </c>
      <c r="G195" s="6">
        <v>53.06</v>
      </c>
    </row>
    <row r="196" spans="3:21" ht="15.5" x14ac:dyDescent="0.35">
      <c r="C196" t="s">
        <v>58</v>
      </c>
      <c r="I196" s="6">
        <v>8.7799999999999994</v>
      </c>
      <c r="J196" s="6">
        <v>4.87</v>
      </c>
      <c r="K196" s="6">
        <v>9.9600000000000009</v>
      </c>
      <c r="L196" s="6">
        <v>15.67</v>
      </c>
      <c r="M196" s="6">
        <v>-85.08</v>
      </c>
      <c r="N196" s="6">
        <v>-113.3</v>
      </c>
      <c r="O196" s="6">
        <v>13.17</v>
      </c>
      <c r="P196" s="6">
        <v>27.68</v>
      </c>
      <c r="Q196" s="6">
        <v>35.520000000000003</v>
      </c>
      <c r="R196" s="6">
        <v>24.2</v>
      </c>
      <c r="S196" s="6">
        <v>26.35</v>
      </c>
      <c r="T196" s="6">
        <v>28.42</v>
      </c>
      <c r="U196" s="6">
        <v>27.16</v>
      </c>
    </row>
    <row r="197" spans="3:21" ht="15.5" x14ac:dyDescent="0.35">
      <c r="C197" t="s">
        <v>72</v>
      </c>
      <c r="I197" s="6">
        <v>23.69</v>
      </c>
      <c r="J197" s="6">
        <v>25.05</v>
      </c>
      <c r="K197" s="6">
        <v>12.05</v>
      </c>
      <c r="L197" s="6">
        <v>15.83</v>
      </c>
      <c r="M197" s="6">
        <v>-1.1200000000000001</v>
      </c>
      <c r="N197" s="6">
        <v>-1.26</v>
      </c>
      <c r="O197" s="6">
        <v>129.08000000000001</v>
      </c>
      <c r="P197" s="6">
        <v>9.0299999999999994</v>
      </c>
      <c r="Q197" s="6">
        <v>6.42</v>
      </c>
      <c r="R197" s="6">
        <v>9.17</v>
      </c>
      <c r="S197" s="6">
        <v>4.8600000000000003</v>
      </c>
      <c r="T197" s="6">
        <v>5.63</v>
      </c>
      <c r="U197" s="6">
        <v>5.71</v>
      </c>
    </row>
    <row r="198" spans="3:21" ht="15.5" x14ac:dyDescent="0.35">
      <c r="C198" t="s">
        <v>75</v>
      </c>
      <c r="I198" s="6">
        <v>0.2</v>
      </c>
      <c r="J198" s="6">
        <v>0.12</v>
      </c>
      <c r="K198" s="6">
        <v>0.12</v>
      </c>
      <c r="L198" s="6">
        <v>0.26</v>
      </c>
      <c r="M198" s="6">
        <v>0.12</v>
      </c>
      <c r="N198" s="6">
        <v>0.26</v>
      </c>
      <c r="O198" s="6">
        <v>1.25</v>
      </c>
      <c r="P198" s="6">
        <v>0.18</v>
      </c>
      <c r="Q198" s="6">
        <v>0.17</v>
      </c>
      <c r="R198" s="6">
        <v>0.18</v>
      </c>
      <c r="S198" s="6">
        <v>0.1</v>
      </c>
      <c r="T198" s="6">
        <v>0.13</v>
      </c>
      <c r="U198" s="6">
        <v>0.13</v>
      </c>
    </row>
    <row r="199" spans="3:21" ht="15.5" x14ac:dyDescent="0.35">
      <c r="C199" t="s">
        <v>215</v>
      </c>
      <c r="I199" s="5">
        <v>18860000000</v>
      </c>
      <c r="J199" s="5">
        <v>34330000000</v>
      </c>
      <c r="K199" s="5">
        <v>24210000000</v>
      </c>
      <c r="L199" s="5">
        <v>26500000000</v>
      </c>
      <c r="M199" s="5">
        <v>-6030000000</v>
      </c>
      <c r="N199" s="5">
        <v>-6270000000</v>
      </c>
      <c r="O199" s="5">
        <v>71510000000</v>
      </c>
      <c r="P199" s="5">
        <v>71360000000</v>
      </c>
    </row>
    <row r="200" spans="3:21" ht="15.5" x14ac:dyDescent="0.35">
      <c r="C200" t="s">
        <v>216</v>
      </c>
      <c r="I200" s="6">
        <v>7.4999999999999997E-3</v>
      </c>
      <c r="J200" s="6">
        <v>3.9000000000000003E-3</v>
      </c>
      <c r="K200" s="6">
        <v>7.7000000000000002E-3</v>
      </c>
      <c r="L200" s="6">
        <v>8.8000000000000005E-3</v>
      </c>
      <c r="M200" s="6">
        <v>-4.4999999999999998E-2</v>
      </c>
      <c r="N200" s="6">
        <v>-5.8899999999999994E-2</v>
      </c>
      <c r="O200" s="6">
        <v>6.6E-3</v>
      </c>
      <c r="P200" s="6">
        <v>1.84E-2</v>
      </c>
      <c r="Q200" s="6">
        <v>2.7900000000000001E-2</v>
      </c>
      <c r="R200" s="6">
        <v>2.1499999999999998E-2</v>
      </c>
      <c r="S200" s="6">
        <v>2.4700000000000003E-2</v>
      </c>
      <c r="T200" s="6">
        <v>2.58E-2</v>
      </c>
      <c r="U200" s="6">
        <v>2.4799999999999999E-2</v>
      </c>
    </row>
    <row r="201" spans="3:21" ht="15.5" x14ac:dyDescent="0.35">
      <c r="C201" t="s">
        <v>217</v>
      </c>
      <c r="I201" s="6">
        <v>2.3799999999999998E-2</v>
      </c>
      <c r="J201" s="6">
        <v>1.3300000000000001E-2</v>
      </c>
      <c r="K201" s="6">
        <v>2.76E-2</v>
      </c>
      <c r="L201" s="6">
        <v>4.4800000000000006E-2</v>
      </c>
      <c r="M201" s="6">
        <v>-0.25519999999999998</v>
      </c>
      <c r="N201" s="6">
        <v>-0.27229999999999999</v>
      </c>
      <c r="O201" s="6">
        <v>2.4799999999999999E-2</v>
      </c>
      <c r="P201" s="6">
        <v>5.2499999999999998E-2</v>
      </c>
      <c r="Q201" s="6">
        <v>7.1300000000000002E-2</v>
      </c>
      <c r="R201" s="6">
        <v>5.1699999999999996E-2</v>
      </c>
      <c r="S201" s="6">
        <v>6.0599999999999994E-2</v>
      </c>
      <c r="T201" s="6">
        <v>6.9900000000000004E-2</v>
      </c>
      <c r="U201" s="6">
        <v>7.1800000000000003E-2</v>
      </c>
    </row>
    <row r="202" spans="3:21" ht="15.5" x14ac:dyDescent="0.35">
      <c r="C202" t="s">
        <v>218</v>
      </c>
      <c r="I202" s="6">
        <v>0.03</v>
      </c>
      <c r="J202" s="6">
        <v>5.2000000000000005E-2</v>
      </c>
      <c r="K202" s="6">
        <v>2.1899999999999999E-2</v>
      </c>
      <c r="L202" s="6">
        <v>2.7200000000000002E-2</v>
      </c>
      <c r="M202" s="6">
        <v>-5.5199999999999999E-2</v>
      </c>
      <c r="N202" s="6">
        <v>-4.58E-2</v>
      </c>
      <c r="O202" s="6">
        <v>0.1288</v>
      </c>
      <c r="P202" s="6">
        <v>0.14000000000000001</v>
      </c>
      <c r="Q202" s="6">
        <v>0.16579999999999998</v>
      </c>
      <c r="R202" s="6">
        <v>0.16649999999999998</v>
      </c>
      <c r="S202" s="6">
        <v>0.16239999999999999</v>
      </c>
      <c r="T202" s="6">
        <v>0.17670000000000002</v>
      </c>
      <c r="U202" s="6">
        <v>0.43189999999999995</v>
      </c>
    </row>
    <row r="203" spans="3:21" ht="15.5" x14ac:dyDescent="0.35">
      <c r="C203" t="s">
        <v>219</v>
      </c>
      <c r="I203" s="6">
        <v>1.3</v>
      </c>
      <c r="J203" s="6">
        <v>1.1000000000000001</v>
      </c>
      <c r="K203" s="6">
        <v>1.52</v>
      </c>
      <c r="L203" s="6">
        <v>1.34</v>
      </c>
      <c r="M203" s="6">
        <v>-0.98</v>
      </c>
      <c r="N203" s="6">
        <v>-0.39</v>
      </c>
      <c r="O203" s="6">
        <v>1.18</v>
      </c>
      <c r="P203" s="6">
        <v>1.1499999999999999</v>
      </c>
      <c r="Q203" s="6">
        <v>1.31</v>
      </c>
      <c r="R203" s="6">
        <v>1.35</v>
      </c>
      <c r="S203" s="6">
        <v>1.25</v>
      </c>
      <c r="T203" s="6">
        <v>1.42</v>
      </c>
      <c r="U203" s="6">
        <v>1.62</v>
      </c>
    </row>
    <row r="204" spans="3:21" ht="15.5" x14ac:dyDescent="0.35">
      <c r="C204" t="s">
        <v>69</v>
      </c>
      <c r="I204" s="6">
        <v>0.56000000000000005</v>
      </c>
      <c r="J204" s="6">
        <v>0.33</v>
      </c>
      <c r="K204" s="6">
        <v>0.33</v>
      </c>
      <c r="L204" s="6">
        <v>0.71</v>
      </c>
      <c r="M204" s="6">
        <v>0.28000000000000003</v>
      </c>
      <c r="N204" s="6">
        <v>0.34</v>
      </c>
      <c r="O204" s="6">
        <v>3.2</v>
      </c>
      <c r="P204" s="6">
        <v>0.47</v>
      </c>
      <c r="Q204" s="6">
        <v>0.46</v>
      </c>
      <c r="R204" s="6">
        <v>0.47</v>
      </c>
      <c r="S204" s="6">
        <v>0.28999999999999998</v>
      </c>
      <c r="T204" s="6">
        <v>0.39</v>
      </c>
      <c r="U204" s="6">
        <v>0.41</v>
      </c>
    </row>
    <row r="205" spans="3:21" ht="15.5" x14ac:dyDescent="0.35">
      <c r="C205" t="s">
        <v>66</v>
      </c>
      <c r="I205" s="6">
        <v>368.99</v>
      </c>
      <c r="J205" s="6">
        <v>365.96</v>
      </c>
      <c r="K205" s="6">
        <v>360.59</v>
      </c>
      <c r="L205" s="6">
        <v>349.83</v>
      </c>
      <c r="M205" s="6">
        <v>333.37</v>
      </c>
      <c r="N205" s="6">
        <v>416.11</v>
      </c>
      <c r="O205" s="6">
        <v>530.71</v>
      </c>
      <c r="P205" s="6">
        <v>527.04999999999995</v>
      </c>
      <c r="Q205" s="5">
        <v>498</v>
      </c>
      <c r="R205" s="6">
        <v>467.72</v>
      </c>
      <c r="S205" s="6">
        <v>434.73</v>
      </c>
      <c r="T205" s="6">
        <v>406.6</v>
      </c>
      <c r="U205" s="6">
        <v>378.33</v>
      </c>
    </row>
    <row r="206" spans="3:21" ht="15.5" x14ac:dyDescent="0.35">
      <c r="C206" t="s">
        <v>220</v>
      </c>
      <c r="I206" s="6">
        <v>0.56000000000000005</v>
      </c>
      <c r="J206" s="6">
        <v>0.33</v>
      </c>
      <c r="K206" s="6">
        <v>0.33</v>
      </c>
      <c r="L206" s="6">
        <v>0.71</v>
      </c>
      <c r="M206" s="6">
        <v>0.28000000000000003</v>
      </c>
      <c r="N206" s="6">
        <v>0.34</v>
      </c>
      <c r="O206" s="6">
        <v>3.2</v>
      </c>
      <c r="P206" s="6">
        <v>0.47</v>
      </c>
      <c r="Q206" s="6">
        <v>0.46</v>
      </c>
      <c r="R206" s="6">
        <v>0.47</v>
      </c>
      <c r="S206" s="6">
        <v>0.28999999999999998</v>
      </c>
      <c r="T206" s="6">
        <v>0.39</v>
      </c>
      <c r="U206" s="6">
        <v>0.41</v>
      </c>
    </row>
    <row r="207" spans="3:21" ht="15.5" x14ac:dyDescent="0.35">
      <c r="C207" t="s">
        <v>221</v>
      </c>
      <c r="I207" s="6">
        <v>368.99</v>
      </c>
      <c r="J207" s="6">
        <v>365.96</v>
      </c>
      <c r="K207" s="6">
        <v>360.59</v>
      </c>
      <c r="L207" s="6">
        <v>349.83</v>
      </c>
      <c r="M207" s="6">
        <v>333.37</v>
      </c>
      <c r="N207" s="6">
        <v>416.11</v>
      </c>
      <c r="O207" s="6">
        <v>530.71</v>
      </c>
      <c r="P207" s="6">
        <v>527.04999999999995</v>
      </c>
      <c r="Q207" s="5">
        <v>498</v>
      </c>
      <c r="R207" s="6">
        <v>467.72</v>
      </c>
      <c r="S207" s="6">
        <v>434.73</v>
      </c>
      <c r="T207" s="6">
        <v>406.6</v>
      </c>
      <c r="U207" s="6">
        <v>378.33</v>
      </c>
    </row>
    <row r="208" spans="3:21" ht="15.5" x14ac:dyDescent="0.35">
      <c r="C208" t="s">
        <v>222</v>
      </c>
      <c r="I208" s="5">
        <v>74000000000</v>
      </c>
      <c r="J208" s="5">
        <v>96000000000</v>
      </c>
      <c r="K208" s="5">
        <v>54000000000</v>
      </c>
      <c r="L208" s="5">
        <v>51000000000</v>
      </c>
      <c r="M208" s="5">
        <v>469000000000</v>
      </c>
      <c r="N208" s="5">
        <v>469000000000</v>
      </c>
      <c r="O208" s="5">
        <v>434000000000</v>
      </c>
      <c r="P208" s="5">
        <v>271000000000</v>
      </c>
      <c r="Q208" s="5">
        <v>265000000000</v>
      </c>
      <c r="R208" s="5">
        <v>267000000000</v>
      </c>
      <c r="S208" s="5">
        <v>246000000000</v>
      </c>
      <c r="T208" s="5">
        <v>258000000000</v>
      </c>
      <c r="U208" s="5">
        <v>322000000000</v>
      </c>
    </row>
    <row r="209" spans="2:21" ht="15.5" x14ac:dyDescent="0.35">
      <c r="C209" t="s">
        <v>223</v>
      </c>
      <c r="I209" s="5">
        <v>201000000000</v>
      </c>
      <c r="J209" s="5">
        <v>233000000000</v>
      </c>
      <c r="K209" s="5">
        <v>321000000000</v>
      </c>
      <c r="L209" s="5">
        <v>627000000000</v>
      </c>
      <c r="M209" s="5">
        <v>58000000000</v>
      </c>
      <c r="N209" s="5">
        <v>59000000000</v>
      </c>
      <c r="O209" s="5">
        <v>106000000000</v>
      </c>
      <c r="P209" s="5">
        <v>105000000000</v>
      </c>
      <c r="Q209" s="5">
        <v>78000000000</v>
      </c>
      <c r="R209" s="5">
        <v>36000000000</v>
      </c>
      <c r="S209" s="5">
        <v>36000000000</v>
      </c>
      <c r="T209" s="5">
        <v>77000000000</v>
      </c>
      <c r="U209" s="5">
        <v>36000000000</v>
      </c>
    </row>
    <row r="210" spans="2:21" ht="15.5" x14ac:dyDescent="0.35">
      <c r="C210" t="s">
        <v>26</v>
      </c>
      <c r="I210" s="5">
        <v>275000000000</v>
      </c>
      <c r="J210" s="5">
        <v>329000000000</v>
      </c>
      <c r="K210" s="5">
        <v>374000000000</v>
      </c>
      <c r="L210" s="5">
        <v>678000000000</v>
      </c>
      <c r="M210" s="5">
        <v>527000000000</v>
      </c>
      <c r="N210" s="5">
        <v>527000000000</v>
      </c>
      <c r="O210" s="5">
        <v>540000000000</v>
      </c>
      <c r="P210" s="5">
        <v>376000000000</v>
      </c>
      <c r="Q210" s="5">
        <v>343000000000</v>
      </c>
      <c r="R210" s="5">
        <v>302000000000</v>
      </c>
      <c r="S210" s="5">
        <v>282000000000</v>
      </c>
      <c r="T210" s="5">
        <v>335000000000</v>
      </c>
      <c r="U210" s="5">
        <v>358000000000</v>
      </c>
    </row>
    <row r="211" spans="2:21" ht="15.5" x14ac:dyDescent="0.35">
      <c r="C211" t="s">
        <v>23</v>
      </c>
      <c r="I211" s="5">
        <v>272000000000</v>
      </c>
      <c r="J211" s="5">
        <v>327000000000</v>
      </c>
      <c r="K211" s="5">
        <v>369000000000</v>
      </c>
      <c r="L211" s="5">
        <v>668000000000</v>
      </c>
      <c r="M211" s="5">
        <v>519000000000</v>
      </c>
      <c r="N211" s="5">
        <v>521000000000</v>
      </c>
      <c r="O211" s="5">
        <v>531000000000</v>
      </c>
      <c r="P211" s="5">
        <v>363000000000</v>
      </c>
      <c r="Q211" s="5">
        <v>334000000000</v>
      </c>
      <c r="R211" s="5">
        <v>287000000000</v>
      </c>
      <c r="S211" s="5">
        <v>279000000000</v>
      </c>
      <c r="T211" s="5">
        <v>331000000000</v>
      </c>
      <c r="U211" s="5">
        <v>347000000000</v>
      </c>
    </row>
    <row r="212" spans="2:21" ht="15.5" x14ac:dyDescent="0.35">
      <c r="C212" t="s">
        <v>224</v>
      </c>
      <c r="I212" s="5">
        <v>-24000000000</v>
      </c>
      <c r="J212" s="5">
        <v>64000000000</v>
      </c>
      <c r="K212" s="5">
        <v>191000000000</v>
      </c>
      <c r="L212" s="5">
        <v>215000000000</v>
      </c>
      <c r="M212" s="5">
        <v>-368000000000</v>
      </c>
      <c r="N212" s="5">
        <v>-300000000000</v>
      </c>
      <c r="O212" s="5">
        <v>-185000000000</v>
      </c>
      <c r="P212" s="5">
        <v>98000000000</v>
      </c>
      <c r="Q212" s="5">
        <v>164000000000</v>
      </c>
      <c r="R212" s="5">
        <v>100000000000</v>
      </c>
      <c r="S212" s="5">
        <v>166000000000</v>
      </c>
      <c r="T212" s="5">
        <v>182000000000</v>
      </c>
      <c r="U212" s="5">
        <v>110000000000</v>
      </c>
    </row>
    <row r="213" spans="2:21" ht="15.5" x14ac:dyDescent="0.35">
      <c r="C213" t="s">
        <v>225</v>
      </c>
      <c r="I213" s="5">
        <v>-31000000000</v>
      </c>
      <c r="J213" s="5">
        <v>81000000000</v>
      </c>
      <c r="K213" s="5">
        <v>-27000000000</v>
      </c>
      <c r="L213" s="5">
        <v>2000000000</v>
      </c>
      <c r="M213" s="5">
        <v>1000000000</v>
      </c>
      <c r="N213" s="5">
        <v>24000000000</v>
      </c>
      <c r="O213" s="5">
        <v>-195000000000</v>
      </c>
      <c r="P213" s="5">
        <v>76000000000</v>
      </c>
      <c r="Q213" s="5">
        <v>-43000000000</v>
      </c>
      <c r="R213" s="5">
        <v>7000000000</v>
      </c>
      <c r="S213" s="5">
        <v>5.9320891E+16</v>
      </c>
      <c r="T213" s="5">
        <v>2.4408903E+16</v>
      </c>
      <c r="U213" s="5">
        <v>-5967845000000000</v>
      </c>
    </row>
    <row r="214" spans="2:21" ht="15.5" x14ac:dyDescent="0.35">
      <c r="C214" t="s">
        <v>226</v>
      </c>
      <c r="I214" s="5">
        <v>33000000000</v>
      </c>
      <c r="J214" s="5">
        <v>-12000000000</v>
      </c>
      <c r="K214" s="5">
        <v>-1000000000</v>
      </c>
      <c r="L214" s="5">
        <v>-19000000000</v>
      </c>
      <c r="M214" s="5">
        <v>-1000000000</v>
      </c>
      <c r="N214" s="5">
        <v>-1000000000</v>
      </c>
      <c r="O214" s="5">
        <v>-16000000000</v>
      </c>
      <c r="P214" s="5">
        <v>-72000000000</v>
      </c>
      <c r="Q214" s="5">
        <v>-6000000000</v>
      </c>
      <c r="R214" s="5">
        <v>-5000000000</v>
      </c>
      <c r="S214" s="5">
        <v>-965958000000000</v>
      </c>
      <c r="T214" s="5">
        <v>-2370784000000000</v>
      </c>
      <c r="U214" s="5">
        <v>-6150934000000000</v>
      </c>
    </row>
    <row r="215" spans="2:21" ht="15.5" x14ac:dyDescent="0.35">
      <c r="C215" t="s">
        <v>15</v>
      </c>
      <c r="I215" s="5">
        <v>3000000000</v>
      </c>
      <c r="J215" s="5">
        <v>69000000000</v>
      </c>
      <c r="K215" s="5">
        <v>-28000000000</v>
      </c>
      <c r="L215" s="5">
        <v>-17000000000</v>
      </c>
      <c r="M215" s="5">
        <v>0</v>
      </c>
      <c r="N215" s="5">
        <v>23000000000</v>
      </c>
      <c r="O215" s="5">
        <v>-211000000000</v>
      </c>
      <c r="P215" s="5">
        <v>4000000000</v>
      </c>
      <c r="Q215" s="5">
        <v>-49000000000</v>
      </c>
      <c r="R215" s="5">
        <v>1000000000</v>
      </c>
      <c r="S215" s="5">
        <v>5.8354933E+16</v>
      </c>
      <c r="T215" s="5">
        <v>2.2038119E+16</v>
      </c>
      <c r="U215" s="5">
        <v>-1.2118779E+16</v>
      </c>
    </row>
    <row r="216" spans="2:21" ht="15.5" x14ac:dyDescent="0.35">
      <c r="C216" t="s">
        <v>17</v>
      </c>
      <c r="I216" s="6">
        <v>4.71</v>
      </c>
      <c r="J216" s="6">
        <v>121.31</v>
      </c>
      <c r="K216" s="6">
        <v>-48.88</v>
      </c>
      <c r="L216" s="6">
        <v>-30.15</v>
      </c>
      <c r="M216" s="6">
        <v>0.28999999999999998</v>
      </c>
      <c r="N216" s="6">
        <v>40.19</v>
      </c>
      <c r="O216" s="6">
        <v>-371.85</v>
      </c>
      <c r="P216" s="6">
        <v>7.33</v>
      </c>
      <c r="Q216" s="6">
        <v>-86.57</v>
      </c>
      <c r="R216" s="6">
        <v>2.34</v>
      </c>
      <c r="S216" s="6">
        <v>102669774.79000001</v>
      </c>
      <c r="T216" s="6">
        <v>38773906.270000003</v>
      </c>
      <c r="U216" s="6">
        <v>-21321802.030000001</v>
      </c>
    </row>
    <row r="218" spans="2:21" ht="15.5" x14ac:dyDescent="0.35">
      <c r="B218" t="s">
        <v>227</v>
      </c>
      <c r="C218" t="s">
        <v>228</v>
      </c>
      <c r="D218" s="5">
        <v>1000000000</v>
      </c>
      <c r="E218" s="5">
        <v>2000000000</v>
      </c>
      <c r="F218" s="5">
        <v>215000000</v>
      </c>
      <c r="G218" s="5">
        <v>-244000000</v>
      </c>
      <c r="H218" s="5">
        <v>6000000000</v>
      </c>
      <c r="I218" s="5">
        <v>5000000000</v>
      </c>
      <c r="J218" s="5">
        <v>3000000000</v>
      </c>
      <c r="K218" s="5">
        <v>6000000000</v>
      </c>
      <c r="L218" s="5">
        <v>9000000000</v>
      </c>
      <c r="M218" s="5">
        <v>-48000000000</v>
      </c>
      <c r="N218" s="5">
        <v>-64000000000</v>
      </c>
      <c r="O218" s="5">
        <v>7000000000</v>
      </c>
      <c r="P218" s="5">
        <v>16000000000</v>
      </c>
      <c r="Q218" s="5">
        <v>20000000000</v>
      </c>
    </row>
    <row r="219" spans="2:21" ht="15.5" x14ac:dyDescent="0.35">
      <c r="C219" t="s">
        <v>229</v>
      </c>
      <c r="P219" s="5">
        <v>5</v>
      </c>
      <c r="Q219" s="5">
        <v>2</v>
      </c>
    </row>
    <row r="220" spans="2:21" ht="15.5" x14ac:dyDescent="0.35">
      <c r="C220" t="s">
        <v>77</v>
      </c>
      <c r="P220" s="6">
        <v>0.1807</v>
      </c>
      <c r="Q220" s="6">
        <v>5.6299999999999996E-2</v>
      </c>
    </row>
    <row r="221" spans="2:21" ht="15.5" x14ac:dyDescent="0.35">
      <c r="C221" t="s">
        <v>230</v>
      </c>
      <c r="P221" s="6">
        <v>1.6799999999999999E-2</v>
      </c>
      <c r="Q221" s="6">
        <v>7.9000000000000008E-3</v>
      </c>
    </row>
    <row r="222" spans="2:21" ht="15.5" x14ac:dyDescent="0.35">
      <c r="C222" t="s">
        <v>57</v>
      </c>
      <c r="D222" s="6">
        <v>2.4700000000000002</v>
      </c>
      <c r="E222" s="6">
        <v>2.65</v>
      </c>
      <c r="F222" s="6">
        <v>0.38</v>
      </c>
      <c r="G222" s="6">
        <v>-0.43</v>
      </c>
      <c r="H222" s="6">
        <v>10.24</v>
      </c>
      <c r="I222" s="6">
        <v>8.7799999999999994</v>
      </c>
      <c r="J222" s="6">
        <v>4.87</v>
      </c>
      <c r="K222" s="6">
        <v>9.9600000000000009</v>
      </c>
      <c r="L222" s="6">
        <v>15.67</v>
      </c>
      <c r="M222" s="6">
        <v>-85.08</v>
      </c>
      <c r="N222" s="6">
        <v>-113.3</v>
      </c>
      <c r="O222" s="6">
        <v>13.17</v>
      </c>
      <c r="P222" s="6">
        <v>27.68</v>
      </c>
      <c r="Q222" s="6">
        <v>35.520000000000003</v>
      </c>
    </row>
    <row r="223" spans="2:21" ht="15.5" x14ac:dyDescent="0.35">
      <c r="C223" t="s">
        <v>79</v>
      </c>
      <c r="P223" s="5">
        <v>5</v>
      </c>
      <c r="Q223" s="5">
        <v>2</v>
      </c>
    </row>
    <row r="224" spans="2:21" ht="15.5" x14ac:dyDescent="0.35">
      <c r="C224" t="s">
        <v>231</v>
      </c>
      <c r="P224" s="6">
        <v>0.1807</v>
      </c>
      <c r="Q224" s="6">
        <v>5.6299999999999996E-2</v>
      </c>
    </row>
    <row r="225" spans="3:17" ht="15.5" x14ac:dyDescent="0.35">
      <c r="C225" t="s">
        <v>232</v>
      </c>
      <c r="P225" s="6">
        <v>1.6799999999999999E-2</v>
      </c>
      <c r="Q225" s="6">
        <v>7.9000000000000008E-3</v>
      </c>
    </row>
    <row r="226" spans="3:17" ht="15.5" x14ac:dyDescent="0.35">
      <c r="C226" t="s">
        <v>233</v>
      </c>
      <c r="D226" s="5">
        <v>153000000000</v>
      </c>
      <c r="E226" s="5">
        <v>136000000000</v>
      </c>
      <c r="F226" s="5">
        <v>134000000000</v>
      </c>
      <c r="G226" s="5">
        <v>159000000000</v>
      </c>
      <c r="H226" s="5">
        <v>579000000000</v>
      </c>
      <c r="I226" s="5">
        <v>582000000000</v>
      </c>
      <c r="J226" s="5">
        <v>600000000000</v>
      </c>
      <c r="K226" s="5">
        <v>548000000000</v>
      </c>
      <c r="L226" s="5">
        <v>550000000000</v>
      </c>
      <c r="M226" s="5">
        <v>456000000000</v>
      </c>
      <c r="N226" s="5">
        <v>308000000000</v>
      </c>
      <c r="O226" s="5">
        <v>770000000000</v>
      </c>
      <c r="P226" s="5">
        <v>776000000000</v>
      </c>
      <c r="Q226" s="5">
        <v>747000000000</v>
      </c>
    </row>
    <row r="227" spans="3:17" ht="15.5" x14ac:dyDescent="0.35">
      <c r="C227" t="s">
        <v>234</v>
      </c>
      <c r="P227" s="5">
        <v>5</v>
      </c>
      <c r="Q227" s="5">
        <v>2</v>
      </c>
    </row>
    <row r="228" spans="3:17" ht="15.5" x14ac:dyDescent="0.35">
      <c r="C228" t="s">
        <v>235</v>
      </c>
      <c r="P228" s="6">
        <v>0.1807</v>
      </c>
      <c r="Q228" s="6">
        <v>5.6299999999999996E-2</v>
      </c>
    </row>
    <row r="229" spans="3:17" ht="15.5" x14ac:dyDescent="0.35">
      <c r="C229" t="s">
        <v>236</v>
      </c>
      <c r="P229" s="6">
        <v>1.6799999999999999E-2</v>
      </c>
      <c r="Q229" s="6">
        <v>7.9000000000000008E-3</v>
      </c>
    </row>
    <row r="230" spans="3:17" ht="15.5" x14ac:dyDescent="0.35">
      <c r="C230" t="s">
        <v>237</v>
      </c>
      <c r="I230" s="6">
        <v>13.28</v>
      </c>
    </row>
    <row r="231" spans="3:17" ht="15.5" x14ac:dyDescent="0.35">
      <c r="C231" t="s">
        <v>238</v>
      </c>
      <c r="I231" s="6">
        <v>26.82</v>
      </c>
    </row>
    <row r="232" spans="3:17" ht="15.5" x14ac:dyDescent="0.35">
      <c r="C232" t="s">
        <v>239</v>
      </c>
      <c r="I232" s="6">
        <v>6.95</v>
      </c>
    </row>
    <row r="233" spans="3:17" ht="15.5" x14ac:dyDescent="0.35">
      <c r="C233" t="s">
        <v>240</v>
      </c>
      <c r="I233" s="6">
        <v>3.73E-2</v>
      </c>
    </row>
    <row r="234" spans="3:17" ht="15.5" x14ac:dyDescent="0.35">
      <c r="C234" t="s">
        <v>241</v>
      </c>
      <c r="I234" s="6">
        <v>0.13</v>
      </c>
    </row>
    <row r="235" spans="3:17" ht="15.5" x14ac:dyDescent="0.35">
      <c r="C235" t="s">
        <v>242</v>
      </c>
      <c r="I235" s="6">
        <v>0.36</v>
      </c>
    </row>
    <row r="236" spans="3:17" ht="15.5" x14ac:dyDescent="0.35">
      <c r="C236" t="s">
        <v>243</v>
      </c>
      <c r="I236" s="6">
        <v>-0.92</v>
      </c>
    </row>
    <row r="237" spans="3:17" ht="15.5" x14ac:dyDescent="0.35">
      <c r="C237" t="s">
        <v>244</v>
      </c>
      <c r="I237" s="6">
        <v>-1.55</v>
      </c>
    </row>
    <row r="238" spans="3:17" ht="15.5" x14ac:dyDescent="0.35">
      <c r="C238" t="s">
        <v>245</v>
      </c>
      <c r="I238" s="6">
        <v>45.73</v>
      </c>
    </row>
    <row r="239" spans="3:17" ht="15.5" x14ac:dyDescent="0.35">
      <c r="C239" t="s">
        <v>246</v>
      </c>
      <c r="I239" s="6">
        <v>29.72</v>
      </c>
    </row>
    <row r="240" spans="3:17" ht="15.5" x14ac:dyDescent="0.35">
      <c r="C240" t="s">
        <v>247</v>
      </c>
      <c r="I240" s="6">
        <v>0.33</v>
      </c>
    </row>
    <row r="241" spans="3:9" ht="15.5" x14ac:dyDescent="0.35">
      <c r="C241" t="s">
        <v>248</v>
      </c>
      <c r="I241" s="6">
        <v>-1.53</v>
      </c>
    </row>
    <row r="242" spans="3:9" ht="15.5" x14ac:dyDescent="0.35">
      <c r="C242" t="s">
        <v>249</v>
      </c>
      <c r="I242" s="6">
        <v>5.07</v>
      </c>
    </row>
    <row r="243" spans="3:9" ht="15.5" x14ac:dyDescent="0.35">
      <c r="C243" t="s">
        <v>250</v>
      </c>
      <c r="I243" s="6">
        <v>10.24</v>
      </c>
    </row>
    <row r="244" spans="3:9" ht="15.5" x14ac:dyDescent="0.35">
      <c r="C244" t="s">
        <v>251</v>
      </c>
      <c r="I244" s="6">
        <v>1025.1199999999999</v>
      </c>
    </row>
    <row r="245" spans="3:9" ht="15.5" x14ac:dyDescent="0.35">
      <c r="C245" t="s">
        <v>252</v>
      </c>
      <c r="D245" s="6">
        <v>3.48</v>
      </c>
    </row>
    <row r="246" spans="3:9" ht="15.5" x14ac:dyDescent="0.35">
      <c r="C246" t="s">
        <v>253</v>
      </c>
      <c r="I246" s="6">
        <v>374.12</v>
      </c>
    </row>
    <row r="247" spans="3:9" ht="15.5" x14ac:dyDescent="0.35">
      <c r="C247" t="s">
        <v>254</v>
      </c>
      <c r="I247" s="6">
        <v>-87.68</v>
      </c>
    </row>
    <row r="248" spans="3:9" ht="15.5" x14ac:dyDescent="0.35">
      <c r="C248" t="s">
        <v>255</v>
      </c>
      <c r="D248" s="6">
        <v>0.92</v>
      </c>
    </row>
    <row r="249" spans="3:9" ht="15.5" x14ac:dyDescent="0.35">
      <c r="C249" t="s">
        <v>256</v>
      </c>
      <c r="D249" s="6">
        <v>0.37</v>
      </c>
    </row>
    <row r="250" spans="3:9" ht="15.5" x14ac:dyDescent="0.35">
      <c r="C250" t="s">
        <v>395</v>
      </c>
      <c r="D250" s="6">
        <v>1.31</v>
      </c>
    </row>
    <row r="251" spans="3:9" ht="15.5" x14ac:dyDescent="0.35">
      <c r="C251" t="s">
        <v>445</v>
      </c>
      <c r="D251" s="6">
        <v>0.96</v>
      </c>
    </row>
    <row r="252" spans="3:9" ht="15.5" x14ac:dyDescent="0.35">
      <c r="C252" t="s">
        <v>257</v>
      </c>
      <c r="D252" s="6">
        <v>2.25</v>
      </c>
    </row>
    <row r="253" spans="3:9" ht="15.5" x14ac:dyDescent="0.35">
      <c r="C253" t="s">
        <v>396</v>
      </c>
      <c r="D253" s="6">
        <v>0.4</v>
      </c>
    </row>
    <row r="254" spans="3:9" ht="15.5" x14ac:dyDescent="0.35">
      <c r="C254" t="s">
        <v>258</v>
      </c>
      <c r="D254" s="6">
        <v>3.25</v>
      </c>
    </row>
    <row r="255" spans="3:9" ht="15.5" x14ac:dyDescent="0.35">
      <c r="C255" t="s">
        <v>259</v>
      </c>
      <c r="I255" s="6">
        <v>2.74</v>
      </c>
    </row>
    <row r="256" spans="3:9" ht="15.5" x14ac:dyDescent="0.35">
      <c r="C256" t="s">
        <v>13</v>
      </c>
      <c r="D256" s="5">
        <v>-8000000000</v>
      </c>
    </row>
    <row r="257" spans="3:9" ht="15.5" x14ac:dyDescent="0.35">
      <c r="C257" t="s">
        <v>260</v>
      </c>
      <c r="I257" s="6">
        <v>0.73</v>
      </c>
    </row>
    <row r="258" spans="3:9" ht="15.5" x14ac:dyDescent="0.35">
      <c r="C258" t="s">
        <v>261</v>
      </c>
      <c r="I258" s="6">
        <v>4.1999999999999997E-3</v>
      </c>
    </row>
    <row r="259" spans="3:9" ht="15.5" x14ac:dyDescent="0.35">
      <c r="C259" t="s">
        <v>262</v>
      </c>
      <c r="I259" s="6">
        <v>1.3600000000000001E-2</v>
      </c>
    </row>
    <row r="260" spans="3:9" ht="15.5" x14ac:dyDescent="0.35">
      <c r="C260" t="s">
        <v>263</v>
      </c>
      <c r="I260" s="6">
        <v>1.7100000000000001E-2</v>
      </c>
    </row>
    <row r="261" spans="3:9" ht="15.5" x14ac:dyDescent="0.35">
      <c r="C261" t="s">
        <v>264</v>
      </c>
      <c r="I261" s="6">
        <v>1.3000000000000001E-2</v>
      </c>
    </row>
    <row r="262" spans="3:9" ht="15.5" x14ac:dyDescent="0.35">
      <c r="C262" t="s">
        <v>265</v>
      </c>
      <c r="D262" s="6">
        <v>41.05</v>
      </c>
    </row>
    <row r="263" spans="3:9" ht="15.5" x14ac:dyDescent="0.35">
      <c r="C263" t="s">
        <v>266</v>
      </c>
      <c r="D263" s="6">
        <v>87.31</v>
      </c>
    </row>
    <row r="264" spans="3:9" ht="15.5" x14ac:dyDescent="0.35">
      <c r="C264" t="s">
        <v>267</v>
      </c>
      <c r="D264" s="6">
        <v>73.849999999999994</v>
      </c>
    </row>
    <row r="265" spans="3:9" ht="15.5" x14ac:dyDescent="0.35">
      <c r="C265" t="s">
        <v>268</v>
      </c>
      <c r="D265" s="6">
        <v>54.51</v>
      </c>
    </row>
    <row r="266" spans="3:9" ht="15.5" x14ac:dyDescent="0.35">
      <c r="C266" t="s">
        <v>269</v>
      </c>
      <c r="D266" s="6">
        <v>2.2200000000000002</v>
      </c>
    </row>
    <row r="267" spans="3:9" ht="15.5" x14ac:dyDescent="0.35">
      <c r="C267" t="s">
        <v>270</v>
      </c>
      <c r="I267" s="6">
        <v>0.85</v>
      </c>
    </row>
    <row r="268" spans="3:9" ht="15.5" x14ac:dyDescent="0.35">
      <c r="C268" t="s">
        <v>271</v>
      </c>
      <c r="I268" s="6">
        <v>3.99</v>
      </c>
    </row>
    <row r="269" spans="3:9" ht="15.5" x14ac:dyDescent="0.35">
      <c r="C269" t="s">
        <v>53</v>
      </c>
      <c r="I269" s="5">
        <v>77000000000</v>
      </c>
    </row>
    <row r="270" spans="3:9" ht="15.5" x14ac:dyDescent="0.35">
      <c r="C270" t="s">
        <v>272</v>
      </c>
      <c r="I270" s="5">
        <v>353000000000</v>
      </c>
    </row>
    <row r="271" spans="3:9" ht="15.5" x14ac:dyDescent="0.35">
      <c r="C271" t="s">
        <v>273</v>
      </c>
      <c r="I271" s="5">
        <v>568380000</v>
      </c>
    </row>
    <row r="272" spans="3:9" ht="15.5" x14ac:dyDescent="0.35">
      <c r="C272" t="s">
        <v>274</v>
      </c>
      <c r="I272" s="6">
        <v>0.30159999999999998</v>
      </c>
    </row>
    <row r="273" spans="3:9" ht="15.5" x14ac:dyDescent="0.35">
      <c r="C273" t="s">
        <v>275</v>
      </c>
      <c r="D273" s="6">
        <v>0.1366</v>
      </c>
    </row>
    <row r="274" spans="3:9" ht="15.5" x14ac:dyDescent="0.35">
      <c r="C274" t="s">
        <v>276</v>
      </c>
      <c r="D274" s="6">
        <v>4.5700000000000005E-2</v>
      </c>
    </row>
    <row r="275" spans="3:9" ht="15.5" x14ac:dyDescent="0.35">
      <c r="C275" t="s">
        <v>277</v>
      </c>
      <c r="D275" s="6">
        <v>9.1000000000000004E-3</v>
      </c>
    </row>
    <row r="276" spans="3:9" ht="15.5" x14ac:dyDescent="0.35">
      <c r="C276" t="s">
        <v>278</v>
      </c>
      <c r="D276" s="6">
        <v>-1.9400000000000001E-2</v>
      </c>
    </row>
    <row r="277" spans="3:9" ht="15.5" x14ac:dyDescent="0.35">
      <c r="C277" t="s">
        <v>279</v>
      </c>
      <c r="D277" s="6">
        <v>0.1641</v>
      </c>
    </row>
    <row r="278" spans="3:9" ht="15.5" x14ac:dyDescent="0.35">
      <c r="C278" t="s">
        <v>280</v>
      </c>
      <c r="D278" s="6">
        <v>-0.46869999999999995</v>
      </c>
    </row>
    <row r="279" spans="3:9" ht="15.5" x14ac:dyDescent="0.35">
      <c r="C279" t="s">
        <v>281</v>
      </c>
      <c r="I279" s="5">
        <v>5</v>
      </c>
    </row>
    <row r="280" spans="3:9" ht="15.5" x14ac:dyDescent="0.35">
      <c r="C280" t="s">
        <v>285</v>
      </c>
      <c r="I280" t="s">
        <v>2988</v>
      </c>
    </row>
    <row r="281" spans="3:9" ht="15.5" x14ac:dyDescent="0.35">
      <c r="C281" t="s">
        <v>287</v>
      </c>
      <c r="I281" s="5">
        <v>4</v>
      </c>
    </row>
    <row r="282" spans="3:9" ht="15.5" x14ac:dyDescent="0.35">
      <c r="C282" t="s">
        <v>288</v>
      </c>
      <c r="I282" s="6">
        <v>0.36</v>
      </c>
    </row>
    <row r="283" spans="3:9" ht="15.5" x14ac:dyDescent="0.35">
      <c r="C283" t="s">
        <v>289</v>
      </c>
      <c r="I283" s="6">
        <v>0.06</v>
      </c>
    </row>
    <row r="284" spans="3:9" ht="15.5" x14ac:dyDescent="0.35">
      <c r="C284" t="s">
        <v>290</v>
      </c>
      <c r="I284" s="6">
        <v>0.28999999999999998</v>
      </c>
    </row>
    <row r="285" spans="3:9" ht="15.5" x14ac:dyDescent="0.35">
      <c r="C285" t="s">
        <v>291</v>
      </c>
      <c r="I285" s="6">
        <v>0.69</v>
      </c>
    </row>
    <row r="286" spans="3:9" ht="15.5" x14ac:dyDescent="0.35">
      <c r="C286" t="s">
        <v>292</v>
      </c>
      <c r="I286" s="6">
        <v>0.95</v>
      </c>
    </row>
    <row r="287" spans="3:9" ht="15.5" x14ac:dyDescent="0.35">
      <c r="C287" t="s">
        <v>293</v>
      </c>
      <c r="I287" s="6">
        <v>0.89</v>
      </c>
    </row>
    <row r="288" spans="3:9" ht="15.5" x14ac:dyDescent="0.35">
      <c r="C288" t="s">
        <v>294</v>
      </c>
      <c r="I288" s="6">
        <v>0.37</v>
      </c>
    </row>
    <row r="289" spans="3:9" ht="15.5" x14ac:dyDescent="0.35">
      <c r="C289" t="s">
        <v>295</v>
      </c>
      <c r="I289" s="5">
        <v>583000000000</v>
      </c>
    </row>
    <row r="290" spans="3:9" ht="15.5" x14ac:dyDescent="0.35">
      <c r="C290" t="s">
        <v>296</v>
      </c>
      <c r="I290" s="5">
        <v>76000000000</v>
      </c>
    </row>
    <row r="291" spans="3:9" ht="15.5" x14ac:dyDescent="0.35">
      <c r="C291" t="s">
        <v>297</v>
      </c>
      <c r="I291" s="5">
        <v>12000000000</v>
      </c>
    </row>
    <row r="292" spans="3:9" ht="15.5" x14ac:dyDescent="0.35">
      <c r="C292" t="s">
        <v>298</v>
      </c>
      <c r="I292" s="5">
        <v>3000000000</v>
      </c>
    </row>
    <row r="293" spans="3:9" ht="15.5" x14ac:dyDescent="0.35">
      <c r="C293" t="s">
        <v>299</v>
      </c>
      <c r="D293" s="5">
        <v>2000000000</v>
      </c>
    </row>
    <row r="294" spans="3:9" ht="15.5" x14ac:dyDescent="0.35">
      <c r="C294" t="s">
        <v>300</v>
      </c>
      <c r="D294" s="5">
        <v>691000000000</v>
      </c>
    </row>
    <row r="295" spans="3:9" ht="15.5" x14ac:dyDescent="0.35">
      <c r="C295" t="s">
        <v>301</v>
      </c>
      <c r="D295" s="5">
        <v>479000000000</v>
      </c>
    </row>
    <row r="296" spans="3:9" ht="15.5" x14ac:dyDescent="0.35">
      <c r="C296" t="s">
        <v>212</v>
      </c>
      <c r="D296" s="5">
        <v>-18000000000</v>
      </c>
    </row>
    <row r="297" spans="3:9" ht="15.5" x14ac:dyDescent="0.35">
      <c r="C297" t="s">
        <v>211</v>
      </c>
      <c r="I297" s="5">
        <v>213000000000</v>
      </c>
    </row>
    <row r="298" spans="3:9" ht="15.5" x14ac:dyDescent="0.35">
      <c r="C298" t="s">
        <v>210</v>
      </c>
      <c r="D298" s="5">
        <v>204000000000</v>
      </c>
    </row>
    <row r="299" spans="3:9" ht="15.5" x14ac:dyDescent="0.35">
      <c r="C299" t="s">
        <v>209</v>
      </c>
      <c r="D299" s="5">
        <v>74000000000</v>
      </c>
    </row>
    <row r="300" spans="3:9" ht="15.5" x14ac:dyDescent="0.35">
      <c r="C300" t="s">
        <v>24</v>
      </c>
      <c r="D300" s="5">
        <v>278000000000</v>
      </c>
    </row>
    <row r="301" spans="3:9" ht="15.5" x14ac:dyDescent="0.35">
      <c r="C301" t="s">
        <v>21</v>
      </c>
      <c r="D301" s="5">
        <v>276000000000</v>
      </c>
    </row>
    <row r="302" spans="3:9" ht="15.5" x14ac:dyDescent="0.35">
      <c r="C302" t="s">
        <v>302</v>
      </c>
      <c r="I302" s="5">
        <v>213000000000</v>
      </c>
    </row>
    <row r="303" spans="3:9" ht="15.5" x14ac:dyDescent="0.35">
      <c r="C303" t="s">
        <v>303</v>
      </c>
      <c r="I303" s="5">
        <v>-84000000000</v>
      </c>
    </row>
    <row r="304" spans="3:9" ht="15.5" x14ac:dyDescent="0.35">
      <c r="C304" t="s">
        <v>304</v>
      </c>
      <c r="I304" s="5">
        <v>71000000000</v>
      </c>
    </row>
    <row r="305" spans="3:9" ht="15.5" x14ac:dyDescent="0.35">
      <c r="C305" t="s">
        <v>305</v>
      </c>
      <c r="I305" s="5">
        <v>14000000000</v>
      </c>
    </row>
    <row r="306" spans="3:9" ht="15.5" x14ac:dyDescent="0.35">
      <c r="C306" t="s">
        <v>306</v>
      </c>
      <c r="I306" s="5">
        <v>34000000000</v>
      </c>
    </row>
    <row r="307" spans="3:9" ht="15.5" x14ac:dyDescent="0.35">
      <c r="C307" t="s">
        <v>307</v>
      </c>
      <c r="I307" s="5">
        <v>-50000000000</v>
      </c>
    </row>
  </sheetData>
  <pageMargins left="0.7" right="0.7" top="0.75" bottom="0.75" header="0.3" footer="0.3"/>
  <ignoredErrors>
    <ignoredError sqref="A1:U308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Z3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2990</v>
      </c>
      <c r="D2" s="2" vm="592">
        <f ca="1">IFERROR(_xlfn.STOCKHISTORY("XIDX:" &amp; $C$1, D3, , 0, 0, 1), "Libur")</f>
        <v>525</v>
      </c>
      <c r="E2" s="2" vm="849">
        <f ca="1">IFERROR(_xlfn.STOCKHISTORY("XIDX:" &amp; $C$1, E3, , 0, 0, 1), "Libur")</f>
        <v>440</v>
      </c>
      <c r="H2" s="2" vm="849">
        <f ca="1">IFERROR(INDEX(D2:G2,COUNT(D2:G2)),"")</f>
        <v>440</v>
      </c>
      <c r="I2" s="2" vm="623">
        <f t="shared" ref="I2:Z2" ca="1" si="0">IFERROR(_xlfn.STOCKHISTORY("XIDX:" &amp; $C$1, I1, , 0, 0, 1), "Libur")</f>
        <v>565</v>
      </c>
      <c r="J2" s="2" vm="336">
        <f t="shared" ca="1" si="0"/>
        <v>560</v>
      </c>
      <c r="K2" s="2" vm="30">
        <f t="shared" ca="1" si="0"/>
        <v>950</v>
      </c>
      <c r="L2" s="2" vm="306">
        <f t="shared" ca="1" si="0"/>
        <v>720</v>
      </c>
      <c r="M2" s="2" vm="336">
        <f t="shared" ca="1" si="0"/>
        <v>560</v>
      </c>
      <c r="N2" s="2" vm="28">
        <f t="shared" ca="1" si="0"/>
        <v>600</v>
      </c>
      <c r="O2" s="2" vm="637">
        <f t="shared" ca="1" si="0"/>
        <v>985</v>
      </c>
      <c r="P2" s="2" vm="850">
        <f t="shared" ca="1" si="0"/>
        <v>1260</v>
      </c>
      <c r="Q2" s="2" vm="116">
        <f t="shared" ca="1" si="0"/>
        <v>1320</v>
      </c>
      <c r="R2" s="2" vm="716">
        <f t="shared" ca="1" si="0"/>
        <v>2020</v>
      </c>
      <c r="S2" s="2" vm="851">
        <f t="shared" ca="1" si="0"/>
        <v>2025</v>
      </c>
      <c r="T2" s="2" vm="852">
        <f t="shared" ca="1" si="0"/>
        <v>1775</v>
      </c>
      <c r="U2" s="2" vm="427">
        <f t="shared" ca="1" si="0"/>
        <v>1090</v>
      </c>
      <c r="V2" s="2" vm="165">
        <f t="shared" ca="1" si="0"/>
        <v>740</v>
      </c>
      <c r="W2" s="2" vm="310">
        <f t="shared" ca="1" si="0"/>
        <v>1000</v>
      </c>
      <c r="X2" s="2" vm="708">
        <f t="shared" ca="1" si="0"/>
        <v>840</v>
      </c>
      <c r="Y2" s="2" vm="621">
        <f t="shared" ca="1" si="0"/>
        <v>510</v>
      </c>
      <c r="Z2" s="2" vm="816">
        <f t="shared" ca="1" si="0"/>
        <v>355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283107000000</v>
      </c>
      <c r="E4" s="2">
        <f>IFERROR(INDEX(E51:E500,MATCH($C$4,$C$51:$C$500,0)),"")</f>
        <v>291092000000</v>
      </c>
      <c r="H4" s="2">
        <f>IFERROR(SUM(D4:G4)*(4/MAX(1,COUNT(D4:G4))),"")</f>
        <v>1148398000000</v>
      </c>
      <c r="I4" s="2">
        <f t="shared" ref="I4:Z4" si="1">IFERROR(INDEX(I51:I500,MATCH($C$4,$C$51:$C$500,0)),"")</f>
        <v>1121209000000</v>
      </c>
      <c r="J4" s="2">
        <f t="shared" si="1"/>
        <v>1265897000000</v>
      </c>
      <c r="K4" s="2">
        <f t="shared" si="1"/>
        <v>1273834000000</v>
      </c>
      <c r="L4" s="2">
        <f t="shared" si="1"/>
        <v>957879000000</v>
      </c>
      <c r="M4" s="2">
        <f t="shared" si="1"/>
        <v>389342000000</v>
      </c>
      <c r="N4" s="2">
        <f t="shared" si="1"/>
        <v>414179667509</v>
      </c>
      <c r="O4" s="2">
        <f t="shared" si="1"/>
        <v>1358598226353</v>
      </c>
      <c r="P4" s="2">
        <f t="shared" si="1"/>
        <v>1283885459736</v>
      </c>
      <c r="Q4" s="2">
        <f t="shared" si="1"/>
        <v>1240030154039</v>
      </c>
      <c r="R4" s="2">
        <f t="shared" si="1"/>
        <v>1283534956671</v>
      </c>
      <c r="S4" s="2">
        <f t="shared" si="1"/>
        <v>1131489537123</v>
      </c>
      <c r="T4" s="2">
        <f t="shared" si="1"/>
        <v>1101364125686</v>
      </c>
      <c r="U4" s="2">
        <f t="shared" si="1"/>
        <v>1241637263489</v>
      </c>
      <c r="V4" s="2">
        <f t="shared" si="1"/>
        <v>1053738348352</v>
      </c>
      <c r="W4" s="2">
        <f t="shared" si="1"/>
        <v>932949889202</v>
      </c>
      <c r="X4" s="2">
        <f t="shared" si="1"/>
        <v>921926345518</v>
      </c>
      <c r="Y4" s="2">
        <f t="shared" si="1"/>
        <v>898321610420</v>
      </c>
      <c r="Z4" s="2">
        <f t="shared" si="1"/>
        <v>854372253824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24321000000</v>
      </c>
      <c r="E5" s="2">
        <f>IFERROR(INDEX(E51:E500,MATCH($C$5,$C$51:$C$500,0)),"")</f>
        <v>39837000000</v>
      </c>
      <c r="H5" s="2">
        <f>IFERROR(SUM(D5:G5)*(4/MAX(1,COUNT(D5:G5))),"")</f>
        <v>128316000000</v>
      </c>
      <c r="I5" s="2">
        <f t="shared" ref="I5:Z5" si="2">IFERROR(INDEX(I51:I500,MATCH($C$5,$C$51:$C$500,0)),"")</f>
        <v>164802000000</v>
      </c>
      <c r="J5" s="2">
        <f t="shared" si="2"/>
        <v>118340000000</v>
      </c>
      <c r="K5" s="2">
        <f t="shared" si="2"/>
        <v>147594000000</v>
      </c>
      <c r="L5" s="2">
        <f t="shared" si="2"/>
        <v>69635000000</v>
      </c>
      <c r="M5" s="2">
        <f t="shared" si="2"/>
        <v>-264742000000</v>
      </c>
      <c r="N5" s="2">
        <f t="shared" si="2"/>
        <v>-375414302028</v>
      </c>
      <c r="O5" s="2">
        <f t="shared" si="2"/>
        <v>220899960931</v>
      </c>
      <c r="P5" s="2">
        <f t="shared" si="2"/>
        <v>219620791801</v>
      </c>
      <c r="Q5" s="2">
        <f t="shared" si="2"/>
        <v>201306440723</v>
      </c>
      <c r="R5" s="2">
        <f t="shared" si="2"/>
        <v>126880038481</v>
      </c>
      <c r="S5" s="2">
        <f t="shared" si="2"/>
        <v>290849475643</v>
      </c>
      <c r="T5" s="2">
        <f t="shared" si="2"/>
        <v>235159547338</v>
      </c>
      <c r="U5" s="2">
        <f t="shared" si="2"/>
        <v>192190342239</v>
      </c>
      <c r="V5" s="2">
        <f t="shared" si="2"/>
        <v>187227637423</v>
      </c>
      <c r="W5" s="2">
        <f t="shared" si="2"/>
        <v>161921033108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1843686000000</v>
      </c>
      <c r="E6" s="2">
        <f>IFERROR(INDEX(E51:E500,MATCH($C$6,$C$51:$C$500,0)),"")</f>
        <v>1819746000000</v>
      </c>
      <c r="H6" s="2">
        <f>IFERROR(INDEX(D6:G6,COUNT(D6:G6)),"")</f>
        <v>1819746000000</v>
      </c>
      <c r="I6" s="2">
        <f t="shared" ref="I6:Z6" si="3">IFERROR(INDEX(I51:I500,MATCH($C$6,$C$51:$C$500,0)),"")</f>
        <v>1860064000000</v>
      </c>
      <c r="J6" s="2">
        <f t="shared" si="3"/>
        <v>1733877000000</v>
      </c>
      <c r="K6" s="2">
        <f t="shared" si="3"/>
        <v>1668240000000</v>
      </c>
      <c r="L6" s="2">
        <f t="shared" si="3"/>
        <v>1560929000000</v>
      </c>
      <c r="M6" s="2">
        <f t="shared" si="3"/>
        <v>1492819000000</v>
      </c>
      <c r="N6" s="2">
        <f t="shared" si="3"/>
        <v>1761785544559</v>
      </c>
      <c r="O6" s="2">
        <f t="shared" si="3"/>
        <v>2150682077460</v>
      </c>
      <c r="P6" s="2">
        <f t="shared" si="3"/>
        <v>2125630641747</v>
      </c>
      <c r="Q6" s="2">
        <f t="shared" si="3"/>
        <v>1990437737270</v>
      </c>
      <c r="R6" s="2">
        <f t="shared" si="3"/>
        <v>1828112489383</v>
      </c>
      <c r="S6" s="2">
        <f t="shared" si="3"/>
        <v>1788537761351</v>
      </c>
      <c r="T6" s="2">
        <f t="shared" si="3"/>
        <v>1618183385679</v>
      </c>
      <c r="U6" s="2">
        <f t="shared" si="3"/>
        <v>1470533696750</v>
      </c>
      <c r="V6" s="2">
        <f t="shared" si="3"/>
        <v>1310076391669</v>
      </c>
      <c r="W6" s="2">
        <f t="shared" si="3"/>
        <v>1179225249736</v>
      </c>
      <c r="X6" s="2">
        <f t="shared" si="3"/>
        <v>1077975908410</v>
      </c>
      <c r="Y6" s="2">
        <f t="shared" si="3"/>
        <v>968143879279</v>
      </c>
      <c r="Z6" s="2">
        <f t="shared" si="3"/>
        <v>884221878984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1.6</v>
      </c>
      <c r="E7" s="3">
        <f>IFERROR(INDEX(E51:E500,MATCH($C$7,$C$51:$C$500,0))/1000000000,"")</f>
        <v>1.6</v>
      </c>
      <c r="H7" s="3">
        <f>IFERROR(INDEX(D7:G7,COUNT(D7:G7)),"")</f>
        <v>1.6</v>
      </c>
      <c r="I7" s="3">
        <f t="shared" ref="I7:Z7" si="4">IFERROR(INDEX(I51:I500,MATCH($C$7,$C$51:$C$500,0))/1000000000,"")</f>
        <v>1.6</v>
      </c>
      <c r="J7" s="3">
        <f t="shared" si="4"/>
        <v>1.6</v>
      </c>
      <c r="K7" s="3">
        <f t="shared" si="4"/>
        <v>1.6</v>
      </c>
      <c r="L7" s="3">
        <f t="shared" si="4"/>
        <v>1.6</v>
      </c>
      <c r="M7" s="3">
        <f t="shared" si="4"/>
        <v>1.6</v>
      </c>
      <c r="N7" s="3">
        <f t="shared" si="4"/>
        <v>1.6</v>
      </c>
      <c r="O7" s="3">
        <f t="shared" si="4"/>
        <v>1.6</v>
      </c>
      <c r="P7" s="3">
        <f t="shared" si="4"/>
        <v>1.6</v>
      </c>
      <c r="Q7" s="3">
        <f t="shared" si="4"/>
        <v>1.6</v>
      </c>
      <c r="R7" s="3">
        <f t="shared" si="4"/>
        <v>1.6</v>
      </c>
      <c r="S7" s="3">
        <f t="shared" si="4"/>
        <v>1.6</v>
      </c>
      <c r="T7" s="3">
        <f t="shared" si="4"/>
        <v>1.6</v>
      </c>
      <c r="U7" s="3">
        <f t="shared" si="4"/>
        <v>1.6</v>
      </c>
      <c r="V7" s="3">
        <f t="shared" si="4"/>
        <v>1.6</v>
      </c>
      <c r="W7" s="3">
        <f t="shared" si="4"/>
        <v>1.6</v>
      </c>
      <c r="X7" s="3">
        <f t="shared" si="4"/>
        <v>1.6</v>
      </c>
      <c r="Y7" s="3">
        <f t="shared" si="4"/>
        <v>1.6</v>
      </c>
      <c r="Z7" s="3">
        <f t="shared" si="4"/>
        <v>1.6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-130000000000</v>
      </c>
      <c r="E8" s="2">
        <f>IFERROR(INDEX(E51:E500,MATCH("Free cash flow (Quarter)",$C$51:$C$500,0)),"")</f>
        <v>-42000000000</v>
      </c>
      <c r="H8" s="2">
        <f>IFERROR(INDEX(D8:G8,COUNT(D8:G8)),"")</f>
        <v>-42000000000</v>
      </c>
      <c r="I8" s="2">
        <f t="shared" ref="I8:Z8" si="5">IFERROR(INDEX(I51:I500,MATCH($C$8,$C$51:$C$500,0)),"")</f>
        <v>92000000000</v>
      </c>
      <c r="J8" s="2">
        <f t="shared" si="5"/>
        <v>-8000000000</v>
      </c>
      <c r="K8" s="2">
        <f t="shared" si="5"/>
        <v>225000000000</v>
      </c>
      <c r="L8" s="2">
        <f t="shared" si="5"/>
        <v>195000000000</v>
      </c>
      <c r="M8" s="2">
        <f t="shared" si="5"/>
        <v>-121000000000</v>
      </c>
      <c r="N8" s="2">
        <f t="shared" si="5"/>
        <v>-184000000000</v>
      </c>
      <c r="O8" s="2">
        <f t="shared" si="5"/>
        <v>-99000000000</v>
      </c>
      <c r="P8" s="2">
        <f t="shared" si="5"/>
        <v>-136000000000</v>
      </c>
      <c r="Q8" s="2">
        <f t="shared" si="5"/>
        <v>-37000000000</v>
      </c>
      <c r="R8" s="2">
        <f t="shared" si="5"/>
        <v>256000000000</v>
      </c>
      <c r="S8" s="2">
        <f t="shared" si="5"/>
        <v>90000000000</v>
      </c>
      <c r="T8" s="2">
        <f t="shared" si="5"/>
        <v>-15000000000</v>
      </c>
      <c r="U8" s="2">
        <f t="shared" si="5"/>
        <v>-99000000000</v>
      </c>
      <c r="V8" s="2">
        <f t="shared" si="5"/>
        <v>94000000000</v>
      </c>
      <c r="W8" s="2">
        <f t="shared" si="5"/>
        <v>133000000000</v>
      </c>
      <c r="X8" s="2">
        <f t="shared" si="5"/>
        <v>40000000000</v>
      </c>
      <c r="Y8" s="2">
        <f t="shared" si="5"/>
        <v>140000000000</v>
      </c>
      <c r="Z8" s="2">
        <f t="shared" si="5"/>
        <v>114000000000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-81.099999999999994</v>
      </c>
      <c r="E9" s="3">
        <f>IFERROR(INDEX(E51:E500,MATCH("Free cash flow per share (Quarter)",$C$51:$C$500,0)),"")</f>
        <v>-26.06</v>
      </c>
      <c r="H9" s="3">
        <f>IFERROR(INDEX(D9:G9,COUNT(D9:G9)),"")</f>
        <v>-26.06</v>
      </c>
      <c r="I9" s="3">
        <f t="shared" ref="I9:Z9" si="6">IFERROR(INDEX(I51:I500,MATCH($C$9,$C$51:$C$500,0)),"")</f>
        <v>57.68</v>
      </c>
      <c r="J9" s="3">
        <f t="shared" si="6"/>
        <v>-5.18</v>
      </c>
      <c r="K9" s="3">
        <f t="shared" si="6"/>
        <v>140.88999999999999</v>
      </c>
      <c r="L9" s="3">
        <f t="shared" si="6"/>
        <v>121.88</v>
      </c>
      <c r="M9" s="3">
        <f t="shared" si="6"/>
        <v>-75.849999999999994</v>
      </c>
      <c r="N9" s="3">
        <f t="shared" si="6"/>
        <v>-115.23</v>
      </c>
      <c r="O9" s="3">
        <f t="shared" si="6"/>
        <v>-62.05</v>
      </c>
      <c r="P9" s="3">
        <f t="shared" si="6"/>
        <v>-84.97</v>
      </c>
      <c r="Q9" s="3">
        <f t="shared" si="6"/>
        <v>-22.93</v>
      </c>
      <c r="R9" s="3">
        <f t="shared" si="6"/>
        <v>159.81</v>
      </c>
      <c r="S9" s="3">
        <f t="shared" si="6"/>
        <v>56.55</v>
      </c>
      <c r="T9" s="3">
        <f t="shared" si="6"/>
        <v>-9.14</v>
      </c>
      <c r="U9" s="3">
        <f t="shared" si="6"/>
        <v>-61.8</v>
      </c>
      <c r="V9" s="3">
        <f t="shared" si="6"/>
        <v>58.49</v>
      </c>
      <c r="W9" s="3">
        <f t="shared" si="6"/>
        <v>83.11</v>
      </c>
      <c r="X9" s="3">
        <f t="shared" si="6"/>
        <v>24.93</v>
      </c>
      <c r="Y9" s="3">
        <f t="shared" si="6"/>
        <v>87.53</v>
      </c>
      <c r="Z9" s="3">
        <f t="shared" si="6"/>
        <v>71</v>
      </c>
    </row>
    <row r="10" spans="1:26" ht="15.5" x14ac:dyDescent="0.35">
      <c r="C10" t="s">
        <v>18</v>
      </c>
      <c r="D10" s="3">
        <f ca="1">IFERROR(IF(D9=0,"",D2/D9),"")</f>
        <v>-6.4734895191122073</v>
      </c>
      <c r="E10" s="3">
        <f ca="1">IFERROR(IF(E9=0,"",E2/E9),"")</f>
        <v>-16.884113584036839</v>
      </c>
      <c r="I10" s="3">
        <f t="shared" ref="I10:Z10" ca="1" si="7">IFERROR(IF(I9=0,"",I2/I9),"")</f>
        <v>9.7954230235783637</v>
      </c>
      <c r="J10" s="3">
        <f t="shared" ca="1" si="7"/>
        <v>-108.10810810810811</v>
      </c>
      <c r="K10" s="3">
        <f t="shared" ca="1" si="7"/>
        <v>6.7428490311590608</v>
      </c>
      <c r="L10" s="3">
        <f t="shared" ca="1" si="7"/>
        <v>5.9074499507712508</v>
      </c>
      <c r="M10" s="3">
        <f t="shared" ca="1" si="7"/>
        <v>-7.3829927488464078</v>
      </c>
      <c r="N10" s="3">
        <f t="shared" ca="1" si="7"/>
        <v>-5.206977349648529</v>
      </c>
      <c r="O10" s="3">
        <f t="shared" ca="1" si="7"/>
        <v>-15.874294923448833</v>
      </c>
      <c r="P10" s="3">
        <f t="shared" ca="1" si="7"/>
        <v>-14.828763092856303</v>
      </c>
      <c r="Q10" s="3">
        <f t="shared" ca="1" si="7"/>
        <v>-57.566506759703444</v>
      </c>
      <c r="R10" s="3">
        <f t="shared" ca="1" si="7"/>
        <v>12.640010011889117</v>
      </c>
      <c r="S10" s="3">
        <f t="shared" ca="1" si="7"/>
        <v>35.809018567639257</v>
      </c>
      <c r="T10" s="3">
        <f t="shared" ca="1" si="7"/>
        <v>-194.20131291028446</v>
      </c>
      <c r="U10" s="3">
        <f t="shared" ca="1" si="7"/>
        <v>-17.637540453074436</v>
      </c>
      <c r="V10" s="3">
        <f t="shared" ca="1" si="7"/>
        <v>12.651735339374252</v>
      </c>
      <c r="W10" s="3">
        <f t="shared" ca="1" si="7"/>
        <v>12.03224642040669</v>
      </c>
      <c r="X10" s="3">
        <f t="shared" ca="1" si="7"/>
        <v>33.694344163658243</v>
      </c>
      <c r="Y10" s="3">
        <f t="shared" ca="1" si="7"/>
        <v>5.8265737461441791</v>
      </c>
      <c r="Z10" s="3">
        <f t="shared" ca="1" si="7"/>
        <v>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335068000000</v>
      </c>
      <c r="E11" s="2">
        <f>IFERROR(INDEX(E51:E500,MATCH($C$11,$C$51:$C$500,0)),"")</f>
        <v>299238000000</v>
      </c>
      <c r="H11" s="2">
        <f>IFERROR(INDEX(D11:G11,COUNT(D11:G11)),"")</f>
        <v>299238000000</v>
      </c>
      <c r="I11" s="2">
        <f t="shared" ref="I11:Z11" si="8">IFERROR(INDEX(I51:I500,MATCH($C$11,$C$51:$C$500,0)),"")</f>
        <v>278521000000</v>
      </c>
      <c r="J11" s="2">
        <f t="shared" si="8"/>
        <v>292786000000</v>
      </c>
      <c r="K11" s="2">
        <f t="shared" si="8"/>
        <v>411446000000</v>
      </c>
      <c r="L11" s="2">
        <f t="shared" si="8"/>
        <v>506061000000</v>
      </c>
      <c r="M11" s="2">
        <f t="shared" si="8"/>
        <v>843468000000</v>
      </c>
      <c r="N11" s="2">
        <f t="shared" si="8"/>
        <v>333154433403</v>
      </c>
      <c r="O11" s="2">
        <f t="shared" si="8"/>
        <v>477863763318</v>
      </c>
      <c r="P11" s="2">
        <f t="shared" si="8"/>
        <v>790696746543</v>
      </c>
      <c r="Q11" s="2">
        <f t="shared" si="8"/>
        <v>425416403789</v>
      </c>
      <c r="R11" s="2">
        <f t="shared" si="8"/>
        <v>753938901799</v>
      </c>
      <c r="S11" s="2">
        <f t="shared" si="8"/>
        <v>309941964897</v>
      </c>
      <c r="T11" s="2">
        <f t="shared" si="8"/>
        <v>322966887128</v>
      </c>
      <c r="U11" s="2">
        <f t="shared" si="8"/>
        <v>416652173213</v>
      </c>
      <c r="V11" s="2">
        <f t="shared" si="8"/>
        <v>553221981521</v>
      </c>
      <c r="W11" s="2">
        <f t="shared" si="8"/>
        <v>400236840673</v>
      </c>
      <c r="X11" s="2">
        <f t="shared" si="8"/>
        <v>328348583300</v>
      </c>
      <c r="Y11" s="2">
        <f t="shared" si="8"/>
        <v>433020053528</v>
      </c>
      <c r="Z11" s="2">
        <f t="shared" si="8"/>
        <v>308202099960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343000000000</v>
      </c>
      <c r="E12" s="2">
        <f>IFERROR(INDEX(E51:E500,MATCH("Net Debt (Quarter)",$C$51:$C$500,0)),"")</f>
        <v>384000000000</v>
      </c>
      <c r="H12" s="2">
        <f>IFERROR(INDEX(D12:G12,COUNT(D12:G12)),"")</f>
        <v>384000000000</v>
      </c>
      <c r="I12" s="2">
        <f t="shared" ref="I12:Z12" si="9">IFERROR(INDEX(I51:I500,MATCH($C$12,$C$51:$C$500,0)),"")</f>
        <v>483000000000</v>
      </c>
      <c r="J12" s="2">
        <f t="shared" si="9"/>
        <v>517000000000</v>
      </c>
      <c r="K12" s="2">
        <f t="shared" si="9"/>
        <v>461000000000</v>
      </c>
      <c r="L12" s="2">
        <f t="shared" si="9"/>
        <v>610000000000</v>
      </c>
      <c r="M12" s="2">
        <f t="shared" si="9"/>
        <v>787000000000</v>
      </c>
      <c r="N12" s="2">
        <f t="shared" si="9"/>
        <v>666000000000</v>
      </c>
      <c r="O12" s="2">
        <f t="shared" si="9"/>
        <v>489000000000</v>
      </c>
      <c r="P12" s="2">
        <f t="shared" si="9"/>
        <v>506000000000</v>
      </c>
      <c r="Q12" s="2">
        <f t="shared" si="9"/>
        <v>370000000000</v>
      </c>
      <c r="R12" s="2">
        <f t="shared" si="9"/>
        <v>181000000000</v>
      </c>
      <c r="S12" s="2">
        <f t="shared" si="9"/>
        <v>119000000000</v>
      </c>
      <c r="T12" s="2">
        <f t="shared" si="9"/>
        <v>215000000000</v>
      </c>
      <c r="U12" s="2">
        <f t="shared" si="9"/>
        <v>121000000000</v>
      </c>
      <c r="V12" s="2">
        <f t="shared" si="9"/>
        <v>-57000000000</v>
      </c>
      <c r="W12" s="2">
        <f t="shared" si="9"/>
        <v>-230000000000</v>
      </c>
      <c r="X12" s="2">
        <f t="shared" si="9"/>
        <v>-209000000000</v>
      </c>
      <c r="Y12" s="2">
        <f t="shared" si="9"/>
        <v>-234000000000</v>
      </c>
      <c r="Z12" s="2">
        <f t="shared" si="9"/>
        <v>-109000000000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678000000000</v>
      </c>
      <c r="E13" s="2">
        <f>IFERROR(INDEX(E51:E500,MATCH("Total Debt (Quarter)",$C$51:$C$500,0)),"")</f>
        <v>684000000000</v>
      </c>
      <c r="H13" s="2">
        <f>IFERROR(INDEX(D13:G13,COUNT(D13:G13)),"")</f>
        <v>684000000000</v>
      </c>
      <c r="I13" s="2">
        <f t="shared" ref="I13:Z13" si="10">IFERROR(INDEX(I51:I500,MATCH($C$13,$C$51:$C$500,0)),"")</f>
        <v>761000000000</v>
      </c>
      <c r="J13" s="2">
        <f t="shared" si="10"/>
        <v>810000000000</v>
      </c>
      <c r="K13" s="2">
        <f t="shared" si="10"/>
        <v>873000000000</v>
      </c>
      <c r="L13" s="2">
        <f t="shared" si="10"/>
        <v>1116000000000</v>
      </c>
      <c r="M13" s="2">
        <f t="shared" si="10"/>
        <v>1631000000000</v>
      </c>
      <c r="N13" s="2">
        <f t="shared" si="10"/>
        <v>999000000000</v>
      </c>
      <c r="O13" s="2">
        <f t="shared" si="10"/>
        <v>967000000000</v>
      </c>
      <c r="P13" s="2">
        <f t="shared" si="10"/>
        <v>1296000000000</v>
      </c>
      <c r="Q13" s="2">
        <f t="shared" si="10"/>
        <v>795000000000</v>
      </c>
      <c r="R13" s="2">
        <f t="shared" si="10"/>
        <v>935000000000</v>
      </c>
      <c r="S13" s="2">
        <f t="shared" si="10"/>
        <v>429000000000</v>
      </c>
      <c r="T13" s="2">
        <f t="shared" si="10"/>
        <v>538000000000</v>
      </c>
      <c r="U13" s="2">
        <f t="shared" si="10"/>
        <v>537000000000</v>
      </c>
      <c r="V13" s="2">
        <f t="shared" si="10"/>
        <v>496000000000</v>
      </c>
      <c r="W13" s="2">
        <f t="shared" si="10"/>
        <v>170000000000</v>
      </c>
      <c r="X13" s="2">
        <f t="shared" si="10"/>
        <v>120000000000</v>
      </c>
      <c r="Y13" s="2">
        <f t="shared" si="10"/>
        <v>199000000000</v>
      </c>
      <c r="Z13" s="2">
        <f t="shared" si="10"/>
        <v>199000000000</v>
      </c>
    </row>
    <row r="14" spans="1:26" ht="15.5" x14ac:dyDescent="0.35">
      <c r="C14" t="s">
        <v>27</v>
      </c>
      <c r="D14" s="2">
        <f>IFERROR(INDEX(D51:D500,MATCH($C$14,$C$51:$C$500,0)),"")</f>
        <v>-16133000000</v>
      </c>
      <c r="E14" s="2">
        <f>IFERROR(INDEX(E51:E500,MATCH($C$14,$C$51:$C$500,0)),"")</f>
        <v>-16256000000</v>
      </c>
      <c r="H14" s="2">
        <f>IFERROR(SUM(D14:G14)*(4/MAX(1,COUNT(D14:G14))),"")</f>
        <v>-64778000000</v>
      </c>
      <c r="I14" s="2">
        <f t="shared" ref="I14:Z14" si="11">IFERROR(INDEX(I51:I500,MATCH($C$14,$C$51:$C$500,0)),"")</f>
        <v>-72066000000</v>
      </c>
      <c r="J14" s="2">
        <f t="shared" si="11"/>
        <v>-95656000000</v>
      </c>
      <c r="K14" s="2">
        <f t="shared" si="11"/>
        <v>-96369000000</v>
      </c>
      <c r="L14" s="2">
        <f t="shared" si="11"/>
        <v>-89428000000</v>
      </c>
      <c r="M14" s="2">
        <f t="shared" si="11"/>
        <v>-106043000000</v>
      </c>
      <c r="N14" s="2">
        <f t="shared" si="11"/>
        <v>-85069167958</v>
      </c>
      <c r="O14" s="2">
        <f t="shared" si="11"/>
        <v>-79644032987</v>
      </c>
      <c r="P14" s="2">
        <f t="shared" si="11"/>
        <v>-75436622539</v>
      </c>
      <c r="Q14" s="2">
        <f t="shared" si="11"/>
        <v>-70744313798</v>
      </c>
      <c r="R14" s="2">
        <f t="shared" si="11"/>
        <v>-45484866735</v>
      </c>
      <c r="S14" s="2">
        <f t="shared" si="11"/>
        <v>-36142217775</v>
      </c>
      <c r="T14" s="2">
        <f t="shared" si="11"/>
        <v>-41090748992</v>
      </c>
      <c r="U14" s="2">
        <f t="shared" si="11"/>
        <v>-29629486375</v>
      </c>
      <c r="V14" s="2">
        <f t="shared" si="11"/>
        <v>-8542340664</v>
      </c>
      <c r="W14" s="2">
        <f t="shared" si="11"/>
        <v>-13236220814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-17064000000</v>
      </c>
      <c r="E15" s="2">
        <f>IFERROR(INDEX(E51:E500,MATCH($C$15,$C$51:$C$500,0)),"")</f>
        <v>-15974000000</v>
      </c>
      <c r="H15" s="2">
        <f>IFERROR(SUM(D15:G15)*(4/MAX(1,COUNT(D15:G15))),"")</f>
        <v>-66076000000</v>
      </c>
      <c r="I15" s="2">
        <f t="shared" ref="I15:Z15" si="12">IFERROR(INDEX(I51:I500,MATCH($C$15,$C$51:$C$500,0)),"")</f>
        <v>-72988000000</v>
      </c>
      <c r="J15" s="2">
        <f t="shared" si="12"/>
        <v>-101248000000</v>
      </c>
      <c r="K15" s="2">
        <f t="shared" si="12"/>
        <v>-132790000000</v>
      </c>
      <c r="L15" s="2">
        <f t="shared" si="12"/>
        <v>-39432000000</v>
      </c>
      <c r="M15" s="2">
        <f t="shared" si="12"/>
        <v>-34727000000</v>
      </c>
      <c r="N15" s="2">
        <f t="shared" si="12"/>
        <v>-26403436736</v>
      </c>
      <c r="O15" s="2">
        <f t="shared" si="12"/>
        <v>-138696103274</v>
      </c>
      <c r="P15" s="2">
        <f t="shared" si="12"/>
        <v>-135833113027</v>
      </c>
      <c r="Q15" s="2">
        <f t="shared" si="12"/>
        <v>-124303755073</v>
      </c>
      <c r="R15" s="2">
        <f t="shared" si="12"/>
        <v>-115503175446</v>
      </c>
      <c r="S15" s="2">
        <f t="shared" si="12"/>
        <v>-125183165110</v>
      </c>
      <c r="T15" s="2">
        <f t="shared" si="12"/>
        <v>-71414076885</v>
      </c>
      <c r="U15" s="2">
        <f t="shared" si="12"/>
        <v>-71899043561</v>
      </c>
      <c r="V15" s="2">
        <f t="shared" si="12"/>
        <v>-61296939381</v>
      </c>
      <c r="W15" s="2">
        <f t="shared" si="12"/>
        <v>-46685248392</v>
      </c>
      <c r="X15" s="2">
        <f t="shared" si="12"/>
        <v>-44914204948</v>
      </c>
      <c r="Y15" s="2">
        <f t="shared" si="12"/>
        <v>-53479509223</v>
      </c>
      <c r="Z15" s="2">
        <f t="shared" si="12"/>
        <v>-59548096594</v>
      </c>
    </row>
    <row r="16" spans="1:26" ht="15.5" x14ac:dyDescent="0.35">
      <c r="C16" t="s">
        <v>29</v>
      </c>
      <c r="D16" s="2">
        <f>IFERROR(INDEX(D51:D500,MATCH($C$16,$C$51:$C$500,0)),"")</f>
        <v>41004000000</v>
      </c>
      <c r="E16" s="2">
        <f>IFERROR(INDEX(E51:E500,MATCH($C$16,$C$51:$C$500,0)),"")</f>
        <v>55766000000</v>
      </c>
      <c r="H16" s="2">
        <f>IFERROR(SUM(D16:G16)*(4/MAX(1,COUNT(D16:G16))),"")</f>
        <v>193540000000</v>
      </c>
      <c r="I16" s="2">
        <f t="shared" ref="I16:Z16" si="13">IFERROR(INDEX(I51:I500,MATCH($C$16,$C$51:$C$500,0)),"")</f>
        <v>252952000000</v>
      </c>
      <c r="J16" s="2">
        <f t="shared" si="13"/>
        <v>277534000000</v>
      </c>
      <c r="K16" s="2">
        <f t="shared" si="13"/>
        <v>374096000000</v>
      </c>
      <c r="L16" s="2">
        <f t="shared" si="13"/>
        <v>191932000000</v>
      </c>
      <c r="M16" s="2">
        <f t="shared" si="13"/>
        <v>-241654000000</v>
      </c>
      <c r="N16" s="2">
        <f t="shared" si="13"/>
        <v>-367462697115</v>
      </c>
      <c r="O16" s="2">
        <f t="shared" si="13"/>
        <v>371730324457</v>
      </c>
      <c r="P16" s="2">
        <f t="shared" si="13"/>
        <v>358180178849</v>
      </c>
      <c r="Q16" s="2">
        <f t="shared" si="13"/>
        <v>348458343150</v>
      </c>
      <c r="R16" s="2">
        <f t="shared" si="13"/>
        <v>269396680181</v>
      </c>
      <c r="S16" s="2">
        <f t="shared" si="13"/>
        <v>414603085781</v>
      </c>
      <c r="T16" s="2">
        <f t="shared" si="13"/>
        <v>304503765707</v>
      </c>
      <c r="U16" s="2">
        <f t="shared" si="13"/>
        <v>262003973414</v>
      </c>
      <c r="V16" s="2">
        <f t="shared" si="13"/>
        <v>239146181010</v>
      </c>
      <c r="W16" s="2">
        <f t="shared" si="13"/>
        <v>208624474325</v>
      </c>
      <c r="X16" s="2">
        <f t="shared" si="13"/>
        <v>186769352223</v>
      </c>
      <c r="Y16" s="2">
        <f t="shared" si="13"/>
        <v>190935042488</v>
      </c>
      <c r="Z16" s="2">
        <f t="shared" si="13"/>
        <v>191838722665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840000000000</v>
      </c>
      <c r="E20" s="2">
        <f ca="1">IFERROR(E21*E2,"")</f>
        <v>704000000000</v>
      </c>
      <c r="H20" s="2">
        <f t="shared" ref="H20:Z20" ca="1" si="14">IFERROR(H21*H2,"")</f>
        <v>704000000000</v>
      </c>
      <c r="I20" s="2">
        <f t="shared" ca="1" si="14"/>
        <v>904000000000</v>
      </c>
      <c r="J20" s="2">
        <f t="shared" ca="1" si="14"/>
        <v>896000000000</v>
      </c>
      <c r="K20" s="2">
        <f t="shared" ca="1" si="14"/>
        <v>1520000000000</v>
      </c>
      <c r="L20" s="2">
        <f t="shared" ca="1" si="14"/>
        <v>1152000000000</v>
      </c>
      <c r="M20" s="2">
        <f t="shared" ca="1" si="14"/>
        <v>896000000000</v>
      </c>
      <c r="N20" s="2">
        <f t="shared" ca="1" si="14"/>
        <v>960000000000</v>
      </c>
      <c r="O20" s="2">
        <f t="shared" ca="1" si="14"/>
        <v>1576000000000</v>
      </c>
      <c r="P20" s="2">
        <f t="shared" ca="1" si="14"/>
        <v>2016000000000</v>
      </c>
      <c r="Q20" s="2">
        <f t="shared" ca="1" si="14"/>
        <v>2112000000000</v>
      </c>
      <c r="R20" s="2">
        <f t="shared" ca="1" si="14"/>
        <v>3232000000000</v>
      </c>
      <c r="S20" s="2">
        <f t="shared" ca="1" si="14"/>
        <v>3240000000000</v>
      </c>
      <c r="T20" s="2">
        <f t="shared" ca="1" si="14"/>
        <v>2840000000000</v>
      </c>
      <c r="U20" s="2">
        <f t="shared" ca="1" si="14"/>
        <v>1744000000000</v>
      </c>
      <c r="V20" s="2">
        <f t="shared" ca="1" si="14"/>
        <v>1184000000000</v>
      </c>
      <c r="W20" s="2">
        <f t="shared" ca="1" si="14"/>
        <v>1600000000000</v>
      </c>
      <c r="X20" s="2">
        <f t="shared" ca="1" si="14"/>
        <v>1344000000000</v>
      </c>
      <c r="Y20" s="2">
        <f t="shared" ca="1" si="14"/>
        <v>816000000000</v>
      </c>
      <c r="Z20" s="2">
        <f t="shared" ca="1" si="14"/>
        <v>568000000000</v>
      </c>
    </row>
    <row r="21" spans="1:26" ht="15.5" x14ac:dyDescent="0.35">
      <c r="C21" t="s">
        <v>12</v>
      </c>
      <c r="D21" s="2">
        <f>IFERROR(INDEX(D51:D500,MATCH($C$7,$C$51:$C$500,0)),"")</f>
        <v>1600000000</v>
      </c>
      <c r="E21" s="2">
        <f>IFERROR(INDEX(E51:E500,MATCH($C$7,$C$51:$C$500,0)),"")</f>
        <v>1600000000</v>
      </c>
      <c r="H21" s="2">
        <f>IFERROR(INDEX(D21:G21,COUNT(D21:G21)),"")</f>
        <v>1600000000</v>
      </c>
      <c r="I21" s="2">
        <f t="shared" ref="I21:Z21" si="15">IFERROR(INDEX(I51:I500,MATCH($C$7,$C$51:$C$500,0)),"")</f>
        <v>1600000000</v>
      </c>
      <c r="J21" s="2">
        <f t="shared" si="15"/>
        <v>1600000000</v>
      </c>
      <c r="K21" s="2">
        <f t="shared" si="15"/>
        <v>1600000000</v>
      </c>
      <c r="L21" s="2">
        <f t="shared" si="15"/>
        <v>1600000000</v>
      </c>
      <c r="M21" s="2">
        <f t="shared" si="15"/>
        <v>1600000000</v>
      </c>
      <c r="N21" s="2">
        <f t="shared" si="15"/>
        <v>1600000000</v>
      </c>
      <c r="O21" s="2">
        <f t="shared" si="15"/>
        <v>1600000000</v>
      </c>
      <c r="P21" s="2">
        <f t="shared" si="15"/>
        <v>1600000000</v>
      </c>
      <c r="Q21" s="2">
        <f t="shared" si="15"/>
        <v>1600000000</v>
      </c>
      <c r="R21" s="2">
        <f t="shared" si="15"/>
        <v>1600000000</v>
      </c>
      <c r="S21" s="2">
        <f t="shared" si="15"/>
        <v>1600000000</v>
      </c>
      <c r="T21" s="2">
        <f t="shared" si="15"/>
        <v>1600000000</v>
      </c>
      <c r="U21" s="2">
        <f t="shared" si="15"/>
        <v>1600000000</v>
      </c>
      <c r="V21" s="2">
        <f t="shared" si="15"/>
        <v>1600000000</v>
      </c>
      <c r="W21" s="2">
        <f t="shared" si="15"/>
        <v>1600000000</v>
      </c>
      <c r="X21" s="2">
        <f t="shared" si="15"/>
        <v>1600000000</v>
      </c>
      <c r="Y21" s="2">
        <f t="shared" si="15"/>
        <v>1600000000</v>
      </c>
      <c r="Z21" s="2">
        <f t="shared" si="15"/>
        <v>1600000000</v>
      </c>
    </row>
    <row r="23" spans="1:26" ht="15.5" x14ac:dyDescent="0.35">
      <c r="B23" t="s">
        <v>54</v>
      </c>
      <c r="C23" t="s">
        <v>55</v>
      </c>
      <c r="D23" s="3">
        <f>IFERROR(D5/D6*100,"")</f>
        <v>1.3191508749320655</v>
      </c>
      <c r="E23" s="3">
        <f>IFERROR(E5/E6*100,"")</f>
        <v>2.1891516728158766</v>
      </c>
      <c r="H23" s="3">
        <f t="shared" ref="H23:Z23" si="16">IFERROR(H5/H6*100,"")</f>
        <v>7.051313754776765</v>
      </c>
      <c r="I23" s="3">
        <f t="shared" si="16"/>
        <v>8.8600177198203927</v>
      </c>
      <c r="J23" s="3">
        <f t="shared" si="16"/>
        <v>6.8251669524424168</v>
      </c>
      <c r="K23" s="3">
        <f t="shared" si="16"/>
        <v>8.8472881599769817</v>
      </c>
      <c r="L23" s="3">
        <f t="shared" si="16"/>
        <v>4.4611253939160589</v>
      </c>
      <c r="M23" s="3">
        <f t="shared" si="16"/>
        <v>-17.734366992917426</v>
      </c>
      <c r="N23" s="3">
        <f t="shared" si="16"/>
        <v>-21.308740055644602</v>
      </c>
      <c r="O23" s="3">
        <f t="shared" si="16"/>
        <v>10.271158310478294</v>
      </c>
      <c r="P23" s="3">
        <f t="shared" si="16"/>
        <v>10.332029821535667</v>
      </c>
      <c r="Q23" s="3">
        <f t="shared" si="16"/>
        <v>10.11367685377104</v>
      </c>
      <c r="R23" s="3">
        <f t="shared" si="16"/>
        <v>6.9404940460651225</v>
      </c>
      <c r="S23" s="3">
        <f t="shared" si="16"/>
        <v>16.261858258072355</v>
      </c>
      <c r="T23" s="3">
        <f t="shared" si="16"/>
        <v>14.532317499930675</v>
      </c>
      <c r="U23" s="3">
        <f t="shared" si="16"/>
        <v>13.069427967802195</v>
      </c>
      <c r="V23" s="3">
        <f t="shared" si="16"/>
        <v>14.291352673295435</v>
      </c>
      <c r="W23" s="3">
        <f t="shared" si="16"/>
        <v>13.731136875185653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-0.31676205798312262</v>
      </c>
      <c r="E24" s="4">
        <f>IFERROR(_xlfn.RRI(5,J23,E23),"")</f>
        <v>-0.20341428398098182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-7.8492718532856331E-2</v>
      </c>
      <c r="K24" s="4">
        <f t="shared" si="17"/>
        <v>-3.0551139892200263E-2</v>
      </c>
      <c r="L24" s="4">
        <f t="shared" si="17"/>
        <v>-0.15100120960823848</v>
      </c>
      <c r="M24" s="4" t="str">
        <f t="shared" si="17"/>
        <v/>
      </c>
      <c r="N24" s="4" t="str">
        <f t="shared" si="17"/>
        <v/>
      </c>
      <c r="O24" s="4">
        <f t="shared" si="17"/>
        <v>-6.7053136263784063E-2</v>
      </c>
      <c r="P24" s="4">
        <f t="shared" si="17"/>
        <v>-4.5917754145585077E-2</v>
      </c>
      <c r="Q24" s="4">
        <f t="shared" si="17"/>
        <v>-6.6816293578613295E-2</v>
      </c>
      <c r="R24" s="4">
        <f t="shared" si="17"/>
        <v>-0.12755757156897285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15.2</v>
      </c>
      <c r="E25" s="3">
        <f>IFERROR(INDEX(E51:E500,MATCH($A$25,$C$51:$C$500,0)),"")</f>
        <v>24.9</v>
      </c>
      <c r="H25" s="3">
        <f>IFERROR(INDEX(D25:G25,COUNT(D25:G25)),"")</f>
        <v>24.9</v>
      </c>
      <c r="I25" s="3">
        <f t="shared" ref="I25:Z25" si="18">IFERROR(INDEX(I51:I500,MATCH($C$25,$C$51:$C$500,0)),"")</f>
        <v>112.62</v>
      </c>
      <c r="J25" s="3">
        <f t="shared" si="18"/>
        <v>111.12</v>
      </c>
      <c r="K25" s="3">
        <f t="shared" si="18"/>
        <v>146.97999999999999</v>
      </c>
      <c r="L25" s="3">
        <f t="shared" si="18"/>
        <v>96.39</v>
      </c>
      <c r="M25" s="3">
        <f t="shared" si="18"/>
        <v>-171.89</v>
      </c>
      <c r="N25" s="3">
        <f t="shared" si="18"/>
        <v>-245.52</v>
      </c>
      <c r="O25" s="3">
        <f t="shared" si="18"/>
        <v>144.02000000000001</v>
      </c>
      <c r="P25" s="3">
        <f t="shared" si="18"/>
        <v>139.62</v>
      </c>
      <c r="Q25" s="3">
        <f t="shared" si="18"/>
        <v>137.63999999999999</v>
      </c>
      <c r="R25" s="3">
        <f t="shared" si="18"/>
        <v>81.77</v>
      </c>
      <c r="S25" s="3">
        <f t="shared" si="18"/>
        <v>181.79</v>
      </c>
      <c r="T25" s="3">
        <f t="shared" si="18"/>
        <v>146.97</v>
      </c>
      <c r="U25" s="3">
        <f t="shared" si="18"/>
        <v>120.12</v>
      </c>
      <c r="V25" s="3">
        <f t="shared" si="18"/>
        <v>111.34</v>
      </c>
      <c r="W25" s="3">
        <f t="shared" si="18"/>
        <v>101.2</v>
      </c>
      <c r="X25" s="3">
        <f t="shared" si="18"/>
        <v>88.66</v>
      </c>
      <c r="Y25" s="3">
        <f t="shared" si="18"/>
        <v>85.91</v>
      </c>
      <c r="Z25" s="3">
        <f t="shared" si="18"/>
        <v>82.68</v>
      </c>
    </row>
    <row r="26" spans="1:26" ht="15.5" x14ac:dyDescent="0.35">
      <c r="C26" t="s">
        <v>59</v>
      </c>
      <c r="D26" s="4">
        <f>IFERROR(_xlfn.RRI(5,I25,D25),"")</f>
        <v>-0.33004503039117072</v>
      </c>
      <c r="E26" s="4">
        <f>IFERROR(_xlfn.RRI(5,J25,E25),"")</f>
        <v>-0.2585507625320167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-5.0546094585307011E-2</v>
      </c>
      <c r="K26" s="4">
        <f t="shared" si="19"/>
        <v>1.0327378349363148E-2</v>
      </c>
      <c r="L26" s="4">
        <f t="shared" si="19"/>
        <v>-6.8768917721650724E-2</v>
      </c>
      <c r="M26" s="4" t="str">
        <f t="shared" si="19"/>
        <v/>
      </c>
      <c r="N26" s="4" t="str">
        <f t="shared" si="19"/>
        <v/>
      </c>
      <c r="O26" s="4">
        <f t="shared" si="19"/>
        <v>-4.0470496319134908E-3</v>
      </c>
      <c r="P26" s="4">
        <f t="shared" si="19"/>
        <v>3.0543817108358962E-2</v>
      </c>
      <c r="Q26" s="4">
        <f t="shared" si="19"/>
        <v>4.3322778766753833E-2</v>
      </c>
      <c r="R26" s="4">
        <f t="shared" si="19"/>
        <v>-4.1741462926542794E-2</v>
      </c>
      <c r="S26" s="4">
        <f t="shared" si="19"/>
        <v>0.15443225508512537</v>
      </c>
      <c r="T26" s="4">
        <f t="shared" si="19"/>
        <v>0.11336353982715952</v>
      </c>
      <c r="U26" s="4">
        <f t="shared" si="19"/>
        <v>7.7563745346575175E-2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176.94187500000001</v>
      </c>
      <c r="E27" s="3">
        <f>IFERROR(E4/E21,"")</f>
        <v>181.9325</v>
      </c>
      <c r="H27" s="3">
        <f t="shared" ref="H27:Z27" si="20">IFERROR(H4/H21,"")</f>
        <v>717.74874999999997</v>
      </c>
      <c r="I27" s="3">
        <f t="shared" si="20"/>
        <v>700.75562500000001</v>
      </c>
      <c r="J27" s="3">
        <f t="shared" si="20"/>
        <v>791.18562499999996</v>
      </c>
      <c r="K27" s="3">
        <f t="shared" si="20"/>
        <v>796.14625000000001</v>
      </c>
      <c r="L27" s="3">
        <f t="shared" si="20"/>
        <v>598.67437500000005</v>
      </c>
      <c r="M27" s="3">
        <f t="shared" si="20"/>
        <v>243.33875</v>
      </c>
      <c r="N27" s="3">
        <f t="shared" si="20"/>
        <v>258.86229219312497</v>
      </c>
      <c r="O27" s="3">
        <f t="shared" si="20"/>
        <v>849.12389147062504</v>
      </c>
      <c r="P27" s="3">
        <f t="shared" si="20"/>
        <v>802.42841233499996</v>
      </c>
      <c r="Q27" s="3">
        <f t="shared" si="20"/>
        <v>775.01884627437505</v>
      </c>
      <c r="R27" s="3">
        <f t="shared" si="20"/>
        <v>802.20934791937498</v>
      </c>
      <c r="S27" s="3">
        <f t="shared" si="20"/>
        <v>707.18096070187505</v>
      </c>
      <c r="T27" s="3">
        <f t="shared" si="20"/>
        <v>688.35257855375005</v>
      </c>
      <c r="U27" s="3">
        <f t="shared" si="20"/>
        <v>776.023289680625</v>
      </c>
      <c r="V27" s="3">
        <f t="shared" si="20"/>
        <v>658.58646771999997</v>
      </c>
      <c r="W27" s="3">
        <f t="shared" si="20"/>
        <v>583.09368075124996</v>
      </c>
      <c r="X27" s="3">
        <f t="shared" si="20"/>
        <v>576.20396594875001</v>
      </c>
      <c r="Y27" s="3">
        <f t="shared" si="20"/>
        <v>561.45100651250004</v>
      </c>
      <c r="Z27" s="3">
        <f t="shared" si="20"/>
        <v>533.98265863999995</v>
      </c>
    </row>
    <row r="28" spans="1:26" ht="15.5" x14ac:dyDescent="0.35">
      <c r="C28" t="s">
        <v>61</v>
      </c>
      <c r="D28" s="4">
        <f>IFERROR(_xlfn.RRI(5,I27,D27),"")</f>
        <v>-0.24063110019415868</v>
      </c>
      <c r="E28" s="4">
        <f>IFERROR(_xlfn.RRI(5,J27,E27),"")</f>
        <v>-0.25470813667936187</v>
      </c>
      <c r="H28" s="4">
        <f t="shared" ref="H28:Z28" si="21">IFERROR(_xlfn.RRI(5,M27,H27),"")</f>
        <v>0.24151575277714943</v>
      </c>
      <c r="I28" s="4">
        <f t="shared" si="21"/>
        <v>0.22039258435871911</v>
      </c>
      <c r="J28" s="4">
        <f t="shared" si="21"/>
        <v>-1.4035075059743551E-2</v>
      </c>
      <c r="K28" s="4">
        <f t="shared" si="21"/>
        <v>-1.5707141529460733E-3</v>
      </c>
      <c r="L28" s="4">
        <f t="shared" si="21"/>
        <v>-5.0323522299690282E-2</v>
      </c>
      <c r="M28" s="4">
        <f t="shared" si="21"/>
        <v>-0.21225671300321669</v>
      </c>
      <c r="N28" s="4">
        <f t="shared" si="21"/>
        <v>-0.18208599133744852</v>
      </c>
      <c r="O28" s="4">
        <f t="shared" si="21"/>
        <v>4.2874440042986572E-2</v>
      </c>
      <c r="P28" s="4">
        <f t="shared" si="21"/>
        <v>6.7144642160730239E-3</v>
      </c>
      <c r="Q28" s="4">
        <f t="shared" si="21"/>
        <v>3.309412576314652E-2</v>
      </c>
      <c r="R28" s="4">
        <f t="shared" si="21"/>
        <v>6.5883837181733629E-2</v>
      </c>
      <c r="S28" s="4">
        <f t="shared" si="21"/>
        <v>4.1815617046446985E-2</v>
      </c>
      <c r="T28" s="4">
        <f t="shared" si="21"/>
        <v>4.1597228809064912E-2</v>
      </c>
      <c r="U28" s="4">
        <f t="shared" si="21"/>
        <v>7.7629620971981783E-2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-0.77890250399573779</v>
      </c>
      <c r="I29" s="4">
        <f t="shared" si="22"/>
        <v>1.3498920086393088E-2</v>
      </c>
      <c r="J29" s="4">
        <f t="shared" si="22"/>
        <v>-0.24397877262212539</v>
      </c>
      <c r="K29" s="4">
        <f t="shared" si="22"/>
        <v>0.52484697582736783</v>
      </c>
      <c r="L29" s="4">
        <f t="shared" si="22"/>
        <v>-1.5607656059107569</v>
      </c>
      <c r="M29" s="4">
        <f t="shared" si="22"/>
        <v>-0.29989410231345726</v>
      </c>
      <c r="N29" s="4">
        <f t="shared" si="22"/>
        <v>-2.7047632273295377</v>
      </c>
      <c r="O29" s="4">
        <f t="shared" si="22"/>
        <v>3.1514109726400272E-2</v>
      </c>
      <c r="P29" s="4">
        <f t="shared" si="22"/>
        <v>1.4385353095030648E-2</v>
      </c>
      <c r="Q29" s="4">
        <f t="shared" si="22"/>
        <v>0.6832579185520361</v>
      </c>
      <c r="R29" s="4">
        <f t="shared" si="22"/>
        <v>-0.55019528026844156</v>
      </c>
      <c r="S29" s="4">
        <f t="shared" si="22"/>
        <v>0.23691909913587803</v>
      </c>
      <c r="T29" s="4">
        <f t="shared" si="22"/>
        <v>0.22352647352647348</v>
      </c>
      <c r="U29" s="4">
        <f t="shared" si="22"/>
        <v>7.8857553439913783E-2</v>
      </c>
      <c r="V29" s="4">
        <f t="shared" si="22"/>
        <v>0.10019762845849803</v>
      </c>
      <c r="W29" s="4">
        <f t="shared" si="22"/>
        <v>0.14143920595533507</v>
      </c>
      <c r="X29" s="4">
        <f t="shared" si="22"/>
        <v>3.2010243277848911E-2</v>
      </c>
      <c r="Y29" s="4">
        <f t="shared" si="22"/>
        <v>3.9066279632317243E-2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2.424971615461519E-2</v>
      </c>
      <c r="I30" s="4">
        <f t="shared" si="23"/>
        <v>-0.11429681877751502</v>
      </c>
      <c r="J30" s="4">
        <f t="shared" si="23"/>
        <v>-6.2307961633934093E-3</v>
      </c>
      <c r="K30" s="4">
        <f t="shared" si="23"/>
        <v>0.32984855080860931</v>
      </c>
      <c r="L30" s="4">
        <f t="shared" si="23"/>
        <v>1.4602508848261941</v>
      </c>
      <c r="M30" s="4">
        <f t="shared" si="23"/>
        <v>-5.9968340933733148E-2</v>
      </c>
      <c r="N30" s="4">
        <f t="shared" si="23"/>
        <v>-0.69514190474043425</v>
      </c>
      <c r="O30" s="4">
        <f t="shared" si="23"/>
        <v>5.8192704069070927E-2</v>
      </c>
      <c r="P30" s="4">
        <f t="shared" si="23"/>
        <v>3.5366321983506033E-2</v>
      </c>
      <c r="Q30" s="4">
        <f t="shared" si="23"/>
        <v>-3.3894521069246716E-2</v>
      </c>
      <c r="R30" s="4">
        <f t="shared" si="23"/>
        <v>0.13437633717285677</v>
      </c>
      <c r="S30" s="4">
        <f t="shared" si="23"/>
        <v>2.7352817051523235E-2</v>
      </c>
      <c r="T30" s="4">
        <f t="shared" si="23"/>
        <v>-0.11297432988506843</v>
      </c>
      <c r="U30" s="4">
        <f t="shared" si="23"/>
        <v>0.17831648191495128</v>
      </c>
      <c r="V30" s="4">
        <f t="shared" si="23"/>
        <v>0.12946939653245107</v>
      </c>
      <c r="W30" s="4">
        <f t="shared" si="23"/>
        <v>1.195707633000352E-2</v>
      </c>
      <c r="X30" s="4">
        <f t="shared" si="23"/>
        <v>2.6276485864526647E-2</v>
      </c>
      <c r="Y30" s="4">
        <f t="shared" si="23"/>
        <v>5.1440524196907825E-2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1140.24</v>
      </c>
      <c r="E32" s="3">
        <f>IFERROR(INDEX(E51:E500,MATCH($A$32,$C$51:$C$500,0)),"")</f>
        <v>1125.03</v>
      </c>
      <c r="H32" s="3">
        <f>IFERROR(INDEX(D32:G32,COUNT(D32:G32)),"")</f>
        <v>1125.03</v>
      </c>
      <c r="I32" s="3">
        <f t="shared" ref="I32:Z32" si="24">IFERROR(INDEX(I51:I500,MATCH($C$32,$C$51:$C$500,0)),"")</f>
        <v>1150.44</v>
      </c>
      <c r="J32" s="3">
        <f t="shared" si="24"/>
        <v>1071.44</v>
      </c>
      <c r="K32" s="3">
        <f t="shared" si="24"/>
        <v>1029.48</v>
      </c>
      <c r="L32" s="3">
        <f t="shared" si="24"/>
        <v>966.23</v>
      </c>
      <c r="M32" s="3">
        <f t="shared" si="24"/>
        <v>922.66</v>
      </c>
      <c r="N32" s="3">
        <f t="shared" si="24"/>
        <v>1088.1199999999999</v>
      </c>
      <c r="O32" s="3">
        <f t="shared" si="24"/>
        <v>1330.48</v>
      </c>
      <c r="P32" s="3">
        <f t="shared" si="24"/>
        <v>1245.4100000000001</v>
      </c>
      <c r="Q32" s="3">
        <f t="shared" si="24"/>
        <v>1160.1500000000001</v>
      </c>
      <c r="R32" s="3">
        <f t="shared" si="24"/>
        <v>1061.55</v>
      </c>
      <c r="S32" s="3">
        <f t="shared" si="24"/>
        <v>1051.25</v>
      </c>
      <c r="T32" s="3">
        <f t="shared" si="24"/>
        <v>949.11</v>
      </c>
      <c r="U32" s="3">
        <f t="shared" si="24"/>
        <v>855.53</v>
      </c>
      <c r="V32" s="3">
        <f t="shared" si="24"/>
        <v>784.91</v>
      </c>
      <c r="W32" s="3">
        <f t="shared" si="24"/>
        <v>712.9</v>
      </c>
      <c r="X32" s="3">
        <f t="shared" si="24"/>
        <v>653.19000000000005</v>
      </c>
      <c r="Y32" s="3">
        <f t="shared" si="24"/>
        <v>604.6</v>
      </c>
      <c r="Z32" s="3">
        <f t="shared" si="24"/>
        <v>552.16999999999996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0.39</v>
      </c>
      <c r="E33" s="3">
        <f>IFERROR(INDEX(E51:E500,MATCH($A$33,$C$51:$C$500,0)),"")</f>
        <v>0.39</v>
      </c>
      <c r="H33" s="3">
        <f>IFERROR(INDEX(D33:G33,COUNT(D33:G33)),"")</f>
        <v>0.39</v>
      </c>
      <c r="I33" s="3">
        <f t="shared" ref="I33:Z33" si="25">IFERROR(INDEX(I51:I500,MATCH($C$33,$C$51:$C$500,0)),"")</f>
        <v>0.49</v>
      </c>
      <c r="J33" s="3">
        <f t="shared" si="25"/>
        <v>0.52</v>
      </c>
      <c r="K33" s="3">
        <f t="shared" si="25"/>
        <v>0.92</v>
      </c>
      <c r="L33" s="3">
        <f t="shared" si="25"/>
        <v>0.75</v>
      </c>
      <c r="M33" s="3">
        <f t="shared" si="25"/>
        <v>0.61</v>
      </c>
      <c r="N33" s="3">
        <f t="shared" si="25"/>
        <v>0.55000000000000004</v>
      </c>
      <c r="O33" s="3">
        <f t="shared" si="25"/>
        <v>0.74</v>
      </c>
      <c r="P33" s="3">
        <f t="shared" si="25"/>
        <v>1.01</v>
      </c>
      <c r="Q33" s="3">
        <f t="shared" si="25"/>
        <v>1.1399999999999999</v>
      </c>
      <c r="R33" s="3">
        <f t="shared" si="25"/>
        <v>1.9</v>
      </c>
      <c r="S33" s="3">
        <f t="shared" si="25"/>
        <v>1.93</v>
      </c>
      <c r="T33" s="3">
        <f t="shared" si="25"/>
        <v>1.87</v>
      </c>
      <c r="U33" s="3">
        <f t="shared" si="25"/>
        <v>1.27</v>
      </c>
      <c r="V33" s="3">
        <f t="shared" si="25"/>
        <v>0.94</v>
      </c>
      <c r="W33" s="3">
        <f t="shared" si="25"/>
        <v>1.4</v>
      </c>
      <c r="X33" s="3">
        <f t="shared" si="25"/>
        <v>1.29</v>
      </c>
      <c r="Y33" s="3">
        <f t="shared" si="25"/>
        <v>0.84</v>
      </c>
      <c r="Z33" s="3">
        <f t="shared" si="25"/>
        <v>0.64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29.61</v>
      </c>
      <c r="E34" s="3">
        <f>IFERROR(INDEX(E51:E500,MATCH($A$34,$C$51:$C$500,0)),"")</f>
        <v>17.670000000000002</v>
      </c>
      <c r="H34" s="3">
        <f>IFERROR(INDEX(D34:G34,COUNT(D34:G34)),"")</f>
        <v>17.670000000000002</v>
      </c>
      <c r="I34" s="3">
        <f t="shared" ref="I34:Z34" si="26">IFERROR(INDEX(I51:I500,MATCH($C$34,$C$51:$C$500,0)),"")</f>
        <v>5.0199999999999996</v>
      </c>
      <c r="J34" s="3">
        <f t="shared" si="26"/>
        <v>5.04</v>
      </c>
      <c r="K34" s="3">
        <f t="shared" si="26"/>
        <v>6.46</v>
      </c>
      <c r="L34" s="3">
        <f t="shared" si="26"/>
        <v>7.47</v>
      </c>
      <c r="M34" s="3">
        <f t="shared" si="26"/>
        <v>-3.26</v>
      </c>
      <c r="N34" s="3">
        <f t="shared" si="26"/>
        <v>-2.44</v>
      </c>
      <c r="O34" s="3">
        <f t="shared" si="26"/>
        <v>6.84</v>
      </c>
      <c r="P34" s="3">
        <f t="shared" si="26"/>
        <v>9.02</v>
      </c>
      <c r="Q34" s="3">
        <f t="shared" si="26"/>
        <v>9.59</v>
      </c>
      <c r="R34" s="3">
        <f t="shared" si="26"/>
        <v>24.7</v>
      </c>
      <c r="S34" s="3">
        <f t="shared" si="26"/>
        <v>11.14</v>
      </c>
      <c r="T34" s="3">
        <f t="shared" si="26"/>
        <v>12.08</v>
      </c>
      <c r="U34" s="3">
        <f t="shared" si="26"/>
        <v>9.07</v>
      </c>
      <c r="V34" s="3">
        <f t="shared" si="26"/>
        <v>6.65</v>
      </c>
      <c r="W34" s="3">
        <f t="shared" si="26"/>
        <v>9.8800000000000008</v>
      </c>
      <c r="X34" s="3">
        <f t="shared" si="26"/>
        <v>9.4700000000000006</v>
      </c>
      <c r="Y34" s="3">
        <f t="shared" si="26"/>
        <v>5.94</v>
      </c>
      <c r="Z34" s="3">
        <f t="shared" si="26"/>
        <v>4.29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2.54</v>
      </c>
      <c r="E35" s="3">
        <f>IFERROR(INDEX(E51:E500,MATCH($A$35,$C$51:$C$500,0)),"")</f>
        <v>2.42</v>
      </c>
      <c r="H35" s="3">
        <f>IFERROR(INDEX(D35:G35,COUNT(D35:G35)),"")</f>
        <v>2.42</v>
      </c>
      <c r="I35" s="3">
        <f t="shared" ref="I35:Z35" si="27">IFERROR(INDEX(I51:I500,MATCH($C$35,$C$51:$C$500,0)),"")</f>
        <v>0.81</v>
      </c>
      <c r="J35" s="3">
        <f t="shared" si="27"/>
        <v>0.71</v>
      </c>
      <c r="K35" s="3">
        <f t="shared" si="27"/>
        <v>1.19</v>
      </c>
      <c r="L35" s="3">
        <f t="shared" si="27"/>
        <v>1.2</v>
      </c>
      <c r="M35" s="3">
        <f t="shared" si="27"/>
        <v>2.2999999999999998</v>
      </c>
      <c r="N35" s="3">
        <f t="shared" si="27"/>
        <v>2.3199999999999998</v>
      </c>
      <c r="O35" s="3">
        <f t="shared" si="27"/>
        <v>1.1599999999999999</v>
      </c>
      <c r="P35" s="3">
        <f t="shared" si="27"/>
        <v>1.57</v>
      </c>
      <c r="Q35" s="3">
        <f t="shared" si="27"/>
        <v>1.7</v>
      </c>
      <c r="R35" s="3">
        <f t="shared" si="27"/>
        <v>2.52</v>
      </c>
      <c r="S35" s="3">
        <f t="shared" si="27"/>
        <v>2.86</v>
      </c>
      <c r="T35" s="3">
        <f t="shared" si="27"/>
        <v>2.58</v>
      </c>
      <c r="U35" s="3">
        <f t="shared" si="27"/>
        <v>1.4</v>
      </c>
      <c r="V35" s="3">
        <f t="shared" si="27"/>
        <v>1.1200000000000001</v>
      </c>
      <c r="W35" s="3">
        <f t="shared" si="27"/>
        <v>1.71</v>
      </c>
      <c r="X35" s="3">
        <f t="shared" si="27"/>
        <v>1.46</v>
      </c>
      <c r="Y35" s="3">
        <f t="shared" si="27"/>
        <v>0.91</v>
      </c>
      <c r="Z35" s="3">
        <f t="shared" si="27"/>
        <v>0.66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1.2329000000000001</v>
      </c>
      <c r="I36" s="4">
        <f t="shared" si="28"/>
        <v>0.23129999999999998</v>
      </c>
      <c r="J36" s="4">
        <f t="shared" si="28"/>
        <v>0.21600000000000003</v>
      </c>
      <c r="K36" s="4">
        <f t="shared" si="28"/>
        <v>0.2177</v>
      </c>
      <c r="L36" s="4">
        <f t="shared" si="28"/>
        <v>0.3009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0.37959999999999999</v>
      </c>
      <c r="Q36" s="4">
        <f t="shared" si="28"/>
        <v>0.37780000000000002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26.05</v>
      </c>
      <c r="I37" s="3">
        <f t="shared" si="29"/>
        <v>26.05</v>
      </c>
      <c r="J37" s="3">
        <f t="shared" si="29"/>
        <v>24</v>
      </c>
      <c r="K37" s="3">
        <f t="shared" si="29"/>
        <v>32</v>
      </c>
      <c r="L37" s="3">
        <f t="shared" si="29"/>
        <v>29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53</v>
      </c>
      <c r="Q37" s="3">
        <f t="shared" si="29"/>
        <v>52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2703</v>
      </c>
      <c r="E50" t="s">
        <v>80</v>
      </c>
      <c r="F50" t="s">
        <v>81</v>
      </c>
      <c r="G50" t="s">
        <v>82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283107000000</v>
      </c>
      <c r="E51" s="5">
        <v>291092000000</v>
      </c>
      <c r="F51" s="5">
        <v>207575000000</v>
      </c>
      <c r="G51" s="5">
        <v>322680000000</v>
      </c>
      <c r="I51" s="5">
        <v>1121209000000</v>
      </c>
      <c r="J51" s="5">
        <v>1265897000000</v>
      </c>
      <c r="K51" s="5">
        <v>1273834000000</v>
      </c>
      <c r="L51" s="5">
        <v>957879000000</v>
      </c>
      <c r="M51" s="5">
        <v>389342000000</v>
      </c>
      <c r="N51" s="5">
        <v>414179667509</v>
      </c>
      <c r="O51" s="5">
        <v>1358598226353</v>
      </c>
      <c r="P51" s="5">
        <v>1283885459736</v>
      </c>
      <c r="Q51" s="5">
        <v>1240030154039</v>
      </c>
      <c r="R51" s="5">
        <v>1283534956671</v>
      </c>
      <c r="S51" s="5">
        <v>1131489537123</v>
      </c>
      <c r="T51" s="5">
        <v>1101364125686</v>
      </c>
      <c r="U51" s="5">
        <v>1241637263489</v>
      </c>
      <c r="V51" s="5">
        <v>1053738348352</v>
      </c>
      <c r="W51" s="5">
        <v>932949889202</v>
      </c>
      <c r="X51" s="5">
        <v>921926345518</v>
      </c>
      <c r="Y51" s="5">
        <v>898321610420</v>
      </c>
      <c r="Z51" s="5">
        <v>854372253824</v>
      </c>
    </row>
    <row r="52" spans="2:26" ht="15.5" x14ac:dyDescent="0.35">
      <c r="C52" t="s">
        <v>86</v>
      </c>
      <c r="D52" s="5">
        <v>-155709000000</v>
      </c>
      <c r="E52" s="5">
        <v>-156138000000</v>
      </c>
      <c r="F52" s="5">
        <v>-151223000000</v>
      </c>
      <c r="G52" s="5">
        <v>-169512000000</v>
      </c>
      <c r="I52" s="5">
        <v>-609546000000</v>
      </c>
      <c r="J52" s="5">
        <v>-599124000000</v>
      </c>
      <c r="K52" s="5">
        <v>-576883000000</v>
      </c>
      <c r="L52" s="5">
        <v>-413860000000</v>
      </c>
      <c r="M52" s="5">
        <v>-289448000000</v>
      </c>
      <c r="N52" s="5">
        <v>-364170151196</v>
      </c>
      <c r="O52" s="5">
        <v>-657223083751</v>
      </c>
      <c r="P52" s="5">
        <v>-599652649860</v>
      </c>
      <c r="Q52" s="5">
        <v>-640764948420</v>
      </c>
      <c r="R52" s="5">
        <v>-703295055756</v>
      </c>
      <c r="S52" s="5">
        <v>-591324278554</v>
      </c>
      <c r="T52" s="5">
        <v>-602089376120</v>
      </c>
      <c r="U52" s="5">
        <v>-748355151267</v>
      </c>
      <c r="V52" s="5">
        <v>-596651020871</v>
      </c>
      <c r="W52" s="5">
        <v>-512621452845</v>
      </c>
      <c r="X52" s="5">
        <v>-535324381662</v>
      </c>
      <c r="Y52" s="5">
        <v>-523142249228</v>
      </c>
      <c r="Z52" s="5">
        <v>-472900036600</v>
      </c>
    </row>
    <row r="53" spans="2:26" ht="15.5" x14ac:dyDescent="0.35">
      <c r="C53" t="s">
        <v>87</v>
      </c>
      <c r="D53" s="5">
        <v>127398000000</v>
      </c>
      <c r="E53" s="5">
        <v>134954000000</v>
      </c>
      <c r="F53" s="5">
        <v>56352000000</v>
      </c>
      <c r="G53" s="5">
        <v>153168000000</v>
      </c>
      <c r="I53" s="5">
        <v>511663000000</v>
      </c>
      <c r="J53" s="5">
        <v>666773000000</v>
      </c>
      <c r="K53" s="5">
        <v>696951000000</v>
      </c>
      <c r="L53" s="5">
        <v>544019000000</v>
      </c>
      <c r="M53" s="5">
        <v>99894000000</v>
      </c>
      <c r="N53" s="5">
        <v>50009516313</v>
      </c>
      <c r="O53" s="5">
        <v>701375142602</v>
      </c>
      <c r="P53" s="5">
        <v>684232809876</v>
      </c>
      <c r="Q53" s="5">
        <v>599265205619</v>
      </c>
      <c r="R53" s="5">
        <v>580239900915</v>
      </c>
      <c r="S53" s="5">
        <v>540165258569</v>
      </c>
      <c r="T53" s="5">
        <v>499274749566</v>
      </c>
      <c r="U53" s="5">
        <v>493282112222</v>
      </c>
      <c r="V53" s="5">
        <v>457087327481</v>
      </c>
      <c r="W53" s="5">
        <v>420328436357</v>
      </c>
      <c r="X53" s="5">
        <v>386601963856</v>
      </c>
      <c r="Y53" s="5">
        <v>375179361192</v>
      </c>
      <c r="Z53" s="5">
        <v>381472217224</v>
      </c>
    </row>
    <row r="54" spans="2:26" ht="15.5" x14ac:dyDescent="0.35">
      <c r="C54" t="s">
        <v>88</v>
      </c>
      <c r="D54" s="5">
        <v>-68130000000</v>
      </c>
      <c r="E54" s="5">
        <v>-63029000000</v>
      </c>
      <c r="F54" s="5">
        <v>-70742000000</v>
      </c>
      <c r="G54" s="5">
        <v>7395000000</v>
      </c>
      <c r="I54" s="5">
        <v>-186811000000</v>
      </c>
      <c r="J54" s="5">
        <v>-294411000000</v>
      </c>
      <c r="K54" s="5">
        <v>-249739000000</v>
      </c>
      <c r="L54" s="5">
        <v>-252107000000</v>
      </c>
      <c r="M54" s="5">
        <v>-222791000000</v>
      </c>
      <c r="N54" s="5">
        <v>-326190139812</v>
      </c>
      <c r="O54" s="5">
        <v>-262673869614</v>
      </c>
      <c r="P54" s="5">
        <v>-259953166495</v>
      </c>
      <c r="Q54" s="5">
        <v>-205225155369</v>
      </c>
      <c r="R54" s="5">
        <v>-339970397824</v>
      </c>
      <c r="S54" s="5">
        <v>-119719452850</v>
      </c>
      <c r="T54" s="5">
        <v>-216554826939</v>
      </c>
      <c r="U54" s="5">
        <v>-206157088991</v>
      </c>
      <c r="V54" s="5">
        <v>-205147907431</v>
      </c>
      <c r="W54" s="5">
        <v>-197853839068</v>
      </c>
      <c r="X54" s="5">
        <v>-188365938452</v>
      </c>
      <c r="Y54" s="5">
        <v>-188953935331</v>
      </c>
      <c r="Z54" s="5">
        <v>-185758894390</v>
      </c>
    </row>
    <row r="55" spans="2:26" ht="15.5" x14ac:dyDescent="0.35">
      <c r="C55" t="s">
        <v>89</v>
      </c>
      <c r="D55" s="5">
        <v>-8549000000</v>
      </c>
      <c r="E55" s="5">
        <v>-8943000000</v>
      </c>
      <c r="F55" s="5">
        <v>-6253000000</v>
      </c>
      <c r="G55" s="5">
        <v>-7550000000</v>
      </c>
      <c r="I55" s="5">
        <v>-31506000000</v>
      </c>
      <c r="J55" s="5">
        <v>-31231000000</v>
      </c>
      <c r="K55" s="5">
        <v>-28331000000</v>
      </c>
      <c r="L55" s="5">
        <v>-24561000000</v>
      </c>
      <c r="M55" s="5">
        <v>-9102000000</v>
      </c>
      <c r="N55" s="5">
        <v>-11917656142</v>
      </c>
      <c r="O55" s="5">
        <v>-45348796643</v>
      </c>
      <c r="P55" s="5">
        <v>-44461482617</v>
      </c>
      <c r="Q55" s="5">
        <v>-47302249302</v>
      </c>
      <c r="R55" s="5">
        <v>-46584993247</v>
      </c>
      <c r="S55" s="5">
        <v>-44272606433</v>
      </c>
      <c r="T55" s="5">
        <v>-42347481082</v>
      </c>
      <c r="U55" s="5">
        <v>-43551817284</v>
      </c>
      <c r="V55" s="5">
        <v>-50514693449</v>
      </c>
      <c r="W55" s="5">
        <v>-44225692729</v>
      </c>
      <c r="X55" s="5">
        <v>-35652114741</v>
      </c>
      <c r="Y55" s="5">
        <v>-43496502026</v>
      </c>
      <c r="Z55" s="5">
        <v>-46934698312</v>
      </c>
    </row>
    <row r="56" spans="2:26" ht="15.5" x14ac:dyDescent="0.35">
      <c r="C56" t="s">
        <v>90</v>
      </c>
      <c r="D56" s="5">
        <v>-64604000000</v>
      </c>
      <c r="E56" s="5">
        <v>-57024000000</v>
      </c>
      <c r="F56" s="5">
        <v>-64716000000</v>
      </c>
      <c r="G56" s="5">
        <v>-86648000000</v>
      </c>
      <c r="I56" s="5">
        <v>-274159000000</v>
      </c>
      <c r="J56" s="5">
        <v>-261678000000</v>
      </c>
      <c r="K56" s="5">
        <v>-250260000000</v>
      </c>
      <c r="L56" s="5">
        <v>-224713000000</v>
      </c>
      <c r="M56" s="5">
        <v>-193939000000</v>
      </c>
      <c r="N56" s="5">
        <v>-206716179814</v>
      </c>
      <c r="O56" s="5">
        <v>-248768252951</v>
      </c>
      <c r="P56" s="5">
        <v>-234999319589</v>
      </c>
      <c r="Q56" s="5">
        <v>-203387979673</v>
      </c>
      <c r="R56" s="5">
        <v>-215773490743</v>
      </c>
      <c r="S56" s="5">
        <v>-176122566875</v>
      </c>
      <c r="T56" s="5">
        <v>-196237966844</v>
      </c>
      <c r="U56" s="5">
        <v>-176042780457</v>
      </c>
      <c r="V56" s="5">
        <v>-163541544899</v>
      </c>
      <c r="W56" s="5">
        <v>-172265458473</v>
      </c>
      <c r="X56" s="5">
        <v>-152713823711</v>
      </c>
      <c r="Y56" s="5">
        <v>-145457433305</v>
      </c>
      <c r="Z56" s="5">
        <v>-138824196078</v>
      </c>
    </row>
    <row r="57" spans="2:26" ht="15.5" x14ac:dyDescent="0.35">
      <c r="C57" t="s">
        <v>94</v>
      </c>
      <c r="D57" s="5">
        <v>3725000000</v>
      </c>
      <c r="E57" s="5">
        <v>2815000000</v>
      </c>
      <c r="F57" s="5">
        <v>2945000000</v>
      </c>
      <c r="G57" s="5">
        <v>792000000</v>
      </c>
      <c r="I57" s="5">
        <v>9364000000</v>
      </c>
      <c r="J57" s="5">
        <v>17747000000</v>
      </c>
      <c r="K57" s="5">
        <v>23775000000</v>
      </c>
      <c r="L57" s="5">
        <v>12383000000</v>
      </c>
      <c r="M57" s="5">
        <v>16096000000</v>
      </c>
      <c r="N57" s="5">
        <v>14486709920</v>
      </c>
      <c r="O57" s="5">
        <v>23102709184</v>
      </c>
      <c r="P57" s="5">
        <v>16627201619</v>
      </c>
      <c r="Q57" s="5">
        <v>31229214330</v>
      </c>
      <c r="R57" s="5">
        <v>16666016358</v>
      </c>
      <c r="S57" s="5">
        <v>8638082542</v>
      </c>
      <c r="T57" s="5">
        <v>13294810289</v>
      </c>
      <c r="U57" s="5">
        <v>6420642160</v>
      </c>
      <c r="V57" s="5">
        <v>8265636701</v>
      </c>
      <c r="W57" s="5">
        <v>12211786440</v>
      </c>
    </row>
    <row r="58" spans="2:26" ht="15.5" x14ac:dyDescent="0.35">
      <c r="C58" t="s">
        <v>312</v>
      </c>
      <c r="G58" s="5">
        <v>-428000000</v>
      </c>
      <c r="I58" s="5">
        <v>-428000000</v>
      </c>
      <c r="J58" s="5">
        <v>-470000000</v>
      </c>
      <c r="K58" s="5">
        <v>33000000</v>
      </c>
      <c r="M58" s="5">
        <v>103000000</v>
      </c>
      <c r="N58" s="5">
        <v>279241364</v>
      </c>
      <c r="O58" s="5">
        <v>297032437</v>
      </c>
      <c r="P58" s="5">
        <v>-2371555648</v>
      </c>
      <c r="Q58" s="5">
        <v>-138947974</v>
      </c>
      <c r="R58" s="5">
        <v>678806181</v>
      </c>
      <c r="S58" s="5">
        <v>-678698015</v>
      </c>
      <c r="T58" s="5">
        <v>4434238409</v>
      </c>
      <c r="U58" s="5">
        <v>588513731</v>
      </c>
      <c r="V58" s="5">
        <v>523838276</v>
      </c>
      <c r="W58" s="5">
        <v>-690282720</v>
      </c>
    </row>
    <row r="59" spans="2:26" ht="15.5" x14ac:dyDescent="0.35">
      <c r="C59" t="s">
        <v>95</v>
      </c>
      <c r="D59" s="5">
        <v>1000000</v>
      </c>
      <c r="E59" s="5">
        <v>-22000000</v>
      </c>
      <c r="F59" s="5">
        <v>-6000000</v>
      </c>
      <c r="G59" s="5">
        <v>-8000000</v>
      </c>
      <c r="I59" s="5">
        <v>-2000000</v>
      </c>
      <c r="J59" s="5">
        <v>-22000000</v>
      </c>
      <c r="K59" s="5">
        <v>-551000000</v>
      </c>
      <c r="L59" s="5">
        <v>-339000000</v>
      </c>
      <c r="M59" s="5">
        <v>-6000000</v>
      </c>
      <c r="N59" s="5">
        <v>-1012910782</v>
      </c>
      <c r="O59" s="5">
        <v>-776272347</v>
      </c>
      <c r="P59" s="5">
        <v>-620095169</v>
      </c>
      <c r="Q59" s="5">
        <v>285652935</v>
      </c>
      <c r="R59" s="5">
        <v>-265802033</v>
      </c>
      <c r="S59" s="5">
        <v>967010228</v>
      </c>
      <c r="T59" s="5">
        <v>127343498</v>
      </c>
      <c r="U59" s="5">
        <v>1989734110</v>
      </c>
      <c r="V59" s="5">
        <v>3004973212</v>
      </c>
      <c r="W59" s="5">
        <v>181266817</v>
      </c>
    </row>
    <row r="60" spans="2:26" ht="15.5" x14ac:dyDescent="0.35">
      <c r="C60" t="s">
        <v>91</v>
      </c>
      <c r="D60" s="5">
        <v>-381000000</v>
      </c>
      <c r="E60" s="5">
        <v>-45000000</v>
      </c>
      <c r="F60" s="5">
        <v>374000000</v>
      </c>
      <c r="G60" s="5">
        <v>225000000</v>
      </c>
      <c r="I60" s="5">
        <v>-215000000</v>
      </c>
      <c r="J60" s="5">
        <v>-1503000000</v>
      </c>
      <c r="K60" s="5">
        <v>6117000000</v>
      </c>
      <c r="L60" s="5">
        <v>-1716000000</v>
      </c>
      <c r="M60" s="5">
        <v>-1345000000</v>
      </c>
      <c r="N60" s="5">
        <v>-996173142</v>
      </c>
      <c r="O60" s="5">
        <v>2585911852</v>
      </c>
      <c r="P60" s="5">
        <v>-1014987428</v>
      </c>
      <c r="Q60" s="5">
        <v>3838777872</v>
      </c>
      <c r="R60" s="5">
        <v>23100395213</v>
      </c>
      <c r="S60" s="5">
        <v>-1441396577</v>
      </c>
      <c r="T60" s="5">
        <v>-2069858516</v>
      </c>
      <c r="U60" s="5">
        <v>-2085412384</v>
      </c>
      <c r="V60" s="5">
        <v>-302070753</v>
      </c>
      <c r="W60" s="5">
        <v>18192825</v>
      </c>
    </row>
    <row r="61" spans="2:26" ht="15.5" x14ac:dyDescent="0.35">
      <c r="C61" t="s">
        <v>92</v>
      </c>
      <c r="D61" s="5">
        <v>59268000000</v>
      </c>
      <c r="E61" s="5">
        <v>71925000000</v>
      </c>
      <c r="F61" s="5">
        <v>-14390000000</v>
      </c>
      <c r="G61" s="5">
        <v>160563000000</v>
      </c>
      <c r="I61" s="5">
        <v>324852000000</v>
      </c>
      <c r="J61" s="5">
        <v>372362000000</v>
      </c>
      <c r="K61" s="5">
        <v>447212000000</v>
      </c>
      <c r="L61" s="5">
        <v>291912000000</v>
      </c>
      <c r="M61" s="5">
        <v>-122897000000</v>
      </c>
      <c r="N61" s="5">
        <v>-276180623499</v>
      </c>
      <c r="O61" s="5">
        <v>438701272988</v>
      </c>
      <c r="P61" s="5">
        <v>424279643381</v>
      </c>
      <c r="Q61" s="5">
        <v>394040050250</v>
      </c>
      <c r="R61" s="5">
        <v>240269503091</v>
      </c>
      <c r="S61" s="5">
        <v>420445805719</v>
      </c>
      <c r="T61" s="5">
        <v>282719922627</v>
      </c>
      <c r="U61" s="5">
        <v>287125023231</v>
      </c>
      <c r="V61" s="5">
        <v>251939420050</v>
      </c>
      <c r="W61" s="5">
        <v>222474597289</v>
      </c>
      <c r="X61" s="5">
        <v>198236025404</v>
      </c>
      <c r="Y61" s="5">
        <v>186225425861</v>
      </c>
      <c r="Z61" s="5">
        <v>195713322834</v>
      </c>
    </row>
    <row r="62" spans="2:26" ht="15.5" x14ac:dyDescent="0.35">
      <c r="C62" t="s">
        <v>93</v>
      </c>
      <c r="D62" s="5">
        <v>-18264000000</v>
      </c>
      <c r="E62" s="5">
        <v>-16159000000</v>
      </c>
      <c r="F62" s="5">
        <v>-16524000000</v>
      </c>
      <c r="G62" s="5">
        <v>-15653000000</v>
      </c>
      <c r="I62" s="5">
        <v>-71900000000</v>
      </c>
      <c r="J62" s="5">
        <v>-94828000000</v>
      </c>
      <c r="K62" s="5">
        <v>-73116000000</v>
      </c>
      <c r="L62" s="5">
        <v>-99980000000</v>
      </c>
      <c r="M62" s="5">
        <v>-118757000000</v>
      </c>
      <c r="N62" s="5">
        <v>-91282073616</v>
      </c>
      <c r="O62" s="5">
        <v>-66970948531</v>
      </c>
      <c r="P62" s="5">
        <v>-66099464532</v>
      </c>
      <c r="Q62" s="5">
        <v>-45581707100</v>
      </c>
      <c r="R62" s="5">
        <v>29127177090</v>
      </c>
      <c r="S62" s="5">
        <v>-5842719938</v>
      </c>
      <c r="T62" s="5">
        <v>21783843080</v>
      </c>
      <c r="U62" s="5">
        <v>-25121049817</v>
      </c>
      <c r="V62" s="5">
        <v>-12793239040</v>
      </c>
      <c r="W62" s="5">
        <v>-13850122964</v>
      </c>
      <c r="X62" s="5">
        <v>-11466673181</v>
      </c>
      <c r="Y62" s="5">
        <v>4709616627</v>
      </c>
      <c r="Z62" s="5">
        <v>-3874600169</v>
      </c>
    </row>
    <row r="63" spans="2:26" ht="15.5" x14ac:dyDescent="0.35">
      <c r="C63" t="s">
        <v>27</v>
      </c>
      <c r="D63" s="5">
        <v>-16133000000</v>
      </c>
      <c r="E63" s="5">
        <v>-16256000000</v>
      </c>
      <c r="F63" s="5">
        <v>-16898000000</v>
      </c>
      <c r="G63" s="5">
        <v>-15593000000</v>
      </c>
      <c r="I63" s="5">
        <v>-72066000000</v>
      </c>
      <c r="J63" s="5">
        <v>-95656000000</v>
      </c>
      <c r="K63" s="5">
        <v>-96369000000</v>
      </c>
      <c r="L63" s="5">
        <v>-89428000000</v>
      </c>
      <c r="M63" s="5">
        <v>-106043000000</v>
      </c>
      <c r="N63" s="5">
        <v>-85069167958</v>
      </c>
      <c r="O63" s="5">
        <v>-79644032987</v>
      </c>
      <c r="P63" s="5">
        <v>-75436622539</v>
      </c>
      <c r="Q63" s="5">
        <v>-70744313798</v>
      </c>
      <c r="R63" s="5">
        <v>-45484866735</v>
      </c>
      <c r="S63" s="5">
        <v>-36142217775</v>
      </c>
      <c r="T63" s="5">
        <v>-41090748992</v>
      </c>
      <c r="U63" s="5">
        <v>-29629486375</v>
      </c>
      <c r="V63" s="5">
        <v>-8542340664</v>
      </c>
      <c r="W63" s="5">
        <v>-13236220814</v>
      </c>
    </row>
    <row r="64" spans="2:26" ht="15.5" x14ac:dyDescent="0.35">
      <c r="C64" t="s">
        <v>1825</v>
      </c>
      <c r="G64" s="5">
        <v>-558000000</v>
      </c>
      <c r="I64" s="5">
        <v>-995000000</v>
      </c>
      <c r="J64" s="5">
        <v>983000000</v>
      </c>
      <c r="K64" s="5">
        <v>-763000000</v>
      </c>
      <c r="L64" s="5">
        <v>-510000000</v>
      </c>
      <c r="M64" s="5">
        <v>1788000000</v>
      </c>
      <c r="N64" s="5">
        <v>-1238791019</v>
      </c>
      <c r="O64" s="5">
        <v>5215971397</v>
      </c>
      <c r="P64" s="5">
        <v>6350147480</v>
      </c>
      <c r="Q64" s="5">
        <v>8352227525</v>
      </c>
      <c r="R64" s="5">
        <v>10192588976</v>
      </c>
      <c r="S64" s="5">
        <v>20654063639</v>
      </c>
      <c r="T64" s="5">
        <v>55743201703</v>
      </c>
      <c r="U64" s="5">
        <v>-2421196033</v>
      </c>
      <c r="V64" s="5">
        <v>-682236343</v>
      </c>
    </row>
    <row r="65" spans="3:26" ht="15.5" x14ac:dyDescent="0.35">
      <c r="C65" t="s">
        <v>313</v>
      </c>
      <c r="D65" s="5">
        <v>-2131000000</v>
      </c>
      <c r="E65" s="5">
        <v>97000000</v>
      </c>
      <c r="F65" s="5">
        <v>374000000</v>
      </c>
      <c r="G65" s="5">
        <v>498000000</v>
      </c>
      <c r="I65" s="5">
        <v>1161000000</v>
      </c>
      <c r="J65" s="5">
        <v>-155000000</v>
      </c>
      <c r="K65" s="5">
        <v>24016000000</v>
      </c>
      <c r="L65" s="5">
        <v>-10042000000</v>
      </c>
      <c r="M65" s="5">
        <v>-14502000000</v>
      </c>
      <c r="N65" s="5">
        <v>-4974114639</v>
      </c>
      <c r="O65" s="5">
        <v>7457113059</v>
      </c>
      <c r="P65" s="5">
        <v>2987010527</v>
      </c>
      <c r="Q65" s="5">
        <v>16810379173</v>
      </c>
      <c r="R65" s="5">
        <v>64419454849</v>
      </c>
      <c r="S65" s="5">
        <v>9645434198</v>
      </c>
      <c r="T65" s="5">
        <v>7131390369</v>
      </c>
      <c r="U65" s="5">
        <v>6929632591</v>
      </c>
      <c r="V65" s="5">
        <v>-3568662033</v>
      </c>
      <c r="W65" s="5">
        <v>-613902150</v>
      </c>
    </row>
    <row r="66" spans="3:26" ht="15.5" x14ac:dyDescent="0.35">
      <c r="C66" t="s">
        <v>96</v>
      </c>
      <c r="D66" s="5">
        <v>-18264000000</v>
      </c>
      <c r="E66" s="5">
        <v>-16159000000</v>
      </c>
      <c r="F66" s="5">
        <v>-16524000000</v>
      </c>
      <c r="G66" s="5">
        <v>-15653000000</v>
      </c>
      <c r="I66" s="5">
        <v>-71900000000</v>
      </c>
      <c r="J66" s="5">
        <v>-94828000000</v>
      </c>
      <c r="K66" s="5">
        <v>-73116000000</v>
      </c>
      <c r="L66" s="5">
        <v>-99980000000</v>
      </c>
      <c r="M66" s="5">
        <v>-118757000000</v>
      </c>
      <c r="N66" s="5">
        <v>-91282073616</v>
      </c>
      <c r="O66" s="5">
        <v>-66970948531</v>
      </c>
      <c r="P66" s="5">
        <v>-66099464532</v>
      </c>
      <c r="Q66" s="5">
        <v>-45581707100</v>
      </c>
      <c r="R66" s="5">
        <v>29127177090</v>
      </c>
      <c r="S66" s="5">
        <v>-5842719938</v>
      </c>
      <c r="T66" s="5">
        <v>21783843080</v>
      </c>
      <c r="U66" s="5">
        <v>-25121049817</v>
      </c>
      <c r="V66" s="5">
        <v>-12793239040</v>
      </c>
      <c r="W66" s="5">
        <v>-13850122964</v>
      </c>
      <c r="X66" s="5">
        <v>-11466673181</v>
      </c>
      <c r="Y66" s="5">
        <v>4709616627</v>
      </c>
      <c r="Z66" s="5">
        <v>-3874600169</v>
      </c>
    </row>
    <row r="67" spans="3:26" ht="15.5" x14ac:dyDescent="0.35">
      <c r="C67" t="s">
        <v>29</v>
      </c>
      <c r="D67" s="5">
        <v>41004000000</v>
      </c>
      <c r="E67" s="5">
        <v>55766000000</v>
      </c>
      <c r="F67" s="5">
        <v>-30914000000</v>
      </c>
      <c r="G67" s="5">
        <v>144910000000</v>
      </c>
      <c r="I67" s="5">
        <v>252952000000</v>
      </c>
      <c r="J67" s="5">
        <v>277534000000</v>
      </c>
      <c r="K67" s="5">
        <v>374096000000</v>
      </c>
      <c r="L67" s="5">
        <v>191932000000</v>
      </c>
      <c r="M67" s="5">
        <v>-241654000000</v>
      </c>
      <c r="N67" s="5">
        <v>-367462697115</v>
      </c>
      <c r="O67" s="5">
        <v>371730324457</v>
      </c>
      <c r="P67" s="5">
        <v>358180178849</v>
      </c>
      <c r="Q67" s="5">
        <v>348458343150</v>
      </c>
      <c r="R67" s="5">
        <v>269396680181</v>
      </c>
      <c r="S67" s="5">
        <v>414603085781</v>
      </c>
      <c r="T67" s="5">
        <v>304503765707</v>
      </c>
      <c r="U67" s="5">
        <v>262003973414</v>
      </c>
      <c r="V67" s="5">
        <v>239146181010</v>
      </c>
      <c r="W67" s="5">
        <v>208624474325</v>
      </c>
      <c r="X67" s="5">
        <v>186769352223</v>
      </c>
      <c r="Y67" s="5">
        <v>190935042488</v>
      </c>
      <c r="Z67" s="5">
        <v>191838722665</v>
      </c>
    </row>
    <row r="68" spans="3:26" ht="15.5" x14ac:dyDescent="0.35">
      <c r="C68" t="s">
        <v>28</v>
      </c>
      <c r="D68" s="5">
        <v>-17064000000</v>
      </c>
      <c r="E68" s="5">
        <v>-15974000000</v>
      </c>
      <c r="F68" s="5">
        <v>-7516000000</v>
      </c>
      <c r="G68" s="5">
        <v>-23131000000</v>
      </c>
      <c r="I68" s="5">
        <v>-72988000000</v>
      </c>
      <c r="J68" s="5">
        <v>-101248000000</v>
      </c>
      <c r="K68" s="5">
        <v>-132790000000</v>
      </c>
      <c r="L68" s="5">
        <v>-39432000000</v>
      </c>
      <c r="M68" s="5">
        <v>-34727000000</v>
      </c>
      <c r="N68" s="5">
        <v>-26403436736</v>
      </c>
      <c r="O68" s="5">
        <v>-138696103274</v>
      </c>
      <c r="P68" s="5">
        <v>-135833113027</v>
      </c>
      <c r="Q68" s="5">
        <v>-124303755073</v>
      </c>
      <c r="R68" s="5">
        <v>-115503175446</v>
      </c>
      <c r="S68" s="5">
        <v>-125183165110</v>
      </c>
      <c r="T68" s="5">
        <v>-71414076885</v>
      </c>
      <c r="U68" s="5">
        <v>-71899043561</v>
      </c>
      <c r="V68" s="5">
        <v>-61296939381</v>
      </c>
      <c r="W68" s="5">
        <v>-46685248392</v>
      </c>
      <c r="X68" s="5">
        <v>-44914204948</v>
      </c>
      <c r="Y68" s="5">
        <v>-53479509223</v>
      </c>
      <c r="Z68" s="5">
        <v>-59548096594</v>
      </c>
    </row>
    <row r="69" spans="3:26" ht="15.5" x14ac:dyDescent="0.35">
      <c r="C69" t="s">
        <v>97</v>
      </c>
      <c r="D69" s="5">
        <v>-11055000000</v>
      </c>
      <c r="E69" s="5">
        <v>-10220000000</v>
      </c>
      <c r="F69" s="5">
        <v>-1657000000</v>
      </c>
      <c r="G69" s="5">
        <v>-15157000000</v>
      </c>
      <c r="I69" s="5">
        <v>-44918000000</v>
      </c>
      <c r="J69" s="5">
        <v>-72976000000</v>
      </c>
      <c r="K69" s="5">
        <v>-115809000000</v>
      </c>
      <c r="L69" s="5">
        <v>-29000000000</v>
      </c>
      <c r="M69" s="5">
        <v>-29435000000</v>
      </c>
      <c r="N69" s="5">
        <v>-19292232580</v>
      </c>
      <c r="O69" s="5">
        <v>-125361169933</v>
      </c>
      <c r="P69" s="5">
        <v>-122375132875</v>
      </c>
      <c r="Q69" s="5">
        <v>-112794469469</v>
      </c>
      <c r="R69" s="5">
        <v>-92770384570</v>
      </c>
      <c r="S69" s="5">
        <v>-89179850199</v>
      </c>
      <c r="U69" s="5">
        <v>-71118757954</v>
      </c>
      <c r="V69" s="5">
        <v>-57207392613</v>
      </c>
      <c r="W69" s="5">
        <v>-44743753497</v>
      </c>
      <c r="X69" s="5">
        <v>-44193949340</v>
      </c>
      <c r="Y69" s="5">
        <v>-44427400424</v>
      </c>
      <c r="Z69" s="5">
        <v>-60803973963</v>
      </c>
    </row>
    <row r="70" spans="3:26" ht="15.5" x14ac:dyDescent="0.35">
      <c r="C70" t="s">
        <v>98</v>
      </c>
      <c r="U70" s="5">
        <v>-780285607</v>
      </c>
      <c r="V70" s="5">
        <v>-4089546768</v>
      </c>
      <c r="W70" s="5">
        <v>-1941494895</v>
      </c>
      <c r="X70" s="5">
        <v>-720255608</v>
      </c>
      <c r="Y70" s="5">
        <v>-9052108799</v>
      </c>
      <c r="Z70" s="5">
        <v>1255877369</v>
      </c>
    </row>
    <row r="71" spans="3:26" ht="15.5" x14ac:dyDescent="0.35">
      <c r="C71" t="s">
        <v>448</v>
      </c>
      <c r="D71" s="5">
        <v>-6009000000</v>
      </c>
      <c r="E71" s="5">
        <v>-5754000000</v>
      </c>
      <c r="F71" s="5">
        <v>-5859000000</v>
      </c>
      <c r="G71" s="5">
        <v>-7974000000</v>
      </c>
      <c r="I71" s="5">
        <v>-28070000000</v>
      </c>
      <c r="J71" s="5">
        <v>-28272000000</v>
      </c>
      <c r="K71" s="5">
        <v>-16981000000</v>
      </c>
      <c r="L71" s="5">
        <v>-10432000000</v>
      </c>
      <c r="M71" s="5">
        <v>-5292000000</v>
      </c>
      <c r="N71" s="5">
        <v>-7111204156</v>
      </c>
      <c r="O71" s="5">
        <v>-13334933341</v>
      </c>
      <c r="P71" s="5">
        <v>-13457980152</v>
      </c>
      <c r="Q71" s="5">
        <v>-11509285604</v>
      </c>
      <c r="R71" s="5">
        <v>-22732790876</v>
      </c>
      <c r="S71" s="5">
        <v>-36003314911</v>
      </c>
    </row>
    <row r="72" spans="3:26" ht="15.5" x14ac:dyDescent="0.35">
      <c r="C72" t="s">
        <v>99</v>
      </c>
      <c r="D72" s="5">
        <v>-17064000000</v>
      </c>
      <c r="E72" s="5">
        <v>-15974000000</v>
      </c>
      <c r="F72" s="5">
        <v>-7516000000</v>
      </c>
      <c r="G72" s="5">
        <v>-23131000000</v>
      </c>
      <c r="I72" s="5">
        <v>-72988000000</v>
      </c>
      <c r="J72" s="5">
        <v>-101248000000</v>
      </c>
      <c r="K72" s="5">
        <v>-132790000000</v>
      </c>
      <c r="L72" s="5">
        <v>-39432000000</v>
      </c>
      <c r="M72" s="5">
        <v>-34727000000</v>
      </c>
      <c r="N72" s="5">
        <v>-26403436736</v>
      </c>
      <c r="O72" s="5">
        <v>-138696103274</v>
      </c>
      <c r="P72" s="5">
        <v>-135833113027</v>
      </c>
      <c r="Q72" s="5">
        <v>-124303755073</v>
      </c>
      <c r="R72" s="5">
        <v>-115503175446</v>
      </c>
      <c r="S72" s="5">
        <v>-125183165110</v>
      </c>
      <c r="T72" s="5">
        <v>-71414076885</v>
      </c>
      <c r="U72" s="5">
        <v>-71899043561</v>
      </c>
      <c r="V72" s="5">
        <v>-61296939381</v>
      </c>
      <c r="W72" s="5">
        <v>-46685248392</v>
      </c>
      <c r="X72" s="5">
        <v>-44914204948</v>
      </c>
      <c r="Y72" s="5">
        <v>-53479509223</v>
      </c>
      <c r="Z72" s="5">
        <v>-59548096594</v>
      </c>
    </row>
    <row r="73" spans="3:26" ht="15.5" x14ac:dyDescent="0.35">
      <c r="C73" t="s">
        <v>100</v>
      </c>
      <c r="D73" s="5">
        <v>23940000000</v>
      </c>
      <c r="E73" s="5">
        <v>39792000000</v>
      </c>
      <c r="F73" s="5">
        <v>-38430000000</v>
      </c>
      <c r="G73" s="5">
        <v>121779000000</v>
      </c>
      <c r="I73" s="5">
        <v>179964000000</v>
      </c>
      <c r="J73" s="5">
        <v>176286000000</v>
      </c>
      <c r="K73" s="5">
        <v>241306000000</v>
      </c>
      <c r="L73" s="5">
        <v>152500000000</v>
      </c>
      <c r="M73" s="5">
        <v>-276381000000</v>
      </c>
      <c r="N73" s="5">
        <v>-393866133851</v>
      </c>
      <c r="O73" s="5">
        <v>233034221183</v>
      </c>
      <c r="P73" s="5">
        <v>222347065822</v>
      </c>
      <c r="Q73" s="5">
        <v>224154588077</v>
      </c>
      <c r="R73" s="5">
        <v>153893504735</v>
      </c>
      <c r="S73" s="5">
        <v>289419920671</v>
      </c>
      <c r="T73" s="5">
        <v>233089688822</v>
      </c>
      <c r="U73" s="5">
        <v>190104929853</v>
      </c>
      <c r="V73" s="5">
        <v>177849241629</v>
      </c>
      <c r="W73" s="5">
        <v>161939225933</v>
      </c>
      <c r="X73" s="5">
        <v>141855147275</v>
      </c>
      <c r="Y73" s="5">
        <v>137455533265</v>
      </c>
      <c r="Z73" s="5">
        <v>132290626071</v>
      </c>
    </row>
    <row r="74" spans="3:26" ht="15.5" x14ac:dyDescent="0.35">
      <c r="C74" t="s">
        <v>101</v>
      </c>
      <c r="X74" s="5">
        <v>-97536051</v>
      </c>
      <c r="Y74" s="5">
        <v>-66052053</v>
      </c>
      <c r="Z74" s="5">
        <v>-57541484</v>
      </c>
    </row>
    <row r="75" spans="3:26" ht="15.5" x14ac:dyDescent="0.35">
      <c r="C75" t="s">
        <v>104</v>
      </c>
      <c r="D75" s="5">
        <v>23940000000</v>
      </c>
      <c r="E75" s="5">
        <v>39792000000</v>
      </c>
      <c r="F75" s="5">
        <v>-38430000000</v>
      </c>
      <c r="G75" s="5">
        <v>121779000000</v>
      </c>
      <c r="I75" s="5">
        <v>179964000000</v>
      </c>
      <c r="J75" s="5">
        <v>176286000000</v>
      </c>
      <c r="K75" s="5">
        <v>241306000000</v>
      </c>
      <c r="L75" s="5">
        <v>152500000000</v>
      </c>
      <c r="M75" s="5">
        <v>-276381000000</v>
      </c>
      <c r="N75" s="5">
        <v>-393866133851</v>
      </c>
      <c r="O75" s="5">
        <v>233034221183</v>
      </c>
      <c r="P75" s="5">
        <v>222347065822</v>
      </c>
      <c r="Q75" s="5">
        <v>224154588077</v>
      </c>
      <c r="R75" s="5">
        <v>153893504735</v>
      </c>
      <c r="S75" s="5">
        <v>289419920671</v>
      </c>
      <c r="T75" s="5">
        <v>233089688822</v>
      </c>
      <c r="U75" s="5">
        <v>190104929853</v>
      </c>
      <c r="V75" s="5">
        <v>177849241629</v>
      </c>
      <c r="W75" s="5">
        <v>161939225933</v>
      </c>
      <c r="X75" s="5">
        <v>141757611224</v>
      </c>
      <c r="Y75" s="5">
        <v>137389481212</v>
      </c>
      <c r="Z75" s="5">
        <v>132233084587</v>
      </c>
    </row>
    <row r="76" spans="3:26" ht="15.5" x14ac:dyDescent="0.35">
      <c r="C76" t="s">
        <v>105</v>
      </c>
      <c r="G76" s="5">
        <v>-15377000000</v>
      </c>
      <c r="I76" s="5">
        <v>-15377000000</v>
      </c>
      <c r="J76" s="5">
        <v>-59449000000</v>
      </c>
      <c r="K76" s="5">
        <v>-87595000000</v>
      </c>
      <c r="L76" s="5">
        <v>-84581000000</v>
      </c>
      <c r="M76" s="5">
        <v>10294000000</v>
      </c>
      <c r="N76" s="5">
        <v>17455658681</v>
      </c>
      <c r="O76" s="5">
        <v>-9548348400</v>
      </c>
      <c r="P76" s="5">
        <v>-3741261449</v>
      </c>
      <c r="Q76" s="5">
        <v>-19009369482</v>
      </c>
      <c r="R76" s="5">
        <v>-3913071041</v>
      </c>
      <c r="S76" s="5">
        <v>-11841605</v>
      </c>
      <c r="V76" s="5">
        <v>9076325042</v>
      </c>
    </row>
    <row r="77" spans="3:26" ht="15.5" x14ac:dyDescent="0.35">
      <c r="C77" t="s">
        <v>107</v>
      </c>
      <c r="D77" s="5">
        <v>23940000000</v>
      </c>
      <c r="E77" s="5">
        <v>39792000000</v>
      </c>
      <c r="F77" s="5">
        <v>-38430000000</v>
      </c>
      <c r="G77" s="5">
        <v>106402000000</v>
      </c>
      <c r="I77" s="5">
        <v>164587000000</v>
      </c>
      <c r="J77" s="5">
        <v>116837000000</v>
      </c>
      <c r="K77" s="5">
        <v>153711000000</v>
      </c>
      <c r="L77" s="5">
        <v>67919000000</v>
      </c>
      <c r="M77" s="5">
        <v>-266087000000</v>
      </c>
      <c r="N77" s="5">
        <v>-376410475170</v>
      </c>
      <c r="O77" s="5">
        <v>223485872783</v>
      </c>
      <c r="P77" s="5">
        <v>218605804373</v>
      </c>
      <c r="Q77" s="5">
        <v>205145218595</v>
      </c>
      <c r="R77" s="5">
        <v>149980433694</v>
      </c>
      <c r="S77" s="5">
        <v>289408079066</v>
      </c>
      <c r="T77" s="5">
        <v>233089688822</v>
      </c>
      <c r="U77" s="5">
        <v>190104929853</v>
      </c>
      <c r="V77" s="5">
        <v>186925566671</v>
      </c>
      <c r="W77" s="5">
        <v>161939225933</v>
      </c>
    </row>
    <row r="78" spans="3:26" ht="15.5" x14ac:dyDescent="0.35">
      <c r="C78" t="s">
        <v>108</v>
      </c>
      <c r="D78" s="5">
        <v>23940000000</v>
      </c>
      <c r="E78" s="5">
        <v>39792000000</v>
      </c>
      <c r="F78" s="5">
        <v>-38430000000</v>
      </c>
      <c r="G78" s="5">
        <v>121779000000</v>
      </c>
      <c r="I78" s="5">
        <v>179964000000</v>
      </c>
      <c r="J78" s="5">
        <v>176286000000</v>
      </c>
      <c r="K78" s="5">
        <v>241306000000</v>
      </c>
      <c r="L78" s="5">
        <v>152500000000</v>
      </c>
      <c r="M78" s="5">
        <v>-276381000000</v>
      </c>
      <c r="N78" s="5">
        <v>-393866133851</v>
      </c>
      <c r="O78" s="5">
        <v>233034221183</v>
      </c>
      <c r="P78" s="5">
        <v>222347065822</v>
      </c>
      <c r="Q78" s="5">
        <v>224154588077</v>
      </c>
      <c r="R78" s="5">
        <v>153893504735</v>
      </c>
      <c r="S78" s="5">
        <v>289419920671</v>
      </c>
      <c r="T78" s="5">
        <v>233089688822</v>
      </c>
      <c r="U78" s="5">
        <v>190104929855</v>
      </c>
      <c r="V78" s="5">
        <v>177849241628</v>
      </c>
      <c r="W78" s="5">
        <v>161939225933</v>
      </c>
      <c r="X78" s="5">
        <v>141757611224</v>
      </c>
      <c r="Y78" s="5">
        <v>137389481212</v>
      </c>
      <c r="Z78" s="5">
        <v>132233084587</v>
      </c>
    </row>
    <row r="79" spans="3:26" ht="15.5" x14ac:dyDescent="0.35">
      <c r="C79" t="s">
        <v>8</v>
      </c>
      <c r="D79" s="5">
        <v>24321000000</v>
      </c>
      <c r="E79" s="5">
        <v>39837000000</v>
      </c>
      <c r="F79" s="5">
        <v>-38804000000</v>
      </c>
      <c r="G79" s="5">
        <v>106177000000</v>
      </c>
      <c r="I79" s="5">
        <v>164802000000</v>
      </c>
      <c r="J79" s="5">
        <v>118340000000</v>
      </c>
      <c r="K79" s="5">
        <v>147594000000</v>
      </c>
      <c r="L79" s="5">
        <v>69635000000</v>
      </c>
      <c r="M79" s="5">
        <v>-264742000000</v>
      </c>
      <c r="N79" s="5">
        <v>-375414302028</v>
      </c>
      <c r="O79" s="5">
        <v>220899960931</v>
      </c>
      <c r="P79" s="5">
        <v>219620791801</v>
      </c>
      <c r="Q79" s="5">
        <v>201306440723</v>
      </c>
      <c r="R79" s="5">
        <v>126880038481</v>
      </c>
      <c r="S79" s="5">
        <v>290849475643</v>
      </c>
      <c r="T79" s="5">
        <v>235159547338</v>
      </c>
      <c r="U79" s="5">
        <v>192190342239</v>
      </c>
      <c r="V79" s="5">
        <v>187227637423</v>
      </c>
      <c r="W79" s="5">
        <v>161921033108</v>
      </c>
    </row>
    <row r="80" spans="3:26" ht="15.5" x14ac:dyDescent="0.35">
      <c r="C80" t="s">
        <v>109</v>
      </c>
      <c r="D80" s="5">
        <v>23940000000</v>
      </c>
      <c r="E80" s="5">
        <v>39792000000</v>
      </c>
      <c r="F80" s="5">
        <v>-38430000000</v>
      </c>
      <c r="G80" s="5">
        <v>121779000000</v>
      </c>
      <c r="I80" s="5">
        <v>179964000000</v>
      </c>
      <c r="J80" s="5">
        <v>176286000000</v>
      </c>
      <c r="K80" s="5">
        <v>241306000000</v>
      </c>
      <c r="L80" s="5">
        <v>152500000000</v>
      </c>
      <c r="M80" s="5">
        <v>-276381000000</v>
      </c>
      <c r="N80" s="5">
        <v>-393866133851</v>
      </c>
      <c r="O80" s="5">
        <v>233034221183</v>
      </c>
      <c r="P80" s="5">
        <v>222347065822</v>
      </c>
      <c r="Q80" s="5">
        <v>224154588077</v>
      </c>
      <c r="R80" s="5">
        <v>153893504735</v>
      </c>
      <c r="S80" s="5">
        <v>289419920671</v>
      </c>
      <c r="T80" s="5">
        <v>233089688822</v>
      </c>
      <c r="U80" s="5">
        <v>190104929855</v>
      </c>
      <c r="V80" s="5">
        <v>177849241628</v>
      </c>
      <c r="W80" s="5">
        <v>161939225933</v>
      </c>
      <c r="X80" s="5">
        <v>141757611224</v>
      </c>
      <c r="Y80" s="5">
        <v>137389481212</v>
      </c>
      <c r="Z80" s="5">
        <v>132233084587</v>
      </c>
    </row>
    <row r="81" spans="2:26" ht="15.5" x14ac:dyDescent="0.35">
      <c r="C81" t="s">
        <v>110</v>
      </c>
      <c r="D81" s="5">
        <v>23940000000</v>
      </c>
      <c r="E81" s="5">
        <v>39792000000</v>
      </c>
      <c r="F81" s="5">
        <v>-38430000000</v>
      </c>
      <c r="G81" s="5">
        <v>106402000000</v>
      </c>
      <c r="I81" s="5">
        <v>164587000000</v>
      </c>
      <c r="J81" s="5">
        <v>116837000000</v>
      </c>
      <c r="K81" s="5">
        <v>153711000000</v>
      </c>
      <c r="L81" s="5">
        <v>67919000000</v>
      </c>
      <c r="M81" s="5">
        <v>-266087000000</v>
      </c>
      <c r="N81" s="5">
        <v>-376410475170</v>
      </c>
      <c r="O81" s="5">
        <v>223485872783</v>
      </c>
      <c r="P81" s="5">
        <v>218605804373</v>
      </c>
      <c r="Q81" s="5">
        <v>205145218595</v>
      </c>
      <c r="R81" s="5">
        <v>149980433694</v>
      </c>
      <c r="S81" s="5">
        <v>289408079066</v>
      </c>
      <c r="T81" s="5">
        <v>233089688822</v>
      </c>
      <c r="U81" s="5">
        <v>190104929855</v>
      </c>
      <c r="V81" s="5">
        <v>186925566670</v>
      </c>
      <c r="W81" s="5">
        <v>161939225933</v>
      </c>
    </row>
    <row r="82" spans="2:26" ht="15.5" x14ac:dyDescent="0.35">
      <c r="C82" t="s">
        <v>111</v>
      </c>
      <c r="D82" s="5">
        <v>23940000000</v>
      </c>
      <c r="E82" s="5">
        <v>39792000000</v>
      </c>
      <c r="F82" s="5">
        <v>-38430000000</v>
      </c>
      <c r="G82" s="5">
        <v>106402000000</v>
      </c>
      <c r="I82" s="5">
        <v>164587000000</v>
      </c>
      <c r="J82" s="5">
        <v>116837000000</v>
      </c>
      <c r="K82" s="5">
        <v>153711000000</v>
      </c>
      <c r="L82" s="5">
        <v>67919000000</v>
      </c>
      <c r="M82" s="5">
        <v>-266087000000</v>
      </c>
      <c r="N82" s="5">
        <v>-376410475170</v>
      </c>
      <c r="O82" s="5">
        <v>223485872783</v>
      </c>
      <c r="P82" s="5">
        <v>218605804373</v>
      </c>
      <c r="Q82" s="5">
        <v>205145218595</v>
      </c>
      <c r="R82" s="5">
        <v>149980433694</v>
      </c>
      <c r="S82" s="5">
        <v>289408079066</v>
      </c>
      <c r="T82" s="5">
        <v>233089688822</v>
      </c>
      <c r="U82" s="5">
        <v>190104929855</v>
      </c>
      <c r="V82" s="5">
        <v>186925566670</v>
      </c>
      <c r="W82" s="5">
        <v>161939225933</v>
      </c>
    </row>
    <row r="84" spans="2:26" ht="15.5" x14ac:dyDescent="0.35">
      <c r="B84" t="s">
        <v>112</v>
      </c>
      <c r="C84" t="s">
        <v>113</v>
      </c>
    </row>
    <row r="85" spans="2:26" ht="15.5" x14ac:dyDescent="0.35">
      <c r="C85" t="s">
        <v>114</v>
      </c>
    </row>
    <row r="86" spans="2:26" ht="15.5" x14ac:dyDescent="0.35">
      <c r="C86" t="s">
        <v>20</v>
      </c>
      <c r="D86" s="5">
        <v>335068000000</v>
      </c>
      <c r="E86" s="5">
        <v>299238000000</v>
      </c>
      <c r="F86" s="5">
        <v>398551000000</v>
      </c>
      <c r="G86" s="5">
        <v>278521000000</v>
      </c>
      <c r="I86" s="5">
        <v>278521000000</v>
      </c>
      <c r="J86" s="5">
        <v>292786000000</v>
      </c>
      <c r="K86" s="5">
        <v>411446000000</v>
      </c>
      <c r="L86" s="5">
        <v>506061000000</v>
      </c>
      <c r="M86" s="5">
        <v>843468000000</v>
      </c>
      <c r="N86" s="5">
        <v>333154433403</v>
      </c>
      <c r="O86" s="5">
        <v>477863763318</v>
      </c>
      <c r="P86" s="5">
        <v>790696746543</v>
      </c>
      <c r="Q86" s="5">
        <v>425416403789</v>
      </c>
      <c r="R86" s="5">
        <v>753938901799</v>
      </c>
      <c r="S86" s="5">
        <v>309941964897</v>
      </c>
      <c r="T86" s="5">
        <v>322966887128</v>
      </c>
      <c r="U86" s="5">
        <v>416652173213</v>
      </c>
      <c r="V86" s="5">
        <v>553221981521</v>
      </c>
      <c r="W86" s="5">
        <v>400236840673</v>
      </c>
      <c r="X86" s="5">
        <v>328348583300</v>
      </c>
      <c r="Y86" s="5">
        <v>433020053528</v>
      </c>
      <c r="Z86" s="5">
        <v>308202099960</v>
      </c>
    </row>
    <row r="87" spans="2:26" ht="15.5" x14ac:dyDescent="0.35">
      <c r="C87" t="s">
        <v>115</v>
      </c>
      <c r="N87" s="5">
        <v>1000000000</v>
      </c>
      <c r="Z87" s="5">
        <v>39753500000</v>
      </c>
    </row>
    <row r="88" spans="2:26" ht="15.5" x14ac:dyDescent="0.35">
      <c r="C88" t="s">
        <v>117</v>
      </c>
      <c r="L88" s="5">
        <v>76000000</v>
      </c>
      <c r="M88" s="5">
        <v>1896000000</v>
      </c>
      <c r="N88" s="5">
        <v>4738522870</v>
      </c>
      <c r="O88" s="5">
        <v>22089165940</v>
      </c>
      <c r="P88" s="5">
        <v>31915658229</v>
      </c>
      <c r="Q88" s="5">
        <v>55478580702</v>
      </c>
      <c r="R88" s="5">
        <v>74045524725</v>
      </c>
      <c r="S88" s="5">
        <v>45892202207</v>
      </c>
      <c r="T88" s="5">
        <v>49497355116</v>
      </c>
      <c r="U88" s="5">
        <v>18590462177</v>
      </c>
      <c r="V88" s="5">
        <v>22075099250</v>
      </c>
      <c r="W88" s="5">
        <v>17750391117</v>
      </c>
      <c r="X88" s="5">
        <v>43082939777</v>
      </c>
      <c r="Y88" s="5">
        <v>70993736701</v>
      </c>
    </row>
    <row r="89" spans="2:26" ht="15.5" x14ac:dyDescent="0.35">
      <c r="C89" t="s">
        <v>119</v>
      </c>
      <c r="M89" s="5">
        <v>1449000000</v>
      </c>
      <c r="N89" s="5">
        <v>918318672</v>
      </c>
      <c r="O89" s="5">
        <v>107700158</v>
      </c>
      <c r="P89" s="5">
        <v>123651768</v>
      </c>
      <c r="Q89" s="5">
        <v>9960377248</v>
      </c>
      <c r="R89" s="5">
        <v>10099034912</v>
      </c>
    </row>
    <row r="90" spans="2:26" ht="15.5" x14ac:dyDescent="0.35">
      <c r="C90" t="s">
        <v>118</v>
      </c>
      <c r="D90" s="5">
        <v>4172000000</v>
      </c>
      <c r="E90" s="5">
        <v>7140000000</v>
      </c>
      <c r="F90" s="5">
        <v>8290000000</v>
      </c>
      <c r="G90" s="5">
        <v>8563000000</v>
      </c>
      <c r="I90" s="5">
        <v>8563000000</v>
      </c>
      <c r="J90" s="5">
        <v>12525000000</v>
      </c>
      <c r="K90" s="5">
        <v>15422000000</v>
      </c>
      <c r="L90" s="5">
        <v>14069000000</v>
      </c>
      <c r="M90" s="5">
        <v>34248000000</v>
      </c>
      <c r="N90" s="5">
        <v>98995694824</v>
      </c>
      <c r="O90" s="5">
        <v>58989440928</v>
      </c>
      <c r="P90" s="5">
        <v>68621796858</v>
      </c>
      <c r="Q90" s="5">
        <v>30067526064</v>
      </c>
      <c r="R90" s="5">
        <v>43170294296</v>
      </c>
    </row>
    <row r="91" spans="2:26" ht="15.5" x14ac:dyDescent="0.35">
      <c r="C91" t="s">
        <v>120</v>
      </c>
      <c r="D91" s="5">
        <v>58106000000</v>
      </c>
      <c r="E91" s="5">
        <v>36813000000</v>
      </c>
      <c r="F91" s="5">
        <v>22403000000</v>
      </c>
      <c r="G91" s="5">
        <v>61762000000</v>
      </c>
      <c r="I91" s="5">
        <v>61762000000</v>
      </c>
      <c r="J91" s="5">
        <v>39431000000</v>
      </c>
      <c r="K91" s="5">
        <v>62237000000</v>
      </c>
      <c r="L91" s="5">
        <v>33238000000</v>
      </c>
      <c r="M91" s="5">
        <v>36960000000</v>
      </c>
      <c r="N91" s="5">
        <v>62434819357</v>
      </c>
      <c r="O91" s="5">
        <v>115507357886</v>
      </c>
      <c r="P91" s="5">
        <v>114212100487</v>
      </c>
      <c r="Q91" s="5">
        <v>100317915837</v>
      </c>
      <c r="R91" s="5">
        <v>112463193710</v>
      </c>
      <c r="S91" s="5">
        <v>142285392854</v>
      </c>
      <c r="T91" s="5">
        <v>150048103773</v>
      </c>
      <c r="U91" s="5">
        <v>227613437744</v>
      </c>
      <c r="V91" s="5">
        <v>136971731350</v>
      </c>
      <c r="W91" s="5">
        <v>145237120179</v>
      </c>
      <c r="X91" s="5">
        <v>241503393898</v>
      </c>
      <c r="Y91" s="5">
        <v>202690452255</v>
      </c>
      <c r="Z91" s="5">
        <v>223803159091</v>
      </c>
    </row>
    <row r="92" spans="2:26" ht="15.5" x14ac:dyDescent="0.35">
      <c r="C92" t="s">
        <v>121</v>
      </c>
      <c r="D92" s="5">
        <v>9596000000</v>
      </c>
      <c r="E92" s="5">
        <v>11902000000</v>
      </c>
      <c r="F92" s="5">
        <v>8264000000</v>
      </c>
      <c r="G92" s="5">
        <v>181117000000</v>
      </c>
      <c r="I92" s="5">
        <v>181117000000</v>
      </c>
      <c r="J92" s="5">
        <v>7451000000</v>
      </c>
      <c r="K92" s="5">
        <v>26077000000</v>
      </c>
      <c r="L92" s="5">
        <v>7659000000</v>
      </c>
      <c r="M92" s="5">
        <v>12418000000</v>
      </c>
      <c r="N92" s="5">
        <v>14163216014</v>
      </c>
      <c r="O92" s="5">
        <v>11728671707</v>
      </c>
      <c r="P92" s="5">
        <v>8403763721</v>
      </c>
      <c r="Q92" s="5">
        <v>19879766902</v>
      </c>
      <c r="R92" s="5">
        <v>12435204727</v>
      </c>
      <c r="S92" s="5">
        <v>3580772785</v>
      </c>
      <c r="T92" s="5">
        <v>570037752</v>
      </c>
      <c r="U92" s="5">
        <v>839262213</v>
      </c>
      <c r="V92" s="5">
        <v>717707840</v>
      </c>
      <c r="W92" s="5">
        <v>3005428872</v>
      </c>
      <c r="X92" s="5">
        <v>6539936238</v>
      </c>
      <c r="Y92" s="5">
        <v>4688935951</v>
      </c>
      <c r="Z92" s="5">
        <v>4440428237</v>
      </c>
    </row>
    <row r="93" spans="2:26" ht="15.5" x14ac:dyDescent="0.35">
      <c r="C93" t="s">
        <v>122</v>
      </c>
      <c r="D93" s="5">
        <v>9596000000</v>
      </c>
      <c r="E93" s="5">
        <v>11902000000</v>
      </c>
      <c r="F93" s="5">
        <v>8264000000</v>
      </c>
      <c r="G93" s="5">
        <v>181117000000</v>
      </c>
      <c r="I93" s="5">
        <v>181117000000</v>
      </c>
      <c r="J93" s="5">
        <v>7451000000</v>
      </c>
      <c r="K93" s="5">
        <v>26077000000</v>
      </c>
      <c r="L93" s="5">
        <v>7659000000</v>
      </c>
      <c r="M93" s="5">
        <v>12418000000</v>
      </c>
      <c r="N93" s="5">
        <v>14163216014</v>
      </c>
      <c r="O93" s="5">
        <v>11728671707</v>
      </c>
      <c r="P93" s="5">
        <v>8403763721</v>
      </c>
      <c r="Q93" s="5">
        <v>19879766902</v>
      </c>
      <c r="R93" s="5">
        <v>12435204727</v>
      </c>
      <c r="S93" s="5">
        <v>3580772785</v>
      </c>
      <c r="T93" s="5">
        <v>570037752</v>
      </c>
      <c r="U93" s="5">
        <v>839262213</v>
      </c>
      <c r="V93" s="5">
        <v>717707840</v>
      </c>
      <c r="W93" s="5">
        <v>3005428872</v>
      </c>
      <c r="X93" s="5">
        <v>6539936238</v>
      </c>
      <c r="Y93" s="5">
        <v>4688935951</v>
      </c>
      <c r="Z93" s="5">
        <v>4440428237</v>
      </c>
    </row>
    <row r="94" spans="2:26" ht="15.5" x14ac:dyDescent="0.35">
      <c r="C94" t="s">
        <v>123</v>
      </c>
      <c r="D94" s="5">
        <v>7142000000</v>
      </c>
      <c r="E94" s="5">
        <v>7289000000</v>
      </c>
      <c r="F94" s="5">
        <v>7103000000</v>
      </c>
      <c r="G94" s="5">
        <v>7816000000</v>
      </c>
      <c r="I94" s="5">
        <v>7816000000</v>
      </c>
      <c r="J94" s="5">
        <v>7203000000</v>
      </c>
      <c r="K94" s="5">
        <v>6057000000</v>
      </c>
      <c r="L94" s="5">
        <v>6052000000</v>
      </c>
      <c r="M94" s="5">
        <v>6796000000</v>
      </c>
      <c r="N94" s="5">
        <v>8270280256</v>
      </c>
      <c r="O94" s="5">
        <v>11313418706</v>
      </c>
      <c r="P94" s="5">
        <v>8993646407</v>
      </c>
      <c r="Q94" s="5">
        <v>7022219262</v>
      </c>
      <c r="R94" s="5">
        <v>9692442668</v>
      </c>
      <c r="S94" s="5">
        <v>7124520735</v>
      </c>
      <c r="T94" s="5">
        <v>7621919818</v>
      </c>
      <c r="U94" s="5">
        <v>5488985261</v>
      </c>
      <c r="V94" s="5">
        <v>6249996967</v>
      </c>
      <c r="W94" s="5">
        <v>9574960044</v>
      </c>
      <c r="X94" s="5">
        <v>10524743349</v>
      </c>
      <c r="Y94" s="5">
        <v>11414356496</v>
      </c>
      <c r="Z94" s="5">
        <v>9848027719</v>
      </c>
    </row>
    <row r="95" spans="2:26" ht="15.5" x14ac:dyDescent="0.35">
      <c r="C95" t="s">
        <v>784</v>
      </c>
      <c r="K95" s="5">
        <v>280043000000</v>
      </c>
      <c r="L95" s="5">
        <v>279372000000</v>
      </c>
      <c r="M95" s="5">
        <v>276579000000</v>
      </c>
      <c r="N95" s="5">
        <v>276410905856</v>
      </c>
      <c r="O95" s="5">
        <v>318378416398</v>
      </c>
      <c r="P95" s="5">
        <v>297425220127</v>
      </c>
      <c r="Q95" s="5">
        <v>295472734345</v>
      </c>
      <c r="R95" s="5">
        <v>254206206824</v>
      </c>
      <c r="S95" s="5">
        <v>300466599339</v>
      </c>
      <c r="T95" s="5">
        <v>247218256870</v>
      </c>
      <c r="U95" s="5">
        <v>193086658163</v>
      </c>
      <c r="V95" s="5">
        <v>239922748164</v>
      </c>
      <c r="W95" s="5">
        <v>178698299073</v>
      </c>
      <c r="X95" s="5">
        <v>243613767890</v>
      </c>
      <c r="Y95" s="5">
        <v>295222730203</v>
      </c>
      <c r="Z95" s="5">
        <v>291764559880</v>
      </c>
    </row>
    <row r="96" spans="2:26" ht="15.5" x14ac:dyDescent="0.35">
      <c r="C96" t="s">
        <v>91</v>
      </c>
      <c r="D96" s="5">
        <v>-206351000000</v>
      </c>
      <c r="E96" s="5">
        <v>-206351000000</v>
      </c>
      <c r="F96" s="5">
        <v>-206351000000</v>
      </c>
      <c r="G96" s="5">
        <v>-206351000000</v>
      </c>
      <c r="I96" s="5">
        <v>-206351000000</v>
      </c>
      <c r="J96" s="5">
        <v>-195159000000</v>
      </c>
      <c r="K96" s="5">
        <v>-134944000000</v>
      </c>
      <c r="L96" s="5">
        <v>2427000000</v>
      </c>
      <c r="M96" s="5">
        <v>2352000000</v>
      </c>
      <c r="N96" s="5">
        <v>2351881420</v>
      </c>
      <c r="O96" s="5">
        <v>2351881420</v>
      </c>
      <c r="P96" s="5">
        <v>2351881420</v>
      </c>
      <c r="Q96" s="5">
        <v>2351881420</v>
      </c>
      <c r="T96" s="5">
        <v>9076325042</v>
      </c>
      <c r="U96" s="5">
        <v>9076325042</v>
      </c>
      <c r="V96" s="5">
        <v>9076325042</v>
      </c>
      <c r="Z96" s="5">
        <v>-6246500000</v>
      </c>
    </row>
    <row r="97" spans="3:26" ht="15.5" x14ac:dyDescent="0.35">
      <c r="C97" t="s">
        <v>124</v>
      </c>
      <c r="D97" s="5">
        <v>747247000000</v>
      </c>
      <c r="E97" s="5">
        <v>719094000000</v>
      </c>
      <c r="F97" s="5">
        <v>774167000000</v>
      </c>
      <c r="G97" s="5">
        <v>858858000000</v>
      </c>
      <c r="I97" s="5">
        <v>858858000000</v>
      </c>
      <c r="J97" s="5">
        <v>672233000000</v>
      </c>
      <c r="K97" s="5">
        <v>519281000000</v>
      </c>
      <c r="L97" s="5">
        <v>564063000000</v>
      </c>
      <c r="M97" s="5">
        <v>953809000000</v>
      </c>
      <c r="N97" s="5">
        <v>464726839905</v>
      </c>
      <c r="O97" s="5">
        <v>648651515388</v>
      </c>
      <c r="P97" s="5">
        <v>989040941426</v>
      </c>
      <c r="Q97" s="5">
        <v>687623851400</v>
      </c>
      <c r="R97" s="5">
        <v>915674262324</v>
      </c>
      <c r="S97" s="5">
        <v>613108865472</v>
      </c>
      <c r="T97" s="5">
        <v>500694571218</v>
      </c>
      <c r="U97" s="5">
        <v>666715771010</v>
      </c>
      <c r="V97" s="5">
        <v>720587963966</v>
      </c>
      <c r="W97" s="5">
        <v>578657177189</v>
      </c>
      <c r="X97" s="5">
        <v>611063077328</v>
      </c>
      <c r="Y97" s="5">
        <v>671660296390</v>
      </c>
      <c r="Z97" s="5">
        <v>601177018693</v>
      </c>
    </row>
    <row r="98" spans="3:26" ht="15.5" x14ac:dyDescent="0.35">
      <c r="C98" t="s">
        <v>125</v>
      </c>
    </row>
    <row r="99" spans="3:26" ht="15.5" x14ac:dyDescent="0.35">
      <c r="C99" t="s">
        <v>317</v>
      </c>
      <c r="V99" s="5">
        <v>1500000000</v>
      </c>
      <c r="W99" s="5">
        <v>2500000000</v>
      </c>
    </row>
    <row r="100" spans="3:26" ht="15.5" x14ac:dyDescent="0.35">
      <c r="C100" t="s">
        <v>128</v>
      </c>
      <c r="D100" s="5">
        <v>783000000</v>
      </c>
      <c r="E100" s="5">
        <v>783000000</v>
      </c>
      <c r="F100" s="5">
        <v>783000000</v>
      </c>
      <c r="G100" s="5">
        <v>783000000</v>
      </c>
      <c r="I100" s="5">
        <v>783000000</v>
      </c>
      <c r="J100" s="5">
        <v>845000000</v>
      </c>
      <c r="K100" s="5">
        <v>579000000</v>
      </c>
      <c r="L100" s="5">
        <v>568000000</v>
      </c>
      <c r="M100" s="5">
        <v>1477000000</v>
      </c>
      <c r="N100" s="5">
        <v>1885402564</v>
      </c>
      <c r="O100" s="5">
        <v>3953862390</v>
      </c>
      <c r="P100" s="5">
        <v>4840440032</v>
      </c>
      <c r="Q100" s="5">
        <v>4627424914</v>
      </c>
      <c r="R100" s="5">
        <v>1452512251</v>
      </c>
      <c r="S100" s="5">
        <v>487259142</v>
      </c>
      <c r="T100" s="5">
        <v>3598594775</v>
      </c>
      <c r="U100" s="5">
        <v>110730628</v>
      </c>
      <c r="V100" s="5">
        <v>135906346</v>
      </c>
      <c r="W100" s="5">
        <v>239478861</v>
      </c>
      <c r="X100" s="5">
        <v>2180973756</v>
      </c>
      <c r="Y100" s="5">
        <v>2901229364</v>
      </c>
      <c r="Z100" s="5">
        <v>11953338163</v>
      </c>
    </row>
    <row r="101" spans="3:26" ht="15.5" x14ac:dyDescent="0.35">
      <c r="C101" t="s">
        <v>318</v>
      </c>
      <c r="D101" s="5">
        <v>25101000000</v>
      </c>
      <c r="E101" s="5">
        <v>27231000000</v>
      </c>
      <c r="F101" s="5">
        <v>27132000000</v>
      </c>
      <c r="G101" s="5">
        <v>26761000000</v>
      </c>
      <c r="I101" s="5">
        <v>26761000000</v>
      </c>
      <c r="J101" s="5">
        <v>24850000000</v>
      </c>
      <c r="K101" s="5">
        <v>29596000000</v>
      </c>
      <c r="L101" s="5">
        <v>26361000000</v>
      </c>
      <c r="M101" s="5">
        <v>353056000000</v>
      </c>
      <c r="N101" s="5">
        <v>374756747333</v>
      </c>
      <c r="O101" s="5">
        <v>379725316000</v>
      </c>
      <c r="P101" s="5">
        <v>648998900893</v>
      </c>
      <c r="Q101" s="5">
        <v>568039188338</v>
      </c>
      <c r="R101" s="5">
        <v>551289073117</v>
      </c>
      <c r="S101" s="5">
        <v>275431134490</v>
      </c>
      <c r="T101" s="5">
        <v>434247533173</v>
      </c>
      <c r="U101" s="5">
        <v>203620340088</v>
      </c>
      <c r="V101" s="5">
        <v>104190707497</v>
      </c>
      <c r="W101" s="5">
        <v>43671227528</v>
      </c>
    </row>
    <row r="102" spans="3:26" ht="15.5" x14ac:dyDescent="0.35">
      <c r="C102" t="s">
        <v>483</v>
      </c>
      <c r="D102" s="5">
        <v>185017000000</v>
      </c>
      <c r="E102" s="5">
        <v>186778000000</v>
      </c>
      <c r="F102" s="5">
        <v>188538000000</v>
      </c>
      <c r="G102" s="5">
        <v>191570000000</v>
      </c>
      <c r="I102" s="5">
        <v>191570000000</v>
      </c>
      <c r="J102" s="5">
        <v>198912000000</v>
      </c>
      <c r="K102" s="5">
        <v>206274000000</v>
      </c>
      <c r="L102" s="5">
        <v>213638000000</v>
      </c>
      <c r="M102" s="5">
        <v>219353000000</v>
      </c>
      <c r="N102" s="5">
        <v>227439949118</v>
      </c>
      <c r="O102" s="5">
        <v>237897571155</v>
      </c>
      <c r="P102" s="5">
        <v>245984533991</v>
      </c>
      <c r="Q102" s="5">
        <v>258207050786</v>
      </c>
      <c r="R102" s="5">
        <v>269636974851</v>
      </c>
      <c r="S102" s="5">
        <v>282110165613</v>
      </c>
      <c r="T102" s="5">
        <v>276577280460</v>
      </c>
      <c r="U102" s="5">
        <v>283901797473</v>
      </c>
      <c r="V102" s="5">
        <v>181254406125</v>
      </c>
      <c r="W102" s="5">
        <v>461814307</v>
      </c>
      <c r="X102" s="5">
        <v>1890605318</v>
      </c>
      <c r="Y102" s="5">
        <v>2094085772</v>
      </c>
      <c r="Z102" s="5">
        <v>2322470585</v>
      </c>
    </row>
    <row r="103" spans="3:26" ht="15.5" x14ac:dyDescent="0.35">
      <c r="C103" t="s">
        <v>126</v>
      </c>
      <c r="D103" s="5">
        <v>2375158000000</v>
      </c>
      <c r="E103" s="5">
        <v>2373527000000</v>
      </c>
      <c r="F103" s="5">
        <v>2381572000000</v>
      </c>
      <c r="G103" s="5">
        <v>2400112000000</v>
      </c>
      <c r="I103" s="5">
        <v>2400112000000</v>
      </c>
      <c r="J103" s="5">
        <v>2521179000000</v>
      </c>
      <c r="K103" s="5">
        <v>2455802000000</v>
      </c>
      <c r="L103" s="5">
        <v>2509438000000</v>
      </c>
      <c r="M103" s="5">
        <v>2497192000000</v>
      </c>
      <c r="N103" s="5">
        <v>2567399567084</v>
      </c>
      <c r="O103" s="5">
        <v>2443557203189</v>
      </c>
      <c r="P103" s="5">
        <v>2025977001676</v>
      </c>
      <c r="Q103" s="5">
        <v>1729307714017</v>
      </c>
      <c r="R103" s="5">
        <v>1565215915945</v>
      </c>
      <c r="S103" s="5">
        <v>1483776941248</v>
      </c>
      <c r="T103" s="5">
        <v>1267689072567</v>
      </c>
      <c r="U103" s="5">
        <v>1185418701488</v>
      </c>
      <c r="V103" s="5">
        <v>994368013804</v>
      </c>
      <c r="W103" s="5">
        <v>827920284166</v>
      </c>
      <c r="X103" s="5">
        <v>642595483087</v>
      </c>
      <c r="Y103" s="5">
        <v>418927935781</v>
      </c>
      <c r="Z103" s="5">
        <v>398749190263</v>
      </c>
    </row>
    <row r="104" spans="3:26" ht="15.5" x14ac:dyDescent="0.35">
      <c r="C104" t="s">
        <v>129</v>
      </c>
      <c r="D104" s="5">
        <v>2741693000000</v>
      </c>
      <c r="E104" s="5">
        <v>2748404000000</v>
      </c>
      <c r="F104" s="5">
        <v>2752287000000</v>
      </c>
      <c r="G104" s="5">
        <v>2774796000000</v>
      </c>
      <c r="I104" s="5">
        <v>2774796000000</v>
      </c>
      <c r="J104" s="5">
        <v>2919496000000</v>
      </c>
      <c r="K104" s="5">
        <v>3224139000000</v>
      </c>
      <c r="L104" s="5">
        <v>3328721000000</v>
      </c>
      <c r="M104" s="5">
        <v>3470266000000</v>
      </c>
      <c r="N104" s="5">
        <v>3577891980152</v>
      </c>
      <c r="O104" s="5">
        <v>3447263429760</v>
      </c>
      <c r="P104" s="5">
        <v>3372353348445</v>
      </c>
      <c r="Q104" s="5">
        <v>3060645948920</v>
      </c>
      <c r="R104" s="5">
        <v>2852876772910</v>
      </c>
      <c r="S104" s="5">
        <v>2517068245592</v>
      </c>
      <c r="T104" s="5">
        <v>2406322725585</v>
      </c>
      <c r="U104" s="5">
        <v>1960360221763</v>
      </c>
      <c r="V104" s="5">
        <v>1667675315079</v>
      </c>
      <c r="W104" s="5">
        <v>1158374729595</v>
      </c>
      <c r="X104" s="5">
        <v>958125310212</v>
      </c>
      <c r="Y104" s="5">
        <v>857777185938</v>
      </c>
      <c r="Z104" s="5">
        <v>730114517976</v>
      </c>
    </row>
    <row r="105" spans="3:26" ht="15.5" x14ac:dyDescent="0.35">
      <c r="C105" t="s">
        <v>130</v>
      </c>
      <c r="D105" s="5">
        <v>3488940000000</v>
      </c>
      <c r="E105" s="5">
        <v>3467498000000</v>
      </c>
      <c r="F105" s="5">
        <v>3526454000000</v>
      </c>
      <c r="G105" s="5">
        <v>3633654000000</v>
      </c>
      <c r="I105" s="5">
        <v>3633654000000</v>
      </c>
      <c r="J105" s="5">
        <v>3591729000000</v>
      </c>
      <c r="K105" s="5">
        <v>3743420000000</v>
      </c>
      <c r="L105" s="5">
        <v>3892784000000</v>
      </c>
      <c r="M105" s="5">
        <v>4424075000000</v>
      </c>
      <c r="N105" s="5">
        <v>4042618820057</v>
      </c>
      <c r="O105" s="5">
        <v>4095914945148</v>
      </c>
      <c r="P105" s="5">
        <v>4361394289871</v>
      </c>
      <c r="Q105" s="5">
        <v>3748269800320</v>
      </c>
      <c r="R105" s="5">
        <v>3768551035234</v>
      </c>
      <c r="S105" s="5">
        <v>3130177111064</v>
      </c>
      <c r="T105" s="5">
        <v>2907017296803</v>
      </c>
      <c r="U105" s="5">
        <v>2627075992773</v>
      </c>
      <c r="V105" s="5">
        <v>2388263279045</v>
      </c>
      <c r="W105" s="5">
        <v>1737031906784</v>
      </c>
      <c r="X105" s="5">
        <v>1569188387540</v>
      </c>
      <c r="Y105" s="5">
        <v>1529437482328</v>
      </c>
      <c r="Z105" s="5">
        <v>1331291536669</v>
      </c>
    </row>
    <row r="106" spans="3:26" ht="15.5" x14ac:dyDescent="0.35">
      <c r="C106" t="s">
        <v>131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  <c r="D108" s="5">
        <v>739443000000</v>
      </c>
      <c r="E108" s="5">
        <v>283682000000</v>
      </c>
      <c r="F108" s="5">
        <v>321666000000</v>
      </c>
      <c r="G108" s="5">
        <v>386442000000</v>
      </c>
      <c r="I108" s="5">
        <v>386442000000</v>
      </c>
      <c r="J108" s="5">
        <v>569550000000</v>
      </c>
      <c r="K108" s="5">
        <v>697965000000</v>
      </c>
      <c r="L108" s="5">
        <v>935623000000</v>
      </c>
      <c r="M108" s="5">
        <v>1117026000000</v>
      </c>
      <c r="N108" s="5">
        <v>1570437356011</v>
      </c>
      <c r="O108" s="5">
        <v>631956264639</v>
      </c>
      <c r="P108" s="5">
        <v>1230669572911</v>
      </c>
      <c r="Q108" s="5">
        <v>659103623673</v>
      </c>
      <c r="R108" s="5">
        <v>1028727062548</v>
      </c>
      <c r="S108" s="5">
        <v>519711023026</v>
      </c>
      <c r="T108" s="5">
        <v>559106472934</v>
      </c>
      <c r="U108" s="5">
        <v>443357575308</v>
      </c>
      <c r="V108" s="5">
        <v>460380547365</v>
      </c>
      <c r="W108" s="5">
        <v>426262590838</v>
      </c>
      <c r="X108" s="5">
        <v>305531455272</v>
      </c>
      <c r="Y108" s="5">
        <v>340836749289</v>
      </c>
      <c r="Z108" s="5">
        <v>189786823535</v>
      </c>
    </row>
    <row r="109" spans="3:26" ht="15.5" x14ac:dyDescent="0.35">
      <c r="C109" t="s">
        <v>134</v>
      </c>
      <c r="N109" s="5">
        <v>600000000000</v>
      </c>
      <c r="P109" s="5">
        <v>298960416670</v>
      </c>
      <c r="Z109" s="5">
        <v>777210553</v>
      </c>
    </row>
    <row r="110" spans="3:26" ht="15.5" x14ac:dyDescent="0.35">
      <c r="C110" t="s">
        <v>135</v>
      </c>
    </row>
    <row r="111" spans="3:26" ht="15.5" x14ac:dyDescent="0.35">
      <c r="C111" t="s">
        <v>136</v>
      </c>
      <c r="D111" s="5">
        <v>10284000000</v>
      </c>
      <c r="E111" s="5">
        <v>9013000000</v>
      </c>
      <c r="F111" s="5">
        <v>14866000000</v>
      </c>
      <c r="G111" s="5">
        <v>7997000000</v>
      </c>
      <c r="I111" s="5">
        <v>7997000000</v>
      </c>
      <c r="J111" s="5">
        <v>16426000000</v>
      </c>
      <c r="K111" s="5">
        <v>12167000000</v>
      </c>
      <c r="L111" s="5">
        <v>7501000000</v>
      </c>
      <c r="M111" s="5">
        <v>15558000000</v>
      </c>
      <c r="N111" s="5">
        <v>33709998840</v>
      </c>
      <c r="O111" s="5">
        <v>58138966395</v>
      </c>
      <c r="P111" s="5">
        <v>43514016670</v>
      </c>
      <c r="Q111" s="5">
        <v>61595457467</v>
      </c>
      <c r="R111" s="5">
        <v>94131716153</v>
      </c>
      <c r="S111" s="5">
        <v>110102024870</v>
      </c>
      <c r="T111" s="5">
        <v>64949169297</v>
      </c>
      <c r="U111" s="5">
        <v>31823376431</v>
      </c>
      <c r="V111" s="5">
        <v>56247866318</v>
      </c>
      <c r="W111" s="5">
        <v>32979188938</v>
      </c>
      <c r="X111" s="5">
        <v>85398098868</v>
      </c>
      <c r="Y111" s="5">
        <v>61437099140</v>
      </c>
      <c r="Z111" s="5">
        <v>34288747715</v>
      </c>
    </row>
    <row r="112" spans="3:26" ht="15.5" x14ac:dyDescent="0.35">
      <c r="C112" t="s">
        <v>143</v>
      </c>
      <c r="S112" s="5">
        <v>34909907523</v>
      </c>
      <c r="T112" s="5">
        <v>28815694315</v>
      </c>
      <c r="U112" s="5">
        <v>85957174817</v>
      </c>
      <c r="V112" s="5">
        <v>128204676788</v>
      </c>
      <c r="W112" s="5">
        <v>100824930969</v>
      </c>
      <c r="X112" s="5">
        <v>93153296735</v>
      </c>
      <c r="Y112" s="5">
        <v>69407215514</v>
      </c>
      <c r="Z112" s="5">
        <v>52056508980</v>
      </c>
    </row>
    <row r="113" spans="3:26" ht="15.5" x14ac:dyDescent="0.35">
      <c r="C113" t="s">
        <v>144</v>
      </c>
      <c r="D113" s="5">
        <v>4172000000</v>
      </c>
      <c r="E113" s="5">
        <v>7140000000</v>
      </c>
      <c r="F113" s="5">
        <v>8290000000</v>
      </c>
      <c r="G113" s="5">
        <v>8563000000</v>
      </c>
      <c r="I113" s="5">
        <v>8563000000</v>
      </c>
      <c r="J113" s="5">
        <v>12525000000</v>
      </c>
      <c r="K113" s="5">
        <v>15422000000</v>
      </c>
      <c r="L113" s="5">
        <v>14069000000</v>
      </c>
      <c r="M113" s="5">
        <v>35697000000</v>
      </c>
      <c r="N113" s="5">
        <v>99914013496</v>
      </c>
      <c r="O113" s="5">
        <v>59097141086</v>
      </c>
      <c r="P113" s="5">
        <v>68745448626</v>
      </c>
      <c r="Q113" s="5">
        <v>40027903312</v>
      </c>
      <c r="R113" s="5">
        <v>53269329208</v>
      </c>
      <c r="S113" s="5">
        <v>34909907523</v>
      </c>
      <c r="T113" s="5">
        <v>28815694315</v>
      </c>
      <c r="U113" s="5">
        <v>85957174817</v>
      </c>
      <c r="V113" s="5">
        <v>128204676788</v>
      </c>
      <c r="W113" s="5">
        <v>100824930969</v>
      </c>
      <c r="X113" s="5">
        <v>93153296735</v>
      </c>
      <c r="Y113" s="5">
        <v>69407215514</v>
      </c>
      <c r="Z113" s="5">
        <v>52056508980</v>
      </c>
    </row>
    <row r="114" spans="3:26" ht="15.5" x14ac:dyDescent="0.35">
      <c r="C114" t="s">
        <v>137</v>
      </c>
      <c r="D114" s="5">
        <v>24816000000</v>
      </c>
      <c r="E114" s="5">
        <v>21958000000</v>
      </c>
      <c r="F114" s="5">
        <v>14704000000</v>
      </c>
      <c r="G114" s="5">
        <v>22287000000</v>
      </c>
      <c r="I114" s="5">
        <v>22287000000</v>
      </c>
      <c r="J114" s="5">
        <v>64619000000</v>
      </c>
      <c r="K114" s="5">
        <v>141705000000</v>
      </c>
      <c r="L114" s="5">
        <v>44104000000</v>
      </c>
      <c r="M114" s="5">
        <v>36006000000</v>
      </c>
      <c r="N114" s="5">
        <v>16163579801</v>
      </c>
      <c r="O114" s="5">
        <v>25281558036</v>
      </c>
      <c r="P114" s="5">
        <v>21049686476</v>
      </c>
      <c r="Q114" s="5">
        <v>32774841569</v>
      </c>
      <c r="R114" s="5">
        <v>61895260837</v>
      </c>
      <c r="S114" s="5">
        <v>69358560146</v>
      </c>
      <c r="T114" s="5">
        <v>69558123462</v>
      </c>
      <c r="U114" s="5">
        <v>54390753206</v>
      </c>
      <c r="V114" s="5">
        <v>36728288842</v>
      </c>
      <c r="W114" s="5">
        <v>46155637223</v>
      </c>
      <c r="X114" s="5">
        <v>38614111506</v>
      </c>
      <c r="Y114" s="5">
        <v>40663667562</v>
      </c>
      <c r="Z114" s="5">
        <v>32950711398</v>
      </c>
    </row>
    <row r="115" spans="3:26" ht="15.5" x14ac:dyDescent="0.35">
      <c r="C115" t="s">
        <v>138</v>
      </c>
      <c r="D115" s="5">
        <v>159978000000</v>
      </c>
      <c r="E115" s="5">
        <v>159525000000</v>
      </c>
      <c r="F115" s="5">
        <v>197381000000</v>
      </c>
      <c r="G115" s="5">
        <v>173604000000</v>
      </c>
      <c r="I115" s="5">
        <v>173604000000</v>
      </c>
      <c r="J115" s="5">
        <v>173098000000</v>
      </c>
      <c r="K115" s="5">
        <v>218363000000</v>
      </c>
      <c r="L115" s="5">
        <v>376438000000</v>
      </c>
      <c r="M115" s="5">
        <v>402723000000</v>
      </c>
      <c r="N115" s="5">
        <v>344772178442</v>
      </c>
      <c r="O115" s="5">
        <v>143495046824</v>
      </c>
      <c r="P115" s="5">
        <v>116930196966</v>
      </c>
      <c r="Q115" s="5">
        <v>123600387529</v>
      </c>
      <c r="R115" s="5">
        <v>86677782074</v>
      </c>
      <c r="S115" s="5">
        <v>59984817005</v>
      </c>
      <c r="T115" s="5">
        <v>107111320405</v>
      </c>
      <c r="U115" s="5">
        <v>59742009602</v>
      </c>
      <c r="V115" s="5">
        <v>104446580450</v>
      </c>
      <c r="W115" s="5">
        <v>72087867623</v>
      </c>
      <c r="X115" s="5">
        <v>67964015350</v>
      </c>
      <c r="Y115" s="5">
        <v>75762802720</v>
      </c>
      <c r="Z115" s="5">
        <v>63354562441</v>
      </c>
    </row>
    <row r="116" spans="3:26" ht="15.5" x14ac:dyDescent="0.35">
      <c r="C116" t="s">
        <v>139</v>
      </c>
    </row>
    <row r="117" spans="3:26" ht="15.5" x14ac:dyDescent="0.35">
      <c r="C117" t="s">
        <v>140</v>
      </c>
      <c r="D117" s="5">
        <v>150204000000</v>
      </c>
      <c r="E117" s="5">
        <v>157295000000</v>
      </c>
      <c r="F117" s="5">
        <v>163272000000</v>
      </c>
      <c r="G117" s="5">
        <v>169660000000</v>
      </c>
      <c r="I117" s="5">
        <v>169660000000</v>
      </c>
      <c r="K117" s="5">
        <v>617196000000</v>
      </c>
      <c r="L117" s="5">
        <v>513141000000</v>
      </c>
      <c r="M117" s="5">
        <v>900776000000</v>
      </c>
      <c r="O117" s="5">
        <v>300000000000</v>
      </c>
      <c r="Q117" s="5">
        <v>197847816667</v>
      </c>
      <c r="R117" s="5">
        <v>49571673321</v>
      </c>
      <c r="S117" s="5">
        <v>139535836661</v>
      </c>
      <c r="T117" s="5">
        <v>145000000000</v>
      </c>
      <c r="U117" s="5">
        <v>140000000000</v>
      </c>
      <c r="V117" s="5">
        <v>140000000000</v>
      </c>
      <c r="W117" s="5">
        <v>50000000000</v>
      </c>
    </row>
    <row r="118" spans="3:26" ht="15.5" x14ac:dyDescent="0.35">
      <c r="C118" t="s">
        <v>324</v>
      </c>
      <c r="D118" s="5">
        <v>56292000000</v>
      </c>
      <c r="E118" s="5">
        <v>501540000000</v>
      </c>
      <c r="F118" s="5">
        <v>501227000000</v>
      </c>
      <c r="G118" s="5">
        <v>500911000000</v>
      </c>
      <c r="I118" s="5">
        <v>500911000000</v>
      </c>
      <c r="J118" s="5">
        <v>564980000000</v>
      </c>
      <c r="K118" s="5">
        <v>65213000000</v>
      </c>
      <c r="L118" s="5">
        <v>214543000000</v>
      </c>
      <c r="M118" s="5">
        <v>214097000000</v>
      </c>
      <c r="O118" s="5">
        <v>399135227783</v>
      </c>
      <c r="P118" s="5">
        <v>400768532028</v>
      </c>
      <c r="Q118" s="5">
        <v>297536251146</v>
      </c>
      <c r="R118" s="5">
        <v>296268170738</v>
      </c>
      <c r="S118" s="5">
        <v>199075394114</v>
      </c>
      <c r="T118" s="5">
        <v>199024170005</v>
      </c>
      <c r="U118" s="5">
        <v>297370852943</v>
      </c>
      <c r="V118" s="5">
        <v>296479682040</v>
      </c>
      <c r="X118" s="5">
        <v>119593647975</v>
      </c>
      <c r="Y118" s="5">
        <v>119319284795</v>
      </c>
      <c r="Z118" s="5">
        <v>198596697785</v>
      </c>
    </row>
    <row r="119" spans="3:26" ht="15.5" x14ac:dyDescent="0.35">
      <c r="C119" t="s">
        <v>142</v>
      </c>
      <c r="D119" s="5">
        <v>478506000000</v>
      </c>
      <c r="E119" s="5">
        <v>31664000000</v>
      </c>
      <c r="F119" s="5">
        <v>31966000000</v>
      </c>
      <c r="G119" s="5">
        <v>97259000000</v>
      </c>
      <c r="I119" s="5">
        <v>97259000000</v>
      </c>
      <c r="J119" s="5">
        <v>250092000000</v>
      </c>
      <c r="K119" s="5">
        <v>193613000000</v>
      </c>
      <c r="L119" s="5">
        <v>390857000000</v>
      </c>
      <c r="M119" s="5">
        <v>517865000000</v>
      </c>
      <c r="N119" s="5">
        <v>408557438075</v>
      </c>
      <c r="O119" s="5">
        <v>267770094534</v>
      </c>
      <c r="P119" s="5">
        <v>596718607943</v>
      </c>
      <c r="Q119" s="5">
        <v>300000000000</v>
      </c>
      <c r="R119" s="5">
        <v>589544769842</v>
      </c>
      <c r="S119" s="5">
        <v>90000000000</v>
      </c>
      <c r="T119" s="5">
        <v>194204847511</v>
      </c>
      <c r="U119" s="5">
        <v>100000000000</v>
      </c>
      <c r="V119" s="5">
        <v>60000000000</v>
      </c>
      <c r="W119" s="5">
        <v>119866109303</v>
      </c>
      <c r="Y119" s="5">
        <v>79853813884</v>
      </c>
    </row>
    <row r="120" spans="3:26" ht="15.5" x14ac:dyDescent="0.35">
      <c r="C120" t="s">
        <v>529</v>
      </c>
    </row>
    <row r="121" spans="3:26" ht="15.5" x14ac:dyDescent="0.35">
      <c r="C121" t="s">
        <v>145</v>
      </c>
      <c r="D121" s="5">
        <v>905811000000</v>
      </c>
      <c r="E121" s="5">
        <v>1364070000000</v>
      </c>
      <c r="F121" s="5">
        <v>1383154000000</v>
      </c>
      <c r="G121" s="5">
        <v>1387148000000</v>
      </c>
      <c r="I121" s="5">
        <v>1387148000000</v>
      </c>
      <c r="J121" s="5">
        <v>1288302000000</v>
      </c>
      <c r="K121" s="5">
        <v>1377215000000</v>
      </c>
      <c r="L121" s="5">
        <v>1396232000000</v>
      </c>
      <c r="M121" s="5">
        <v>1814230000000</v>
      </c>
      <c r="N121" s="5">
        <v>710395919487</v>
      </c>
      <c r="O121" s="5">
        <v>1313276603049</v>
      </c>
      <c r="P121" s="5">
        <v>1005094075213</v>
      </c>
      <c r="Q121" s="5">
        <v>1098728439377</v>
      </c>
      <c r="R121" s="5">
        <v>911711483303</v>
      </c>
      <c r="S121" s="5">
        <v>821928326687</v>
      </c>
      <c r="T121" s="5">
        <v>729727438190</v>
      </c>
      <c r="U121" s="5">
        <v>713184720715</v>
      </c>
      <c r="V121" s="5">
        <v>617806340011</v>
      </c>
      <c r="W121" s="5">
        <v>131544066210</v>
      </c>
      <c r="X121" s="5">
        <v>185681023858</v>
      </c>
      <c r="Y121" s="5">
        <v>220456853760</v>
      </c>
      <c r="Z121" s="5">
        <v>257282834150</v>
      </c>
    </row>
    <row r="122" spans="3:26" ht="15.5" x14ac:dyDescent="0.35">
      <c r="C122" t="s">
        <v>146</v>
      </c>
      <c r="D122" s="5">
        <v>905811000000</v>
      </c>
      <c r="E122" s="5">
        <v>1364070000000</v>
      </c>
      <c r="F122" s="5">
        <v>1383154000000</v>
      </c>
      <c r="G122" s="5">
        <v>1387148000000</v>
      </c>
      <c r="I122" s="5">
        <v>1387148000000</v>
      </c>
      <c r="J122" s="5">
        <v>1288302000000</v>
      </c>
      <c r="K122" s="5">
        <v>1377215000000</v>
      </c>
      <c r="L122" s="5">
        <v>1396232000000</v>
      </c>
      <c r="M122" s="5">
        <v>1814230000000</v>
      </c>
      <c r="N122" s="5">
        <v>710395919487</v>
      </c>
      <c r="O122" s="5">
        <v>1313276603049</v>
      </c>
      <c r="P122" s="5">
        <v>1005094075213</v>
      </c>
      <c r="Q122" s="5">
        <v>1098728439377</v>
      </c>
      <c r="R122" s="5">
        <v>911711483303</v>
      </c>
      <c r="S122" s="5">
        <v>821928326687</v>
      </c>
      <c r="T122" s="5">
        <v>729727438190</v>
      </c>
      <c r="U122" s="5">
        <v>713184720715</v>
      </c>
      <c r="V122" s="5">
        <v>617806340011</v>
      </c>
      <c r="W122" s="5">
        <v>131544066210</v>
      </c>
      <c r="X122" s="5">
        <v>185681023858</v>
      </c>
      <c r="Y122" s="5">
        <v>220456853760</v>
      </c>
      <c r="Z122" s="5">
        <v>257282834150</v>
      </c>
    </row>
    <row r="123" spans="3:26" ht="15.5" x14ac:dyDescent="0.35">
      <c r="C123" t="s">
        <v>323</v>
      </c>
    </row>
    <row r="124" spans="3:26" ht="15.5" x14ac:dyDescent="0.35">
      <c r="C124" t="s">
        <v>325</v>
      </c>
      <c r="D124" s="5">
        <v>206496000000</v>
      </c>
      <c r="E124" s="5">
        <v>658835000000</v>
      </c>
      <c r="F124" s="5">
        <v>664499000000</v>
      </c>
      <c r="G124" s="5">
        <v>670571000000</v>
      </c>
      <c r="I124" s="5">
        <v>670571000000</v>
      </c>
      <c r="J124" s="5">
        <v>564980000000</v>
      </c>
      <c r="K124" s="5">
        <v>682409000000</v>
      </c>
      <c r="L124" s="5">
        <v>727684000000</v>
      </c>
      <c r="M124" s="5">
        <v>1114873000000</v>
      </c>
      <c r="O124" s="5">
        <v>699135227783</v>
      </c>
      <c r="P124" s="5">
        <v>400768532028</v>
      </c>
      <c r="Q124" s="5">
        <v>495384067813</v>
      </c>
      <c r="R124" s="5">
        <v>345839844059</v>
      </c>
      <c r="S124" s="5">
        <v>338611230775</v>
      </c>
      <c r="T124" s="5">
        <v>344024170005</v>
      </c>
      <c r="U124" s="5">
        <v>437370852943</v>
      </c>
      <c r="V124" s="5">
        <v>436479682040</v>
      </c>
      <c r="W124" s="5">
        <v>50000000000</v>
      </c>
      <c r="X124" s="5">
        <v>119593647975</v>
      </c>
      <c r="Y124" s="5">
        <v>119319284795</v>
      </c>
      <c r="Z124" s="5">
        <v>198596697785</v>
      </c>
    </row>
    <row r="125" spans="3:26" ht="15.5" x14ac:dyDescent="0.35">
      <c r="C125" t="s">
        <v>147</v>
      </c>
      <c r="D125" s="5">
        <v>159895000000</v>
      </c>
      <c r="E125" s="5">
        <v>159594000000</v>
      </c>
      <c r="F125" s="5">
        <v>159740000000</v>
      </c>
      <c r="G125" s="5">
        <v>159647000000</v>
      </c>
      <c r="I125" s="5">
        <v>159647000000</v>
      </c>
      <c r="J125" s="5">
        <v>155728000000</v>
      </c>
      <c r="K125" s="5">
        <v>145863000000</v>
      </c>
      <c r="L125" s="5">
        <v>140521000000</v>
      </c>
      <c r="M125" s="5">
        <v>124712000000</v>
      </c>
      <c r="N125" s="5">
        <v>94724856078</v>
      </c>
      <c r="O125" s="5">
        <v>77093081958</v>
      </c>
      <c r="P125" s="5">
        <v>56352184241</v>
      </c>
      <c r="Q125" s="5">
        <v>31328902194</v>
      </c>
      <c r="R125" s="5">
        <v>16007977793</v>
      </c>
      <c r="S125" s="5">
        <v>13776212650</v>
      </c>
      <c r="T125" s="5">
        <v>1244874124</v>
      </c>
      <c r="U125" s="5">
        <v>4741084142</v>
      </c>
      <c r="V125" s="5">
        <v>3985974253</v>
      </c>
    </row>
    <row r="126" spans="3:26" ht="15.5" x14ac:dyDescent="0.35">
      <c r="C126" t="s">
        <v>150</v>
      </c>
      <c r="D126" s="5">
        <v>1645254000000</v>
      </c>
      <c r="E126" s="5">
        <v>1647752000000</v>
      </c>
      <c r="F126" s="5">
        <v>1704820000000</v>
      </c>
      <c r="G126" s="5">
        <v>1773590000000</v>
      </c>
      <c r="I126" s="5">
        <v>1773590000000</v>
      </c>
      <c r="J126" s="5">
        <v>1857852000000</v>
      </c>
      <c r="K126" s="5">
        <v>2075180000000</v>
      </c>
      <c r="L126" s="5">
        <v>2331855000000</v>
      </c>
      <c r="M126" s="5">
        <v>2931256000000</v>
      </c>
      <c r="N126" s="5">
        <v>2280833275498</v>
      </c>
      <c r="O126" s="5">
        <v>1945232867688</v>
      </c>
      <c r="P126" s="5">
        <v>2235763648124</v>
      </c>
      <c r="Q126" s="5">
        <v>1757832063050</v>
      </c>
      <c r="R126" s="5">
        <v>1940438545851</v>
      </c>
      <c r="S126" s="5">
        <v>1341639349713</v>
      </c>
      <c r="T126" s="5">
        <v>1288833911124</v>
      </c>
      <c r="U126" s="5">
        <v>1156542296023</v>
      </c>
      <c r="V126" s="5">
        <v>1078186887376</v>
      </c>
      <c r="W126" s="5">
        <v>557806657048</v>
      </c>
      <c r="X126" s="5">
        <v>491212479130</v>
      </c>
      <c r="Y126" s="5">
        <v>561293603049</v>
      </c>
      <c r="Z126" s="5">
        <v>447069657685</v>
      </c>
    </row>
    <row r="127" spans="3:26" ht="15.5" x14ac:dyDescent="0.35">
      <c r="C127" t="s">
        <v>151</v>
      </c>
    </row>
    <row r="128" spans="3:26" ht="15.5" x14ac:dyDescent="0.35">
      <c r="C128" t="s">
        <v>152</v>
      </c>
      <c r="D128" s="5">
        <v>400000000000</v>
      </c>
      <c r="E128" s="5">
        <v>400000000000</v>
      </c>
      <c r="F128" s="5">
        <v>400000000000</v>
      </c>
      <c r="G128" s="5">
        <v>400000000000</v>
      </c>
      <c r="I128" s="5">
        <v>400000000000</v>
      </c>
      <c r="J128" s="5">
        <v>400000000000</v>
      </c>
      <c r="K128" s="5">
        <v>400000000000</v>
      </c>
      <c r="L128" s="5">
        <v>400000000000</v>
      </c>
      <c r="M128" s="5">
        <v>400000000000</v>
      </c>
      <c r="N128" s="5">
        <v>400000000000</v>
      </c>
      <c r="O128" s="5">
        <v>400000000000</v>
      </c>
      <c r="P128" s="5">
        <v>400000000000</v>
      </c>
      <c r="Q128" s="5">
        <v>400000000000</v>
      </c>
      <c r="R128" s="5">
        <v>400000000000</v>
      </c>
      <c r="S128" s="5">
        <v>400000000000</v>
      </c>
      <c r="T128" s="5">
        <v>400000000000</v>
      </c>
      <c r="U128" s="5">
        <v>400000000000</v>
      </c>
      <c r="V128" s="5">
        <v>400000000000</v>
      </c>
      <c r="W128" s="5">
        <v>400000000000</v>
      </c>
      <c r="X128" s="5">
        <v>400000000000</v>
      </c>
      <c r="Y128" s="5">
        <v>400000000000</v>
      </c>
      <c r="Z128" s="5">
        <v>400000000000</v>
      </c>
    </row>
    <row r="129" spans="2:26" ht="15.5" x14ac:dyDescent="0.35">
      <c r="C129" t="s">
        <v>153</v>
      </c>
      <c r="D129" s="5">
        <v>40404000000</v>
      </c>
      <c r="E129" s="5">
        <v>40404000000</v>
      </c>
      <c r="F129" s="5">
        <v>40404000000</v>
      </c>
      <c r="G129" s="5">
        <v>40404000000</v>
      </c>
      <c r="I129" s="5">
        <v>40404000000</v>
      </c>
      <c r="J129" s="5">
        <v>40404000000</v>
      </c>
      <c r="K129" s="5">
        <v>40404000000</v>
      </c>
      <c r="L129" s="5">
        <v>40404000000</v>
      </c>
      <c r="M129" s="5">
        <v>40404000000</v>
      </c>
      <c r="N129" s="5">
        <v>40404433000</v>
      </c>
      <c r="O129" s="5">
        <v>40404433000</v>
      </c>
      <c r="P129" s="5">
        <v>40404433000</v>
      </c>
      <c r="Q129" s="5">
        <v>40404433000</v>
      </c>
      <c r="R129" s="5">
        <v>36709233000</v>
      </c>
      <c r="S129" s="5">
        <v>36709233000</v>
      </c>
      <c r="T129" s="5">
        <v>36709233000</v>
      </c>
      <c r="U129" s="5">
        <v>36709233000</v>
      </c>
      <c r="V129" s="5">
        <v>36709233000</v>
      </c>
      <c r="W129" s="5">
        <v>36709233000</v>
      </c>
      <c r="X129" s="5">
        <v>36709233000</v>
      </c>
      <c r="Y129" s="5">
        <v>36709233000</v>
      </c>
      <c r="Z129" s="5">
        <v>36709233000</v>
      </c>
    </row>
    <row r="130" spans="2:26" ht="15.5" x14ac:dyDescent="0.35">
      <c r="C130" t="s">
        <v>155</v>
      </c>
      <c r="D130" s="5">
        <v>1590323000000</v>
      </c>
      <c r="E130" s="5">
        <v>1566002000000</v>
      </c>
      <c r="F130" s="5">
        <v>1567845000000</v>
      </c>
      <c r="G130" s="5">
        <v>1606649000000</v>
      </c>
      <c r="I130" s="5">
        <v>1606649000000</v>
      </c>
      <c r="J130" s="5">
        <v>1469055000000</v>
      </c>
      <c r="K130" s="5">
        <v>1341700000000</v>
      </c>
      <c r="L130" s="5">
        <v>1103135000000</v>
      </c>
      <c r="M130" s="5">
        <v>1033500000000</v>
      </c>
      <c r="N130" s="5">
        <v>1298241438777</v>
      </c>
      <c r="O130" s="5">
        <v>1686005694423</v>
      </c>
      <c r="P130" s="5">
        <v>1549905733386</v>
      </c>
      <c r="Q130" s="5">
        <v>1413484941481</v>
      </c>
      <c r="R130" s="5">
        <v>1261778500696</v>
      </c>
      <c r="S130" s="5">
        <v>1245298462077</v>
      </c>
      <c r="T130" s="5">
        <v>1072784340800</v>
      </c>
      <c r="U130" s="5">
        <v>923064793355</v>
      </c>
      <c r="V130" s="5">
        <v>810074451017</v>
      </c>
      <c r="W130" s="5">
        <v>703923138546</v>
      </c>
      <c r="X130" s="5">
        <v>608402105355</v>
      </c>
      <c r="Y130" s="5">
        <v>530644494049</v>
      </c>
      <c r="Z130" s="5">
        <v>453015012762</v>
      </c>
    </row>
    <row r="131" spans="2:26" ht="15.5" x14ac:dyDescent="0.35">
      <c r="C131" t="s">
        <v>156</v>
      </c>
      <c r="D131" s="5">
        <v>48390000000</v>
      </c>
      <c r="E131" s="5">
        <v>48390000000</v>
      </c>
      <c r="F131" s="5">
        <v>46588000000</v>
      </c>
      <c r="G131" s="5">
        <v>46588000000</v>
      </c>
      <c r="I131" s="5">
        <v>46588000000</v>
      </c>
      <c r="J131" s="5">
        <v>44810000000</v>
      </c>
      <c r="K131" s="5">
        <v>42458000000</v>
      </c>
      <c r="L131" s="5">
        <v>40916000000</v>
      </c>
      <c r="M131" s="5">
        <v>40916000000</v>
      </c>
      <c r="N131" s="5">
        <v>40915715371</v>
      </c>
      <c r="O131" s="5">
        <v>38611470931</v>
      </c>
      <c r="P131" s="5">
        <v>36377619097</v>
      </c>
      <c r="Q131" s="5">
        <v>34175432722</v>
      </c>
      <c r="R131" s="5">
        <v>32867186672</v>
      </c>
      <c r="S131" s="5">
        <v>29958580955</v>
      </c>
      <c r="T131" s="5">
        <v>27606985481</v>
      </c>
      <c r="U131" s="5">
        <v>25685082059</v>
      </c>
      <c r="V131" s="5">
        <v>23903568936</v>
      </c>
      <c r="W131" s="5">
        <v>22284358605</v>
      </c>
      <c r="X131" s="5">
        <v>20866782605</v>
      </c>
      <c r="Y131" s="5">
        <v>19492884605</v>
      </c>
      <c r="Z131" s="5">
        <v>18170553759</v>
      </c>
    </row>
    <row r="132" spans="2:26" ht="15.5" x14ac:dyDescent="0.35">
      <c r="C132" t="s">
        <v>157</v>
      </c>
      <c r="D132" s="5">
        <v>1541933000000</v>
      </c>
      <c r="E132" s="5">
        <v>1517612000000</v>
      </c>
      <c r="F132" s="5">
        <v>1521257000000</v>
      </c>
      <c r="G132" s="5">
        <v>1560061000000</v>
      </c>
      <c r="I132" s="5">
        <v>1560061000000</v>
      </c>
      <c r="J132" s="5">
        <v>1424245000000</v>
      </c>
      <c r="K132" s="5">
        <v>1299242000000</v>
      </c>
      <c r="L132" s="5">
        <v>1062219000000</v>
      </c>
      <c r="M132" s="5">
        <v>992584000000</v>
      </c>
      <c r="N132" s="5">
        <v>1257325723406</v>
      </c>
      <c r="O132" s="5">
        <v>1647394223492</v>
      </c>
      <c r="P132" s="5">
        <v>1513528114289</v>
      </c>
      <c r="Q132" s="5">
        <v>1379309508759</v>
      </c>
      <c r="R132" s="5">
        <v>1228911314024</v>
      </c>
      <c r="S132" s="5">
        <v>1215339881122</v>
      </c>
      <c r="T132" s="5">
        <v>1045177355319</v>
      </c>
      <c r="U132" s="5">
        <v>897379711296</v>
      </c>
      <c r="V132" s="5">
        <v>786170882081</v>
      </c>
      <c r="W132" s="5">
        <v>681638779941</v>
      </c>
      <c r="X132" s="5">
        <v>587535322750</v>
      </c>
      <c r="Y132" s="5">
        <v>511151609444</v>
      </c>
      <c r="Z132" s="5">
        <v>434844459003</v>
      </c>
    </row>
    <row r="133" spans="2:26" ht="15.5" x14ac:dyDescent="0.35">
      <c r="C133" t="s">
        <v>158</v>
      </c>
      <c r="D133" s="5">
        <v>1590323000000</v>
      </c>
      <c r="E133" s="5">
        <v>1566002000000</v>
      </c>
      <c r="F133" s="5">
        <v>1567845000000</v>
      </c>
      <c r="G133" s="5">
        <v>1606649000000</v>
      </c>
      <c r="I133" s="5">
        <v>1606649000000</v>
      </c>
      <c r="J133" s="5">
        <v>1469055000000</v>
      </c>
      <c r="K133" s="5">
        <v>1341700000000</v>
      </c>
      <c r="L133" s="5">
        <v>1103135000000</v>
      </c>
      <c r="M133" s="5">
        <v>1033500000000</v>
      </c>
      <c r="N133" s="5">
        <v>1298241438777</v>
      </c>
      <c r="O133" s="5">
        <v>1686005694423</v>
      </c>
      <c r="P133" s="5">
        <v>1549905733386</v>
      </c>
      <c r="Q133" s="5">
        <v>1413484941481</v>
      </c>
      <c r="R133" s="5">
        <v>1261778500696</v>
      </c>
      <c r="S133" s="5">
        <v>1245298462077</v>
      </c>
      <c r="T133" s="5">
        <v>1072784340800</v>
      </c>
      <c r="U133" s="5">
        <v>923064793355</v>
      </c>
      <c r="V133" s="5">
        <v>810074451017</v>
      </c>
      <c r="W133" s="5">
        <v>703923138546</v>
      </c>
      <c r="X133" s="5">
        <v>608402105355</v>
      </c>
      <c r="Y133" s="5">
        <v>530644494049</v>
      </c>
      <c r="Z133" s="5">
        <v>453015012762</v>
      </c>
    </row>
    <row r="134" spans="2:26" ht="15.5" x14ac:dyDescent="0.35">
      <c r="C134" t="s">
        <v>159</v>
      </c>
      <c r="D134" s="5">
        <v>19310000000</v>
      </c>
      <c r="E134" s="5">
        <v>19691000000</v>
      </c>
      <c r="F134" s="5">
        <v>19736000000</v>
      </c>
      <c r="G134" s="5">
        <v>19362000000</v>
      </c>
      <c r="I134" s="5">
        <v>19362000000</v>
      </c>
      <c r="J134" s="5">
        <v>19577000000</v>
      </c>
      <c r="K134" s="5">
        <v>21080000000</v>
      </c>
      <c r="L134" s="5">
        <v>14963000000</v>
      </c>
      <c r="M134" s="5">
        <v>16563000000</v>
      </c>
      <c r="N134" s="5">
        <v>20787791362</v>
      </c>
      <c r="O134" s="5">
        <v>21920068617</v>
      </c>
      <c r="P134" s="5">
        <v>132968593941</v>
      </c>
      <c r="Q134" s="5">
        <v>134196481369</v>
      </c>
      <c r="R134" s="5">
        <v>129624755687</v>
      </c>
      <c r="S134" s="5">
        <v>106530066274</v>
      </c>
      <c r="T134" s="5">
        <v>99613486837</v>
      </c>
      <c r="U134" s="5">
        <v>101683345353</v>
      </c>
      <c r="V134" s="5">
        <v>54216382610</v>
      </c>
      <c r="W134" s="5">
        <v>38592878190</v>
      </c>
      <c r="X134" s="5">
        <v>32864570055</v>
      </c>
      <c r="Y134" s="5">
        <v>790152230</v>
      </c>
      <c r="Z134" s="5">
        <v>744133222</v>
      </c>
    </row>
    <row r="135" spans="2:26" ht="15.5" x14ac:dyDescent="0.35">
      <c r="C135" t="s">
        <v>10</v>
      </c>
      <c r="D135" s="5">
        <v>1843686000000</v>
      </c>
      <c r="E135" s="5">
        <v>1819746000000</v>
      </c>
      <c r="F135" s="5">
        <v>1821634000000</v>
      </c>
      <c r="G135" s="5">
        <v>1860064000000</v>
      </c>
      <c r="I135" s="5">
        <v>1860064000000</v>
      </c>
      <c r="J135" s="5">
        <v>1733877000000</v>
      </c>
      <c r="K135" s="5">
        <v>1668240000000</v>
      </c>
      <c r="L135" s="5">
        <v>1560929000000</v>
      </c>
      <c r="M135" s="5">
        <v>1492819000000</v>
      </c>
      <c r="N135" s="5">
        <v>1761785544559</v>
      </c>
      <c r="O135" s="5">
        <v>2150682077460</v>
      </c>
      <c r="P135" s="5">
        <v>2125630641747</v>
      </c>
      <c r="Q135" s="5">
        <v>1990437737270</v>
      </c>
      <c r="R135" s="5">
        <v>1828112489383</v>
      </c>
      <c r="S135" s="5">
        <v>1788537761351</v>
      </c>
      <c r="T135" s="5">
        <v>1618183385679</v>
      </c>
      <c r="U135" s="5">
        <v>1470533696750</v>
      </c>
      <c r="V135" s="5">
        <v>1310076391669</v>
      </c>
      <c r="W135" s="5">
        <v>1179225249736</v>
      </c>
      <c r="X135" s="5">
        <v>1077975908410</v>
      </c>
      <c r="Y135" s="5">
        <v>968143879279</v>
      </c>
      <c r="Z135" s="5">
        <v>884221878984</v>
      </c>
    </row>
    <row r="136" spans="2:26" ht="15.5" x14ac:dyDescent="0.35">
      <c r="C136" t="s">
        <v>160</v>
      </c>
      <c r="D136" s="5">
        <v>3488940000000</v>
      </c>
      <c r="E136" s="5">
        <v>3467498000000</v>
      </c>
      <c r="F136" s="5">
        <v>3526454000000</v>
      </c>
      <c r="G136" s="5">
        <v>3633654000000</v>
      </c>
      <c r="I136" s="5">
        <v>3633654000000</v>
      </c>
      <c r="J136" s="5">
        <v>3591729000000</v>
      </c>
      <c r="K136" s="5">
        <v>3743420000000</v>
      </c>
      <c r="L136" s="5">
        <v>3892784000000</v>
      </c>
      <c r="M136" s="5">
        <v>4424075000000</v>
      </c>
      <c r="N136" s="5">
        <v>4042618820057</v>
      </c>
      <c r="O136" s="5">
        <v>4095914945148</v>
      </c>
      <c r="P136" s="5">
        <v>4361394289871</v>
      </c>
      <c r="Q136" s="5">
        <v>3748269800320</v>
      </c>
      <c r="R136" s="5">
        <v>3768551035234</v>
      </c>
      <c r="S136" s="5">
        <v>3130177111064</v>
      </c>
      <c r="T136" s="5">
        <v>2907017296803</v>
      </c>
      <c r="U136" s="5">
        <v>2627075992773</v>
      </c>
      <c r="V136" s="5">
        <v>2388263279045</v>
      </c>
      <c r="W136" s="5">
        <v>1737031906784</v>
      </c>
      <c r="X136" s="5">
        <v>1569188387540</v>
      </c>
      <c r="Y136" s="5">
        <v>1529437482328</v>
      </c>
      <c r="Z136" s="5">
        <v>1331291536669</v>
      </c>
    </row>
    <row r="137" spans="2:26" ht="15.5" x14ac:dyDescent="0.35">
      <c r="C137" t="s">
        <v>161</v>
      </c>
      <c r="D137" s="5">
        <v>1599999998</v>
      </c>
      <c r="E137" s="5">
        <v>1599999998</v>
      </c>
      <c r="F137" s="5">
        <v>1599999998</v>
      </c>
      <c r="G137" s="5">
        <v>1599999998</v>
      </c>
      <c r="I137" s="5">
        <v>1599999998</v>
      </c>
      <c r="J137" s="5">
        <v>1599999998</v>
      </c>
      <c r="K137" s="5">
        <v>1599999998</v>
      </c>
      <c r="L137" s="5">
        <v>1599999998</v>
      </c>
      <c r="M137" s="5">
        <v>1599999998</v>
      </c>
      <c r="N137" s="5">
        <v>1599999998</v>
      </c>
      <c r="O137" s="5">
        <v>1599999998</v>
      </c>
      <c r="P137" s="5">
        <v>1599999998</v>
      </c>
      <c r="Q137" s="5">
        <v>1599999998</v>
      </c>
      <c r="R137" s="5">
        <v>1599999998</v>
      </c>
      <c r="S137" s="5">
        <v>1599999998</v>
      </c>
      <c r="T137" s="5">
        <v>1599999998</v>
      </c>
      <c r="U137" s="5">
        <v>1599999998</v>
      </c>
      <c r="V137" s="5">
        <v>1599999998</v>
      </c>
      <c r="W137" s="5">
        <v>1599999998</v>
      </c>
      <c r="X137" s="5">
        <v>1599999998</v>
      </c>
      <c r="Y137" s="5">
        <v>1599999998</v>
      </c>
      <c r="Z137" s="5">
        <v>1599999998</v>
      </c>
    </row>
    <row r="139" spans="2:26" ht="15.5" x14ac:dyDescent="0.35">
      <c r="B139" t="s">
        <v>162</v>
      </c>
      <c r="C139" t="s">
        <v>163</v>
      </c>
      <c r="D139" s="5">
        <v>-104995000000</v>
      </c>
      <c r="E139" s="5">
        <v>-9000000000</v>
      </c>
      <c r="F139" s="5">
        <v>194670000000</v>
      </c>
      <c r="G139" s="5">
        <v>64768000000</v>
      </c>
      <c r="I139" s="5">
        <v>178372000000</v>
      </c>
      <c r="J139" s="5">
        <v>170093000000</v>
      </c>
      <c r="K139" s="5">
        <v>340617000000</v>
      </c>
      <c r="L139" s="5">
        <v>313692000000</v>
      </c>
      <c r="M139" s="5">
        <v>-83007000000</v>
      </c>
      <c r="N139" s="5">
        <v>-25293994353</v>
      </c>
      <c r="O139" s="5">
        <v>298377278748</v>
      </c>
      <c r="P139" s="5">
        <v>225955247294</v>
      </c>
      <c r="Q139" s="5">
        <v>224409067369</v>
      </c>
      <c r="R139" s="5">
        <v>534557797420</v>
      </c>
      <c r="S139" s="5">
        <v>326230317556</v>
      </c>
      <c r="T139" s="5">
        <v>366964305102</v>
      </c>
      <c r="U139" s="5">
        <v>232849399683</v>
      </c>
      <c r="V139" s="5">
        <v>462997308365</v>
      </c>
      <c r="W139" s="5">
        <v>413203960125</v>
      </c>
      <c r="X139" s="5">
        <v>374808822184</v>
      </c>
      <c r="Y139" s="5">
        <v>309952727342</v>
      </c>
      <c r="Z139" s="5">
        <v>302732674010</v>
      </c>
    </row>
    <row r="140" spans="2:26" ht="15.5" x14ac:dyDescent="0.35">
      <c r="C140" t="s">
        <v>164</v>
      </c>
      <c r="D140" s="5">
        <v>88758000000</v>
      </c>
      <c r="E140" s="5">
        <v>255016000000</v>
      </c>
      <c r="F140" s="5">
        <v>409539000000</v>
      </c>
      <c r="G140" s="5">
        <v>253361000000</v>
      </c>
      <c r="I140" s="5">
        <v>1087420000000</v>
      </c>
      <c r="J140" s="5">
        <v>1218342000000</v>
      </c>
      <c r="K140" s="5">
        <v>1220684000000</v>
      </c>
      <c r="L140" s="5">
        <v>891416000000</v>
      </c>
      <c r="M140" s="5">
        <v>422862000000</v>
      </c>
      <c r="N140" s="5">
        <v>462220427516</v>
      </c>
      <c r="O140" s="5">
        <v>1340004332200</v>
      </c>
      <c r="P140" s="5">
        <v>1272170926077</v>
      </c>
      <c r="Q140" s="5">
        <v>1346375256383</v>
      </c>
      <c r="R140" s="5">
        <v>1417599100699</v>
      </c>
      <c r="S140" s="5">
        <v>1148236830851</v>
      </c>
      <c r="T140" s="5">
        <v>1255525698339</v>
      </c>
      <c r="U140" s="5">
        <v>1276871062460</v>
      </c>
      <c r="V140" s="5">
        <v>1188915220957</v>
      </c>
      <c r="W140" s="5">
        <v>1078232715767</v>
      </c>
      <c r="X140" s="5">
        <v>959111346693</v>
      </c>
      <c r="Y140" s="5">
        <v>925684193363</v>
      </c>
      <c r="Z140" s="5">
        <v>906300989581</v>
      </c>
    </row>
    <row r="141" spans="2:26" ht="15.5" x14ac:dyDescent="0.35">
      <c r="C141" t="s">
        <v>703</v>
      </c>
      <c r="D141" s="5">
        <v>-126802000000</v>
      </c>
      <c r="E141" s="5">
        <v>-171016000000</v>
      </c>
      <c r="F141" s="5">
        <v>-131325000000</v>
      </c>
      <c r="G141" s="5">
        <v>-99916000000</v>
      </c>
      <c r="I141" s="5">
        <v>-556710000000</v>
      </c>
      <c r="J141" s="5">
        <v>-599460000000</v>
      </c>
      <c r="K141" s="5">
        <v>-623525000000</v>
      </c>
      <c r="L141" s="5">
        <v>-410853000000</v>
      </c>
      <c r="M141" s="5">
        <v>-254360000000</v>
      </c>
      <c r="N141" s="5">
        <v>-237495874036</v>
      </c>
      <c r="O141" s="5">
        <v>-629679812101</v>
      </c>
      <c r="P141" s="5">
        <v>-648740003792</v>
      </c>
      <c r="Q141" s="5">
        <v>-743688290969</v>
      </c>
      <c r="R141" s="5">
        <v>-550282201575</v>
      </c>
      <c r="S141" s="5">
        <v>-554171998351</v>
      </c>
      <c r="T141" s="5">
        <v>-595773613200</v>
      </c>
      <c r="U141" s="5">
        <v>-733166803073</v>
      </c>
      <c r="V141" s="5">
        <v>-525843651121</v>
      </c>
      <c r="W141" s="5">
        <v>-386334025156</v>
      </c>
      <c r="X141" s="5">
        <v>-321942611783</v>
      </c>
      <c r="Y141" s="5">
        <v>-376619426483</v>
      </c>
      <c r="Z141" s="5">
        <v>-345235520649</v>
      </c>
    </row>
    <row r="142" spans="2:26" ht="15.5" x14ac:dyDescent="0.35">
      <c r="C142" t="s">
        <v>330</v>
      </c>
      <c r="D142" s="5">
        <v>-46613000000</v>
      </c>
      <c r="E142" s="5">
        <v>-79107000000</v>
      </c>
      <c r="F142" s="5">
        <v>-63784000000</v>
      </c>
      <c r="G142" s="5">
        <v>-84953000000</v>
      </c>
      <c r="I142" s="5">
        <v>-254818000000</v>
      </c>
      <c r="J142" s="5">
        <v>-221218000000</v>
      </c>
      <c r="K142" s="5">
        <v>-161656000000</v>
      </c>
      <c r="L142" s="5">
        <v>-142989000000</v>
      </c>
      <c r="M142" s="5">
        <v>-141987000000</v>
      </c>
      <c r="N142" s="5">
        <v>-149520843547</v>
      </c>
      <c r="O142" s="5">
        <v>-238650541674</v>
      </c>
      <c r="P142" s="5">
        <v>-206132156792</v>
      </c>
      <c r="Q142" s="5">
        <v>-181781114151</v>
      </c>
      <c r="R142" s="5">
        <v>-189263199671</v>
      </c>
      <c r="S142" s="5">
        <v>-188400161942</v>
      </c>
      <c r="T142" s="5">
        <v>-182543234913</v>
      </c>
      <c r="U142" s="5">
        <v>-184551888775</v>
      </c>
      <c r="V142" s="5">
        <v>-159973159088</v>
      </c>
      <c r="W142" s="5">
        <v>-167030087579</v>
      </c>
      <c r="X142" s="5">
        <v>-155425655633</v>
      </c>
      <c r="Y142" s="5">
        <v>-152157876845</v>
      </c>
      <c r="Z142" s="5">
        <v>-139823481335</v>
      </c>
    </row>
    <row r="143" spans="2:26" ht="15.5" x14ac:dyDescent="0.35">
      <c r="C143" t="s">
        <v>334</v>
      </c>
      <c r="D143" s="5">
        <v>3725000000</v>
      </c>
      <c r="E143" s="5">
        <v>2815000000</v>
      </c>
      <c r="F143" s="5">
        <v>2945000000</v>
      </c>
      <c r="G143" s="5">
        <v>792000000</v>
      </c>
      <c r="I143" s="5">
        <v>9364000000</v>
      </c>
      <c r="J143" s="5">
        <v>17747000000</v>
      </c>
      <c r="K143" s="5">
        <v>23775000000</v>
      </c>
      <c r="L143" s="5">
        <v>12383000000</v>
      </c>
      <c r="M143" s="5">
        <v>16096000000</v>
      </c>
      <c r="N143" s="5">
        <v>14486709920</v>
      </c>
      <c r="O143" s="5">
        <v>23102709184</v>
      </c>
      <c r="P143" s="5">
        <v>16627201619</v>
      </c>
      <c r="Q143" s="5">
        <v>31146306932</v>
      </c>
      <c r="R143" s="5">
        <v>16666016358</v>
      </c>
      <c r="S143" s="5">
        <v>8638082542</v>
      </c>
      <c r="T143" s="5">
        <v>13294810289</v>
      </c>
      <c r="U143" s="5">
        <v>8585462273</v>
      </c>
      <c r="V143" s="5">
        <v>10171468372</v>
      </c>
      <c r="W143" s="5">
        <v>11482245805</v>
      </c>
      <c r="X143" s="5">
        <v>18840785576</v>
      </c>
      <c r="Y143" s="5">
        <v>24199090551</v>
      </c>
      <c r="Z143" s="5">
        <v>16356117141</v>
      </c>
    </row>
    <row r="144" spans="2:26" ht="15.5" x14ac:dyDescent="0.35">
      <c r="C144" t="s">
        <v>2991</v>
      </c>
      <c r="V144" s="5">
        <v>4500000000</v>
      </c>
    </row>
    <row r="145" spans="3:26" ht="15.5" x14ac:dyDescent="0.35">
      <c r="C145" t="s">
        <v>533</v>
      </c>
      <c r="D145" s="5">
        <v>273000000</v>
      </c>
      <c r="E145" s="5">
        <v>1113000000</v>
      </c>
      <c r="F145" s="5">
        <v>893000000</v>
      </c>
      <c r="G145" s="5">
        <v>262000000</v>
      </c>
      <c r="I145" s="5">
        <v>331000000</v>
      </c>
      <c r="J145" s="5">
        <v>2396000000</v>
      </c>
      <c r="K145" s="5">
        <v>6433000000</v>
      </c>
      <c r="M145" s="5">
        <v>976000000</v>
      </c>
      <c r="N145" s="5">
        <v>27359362</v>
      </c>
      <c r="O145" s="5">
        <v>157320496</v>
      </c>
      <c r="P145" s="5">
        <v>302855914</v>
      </c>
      <c r="Q145" s="5">
        <v>76862195</v>
      </c>
      <c r="R145" s="5">
        <v>7161776309</v>
      </c>
      <c r="S145" s="5">
        <v>550043481</v>
      </c>
      <c r="T145" s="5">
        <v>665542476</v>
      </c>
      <c r="U145" s="5">
        <v>206278757</v>
      </c>
      <c r="V145" s="5">
        <v>970017411</v>
      </c>
      <c r="X145" s="5">
        <v>6768500</v>
      </c>
      <c r="Y145" s="5">
        <v>5383587237</v>
      </c>
      <c r="Z145" s="5">
        <v>155418445</v>
      </c>
    </row>
    <row r="146" spans="3:26" ht="15.5" x14ac:dyDescent="0.35">
      <c r="C146" t="s">
        <v>676</v>
      </c>
      <c r="D146" s="5">
        <v>-16133000000</v>
      </c>
      <c r="E146" s="5">
        <v>-16256000000</v>
      </c>
      <c r="F146" s="5">
        <v>-16898000000</v>
      </c>
      <c r="G146" s="5">
        <v>-5908000000</v>
      </c>
      <c r="I146" s="5">
        <v>-62381000000</v>
      </c>
      <c r="J146" s="5">
        <v>-77787000000</v>
      </c>
      <c r="K146" s="5">
        <v>-81334000000</v>
      </c>
      <c r="L146" s="5">
        <v>-77736000000</v>
      </c>
      <c r="M146" s="5">
        <v>-102417000000</v>
      </c>
      <c r="N146" s="5">
        <v>-77247191742</v>
      </c>
      <c r="O146" s="5">
        <v>-76632854745</v>
      </c>
      <c r="P146" s="5">
        <v>-72549022536</v>
      </c>
      <c r="Q146" s="5">
        <v>-70744313798</v>
      </c>
      <c r="R146" s="5">
        <v>-45484866735</v>
      </c>
      <c r="S146" s="5">
        <v>-37725417497</v>
      </c>
      <c r="T146" s="5">
        <v>-58822095944</v>
      </c>
      <c r="U146" s="5">
        <v>-48211922793</v>
      </c>
      <c r="V146" s="5">
        <v>-11550786780</v>
      </c>
      <c r="W146" s="5">
        <v>-13236220814</v>
      </c>
      <c r="X146" s="5">
        <v>-16767043759</v>
      </c>
      <c r="Y146" s="5">
        <v>-20698464778</v>
      </c>
      <c r="Z146" s="5">
        <v>-19066680553</v>
      </c>
    </row>
    <row r="147" spans="3:26" ht="15.5" x14ac:dyDescent="0.35">
      <c r="C147" t="s">
        <v>534</v>
      </c>
      <c r="L147" s="5">
        <v>43805000000</v>
      </c>
    </row>
    <row r="148" spans="3:26" ht="15.5" x14ac:dyDescent="0.35">
      <c r="C148" t="s">
        <v>490</v>
      </c>
      <c r="D148" s="5">
        <v>-8203000000</v>
      </c>
      <c r="E148" s="5">
        <v>-1565000000</v>
      </c>
      <c r="F148" s="5">
        <v>-6700000000</v>
      </c>
      <c r="G148" s="5">
        <v>1130000000</v>
      </c>
      <c r="I148" s="5">
        <v>-44834000000</v>
      </c>
      <c r="J148" s="5">
        <v>-169927000000</v>
      </c>
      <c r="K148" s="5">
        <v>-43760000000</v>
      </c>
      <c r="L148" s="5">
        <v>-2334000000</v>
      </c>
      <c r="M148" s="5">
        <v>-24177000000</v>
      </c>
      <c r="N148" s="5">
        <v>-37764581826</v>
      </c>
      <c r="O148" s="5">
        <v>-119923874612</v>
      </c>
      <c r="P148" s="5">
        <v>-135724553196</v>
      </c>
      <c r="Q148" s="5">
        <v>-156975639223</v>
      </c>
      <c r="R148" s="5">
        <v>-121838827965</v>
      </c>
      <c r="S148" s="5">
        <v>-50897061528</v>
      </c>
      <c r="T148" s="5">
        <v>-65382801945</v>
      </c>
      <c r="U148" s="5">
        <v>-86882789166</v>
      </c>
      <c r="V148" s="5">
        <v>-44191801386</v>
      </c>
      <c r="W148" s="5">
        <v>-109910667898</v>
      </c>
      <c r="X148" s="5">
        <v>-109014767410</v>
      </c>
      <c r="Y148" s="5">
        <v>-95838375703</v>
      </c>
      <c r="Z148" s="5">
        <v>-115954168620</v>
      </c>
    </row>
    <row r="149" spans="3:26" ht="15.5" x14ac:dyDescent="0.35">
      <c r="C149" t="s">
        <v>173</v>
      </c>
      <c r="D149" s="5">
        <v>-9750000000</v>
      </c>
      <c r="E149" s="5">
        <v>-57611000000</v>
      </c>
      <c r="F149" s="5">
        <v>-68350000000</v>
      </c>
      <c r="G149" s="5">
        <v>94122000000</v>
      </c>
      <c r="I149" s="5">
        <v>-104515000000</v>
      </c>
      <c r="J149" s="5">
        <v>-129205000000</v>
      </c>
      <c r="K149" s="5">
        <v>-301646000000</v>
      </c>
      <c r="L149" s="5">
        <v>-524732000000</v>
      </c>
      <c r="M149" s="5">
        <v>624552000000</v>
      </c>
      <c r="N149" s="5">
        <v>29461738637</v>
      </c>
      <c r="O149" s="5">
        <v>-540175340670</v>
      </c>
      <c r="P149" s="5">
        <v>414549883441</v>
      </c>
      <c r="Q149" s="5">
        <v>-189599999938</v>
      </c>
      <c r="R149" s="5">
        <v>398404636797</v>
      </c>
      <c r="S149" s="5">
        <v>-205599999870</v>
      </c>
      <c r="T149" s="5">
        <v>-85439999893</v>
      </c>
      <c r="U149" s="5">
        <v>-39199999901</v>
      </c>
      <c r="V149" s="5">
        <v>254479682130</v>
      </c>
      <c r="W149" s="5">
        <v>-16399999917</v>
      </c>
      <c r="X149" s="5">
        <v>-143999999918</v>
      </c>
      <c r="Y149" s="5">
        <v>-60537210478</v>
      </c>
      <c r="Z149" s="5">
        <v>-55542789436</v>
      </c>
    </row>
    <row r="150" spans="3:26" ht="15.5" x14ac:dyDescent="0.35">
      <c r="C150" t="s">
        <v>174</v>
      </c>
      <c r="D150" s="5">
        <v>150575000000</v>
      </c>
      <c r="E150" s="5">
        <v>-32702000000</v>
      </c>
      <c r="F150" s="5">
        <v>-6290000000</v>
      </c>
      <c r="G150" s="5">
        <v>-15565000000</v>
      </c>
      <c r="I150" s="5">
        <v>-88120000000</v>
      </c>
      <c r="J150" s="5">
        <v>-159867000000</v>
      </c>
      <c r="K150" s="5">
        <v>-133586000000</v>
      </c>
      <c r="L150" s="5">
        <v>-126367000000</v>
      </c>
      <c r="M150" s="5">
        <v>-31231000000</v>
      </c>
      <c r="N150" s="5">
        <v>-148877074198</v>
      </c>
      <c r="O150" s="5">
        <v>-70258648956</v>
      </c>
      <c r="P150" s="5">
        <v>-274604692812</v>
      </c>
      <c r="Q150" s="5">
        <v>-363617218376</v>
      </c>
      <c r="R150" s="5">
        <v>-488699695282</v>
      </c>
      <c r="S150" s="5">
        <v>-134847869787</v>
      </c>
      <c r="T150" s="5">
        <v>-375209591294</v>
      </c>
      <c r="U150" s="5">
        <v>-330219208090</v>
      </c>
      <c r="V150" s="5">
        <v>-564491849647</v>
      </c>
      <c r="W150" s="5">
        <v>-324915702835</v>
      </c>
      <c r="X150" s="5">
        <v>-335480292494</v>
      </c>
      <c r="Y150" s="5">
        <v>-124597563296</v>
      </c>
      <c r="Z150" s="5">
        <v>-210657152393</v>
      </c>
    </row>
    <row r="151" spans="3:26" ht="15.5" x14ac:dyDescent="0.35">
      <c r="C151" t="s">
        <v>423</v>
      </c>
      <c r="G151" s="5">
        <v>62000000</v>
      </c>
      <c r="I151" s="5">
        <v>62000000</v>
      </c>
      <c r="J151" s="5">
        <v>132000000</v>
      </c>
      <c r="K151" s="5">
        <v>33000000</v>
      </c>
      <c r="M151" s="5">
        <v>103000000</v>
      </c>
      <c r="N151" s="5">
        <v>279241364</v>
      </c>
      <c r="O151" s="5">
        <v>437903178</v>
      </c>
      <c r="P151" s="5">
        <v>1847131842</v>
      </c>
      <c r="Q151" s="5">
        <v>370350000</v>
      </c>
      <c r="R151" s="5">
        <v>1606863993</v>
      </c>
      <c r="S151" s="5">
        <v>897035000</v>
      </c>
      <c r="T151" s="5">
        <v>6372285454</v>
      </c>
      <c r="U151" s="5">
        <v>1510407500</v>
      </c>
      <c r="V151" s="5">
        <v>571590598</v>
      </c>
      <c r="W151" s="5">
        <v>461912050</v>
      </c>
      <c r="X151" s="5">
        <v>618269949</v>
      </c>
      <c r="Y151" s="5">
        <v>700226108</v>
      </c>
      <c r="Z151" s="5">
        <v>3742619698</v>
      </c>
    </row>
    <row r="152" spans="3:26" ht="15.5" x14ac:dyDescent="0.35">
      <c r="C152" t="s">
        <v>1277</v>
      </c>
      <c r="J152" s="5">
        <v>21872000000</v>
      </c>
      <c r="K152" s="5">
        <v>3000000000</v>
      </c>
      <c r="M152" s="5">
        <v>7201000000</v>
      </c>
      <c r="O152" s="5">
        <v>48476092940</v>
      </c>
      <c r="V152" s="5">
        <v>583398902</v>
      </c>
    </row>
    <row r="153" spans="3:26" ht="15.5" x14ac:dyDescent="0.35">
      <c r="C153" t="s">
        <v>426</v>
      </c>
      <c r="D153" s="5">
        <v>-571000000</v>
      </c>
      <c r="G153" s="5">
        <v>7901000000</v>
      </c>
      <c r="J153" s="5">
        <v>-8068000000</v>
      </c>
      <c r="K153" s="5">
        <v>-24625000000</v>
      </c>
      <c r="L153" s="5">
        <v>-302000000</v>
      </c>
      <c r="M153" s="5">
        <v>-1181000000</v>
      </c>
      <c r="N153" s="5">
        <v>-4447510484</v>
      </c>
      <c r="O153" s="5">
        <v>-2755670775</v>
      </c>
      <c r="P153" s="5">
        <v>-3122677327</v>
      </c>
      <c r="Q153" s="5">
        <v>-4420643343</v>
      </c>
      <c r="W153" s="5">
        <v>-1404743531</v>
      </c>
      <c r="X153" s="5">
        <v>-1180464742</v>
      </c>
      <c r="Y153" s="5">
        <v>-1809369291</v>
      </c>
      <c r="Z153" s="5">
        <v>-269460000</v>
      </c>
    </row>
    <row r="154" spans="3:26" ht="15.5" x14ac:dyDescent="0.35">
      <c r="C154" t="s">
        <v>1426</v>
      </c>
      <c r="G154" s="5">
        <v>2500000000</v>
      </c>
      <c r="I154" s="5">
        <v>2500000000</v>
      </c>
      <c r="J154" s="5">
        <v>73000000</v>
      </c>
      <c r="K154" s="5">
        <v>2489000000</v>
      </c>
    </row>
    <row r="155" spans="3:26" ht="15.5" x14ac:dyDescent="0.35">
      <c r="C155" t="s">
        <v>2992</v>
      </c>
      <c r="G155" s="5">
        <v>-1985000000</v>
      </c>
    </row>
    <row r="156" spans="3:26" ht="15.5" x14ac:dyDescent="0.35">
      <c r="C156" t="s">
        <v>611</v>
      </c>
      <c r="K156" s="5">
        <v>-2500000000</v>
      </c>
      <c r="L156" s="5">
        <v>-2560000000</v>
      </c>
      <c r="V156" s="5">
        <v>-40000000000</v>
      </c>
    </row>
    <row r="157" spans="3:26" ht="15.5" x14ac:dyDescent="0.35">
      <c r="C157" t="s">
        <v>349</v>
      </c>
      <c r="Y157" s="5">
        <v>46418525973</v>
      </c>
    </row>
    <row r="158" spans="3:26" ht="15.5" x14ac:dyDescent="0.35">
      <c r="C158" t="s">
        <v>2188</v>
      </c>
      <c r="M158" s="5">
        <v>-38354000000</v>
      </c>
      <c r="N158" s="5">
        <v>-159071898867</v>
      </c>
      <c r="O158" s="5">
        <v>-397657249391</v>
      </c>
      <c r="P158" s="5">
        <v>-310243998223</v>
      </c>
      <c r="Q158" s="5">
        <v>-261094223005</v>
      </c>
      <c r="R158" s="5">
        <v>-278868075497</v>
      </c>
      <c r="S158" s="5">
        <v>-235744904787</v>
      </c>
      <c r="T158" s="5">
        <v>-223961832880</v>
      </c>
      <c r="U158" s="5">
        <v>-44500000000</v>
      </c>
      <c r="V158" s="5">
        <v>-48000000000</v>
      </c>
      <c r="W158" s="5">
        <v>-31427250394</v>
      </c>
      <c r="X158" s="5">
        <v>-125874500061</v>
      </c>
      <c r="Y158" s="5">
        <v>-79536296282</v>
      </c>
      <c r="Z158" s="5">
        <v>-88003133046</v>
      </c>
    </row>
    <row r="159" spans="3:26" ht="15.5" x14ac:dyDescent="0.35">
      <c r="C159" t="s">
        <v>2993</v>
      </c>
      <c r="D159" s="5">
        <v>175917000000</v>
      </c>
    </row>
    <row r="160" spans="3:26" ht="15.5" x14ac:dyDescent="0.35">
      <c r="C160" t="s">
        <v>1251</v>
      </c>
      <c r="I160" s="5">
        <v>-750000000</v>
      </c>
      <c r="L160" s="5">
        <v>-2000000000</v>
      </c>
      <c r="V160" s="5">
        <v>-156227297266</v>
      </c>
      <c r="W160" s="5">
        <v>-43750000000</v>
      </c>
    </row>
    <row r="161" spans="3:26" ht="15.5" x14ac:dyDescent="0.35">
      <c r="C161" t="s">
        <v>2994</v>
      </c>
      <c r="O161" s="5">
        <v>23750000000</v>
      </c>
      <c r="P161" s="5">
        <v>-3250000000</v>
      </c>
      <c r="Q161" s="5">
        <v>-98472702028</v>
      </c>
      <c r="S161" s="5">
        <v>100000000000</v>
      </c>
    </row>
    <row r="162" spans="3:26" ht="15.5" x14ac:dyDescent="0.35">
      <c r="C162" t="s">
        <v>2995</v>
      </c>
      <c r="N162" s="5">
        <v>7800000000</v>
      </c>
      <c r="O162" s="5">
        <v>250975000000</v>
      </c>
    </row>
    <row r="163" spans="3:26" ht="15.5" x14ac:dyDescent="0.35">
      <c r="C163" t="s">
        <v>176</v>
      </c>
      <c r="D163" s="5">
        <v>-26080000000</v>
      </c>
      <c r="E163" s="5">
        <v>-23156000000</v>
      </c>
      <c r="F163" s="5">
        <v>-6290000000</v>
      </c>
      <c r="G163" s="5">
        <v>-20189000000</v>
      </c>
      <c r="I163" s="5">
        <v>-86078000000</v>
      </c>
      <c r="J163" s="5">
        <v>-178381000000</v>
      </c>
      <c r="K163" s="5">
        <v>-111654000000</v>
      </c>
      <c r="L163" s="5">
        <v>-118686000000</v>
      </c>
      <c r="T163" s="5">
        <v>-157620043868</v>
      </c>
      <c r="U163" s="5">
        <v>-287229615590</v>
      </c>
      <c r="V163" s="5">
        <v>-321419541881</v>
      </c>
      <c r="W163" s="5">
        <v>-248795620960</v>
      </c>
      <c r="X163" s="5">
        <v>-209043597640</v>
      </c>
      <c r="Y163" s="5">
        <v>-90370649804</v>
      </c>
      <c r="Z163" s="5">
        <v>-101127179045</v>
      </c>
    </row>
    <row r="164" spans="3:26" ht="15.5" x14ac:dyDescent="0.35">
      <c r="C164" t="s">
        <v>178</v>
      </c>
      <c r="D164" s="5">
        <v>1309000000</v>
      </c>
      <c r="E164" s="5">
        <v>-9546000000</v>
      </c>
      <c r="K164" s="5">
        <v>-3536000000</v>
      </c>
      <c r="P164" s="5">
        <v>-51662010912</v>
      </c>
    </row>
    <row r="165" spans="3:26" ht="15.5" x14ac:dyDescent="0.35">
      <c r="C165" t="s">
        <v>865</v>
      </c>
    </row>
    <row r="166" spans="3:26" ht="15.5" x14ac:dyDescent="0.35">
      <c r="C166" t="s">
        <v>2996</v>
      </c>
    </row>
    <row r="167" spans="3:26" ht="15.5" x14ac:dyDescent="0.35">
      <c r="C167" t="s">
        <v>2997</v>
      </c>
      <c r="L167" s="5">
        <v>3608000000</v>
      </c>
      <c r="N167" s="5">
        <v>6563093789</v>
      </c>
      <c r="O167" s="5">
        <v>6515275092</v>
      </c>
      <c r="P167" s="5">
        <v>91826861808</v>
      </c>
    </row>
    <row r="168" spans="3:26" ht="15.5" x14ac:dyDescent="0.35">
      <c r="C168" t="s">
        <v>2998</v>
      </c>
      <c r="O168" s="5">
        <v>-94244000000</v>
      </c>
    </row>
    <row r="169" spans="3:26" ht="15.5" x14ac:dyDescent="0.35">
      <c r="C169" t="s">
        <v>2999</v>
      </c>
    </row>
    <row r="170" spans="3:26" ht="15.5" x14ac:dyDescent="0.35">
      <c r="C170" t="s">
        <v>3000</v>
      </c>
      <c r="O170" s="5">
        <v>-8200000000</v>
      </c>
    </row>
    <row r="171" spans="3:26" ht="15.5" x14ac:dyDescent="0.35">
      <c r="C171" t="s">
        <v>2119</v>
      </c>
      <c r="R171" s="5">
        <v>-211438483778</v>
      </c>
      <c r="Z171" s="5">
        <v>-25000000000</v>
      </c>
    </row>
    <row r="172" spans="3:26" ht="15.5" x14ac:dyDescent="0.35">
      <c r="C172" t="s">
        <v>3001</v>
      </c>
      <c r="M172" s="5">
        <v>1000000000</v>
      </c>
    </row>
    <row r="173" spans="3:26" ht="15.5" x14ac:dyDescent="0.35">
      <c r="C173" t="s">
        <v>3002</v>
      </c>
      <c r="G173" s="5">
        <v>1453000000</v>
      </c>
      <c r="I173" s="5">
        <v>1453000000</v>
      </c>
    </row>
    <row r="174" spans="3:26" ht="15.5" x14ac:dyDescent="0.35">
      <c r="C174" t="s">
        <v>3003</v>
      </c>
      <c r="G174" s="5">
        <v>-5307000000</v>
      </c>
      <c r="I174" s="5">
        <v>-5307000000</v>
      </c>
      <c r="J174" s="5">
        <v>4505000000</v>
      </c>
      <c r="K174" s="5">
        <v>3207000000</v>
      </c>
      <c r="L174" s="5">
        <v>-6427000000</v>
      </c>
    </row>
    <row r="175" spans="3:26" ht="15.5" x14ac:dyDescent="0.35">
      <c r="C175" t="s">
        <v>183</v>
      </c>
      <c r="D175" s="5">
        <v>-9750000000</v>
      </c>
      <c r="E175" s="5">
        <v>-57611000000</v>
      </c>
      <c r="F175" s="5">
        <v>-68350000000</v>
      </c>
      <c r="G175" s="5">
        <v>94122000000</v>
      </c>
      <c r="I175" s="5">
        <v>-104515000000</v>
      </c>
      <c r="J175" s="5">
        <v>-129205000000</v>
      </c>
      <c r="K175" s="5">
        <v>-301646000000</v>
      </c>
      <c r="L175" s="5">
        <v>-524732000000</v>
      </c>
      <c r="M175" s="5">
        <v>624552000000</v>
      </c>
      <c r="N175" s="5">
        <v>29461738637</v>
      </c>
      <c r="O175" s="5">
        <v>-540175340670</v>
      </c>
      <c r="P175" s="5">
        <v>414549883441</v>
      </c>
      <c r="Q175" s="5">
        <v>-189599999938</v>
      </c>
      <c r="R175" s="5">
        <v>398404636797</v>
      </c>
      <c r="S175" s="5">
        <v>-205599999870</v>
      </c>
      <c r="T175" s="5">
        <v>-85439999893</v>
      </c>
      <c r="U175" s="5">
        <v>-39199999901</v>
      </c>
      <c r="V175" s="5">
        <v>254479682130</v>
      </c>
      <c r="W175" s="5">
        <v>-16399999917</v>
      </c>
      <c r="X175" s="5">
        <v>-143999999918</v>
      </c>
      <c r="Y175" s="5">
        <v>-60537210478</v>
      </c>
      <c r="Z175" s="5">
        <v>-55542789436</v>
      </c>
    </row>
    <row r="176" spans="3:26" ht="15.5" x14ac:dyDescent="0.35">
      <c r="C176" t="s">
        <v>675</v>
      </c>
      <c r="G176" s="5">
        <v>-100000000000</v>
      </c>
      <c r="M176" s="5">
        <v>516000000000</v>
      </c>
      <c r="N176" s="5">
        <v>450000000000</v>
      </c>
      <c r="O176" s="5">
        <v>960000000000</v>
      </c>
      <c r="P176" s="5">
        <v>1700000000000</v>
      </c>
      <c r="Q176" s="5">
        <v>200000000000</v>
      </c>
      <c r="R176" s="5">
        <v>300000000000</v>
      </c>
      <c r="S176" s="5">
        <v>100000000000</v>
      </c>
      <c r="T176" s="5">
        <v>100000000000</v>
      </c>
      <c r="U176" s="5">
        <v>100000000000</v>
      </c>
      <c r="V176" s="5">
        <v>150000000000</v>
      </c>
      <c r="W176" s="5">
        <v>50000000000</v>
      </c>
      <c r="Z176" s="5">
        <v>777210553</v>
      </c>
    </row>
    <row r="177" spans="3:26" ht="15.5" x14ac:dyDescent="0.35">
      <c r="C177" t="s">
        <v>3004</v>
      </c>
      <c r="D177" s="5">
        <v>-308000000</v>
      </c>
      <c r="G177" s="5">
        <v>-38000000</v>
      </c>
      <c r="I177" s="5">
        <v>-2056000000</v>
      </c>
      <c r="K177" s="5">
        <v>-3870000000</v>
      </c>
      <c r="M177" s="5">
        <v>-4416000000</v>
      </c>
    </row>
    <row r="178" spans="3:26" ht="15.5" x14ac:dyDescent="0.35">
      <c r="C178" t="s">
        <v>479</v>
      </c>
      <c r="E178" s="5">
        <v>-41680000000</v>
      </c>
      <c r="I178" s="5">
        <v>-38400000000</v>
      </c>
      <c r="J178" s="5">
        <v>-51200000000</v>
      </c>
      <c r="K178" s="5">
        <v>-46400000000</v>
      </c>
      <c r="O178" s="5">
        <v>-84799999894</v>
      </c>
      <c r="P178" s="5">
        <v>-83199999896</v>
      </c>
      <c r="Q178" s="5">
        <v>-49599999938</v>
      </c>
      <c r="R178" s="5">
        <v>-110399999863</v>
      </c>
      <c r="S178" s="5">
        <v>-103999999870</v>
      </c>
      <c r="T178" s="5">
        <v>-85439999893</v>
      </c>
      <c r="U178" s="5">
        <v>-79199999901</v>
      </c>
      <c r="V178" s="5">
        <v>-71999999910</v>
      </c>
      <c r="W178" s="5">
        <v>-66399999917</v>
      </c>
      <c r="X178" s="5">
        <v>-63999999918</v>
      </c>
      <c r="Y178" s="5">
        <v>-59759999925</v>
      </c>
      <c r="Z178" s="5">
        <v>-56319999989</v>
      </c>
    </row>
    <row r="179" spans="3:26" ht="15.5" x14ac:dyDescent="0.35">
      <c r="C179" t="s">
        <v>749</v>
      </c>
      <c r="M179" s="5">
        <v>-2880000000</v>
      </c>
      <c r="O179" s="5">
        <v>-19390437176</v>
      </c>
    </row>
    <row r="180" spans="3:26" ht="15.5" x14ac:dyDescent="0.35">
      <c r="C180" t="s">
        <v>510</v>
      </c>
      <c r="D180" s="5">
        <v>-2950000000</v>
      </c>
      <c r="E180" s="5">
        <v>-2949000000</v>
      </c>
      <c r="F180" s="5">
        <v>-2950000000</v>
      </c>
      <c r="G180" s="5">
        <v>-2682000000</v>
      </c>
      <c r="I180" s="5">
        <v>-10901000000</v>
      </c>
      <c r="J180" s="5">
        <v>-11426000000</v>
      </c>
      <c r="K180" s="5">
        <v>-12376000000</v>
      </c>
      <c r="L180" s="5">
        <v>-8732000000</v>
      </c>
      <c r="N180" s="5">
        <v>-1538261363</v>
      </c>
    </row>
    <row r="181" spans="3:26" ht="15.5" x14ac:dyDescent="0.35">
      <c r="C181" t="s">
        <v>987</v>
      </c>
      <c r="J181" s="5">
        <v>-4039000000</v>
      </c>
      <c r="M181" s="5">
        <v>-1389000000</v>
      </c>
      <c r="O181" s="5">
        <v>-2540903600</v>
      </c>
      <c r="P181" s="5">
        <v>-2250116663</v>
      </c>
      <c r="V181" s="5">
        <v>-3520317960</v>
      </c>
    </row>
    <row r="182" spans="3:26" ht="15.5" x14ac:dyDescent="0.35">
      <c r="C182" t="s">
        <v>679</v>
      </c>
      <c r="D182" s="5">
        <v>-65400000000</v>
      </c>
      <c r="J182" s="5">
        <v>503060000000</v>
      </c>
      <c r="M182" s="5">
        <v>728237000000</v>
      </c>
      <c r="O182" s="5">
        <v>269000000000</v>
      </c>
      <c r="P182" s="5">
        <v>700000000000</v>
      </c>
      <c r="R182" s="5">
        <v>298768800000</v>
      </c>
      <c r="V182" s="5">
        <v>300000000000</v>
      </c>
    </row>
    <row r="183" spans="3:26" ht="15.5" x14ac:dyDescent="0.35">
      <c r="C183" t="s">
        <v>1493</v>
      </c>
      <c r="D183" s="5">
        <v>65400000000</v>
      </c>
      <c r="F183" s="5">
        <v>-65400000000</v>
      </c>
      <c r="J183" s="5">
        <v>-149600000000</v>
      </c>
      <c r="L183" s="5">
        <v>-516000000000</v>
      </c>
      <c r="M183" s="5">
        <v>-400000000000</v>
      </c>
      <c r="N183" s="5">
        <v>-269000000000</v>
      </c>
      <c r="O183" s="5">
        <v>-600000000000</v>
      </c>
      <c r="Q183" s="5">
        <v>-200000000000</v>
      </c>
      <c r="S183" s="5">
        <v>-100000000000</v>
      </c>
      <c r="V183" s="5">
        <v>-120000000000</v>
      </c>
      <c r="X183" s="5">
        <v>-80000000000</v>
      </c>
    </row>
    <row r="184" spans="3:26" ht="15.5" x14ac:dyDescent="0.35">
      <c r="C184" t="s">
        <v>475</v>
      </c>
      <c r="G184" s="5">
        <v>-250000000000</v>
      </c>
      <c r="I184" s="5">
        <v>-250000000000</v>
      </c>
    </row>
    <row r="185" spans="3:26" ht="15.5" x14ac:dyDescent="0.35">
      <c r="C185" t="s">
        <v>474</v>
      </c>
      <c r="G185" s="5">
        <v>174737000000</v>
      </c>
      <c r="I185" s="5">
        <v>174737000000</v>
      </c>
    </row>
    <row r="186" spans="3:26" ht="15.5" x14ac:dyDescent="0.35">
      <c r="C186" t="s">
        <v>3005</v>
      </c>
    </row>
    <row r="187" spans="3:26" ht="15.5" x14ac:dyDescent="0.35">
      <c r="C187" t="s">
        <v>3006</v>
      </c>
      <c r="S187" s="5">
        <v>8400000000</v>
      </c>
    </row>
    <row r="188" spans="3:26" ht="15.5" x14ac:dyDescent="0.35">
      <c r="C188" t="s">
        <v>391</v>
      </c>
      <c r="D188" s="5">
        <v>35830000000</v>
      </c>
      <c r="E188" s="5">
        <v>-99313000000</v>
      </c>
      <c r="F188" s="5">
        <v>120030000000</v>
      </c>
      <c r="G188" s="5">
        <v>143325000000</v>
      </c>
      <c r="I188" s="5">
        <v>-14263000000</v>
      </c>
      <c r="J188" s="5">
        <v>-118979000000</v>
      </c>
      <c r="K188" s="5">
        <v>-94615000000</v>
      </c>
      <c r="L188" s="5">
        <v>-337407000000</v>
      </c>
      <c r="M188" s="5">
        <v>510314000000</v>
      </c>
      <c r="N188" s="5">
        <v>-144709329914</v>
      </c>
      <c r="O188" s="5">
        <v>-312056710878</v>
      </c>
      <c r="P188" s="5">
        <v>365900437923</v>
      </c>
      <c r="Q188" s="5">
        <v>-328808150945</v>
      </c>
      <c r="R188" s="5">
        <v>444262738935</v>
      </c>
      <c r="S188" s="5">
        <v>-14217552101</v>
      </c>
      <c r="T188" s="5">
        <v>-93685286085</v>
      </c>
      <c r="U188" s="5">
        <v>-136569808308</v>
      </c>
      <c r="V188" s="5">
        <v>152985140848</v>
      </c>
      <c r="W188" s="5">
        <v>71888257373</v>
      </c>
      <c r="X188" s="5">
        <v>-104671470228</v>
      </c>
      <c r="Y188" s="5">
        <v>124817953568</v>
      </c>
      <c r="Z188" s="5">
        <v>36532732181</v>
      </c>
    </row>
    <row r="189" spans="3:26" ht="15.5" x14ac:dyDescent="0.35">
      <c r="C189" t="s">
        <v>194</v>
      </c>
      <c r="G189" s="5">
        <v>-2000000</v>
      </c>
      <c r="I189" s="5">
        <v>-2000000</v>
      </c>
      <c r="J189" s="5">
        <v>319000000</v>
      </c>
      <c r="O189" s="5">
        <v>-776272347</v>
      </c>
      <c r="P189" s="5">
        <v>-620095169</v>
      </c>
      <c r="Q189" s="5">
        <v>285652935</v>
      </c>
      <c r="R189" s="5">
        <v>-265802033</v>
      </c>
      <c r="S189" s="5">
        <v>1192629870</v>
      </c>
    </row>
    <row r="190" spans="3:26" ht="15.5" x14ac:dyDescent="0.35">
      <c r="C190" t="s">
        <v>193</v>
      </c>
      <c r="F190" s="5">
        <v>278521000000</v>
      </c>
      <c r="I190" s="5">
        <v>292786000000</v>
      </c>
      <c r="J190" s="5">
        <v>411446000000</v>
      </c>
      <c r="K190" s="5">
        <v>506061000000</v>
      </c>
      <c r="L190" s="5">
        <v>843468000000</v>
      </c>
      <c r="M190" s="5">
        <v>333154000000</v>
      </c>
      <c r="N190" s="5">
        <v>477863763318</v>
      </c>
      <c r="O190" s="5">
        <v>790696746543</v>
      </c>
      <c r="P190" s="5">
        <v>425416403789</v>
      </c>
      <c r="Q190" s="5">
        <v>753938901799</v>
      </c>
      <c r="R190" s="5">
        <v>309941964897</v>
      </c>
      <c r="S190" s="5">
        <v>322966887128</v>
      </c>
      <c r="T190" s="5">
        <v>416652173213</v>
      </c>
      <c r="U190" s="5">
        <v>553221981521</v>
      </c>
      <c r="V190" s="5">
        <v>400236840673</v>
      </c>
      <c r="W190" s="5">
        <v>328348583300</v>
      </c>
      <c r="X190" s="5">
        <v>433020053528</v>
      </c>
      <c r="Y190" s="5">
        <v>308202099960</v>
      </c>
      <c r="Z190" s="5">
        <v>271669367779</v>
      </c>
    </row>
    <row r="191" spans="3:26" ht="15.5" x14ac:dyDescent="0.35">
      <c r="C191" t="s">
        <v>195</v>
      </c>
      <c r="D191" s="5">
        <v>35830000000</v>
      </c>
      <c r="E191" s="5">
        <v>-99313000000</v>
      </c>
      <c r="F191" s="5">
        <v>398551000000</v>
      </c>
      <c r="G191" s="5">
        <v>143323000000</v>
      </c>
      <c r="I191" s="5">
        <v>278521000000</v>
      </c>
      <c r="J191" s="5">
        <v>292786000000</v>
      </c>
      <c r="K191" s="5">
        <v>411446000000</v>
      </c>
      <c r="L191" s="5">
        <v>506061000000</v>
      </c>
      <c r="M191" s="5">
        <v>843468000000</v>
      </c>
      <c r="N191" s="5">
        <v>333154433404</v>
      </c>
      <c r="O191" s="5">
        <v>477863763318</v>
      </c>
      <c r="P191" s="5">
        <v>790696746543</v>
      </c>
      <c r="Q191" s="5">
        <v>425416403789</v>
      </c>
      <c r="R191" s="5">
        <v>753938901799</v>
      </c>
      <c r="S191" s="5">
        <v>309941964897</v>
      </c>
      <c r="T191" s="5">
        <v>322966887128</v>
      </c>
      <c r="U191" s="5">
        <v>416652173213</v>
      </c>
      <c r="V191" s="5">
        <v>553221981521</v>
      </c>
      <c r="W191" s="5">
        <v>400236840673</v>
      </c>
      <c r="X191" s="5">
        <v>328348583300</v>
      </c>
      <c r="Y191" s="5">
        <v>433020053528</v>
      </c>
      <c r="Z191" s="5">
        <v>308202099960</v>
      </c>
    </row>
    <row r="193" spans="2:26" ht="15.5" x14ac:dyDescent="0.35">
      <c r="B193" t="s">
        <v>196</v>
      </c>
      <c r="C193" t="s">
        <v>12</v>
      </c>
      <c r="D193" s="5">
        <v>1600000000</v>
      </c>
      <c r="E193" s="5">
        <v>1600000000</v>
      </c>
      <c r="F193" s="5">
        <v>1600000000</v>
      </c>
      <c r="G193" s="5">
        <v>1600000000</v>
      </c>
      <c r="I193" s="5">
        <v>1600000000</v>
      </c>
      <c r="J193" s="5">
        <v>1600000000</v>
      </c>
      <c r="K193" s="5">
        <v>1600000000</v>
      </c>
      <c r="L193" s="5">
        <v>1600000000</v>
      </c>
      <c r="M193" s="5">
        <v>1600000000</v>
      </c>
      <c r="N193" s="5">
        <v>1600000000</v>
      </c>
      <c r="O193" s="5">
        <v>1600000000</v>
      </c>
      <c r="P193" s="5">
        <v>1600000000</v>
      </c>
      <c r="Q193" s="5">
        <v>1600000000</v>
      </c>
      <c r="R193" s="5">
        <v>1600000000</v>
      </c>
      <c r="S193" s="5">
        <v>1600000000</v>
      </c>
      <c r="T193" s="5">
        <v>1600000000</v>
      </c>
      <c r="U193" s="5">
        <v>1600000000</v>
      </c>
      <c r="V193" s="5">
        <v>1600000000</v>
      </c>
      <c r="W193" s="5">
        <v>1600000000</v>
      </c>
      <c r="X193" s="5">
        <v>1600000000</v>
      </c>
      <c r="Y193" s="5">
        <v>1600000000</v>
      </c>
      <c r="Z193" s="5">
        <v>1600000000</v>
      </c>
    </row>
    <row r="194" spans="2:26" ht="15.5" x14ac:dyDescent="0.35">
      <c r="C194" t="s">
        <v>197</v>
      </c>
      <c r="D194" s="6">
        <v>15.2</v>
      </c>
      <c r="E194" s="6">
        <v>24.9</v>
      </c>
      <c r="F194" s="6">
        <v>-24.25</v>
      </c>
      <c r="G194" s="6">
        <v>75.98</v>
      </c>
    </row>
    <row r="195" spans="2:26" ht="15.5" x14ac:dyDescent="0.35">
      <c r="C195" t="s">
        <v>198</v>
      </c>
      <c r="D195" s="6">
        <v>29.61</v>
      </c>
      <c r="E195" s="6">
        <v>17.670000000000002</v>
      </c>
      <c r="F195" s="6">
        <v>-21.86</v>
      </c>
      <c r="G195" s="6">
        <v>7.44</v>
      </c>
    </row>
    <row r="196" spans="2:26" ht="15.5" x14ac:dyDescent="0.35">
      <c r="C196" t="s">
        <v>73</v>
      </c>
      <c r="D196" s="6">
        <v>2.54</v>
      </c>
      <c r="E196" s="6">
        <v>2.42</v>
      </c>
      <c r="F196" s="6">
        <v>4.09</v>
      </c>
      <c r="G196" s="6">
        <v>2.8</v>
      </c>
    </row>
    <row r="197" spans="2:26" ht="15.5" x14ac:dyDescent="0.35">
      <c r="C197" t="s">
        <v>199</v>
      </c>
      <c r="E197" s="5">
        <v>109690000000</v>
      </c>
      <c r="F197" s="5">
        <v>22200000000</v>
      </c>
      <c r="G197" s="5">
        <v>195300000000</v>
      </c>
    </row>
    <row r="198" spans="2:26" ht="15.5" x14ac:dyDescent="0.35">
      <c r="C198" t="s">
        <v>200</v>
      </c>
      <c r="D198" s="6">
        <v>6.9999999999999993E-3</v>
      </c>
      <c r="E198" s="6">
        <v>1.15E-2</v>
      </c>
      <c r="F198" s="6">
        <v>-1.1000000000000001E-2</v>
      </c>
      <c r="G198" s="6">
        <v>3.3500000000000002E-2</v>
      </c>
    </row>
    <row r="199" spans="2:26" ht="15.5" x14ac:dyDescent="0.35">
      <c r="C199" t="s">
        <v>201</v>
      </c>
      <c r="D199" s="6">
        <v>1.3300000000000001E-2</v>
      </c>
      <c r="E199" s="6">
        <v>2.2099999999999998E-2</v>
      </c>
      <c r="F199" s="6">
        <v>-2.1499999999999998E-2</v>
      </c>
      <c r="G199" s="6">
        <v>6.6000000000000003E-2</v>
      </c>
    </row>
    <row r="200" spans="2:26" ht="15.5" x14ac:dyDescent="0.35">
      <c r="C200" t="s">
        <v>202</v>
      </c>
      <c r="D200" s="6">
        <v>0.02</v>
      </c>
      <c r="E200" s="6">
        <v>2.2499999999999999E-2</v>
      </c>
      <c r="F200" s="6">
        <v>-4.5000000000000005E-3</v>
      </c>
      <c r="G200" s="6">
        <v>5.0599999999999999E-2</v>
      </c>
    </row>
    <row r="201" spans="2:26" ht="15.5" x14ac:dyDescent="0.35">
      <c r="C201" t="s">
        <v>203</v>
      </c>
      <c r="D201" s="6">
        <v>3.67</v>
      </c>
      <c r="E201" s="6">
        <v>4.42</v>
      </c>
      <c r="F201" s="6">
        <v>-0.85</v>
      </c>
      <c r="G201" s="6">
        <v>10.3</v>
      </c>
    </row>
    <row r="202" spans="2:26" ht="15.5" x14ac:dyDescent="0.35">
      <c r="C202" t="s">
        <v>204</v>
      </c>
      <c r="D202" s="5">
        <v>1844000000000</v>
      </c>
      <c r="E202" s="5">
        <v>1820000000000</v>
      </c>
      <c r="F202" s="5">
        <v>1822000000000</v>
      </c>
      <c r="G202" s="5">
        <v>1860000000000</v>
      </c>
    </row>
    <row r="203" spans="2:26" ht="15.5" x14ac:dyDescent="0.35">
      <c r="C203" t="s">
        <v>205</v>
      </c>
      <c r="D203" s="6">
        <v>0.39</v>
      </c>
      <c r="E203" s="6">
        <v>0.39</v>
      </c>
      <c r="F203" s="6">
        <v>0.47</v>
      </c>
      <c r="G203" s="6">
        <v>0.49</v>
      </c>
    </row>
    <row r="204" spans="2:26" ht="15.5" x14ac:dyDescent="0.35">
      <c r="C204" t="s">
        <v>206</v>
      </c>
      <c r="D204" s="6">
        <v>1140.24</v>
      </c>
      <c r="E204" s="6">
        <v>1125.03</v>
      </c>
      <c r="F204" s="6">
        <v>1126.19</v>
      </c>
      <c r="G204" s="6">
        <v>1150.44</v>
      </c>
    </row>
    <row r="205" spans="2:26" ht="15.5" x14ac:dyDescent="0.35">
      <c r="C205" t="s">
        <v>207</v>
      </c>
      <c r="D205" s="6">
        <v>0.39</v>
      </c>
      <c r="E205" s="6">
        <v>0.39</v>
      </c>
      <c r="F205" s="6">
        <v>0.47</v>
      </c>
      <c r="G205" s="6">
        <v>0.49</v>
      </c>
    </row>
    <row r="206" spans="2:26" ht="15.5" x14ac:dyDescent="0.35">
      <c r="C206" t="s">
        <v>208</v>
      </c>
      <c r="D206" s="6">
        <v>1140.24</v>
      </c>
      <c r="E206" s="6">
        <v>1125.03</v>
      </c>
      <c r="F206" s="6">
        <v>1126.19</v>
      </c>
      <c r="G206" s="6">
        <v>1150.44</v>
      </c>
    </row>
    <row r="207" spans="2:26" ht="15.5" x14ac:dyDescent="0.35">
      <c r="C207" t="s">
        <v>209</v>
      </c>
      <c r="D207" s="5">
        <v>472000000000</v>
      </c>
      <c r="E207" s="5">
        <v>25000000000</v>
      </c>
      <c r="F207" s="5">
        <v>25000000000</v>
      </c>
      <c r="G207" s="5">
        <v>91000000000</v>
      </c>
    </row>
    <row r="208" spans="2:26" ht="15.5" x14ac:dyDescent="0.35">
      <c r="C208" t="s">
        <v>210</v>
      </c>
      <c r="D208" s="5">
        <v>206000000000</v>
      </c>
      <c r="E208" s="5">
        <v>659000000000</v>
      </c>
      <c r="F208" s="5">
        <v>664000000000</v>
      </c>
      <c r="G208" s="5">
        <v>671000000000</v>
      </c>
    </row>
    <row r="209" spans="3:26" ht="15.5" x14ac:dyDescent="0.35">
      <c r="C209" t="s">
        <v>211</v>
      </c>
      <c r="D209" s="5">
        <v>1824000000000</v>
      </c>
      <c r="E209" s="5">
        <v>1800000000000</v>
      </c>
      <c r="F209" s="5">
        <v>1802000000000</v>
      </c>
      <c r="G209" s="5">
        <v>1841000000000</v>
      </c>
    </row>
    <row r="210" spans="3:26" ht="15.5" x14ac:dyDescent="0.35">
      <c r="C210" t="s">
        <v>24</v>
      </c>
      <c r="D210" s="5">
        <v>678000000000</v>
      </c>
      <c r="E210" s="5">
        <v>684000000000</v>
      </c>
      <c r="F210" s="5">
        <v>690000000000</v>
      </c>
      <c r="G210" s="5">
        <v>761000000000</v>
      </c>
    </row>
    <row r="211" spans="3:26" ht="15.5" x14ac:dyDescent="0.35">
      <c r="C211" t="s">
        <v>21</v>
      </c>
      <c r="D211" s="5">
        <v>343000000000</v>
      </c>
      <c r="E211" s="5">
        <v>384000000000</v>
      </c>
      <c r="F211" s="5">
        <v>291000000000</v>
      </c>
      <c r="G211" s="5">
        <v>483000000000</v>
      </c>
    </row>
    <row r="212" spans="3:26" ht="15.5" x14ac:dyDescent="0.35">
      <c r="C212" t="s">
        <v>212</v>
      </c>
      <c r="D212" s="5">
        <v>8000000000</v>
      </c>
      <c r="E212" s="5">
        <v>435000000000</v>
      </c>
      <c r="F212" s="5">
        <v>453000000000</v>
      </c>
      <c r="G212" s="5">
        <v>472000000000</v>
      </c>
    </row>
    <row r="213" spans="3:26" ht="15.5" x14ac:dyDescent="0.35">
      <c r="C213" t="s">
        <v>213</v>
      </c>
      <c r="D213" s="5">
        <v>-105000000000</v>
      </c>
      <c r="E213" s="5">
        <v>-9000000000</v>
      </c>
      <c r="F213" s="5">
        <v>195000000000</v>
      </c>
      <c r="G213" s="5">
        <v>65000000000</v>
      </c>
    </row>
    <row r="214" spans="3:26" ht="15.5" x14ac:dyDescent="0.35">
      <c r="C214" t="s">
        <v>214</v>
      </c>
      <c r="D214" s="5">
        <v>-25000000000</v>
      </c>
      <c r="E214" s="5">
        <v>-33000000000</v>
      </c>
      <c r="F214" s="5">
        <v>-6000000000</v>
      </c>
      <c r="G214" s="5">
        <v>-20000000000</v>
      </c>
    </row>
    <row r="215" spans="3:26" ht="15.5" x14ac:dyDescent="0.35">
      <c r="C215" t="s">
        <v>13</v>
      </c>
      <c r="D215" s="5">
        <v>-130000000000</v>
      </c>
      <c r="E215" s="5">
        <v>-42000000000</v>
      </c>
      <c r="F215" s="5">
        <v>188000000000</v>
      </c>
      <c r="G215" s="5">
        <v>45000000000</v>
      </c>
    </row>
    <row r="216" spans="3:26" ht="15.5" x14ac:dyDescent="0.35">
      <c r="C216" t="s">
        <v>16</v>
      </c>
      <c r="D216" s="6">
        <v>-81.099999999999994</v>
      </c>
      <c r="E216" s="6">
        <v>-26.06</v>
      </c>
      <c r="F216" s="6">
        <v>117.74</v>
      </c>
      <c r="G216" s="6">
        <v>27.86</v>
      </c>
    </row>
    <row r="217" spans="3:26" ht="15.5" x14ac:dyDescent="0.35">
      <c r="C217" t="s">
        <v>58</v>
      </c>
      <c r="I217" s="6">
        <v>112.62</v>
      </c>
      <c r="J217" s="6">
        <v>111.12</v>
      </c>
      <c r="K217" s="6">
        <v>146.97999999999999</v>
      </c>
      <c r="L217" s="6">
        <v>96.39</v>
      </c>
      <c r="M217" s="6">
        <v>-171.89</v>
      </c>
      <c r="N217" s="6">
        <v>-245.52</v>
      </c>
      <c r="O217" s="6">
        <v>144.02000000000001</v>
      </c>
      <c r="P217" s="6">
        <v>139.62</v>
      </c>
      <c r="Q217" s="6">
        <v>137.63999999999999</v>
      </c>
      <c r="R217" s="6">
        <v>81.77</v>
      </c>
      <c r="S217" s="6">
        <v>181.79</v>
      </c>
      <c r="T217" s="6">
        <v>146.97</v>
      </c>
      <c r="U217" s="6">
        <v>120.12</v>
      </c>
      <c r="V217" s="6">
        <v>111.34</v>
      </c>
      <c r="W217" s="6">
        <v>101.2</v>
      </c>
      <c r="X217" s="6">
        <v>88.66</v>
      </c>
      <c r="Y217" s="6">
        <v>85.91</v>
      </c>
      <c r="Z217" s="6">
        <v>82.68</v>
      </c>
    </row>
    <row r="218" spans="3:26" ht="15.5" x14ac:dyDescent="0.35">
      <c r="C218" t="s">
        <v>72</v>
      </c>
      <c r="I218" s="6">
        <v>5.0199999999999996</v>
      </c>
      <c r="J218" s="6">
        <v>5.04</v>
      </c>
      <c r="K218" s="6">
        <v>6.46</v>
      </c>
      <c r="L218" s="6">
        <v>7.47</v>
      </c>
      <c r="M218" s="6">
        <v>-3.26</v>
      </c>
      <c r="N218" s="6">
        <v>-2.44</v>
      </c>
      <c r="O218" s="6">
        <v>6.84</v>
      </c>
      <c r="P218" s="6">
        <v>9.02</v>
      </c>
      <c r="Q218" s="6">
        <v>9.59</v>
      </c>
      <c r="R218" s="6">
        <v>24.7</v>
      </c>
      <c r="S218" s="6">
        <v>11.14</v>
      </c>
      <c r="T218" s="6">
        <v>12.08</v>
      </c>
      <c r="U218" s="6">
        <v>9.07</v>
      </c>
      <c r="V218" s="6">
        <v>6.65</v>
      </c>
      <c r="W218" s="6">
        <v>9.8800000000000008</v>
      </c>
      <c r="X218" s="6">
        <v>9.4700000000000006</v>
      </c>
      <c r="Y218" s="6">
        <v>5.94</v>
      </c>
      <c r="Z218" s="6">
        <v>4.29</v>
      </c>
    </row>
    <row r="219" spans="3:26" ht="15.5" x14ac:dyDescent="0.35">
      <c r="C219" t="s">
        <v>75</v>
      </c>
      <c r="I219" s="6">
        <v>0.81</v>
      </c>
      <c r="J219" s="6">
        <v>0.71</v>
      </c>
      <c r="K219" s="6">
        <v>1.19</v>
      </c>
      <c r="L219" s="6">
        <v>1.2</v>
      </c>
      <c r="M219" s="6">
        <v>2.2999999999999998</v>
      </c>
      <c r="N219" s="6">
        <v>2.3199999999999998</v>
      </c>
      <c r="O219" s="6">
        <v>1.1599999999999999</v>
      </c>
      <c r="P219" s="6">
        <v>1.57</v>
      </c>
      <c r="Q219" s="6">
        <v>1.7</v>
      </c>
      <c r="R219" s="6">
        <v>2.52</v>
      </c>
      <c r="S219" s="6">
        <v>2.86</v>
      </c>
      <c r="T219" s="6">
        <v>2.58</v>
      </c>
      <c r="U219" s="6">
        <v>1.4</v>
      </c>
      <c r="V219" s="6">
        <v>1.1200000000000001</v>
      </c>
      <c r="W219" s="6">
        <v>1.71</v>
      </c>
      <c r="X219" s="6">
        <v>1.46</v>
      </c>
      <c r="Y219" s="6">
        <v>0.91</v>
      </c>
      <c r="Z219" s="6">
        <v>0.66</v>
      </c>
    </row>
    <row r="220" spans="3:26" ht="15.5" x14ac:dyDescent="0.35">
      <c r="C220" t="s">
        <v>215</v>
      </c>
      <c r="I220" s="5">
        <v>466320000000</v>
      </c>
      <c r="J220" s="5">
        <v>503130000000</v>
      </c>
      <c r="K220" s="5">
        <v>572680000000</v>
      </c>
      <c r="L220" s="5">
        <v>406680000000</v>
      </c>
      <c r="M220" s="5">
        <v>-5150000000</v>
      </c>
      <c r="N220" s="5">
        <v>-170100000000</v>
      </c>
      <c r="O220" s="6">
        <v>519409999999.99994</v>
      </c>
      <c r="P220" s="5">
        <v>499200000000</v>
      </c>
    </row>
    <row r="221" spans="3:26" ht="15.5" x14ac:dyDescent="0.35">
      <c r="C221" t="s">
        <v>216</v>
      </c>
      <c r="I221" s="6">
        <v>4.9599999999999998E-2</v>
      </c>
      <c r="J221" s="6">
        <v>4.9500000000000002E-2</v>
      </c>
      <c r="K221" s="6">
        <v>6.2800000000000009E-2</v>
      </c>
      <c r="L221" s="6">
        <v>3.9599999999999996E-2</v>
      </c>
      <c r="M221" s="6">
        <v>-6.2199999999999998E-2</v>
      </c>
      <c r="N221" s="6">
        <v>-9.7200000000000009E-2</v>
      </c>
      <c r="O221" s="6">
        <v>5.6299999999999996E-2</v>
      </c>
      <c r="P221" s="6">
        <v>5.1200000000000002E-2</v>
      </c>
      <c r="Q221" s="6">
        <v>5.8799999999999998E-2</v>
      </c>
      <c r="R221" s="6">
        <v>3.4700000000000002E-2</v>
      </c>
      <c r="S221" s="6">
        <v>9.2899999999999996E-2</v>
      </c>
      <c r="T221" s="6">
        <v>8.09E-2</v>
      </c>
      <c r="U221" s="6">
        <v>7.3200000000000001E-2</v>
      </c>
      <c r="V221" s="6">
        <v>7.46E-2</v>
      </c>
      <c r="W221" s="6">
        <v>9.3200000000000005E-2</v>
      </c>
      <c r="X221" s="6">
        <v>9.0399999999999994E-2</v>
      </c>
      <c r="Y221" s="6">
        <v>8.9900000000000008E-2</v>
      </c>
      <c r="Z221" s="6">
        <v>9.9399999999999988E-2</v>
      </c>
    </row>
    <row r="222" spans="3:26" ht="15.5" x14ac:dyDescent="0.35">
      <c r="C222" t="s">
        <v>217</v>
      </c>
      <c r="I222" s="6">
        <v>9.7899999999999987E-2</v>
      </c>
      <c r="J222" s="6">
        <v>0.10369999999999999</v>
      </c>
      <c r="K222" s="6">
        <v>0.14279999999999998</v>
      </c>
      <c r="L222" s="6">
        <v>9.98E-2</v>
      </c>
      <c r="M222" s="6">
        <v>-0.18629999999999999</v>
      </c>
      <c r="N222" s="6">
        <v>-0.22559999999999999</v>
      </c>
      <c r="O222" s="6">
        <v>0.1082</v>
      </c>
      <c r="P222" s="6">
        <v>0.11210000000000001</v>
      </c>
      <c r="Q222" s="6">
        <v>0.1186</v>
      </c>
      <c r="R222" s="6">
        <v>7.6999999999999999E-2</v>
      </c>
      <c r="S222" s="6">
        <v>0.1729</v>
      </c>
      <c r="T222" s="6">
        <v>0.15490000000000001</v>
      </c>
      <c r="U222" s="6">
        <v>0.1404</v>
      </c>
      <c r="V222" s="6">
        <v>0.1419</v>
      </c>
      <c r="W222" s="6">
        <v>0.14199999999999999</v>
      </c>
      <c r="X222" s="6">
        <v>0.13570000000000002</v>
      </c>
      <c r="Y222" s="6">
        <v>0.1421</v>
      </c>
      <c r="Z222" s="6">
        <v>0.1497</v>
      </c>
    </row>
    <row r="223" spans="3:26" ht="15.5" x14ac:dyDescent="0.35">
      <c r="C223" t="s">
        <v>218</v>
      </c>
      <c r="I223" s="6">
        <v>0.1036</v>
      </c>
      <c r="J223" s="6">
        <v>0.12269999999999999</v>
      </c>
      <c r="K223" s="6">
        <v>0.14899999999999999</v>
      </c>
      <c r="L223" s="6">
        <v>9.3200000000000005E-2</v>
      </c>
      <c r="M223" s="6">
        <v>-4.2500000000000003E-2</v>
      </c>
      <c r="N223" s="6">
        <v>-9.3100000000000002E-2</v>
      </c>
      <c r="O223" s="6">
        <v>0.13300000000000001</v>
      </c>
      <c r="P223" s="6">
        <v>0.13639999999999999</v>
      </c>
      <c r="Q223" s="6">
        <v>0.13519999999999999</v>
      </c>
      <c r="R223" s="6">
        <v>8.9800000000000005E-2</v>
      </c>
      <c r="S223" s="6">
        <v>0.1696</v>
      </c>
      <c r="T223" s="6">
        <v>0.12480000000000001</v>
      </c>
      <c r="U223" s="6">
        <v>0.13970000000000002</v>
      </c>
      <c r="V223" s="6">
        <v>0.15560000000000002</v>
      </c>
      <c r="W223" s="6">
        <v>0.17280000000000001</v>
      </c>
      <c r="X223" s="6">
        <v>0.16170000000000001</v>
      </c>
      <c r="Y223" s="6">
        <v>0.1598</v>
      </c>
      <c r="Z223" s="6">
        <v>0.34289999999999998</v>
      </c>
    </row>
    <row r="224" spans="3:26" ht="15.5" x14ac:dyDescent="0.35">
      <c r="C224" t="s">
        <v>219</v>
      </c>
      <c r="I224" s="6">
        <v>4.51</v>
      </c>
      <c r="J224" s="6">
        <v>3.89</v>
      </c>
      <c r="K224" s="6">
        <v>4.6399999999999997</v>
      </c>
      <c r="L224" s="6">
        <v>3.26</v>
      </c>
      <c r="M224" s="6">
        <v>-1.1599999999999999</v>
      </c>
      <c r="N224" s="6">
        <v>-3.25</v>
      </c>
      <c r="O224" s="6">
        <v>5.51</v>
      </c>
      <c r="P224" s="6">
        <v>5.62</v>
      </c>
      <c r="Q224" s="6">
        <v>5.57</v>
      </c>
      <c r="R224" s="6">
        <v>5.28</v>
      </c>
      <c r="S224" s="6">
        <v>11.63</v>
      </c>
      <c r="T224" s="6">
        <v>6.88</v>
      </c>
      <c r="U224" s="6">
        <v>9.69</v>
      </c>
      <c r="V224" s="6">
        <v>29.49</v>
      </c>
      <c r="W224" s="6">
        <v>16.809999999999999</v>
      </c>
    </row>
    <row r="225" spans="2:26" ht="15.5" x14ac:dyDescent="0.35">
      <c r="C225" t="s">
        <v>69</v>
      </c>
      <c r="I225" s="6">
        <v>0.49</v>
      </c>
      <c r="J225" s="6">
        <v>0.52</v>
      </c>
      <c r="K225" s="6">
        <v>0.92</v>
      </c>
      <c r="L225" s="6">
        <v>0.75</v>
      </c>
      <c r="M225" s="6">
        <v>0.61</v>
      </c>
      <c r="N225" s="6">
        <v>0.55000000000000004</v>
      </c>
      <c r="O225" s="6">
        <v>0.74</v>
      </c>
      <c r="P225" s="6">
        <v>1.01</v>
      </c>
      <c r="Q225" s="6">
        <v>1.1399999999999999</v>
      </c>
      <c r="R225" s="6">
        <v>1.9</v>
      </c>
      <c r="S225" s="6">
        <v>1.93</v>
      </c>
      <c r="T225" s="6">
        <v>1.87</v>
      </c>
      <c r="U225" s="6">
        <v>1.27</v>
      </c>
      <c r="V225" s="6">
        <v>0.94</v>
      </c>
      <c r="W225" s="6">
        <v>1.4</v>
      </c>
      <c r="X225" s="6">
        <v>1.29</v>
      </c>
      <c r="Y225" s="6">
        <v>0.84</v>
      </c>
      <c r="Z225" s="6">
        <v>0.64</v>
      </c>
    </row>
    <row r="226" spans="2:26" ht="15.5" x14ac:dyDescent="0.35">
      <c r="C226" t="s">
        <v>66</v>
      </c>
      <c r="I226" s="6">
        <v>1150.44</v>
      </c>
      <c r="J226" s="6">
        <v>1071.44</v>
      </c>
      <c r="K226" s="6">
        <v>1029.48</v>
      </c>
      <c r="L226" s="6">
        <v>966.23</v>
      </c>
      <c r="M226" s="6">
        <v>922.66</v>
      </c>
      <c r="N226" s="6">
        <v>1088.1199999999999</v>
      </c>
      <c r="O226" s="6">
        <v>1330.48</v>
      </c>
      <c r="P226" s="6">
        <v>1245.4100000000001</v>
      </c>
      <c r="Q226" s="6">
        <v>1160.1500000000001</v>
      </c>
      <c r="R226" s="6">
        <v>1061.55</v>
      </c>
      <c r="S226" s="6">
        <v>1051.25</v>
      </c>
      <c r="T226" s="6">
        <v>949.11</v>
      </c>
      <c r="U226" s="6">
        <v>855.53</v>
      </c>
      <c r="V226" s="6">
        <v>784.91</v>
      </c>
      <c r="W226" s="6">
        <v>712.9</v>
      </c>
      <c r="X226" s="6">
        <v>653.19000000000005</v>
      </c>
      <c r="Y226" s="6">
        <v>604.6</v>
      </c>
      <c r="Z226" s="6">
        <v>552.16999999999996</v>
      </c>
    </row>
    <row r="227" spans="2:26" ht="15.5" x14ac:dyDescent="0.35">
      <c r="C227" t="s">
        <v>220</v>
      </c>
      <c r="I227" s="6">
        <v>0.49</v>
      </c>
      <c r="J227" s="6">
        <v>0.52</v>
      </c>
      <c r="K227" s="6">
        <v>0.92</v>
      </c>
      <c r="L227" s="6">
        <v>0.75</v>
      </c>
      <c r="M227" s="6">
        <v>0.61</v>
      </c>
      <c r="N227" s="6">
        <v>0.55000000000000004</v>
      </c>
      <c r="O227" s="6">
        <v>0.74</v>
      </c>
      <c r="P227" s="6">
        <v>1.01</v>
      </c>
      <c r="Q227" s="6">
        <v>1.1399999999999999</v>
      </c>
      <c r="R227" s="6">
        <v>1.9</v>
      </c>
      <c r="S227" s="6">
        <v>1.93</v>
      </c>
      <c r="T227" s="6">
        <v>1.87</v>
      </c>
      <c r="U227" s="6">
        <v>1.27</v>
      </c>
      <c r="V227" s="6">
        <v>0.94</v>
      </c>
      <c r="W227" s="6">
        <v>1.4</v>
      </c>
      <c r="X227" s="6">
        <v>1.29</v>
      </c>
      <c r="Y227" s="6">
        <v>0.84</v>
      </c>
      <c r="Z227" s="6">
        <v>0.64</v>
      </c>
    </row>
    <row r="228" spans="2:26" ht="15.5" x14ac:dyDescent="0.35">
      <c r="C228" t="s">
        <v>221</v>
      </c>
      <c r="I228" s="6">
        <v>1150.44</v>
      </c>
      <c r="J228" s="6">
        <v>1071.44</v>
      </c>
      <c r="K228" s="6">
        <v>1029.48</v>
      </c>
      <c r="L228" s="6">
        <v>966.23</v>
      </c>
      <c r="M228" s="6">
        <v>922.66</v>
      </c>
      <c r="N228" s="6">
        <v>1088.1199999999999</v>
      </c>
      <c r="O228" s="6">
        <v>1330.48</v>
      </c>
      <c r="P228" s="6">
        <v>1245.4100000000001</v>
      </c>
      <c r="Q228" s="6">
        <v>1160.1500000000001</v>
      </c>
      <c r="R228" s="6">
        <v>1061.55</v>
      </c>
      <c r="S228" s="6">
        <v>1051.25</v>
      </c>
      <c r="T228" s="6">
        <v>949.11</v>
      </c>
      <c r="U228" s="6">
        <v>855.53</v>
      </c>
      <c r="V228" s="6">
        <v>784.91</v>
      </c>
      <c r="W228" s="6">
        <v>712.9</v>
      </c>
      <c r="X228" s="6">
        <v>653.19000000000005</v>
      </c>
      <c r="Y228" s="6">
        <v>604.6</v>
      </c>
      <c r="Z228" s="6">
        <v>552.16999999999996</v>
      </c>
    </row>
    <row r="229" spans="2:26" ht="15.5" x14ac:dyDescent="0.35">
      <c r="C229" t="s">
        <v>222</v>
      </c>
      <c r="I229" s="5">
        <v>91000000000</v>
      </c>
      <c r="J229" s="5">
        <v>245000000000</v>
      </c>
      <c r="K229" s="5">
        <v>190000000000</v>
      </c>
      <c r="L229" s="5">
        <v>389000000000</v>
      </c>
      <c r="M229" s="5">
        <v>516000000000</v>
      </c>
      <c r="N229" s="5">
        <v>999000000000</v>
      </c>
      <c r="O229" s="5">
        <v>268000000000</v>
      </c>
      <c r="P229" s="5">
        <v>896000000000</v>
      </c>
      <c r="Q229" s="5">
        <v>300000000000</v>
      </c>
      <c r="R229" s="5">
        <v>590000000000</v>
      </c>
      <c r="S229" s="5">
        <v>90000000000</v>
      </c>
      <c r="T229" s="5">
        <v>194000000000</v>
      </c>
      <c r="U229" s="5">
        <v>100000000000</v>
      </c>
      <c r="V229" s="5">
        <v>60000000000</v>
      </c>
      <c r="W229" s="5">
        <v>120000000000</v>
      </c>
      <c r="Y229" s="5">
        <v>80000000000</v>
      </c>
      <c r="Z229" s="5">
        <v>1000000000</v>
      </c>
    </row>
    <row r="230" spans="2:26" ht="15.5" x14ac:dyDescent="0.35">
      <c r="C230" t="s">
        <v>223</v>
      </c>
      <c r="I230" s="5">
        <v>671000000000</v>
      </c>
      <c r="J230" s="5">
        <v>565000000000</v>
      </c>
      <c r="K230" s="5">
        <v>682000000000</v>
      </c>
      <c r="L230" s="5">
        <v>728000000000</v>
      </c>
      <c r="M230" s="5">
        <v>1115000000000</v>
      </c>
      <c r="O230" s="5">
        <v>699000000000</v>
      </c>
      <c r="P230" s="5">
        <v>401000000000</v>
      </c>
      <c r="Q230" s="5">
        <v>495000000000</v>
      </c>
      <c r="R230" s="5">
        <v>346000000000</v>
      </c>
      <c r="S230" s="5">
        <v>339000000000</v>
      </c>
      <c r="T230" s="5">
        <v>344000000000</v>
      </c>
      <c r="U230" s="5">
        <v>437000000000</v>
      </c>
      <c r="V230" s="5">
        <v>436000000000</v>
      </c>
      <c r="W230" s="5">
        <v>50000000000</v>
      </c>
      <c r="X230" s="5">
        <v>120000000000</v>
      </c>
      <c r="Y230" s="5">
        <v>119000000000</v>
      </c>
      <c r="Z230" s="5">
        <v>199000000000</v>
      </c>
    </row>
    <row r="231" spans="2:26" ht="15.5" x14ac:dyDescent="0.35">
      <c r="C231" t="s">
        <v>26</v>
      </c>
      <c r="I231" s="5">
        <v>761000000000</v>
      </c>
      <c r="J231" s="5">
        <v>810000000000</v>
      </c>
      <c r="K231" s="5">
        <v>873000000000</v>
      </c>
      <c r="L231" s="5">
        <v>1116000000000</v>
      </c>
      <c r="M231" s="5">
        <v>1631000000000</v>
      </c>
      <c r="N231" s="5">
        <v>999000000000</v>
      </c>
      <c r="O231" s="5">
        <v>967000000000</v>
      </c>
      <c r="P231" s="5">
        <v>1296000000000</v>
      </c>
      <c r="Q231" s="5">
        <v>795000000000</v>
      </c>
      <c r="R231" s="5">
        <v>935000000000</v>
      </c>
      <c r="S231" s="5">
        <v>429000000000</v>
      </c>
      <c r="T231" s="5">
        <v>538000000000</v>
      </c>
      <c r="U231" s="5">
        <v>537000000000</v>
      </c>
      <c r="V231" s="5">
        <v>496000000000</v>
      </c>
      <c r="W231" s="5">
        <v>170000000000</v>
      </c>
      <c r="X231" s="5">
        <v>120000000000</v>
      </c>
      <c r="Y231" s="5">
        <v>199000000000</v>
      </c>
      <c r="Z231" s="5">
        <v>199000000000</v>
      </c>
    </row>
    <row r="232" spans="2:26" ht="15.5" x14ac:dyDescent="0.35">
      <c r="C232" t="s">
        <v>23</v>
      </c>
      <c r="I232" s="5">
        <v>483000000000</v>
      </c>
      <c r="J232" s="5">
        <v>517000000000</v>
      </c>
      <c r="K232" s="5">
        <v>461000000000</v>
      </c>
      <c r="L232" s="5">
        <v>610000000000</v>
      </c>
      <c r="M232" s="5">
        <v>787000000000</v>
      </c>
      <c r="N232" s="5">
        <v>666000000000</v>
      </c>
      <c r="O232" s="5">
        <v>489000000000</v>
      </c>
      <c r="P232" s="5">
        <v>506000000000</v>
      </c>
      <c r="Q232" s="5">
        <v>370000000000</v>
      </c>
      <c r="R232" s="5">
        <v>181000000000</v>
      </c>
      <c r="S232" s="5">
        <v>119000000000</v>
      </c>
      <c r="T232" s="5">
        <v>215000000000</v>
      </c>
      <c r="U232" s="5">
        <v>121000000000</v>
      </c>
      <c r="V232" s="5">
        <v>-57000000000</v>
      </c>
      <c r="W232" s="5">
        <v>-230000000000</v>
      </c>
      <c r="X232" s="5">
        <v>-209000000000</v>
      </c>
      <c r="Y232" s="5">
        <v>-234000000000</v>
      </c>
      <c r="Z232" s="5">
        <v>-109000000000</v>
      </c>
    </row>
    <row r="233" spans="2:26" ht="15.5" x14ac:dyDescent="0.35">
      <c r="C233" t="s">
        <v>224</v>
      </c>
      <c r="I233" s="5">
        <v>472000000000</v>
      </c>
      <c r="J233" s="5">
        <v>103000000000</v>
      </c>
      <c r="K233" s="5">
        <v>-179000000000</v>
      </c>
      <c r="L233" s="5">
        <v>-372000000000</v>
      </c>
      <c r="M233" s="5">
        <v>-163000000000</v>
      </c>
      <c r="N233" s="5">
        <v>-1106000000000</v>
      </c>
      <c r="O233" s="5">
        <v>17000000000</v>
      </c>
      <c r="P233" s="5">
        <v>-242000000000</v>
      </c>
      <c r="Q233" s="5">
        <v>29000000000</v>
      </c>
      <c r="R233" s="5">
        <v>-113000000000</v>
      </c>
      <c r="S233" s="5">
        <v>93000000000</v>
      </c>
      <c r="T233" s="5">
        <v>-58000000000</v>
      </c>
      <c r="U233" s="5">
        <v>223000000000</v>
      </c>
      <c r="V233" s="5">
        <v>260000000000</v>
      </c>
      <c r="W233" s="5">
        <v>152000000000</v>
      </c>
      <c r="X233" s="5">
        <v>306000000000</v>
      </c>
      <c r="Y233" s="5">
        <v>331000000000</v>
      </c>
      <c r="Z233" s="5">
        <v>411000000000</v>
      </c>
    </row>
    <row r="234" spans="2:26" ht="15.5" x14ac:dyDescent="0.35">
      <c r="C234" t="s">
        <v>225</v>
      </c>
      <c r="I234" s="5">
        <v>178000000000</v>
      </c>
      <c r="J234" s="5">
        <v>170000000000</v>
      </c>
      <c r="K234" s="5">
        <v>341000000000</v>
      </c>
      <c r="L234" s="5">
        <v>314000000000</v>
      </c>
      <c r="M234" s="5">
        <v>-83000000000</v>
      </c>
      <c r="N234" s="5">
        <v>-25000000000</v>
      </c>
      <c r="O234" s="5">
        <v>298000000000</v>
      </c>
      <c r="P234" s="5">
        <v>226000000000</v>
      </c>
      <c r="Q234" s="5">
        <v>224000000000</v>
      </c>
      <c r="R234" s="5">
        <v>535000000000</v>
      </c>
      <c r="S234" s="5">
        <v>326000000000</v>
      </c>
      <c r="T234" s="5">
        <v>367000000000</v>
      </c>
      <c r="U234" s="5">
        <v>233000000000</v>
      </c>
      <c r="V234" s="5">
        <v>463000000000</v>
      </c>
      <c r="W234" s="5">
        <v>413000000000</v>
      </c>
      <c r="X234" s="5">
        <v>375000000000</v>
      </c>
      <c r="Y234" s="5">
        <v>310000000000</v>
      </c>
      <c r="Z234" s="5">
        <v>303000000000</v>
      </c>
    </row>
    <row r="235" spans="2:26" ht="15.5" x14ac:dyDescent="0.35">
      <c r="C235" t="s">
        <v>226</v>
      </c>
      <c r="I235" s="5">
        <v>-86000000000</v>
      </c>
      <c r="J235" s="5">
        <v>-178000000000</v>
      </c>
      <c r="K235" s="5">
        <v>-115000000000</v>
      </c>
      <c r="L235" s="5">
        <v>-119000000000</v>
      </c>
      <c r="M235" s="5">
        <v>-38000000000</v>
      </c>
      <c r="N235" s="5">
        <v>-159000000000</v>
      </c>
      <c r="O235" s="5">
        <v>-398000000000</v>
      </c>
      <c r="P235" s="5">
        <v>-362000000000</v>
      </c>
      <c r="Q235" s="5">
        <v>-261000000000</v>
      </c>
      <c r="R235" s="5">
        <v>-279000000000</v>
      </c>
      <c r="S235" s="5">
        <v>-236000000000</v>
      </c>
      <c r="T235" s="5">
        <v>-382000000000</v>
      </c>
      <c r="U235" s="5">
        <v>-332000000000</v>
      </c>
      <c r="V235" s="5">
        <v>-369000000000</v>
      </c>
      <c r="W235" s="5">
        <v>-280000000000</v>
      </c>
      <c r="X235" s="5">
        <v>-335000000000</v>
      </c>
      <c r="Y235" s="5">
        <v>-170000000000</v>
      </c>
      <c r="Z235" s="5">
        <v>-189000000000</v>
      </c>
    </row>
    <row r="236" spans="2:26" ht="15.5" x14ac:dyDescent="0.35">
      <c r="C236" t="s">
        <v>15</v>
      </c>
      <c r="I236" s="5">
        <v>92000000000</v>
      </c>
      <c r="J236" s="5">
        <v>-8000000000</v>
      </c>
      <c r="K236" s="5">
        <v>225000000000</v>
      </c>
      <c r="L236" s="5">
        <v>195000000000</v>
      </c>
      <c r="M236" s="5">
        <v>-121000000000</v>
      </c>
      <c r="N236" s="5">
        <v>-184000000000</v>
      </c>
      <c r="O236" s="5">
        <v>-99000000000</v>
      </c>
      <c r="P236" s="5">
        <v>-136000000000</v>
      </c>
      <c r="Q236" s="5">
        <v>-37000000000</v>
      </c>
      <c r="R236" s="5">
        <v>256000000000</v>
      </c>
      <c r="S236" s="5">
        <v>90000000000</v>
      </c>
      <c r="T236" s="5">
        <v>-15000000000</v>
      </c>
      <c r="U236" s="5">
        <v>-99000000000</v>
      </c>
      <c r="V236" s="5">
        <v>94000000000</v>
      </c>
      <c r="W236" s="5">
        <v>133000000000</v>
      </c>
      <c r="X236" s="5">
        <v>40000000000</v>
      </c>
      <c r="Y236" s="5">
        <v>140000000000</v>
      </c>
      <c r="Z236" s="5">
        <v>114000000000</v>
      </c>
    </row>
    <row r="237" spans="2:26" ht="15.5" x14ac:dyDescent="0.35">
      <c r="C237" t="s">
        <v>17</v>
      </c>
      <c r="I237" s="6">
        <v>57.68</v>
      </c>
      <c r="J237" s="6">
        <v>-5.18</v>
      </c>
      <c r="K237" s="6">
        <v>140.88999999999999</v>
      </c>
      <c r="L237" s="6">
        <v>121.88</v>
      </c>
      <c r="M237" s="6">
        <v>-75.849999999999994</v>
      </c>
      <c r="N237" s="6">
        <v>-115.23</v>
      </c>
      <c r="O237" s="6">
        <v>-62.05</v>
      </c>
      <c r="P237" s="6">
        <v>-84.97</v>
      </c>
      <c r="Q237" s="6">
        <v>-22.93</v>
      </c>
      <c r="R237" s="6">
        <v>159.81</v>
      </c>
      <c r="S237" s="6">
        <v>56.55</v>
      </c>
      <c r="T237" s="6">
        <v>-9.14</v>
      </c>
      <c r="U237" s="6">
        <v>-61.8</v>
      </c>
      <c r="V237" s="6">
        <v>58.49</v>
      </c>
      <c r="W237" s="6">
        <v>83.11</v>
      </c>
      <c r="X237" s="6">
        <v>24.93</v>
      </c>
      <c r="Y237" s="6">
        <v>87.53</v>
      </c>
      <c r="Z237" s="5">
        <v>71</v>
      </c>
    </row>
    <row r="239" spans="2:26" ht="15.5" x14ac:dyDescent="0.35">
      <c r="B239" t="s">
        <v>227</v>
      </c>
      <c r="C239" t="s">
        <v>228</v>
      </c>
      <c r="D239" s="5">
        <v>24000000000</v>
      </c>
      <c r="E239" s="5">
        <v>40000000000</v>
      </c>
      <c r="F239" s="5">
        <v>-39000000000</v>
      </c>
      <c r="G239" s="5">
        <v>122000000000</v>
      </c>
      <c r="H239" s="5">
        <v>34000000000</v>
      </c>
      <c r="I239" s="5">
        <v>180000000000</v>
      </c>
      <c r="J239" s="5">
        <v>178000000000</v>
      </c>
      <c r="K239" s="5">
        <v>235000000000</v>
      </c>
      <c r="L239" s="5">
        <v>154000000000</v>
      </c>
      <c r="M239" s="5">
        <v>-275000000000</v>
      </c>
      <c r="N239" s="5">
        <v>-393000000000</v>
      </c>
      <c r="O239" s="5">
        <v>230000000000</v>
      </c>
      <c r="P239" s="5">
        <v>223000000000</v>
      </c>
      <c r="Q239" s="5">
        <v>220000000000</v>
      </c>
    </row>
    <row r="240" spans="2:26" ht="15.5" x14ac:dyDescent="0.35">
      <c r="C240" t="s">
        <v>229</v>
      </c>
      <c r="H240" s="6">
        <v>26.05</v>
      </c>
      <c r="I240" s="6">
        <v>26.05</v>
      </c>
      <c r="J240" s="5">
        <v>24</v>
      </c>
      <c r="K240" s="5">
        <v>32</v>
      </c>
      <c r="L240" s="5">
        <v>29</v>
      </c>
      <c r="P240" s="5">
        <v>53</v>
      </c>
      <c r="Q240" s="5">
        <v>52</v>
      </c>
    </row>
    <row r="241" spans="3:17" ht="15.5" x14ac:dyDescent="0.35">
      <c r="C241" t="s">
        <v>77</v>
      </c>
      <c r="H241" s="6">
        <v>1.2329000000000001</v>
      </c>
      <c r="I241" s="6">
        <v>0.23129999999999998</v>
      </c>
      <c r="J241" s="6">
        <v>0.21600000000000003</v>
      </c>
      <c r="K241" s="6">
        <v>0.2177</v>
      </c>
      <c r="L241" s="6">
        <v>0.3009</v>
      </c>
      <c r="P241" s="6">
        <v>0.37959999999999999</v>
      </c>
      <c r="Q241" s="6">
        <v>0.37780000000000002</v>
      </c>
    </row>
    <row r="242" spans="3:17" ht="15.5" x14ac:dyDescent="0.35">
      <c r="C242" t="s">
        <v>230</v>
      </c>
      <c r="H242" s="6">
        <v>6.1699999999999998E-2</v>
      </c>
      <c r="I242" s="6">
        <v>4.6900000000000004E-2</v>
      </c>
      <c r="J242" s="6">
        <v>4.7500000000000001E-2</v>
      </c>
      <c r="K242" s="6">
        <v>3.3300000000000003E-2</v>
      </c>
      <c r="L242" s="6">
        <v>3.7900000000000003E-2</v>
      </c>
      <c r="P242" s="6">
        <v>4.0800000000000003E-2</v>
      </c>
      <c r="Q242" s="6">
        <v>3.7100000000000001E-2</v>
      </c>
    </row>
    <row r="243" spans="3:17" ht="15.5" x14ac:dyDescent="0.35">
      <c r="C243" t="s">
        <v>57</v>
      </c>
      <c r="D243" s="6">
        <v>15.2</v>
      </c>
      <c r="E243" s="6">
        <v>24.9</v>
      </c>
      <c r="F243" s="6">
        <v>-24.25</v>
      </c>
      <c r="G243" s="6">
        <v>75.98</v>
      </c>
      <c r="H243" s="6">
        <v>21.13</v>
      </c>
      <c r="I243" s="6">
        <v>112.62</v>
      </c>
      <c r="J243" s="6">
        <v>111.12</v>
      </c>
      <c r="K243" s="6">
        <v>146.97999999999999</v>
      </c>
      <c r="L243" s="6">
        <v>96.39</v>
      </c>
      <c r="M243" s="6">
        <v>-171.89</v>
      </c>
      <c r="N243" s="6">
        <v>-245.52</v>
      </c>
      <c r="O243" s="6">
        <v>144.02000000000001</v>
      </c>
      <c r="P243" s="6">
        <v>139.62</v>
      </c>
      <c r="Q243" s="6">
        <v>137.63999999999999</v>
      </c>
    </row>
    <row r="244" spans="3:17" ht="15.5" x14ac:dyDescent="0.35">
      <c r="C244" t="s">
        <v>79</v>
      </c>
      <c r="H244" s="6">
        <v>26.05</v>
      </c>
      <c r="I244" s="6">
        <v>26.05</v>
      </c>
      <c r="J244" s="5">
        <v>24</v>
      </c>
      <c r="K244" s="5">
        <v>32</v>
      </c>
      <c r="L244" s="5">
        <v>29</v>
      </c>
      <c r="P244" s="5">
        <v>53</v>
      </c>
      <c r="Q244" s="5">
        <v>52</v>
      </c>
    </row>
    <row r="245" spans="3:17" ht="15.5" x14ac:dyDescent="0.35">
      <c r="C245" t="s">
        <v>231</v>
      </c>
      <c r="H245" s="6">
        <v>1.2329000000000001</v>
      </c>
      <c r="I245" s="6">
        <v>0.23129999999999998</v>
      </c>
      <c r="J245" s="6">
        <v>0.21600000000000003</v>
      </c>
      <c r="K245" s="6">
        <v>0.2177</v>
      </c>
      <c r="L245" s="6">
        <v>0.3009</v>
      </c>
      <c r="P245" s="6">
        <v>0.37959999999999999</v>
      </c>
      <c r="Q245" s="6">
        <v>0.37780000000000002</v>
      </c>
    </row>
    <row r="246" spans="3:17" ht="15.5" x14ac:dyDescent="0.35">
      <c r="C246" t="s">
        <v>232</v>
      </c>
      <c r="H246" s="6">
        <v>6.1699999999999998E-2</v>
      </c>
      <c r="I246" s="6">
        <v>4.6900000000000004E-2</v>
      </c>
      <c r="J246" s="6">
        <v>4.7500000000000001E-2</v>
      </c>
      <c r="K246" s="6">
        <v>3.3300000000000003E-2</v>
      </c>
      <c r="L246" s="6">
        <v>3.7900000000000003E-2</v>
      </c>
      <c r="P246" s="6">
        <v>4.0800000000000003E-2</v>
      </c>
      <c r="Q246" s="6">
        <v>3.7100000000000001E-2</v>
      </c>
    </row>
    <row r="247" spans="3:17" ht="15.5" x14ac:dyDescent="0.35">
      <c r="C247" t="s">
        <v>233</v>
      </c>
      <c r="D247" s="5">
        <v>283000000000</v>
      </c>
      <c r="E247" s="5">
        <v>291000000000</v>
      </c>
      <c r="F247" s="5">
        <v>208000000000</v>
      </c>
      <c r="G247" s="5">
        <v>323000000000</v>
      </c>
      <c r="H247" s="5">
        <v>1042000000000</v>
      </c>
      <c r="I247" s="5">
        <v>1121000000000</v>
      </c>
      <c r="J247" s="5">
        <v>1266000000000</v>
      </c>
      <c r="K247" s="5">
        <v>1274000000000</v>
      </c>
      <c r="L247" s="5">
        <v>958000000000</v>
      </c>
      <c r="M247" s="5">
        <v>389000000000</v>
      </c>
      <c r="N247" s="5">
        <v>414000000000</v>
      </c>
      <c r="O247" s="5">
        <v>1359000000000</v>
      </c>
      <c r="P247" s="5">
        <v>1284000000000</v>
      </c>
      <c r="Q247" s="5">
        <v>1240000000000</v>
      </c>
    </row>
    <row r="248" spans="3:17" ht="15.5" x14ac:dyDescent="0.35">
      <c r="C248" t="s">
        <v>234</v>
      </c>
      <c r="H248" s="6">
        <v>26.05</v>
      </c>
      <c r="I248" s="6">
        <v>26.05</v>
      </c>
      <c r="J248" s="5">
        <v>24</v>
      </c>
      <c r="K248" s="5">
        <v>32</v>
      </c>
      <c r="L248" s="5">
        <v>29</v>
      </c>
      <c r="P248" s="5">
        <v>53</v>
      </c>
      <c r="Q248" s="5">
        <v>52</v>
      </c>
    </row>
    <row r="249" spans="3:17" ht="15.5" x14ac:dyDescent="0.35">
      <c r="C249" t="s">
        <v>235</v>
      </c>
      <c r="H249" s="6">
        <v>1.2329000000000001</v>
      </c>
      <c r="I249" s="6">
        <v>0.23129999999999998</v>
      </c>
      <c r="J249" s="6">
        <v>0.21600000000000003</v>
      </c>
      <c r="K249" s="6">
        <v>0.2177</v>
      </c>
      <c r="L249" s="6">
        <v>0.3009</v>
      </c>
      <c r="P249" s="6">
        <v>0.37959999999999999</v>
      </c>
      <c r="Q249" s="6">
        <v>0.37780000000000002</v>
      </c>
    </row>
    <row r="250" spans="3:17" ht="15.5" x14ac:dyDescent="0.35">
      <c r="C250" t="s">
        <v>236</v>
      </c>
      <c r="H250" s="6">
        <v>6.1699999999999998E-2</v>
      </c>
      <c r="I250" s="6">
        <v>4.6900000000000004E-2</v>
      </c>
      <c r="J250" s="6">
        <v>4.7500000000000001E-2</v>
      </c>
      <c r="K250" s="6">
        <v>3.3300000000000003E-2</v>
      </c>
      <c r="L250" s="6">
        <v>3.7900000000000003E-2</v>
      </c>
      <c r="P250" s="6">
        <v>4.0800000000000003E-2</v>
      </c>
      <c r="Q250" s="6">
        <v>3.7100000000000001E-2</v>
      </c>
    </row>
    <row r="251" spans="3:17" ht="15.5" x14ac:dyDescent="0.35">
      <c r="C251" t="s">
        <v>237</v>
      </c>
      <c r="I251" s="6">
        <v>19.97</v>
      </c>
    </row>
    <row r="252" spans="3:17" ht="15.5" x14ac:dyDescent="0.35">
      <c r="C252" t="s">
        <v>238</v>
      </c>
      <c r="I252" s="6">
        <v>4.5999999999999996</v>
      </c>
    </row>
    <row r="253" spans="3:17" ht="15.5" x14ac:dyDescent="0.35">
      <c r="C253" t="s">
        <v>239</v>
      </c>
      <c r="I253" s="6">
        <v>6.95</v>
      </c>
    </row>
    <row r="254" spans="3:17" ht="15.5" x14ac:dyDescent="0.35">
      <c r="C254" t="s">
        <v>240</v>
      </c>
      <c r="I254" s="6">
        <v>0.21760000000000002</v>
      </c>
    </row>
    <row r="255" spans="3:17" ht="15.5" x14ac:dyDescent="0.35">
      <c r="C255" t="s">
        <v>241</v>
      </c>
      <c r="I255" s="6">
        <v>0.61</v>
      </c>
    </row>
    <row r="256" spans="3:17" ht="15.5" x14ac:dyDescent="0.35">
      <c r="C256" t="s">
        <v>242</v>
      </c>
      <c r="I256" s="6">
        <v>0.37</v>
      </c>
    </row>
    <row r="257" spans="3:9" ht="15.5" x14ac:dyDescent="0.35">
      <c r="C257" t="s">
        <v>243</v>
      </c>
      <c r="I257" s="6">
        <v>4.6399999999999997</v>
      </c>
    </row>
    <row r="258" spans="3:9" ht="15.5" x14ac:dyDescent="0.35">
      <c r="C258" t="s">
        <v>244</v>
      </c>
      <c r="I258" s="6">
        <v>10.98</v>
      </c>
    </row>
    <row r="259" spans="3:9" ht="15.5" x14ac:dyDescent="0.35">
      <c r="C259" t="s">
        <v>245</v>
      </c>
      <c r="I259" s="6">
        <v>3.74</v>
      </c>
    </row>
    <row r="260" spans="3:9" ht="15.5" x14ac:dyDescent="0.35">
      <c r="C260" t="s">
        <v>246</v>
      </c>
      <c r="I260" s="6">
        <v>2.35</v>
      </c>
    </row>
    <row r="261" spans="3:9" ht="15.5" x14ac:dyDescent="0.35">
      <c r="C261" t="s">
        <v>247</v>
      </c>
      <c r="I261" s="6">
        <v>3.4</v>
      </c>
    </row>
    <row r="262" spans="3:9" ht="15.5" x14ac:dyDescent="0.35">
      <c r="C262" t="s">
        <v>248</v>
      </c>
      <c r="I262" s="6">
        <v>0.86</v>
      </c>
    </row>
    <row r="263" spans="3:9" ht="15.5" x14ac:dyDescent="0.35">
      <c r="C263" t="s">
        <v>249</v>
      </c>
      <c r="I263" s="6">
        <v>91.83</v>
      </c>
    </row>
    <row r="264" spans="3:9" ht="15.5" x14ac:dyDescent="0.35">
      <c r="C264" t="s">
        <v>250</v>
      </c>
      <c r="I264" s="6">
        <v>21.13</v>
      </c>
    </row>
    <row r="265" spans="3:9" ht="15.5" x14ac:dyDescent="0.35">
      <c r="C265" t="s">
        <v>251</v>
      </c>
      <c r="I265" s="6">
        <v>690.28</v>
      </c>
    </row>
    <row r="266" spans="3:9" ht="15.5" x14ac:dyDescent="0.35">
      <c r="C266" t="s">
        <v>252</v>
      </c>
      <c r="D266" s="6">
        <v>209.42</v>
      </c>
    </row>
    <row r="267" spans="3:9" ht="15.5" x14ac:dyDescent="0.35">
      <c r="C267" t="s">
        <v>253</v>
      </c>
      <c r="I267" s="6">
        <v>1140.24</v>
      </c>
    </row>
    <row r="268" spans="3:9" ht="15.5" x14ac:dyDescent="0.35">
      <c r="C268" t="s">
        <v>254</v>
      </c>
      <c r="I268" s="6">
        <v>38.43</v>
      </c>
    </row>
    <row r="269" spans="3:9" ht="15.5" x14ac:dyDescent="0.35">
      <c r="C269" t="s">
        <v>255</v>
      </c>
      <c r="D269" s="6">
        <v>1.01</v>
      </c>
    </row>
    <row r="270" spans="3:9" ht="15.5" x14ac:dyDescent="0.35">
      <c r="C270" t="s">
        <v>256</v>
      </c>
      <c r="D270" s="5">
        <v>1</v>
      </c>
    </row>
    <row r="271" spans="3:9" ht="15.5" x14ac:dyDescent="0.35">
      <c r="C271" t="s">
        <v>395</v>
      </c>
      <c r="D271" s="6">
        <v>0.37</v>
      </c>
    </row>
    <row r="272" spans="3:9" ht="15.5" x14ac:dyDescent="0.35">
      <c r="C272" t="s">
        <v>445</v>
      </c>
      <c r="D272" s="6">
        <v>0.11</v>
      </c>
    </row>
    <row r="273" spans="3:9" ht="15.5" x14ac:dyDescent="0.35">
      <c r="C273" t="s">
        <v>257</v>
      </c>
      <c r="D273" s="6">
        <v>0.89</v>
      </c>
    </row>
    <row r="274" spans="3:9" ht="15.5" x14ac:dyDescent="0.35">
      <c r="C274" t="s">
        <v>396</v>
      </c>
      <c r="D274" s="6">
        <v>0.19</v>
      </c>
    </row>
    <row r="275" spans="3:9" ht="15.5" x14ac:dyDescent="0.35">
      <c r="C275" t="s">
        <v>258</v>
      </c>
      <c r="D275" s="6">
        <v>1.91</v>
      </c>
    </row>
    <row r="276" spans="3:9" ht="15.5" x14ac:dyDescent="0.35">
      <c r="C276" t="s">
        <v>259</v>
      </c>
      <c r="I276" s="6">
        <v>4.28</v>
      </c>
    </row>
    <row r="277" spans="3:9" ht="15.5" x14ac:dyDescent="0.35">
      <c r="C277" t="s">
        <v>13</v>
      </c>
      <c r="D277" s="5">
        <v>-130000000000</v>
      </c>
    </row>
    <row r="278" spans="3:9" ht="15.5" x14ac:dyDescent="0.35">
      <c r="C278" t="s">
        <v>260</v>
      </c>
      <c r="I278" s="6">
        <v>3.2</v>
      </c>
    </row>
    <row r="279" spans="3:9" ht="15.5" x14ac:dyDescent="0.35">
      <c r="C279" t="s">
        <v>261</v>
      </c>
      <c r="I279" s="6">
        <v>4.2099999999999999E-2</v>
      </c>
    </row>
    <row r="280" spans="3:9" ht="15.5" x14ac:dyDescent="0.35">
      <c r="C280" t="s">
        <v>262</v>
      </c>
      <c r="I280" s="6">
        <v>8.0500000000000002E-2</v>
      </c>
    </row>
    <row r="281" spans="3:9" ht="15.5" x14ac:dyDescent="0.35">
      <c r="C281" t="s">
        <v>263</v>
      </c>
      <c r="I281" s="6">
        <v>9.35E-2</v>
      </c>
    </row>
    <row r="282" spans="3:9" ht="15.5" x14ac:dyDescent="0.35">
      <c r="C282" t="s">
        <v>264</v>
      </c>
      <c r="I282" s="6">
        <v>7.6999999999999999E-2</v>
      </c>
    </row>
    <row r="283" spans="3:9" ht="15.5" x14ac:dyDescent="0.35">
      <c r="C283" t="s">
        <v>265</v>
      </c>
      <c r="D283" s="6">
        <v>15.26</v>
      </c>
    </row>
    <row r="284" spans="3:9" ht="15.5" x14ac:dyDescent="0.35">
      <c r="C284" t="s">
        <v>266</v>
      </c>
      <c r="D284" s="6">
        <v>4.22</v>
      </c>
    </row>
    <row r="285" spans="3:9" ht="15.5" x14ac:dyDescent="0.35">
      <c r="C285" t="s">
        <v>267</v>
      </c>
      <c r="D285" s="6">
        <v>5.64</v>
      </c>
    </row>
    <row r="286" spans="3:9" ht="15.5" x14ac:dyDescent="0.35">
      <c r="C286" t="s">
        <v>268</v>
      </c>
      <c r="D286" s="6">
        <v>13.84</v>
      </c>
    </row>
    <row r="287" spans="3:9" ht="15.5" x14ac:dyDescent="0.35">
      <c r="C287" t="s">
        <v>269</v>
      </c>
      <c r="D287" s="6">
        <v>5.97</v>
      </c>
    </row>
    <row r="288" spans="3:9" ht="15.5" x14ac:dyDescent="0.35">
      <c r="C288" t="s">
        <v>270</v>
      </c>
      <c r="I288" s="6">
        <v>0.32</v>
      </c>
    </row>
    <row r="289" spans="3:9" ht="15.5" x14ac:dyDescent="0.35">
      <c r="C289" t="s">
        <v>271</v>
      </c>
      <c r="I289" s="6">
        <v>87.67</v>
      </c>
    </row>
    <row r="290" spans="3:9" ht="15.5" x14ac:dyDescent="0.35">
      <c r="C290" t="s">
        <v>53</v>
      </c>
      <c r="I290" s="5">
        <v>675000000000</v>
      </c>
    </row>
    <row r="291" spans="3:9" ht="15.5" x14ac:dyDescent="0.35">
      <c r="C291" t="s">
        <v>272</v>
      </c>
      <c r="I291" s="5">
        <v>1038000000000</v>
      </c>
    </row>
    <row r="292" spans="3:9" ht="15.5" x14ac:dyDescent="0.35">
      <c r="C292" t="s">
        <v>273</v>
      </c>
      <c r="I292" s="5">
        <v>1600000000</v>
      </c>
    </row>
    <row r="293" spans="3:9" ht="15.5" x14ac:dyDescent="0.35">
      <c r="C293" t="s">
        <v>274</v>
      </c>
      <c r="I293" s="6">
        <v>7.9600000000000004E-2</v>
      </c>
    </row>
    <row r="294" spans="3:9" ht="15.5" x14ac:dyDescent="0.35">
      <c r="C294" t="s">
        <v>275</v>
      </c>
      <c r="D294" s="6">
        <v>0.45</v>
      </c>
    </row>
    <row r="295" spans="3:9" ht="15.5" x14ac:dyDescent="0.35">
      <c r="C295" t="s">
        <v>276</v>
      </c>
      <c r="D295" s="6">
        <v>0.20929999999999999</v>
      </c>
    </row>
    <row r="296" spans="3:9" ht="15.5" x14ac:dyDescent="0.35">
      <c r="C296" t="s">
        <v>277</v>
      </c>
      <c r="D296" s="6">
        <v>8.5900000000000004E-2</v>
      </c>
    </row>
    <row r="297" spans="3:9" ht="15.5" x14ac:dyDescent="0.35">
      <c r="C297" t="s">
        <v>278</v>
      </c>
      <c r="D297" s="6">
        <v>-6.59E-2</v>
      </c>
    </row>
    <row r="298" spans="3:9" ht="15.5" x14ac:dyDescent="0.35">
      <c r="C298" t="s">
        <v>279</v>
      </c>
      <c r="D298" s="6">
        <v>-0.12970000000000001</v>
      </c>
    </row>
    <row r="299" spans="3:9" ht="15.5" x14ac:dyDescent="0.35">
      <c r="C299" t="s">
        <v>280</v>
      </c>
      <c r="D299" s="6">
        <v>-0.34139999999999998</v>
      </c>
    </row>
    <row r="300" spans="3:9" ht="15.5" x14ac:dyDescent="0.35">
      <c r="C300" t="s">
        <v>281</v>
      </c>
      <c r="I300" s="6">
        <v>26.05</v>
      </c>
    </row>
    <row r="301" spans="3:9" ht="15.5" x14ac:dyDescent="0.35">
      <c r="C301" t="s">
        <v>282</v>
      </c>
      <c r="I301" s="6">
        <v>26.05</v>
      </c>
    </row>
    <row r="302" spans="3:9" ht="15.5" x14ac:dyDescent="0.35">
      <c r="C302" t="s">
        <v>283</v>
      </c>
      <c r="I302" s="6">
        <v>1.2329000000000001</v>
      </c>
    </row>
    <row r="303" spans="3:9" ht="15.5" x14ac:dyDescent="0.35">
      <c r="C303" t="s">
        <v>284</v>
      </c>
      <c r="I303" s="6">
        <v>6.1699999999999998E-2</v>
      </c>
    </row>
    <row r="304" spans="3:9" ht="15.5" x14ac:dyDescent="0.35">
      <c r="C304" t="s">
        <v>285</v>
      </c>
      <c r="I304" t="s">
        <v>3007</v>
      </c>
    </row>
    <row r="305" spans="3:9" ht="15.5" x14ac:dyDescent="0.35">
      <c r="C305" t="s">
        <v>287</v>
      </c>
      <c r="I305" s="5">
        <v>6</v>
      </c>
    </row>
    <row r="306" spans="3:9" ht="15.5" x14ac:dyDescent="0.35">
      <c r="C306" t="s">
        <v>288</v>
      </c>
      <c r="I306" s="6">
        <v>0.44</v>
      </c>
    </row>
    <row r="307" spans="3:9" ht="15.5" x14ac:dyDescent="0.35">
      <c r="C307" t="s">
        <v>289</v>
      </c>
      <c r="I307" s="6">
        <v>0.43</v>
      </c>
    </row>
    <row r="308" spans="3:9" ht="15.5" x14ac:dyDescent="0.35">
      <c r="C308" t="s">
        <v>290</v>
      </c>
      <c r="I308" s="6">
        <v>0.94</v>
      </c>
    </row>
    <row r="309" spans="3:9" ht="15.5" x14ac:dyDescent="0.35">
      <c r="C309" t="s">
        <v>291</v>
      </c>
      <c r="I309" s="6">
        <v>0.89</v>
      </c>
    </row>
    <row r="310" spans="3:9" ht="15.5" x14ac:dyDescent="0.35">
      <c r="C310" t="s">
        <v>292</v>
      </c>
      <c r="I310" s="6">
        <v>0.7</v>
      </c>
    </row>
    <row r="311" spans="3:9" ht="15.5" x14ac:dyDescent="0.35">
      <c r="C311" t="s">
        <v>293</v>
      </c>
      <c r="I311" s="6">
        <v>0.88</v>
      </c>
    </row>
    <row r="312" spans="3:9" ht="15.5" x14ac:dyDescent="0.35">
      <c r="C312" t="s">
        <v>294</v>
      </c>
      <c r="I312" s="6">
        <v>0.48</v>
      </c>
    </row>
    <row r="313" spans="3:9" ht="15.5" x14ac:dyDescent="0.35">
      <c r="C313" t="s">
        <v>295</v>
      </c>
      <c r="I313" s="5">
        <v>1104000000000</v>
      </c>
    </row>
    <row r="314" spans="3:9" ht="15.5" x14ac:dyDescent="0.35">
      <c r="C314" t="s">
        <v>296</v>
      </c>
      <c r="I314" s="5">
        <v>472000000000</v>
      </c>
    </row>
    <row r="315" spans="3:9" ht="15.5" x14ac:dyDescent="0.35">
      <c r="C315" t="s">
        <v>297</v>
      </c>
      <c r="I315" s="5">
        <v>442000000000</v>
      </c>
    </row>
    <row r="316" spans="3:9" ht="15.5" x14ac:dyDescent="0.35">
      <c r="C316" t="s">
        <v>298</v>
      </c>
      <c r="I316" s="5">
        <v>147000000000</v>
      </c>
    </row>
    <row r="317" spans="3:9" ht="15.5" x14ac:dyDescent="0.35">
      <c r="C317" t="s">
        <v>299</v>
      </c>
      <c r="D317" s="5">
        <v>335000000000</v>
      </c>
    </row>
    <row r="318" spans="3:9" ht="15.5" x14ac:dyDescent="0.35">
      <c r="C318" t="s">
        <v>300</v>
      </c>
      <c r="D318" s="5">
        <v>3489000000000</v>
      </c>
    </row>
    <row r="319" spans="3:9" ht="15.5" x14ac:dyDescent="0.35">
      <c r="C319" t="s">
        <v>301</v>
      </c>
      <c r="D319" s="5">
        <v>1645000000000</v>
      </c>
    </row>
    <row r="320" spans="3:9" ht="15.5" x14ac:dyDescent="0.35">
      <c r="C320" t="s">
        <v>212</v>
      </c>
      <c r="D320" s="5">
        <v>8000000000</v>
      </c>
    </row>
    <row r="321" spans="3:9" ht="15.5" x14ac:dyDescent="0.35">
      <c r="C321" t="s">
        <v>211</v>
      </c>
      <c r="I321" s="5">
        <v>1824000000000</v>
      </c>
    </row>
    <row r="322" spans="3:9" ht="15.5" x14ac:dyDescent="0.35">
      <c r="C322" t="s">
        <v>210</v>
      </c>
      <c r="D322" s="5">
        <v>206000000000</v>
      </c>
    </row>
    <row r="323" spans="3:9" ht="15.5" x14ac:dyDescent="0.35">
      <c r="C323" t="s">
        <v>209</v>
      </c>
      <c r="D323" s="5">
        <v>472000000000</v>
      </c>
    </row>
    <row r="324" spans="3:9" ht="15.5" x14ac:dyDescent="0.35">
      <c r="C324" t="s">
        <v>24</v>
      </c>
      <c r="D324" s="5">
        <v>678000000000</v>
      </c>
    </row>
    <row r="325" spans="3:9" ht="15.5" x14ac:dyDescent="0.35">
      <c r="C325" t="s">
        <v>21</v>
      </c>
      <c r="D325" s="5">
        <v>343000000000</v>
      </c>
    </row>
    <row r="326" spans="3:9" ht="15.5" x14ac:dyDescent="0.35">
      <c r="C326" t="s">
        <v>302</v>
      </c>
      <c r="I326" s="5">
        <v>1844000000000</v>
      </c>
    </row>
    <row r="327" spans="3:9" ht="15.5" x14ac:dyDescent="0.35">
      <c r="C327" t="s">
        <v>303</v>
      </c>
      <c r="I327" s="5">
        <v>145000000000</v>
      </c>
    </row>
    <row r="328" spans="3:9" ht="15.5" x14ac:dyDescent="0.35">
      <c r="C328" t="s">
        <v>304</v>
      </c>
      <c r="I328" s="5">
        <v>96000000000</v>
      </c>
    </row>
    <row r="329" spans="3:9" ht="15.5" x14ac:dyDescent="0.35">
      <c r="C329" t="s">
        <v>305</v>
      </c>
      <c r="I329" s="5">
        <v>-42000000000</v>
      </c>
    </row>
    <row r="330" spans="3:9" ht="15.5" x14ac:dyDescent="0.35">
      <c r="C330" t="s">
        <v>306</v>
      </c>
      <c r="I330" s="5">
        <v>-84000000000</v>
      </c>
    </row>
    <row r="331" spans="3:9" ht="15.5" x14ac:dyDescent="0.35">
      <c r="C331" t="s">
        <v>307</v>
      </c>
      <c r="I331" s="5">
        <v>61000000000</v>
      </c>
    </row>
  </sheetData>
  <pageMargins left="0.7" right="0.7" top="0.75" bottom="0.75" header="0.3" footer="0.3"/>
  <ignoredErrors>
    <ignoredError sqref="A1:Z332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Z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3009</v>
      </c>
      <c r="D2" s="2" vm="853">
        <f ca="1">IFERROR(_xlfn.STOCKHISTORY("XIDX:" &amp; $C$1, D3, , 0, 0, 1), "Libur")</f>
        <v>2030</v>
      </c>
      <c r="E2" s="2" vm="854">
        <f ca="1">IFERROR(_xlfn.STOCKHISTORY("XIDX:" &amp; $C$1, E3, , 0, 0, 1), "Libur")</f>
        <v>3080</v>
      </c>
      <c r="H2" s="2" vm="854">
        <f ca="1">IFERROR(INDEX(D2:G2,COUNT(D2:G2)),"")</f>
        <v>3080</v>
      </c>
      <c r="I2" s="2" t="str">
        <f t="shared" ref="I2:Z2" ca="1" si="0">IFERROR(_xlfn.STOCKHISTORY("XIDX:" &amp; $C$1, I1, , 0, 0, 1), "Libur")</f>
        <v>Libur</v>
      </c>
      <c r="J2" s="2" vm="855">
        <f t="shared" ca="1" si="0"/>
        <v>785</v>
      </c>
      <c r="K2" s="2" vm="268">
        <f t="shared" ca="1" si="0"/>
        <v>360</v>
      </c>
      <c r="L2" s="2" vm="533">
        <f t="shared" ca="1" si="0"/>
        <v>258</v>
      </c>
      <c r="M2" s="2" vm="759">
        <f t="shared" ca="1" si="0"/>
        <v>196</v>
      </c>
      <c r="N2" s="2" vm="446">
        <f t="shared" ca="1" si="0"/>
        <v>54</v>
      </c>
      <c r="O2" s="2" vm="856">
        <f t="shared" ca="1" si="0"/>
        <v>66</v>
      </c>
      <c r="P2" s="2" vm="595">
        <f t="shared" ca="1" si="0"/>
        <v>105</v>
      </c>
      <c r="Q2" s="2" vm="440">
        <f t="shared" ca="1" si="0"/>
        <v>67</v>
      </c>
      <c r="R2" s="2" vm="31">
        <f t="shared" ca="1" si="0"/>
        <v>50</v>
      </c>
      <c r="S2" s="2" t="str">
        <f t="shared" ca="1" si="0"/>
        <v>Libur</v>
      </c>
      <c r="T2" s="2" vm="338">
        <f t="shared" ca="1" si="0"/>
        <v>88</v>
      </c>
      <c r="U2" s="2" vm="758">
        <f t="shared" ca="1" si="0"/>
        <v>86</v>
      </c>
      <c r="V2" s="2" vm="729">
        <f t="shared" ca="1" si="0"/>
        <v>225</v>
      </c>
      <c r="W2" s="2" vm="857">
        <f t="shared" ca="1" si="0"/>
        <v>182</v>
      </c>
      <c r="X2" s="2" vm="858">
        <f t="shared" ca="1" si="0"/>
        <v>174</v>
      </c>
      <c r="Y2" s="2" vm="859">
        <f t="shared" ca="1" si="0"/>
        <v>300</v>
      </c>
      <c r="Z2" s="2" vm="860">
        <f t="shared" ca="1" si="0"/>
        <v>335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390777262000</v>
      </c>
      <c r="E4" s="2">
        <f>IFERROR(INDEX(E51:E500,MATCH($C$4,$C$51:$C$500,0)),"")</f>
        <v>196533114000</v>
      </c>
      <c r="H4" s="2">
        <f>IFERROR(SUM(D4:G4)*(4/MAX(1,COUNT(D4:G4))),"")</f>
        <v>1174620752000</v>
      </c>
      <c r="I4" s="2">
        <f t="shared" ref="I4:Z4" si="1">IFERROR(INDEX(I51:I500,MATCH($C$4,$C$51:$C$500,0)),"")</f>
        <v>749374529000</v>
      </c>
      <c r="J4" s="2">
        <f t="shared" si="1"/>
        <v>244822021000</v>
      </c>
      <c r="K4" s="2">
        <f t="shared" si="1"/>
        <v>57813090000</v>
      </c>
      <c r="L4" s="2">
        <f t="shared" si="1"/>
        <v>26565778000</v>
      </c>
      <c r="M4" s="2">
        <f t="shared" si="1"/>
        <v>3078120000</v>
      </c>
      <c r="N4" s="2">
        <f t="shared" si="1"/>
        <v>17334744000</v>
      </c>
      <c r="O4" s="2">
        <f t="shared" si="1"/>
        <v>13253947000</v>
      </c>
      <c r="P4" s="2">
        <f t="shared" si="1"/>
        <v>6825414000</v>
      </c>
      <c r="Q4" s="2">
        <f t="shared" si="1"/>
        <v>11148530000</v>
      </c>
      <c r="R4" s="2">
        <f t="shared" si="1"/>
        <v>8402374000</v>
      </c>
      <c r="S4" s="2">
        <f t="shared" si="1"/>
        <v>19798817000</v>
      </c>
      <c r="T4" s="2">
        <f t="shared" si="1"/>
        <v>76405376000</v>
      </c>
      <c r="U4" s="2">
        <f t="shared" si="1"/>
        <v>202625598000</v>
      </c>
      <c r="V4" s="2">
        <f t="shared" si="1"/>
        <v>294488422000</v>
      </c>
      <c r="W4" s="2">
        <f t="shared" si="1"/>
        <v>389723325782</v>
      </c>
      <c r="X4" s="2">
        <f t="shared" si="1"/>
        <v>290440471584</v>
      </c>
      <c r="Y4" s="2">
        <f t="shared" si="1"/>
        <v>383836032612</v>
      </c>
      <c r="Z4" s="2">
        <f t="shared" si="1"/>
        <v>456672888196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49609646000</v>
      </c>
      <c r="E5" s="2">
        <f>IFERROR(INDEX(E51:E500,MATCH($C$5,$C$51:$C$500,0)),"")</f>
        <v>17284061000</v>
      </c>
      <c r="H5" s="2">
        <f>IFERROR(SUM(D5:G5)*(4/MAX(1,COUNT(D5:G5))),"")</f>
        <v>133787414000</v>
      </c>
      <c r="I5" s="2">
        <f t="shared" ref="I5:Z5" si="2">IFERROR(INDEX(I51:I500,MATCH($C$5,$C$51:$C$500,0)),"")</f>
        <v>38414258000</v>
      </c>
      <c r="J5" s="2">
        <f t="shared" si="2"/>
        <v>6826362000</v>
      </c>
      <c r="K5" s="2">
        <f t="shared" si="2"/>
        <v>-6029551000</v>
      </c>
      <c r="L5" s="2">
        <f t="shared" si="2"/>
        <v>-29360526000</v>
      </c>
      <c r="M5" s="2">
        <f t="shared" si="2"/>
        <v>-379496000</v>
      </c>
      <c r="N5" s="2">
        <f t="shared" si="2"/>
        <v>53722000</v>
      </c>
      <c r="O5" s="2">
        <f t="shared" si="2"/>
        <v>-41250526000</v>
      </c>
      <c r="P5" s="2">
        <f t="shared" si="2"/>
        <v>-3744282000</v>
      </c>
      <c r="Q5" s="2">
        <f t="shared" si="2"/>
        <v>-10411858000</v>
      </c>
      <c r="R5" s="2">
        <f t="shared" si="2"/>
        <v>-13729532000</v>
      </c>
      <c r="S5" s="2">
        <f t="shared" si="2"/>
        <v>-60520395000</v>
      </c>
      <c r="T5" s="2">
        <f t="shared" si="2"/>
        <v>-28431513000</v>
      </c>
      <c r="U5" s="2">
        <f t="shared" si="2"/>
        <v>336766000</v>
      </c>
      <c r="V5" s="2">
        <f t="shared" si="2"/>
        <v>-9064546000</v>
      </c>
      <c r="W5" s="2">
        <f t="shared" si="2"/>
        <v>-2914262074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409676006000</v>
      </c>
      <c r="E6" s="2">
        <f>IFERROR(INDEX(E51:E500,MATCH($C$6,$C$51:$C$500,0)),"")</f>
        <v>337781970000</v>
      </c>
      <c r="H6" s="2">
        <f>IFERROR(INDEX(D6:G6,COUNT(D6:G6)),"")</f>
        <v>337781970000</v>
      </c>
      <c r="I6" s="2">
        <f t="shared" ref="I6:Z6" si="3">IFERROR(INDEX(I51:I500,MATCH($C$6,$C$51:$C$500,0)),"")</f>
        <v>311725213000</v>
      </c>
      <c r="J6" s="2">
        <f t="shared" si="3"/>
        <v>256160519000</v>
      </c>
      <c r="K6" s="2">
        <f t="shared" si="3"/>
        <v>243361929000</v>
      </c>
      <c r="L6" s="2">
        <f t="shared" si="3"/>
        <v>10651480000</v>
      </c>
      <c r="M6" s="2">
        <f t="shared" si="3"/>
        <v>40012007000</v>
      </c>
      <c r="N6" s="2">
        <f t="shared" si="3"/>
        <v>40391503000</v>
      </c>
      <c r="O6" s="2">
        <f t="shared" si="3"/>
        <v>14328227000</v>
      </c>
      <c r="P6" s="2">
        <f t="shared" si="3"/>
        <v>55578753000</v>
      </c>
      <c r="Q6" s="2">
        <f t="shared" si="3"/>
        <v>59323036000</v>
      </c>
      <c r="R6" s="2">
        <f t="shared" si="3"/>
        <v>69785429000</v>
      </c>
      <c r="S6" s="2">
        <f t="shared" si="3"/>
        <v>83514962000</v>
      </c>
      <c r="T6" s="2">
        <f t="shared" si="3"/>
        <v>146734588000</v>
      </c>
      <c r="U6" s="2">
        <f t="shared" si="3"/>
        <v>175158381000</v>
      </c>
      <c r="V6" s="2">
        <f t="shared" si="3"/>
        <v>174722338000</v>
      </c>
      <c r="W6" s="2">
        <f t="shared" si="3"/>
        <v>189686346172</v>
      </c>
      <c r="X6" s="2">
        <f t="shared" si="3"/>
        <v>192605908246</v>
      </c>
      <c r="Y6" s="2">
        <f t="shared" si="3"/>
        <v>188097360454</v>
      </c>
      <c r="Z6" s="2">
        <f t="shared" si="3"/>
        <v>199243994489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1.2</v>
      </c>
      <c r="E7" s="3">
        <f>IFERROR(INDEX(E51:E500,MATCH($C$7,$C$51:$C$500,0))/1000000000,"")</f>
        <v>1.2</v>
      </c>
      <c r="H7" s="3">
        <f>IFERROR(INDEX(D7:G7,COUNT(D7:G7)),"")</f>
        <v>1.2</v>
      </c>
      <c r="I7" s="3">
        <f t="shared" ref="I7:Z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0.6</v>
      </c>
      <c r="M7" s="3">
        <f t="shared" si="4"/>
        <v>0.6</v>
      </c>
      <c r="N7" s="3">
        <f t="shared" si="4"/>
        <v>0.6</v>
      </c>
      <c r="O7" s="3">
        <f t="shared" si="4"/>
        <v>0.6</v>
      </c>
      <c r="P7" s="3">
        <f t="shared" si="4"/>
        <v>0.6</v>
      </c>
      <c r="Q7" s="3">
        <f t="shared" si="4"/>
        <v>0.6</v>
      </c>
      <c r="R7" s="3">
        <f t="shared" si="4"/>
        <v>0.6</v>
      </c>
      <c r="S7" s="3">
        <f t="shared" si="4"/>
        <v>0.6</v>
      </c>
      <c r="T7" s="3">
        <f t="shared" si="4"/>
        <v>0.6</v>
      </c>
      <c r="U7" s="3">
        <f t="shared" si="4"/>
        <v>0.6</v>
      </c>
      <c r="V7" s="3">
        <f t="shared" si="4"/>
        <v>0.6</v>
      </c>
      <c r="W7" s="3">
        <f t="shared" si="4"/>
        <v>0.6</v>
      </c>
      <c r="X7" s="3">
        <f t="shared" si="4"/>
        <v>0.6</v>
      </c>
      <c r="Y7" s="3">
        <f t="shared" si="4"/>
        <v>0.6</v>
      </c>
      <c r="Z7" s="3">
        <f t="shared" si="4"/>
        <v>0.6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204000000000</v>
      </c>
      <c r="E8" s="2">
        <f>IFERROR(INDEX(E51:E500,MATCH("Free cash flow (Quarter)",$C$51:$C$500,0)),"")</f>
        <v>29000000000</v>
      </c>
      <c r="H8" s="2">
        <f>IFERROR(INDEX(D8:G8,COUNT(D8:G8)),"")</f>
        <v>29000000000</v>
      </c>
      <c r="I8" s="2">
        <f t="shared" ref="I8:Z8" si="5">IFERROR(INDEX(I51:I500,MATCH($C$8,$C$51:$C$500,0)),"")</f>
        <v>23000000000</v>
      </c>
      <c r="J8" s="2">
        <f t="shared" si="5"/>
        <v>-51000000000</v>
      </c>
      <c r="K8" s="2">
        <f t="shared" si="5"/>
        <v>-14000000000</v>
      </c>
      <c r="L8" s="2">
        <f t="shared" si="5"/>
        <v>-4000000000</v>
      </c>
      <c r="M8" s="2">
        <f t="shared" si="5"/>
        <v>7000000000</v>
      </c>
      <c r="N8" s="2">
        <f t="shared" si="5"/>
        <v>2000000000</v>
      </c>
      <c r="O8" s="2">
        <f t="shared" si="5"/>
        <v>14000000000</v>
      </c>
      <c r="P8" s="2">
        <f t="shared" si="5"/>
        <v>4000000000</v>
      </c>
      <c r="Q8" s="2">
        <f t="shared" si="5"/>
        <v>5000000000</v>
      </c>
      <c r="R8" s="2">
        <f t="shared" si="5"/>
        <v>-3000000000</v>
      </c>
      <c r="S8" s="2">
        <f t="shared" si="5"/>
        <v>56000000000</v>
      </c>
      <c r="T8" s="2">
        <f t="shared" si="5"/>
        <v>20000000000</v>
      </c>
      <c r="U8" s="2">
        <f t="shared" si="5"/>
        <v>-2000000000</v>
      </c>
      <c r="V8" s="2">
        <f t="shared" si="5"/>
        <v>32000000000</v>
      </c>
      <c r="W8" s="2">
        <f t="shared" si="5"/>
        <v>-77000000000</v>
      </c>
      <c r="X8" s="2">
        <f t="shared" si="5"/>
        <v>24000000000</v>
      </c>
      <c r="Y8" s="2">
        <f t="shared" si="5"/>
        <v>79000000000</v>
      </c>
      <c r="Z8" s="2">
        <f t="shared" si="5"/>
        <v>-104000000000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169.91</v>
      </c>
      <c r="E9" s="3">
        <f>IFERROR(INDEX(E51:E500,MATCH("Free cash flow per share (Quarter)",$C$51:$C$500,0)),"")</f>
        <v>24.15</v>
      </c>
      <c r="H9" s="3">
        <f>IFERROR(INDEX(D9:G9,COUNT(D9:G9)),"")</f>
        <v>24.15</v>
      </c>
      <c r="I9" s="3">
        <f t="shared" ref="I9:Z9" si="6">IFERROR(INDEX(I51:I500,MATCH($C$9,$C$51:$C$500,0)),"")</f>
        <v>19.16</v>
      </c>
      <c r="J9" s="3">
        <f t="shared" si="6"/>
        <v>-42.16</v>
      </c>
      <c r="K9" s="3">
        <f t="shared" si="6"/>
        <v>-11.82</v>
      </c>
      <c r="L9" s="3">
        <f t="shared" si="6"/>
        <v>-7.43</v>
      </c>
      <c r="M9" s="3">
        <f t="shared" si="6"/>
        <v>11.08</v>
      </c>
      <c r="N9" s="3">
        <f t="shared" si="6"/>
        <v>4.07</v>
      </c>
      <c r="O9" s="3">
        <f t="shared" si="6"/>
        <v>23.95</v>
      </c>
      <c r="P9" s="3">
        <f t="shared" si="6"/>
        <v>6.33</v>
      </c>
      <c r="Q9" s="3">
        <f t="shared" si="6"/>
        <v>7.61</v>
      </c>
      <c r="R9" s="3">
        <f t="shared" si="6"/>
        <v>-5.54</v>
      </c>
      <c r="S9" s="3">
        <f t="shared" si="6"/>
        <v>93.73</v>
      </c>
      <c r="T9" s="3">
        <f t="shared" si="6"/>
        <v>32.58</v>
      </c>
      <c r="U9" s="3">
        <f t="shared" si="6"/>
        <v>-3.91</v>
      </c>
      <c r="V9" s="3">
        <f t="shared" si="6"/>
        <v>52.74</v>
      </c>
      <c r="W9" s="3">
        <f t="shared" si="6"/>
        <v>-128.13999999999999</v>
      </c>
      <c r="X9" s="3">
        <f t="shared" si="6"/>
        <v>40.58</v>
      </c>
      <c r="Y9" s="3">
        <f t="shared" si="6"/>
        <v>130.94</v>
      </c>
      <c r="Z9" s="3">
        <f t="shared" si="6"/>
        <v>-173</v>
      </c>
    </row>
    <row r="10" spans="1:26" ht="15.5" x14ac:dyDescent="0.35">
      <c r="C10" t="s">
        <v>18</v>
      </c>
      <c r="D10" s="3">
        <f ca="1">IFERROR(IF(D9=0,"",D2/D9),"")</f>
        <v>11.947501618503914</v>
      </c>
      <c r="E10" s="3">
        <f ca="1">IFERROR(IF(E9=0,"",E2/E9),"")</f>
        <v>127.53623188405798</v>
      </c>
      <c r="I10" s="3" t="str">
        <f t="shared" ref="I10:Z10" ca="1" si="7">IFERROR(IF(I9=0,"",I2/I9),"")</f>
        <v/>
      </c>
      <c r="J10" s="3">
        <f t="shared" ca="1" si="7"/>
        <v>-18.619544592030362</v>
      </c>
      <c r="K10" s="3">
        <f t="shared" ca="1" si="7"/>
        <v>-30.456852791878173</v>
      </c>
      <c r="L10" s="3">
        <f t="shared" ca="1" si="7"/>
        <v>-34.724091520861371</v>
      </c>
      <c r="M10" s="3">
        <f t="shared" ca="1" si="7"/>
        <v>17.689530685920577</v>
      </c>
      <c r="N10" s="3">
        <f t="shared" ca="1" si="7"/>
        <v>13.267813267813267</v>
      </c>
      <c r="O10" s="3">
        <f t="shared" ca="1" si="7"/>
        <v>2.7557411273486432</v>
      </c>
      <c r="P10" s="3">
        <f t="shared" ca="1" si="7"/>
        <v>16.587677725118482</v>
      </c>
      <c r="Q10" s="3">
        <f t="shared" ca="1" si="7"/>
        <v>8.804204993429698</v>
      </c>
      <c r="R10" s="3">
        <f t="shared" ca="1" si="7"/>
        <v>-9.025270758122744</v>
      </c>
      <c r="S10" s="3" t="str">
        <f t="shared" ca="1" si="7"/>
        <v/>
      </c>
      <c r="T10" s="3">
        <f t="shared" ca="1" si="7"/>
        <v>2.7010435850214858</v>
      </c>
      <c r="U10" s="3">
        <f t="shared" ca="1" si="7"/>
        <v>-21.994884910485933</v>
      </c>
      <c r="V10" s="3">
        <f t="shared" ca="1" si="7"/>
        <v>4.2662116040955631</v>
      </c>
      <c r="W10" s="3">
        <f t="shared" ca="1" si="7"/>
        <v>-1.4203215233338538</v>
      </c>
      <c r="X10" s="3">
        <f t="shared" ca="1" si="7"/>
        <v>4.2878265155248894</v>
      </c>
      <c r="Y10" s="3">
        <f t="shared" ca="1" si="7"/>
        <v>2.2911257064304262</v>
      </c>
      <c r="Z10" s="3">
        <f t="shared" ca="1" si="7"/>
        <v>-1.9364161849710984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229570938000</v>
      </c>
      <c r="E11" s="2">
        <f>IFERROR(INDEX(E51:E500,MATCH($C$11,$C$51:$C$500,0)),"")</f>
        <v>53867267000</v>
      </c>
      <c r="H11" s="2">
        <f>IFERROR(INDEX(D11:G11,COUNT(D11:G11)),"")</f>
        <v>53867267000</v>
      </c>
      <c r="I11" s="2">
        <f t="shared" ref="I11:Z11" si="8">IFERROR(INDEX(I51:I500,MATCH($C$11,$C$51:$C$500,0)),"")</f>
        <v>31702176000</v>
      </c>
      <c r="J11" s="2">
        <f t="shared" si="8"/>
        <v>47496043000</v>
      </c>
      <c r="K11" s="2">
        <f t="shared" si="8"/>
        <v>203189882000</v>
      </c>
      <c r="L11" s="2">
        <f t="shared" si="8"/>
        <v>1455184000</v>
      </c>
      <c r="M11" s="2">
        <f t="shared" si="8"/>
        <v>4290526000</v>
      </c>
      <c r="N11" s="2">
        <f t="shared" si="8"/>
        <v>346861000</v>
      </c>
      <c r="O11" s="2">
        <f t="shared" si="8"/>
        <v>1093848000</v>
      </c>
      <c r="P11" s="2">
        <f t="shared" si="8"/>
        <v>1403521000</v>
      </c>
      <c r="Q11" s="2">
        <f t="shared" si="8"/>
        <v>816135000</v>
      </c>
      <c r="R11" s="2">
        <f t="shared" si="8"/>
        <v>1868277000</v>
      </c>
      <c r="S11" s="2">
        <f t="shared" si="8"/>
        <v>2441452000</v>
      </c>
      <c r="T11" s="2">
        <f t="shared" si="8"/>
        <v>2485629000</v>
      </c>
      <c r="U11" s="2">
        <f t="shared" si="8"/>
        <v>1853429000</v>
      </c>
      <c r="V11" s="2">
        <f t="shared" si="8"/>
        <v>20246939000</v>
      </c>
      <c r="W11" s="2">
        <f t="shared" si="8"/>
        <v>13459384516</v>
      </c>
      <c r="X11" s="2">
        <f t="shared" si="8"/>
        <v>16295937999</v>
      </c>
      <c r="Y11" s="2">
        <f t="shared" si="8"/>
        <v>6906352794</v>
      </c>
      <c r="Z11" s="2">
        <f t="shared" si="8"/>
        <v>26731780207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-229000000000</v>
      </c>
      <c r="E12" s="2">
        <f>IFERROR(INDEX(E51:E500,MATCH("Net Debt (Quarter)",$C$51:$C$500,0)),"")</f>
        <v>-54000000000</v>
      </c>
      <c r="H12" s="2">
        <f>IFERROR(INDEX(D12:G12,COUNT(D12:G12)),"")</f>
        <v>-54000000000</v>
      </c>
      <c r="I12" s="2">
        <f t="shared" ref="I12:Z12" si="9">IFERROR(INDEX(I51:I500,MATCH($C$12,$C$51:$C$500,0)),"")</f>
        <v>-31000000000</v>
      </c>
      <c r="J12" s="2">
        <f t="shared" si="9"/>
        <v>-47000000000</v>
      </c>
      <c r="K12" s="2">
        <f t="shared" si="9"/>
        <v>-203000000000</v>
      </c>
      <c r="L12" s="2">
        <f t="shared" si="9"/>
        <v>-1000000000</v>
      </c>
      <c r="M12" s="2">
        <f t="shared" si="9"/>
        <v>-4000000000</v>
      </c>
      <c r="N12" s="2">
        <f t="shared" si="9"/>
        <v>1000000000</v>
      </c>
      <c r="O12" s="2">
        <f t="shared" si="9"/>
        <v>-1000000000</v>
      </c>
      <c r="P12" s="2">
        <f t="shared" si="9"/>
        <v>-1000000000</v>
      </c>
      <c r="Q12" s="2">
        <f t="shared" si="9"/>
        <v>-1000000000</v>
      </c>
      <c r="R12" s="2">
        <f t="shared" si="9"/>
        <v>82000000000</v>
      </c>
      <c r="S12" s="2">
        <f t="shared" si="9"/>
        <v>78000000000</v>
      </c>
      <c r="T12" s="2">
        <f t="shared" si="9"/>
        <v>136000000000</v>
      </c>
      <c r="U12" s="2">
        <f t="shared" si="9"/>
        <v>147000000000</v>
      </c>
      <c r="V12" s="2">
        <f t="shared" si="9"/>
        <v>156000000000</v>
      </c>
      <c r="W12" s="2">
        <f t="shared" si="9"/>
        <v>209000000000</v>
      </c>
      <c r="X12" s="2">
        <f t="shared" si="9"/>
        <v>185000000000</v>
      </c>
      <c r="Y12" s="2">
        <f t="shared" si="9"/>
        <v>208000000000</v>
      </c>
      <c r="Z12" s="2">
        <f t="shared" si="9"/>
        <v>204000000000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2000000000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84000000000</v>
      </c>
      <c r="S13" s="2">
        <f t="shared" si="10"/>
        <v>81000000000</v>
      </c>
      <c r="T13" s="2">
        <f t="shared" si="10"/>
        <v>139000000000</v>
      </c>
      <c r="U13" s="2">
        <f t="shared" si="10"/>
        <v>149000000000</v>
      </c>
      <c r="V13" s="2">
        <f t="shared" si="10"/>
        <v>177000000000</v>
      </c>
      <c r="W13" s="2">
        <f t="shared" si="10"/>
        <v>222000000000</v>
      </c>
      <c r="X13" s="2">
        <f t="shared" si="10"/>
        <v>201000000000</v>
      </c>
      <c r="Y13" s="2">
        <f t="shared" si="10"/>
        <v>215000000000</v>
      </c>
      <c r="Z13" s="2">
        <f t="shared" si="10"/>
        <v>231000000000</v>
      </c>
    </row>
    <row r="14" spans="1:26" ht="15.5" x14ac:dyDescent="0.35">
      <c r="C14" t="s">
        <v>27</v>
      </c>
      <c r="D14" s="2">
        <f>IFERROR(INDEX(D51:D500,MATCH($C$14,$C$51:$C$500,0)),"")</f>
        <v>-108896000</v>
      </c>
      <c r="E14" s="2">
        <f>IFERROR(INDEX(E51:E500,MATCH($C$14,$C$51:$C$500,0)),"")</f>
        <v>-77006000</v>
      </c>
      <c r="H14" s="2">
        <f>IFERROR(SUM(D14:G14)*(4/MAX(1,COUNT(D14:G14))),"")</f>
        <v>-371804000</v>
      </c>
      <c r="I14" s="2">
        <f t="shared" ref="I14:Z14" si="11">IFERROR(INDEX(I51:I500,MATCH($C$14,$C$51:$C$500,0)),"")</f>
        <v>-145875000</v>
      </c>
      <c r="J14" s="2">
        <f t="shared" si="11"/>
        <v>-2205000</v>
      </c>
      <c r="K14" s="2">
        <f t="shared" si="11"/>
        <v>-2570000</v>
      </c>
      <c r="L14" s="2">
        <f t="shared" si="11"/>
        <v>-2571000</v>
      </c>
      <c r="M14" s="2">
        <f t="shared" si="11"/>
        <v>-2272903000</v>
      </c>
      <c r="N14" s="2">
        <f t="shared" si="11"/>
        <v>-2766989000</v>
      </c>
      <c r="O14" s="2">
        <f t="shared" si="11"/>
        <v>-13228285000</v>
      </c>
      <c r="P14" s="2">
        <f t="shared" si="11"/>
        <v>-638257000</v>
      </c>
      <c r="Q14" s="2">
        <f t="shared" si="11"/>
        <v>-4427303000</v>
      </c>
      <c r="R14" s="2">
        <f t="shared" si="11"/>
        <v>-9636555000</v>
      </c>
      <c r="S14" s="2">
        <f t="shared" si="11"/>
        <v>-12507010000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-20729771000</v>
      </c>
      <c r="E15" s="2">
        <f>IFERROR(INDEX(E51:E500,MATCH($C$15,$C$51:$C$500,0)),"")</f>
        <v>-7023197000</v>
      </c>
      <c r="H15" s="2">
        <f>IFERROR(SUM(D15:G15)*(4/MAX(1,COUNT(D15:G15))),"")</f>
        <v>-55505936000</v>
      </c>
      <c r="I15" s="2">
        <f t="shared" ref="I15:Z15" si="12">IFERROR(INDEX(I51:I500,MATCH($C$15,$C$51:$C$500,0)),"")</f>
        <v>-15709373000</v>
      </c>
      <c r="J15" s="2">
        <f t="shared" si="12"/>
        <v>-9598191000</v>
      </c>
      <c r="K15" s="2">
        <f t="shared" si="12"/>
        <v>-1086502000</v>
      </c>
      <c r="L15" s="2">
        <f t="shared" si="12"/>
        <v>-16872759000</v>
      </c>
      <c r="M15" s="2">
        <f t="shared" si="12"/>
        <v>661097000</v>
      </c>
      <c r="N15" s="2">
        <f t="shared" si="12"/>
        <v>-146364000</v>
      </c>
      <c r="O15" s="2">
        <f t="shared" si="12"/>
        <v>-31996274000</v>
      </c>
      <c r="P15" s="2">
        <f t="shared" si="12"/>
        <v>-3660202000</v>
      </c>
      <c r="Q15" s="2">
        <f t="shared" si="12"/>
        <v>9077866000</v>
      </c>
      <c r="R15" s="2">
        <f t="shared" si="12"/>
        <v>8382627000</v>
      </c>
      <c r="S15" s="2">
        <f t="shared" si="12"/>
        <v>3218998000</v>
      </c>
      <c r="T15" s="2">
        <f t="shared" si="12"/>
        <v>9668072000</v>
      </c>
      <c r="U15" s="2">
        <f t="shared" si="12"/>
        <v>7038179000</v>
      </c>
      <c r="V15" s="2">
        <f t="shared" si="12"/>
        <v>10712255000</v>
      </c>
      <c r="W15" s="2">
        <f t="shared" si="12"/>
        <v>18511542699</v>
      </c>
      <c r="X15" s="2">
        <f t="shared" si="12"/>
        <v>240188174</v>
      </c>
      <c r="Y15" s="2">
        <f t="shared" si="12"/>
        <v>-7154782066</v>
      </c>
      <c r="Z15" s="2">
        <f t="shared" si="12"/>
        <v>-14963736405</v>
      </c>
    </row>
    <row r="16" spans="1:26" ht="15.5" x14ac:dyDescent="0.35">
      <c r="C16" t="s">
        <v>29</v>
      </c>
      <c r="D16" s="2">
        <f>IFERROR(INDEX(D51:D500,MATCH($C$16,$C$51:$C$500,0)),"")</f>
        <v>92623807000</v>
      </c>
      <c r="E16" s="2">
        <f>IFERROR(INDEX(E51:E500,MATCH($C$16,$C$51:$C$500,0)),"")</f>
        <v>33079954000</v>
      </c>
      <c r="H16" s="2">
        <f>IFERROR(SUM(D16:G16)*(4/MAX(1,COUNT(D16:G16))),"")</f>
        <v>251407522000</v>
      </c>
      <c r="I16" s="2">
        <f t="shared" ref="I16:Z16" si="13">IFERROR(INDEX(I51:I500,MATCH($C$16,$C$51:$C$500,0)),"")</f>
        <v>71454728000</v>
      </c>
      <c r="J16" s="2">
        <f t="shared" si="13"/>
        <v>25485331000</v>
      </c>
      <c r="K16" s="2">
        <f t="shared" si="13"/>
        <v>-5026190000</v>
      </c>
      <c r="L16" s="2">
        <f t="shared" si="13"/>
        <v>-12538654000</v>
      </c>
      <c r="M16" s="2">
        <f t="shared" si="13"/>
        <v>-1538876000</v>
      </c>
      <c r="N16" s="2">
        <f t="shared" si="13"/>
        <v>172168000</v>
      </c>
      <c r="O16" s="2">
        <f t="shared" si="13"/>
        <v>-9492894000</v>
      </c>
      <c r="P16" s="2">
        <f t="shared" si="13"/>
        <v>-169646000</v>
      </c>
      <c r="Q16" s="2">
        <f t="shared" si="13"/>
        <v>-19517958000</v>
      </c>
      <c r="R16" s="2">
        <f t="shared" si="13"/>
        <v>-22052904000</v>
      </c>
      <c r="S16" s="2">
        <f t="shared" si="13"/>
        <v>-64932326000</v>
      </c>
      <c r="T16" s="2">
        <f t="shared" si="13"/>
        <v>-38099585000</v>
      </c>
      <c r="U16" s="2">
        <f t="shared" si="13"/>
        <v>-6704500000</v>
      </c>
      <c r="V16" s="2">
        <f t="shared" si="13"/>
        <v>-19781958000</v>
      </c>
      <c r="W16" s="2">
        <f t="shared" si="13"/>
        <v>-21431104772</v>
      </c>
      <c r="X16" s="2">
        <f t="shared" si="13"/>
        <v>7863121614</v>
      </c>
      <c r="Y16" s="2">
        <f t="shared" si="13"/>
        <v>26640413520</v>
      </c>
      <c r="Z16" s="2">
        <f t="shared" si="13"/>
        <v>47394446572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2436000000000</v>
      </c>
      <c r="E20" s="2">
        <f ca="1">IFERROR(E21*E2,"")</f>
        <v>3696000000000</v>
      </c>
      <c r="H20" s="2">
        <f t="shared" ref="H20:Z20" ca="1" si="14">IFERROR(H21*H2,"")</f>
        <v>3696000000000</v>
      </c>
      <c r="I20" s="2" t="str">
        <f t="shared" ca="1" si="14"/>
        <v/>
      </c>
      <c r="J20" s="2">
        <f t="shared" ca="1" si="14"/>
        <v>942000000000</v>
      </c>
      <c r="K20" s="2">
        <f t="shared" ca="1" si="14"/>
        <v>432000000000</v>
      </c>
      <c r="L20" s="2">
        <f t="shared" ca="1" si="14"/>
        <v>154800000000</v>
      </c>
      <c r="M20" s="2">
        <f t="shared" ca="1" si="14"/>
        <v>117600000000</v>
      </c>
      <c r="N20" s="2">
        <f t="shared" ca="1" si="14"/>
        <v>32400000000</v>
      </c>
      <c r="O20" s="2">
        <f t="shared" ca="1" si="14"/>
        <v>39600000000</v>
      </c>
      <c r="P20" s="2">
        <f t="shared" ca="1" si="14"/>
        <v>63000000000</v>
      </c>
      <c r="Q20" s="2">
        <f t="shared" ca="1" si="14"/>
        <v>40200000000</v>
      </c>
      <c r="R20" s="2">
        <f t="shared" ca="1" si="14"/>
        <v>30000000000</v>
      </c>
      <c r="S20" s="2" t="str">
        <f t="shared" ca="1" si="14"/>
        <v/>
      </c>
      <c r="T20" s="2">
        <f t="shared" ca="1" si="14"/>
        <v>52800000000</v>
      </c>
      <c r="U20" s="2">
        <f t="shared" ca="1" si="14"/>
        <v>51600000000</v>
      </c>
      <c r="V20" s="2">
        <f t="shared" ca="1" si="14"/>
        <v>135000000000</v>
      </c>
      <c r="W20" s="2">
        <f t="shared" ca="1" si="14"/>
        <v>109200000000</v>
      </c>
      <c r="X20" s="2">
        <f t="shared" ca="1" si="14"/>
        <v>104400000000</v>
      </c>
      <c r="Y20" s="2">
        <f t="shared" ca="1" si="14"/>
        <v>180000000000</v>
      </c>
      <c r="Z20" s="2">
        <f t="shared" ca="1" si="14"/>
        <v>201000000000</v>
      </c>
    </row>
    <row r="21" spans="1:26" ht="15.5" x14ac:dyDescent="0.35">
      <c r="C21" t="s">
        <v>12</v>
      </c>
      <c r="D21" s="2">
        <f>IFERROR(INDEX(D51:D500,MATCH($C$7,$C$51:$C$500,0)),"")</f>
        <v>1200000000</v>
      </c>
      <c r="E21" s="2">
        <f>IFERROR(INDEX(E51:E500,MATCH($C$7,$C$51:$C$500,0)),"")</f>
        <v>1200000000</v>
      </c>
      <c r="H21" s="2">
        <f>IFERROR(INDEX(D21:G21,COUNT(D21:G21)),"")</f>
        <v>1200000000</v>
      </c>
      <c r="I21" s="2">
        <f t="shared" ref="I21:Z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600000000</v>
      </c>
      <c r="M21" s="2">
        <f t="shared" si="15"/>
        <v>600000000</v>
      </c>
      <c r="N21" s="2">
        <f t="shared" si="15"/>
        <v>600000000</v>
      </c>
      <c r="O21" s="2">
        <f t="shared" si="15"/>
        <v>600000000</v>
      </c>
      <c r="P21" s="2">
        <f t="shared" si="15"/>
        <v>600000000</v>
      </c>
      <c r="Q21" s="2">
        <f t="shared" si="15"/>
        <v>600000000</v>
      </c>
      <c r="R21" s="2">
        <f t="shared" si="15"/>
        <v>600000000</v>
      </c>
      <c r="S21" s="2">
        <f t="shared" si="15"/>
        <v>600000000</v>
      </c>
      <c r="T21" s="2">
        <f t="shared" si="15"/>
        <v>600000000</v>
      </c>
      <c r="U21" s="2">
        <f t="shared" si="15"/>
        <v>600000000</v>
      </c>
      <c r="V21" s="2">
        <f t="shared" si="15"/>
        <v>600000000</v>
      </c>
      <c r="W21" s="2">
        <f t="shared" si="15"/>
        <v>600000000</v>
      </c>
      <c r="X21" s="2">
        <f t="shared" si="15"/>
        <v>600000000</v>
      </c>
      <c r="Y21" s="2">
        <f t="shared" si="15"/>
        <v>600000000</v>
      </c>
      <c r="Z21" s="2">
        <f t="shared" si="15"/>
        <v>600000000</v>
      </c>
    </row>
    <row r="23" spans="1:26" ht="15.5" x14ac:dyDescent="0.35">
      <c r="B23" t="s">
        <v>54</v>
      </c>
      <c r="C23" t="s">
        <v>55</v>
      </c>
      <c r="D23" s="3">
        <f>IFERROR(D5/D6*100,"")</f>
        <v>12.109482926368893</v>
      </c>
      <c r="E23" s="3">
        <f>IFERROR(E5/E6*100,"")</f>
        <v>5.1169282362821198</v>
      </c>
      <c r="H23" s="3">
        <f t="shared" ref="H23:Z23" si="16">IFERROR(H5/H6*100,"")</f>
        <v>39.607624409319421</v>
      </c>
      <c r="I23" s="3">
        <f t="shared" si="16"/>
        <v>12.323115486972174</v>
      </c>
      <c r="J23" s="3">
        <f t="shared" si="16"/>
        <v>2.6648767056878113</v>
      </c>
      <c r="K23" s="3">
        <f t="shared" si="16"/>
        <v>-2.4776065117399693</v>
      </c>
      <c r="L23" s="3">
        <f t="shared" si="16"/>
        <v>-275.64738421327365</v>
      </c>
      <c r="M23" s="3">
        <f t="shared" si="16"/>
        <v>-0.94845529743109358</v>
      </c>
      <c r="N23" s="3">
        <f t="shared" si="16"/>
        <v>0.13300322099922848</v>
      </c>
      <c r="O23" s="3">
        <f t="shared" si="16"/>
        <v>-287.89693239784657</v>
      </c>
      <c r="P23" s="3">
        <f t="shared" si="16"/>
        <v>-6.7368945827194073</v>
      </c>
      <c r="Q23" s="3">
        <f t="shared" si="16"/>
        <v>-17.551121287858564</v>
      </c>
      <c r="R23" s="3">
        <f t="shared" si="16"/>
        <v>-19.673923620932388</v>
      </c>
      <c r="S23" s="3">
        <f t="shared" si="16"/>
        <v>-72.466530009317381</v>
      </c>
      <c r="T23" s="3">
        <f t="shared" si="16"/>
        <v>-19.376149405210448</v>
      </c>
      <c r="U23" s="3">
        <f t="shared" si="16"/>
        <v>0.19226370903713708</v>
      </c>
      <c r="V23" s="3">
        <f t="shared" si="16"/>
        <v>-5.1879720153470021</v>
      </c>
      <c r="W23" s="3">
        <f t="shared" si="16"/>
        <v>-1.5363583794046323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-3.4914801562366815E-3</v>
      </c>
      <c r="E24" s="4">
        <f>IFERROR(_xlfn.RRI(5,J23,E23),"")</f>
        <v>0.1393743575377584</v>
      </c>
      <c r="H24" s="4" t="str">
        <f t="shared" ref="H24:Z24" si="17">IFERROR(_xlfn.RRI(5,M23,H23),"")</f>
        <v/>
      </c>
      <c r="I24" s="4">
        <f t="shared" si="17"/>
        <v>1.4738403676953533</v>
      </c>
      <c r="J24" s="4" t="str">
        <f t="shared" si="17"/>
        <v/>
      </c>
      <c r="K24" s="4">
        <f t="shared" si="17"/>
        <v>-0.18131936749943267</v>
      </c>
      <c r="L24" s="4">
        <f t="shared" si="17"/>
        <v>0.73464177668254238</v>
      </c>
      <c r="M24" s="4">
        <f t="shared" si="17"/>
        <v>-0.45471295836258208</v>
      </c>
      <c r="N24" s="4" t="str">
        <f t="shared" si="17"/>
        <v/>
      </c>
      <c r="O24" s="4">
        <f t="shared" si="17"/>
        <v>0.71551260151358531</v>
      </c>
      <c r="P24" s="4" t="str">
        <f t="shared" si="17"/>
        <v/>
      </c>
      <c r="Q24" s="4">
        <f t="shared" si="17"/>
        <v>0.27603165590502887</v>
      </c>
      <c r="R24" s="4">
        <f t="shared" si="17"/>
        <v>0.66525094781326644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41.34</v>
      </c>
      <c r="E25" s="3">
        <f>IFERROR(INDEX(E51:E500,MATCH($A$25,$C$51:$C$500,0)),"")</f>
        <v>14.4</v>
      </c>
      <c r="H25" s="3">
        <f>IFERROR(INDEX(D25:G25,COUNT(D25:G25)),"")</f>
        <v>14.4</v>
      </c>
      <c r="I25" s="3">
        <f t="shared" ref="I25:Z25" si="18">IFERROR(INDEX(I51:I500,MATCH($C$25,$C$51:$C$500,0)),"")</f>
        <v>32.159999999999997</v>
      </c>
      <c r="J25" s="3">
        <f t="shared" si="18"/>
        <v>5.5</v>
      </c>
      <c r="K25" s="3">
        <f t="shared" si="18"/>
        <v>-5.09</v>
      </c>
      <c r="L25" s="3">
        <f t="shared" si="18"/>
        <v>-49.02</v>
      </c>
      <c r="M25" s="3">
        <f t="shared" si="18"/>
        <v>-1.46</v>
      </c>
      <c r="N25" s="3">
        <f t="shared" si="18"/>
        <v>0.04</v>
      </c>
      <c r="O25" s="3">
        <f t="shared" si="18"/>
        <v>-69.150000000000006</v>
      </c>
      <c r="P25" s="3">
        <f t="shared" si="18"/>
        <v>-6.38</v>
      </c>
      <c r="Q25" s="3">
        <f t="shared" si="18"/>
        <v>-17.399999999999999</v>
      </c>
      <c r="R25" s="3">
        <f t="shared" si="18"/>
        <v>-22.78</v>
      </c>
      <c r="S25" s="3">
        <f t="shared" si="18"/>
        <v>-100.87</v>
      </c>
      <c r="T25" s="3">
        <f t="shared" si="18"/>
        <v>-47.39</v>
      </c>
      <c r="U25" s="3">
        <f t="shared" si="18"/>
        <v>0.56000000000000005</v>
      </c>
      <c r="V25" s="3">
        <f t="shared" si="18"/>
        <v>-15.11</v>
      </c>
      <c r="W25" s="3">
        <f t="shared" si="18"/>
        <v>-4.8600000000000003</v>
      </c>
      <c r="X25" s="3">
        <f t="shared" si="18"/>
        <v>13.51</v>
      </c>
      <c r="Y25" s="3">
        <f t="shared" si="18"/>
        <v>32.479999999999997</v>
      </c>
      <c r="Z25" s="3">
        <f t="shared" si="18"/>
        <v>54.05</v>
      </c>
    </row>
    <row r="26" spans="1:26" ht="15.5" x14ac:dyDescent="0.35">
      <c r="C26" t="s">
        <v>59</v>
      </c>
      <c r="D26" s="4">
        <f>IFERROR(_xlfn.RRI(5,I25,D25),"")</f>
        <v>5.1503896685313855E-2</v>
      </c>
      <c r="E26" s="4">
        <f>IFERROR(_xlfn.RRI(5,J25,E25),"")</f>
        <v>0.21227168233421168</v>
      </c>
      <c r="H26" s="4" t="str">
        <f t="shared" ref="H26:Z26" si="19">IFERROR(_xlfn.RRI(5,M25,H25),"")</f>
        <v/>
      </c>
      <c r="I26" s="4">
        <f t="shared" si="19"/>
        <v>2.8111075934576313</v>
      </c>
      <c r="J26" s="4" t="str">
        <f t="shared" si="19"/>
        <v/>
      </c>
      <c r="K26" s="4">
        <f t="shared" si="19"/>
        <v>-4.4172721576501872E-2</v>
      </c>
      <c r="L26" s="4">
        <f t="shared" si="19"/>
        <v>0.2301690935615881</v>
      </c>
      <c r="M26" s="4">
        <f t="shared" si="19"/>
        <v>-0.422755468674478</v>
      </c>
      <c r="N26" s="4" t="str">
        <f t="shared" si="19"/>
        <v/>
      </c>
      <c r="O26" s="4">
        <f t="shared" si="19"/>
        <v>7.8502348521702681E-2</v>
      </c>
      <c r="P26" s="4" t="str">
        <f t="shared" si="19"/>
        <v/>
      </c>
      <c r="Q26" s="4">
        <f t="shared" si="19"/>
        <v>2.8624719230083473E-2</v>
      </c>
      <c r="R26" s="4">
        <f t="shared" si="19"/>
        <v>0.3620200164995202</v>
      </c>
      <c r="S26" s="4" t="str">
        <f t="shared" si="19"/>
        <v/>
      </c>
      <c r="T26" s="4" t="str">
        <f t="shared" si="19"/>
        <v/>
      </c>
      <c r="U26" s="4">
        <f t="shared" si="19"/>
        <v>-0.5990608496157479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325.64771833333333</v>
      </c>
      <c r="E27" s="3">
        <f>IFERROR(E4/E21,"")</f>
        <v>163.77759499999999</v>
      </c>
      <c r="H27" s="3">
        <f t="shared" ref="H27:Z27" si="20">IFERROR(H4/H21,"")</f>
        <v>978.8506266666667</v>
      </c>
      <c r="I27" s="3">
        <f t="shared" si="20"/>
        <v>624.47877416666665</v>
      </c>
      <c r="J27" s="3">
        <f t="shared" si="20"/>
        <v>204.01835083333333</v>
      </c>
      <c r="K27" s="3">
        <f t="shared" si="20"/>
        <v>48.177574999999997</v>
      </c>
      <c r="L27" s="3">
        <f t="shared" si="20"/>
        <v>44.276296666666667</v>
      </c>
      <c r="M27" s="3">
        <f t="shared" si="20"/>
        <v>5.1302000000000003</v>
      </c>
      <c r="N27" s="3">
        <f t="shared" si="20"/>
        <v>28.89124</v>
      </c>
      <c r="O27" s="3">
        <f t="shared" si="20"/>
        <v>22.089911666666666</v>
      </c>
      <c r="P27" s="3">
        <f t="shared" si="20"/>
        <v>11.375690000000001</v>
      </c>
      <c r="Q27" s="3">
        <f t="shared" si="20"/>
        <v>18.580883333333333</v>
      </c>
      <c r="R27" s="3">
        <f t="shared" si="20"/>
        <v>14.003956666666667</v>
      </c>
      <c r="S27" s="3">
        <f t="shared" si="20"/>
        <v>32.99802833333333</v>
      </c>
      <c r="T27" s="3">
        <f t="shared" si="20"/>
        <v>127.34229333333333</v>
      </c>
      <c r="U27" s="3">
        <f t="shared" si="20"/>
        <v>337.70933000000002</v>
      </c>
      <c r="V27" s="3">
        <f t="shared" si="20"/>
        <v>490.81403666666665</v>
      </c>
      <c r="W27" s="3">
        <f t="shared" si="20"/>
        <v>649.53887630333338</v>
      </c>
      <c r="X27" s="3">
        <f t="shared" si="20"/>
        <v>484.06745264</v>
      </c>
      <c r="Y27" s="3">
        <f t="shared" si="20"/>
        <v>639.72672102000001</v>
      </c>
      <c r="Z27" s="3">
        <f t="shared" si="20"/>
        <v>761.12148032666664</v>
      </c>
    </row>
    <row r="28" spans="1:26" ht="15.5" x14ac:dyDescent="0.35">
      <c r="C28" t="s">
        <v>61</v>
      </c>
      <c r="D28" s="4">
        <f>IFERROR(_xlfn.RRI(5,I27,D27),"")</f>
        <v>-0.1220979328496189</v>
      </c>
      <c r="E28" s="4">
        <f>IFERROR(_xlfn.RRI(5,J27,E27),"")</f>
        <v>-4.2988731797713564E-2</v>
      </c>
      <c r="H28" s="4">
        <f t="shared" ref="H28:Z28" si="21">IFERROR(_xlfn.RRI(5,M27,H27),"")</f>
        <v>1.8583567070109326</v>
      </c>
      <c r="I28" s="4">
        <f t="shared" si="21"/>
        <v>0.84905700312860621</v>
      </c>
      <c r="J28" s="4">
        <f t="shared" si="21"/>
        <v>0.55989386742719049</v>
      </c>
      <c r="K28" s="4">
        <f t="shared" si="21"/>
        <v>0.33466858260065457</v>
      </c>
      <c r="L28" s="4">
        <f t="shared" si="21"/>
        <v>0.18965486910543916</v>
      </c>
      <c r="M28" s="4">
        <f t="shared" si="21"/>
        <v>-0.18195591712908898</v>
      </c>
      <c r="N28" s="4">
        <f t="shared" si="21"/>
        <v>-2.6231687142101667E-2</v>
      </c>
      <c r="O28" s="4">
        <f t="shared" si="21"/>
        <v>-0.29555958790917591</v>
      </c>
      <c r="P28" s="4">
        <f t="shared" si="21"/>
        <v>-0.49244052689543194</v>
      </c>
      <c r="Q28" s="4">
        <f t="shared" si="21"/>
        <v>-0.48044697664247904</v>
      </c>
      <c r="R28" s="4">
        <f t="shared" si="21"/>
        <v>-0.53577436204751527</v>
      </c>
      <c r="S28" s="4">
        <f t="shared" si="21"/>
        <v>-0.41559163767059359</v>
      </c>
      <c r="T28" s="4">
        <f t="shared" si="21"/>
        <v>-0.27590485577889423</v>
      </c>
      <c r="U28" s="4">
        <f t="shared" si="21"/>
        <v>-0.15000217175455399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-0.55223880597014929</v>
      </c>
      <c r="I29" s="4">
        <f t="shared" si="22"/>
        <v>4.8472727272727267</v>
      </c>
      <c r="J29" s="4">
        <f t="shared" si="22"/>
        <v>-2.0805500982318272</v>
      </c>
      <c r="K29" s="4">
        <f t="shared" si="22"/>
        <v>-0.89616483068135466</v>
      </c>
      <c r="L29" s="4">
        <f t="shared" si="22"/>
        <v>32.57534246575343</v>
      </c>
      <c r="M29" s="4">
        <f t="shared" si="22"/>
        <v>-37.5</v>
      </c>
      <c r="N29" s="4">
        <f t="shared" si="22"/>
        <v>-1.0005784526391903</v>
      </c>
      <c r="O29" s="4">
        <f t="shared" si="22"/>
        <v>9.838557993730408</v>
      </c>
      <c r="P29" s="4">
        <f t="shared" si="22"/>
        <v>-0.63333333333333341</v>
      </c>
      <c r="Q29" s="4">
        <f t="shared" si="22"/>
        <v>-0.23617208077260765</v>
      </c>
      <c r="R29" s="4">
        <f t="shared" si="22"/>
        <v>-0.77416476653117872</v>
      </c>
      <c r="S29" s="4">
        <f t="shared" si="22"/>
        <v>1.1285081240768096</v>
      </c>
      <c r="T29" s="4">
        <f t="shared" si="22"/>
        <v>-85.625</v>
      </c>
      <c r="U29" s="4">
        <f t="shared" si="22"/>
        <v>-1.0370615486432826</v>
      </c>
      <c r="V29" s="4">
        <f t="shared" si="22"/>
        <v>2.1090534979423867</v>
      </c>
      <c r="W29" s="4">
        <f t="shared" si="22"/>
        <v>-1.3597335307179867</v>
      </c>
      <c r="X29" s="4">
        <f t="shared" si="22"/>
        <v>-0.58405172413793105</v>
      </c>
      <c r="Y29" s="4">
        <f t="shared" si="22"/>
        <v>-0.39907493061979649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0.5674682105454909</v>
      </c>
      <c r="I30" s="4">
        <f t="shared" si="23"/>
        <v>2.0608951185808566</v>
      </c>
      <c r="J30" s="4">
        <f t="shared" si="23"/>
        <v>3.2347160651679405</v>
      </c>
      <c r="K30" s="4">
        <f t="shared" si="23"/>
        <v>8.8112119283688894E-2</v>
      </c>
      <c r="L30" s="4">
        <f t="shared" si="23"/>
        <v>7.6305205774953535</v>
      </c>
      <c r="M30" s="4">
        <f t="shared" si="23"/>
        <v>-0.82243060526304868</v>
      </c>
      <c r="N30" s="4">
        <f t="shared" si="23"/>
        <v>0.30789296199841454</v>
      </c>
      <c r="O30" s="4">
        <f t="shared" si="23"/>
        <v>0.94185246492007646</v>
      </c>
      <c r="P30" s="4">
        <f t="shared" si="23"/>
        <v>-0.38777453170956167</v>
      </c>
      <c r="Q30" s="4">
        <f t="shared" si="23"/>
        <v>0.32683096467736367</v>
      </c>
      <c r="R30" s="4">
        <f t="shared" si="23"/>
        <v>-0.57561232067552315</v>
      </c>
      <c r="S30" s="4">
        <f t="shared" si="23"/>
        <v>-0.740871414597842</v>
      </c>
      <c r="T30" s="4">
        <f t="shared" si="23"/>
        <v>-0.62292337812125798</v>
      </c>
      <c r="U30" s="4">
        <f t="shared" si="23"/>
        <v>-0.31194035872826259</v>
      </c>
      <c r="V30" s="4">
        <f t="shared" si="23"/>
        <v>-0.24436541895691327</v>
      </c>
      <c r="W30" s="4">
        <f t="shared" si="23"/>
        <v>0.34183546685671129</v>
      </c>
      <c r="X30" s="4">
        <f t="shared" si="23"/>
        <v>-0.24332150473847969</v>
      </c>
      <c r="Y30" s="4">
        <f t="shared" si="23"/>
        <v>-0.15949459113223957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271.47000000000003</v>
      </c>
      <c r="E32" s="3">
        <f>IFERROR(INDEX(E51:E500,MATCH($A$32,$C$51:$C$500,0)),"")</f>
        <v>230.13</v>
      </c>
      <c r="H32" s="3">
        <f>IFERROR(INDEX(D32:G32,COUNT(D32:G32)),"")</f>
        <v>230.13</v>
      </c>
      <c r="I32" s="3">
        <f t="shared" ref="I32:Z32" si="24">IFERROR(INDEX(I51:I500,MATCH($C$32,$C$51:$C$500,0)),"")</f>
        <v>215.73</v>
      </c>
      <c r="J32" s="3">
        <f t="shared" si="24"/>
        <v>183.72</v>
      </c>
      <c r="K32" s="3">
        <f t="shared" si="24"/>
        <v>202.8</v>
      </c>
      <c r="L32" s="3">
        <f t="shared" si="24"/>
        <v>17.75</v>
      </c>
      <c r="M32" s="3">
        <f t="shared" si="24"/>
        <v>66.69</v>
      </c>
      <c r="N32" s="3">
        <f t="shared" si="24"/>
        <v>67.319999999999993</v>
      </c>
      <c r="O32" s="3">
        <f t="shared" si="24"/>
        <v>23.88</v>
      </c>
      <c r="P32" s="3">
        <f t="shared" si="24"/>
        <v>92.63</v>
      </c>
      <c r="Q32" s="3">
        <f t="shared" si="24"/>
        <v>98.87</v>
      </c>
      <c r="R32" s="3">
        <f t="shared" si="24"/>
        <v>116.31</v>
      </c>
      <c r="S32" s="3">
        <f t="shared" si="24"/>
        <v>139.19</v>
      </c>
      <c r="T32" s="3">
        <f t="shared" si="24"/>
        <v>244.56</v>
      </c>
      <c r="U32" s="3">
        <f t="shared" si="24"/>
        <v>291.94</v>
      </c>
      <c r="V32" s="3">
        <f t="shared" si="24"/>
        <v>291.25</v>
      </c>
      <c r="W32" s="3">
        <f t="shared" si="24"/>
        <v>316.18</v>
      </c>
      <c r="X32" s="3">
        <f t="shared" si="24"/>
        <v>321.01</v>
      </c>
      <c r="Y32" s="3">
        <f t="shared" si="24"/>
        <v>313.5</v>
      </c>
      <c r="Z32" s="3">
        <f t="shared" si="24"/>
        <v>332.07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11.35</v>
      </c>
      <c r="E33" s="3">
        <f>IFERROR(INDEX(E51:E500,MATCH($A$33,$C$51:$C$500,0)),"")</f>
        <v>8.91</v>
      </c>
      <c r="H33" s="3">
        <f>IFERROR(INDEX(D33:G33,COUNT(D33:G33)),"")</f>
        <v>8.91</v>
      </c>
      <c r="I33" s="3">
        <f t="shared" ref="I33:Z33" si="25">IFERROR(INDEX(I51:I500,MATCH($C$33,$C$51:$C$500,0)),"")</f>
        <v>6.1</v>
      </c>
      <c r="J33" s="3">
        <f t="shared" si="25"/>
        <v>4.2699999999999996</v>
      </c>
      <c r="K33" s="3">
        <f t="shared" si="25"/>
        <v>1.78</v>
      </c>
      <c r="L33" s="3">
        <f t="shared" si="25"/>
        <v>14.54</v>
      </c>
      <c r="M33" s="3">
        <f t="shared" si="25"/>
        <v>2.94</v>
      </c>
      <c r="N33" s="3">
        <f t="shared" si="25"/>
        <v>0.8</v>
      </c>
      <c r="O33" s="3">
        <f t="shared" si="25"/>
        <v>2.76</v>
      </c>
      <c r="P33" s="3">
        <f t="shared" si="25"/>
        <v>1.1299999999999999</v>
      </c>
      <c r="Q33" s="3">
        <f t="shared" si="25"/>
        <v>0.68</v>
      </c>
      <c r="R33" s="3">
        <f t="shared" si="25"/>
        <v>0.43</v>
      </c>
      <c r="S33" s="3">
        <f t="shared" si="25"/>
        <v>0.36</v>
      </c>
      <c r="T33" s="3">
        <f t="shared" si="25"/>
        <v>0.36</v>
      </c>
      <c r="U33" s="3">
        <f t="shared" si="25"/>
        <v>0.28999999999999998</v>
      </c>
      <c r="V33" s="3">
        <f t="shared" si="25"/>
        <v>0.77</v>
      </c>
      <c r="W33" s="3">
        <f t="shared" si="25"/>
        <v>0.57999999999999996</v>
      </c>
      <c r="X33" s="3">
        <f t="shared" si="25"/>
        <v>0.54</v>
      </c>
      <c r="Y33" s="3">
        <f t="shared" si="25"/>
        <v>0.99</v>
      </c>
      <c r="Z33" s="3">
        <f t="shared" si="25"/>
        <v>1.01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74.5</v>
      </c>
      <c r="E34" s="3">
        <f>IFERROR(INDEX(E51:E500,MATCH($A$34,$C$51:$C$500,0)),"")</f>
        <v>142.36000000000001</v>
      </c>
      <c r="H34" s="3">
        <f>IFERROR(INDEX(D34:G34,COUNT(D34:G34)),"")</f>
        <v>142.36000000000001</v>
      </c>
      <c r="I34" s="3">
        <f t="shared" ref="I34:Z34" si="26">IFERROR(INDEX(I51:I500,MATCH($C$34,$C$51:$C$500,0)),"")</f>
        <v>40.89</v>
      </c>
      <c r="J34" s="3">
        <f t="shared" si="26"/>
        <v>142.72999999999999</v>
      </c>
      <c r="K34" s="3">
        <f t="shared" si="26"/>
        <v>-70.73</v>
      </c>
      <c r="L34" s="3">
        <f t="shared" si="26"/>
        <v>-5.26</v>
      </c>
      <c r="M34" s="3">
        <f t="shared" si="26"/>
        <v>-134.25</v>
      </c>
      <c r="N34" s="3">
        <f t="shared" si="26"/>
        <v>1350</v>
      </c>
      <c r="O34" s="3">
        <f t="shared" si="26"/>
        <v>-0.95</v>
      </c>
      <c r="P34" s="3">
        <f t="shared" si="26"/>
        <v>-16.46</v>
      </c>
      <c r="Q34" s="3">
        <f t="shared" si="26"/>
        <v>-3.85</v>
      </c>
      <c r="R34" s="3">
        <f t="shared" si="26"/>
        <v>-2.19</v>
      </c>
      <c r="S34" s="3">
        <f t="shared" si="26"/>
        <v>-0.5</v>
      </c>
      <c r="T34" s="3">
        <f t="shared" si="26"/>
        <v>-1.86</v>
      </c>
      <c r="U34" s="3">
        <f t="shared" si="26"/>
        <v>153.57</v>
      </c>
      <c r="V34" s="3">
        <f t="shared" si="26"/>
        <v>-14.89</v>
      </c>
      <c r="W34" s="3">
        <f t="shared" si="26"/>
        <v>-37.450000000000003</v>
      </c>
      <c r="X34" s="3">
        <f t="shared" si="26"/>
        <v>12.88</v>
      </c>
      <c r="Y34" s="3">
        <f t="shared" si="26"/>
        <v>9.5399999999999991</v>
      </c>
      <c r="Z34" s="3">
        <f t="shared" si="26"/>
        <v>6.2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9.4600000000000009</v>
      </c>
      <c r="E35" s="3">
        <f>IFERROR(INDEX(E51:E500,MATCH($A$35,$C$51:$C$500,0)),"")</f>
        <v>12.52</v>
      </c>
      <c r="H35" s="3">
        <f>IFERROR(INDEX(D35:G35,COUNT(D35:G35)),"")</f>
        <v>12.52</v>
      </c>
      <c r="I35" s="3">
        <f t="shared" ref="I35:Z35" si="27">IFERROR(INDEX(I51:I500,MATCH($C$35,$C$51:$C$500,0)),"")</f>
        <v>2.11</v>
      </c>
      <c r="J35" s="3">
        <f t="shared" si="27"/>
        <v>3.85</v>
      </c>
      <c r="K35" s="3">
        <f t="shared" si="27"/>
        <v>7.47</v>
      </c>
      <c r="L35" s="3">
        <f t="shared" si="27"/>
        <v>5.83</v>
      </c>
      <c r="M35" s="3">
        <f t="shared" si="27"/>
        <v>38.21</v>
      </c>
      <c r="N35" s="3">
        <f t="shared" si="27"/>
        <v>1.87</v>
      </c>
      <c r="O35" s="3">
        <f t="shared" si="27"/>
        <v>2.99</v>
      </c>
      <c r="P35" s="3">
        <f t="shared" si="27"/>
        <v>9.23</v>
      </c>
      <c r="Q35" s="3">
        <f t="shared" si="27"/>
        <v>3.61</v>
      </c>
      <c r="R35" s="3">
        <f t="shared" si="27"/>
        <v>3.57</v>
      </c>
      <c r="S35" s="3">
        <f t="shared" si="27"/>
        <v>1.52</v>
      </c>
      <c r="T35" s="3">
        <f t="shared" si="27"/>
        <v>0.69</v>
      </c>
      <c r="U35" s="3">
        <f t="shared" si="27"/>
        <v>0.25</v>
      </c>
      <c r="V35" s="3">
        <f t="shared" si="27"/>
        <v>0.46</v>
      </c>
      <c r="W35" s="3">
        <f t="shared" si="27"/>
        <v>0.28000000000000003</v>
      </c>
      <c r="X35" s="3">
        <f t="shared" si="27"/>
        <v>0.36</v>
      </c>
      <c r="Y35" s="3">
        <f t="shared" si="27"/>
        <v>0.48</v>
      </c>
      <c r="Z35" s="3">
        <f t="shared" si="27"/>
        <v>0.44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390777262000</v>
      </c>
      <c r="E51" s="5">
        <v>196533114000</v>
      </c>
      <c r="F51" s="5">
        <v>160160339000</v>
      </c>
      <c r="G51" s="5">
        <v>331481471000</v>
      </c>
      <c r="I51" s="5">
        <v>749374529000</v>
      </c>
      <c r="J51" s="5">
        <v>244822021000</v>
      </c>
      <c r="K51" s="5">
        <v>57813090000</v>
      </c>
      <c r="L51" s="5">
        <v>26565778000</v>
      </c>
      <c r="M51" s="5">
        <v>3078120000</v>
      </c>
      <c r="N51" s="5">
        <v>17334744000</v>
      </c>
      <c r="O51" s="5">
        <v>13253947000</v>
      </c>
      <c r="P51" s="5">
        <v>6825414000</v>
      </c>
      <c r="Q51" s="5">
        <v>11148530000</v>
      </c>
      <c r="R51" s="5">
        <v>8402374000</v>
      </c>
      <c r="S51" s="5">
        <v>19798817000</v>
      </c>
      <c r="T51" s="5">
        <v>76405376000</v>
      </c>
      <c r="U51" s="5">
        <v>202625598000</v>
      </c>
      <c r="V51" s="5">
        <v>294488422000</v>
      </c>
      <c r="W51" s="5">
        <v>389723325782</v>
      </c>
      <c r="X51" s="5">
        <v>290440471584</v>
      </c>
      <c r="Y51" s="5">
        <v>383836032612</v>
      </c>
      <c r="Z51" s="5">
        <v>456672888196</v>
      </c>
    </row>
    <row r="52" spans="2:26" ht="15.5" x14ac:dyDescent="0.35">
      <c r="C52" t="s">
        <v>86</v>
      </c>
      <c r="D52" s="5">
        <v>-244991079000</v>
      </c>
      <c r="E52" s="5">
        <v>-128312143000</v>
      </c>
      <c r="F52" s="5">
        <v>-86107856000</v>
      </c>
      <c r="G52" s="5">
        <v>-268747662000</v>
      </c>
      <c r="I52" s="5">
        <v>-533075149000</v>
      </c>
      <c r="J52" s="5">
        <v>-151588661000</v>
      </c>
      <c r="K52" s="5">
        <v>-51541667000</v>
      </c>
      <c r="L52" s="5">
        <v>-25290006000</v>
      </c>
      <c r="M52" s="5">
        <v>-2935989000</v>
      </c>
      <c r="N52" s="5">
        <v>-12694359000</v>
      </c>
      <c r="O52" s="5">
        <v>-8374143000</v>
      </c>
      <c r="P52" s="5">
        <v>-5581947000</v>
      </c>
      <c r="Q52" s="5">
        <v>-12051367000</v>
      </c>
      <c r="R52" s="5">
        <v>-11299035000</v>
      </c>
      <c r="S52" s="5">
        <v>-56459693000</v>
      </c>
      <c r="T52" s="5">
        <v>-81642176000</v>
      </c>
      <c r="U52" s="5">
        <v>-164842309000</v>
      </c>
      <c r="V52" s="5">
        <v>-251813161000</v>
      </c>
      <c r="W52" s="5">
        <v>-332676159654</v>
      </c>
      <c r="X52" s="5">
        <v>-229882469610</v>
      </c>
      <c r="Y52" s="5">
        <v>-301215211719</v>
      </c>
      <c r="Z52" s="5">
        <v>-351965014089</v>
      </c>
    </row>
    <row r="53" spans="2:26" ht="15.5" x14ac:dyDescent="0.35">
      <c r="C53" t="s">
        <v>87</v>
      </c>
      <c r="D53" s="5">
        <v>145786183000</v>
      </c>
      <c r="E53" s="5">
        <v>68220971000</v>
      </c>
      <c r="F53" s="5">
        <v>74052483000</v>
      </c>
      <c r="G53" s="5">
        <v>62733809000</v>
      </c>
      <c r="I53" s="5">
        <v>216299380000</v>
      </c>
      <c r="J53" s="5">
        <v>93233360000</v>
      </c>
      <c r="K53" s="5">
        <v>6271423000</v>
      </c>
      <c r="L53" s="5">
        <v>1275772000</v>
      </c>
      <c r="M53" s="5">
        <v>142131000</v>
      </c>
      <c r="N53" s="5">
        <v>4640385000</v>
      </c>
      <c r="O53" s="5">
        <v>4879804000</v>
      </c>
      <c r="P53" s="5">
        <v>1243467000</v>
      </c>
      <c r="Q53" s="5">
        <v>-902837000</v>
      </c>
      <c r="R53" s="5">
        <v>-2896661000</v>
      </c>
      <c r="S53" s="5">
        <v>-36660876000</v>
      </c>
      <c r="T53" s="5">
        <v>-5236800000</v>
      </c>
      <c r="U53" s="5">
        <v>37783289000</v>
      </c>
      <c r="V53" s="5">
        <v>42675261000</v>
      </c>
      <c r="W53" s="5">
        <v>57047166128</v>
      </c>
      <c r="X53" s="5">
        <v>60558001974</v>
      </c>
      <c r="Y53" s="5">
        <v>82620820893</v>
      </c>
      <c r="Z53" s="5">
        <v>104707874107</v>
      </c>
    </row>
    <row r="54" spans="2:26" ht="15.5" x14ac:dyDescent="0.35">
      <c r="C54" t="s">
        <v>88</v>
      </c>
      <c r="D54" s="5">
        <v>-53341252000</v>
      </c>
      <c r="E54" s="5">
        <v>-40065919000</v>
      </c>
      <c r="F54" s="5">
        <v>-28034155000</v>
      </c>
      <c r="G54" s="5">
        <v>-64588107000</v>
      </c>
      <c r="I54" s="5">
        <v>-152245118000</v>
      </c>
      <c r="J54" s="5">
        <v>-56485204000</v>
      </c>
      <c r="K54" s="5">
        <v>-13685264000</v>
      </c>
      <c r="L54" s="5">
        <v>-13332897000</v>
      </c>
      <c r="M54" s="5">
        <v>-3951560000</v>
      </c>
      <c r="N54" s="5">
        <v>-2435542000</v>
      </c>
      <c r="O54" s="5">
        <v>-2069510000</v>
      </c>
      <c r="P54" s="5">
        <v>-1924782000</v>
      </c>
      <c r="Q54" s="5">
        <v>-17592246000</v>
      </c>
      <c r="R54" s="5">
        <v>-11874352000</v>
      </c>
      <c r="S54" s="5">
        <v>-10433167000</v>
      </c>
      <c r="T54" s="5">
        <v>-14666611000</v>
      </c>
      <c r="U54" s="5">
        <v>-21813267000</v>
      </c>
      <c r="V54" s="5">
        <v>-23698810000</v>
      </c>
      <c r="W54" s="5">
        <v>-25839124449</v>
      </c>
      <c r="X54" s="5">
        <v>-32785208264</v>
      </c>
      <c r="Y54" s="5">
        <v>-36773902209</v>
      </c>
      <c r="Z54" s="5">
        <v>-34601412146</v>
      </c>
    </row>
    <row r="55" spans="2:26" ht="15.5" x14ac:dyDescent="0.35">
      <c r="C55" t="s">
        <v>91</v>
      </c>
      <c r="D55" s="5">
        <v>22284390000</v>
      </c>
      <c r="E55" s="5">
        <v>8772696000</v>
      </c>
      <c r="F55" s="5">
        <v>10842594000</v>
      </c>
      <c r="G55" s="5">
        <v>-53522000</v>
      </c>
      <c r="I55" s="5">
        <v>17150436000</v>
      </c>
      <c r="J55" s="5">
        <v>9291672000</v>
      </c>
      <c r="U55" s="5">
        <v>-3087000</v>
      </c>
      <c r="V55" s="5">
        <v>-5157000</v>
      </c>
      <c r="W55" s="5">
        <v>-5300000</v>
      </c>
    </row>
    <row r="56" spans="2:26" ht="15.5" x14ac:dyDescent="0.35">
      <c r="C56" t="s">
        <v>92</v>
      </c>
      <c r="D56" s="5">
        <v>92444931000</v>
      </c>
      <c r="E56" s="5">
        <v>28155052000</v>
      </c>
      <c r="F56" s="5">
        <v>46018328000</v>
      </c>
      <c r="G56" s="5">
        <v>-1854298000</v>
      </c>
      <c r="I56" s="5">
        <v>64054262000</v>
      </c>
      <c r="J56" s="5">
        <v>36748156000</v>
      </c>
      <c r="K56" s="5">
        <v>-7413841000</v>
      </c>
      <c r="L56" s="5">
        <v>-12057125000</v>
      </c>
      <c r="M56" s="5">
        <v>-3809429000</v>
      </c>
      <c r="N56" s="5">
        <v>2204843000</v>
      </c>
      <c r="O56" s="5">
        <v>2810294000</v>
      </c>
      <c r="P56" s="5">
        <v>-681315000</v>
      </c>
      <c r="Q56" s="5">
        <v>-18495083000</v>
      </c>
      <c r="R56" s="5">
        <v>-14771013000</v>
      </c>
      <c r="S56" s="5">
        <v>-47094043000</v>
      </c>
      <c r="T56" s="5">
        <v>-19903411000</v>
      </c>
      <c r="U56" s="5">
        <v>15970022000</v>
      </c>
      <c r="V56" s="5">
        <v>18976451000</v>
      </c>
      <c r="W56" s="5">
        <v>31208041679</v>
      </c>
      <c r="X56" s="5">
        <v>27772793710</v>
      </c>
      <c r="Y56" s="5">
        <v>45846918684</v>
      </c>
      <c r="Z56" s="5">
        <v>70106461961</v>
      </c>
    </row>
    <row r="57" spans="2:26" ht="15.5" x14ac:dyDescent="0.35">
      <c r="C57" t="s">
        <v>93</v>
      </c>
      <c r="D57" s="5">
        <v>178876000</v>
      </c>
      <c r="E57" s="5">
        <v>4924902000</v>
      </c>
      <c r="F57" s="5">
        <v>4559090000</v>
      </c>
      <c r="G57" s="5">
        <v>838796000</v>
      </c>
      <c r="I57" s="5">
        <v>7400466000</v>
      </c>
      <c r="J57" s="5">
        <v>-11262825000</v>
      </c>
      <c r="K57" s="5">
        <v>2387651000</v>
      </c>
      <c r="L57" s="5">
        <v>-481529000</v>
      </c>
      <c r="M57" s="5">
        <v>2270553000</v>
      </c>
      <c r="N57" s="5">
        <v>-2032675000</v>
      </c>
      <c r="O57" s="5">
        <v>-12303188000</v>
      </c>
      <c r="P57" s="5">
        <v>511669000</v>
      </c>
      <c r="Q57" s="5">
        <v>-1022875000</v>
      </c>
      <c r="R57" s="5">
        <v>-7281891000</v>
      </c>
      <c r="S57" s="5">
        <v>-17838283000</v>
      </c>
      <c r="T57" s="5">
        <v>-18196174000</v>
      </c>
      <c r="U57" s="5">
        <v>-22674522000</v>
      </c>
      <c r="V57" s="5">
        <v>-38758409000</v>
      </c>
      <c r="W57" s="5">
        <v>-52639146451</v>
      </c>
      <c r="X57" s="5">
        <v>-19909672096</v>
      </c>
      <c r="Y57" s="5">
        <v>-19206505164</v>
      </c>
      <c r="Z57" s="5">
        <v>-22712015389</v>
      </c>
    </row>
    <row r="58" spans="2:26" ht="15.5" x14ac:dyDescent="0.35">
      <c r="C58" t="s">
        <v>94</v>
      </c>
      <c r="D58" s="5">
        <v>417400000</v>
      </c>
      <c r="E58" s="5">
        <v>578935000</v>
      </c>
      <c r="F58" s="5">
        <v>309146000</v>
      </c>
      <c r="G58" s="5">
        <v>433326000</v>
      </c>
      <c r="I58" s="5">
        <v>1323908000</v>
      </c>
      <c r="J58" s="5">
        <v>1277630000</v>
      </c>
      <c r="K58" s="5">
        <v>2411049000</v>
      </c>
      <c r="L58" s="5">
        <v>16021000</v>
      </c>
    </row>
    <row r="59" spans="2:26" ht="15.5" x14ac:dyDescent="0.35">
      <c r="C59" t="s">
        <v>27</v>
      </c>
      <c r="D59" s="5">
        <v>-108896000</v>
      </c>
      <c r="E59" s="5">
        <v>-77006000</v>
      </c>
      <c r="F59" s="5">
        <v>-126960000</v>
      </c>
      <c r="G59" s="5">
        <v>-11059000</v>
      </c>
      <c r="I59" s="5">
        <v>-145875000</v>
      </c>
      <c r="J59" s="5">
        <v>-2205000</v>
      </c>
      <c r="K59" s="5">
        <v>-2570000</v>
      </c>
      <c r="L59" s="5">
        <v>-2571000</v>
      </c>
      <c r="M59" s="5">
        <v>-2272903000</v>
      </c>
      <c r="N59" s="5">
        <v>-2766989000</v>
      </c>
      <c r="O59" s="5">
        <v>-13228285000</v>
      </c>
      <c r="P59" s="5">
        <v>-638257000</v>
      </c>
      <c r="Q59" s="5">
        <v>-4427303000</v>
      </c>
      <c r="R59" s="5">
        <v>-9636555000</v>
      </c>
      <c r="S59" s="5">
        <v>-12507010000</v>
      </c>
    </row>
    <row r="60" spans="2:26" ht="15.5" x14ac:dyDescent="0.35">
      <c r="C60" t="s">
        <v>312</v>
      </c>
      <c r="J60" s="5">
        <v>-14326891000</v>
      </c>
    </row>
    <row r="61" spans="2:26" ht="15.5" x14ac:dyDescent="0.35">
      <c r="C61" t="s">
        <v>95</v>
      </c>
      <c r="F61" s="5">
        <v>-894682000</v>
      </c>
      <c r="G61" s="5">
        <v>894682000</v>
      </c>
    </row>
    <row r="62" spans="2:26" ht="15.5" x14ac:dyDescent="0.35">
      <c r="C62" t="s">
        <v>96</v>
      </c>
      <c r="D62" s="5">
        <v>178876000</v>
      </c>
      <c r="E62" s="5">
        <v>4924902000</v>
      </c>
      <c r="F62" s="5">
        <v>4559090000</v>
      </c>
      <c r="G62" s="5">
        <v>838796000</v>
      </c>
      <c r="I62" s="5">
        <v>7400466000</v>
      </c>
      <c r="J62" s="5">
        <v>-11262825000</v>
      </c>
      <c r="K62" s="5">
        <v>2387651000</v>
      </c>
      <c r="L62" s="5">
        <v>-481529000</v>
      </c>
      <c r="M62" s="5">
        <v>2270553000</v>
      </c>
      <c r="N62" s="5">
        <v>-2032675000</v>
      </c>
      <c r="O62" s="5">
        <v>-12303188000</v>
      </c>
      <c r="P62" s="5">
        <v>511669000</v>
      </c>
      <c r="Q62" s="5">
        <v>-1022875000</v>
      </c>
      <c r="R62" s="5">
        <v>-7281891000</v>
      </c>
      <c r="S62" s="5">
        <v>-17838283000</v>
      </c>
      <c r="T62" s="5">
        <v>-18196174000</v>
      </c>
      <c r="U62" s="5">
        <v>-22674522000</v>
      </c>
      <c r="V62" s="5">
        <v>-38758409000</v>
      </c>
      <c r="W62" s="5">
        <v>-52639146451</v>
      </c>
      <c r="X62" s="5">
        <v>-19909672096</v>
      </c>
      <c r="Y62" s="5">
        <v>-19206505164</v>
      </c>
      <c r="Z62" s="5">
        <v>-22712015389</v>
      </c>
    </row>
    <row r="63" spans="2:26" ht="15.5" x14ac:dyDescent="0.35">
      <c r="C63" t="s">
        <v>29</v>
      </c>
      <c r="D63" s="5">
        <v>92623807000</v>
      </c>
      <c r="E63" s="5">
        <v>33079954000</v>
      </c>
      <c r="F63" s="5">
        <v>50577418000</v>
      </c>
      <c r="G63" s="5">
        <v>-1015502000</v>
      </c>
      <c r="I63" s="5">
        <v>71454728000</v>
      </c>
      <c r="J63" s="5">
        <v>25485331000</v>
      </c>
      <c r="K63" s="5">
        <v>-5026190000</v>
      </c>
      <c r="L63" s="5">
        <v>-12538654000</v>
      </c>
      <c r="M63" s="5">
        <v>-1538876000</v>
      </c>
      <c r="N63" s="5">
        <v>172168000</v>
      </c>
      <c r="O63" s="5">
        <v>-9492894000</v>
      </c>
      <c r="P63" s="5">
        <v>-169646000</v>
      </c>
      <c r="Q63" s="5">
        <v>-19517958000</v>
      </c>
      <c r="R63" s="5">
        <v>-22052904000</v>
      </c>
      <c r="S63" s="5">
        <v>-64932326000</v>
      </c>
      <c r="T63" s="5">
        <v>-38099585000</v>
      </c>
      <c r="U63" s="5">
        <v>-6704500000</v>
      </c>
      <c r="V63" s="5">
        <v>-19781958000</v>
      </c>
      <c r="W63" s="5">
        <v>-21431104772</v>
      </c>
      <c r="X63" s="5">
        <v>7863121614</v>
      </c>
      <c r="Y63" s="5">
        <v>26640413520</v>
      </c>
      <c r="Z63" s="5">
        <v>47394446572</v>
      </c>
    </row>
    <row r="64" spans="2:26" ht="15.5" x14ac:dyDescent="0.35">
      <c r="C64" t="s">
        <v>28</v>
      </c>
      <c r="D64" s="5">
        <v>-20729771000</v>
      </c>
      <c r="E64" s="5">
        <v>-7023197000</v>
      </c>
      <c r="F64" s="5">
        <v>-9770164000</v>
      </c>
      <c r="G64" s="5">
        <v>79715000</v>
      </c>
      <c r="I64" s="5">
        <v>-15709373000</v>
      </c>
      <c r="J64" s="5">
        <v>-9598191000</v>
      </c>
      <c r="K64" s="5">
        <v>-1086502000</v>
      </c>
      <c r="L64" s="5">
        <v>-16872759000</v>
      </c>
      <c r="M64" s="5">
        <v>661097000</v>
      </c>
      <c r="N64" s="5">
        <v>-146364000</v>
      </c>
      <c r="O64" s="5">
        <v>-31996274000</v>
      </c>
      <c r="P64" s="5">
        <v>-3660202000</v>
      </c>
      <c r="Q64" s="5">
        <v>9077866000</v>
      </c>
      <c r="R64" s="5">
        <v>8382627000</v>
      </c>
      <c r="S64" s="5">
        <v>3218998000</v>
      </c>
      <c r="T64" s="5">
        <v>9668072000</v>
      </c>
      <c r="U64" s="5">
        <v>7038179000</v>
      </c>
      <c r="V64" s="5">
        <v>10712255000</v>
      </c>
      <c r="W64" s="5">
        <v>18511542699</v>
      </c>
      <c r="X64" s="5">
        <v>240188174</v>
      </c>
      <c r="Y64" s="5">
        <v>-7154782066</v>
      </c>
      <c r="Z64" s="5">
        <v>-14963736405</v>
      </c>
    </row>
    <row r="65" spans="3:26" ht="15.5" x14ac:dyDescent="0.35">
      <c r="C65" t="s">
        <v>97</v>
      </c>
      <c r="X65" s="5">
        <v>-3076493164</v>
      </c>
    </row>
    <row r="66" spans="3:26" ht="15.5" x14ac:dyDescent="0.35">
      <c r="C66" t="s">
        <v>448</v>
      </c>
      <c r="D66" s="5">
        <v>-52518000</v>
      </c>
      <c r="F66" s="5">
        <v>-408950000</v>
      </c>
      <c r="G66" s="5">
        <v>-70000000</v>
      </c>
      <c r="I66" s="5">
        <v>-637500000</v>
      </c>
      <c r="J66" s="5">
        <v>-742078000</v>
      </c>
      <c r="K66" s="5">
        <v>-1086502000</v>
      </c>
      <c r="L66" s="5">
        <v>-615482000</v>
      </c>
      <c r="Y66" s="5">
        <v>-3991313128</v>
      </c>
      <c r="Z66" s="5">
        <v>-5248880549</v>
      </c>
    </row>
    <row r="67" spans="3:26" ht="15.5" x14ac:dyDescent="0.35">
      <c r="C67" t="s">
        <v>3010</v>
      </c>
      <c r="D67" s="5">
        <v>-52518000</v>
      </c>
      <c r="F67" s="5">
        <v>-15437815000</v>
      </c>
      <c r="G67" s="5">
        <v>-70000000</v>
      </c>
      <c r="I67" s="5">
        <v>-15666365000</v>
      </c>
      <c r="J67" s="5">
        <v>-8597696000</v>
      </c>
      <c r="K67" s="5">
        <v>-1086502000</v>
      </c>
      <c r="L67" s="5">
        <v>-615482000</v>
      </c>
      <c r="X67" s="5">
        <v>-3076493164</v>
      </c>
      <c r="Y67" s="5">
        <v>-4823866448</v>
      </c>
      <c r="Z67" s="5">
        <v>-7228925625</v>
      </c>
    </row>
    <row r="68" spans="3:26" ht="15.5" x14ac:dyDescent="0.35">
      <c r="C68" t="s">
        <v>98</v>
      </c>
      <c r="D68" s="5">
        <v>-20677253000</v>
      </c>
      <c r="E68" s="5">
        <v>-7023197000</v>
      </c>
      <c r="F68" s="5">
        <v>5667651000</v>
      </c>
      <c r="G68" s="5">
        <v>149715000</v>
      </c>
      <c r="I68" s="5">
        <v>-43008000</v>
      </c>
      <c r="J68" s="5">
        <v>-1000495000</v>
      </c>
      <c r="L68" s="5">
        <v>-16257277000</v>
      </c>
      <c r="X68" s="5">
        <v>3316681338</v>
      </c>
      <c r="Y68" s="5">
        <v>-2330915618</v>
      </c>
      <c r="Z68" s="5">
        <v>-7734810780</v>
      </c>
    </row>
    <row r="69" spans="3:26" ht="15.5" x14ac:dyDescent="0.35">
      <c r="C69" t="s">
        <v>99</v>
      </c>
      <c r="D69" s="5">
        <v>-20729771000</v>
      </c>
      <c r="E69" s="5">
        <v>-7023197000</v>
      </c>
      <c r="F69" s="5">
        <v>-9770164000</v>
      </c>
      <c r="G69" s="5">
        <v>79715000</v>
      </c>
      <c r="I69" s="5">
        <v>-15709373000</v>
      </c>
      <c r="J69" s="5">
        <v>-9598191000</v>
      </c>
      <c r="K69" s="5">
        <v>-1086502000</v>
      </c>
      <c r="L69" s="5">
        <v>-16872759000</v>
      </c>
      <c r="M69" s="5">
        <v>661097000</v>
      </c>
      <c r="N69" s="5">
        <v>-146364000</v>
      </c>
      <c r="O69" s="5">
        <v>-31996274000</v>
      </c>
      <c r="P69" s="5">
        <v>-3660202000</v>
      </c>
      <c r="Q69" s="5">
        <v>9077866000</v>
      </c>
      <c r="R69" s="5">
        <v>8382627000</v>
      </c>
      <c r="S69" s="5">
        <v>3218998000</v>
      </c>
      <c r="T69" s="5">
        <v>9668072000</v>
      </c>
      <c r="U69" s="5">
        <v>7038179000</v>
      </c>
      <c r="V69" s="5">
        <v>10712255000</v>
      </c>
      <c r="W69" s="5">
        <v>18511542699</v>
      </c>
      <c r="X69" s="5">
        <v>240188174</v>
      </c>
      <c r="Y69" s="5">
        <v>-7154782066</v>
      </c>
      <c r="Z69" s="5">
        <v>-14963736405</v>
      </c>
    </row>
    <row r="70" spans="3:26" ht="15.5" x14ac:dyDescent="0.35">
      <c r="C70" t="s">
        <v>100</v>
      </c>
      <c r="D70" s="5">
        <v>71894036000</v>
      </c>
      <c r="E70" s="5">
        <v>26056757000</v>
      </c>
      <c r="F70" s="5">
        <v>40807254000</v>
      </c>
      <c r="G70" s="5">
        <v>-935787000</v>
      </c>
      <c r="I70" s="5">
        <v>55745355000</v>
      </c>
      <c r="J70" s="5">
        <v>15887140000</v>
      </c>
      <c r="K70" s="5">
        <v>-6112692000</v>
      </c>
      <c r="L70" s="5">
        <v>-29411413000</v>
      </c>
      <c r="M70" s="5">
        <v>-877779000</v>
      </c>
      <c r="N70" s="5">
        <v>25804000</v>
      </c>
      <c r="O70" s="5">
        <v>-41489168000</v>
      </c>
      <c r="P70" s="5">
        <v>-3829848000</v>
      </c>
      <c r="Q70" s="5">
        <v>-10440092000</v>
      </c>
      <c r="R70" s="5">
        <v>-13670277000</v>
      </c>
      <c r="S70" s="5">
        <v>-61713328000</v>
      </c>
      <c r="T70" s="5">
        <v>-28431513000</v>
      </c>
      <c r="U70" s="5">
        <v>333679000</v>
      </c>
      <c r="V70" s="5">
        <v>-9069703000</v>
      </c>
      <c r="W70" s="5">
        <v>-2919562073</v>
      </c>
      <c r="X70" s="5">
        <v>8103309788</v>
      </c>
      <c r="Y70" s="5">
        <v>19485631454</v>
      </c>
      <c r="Z70" s="5">
        <v>32430710167</v>
      </c>
    </row>
    <row r="71" spans="3:26" ht="15.5" x14ac:dyDescent="0.35">
      <c r="C71" t="s">
        <v>101</v>
      </c>
      <c r="X71" s="5">
        <v>5736290</v>
      </c>
      <c r="Y71" s="5">
        <v>9844722</v>
      </c>
      <c r="Z71" s="5">
        <v>29080192</v>
      </c>
    </row>
    <row r="72" spans="3:26" ht="15.5" x14ac:dyDescent="0.35">
      <c r="C72" t="s">
        <v>104</v>
      </c>
      <c r="D72" s="5">
        <v>71894036000</v>
      </c>
      <c r="E72" s="5">
        <v>26056757000</v>
      </c>
      <c r="F72" s="5">
        <v>40807254000</v>
      </c>
      <c r="G72" s="5">
        <v>-935787000</v>
      </c>
      <c r="I72" s="5">
        <v>55745355000</v>
      </c>
      <c r="J72" s="5">
        <v>15887140000</v>
      </c>
      <c r="K72" s="5">
        <v>-6112692000</v>
      </c>
      <c r="L72" s="5">
        <v>-29411413000</v>
      </c>
      <c r="M72" s="5">
        <v>-877779000</v>
      </c>
      <c r="N72" s="5">
        <v>25804000</v>
      </c>
      <c r="O72" s="5">
        <v>-41489168000</v>
      </c>
      <c r="P72" s="5">
        <v>-3829848000</v>
      </c>
      <c r="Q72" s="5">
        <v>-10440092000</v>
      </c>
      <c r="R72" s="5">
        <v>-13670277000</v>
      </c>
      <c r="S72" s="5">
        <v>-61713328000</v>
      </c>
      <c r="T72" s="5">
        <v>-28431513000</v>
      </c>
      <c r="U72" s="5">
        <v>333679000</v>
      </c>
      <c r="V72" s="5">
        <v>-9069703000</v>
      </c>
      <c r="W72" s="5">
        <v>-2919562073</v>
      </c>
      <c r="X72" s="5">
        <v>8109046078</v>
      </c>
      <c r="Y72" s="5">
        <v>19495476176</v>
      </c>
      <c r="Z72" s="5">
        <v>32459790359</v>
      </c>
    </row>
    <row r="73" spans="3:26" ht="15.5" x14ac:dyDescent="0.35">
      <c r="C73" t="s">
        <v>105</v>
      </c>
      <c r="F73" s="5">
        <v>-180661000</v>
      </c>
      <c r="I73" s="5">
        <v>-180661000</v>
      </c>
      <c r="J73" s="5">
        <v>230894000</v>
      </c>
      <c r="K73" s="5">
        <v>83141000</v>
      </c>
      <c r="L73" s="5">
        <v>50887000</v>
      </c>
      <c r="M73" s="5">
        <v>498283000</v>
      </c>
      <c r="N73" s="5">
        <v>27918000</v>
      </c>
      <c r="O73" s="5">
        <v>238642000</v>
      </c>
      <c r="P73" s="5">
        <v>85566000</v>
      </c>
      <c r="Q73" s="5">
        <v>28234000</v>
      </c>
      <c r="R73" s="5">
        <v>-59255000</v>
      </c>
      <c r="S73" s="5">
        <v>1192932000</v>
      </c>
    </row>
    <row r="74" spans="3:26" ht="15.5" x14ac:dyDescent="0.35">
      <c r="C74" t="s">
        <v>107</v>
      </c>
      <c r="D74" s="5">
        <v>71894036000</v>
      </c>
      <c r="E74" s="5">
        <v>26056757000</v>
      </c>
      <c r="F74" s="5">
        <v>40626593000</v>
      </c>
      <c r="G74" s="5">
        <v>-935787000</v>
      </c>
      <c r="I74" s="5">
        <v>55564694000</v>
      </c>
      <c r="J74" s="5">
        <v>16118034000</v>
      </c>
      <c r="K74" s="5">
        <v>-6029551000</v>
      </c>
      <c r="L74" s="5">
        <v>-29360526000</v>
      </c>
      <c r="M74" s="5">
        <v>-379496000</v>
      </c>
      <c r="N74" s="5">
        <v>53722000</v>
      </c>
      <c r="O74" s="5">
        <v>-41250526000</v>
      </c>
      <c r="P74" s="5">
        <v>-3744282000</v>
      </c>
      <c r="Q74" s="5">
        <v>-10411858000</v>
      </c>
      <c r="R74" s="5">
        <v>-13729532000</v>
      </c>
      <c r="S74" s="5">
        <v>-60520396000</v>
      </c>
      <c r="T74" s="5">
        <v>-28431513000</v>
      </c>
      <c r="U74" s="5">
        <v>333679000</v>
      </c>
      <c r="V74" s="5">
        <v>-9069703000</v>
      </c>
      <c r="W74" s="5">
        <v>-2919562073</v>
      </c>
    </row>
    <row r="75" spans="3:26" ht="15.5" x14ac:dyDescent="0.35">
      <c r="C75" t="s">
        <v>108</v>
      </c>
      <c r="D75" s="5">
        <v>71894036000</v>
      </c>
      <c r="E75" s="5">
        <v>26056757000</v>
      </c>
      <c r="F75" s="5">
        <v>40807254000</v>
      </c>
      <c r="G75" s="5">
        <v>-935787000</v>
      </c>
      <c r="I75" s="5">
        <v>55745355000</v>
      </c>
      <c r="J75" s="5">
        <v>15887140000</v>
      </c>
      <c r="K75" s="5">
        <v>-6112692000</v>
      </c>
      <c r="L75" s="5">
        <v>-29411413000</v>
      </c>
      <c r="M75" s="5">
        <v>-877779000</v>
      </c>
      <c r="N75" s="5">
        <v>25804000</v>
      </c>
      <c r="O75" s="5">
        <v>-41489168000</v>
      </c>
      <c r="P75" s="5">
        <v>-3829848000</v>
      </c>
      <c r="Q75" s="5">
        <v>-10440092000</v>
      </c>
      <c r="R75" s="5">
        <v>-13670277000</v>
      </c>
      <c r="S75" s="5">
        <v>-60520395000</v>
      </c>
      <c r="T75" s="5">
        <v>-28431513000</v>
      </c>
      <c r="U75" s="5">
        <v>333679000</v>
      </c>
      <c r="V75" s="5">
        <v>-9069703000</v>
      </c>
      <c r="W75" s="5">
        <v>-2919562074</v>
      </c>
      <c r="X75" s="5">
        <v>8109046078</v>
      </c>
      <c r="Y75" s="5">
        <v>19495476176</v>
      </c>
      <c r="Z75" s="5">
        <v>32459790359</v>
      </c>
    </row>
    <row r="76" spans="3:26" ht="15.5" x14ac:dyDescent="0.35">
      <c r="C76" t="s">
        <v>8</v>
      </c>
      <c r="D76" s="5">
        <v>49609646000</v>
      </c>
      <c r="E76" s="5">
        <v>17284061000</v>
      </c>
      <c r="F76" s="5">
        <v>29783999000</v>
      </c>
      <c r="G76" s="5">
        <v>-882265000</v>
      </c>
      <c r="I76" s="5">
        <v>38414258000</v>
      </c>
      <c r="J76" s="5">
        <v>6826362000</v>
      </c>
      <c r="K76" s="5">
        <v>-6029551000</v>
      </c>
      <c r="L76" s="5">
        <v>-29360526000</v>
      </c>
      <c r="M76" s="5">
        <v>-379496000</v>
      </c>
      <c r="N76" s="5">
        <v>53722000</v>
      </c>
      <c r="O76" s="5">
        <v>-41250526000</v>
      </c>
      <c r="P76" s="5">
        <v>-3744282000</v>
      </c>
      <c r="Q76" s="5">
        <v>-10411858000</v>
      </c>
      <c r="R76" s="5">
        <v>-13729532000</v>
      </c>
      <c r="S76" s="5">
        <v>-60520395000</v>
      </c>
      <c r="T76" s="5">
        <v>-28431513000</v>
      </c>
      <c r="U76" s="5">
        <v>336766000</v>
      </c>
      <c r="V76" s="5">
        <v>-9064546000</v>
      </c>
      <c r="W76" s="5">
        <v>-2914262074</v>
      </c>
    </row>
    <row r="77" spans="3:26" ht="15.5" x14ac:dyDescent="0.35">
      <c r="C77" t="s">
        <v>109</v>
      </c>
      <c r="D77" s="5">
        <v>71894036000</v>
      </c>
      <c r="E77" s="5">
        <v>26056757000</v>
      </c>
      <c r="F77" s="5">
        <v>40807254000</v>
      </c>
      <c r="G77" s="5">
        <v>-935787000</v>
      </c>
      <c r="I77" s="5">
        <v>55745355000</v>
      </c>
      <c r="J77" s="5">
        <v>15887140000</v>
      </c>
      <c r="K77" s="5">
        <v>-6112692000</v>
      </c>
      <c r="L77" s="5">
        <v>-29411413000</v>
      </c>
      <c r="M77" s="5">
        <v>-877779000</v>
      </c>
      <c r="N77" s="5">
        <v>25804000</v>
      </c>
      <c r="O77" s="5">
        <v>-41489168000</v>
      </c>
      <c r="P77" s="5">
        <v>-3829848000</v>
      </c>
      <c r="Q77" s="5">
        <v>-10440092000</v>
      </c>
      <c r="R77" s="5">
        <v>-13670277000</v>
      </c>
      <c r="S77" s="5">
        <v>-60520395000</v>
      </c>
      <c r="T77" s="5">
        <v>-28431513000</v>
      </c>
      <c r="U77" s="5">
        <v>333679000</v>
      </c>
      <c r="V77" s="5">
        <v>-9069703000</v>
      </c>
      <c r="W77" s="5">
        <v>-2919562074</v>
      </c>
      <c r="X77" s="5">
        <v>8109046078</v>
      </c>
      <c r="Y77" s="5">
        <v>19495476176</v>
      </c>
      <c r="Z77" s="5">
        <v>32459790359</v>
      </c>
    </row>
    <row r="78" spans="3:26" ht="15.5" x14ac:dyDescent="0.35">
      <c r="C78" t="s">
        <v>110</v>
      </c>
      <c r="D78" s="5">
        <v>71894036000</v>
      </c>
      <c r="E78" s="5">
        <v>26056757000</v>
      </c>
      <c r="F78" s="5">
        <v>40626593000</v>
      </c>
      <c r="G78" s="5">
        <v>-935787000</v>
      </c>
      <c r="I78" s="5">
        <v>55564694000</v>
      </c>
      <c r="J78" s="5">
        <v>16118034000</v>
      </c>
      <c r="K78" s="5">
        <v>-6029551000</v>
      </c>
      <c r="L78" s="5">
        <v>-29360526000</v>
      </c>
      <c r="M78" s="5">
        <v>-379496000</v>
      </c>
      <c r="N78" s="5">
        <v>53722000</v>
      </c>
      <c r="O78" s="5">
        <v>-41250526000</v>
      </c>
      <c r="P78" s="5">
        <v>-3744282000</v>
      </c>
      <c r="Q78" s="5">
        <v>-10411858000</v>
      </c>
      <c r="R78" s="5">
        <v>-13729532000</v>
      </c>
      <c r="S78" s="5">
        <v>-60520395000</v>
      </c>
      <c r="T78" s="5">
        <v>-28431513000</v>
      </c>
      <c r="U78" s="5">
        <v>333679000</v>
      </c>
      <c r="V78" s="5">
        <v>-9069703000</v>
      </c>
      <c r="W78" s="5">
        <v>-2919562074</v>
      </c>
    </row>
    <row r="79" spans="3:26" ht="15.5" x14ac:dyDescent="0.35">
      <c r="C79" t="s">
        <v>111</v>
      </c>
      <c r="D79" s="5">
        <v>71894036000</v>
      </c>
      <c r="E79" s="5">
        <v>26056757000</v>
      </c>
      <c r="F79" s="5">
        <v>40626593000</v>
      </c>
      <c r="G79" s="5">
        <v>-935787000</v>
      </c>
      <c r="I79" s="5">
        <v>55564694000</v>
      </c>
      <c r="J79" s="5">
        <v>16118034000</v>
      </c>
      <c r="K79" s="5">
        <v>-6029551000</v>
      </c>
      <c r="L79" s="5">
        <v>-29360526000</v>
      </c>
      <c r="M79" s="5">
        <v>-379496000</v>
      </c>
      <c r="N79" s="5">
        <v>53722000</v>
      </c>
      <c r="O79" s="5">
        <v>-41250526000</v>
      </c>
      <c r="P79" s="5">
        <v>-3744282000</v>
      </c>
      <c r="Q79" s="5">
        <v>-10411858000</v>
      </c>
      <c r="R79" s="5">
        <v>-13729532000</v>
      </c>
      <c r="S79" s="5">
        <v>-60520395000</v>
      </c>
      <c r="T79" s="5">
        <v>-28431513000</v>
      </c>
      <c r="U79" s="5">
        <v>333679000</v>
      </c>
      <c r="V79" s="5">
        <v>-9069703000</v>
      </c>
      <c r="W79" s="5">
        <v>-2919562074</v>
      </c>
    </row>
    <row r="81" spans="2:26" ht="15.5" x14ac:dyDescent="0.35">
      <c r="B81" t="s">
        <v>112</v>
      </c>
      <c r="C81" t="s">
        <v>113</v>
      </c>
    </row>
    <row r="82" spans="2:26" ht="15.5" x14ac:dyDescent="0.35">
      <c r="C82" t="s">
        <v>114</v>
      </c>
    </row>
    <row r="83" spans="2:26" ht="15.5" x14ac:dyDescent="0.35">
      <c r="C83" t="s">
        <v>20</v>
      </c>
      <c r="D83" s="5">
        <v>229570938000</v>
      </c>
      <c r="E83" s="5">
        <v>53867267000</v>
      </c>
      <c r="F83" s="5">
        <v>31702176000</v>
      </c>
      <c r="G83" s="5">
        <v>41845090000</v>
      </c>
      <c r="I83" s="5">
        <v>31702176000</v>
      </c>
      <c r="J83" s="5">
        <v>47496043000</v>
      </c>
      <c r="K83" s="5">
        <v>203189882000</v>
      </c>
      <c r="L83" s="5">
        <v>1455184000</v>
      </c>
      <c r="M83" s="5">
        <v>4290526000</v>
      </c>
      <c r="N83" s="5">
        <v>346861000</v>
      </c>
      <c r="O83" s="5">
        <v>1093848000</v>
      </c>
      <c r="P83" s="5">
        <v>1403521000</v>
      </c>
      <c r="Q83" s="5">
        <v>816135000</v>
      </c>
      <c r="R83" s="5">
        <v>1868277000</v>
      </c>
      <c r="S83" s="5">
        <v>2441452000</v>
      </c>
      <c r="T83" s="5">
        <v>2485629000</v>
      </c>
      <c r="U83" s="5">
        <v>1853429000</v>
      </c>
      <c r="V83" s="5">
        <v>20246939000</v>
      </c>
      <c r="W83" s="5">
        <v>13459384516</v>
      </c>
      <c r="X83" s="5">
        <v>16295937999</v>
      </c>
      <c r="Y83" s="5">
        <v>6906352794</v>
      </c>
      <c r="Z83" s="5">
        <v>26731780207</v>
      </c>
    </row>
    <row r="84" spans="2:26" ht="15.5" x14ac:dyDescent="0.35">
      <c r="C84" t="s">
        <v>117</v>
      </c>
      <c r="D84" s="5">
        <v>151119173000</v>
      </c>
      <c r="E84" s="5">
        <v>8436000000</v>
      </c>
      <c r="F84" s="5">
        <v>8664039000</v>
      </c>
      <c r="G84" s="5">
        <v>75734211000</v>
      </c>
      <c r="I84" s="5">
        <v>8664039000</v>
      </c>
      <c r="J84" s="5">
        <v>50973026000</v>
      </c>
      <c r="K84" s="5">
        <v>6356941000</v>
      </c>
      <c r="M84" s="5">
        <v>1599375000</v>
      </c>
      <c r="N84" s="5">
        <v>4770791000</v>
      </c>
      <c r="O84" s="5">
        <v>1599376000</v>
      </c>
      <c r="P84" s="5">
        <v>5856848000</v>
      </c>
      <c r="Q84" s="5">
        <v>7168354000</v>
      </c>
      <c r="R84" s="5">
        <v>7848835000</v>
      </c>
      <c r="S84" s="5">
        <v>9644873000</v>
      </c>
      <c r="T84" s="5">
        <v>49785468000</v>
      </c>
      <c r="U84" s="5">
        <v>56308638000</v>
      </c>
      <c r="V84" s="5">
        <v>84110817000</v>
      </c>
      <c r="W84" s="5">
        <v>79410556629</v>
      </c>
      <c r="X84" s="5">
        <v>60551862570</v>
      </c>
      <c r="Y84" s="5">
        <v>41914246834</v>
      </c>
      <c r="Z84" s="5">
        <v>48557393208</v>
      </c>
    </row>
    <row r="85" spans="2:26" ht="15.5" x14ac:dyDescent="0.35">
      <c r="C85" t="s">
        <v>118</v>
      </c>
      <c r="D85" s="5">
        <v>7502944000</v>
      </c>
      <c r="E85" s="5">
        <v>9467613000</v>
      </c>
      <c r="F85" s="5">
        <v>12566734000</v>
      </c>
      <c r="G85" s="5">
        <v>8835226000</v>
      </c>
      <c r="I85" s="5">
        <v>12566734000</v>
      </c>
      <c r="J85" s="5">
        <v>20822672000</v>
      </c>
    </row>
    <row r="86" spans="2:26" ht="15.5" x14ac:dyDescent="0.35">
      <c r="C86" t="s">
        <v>119</v>
      </c>
      <c r="D86" s="5">
        <v>256430788000</v>
      </c>
      <c r="E86" s="5">
        <v>268430788000</v>
      </c>
      <c r="F86" s="5">
        <v>268430788000</v>
      </c>
      <c r="G86" s="5">
        <v>268430788000</v>
      </c>
      <c r="I86" s="5">
        <v>268430788000</v>
      </c>
      <c r="J86" s="5">
        <v>228430788000</v>
      </c>
    </row>
    <row r="87" spans="2:26" ht="15.5" x14ac:dyDescent="0.35">
      <c r="C87" t="s">
        <v>120</v>
      </c>
      <c r="D87" s="5">
        <v>151119173000</v>
      </c>
      <c r="E87" s="5">
        <v>8436000000</v>
      </c>
      <c r="F87" s="5">
        <v>8664039000</v>
      </c>
      <c r="G87" s="5">
        <v>75734211000</v>
      </c>
      <c r="I87" s="5">
        <v>8664039000</v>
      </c>
      <c r="J87" s="5">
        <v>50973026000</v>
      </c>
      <c r="K87" s="5">
        <v>6356941000</v>
      </c>
      <c r="M87" s="5">
        <v>1599375000</v>
      </c>
      <c r="N87" s="5">
        <v>4770791000</v>
      </c>
      <c r="O87" s="5">
        <v>1599376000</v>
      </c>
      <c r="P87" s="5">
        <v>5856848000</v>
      </c>
      <c r="Q87" s="5">
        <v>7168354000</v>
      </c>
      <c r="R87" s="5">
        <v>7848835000</v>
      </c>
      <c r="S87" s="5">
        <v>9644873000</v>
      </c>
      <c r="T87" s="5">
        <v>49785468000</v>
      </c>
      <c r="U87" s="5">
        <v>56308638000</v>
      </c>
      <c r="V87" s="5">
        <v>84110817000</v>
      </c>
      <c r="W87" s="5">
        <v>79410556629</v>
      </c>
      <c r="X87" s="5">
        <v>60551862570</v>
      </c>
      <c r="Y87" s="5">
        <v>41914246834</v>
      </c>
      <c r="Z87" s="5">
        <v>48557393208</v>
      </c>
    </row>
    <row r="88" spans="2:26" ht="15.5" x14ac:dyDescent="0.35">
      <c r="C88" t="s">
        <v>2684</v>
      </c>
      <c r="D88" s="5">
        <v>601950000</v>
      </c>
      <c r="E88" s="5">
        <v>838290000</v>
      </c>
      <c r="F88" s="5">
        <v>794290000</v>
      </c>
      <c r="G88" s="5">
        <v>2496790000</v>
      </c>
      <c r="I88" s="5">
        <v>794290000</v>
      </c>
      <c r="J88" s="5">
        <v>2396790000</v>
      </c>
      <c r="K88" s="5">
        <v>2649000000</v>
      </c>
      <c r="L88" s="5">
        <v>768261000</v>
      </c>
      <c r="S88" s="5">
        <v>1267472000</v>
      </c>
      <c r="T88" s="5">
        <v>14310633000</v>
      </c>
      <c r="U88" s="5">
        <v>15174832000</v>
      </c>
      <c r="V88" s="5">
        <v>11212636000</v>
      </c>
      <c r="W88" s="5">
        <v>9502316752</v>
      </c>
      <c r="X88" s="5">
        <v>11308289616</v>
      </c>
      <c r="Y88" s="5">
        <v>3752404132</v>
      </c>
      <c r="Z88" s="5">
        <v>1621301746</v>
      </c>
    </row>
    <row r="89" spans="2:26" ht="15.5" x14ac:dyDescent="0.35">
      <c r="C89" t="s">
        <v>2685</v>
      </c>
      <c r="D89" s="5">
        <v>601950000</v>
      </c>
      <c r="E89" s="5">
        <v>838290000</v>
      </c>
      <c r="F89" s="5">
        <v>794290000</v>
      </c>
      <c r="G89" s="5">
        <v>2496790000</v>
      </c>
      <c r="I89" s="5">
        <v>794290000</v>
      </c>
      <c r="J89" s="5">
        <v>2396790000</v>
      </c>
      <c r="K89" s="5">
        <v>2649000000</v>
      </c>
      <c r="L89" s="5">
        <v>768261000</v>
      </c>
      <c r="S89" s="5">
        <v>1267472000</v>
      </c>
      <c r="T89" s="5">
        <v>14310633000</v>
      </c>
      <c r="U89" s="5">
        <v>15174832000</v>
      </c>
      <c r="V89" s="5">
        <v>11212636000</v>
      </c>
      <c r="W89" s="5">
        <v>9502316752</v>
      </c>
      <c r="X89" s="5">
        <v>11308289616</v>
      </c>
      <c r="Y89" s="5">
        <v>3752404132</v>
      </c>
      <c r="Z89" s="5">
        <v>1621301746</v>
      </c>
    </row>
    <row r="90" spans="2:26" ht="15.5" x14ac:dyDescent="0.35">
      <c r="C90" t="s">
        <v>121</v>
      </c>
      <c r="D90" s="5">
        <v>2640623000</v>
      </c>
      <c r="E90" s="5">
        <v>3852859000</v>
      </c>
      <c r="F90" s="5">
        <v>3316153000</v>
      </c>
      <c r="I90" s="5">
        <v>3316153000</v>
      </c>
      <c r="J90" s="5">
        <v>26010000</v>
      </c>
      <c r="K90" s="5">
        <v>265068000</v>
      </c>
      <c r="M90" s="5">
        <v>55000000</v>
      </c>
      <c r="N90" s="5">
        <v>529066000</v>
      </c>
      <c r="O90" s="5">
        <v>1550670000</v>
      </c>
      <c r="P90" s="5">
        <v>2806565000</v>
      </c>
      <c r="Q90" s="5">
        <v>2941565000</v>
      </c>
      <c r="R90" s="5">
        <v>2887565000</v>
      </c>
      <c r="S90" s="5">
        <v>2397095000</v>
      </c>
      <c r="T90" s="5">
        <v>2036266000</v>
      </c>
      <c r="U90" s="5">
        <v>2105142000</v>
      </c>
      <c r="V90" s="5">
        <v>2131407000</v>
      </c>
      <c r="W90" s="5">
        <v>14295668383</v>
      </c>
      <c r="X90" s="5">
        <v>966975057</v>
      </c>
      <c r="Y90" s="5">
        <v>838656400</v>
      </c>
      <c r="Z90" s="5">
        <v>635442038</v>
      </c>
    </row>
    <row r="91" spans="2:26" ht="15.5" x14ac:dyDescent="0.35">
      <c r="C91" t="s">
        <v>123</v>
      </c>
      <c r="D91" s="5">
        <v>162732468000</v>
      </c>
      <c r="E91" s="5">
        <v>33624684000</v>
      </c>
      <c r="F91" s="5">
        <v>20998327000</v>
      </c>
      <c r="G91" s="5">
        <v>83213714000</v>
      </c>
      <c r="I91" s="5">
        <v>20998327000</v>
      </c>
      <c r="J91" s="5">
        <v>44377737000</v>
      </c>
      <c r="O91" s="5">
        <v>164243000</v>
      </c>
      <c r="P91" s="5">
        <v>7969769000</v>
      </c>
      <c r="Q91" s="5">
        <v>10190693000</v>
      </c>
      <c r="R91" s="5">
        <v>15150402000</v>
      </c>
      <c r="S91" s="5">
        <v>18028048000</v>
      </c>
      <c r="T91" s="5">
        <v>19374124000</v>
      </c>
      <c r="U91" s="5">
        <v>20537156000</v>
      </c>
      <c r="V91" s="5">
        <v>17508938000</v>
      </c>
      <c r="W91" s="5">
        <v>22132461923</v>
      </c>
      <c r="X91" s="5">
        <v>26374921753</v>
      </c>
      <c r="Y91" s="5">
        <v>44612516578</v>
      </c>
      <c r="Z91" s="5">
        <v>27617120348</v>
      </c>
    </row>
    <row r="92" spans="2:26" ht="15.5" x14ac:dyDescent="0.35">
      <c r="C92" t="s">
        <v>2686</v>
      </c>
      <c r="L92" s="5">
        <v>20588335000</v>
      </c>
      <c r="M92" s="5">
        <v>157590000</v>
      </c>
      <c r="N92" s="5">
        <v>618120000</v>
      </c>
      <c r="O92" s="5">
        <v>1859442000</v>
      </c>
      <c r="P92" s="5">
        <v>8036710000</v>
      </c>
      <c r="Q92" s="5">
        <v>9680134000</v>
      </c>
      <c r="R92" s="5">
        <v>10765227000</v>
      </c>
      <c r="S92" s="5">
        <v>15248266000</v>
      </c>
      <c r="T92" s="5">
        <v>61637425000</v>
      </c>
      <c r="U92" s="5">
        <v>115775672000</v>
      </c>
      <c r="V92" s="5">
        <v>78182342000</v>
      </c>
      <c r="W92" s="5">
        <v>95546860511</v>
      </c>
      <c r="X92" s="5">
        <v>51173874539</v>
      </c>
      <c r="Y92" s="5">
        <v>51816957341</v>
      </c>
      <c r="Z92" s="5">
        <v>37880074594</v>
      </c>
    </row>
    <row r="93" spans="2:26" ht="15.5" x14ac:dyDescent="0.35">
      <c r="C93" t="s">
        <v>91</v>
      </c>
      <c r="M93" s="5">
        <v>-2198820000</v>
      </c>
      <c r="N93" s="5">
        <v>-2697103000</v>
      </c>
      <c r="O93" s="5">
        <v>-28734576000</v>
      </c>
      <c r="P93" s="5">
        <v>-28973218000</v>
      </c>
      <c r="Q93" s="5">
        <v>-29058784000</v>
      </c>
      <c r="R93" s="5">
        <v>-29087018000</v>
      </c>
      <c r="S93" s="5">
        <v>-29027763000</v>
      </c>
      <c r="T93" s="5">
        <v>-26009555000</v>
      </c>
      <c r="U93" s="5">
        <v>-26009555000</v>
      </c>
      <c r="V93" s="5">
        <v>-26009555000</v>
      </c>
      <c r="W93" s="5">
        <v>-26009555250</v>
      </c>
      <c r="X93" s="5">
        <v>-26009555250</v>
      </c>
      <c r="Y93" s="5">
        <v>-24862820249</v>
      </c>
      <c r="Z93" s="5">
        <v>-2850642039</v>
      </c>
    </row>
    <row r="94" spans="2:26" ht="15.5" x14ac:dyDescent="0.35">
      <c r="C94" t="s">
        <v>124</v>
      </c>
      <c r="D94" s="5">
        <v>582231242000</v>
      </c>
      <c r="E94" s="5">
        <v>180755177000</v>
      </c>
      <c r="F94" s="5">
        <v>116412679000</v>
      </c>
      <c r="G94" s="5">
        <v>245279345000</v>
      </c>
      <c r="I94" s="5">
        <v>116412679000</v>
      </c>
      <c r="J94" s="5">
        <v>174410660000</v>
      </c>
      <c r="K94" s="5">
        <v>213112702000</v>
      </c>
      <c r="L94" s="5">
        <v>31564847000</v>
      </c>
      <c r="M94" s="5">
        <v>6617838000</v>
      </c>
      <c r="N94" s="5">
        <v>6752829000</v>
      </c>
      <c r="O94" s="5">
        <v>12783034000</v>
      </c>
      <c r="P94" s="5">
        <v>36732710000</v>
      </c>
      <c r="Q94" s="5">
        <v>41985982000</v>
      </c>
      <c r="R94" s="5">
        <v>61433458000</v>
      </c>
      <c r="S94" s="5">
        <v>69563977000</v>
      </c>
      <c r="T94" s="5">
        <v>187189075000</v>
      </c>
      <c r="U94" s="5">
        <v>256689690000</v>
      </c>
      <c r="V94" s="5">
        <v>263103142000</v>
      </c>
      <c r="W94" s="5">
        <v>259154744576</v>
      </c>
      <c r="X94" s="5">
        <v>183324859572</v>
      </c>
      <c r="Y94" s="5">
        <v>164749419561</v>
      </c>
      <c r="Z94" s="5">
        <v>157951622407</v>
      </c>
    </row>
    <row r="95" spans="2:26" ht="15.5" x14ac:dyDescent="0.35">
      <c r="C95" t="s">
        <v>125</v>
      </c>
    </row>
    <row r="96" spans="2:26" ht="15.5" x14ac:dyDescent="0.35">
      <c r="C96" t="s">
        <v>591</v>
      </c>
      <c r="U96" s="5">
        <v>8332421000</v>
      </c>
      <c r="V96" s="5">
        <v>108846022000</v>
      </c>
      <c r="W96" s="5">
        <v>32828400642</v>
      </c>
      <c r="X96" s="5">
        <v>56747943509</v>
      </c>
      <c r="Y96" s="5">
        <v>54163288971</v>
      </c>
      <c r="Z96" s="5">
        <v>64457982007</v>
      </c>
    </row>
    <row r="97" spans="3:26" ht="15.5" x14ac:dyDescent="0.35">
      <c r="C97" t="s">
        <v>126</v>
      </c>
      <c r="D97" s="5">
        <v>76844319000</v>
      </c>
      <c r="E97" s="5">
        <v>76756004000</v>
      </c>
      <c r="F97" s="5">
        <v>76522503000</v>
      </c>
      <c r="G97" s="5">
        <v>69230000000</v>
      </c>
      <c r="I97" s="5">
        <v>76522503000</v>
      </c>
      <c r="J97" s="5">
        <v>63024626000</v>
      </c>
      <c r="K97" s="5">
        <v>37604424000</v>
      </c>
      <c r="L97" s="5">
        <v>39802180000</v>
      </c>
      <c r="M97" s="5">
        <v>41722070000</v>
      </c>
      <c r="N97" s="5">
        <v>43833355000</v>
      </c>
      <c r="O97" s="5">
        <v>40251891000</v>
      </c>
      <c r="P97" s="5">
        <v>40476890000</v>
      </c>
      <c r="Q97" s="5">
        <v>40975208000</v>
      </c>
      <c r="R97" s="5">
        <v>50886563000</v>
      </c>
      <c r="S97" s="5">
        <v>64034468000</v>
      </c>
      <c r="T97" s="5">
        <v>83062961000</v>
      </c>
      <c r="U97" s="5">
        <v>73232368000</v>
      </c>
      <c r="V97" s="5">
        <v>8332421000</v>
      </c>
      <c r="W97" s="5">
        <v>178593732021</v>
      </c>
      <c r="X97" s="5">
        <v>191186144106</v>
      </c>
      <c r="Y97" s="5">
        <v>230712742419</v>
      </c>
      <c r="Z97" s="5">
        <v>275894129653</v>
      </c>
    </row>
    <row r="98" spans="3:26" ht="15.5" x14ac:dyDescent="0.35">
      <c r="C98" t="s">
        <v>128</v>
      </c>
      <c r="D98" s="5">
        <v>738468000</v>
      </c>
      <c r="E98" s="5">
        <v>500667000</v>
      </c>
      <c r="F98" s="5">
        <v>425938000</v>
      </c>
      <c r="G98" s="5">
        <v>397689000</v>
      </c>
      <c r="I98" s="5">
        <v>425938000</v>
      </c>
      <c r="J98" s="5">
        <v>287751000</v>
      </c>
      <c r="M98" s="5">
        <v>16257277000</v>
      </c>
      <c r="N98" s="5">
        <v>18069539000</v>
      </c>
      <c r="O98" s="5">
        <v>18620636000</v>
      </c>
      <c r="P98" s="5">
        <v>50684910000</v>
      </c>
      <c r="Q98" s="5">
        <v>54402112000</v>
      </c>
      <c r="R98" s="5">
        <v>45382746000</v>
      </c>
      <c r="S98" s="5">
        <v>37000119000</v>
      </c>
      <c r="T98" s="5">
        <v>33003683000</v>
      </c>
      <c r="U98" s="5">
        <v>23294324000</v>
      </c>
      <c r="V98" s="5">
        <v>15995897000</v>
      </c>
    </row>
    <row r="99" spans="3:26" ht="15.5" x14ac:dyDescent="0.35">
      <c r="C99" t="s">
        <v>317</v>
      </c>
    </row>
    <row r="100" spans="3:26" ht="15.5" x14ac:dyDescent="0.35">
      <c r="C100" t="s">
        <v>592</v>
      </c>
      <c r="D100" s="5">
        <v>309702541000</v>
      </c>
      <c r="E100" s="5">
        <v>296612894000</v>
      </c>
      <c r="F100" s="5">
        <v>291482461000</v>
      </c>
      <c r="G100" s="5">
        <v>291686590000</v>
      </c>
      <c r="I100" s="5">
        <v>291482461000</v>
      </c>
      <c r="J100" s="5">
        <v>289735273000</v>
      </c>
    </row>
    <row r="101" spans="3:26" ht="15.5" x14ac:dyDescent="0.35">
      <c r="C101" t="s">
        <v>405</v>
      </c>
      <c r="D101" s="5">
        <v>1558333000</v>
      </c>
      <c r="E101" s="5">
        <v>1558333000</v>
      </c>
      <c r="F101" s="5">
        <v>1558333000</v>
      </c>
      <c r="G101" s="5">
        <v>1558333000</v>
      </c>
      <c r="I101" s="5">
        <v>1558333000</v>
      </c>
      <c r="J101" s="5">
        <v>1558333000</v>
      </c>
    </row>
    <row r="102" spans="3:26" ht="15.5" x14ac:dyDescent="0.35">
      <c r="C102" t="s">
        <v>129</v>
      </c>
      <c r="D102" s="5">
        <v>496241106000</v>
      </c>
      <c r="E102" s="5">
        <v>522226035000</v>
      </c>
      <c r="F102" s="5">
        <v>511506421000</v>
      </c>
      <c r="G102" s="5">
        <v>471009741000</v>
      </c>
      <c r="I102" s="5">
        <v>511506421000</v>
      </c>
      <c r="J102" s="5">
        <v>430427885000</v>
      </c>
      <c r="K102" s="5">
        <v>38087636000</v>
      </c>
      <c r="L102" s="5">
        <v>40066920000</v>
      </c>
      <c r="M102" s="5">
        <v>57979347000</v>
      </c>
      <c r="N102" s="5">
        <v>61902894000</v>
      </c>
      <c r="O102" s="5">
        <v>58872527000</v>
      </c>
      <c r="P102" s="5">
        <v>91161800000</v>
      </c>
      <c r="Q102" s="5">
        <v>95377320000</v>
      </c>
      <c r="R102" s="5">
        <v>96269309000</v>
      </c>
      <c r="S102" s="5">
        <v>101034587000</v>
      </c>
      <c r="T102" s="5">
        <v>116066644000</v>
      </c>
      <c r="U102" s="5">
        <v>104859113000</v>
      </c>
      <c r="V102" s="5">
        <v>133174340000</v>
      </c>
      <c r="W102" s="5">
        <v>212683538610</v>
      </c>
      <c r="X102" s="5">
        <v>284479799841</v>
      </c>
      <c r="Y102" s="5">
        <v>321642818859</v>
      </c>
      <c r="Z102" s="5">
        <v>349749025934</v>
      </c>
    </row>
    <row r="103" spans="3:26" ht="15.5" x14ac:dyDescent="0.35">
      <c r="C103" t="s">
        <v>130</v>
      </c>
      <c r="D103" s="5">
        <v>1078472348000</v>
      </c>
      <c r="E103" s="5">
        <v>702981212000</v>
      </c>
      <c r="F103" s="5">
        <v>627919100000</v>
      </c>
      <c r="G103" s="5">
        <v>716289086000</v>
      </c>
      <c r="I103" s="5">
        <v>627919100000</v>
      </c>
      <c r="J103" s="5">
        <v>604838545000</v>
      </c>
      <c r="K103" s="5">
        <v>251200338000</v>
      </c>
      <c r="L103" s="5">
        <v>71631767000</v>
      </c>
      <c r="M103" s="5">
        <v>64597185000</v>
      </c>
      <c r="N103" s="5">
        <v>68655723000</v>
      </c>
      <c r="O103" s="5">
        <v>71655561000</v>
      </c>
      <c r="P103" s="5">
        <v>127894510000</v>
      </c>
      <c r="Q103" s="5">
        <v>137363302000</v>
      </c>
      <c r="R103" s="5">
        <v>157702767000</v>
      </c>
      <c r="S103" s="5">
        <v>170598564000</v>
      </c>
      <c r="T103" s="5">
        <v>303255719000</v>
      </c>
      <c r="U103" s="5">
        <v>361548803000</v>
      </c>
      <c r="V103" s="5">
        <v>396277482000</v>
      </c>
      <c r="W103" s="5">
        <v>471838283186</v>
      </c>
      <c r="X103" s="5">
        <v>467804659413</v>
      </c>
      <c r="Y103" s="5">
        <v>486392238420</v>
      </c>
      <c r="Z103" s="5">
        <v>507700648341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664119369000</v>
      </c>
      <c r="E106" s="5">
        <v>362117132000</v>
      </c>
      <c r="F106" s="5">
        <v>313416183000</v>
      </c>
      <c r="G106" s="5">
        <v>441237746000</v>
      </c>
      <c r="I106" s="5">
        <v>313416183000</v>
      </c>
      <c r="J106" s="5">
        <v>345709438000</v>
      </c>
      <c r="K106" s="5">
        <v>6090086000</v>
      </c>
      <c r="L106" s="5">
        <v>38081311000</v>
      </c>
      <c r="M106" s="5">
        <v>466098000</v>
      </c>
      <c r="N106" s="5">
        <v>1750794000</v>
      </c>
      <c r="O106" s="5">
        <v>87477000</v>
      </c>
      <c r="P106" s="5">
        <v>329996000</v>
      </c>
      <c r="Q106" s="5">
        <v>3066607000</v>
      </c>
      <c r="R106" s="5">
        <v>86910409000</v>
      </c>
      <c r="S106" s="5">
        <v>86263922000</v>
      </c>
      <c r="T106" s="5">
        <v>155931588000</v>
      </c>
      <c r="U106" s="5">
        <v>176353512000</v>
      </c>
      <c r="V106" s="5">
        <v>201241930000</v>
      </c>
      <c r="W106" s="5">
        <v>213417839944</v>
      </c>
      <c r="X106" s="5">
        <v>152395395547</v>
      </c>
      <c r="Y106" s="5">
        <v>144968569234</v>
      </c>
      <c r="Z106" s="5">
        <v>169229665781</v>
      </c>
    </row>
    <row r="107" spans="3:26" ht="15.5" x14ac:dyDescent="0.35">
      <c r="C107" t="s">
        <v>135</v>
      </c>
      <c r="P107" s="5">
        <v>199141000</v>
      </c>
      <c r="Q107" s="5">
        <v>199141000</v>
      </c>
      <c r="R107" s="5">
        <v>199141000</v>
      </c>
      <c r="S107" s="5">
        <v>1121391000</v>
      </c>
      <c r="T107" s="5">
        <v>3203123000</v>
      </c>
      <c r="U107" s="5">
        <v>6258530000</v>
      </c>
      <c r="V107" s="5">
        <v>12643995000</v>
      </c>
      <c r="W107" s="5">
        <v>17001756731</v>
      </c>
    </row>
    <row r="108" spans="3:26" ht="15.5" x14ac:dyDescent="0.35">
      <c r="C108" t="s">
        <v>136</v>
      </c>
      <c r="D108" s="5">
        <v>239909517000</v>
      </c>
      <c r="E108" s="5">
        <v>75659076000</v>
      </c>
      <c r="F108" s="5">
        <v>26776596000</v>
      </c>
      <c r="G108" s="5">
        <v>157023296000</v>
      </c>
      <c r="I108" s="5">
        <v>26776596000</v>
      </c>
      <c r="J108" s="5">
        <v>85757140000</v>
      </c>
      <c r="L108" s="5">
        <v>4108463000</v>
      </c>
      <c r="P108" s="5">
        <v>199141000</v>
      </c>
      <c r="Q108" s="5">
        <v>199141000</v>
      </c>
      <c r="R108" s="5">
        <v>199141000</v>
      </c>
      <c r="S108" s="5">
        <v>1121391000</v>
      </c>
      <c r="T108" s="5">
        <v>3203123000</v>
      </c>
      <c r="U108" s="5">
        <v>6258530000</v>
      </c>
      <c r="V108" s="5">
        <v>12643995000</v>
      </c>
      <c r="W108" s="5">
        <v>17001756731</v>
      </c>
      <c r="X108" s="5">
        <v>16748218620</v>
      </c>
      <c r="Y108" s="5">
        <v>18936456584</v>
      </c>
      <c r="Z108" s="5">
        <v>16988744525</v>
      </c>
    </row>
    <row r="109" spans="3:26" ht="15.5" x14ac:dyDescent="0.35">
      <c r="C109" t="s">
        <v>137</v>
      </c>
      <c r="D109" s="5">
        <v>19164691000</v>
      </c>
      <c r="E109" s="5">
        <v>5147993000</v>
      </c>
      <c r="F109" s="5">
        <v>2001274000</v>
      </c>
      <c r="G109" s="5">
        <v>2010483000</v>
      </c>
      <c r="I109" s="5">
        <v>2001274000</v>
      </c>
      <c r="J109" s="5">
        <v>6196516000</v>
      </c>
      <c r="K109" s="5">
        <v>1489970000</v>
      </c>
      <c r="L109" s="5">
        <v>1304580000</v>
      </c>
      <c r="M109" s="5">
        <v>466098000</v>
      </c>
      <c r="N109" s="5">
        <v>2319000</v>
      </c>
      <c r="O109" s="5">
        <v>1190000</v>
      </c>
      <c r="T109" s="5">
        <v>3659480000</v>
      </c>
      <c r="U109" s="5">
        <v>7412720000</v>
      </c>
      <c r="V109" s="5">
        <v>7412720000</v>
      </c>
      <c r="W109" s="5">
        <v>3929692221</v>
      </c>
      <c r="X109" s="5">
        <v>5250795439</v>
      </c>
      <c r="Y109" s="5">
        <v>6914560057</v>
      </c>
      <c r="Z109" s="5">
        <v>6200782075</v>
      </c>
    </row>
    <row r="110" spans="3:26" ht="15.5" x14ac:dyDescent="0.35">
      <c r="C110" t="s">
        <v>138</v>
      </c>
      <c r="D110" s="5">
        <v>4256497000</v>
      </c>
      <c r="E110" s="5">
        <v>73860000</v>
      </c>
      <c r="F110" s="5">
        <v>306960000</v>
      </c>
      <c r="G110" s="5">
        <v>707976000</v>
      </c>
      <c r="I110" s="5">
        <v>306960000</v>
      </c>
      <c r="J110" s="5">
        <v>949076000</v>
      </c>
      <c r="K110" s="5">
        <v>682658000</v>
      </c>
      <c r="L110" s="5">
        <v>721450000</v>
      </c>
      <c r="N110" s="5">
        <v>80283000</v>
      </c>
      <c r="O110" s="5">
        <v>86287000</v>
      </c>
      <c r="P110" s="5">
        <v>130855000</v>
      </c>
      <c r="Q110" s="5">
        <v>86065000</v>
      </c>
      <c r="R110" s="5">
        <v>310932000</v>
      </c>
      <c r="S110" s="5">
        <v>492111000</v>
      </c>
      <c r="T110" s="5">
        <v>737361000</v>
      </c>
      <c r="U110" s="5">
        <v>58968000</v>
      </c>
      <c r="W110" s="5">
        <v>13902999592</v>
      </c>
      <c r="X110" s="5">
        <v>16135054177</v>
      </c>
      <c r="Y110" s="5">
        <v>15941724094</v>
      </c>
      <c r="Z110" s="5">
        <v>15441144835</v>
      </c>
    </row>
    <row r="111" spans="3:26" ht="15.5" x14ac:dyDescent="0.35">
      <c r="C111" t="s">
        <v>638</v>
      </c>
      <c r="N111" s="5">
        <v>1668192000</v>
      </c>
    </row>
    <row r="112" spans="3:26" ht="15.5" x14ac:dyDescent="0.35">
      <c r="C112" t="s">
        <v>143</v>
      </c>
      <c r="D112" s="5">
        <v>1070083000</v>
      </c>
      <c r="E112" s="5">
        <v>191119000</v>
      </c>
      <c r="F112" s="5">
        <v>53397000</v>
      </c>
      <c r="G112" s="5">
        <v>203234000</v>
      </c>
      <c r="I112" s="5">
        <v>53397000</v>
      </c>
      <c r="J112" s="5">
        <v>139507000</v>
      </c>
      <c r="L112" s="5">
        <v>22085749000</v>
      </c>
      <c r="M112" s="5">
        <v>24119081000</v>
      </c>
      <c r="U112" s="5">
        <v>8393534000</v>
      </c>
      <c r="V112" s="5">
        <v>8393534000</v>
      </c>
      <c r="W112" s="5">
        <v>8393534468</v>
      </c>
    </row>
    <row r="113" spans="3:26" ht="15.5" x14ac:dyDescent="0.35">
      <c r="C113" t="s">
        <v>144</v>
      </c>
      <c r="D113" s="5">
        <v>263933732000</v>
      </c>
      <c r="E113" s="5">
        <v>277898401000</v>
      </c>
      <c r="F113" s="5">
        <v>280997522000</v>
      </c>
      <c r="G113" s="5">
        <v>277266014000</v>
      </c>
      <c r="I113" s="5">
        <v>280997522000</v>
      </c>
      <c r="J113" s="5">
        <v>249253460000</v>
      </c>
      <c r="L113" s="5">
        <v>2000000000</v>
      </c>
      <c r="Q113" s="5">
        <v>2781401000</v>
      </c>
      <c r="R113" s="5">
        <v>2781401000</v>
      </c>
      <c r="S113" s="5">
        <v>3781401000</v>
      </c>
      <c r="T113" s="5">
        <v>9728800000</v>
      </c>
      <c r="U113" s="5">
        <v>13565633000</v>
      </c>
      <c r="V113" s="5">
        <v>14793305000</v>
      </c>
    </row>
    <row r="114" spans="3:26" ht="15.5" x14ac:dyDescent="0.35">
      <c r="C114" t="s">
        <v>650</v>
      </c>
      <c r="V114" s="5">
        <v>9400000000</v>
      </c>
      <c r="W114" s="5">
        <v>33267414694</v>
      </c>
      <c r="X114" s="5">
        <v>49922622965</v>
      </c>
      <c r="Y114" s="5">
        <v>71176529562</v>
      </c>
      <c r="Z114" s="5">
        <v>48514414350</v>
      </c>
    </row>
    <row r="115" spans="3:26" ht="15.5" x14ac:dyDescent="0.35">
      <c r="C115" t="s">
        <v>529</v>
      </c>
      <c r="D115" s="5">
        <v>635135000</v>
      </c>
      <c r="E115" s="5">
        <v>152097000</v>
      </c>
      <c r="F115" s="5">
        <v>187367000</v>
      </c>
      <c r="G115" s="5">
        <v>221598000</v>
      </c>
      <c r="I115" s="5">
        <v>187367000</v>
      </c>
      <c r="T115" s="5">
        <v>97546000</v>
      </c>
      <c r="U115" s="5">
        <v>164681000</v>
      </c>
      <c r="V115" s="5">
        <v>917735000</v>
      </c>
      <c r="W115" s="5">
        <v>10233499979</v>
      </c>
      <c r="X115" s="5">
        <v>12875443241</v>
      </c>
      <c r="Y115" s="5">
        <v>16422384617</v>
      </c>
      <c r="Z115" s="5">
        <v>42996962076</v>
      </c>
    </row>
    <row r="116" spans="3:26" ht="15.5" x14ac:dyDescent="0.35">
      <c r="C116" t="s">
        <v>145</v>
      </c>
      <c r="D116" s="5">
        <v>4676973000</v>
      </c>
      <c r="E116" s="5">
        <v>3082110000</v>
      </c>
      <c r="F116" s="5">
        <v>2777704000</v>
      </c>
      <c r="G116" s="5">
        <v>3952718000</v>
      </c>
      <c r="I116" s="5">
        <v>2777704000</v>
      </c>
      <c r="J116" s="5">
        <v>2968588000</v>
      </c>
      <c r="K116" s="5">
        <v>1748323000</v>
      </c>
      <c r="L116" s="5">
        <v>22898976000</v>
      </c>
      <c r="M116" s="5">
        <v>24119081000</v>
      </c>
      <c r="N116" s="5">
        <v>26513428000</v>
      </c>
      <c r="O116" s="5">
        <v>57239855000</v>
      </c>
      <c r="P116" s="5">
        <v>71985761000</v>
      </c>
      <c r="Q116" s="5">
        <v>74973659000</v>
      </c>
      <c r="R116" s="5">
        <v>1006928000</v>
      </c>
      <c r="S116" s="5">
        <v>819680000</v>
      </c>
      <c r="T116" s="5">
        <v>589544000</v>
      </c>
      <c r="U116" s="5">
        <v>10036908000</v>
      </c>
      <c r="V116" s="5">
        <v>20313215000</v>
      </c>
      <c r="W116" s="5">
        <v>68734097069</v>
      </c>
      <c r="X116" s="5">
        <v>122803355620</v>
      </c>
      <c r="Y116" s="5">
        <v>153326308734</v>
      </c>
      <c r="Z116" s="5">
        <v>139226988071</v>
      </c>
    </row>
    <row r="117" spans="3:26" ht="15.5" x14ac:dyDescent="0.35">
      <c r="C117" t="s">
        <v>146</v>
      </c>
      <c r="D117" s="5">
        <v>4676973000</v>
      </c>
      <c r="E117" s="5">
        <v>3082110000</v>
      </c>
      <c r="F117" s="5">
        <v>2777704000</v>
      </c>
      <c r="G117" s="5">
        <v>3952718000</v>
      </c>
      <c r="I117" s="5">
        <v>2777704000</v>
      </c>
      <c r="J117" s="5">
        <v>2968588000</v>
      </c>
      <c r="K117" s="5">
        <v>1748323000</v>
      </c>
      <c r="L117" s="5">
        <v>22898976000</v>
      </c>
      <c r="M117" s="5">
        <v>24119081000</v>
      </c>
      <c r="N117" s="5">
        <v>26513428000</v>
      </c>
      <c r="O117" s="5">
        <v>57239855000</v>
      </c>
      <c r="P117" s="5">
        <v>71985761000</v>
      </c>
      <c r="Q117" s="5">
        <v>74973659000</v>
      </c>
      <c r="R117" s="5">
        <v>1006928000</v>
      </c>
      <c r="S117" s="5">
        <v>819680000</v>
      </c>
      <c r="T117" s="5">
        <v>589544000</v>
      </c>
      <c r="U117" s="5">
        <v>10036908000</v>
      </c>
      <c r="V117" s="5">
        <v>20313215000</v>
      </c>
      <c r="W117" s="5">
        <v>68734097069</v>
      </c>
      <c r="X117" s="5">
        <v>122803355620</v>
      </c>
      <c r="Y117" s="5">
        <v>153326308734</v>
      </c>
      <c r="Z117" s="5">
        <v>139226988071</v>
      </c>
    </row>
    <row r="118" spans="3:26" ht="15.5" x14ac:dyDescent="0.35">
      <c r="C118" t="s">
        <v>148</v>
      </c>
      <c r="X118" s="5">
        <v>23739764083</v>
      </c>
      <c r="Y118" s="5">
        <v>23739764083</v>
      </c>
      <c r="Z118" s="5">
        <v>8393534468</v>
      </c>
    </row>
    <row r="119" spans="3:26" ht="15.5" x14ac:dyDescent="0.35">
      <c r="C119" t="s">
        <v>408</v>
      </c>
      <c r="N119" s="5">
        <v>25153723000</v>
      </c>
      <c r="O119" s="5">
        <v>56022968000</v>
      </c>
      <c r="P119" s="5">
        <v>70699748000</v>
      </c>
      <c r="Q119" s="5">
        <v>73907978000</v>
      </c>
    </row>
    <row r="120" spans="3:26" ht="15.5" x14ac:dyDescent="0.35">
      <c r="C120" t="s">
        <v>147</v>
      </c>
      <c r="W120" s="5">
        <v>15449616550</v>
      </c>
      <c r="X120" s="5">
        <v>34640019397</v>
      </c>
      <c r="Y120" s="5">
        <v>40204845302</v>
      </c>
      <c r="Z120" s="5">
        <v>37873929686</v>
      </c>
    </row>
    <row r="121" spans="3:26" ht="15.5" x14ac:dyDescent="0.35">
      <c r="C121" t="s">
        <v>150</v>
      </c>
      <c r="D121" s="5">
        <v>668796342000</v>
      </c>
      <c r="E121" s="5">
        <v>365199242000</v>
      </c>
      <c r="F121" s="5">
        <v>316193887000</v>
      </c>
      <c r="G121" s="5">
        <v>445190464000</v>
      </c>
      <c r="I121" s="5">
        <v>316193887000</v>
      </c>
      <c r="J121" s="5">
        <v>348678026000</v>
      </c>
      <c r="K121" s="5">
        <v>7838409000</v>
      </c>
      <c r="L121" s="5">
        <v>60980287000</v>
      </c>
      <c r="M121" s="5">
        <v>24585179000</v>
      </c>
      <c r="N121" s="5">
        <v>28264222000</v>
      </c>
      <c r="O121" s="5">
        <v>57327332000</v>
      </c>
      <c r="P121" s="5">
        <v>72315757000</v>
      </c>
      <c r="Q121" s="5">
        <v>78040266000</v>
      </c>
      <c r="R121" s="5">
        <v>87917337000</v>
      </c>
      <c r="S121" s="5">
        <v>87083602000</v>
      </c>
      <c r="T121" s="5">
        <v>156521132000</v>
      </c>
      <c r="U121" s="5">
        <v>186390420000</v>
      </c>
      <c r="V121" s="5">
        <v>221555145000</v>
      </c>
      <c r="W121" s="5">
        <v>282151937013</v>
      </c>
      <c r="X121" s="5">
        <v>275198751167</v>
      </c>
      <c r="Y121" s="5">
        <v>298294877968</v>
      </c>
      <c r="Z121" s="5">
        <v>308456653852</v>
      </c>
    </row>
    <row r="122" spans="3:26" ht="15.5" x14ac:dyDescent="0.35">
      <c r="C122" t="s">
        <v>151</v>
      </c>
    </row>
    <row r="123" spans="3:26" ht="15.5" x14ac:dyDescent="0.35">
      <c r="C123" t="s">
        <v>152</v>
      </c>
      <c r="D123" s="5">
        <v>240000000000</v>
      </c>
      <c r="E123" s="5">
        <v>240000000000</v>
      </c>
      <c r="F123" s="5">
        <v>240000000000</v>
      </c>
      <c r="G123" s="5">
        <v>240000000000</v>
      </c>
      <c r="I123" s="5">
        <v>240000000000</v>
      </c>
      <c r="J123" s="5">
        <v>240000000000</v>
      </c>
      <c r="K123" s="5">
        <v>240000000000</v>
      </c>
      <c r="L123" s="5">
        <v>120000000000</v>
      </c>
      <c r="M123" s="5">
        <v>120000000000</v>
      </c>
      <c r="N123" s="5">
        <v>120000000000</v>
      </c>
      <c r="O123" s="5">
        <v>120000000000</v>
      </c>
      <c r="P123" s="5">
        <v>120000000000</v>
      </c>
      <c r="Q123" s="5">
        <v>120000000000</v>
      </c>
      <c r="R123" s="5">
        <v>120000000000</v>
      </c>
      <c r="S123" s="5">
        <v>120000000000</v>
      </c>
      <c r="T123" s="5">
        <v>120000000000</v>
      </c>
      <c r="U123" s="5">
        <v>120000000000</v>
      </c>
      <c r="V123" s="5">
        <v>120000000000</v>
      </c>
      <c r="W123" s="5">
        <v>120000000000</v>
      </c>
      <c r="X123" s="5">
        <v>120000000000</v>
      </c>
      <c r="Y123" s="5">
        <v>120000000000</v>
      </c>
      <c r="Z123" s="5">
        <v>120000000000</v>
      </c>
    </row>
    <row r="124" spans="3:26" ht="15.5" x14ac:dyDescent="0.35">
      <c r="C124" t="s">
        <v>153</v>
      </c>
      <c r="D124" s="5">
        <v>108983186000</v>
      </c>
      <c r="E124" s="5">
        <v>108983186000</v>
      </c>
      <c r="F124" s="5">
        <v>108983186000</v>
      </c>
      <c r="G124" s="5">
        <v>108983186000</v>
      </c>
      <c r="I124" s="5">
        <v>108983186000</v>
      </c>
      <c r="J124" s="5">
        <v>108983186000</v>
      </c>
      <c r="K124" s="5">
        <v>138712351000</v>
      </c>
      <c r="L124" s="5">
        <v>19972351000</v>
      </c>
      <c r="M124" s="5">
        <v>19972351000</v>
      </c>
      <c r="N124" s="5">
        <v>19972351000</v>
      </c>
      <c r="O124" s="5">
        <v>19972351000</v>
      </c>
      <c r="P124" s="5">
        <v>19972351000</v>
      </c>
      <c r="Q124" s="5">
        <v>19972351000</v>
      </c>
      <c r="R124" s="5">
        <v>19972351000</v>
      </c>
      <c r="S124" s="5">
        <v>19972351000</v>
      </c>
      <c r="T124" s="5">
        <v>19972351000</v>
      </c>
      <c r="U124" s="5">
        <v>19972351000</v>
      </c>
      <c r="V124" s="5">
        <v>19972351000</v>
      </c>
      <c r="W124" s="5">
        <v>19972351354</v>
      </c>
      <c r="X124" s="5">
        <v>19972351354</v>
      </c>
      <c r="Y124" s="5">
        <v>19972315354</v>
      </c>
      <c r="Z124" s="5">
        <v>19972351354</v>
      </c>
    </row>
    <row r="125" spans="3:26" ht="15.5" x14ac:dyDescent="0.35">
      <c r="C125" t="s">
        <v>155</v>
      </c>
      <c r="D125" s="5">
        <v>-23216095000</v>
      </c>
      <c r="E125" s="5">
        <v>-72825741000</v>
      </c>
      <c r="F125" s="5">
        <v>-90109802000</v>
      </c>
      <c r="G125" s="5">
        <v>-119893799000</v>
      </c>
      <c r="I125" s="5">
        <v>-90109802000</v>
      </c>
      <c r="J125" s="5">
        <v>-128524060000</v>
      </c>
      <c r="K125" s="5">
        <v>-135350422000</v>
      </c>
      <c r="L125" s="5">
        <v>-129320871000</v>
      </c>
      <c r="M125" s="5">
        <v>-97761524000</v>
      </c>
      <c r="N125" s="5">
        <v>-96883745000</v>
      </c>
      <c r="O125" s="5">
        <v>-96909548000</v>
      </c>
      <c r="P125" s="5">
        <v>-55420380000</v>
      </c>
      <c r="Q125" s="5">
        <v>-51590531000</v>
      </c>
      <c r="R125" s="5">
        <v>-41099904000</v>
      </c>
      <c r="S125" s="5">
        <v>-27429626000</v>
      </c>
      <c r="T125" s="5">
        <v>32771792000</v>
      </c>
      <c r="U125" s="5">
        <v>61203305000</v>
      </c>
      <c r="V125" s="5">
        <v>60785300000</v>
      </c>
      <c r="W125" s="5">
        <v>75744151803</v>
      </c>
      <c r="X125" s="5">
        <v>78643112142</v>
      </c>
      <c r="Y125" s="5">
        <v>72987865349</v>
      </c>
      <c r="Z125" s="5">
        <v>62122285174</v>
      </c>
    </row>
    <row r="126" spans="3:26" ht="15.5" x14ac:dyDescent="0.35">
      <c r="C126" t="s">
        <v>156</v>
      </c>
      <c r="D126" s="5">
        <v>1000000000</v>
      </c>
      <c r="E126" s="5">
        <v>1000000000</v>
      </c>
      <c r="F126" s="5">
        <v>1000000000</v>
      </c>
      <c r="G126" s="5">
        <v>1000000000</v>
      </c>
      <c r="I126" s="5">
        <v>1000000000</v>
      </c>
      <c r="J126" s="5">
        <v>1000000000</v>
      </c>
      <c r="K126" s="5">
        <v>1000000000</v>
      </c>
      <c r="L126" s="5">
        <v>1000000000</v>
      </c>
      <c r="M126" s="5">
        <v>1000000000</v>
      </c>
      <c r="N126" s="5">
        <v>1000000000</v>
      </c>
      <c r="O126" s="5">
        <v>1000000000</v>
      </c>
      <c r="P126" s="5">
        <v>1000000000</v>
      </c>
      <c r="Q126" s="5">
        <v>1000000000</v>
      </c>
      <c r="R126" s="5">
        <v>1000000000</v>
      </c>
      <c r="S126" s="5">
        <v>1000000000</v>
      </c>
      <c r="T126" s="5">
        <v>1000000000</v>
      </c>
      <c r="U126" s="5">
        <v>1000000000</v>
      </c>
      <c r="V126" s="5">
        <v>1000000000</v>
      </c>
      <c r="W126" s="5">
        <v>1000000000</v>
      </c>
    </row>
    <row r="127" spans="3:26" ht="15.5" x14ac:dyDescent="0.35">
      <c r="C127" t="s">
        <v>157</v>
      </c>
      <c r="D127" s="5">
        <v>-24216095000</v>
      </c>
      <c r="E127" s="5">
        <v>-73825741000</v>
      </c>
      <c r="F127" s="5">
        <v>-91109802000</v>
      </c>
      <c r="G127" s="5">
        <v>-120893799000</v>
      </c>
      <c r="I127" s="5">
        <v>-91109802000</v>
      </c>
      <c r="J127" s="5">
        <v>-129524060000</v>
      </c>
      <c r="K127" s="5">
        <v>-136350422000</v>
      </c>
      <c r="L127" s="5">
        <v>-130320871000</v>
      </c>
      <c r="M127" s="5">
        <v>-98761524000</v>
      </c>
      <c r="N127" s="5">
        <v>-97883745000</v>
      </c>
      <c r="O127" s="5">
        <v>-97909548000</v>
      </c>
      <c r="P127" s="5">
        <v>-56420380000</v>
      </c>
      <c r="Q127" s="5">
        <v>-52590531000</v>
      </c>
      <c r="R127" s="5">
        <v>-42099904000</v>
      </c>
      <c r="S127" s="5">
        <v>-28429626000</v>
      </c>
      <c r="T127" s="5">
        <v>31771792000</v>
      </c>
      <c r="U127" s="5">
        <v>60203305000</v>
      </c>
      <c r="V127" s="5">
        <v>59785300000</v>
      </c>
      <c r="W127" s="5">
        <v>74744151803</v>
      </c>
    </row>
    <row r="128" spans="3:26" ht="15.5" x14ac:dyDescent="0.35">
      <c r="C128" t="s">
        <v>158</v>
      </c>
      <c r="D128" s="5">
        <v>-23216095000</v>
      </c>
      <c r="E128" s="5">
        <v>-72825741000</v>
      </c>
      <c r="F128" s="5">
        <v>-90109802000</v>
      </c>
      <c r="G128" s="5">
        <v>-119893799000</v>
      </c>
      <c r="I128" s="5">
        <v>-90109802000</v>
      </c>
      <c r="J128" s="5">
        <v>-128524060000</v>
      </c>
      <c r="K128" s="5">
        <v>-135350422000</v>
      </c>
      <c r="L128" s="5">
        <v>-129320871000</v>
      </c>
      <c r="M128" s="5">
        <v>-97761524000</v>
      </c>
      <c r="N128" s="5">
        <v>-96883745000</v>
      </c>
      <c r="O128" s="5">
        <v>-96909548000</v>
      </c>
      <c r="P128" s="5">
        <v>-55420380000</v>
      </c>
      <c r="Q128" s="5">
        <v>-51590531000</v>
      </c>
      <c r="R128" s="5">
        <v>-41099904000</v>
      </c>
      <c r="S128" s="5">
        <v>-27429626000</v>
      </c>
      <c r="T128" s="5">
        <v>32771792000</v>
      </c>
      <c r="U128" s="5">
        <v>61203305000</v>
      </c>
      <c r="V128" s="5">
        <v>60785300000</v>
      </c>
      <c r="W128" s="5">
        <v>75744151803</v>
      </c>
      <c r="X128" s="5">
        <v>78643112142</v>
      </c>
      <c r="Y128" s="5">
        <v>72987865349</v>
      </c>
      <c r="Z128" s="5">
        <v>62122285174</v>
      </c>
    </row>
    <row r="129" spans="2:26" ht="15.5" x14ac:dyDescent="0.35">
      <c r="C129" t="s">
        <v>159</v>
      </c>
      <c r="D129" s="5">
        <v>83908915000</v>
      </c>
      <c r="E129" s="5">
        <v>61624525000</v>
      </c>
      <c r="F129" s="5">
        <v>52851829000</v>
      </c>
      <c r="G129" s="5">
        <v>42009235000</v>
      </c>
      <c r="I129" s="5">
        <v>52851829000</v>
      </c>
      <c r="J129" s="5">
        <v>35701393000</v>
      </c>
      <c r="U129" s="5">
        <v>-7720000</v>
      </c>
      <c r="V129" s="5">
        <v>-25758000</v>
      </c>
      <c r="W129" s="5">
        <v>-20601735</v>
      </c>
    </row>
    <row r="130" spans="2:26" ht="15.5" x14ac:dyDescent="0.35">
      <c r="C130" t="s">
        <v>10</v>
      </c>
      <c r="D130" s="5">
        <v>409676006000</v>
      </c>
      <c r="E130" s="5">
        <v>337781970000</v>
      </c>
      <c r="F130" s="5">
        <v>311725213000</v>
      </c>
      <c r="G130" s="5">
        <v>271098622000</v>
      </c>
      <c r="I130" s="5">
        <v>311725213000</v>
      </c>
      <c r="J130" s="5">
        <v>256160519000</v>
      </c>
      <c r="K130" s="5">
        <v>243361929000</v>
      </c>
      <c r="L130" s="5">
        <v>10651480000</v>
      </c>
      <c r="M130" s="5">
        <v>40012007000</v>
      </c>
      <c r="N130" s="5">
        <v>40391503000</v>
      </c>
      <c r="O130" s="5">
        <v>14328227000</v>
      </c>
      <c r="P130" s="5">
        <v>55578753000</v>
      </c>
      <c r="Q130" s="5">
        <v>59323036000</v>
      </c>
      <c r="R130" s="5">
        <v>69785429000</v>
      </c>
      <c r="S130" s="5">
        <v>83514962000</v>
      </c>
      <c r="T130" s="5">
        <v>146734588000</v>
      </c>
      <c r="U130" s="5">
        <v>175158381000</v>
      </c>
      <c r="V130" s="5">
        <v>174722338000</v>
      </c>
      <c r="W130" s="5">
        <v>189686346172</v>
      </c>
      <c r="X130" s="5">
        <v>192605908246</v>
      </c>
      <c r="Y130" s="5">
        <v>188097360454</v>
      </c>
      <c r="Z130" s="5">
        <v>199243994489</v>
      </c>
    </row>
    <row r="131" spans="2:26" ht="15.5" x14ac:dyDescent="0.35">
      <c r="C131" t="s">
        <v>160</v>
      </c>
      <c r="D131" s="5">
        <v>1078472348000</v>
      </c>
      <c r="E131" s="5">
        <v>702981212000</v>
      </c>
      <c r="F131" s="5">
        <v>627919100000</v>
      </c>
      <c r="G131" s="5">
        <v>716289086000</v>
      </c>
      <c r="I131" s="5">
        <v>627919100000</v>
      </c>
      <c r="J131" s="5">
        <v>604838545000</v>
      </c>
      <c r="K131" s="5">
        <v>251200338000</v>
      </c>
      <c r="L131" s="5">
        <v>71631767000</v>
      </c>
      <c r="M131" s="5">
        <v>64597186000</v>
      </c>
      <c r="N131" s="5">
        <v>68655725000</v>
      </c>
      <c r="O131" s="5">
        <v>71655559000</v>
      </c>
      <c r="P131" s="5">
        <v>127894510000</v>
      </c>
      <c r="Q131" s="5">
        <v>137363302000</v>
      </c>
      <c r="R131" s="5">
        <v>157702766000</v>
      </c>
      <c r="S131" s="5">
        <v>170598564000</v>
      </c>
      <c r="T131" s="5">
        <v>303255720000</v>
      </c>
      <c r="U131" s="5">
        <v>361548801000</v>
      </c>
      <c r="V131" s="5">
        <v>396277483000</v>
      </c>
      <c r="W131" s="5">
        <v>471838283185</v>
      </c>
      <c r="X131" s="5">
        <v>467804659413</v>
      </c>
      <c r="Y131" s="5">
        <v>486392238422</v>
      </c>
      <c r="Z131" s="5">
        <v>507700648341</v>
      </c>
    </row>
    <row r="132" spans="2:26" ht="15.5" x14ac:dyDescent="0.35">
      <c r="C132" t="s">
        <v>161</v>
      </c>
      <c r="D132" s="5">
        <v>1200000000</v>
      </c>
      <c r="E132" s="5">
        <v>1200000000</v>
      </c>
      <c r="F132" s="5">
        <v>1200000000</v>
      </c>
      <c r="G132" s="5">
        <v>1200000000</v>
      </c>
      <c r="I132" s="5">
        <v>1200000000</v>
      </c>
      <c r="J132" s="5">
        <v>1200000000</v>
      </c>
      <c r="K132" s="5">
        <v>1200000000</v>
      </c>
      <c r="L132" s="5">
        <v>600000000</v>
      </c>
      <c r="M132" s="5">
        <v>600000000</v>
      </c>
      <c r="N132" s="5">
        <v>600000000</v>
      </c>
      <c r="O132" s="5">
        <v>600000000</v>
      </c>
      <c r="P132" s="5">
        <v>600000000</v>
      </c>
      <c r="Q132" s="5">
        <v>600000000</v>
      </c>
      <c r="R132" s="5">
        <v>600000000</v>
      </c>
      <c r="S132" s="5">
        <v>600000000</v>
      </c>
      <c r="T132" s="5">
        <v>600000000</v>
      </c>
      <c r="U132" s="5">
        <v>600000000</v>
      </c>
      <c r="V132" s="5">
        <v>600000000</v>
      </c>
      <c r="W132" s="5">
        <v>600000000</v>
      </c>
      <c r="X132" s="5">
        <v>600000000</v>
      </c>
      <c r="Y132" s="5">
        <v>600000000</v>
      </c>
      <c r="Z132" s="5">
        <v>600000000</v>
      </c>
    </row>
    <row r="134" spans="2:26" ht="15.5" x14ac:dyDescent="0.35">
      <c r="B134" t="s">
        <v>162</v>
      </c>
      <c r="C134" t="s">
        <v>163</v>
      </c>
      <c r="D134" s="5">
        <v>169409560000</v>
      </c>
      <c r="E134" s="5">
        <v>37364042000</v>
      </c>
      <c r="F134" s="5">
        <v>31973970000</v>
      </c>
      <c r="G134" s="5">
        <v>-34048453000</v>
      </c>
      <c r="I134" s="5">
        <v>37516981000</v>
      </c>
      <c r="J134" s="5">
        <v>-4407045000</v>
      </c>
      <c r="K134" s="5">
        <v>-14174173000</v>
      </c>
      <c r="L134" s="5">
        <v>-4185270000</v>
      </c>
      <c r="M134" s="5">
        <v>6665220000</v>
      </c>
      <c r="N134" s="5">
        <v>2443153000</v>
      </c>
      <c r="O134" s="5">
        <v>14367105000</v>
      </c>
      <c r="P134" s="5">
        <v>3795616000</v>
      </c>
      <c r="Q134" s="5">
        <v>4566815000</v>
      </c>
      <c r="R134" s="5">
        <v>-3323091000</v>
      </c>
      <c r="S134" s="5">
        <v>56239777000</v>
      </c>
      <c r="T134" s="5">
        <v>49547707000</v>
      </c>
      <c r="U134" s="5">
        <v>-2269482000</v>
      </c>
      <c r="V134" s="5">
        <v>31961854000</v>
      </c>
      <c r="W134" s="5">
        <v>-20347519784</v>
      </c>
      <c r="X134" s="5">
        <v>27634662262</v>
      </c>
      <c r="Y134" s="5">
        <v>70843705959</v>
      </c>
      <c r="Z134" s="5">
        <v>123179200281</v>
      </c>
    </row>
    <row r="135" spans="2:26" ht="15.5" x14ac:dyDescent="0.35">
      <c r="C135" t="s">
        <v>3011</v>
      </c>
      <c r="D135" s="5">
        <v>381739607000</v>
      </c>
      <c r="E135" s="5">
        <v>196717153000</v>
      </c>
      <c r="F135" s="5">
        <v>228033011000</v>
      </c>
      <c r="G135" s="5">
        <v>272121101000</v>
      </c>
      <c r="I135" s="5">
        <v>792935600000</v>
      </c>
      <c r="J135" s="5">
        <v>200093934000</v>
      </c>
      <c r="K135" s="5">
        <v>44827385000</v>
      </c>
      <c r="L135" s="5">
        <v>34620590000</v>
      </c>
      <c r="M135" s="5">
        <v>6710066000</v>
      </c>
      <c r="N135" s="5">
        <v>15404650000</v>
      </c>
      <c r="O135" s="5">
        <v>23688688000</v>
      </c>
      <c r="P135" s="5">
        <v>9780344000</v>
      </c>
      <c r="Q135" s="5">
        <v>12914104000</v>
      </c>
      <c r="R135" s="5">
        <v>15948923000</v>
      </c>
      <c r="S135" s="5">
        <v>112941816000</v>
      </c>
      <c r="T135" s="5">
        <v>137930993000</v>
      </c>
      <c r="U135" s="5">
        <v>226465581000</v>
      </c>
      <c r="V135" s="5">
        <v>303200763000</v>
      </c>
      <c r="W135" s="5">
        <v>328297618615</v>
      </c>
      <c r="X135" s="5">
        <v>264118651707</v>
      </c>
      <c r="Y135" s="5">
        <v>400897869563</v>
      </c>
      <c r="Z135" s="5">
        <v>472272979344</v>
      </c>
    </row>
    <row r="136" spans="2:26" ht="15.5" x14ac:dyDescent="0.35">
      <c r="C136" t="s">
        <v>329</v>
      </c>
      <c r="X136" s="5">
        <v>-214195100895</v>
      </c>
      <c r="Y136" s="5">
        <v>-306480067172</v>
      </c>
      <c r="Z136" s="5">
        <v>-324118084295</v>
      </c>
    </row>
    <row r="137" spans="2:26" ht="15.5" x14ac:dyDescent="0.35">
      <c r="C137" t="s">
        <v>411</v>
      </c>
      <c r="D137" s="5">
        <v>-203003488000</v>
      </c>
      <c r="E137" s="5">
        <v>-138777075000</v>
      </c>
      <c r="F137" s="5">
        <v>-220545571000</v>
      </c>
      <c r="G137" s="5">
        <v>-298117283000</v>
      </c>
      <c r="I137" s="5">
        <v>-715310732000</v>
      </c>
      <c r="J137" s="5">
        <v>-185983598000</v>
      </c>
      <c r="K137" s="5">
        <v>-51946967000</v>
      </c>
      <c r="L137" s="5">
        <v>-28702703000</v>
      </c>
      <c r="M137" s="5">
        <v>-2637186000</v>
      </c>
      <c r="N137" s="5">
        <v>-7842262000</v>
      </c>
      <c r="O137" s="5">
        <v>-9493330000</v>
      </c>
      <c r="P137" s="5">
        <v>-3550445000</v>
      </c>
      <c r="Q137" s="5">
        <v>-10342067000</v>
      </c>
      <c r="R137" s="5">
        <v>-5334138000</v>
      </c>
      <c r="S137" s="5">
        <v>-36596955000</v>
      </c>
      <c r="T137" s="5">
        <v>-66068378000</v>
      </c>
      <c r="U137" s="5">
        <v>-172197604000</v>
      </c>
      <c r="V137" s="5">
        <v>-198259236000</v>
      </c>
      <c r="W137" s="5">
        <v>-281965028001</v>
      </c>
    </row>
    <row r="138" spans="2:26" ht="15.5" x14ac:dyDescent="0.35">
      <c r="C138" t="s">
        <v>598</v>
      </c>
      <c r="D138" s="5">
        <v>-1782884000</v>
      </c>
      <c r="E138" s="5">
        <v>-20659119000</v>
      </c>
      <c r="F138" s="5">
        <v>23764031000</v>
      </c>
      <c r="G138" s="5">
        <v>-2976499000</v>
      </c>
      <c r="I138" s="5">
        <v>-27546102000</v>
      </c>
      <c r="J138" s="5">
        <v>-17522761000</v>
      </c>
      <c r="K138" s="5">
        <v>-9438492000</v>
      </c>
      <c r="L138" s="5">
        <v>-9618191000</v>
      </c>
      <c r="M138" s="5">
        <v>-2079801000</v>
      </c>
      <c r="N138" s="5">
        <v>-2763259000</v>
      </c>
      <c r="O138" s="5">
        <v>-1015569000</v>
      </c>
      <c r="P138" s="5">
        <v>-1922279000</v>
      </c>
      <c r="Q138" s="5">
        <v>-4142898000</v>
      </c>
      <c r="R138" s="5">
        <v>-4376086000</v>
      </c>
      <c r="S138" s="5">
        <v>-7004109000</v>
      </c>
      <c r="T138" s="5">
        <v>-12331714000</v>
      </c>
      <c r="U138" s="5">
        <v>-32140815000</v>
      </c>
      <c r="V138" s="5">
        <v>-43390782000</v>
      </c>
      <c r="W138" s="5">
        <v>-51693295357</v>
      </c>
    </row>
    <row r="139" spans="2:26" ht="15.5" x14ac:dyDescent="0.35">
      <c r="C139" t="s">
        <v>532</v>
      </c>
      <c r="D139" s="5">
        <v>-204786372000</v>
      </c>
      <c r="E139" s="5">
        <v>-159436194000</v>
      </c>
      <c r="F139" s="5">
        <v>-196781540000</v>
      </c>
      <c r="G139" s="5">
        <v>-301093782000</v>
      </c>
      <c r="I139" s="5">
        <v>-742856834000</v>
      </c>
      <c r="J139" s="5">
        <v>-203506359000</v>
      </c>
      <c r="K139" s="5">
        <v>-61385459000</v>
      </c>
      <c r="L139" s="5">
        <v>-38320894000</v>
      </c>
      <c r="M139" s="5">
        <v>-4716987000</v>
      </c>
      <c r="N139" s="5">
        <v>-10605521000</v>
      </c>
      <c r="O139" s="5">
        <v>-10508899000</v>
      </c>
      <c r="P139" s="5">
        <v>-5472724000</v>
      </c>
      <c r="Q139" s="5">
        <v>-14484965000</v>
      </c>
      <c r="R139" s="5">
        <v>-9710224000</v>
      </c>
      <c r="S139" s="5">
        <v>-43601064000</v>
      </c>
      <c r="T139" s="5">
        <v>-78400092000</v>
      </c>
      <c r="U139" s="5">
        <v>-204338419000</v>
      </c>
      <c r="V139" s="5">
        <v>-241650018000</v>
      </c>
      <c r="W139" s="5">
        <v>-333658323358</v>
      </c>
      <c r="X139" s="5">
        <v>-214195100895</v>
      </c>
      <c r="Y139" s="5">
        <v>-306480067172</v>
      </c>
      <c r="Z139" s="5">
        <v>-324118084295</v>
      </c>
    </row>
    <row r="140" spans="2:26" ht="15.5" x14ac:dyDescent="0.35">
      <c r="C140" t="s">
        <v>3012</v>
      </c>
      <c r="F140" s="5">
        <v>-2863103000</v>
      </c>
      <c r="G140" s="5">
        <v>2863103000</v>
      </c>
      <c r="O140" s="5">
        <v>14800369000</v>
      </c>
    </row>
    <row r="141" spans="2:26" ht="15.5" x14ac:dyDescent="0.35">
      <c r="C141" t="s">
        <v>3013</v>
      </c>
      <c r="D141" s="5">
        <v>417400000</v>
      </c>
      <c r="E141" s="5">
        <v>578935000</v>
      </c>
      <c r="F141" s="5">
        <v>1323908000</v>
      </c>
      <c r="G141" s="5">
        <v>-581436000</v>
      </c>
      <c r="I141" s="5">
        <v>1323908000</v>
      </c>
      <c r="J141" s="5">
        <v>1277630000</v>
      </c>
      <c r="K141" s="5">
        <v>2411049000</v>
      </c>
      <c r="L141" s="5">
        <v>16021000</v>
      </c>
      <c r="M141" s="5">
        <v>3273000</v>
      </c>
      <c r="T141" s="5">
        <v>52567000</v>
      </c>
      <c r="U141" s="5">
        <v>336519000</v>
      </c>
      <c r="V141" s="5">
        <v>212214000</v>
      </c>
    </row>
    <row r="142" spans="2:26" ht="15.5" x14ac:dyDescent="0.35">
      <c r="C142" t="s">
        <v>550</v>
      </c>
      <c r="N142" s="5">
        <v>-2766989000</v>
      </c>
      <c r="O142" s="5">
        <v>-13228285000</v>
      </c>
      <c r="P142" s="5">
        <v>-638257000</v>
      </c>
      <c r="Q142" s="5">
        <v>-4401721000</v>
      </c>
      <c r="R142" s="5">
        <v>-9636555000</v>
      </c>
      <c r="S142" s="5">
        <v>-12507010000</v>
      </c>
    </row>
    <row r="143" spans="2:26" ht="15.5" x14ac:dyDescent="0.35">
      <c r="C143" t="s">
        <v>490</v>
      </c>
      <c r="D143" s="5">
        <v>-7751304000</v>
      </c>
      <c r="E143" s="5">
        <v>-4851377000</v>
      </c>
      <c r="F143" s="5">
        <v>-3616311000</v>
      </c>
      <c r="G143" s="5">
        <v>-5926562000</v>
      </c>
      <c r="I143" s="5">
        <v>-19763698000</v>
      </c>
      <c r="J143" s="5">
        <v>-3061941000</v>
      </c>
      <c r="M143" s="5">
        <v>146344000</v>
      </c>
      <c r="N143" s="5">
        <v>411013000</v>
      </c>
      <c r="O143" s="5">
        <v>-384768000</v>
      </c>
      <c r="P143" s="5">
        <v>126253000</v>
      </c>
      <c r="Q143" s="5">
        <v>10539397000</v>
      </c>
      <c r="R143" s="5">
        <v>74765000</v>
      </c>
      <c r="S143" s="5">
        <v>-593965000</v>
      </c>
    </row>
    <row r="144" spans="2:26" ht="15.5" x14ac:dyDescent="0.35">
      <c r="C144" t="s">
        <v>3014</v>
      </c>
      <c r="M144" s="5">
        <v>183000</v>
      </c>
      <c r="T144" s="5">
        <v>158205000</v>
      </c>
      <c r="U144" s="5">
        <v>1536637000</v>
      </c>
      <c r="V144" s="5">
        <v>1242707000</v>
      </c>
    </row>
    <row r="145" spans="3:26" ht="15.5" x14ac:dyDescent="0.35">
      <c r="C145" t="s">
        <v>3015</v>
      </c>
      <c r="T145" s="5">
        <v>5680000000</v>
      </c>
    </row>
    <row r="146" spans="3:26" ht="15.5" x14ac:dyDescent="0.35">
      <c r="C146" t="s">
        <v>3016</v>
      </c>
      <c r="D146" s="5">
        <v>-209771000</v>
      </c>
      <c r="E146" s="5">
        <v>4355525000</v>
      </c>
      <c r="F146" s="5">
        <v>5878005000</v>
      </c>
      <c r="G146" s="5">
        <v>-1430877000</v>
      </c>
      <c r="I146" s="5">
        <v>5878005000</v>
      </c>
      <c r="J146" s="5">
        <v>789691000</v>
      </c>
      <c r="K146" s="5">
        <v>-27148000</v>
      </c>
      <c r="L146" s="5">
        <v>-500987000</v>
      </c>
      <c r="M146" s="5">
        <v>4540000000</v>
      </c>
      <c r="T146" s="5">
        <v>1430691000</v>
      </c>
      <c r="U146" s="5">
        <v>1180604000</v>
      </c>
      <c r="V146" s="5">
        <v>1296871000</v>
      </c>
      <c r="W146" s="5">
        <v>-3993112295</v>
      </c>
      <c r="X146" s="5">
        <v>-737015994</v>
      </c>
      <c r="Y146" s="5">
        <v>-920028885</v>
      </c>
      <c r="Z146" s="5">
        <v>-763992510</v>
      </c>
    </row>
    <row r="147" spans="3:26" ht="15.5" x14ac:dyDescent="0.35">
      <c r="C147" t="s">
        <v>3017</v>
      </c>
    </row>
    <row r="148" spans="3:26" ht="15.5" x14ac:dyDescent="0.35">
      <c r="C148" t="s">
        <v>3018</v>
      </c>
      <c r="M148" s="5">
        <v>-7358000</v>
      </c>
      <c r="T148" s="5">
        <v>-880267000</v>
      </c>
      <c r="U148" s="5">
        <v>-1074863000</v>
      </c>
      <c r="V148" s="5">
        <v>-389350000</v>
      </c>
    </row>
    <row r="149" spans="3:26" ht="15.5" x14ac:dyDescent="0.35">
      <c r="C149" t="s">
        <v>171</v>
      </c>
      <c r="M149" s="5">
        <v>-10301000</v>
      </c>
      <c r="U149" s="5">
        <v>-22020039000</v>
      </c>
      <c r="W149" s="5">
        <v>-25876475925</v>
      </c>
      <c r="X149" s="5">
        <v>-18536758310</v>
      </c>
      <c r="Y149" s="5">
        <v>-18286476279</v>
      </c>
      <c r="Z149" s="5">
        <v>-20815978678</v>
      </c>
    </row>
    <row r="150" spans="3:26" ht="15.5" x14ac:dyDescent="0.35">
      <c r="C150" t="s">
        <v>710</v>
      </c>
      <c r="Q150" s="5">
        <v>-83590245000</v>
      </c>
      <c r="R150" s="5">
        <v>2813033000</v>
      </c>
      <c r="S150" s="5">
        <v>-57741238000</v>
      </c>
      <c r="T150" s="5">
        <v>-9009373000</v>
      </c>
      <c r="U150" s="5">
        <v>-18759573000</v>
      </c>
      <c r="V150" s="5">
        <v>-28216877000</v>
      </c>
      <c r="Y150" s="5">
        <v>3766302546</v>
      </c>
      <c r="Z150" s="5">
        <v>105671890653</v>
      </c>
    </row>
    <row r="151" spans="3:26" ht="15.5" x14ac:dyDescent="0.35">
      <c r="C151" t="s">
        <v>3019</v>
      </c>
      <c r="X151" s="5">
        <v>1436139321</v>
      </c>
    </row>
    <row r="152" spans="3:26" ht="15.5" x14ac:dyDescent="0.35">
      <c r="C152" t="s">
        <v>3020</v>
      </c>
    </row>
    <row r="153" spans="3:26" ht="15.5" x14ac:dyDescent="0.35">
      <c r="C153" t="s">
        <v>3021</v>
      </c>
      <c r="T153" s="5">
        <v>-16015710000</v>
      </c>
      <c r="V153" s="5">
        <v>-23100763000</v>
      </c>
    </row>
    <row r="154" spans="3:26" ht="15.5" x14ac:dyDescent="0.35">
      <c r="C154" t="s">
        <v>3022</v>
      </c>
      <c r="T154" s="5">
        <v>-10541000</v>
      </c>
      <c r="U154" s="5">
        <v>-938863000</v>
      </c>
      <c r="V154" s="5">
        <v>-6671936000</v>
      </c>
    </row>
    <row r="155" spans="3:26" ht="15.5" x14ac:dyDescent="0.35">
      <c r="C155" t="s">
        <v>3023</v>
      </c>
      <c r="T155" s="5">
        <v>-278698000</v>
      </c>
      <c r="U155" s="5">
        <v>-1238005000</v>
      </c>
    </row>
    <row r="156" spans="3:26" ht="15.5" x14ac:dyDescent="0.35">
      <c r="C156" t="s">
        <v>173</v>
      </c>
      <c r="D156" s="5">
        <v>-12085247000</v>
      </c>
      <c r="E156" s="5">
        <v>-40543000</v>
      </c>
      <c r="F156" s="5">
        <v>13962000</v>
      </c>
      <c r="G156" s="5">
        <v>-37243000</v>
      </c>
      <c r="I156" s="5">
        <v>39878374000</v>
      </c>
      <c r="J156" s="5">
        <v>178932549000</v>
      </c>
      <c r="K156" s="5">
        <v>215914251000</v>
      </c>
      <c r="L156" s="5">
        <v>1621044000</v>
      </c>
      <c r="M156" s="5">
        <v>-2702834000</v>
      </c>
      <c r="N156" s="5">
        <v>-3190140000</v>
      </c>
      <c r="O156" s="5">
        <v>-14676780000</v>
      </c>
      <c r="P156" s="5">
        <v>-3208230000</v>
      </c>
      <c r="Q156" s="5">
        <v>-9710957000</v>
      </c>
      <c r="R156" s="5">
        <v>2749915000</v>
      </c>
      <c r="S156" s="5">
        <v>-57831351000</v>
      </c>
      <c r="T156" s="5">
        <v>-18915507000</v>
      </c>
      <c r="U156" s="5">
        <v>-30097351000</v>
      </c>
      <c r="V156" s="5">
        <v>-42764613000</v>
      </c>
      <c r="W156" s="5">
        <v>47000075523</v>
      </c>
      <c r="X156" s="5">
        <v>-16135156054</v>
      </c>
      <c r="Y156" s="5">
        <v>-52223218853</v>
      </c>
      <c r="Z156" s="5">
        <v>120425489013</v>
      </c>
    </row>
    <row r="157" spans="3:26" ht="15.5" x14ac:dyDescent="0.35">
      <c r="C157" t="s">
        <v>174</v>
      </c>
      <c r="D157" s="5">
        <v>18379358000</v>
      </c>
      <c r="E157" s="5">
        <v>-15158408000</v>
      </c>
      <c r="F157" s="5">
        <v>-42130846000</v>
      </c>
      <c r="G157" s="5">
        <v>20811390000</v>
      </c>
      <c r="I157" s="5">
        <v>-93189222000</v>
      </c>
      <c r="J157" s="5">
        <v>-333115353000</v>
      </c>
      <c r="K157" s="5">
        <v>-5380000</v>
      </c>
      <c r="L157" s="5">
        <v>-271116000</v>
      </c>
      <c r="M157" s="5">
        <v>-18720000</v>
      </c>
      <c r="Q157" s="5">
        <v>4092000000</v>
      </c>
      <c r="S157" s="5">
        <v>1547397000</v>
      </c>
      <c r="T157" s="5">
        <v>-30000000000</v>
      </c>
      <c r="U157" s="5">
        <v>13973324000</v>
      </c>
      <c r="V157" s="5">
        <v>17590313000</v>
      </c>
      <c r="W157" s="5">
        <v>-29489109223</v>
      </c>
      <c r="X157" s="5">
        <v>-2109921002</v>
      </c>
      <c r="Y157" s="5">
        <v>-38445914519</v>
      </c>
      <c r="Z157" s="5">
        <v>-223848673520</v>
      </c>
    </row>
    <row r="158" spans="3:26" ht="15.5" x14ac:dyDescent="0.35">
      <c r="C158" t="s">
        <v>3024</v>
      </c>
      <c r="Y158" s="5">
        <v>10294693036</v>
      </c>
      <c r="Z158" s="5">
        <v>-50321949197</v>
      </c>
    </row>
    <row r="159" spans="3:26" ht="15.5" x14ac:dyDescent="0.35">
      <c r="C159" t="s">
        <v>3025</v>
      </c>
      <c r="D159" s="5">
        <v>34835041000</v>
      </c>
      <c r="E159" s="5">
        <v>-7254989000</v>
      </c>
      <c r="F159" s="5">
        <v>29019511000</v>
      </c>
      <c r="G159" s="5">
        <v>22894844000</v>
      </c>
      <c r="X159" s="5">
        <v>-1340014684</v>
      </c>
    </row>
    <row r="160" spans="3:26" ht="15.5" x14ac:dyDescent="0.35">
      <c r="C160" t="s">
        <v>3026</v>
      </c>
    </row>
    <row r="161" spans="3:26" ht="15.5" x14ac:dyDescent="0.35">
      <c r="C161" t="s">
        <v>3027</v>
      </c>
      <c r="D161" s="5">
        <v>34835041000</v>
      </c>
      <c r="E161" s="5">
        <v>-7254989000</v>
      </c>
      <c r="F161" s="5">
        <v>29019511000</v>
      </c>
      <c r="G161" s="5">
        <v>22894844000</v>
      </c>
      <c r="X161" s="5">
        <v>-1340014684</v>
      </c>
      <c r="Y161" s="5">
        <v>10294693036</v>
      </c>
      <c r="Z161" s="5">
        <v>-50321949197</v>
      </c>
    </row>
    <row r="162" spans="3:26" ht="15.5" x14ac:dyDescent="0.35">
      <c r="C162" t="s">
        <v>176</v>
      </c>
      <c r="D162" s="5">
        <v>-355368000</v>
      </c>
      <c r="E162" s="5">
        <v>-1129257000</v>
      </c>
      <c r="F162" s="5">
        <v>-7690733000</v>
      </c>
      <c r="G162" s="5">
        <v>-1949098000</v>
      </c>
      <c r="I162" s="5">
        <v>-14526046000</v>
      </c>
      <c r="J162" s="5">
        <v>-46188556000</v>
      </c>
      <c r="K162" s="5">
        <v>-5380000</v>
      </c>
      <c r="L162" s="5">
        <v>-271116000</v>
      </c>
      <c r="M162" s="5">
        <v>-18720000</v>
      </c>
      <c r="T162" s="5">
        <v>-30000000000</v>
      </c>
      <c r="U162" s="5">
        <v>-75000000</v>
      </c>
      <c r="V162" s="5">
        <v>-316298000</v>
      </c>
      <c r="W162" s="5">
        <v>-56534538535</v>
      </c>
      <c r="X162" s="5">
        <v>-1946642500</v>
      </c>
      <c r="Y162" s="5">
        <v>-2576905812</v>
      </c>
      <c r="Z162" s="5">
        <v>-176654762345</v>
      </c>
    </row>
    <row r="163" spans="3:26" ht="15.5" x14ac:dyDescent="0.35">
      <c r="C163" t="s">
        <v>423</v>
      </c>
      <c r="J163" s="5">
        <v>22100000000</v>
      </c>
      <c r="Q163" s="5">
        <v>4092000000</v>
      </c>
      <c r="S163" s="5">
        <v>1547397000</v>
      </c>
      <c r="U163" s="5">
        <v>14048324000</v>
      </c>
      <c r="V163" s="5">
        <v>17906611000</v>
      </c>
      <c r="W163" s="5">
        <v>27045429312</v>
      </c>
      <c r="X163" s="5">
        <v>1176736182</v>
      </c>
      <c r="Z163" s="5">
        <v>4173908742</v>
      </c>
    </row>
    <row r="164" spans="3:26" ht="15.5" x14ac:dyDescent="0.35">
      <c r="C164" t="s">
        <v>3028</v>
      </c>
      <c r="D164" s="5">
        <v>-15971300000</v>
      </c>
      <c r="E164" s="5">
        <v>-6369699000</v>
      </c>
      <c r="F164" s="5">
        <v>52122000</v>
      </c>
      <c r="I164" s="5">
        <v>-6344213000</v>
      </c>
      <c r="J164" s="5">
        <v>-81419627000</v>
      </c>
    </row>
    <row r="165" spans="3:26" ht="15.5" x14ac:dyDescent="0.35">
      <c r="C165" t="s">
        <v>2368</v>
      </c>
      <c r="J165" s="5">
        <v>-165000000000</v>
      </c>
    </row>
    <row r="166" spans="3:26" ht="15.5" x14ac:dyDescent="0.35">
      <c r="C166" t="s">
        <v>3029</v>
      </c>
      <c r="D166" s="5">
        <v>-129015000</v>
      </c>
      <c r="E166" s="5">
        <v>-404463000</v>
      </c>
      <c r="F166" s="5">
        <v>-133574000</v>
      </c>
      <c r="G166" s="5">
        <v>-134356000</v>
      </c>
      <c r="I166" s="5">
        <v>-8940791000</v>
      </c>
      <c r="J166" s="5">
        <v>-3913626000</v>
      </c>
    </row>
    <row r="167" spans="3:26" ht="15.5" x14ac:dyDescent="0.35">
      <c r="C167" t="s">
        <v>535</v>
      </c>
    </row>
    <row r="168" spans="3:26" ht="15.5" x14ac:dyDescent="0.35">
      <c r="C168" t="s">
        <v>556</v>
      </c>
      <c r="Z168" s="5">
        <v>116320768</v>
      </c>
    </row>
    <row r="169" spans="3:26" ht="15.5" x14ac:dyDescent="0.35">
      <c r="C169" t="s">
        <v>3030</v>
      </c>
    </row>
    <row r="170" spans="3:26" ht="15.5" x14ac:dyDescent="0.35">
      <c r="C170" t="s">
        <v>2437</v>
      </c>
      <c r="F170" s="5">
        <v>-63378172000</v>
      </c>
      <c r="I170" s="5">
        <v>-63378172000</v>
      </c>
      <c r="J170" s="5">
        <v>-58693544000</v>
      </c>
      <c r="Y170" s="5">
        <v>-46163701743</v>
      </c>
      <c r="Z170" s="5">
        <v>-1162191488</v>
      </c>
    </row>
    <row r="171" spans="3:26" ht="15.5" x14ac:dyDescent="0.35">
      <c r="C171" t="s">
        <v>183</v>
      </c>
      <c r="D171" s="5">
        <v>-12085247000</v>
      </c>
      <c r="E171" s="5">
        <v>-40543000</v>
      </c>
      <c r="F171" s="5">
        <v>13962000</v>
      </c>
      <c r="G171" s="5">
        <v>-37243000</v>
      </c>
      <c r="I171" s="5">
        <v>39878374000</v>
      </c>
      <c r="J171" s="5">
        <v>178932549000</v>
      </c>
      <c r="K171" s="5">
        <v>215914251000</v>
      </c>
      <c r="L171" s="5">
        <v>1621044000</v>
      </c>
      <c r="M171" s="5">
        <v>-2702834000</v>
      </c>
      <c r="N171" s="5">
        <v>-3190140000</v>
      </c>
      <c r="O171" s="5">
        <v>-14676780000</v>
      </c>
      <c r="P171" s="5">
        <v>-3208230000</v>
      </c>
      <c r="Q171" s="5">
        <v>-9710957000</v>
      </c>
      <c r="R171" s="5">
        <v>2749915000</v>
      </c>
      <c r="S171" s="5">
        <v>-57831351000</v>
      </c>
      <c r="T171" s="5">
        <v>-18915507000</v>
      </c>
      <c r="U171" s="5">
        <v>-30097351000</v>
      </c>
      <c r="V171" s="5">
        <v>-42764613000</v>
      </c>
      <c r="W171" s="5">
        <v>47000075523</v>
      </c>
      <c r="X171" s="5">
        <v>-16135156054</v>
      </c>
      <c r="Y171" s="5">
        <v>-52223218853</v>
      </c>
      <c r="Z171" s="5">
        <v>120425489013</v>
      </c>
    </row>
    <row r="172" spans="3:26" ht="15.5" x14ac:dyDescent="0.35">
      <c r="C172" t="s">
        <v>3031</v>
      </c>
      <c r="W172" s="5">
        <v>26407177566</v>
      </c>
    </row>
    <row r="173" spans="3:26" ht="15.5" x14ac:dyDescent="0.35">
      <c r="C173" t="s">
        <v>3032</v>
      </c>
    </row>
    <row r="174" spans="3:26" ht="15.5" x14ac:dyDescent="0.35">
      <c r="C174" t="s">
        <v>3033</v>
      </c>
    </row>
    <row r="175" spans="3:26" ht="15.5" x14ac:dyDescent="0.35">
      <c r="C175" t="s">
        <v>3034</v>
      </c>
      <c r="K175" s="5">
        <v>240000000000</v>
      </c>
    </row>
    <row r="176" spans="3:26" ht="15.5" x14ac:dyDescent="0.35">
      <c r="C176" t="s">
        <v>383</v>
      </c>
    </row>
    <row r="177" spans="3:26" ht="15.5" x14ac:dyDescent="0.35">
      <c r="C177" t="s">
        <v>476</v>
      </c>
      <c r="D177" s="5">
        <v>-56180000</v>
      </c>
      <c r="E177" s="5">
        <v>-31299000</v>
      </c>
      <c r="F177" s="5">
        <v>-4953000</v>
      </c>
      <c r="G177" s="5">
        <v>-26184000</v>
      </c>
      <c r="I177" s="5">
        <v>-121626000</v>
      </c>
      <c r="Q177" s="5">
        <v>-28690000</v>
      </c>
      <c r="R177" s="5">
        <v>-63118000</v>
      </c>
      <c r="S177" s="5">
        <v>-90113000</v>
      </c>
      <c r="T177" s="5">
        <v>-1512600000</v>
      </c>
      <c r="U177" s="5">
        <v>-8727730000</v>
      </c>
      <c r="V177" s="5">
        <v>-17157784000</v>
      </c>
      <c r="W177" s="5">
        <v>-3475512436</v>
      </c>
      <c r="X177" s="5">
        <v>-3612208300</v>
      </c>
      <c r="Y177" s="5">
        <v>-35101990640</v>
      </c>
      <c r="Z177" s="5">
        <v>14963257506</v>
      </c>
    </row>
    <row r="178" spans="3:26" ht="15.5" x14ac:dyDescent="0.35">
      <c r="C178" t="s">
        <v>628</v>
      </c>
      <c r="D178" s="5">
        <v>-12000000000</v>
      </c>
      <c r="I178" s="5">
        <v>40000000000</v>
      </c>
      <c r="J178" s="5">
        <v>178932549000</v>
      </c>
      <c r="K178" s="5">
        <v>-2000000000</v>
      </c>
      <c r="L178" s="5">
        <v>2000000000</v>
      </c>
    </row>
    <row r="179" spans="3:26" ht="15.5" x14ac:dyDescent="0.35">
      <c r="C179" t="s">
        <v>3035</v>
      </c>
      <c r="W179" s="5">
        <v>-13176287175</v>
      </c>
    </row>
    <row r="180" spans="3:26" ht="15.5" x14ac:dyDescent="0.35">
      <c r="C180" t="s">
        <v>3036</v>
      </c>
      <c r="W180" s="5">
        <v>4090502192</v>
      </c>
    </row>
    <row r="181" spans="3:26" ht="15.5" x14ac:dyDescent="0.35">
      <c r="C181" t="s">
        <v>567</v>
      </c>
      <c r="N181" s="5">
        <v>13972391000</v>
      </c>
      <c r="W181" s="5">
        <v>84000000000</v>
      </c>
      <c r="X181" s="5">
        <v>20239003030</v>
      </c>
    </row>
    <row r="182" spans="3:26" ht="15.5" x14ac:dyDescent="0.35">
      <c r="C182" t="s">
        <v>572</v>
      </c>
      <c r="M182" s="5">
        <v>-1668192000</v>
      </c>
      <c r="N182" s="5">
        <v>-12304199000</v>
      </c>
      <c r="W182" s="5">
        <v>-35499575009</v>
      </c>
      <c r="X182" s="5">
        <v>-26913307931</v>
      </c>
    </row>
    <row r="183" spans="3:26" ht="15.5" x14ac:dyDescent="0.35">
      <c r="C183" t="s">
        <v>931</v>
      </c>
      <c r="M183" s="5">
        <v>-1668192000</v>
      </c>
      <c r="N183" s="5">
        <v>1668192000</v>
      </c>
      <c r="Q183" s="5">
        <v>-83590245000</v>
      </c>
      <c r="R183" s="5">
        <v>2813033000</v>
      </c>
      <c r="S183" s="5">
        <v>-57741238000</v>
      </c>
      <c r="T183" s="5">
        <v>-9009373000</v>
      </c>
      <c r="U183" s="5">
        <v>-18759573000</v>
      </c>
      <c r="V183" s="5">
        <v>-28216877000</v>
      </c>
      <c r="W183" s="5">
        <v>48500424991</v>
      </c>
      <c r="X183" s="5">
        <v>-6674304901</v>
      </c>
      <c r="Y183" s="5">
        <v>3766302546</v>
      </c>
      <c r="Z183" s="5">
        <v>105671890653</v>
      </c>
    </row>
    <row r="184" spans="3:26" ht="15.5" x14ac:dyDescent="0.35">
      <c r="C184" t="s">
        <v>3037</v>
      </c>
    </row>
    <row r="185" spans="3:26" ht="15.5" x14ac:dyDescent="0.35">
      <c r="C185" t="s">
        <v>3038</v>
      </c>
      <c r="D185" s="5">
        <v>-29067000</v>
      </c>
      <c r="E185" s="5">
        <v>-9244000</v>
      </c>
      <c r="F185" s="5">
        <v>18915000</v>
      </c>
      <c r="G185" s="5">
        <v>-11059000</v>
      </c>
    </row>
    <row r="186" spans="3:26" ht="15.5" x14ac:dyDescent="0.35">
      <c r="C186" t="s">
        <v>522</v>
      </c>
    </row>
    <row r="187" spans="3:26" ht="15.5" x14ac:dyDescent="0.35">
      <c r="C187" t="s">
        <v>534</v>
      </c>
    </row>
    <row r="188" spans="3:26" ht="15.5" x14ac:dyDescent="0.35">
      <c r="C188" t="s">
        <v>704</v>
      </c>
      <c r="X188" s="5">
        <v>-5848642853</v>
      </c>
      <c r="Y188" s="5">
        <v>-8629896000</v>
      </c>
      <c r="Z188" s="5">
        <v>-6859175332</v>
      </c>
    </row>
    <row r="189" spans="3:26" ht="15.5" x14ac:dyDescent="0.35">
      <c r="C189" t="s">
        <v>2692</v>
      </c>
      <c r="Y189" s="5">
        <v>-22012178210</v>
      </c>
      <c r="Z189" s="5">
        <v>-3997377040</v>
      </c>
    </row>
    <row r="190" spans="3:26" ht="15.5" x14ac:dyDescent="0.35">
      <c r="C190" t="s">
        <v>391</v>
      </c>
      <c r="D190" s="5">
        <v>175703671000</v>
      </c>
      <c r="E190" s="5">
        <v>22165091000</v>
      </c>
      <c r="F190" s="5">
        <v>-10142914000</v>
      </c>
      <c r="G190" s="5">
        <v>-13274306000</v>
      </c>
      <c r="I190" s="5">
        <v>-15793867000</v>
      </c>
      <c r="J190" s="5">
        <v>-158589849000</v>
      </c>
      <c r="K190" s="5">
        <v>201734698000</v>
      </c>
      <c r="L190" s="5">
        <v>-2835342000</v>
      </c>
      <c r="M190" s="5">
        <v>3943666000</v>
      </c>
      <c r="N190" s="5">
        <v>-746987000</v>
      </c>
      <c r="O190" s="5">
        <v>-309675000</v>
      </c>
      <c r="P190" s="5">
        <v>587386000</v>
      </c>
      <c r="Q190" s="5">
        <v>-1052142000</v>
      </c>
      <c r="R190" s="5">
        <v>-573176000</v>
      </c>
      <c r="S190" s="5">
        <v>-44177000</v>
      </c>
      <c r="T190" s="5">
        <v>632200000</v>
      </c>
      <c r="U190" s="5">
        <v>-18393509000</v>
      </c>
      <c r="V190" s="5">
        <v>6787554000</v>
      </c>
      <c r="W190" s="5">
        <v>-2836553484</v>
      </c>
      <c r="X190" s="5">
        <v>9389585206</v>
      </c>
      <c r="Y190" s="5">
        <v>-19825427413</v>
      </c>
      <c r="Z190" s="5">
        <v>19756015774</v>
      </c>
    </row>
    <row r="191" spans="3:26" ht="15.5" x14ac:dyDescent="0.35">
      <c r="C191" t="s">
        <v>193</v>
      </c>
      <c r="E191" s="5">
        <v>14310228000</v>
      </c>
      <c r="F191" s="5">
        <v>25089155000</v>
      </c>
      <c r="I191" s="5">
        <v>47496043000</v>
      </c>
      <c r="J191" s="5">
        <v>206085892000</v>
      </c>
      <c r="K191" s="5">
        <v>1455184000</v>
      </c>
      <c r="L191" s="5">
        <v>4290526000</v>
      </c>
      <c r="M191" s="5">
        <v>346861000</v>
      </c>
      <c r="N191" s="5">
        <v>1093848000</v>
      </c>
      <c r="O191" s="5">
        <v>1403521000</v>
      </c>
      <c r="P191" s="5">
        <v>816135000</v>
      </c>
      <c r="Q191" s="5">
        <v>1868277000</v>
      </c>
      <c r="R191" s="5">
        <v>2441452000</v>
      </c>
      <c r="S191" s="5">
        <v>2485629000</v>
      </c>
      <c r="T191" s="5">
        <v>1853429000</v>
      </c>
      <c r="U191" s="5">
        <v>20246939000</v>
      </c>
      <c r="V191" s="5">
        <v>13459385000</v>
      </c>
      <c r="W191" s="5">
        <v>16295937999</v>
      </c>
      <c r="X191" s="5">
        <v>6906352794</v>
      </c>
      <c r="Y191" s="5">
        <v>26731780207</v>
      </c>
      <c r="Z191" s="5">
        <v>6975764433</v>
      </c>
    </row>
    <row r="192" spans="3:26" ht="15.5" x14ac:dyDescent="0.35">
      <c r="C192" t="s">
        <v>3039</v>
      </c>
      <c r="E192" s="5">
        <v>17391948000</v>
      </c>
      <c r="F192" s="5">
        <v>-25089155000</v>
      </c>
    </row>
    <row r="193" spans="2:26" ht="15.5" x14ac:dyDescent="0.35">
      <c r="C193" t="s">
        <v>195</v>
      </c>
      <c r="D193" s="5">
        <v>175703671000</v>
      </c>
      <c r="E193" s="5">
        <v>53867267000</v>
      </c>
      <c r="F193" s="5">
        <v>-10142914000</v>
      </c>
      <c r="G193" s="5">
        <v>-13274306000</v>
      </c>
      <c r="I193" s="5">
        <v>31702176000</v>
      </c>
      <c r="J193" s="5">
        <v>47496043000</v>
      </c>
      <c r="K193" s="5">
        <v>203189882000</v>
      </c>
      <c r="L193" s="5">
        <v>1455184000</v>
      </c>
      <c r="M193" s="5">
        <v>4290527000</v>
      </c>
      <c r="N193" s="5">
        <v>346861000</v>
      </c>
      <c r="O193" s="5">
        <v>1093846000</v>
      </c>
      <c r="P193" s="5">
        <v>1403521000</v>
      </c>
      <c r="Q193" s="5">
        <v>816135000</v>
      </c>
      <c r="R193" s="5">
        <v>1868276000</v>
      </c>
      <c r="S193" s="5">
        <v>2441452000</v>
      </c>
      <c r="T193" s="5">
        <v>2485629000</v>
      </c>
      <c r="U193" s="5">
        <v>1853430000</v>
      </c>
      <c r="V193" s="5">
        <v>20246939000</v>
      </c>
      <c r="W193" s="5">
        <v>13459384515</v>
      </c>
      <c r="X193" s="5">
        <v>16295938000</v>
      </c>
      <c r="Y193" s="5">
        <v>6906352794</v>
      </c>
      <c r="Z193" s="5">
        <v>26731780207</v>
      </c>
    </row>
    <row r="195" spans="2:26" ht="15.5" x14ac:dyDescent="0.35">
      <c r="B195" t="s">
        <v>196</v>
      </c>
      <c r="C195" t="s">
        <v>12</v>
      </c>
      <c r="D195" s="5">
        <v>1200000000</v>
      </c>
      <c r="E195" s="5">
        <v>1200000000</v>
      </c>
      <c r="F195" s="5">
        <v>1200000000</v>
      </c>
      <c r="G195" s="5">
        <v>1200000000</v>
      </c>
      <c r="I195" s="5">
        <v>1200000000</v>
      </c>
      <c r="J195" s="5">
        <v>1200000000</v>
      </c>
      <c r="K195" s="5">
        <v>1200000000</v>
      </c>
      <c r="L195" s="5">
        <v>600000000</v>
      </c>
      <c r="M195" s="5">
        <v>600000000</v>
      </c>
      <c r="N195" s="5">
        <v>600000000</v>
      </c>
      <c r="O195" s="5">
        <v>600000000</v>
      </c>
      <c r="P195" s="5">
        <v>600000000</v>
      </c>
      <c r="Q195" s="5">
        <v>600000000</v>
      </c>
      <c r="R195" s="5">
        <v>600000000</v>
      </c>
      <c r="S195" s="5">
        <v>600000000</v>
      </c>
      <c r="T195" s="5">
        <v>600000000</v>
      </c>
      <c r="U195" s="5">
        <v>600000000</v>
      </c>
      <c r="V195" s="5">
        <v>600000000</v>
      </c>
      <c r="W195" s="5">
        <v>600000000</v>
      </c>
      <c r="X195" s="5">
        <v>600000000</v>
      </c>
      <c r="Y195" s="5">
        <v>600000000</v>
      </c>
      <c r="Z195" s="5">
        <v>600000000</v>
      </c>
    </row>
    <row r="196" spans="2:26" ht="15.5" x14ac:dyDescent="0.35">
      <c r="C196" t="s">
        <v>197</v>
      </c>
      <c r="D196" s="6">
        <v>41.34</v>
      </c>
      <c r="E196" s="6">
        <v>14.4</v>
      </c>
      <c r="F196" s="6">
        <v>24.97</v>
      </c>
      <c r="G196" s="6">
        <v>-0.74</v>
      </c>
    </row>
    <row r="197" spans="2:26" ht="15.5" x14ac:dyDescent="0.35">
      <c r="C197" t="s">
        <v>198</v>
      </c>
      <c r="D197" s="6">
        <v>74.5</v>
      </c>
      <c r="E197" s="6">
        <v>142.36000000000001</v>
      </c>
      <c r="F197" s="6">
        <v>52.66</v>
      </c>
      <c r="G197" s="6">
        <v>-804.05</v>
      </c>
    </row>
    <row r="198" spans="2:26" ht="15.5" x14ac:dyDescent="0.35">
      <c r="C198" t="s">
        <v>73</v>
      </c>
      <c r="D198" s="6">
        <v>9.4600000000000009</v>
      </c>
      <c r="E198" s="6">
        <v>12.52</v>
      </c>
      <c r="F198" s="6">
        <v>9.85</v>
      </c>
      <c r="G198" s="6">
        <v>2.15</v>
      </c>
    </row>
    <row r="199" spans="2:26" ht="15.5" x14ac:dyDescent="0.35">
      <c r="C199" t="s">
        <v>199</v>
      </c>
      <c r="D199" s="5">
        <v>102200000000</v>
      </c>
      <c r="E199" s="5">
        <v>32670000000</v>
      </c>
      <c r="F199" s="5">
        <v>47650000000</v>
      </c>
      <c r="G199" s="5">
        <v>3880000000</v>
      </c>
    </row>
    <row r="200" spans="2:26" ht="15.5" x14ac:dyDescent="0.35">
      <c r="C200" t="s">
        <v>200</v>
      </c>
      <c r="D200" s="6">
        <v>4.5999999999999999E-2</v>
      </c>
      <c r="E200" s="6">
        <v>2.46E-2</v>
      </c>
      <c r="F200" s="6">
        <v>4.7699999999999992E-2</v>
      </c>
      <c r="G200" s="6">
        <v>-1.1999999999999999E-3</v>
      </c>
    </row>
    <row r="201" spans="2:26" ht="15.5" x14ac:dyDescent="0.35">
      <c r="C201" t="s">
        <v>201</v>
      </c>
      <c r="D201" s="6">
        <v>0.15229999999999999</v>
      </c>
      <c r="E201" s="6">
        <v>6.2600000000000003E-2</v>
      </c>
      <c r="F201" s="6">
        <v>0.1158</v>
      </c>
      <c r="G201" s="6">
        <v>-3.9000000000000003E-3</v>
      </c>
    </row>
    <row r="202" spans="2:26" ht="15.5" x14ac:dyDescent="0.35">
      <c r="C202" t="s">
        <v>202</v>
      </c>
      <c r="D202" s="6">
        <v>0.24480000000000002</v>
      </c>
      <c r="E202" s="6">
        <v>8.5900000000000004E-2</v>
      </c>
      <c r="F202" s="6">
        <v>0.15609999999999999</v>
      </c>
      <c r="G202" s="6">
        <v>-6.7000000000000002E-3</v>
      </c>
    </row>
    <row r="203" spans="2:26" ht="15.5" x14ac:dyDescent="0.35">
      <c r="C203" t="s">
        <v>203</v>
      </c>
      <c r="D203" s="6">
        <v>848.93</v>
      </c>
      <c r="E203" s="6">
        <v>365.62</v>
      </c>
      <c r="F203" s="6">
        <v>362.46</v>
      </c>
      <c r="G203" s="6">
        <v>-167.67</v>
      </c>
    </row>
    <row r="204" spans="2:26" ht="15.5" x14ac:dyDescent="0.35">
      <c r="C204" t="s">
        <v>204</v>
      </c>
      <c r="D204" s="5">
        <v>410000000000</v>
      </c>
      <c r="E204" s="5">
        <v>338000000000</v>
      </c>
      <c r="F204" s="5">
        <v>312000000000</v>
      </c>
      <c r="G204" s="5">
        <v>271000000000</v>
      </c>
    </row>
    <row r="205" spans="2:26" ht="15.5" x14ac:dyDescent="0.35">
      <c r="C205" t="s">
        <v>205</v>
      </c>
      <c r="D205" s="6">
        <v>11.35</v>
      </c>
      <c r="E205" s="6">
        <v>8.91</v>
      </c>
      <c r="F205" s="6">
        <v>6.1</v>
      </c>
      <c r="G205" s="6">
        <v>3.12</v>
      </c>
    </row>
    <row r="206" spans="2:26" ht="15.5" x14ac:dyDescent="0.35">
      <c r="C206" t="s">
        <v>206</v>
      </c>
      <c r="D206" s="6">
        <v>271.47000000000003</v>
      </c>
      <c r="E206" s="6">
        <v>230.13</v>
      </c>
      <c r="F206" s="6">
        <v>215.73</v>
      </c>
      <c r="G206" s="6">
        <v>190.91</v>
      </c>
    </row>
    <row r="207" spans="2:26" ht="15.5" x14ac:dyDescent="0.35">
      <c r="C207" t="s">
        <v>207</v>
      </c>
      <c r="D207" s="6">
        <v>11.4</v>
      </c>
      <c r="E207" s="6">
        <v>8.9600000000000009</v>
      </c>
      <c r="F207" s="6">
        <v>6.13</v>
      </c>
      <c r="G207" s="6">
        <v>3.14</v>
      </c>
    </row>
    <row r="208" spans="2:26" ht="15.5" x14ac:dyDescent="0.35">
      <c r="C208" t="s">
        <v>208</v>
      </c>
      <c r="D208" s="6">
        <v>270.17</v>
      </c>
      <c r="E208" s="6">
        <v>228.83</v>
      </c>
      <c r="F208" s="6">
        <v>214.43</v>
      </c>
      <c r="G208" s="6">
        <v>189.61</v>
      </c>
    </row>
    <row r="209" spans="3:26" ht="15.5" x14ac:dyDescent="0.35">
      <c r="C209" t="s">
        <v>209</v>
      </c>
      <c r="D209" s="5">
        <v>0</v>
      </c>
      <c r="E209" s="5">
        <v>0</v>
      </c>
      <c r="F209" s="5">
        <v>0</v>
      </c>
      <c r="G209" s="5">
        <v>0</v>
      </c>
    </row>
    <row r="210" spans="3:26" ht="15.5" x14ac:dyDescent="0.35">
      <c r="C210" t="s">
        <v>210</v>
      </c>
      <c r="D210" s="5">
        <v>1000000000</v>
      </c>
      <c r="E210" s="5">
        <v>0</v>
      </c>
      <c r="F210" s="5">
        <v>0</v>
      </c>
      <c r="G210" s="5">
        <v>0</v>
      </c>
    </row>
    <row r="211" spans="3:26" ht="15.5" x14ac:dyDescent="0.35">
      <c r="C211" t="s">
        <v>211</v>
      </c>
      <c r="D211" s="5">
        <v>326000000000</v>
      </c>
      <c r="E211" s="5">
        <v>276000000000</v>
      </c>
      <c r="F211" s="5">
        <v>259000000000</v>
      </c>
      <c r="G211" s="5">
        <v>229000000000</v>
      </c>
    </row>
    <row r="212" spans="3:26" ht="15.5" x14ac:dyDescent="0.35">
      <c r="C212" t="s">
        <v>24</v>
      </c>
      <c r="D212" s="5">
        <v>1000000000</v>
      </c>
      <c r="E212" s="5">
        <v>0</v>
      </c>
      <c r="F212" s="5">
        <v>0</v>
      </c>
      <c r="G212" s="5">
        <v>0</v>
      </c>
    </row>
    <row r="213" spans="3:26" ht="15.5" x14ac:dyDescent="0.35">
      <c r="C213" t="s">
        <v>21</v>
      </c>
      <c r="D213" s="5">
        <v>-229000000000</v>
      </c>
      <c r="E213" s="5">
        <v>-54000000000</v>
      </c>
      <c r="F213" s="5">
        <v>-31000000000</v>
      </c>
      <c r="G213" s="5">
        <v>-41000000000</v>
      </c>
    </row>
    <row r="214" spans="3:26" ht="15.5" x14ac:dyDescent="0.35">
      <c r="C214" t="s">
        <v>212</v>
      </c>
      <c r="D214" s="5">
        <v>-82000000000</v>
      </c>
      <c r="E214" s="5">
        <v>-181000000000</v>
      </c>
      <c r="F214" s="5">
        <v>-197000000000</v>
      </c>
      <c r="G214" s="5">
        <v>-196000000000</v>
      </c>
    </row>
    <row r="215" spans="3:26" ht="15.5" x14ac:dyDescent="0.35">
      <c r="C215" t="s">
        <v>213</v>
      </c>
      <c r="D215" s="5">
        <v>169000000000</v>
      </c>
      <c r="E215" s="5">
        <v>37000000000</v>
      </c>
      <c r="F215" s="5">
        <v>32000000000</v>
      </c>
      <c r="G215" s="5">
        <v>-34000000000</v>
      </c>
    </row>
    <row r="216" spans="3:26" ht="15.5" x14ac:dyDescent="0.35">
      <c r="C216" t="s">
        <v>214</v>
      </c>
      <c r="D216" s="5">
        <v>34000000000</v>
      </c>
      <c r="E216" s="5">
        <v>-8000000000</v>
      </c>
      <c r="F216" s="5">
        <v>21000000000</v>
      </c>
      <c r="G216" s="5">
        <v>21000000000</v>
      </c>
    </row>
    <row r="217" spans="3:26" ht="15.5" x14ac:dyDescent="0.35">
      <c r="C217" t="s">
        <v>13</v>
      </c>
      <c r="D217" s="5">
        <v>204000000000</v>
      </c>
      <c r="E217" s="5">
        <v>29000000000</v>
      </c>
      <c r="F217" s="5">
        <v>53000000000</v>
      </c>
      <c r="G217" s="5">
        <v>-13000000000</v>
      </c>
    </row>
    <row r="218" spans="3:26" ht="15.5" x14ac:dyDescent="0.35">
      <c r="C218" t="s">
        <v>16</v>
      </c>
      <c r="D218" s="6">
        <v>169.91</v>
      </c>
      <c r="E218" s="6">
        <v>24.15</v>
      </c>
      <c r="F218" s="6">
        <v>44.42</v>
      </c>
      <c r="G218" s="6">
        <v>-10.92</v>
      </c>
    </row>
    <row r="219" spans="3:26" ht="15.5" x14ac:dyDescent="0.35">
      <c r="C219" t="s">
        <v>58</v>
      </c>
      <c r="I219" s="6">
        <v>32.159999999999997</v>
      </c>
      <c r="J219" s="6">
        <v>5.5</v>
      </c>
      <c r="K219" s="6">
        <v>-5.09</v>
      </c>
      <c r="L219" s="6">
        <v>-49.02</v>
      </c>
      <c r="M219" s="6">
        <v>-1.46</v>
      </c>
      <c r="N219" s="6">
        <v>0.04</v>
      </c>
      <c r="O219" s="6">
        <v>-69.150000000000006</v>
      </c>
      <c r="P219" s="6">
        <v>-6.38</v>
      </c>
      <c r="Q219" s="6">
        <v>-17.399999999999999</v>
      </c>
      <c r="R219" s="6">
        <v>-22.78</v>
      </c>
      <c r="S219" s="6">
        <v>-100.87</v>
      </c>
      <c r="T219" s="6">
        <v>-47.39</v>
      </c>
      <c r="U219" s="6">
        <v>0.56000000000000005</v>
      </c>
      <c r="V219" s="6">
        <v>-15.11</v>
      </c>
      <c r="W219" s="6">
        <v>-4.8600000000000003</v>
      </c>
      <c r="X219" s="6">
        <v>13.51</v>
      </c>
      <c r="Y219" s="6">
        <v>32.479999999999997</v>
      </c>
      <c r="Z219" s="6">
        <v>54.05</v>
      </c>
    </row>
    <row r="220" spans="3:26" ht="15.5" x14ac:dyDescent="0.35">
      <c r="C220" t="s">
        <v>72</v>
      </c>
      <c r="I220" s="6">
        <v>40.89</v>
      </c>
      <c r="J220" s="6">
        <v>142.72999999999999</v>
      </c>
      <c r="K220" s="6">
        <v>-70.73</v>
      </c>
      <c r="L220" s="6">
        <v>-5.26</v>
      </c>
      <c r="M220" s="6">
        <v>-134.25</v>
      </c>
      <c r="N220" s="5">
        <v>1350</v>
      </c>
      <c r="O220" s="6">
        <v>-0.95</v>
      </c>
      <c r="P220" s="6">
        <v>-16.46</v>
      </c>
      <c r="Q220" s="6">
        <v>-3.85</v>
      </c>
      <c r="R220" s="6">
        <v>-2.19</v>
      </c>
      <c r="S220" s="6">
        <v>-0.5</v>
      </c>
      <c r="T220" s="6">
        <v>-1.86</v>
      </c>
      <c r="U220" s="6">
        <v>153.57</v>
      </c>
      <c r="V220" s="6">
        <v>-14.89</v>
      </c>
      <c r="W220" s="6">
        <v>-37.450000000000003</v>
      </c>
      <c r="X220" s="6">
        <v>12.88</v>
      </c>
      <c r="Y220" s="6">
        <v>9.5399999999999991</v>
      </c>
      <c r="Z220" s="6">
        <v>6.2</v>
      </c>
    </row>
    <row r="221" spans="3:26" ht="15.5" x14ac:dyDescent="0.35">
      <c r="C221" t="s">
        <v>75</v>
      </c>
      <c r="I221" s="6">
        <v>2.11</v>
      </c>
      <c r="J221" s="6">
        <v>3.85</v>
      </c>
      <c r="K221" s="6">
        <v>7.47</v>
      </c>
      <c r="L221" s="6">
        <v>5.83</v>
      </c>
      <c r="M221" s="6">
        <v>38.21</v>
      </c>
      <c r="N221" s="6">
        <v>1.87</v>
      </c>
      <c r="O221" s="6">
        <v>2.99</v>
      </c>
      <c r="P221" s="6">
        <v>9.23</v>
      </c>
      <c r="Q221" s="6">
        <v>3.61</v>
      </c>
      <c r="R221" s="6">
        <v>3.57</v>
      </c>
      <c r="S221" s="6">
        <v>1.52</v>
      </c>
      <c r="T221" s="6">
        <v>0.69</v>
      </c>
      <c r="U221" s="6">
        <v>0.25</v>
      </c>
      <c r="V221" s="6">
        <v>0.46</v>
      </c>
      <c r="W221" s="6">
        <v>0.28000000000000003</v>
      </c>
      <c r="X221" s="6">
        <v>0.36</v>
      </c>
      <c r="Y221" s="6">
        <v>0.48</v>
      </c>
      <c r="Z221" s="6">
        <v>0.44</v>
      </c>
    </row>
    <row r="222" spans="3:26" ht="15.5" x14ac:dyDescent="0.35">
      <c r="C222" t="s">
        <v>215</v>
      </c>
      <c r="I222" s="5">
        <v>77150000000</v>
      </c>
      <c r="J222" s="5">
        <v>39660000000</v>
      </c>
      <c r="K222" s="5">
        <v>-5110000000</v>
      </c>
      <c r="L222" s="5">
        <v>-9640000000</v>
      </c>
      <c r="M222" s="5">
        <v>-1680000000</v>
      </c>
      <c r="N222" s="5">
        <v>3100000000</v>
      </c>
      <c r="O222" s="5">
        <v>3040000000</v>
      </c>
      <c r="P222" s="5">
        <v>-180000000</v>
      </c>
    </row>
    <row r="223" spans="3:26" ht="15.5" x14ac:dyDescent="0.35">
      <c r="C223" t="s">
        <v>216</v>
      </c>
      <c r="I223" s="6">
        <v>6.1500000000000006E-2</v>
      </c>
      <c r="J223" s="6">
        <v>1.09E-2</v>
      </c>
      <c r="K223" s="6">
        <v>-2.4300000000000002E-2</v>
      </c>
      <c r="L223" s="6">
        <v>-0.41060000000000002</v>
      </c>
      <c r="M223" s="6">
        <v>-1.3600000000000001E-2</v>
      </c>
      <c r="N223" s="6">
        <v>4.0000000000000002E-4</v>
      </c>
      <c r="O223" s="6">
        <v>-0.57899999999999996</v>
      </c>
      <c r="P223" s="6">
        <v>-2.9900000000000003E-2</v>
      </c>
      <c r="Q223" s="6">
        <v>-7.5999999999999998E-2</v>
      </c>
      <c r="R223" s="6">
        <v>-8.6699999999999999E-2</v>
      </c>
      <c r="S223" s="6">
        <v>-0.35479999999999995</v>
      </c>
      <c r="T223" s="6">
        <v>-9.3800000000000008E-2</v>
      </c>
      <c r="U223" s="6">
        <v>8.9999999999999998E-4</v>
      </c>
      <c r="V223" s="6">
        <v>-2.29E-2</v>
      </c>
      <c r="W223" s="6">
        <v>-6.1999999999999998E-3</v>
      </c>
      <c r="X223" s="6">
        <v>1.7299999999999999E-2</v>
      </c>
      <c r="Y223" s="6">
        <v>4.0099999999999997E-2</v>
      </c>
      <c r="Z223" s="6">
        <v>6.3899999999999998E-2</v>
      </c>
    </row>
    <row r="224" spans="3:26" ht="15.5" x14ac:dyDescent="0.35">
      <c r="C224" t="s">
        <v>217</v>
      </c>
      <c r="I224" s="6">
        <v>0.14910000000000001</v>
      </c>
      <c r="J224" s="6">
        <v>2.9900000000000003E-2</v>
      </c>
      <c r="K224" s="6">
        <v>-2.5099999999999997E-2</v>
      </c>
      <c r="L224" s="6">
        <v>-2.7612999999999999</v>
      </c>
      <c r="M224" s="6">
        <v>-2.1899999999999999E-2</v>
      </c>
      <c r="N224" s="6">
        <v>5.9999999999999995E-4</v>
      </c>
      <c r="O224" s="6">
        <v>-2.8956</v>
      </c>
      <c r="P224" s="6">
        <v>-6.8900000000000003E-2</v>
      </c>
      <c r="Q224" s="6">
        <v>-0.17600000000000002</v>
      </c>
      <c r="R224" s="6">
        <v>-0.19589999999999999</v>
      </c>
      <c r="S224" s="6">
        <v>-0.72470000000000001</v>
      </c>
      <c r="T224" s="6">
        <v>-0.1938</v>
      </c>
      <c r="U224" s="6">
        <v>1.9E-3</v>
      </c>
      <c r="V224" s="6">
        <v>-5.1900000000000002E-2</v>
      </c>
      <c r="W224" s="6">
        <v>-1.54E-2</v>
      </c>
      <c r="X224" s="6">
        <v>4.2099999999999999E-2</v>
      </c>
      <c r="Y224" s="6">
        <v>0.1036</v>
      </c>
      <c r="Z224" s="6">
        <v>0.1628</v>
      </c>
    </row>
    <row r="225" spans="3:26" ht="15.5" x14ac:dyDescent="0.35">
      <c r="C225" t="s">
        <v>218</v>
      </c>
      <c r="I225" s="6">
        <v>0.22329999999999997</v>
      </c>
      <c r="J225" s="6">
        <v>0.14580000000000001</v>
      </c>
      <c r="K225" s="6">
        <v>-5.3200000000000004E-2</v>
      </c>
      <c r="L225" s="6">
        <v>-0.24690000000000001</v>
      </c>
      <c r="M225" s="6">
        <v>-5.8099999999999999E-2</v>
      </c>
      <c r="N225" s="6">
        <v>3.1800000000000002E-2</v>
      </c>
      <c r="O225" s="6">
        <v>2.8199999999999999E-2</v>
      </c>
      <c r="P225" s="6">
        <v>-5.1999999999999998E-3</v>
      </c>
      <c r="Q225" s="6">
        <v>-0.1804</v>
      </c>
      <c r="R225" s="6">
        <v>-0.19039999999999999</v>
      </c>
      <c r="S225" s="6">
        <v>-0.40659999999999996</v>
      </c>
      <c r="T225" s="6">
        <v>-0.1197</v>
      </c>
      <c r="U225" s="6">
        <v>8.4000000000000005E-2</v>
      </c>
      <c r="V225" s="6">
        <v>8.3699999999999997E-2</v>
      </c>
      <c r="W225" s="6">
        <v>0.10880000000000001</v>
      </c>
      <c r="X225" s="6">
        <v>8.4600000000000009E-2</v>
      </c>
      <c r="Y225" s="6">
        <v>0.13489999999999999</v>
      </c>
      <c r="Z225" s="6">
        <v>0.4143</v>
      </c>
    </row>
    <row r="226" spans="3:26" ht="15.5" x14ac:dyDescent="0.35">
      <c r="C226" t="s">
        <v>219</v>
      </c>
      <c r="I226" s="6">
        <v>439.1</v>
      </c>
      <c r="J226" s="6">
        <v>16665.830000000002</v>
      </c>
      <c r="K226" s="6">
        <v>-2884.76</v>
      </c>
      <c r="L226" s="6">
        <v>-4689.66</v>
      </c>
      <c r="M226" s="6">
        <v>-1.68</v>
      </c>
      <c r="N226" s="6">
        <v>0.8</v>
      </c>
      <c r="O226" s="6">
        <v>0.21</v>
      </c>
      <c r="P226" s="6">
        <v>-1.07</v>
      </c>
      <c r="Q226" s="6">
        <v>-4.18</v>
      </c>
      <c r="R226" s="6">
        <v>-1.53</v>
      </c>
      <c r="S226" s="6">
        <v>-3.77</v>
      </c>
    </row>
    <row r="227" spans="3:26" ht="15.5" x14ac:dyDescent="0.35">
      <c r="C227" t="s">
        <v>69</v>
      </c>
      <c r="I227" s="6">
        <v>6.1</v>
      </c>
      <c r="J227" s="6">
        <v>4.2699999999999996</v>
      </c>
      <c r="K227" s="6">
        <v>1.78</v>
      </c>
      <c r="L227" s="6">
        <v>14.54</v>
      </c>
      <c r="M227" s="6">
        <v>2.94</v>
      </c>
      <c r="N227" s="6">
        <v>0.8</v>
      </c>
      <c r="O227" s="6">
        <v>2.76</v>
      </c>
      <c r="P227" s="6">
        <v>1.1299999999999999</v>
      </c>
      <c r="Q227" s="6">
        <v>0.68</v>
      </c>
      <c r="R227" s="6">
        <v>0.43</v>
      </c>
      <c r="S227" s="6">
        <v>0.36</v>
      </c>
      <c r="T227" s="6">
        <v>0.36</v>
      </c>
      <c r="U227" s="6">
        <v>0.28999999999999998</v>
      </c>
      <c r="V227" s="6">
        <v>0.77</v>
      </c>
      <c r="W227" s="6">
        <v>0.57999999999999996</v>
      </c>
      <c r="X227" s="6">
        <v>0.54</v>
      </c>
      <c r="Y227" s="6">
        <v>0.99</v>
      </c>
      <c r="Z227" s="6">
        <v>1.01</v>
      </c>
    </row>
    <row r="228" spans="3:26" ht="15.5" x14ac:dyDescent="0.35">
      <c r="C228" t="s">
        <v>66</v>
      </c>
      <c r="I228" s="6">
        <v>215.73</v>
      </c>
      <c r="J228" s="6">
        <v>183.72</v>
      </c>
      <c r="K228" s="6">
        <v>202.8</v>
      </c>
      <c r="L228" s="6">
        <v>17.75</v>
      </c>
      <c r="M228" s="6">
        <v>66.69</v>
      </c>
      <c r="N228" s="6">
        <v>67.319999999999993</v>
      </c>
      <c r="O228" s="6">
        <v>23.88</v>
      </c>
      <c r="P228" s="6">
        <v>92.63</v>
      </c>
      <c r="Q228" s="6">
        <v>98.87</v>
      </c>
      <c r="R228" s="6">
        <v>116.31</v>
      </c>
      <c r="S228" s="6">
        <v>139.19</v>
      </c>
      <c r="T228" s="6">
        <v>244.56</v>
      </c>
      <c r="U228" s="6">
        <v>291.94</v>
      </c>
      <c r="V228" s="6">
        <v>291.25</v>
      </c>
      <c r="W228" s="6">
        <v>316.18</v>
      </c>
      <c r="X228" s="6">
        <v>321.01</v>
      </c>
      <c r="Y228" s="6">
        <v>313.5</v>
      </c>
      <c r="Z228" s="6">
        <v>332.07</v>
      </c>
    </row>
    <row r="229" spans="3:26" ht="15.5" x14ac:dyDescent="0.35">
      <c r="C229" t="s">
        <v>220</v>
      </c>
      <c r="I229" s="6">
        <v>6.13</v>
      </c>
      <c r="J229" s="6">
        <v>4.3</v>
      </c>
      <c r="K229" s="6">
        <v>1.78</v>
      </c>
      <c r="L229" s="6">
        <v>14.54</v>
      </c>
      <c r="M229" s="6">
        <v>2.94</v>
      </c>
      <c r="N229" s="6">
        <v>0.8</v>
      </c>
      <c r="O229" s="6">
        <v>2.76</v>
      </c>
      <c r="P229" s="6">
        <v>1.1299999999999999</v>
      </c>
      <c r="Q229" s="6">
        <v>0.68</v>
      </c>
      <c r="R229" s="6">
        <v>0.43</v>
      </c>
      <c r="S229" s="6">
        <v>0.36</v>
      </c>
      <c r="T229" s="6">
        <v>0.36</v>
      </c>
      <c r="U229" s="6">
        <v>0.28999999999999998</v>
      </c>
      <c r="V229" s="6">
        <v>0.77</v>
      </c>
      <c r="W229" s="6">
        <v>0.57999999999999996</v>
      </c>
      <c r="X229" s="6">
        <v>0.54</v>
      </c>
      <c r="Y229" s="6">
        <v>0.99</v>
      </c>
      <c r="Z229" s="6">
        <v>1.01</v>
      </c>
    </row>
    <row r="230" spans="3:26" ht="15.5" x14ac:dyDescent="0.35">
      <c r="C230" t="s">
        <v>221</v>
      </c>
      <c r="I230" s="6">
        <v>214.43</v>
      </c>
      <c r="J230" s="6">
        <v>182.42</v>
      </c>
      <c r="K230" s="6">
        <v>202.8</v>
      </c>
      <c r="L230" s="6">
        <v>17.75</v>
      </c>
      <c r="M230" s="6">
        <v>66.69</v>
      </c>
      <c r="N230" s="6">
        <v>67.319999999999993</v>
      </c>
      <c r="O230" s="6">
        <v>23.88</v>
      </c>
      <c r="P230" s="6">
        <v>92.63</v>
      </c>
      <c r="Q230" s="6">
        <v>98.87</v>
      </c>
      <c r="R230" s="6">
        <v>116.31</v>
      </c>
      <c r="S230" s="6">
        <v>139.19</v>
      </c>
      <c r="T230" s="6">
        <v>244.56</v>
      </c>
      <c r="U230" s="6">
        <v>291.94</v>
      </c>
      <c r="V230" s="6">
        <v>291.25</v>
      </c>
      <c r="W230" s="6">
        <v>316.18</v>
      </c>
      <c r="X230" s="6">
        <v>321.01</v>
      </c>
      <c r="Y230" s="6">
        <v>313.5</v>
      </c>
      <c r="Z230" s="6">
        <v>332.07</v>
      </c>
    </row>
    <row r="231" spans="3:26" ht="15.5" x14ac:dyDescent="0.35">
      <c r="C231" t="s">
        <v>222</v>
      </c>
      <c r="I231" s="5">
        <v>0</v>
      </c>
      <c r="N231" s="5">
        <v>2000000000</v>
      </c>
      <c r="R231" s="5">
        <v>84000000000</v>
      </c>
      <c r="S231" s="5">
        <v>81000000000</v>
      </c>
      <c r="T231" s="5">
        <v>139000000000</v>
      </c>
      <c r="U231" s="5">
        <v>149000000000</v>
      </c>
      <c r="V231" s="5">
        <v>166000000000</v>
      </c>
      <c r="W231" s="5">
        <v>179000000000</v>
      </c>
      <c r="X231" s="5">
        <v>114000000000</v>
      </c>
      <c r="Y231" s="5">
        <v>103000000000</v>
      </c>
      <c r="Z231" s="5">
        <v>131000000000</v>
      </c>
    </row>
    <row r="232" spans="3:26" ht="15.5" x14ac:dyDescent="0.35">
      <c r="C232" t="s">
        <v>223</v>
      </c>
      <c r="I232" s="5">
        <v>0</v>
      </c>
      <c r="T232" s="5">
        <v>0</v>
      </c>
      <c r="U232" s="5">
        <v>0</v>
      </c>
      <c r="V232" s="5">
        <v>10000000000</v>
      </c>
      <c r="W232" s="5">
        <v>44000000000</v>
      </c>
      <c r="X232" s="5">
        <v>87000000000</v>
      </c>
      <c r="Y232" s="5">
        <v>111000000000</v>
      </c>
      <c r="Z232" s="5">
        <v>100000000000</v>
      </c>
    </row>
    <row r="233" spans="3:26" ht="15.5" x14ac:dyDescent="0.35">
      <c r="C233" t="s">
        <v>26</v>
      </c>
      <c r="I233" s="5">
        <v>0</v>
      </c>
      <c r="N233" s="5">
        <v>2000000000</v>
      </c>
      <c r="R233" s="5">
        <v>84000000000</v>
      </c>
      <c r="S233" s="5">
        <v>81000000000</v>
      </c>
      <c r="T233" s="5">
        <v>139000000000</v>
      </c>
      <c r="U233" s="5">
        <v>149000000000</v>
      </c>
      <c r="V233" s="5">
        <v>177000000000</v>
      </c>
      <c r="W233" s="5">
        <v>222000000000</v>
      </c>
      <c r="X233" s="5">
        <v>201000000000</v>
      </c>
      <c r="Y233" s="5">
        <v>215000000000</v>
      </c>
      <c r="Z233" s="5">
        <v>231000000000</v>
      </c>
    </row>
    <row r="234" spans="3:26" ht="15.5" x14ac:dyDescent="0.35">
      <c r="C234" t="s">
        <v>23</v>
      </c>
      <c r="I234" s="5">
        <v>-31000000000</v>
      </c>
      <c r="J234" s="5">
        <v>-47000000000</v>
      </c>
      <c r="K234" s="5">
        <v>-203000000000</v>
      </c>
      <c r="L234" s="5">
        <v>-1000000000</v>
      </c>
      <c r="M234" s="5">
        <v>-4000000000</v>
      </c>
      <c r="N234" s="5">
        <v>1000000000</v>
      </c>
      <c r="O234" s="5">
        <v>-1000000000</v>
      </c>
      <c r="P234" s="5">
        <v>-1000000000</v>
      </c>
      <c r="Q234" s="5">
        <v>-1000000000</v>
      </c>
      <c r="R234" s="5">
        <v>82000000000</v>
      </c>
      <c r="S234" s="5">
        <v>78000000000</v>
      </c>
      <c r="T234" s="5">
        <v>136000000000</v>
      </c>
      <c r="U234" s="5">
        <v>147000000000</v>
      </c>
      <c r="V234" s="5">
        <v>156000000000</v>
      </c>
      <c r="W234" s="5">
        <v>209000000000</v>
      </c>
      <c r="X234" s="5">
        <v>185000000000</v>
      </c>
      <c r="Y234" s="5">
        <v>208000000000</v>
      </c>
      <c r="Z234" s="5">
        <v>204000000000</v>
      </c>
    </row>
    <row r="235" spans="3:26" ht="15.5" x14ac:dyDescent="0.35">
      <c r="C235" t="s">
        <v>224</v>
      </c>
      <c r="I235" s="5">
        <v>-197000000000</v>
      </c>
      <c r="J235" s="5">
        <v>-171000000000</v>
      </c>
      <c r="K235" s="5">
        <v>207000000000</v>
      </c>
      <c r="L235" s="5">
        <v>-7000000000</v>
      </c>
      <c r="M235" s="5">
        <v>6000000000</v>
      </c>
      <c r="N235" s="5">
        <v>5000000000</v>
      </c>
      <c r="O235" s="5">
        <v>13000000000</v>
      </c>
      <c r="P235" s="5">
        <v>36000000000</v>
      </c>
      <c r="Q235" s="5">
        <v>39000000000</v>
      </c>
      <c r="R235" s="5">
        <v>-25000000000</v>
      </c>
      <c r="S235" s="5">
        <v>-17000000000</v>
      </c>
      <c r="T235" s="5">
        <v>31000000000</v>
      </c>
      <c r="U235" s="5">
        <v>80000000000</v>
      </c>
      <c r="V235" s="5">
        <v>62000000000</v>
      </c>
      <c r="W235" s="5">
        <v>46000000000</v>
      </c>
      <c r="X235" s="5">
        <v>31000000000</v>
      </c>
      <c r="Y235" s="5">
        <v>20000000000</v>
      </c>
      <c r="Z235" s="5">
        <v>-11000000000</v>
      </c>
    </row>
    <row r="236" spans="3:26" ht="15.5" x14ac:dyDescent="0.35">
      <c r="C236" t="s">
        <v>225</v>
      </c>
      <c r="I236" s="5">
        <v>38000000000</v>
      </c>
      <c r="J236" s="5">
        <v>-4000000000</v>
      </c>
      <c r="K236" s="5">
        <v>-14000000000</v>
      </c>
      <c r="L236" s="5">
        <v>-4000000000</v>
      </c>
      <c r="M236" s="5">
        <v>7000000000</v>
      </c>
      <c r="N236" s="5">
        <v>2000000000</v>
      </c>
      <c r="O236" s="5">
        <v>14000000000</v>
      </c>
      <c r="P236" s="5">
        <v>4000000000</v>
      </c>
      <c r="Q236" s="5">
        <v>5000000000</v>
      </c>
      <c r="R236" s="5">
        <v>-3000000000</v>
      </c>
      <c r="S236" s="5">
        <v>56000000000</v>
      </c>
      <c r="T236" s="5">
        <v>50000000000</v>
      </c>
      <c r="U236" s="5">
        <v>-2000000000</v>
      </c>
      <c r="V236" s="5">
        <v>32000000000</v>
      </c>
      <c r="W236" s="5">
        <v>-20000000000</v>
      </c>
      <c r="X236" s="5">
        <v>28000000000</v>
      </c>
      <c r="Y236" s="5">
        <v>71000000000</v>
      </c>
      <c r="Z236" s="5">
        <v>123000000000</v>
      </c>
    </row>
    <row r="237" spans="3:26" ht="15.5" x14ac:dyDescent="0.35">
      <c r="C237" t="s">
        <v>226</v>
      </c>
      <c r="I237" s="5">
        <v>-15000000000</v>
      </c>
      <c r="J237" s="5">
        <v>-46000000000</v>
      </c>
      <c r="K237" s="5">
        <v>0</v>
      </c>
      <c r="L237" s="5">
        <v>0</v>
      </c>
      <c r="M237" s="5">
        <v>0</v>
      </c>
      <c r="T237" s="5">
        <v>-30000000000</v>
      </c>
      <c r="U237" s="5">
        <v>0</v>
      </c>
      <c r="V237" s="5">
        <v>0</v>
      </c>
      <c r="W237" s="5">
        <v>-57000000000</v>
      </c>
      <c r="X237" s="5">
        <v>-3000000000</v>
      </c>
      <c r="Y237" s="5">
        <v>8000000000</v>
      </c>
      <c r="Z237" s="5">
        <v>-227000000000</v>
      </c>
    </row>
    <row r="238" spans="3:26" ht="15.5" x14ac:dyDescent="0.35">
      <c r="C238" t="s">
        <v>15</v>
      </c>
      <c r="I238" s="5">
        <v>23000000000</v>
      </c>
      <c r="J238" s="5">
        <v>-51000000000</v>
      </c>
      <c r="K238" s="5">
        <v>-14000000000</v>
      </c>
      <c r="L238" s="5">
        <v>-4000000000</v>
      </c>
      <c r="M238" s="5">
        <v>7000000000</v>
      </c>
      <c r="N238" s="5">
        <v>2000000000</v>
      </c>
      <c r="O238" s="5">
        <v>14000000000</v>
      </c>
      <c r="P238" s="5">
        <v>4000000000</v>
      </c>
      <c r="Q238" s="5">
        <v>5000000000</v>
      </c>
      <c r="R238" s="5">
        <v>-3000000000</v>
      </c>
      <c r="S238" s="5">
        <v>56000000000</v>
      </c>
      <c r="T238" s="5">
        <v>20000000000</v>
      </c>
      <c r="U238" s="5">
        <v>-2000000000</v>
      </c>
      <c r="V238" s="5">
        <v>32000000000</v>
      </c>
      <c r="W238" s="5">
        <v>-77000000000</v>
      </c>
      <c r="X238" s="5">
        <v>24000000000</v>
      </c>
      <c r="Y238" s="5">
        <v>79000000000</v>
      </c>
      <c r="Z238" s="5">
        <v>-104000000000</v>
      </c>
    </row>
    <row r="239" spans="3:26" ht="15.5" x14ac:dyDescent="0.35">
      <c r="C239" t="s">
        <v>17</v>
      </c>
      <c r="I239" s="6">
        <v>19.16</v>
      </c>
      <c r="J239" s="6">
        <v>-42.16</v>
      </c>
      <c r="K239" s="6">
        <v>-11.82</v>
      </c>
      <c r="L239" s="6">
        <v>-7.43</v>
      </c>
      <c r="M239" s="6">
        <v>11.08</v>
      </c>
      <c r="N239" s="6">
        <v>4.07</v>
      </c>
      <c r="O239" s="6">
        <v>23.95</v>
      </c>
      <c r="P239" s="6">
        <v>6.33</v>
      </c>
      <c r="Q239" s="6">
        <v>7.61</v>
      </c>
      <c r="R239" s="6">
        <v>-5.54</v>
      </c>
      <c r="S239" s="6">
        <v>93.73</v>
      </c>
      <c r="T239" s="6">
        <v>32.58</v>
      </c>
      <c r="U239" s="6">
        <v>-3.91</v>
      </c>
      <c r="V239" s="6">
        <v>52.74</v>
      </c>
      <c r="W239" s="6">
        <v>-128.13999999999999</v>
      </c>
      <c r="X239" s="6">
        <v>40.58</v>
      </c>
      <c r="Y239" s="6">
        <v>130.94</v>
      </c>
      <c r="Z239" s="5">
        <v>-173</v>
      </c>
    </row>
    <row r="241" spans="2:17" ht="15.5" x14ac:dyDescent="0.35">
      <c r="B241" t="s">
        <v>227</v>
      </c>
      <c r="C241" t="s">
        <v>228</v>
      </c>
      <c r="D241" s="5">
        <v>50000000000</v>
      </c>
      <c r="E241" s="5">
        <v>17000000000</v>
      </c>
      <c r="F241" s="5">
        <v>30000000000</v>
      </c>
      <c r="G241" s="5">
        <v>-882000000</v>
      </c>
      <c r="H241" s="5">
        <v>134000000000</v>
      </c>
      <c r="I241" s="5">
        <v>39000000000</v>
      </c>
      <c r="J241" s="5">
        <v>7000000000</v>
      </c>
      <c r="K241" s="5">
        <v>-6000000000</v>
      </c>
      <c r="L241" s="5">
        <v>-29000000000</v>
      </c>
      <c r="M241" s="5">
        <v>-878000000</v>
      </c>
      <c r="N241" s="5">
        <v>26000000</v>
      </c>
      <c r="O241" s="5">
        <v>-41000000000</v>
      </c>
      <c r="P241" s="5">
        <v>-4000000000</v>
      </c>
      <c r="Q241" s="5">
        <v>-10000000000</v>
      </c>
    </row>
    <row r="242" spans="2:17" ht="15.5" x14ac:dyDescent="0.35">
      <c r="C242" t="s">
        <v>57</v>
      </c>
      <c r="D242" s="6">
        <v>41.34</v>
      </c>
      <c r="E242" s="6">
        <v>14.4</v>
      </c>
      <c r="F242" s="6">
        <v>24.97</v>
      </c>
      <c r="G242" s="6">
        <v>-0.74</v>
      </c>
      <c r="H242" s="6">
        <v>111.49</v>
      </c>
      <c r="I242" s="6">
        <v>32.159999999999997</v>
      </c>
      <c r="J242" s="6">
        <v>5.5</v>
      </c>
      <c r="K242" s="6">
        <v>-5.09</v>
      </c>
      <c r="L242" s="6">
        <v>-24.51</v>
      </c>
      <c r="M242" s="6">
        <v>-0.73</v>
      </c>
      <c r="N242" s="6">
        <v>0.02</v>
      </c>
      <c r="O242" s="6">
        <v>-34.57</v>
      </c>
      <c r="P242" s="6">
        <v>-3.19</v>
      </c>
      <c r="Q242" s="6">
        <v>-8.6999999999999993</v>
      </c>
    </row>
    <row r="243" spans="2:17" ht="15.5" x14ac:dyDescent="0.35">
      <c r="C243" t="s">
        <v>233</v>
      </c>
      <c r="D243" s="5">
        <v>391000000000</v>
      </c>
      <c r="E243" s="5">
        <v>197000000000</v>
      </c>
      <c r="F243" s="5">
        <v>160000000000</v>
      </c>
      <c r="G243" s="5">
        <v>331000000000</v>
      </c>
      <c r="H243" s="5">
        <v>1175000000000</v>
      </c>
      <c r="I243" s="5">
        <v>749000000000</v>
      </c>
      <c r="J243" s="5">
        <v>245000000000</v>
      </c>
      <c r="K243" s="5">
        <v>58000000000</v>
      </c>
      <c r="L243" s="5">
        <v>27000000000</v>
      </c>
      <c r="M243" s="5">
        <v>3000000000</v>
      </c>
      <c r="N243" s="5">
        <v>17000000000</v>
      </c>
      <c r="O243" s="5">
        <v>13000000000</v>
      </c>
      <c r="P243" s="5">
        <v>7000000000</v>
      </c>
      <c r="Q243" s="5">
        <v>11000000000</v>
      </c>
    </row>
    <row r="244" spans="2:17" ht="15.5" x14ac:dyDescent="0.35">
      <c r="C244" t="s">
        <v>237</v>
      </c>
      <c r="I244" s="6">
        <v>64.58</v>
      </c>
    </row>
    <row r="245" spans="2:17" ht="15.5" x14ac:dyDescent="0.35">
      <c r="C245" t="s">
        <v>238</v>
      </c>
      <c r="I245" s="6">
        <v>90.02</v>
      </c>
    </row>
    <row r="246" spans="2:17" ht="15.5" x14ac:dyDescent="0.35">
      <c r="C246" t="s">
        <v>239</v>
      </c>
      <c r="I246" s="6">
        <v>6.95</v>
      </c>
    </row>
    <row r="247" spans="2:17" ht="15.5" x14ac:dyDescent="0.35">
      <c r="C247" t="s">
        <v>240</v>
      </c>
      <c r="I247" s="6">
        <v>1.11E-2</v>
      </c>
    </row>
    <row r="248" spans="2:17" ht="15.5" x14ac:dyDescent="0.35">
      <c r="C248" t="s">
        <v>241</v>
      </c>
      <c r="I248" s="6">
        <v>8.01</v>
      </c>
    </row>
    <row r="249" spans="2:17" ht="15.5" x14ac:dyDescent="0.35">
      <c r="C249" t="s">
        <v>242</v>
      </c>
      <c r="I249" s="6">
        <v>26.52</v>
      </c>
    </row>
    <row r="250" spans="2:17" ht="15.5" x14ac:dyDescent="0.35">
      <c r="C250" t="s">
        <v>243</v>
      </c>
      <c r="I250" s="6">
        <v>42.21</v>
      </c>
    </row>
    <row r="251" spans="2:17" ht="15.5" x14ac:dyDescent="0.35">
      <c r="C251" t="s">
        <v>244</v>
      </c>
      <c r="I251" s="6">
        <v>31.64</v>
      </c>
    </row>
    <row r="252" spans="2:17" ht="15.5" x14ac:dyDescent="0.35">
      <c r="C252" t="s">
        <v>245</v>
      </c>
      <c r="I252" s="6">
        <v>51.56</v>
      </c>
    </row>
    <row r="253" spans="2:17" ht="15.5" x14ac:dyDescent="0.35">
      <c r="C253" t="s">
        <v>246</v>
      </c>
      <c r="I253" s="6">
        <v>45.58</v>
      </c>
    </row>
    <row r="254" spans="2:17" ht="15.5" x14ac:dyDescent="0.35">
      <c r="C254" t="s">
        <v>247</v>
      </c>
      <c r="I254" s="6">
        <v>0.19</v>
      </c>
    </row>
    <row r="255" spans="2:17" ht="15.5" x14ac:dyDescent="0.35">
      <c r="C255" t="s">
        <v>248</v>
      </c>
      <c r="I255" s="6">
        <v>-6.87</v>
      </c>
    </row>
    <row r="256" spans="2:17" ht="15.5" x14ac:dyDescent="0.35">
      <c r="C256" t="s">
        <v>249</v>
      </c>
      <c r="I256" s="6">
        <v>79.98</v>
      </c>
    </row>
    <row r="257" spans="3:9" ht="15.5" x14ac:dyDescent="0.35">
      <c r="C257" t="s">
        <v>250</v>
      </c>
      <c r="I257" s="6">
        <v>111.49</v>
      </c>
    </row>
    <row r="258" spans="3:9" ht="15.5" x14ac:dyDescent="0.35">
      <c r="C258" t="s">
        <v>251</v>
      </c>
      <c r="I258" s="6">
        <v>899.13</v>
      </c>
    </row>
    <row r="259" spans="3:9" ht="15.5" x14ac:dyDescent="0.35">
      <c r="C259" t="s">
        <v>252</v>
      </c>
      <c r="D259" s="6">
        <v>191.31</v>
      </c>
    </row>
    <row r="260" spans="3:9" ht="15.5" x14ac:dyDescent="0.35">
      <c r="C260" t="s">
        <v>253</v>
      </c>
      <c r="I260" s="6">
        <v>271.47000000000003</v>
      </c>
    </row>
    <row r="261" spans="3:9" ht="15.5" x14ac:dyDescent="0.35">
      <c r="C261" t="s">
        <v>254</v>
      </c>
      <c r="I261" s="6">
        <v>227.56</v>
      </c>
    </row>
    <row r="262" spans="3:9" ht="15.5" x14ac:dyDescent="0.35">
      <c r="C262" t="s">
        <v>255</v>
      </c>
      <c r="D262" s="6">
        <v>0.88</v>
      </c>
    </row>
    <row r="263" spans="3:9" ht="15.5" x14ac:dyDescent="0.35">
      <c r="C263" t="s">
        <v>256</v>
      </c>
      <c r="D263" s="6">
        <v>0.63</v>
      </c>
    </row>
    <row r="264" spans="3:9" ht="15.5" x14ac:dyDescent="0.35">
      <c r="C264" t="s">
        <v>257</v>
      </c>
      <c r="D264" s="6">
        <v>2.0499999999999998</v>
      </c>
    </row>
    <row r="265" spans="3:9" ht="15.5" x14ac:dyDescent="0.35">
      <c r="C265" t="s">
        <v>258</v>
      </c>
      <c r="D265" s="6">
        <v>3.31</v>
      </c>
    </row>
    <row r="266" spans="3:9" ht="15.5" x14ac:dyDescent="0.35">
      <c r="C266" t="s">
        <v>259</v>
      </c>
      <c r="I266" s="6">
        <v>508.65</v>
      </c>
    </row>
    <row r="267" spans="3:9" ht="15.5" x14ac:dyDescent="0.35">
      <c r="C267" t="s">
        <v>13</v>
      </c>
      <c r="D267" s="5">
        <v>204000000000</v>
      </c>
    </row>
    <row r="268" spans="3:9" ht="15.5" x14ac:dyDescent="0.35">
      <c r="C268" t="s">
        <v>260</v>
      </c>
      <c r="I268" s="6">
        <v>0.97</v>
      </c>
    </row>
    <row r="269" spans="3:9" ht="15.5" x14ac:dyDescent="0.35">
      <c r="C269" t="s">
        <v>261</v>
      </c>
      <c r="I269" s="6">
        <v>8.900000000000001E-2</v>
      </c>
    </row>
    <row r="270" spans="3:9" ht="15.5" x14ac:dyDescent="0.35">
      <c r="C270" t="s">
        <v>262</v>
      </c>
      <c r="I270" s="6">
        <v>0.29460000000000003</v>
      </c>
    </row>
    <row r="271" spans="3:9" ht="15.5" x14ac:dyDescent="0.35">
      <c r="C271" t="s">
        <v>263</v>
      </c>
      <c r="I271" s="6">
        <v>0.43630000000000002</v>
      </c>
    </row>
    <row r="272" spans="3:9" ht="15.5" x14ac:dyDescent="0.35">
      <c r="C272" t="s">
        <v>264</v>
      </c>
      <c r="I272" s="6">
        <v>0.34610000000000002</v>
      </c>
    </row>
    <row r="273" spans="3:9" ht="15.5" x14ac:dyDescent="0.35">
      <c r="C273" t="s">
        <v>265</v>
      </c>
      <c r="D273" s="6">
        <v>18.579999999999998</v>
      </c>
    </row>
    <row r="274" spans="3:9" ht="15.5" x14ac:dyDescent="0.35">
      <c r="C274" t="s">
        <v>266</v>
      </c>
      <c r="D274" s="6">
        <v>36.47</v>
      </c>
    </row>
    <row r="275" spans="3:9" ht="15.5" x14ac:dyDescent="0.35">
      <c r="C275" t="s">
        <v>267</v>
      </c>
      <c r="D275" s="6">
        <v>58.61</v>
      </c>
    </row>
    <row r="276" spans="3:9" ht="15.5" x14ac:dyDescent="0.35">
      <c r="C276" t="s">
        <v>268</v>
      </c>
      <c r="D276" s="6">
        <v>-3.56</v>
      </c>
    </row>
    <row r="277" spans="3:9" ht="15.5" x14ac:dyDescent="0.35">
      <c r="C277" t="s">
        <v>269</v>
      </c>
      <c r="D277" s="6">
        <v>4.9000000000000004</v>
      </c>
    </row>
    <row r="278" spans="3:9" ht="15.5" x14ac:dyDescent="0.35">
      <c r="C278" t="s">
        <v>270</v>
      </c>
      <c r="I278" s="6">
        <v>1.21</v>
      </c>
    </row>
    <row r="279" spans="3:9" ht="15.5" x14ac:dyDescent="0.35">
      <c r="C279" t="s">
        <v>271</v>
      </c>
      <c r="I279" s="6">
        <v>7.42</v>
      </c>
    </row>
    <row r="280" spans="3:9" ht="15.5" x14ac:dyDescent="0.35">
      <c r="C280" t="s">
        <v>53</v>
      </c>
      <c r="I280" s="5">
        <v>8640000000000</v>
      </c>
    </row>
    <row r="281" spans="3:9" ht="15.5" x14ac:dyDescent="0.35">
      <c r="C281" t="s">
        <v>272</v>
      </c>
      <c r="I281" s="5">
        <v>8495000000000</v>
      </c>
    </row>
    <row r="282" spans="3:9" ht="15.5" x14ac:dyDescent="0.35">
      <c r="C282" t="s">
        <v>273</v>
      </c>
      <c r="I282" s="5">
        <v>1200000000</v>
      </c>
    </row>
    <row r="283" spans="3:9" ht="15.5" x14ac:dyDescent="0.35">
      <c r="C283" t="s">
        <v>274</v>
      </c>
      <c r="I283" s="6">
        <v>0.19</v>
      </c>
    </row>
    <row r="284" spans="3:9" ht="15.5" x14ac:dyDescent="0.35">
      <c r="C284" t="s">
        <v>275</v>
      </c>
      <c r="D284" s="6">
        <v>0.37310000000000004</v>
      </c>
    </row>
    <row r="285" spans="3:9" ht="15.5" x14ac:dyDescent="0.35">
      <c r="C285" t="s">
        <v>276</v>
      </c>
      <c r="D285" s="6">
        <v>0.2366</v>
      </c>
    </row>
    <row r="286" spans="3:9" ht="15.5" x14ac:dyDescent="0.35">
      <c r="C286" t="s">
        <v>277</v>
      </c>
      <c r="D286" s="6">
        <v>0.127</v>
      </c>
    </row>
    <row r="287" spans="3:9" ht="15.5" x14ac:dyDescent="0.35">
      <c r="C287" t="s">
        <v>278</v>
      </c>
      <c r="D287" s="6">
        <v>0.95469999999999999</v>
      </c>
    </row>
    <row r="288" spans="3:9" ht="15.5" x14ac:dyDescent="0.35">
      <c r="C288" t="s">
        <v>279</v>
      </c>
      <c r="D288" s="6">
        <v>1.2336</v>
      </c>
    </row>
    <row r="289" spans="3:9" ht="15.5" x14ac:dyDescent="0.35">
      <c r="C289" t="s">
        <v>280</v>
      </c>
      <c r="D289" s="6">
        <v>4.2675999999999998</v>
      </c>
    </row>
    <row r="290" spans="3:9" ht="15.5" x14ac:dyDescent="0.35">
      <c r="C290" t="s">
        <v>281</v>
      </c>
      <c r="I290" s="6">
        <v>10.84</v>
      </c>
    </row>
    <row r="291" spans="3:9" ht="15.5" x14ac:dyDescent="0.35">
      <c r="C291" t="s">
        <v>285</v>
      </c>
      <c r="I291" t="s">
        <v>3040</v>
      </c>
    </row>
    <row r="292" spans="3:9" ht="15.5" x14ac:dyDescent="0.35">
      <c r="C292" t="s">
        <v>287</v>
      </c>
      <c r="I292" s="5">
        <v>8</v>
      </c>
    </row>
    <row r="293" spans="3:9" ht="15.5" x14ac:dyDescent="0.35">
      <c r="C293" t="s">
        <v>288</v>
      </c>
      <c r="I293" s="6">
        <v>0.99</v>
      </c>
    </row>
    <row r="294" spans="3:9" ht="15.5" x14ac:dyDescent="0.35">
      <c r="C294" t="s">
        <v>289</v>
      </c>
      <c r="I294" s="6">
        <v>0.83</v>
      </c>
    </row>
    <row r="295" spans="3:9" ht="15.5" x14ac:dyDescent="0.35">
      <c r="C295" t="s">
        <v>290</v>
      </c>
      <c r="I295" s="6">
        <v>0.11</v>
      </c>
    </row>
    <row r="296" spans="3:9" ht="15.5" x14ac:dyDescent="0.35">
      <c r="C296" t="s">
        <v>291</v>
      </c>
      <c r="I296" s="6">
        <v>0.25</v>
      </c>
    </row>
    <row r="297" spans="3:9" ht="15.5" x14ac:dyDescent="0.35">
      <c r="C297" t="s">
        <v>292</v>
      </c>
      <c r="I297" s="6">
        <v>0.17</v>
      </c>
    </row>
    <row r="298" spans="3:9" ht="15.5" x14ac:dyDescent="0.35">
      <c r="C298" t="s">
        <v>293</v>
      </c>
      <c r="I298" s="6">
        <v>0.02</v>
      </c>
    </row>
    <row r="299" spans="3:9" ht="15.5" x14ac:dyDescent="0.35">
      <c r="C299" t="s">
        <v>294</v>
      </c>
      <c r="I299" s="6">
        <v>0.87</v>
      </c>
    </row>
    <row r="300" spans="3:9" ht="15.5" x14ac:dyDescent="0.35">
      <c r="C300" t="s">
        <v>295</v>
      </c>
      <c r="I300" s="5">
        <v>1079000000000</v>
      </c>
    </row>
    <row r="301" spans="3:9" ht="15.5" x14ac:dyDescent="0.35">
      <c r="C301" t="s">
        <v>296</v>
      </c>
      <c r="I301" s="5">
        <v>351000000000</v>
      </c>
    </row>
    <row r="302" spans="3:9" ht="15.5" x14ac:dyDescent="0.35">
      <c r="C302" t="s">
        <v>297</v>
      </c>
      <c r="I302" s="5">
        <v>186000000000</v>
      </c>
    </row>
    <row r="303" spans="3:9" ht="15.5" x14ac:dyDescent="0.35">
      <c r="C303" t="s">
        <v>298</v>
      </c>
      <c r="I303" s="5">
        <v>96000000000</v>
      </c>
    </row>
    <row r="304" spans="3:9" ht="15.5" x14ac:dyDescent="0.35">
      <c r="C304" t="s">
        <v>299</v>
      </c>
      <c r="D304" s="5">
        <v>230000000000</v>
      </c>
    </row>
    <row r="305" spans="3:9" ht="15.5" x14ac:dyDescent="0.35">
      <c r="C305" t="s">
        <v>300</v>
      </c>
      <c r="D305" s="5">
        <v>1078000000000</v>
      </c>
    </row>
    <row r="306" spans="3:9" ht="15.5" x14ac:dyDescent="0.35">
      <c r="C306" t="s">
        <v>301</v>
      </c>
      <c r="D306" s="5">
        <v>669000000000</v>
      </c>
    </row>
    <row r="307" spans="3:9" ht="15.5" x14ac:dyDescent="0.35">
      <c r="C307" t="s">
        <v>212</v>
      </c>
      <c r="D307" s="5">
        <v>-82000000000</v>
      </c>
    </row>
    <row r="308" spans="3:9" ht="15.5" x14ac:dyDescent="0.35">
      <c r="C308" t="s">
        <v>211</v>
      </c>
      <c r="I308" s="5">
        <v>326000000000</v>
      </c>
    </row>
    <row r="309" spans="3:9" ht="15.5" x14ac:dyDescent="0.35">
      <c r="C309" t="s">
        <v>210</v>
      </c>
      <c r="D309" s="5">
        <v>1000000000</v>
      </c>
    </row>
    <row r="310" spans="3:9" ht="15.5" x14ac:dyDescent="0.35">
      <c r="C310" t="s">
        <v>209</v>
      </c>
      <c r="D310" s="5">
        <v>0</v>
      </c>
    </row>
    <row r="311" spans="3:9" ht="15.5" x14ac:dyDescent="0.35">
      <c r="C311" t="s">
        <v>24</v>
      </c>
      <c r="D311" s="5">
        <v>1000000000</v>
      </c>
    </row>
    <row r="312" spans="3:9" ht="15.5" x14ac:dyDescent="0.35">
      <c r="C312" t="s">
        <v>21</v>
      </c>
      <c r="D312" s="5">
        <v>-229000000000</v>
      </c>
    </row>
    <row r="313" spans="3:9" ht="15.5" x14ac:dyDescent="0.35">
      <c r="C313" t="s">
        <v>302</v>
      </c>
      <c r="I313" s="5">
        <v>410000000000</v>
      </c>
    </row>
    <row r="314" spans="3:9" ht="15.5" x14ac:dyDescent="0.35">
      <c r="C314" t="s">
        <v>303</v>
      </c>
      <c r="I314" s="5">
        <v>205000000000</v>
      </c>
    </row>
    <row r="315" spans="3:9" ht="15.5" x14ac:dyDescent="0.35">
      <c r="C315" t="s">
        <v>304</v>
      </c>
      <c r="I315" s="5">
        <v>-18000000000</v>
      </c>
    </row>
    <row r="316" spans="3:9" ht="15.5" x14ac:dyDescent="0.35">
      <c r="C316" t="s">
        <v>305</v>
      </c>
      <c r="I316" s="5">
        <v>-12000000000</v>
      </c>
    </row>
    <row r="317" spans="3:9" ht="15.5" x14ac:dyDescent="0.35">
      <c r="C317" t="s">
        <v>306</v>
      </c>
      <c r="I317" s="5">
        <v>68000000000</v>
      </c>
    </row>
    <row r="318" spans="3:9" ht="15.5" x14ac:dyDescent="0.35">
      <c r="C318" t="s">
        <v>307</v>
      </c>
      <c r="I318" s="5">
        <v>273000000000</v>
      </c>
    </row>
  </sheetData>
  <pageMargins left="0.7" right="0.7" top="0.75" bottom="0.75" header="0.3" footer="0.3"/>
  <ignoredErrors>
    <ignoredError sqref="A1:Z319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T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3041</v>
      </c>
      <c r="D1" t="s">
        <v>1</v>
      </c>
      <c r="E1" t="s">
        <v>2</v>
      </c>
      <c r="H1" t="s">
        <v>3</v>
      </c>
      <c r="I1" s="1">
        <v>43829</v>
      </c>
      <c r="J1" s="1">
        <v>43462</v>
      </c>
      <c r="K1" s="1">
        <v>43098</v>
      </c>
      <c r="L1" s="1">
        <v>42734</v>
      </c>
      <c r="M1" s="1">
        <v>42368</v>
      </c>
      <c r="N1" s="1">
        <v>42003</v>
      </c>
      <c r="O1" s="1">
        <v>41638</v>
      </c>
      <c r="P1" s="1">
        <v>41271</v>
      </c>
      <c r="Q1" s="1">
        <v>40907</v>
      </c>
      <c r="R1" s="1">
        <v>40542</v>
      </c>
      <c r="S1" s="1">
        <v>40176</v>
      </c>
      <c r="T1" s="1">
        <v>39812</v>
      </c>
    </row>
    <row r="2" spans="1:20" ht="15.5" x14ac:dyDescent="0.35">
      <c r="C2" t="s">
        <v>3042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T2" ca="1" si="0">IFERROR(_xlfn.STOCKHISTORY("XIDX:" &amp; $C$1, I1, , 0, 0, 1), "Libur")</f>
        <v>Libur</v>
      </c>
      <c r="J2" s="2" t="str">
        <f t="shared" ca="1" si="0"/>
        <v>Libur</v>
      </c>
      <c r="K2" s="2" vm="31">
        <f t="shared" ca="1" si="0"/>
        <v>50</v>
      </c>
      <c r="L2" s="2" t="str">
        <f t="shared" ca="1" si="0"/>
        <v>Libur</v>
      </c>
      <c r="M2" s="2" vm="861">
        <f t="shared" ca="1" si="0"/>
        <v>1570</v>
      </c>
      <c r="N2" s="2" vm="862">
        <f t="shared" ca="1" si="0"/>
        <v>1560</v>
      </c>
      <c r="O2" s="2" vm="426">
        <f t="shared" ca="1" si="0"/>
        <v>1210</v>
      </c>
      <c r="P2" s="2" t="str">
        <f t="shared" ca="1" si="0"/>
        <v>Libur</v>
      </c>
      <c r="Q2" s="2" vm="629">
        <f t="shared" ca="1" si="0"/>
        <v>1140</v>
      </c>
      <c r="R2" s="2" vm="431">
        <f t="shared" ca="1" si="0"/>
        <v>1010</v>
      </c>
      <c r="S2" s="2" vm="761">
        <f t="shared" ca="1" si="0"/>
        <v>810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580363636</v>
      </c>
      <c r="E4" s="2">
        <f>IFERROR(INDEX(E51:E500,MATCH($C$4,$C$51:$C$500,0)),"")</f>
        <v>1400000000</v>
      </c>
      <c r="H4" s="2">
        <f>IFERROR(SUM(D4:G4)*(4/MAX(1,COUNT(D4:G4))),"")</f>
        <v>3960727272</v>
      </c>
      <c r="I4" s="2">
        <f t="shared" ref="I4:T4" si="1">IFERROR(INDEX(I51:I500,MATCH($C$4,$C$51:$C$500,0)),"")</f>
        <v>8151863637</v>
      </c>
      <c r="J4" s="2">
        <f t="shared" si="1"/>
        <v>26883409966</v>
      </c>
      <c r="K4" s="2">
        <f t="shared" si="1"/>
        <v>62366183599</v>
      </c>
      <c r="L4" s="2">
        <f t="shared" si="1"/>
        <v>37305768834</v>
      </c>
      <c r="M4" s="2">
        <f t="shared" si="1"/>
        <v>23508883197</v>
      </c>
      <c r="N4" s="2">
        <f t="shared" si="1"/>
        <v>29066487879</v>
      </c>
      <c r="O4" s="2">
        <f t="shared" si="1"/>
        <v>29138861125</v>
      </c>
      <c r="P4" s="2">
        <f t="shared" si="1"/>
        <v>48145993117</v>
      </c>
      <c r="Q4" s="2">
        <f t="shared" si="1"/>
        <v>75035803094</v>
      </c>
      <c r="R4" s="2">
        <f t="shared" si="1"/>
        <v>138728631110</v>
      </c>
      <c r="S4" s="2">
        <f t="shared" si="1"/>
        <v>27821573219</v>
      </c>
      <c r="T4" s="2">
        <f t="shared" si="1"/>
        <v>13413371061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-930223703</v>
      </c>
      <c r="E5" s="2">
        <f>IFERROR(INDEX(E51:E500,MATCH($C$5,$C$51:$C$500,0)),"")</f>
        <v>-559947224</v>
      </c>
      <c r="H5" s="2">
        <f>IFERROR(SUM(D5:G5)*(4/MAX(1,COUNT(D5:G5))),"")</f>
        <v>-2980341854</v>
      </c>
      <c r="I5" s="2">
        <f t="shared" ref="I5:T5" si="2">IFERROR(INDEX(I51:I500,MATCH($C$5,$C$51:$C$500,0)),"")</f>
        <v>372097006</v>
      </c>
      <c r="J5" s="2">
        <f t="shared" si="2"/>
        <v>-2172389845</v>
      </c>
      <c r="K5" s="2">
        <f t="shared" si="2"/>
        <v>-14776807168</v>
      </c>
      <c r="L5" s="2">
        <f t="shared" si="2"/>
        <v>-19464526302</v>
      </c>
      <c r="M5" s="2">
        <f t="shared" si="2"/>
        <v>-9592762191</v>
      </c>
      <c r="N5" s="2">
        <f t="shared" si="2"/>
        <v>2118324879</v>
      </c>
      <c r="O5" s="2">
        <f t="shared" si="2"/>
        <v>5245055607</v>
      </c>
      <c r="P5" s="2">
        <f t="shared" si="2"/>
        <v>7461658669</v>
      </c>
      <c r="Q5" s="2">
        <f t="shared" si="2"/>
        <v>2705986220</v>
      </c>
      <c r="R5" s="2">
        <f t="shared" si="2"/>
        <v>0</v>
      </c>
      <c r="S5" s="2">
        <f t="shared" si="2"/>
        <v>0</v>
      </c>
      <c r="T5" s="2">
        <f t="shared" si="2"/>
        <v>0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153985105387</v>
      </c>
      <c r="E6" s="2">
        <f>IFERROR(INDEX(E51:E500,MATCH($C$6,$C$51:$C$500,0)),"")</f>
        <v>154915796948</v>
      </c>
      <c r="H6" s="2">
        <f>IFERROR(INDEX(D6:G6,COUNT(D6:G6)),"")</f>
        <v>154915796948</v>
      </c>
      <c r="I6" s="2">
        <f t="shared" ref="I6:T6" si="3">IFERROR(INDEX(I51:I500,MATCH($C$6,$C$51:$C$500,0)),"")</f>
        <v>155475512524</v>
      </c>
      <c r="J6" s="2">
        <f t="shared" si="3"/>
        <v>155097213391</v>
      </c>
      <c r="K6" s="2">
        <f t="shared" si="3"/>
        <v>192758982551</v>
      </c>
      <c r="L6" s="2">
        <f t="shared" si="3"/>
        <v>207634870119</v>
      </c>
      <c r="M6" s="2">
        <f t="shared" si="3"/>
        <v>226420744831</v>
      </c>
      <c r="N6" s="2">
        <f t="shared" si="3"/>
        <v>235853216318</v>
      </c>
      <c r="O6" s="2">
        <f t="shared" si="3"/>
        <v>229906741261</v>
      </c>
      <c r="P6" s="2">
        <f t="shared" si="3"/>
        <v>223566556973</v>
      </c>
      <c r="Q6" s="2">
        <f t="shared" si="3"/>
        <v>214779382642</v>
      </c>
      <c r="R6" s="2">
        <f t="shared" si="3"/>
        <v>210783169517</v>
      </c>
      <c r="S6" s="2">
        <f t="shared" si="3"/>
        <v>177682676574</v>
      </c>
      <c r="T6" s="2">
        <f t="shared" si="3"/>
        <v>169672391190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1.18</v>
      </c>
      <c r="E7" s="3">
        <f>IFERROR(INDEX(E51:E500,MATCH($C$7,$C$51:$C$500,0))/1000000000,"")</f>
        <v>1.18</v>
      </c>
      <c r="H7" s="3">
        <f>IFERROR(INDEX(D7:G7,COUNT(D7:G7)),"")</f>
        <v>1.18</v>
      </c>
      <c r="I7" s="3">
        <f t="shared" ref="I7:T7" si="4">IFERROR(INDEX(I51:I500,MATCH($C$7,$C$51:$C$500,0))/1000000000,"")</f>
        <v>1.18</v>
      </c>
      <c r="J7" s="3">
        <f t="shared" si="4"/>
        <v>1.18</v>
      </c>
      <c r="K7" s="3">
        <f t="shared" si="4"/>
        <v>1.18</v>
      </c>
      <c r="L7" s="3">
        <f t="shared" si="4"/>
        <v>1.18</v>
      </c>
      <c r="M7" s="3">
        <f t="shared" si="4"/>
        <v>1.18</v>
      </c>
      <c r="N7" s="3">
        <f t="shared" si="4"/>
        <v>1.18</v>
      </c>
      <c r="O7" s="3">
        <f t="shared" si="4"/>
        <v>1.18</v>
      </c>
      <c r="P7" s="3">
        <f t="shared" si="4"/>
        <v>1.18</v>
      </c>
      <c r="Q7" s="3">
        <f t="shared" si="4"/>
        <v>1.18</v>
      </c>
      <c r="R7" s="3">
        <f t="shared" si="4"/>
        <v>1.18</v>
      </c>
      <c r="S7" s="3">
        <f t="shared" si="4"/>
        <v>1.18</v>
      </c>
      <c r="T7" s="3">
        <f t="shared" si="4"/>
        <v>1.18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T8" si="5">IFERROR(INDEX(I51:I500,MATCH($C$8,$C$51:$C$500,0)),"")</f>
        <v>10000000000</v>
      </c>
      <c r="J8" s="2">
        <f t="shared" si="5"/>
        <v>47000000000</v>
      </c>
      <c r="K8" s="2">
        <f t="shared" si="5"/>
        <v>26000000000</v>
      </c>
      <c r="L8" s="2">
        <f t="shared" si="5"/>
        <v>21000000000</v>
      </c>
      <c r="M8" s="2">
        <f t="shared" si="5"/>
        <v>1000000000</v>
      </c>
      <c r="N8" s="2">
        <f t="shared" si="5"/>
        <v>0</v>
      </c>
      <c r="O8" s="2">
        <f t="shared" si="5"/>
        <v>-41000000000</v>
      </c>
      <c r="P8" s="2">
        <f t="shared" si="5"/>
        <v>-72000000000</v>
      </c>
      <c r="Q8" s="2">
        <f t="shared" si="5"/>
        <v>-38000000000</v>
      </c>
      <c r="R8" s="2">
        <f t="shared" si="5"/>
        <v>10000000000</v>
      </c>
      <c r="S8" s="2">
        <f t="shared" si="5"/>
        <v>9000000000</v>
      </c>
      <c r="T8" s="2">
        <f t="shared" si="5"/>
        <v>-7000000000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0.56999999999999995</v>
      </c>
      <c r="E9" s="3">
        <f>IFERROR(INDEX(E51:E500,MATCH("Free cash flow per share (Quarter)",$C$51:$C$500,0)),"")</f>
        <v>0.86</v>
      </c>
      <c r="H9" s="3">
        <f>IFERROR(INDEX(D9:G9,COUNT(D9:G9)),"")</f>
        <v>0.86</v>
      </c>
      <c r="I9" s="3">
        <f t="shared" ref="I9:T9" si="6">IFERROR(INDEX(I51:I500,MATCH($C$9,$C$51:$C$500,0)),"")</f>
        <v>8.07</v>
      </c>
      <c r="J9" s="3">
        <f t="shared" si="6"/>
        <v>39.39</v>
      </c>
      <c r="K9" s="3">
        <f t="shared" si="6"/>
        <v>21.66</v>
      </c>
      <c r="L9" s="3">
        <f t="shared" si="6"/>
        <v>18.09</v>
      </c>
      <c r="M9" s="3">
        <f t="shared" si="6"/>
        <v>0.63</v>
      </c>
      <c r="N9" s="3">
        <f t="shared" si="6"/>
        <v>-16.850000000000001</v>
      </c>
      <c r="O9" s="3">
        <f t="shared" si="6"/>
        <v>-34.22</v>
      </c>
      <c r="P9" s="3">
        <f t="shared" si="6"/>
        <v>-60.99</v>
      </c>
      <c r="Q9" s="3">
        <f t="shared" si="6"/>
        <v>-31.72</v>
      </c>
      <c r="R9" s="3">
        <f t="shared" si="6"/>
        <v>8.11</v>
      </c>
      <c r="S9" s="3">
        <f t="shared" si="6"/>
        <v>7.08</v>
      </c>
      <c r="T9" s="3">
        <f t="shared" si="6"/>
        <v>-6.31</v>
      </c>
    </row>
    <row r="10" spans="1:20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T10" ca="1" si="7">IFERROR(IF(I9=0,"",I2/I9),"")</f>
        <v/>
      </c>
      <c r="J10" s="3" t="str">
        <f t="shared" ca="1" si="7"/>
        <v/>
      </c>
      <c r="K10" s="3">
        <f t="shared" ca="1" si="7"/>
        <v>2.3084025854108958</v>
      </c>
      <c r="L10" s="3" t="str">
        <f t="shared" ca="1" si="7"/>
        <v/>
      </c>
      <c r="M10" s="3">
        <f t="shared" ca="1" si="7"/>
        <v>2492.063492063492</v>
      </c>
      <c r="N10" s="3">
        <f t="shared" ca="1" si="7"/>
        <v>-92.581602373887236</v>
      </c>
      <c r="O10" s="3">
        <f t="shared" ca="1" si="7"/>
        <v>-35.359438924605492</v>
      </c>
      <c r="P10" s="3" t="str">
        <f t="shared" ca="1" si="7"/>
        <v/>
      </c>
      <c r="Q10" s="3">
        <f t="shared" ca="1" si="7"/>
        <v>-35.939470365699876</v>
      </c>
      <c r="R10" s="3">
        <f t="shared" ca="1" si="7"/>
        <v>124.53760789149199</v>
      </c>
      <c r="S10" s="3">
        <f t="shared" ca="1" si="7"/>
        <v>114.40677966101694</v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1408918668</v>
      </c>
      <c r="E11" s="2">
        <f>IFERROR(INDEX(E51:E500,MATCH($C$11,$C$51:$C$500,0)),"")</f>
        <v>2071152028</v>
      </c>
      <c r="H11" s="2">
        <f>IFERROR(INDEX(D11:G11,COUNT(D11:G11)),"")</f>
        <v>2071152028</v>
      </c>
      <c r="I11" s="2">
        <f t="shared" ref="I11:T11" si="8">IFERROR(INDEX(I51:I500,MATCH($C$11,$C$51:$C$500,0)),"")</f>
        <v>2702266321</v>
      </c>
      <c r="J11" s="2">
        <f t="shared" si="8"/>
        <v>3954991884</v>
      </c>
      <c r="K11" s="2">
        <f t="shared" si="8"/>
        <v>14263513739</v>
      </c>
      <c r="L11" s="2">
        <f t="shared" si="8"/>
        <v>23617049991</v>
      </c>
      <c r="M11" s="2">
        <f t="shared" si="8"/>
        <v>4181223478</v>
      </c>
      <c r="N11" s="2">
        <f t="shared" si="8"/>
        <v>6683275232</v>
      </c>
      <c r="O11" s="2">
        <f t="shared" si="8"/>
        <v>28439211601</v>
      </c>
      <c r="P11" s="2">
        <f t="shared" si="8"/>
        <v>19840471957</v>
      </c>
      <c r="Q11" s="2">
        <f t="shared" si="8"/>
        <v>23610443895</v>
      </c>
      <c r="R11" s="2">
        <f t="shared" si="8"/>
        <v>25522221340</v>
      </c>
      <c r="S11" s="2">
        <f t="shared" si="8"/>
        <v>23257529303</v>
      </c>
      <c r="T11" s="2">
        <f t="shared" si="8"/>
        <v>18189818291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T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-159523833</v>
      </c>
      <c r="S14" s="2">
        <f t="shared" si="11"/>
        <v>-76285969</v>
      </c>
      <c r="T14" s="2">
        <f t="shared" si="11"/>
        <v>-312658177</v>
      </c>
    </row>
    <row r="15" spans="1:20" ht="15.5" x14ac:dyDescent="0.35">
      <c r="C15" t="s">
        <v>28</v>
      </c>
      <c r="D15" s="2">
        <f>IFERROR(INDEX(D51:D500,MATCH($C$15,$C$51:$C$500,0)),"")</f>
        <v>-14509091</v>
      </c>
      <c r="E15" s="2">
        <f>IFERROR(INDEX(E51:E500,MATCH($C$15,$C$51:$C$500,0)),"")</f>
        <v>-35000000</v>
      </c>
      <c r="H15" s="2">
        <f>IFERROR(SUM(D15:G15)*(4/MAX(1,COUNT(D15:G15))),"")</f>
        <v>-99018182</v>
      </c>
      <c r="I15" s="2">
        <f t="shared" ref="I15:T15" si="12">IFERROR(INDEX(I51:I500,MATCH($C$15,$C$51:$C$500,0)),"")</f>
        <v>-203796591</v>
      </c>
      <c r="J15" s="2">
        <f t="shared" si="12"/>
        <v>-971135928</v>
      </c>
      <c r="K15" s="2">
        <f t="shared" si="12"/>
        <v>-1400584404</v>
      </c>
      <c r="L15" s="2">
        <f t="shared" si="12"/>
        <v>-402558307</v>
      </c>
      <c r="M15" s="2">
        <f t="shared" si="12"/>
        <v>-201510881</v>
      </c>
      <c r="N15" s="2">
        <f t="shared" si="12"/>
        <v>-128440800</v>
      </c>
      <c r="O15" s="2">
        <f t="shared" si="12"/>
        <v>-227729964</v>
      </c>
      <c r="P15" s="2">
        <f t="shared" si="12"/>
        <v>-3836231350</v>
      </c>
      <c r="Q15" s="2">
        <f t="shared" si="12"/>
        <v>352484741</v>
      </c>
      <c r="R15" s="2">
        <f t="shared" si="12"/>
        <v>-576664166</v>
      </c>
      <c r="S15" s="2">
        <f t="shared" si="12"/>
        <v>72376654</v>
      </c>
      <c r="T15" s="2">
        <f t="shared" si="12"/>
        <v>118531255</v>
      </c>
    </row>
    <row r="16" spans="1:20" ht="15.5" x14ac:dyDescent="0.35">
      <c r="C16" t="s">
        <v>29</v>
      </c>
      <c r="D16" s="2">
        <f>IFERROR(INDEX(D51:D500,MATCH($C$16,$C$51:$C$500,0)),"")</f>
        <v>-916182471</v>
      </c>
      <c r="E16" s="2">
        <f>IFERROR(INDEX(E51:E500,MATCH($C$16,$C$51:$C$500,0)),"")</f>
        <v>-524715575</v>
      </c>
      <c r="H16" s="2">
        <f>IFERROR(SUM(D16:G16)*(4/MAX(1,COUNT(D16:G16))),"")</f>
        <v>-2881796092</v>
      </c>
      <c r="I16" s="2">
        <f t="shared" ref="I16:T16" si="13">IFERROR(INDEX(I51:I500,MATCH($C$16,$C$51:$C$500,0)),"")</f>
        <v>582095724</v>
      </c>
      <c r="J16" s="2">
        <f t="shared" si="13"/>
        <v>1384349367</v>
      </c>
      <c r="K16" s="2">
        <f t="shared" si="13"/>
        <v>-12523588207</v>
      </c>
      <c r="L16" s="2">
        <f t="shared" si="13"/>
        <v>-19027933313</v>
      </c>
      <c r="M16" s="2">
        <f t="shared" si="13"/>
        <v>-9750075147</v>
      </c>
      <c r="N16" s="2">
        <f t="shared" si="13"/>
        <v>6074915857</v>
      </c>
      <c r="O16" s="2">
        <f t="shared" si="13"/>
        <v>9078754252</v>
      </c>
      <c r="P16" s="2">
        <f t="shared" si="13"/>
        <v>12623405681</v>
      </c>
      <c r="Q16" s="2">
        <f t="shared" si="13"/>
        <v>3643728384</v>
      </c>
      <c r="R16" s="2">
        <f t="shared" si="13"/>
        <v>33677157110</v>
      </c>
      <c r="S16" s="2">
        <f t="shared" si="13"/>
        <v>8354739712</v>
      </c>
      <c r="T16" s="2">
        <f t="shared" si="13"/>
        <v>1013878122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T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59000000000</v>
      </c>
      <c r="L20" s="2" t="str">
        <f t="shared" ca="1" si="14"/>
        <v/>
      </c>
      <c r="M20" s="2">
        <f t="shared" ca="1" si="14"/>
        <v>1852600000000</v>
      </c>
      <c r="N20" s="2">
        <f t="shared" ca="1" si="14"/>
        <v>1840800000000</v>
      </c>
      <c r="O20" s="2">
        <f t="shared" ca="1" si="14"/>
        <v>1427800000000</v>
      </c>
      <c r="P20" s="2" t="str">
        <f t="shared" ca="1" si="14"/>
        <v/>
      </c>
      <c r="Q20" s="2">
        <f t="shared" ca="1" si="14"/>
        <v>1345200000000</v>
      </c>
      <c r="R20" s="2">
        <f t="shared" ca="1" si="14"/>
        <v>1191800000000</v>
      </c>
      <c r="S20" s="2">
        <f t="shared" ca="1" si="14"/>
        <v>955800000000</v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1180000000</v>
      </c>
      <c r="E21" s="2">
        <f>IFERROR(INDEX(E51:E500,MATCH($C$7,$C$51:$C$500,0)),"")</f>
        <v>1180000000</v>
      </c>
      <c r="H21" s="2">
        <f>IFERROR(INDEX(D21:G21,COUNT(D21:G21)),"")</f>
        <v>1180000000</v>
      </c>
      <c r="I21" s="2">
        <f t="shared" ref="I21:T21" si="15">IFERROR(INDEX(I51:I500,MATCH($C$7,$C$51:$C$500,0)),"")</f>
        <v>1180000000</v>
      </c>
      <c r="J21" s="2">
        <f t="shared" si="15"/>
        <v>1180000000</v>
      </c>
      <c r="K21" s="2">
        <f t="shared" si="15"/>
        <v>1180000000</v>
      </c>
      <c r="L21" s="2">
        <f t="shared" si="15"/>
        <v>1180000000</v>
      </c>
      <c r="M21" s="2">
        <f t="shared" si="15"/>
        <v>1180000000</v>
      </c>
      <c r="N21" s="2">
        <f t="shared" si="15"/>
        <v>1180000000</v>
      </c>
      <c r="O21" s="2">
        <f t="shared" si="15"/>
        <v>1180000000</v>
      </c>
      <c r="P21" s="2">
        <f t="shared" si="15"/>
        <v>1180000000</v>
      </c>
      <c r="Q21" s="2">
        <f t="shared" si="15"/>
        <v>1180000000</v>
      </c>
      <c r="R21" s="2">
        <f t="shared" si="15"/>
        <v>1180000000</v>
      </c>
      <c r="S21" s="2">
        <f t="shared" si="15"/>
        <v>1180000000</v>
      </c>
      <c r="T21" s="2">
        <f t="shared" si="15"/>
        <v>1180000000</v>
      </c>
    </row>
    <row r="23" spans="1:20" ht="15.5" x14ac:dyDescent="0.35">
      <c r="B23" t="s">
        <v>54</v>
      </c>
      <c r="C23" t="s">
        <v>55</v>
      </c>
      <c r="D23" s="3">
        <f>IFERROR(D5/D6*100,"")</f>
        <v>-0.60409979306903339</v>
      </c>
      <c r="E23" s="3">
        <f>IFERROR(E5/E6*100,"")</f>
        <v>-0.36145263106250897</v>
      </c>
      <c r="H23" s="3">
        <f t="shared" ref="H23:T23" si="16">IFERROR(H5/H6*100,"")</f>
        <v>-1.923846316977216</v>
      </c>
      <c r="I23" s="3">
        <f t="shared" si="16"/>
        <v>0.23932836750903855</v>
      </c>
      <c r="J23" s="3">
        <f t="shared" si="16"/>
        <v>-1.4006633629989254</v>
      </c>
      <c r="K23" s="3">
        <f t="shared" si="16"/>
        <v>-7.6659499715352384</v>
      </c>
      <c r="L23" s="3">
        <f t="shared" si="16"/>
        <v>-9.3744014629356158</v>
      </c>
      <c r="M23" s="3">
        <f t="shared" si="16"/>
        <v>-4.2366975685730646</v>
      </c>
      <c r="N23" s="3">
        <f t="shared" si="16"/>
        <v>0.89815390778638804</v>
      </c>
      <c r="O23" s="3">
        <f t="shared" si="16"/>
        <v>2.2813839986734394</v>
      </c>
      <c r="P23" s="3">
        <f t="shared" si="16"/>
        <v>3.3375558357331325</v>
      </c>
      <c r="Q23" s="3">
        <f t="shared" si="16"/>
        <v>1.2598910503949114</v>
      </c>
      <c r="R23" s="3">
        <f t="shared" si="16"/>
        <v>0</v>
      </c>
      <c r="S23" s="3">
        <f t="shared" si="16"/>
        <v>0</v>
      </c>
      <c r="T23" s="3">
        <f t="shared" si="16"/>
        <v>0</v>
      </c>
    </row>
    <row r="24" spans="1:20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-0.23731795167630576</v>
      </c>
      <c r="H24" s="4">
        <f t="shared" ref="H24:T24" si="17">IFERROR(_xlfn.RRI(5,M23,H23),"")</f>
        <v>-0.14605759049202804</v>
      </c>
      <c r="I24" s="4">
        <f t="shared" si="17"/>
        <v>-0.23241110514127128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0</v>
      </c>
      <c r="S24" s="4">
        <f t="shared" si="17"/>
        <v>0</v>
      </c>
      <c r="T24" s="4">
        <f t="shared" si="17"/>
        <v>0</v>
      </c>
    </row>
    <row r="25" spans="1:20" ht="15.5" x14ac:dyDescent="0.35">
      <c r="A25" t="s">
        <v>57</v>
      </c>
      <c r="C25" t="s">
        <v>58</v>
      </c>
      <c r="D25" s="3">
        <f>IFERROR(INDEX(D51:D500,MATCH($A$25,$C$51:$C$500,0)),"")</f>
        <v>-0.79</v>
      </c>
      <c r="E25" s="3">
        <f>IFERROR(INDEX(E51:E500,MATCH($A$25,$C$51:$C$500,0)),"")</f>
        <v>-0.47</v>
      </c>
      <c r="H25" s="3">
        <f>IFERROR(INDEX(D25:G25,COUNT(D25:G25)),"")</f>
        <v>-0.47</v>
      </c>
      <c r="I25" s="3">
        <f t="shared" ref="I25:T25" si="18">IFERROR(INDEX(I51:I500,MATCH($C$25,$C$51:$C$500,0)),"")</f>
        <v>0.31</v>
      </c>
      <c r="J25" s="3">
        <f t="shared" si="18"/>
        <v>-1.83</v>
      </c>
      <c r="K25" s="3">
        <f t="shared" si="18"/>
        <v>-12.67</v>
      </c>
      <c r="L25" s="3">
        <f t="shared" si="18"/>
        <v>-13.71</v>
      </c>
      <c r="M25" s="3">
        <f t="shared" si="18"/>
        <v>-8.89</v>
      </c>
      <c r="N25" s="3">
        <f t="shared" si="18"/>
        <v>1.79</v>
      </c>
      <c r="O25" s="3">
        <f t="shared" si="18"/>
        <v>4.43</v>
      </c>
      <c r="P25" s="3">
        <f t="shared" si="18"/>
        <v>6.3</v>
      </c>
      <c r="Q25" s="3">
        <f t="shared" si="18"/>
        <v>2.29</v>
      </c>
      <c r="R25" s="3">
        <f t="shared" si="18"/>
        <v>27.95</v>
      </c>
      <c r="S25" s="3">
        <f t="shared" si="18"/>
        <v>7.12</v>
      </c>
      <c r="T25" s="3">
        <f t="shared" si="18"/>
        <v>0.96</v>
      </c>
    </row>
    <row r="26" spans="1:20" ht="15.5" x14ac:dyDescent="0.35">
      <c r="C26" t="s">
        <v>59</v>
      </c>
      <c r="D26" s="4" t="str">
        <f>IFERROR(_xlfn.RRI(5,I25,D25),"")</f>
        <v/>
      </c>
      <c r="E26" s="4">
        <f>IFERROR(_xlfn.RRI(5,J25,E25),"")</f>
        <v>-0.23804494671560827</v>
      </c>
      <c r="H26" s="4">
        <f t="shared" ref="H26:T26" si="19">IFERROR(_xlfn.RRI(5,M25,H25),"")</f>
        <v>-0.44455735622353232</v>
      </c>
      <c r="I26" s="4">
        <f t="shared" si="19"/>
        <v>-0.29579073830769287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-0.24129209770089144</v>
      </c>
      <c r="O26" s="4">
        <f t="shared" si="19"/>
        <v>0.35777090650033894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0.49183358983050846</v>
      </c>
      <c r="E27" s="3">
        <f>IFERROR(E4/E21,"")</f>
        <v>1.1864406779661016</v>
      </c>
      <c r="H27" s="3">
        <f t="shared" ref="H27:T27" si="20">IFERROR(H4/H21,"")</f>
        <v>3.3565485355932205</v>
      </c>
      <c r="I27" s="3">
        <f t="shared" si="20"/>
        <v>6.9083590144067797</v>
      </c>
      <c r="J27" s="3">
        <f t="shared" si="20"/>
        <v>22.782550818644069</v>
      </c>
      <c r="K27" s="3">
        <f t="shared" si="20"/>
        <v>52.852697965254237</v>
      </c>
      <c r="L27" s="3">
        <f t="shared" si="20"/>
        <v>31.615058333898304</v>
      </c>
      <c r="M27" s="3">
        <f t="shared" si="20"/>
        <v>19.922782370338982</v>
      </c>
      <c r="N27" s="3">
        <f t="shared" si="20"/>
        <v>24.632616846610169</v>
      </c>
      <c r="O27" s="3">
        <f t="shared" si="20"/>
        <v>24.693950105932203</v>
      </c>
      <c r="P27" s="3">
        <f t="shared" si="20"/>
        <v>40.801689082203389</v>
      </c>
      <c r="Q27" s="3">
        <f t="shared" si="20"/>
        <v>63.589663638983048</v>
      </c>
      <c r="R27" s="3">
        <f t="shared" si="20"/>
        <v>117.5666365338983</v>
      </c>
      <c r="S27" s="3">
        <f t="shared" si="20"/>
        <v>23.577604422881357</v>
      </c>
      <c r="T27" s="3">
        <f t="shared" si="20"/>
        <v>11.367263611016948</v>
      </c>
    </row>
    <row r="28" spans="1:20" ht="15.5" x14ac:dyDescent="0.35">
      <c r="C28" t="s">
        <v>61</v>
      </c>
      <c r="D28" s="4">
        <f>IFERROR(_xlfn.RRI(5,I27,D27),"")</f>
        <v>-0.41049341954960239</v>
      </c>
      <c r="E28" s="4">
        <f>IFERROR(_xlfn.RRI(5,J27,E27),"")</f>
        <v>-0.44623087776622128</v>
      </c>
      <c r="H28" s="4">
        <f t="shared" ref="H28:T28" si="21">IFERROR(_xlfn.RRI(5,M27,H27),"")</f>
        <v>-0.29966055428897398</v>
      </c>
      <c r="I28" s="4">
        <f t="shared" si="21"/>
        <v>-0.22451595050908502</v>
      </c>
      <c r="J28" s="4">
        <f t="shared" si="21"/>
        <v>-1.5983555454324061E-2</v>
      </c>
      <c r="K28" s="4">
        <f t="shared" si="21"/>
        <v>5.3119862463955503E-2</v>
      </c>
      <c r="L28" s="4">
        <f t="shared" si="21"/>
        <v>-0.13043611951552048</v>
      </c>
      <c r="M28" s="4">
        <f t="shared" si="21"/>
        <v>-0.29884638185956536</v>
      </c>
      <c r="N28" s="4">
        <f t="shared" si="21"/>
        <v>8.793266909678632E-3</v>
      </c>
      <c r="O28" s="4">
        <f t="shared" si="21"/>
        <v>0.16784962857764363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>
        <f t="shared" ref="H29:T29" si="22">IFERROR(((H25-I25)/I25)*100%,"")</f>
        <v>-2.5161290322580645</v>
      </c>
      <c r="I29" s="4">
        <f t="shared" si="22"/>
        <v>-1.1693989071038251</v>
      </c>
      <c r="J29" s="4">
        <f t="shared" si="22"/>
        <v>-0.85556432517758485</v>
      </c>
      <c r="K29" s="4">
        <f t="shared" si="22"/>
        <v>-7.5857038657913989E-2</v>
      </c>
      <c r="L29" s="4">
        <f t="shared" si="22"/>
        <v>0.54218222722159726</v>
      </c>
      <c r="M29" s="4">
        <f t="shared" si="22"/>
        <v>-5.966480446927374</v>
      </c>
      <c r="N29" s="4">
        <f t="shared" si="22"/>
        <v>-0.59593679458239279</v>
      </c>
      <c r="O29" s="4">
        <f t="shared" si="22"/>
        <v>-0.29682539682539683</v>
      </c>
      <c r="P29" s="4">
        <f t="shared" si="22"/>
        <v>1.7510917030567685</v>
      </c>
      <c r="Q29" s="4">
        <f t="shared" si="22"/>
        <v>-0.91806797853309485</v>
      </c>
      <c r="R29" s="4">
        <f t="shared" si="22"/>
        <v>2.9255617977528088</v>
      </c>
      <c r="S29" s="4">
        <f t="shared" si="22"/>
        <v>6.416666666666667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-0.51413229558663187</v>
      </c>
      <c r="I30" s="4">
        <f t="shared" si="23"/>
        <v>-0.69676973094894468</v>
      </c>
      <c r="J30" s="4">
        <f t="shared" si="23"/>
        <v>-0.56894251957352315</v>
      </c>
      <c r="K30" s="4">
        <f t="shared" si="23"/>
        <v>0.67175709141692475</v>
      </c>
      <c r="L30" s="4">
        <f t="shared" si="23"/>
        <v>0.58687967103263494</v>
      </c>
      <c r="M30" s="4">
        <f t="shared" si="23"/>
        <v>-0.19120317202186876</v>
      </c>
      <c r="N30" s="4">
        <f t="shared" si="23"/>
        <v>-2.4837362616724271E-3</v>
      </c>
      <c r="O30" s="4">
        <f t="shared" si="23"/>
        <v>-0.39478118035306908</v>
      </c>
      <c r="P30" s="4">
        <f t="shared" si="23"/>
        <v>-0.35835972786636511</v>
      </c>
      <c r="Q30" s="4">
        <f t="shared" si="23"/>
        <v>-0.4591181179139367</v>
      </c>
      <c r="R30" s="4">
        <f t="shared" si="23"/>
        <v>3.9863690316138904</v>
      </c>
      <c r="S30" s="4">
        <f t="shared" si="23"/>
        <v>1.0741671196954001</v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137.91999999999999</v>
      </c>
      <c r="E32" s="3">
        <f>IFERROR(INDEX(E51:E500,MATCH($A$32,$C$51:$C$500,0)),"")</f>
        <v>138.69999999999999</v>
      </c>
      <c r="H32" s="3">
        <f>IFERROR(INDEX(D32:G32,COUNT(D32:G32)),"")</f>
        <v>138.69999999999999</v>
      </c>
      <c r="I32" s="3">
        <f t="shared" ref="I32:T32" si="24">IFERROR(INDEX(I51:I500,MATCH($C$32,$C$51:$C$500,0)),"")</f>
        <v>139.16999999999999</v>
      </c>
      <c r="J32" s="3">
        <f t="shared" si="24"/>
        <v>138.86000000000001</v>
      </c>
      <c r="K32" s="3">
        <f t="shared" si="24"/>
        <v>140.88</v>
      </c>
      <c r="L32" s="3">
        <f t="shared" si="24"/>
        <v>153.36000000000001</v>
      </c>
      <c r="M32" s="3">
        <f t="shared" si="24"/>
        <v>166.43</v>
      </c>
      <c r="N32" s="3">
        <f t="shared" si="24"/>
        <v>175.32</v>
      </c>
      <c r="O32" s="3">
        <f t="shared" si="24"/>
        <v>173.53</v>
      </c>
      <c r="P32" s="3">
        <f t="shared" si="24"/>
        <v>169.1</v>
      </c>
      <c r="Q32" s="3">
        <f t="shared" si="24"/>
        <v>162.80000000000001</v>
      </c>
      <c r="R32" s="3">
        <f t="shared" si="24"/>
        <v>160.51</v>
      </c>
      <c r="S32" s="3">
        <f t="shared" si="24"/>
        <v>134.79</v>
      </c>
      <c r="T32" s="3">
        <f t="shared" si="24"/>
        <v>129.91999999999999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0.36</v>
      </c>
      <c r="E33" s="3">
        <f>IFERROR(INDEX(E51:E500,MATCH($A$33,$C$51:$C$500,0)),"")</f>
        <v>0.36</v>
      </c>
      <c r="H33" s="3">
        <f>IFERROR(INDEX(D33:G33,COUNT(D33:G33)),"")</f>
        <v>0.36</v>
      </c>
      <c r="I33" s="3">
        <f t="shared" ref="I33:T33" si="25">IFERROR(INDEX(I51:I500,MATCH($C$33,$C$51:$C$500,0)),"")</f>
        <v>0.36</v>
      </c>
      <c r="J33" s="3">
        <f t="shared" si="25"/>
        <v>0.36</v>
      </c>
      <c r="K33" s="3">
        <f t="shared" si="25"/>
        <v>0.35</v>
      </c>
      <c r="L33" s="3">
        <f t="shared" si="25"/>
        <v>2.65</v>
      </c>
      <c r="M33" s="3">
        <f t="shared" si="25"/>
        <v>9.43</v>
      </c>
      <c r="N33" s="3">
        <f t="shared" si="25"/>
        <v>8.9</v>
      </c>
      <c r="O33" s="3">
        <f t="shared" si="25"/>
        <v>6.97</v>
      </c>
      <c r="P33" s="3">
        <f t="shared" si="25"/>
        <v>5.44</v>
      </c>
      <c r="Q33" s="3">
        <f t="shared" si="25"/>
        <v>7</v>
      </c>
      <c r="R33" s="3">
        <f t="shared" si="25"/>
        <v>6.29</v>
      </c>
      <c r="S33" s="3">
        <f t="shared" si="25"/>
        <v>6.01</v>
      </c>
      <c r="T33" s="3">
        <f t="shared" si="25"/>
        <v>6.62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-63.29</v>
      </c>
      <c r="E34" s="3">
        <f>IFERROR(INDEX(E51:E500,MATCH($A$34,$C$51:$C$500,0)),"")</f>
        <v>-106.38</v>
      </c>
      <c r="H34" s="3">
        <f>IFERROR(INDEX(D34:G34,COUNT(D34:G34)),"")</f>
        <v>-106.38</v>
      </c>
      <c r="I34" s="3">
        <f t="shared" ref="I34:T34" si="26">IFERROR(INDEX(I51:I500,MATCH($C$34,$C$51:$C$500,0)),"")</f>
        <v>161.29</v>
      </c>
      <c r="J34" s="3">
        <f t="shared" si="26"/>
        <v>-27.32</v>
      </c>
      <c r="K34" s="3">
        <f t="shared" si="26"/>
        <v>-3.95</v>
      </c>
      <c r="L34" s="3">
        <f t="shared" si="26"/>
        <v>-29.61</v>
      </c>
      <c r="M34" s="3">
        <f t="shared" si="26"/>
        <v>-176.6</v>
      </c>
      <c r="N34" s="3">
        <f t="shared" si="26"/>
        <v>871.51</v>
      </c>
      <c r="O34" s="3">
        <f t="shared" si="26"/>
        <v>273.14</v>
      </c>
      <c r="P34" s="3">
        <f t="shared" si="26"/>
        <v>146.03</v>
      </c>
      <c r="Q34" s="3">
        <f t="shared" si="26"/>
        <v>497.82</v>
      </c>
      <c r="R34" s="3">
        <f t="shared" si="26"/>
        <v>36.14</v>
      </c>
      <c r="S34" s="3">
        <f t="shared" si="26"/>
        <v>113.76</v>
      </c>
      <c r="T34" s="3">
        <f t="shared" si="26"/>
        <v>895.83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102.02</v>
      </c>
      <c r="E35" s="3">
        <f>IFERROR(INDEX(E51:E500,MATCH($A$35,$C$51:$C$500,0)),"")</f>
        <v>42.29</v>
      </c>
      <c r="H35" s="3">
        <f>IFERROR(INDEX(D35:G35,COUNT(D35:G35)),"")</f>
        <v>42.29</v>
      </c>
      <c r="I35" s="3">
        <f t="shared" ref="I35:T35" si="27">IFERROR(INDEX(I51:I500,MATCH($C$35,$C$51:$C$500,0)),"")</f>
        <v>7.26</v>
      </c>
      <c r="J35" s="3">
        <f t="shared" si="27"/>
        <v>2.2000000000000002</v>
      </c>
      <c r="K35" s="3">
        <f t="shared" si="27"/>
        <v>0.95</v>
      </c>
      <c r="L35" s="3">
        <f t="shared" si="27"/>
        <v>12.89</v>
      </c>
      <c r="M35" s="3">
        <f t="shared" si="27"/>
        <v>79.08</v>
      </c>
      <c r="N35" s="3">
        <f t="shared" si="27"/>
        <v>63.56</v>
      </c>
      <c r="O35" s="3">
        <f t="shared" si="27"/>
        <v>49.17</v>
      </c>
      <c r="P35" s="3">
        <f t="shared" si="27"/>
        <v>22.63</v>
      </c>
      <c r="Q35" s="3">
        <f t="shared" si="27"/>
        <v>17.989999999999998</v>
      </c>
      <c r="R35" s="3">
        <f t="shared" si="27"/>
        <v>8.6199999999999992</v>
      </c>
      <c r="S35" s="3">
        <f t="shared" si="27"/>
        <v>34.479999999999997</v>
      </c>
      <c r="T35" s="3">
        <f t="shared" si="27"/>
        <v>75.930000000000007</v>
      </c>
    </row>
    <row r="36" spans="1:20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3043</v>
      </c>
      <c r="E50" t="s">
        <v>3044</v>
      </c>
      <c r="F50" t="s">
        <v>3045</v>
      </c>
      <c r="G50" t="s">
        <v>399</v>
      </c>
      <c r="H50" t="s">
        <v>3046</v>
      </c>
      <c r="I50" t="s">
        <v>38</v>
      </c>
      <c r="J50" t="s">
        <v>39</v>
      </c>
      <c r="K50" t="s">
        <v>40</v>
      </c>
      <c r="L50" t="s">
        <v>41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  <c r="S50" t="s">
        <v>48</v>
      </c>
      <c r="T50" t="s">
        <v>49</v>
      </c>
    </row>
    <row r="51" spans="2:20" ht="15.5" x14ac:dyDescent="0.35">
      <c r="B51" t="s">
        <v>85</v>
      </c>
      <c r="C51" t="s">
        <v>6</v>
      </c>
      <c r="D51" s="5">
        <v>580363636</v>
      </c>
      <c r="E51" s="5">
        <v>1400000000</v>
      </c>
      <c r="F51" s="5">
        <v>1484727272</v>
      </c>
      <c r="G51" s="5">
        <v>3085000001</v>
      </c>
      <c r="I51" s="5">
        <v>8151863637</v>
      </c>
      <c r="J51" s="5">
        <v>26883409966</v>
      </c>
      <c r="K51" s="5">
        <v>62366183599</v>
      </c>
      <c r="L51" s="5">
        <v>37305768834</v>
      </c>
      <c r="M51" s="5">
        <v>23508883197</v>
      </c>
      <c r="N51" s="5">
        <v>29066487879</v>
      </c>
      <c r="O51" s="5">
        <v>29138861125</v>
      </c>
      <c r="P51" s="5">
        <v>48145993117</v>
      </c>
      <c r="Q51" s="5">
        <v>75035803094</v>
      </c>
      <c r="R51" s="5">
        <v>138728631110</v>
      </c>
      <c r="S51" s="5">
        <v>27821573219</v>
      </c>
      <c r="T51" s="5">
        <v>13413371061</v>
      </c>
    </row>
    <row r="52" spans="2:20" ht="15.5" x14ac:dyDescent="0.35">
      <c r="C52" t="s">
        <v>86</v>
      </c>
      <c r="D52" s="5">
        <v>-127238946</v>
      </c>
      <c r="E52" s="5">
        <v>-257826287</v>
      </c>
      <c r="F52" s="5">
        <v>-292984417</v>
      </c>
      <c r="G52" s="5">
        <v>-570629952</v>
      </c>
      <c r="I52" s="5">
        <v>-1580219425</v>
      </c>
      <c r="J52" s="5">
        <v>-998602416</v>
      </c>
      <c r="L52" s="5">
        <v>-3362360452</v>
      </c>
      <c r="M52" s="5">
        <v>-388703535</v>
      </c>
      <c r="N52" s="5">
        <v>-1708163968</v>
      </c>
      <c r="O52" s="5">
        <v>-1136048224</v>
      </c>
      <c r="P52" s="5">
        <v>-10444930708</v>
      </c>
      <c r="Q52" s="5">
        <v>-52036237460</v>
      </c>
      <c r="R52" s="5">
        <v>-108554425456</v>
      </c>
      <c r="T52" s="5">
        <v>-4195516186</v>
      </c>
    </row>
    <row r="53" spans="2:20" ht="15.5" x14ac:dyDescent="0.35">
      <c r="C53" t="s">
        <v>87</v>
      </c>
      <c r="D53" s="5">
        <v>453124690</v>
      </c>
      <c r="E53" s="5">
        <v>1142173713</v>
      </c>
      <c r="F53" s="5">
        <v>1191742855</v>
      </c>
      <c r="G53" s="5">
        <v>2514370049</v>
      </c>
      <c r="I53" s="5">
        <v>6571644212</v>
      </c>
      <c r="J53" s="5">
        <v>25884807550</v>
      </c>
      <c r="K53" s="5">
        <v>62366183599</v>
      </c>
      <c r="L53" s="5">
        <v>33943408382</v>
      </c>
      <c r="M53" s="5">
        <v>23120179662</v>
      </c>
      <c r="N53" s="5">
        <v>27358323911</v>
      </c>
      <c r="O53" s="5">
        <v>28002812901</v>
      </c>
      <c r="P53" s="5">
        <v>37701062409</v>
      </c>
      <c r="Q53" s="5">
        <v>22999565634</v>
      </c>
      <c r="R53" s="5">
        <v>30174205654</v>
      </c>
      <c r="S53" s="5">
        <v>27821573219</v>
      </c>
      <c r="T53" s="5">
        <v>9217854875</v>
      </c>
    </row>
    <row r="54" spans="2:20" ht="15.5" x14ac:dyDescent="0.35">
      <c r="C54" t="s">
        <v>88</v>
      </c>
      <c r="D54" s="5">
        <v>-1369307161</v>
      </c>
      <c r="E54" s="5">
        <v>-1666889288</v>
      </c>
      <c r="F54" s="5">
        <v>-987050819</v>
      </c>
      <c r="G54" s="5">
        <v>-1395031926</v>
      </c>
      <c r="I54" s="5">
        <v>-5989548488</v>
      </c>
      <c r="J54" s="5">
        <v>-24500458183</v>
      </c>
      <c r="K54" s="5">
        <v>-74889771806</v>
      </c>
      <c r="L54" s="5">
        <v>-52971341695</v>
      </c>
      <c r="M54" s="5">
        <v>-32870254809</v>
      </c>
      <c r="N54" s="5">
        <v>-21283408054</v>
      </c>
      <c r="O54" s="5">
        <v>-18924058649</v>
      </c>
      <c r="P54" s="5">
        <v>-25077656728</v>
      </c>
      <c r="Q54" s="5">
        <v>-19355837250</v>
      </c>
      <c r="R54" s="5">
        <v>-22491729356</v>
      </c>
      <c r="S54" s="5">
        <v>-16844793687</v>
      </c>
      <c r="T54" s="5">
        <v>-10570242626</v>
      </c>
    </row>
    <row r="55" spans="2:20" ht="15.5" x14ac:dyDescent="0.35">
      <c r="C55" t="s">
        <v>89</v>
      </c>
      <c r="F55" s="5">
        <v>-187500063</v>
      </c>
      <c r="I55" s="5">
        <v>-284576200</v>
      </c>
      <c r="J55" s="5">
        <v>-1156078592</v>
      </c>
      <c r="K55" s="5">
        <v>-398759546</v>
      </c>
      <c r="L55" s="5">
        <v>-217812708</v>
      </c>
      <c r="M55" s="5">
        <v>-79754682</v>
      </c>
      <c r="N55" s="5">
        <v>-209797566</v>
      </c>
      <c r="O55" s="5">
        <v>-197847804</v>
      </c>
      <c r="P55" s="5">
        <v>-495289826</v>
      </c>
      <c r="Q55" s="5">
        <v>-379954565</v>
      </c>
      <c r="R55" s="5">
        <v>-1513103180</v>
      </c>
      <c r="S55" s="5">
        <v>-535113853</v>
      </c>
      <c r="T55" s="5">
        <v>-493701304</v>
      </c>
    </row>
    <row r="56" spans="2:20" ht="15.5" x14ac:dyDescent="0.35">
      <c r="C56" t="s">
        <v>90</v>
      </c>
      <c r="D56" s="5">
        <v>-833718107</v>
      </c>
      <c r="E56" s="5">
        <v>-938812374</v>
      </c>
      <c r="F56" s="5">
        <v>-206310275</v>
      </c>
      <c r="G56" s="5">
        <v>-756395652</v>
      </c>
      <c r="I56" s="5">
        <v>-2503333342</v>
      </c>
      <c r="J56" s="5">
        <v>-13949848620</v>
      </c>
      <c r="K56" s="5">
        <v>-48596184508</v>
      </c>
      <c r="L56" s="5">
        <v>-32388265042</v>
      </c>
      <c r="M56" s="5">
        <v>-27164191357</v>
      </c>
      <c r="N56" s="5">
        <v>-24779266243</v>
      </c>
      <c r="O56" s="5">
        <v>-25525086199</v>
      </c>
      <c r="P56" s="5">
        <v>-24377460464</v>
      </c>
      <c r="Q56" s="5">
        <v>-21056175410</v>
      </c>
      <c r="R56" s="5">
        <v>-22118215528</v>
      </c>
      <c r="S56" s="5">
        <v>-16309679834</v>
      </c>
      <c r="T56" s="5">
        <v>-10076541322</v>
      </c>
    </row>
    <row r="57" spans="2:20" ht="15.5" x14ac:dyDescent="0.35">
      <c r="C57" t="s">
        <v>27</v>
      </c>
      <c r="R57" s="5">
        <v>-159523833</v>
      </c>
      <c r="S57" s="5">
        <v>-76285969</v>
      </c>
      <c r="T57" s="5">
        <v>-312658177</v>
      </c>
    </row>
    <row r="58" spans="2:20" ht="15.5" x14ac:dyDescent="0.35">
      <c r="C58" t="s">
        <v>91</v>
      </c>
      <c r="L58" s="5">
        <v>-43683292</v>
      </c>
      <c r="M58" s="5">
        <v>417798507</v>
      </c>
    </row>
    <row r="59" spans="2:20" ht="15.5" x14ac:dyDescent="0.35">
      <c r="C59" t="s">
        <v>92</v>
      </c>
      <c r="D59" s="5">
        <v>-916182471</v>
      </c>
      <c r="E59" s="5">
        <v>-524715575</v>
      </c>
      <c r="F59" s="5">
        <v>204692036</v>
      </c>
      <c r="G59" s="5">
        <v>1119338123</v>
      </c>
      <c r="I59" s="5">
        <v>582095724</v>
      </c>
      <c r="J59" s="5">
        <v>1384349367</v>
      </c>
      <c r="K59" s="5">
        <v>-12523588207</v>
      </c>
      <c r="L59" s="5">
        <v>-19027933313</v>
      </c>
      <c r="M59" s="5">
        <v>-9750075147</v>
      </c>
      <c r="N59" s="5">
        <v>6074915857</v>
      </c>
      <c r="O59" s="5">
        <v>9078754252</v>
      </c>
      <c r="P59" s="5">
        <v>12623405681</v>
      </c>
      <c r="Q59" s="5">
        <v>3643728384</v>
      </c>
      <c r="R59" s="5">
        <v>7682476298</v>
      </c>
      <c r="S59" s="5">
        <v>10976779532</v>
      </c>
      <c r="T59" s="5">
        <v>-1352387751</v>
      </c>
    </row>
    <row r="60" spans="2:20" ht="15.5" x14ac:dyDescent="0.35">
      <c r="C60" t="s">
        <v>93</v>
      </c>
      <c r="R60" s="5">
        <v>25994680812</v>
      </c>
      <c r="S60" s="5">
        <v>-2622039820</v>
      </c>
      <c r="T60" s="5">
        <v>2366265873</v>
      </c>
    </row>
    <row r="61" spans="2:20" ht="15.5" x14ac:dyDescent="0.35">
      <c r="C61" t="s">
        <v>94</v>
      </c>
      <c r="S61" s="5">
        <v>990226052</v>
      </c>
      <c r="T61" s="5">
        <v>1197194725</v>
      </c>
    </row>
    <row r="62" spans="2:20" ht="15.5" x14ac:dyDescent="0.35">
      <c r="C62" t="s">
        <v>95</v>
      </c>
      <c r="R62" s="5">
        <v>180436674</v>
      </c>
      <c r="S62" s="5">
        <v>-1572216846</v>
      </c>
      <c r="T62" s="5">
        <v>39115728</v>
      </c>
    </row>
    <row r="63" spans="2:20" ht="15.5" x14ac:dyDescent="0.35">
      <c r="C63" t="s">
        <v>312</v>
      </c>
      <c r="R63" s="5">
        <v>165250000</v>
      </c>
      <c r="S63" s="5">
        <v>117000000</v>
      </c>
    </row>
    <row r="64" spans="2:20" ht="15.5" x14ac:dyDescent="0.35">
      <c r="C64" t="s">
        <v>96</v>
      </c>
      <c r="R64" s="5">
        <v>25994680812</v>
      </c>
      <c r="S64" s="5">
        <v>-2622039820</v>
      </c>
      <c r="T64" s="5">
        <v>2366265873</v>
      </c>
    </row>
    <row r="65" spans="3:20" ht="15.5" x14ac:dyDescent="0.35">
      <c r="C65" t="s">
        <v>29</v>
      </c>
      <c r="D65" s="5">
        <v>-916182471</v>
      </c>
      <c r="E65" s="5">
        <v>-524715575</v>
      </c>
      <c r="F65" s="5">
        <v>204692036</v>
      </c>
      <c r="G65" s="5">
        <v>1119338123</v>
      </c>
      <c r="I65" s="5">
        <v>582095724</v>
      </c>
      <c r="J65" s="5">
        <v>1384349367</v>
      </c>
      <c r="K65" s="5">
        <v>-12523588207</v>
      </c>
      <c r="L65" s="5">
        <v>-19027933313</v>
      </c>
      <c r="M65" s="5">
        <v>-9750075147</v>
      </c>
      <c r="N65" s="5">
        <v>6074915857</v>
      </c>
      <c r="O65" s="5">
        <v>9078754252</v>
      </c>
      <c r="P65" s="5">
        <v>12623405681</v>
      </c>
      <c r="Q65" s="5">
        <v>3643728384</v>
      </c>
      <c r="R65" s="5">
        <v>33677157110</v>
      </c>
      <c r="S65" s="5">
        <v>8354739712</v>
      </c>
      <c r="T65" s="5">
        <v>1013878122</v>
      </c>
    </row>
    <row r="66" spans="3:20" ht="15.5" x14ac:dyDescent="0.35">
      <c r="C66" t="s">
        <v>28</v>
      </c>
      <c r="D66" s="5">
        <v>-14509091</v>
      </c>
      <c r="E66" s="5">
        <v>-35000000</v>
      </c>
      <c r="F66" s="5">
        <v>-203796591</v>
      </c>
      <c r="I66" s="5">
        <v>-203796591</v>
      </c>
      <c r="J66" s="5">
        <v>-971135928</v>
      </c>
      <c r="K66" s="5">
        <v>-1400584404</v>
      </c>
      <c r="L66" s="5">
        <v>-402558307</v>
      </c>
      <c r="M66" s="5">
        <v>-201510881</v>
      </c>
      <c r="N66" s="5">
        <v>-128440800</v>
      </c>
      <c r="O66" s="5">
        <v>-227729964</v>
      </c>
      <c r="P66" s="5">
        <v>-3836231350</v>
      </c>
      <c r="Q66" s="5">
        <v>352484741</v>
      </c>
      <c r="R66" s="5">
        <v>-576664166</v>
      </c>
      <c r="S66" s="5">
        <v>72376654</v>
      </c>
      <c r="T66" s="5">
        <v>118531255</v>
      </c>
    </row>
    <row r="67" spans="3:20" ht="15.5" x14ac:dyDescent="0.35">
      <c r="C67" t="s">
        <v>97</v>
      </c>
      <c r="F67" s="5">
        <v>-203796591</v>
      </c>
      <c r="I67" s="5">
        <v>-203796591</v>
      </c>
      <c r="J67" s="5">
        <v>-969602795</v>
      </c>
      <c r="K67" s="5">
        <v>-747586044</v>
      </c>
      <c r="L67" s="5">
        <v>-866309018</v>
      </c>
      <c r="M67" s="5">
        <v>-427525810</v>
      </c>
      <c r="N67" s="5">
        <v>-378521993</v>
      </c>
      <c r="O67" s="5">
        <v>-480445364</v>
      </c>
      <c r="P67" s="5">
        <v>-400575622</v>
      </c>
      <c r="Q67" s="5">
        <v>972594350</v>
      </c>
      <c r="R67" s="5">
        <v>-66679376</v>
      </c>
      <c r="S67" s="5">
        <v>449272055</v>
      </c>
      <c r="T67" s="5">
        <v>126891855</v>
      </c>
    </row>
    <row r="68" spans="3:20" ht="15.5" x14ac:dyDescent="0.35">
      <c r="C68" t="s">
        <v>98</v>
      </c>
      <c r="J68" s="5">
        <v>-1533133</v>
      </c>
      <c r="K68" s="5">
        <v>-652998360</v>
      </c>
      <c r="L68" s="5">
        <v>463750711</v>
      </c>
      <c r="M68" s="5">
        <v>226014929</v>
      </c>
      <c r="N68" s="5">
        <v>250081193</v>
      </c>
      <c r="O68" s="5">
        <v>252715400</v>
      </c>
      <c r="P68" s="5">
        <v>-3435655728</v>
      </c>
      <c r="Q68" s="5">
        <v>-620109609</v>
      </c>
      <c r="R68" s="5">
        <v>-509984790</v>
      </c>
      <c r="S68" s="5">
        <v>-376895401</v>
      </c>
      <c r="T68" s="5">
        <v>-8360600</v>
      </c>
    </row>
    <row r="69" spans="3:20" ht="15.5" x14ac:dyDescent="0.35">
      <c r="C69" t="s">
        <v>99</v>
      </c>
      <c r="D69" s="5">
        <v>-14509091</v>
      </c>
      <c r="E69" s="5">
        <v>-35000000</v>
      </c>
      <c r="F69" s="5">
        <v>-203796591</v>
      </c>
      <c r="I69" s="5">
        <v>-203796591</v>
      </c>
      <c r="J69" s="5">
        <v>-971135928</v>
      </c>
      <c r="K69" s="5">
        <v>-1400584404</v>
      </c>
      <c r="L69" s="5">
        <v>-402558307</v>
      </c>
      <c r="M69" s="5">
        <v>-201510881</v>
      </c>
      <c r="N69" s="5">
        <v>-128440800</v>
      </c>
      <c r="O69" s="5">
        <v>-227729964</v>
      </c>
      <c r="P69" s="5">
        <v>-3836231350</v>
      </c>
      <c r="Q69" s="5">
        <v>352484741</v>
      </c>
      <c r="R69" s="5">
        <v>-576664166</v>
      </c>
      <c r="S69" s="5">
        <v>72376654</v>
      </c>
      <c r="T69" s="5">
        <v>118531255</v>
      </c>
    </row>
    <row r="70" spans="3:20" ht="15.5" x14ac:dyDescent="0.35">
      <c r="C70" t="s">
        <v>100</v>
      </c>
      <c r="D70" s="5">
        <v>-930691562</v>
      </c>
      <c r="E70" s="5">
        <v>-559715575</v>
      </c>
      <c r="F70" s="5">
        <v>895445</v>
      </c>
      <c r="G70" s="5">
        <v>1119338123</v>
      </c>
      <c r="I70" s="5">
        <v>378299133</v>
      </c>
      <c r="J70" s="5">
        <v>413213439</v>
      </c>
      <c r="K70" s="5">
        <v>-13924172611</v>
      </c>
      <c r="L70" s="5">
        <v>-19430491620</v>
      </c>
      <c r="M70" s="5">
        <v>-9951586028</v>
      </c>
      <c r="N70" s="5">
        <v>5946475057</v>
      </c>
      <c r="O70" s="5">
        <v>8851024288</v>
      </c>
      <c r="P70" s="5">
        <v>8787174331</v>
      </c>
      <c r="Q70" s="5">
        <v>3996213125</v>
      </c>
      <c r="R70" s="5">
        <v>33100492944</v>
      </c>
      <c r="S70" s="5">
        <v>8427116366</v>
      </c>
      <c r="T70" s="5">
        <v>1132409377</v>
      </c>
    </row>
    <row r="71" spans="3:20" ht="15.5" x14ac:dyDescent="0.35">
      <c r="C71" t="s">
        <v>101</v>
      </c>
      <c r="R71" s="5">
        <v>2637915421</v>
      </c>
      <c r="S71" s="5">
        <v>2249785907</v>
      </c>
      <c r="T71" s="5">
        <v>451119473</v>
      </c>
    </row>
    <row r="72" spans="3:20" ht="15.5" x14ac:dyDescent="0.35">
      <c r="C72" t="s">
        <v>104</v>
      </c>
      <c r="D72" s="5">
        <v>-930691562</v>
      </c>
      <c r="E72" s="5">
        <v>-559715575</v>
      </c>
      <c r="F72" s="5">
        <v>895445</v>
      </c>
      <c r="G72" s="5">
        <v>1119338123</v>
      </c>
      <c r="I72" s="5">
        <v>378299133</v>
      </c>
      <c r="J72" s="5">
        <v>413213439</v>
      </c>
      <c r="K72" s="5">
        <v>-13924172611</v>
      </c>
      <c r="L72" s="5">
        <v>-19430491620</v>
      </c>
      <c r="M72" s="5">
        <v>-9951586028</v>
      </c>
      <c r="N72" s="5">
        <v>5946475057</v>
      </c>
      <c r="O72" s="5">
        <v>8851024288</v>
      </c>
      <c r="P72" s="5">
        <v>8787174331</v>
      </c>
      <c r="Q72" s="5">
        <v>3996213125</v>
      </c>
      <c r="R72" s="5">
        <v>35738408365</v>
      </c>
      <c r="S72" s="5">
        <v>10676902273</v>
      </c>
      <c r="T72" s="5">
        <v>1583528850</v>
      </c>
    </row>
    <row r="73" spans="3:20" ht="15.5" x14ac:dyDescent="0.35">
      <c r="C73" t="s">
        <v>105</v>
      </c>
      <c r="K73" s="5">
        <v>307041043</v>
      </c>
      <c r="L73" s="5">
        <v>-43683292</v>
      </c>
      <c r="M73" s="5">
        <v>417798507</v>
      </c>
    </row>
    <row r="74" spans="3:20" ht="15.5" x14ac:dyDescent="0.35">
      <c r="C74" t="s">
        <v>106</v>
      </c>
      <c r="K74" s="5">
        <v>307041043</v>
      </c>
      <c r="L74" s="5">
        <v>-43683292</v>
      </c>
      <c r="M74" s="5">
        <v>417798507</v>
      </c>
    </row>
    <row r="75" spans="3:20" ht="15.5" x14ac:dyDescent="0.35">
      <c r="C75" t="s">
        <v>107</v>
      </c>
      <c r="D75" s="5">
        <v>-930691562</v>
      </c>
      <c r="E75" s="5">
        <v>-559715575</v>
      </c>
      <c r="F75" s="5">
        <v>895445</v>
      </c>
      <c r="G75" s="5">
        <v>1119338123</v>
      </c>
      <c r="I75" s="5">
        <v>378299133</v>
      </c>
      <c r="J75" s="5">
        <v>413213439</v>
      </c>
      <c r="K75" s="5">
        <v>-13617131568</v>
      </c>
      <c r="L75" s="5">
        <v>-19474174912</v>
      </c>
      <c r="M75" s="5">
        <v>-9533787521</v>
      </c>
      <c r="N75" s="5">
        <v>5946475057</v>
      </c>
      <c r="O75" s="5">
        <v>8851024288</v>
      </c>
      <c r="P75" s="5">
        <v>8787174331</v>
      </c>
      <c r="Q75" s="5">
        <v>3996213125</v>
      </c>
    </row>
    <row r="76" spans="3:20" ht="15.5" x14ac:dyDescent="0.35">
      <c r="C76" t="s">
        <v>108</v>
      </c>
      <c r="D76" s="5">
        <v>-930691562</v>
      </c>
      <c r="E76" s="5">
        <v>-559715575</v>
      </c>
      <c r="F76" s="5">
        <v>895445</v>
      </c>
      <c r="G76" s="5">
        <v>1119338123</v>
      </c>
      <c r="I76" s="5">
        <v>378299133</v>
      </c>
      <c r="J76" s="5">
        <v>413213440</v>
      </c>
      <c r="K76" s="5">
        <v>-13924172612</v>
      </c>
      <c r="L76" s="5">
        <v>-19430491620</v>
      </c>
      <c r="M76" s="5">
        <v>-9951586028</v>
      </c>
      <c r="N76" s="5">
        <v>5946475057</v>
      </c>
      <c r="O76" s="5">
        <v>8851024288</v>
      </c>
      <c r="P76" s="5">
        <v>8787174331</v>
      </c>
      <c r="Q76" s="5">
        <v>3996213125</v>
      </c>
      <c r="R76" s="5">
        <v>35738408365</v>
      </c>
      <c r="S76" s="5">
        <v>10676902273</v>
      </c>
      <c r="T76" s="5">
        <v>1583528850</v>
      </c>
    </row>
    <row r="77" spans="3:20" ht="15.5" x14ac:dyDescent="0.35">
      <c r="C77" t="s">
        <v>8</v>
      </c>
      <c r="D77" s="5">
        <v>-930223703</v>
      </c>
      <c r="E77" s="5">
        <v>-559947224</v>
      </c>
      <c r="F77" s="5">
        <v>-33322</v>
      </c>
      <c r="G77" s="5">
        <v>1115326314</v>
      </c>
      <c r="I77" s="5">
        <v>372097006</v>
      </c>
      <c r="J77" s="5">
        <v>-2172389845</v>
      </c>
      <c r="K77" s="5">
        <v>-14776807168</v>
      </c>
      <c r="L77" s="5">
        <v>-19464526302</v>
      </c>
      <c r="M77" s="5">
        <v>-9592762191</v>
      </c>
      <c r="N77" s="5">
        <v>2118324879</v>
      </c>
      <c r="O77" s="5">
        <v>5245055607</v>
      </c>
      <c r="P77" s="5">
        <v>7461658669</v>
      </c>
      <c r="Q77" s="5">
        <v>2705986220</v>
      </c>
    </row>
    <row r="78" spans="3:20" ht="15.5" x14ac:dyDescent="0.35">
      <c r="C78" t="s">
        <v>404</v>
      </c>
      <c r="D78" s="5">
        <v>-467858</v>
      </c>
      <c r="E78" s="5">
        <v>231648</v>
      </c>
      <c r="F78" s="5">
        <v>928767</v>
      </c>
      <c r="G78" s="5">
        <v>4011809</v>
      </c>
      <c r="I78" s="5">
        <v>6202127</v>
      </c>
      <c r="J78" s="5">
        <v>2585603285</v>
      </c>
      <c r="K78" s="5">
        <v>1159675600</v>
      </c>
      <c r="L78" s="5">
        <v>-9648610</v>
      </c>
      <c r="M78" s="5">
        <v>58974670</v>
      </c>
      <c r="N78" s="5">
        <v>3828150178</v>
      </c>
      <c r="O78" s="5">
        <v>3605968681</v>
      </c>
      <c r="P78" s="5">
        <v>1325515662</v>
      </c>
      <c r="Q78" s="5">
        <v>1290226905</v>
      </c>
    </row>
    <row r="79" spans="3:20" ht="15.5" x14ac:dyDescent="0.35">
      <c r="C79" t="s">
        <v>109</v>
      </c>
      <c r="D79" s="5">
        <v>-930691562</v>
      </c>
      <c r="E79" s="5">
        <v>-559715575</v>
      </c>
      <c r="F79" s="5">
        <v>895445</v>
      </c>
      <c r="G79" s="5">
        <v>1119338123</v>
      </c>
      <c r="I79" s="5">
        <v>378299133</v>
      </c>
      <c r="J79" s="5">
        <v>413213440</v>
      </c>
      <c r="K79" s="5">
        <v>-13924172612</v>
      </c>
      <c r="L79" s="5">
        <v>-19430491620</v>
      </c>
      <c r="M79" s="5">
        <v>-9951586028</v>
      </c>
      <c r="N79" s="5">
        <v>5946475057</v>
      </c>
      <c r="O79" s="5">
        <v>8851024288</v>
      </c>
      <c r="P79" s="5">
        <v>8787174331</v>
      </c>
      <c r="Q79" s="5">
        <v>3996213125</v>
      </c>
      <c r="R79" s="5">
        <v>35738408365</v>
      </c>
      <c r="S79" s="5">
        <v>10676902273</v>
      </c>
      <c r="T79" s="5">
        <v>1583528850</v>
      </c>
    </row>
    <row r="80" spans="3:20" ht="15.5" x14ac:dyDescent="0.35">
      <c r="C80" t="s">
        <v>110</v>
      </c>
      <c r="D80" s="5">
        <v>-930691561</v>
      </c>
      <c r="E80" s="5">
        <v>-559715576</v>
      </c>
      <c r="F80" s="5">
        <v>895445</v>
      </c>
      <c r="G80" s="5">
        <v>1119338123</v>
      </c>
      <c r="I80" s="5">
        <v>378299133</v>
      </c>
      <c r="J80" s="5">
        <v>413213440</v>
      </c>
      <c r="K80" s="5">
        <v>-13617131568</v>
      </c>
      <c r="L80" s="5">
        <v>-19474174912</v>
      </c>
      <c r="M80" s="5">
        <v>-9533787521</v>
      </c>
      <c r="N80" s="5">
        <v>5946475057</v>
      </c>
      <c r="O80" s="5">
        <v>8851024288</v>
      </c>
      <c r="P80" s="5">
        <v>8787174331</v>
      </c>
      <c r="Q80" s="5">
        <v>3996213125</v>
      </c>
    </row>
    <row r="81" spans="2:20" ht="15.5" x14ac:dyDescent="0.35">
      <c r="C81" t="s">
        <v>111</v>
      </c>
      <c r="D81" s="5">
        <v>-930691561</v>
      </c>
      <c r="E81" s="5">
        <v>-559715576</v>
      </c>
      <c r="F81" s="5">
        <v>895445</v>
      </c>
      <c r="G81" s="5">
        <v>1119338123</v>
      </c>
      <c r="I81" s="5">
        <v>378299133</v>
      </c>
      <c r="J81" s="5">
        <v>413213440</v>
      </c>
      <c r="K81" s="5">
        <v>-13617131568</v>
      </c>
      <c r="L81" s="5">
        <v>-19474174912</v>
      </c>
      <c r="M81" s="5">
        <v>-9533787521</v>
      </c>
      <c r="N81" s="5">
        <v>5946475057</v>
      </c>
      <c r="O81" s="5">
        <v>8851024288</v>
      </c>
      <c r="P81" s="5">
        <v>8787174331</v>
      </c>
      <c r="Q81" s="5">
        <v>3996213125</v>
      </c>
    </row>
    <row r="83" spans="2:20" ht="15.5" x14ac:dyDescent="0.35">
      <c r="B83" t="s">
        <v>112</v>
      </c>
      <c r="C83" t="s">
        <v>113</v>
      </c>
    </row>
    <row r="84" spans="2:20" ht="15.5" x14ac:dyDescent="0.35">
      <c r="C84" t="s">
        <v>114</v>
      </c>
    </row>
    <row r="85" spans="2:20" ht="15.5" x14ac:dyDescent="0.35">
      <c r="C85" t="s">
        <v>20</v>
      </c>
      <c r="D85" s="5">
        <v>1408918668</v>
      </c>
      <c r="E85" s="5">
        <v>2071152028</v>
      </c>
      <c r="F85" s="5">
        <v>2702266321</v>
      </c>
      <c r="G85" s="5">
        <v>3137540997</v>
      </c>
      <c r="I85" s="5">
        <v>2702266321</v>
      </c>
      <c r="J85" s="5">
        <v>3954991884</v>
      </c>
      <c r="K85" s="5">
        <v>14263513739</v>
      </c>
      <c r="L85" s="5">
        <v>23617049991</v>
      </c>
      <c r="M85" s="5">
        <v>4181223478</v>
      </c>
      <c r="N85" s="5">
        <v>6683275232</v>
      </c>
      <c r="O85" s="5">
        <v>28439211601</v>
      </c>
      <c r="P85" s="5">
        <v>19840471957</v>
      </c>
      <c r="Q85" s="5">
        <v>23610443895</v>
      </c>
      <c r="R85" s="5">
        <v>25522221340</v>
      </c>
      <c r="S85" s="5">
        <v>23257529303</v>
      </c>
      <c r="T85" s="5">
        <v>18189818291</v>
      </c>
    </row>
    <row r="86" spans="2:20" ht="15.5" x14ac:dyDescent="0.35">
      <c r="C86" t="s">
        <v>116</v>
      </c>
      <c r="P86" s="5">
        <v>15000000000</v>
      </c>
    </row>
    <row r="87" spans="2:20" ht="15.5" x14ac:dyDescent="0.35">
      <c r="C87" t="s">
        <v>3047</v>
      </c>
      <c r="Q87" s="5">
        <v>745274245</v>
      </c>
      <c r="R87" s="5">
        <v>707554779</v>
      </c>
      <c r="S87" s="5">
        <v>643537787</v>
      </c>
      <c r="T87" s="5">
        <v>600965142</v>
      </c>
    </row>
    <row r="88" spans="2:20" ht="15.5" x14ac:dyDescent="0.35">
      <c r="C88" t="s">
        <v>898</v>
      </c>
      <c r="K88" s="5">
        <v>37782195578</v>
      </c>
      <c r="L88" s="5">
        <v>26281653027</v>
      </c>
      <c r="M88" s="5">
        <v>44964904512</v>
      </c>
      <c r="N88" s="5">
        <v>43237607433</v>
      </c>
      <c r="O88" s="5">
        <v>32085891203</v>
      </c>
      <c r="P88" s="5">
        <v>6584652797</v>
      </c>
      <c r="Q88" s="5">
        <v>278684722</v>
      </c>
      <c r="R88" s="5">
        <v>62196880</v>
      </c>
      <c r="S88" s="5">
        <v>124790176</v>
      </c>
      <c r="T88" s="5">
        <v>30006244</v>
      </c>
    </row>
    <row r="89" spans="2:20" ht="15.5" x14ac:dyDescent="0.35">
      <c r="C89" t="s">
        <v>3048</v>
      </c>
      <c r="K89" s="5">
        <v>2008474599</v>
      </c>
      <c r="L89" s="5">
        <v>5312453288</v>
      </c>
      <c r="M89" s="5">
        <v>2019050259</v>
      </c>
      <c r="N89" s="5">
        <v>5475194584</v>
      </c>
      <c r="O89" s="5">
        <v>6963868310</v>
      </c>
      <c r="P89" s="5">
        <v>28439132786</v>
      </c>
      <c r="Q89" s="5">
        <v>21060775084</v>
      </c>
      <c r="R89" s="5">
        <v>30230016483</v>
      </c>
      <c r="S89" s="5">
        <v>27237738000</v>
      </c>
      <c r="T89" s="5">
        <v>1628967500</v>
      </c>
    </row>
    <row r="90" spans="2:20" ht="15.5" x14ac:dyDescent="0.35">
      <c r="C90" t="s">
        <v>901</v>
      </c>
      <c r="K90" s="5">
        <v>45937367568</v>
      </c>
      <c r="L90" s="5">
        <v>19261888547</v>
      </c>
      <c r="M90" s="5">
        <v>11960435677</v>
      </c>
      <c r="N90" s="5">
        <v>20949089904</v>
      </c>
      <c r="O90" s="5">
        <v>30268923100</v>
      </c>
      <c r="P90" s="5">
        <v>28864698087</v>
      </c>
      <c r="Q90" s="5">
        <v>6361951129</v>
      </c>
      <c r="R90" s="5">
        <v>28024289479</v>
      </c>
      <c r="S90" s="5">
        <v>22882387548</v>
      </c>
      <c r="T90" s="5">
        <v>6147426693</v>
      </c>
    </row>
    <row r="91" spans="2:20" ht="15.5" x14ac:dyDescent="0.35">
      <c r="C91" t="s">
        <v>117</v>
      </c>
      <c r="K91" s="5">
        <v>2061868452</v>
      </c>
      <c r="L91" s="5">
        <v>5451508272</v>
      </c>
      <c r="M91" s="5">
        <v>11770547113</v>
      </c>
      <c r="N91" s="5">
        <v>10421421786</v>
      </c>
      <c r="O91" s="5">
        <v>3787993936</v>
      </c>
      <c r="P91" s="5">
        <v>1179726396</v>
      </c>
      <c r="Q91" s="5">
        <v>1934935931</v>
      </c>
      <c r="R91" s="5">
        <v>63161689564</v>
      </c>
      <c r="S91" s="5">
        <v>875040298</v>
      </c>
      <c r="T91" s="5">
        <v>343158864</v>
      </c>
    </row>
    <row r="92" spans="2:20" ht="15.5" x14ac:dyDescent="0.35">
      <c r="C92" t="s">
        <v>118</v>
      </c>
      <c r="K92" s="5">
        <v>2061868452</v>
      </c>
      <c r="L92" s="5">
        <v>5451508272</v>
      </c>
      <c r="M92" s="5">
        <v>11770547113</v>
      </c>
      <c r="N92" s="5">
        <v>10421421786</v>
      </c>
      <c r="O92" s="5">
        <v>3787993936</v>
      </c>
      <c r="P92" s="5">
        <v>1179726396</v>
      </c>
      <c r="Q92" s="5">
        <v>1934935931</v>
      </c>
      <c r="R92" s="5">
        <v>63161689564</v>
      </c>
      <c r="S92" s="5">
        <v>875040298</v>
      </c>
      <c r="T92" s="5">
        <v>343158864</v>
      </c>
    </row>
    <row r="93" spans="2:20" ht="15.5" x14ac:dyDescent="0.35">
      <c r="C93" t="s">
        <v>120</v>
      </c>
      <c r="K93" s="5">
        <v>2061868452</v>
      </c>
      <c r="L93" s="5">
        <v>5451508272</v>
      </c>
      <c r="M93" s="5">
        <v>11770547113</v>
      </c>
      <c r="N93" s="5">
        <v>10421421786</v>
      </c>
      <c r="O93" s="5">
        <v>3787993936</v>
      </c>
      <c r="P93" s="5">
        <v>1179726396</v>
      </c>
      <c r="Q93" s="5">
        <v>1934935931</v>
      </c>
      <c r="R93" s="5">
        <v>63161689564</v>
      </c>
      <c r="S93" s="5">
        <v>875040298</v>
      </c>
      <c r="T93" s="5">
        <v>343158864</v>
      </c>
    </row>
    <row r="94" spans="2:20" ht="15.5" x14ac:dyDescent="0.35">
      <c r="C94" t="s">
        <v>121</v>
      </c>
      <c r="J94" s="5">
        <v>927398924</v>
      </c>
      <c r="K94" s="5">
        <v>30997901016</v>
      </c>
      <c r="L94" s="5">
        <v>29543805488</v>
      </c>
      <c r="M94" s="5">
        <v>33082755054</v>
      </c>
      <c r="N94" s="5">
        <v>35749600237</v>
      </c>
      <c r="O94" s="5">
        <v>24700968238</v>
      </c>
      <c r="P94" s="5">
        <v>20153535862</v>
      </c>
      <c r="Q94" s="5">
        <v>20232772124</v>
      </c>
      <c r="R94" s="5">
        <v>391346706</v>
      </c>
      <c r="S94" s="5">
        <v>214025602</v>
      </c>
      <c r="T94" s="5">
        <v>485927979</v>
      </c>
    </row>
    <row r="95" spans="2:20" ht="15.5" x14ac:dyDescent="0.35">
      <c r="C95" t="s">
        <v>784</v>
      </c>
      <c r="D95" s="5">
        <v>178361500166</v>
      </c>
      <c r="E95" s="5">
        <v>178361500166</v>
      </c>
      <c r="F95" s="5">
        <v>178361500166</v>
      </c>
      <c r="G95" s="5">
        <v>178361500166</v>
      </c>
      <c r="I95" s="5">
        <v>178361500166</v>
      </c>
      <c r="J95" s="5">
        <v>178361500166</v>
      </c>
      <c r="K95" s="5">
        <v>178361500166</v>
      </c>
      <c r="L95" s="5">
        <v>178361500166</v>
      </c>
      <c r="M95" s="5">
        <v>178132515450</v>
      </c>
      <c r="N95" s="5">
        <v>179493930859</v>
      </c>
      <c r="O95" s="5">
        <v>175688535465</v>
      </c>
      <c r="P95" s="5">
        <v>58680000000</v>
      </c>
    </row>
    <row r="96" spans="2:20" ht="15.5" x14ac:dyDescent="0.35">
      <c r="C96" t="s">
        <v>91</v>
      </c>
      <c r="T96" s="5">
        <v>417930810</v>
      </c>
    </row>
    <row r="97" spans="3:20" ht="15.5" x14ac:dyDescent="0.35">
      <c r="C97" t="s">
        <v>124</v>
      </c>
      <c r="D97" s="5">
        <v>6867799809</v>
      </c>
      <c r="E97" s="5">
        <v>7657272116</v>
      </c>
      <c r="F97" s="5">
        <v>8546212696</v>
      </c>
      <c r="G97" s="5">
        <v>9274471789</v>
      </c>
      <c r="I97" s="5">
        <v>8546212696</v>
      </c>
      <c r="J97" s="5">
        <v>12306556608</v>
      </c>
      <c r="K97" s="5">
        <v>177156204569</v>
      </c>
      <c r="L97" s="5">
        <v>170583661400</v>
      </c>
      <c r="M97" s="5">
        <v>158740940463</v>
      </c>
      <c r="N97" s="5">
        <v>176738112643</v>
      </c>
      <c r="O97" s="5">
        <v>165436560178</v>
      </c>
      <c r="P97" s="5">
        <v>253072082719</v>
      </c>
      <c r="Q97" s="5">
        <v>188853055712</v>
      </c>
      <c r="R97" s="5">
        <v>230119269415</v>
      </c>
      <c r="S97" s="5">
        <v>137370069506</v>
      </c>
      <c r="T97" s="5">
        <v>94043705212</v>
      </c>
    </row>
    <row r="98" spans="3:20" ht="15.5" x14ac:dyDescent="0.35">
      <c r="C98" t="s">
        <v>125</v>
      </c>
    </row>
    <row r="99" spans="3:20" ht="15.5" x14ac:dyDescent="0.35">
      <c r="C99" t="s">
        <v>128</v>
      </c>
      <c r="K99" s="5">
        <v>1291887028</v>
      </c>
      <c r="L99" s="5">
        <v>2047232402</v>
      </c>
      <c r="M99" s="5">
        <v>1568920594</v>
      </c>
      <c r="N99" s="5">
        <v>1515943844</v>
      </c>
      <c r="O99" s="5">
        <v>1265862651</v>
      </c>
      <c r="P99" s="5">
        <v>1013147251</v>
      </c>
      <c r="Q99" s="5">
        <v>4448802978</v>
      </c>
      <c r="R99" s="5">
        <v>3476208629</v>
      </c>
      <c r="S99" s="5">
        <v>3542888004</v>
      </c>
      <c r="T99" s="5">
        <v>3093615949</v>
      </c>
    </row>
    <row r="100" spans="3:20" ht="15.5" x14ac:dyDescent="0.35">
      <c r="C100" t="s">
        <v>126</v>
      </c>
      <c r="K100" s="5">
        <v>1737911497</v>
      </c>
      <c r="L100" s="5">
        <v>1196438889</v>
      </c>
      <c r="M100" s="5">
        <v>2439870358</v>
      </c>
      <c r="N100" s="5">
        <v>1504645658</v>
      </c>
      <c r="O100" s="5">
        <v>1665210745</v>
      </c>
      <c r="P100" s="5">
        <v>2369714279</v>
      </c>
      <c r="Q100" s="5">
        <v>4016342895</v>
      </c>
      <c r="R100" s="5">
        <v>5490146833</v>
      </c>
      <c r="S100" s="5">
        <v>5433795775</v>
      </c>
      <c r="T100" s="5">
        <v>6242588809</v>
      </c>
    </row>
    <row r="101" spans="3:20" ht="15.5" x14ac:dyDescent="0.35">
      <c r="C101" t="s">
        <v>129</v>
      </c>
      <c r="D101" s="5">
        <v>178383620166</v>
      </c>
      <c r="E101" s="5">
        <v>178383620166</v>
      </c>
      <c r="F101" s="5">
        <v>178383620166</v>
      </c>
      <c r="G101" s="5">
        <v>178383620166</v>
      </c>
      <c r="I101" s="5">
        <v>178383620166</v>
      </c>
      <c r="J101" s="5">
        <v>178383620166</v>
      </c>
      <c r="K101" s="5">
        <v>182704056373</v>
      </c>
      <c r="L101" s="5">
        <v>182917929139</v>
      </c>
      <c r="M101" s="5">
        <v>183431916084</v>
      </c>
      <c r="N101" s="5">
        <v>186287713443</v>
      </c>
      <c r="O101" s="5">
        <v>182862656785</v>
      </c>
      <c r="P101" s="5">
        <v>67845934332</v>
      </c>
      <c r="Q101" s="5">
        <v>103266174573</v>
      </c>
      <c r="R101" s="5">
        <v>105786699514</v>
      </c>
      <c r="S101" s="5">
        <v>88200897818</v>
      </c>
      <c r="T101" s="5">
        <v>97216792141</v>
      </c>
    </row>
    <row r="102" spans="3:20" ht="15.5" x14ac:dyDescent="0.35">
      <c r="C102" t="s">
        <v>130</v>
      </c>
      <c r="D102" s="5">
        <v>185251419975</v>
      </c>
      <c r="E102" s="5">
        <v>186040892282</v>
      </c>
      <c r="F102" s="5">
        <v>186929832862</v>
      </c>
      <c r="G102" s="5">
        <v>187658091955</v>
      </c>
      <c r="I102" s="5">
        <v>186929832862</v>
      </c>
      <c r="J102" s="5">
        <v>190690176774</v>
      </c>
      <c r="K102" s="5">
        <v>359860260942</v>
      </c>
      <c r="L102" s="5">
        <v>353501590539</v>
      </c>
      <c r="M102" s="5">
        <v>342172856547</v>
      </c>
      <c r="N102" s="5">
        <v>363025826086</v>
      </c>
      <c r="O102" s="5">
        <v>348299216963</v>
      </c>
      <c r="P102" s="5">
        <v>320918017051</v>
      </c>
      <c r="Q102" s="5">
        <v>292119230285</v>
      </c>
      <c r="R102" s="5">
        <v>335905968929</v>
      </c>
      <c r="S102" s="5">
        <v>225570967324</v>
      </c>
      <c r="T102" s="5">
        <v>191260497353</v>
      </c>
    </row>
    <row r="103" spans="3:20" ht="15.5" x14ac:dyDescent="0.35">
      <c r="C103" t="s">
        <v>131</v>
      </c>
    </row>
    <row r="104" spans="3:20" ht="15.5" x14ac:dyDescent="0.35">
      <c r="C104" t="s">
        <v>132</v>
      </c>
    </row>
    <row r="105" spans="3:20" ht="15.5" x14ac:dyDescent="0.35">
      <c r="C105" t="s">
        <v>133</v>
      </c>
      <c r="D105" s="5">
        <v>31266314588</v>
      </c>
      <c r="E105" s="5">
        <v>31125095334</v>
      </c>
      <c r="F105" s="5">
        <v>31454320338</v>
      </c>
      <c r="G105" s="5">
        <v>32183474876</v>
      </c>
      <c r="I105" s="5">
        <v>31454320338</v>
      </c>
      <c r="J105" s="5">
        <v>35592963383</v>
      </c>
      <c r="K105" s="5">
        <v>162561889209</v>
      </c>
      <c r="L105" s="5">
        <v>141764035720</v>
      </c>
      <c r="M105" s="5">
        <v>111381460204</v>
      </c>
      <c r="N105" s="5">
        <v>123043381719</v>
      </c>
      <c r="O105" s="5">
        <v>109971488722</v>
      </c>
      <c r="P105" s="5">
        <v>97351460079</v>
      </c>
      <c r="Q105" s="5">
        <v>77339847644</v>
      </c>
      <c r="R105" s="5">
        <v>125122799411</v>
      </c>
      <c r="S105" s="5">
        <v>47888290749</v>
      </c>
      <c r="T105" s="5">
        <v>21588106162</v>
      </c>
    </row>
    <row r="106" spans="3:20" ht="15.5" x14ac:dyDescent="0.35">
      <c r="C106" t="s">
        <v>908</v>
      </c>
      <c r="K106" s="5">
        <v>10312396670</v>
      </c>
      <c r="L106" s="5">
        <v>25768668003</v>
      </c>
      <c r="M106" s="5">
        <v>4859394936</v>
      </c>
      <c r="N106" s="5">
        <v>23172409262</v>
      </c>
      <c r="O106" s="5">
        <v>23898243571</v>
      </c>
      <c r="P106" s="5">
        <v>44393277542</v>
      </c>
      <c r="Q106" s="5">
        <v>21032403969</v>
      </c>
      <c r="R106" s="5">
        <v>30192348128</v>
      </c>
      <c r="S106" s="5">
        <v>25913374426</v>
      </c>
      <c r="T106" s="5">
        <v>7381630146</v>
      </c>
    </row>
    <row r="107" spans="3:20" ht="15.5" x14ac:dyDescent="0.35">
      <c r="C107" t="s">
        <v>2922</v>
      </c>
      <c r="K107" s="5">
        <v>35754894800</v>
      </c>
      <c r="L107" s="5">
        <v>3898425200</v>
      </c>
      <c r="M107" s="5">
        <v>5712949100</v>
      </c>
      <c r="N107" s="5">
        <v>8451862000</v>
      </c>
      <c r="O107" s="5">
        <v>15714987500</v>
      </c>
      <c r="P107" s="5">
        <v>20544074500</v>
      </c>
      <c r="Q107" s="5">
        <v>14924472500</v>
      </c>
      <c r="R107" s="5">
        <v>27948576100</v>
      </c>
      <c r="S107" s="5">
        <v>19240263500</v>
      </c>
      <c r="T107" s="5">
        <v>3344036500</v>
      </c>
    </row>
    <row r="108" spans="3:20" ht="15.5" x14ac:dyDescent="0.35">
      <c r="C108" t="s">
        <v>135</v>
      </c>
      <c r="O108" s="5">
        <v>667210414</v>
      </c>
      <c r="P108" s="5">
        <v>1809880416</v>
      </c>
      <c r="Q108" s="5">
        <v>761980713</v>
      </c>
      <c r="R108" s="5">
        <v>60651067677</v>
      </c>
      <c r="S108" s="5">
        <v>134299115</v>
      </c>
      <c r="T108" s="5">
        <v>134299115</v>
      </c>
    </row>
    <row r="109" spans="3:20" ht="15.5" x14ac:dyDescent="0.35">
      <c r="C109" t="s">
        <v>134</v>
      </c>
      <c r="G109" s="5">
        <v>332811501</v>
      </c>
      <c r="J109" s="5">
        <v>332811501</v>
      </c>
      <c r="K109" s="5">
        <v>332811501</v>
      </c>
      <c r="L109" s="5">
        <v>332811501</v>
      </c>
      <c r="M109" s="5">
        <v>413802248</v>
      </c>
      <c r="N109" s="5">
        <v>350990854</v>
      </c>
      <c r="O109" s="5">
        <v>24290000000</v>
      </c>
      <c r="P109" s="5">
        <v>24290000000</v>
      </c>
      <c r="Q109" s="5">
        <v>34950000000</v>
      </c>
      <c r="T109" s="5">
        <v>9000000000</v>
      </c>
    </row>
    <row r="110" spans="3:20" ht="15.5" x14ac:dyDescent="0.35">
      <c r="C110" t="s">
        <v>137</v>
      </c>
      <c r="D110" s="5">
        <v>14401600000</v>
      </c>
      <c r="E110" s="5">
        <v>15200800000</v>
      </c>
      <c r="F110" s="5">
        <v>16115200000</v>
      </c>
      <c r="G110" s="5">
        <v>17209600000</v>
      </c>
      <c r="I110" s="5">
        <v>16115200000</v>
      </c>
      <c r="J110" s="5">
        <v>23718400000</v>
      </c>
      <c r="K110" s="5">
        <v>28600000000</v>
      </c>
      <c r="L110" s="5">
        <v>50000000000</v>
      </c>
      <c r="M110" s="5">
        <v>50000000000</v>
      </c>
      <c r="N110" s="5">
        <v>50000000000</v>
      </c>
      <c r="O110" s="5">
        <v>874757977</v>
      </c>
      <c r="P110" s="5">
        <v>1037197087</v>
      </c>
      <c r="Q110" s="5">
        <v>727627800</v>
      </c>
      <c r="R110" s="5">
        <v>740356391</v>
      </c>
      <c r="S110" s="5">
        <v>535202087</v>
      </c>
      <c r="T110" s="5">
        <v>430758159</v>
      </c>
    </row>
    <row r="111" spans="3:20" ht="15.5" x14ac:dyDescent="0.35">
      <c r="C111" t="s">
        <v>138</v>
      </c>
      <c r="K111" s="5">
        <v>22335000</v>
      </c>
      <c r="L111" s="5">
        <v>10587195842</v>
      </c>
      <c r="M111" s="5">
        <v>15466700</v>
      </c>
      <c r="N111" s="5">
        <v>1350000</v>
      </c>
      <c r="O111" s="5">
        <v>3307589544</v>
      </c>
      <c r="P111" s="5">
        <v>2923957525</v>
      </c>
      <c r="Q111" s="5">
        <v>4043505234</v>
      </c>
      <c r="R111" s="5">
        <v>4108079019</v>
      </c>
      <c r="S111" s="5">
        <v>1529057849</v>
      </c>
      <c r="T111" s="5">
        <v>821788459</v>
      </c>
    </row>
    <row r="112" spans="3:20" ht="15.5" x14ac:dyDescent="0.35">
      <c r="C112" t="s">
        <v>1173</v>
      </c>
      <c r="K112" s="5">
        <v>8267290720</v>
      </c>
      <c r="L112" s="5">
        <v>1189077014</v>
      </c>
      <c r="M112" s="5">
        <v>8491559604</v>
      </c>
      <c r="N112" s="5">
        <v>3494561804</v>
      </c>
    </row>
    <row r="113" spans="3:20" ht="15.5" x14ac:dyDescent="0.35">
      <c r="C113" t="s">
        <v>143</v>
      </c>
      <c r="D113" s="5">
        <v>16288804069</v>
      </c>
      <c r="E113" s="5">
        <v>15390098223</v>
      </c>
      <c r="F113" s="5">
        <v>14924086863</v>
      </c>
      <c r="G113" s="5">
        <v>13775279902</v>
      </c>
      <c r="I113" s="5">
        <v>14924086863</v>
      </c>
      <c r="J113" s="5">
        <v>10576015370</v>
      </c>
      <c r="K113" s="5">
        <v>43406138652</v>
      </c>
      <c r="L113" s="5">
        <v>13100662956</v>
      </c>
      <c r="M113" s="5">
        <v>5446089667</v>
      </c>
      <c r="N113" s="5">
        <v>1051444686</v>
      </c>
      <c r="O113" s="5">
        <v>3061717906</v>
      </c>
      <c r="P113" s="5">
        <v>2341223009</v>
      </c>
      <c r="Q113" s="5">
        <v>779117428</v>
      </c>
      <c r="R113" s="5">
        <v>1482372096</v>
      </c>
      <c r="S113" s="5">
        <v>536093772</v>
      </c>
      <c r="T113" s="5">
        <v>362093783</v>
      </c>
    </row>
    <row r="114" spans="3:20" ht="15.5" x14ac:dyDescent="0.35">
      <c r="C114" t="s">
        <v>139</v>
      </c>
    </row>
    <row r="115" spans="3:20" ht="15.5" x14ac:dyDescent="0.35">
      <c r="C115" t="s">
        <v>140</v>
      </c>
      <c r="O115" s="5">
        <v>5176760253</v>
      </c>
    </row>
    <row r="116" spans="3:20" ht="15.5" x14ac:dyDescent="0.35">
      <c r="C116" t="s">
        <v>142</v>
      </c>
      <c r="O116" s="5">
        <v>3155181810</v>
      </c>
    </row>
    <row r="117" spans="3:20" ht="15.5" x14ac:dyDescent="0.35">
      <c r="C117" t="s">
        <v>1391</v>
      </c>
      <c r="K117" s="5">
        <v>34500000000</v>
      </c>
      <c r="L117" s="5">
        <v>34500000000</v>
      </c>
      <c r="M117" s="5">
        <v>35000000000</v>
      </c>
      <c r="N117" s="5">
        <v>35000000000</v>
      </c>
      <c r="O117" s="5">
        <v>35000000000</v>
      </c>
    </row>
    <row r="118" spans="3:20" ht="15.5" x14ac:dyDescent="0.35">
      <c r="C118" t="s">
        <v>145</v>
      </c>
      <c r="K118" s="5">
        <v>4539389182</v>
      </c>
      <c r="L118" s="5">
        <v>4102684700</v>
      </c>
      <c r="M118" s="5">
        <v>4370651514</v>
      </c>
      <c r="N118" s="5">
        <v>4129228049</v>
      </c>
      <c r="O118" s="5">
        <v>8420986981</v>
      </c>
    </row>
    <row r="119" spans="3:20" ht="15.5" x14ac:dyDescent="0.35">
      <c r="C119" t="s">
        <v>146</v>
      </c>
      <c r="K119" s="5">
        <v>4539389182</v>
      </c>
      <c r="L119" s="5">
        <v>4102684700</v>
      </c>
      <c r="M119" s="5">
        <v>4370651514</v>
      </c>
      <c r="N119" s="5">
        <v>4129228049</v>
      </c>
      <c r="O119" s="5">
        <v>8420986981</v>
      </c>
    </row>
    <row r="120" spans="3:20" ht="15.5" x14ac:dyDescent="0.35">
      <c r="C120" t="s">
        <v>323</v>
      </c>
    </row>
    <row r="121" spans="3:20" ht="15.5" x14ac:dyDescent="0.35">
      <c r="C121" t="s">
        <v>325</v>
      </c>
      <c r="O121" s="5">
        <v>5176760253</v>
      </c>
    </row>
    <row r="122" spans="3:20" ht="15.5" x14ac:dyDescent="0.35">
      <c r="C122" t="s">
        <v>150</v>
      </c>
      <c r="D122" s="5">
        <v>31266314588</v>
      </c>
      <c r="E122" s="5">
        <v>31125095334</v>
      </c>
      <c r="F122" s="5">
        <v>31454320338</v>
      </c>
      <c r="G122" s="5">
        <v>32183474876</v>
      </c>
      <c r="I122" s="5">
        <v>31454320338</v>
      </c>
      <c r="J122" s="5">
        <v>35592963383</v>
      </c>
      <c r="K122" s="5">
        <v>167101278391</v>
      </c>
      <c r="L122" s="5">
        <v>145866720420</v>
      </c>
      <c r="M122" s="5">
        <v>115752111718</v>
      </c>
      <c r="N122" s="5">
        <v>127172609768</v>
      </c>
      <c r="O122" s="5">
        <v>118392475703</v>
      </c>
      <c r="P122" s="5">
        <v>97351460079</v>
      </c>
      <c r="Q122" s="5">
        <v>77339847644</v>
      </c>
      <c r="R122" s="5">
        <v>125122799411</v>
      </c>
      <c r="S122" s="5">
        <v>47888290749</v>
      </c>
      <c r="T122" s="5">
        <v>21588106162</v>
      </c>
    </row>
    <row r="123" spans="3:20" ht="15.5" x14ac:dyDescent="0.35">
      <c r="C123" t="s">
        <v>151</v>
      </c>
    </row>
    <row r="124" spans="3:20" ht="15.5" x14ac:dyDescent="0.35">
      <c r="C124" t="s">
        <v>152</v>
      </c>
      <c r="D124" s="5">
        <v>140920000000</v>
      </c>
      <c r="E124" s="5">
        <v>140920000000</v>
      </c>
      <c r="F124" s="5">
        <v>140920000000</v>
      </c>
      <c r="G124" s="5">
        <v>140920000000</v>
      </c>
      <c r="I124" s="5">
        <v>140920000000</v>
      </c>
      <c r="J124" s="5">
        <v>140920000000</v>
      </c>
      <c r="K124" s="5">
        <v>140920000000</v>
      </c>
      <c r="L124" s="5">
        <v>140920000000</v>
      </c>
      <c r="M124" s="5">
        <v>140920000000</v>
      </c>
      <c r="N124" s="5">
        <v>140920000000</v>
      </c>
      <c r="O124" s="5">
        <v>140920000000</v>
      </c>
      <c r="P124" s="5">
        <v>140920000000</v>
      </c>
      <c r="Q124" s="5">
        <v>140920000000</v>
      </c>
      <c r="R124" s="5">
        <v>140920000000</v>
      </c>
      <c r="S124" s="5">
        <v>140920000000</v>
      </c>
      <c r="T124" s="5">
        <v>140920000000</v>
      </c>
    </row>
    <row r="125" spans="3:20" ht="15.5" x14ac:dyDescent="0.35">
      <c r="C125" t="s">
        <v>153</v>
      </c>
      <c r="D125" s="5">
        <v>5928608283</v>
      </c>
      <c r="E125" s="5">
        <v>5928608283</v>
      </c>
      <c r="F125" s="5">
        <v>5928608283</v>
      </c>
      <c r="G125" s="5">
        <v>5928608283</v>
      </c>
      <c r="I125" s="5">
        <v>5928608283</v>
      </c>
      <c r="J125" s="5">
        <v>5928608283</v>
      </c>
      <c r="K125" s="5">
        <v>6145008283</v>
      </c>
      <c r="L125" s="5">
        <v>6145008283</v>
      </c>
      <c r="M125" s="5">
        <v>5355608283</v>
      </c>
      <c r="N125" s="5">
        <v>5355608283</v>
      </c>
      <c r="O125" s="5">
        <v>5355608283</v>
      </c>
      <c r="P125" s="5">
        <v>5355608283</v>
      </c>
      <c r="Q125" s="5">
        <v>5355608283</v>
      </c>
      <c r="R125" s="5">
        <v>5355608283</v>
      </c>
      <c r="S125" s="5">
        <v>5355608283</v>
      </c>
      <c r="T125" s="5">
        <v>5355608283</v>
      </c>
    </row>
    <row r="126" spans="3:20" ht="15.5" x14ac:dyDescent="0.35">
      <c r="C126" t="s">
        <v>155</v>
      </c>
      <c r="D126" s="5">
        <v>16471992496</v>
      </c>
      <c r="E126" s="5">
        <v>17402216199</v>
      </c>
      <c r="F126" s="5">
        <v>17962163423</v>
      </c>
      <c r="G126" s="5">
        <v>17962196745</v>
      </c>
      <c r="I126" s="5">
        <v>17962163423</v>
      </c>
      <c r="J126" s="5">
        <v>17590066417</v>
      </c>
      <c r="K126" s="5">
        <v>19762456263</v>
      </c>
      <c r="L126" s="5">
        <v>34539263431</v>
      </c>
      <c r="M126" s="5">
        <v>50806737133</v>
      </c>
      <c r="N126" s="5">
        <v>61333788607</v>
      </c>
      <c r="O126" s="5">
        <v>59215463728</v>
      </c>
      <c r="P126" s="5">
        <v>53970408121</v>
      </c>
      <c r="Q126" s="5">
        <v>46508749452</v>
      </c>
      <c r="R126" s="5">
        <v>43802763232</v>
      </c>
      <c r="S126" s="5">
        <v>13340185710</v>
      </c>
      <c r="T126" s="5">
        <v>7162855250</v>
      </c>
    </row>
    <row r="127" spans="3:20" ht="15.5" x14ac:dyDescent="0.35">
      <c r="C127" t="s">
        <v>156</v>
      </c>
      <c r="D127" s="5">
        <v>6350000000</v>
      </c>
      <c r="E127" s="5">
        <v>6350000000</v>
      </c>
      <c r="F127" s="5">
        <v>6350000000</v>
      </c>
      <c r="G127" s="5">
        <v>6350000000</v>
      </c>
      <c r="I127" s="5">
        <v>6350000000</v>
      </c>
      <c r="J127" s="5">
        <v>6350000000</v>
      </c>
      <c r="K127" s="5">
        <v>6350000000</v>
      </c>
      <c r="L127" s="5">
        <v>6350000000</v>
      </c>
      <c r="M127" s="5">
        <v>6350000000</v>
      </c>
      <c r="N127" s="5">
        <v>6050000000</v>
      </c>
      <c r="O127" s="5">
        <v>5050000000</v>
      </c>
    </row>
    <row r="128" spans="3:20" ht="15.5" x14ac:dyDescent="0.35">
      <c r="C128" t="s">
        <v>157</v>
      </c>
      <c r="D128" s="5">
        <v>10121992496</v>
      </c>
      <c r="E128" s="5">
        <v>11052216199</v>
      </c>
      <c r="F128" s="5">
        <v>11612163423</v>
      </c>
      <c r="G128" s="5">
        <v>11612196745</v>
      </c>
      <c r="I128" s="5">
        <v>11612163423</v>
      </c>
      <c r="J128" s="5">
        <v>11240066417</v>
      </c>
      <c r="K128" s="5">
        <v>13412456263</v>
      </c>
      <c r="L128" s="5">
        <v>28189263431</v>
      </c>
      <c r="M128" s="5">
        <v>44456737133</v>
      </c>
      <c r="N128" s="5">
        <v>55283788607</v>
      </c>
      <c r="O128" s="5">
        <v>54165463728</v>
      </c>
    </row>
    <row r="129" spans="2:20" ht="15.5" x14ac:dyDescent="0.35">
      <c r="C129" t="s">
        <v>158</v>
      </c>
      <c r="D129" s="5">
        <v>16471992496</v>
      </c>
      <c r="E129" s="5">
        <v>17402216199</v>
      </c>
      <c r="F129" s="5">
        <v>17962163423</v>
      </c>
      <c r="G129" s="5">
        <v>17962196745</v>
      </c>
      <c r="I129" s="5">
        <v>17962163423</v>
      </c>
      <c r="J129" s="5">
        <v>17590066417</v>
      </c>
      <c r="K129" s="5">
        <v>19762456263</v>
      </c>
      <c r="L129" s="5">
        <v>34539263431</v>
      </c>
      <c r="M129" s="5">
        <v>50806737133</v>
      </c>
      <c r="N129" s="5">
        <v>61333788607</v>
      </c>
      <c r="O129" s="5">
        <v>59215463728</v>
      </c>
      <c r="P129" s="5">
        <v>53970408121</v>
      </c>
      <c r="Q129" s="5">
        <v>46508749452</v>
      </c>
      <c r="R129" s="5">
        <v>43802763232</v>
      </c>
      <c r="S129" s="5">
        <v>13340185710</v>
      </c>
      <c r="T129" s="5">
        <v>7162855250</v>
      </c>
    </row>
    <row r="130" spans="2:20" ht="15.5" x14ac:dyDescent="0.35">
      <c r="C130" t="s">
        <v>159</v>
      </c>
      <c r="D130" s="5">
        <v>-9335495392</v>
      </c>
      <c r="E130" s="5">
        <v>-9335027534</v>
      </c>
      <c r="F130" s="5">
        <v>-9335259182</v>
      </c>
      <c r="G130" s="5">
        <v>-9336187949</v>
      </c>
      <c r="I130" s="5">
        <v>-9335259182</v>
      </c>
      <c r="J130" s="5">
        <v>-9341461309</v>
      </c>
      <c r="K130" s="5">
        <v>25931518005</v>
      </c>
      <c r="L130" s="5">
        <v>26030598405</v>
      </c>
      <c r="M130" s="5">
        <v>29338399415</v>
      </c>
      <c r="N130" s="5">
        <v>28243819428</v>
      </c>
      <c r="O130" s="5">
        <v>24415669250</v>
      </c>
      <c r="P130" s="5">
        <v>23320540569</v>
      </c>
      <c r="Q130" s="5">
        <v>21995024907</v>
      </c>
      <c r="R130" s="5">
        <v>20704798002</v>
      </c>
      <c r="S130" s="5">
        <v>18066882581</v>
      </c>
      <c r="T130" s="5">
        <v>15815996847</v>
      </c>
    </row>
    <row r="131" spans="2:20" ht="15.5" x14ac:dyDescent="0.35">
      <c r="C131" t="s">
        <v>10</v>
      </c>
      <c r="D131" s="5">
        <v>153985105387</v>
      </c>
      <c r="E131" s="5">
        <v>154915796948</v>
      </c>
      <c r="F131" s="5">
        <v>155475512524</v>
      </c>
      <c r="G131" s="5">
        <v>155474617079</v>
      </c>
      <c r="I131" s="5">
        <v>155475512524</v>
      </c>
      <c r="J131" s="5">
        <v>155097213391</v>
      </c>
      <c r="K131" s="5">
        <v>192758982551</v>
      </c>
      <c r="L131" s="5">
        <v>207634870119</v>
      </c>
      <c r="M131" s="5">
        <v>226420744831</v>
      </c>
      <c r="N131" s="5">
        <v>235853216318</v>
      </c>
      <c r="O131" s="5">
        <v>229906741261</v>
      </c>
      <c r="P131" s="5">
        <v>223566556973</v>
      </c>
      <c r="Q131" s="5">
        <v>214779382642</v>
      </c>
      <c r="R131" s="5">
        <v>210783169517</v>
      </c>
      <c r="S131" s="5">
        <v>177682676574</v>
      </c>
      <c r="T131" s="5">
        <v>169672391190</v>
      </c>
    </row>
    <row r="132" spans="2:20" ht="15.5" x14ac:dyDescent="0.35">
      <c r="C132" t="s">
        <v>160</v>
      </c>
      <c r="D132" s="5">
        <v>185251419975</v>
      </c>
      <c r="E132" s="5">
        <v>186040892282</v>
      </c>
      <c r="F132" s="5">
        <v>186929832862</v>
      </c>
      <c r="G132" s="5">
        <v>187658091955</v>
      </c>
      <c r="I132" s="5">
        <v>186929832862</v>
      </c>
      <c r="J132" s="5">
        <v>190690176774</v>
      </c>
      <c r="K132" s="5">
        <v>359860260942</v>
      </c>
      <c r="L132" s="5">
        <v>353501590539</v>
      </c>
      <c r="M132" s="5">
        <v>342172856549</v>
      </c>
      <c r="N132" s="5">
        <v>363025826086</v>
      </c>
      <c r="O132" s="5">
        <v>348299216964</v>
      </c>
      <c r="P132" s="5">
        <v>320918017052</v>
      </c>
      <c r="Q132" s="5">
        <v>292119230286</v>
      </c>
      <c r="R132" s="5">
        <v>335905968928</v>
      </c>
      <c r="S132" s="5">
        <v>225570967323</v>
      </c>
      <c r="T132" s="5">
        <v>191260497352</v>
      </c>
    </row>
    <row r="133" spans="2:20" ht="15.5" x14ac:dyDescent="0.35">
      <c r="C133" t="s">
        <v>161</v>
      </c>
      <c r="D133" s="5">
        <v>1184200000</v>
      </c>
      <c r="E133" s="5">
        <v>1184200000</v>
      </c>
      <c r="F133" s="5">
        <v>1184200000</v>
      </c>
      <c r="G133" s="5">
        <v>1184200000</v>
      </c>
      <c r="I133" s="5">
        <v>1184200000</v>
      </c>
      <c r="J133" s="5">
        <v>1184200000</v>
      </c>
      <c r="K133" s="5">
        <v>1184200000</v>
      </c>
      <c r="L133" s="5">
        <v>1184200000</v>
      </c>
      <c r="M133" s="5">
        <v>1184200000</v>
      </c>
      <c r="N133" s="5">
        <v>1184200000</v>
      </c>
      <c r="O133" s="5">
        <v>1184200000</v>
      </c>
      <c r="P133" s="5">
        <v>1184200000</v>
      </c>
      <c r="Q133" s="5">
        <v>1184200000</v>
      </c>
      <c r="R133" s="5">
        <v>1184200000</v>
      </c>
      <c r="S133" s="5">
        <v>1184200000</v>
      </c>
      <c r="T133" s="5">
        <v>1184200000</v>
      </c>
    </row>
    <row r="135" spans="2:20" ht="15.5" x14ac:dyDescent="0.35">
      <c r="B135" t="s">
        <v>162</v>
      </c>
      <c r="C135" t="s">
        <v>163</v>
      </c>
      <c r="D135" s="5">
        <v>673670748</v>
      </c>
      <c r="E135" s="5">
        <v>1014037129</v>
      </c>
      <c r="F135" s="5">
        <v>-1579169737</v>
      </c>
      <c r="G135" s="5">
        <v>1226118137</v>
      </c>
      <c r="I135" s="5">
        <v>9560596354</v>
      </c>
      <c r="J135" s="5">
        <v>46648871780</v>
      </c>
      <c r="K135" s="5">
        <v>26706582486</v>
      </c>
      <c r="L135" s="5">
        <v>18418236141</v>
      </c>
      <c r="M135" s="5">
        <v>708107495</v>
      </c>
      <c r="N135" s="5">
        <v>-17386936034</v>
      </c>
      <c r="O135" s="5">
        <v>6771825192</v>
      </c>
      <c r="P135" s="5">
        <v>13280204059</v>
      </c>
      <c r="Q135" s="5">
        <v>5955741259</v>
      </c>
      <c r="R135" s="5">
        <v>10241563102</v>
      </c>
      <c r="S135" s="5">
        <v>8850412806</v>
      </c>
      <c r="T135" s="5">
        <v>-3862403265</v>
      </c>
    </row>
    <row r="136" spans="2:20" ht="15.5" x14ac:dyDescent="0.35">
      <c r="C136" t="s">
        <v>164</v>
      </c>
      <c r="D136" s="5">
        <v>1479069482</v>
      </c>
      <c r="E136" s="5">
        <v>1866011360</v>
      </c>
      <c r="F136" s="5">
        <v>-1133883204</v>
      </c>
      <c r="G136" s="5">
        <v>1875000153</v>
      </c>
      <c r="I136" s="5">
        <v>12499935130</v>
      </c>
      <c r="J136" s="5">
        <v>26883409965</v>
      </c>
      <c r="K136" s="5">
        <v>65755823420</v>
      </c>
      <c r="L136" s="5">
        <v>54770262221</v>
      </c>
      <c r="M136" s="5">
        <v>22159757869</v>
      </c>
      <c r="N136" s="5">
        <v>19942622757</v>
      </c>
      <c r="O136" s="5">
        <v>28026667222</v>
      </c>
      <c r="P136" s="5">
        <v>49986475379</v>
      </c>
      <c r="Q136" s="5">
        <v>136202556727</v>
      </c>
      <c r="R136" s="5">
        <v>76361072753</v>
      </c>
      <c r="S136" s="5">
        <v>27663878367</v>
      </c>
      <c r="T136" s="5">
        <v>14650831571</v>
      </c>
    </row>
    <row r="137" spans="2:20" ht="15.5" x14ac:dyDescent="0.35">
      <c r="C137" t="s">
        <v>703</v>
      </c>
      <c r="L137" s="5">
        <v>-3443351200</v>
      </c>
      <c r="M137" s="5">
        <v>-2571391917</v>
      </c>
      <c r="N137" s="5">
        <v>-2024383528</v>
      </c>
      <c r="O137" s="5">
        <v>-2278718226</v>
      </c>
      <c r="P137" s="5">
        <v>-8910418973</v>
      </c>
      <c r="Q137" s="5">
        <v>-110559205502</v>
      </c>
      <c r="R137" s="5">
        <v>-47418878865</v>
      </c>
      <c r="T137" s="5">
        <v>-3344273337</v>
      </c>
    </row>
    <row r="138" spans="2:20" ht="15.5" x14ac:dyDescent="0.35">
      <c r="C138" t="s">
        <v>1248</v>
      </c>
      <c r="D138" s="5">
        <v>-399411719</v>
      </c>
      <c r="E138" s="5">
        <v>-565037085</v>
      </c>
      <c r="F138" s="5">
        <v>-52802068</v>
      </c>
      <c r="G138" s="5">
        <v>-467450821</v>
      </c>
      <c r="I138" s="5">
        <v>-1407785542</v>
      </c>
      <c r="J138" s="5">
        <v>-19092469584</v>
      </c>
      <c r="K138" s="5">
        <v>-29512125820</v>
      </c>
      <c r="L138" s="5">
        <v>-29150871228</v>
      </c>
      <c r="M138" s="5">
        <v>-13047104034</v>
      </c>
      <c r="N138" s="5">
        <v>-14729748143</v>
      </c>
      <c r="O138" s="5">
        <v>-13263321703</v>
      </c>
      <c r="P138" s="5">
        <v>-16968696089</v>
      </c>
      <c r="Q138" s="5">
        <v>-12158574600</v>
      </c>
      <c r="R138" s="5">
        <v>-13051235074</v>
      </c>
      <c r="S138" s="5">
        <v>-10065682688</v>
      </c>
      <c r="T138" s="5">
        <v>-6482878184</v>
      </c>
    </row>
    <row r="139" spans="2:20" ht="15.5" x14ac:dyDescent="0.35">
      <c r="C139" t="s">
        <v>330</v>
      </c>
      <c r="D139" s="5">
        <v>-407102070</v>
      </c>
      <c r="E139" s="5">
        <v>-289611653</v>
      </c>
      <c r="F139" s="5">
        <v>-297123884</v>
      </c>
      <c r="G139" s="5">
        <v>-288944831</v>
      </c>
      <c r="I139" s="5">
        <v>-1336239614</v>
      </c>
      <c r="J139" s="5">
        <v>-11939393136</v>
      </c>
      <c r="K139" s="5">
        <v>-9302915610</v>
      </c>
      <c r="L139" s="5">
        <v>-10564946508</v>
      </c>
      <c r="M139" s="5">
        <v>-8903365496</v>
      </c>
      <c r="N139" s="5">
        <v>-8625962784</v>
      </c>
      <c r="O139" s="5">
        <v>-7780093979</v>
      </c>
      <c r="P139" s="5">
        <v>-7279327142</v>
      </c>
      <c r="Q139" s="5">
        <v>-7518869577</v>
      </c>
      <c r="R139" s="5">
        <v>-6607867895</v>
      </c>
      <c r="S139" s="5">
        <v>-4466396124</v>
      </c>
      <c r="T139" s="5">
        <v>-3410225746</v>
      </c>
    </row>
    <row r="140" spans="2:20" ht="15.5" x14ac:dyDescent="0.35">
      <c r="C140" t="s">
        <v>710</v>
      </c>
      <c r="D140" s="5">
        <v>3789562</v>
      </c>
      <c r="F140" s="5">
        <v>-103843552</v>
      </c>
      <c r="G140" s="5">
        <v>107513636</v>
      </c>
      <c r="I140" s="5">
        <v>-203796591</v>
      </c>
      <c r="J140" s="5">
        <v>-971135928</v>
      </c>
      <c r="K140" s="5">
        <v>-1786607956</v>
      </c>
      <c r="L140" s="5">
        <v>70101165</v>
      </c>
      <c r="M140" s="5">
        <v>-371567888</v>
      </c>
      <c r="N140" s="5">
        <v>308203437</v>
      </c>
      <c r="O140" s="5">
        <v>-1043604768</v>
      </c>
      <c r="P140" s="5">
        <v>-111341858</v>
      </c>
      <c r="Q140" s="5">
        <v>-938126439</v>
      </c>
      <c r="R140" s="5">
        <v>-519206724</v>
      </c>
      <c r="S140" s="5">
        <v>-13270340</v>
      </c>
      <c r="T140" s="5">
        <v>-5870683439</v>
      </c>
    </row>
    <row r="141" spans="2:20" ht="15.5" x14ac:dyDescent="0.35">
      <c r="C141" t="s">
        <v>898</v>
      </c>
      <c r="J141" s="5">
        <v>37782195579</v>
      </c>
      <c r="K141" s="5">
        <v>-26953859076</v>
      </c>
      <c r="L141" s="5">
        <v>2849276839</v>
      </c>
      <c r="M141" s="5">
        <v>-1727297079</v>
      </c>
      <c r="N141" s="5">
        <v>283479986</v>
      </c>
      <c r="O141" s="5">
        <v>6191175084</v>
      </c>
      <c r="P141" s="5">
        <v>-6305968075</v>
      </c>
      <c r="Q141" s="5">
        <v>-216487842</v>
      </c>
      <c r="R141" s="5">
        <v>62593296</v>
      </c>
      <c r="S141" s="5">
        <v>-94783932</v>
      </c>
    </row>
    <row r="142" spans="2:20" ht="15.5" x14ac:dyDescent="0.35">
      <c r="C142" t="s">
        <v>3049</v>
      </c>
      <c r="J142" s="5">
        <v>35624970898</v>
      </c>
      <c r="K142" s="5">
        <v>-42131750355</v>
      </c>
      <c r="L142" s="5">
        <v>13607820198</v>
      </c>
      <c r="M142" s="5">
        <v>-9324360099</v>
      </c>
      <c r="N142" s="5">
        <v>8593998888</v>
      </c>
      <c r="O142" s="5">
        <v>-21899258985</v>
      </c>
      <c r="P142" s="5">
        <v>858126614</v>
      </c>
    </row>
    <row r="143" spans="2:20" ht="15.5" x14ac:dyDescent="0.35">
      <c r="C143" t="s">
        <v>3050</v>
      </c>
      <c r="J143" s="5">
        <v>35121125000</v>
      </c>
      <c r="K143" s="5">
        <v>532069445</v>
      </c>
      <c r="L143" s="5">
        <v>1025555555</v>
      </c>
      <c r="M143" s="5">
        <v>5557805556</v>
      </c>
      <c r="N143" s="5">
        <v>-16086277778</v>
      </c>
      <c r="O143" s="5">
        <v>-567583334</v>
      </c>
      <c r="P143" s="5">
        <v>1532500000</v>
      </c>
    </row>
    <row r="144" spans="2:20" ht="15.5" x14ac:dyDescent="0.35">
      <c r="C144" t="s">
        <v>974</v>
      </c>
      <c r="J144" s="5">
        <v>-33746420201</v>
      </c>
      <c r="K144" s="5">
        <v>35160448289</v>
      </c>
      <c r="L144" s="5">
        <v>-5107926929</v>
      </c>
      <c r="M144" s="5">
        <v>717231425</v>
      </c>
      <c r="N144" s="5">
        <v>-5774451774</v>
      </c>
      <c r="O144" s="5">
        <v>16864177136</v>
      </c>
      <c r="P144" s="5">
        <v>-1013481457</v>
      </c>
    </row>
    <row r="145" spans="3:20" ht="15.5" x14ac:dyDescent="0.35">
      <c r="C145" t="s">
        <v>3051</v>
      </c>
      <c r="K145" s="5">
        <v>4194104158</v>
      </c>
      <c r="L145" s="5">
        <v>-4178835858</v>
      </c>
      <c r="M145" s="5">
        <v>630091200</v>
      </c>
      <c r="N145" s="5">
        <v>-624824500</v>
      </c>
      <c r="O145" s="5">
        <v>-10050000</v>
      </c>
      <c r="P145" s="5">
        <v>-62390000</v>
      </c>
    </row>
    <row r="146" spans="3:20" ht="15.5" x14ac:dyDescent="0.35">
      <c r="C146" t="s">
        <v>3052</v>
      </c>
    </row>
    <row r="147" spans="3:20" ht="15.5" x14ac:dyDescent="0.35">
      <c r="C147" t="s">
        <v>3053</v>
      </c>
    </row>
    <row r="148" spans="3:20" ht="15.5" x14ac:dyDescent="0.35">
      <c r="C148" t="s">
        <v>778</v>
      </c>
      <c r="G148" s="5">
        <v>3309450304</v>
      </c>
      <c r="K148" s="5">
        <v>-912435528</v>
      </c>
      <c r="L148" s="5">
        <v>3530000000</v>
      </c>
      <c r="M148" s="5">
        <v>2677574471</v>
      </c>
      <c r="N148" s="5">
        <v>-11326569370</v>
      </c>
      <c r="O148" s="5">
        <v>-4358091714</v>
      </c>
      <c r="P148" s="5">
        <v>40453010</v>
      </c>
      <c r="Q148" s="5">
        <v>-19979193885</v>
      </c>
    </row>
    <row r="149" spans="3:20" ht="15.5" x14ac:dyDescent="0.35">
      <c r="C149" t="s">
        <v>173</v>
      </c>
      <c r="D149" s="5">
        <v>-1335904108</v>
      </c>
      <c r="E149" s="5">
        <v>-1645151422</v>
      </c>
      <c r="F149" s="5">
        <v>1143895061</v>
      </c>
      <c r="G149" s="5">
        <v>-1868404483</v>
      </c>
      <c r="I149" s="5">
        <v>-10813321917</v>
      </c>
      <c r="J149" s="5">
        <v>-94206393635</v>
      </c>
      <c r="K149" s="5">
        <v>-35000283051</v>
      </c>
      <c r="L149" s="5">
        <v>-5358500030</v>
      </c>
      <c r="M149" s="5">
        <v>-5702980658</v>
      </c>
      <c r="N149" s="5">
        <v>-2270357876</v>
      </c>
      <c r="O149" s="5">
        <v>32797300225</v>
      </c>
      <c r="P149" s="5">
        <v>-13536878005</v>
      </c>
      <c r="Q149" s="5">
        <v>11251640813</v>
      </c>
      <c r="R149" s="5">
        <v>1086063473</v>
      </c>
      <c r="S149" s="5">
        <v>-9707274902</v>
      </c>
      <c r="T149" s="5">
        <v>10971770768</v>
      </c>
    </row>
    <row r="150" spans="3:20" ht="15.5" x14ac:dyDescent="0.35">
      <c r="C150" t="s">
        <v>174</v>
      </c>
      <c r="J150" s="5">
        <v>37249000000</v>
      </c>
      <c r="K150" s="5">
        <v>-1059835688</v>
      </c>
      <c r="L150" s="5">
        <v>6376090401</v>
      </c>
      <c r="M150" s="5">
        <v>-7178591</v>
      </c>
      <c r="N150" s="5">
        <v>-2098642458</v>
      </c>
      <c r="O150" s="5">
        <v>-30752386113</v>
      </c>
      <c r="P150" s="5">
        <v>-3513297994</v>
      </c>
      <c r="Q150" s="5">
        <v>-19119159515</v>
      </c>
      <c r="R150" s="5">
        <v>-9062934536</v>
      </c>
      <c r="S150" s="5">
        <v>5924573107</v>
      </c>
      <c r="T150" s="5">
        <v>-15953204512</v>
      </c>
    </row>
    <row r="151" spans="3:20" ht="15.5" x14ac:dyDescent="0.35">
      <c r="C151" t="s">
        <v>176</v>
      </c>
      <c r="K151" s="5">
        <v>-1059835688</v>
      </c>
      <c r="L151" s="5">
        <v>-131595000</v>
      </c>
      <c r="M151" s="5">
        <v>-1318830000</v>
      </c>
      <c r="N151" s="5">
        <v>-471265874</v>
      </c>
      <c r="O151" s="5">
        <v>-419923750</v>
      </c>
      <c r="P151" s="5">
        <v>-600977969</v>
      </c>
      <c r="Q151" s="5">
        <v>-742399956</v>
      </c>
      <c r="R151" s="5">
        <v>-642968520</v>
      </c>
      <c r="S151" s="5">
        <v>-464782440</v>
      </c>
      <c r="T151" s="5">
        <v>-3605601017</v>
      </c>
    </row>
    <row r="152" spans="3:20" ht="15.5" x14ac:dyDescent="0.35">
      <c r="C152" t="s">
        <v>423</v>
      </c>
      <c r="L152" s="5">
        <v>3396457665</v>
      </c>
      <c r="R152" s="5">
        <v>445000000</v>
      </c>
      <c r="S152" s="5">
        <v>117000000</v>
      </c>
    </row>
    <row r="153" spans="3:20" ht="15.5" x14ac:dyDescent="0.35">
      <c r="C153" t="s">
        <v>713</v>
      </c>
      <c r="P153" s="5">
        <v>-26223993098</v>
      </c>
      <c r="Q153" s="5">
        <v>-42776006902</v>
      </c>
    </row>
    <row r="154" spans="3:20" ht="15.5" x14ac:dyDescent="0.35">
      <c r="C154" t="s">
        <v>3054</v>
      </c>
      <c r="P154" s="5">
        <v>7973988425</v>
      </c>
      <c r="Q154" s="5">
        <v>1200000000</v>
      </c>
      <c r="R154" s="5">
        <v>-14462638429</v>
      </c>
      <c r="S154" s="5">
        <v>-4564073156</v>
      </c>
      <c r="T154" s="5">
        <v>-4834025001</v>
      </c>
    </row>
    <row r="155" spans="3:20" ht="15.5" x14ac:dyDescent="0.35">
      <c r="C155" t="s">
        <v>3055</v>
      </c>
    </row>
    <row r="156" spans="3:20" ht="15.5" x14ac:dyDescent="0.35">
      <c r="C156" t="s">
        <v>2264</v>
      </c>
      <c r="L156" s="5">
        <v>-22148000</v>
      </c>
      <c r="M156" s="5">
        <v>-49764000</v>
      </c>
      <c r="N156" s="5">
        <v>469854842</v>
      </c>
      <c r="O156" s="5">
        <v>1540024878</v>
      </c>
      <c r="P156" s="5">
        <v>89017684648</v>
      </c>
      <c r="Q156" s="5">
        <v>3679045852</v>
      </c>
      <c r="R156" s="5">
        <v>-78702749866</v>
      </c>
      <c r="S156" s="5">
        <v>8374930507</v>
      </c>
      <c r="T156" s="5">
        <v>-11678661569</v>
      </c>
    </row>
    <row r="157" spans="3:20" ht="15.5" x14ac:dyDescent="0.35">
      <c r="C157" t="s">
        <v>3056</v>
      </c>
      <c r="S157" s="5">
        <v>-42572645</v>
      </c>
      <c r="T157" s="5">
        <v>-37876985</v>
      </c>
    </row>
    <row r="158" spans="3:20" ht="15.5" x14ac:dyDescent="0.35">
      <c r="C158" t="s">
        <v>556</v>
      </c>
      <c r="R158" s="5">
        <v>83832000000</v>
      </c>
    </row>
    <row r="159" spans="3:20" ht="15.5" x14ac:dyDescent="0.35">
      <c r="C159" t="s">
        <v>3057</v>
      </c>
      <c r="Q159" s="5">
        <v>-37719466</v>
      </c>
      <c r="R159" s="5">
        <v>-64016993</v>
      </c>
    </row>
    <row r="160" spans="3:20" ht="15.5" x14ac:dyDescent="0.35">
      <c r="C160" t="s">
        <v>3058</v>
      </c>
      <c r="Q160" s="5">
        <v>9169241399</v>
      </c>
      <c r="R160" s="5">
        <v>-2992278483</v>
      </c>
      <c r="S160" s="5">
        <v>-25608770500</v>
      </c>
      <c r="T160" s="5">
        <v>18453424500</v>
      </c>
    </row>
    <row r="161" spans="3:20" ht="15.5" x14ac:dyDescent="0.35">
      <c r="C161" t="s">
        <v>3059</v>
      </c>
      <c r="Q161" s="5">
        <v>21662338349</v>
      </c>
      <c r="R161" s="5">
        <v>-5141901930</v>
      </c>
      <c r="S161" s="5">
        <v>-16282540861</v>
      </c>
      <c r="T161" s="5">
        <v>8014266076</v>
      </c>
    </row>
    <row r="162" spans="3:20" ht="15.5" x14ac:dyDescent="0.35">
      <c r="C162" t="s">
        <v>3060</v>
      </c>
      <c r="Q162" s="5">
        <v>10802148969</v>
      </c>
      <c r="R162" s="5">
        <v>-4286666618</v>
      </c>
      <c r="S162" s="5">
        <v>10080910923</v>
      </c>
      <c r="T162" s="5">
        <v>7328592985</v>
      </c>
    </row>
    <row r="163" spans="3:20" ht="15.5" x14ac:dyDescent="0.35">
      <c r="C163" t="s">
        <v>3061</v>
      </c>
      <c r="Q163" s="5">
        <v>-13024103600</v>
      </c>
      <c r="R163" s="5">
        <v>8708312600</v>
      </c>
      <c r="S163" s="5">
        <v>15896227000</v>
      </c>
      <c r="T163" s="5">
        <v>-9103507500</v>
      </c>
    </row>
    <row r="164" spans="3:20" ht="15.5" x14ac:dyDescent="0.35">
      <c r="C164" t="s">
        <v>3062</v>
      </c>
      <c r="Q164" s="5">
        <v>-9159944160</v>
      </c>
      <c r="R164" s="5">
        <v>4278973703</v>
      </c>
      <c r="S164" s="5">
        <v>18531744279</v>
      </c>
      <c r="T164" s="5">
        <v>-20603316001</v>
      </c>
    </row>
    <row r="165" spans="3:20" ht="15.5" x14ac:dyDescent="0.35">
      <c r="C165" t="s">
        <v>3063</v>
      </c>
      <c r="Q165" s="5">
        <v>-12500000</v>
      </c>
      <c r="R165" s="5">
        <v>-34000000</v>
      </c>
      <c r="S165" s="5">
        <v>-113500000</v>
      </c>
    </row>
    <row r="166" spans="3:20" ht="15.5" x14ac:dyDescent="0.35">
      <c r="C166" t="s">
        <v>3064</v>
      </c>
    </row>
    <row r="167" spans="3:20" ht="15.5" x14ac:dyDescent="0.35">
      <c r="C167" t="s">
        <v>3065</v>
      </c>
      <c r="Q167" s="5">
        <v>120740000</v>
      </c>
      <c r="T167" s="5">
        <v>113500000</v>
      </c>
    </row>
    <row r="168" spans="3:20" ht="15.5" x14ac:dyDescent="0.35">
      <c r="C168" t="s">
        <v>2188</v>
      </c>
      <c r="L168" s="5">
        <v>3133375736</v>
      </c>
      <c r="M168" s="5">
        <v>1361415409</v>
      </c>
      <c r="N168" s="5">
        <v>-2097231426</v>
      </c>
      <c r="O168" s="5">
        <v>-46872487241</v>
      </c>
      <c r="P168" s="5">
        <v>-58680000000</v>
      </c>
    </row>
    <row r="169" spans="3:20" ht="15.5" x14ac:dyDescent="0.35">
      <c r="C169" t="s">
        <v>116</v>
      </c>
      <c r="O169" s="5">
        <v>15000000000</v>
      </c>
      <c r="P169" s="5">
        <v>-15000000000</v>
      </c>
    </row>
    <row r="170" spans="3:20" ht="15.5" x14ac:dyDescent="0.35">
      <c r="C170" t="s">
        <v>1481</v>
      </c>
    </row>
    <row r="171" spans="3:20" ht="15.5" x14ac:dyDescent="0.35">
      <c r="C171" t="s">
        <v>3066</v>
      </c>
    </row>
    <row r="172" spans="3:20" ht="15.5" x14ac:dyDescent="0.35">
      <c r="C172" t="s">
        <v>2334</v>
      </c>
      <c r="J172" s="5">
        <v>37249000000</v>
      </c>
    </row>
    <row r="173" spans="3:20" ht="15.5" x14ac:dyDescent="0.35">
      <c r="C173" t="s">
        <v>103</v>
      </c>
    </row>
    <row r="174" spans="3:20" ht="15.5" x14ac:dyDescent="0.35">
      <c r="C174" t="s">
        <v>183</v>
      </c>
      <c r="D174" s="5">
        <v>-1335904108</v>
      </c>
      <c r="E174" s="5">
        <v>-1645151422</v>
      </c>
      <c r="F174" s="5">
        <v>1143895061</v>
      </c>
      <c r="G174" s="5">
        <v>-1868404483</v>
      </c>
      <c r="I174" s="5">
        <v>-10813321917</v>
      </c>
      <c r="J174" s="5">
        <v>-94206393635</v>
      </c>
      <c r="K174" s="5">
        <v>-35000283051</v>
      </c>
      <c r="L174" s="5">
        <v>-5358500030</v>
      </c>
      <c r="M174" s="5">
        <v>-5702980658</v>
      </c>
      <c r="N174" s="5">
        <v>-2270357876</v>
      </c>
      <c r="O174" s="5">
        <v>32797300225</v>
      </c>
      <c r="P174" s="5">
        <v>-13536878005</v>
      </c>
      <c r="Q174" s="5">
        <v>11251640813</v>
      </c>
      <c r="R174" s="5">
        <v>1086063473</v>
      </c>
      <c r="S174" s="5">
        <v>-9707274902</v>
      </c>
      <c r="T174" s="5">
        <v>10971770768</v>
      </c>
    </row>
    <row r="175" spans="3:20" ht="15.5" x14ac:dyDescent="0.35">
      <c r="C175" t="s">
        <v>475</v>
      </c>
      <c r="D175" s="5">
        <v>914400000</v>
      </c>
      <c r="E175" s="5">
        <v>-914400000</v>
      </c>
      <c r="F175" s="5">
        <v>-7603200000</v>
      </c>
      <c r="I175" s="5">
        <v>-7603200000</v>
      </c>
      <c r="J175" s="5">
        <v>-4881600000</v>
      </c>
      <c r="K175" s="5">
        <v>-21400000000</v>
      </c>
      <c r="P175" s="5">
        <v>-10660000000</v>
      </c>
      <c r="S175" s="5">
        <v>-9000000000</v>
      </c>
      <c r="T175" s="5">
        <v>9000000000</v>
      </c>
    </row>
    <row r="176" spans="3:20" ht="15.5" x14ac:dyDescent="0.35">
      <c r="C176" t="s">
        <v>1474</v>
      </c>
      <c r="D176" s="5">
        <v>-1713600000</v>
      </c>
      <c r="G176" s="5">
        <v>4809600000</v>
      </c>
      <c r="S176" s="5">
        <v>1100000</v>
      </c>
      <c r="T176" s="5">
        <v>300000000</v>
      </c>
    </row>
    <row r="177" spans="3:20" ht="15.5" x14ac:dyDescent="0.35">
      <c r="C177" t="s">
        <v>474</v>
      </c>
      <c r="N177" s="5">
        <v>17378057937</v>
      </c>
      <c r="O177" s="5">
        <v>8331942063</v>
      </c>
      <c r="Q177" s="5">
        <v>34950000000</v>
      </c>
    </row>
    <row r="178" spans="3:20" ht="15.5" x14ac:dyDescent="0.35">
      <c r="C178" t="s">
        <v>3067</v>
      </c>
      <c r="O178" s="5">
        <v>35000000000</v>
      </c>
    </row>
    <row r="179" spans="3:20" ht="15.5" x14ac:dyDescent="0.35">
      <c r="C179" t="s">
        <v>1000</v>
      </c>
      <c r="F179" s="5">
        <v>2840018513</v>
      </c>
      <c r="G179" s="5">
        <v>-2840018513</v>
      </c>
      <c r="J179" s="5">
        <v>-65500000000</v>
      </c>
      <c r="L179" s="5">
        <v>-500000000</v>
      </c>
    </row>
    <row r="180" spans="3:20" ht="15.5" x14ac:dyDescent="0.35">
      <c r="C180" t="s">
        <v>3068</v>
      </c>
    </row>
    <row r="181" spans="3:20" ht="15.5" x14ac:dyDescent="0.35">
      <c r="C181" t="s">
        <v>453</v>
      </c>
      <c r="F181" s="5">
        <v>-21042969</v>
      </c>
      <c r="G181" s="5">
        <v>7162893</v>
      </c>
      <c r="J181" s="5">
        <v>462792201</v>
      </c>
      <c r="K181" s="5">
        <v>310591029</v>
      </c>
      <c r="L181" s="5">
        <v>77388367</v>
      </c>
      <c r="M181" s="5">
        <v>65694719</v>
      </c>
      <c r="N181" s="5">
        <v>740957302</v>
      </c>
      <c r="O181" s="5">
        <v>1208790584</v>
      </c>
      <c r="P181" s="5">
        <v>1271169293</v>
      </c>
      <c r="Q181" s="5">
        <v>1057707404</v>
      </c>
      <c r="R181" s="5">
        <v>1139589352</v>
      </c>
      <c r="S181" s="5">
        <v>1020958433</v>
      </c>
      <c r="T181" s="5">
        <v>3209020768</v>
      </c>
    </row>
    <row r="182" spans="3:20" ht="15.5" x14ac:dyDescent="0.35">
      <c r="C182" t="s">
        <v>3069</v>
      </c>
    </row>
    <row r="183" spans="3:20" ht="15.5" x14ac:dyDescent="0.35">
      <c r="C183" t="s">
        <v>1009</v>
      </c>
      <c r="D183" s="5">
        <v>-536704108</v>
      </c>
      <c r="E183" s="5">
        <v>-730751422</v>
      </c>
      <c r="F183" s="5">
        <v>-580680483</v>
      </c>
      <c r="G183" s="5">
        <v>-645799167</v>
      </c>
      <c r="I183" s="5">
        <v>-3210121917</v>
      </c>
      <c r="J183" s="5">
        <v>-10266393815</v>
      </c>
      <c r="K183" s="5">
        <v>-11739682552</v>
      </c>
      <c r="L183" s="5">
        <v>-9154188597</v>
      </c>
      <c r="M183" s="5">
        <v>-8446249848</v>
      </c>
      <c r="N183" s="5">
        <v>-9062803745</v>
      </c>
      <c r="O183" s="5">
        <v>-4874500708</v>
      </c>
      <c r="P183" s="5">
        <v>-4188500308</v>
      </c>
      <c r="Q183" s="5">
        <v>-4776872706</v>
      </c>
      <c r="R183" s="5">
        <v>-53525879</v>
      </c>
      <c r="S183" s="5">
        <v>-1729333335</v>
      </c>
      <c r="T183" s="5">
        <v>-1537250000</v>
      </c>
    </row>
    <row r="184" spans="3:20" ht="15.5" x14ac:dyDescent="0.35">
      <c r="C184" t="s">
        <v>387</v>
      </c>
      <c r="J184" s="5">
        <v>-14021192021</v>
      </c>
      <c r="K184" s="5">
        <v>-2259756000</v>
      </c>
      <c r="O184" s="5">
        <v>-2510840000</v>
      </c>
    </row>
    <row r="185" spans="3:20" ht="15.5" x14ac:dyDescent="0.35">
      <c r="C185" t="s">
        <v>1445</v>
      </c>
      <c r="F185" s="5">
        <v>6508800000</v>
      </c>
      <c r="G185" s="5">
        <v>-6508800000</v>
      </c>
    </row>
    <row r="186" spans="3:20" ht="15.5" x14ac:dyDescent="0.35">
      <c r="C186" t="s">
        <v>153</v>
      </c>
      <c r="L186" s="5">
        <v>789400000</v>
      </c>
    </row>
    <row r="187" spans="3:20" ht="15.5" x14ac:dyDescent="0.35">
      <c r="C187" t="s">
        <v>3070</v>
      </c>
      <c r="L187" s="5">
        <v>-101099800</v>
      </c>
    </row>
    <row r="188" spans="3:20" ht="15.5" x14ac:dyDescent="0.35">
      <c r="C188" t="s">
        <v>3071</v>
      </c>
      <c r="K188" s="5">
        <v>1001000000</v>
      </c>
    </row>
    <row r="189" spans="3:20" ht="15.5" x14ac:dyDescent="0.35">
      <c r="C189" t="s">
        <v>391</v>
      </c>
      <c r="D189" s="5">
        <v>-662233360</v>
      </c>
      <c r="E189" s="5">
        <v>-631114293</v>
      </c>
      <c r="F189" s="5">
        <v>-435274676</v>
      </c>
      <c r="G189" s="5">
        <v>-642286346</v>
      </c>
      <c r="I189" s="5">
        <v>-1252725563</v>
      </c>
      <c r="J189" s="5">
        <v>-10308521855</v>
      </c>
      <c r="K189" s="5">
        <v>-9353536253</v>
      </c>
      <c r="L189" s="5">
        <v>19435826512</v>
      </c>
      <c r="M189" s="5">
        <v>-2502051754</v>
      </c>
      <c r="N189" s="5">
        <v>-21755936368</v>
      </c>
      <c r="O189" s="5">
        <v>8816739304</v>
      </c>
      <c r="P189" s="5">
        <v>-3769971940</v>
      </c>
      <c r="Q189" s="5">
        <v>-1911777443</v>
      </c>
      <c r="R189" s="5">
        <v>2264692039</v>
      </c>
      <c r="S189" s="5">
        <v>5067711011</v>
      </c>
      <c r="T189" s="5">
        <v>-8843837009</v>
      </c>
    </row>
    <row r="190" spans="3:20" ht="15.5" x14ac:dyDescent="0.35">
      <c r="C190" t="s">
        <v>193</v>
      </c>
      <c r="E190" s="5">
        <v>2702266321</v>
      </c>
      <c r="I190" s="5">
        <v>3954991884</v>
      </c>
      <c r="J190" s="5">
        <v>14263513739</v>
      </c>
      <c r="K190" s="5">
        <v>23617049991</v>
      </c>
      <c r="L190" s="5">
        <v>4181223478</v>
      </c>
      <c r="M190" s="5">
        <v>6683275232</v>
      </c>
      <c r="N190" s="5">
        <v>28439211601</v>
      </c>
      <c r="O190" s="5">
        <v>19622472298</v>
      </c>
      <c r="P190" s="5">
        <v>23610443895</v>
      </c>
      <c r="Q190" s="5">
        <v>25522221340</v>
      </c>
      <c r="R190" s="5">
        <v>23257529303</v>
      </c>
      <c r="S190" s="5">
        <v>18189818291</v>
      </c>
      <c r="T190" s="5">
        <v>27033655300</v>
      </c>
    </row>
    <row r="191" spans="3:20" ht="15.5" x14ac:dyDescent="0.35">
      <c r="C191" t="s">
        <v>195</v>
      </c>
      <c r="D191" s="5">
        <v>-662233360</v>
      </c>
      <c r="E191" s="5">
        <v>2071152028</v>
      </c>
      <c r="F191" s="5">
        <v>-435274676</v>
      </c>
      <c r="G191" s="5">
        <v>-642286346</v>
      </c>
      <c r="I191" s="5">
        <v>2702266321</v>
      </c>
      <c r="J191" s="5">
        <v>3954991884</v>
      </c>
      <c r="K191" s="5">
        <v>14263513738</v>
      </c>
      <c r="L191" s="5">
        <v>23617049990</v>
      </c>
      <c r="M191" s="5">
        <v>4181223478</v>
      </c>
      <c r="N191" s="5">
        <v>6683275233</v>
      </c>
      <c r="O191" s="5">
        <v>28439211602</v>
      </c>
      <c r="P191" s="5">
        <v>19840471955</v>
      </c>
      <c r="Q191" s="5">
        <v>23610443897</v>
      </c>
      <c r="R191" s="5">
        <v>25522221342</v>
      </c>
      <c r="S191" s="5">
        <v>23257529302</v>
      </c>
      <c r="T191" s="5">
        <v>18189818291</v>
      </c>
    </row>
    <row r="193" spans="2:20" ht="15.5" x14ac:dyDescent="0.35">
      <c r="B193" t="s">
        <v>196</v>
      </c>
      <c r="C193" t="s">
        <v>12</v>
      </c>
      <c r="D193" s="5">
        <v>1180000000</v>
      </c>
      <c r="E193" s="5">
        <v>1180000000</v>
      </c>
      <c r="F193" s="5">
        <v>1180000000</v>
      </c>
      <c r="G193" s="5">
        <v>1180000000</v>
      </c>
      <c r="I193" s="5">
        <v>1180000000</v>
      </c>
      <c r="J193" s="5">
        <v>1180000000</v>
      </c>
      <c r="K193" s="5">
        <v>1180000000</v>
      </c>
      <c r="L193" s="5">
        <v>1180000000</v>
      </c>
      <c r="M193" s="5">
        <v>1180000000</v>
      </c>
      <c r="N193" s="5">
        <v>1180000000</v>
      </c>
      <c r="O193" s="5">
        <v>1180000000</v>
      </c>
      <c r="P193" s="5">
        <v>1180000000</v>
      </c>
      <c r="Q193" s="5">
        <v>1180000000</v>
      </c>
      <c r="R193" s="5">
        <v>1180000000</v>
      </c>
      <c r="S193" s="5">
        <v>1180000000</v>
      </c>
      <c r="T193" s="5">
        <v>1180000000</v>
      </c>
    </row>
    <row r="194" spans="2:20" ht="15.5" x14ac:dyDescent="0.35">
      <c r="C194" t="s">
        <v>197</v>
      </c>
      <c r="D194" s="6">
        <v>-0.79</v>
      </c>
      <c r="E194" s="6">
        <v>-0.47</v>
      </c>
      <c r="G194" s="6">
        <v>0.94</v>
      </c>
    </row>
    <row r="195" spans="2:20" ht="15.5" x14ac:dyDescent="0.35">
      <c r="C195" t="s">
        <v>198</v>
      </c>
      <c r="D195" s="6">
        <v>-63.29</v>
      </c>
      <c r="E195" s="6">
        <v>-106.38</v>
      </c>
      <c r="F195" s="5">
        <v>0</v>
      </c>
      <c r="G195" s="6">
        <v>53.19</v>
      </c>
    </row>
    <row r="196" spans="2:20" ht="15.5" x14ac:dyDescent="0.35">
      <c r="C196" t="s">
        <v>73</v>
      </c>
      <c r="D196" s="6">
        <v>102.02</v>
      </c>
      <c r="E196" s="6">
        <v>42.29</v>
      </c>
      <c r="F196" s="6">
        <v>39.880000000000003</v>
      </c>
      <c r="G196" s="6">
        <v>19.190000000000001</v>
      </c>
    </row>
    <row r="197" spans="2:20" ht="15.5" x14ac:dyDescent="0.35">
      <c r="C197" t="s">
        <v>199</v>
      </c>
      <c r="D197" s="5">
        <v>-920000000</v>
      </c>
      <c r="E197" s="5">
        <v>-520000000</v>
      </c>
      <c r="F197" s="5">
        <v>320000000</v>
      </c>
      <c r="G197" s="5">
        <v>1170000000</v>
      </c>
    </row>
    <row r="198" spans="2:20" ht="15.5" x14ac:dyDescent="0.35">
      <c r="C198" t="s">
        <v>200</v>
      </c>
      <c r="D198" s="6">
        <v>-5.0000000000000001E-3</v>
      </c>
      <c r="E198" s="6">
        <v>-3.0000000000000001E-3</v>
      </c>
      <c r="F198" s="5">
        <v>0</v>
      </c>
      <c r="G198" s="6">
        <v>5.8999999999999999E-3</v>
      </c>
    </row>
    <row r="199" spans="2:20" ht="15.5" x14ac:dyDescent="0.35">
      <c r="C199" t="s">
        <v>201</v>
      </c>
      <c r="D199" s="6">
        <v>-5.6999999999999993E-3</v>
      </c>
      <c r="E199" s="6">
        <v>-3.4000000000000002E-3</v>
      </c>
      <c r="F199" s="5">
        <v>0</v>
      </c>
      <c r="G199" s="6">
        <v>6.8000000000000005E-3</v>
      </c>
    </row>
    <row r="200" spans="2:20" ht="15.5" x14ac:dyDescent="0.35">
      <c r="C200" t="s">
        <v>202</v>
      </c>
      <c r="D200" s="6">
        <v>-5.8999999999999999E-3</v>
      </c>
      <c r="E200" s="6">
        <v>-3.4000000000000002E-3</v>
      </c>
      <c r="F200" s="6">
        <v>1.2999999999999999E-3</v>
      </c>
      <c r="G200" s="6">
        <v>7.1999999999999998E-3</v>
      </c>
    </row>
    <row r="201" spans="2:20" ht="15.5" x14ac:dyDescent="0.35">
      <c r="C201" t="s">
        <v>203</v>
      </c>
      <c r="D201" s="6">
        <v>-0.72</v>
      </c>
    </row>
    <row r="202" spans="2:20" ht="15.5" x14ac:dyDescent="0.35">
      <c r="C202" t="s">
        <v>205</v>
      </c>
      <c r="D202" s="6">
        <v>0.36</v>
      </c>
      <c r="E202" s="6">
        <v>0.36</v>
      </c>
      <c r="F202" s="6">
        <v>0.36</v>
      </c>
      <c r="G202" s="6">
        <v>0.36</v>
      </c>
    </row>
    <row r="203" spans="2:20" ht="15.5" x14ac:dyDescent="0.35">
      <c r="C203" t="s">
        <v>206</v>
      </c>
      <c r="D203" s="6">
        <v>137.91999999999999</v>
      </c>
      <c r="E203" s="6">
        <v>138.69999999999999</v>
      </c>
      <c r="F203" s="6">
        <v>139.16999999999999</v>
      </c>
      <c r="G203" s="6">
        <v>139.16999999999999</v>
      </c>
    </row>
    <row r="204" spans="2:20" ht="15.5" x14ac:dyDescent="0.35">
      <c r="C204" t="s">
        <v>207</v>
      </c>
      <c r="D204" s="6">
        <v>0.36</v>
      </c>
      <c r="E204" s="6">
        <v>0.36</v>
      </c>
      <c r="F204" s="6">
        <v>0.36</v>
      </c>
      <c r="G204" s="6">
        <v>0.36</v>
      </c>
    </row>
    <row r="205" spans="2:20" ht="15.5" x14ac:dyDescent="0.35">
      <c r="C205" t="s">
        <v>208</v>
      </c>
      <c r="D205" s="6">
        <v>137.91999999999999</v>
      </c>
      <c r="E205" s="6">
        <v>138.69999999999999</v>
      </c>
      <c r="F205" s="6">
        <v>139.16999999999999</v>
      </c>
      <c r="G205" s="6">
        <v>139.16999999999999</v>
      </c>
    </row>
    <row r="206" spans="2:20" ht="15.5" x14ac:dyDescent="0.35">
      <c r="C206" t="s">
        <v>209</v>
      </c>
    </row>
    <row r="207" spans="2:20" ht="15.5" x14ac:dyDescent="0.35">
      <c r="C207" t="s">
        <v>210</v>
      </c>
    </row>
    <row r="208" spans="2:20" ht="15.5" x14ac:dyDescent="0.35">
      <c r="C208" t="s">
        <v>302</v>
      </c>
      <c r="D208" s="5">
        <v>163000000000</v>
      </c>
      <c r="E208" s="5">
        <v>164000000000</v>
      </c>
      <c r="F208" s="5">
        <v>165000000000</v>
      </c>
      <c r="G208" s="5">
        <v>165000000000</v>
      </c>
    </row>
    <row r="209" spans="3:20" ht="15.5" x14ac:dyDescent="0.35">
      <c r="C209" t="s">
        <v>24</v>
      </c>
    </row>
    <row r="210" spans="3:20" ht="15.5" x14ac:dyDescent="0.35">
      <c r="C210" t="s">
        <v>21</v>
      </c>
    </row>
    <row r="211" spans="3:20" ht="15.5" x14ac:dyDescent="0.35">
      <c r="C211" t="s">
        <v>212</v>
      </c>
      <c r="D211" s="5">
        <v>-24000000000</v>
      </c>
      <c r="E211" s="5">
        <v>-23000000000</v>
      </c>
      <c r="F211" s="5">
        <v>-23000000000</v>
      </c>
      <c r="G211" s="5">
        <v>-23000000000</v>
      </c>
    </row>
    <row r="212" spans="3:20" ht="15.5" x14ac:dyDescent="0.35">
      <c r="C212" t="s">
        <v>213</v>
      </c>
      <c r="D212" s="5">
        <v>1000000000</v>
      </c>
      <c r="E212" s="5">
        <v>1000000000</v>
      </c>
      <c r="F212" s="5">
        <v>-2000000000</v>
      </c>
      <c r="G212" s="5">
        <v>1000000000</v>
      </c>
    </row>
    <row r="213" spans="3:20" ht="15.5" x14ac:dyDescent="0.35">
      <c r="C213" t="s">
        <v>214</v>
      </c>
    </row>
    <row r="214" spans="3:20" ht="15.5" x14ac:dyDescent="0.35">
      <c r="C214" t="s">
        <v>13</v>
      </c>
      <c r="D214" s="5">
        <v>1000000000</v>
      </c>
      <c r="E214" s="5">
        <v>1000000000</v>
      </c>
      <c r="F214" s="5">
        <v>-2000000000</v>
      </c>
      <c r="G214" s="5">
        <v>1000000000</v>
      </c>
    </row>
    <row r="215" spans="3:20" ht="15.5" x14ac:dyDescent="0.35">
      <c r="C215" t="s">
        <v>16</v>
      </c>
      <c r="D215" s="6">
        <v>0.56999999999999995</v>
      </c>
      <c r="E215" s="6">
        <v>0.86</v>
      </c>
      <c r="F215" s="6">
        <v>-1.33</v>
      </c>
      <c r="G215" s="6">
        <v>1.04</v>
      </c>
    </row>
    <row r="216" spans="3:20" ht="15.5" x14ac:dyDescent="0.35">
      <c r="C216" t="s">
        <v>58</v>
      </c>
      <c r="I216" s="6">
        <v>0.31</v>
      </c>
      <c r="J216" s="6">
        <v>-1.83</v>
      </c>
      <c r="K216" s="6">
        <v>-12.67</v>
      </c>
      <c r="L216" s="6">
        <v>-13.71</v>
      </c>
      <c r="M216" s="6">
        <v>-8.89</v>
      </c>
      <c r="N216" s="6">
        <v>1.79</v>
      </c>
      <c r="O216" s="6">
        <v>4.43</v>
      </c>
      <c r="P216" s="6">
        <v>6.3</v>
      </c>
      <c r="Q216" s="6">
        <v>2.29</v>
      </c>
      <c r="R216" s="6">
        <v>27.95</v>
      </c>
      <c r="S216" s="6">
        <v>7.12</v>
      </c>
      <c r="T216" s="6">
        <v>0.96</v>
      </c>
    </row>
    <row r="217" spans="3:20" ht="15.5" x14ac:dyDescent="0.35">
      <c r="C217" t="s">
        <v>72</v>
      </c>
      <c r="I217" s="6">
        <v>161.29</v>
      </c>
      <c r="J217" s="6">
        <v>-27.32</v>
      </c>
      <c r="K217" s="6">
        <v>-3.95</v>
      </c>
      <c r="L217" s="6">
        <v>-29.61</v>
      </c>
      <c r="M217" s="6">
        <v>-176.6</v>
      </c>
      <c r="N217" s="6">
        <v>871.51</v>
      </c>
      <c r="O217" s="6">
        <v>273.14</v>
      </c>
      <c r="P217" s="6">
        <v>146.03</v>
      </c>
      <c r="Q217" s="6">
        <v>497.82</v>
      </c>
      <c r="R217" s="6">
        <v>36.14</v>
      </c>
      <c r="S217" s="6">
        <v>113.76</v>
      </c>
      <c r="T217" s="6">
        <v>895.83</v>
      </c>
    </row>
    <row r="218" spans="3:20" ht="15.5" x14ac:dyDescent="0.35">
      <c r="C218" t="s">
        <v>75</v>
      </c>
      <c r="I218" s="6">
        <v>7.26</v>
      </c>
      <c r="J218" s="6">
        <v>2.2000000000000002</v>
      </c>
      <c r="K218" s="6">
        <v>0.95</v>
      </c>
      <c r="L218" s="6">
        <v>12.89</v>
      </c>
      <c r="M218" s="6">
        <v>79.08</v>
      </c>
      <c r="N218" s="6">
        <v>63.56</v>
      </c>
      <c r="O218" s="6">
        <v>49.17</v>
      </c>
      <c r="P218" s="6">
        <v>22.63</v>
      </c>
      <c r="Q218" s="6">
        <v>17.989999999999998</v>
      </c>
      <c r="R218" s="6">
        <v>8.6199999999999992</v>
      </c>
      <c r="S218" s="6">
        <v>34.479999999999997</v>
      </c>
      <c r="T218" s="6">
        <v>75.930000000000007</v>
      </c>
    </row>
    <row r="219" spans="3:20" ht="15.5" x14ac:dyDescent="0.35">
      <c r="C219" t="s">
        <v>215</v>
      </c>
      <c r="I219" s="5">
        <v>760000000</v>
      </c>
      <c r="J219" s="5">
        <v>1560000000</v>
      </c>
    </row>
    <row r="220" spans="3:20" ht="15.5" x14ac:dyDescent="0.35">
      <c r="C220" t="s">
        <v>216</v>
      </c>
      <c r="I220" s="6">
        <v>2E-3</v>
      </c>
      <c r="J220" s="6">
        <v>-1.1399999999999999E-2</v>
      </c>
      <c r="K220" s="6">
        <v>-4.1700000000000001E-2</v>
      </c>
      <c r="L220" s="6">
        <v>-4.5899999999999996E-2</v>
      </c>
      <c r="M220" s="6">
        <v>-3.0800000000000001E-2</v>
      </c>
      <c r="N220" s="6">
        <v>5.7999999999999996E-3</v>
      </c>
      <c r="O220" s="6">
        <v>1.5100000000000001E-2</v>
      </c>
      <c r="P220" s="6">
        <v>2.3300000000000001E-2</v>
      </c>
      <c r="Q220" s="6">
        <v>9.300000000000001E-3</v>
      </c>
      <c r="R220" s="6">
        <v>9.849999999999999E-2</v>
      </c>
      <c r="S220" s="6">
        <v>3.7400000000000003E-2</v>
      </c>
      <c r="T220" s="6">
        <v>5.8999999999999999E-3</v>
      </c>
    </row>
    <row r="221" spans="3:20" ht="15.5" x14ac:dyDescent="0.35">
      <c r="C221" t="s">
        <v>217</v>
      </c>
      <c r="I221" s="6">
        <v>2.3E-3</v>
      </c>
      <c r="J221" s="6">
        <v>-1.32E-2</v>
      </c>
      <c r="K221" s="6">
        <v>-8.9900000000000008E-2</v>
      </c>
      <c r="L221" s="6">
        <v>-8.9399999999999993E-2</v>
      </c>
      <c r="M221" s="6">
        <v>-5.3399999999999996E-2</v>
      </c>
      <c r="N221" s="6">
        <v>1.0200000000000001E-2</v>
      </c>
      <c r="O221" s="6">
        <v>2.5499999999999998E-2</v>
      </c>
      <c r="P221" s="6">
        <v>3.73E-2</v>
      </c>
      <c r="Q221" s="6">
        <v>1.3999999999999999E-2</v>
      </c>
      <c r="R221" s="6">
        <v>0.1741</v>
      </c>
      <c r="S221" s="6">
        <v>5.28E-2</v>
      </c>
      <c r="T221" s="6">
        <v>7.4000000000000003E-3</v>
      </c>
    </row>
    <row r="222" spans="3:20" ht="15.5" x14ac:dyDescent="0.35">
      <c r="C222" t="s">
        <v>218</v>
      </c>
      <c r="I222" s="6">
        <v>3.7000000000000002E-3</v>
      </c>
      <c r="J222" s="6">
        <v>7.9000000000000008E-3</v>
      </c>
      <c r="K222" s="6">
        <v>-6.1200000000000004E-2</v>
      </c>
      <c r="L222" s="6">
        <v>-8.5999999999999993E-2</v>
      </c>
      <c r="M222" s="6">
        <v>-4.1399999999999999E-2</v>
      </c>
      <c r="N222" s="6">
        <v>2.5399999999999999E-2</v>
      </c>
      <c r="O222" s="6">
        <v>3.9300000000000002E-2</v>
      </c>
      <c r="P222" s="6">
        <v>5.7599999999999998E-2</v>
      </c>
      <c r="Q222" s="6">
        <v>1.7100000000000001E-2</v>
      </c>
      <c r="R222" s="6">
        <v>3.9599999999999996E-2</v>
      </c>
      <c r="S222" s="6">
        <v>6.3200000000000006E-2</v>
      </c>
      <c r="T222" s="6">
        <v>-1.5900000000000001E-2</v>
      </c>
    </row>
    <row r="223" spans="3:20" ht="15.5" x14ac:dyDescent="0.35">
      <c r="C223" t="s">
        <v>219</v>
      </c>
    </row>
    <row r="224" spans="3:20" ht="15.5" x14ac:dyDescent="0.35">
      <c r="C224" t="s">
        <v>69</v>
      </c>
      <c r="I224" s="6">
        <v>0.36</v>
      </c>
      <c r="J224" s="6">
        <v>0.36</v>
      </c>
      <c r="K224" s="6">
        <v>0.35</v>
      </c>
      <c r="L224" s="6">
        <v>2.65</v>
      </c>
      <c r="M224" s="6">
        <v>9.43</v>
      </c>
      <c r="N224" s="6">
        <v>8.9</v>
      </c>
      <c r="O224" s="6">
        <v>6.97</v>
      </c>
      <c r="P224" s="6">
        <v>5.44</v>
      </c>
      <c r="Q224" s="5">
        <v>7</v>
      </c>
      <c r="R224" s="6">
        <v>6.29</v>
      </c>
      <c r="S224" s="6">
        <v>6.01</v>
      </c>
      <c r="T224" s="6">
        <v>6.62</v>
      </c>
    </row>
    <row r="225" spans="2:20" ht="15.5" x14ac:dyDescent="0.35">
      <c r="C225" t="s">
        <v>66</v>
      </c>
      <c r="I225" s="6">
        <v>139.16999999999999</v>
      </c>
      <c r="J225" s="6">
        <v>138.86000000000001</v>
      </c>
      <c r="K225" s="6">
        <v>140.88</v>
      </c>
      <c r="L225" s="6">
        <v>153.36000000000001</v>
      </c>
      <c r="M225" s="6">
        <v>166.43</v>
      </c>
      <c r="N225" s="6">
        <v>175.32</v>
      </c>
      <c r="O225" s="6">
        <v>173.53</v>
      </c>
      <c r="P225" s="6">
        <v>169.1</v>
      </c>
      <c r="Q225" s="6">
        <v>162.80000000000001</v>
      </c>
      <c r="R225" s="6">
        <v>160.51</v>
      </c>
      <c r="S225" s="6">
        <v>134.79</v>
      </c>
      <c r="T225" s="6">
        <v>129.91999999999999</v>
      </c>
    </row>
    <row r="226" spans="2:20" ht="15.5" x14ac:dyDescent="0.35">
      <c r="C226" t="s">
        <v>220</v>
      </c>
      <c r="I226" s="6">
        <v>0.36</v>
      </c>
      <c r="J226" s="6">
        <v>0.36</v>
      </c>
      <c r="K226" s="6">
        <v>0.35</v>
      </c>
      <c r="L226" s="6">
        <v>2.65</v>
      </c>
      <c r="M226" s="6">
        <v>9.43</v>
      </c>
      <c r="N226" s="6">
        <v>8.9</v>
      </c>
      <c r="O226" s="6">
        <v>6.97</v>
      </c>
      <c r="P226" s="6">
        <v>5.44</v>
      </c>
      <c r="Q226" s="5">
        <v>7</v>
      </c>
      <c r="R226" s="6">
        <v>6.29</v>
      </c>
      <c r="S226" s="6">
        <v>6.01</v>
      </c>
      <c r="T226" s="6">
        <v>6.62</v>
      </c>
    </row>
    <row r="227" spans="2:20" ht="15.5" x14ac:dyDescent="0.35">
      <c r="C227" t="s">
        <v>221</v>
      </c>
      <c r="I227" s="6">
        <v>139.16999999999999</v>
      </c>
      <c r="J227" s="6">
        <v>138.86000000000001</v>
      </c>
      <c r="K227" s="6">
        <v>140.88</v>
      </c>
      <c r="L227" s="6">
        <v>153.36000000000001</v>
      </c>
      <c r="M227" s="6">
        <v>166.43</v>
      </c>
      <c r="N227" s="6">
        <v>175.32</v>
      </c>
      <c r="O227" s="6">
        <v>173.53</v>
      </c>
      <c r="P227" s="6">
        <v>169.1</v>
      </c>
      <c r="Q227" s="6">
        <v>162.80000000000001</v>
      </c>
      <c r="R227" s="6">
        <v>160.51</v>
      </c>
      <c r="S227" s="6">
        <v>134.79</v>
      </c>
      <c r="T227" s="6">
        <v>129.91999999999999</v>
      </c>
    </row>
    <row r="228" spans="2:20" ht="15.5" x14ac:dyDescent="0.35">
      <c r="C228" t="s">
        <v>222</v>
      </c>
    </row>
    <row r="229" spans="2:20" ht="15.5" x14ac:dyDescent="0.35">
      <c r="C229" t="s">
        <v>223</v>
      </c>
    </row>
    <row r="230" spans="2:20" ht="15.5" x14ac:dyDescent="0.35">
      <c r="C230" t="s">
        <v>26</v>
      </c>
    </row>
    <row r="231" spans="2:20" ht="15.5" x14ac:dyDescent="0.35">
      <c r="C231" t="s">
        <v>23</v>
      </c>
    </row>
    <row r="232" spans="2:20" ht="15.5" x14ac:dyDescent="0.35">
      <c r="C232" t="s">
        <v>224</v>
      </c>
      <c r="I232" s="5">
        <v>-23000000000</v>
      </c>
      <c r="J232" s="5">
        <v>-23000000000</v>
      </c>
      <c r="K232" s="5">
        <v>15000000000</v>
      </c>
      <c r="L232" s="5">
        <v>29000000000</v>
      </c>
      <c r="M232" s="5">
        <v>47000000000</v>
      </c>
      <c r="N232" s="5">
        <v>54000000000</v>
      </c>
      <c r="O232" s="5">
        <v>55000000000</v>
      </c>
      <c r="P232" s="5">
        <v>156000000000</v>
      </c>
      <c r="Q232" s="5">
        <v>112000000000</v>
      </c>
      <c r="R232" s="5">
        <v>105000000000</v>
      </c>
      <c r="S232" s="5">
        <v>89000000000</v>
      </c>
      <c r="T232" s="5">
        <v>72000000000</v>
      </c>
    </row>
    <row r="233" spans="2:20" ht="15.5" x14ac:dyDescent="0.35">
      <c r="C233" t="s">
        <v>225</v>
      </c>
      <c r="I233" s="5">
        <v>10000000000</v>
      </c>
      <c r="J233" s="5">
        <v>47000000000</v>
      </c>
      <c r="K233" s="5">
        <v>27000000000</v>
      </c>
      <c r="L233" s="5">
        <v>18000000000</v>
      </c>
      <c r="M233" s="5">
        <v>1000000000</v>
      </c>
      <c r="N233" s="5">
        <v>-17000000000</v>
      </c>
      <c r="O233" s="5">
        <v>7000000000</v>
      </c>
      <c r="P233" s="5">
        <v>13000000000</v>
      </c>
      <c r="Q233" s="5">
        <v>6000000000</v>
      </c>
      <c r="R233" s="5">
        <v>10000000000</v>
      </c>
      <c r="S233" s="5">
        <v>9000000000</v>
      </c>
      <c r="T233" s="5">
        <v>-4000000000</v>
      </c>
    </row>
    <row r="234" spans="2:20" ht="15.5" x14ac:dyDescent="0.35">
      <c r="C234" t="s">
        <v>226</v>
      </c>
      <c r="K234" s="5">
        <v>-1000000000</v>
      </c>
      <c r="L234" s="5">
        <v>3000000000</v>
      </c>
      <c r="M234" s="5">
        <v>0</v>
      </c>
      <c r="N234" s="5">
        <v>-3000000000</v>
      </c>
      <c r="O234" s="5">
        <v>-47000000000</v>
      </c>
      <c r="P234" s="5">
        <v>-86000000000</v>
      </c>
      <c r="Q234" s="5">
        <v>-44000000000</v>
      </c>
      <c r="R234" s="5">
        <v>-1000000000</v>
      </c>
      <c r="S234" s="5">
        <v>0</v>
      </c>
      <c r="T234" s="5">
        <v>-4000000000</v>
      </c>
    </row>
    <row r="235" spans="2:20" ht="15.5" x14ac:dyDescent="0.35">
      <c r="C235" t="s">
        <v>15</v>
      </c>
      <c r="I235" s="5">
        <v>10000000000</v>
      </c>
      <c r="J235" s="5">
        <v>47000000000</v>
      </c>
      <c r="K235" s="5">
        <v>26000000000</v>
      </c>
      <c r="L235" s="5">
        <v>21000000000</v>
      </c>
      <c r="M235" s="5">
        <v>1000000000</v>
      </c>
      <c r="O235" s="5">
        <v>-41000000000</v>
      </c>
      <c r="P235" s="5">
        <v>-72000000000</v>
      </c>
      <c r="Q235" s="5">
        <v>-38000000000</v>
      </c>
      <c r="R235" s="5">
        <v>10000000000</v>
      </c>
      <c r="S235" s="5">
        <v>9000000000</v>
      </c>
      <c r="T235" s="5">
        <v>-7000000000</v>
      </c>
    </row>
    <row r="236" spans="2:20" ht="15.5" x14ac:dyDescent="0.35">
      <c r="C236" t="s">
        <v>17</v>
      </c>
      <c r="I236" s="6">
        <v>8.07</v>
      </c>
      <c r="J236" s="6">
        <v>39.39</v>
      </c>
      <c r="K236" s="6">
        <v>21.66</v>
      </c>
      <c r="L236" s="6">
        <v>18.09</v>
      </c>
      <c r="M236" s="6">
        <v>0.63</v>
      </c>
      <c r="N236" s="6">
        <v>-16.850000000000001</v>
      </c>
      <c r="O236" s="6">
        <v>-34.22</v>
      </c>
      <c r="P236" s="6">
        <v>-60.99</v>
      </c>
      <c r="Q236" s="6">
        <v>-31.72</v>
      </c>
      <c r="R236" s="6">
        <v>8.11</v>
      </c>
      <c r="S236" s="6">
        <v>7.08</v>
      </c>
      <c r="T236" s="6">
        <v>-6.31</v>
      </c>
    </row>
    <row r="238" spans="2:20" ht="15.5" x14ac:dyDescent="0.35">
      <c r="B238" t="s">
        <v>227</v>
      </c>
      <c r="C238" t="s">
        <v>228</v>
      </c>
      <c r="D238" s="5">
        <v>-931000000</v>
      </c>
      <c r="E238" s="5">
        <v>-560000000</v>
      </c>
      <c r="F238" s="5">
        <v>-33000</v>
      </c>
      <c r="G238" s="5">
        <v>1000000000</v>
      </c>
      <c r="H238" s="5">
        <v>-3000000000</v>
      </c>
      <c r="I238" s="5">
        <v>372000000</v>
      </c>
      <c r="J238" s="5">
        <v>-2000000000</v>
      </c>
      <c r="K238" s="5">
        <v>-15000000000</v>
      </c>
      <c r="L238" s="5">
        <v>-16000000000</v>
      </c>
      <c r="M238" s="5">
        <v>-11000000000</v>
      </c>
      <c r="N238" s="5">
        <v>2000000000</v>
      </c>
      <c r="O238" s="5">
        <v>5000000000</v>
      </c>
      <c r="P238" s="5">
        <v>7000000000</v>
      </c>
      <c r="Q238" s="5">
        <v>3000000000</v>
      </c>
    </row>
    <row r="239" spans="2:20" ht="15.5" x14ac:dyDescent="0.35">
      <c r="C239" t="s">
        <v>57</v>
      </c>
      <c r="D239" s="6">
        <v>-0.79</v>
      </c>
      <c r="E239" s="6">
        <v>-0.47</v>
      </c>
      <c r="F239" s="5">
        <v>0</v>
      </c>
      <c r="G239" s="6">
        <v>0.94</v>
      </c>
      <c r="H239" s="6">
        <v>-2.52</v>
      </c>
      <c r="I239" s="6">
        <v>0.31</v>
      </c>
      <c r="J239" s="6">
        <v>-1.83</v>
      </c>
      <c r="K239" s="6">
        <v>-12.67</v>
      </c>
      <c r="L239" s="6">
        <v>-13.71</v>
      </c>
      <c r="M239" s="6">
        <v>-8.89</v>
      </c>
      <c r="N239" s="6">
        <v>1.79</v>
      </c>
      <c r="O239" s="6">
        <v>4.43</v>
      </c>
      <c r="P239" s="6">
        <v>6.3</v>
      </c>
      <c r="Q239" s="6">
        <v>2.29</v>
      </c>
    </row>
    <row r="240" spans="2:20" ht="15.5" x14ac:dyDescent="0.35">
      <c r="C240" t="s">
        <v>233</v>
      </c>
      <c r="D240" s="5">
        <v>580000000</v>
      </c>
      <c r="E240" s="5">
        <v>1000000000</v>
      </c>
      <c r="F240" s="5">
        <v>1000000000</v>
      </c>
      <c r="G240" s="5">
        <v>3000000000</v>
      </c>
      <c r="H240" s="5">
        <v>4000000000</v>
      </c>
      <c r="I240" s="5">
        <v>8000000000</v>
      </c>
      <c r="J240" s="5">
        <v>27000000000</v>
      </c>
      <c r="K240" s="5">
        <v>62000000000</v>
      </c>
      <c r="L240" s="5">
        <v>37000000000</v>
      </c>
      <c r="M240" s="5">
        <v>24000000000</v>
      </c>
      <c r="N240" s="5">
        <v>29000000000</v>
      </c>
      <c r="O240" s="5">
        <v>29000000000</v>
      </c>
      <c r="P240" s="5">
        <v>48000000000</v>
      </c>
      <c r="Q240" s="5">
        <v>75000000000</v>
      </c>
    </row>
    <row r="241" spans="3:9" ht="15.5" x14ac:dyDescent="0.35">
      <c r="C241" t="s">
        <v>237</v>
      </c>
      <c r="I241" s="6">
        <v>-19.86</v>
      </c>
    </row>
    <row r="242" spans="3:9" ht="15.5" x14ac:dyDescent="0.35">
      <c r="C242" t="s">
        <v>238</v>
      </c>
      <c r="I242" s="6">
        <v>-157.85</v>
      </c>
    </row>
    <row r="243" spans="3:9" ht="15.5" x14ac:dyDescent="0.35">
      <c r="C243" t="s">
        <v>239</v>
      </c>
      <c r="I243" s="6">
        <v>6.95</v>
      </c>
    </row>
    <row r="244" spans="3:9" ht="15.5" x14ac:dyDescent="0.35">
      <c r="C244" t="s">
        <v>240</v>
      </c>
      <c r="I244" s="6">
        <v>-6.3E-3</v>
      </c>
    </row>
    <row r="245" spans="3:9" ht="15.5" x14ac:dyDescent="0.35">
      <c r="C245" t="s">
        <v>241</v>
      </c>
      <c r="I245" s="6">
        <v>9.0399999999999991</v>
      </c>
    </row>
    <row r="246" spans="3:9" ht="15.5" x14ac:dyDescent="0.35">
      <c r="C246" t="s">
        <v>242</v>
      </c>
      <c r="I246" s="6">
        <v>0.36</v>
      </c>
    </row>
    <row r="247" spans="3:9" ht="15.5" x14ac:dyDescent="0.35">
      <c r="C247" t="s">
        <v>243</v>
      </c>
      <c r="I247" s="6">
        <v>44.36</v>
      </c>
    </row>
    <row r="248" spans="3:9" ht="15.5" x14ac:dyDescent="0.35">
      <c r="C248" t="s">
        <v>244</v>
      </c>
      <c r="I248" s="6">
        <v>44.36</v>
      </c>
    </row>
    <row r="249" spans="3:9" ht="15.5" x14ac:dyDescent="0.35">
      <c r="C249" t="s">
        <v>245</v>
      </c>
      <c r="I249" s="6">
        <v>-414.7</v>
      </c>
    </row>
    <row r="250" spans="3:9" ht="15.5" x14ac:dyDescent="0.35">
      <c r="C250" t="s">
        <v>246</v>
      </c>
      <c r="I250" s="6">
        <v>1035.18</v>
      </c>
    </row>
    <row r="251" spans="3:9" ht="15.5" x14ac:dyDescent="0.35">
      <c r="C251" t="s">
        <v>247</v>
      </c>
      <c r="I251" s="6">
        <v>-1.35</v>
      </c>
    </row>
    <row r="252" spans="3:9" ht="15.5" x14ac:dyDescent="0.35">
      <c r="C252" t="s">
        <v>248</v>
      </c>
      <c r="I252" s="6">
        <v>-1.58</v>
      </c>
    </row>
    <row r="253" spans="3:9" ht="15.5" x14ac:dyDescent="0.35">
      <c r="C253" t="s">
        <v>249</v>
      </c>
      <c r="I253" s="6">
        <v>-0.32</v>
      </c>
    </row>
    <row r="254" spans="3:9" ht="15.5" x14ac:dyDescent="0.35">
      <c r="C254" t="s">
        <v>250</v>
      </c>
      <c r="I254" s="6">
        <v>-2.52</v>
      </c>
    </row>
    <row r="255" spans="3:9" ht="15.5" x14ac:dyDescent="0.35">
      <c r="C255" t="s">
        <v>251</v>
      </c>
      <c r="I255" s="6">
        <v>5.53</v>
      </c>
    </row>
    <row r="256" spans="3:9" ht="15.5" x14ac:dyDescent="0.35">
      <c r="C256" t="s">
        <v>252</v>
      </c>
      <c r="D256" s="6">
        <v>1.19</v>
      </c>
    </row>
    <row r="257" spans="3:9" ht="15.5" x14ac:dyDescent="0.35">
      <c r="C257" t="s">
        <v>253</v>
      </c>
      <c r="I257" s="6">
        <v>137.91999999999999</v>
      </c>
    </row>
    <row r="258" spans="3:9" ht="15.5" x14ac:dyDescent="0.35">
      <c r="C258" t="s">
        <v>254</v>
      </c>
      <c r="I258" s="6">
        <v>1.1299999999999999</v>
      </c>
    </row>
    <row r="259" spans="3:9" ht="15.5" x14ac:dyDescent="0.35">
      <c r="C259" t="s">
        <v>255</v>
      </c>
      <c r="D259" s="6">
        <v>0.22</v>
      </c>
    </row>
    <row r="260" spans="3:9" ht="15.5" x14ac:dyDescent="0.35">
      <c r="C260" t="s">
        <v>256</v>
      </c>
      <c r="D260" s="6">
        <v>0.22</v>
      </c>
    </row>
    <row r="261" spans="3:9" ht="15.5" x14ac:dyDescent="0.35">
      <c r="C261" t="s">
        <v>257</v>
      </c>
      <c r="D261" s="6">
        <v>0.19</v>
      </c>
    </row>
    <row r="262" spans="3:9" ht="15.5" x14ac:dyDescent="0.35">
      <c r="C262" t="s">
        <v>258</v>
      </c>
      <c r="D262" s="6">
        <v>1.1299999999999999</v>
      </c>
    </row>
    <row r="263" spans="3:9" ht="15.5" x14ac:dyDescent="0.35">
      <c r="C263" t="s">
        <v>259</v>
      </c>
      <c r="I263" s="6">
        <v>-0.09</v>
      </c>
    </row>
    <row r="264" spans="3:9" ht="15.5" x14ac:dyDescent="0.35">
      <c r="C264" t="s">
        <v>13</v>
      </c>
      <c r="D264" s="5">
        <v>1000000000</v>
      </c>
    </row>
    <row r="265" spans="3:9" ht="15.5" x14ac:dyDescent="0.35">
      <c r="C265" t="s">
        <v>260</v>
      </c>
      <c r="I265" s="6">
        <v>4.91</v>
      </c>
    </row>
    <row r="266" spans="3:9" ht="15.5" x14ac:dyDescent="0.35">
      <c r="C266" t="s">
        <v>261</v>
      </c>
      <c r="I266" s="6">
        <v>-2E-3</v>
      </c>
    </row>
    <row r="267" spans="3:9" ht="15.5" x14ac:dyDescent="0.35">
      <c r="C267" t="s">
        <v>262</v>
      </c>
      <c r="I267" s="6">
        <v>-2.3E-3</v>
      </c>
    </row>
    <row r="268" spans="3:9" ht="15.5" x14ac:dyDescent="0.35">
      <c r="C268" t="s">
        <v>263</v>
      </c>
      <c r="I268" s="6">
        <v>-8.0000000000000004E-4</v>
      </c>
    </row>
    <row r="269" spans="3:9" ht="15.5" x14ac:dyDescent="0.35">
      <c r="C269" t="s">
        <v>264</v>
      </c>
      <c r="I269" s="6">
        <v>8.9999999999999998E-4</v>
      </c>
    </row>
    <row r="270" spans="3:9" ht="15.5" x14ac:dyDescent="0.35">
      <c r="C270" t="s">
        <v>270</v>
      </c>
      <c r="I270" s="6">
        <v>0.04</v>
      </c>
    </row>
    <row r="271" spans="3:9" ht="15.5" x14ac:dyDescent="0.35">
      <c r="C271" t="s">
        <v>53</v>
      </c>
      <c r="I271" s="5">
        <v>59000000000</v>
      </c>
    </row>
    <row r="272" spans="3:9" ht="15.5" x14ac:dyDescent="0.35">
      <c r="C272" t="s">
        <v>272</v>
      </c>
      <c r="I272" s="5">
        <v>48000000000</v>
      </c>
    </row>
    <row r="273" spans="3:9" ht="15.5" x14ac:dyDescent="0.35">
      <c r="C273" t="s">
        <v>273</v>
      </c>
      <c r="I273" s="5">
        <v>1180000000</v>
      </c>
    </row>
    <row r="274" spans="3:9" ht="15.5" x14ac:dyDescent="0.35">
      <c r="C274" t="s">
        <v>275</v>
      </c>
      <c r="D274" s="6">
        <v>0.78079999999999994</v>
      </c>
    </row>
    <row r="275" spans="3:9" ht="15.5" x14ac:dyDescent="0.35">
      <c r="C275" t="s">
        <v>276</v>
      </c>
      <c r="D275" s="6">
        <v>-1.5786000000000002</v>
      </c>
    </row>
    <row r="276" spans="3:9" ht="15.5" x14ac:dyDescent="0.35">
      <c r="C276" t="s">
        <v>277</v>
      </c>
      <c r="D276" s="6">
        <v>-1.6036000000000001</v>
      </c>
    </row>
    <row r="277" spans="3:9" ht="15.5" x14ac:dyDescent="0.35">
      <c r="C277" t="s">
        <v>278</v>
      </c>
      <c r="D277" s="6">
        <v>-0.6762999999999999</v>
      </c>
    </row>
    <row r="278" spans="3:9" ht="15.5" x14ac:dyDescent="0.35">
      <c r="C278" t="s">
        <v>279</v>
      </c>
      <c r="D278" s="6">
        <v>-0.68409999999999993</v>
      </c>
    </row>
    <row r="279" spans="3:9" ht="15.5" x14ac:dyDescent="0.35">
      <c r="C279" t="s">
        <v>280</v>
      </c>
      <c r="D279" s="6">
        <v>-48.911200000000001</v>
      </c>
    </row>
    <row r="280" spans="3:9" ht="15.5" x14ac:dyDescent="0.35">
      <c r="C280" t="s">
        <v>287</v>
      </c>
      <c r="I280" s="5">
        <v>6</v>
      </c>
    </row>
    <row r="281" spans="3:9" ht="15.5" x14ac:dyDescent="0.35">
      <c r="C281" t="s">
        <v>288</v>
      </c>
      <c r="I281" s="6">
        <v>0.71</v>
      </c>
    </row>
    <row r="282" spans="3:9" ht="15.5" x14ac:dyDescent="0.35">
      <c r="C282" t="s">
        <v>289</v>
      </c>
      <c r="I282" s="6">
        <v>0.04</v>
      </c>
    </row>
    <row r="283" spans="3:9" ht="15.5" x14ac:dyDescent="0.35">
      <c r="C283" t="s">
        <v>291</v>
      </c>
      <c r="I283" s="6">
        <v>0.3</v>
      </c>
    </row>
    <row r="284" spans="3:9" ht="15.5" x14ac:dyDescent="0.35">
      <c r="C284" t="s">
        <v>292</v>
      </c>
      <c r="I284" s="6">
        <v>0.15</v>
      </c>
    </row>
    <row r="285" spans="3:9" ht="15.5" x14ac:dyDescent="0.35">
      <c r="C285" t="s">
        <v>293</v>
      </c>
      <c r="I285" s="6">
        <v>0.89</v>
      </c>
    </row>
    <row r="286" spans="3:9" ht="15.5" x14ac:dyDescent="0.35">
      <c r="C286" t="s">
        <v>294</v>
      </c>
      <c r="I286" s="6">
        <v>0.95</v>
      </c>
    </row>
    <row r="287" spans="3:9" ht="15.5" x14ac:dyDescent="0.35">
      <c r="C287" t="s">
        <v>295</v>
      </c>
      <c r="I287" s="5">
        <v>7000000000</v>
      </c>
    </row>
    <row r="288" spans="3:9" ht="15.5" x14ac:dyDescent="0.35">
      <c r="C288" t="s">
        <v>296</v>
      </c>
      <c r="I288" s="5">
        <v>5000000000</v>
      </c>
    </row>
    <row r="289" spans="3:9" ht="15.5" x14ac:dyDescent="0.35">
      <c r="C289" t="s">
        <v>297</v>
      </c>
      <c r="I289" s="5">
        <v>0</v>
      </c>
    </row>
    <row r="290" spans="3:9" ht="15.5" x14ac:dyDescent="0.35">
      <c r="C290" t="s">
        <v>298</v>
      </c>
      <c r="I290" s="5">
        <v>0</v>
      </c>
    </row>
    <row r="291" spans="3:9" ht="15.5" x14ac:dyDescent="0.35">
      <c r="C291" t="s">
        <v>299</v>
      </c>
      <c r="D291" s="5">
        <v>1000000000</v>
      </c>
    </row>
    <row r="292" spans="3:9" ht="15.5" x14ac:dyDescent="0.35">
      <c r="C292" t="s">
        <v>300</v>
      </c>
      <c r="D292" s="5">
        <v>185000000000</v>
      </c>
    </row>
    <row r="293" spans="3:9" ht="15.5" x14ac:dyDescent="0.35">
      <c r="C293" t="s">
        <v>301</v>
      </c>
      <c r="D293" s="5">
        <v>31000000000</v>
      </c>
    </row>
    <row r="294" spans="3:9" ht="15.5" x14ac:dyDescent="0.35">
      <c r="C294" t="s">
        <v>212</v>
      </c>
      <c r="D294" s="5">
        <v>-24000000000</v>
      </c>
    </row>
    <row r="295" spans="3:9" ht="15.5" x14ac:dyDescent="0.35">
      <c r="C295" t="s">
        <v>211</v>
      </c>
      <c r="I295" s="5">
        <v>163000000000</v>
      </c>
    </row>
    <row r="296" spans="3:9" ht="15.5" x14ac:dyDescent="0.35">
      <c r="C296" t="s">
        <v>302</v>
      </c>
      <c r="I296" s="5">
        <v>154000000000</v>
      </c>
    </row>
    <row r="297" spans="3:9" ht="15.5" x14ac:dyDescent="0.35">
      <c r="C297" t="s">
        <v>303</v>
      </c>
      <c r="I297" s="5">
        <v>1000000000</v>
      </c>
    </row>
    <row r="298" spans="3:9" ht="15.5" x14ac:dyDescent="0.35">
      <c r="C298" t="s">
        <v>305</v>
      </c>
      <c r="I298" s="5">
        <v>-4000000000</v>
      </c>
    </row>
    <row r="299" spans="3:9" ht="15.5" x14ac:dyDescent="0.35">
      <c r="C299" t="s">
        <v>307</v>
      </c>
      <c r="I299" s="5">
        <v>1000000000</v>
      </c>
    </row>
  </sheetData>
  <pageMargins left="0.7" right="0.7" top="0.75" bottom="0.75" header="0.3" footer="0.3"/>
  <ignoredErrors>
    <ignoredError sqref="A1:T300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3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3073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863">
        <f t="shared" ca="1" si="0"/>
        <v>2510</v>
      </c>
      <c r="K2" s="2" vm="454">
        <f t="shared" ca="1" si="0"/>
        <v>2700</v>
      </c>
      <c r="L2" s="2" t="str">
        <f t="shared" ca="1" si="0"/>
        <v>Libur</v>
      </c>
      <c r="M2" s="2" t="str">
        <f t="shared" ca="1" si="0"/>
        <v>Libur</v>
      </c>
      <c r="N2" s="2" vm="864">
        <f t="shared" ca="1" si="0"/>
        <v>2450</v>
      </c>
      <c r="O2" s="2" vm="865">
        <f t="shared" ca="1" si="0"/>
        <v>3300</v>
      </c>
      <c r="P2" s="2" t="str">
        <f t="shared" ca="1" si="0"/>
        <v>Libur</v>
      </c>
      <c r="Q2" s="2" vm="866">
        <f t="shared" ca="1" si="0"/>
        <v>3550</v>
      </c>
      <c r="R2" s="2" t="str">
        <f t="shared" ca="1" si="0"/>
        <v>Libur</v>
      </c>
      <c r="S2" s="2" vm="237">
        <f t="shared" ca="1" si="0"/>
        <v>4000</v>
      </c>
      <c r="T2" s="2" vm="867">
        <f t="shared" ca="1" si="0"/>
        <v>3750</v>
      </c>
      <c r="U2" s="2" t="str">
        <f t="shared" ca="1" si="0"/>
        <v>Libur</v>
      </c>
      <c r="V2" s="2" vm="112">
        <f t="shared" ca="1" si="0"/>
        <v>1620</v>
      </c>
      <c r="W2" s="2" vm="868">
        <f t="shared" ca="1" si="0"/>
        <v>1550</v>
      </c>
      <c r="X2" s="2" vm="869">
        <f t="shared" ca="1" si="0"/>
        <v>1990</v>
      </c>
      <c r="Y2" s="2" vm="325">
        <f t="shared" ca="1" si="0"/>
        <v>2000</v>
      </c>
      <c r="Z2" s="2" vm="547">
        <f t="shared" ca="1" si="0"/>
        <v>2400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359883257000</v>
      </c>
      <c r="E4" s="2">
        <f>IFERROR(INDEX(E51:E500,MATCH($C$4,$C$51:$C$500,0)),"")</f>
        <v>363453939000</v>
      </c>
      <c r="H4" s="2">
        <f>IFERROR(SUM(D4:G4)*(4/MAX(1,COUNT(D4:G4))),"")</f>
        <v>1446674392000</v>
      </c>
      <c r="I4" s="2">
        <f t="shared" ref="I4:Z4" si="1">IFERROR(INDEX(I51:I500,MATCH($C$4,$C$51:$C$500,0)),"")</f>
        <v>1401311465000</v>
      </c>
      <c r="J4" s="2">
        <f t="shared" si="1"/>
        <v>1386217604000</v>
      </c>
      <c r="K4" s="2">
        <f t="shared" si="1"/>
        <v>1299256143000</v>
      </c>
      <c r="L4" s="2">
        <f t="shared" si="1"/>
        <v>1096117308000</v>
      </c>
      <c r="M4" s="2">
        <f t="shared" si="1"/>
        <v>871499152000</v>
      </c>
      <c r="N4" s="2">
        <f t="shared" si="1"/>
        <v>927495382000</v>
      </c>
      <c r="O4" s="2">
        <f t="shared" si="1"/>
        <v>1477975543000</v>
      </c>
      <c r="P4" s="2">
        <f t="shared" si="1"/>
        <v>1689647742000</v>
      </c>
      <c r="Q4" s="2">
        <f t="shared" si="1"/>
        <v>1609456677000</v>
      </c>
      <c r="R4" s="2">
        <f t="shared" si="1"/>
        <v>1659204584000</v>
      </c>
      <c r="S4" s="2">
        <f t="shared" si="1"/>
        <v>1644546338000</v>
      </c>
      <c r="T4" s="2">
        <f t="shared" si="1"/>
        <v>1521681297000</v>
      </c>
      <c r="U4" s="2">
        <f t="shared" si="1"/>
        <v>1393191548000</v>
      </c>
      <c r="V4" s="2">
        <f t="shared" si="1"/>
        <v>1709975626000</v>
      </c>
      <c r="W4" s="2">
        <f t="shared" si="1"/>
        <v>909589677000</v>
      </c>
      <c r="X4" s="2">
        <f t="shared" si="1"/>
        <v>811316002000</v>
      </c>
      <c r="Y4" s="2">
        <f t="shared" si="1"/>
        <v>551705287000</v>
      </c>
      <c r="Z4" s="2">
        <f t="shared" si="1"/>
        <v>542924889000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121534128000</v>
      </c>
      <c r="E5" s="2">
        <f>IFERROR(INDEX(E51:E500,MATCH($C$5,$C$51:$C$500,0)),"")</f>
        <v>145313906000</v>
      </c>
      <c r="H5" s="2">
        <f>IFERROR(SUM(D5:G5)*(4/MAX(1,COUNT(D5:G5))),"")</f>
        <v>533696068000</v>
      </c>
      <c r="I5" s="2">
        <f t="shared" ref="I5:Z5" si="2">IFERROR(INDEX(I51:I500,MATCH($C$5,$C$51:$C$500,0)),"")</f>
        <v>638763072000</v>
      </c>
      <c r="J5" s="2">
        <f t="shared" si="2"/>
        <v>997826652000</v>
      </c>
      <c r="K5" s="2">
        <f t="shared" si="2"/>
        <v>611440436000</v>
      </c>
      <c r="L5" s="2">
        <f t="shared" si="2"/>
        <v>558763947000</v>
      </c>
      <c r="M5" s="2">
        <f t="shared" si="2"/>
        <v>447943202000</v>
      </c>
      <c r="N5" s="2">
        <f t="shared" si="2"/>
        <v>-571947824000</v>
      </c>
      <c r="O5" s="2">
        <f t="shared" si="2"/>
        <v>537422181000</v>
      </c>
      <c r="P5" s="2">
        <f t="shared" si="2"/>
        <v>210958580000</v>
      </c>
      <c r="Q5" s="2">
        <f t="shared" si="2"/>
        <v>266598705000</v>
      </c>
      <c r="R5" s="2">
        <f t="shared" si="2"/>
        <v>719221516000</v>
      </c>
      <c r="S5" s="2">
        <f t="shared" si="2"/>
        <v>281077568000</v>
      </c>
      <c r="T5" s="2">
        <f t="shared" si="2"/>
        <v>354857082000</v>
      </c>
      <c r="U5" s="2">
        <f t="shared" si="2"/>
        <v>40547058000</v>
      </c>
      <c r="V5" s="2">
        <f t="shared" si="2"/>
        <v>243934692000</v>
      </c>
      <c r="W5" s="2">
        <f t="shared" si="2"/>
        <v>90875637000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11367783676000</v>
      </c>
      <c r="E6" s="2">
        <f>IFERROR(INDEX(E51:E500,MATCH($C$6,$C$51:$C$500,0)),"")</f>
        <v>11525574093000</v>
      </c>
      <c r="H6" s="2">
        <f>IFERROR(INDEX(D6:G6,COUNT(D6:G6)),"")</f>
        <v>11525574093000</v>
      </c>
      <c r="I6" s="2">
        <f t="shared" ref="I6:Z6" si="3">IFERROR(INDEX(I51:I500,MATCH($C$6,$C$51:$C$500,0)),"")</f>
        <v>11380260187000</v>
      </c>
      <c r="J6" s="2">
        <f t="shared" si="3"/>
        <v>11349646756000</v>
      </c>
      <c r="K6" s="2">
        <f t="shared" si="3"/>
        <v>10889254671000</v>
      </c>
      <c r="L6" s="2">
        <f t="shared" si="3"/>
        <v>11045072794000</v>
      </c>
      <c r="M6" s="2">
        <f t="shared" si="3"/>
        <v>10797455175000</v>
      </c>
      <c r="N6" s="2">
        <f t="shared" si="3"/>
        <v>10653586794000</v>
      </c>
      <c r="O6" s="2">
        <f t="shared" si="3"/>
        <v>11575574237000</v>
      </c>
      <c r="P6" s="2">
        <f t="shared" si="3"/>
        <v>1232152528000</v>
      </c>
      <c r="Q6" s="2">
        <f t="shared" si="3"/>
        <v>986912868000</v>
      </c>
      <c r="R6" s="2">
        <f t="shared" si="3"/>
        <v>2285244690000</v>
      </c>
      <c r="S6" s="2">
        <f t="shared" si="3"/>
        <v>2406569383000</v>
      </c>
      <c r="T6" s="2">
        <f t="shared" si="3"/>
        <v>2367131193000</v>
      </c>
      <c r="U6" s="2">
        <f t="shared" si="3"/>
        <v>2159752050000</v>
      </c>
      <c r="V6" s="2">
        <f t="shared" si="3"/>
        <v>2232284134000</v>
      </c>
      <c r="W6" s="2">
        <f t="shared" si="3"/>
        <v>2297533970000</v>
      </c>
      <c r="X6" s="2">
        <f t="shared" si="3"/>
        <v>2223279707000</v>
      </c>
      <c r="Y6" s="2">
        <f t="shared" si="3"/>
        <v>1783903493000</v>
      </c>
      <c r="Z6" s="2">
        <f t="shared" si="3"/>
        <v>1458640892000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3.55</v>
      </c>
      <c r="E7" s="3">
        <f>IFERROR(INDEX(E51:E500,MATCH($C$7,$C$51:$C$500,0))/1000000000,"")</f>
        <v>3.55</v>
      </c>
      <c r="H7" s="3">
        <f>IFERROR(INDEX(D7:G7,COUNT(D7:G7)),"")</f>
        <v>3.55</v>
      </c>
      <c r="I7" s="3">
        <f t="shared" ref="I7:Z7" si="4">IFERROR(INDEX(I51:I500,MATCH($C$7,$C$51:$C$500,0))/1000000000,"")</f>
        <v>3.55</v>
      </c>
      <c r="J7" s="3">
        <f t="shared" si="4"/>
        <v>3.55</v>
      </c>
      <c r="K7" s="3">
        <f t="shared" si="4"/>
        <v>3.55</v>
      </c>
      <c r="L7" s="3">
        <f t="shared" si="4"/>
        <v>3.55</v>
      </c>
      <c r="M7" s="3">
        <f t="shared" si="4"/>
        <v>3.55</v>
      </c>
      <c r="N7" s="3">
        <f t="shared" si="4"/>
        <v>3.55</v>
      </c>
      <c r="O7" s="3">
        <f t="shared" si="4"/>
        <v>3.55</v>
      </c>
      <c r="P7" s="3">
        <f t="shared" si="4"/>
        <v>3.55</v>
      </c>
      <c r="Q7" s="3">
        <f t="shared" si="4"/>
        <v>3.55</v>
      </c>
      <c r="R7" s="3">
        <f t="shared" si="4"/>
        <v>3.55</v>
      </c>
      <c r="S7" s="3">
        <f t="shared" si="4"/>
        <v>3.55</v>
      </c>
      <c r="T7" s="3">
        <f t="shared" si="4"/>
        <v>3.55</v>
      </c>
      <c r="U7" s="3">
        <f t="shared" si="4"/>
        <v>3.55</v>
      </c>
      <c r="V7" s="3">
        <f t="shared" si="4"/>
        <v>3.55</v>
      </c>
      <c r="W7" s="3">
        <f t="shared" si="4"/>
        <v>3.55</v>
      </c>
      <c r="X7" s="3">
        <f t="shared" si="4"/>
        <v>3.55</v>
      </c>
      <c r="Y7" s="3">
        <f t="shared" si="4"/>
        <v>3.55</v>
      </c>
      <c r="Z7" s="3">
        <f t="shared" si="4"/>
        <v>3.55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186000000000</v>
      </c>
      <c r="E8" s="2">
        <f>IFERROR(INDEX(E51:E500,MATCH("Free cash flow (Quarter)",$C$51:$C$500,0)),"")</f>
        <v>136000000000</v>
      </c>
      <c r="H8" s="2">
        <f>IFERROR(INDEX(D8:G8,COUNT(D8:G8)),"")</f>
        <v>136000000000</v>
      </c>
      <c r="I8" s="2">
        <f t="shared" ref="I8:Z8" si="5">IFERROR(INDEX(I51:I500,MATCH($C$8,$C$51:$C$500,0)),"")</f>
        <v>633000000000</v>
      </c>
      <c r="J8" s="2">
        <f t="shared" si="5"/>
        <v>542000000000</v>
      </c>
      <c r="K8" s="2">
        <f t="shared" si="5"/>
        <v>573000000000</v>
      </c>
      <c r="L8" s="2">
        <f t="shared" si="5"/>
        <v>460000000000</v>
      </c>
      <c r="M8" s="2">
        <f t="shared" si="5"/>
        <v>219000000000</v>
      </c>
      <c r="N8" s="2">
        <f t="shared" si="5"/>
        <v>-145000000000</v>
      </c>
      <c r="O8" s="2">
        <f t="shared" si="5"/>
        <v>518000000000</v>
      </c>
      <c r="P8" s="2">
        <f t="shared" si="5"/>
        <v>428000000000</v>
      </c>
      <c r="Q8" s="2">
        <f t="shared" si="5"/>
        <v>309000000000</v>
      </c>
      <c r="R8" s="2">
        <f t="shared" si="5"/>
        <v>343000000000</v>
      </c>
      <c r="S8" s="2">
        <f t="shared" si="5"/>
        <v>460000000000</v>
      </c>
      <c r="T8" s="2">
        <f t="shared" si="5"/>
        <v>212000000000</v>
      </c>
      <c r="U8" s="2">
        <f t="shared" si="5"/>
        <v>429000000000</v>
      </c>
      <c r="V8" s="2">
        <f t="shared" si="5"/>
        <v>244000000000</v>
      </c>
      <c r="W8" s="2">
        <f t="shared" si="5"/>
        <v>91000000000</v>
      </c>
      <c r="X8" s="2">
        <f t="shared" si="5"/>
        <v>24000000000</v>
      </c>
      <c r="Y8" s="2">
        <f t="shared" si="5"/>
        <v>-43000000000</v>
      </c>
      <c r="Z8" s="2">
        <f t="shared" si="5"/>
        <v>-325000000000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52.29</v>
      </c>
      <c r="E9" s="3">
        <f>IFERROR(INDEX(E51:E500,MATCH("Free cash flow per share (Quarter)",$C$51:$C$500,0)),"")</f>
        <v>38.24</v>
      </c>
      <c r="H9" s="3">
        <f>IFERROR(INDEX(D9:G9,COUNT(D9:G9)),"")</f>
        <v>38.24</v>
      </c>
      <c r="I9" s="3">
        <f t="shared" ref="I9:Z9" si="6">IFERROR(INDEX(I51:I500,MATCH($C$9,$C$51:$C$500,0)),"")</f>
        <v>178.18</v>
      </c>
      <c r="J9" s="3">
        <f t="shared" si="6"/>
        <v>152.57</v>
      </c>
      <c r="K9" s="3">
        <f t="shared" si="6"/>
        <v>161.28</v>
      </c>
      <c r="L9" s="3">
        <f t="shared" si="6"/>
        <v>129.71</v>
      </c>
      <c r="M9" s="3">
        <f t="shared" si="6"/>
        <v>61.57</v>
      </c>
      <c r="N9" s="3">
        <f t="shared" si="6"/>
        <v>-40.94</v>
      </c>
      <c r="O9" s="3">
        <f t="shared" si="6"/>
        <v>146</v>
      </c>
      <c r="P9" s="3">
        <f t="shared" si="6"/>
        <v>120.49</v>
      </c>
      <c r="Q9" s="3">
        <f t="shared" si="6"/>
        <v>87.12</v>
      </c>
      <c r="R9" s="3">
        <f t="shared" si="6"/>
        <v>96.76</v>
      </c>
      <c r="S9" s="3">
        <f t="shared" si="6"/>
        <v>129.63</v>
      </c>
      <c r="T9" s="3">
        <f t="shared" si="6"/>
        <v>59.73</v>
      </c>
      <c r="U9" s="3">
        <f t="shared" si="6"/>
        <v>120.7</v>
      </c>
      <c r="V9" s="3">
        <f t="shared" si="6"/>
        <v>68.790000000000006</v>
      </c>
      <c r="W9" s="3">
        <f t="shared" si="6"/>
        <v>25.6</v>
      </c>
      <c r="X9" s="3">
        <f t="shared" si="6"/>
        <v>6.87</v>
      </c>
      <c r="Y9" s="3">
        <f t="shared" si="6"/>
        <v>-12.2</v>
      </c>
      <c r="Z9" s="3">
        <f t="shared" si="6"/>
        <v>-91.51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16.451464901356754</v>
      </c>
      <c r="K10" s="3">
        <f t="shared" ca="1" si="7"/>
        <v>16.741071428571427</v>
      </c>
      <c r="L10" s="3" t="str">
        <f t="shared" ca="1" si="7"/>
        <v/>
      </c>
      <c r="M10" s="3" t="str">
        <f t="shared" ca="1" si="7"/>
        <v/>
      </c>
      <c r="N10" s="3">
        <f t="shared" ca="1" si="7"/>
        <v>-59.843673668783588</v>
      </c>
      <c r="O10" s="3">
        <f t="shared" ca="1" si="7"/>
        <v>22.602739726027398</v>
      </c>
      <c r="P10" s="3" t="str">
        <f t="shared" ca="1" si="7"/>
        <v/>
      </c>
      <c r="Q10" s="3">
        <f t="shared" ca="1" si="7"/>
        <v>40.748393021120293</v>
      </c>
      <c r="R10" s="3" t="str">
        <f t="shared" ca="1" si="7"/>
        <v/>
      </c>
      <c r="S10" s="3">
        <f t="shared" ca="1" si="7"/>
        <v>30.857054694129445</v>
      </c>
      <c r="T10" s="3">
        <f t="shared" ca="1" si="7"/>
        <v>62.782521346057258</v>
      </c>
      <c r="U10" s="3" t="str">
        <f t="shared" ca="1" si="7"/>
        <v/>
      </c>
      <c r="V10" s="3">
        <f t="shared" ca="1" si="7"/>
        <v>23.549934583515043</v>
      </c>
      <c r="W10" s="3">
        <f t="shared" ca="1" si="7"/>
        <v>60.546875</v>
      </c>
      <c r="X10" s="3">
        <f t="shared" ca="1" si="7"/>
        <v>289.66521106259097</v>
      </c>
      <c r="Y10" s="3">
        <f t="shared" ca="1" si="7"/>
        <v>-163.9344262295082</v>
      </c>
      <c r="Z10" s="3">
        <f t="shared" ca="1" si="7"/>
        <v>-26.226641897060428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789964067000</v>
      </c>
      <c r="E11" s="2">
        <f>IFERROR(INDEX(E51:E500,MATCH($C$11,$C$51:$C$500,0)),"")</f>
        <v>894260537000</v>
      </c>
      <c r="H11" s="2">
        <f>IFERROR(INDEX(D11:G11,COUNT(D11:G11)),"")</f>
        <v>894260537000</v>
      </c>
      <c r="I11" s="2">
        <f t="shared" ref="I11:Z11" si="8">IFERROR(INDEX(I51:I500,MATCH($C$11,$C$51:$C$500,0)),"")</f>
        <v>753318200000</v>
      </c>
      <c r="J11" s="2">
        <f t="shared" si="8"/>
        <v>704450347000</v>
      </c>
      <c r="K11" s="2">
        <f t="shared" si="8"/>
        <v>668122916000</v>
      </c>
      <c r="L11" s="2">
        <f t="shared" si="8"/>
        <v>847854652000</v>
      </c>
      <c r="M11" s="2">
        <f t="shared" si="8"/>
        <v>704815641000</v>
      </c>
      <c r="N11" s="2">
        <f t="shared" si="8"/>
        <v>776166532000</v>
      </c>
      <c r="O11" s="2">
        <f t="shared" si="8"/>
        <v>740080310000</v>
      </c>
      <c r="P11" s="2">
        <f t="shared" si="8"/>
        <v>858507746000</v>
      </c>
      <c r="Q11" s="2">
        <f t="shared" si="8"/>
        <v>489658293000</v>
      </c>
      <c r="R11" s="2">
        <f t="shared" si="8"/>
        <v>394917680000</v>
      </c>
      <c r="S11" s="2">
        <f t="shared" si="8"/>
        <v>802942721000</v>
      </c>
      <c r="T11" s="2">
        <f t="shared" si="8"/>
        <v>720157412000</v>
      </c>
      <c r="U11" s="2">
        <f t="shared" si="8"/>
        <v>497850834000</v>
      </c>
      <c r="V11" s="2">
        <f t="shared" si="8"/>
        <v>331487639000</v>
      </c>
      <c r="W11" s="2">
        <f t="shared" si="8"/>
        <v>354510734000</v>
      </c>
      <c r="X11" s="2">
        <f t="shared" si="8"/>
        <v>437357993000</v>
      </c>
      <c r="Y11" s="2">
        <f t="shared" si="8"/>
        <v>157943452000</v>
      </c>
      <c r="Z11" s="2">
        <f t="shared" si="8"/>
        <v>328890057000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-257000000000</v>
      </c>
      <c r="E12" s="2">
        <f>IFERROR(INDEX(E51:E500,MATCH("Net Debt (Quarter)",$C$51:$C$500,0)),"")</f>
        <v>-359000000000</v>
      </c>
      <c r="H12" s="2">
        <f>IFERROR(INDEX(D12:G12,COUNT(D12:G12)),"")</f>
        <v>-359000000000</v>
      </c>
      <c r="I12" s="2">
        <f t="shared" ref="I12:Z12" si="9">IFERROR(INDEX(I51:I500,MATCH($C$12,$C$51:$C$500,0)),"")</f>
        <v>-220000000000</v>
      </c>
      <c r="J12" s="2">
        <f t="shared" si="9"/>
        <v>-175000000000</v>
      </c>
      <c r="K12" s="2">
        <f t="shared" si="9"/>
        <v>-144000000000</v>
      </c>
      <c r="L12" s="2">
        <f t="shared" si="9"/>
        <v>-309000000000</v>
      </c>
      <c r="M12" s="2">
        <f t="shared" si="9"/>
        <v>-210000000000</v>
      </c>
      <c r="N12" s="2">
        <f t="shared" si="9"/>
        <v>-289000000000</v>
      </c>
      <c r="O12" s="2">
        <f t="shared" si="9"/>
        <v>-679000000000</v>
      </c>
      <c r="P12" s="2">
        <f t="shared" si="9"/>
        <v>1939000000000</v>
      </c>
      <c r="Q12" s="2">
        <f t="shared" si="9"/>
        <v>2166000000000</v>
      </c>
      <c r="R12" s="2">
        <f t="shared" si="9"/>
        <v>948000000000</v>
      </c>
      <c r="S12" s="2">
        <f t="shared" si="9"/>
        <v>435000000000</v>
      </c>
      <c r="T12" s="2">
        <f t="shared" si="9"/>
        <v>515000000000</v>
      </c>
      <c r="U12" s="2">
        <f t="shared" si="9"/>
        <v>613000000000</v>
      </c>
      <c r="V12" s="2">
        <f t="shared" si="9"/>
        <v>691000000000</v>
      </c>
      <c r="W12" s="2">
        <f t="shared" si="9"/>
        <v>555000000000</v>
      </c>
      <c r="X12" s="2">
        <f t="shared" si="9"/>
        <v>736000000000</v>
      </c>
      <c r="Y12" s="2">
        <f t="shared" si="9"/>
        <v>1581000000000</v>
      </c>
      <c r="Z12" s="2">
        <f t="shared" si="9"/>
        <v>1624000000000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533000000000</v>
      </c>
      <c r="E13" s="2">
        <f>IFERROR(INDEX(E51:E500,MATCH("Total Debt (Quarter)",$C$51:$C$500,0)),"")</f>
        <v>536000000000</v>
      </c>
      <c r="H13" s="2">
        <f>IFERROR(INDEX(D13:G13,COUNT(D13:G13)),"")</f>
        <v>536000000000</v>
      </c>
      <c r="I13" s="2">
        <f t="shared" ref="I13:Z13" si="10">IFERROR(INDEX(I51:I500,MATCH($C$13,$C$51:$C$500,0)),"")</f>
        <v>534000000000</v>
      </c>
      <c r="J13" s="2">
        <f t="shared" si="10"/>
        <v>530000000000</v>
      </c>
      <c r="K13" s="2">
        <f t="shared" si="10"/>
        <v>524000000000</v>
      </c>
      <c r="L13" s="2">
        <f t="shared" si="10"/>
        <v>538000000000</v>
      </c>
      <c r="M13" s="2">
        <f t="shared" si="10"/>
        <v>494000000000</v>
      </c>
      <c r="N13" s="2">
        <f t="shared" si="10"/>
        <v>487000000000</v>
      </c>
      <c r="O13" s="2">
        <f t="shared" si="10"/>
        <v>61000000000</v>
      </c>
      <c r="P13" s="2">
        <f t="shared" si="10"/>
        <v>2798000000000</v>
      </c>
      <c r="Q13" s="2">
        <f t="shared" si="10"/>
        <v>2656000000000</v>
      </c>
      <c r="R13" s="2">
        <f t="shared" si="10"/>
        <v>1342000000000</v>
      </c>
      <c r="S13" s="2">
        <f t="shared" si="10"/>
        <v>1238000000000</v>
      </c>
      <c r="T13" s="2">
        <f t="shared" si="10"/>
        <v>1235000000000</v>
      </c>
      <c r="U13" s="2">
        <f t="shared" si="10"/>
        <v>1111000000000</v>
      </c>
      <c r="V13" s="2">
        <f t="shared" si="10"/>
        <v>1022000000000</v>
      </c>
      <c r="W13" s="2">
        <f t="shared" si="10"/>
        <v>909000000000</v>
      </c>
      <c r="X13" s="2">
        <f t="shared" si="10"/>
        <v>1173000000000</v>
      </c>
      <c r="Y13" s="2">
        <f t="shared" si="10"/>
        <v>1739000000000</v>
      </c>
      <c r="Z13" s="2">
        <f t="shared" si="10"/>
        <v>1953000000000</v>
      </c>
    </row>
    <row r="14" spans="1:26" ht="15.5" x14ac:dyDescent="0.35">
      <c r="C14" t="s">
        <v>27</v>
      </c>
      <c r="D14" s="2">
        <f>IFERROR(INDEX(D51:D500,MATCH($C$14,$C$51:$C$500,0)),"")</f>
        <v>-10920912000</v>
      </c>
      <c r="E14" s="2">
        <f>IFERROR(INDEX(E51:E500,MATCH($C$14,$C$51:$C$500,0)),"")</f>
        <v>-8394314000</v>
      </c>
      <c r="H14" s="2">
        <f>IFERROR(SUM(D14:G14)*(4/MAX(1,COUNT(D14:G14))),"")</f>
        <v>-38630452000</v>
      </c>
      <c r="I14" s="2">
        <f t="shared" ref="I14:Z14" si="11">IFERROR(INDEX(I51:I500,MATCH($C$14,$C$51:$C$500,0)),"")</f>
        <v>-38726104000</v>
      </c>
      <c r="J14" s="2">
        <f t="shared" si="11"/>
        <v>-28917437000</v>
      </c>
      <c r="K14" s="2">
        <f t="shared" si="11"/>
        <v>-20723154000</v>
      </c>
      <c r="L14" s="2">
        <f t="shared" si="11"/>
        <v>-13987546000</v>
      </c>
      <c r="M14" s="2">
        <f t="shared" si="11"/>
        <v>-7323191000</v>
      </c>
      <c r="N14" s="2">
        <f t="shared" si="11"/>
        <v>-4878064000</v>
      </c>
      <c r="O14" s="2">
        <f t="shared" si="11"/>
        <v>-117654792000</v>
      </c>
      <c r="P14" s="2">
        <f t="shared" si="11"/>
        <v>-192000464000</v>
      </c>
      <c r="Q14" s="2">
        <f t="shared" si="11"/>
        <v>-135498058000</v>
      </c>
      <c r="R14" s="2">
        <f t="shared" si="11"/>
        <v>-48113727000</v>
      </c>
      <c r="S14" s="2">
        <f t="shared" si="11"/>
        <v>-62795772000</v>
      </c>
      <c r="T14" s="2">
        <f t="shared" si="11"/>
        <v>-59215237000</v>
      </c>
      <c r="U14" s="2">
        <f t="shared" si="11"/>
        <v>-78430806000</v>
      </c>
      <c r="V14" s="2">
        <f t="shared" si="11"/>
        <v>-44278018000</v>
      </c>
      <c r="W14" s="2">
        <f t="shared" si="11"/>
        <v>-63680593000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1044203000</v>
      </c>
      <c r="E15" s="2">
        <f>IFERROR(INDEX(E51:E500,MATCH($C$15,$C$51:$C$500,0)),"")</f>
        <v>8681076000</v>
      </c>
      <c r="H15" s="2">
        <f>IFERROR(SUM(D15:G15)*(4/MAX(1,COUNT(D15:G15))),"")</f>
        <v>19450558000</v>
      </c>
      <c r="I15" s="2">
        <f t="shared" ref="I15:Z15" si="12">IFERROR(INDEX(I51:I500,MATCH($C$15,$C$51:$C$500,0)),"")</f>
        <v>-28160193000</v>
      </c>
      <c r="J15" s="2">
        <f t="shared" si="12"/>
        <v>-34457061000</v>
      </c>
      <c r="K15" s="2">
        <f t="shared" si="12"/>
        <v>-33351831000</v>
      </c>
      <c r="L15" s="2">
        <f t="shared" si="12"/>
        <v>-21963599000</v>
      </c>
      <c r="M15" s="2">
        <f t="shared" si="12"/>
        <v>-55877230000</v>
      </c>
      <c r="N15" s="2">
        <f t="shared" si="12"/>
        <v>-5704175000</v>
      </c>
      <c r="O15" s="2">
        <f t="shared" si="12"/>
        <v>-5199915000</v>
      </c>
      <c r="P15" s="2">
        <f t="shared" si="12"/>
        <v>-69837131000</v>
      </c>
      <c r="Q15" s="2">
        <f t="shared" si="12"/>
        <v>-99000659000</v>
      </c>
      <c r="R15" s="2">
        <f t="shared" si="12"/>
        <v>197204028000</v>
      </c>
      <c r="S15" s="2">
        <f t="shared" si="12"/>
        <v>-96745050000</v>
      </c>
      <c r="T15" s="2">
        <f t="shared" si="12"/>
        <v>-103141252000</v>
      </c>
      <c r="U15" s="2">
        <f t="shared" si="12"/>
        <v>-101202729000</v>
      </c>
      <c r="V15" s="2">
        <f t="shared" si="12"/>
        <v>-101510850000</v>
      </c>
      <c r="W15" s="2">
        <f t="shared" si="12"/>
        <v>-47624670000</v>
      </c>
      <c r="X15" s="2">
        <f t="shared" si="12"/>
        <v>-100278004000</v>
      </c>
      <c r="Y15" s="2">
        <f t="shared" si="12"/>
        <v>-55276698000</v>
      </c>
      <c r="Z15" s="2">
        <f t="shared" si="12"/>
        <v>17319011000</v>
      </c>
    </row>
    <row r="16" spans="1:26" ht="15.5" x14ac:dyDescent="0.35">
      <c r="C16" t="s">
        <v>29</v>
      </c>
      <c r="D16" s="2">
        <f>IFERROR(INDEX(D51:D500,MATCH($C$16,$C$51:$C$500,0)),"")</f>
        <v>120489925000</v>
      </c>
      <c r="E16" s="2">
        <f>IFERROR(INDEX(E51:E500,MATCH($C$16,$C$51:$C$500,0)),"")</f>
        <v>136632830000</v>
      </c>
      <c r="H16" s="2">
        <f>IFERROR(SUM(D16:G16)*(4/MAX(1,COUNT(D16:G16))),"")</f>
        <v>514245510000</v>
      </c>
      <c r="I16" s="2">
        <f t="shared" ref="I16:Z16" si="13">IFERROR(INDEX(I51:I500,MATCH($C$16,$C$51:$C$500,0)),"")</f>
        <v>667503319000</v>
      </c>
      <c r="J16" s="2">
        <f t="shared" si="13"/>
        <v>1031997232000</v>
      </c>
      <c r="K16" s="2">
        <f t="shared" si="13"/>
        <v>646618826000</v>
      </c>
      <c r="L16" s="2">
        <f t="shared" si="13"/>
        <v>579356012000</v>
      </c>
      <c r="M16" s="2">
        <f t="shared" si="13"/>
        <v>503634642000</v>
      </c>
      <c r="N16" s="2">
        <f t="shared" si="13"/>
        <v>-569472722000</v>
      </c>
      <c r="O16" s="2">
        <f t="shared" si="13"/>
        <v>623206426000</v>
      </c>
      <c r="P16" s="2">
        <f t="shared" si="13"/>
        <v>284371435000</v>
      </c>
      <c r="Q16" s="2">
        <f t="shared" si="13"/>
        <v>385289517000</v>
      </c>
      <c r="R16" s="2">
        <f t="shared" si="13"/>
        <v>528415373000</v>
      </c>
      <c r="S16" s="2">
        <f t="shared" si="13"/>
        <v>376434969000</v>
      </c>
      <c r="T16" s="2">
        <f t="shared" si="13"/>
        <v>461385395000</v>
      </c>
      <c r="U16" s="2">
        <f t="shared" si="13"/>
        <v>134545645000</v>
      </c>
      <c r="V16" s="2">
        <f t="shared" si="13"/>
        <v>336236014000</v>
      </c>
      <c r="W16" s="2">
        <f t="shared" si="13"/>
        <v>130594044000</v>
      </c>
      <c r="X16" s="2">
        <f t="shared" si="13"/>
        <v>603343712000</v>
      </c>
      <c r="Y16" s="2">
        <f t="shared" si="13"/>
        <v>347959824000</v>
      </c>
      <c r="Z16" s="2">
        <f t="shared" si="13"/>
        <v>-246560117000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8910500000000</v>
      </c>
      <c r="K20" s="2">
        <f t="shared" ca="1" si="14"/>
        <v>9585000000000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8697500000000</v>
      </c>
      <c r="O20" s="2">
        <f t="shared" ca="1" si="14"/>
        <v>11715000000000</v>
      </c>
      <c r="P20" s="2" t="str">
        <f t="shared" ca="1" si="14"/>
        <v/>
      </c>
      <c r="Q20" s="2">
        <f t="shared" ca="1" si="14"/>
        <v>12602500000000</v>
      </c>
      <c r="R20" s="2" t="str">
        <f t="shared" ca="1" si="14"/>
        <v/>
      </c>
      <c r="S20" s="2">
        <f t="shared" ca="1" si="14"/>
        <v>14200000000000</v>
      </c>
      <c r="T20" s="2">
        <f t="shared" ca="1" si="14"/>
        <v>13312500000000</v>
      </c>
      <c r="U20" s="2" t="str">
        <f t="shared" ca="1" si="14"/>
        <v/>
      </c>
      <c r="V20" s="2">
        <f t="shared" ca="1" si="14"/>
        <v>5751000000000</v>
      </c>
      <c r="W20" s="2">
        <f t="shared" ca="1" si="14"/>
        <v>5502500000000</v>
      </c>
      <c r="X20" s="2">
        <f t="shared" ca="1" si="14"/>
        <v>7064500000000</v>
      </c>
      <c r="Y20" s="2">
        <f t="shared" ca="1" si="14"/>
        <v>7100000000000</v>
      </c>
      <c r="Z20" s="2">
        <f t="shared" ca="1" si="14"/>
        <v>8520000000000</v>
      </c>
    </row>
    <row r="21" spans="1:26" ht="15.5" x14ac:dyDescent="0.35">
      <c r="C21" t="s">
        <v>12</v>
      </c>
      <c r="D21" s="2">
        <f>IFERROR(INDEX(D51:D500,MATCH($C$7,$C$51:$C$500,0)),"")</f>
        <v>3550000000</v>
      </c>
      <c r="E21" s="2">
        <f>IFERROR(INDEX(E51:E500,MATCH($C$7,$C$51:$C$500,0)),"")</f>
        <v>3550000000</v>
      </c>
      <c r="H21" s="2">
        <f>IFERROR(INDEX(D21:G21,COUNT(D21:G21)),"")</f>
        <v>3550000000</v>
      </c>
      <c r="I21" s="2">
        <f t="shared" ref="I21:Z21" si="15">IFERROR(INDEX(I51:I500,MATCH($C$7,$C$51:$C$500,0)),"")</f>
        <v>3550000000</v>
      </c>
      <c r="J21" s="2">
        <f t="shared" si="15"/>
        <v>3550000000</v>
      </c>
      <c r="K21" s="2">
        <f t="shared" si="15"/>
        <v>3550000000</v>
      </c>
      <c r="L21" s="2">
        <f t="shared" si="15"/>
        <v>3550000000</v>
      </c>
      <c r="M21" s="2">
        <f t="shared" si="15"/>
        <v>3550000000</v>
      </c>
      <c r="N21" s="2">
        <f t="shared" si="15"/>
        <v>3550000000</v>
      </c>
      <c r="O21" s="2">
        <f t="shared" si="15"/>
        <v>3550000000</v>
      </c>
      <c r="P21" s="2">
        <f t="shared" si="15"/>
        <v>3550000000</v>
      </c>
      <c r="Q21" s="2">
        <f t="shared" si="15"/>
        <v>3550000000</v>
      </c>
      <c r="R21" s="2">
        <f t="shared" si="15"/>
        <v>3550000000</v>
      </c>
      <c r="S21" s="2">
        <f t="shared" si="15"/>
        <v>3550000000</v>
      </c>
      <c r="T21" s="2">
        <f t="shared" si="15"/>
        <v>3550000000</v>
      </c>
      <c r="U21" s="2">
        <f t="shared" si="15"/>
        <v>3550000000</v>
      </c>
      <c r="V21" s="2">
        <f t="shared" si="15"/>
        <v>3550000000</v>
      </c>
      <c r="W21" s="2">
        <f t="shared" si="15"/>
        <v>3550000000</v>
      </c>
      <c r="X21" s="2">
        <f t="shared" si="15"/>
        <v>3550000000</v>
      </c>
      <c r="Y21" s="2">
        <f t="shared" si="15"/>
        <v>3550000000</v>
      </c>
      <c r="Z21" s="2">
        <f t="shared" si="15"/>
        <v>3550000000</v>
      </c>
    </row>
    <row r="23" spans="1:26" ht="15.5" x14ac:dyDescent="0.35">
      <c r="B23" t="s">
        <v>54</v>
      </c>
      <c r="C23" t="s">
        <v>55</v>
      </c>
      <c r="D23" s="3">
        <f>IFERROR(D5/D6*100,"")</f>
        <v>1.0691101402341638</v>
      </c>
      <c r="E23" s="3">
        <f>IFERROR(E5/E6*100,"")</f>
        <v>1.2607953827502238</v>
      </c>
      <c r="H23" s="3">
        <f t="shared" ref="H23:Z23" si="16">IFERROR(H5/H6*100,"")</f>
        <v>4.6305378256527598</v>
      </c>
      <c r="I23" s="3">
        <f t="shared" si="16"/>
        <v>5.6129039363236837</v>
      </c>
      <c r="J23" s="3">
        <f t="shared" si="16"/>
        <v>8.7916978691208882</v>
      </c>
      <c r="K23" s="3">
        <f t="shared" si="16"/>
        <v>5.6150806870958156</v>
      </c>
      <c r="L23" s="3">
        <f t="shared" si="16"/>
        <v>5.0589430909277171</v>
      </c>
      <c r="M23" s="3">
        <f t="shared" si="16"/>
        <v>4.1485997833744186</v>
      </c>
      <c r="N23" s="3">
        <f t="shared" si="16"/>
        <v>-5.3685940243347492</v>
      </c>
      <c r="O23" s="3">
        <f t="shared" si="16"/>
        <v>4.6427258812110708</v>
      </c>
      <c r="P23" s="3">
        <f t="shared" si="16"/>
        <v>17.121141677355713</v>
      </c>
      <c r="Q23" s="3">
        <f t="shared" si="16"/>
        <v>27.013398410770339</v>
      </c>
      <c r="R23" s="3">
        <f t="shared" si="16"/>
        <v>31.472407272063279</v>
      </c>
      <c r="S23" s="3">
        <f t="shared" si="16"/>
        <v>11.679595443436256</v>
      </c>
      <c r="T23" s="3">
        <f t="shared" si="16"/>
        <v>14.991018793101595</v>
      </c>
      <c r="U23" s="3">
        <f t="shared" si="16"/>
        <v>1.8773941203111717</v>
      </c>
      <c r="V23" s="3">
        <f t="shared" si="16"/>
        <v>10.927582572694126</v>
      </c>
      <c r="W23" s="3">
        <f t="shared" si="16"/>
        <v>3.9553555327845706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-0.28226030158889504</v>
      </c>
      <c r="E24" s="4">
        <f>IFERROR(_xlfn.RRI(5,J23,E23),"")</f>
        <v>-0.32186779325520931</v>
      </c>
      <c r="H24" s="4">
        <f t="shared" ref="H24:Z24" si="17">IFERROR(_xlfn.RRI(5,M23,H23),"")</f>
        <v>2.222377867794556E-2</v>
      </c>
      <c r="I24" s="4" t="str">
        <f t="shared" si="17"/>
        <v/>
      </c>
      <c r="J24" s="4">
        <f t="shared" si="17"/>
        <v>0.13621349322094711</v>
      </c>
      <c r="K24" s="4">
        <f t="shared" si="17"/>
        <v>-0.19986244268297482</v>
      </c>
      <c r="L24" s="4">
        <f t="shared" si="17"/>
        <v>-0.28468700643531664</v>
      </c>
      <c r="M24" s="4">
        <f t="shared" si="17"/>
        <v>-0.33320195853500445</v>
      </c>
      <c r="N24" s="4" t="str">
        <f t="shared" si="17"/>
        <v/>
      </c>
      <c r="O24" s="4">
        <f t="shared" si="17"/>
        <v>-0.20897833428305967</v>
      </c>
      <c r="P24" s="4">
        <f t="shared" si="17"/>
        <v>0.55594934287327691</v>
      </c>
      <c r="Q24" s="4">
        <f t="shared" si="17"/>
        <v>0.19842545603893291</v>
      </c>
      <c r="R24" s="4">
        <f t="shared" si="17"/>
        <v>0.51408022461683855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34.229999999999997</v>
      </c>
      <c r="E25" s="3">
        <f>IFERROR(INDEX(E51:E500,MATCH($A$25,$C$51:$C$500,0)),"")</f>
        <v>40.93</v>
      </c>
      <c r="H25" s="3">
        <f>IFERROR(INDEX(D25:G25,COUNT(D25:G25)),"")</f>
        <v>40.93</v>
      </c>
      <c r="I25" s="3">
        <f t="shared" ref="I25:Z25" si="18">IFERROR(INDEX(I51:I500,MATCH($C$25,$C$51:$C$500,0)),"")</f>
        <v>180.1</v>
      </c>
      <c r="J25" s="3">
        <f t="shared" si="18"/>
        <v>281</v>
      </c>
      <c r="K25" s="3">
        <f t="shared" si="18"/>
        <v>172.75</v>
      </c>
      <c r="L25" s="3">
        <f t="shared" si="18"/>
        <v>157.01</v>
      </c>
      <c r="M25" s="3">
        <f t="shared" si="18"/>
        <v>126.13</v>
      </c>
      <c r="N25" s="3">
        <f t="shared" si="18"/>
        <v>-162.02000000000001</v>
      </c>
      <c r="O25" s="3">
        <f t="shared" si="18"/>
        <v>150.05000000000001</v>
      </c>
      <c r="P25" s="3">
        <f t="shared" si="18"/>
        <v>56.31</v>
      </c>
      <c r="Q25" s="3">
        <f t="shared" si="18"/>
        <v>76.900000000000006</v>
      </c>
      <c r="R25" s="3">
        <f t="shared" si="18"/>
        <v>200.99</v>
      </c>
      <c r="S25" s="3">
        <f t="shared" si="18"/>
        <v>76.69</v>
      </c>
      <c r="T25" s="3">
        <f t="shared" si="18"/>
        <v>99.96</v>
      </c>
      <c r="U25" s="3">
        <f t="shared" si="18"/>
        <v>11.42</v>
      </c>
      <c r="V25" s="3">
        <f t="shared" si="18"/>
        <v>68.709999999999994</v>
      </c>
      <c r="W25" s="3">
        <f t="shared" si="18"/>
        <v>25.55</v>
      </c>
      <c r="X25" s="3">
        <f t="shared" si="18"/>
        <v>141.71</v>
      </c>
      <c r="Y25" s="3">
        <f t="shared" si="18"/>
        <v>82.45</v>
      </c>
      <c r="Z25" s="3">
        <f t="shared" si="18"/>
        <v>-64.569999999999993</v>
      </c>
    </row>
    <row r="26" spans="1:26" ht="15.5" x14ac:dyDescent="0.35">
      <c r="C26" t="s">
        <v>59</v>
      </c>
      <c r="D26" s="4">
        <f>IFERROR(_xlfn.RRI(5,I25,D25),"")</f>
        <v>-0.28257147994508292</v>
      </c>
      <c r="E26" s="4">
        <f>IFERROR(_xlfn.RRI(5,J25,E25),"")</f>
        <v>-0.3197522954637706</v>
      </c>
      <c r="H26" s="4">
        <f t="shared" ref="H26:Z26" si="19">IFERROR(_xlfn.RRI(5,M25,H25),"")</f>
        <v>-0.20155561741429051</v>
      </c>
      <c r="I26" s="4" t="str">
        <f t="shared" si="19"/>
        <v/>
      </c>
      <c r="J26" s="4">
        <f t="shared" si="19"/>
        <v>0.13368934264435595</v>
      </c>
      <c r="K26" s="4">
        <f t="shared" si="19"/>
        <v>0.25131458246911675</v>
      </c>
      <c r="L26" s="4">
        <f t="shared" si="19"/>
        <v>0.15345377508678593</v>
      </c>
      <c r="M26" s="4">
        <f t="shared" si="19"/>
        <v>-8.897815867126857E-2</v>
      </c>
      <c r="N26" s="4" t="str">
        <f t="shared" si="19"/>
        <v/>
      </c>
      <c r="O26" s="4">
        <f t="shared" si="19"/>
        <v>8.4630844032087316E-2</v>
      </c>
      <c r="P26" s="4">
        <f t="shared" si="19"/>
        <v>0.37589054010925693</v>
      </c>
      <c r="Q26" s="4">
        <f t="shared" si="19"/>
        <v>2.2777765652645998E-2</v>
      </c>
      <c r="R26" s="4">
        <f t="shared" si="19"/>
        <v>0.51062514397764391</v>
      </c>
      <c r="S26" s="4">
        <f t="shared" si="19"/>
        <v>-0.11556148249162002</v>
      </c>
      <c r="T26" s="4">
        <f t="shared" si="19"/>
        <v>3.9266952635369945E-2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101.37556535211267</v>
      </c>
      <c r="E27" s="3">
        <f>IFERROR(E4/E21,"")</f>
        <v>102.38139126760564</v>
      </c>
      <c r="H27" s="3">
        <f t="shared" ref="H27:Z27" si="20">IFERROR(H4/H21,"")</f>
        <v>407.51391323943665</v>
      </c>
      <c r="I27" s="3">
        <f t="shared" si="20"/>
        <v>394.73562394366195</v>
      </c>
      <c r="J27" s="3">
        <f t="shared" si="20"/>
        <v>390.48383211267605</v>
      </c>
      <c r="K27" s="3">
        <f t="shared" si="20"/>
        <v>365.98764591549298</v>
      </c>
      <c r="L27" s="3">
        <f t="shared" si="20"/>
        <v>308.76543887323942</v>
      </c>
      <c r="M27" s="3">
        <f t="shared" si="20"/>
        <v>245.49271887323943</v>
      </c>
      <c r="N27" s="3">
        <f t="shared" si="20"/>
        <v>261.26630478873238</v>
      </c>
      <c r="O27" s="3">
        <f t="shared" si="20"/>
        <v>416.33113887323941</v>
      </c>
      <c r="P27" s="3">
        <f t="shared" si="20"/>
        <v>475.95711042253521</v>
      </c>
      <c r="Q27" s="3">
        <f t="shared" si="20"/>
        <v>453.36807802816901</v>
      </c>
      <c r="R27" s="3">
        <f t="shared" si="20"/>
        <v>467.38157295774647</v>
      </c>
      <c r="S27" s="3">
        <f t="shared" si="20"/>
        <v>463.25248957746481</v>
      </c>
      <c r="T27" s="3">
        <f t="shared" si="20"/>
        <v>428.64261887323943</v>
      </c>
      <c r="U27" s="3">
        <f t="shared" si="20"/>
        <v>392.44832338028169</v>
      </c>
      <c r="V27" s="3">
        <f t="shared" si="20"/>
        <v>481.68327492957746</v>
      </c>
      <c r="W27" s="3">
        <f t="shared" si="20"/>
        <v>256.22244422535209</v>
      </c>
      <c r="X27" s="3">
        <f t="shared" si="20"/>
        <v>228.53971887323942</v>
      </c>
      <c r="Y27" s="3">
        <f t="shared" si="20"/>
        <v>155.40994000000001</v>
      </c>
      <c r="Z27" s="3">
        <f t="shared" si="20"/>
        <v>152.93658845070422</v>
      </c>
    </row>
    <row r="28" spans="1:26" ht="15.5" x14ac:dyDescent="0.35">
      <c r="C28" t="s">
        <v>61</v>
      </c>
      <c r="D28" s="4">
        <f>IFERROR(_xlfn.RRI(5,I27,D27),"")</f>
        <v>-0.23805189479248201</v>
      </c>
      <c r="E28" s="4">
        <f>IFERROR(_xlfn.RRI(5,J27,E27),"")</f>
        <v>-0.23489050068459383</v>
      </c>
      <c r="H28" s="4">
        <f t="shared" ref="H28:Z28" si="21">IFERROR(_xlfn.RRI(5,M27,H27),"")</f>
        <v>0.10667669649369338</v>
      </c>
      <c r="I28" s="4">
        <f t="shared" si="21"/>
        <v>8.6036906117076484E-2</v>
      </c>
      <c r="J28" s="4">
        <f t="shared" si="21"/>
        <v>-1.2737065175780105E-2</v>
      </c>
      <c r="K28" s="4">
        <f t="shared" si="21"/>
        <v>-5.1188977502772293E-2</v>
      </c>
      <c r="L28" s="4">
        <f t="shared" si="21"/>
        <v>-7.3947627110129144E-2</v>
      </c>
      <c r="M28" s="4">
        <f t="shared" si="21"/>
        <v>-0.12082889511198991</v>
      </c>
      <c r="N28" s="4">
        <f t="shared" si="21"/>
        <v>-0.10822944556492575</v>
      </c>
      <c r="O28" s="4">
        <f t="shared" si="21"/>
        <v>-5.8115601670502004E-3</v>
      </c>
      <c r="P28" s="4">
        <f t="shared" si="21"/>
        <v>3.9338627254176028E-2</v>
      </c>
      <c r="Q28" s="4">
        <f t="shared" si="21"/>
        <v>-1.2043383333042446E-2</v>
      </c>
      <c r="R28" s="4">
        <f t="shared" si="21"/>
        <v>0.12774492971269735</v>
      </c>
      <c r="S28" s="4">
        <f t="shared" si="21"/>
        <v>0.15178445984303446</v>
      </c>
      <c r="T28" s="4">
        <f t="shared" si="21"/>
        <v>0.22496395996905938</v>
      </c>
      <c r="U28" s="4">
        <f t="shared" si="21"/>
        <v>0.20740846403988322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-0.77273736812881733</v>
      </c>
      <c r="I29" s="4">
        <f t="shared" si="22"/>
        <v>-0.35907473309608545</v>
      </c>
      <c r="J29" s="4">
        <f t="shared" si="22"/>
        <v>0.62662807525325614</v>
      </c>
      <c r="K29" s="4">
        <f t="shared" si="22"/>
        <v>0.100248391822177</v>
      </c>
      <c r="L29" s="4">
        <f t="shared" si="22"/>
        <v>0.24482676603504319</v>
      </c>
      <c r="M29" s="4">
        <f t="shared" si="22"/>
        <v>-1.7784841377607701</v>
      </c>
      <c r="N29" s="4">
        <f t="shared" si="22"/>
        <v>-2.0797734088637121</v>
      </c>
      <c r="O29" s="4">
        <f t="shared" si="22"/>
        <v>1.6647131948144203</v>
      </c>
      <c r="P29" s="4">
        <f t="shared" si="22"/>
        <v>-0.26775032509752927</v>
      </c>
      <c r="Q29" s="4">
        <f t="shared" si="22"/>
        <v>-0.6173939001940395</v>
      </c>
      <c r="R29" s="4">
        <f t="shared" si="22"/>
        <v>1.620811057504238</v>
      </c>
      <c r="S29" s="4">
        <f t="shared" si="22"/>
        <v>-0.23279311724689875</v>
      </c>
      <c r="T29" s="4">
        <f t="shared" si="22"/>
        <v>7.7530647985989489</v>
      </c>
      <c r="U29" s="4">
        <f t="shared" si="22"/>
        <v>-0.83379420753893174</v>
      </c>
      <c r="V29" s="4">
        <f t="shared" si="22"/>
        <v>1.6892367906066534</v>
      </c>
      <c r="W29" s="4">
        <f t="shared" si="22"/>
        <v>-0.81970220873615129</v>
      </c>
      <c r="X29" s="4">
        <f t="shared" si="22"/>
        <v>0.71873862947240752</v>
      </c>
      <c r="Y29" s="4">
        <f t="shared" si="22"/>
        <v>-2.2769087811677249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3.2371766115536764E-2</v>
      </c>
      <c r="I30" s="4">
        <f t="shared" si="23"/>
        <v>1.0888522088051571E-2</v>
      </c>
      <c r="J30" s="4">
        <f t="shared" si="23"/>
        <v>6.6931729719749283E-2</v>
      </c>
      <c r="K30" s="4">
        <f t="shared" si="23"/>
        <v>0.18532581642256135</v>
      </c>
      <c r="L30" s="4">
        <f t="shared" si="23"/>
        <v>0.25773766444238605</v>
      </c>
      <c r="M30" s="4">
        <f t="shared" si="23"/>
        <v>-6.0373594399201015E-2</v>
      </c>
      <c r="N30" s="4">
        <f t="shared" si="23"/>
        <v>-0.37245552783818964</v>
      </c>
      <c r="O30" s="4">
        <f t="shared" si="23"/>
        <v>-0.12527593399405737</v>
      </c>
      <c r="P30" s="4">
        <f t="shared" si="23"/>
        <v>4.9824929211188709E-2</v>
      </c>
      <c r="Q30" s="4">
        <f t="shared" si="23"/>
        <v>-2.9982985509880915E-2</v>
      </c>
      <c r="R30" s="4">
        <f t="shared" si="23"/>
        <v>8.9132459580472338E-3</v>
      </c>
      <c r="S30" s="4">
        <f t="shared" si="23"/>
        <v>8.0742952707790375E-2</v>
      </c>
      <c r="T30" s="4">
        <f t="shared" si="23"/>
        <v>9.2226908198268773E-2</v>
      </c>
      <c r="U30" s="4">
        <f t="shared" si="23"/>
        <v>-0.1852564873927624</v>
      </c>
      <c r="V30" s="4">
        <f t="shared" si="23"/>
        <v>0.87994176851239725</v>
      </c>
      <c r="W30" s="4">
        <f t="shared" si="23"/>
        <v>0.12112872759534205</v>
      </c>
      <c r="X30" s="4">
        <f t="shared" si="23"/>
        <v>0.47056049872510997</v>
      </c>
      <c r="Y30" s="4">
        <f t="shared" si="23"/>
        <v>1.6172399125360483E-2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3202.19</v>
      </c>
      <c r="E32" s="3">
        <f>IFERROR(INDEX(E51:E500,MATCH($A$32,$C$51:$C$500,0)),"")</f>
        <v>3246.64</v>
      </c>
      <c r="H32" s="3">
        <f>IFERROR(INDEX(D32:G32,COUNT(D32:G32)),"")</f>
        <v>3246.64</v>
      </c>
      <c r="I32" s="3">
        <f t="shared" ref="I32:Z32" si="24">IFERROR(INDEX(I51:I500,MATCH($C$32,$C$51:$C$500,0)),"")</f>
        <v>3205.71</v>
      </c>
      <c r="J32" s="3">
        <f t="shared" si="24"/>
        <v>3197.08</v>
      </c>
      <c r="K32" s="3">
        <f t="shared" si="24"/>
        <v>3067.4</v>
      </c>
      <c r="L32" s="3">
        <f t="shared" si="24"/>
        <v>3111.29</v>
      </c>
      <c r="M32" s="3">
        <f t="shared" si="24"/>
        <v>3041.54</v>
      </c>
      <c r="N32" s="3">
        <f t="shared" si="24"/>
        <v>3001.01</v>
      </c>
      <c r="O32" s="3">
        <f t="shared" si="24"/>
        <v>3260.73</v>
      </c>
      <c r="P32" s="3">
        <f t="shared" si="24"/>
        <v>315.19</v>
      </c>
      <c r="Q32" s="3">
        <f t="shared" si="24"/>
        <v>255.77</v>
      </c>
      <c r="R32" s="3">
        <f t="shared" si="24"/>
        <v>625.17999999999995</v>
      </c>
      <c r="S32" s="3">
        <f t="shared" si="24"/>
        <v>662.72</v>
      </c>
      <c r="T32" s="3">
        <f t="shared" si="24"/>
        <v>653.87</v>
      </c>
      <c r="U32" s="3">
        <f t="shared" si="24"/>
        <v>596.41</v>
      </c>
      <c r="V32" s="3">
        <f t="shared" si="24"/>
        <v>627.49</v>
      </c>
      <c r="W32" s="3">
        <f t="shared" si="24"/>
        <v>643.28</v>
      </c>
      <c r="X32" s="3">
        <f t="shared" si="24"/>
        <v>620.17999999999995</v>
      </c>
      <c r="Y32" s="3">
        <f t="shared" si="24"/>
        <v>474.84</v>
      </c>
      <c r="Z32" s="3">
        <f t="shared" si="24"/>
        <v>392.44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0.78</v>
      </c>
      <c r="E33" s="3">
        <f>IFERROR(INDEX(E51:E500,MATCH($A$33,$C$51:$C$500,0)),"")</f>
        <v>0.77</v>
      </c>
      <c r="H33" s="3">
        <f>IFERROR(INDEX(D33:G33,COUNT(D33:G33)),"")</f>
        <v>0.77</v>
      </c>
      <c r="I33" s="3">
        <f t="shared" ref="I33:Z33" si="25">IFERROR(INDEX(I51:I500,MATCH($C$33,$C$51:$C$500,0)),"")</f>
        <v>0.78</v>
      </c>
      <c r="J33" s="3">
        <f t="shared" si="25"/>
        <v>0.79</v>
      </c>
      <c r="K33" s="3">
        <f t="shared" si="25"/>
        <v>0.88</v>
      </c>
      <c r="L33" s="3">
        <f t="shared" si="25"/>
        <v>0.67</v>
      </c>
      <c r="M33" s="3">
        <f t="shared" si="25"/>
        <v>0.81</v>
      </c>
      <c r="N33" s="3">
        <f t="shared" si="25"/>
        <v>0.82</v>
      </c>
      <c r="O33" s="3">
        <f t="shared" si="25"/>
        <v>1.01</v>
      </c>
      <c r="P33" s="3">
        <f t="shared" si="25"/>
        <v>9.14</v>
      </c>
      <c r="Q33" s="3">
        <f t="shared" si="25"/>
        <v>13.88</v>
      </c>
      <c r="R33" s="3">
        <f t="shared" si="25"/>
        <v>7.76</v>
      </c>
      <c r="S33" s="3">
        <f t="shared" si="25"/>
        <v>6.04</v>
      </c>
      <c r="T33" s="3">
        <f t="shared" si="25"/>
        <v>5.74</v>
      </c>
      <c r="U33" s="3">
        <f t="shared" si="25"/>
        <v>3.22</v>
      </c>
      <c r="V33" s="3">
        <f t="shared" si="25"/>
        <v>2.58</v>
      </c>
      <c r="W33" s="3">
        <f t="shared" si="25"/>
        <v>2.41</v>
      </c>
      <c r="X33" s="3">
        <f t="shared" si="25"/>
        <v>3.21</v>
      </c>
      <c r="Y33" s="3">
        <f t="shared" si="25"/>
        <v>5.26</v>
      </c>
      <c r="Z33" s="3">
        <f t="shared" si="25"/>
        <v>6.12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73.33</v>
      </c>
      <c r="E34" s="3">
        <f>IFERROR(INDEX(E51:E500,MATCH($A$34,$C$51:$C$500,0)),"")</f>
        <v>61.32</v>
      </c>
      <c r="H34" s="3">
        <f>IFERROR(INDEX(D34:G34,COUNT(D34:G34)),"")</f>
        <v>61.32</v>
      </c>
      <c r="I34" s="3">
        <f t="shared" ref="I34:Z34" si="26">IFERROR(INDEX(I51:I500,MATCH($C$34,$C$51:$C$500,0)),"")</f>
        <v>13.94</v>
      </c>
      <c r="J34" s="3">
        <f t="shared" si="26"/>
        <v>8.93</v>
      </c>
      <c r="K34" s="3">
        <f t="shared" si="26"/>
        <v>15.63</v>
      </c>
      <c r="L34" s="3">
        <f t="shared" si="26"/>
        <v>13.25</v>
      </c>
      <c r="M34" s="3">
        <f t="shared" si="26"/>
        <v>19.420000000000002</v>
      </c>
      <c r="N34" s="3">
        <f t="shared" si="26"/>
        <v>-15.12</v>
      </c>
      <c r="O34" s="3">
        <f t="shared" si="26"/>
        <v>21.99</v>
      </c>
      <c r="P34" s="3">
        <f t="shared" si="26"/>
        <v>51.15</v>
      </c>
      <c r="Q34" s="3">
        <f t="shared" si="26"/>
        <v>46.16</v>
      </c>
      <c r="R34" s="3">
        <f t="shared" si="26"/>
        <v>24.13</v>
      </c>
      <c r="S34" s="3">
        <f t="shared" si="26"/>
        <v>52.16</v>
      </c>
      <c r="T34" s="3">
        <f t="shared" si="26"/>
        <v>37.520000000000003</v>
      </c>
      <c r="U34" s="3">
        <f t="shared" si="26"/>
        <v>168.13</v>
      </c>
      <c r="V34" s="3">
        <f t="shared" si="26"/>
        <v>23.58</v>
      </c>
      <c r="W34" s="3">
        <f t="shared" si="26"/>
        <v>60.67</v>
      </c>
      <c r="X34" s="3">
        <f t="shared" si="26"/>
        <v>14.04</v>
      </c>
      <c r="Y34" s="3">
        <f t="shared" si="26"/>
        <v>30.32</v>
      </c>
      <c r="Z34" s="3">
        <f t="shared" si="26"/>
        <v>-37.17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24.76</v>
      </c>
      <c r="E35" s="3">
        <f>IFERROR(INDEX(E51:E500,MATCH($A$35,$C$51:$C$500,0)),"")</f>
        <v>24.52</v>
      </c>
      <c r="H35" s="3">
        <f>IFERROR(INDEX(D35:G35,COUNT(D35:G35)),"")</f>
        <v>24.52</v>
      </c>
      <c r="I35" s="3">
        <f t="shared" ref="I35:Z35" si="27">IFERROR(INDEX(I51:I500,MATCH($C$35,$C$51:$C$500,0)),"")</f>
        <v>6.36</v>
      </c>
      <c r="J35" s="3">
        <f t="shared" si="27"/>
        <v>6.43</v>
      </c>
      <c r="K35" s="3">
        <f t="shared" si="27"/>
        <v>7.38</v>
      </c>
      <c r="L35" s="3">
        <f t="shared" si="27"/>
        <v>6.74</v>
      </c>
      <c r="M35" s="3">
        <f t="shared" si="27"/>
        <v>9.98</v>
      </c>
      <c r="N35" s="3">
        <f t="shared" si="27"/>
        <v>9.3800000000000008</v>
      </c>
      <c r="O35" s="3">
        <f t="shared" si="27"/>
        <v>7.93</v>
      </c>
      <c r="P35" s="3">
        <f t="shared" si="27"/>
        <v>6.05</v>
      </c>
      <c r="Q35" s="3">
        <f t="shared" si="27"/>
        <v>7.83</v>
      </c>
      <c r="R35" s="3">
        <f t="shared" si="27"/>
        <v>10.38</v>
      </c>
      <c r="S35" s="3">
        <f t="shared" si="27"/>
        <v>8.6300000000000008</v>
      </c>
      <c r="T35" s="3">
        <f t="shared" si="27"/>
        <v>8.75</v>
      </c>
      <c r="U35" s="3">
        <f t="shared" si="27"/>
        <v>4.8899999999999997</v>
      </c>
      <c r="V35" s="3">
        <f t="shared" si="27"/>
        <v>3.36</v>
      </c>
      <c r="W35" s="3">
        <f t="shared" si="27"/>
        <v>6.05</v>
      </c>
      <c r="X35" s="3">
        <f t="shared" si="27"/>
        <v>8.7100000000000009</v>
      </c>
      <c r="Y35" s="3">
        <f t="shared" si="27"/>
        <v>16.09</v>
      </c>
      <c r="Z35" s="3">
        <f t="shared" si="27"/>
        <v>15.69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1.0309999999999999</v>
      </c>
      <c r="I36" s="4">
        <f t="shared" si="28"/>
        <v>0.86060000000000003</v>
      </c>
      <c r="J36" s="4">
        <f t="shared" si="28"/>
        <v>0.58009999999999995</v>
      </c>
      <c r="K36" s="4">
        <f t="shared" si="28"/>
        <v>0.93779999999999997</v>
      </c>
      <c r="L36" s="4">
        <f t="shared" si="28"/>
        <v>0.89170000000000005</v>
      </c>
      <c r="M36" s="4">
        <f t="shared" si="28"/>
        <v>0.69769999999999999</v>
      </c>
      <c r="N36" s="4">
        <f t="shared" si="28"/>
        <v>-0.53079999999999994</v>
      </c>
      <c r="O36" s="4">
        <f t="shared" si="28"/>
        <v>0.65980000000000005</v>
      </c>
      <c r="P36" s="4">
        <f t="shared" si="28"/>
        <v>10.442299999999999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155</v>
      </c>
      <c r="I37" s="3">
        <f t="shared" si="29"/>
        <v>155</v>
      </c>
      <c r="J37" s="3">
        <f t="shared" si="29"/>
        <v>163</v>
      </c>
      <c r="K37" s="3">
        <f t="shared" si="29"/>
        <v>162</v>
      </c>
      <c r="L37" s="3">
        <f t="shared" si="29"/>
        <v>140</v>
      </c>
      <c r="M37" s="3">
        <f t="shared" si="29"/>
        <v>88</v>
      </c>
      <c r="N37" s="3">
        <f t="shared" si="29"/>
        <v>86</v>
      </c>
      <c r="O37" s="3">
        <f t="shared" si="29"/>
        <v>99</v>
      </c>
      <c r="P37" s="3">
        <f t="shared" si="29"/>
        <v>588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359883257000</v>
      </c>
      <c r="E51" s="5">
        <v>363453939000</v>
      </c>
      <c r="F51" s="5">
        <v>359641617000</v>
      </c>
      <c r="G51" s="5">
        <v>350231963000</v>
      </c>
      <c r="I51" s="5">
        <v>1401311465000</v>
      </c>
      <c r="J51" s="5">
        <v>1386217604000</v>
      </c>
      <c r="K51" s="5">
        <v>1299256143000</v>
      </c>
      <c r="L51" s="5">
        <v>1096117308000</v>
      </c>
      <c r="M51" s="5">
        <v>871499152000</v>
      </c>
      <c r="N51" s="5">
        <v>927495382000</v>
      </c>
      <c r="O51" s="5">
        <v>1477975543000</v>
      </c>
      <c r="P51" s="5">
        <v>1689647742000</v>
      </c>
      <c r="Q51" s="5">
        <v>1609456677000</v>
      </c>
      <c r="R51" s="5">
        <v>1659204584000</v>
      </c>
      <c r="S51" s="5">
        <v>1644546338000</v>
      </c>
      <c r="T51" s="5">
        <v>1521681297000</v>
      </c>
      <c r="U51" s="5">
        <v>1393191548000</v>
      </c>
      <c r="V51" s="5">
        <v>1709975626000</v>
      </c>
      <c r="W51" s="5">
        <v>909589677000</v>
      </c>
      <c r="X51" s="5">
        <v>811316002000</v>
      </c>
      <c r="Y51" s="5">
        <v>551705287000</v>
      </c>
      <c r="Z51" s="5">
        <v>542924889000</v>
      </c>
    </row>
    <row r="52" spans="2:26" ht="15.5" x14ac:dyDescent="0.35">
      <c r="C52" t="s">
        <v>86</v>
      </c>
      <c r="D52" s="5">
        <v>-127189307000</v>
      </c>
      <c r="E52" s="5">
        <v>-118980653000</v>
      </c>
      <c r="F52" s="5">
        <v>-128316306000</v>
      </c>
      <c r="G52" s="5">
        <v>-106417162000</v>
      </c>
      <c r="I52" s="5">
        <v>-441532637000</v>
      </c>
      <c r="J52" s="5">
        <v>-448846991000</v>
      </c>
      <c r="K52" s="5">
        <v>-396212558000</v>
      </c>
      <c r="L52" s="5">
        <v>-340537718000</v>
      </c>
      <c r="M52" s="5">
        <v>-251725396000</v>
      </c>
      <c r="N52" s="5">
        <v>-243136474000</v>
      </c>
      <c r="O52" s="5">
        <v>-426604934000</v>
      </c>
      <c r="P52" s="5">
        <v>-633186975000</v>
      </c>
      <c r="Q52" s="5">
        <v>-612130920000</v>
      </c>
      <c r="R52" s="5">
        <v>-600218097000</v>
      </c>
      <c r="S52" s="5">
        <v>-602642137000</v>
      </c>
      <c r="T52" s="5">
        <v>-573568691000</v>
      </c>
      <c r="U52" s="5">
        <v>-574549249000</v>
      </c>
      <c r="V52" s="5">
        <v>-908344202000</v>
      </c>
      <c r="W52" s="5">
        <v>-420164925000</v>
      </c>
      <c r="X52" s="5">
        <v>-303314024000</v>
      </c>
      <c r="Y52" s="5">
        <v>-152597355000</v>
      </c>
      <c r="Z52" s="5">
        <v>-154766748000</v>
      </c>
    </row>
    <row r="53" spans="2:26" ht="15.5" x14ac:dyDescent="0.35">
      <c r="C53" t="s">
        <v>87</v>
      </c>
      <c r="D53" s="5">
        <v>232693950000</v>
      </c>
      <c r="E53" s="5">
        <v>244473286000</v>
      </c>
      <c r="F53" s="5">
        <v>231325311000</v>
      </c>
      <c r="G53" s="5">
        <v>243814801000</v>
      </c>
      <c r="I53" s="5">
        <v>959778828000</v>
      </c>
      <c r="J53" s="5">
        <v>937370613000</v>
      </c>
      <c r="K53" s="5">
        <v>903043585000</v>
      </c>
      <c r="L53" s="5">
        <v>755579590000</v>
      </c>
      <c r="M53" s="5">
        <v>619773756000</v>
      </c>
      <c r="N53" s="5">
        <v>684358908000</v>
      </c>
      <c r="O53" s="5">
        <v>1051370609000</v>
      </c>
      <c r="P53" s="5">
        <v>1056460767000</v>
      </c>
      <c r="Q53" s="5">
        <v>997325757000</v>
      </c>
      <c r="R53" s="5">
        <v>1058986487000</v>
      </c>
      <c r="S53" s="5">
        <v>1041904201000</v>
      </c>
      <c r="T53" s="5">
        <v>948112606000</v>
      </c>
      <c r="U53" s="5">
        <v>818642299000</v>
      </c>
      <c r="V53" s="5">
        <v>801631424000</v>
      </c>
      <c r="W53" s="5">
        <v>489424752000</v>
      </c>
      <c r="X53" s="5">
        <v>508001978000</v>
      </c>
      <c r="Y53" s="5">
        <v>399107932000</v>
      </c>
      <c r="Z53" s="5">
        <v>388158141000</v>
      </c>
    </row>
    <row r="54" spans="2:26" ht="15.5" x14ac:dyDescent="0.35">
      <c r="C54" t="s">
        <v>88</v>
      </c>
      <c r="D54" s="5">
        <v>-89799170000</v>
      </c>
      <c r="E54" s="5">
        <v>-86245011000</v>
      </c>
      <c r="F54" s="5">
        <v>-83173937000</v>
      </c>
      <c r="G54" s="5">
        <v>-83839235000</v>
      </c>
      <c r="I54" s="5">
        <v>-333284960000</v>
      </c>
      <c r="J54" s="5">
        <v>-307661913000</v>
      </c>
      <c r="K54" s="5">
        <v>-268239515000</v>
      </c>
      <c r="L54" s="5">
        <v>-257086693000</v>
      </c>
      <c r="M54" s="5">
        <v>-207122569000</v>
      </c>
      <c r="N54" s="5">
        <v>-208632328000</v>
      </c>
      <c r="O54" s="5">
        <v>-360656073000</v>
      </c>
      <c r="P54" s="5">
        <v>-482761763000</v>
      </c>
      <c r="Q54" s="5">
        <v>-456826906000</v>
      </c>
      <c r="R54" s="5">
        <v>-475366546000</v>
      </c>
      <c r="S54" s="5">
        <v>-492827371000</v>
      </c>
      <c r="T54" s="5">
        <v>-445870690000</v>
      </c>
      <c r="U54" s="5">
        <v>-401808557000</v>
      </c>
      <c r="V54" s="5">
        <v>-354310677000</v>
      </c>
      <c r="W54" s="5">
        <v>-300595892000</v>
      </c>
      <c r="X54" s="5">
        <v>-402428261000</v>
      </c>
      <c r="Y54" s="5">
        <v>-319110763000</v>
      </c>
      <c r="Z54" s="5">
        <v>-277051592000</v>
      </c>
    </row>
    <row r="55" spans="2:26" ht="15.5" x14ac:dyDescent="0.35">
      <c r="C55" t="s">
        <v>701</v>
      </c>
      <c r="Y55" s="5">
        <v>-103221748000</v>
      </c>
      <c r="Z55" s="5">
        <v>-100371844000</v>
      </c>
    </row>
    <row r="56" spans="2:26" ht="15.5" x14ac:dyDescent="0.35">
      <c r="C56" t="s">
        <v>90</v>
      </c>
      <c r="D56" s="5">
        <v>-89799170000</v>
      </c>
      <c r="E56" s="5">
        <v>-86245011000</v>
      </c>
      <c r="F56" s="5">
        <v>-83173937000</v>
      </c>
      <c r="G56" s="5">
        <v>-83839235000</v>
      </c>
      <c r="I56" s="5">
        <v>-333284960000</v>
      </c>
      <c r="J56" s="5">
        <v>-307661913000</v>
      </c>
      <c r="K56" s="5">
        <v>-268239515000</v>
      </c>
      <c r="L56" s="5">
        <v>-257086693000</v>
      </c>
      <c r="M56" s="5">
        <v>-207122569000</v>
      </c>
      <c r="N56" s="5">
        <v>-208632328000</v>
      </c>
      <c r="O56" s="5">
        <v>-360656073000</v>
      </c>
      <c r="P56" s="5">
        <v>-482761763000</v>
      </c>
      <c r="Q56" s="5">
        <v>-456826906000</v>
      </c>
      <c r="R56" s="5">
        <v>-475366546000</v>
      </c>
      <c r="S56" s="5">
        <v>-492827371000</v>
      </c>
      <c r="T56" s="5">
        <v>-445870690000</v>
      </c>
      <c r="U56" s="5">
        <v>-401808557000</v>
      </c>
      <c r="V56" s="5">
        <v>-354310677000</v>
      </c>
      <c r="W56" s="5">
        <v>-300595892000</v>
      </c>
      <c r="X56" s="5">
        <v>-230532308000</v>
      </c>
      <c r="Y56" s="5">
        <v>-88749175000</v>
      </c>
      <c r="Z56" s="5">
        <v>-90884626000</v>
      </c>
    </row>
    <row r="57" spans="2:26" ht="15.5" x14ac:dyDescent="0.35">
      <c r="C57" t="s">
        <v>310</v>
      </c>
      <c r="X57" s="5">
        <v>-171895953000</v>
      </c>
      <c r="Y57" s="5">
        <v>-127139840000</v>
      </c>
      <c r="Z57" s="5">
        <v>-85795122000</v>
      </c>
    </row>
    <row r="58" spans="2:26" ht="15.5" x14ac:dyDescent="0.35">
      <c r="C58" t="s">
        <v>92</v>
      </c>
      <c r="D58" s="5">
        <v>142894780000</v>
      </c>
      <c r="E58" s="5">
        <v>158228275000</v>
      </c>
      <c r="F58" s="5">
        <v>148151374000</v>
      </c>
      <c r="G58" s="5">
        <v>159975566000</v>
      </c>
      <c r="I58" s="5">
        <v>626493868000</v>
      </c>
      <c r="J58" s="5">
        <v>629708700000</v>
      </c>
      <c r="K58" s="5">
        <v>634804070000</v>
      </c>
      <c r="L58" s="5">
        <v>498492897000</v>
      </c>
      <c r="M58" s="5">
        <v>412651187000</v>
      </c>
      <c r="N58" s="5">
        <v>475726580000</v>
      </c>
      <c r="O58" s="5">
        <v>690714536000</v>
      </c>
      <c r="P58" s="5">
        <v>573699004000</v>
      </c>
      <c r="Q58" s="5">
        <v>540498851000</v>
      </c>
      <c r="R58" s="5">
        <v>583619941000</v>
      </c>
      <c r="S58" s="5">
        <v>549076830000</v>
      </c>
      <c r="T58" s="5">
        <v>502241916000</v>
      </c>
      <c r="U58" s="5">
        <v>416833742000</v>
      </c>
      <c r="V58" s="5">
        <v>447320747000</v>
      </c>
      <c r="W58" s="5">
        <v>188828860000</v>
      </c>
      <c r="X58" s="5">
        <v>105573717000</v>
      </c>
      <c r="Y58" s="5">
        <v>79997169000</v>
      </c>
      <c r="Z58" s="5">
        <v>111106549000</v>
      </c>
    </row>
    <row r="59" spans="2:26" ht="15.5" x14ac:dyDescent="0.35">
      <c r="C59" t="s">
        <v>93</v>
      </c>
      <c r="D59" s="5">
        <v>-22404855000</v>
      </c>
      <c r="E59" s="5">
        <v>-21595445000</v>
      </c>
      <c r="F59" s="5">
        <v>107615719000</v>
      </c>
      <c r="G59" s="5">
        <v>-23363132000</v>
      </c>
      <c r="I59" s="5">
        <v>41009451000</v>
      </c>
      <c r="J59" s="5">
        <v>-74404287000</v>
      </c>
      <c r="K59" s="5">
        <v>-62024109000</v>
      </c>
      <c r="L59" s="5">
        <v>-96828258000</v>
      </c>
      <c r="M59" s="5">
        <v>-76235092000</v>
      </c>
      <c r="N59" s="5">
        <v>-25269950000</v>
      </c>
      <c r="O59" s="5">
        <v>-67508110000</v>
      </c>
      <c r="P59" s="5">
        <v>-289327569000</v>
      </c>
      <c r="Q59" s="5">
        <v>-155209334000</v>
      </c>
      <c r="R59" s="5">
        <v>-55204568000</v>
      </c>
      <c r="S59" s="5">
        <v>-172641861000</v>
      </c>
      <c r="T59" s="5">
        <v>-40856521000</v>
      </c>
      <c r="U59" s="5">
        <v>-282288097000</v>
      </c>
      <c r="V59" s="5">
        <v>-111084733000</v>
      </c>
      <c r="W59" s="5">
        <v>-58234816000</v>
      </c>
      <c r="X59" s="5">
        <v>497769995000</v>
      </c>
      <c r="Y59" s="5">
        <v>267962655000</v>
      </c>
      <c r="Z59" s="5">
        <v>-357666666000</v>
      </c>
    </row>
    <row r="60" spans="2:26" ht="15.5" x14ac:dyDescent="0.35">
      <c r="C60" t="s">
        <v>94</v>
      </c>
    </row>
    <row r="61" spans="2:26" ht="15.5" x14ac:dyDescent="0.35">
      <c r="C61" t="s">
        <v>27</v>
      </c>
      <c r="D61" s="5">
        <v>-10920912000</v>
      </c>
      <c r="E61" s="5">
        <v>-8394314000</v>
      </c>
      <c r="F61" s="5">
        <v>-8994943000</v>
      </c>
      <c r="G61" s="5">
        <v>-9739501000</v>
      </c>
      <c r="I61" s="5">
        <v>-38726104000</v>
      </c>
      <c r="J61" s="5">
        <v>-28917437000</v>
      </c>
      <c r="K61" s="5">
        <v>-20723154000</v>
      </c>
      <c r="L61" s="5">
        <v>-13987546000</v>
      </c>
      <c r="M61" s="5">
        <v>-7323191000</v>
      </c>
      <c r="N61" s="5">
        <v>-4878064000</v>
      </c>
      <c r="O61" s="5">
        <v>-117654792000</v>
      </c>
      <c r="P61" s="5">
        <v>-192000464000</v>
      </c>
      <c r="Q61" s="5">
        <v>-135498058000</v>
      </c>
      <c r="R61" s="5">
        <v>-48113727000</v>
      </c>
      <c r="S61" s="5">
        <v>-62795772000</v>
      </c>
      <c r="T61" s="5">
        <v>-59215237000</v>
      </c>
      <c r="U61" s="5">
        <v>-78430806000</v>
      </c>
      <c r="V61" s="5">
        <v>-44278018000</v>
      </c>
      <c r="W61" s="5">
        <v>-63680593000</v>
      </c>
    </row>
    <row r="62" spans="2:26" ht="15.5" x14ac:dyDescent="0.35">
      <c r="C62" t="s">
        <v>91</v>
      </c>
      <c r="O62" s="5">
        <v>15703656000</v>
      </c>
      <c r="P62" s="5">
        <v>14974973000</v>
      </c>
      <c r="Q62" s="5">
        <v>13087992000</v>
      </c>
      <c r="R62" s="5">
        <v>11959991000</v>
      </c>
      <c r="S62" s="5">
        <v>7663962000</v>
      </c>
      <c r="T62" s="5">
        <v>3387061000</v>
      </c>
      <c r="U62" s="5">
        <v>-7204142000</v>
      </c>
      <c r="V62" s="5">
        <v>-9209528000</v>
      </c>
      <c r="W62" s="5">
        <v>-7747374000</v>
      </c>
    </row>
    <row r="63" spans="2:26" ht="15.5" x14ac:dyDescent="0.35">
      <c r="C63" t="s">
        <v>2518</v>
      </c>
      <c r="D63" s="5">
        <v>-10920912000</v>
      </c>
      <c r="E63" s="5">
        <v>-8394314000</v>
      </c>
      <c r="F63" s="5">
        <v>-8994943000</v>
      </c>
      <c r="G63" s="5">
        <v>-9739501000</v>
      </c>
      <c r="I63" s="5">
        <v>-38726104000</v>
      </c>
      <c r="J63" s="5">
        <v>-28917437000</v>
      </c>
      <c r="K63" s="5">
        <v>-20723154000</v>
      </c>
      <c r="L63" s="5">
        <v>-13987546000</v>
      </c>
      <c r="M63" s="5">
        <v>-7323191000</v>
      </c>
      <c r="N63" s="5">
        <v>-4878064000</v>
      </c>
      <c r="O63" s="5">
        <v>-117654792000</v>
      </c>
      <c r="P63" s="5">
        <v>-192000464000</v>
      </c>
      <c r="Q63" s="5">
        <v>-135498058000</v>
      </c>
      <c r="R63" s="5">
        <v>-48113727000</v>
      </c>
      <c r="S63" s="5">
        <v>-62795772000</v>
      </c>
      <c r="T63" s="5">
        <v>-59215237000</v>
      </c>
      <c r="U63" s="5">
        <v>-78430806000</v>
      </c>
      <c r="V63" s="5">
        <v>-44278018000</v>
      </c>
      <c r="W63" s="5">
        <v>-63680593000</v>
      </c>
      <c r="X63" s="5">
        <v>-77982211000</v>
      </c>
    </row>
    <row r="64" spans="2:26" ht="15.5" x14ac:dyDescent="0.35">
      <c r="C64" t="s">
        <v>95</v>
      </c>
      <c r="F64" s="5">
        <v>-4254391000</v>
      </c>
      <c r="I64" s="5">
        <v>-4254391000</v>
      </c>
      <c r="X64" s="5">
        <v>81465526000</v>
      </c>
    </row>
    <row r="65" spans="3:26" ht="15.5" x14ac:dyDescent="0.35">
      <c r="C65" t="s">
        <v>312</v>
      </c>
      <c r="X65" s="5">
        <v>423961489000</v>
      </c>
    </row>
    <row r="66" spans="3:26" ht="15.5" x14ac:dyDescent="0.35">
      <c r="C66" t="s">
        <v>448</v>
      </c>
      <c r="P66" s="5">
        <v>-101369636000</v>
      </c>
      <c r="Q66" s="5">
        <v>-104848830000</v>
      </c>
      <c r="R66" s="5">
        <v>-130884415000</v>
      </c>
      <c r="S66" s="5">
        <v>-104112830000</v>
      </c>
    </row>
    <row r="67" spans="3:26" ht="15.5" x14ac:dyDescent="0.35">
      <c r="C67" t="s">
        <v>96</v>
      </c>
      <c r="D67" s="5">
        <v>-22404855000</v>
      </c>
      <c r="E67" s="5">
        <v>-21595445000</v>
      </c>
      <c r="F67" s="5">
        <v>107615719000</v>
      </c>
      <c r="G67" s="5">
        <v>-23363132000</v>
      </c>
      <c r="I67" s="5">
        <v>41009451000</v>
      </c>
      <c r="J67" s="5">
        <v>-74404287000</v>
      </c>
      <c r="K67" s="5">
        <v>-62024109000</v>
      </c>
      <c r="L67" s="5">
        <v>-96828258000</v>
      </c>
      <c r="M67" s="5">
        <v>-76235092000</v>
      </c>
      <c r="N67" s="5">
        <v>-25269950000</v>
      </c>
      <c r="O67" s="5">
        <v>-67508110000</v>
      </c>
      <c r="P67" s="5">
        <v>-289327569000</v>
      </c>
      <c r="Q67" s="5">
        <v>-155209334000</v>
      </c>
      <c r="R67" s="5">
        <v>-55204568000</v>
      </c>
      <c r="S67" s="5">
        <v>-172641861000</v>
      </c>
      <c r="T67" s="5">
        <v>-40856521000</v>
      </c>
      <c r="U67" s="5">
        <v>-282288097000</v>
      </c>
      <c r="V67" s="5">
        <v>-111084733000</v>
      </c>
      <c r="W67" s="5">
        <v>-58234816000</v>
      </c>
      <c r="X67" s="5">
        <v>497769995000</v>
      </c>
      <c r="Y67" s="5">
        <v>267962655000</v>
      </c>
      <c r="Z67" s="5">
        <v>-357666666000</v>
      </c>
    </row>
    <row r="68" spans="3:26" ht="15.5" x14ac:dyDescent="0.35">
      <c r="C68" t="s">
        <v>29</v>
      </c>
      <c r="D68" s="5">
        <v>120489925000</v>
      </c>
      <c r="E68" s="5">
        <v>136632830000</v>
      </c>
      <c r="F68" s="5">
        <v>255767093000</v>
      </c>
      <c r="G68" s="5">
        <v>136612434000</v>
      </c>
      <c r="I68" s="5">
        <v>667503319000</v>
      </c>
      <c r="J68" s="5">
        <v>1031997232000</v>
      </c>
      <c r="K68" s="5">
        <v>646618826000</v>
      </c>
      <c r="L68" s="5">
        <v>579356012000</v>
      </c>
      <c r="M68" s="5">
        <v>503634642000</v>
      </c>
      <c r="N68" s="5">
        <v>-569472722000</v>
      </c>
      <c r="O68" s="5">
        <v>623206426000</v>
      </c>
      <c r="P68" s="5">
        <v>284371435000</v>
      </c>
      <c r="Q68" s="5">
        <v>385289517000</v>
      </c>
      <c r="R68" s="5">
        <v>528415373000</v>
      </c>
      <c r="S68" s="5">
        <v>376434969000</v>
      </c>
      <c r="T68" s="5">
        <v>461385395000</v>
      </c>
      <c r="U68" s="5">
        <v>134545645000</v>
      </c>
      <c r="V68" s="5">
        <v>336236014000</v>
      </c>
      <c r="W68" s="5">
        <v>130594044000</v>
      </c>
      <c r="X68" s="5">
        <v>603343712000</v>
      </c>
      <c r="Y68" s="5">
        <v>347959824000</v>
      </c>
      <c r="Z68" s="5">
        <v>-246560117000</v>
      </c>
    </row>
    <row r="69" spans="3:26" ht="15.5" x14ac:dyDescent="0.35">
      <c r="C69" t="s">
        <v>28</v>
      </c>
      <c r="D69" s="5">
        <v>1044203000</v>
      </c>
      <c r="E69" s="5">
        <v>8681076000</v>
      </c>
      <c r="F69" s="5">
        <v>-13658792000</v>
      </c>
      <c r="G69" s="5">
        <v>-4909665000</v>
      </c>
      <c r="I69" s="5">
        <v>-28160193000</v>
      </c>
      <c r="J69" s="5">
        <v>-34457061000</v>
      </c>
      <c r="K69" s="5">
        <v>-33351831000</v>
      </c>
      <c r="L69" s="5">
        <v>-21963599000</v>
      </c>
      <c r="M69" s="5">
        <v>-55877230000</v>
      </c>
      <c r="N69" s="5">
        <v>-5704175000</v>
      </c>
      <c r="O69" s="5">
        <v>-5199915000</v>
      </c>
      <c r="P69" s="5">
        <v>-69837131000</v>
      </c>
      <c r="Q69" s="5">
        <v>-99000659000</v>
      </c>
      <c r="R69" s="5">
        <v>197204028000</v>
      </c>
      <c r="S69" s="5">
        <v>-96745050000</v>
      </c>
      <c r="T69" s="5">
        <v>-103141252000</v>
      </c>
      <c r="U69" s="5">
        <v>-101202729000</v>
      </c>
      <c r="V69" s="5">
        <v>-101510850000</v>
      </c>
      <c r="W69" s="5">
        <v>-47624670000</v>
      </c>
      <c r="X69" s="5">
        <v>-100278004000</v>
      </c>
      <c r="Y69" s="5">
        <v>-55276698000</v>
      </c>
      <c r="Z69" s="5">
        <v>17319011000</v>
      </c>
    </row>
    <row r="70" spans="3:26" ht="15.5" x14ac:dyDescent="0.35">
      <c r="C70" t="s">
        <v>97</v>
      </c>
      <c r="F70" s="5">
        <v>-13658792000</v>
      </c>
      <c r="G70" s="5">
        <v>-14501401000</v>
      </c>
      <c r="I70" s="5">
        <v>-28160193000</v>
      </c>
      <c r="J70" s="5">
        <v>-34457061000</v>
      </c>
      <c r="K70" s="5">
        <v>-33351831000</v>
      </c>
      <c r="L70" s="5">
        <v>-21963599000</v>
      </c>
      <c r="M70" s="5">
        <v>-55877230000</v>
      </c>
      <c r="N70" s="5">
        <v>-5704175000</v>
      </c>
      <c r="O70" s="5">
        <v>-5199915000</v>
      </c>
      <c r="P70" s="5">
        <v>31532505000</v>
      </c>
      <c r="Q70" s="5">
        <v>5848171000</v>
      </c>
      <c r="R70" s="5">
        <v>328088443000</v>
      </c>
      <c r="S70" s="5">
        <v>7367780000</v>
      </c>
      <c r="T70" s="5">
        <v>-103141252000</v>
      </c>
      <c r="U70" s="5">
        <v>-101202729000</v>
      </c>
      <c r="V70" s="5">
        <v>-101510850000</v>
      </c>
      <c r="W70" s="5">
        <v>-47624670000</v>
      </c>
      <c r="X70" s="5">
        <v>-100278004000</v>
      </c>
      <c r="Y70" s="5">
        <v>-55276698000</v>
      </c>
      <c r="Z70" s="5">
        <v>17319011000</v>
      </c>
    </row>
    <row r="71" spans="3:26" ht="15.5" x14ac:dyDescent="0.35">
      <c r="C71" t="s">
        <v>98</v>
      </c>
      <c r="G71" s="5">
        <v>9591736000</v>
      </c>
    </row>
    <row r="72" spans="3:26" ht="15.5" x14ac:dyDescent="0.35">
      <c r="C72" t="s">
        <v>99</v>
      </c>
      <c r="D72" s="5">
        <v>1044203000</v>
      </c>
      <c r="E72" s="5">
        <v>8681076000</v>
      </c>
      <c r="F72" s="5">
        <v>-13658792000</v>
      </c>
      <c r="G72" s="5">
        <v>-4909665000</v>
      </c>
      <c r="I72" s="5">
        <v>-28160193000</v>
      </c>
      <c r="J72" s="5">
        <v>-34457061000</v>
      </c>
      <c r="K72" s="5">
        <v>-33351831000</v>
      </c>
      <c r="L72" s="5">
        <v>-21963599000</v>
      </c>
      <c r="M72" s="5">
        <v>-55877230000</v>
      </c>
      <c r="N72" s="5">
        <v>-5704175000</v>
      </c>
      <c r="O72" s="5">
        <v>-5199915000</v>
      </c>
      <c r="P72" s="5">
        <v>-69837131000</v>
      </c>
      <c r="Q72" s="5">
        <v>-99000659000</v>
      </c>
      <c r="R72" s="5">
        <v>197204028000</v>
      </c>
      <c r="S72" s="5">
        <v>-96745050000</v>
      </c>
      <c r="T72" s="5">
        <v>-103141252000</v>
      </c>
      <c r="U72" s="5">
        <v>-101202729000</v>
      </c>
      <c r="V72" s="5">
        <v>-101510850000</v>
      </c>
      <c r="W72" s="5">
        <v>-47624670000</v>
      </c>
      <c r="X72" s="5">
        <v>-100278004000</v>
      </c>
      <c r="Y72" s="5">
        <v>-55276698000</v>
      </c>
      <c r="Z72" s="5">
        <v>17319011000</v>
      </c>
    </row>
    <row r="73" spans="3:26" ht="15.5" x14ac:dyDescent="0.35">
      <c r="C73" t="s">
        <v>100</v>
      </c>
      <c r="D73" s="5">
        <v>121534128000</v>
      </c>
      <c r="E73" s="5">
        <v>145313906000</v>
      </c>
      <c r="F73" s="5">
        <v>242108301000</v>
      </c>
      <c r="G73" s="5">
        <v>131702769000</v>
      </c>
      <c r="I73" s="5">
        <v>639343126000</v>
      </c>
      <c r="J73" s="5">
        <v>997540171000</v>
      </c>
      <c r="K73" s="5">
        <v>613266995000</v>
      </c>
      <c r="L73" s="5">
        <v>557392413000</v>
      </c>
      <c r="M73" s="5">
        <v>447757412000</v>
      </c>
      <c r="N73" s="5">
        <v>-575176897000</v>
      </c>
      <c r="O73" s="5">
        <v>618006511000</v>
      </c>
      <c r="P73" s="5">
        <v>214534304000</v>
      </c>
      <c r="Q73" s="5">
        <v>286288858000</v>
      </c>
      <c r="R73" s="5">
        <v>725619401000</v>
      </c>
      <c r="S73" s="5">
        <v>279689919000</v>
      </c>
      <c r="T73" s="5">
        <v>358244143000</v>
      </c>
      <c r="U73" s="5">
        <v>33342916000</v>
      </c>
      <c r="V73" s="5">
        <v>234725164000</v>
      </c>
      <c r="W73" s="5">
        <v>82969374000</v>
      </c>
      <c r="X73" s="5">
        <v>503065708000</v>
      </c>
      <c r="Y73" s="5">
        <v>292683126000</v>
      </c>
      <c r="Z73" s="5">
        <v>-229241106000</v>
      </c>
    </row>
    <row r="74" spans="3:26" ht="15.5" x14ac:dyDescent="0.35">
      <c r="C74" t="s">
        <v>102</v>
      </c>
      <c r="O74" s="5">
        <v>-69468279000</v>
      </c>
    </row>
    <row r="75" spans="3:26" ht="15.5" x14ac:dyDescent="0.35">
      <c r="C75" t="s">
        <v>101</v>
      </c>
      <c r="X75" s="5">
        <v>17345298000</v>
      </c>
      <c r="Y75" s="5">
        <v>-156703000</v>
      </c>
      <c r="Z75" s="5">
        <v>-3922512000</v>
      </c>
    </row>
    <row r="76" spans="3:26" ht="15.5" x14ac:dyDescent="0.35">
      <c r="C76" t="s">
        <v>104</v>
      </c>
      <c r="D76" s="5">
        <v>121534128000</v>
      </c>
      <c r="E76" s="5">
        <v>145313906000</v>
      </c>
      <c r="F76" s="5">
        <v>242108301000</v>
      </c>
      <c r="G76" s="5">
        <v>131702769000</v>
      </c>
      <c r="I76" s="5">
        <v>639343126000</v>
      </c>
      <c r="J76" s="5">
        <v>997540171000</v>
      </c>
      <c r="K76" s="5">
        <v>613266995000</v>
      </c>
      <c r="L76" s="5">
        <v>557392413000</v>
      </c>
      <c r="M76" s="5">
        <v>447757412000</v>
      </c>
      <c r="N76" s="5">
        <v>-575176897000</v>
      </c>
      <c r="O76" s="5">
        <v>548538232000</v>
      </c>
      <c r="P76" s="5">
        <v>214534304000</v>
      </c>
      <c r="Q76" s="5">
        <v>286288858000</v>
      </c>
      <c r="R76" s="5">
        <v>725619401000</v>
      </c>
      <c r="S76" s="5">
        <v>279689919000</v>
      </c>
      <c r="T76" s="5">
        <v>358244143000</v>
      </c>
      <c r="U76" s="5">
        <v>33342916000</v>
      </c>
      <c r="V76" s="5">
        <v>234725164000</v>
      </c>
      <c r="W76" s="5">
        <v>82969374000</v>
      </c>
      <c r="X76" s="5">
        <v>520411006000</v>
      </c>
      <c r="Y76" s="5">
        <v>292526423000</v>
      </c>
      <c r="Z76" s="5">
        <v>-233163618000</v>
      </c>
    </row>
    <row r="77" spans="3:26" ht="15.5" x14ac:dyDescent="0.35">
      <c r="C77" t="s">
        <v>105</v>
      </c>
      <c r="F77" s="5">
        <v>-580054000</v>
      </c>
      <c r="I77" s="5">
        <v>-580054000</v>
      </c>
      <c r="J77" s="5">
        <v>286481000</v>
      </c>
      <c r="K77" s="5">
        <v>-1826559000</v>
      </c>
      <c r="L77" s="5">
        <v>1371534000</v>
      </c>
      <c r="M77" s="5">
        <v>185790000</v>
      </c>
      <c r="N77" s="5">
        <v>3229073000</v>
      </c>
      <c r="O77" s="5">
        <v>4587605000</v>
      </c>
      <c r="P77" s="5">
        <v>11399249000</v>
      </c>
      <c r="Q77" s="5">
        <v>-6602161000</v>
      </c>
      <c r="R77" s="5">
        <v>5562106000</v>
      </c>
      <c r="S77" s="5">
        <v>9051611000</v>
      </c>
      <c r="W77" s="5">
        <v>158889000</v>
      </c>
    </row>
    <row r="78" spans="3:26" ht="15.5" x14ac:dyDescent="0.35">
      <c r="C78" t="s">
        <v>107</v>
      </c>
      <c r="D78" s="5">
        <v>121534128000</v>
      </c>
      <c r="E78" s="5">
        <v>145313906000</v>
      </c>
      <c r="F78" s="5">
        <v>241528247000</v>
      </c>
      <c r="G78" s="5">
        <v>131702769000</v>
      </c>
      <c r="I78" s="5">
        <v>638763072000</v>
      </c>
      <c r="J78" s="5">
        <v>997826652000</v>
      </c>
      <c r="K78" s="5">
        <v>611440436000</v>
      </c>
      <c r="L78" s="5">
        <v>558763947000</v>
      </c>
      <c r="M78" s="5">
        <v>447943202000</v>
      </c>
      <c r="N78" s="5">
        <v>-571947824000</v>
      </c>
      <c r="O78" s="5">
        <v>553125837000</v>
      </c>
      <c r="P78" s="5">
        <v>225933553000</v>
      </c>
      <c r="Q78" s="5">
        <v>279686697000</v>
      </c>
      <c r="R78" s="5">
        <v>731181507000</v>
      </c>
      <c r="S78" s="5">
        <v>288741530000</v>
      </c>
      <c r="T78" s="5">
        <v>358244143000</v>
      </c>
      <c r="U78" s="5">
        <v>33342916000</v>
      </c>
      <c r="V78" s="5">
        <v>234725164000</v>
      </c>
      <c r="W78" s="5">
        <v>83128263000</v>
      </c>
    </row>
    <row r="79" spans="3:26" ht="15.5" x14ac:dyDescent="0.35">
      <c r="C79" t="s">
        <v>108</v>
      </c>
      <c r="D79" s="5">
        <v>121534128000</v>
      </c>
      <c r="E79" s="5">
        <v>145313906000</v>
      </c>
      <c r="F79" s="5">
        <v>242108301000</v>
      </c>
      <c r="G79" s="5">
        <v>131702769000</v>
      </c>
      <c r="I79" s="5">
        <v>639343126000</v>
      </c>
      <c r="J79" s="5">
        <v>997540171000</v>
      </c>
      <c r="K79" s="5">
        <v>613266995000</v>
      </c>
      <c r="L79" s="5">
        <v>557392413000</v>
      </c>
      <c r="M79" s="5">
        <v>447757412000</v>
      </c>
      <c r="N79" s="5">
        <v>-575176897000</v>
      </c>
      <c r="O79" s="5">
        <v>548538232000</v>
      </c>
      <c r="P79" s="5">
        <v>214534304000</v>
      </c>
      <c r="Q79" s="5">
        <v>286288858000</v>
      </c>
      <c r="R79" s="5">
        <v>725619401000</v>
      </c>
      <c r="S79" s="5">
        <v>279689919000</v>
      </c>
      <c r="T79" s="5">
        <v>358244143000</v>
      </c>
      <c r="U79" s="5">
        <v>33342916000</v>
      </c>
      <c r="V79" s="5">
        <v>234725164000</v>
      </c>
      <c r="W79" s="5">
        <v>82969374000</v>
      </c>
      <c r="X79" s="5">
        <v>520411006000</v>
      </c>
      <c r="Y79" s="5">
        <v>292526423000</v>
      </c>
      <c r="Z79" s="5">
        <v>-233163618000</v>
      </c>
    </row>
    <row r="80" spans="3:26" ht="15.5" x14ac:dyDescent="0.35">
      <c r="C80" t="s">
        <v>8</v>
      </c>
      <c r="D80" s="5">
        <v>121534128000</v>
      </c>
      <c r="E80" s="5">
        <v>145313906000</v>
      </c>
      <c r="F80" s="5">
        <v>241528247000</v>
      </c>
      <c r="G80" s="5">
        <v>131702769000</v>
      </c>
      <c r="I80" s="5">
        <v>638763072000</v>
      </c>
      <c r="J80" s="5">
        <v>997826652000</v>
      </c>
      <c r="K80" s="5">
        <v>611440436000</v>
      </c>
      <c r="L80" s="5">
        <v>558763947000</v>
      </c>
      <c r="M80" s="5">
        <v>447943202000</v>
      </c>
      <c r="N80" s="5">
        <v>-571947824000</v>
      </c>
      <c r="O80" s="5">
        <v>537422181000</v>
      </c>
      <c r="P80" s="5">
        <v>210958580000</v>
      </c>
      <c r="Q80" s="5">
        <v>266598705000</v>
      </c>
      <c r="R80" s="5">
        <v>719221516000</v>
      </c>
      <c r="S80" s="5">
        <v>281077568000</v>
      </c>
      <c r="T80" s="5">
        <v>354857082000</v>
      </c>
      <c r="U80" s="5">
        <v>40547058000</v>
      </c>
      <c r="V80" s="5">
        <v>243934692000</v>
      </c>
      <c r="W80" s="5">
        <v>90875637000</v>
      </c>
    </row>
    <row r="81" spans="2:26" ht="15.5" x14ac:dyDescent="0.35">
      <c r="C81" t="s">
        <v>109</v>
      </c>
      <c r="D81" s="5">
        <v>121534128000</v>
      </c>
      <c r="E81" s="5">
        <v>145313906000</v>
      </c>
      <c r="F81" s="5">
        <v>242108301000</v>
      </c>
      <c r="G81" s="5">
        <v>131702769000</v>
      </c>
      <c r="I81" s="5">
        <v>639343126000</v>
      </c>
      <c r="J81" s="5">
        <v>997540171000</v>
      </c>
      <c r="K81" s="5">
        <v>613266995000</v>
      </c>
      <c r="L81" s="5">
        <v>557392413000</v>
      </c>
      <c r="M81" s="5">
        <v>447757412000</v>
      </c>
      <c r="N81" s="5">
        <v>-575176897000</v>
      </c>
      <c r="O81" s="5">
        <v>548538232000</v>
      </c>
      <c r="P81" s="5">
        <v>214534304000</v>
      </c>
      <c r="Q81" s="5">
        <v>286288858000</v>
      </c>
      <c r="R81" s="5">
        <v>725619401000</v>
      </c>
      <c r="S81" s="5">
        <v>279689919000</v>
      </c>
      <c r="T81" s="5">
        <v>358244143000</v>
      </c>
      <c r="U81" s="5">
        <v>33342916000</v>
      </c>
      <c r="V81" s="5">
        <v>234725164000</v>
      </c>
      <c r="W81" s="5">
        <v>82969374000</v>
      </c>
      <c r="X81" s="5">
        <v>520411006000</v>
      </c>
      <c r="Y81" s="5">
        <v>292526423000</v>
      </c>
      <c r="Z81" s="5">
        <v>-233163618000</v>
      </c>
    </row>
    <row r="82" spans="2:26" ht="15.5" x14ac:dyDescent="0.35">
      <c r="C82" t="s">
        <v>110</v>
      </c>
      <c r="D82" s="5">
        <v>121534128000</v>
      </c>
      <c r="E82" s="5">
        <v>145313906000</v>
      </c>
      <c r="F82" s="5">
        <v>241528247000</v>
      </c>
      <c r="G82" s="5">
        <v>131702769000</v>
      </c>
      <c r="I82" s="5">
        <v>638763072000</v>
      </c>
      <c r="J82" s="5">
        <v>997826652000</v>
      </c>
      <c r="K82" s="5">
        <v>611440436000</v>
      </c>
      <c r="L82" s="5">
        <v>558763947000</v>
      </c>
      <c r="M82" s="5">
        <v>447943202000</v>
      </c>
      <c r="N82" s="5">
        <v>-571947824000</v>
      </c>
      <c r="O82" s="5">
        <v>553125837000</v>
      </c>
      <c r="P82" s="5">
        <v>225933553000</v>
      </c>
      <c r="Q82" s="5">
        <v>279686697000</v>
      </c>
      <c r="R82" s="5">
        <v>731181507000</v>
      </c>
      <c r="S82" s="5">
        <v>288741530000</v>
      </c>
      <c r="T82" s="5">
        <v>358244143000</v>
      </c>
      <c r="U82" s="5">
        <v>33342916000</v>
      </c>
      <c r="V82" s="5">
        <v>234725164000</v>
      </c>
      <c r="W82" s="5">
        <v>83128263000</v>
      </c>
    </row>
    <row r="83" spans="2:26" ht="15.5" x14ac:dyDescent="0.35">
      <c r="C83" t="s">
        <v>111</v>
      </c>
      <c r="D83" s="5">
        <v>121534128000</v>
      </c>
      <c r="E83" s="5">
        <v>145313906000</v>
      </c>
      <c r="F83" s="5">
        <v>241528247000</v>
      </c>
      <c r="G83" s="5">
        <v>131702769000</v>
      </c>
      <c r="I83" s="5">
        <v>638763072000</v>
      </c>
      <c r="J83" s="5">
        <v>997826652000</v>
      </c>
      <c r="K83" s="5">
        <v>611440436000</v>
      </c>
      <c r="L83" s="5">
        <v>558763947000</v>
      </c>
      <c r="M83" s="5">
        <v>447943202000</v>
      </c>
      <c r="N83" s="5">
        <v>-571947824000</v>
      </c>
      <c r="O83" s="5">
        <v>553125837000</v>
      </c>
      <c r="P83" s="5">
        <v>225933553000</v>
      </c>
      <c r="Q83" s="5">
        <v>279686697000</v>
      </c>
      <c r="R83" s="5">
        <v>731181507000</v>
      </c>
      <c r="S83" s="5">
        <v>288741530000</v>
      </c>
      <c r="T83" s="5">
        <v>358244143000</v>
      </c>
      <c r="U83" s="5">
        <v>33342916000</v>
      </c>
      <c r="V83" s="5">
        <v>234725164000</v>
      </c>
      <c r="W83" s="5">
        <v>83128263000</v>
      </c>
    </row>
    <row r="85" spans="2:26" ht="15.5" x14ac:dyDescent="0.35">
      <c r="B85" t="s">
        <v>112</v>
      </c>
      <c r="C85" t="s">
        <v>113</v>
      </c>
    </row>
    <row r="86" spans="2:26" ht="15.5" x14ac:dyDescent="0.35">
      <c r="C86" t="s">
        <v>114</v>
      </c>
    </row>
    <row r="87" spans="2:26" ht="15.5" x14ac:dyDescent="0.35">
      <c r="C87" t="s">
        <v>20</v>
      </c>
      <c r="D87" s="5">
        <v>789964067000</v>
      </c>
      <c r="E87" s="5">
        <v>894260537000</v>
      </c>
      <c r="F87" s="5">
        <v>753318200000</v>
      </c>
      <c r="G87" s="5">
        <v>823571846000</v>
      </c>
      <c r="I87" s="5">
        <v>753318200000</v>
      </c>
      <c r="J87" s="5">
        <v>704450347000</v>
      </c>
      <c r="K87" s="5">
        <v>668122916000</v>
      </c>
      <c r="L87" s="5">
        <v>847854652000</v>
      </c>
      <c r="M87" s="5">
        <v>704815641000</v>
      </c>
      <c r="N87" s="5">
        <v>776166532000</v>
      </c>
      <c r="O87" s="5">
        <v>740080310000</v>
      </c>
      <c r="P87" s="5">
        <v>858507746000</v>
      </c>
      <c r="Q87" s="5">
        <v>489658293000</v>
      </c>
      <c r="R87" s="5">
        <v>394917680000</v>
      </c>
      <c r="S87" s="5">
        <v>802942721000</v>
      </c>
      <c r="T87" s="5">
        <v>720157412000</v>
      </c>
      <c r="U87" s="5">
        <v>497850834000</v>
      </c>
      <c r="V87" s="5">
        <v>331487639000</v>
      </c>
      <c r="W87" s="5">
        <v>354510734000</v>
      </c>
      <c r="X87" s="5">
        <v>437357993000</v>
      </c>
      <c r="Y87" s="5">
        <v>157943452000</v>
      </c>
      <c r="Z87" s="5">
        <v>328890057000</v>
      </c>
    </row>
    <row r="88" spans="2:26" ht="15.5" x14ac:dyDescent="0.35">
      <c r="C88" t="s">
        <v>117</v>
      </c>
      <c r="D88" s="5">
        <v>108817956000</v>
      </c>
      <c r="E88" s="5">
        <v>117816860000</v>
      </c>
      <c r="F88" s="5">
        <v>108259788000</v>
      </c>
      <c r="G88" s="5">
        <v>151909054000</v>
      </c>
      <c r="I88" s="5">
        <v>108259788000</v>
      </c>
      <c r="J88" s="5">
        <v>168328281000</v>
      </c>
      <c r="K88" s="5">
        <v>201424164000</v>
      </c>
      <c r="L88" s="5">
        <v>306561436000</v>
      </c>
      <c r="M88" s="5">
        <v>409824545000</v>
      </c>
      <c r="N88" s="5">
        <v>357762203000</v>
      </c>
      <c r="O88" s="5">
        <v>130613823000</v>
      </c>
      <c r="P88" s="5">
        <v>139208330000</v>
      </c>
      <c r="Q88" s="5">
        <v>145178718000</v>
      </c>
      <c r="R88" s="5">
        <v>133996476000</v>
      </c>
      <c r="S88" s="5">
        <v>131425579000</v>
      </c>
      <c r="T88" s="5">
        <v>132547193000</v>
      </c>
      <c r="U88" s="5">
        <v>127502455000</v>
      </c>
      <c r="V88" s="5">
        <v>122064047000</v>
      </c>
      <c r="W88" s="5">
        <v>94836588000</v>
      </c>
      <c r="X88" s="5">
        <v>125533720000</v>
      </c>
      <c r="Y88" s="5">
        <v>76983721000</v>
      </c>
      <c r="Z88" s="5">
        <v>43982221000</v>
      </c>
    </row>
    <row r="89" spans="2:26" ht="15.5" x14ac:dyDescent="0.35">
      <c r="C89" t="s">
        <v>119</v>
      </c>
      <c r="L89" s="5">
        <v>415493000</v>
      </c>
      <c r="M89" s="5">
        <v>14855907000</v>
      </c>
      <c r="N89" s="5">
        <v>20090143000</v>
      </c>
      <c r="O89" s="5">
        <v>29425364000</v>
      </c>
      <c r="X89" s="5">
        <v>59698684000</v>
      </c>
    </row>
    <row r="90" spans="2:26" ht="15.5" x14ac:dyDescent="0.35">
      <c r="C90" t="s">
        <v>118</v>
      </c>
      <c r="D90" s="5">
        <v>32380650000</v>
      </c>
      <c r="E90" s="5">
        <v>43077309000</v>
      </c>
      <c r="F90" s="5">
        <v>42870440000</v>
      </c>
      <c r="G90" s="5">
        <v>27055526000</v>
      </c>
      <c r="I90" s="5">
        <v>42870440000</v>
      </c>
      <c r="J90" s="5">
        <v>27065036000</v>
      </c>
      <c r="K90" s="5">
        <v>40738237000</v>
      </c>
      <c r="L90" s="5">
        <v>21614279000</v>
      </c>
      <c r="M90" s="5">
        <v>19547110000</v>
      </c>
      <c r="N90" s="5">
        <v>22336569000</v>
      </c>
      <c r="O90" s="5">
        <v>34819511000</v>
      </c>
      <c r="V90" s="5">
        <v>37449280000</v>
      </c>
      <c r="W90" s="5">
        <v>40948330000</v>
      </c>
      <c r="X90" s="5">
        <v>41840824000</v>
      </c>
    </row>
    <row r="91" spans="2:26" ht="15.5" x14ac:dyDescent="0.35">
      <c r="C91" t="s">
        <v>120</v>
      </c>
      <c r="D91" s="5">
        <v>108817956000</v>
      </c>
      <c r="E91" s="5">
        <v>117816860000</v>
      </c>
      <c r="F91" s="5">
        <v>108259788000</v>
      </c>
      <c r="G91" s="5">
        <v>151909054000</v>
      </c>
      <c r="I91" s="5">
        <v>108259788000</v>
      </c>
      <c r="J91" s="5">
        <v>168328281000</v>
      </c>
      <c r="K91" s="5">
        <v>201424164000</v>
      </c>
      <c r="L91" s="5">
        <v>306561436000</v>
      </c>
      <c r="M91" s="5">
        <v>409824545000</v>
      </c>
      <c r="N91" s="5">
        <v>357762203000</v>
      </c>
      <c r="O91" s="5">
        <v>130613823000</v>
      </c>
      <c r="P91" s="5">
        <v>139208330000</v>
      </c>
      <c r="Q91" s="5">
        <v>145178718000</v>
      </c>
      <c r="R91" s="5">
        <v>133996476000</v>
      </c>
      <c r="S91" s="5">
        <v>131425579000</v>
      </c>
      <c r="T91" s="5">
        <v>132547193000</v>
      </c>
      <c r="U91" s="5">
        <v>127502455000</v>
      </c>
      <c r="V91" s="5">
        <v>122064047000</v>
      </c>
      <c r="W91" s="5">
        <v>94836588000</v>
      </c>
      <c r="X91" s="5">
        <v>125533720000</v>
      </c>
      <c r="Y91" s="5">
        <v>76983721000</v>
      </c>
      <c r="Z91" s="5">
        <v>43982221000</v>
      </c>
    </row>
    <row r="92" spans="2:26" ht="15.5" x14ac:dyDescent="0.35">
      <c r="C92" t="s">
        <v>121</v>
      </c>
      <c r="S92" s="5">
        <v>5011628000</v>
      </c>
      <c r="T92" s="5">
        <v>7978948000</v>
      </c>
      <c r="U92" s="5">
        <v>9543100000</v>
      </c>
    </row>
    <row r="93" spans="2:26" ht="15.5" x14ac:dyDescent="0.35">
      <c r="C93" t="s">
        <v>122</v>
      </c>
      <c r="D93" s="5">
        <v>58824188000</v>
      </c>
      <c r="E93" s="5">
        <v>72735455000</v>
      </c>
      <c r="F93" s="5">
        <v>67835113000</v>
      </c>
      <c r="G93" s="5">
        <v>65846371000</v>
      </c>
      <c r="I93" s="5">
        <v>67835113000</v>
      </c>
      <c r="J93" s="5">
        <v>60769995000</v>
      </c>
      <c r="K93" s="5">
        <v>50327567000</v>
      </c>
      <c r="L93" s="5">
        <v>83908875000</v>
      </c>
      <c r="M93" s="5">
        <v>18819944000</v>
      </c>
      <c r="N93" s="5">
        <v>49337493000</v>
      </c>
      <c r="O93" s="5">
        <v>28841193000</v>
      </c>
      <c r="P93" s="5">
        <v>91836033000</v>
      </c>
      <c r="Q93" s="5">
        <v>61920881000</v>
      </c>
      <c r="R93" s="5">
        <v>55552235000</v>
      </c>
      <c r="S93" s="5">
        <v>64995684000</v>
      </c>
      <c r="T93" s="5">
        <v>71411060000</v>
      </c>
      <c r="U93" s="5">
        <v>63140202000</v>
      </c>
      <c r="V93" s="5">
        <v>49385657000</v>
      </c>
      <c r="W93" s="5">
        <v>25180779000</v>
      </c>
      <c r="X93" s="5">
        <v>19335489000</v>
      </c>
      <c r="Y93" s="5">
        <v>10869677000</v>
      </c>
      <c r="Z93" s="5">
        <v>9723101000</v>
      </c>
    </row>
    <row r="94" spans="2:26" ht="15.5" x14ac:dyDescent="0.35">
      <c r="C94" t="s">
        <v>123</v>
      </c>
      <c r="D94" s="5">
        <v>934073000</v>
      </c>
      <c r="E94" s="5">
        <v>9394685000</v>
      </c>
      <c r="F94" s="5">
        <v>6515059000</v>
      </c>
      <c r="G94" s="5">
        <v>6020838000</v>
      </c>
      <c r="I94" s="5">
        <v>6515059000</v>
      </c>
      <c r="J94" s="5">
        <v>5875710000</v>
      </c>
      <c r="K94" s="5">
        <v>6053915000</v>
      </c>
      <c r="L94" s="5">
        <v>10571237000</v>
      </c>
      <c r="M94" s="5">
        <v>12487437000</v>
      </c>
      <c r="N94" s="5">
        <v>6561117000</v>
      </c>
      <c r="O94" s="5">
        <v>10370868000</v>
      </c>
      <c r="P94" s="5">
        <v>13487193000</v>
      </c>
      <c r="Q94" s="5">
        <v>10735180000</v>
      </c>
      <c r="R94" s="5">
        <v>12934273000</v>
      </c>
      <c r="S94" s="5">
        <v>13817722000</v>
      </c>
      <c r="T94" s="5">
        <v>12859039000</v>
      </c>
      <c r="U94" s="5">
        <v>10992493000</v>
      </c>
      <c r="V94" s="5">
        <v>9647801000</v>
      </c>
      <c r="W94" s="5">
        <v>6548370000</v>
      </c>
      <c r="X94" s="5">
        <v>6174368000</v>
      </c>
      <c r="Y94" s="5">
        <v>3547636000</v>
      </c>
      <c r="Z94" s="5">
        <v>1606677000</v>
      </c>
    </row>
    <row r="95" spans="2:26" ht="15.5" x14ac:dyDescent="0.35">
      <c r="C95" t="s">
        <v>784</v>
      </c>
      <c r="P95" s="5">
        <v>73210679000</v>
      </c>
      <c r="Q95" s="5">
        <v>81289843000</v>
      </c>
      <c r="R95" s="5">
        <v>72813757000</v>
      </c>
      <c r="S95" s="5">
        <v>62041850000</v>
      </c>
      <c r="T95" s="5">
        <v>107402189000</v>
      </c>
      <c r="U95" s="5">
        <v>42559457000</v>
      </c>
      <c r="V95" s="5">
        <v>50904726000</v>
      </c>
    </row>
    <row r="96" spans="2:26" ht="15.5" x14ac:dyDescent="0.35">
      <c r="C96" t="s">
        <v>91</v>
      </c>
      <c r="D96" s="5">
        <v>-41837455000</v>
      </c>
      <c r="E96" s="5">
        <v>-41837455000</v>
      </c>
      <c r="F96" s="5">
        <v>-41837455000</v>
      </c>
      <c r="G96" s="5">
        <v>-41837455000</v>
      </c>
      <c r="I96" s="5">
        <v>-41837455000</v>
      </c>
      <c r="J96" s="5">
        <v>-41837455000</v>
      </c>
      <c r="K96" s="5">
        <v>-41837455000</v>
      </c>
      <c r="L96" s="5">
        <v>-41837455000</v>
      </c>
      <c r="M96" s="5">
        <v>-41837455000</v>
      </c>
      <c r="N96" s="5">
        <v>-41837455000</v>
      </c>
      <c r="O96" s="5">
        <v>-41837455000</v>
      </c>
      <c r="P96" s="5">
        <v>-1642980519000</v>
      </c>
      <c r="Q96" s="5">
        <v>-1642980519000</v>
      </c>
      <c r="R96" s="5">
        <v>-702900000000</v>
      </c>
      <c r="W96" s="5">
        <v>-32408638000</v>
      </c>
      <c r="X96" s="5">
        <v>-32567527000</v>
      </c>
      <c r="Y96" s="5">
        <v>-32545187000</v>
      </c>
      <c r="Z96" s="5">
        <v>-32537608000</v>
      </c>
    </row>
    <row r="97" spans="3:26" ht="15.5" x14ac:dyDescent="0.35">
      <c r="C97" t="s">
        <v>124</v>
      </c>
      <c r="D97" s="5">
        <v>989690667000</v>
      </c>
      <c r="E97" s="5">
        <v>1116356195000</v>
      </c>
      <c r="F97" s="5">
        <v>962771214000</v>
      </c>
      <c r="G97" s="5">
        <v>1092710351000</v>
      </c>
      <c r="I97" s="5">
        <v>962771214000</v>
      </c>
      <c r="J97" s="5">
        <v>969995396000</v>
      </c>
      <c r="K97" s="5">
        <v>957722521000</v>
      </c>
      <c r="L97" s="5">
        <v>1285035046000</v>
      </c>
      <c r="M97" s="5">
        <v>1180759128000</v>
      </c>
      <c r="N97" s="5">
        <v>1234393319000</v>
      </c>
      <c r="O97" s="5">
        <v>956474290000</v>
      </c>
      <c r="P97" s="5">
        <v>1412275572000</v>
      </c>
      <c r="Q97" s="5">
        <v>961962801000</v>
      </c>
      <c r="R97" s="5">
        <v>833290615000</v>
      </c>
      <c r="S97" s="5">
        <v>1248002024000</v>
      </c>
      <c r="T97" s="5">
        <v>1149143156000</v>
      </c>
      <c r="U97" s="5">
        <v>894564680000</v>
      </c>
      <c r="V97" s="5">
        <v>723249718000</v>
      </c>
      <c r="W97" s="5">
        <v>653345694000</v>
      </c>
      <c r="X97" s="5">
        <v>913827523000</v>
      </c>
      <c r="Y97" s="5">
        <v>730744230000</v>
      </c>
      <c r="Z97" s="5">
        <v>642976322000</v>
      </c>
    </row>
    <row r="98" spans="3:26" ht="15.5" x14ac:dyDescent="0.35">
      <c r="C98" t="s">
        <v>125</v>
      </c>
    </row>
    <row r="99" spans="3:26" ht="15.5" x14ac:dyDescent="0.35">
      <c r="C99" t="s">
        <v>589</v>
      </c>
      <c r="Z99" s="5">
        <v>326723650000</v>
      </c>
    </row>
    <row r="100" spans="3:26" ht="15.5" x14ac:dyDescent="0.35">
      <c r="C100" t="s">
        <v>318</v>
      </c>
      <c r="P100" s="5">
        <v>42032157000</v>
      </c>
      <c r="Q100" s="5">
        <v>37865089000</v>
      </c>
      <c r="R100" s="5">
        <v>35600984000</v>
      </c>
      <c r="S100" s="5">
        <v>36802424000</v>
      </c>
      <c r="T100" s="5">
        <v>38010748000</v>
      </c>
      <c r="U100" s="5">
        <v>39262725000</v>
      </c>
      <c r="V100" s="5">
        <v>23443785000</v>
      </c>
    </row>
    <row r="101" spans="3:26" ht="15.5" x14ac:dyDescent="0.35">
      <c r="C101" t="s">
        <v>126</v>
      </c>
      <c r="D101" s="5">
        <v>587939017000</v>
      </c>
      <c r="E101" s="5">
        <v>606553490000</v>
      </c>
      <c r="F101" s="5">
        <v>624573285000</v>
      </c>
      <c r="G101" s="5">
        <v>643481574000</v>
      </c>
      <c r="I101" s="5">
        <v>624573285000</v>
      </c>
      <c r="J101" s="5">
        <v>693410681000</v>
      </c>
      <c r="K101" s="5">
        <v>673463098000</v>
      </c>
      <c r="L101" s="5">
        <v>567465432000</v>
      </c>
      <c r="M101" s="5">
        <v>473956766000</v>
      </c>
      <c r="N101" s="5">
        <v>397108716000</v>
      </c>
      <c r="O101" s="5">
        <v>398030725000</v>
      </c>
      <c r="P101" s="5">
        <v>781871305000</v>
      </c>
      <c r="Q101" s="5">
        <v>786424768000</v>
      </c>
      <c r="R101" s="5">
        <v>801057679000</v>
      </c>
      <c r="S101" s="5">
        <v>823767691000</v>
      </c>
      <c r="T101" s="5">
        <v>854494720000</v>
      </c>
      <c r="U101" s="5">
        <v>853241872000</v>
      </c>
      <c r="V101" s="5">
        <v>909057769000</v>
      </c>
      <c r="W101" s="5">
        <v>1559739678000</v>
      </c>
      <c r="X101" s="5">
        <v>1375851815000</v>
      </c>
      <c r="Y101" s="5">
        <v>1291394927000</v>
      </c>
      <c r="Z101" s="5">
        <v>2374974845000</v>
      </c>
    </row>
    <row r="102" spans="3:26" ht="15.5" x14ac:dyDescent="0.35">
      <c r="C102" t="s">
        <v>483</v>
      </c>
      <c r="D102" s="5">
        <v>11306656994000</v>
      </c>
      <c r="E102" s="5">
        <v>11090950873000</v>
      </c>
      <c r="F102" s="5">
        <v>11071847210000</v>
      </c>
      <c r="G102" s="5">
        <v>10904673394000</v>
      </c>
      <c r="I102" s="5">
        <v>11071847210000</v>
      </c>
      <c r="J102" s="5">
        <v>10872759892000</v>
      </c>
      <c r="K102" s="5">
        <v>10336153024000</v>
      </c>
      <c r="L102" s="5">
        <v>10216226498000</v>
      </c>
      <c r="M102" s="5">
        <v>10007169206000</v>
      </c>
      <c r="N102" s="5">
        <v>9822748932000</v>
      </c>
      <c r="O102" s="5">
        <v>10821572523000</v>
      </c>
      <c r="P102" s="5">
        <v>2341631638000</v>
      </c>
      <c r="Q102" s="5">
        <v>2419644614000</v>
      </c>
      <c r="R102" s="5">
        <v>2491333352000</v>
      </c>
      <c r="S102" s="5">
        <v>2467781769000</v>
      </c>
      <c r="T102" s="5">
        <v>2415730886000</v>
      </c>
      <c r="U102" s="5">
        <v>2132555575000</v>
      </c>
      <c r="V102" s="5">
        <v>2217133943000</v>
      </c>
      <c r="W102" s="5">
        <v>1942978845000</v>
      </c>
      <c r="X102" s="5">
        <v>2035619934000</v>
      </c>
      <c r="Y102" s="5">
        <v>2280565971000</v>
      </c>
      <c r="Z102" s="5">
        <v>561128358000</v>
      </c>
    </row>
    <row r="103" spans="3:26" ht="15.5" x14ac:dyDescent="0.35">
      <c r="C103" t="s">
        <v>405</v>
      </c>
      <c r="X103" s="5">
        <v>757952000</v>
      </c>
      <c r="Y103" s="5">
        <v>1667494000</v>
      </c>
      <c r="Z103" s="5">
        <v>2577036000</v>
      </c>
    </row>
    <row r="104" spans="3:26" ht="15.5" x14ac:dyDescent="0.35">
      <c r="C104" t="s">
        <v>319</v>
      </c>
      <c r="V104" s="5">
        <v>1504108000</v>
      </c>
      <c r="W104" s="5">
        <v>1630212000</v>
      </c>
      <c r="X104" s="5">
        <v>1756315000</v>
      </c>
      <c r="Y104" s="5">
        <v>16509027000</v>
      </c>
      <c r="Z104" s="5">
        <v>17299977000</v>
      </c>
    </row>
    <row r="105" spans="3:26" ht="15.5" x14ac:dyDescent="0.35">
      <c r="C105" t="s">
        <v>128</v>
      </c>
      <c r="E105" s="5">
        <v>116758640000</v>
      </c>
      <c r="F105" s="5">
        <v>108077564000</v>
      </c>
      <c r="G105" s="5">
        <v>121572751000</v>
      </c>
      <c r="I105" s="5">
        <v>108077564000</v>
      </c>
      <c r="J105" s="5">
        <v>136074152000</v>
      </c>
      <c r="K105" s="5">
        <v>170612015000</v>
      </c>
      <c r="L105" s="5">
        <v>203448662000</v>
      </c>
      <c r="M105" s="5">
        <v>225799104000</v>
      </c>
      <c r="N105" s="5">
        <v>281728736000</v>
      </c>
      <c r="O105" s="5">
        <v>289540238000</v>
      </c>
      <c r="P105" s="5">
        <v>387033927000</v>
      </c>
      <c r="Q105" s="5">
        <v>358619303000</v>
      </c>
      <c r="R105" s="5">
        <v>349108189000</v>
      </c>
      <c r="W105" s="5">
        <v>3448663000</v>
      </c>
      <c r="X105" s="5">
        <v>6237760000</v>
      </c>
      <c r="Y105" s="5">
        <v>32186041000</v>
      </c>
      <c r="Z105" s="5">
        <v>62837913000</v>
      </c>
    </row>
    <row r="106" spans="3:26" ht="15.5" x14ac:dyDescent="0.35">
      <c r="C106" t="s">
        <v>129</v>
      </c>
      <c r="D106" s="5">
        <v>11926471847000</v>
      </c>
      <c r="E106" s="5">
        <v>11919798480000</v>
      </c>
      <c r="F106" s="5">
        <v>11914587478000</v>
      </c>
      <c r="G106" s="5">
        <v>11783043005000</v>
      </c>
      <c r="I106" s="5">
        <v>11914587478000</v>
      </c>
      <c r="J106" s="5">
        <v>11797564208000</v>
      </c>
      <c r="K106" s="5">
        <v>11284791589000</v>
      </c>
      <c r="L106" s="5">
        <v>11084585345000</v>
      </c>
      <c r="M106" s="5">
        <v>10790933427000</v>
      </c>
      <c r="N106" s="5">
        <v>10581518172000</v>
      </c>
      <c r="O106" s="5">
        <v>11591557026000</v>
      </c>
      <c r="P106" s="5">
        <v>3631650032000</v>
      </c>
      <c r="Q106" s="5">
        <v>3677475604000</v>
      </c>
      <c r="R106" s="5">
        <v>3753278755000</v>
      </c>
      <c r="S106" s="5">
        <v>3423087961000</v>
      </c>
      <c r="T106" s="5">
        <v>3395789020000</v>
      </c>
      <c r="U106" s="5">
        <v>3232240210000</v>
      </c>
      <c r="V106" s="5">
        <v>3227017045000</v>
      </c>
      <c r="W106" s="5">
        <v>3579495594000</v>
      </c>
      <c r="X106" s="5">
        <v>3517060587000</v>
      </c>
      <c r="Y106" s="5">
        <v>3701443694000</v>
      </c>
      <c r="Z106" s="5">
        <v>3427424490000</v>
      </c>
    </row>
    <row r="107" spans="3:26" ht="15.5" x14ac:dyDescent="0.35">
      <c r="C107" t="s">
        <v>130</v>
      </c>
      <c r="D107" s="5">
        <v>12916162514000</v>
      </c>
      <c r="E107" s="5">
        <v>13036154675000</v>
      </c>
      <c r="F107" s="5">
        <v>12877358692000</v>
      </c>
      <c r="G107" s="5">
        <v>12875753356000</v>
      </c>
      <c r="I107" s="5">
        <v>12877358692000</v>
      </c>
      <c r="J107" s="5">
        <v>12767559604000</v>
      </c>
      <c r="K107" s="5">
        <v>12242514110000</v>
      </c>
      <c r="L107" s="5">
        <v>12369620391000</v>
      </c>
      <c r="M107" s="5">
        <v>11971692555000</v>
      </c>
      <c r="N107" s="5">
        <v>11815911491000</v>
      </c>
      <c r="O107" s="5">
        <v>12548031316000</v>
      </c>
      <c r="P107" s="5">
        <v>5043925604000</v>
      </c>
      <c r="Q107" s="5">
        <v>4639438405000</v>
      </c>
      <c r="R107" s="5">
        <v>4586569370000</v>
      </c>
      <c r="S107" s="5">
        <v>4671089985000</v>
      </c>
      <c r="T107" s="5">
        <v>4544932176000</v>
      </c>
      <c r="U107" s="5">
        <v>4126804890000</v>
      </c>
      <c r="V107" s="5">
        <v>3950266763000</v>
      </c>
      <c r="W107" s="5">
        <v>4232841288000</v>
      </c>
      <c r="X107" s="5">
        <v>4430888110000</v>
      </c>
      <c r="Y107" s="5">
        <v>4432187924000</v>
      </c>
      <c r="Z107" s="5">
        <v>4070400812000</v>
      </c>
    </row>
    <row r="108" spans="3:26" ht="15.5" x14ac:dyDescent="0.35">
      <c r="C108" t="s">
        <v>131</v>
      </c>
    </row>
    <row r="109" spans="3:26" ht="15.5" x14ac:dyDescent="0.35">
      <c r="C109" t="s">
        <v>132</v>
      </c>
    </row>
    <row r="110" spans="3:26" ht="15.5" x14ac:dyDescent="0.35">
      <c r="C110" t="s">
        <v>133</v>
      </c>
      <c r="D110" s="5">
        <v>649723201000</v>
      </c>
      <c r="E110" s="5">
        <v>632747303000</v>
      </c>
      <c r="F110" s="5">
        <v>628118039000</v>
      </c>
      <c r="G110" s="5">
        <v>623715002000</v>
      </c>
      <c r="I110" s="5">
        <v>628118039000</v>
      </c>
      <c r="J110" s="5">
        <v>602407544000</v>
      </c>
      <c r="K110" s="5">
        <v>567841769000</v>
      </c>
      <c r="L110" s="5">
        <v>580745662000</v>
      </c>
      <c r="M110" s="5">
        <v>457680363000</v>
      </c>
      <c r="N110" s="5">
        <v>418601976000</v>
      </c>
      <c r="O110" s="5">
        <v>582233582000</v>
      </c>
      <c r="P110" s="5">
        <v>1135313268000</v>
      </c>
      <c r="Q110" s="5">
        <v>824154197000</v>
      </c>
      <c r="R110" s="5">
        <v>930849091000</v>
      </c>
      <c r="S110" s="5">
        <v>746556660000</v>
      </c>
      <c r="T110" s="5">
        <v>618935893000</v>
      </c>
      <c r="U110" s="5">
        <v>815065170000</v>
      </c>
      <c r="V110" s="5">
        <v>609300508000</v>
      </c>
      <c r="W110" s="5">
        <v>367054154000</v>
      </c>
      <c r="X110" s="5">
        <v>529803843000</v>
      </c>
      <c r="Y110" s="5">
        <v>847178914000</v>
      </c>
      <c r="Z110" s="5">
        <v>527495198000</v>
      </c>
    </row>
    <row r="111" spans="3:26" ht="15.5" x14ac:dyDescent="0.35">
      <c r="C111" t="s">
        <v>135</v>
      </c>
      <c r="P111" s="5">
        <v>49048590000</v>
      </c>
      <c r="Q111" s="5">
        <v>49069324000</v>
      </c>
      <c r="R111" s="5">
        <v>41271343000</v>
      </c>
      <c r="S111" s="5">
        <v>63809757000</v>
      </c>
      <c r="T111" s="5">
        <v>76553881000</v>
      </c>
      <c r="U111" s="5">
        <v>60884000000</v>
      </c>
      <c r="V111" s="5">
        <v>60012628000</v>
      </c>
      <c r="W111" s="5">
        <v>42035882000</v>
      </c>
      <c r="X111" s="5">
        <v>34062357000</v>
      </c>
    </row>
    <row r="112" spans="3:26" ht="15.5" x14ac:dyDescent="0.35">
      <c r="C112" t="s">
        <v>136</v>
      </c>
      <c r="D112" s="5">
        <v>85022974000</v>
      </c>
      <c r="E112" s="5">
        <v>62197737000</v>
      </c>
      <c r="F112" s="5">
        <v>66567859000</v>
      </c>
      <c r="G112" s="5">
        <v>65137138000</v>
      </c>
      <c r="I112" s="5">
        <v>66567859000</v>
      </c>
      <c r="J112" s="5">
        <v>70002269000</v>
      </c>
      <c r="K112" s="5">
        <v>47636652000</v>
      </c>
      <c r="L112" s="5">
        <v>48023286000</v>
      </c>
      <c r="M112" s="5">
        <v>41040598000</v>
      </c>
      <c r="N112" s="5">
        <v>22449451000</v>
      </c>
      <c r="O112" s="5">
        <v>41597874000</v>
      </c>
      <c r="P112" s="5">
        <v>49048590000</v>
      </c>
      <c r="Q112" s="5">
        <v>49069324000</v>
      </c>
      <c r="R112" s="5">
        <v>41271343000</v>
      </c>
      <c r="S112" s="5">
        <v>63809757000</v>
      </c>
      <c r="T112" s="5">
        <v>76553881000</v>
      </c>
      <c r="U112" s="5">
        <v>60884000000</v>
      </c>
      <c r="V112" s="5">
        <v>60012628000</v>
      </c>
      <c r="W112" s="5">
        <v>42035882000</v>
      </c>
      <c r="X112" s="5">
        <v>34062357000</v>
      </c>
      <c r="Y112" s="5">
        <v>101365697000</v>
      </c>
      <c r="Z112" s="5">
        <v>25984003000</v>
      </c>
    </row>
    <row r="113" spans="3:26" ht="15.5" x14ac:dyDescent="0.35">
      <c r="C113" t="s">
        <v>143</v>
      </c>
      <c r="P113" s="5">
        <v>53752794000</v>
      </c>
      <c r="Q113" s="5">
        <v>50519039000</v>
      </c>
      <c r="R113" s="5">
        <v>35193370000</v>
      </c>
      <c r="S113" s="5">
        <v>30370548000</v>
      </c>
      <c r="T113" s="5">
        <v>39965181000</v>
      </c>
      <c r="U113" s="5">
        <v>39493155000</v>
      </c>
      <c r="Y113" s="5">
        <v>14350388000</v>
      </c>
      <c r="Z113" s="5">
        <v>11723839000</v>
      </c>
    </row>
    <row r="114" spans="3:26" ht="15.5" x14ac:dyDescent="0.35">
      <c r="C114" t="s">
        <v>144</v>
      </c>
      <c r="D114" s="5">
        <v>32380650000</v>
      </c>
      <c r="E114" s="5">
        <v>43077309000</v>
      </c>
      <c r="F114" s="5">
        <v>42870440000</v>
      </c>
      <c r="G114" s="5">
        <v>27055526000</v>
      </c>
      <c r="I114" s="5">
        <v>42870440000</v>
      </c>
      <c r="J114" s="5">
        <v>27065036000</v>
      </c>
      <c r="K114" s="5">
        <v>40738237000</v>
      </c>
      <c r="L114" s="5">
        <v>22029772000</v>
      </c>
      <c r="M114" s="5">
        <v>34403017000</v>
      </c>
      <c r="N114" s="5">
        <v>42426712000</v>
      </c>
      <c r="O114" s="5">
        <v>64244875000</v>
      </c>
      <c r="P114" s="5">
        <v>53752794000</v>
      </c>
      <c r="Q114" s="5">
        <v>50519039000</v>
      </c>
      <c r="R114" s="5">
        <v>35193370000</v>
      </c>
      <c r="S114" s="5">
        <v>30370548000</v>
      </c>
      <c r="T114" s="5">
        <v>39965181000</v>
      </c>
      <c r="U114" s="5">
        <v>39493155000</v>
      </c>
      <c r="V114" s="5">
        <v>37449280000</v>
      </c>
      <c r="W114" s="5">
        <v>40948330000</v>
      </c>
      <c r="X114" s="5">
        <v>101539508000</v>
      </c>
      <c r="Y114" s="5">
        <v>14350388000</v>
      </c>
      <c r="Z114" s="5">
        <v>11723839000</v>
      </c>
    </row>
    <row r="115" spans="3:26" ht="15.5" x14ac:dyDescent="0.35">
      <c r="C115" t="s">
        <v>3074</v>
      </c>
      <c r="P115" s="5">
        <v>4684751000</v>
      </c>
      <c r="Q115" s="5">
        <v>4808569000</v>
      </c>
      <c r="R115" s="5">
        <v>7277944000</v>
      </c>
      <c r="S115" s="5">
        <v>5674621000</v>
      </c>
      <c r="T115" s="5">
        <v>3783866000</v>
      </c>
      <c r="U115" s="5">
        <v>2483311000</v>
      </c>
      <c r="V115" s="5">
        <v>21867111000</v>
      </c>
      <c r="W115" s="5">
        <v>6929679000</v>
      </c>
      <c r="X115" s="5">
        <v>14750856000</v>
      </c>
      <c r="Y115" s="5">
        <v>28515713000</v>
      </c>
      <c r="Z115" s="5">
        <v>75043822000</v>
      </c>
    </row>
    <row r="116" spans="3:26" ht="15.5" x14ac:dyDescent="0.35">
      <c r="C116" t="s">
        <v>137</v>
      </c>
      <c r="D116" s="5">
        <v>30241187000</v>
      </c>
      <c r="E116" s="5">
        <v>26728790000</v>
      </c>
      <c r="F116" s="5">
        <v>23784709000</v>
      </c>
      <c r="G116" s="5">
        <v>29526095000</v>
      </c>
      <c r="I116" s="5">
        <v>23784709000</v>
      </c>
      <c r="J116" s="5">
        <v>28783179000</v>
      </c>
      <c r="K116" s="5">
        <v>24457911000</v>
      </c>
      <c r="L116" s="5">
        <v>35817488000</v>
      </c>
      <c r="M116" s="5">
        <v>36735385000</v>
      </c>
      <c r="N116" s="5">
        <v>21341316000</v>
      </c>
      <c r="O116" s="5">
        <v>28278306000</v>
      </c>
      <c r="P116" s="5">
        <v>32049310000</v>
      </c>
      <c r="Q116" s="5">
        <v>36604210000</v>
      </c>
      <c r="R116" s="5">
        <v>25251807000</v>
      </c>
      <c r="S116" s="5">
        <v>37189244000</v>
      </c>
      <c r="T116" s="5">
        <v>39419238000</v>
      </c>
      <c r="U116" s="5">
        <v>34283961000</v>
      </c>
      <c r="V116" s="5">
        <v>35465722000</v>
      </c>
      <c r="W116" s="5">
        <v>20278932000</v>
      </c>
      <c r="X116" s="5">
        <v>29541787000</v>
      </c>
      <c r="Y116" s="5">
        <v>19657564000</v>
      </c>
      <c r="Z116" s="5">
        <v>20126446000</v>
      </c>
    </row>
    <row r="117" spans="3:26" ht="15.5" x14ac:dyDescent="0.35">
      <c r="C117" t="s">
        <v>138</v>
      </c>
      <c r="D117" s="5">
        <v>74368729000</v>
      </c>
      <c r="E117" s="5">
        <v>72600651000</v>
      </c>
      <c r="F117" s="5">
        <v>64282681000</v>
      </c>
      <c r="G117" s="5">
        <v>72334356000</v>
      </c>
      <c r="I117" s="5">
        <v>64282681000</v>
      </c>
      <c r="J117" s="5">
        <v>54563052000</v>
      </c>
      <c r="K117" s="5">
        <v>52628190000</v>
      </c>
      <c r="L117" s="5">
        <v>64329073000</v>
      </c>
      <c r="M117" s="5">
        <v>59148735000</v>
      </c>
      <c r="N117" s="5">
        <v>39222659000</v>
      </c>
      <c r="O117" s="5">
        <v>72475702000</v>
      </c>
      <c r="P117" s="5">
        <v>98134167000</v>
      </c>
      <c r="Q117" s="5">
        <v>74420202000</v>
      </c>
      <c r="R117" s="5">
        <v>79642042000</v>
      </c>
      <c r="S117" s="5">
        <v>79682988000</v>
      </c>
      <c r="T117" s="5">
        <v>63174736000</v>
      </c>
      <c r="U117" s="5">
        <v>56680280000</v>
      </c>
      <c r="V117" s="5">
        <v>60070639000</v>
      </c>
      <c r="W117" s="5">
        <v>50784083000</v>
      </c>
      <c r="X117" s="5">
        <v>53101823000</v>
      </c>
      <c r="Y117" s="5">
        <v>35185726000</v>
      </c>
      <c r="Z117" s="5">
        <v>29739501000</v>
      </c>
    </row>
    <row r="118" spans="3:26" ht="15.5" x14ac:dyDescent="0.35">
      <c r="C118" t="s">
        <v>786</v>
      </c>
      <c r="X118" s="5">
        <v>50600000000</v>
      </c>
      <c r="Y118" s="5">
        <v>16600000000</v>
      </c>
    </row>
    <row r="119" spans="3:26" ht="15.5" x14ac:dyDescent="0.35">
      <c r="C119" t="s">
        <v>449</v>
      </c>
      <c r="V119" s="5">
        <v>23430787000</v>
      </c>
      <c r="W119" s="5">
        <v>44452087000</v>
      </c>
      <c r="X119" s="5">
        <v>51596274000</v>
      </c>
      <c r="Y119" s="5">
        <v>154027642000</v>
      </c>
    </row>
    <row r="120" spans="3:26" ht="15.5" x14ac:dyDescent="0.35">
      <c r="C120" t="s">
        <v>139</v>
      </c>
    </row>
    <row r="121" spans="3:26" ht="15.5" x14ac:dyDescent="0.35">
      <c r="C121" t="s">
        <v>140</v>
      </c>
      <c r="D121" s="5">
        <v>529869836000</v>
      </c>
      <c r="E121" s="5">
        <v>530266853000</v>
      </c>
      <c r="F121" s="5">
        <v>529951855000</v>
      </c>
      <c r="G121" s="5">
        <v>529614500000</v>
      </c>
      <c r="I121" s="5">
        <v>529951855000</v>
      </c>
      <c r="J121" s="5">
        <v>525793001000</v>
      </c>
      <c r="K121" s="5">
        <v>520053715000</v>
      </c>
      <c r="L121" s="5">
        <v>531538477000</v>
      </c>
      <c r="M121" s="5">
        <v>494409346000</v>
      </c>
      <c r="N121" s="5">
        <v>487032877000</v>
      </c>
      <c r="O121" s="5">
        <v>61391245000</v>
      </c>
      <c r="P121" s="5">
        <v>2278955125000</v>
      </c>
      <c r="Q121" s="5">
        <v>2397716371000</v>
      </c>
      <c r="R121" s="5">
        <v>919742734000</v>
      </c>
      <c r="S121" s="5">
        <v>1029778473000</v>
      </c>
      <c r="T121" s="5">
        <v>1110180658000</v>
      </c>
      <c r="U121" s="5">
        <v>691232474000</v>
      </c>
      <c r="V121" s="5">
        <v>719050213000</v>
      </c>
      <c r="W121" s="5">
        <v>764060498000</v>
      </c>
      <c r="X121" s="5">
        <v>938493667000</v>
      </c>
      <c r="Y121" s="5">
        <v>966833332000</v>
      </c>
      <c r="Z121" s="5">
        <v>1560375000000</v>
      </c>
    </row>
    <row r="122" spans="3:26" ht="15.5" x14ac:dyDescent="0.35">
      <c r="C122" t="s">
        <v>142</v>
      </c>
      <c r="D122" s="5">
        <v>3581439000</v>
      </c>
      <c r="E122" s="5">
        <v>5244725000</v>
      </c>
      <c r="F122" s="5">
        <v>3797113000</v>
      </c>
      <c r="G122" s="5">
        <v>3757223000</v>
      </c>
      <c r="I122" s="5">
        <v>3797113000</v>
      </c>
      <c r="J122" s="5">
        <v>3923548000</v>
      </c>
      <c r="K122" s="5">
        <v>3938148000</v>
      </c>
      <c r="L122" s="5">
        <v>6918388000</v>
      </c>
      <c r="P122" s="5">
        <v>514251846000</v>
      </c>
      <c r="Q122" s="5">
        <v>253607291000</v>
      </c>
      <c r="R122" s="5">
        <v>415469625000</v>
      </c>
      <c r="S122" s="5">
        <v>202844280000</v>
      </c>
      <c r="T122" s="5">
        <v>120951094000</v>
      </c>
      <c r="U122" s="5">
        <v>393591566000</v>
      </c>
      <c r="V122" s="5">
        <v>236669372000</v>
      </c>
      <c r="W122" s="5">
        <v>86748478000</v>
      </c>
      <c r="X122" s="5">
        <v>88146135000</v>
      </c>
      <c r="Y122" s="5">
        <v>564666668000</v>
      </c>
      <c r="Z122" s="5">
        <v>82125000000</v>
      </c>
    </row>
    <row r="123" spans="3:26" ht="15.5" x14ac:dyDescent="0.35">
      <c r="C123" t="s">
        <v>103</v>
      </c>
    </row>
    <row r="124" spans="3:26" ht="15.5" x14ac:dyDescent="0.35">
      <c r="C124" t="s">
        <v>145</v>
      </c>
      <c r="D124" s="5">
        <v>898655637000</v>
      </c>
      <c r="E124" s="5">
        <v>877833279000</v>
      </c>
      <c r="F124" s="5">
        <v>868980466000</v>
      </c>
      <c r="G124" s="5">
        <v>844589132000</v>
      </c>
      <c r="I124" s="5">
        <v>868980466000</v>
      </c>
      <c r="J124" s="5">
        <v>815505304000</v>
      </c>
      <c r="K124" s="5">
        <v>785417670000</v>
      </c>
      <c r="L124" s="5">
        <v>743801935000</v>
      </c>
      <c r="M124" s="5">
        <v>716557017000</v>
      </c>
      <c r="N124" s="5">
        <v>743722721000</v>
      </c>
      <c r="O124" s="5">
        <v>390223497000</v>
      </c>
      <c r="P124" s="5">
        <v>2676459808000</v>
      </c>
      <c r="Q124" s="5">
        <v>2828371340000</v>
      </c>
      <c r="R124" s="5">
        <v>1370475589000</v>
      </c>
      <c r="S124" s="5">
        <v>1517963942000</v>
      </c>
      <c r="T124" s="5">
        <v>1558865090000</v>
      </c>
      <c r="U124" s="5">
        <v>1151987670000</v>
      </c>
      <c r="V124" s="5">
        <v>1108682121000</v>
      </c>
      <c r="W124" s="5">
        <v>1568253164000</v>
      </c>
      <c r="X124" s="5">
        <v>1677804560000</v>
      </c>
      <c r="Y124" s="5">
        <v>1801105517000</v>
      </c>
      <c r="Z124" s="5">
        <v>2084264722000</v>
      </c>
    </row>
    <row r="125" spans="3:26" ht="15.5" x14ac:dyDescent="0.35">
      <c r="C125" t="s">
        <v>146</v>
      </c>
      <c r="D125" s="5">
        <v>898655637000</v>
      </c>
      <c r="E125" s="5">
        <v>877833279000</v>
      </c>
      <c r="F125" s="5">
        <v>868980466000</v>
      </c>
      <c r="G125" s="5">
        <v>844589132000</v>
      </c>
      <c r="I125" s="5">
        <v>868980466000</v>
      </c>
      <c r="J125" s="5">
        <v>815505304000</v>
      </c>
      <c r="K125" s="5">
        <v>785417670000</v>
      </c>
      <c r="L125" s="5">
        <v>743801935000</v>
      </c>
      <c r="M125" s="5">
        <v>716557017000</v>
      </c>
      <c r="N125" s="5">
        <v>743722721000</v>
      </c>
      <c r="O125" s="5">
        <v>390223497000</v>
      </c>
      <c r="P125" s="5">
        <v>2676459808000</v>
      </c>
      <c r="Q125" s="5">
        <v>2828371340000</v>
      </c>
      <c r="R125" s="5">
        <v>1370475589000</v>
      </c>
      <c r="S125" s="5">
        <v>1517963942000</v>
      </c>
      <c r="T125" s="5">
        <v>1558865090000</v>
      </c>
      <c r="U125" s="5">
        <v>1151987670000</v>
      </c>
      <c r="V125" s="5">
        <v>1108682121000</v>
      </c>
      <c r="W125" s="5">
        <v>1568253164000</v>
      </c>
      <c r="X125" s="5">
        <v>1677804560000</v>
      </c>
      <c r="Y125" s="5">
        <v>1801105517000</v>
      </c>
      <c r="Z125" s="5">
        <v>2084264722000</v>
      </c>
    </row>
    <row r="126" spans="3:26" ht="15.5" x14ac:dyDescent="0.35">
      <c r="C126" t="s">
        <v>323</v>
      </c>
    </row>
    <row r="127" spans="3:26" ht="15.5" x14ac:dyDescent="0.35">
      <c r="C127" t="s">
        <v>325</v>
      </c>
      <c r="D127" s="5">
        <v>529869836000</v>
      </c>
      <c r="E127" s="5">
        <v>530266853000</v>
      </c>
      <c r="F127" s="5">
        <v>529951855000</v>
      </c>
      <c r="G127" s="5">
        <v>529614500000</v>
      </c>
      <c r="I127" s="5">
        <v>529951855000</v>
      </c>
      <c r="J127" s="5">
        <v>525793001000</v>
      </c>
      <c r="K127" s="5">
        <v>520053715000</v>
      </c>
      <c r="L127" s="5">
        <v>531538477000</v>
      </c>
      <c r="M127" s="5">
        <v>494409346000</v>
      </c>
      <c r="N127" s="5">
        <v>487032877000</v>
      </c>
      <c r="O127" s="5">
        <v>61391245000</v>
      </c>
      <c r="P127" s="5">
        <v>2278955125000</v>
      </c>
      <c r="Q127" s="5">
        <v>2397716371000</v>
      </c>
      <c r="R127" s="5">
        <v>919742734000</v>
      </c>
      <c r="S127" s="5">
        <v>1029778473000</v>
      </c>
      <c r="T127" s="5">
        <v>1110180658000</v>
      </c>
      <c r="U127" s="5">
        <v>691232474000</v>
      </c>
      <c r="V127" s="5">
        <v>719050213000</v>
      </c>
      <c r="W127" s="5">
        <v>764060498000</v>
      </c>
      <c r="X127" s="5">
        <v>938493667000</v>
      </c>
      <c r="Y127" s="5">
        <v>966833332000</v>
      </c>
      <c r="Z127" s="5">
        <v>1560375000000</v>
      </c>
    </row>
    <row r="128" spans="3:26" ht="15.5" x14ac:dyDescent="0.35">
      <c r="C128" t="s">
        <v>147</v>
      </c>
      <c r="S128" s="5">
        <v>22305554000</v>
      </c>
      <c r="T128" s="5">
        <v>30171703000</v>
      </c>
      <c r="U128" s="5">
        <v>25840084000</v>
      </c>
      <c r="V128" s="5">
        <v>5669042000</v>
      </c>
    </row>
    <row r="129" spans="2:26" ht="15.5" x14ac:dyDescent="0.35">
      <c r="C129" t="s">
        <v>149</v>
      </c>
    </row>
    <row r="130" spans="2:26" ht="15.5" x14ac:dyDescent="0.35">
      <c r="C130" t="s">
        <v>3075</v>
      </c>
    </row>
    <row r="131" spans="2:26" ht="15.5" x14ac:dyDescent="0.35">
      <c r="C131" t="s">
        <v>150</v>
      </c>
      <c r="D131" s="5">
        <v>1548378838000</v>
      </c>
      <c r="E131" s="5">
        <v>1510580582000</v>
      </c>
      <c r="F131" s="5">
        <v>1497098505000</v>
      </c>
      <c r="G131" s="5">
        <v>1468304134000</v>
      </c>
      <c r="I131" s="5">
        <v>1497098505000</v>
      </c>
      <c r="J131" s="5">
        <v>1417912848000</v>
      </c>
      <c r="K131" s="5">
        <v>1353259439000</v>
      </c>
      <c r="L131" s="5">
        <v>1324547597000</v>
      </c>
      <c r="M131" s="5">
        <v>1174237380000</v>
      </c>
      <c r="N131" s="5">
        <v>1162324697000</v>
      </c>
      <c r="O131" s="5">
        <v>972457079000</v>
      </c>
      <c r="P131" s="5">
        <v>3811773076000</v>
      </c>
      <c r="Q131" s="5">
        <v>3652525537000</v>
      </c>
      <c r="R131" s="5">
        <v>2301324680000</v>
      </c>
      <c r="S131" s="5">
        <v>2264520602000</v>
      </c>
      <c r="T131" s="5">
        <v>2177800983000</v>
      </c>
      <c r="U131" s="5">
        <v>1967052840000</v>
      </c>
      <c r="V131" s="5">
        <v>1717982629000</v>
      </c>
      <c r="W131" s="5">
        <v>1935307318000</v>
      </c>
      <c r="X131" s="5">
        <v>2207608403000</v>
      </c>
      <c r="Y131" s="5">
        <v>2648284431000</v>
      </c>
      <c r="Z131" s="5">
        <v>2611759920000</v>
      </c>
    </row>
    <row r="132" spans="2:26" ht="15.5" x14ac:dyDescent="0.35">
      <c r="C132" t="s">
        <v>151</v>
      </c>
    </row>
    <row r="133" spans="2:26" ht="15.5" x14ac:dyDescent="0.35">
      <c r="C133" t="s">
        <v>152</v>
      </c>
      <c r="D133" s="5">
        <v>710000000000</v>
      </c>
      <c r="E133" s="5">
        <v>710000000000</v>
      </c>
      <c r="F133" s="5">
        <v>710000000000</v>
      </c>
      <c r="G133" s="5">
        <v>710000000000</v>
      </c>
      <c r="I133" s="5">
        <v>710000000000</v>
      </c>
      <c r="J133" s="5">
        <v>710000000000</v>
      </c>
      <c r="K133" s="5">
        <v>710000000000</v>
      </c>
      <c r="L133" s="5">
        <v>710000000000</v>
      </c>
      <c r="M133" s="5">
        <v>710000000000</v>
      </c>
      <c r="N133" s="5">
        <v>710000000000</v>
      </c>
      <c r="O133" s="5">
        <v>710000000000</v>
      </c>
      <c r="P133" s="5">
        <v>710000000000</v>
      </c>
      <c r="Q133" s="5">
        <v>710000000000</v>
      </c>
      <c r="R133" s="5">
        <v>710000000000</v>
      </c>
      <c r="S133" s="5">
        <v>710000000000</v>
      </c>
      <c r="T133" s="5">
        <v>710000000000</v>
      </c>
      <c r="U133" s="5">
        <v>710000000000</v>
      </c>
      <c r="V133" s="5">
        <v>710000000000</v>
      </c>
      <c r="W133" s="5">
        <v>710000000000</v>
      </c>
      <c r="X133" s="5">
        <v>710000000000</v>
      </c>
      <c r="Y133" s="5">
        <v>710000000000</v>
      </c>
      <c r="Z133" s="5">
        <v>710000000000</v>
      </c>
    </row>
    <row r="134" spans="2:26" ht="15.5" x14ac:dyDescent="0.35">
      <c r="C134" t="s">
        <v>153</v>
      </c>
      <c r="D134" s="5">
        <v>337141423000</v>
      </c>
      <c r="E134" s="5">
        <v>337141423000</v>
      </c>
      <c r="F134" s="5">
        <v>337141423000</v>
      </c>
      <c r="G134" s="5">
        <v>337141423000</v>
      </c>
      <c r="I134" s="5">
        <v>337141423000</v>
      </c>
      <c r="J134" s="5">
        <v>337141423000</v>
      </c>
      <c r="K134" s="5">
        <v>337141423000</v>
      </c>
      <c r="L134" s="5">
        <v>337141423000</v>
      </c>
      <c r="M134" s="5">
        <v>337141423000</v>
      </c>
      <c r="N134" s="5">
        <v>337141423000</v>
      </c>
      <c r="O134" s="5">
        <v>337141423000</v>
      </c>
      <c r="P134" s="5">
        <v>22656487000</v>
      </c>
      <c r="Q134" s="5">
        <v>22656487000</v>
      </c>
      <c r="R134" s="5">
        <v>22656487000</v>
      </c>
      <c r="S134" s="5">
        <v>22656487000</v>
      </c>
      <c r="T134" s="5">
        <v>22656487000</v>
      </c>
      <c r="U134" s="5">
        <v>22656487000</v>
      </c>
      <c r="V134" s="5">
        <v>22656487000</v>
      </c>
      <c r="W134" s="5">
        <v>22656487000</v>
      </c>
      <c r="X134" s="5">
        <v>22656487000</v>
      </c>
      <c r="Y134" s="5">
        <v>22656487000</v>
      </c>
      <c r="Z134" s="5">
        <v>22656487000</v>
      </c>
    </row>
    <row r="135" spans="2:26" ht="15.5" x14ac:dyDescent="0.35">
      <c r="C135" t="s">
        <v>155</v>
      </c>
      <c r="D135" s="5">
        <v>10362479708000</v>
      </c>
      <c r="E135" s="5">
        <v>10520270125000</v>
      </c>
      <c r="F135" s="5">
        <v>10374956219000</v>
      </c>
      <c r="G135" s="5">
        <v>10402145255000</v>
      </c>
      <c r="I135" s="5">
        <v>10374956219000</v>
      </c>
      <c r="J135" s="5">
        <v>10344342788000</v>
      </c>
      <c r="K135" s="5">
        <v>9883950703000</v>
      </c>
      <c r="L135" s="5">
        <v>10039768826000</v>
      </c>
      <c r="M135" s="5">
        <v>9792151207000</v>
      </c>
      <c r="N135" s="5">
        <v>9648282826000</v>
      </c>
      <c r="O135" s="5">
        <v>10570270269000</v>
      </c>
      <c r="P135" s="5">
        <v>2029259770000</v>
      </c>
      <c r="Q135" s="5">
        <v>1818301190000</v>
      </c>
      <c r="R135" s="5">
        <v>2189640485000</v>
      </c>
      <c r="S135" s="5">
        <v>1620015969000</v>
      </c>
      <c r="T135" s="5">
        <v>1588594163000</v>
      </c>
      <c r="U135" s="5">
        <v>1384612081000</v>
      </c>
      <c r="V135" s="5">
        <v>1494940023000</v>
      </c>
      <c r="W135" s="5">
        <v>1583388969000</v>
      </c>
      <c r="X135" s="5">
        <v>1501547221000</v>
      </c>
      <c r="Y135" s="5">
        <v>985573715000</v>
      </c>
      <c r="Z135" s="5">
        <v>693047292000</v>
      </c>
    </row>
    <row r="136" spans="2:26" ht="15.5" x14ac:dyDescent="0.35">
      <c r="C136" t="s">
        <v>156</v>
      </c>
      <c r="D136" s="5">
        <v>142000000000</v>
      </c>
      <c r="E136" s="5">
        <v>142000000000</v>
      </c>
      <c r="F136" s="5">
        <v>142000000000</v>
      </c>
      <c r="G136" s="5">
        <v>142000000000</v>
      </c>
      <c r="I136" s="5">
        <v>142000000000</v>
      </c>
      <c r="J136" s="5">
        <v>142000000000</v>
      </c>
      <c r="K136" s="5">
        <v>142000000000</v>
      </c>
      <c r="L136" s="5">
        <v>142000000000</v>
      </c>
      <c r="M136" s="5">
        <v>142000000000</v>
      </c>
      <c r="N136" s="5">
        <v>284000000000</v>
      </c>
      <c r="O136" s="5">
        <v>142000000000</v>
      </c>
      <c r="P136" s="5">
        <v>142000000000</v>
      </c>
      <c r="Q136" s="5">
        <v>142000000000</v>
      </c>
      <c r="R136" s="5">
        <v>142000000000</v>
      </c>
      <c r="S136" s="5">
        <v>142000000000</v>
      </c>
      <c r="T136" s="5">
        <v>142000000000</v>
      </c>
      <c r="U136" s="5">
        <v>142000000000</v>
      </c>
      <c r="V136" s="5">
        <v>142000000000</v>
      </c>
    </row>
    <row r="137" spans="2:26" ht="15.5" x14ac:dyDescent="0.35">
      <c r="C137" t="s">
        <v>157</v>
      </c>
      <c r="D137" s="5">
        <v>10220479708000</v>
      </c>
      <c r="E137" s="5">
        <v>10378270125000</v>
      </c>
      <c r="F137" s="5">
        <v>10232956219000</v>
      </c>
      <c r="G137" s="5">
        <v>10260145255000</v>
      </c>
      <c r="I137" s="5">
        <v>10232956219000</v>
      </c>
      <c r="J137" s="5">
        <v>10202342788000</v>
      </c>
      <c r="K137" s="5">
        <v>9741950703000</v>
      </c>
      <c r="L137" s="5">
        <v>9897768826000</v>
      </c>
      <c r="M137" s="5">
        <v>9650151207000</v>
      </c>
      <c r="N137" s="5">
        <v>9364282826000</v>
      </c>
      <c r="O137" s="5">
        <v>10428270269000</v>
      </c>
      <c r="P137" s="5">
        <v>1887259770000</v>
      </c>
      <c r="Q137" s="5">
        <v>1676301190000</v>
      </c>
      <c r="R137" s="5">
        <v>2047640485000</v>
      </c>
      <c r="S137" s="5">
        <v>1478015969000</v>
      </c>
      <c r="T137" s="5">
        <v>1446594163000</v>
      </c>
      <c r="U137" s="5">
        <v>1242612081000</v>
      </c>
      <c r="V137" s="5">
        <v>1352940023000</v>
      </c>
      <c r="Y137" s="5">
        <v>985573715000</v>
      </c>
      <c r="Z137" s="5">
        <v>693047292000</v>
      </c>
    </row>
    <row r="138" spans="2:26" ht="15.5" x14ac:dyDescent="0.35">
      <c r="C138" t="s">
        <v>158</v>
      </c>
      <c r="D138" s="5">
        <v>10362479708000</v>
      </c>
      <c r="E138" s="5">
        <v>10520270125000</v>
      </c>
      <c r="F138" s="5">
        <v>10374956219000</v>
      </c>
      <c r="G138" s="5">
        <v>10402145255000</v>
      </c>
      <c r="I138" s="5">
        <v>10374956219000</v>
      </c>
      <c r="J138" s="5">
        <v>10344342788000</v>
      </c>
      <c r="K138" s="5">
        <v>9883950703000</v>
      </c>
      <c r="L138" s="5">
        <v>10039768826000</v>
      </c>
      <c r="M138" s="5">
        <v>9792151207000</v>
      </c>
      <c r="N138" s="5">
        <v>9648282826000</v>
      </c>
      <c r="O138" s="5">
        <v>10570270269000</v>
      </c>
      <c r="P138" s="5">
        <v>2029259770000</v>
      </c>
      <c r="Q138" s="5">
        <v>1818301190000</v>
      </c>
      <c r="R138" s="5">
        <v>2189640485000</v>
      </c>
      <c r="S138" s="5">
        <v>1620015969000</v>
      </c>
      <c r="T138" s="5">
        <v>1588594163000</v>
      </c>
      <c r="U138" s="5">
        <v>1384612081000</v>
      </c>
      <c r="V138" s="5">
        <v>1494940023000</v>
      </c>
      <c r="W138" s="5">
        <v>1583388969000</v>
      </c>
      <c r="X138" s="5">
        <v>1501547221000</v>
      </c>
      <c r="Y138" s="5">
        <v>985573715000</v>
      </c>
      <c r="Z138" s="5">
        <v>693047292000</v>
      </c>
    </row>
    <row r="139" spans="2:26" ht="15.5" x14ac:dyDescent="0.35">
      <c r="C139" t="s">
        <v>159</v>
      </c>
      <c r="P139" s="5">
        <v>113216790000</v>
      </c>
      <c r="Q139" s="5">
        <v>78935710000</v>
      </c>
      <c r="R139" s="5">
        <v>65847718000</v>
      </c>
      <c r="S139" s="5">
        <v>53896927000</v>
      </c>
      <c r="T139" s="5">
        <v>45880543000</v>
      </c>
      <c r="U139" s="5">
        <v>42483482000</v>
      </c>
      <c r="V139" s="5">
        <v>4687624000</v>
      </c>
      <c r="W139" s="5">
        <v>13897152000</v>
      </c>
      <c r="X139" s="5">
        <v>21643526000</v>
      </c>
      <c r="Y139" s="5">
        <v>98218478000</v>
      </c>
      <c r="Z139" s="5">
        <v>65474721000</v>
      </c>
    </row>
    <row r="140" spans="2:26" ht="15.5" x14ac:dyDescent="0.35">
      <c r="C140" t="s">
        <v>10</v>
      </c>
      <c r="D140" s="5">
        <v>11367783676000</v>
      </c>
      <c r="E140" s="5">
        <v>11525574093000</v>
      </c>
      <c r="F140" s="5">
        <v>11380260187000</v>
      </c>
      <c r="G140" s="5">
        <v>11407449223000</v>
      </c>
      <c r="I140" s="5">
        <v>11380260187000</v>
      </c>
      <c r="J140" s="5">
        <v>11349646756000</v>
      </c>
      <c r="K140" s="5">
        <v>10889254671000</v>
      </c>
      <c r="L140" s="5">
        <v>11045072794000</v>
      </c>
      <c r="M140" s="5">
        <v>10797455175000</v>
      </c>
      <c r="N140" s="5">
        <v>10653586794000</v>
      </c>
      <c r="O140" s="5">
        <v>11575574237000</v>
      </c>
      <c r="P140" s="5">
        <v>1232152528000</v>
      </c>
      <c r="Q140" s="5">
        <v>986912868000</v>
      </c>
      <c r="R140" s="5">
        <v>2285244690000</v>
      </c>
      <c r="S140" s="5">
        <v>2406569383000</v>
      </c>
      <c r="T140" s="5">
        <v>2367131193000</v>
      </c>
      <c r="U140" s="5">
        <v>2159752050000</v>
      </c>
      <c r="V140" s="5">
        <v>2232284134000</v>
      </c>
      <c r="W140" s="5">
        <v>2297533970000</v>
      </c>
      <c r="X140" s="5">
        <v>2223279707000</v>
      </c>
      <c r="Y140" s="5">
        <v>1783903493000</v>
      </c>
      <c r="Z140" s="5">
        <v>1458640892000</v>
      </c>
    </row>
    <row r="141" spans="2:26" ht="15.5" x14ac:dyDescent="0.35">
      <c r="C141" t="s">
        <v>160</v>
      </c>
      <c r="D141" s="5">
        <v>12916162514000</v>
      </c>
      <c r="E141" s="5">
        <v>13036154675000</v>
      </c>
      <c r="F141" s="5">
        <v>12877358692000</v>
      </c>
      <c r="G141" s="5">
        <v>12875753357000</v>
      </c>
      <c r="I141" s="5">
        <v>12877358692000</v>
      </c>
      <c r="J141" s="5">
        <v>12767559604000</v>
      </c>
      <c r="K141" s="5">
        <v>12242514110000</v>
      </c>
      <c r="L141" s="5">
        <v>12369620391000</v>
      </c>
      <c r="M141" s="5">
        <v>11971692555000</v>
      </c>
      <c r="N141" s="5">
        <v>11815911491000</v>
      </c>
      <c r="O141" s="5">
        <v>12548031316000</v>
      </c>
      <c r="P141" s="5">
        <v>5043925604000</v>
      </c>
      <c r="Q141" s="5">
        <v>4639438405000</v>
      </c>
      <c r="R141" s="5">
        <v>4586569370000</v>
      </c>
      <c r="S141" s="5">
        <v>4671089985000</v>
      </c>
      <c r="T141" s="5">
        <v>4544932176000</v>
      </c>
      <c r="U141" s="5">
        <v>4126804890000</v>
      </c>
      <c r="V141" s="5">
        <v>3950266763000</v>
      </c>
      <c r="W141" s="5">
        <v>4232841288000</v>
      </c>
      <c r="X141" s="5">
        <v>4430888110000</v>
      </c>
      <c r="Y141" s="5">
        <v>4432187924000</v>
      </c>
      <c r="Z141" s="5">
        <v>4070400812000</v>
      </c>
    </row>
    <row r="142" spans="2:26" ht="15.5" x14ac:dyDescent="0.35">
      <c r="C142" t="s">
        <v>161</v>
      </c>
      <c r="D142" s="5">
        <v>3550000000</v>
      </c>
      <c r="E142" s="5">
        <v>3550000000</v>
      </c>
      <c r="F142" s="5">
        <v>3550000000</v>
      </c>
      <c r="G142" s="5">
        <v>3550000000</v>
      </c>
      <c r="I142" s="5">
        <v>3550000000</v>
      </c>
      <c r="J142" s="5">
        <v>3550000000</v>
      </c>
      <c r="K142" s="5">
        <v>3550000000</v>
      </c>
      <c r="L142" s="5">
        <v>3550000000</v>
      </c>
      <c r="M142" s="5">
        <v>3550000000</v>
      </c>
      <c r="N142" s="5">
        <v>3550000000</v>
      </c>
      <c r="O142" s="5">
        <v>3550000000</v>
      </c>
      <c r="P142" s="5">
        <v>3550000000</v>
      </c>
      <c r="Q142" s="5">
        <v>3550000000</v>
      </c>
      <c r="R142" s="5">
        <v>3550000000</v>
      </c>
      <c r="S142" s="5">
        <v>3550000000</v>
      </c>
      <c r="T142" s="5">
        <v>3550000000</v>
      </c>
      <c r="U142" s="5">
        <v>3550000000</v>
      </c>
      <c r="V142" s="5">
        <v>3550000000</v>
      </c>
      <c r="W142" s="5">
        <v>3550000000</v>
      </c>
      <c r="X142" s="5">
        <v>3550000000</v>
      </c>
      <c r="Y142" s="5">
        <v>3550000000</v>
      </c>
      <c r="Z142" s="5">
        <v>3550000000</v>
      </c>
    </row>
    <row r="144" spans="2:26" ht="15.5" x14ac:dyDescent="0.35">
      <c r="B144" t="s">
        <v>162</v>
      </c>
      <c r="C144" t="s">
        <v>163</v>
      </c>
      <c r="D144" s="5">
        <v>203104936000</v>
      </c>
      <c r="E144" s="5">
        <v>160440272000</v>
      </c>
      <c r="F144" s="5">
        <v>234344550000</v>
      </c>
      <c r="G144" s="5">
        <v>192631584000</v>
      </c>
      <c r="I144" s="5">
        <v>737960800000</v>
      </c>
      <c r="J144" s="5">
        <v>698721197000</v>
      </c>
      <c r="K144" s="5">
        <v>764907021000</v>
      </c>
      <c r="L144" s="5">
        <v>631792164000</v>
      </c>
      <c r="M144" s="5">
        <v>361097811000</v>
      </c>
      <c r="N144" s="5">
        <v>-32346187000</v>
      </c>
      <c r="O144" s="5">
        <v>608051398000</v>
      </c>
      <c r="P144" s="5">
        <v>568046732000</v>
      </c>
      <c r="Q144" s="5">
        <v>452413654000</v>
      </c>
      <c r="R144" s="5">
        <v>570054525000</v>
      </c>
      <c r="S144" s="5">
        <v>647973992000</v>
      </c>
      <c r="T144" s="5">
        <v>646001165000</v>
      </c>
      <c r="U144" s="5">
        <v>644519372000</v>
      </c>
      <c r="V144" s="5">
        <v>519219269000</v>
      </c>
      <c r="W144" s="5">
        <v>347189724000</v>
      </c>
      <c r="X144" s="5">
        <v>256154162000</v>
      </c>
      <c r="Y144" s="5">
        <v>293814626000</v>
      </c>
      <c r="Z144" s="5">
        <v>359722980000</v>
      </c>
    </row>
    <row r="145" spans="3:26" ht="15.5" x14ac:dyDescent="0.35">
      <c r="C145" t="s">
        <v>328</v>
      </c>
      <c r="D145" s="5">
        <v>388376425000</v>
      </c>
      <c r="E145" s="5">
        <v>358390980000</v>
      </c>
      <c r="F145" s="5">
        <v>439159956000</v>
      </c>
      <c r="G145" s="5">
        <v>393517120000</v>
      </c>
      <c r="I145" s="5">
        <v>1531553405000</v>
      </c>
      <c r="J145" s="5">
        <v>1459479411000</v>
      </c>
      <c r="K145" s="5">
        <v>1441678647000</v>
      </c>
      <c r="L145" s="5">
        <v>1289029643000</v>
      </c>
      <c r="M145" s="5">
        <v>758084222000</v>
      </c>
      <c r="N145" s="5">
        <v>586105872000</v>
      </c>
      <c r="O145" s="5">
        <v>1495748214000</v>
      </c>
      <c r="P145" s="5">
        <v>1699185793000</v>
      </c>
      <c r="Q145" s="5">
        <v>1590529387000</v>
      </c>
      <c r="R145" s="5">
        <v>1640474283000</v>
      </c>
      <c r="S145" s="5">
        <v>1731213826000</v>
      </c>
      <c r="T145" s="5">
        <v>1576753442000</v>
      </c>
      <c r="U145" s="5">
        <v>1518612064000</v>
      </c>
      <c r="V145" s="5">
        <v>1265811461000</v>
      </c>
      <c r="W145" s="5">
        <v>1008416351000</v>
      </c>
      <c r="X145" s="5">
        <v>849295938000</v>
      </c>
      <c r="Y145" s="5">
        <v>691421243000</v>
      </c>
      <c r="Z145" s="5">
        <v>796512118000</v>
      </c>
    </row>
    <row r="146" spans="3:26" ht="15.5" x14ac:dyDescent="0.35">
      <c r="C146" t="s">
        <v>329</v>
      </c>
      <c r="D146" s="5">
        <v>-152350789000</v>
      </c>
      <c r="E146" s="5">
        <v>-165073550000</v>
      </c>
      <c r="F146" s="5">
        <v>-172935254000</v>
      </c>
      <c r="G146" s="5">
        <v>-166605604000</v>
      </c>
      <c r="I146" s="5">
        <v>-659534534000</v>
      </c>
      <c r="J146" s="5">
        <v>-637359900000</v>
      </c>
      <c r="K146" s="5">
        <v>-575287580000</v>
      </c>
      <c r="L146" s="5">
        <v>-567814271000</v>
      </c>
      <c r="M146" s="5">
        <v>-339208619000</v>
      </c>
      <c r="N146" s="5">
        <v>-553169730000</v>
      </c>
      <c r="O146" s="5">
        <v>-721480629000</v>
      </c>
      <c r="P146" s="5">
        <v>-845267145000</v>
      </c>
      <c r="Q146" s="5">
        <v>-886307687000</v>
      </c>
      <c r="R146" s="5">
        <v>-879918236000</v>
      </c>
      <c r="S146" s="5">
        <v>-937198589000</v>
      </c>
      <c r="T146" s="5">
        <v>-787123333000</v>
      </c>
      <c r="U146" s="5">
        <v>-736923527000</v>
      </c>
      <c r="V146" s="5">
        <v>-610268904000</v>
      </c>
      <c r="W146" s="5">
        <v>-574599934000</v>
      </c>
      <c r="X146" s="5">
        <v>-428295555000</v>
      </c>
      <c r="Y146" s="5">
        <v>-317370972000</v>
      </c>
      <c r="Z146" s="5">
        <v>-330568348000</v>
      </c>
    </row>
    <row r="147" spans="3:26" ht="15.5" x14ac:dyDescent="0.35">
      <c r="C147" t="s">
        <v>1966</v>
      </c>
    </row>
    <row r="148" spans="3:26" ht="15.5" x14ac:dyDescent="0.35">
      <c r="C148" t="s">
        <v>709</v>
      </c>
      <c r="D148" s="5">
        <v>-8999951000</v>
      </c>
      <c r="E148" s="5">
        <v>-8079054000</v>
      </c>
      <c r="F148" s="5">
        <v>-8294502000</v>
      </c>
      <c r="G148" s="5">
        <v>-9292095000</v>
      </c>
      <c r="I148" s="5">
        <v>-37302204000</v>
      </c>
      <c r="J148" s="5">
        <v>-27892146000</v>
      </c>
      <c r="K148" s="5">
        <v>-12166293000</v>
      </c>
      <c r="L148" s="5">
        <v>-2842441000</v>
      </c>
      <c r="M148" s="5">
        <v>-5164788000</v>
      </c>
      <c r="N148" s="5">
        <v>-11143209000</v>
      </c>
      <c r="O148" s="5">
        <v>-100523854000</v>
      </c>
      <c r="P148" s="5">
        <v>-185821473000</v>
      </c>
      <c r="Q148" s="5">
        <v>-144403654000</v>
      </c>
      <c r="R148" s="5">
        <v>-53232259000</v>
      </c>
      <c r="S148" s="5">
        <v>-40809192000</v>
      </c>
      <c r="T148" s="5">
        <v>-49985602000</v>
      </c>
      <c r="U148" s="5">
        <v>-56122284000</v>
      </c>
      <c r="V148" s="5">
        <v>-44793930000</v>
      </c>
      <c r="W148" s="5">
        <v>-57986137000</v>
      </c>
      <c r="X148" s="5">
        <v>-89903086000</v>
      </c>
      <c r="Y148" s="5">
        <v>-100444330000</v>
      </c>
      <c r="Z148" s="5">
        <v>-96156617000</v>
      </c>
    </row>
    <row r="149" spans="3:26" ht="15.5" x14ac:dyDescent="0.35">
      <c r="C149" t="s">
        <v>490</v>
      </c>
      <c r="D149" s="5">
        <v>-23920749000</v>
      </c>
      <c r="E149" s="5">
        <v>-24798104000</v>
      </c>
      <c r="F149" s="5">
        <v>-23585650000</v>
      </c>
      <c r="G149" s="5">
        <v>-24987837000</v>
      </c>
      <c r="I149" s="5">
        <v>-96755867000</v>
      </c>
      <c r="J149" s="5">
        <v>-95506168000</v>
      </c>
      <c r="K149" s="5">
        <v>-89317753000</v>
      </c>
      <c r="L149" s="5">
        <v>-86580767000</v>
      </c>
      <c r="M149" s="5">
        <v>-52613004000</v>
      </c>
      <c r="N149" s="5">
        <v>-55791523000</v>
      </c>
      <c r="O149" s="5">
        <v>-91438068000</v>
      </c>
      <c r="P149" s="5">
        <v>-102142958000</v>
      </c>
      <c r="Q149" s="5">
        <v>-107404392000</v>
      </c>
      <c r="R149" s="5">
        <v>-138556393000</v>
      </c>
      <c r="S149" s="5">
        <v>-111715017000</v>
      </c>
      <c r="T149" s="5">
        <v>-93643342000</v>
      </c>
      <c r="U149" s="5">
        <v>-81046881000</v>
      </c>
      <c r="V149" s="5">
        <v>-91529358000</v>
      </c>
      <c r="W149" s="5">
        <v>-38774195000</v>
      </c>
      <c r="X149" s="5">
        <v>-76956009000</v>
      </c>
      <c r="Y149" s="5">
        <v>-24765984000</v>
      </c>
      <c r="Z149" s="5">
        <v>-10064173000</v>
      </c>
    </row>
    <row r="150" spans="3:26" ht="15.5" x14ac:dyDescent="0.35">
      <c r="C150" t="s">
        <v>1397</v>
      </c>
      <c r="N150" s="5">
        <v>1652403000</v>
      </c>
      <c r="O150" s="5">
        <v>1278743000</v>
      </c>
      <c r="P150" s="5">
        <v>2092515000</v>
      </c>
      <c r="R150" s="5">
        <v>1287130000</v>
      </c>
      <c r="S150" s="5">
        <v>6482964000</v>
      </c>
      <c r="W150" s="5">
        <v>10133639000</v>
      </c>
      <c r="X150" s="5">
        <v>2012874000</v>
      </c>
      <c r="Y150" s="5">
        <v>1035325000</v>
      </c>
    </row>
    <row r="151" spans="3:26" ht="15.5" x14ac:dyDescent="0.35">
      <c r="C151" t="s">
        <v>3076</v>
      </c>
      <c r="O151" s="5">
        <v>24466992000</v>
      </c>
    </row>
    <row r="152" spans="3:26" ht="15.5" x14ac:dyDescent="0.35">
      <c r="C152" t="s">
        <v>3077</v>
      </c>
      <c r="Y152" s="5">
        <v>43939344000</v>
      </c>
    </row>
    <row r="153" spans="3:26" ht="15.5" x14ac:dyDescent="0.35">
      <c r="C153" t="s">
        <v>173</v>
      </c>
      <c r="D153" s="5">
        <v>-296570275000</v>
      </c>
      <c r="E153" s="5">
        <v>-1394878000</v>
      </c>
      <c r="F153" s="5">
        <v>-268852344000</v>
      </c>
      <c r="G153" s="5">
        <v>-1376039000</v>
      </c>
      <c r="I153" s="5">
        <v>-610436121000</v>
      </c>
      <c r="J153" s="5">
        <v>-540011161000</v>
      </c>
      <c r="K153" s="5">
        <v>-771181295000</v>
      </c>
      <c r="L153" s="5">
        <v>-326756778000</v>
      </c>
      <c r="M153" s="5">
        <v>-305077112000</v>
      </c>
      <c r="N153" s="5">
        <v>131077688000</v>
      </c>
      <c r="O153" s="5">
        <v>-2484104606000</v>
      </c>
      <c r="P153" s="5">
        <v>1028125000</v>
      </c>
      <c r="Q153" s="5">
        <v>-240516009000</v>
      </c>
      <c r="R153" s="5">
        <v>-724497000000</v>
      </c>
      <c r="S153" s="5">
        <v>-380862500000</v>
      </c>
      <c r="T153" s="5">
        <v>-55715175000</v>
      </c>
      <c r="U153" s="5">
        <v>-309341275000</v>
      </c>
      <c r="V153" s="5">
        <v>-262711910000</v>
      </c>
      <c r="W153" s="5">
        <v>-337422291000</v>
      </c>
      <c r="X153" s="5">
        <v>-480544907000</v>
      </c>
      <c r="Y153" s="5">
        <v>-77547330000</v>
      </c>
      <c r="Z153" s="5">
        <v>568327674000</v>
      </c>
    </row>
    <row r="154" spans="3:26" ht="15.5" x14ac:dyDescent="0.35">
      <c r="C154" t="s">
        <v>174</v>
      </c>
      <c r="D154" s="5">
        <v>-10831131000</v>
      </c>
      <c r="E154" s="5">
        <v>-18103057000</v>
      </c>
      <c r="F154" s="5">
        <v>-35745852000</v>
      </c>
      <c r="G154" s="5">
        <v>-12793703000</v>
      </c>
      <c r="I154" s="5">
        <v>-78656826000</v>
      </c>
      <c r="J154" s="5">
        <v>-122382605000</v>
      </c>
      <c r="K154" s="5">
        <v>-173457462000</v>
      </c>
      <c r="L154" s="5">
        <v>-161996375000</v>
      </c>
      <c r="M154" s="5">
        <v>-127371590000</v>
      </c>
      <c r="N154" s="5">
        <v>-62645279000</v>
      </c>
      <c r="O154" s="5">
        <v>1757625772000</v>
      </c>
      <c r="P154" s="5">
        <v>-200225404000</v>
      </c>
      <c r="Q154" s="5">
        <v>-117157032000</v>
      </c>
      <c r="R154" s="5">
        <v>-253582566000</v>
      </c>
      <c r="S154" s="5">
        <v>-184326182000</v>
      </c>
      <c r="T154" s="5">
        <v>-367979412000</v>
      </c>
      <c r="U154" s="5">
        <v>-168814902000</v>
      </c>
      <c r="V154" s="5">
        <v>-279530454000</v>
      </c>
      <c r="W154" s="5">
        <v>-92614692000</v>
      </c>
      <c r="X154" s="5">
        <v>503805286000</v>
      </c>
      <c r="Y154" s="5">
        <v>-376118216000</v>
      </c>
      <c r="Z154" s="5">
        <v>-907949678000</v>
      </c>
    </row>
    <row r="155" spans="3:26" ht="15.5" x14ac:dyDescent="0.35">
      <c r="C155" t="s">
        <v>334</v>
      </c>
      <c r="D155" s="5">
        <v>6577088000</v>
      </c>
      <c r="E155" s="5">
        <v>6521243000</v>
      </c>
      <c r="F155" s="5">
        <v>6279149000</v>
      </c>
      <c r="G155" s="5">
        <v>7163615000</v>
      </c>
      <c r="I155" s="5">
        <v>29029282000</v>
      </c>
      <c r="J155" s="5">
        <v>29348526000</v>
      </c>
      <c r="K155" s="5">
        <v>23049739000</v>
      </c>
      <c r="L155" s="5">
        <v>11519912000</v>
      </c>
      <c r="M155" s="5">
        <v>9463840000</v>
      </c>
      <c r="N155" s="5">
        <v>27500534000</v>
      </c>
      <c r="O155" s="5">
        <v>30607427000</v>
      </c>
      <c r="P155" s="5">
        <v>29041174000</v>
      </c>
      <c r="Q155" s="5">
        <v>14444612000</v>
      </c>
      <c r="R155" s="5">
        <v>15597222000</v>
      </c>
      <c r="S155" s="5">
        <v>28115441000</v>
      </c>
      <c r="T155" s="5">
        <v>22857985000</v>
      </c>
      <c r="U155" s="5">
        <v>13930636000</v>
      </c>
      <c r="V155" s="5">
        <v>13131499000</v>
      </c>
      <c r="W155" s="5">
        <v>5894407000</v>
      </c>
      <c r="X155" s="5">
        <v>4300672000</v>
      </c>
      <c r="Y155" s="5">
        <v>7815353000</v>
      </c>
      <c r="Z155" s="5">
        <v>7345166000</v>
      </c>
    </row>
    <row r="156" spans="3:26" ht="15.5" x14ac:dyDescent="0.35">
      <c r="C156" t="s">
        <v>3078</v>
      </c>
      <c r="O156" s="5">
        <v>201336427000</v>
      </c>
      <c r="U156" s="5">
        <v>45567919000</v>
      </c>
      <c r="V156" s="5">
        <v>58026212000</v>
      </c>
      <c r="W156" s="5">
        <v>188742591000</v>
      </c>
      <c r="X156" s="5">
        <v>547876404000</v>
      </c>
      <c r="Y156" s="5">
        <v>417178661000</v>
      </c>
    </row>
    <row r="157" spans="3:26" ht="15.5" x14ac:dyDescent="0.35">
      <c r="C157" t="s">
        <v>3079</v>
      </c>
    </row>
    <row r="158" spans="3:26" ht="15.5" x14ac:dyDescent="0.35">
      <c r="C158" t="s">
        <v>3080</v>
      </c>
    </row>
    <row r="159" spans="3:26" ht="15.5" x14ac:dyDescent="0.35">
      <c r="C159" t="s">
        <v>1460</v>
      </c>
      <c r="O159" s="5">
        <v>201336427000</v>
      </c>
      <c r="U159" s="5">
        <v>45567919000</v>
      </c>
      <c r="V159" s="5">
        <v>58026212000</v>
      </c>
      <c r="W159" s="5">
        <v>188742591000</v>
      </c>
      <c r="X159" s="5">
        <v>547876404000</v>
      </c>
      <c r="Y159" s="5">
        <v>417178661000</v>
      </c>
    </row>
    <row r="160" spans="3:26" ht="15.5" x14ac:dyDescent="0.35">
      <c r="C160" t="s">
        <v>819</v>
      </c>
      <c r="N160" s="5">
        <v>-131780000</v>
      </c>
      <c r="O160" s="5">
        <v>-437293000</v>
      </c>
      <c r="P160" s="5">
        <v>-438501000</v>
      </c>
      <c r="Q160" s="5">
        <v>-5292211000</v>
      </c>
      <c r="T160" s="5">
        <v>-9000000000</v>
      </c>
      <c r="U160" s="5">
        <v>-1000000000</v>
      </c>
    </row>
    <row r="161" spans="3:26" ht="15.5" x14ac:dyDescent="0.35">
      <c r="C161" t="s">
        <v>3081</v>
      </c>
      <c r="F161" s="5">
        <v>2845630000</v>
      </c>
      <c r="I161" s="5">
        <v>-2650541000</v>
      </c>
      <c r="J161" s="5">
        <v>5000000000</v>
      </c>
      <c r="K161" s="5">
        <v>-5052134000</v>
      </c>
      <c r="L161" s="5">
        <v>-2800000000</v>
      </c>
      <c r="M161" s="5">
        <v>4900000000</v>
      </c>
      <c r="N161" s="5">
        <v>44150000000</v>
      </c>
      <c r="O161" s="5">
        <v>174833848000</v>
      </c>
      <c r="P161" s="5">
        <v>-72403889000</v>
      </c>
      <c r="Q161" s="5">
        <v>16085636000</v>
      </c>
      <c r="R161" s="5">
        <v>-48259151000</v>
      </c>
      <c r="S161" s="5">
        <v>-25877467000</v>
      </c>
      <c r="T161" s="5">
        <v>55796625000</v>
      </c>
      <c r="U161" s="5">
        <v>-44172173000</v>
      </c>
      <c r="V161" s="5">
        <v>-41831068000</v>
      </c>
      <c r="W161" s="5">
        <v>-39349587000</v>
      </c>
      <c r="X161" s="5">
        <v>-7604638000</v>
      </c>
      <c r="Y161" s="5">
        <v>45758324000</v>
      </c>
      <c r="Z161" s="5">
        <v>-77226461000</v>
      </c>
    </row>
    <row r="162" spans="3:26" ht="15.5" x14ac:dyDescent="0.35">
      <c r="C162" t="s">
        <v>618</v>
      </c>
      <c r="U162" s="5">
        <v>-921942000</v>
      </c>
      <c r="V162" s="5">
        <v>-3240432000</v>
      </c>
      <c r="W162" s="5">
        <v>-870000000</v>
      </c>
    </row>
    <row r="163" spans="3:26" ht="15.5" x14ac:dyDescent="0.35">
      <c r="C163" t="s">
        <v>713</v>
      </c>
      <c r="U163" s="5">
        <v>-133507000000</v>
      </c>
    </row>
    <row r="164" spans="3:26" ht="15.5" x14ac:dyDescent="0.35">
      <c r="C164" t="s">
        <v>669</v>
      </c>
      <c r="U164" s="5">
        <v>-15000000000</v>
      </c>
      <c r="V164" s="5">
        <v>-22351900000</v>
      </c>
    </row>
    <row r="165" spans="3:26" ht="15.5" x14ac:dyDescent="0.35">
      <c r="C165" t="s">
        <v>176</v>
      </c>
      <c r="D165" s="5">
        <v>-24927143000</v>
      </c>
      <c r="E165" s="5">
        <v>-3823272000</v>
      </c>
      <c r="F165" s="5">
        <v>-5982597000</v>
      </c>
      <c r="G165" s="5">
        <v>-6507863000</v>
      </c>
      <c r="I165" s="5">
        <v>-32308979000</v>
      </c>
      <c r="J165" s="5">
        <v>-94081375000</v>
      </c>
      <c r="K165" s="5">
        <v>-139995683000</v>
      </c>
      <c r="L165" s="5">
        <v>-133989976000</v>
      </c>
      <c r="M165" s="5">
        <v>-117105690000</v>
      </c>
      <c r="N165" s="5">
        <v>-55402607000</v>
      </c>
      <c r="O165" s="5">
        <v>-39544779000</v>
      </c>
      <c r="P165" s="5">
        <v>-84233578000</v>
      </c>
      <c r="Q165" s="5">
        <v>-75317160000</v>
      </c>
      <c r="R165" s="5">
        <v>-76594688000</v>
      </c>
      <c r="S165" s="5">
        <v>-99335338000</v>
      </c>
      <c r="T165" s="5">
        <v>-94617066000</v>
      </c>
      <c r="U165" s="5">
        <v>-44472305000</v>
      </c>
      <c r="V165" s="5">
        <v>-261525704000</v>
      </c>
      <c r="W165" s="5">
        <v>-241197512000</v>
      </c>
      <c r="X165" s="5">
        <v>-177770266000</v>
      </c>
      <c r="Y165" s="5">
        <v>-326307898000</v>
      </c>
      <c r="Z165" s="5">
        <v>-679031245000</v>
      </c>
    </row>
    <row r="166" spans="3:26" ht="15.5" x14ac:dyDescent="0.35">
      <c r="C166" t="s">
        <v>558</v>
      </c>
      <c r="D166" s="5">
        <v>6204492000</v>
      </c>
      <c r="E166" s="5">
        <v>-19103663000</v>
      </c>
      <c r="F166" s="5">
        <v>-32807435000</v>
      </c>
      <c r="G166" s="5">
        <v>-12162544000</v>
      </c>
      <c r="I166" s="5">
        <v>-64720938000</v>
      </c>
      <c r="J166" s="5">
        <v>-59914049000</v>
      </c>
      <c r="K166" s="5">
        <v>-46087661000</v>
      </c>
      <c r="L166" s="5">
        <v>-31365919000</v>
      </c>
      <c r="M166" s="5">
        <v>-17201727000</v>
      </c>
      <c r="N166" s="5">
        <v>-21105761000</v>
      </c>
      <c r="O166" s="5">
        <v>-50192978000</v>
      </c>
      <c r="P166" s="5">
        <v>-51223555000</v>
      </c>
      <c r="Q166" s="5">
        <v>-59331926000</v>
      </c>
      <c r="R166" s="5">
        <v>-132726058000</v>
      </c>
      <c r="S166" s="5">
        <v>-79801802000</v>
      </c>
      <c r="T166" s="5">
        <v>-274499245000</v>
      </c>
      <c r="U166" s="5">
        <v>-38037353000</v>
      </c>
      <c r="V166" s="5">
        <v>-13473841000</v>
      </c>
      <c r="W166" s="5">
        <v>-15106668000</v>
      </c>
      <c r="X166" s="5">
        <v>-54005141000</v>
      </c>
      <c r="Y166" s="5">
        <v>-10811442000</v>
      </c>
      <c r="Z166" s="5">
        <v>-5544691000</v>
      </c>
    </row>
    <row r="167" spans="3:26" ht="15.5" x14ac:dyDescent="0.35">
      <c r="C167" t="s">
        <v>178</v>
      </c>
      <c r="D167" s="5">
        <v>1259390000</v>
      </c>
      <c r="E167" s="5">
        <v>-1769437000</v>
      </c>
      <c r="F167" s="5">
        <v>-6266694000</v>
      </c>
      <c r="G167" s="5">
        <v>-1313938000</v>
      </c>
      <c r="I167" s="5">
        <v>-8409000000</v>
      </c>
      <c r="J167" s="5">
        <v>-3098162000</v>
      </c>
      <c r="K167" s="5">
        <v>-6274169000</v>
      </c>
      <c r="L167" s="5">
        <v>-5952892000</v>
      </c>
      <c r="M167" s="5">
        <v>-8224363000</v>
      </c>
      <c r="N167" s="5">
        <v>-36475165000</v>
      </c>
    </row>
    <row r="168" spans="3:26" ht="15.5" x14ac:dyDescent="0.35">
      <c r="C168" t="s">
        <v>2188</v>
      </c>
      <c r="P168" s="5">
        <v>-4864603000</v>
      </c>
      <c r="Q168" s="5">
        <v>-8476086000</v>
      </c>
      <c r="R168" s="5">
        <v>-17234373000</v>
      </c>
      <c r="S168" s="5">
        <v>-8662474000</v>
      </c>
      <c r="T168" s="5">
        <v>-64842732000</v>
      </c>
    </row>
    <row r="169" spans="3:26" ht="15.5" x14ac:dyDescent="0.35">
      <c r="C169" t="s">
        <v>423</v>
      </c>
      <c r="D169" s="5">
        <v>55042000</v>
      </c>
      <c r="E169" s="5">
        <v>72072000</v>
      </c>
      <c r="F169" s="5">
        <v>186095000</v>
      </c>
      <c r="G169" s="5">
        <v>27027000</v>
      </c>
      <c r="I169" s="5">
        <v>403350000</v>
      </c>
      <c r="J169" s="5">
        <v>362455000</v>
      </c>
      <c r="K169" s="5">
        <v>902446000</v>
      </c>
      <c r="L169" s="5">
        <v>592500000</v>
      </c>
      <c r="M169" s="5">
        <v>796350000</v>
      </c>
      <c r="N169" s="5">
        <v>844500000</v>
      </c>
      <c r="O169" s="5">
        <v>2326787000</v>
      </c>
      <c r="P169" s="5">
        <v>2393548000</v>
      </c>
      <c r="Q169" s="5">
        <v>14386713000</v>
      </c>
      <c r="R169" s="5">
        <v>1224482000</v>
      </c>
      <c r="S169" s="5">
        <v>1235458000</v>
      </c>
      <c r="T169" s="5">
        <v>4981594000</v>
      </c>
      <c r="U169" s="5">
        <v>3797316000</v>
      </c>
      <c r="V169" s="5">
        <v>3004780000</v>
      </c>
      <c r="W169" s="5">
        <v>9272077000</v>
      </c>
      <c r="X169" s="5">
        <v>635319575000</v>
      </c>
      <c r="Y169" s="5">
        <v>811505000</v>
      </c>
      <c r="Z169" s="5">
        <v>2078831000</v>
      </c>
    </row>
    <row r="170" spans="3:26" ht="15.5" x14ac:dyDescent="0.35">
      <c r="C170" t="s">
        <v>345</v>
      </c>
      <c r="T170" s="5">
        <v>-9245554000</v>
      </c>
      <c r="X170" s="5">
        <v>-52362340000</v>
      </c>
      <c r="Y170" s="5">
        <v>-129904315000</v>
      </c>
    </row>
    <row r="171" spans="3:26" ht="15.5" x14ac:dyDescent="0.35">
      <c r="C171" t="s">
        <v>3082</v>
      </c>
      <c r="O171" s="5">
        <v>1545773733000</v>
      </c>
    </row>
    <row r="172" spans="3:26" ht="15.5" x14ac:dyDescent="0.35">
      <c r="C172" t="s">
        <v>3083</v>
      </c>
      <c r="O172" s="5">
        <v>-107077400000</v>
      </c>
    </row>
    <row r="173" spans="3:26" ht="15.5" x14ac:dyDescent="0.35">
      <c r="C173" t="s">
        <v>674</v>
      </c>
      <c r="T173" s="5">
        <v>578981000</v>
      </c>
    </row>
    <row r="174" spans="3:26" ht="15.5" x14ac:dyDescent="0.35">
      <c r="C174" t="s">
        <v>3084</v>
      </c>
    </row>
    <row r="175" spans="3:26" ht="15.5" x14ac:dyDescent="0.35">
      <c r="C175" t="s">
        <v>3085</v>
      </c>
      <c r="X175" s="5">
        <v>-391948980000</v>
      </c>
      <c r="Y175" s="5">
        <v>-380658404000</v>
      </c>
      <c r="Z175" s="5">
        <v>-155571278000</v>
      </c>
    </row>
    <row r="176" spans="3:26" ht="15.5" x14ac:dyDescent="0.35">
      <c r="C176" t="s">
        <v>3086</v>
      </c>
    </row>
    <row r="177" spans="3:26" ht="15.5" x14ac:dyDescent="0.35">
      <c r="C177" t="s">
        <v>2161</v>
      </c>
    </row>
    <row r="178" spans="3:26" ht="15.5" x14ac:dyDescent="0.35">
      <c r="C178" t="s">
        <v>191</v>
      </c>
      <c r="T178" s="5">
        <v>10000000</v>
      </c>
      <c r="U178" s="5">
        <v>45000000000</v>
      </c>
    </row>
    <row r="179" spans="3:26" ht="15.5" x14ac:dyDescent="0.35">
      <c r="C179" t="s">
        <v>1277</v>
      </c>
      <c r="R179" s="5">
        <v>4410000000</v>
      </c>
    </row>
    <row r="180" spans="3:26" ht="15.5" x14ac:dyDescent="0.35">
      <c r="C180" t="s">
        <v>550</v>
      </c>
      <c r="Q180" s="5">
        <v>-13656610000</v>
      </c>
    </row>
    <row r="181" spans="3:26" ht="15.5" x14ac:dyDescent="0.35">
      <c r="C181" t="s">
        <v>3087</v>
      </c>
      <c r="P181" s="5">
        <v>-18496000000</v>
      </c>
      <c r="V181" s="5">
        <v>-11270000000</v>
      </c>
    </row>
    <row r="182" spans="3:26" ht="15.5" x14ac:dyDescent="0.35">
      <c r="C182" t="s">
        <v>103</v>
      </c>
    </row>
    <row r="183" spans="3:26" ht="15.5" x14ac:dyDescent="0.35">
      <c r="C183" t="s">
        <v>183</v>
      </c>
      <c r="D183" s="5">
        <v>-296570275000</v>
      </c>
      <c r="E183" s="5">
        <v>-1394878000</v>
      </c>
      <c r="F183" s="5">
        <v>-268852344000</v>
      </c>
      <c r="G183" s="5">
        <v>-1376039000</v>
      </c>
      <c r="I183" s="5">
        <v>-610436121000</v>
      </c>
      <c r="J183" s="5">
        <v>-540011161000</v>
      </c>
      <c r="K183" s="5">
        <v>-771181295000</v>
      </c>
      <c r="L183" s="5">
        <v>-326756778000</v>
      </c>
      <c r="M183" s="5">
        <v>-305077112000</v>
      </c>
      <c r="N183" s="5">
        <v>131077688000</v>
      </c>
      <c r="O183" s="5">
        <v>-2484104606000</v>
      </c>
      <c r="P183" s="5">
        <v>1028125000</v>
      </c>
      <c r="Q183" s="5">
        <v>-240516009000</v>
      </c>
      <c r="R183" s="5">
        <v>-724497000000</v>
      </c>
      <c r="S183" s="5">
        <v>-380862500000</v>
      </c>
      <c r="T183" s="5">
        <v>-55715175000</v>
      </c>
      <c r="U183" s="5">
        <v>-309341275000</v>
      </c>
      <c r="V183" s="5">
        <v>-262711910000</v>
      </c>
      <c r="W183" s="5">
        <v>-337422291000</v>
      </c>
      <c r="X183" s="5">
        <v>-480544907000</v>
      </c>
      <c r="Y183" s="5">
        <v>-77547330000</v>
      </c>
      <c r="Z183" s="5">
        <v>568327674000</v>
      </c>
    </row>
    <row r="184" spans="3:26" ht="15.5" x14ac:dyDescent="0.35">
      <c r="C184" t="s">
        <v>675</v>
      </c>
      <c r="D184" s="5">
        <v>542749598000</v>
      </c>
      <c r="N184" s="5">
        <v>479351840000</v>
      </c>
      <c r="O184" s="5">
        <v>72335000000</v>
      </c>
      <c r="P184" s="5">
        <v>272600000000</v>
      </c>
      <c r="Q184" s="5">
        <v>2865851810000</v>
      </c>
      <c r="R184" s="5">
        <v>329562500000</v>
      </c>
      <c r="T184" s="5">
        <v>1208897000000</v>
      </c>
      <c r="U184" s="5">
        <v>148500000000</v>
      </c>
      <c r="V184" s="5">
        <v>144000000000</v>
      </c>
      <c r="W184" s="5">
        <v>-50600000000</v>
      </c>
      <c r="X184" s="5">
        <v>984040000000</v>
      </c>
      <c r="Z184" s="5">
        <v>573535500000</v>
      </c>
    </row>
    <row r="185" spans="3:26" ht="15.5" x14ac:dyDescent="0.35">
      <c r="C185" t="s">
        <v>434</v>
      </c>
      <c r="D185" s="5">
        <v>1394878000</v>
      </c>
      <c r="E185" s="5">
        <v>-1394878000</v>
      </c>
      <c r="F185" s="5">
        <v>4122203000</v>
      </c>
      <c r="G185" s="5">
        <v>-4122203000</v>
      </c>
      <c r="O185" s="5">
        <v>-2696242338000</v>
      </c>
      <c r="P185" s="5">
        <v>-290067875000</v>
      </c>
      <c r="Q185" s="5">
        <v>-1528349300000</v>
      </c>
      <c r="R185" s="5">
        <v>-201562500000</v>
      </c>
      <c r="S185" s="5">
        <v>-132362500000</v>
      </c>
      <c r="T185" s="5">
        <v>-1088673675000</v>
      </c>
      <c r="U185" s="5">
        <v>-281902775000</v>
      </c>
      <c r="V185" s="5">
        <v>-94205160000</v>
      </c>
      <c r="W185" s="5">
        <v>-215993268000</v>
      </c>
      <c r="X185" s="5">
        <v>-1460147407000</v>
      </c>
      <c r="Y185" s="5">
        <v>-72045000000</v>
      </c>
    </row>
    <row r="186" spans="3:26" ht="15.5" x14ac:dyDescent="0.35">
      <c r="C186" t="s">
        <v>3088</v>
      </c>
    </row>
    <row r="187" spans="3:26" ht="15.5" x14ac:dyDescent="0.35">
      <c r="C187" t="s">
        <v>3089</v>
      </c>
      <c r="D187" s="5">
        <v>-9442426000</v>
      </c>
    </row>
    <row r="188" spans="3:26" ht="15.5" x14ac:dyDescent="0.35">
      <c r="C188" t="s">
        <v>3090</v>
      </c>
    </row>
    <row r="189" spans="3:26" ht="15.5" x14ac:dyDescent="0.35">
      <c r="C189" t="s">
        <v>3091</v>
      </c>
      <c r="D189" s="5">
        <v>-553568228000</v>
      </c>
      <c r="G189" s="5">
        <v>2746164000</v>
      </c>
    </row>
    <row r="190" spans="3:26" ht="15.5" x14ac:dyDescent="0.35">
      <c r="C190" t="s">
        <v>3092</v>
      </c>
      <c r="L190" s="5">
        <v>506625000000</v>
      </c>
    </row>
    <row r="191" spans="3:26" ht="15.5" x14ac:dyDescent="0.35">
      <c r="C191" t="s">
        <v>826</v>
      </c>
      <c r="F191" s="5">
        <v>-5718302000</v>
      </c>
      <c r="I191" s="5">
        <v>-5718302000</v>
      </c>
      <c r="J191" s="5">
        <v>-5427970000</v>
      </c>
      <c r="K191" s="5">
        <v>-5355552000</v>
      </c>
      <c r="L191" s="5">
        <v>-509297163000</v>
      </c>
    </row>
    <row r="192" spans="3:26" ht="15.5" x14ac:dyDescent="0.35">
      <c r="C192" t="s">
        <v>3093</v>
      </c>
      <c r="K192" s="5">
        <v>-2933072000</v>
      </c>
      <c r="L192" s="5">
        <v>-10323846000</v>
      </c>
    </row>
    <row r="193" spans="2:26" ht="15.5" x14ac:dyDescent="0.35">
      <c r="C193" t="s">
        <v>3094</v>
      </c>
      <c r="L193" s="5">
        <v>-4405620000</v>
      </c>
      <c r="M193" s="5">
        <v>-2750000000</v>
      </c>
    </row>
    <row r="194" spans="2:26" ht="15.5" x14ac:dyDescent="0.35">
      <c r="C194" t="s">
        <v>3095</v>
      </c>
      <c r="O194" s="5">
        <v>1915628000000</v>
      </c>
    </row>
    <row r="195" spans="2:26" ht="15.5" x14ac:dyDescent="0.35">
      <c r="C195" t="s">
        <v>3096</v>
      </c>
      <c r="W195" s="5">
        <v>-61954023000</v>
      </c>
    </row>
    <row r="196" spans="2:26" ht="15.5" x14ac:dyDescent="0.35">
      <c r="C196" t="s">
        <v>3097</v>
      </c>
      <c r="T196" s="5">
        <v>-25063500000</v>
      </c>
      <c r="U196" s="5">
        <v>-25063500000</v>
      </c>
      <c r="V196" s="5">
        <v>-12531750000</v>
      </c>
    </row>
    <row r="197" spans="2:26" ht="15.5" x14ac:dyDescent="0.35">
      <c r="C197" t="s">
        <v>479</v>
      </c>
      <c r="D197" s="5">
        <v>-277704097000</v>
      </c>
      <c r="F197" s="5">
        <v>-267256245000</v>
      </c>
      <c r="I197" s="5">
        <v>-604717819000</v>
      </c>
      <c r="J197" s="5">
        <v>-534583191000</v>
      </c>
      <c r="K197" s="5">
        <v>-762892671000</v>
      </c>
      <c r="L197" s="5">
        <v>-309355149000</v>
      </c>
      <c r="M197" s="5">
        <v>-302327112000</v>
      </c>
      <c r="N197" s="5">
        <v>-348274152000</v>
      </c>
      <c r="O197" s="5">
        <v>-1775825268000</v>
      </c>
      <c r="Q197" s="5">
        <v>-637938000000</v>
      </c>
      <c r="R197" s="5">
        <v>-149597000000</v>
      </c>
      <c r="S197" s="5">
        <v>-248500000000</v>
      </c>
      <c r="T197" s="5">
        <v>-150875000000</v>
      </c>
      <c r="U197" s="5">
        <v>-150875000000</v>
      </c>
      <c r="V197" s="5">
        <v>-299975000000</v>
      </c>
      <c r="W197" s="5">
        <v>-8875000000</v>
      </c>
      <c r="X197" s="5">
        <v>-4437500000</v>
      </c>
      <c r="Y197" s="5">
        <v>-5502330000</v>
      </c>
      <c r="Z197" s="5">
        <v>-5207826000</v>
      </c>
    </row>
    <row r="198" spans="2:26" ht="15.5" x14ac:dyDescent="0.35">
      <c r="C198" t="s">
        <v>3098</v>
      </c>
    </row>
    <row r="199" spans="2:26" ht="15.5" x14ac:dyDescent="0.35">
      <c r="C199" t="s">
        <v>3099</v>
      </c>
      <c r="P199" s="5">
        <v>18496000000</v>
      </c>
    </row>
    <row r="200" spans="2:26" ht="15.5" x14ac:dyDescent="0.35">
      <c r="C200" t="s">
        <v>3100</v>
      </c>
      <c r="Q200" s="5">
        <v>-940080519000</v>
      </c>
      <c r="R200" s="5">
        <v>-702900000000</v>
      </c>
    </row>
    <row r="201" spans="2:26" ht="15.5" x14ac:dyDescent="0.35">
      <c r="C201" t="s">
        <v>3101</v>
      </c>
    </row>
    <row r="202" spans="2:26" ht="15.5" x14ac:dyDescent="0.35">
      <c r="C202" t="s">
        <v>391</v>
      </c>
      <c r="D202" s="5">
        <v>-104296470000</v>
      </c>
      <c r="E202" s="5">
        <v>140942337000</v>
      </c>
      <c r="F202" s="5">
        <v>-70253646000</v>
      </c>
      <c r="G202" s="5">
        <v>178461842000</v>
      </c>
      <c r="I202" s="5">
        <v>48867853000</v>
      </c>
      <c r="J202" s="5">
        <v>36327431000</v>
      </c>
      <c r="K202" s="5">
        <v>-179731736000</v>
      </c>
      <c r="L202" s="5">
        <v>143039011000</v>
      </c>
      <c r="M202" s="5">
        <v>-71350891000</v>
      </c>
      <c r="N202" s="5">
        <v>36086222000</v>
      </c>
      <c r="O202" s="5">
        <v>-118427436000</v>
      </c>
      <c r="P202" s="5">
        <v>368849453000</v>
      </c>
      <c r="Q202" s="5">
        <v>94740613000</v>
      </c>
      <c r="R202" s="5">
        <v>-408025041000</v>
      </c>
      <c r="S202" s="5">
        <v>82785310000</v>
      </c>
      <c r="T202" s="5">
        <v>222306578000</v>
      </c>
      <c r="U202" s="5">
        <v>166363195000</v>
      </c>
      <c r="V202" s="5">
        <v>-23023095000</v>
      </c>
      <c r="W202" s="5">
        <v>-82847259000</v>
      </c>
      <c r="X202" s="5">
        <v>279414541000</v>
      </c>
      <c r="Y202" s="5">
        <v>-159850920000</v>
      </c>
      <c r="Z202" s="5">
        <v>20100976000</v>
      </c>
    </row>
    <row r="203" spans="2:26" ht="15.5" x14ac:dyDescent="0.35">
      <c r="C203" t="s">
        <v>3102</v>
      </c>
      <c r="Y203" s="5">
        <v>-11095685000</v>
      </c>
    </row>
    <row r="204" spans="2:26" ht="15.5" x14ac:dyDescent="0.35">
      <c r="C204" t="s">
        <v>193</v>
      </c>
      <c r="E204" s="5">
        <v>753318200000</v>
      </c>
      <c r="I204" s="5">
        <v>704450347000</v>
      </c>
      <c r="J204" s="5">
        <v>668122916000</v>
      </c>
      <c r="K204" s="5">
        <v>847854652000</v>
      </c>
      <c r="L204" s="5">
        <v>704815641000</v>
      </c>
      <c r="M204" s="5">
        <v>776166532000</v>
      </c>
      <c r="N204" s="5">
        <v>740080310000</v>
      </c>
      <c r="O204" s="5">
        <v>858507746000</v>
      </c>
      <c r="P204" s="5">
        <v>489658293000</v>
      </c>
      <c r="Q204" s="5">
        <v>394917680000</v>
      </c>
      <c r="R204" s="5">
        <v>802942721000</v>
      </c>
      <c r="S204" s="5">
        <v>720157412000</v>
      </c>
      <c r="T204" s="5">
        <v>497850834000</v>
      </c>
      <c r="U204" s="5">
        <v>331487639000</v>
      </c>
      <c r="V204" s="5">
        <v>354510734000</v>
      </c>
      <c r="W204" s="5">
        <v>437357993000</v>
      </c>
      <c r="X204" s="5">
        <v>157943452000</v>
      </c>
      <c r="Y204" s="5">
        <v>328890057000</v>
      </c>
      <c r="Z204" s="5">
        <v>308789081000</v>
      </c>
    </row>
    <row r="205" spans="2:26" ht="15.5" x14ac:dyDescent="0.35">
      <c r="C205" t="s">
        <v>195</v>
      </c>
      <c r="D205" s="5">
        <v>-104296470000</v>
      </c>
      <c r="E205" s="5">
        <v>894260537000</v>
      </c>
      <c r="F205" s="5">
        <v>-70253646000</v>
      </c>
      <c r="G205" s="5">
        <v>178461842000</v>
      </c>
      <c r="I205" s="5">
        <v>753318200000</v>
      </c>
      <c r="J205" s="5">
        <v>704450347000</v>
      </c>
      <c r="K205" s="5">
        <v>668122916000</v>
      </c>
      <c r="L205" s="5">
        <v>847854652000</v>
      </c>
      <c r="M205" s="5">
        <v>704815641000</v>
      </c>
      <c r="N205" s="5">
        <v>776166532000</v>
      </c>
      <c r="O205" s="5">
        <v>740080310000</v>
      </c>
      <c r="P205" s="5">
        <v>858507746000</v>
      </c>
      <c r="Q205" s="5">
        <v>489658293000</v>
      </c>
      <c r="R205" s="5">
        <v>394917680000</v>
      </c>
      <c r="S205" s="5">
        <v>802942722000</v>
      </c>
      <c r="T205" s="5">
        <v>720157412000</v>
      </c>
      <c r="U205" s="5">
        <v>497850834000</v>
      </c>
      <c r="V205" s="5">
        <v>331487639000</v>
      </c>
      <c r="W205" s="5">
        <v>354510734000</v>
      </c>
      <c r="X205" s="5">
        <v>437357993000</v>
      </c>
      <c r="Y205" s="5">
        <v>157943452000</v>
      </c>
      <c r="Z205" s="5">
        <v>328890057000</v>
      </c>
    </row>
    <row r="207" spans="2:26" ht="15.5" x14ac:dyDescent="0.35">
      <c r="B207" t="s">
        <v>196</v>
      </c>
      <c r="C207" t="s">
        <v>12</v>
      </c>
      <c r="D207" s="5">
        <v>3550000000</v>
      </c>
      <c r="E207" s="5">
        <v>3550000000</v>
      </c>
      <c r="F207" s="5">
        <v>3550000000</v>
      </c>
      <c r="G207" s="5">
        <v>3550000000</v>
      </c>
      <c r="I207" s="5">
        <v>3550000000</v>
      </c>
      <c r="J207" s="5">
        <v>3550000000</v>
      </c>
      <c r="K207" s="5">
        <v>3550000000</v>
      </c>
      <c r="L207" s="5">
        <v>3550000000</v>
      </c>
      <c r="M207" s="5">
        <v>3550000000</v>
      </c>
      <c r="N207" s="5">
        <v>3550000000</v>
      </c>
      <c r="O207" s="5">
        <v>3550000000</v>
      </c>
      <c r="P207" s="5">
        <v>3550000000</v>
      </c>
      <c r="Q207" s="5">
        <v>3550000000</v>
      </c>
      <c r="R207" s="5">
        <v>3550000000</v>
      </c>
      <c r="S207" s="5">
        <v>3550000000</v>
      </c>
      <c r="T207" s="5">
        <v>3550000000</v>
      </c>
      <c r="U207" s="5">
        <v>3550000000</v>
      </c>
      <c r="V207" s="5">
        <v>3550000000</v>
      </c>
      <c r="W207" s="5">
        <v>3550000000</v>
      </c>
      <c r="X207" s="5">
        <v>3550000000</v>
      </c>
      <c r="Y207" s="5">
        <v>3550000000</v>
      </c>
      <c r="Z207" s="5">
        <v>3550000000</v>
      </c>
    </row>
    <row r="208" spans="2:26" ht="15.5" x14ac:dyDescent="0.35">
      <c r="C208" t="s">
        <v>197</v>
      </c>
      <c r="D208" s="6">
        <v>34.229999999999997</v>
      </c>
      <c r="E208" s="6">
        <v>40.93</v>
      </c>
      <c r="F208" s="6">
        <v>68.2</v>
      </c>
      <c r="G208" s="6">
        <v>37.1</v>
      </c>
    </row>
    <row r="209" spans="3:7" ht="15.5" x14ac:dyDescent="0.35">
      <c r="C209" t="s">
        <v>198</v>
      </c>
      <c r="D209" s="6">
        <v>73.33</v>
      </c>
      <c r="E209" s="6">
        <v>61.32</v>
      </c>
      <c r="F209" s="6">
        <v>36.799999999999997</v>
      </c>
      <c r="G209" s="6">
        <v>67.650000000000006</v>
      </c>
    </row>
    <row r="210" spans="3:7" ht="15.5" x14ac:dyDescent="0.35">
      <c r="C210" t="s">
        <v>73</v>
      </c>
      <c r="D210" s="6">
        <v>24.76</v>
      </c>
      <c r="E210" s="6">
        <v>24.52</v>
      </c>
      <c r="F210" s="6">
        <v>24.78</v>
      </c>
      <c r="G210" s="6">
        <v>25.44</v>
      </c>
    </row>
    <row r="211" spans="3:7" ht="15.5" x14ac:dyDescent="0.35">
      <c r="C211" t="s">
        <v>199</v>
      </c>
      <c r="D211" s="5">
        <v>326860000000</v>
      </c>
      <c r="E211" s="5">
        <v>183980000000</v>
      </c>
      <c r="F211" s="5">
        <v>176780000000</v>
      </c>
      <c r="G211" s="5">
        <v>186140000000</v>
      </c>
    </row>
    <row r="212" spans="3:7" ht="15.5" x14ac:dyDescent="0.35">
      <c r="C212" t="s">
        <v>200</v>
      </c>
      <c r="D212" s="6">
        <v>9.3999999999999986E-3</v>
      </c>
      <c r="E212" s="6">
        <v>1.11E-2</v>
      </c>
      <c r="F212" s="6">
        <v>1.8799999999999997E-2</v>
      </c>
      <c r="G212" s="6">
        <v>1.0200000000000001E-2</v>
      </c>
    </row>
    <row r="213" spans="3:7" ht="15.5" x14ac:dyDescent="0.35">
      <c r="C213" t="s">
        <v>201</v>
      </c>
      <c r="D213" s="6">
        <v>1.0700000000000001E-2</v>
      </c>
      <c r="E213" s="6">
        <v>1.26E-2</v>
      </c>
      <c r="F213" s="6">
        <v>2.1299999999999999E-2</v>
      </c>
      <c r="G213" s="6">
        <v>1.15E-2</v>
      </c>
    </row>
    <row r="214" spans="3:7" ht="15.5" x14ac:dyDescent="0.35">
      <c r="C214" t="s">
        <v>202</v>
      </c>
      <c r="D214" s="6">
        <v>1.1599999999999999E-2</v>
      </c>
      <c r="E214" s="6">
        <v>1.2800000000000001E-2</v>
      </c>
      <c r="F214" s="6">
        <v>1.21E-2</v>
      </c>
      <c r="G214" s="6">
        <v>1.3100000000000001E-2</v>
      </c>
    </row>
    <row r="215" spans="3:7" ht="15.5" x14ac:dyDescent="0.35">
      <c r="C215" t="s">
        <v>203</v>
      </c>
      <c r="D215" s="6">
        <v>13.08</v>
      </c>
      <c r="E215" s="6">
        <v>18.850000000000001</v>
      </c>
      <c r="F215" s="6">
        <v>16.47</v>
      </c>
      <c r="G215" s="6">
        <v>16.43</v>
      </c>
    </row>
    <row r="216" spans="3:7" ht="15.5" x14ac:dyDescent="0.35">
      <c r="C216" t="s">
        <v>204</v>
      </c>
      <c r="D216" s="5">
        <v>11368000000000</v>
      </c>
      <c r="E216" s="5">
        <v>11526000000000</v>
      </c>
      <c r="F216" s="5">
        <v>11380000000000</v>
      </c>
      <c r="G216" s="5">
        <v>11407000000000</v>
      </c>
    </row>
    <row r="217" spans="3:7" ht="15.5" x14ac:dyDescent="0.35">
      <c r="C217" t="s">
        <v>205</v>
      </c>
      <c r="D217" s="6">
        <v>0.78</v>
      </c>
      <c r="E217" s="6">
        <v>0.77</v>
      </c>
      <c r="F217" s="6">
        <v>0.78</v>
      </c>
      <c r="G217" s="6">
        <v>0.78</v>
      </c>
    </row>
    <row r="218" spans="3:7" ht="15.5" x14ac:dyDescent="0.35">
      <c r="C218" t="s">
        <v>206</v>
      </c>
      <c r="D218" s="6">
        <v>3202.19</v>
      </c>
      <c r="E218" s="6">
        <v>3246.64</v>
      </c>
      <c r="F218" s="6">
        <v>3205.71</v>
      </c>
      <c r="G218" s="6">
        <v>3213.37</v>
      </c>
    </row>
    <row r="219" spans="3:7" ht="15.5" x14ac:dyDescent="0.35">
      <c r="C219" t="s">
        <v>207</v>
      </c>
      <c r="D219" s="6">
        <v>0.78</v>
      </c>
      <c r="E219" s="6">
        <v>0.77</v>
      </c>
      <c r="F219" s="6">
        <v>0.78</v>
      </c>
      <c r="G219" s="6">
        <v>0.78</v>
      </c>
    </row>
    <row r="220" spans="3:7" ht="15.5" x14ac:dyDescent="0.35">
      <c r="C220" t="s">
        <v>208</v>
      </c>
      <c r="D220" s="6">
        <v>3202.19</v>
      </c>
      <c r="E220" s="6">
        <v>3246.64</v>
      </c>
      <c r="F220" s="6">
        <v>3205.71</v>
      </c>
      <c r="G220" s="6">
        <v>3213.37</v>
      </c>
    </row>
    <row r="221" spans="3:7" ht="15.5" x14ac:dyDescent="0.35">
      <c r="C221" t="s">
        <v>209</v>
      </c>
      <c r="D221" s="5">
        <v>4000000000</v>
      </c>
      <c r="E221" s="5">
        <v>5000000000</v>
      </c>
      <c r="F221" s="5">
        <v>4000000000</v>
      </c>
      <c r="G221" s="5">
        <v>4000000000</v>
      </c>
    </row>
    <row r="222" spans="3:7" ht="15.5" x14ac:dyDescent="0.35">
      <c r="C222" t="s">
        <v>210</v>
      </c>
      <c r="D222" s="5">
        <v>530000000000</v>
      </c>
      <c r="E222" s="5">
        <v>530000000000</v>
      </c>
      <c r="F222" s="5">
        <v>530000000000</v>
      </c>
      <c r="G222" s="5">
        <v>530000000000</v>
      </c>
    </row>
    <row r="223" spans="3:7" ht="15.5" x14ac:dyDescent="0.35">
      <c r="C223" t="s">
        <v>211</v>
      </c>
      <c r="D223" s="5">
        <v>11368000000000</v>
      </c>
      <c r="E223" s="5">
        <v>11526000000000</v>
      </c>
      <c r="F223" s="5">
        <v>11380000000000</v>
      </c>
      <c r="G223" s="5">
        <v>11407000000000</v>
      </c>
    </row>
    <row r="224" spans="3:7" ht="15.5" x14ac:dyDescent="0.35">
      <c r="C224" t="s">
        <v>24</v>
      </c>
      <c r="D224" s="5">
        <v>533000000000</v>
      </c>
      <c r="E224" s="5">
        <v>536000000000</v>
      </c>
      <c r="F224" s="5">
        <v>534000000000</v>
      </c>
      <c r="G224" s="5">
        <v>533000000000</v>
      </c>
    </row>
    <row r="225" spans="3:26" ht="15.5" x14ac:dyDescent="0.35">
      <c r="C225" t="s">
        <v>21</v>
      </c>
      <c r="D225" s="5">
        <v>-257000000000</v>
      </c>
      <c r="E225" s="5">
        <v>-359000000000</v>
      </c>
      <c r="F225" s="5">
        <v>-220000000000</v>
      </c>
      <c r="G225" s="5">
        <v>-290000000000</v>
      </c>
    </row>
    <row r="226" spans="3:26" ht="15.5" x14ac:dyDescent="0.35">
      <c r="C226" t="s">
        <v>212</v>
      </c>
      <c r="D226" s="5">
        <v>340000000000</v>
      </c>
      <c r="E226" s="5">
        <v>484000000000</v>
      </c>
      <c r="F226" s="5">
        <v>335000000000</v>
      </c>
      <c r="G226" s="5">
        <v>469000000000</v>
      </c>
    </row>
    <row r="227" spans="3:26" ht="15.5" x14ac:dyDescent="0.35">
      <c r="C227" t="s">
        <v>213</v>
      </c>
      <c r="D227" s="5">
        <v>203000000000</v>
      </c>
      <c r="E227" s="5">
        <v>160000000000</v>
      </c>
      <c r="F227" s="5">
        <v>234000000000</v>
      </c>
      <c r="G227" s="5">
        <v>193000000000</v>
      </c>
    </row>
    <row r="228" spans="3:26" ht="15.5" x14ac:dyDescent="0.35">
      <c r="C228" t="s">
        <v>214</v>
      </c>
      <c r="D228" s="5">
        <v>-17000000000</v>
      </c>
      <c r="E228" s="5">
        <v>-25000000000</v>
      </c>
      <c r="F228" s="5">
        <v>-45000000000</v>
      </c>
      <c r="G228" s="5">
        <v>-20000000000</v>
      </c>
    </row>
    <row r="229" spans="3:26" ht="15.5" x14ac:dyDescent="0.35">
      <c r="C229" t="s">
        <v>13</v>
      </c>
      <c r="D229" s="5">
        <v>186000000000</v>
      </c>
      <c r="E229" s="5">
        <v>136000000000</v>
      </c>
      <c r="F229" s="5">
        <v>189000000000</v>
      </c>
      <c r="G229" s="5">
        <v>173000000000</v>
      </c>
    </row>
    <row r="230" spans="3:26" ht="15.5" x14ac:dyDescent="0.35">
      <c r="C230" t="s">
        <v>16</v>
      </c>
      <c r="D230" s="6">
        <v>52.29</v>
      </c>
      <c r="E230" s="6">
        <v>38.24</v>
      </c>
      <c r="F230" s="6">
        <v>53.32</v>
      </c>
      <c r="G230" s="6">
        <v>48.63</v>
      </c>
    </row>
    <row r="231" spans="3:26" ht="15.5" x14ac:dyDescent="0.35">
      <c r="C231" t="s">
        <v>58</v>
      </c>
      <c r="I231" s="6">
        <v>180.1</v>
      </c>
      <c r="J231" s="5">
        <v>281</v>
      </c>
      <c r="K231" s="6">
        <v>172.75</v>
      </c>
      <c r="L231" s="6">
        <v>157.01</v>
      </c>
      <c r="M231" s="6">
        <v>126.13</v>
      </c>
      <c r="N231" s="6">
        <v>-162.02000000000001</v>
      </c>
      <c r="O231" s="6">
        <v>150.05000000000001</v>
      </c>
      <c r="P231" s="6">
        <v>56.31</v>
      </c>
      <c r="Q231" s="6">
        <v>76.900000000000006</v>
      </c>
      <c r="R231" s="6">
        <v>200.99</v>
      </c>
      <c r="S231" s="6">
        <v>76.69</v>
      </c>
      <c r="T231" s="6">
        <v>99.96</v>
      </c>
      <c r="U231" s="6">
        <v>11.42</v>
      </c>
      <c r="V231" s="6">
        <v>68.709999999999994</v>
      </c>
      <c r="W231" s="6">
        <v>25.55</v>
      </c>
      <c r="X231" s="6">
        <v>141.71</v>
      </c>
      <c r="Y231" s="6">
        <v>82.45</v>
      </c>
      <c r="Z231" s="6">
        <v>-64.569999999999993</v>
      </c>
    </row>
    <row r="232" spans="3:26" ht="15.5" x14ac:dyDescent="0.35">
      <c r="C232" t="s">
        <v>72</v>
      </c>
      <c r="I232" s="6">
        <v>13.94</v>
      </c>
      <c r="J232" s="6">
        <v>8.93</v>
      </c>
      <c r="K232" s="6">
        <v>15.63</v>
      </c>
      <c r="L232" s="6">
        <v>13.25</v>
      </c>
      <c r="M232" s="6">
        <v>19.420000000000002</v>
      </c>
      <c r="N232" s="6">
        <v>-15.12</v>
      </c>
      <c r="O232" s="6">
        <v>21.99</v>
      </c>
      <c r="P232" s="6">
        <v>51.15</v>
      </c>
      <c r="Q232" s="6">
        <v>46.16</v>
      </c>
      <c r="R232" s="6">
        <v>24.13</v>
      </c>
      <c r="S232" s="6">
        <v>52.16</v>
      </c>
      <c r="T232" s="6">
        <v>37.520000000000003</v>
      </c>
      <c r="U232" s="6">
        <v>168.13</v>
      </c>
      <c r="V232" s="6">
        <v>23.58</v>
      </c>
      <c r="W232" s="6">
        <v>60.67</v>
      </c>
      <c r="X232" s="6">
        <v>14.04</v>
      </c>
      <c r="Y232" s="6">
        <v>30.32</v>
      </c>
      <c r="Z232" s="6">
        <v>-37.17</v>
      </c>
    </row>
    <row r="233" spans="3:26" ht="15.5" x14ac:dyDescent="0.35">
      <c r="C233" t="s">
        <v>75</v>
      </c>
      <c r="I233" s="6">
        <v>6.36</v>
      </c>
      <c r="J233" s="6">
        <v>6.43</v>
      </c>
      <c r="K233" s="6">
        <v>7.38</v>
      </c>
      <c r="L233" s="6">
        <v>6.74</v>
      </c>
      <c r="M233" s="6">
        <v>9.98</v>
      </c>
      <c r="N233" s="6">
        <v>9.3800000000000008</v>
      </c>
      <c r="O233" s="6">
        <v>7.93</v>
      </c>
      <c r="P233" s="6">
        <v>6.05</v>
      </c>
      <c r="Q233" s="6">
        <v>7.83</v>
      </c>
      <c r="R233" s="6">
        <v>10.38</v>
      </c>
      <c r="S233" s="6">
        <v>8.6300000000000008</v>
      </c>
      <c r="T233" s="6">
        <v>8.75</v>
      </c>
      <c r="U233" s="6">
        <v>4.8899999999999997</v>
      </c>
      <c r="V233" s="6">
        <v>3.36</v>
      </c>
      <c r="W233" s="6">
        <v>6.05</v>
      </c>
      <c r="X233" s="6">
        <v>8.7100000000000009</v>
      </c>
      <c r="Y233" s="6">
        <v>16.09</v>
      </c>
      <c r="Z233" s="6">
        <v>15.69</v>
      </c>
    </row>
    <row r="234" spans="3:26" ht="15.5" x14ac:dyDescent="0.35">
      <c r="C234" t="s">
        <v>215</v>
      </c>
      <c r="I234" s="5">
        <v>733850000000</v>
      </c>
      <c r="J234" s="5">
        <v>713310000000</v>
      </c>
      <c r="K234" s="5">
        <v>688150000000</v>
      </c>
      <c r="L234" s="5">
        <v>559020000000</v>
      </c>
      <c r="M234" s="5">
        <v>464840000000</v>
      </c>
      <c r="N234" s="6">
        <v>533799999999.99994</v>
      </c>
      <c r="O234" s="5">
        <v>766750000000</v>
      </c>
      <c r="P234" s="5">
        <v>663420000000</v>
      </c>
    </row>
    <row r="235" spans="3:26" ht="15.5" x14ac:dyDescent="0.35">
      <c r="C235" t="s">
        <v>216</v>
      </c>
      <c r="I235" s="6">
        <v>4.9599999999999998E-2</v>
      </c>
      <c r="J235" s="6">
        <v>7.8100000000000003E-2</v>
      </c>
      <c r="K235" s="6">
        <v>5.0099999999999999E-2</v>
      </c>
      <c r="L235" s="6">
        <v>4.5100000000000001E-2</v>
      </c>
      <c r="M235" s="6">
        <v>3.7400000000000003E-2</v>
      </c>
      <c r="N235" s="6">
        <v>-4.87E-2</v>
      </c>
      <c r="O235" s="6">
        <v>4.2500000000000003E-2</v>
      </c>
      <c r="P235" s="6">
        <v>3.9599999999999996E-2</v>
      </c>
      <c r="Q235" s="6">
        <v>5.8799999999999998E-2</v>
      </c>
      <c r="R235" s="6">
        <v>0.15560000000000002</v>
      </c>
      <c r="S235" s="6">
        <v>5.8299999999999998E-2</v>
      </c>
      <c r="T235" s="6">
        <v>7.8100000000000003E-2</v>
      </c>
      <c r="U235" s="6">
        <v>9.7999999999999997E-3</v>
      </c>
      <c r="V235" s="6">
        <v>6.1799999999999994E-2</v>
      </c>
      <c r="W235" s="6">
        <v>2.1400000000000002E-2</v>
      </c>
      <c r="X235" s="6">
        <v>0.11349999999999999</v>
      </c>
      <c r="Y235" s="6">
        <v>6.6000000000000003E-2</v>
      </c>
      <c r="Z235" s="6">
        <v>-5.6299999999999996E-2</v>
      </c>
    </row>
    <row r="236" spans="3:26" ht="15.5" x14ac:dyDescent="0.35">
      <c r="C236" t="s">
        <v>217</v>
      </c>
      <c r="I236" s="6">
        <v>5.62E-2</v>
      </c>
      <c r="J236" s="6">
        <v>8.7899999999999992E-2</v>
      </c>
      <c r="K236" s="6">
        <v>5.6299999999999996E-2</v>
      </c>
      <c r="L236" s="6">
        <v>5.0499999999999996E-2</v>
      </c>
      <c r="M236" s="6">
        <v>4.1500000000000002E-2</v>
      </c>
      <c r="N236" s="6">
        <v>-5.4000000000000006E-2</v>
      </c>
      <c r="O236" s="6">
        <v>4.5999999999999999E-2</v>
      </c>
      <c r="P236" s="6">
        <v>0.1787</v>
      </c>
      <c r="Q236" s="6">
        <v>0.30070000000000002</v>
      </c>
      <c r="R236" s="6">
        <v>0.32150000000000001</v>
      </c>
      <c r="S236" s="6">
        <v>0.1157</v>
      </c>
      <c r="T236" s="6">
        <v>0.15289999999999998</v>
      </c>
      <c r="U236" s="6">
        <v>1.9199999999999998E-2</v>
      </c>
      <c r="V236" s="6">
        <v>0.10949999999999999</v>
      </c>
      <c r="W236" s="6">
        <v>3.9699999999999999E-2</v>
      </c>
      <c r="X236" s="6">
        <v>0.22850000000000001</v>
      </c>
      <c r="Y236" s="6">
        <v>0.1736</v>
      </c>
      <c r="Z236" s="6">
        <v>-0.16449999999999998</v>
      </c>
    </row>
    <row r="237" spans="3:26" ht="15.5" x14ac:dyDescent="0.35">
      <c r="C237" t="s">
        <v>218</v>
      </c>
      <c r="I237" s="6">
        <v>5.1299999999999998E-2</v>
      </c>
      <c r="J237" s="6">
        <v>5.28E-2</v>
      </c>
      <c r="K237" s="6">
        <v>5.4100000000000002E-2</v>
      </c>
      <c r="L237" s="6">
        <v>4.2800000000000005E-2</v>
      </c>
      <c r="M237" s="6">
        <v>3.6000000000000004E-2</v>
      </c>
      <c r="N237" s="6">
        <v>4.07E-2</v>
      </c>
      <c r="O237" s="6">
        <v>8.6999999999999994E-2</v>
      </c>
      <c r="P237" s="6">
        <v>0.14859999999999998</v>
      </c>
      <c r="Q237" s="6">
        <v>0.1447</v>
      </c>
      <c r="R237" s="6">
        <v>0.154</v>
      </c>
      <c r="S237" s="6">
        <v>0.1399</v>
      </c>
      <c r="T237" s="6">
        <v>0.13880000000000001</v>
      </c>
      <c r="U237" s="6">
        <v>0.12529999999999999</v>
      </c>
      <c r="V237" s="6">
        <v>0.1241</v>
      </c>
      <c r="W237" s="6">
        <v>4.8600000000000004E-2</v>
      </c>
      <c r="X237" s="6">
        <v>2.8199999999999999E-2</v>
      </c>
      <c r="Y237" s="6">
        <v>2.2400000000000003E-2</v>
      </c>
      <c r="Z237" s="6">
        <v>6.2699999999999992E-2</v>
      </c>
    </row>
    <row r="238" spans="3:26" ht="15.5" x14ac:dyDescent="0.35">
      <c r="C238" t="s">
        <v>219</v>
      </c>
      <c r="I238" s="6">
        <v>16.18</v>
      </c>
      <c r="J238" s="6">
        <v>21.78</v>
      </c>
      <c r="K238" s="6">
        <v>30.63</v>
      </c>
      <c r="L238" s="6">
        <v>35.64</v>
      </c>
      <c r="M238" s="6">
        <v>56.35</v>
      </c>
      <c r="N238" s="6">
        <v>97.52</v>
      </c>
      <c r="O238" s="6">
        <v>5.87</v>
      </c>
      <c r="P238" s="6">
        <v>2.99</v>
      </c>
      <c r="Q238" s="6">
        <v>3.99</v>
      </c>
      <c r="R238" s="6">
        <v>12.13</v>
      </c>
      <c r="S238" s="6">
        <v>8.74</v>
      </c>
      <c r="T238" s="6">
        <v>8.48</v>
      </c>
      <c r="U238" s="6">
        <v>5.31</v>
      </c>
      <c r="V238" s="6">
        <v>10.1</v>
      </c>
      <c r="W238" s="6">
        <v>2.97</v>
      </c>
    </row>
    <row r="239" spans="3:26" ht="15.5" x14ac:dyDescent="0.35">
      <c r="C239" t="s">
        <v>69</v>
      </c>
      <c r="I239" s="6">
        <v>0.78</v>
      </c>
      <c r="J239" s="6">
        <v>0.79</v>
      </c>
      <c r="K239" s="6">
        <v>0.88</v>
      </c>
      <c r="L239" s="6">
        <v>0.67</v>
      </c>
      <c r="M239" s="6">
        <v>0.81</v>
      </c>
      <c r="N239" s="6">
        <v>0.82</v>
      </c>
      <c r="O239" s="6">
        <v>1.01</v>
      </c>
      <c r="P239" s="6">
        <v>9.14</v>
      </c>
      <c r="Q239" s="6">
        <v>13.88</v>
      </c>
      <c r="R239" s="6">
        <v>7.76</v>
      </c>
      <c r="S239" s="6">
        <v>6.04</v>
      </c>
      <c r="T239" s="6">
        <v>5.74</v>
      </c>
      <c r="U239" s="6">
        <v>3.22</v>
      </c>
      <c r="V239" s="6">
        <v>2.58</v>
      </c>
      <c r="W239" s="6">
        <v>2.41</v>
      </c>
      <c r="X239" s="6">
        <v>3.21</v>
      </c>
      <c r="Y239" s="6">
        <v>5.26</v>
      </c>
      <c r="Z239" s="6">
        <v>6.12</v>
      </c>
    </row>
    <row r="240" spans="3:26" ht="15.5" x14ac:dyDescent="0.35">
      <c r="C240" t="s">
        <v>66</v>
      </c>
      <c r="I240" s="6">
        <v>3205.71</v>
      </c>
      <c r="J240" s="6">
        <v>3197.08</v>
      </c>
      <c r="K240" s="6">
        <v>3067.4</v>
      </c>
      <c r="L240" s="6">
        <v>3111.29</v>
      </c>
      <c r="M240" s="6">
        <v>3041.54</v>
      </c>
      <c r="N240" s="6">
        <v>3001.01</v>
      </c>
      <c r="O240" s="6">
        <v>3260.73</v>
      </c>
      <c r="P240" s="6">
        <v>315.19</v>
      </c>
      <c r="Q240" s="6">
        <v>255.77</v>
      </c>
      <c r="R240" s="6">
        <v>625.17999999999995</v>
      </c>
      <c r="S240" s="6">
        <v>662.72</v>
      </c>
      <c r="T240" s="6">
        <v>653.87</v>
      </c>
      <c r="U240" s="6">
        <v>596.41</v>
      </c>
      <c r="V240" s="6">
        <v>627.49</v>
      </c>
      <c r="W240" s="6">
        <v>643.28</v>
      </c>
      <c r="X240" s="6">
        <v>620.17999999999995</v>
      </c>
      <c r="Y240" s="6">
        <v>474.84</v>
      </c>
      <c r="Z240" s="6">
        <v>392.44</v>
      </c>
    </row>
    <row r="241" spans="2:26" ht="15.5" x14ac:dyDescent="0.35">
      <c r="C241" t="s">
        <v>220</v>
      </c>
      <c r="I241" s="6">
        <v>0.78</v>
      </c>
      <c r="J241" s="6">
        <v>0.79</v>
      </c>
      <c r="K241" s="6">
        <v>0.88</v>
      </c>
      <c r="L241" s="6">
        <v>0.67</v>
      </c>
      <c r="M241" s="6">
        <v>0.81</v>
      </c>
      <c r="N241" s="6">
        <v>0.82</v>
      </c>
      <c r="O241" s="6">
        <v>1.01</v>
      </c>
      <c r="P241" s="6">
        <v>9.14</v>
      </c>
      <c r="Q241" s="6">
        <v>13.88</v>
      </c>
      <c r="R241" s="6">
        <v>7.76</v>
      </c>
      <c r="S241" s="6">
        <v>6.04</v>
      </c>
      <c r="T241" s="6">
        <v>5.74</v>
      </c>
      <c r="U241" s="6">
        <v>3.22</v>
      </c>
      <c r="V241" s="6">
        <v>2.58</v>
      </c>
      <c r="W241" s="6">
        <v>2.41</v>
      </c>
      <c r="X241" s="6">
        <v>3.21</v>
      </c>
      <c r="Y241" s="6">
        <v>5.32</v>
      </c>
      <c r="Z241" s="6">
        <v>6.2</v>
      </c>
    </row>
    <row r="242" spans="2:26" ht="15.5" x14ac:dyDescent="0.35">
      <c r="C242" t="s">
        <v>221</v>
      </c>
      <c r="I242" s="6">
        <v>3205.71</v>
      </c>
      <c r="J242" s="6">
        <v>3197.08</v>
      </c>
      <c r="K242" s="6">
        <v>3067.4</v>
      </c>
      <c r="L242" s="6">
        <v>3111.29</v>
      </c>
      <c r="M242" s="6">
        <v>3041.54</v>
      </c>
      <c r="N242" s="6">
        <v>3001.01</v>
      </c>
      <c r="O242" s="6">
        <v>3260.73</v>
      </c>
      <c r="P242" s="6">
        <v>315.19</v>
      </c>
      <c r="Q242" s="6">
        <v>255.77</v>
      </c>
      <c r="R242" s="6">
        <v>625.17999999999995</v>
      </c>
      <c r="S242" s="6">
        <v>662.72</v>
      </c>
      <c r="T242" s="6">
        <v>653.87</v>
      </c>
      <c r="U242" s="6">
        <v>596.41</v>
      </c>
      <c r="V242" s="6">
        <v>627.07000000000005</v>
      </c>
      <c r="W242" s="6">
        <v>642.82000000000005</v>
      </c>
      <c r="X242" s="6">
        <v>619.47</v>
      </c>
      <c r="Y242" s="6">
        <v>469.72</v>
      </c>
      <c r="Z242" s="6">
        <v>386.84</v>
      </c>
    </row>
    <row r="243" spans="2:26" ht="15.5" x14ac:dyDescent="0.35">
      <c r="C243" t="s">
        <v>222</v>
      </c>
      <c r="I243" s="5">
        <v>4000000000</v>
      </c>
      <c r="J243" s="5">
        <v>4000000000</v>
      </c>
      <c r="K243" s="5">
        <v>4000000000</v>
      </c>
      <c r="L243" s="5">
        <v>7000000000</v>
      </c>
      <c r="P243" s="5">
        <v>519000000000</v>
      </c>
      <c r="Q243" s="5">
        <v>258000000000</v>
      </c>
      <c r="R243" s="5">
        <v>423000000000</v>
      </c>
      <c r="S243" s="5">
        <v>209000000000</v>
      </c>
      <c r="T243" s="5">
        <v>125000000000</v>
      </c>
      <c r="U243" s="5">
        <v>420000000000</v>
      </c>
      <c r="V243" s="5">
        <v>280000000000</v>
      </c>
      <c r="W243" s="5">
        <v>101000000000</v>
      </c>
      <c r="X243" s="5">
        <v>183000000000</v>
      </c>
      <c r="Y243" s="5">
        <v>618000000000</v>
      </c>
      <c r="Z243" s="5">
        <v>393000000000</v>
      </c>
    </row>
    <row r="244" spans="2:26" ht="15.5" x14ac:dyDescent="0.35">
      <c r="C244" t="s">
        <v>223</v>
      </c>
      <c r="I244" s="5">
        <v>530000000000</v>
      </c>
      <c r="J244" s="5">
        <v>526000000000</v>
      </c>
      <c r="K244" s="5">
        <v>520000000000</v>
      </c>
      <c r="L244" s="5">
        <v>532000000000</v>
      </c>
      <c r="M244" s="5">
        <v>494000000000</v>
      </c>
      <c r="N244" s="5">
        <v>487000000000</v>
      </c>
      <c r="O244" s="5">
        <v>61000000000</v>
      </c>
      <c r="P244" s="5">
        <v>2279000000000</v>
      </c>
      <c r="Q244" s="5">
        <v>2398000000000</v>
      </c>
      <c r="R244" s="5">
        <v>920000000000</v>
      </c>
      <c r="S244" s="5">
        <v>1030000000000</v>
      </c>
      <c r="T244" s="5">
        <v>1110000000000</v>
      </c>
      <c r="U244" s="5">
        <v>691000000000</v>
      </c>
      <c r="V244" s="5">
        <v>742000000000</v>
      </c>
      <c r="W244" s="5">
        <v>809000000000</v>
      </c>
      <c r="X244" s="5">
        <v>990000000000</v>
      </c>
      <c r="Y244" s="5">
        <v>1121000000000</v>
      </c>
      <c r="Z244" s="5">
        <v>1560000000000</v>
      </c>
    </row>
    <row r="245" spans="2:26" ht="15.5" x14ac:dyDescent="0.35">
      <c r="C245" t="s">
        <v>26</v>
      </c>
      <c r="I245" s="5">
        <v>534000000000</v>
      </c>
      <c r="J245" s="5">
        <v>530000000000</v>
      </c>
      <c r="K245" s="5">
        <v>524000000000</v>
      </c>
      <c r="L245" s="5">
        <v>538000000000</v>
      </c>
      <c r="M245" s="5">
        <v>494000000000</v>
      </c>
      <c r="N245" s="5">
        <v>487000000000</v>
      </c>
      <c r="O245" s="5">
        <v>61000000000</v>
      </c>
      <c r="P245" s="5">
        <v>2798000000000</v>
      </c>
      <c r="Q245" s="5">
        <v>2656000000000</v>
      </c>
      <c r="R245" s="5">
        <v>1342000000000</v>
      </c>
      <c r="S245" s="5">
        <v>1238000000000</v>
      </c>
      <c r="T245" s="5">
        <v>1235000000000</v>
      </c>
      <c r="U245" s="5">
        <v>1111000000000</v>
      </c>
      <c r="V245" s="5">
        <v>1022000000000</v>
      </c>
      <c r="W245" s="5">
        <v>909000000000</v>
      </c>
      <c r="X245" s="5">
        <v>1173000000000</v>
      </c>
      <c r="Y245" s="5">
        <v>1739000000000</v>
      </c>
      <c r="Z245" s="5">
        <v>1953000000000</v>
      </c>
    </row>
    <row r="246" spans="2:26" ht="15.5" x14ac:dyDescent="0.35">
      <c r="C246" t="s">
        <v>23</v>
      </c>
      <c r="I246" s="5">
        <v>-220000000000</v>
      </c>
      <c r="J246" s="5">
        <v>-175000000000</v>
      </c>
      <c r="K246" s="5">
        <v>-144000000000</v>
      </c>
      <c r="L246" s="5">
        <v>-309000000000</v>
      </c>
      <c r="M246" s="5">
        <v>-210000000000</v>
      </c>
      <c r="N246" s="5">
        <v>-289000000000</v>
      </c>
      <c r="O246" s="5">
        <v>-679000000000</v>
      </c>
      <c r="P246" s="5">
        <v>1939000000000</v>
      </c>
      <c r="Q246" s="5">
        <v>2166000000000</v>
      </c>
      <c r="R246" s="5">
        <v>948000000000</v>
      </c>
      <c r="S246" s="5">
        <v>435000000000</v>
      </c>
      <c r="T246" s="5">
        <v>515000000000</v>
      </c>
      <c r="U246" s="5">
        <v>613000000000</v>
      </c>
      <c r="V246" s="5">
        <v>691000000000</v>
      </c>
      <c r="W246" s="5">
        <v>555000000000</v>
      </c>
      <c r="X246" s="5">
        <v>736000000000</v>
      </c>
      <c r="Y246" s="5">
        <v>1581000000000</v>
      </c>
      <c r="Z246" s="5">
        <v>1624000000000</v>
      </c>
    </row>
    <row r="247" spans="2:26" ht="15.5" x14ac:dyDescent="0.35">
      <c r="C247" t="s">
        <v>224</v>
      </c>
      <c r="I247" s="5">
        <v>335000000000</v>
      </c>
      <c r="J247" s="5">
        <v>368000000000</v>
      </c>
      <c r="K247" s="5">
        <v>390000000000</v>
      </c>
      <c r="L247" s="5">
        <v>704000000000</v>
      </c>
      <c r="M247" s="5">
        <v>723000000000</v>
      </c>
      <c r="N247" s="5">
        <v>816000000000</v>
      </c>
      <c r="O247" s="5">
        <v>374000000000</v>
      </c>
      <c r="P247" s="5">
        <v>277000000000</v>
      </c>
      <c r="Q247" s="5">
        <v>138000000000</v>
      </c>
      <c r="R247" s="5">
        <v>-98000000000</v>
      </c>
      <c r="S247" s="5">
        <v>501000000000</v>
      </c>
      <c r="T247" s="5">
        <v>530000000000</v>
      </c>
      <c r="U247" s="5">
        <v>79000000000</v>
      </c>
      <c r="V247" s="5">
        <v>114000000000</v>
      </c>
      <c r="W247" s="5">
        <v>286000000000</v>
      </c>
      <c r="X247" s="5">
        <v>384000000000</v>
      </c>
      <c r="Y247" s="5">
        <v>-116000000000</v>
      </c>
      <c r="Z247" s="5">
        <v>115000000000</v>
      </c>
    </row>
    <row r="248" spans="2:26" ht="15.5" x14ac:dyDescent="0.35">
      <c r="C248" t="s">
        <v>225</v>
      </c>
      <c r="I248" s="5">
        <v>738000000000</v>
      </c>
      <c r="J248" s="5">
        <v>699000000000</v>
      </c>
      <c r="K248" s="5">
        <v>765000000000</v>
      </c>
      <c r="L248" s="5">
        <v>632000000000</v>
      </c>
      <c r="M248" s="5">
        <v>361000000000</v>
      </c>
      <c r="N248" s="5">
        <v>-32000000000</v>
      </c>
      <c r="O248" s="5">
        <v>608000000000</v>
      </c>
      <c r="P248" s="5">
        <v>568000000000</v>
      </c>
      <c r="Q248" s="5">
        <v>452000000000</v>
      </c>
      <c r="R248" s="5">
        <v>570000000000</v>
      </c>
      <c r="S248" s="5">
        <v>648000000000</v>
      </c>
      <c r="T248" s="5">
        <v>646000000000</v>
      </c>
      <c r="U248" s="5">
        <v>645000000000</v>
      </c>
      <c r="V248" s="5">
        <v>519000000000</v>
      </c>
      <c r="W248" s="5">
        <v>347000000000</v>
      </c>
      <c r="X248" s="5">
        <v>256000000000</v>
      </c>
      <c r="Y248" s="5">
        <v>294000000000</v>
      </c>
      <c r="Z248" s="5">
        <v>360000000000</v>
      </c>
    </row>
    <row r="249" spans="2:26" ht="15.5" x14ac:dyDescent="0.35">
      <c r="C249" t="s">
        <v>226</v>
      </c>
      <c r="I249" s="5">
        <v>-105000000000</v>
      </c>
      <c r="J249" s="5">
        <v>-157000000000</v>
      </c>
      <c r="K249" s="5">
        <v>-192000000000</v>
      </c>
      <c r="L249" s="5">
        <v>-171000000000</v>
      </c>
      <c r="M249" s="5">
        <v>-143000000000</v>
      </c>
      <c r="N249" s="5">
        <v>-113000000000</v>
      </c>
      <c r="O249" s="5">
        <v>-90000000000</v>
      </c>
      <c r="P249" s="5">
        <v>-140000000000</v>
      </c>
      <c r="Q249" s="5">
        <v>-143000000000</v>
      </c>
      <c r="R249" s="5">
        <v>-227000000000</v>
      </c>
      <c r="S249" s="5">
        <v>-188000000000</v>
      </c>
      <c r="T249" s="5">
        <v>-434000000000</v>
      </c>
      <c r="U249" s="5">
        <v>-216000000000</v>
      </c>
      <c r="V249" s="5">
        <v>-275000000000</v>
      </c>
      <c r="W249" s="5">
        <v>-256000000000</v>
      </c>
      <c r="X249" s="5">
        <v>-232000000000</v>
      </c>
      <c r="Y249" s="5">
        <v>-337000000000</v>
      </c>
      <c r="Z249" s="5">
        <v>-685000000000</v>
      </c>
    </row>
    <row r="250" spans="2:26" ht="15.5" x14ac:dyDescent="0.35">
      <c r="C250" t="s">
        <v>15</v>
      </c>
      <c r="I250" s="5">
        <v>633000000000</v>
      </c>
      <c r="J250" s="5">
        <v>542000000000</v>
      </c>
      <c r="K250" s="5">
        <v>573000000000</v>
      </c>
      <c r="L250" s="5">
        <v>460000000000</v>
      </c>
      <c r="M250" s="5">
        <v>219000000000</v>
      </c>
      <c r="N250" s="5">
        <v>-145000000000</v>
      </c>
      <c r="O250" s="5">
        <v>518000000000</v>
      </c>
      <c r="P250" s="5">
        <v>428000000000</v>
      </c>
      <c r="Q250" s="5">
        <v>309000000000</v>
      </c>
      <c r="R250" s="5">
        <v>343000000000</v>
      </c>
      <c r="S250" s="5">
        <v>460000000000</v>
      </c>
      <c r="T250" s="5">
        <v>212000000000</v>
      </c>
      <c r="U250" s="5">
        <v>429000000000</v>
      </c>
      <c r="V250" s="5">
        <v>244000000000</v>
      </c>
      <c r="W250" s="5">
        <v>91000000000</v>
      </c>
      <c r="X250" s="5">
        <v>24000000000</v>
      </c>
      <c r="Y250" s="5">
        <v>-43000000000</v>
      </c>
      <c r="Z250" s="5">
        <v>-325000000000</v>
      </c>
    </row>
    <row r="251" spans="2:26" ht="15.5" x14ac:dyDescent="0.35">
      <c r="C251" t="s">
        <v>17</v>
      </c>
      <c r="I251" s="6">
        <v>178.18</v>
      </c>
      <c r="J251" s="6">
        <v>152.57</v>
      </c>
      <c r="K251" s="6">
        <v>161.28</v>
      </c>
      <c r="L251" s="6">
        <v>129.71</v>
      </c>
      <c r="M251" s="6">
        <v>61.57</v>
      </c>
      <c r="N251" s="6">
        <v>-40.94</v>
      </c>
      <c r="O251" s="5">
        <v>146</v>
      </c>
      <c r="P251" s="6">
        <v>120.49</v>
      </c>
      <c r="Q251" s="6">
        <v>87.12</v>
      </c>
      <c r="R251" s="6">
        <v>96.76</v>
      </c>
      <c r="S251" s="6">
        <v>129.63</v>
      </c>
      <c r="T251" s="6">
        <v>59.73</v>
      </c>
      <c r="U251" s="6">
        <v>120.7</v>
      </c>
      <c r="V251" s="6">
        <v>68.790000000000006</v>
      </c>
      <c r="W251" s="6">
        <v>25.6</v>
      </c>
      <c r="X251" s="6">
        <v>6.87</v>
      </c>
      <c r="Y251" s="6">
        <v>-12.2</v>
      </c>
      <c r="Z251" s="6">
        <v>-91.51</v>
      </c>
    </row>
    <row r="253" spans="2:26" ht="15.5" x14ac:dyDescent="0.35">
      <c r="B253" t="s">
        <v>227</v>
      </c>
      <c r="C253" t="s">
        <v>228</v>
      </c>
      <c r="D253" s="5">
        <v>122000000000</v>
      </c>
      <c r="E253" s="5">
        <v>145000000000</v>
      </c>
      <c r="F253" s="5">
        <v>242000000000</v>
      </c>
      <c r="G253" s="5">
        <v>132000000000</v>
      </c>
      <c r="H253" s="5">
        <v>534000000000</v>
      </c>
      <c r="I253" s="5">
        <v>639000000000</v>
      </c>
      <c r="J253" s="5">
        <v>998000000000</v>
      </c>
      <c r="K253" s="5">
        <v>613000000000</v>
      </c>
      <c r="L253" s="5">
        <v>557000000000</v>
      </c>
      <c r="M253" s="5">
        <v>448000000000</v>
      </c>
      <c r="N253" s="5">
        <v>-575000000000</v>
      </c>
      <c r="O253" s="5">
        <v>533000000000</v>
      </c>
      <c r="P253" s="5">
        <v>200000000000</v>
      </c>
      <c r="Q253" s="5">
        <v>273000000000</v>
      </c>
    </row>
    <row r="254" spans="2:26" ht="15.5" x14ac:dyDescent="0.35">
      <c r="C254" t="s">
        <v>229</v>
      </c>
      <c r="H254" s="5">
        <v>155</v>
      </c>
      <c r="I254" s="5">
        <v>155</v>
      </c>
      <c r="J254" s="5">
        <v>163</v>
      </c>
      <c r="K254" s="5">
        <v>162</v>
      </c>
      <c r="L254" s="5">
        <v>140</v>
      </c>
      <c r="M254" s="5">
        <v>88</v>
      </c>
      <c r="N254" s="5">
        <v>86</v>
      </c>
      <c r="O254" s="5">
        <v>99</v>
      </c>
      <c r="P254" s="5">
        <v>588</v>
      </c>
    </row>
    <row r="255" spans="2:26" ht="15.5" x14ac:dyDescent="0.35">
      <c r="C255" t="s">
        <v>77</v>
      </c>
      <c r="H255" s="6">
        <v>1.0309999999999999</v>
      </c>
      <c r="I255" s="6">
        <v>0.86060000000000003</v>
      </c>
      <c r="J255" s="6">
        <v>0.58009999999999995</v>
      </c>
      <c r="K255" s="6">
        <v>0.93779999999999997</v>
      </c>
      <c r="L255" s="6">
        <v>0.89170000000000005</v>
      </c>
      <c r="M255" s="6">
        <v>0.69769999999999999</v>
      </c>
      <c r="N255" s="6">
        <v>-0.53079999999999994</v>
      </c>
      <c r="O255" s="6">
        <v>0.65980000000000005</v>
      </c>
      <c r="P255" s="6">
        <v>10.442299999999999</v>
      </c>
    </row>
    <row r="256" spans="2:26" ht="15.5" x14ac:dyDescent="0.35">
      <c r="C256" t="s">
        <v>230</v>
      </c>
      <c r="H256" s="6">
        <v>6.1799999999999994E-2</v>
      </c>
      <c r="I256" s="6">
        <v>6.1799999999999994E-2</v>
      </c>
      <c r="J256" s="6">
        <v>6.4899999999999999E-2</v>
      </c>
      <c r="K256" s="6">
        <v>6.0400000000000002E-2</v>
      </c>
      <c r="L256" s="6">
        <v>5.5800000000000002E-2</v>
      </c>
      <c r="M256" s="6">
        <v>0.04</v>
      </c>
      <c r="N256" s="6">
        <v>3.5099999999999999E-2</v>
      </c>
      <c r="O256" s="6">
        <v>4.0399999999999998E-2</v>
      </c>
      <c r="P256" s="6">
        <v>0.12380000000000001</v>
      </c>
    </row>
    <row r="257" spans="3:17" ht="15.5" x14ac:dyDescent="0.35">
      <c r="C257" t="s">
        <v>57</v>
      </c>
      <c r="D257" s="6">
        <v>34.229999999999997</v>
      </c>
      <c r="E257" s="6">
        <v>40.93</v>
      </c>
      <c r="F257" s="6">
        <v>68.2</v>
      </c>
      <c r="G257" s="6">
        <v>37.1</v>
      </c>
      <c r="H257" s="6">
        <v>150.34</v>
      </c>
      <c r="I257" s="6">
        <v>180.1</v>
      </c>
      <c r="J257" s="5">
        <v>281</v>
      </c>
      <c r="K257" s="6">
        <v>172.75</v>
      </c>
      <c r="L257" s="6">
        <v>157.01</v>
      </c>
      <c r="M257" s="6">
        <v>126.13</v>
      </c>
      <c r="N257" s="6">
        <v>-162.02000000000001</v>
      </c>
      <c r="O257" s="6">
        <v>150.05000000000001</v>
      </c>
      <c r="P257" s="6">
        <v>56.31</v>
      </c>
      <c r="Q257" s="6">
        <v>76.900000000000006</v>
      </c>
    </row>
    <row r="258" spans="3:17" ht="15.5" x14ac:dyDescent="0.35">
      <c r="C258" t="s">
        <v>79</v>
      </c>
      <c r="H258" s="5">
        <v>155</v>
      </c>
      <c r="I258" s="5">
        <v>155</v>
      </c>
      <c r="J258" s="5">
        <v>163</v>
      </c>
      <c r="K258" s="5">
        <v>162</v>
      </c>
      <c r="L258" s="5">
        <v>140</v>
      </c>
      <c r="M258" s="5">
        <v>88</v>
      </c>
      <c r="N258" s="5">
        <v>86</v>
      </c>
      <c r="O258" s="5">
        <v>99</v>
      </c>
      <c r="P258" s="5">
        <v>588</v>
      </c>
    </row>
    <row r="259" spans="3:17" ht="15.5" x14ac:dyDescent="0.35">
      <c r="C259" t="s">
        <v>231</v>
      </c>
      <c r="H259" s="6">
        <v>1.0309999999999999</v>
      </c>
      <c r="I259" s="6">
        <v>0.86060000000000003</v>
      </c>
      <c r="J259" s="6">
        <v>0.58009999999999995</v>
      </c>
      <c r="K259" s="6">
        <v>0.93779999999999997</v>
      </c>
      <c r="L259" s="6">
        <v>0.89170000000000005</v>
      </c>
      <c r="M259" s="6">
        <v>0.69769999999999999</v>
      </c>
      <c r="N259" s="6">
        <v>-0.53079999999999994</v>
      </c>
      <c r="O259" s="6">
        <v>0.65980000000000005</v>
      </c>
      <c r="P259" s="6">
        <v>10.442299999999999</v>
      </c>
    </row>
    <row r="260" spans="3:17" ht="15.5" x14ac:dyDescent="0.35">
      <c r="C260" t="s">
        <v>232</v>
      </c>
      <c r="H260" s="6">
        <v>6.1799999999999994E-2</v>
      </c>
      <c r="I260" s="6">
        <v>6.1799999999999994E-2</v>
      </c>
      <c r="J260" s="6">
        <v>6.4899999999999999E-2</v>
      </c>
      <c r="K260" s="6">
        <v>6.0400000000000002E-2</v>
      </c>
      <c r="L260" s="6">
        <v>5.5800000000000002E-2</v>
      </c>
      <c r="M260" s="6">
        <v>0.04</v>
      </c>
      <c r="N260" s="6">
        <v>3.5099999999999999E-2</v>
      </c>
      <c r="O260" s="6">
        <v>4.0399999999999998E-2</v>
      </c>
      <c r="P260" s="6">
        <v>0.12380000000000001</v>
      </c>
    </row>
    <row r="261" spans="3:17" ht="15.5" x14ac:dyDescent="0.35">
      <c r="C261" t="s">
        <v>233</v>
      </c>
      <c r="D261" s="5">
        <v>360000000000</v>
      </c>
      <c r="E261" s="5">
        <v>363000000000</v>
      </c>
      <c r="F261" s="5">
        <v>360000000000</v>
      </c>
      <c r="G261" s="5">
        <v>350000000000</v>
      </c>
      <c r="H261" s="5">
        <v>1447000000000</v>
      </c>
      <c r="I261" s="5">
        <v>1401000000000</v>
      </c>
      <c r="J261" s="5">
        <v>1386000000000</v>
      </c>
      <c r="K261" s="5">
        <v>1299000000000</v>
      </c>
      <c r="L261" s="5">
        <v>1096000000000</v>
      </c>
      <c r="M261" s="5">
        <v>871000000000</v>
      </c>
      <c r="N261" s="5">
        <v>927000000000</v>
      </c>
      <c r="O261" s="5">
        <v>1478000000000</v>
      </c>
      <c r="P261" s="5">
        <v>1690000000000</v>
      </c>
      <c r="Q261" s="5">
        <v>1609000000000</v>
      </c>
    </row>
    <row r="262" spans="3:17" ht="15.5" x14ac:dyDescent="0.35">
      <c r="C262" t="s">
        <v>234</v>
      </c>
      <c r="H262" s="5">
        <v>155</v>
      </c>
      <c r="I262" s="5">
        <v>155</v>
      </c>
      <c r="J262" s="5">
        <v>163</v>
      </c>
      <c r="K262" s="5">
        <v>162</v>
      </c>
      <c r="L262" s="5">
        <v>140</v>
      </c>
      <c r="M262" s="5">
        <v>88</v>
      </c>
      <c r="N262" s="5">
        <v>86</v>
      </c>
      <c r="O262" s="5">
        <v>99</v>
      </c>
      <c r="P262" s="5">
        <v>588</v>
      </c>
    </row>
    <row r="263" spans="3:17" ht="15.5" x14ac:dyDescent="0.35">
      <c r="C263" t="s">
        <v>235</v>
      </c>
      <c r="H263" s="6">
        <v>1.0309999999999999</v>
      </c>
      <c r="I263" s="6">
        <v>0.86060000000000003</v>
      </c>
      <c r="J263" s="6">
        <v>0.58009999999999995</v>
      </c>
      <c r="K263" s="6">
        <v>0.93779999999999997</v>
      </c>
      <c r="L263" s="6">
        <v>0.89170000000000005</v>
      </c>
      <c r="M263" s="6">
        <v>0.69769999999999999</v>
      </c>
      <c r="N263" s="6">
        <v>-0.53079999999999994</v>
      </c>
      <c r="O263" s="6">
        <v>0.65980000000000005</v>
      </c>
      <c r="P263" s="6">
        <v>10.442299999999999</v>
      </c>
    </row>
    <row r="264" spans="3:17" ht="15.5" x14ac:dyDescent="0.35">
      <c r="C264" t="s">
        <v>236</v>
      </c>
      <c r="H264" s="6">
        <v>6.1799999999999994E-2</v>
      </c>
      <c r="I264" s="6">
        <v>6.1799999999999994E-2</v>
      </c>
      <c r="J264" s="6">
        <v>6.4899999999999999E-2</v>
      </c>
      <c r="K264" s="6">
        <v>6.0400000000000002E-2</v>
      </c>
      <c r="L264" s="6">
        <v>5.5800000000000002E-2</v>
      </c>
      <c r="M264" s="6">
        <v>0.04</v>
      </c>
      <c r="N264" s="6">
        <v>3.5099999999999999E-2</v>
      </c>
      <c r="O264" s="6">
        <v>4.0399999999999998E-2</v>
      </c>
      <c r="P264" s="6">
        <v>0.12380000000000001</v>
      </c>
    </row>
    <row r="265" spans="3:17" ht="15.5" x14ac:dyDescent="0.35">
      <c r="C265" t="s">
        <v>237</v>
      </c>
      <c r="I265" s="6">
        <v>16.7</v>
      </c>
    </row>
    <row r="266" spans="3:17" ht="15.5" x14ac:dyDescent="0.35">
      <c r="C266" t="s">
        <v>238</v>
      </c>
      <c r="I266" s="6">
        <v>13.91</v>
      </c>
    </row>
    <row r="267" spans="3:17" ht="15.5" x14ac:dyDescent="0.35">
      <c r="C267" t="s">
        <v>239</v>
      </c>
      <c r="I267" s="6">
        <v>6.95</v>
      </c>
    </row>
    <row r="268" spans="3:17" ht="15.5" x14ac:dyDescent="0.35">
      <c r="C268" t="s">
        <v>240</v>
      </c>
      <c r="I268" s="6">
        <v>7.1900000000000006E-2</v>
      </c>
    </row>
    <row r="269" spans="3:17" ht="15.5" x14ac:dyDescent="0.35">
      <c r="C269" t="s">
        <v>241</v>
      </c>
      <c r="I269" s="6">
        <v>6.22</v>
      </c>
    </row>
    <row r="270" spans="3:17" ht="15.5" x14ac:dyDescent="0.35">
      <c r="C270" t="s">
        <v>242</v>
      </c>
      <c r="I270" s="6">
        <v>0.78</v>
      </c>
    </row>
    <row r="271" spans="3:17" ht="15.5" x14ac:dyDescent="0.35">
      <c r="C271" t="s">
        <v>243</v>
      </c>
      <c r="I271" s="6">
        <v>11.27</v>
      </c>
    </row>
    <row r="272" spans="3:17" ht="15.5" x14ac:dyDescent="0.35">
      <c r="C272" t="s">
        <v>244</v>
      </c>
      <c r="I272" s="6">
        <v>13.04</v>
      </c>
    </row>
    <row r="273" spans="3:9" ht="15.5" x14ac:dyDescent="0.35">
      <c r="C273" t="s">
        <v>245</v>
      </c>
      <c r="I273" s="6">
        <v>14.2</v>
      </c>
    </row>
    <row r="274" spans="3:9" ht="15.5" x14ac:dyDescent="0.35">
      <c r="C274" t="s">
        <v>246</v>
      </c>
      <c r="I274" s="6">
        <v>12.09</v>
      </c>
    </row>
    <row r="275" spans="3:9" ht="15.5" x14ac:dyDescent="0.35">
      <c r="C275" t="s">
        <v>247</v>
      </c>
      <c r="I275" s="6">
        <v>-0.39</v>
      </c>
    </row>
    <row r="276" spans="3:9" ht="15.5" x14ac:dyDescent="0.35">
      <c r="C276" t="s">
        <v>248</v>
      </c>
      <c r="I276" s="6">
        <v>2.97</v>
      </c>
    </row>
    <row r="277" spans="3:9" ht="15.5" x14ac:dyDescent="0.35">
      <c r="C277" t="s">
        <v>249</v>
      </c>
      <c r="I277" s="6">
        <v>180.47</v>
      </c>
    </row>
    <row r="278" spans="3:9" ht="15.5" x14ac:dyDescent="0.35">
      <c r="C278" t="s">
        <v>250</v>
      </c>
      <c r="I278" s="6">
        <v>150.34</v>
      </c>
    </row>
    <row r="279" spans="3:9" ht="15.5" x14ac:dyDescent="0.35">
      <c r="C279" t="s">
        <v>251</v>
      </c>
      <c r="I279" s="6">
        <v>403.72</v>
      </c>
    </row>
    <row r="280" spans="3:9" ht="15.5" x14ac:dyDescent="0.35">
      <c r="C280" t="s">
        <v>252</v>
      </c>
      <c r="D280" s="6">
        <v>222.53</v>
      </c>
    </row>
    <row r="281" spans="3:9" ht="15.5" x14ac:dyDescent="0.35">
      <c r="C281" t="s">
        <v>253</v>
      </c>
      <c r="I281" s="6">
        <v>3202.19</v>
      </c>
    </row>
    <row r="282" spans="3:9" ht="15.5" x14ac:dyDescent="0.35">
      <c r="C282" t="s">
        <v>254</v>
      </c>
      <c r="I282" s="6">
        <v>192.48</v>
      </c>
    </row>
    <row r="283" spans="3:9" ht="15.5" x14ac:dyDescent="0.35">
      <c r="C283" t="s">
        <v>255</v>
      </c>
      <c r="D283" s="6">
        <v>1.52</v>
      </c>
    </row>
    <row r="284" spans="3:9" ht="15.5" x14ac:dyDescent="0.35">
      <c r="C284" t="s">
        <v>256</v>
      </c>
      <c r="D284" s="6">
        <v>1.52</v>
      </c>
    </row>
    <row r="285" spans="3:9" ht="15.5" x14ac:dyDescent="0.35">
      <c r="C285" t="s">
        <v>395</v>
      </c>
      <c r="D285" s="6">
        <v>0.05</v>
      </c>
    </row>
    <row r="286" spans="3:9" ht="15.5" x14ac:dyDescent="0.35">
      <c r="C286" t="s">
        <v>445</v>
      </c>
      <c r="D286" s="6">
        <v>0.05</v>
      </c>
    </row>
    <row r="287" spans="3:9" ht="15.5" x14ac:dyDescent="0.35">
      <c r="C287" t="s">
        <v>257</v>
      </c>
      <c r="D287" s="6">
        <v>0.14000000000000001</v>
      </c>
    </row>
    <row r="288" spans="3:9" ht="15.5" x14ac:dyDescent="0.35">
      <c r="C288" t="s">
        <v>396</v>
      </c>
      <c r="D288" s="6">
        <v>0.04</v>
      </c>
    </row>
    <row r="289" spans="3:9" ht="15.5" x14ac:dyDescent="0.35">
      <c r="C289" t="s">
        <v>258</v>
      </c>
      <c r="D289" s="6">
        <v>1.1399999999999999</v>
      </c>
    </row>
    <row r="290" spans="3:9" ht="15.5" x14ac:dyDescent="0.35">
      <c r="C290" t="s">
        <v>259</v>
      </c>
      <c r="I290" s="6">
        <v>16.010000000000002</v>
      </c>
    </row>
    <row r="291" spans="3:9" ht="15.5" x14ac:dyDescent="0.35">
      <c r="C291" t="s">
        <v>13</v>
      </c>
      <c r="D291" s="5">
        <v>186000000000</v>
      </c>
    </row>
    <row r="292" spans="3:9" ht="15.5" x14ac:dyDescent="0.35">
      <c r="C292" t="s">
        <v>260</v>
      </c>
      <c r="I292" s="6">
        <v>10.81</v>
      </c>
    </row>
    <row r="293" spans="3:9" ht="15.5" x14ac:dyDescent="0.35">
      <c r="C293" t="s">
        <v>261</v>
      </c>
      <c r="I293" s="6">
        <v>4.9599999999999998E-2</v>
      </c>
    </row>
    <row r="294" spans="3:9" ht="15.5" x14ac:dyDescent="0.35">
      <c r="C294" t="s">
        <v>262</v>
      </c>
      <c r="I294" s="6">
        <v>5.6399999999999999E-2</v>
      </c>
    </row>
    <row r="295" spans="3:9" ht="15.5" x14ac:dyDescent="0.35">
      <c r="C295" t="s">
        <v>263</v>
      </c>
      <c r="I295" s="6">
        <v>4.9400000000000006E-2</v>
      </c>
    </row>
    <row r="296" spans="3:9" ht="15.5" x14ac:dyDescent="0.35">
      <c r="C296" t="s">
        <v>264</v>
      </c>
      <c r="I296" s="6">
        <v>5.0199999999999995E-2</v>
      </c>
    </row>
    <row r="297" spans="3:9" ht="15.5" x14ac:dyDescent="0.35">
      <c r="C297" t="s">
        <v>265</v>
      </c>
      <c r="D297" s="6">
        <v>28.65</v>
      </c>
    </row>
    <row r="298" spans="3:9" ht="15.5" x14ac:dyDescent="0.35">
      <c r="C298" t="s">
        <v>266</v>
      </c>
      <c r="D298" s="6">
        <v>3.69</v>
      </c>
    </row>
    <row r="299" spans="3:9" ht="15.5" x14ac:dyDescent="0.35">
      <c r="C299" t="s">
        <v>267</v>
      </c>
      <c r="D299" s="6">
        <v>52.67</v>
      </c>
    </row>
    <row r="300" spans="3:9" ht="15.5" x14ac:dyDescent="0.35">
      <c r="C300" t="s">
        <v>268</v>
      </c>
      <c r="D300" s="6">
        <v>-20.329999999999998</v>
      </c>
    </row>
    <row r="301" spans="3:9" ht="15.5" x14ac:dyDescent="0.35">
      <c r="C301" t="s">
        <v>269</v>
      </c>
      <c r="D301" s="6">
        <v>3.18</v>
      </c>
    </row>
    <row r="302" spans="3:9" ht="15.5" x14ac:dyDescent="0.35">
      <c r="C302" t="s">
        <v>270</v>
      </c>
      <c r="I302" s="6">
        <v>0.11</v>
      </c>
    </row>
    <row r="303" spans="3:9" ht="15.5" x14ac:dyDescent="0.35">
      <c r="C303" t="s">
        <v>271</v>
      </c>
      <c r="I303" s="6">
        <v>93.12</v>
      </c>
    </row>
    <row r="304" spans="3:9" ht="15.5" x14ac:dyDescent="0.35">
      <c r="C304" t="s">
        <v>53</v>
      </c>
      <c r="I304" s="5">
        <v>8911000000000</v>
      </c>
    </row>
    <row r="305" spans="3:9" ht="15.5" x14ac:dyDescent="0.35">
      <c r="C305" t="s">
        <v>272</v>
      </c>
      <c r="I305" s="5">
        <v>8654000000000</v>
      </c>
    </row>
    <row r="306" spans="3:9" ht="15.5" x14ac:dyDescent="0.35">
      <c r="C306" t="s">
        <v>273</v>
      </c>
      <c r="I306" s="5">
        <v>3550000000</v>
      </c>
    </row>
    <row r="307" spans="3:9" ht="15.5" x14ac:dyDescent="0.35">
      <c r="C307" t="s">
        <v>274</v>
      </c>
      <c r="I307" s="6">
        <v>2.41E-2</v>
      </c>
    </row>
    <row r="308" spans="3:9" ht="15.5" x14ac:dyDescent="0.35">
      <c r="C308" t="s">
        <v>275</v>
      </c>
      <c r="D308" s="6">
        <v>0.64659999999999995</v>
      </c>
    </row>
    <row r="309" spans="3:9" ht="15.5" x14ac:dyDescent="0.35">
      <c r="C309" t="s">
        <v>276</v>
      </c>
      <c r="D309" s="6">
        <v>0.39710000000000001</v>
      </c>
    </row>
    <row r="310" spans="3:9" ht="15.5" x14ac:dyDescent="0.35">
      <c r="C310" t="s">
        <v>277</v>
      </c>
      <c r="D310" s="6">
        <v>0.33770000000000006</v>
      </c>
    </row>
    <row r="311" spans="3:9" ht="15.5" x14ac:dyDescent="0.35">
      <c r="C311" t="s">
        <v>278</v>
      </c>
      <c r="D311" s="6">
        <v>4.4500000000000005E-2</v>
      </c>
    </row>
    <row r="312" spans="3:9" ht="15.5" x14ac:dyDescent="0.35">
      <c r="C312" t="s">
        <v>279</v>
      </c>
      <c r="D312" s="6">
        <v>-4.58E-2</v>
      </c>
    </row>
    <row r="313" spans="3:9" ht="15.5" x14ac:dyDescent="0.35">
      <c r="C313" t="s">
        <v>280</v>
      </c>
      <c r="D313" s="6">
        <v>-0.10249999999999999</v>
      </c>
    </row>
    <row r="314" spans="3:9" ht="15.5" x14ac:dyDescent="0.35">
      <c r="C314" t="s">
        <v>281</v>
      </c>
      <c r="I314" s="5">
        <v>76</v>
      </c>
    </row>
    <row r="315" spans="3:9" ht="15.5" x14ac:dyDescent="0.35">
      <c r="C315" t="s">
        <v>282</v>
      </c>
      <c r="I315" s="5">
        <v>155</v>
      </c>
    </row>
    <row r="316" spans="3:9" ht="15.5" x14ac:dyDescent="0.35">
      <c r="C316" t="s">
        <v>283</v>
      </c>
      <c r="I316" s="6">
        <v>1.0309999999999999</v>
      </c>
    </row>
    <row r="317" spans="3:9" ht="15.5" x14ac:dyDescent="0.35">
      <c r="C317" t="s">
        <v>284</v>
      </c>
      <c r="I317" s="6">
        <v>6.1799999999999994E-2</v>
      </c>
    </row>
    <row r="318" spans="3:9" ht="15.5" x14ac:dyDescent="0.35">
      <c r="C318" t="s">
        <v>285</v>
      </c>
      <c r="I318" t="s">
        <v>3103</v>
      </c>
    </row>
    <row r="319" spans="3:9" ht="15.5" x14ac:dyDescent="0.35">
      <c r="C319" t="s">
        <v>287</v>
      </c>
      <c r="I319" s="5">
        <v>4</v>
      </c>
    </row>
    <row r="320" spans="3:9" ht="15.5" x14ac:dyDescent="0.35">
      <c r="C320" t="s">
        <v>288</v>
      </c>
      <c r="I320" s="6">
        <v>0.71</v>
      </c>
    </row>
    <row r="321" spans="3:9" ht="15.5" x14ac:dyDescent="0.35">
      <c r="C321" t="s">
        <v>289</v>
      </c>
      <c r="I321" s="6">
        <v>0.84</v>
      </c>
    </row>
    <row r="322" spans="3:9" ht="15.5" x14ac:dyDescent="0.35">
      <c r="C322" t="s">
        <v>290</v>
      </c>
      <c r="I322" s="6">
        <v>0.48</v>
      </c>
    </row>
    <row r="323" spans="3:9" ht="15.5" x14ac:dyDescent="0.35">
      <c r="C323" t="s">
        <v>291</v>
      </c>
      <c r="I323" s="6">
        <v>0.69</v>
      </c>
    </row>
    <row r="324" spans="3:9" ht="15.5" x14ac:dyDescent="0.35">
      <c r="C324" t="s">
        <v>292</v>
      </c>
      <c r="I324" s="6">
        <v>0.2</v>
      </c>
    </row>
    <row r="325" spans="3:9" ht="15.5" x14ac:dyDescent="0.35">
      <c r="C325" t="s">
        <v>293</v>
      </c>
      <c r="I325" s="6">
        <v>0.66</v>
      </c>
    </row>
    <row r="326" spans="3:9" ht="15.5" x14ac:dyDescent="0.35">
      <c r="C326" t="s">
        <v>294</v>
      </c>
      <c r="I326" s="6">
        <v>0.95</v>
      </c>
    </row>
    <row r="327" spans="3:9" ht="15.5" x14ac:dyDescent="0.35">
      <c r="C327" t="s">
        <v>295</v>
      </c>
      <c r="I327" s="5">
        <v>1433000000000</v>
      </c>
    </row>
    <row r="328" spans="3:9" ht="15.5" x14ac:dyDescent="0.35">
      <c r="C328" t="s">
        <v>296</v>
      </c>
      <c r="I328" s="5">
        <v>952000000000</v>
      </c>
    </row>
    <row r="329" spans="3:9" ht="15.5" x14ac:dyDescent="0.35">
      <c r="C329" t="s">
        <v>297</v>
      </c>
      <c r="I329" s="5">
        <v>716000000000</v>
      </c>
    </row>
    <row r="330" spans="3:9" ht="15.5" x14ac:dyDescent="0.35">
      <c r="C330" t="s">
        <v>298</v>
      </c>
      <c r="I330" s="5">
        <v>641000000000</v>
      </c>
    </row>
    <row r="331" spans="3:9" ht="15.5" x14ac:dyDescent="0.35">
      <c r="C331" t="s">
        <v>299</v>
      </c>
      <c r="D331" s="5">
        <v>790000000000</v>
      </c>
    </row>
    <row r="332" spans="3:9" ht="15.5" x14ac:dyDescent="0.35">
      <c r="C332" t="s">
        <v>300</v>
      </c>
      <c r="D332" s="5">
        <v>12916000000000</v>
      </c>
    </row>
    <row r="333" spans="3:9" ht="15.5" x14ac:dyDescent="0.35">
      <c r="C333" t="s">
        <v>301</v>
      </c>
      <c r="D333" s="5">
        <v>1548000000000</v>
      </c>
    </row>
    <row r="334" spans="3:9" ht="15.5" x14ac:dyDescent="0.35">
      <c r="C334" t="s">
        <v>212</v>
      </c>
      <c r="D334" s="5">
        <v>340000000000</v>
      </c>
    </row>
    <row r="335" spans="3:9" ht="15.5" x14ac:dyDescent="0.35">
      <c r="C335" t="s">
        <v>211</v>
      </c>
      <c r="I335" s="5">
        <v>11368000000000</v>
      </c>
    </row>
    <row r="336" spans="3:9" ht="15.5" x14ac:dyDescent="0.35">
      <c r="C336" t="s">
        <v>210</v>
      </c>
      <c r="D336" s="5">
        <v>530000000000</v>
      </c>
    </row>
    <row r="337" spans="3:9" ht="15.5" x14ac:dyDescent="0.35">
      <c r="C337" t="s">
        <v>209</v>
      </c>
      <c r="D337" s="5">
        <v>4000000000</v>
      </c>
    </row>
    <row r="338" spans="3:9" ht="15.5" x14ac:dyDescent="0.35">
      <c r="C338" t="s">
        <v>24</v>
      </c>
      <c r="D338" s="5">
        <v>533000000000</v>
      </c>
    </row>
    <row r="339" spans="3:9" ht="15.5" x14ac:dyDescent="0.35">
      <c r="C339" t="s">
        <v>21</v>
      </c>
      <c r="D339" s="5">
        <v>-257000000000</v>
      </c>
    </row>
    <row r="340" spans="3:9" ht="15.5" x14ac:dyDescent="0.35">
      <c r="C340" t="s">
        <v>302</v>
      </c>
      <c r="I340" s="5">
        <v>11368000000000</v>
      </c>
    </row>
    <row r="341" spans="3:9" ht="15.5" x14ac:dyDescent="0.35">
      <c r="C341" t="s">
        <v>303</v>
      </c>
      <c r="I341" s="5">
        <v>791000000000</v>
      </c>
    </row>
    <row r="342" spans="3:9" ht="15.5" x14ac:dyDescent="0.35">
      <c r="C342" t="s">
        <v>304</v>
      </c>
      <c r="I342" s="5">
        <v>-77000000000</v>
      </c>
    </row>
    <row r="343" spans="3:9" ht="15.5" x14ac:dyDescent="0.35">
      <c r="C343" t="s">
        <v>305</v>
      </c>
      <c r="I343" s="5">
        <v>-568000000000</v>
      </c>
    </row>
    <row r="344" spans="3:9" ht="15.5" x14ac:dyDescent="0.35">
      <c r="C344" t="s">
        <v>306</v>
      </c>
      <c r="I344" s="5">
        <v>-107000000000</v>
      </c>
    </row>
    <row r="345" spans="3:9" ht="15.5" x14ac:dyDescent="0.35">
      <c r="C345" t="s">
        <v>307</v>
      </c>
      <c r="I345" s="5">
        <v>683000000000</v>
      </c>
    </row>
  </sheetData>
  <pageMargins left="0.7" right="0.7" top="0.75" bottom="0.75" header="0.3" footer="0.3"/>
  <ignoredErrors>
    <ignoredError sqref="A1:Z346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Z3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3104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3105</v>
      </c>
      <c r="D2" s="2" vm="752">
        <f ca="1">IFERROR(_xlfn.STOCKHISTORY("XIDX:" &amp; $C$1, D3, , 0, 0, 1), "Libur")</f>
        <v>960</v>
      </c>
      <c r="E2" s="2" vm="870">
        <f ca="1">IFERROR(_xlfn.STOCKHISTORY("XIDX:" &amp; $C$1, E3, , 0, 0, 1), "Libur")</f>
        <v>885</v>
      </c>
      <c r="H2" s="2" vm="870">
        <f ca="1">IFERROR(INDEX(D2:G2,COUNT(D2:G2)),"")</f>
        <v>885</v>
      </c>
      <c r="I2" s="2" vm="871">
        <f t="shared" ref="I2:Z2" ca="1" si="0">IFERROR(_xlfn.STOCKHISTORY("XIDX:" &amp; $C$1, I1, , 0, 0, 1), "Libur")</f>
        <v>1080</v>
      </c>
      <c r="J2" s="2" vm="846">
        <f t="shared" ca="1" si="0"/>
        <v>1860</v>
      </c>
      <c r="K2" s="2" vm="426">
        <f t="shared" ca="1" si="0"/>
        <v>1210</v>
      </c>
      <c r="L2" s="2" vm="872">
        <f t="shared" ca="1" si="0"/>
        <v>1540</v>
      </c>
      <c r="M2" s="2" vm="193">
        <f t="shared" ca="1" si="0"/>
        <v>770</v>
      </c>
      <c r="N2" s="2" vm="873">
        <f t="shared" ca="1" si="0"/>
        <v>1065</v>
      </c>
      <c r="O2" s="2" vm="874">
        <f t="shared" ca="1" si="0"/>
        <v>1335</v>
      </c>
      <c r="P2" s="2" vm="639">
        <f t="shared" ca="1" si="0"/>
        <v>1145</v>
      </c>
      <c r="Q2" s="2" vm="629">
        <f t="shared" ca="1" si="0"/>
        <v>1140</v>
      </c>
      <c r="R2" s="2" vm="265">
        <f t="shared" ca="1" si="0"/>
        <v>750</v>
      </c>
      <c r="S2" s="2" vm="641">
        <f t="shared" ca="1" si="0"/>
        <v>820</v>
      </c>
      <c r="T2" s="2" vm="388">
        <f t="shared" ca="1" si="0"/>
        <v>1165</v>
      </c>
      <c r="U2" s="2" vm="311">
        <f t="shared" ca="1" si="0"/>
        <v>660</v>
      </c>
      <c r="V2" s="2" vm="155">
        <f t="shared" ca="1" si="0"/>
        <v>630</v>
      </c>
      <c r="W2" s="2" vm="363">
        <f t="shared" ca="1" si="0"/>
        <v>780</v>
      </c>
      <c r="X2" s="2" vm="629">
        <f t="shared" ca="1" si="0"/>
        <v>1140</v>
      </c>
      <c r="Y2" s="2" vm="165">
        <f t="shared" ca="1" si="0"/>
        <v>740</v>
      </c>
      <c r="Z2" s="2" vm="29">
        <f t="shared" ca="1" si="0"/>
        <v>580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3856846000000</v>
      </c>
      <c r="E4" s="2">
        <f>IFERROR(INDEX(E51:E500,MATCH($C$4,$C$51:$C$500,0)),"")</f>
        <v>3837727000000</v>
      </c>
      <c r="H4" s="2">
        <f>IFERROR(SUM(D4:G4)*(4/MAX(1,COUNT(D4:G4))),"")</f>
        <v>15389146000000</v>
      </c>
      <c r="I4" s="2">
        <f t="shared" ref="I4:Z4" si="1">IFERROR(INDEX(I51:I500,MATCH($C$4,$C$51:$C$500,0)),"")</f>
        <v>15600135000000</v>
      </c>
      <c r="J4" s="2">
        <f t="shared" si="1"/>
        <v>15453970000000</v>
      </c>
      <c r="K4" s="2">
        <f t="shared" si="1"/>
        <v>14588381000000</v>
      </c>
      <c r="L4" s="2">
        <f t="shared" si="1"/>
        <v>13906210000000</v>
      </c>
      <c r="M4" s="2">
        <f t="shared" si="1"/>
        <v>14347292000000</v>
      </c>
      <c r="N4" s="2">
        <f t="shared" si="1"/>
        <v>16185399000000</v>
      </c>
      <c r="O4" s="2">
        <f t="shared" si="1"/>
        <v>17724694000000</v>
      </c>
      <c r="P4" s="2">
        <f t="shared" si="1"/>
        <v>17212026000000</v>
      </c>
      <c r="Q4" s="2">
        <f t="shared" si="1"/>
        <v>17482548000000</v>
      </c>
      <c r="R4" s="2">
        <f t="shared" si="1"/>
        <v>17447007000000</v>
      </c>
      <c r="S4" s="2">
        <f t="shared" si="1"/>
        <v>16914828000000</v>
      </c>
      <c r="T4" s="2">
        <f t="shared" si="1"/>
        <v>15491547000000</v>
      </c>
      <c r="U4" s="2">
        <f t="shared" si="1"/>
        <v>12982201000000</v>
      </c>
      <c r="V4" s="2">
        <f t="shared" si="1"/>
        <v>11498857000000</v>
      </c>
      <c r="W4" s="2">
        <f t="shared" si="1"/>
        <v>9945650000000</v>
      </c>
      <c r="X4" s="2">
        <f t="shared" si="1"/>
        <v>8183967000000</v>
      </c>
      <c r="Y4" s="2">
        <f t="shared" si="1"/>
        <v>7375667000000</v>
      </c>
      <c r="Z4" s="2">
        <f t="shared" si="1"/>
        <v>6011625000000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46839000000</v>
      </c>
      <c r="E5" s="2">
        <f>IFERROR(INDEX(E51:E500,MATCH($C$5,$C$51:$C$500,0)),"")</f>
        <v>-680257000000</v>
      </c>
      <c r="H5" s="2">
        <f>IFERROR(SUM(D5:G5)*(4/MAX(1,COUNT(D5:G5))),"")</f>
        <v>-1266836000000</v>
      </c>
      <c r="I5" s="2">
        <f t="shared" ref="I5:Z5" si="2">IFERROR(INDEX(I51:I500,MATCH($C$5,$C$51:$C$500,0)),"")</f>
        <v>3675147000000</v>
      </c>
      <c r="J5" s="2">
        <f t="shared" si="2"/>
        <v>2619534000000</v>
      </c>
      <c r="K5" s="2">
        <f t="shared" si="2"/>
        <v>2303920000000</v>
      </c>
      <c r="L5" s="2">
        <f t="shared" si="2"/>
        <v>2436934000000</v>
      </c>
      <c r="M5" s="2">
        <f t="shared" si="2"/>
        <v>1223202000000</v>
      </c>
      <c r="N5" s="2">
        <f t="shared" si="2"/>
        <v>4949689000000</v>
      </c>
      <c r="O5" s="2">
        <f t="shared" si="2"/>
        <v>3658429000000</v>
      </c>
      <c r="P5" s="2">
        <f t="shared" si="2"/>
        <v>3853458000000</v>
      </c>
      <c r="Q5" s="2">
        <f t="shared" si="2"/>
        <v>2344261000000</v>
      </c>
      <c r="R5" s="2">
        <f t="shared" si="2"/>
        <v>3263905000000</v>
      </c>
      <c r="S5" s="2">
        <f t="shared" si="2"/>
        <v>7549015000000</v>
      </c>
      <c r="T5" s="2">
        <f t="shared" si="2"/>
        <v>2469139000000</v>
      </c>
      <c r="U5" s="2">
        <f t="shared" si="2"/>
        <v>2145639000000</v>
      </c>
      <c r="V5" s="2">
        <f t="shared" si="2"/>
        <v>2146238000000</v>
      </c>
      <c r="W5" s="2">
        <f t="shared" si="2"/>
        <v>1823770000000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57093542000000</v>
      </c>
      <c r="E6" s="2">
        <f>IFERROR(INDEX(E51:E500,MATCH($C$6,$C$51:$C$500,0)),"")</f>
        <v>58131891000000</v>
      </c>
      <c r="H6" s="2">
        <f>IFERROR(INDEX(D6:G6,COUNT(D6:G6)),"")</f>
        <v>58131891000000</v>
      </c>
      <c r="I6" s="2">
        <f t="shared" ref="I6:Z6" si="3">IFERROR(INDEX(I51:I500,MATCH($C$6,$C$51:$C$500,0)),"")</f>
        <v>58773013000000</v>
      </c>
      <c r="J6" s="2">
        <f t="shared" si="3"/>
        <v>56069616000000</v>
      </c>
      <c r="K6" s="2">
        <f t="shared" si="3"/>
        <v>53312485000000</v>
      </c>
      <c r="L6" s="2">
        <f t="shared" si="3"/>
        <v>50716094000000</v>
      </c>
      <c r="M6" s="2">
        <f t="shared" si="3"/>
        <v>48547747000000</v>
      </c>
      <c r="N6" s="2">
        <f t="shared" si="3"/>
        <v>47460332000000</v>
      </c>
      <c r="O6" s="2">
        <f t="shared" si="3"/>
        <v>44441714000000</v>
      </c>
      <c r="P6" s="2">
        <f t="shared" si="3"/>
        <v>40747117000000</v>
      </c>
      <c r="Q6" s="2">
        <f t="shared" si="3"/>
        <v>36288731000000</v>
      </c>
      <c r="R6" s="2">
        <f t="shared" si="3"/>
        <v>34200800000000</v>
      </c>
      <c r="S6" s="2">
        <f t="shared" si="3"/>
        <v>30806209000000</v>
      </c>
      <c r="T6" s="2">
        <f t="shared" si="3"/>
        <v>23228703000000</v>
      </c>
      <c r="U6" s="2">
        <f t="shared" si="3"/>
        <v>19958433000000</v>
      </c>
      <c r="V6" s="2">
        <f t="shared" si="3"/>
        <v>17647765000000</v>
      </c>
      <c r="W6" s="2">
        <f t="shared" si="3"/>
        <v>15888131000000</v>
      </c>
      <c r="X6" s="2">
        <f t="shared" si="3"/>
        <v>13312378000000</v>
      </c>
      <c r="Y6" s="2">
        <f t="shared" si="3"/>
        <v>11647009000000</v>
      </c>
      <c r="Z6" s="2">
        <f t="shared" si="3"/>
        <v>8726955000000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24.09</v>
      </c>
      <c r="E7" s="3">
        <f>IFERROR(INDEX(E51:E500,MATCH($C$7,$C$51:$C$500,0))/1000000000,"")</f>
        <v>24.09</v>
      </c>
      <c r="H7" s="3">
        <f>IFERROR(INDEX(D7:G7,COUNT(D7:G7)),"")</f>
        <v>24.09</v>
      </c>
      <c r="I7" s="3">
        <f t="shared" ref="I7:Z7" si="4">IFERROR(INDEX(I51:I500,MATCH($C$7,$C$51:$C$500,0))/1000000000,"")</f>
        <v>24.09</v>
      </c>
      <c r="J7" s="3">
        <f t="shared" si="4"/>
        <v>24.09</v>
      </c>
      <c r="K7" s="3">
        <f t="shared" si="4"/>
        <v>24.09</v>
      </c>
      <c r="L7" s="3">
        <f t="shared" si="4"/>
        <v>24.09</v>
      </c>
      <c r="M7" s="3">
        <f t="shared" si="4"/>
        <v>24.09</v>
      </c>
      <c r="N7" s="3">
        <f t="shared" si="4"/>
        <v>24.09</v>
      </c>
      <c r="O7" s="3">
        <f t="shared" si="4"/>
        <v>24.09</v>
      </c>
      <c r="P7" s="3">
        <f t="shared" si="4"/>
        <v>24.09</v>
      </c>
      <c r="Q7" s="3">
        <f t="shared" si="4"/>
        <v>24.09</v>
      </c>
      <c r="R7" s="3">
        <f t="shared" si="4"/>
        <v>24.09</v>
      </c>
      <c r="S7" s="3">
        <f t="shared" si="4"/>
        <v>24.09</v>
      </c>
      <c r="T7" s="3">
        <f t="shared" si="4"/>
        <v>24.09</v>
      </c>
      <c r="U7" s="3">
        <f t="shared" si="4"/>
        <v>24.09</v>
      </c>
      <c r="V7" s="3">
        <f t="shared" si="4"/>
        <v>24.09</v>
      </c>
      <c r="W7" s="3">
        <f t="shared" si="4"/>
        <v>24.09</v>
      </c>
      <c r="X7" s="3">
        <f t="shared" si="4"/>
        <v>24.09</v>
      </c>
      <c r="Y7" s="3">
        <f t="shared" si="4"/>
        <v>24.09</v>
      </c>
      <c r="Z7" s="3">
        <f t="shared" si="4"/>
        <v>20.34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7762000000000</v>
      </c>
      <c r="E8" s="2">
        <f>IFERROR(INDEX(E51:E500,MATCH("Free cash flow (Quarter)",$C$51:$C$500,0)),"")</f>
        <v>-5153000000000</v>
      </c>
      <c r="H8" s="2">
        <f>IFERROR(INDEX(D8:G8,COUNT(D8:G8)),"")</f>
        <v>-5153000000000</v>
      </c>
      <c r="I8" s="2">
        <f t="shared" ref="I8:Z8" si="5">IFERROR(INDEX(I51:I500,MATCH($C$8,$C$51:$C$500,0)),"")</f>
        <v>-2316000000000</v>
      </c>
      <c r="J8" s="2">
        <f t="shared" si="5"/>
        <v>18583000000000</v>
      </c>
      <c r="K8" s="2">
        <f t="shared" si="5"/>
        <v>3570000000000</v>
      </c>
      <c r="L8" s="2">
        <f t="shared" si="5"/>
        <v>-528000000000</v>
      </c>
      <c r="M8" s="2">
        <f t="shared" si="5"/>
        <v>2718000000000</v>
      </c>
      <c r="N8" s="2">
        <f t="shared" si="5"/>
        <v>27544000000000</v>
      </c>
      <c r="O8" s="2">
        <f t="shared" si="5"/>
        <v>770000000000</v>
      </c>
      <c r="P8" s="2">
        <f t="shared" si="5"/>
        <v>-11289000000000</v>
      </c>
      <c r="Q8" s="2">
        <f t="shared" si="5"/>
        <v>-7183000000000</v>
      </c>
      <c r="R8" s="2">
        <f t="shared" si="5"/>
        <v>345000000000</v>
      </c>
      <c r="S8" s="2">
        <f t="shared" si="5"/>
        <v>5305000000000</v>
      </c>
      <c r="T8" s="2">
        <f t="shared" si="5"/>
        <v>-8634000000000</v>
      </c>
      <c r="U8" s="2">
        <f t="shared" si="5"/>
        <v>7759000000000</v>
      </c>
      <c r="V8" s="2">
        <f t="shared" si="5"/>
        <v>-9972000000000</v>
      </c>
      <c r="W8" s="2">
        <f t="shared" si="5"/>
        <v>-9815000000000</v>
      </c>
      <c r="X8" s="2">
        <f t="shared" si="5"/>
        <v>11287000000000</v>
      </c>
      <c r="Y8" s="2">
        <f t="shared" si="5"/>
        <v>-681000000000</v>
      </c>
      <c r="Z8" s="2">
        <f t="shared" si="5"/>
        <v>701000000000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322.26</v>
      </c>
      <c r="E9" s="3">
        <f>IFERROR(INDEX(E51:E500,MATCH("Free cash flow per share (Quarter)",$C$51:$C$500,0)),"")</f>
        <v>-213.93</v>
      </c>
      <c r="H9" s="3">
        <f>IFERROR(INDEX(D9:G9,COUNT(D9:G9)),"")</f>
        <v>-213.93</v>
      </c>
      <c r="I9" s="3">
        <f t="shared" ref="I9:Z9" si="6">IFERROR(INDEX(I51:I500,MATCH($C$9,$C$51:$C$500,0)),"")</f>
        <v>-96.16</v>
      </c>
      <c r="J9" s="3">
        <f t="shared" si="6"/>
        <v>771.49</v>
      </c>
      <c r="K9" s="3">
        <f t="shared" si="6"/>
        <v>148.19</v>
      </c>
      <c r="L9" s="3">
        <f t="shared" si="6"/>
        <v>-21.9</v>
      </c>
      <c r="M9" s="3">
        <f t="shared" si="6"/>
        <v>112.83</v>
      </c>
      <c r="N9" s="3">
        <f t="shared" si="6"/>
        <v>1143.5</v>
      </c>
      <c r="O9" s="3">
        <f t="shared" si="6"/>
        <v>31.98</v>
      </c>
      <c r="P9" s="3">
        <f t="shared" si="6"/>
        <v>-468.66</v>
      </c>
      <c r="Q9" s="3">
        <f t="shared" si="6"/>
        <v>-298.2</v>
      </c>
      <c r="R9" s="3">
        <f t="shared" si="6"/>
        <v>14.32</v>
      </c>
      <c r="S9" s="3">
        <f t="shared" si="6"/>
        <v>220.24</v>
      </c>
      <c r="T9" s="3">
        <f t="shared" si="6"/>
        <v>-358.42</v>
      </c>
      <c r="U9" s="3">
        <f t="shared" si="6"/>
        <v>322.11</v>
      </c>
      <c r="V9" s="3">
        <f t="shared" si="6"/>
        <v>-414</v>
      </c>
      <c r="W9" s="3">
        <f t="shared" si="6"/>
        <v>-407.46</v>
      </c>
      <c r="X9" s="3">
        <f t="shared" si="6"/>
        <v>468.59</v>
      </c>
      <c r="Y9" s="3">
        <f t="shared" si="6"/>
        <v>-28.27</v>
      </c>
      <c r="Z9" s="3">
        <f t="shared" si="6"/>
        <v>34.49</v>
      </c>
    </row>
    <row r="10" spans="1:26" ht="15.5" x14ac:dyDescent="0.35">
      <c r="C10" t="s">
        <v>18</v>
      </c>
      <c r="D10" s="3">
        <f ca="1">IFERROR(IF(D9=0,"",D2/D9),"")</f>
        <v>2.9789610873207968</v>
      </c>
      <c r="E10" s="3">
        <f ca="1">IFERROR(IF(E9=0,"",E2/E9),"")</f>
        <v>-4.1368671995512551</v>
      </c>
      <c r="I10" s="3">
        <f t="shared" ref="I10:Z10" ca="1" si="7">IFERROR(IF(I9=0,"",I2/I9),"")</f>
        <v>-11.231281198003328</v>
      </c>
      <c r="J10" s="3">
        <f t="shared" ca="1" si="7"/>
        <v>2.4109191305136815</v>
      </c>
      <c r="K10" s="3">
        <f t="shared" ca="1" si="7"/>
        <v>8.1651933328834598</v>
      </c>
      <c r="L10" s="3">
        <f t="shared" ca="1" si="7"/>
        <v>-70.319634703196357</v>
      </c>
      <c r="M10" s="3">
        <f t="shared" ca="1" si="7"/>
        <v>6.824426127802889</v>
      </c>
      <c r="N10" s="3">
        <f t="shared" ca="1" si="7"/>
        <v>0.93135111499781376</v>
      </c>
      <c r="O10" s="3">
        <f t="shared" ca="1" si="7"/>
        <v>41.744840525328328</v>
      </c>
      <c r="P10" s="3">
        <f t="shared" ca="1" si="7"/>
        <v>-2.4431357487304228</v>
      </c>
      <c r="Q10" s="3">
        <f t="shared" ca="1" si="7"/>
        <v>-3.8229376257545273</v>
      </c>
      <c r="R10" s="3">
        <f t="shared" ca="1" si="7"/>
        <v>52.374301675977655</v>
      </c>
      <c r="S10" s="3">
        <f t="shared" ca="1" si="7"/>
        <v>3.7232110424990918</v>
      </c>
      <c r="T10" s="3">
        <f t="shared" ca="1" si="7"/>
        <v>-3.2503766530885554</v>
      </c>
      <c r="U10" s="3">
        <f t="shared" ca="1" si="7"/>
        <v>2.0489894756449658</v>
      </c>
      <c r="V10" s="3">
        <f t="shared" ca="1" si="7"/>
        <v>-1.5217391304347827</v>
      </c>
      <c r="W10" s="3">
        <f t="shared" ca="1" si="7"/>
        <v>-1.9142983360329848</v>
      </c>
      <c r="X10" s="3">
        <f t="shared" ca="1" si="7"/>
        <v>2.432830406111953</v>
      </c>
      <c r="Y10" s="3">
        <f t="shared" ca="1" si="7"/>
        <v>-26.176158471878317</v>
      </c>
      <c r="Z10" s="3">
        <f t="shared" ca="1" si="7"/>
        <v>16.816468541606262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1351112000000</v>
      </c>
      <c r="E11" s="2">
        <f>IFERROR(INDEX(E51:E500,MATCH($C$11,$C$51:$C$500,0)),"")</f>
        <v>1706767000000</v>
      </c>
      <c r="H11" s="2">
        <f>IFERROR(INDEX(D11:G11,COUNT(D11:G11)),"")</f>
        <v>1706767000000</v>
      </c>
      <c r="I11" s="2">
        <f t="shared" ref="I11:Z11" si="8">IFERROR(INDEX(I51:I500,MATCH($C$11,$C$51:$C$500,0)),"")</f>
        <v>1688021000000</v>
      </c>
      <c r="J11" s="2">
        <f t="shared" si="8"/>
        <v>1809940000000</v>
      </c>
      <c r="K11" s="2">
        <f t="shared" si="8"/>
        <v>1297547000000</v>
      </c>
      <c r="L11" s="2">
        <f t="shared" si="8"/>
        <v>1704409000000</v>
      </c>
      <c r="M11" s="2">
        <f t="shared" si="8"/>
        <v>1740383000000</v>
      </c>
      <c r="N11" s="2">
        <f t="shared" si="8"/>
        <v>1871377000000</v>
      </c>
      <c r="O11" s="2">
        <f t="shared" si="8"/>
        <v>1338683000000</v>
      </c>
      <c r="P11" s="2">
        <f t="shared" si="8"/>
        <v>1193578000000</v>
      </c>
      <c r="Q11" s="2">
        <f t="shared" si="8"/>
        <v>1169008000000</v>
      </c>
      <c r="R11" s="2">
        <f t="shared" si="8"/>
        <v>1433984000000</v>
      </c>
      <c r="S11" s="2">
        <f t="shared" si="8"/>
        <v>1372501000000</v>
      </c>
      <c r="T11" s="2">
        <f t="shared" si="8"/>
        <v>1521150000000</v>
      </c>
      <c r="U11" s="2">
        <f t="shared" si="8"/>
        <v>1562167000000</v>
      </c>
      <c r="V11" s="2">
        <f t="shared" si="8"/>
        <v>1438005000000</v>
      </c>
      <c r="W11" s="2">
        <f t="shared" si="8"/>
        <v>1392325000000</v>
      </c>
      <c r="X11" s="2">
        <f t="shared" si="8"/>
        <v>1076074000000</v>
      </c>
      <c r="Y11" s="2">
        <f t="shared" si="8"/>
        <v>900900000000</v>
      </c>
      <c r="Z11" s="2">
        <f t="shared" si="8"/>
        <v>928108000000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-184445000000</v>
      </c>
      <c r="E15" s="2">
        <f>IFERROR(INDEX(E51:E500,MATCH($C$15,$C$51:$C$500,0)),"")</f>
        <v>-196544000000</v>
      </c>
      <c r="H15" s="2">
        <f>IFERROR(SUM(D15:G15)*(4/MAX(1,COUNT(D15:G15))),"")</f>
        <v>-761978000000</v>
      </c>
      <c r="I15" s="2">
        <f t="shared" ref="I15:Z15" si="12">IFERROR(INDEX(I51:I500,MATCH($C$15,$C$51:$C$500,0)),"")</f>
        <v>-1065571000000</v>
      </c>
      <c r="J15" s="2">
        <f t="shared" si="12"/>
        <v>-788131000000</v>
      </c>
      <c r="K15" s="2">
        <f t="shared" si="12"/>
        <v>-770190000000</v>
      </c>
      <c r="L15" s="2">
        <f t="shared" si="12"/>
        <v>-815883000000</v>
      </c>
      <c r="M15" s="2">
        <f t="shared" si="12"/>
        <v>-697360000000</v>
      </c>
      <c r="N15" s="2">
        <f t="shared" si="12"/>
        <v>-947587000000</v>
      </c>
      <c r="O15" s="2">
        <f t="shared" si="12"/>
        <v>-1097318000000</v>
      </c>
      <c r="P15" s="2">
        <f t="shared" si="12"/>
        <v>-1385622000000</v>
      </c>
      <c r="Q15" s="2">
        <f t="shared" si="12"/>
        <v>-955016000000</v>
      </c>
      <c r="R15" s="2">
        <f t="shared" si="12"/>
        <v>-788135000000</v>
      </c>
      <c r="S15" s="2">
        <f t="shared" si="12"/>
        <v>-889839000000</v>
      </c>
      <c r="T15" s="2">
        <f t="shared" si="12"/>
        <v>-894444000000</v>
      </c>
      <c r="U15" s="2">
        <f t="shared" si="12"/>
        <v>-797688000000</v>
      </c>
      <c r="V15" s="2">
        <f t="shared" si="12"/>
        <v>-764129000000</v>
      </c>
      <c r="W15" s="2">
        <f t="shared" si="12"/>
        <v>-683251000000</v>
      </c>
      <c r="X15" s="2">
        <f t="shared" si="12"/>
        <v>-483335000000</v>
      </c>
      <c r="Y15" s="2">
        <f t="shared" si="12"/>
        <v>-371620000000</v>
      </c>
      <c r="Z15" s="2">
        <f t="shared" si="12"/>
        <v>-355360000000</v>
      </c>
    </row>
    <row r="16" spans="1:26" ht="15.5" x14ac:dyDescent="0.35">
      <c r="C16" t="s">
        <v>29</v>
      </c>
      <c r="D16" s="2">
        <f>IFERROR(INDEX(D51:D500,MATCH($C$16,$C$51:$C$500,0)),"")</f>
        <v>879763000000</v>
      </c>
      <c r="E16" s="2">
        <f>IFERROR(INDEX(E51:E500,MATCH($C$16,$C$51:$C$500,0)),"")</f>
        <v>939849000000</v>
      </c>
      <c r="H16" s="2">
        <f>IFERROR(SUM(D16:G16)*(4/MAX(1,COUNT(D16:G16))),"")</f>
        <v>3639224000000</v>
      </c>
      <c r="I16" s="2">
        <f t="shared" ref="I16:Z16" si="13">IFERROR(INDEX(I51:I500,MATCH($C$16,$C$51:$C$500,0)),"")</f>
        <v>3935989000000</v>
      </c>
      <c r="J16" s="2">
        <f t="shared" si="13"/>
        <v>3654894000000</v>
      </c>
      <c r="K16" s="2">
        <f t="shared" si="13"/>
        <v>3775726000000</v>
      </c>
      <c r="L16" s="2">
        <f t="shared" si="13"/>
        <v>4088893000000</v>
      </c>
      <c r="M16" s="2">
        <f t="shared" si="13"/>
        <v>2514336000000</v>
      </c>
      <c r="N16" s="2">
        <f t="shared" si="13"/>
        <v>4071792000000</v>
      </c>
      <c r="O16" s="2">
        <f t="shared" si="13"/>
        <v>4595617000000</v>
      </c>
      <c r="P16" s="2">
        <f t="shared" si="13"/>
        <v>4572779000000</v>
      </c>
      <c r="Q16" s="2">
        <f t="shared" si="13"/>
        <v>2963453000000</v>
      </c>
      <c r="R16" s="2">
        <f t="shared" si="13"/>
        <v>3306183000000</v>
      </c>
      <c r="S16" s="2">
        <f t="shared" si="13"/>
        <v>2457684000000</v>
      </c>
      <c r="T16" s="2">
        <f t="shared" si="13"/>
        <v>3477071000000</v>
      </c>
      <c r="U16" s="2">
        <f t="shared" si="13"/>
        <v>3252163000000</v>
      </c>
      <c r="V16" s="2">
        <f t="shared" si="13"/>
        <v>3042464000000</v>
      </c>
      <c r="W16" s="2">
        <f t="shared" si="13"/>
        <v>2736366000000</v>
      </c>
      <c r="X16" s="2">
        <f t="shared" si="13"/>
        <v>1897611000000</v>
      </c>
      <c r="Y16" s="2">
        <f t="shared" si="13"/>
        <v>1406145000000</v>
      </c>
      <c r="Z16" s="2">
        <f t="shared" si="13"/>
        <v>1153368000000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23126400000000</v>
      </c>
      <c r="E20" s="2">
        <f ca="1">IFERROR(E21*E2,"")</f>
        <v>21319650000000</v>
      </c>
      <c r="H20" s="2">
        <f t="shared" ref="H20:Z20" ca="1" si="14">IFERROR(H21*H2,"")</f>
        <v>21319650000000</v>
      </c>
      <c r="I20" s="2">
        <f t="shared" ca="1" si="14"/>
        <v>26017200000000</v>
      </c>
      <c r="J20" s="2">
        <f t="shared" ca="1" si="14"/>
        <v>44807400000000</v>
      </c>
      <c r="K20" s="2">
        <f t="shared" ca="1" si="14"/>
        <v>29148900000000</v>
      </c>
      <c r="L20" s="2">
        <f t="shared" ca="1" si="14"/>
        <v>37098600000000</v>
      </c>
      <c r="M20" s="2">
        <f t="shared" ca="1" si="14"/>
        <v>18549300000000</v>
      </c>
      <c r="N20" s="2">
        <f t="shared" ca="1" si="14"/>
        <v>25655850000000</v>
      </c>
      <c r="O20" s="2">
        <f t="shared" ca="1" si="14"/>
        <v>32160150000000</v>
      </c>
      <c r="P20" s="2">
        <f t="shared" ca="1" si="14"/>
        <v>27583050000000</v>
      </c>
      <c r="Q20" s="2">
        <f t="shared" ca="1" si="14"/>
        <v>27462600000000</v>
      </c>
      <c r="R20" s="2">
        <f t="shared" ca="1" si="14"/>
        <v>18067500000000</v>
      </c>
      <c r="S20" s="2">
        <f t="shared" ca="1" si="14"/>
        <v>19753800000000</v>
      </c>
      <c r="T20" s="2">
        <f t="shared" ca="1" si="14"/>
        <v>28064850000000</v>
      </c>
      <c r="U20" s="2">
        <f t="shared" ca="1" si="14"/>
        <v>15899400000000</v>
      </c>
      <c r="V20" s="2">
        <f t="shared" ca="1" si="14"/>
        <v>15176700000000</v>
      </c>
      <c r="W20" s="2">
        <f t="shared" ca="1" si="14"/>
        <v>18790200000000</v>
      </c>
      <c r="X20" s="2">
        <f t="shared" ca="1" si="14"/>
        <v>27462600000000</v>
      </c>
      <c r="Y20" s="2">
        <f t="shared" ca="1" si="14"/>
        <v>17826600000000</v>
      </c>
      <c r="Z20" s="2">
        <f t="shared" ca="1" si="14"/>
        <v>11797200000000</v>
      </c>
    </row>
    <row r="21" spans="1:26" ht="15.5" x14ac:dyDescent="0.35">
      <c r="C21" t="s">
        <v>12</v>
      </c>
      <c r="D21" s="2">
        <f>IFERROR(INDEX(D51:D500,MATCH($C$7,$C$51:$C$500,0)),"")</f>
        <v>24090000000</v>
      </c>
      <c r="E21" s="2">
        <f>IFERROR(INDEX(E51:E500,MATCH($C$7,$C$51:$C$500,0)),"")</f>
        <v>24090000000</v>
      </c>
      <c r="H21" s="2">
        <f>IFERROR(INDEX(D21:G21,COUNT(D21:G21)),"")</f>
        <v>24090000000</v>
      </c>
      <c r="I21" s="2">
        <f t="shared" ref="I21:Z21" si="15">IFERROR(INDEX(I51:I500,MATCH($C$7,$C$51:$C$500,0)),"")</f>
        <v>24090000000</v>
      </c>
      <c r="J21" s="2">
        <f t="shared" si="15"/>
        <v>24090000000</v>
      </c>
      <c r="K21" s="2">
        <f t="shared" si="15"/>
        <v>24090000000</v>
      </c>
      <c r="L21" s="2">
        <f t="shared" si="15"/>
        <v>24090000000</v>
      </c>
      <c r="M21" s="2">
        <f t="shared" si="15"/>
        <v>24090000000</v>
      </c>
      <c r="N21" s="2">
        <f t="shared" si="15"/>
        <v>24090000000</v>
      </c>
      <c r="O21" s="2">
        <f t="shared" si="15"/>
        <v>24090000000</v>
      </c>
      <c r="P21" s="2">
        <f t="shared" si="15"/>
        <v>24090000000</v>
      </c>
      <c r="Q21" s="2">
        <f t="shared" si="15"/>
        <v>24090000000</v>
      </c>
      <c r="R21" s="2">
        <f t="shared" si="15"/>
        <v>24090000000</v>
      </c>
      <c r="S21" s="2">
        <f t="shared" si="15"/>
        <v>24090000000</v>
      </c>
      <c r="T21" s="2">
        <f t="shared" si="15"/>
        <v>24090000000</v>
      </c>
      <c r="U21" s="2">
        <f t="shared" si="15"/>
        <v>24090000000</v>
      </c>
      <c r="V21" s="2">
        <f t="shared" si="15"/>
        <v>24090000000</v>
      </c>
      <c r="W21" s="2">
        <f t="shared" si="15"/>
        <v>24090000000</v>
      </c>
      <c r="X21" s="2">
        <f t="shared" si="15"/>
        <v>24090000000</v>
      </c>
      <c r="Y21" s="2">
        <f t="shared" si="15"/>
        <v>24090000000</v>
      </c>
      <c r="Z21" s="2">
        <f t="shared" si="15"/>
        <v>20340000000</v>
      </c>
    </row>
    <row r="23" spans="1:26" ht="15.5" x14ac:dyDescent="0.35">
      <c r="B23" t="s">
        <v>54</v>
      </c>
      <c r="C23" t="s">
        <v>55</v>
      </c>
      <c r="D23" s="3">
        <f>IFERROR(D5/D6*100,"")</f>
        <v>8.2039050931539681E-2</v>
      </c>
      <c r="E23" s="3">
        <f>IFERROR(E5/E6*100,"")</f>
        <v>-1.1701958912707655</v>
      </c>
      <c r="H23" s="3">
        <f t="shared" ref="H23:Z23" si="16">IFERROR(H5/H6*100,"")</f>
        <v>-2.1792444357263383</v>
      </c>
      <c r="I23" s="3">
        <f t="shared" si="16"/>
        <v>6.2531199480959057</v>
      </c>
      <c r="J23" s="3">
        <f t="shared" si="16"/>
        <v>4.6719314075559213</v>
      </c>
      <c r="K23" s="3">
        <f t="shared" si="16"/>
        <v>4.3215393167285301</v>
      </c>
      <c r="L23" s="3">
        <f t="shared" si="16"/>
        <v>4.8050506413210767</v>
      </c>
      <c r="M23" s="3">
        <f t="shared" si="16"/>
        <v>2.5195855123822741</v>
      </c>
      <c r="N23" s="3">
        <f t="shared" si="16"/>
        <v>10.429107407002547</v>
      </c>
      <c r="O23" s="3">
        <f t="shared" si="16"/>
        <v>8.231970981137227</v>
      </c>
      <c r="P23" s="3">
        <f t="shared" si="16"/>
        <v>9.4570077190982627</v>
      </c>
      <c r="Q23" s="3">
        <f t="shared" si="16"/>
        <v>6.4600247388094107</v>
      </c>
      <c r="R23" s="3">
        <f t="shared" si="16"/>
        <v>9.5433586348857329</v>
      </c>
      <c r="S23" s="3">
        <f t="shared" si="16"/>
        <v>24.504849006250655</v>
      </c>
      <c r="T23" s="3">
        <f t="shared" si="16"/>
        <v>10.629689483739147</v>
      </c>
      <c r="U23" s="3">
        <f t="shared" si="16"/>
        <v>10.750538381445077</v>
      </c>
      <c r="V23" s="3">
        <f t="shared" si="16"/>
        <v>12.161528669494409</v>
      </c>
      <c r="W23" s="3">
        <f t="shared" si="16"/>
        <v>11.478820258971933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-0.57967543360793616</v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-9.7244955590904736E-2</v>
      </c>
      <c r="J24" s="4">
        <f t="shared" si="17"/>
        <v>-0.10710883560990181</v>
      </c>
      <c r="K24" s="4">
        <f t="shared" si="17"/>
        <v>-0.14497867807461773</v>
      </c>
      <c r="L24" s="4">
        <f t="shared" si="17"/>
        <v>-5.7475262322887133E-2</v>
      </c>
      <c r="M24" s="4">
        <f t="shared" si="17"/>
        <v>-0.23382924365726854</v>
      </c>
      <c r="N24" s="4">
        <f t="shared" si="17"/>
        <v>-0.15705542133520911</v>
      </c>
      <c r="O24" s="4">
        <f t="shared" si="17"/>
        <v>-4.9840203265172023E-2</v>
      </c>
      <c r="P24" s="4">
        <f t="shared" si="17"/>
        <v>-2.5314049781173797E-2</v>
      </c>
      <c r="Q24" s="4">
        <f t="shared" si="17"/>
        <v>-0.11885130443686209</v>
      </c>
      <c r="R24" s="4">
        <f t="shared" si="17"/>
        <v>-3.6257973749910244E-2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27.6</v>
      </c>
      <c r="E25" s="3">
        <f>IFERROR(INDEX(E51:E500,MATCH($A$25,$C$51:$C$500,0)),"")</f>
        <v>29</v>
      </c>
      <c r="H25" s="3">
        <f>IFERROR(INDEX(D25:G25,COUNT(D25:G25)),"")</f>
        <v>29</v>
      </c>
      <c r="I25" s="3">
        <f t="shared" ref="I25:Z25" si="18">IFERROR(INDEX(I51:I500,MATCH($C$25,$C$51:$C$500,0)),"")</f>
        <v>114.17</v>
      </c>
      <c r="J25" s="3">
        <f t="shared" si="18"/>
        <v>113.67</v>
      </c>
      <c r="K25" s="3">
        <f t="shared" si="18"/>
        <v>105.11</v>
      </c>
      <c r="L25" s="3">
        <f t="shared" si="18"/>
        <v>126.28</v>
      </c>
      <c r="M25" s="3">
        <f t="shared" si="18"/>
        <v>85.67</v>
      </c>
      <c r="N25" s="3">
        <f t="shared" si="18"/>
        <v>128.83000000000001</v>
      </c>
      <c r="O25" s="3">
        <f t="shared" si="18"/>
        <v>137.69999999999999</v>
      </c>
      <c r="P25" s="3">
        <f t="shared" si="18"/>
        <v>129.22</v>
      </c>
      <c r="Q25" s="3">
        <f t="shared" si="18"/>
        <v>100.15</v>
      </c>
      <c r="R25" s="3">
        <f t="shared" si="18"/>
        <v>99.86</v>
      </c>
      <c r="S25" s="3">
        <f t="shared" si="18"/>
        <v>58.41</v>
      </c>
      <c r="T25" s="3">
        <f t="shared" si="18"/>
        <v>97.8</v>
      </c>
      <c r="U25" s="3">
        <f t="shared" si="18"/>
        <v>93.82</v>
      </c>
      <c r="V25" s="3">
        <f t="shared" si="18"/>
        <v>87.49</v>
      </c>
      <c r="W25" s="3">
        <f t="shared" si="18"/>
        <v>75.989999999999995</v>
      </c>
      <c r="X25" s="3">
        <f t="shared" si="18"/>
        <v>58.71</v>
      </c>
      <c r="Y25" s="3">
        <f t="shared" si="18"/>
        <v>42.95</v>
      </c>
      <c r="Z25" s="3">
        <f t="shared" si="18"/>
        <v>39.24</v>
      </c>
    </row>
    <row r="26" spans="1:26" ht="15.5" x14ac:dyDescent="0.35">
      <c r="C26" t="s">
        <v>59</v>
      </c>
      <c r="D26" s="4">
        <f>IFERROR(_xlfn.RRI(5,I25,D25),"")</f>
        <v>-0.2472142036076177</v>
      </c>
      <c r="E26" s="4">
        <f>IFERROR(_xlfn.RRI(5,J25,E25),"")</f>
        <v>-0.23905997632475839</v>
      </c>
      <c r="H26" s="4">
        <f t="shared" ref="H26:Z26" si="19">IFERROR(_xlfn.RRI(5,M25,H25),"")</f>
        <v>-0.19478131107613506</v>
      </c>
      <c r="I26" s="4">
        <f t="shared" si="19"/>
        <v>-2.3871486942978026E-2</v>
      </c>
      <c r="J26" s="4">
        <f t="shared" si="19"/>
        <v>-3.7629318189335903E-2</v>
      </c>
      <c r="K26" s="4">
        <f t="shared" si="19"/>
        <v>-4.0460494580369266E-2</v>
      </c>
      <c r="L26" s="4">
        <f t="shared" si="19"/>
        <v>4.7458255339575262E-2</v>
      </c>
      <c r="M26" s="4">
        <f t="shared" si="19"/>
        <v>-3.0188251294898105E-2</v>
      </c>
      <c r="N26" s="4">
        <f t="shared" si="19"/>
        <v>0.17140199709426684</v>
      </c>
      <c r="O26" s="4">
        <f t="shared" si="19"/>
        <v>7.0826270338641084E-2</v>
      </c>
      <c r="P26" s="4">
        <f t="shared" si="19"/>
        <v>6.6121892664668058E-2</v>
      </c>
      <c r="Q26" s="4">
        <f t="shared" si="19"/>
        <v>2.7397506654972981E-2</v>
      </c>
      <c r="R26" s="4">
        <f t="shared" si="19"/>
        <v>5.6153453433473333E-2</v>
      </c>
      <c r="S26" s="4">
        <f t="shared" si="19"/>
        <v>-1.0240676891991596E-3</v>
      </c>
      <c r="T26" s="4">
        <f t="shared" si="19"/>
        <v>0.17889503142578844</v>
      </c>
      <c r="U26" s="4">
        <f t="shared" si="19"/>
        <v>0.1904558293358527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160.10153590701535</v>
      </c>
      <c r="E27" s="3">
        <f>IFERROR(E4/E21,"")</f>
        <v>159.30788709007888</v>
      </c>
      <c r="H27" s="3">
        <f t="shared" ref="H27:Z27" si="20">IFERROR(H4/H21,"")</f>
        <v>638.81884599418845</v>
      </c>
      <c r="I27" s="3">
        <f t="shared" si="20"/>
        <v>647.57721046077211</v>
      </c>
      <c r="J27" s="3">
        <f t="shared" si="20"/>
        <v>641.50975508509759</v>
      </c>
      <c r="K27" s="3">
        <f t="shared" si="20"/>
        <v>605.57828974678284</v>
      </c>
      <c r="L27" s="3">
        <f t="shared" si="20"/>
        <v>577.26068908260686</v>
      </c>
      <c r="M27" s="3">
        <f t="shared" si="20"/>
        <v>595.57044416770441</v>
      </c>
      <c r="N27" s="3">
        <f t="shared" si="20"/>
        <v>671.8721046077211</v>
      </c>
      <c r="O27" s="3">
        <f t="shared" si="20"/>
        <v>735.76977999169776</v>
      </c>
      <c r="P27" s="3">
        <f t="shared" si="20"/>
        <v>714.48841843088417</v>
      </c>
      <c r="Q27" s="3">
        <f t="shared" si="20"/>
        <v>725.71805728518052</v>
      </c>
      <c r="R27" s="3">
        <f t="shared" si="20"/>
        <v>724.24271481942719</v>
      </c>
      <c r="S27" s="3">
        <f t="shared" si="20"/>
        <v>702.15143212951432</v>
      </c>
      <c r="T27" s="3">
        <f t="shared" si="20"/>
        <v>643.0696139476961</v>
      </c>
      <c r="U27" s="3">
        <f t="shared" si="20"/>
        <v>538.90415110004153</v>
      </c>
      <c r="V27" s="3">
        <f t="shared" si="20"/>
        <v>477.3290577002906</v>
      </c>
      <c r="W27" s="3">
        <f t="shared" si="20"/>
        <v>412.85388127853884</v>
      </c>
      <c r="X27" s="3">
        <f t="shared" si="20"/>
        <v>339.7246575342466</v>
      </c>
      <c r="Y27" s="3">
        <f t="shared" si="20"/>
        <v>306.17131589871315</v>
      </c>
      <c r="Z27" s="3">
        <f t="shared" si="20"/>
        <v>295.55678466076694</v>
      </c>
    </row>
    <row r="28" spans="1:26" ht="15.5" x14ac:dyDescent="0.35">
      <c r="C28" t="s">
        <v>61</v>
      </c>
      <c r="D28" s="4">
        <f>IFERROR(_xlfn.RRI(5,I27,D27),"")</f>
        <v>-0.2438276581766724</v>
      </c>
      <c r="E28" s="4">
        <f>IFERROR(_xlfn.RRI(5,J27,E27),"")</f>
        <v>-0.24315525027118989</v>
      </c>
      <c r="H28" s="4">
        <f t="shared" ref="H28:Z28" si="21">IFERROR(_xlfn.RRI(5,M27,H27),"")</f>
        <v>1.4118993045348471E-2</v>
      </c>
      <c r="I28" s="4">
        <f t="shared" si="21"/>
        <v>-7.3389318453060959E-3</v>
      </c>
      <c r="J28" s="4">
        <f t="shared" si="21"/>
        <v>-2.7046098922500095E-2</v>
      </c>
      <c r="K28" s="4">
        <f t="shared" si="21"/>
        <v>-3.2535538562724842E-2</v>
      </c>
      <c r="L28" s="4">
        <f t="shared" si="21"/>
        <v>-4.4741719849727968E-2</v>
      </c>
      <c r="M28" s="4">
        <f t="shared" si="21"/>
        <v>-3.8366021400372929E-2</v>
      </c>
      <c r="N28" s="4">
        <f t="shared" si="21"/>
        <v>-8.7774699315215088E-3</v>
      </c>
      <c r="O28" s="4">
        <f t="shared" si="21"/>
        <v>2.7298825178450059E-2</v>
      </c>
      <c r="P28" s="4">
        <f t="shared" si="21"/>
        <v>5.8026956681226594E-2</v>
      </c>
      <c r="Q28" s="4">
        <f t="shared" si="21"/>
        <v>8.7401709050792364E-2</v>
      </c>
      <c r="R28" s="4">
        <f t="shared" si="21"/>
        <v>0.11896770590593087</v>
      </c>
      <c r="S28" s="4">
        <f t="shared" si="21"/>
        <v>0.15627395499299612</v>
      </c>
      <c r="T28" s="4">
        <f t="shared" si="21"/>
        <v>0.16000189217515715</v>
      </c>
      <c r="U28" s="4">
        <f t="shared" si="21"/>
        <v>0.12764946742586325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-0.74599281772794956</v>
      </c>
      <c r="I29" s="4">
        <f t="shared" si="22"/>
        <v>4.3986979853963227E-3</v>
      </c>
      <c r="J29" s="4">
        <f t="shared" si="22"/>
        <v>8.1438493007325682E-2</v>
      </c>
      <c r="K29" s="4">
        <f t="shared" si="22"/>
        <v>-0.16764333227747863</v>
      </c>
      <c r="L29" s="4">
        <f t="shared" si="22"/>
        <v>0.47402824792809617</v>
      </c>
      <c r="M29" s="4">
        <f t="shared" si="22"/>
        <v>-0.33501513622603435</v>
      </c>
      <c r="N29" s="4">
        <f t="shared" si="22"/>
        <v>-6.441539578794464E-2</v>
      </c>
      <c r="O29" s="4">
        <f t="shared" si="22"/>
        <v>6.5624516328741597E-2</v>
      </c>
      <c r="P29" s="4">
        <f t="shared" si="22"/>
        <v>0.2902646030953569</v>
      </c>
      <c r="Q29" s="4">
        <f t="shared" si="22"/>
        <v>2.904065691968819E-3</v>
      </c>
      <c r="R29" s="4">
        <f t="shared" si="22"/>
        <v>0.70963876048621821</v>
      </c>
      <c r="S29" s="4">
        <f t="shared" si="22"/>
        <v>-0.40276073619631902</v>
      </c>
      <c r="T29" s="4">
        <f t="shared" si="22"/>
        <v>4.2421658494990452E-2</v>
      </c>
      <c r="U29" s="4">
        <f t="shared" si="22"/>
        <v>7.2351125842953459E-2</v>
      </c>
      <c r="V29" s="4">
        <f t="shared" si="22"/>
        <v>0.15133570206606134</v>
      </c>
      <c r="W29" s="4">
        <f t="shared" si="22"/>
        <v>0.29432805314256505</v>
      </c>
      <c r="X29" s="4">
        <f t="shared" si="22"/>
        <v>0.36693830034924324</v>
      </c>
      <c r="Y29" s="4">
        <f t="shared" si="22"/>
        <v>9.4546381243628963E-2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-1.3524818855734281E-2</v>
      </c>
      <c r="I30" s="4">
        <f t="shared" si="23"/>
        <v>9.4580874687862724E-3</v>
      </c>
      <c r="J30" s="4">
        <f t="shared" si="23"/>
        <v>5.9334137215089351E-2</v>
      </c>
      <c r="K30" s="4">
        <f t="shared" si="23"/>
        <v>4.9055134360835875E-2</v>
      </c>
      <c r="L30" s="4">
        <f t="shared" si="23"/>
        <v>-3.0743223181071384E-2</v>
      </c>
      <c r="M30" s="4">
        <f t="shared" si="23"/>
        <v>-0.11356575145289911</v>
      </c>
      <c r="N30" s="4">
        <f t="shared" si="23"/>
        <v>-8.6844658644036274E-2</v>
      </c>
      <c r="O30" s="4">
        <f t="shared" si="23"/>
        <v>2.978545349629378E-2</v>
      </c>
      <c r="P30" s="4">
        <f t="shared" si="23"/>
        <v>-1.5473831388879882E-2</v>
      </c>
      <c r="Q30" s="4">
        <f t="shared" si="23"/>
        <v>2.0370829220162337E-3</v>
      </c>
      <c r="R30" s="4">
        <f t="shared" si="23"/>
        <v>3.146227676686994E-2</v>
      </c>
      <c r="S30" s="4">
        <f t="shared" si="23"/>
        <v>9.187468494915331E-2</v>
      </c>
      <c r="T30" s="4">
        <f t="shared" si="23"/>
        <v>0.1932912608578467</v>
      </c>
      <c r="U30" s="4">
        <f t="shared" si="23"/>
        <v>0.128999256186941</v>
      </c>
      <c r="V30" s="4">
        <f t="shared" si="23"/>
        <v>0.15616948112994122</v>
      </c>
      <c r="W30" s="4">
        <f t="shared" si="23"/>
        <v>0.21526027658713676</v>
      </c>
      <c r="X30" s="4">
        <f t="shared" si="23"/>
        <v>0.10959008859808896</v>
      </c>
      <c r="Y30" s="4">
        <f t="shared" si="23"/>
        <v>3.5913678145231269E-2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2214.02</v>
      </c>
      <c r="E32" s="3">
        <f>IFERROR(INDEX(E51:E500,MATCH($A$32,$C$51:$C$500,0)),"")</f>
        <v>2254.0500000000002</v>
      </c>
      <c r="H32" s="3">
        <f>IFERROR(INDEX(D32:G32,COUNT(D32:G32)),"")</f>
        <v>2254.0500000000002</v>
      </c>
      <c r="I32" s="3">
        <f t="shared" ref="I32:Z32" si="24">IFERROR(INDEX(I51:I500,MATCH($C$32,$C$51:$C$500,0)),"")</f>
        <v>2282.29</v>
      </c>
      <c r="J32" s="3">
        <f t="shared" si="24"/>
        <v>2172.25</v>
      </c>
      <c r="K32" s="3">
        <f t="shared" si="24"/>
        <v>2063.5</v>
      </c>
      <c r="L32" s="3">
        <f t="shared" si="24"/>
        <v>1967.85</v>
      </c>
      <c r="M32" s="3">
        <f t="shared" si="24"/>
        <v>1886.68</v>
      </c>
      <c r="N32" s="3">
        <f t="shared" si="24"/>
        <v>1835.93</v>
      </c>
      <c r="O32" s="3">
        <f t="shared" si="24"/>
        <v>1717.67</v>
      </c>
      <c r="P32" s="3">
        <f t="shared" si="24"/>
        <v>1567.03</v>
      </c>
      <c r="Q32" s="3">
        <f t="shared" si="24"/>
        <v>1410.76</v>
      </c>
      <c r="R32" s="3">
        <f t="shared" si="24"/>
        <v>1312.49</v>
      </c>
      <c r="S32" s="3">
        <f t="shared" si="24"/>
        <v>1177</v>
      </c>
      <c r="T32" s="3">
        <f t="shared" si="24"/>
        <v>870.8</v>
      </c>
      <c r="U32" s="3">
        <f t="shared" si="24"/>
        <v>770.11</v>
      </c>
      <c r="V32" s="3">
        <f t="shared" si="24"/>
        <v>681.03</v>
      </c>
      <c r="W32" s="3">
        <f t="shared" si="24"/>
        <v>591.22</v>
      </c>
      <c r="X32" s="3">
        <f t="shared" si="24"/>
        <v>508.13</v>
      </c>
      <c r="Y32" s="3">
        <f t="shared" si="24"/>
        <v>445.95</v>
      </c>
      <c r="Z32" s="3">
        <f t="shared" si="24"/>
        <v>390.21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</v>
      </c>
      <c r="E33" s="3">
        <f>IFERROR(INDEX(E51:E500,MATCH($A$33,$C$51:$C$500,0)),"")</f>
        <v>0.42</v>
      </c>
      <c r="H33" s="3">
        <f>IFERROR(INDEX(D33:G33,COUNT(D33:G33)),"")</f>
        <v>0.42</v>
      </c>
      <c r="I33" s="3">
        <f t="shared" ref="I33:Z33" si="25">IFERROR(INDEX(I51:I500,MATCH($C$33,$C$51:$C$500,0)),"")</f>
        <v>0.47</v>
      </c>
      <c r="J33" s="3">
        <f t="shared" si="25"/>
        <v>0.86</v>
      </c>
      <c r="K33" s="3">
        <f t="shared" si="25"/>
        <v>0.59</v>
      </c>
      <c r="L33" s="3">
        <f t="shared" si="25"/>
        <v>0.78</v>
      </c>
      <c r="M33" s="3">
        <f t="shared" si="25"/>
        <v>0.41</v>
      </c>
      <c r="N33" s="3">
        <f t="shared" si="25"/>
        <v>0.57999999999999996</v>
      </c>
      <c r="O33" s="3">
        <f t="shared" si="25"/>
        <v>0.78</v>
      </c>
      <c r="P33" s="3">
        <f t="shared" si="25"/>
        <v>0.73</v>
      </c>
      <c r="Q33" s="3">
        <f t="shared" si="25"/>
        <v>0.81</v>
      </c>
      <c r="R33" s="3">
        <f t="shared" si="25"/>
        <v>0.56999999999999995</v>
      </c>
      <c r="S33" s="3">
        <f t="shared" si="25"/>
        <v>0.7</v>
      </c>
      <c r="T33" s="3">
        <f t="shared" si="25"/>
        <v>1.34</v>
      </c>
      <c r="U33" s="3">
        <f t="shared" si="25"/>
        <v>0.86</v>
      </c>
      <c r="V33" s="3">
        <f t="shared" si="25"/>
        <v>0.93</v>
      </c>
      <c r="W33" s="3">
        <f t="shared" si="25"/>
        <v>1.32</v>
      </c>
      <c r="X33" s="3">
        <f t="shared" si="25"/>
        <v>2.2400000000000002</v>
      </c>
      <c r="Y33" s="3">
        <f t="shared" si="25"/>
        <v>1.7</v>
      </c>
      <c r="Z33" s="3">
        <f t="shared" si="25"/>
        <v>1.49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32.07</v>
      </c>
      <c r="E34" s="3">
        <f>IFERROR(INDEX(E51:E500,MATCH($A$34,$C$51:$C$500,0)),"")</f>
        <v>32.590000000000003</v>
      </c>
      <c r="H34" s="3">
        <f>IFERROR(INDEX(D34:G34,COUNT(D34:G34)),"")</f>
        <v>32.590000000000003</v>
      </c>
      <c r="I34" s="3">
        <f t="shared" ref="I34:Z34" si="26">IFERROR(INDEX(I51:I500,MATCH($C$34,$C$51:$C$500,0)),"")</f>
        <v>9.4600000000000009</v>
      </c>
      <c r="J34" s="3">
        <f t="shared" si="26"/>
        <v>16.36</v>
      </c>
      <c r="K34" s="3">
        <f t="shared" si="26"/>
        <v>11.51</v>
      </c>
      <c r="L34" s="3">
        <f t="shared" si="26"/>
        <v>12.2</v>
      </c>
      <c r="M34" s="3">
        <f t="shared" si="26"/>
        <v>8.99</v>
      </c>
      <c r="N34" s="3">
        <f t="shared" si="26"/>
        <v>8.27</v>
      </c>
      <c r="O34" s="3">
        <f t="shared" si="26"/>
        <v>9.69</v>
      </c>
      <c r="P34" s="3">
        <f t="shared" si="26"/>
        <v>8.86</v>
      </c>
      <c r="Q34" s="3">
        <f t="shared" si="26"/>
        <v>11.38</v>
      </c>
      <c r="R34" s="3">
        <f t="shared" si="26"/>
        <v>7.51</v>
      </c>
      <c r="S34" s="3">
        <f t="shared" si="26"/>
        <v>14.04</v>
      </c>
      <c r="T34" s="3">
        <f t="shared" si="26"/>
        <v>11.91</v>
      </c>
      <c r="U34" s="3">
        <f t="shared" si="26"/>
        <v>7.03</v>
      </c>
      <c r="V34" s="3">
        <f t="shared" si="26"/>
        <v>7.2</v>
      </c>
      <c r="W34" s="3">
        <f t="shared" si="26"/>
        <v>10.26</v>
      </c>
      <c r="X34" s="3">
        <f t="shared" si="26"/>
        <v>19.420000000000002</v>
      </c>
      <c r="Y34" s="3">
        <f t="shared" si="26"/>
        <v>17.690000000000001</v>
      </c>
      <c r="Z34" s="3">
        <f t="shared" si="26"/>
        <v>14.78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5.53</v>
      </c>
      <c r="E35" s="3">
        <f>IFERROR(INDEX(E51:E500,MATCH($A$35,$C$51:$C$500,0)),"")</f>
        <v>5.93</v>
      </c>
      <c r="H35" s="3">
        <f>IFERROR(INDEX(D35:G35,COUNT(D35:G35)),"")</f>
        <v>5.93</v>
      </c>
      <c r="I35" s="3">
        <f t="shared" ref="I35:Z35" si="27">IFERROR(INDEX(I51:I500,MATCH($C$35,$C$51:$C$500,0)),"")</f>
        <v>1.67</v>
      </c>
      <c r="J35" s="3">
        <f t="shared" si="27"/>
        <v>2.9</v>
      </c>
      <c r="K35" s="3">
        <f t="shared" si="27"/>
        <v>2</v>
      </c>
      <c r="L35" s="3">
        <f t="shared" si="27"/>
        <v>2.67</v>
      </c>
      <c r="M35" s="3">
        <f t="shared" si="27"/>
        <v>1.29</v>
      </c>
      <c r="N35" s="3">
        <f t="shared" si="27"/>
        <v>1.58</v>
      </c>
      <c r="O35" s="3">
        <f t="shared" si="27"/>
        <v>1.81</v>
      </c>
      <c r="P35" s="3">
        <f t="shared" si="27"/>
        <v>1.6</v>
      </c>
      <c r="Q35" s="3">
        <f t="shared" si="27"/>
        <v>1.57</v>
      </c>
      <c r="R35" s="3">
        <f t="shared" si="27"/>
        <v>1.04</v>
      </c>
      <c r="S35" s="3">
        <f t="shared" si="27"/>
        <v>1.17</v>
      </c>
      <c r="T35" s="3">
        <f t="shared" si="27"/>
        <v>1.81</v>
      </c>
      <c r="U35" s="3">
        <f t="shared" si="27"/>
        <v>1.22</v>
      </c>
      <c r="V35" s="3">
        <f t="shared" si="27"/>
        <v>1.32</v>
      </c>
      <c r="W35" s="3">
        <f t="shared" si="27"/>
        <v>1.89</v>
      </c>
      <c r="X35" s="3">
        <f t="shared" si="27"/>
        <v>3.36</v>
      </c>
      <c r="Y35" s="3">
        <f t="shared" si="27"/>
        <v>2.48</v>
      </c>
      <c r="Z35" s="3">
        <f t="shared" si="27"/>
        <v>1.96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0.371</v>
      </c>
      <c r="I36" s="4">
        <f t="shared" si="28"/>
        <v>0.3679</v>
      </c>
      <c r="J36" s="4">
        <f t="shared" si="28"/>
        <v>0.36950000000000005</v>
      </c>
      <c r="K36" s="4">
        <f t="shared" si="28"/>
        <v>0</v>
      </c>
      <c r="L36" s="4">
        <f t="shared" si="28"/>
        <v>0</v>
      </c>
      <c r="M36" s="4">
        <f t="shared" si="28"/>
        <v>0.23350000000000001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42</v>
      </c>
      <c r="I37" s="3">
        <f t="shared" si="29"/>
        <v>42</v>
      </c>
      <c r="J37" s="3">
        <f t="shared" si="29"/>
        <v>42</v>
      </c>
      <c r="K37" s="3">
        <f t="shared" si="29"/>
        <v>0</v>
      </c>
      <c r="L37" s="3">
        <f t="shared" si="29"/>
        <v>0</v>
      </c>
      <c r="M37" s="3">
        <f t="shared" si="29"/>
        <v>20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85</v>
      </c>
      <c r="C51" t="s">
        <v>6</v>
      </c>
      <c r="D51" s="5">
        <v>3856846000000</v>
      </c>
      <c r="E51" s="5">
        <v>3837727000000</v>
      </c>
      <c r="F51" s="5">
        <v>3934682000000</v>
      </c>
      <c r="G51" s="5">
        <v>3840657000000</v>
      </c>
      <c r="I51" s="5">
        <v>15600135000000</v>
      </c>
      <c r="J51" s="5">
        <v>15453970000000</v>
      </c>
      <c r="K51" s="5">
        <v>14588381000000</v>
      </c>
      <c r="L51" s="5">
        <v>13906210000000</v>
      </c>
      <c r="M51" s="5">
        <v>14347292000000</v>
      </c>
      <c r="N51" s="5">
        <v>16185399000000</v>
      </c>
      <c r="O51" s="5">
        <v>17724694000000</v>
      </c>
      <c r="P51" s="5">
        <v>17212026000000</v>
      </c>
      <c r="Q51" s="5">
        <v>17482548000000</v>
      </c>
      <c r="R51" s="5">
        <v>17447007000000</v>
      </c>
      <c r="S51" s="5">
        <v>16914828000000</v>
      </c>
      <c r="T51" s="5">
        <v>15491547000000</v>
      </c>
      <c r="U51" s="5">
        <v>12982201000000</v>
      </c>
      <c r="V51" s="5">
        <v>11498857000000</v>
      </c>
      <c r="W51" s="5">
        <v>9945650000000</v>
      </c>
      <c r="X51" s="5">
        <v>8183967000000</v>
      </c>
      <c r="Y51" s="5">
        <v>7375667000000</v>
      </c>
      <c r="Z51" s="5">
        <v>6011625000000</v>
      </c>
    </row>
    <row r="52" spans="2:26" ht="15.5" x14ac:dyDescent="0.35">
      <c r="C52" t="s">
        <v>453</v>
      </c>
      <c r="D52" s="5">
        <v>3771375000000</v>
      </c>
      <c r="E52" s="5">
        <v>3730560000000</v>
      </c>
      <c r="F52" s="5">
        <v>3832313000000</v>
      </c>
      <c r="G52" s="5">
        <v>3774979000000</v>
      </c>
      <c r="I52" s="5">
        <v>15265792000000</v>
      </c>
      <c r="J52" s="5">
        <v>15017082000000</v>
      </c>
      <c r="K52" s="5">
        <v>14136964000000</v>
      </c>
      <c r="L52" s="5">
        <v>13367323000000</v>
      </c>
      <c r="M52" s="5">
        <v>13851827000000</v>
      </c>
      <c r="N52" s="5">
        <v>15795662000000</v>
      </c>
      <c r="O52" s="5">
        <v>17210167000000</v>
      </c>
      <c r="P52" s="5">
        <v>16725592000000</v>
      </c>
      <c r="Q52" s="5">
        <v>17028525000000</v>
      </c>
      <c r="R52" s="5">
        <v>16914404000000</v>
      </c>
      <c r="S52" s="5">
        <v>16442162000000</v>
      </c>
      <c r="T52" s="5">
        <v>15130197000000</v>
      </c>
      <c r="U52" s="5">
        <v>12745393000000</v>
      </c>
      <c r="V52" s="5">
        <v>11112581000000</v>
      </c>
      <c r="W52" s="5">
        <v>9611181000000</v>
      </c>
      <c r="X52" s="5">
        <v>7965031000000</v>
      </c>
      <c r="Y52" s="5">
        <v>7158372000000</v>
      </c>
      <c r="Z52" s="5">
        <v>5800149000000</v>
      </c>
    </row>
    <row r="53" spans="2:26" ht="15.5" x14ac:dyDescent="0.35">
      <c r="C53" t="s">
        <v>1580</v>
      </c>
      <c r="D53" s="5">
        <v>85471000000</v>
      </c>
      <c r="E53" s="5">
        <v>107167000000</v>
      </c>
      <c r="F53" s="5">
        <v>102369000000</v>
      </c>
      <c r="G53" s="5">
        <v>65678000000</v>
      </c>
      <c r="I53" s="5">
        <v>334343000000</v>
      </c>
      <c r="J53" s="5">
        <v>436888000000</v>
      </c>
      <c r="K53" s="5">
        <v>451417000000</v>
      </c>
      <c r="L53" s="5">
        <v>538887000000</v>
      </c>
      <c r="M53" s="5">
        <v>495465000000</v>
      </c>
      <c r="N53" s="5">
        <v>389737000000</v>
      </c>
      <c r="O53" s="5">
        <v>514527000000</v>
      </c>
      <c r="P53" s="5">
        <v>486434000000</v>
      </c>
      <c r="Q53" s="5">
        <v>454023000000</v>
      </c>
      <c r="R53" s="5">
        <v>532603000000</v>
      </c>
      <c r="S53" s="5">
        <v>472666000000</v>
      </c>
      <c r="T53" s="5">
        <v>361350000000</v>
      </c>
      <c r="U53" s="5">
        <v>236808000000</v>
      </c>
      <c r="V53" s="5">
        <v>386276000000</v>
      </c>
      <c r="W53" s="5">
        <v>334469000000</v>
      </c>
      <c r="X53" s="5">
        <v>218936000000</v>
      </c>
      <c r="Y53" s="5">
        <v>217295000000</v>
      </c>
      <c r="Z53" s="5">
        <v>211476000000</v>
      </c>
    </row>
    <row r="54" spans="2:26" ht="15.5" x14ac:dyDescent="0.35">
      <c r="C54" t="s">
        <v>86</v>
      </c>
      <c r="D54" s="5">
        <v>-1514427000000</v>
      </c>
      <c r="E54" s="5">
        <v>-1507461000000</v>
      </c>
      <c r="F54" s="5">
        <v>-1549494000000</v>
      </c>
      <c r="G54" s="5">
        <v>-1665924000000</v>
      </c>
      <c r="I54" s="5">
        <v>-6656880000000</v>
      </c>
      <c r="J54" s="5">
        <v>-6545430000000</v>
      </c>
      <c r="K54" s="5">
        <v>-5381905000000</v>
      </c>
      <c r="L54" s="5">
        <v>-3957460000000</v>
      </c>
      <c r="M54" s="5">
        <v>-4792084000000</v>
      </c>
      <c r="N54" s="5">
        <v>-7378410000000</v>
      </c>
      <c r="O54" s="5">
        <v>-8755818000000</v>
      </c>
      <c r="P54" s="5">
        <v>-8247532000000</v>
      </c>
      <c r="Q54" s="5">
        <v>-8831594000000</v>
      </c>
      <c r="R54" s="5">
        <v>-9004039000000</v>
      </c>
      <c r="S54" s="5">
        <v>-9713532000000</v>
      </c>
      <c r="T54" s="5">
        <v>-9284606000000</v>
      </c>
      <c r="U54" s="5">
        <v>-7120070000000</v>
      </c>
      <c r="V54" s="5">
        <v>-6024990000000</v>
      </c>
      <c r="W54" s="5">
        <v>-4982909000000</v>
      </c>
      <c r="X54" s="5">
        <v>-3981493000000</v>
      </c>
      <c r="Y54" s="5">
        <v>-4150677000000</v>
      </c>
      <c r="Z54" s="5">
        <v>-3451922000000</v>
      </c>
    </row>
    <row r="55" spans="2:26" ht="15.5" x14ac:dyDescent="0.35">
      <c r="C55" t="s">
        <v>457</v>
      </c>
      <c r="D55" s="5">
        <v>-1514427000000</v>
      </c>
      <c r="E55" s="5">
        <v>-1507461000000</v>
      </c>
      <c r="F55" s="5">
        <v>-1549494000000</v>
      </c>
      <c r="G55" s="5">
        <v>-1665924000000</v>
      </c>
      <c r="I55" s="5">
        <v>-6656880000000</v>
      </c>
      <c r="J55" s="5">
        <v>-6545430000000</v>
      </c>
      <c r="K55" s="5">
        <v>-5381905000000</v>
      </c>
      <c r="L55" s="5">
        <v>-3957460000000</v>
      </c>
      <c r="M55" s="5">
        <v>-4792084000000</v>
      </c>
      <c r="N55" s="5">
        <v>-7378410000000</v>
      </c>
      <c r="O55" s="5">
        <v>-8755818000000</v>
      </c>
      <c r="P55" s="5">
        <v>-8247532000000</v>
      </c>
      <c r="Q55" s="5">
        <v>-8831594000000</v>
      </c>
      <c r="R55" s="5">
        <v>-9004039000000</v>
      </c>
      <c r="S55" s="5">
        <v>-9713532000000</v>
      </c>
      <c r="T55" s="5">
        <v>-9284606000000</v>
      </c>
      <c r="U55" s="5">
        <v>-6867493000000</v>
      </c>
      <c r="V55" s="5">
        <v>-4797363000000</v>
      </c>
      <c r="W55" s="5">
        <v>-4708193000000</v>
      </c>
      <c r="X55" s="5">
        <v>-3843861000000</v>
      </c>
      <c r="Y55" s="5">
        <v>-4029752000000</v>
      </c>
      <c r="Z55" s="5">
        <v>-3361476000000</v>
      </c>
    </row>
    <row r="56" spans="2:26" ht="15.5" x14ac:dyDescent="0.35">
      <c r="C56" t="s">
        <v>3106</v>
      </c>
      <c r="V56" s="5">
        <v>-896102000000</v>
      </c>
      <c r="W56" s="5">
        <v>-67261000000</v>
      </c>
      <c r="X56" s="5">
        <v>-12907000000</v>
      </c>
      <c r="Y56" s="5">
        <v>-11193000000</v>
      </c>
      <c r="Z56" s="5">
        <v>-15352000000</v>
      </c>
    </row>
    <row r="57" spans="2:26" ht="15.5" x14ac:dyDescent="0.35">
      <c r="C57" t="s">
        <v>1731</v>
      </c>
      <c r="U57" s="5">
        <v>-252577000000</v>
      </c>
      <c r="V57" s="5">
        <v>-331525000000</v>
      </c>
      <c r="W57" s="5">
        <v>-207455000000</v>
      </c>
      <c r="X57" s="5">
        <v>-124725000000</v>
      </c>
      <c r="Y57" s="5">
        <v>-109732000000</v>
      </c>
      <c r="Z57" s="5">
        <v>-75094000000</v>
      </c>
    </row>
    <row r="58" spans="2:26" ht="15.5" x14ac:dyDescent="0.35">
      <c r="C58" t="s">
        <v>1732</v>
      </c>
      <c r="D58" s="5">
        <v>-1514427000000</v>
      </c>
      <c r="E58" s="5">
        <v>-1507461000000</v>
      </c>
      <c r="F58" s="5">
        <v>-1549494000000</v>
      </c>
      <c r="G58" s="5">
        <v>-1665924000000</v>
      </c>
      <c r="I58" s="5">
        <v>-6656880000000</v>
      </c>
      <c r="J58" s="5">
        <v>-6545430000000</v>
      </c>
      <c r="K58" s="5">
        <v>-5381905000000</v>
      </c>
      <c r="L58" s="5">
        <v>-3957460000000</v>
      </c>
      <c r="M58" s="5">
        <v>-4792084000000</v>
      </c>
      <c r="N58" s="5">
        <v>-7378410000000</v>
      </c>
      <c r="O58" s="5">
        <v>-8755818000000</v>
      </c>
      <c r="P58" s="5">
        <v>-8247532000000</v>
      </c>
      <c r="Q58" s="5">
        <v>-8831594000000</v>
      </c>
      <c r="R58" s="5">
        <v>-9004039000000</v>
      </c>
      <c r="S58" s="5">
        <v>-9713532000000</v>
      </c>
      <c r="T58" s="5">
        <v>-9284606000000</v>
      </c>
      <c r="U58" s="5">
        <v>-7120070000000</v>
      </c>
      <c r="V58" s="5">
        <v>-6024990000000</v>
      </c>
      <c r="W58" s="5">
        <v>-4982909000000</v>
      </c>
      <c r="X58" s="5">
        <v>-3981493000000</v>
      </c>
      <c r="Y58" s="5">
        <v>-4150677000000</v>
      </c>
      <c r="Z58" s="5">
        <v>-3451922000000</v>
      </c>
    </row>
    <row r="59" spans="2:26" ht="15.5" x14ac:dyDescent="0.35">
      <c r="C59" t="s">
        <v>87</v>
      </c>
      <c r="D59" s="5">
        <v>2342419000000</v>
      </c>
      <c r="E59" s="5">
        <v>2330266000000</v>
      </c>
      <c r="F59" s="5">
        <v>2385188000000</v>
      </c>
      <c r="G59" s="5">
        <v>2174733000000</v>
      </c>
      <c r="I59" s="5">
        <v>8943255000000</v>
      </c>
      <c r="J59" s="5">
        <v>8908540000000</v>
      </c>
      <c r="K59" s="5">
        <v>9206476000000</v>
      </c>
      <c r="L59" s="5">
        <v>9948750000000</v>
      </c>
      <c r="M59" s="5">
        <v>9555208000000</v>
      </c>
      <c r="N59" s="5">
        <v>8806989000000</v>
      </c>
      <c r="O59" s="5">
        <v>8968876000000</v>
      </c>
      <c r="P59" s="5">
        <v>8964494000000</v>
      </c>
      <c r="Q59" s="5">
        <v>8650954000000</v>
      </c>
      <c r="R59" s="5">
        <v>8442968000000</v>
      </c>
      <c r="S59" s="5">
        <v>7201296000000</v>
      </c>
      <c r="T59" s="5">
        <v>6206941000000</v>
      </c>
      <c r="U59" s="5">
        <v>5862131000000</v>
      </c>
      <c r="V59" s="5">
        <v>5473867000000</v>
      </c>
      <c r="W59" s="5">
        <v>4962741000000</v>
      </c>
      <c r="X59" s="5">
        <v>4202474000000</v>
      </c>
      <c r="Y59" s="5">
        <v>3224990000000</v>
      </c>
      <c r="Z59" s="5">
        <v>2559703000000</v>
      </c>
    </row>
    <row r="60" spans="2:26" ht="15.5" x14ac:dyDescent="0.35">
      <c r="C60" t="s">
        <v>88</v>
      </c>
      <c r="D60" s="5">
        <v>-1482345000000</v>
      </c>
      <c r="E60" s="5">
        <v>-1416028000000</v>
      </c>
      <c r="F60" s="5">
        <v>-1303758000000</v>
      </c>
      <c r="G60" s="5">
        <v>-1170992000000</v>
      </c>
      <c r="I60" s="5">
        <v>-5062532000000</v>
      </c>
      <c r="J60" s="5">
        <v>-5205558000000</v>
      </c>
      <c r="K60" s="5">
        <v>-5527128000000</v>
      </c>
      <c r="L60" s="5">
        <v>-5875817000000</v>
      </c>
      <c r="M60" s="5">
        <v>-7105665000000</v>
      </c>
      <c r="N60" s="5">
        <v>-4881120000000</v>
      </c>
      <c r="O60" s="5">
        <v>-4552684000000</v>
      </c>
      <c r="P60" s="5">
        <v>-4589401000000</v>
      </c>
      <c r="Q60" s="5">
        <v>-5752183000000</v>
      </c>
      <c r="R60" s="5">
        <v>-5235805000000</v>
      </c>
      <c r="S60" s="5">
        <v>-4775800000000</v>
      </c>
      <c r="T60" s="5">
        <v>-2849421000000</v>
      </c>
      <c r="U60" s="5">
        <v>-2658249000000</v>
      </c>
      <c r="V60" s="5">
        <v>-2507822000000</v>
      </c>
      <c r="W60" s="5">
        <v>-2334678000000</v>
      </c>
      <c r="X60" s="5">
        <v>-2392800000000</v>
      </c>
      <c r="Y60" s="5">
        <v>-1883969000000</v>
      </c>
      <c r="Z60" s="5">
        <v>-1438077000000</v>
      </c>
    </row>
    <row r="61" spans="2:26" ht="15.5" x14ac:dyDescent="0.35">
      <c r="C61" t="s">
        <v>587</v>
      </c>
    </row>
    <row r="62" spans="2:26" ht="15.5" x14ac:dyDescent="0.35">
      <c r="C62" t="s">
        <v>3107</v>
      </c>
      <c r="D62" s="5">
        <v>30177000000</v>
      </c>
      <c r="E62" s="5">
        <v>75886000000</v>
      </c>
      <c r="F62" s="5">
        <v>51388000000</v>
      </c>
      <c r="G62" s="5">
        <v>101541000000</v>
      </c>
      <c r="I62" s="5">
        <v>287204000000</v>
      </c>
      <c r="J62" s="5">
        <v>161215000000</v>
      </c>
      <c r="K62" s="5">
        <v>142973000000</v>
      </c>
      <c r="L62" s="5">
        <v>202790000000</v>
      </c>
      <c r="M62" s="5">
        <v>1283060000000</v>
      </c>
      <c r="N62" s="5">
        <v>1784165000000</v>
      </c>
      <c r="O62" s="5">
        <v>114226000000</v>
      </c>
      <c r="P62" s="5">
        <v>58940000000</v>
      </c>
      <c r="Q62" s="5">
        <v>134938000000</v>
      </c>
      <c r="R62" s="5">
        <v>184836000000</v>
      </c>
      <c r="S62" s="5">
        <v>56687000000</v>
      </c>
      <c r="T62" s="5">
        <v>91405000000</v>
      </c>
      <c r="U62" s="5">
        <v>109326000000</v>
      </c>
      <c r="V62" s="5">
        <v>242733000000</v>
      </c>
      <c r="W62" s="5">
        <v>185714000000</v>
      </c>
      <c r="X62" s="5">
        <v>325393000000</v>
      </c>
      <c r="Y62" s="5">
        <v>223227000000</v>
      </c>
      <c r="Z62" s="5">
        <v>-266201000000</v>
      </c>
    </row>
    <row r="63" spans="2:26" ht="15.5" x14ac:dyDescent="0.35">
      <c r="C63" t="s">
        <v>3108</v>
      </c>
      <c r="V63" s="5">
        <v>301061000000</v>
      </c>
      <c r="W63" s="5">
        <v>278231000000</v>
      </c>
      <c r="X63" s="5">
        <v>245602000000</v>
      </c>
      <c r="Y63" s="5">
        <v>216937000000</v>
      </c>
      <c r="Z63" s="5">
        <v>206531000000</v>
      </c>
    </row>
    <row r="64" spans="2:26" ht="15.5" x14ac:dyDescent="0.35">
      <c r="C64" t="s">
        <v>1581</v>
      </c>
      <c r="D64" s="5">
        <v>25910000000</v>
      </c>
      <c r="E64" s="5">
        <v>22673000000</v>
      </c>
      <c r="F64" s="5">
        <v>38708000000</v>
      </c>
      <c r="G64" s="5">
        <v>32563000000</v>
      </c>
      <c r="I64" s="5">
        <v>125730000000</v>
      </c>
      <c r="J64" s="5">
        <v>144658000000</v>
      </c>
      <c r="K64" s="5">
        <v>150059000000</v>
      </c>
      <c r="L64" s="5">
        <v>137302000000</v>
      </c>
      <c r="M64" s="5">
        <v>106795000000</v>
      </c>
      <c r="N64" s="5">
        <v>98872000000</v>
      </c>
      <c r="O64" s="5">
        <v>130696000000</v>
      </c>
      <c r="P64" s="5">
        <v>147702000000</v>
      </c>
      <c r="Q64" s="5">
        <v>141895000000</v>
      </c>
      <c r="R64" s="5">
        <v>122188000000</v>
      </c>
      <c r="S64" s="5">
        <v>87600000000</v>
      </c>
      <c r="T64" s="5">
        <v>71346000000</v>
      </c>
      <c r="U64" s="5">
        <v>73731000000</v>
      </c>
      <c r="V64" s="5">
        <v>69092000000</v>
      </c>
      <c r="W64" s="5">
        <v>36340000000</v>
      </c>
      <c r="X64" s="5">
        <v>52482000000</v>
      </c>
      <c r="Y64" s="5">
        <v>53528000000</v>
      </c>
      <c r="Z64" s="5">
        <v>79866000000</v>
      </c>
    </row>
    <row r="65" spans="3:26" ht="15.5" x14ac:dyDescent="0.35">
      <c r="C65" t="s">
        <v>1924</v>
      </c>
      <c r="D65" s="5">
        <v>46374000000</v>
      </c>
      <c r="E65" s="5">
        <v>34907000000</v>
      </c>
      <c r="F65" s="5">
        <v>30945000000</v>
      </c>
      <c r="G65" s="5">
        <v>27008000000</v>
      </c>
      <c r="I65" s="5">
        <v>120434000000</v>
      </c>
      <c r="J65" s="5">
        <v>129609000000</v>
      </c>
      <c r="K65" s="5">
        <v>124581000000</v>
      </c>
      <c r="L65" s="5">
        <v>115096000000</v>
      </c>
      <c r="M65" s="5">
        <v>115511000000</v>
      </c>
      <c r="N65" s="5">
        <v>213055000000</v>
      </c>
      <c r="O65" s="5">
        <v>117448000000</v>
      </c>
      <c r="P65" s="5">
        <v>139630000000</v>
      </c>
      <c r="Q65" s="5">
        <v>93855000000</v>
      </c>
      <c r="R65" s="5">
        <v>112488000000</v>
      </c>
      <c r="S65" s="5">
        <v>139152000000</v>
      </c>
      <c r="T65" s="5">
        <v>103932000000</v>
      </c>
      <c r="U65" s="5">
        <v>303191000000</v>
      </c>
      <c r="V65" s="5">
        <v>158564000000</v>
      </c>
      <c r="W65" s="5">
        <v>287348000000</v>
      </c>
      <c r="X65" s="5">
        <v>217548000000</v>
      </c>
      <c r="Y65" s="5">
        <v>175627000000</v>
      </c>
      <c r="Z65" s="5">
        <v>141136000000</v>
      </c>
    </row>
    <row r="66" spans="3:26" ht="15.5" x14ac:dyDescent="0.35">
      <c r="C66" t="s">
        <v>1733</v>
      </c>
      <c r="D66" s="5">
        <v>-56641000000</v>
      </c>
      <c r="E66" s="5">
        <v>-57149000000</v>
      </c>
      <c r="F66" s="5">
        <v>20818000000</v>
      </c>
      <c r="G66" s="5">
        <v>85898000000</v>
      </c>
      <c r="I66" s="5">
        <v>214096000000</v>
      </c>
      <c r="J66" s="5">
        <v>-100906000000</v>
      </c>
      <c r="K66" s="5">
        <v>38955000000</v>
      </c>
      <c r="L66" s="5">
        <v>-142850000000</v>
      </c>
      <c r="M66" s="5">
        <v>-64062000000</v>
      </c>
      <c r="N66" s="5">
        <v>45835000000</v>
      </c>
      <c r="O66" s="5">
        <v>75629000000</v>
      </c>
      <c r="P66" s="5">
        <v>-123303000000</v>
      </c>
      <c r="Q66" s="5">
        <v>46019000000</v>
      </c>
      <c r="R66" s="5">
        <v>44199000000</v>
      </c>
      <c r="S66" s="5">
        <v>-48859000000</v>
      </c>
      <c r="T66" s="5">
        <v>111393000000</v>
      </c>
      <c r="U66" s="5">
        <v>-145867000000</v>
      </c>
      <c r="V66" s="5">
        <v>-45562000000</v>
      </c>
      <c r="W66" s="5">
        <v>49851000000</v>
      </c>
      <c r="X66" s="5">
        <v>1913000000</v>
      </c>
      <c r="Y66" s="5">
        <v>4697000000</v>
      </c>
      <c r="Z66" s="5">
        <v>165151000000</v>
      </c>
    </row>
    <row r="67" spans="3:26" ht="15.5" x14ac:dyDescent="0.35">
      <c r="C67" t="s">
        <v>3109</v>
      </c>
      <c r="D67" s="5">
        <v>3179000000</v>
      </c>
      <c r="E67" s="5">
        <v>2427000000</v>
      </c>
      <c r="F67" s="5">
        <v>23887000000</v>
      </c>
      <c r="G67" s="5">
        <v>23625000000</v>
      </c>
      <c r="I67" s="5">
        <v>56130000000</v>
      </c>
      <c r="J67" s="5">
        <v>32283000000</v>
      </c>
      <c r="K67" s="5">
        <v>53149000000</v>
      </c>
      <c r="L67" s="5">
        <v>87579000000</v>
      </c>
      <c r="M67" s="5">
        <v>42038000000</v>
      </c>
      <c r="N67" s="5">
        <v>24995000000</v>
      </c>
      <c r="O67" s="5">
        <v>38291000000</v>
      </c>
      <c r="P67" s="5">
        <v>26047000000</v>
      </c>
      <c r="Q67" s="5">
        <v>54548000000</v>
      </c>
      <c r="R67" s="5">
        <v>74987000000</v>
      </c>
      <c r="S67" s="5">
        <v>19587000000</v>
      </c>
      <c r="T67" s="5">
        <v>104901000000</v>
      </c>
      <c r="U67" s="5">
        <v>56466000000</v>
      </c>
      <c r="V67" s="5">
        <v>68144000000</v>
      </c>
      <c r="W67" s="5">
        <v>58569000000</v>
      </c>
      <c r="X67" s="5">
        <v>69986000000</v>
      </c>
      <c r="Y67" s="5">
        <v>43511000000</v>
      </c>
      <c r="Z67" s="5">
        <v>3990000000</v>
      </c>
    </row>
    <row r="68" spans="3:26" ht="15.5" x14ac:dyDescent="0.35">
      <c r="C68" t="s">
        <v>1585</v>
      </c>
      <c r="D68" s="5">
        <v>-316135000000</v>
      </c>
      <c r="E68" s="5">
        <v>-350724000000</v>
      </c>
      <c r="F68" s="5">
        <v>-213675000000</v>
      </c>
      <c r="G68" s="5">
        <v>-322690000000</v>
      </c>
      <c r="I68" s="5">
        <v>-1433811000000</v>
      </c>
      <c r="J68" s="5">
        <v>-1682728000000</v>
      </c>
      <c r="K68" s="5">
        <v>-2769587000000</v>
      </c>
      <c r="L68" s="5">
        <v>-2819053000000</v>
      </c>
      <c r="M68" s="5">
        <v>-5248624000000</v>
      </c>
      <c r="N68" s="5">
        <v>-2685422000000</v>
      </c>
      <c r="O68" s="5">
        <v>-1549399000000</v>
      </c>
      <c r="P68" s="5">
        <v>-1877126000000</v>
      </c>
      <c r="Q68" s="5">
        <v>-2520458000000</v>
      </c>
      <c r="R68" s="5">
        <v>-1845230000000</v>
      </c>
      <c r="S68" s="5">
        <v>-1344809000000</v>
      </c>
      <c r="T68" s="5">
        <v>-437265000000</v>
      </c>
      <c r="U68" s="5">
        <v>-571463000000</v>
      </c>
      <c r="V68" s="5">
        <v>-884050000000</v>
      </c>
      <c r="W68" s="5">
        <v>-998356000000</v>
      </c>
      <c r="X68" s="5">
        <v>-1198296000000</v>
      </c>
      <c r="Y68" s="5">
        <v>-914031000000</v>
      </c>
      <c r="Z68" s="5">
        <v>-486370000000</v>
      </c>
    </row>
    <row r="69" spans="3:26" ht="15.5" x14ac:dyDescent="0.35">
      <c r="C69" t="s">
        <v>1734</v>
      </c>
      <c r="D69" s="5">
        <v>22000000</v>
      </c>
      <c r="E69" s="5">
        <v>235000000</v>
      </c>
      <c r="F69" s="5">
        <v>-13077000000</v>
      </c>
      <c r="G69" s="5">
        <v>532000000</v>
      </c>
      <c r="I69" s="5">
        <v>-4456000000</v>
      </c>
      <c r="J69" s="5">
        <v>6756000000</v>
      </c>
      <c r="K69" s="5">
        <v>11681000000</v>
      </c>
      <c r="L69" s="5">
        <v>28501000000</v>
      </c>
      <c r="M69" s="5">
        <v>-101323000000</v>
      </c>
      <c r="N69" s="5">
        <v>2888000000</v>
      </c>
      <c r="O69" s="5">
        <v>-49101000000</v>
      </c>
      <c r="P69" s="5">
        <v>-71185000000</v>
      </c>
      <c r="Q69" s="5">
        <v>-41930000000</v>
      </c>
      <c r="R69" s="5">
        <v>-162012000000</v>
      </c>
      <c r="S69" s="5">
        <v>-17648000000</v>
      </c>
      <c r="T69" s="5">
        <v>-1357000000</v>
      </c>
      <c r="U69" s="5">
        <v>32952000000</v>
      </c>
      <c r="V69" s="5">
        <v>42341000000</v>
      </c>
      <c r="W69" s="5">
        <v>36489000000</v>
      </c>
      <c r="X69" s="5">
        <v>-18928000000</v>
      </c>
      <c r="Y69" s="5">
        <v>-92141000000</v>
      </c>
      <c r="Z69" s="5">
        <v>37731000000</v>
      </c>
    </row>
    <row r="70" spans="3:26" ht="15.5" x14ac:dyDescent="0.35">
      <c r="C70" t="s">
        <v>91</v>
      </c>
      <c r="D70" s="5">
        <v>1384427000000</v>
      </c>
      <c r="E70" s="5">
        <v>-1384427000000</v>
      </c>
      <c r="F70" s="5">
        <v>210486000000</v>
      </c>
      <c r="G70" s="5">
        <v>309247000000</v>
      </c>
      <c r="I70" s="5">
        <v>954116000000</v>
      </c>
      <c r="J70" s="5">
        <v>-109632000000</v>
      </c>
      <c r="K70" s="5">
        <v>-215835000000</v>
      </c>
      <c r="L70" s="5">
        <v>-623032000000</v>
      </c>
      <c r="M70" s="5">
        <v>-831364000000</v>
      </c>
      <c r="N70" s="5">
        <v>1820954000000</v>
      </c>
      <c r="O70" s="5">
        <v>346069000000</v>
      </c>
      <c r="P70" s="5">
        <v>749500000000</v>
      </c>
      <c r="Q70" s="5">
        <v>-58131000000</v>
      </c>
      <c r="R70" s="5">
        <v>870131000000</v>
      </c>
      <c r="S70" s="5">
        <v>6176195000000</v>
      </c>
      <c r="T70" s="5">
        <v>112870000000</v>
      </c>
      <c r="U70" s="5">
        <v>-112788000000</v>
      </c>
      <c r="V70" s="5">
        <v>45639000000</v>
      </c>
      <c r="W70" s="5">
        <v>-14846000000</v>
      </c>
    </row>
    <row r="71" spans="3:26" ht="15.5" x14ac:dyDescent="0.35">
      <c r="C71" t="s">
        <v>1583</v>
      </c>
      <c r="D71" s="5">
        <v>19813000000</v>
      </c>
      <c r="E71" s="5">
        <v>58014000000</v>
      </c>
      <c r="F71" s="5">
        <v>274913000000</v>
      </c>
      <c r="G71" s="5">
        <v>253633000000</v>
      </c>
      <c r="I71" s="5">
        <v>827040000000</v>
      </c>
      <c r="J71" s="5">
        <v>511153000000</v>
      </c>
      <c r="K71" s="5">
        <v>-181617000000</v>
      </c>
      <c r="L71" s="5">
        <v>-794981000000</v>
      </c>
      <c r="M71" s="5">
        <v>-2239618000000</v>
      </c>
      <c r="N71" s="5">
        <v>594683000000</v>
      </c>
      <c r="O71" s="5">
        <v>313244000000</v>
      </c>
      <c r="P71" s="5">
        <v>458884000000</v>
      </c>
      <c r="Q71" s="5">
        <v>-1015997000000</v>
      </c>
      <c r="R71" s="5">
        <v>-711962000000</v>
      </c>
      <c r="S71" s="5">
        <v>-344539000000</v>
      </c>
      <c r="T71" s="5">
        <v>1439500000000</v>
      </c>
      <c r="U71" s="5">
        <v>813865000000</v>
      </c>
      <c r="V71" s="5">
        <v>986901000000</v>
      </c>
      <c r="W71" s="5">
        <v>1148424000000</v>
      </c>
      <c r="X71" s="5">
        <v>144522000000</v>
      </c>
      <c r="Y71" s="5">
        <v>-56102000000</v>
      </c>
      <c r="Z71" s="5">
        <v>137478000000</v>
      </c>
    </row>
    <row r="72" spans="3:26" ht="15.5" x14ac:dyDescent="0.35">
      <c r="C72" t="s">
        <v>1584</v>
      </c>
    </row>
    <row r="73" spans="3:26" ht="15.5" x14ac:dyDescent="0.35">
      <c r="C73" t="s">
        <v>1735</v>
      </c>
      <c r="X73" s="5">
        <v>-45863000000</v>
      </c>
      <c r="Y73" s="5">
        <v>-5506000000</v>
      </c>
      <c r="Z73" s="5">
        <v>-6668000000</v>
      </c>
    </row>
    <row r="74" spans="3:26" ht="15.5" x14ac:dyDescent="0.35">
      <c r="C74" t="s">
        <v>896</v>
      </c>
      <c r="D74" s="5">
        <v>-600952000000</v>
      </c>
      <c r="E74" s="5">
        <v>-582893000000</v>
      </c>
      <c r="F74" s="5">
        <v>-559941000000</v>
      </c>
      <c r="G74" s="5">
        <v>-534826000000</v>
      </c>
      <c r="I74" s="5">
        <v>-2178869000000</v>
      </c>
      <c r="J74" s="5">
        <v>-2167244000000</v>
      </c>
      <c r="K74" s="5">
        <v>-1979148000000</v>
      </c>
      <c r="L74" s="5">
        <v>-2067137000000</v>
      </c>
      <c r="M74" s="5">
        <v>-1909096000000</v>
      </c>
      <c r="N74" s="5">
        <v>-1838128000000</v>
      </c>
      <c r="O74" s="5">
        <v>-1876414000000</v>
      </c>
      <c r="P74" s="5">
        <v>-1870513000000</v>
      </c>
      <c r="Q74" s="5">
        <v>-1755686000000</v>
      </c>
      <c r="R74" s="5">
        <v>-1771323000000</v>
      </c>
      <c r="S74" s="5">
        <v>-1848004000000</v>
      </c>
      <c r="T74" s="5">
        <v>-1843473000000</v>
      </c>
      <c r="U74" s="5">
        <v>-1556353000000</v>
      </c>
      <c r="V74" s="5">
        <v>-1584945000000</v>
      </c>
      <c r="W74" s="5">
        <v>-2078973000000</v>
      </c>
      <c r="X74" s="5">
        <v>-1381499000000</v>
      </c>
      <c r="Y74" s="5">
        <v>-967017000000</v>
      </c>
      <c r="Z74" s="5">
        <v>-856527000000</v>
      </c>
    </row>
    <row r="75" spans="3:26" ht="15.5" x14ac:dyDescent="0.35">
      <c r="C75" t="s">
        <v>3110</v>
      </c>
    </row>
    <row r="76" spans="3:26" ht="15.5" x14ac:dyDescent="0.35">
      <c r="C76" t="s">
        <v>1741</v>
      </c>
    </row>
    <row r="77" spans="3:26" ht="15.5" x14ac:dyDescent="0.35">
      <c r="C77" t="s">
        <v>894</v>
      </c>
      <c r="D77" s="5">
        <v>-627946000000</v>
      </c>
      <c r="E77" s="5">
        <v>-632503000000</v>
      </c>
      <c r="F77" s="5">
        <v>-611247000000</v>
      </c>
      <c r="G77" s="5">
        <v>-630662000000</v>
      </c>
      <c r="I77" s="5">
        <v>-2502945000000</v>
      </c>
      <c r="J77" s="5">
        <v>-2559147000000</v>
      </c>
      <c r="K77" s="5">
        <v>-2435356000000</v>
      </c>
      <c r="L77" s="5">
        <v>-2274770000000</v>
      </c>
      <c r="M77" s="5">
        <v>-2075356000000</v>
      </c>
      <c r="N77" s="5">
        <v>-2062513000000</v>
      </c>
      <c r="O77" s="5">
        <v>-2110021000000</v>
      </c>
      <c r="P77" s="5">
        <v>-2116689000000</v>
      </c>
      <c r="Q77" s="5">
        <v>-2042903000000</v>
      </c>
      <c r="R77" s="5">
        <v>-1827366000000</v>
      </c>
      <c r="S77" s="5">
        <v>-1736244000000</v>
      </c>
      <c r="T77" s="5">
        <v>-1597772000000</v>
      </c>
      <c r="U77" s="5">
        <v>-1376420000000</v>
      </c>
      <c r="V77" s="5">
        <v>-1099771000000</v>
      </c>
      <c r="W77" s="5">
        <v>-874835000000</v>
      </c>
      <c r="X77" s="5">
        <v>-705290000000</v>
      </c>
      <c r="Y77" s="5">
        <v>-533832000000</v>
      </c>
      <c r="Z77" s="5">
        <v>-451605000000</v>
      </c>
    </row>
    <row r="78" spans="3:26" ht="15.5" x14ac:dyDescent="0.35">
      <c r="C78" t="s">
        <v>1586</v>
      </c>
      <c r="D78" s="5">
        <v>-1502158000000</v>
      </c>
      <c r="E78" s="5">
        <v>-1474042000000</v>
      </c>
      <c r="F78" s="5">
        <v>-1578671000000</v>
      </c>
      <c r="G78" s="5">
        <v>-1424625000000</v>
      </c>
      <c r="I78" s="5">
        <v>-5889572000000</v>
      </c>
      <c r="J78" s="5">
        <v>-5716711000000</v>
      </c>
      <c r="K78" s="5">
        <v>-5345511000000</v>
      </c>
      <c r="L78" s="5">
        <v>-5080836000000</v>
      </c>
      <c r="M78" s="5">
        <v>-4866047000000</v>
      </c>
      <c r="N78" s="5">
        <v>-5475803000000</v>
      </c>
      <c r="O78" s="5">
        <v>-4865928000000</v>
      </c>
      <c r="P78" s="5">
        <v>-5048285000000</v>
      </c>
      <c r="Q78" s="5">
        <v>-4736186000000</v>
      </c>
      <c r="R78" s="5">
        <v>-4523843000000</v>
      </c>
      <c r="S78" s="5">
        <v>-4431261000000</v>
      </c>
      <c r="T78" s="5">
        <v>-4288921000000</v>
      </c>
      <c r="U78" s="5">
        <v>-3472114000000</v>
      </c>
      <c r="V78" s="5">
        <v>-3494723000000</v>
      </c>
      <c r="W78" s="5">
        <v>-3483102000000</v>
      </c>
      <c r="X78" s="5">
        <v>-2537322000000</v>
      </c>
      <c r="Y78" s="5">
        <v>-1827867000000</v>
      </c>
      <c r="Z78" s="5">
        <v>-1575555000000</v>
      </c>
    </row>
    <row r="79" spans="3:26" ht="15.5" x14ac:dyDescent="0.35">
      <c r="C79" t="s">
        <v>92</v>
      </c>
      <c r="D79" s="5">
        <v>860074000000</v>
      </c>
      <c r="E79" s="5">
        <v>914238000000</v>
      </c>
      <c r="F79" s="5">
        <v>1081430000000</v>
      </c>
      <c r="G79" s="5">
        <v>1003741000000</v>
      </c>
      <c r="I79" s="5">
        <v>3880723000000</v>
      </c>
      <c r="J79" s="5">
        <v>3702982000000</v>
      </c>
      <c r="K79" s="5">
        <v>3679348000000</v>
      </c>
      <c r="L79" s="5">
        <v>4072933000000</v>
      </c>
      <c r="M79" s="5">
        <v>2449543000000</v>
      </c>
      <c r="N79" s="5">
        <v>3925869000000</v>
      </c>
      <c r="O79" s="5">
        <v>4416192000000</v>
      </c>
      <c r="P79" s="5">
        <v>4375093000000</v>
      </c>
      <c r="Q79" s="5">
        <v>2898771000000</v>
      </c>
      <c r="R79" s="5">
        <v>3207163000000</v>
      </c>
      <c r="S79" s="5">
        <v>2425496000000</v>
      </c>
      <c r="T79" s="5">
        <v>3357520000000</v>
      </c>
      <c r="U79" s="5">
        <v>3203882000000</v>
      </c>
      <c r="V79" s="5">
        <v>2966045000000</v>
      </c>
      <c r="W79" s="5">
        <v>2628063000000</v>
      </c>
      <c r="X79" s="5">
        <v>1809674000000</v>
      </c>
      <c r="Y79" s="5">
        <v>1341021000000</v>
      </c>
      <c r="Z79" s="5">
        <v>1121626000000</v>
      </c>
    </row>
    <row r="80" spans="3:26" ht="15.5" x14ac:dyDescent="0.35">
      <c r="C80" t="s">
        <v>93</v>
      </c>
      <c r="D80" s="5">
        <v>19689000000</v>
      </c>
      <c r="E80" s="5">
        <v>25611000000</v>
      </c>
      <c r="F80" s="5">
        <v>69885000000</v>
      </c>
      <c r="G80" s="5">
        <v>-28860000000</v>
      </c>
      <c r="I80" s="5">
        <v>55266000000</v>
      </c>
      <c r="J80" s="5">
        <v>-48088000000</v>
      </c>
      <c r="K80" s="5">
        <v>96378000000</v>
      </c>
      <c r="L80" s="5">
        <v>15960000000</v>
      </c>
      <c r="M80" s="5">
        <v>64793000000</v>
      </c>
      <c r="N80" s="5">
        <v>145923000000</v>
      </c>
      <c r="O80" s="5">
        <v>179425000000</v>
      </c>
      <c r="P80" s="5">
        <v>197686000000</v>
      </c>
      <c r="Q80" s="5">
        <v>64682000000</v>
      </c>
      <c r="R80" s="5">
        <v>99020000000</v>
      </c>
      <c r="S80" s="5">
        <v>32188000000</v>
      </c>
      <c r="T80" s="5">
        <v>119551000000</v>
      </c>
      <c r="U80" s="5">
        <v>48281000000</v>
      </c>
      <c r="V80" s="5">
        <v>76419000000</v>
      </c>
      <c r="W80" s="5">
        <v>108303000000</v>
      </c>
      <c r="X80" s="5">
        <v>87937000000</v>
      </c>
      <c r="Y80" s="5">
        <v>65124000000</v>
      </c>
      <c r="Z80" s="5">
        <v>31742000000</v>
      </c>
    </row>
    <row r="81" spans="3:26" ht="15.5" x14ac:dyDescent="0.35">
      <c r="C81" t="s">
        <v>1587</v>
      </c>
    </row>
    <row r="82" spans="3:26" ht="15.5" x14ac:dyDescent="0.35">
      <c r="C82" t="s">
        <v>1588</v>
      </c>
    </row>
    <row r="83" spans="3:26" ht="15.5" x14ac:dyDescent="0.35">
      <c r="C83" t="s">
        <v>96</v>
      </c>
      <c r="D83" s="5">
        <v>19689000000</v>
      </c>
      <c r="E83" s="5">
        <v>25611000000</v>
      </c>
      <c r="F83" s="5">
        <v>69885000000</v>
      </c>
      <c r="G83" s="5">
        <v>-28860000000</v>
      </c>
      <c r="I83" s="5">
        <v>55266000000</v>
      </c>
      <c r="J83" s="5">
        <v>-48088000000</v>
      </c>
      <c r="K83" s="5">
        <v>96378000000</v>
      </c>
      <c r="L83" s="5">
        <v>15960000000</v>
      </c>
      <c r="M83" s="5">
        <v>64793000000</v>
      </c>
      <c r="N83" s="5">
        <v>145923000000</v>
      </c>
      <c r="O83" s="5">
        <v>179425000000</v>
      </c>
      <c r="P83" s="5">
        <v>197686000000</v>
      </c>
      <c r="Q83" s="5">
        <v>64682000000</v>
      </c>
      <c r="R83" s="5">
        <v>99020000000</v>
      </c>
      <c r="S83" s="5">
        <v>32188000000</v>
      </c>
      <c r="T83" s="5">
        <v>119551000000</v>
      </c>
      <c r="U83" s="5">
        <v>48281000000</v>
      </c>
      <c r="V83" s="5">
        <v>76419000000</v>
      </c>
      <c r="W83" s="5">
        <v>108303000000</v>
      </c>
      <c r="X83" s="5">
        <v>87937000000</v>
      </c>
      <c r="Y83" s="5">
        <v>65124000000</v>
      </c>
      <c r="Z83" s="5">
        <v>31742000000</v>
      </c>
    </row>
    <row r="84" spans="3:26" ht="15.5" x14ac:dyDescent="0.35">
      <c r="C84" t="s">
        <v>29</v>
      </c>
      <c r="D84" s="5">
        <v>879763000000</v>
      </c>
      <c r="E84" s="5">
        <v>939849000000</v>
      </c>
      <c r="F84" s="5">
        <v>1151315000000</v>
      </c>
      <c r="G84" s="5">
        <v>974881000000</v>
      </c>
      <c r="I84" s="5">
        <v>3935989000000</v>
      </c>
      <c r="J84" s="5">
        <v>3654894000000</v>
      </c>
      <c r="K84" s="5">
        <v>3775726000000</v>
      </c>
      <c r="L84" s="5">
        <v>4088893000000</v>
      </c>
      <c r="M84" s="5">
        <v>2514336000000</v>
      </c>
      <c r="N84" s="5">
        <v>4071792000000</v>
      </c>
      <c r="O84" s="5">
        <v>4595617000000</v>
      </c>
      <c r="P84" s="5">
        <v>4572779000000</v>
      </c>
      <c r="Q84" s="5">
        <v>2963453000000</v>
      </c>
      <c r="R84" s="5">
        <v>3306183000000</v>
      </c>
      <c r="S84" s="5">
        <v>2457684000000</v>
      </c>
      <c r="T84" s="5">
        <v>3477071000000</v>
      </c>
      <c r="U84" s="5">
        <v>3252163000000</v>
      </c>
      <c r="V84" s="5">
        <v>3042464000000</v>
      </c>
      <c r="W84" s="5">
        <v>2736366000000</v>
      </c>
      <c r="X84" s="5">
        <v>1897611000000</v>
      </c>
      <c r="Y84" s="5">
        <v>1406145000000</v>
      </c>
      <c r="Z84" s="5">
        <v>1153368000000</v>
      </c>
    </row>
    <row r="85" spans="3:26" ht="15.5" x14ac:dyDescent="0.35">
      <c r="C85" t="s">
        <v>28</v>
      </c>
      <c r="D85" s="5">
        <v>-184445000000</v>
      </c>
      <c r="E85" s="5">
        <v>-196544000000</v>
      </c>
      <c r="F85" s="5">
        <v>-475805000000</v>
      </c>
      <c r="G85" s="5">
        <v>-204168000000</v>
      </c>
      <c r="I85" s="5">
        <v>-1065571000000</v>
      </c>
      <c r="J85" s="5">
        <v>-788131000000</v>
      </c>
      <c r="K85" s="5">
        <v>-770190000000</v>
      </c>
      <c r="L85" s="5">
        <v>-815883000000</v>
      </c>
      <c r="M85" s="5">
        <v>-697360000000</v>
      </c>
      <c r="N85" s="5">
        <v>-947587000000</v>
      </c>
      <c r="O85" s="5">
        <v>-1097318000000</v>
      </c>
      <c r="P85" s="5">
        <v>-1385622000000</v>
      </c>
      <c r="Q85" s="5">
        <v>-955016000000</v>
      </c>
      <c r="R85" s="5">
        <v>-788135000000</v>
      </c>
      <c r="S85" s="5">
        <v>-889839000000</v>
      </c>
      <c r="T85" s="5">
        <v>-894444000000</v>
      </c>
      <c r="U85" s="5">
        <v>-797688000000</v>
      </c>
      <c r="V85" s="5">
        <v>-764129000000</v>
      </c>
      <c r="W85" s="5">
        <v>-683251000000</v>
      </c>
      <c r="X85" s="5">
        <v>-483335000000</v>
      </c>
      <c r="Y85" s="5">
        <v>-371620000000</v>
      </c>
      <c r="Z85" s="5">
        <v>-355360000000</v>
      </c>
    </row>
    <row r="86" spans="3:26" ht="15.5" x14ac:dyDescent="0.35">
      <c r="C86" t="s">
        <v>97</v>
      </c>
      <c r="D86" s="5">
        <v>-184445000000</v>
      </c>
      <c r="E86" s="5">
        <v>-196544000000</v>
      </c>
      <c r="F86" s="5">
        <v>-475805000000</v>
      </c>
      <c r="G86" s="5">
        <v>-204168000000</v>
      </c>
      <c r="I86" s="5">
        <v>-1065571000000</v>
      </c>
      <c r="J86" s="5">
        <v>-788131000000</v>
      </c>
      <c r="K86" s="5">
        <v>-770190000000</v>
      </c>
      <c r="L86" s="5">
        <v>-802758000000</v>
      </c>
      <c r="M86" s="5">
        <v>-760278000000</v>
      </c>
      <c r="T86" s="5">
        <v>-904362000000</v>
      </c>
      <c r="U86" s="5">
        <v>-872105000000</v>
      </c>
      <c r="V86" s="5">
        <v>-823157000000</v>
      </c>
      <c r="W86" s="5">
        <v>-673579000000</v>
      </c>
      <c r="X86" s="5">
        <v>-470753000000</v>
      </c>
      <c r="Y86" s="5">
        <v>-385157000000</v>
      </c>
      <c r="Z86" s="5">
        <v>-267518000000</v>
      </c>
    </row>
    <row r="87" spans="3:26" ht="15.5" x14ac:dyDescent="0.35">
      <c r="C87" t="s">
        <v>98</v>
      </c>
      <c r="L87" s="5">
        <v>-13125000000</v>
      </c>
      <c r="M87" s="5">
        <v>62918000000</v>
      </c>
      <c r="T87" s="5">
        <v>9918000000</v>
      </c>
      <c r="U87" s="5">
        <v>74417000000</v>
      </c>
      <c r="V87" s="5">
        <v>59028000000</v>
      </c>
      <c r="W87" s="5">
        <v>-9672000000</v>
      </c>
      <c r="X87" s="5">
        <v>-12582000000</v>
      </c>
      <c r="Y87" s="5">
        <v>13537000000</v>
      </c>
      <c r="Z87" s="5">
        <v>-87842000000</v>
      </c>
    </row>
    <row r="88" spans="3:26" ht="15.5" x14ac:dyDescent="0.35">
      <c r="C88" t="s">
        <v>99</v>
      </c>
      <c r="D88" s="5">
        <v>-184445000000</v>
      </c>
      <c r="E88" s="5">
        <v>-196544000000</v>
      </c>
      <c r="F88" s="5">
        <v>-475805000000</v>
      </c>
      <c r="G88" s="5">
        <v>-204168000000</v>
      </c>
      <c r="I88" s="5">
        <v>-1065571000000</v>
      </c>
      <c r="J88" s="5">
        <v>-788131000000</v>
      </c>
      <c r="K88" s="5">
        <v>-770190000000</v>
      </c>
      <c r="L88" s="5">
        <v>-815883000000</v>
      </c>
      <c r="M88" s="5">
        <v>-697360000000</v>
      </c>
      <c r="N88" s="5">
        <v>-947587000000</v>
      </c>
      <c r="O88" s="5">
        <v>-1097318000000</v>
      </c>
      <c r="P88" s="5">
        <v>-1385622000000</v>
      </c>
      <c r="Q88" s="5">
        <v>-955016000000</v>
      </c>
      <c r="R88" s="5">
        <v>-788135000000</v>
      </c>
      <c r="S88" s="5">
        <v>-889839000000</v>
      </c>
      <c r="T88" s="5">
        <v>-894444000000</v>
      </c>
      <c r="U88" s="5">
        <v>-797688000000</v>
      </c>
      <c r="V88" s="5">
        <v>-764129000000</v>
      </c>
      <c r="W88" s="5">
        <v>-683251000000</v>
      </c>
      <c r="X88" s="5">
        <v>-483335000000</v>
      </c>
      <c r="Y88" s="5">
        <v>-371620000000</v>
      </c>
      <c r="Z88" s="5">
        <v>-355360000000</v>
      </c>
    </row>
    <row r="89" spans="3:26" ht="15.5" x14ac:dyDescent="0.35">
      <c r="C89" t="s">
        <v>100</v>
      </c>
      <c r="D89" s="5">
        <v>695318000000</v>
      </c>
      <c r="E89" s="5">
        <v>743305000000</v>
      </c>
      <c r="F89" s="5">
        <v>675510000000</v>
      </c>
      <c r="G89" s="5">
        <v>770713000000</v>
      </c>
      <c r="I89" s="5">
        <v>2870418000000</v>
      </c>
      <c r="J89" s="5">
        <v>2866763000000</v>
      </c>
      <c r="K89" s="5">
        <v>3005536000000</v>
      </c>
      <c r="L89" s="5">
        <v>3273010000000</v>
      </c>
      <c r="M89" s="5">
        <v>1816976000000</v>
      </c>
      <c r="N89" s="5">
        <v>3124205000000</v>
      </c>
      <c r="O89" s="5">
        <v>3498299000000</v>
      </c>
      <c r="P89" s="5">
        <v>3187157000000</v>
      </c>
      <c r="Q89" s="5">
        <v>2008437000000</v>
      </c>
      <c r="R89" s="5">
        <v>2518048000000</v>
      </c>
      <c r="S89" s="5">
        <v>1567845000000</v>
      </c>
      <c r="T89" s="5">
        <v>2582627000000</v>
      </c>
      <c r="U89" s="5">
        <v>2454475000000</v>
      </c>
      <c r="V89" s="5">
        <v>2278335000000</v>
      </c>
      <c r="W89" s="5">
        <v>2053115000000</v>
      </c>
      <c r="X89" s="5">
        <v>1414276000000</v>
      </c>
      <c r="Y89" s="5">
        <v>1034525000000</v>
      </c>
      <c r="Z89" s="5">
        <v>798008000000</v>
      </c>
    </row>
    <row r="90" spans="3:26" ht="15.5" x14ac:dyDescent="0.35">
      <c r="C90" t="s">
        <v>101</v>
      </c>
      <c r="X90" s="5">
        <v>-156351000000</v>
      </c>
      <c r="Y90" s="5">
        <v>-119227000000</v>
      </c>
      <c r="Z90" s="5">
        <v>-96647000000</v>
      </c>
    </row>
    <row r="91" spans="3:26" ht="15.5" x14ac:dyDescent="0.35">
      <c r="C91" t="s">
        <v>104</v>
      </c>
      <c r="D91" s="5">
        <v>695318000000</v>
      </c>
      <c r="E91" s="5">
        <v>743305000000</v>
      </c>
      <c r="F91" s="5">
        <v>675510000000</v>
      </c>
      <c r="G91" s="5">
        <v>770713000000</v>
      </c>
      <c r="I91" s="5">
        <v>2870418000000</v>
      </c>
      <c r="J91" s="5">
        <v>2866763000000</v>
      </c>
      <c r="K91" s="5">
        <v>3005536000000</v>
      </c>
      <c r="L91" s="5">
        <v>3273010000000</v>
      </c>
      <c r="M91" s="5">
        <v>1816976000000</v>
      </c>
      <c r="N91" s="5">
        <v>3124205000000</v>
      </c>
      <c r="O91" s="5">
        <v>3498299000000</v>
      </c>
      <c r="P91" s="5">
        <v>3187157000000</v>
      </c>
      <c r="Q91" s="5">
        <v>2008437000000</v>
      </c>
      <c r="R91" s="5">
        <v>2518048000000</v>
      </c>
      <c r="S91" s="5">
        <v>1567845000000</v>
      </c>
      <c r="T91" s="5">
        <v>2582627000000</v>
      </c>
      <c r="U91" s="5">
        <v>2454475000000</v>
      </c>
      <c r="V91" s="5">
        <v>2278335000000</v>
      </c>
      <c r="W91" s="5">
        <v>2053115000000</v>
      </c>
      <c r="X91" s="5">
        <v>1257925000000</v>
      </c>
      <c r="Y91" s="5">
        <v>915298000000</v>
      </c>
      <c r="Z91" s="5">
        <v>701361000000</v>
      </c>
    </row>
    <row r="92" spans="3:26" ht="15.5" x14ac:dyDescent="0.35">
      <c r="C92" t="s">
        <v>105</v>
      </c>
      <c r="D92" s="5">
        <v>-2010421000000</v>
      </c>
      <c r="E92" s="5">
        <v>-1384427000000</v>
      </c>
      <c r="F92" s="5">
        <v>210486000000</v>
      </c>
      <c r="G92" s="5">
        <v>309247000000</v>
      </c>
      <c r="I92" s="5">
        <v>954116000000</v>
      </c>
      <c r="J92" s="5">
        <v>-109632000000</v>
      </c>
      <c r="K92" s="5">
        <v>-215835000000</v>
      </c>
      <c r="L92" s="5">
        <v>-623032000000</v>
      </c>
      <c r="M92" s="5">
        <v>-831364000000</v>
      </c>
      <c r="N92" s="5">
        <v>1820954000000</v>
      </c>
      <c r="O92" s="5">
        <v>346069000000</v>
      </c>
      <c r="P92" s="5">
        <v>749500000000</v>
      </c>
      <c r="Q92" s="5">
        <v>-58131000000</v>
      </c>
      <c r="R92" s="5">
        <v>870131000000</v>
      </c>
      <c r="S92" s="5">
        <v>6176195000000</v>
      </c>
      <c r="T92" s="5">
        <v>112870000000</v>
      </c>
      <c r="U92" s="5">
        <v>-112788000000</v>
      </c>
      <c r="V92" s="5">
        <v>45639000000</v>
      </c>
      <c r="W92" s="5">
        <v>-14846000000</v>
      </c>
    </row>
    <row r="93" spans="3:26" ht="15.5" x14ac:dyDescent="0.35">
      <c r="C93" t="s">
        <v>106</v>
      </c>
      <c r="D93" s="5">
        <v>-2010421000000</v>
      </c>
      <c r="E93" s="5">
        <v>-1384427000000</v>
      </c>
      <c r="F93" s="5">
        <v>210486000000</v>
      </c>
      <c r="G93" s="5">
        <v>309247000000</v>
      </c>
      <c r="I93" s="5">
        <v>954116000000</v>
      </c>
      <c r="J93" s="5">
        <v>-109632000000</v>
      </c>
      <c r="K93" s="5">
        <v>-215835000000</v>
      </c>
      <c r="L93" s="5">
        <v>-623032000000</v>
      </c>
      <c r="M93" s="5">
        <v>-831364000000</v>
      </c>
      <c r="N93" s="5">
        <v>1820954000000</v>
      </c>
      <c r="O93" s="5">
        <v>346069000000</v>
      </c>
      <c r="P93" s="5">
        <v>749500000000</v>
      </c>
      <c r="Q93" s="5">
        <v>-58131000000</v>
      </c>
      <c r="R93" s="5">
        <v>870131000000</v>
      </c>
      <c r="S93" s="5">
        <v>6176195000000</v>
      </c>
      <c r="T93" s="5">
        <v>112870000000</v>
      </c>
      <c r="U93" s="5">
        <v>-112788000000</v>
      </c>
      <c r="V93" s="5">
        <v>45639000000</v>
      </c>
      <c r="W93" s="5">
        <v>-14846000000</v>
      </c>
    </row>
    <row r="94" spans="3:26" ht="15.5" x14ac:dyDescent="0.35">
      <c r="C94" t="s">
        <v>107</v>
      </c>
      <c r="D94" s="5">
        <v>69324000000</v>
      </c>
      <c r="E94" s="5">
        <v>-641122000000</v>
      </c>
      <c r="F94" s="5">
        <v>885996000000</v>
      </c>
      <c r="G94" s="5">
        <v>1079960000000</v>
      </c>
      <c r="I94" s="5">
        <v>3824534000000</v>
      </c>
      <c r="J94" s="5">
        <v>2757131000000</v>
      </c>
      <c r="K94" s="5">
        <v>2789701000000</v>
      </c>
      <c r="L94" s="5">
        <v>2649978000000</v>
      </c>
      <c r="M94" s="5">
        <v>985612000000</v>
      </c>
      <c r="N94" s="5">
        <v>4945159000000</v>
      </c>
      <c r="O94" s="5">
        <v>3844368000000</v>
      </c>
      <c r="P94" s="5">
        <v>3936657000000</v>
      </c>
      <c r="Q94" s="5">
        <v>1950306000000</v>
      </c>
      <c r="R94" s="5">
        <v>3388179000000</v>
      </c>
      <c r="S94" s="5">
        <v>7744040000000</v>
      </c>
      <c r="T94" s="5">
        <v>2695497000000</v>
      </c>
      <c r="U94" s="5">
        <v>2341687000000</v>
      </c>
      <c r="V94" s="5">
        <v>2323974000000</v>
      </c>
      <c r="W94" s="5">
        <v>2038269000000</v>
      </c>
    </row>
    <row r="95" spans="3:26" ht="15.5" x14ac:dyDescent="0.35">
      <c r="C95" t="s">
        <v>108</v>
      </c>
      <c r="D95" s="5">
        <v>695318000000</v>
      </c>
      <c r="E95" s="5">
        <v>743305000000</v>
      </c>
      <c r="F95" s="5">
        <v>675510000000</v>
      </c>
      <c r="G95" s="5">
        <v>770713000000</v>
      </c>
      <c r="I95" s="5">
        <v>2870418000000</v>
      </c>
      <c r="J95" s="5">
        <v>2866763000000</v>
      </c>
      <c r="K95" s="5">
        <v>3005536000000</v>
      </c>
      <c r="L95" s="5">
        <v>3273010000000</v>
      </c>
      <c r="M95" s="5">
        <v>1816976000000</v>
      </c>
      <c r="N95" s="5">
        <v>3124205000000</v>
      </c>
      <c r="O95" s="5">
        <v>3498299000000</v>
      </c>
      <c r="P95" s="5">
        <v>3187157000000</v>
      </c>
      <c r="Q95" s="5">
        <v>2008437000000</v>
      </c>
      <c r="R95" s="5">
        <v>2518048000000</v>
      </c>
      <c r="S95" s="5">
        <v>1567845000000</v>
      </c>
      <c r="T95" s="5">
        <v>2582627000000</v>
      </c>
      <c r="U95" s="5">
        <v>2454475000000</v>
      </c>
      <c r="V95" s="5">
        <v>2278335000000</v>
      </c>
      <c r="W95" s="5">
        <v>2053115000000</v>
      </c>
      <c r="X95" s="5">
        <v>1257925000000</v>
      </c>
      <c r="Y95" s="5">
        <v>915298000000</v>
      </c>
      <c r="Z95" s="5">
        <v>701361000000</v>
      </c>
    </row>
    <row r="96" spans="3:26" ht="15.5" x14ac:dyDescent="0.35">
      <c r="C96" t="s">
        <v>8</v>
      </c>
      <c r="D96" s="5">
        <v>46839000000</v>
      </c>
      <c r="E96" s="5">
        <v>-680257000000</v>
      </c>
      <c r="F96" s="5">
        <v>831452000000</v>
      </c>
      <c r="G96" s="5">
        <v>1035622000000</v>
      </c>
      <c r="I96" s="5">
        <v>3675147000000</v>
      </c>
      <c r="J96" s="5">
        <v>2619534000000</v>
      </c>
      <c r="K96" s="5">
        <v>2303920000000</v>
      </c>
      <c r="L96" s="5">
        <v>2436934000000</v>
      </c>
      <c r="M96" s="5">
        <v>1223202000000</v>
      </c>
      <c r="N96" s="5">
        <v>4949689000000</v>
      </c>
      <c r="O96" s="5">
        <v>3658429000000</v>
      </c>
      <c r="P96" s="5">
        <v>3853458000000</v>
      </c>
      <c r="Q96" s="5">
        <v>2344261000000</v>
      </c>
      <c r="R96" s="5">
        <v>3263905000000</v>
      </c>
      <c r="S96" s="5">
        <v>7549015000000</v>
      </c>
      <c r="T96" s="5">
        <v>2469139000000</v>
      </c>
      <c r="U96" s="5">
        <v>2145639000000</v>
      </c>
      <c r="V96" s="5">
        <v>2146238000000</v>
      </c>
      <c r="W96" s="5">
        <v>1823770000000</v>
      </c>
    </row>
    <row r="97" spans="2:26" ht="15.5" x14ac:dyDescent="0.35">
      <c r="C97" t="s">
        <v>404</v>
      </c>
      <c r="D97" s="5">
        <v>22485000000</v>
      </c>
      <c r="E97" s="5">
        <v>39135000000</v>
      </c>
      <c r="F97" s="5">
        <v>54544000000</v>
      </c>
      <c r="G97" s="5">
        <v>44338000000</v>
      </c>
      <c r="I97" s="5">
        <v>149387000000</v>
      </c>
      <c r="J97" s="5">
        <v>137597000000</v>
      </c>
      <c r="K97" s="5">
        <v>485781000000</v>
      </c>
      <c r="L97" s="5">
        <v>213044000000</v>
      </c>
      <c r="M97" s="5">
        <v>-237590000000</v>
      </c>
      <c r="N97" s="5">
        <v>-4530000000</v>
      </c>
      <c r="O97" s="5">
        <v>185939000000</v>
      </c>
      <c r="P97" s="5">
        <v>83199000000</v>
      </c>
      <c r="Q97" s="5">
        <v>-393955000000</v>
      </c>
      <c r="R97" s="5">
        <v>124274000000</v>
      </c>
      <c r="S97" s="5">
        <v>195025000000</v>
      </c>
      <c r="T97" s="5">
        <v>226358000000</v>
      </c>
      <c r="U97" s="5">
        <v>196048000000</v>
      </c>
      <c r="V97" s="5">
        <v>177736000000</v>
      </c>
      <c r="W97" s="5">
        <v>214499000000</v>
      </c>
    </row>
    <row r="98" spans="2:26" ht="15.5" x14ac:dyDescent="0.35">
      <c r="C98" t="s">
        <v>109</v>
      </c>
      <c r="D98" s="5">
        <v>695318000000</v>
      </c>
      <c r="E98" s="5">
        <v>743305000000</v>
      </c>
      <c r="F98" s="5">
        <v>675510000000</v>
      </c>
      <c r="G98" s="5">
        <v>770713000000</v>
      </c>
      <c r="I98" s="5">
        <v>2870418000000</v>
      </c>
      <c r="J98" s="5">
        <v>2866763000000</v>
      </c>
      <c r="K98" s="5">
        <v>3005536000000</v>
      </c>
      <c r="L98" s="5">
        <v>3273010000000</v>
      </c>
      <c r="M98" s="5">
        <v>1816976000000</v>
      </c>
      <c r="N98" s="5">
        <v>3124205000000</v>
      </c>
      <c r="O98" s="5">
        <v>3498299000000</v>
      </c>
      <c r="P98" s="5">
        <v>3187157000000</v>
      </c>
      <c r="Q98" s="5">
        <v>2008437000000</v>
      </c>
      <c r="R98" s="5">
        <v>2518048000000</v>
      </c>
      <c r="S98" s="5">
        <v>1567845000000</v>
      </c>
      <c r="T98" s="5">
        <v>2582627000000</v>
      </c>
      <c r="U98" s="5">
        <v>2454475000000</v>
      </c>
      <c r="V98" s="5">
        <v>2278335000000</v>
      </c>
      <c r="W98" s="5">
        <v>2053115000000</v>
      </c>
      <c r="X98" s="5">
        <v>1257925000000</v>
      </c>
      <c r="Y98" s="5">
        <v>915298000000</v>
      </c>
      <c r="Z98" s="5">
        <v>701361000000</v>
      </c>
    </row>
    <row r="99" spans="2:26" ht="15.5" x14ac:dyDescent="0.35">
      <c r="C99" t="s">
        <v>110</v>
      </c>
      <c r="D99" s="5">
        <v>69324000000</v>
      </c>
      <c r="E99" s="5">
        <v>-641122000000</v>
      </c>
      <c r="F99" s="5">
        <v>885996000000</v>
      </c>
      <c r="G99" s="5">
        <v>1079960000000</v>
      </c>
      <c r="I99" s="5">
        <v>3824534000000</v>
      </c>
      <c r="J99" s="5">
        <v>2757131000000</v>
      </c>
      <c r="K99" s="5">
        <v>2789701000000</v>
      </c>
      <c r="L99" s="5">
        <v>2649978000000</v>
      </c>
      <c r="M99" s="5">
        <v>985612000000</v>
      </c>
      <c r="N99" s="5">
        <v>4945159000000</v>
      </c>
      <c r="O99" s="5">
        <v>3844368000000</v>
      </c>
      <c r="P99" s="5">
        <v>3936657000000</v>
      </c>
      <c r="Q99" s="5">
        <v>1950306000000</v>
      </c>
      <c r="R99" s="5">
        <v>3388179000000</v>
      </c>
      <c r="S99" s="5">
        <v>7744040000000</v>
      </c>
      <c r="T99" s="5">
        <v>2695497000000</v>
      </c>
      <c r="U99" s="5">
        <v>2341687000000</v>
      </c>
      <c r="V99" s="5">
        <v>2323974000000</v>
      </c>
      <c r="W99" s="5">
        <v>2038269000000</v>
      </c>
    </row>
    <row r="100" spans="2:26" ht="15.5" x14ac:dyDescent="0.35">
      <c r="C100" t="s">
        <v>111</v>
      </c>
      <c r="D100" s="5">
        <v>69324000000</v>
      </c>
      <c r="E100" s="5">
        <v>-641122000000</v>
      </c>
      <c r="F100" s="5">
        <v>885996000000</v>
      </c>
      <c r="G100" s="5">
        <v>1079960000000</v>
      </c>
      <c r="I100" s="5">
        <v>3824534000000</v>
      </c>
      <c r="J100" s="5">
        <v>2757131000000</v>
      </c>
      <c r="K100" s="5">
        <v>2789701000000</v>
      </c>
      <c r="L100" s="5">
        <v>2649978000000</v>
      </c>
      <c r="M100" s="5">
        <v>985612000000</v>
      </c>
      <c r="N100" s="5">
        <v>4945159000000</v>
      </c>
      <c r="O100" s="5">
        <v>3844368000000</v>
      </c>
      <c r="P100" s="5">
        <v>3936657000000</v>
      </c>
      <c r="Q100" s="5">
        <v>1950306000000</v>
      </c>
      <c r="R100" s="5">
        <v>3388179000000</v>
      </c>
      <c r="S100" s="5">
        <v>7744040000000</v>
      </c>
      <c r="T100" s="5">
        <v>2695497000000</v>
      </c>
      <c r="U100" s="5">
        <v>2341687000000</v>
      </c>
      <c r="V100" s="5">
        <v>2323974000000</v>
      </c>
      <c r="W100" s="5">
        <v>2038269000000</v>
      </c>
    </row>
    <row r="102" spans="2:26" ht="15.5" x14ac:dyDescent="0.35">
      <c r="B102" t="s">
        <v>112</v>
      </c>
      <c r="C102" t="s">
        <v>113</v>
      </c>
    </row>
    <row r="103" spans="2:26" ht="15.5" x14ac:dyDescent="0.35">
      <c r="C103" t="s">
        <v>20</v>
      </c>
      <c r="D103" s="5">
        <v>1351112000000</v>
      </c>
      <c r="E103" s="5">
        <v>1706767000000</v>
      </c>
      <c r="F103" s="5">
        <v>1688021000000</v>
      </c>
      <c r="G103" s="5">
        <v>1255200000000</v>
      </c>
      <c r="I103" s="5">
        <v>1688021000000</v>
      </c>
      <c r="J103" s="5">
        <v>1809940000000</v>
      </c>
      <c r="K103" s="5">
        <v>1297547000000</v>
      </c>
      <c r="L103" s="5">
        <v>1704409000000</v>
      </c>
      <c r="M103" s="5">
        <v>1740383000000</v>
      </c>
      <c r="N103" s="5">
        <v>1871377000000</v>
      </c>
      <c r="O103" s="5">
        <v>1338683000000</v>
      </c>
      <c r="P103" s="5">
        <v>1193578000000</v>
      </c>
      <c r="Q103" s="5">
        <v>1169008000000</v>
      </c>
      <c r="R103" s="5">
        <v>1433984000000</v>
      </c>
      <c r="S103" s="5">
        <v>1372501000000</v>
      </c>
      <c r="T103" s="5">
        <v>1521150000000</v>
      </c>
      <c r="U103" s="5">
        <v>1562167000000</v>
      </c>
      <c r="V103" s="5">
        <v>1438005000000</v>
      </c>
      <c r="W103" s="5">
        <v>1392325000000</v>
      </c>
      <c r="X103" s="5">
        <v>1076074000000</v>
      </c>
      <c r="Y103" s="5">
        <v>900900000000</v>
      </c>
      <c r="Z103" s="5">
        <v>928108000000</v>
      </c>
    </row>
    <row r="104" spans="2:26" ht="15.5" x14ac:dyDescent="0.35">
      <c r="C104" t="s">
        <v>1589</v>
      </c>
      <c r="D104" s="5">
        <v>4560956000000</v>
      </c>
      <c r="E104" s="5">
        <v>8540624000000</v>
      </c>
      <c r="F104" s="5">
        <v>4052893000000</v>
      </c>
      <c r="G104" s="5">
        <v>10969576000000</v>
      </c>
      <c r="I104" s="5">
        <v>4052893000000</v>
      </c>
      <c r="J104" s="5">
        <v>9286821000000</v>
      </c>
      <c r="K104" s="5">
        <v>7870438000000</v>
      </c>
      <c r="L104" s="5">
        <v>7204803000000</v>
      </c>
      <c r="M104" s="5">
        <v>1742028000000</v>
      </c>
      <c r="N104" s="5">
        <v>2380915000000</v>
      </c>
      <c r="O104" s="5">
        <v>9013643000000</v>
      </c>
      <c r="P104" s="5">
        <v>9198773000000</v>
      </c>
      <c r="Q104" s="5">
        <v>10496182000000</v>
      </c>
      <c r="R104" s="5">
        <v>10248678000000</v>
      </c>
      <c r="S104" s="5">
        <v>10800209000000</v>
      </c>
      <c r="T104" s="5">
        <v>10886187000000</v>
      </c>
      <c r="U104" s="5">
        <v>10431217000000</v>
      </c>
      <c r="V104" s="5">
        <v>8963338000000</v>
      </c>
      <c r="W104" s="5">
        <v>7490081000000</v>
      </c>
      <c r="X104" s="5">
        <v>5403656000000</v>
      </c>
      <c r="Y104" s="5">
        <v>2480939000000</v>
      </c>
      <c r="Z104" s="5">
        <v>1921074000000</v>
      </c>
    </row>
    <row r="105" spans="2:26" ht="15.5" x14ac:dyDescent="0.35">
      <c r="C105" t="s">
        <v>1590</v>
      </c>
    </row>
    <row r="106" spans="2:26" ht="15.5" x14ac:dyDescent="0.35">
      <c r="C106" t="s">
        <v>119</v>
      </c>
      <c r="Z106" s="5">
        <v>545000000000</v>
      </c>
    </row>
    <row r="107" spans="2:26" ht="15.5" x14ac:dyDescent="0.35">
      <c r="C107" t="s">
        <v>118</v>
      </c>
      <c r="D107" s="5">
        <v>2260729000000</v>
      </c>
      <c r="E107" s="5">
        <v>2460435000000</v>
      </c>
      <c r="F107" s="5">
        <v>2402440000000</v>
      </c>
      <c r="G107" s="5">
        <v>3004932000000</v>
      </c>
      <c r="I107" s="5">
        <v>2402440000000</v>
      </c>
      <c r="J107" s="5">
        <v>2937757000000</v>
      </c>
      <c r="K107" s="5">
        <v>2803373000000</v>
      </c>
      <c r="L107" s="5">
        <v>2144195000000</v>
      </c>
      <c r="M107" s="5">
        <v>1286050000000</v>
      </c>
      <c r="N107" s="5">
        <v>3093526000000</v>
      </c>
      <c r="O107" s="5">
        <v>5644826000000</v>
      </c>
      <c r="P107" s="5">
        <v>4748233000000</v>
      </c>
      <c r="Q107" s="5">
        <v>4479606000000</v>
      </c>
      <c r="R107" s="5">
        <v>3269131000000</v>
      </c>
      <c r="S107" s="5">
        <v>3308999000000</v>
      </c>
      <c r="T107" s="5">
        <v>3819513000000</v>
      </c>
      <c r="U107" s="5">
        <v>3409660000000</v>
      </c>
      <c r="V107" s="5">
        <v>2554943000000</v>
      </c>
      <c r="W107" s="5">
        <v>2985155000000</v>
      </c>
      <c r="X107" s="5">
        <v>3582389000000</v>
      </c>
      <c r="Y107" s="5">
        <v>1631918000000</v>
      </c>
      <c r="Z107" s="5">
        <v>2646603000000</v>
      </c>
    </row>
    <row r="108" spans="2:26" ht="15.5" x14ac:dyDescent="0.35">
      <c r="C108" t="s">
        <v>91</v>
      </c>
      <c r="D108" s="5">
        <v>5674460000000</v>
      </c>
      <c r="E108" s="5">
        <v>6302927000000</v>
      </c>
      <c r="F108" s="5">
        <v>7684564000000</v>
      </c>
      <c r="G108" s="5">
        <v>7526949000000</v>
      </c>
      <c r="I108" s="5">
        <v>7684564000000</v>
      </c>
      <c r="J108" s="5">
        <v>6842310000000</v>
      </c>
      <c r="K108" s="5">
        <v>7104293000000</v>
      </c>
      <c r="L108" s="5">
        <v>7351697000000</v>
      </c>
      <c r="M108" s="5">
        <v>8459847000000</v>
      </c>
      <c r="N108" s="5">
        <v>9383124000000</v>
      </c>
      <c r="O108" s="5">
        <v>7635034000000</v>
      </c>
      <c r="P108" s="5">
        <v>7331194000000</v>
      </c>
      <c r="Q108" s="5">
        <v>6681287000000</v>
      </c>
      <c r="R108" s="5">
        <v>6732334000000</v>
      </c>
      <c r="S108" s="5">
        <v>5875986000000</v>
      </c>
      <c r="T108" s="5">
        <v>-36348000000</v>
      </c>
      <c r="U108" s="5">
        <v>-106124000000</v>
      </c>
      <c r="V108" s="5">
        <v>8166000000</v>
      </c>
      <c r="W108" s="5">
        <v>-47613000000</v>
      </c>
      <c r="X108" s="5">
        <v>-34353000000</v>
      </c>
      <c r="Y108" s="5">
        <v>126116000000</v>
      </c>
      <c r="Z108" s="5">
        <v>-264411000000</v>
      </c>
    </row>
    <row r="109" spans="2:26" ht="15.5" x14ac:dyDescent="0.35">
      <c r="C109" t="s">
        <v>1593</v>
      </c>
      <c r="D109" s="5">
        <v>4508799000000</v>
      </c>
      <c r="E109" s="5">
        <v>4866102000000</v>
      </c>
      <c r="F109" s="5">
        <v>5519557000000</v>
      </c>
      <c r="G109" s="5">
        <v>3405794000000</v>
      </c>
      <c r="I109" s="5">
        <v>5519557000000</v>
      </c>
      <c r="J109" s="5">
        <v>6074363000000</v>
      </c>
      <c r="K109" s="5">
        <v>6035648000000</v>
      </c>
      <c r="L109" s="5">
        <v>7190503000000</v>
      </c>
      <c r="M109" s="5">
        <v>7274894000000</v>
      </c>
      <c r="N109" s="5">
        <v>8449998000000</v>
      </c>
      <c r="O109" s="5">
        <v>4158848000000</v>
      </c>
      <c r="P109" s="5">
        <v>4648655000000</v>
      </c>
      <c r="Q109" s="5">
        <v>5705849000000</v>
      </c>
      <c r="R109" s="5">
        <v>12528047000000</v>
      </c>
      <c r="S109" s="5">
        <v>8475461000000</v>
      </c>
      <c r="T109" s="5">
        <v>4340457000000</v>
      </c>
      <c r="U109" s="5">
        <v>7911508000000</v>
      </c>
      <c r="V109" s="5">
        <v>7094996000000</v>
      </c>
      <c r="W109" s="5">
        <v>15968557000000</v>
      </c>
      <c r="X109" s="5">
        <v>16989076000000</v>
      </c>
      <c r="Y109" s="5">
        <v>8107083000000</v>
      </c>
      <c r="Z109" s="5">
        <v>5293561000000</v>
      </c>
    </row>
    <row r="110" spans="2:26" ht="15.5" x14ac:dyDescent="0.35">
      <c r="C110" t="s">
        <v>2628</v>
      </c>
    </row>
    <row r="111" spans="2:26" ht="15.5" x14ac:dyDescent="0.35">
      <c r="C111" t="s">
        <v>1226</v>
      </c>
      <c r="W111" s="5">
        <v>58524000000</v>
      </c>
      <c r="X111" s="5">
        <v>41652000000</v>
      </c>
      <c r="Y111" s="5">
        <v>40000000000</v>
      </c>
    </row>
    <row r="112" spans="2:26" ht="15.5" x14ac:dyDescent="0.35">
      <c r="C112" t="s">
        <v>1225</v>
      </c>
      <c r="D112" s="5">
        <v>63135955000000</v>
      </c>
      <c r="E112" s="5">
        <v>48860348000000</v>
      </c>
      <c r="F112" s="5">
        <v>56634567000000</v>
      </c>
      <c r="G112" s="5">
        <v>47762416000000</v>
      </c>
      <c r="I112" s="5">
        <v>56634567000000</v>
      </c>
      <c r="J112" s="5">
        <v>62289222000000</v>
      </c>
      <c r="K112" s="5">
        <v>39010673000000</v>
      </c>
      <c r="L112" s="5">
        <v>33398471000000</v>
      </c>
      <c r="M112" s="5">
        <v>36808740000000</v>
      </c>
      <c r="N112" s="5">
        <v>43078134000000</v>
      </c>
      <c r="O112" s="5">
        <v>17925420000000</v>
      </c>
      <c r="P112" s="5">
        <v>12311430000000</v>
      </c>
      <c r="Q112" s="5">
        <v>32172521000000</v>
      </c>
      <c r="R112" s="5">
        <v>21378759000000</v>
      </c>
      <c r="S112" s="5">
        <v>19301367000000</v>
      </c>
      <c r="T112" s="5">
        <v>24673712000000</v>
      </c>
      <c r="U112" s="5">
        <v>22122378000000</v>
      </c>
      <c r="V112" s="5">
        <v>11888209000000</v>
      </c>
      <c r="W112" s="5">
        <v>15538002000000</v>
      </c>
      <c r="X112" s="5">
        <v>20656667000000</v>
      </c>
      <c r="Y112" s="5">
        <v>19084787000000</v>
      </c>
      <c r="Z112" s="5">
        <v>12983292000000</v>
      </c>
    </row>
    <row r="113" spans="3:26" ht="15.5" x14ac:dyDescent="0.35">
      <c r="C113" t="s">
        <v>1594</v>
      </c>
    </row>
    <row r="114" spans="3:26" ht="15.5" x14ac:dyDescent="0.35">
      <c r="C114" t="s">
        <v>1596</v>
      </c>
      <c r="D114" s="5">
        <v>131188277000000</v>
      </c>
      <c r="E114" s="5">
        <v>131684139000000</v>
      </c>
      <c r="F114" s="5">
        <v>136464736000000</v>
      </c>
      <c r="G114" s="5">
        <v>133507986000000</v>
      </c>
      <c r="I114" s="5">
        <v>136464736000000</v>
      </c>
      <c r="J114" s="5">
        <v>139936863000000</v>
      </c>
      <c r="K114" s="5">
        <v>139701141000000</v>
      </c>
      <c r="L114" s="5">
        <v>129878299000000</v>
      </c>
      <c r="M114" s="5">
        <v>118961550000000</v>
      </c>
      <c r="N114" s="5">
        <v>121633509000000</v>
      </c>
      <c r="O114" s="5">
        <v>140682830000000</v>
      </c>
      <c r="P114" s="5">
        <v>141232323000000</v>
      </c>
      <c r="Q114" s="5">
        <v>131954374000000</v>
      </c>
      <c r="R114" s="5">
        <v>128109469000000</v>
      </c>
      <c r="S114" s="5">
        <v>120403114000000</v>
      </c>
      <c r="T114" s="5">
        <v>113936968000000</v>
      </c>
      <c r="U114" s="5">
        <v>104829874000000</v>
      </c>
      <c r="V114" s="5">
        <v>92961240000000</v>
      </c>
      <c r="W114" s="5">
        <v>69079311000000</v>
      </c>
      <c r="X114" s="5">
        <v>55682562000000</v>
      </c>
      <c r="Y114" s="5">
        <v>39967098000000</v>
      </c>
      <c r="Z114" s="5">
        <v>35282456000000</v>
      </c>
    </row>
    <row r="115" spans="3:26" ht="15.5" x14ac:dyDescent="0.35">
      <c r="C115" t="s">
        <v>1962</v>
      </c>
    </row>
    <row r="116" spans="3:26" ht="15.5" x14ac:dyDescent="0.35">
      <c r="C116" t="s">
        <v>3111</v>
      </c>
      <c r="D116" s="5">
        <v>633004000000</v>
      </c>
      <c r="E116" s="5">
        <v>710527000000</v>
      </c>
      <c r="F116" s="5">
        <v>684341000000</v>
      </c>
      <c r="G116" s="5">
        <v>682042000000</v>
      </c>
      <c r="I116" s="5">
        <v>684341000000</v>
      </c>
      <c r="J116" s="5">
        <v>588263000000</v>
      </c>
      <c r="K116" s="5">
        <v>528480000000</v>
      </c>
      <c r="L116" s="5">
        <v>272141000000</v>
      </c>
      <c r="M116" s="5">
        <v>202613000000</v>
      </c>
      <c r="N116" s="5">
        <v>433449000000</v>
      </c>
      <c r="O116" s="5">
        <v>741211000000</v>
      </c>
      <c r="P116" s="5">
        <v>1436598000000</v>
      </c>
      <c r="Q116" s="5">
        <v>2828896000000</v>
      </c>
      <c r="R116" s="5">
        <v>1659801000000</v>
      </c>
      <c r="S116" s="5">
        <v>1847374000000</v>
      </c>
      <c r="T116" s="5">
        <v>1987309000000</v>
      </c>
      <c r="U116" s="5">
        <v>1864348000000</v>
      </c>
      <c r="V116" s="5">
        <v>1435330000000</v>
      </c>
      <c r="W116" s="5">
        <v>1152711000000</v>
      </c>
      <c r="X116" s="5">
        <v>926382000000</v>
      </c>
      <c r="Y116" s="5">
        <v>864914000000</v>
      </c>
      <c r="Z116" s="5">
        <v>878882000000</v>
      </c>
    </row>
    <row r="117" spans="3:26" ht="15.5" x14ac:dyDescent="0.35">
      <c r="C117" t="s">
        <v>2466</v>
      </c>
    </row>
    <row r="118" spans="3:26" ht="15.5" x14ac:dyDescent="0.35">
      <c r="C118" t="s">
        <v>3112</v>
      </c>
      <c r="D118" s="5">
        <v>7780296000000</v>
      </c>
      <c r="E118" s="5">
        <v>8000106000000</v>
      </c>
      <c r="F118" s="5">
        <v>7967008000000</v>
      </c>
      <c r="G118" s="5">
        <v>8112576000000</v>
      </c>
      <c r="I118" s="5">
        <v>7967008000000</v>
      </c>
      <c r="J118" s="5">
        <v>8565748000000</v>
      </c>
      <c r="K118" s="5">
        <v>8429005000000</v>
      </c>
      <c r="L118" s="5">
        <v>6795450000000</v>
      </c>
      <c r="M118" s="5">
        <v>5661195000000</v>
      </c>
      <c r="N118" s="5">
        <v>7175724000000</v>
      </c>
      <c r="O118" s="5">
        <v>9846112000000</v>
      </c>
      <c r="P118" s="5">
        <v>9386750000000</v>
      </c>
      <c r="Q118" s="5">
        <v>7120146000000</v>
      </c>
      <c r="R118" s="5">
        <v>5055067000000</v>
      </c>
      <c r="S118" s="5">
        <v>4881306000000</v>
      </c>
      <c r="T118" s="5">
        <v>4575435000000</v>
      </c>
      <c r="U118" s="5">
        <v>3696574000000</v>
      </c>
      <c r="V118" s="5">
        <v>3551830000000</v>
      </c>
      <c r="W118" s="5">
        <v>3533672000000</v>
      </c>
      <c r="X118" s="5">
        <v>1949424000000</v>
      </c>
      <c r="Y118" s="5">
        <v>1084829000000</v>
      </c>
      <c r="Z118" s="5">
        <v>821096000000</v>
      </c>
    </row>
    <row r="119" spans="3:26" ht="15.5" x14ac:dyDescent="0.35">
      <c r="C119" t="s">
        <v>405</v>
      </c>
      <c r="R119" s="5">
        <v>9918000000</v>
      </c>
      <c r="S119" s="5">
        <v>9918000000</v>
      </c>
      <c r="T119" s="5">
        <v>9918000000</v>
      </c>
      <c r="U119" s="5">
        <v>9918000000</v>
      </c>
    </row>
    <row r="120" spans="3:26" ht="15.5" x14ac:dyDescent="0.35">
      <c r="C120" t="s">
        <v>126</v>
      </c>
      <c r="D120" s="5">
        <v>9962256000000</v>
      </c>
      <c r="E120" s="5">
        <v>9935634000000</v>
      </c>
      <c r="F120" s="5">
        <v>9987076000000</v>
      </c>
      <c r="G120" s="5">
        <v>9753414000000</v>
      </c>
      <c r="I120" s="5">
        <v>9987076000000</v>
      </c>
      <c r="J120" s="5">
        <v>9898262000000</v>
      </c>
      <c r="K120" s="5">
        <v>10002144000000</v>
      </c>
      <c r="L120" s="5">
        <v>10176936000000</v>
      </c>
      <c r="M120" s="5">
        <v>10642361000000</v>
      </c>
      <c r="N120" s="5">
        <v>10326085000000</v>
      </c>
      <c r="O120" s="5">
        <v>10312649000000</v>
      </c>
      <c r="P120" s="5">
        <v>10260918000000</v>
      </c>
      <c r="Q120" s="5">
        <v>9688314000000</v>
      </c>
      <c r="R120" s="5">
        <v>9851752000000</v>
      </c>
      <c r="S120" s="5">
        <v>9134396000000</v>
      </c>
      <c r="T120" s="5">
        <v>2501839000000</v>
      </c>
      <c r="U120" s="5">
        <v>2440744000000</v>
      </c>
      <c r="V120" s="5">
        <v>2114288000000</v>
      </c>
      <c r="W120" s="5">
        <v>1805408000000</v>
      </c>
      <c r="X120" s="5">
        <v>1763280000000</v>
      </c>
      <c r="Y120" s="5">
        <v>1702829000000</v>
      </c>
      <c r="Z120" s="5">
        <v>1671786000000</v>
      </c>
    </row>
    <row r="121" spans="3:26" ht="15.5" x14ac:dyDescent="0.35">
      <c r="C121" t="s">
        <v>128</v>
      </c>
      <c r="D121" s="5">
        <v>415878000000</v>
      </c>
      <c r="E121" s="5">
        <v>215148000000</v>
      </c>
      <c r="F121" s="5">
        <v>67228000000</v>
      </c>
      <c r="I121" s="5">
        <v>67228000000</v>
      </c>
      <c r="J121" s="5">
        <v>136028000000</v>
      </c>
      <c r="K121" s="5">
        <v>747872000000</v>
      </c>
      <c r="L121" s="5">
        <v>609846000000</v>
      </c>
      <c r="M121" s="5">
        <v>419208000000</v>
      </c>
      <c r="N121" s="5">
        <v>101209000000</v>
      </c>
      <c r="O121" s="5">
        <v>31552000000</v>
      </c>
      <c r="P121" s="5">
        <v>126509000000</v>
      </c>
      <c r="Q121" s="5">
        <v>343389000000</v>
      </c>
      <c r="R121" s="5">
        <v>335480000000</v>
      </c>
      <c r="S121" s="5">
        <v>252584000000</v>
      </c>
      <c r="T121" s="5">
        <v>181853000000</v>
      </c>
      <c r="U121" s="5">
        <v>209845000000</v>
      </c>
      <c r="V121" s="5">
        <v>96958000000</v>
      </c>
      <c r="W121" s="5">
        <v>43485000000</v>
      </c>
      <c r="X121" s="5">
        <v>114616000000</v>
      </c>
      <c r="Y121" s="5">
        <v>127198000000</v>
      </c>
      <c r="Z121" s="5">
        <v>114541000000</v>
      </c>
    </row>
    <row r="122" spans="3:26" ht="15.5" x14ac:dyDescent="0.35">
      <c r="C122" t="s">
        <v>319</v>
      </c>
      <c r="D122" s="5">
        <v>638613000000</v>
      </c>
      <c r="E122" s="5">
        <v>658080000000</v>
      </c>
      <c r="F122" s="5">
        <v>664421000000</v>
      </c>
      <c r="G122" s="5">
        <v>646301000000</v>
      </c>
      <c r="I122" s="5">
        <v>664421000000</v>
      </c>
      <c r="J122" s="5">
        <v>596550000000</v>
      </c>
      <c r="K122" s="5">
        <v>522482000000</v>
      </c>
      <c r="L122" s="5">
        <v>425974000000</v>
      </c>
      <c r="M122" s="5">
        <v>320981000000</v>
      </c>
      <c r="N122" s="5">
        <v>214431000000</v>
      </c>
      <c r="O122" s="5">
        <v>145333000000</v>
      </c>
    </row>
    <row r="123" spans="3:26" ht="15.5" x14ac:dyDescent="0.35">
      <c r="C123" t="s">
        <v>130</v>
      </c>
      <c r="D123" s="5">
        <v>229285529000000</v>
      </c>
      <c r="E123" s="5">
        <v>225361509000000</v>
      </c>
      <c r="F123" s="5">
        <v>237326686000000</v>
      </c>
      <c r="G123" s="5">
        <v>226641483000000</v>
      </c>
      <c r="I123" s="5">
        <v>237326686000000</v>
      </c>
      <c r="J123" s="5">
        <v>243958575000000</v>
      </c>
      <c r="K123" s="5">
        <v>222010050000000</v>
      </c>
      <c r="L123" s="5">
        <v>212431881000000</v>
      </c>
      <c r="M123" s="5">
        <v>204462542000000</v>
      </c>
      <c r="N123" s="5">
        <v>218067091000000</v>
      </c>
      <c r="O123" s="5">
        <v>211287370000000</v>
      </c>
      <c r="P123" s="5">
        <v>207204418000000</v>
      </c>
      <c r="Q123" s="5">
        <v>213541797000000</v>
      </c>
      <c r="R123" s="5">
        <v>199175053000000</v>
      </c>
      <c r="S123" s="5">
        <v>183120540000000</v>
      </c>
      <c r="T123" s="5">
        <v>172581667000000</v>
      </c>
      <c r="U123" s="5">
        <v>164055578000000</v>
      </c>
      <c r="V123" s="5">
        <v>148792615000000</v>
      </c>
      <c r="W123" s="5">
        <v>124754179000000</v>
      </c>
      <c r="X123" s="5">
        <v>108947955000000</v>
      </c>
      <c r="Y123" s="5">
        <v>77857418000000</v>
      </c>
      <c r="Z123" s="5">
        <v>64391915000000</v>
      </c>
    </row>
    <row r="124" spans="3:26" ht="15.5" x14ac:dyDescent="0.35">
      <c r="C124" t="s">
        <v>131</v>
      </c>
    </row>
    <row r="125" spans="3:26" ht="15.5" x14ac:dyDescent="0.35">
      <c r="C125" t="s">
        <v>132</v>
      </c>
    </row>
    <row r="126" spans="3:26" ht="15.5" x14ac:dyDescent="0.35">
      <c r="C126" t="s">
        <v>1597</v>
      </c>
      <c r="D126" s="5">
        <v>1464042000000</v>
      </c>
      <c r="E126" s="5">
        <v>315124000000</v>
      </c>
      <c r="F126" s="5">
        <v>119236000000</v>
      </c>
      <c r="G126" s="5">
        <v>313643000000</v>
      </c>
      <c r="I126" s="5">
        <v>119236000000</v>
      </c>
      <c r="J126" s="5">
        <v>169356000000</v>
      </c>
      <c r="K126" s="5">
        <v>186926000000</v>
      </c>
      <c r="L126" s="5">
        <v>169964000000</v>
      </c>
      <c r="M126" s="5">
        <v>171308000000</v>
      </c>
      <c r="N126" s="5">
        <v>202644000000</v>
      </c>
      <c r="O126" s="5">
        <v>174641000000</v>
      </c>
      <c r="P126" s="5">
        <v>288368000000</v>
      </c>
      <c r="Q126" s="5">
        <v>499439000000</v>
      </c>
      <c r="R126" s="5">
        <v>256477000000</v>
      </c>
      <c r="S126" s="5">
        <v>196301000000</v>
      </c>
      <c r="T126" s="5">
        <v>266274000000</v>
      </c>
      <c r="U126" s="5">
        <v>259028000000</v>
      </c>
      <c r="V126" s="5">
        <v>312780000000</v>
      </c>
      <c r="W126" s="5">
        <v>255962000000</v>
      </c>
      <c r="X126" s="5">
        <v>138272000000</v>
      </c>
      <c r="Y126" s="5">
        <v>164729000000</v>
      </c>
      <c r="Z126" s="5">
        <v>286231000000</v>
      </c>
    </row>
    <row r="127" spans="3:26" ht="15.5" x14ac:dyDescent="0.35">
      <c r="C127" t="s">
        <v>1598</v>
      </c>
      <c r="D127" s="5">
        <v>132286789000000</v>
      </c>
      <c r="E127" s="5">
        <v>134415908000000</v>
      </c>
      <c r="F127" s="5">
        <v>143300345000000</v>
      </c>
      <c r="G127" s="5">
        <v>137084658000000</v>
      </c>
      <c r="I127" s="5">
        <v>143300345000000</v>
      </c>
      <c r="J127" s="5">
        <v>141692631000000</v>
      </c>
      <c r="K127" s="5">
        <v>135089481000000</v>
      </c>
      <c r="L127" s="5">
        <v>141843931000000</v>
      </c>
      <c r="M127" s="5">
        <v>134068318000000</v>
      </c>
      <c r="N127" s="5">
        <v>143029190000000</v>
      </c>
      <c r="O127" s="5">
        <v>131402909000000</v>
      </c>
      <c r="P127" s="5">
        <v>137694263000000</v>
      </c>
      <c r="Q127" s="5">
        <v>145670584000000</v>
      </c>
      <c r="R127" s="5">
        <v>142654215000000</v>
      </c>
      <c r="S127" s="5">
        <v>128316409000000</v>
      </c>
      <c r="T127" s="5">
        <v>126105253000000</v>
      </c>
      <c r="U127" s="5">
        <v>120256653000000</v>
      </c>
      <c r="V127" s="5">
        <v>102695260000000</v>
      </c>
      <c r="W127" s="5">
        <v>85748532000000</v>
      </c>
      <c r="X127" s="5">
        <v>75279720000000</v>
      </c>
    </row>
    <row r="128" spans="3:26" ht="15.5" x14ac:dyDescent="0.35">
      <c r="C128" t="s">
        <v>116</v>
      </c>
    </row>
    <row r="129" spans="3:26" ht="15.5" x14ac:dyDescent="0.35">
      <c r="C129" t="s">
        <v>1928</v>
      </c>
    </row>
    <row r="130" spans="3:26" ht="15.5" x14ac:dyDescent="0.35">
      <c r="C130" t="s">
        <v>1599</v>
      </c>
      <c r="D130" s="5">
        <v>132286789000000</v>
      </c>
      <c r="E130" s="5">
        <v>134415908000000</v>
      </c>
      <c r="F130" s="5">
        <v>143300345000000</v>
      </c>
      <c r="G130" s="5">
        <v>137084658000000</v>
      </c>
      <c r="I130" s="5">
        <v>143300345000000</v>
      </c>
      <c r="J130" s="5">
        <v>141692631000000</v>
      </c>
      <c r="K130" s="5">
        <v>135089481000000</v>
      </c>
      <c r="L130" s="5">
        <v>141843931000000</v>
      </c>
      <c r="M130" s="5">
        <v>134068318000000</v>
      </c>
      <c r="N130" s="5">
        <v>143029190000000</v>
      </c>
      <c r="O130" s="5">
        <v>131402909000000</v>
      </c>
      <c r="P130" s="5">
        <v>137694263000000</v>
      </c>
      <c r="Q130" s="5">
        <v>145670584000000</v>
      </c>
      <c r="R130" s="5">
        <v>142654215000000</v>
      </c>
      <c r="S130" s="5">
        <v>128316409000000</v>
      </c>
      <c r="T130" s="5">
        <v>126105253000000</v>
      </c>
      <c r="U130" s="5">
        <v>120256653000000</v>
      </c>
      <c r="V130" s="5">
        <v>102695260000000</v>
      </c>
      <c r="W130" s="5">
        <v>85748532000000</v>
      </c>
      <c r="X130" s="5">
        <v>75279720000000</v>
      </c>
    </row>
    <row r="131" spans="3:26" ht="15.5" x14ac:dyDescent="0.35">
      <c r="C131" t="s">
        <v>1600</v>
      </c>
      <c r="D131" s="5">
        <v>1427803000000</v>
      </c>
      <c r="E131" s="5">
        <v>1542591000000</v>
      </c>
      <c r="F131" s="5">
        <v>3273522000000</v>
      </c>
      <c r="G131" s="5">
        <v>3085027000000</v>
      </c>
      <c r="I131" s="5">
        <v>3273522000000</v>
      </c>
      <c r="J131" s="5">
        <v>1289795000000</v>
      </c>
      <c r="K131" s="5">
        <v>2420728000000</v>
      </c>
      <c r="L131" s="5">
        <v>3258790000000</v>
      </c>
      <c r="M131" s="5">
        <v>1766619000000</v>
      </c>
      <c r="N131" s="5">
        <v>1373505000000</v>
      </c>
      <c r="O131" s="5">
        <v>3865387000000</v>
      </c>
      <c r="P131" s="5">
        <v>554527000000</v>
      </c>
      <c r="Q131" s="5">
        <v>3631533000000</v>
      </c>
      <c r="R131" s="5">
        <v>1718140000000</v>
      </c>
      <c r="S131" s="5">
        <v>5494636000000</v>
      </c>
      <c r="T131" s="5">
        <v>4752896000000</v>
      </c>
      <c r="U131" s="5">
        <v>4875737000000</v>
      </c>
      <c r="V131" s="5">
        <v>6782240000000</v>
      </c>
      <c r="W131" s="5">
        <v>5315229000000</v>
      </c>
      <c r="X131" s="5">
        <v>3567326000000</v>
      </c>
      <c r="Y131" s="5">
        <v>2259800000000</v>
      </c>
      <c r="Z131" s="5">
        <v>1334578000000</v>
      </c>
    </row>
    <row r="132" spans="3:26" ht="15.5" x14ac:dyDescent="0.35">
      <c r="C132" t="s">
        <v>1601</v>
      </c>
      <c r="D132" s="5">
        <v>1427803000000</v>
      </c>
      <c r="E132" s="5">
        <v>1542591000000</v>
      </c>
      <c r="F132" s="5">
        <v>3273522000000</v>
      </c>
      <c r="G132" s="5">
        <v>3085027000000</v>
      </c>
      <c r="I132" s="5">
        <v>3273522000000</v>
      </c>
      <c r="J132" s="5">
        <v>1289795000000</v>
      </c>
      <c r="K132" s="5">
        <v>2420728000000</v>
      </c>
      <c r="L132" s="5">
        <v>3258790000000</v>
      </c>
      <c r="M132" s="5">
        <v>1766619000000</v>
      </c>
      <c r="N132" s="5">
        <v>1373505000000</v>
      </c>
      <c r="O132" s="5">
        <v>3865387000000</v>
      </c>
      <c r="P132" s="5">
        <v>554527000000</v>
      </c>
      <c r="Q132" s="5">
        <v>3631533000000</v>
      </c>
      <c r="R132" s="5">
        <v>1718140000000</v>
      </c>
      <c r="S132" s="5">
        <v>5494636000000</v>
      </c>
      <c r="T132" s="5">
        <v>4752896000000</v>
      </c>
      <c r="U132" s="5">
        <v>4875737000000</v>
      </c>
      <c r="V132" s="5">
        <v>6782240000000</v>
      </c>
      <c r="W132" s="5">
        <v>5315229000000</v>
      </c>
      <c r="X132" s="5">
        <v>3567326000000</v>
      </c>
      <c r="Y132" s="5">
        <v>2259800000000</v>
      </c>
      <c r="Z132" s="5">
        <v>1334578000000</v>
      </c>
    </row>
    <row r="133" spans="3:26" ht="15.5" x14ac:dyDescent="0.35">
      <c r="C133" t="s">
        <v>449</v>
      </c>
      <c r="D133" s="5">
        <v>61661000000</v>
      </c>
      <c r="E133" s="5">
        <v>18959000000</v>
      </c>
      <c r="F133" s="5">
        <v>25922000000</v>
      </c>
      <c r="G133" s="5">
        <v>38352000000</v>
      </c>
      <c r="I133" s="5">
        <v>25922000000</v>
      </c>
      <c r="J133" s="5">
        <v>43308000000</v>
      </c>
      <c r="K133" s="5">
        <v>16432000000</v>
      </c>
      <c r="L133" s="5">
        <v>29561000000</v>
      </c>
      <c r="M133" s="5">
        <v>6036000000</v>
      </c>
      <c r="N133" s="5">
        <v>3185000000</v>
      </c>
      <c r="O133" s="5">
        <v>37988000000</v>
      </c>
      <c r="P133" s="5">
        <v>65932000000</v>
      </c>
      <c r="Q133" s="5">
        <v>9426000000</v>
      </c>
      <c r="R133" s="5">
        <v>23930000000</v>
      </c>
      <c r="S133" s="5">
        <v>821000000</v>
      </c>
      <c r="T133" s="5">
        <v>199000000</v>
      </c>
      <c r="U133" s="5">
        <v>2085000000</v>
      </c>
      <c r="V133" s="5">
        <v>1415000000</v>
      </c>
      <c r="W133" s="5">
        <v>2951000000</v>
      </c>
      <c r="X133" s="5">
        <v>7216000000</v>
      </c>
      <c r="Y133" s="5">
        <v>5295000000</v>
      </c>
      <c r="Z133" s="5">
        <v>94549000000</v>
      </c>
    </row>
    <row r="134" spans="3:26" ht="15.5" x14ac:dyDescent="0.35">
      <c r="C134" t="s">
        <v>1929</v>
      </c>
      <c r="D134" s="5">
        <v>61661000000</v>
      </c>
      <c r="E134" s="5">
        <v>18959000000</v>
      </c>
      <c r="F134" s="5">
        <v>25922000000</v>
      </c>
      <c r="G134" s="5">
        <v>38352000000</v>
      </c>
      <c r="I134" s="5">
        <v>25922000000</v>
      </c>
      <c r="J134" s="5">
        <v>43308000000</v>
      </c>
      <c r="K134" s="5">
        <v>16432000000</v>
      </c>
      <c r="L134" s="5">
        <v>29561000000</v>
      </c>
      <c r="M134" s="5">
        <v>6036000000</v>
      </c>
      <c r="N134" s="5">
        <v>3185000000</v>
      </c>
      <c r="O134" s="5">
        <v>37988000000</v>
      </c>
      <c r="P134" s="5">
        <v>65932000000</v>
      </c>
      <c r="Q134" s="5">
        <v>9426000000</v>
      </c>
      <c r="R134" s="5">
        <v>23930000000</v>
      </c>
      <c r="S134" s="5">
        <v>821000000</v>
      </c>
      <c r="T134" s="5">
        <v>199000000</v>
      </c>
      <c r="U134" s="5">
        <v>2085000000</v>
      </c>
      <c r="V134" s="5">
        <v>1415000000</v>
      </c>
      <c r="W134" s="5">
        <v>2951000000</v>
      </c>
      <c r="X134" s="5">
        <v>7216000000</v>
      </c>
      <c r="Y134" s="5">
        <v>5295000000</v>
      </c>
      <c r="Z134" s="5">
        <v>94549000000</v>
      </c>
    </row>
    <row r="135" spans="3:26" ht="15.5" x14ac:dyDescent="0.35">
      <c r="C135" t="s">
        <v>1603</v>
      </c>
      <c r="D135" s="5">
        <v>1358883000000</v>
      </c>
      <c r="E135" s="5">
        <v>1183958000000</v>
      </c>
      <c r="F135" s="5">
        <v>1450751000000</v>
      </c>
      <c r="G135" s="5">
        <v>1546288000000</v>
      </c>
      <c r="I135" s="5">
        <v>1450751000000</v>
      </c>
      <c r="J135" s="5">
        <v>1418048000000</v>
      </c>
      <c r="K135" s="5">
        <v>1641363000000</v>
      </c>
      <c r="L135" s="5">
        <v>2137042000000</v>
      </c>
      <c r="M135" s="5">
        <v>2083313000000</v>
      </c>
      <c r="N135" s="5">
        <v>2506155000000</v>
      </c>
      <c r="O135" s="5">
        <v>2583493000000</v>
      </c>
      <c r="P135" s="5">
        <v>2412250000000</v>
      </c>
      <c r="Q135" s="5">
        <v>2276597000000</v>
      </c>
      <c r="R135" s="5">
        <v>1801972000000</v>
      </c>
      <c r="S135" s="5">
        <v>1577080000000</v>
      </c>
      <c r="T135" s="5">
        <v>1675217000000</v>
      </c>
      <c r="U135" s="5">
        <v>1838152000000</v>
      </c>
      <c r="V135" s="5">
        <v>1063267000000</v>
      </c>
      <c r="W135" s="5">
        <v>849994000000</v>
      </c>
      <c r="X135" s="5">
        <v>503849000000</v>
      </c>
      <c r="Y135" s="5">
        <v>516905000000</v>
      </c>
      <c r="Z135" s="5">
        <v>690439000000</v>
      </c>
    </row>
    <row r="136" spans="3:26" ht="15.5" x14ac:dyDescent="0.35">
      <c r="C136" t="s">
        <v>1930</v>
      </c>
      <c r="D136" s="5">
        <v>1358883000000</v>
      </c>
      <c r="E136" s="5">
        <v>1183958000000</v>
      </c>
      <c r="F136" s="5">
        <v>1450751000000</v>
      </c>
      <c r="G136" s="5">
        <v>1546288000000</v>
      </c>
      <c r="I136" s="5">
        <v>1450751000000</v>
      </c>
      <c r="J136" s="5">
        <v>1418048000000</v>
      </c>
      <c r="K136" s="5">
        <v>1641363000000</v>
      </c>
      <c r="L136" s="5">
        <v>2137042000000</v>
      </c>
      <c r="M136" s="5">
        <v>2083313000000</v>
      </c>
      <c r="N136" s="5">
        <v>2506155000000</v>
      </c>
      <c r="O136" s="5">
        <v>2583493000000</v>
      </c>
      <c r="P136" s="5">
        <v>2412250000000</v>
      </c>
      <c r="Q136" s="5">
        <v>2276597000000</v>
      </c>
      <c r="R136" s="5">
        <v>1801972000000</v>
      </c>
      <c r="S136" s="5">
        <v>1577080000000</v>
      </c>
      <c r="T136" s="5">
        <v>1675217000000</v>
      </c>
      <c r="U136" s="5">
        <v>1838152000000</v>
      </c>
      <c r="V136" s="5">
        <v>1063267000000</v>
      </c>
      <c r="W136" s="5">
        <v>849994000000</v>
      </c>
      <c r="X136" s="5">
        <v>503849000000</v>
      </c>
      <c r="Y136" s="5">
        <v>516905000000</v>
      </c>
      <c r="Z136" s="5">
        <v>690439000000</v>
      </c>
    </row>
    <row r="137" spans="3:26" ht="15.5" x14ac:dyDescent="0.35">
      <c r="C137" t="s">
        <v>1744</v>
      </c>
      <c r="D137" s="5">
        <v>10316150000000</v>
      </c>
      <c r="E137" s="5">
        <v>9819729000000</v>
      </c>
      <c r="F137" s="5">
        <v>7121466000000</v>
      </c>
      <c r="G137" s="5">
        <v>7119045000000</v>
      </c>
      <c r="I137" s="5">
        <v>7121466000000</v>
      </c>
      <c r="J137" s="5">
        <v>3934213000000</v>
      </c>
      <c r="L137" s="5">
        <v>3999020000000</v>
      </c>
      <c r="M137" s="5">
        <v>3994226000000</v>
      </c>
      <c r="N137" s="5">
        <v>11512892000000</v>
      </c>
      <c r="O137" s="5">
        <v>11493797000000</v>
      </c>
      <c r="P137" s="5">
        <v>11540723000000</v>
      </c>
      <c r="Q137" s="5">
        <v>4848813000000</v>
      </c>
      <c r="R137" s="5">
        <v>5960556000000</v>
      </c>
      <c r="S137" s="5">
        <v>2000912000000</v>
      </c>
      <c r="T137" s="5">
        <v>2826541000000</v>
      </c>
      <c r="U137" s="5">
        <v>4778076000000</v>
      </c>
      <c r="V137" s="5">
        <v>4909505000000</v>
      </c>
      <c r="W137" s="5">
        <v>4591701000000</v>
      </c>
      <c r="X137" s="5">
        <v>2789842000000</v>
      </c>
      <c r="Y137" s="5">
        <v>2303760000000</v>
      </c>
      <c r="Z137" s="5">
        <v>1623516000000</v>
      </c>
    </row>
    <row r="138" spans="3:26" ht="15.5" x14ac:dyDescent="0.35">
      <c r="C138" t="s">
        <v>1616</v>
      </c>
      <c r="D138" s="5">
        <v>10316150000000</v>
      </c>
      <c r="E138" s="5">
        <v>9819729000000</v>
      </c>
      <c r="F138" s="5">
        <v>7121466000000</v>
      </c>
      <c r="G138" s="5">
        <v>7119045000000</v>
      </c>
      <c r="I138" s="5">
        <v>7121466000000</v>
      </c>
      <c r="J138" s="5">
        <v>3934213000000</v>
      </c>
      <c r="L138" s="5">
        <v>3999020000000</v>
      </c>
      <c r="M138" s="5">
        <v>3994226000000</v>
      </c>
      <c r="N138" s="5">
        <v>11512892000000</v>
      </c>
      <c r="O138" s="5">
        <v>11493797000000</v>
      </c>
      <c r="P138" s="5">
        <v>11540723000000</v>
      </c>
      <c r="Q138" s="5">
        <v>4848813000000</v>
      </c>
      <c r="R138" s="5">
        <v>5960556000000</v>
      </c>
      <c r="S138" s="5">
        <v>2000912000000</v>
      </c>
      <c r="T138" s="5">
        <v>2826541000000</v>
      </c>
      <c r="U138" s="5">
        <v>4778076000000</v>
      </c>
      <c r="V138" s="5">
        <v>4909505000000</v>
      </c>
      <c r="W138" s="5">
        <v>4591701000000</v>
      </c>
      <c r="X138" s="5">
        <v>2789842000000</v>
      </c>
      <c r="Y138" s="5">
        <v>2303760000000</v>
      </c>
      <c r="Z138" s="5">
        <v>1623516000000</v>
      </c>
    </row>
    <row r="139" spans="3:26" ht="15.5" x14ac:dyDescent="0.35">
      <c r="C139" t="s">
        <v>3113</v>
      </c>
      <c r="D139" s="5">
        <v>10316150000000</v>
      </c>
      <c r="E139" s="5">
        <v>9819729000000</v>
      </c>
      <c r="F139" s="5">
        <v>7121466000000</v>
      </c>
      <c r="G139" s="5">
        <v>7119045000000</v>
      </c>
      <c r="I139" s="5">
        <v>7121466000000</v>
      </c>
      <c r="J139" s="5">
        <v>3934213000000</v>
      </c>
      <c r="L139" s="5">
        <v>3999020000000</v>
      </c>
      <c r="M139" s="5">
        <v>3994226000000</v>
      </c>
      <c r="N139" s="5">
        <v>11512892000000</v>
      </c>
      <c r="O139" s="5">
        <v>11493797000000</v>
      </c>
      <c r="P139" s="5">
        <v>11540723000000</v>
      </c>
      <c r="Q139" s="5">
        <v>4848813000000</v>
      </c>
      <c r="R139" s="5">
        <v>5960556000000</v>
      </c>
      <c r="S139" s="5">
        <v>2000912000000</v>
      </c>
      <c r="T139" s="5">
        <v>2826541000000</v>
      </c>
      <c r="U139" s="5">
        <v>4778076000000</v>
      </c>
      <c r="V139" s="5">
        <v>4909505000000</v>
      </c>
      <c r="W139" s="5">
        <v>4591701000000</v>
      </c>
      <c r="X139" s="5">
        <v>2789842000000</v>
      </c>
      <c r="Y139" s="5">
        <v>2303760000000</v>
      </c>
      <c r="Z139" s="5">
        <v>1623516000000</v>
      </c>
    </row>
    <row r="140" spans="3:26" ht="15.5" x14ac:dyDescent="0.35">
      <c r="C140" t="s">
        <v>1602</v>
      </c>
      <c r="D140" s="5">
        <v>2260729000000</v>
      </c>
      <c r="E140" s="5">
        <v>2460435000000</v>
      </c>
      <c r="F140" s="5">
        <v>2402440000000</v>
      </c>
      <c r="G140" s="5">
        <v>3004932000000</v>
      </c>
      <c r="I140" s="5">
        <v>2402440000000</v>
      </c>
      <c r="J140" s="5">
        <v>2937757000000</v>
      </c>
      <c r="K140" s="5">
        <v>2803373000000</v>
      </c>
      <c r="L140" s="5">
        <v>2144195000000</v>
      </c>
      <c r="M140" s="5">
        <v>1286050000000</v>
      </c>
      <c r="N140" s="5">
        <v>3093526000000</v>
      </c>
      <c r="O140" s="5">
        <v>5644826000000</v>
      </c>
      <c r="P140" s="5">
        <v>4748233000000</v>
      </c>
      <c r="Q140" s="5">
        <v>4479606000000</v>
      </c>
      <c r="R140" s="5">
        <v>3269131000000</v>
      </c>
      <c r="S140" s="5">
        <v>3308999000000</v>
      </c>
      <c r="T140" s="5">
        <v>3819513000000</v>
      </c>
      <c r="U140" s="5">
        <v>3409660000000</v>
      </c>
      <c r="V140" s="5">
        <v>2554943000000</v>
      </c>
      <c r="W140" s="5">
        <v>2985155000000</v>
      </c>
      <c r="X140" s="5">
        <v>3582389000000</v>
      </c>
      <c r="Y140" s="5">
        <v>1631918000000</v>
      </c>
      <c r="Z140" s="5">
        <v>3191603000000</v>
      </c>
    </row>
    <row r="141" spans="3:26" ht="15.5" x14ac:dyDescent="0.35">
      <c r="C141" t="s">
        <v>1595</v>
      </c>
      <c r="D141" s="5">
        <v>2260729000000</v>
      </c>
      <c r="E141" s="5">
        <v>2460435000000</v>
      </c>
      <c r="F141" s="5">
        <v>2402440000000</v>
      </c>
      <c r="G141" s="5">
        <v>3004932000000</v>
      </c>
      <c r="I141" s="5">
        <v>2402440000000</v>
      </c>
      <c r="J141" s="5">
        <v>2937757000000</v>
      </c>
      <c r="K141" s="5">
        <v>2803373000000</v>
      </c>
      <c r="L141" s="5">
        <v>2144195000000</v>
      </c>
      <c r="M141" s="5">
        <v>1286050000000</v>
      </c>
      <c r="N141" s="5">
        <v>3093526000000</v>
      </c>
      <c r="O141" s="5">
        <v>5644826000000</v>
      </c>
      <c r="P141" s="5">
        <v>4748233000000</v>
      </c>
      <c r="Q141" s="5">
        <v>4479606000000</v>
      </c>
      <c r="R141" s="5">
        <v>3269131000000</v>
      </c>
      <c r="S141" s="5">
        <v>3308999000000</v>
      </c>
      <c r="T141" s="5">
        <v>3819513000000</v>
      </c>
      <c r="U141" s="5">
        <v>3409660000000</v>
      </c>
      <c r="V141" s="5">
        <v>2554943000000</v>
      </c>
      <c r="W141" s="5">
        <v>2985155000000</v>
      </c>
      <c r="X141" s="5">
        <v>3582389000000</v>
      </c>
      <c r="Y141" s="5">
        <v>1631918000000</v>
      </c>
      <c r="Z141" s="5">
        <v>3191603000000</v>
      </c>
    </row>
    <row r="142" spans="3:26" ht="15.5" x14ac:dyDescent="0.35">
      <c r="C142" t="s">
        <v>137</v>
      </c>
      <c r="D142" s="5">
        <v>132507000000</v>
      </c>
      <c r="E142" s="5">
        <v>143608000000</v>
      </c>
      <c r="F142" s="5">
        <v>191323000000</v>
      </c>
      <c r="G142" s="5">
        <v>144379000000</v>
      </c>
      <c r="I142" s="5">
        <v>191323000000</v>
      </c>
      <c r="J142" s="5">
        <v>144922000000</v>
      </c>
      <c r="K142" s="5">
        <v>221735000000</v>
      </c>
      <c r="L142" s="5">
        <v>222169000000</v>
      </c>
      <c r="M142" s="5">
        <v>140359000000</v>
      </c>
      <c r="N142" s="5">
        <v>108670000000</v>
      </c>
      <c r="O142" s="5">
        <v>274298000000</v>
      </c>
      <c r="P142" s="5">
        <v>309404000000</v>
      </c>
      <c r="Q142" s="5">
        <v>163470000000</v>
      </c>
      <c r="R142" s="5">
        <v>251771000000</v>
      </c>
      <c r="S142" s="5">
        <v>242473000000</v>
      </c>
      <c r="T142" s="5">
        <v>300564000000</v>
      </c>
      <c r="U142" s="5">
        <v>269083000000</v>
      </c>
      <c r="V142" s="5">
        <v>254787000000</v>
      </c>
      <c r="W142" s="5">
        <v>268626000000</v>
      </c>
      <c r="X142" s="5">
        <v>136305000000</v>
      </c>
      <c r="Y142" s="5">
        <v>227052000000</v>
      </c>
      <c r="Z142" s="5">
        <v>94822000000</v>
      </c>
    </row>
    <row r="143" spans="3:26" ht="15.5" x14ac:dyDescent="0.35">
      <c r="C143" t="s">
        <v>914</v>
      </c>
      <c r="F143" s="5">
        <v>251501000000</v>
      </c>
      <c r="G143" s="5">
        <v>101558000000</v>
      </c>
      <c r="I143" s="5">
        <v>251501000000</v>
      </c>
    </row>
    <row r="144" spans="3:26" ht="15.5" x14ac:dyDescent="0.35">
      <c r="C144" t="s">
        <v>3114</v>
      </c>
      <c r="D144" s="5">
        <v>14345044000000</v>
      </c>
      <c r="E144" s="5">
        <v>14809055000000</v>
      </c>
      <c r="F144" s="5">
        <v>14442474000000</v>
      </c>
      <c r="G144" s="5">
        <v>14200909000000</v>
      </c>
      <c r="I144" s="5">
        <v>14442474000000</v>
      </c>
      <c r="J144" s="5">
        <v>11661963000000</v>
      </c>
      <c r="K144" s="5">
        <v>10548530000000</v>
      </c>
      <c r="V144" s="5">
        <v>1284027000000</v>
      </c>
      <c r="W144" s="5">
        <v>1291121000000</v>
      </c>
      <c r="X144" s="5">
        <v>953658000000</v>
      </c>
      <c r="Y144" s="5">
        <v>779304000000</v>
      </c>
      <c r="Z144" s="5">
        <v>728945000000</v>
      </c>
    </row>
    <row r="145" spans="3:26" ht="15.5" x14ac:dyDescent="0.35">
      <c r="C145" t="s">
        <v>3115</v>
      </c>
      <c r="D145" s="5">
        <v>14345044000000</v>
      </c>
      <c r="E145" s="5">
        <v>14809055000000</v>
      </c>
      <c r="F145" s="5">
        <v>14442474000000</v>
      </c>
      <c r="G145" s="5">
        <v>14200909000000</v>
      </c>
      <c r="I145" s="5">
        <v>14442474000000</v>
      </c>
      <c r="J145" s="5">
        <v>11661963000000</v>
      </c>
      <c r="K145" s="5">
        <v>10548530000000</v>
      </c>
      <c r="V145" s="5">
        <v>1284027000000</v>
      </c>
      <c r="W145" s="5">
        <v>1291121000000</v>
      </c>
      <c r="X145" s="5">
        <v>953658000000</v>
      </c>
      <c r="Y145" s="5">
        <v>779304000000</v>
      </c>
      <c r="Z145" s="5">
        <v>728945000000</v>
      </c>
    </row>
    <row r="146" spans="3:26" ht="15.5" x14ac:dyDescent="0.35">
      <c r="C146" t="s">
        <v>1745</v>
      </c>
      <c r="V146" s="5">
        <v>5924079000000</v>
      </c>
      <c r="W146" s="5">
        <v>3891614000000</v>
      </c>
      <c r="X146" s="5">
        <v>3886111000000</v>
      </c>
      <c r="Y146" s="5">
        <v>1491856000000</v>
      </c>
      <c r="Z146" s="5">
        <v>1489350000000</v>
      </c>
    </row>
    <row r="147" spans="3:26" ht="15.5" x14ac:dyDescent="0.35">
      <c r="C147" t="s">
        <v>3116</v>
      </c>
      <c r="D147" s="5">
        <v>97417000000</v>
      </c>
      <c r="E147" s="5">
        <v>48265000000</v>
      </c>
      <c r="F147" s="5">
        <v>48202000000</v>
      </c>
      <c r="G147" s="5">
        <v>48140000000</v>
      </c>
      <c r="I147" s="5">
        <v>48202000000</v>
      </c>
      <c r="J147" s="5">
        <v>1349174000000</v>
      </c>
      <c r="K147" s="5">
        <v>3699276000000</v>
      </c>
      <c r="L147" s="5">
        <v>3795470000000</v>
      </c>
      <c r="M147" s="5">
        <v>3791711000000</v>
      </c>
      <c r="N147" s="5">
        <v>3788241000000</v>
      </c>
      <c r="O147" s="5">
        <v>3785156000000</v>
      </c>
      <c r="P147" s="5">
        <v>5780152000000</v>
      </c>
      <c r="Q147" s="5">
        <v>4482195000000</v>
      </c>
      <c r="R147" s="5">
        <v>4495146000000</v>
      </c>
      <c r="S147" s="5">
        <v>4441903000000</v>
      </c>
      <c r="T147" s="5">
        <v>4434768000000</v>
      </c>
      <c r="U147" s="5">
        <v>4429977000000</v>
      </c>
      <c r="V147" s="5">
        <v>5924079000000</v>
      </c>
      <c r="W147" s="5">
        <v>3891614000000</v>
      </c>
      <c r="X147" s="5">
        <v>3886111000000</v>
      </c>
      <c r="Y147" s="5">
        <v>1491856000000</v>
      </c>
      <c r="Z147" s="5">
        <v>1489350000000</v>
      </c>
    </row>
    <row r="148" spans="3:26" ht="15.5" x14ac:dyDescent="0.35">
      <c r="C148" t="s">
        <v>150</v>
      </c>
      <c r="D148" s="5">
        <v>172191987000000</v>
      </c>
      <c r="E148" s="5">
        <v>167229618000000</v>
      </c>
      <c r="F148" s="5">
        <v>178553673000000</v>
      </c>
      <c r="G148" s="5">
        <v>168761345000000</v>
      </c>
      <c r="I148" s="5">
        <v>178553673000000</v>
      </c>
      <c r="J148" s="5">
        <v>187888959000000</v>
      </c>
      <c r="K148" s="5">
        <v>168697565000000</v>
      </c>
      <c r="L148" s="5">
        <v>161715787000000</v>
      </c>
      <c r="M148" s="5">
        <v>155914795000000</v>
      </c>
      <c r="N148" s="5">
        <v>170606759000000</v>
      </c>
      <c r="O148" s="5">
        <v>166845656000000</v>
      </c>
      <c r="P148" s="5">
        <v>166457301000000</v>
      </c>
      <c r="Q148" s="5">
        <v>177253066000000</v>
      </c>
      <c r="R148" s="5">
        <v>164974253000000</v>
      </c>
      <c r="S148" s="5">
        <v>152314331000000</v>
      </c>
      <c r="T148" s="5">
        <v>149352964000000</v>
      </c>
      <c r="U148" s="5">
        <v>144097145000000</v>
      </c>
      <c r="V148" s="5">
        <v>131144850000000</v>
      </c>
      <c r="W148" s="5">
        <v>108866048000000</v>
      </c>
      <c r="X148" s="5">
        <v>95635577000000</v>
      </c>
      <c r="Y148" s="5">
        <v>66210409000000</v>
      </c>
      <c r="Z148" s="5">
        <v>55664960000000</v>
      </c>
    </row>
    <row r="149" spans="3:26" ht="15.5" x14ac:dyDescent="0.35">
      <c r="C149" t="s">
        <v>151</v>
      </c>
    </row>
    <row r="150" spans="3:26" ht="15.5" x14ac:dyDescent="0.35">
      <c r="C150" t="s">
        <v>152</v>
      </c>
      <c r="D150" s="5">
        <v>2408765000000</v>
      </c>
      <c r="E150" s="5">
        <v>2408765000000</v>
      </c>
      <c r="F150" s="5">
        <v>2408765000000</v>
      </c>
      <c r="G150" s="5">
        <v>2408765000000</v>
      </c>
      <c r="I150" s="5">
        <v>2408765000000</v>
      </c>
      <c r="J150" s="5">
        <v>2408765000000</v>
      </c>
      <c r="K150" s="5">
        <v>2408765000000</v>
      </c>
      <c r="L150" s="5">
        <v>2408765000000</v>
      </c>
      <c r="M150" s="5">
        <v>2408765000000</v>
      </c>
      <c r="N150" s="5">
        <v>2408765000000</v>
      </c>
      <c r="O150" s="5">
        <v>2408765000000</v>
      </c>
      <c r="P150" s="5">
        <v>2408765000000</v>
      </c>
      <c r="Q150" s="5">
        <v>2408765000000</v>
      </c>
      <c r="R150" s="5">
        <v>2408765000000</v>
      </c>
      <c r="S150" s="5">
        <v>2408765000000</v>
      </c>
      <c r="T150" s="5">
        <v>2408765000000</v>
      </c>
      <c r="U150" s="5">
        <v>2408765000000</v>
      </c>
      <c r="V150" s="5">
        <v>2408765000000</v>
      </c>
      <c r="W150" s="5">
        <v>2408765000000</v>
      </c>
      <c r="X150" s="5">
        <v>2408765000000</v>
      </c>
      <c r="Y150" s="5">
        <v>2408765000000</v>
      </c>
      <c r="Z150" s="5">
        <v>2033530000000</v>
      </c>
    </row>
    <row r="151" spans="3:26" ht="15.5" x14ac:dyDescent="0.35">
      <c r="C151" t="s">
        <v>153</v>
      </c>
      <c r="D151" s="5">
        <v>3446976000000</v>
      </c>
      <c r="E151" s="5">
        <v>3446976000000</v>
      </c>
      <c r="F151" s="5">
        <v>3446976000000</v>
      </c>
      <c r="G151" s="5">
        <v>3421684000000</v>
      </c>
      <c r="I151" s="5">
        <v>3446976000000</v>
      </c>
      <c r="J151" s="5">
        <v>3440707000000</v>
      </c>
      <c r="K151" s="5">
        <v>3440707000000</v>
      </c>
      <c r="L151" s="5">
        <v>3440707000000</v>
      </c>
      <c r="M151" s="5">
        <v>3440707000000</v>
      </c>
      <c r="N151" s="5">
        <v>3440707000000</v>
      </c>
      <c r="O151" s="5">
        <v>3444330000000</v>
      </c>
      <c r="P151" s="5">
        <v>3444330000000</v>
      </c>
      <c r="Q151" s="5">
        <v>3444330000000</v>
      </c>
      <c r="R151" s="5">
        <v>3444330000000</v>
      </c>
      <c r="S151" s="5">
        <v>3444330000000</v>
      </c>
      <c r="T151" s="5">
        <v>3444330000000</v>
      </c>
      <c r="U151" s="5">
        <v>3444330000000</v>
      </c>
      <c r="V151" s="5">
        <v>3444330000000</v>
      </c>
      <c r="W151" s="5">
        <v>3444330000000</v>
      </c>
      <c r="X151" s="5">
        <v>3444330000000</v>
      </c>
      <c r="Y151" s="5">
        <v>3444330000000</v>
      </c>
      <c r="Z151" s="5">
        <v>2318626000000</v>
      </c>
    </row>
    <row r="152" spans="3:26" ht="15.5" x14ac:dyDescent="0.35">
      <c r="C152" t="s">
        <v>155</v>
      </c>
      <c r="D152" s="5">
        <v>41800377000000</v>
      </c>
      <c r="E152" s="5">
        <v>42136089000000</v>
      </c>
      <c r="F152" s="5">
        <v>41434709000000</v>
      </c>
      <c r="G152" s="5">
        <v>40779285000000</v>
      </c>
      <c r="I152" s="5">
        <v>41434709000000</v>
      </c>
      <c r="J152" s="5">
        <v>39632568000000</v>
      </c>
      <c r="K152" s="5">
        <v>36751051000000</v>
      </c>
      <c r="L152" s="5">
        <v>34199727000000</v>
      </c>
      <c r="M152" s="5">
        <v>31136274000000</v>
      </c>
      <c r="N152" s="5">
        <v>28990755000000</v>
      </c>
      <c r="O152" s="5">
        <v>27886429000000</v>
      </c>
      <c r="P152" s="5">
        <v>24561806000000</v>
      </c>
      <c r="Q152" s="5">
        <v>21447516000000</v>
      </c>
      <c r="R152" s="5">
        <v>19029464000000</v>
      </c>
      <c r="S152" s="5">
        <v>16622118000000</v>
      </c>
      <c r="T152" s="5">
        <v>15158819000000</v>
      </c>
      <c r="U152" s="5">
        <v>12803047000000</v>
      </c>
      <c r="V152" s="5">
        <v>10543118000000</v>
      </c>
      <c r="W152" s="5">
        <v>8435575000000</v>
      </c>
      <c r="X152" s="5">
        <v>6420867000000</v>
      </c>
      <c r="Y152" s="5">
        <v>4762569000000</v>
      </c>
      <c r="Z152" s="5">
        <v>3847271000000</v>
      </c>
    </row>
    <row r="153" spans="3:26" ht="15.5" x14ac:dyDescent="0.35">
      <c r="C153" t="s">
        <v>156</v>
      </c>
      <c r="D153" s="5">
        <v>140000000000</v>
      </c>
      <c r="E153" s="5">
        <v>140000000000</v>
      </c>
      <c r="F153" s="5">
        <v>140000000000</v>
      </c>
      <c r="G153" s="5">
        <v>140000000000</v>
      </c>
      <c r="I153" s="5">
        <v>140000000000</v>
      </c>
      <c r="J153" s="5">
        <v>140000000000</v>
      </c>
      <c r="K153" s="5">
        <v>140000000000</v>
      </c>
      <c r="L153" s="5">
        <v>140000000000</v>
      </c>
      <c r="M153" s="5">
        <v>140000000000</v>
      </c>
      <c r="N153" s="5">
        <v>140000000000</v>
      </c>
      <c r="O153" s="5">
        <v>140000000000</v>
      </c>
      <c r="P153" s="5">
        <v>140000000000</v>
      </c>
      <c r="Q153" s="5">
        <v>140000000000</v>
      </c>
      <c r="R153" s="5">
        <v>140000000000</v>
      </c>
      <c r="S153" s="5">
        <v>140000000000</v>
      </c>
      <c r="T153" s="5">
        <v>140000000000</v>
      </c>
      <c r="U153" s="5">
        <v>140000000000</v>
      </c>
      <c r="V153" s="5">
        <v>140000000000</v>
      </c>
      <c r="W153" s="5">
        <v>120000000000</v>
      </c>
      <c r="X153" s="5">
        <v>100000000000</v>
      </c>
      <c r="Y153" s="5">
        <v>100000000000</v>
      </c>
      <c r="Z153" s="5">
        <v>100000000000</v>
      </c>
    </row>
    <row r="154" spans="3:26" ht="15.5" x14ac:dyDescent="0.35">
      <c r="C154" t="s">
        <v>157</v>
      </c>
      <c r="D154" s="5">
        <v>41660377000000</v>
      </c>
      <c r="E154" s="5">
        <v>41996089000000</v>
      </c>
      <c r="F154" s="5">
        <v>41294709000000</v>
      </c>
      <c r="G154" s="5">
        <v>40639285000000</v>
      </c>
      <c r="I154" s="5">
        <v>41294709000000</v>
      </c>
      <c r="J154" s="5">
        <v>39492568000000</v>
      </c>
      <c r="K154" s="5">
        <v>36611051000000</v>
      </c>
      <c r="L154" s="5">
        <v>34059727000000</v>
      </c>
      <c r="M154" s="5">
        <v>30996274000000</v>
      </c>
      <c r="N154" s="5">
        <v>28850755000000</v>
      </c>
      <c r="O154" s="5">
        <v>27746429000000</v>
      </c>
      <c r="P154" s="5">
        <v>24421806000000</v>
      </c>
      <c r="Q154" s="5">
        <v>21307516000000</v>
      </c>
      <c r="R154" s="5">
        <v>18889464000000</v>
      </c>
      <c r="S154" s="5">
        <v>16482118000000</v>
      </c>
      <c r="T154" s="5">
        <v>15018819000000</v>
      </c>
      <c r="U154" s="5">
        <v>12663047000000</v>
      </c>
      <c r="V154" s="5">
        <v>10403118000000</v>
      </c>
      <c r="W154" s="5">
        <v>8315575000000</v>
      </c>
      <c r="X154" s="5">
        <v>6320867000000</v>
      </c>
      <c r="Y154" s="5">
        <v>4662569000000</v>
      </c>
      <c r="Z154" s="5">
        <v>3747271000000</v>
      </c>
    </row>
    <row r="155" spans="3:26" ht="15.5" x14ac:dyDescent="0.35">
      <c r="C155" t="s">
        <v>158</v>
      </c>
      <c r="D155" s="5">
        <v>41800377000000</v>
      </c>
      <c r="E155" s="5">
        <v>42136089000000</v>
      </c>
      <c r="F155" s="5">
        <v>41434709000000</v>
      </c>
      <c r="G155" s="5">
        <v>40779285000000</v>
      </c>
      <c r="I155" s="5">
        <v>41434709000000</v>
      </c>
      <c r="J155" s="5">
        <v>39632568000000</v>
      </c>
      <c r="K155" s="5">
        <v>36751051000000</v>
      </c>
      <c r="L155" s="5">
        <v>34199727000000</v>
      </c>
      <c r="M155" s="5">
        <v>31136274000000</v>
      </c>
      <c r="N155" s="5">
        <v>28990755000000</v>
      </c>
      <c r="O155" s="5">
        <v>27886429000000</v>
      </c>
      <c r="P155" s="5">
        <v>24561806000000</v>
      </c>
      <c r="Q155" s="5">
        <v>21447516000000</v>
      </c>
      <c r="R155" s="5">
        <v>19029464000000</v>
      </c>
      <c r="S155" s="5">
        <v>16622118000000</v>
      </c>
      <c r="T155" s="5">
        <v>15158819000000</v>
      </c>
      <c r="U155" s="5">
        <v>12803047000000</v>
      </c>
      <c r="V155" s="5">
        <v>10543118000000</v>
      </c>
      <c r="W155" s="5">
        <v>8435575000000</v>
      </c>
      <c r="X155" s="5">
        <v>6420867000000</v>
      </c>
      <c r="Y155" s="5">
        <v>4762569000000</v>
      </c>
      <c r="Z155" s="5">
        <v>3847271000000</v>
      </c>
    </row>
    <row r="156" spans="3:26" ht="15.5" x14ac:dyDescent="0.35">
      <c r="C156" t="s">
        <v>159</v>
      </c>
      <c r="D156" s="5">
        <v>3762964000000</v>
      </c>
      <c r="E156" s="5">
        <v>3837134000000</v>
      </c>
      <c r="F156" s="5">
        <v>3797999000000</v>
      </c>
      <c r="G156" s="5">
        <v>3743455000000</v>
      </c>
      <c r="I156" s="5">
        <v>3797999000000</v>
      </c>
      <c r="J156" s="5">
        <v>3745266000000</v>
      </c>
      <c r="K156" s="5">
        <v>3607669000000</v>
      </c>
      <c r="L156" s="5">
        <v>3315198000000</v>
      </c>
      <c r="M156" s="5">
        <v>3102154000000</v>
      </c>
      <c r="N156" s="5">
        <v>3236981000000</v>
      </c>
      <c r="O156" s="5">
        <v>3067156000000</v>
      </c>
      <c r="P156" s="5">
        <v>3001022000000</v>
      </c>
      <c r="Q156" s="5">
        <v>2306833000000</v>
      </c>
      <c r="R156" s="5">
        <v>2585907000000</v>
      </c>
      <c r="S156" s="5">
        <v>2455010000000</v>
      </c>
      <c r="T156" s="5">
        <v>2253137000000</v>
      </c>
      <c r="U156" s="5">
        <v>1408415000000</v>
      </c>
      <c r="V156" s="5">
        <v>1243386000000</v>
      </c>
      <c r="W156" s="5">
        <v>1647074000000</v>
      </c>
      <c r="X156" s="5">
        <v>1072769000000</v>
      </c>
      <c r="Y156" s="5">
        <v>905229000000</v>
      </c>
      <c r="Z156" s="5">
        <v>791939000000</v>
      </c>
    </row>
    <row r="157" spans="3:26" ht="15.5" x14ac:dyDescent="0.35">
      <c r="C157" t="s">
        <v>10</v>
      </c>
      <c r="D157" s="5">
        <v>57093542000000</v>
      </c>
      <c r="E157" s="5">
        <v>58131891000000</v>
      </c>
      <c r="F157" s="5">
        <v>58773013000000</v>
      </c>
      <c r="G157" s="5">
        <v>57880138000000</v>
      </c>
      <c r="I157" s="5">
        <v>58773013000000</v>
      </c>
      <c r="J157" s="5">
        <v>56069616000000</v>
      </c>
      <c r="K157" s="5">
        <v>53312485000000</v>
      </c>
      <c r="L157" s="5">
        <v>50716094000000</v>
      </c>
      <c r="M157" s="5">
        <v>48547747000000</v>
      </c>
      <c r="N157" s="5">
        <v>47460332000000</v>
      </c>
      <c r="O157" s="5">
        <v>44441714000000</v>
      </c>
      <c r="P157" s="5">
        <v>40747117000000</v>
      </c>
      <c r="Q157" s="5">
        <v>36288731000000</v>
      </c>
      <c r="R157" s="5">
        <v>34200800000000</v>
      </c>
      <c r="S157" s="5">
        <v>30806209000000</v>
      </c>
      <c r="T157" s="5">
        <v>23228703000000</v>
      </c>
      <c r="U157" s="5">
        <v>19958433000000</v>
      </c>
      <c r="V157" s="5">
        <v>17647765000000</v>
      </c>
      <c r="W157" s="5">
        <v>15888131000000</v>
      </c>
      <c r="X157" s="5">
        <v>13312378000000</v>
      </c>
      <c r="Y157" s="5">
        <v>11647009000000</v>
      </c>
      <c r="Z157" s="5">
        <v>8726955000000</v>
      </c>
    </row>
    <row r="158" spans="3:26" ht="15.5" x14ac:dyDescent="0.35">
      <c r="C158" t="s">
        <v>160</v>
      </c>
      <c r="D158" s="5">
        <v>229285529000000</v>
      </c>
      <c r="E158" s="5">
        <v>225361509000000</v>
      </c>
      <c r="F158" s="5">
        <v>237326686000000</v>
      </c>
      <c r="G158" s="5">
        <v>226641483000000</v>
      </c>
      <c r="I158" s="5">
        <v>237326686000000</v>
      </c>
      <c r="J158" s="5">
        <v>243958575000000</v>
      </c>
      <c r="K158" s="5">
        <v>222010050000000</v>
      </c>
      <c r="L158" s="5">
        <v>212431881000000</v>
      </c>
      <c r="M158" s="5">
        <v>204462542000000</v>
      </c>
      <c r="N158" s="5">
        <v>218067091000000</v>
      </c>
      <c r="O158" s="5">
        <v>211287370000000</v>
      </c>
      <c r="P158" s="5">
        <v>207204418000000</v>
      </c>
      <c r="Q158" s="5">
        <v>213541797000000</v>
      </c>
      <c r="R158" s="5">
        <v>199175053000000</v>
      </c>
      <c r="S158" s="5">
        <v>183120540000000</v>
      </c>
      <c r="T158" s="5">
        <v>172581667000000</v>
      </c>
      <c r="U158" s="5">
        <v>164055578000000</v>
      </c>
      <c r="V158" s="5">
        <v>148792615000000</v>
      </c>
      <c r="W158" s="5">
        <v>124754179000000</v>
      </c>
      <c r="X158" s="5">
        <v>108947955000000</v>
      </c>
      <c r="Y158" s="5">
        <v>77857418000000</v>
      </c>
      <c r="Z158" s="5">
        <v>64391915000000</v>
      </c>
    </row>
    <row r="159" spans="3:26" ht="15.5" x14ac:dyDescent="0.35">
      <c r="C159" t="s">
        <v>161</v>
      </c>
      <c r="D159" s="5">
        <v>24087645998</v>
      </c>
      <c r="E159" s="5">
        <v>24087645998</v>
      </c>
      <c r="F159" s="5">
        <v>24087645998</v>
      </c>
      <c r="G159" s="5">
        <v>24087645998</v>
      </c>
      <c r="I159" s="5">
        <v>24087645998</v>
      </c>
      <c r="J159" s="5">
        <v>24087645998</v>
      </c>
      <c r="K159" s="5">
        <v>24087645998</v>
      </c>
      <c r="L159" s="5">
        <v>24087645998</v>
      </c>
      <c r="M159" s="5">
        <v>24087645998</v>
      </c>
      <c r="N159" s="5">
        <v>24087645998</v>
      </c>
      <c r="O159" s="5">
        <v>24087645998</v>
      </c>
      <c r="P159" s="5">
        <v>24087645998</v>
      </c>
      <c r="Q159" s="5">
        <v>24087645998</v>
      </c>
      <c r="R159" s="5">
        <v>24087645998</v>
      </c>
      <c r="S159" s="5">
        <v>24087645998</v>
      </c>
      <c r="T159" s="5">
        <v>24087645998</v>
      </c>
      <c r="U159" s="5">
        <v>24087645998</v>
      </c>
      <c r="V159" s="5">
        <v>24087645998</v>
      </c>
      <c r="W159" s="5">
        <v>24087645998</v>
      </c>
      <c r="X159" s="5">
        <v>24087645998</v>
      </c>
      <c r="Y159" s="5">
        <v>24087645998</v>
      </c>
      <c r="Z159" s="5">
        <v>20335300386</v>
      </c>
    </row>
    <row r="161" spans="2:26" ht="15.5" x14ac:dyDescent="0.35">
      <c r="B161" t="s">
        <v>162</v>
      </c>
      <c r="C161" t="s">
        <v>163</v>
      </c>
      <c r="D161" s="5">
        <v>7924111000000</v>
      </c>
      <c r="E161" s="5">
        <v>-5062899000000</v>
      </c>
      <c r="F161" s="5">
        <v>5293440000000</v>
      </c>
      <c r="G161" s="5">
        <v>1479313000000</v>
      </c>
      <c r="I161" s="5">
        <v>-1881739000000</v>
      </c>
      <c r="J161" s="5">
        <v>19021692000000</v>
      </c>
      <c r="K161" s="5">
        <v>3871484000000</v>
      </c>
      <c r="L161" s="5">
        <v>-190260000000</v>
      </c>
      <c r="M161" s="5">
        <v>3029611000000</v>
      </c>
      <c r="N161" s="5">
        <v>27895889000000</v>
      </c>
      <c r="O161" s="5">
        <v>1665448000000</v>
      </c>
      <c r="P161" s="5">
        <v>-11144425000000</v>
      </c>
      <c r="Q161" s="5">
        <v>-7087172000000</v>
      </c>
      <c r="R161" s="5">
        <v>529646000000</v>
      </c>
      <c r="S161" s="5">
        <v>5628708000000</v>
      </c>
      <c r="T161" s="5">
        <v>-8294869000000</v>
      </c>
      <c r="U161" s="5">
        <v>8360282000000</v>
      </c>
      <c r="V161" s="5">
        <v>-9464527000000</v>
      </c>
      <c r="W161" s="5">
        <v>-9553020000000</v>
      </c>
      <c r="X161" s="5">
        <v>11654489000000</v>
      </c>
      <c r="Y161" s="5">
        <v>-384874000000</v>
      </c>
      <c r="Z161" s="5">
        <v>1020145000000</v>
      </c>
    </row>
    <row r="162" spans="2:26" ht="15.5" x14ac:dyDescent="0.35">
      <c r="C162" t="s">
        <v>3117</v>
      </c>
      <c r="D162" s="5">
        <v>3450435000000</v>
      </c>
      <c r="E162" s="5">
        <v>4089581000000</v>
      </c>
      <c r="F162" s="5">
        <v>3409231000000</v>
      </c>
      <c r="G162" s="5">
        <v>3830301000000</v>
      </c>
      <c r="I162" s="5">
        <v>15006832000000</v>
      </c>
      <c r="J162" s="5">
        <v>15258508000000</v>
      </c>
      <c r="K162" s="5">
        <v>14375601000000</v>
      </c>
      <c r="L162" s="5">
        <v>13748599000000</v>
      </c>
      <c r="M162" s="5">
        <v>14187603000000</v>
      </c>
      <c r="N162" s="5">
        <v>16024952000000</v>
      </c>
      <c r="O162" s="5">
        <v>17628166000000</v>
      </c>
      <c r="P162" s="5">
        <v>16965811000000</v>
      </c>
      <c r="Q162" s="5">
        <v>17552673000000</v>
      </c>
      <c r="R162" s="5">
        <v>17288351000000</v>
      </c>
      <c r="S162" s="5">
        <v>16868060000000</v>
      </c>
      <c r="T162" s="5">
        <v>15530870000000</v>
      </c>
      <c r="U162" s="5">
        <v>13106006000000</v>
      </c>
      <c r="V162" s="5">
        <v>11345950000000</v>
      </c>
      <c r="W162" s="5">
        <v>9838995000000</v>
      </c>
      <c r="X162" s="5">
        <v>8276058000000</v>
      </c>
      <c r="Y162" s="5">
        <v>7430638000000</v>
      </c>
      <c r="Z162" s="5">
        <v>5846308000000</v>
      </c>
    </row>
    <row r="163" spans="2:26" ht="15.5" x14ac:dyDescent="0.35">
      <c r="C163" t="s">
        <v>3118</v>
      </c>
      <c r="D163" s="5">
        <v>-1506891000000</v>
      </c>
      <c r="E163" s="5">
        <v>-1534547000000</v>
      </c>
      <c r="F163" s="5">
        <v>-1543746000000</v>
      </c>
      <c r="G163" s="5">
        <v>-1700551000000</v>
      </c>
      <c r="I163" s="5">
        <v>-6693476000000</v>
      </c>
      <c r="J163" s="5">
        <v>-6400044000000</v>
      </c>
      <c r="K163" s="5">
        <v>-5336905000000</v>
      </c>
      <c r="L163" s="5">
        <v>-3863846000000</v>
      </c>
      <c r="M163" s="5">
        <v>-4974334000000</v>
      </c>
      <c r="N163" s="5">
        <v>-7517351000000</v>
      </c>
      <c r="O163" s="5">
        <v>-8728537000000</v>
      </c>
      <c r="P163" s="5">
        <v>-8153508000000</v>
      </c>
      <c r="Q163" s="5">
        <v>-8861177000000</v>
      </c>
      <c r="R163" s="5">
        <v>-8971757000000</v>
      </c>
      <c r="S163" s="5">
        <v>-9557670000000</v>
      </c>
      <c r="T163" s="5">
        <v>-9202877000000</v>
      </c>
      <c r="U163" s="5">
        <v>-7302624000000</v>
      </c>
      <c r="V163" s="5">
        <v>-5998880000000</v>
      </c>
      <c r="W163" s="5">
        <v>-4970718000000</v>
      </c>
      <c r="X163" s="5">
        <v>-3922923000000</v>
      </c>
      <c r="Y163" s="5">
        <v>-4189457000000</v>
      </c>
      <c r="Z163" s="5">
        <v>-3302191000000</v>
      </c>
    </row>
    <row r="164" spans="2:26" ht="15.5" x14ac:dyDescent="0.35">
      <c r="C164" t="s">
        <v>3119</v>
      </c>
      <c r="D164" s="5">
        <v>88590000000</v>
      </c>
      <c r="E164" s="5">
        <v>348005000000</v>
      </c>
      <c r="F164" s="5">
        <v>465748000000</v>
      </c>
      <c r="G164" s="5">
        <v>333443000000</v>
      </c>
      <c r="I164" s="5">
        <v>1614277000000</v>
      </c>
      <c r="J164" s="5">
        <v>2098226000000</v>
      </c>
      <c r="K164" s="5">
        <v>2252408000000</v>
      </c>
      <c r="L164" s="5">
        <v>1556801000000</v>
      </c>
      <c r="M164" s="5">
        <v>3013422000000</v>
      </c>
      <c r="N164" s="5">
        <v>2842060000000</v>
      </c>
      <c r="O164" s="5">
        <v>1813157000000</v>
      </c>
      <c r="P164" s="5">
        <v>2135198000000</v>
      </c>
      <c r="Q164" s="5">
        <v>1790559000000</v>
      </c>
      <c r="R164" s="5">
        <v>1062394000000</v>
      </c>
      <c r="S164" s="5">
        <v>903680000000</v>
      </c>
      <c r="T164" s="5">
        <v>1526930000000</v>
      </c>
      <c r="U164" s="5">
        <v>1134432000000</v>
      </c>
      <c r="V164" s="5">
        <v>1534362000000</v>
      </c>
      <c r="W164" s="5">
        <v>1711481000000</v>
      </c>
      <c r="X164" s="5">
        <v>915876000000</v>
      </c>
      <c r="Y164" s="5">
        <v>734809000000</v>
      </c>
      <c r="Z164" s="5">
        <v>547846000000</v>
      </c>
    </row>
    <row r="165" spans="2:26" ht="15.5" x14ac:dyDescent="0.35">
      <c r="C165" t="s">
        <v>1517</v>
      </c>
      <c r="D165" s="5">
        <v>-1160625000000</v>
      </c>
      <c r="E165" s="5">
        <v>-1459338000000</v>
      </c>
      <c r="F165" s="5">
        <v>-1253416000000</v>
      </c>
      <c r="G165" s="5">
        <v>-1568219000000</v>
      </c>
      <c r="I165" s="5">
        <v>-5387210000000</v>
      </c>
      <c r="J165" s="5">
        <v>-5591688000000</v>
      </c>
      <c r="K165" s="5">
        <v>-4770774000000</v>
      </c>
      <c r="L165" s="5">
        <v>-4627276000000</v>
      </c>
      <c r="M165" s="5">
        <v>-4250378000000</v>
      </c>
      <c r="N165" s="5">
        <v>-4659745000000</v>
      </c>
      <c r="O165" s="5">
        <v>-4031242000000</v>
      </c>
      <c r="P165" s="5">
        <v>-4602416000000</v>
      </c>
      <c r="Q165" s="5">
        <v>-4543081000000</v>
      </c>
      <c r="R165" s="5">
        <v>-4029450000000</v>
      </c>
      <c r="S165" s="5">
        <v>-3999892000000</v>
      </c>
      <c r="T165" s="5">
        <v>-3671145000000</v>
      </c>
      <c r="U165" s="5">
        <v>-2578868000000</v>
      </c>
      <c r="V165" s="5">
        <v>-3031709000000</v>
      </c>
      <c r="W165" s="5">
        <v>-3289986000000</v>
      </c>
      <c r="X165" s="5">
        <v>-2397040000000</v>
      </c>
      <c r="Y165" s="5">
        <v>-1564457000000</v>
      </c>
      <c r="Z165" s="5">
        <v>-1626390000000</v>
      </c>
    </row>
    <row r="166" spans="2:26" ht="15.5" x14ac:dyDescent="0.35">
      <c r="C166" t="s">
        <v>3120</v>
      </c>
      <c r="D166" s="5">
        <v>58185000000</v>
      </c>
      <c r="E166" s="5">
        <v>35066000000</v>
      </c>
      <c r="F166" s="5">
        <v>26528000000</v>
      </c>
      <c r="G166" s="5">
        <v>35563000000</v>
      </c>
      <c r="I166" s="5">
        <v>122261000000</v>
      </c>
      <c r="J166" s="5">
        <v>150160000000</v>
      </c>
      <c r="K166" s="5">
        <v>121795000000</v>
      </c>
      <c r="L166" s="5">
        <v>120998000000</v>
      </c>
      <c r="M166" s="5">
        <v>116475000000</v>
      </c>
      <c r="N166" s="5">
        <v>207760000000</v>
      </c>
      <c r="O166" s="5">
        <v>115212000000</v>
      </c>
      <c r="P166" s="5">
        <v>9848000000</v>
      </c>
      <c r="Q166" s="5">
        <v>87837000000</v>
      </c>
      <c r="R166" s="5">
        <v>98984000000</v>
      </c>
      <c r="S166" s="5">
        <v>185544000000</v>
      </c>
      <c r="T166" s="5">
        <v>32518000000</v>
      </c>
      <c r="U166" s="5">
        <v>407906000000</v>
      </c>
      <c r="V166" s="5">
        <v>251353000000</v>
      </c>
      <c r="W166" s="5">
        <v>286501000000</v>
      </c>
      <c r="X166" s="5">
        <v>122510000000</v>
      </c>
      <c r="Y166" s="5">
        <v>88959000000</v>
      </c>
      <c r="Z166" s="5">
        <v>230217000000</v>
      </c>
    </row>
    <row r="167" spans="2:26" ht="15.5" x14ac:dyDescent="0.35">
      <c r="C167" t="s">
        <v>3121</v>
      </c>
      <c r="X167" s="5">
        <v>228374000000</v>
      </c>
      <c r="Y167" s="5">
        <v>250778000000</v>
      </c>
      <c r="Z167" s="5">
        <v>294302000000</v>
      </c>
    </row>
    <row r="168" spans="2:26" ht="15.5" x14ac:dyDescent="0.35">
      <c r="C168" t="s">
        <v>3122</v>
      </c>
      <c r="D168" s="5">
        <v>20190000000</v>
      </c>
      <c r="E168" s="5">
        <v>25297000000</v>
      </c>
      <c r="F168" s="5">
        <v>63088000000</v>
      </c>
      <c r="G168" s="5">
        <v>-28556000000</v>
      </c>
      <c r="I168" s="5">
        <v>47076000000</v>
      </c>
      <c r="J168" s="5">
        <v>-53565000000</v>
      </c>
      <c r="K168" s="5">
        <v>95742000000</v>
      </c>
      <c r="L168" s="5">
        <v>-8979000000</v>
      </c>
      <c r="M168" s="5">
        <v>63412000000</v>
      </c>
      <c r="N168" s="5">
        <v>162838000000</v>
      </c>
      <c r="O168" s="5">
        <v>75183000000</v>
      </c>
      <c r="P168" s="5">
        <v>152369000000</v>
      </c>
      <c r="Q168" s="5">
        <v>76538000000</v>
      </c>
      <c r="R168" s="5">
        <v>102817000000</v>
      </c>
      <c r="S168" s="5">
        <v>57314000000</v>
      </c>
      <c r="T168" s="5">
        <v>94172000000</v>
      </c>
      <c r="U168" s="5">
        <v>43262000000</v>
      </c>
      <c r="V168" s="5">
        <v>75399000000</v>
      </c>
      <c r="W168" s="5">
        <v>135233000000</v>
      </c>
      <c r="X168" s="5">
        <v>92596000000</v>
      </c>
      <c r="Y168" s="5">
        <v>78786000000</v>
      </c>
      <c r="Z168" s="5">
        <v>-14973000000</v>
      </c>
    </row>
    <row r="169" spans="2:26" ht="15.5" x14ac:dyDescent="0.35">
      <c r="C169" t="s">
        <v>3123</v>
      </c>
      <c r="D169" s="5">
        <v>-217363000000</v>
      </c>
      <c r="E169" s="5">
        <v>-197780000000</v>
      </c>
      <c r="F169" s="5">
        <v>-189758000000</v>
      </c>
      <c r="G169" s="5">
        <v>-179760000000</v>
      </c>
      <c r="I169" s="5">
        <v>-743756000000</v>
      </c>
      <c r="J169" s="5">
        <v>-819931000000</v>
      </c>
      <c r="K169" s="5">
        <v>-816417000000</v>
      </c>
      <c r="L169" s="5">
        <v>-751503000000</v>
      </c>
      <c r="M169" s="5">
        <v>-702196000000</v>
      </c>
      <c r="N169" s="5">
        <v>-969218000000</v>
      </c>
      <c r="O169" s="5">
        <v>-1131310000000</v>
      </c>
      <c r="P169" s="5">
        <v>-1271826000000</v>
      </c>
      <c r="Q169" s="5">
        <v>-1053098000000</v>
      </c>
      <c r="R169" s="5">
        <v>-887700000000</v>
      </c>
      <c r="S169" s="5">
        <v>-1162486000000</v>
      </c>
      <c r="T169" s="5">
        <v>-942700000000</v>
      </c>
      <c r="U169" s="5">
        <v>-868465000000</v>
      </c>
      <c r="V169" s="5">
        <v>-831757000000</v>
      </c>
      <c r="W169" s="5">
        <v>-549520000000</v>
      </c>
      <c r="X169" s="5">
        <v>-566388000000</v>
      </c>
      <c r="Y169" s="5">
        <v>-237860000000</v>
      </c>
      <c r="Z169" s="5">
        <v>-506653000000</v>
      </c>
    </row>
    <row r="170" spans="2:26" ht="15.5" x14ac:dyDescent="0.35">
      <c r="C170" t="s">
        <v>2437</v>
      </c>
    </row>
    <row r="171" spans="2:26" ht="15.5" x14ac:dyDescent="0.35">
      <c r="C171" t="s">
        <v>1591</v>
      </c>
      <c r="M171" s="5">
        <v>171288000000</v>
      </c>
      <c r="N171" s="5">
        <v>-121288000000</v>
      </c>
      <c r="O171" s="5">
        <v>373800000000</v>
      </c>
      <c r="P171" s="5">
        <v>87594000000</v>
      </c>
      <c r="Q171" s="5">
        <v>-114834000000</v>
      </c>
      <c r="R171" s="5">
        <v>628490000000</v>
      </c>
      <c r="S171" s="5">
        <v>-477966000000</v>
      </c>
      <c r="T171" s="5">
        <v>-547084000000</v>
      </c>
      <c r="V171" s="5">
        <v>1805623000000</v>
      </c>
      <c r="W171" s="5">
        <v>-1805623000000</v>
      </c>
      <c r="Y171" s="5">
        <v>-2851554000000</v>
      </c>
      <c r="Z171" s="5">
        <v>-2251811000000</v>
      </c>
    </row>
    <row r="172" spans="2:26" ht="15.5" x14ac:dyDescent="0.35">
      <c r="C172" t="s">
        <v>1618</v>
      </c>
      <c r="D172" s="5">
        <v>-2076029000000</v>
      </c>
      <c r="E172" s="5">
        <v>-139469000000</v>
      </c>
      <c r="F172" s="5">
        <v>-276751000000</v>
      </c>
      <c r="G172" s="5">
        <v>4082165000000</v>
      </c>
      <c r="I172" s="5">
        <v>10708587000000</v>
      </c>
      <c r="J172" s="5">
        <v>-4701332000000</v>
      </c>
      <c r="K172" s="5">
        <v>-4506903000000</v>
      </c>
      <c r="L172" s="5">
        <v>-1279630000000</v>
      </c>
      <c r="M172" s="5">
        <v>-1869302000000</v>
      </c>
      <c r="N172" s="5">
        <v>3295989000000</v>
      </c>
      <c r="O172" s="5">
        <v>-5559280000000</v>
      </c>
      <c r="P172" s="5">
        <v>19657738000000</v>
      </c>
      <c r="Q172" s="5">
        <v>-10729592000000</v>
      </c>
      <c r="R172" s="5">
        <v>-2211042000000</v>
      </c>
      <c r="S172" s="5">
        <v>5298596000000</v>
      </c>
      <c r="T172" s="5">
        <v>-7397142000000</v>
      </c>
      <c r="U172" s="5">
        <v>-6217460000000</v>
      </c>
      <c r="V172" s="5">
        <v>406549000000</v>
      </c>
      <c r="W172" s="5">
        <v>-2996897000000</v>
      </c>
      <c r="X172" s="5">
        <v>616151000000</v>
      </c>
      <c r="Y172" s="5">
        <v>-5817964000000</v>
      </c>
      <c r="Z172" s="5">
        <v>-201554000000</v>
      </c>
    </row>
    <row r="173" spans="2:26" ht="15.5" x14ac:dyDescent="0.35">
      <c r="C173" t="s">
        <v>1757</v>
      </c>
      <c r="D173" s="5">
        <v>405669000000</v>
      </c>
      <c r="E173" s="5">
        <v>4806153000000</v>
      </c>
      <c r="F173" s="5">
        <v>-3199252000000</v>
      </c>
      <c r="G173" s="5">
        <v>5761379000000</v>
      </c>
      <c r="I173" s="5">
        <v>1726871000000</v>
      </c>
      <c r="J173" s="5">
        <v>-1931203000000</v>
      </c>
      <c r="K173" s="5">
        <v>-10471886000000</v>
      </c>
      <c r="L173" s="5">
        <v>-12374150000000</v>
      </c>
      <c r="M173" s="5">
        <v>-1459009000000</v>
      </c>
      <c r="N173" s="5">
        <v>15864196000000</v>
      </c>
      <c r="O173" s="5">
        <v>1468537000000</v>
      </c>
      <c r="P173" s="5">
        <v>-5217069000000</v>
      </c>
      <c r="Q173" s="5">
        <v>-3746110000000</v>
      </c>
      <c r="R173" s="5">
        <v>-1869056000000</v>
      </c>
      <c r="S173" s="5">
        <v>401496000000</v>
      </c>
      <c r="T173" s="5">
        <v>303079000000</v>
      </c>
      <c r="U173" s="5">
        <v>-12090900000000</v>
      </c>
      <c r="V173" s="5">
        <v>-23209664000000</v>
      </c>
      <c r="W173" s="5">
        <v>-14089603000000</v>
      </c>
      <c r="X173" s="5">
        <v>-14831890000000</v>
      </c>
      <c r="Y173" s="5">
        <v>-5705797000000</v>
      </c>
      <c r="Z173" s="5">
        <v>-7777875000000</v>
      </c>
    </row>
    <row r="174" spans="2:26" ht="15.5" x14ac:dyDescent="0.35">
      <c r="C174" t="s">
        <v>935</v>
      </c>
      <c r="D174" s="5">
        <v>5291558000000</v>
      </c>
      <c r="E174" s="5">
        <v>2883724000000</v>
      </c>
      <c r="F174" s="5">
        <v>-2835184000000</v>
      </c>
      <c r="G174" s="5">
        <v>-5642847000000</v>
      </c>
      <c r="I174" s="5">
        <v>-7451177000000</v>
      </c>
      <c r="J174" s="5">
        <v>3731653000000</v>
      </c>
      <c r="K174" s="5">
        <v>5815025000000</v>
      </c>
      <c r="L174" s="5">
        <v>5317954000000</v>
      </c>
      <c r="M174" s="5">
        <v>1299127000000</v>
      </c>
      <c r="N174" s="5">
        <v>-5577148000000</v>
      </c>
      <c r="O174" s="5">
        <v>800317000000</v>
      </c>
      <c r="P174" s="5">
        <v>-9819042000000</v>
      </c>
      <c r="Q174" s="5">
        <v>-5664003000000</v>
      </c>
      <c r="R174" s="5">
        <v>-8759549000000</v>
      </c>
      <c r="S174" s="5">
        <v>-6871729000000</v>
      </c>
      <c r="T174" s="5">
        <v>-9320566000000</v>
      </c>
      <c r="U174" s="5">
        <v>11183132000000</v>
      </c>
      <c r="V174" s="5">
        <v>-11407927000000</v>
      </c>
      <c r="W174" s="5">
        <v>-2798161000000</v>
      </c>
      <c r="X174" s="5">
        <v>8000000000</v>
      </c>
      <c r="Y174" s="5">
        <v>119927000000</v>
      </c>
      <c r="Z174" s="5">
        <v>259250000000</v>
      </c>
    </row>
    <row r="175" spans="2:26" ht="15.5" x14ac:dyDescent="0.35">
      <c r="C175" t="s">
        <v>3124</v>
      </c>
      <c r="D175" s="5">
        <v>-24303000000</v>
      </c>
      <c r="E175" s="5">
        <v>-33226000000</v>
      </c>
      <c r="F175" s="5">
        <v>-4336000000</v>
      </c>
      <c r="G175" s="5">
        <v>-64826000000</v>
      </c>
      <c r="I175" s="5">
        <v>-97619000000</v>
      </c>
      <c r="J175" s="5">
        <v>-75779000000</v>
      </c>
      <c r="K175" s="5">
        <v>-247809000000</v>
      </c>
      <c r="L175" s="5">
        <v>-77336000000</v>
      </c>
      <c r="M175" s="5">
        <v>123851000000</v>
      </c>
      <c r="N175" s="5">
        <v>301183000000</v>
      </c>
      <c r="O175" s="5">
        <v>667153000000</v>
      </c>
      <c r="P175" s="5">
        <v>1215945000000</v>
      </c>
      <c r="Q175" s="5">
        <v>-1256748000000</v>
      </c>
      <c r="R175" s="5">
        <v>159714000000</v>
      </c>
      <c r="S175" s="5">
        <v>92453000000</v>
      </c>
      <c r="T175" s="5">
        <v>-130314000000</v>
      </c>
      <c r="U175" s="5">
        <v>-446847000000</v>
      </c>
      <c r="V175" s="5">
        <v>-292788000000</v>
      </c>
      <c r="W175" s="5">
        <v>-221059000000</v>
      </c>
      <c r="X175" s="5">
        <v>-50870000000</v>
      </c>
      <c r="Y175" s="5">
        <v>9100000000</v>
      </c>
      <c r="Z175" s="5">
        <v>-50271000000</v>
      </c>
    </row>
    <row r="176" spans="2:26" ht="15.5" x14ac:dyDescent="0.35">
      <c r="C176" t="s">
        <v>2024</v>
      </c>
      <c r="D176" s="5">
        <v>120953000000</v>
      </c>
      <c r="E176" s="5">
        <v>-138708000000</v>
      </c>
      <c r="F176" s="5">
        <v>15723000000</v>
      </c>
      <c r="G176" s="5">
        <v>51641000000</v>
      </c>
      <c r="I176" s="5">
        <v>80580000000</v>
      </c>
      <c r="J176" s="5">
        <v>-662551000000</v>
      </c>
      <c r="K176" s="5">
        <v>-1975812000000</v>
      </c>
      <c r="L176" s="5">
        <v>-1331490000000</v>
      </c>
      <c r="M176" s="5">
        <v>1257746000000</v>
      </c>
      <c r="N176" s="5">
        <v>2057693000000</v>
      </c>
      <c r="O176" s="5">
        <v>-2102426000000</v>
      </c>
      <c r="P176" s="5">
        <v>-2754841000000</v>
      </c>
      <c r="Q176" s="5">
        <v>-2318665000000</v>
      </c>
      <c r="R176" s="5">
        <v>-331186000000</v>
      </c>
      <c r="S176" s="5">
        <v>-455302000000</v>
      </c>
      <c r="T176" s="5">
        <v>-929871000000</v>
      </c>
      <c r="U176" s="5">
        <v>-215905000000</v>
      </c>
      <c r="V176" s="5">
        <v>-81632000000</v>
      </c>
      <c r="W176" s="5">
        <v>-1624952000000</v>
      </c>
      <c r="X176" s="5">
        <v>-884818000000</v>
      </c>
      <c r="Y176" s="5">
        <v>-287564000000</v>
      </c>
      <c r="Z176" s="5">
        <v>-467401000000</v>
      </c>
    </row>
    <row r="177" spans="3:26" ht="15.5" x14ac:dyDescent="0.35">
      <c r="C177" t="s">
        <v>3125</v>
      </c>
      <c r="D177" s="5">
        <v>-7000000</v>
      </c>
      <c r="E177" s="5">
        <v>-829000000</v>
      </c>
      <c r="F177" s="5">
        <v>-68000000</v>
      </c>
      <c r="I177" s="5">
        <v>-68000000</v>
      </c>
      <c r="K177" s="5">
        <v>10612000000</v>
      </c>
      <c r="M177" s="5">
        <v>309863000000</v>
      </c>
      <c r="N177" s="5">
        <v>-53301000000</v>
      </c>
      <c r="O177" s="5">
        <v>44270000000</v>
      </c>
      <c r="P177" s="5">
        <v>411659000000</v>
      </c>
      <c r="Q177" s="5">
        <v>131595000000</v>
      </c>
      <c r="R177" s="5">
        <v>108083000000</v>
      </c>
      <c r="S177" s="5">
        <v>401744000000</v>
      </c>
      <c r="T177" s="5">
        <v>304879000000</v>
      </c>
      <c r="U177" s="5">
        <v>-942412000000</v>
      </c>
      <c r="V177" s="5">
        <v>-136687000000</v>
      </c>
      <c r="W177" s="5">
        <v>-509129000000</v>
      </c>
      <c r="X177" s="5">
        <v>-283634000000</v>
      </c>
      <c r="Y177" s="5">
        <v>-20325000000</v>
      </c>
      <c r="Z177" s="5">
        <v>-163377000000</v>
      </c>
    </row>
    <row r="178" spans="3:26" ht="15.5" x14ac:dyDescent="0.35">
      <c r="C178" t="s">
        <v>3126</v>
      </c>
      <c r="D178" s="5">
        <v>16299000000</v>
      </c>
      <c r="E178" s="5">
        <v>18584000000</v>
      </c>
      <c r="F178" s="5">
        <v>-503000000</v>
      </c>
      <c r="G178" s="5">
        <v>-7356000000</v>
      </c>
      <c r="I178" s="5">
        <v>-22567000000</v>
      </c>
      <c r="J178" s="5">
        <v>-30476000000</v>
      </c>
      <c r="K178" s="5">
        <v>-14556000000</v>
      </c>
      <c r="L178" s="5">
        <v>-78778000000</v>
      </c>
    </row>
    <row r="179" spans="3:26" ht="15.5" x14ac:dyDescent="0.35">
      <c r="C179" t="s">
        <v>3127</v>
      </c>
      <c r="Z179" s="5">
        <v>5250000000</v>
      </c>
    </row>
    <row r="180" spans="3:26" ht="15.5" x14ac:dyDescent="0.35">
      <c r="C180" t="s">
        <v>1058</v>
      </c>
      <c r="D180" s="5">
        <v>111923000000</v>
      </c>
      <c r="E180" s="5">
        <v>-219601000000</v>
      </c>
      <c r="F180" s="5">
        <v>401258000000</v>
      </c>
      <c r="G180" s="5">
        <v>-106924000000</v>
      </c>
      <c r="I180" s="5">
        <v>187217000000</v>
      </c>
      <c r="J180" s="5">
        <v>169962000000</v>
      </c>
      <c r="K180" s="5">
        <v>-912473000000</v>
      </c>
      <c r="L180" s="5">
        <v>-1486849000000</v>
      </c>
      <c r="M180" s="5">
        <v>201073000000</v>
      </c>
      <c r="N180" s="5">
        <v>-364574000000</v>
      </c>
      <c r="O180" s="5">
        <v>-1195440000000</v>
      </c>
      <c r="P180" s="5">
        <v>-811957000000</v>
      </c>
      <c r="Q180" s="5">
        <v>-93132000000</v>
      </c>
      <c r="R180" s="5">
        <v>-182277000000</v>
      </c>
      <c r="S180" s="5">
        <v>-286988000000</v>
      </c>
      <c r="T180" s="5">
        <v>-671084000000</v>
      </c>
      <c r="U180" s="5">
        <v>443925000000</v>
      </c>
      <c r="V180" s="5">
        <v>-282659000000</v>
      </c>
      <c r="W180" s="5">
        <v>-123485000000</v>
      </c>
      <c r="X180" s="5">
        <v>-250252000000</v>
      </c>
      <c r="Y180" s="5">
        <v>-12098000000</v>
      </c>
      <c r="Z180" s="5">
        <v>557334000000</v>
      </c>
    </row>
    <row r="181" spans="3:26" ht="15.5" x14ac:dyDescent="0.35">
      <c r="C181" t="s">
        <v>943</v>
      </c>
      <c r="D181" s="5">
        <v>3846063000000</v>
      </c>
      <c r="E181" s="5">
        <v>7176628000000</v>
      </c>
      <c r="F181" s="5">
        <v>-5899113000000</v>
      </c>
      <c r="G181" s="5">
        <v>4073232000000</v>
      </c>
      <c r="I181" s="5">
        <v>5131824000000</v>
      </c>
      <c r="J181" s="5">
        <v>-3499726000000</v>
      </c>
      <c r="K181" s="5">
        <v>-12303802000000</v>
      </c>
      <c r="L181" s="5">
        <v>-11310279000000</v>
      </c>
      <c r="M181" s="5">
        <v>34637000000</v>
      </c>
      <c r="N181" s="5">
        <v>15402750000000</v>
      </c>
      <c r="O181" s="5">
        <v>-5503069000000</v>
      </c>
      <c r="P181" s="5">
        <v>2770027000000</v>
      </c>
      <c r="Q181" s="5">
        <v>-23791489000000</v>
      </c>
      <c r="R181" s="5">
        <v>-12456823000000</v>
      </c>
      <c r="S181" s="5">
        <v>-1897696000000</v>
      </c>
      <c r="T181" s="5">
        <v>-18388103000000</v>
      </c>
      <c r="U181" s="5">
        <v>-8286467000000</v>
      </c>
      <c r="V181" s="5">
        <v>-33199185000000</v>
      </c>
      <c r="W181" s="5">
        <v>-24168909000000</v>
      </c>
      <c r="X181" s="5">
        <v>-15677313000000</v>
      </c>
      <c r="Y181" s="5">
        <v>-14566275000000</v>
      </c>
      <c r="Z181" s="5">
        <v>-10090455000000</v>
      </c>
    </row>
    <row r="182" spans="3:26" ht="15.5" x14ac:dyDescent="0.35">
      <c r="C182" t="s">
        <v>774</v>
      </c>
    </row>
    <row r="183" spans="3:26" ht="15.5" x14ac:dyDescent="0.35">
      <c r="C183" t="s">
        <v>1625</v>
      </c>
    </row>
    <row r="184" spans="3:26" ht="15.5" x14ac:dyDescent="0.35">
      <c r="C184" t="s">
        <v>1597</v>
      </c>
      <c r="D184" s="5">
        <v>65246000000</v>
      </c>
      <c r="E184" s="5">
        <v>141626000000</v>
      </c>
      <c r="F184" s="5">
        <v>-119286000000</v>
      </c>
      <c r="G184" s="5">
        <v>5467000000</v>
      </c>
      <c r="I184" s="5">
        <v>-41328000000</v>
      </c>
      <c r="J184" s="5">
        <v>-25291000000</v>
      </c>
      <c r="K184" s="5">
        <v>15985000000</v>
      </c>
      <c r="L184" s="5">
        <v>-1901000000</v>
      </c>
      <c r="M184" s="5">
        <v>-31336000000</v>
      </c>
      <c r="N184" s="5">
        <v>28003000000</v>
      </c>
      <c r="O184" s="5">
        <v>-114318000000</v>
      </c>
      <c r="P184" s="5">
        <v>-211076000000</v>
      </c>
      <c r="Q184" s="5">
        <v>242964000000</v>
      </c>
      <c r="R184" s="5">
        <v>60177000000</v>
      </c>
      <c r="S184" s="5">
        <v>-69973000000</v>
      </c>
      <c r="T184" s="5">
        <v>7246000000</v>
      </c>
      <c r="U184" s="5">
        <v>-53778000000</v>
      </c>
      <c r="V184" s="5">
        <v>56798000000</v>
      </c>
      <c r="W184" s="5">
        <v>117672000000</v>
      </c>
      <c r="X184" s="5">
        <v>-26326000000</v>
      </c>
      <c r="Y184" s="5">
        <v>-121688000000</v>
      </c>
      <c r="Z184" s="5">
        <v>9161000000</v>
      </c>
    </row>
    <row r="185" spans="3:26" ht="15.5" x14ac:dyDescent="0.35">
      <c r="C185" t="s">
        <v>3128</v>
      </c>
      <c r="D185" s="5">
        <v>-2129120000000</v>
      </c>
      <c r="E185" s="5">
        <v>-8884436000000</v>
      </c>
      <c r="F185" s="5">
        <v>6215687000000</v>
      </c>
      <c r="G185" s="5">
        <v>-2135339000000</v>
      </c>
      <c r="I185" s="5">
        <v>1607715000000</v>
      </c>
      <c r="J185" s="5">
        <v>6603150000000</v>
      </c>
      <c r="K185" s="5">
        <v>2406006000000</v>
      </c>
      <c r="L185" s="5">
        <v>7775613000000</v>
      </c>
      <c r="M185" s="5">
        <v>-8960872000000</v>
      </c>
      <c r="N185" s="5">
        <v>11626281000000</v>
      </c>
      <c r="O185" s="5">
        <v>-6291430000000</v>
      </c>
      <c r="P185" s="5">
        <v>-7976323000000</v>
      </c>
      <c r="Q185" s="5">
        <v>3016369000000</v>
      </c>
      <c r="R185" s="5">
        <v>14337807000000</v>
      </c>
      <c r="S185" s="5">
        <v>2211156000000</v>
      </c>
      <c r="T185" s="5">
        <v>5848600000000</v>
      </c>
      <c r="U185" s="5">
        <v>17561392000000</v>
      </c>
      <c r="V185" s="5">
        <v>16746729000000</v>
      </c>
      <c r="W185" s="5">
        <v>10468812000000</v>
      </c>
      <c r="X185" s="5">
        <v>19045835000000</v>
      </c>
      <c r="Y185" s="5">
        <v>10195957000000</v>
      </c>
      <c r="Z185" s="5">
        <v>14722546000000</v>
      </c>
    </row>
    <row r="186" spans="3:26" ht="15.5" x14ac:dyDescent="0.35">
      <c r="C186" t="s">
        <v>116</v>
      </c>
    </row>
    <row r="187" spans="3:26" ht="15.5" x14ac:dyDescent="0.35">
      <c r="C187" t="s">
        <v>1600</v>
      </c>
      <c r="D187" s="5">
        <v>-108468000000</v>
      </c>
      <c r="E187" s="5">
        <v>-1730931000000</v>
      </c>
      <c r="F187" s="5">
        <v>188495000000</v>
      </c>
      <c r="G187" s="5">
        <v>1875030000000</v>
      </c>
      <c r="I187" s="5">
        <v>1983727000000</v>
      </c>
      <c r="J187" s="5">
        <v>-1130933000000</v>
      </c>
      <c r="K187" s="5">
        <v>-127375000000</v>
      </c>
      <c r="L187" s="5">
        <v>1492171000000</v>
      </c>
      <c r="M187" s="5">
        <v>393114000000</v>
      </c>
      <c r="N187" s="5">
        <v>-2491882000000</v>
      </c>
      <c r="O187" s="5">
        <v>3310860000000</v>
      </c>
      <c r="P187" s="5">
        <v>-3077006000000</v>
      </c>
      <c r="Q187" s="5">
        <v>1913393000000</v>
      </c>
      <c r="R187" s="5">
        <v>-3776496000000</v>
      </c>
      <c r="S187" s="5">
        <v>741740000000</v>
      </c>
      <c r="T187" s="5">
        <v>-122841000000</v>
      </c>
      <c r="U187" s="5">
        <v>-1906503000000</v>
      </c>
      <c r="V187" s="5">
        <v>1532011000000</v>
      </c>
      <c r="W187" s="5">
        <v>1747903000000</v>
      </c>
      <c r="X187" s="5">
        <v>1306922000000</v>
      </c>
      <c r="Y187" s="5">
        <v>920072000000</v>
      </c>
      <c r="Z187" s="5">
        <v>-948670000000</v>
      </c>
    </row>
    <row r="188" spans="3:26" ht="15.5" x14ac:dyDescent="0.35">
      <c r="C188" t="s">
        <v>1603</v>
      </c>
      <c r="D188" s="5">
        <v>190000000</v>
      </c>
      <c r="E188" s="5">
        <v>138000000</v>
      </c>
      <c r="F188" s="5">
        <v>-1024000000</v>
      </c>
      <c r="G188" s="5">
        <v>406000000</v>
      </c>
      <c r="I188" s="5">
        <v>-662000000</v>
      </c>
      <c r="J188" s="5">
        <v>-607000000</v>
      </c>
      <c r="K188" s="5">
        <v>-965000000</v>
      </c>
      <c r="L188" s="5">
        <v>4541000000</v>
      </c>
      <c r="M188" s="5">
        <v>-5214000000</v>
      </c>
      <c r="N188" s="5">
        <v>-736000000</v>
      </c>
      <c r="O188" s="5">
        <v>1307000000</v>
      </c>
      <c r="P188" s="5">
        <v>-99000000</v>
      </c>
      <c r="Q188" s="5">
        <v>-487000000</v>
      </c>
      <c r="R188" s="5">
        <v>3455000000</v>
      </c>
      <c r="S188" s="5">
        <v>-2850000000</v>
      </c>
      <c r="T188" s="5">
        <v>228000000</v>
      </c>
      <c r="U188" s="5">
        <v>16592000000</v>
      </c>
      <c r="V188" s="5">
        <v>-13366000000</v>
      </c>
      <c r="W188" s="5">
        <v>1170000000</v>
      </c>
      <c r="Y188" s="5">
        <v>31728000000</v>
      </c>
      <c r="Z188" s="5">
        <v>-31728000000</v>
      </c>
    </row>
    <row r="189" spans="3:26" ht="15.5" x14ac:dyDescent="0.35">
      <c r="C189" t="s">
        <v>3129</v>
      </c>
      <c r="D189" s="5">
        <v>6050996000000</v>
      </c>
      <c r="E189" s="5">
        <v>-3344850000000</v>
      </c>
      <c r="F189" s="5">
        <v>3918447000000</v>
      </c>
      <c r="G189" s="5">
        <v>-3977945000000</v>
      </c>
      <c r="I189" s="5">
        <v>-17125142000000</v>
      </c>
      <c r="J189" s="5">
        <v>11427392000000</v>
      </c>
      <c r="K189" s="5">
        <v>7353646000000</v>
      </c>
      <c r="L189" s="5">
        <v>-4493742000000</v>
      </c>
      <c r="M189" s="5">
        <v>4383733000000</v>
      </c>
      <c r="N189" s="5">
        <v>-2392157000000</v>
      </c>
      <c r="O189" s="5">
        <v>4910465000000</v>
      </c>
      <c r="P189" s="5">
        <v>-8138487000000</v>
      </c>
      <c r="Q189" s="5">
        <v>6531611000000</v>
      </c>
      <c r="R189" s="5">
        <v>-2999636000000</v>
      </c>
      <c r="S189" s="5">
        <v>1389585000000</v>
      </c>
      <c r="T189" s="5">
        <v>647840000000</v>
      </c>
      <c r="U189" s="5">
        <v>-2793460000000</v>
      </c>
      <c r="V189" s="5">
        <v>1697383000000</v>
      </c>
      <c r="W189" s="5">
        <v>-988728000000</v>
      </c>
      <c r="X189" s="5">
        <v>4150005000000</v>
      </c>
      <c r="Y189" s="5">
        <v>503887000000</v>
      </c>
      <c r="Z189" s="5">
        <v>-3346225000000</v>
      </c>
    </row>
    <row r="190" spans="3:26" ht="15.5" x14ac:dyDescent="0.35">
      <c r="C190" t="s">
        <v>3130</v>
      </c>
      <c r="D190" s="5">
        <v>-470332000000</v>
      </c>
      <c r="E190" s="5">
        <v>366582000000</v>
      </c>
      <c r="F190" s="5">
        <v>241565000000</v>
      </c>
      <c r="G190" s="5">
        <v>890483000000</v>
      </c>
      <c r="I190" s="5">
        <v>2780512000000</v>
      </c>
      <c r="J190" s="5">
        <v>1113433000000</v>
      </c>
      <c r="K190" s="5">
        <v>677387000000</v>
      </c>
    </row>
    <row r="191" spans="3:26" ht="15.5" x14ac:dyDescent="0.35">
      <c r="C191" t="s">
        <v>1635</v>
      </c>
      <c r="D191" s="5">
        <v>-62985000000</v>
      </c>
      <c r="E191" s="5">
        <v>-93940000000</v>
      </c>
      <c r="F191" s="5">
        <v>-229006000000</v>
      </c>
      <c r="G191" s="5">
        <v>25758000000</v>
      </c>
      <c r="I191" s="5">
        <v>-184389000000</v>
      </c>
      <c r="J191" s="5">
        <v>-107392000000</v>
      </c>
      <c r="K191" s="5">
        <v>-70848000000</v>
      </c>
      <c r="L191" s="5">
        <v>168543000000</v>
      </c>
      <c r="M191" s="5">
        <v>-238455000000</v>
      </c>
      <c r="N191" s="5">
        <v>-367666000000</v>
      </c>
      <c r="O191" s="5">
        <v>-388996000000</v>
      </c>
      <c r="P191" s="5">
        <v>253063000000</v>
      </c>
      <c r="Q191" s="5">
        <v>-49784000000</v>
      </c>
      <c r="R191" s="5">
        <v>697523000000</v>
      </c>
      <c r="S191" s="5">
        <v>-37804000000</v>
      </c>
      <c r="T191" s="5">
        <v>344393000000</v>
      </c>
      <c r="U191" s="5">
        <v>-119143000000</v>
      </c>
      <c r="V191" s="5">
        <v>370385000000</v>
      </c>
      <c r="W191" s="5">
        <v>107074000000</v>
      </c>
      <c r="X191" s="5">
        <v>106303000000</v>
      </c>
      <c r="Y191" s="5">
        <v>59249000000</v>
      </c>
      <c r="Z191" s="5">
        <v>-749461000000</v>
      </c>
    </row>
    <row r="192" spans="3:26" ht="15.5" x14ac:dyDescent="0.35">
      <c r="C192" t="s">
        <v>3131</v>
      </c>
      <c r="Z192" s="5">
        <v>-13489000000</v>
      </c>
    </row>
    <row r="193" spans="3:26" ht="15.5" x14ac:dyDescent="0.35">
      <c r="C193" t="s">
        <v>951</v>
      </c>
      <c r="D193" s="5">
        <v>3345527000000</v>
      </c>
      <c r="E193" s="5">
        <v>-13545811000000</v>
      </c>
      <c r="F193" s="5">
        <v>10214878000000</v>
      </c>
      <c r="G193" s="5">
        <v>-3316140000000</v>
      </c>
      <c r="I193" s="5">
        <v>-10979567000000</v>
      </c>
      <c r="J193" s="5">
        <v>17879752000000</v>
      </c>
      <c r="K193" s="5">
        <v>10253836000000</v>
      </c>
      <c r="L193" s="5">
        <v>4945225000000</v>
      </c>
      <c r="M193" s="5">
        <v>-4459030000000</v>
      </c>
      <c r="N193" s="5">
        <v>6401843000000</v>
      </c>
      <c r="O193" s="5">
        <v>1427888000000</v>
      </c>
      <c r="P193" s="5">
        <v>-19149928000000</v>
      </c>
      <c r="Q193" s="5">
        <v>11654066000000</v>
      </c>
      <c r="R193" s="5">
        <v>8322830000000</v>
      </c>
      <c r="S193" s="5">
        <v>4231854000000</v>
      </c>
      <c r="T193" s="5">
        <v>6725466000000</v>
      </c>
      <c r="U193" s="5">
        <v>12705100000000</v>
      </c>
      <c r="V193" s="5">
        <v>20389940000000</v>
      </c>
      <c r="W193" s="5">
        <v>11453903000000</v>
      </c>
      <c r="X193" s="5">
        <v>24582739000000</v>
      </c>
      <c r="Y193" s="5">
        <v>11589205000000</v>
      </c>
      <c r="Z193" s="5">
        <v>9642134000000</v>
      </c>
    </row>
    <row r="194" spans="3:26" ht="15.5" x14ac:dyDescent="0.35">
      <c r="C194" t="s">
        <v>173</v>
      </c>
      <c r="D194" s="5">
        <v>329668000000</v>
      </c>
      <c r="E194" s="5">
        <v>2727416000000</v>
      </c>
      <c r="F194" s="5">
        <v>-606306000000</v>
      </c>
      <c r="G194" s="5">
        <v>1032341000000</v>
      </c>
      <c r="I194" s="5">
        <v>139458000000</v>
      </c>
      <c r="J194" s="5">
        <v>1610013000000</v>
      </c>
      <c r="K194" s="5">
        <v>-3717359000000</v>
      </c>
      <c r="L194" s="5">
        <v>291513000000</v>
      </c>
      <c r="M194" s="5">
        <v>-9484265000000</v>
      </c>
      <c r="N194" s="5">
        <v>-2548266000000</v>
      </c>
      <c r="O194" s="5">
        <v>-762302000000</v>
      </c>
      <c r="P194" s="5">
        <v>8739722000000</v>
      </c>
      <c r="Q194" s="5">
        <v>208032000000</v>
      </c>
      <c r="R194" s="5">
        <v>4037117000000</v>
      </c>
      <c r="S194" s="5">
        <v>-1378915000000</v>
      </c>
      <c r="T194" s="5">
        <v>-1457756000000</v>
      </c>
      <c r="U194" s="5">
        <v>-832988000000</v>
      </c>
      <c r="V194" s="5">
        <v>1887040000000</v>
      </c>
      <c r="W194" s="5">
        <v>1605548000000</v>
      </c>
      <c r="X194" s="5">
        <v>4826342000000</v>
      </c>
      <c r="Y194" s="5">
        <v>681866000000</v>
      </c>
      <c r="Z194" s="5">
        <v>656851000000</v>
      </c>
    </row>
    <row r="195" spans="3:26" ht="15.5" x14ac:dyDescent="0.35">
      <c r="C195" t="s">
        <v>174</v>
      </c>
      <c r="D195" s="5">
        <v>-13132186000000</v>
      </c>
      <c r="E195" s="5">
        <v>6029658000000</v>
      </c>
      <c r="F195" s="5">
        <v>-8838767000000</v>
      </c>
      <c r="G195" s="5">
        <v>-55861000000</v>
      </c>
      <c r="I195" s="5">
        <v>-4271924000000</v>
      </c>
      <c r="J195" s="5">
        <v>-19293524000000</v>
      </c>
      <c r="K195" s="5">
        <v>-957417000000</v>
      </c>
      <c r="L195" s="5">
        <v>3190521000000</v>
      </c>
      <c r="M195" s="5">
        <v>5686172000000</v>
      </c>
      <c r="N195" s="5">
        <v>-26274708000000</v>
      </c>
      <c r="O195" s="5">
        <v>-859855000000</v>
      </c>
      <c r="P195" s="5">
        <v>-79520000000</v>
      </c>
      <c r="Q195" s="5">
        <v>-50093000000</v>
      </c>
      <c r="R195" s="5">
        <v>-161648000000</v>
      </c>
      <c r="S195" s="5">
        <v>-221196000000</v>
      </c>
      <c r="T195" s="5">
        <v>206514000000</v>
      </c>
      <c r="U195" s="5">
        <v>-555193000000</v>
      </c>
      <c r="V195" s="5">
        <v>-475363000000</v>
      </c>
      <c r="W195" s="5">
        <v>-241288000000</v>
      </c>
      <c r="X195" s="5">
        <v>-318629000000</v>
      </c>
      <c r="Y195" s="5">
        <v>-277178000000</v>
      </c>
      <c r="Z195" s="5">
        <v>-316910000000</v>
      </c>
    </row>
    <row r="196" spans="3:26" ht="15.5" x14ac:dyDescent="0.35">
      <c r="C196" t="s">
        <v>3132</v>
      </c>
      <c r="Z196" s="5">
        <v>-43523000000</v>
      </c>
    </row>
    <row r="197" spans="3:26" ht="15.5" x14ac:dyDescent="0.35">
      <c r="C197" t="s">
        <v>3133</v>
      </c>
      <c r="P197" s="5">
        <v>24283000000</v>
      </c>
      <c r="Y197" s="5">
        <v>3284000000</v>
      </c>
      <c r="Z197" s="5">
        <v>31408000000</v>
      </c>
    </row>
    <row r="198" spans="3:26" ht="15.5" x14ac:dyDescent="0.35">
      <c r="C198" t="s">
        <v>423</v>
      </c>
      <c r="D198" s="5">
        <v>1754000000</v>
      </c>
      <c r="E198" s="5">
        <v>337000000</v>
      </c>
      <c r="F198" s="5">
        <v>7418000000</v>
      </c>
      <c r="G198" s="5">
        <v>3766000000</v>
      </c>
      <c r="I198" s="5">
        <v>14960000000</v>
      </c>
      <c r="J198" s="5">
        <v>23114000000</v>
      </c>
      <c r="K198" s="5">
        <v>4632000000</v>
      </c>
      <c r="L198" s="5">
        <v>36115000000</v>
      </c>
      <c r="M198" s="5">
        <v>30085000000</v>
      </c>
      <c r="N198" s="5">
        <v>9886000000</v>
      </c>
      <c r="O198" s="5">
        <v>10896000000</v>
      </c>
      <c r="P198" s="5">
        <v>9407000000</v>
      </c>
      <c r="Q198" s="5">
        <v>10163000000</v>
      </c>
      <c r="R198" s="5">
        <v>6209000000</v>
      </c>
      <c r="S198" s="5">
        <v>10498000000</v>
      </c>
      <c r="T198" s="5">
        <v>47360000000</v>
      </c>
      <c r="U198" s="5">
        <v>11891000000</v>
      </c>
      <c r="V198" s="5">
        <v>11224000000</v>
      </c>
      <c r="W198" s="5">
        <v>9770000000</v>
      </c>
      <c r="X198" s="5">
        <v>38533000000</v>
      </c>
      <c r="Y198" s="5">
        <v>10220000000</v>
      </c>
      <c r="Z198" s="5">
        <v>13993000000</v>
      </c>
    </row>
    <row r="199" spans="3:26" ht="15.5" x14ac:dyDescent="0.35">
      <c r="C199" t="s">
        <v>1666</v>
      </c>
      <c r="P199" s="5">
        <v>526631000000</v>
      </c>
      <c r="Q199" s="5">
        <v>52910000000</v>
      </c>
    </row>
    <row r="200" spans="3:26" ht="15.5" x14ac:dyDescent="0.35">
      <c r="C200" t="s">
        <v>626</v>
      </c>
      <c r="D200" s="5">
        <v>14337000000</v>
      </c>
      <c r="F200" s="5">
        <v>102571000000</v>
      </c>
      <c r="G200" s="5">
        <v>-71232000000</v>
      </c>
      <c r="I200" s="5">
        <v>152147000000</v>
      </c>
      <c r="J200" s="5">
        <v>52102000000</v>
      </c>
      <c r="K200" s="5">
        <v>62659000000</v>
      </c>
      <c r="L200" s="5">
        <v>50727000000</v>
      </c>
      <c r="M200" s="5">
        <v>59213000000</v>
      </c>
      <c r="N200" s="5">
        <v>35740000000</v>
      </c>
      <c r="O200" s="5">
        <v>24393000000</v>
      </c>
      <c r="P200" s="5">
        <v>40914000000</v>
      </c>
      <c r="Q200" s="5">
        <v>40759000000</v>
      </c>
      <c r="R200" s="5">
        <v>16924000000</v>
      </c>
      <c r="S200" s="5">
        <v>92053000000</v>
      </c>
      <c r="T200" s="5">
        <v>28724000000</v>
      </c>
      <c r="U200" s="5">
        <v>39334000000</v>
      </c>
      <c r="V200" s="5">
        <v>21073000000</v>
      </c>
      <c r="W200" s="5">
        <v>19745000000</v>
      </c>
      <c r="X200" s="5">
        <v>12722000000</v>
      </c>
      <c r="Y200" s="5">
        <v>5308000000</v>
      </c>
      <c r="Z200" s="5">
        <v>49000000</v>
      </c>
    </row>
    <row r="201" spans="3:26" ht="15.5" x14ac:dyDescent="0.35">
      <c r="C201" t="s">
        <v>176</v>
      </c>
      <c r="D201" s="5">
        <v>-154244000000</v>
      </c>
      <c r="E201" s="5">
        <v>-72123000000</v>
      </c>
      <c r="F201" s="5">
        <v>-130762000000</v>
      </c>
      <c r="G201" s="5">
        <v>-72201000000</v>
      </c>
      <c r="I201" s="5">
        <v>-294357000000</v>
      </c>
      <c r="J201" s="5">
        <v>-311238000000</v>
      </c>
      <c r="K201" s="5">
        <v>-159835000000</v>
      </c>
      <c r="L201" s="5">
        <v>-216043000000</v>
      </c>
      <c r="M201" s="5">
        <v>-189207000000</v>
      </c>
      <c r="N201" s="5">
        <v>-258656000000</v>
      </c>
      <c r="O201" s="5">
        <v>-857863000000</v>
      </c>
      <c r="P201" s="5">
        <v>-139458000000</v>
      </c>
      <c r="Q201" s="5">
        <v>-95765000000</v>
      </c>
      <c r="R201" s="5">
        <v>-184781000000</v>
      </c>
      <c r="S201" s="5">
        <v>-323747000000</v>
      </c>
      <c r="T201" s="5">
        <v>-338660000000</v>
      </c>
      <c r="U201" s="5">
        <v>-601418000000</v>
      </c>
      <c r="V201" s="5">
        <v>-507660000000</v>
      </c>
      <c r="W201" s="5">
        <v>-261803000000</v>
      </c>
      <c r="X201" s="5">
        <v>-367304000000</v>
      </c>
      <c r="Y201" s="5">
        <v>-295990000000</v>
      </c>
      <c r="Z201" s="5">
        <v>-318837000000</v>
      </c>
    </row>
    <row r="202" spans="3:26" ht="15.5" x14ac:dyDescent="0.35">
      <c r="C202" t="s">
        <v>338</v>
      </c>
      <c r="D202" s="5">
        <v>-7384000000</v>
      </c>
      <c r="E202" s="5">
        <v>-17988000000</v>
      </c>
      <c r="F202" s="5">
        <v>-48339000000</v>
      </c>
      <c r="G202" s="5">
        <v>-45853000000</v>
      </c>
      <c r="I202" s="5">
        <v>-140089000000</v>
      </c>
      <c r="J202" s="5">
        <v>-126985000000</v>
      </c>
      <c r="K202" s="5">
        <v>-142099000000</v>
      </c>
      <c r="L202" s="5">
        <v>-121310000000</v>
      </c>
      <c r="M202" s="5">
        <v>-122622000000</v>
      </c>
      <c r="N202" s="5">
        <v>-93069000000</v>
      </c>
      <c r="O202" s="5">
        <v>-37281000000</v>
      </c>
      <c r="P202" s="5">
        <v>-5013000000</v>
      </c>
    </row>
    <row r="203" spans="3:26" ht="15.5" x14ac:dyDescent="0.35">
      <c r="C203" t="s">
        <v>3134</v>
      </c>
      <c r="D203" s="5">
        <v>-12987151000000</v>
      </c>
      <c r="E203" s="5">
        <v>6119432000000</v>
      </c>
      <c r="F203" s="5">
        <v>-8769655000000</v>
      </c>
      <c r="G203" s="5">
        <v>129659000000</v>
      </c>
      <c r="I203" s="5">
        <v>-4004585000000</v>
      </c>
      <c r="J203" s="5">
        <v>-18930517000000</v>
      </c>
      <c r="K203" s="5">
        <v>-722774000000</v>
      </c>
      <c r="L203" s="5">
        <v>3441032000000</v>
      </c>
      <c r="M203" s="5">
        <v>5806900000000</v>
      </c>
      <c r="N203" s="5">
        <v>-25968609000000</v>
      </c>
    </row>
    <row r="204" spans="3:26" ht="15.5" x14ac:dyDescent="0.35">
      <c r="C204" t="s">
        <v>3135</v>
      </c>
      <c r="D204" s="5">
        <v>502000000</v>
      </c>
      <c r="P204" s="5">
        <v>-9653000000</v>
      </c>
      <c r="T204" s="5">
        <v>480750000000</v>
      </c>
      <c r="U204" s="5">
        <v>-5000000000</v>
      </c>
    </row>
    <row r="205" spans="3:26" ht="15.5" x14ac:dyDescent="0.35">
      <c r="C205" t="s">
        <v>2924</v>
      </c>
      <c r="Q205" s="5">
        <v>-5250000000</v>
      </c>
      <c r="T205" s="5">
        <v>-5000000000</v>
      </c>
      <c r="W205" s="5">
        <v>-9000000000</v>
      </c>
      <c r="X205" s="5">
        <v>-20000000000</v>
      </c>
    </row>
    <row r="206" spans="3:26" ht="15.5" x14ac:dyDescent="0.35">
      <c r="C206" t="s">
        <v>3136</v>
      </c>
      <c r="T206" s="5">
        <v>-6660000000</v>
      </c>
    </row>
    <row r="207" spans="3:26" ht="15.5" x14ac:dyDescent="0.35">
      <c r="C207" t="s">
        <v>3137</v>
      </c>
      <c r="X207" s="5">
        <v>17420000000</v>
      </c>
    </row>
    <row r="208" spans="3:26" ht="15.5" x14ac:dyDescent="0.35">
      <c r="C208" t="s">
        <v>183</v>
      </c>
      <c r="D208" s="5">
        <v>329668000000</v>
      </c>
      <c r="E208" s="5">
        <v>2727416000000</v>
      </c>
      <c r="F208" s="5">
        <v>-606306000000</v>
      </c>
      <c r="G208" s="5">
        <v>1032341000000</v>
      </c>
      <c r="I208" s="5">
        <v>139458000000</v>
      </c>
      <c r="J208" s="5">
        <v>1610013000000</v>
      </c>
      <c r="K208" s="5">
        <v>-3717359000000</v>
      </c>
      <c r="L208" s="5">
        <v>291513000000</v>
      </c>
      <c r="M208" s="5">
        <v>-9484265000000</v>
      </c>
      <c r="N208" s="5">
        <v>-2548266000000</v>
      </c>
      <c r="O208" s="5">
        <v>-762302000000</v>
      </c>
      <c r="P208" s="5">
        <v>8739722000000</v>
      </c>
      <c r="Q208" s="5">
        <v>208032000000</v>
      </c>
      <c r="R208" s="5">
        <v>4037117000000</v>
      </c>
      <c r="S208" s="5">
        <v>-1378915000000</v>
      </c>
      <c r="T208" s="5">
        <v>-1457756000000</v>
      </c>
      <c r="U208" s="5">
        <v>-832988000000</v>
      </c>
      <c r="V208" s="5">
        <v>1887040000000</v>
      </c>
      <c r="W208" s="5">
        <v>1605548000000</v>
      </c>
      <c r="X208" s="5">
        <v>4826342000000</v>
      </c>
      <c r="Y208" s="5">
        <v>681866000000</v>
      </c>
      <c r="Z208" s="5">
        <v>656851000000</v>
      </c>
    </row>
    <row r="209" spans="3:26" ht="15.5" x14ac:dyDescent="0.35">
      <c r="C209" t="s">
        <v>3138</v>
      </c>
      <c r="D209" s="5">
        <v>-2712000000000</v>
      </c>
      <c r="E209" s="5">
        <v>2712000000000</v>
      </c>
      <c r="G209" s="5">
        <v>3200000000000</v>
      </c>
      <c r="I209" s="5">
        <v>3200000000000</v>
      </c>
      <c r="J209" s="5">
        <v>3960000000000</v>
      </c>
      <c r="P209" s="5">
        <v>7500000000000</v>
      </c>
      <c r="Q209" s="5">
        <v>100000000000</v>
      </c>
      <c r="R209" s="5">
        <v>4225000000000</v>
      </c>
      <c r="S209" s="5">
        <v>700000000000</v>
      </c>
      <c r="T209" s="5">
        <v>135000000000</v>
      </c>
      <c r="U209" s="5">
        <v>153000000000</v>
      </c>
      <c r="V209" s="5">
        <v>2100000000000</v>
      </c>
      <c r="W209" s="5">
        <v>1785000000000</v>
      </c>
      <c r="X209" s="5">
        <v>540000000000</v>
      </c>
      <c r="Y209" s="5">
        <v>800000000000</v>
      </c>
      <c r="Z209" s="5">
        <v>-449373000000</v>
      </c>
    </row>
    <row r="210" spans="3:26" ht="15.5" x14ac:dyDescent="0.35">
      <c r="C210" t="s">
        <v>3139</v>
      </c>
      <c r="M210" s="5">
        <v>-2000000000000</v>
      </c>
    </row>
    <row r="211" spans="3:26" ht="15.5" x14ac:dyDescent="0.35">
      <c r="C211" t="s">
        <v>1645</v>
      </c>
      <c r="F211" s="5">
        <v>2060000000000</v>
      </c>
      <c r="I211" s="5">
        <v>2060000000000</v>
      </c>
      <c r="J211" s="5">
        <v>3500000000000</v>
      </c>
      <c r="K211" s="5">
        <v>3150000000000</v>
      </c>
      <c r="L211" s="5">
        <v>2425576000000</v>
      </c>
    </row>
    <row r="212" spans="3:26" ht="15.5" x14ac:dyDescent="0.35">
      <c r="C212" t="s">
        <v>3140</v>
      </c>
      <c r="D212" s="5">
        <v>-1410985000000</v>
      </c>
    </row>
    <row r="213" spans="3:26" ht="15.5" x14ac:dyDescent="0.35">
      <c r="C213" t="s">
        <v>2615</v>
      </c>
      <c r="Q213" s="5">
        <v>58823000000</v>
      </c>
      <c r="T213" s="5">
        <v>31700000000</v>
      </c>
    </row>
    <row r="214" spans="3:26" ht="15.5" x14ac:dyDescent="0.35">
      <c r="C214" t="s">
        <v>3141</v>
      </c>
    </row>
    <row r="215" spans="3:26" ht="15.5" x14ac:dyDescent="0.35">
      <c r="C215" t="s">
        <v>3142</v>
      </c>
      <c r="D215" s="5">
        <v>50000000000</v>
      </c>
      <c r="J215" s="5">
        <v>50000000000</v>
      </c>
    </row>
    <row r="216" spans="3:26" ht="15.5" x14ac:dyDescent="0.35">
      <c r="C216" t="s">
        <v>1090</v>
      </c>
      <c r="D216" s="5">
        <v>3212000000000</v>
      </c>
    </row>
    <row r="217" spans="3:26" ht="15.5" x14ac:dyDescent="0.35">
      <c r="C217" t="s">
        <v>3143</v>
      </c>
    </row>
    <row r="218" spans="3:26" ht="15.5" x14ac:dyDescent="0.35">
      <c r="C218" t="s">
        <v>2656</v>
      </c>
      <c r="F218" s="5">
        <v>1302000000000</v>
      </c>
      <c r="G218" s="5">
        <v>-1302000000000</v>
      </c>
      <c r="O218" s="5">
        <v>-2000000000000</v>
      </c>
      <c r="Q218" s="5">
        <v>-2460000000000</v>
      </c>
    </row>
    <row r="219" spans="3:26" ht="15.5" x14ac:dyDescent="0.35">
      <c r="C219" t="s">
        <v>1207</v>
      </c>
      <c r="I219" s="5">
        <v>-96709000000</v>
      </c>
      <c r="U219" s="5">
        <v>-30996000000</v>
      </c>
      <c r="V219" s="5">
        <v>-50683000000</v>
      </c>
      <c r="W219" s="5">
        <v>-30255000000</v>
      </c>
      <c r="X219" s="5">
        <v>-17959000000</v>
      </c>
      <c r="Y219" s="5">
        <v>-5949000000</v>
      </c>
      <c r="Z219" s="5">
        <v>-24810000000</v>
      </c>
    </row>
    <row r="220" spans="3:26" ht="15.5" x14ac:dyDescent="0.35">
      <c r="C220" t="s">
        <v>767</v>
      </c>
      <c r="Y220" s="5">
        <v>1500939000000</v>
      </c>
      <c r="Z220" s="5">
        <v>49643000000</v>
      </c>
    </row>
    <row r="221" spans="3:26" ht="15.5" x14ac:dyDescent="0.35">
      <c r="C221" t="s">
        <v>1472</v>
      </c>
      <c r="F221" s="5">
        <v>1181000000</v>
      </c>
      <c r="G221" s="5">
        <v>-1010762000000</v>
      </c>
      <c r="I221" s="5">
        <v>-1009581000000</v>
      </c>
      <c r="K221" s="5">
        <v>-193310000000</v>
      </c>
      <c r="L221" s="5">
        <v>-481075000000</v>
      </c>
    </row>
    <row r="222" spans="3:26" ht="15.5" x14ac:dyDescent="0.35">
      <c r="C222" t="s">
        <v>3144</v>
      </c>
    </row>
    <row r="223" spans="3:26" ht="15.5" x14ac:dyDescent="0.35">
      <c r="C223" t="s">
        <v>3145</v>
      </c>
      <c r="N223" s="5">
        <v>53777000000</v>
      </c>
      <c r="W223" s="5">
        <v>400323000000</v>
      </c>
      <c r="X223" s="5">
        <v>21790000000</v>
      </c>
    </row>
    <row r="224" spans="3:26" ht="15.5" x14ac:dyDescent="0.35">
      <c r="C224" t="s">
        <v>3146</v>
      </c>
    </row>
    <row r="225" spans="3:26" ht="15.5" x14ac:dyDescent="0.35">
      <c r="C225" t="s">
        <v>1918</v>
      </c>
      <c r="Z225" s="5">
        <v>-156184000000</v>
      </c>
    </row>
    <row r="226" spans="3:26" ht="15.5" x14ac:dyDescent="0.35">
      <c r="C226" t="s">
        <v>3147</v>
      </c>
      <c r="D226" s="5">
        <v>16616000000</v>
      </c>
      <c r="E226" s="5">
        <v>-16616000000</v>
      </c>
    </row>
    <row r="227" spans="3:26" ht="15.5" x14ac:dyDescent="0.35">
      <c r="C227" t="s">
        <v>988</v>
      </c>
      <c r="P227" s="5">
        <v>-3377000000</v>
      </c>
      <c r="Q227" s="5">
        <v>-6181000000</v>
      </c>
      <c r="T227" s="5">
        <v>-7359000000</v>
      </c>
      <c r="W227" s="5">
        <v>-16960000000</v>
      </c>
    </row>
    <row r="228" spans="3:26" ht="15.5" x14ac:dyDescent="0.35">
      <c r="C228" t="s">
        <v>2246</v>
      </c>
      <c r="Q228" s="5">
        <v>30339000000</v>
      </c>
      <c r="R228" s="5">
        <v>5149000000</v>
      </c>
      <c r="S228" s="5">
        <v>5337000000</v>
      </c>
      <c r="T228" s="5">
        <v>102596000000</v>
      </c>
    </row>
    <row r="229" spans="3:26" ht="15.5" x14ac:dyDescent="0.35">
      <c r="C229" t="s">
        <v>3148</v>
      </c>
      <c r="G229" s="5">
        <v>-19017000000</v>
      </c>
      <c r="I229" s="5">
        <v>-19017000000</v>
      </c>
      <c r="J229" s="5">
        <v>-26908000000</v>
      </c>
      <c r="P229" s="5">
        <v>-46826000000</v>
      </c>
      <c r="Q229" s="5">
        <v>-1245000000</v>
      </c>
      <c r="R229" s="5">
        <v>-13801000000</v>
      </c>
      <c r="S229" s="5">
        <v>-3738000000</v>
      </c>
      <c r="T229" s="5">
        <v>-1084000000</v>
      </c>
      <c r="U229" s="5">
        <v>-1174000000</v>
      </c>
      <c r="V229" s="5">
        <v>-19838000000</v>
      </c>
      <c r="W229" s="5">
        <v>-15231000000</v>
      </c>
      <c r="X229" s="5">
        <v>-5227000000</v>
      </c>
      <c r="Y229" s="5">
        <v>-9539000000</v>
      </c>
      <c r="Z229" s="5">
        <v>-12530000000</v>
      </c>
    </row>
    <row r="230" spans="3:26" ht="15.5" x14ac:dyDescent="0.35">
      <c r="C230" t="s">
        <v>3149</v>
      </c>
    </row>
    <row r="231" spans="3:26" ht="15.5" x14ac:dyDescent="0.35">
      <c r="C231" t="s">
        <v>3150</v>
      </c>
      <c r="D231" s="5">
        <v>-914000000</v>
      </c>
      <c r="J231" s="5">
        <v>-2147000000</v>
      </c>
      <c r="V231" s="5">
        <v>-12227000000</v>
      </c>
      <c r="X231" s="5">
        <v>-29828000000</v>
      </c>
      <c r="Z231" s="5">
        <v>-12530000000</v>
      </c>
    </row>
    <row r="232" spans="3:26" ht="15.5" x14ac:dyDescent="0.35">
      <c r="C232" t="s">
        <v>3151</v>
      </c>
      <c r="D232" s="5">
        <v>-23755000000</v>
      </c>
      <c r="P232" s="5">
        <v>-8239000000</v>
      </c>
      <c r="Q232" s="5">
        <v>-11614000000</v>
      </c>
      <c r="R232" s="5">
        <v>-3363000000</v>
      </c>
    </row>
    <row r="233" spans="3:26" ht="15.5" x14ac:dyDescent="0.35">
      <c r="C233" t="s">
        <v>3152</v>
      </c>
      <c r="F233" s="5">
        <v>-1302000000000</v>
      </c>
      <c r="I233" s="5">
        <v>-1302000000000</v>
      </c>
      <c r="J233" s="5">
        <v>-2400000000000</v>
      </c>
      <c r="K233" s="5">
        <v>-100000000000</v>
      </c>
      <c r="P233" s="5">
        <v>1302000000000</v>
      </c>
      <c r="Q233" s="5">
        <v>2400000000000</v>
      </c>
      <c r="V233" s="5">
        <v>2000000000000</v>
      </c>
      <c r="X233" s="5">
        <v>2460000000000</v>
      </c>
      <c r="Z233" s="5">
        <v>200000000000</v>
      </c>
    </row>
    <row r="234" spans="3:26" ht="15.5" x14ac:dyDescent="0.35">
      <c r="C234" t="s">
        <v>510</v>
      </c>
      <c r="D234" s="5">
        <v>-12481000000</v>
      </c>
      <c r="E234" s="5">
        <v>-26480000000</v>
      </c>
      <c r="F234" s="5">
        <v>-11465000000</v>
      </c>
      <c r="G234" s="5">
        <v>-27210000000</v>
      </c>
      <c r="I234" s="5">
        <v>-83757000000</v>
      </c>
      <c r="J234" s="5">
        <v>-105268000000</v>
      </c>
      <c r="K234" s="5">
        <v>-80412000000</v>
      </c>
      <c r="L234" s="5">
        <v>-85557000000</v>
      </c>
      <c r="M234" s="5">
        <v>-51789000000</v>
      </c>
      <c r="N234" s="5">
        <v>-46510000000</v>
      </c>
    </row>
    <row r="235" spans="3:26" ht="15.5" x14ac:dyDescent="0.35">
      <c r="C235" t="s">
        <v>3153</v>
      </c>
      <c r="P235" s="5">
        <v>-73964000000</v>
      </c>
      <c r="Q235" s="5">
        <v>-44000000000</v>
      </c>
      <c r="U235" s="5">
        <v>-1500000000000</v>
      </c>
      <c r="W235" s="5">
        <v>79905000000</v>
      </c>
      <c r="X235" s="5">
        <v>-42905000000</v>
      </c>
      <c r="Y235" s="5">
        <v>-43900000000</v>
      </c>
    </row>
    <row r="236" spans="3:26" ht="15.5" x14ac:dyDescent="0.35">
      <c r="C236" t="s">
        <v>3154</v>
      </c>
      <c r="Q236" s="5">
        <v>50525000000</v>
      </c>
      <c r="T236" s="5">
        <v>535000000</v>
      </c>
      <c r="U236" s="5">
        <v>-535000000</v>
      </c>
      <c r="V236" s="5">
        <v>13000000000</v>
      </c>
    </row>
    <row r="237" spans="3:26" ht="15.5" x14ac:dyDescent="0.35">
      <c r="C237" t="s">
        <v>2340</v>
      </c>
      <c r="I237" s="5">
        <v>-20600000000</v>
      </c>
      <c r="N237" s="5">
        <v>-4233000000</v>
      </c>
    </row>
    <row r="238" spans="3:26" ht="15.5" x14ac:dyDescent="0.35">
      <c r="C238" t="s">
        <v>2946</v>
      </c>
      <c r="F238" s="5">
        <v>6879000000</v>
      </c>
      <c r="I238" s="5">
        <v>6879000000</v>
      </c>
    </row>
    <row r="239" spans="3:26" ht="15.5" x14ac:dyDescent="0.35">
      <c r="C239" t="s">
        <v>710</v>
      </c>
      <c r="D239" s="5">
        <v>-58512000000</v>
      </c>
      <c r="E239" s="5">
        <v>58512000000</v>
      </c>
      <c r="F239" s="5">
        <v>-2662901000000</v>
      </c>
      <c r="G239" s="5">
        <v>191330000000</v>
      </c>
      <c r="I239" s="5">
        <v>-2595757000000</v>
      </c>
      <c r="J239" s="5">
        <v>-3365664000000</v>
      </c>
      <c r="K239" s="5">
        <v>-2493637000000</v>
      </c>
      <c r="L239" s="5">
        <v>-1567431000000</v>
      </c>
      <c r="M239" s="5">
        <v>-1807476000000</v>
      </c>
      <c r="N239" s="5">
        <v>-2551300000000</v>
      </c>
      <c r="O239" s="5">
        <v>1237698000000</v>
      </c>
      <c r="P239" s="5">
        <v>243497000000</v>
      </c>
      <c r="Q239" s="5">
        <v>1210475000000</v>
      </c>
      <c r="R239" s="5">
        <v>-39868000000</v>
      </c>
      <c r="S239" s="5">
        <v>-510514000000</v>
      </c>
      <c r="T239" s="5">
        <v>409856000000</v>
      </c>
      <c r="U239" s="5">
        <v>854717000000</v>
      </c>
      <c r="V239" s="5">
        <v>-430212000000</v>
      </c>
      <c r="W239" s="5">
        <v>-597234000000</v>
      </c>
      <c r="X239" s="5">
        <v>1950471000000</v>
      </c>
      <c r="Y239" s="5">
        <v>-1559685000000</v>
      </c>
      <c r="Z239" s="5">
        <v>1050105000000</v>
      </c>
    </row>
    <row r="240" spans="3:26" ht="15.5" x14ac:dyDescent="0.35">
      <c r="C240" t="s">
        <v>103</v>
      </c>
      <c r="Z240" s="5">
        <v>12530000000</v>
      </c>
    </row>
    <row r="241" spans="2:26" ht="15.5" x14ac:dyDescent="0.35">
      <c r="C241" t="s">
        <v>391</v>
      </c>
      <c r="D241" s="5">
        <v>-4878407000000</v>
      </c>
      <c r="E241" s="5">
        <v>3694175000000</v>
      </c>
      <c r="F241" s="5">
        <v>-4151633000000</v>
      </c>
      <c r="G241" s="5">
        <v>2455793000000</v>
      </c>
      <c r="I241" s="5">
        <v>-6014205000000</v>
      </c>
      <c r="J241" s="5">
        <v>1338181000000</v>
      </c>
      <c r="K241" s="5">
        <v>-803292000000</v>
      </c>
      <c r="L241" s="5">
        <v>3291774000000</v>
      </c>
      <c r="M241" s="5">
        <v>-768482000000</v>
      </c>
      <c r="N241" s="5">
        <v>-927085000000</v>
      </c>
      <c r="O241" s="5">
        <v>43291000000</v>
      </c>
      <c r="P241" s="5">
        <v>-2484223000000</v>
      </c>
      <c r="Q241" s="5">
        <v>-6929233000000</v>
      </c>
      <c r="R241" s="5">
        <v>4405115000000</v>
      </c>
      <c r="S241" s="5">
        <v>4028597000000</v>
      </c>
      <c r="T241" s="5">
        <v>-9546111000000</v>
      </c>
      <c r="U241" s="5">
        <v>6972101000000</v>
      </c>
      <c r="V241" s="5">
        <v>-8052850000000</v>
      </c>
      <c r="W241" s="5">
        <v>-8188760000000</v>
      </c>
      <c r="X241" s="5">
        <v>16162202000000</v>
      </c>
      <c r="Y241" s="5">
        <v>19814000000</v>
      </c>
      <c r="Z241" s="5">
        <v>1360086000000</v>
      </c>
    </row>
    <row r="242" spans="2:26" ht="15.5" x14ac:dyDescent="0.35">
      <c r="C242" t="s">
        <v>3155</v>
      </c>
      <c r="O242" s="5">
        <v>-5308000000</v>
      </c>
      <c r="V242" s="5">
        <v>-818362000000</v>
      </c>
    </row>
    <row r="243" spans="2:26" ht="15.5" x14ac:dyDescent="0.35">
      <c r="C243" t="s">
        <v>193</v>
      </c>
      <c r="E243" s="5">
        <v>12083544000000</v>
      </c>
      <c r="I243" s="5">
        <v>17855635000000</v>
      </c>
      <c r="J243" s="5">
        <v>16504062000000</v>
      </c>
      <c r="K243" s="5">
        <v>17353469000000</v>
      </c>
      <c r="L243" s="5">
        <v>13766259000000</v>
      </c>
      <c r="M243" s="5">
        <v>14569658000000</v>
      </c>
      <c r="N243" s="5">
        <v>15309731000000</v>
      </c>
      <c r="O243" s="5">
        <v>15445890000000</v>
      </c>
      <c r="P243" s="5">
        <v>17779811000000</v>
      </c>
      <c r="Q243" s="5">
        <v>25150092000000</v>
      </c>
      <c r="R243" s="5">
        <v>20744977000000</v>
      </c>
      <c r="S243" s="5">
        <v>16716380000000</v>
      </c>
      <c r="T243" s="5">
        <v>26262491000000</v>
      </c>
      <c r="U243" s="5">
        <v>19290390000000</v>
      </c>
      <c r="V243" s="5">
        <v>28161602000000</v>
      </c>
      <c r="W243" s="5">
        <v>36350362000000</v>
      </c>
      <c r="X243" s="5">
        <v>20188160000000</v>
      </c>
      <c r="Y243" s="5">
        <v>4227816000000</v>
      </c>
      <c r="Z243" s="5">
        <v>2867730000000</v>
      </c>
    </row>
    <row r="244" spans="2:26" ht="15.5" x14ac:dyDescent="0.35">
      <c r="C244" t="s">
        <v>3156</v>
      </c>
    </row>
    <row r="245" spans="2:26" ht="15.5" x14ac:dyDescent="0.35">
      <c r="C245" t="s">
        <v>1589</v>
      </c>
    </row>
    <row r="246" spans="2:26" ht="15.5" x14ac:dyDescent="0.35">
      <c r="C246" t="s">
        <v>3157</v>
      </c>
    </row>
    <row r="247" spans="2:26" ht="15.5" x14ac:dyDescent="0.35">
      <c r="C247" t="s">
        <v>1790</v>
      </c>
      <c r="E247" s="5">
        <v>12083544000000</v>
      </c>
      <c r="I247" s="5">
        <v>17855635000000</v>
      </c>
      <c r="J247" s="5">
        <v>16504062000000</v>
      </c>
      <c r="K247" s="5">
        <v>17353469000000</v>
      </c>
      <c r="L247" s="5">
        <v>13766259000000</v>
      </c>
      <c r="M247" s="5">
        <v>14569658000000</v>
      </c>
      <c r="N247" s="5">
        <v>15309731000000</v>
      </c>
      <c r="O247" s="5">
        <v>15445890000000</v>
      </c>
      <c r="P247" s="5">
        <v>17779811000000</v>
      </c>
      <c r="Q247" s="5">
        <v>25150092000000</v>
      </c>
      <c r="R247" s="5">
        <v>20744977000000</v>
      </c>
      <c r="S247" s="5">
        <v>16716380000000</v>
      </c>
      <c r="T247" s="5">
        <v>26262491000000</v>
      </c>
      <c r="U247" s="5">
        <v>19290390000000</v>
      </c>
      <c r="V247" s="5">
        <v>28161602000000</v>
      </c>
      <c r="W247" s="5">
        <v>36350362000000</v>
      </c>
      <c r="X247" s="5">
        <v>20188160000000</v>
      </c>
      <c r="Y247" s="5">
        <v>4227816000000</v>
      </c>
      <c r="Z247" s="5">
        <v>2867730000000</v>
      </c>
    </row>
    <row r="248" spans="2:26" ht="15.5" x14ac:dyDescent="0.35">
      <c r="C248" t="s">
        <v>194</v>
      </c>
      <c r="D248" s="5">
        <v>240067000000</v>
      </c>
      <c r="E248" s="5">
        <v>80313000000</v>
      </c>
      <c r="F248" s="5">
        <v>-8410000000</v>
      </c>
      <c r="G248" s="5">
        <v>74478000000</v>
      </c>
      <c r="I248" s="5">
        <v>242114000000</v>
      </c>
      <c r="J248" s="5">
        <v>13392000000</v>
      </c>
      <c r="K248" s="5">
        <v>-46115000000</v>
      </c>
      <c r="L248" s="5">
        <v>295436000000</v>
      </c>
      <c r="M248" s="5">
        <v>-34917000000</v>
      </c>
      <c r="N248" s="5">
        <v>187012000000</v>
      </c>
      <c r="O248" s="5">
        <v>-174142000000</v>
      </c>
      <c r="P248" s="5">
        <v>150302000000</v>
      </c>
      <c r="Q248" s="5">
        <v>-441048000000</v>
      </c>
    </row>
    <row r="249" spans="2:26" ht="15.5" x14ac:dyDescent="0.35">
      <c r="C249" t="s">
        <v>195</v>
      </c>
      <c r="D249" s="5">
        <v>-4638340000000</v>
      </c>
      <c r="E249" s="5">
        <v>15858032000000</v>
      </c>
      <c r="F249" s="5">
        <v>-4160043000000</v>
      </c>
      <c r="G249" s="5">
        <v>2530271000000</v>
      </c>
      <c r="I249" s="5">
        <v>12083544000000</v>
      </c>
      <c r="J249" s="5">
        <v>17855635000000</v>
      </c>
      <c r="K249" s="5">
        <v>16504062000000</v>
      </c>
      <c r="L249" s="5">
        <v>17353469000000</v>
      </c>
      <c r="M249" s="5">
        <v>13766259000000</v>
      </c>
      <c r="N249" s="5">
        <v>14569658000000</v>
      </c>
      <c r="O249" s="5">
        <v>15309731000000</v>
      </c>
      <c r="P249" s="5">
        <v>15445890000000</v>
      </c>
      <c r="Q249" s="5">
        <v>17779811000000</v>
      </c>
      <c r="R249" s="5">
        <v>25150092000000</v>
      </c>
      <c r="S249" s="5">
        <v>20744977000000</v>
      </c>
      <c r="T249" s="5">
        <v>16716380000000</v>
      </c>
      <c r="U249" s="5">
        <v>26262491000000</v>
      </c>
      <c r="V249" s="5">
        <v>19290390000000</v>
      </c>
      <c r="W249" s="5">
        <v>28161602000000</v>
      </c>
      <c r="X249" s="5">
        <v>36350362000000</v>
      </c>
      <c r="Y249" s="5">
        <v>4247630000000</v>
      </c>
      <c r="Z249" s="5">
        <v>4227816000000</v>
      </c>
    </row>
    <row r="251" spans="2:26" ht="15.5" x14ac:dyDescent="0.35">
      <c r="B251" t="s">
        <v>196</v>
      </c>
      <c r="C251" t="s">
        <v>12</v>
      </c>
      <c r="D251" s="5">
        <v>24090000000</v>
      </c>
      <c r="E251" s="5">
        <v>24090000000</v>
      </c>
      <c r="F251" s="5">
        <v>24090000000</v>
      </c>
      <c r="G251" s="5">
        <v>24090000000</v>
      </c>
      <c r="I251" s="5">
        <v>24090000000</v>
      </c>
      <c r="J251" s="5">
        <v>24090000000</v>
      </c>
      <c r="K251" s="5">
        <v>24090000000</v>
      </c>
      <c r="L251" s="5">
        <v>24090000000</v>
      </c>
      <c r="M251" s="5">
        <v>24090000000</v>
      </c>
      <c r="N251" s="5">
        <v>24090000000</v>
      </c>
      <c r="O251" s="5">
        <v>24090000000</v>
      </c>
      <c r="P251" s="5">
        <v>24090000000</v>
      </c>
      <c r="Q251" s="5">
        <v>24090000000</v>
      </c>
      <c r="R251" s="5">
        <v>24090000000</v>
      </c>
      <c r="S251" s="5">
        <v>24090000000</v>
      </c>
      <c r="T251" s="5">
        <v>24090000000</v>
      </c>
      <c r="U251" s="5">
        <v>24090000000</v>
      </c>
      <c r="V251" s="5">
        <v>24090000000</v>
      </c>
      <c r="W251" s="5">
        <v>24090000000</v>
      </c>
      <c r="X251" s="5">
        <v>24090000000</v>
      </c>
      <c r="Y251" s="5">
        <v>24090000000</v>
      </c>
      <c r="Z251" s="5">
        <v>20340000000</v>
      </c>
    </row>
    <row r="252" spans="2:26" ht="15.5" x14ac:dyDescent="0.35">
      <c r="C252" t="s">
        <v>197</v>
      </c>
      <c r="D252" s="6">
        <v>27.6</v>
      </c>
      <c r="E252" s="5">
        <v>29</v>
      </c>
      <c r="F252" s="6">
        <v>26.19</v>
      </c>
      <c r="G252" s="6">
        <v>30.67</v>
      </c>
    </row>
    <row r="253" spans="2:26" ht="15.5" x14ac:dyDescent="0.35">
      <c r="C253" t="s">
        <v>198</v>
      </c>
      <c r="D253" s="6">
        <v>32.07</v>
      </c>
      <c r="E253" s="6">
        <v>32.590000000000003</v>
      </c>
      <c r="F253" s="6">
        <v>41.24</v>
      </c>
      <c r="G253" s="6">
        <v>35.21</v>
      </c>
    </row>
    <row r="254" spans="2:26" ht="15.5" x14ac:dyDescent="0.35">
      <c r="C254" t="s">
        <v>73</v>
      </c>
      <c r="D254" s="6">
        <v>5.53</v>
      </c>
      <c r="E254" s="6">
        <v>5.93</v>
      </c>
      <c r="F254" s="6">
        <v>6.61</v>
      </c>
      <c r="G254" s="6">
        <v>6.77</v>
      </c>
    </row>
    <row r="255" spans="2:26" ht="15.5" x14ac:dyDescent="0.35">
      <c r="C255" t="s">
        <v>199</v>
      </c>
      <c r="D255" s="5">
        <v>1013070000000</v>
      </c>
      <c r="E255" s="5">
        <v>1061940000000</v>
      </c>
      <c r="F255" s="5">
        <v>1226190000000</v>
      </c>
      <c r="G255" s="5">
        <v>1148110000000</v>
      </c>
    </row>
    <row r="256" spans="2:26" ht="15.5" x14ac:dyDescent="0.35">
      <c r="C256" t="s">
        <v>200</v>
      </c>
      <c r="D256" s="6">
        <v>2.8999999999999998E-3</v>
      </c>
      <c r="E256" s="6">
        <v>3.0999999999999999E-3</v>
      </c>
      <c r="F256" s="6">
        <v>2.7000000000000001E-3</v>
      </c>
      <c r="G256" s="6">
        <v>3.3E-3</v>
      </c>
    </row>
    <row r="257" spans="3:7" ht="15.5" x14ac:dyDescent="0.35">
      <c r="C257" t="s">
        <v>201</v>
      </c>
      <c r="D257" s="6">
        <v>1.2500000000000001E-2</v>
      </c>
      <c r="E257" s="6">
        <v>1.29E-2</v>
      </c>
      <c r="F257" s="6">
        <v>1.15E-2</v>
      </c>
      <c r="G257" s="6">
        <v>1.3600000000000001E-2</v>
      </c>
    </row>
    <row r="258" spans="3:7" ht="15.5" x14ac:dyDescent="0.35">
      <c r="C258" t="s">
        <v>202</v>
      </c>
      <c r="D258" s="6">
        <v>3.8E-3</v>
      </c>
      <c r="E258" s="6">
        <v>4.0000000000000001E-3</v>
      </c>
      <c r="F258" s="6">
        <v>4.6999999999999993E-3</v>
      </c>
      <c r="G258" s="6">
        <v>4.4000000000000003E-3</v>
      </c>
    </row>
    <row r="259" spans="3:7" ht="15.5" x14ac:dyDescent="0.35">
      <c r="C259" t="s">
        <v>203</v>
      </c>
    </row>
    <row r="260" spans="3:7" ht="15.5" x14ac:dyDescent="0.35">
      <c r="C260" t="s">
        <v>204</v>
      </c>
      <c r="D260" s="5">
        <v>57094000000000</v>
      </c>
      <c r="E260" s="5">
        <v>58132000000000</v>
      </c>
      <c r="F260" s="5">
        <v>58773000000000</v>
      </c>
      <c r="G260" s="5">
        <v>57880000000000</v>
      </c>
    </row>
    <row r="261" spans="3:7" ht="15.5" x14ac:dyDescent="0.35">
      <c r="C261" t="s">
        <v>205</v>
      </c>
      <c r="D261" s="6">
        <v>0.4</v>
      </c>
      <c r="E261" s="6">
        <v>0.42</v>
      </c>
      <c r="F261" s="6">
        <v>0.47</v>
      </c>
      <c r="G261" s="6">
        <v>0.48</v>
      </c>
    </row>
    <row r="262" spans="3:7" ht="15.5" x14ac:dyDescent="0.35">
      <c r="C262" t="s">
        <v>206</v>
      </c>
      <c r="D262" s="6">
        <v>2214.02</v>
      </c>
      <c r="E262" s="6">
        <v>2254.0500000000002</v>
      </c>
      <c r="F262" s="6">
        <v>2282.29</v>
      </c>
      <c r="G262" s="6">
        <v>2247.4899999999998</v>
      </c>
    </row>
    <row r="263" spans="3:7" ht="15.5" x14ac:dyDescent="0.35">
      <c r="C263" t="s">
        <v>207</v>
      </c>
      <c r="D263" s="6">
        <v>0.4</v>
      </c>
      <c r="E263" s="6">
        <v>0.42</v>
      </c>
      <c r="F263" s="6">
        <v>0.48</v>
      </c>
      <c r="G263" s="6">
        <v>0.49</v>
      </c>
    </row>
    <row r="264" spans="3:7" ht="15.5" x14ac:dyDescent="0.35">
      <c r="C264" t="s">
        <v>208</v>
      </c>
      <c r="D264" s="6">
        <v>2187.5100000000002</v>
      </c>
      <c r="E264" s="6">
        <v>2226.73</v>
      </c>
      <c r="F264" s="6">
        <v>2254.71</v>
      </c>
      <c r="G264" s="6">
        <v>2220.66</v>
      </c>
    </row>
    <row r="265" spans="3:7" ht="15.5" x14ac:dyDescent="0.35">
      <c r="C265" t="s">
        <v>209</v>
      </c>
    </row>
    <row r="266" spans="3:7" ht="15.5" x14ac:dyDescent="0.35">
      <c r="C266" t="s">
        <v>210</v>
      </c>
    </row>
    <row r="267" spans="3:7" ht="15.5" x14ac:dyDescent="0.35">
      <c r="C267" t="s">
        <v>211</v>
      </c>
      <c r="D267" s="5">
        <v>53331000000000</v>
      </c>
      <c r="E267" s="5">
        <v>54295000000000</v>
      </c>
      <c r="F267" s="5">
        <v>54975000000000</v>
      </c>
      <c r="G267" s="5">
        <v>54137000000000</v>
      </c>
    </row>
    <row r="268" spans="3:7" ht="15.5" x14ac:dyDescent="0.35">
      <c r="C268" t="s">
        <v>24</v>
      </c>
    </row>
    <row r="269" spans="3:7" ht="15.5" x14ac:dyDescent="0.35">
      <c r="C269" t="s">
        <v>21</v>
      </c>
    </row>
    <row r="270" spans="3:7" ht="15.5" x14ac:dyDescent="0.35">
      <c r="C270" t="s">
        <v>212</v>
      </c>
    </row>
    <row r="271" spans="3:7" ht="15.5" x14ac:dyDescent="0.35">
      <c r="C271" t="s">
        <v>213</v>
      </c>
      <c r="D271" s="5">
        <v>7924000000000</v>
      </c>
      <c r="E271" s="5">
        <v>-5063000000000</v>
      </c>
      <c r="F271" s="5">
        <v>5293000000000</v>
      </c>
      <c r="G271" s="5">
        <v>1479000000000</v>
      </c>
    </row>
    <row r="272" spans="3:7" ht="15.5" x14ac:dyDescent="0.35">
      <c r="C272" t="s">
        <v>214</v>
      </c>
      <c r="D272" s="5">
        <v>-162000000000</v>
      </c>
      <c r="E272" s="5">
        <v>-90000000000</v>
      </c>
      <c r="F272" s="5">
        <v>-179000000000</v>
      </c>
      <c r="G272" s="5">
        <v>-118000000000</v>
      </c>
    </row>
    <row r="273" spans="3:26" ht="15.5" x14ac:dyDescent="0.35">
      <c r="C273" t="s">
        <v>13</v>
      </c>
      <c r="D273" s="5">
        <v>7762000000000</v>
      </c>
      <c r="E273" s="5">
        <v>-5153000000000</v>
      </c>
      <c r="F273" s="5">
        <v>5114000000000</v>
      </c>
      <c r="G273" s="5">
        <v>1361000000000</v>
      </c>
    </row>
    <row r="274" spans="3:26" ht="15.5" x14ac:dyDescent="0.35">
      <c r="C274" t="s">
        <v>16</v>
      </c>
      <c r="D274" s="6">
        <v>322.26</v>
      </c>
      <c r="E274" s="6">
        <v>-213.93</v>
      </c>
      <c r="F274" s="6">
        <v>212.32</v>
      </c>
      <c r="G274" s="6">
        <v>56.51</v>
      </c>
    </row>
    <row r="275" spans="3:26" ht="15.5" x14ac:dyDescent="0.35">
      <c r="C275" t="s">
        <v>58</v>
      </c>
      <c r="I275" s="6">
        <v>114.17</v>
      </c>
      <c r="J275" s="6">
        <v>113.67</v>
      </c>
      <c r="K275" s="6">
        <v>105.11</v>
      </c>
      <c r="L275" s="6">
        <v>126.28</v>
      </c>
      <c r="M275" s="6">
        <v>85.67</v>
      </c>
      <c r="N275" s="6">
        <v>128.83000000000001</v>
      </c>
      <c r="O275" s="6">
        <v>137.69999999999999</v>
      </c>
      <c r="P275" s="6">
        <v>129.22</v>
      </c>
      <c r="Q275" s="6">
        <v>100.15</v>
      </c>
      <c r="R275" s="6">
        <v>99.86</v>
      </c>
      <c r="S275" s="6">
        <v>58.41</v>
      </c>
      <c r="T275" s="6">
        <v>97.8</v>
      </c>
      <c r="U275" s="6">
        <v>93.82</v>
      </c>
      <c r="V275" s="6">
        <v>87.49</v>
      </c>
      <c r="W275" s="6">
        <v>75.989999999999995</v>
      </c>
      <c r="X275" s="6">
        <v>58.71</v>
      </c>
      <c r="Y275" s="6">
        <v>42.95</v>
      </c>
      <c r="Z275" s="6">
        <v>39.24</v>
      </c>
    </row>
    <row r="276" spans="3:26" ht="15.5" x14ac:dyDescent="0.35">
      <c r="C276" t="s">
        <v>72</v>
      </c>
      <c r="I276" s="6">
        <v>9.4600000000000009</v>
      </c>
      <c r="J276" s="6">
        <v>16.36</v>
      </c>
      <c r="K276" s="6">
        <v>11.51</v>
      </c>
      <c r="L276" s="6">
        <v>12.2</v>
      </c>
      <c r="M276" s="6">
        <v>8.99</v>
      </c>
      <c r="N276" s="6">
        <v>8.27</v>
      </c>
      <c r="O276" s="6">
        <v>9.69</v>
      </c>
      <c r="P276" s="6">
        <v>8.86</v>
      </c>
      <c r="Q276" s="6">
        <v>11.38</v>
      </c>
      <c r="R276" s="6">
        <v>7.51</v>
      </c>
      <c r="S276" s="6">
        <v>14.04</v>
      </c>
      <c r="T276" s="6">
        <v>11.91</v>
      </c>
      <c r="U276" s="6">
        <v>7.03</v>
      </c>
      <c r="V276" s="6">
        <v>7.2</v>
      </c>
      <c r="W276" s="6">
        <v>10.26</v>
      </c>
      <c r="X276" s="6">
        <v>19.420000000000002</v>
      </c>
      <c r="Y276" s="6">
        <v>17.690000000000001</v>
      </c>
      <c r="Z276" s="6">
        <v>14.78</v>
      </c>
    </row>
    <row r="277" spans="3:26" ht="15.5" x14ac:dyDescent="0.35">
      <c r="C277" t="s">
        <v>75</v>
      </c>
      <c r="I277" s="6">
        <v>1.67</v>
      </c>
      <c r="J277" s="6">
        <v>2.9</v>
      </c>
      <c r="K277" s="5">
        <v>2</v>
      </c>
      <c r="L277" s="6">
        <v>2.67</v>
      </c>
      <c r="M277" s="6">
        <v>1.29</v>
      </c>
      <c r="N277" s="6">
        <v>1.58</v>
      </c>
      <c r="O277" s="6">
        <v>1.81</v>
      </c>
      <c r="P277" s="6">
        <v>1.6</v>
      </c>
      <c r="Q277" s="6">
        <v>1.57</v>
      </c>
      <c r="R277" s="6">
        <v>1.04</v>
      </c>
      <c r="S277" s="6">
        <v>1.17</v>
      </c>
      <c r="T277" s="6">
        <v>1.81</v>
      </c>
      <c r="U277" s="6">
        <v>1.22</v>
      </c>
      <c r="V277" s="6">
        <v>1.32</v>
      </c>
      <c r="W277" s="6">
        <v>1.89</v>
      </c>
      <c r="X277" s="6">
        <v>3.36</v>
      </c>
      <c r="Y277" s="6">
        <v>2.48</v>
      </c>
      <c r="Z277" s="6">
        <v>1.96</v>
      </c>
    </row>
    <row r="278" spans="3:26" ht="15.5" x14ac:dyDescent="0.35">
      <c r="C278" t="s">
        <v>215</v>
      </c>
      <c r="I278" s="5">
        <v>4450600000000</v>
      </c>
      <c r="J278" s="5">
        <v>4218120000000</v>
      </c>
      <c r="K278" s="5">
        <v>4150870000000</v>
      </c>
      <c r="L278" s="5">
        <v>4710200000000</v>
      </c>
      <c r="M278" s="5">
        <v>3045840000000</v>
      </c>
      <c r="N278" s="5">
        <v>4407870000000</v>
      </c>
      <c r="O278" s="5">
        <v>4751210000000</v>
      </c>
      <c r="P278" s="5">
        <v>4677340000000</v>
      </c>
    </row>
    <row r="279" spans="3:26" ht="15.5" x14ac:dyDescent="0.35">
      <c r="C279" t="s">
        <v>216</v>
      </c>
      <c r="I279" s="6">
        <v>1.1599999999999999E-2</v>
      </c>
      <c r="J279" s="6">
        <v>1.1200000000000002E-2</v>
      </c>
      <c r="K279" s="6">
        <v>1.1399999999999999E-2</v>
      </c>
      <c r="L279" s="6">
        <v>1.43E-2</v>
      </c>
      <c r="M279" s="6">
        <v>1.01E-2</v>
      </c>
      <c r="N279" s="6">
        <v>1.4199999999999999E-2</v>
      </c>
      <c r="O279" s="6">
        <v>1.5700000000000002E-2</v>
      </c>
      <c r="P279" s="6">
        <v>1.4999999999999999E-2</v>
      </c>
      <c r="Q279" s="6">
        <v>1.1299999999999999E-2</v>
      </c>
      <c r="R279" s="6">
        <v>1.21E-2</v>
      </c>
      <c r="S279" s="6">
        <v>7.7000000000000002E-3</v>
      </c>
      <c r="T279" s="6">
        <v>1.37E-2</v>
      </c>
      <c r="U279" s="6">
        <v>1.38E-2</v>
      </c>
      <c r="V279" s="6">
        <v>1.4199999999999999E-2</v>
      </c>
      <c r="W279" s="6">
        <v>1.47E-2</v>
      </c>
      <c r="X279" s="6">
        <v>1.3000000000000001E-2</v>
      </c>
      <c r="Y279" s="6">
        <v>1.3300000000000001E-2</v>
      </c>
      <c r="Z279" s="6">
        <v>1.24E-2</v>
      </c>
    </row>
    <row r="280" spans="3:26" ht="15.5" x14ac:dyDescent="0.35">
      <c r="C280" t="s">
        <v>217</v>
      </c>
      <c r="I280" s="6">
        <v>0.05</v>
      </c>
      <c r="J280" s="6">
        <v>5.2300000000000006E-2</v>
      </c>
      <c r="K280" s="6">
        <v>5.0900000000000001E-2</v>
      </c>
      <c r="L280" s="6">
        <v>6.4199999999999993E-2</v>
      </c>
      <c r="M280" s="6">
        <v>4.5400000000000003E-2</v>
      </c>
      <c r="N280" s="6">
        <v>7.0199999999999999E-2</v>
      </c>
      <c r="O280" s="6">
        <v>8.0199999999999994E-2</v>
      </c>
      <c r="P280" s="6">
        <v>8.2500000000000004E-2</v>
      </c>
      <c r="Q280" s="6">
        <v>7.0999999999999994E-2</v>
      </c>
      <c r="R280" s="6">
        <v>7.6100000000000001E-2</v>
      </c>
      <c r="S280" s="6">
        <v>4.9599999999999998E-2</v>
      </c>
      <c r="T280" s="6">
        <v>0.11230000000000001</v>
      </c>
      <c r="U280" s="6">
        <v>0.12179999999999999</v>
      </c>
      <c r="V280" s="6">
        <v>0.1285</v>
      </c>
      <c r="W280" s="6">
        <v>0.1285</v>
      </c>
      <c r="X280" s="6">
        <v>0.11550000000000001</v>
      </c>
      <c r="Y280" s="6">
        <v>9.6300000000000011E-2</v>
      </c>
      <c r="Z280" s="6">
        <v>0.10060000000000001</v>
      </c>
    </row>
    <row r="281" spans="3:26" ht="15.5" x14ac:dyDescent="0.35">
      <c r="C281" t="s">
        <v>218</v>
      </c>
      <c r="I281" s="6">
        <v>1.61E-2</v>
      </c>
      <c r="J281" s="6">
        <v>1.5900000000000001E-2</v>
      </c>
      <c r="K281" s="6">
        <v>1.6899999999999998E-2</v>
      </c>
      <c r="L281" s="6">
        <v>1.95E-2</v>
      </c>
      <c r="M281" s="6">
        <v>1.1599999999999999E-2</v>
      </c>
      <c r="N281" s="6">
        <v>1.83E-2</v>
      </c>
      <c r="O281" s="6">
        <v>2.1099999999999997E-2</v>
      </c>
      <c r="P281" s="6">
        <v>2.0799999999999999E-2</v>
      </c>
      <c r="Q281" s="6">
        <v>1.3999999999999999E-2</v>
      </c>
      <c r="R281" s="6">
        <v>1.6799999999999999E-2</v>
      </c>
      <c r="S281" s="6">
        <v>1.3600000000000001E-2</v>
      </c>
      <c r="T281" s="6">
        <v>1.9900000000000001E-2</v>
      </c>
      <c r="U281" s="6">
        <v>2.0499999999999997E-2</v>
      </c>
      <c r="V281" s="6">
        <v>2.1700000000000001E-2</v>
      </c>
      <c r="W281" s="6">
        <v>2.2499999999999999E-2</v>
      </c>
      <c r="X281" s="6">
        <v>1.9400000000000001E-2</v>
      </c>
      <c r="Y281" s="6">
        <v>1.89E-2</v>
      </c>
      <c r="Z281" s="6">
        <v>3.4799999999999998E-2</v>
      </c>
    </row>
    <row r="282" spans="3:26" ht="15.5" x14ac:dyDescent="0.35">
      <c r="C282" t="s">
        <v>219</v>
      </c>
    </row>
    <row r="283" spans="3:26" ht="15.5" x14ac:dyDescent="0.35">
      <c r="C283" t="s">
        <v>69</v>
      </c>
      <c r="I283" s="6">
        <v>0.47</v>
      </c>
      <c r="J283" s="6">
        <v>0.86</v>
      </c>
      <c r="K283" s="6">
        <v>0.59</v>
      </c>
      <c r="L283" s="6">
        <v>0.78</v>
      </c>
      <c r="M283" s="6">
        <v>0.41</v>
      </c>
      <c r="N283" s="6">
        <v>0.57999999999999996</v>
      </c>
      <c r="O283" s="6">
        <v>0.78</v>
      </c>
      <c r="P283" s="6">
        <v>0.73</v>
      </c>
      <c r="Q283" s="6">
        <v>0.81</v>
      </c>
      <c r="R283" s="6">
        <v>0.56999999999999995</v>
      </c>
      <c r="S283" s="6">
        <v>0.7</v>
      </c>
      <c r="T283" s="6">
        <v>1.34</v>
      </c>
      <c r="U283" s="6">
        <v>0.86</v>
      </c>
      <c r="V283" s="6">
        <v>0.93</v>
      </c>
      <c r="W283" s="6">
        <v>1.32</v>
      </c>
      <c r="X283" s="6">
        <v>2.2400000000000002</v>
      </c>
      <c r="Y283" s="6">
        <v>1.7</v>
      </c>
      <c r="Z283" s="6">
        <v>1.49</v>
      </c>
    </row>
    <row r="284" spans="3:26" ht="15.5" x14ac:dyDescent="0.35">
      <c r="C284" t="s">
        <v>66</v>
      </c>
      <c r="I284" s="6">
        <v>2282.29</v>
      </c>
      <c r="J284" s="6">
        <v>2172.25</v>
      </c>
      <c r="K284" s="6">
        <v>2063.5</v>
      </c>
      <c r="L284" s="6">
        <v>1967.85</v>
      </c>
      <c r="M284" s="6">
        <v>1886.68</v>
      </c>
      <c r="N284" s="6">
        <v>1835.93</v>
      </c>
      <c r="O284" s="6">
        <v>1717.67</v>
      </c>
      <c r="P284" s="6">
        <v>1567.03</v>
      </c>
      <c r="Q284" s="6">
        <v>1410.76</v>
      </c>
      <c r="R284" s="6">
        <v>1312.49</v>
      </c>
      <c r="S284" s="5">
        <v>1177</v>
      </c>
      <c r="T284" s="6">
        <v>870.8</v>
      </c>
      <c r="U284" s="6">
        <v>770.11</v>
      </c>
      <c r="V284" s="6">
        <v>681.03</v>
      </c>
      <c r="W284" s="6">
        <v>591.22</v>
      </c>
      <c r="X284" s="6">
        <v>508.13</v>
      </c>
      <c r="Y284" s="6">
        <v>445.95</v>
      </c>
      <c r="Z284" s="6">
        <v>390.21</v>
      </c>
    </row>
    <row r="285" spans="3:26" ht="15.5" x14ac:dyDescent="0.35">
      <c r="C285" t="s">
        <v>220</v>
      </c>
      <c r="I285" s="6">
        <v>0.48</v>
      </c>
      <c r="J285" s="6">
        <v>0.87</v>
      </c>
      <c r="K285" s="6">
        <v>0.59</v>
      </c>
      <c r="L285" s="6">
        <v>0.79</v>
      </c>
      <c r="M285" s="6">
        <v>0.41</v>
      </c>
      <c r="N285" s="6">
        <v>0.57999999999999996</v>
      </c>
      <c r="O285" s="6">
        <v>0.78</v>
      </c>
      <c r="P285" s="6">
        <v>0.73</v>
      </c>
      <c r="Q285" s="6">
        <v>0.81</v>
      </c>
      <c r="R285" s="6">
        <v>0.56999999999999995</v>
      </c>
      <c r="S285" s="6">
        <v>0.7</v>
      </c>
      <c r="T285" s="6">
        <v>1.34</v>
      </c>
      <c r="U285" s="6">
        <v>0.86</v>
      </c>
      <c r="V285" s="6">
        <v>0.93</v>
      </c>
      <c r="W285" s="6">
        <v>1.32</v>
      </c>
      <c r="X285" s="6">
        <v>2.2400000000000002</v>
      </c>
      <c r="Y285" s="6">
        <v>1.7</v>
      </c>
      <c r="Z285" s="6">
        <v>1.49</v>
      </c>
    </row>
    <row r="286" spans="3:26" ht="15.5" x14ac:dyDescent="0.35">
      <c r="C286" t="s">
        <v>221</v>
      </c>
      <c r="I286" s="6">
        <v>2254.71</v>
      </c>
      <c r="J286" s="6">
        <v>2147.48</v>
      </c>
      <c r="K286" s="6">
        <v>2041.81</v>
      </c>
      <c r="L286" s="6">
        <v>1950.17</v>
      </c>
      <c r="M286" s="6">
        <v>1873.35</v>
      </c>
      <c r="N286" s="6">
        <v>1827.03</v>
      </c>
      <c r="O286" s="6">
        <v>1711.63</v>
      </c>
      <c r="P286" s="6">
        <v>1567.03</v>
      </c>
      <c r="Q286" s="6">
        <v>1410.76</v>
      </c>
      <c r="R286" s="6">
        <v>1312.08</v>
      </c>
      <c r="S286" s="6">
        <v>1176.5899999999999</v>
      </c>
      <c r="T286" s="6">
        <v>870.39</v>
      </c>
      <c r="U286" s="6">
        <v>769.69</v>
      </c>
      <c r="V286" s="6">
        <v>681.03</v>
      </c>
      <c r="W286" s="6">
        <v>591.22</v>
      </c>
      <c r="X286" s="6">
        <v>508.13</v>
      </c>
      <c r="Y286" s="6">
        <v>445.95</v>
      </c>
      <c r="Z286" s="6">
        <v>390.21</v>
      </c>
    </row>
    <row r="287" spans="3:26" ht="15.5" x14ac:dyDescent="0.35">
      <c r="C287" t="s">
        <v>222</v>
      </c>
    </row>
    <row r="288" spans="3:26" ht="15.5" x14ac:dyDescent="0.35">
      <c r="C288" t="s">
        <v>223</v>
      </c>
    </row>
    <row r="289" spans="2:26" ht="15.5" x14ac:dyDescent="0.35">
      <c r="C289" t="s">
        <v>26</v>
      </c>
    </row>
    <row r="290" spans="2:26" ht="15.5" x14ac:dyDescent="0.35">
      <c r="C290" t="s">
        <v>23</v>
      </c>
    </row>
    <row r="291" spans="2:26" ht="15.5" x14ac:dyDescent="0.35">
      <c r="C291" t="s">
        <v>224</v>
      </c>
    </row>
    <row r="292" spans="2:26" ht="15.5" x14ac:dyDescent="0.35">
      <c r="C292" t="s">
        <v>225</v>
      </c>
      <c r="I292" s="5">
        <v>-1882000000000</v>
      </c>
      <c r="J292" s="5">
        <v>19022000000000</v>
      </c>
      <c r="K292" s="5">
        <v>3871000000000</v>
      </c>
      <c r="L292" s="5">
        <v>-190000000000</v>
      </c>
      <c r="M292" s="5">
        <v>3030000000000</v>
      </c>
      <c r="N292" s="5">
        <v>27896000000000</v>
      </c>
      <c r="O292" s="5">
        <v>1665000000000</v>
      </c>
      <c r="P292" s="5">
        <v>-11144000000000</v>
      </c>
      <c r="Q292" s="5">
        <v>-7087000000000</v>
      </c>
      <c r="R292" s="5">
        <v>530000000000</v>
      </c>
      <c r="S292" s="5">
        <v>5629000000000</v>
      </c>
      <c r="T292" s="5">
        <v>-8295000000000</v>
      </c>
      <c r="U292" s="5">
        <v>8360000000000</v>
      </c>
      <c r="V292" s="5">
        <v>-9465000000000</v>
      </c>
      <c r="W292" s="5">
        <v>-9553000000000</v>
      </c>
      <c r="X292" s="5">
        <v>11654000000000</v>
      </c>
      <c r="Y292" s="5">
        <v>-385000000000</v>
      </c>
      <c r="Z292" s="5">
        <v>1020000000000</v>
      </c>
    </row>
    <row r="293" spans="2:26" ht="15.5" x14ac:dyDescent="0.35">
      <c r="C293" t="s">
        <v>226</v>
      </c>
      <c r="I293" s="5">
        <v>-434000000000</v>
      </c>
      <c r="J293" s="5">
        <v>-438000000000</v>
      </c>
      <c r="K293" s="5">
        <v>-302000000000</v>
      </c>
      <c r="L293" s="5">
        <v>-337000000000</v>
      </c>
      <c r="M293" s="5">
        <v>-312000000000</v>
      </c>
      <c r="N293" s="5">
        <v>-352000000000</v>
      </c>
      <c r="O293" s="5">
        <v>-895000000000</v>
      </c>
      <c r="P293" s="5">
        <v>-144000000000</v>
      </c>
      <c r="Q293" s="5">
        <v>-96000000000</v>
      </c>
      <c r="R293" s="5">
        <v>-185000000000</v>
      </c>
      <c r="S293" s="5">
        <v>-324000000000</v>
      </c>
      <c r="T293" s="5">
        <v>-339000000000</v>
      </c>
      <c r="U293" s="5">
        <v>-601000000000</v>
      </c>
      <c r="V293" s="5">
        <v>-508000000000</v>
      </c>
      <c r="W293" s="5">
        <v>-262000000000</v>
      </c>
      <c r="X293" s="5">
        <v>-367000000000</v>
      </c>
      <c r="Y293" s="5">
        <v>-296000000000</v>
      </c>
      <c r="Z293" s="5">
        <v>-319000000000</v>
      </c>
    </row>
    <row r="294" spans="2:26" ht="15.5" x14ac:dyDescent="0.35">
      <c r="C294" t="s">
        <v>15</v>
      </c>
      <c r="I294" s="5">
        <v>-2316000000000</v>
      </c>
      <c r="J294" s="5">
        <v>18583000000000</v>
      </c>
      <c r="K294" s="5">
        <v>3570000000000</v>
      </c>
      <c r="L294" s="5">
        <v>-528000000000</v>
      </c>
      <c r="M294" s="5">
        <v>2718000000000</v>
      </c>
      <c r="N294" s="5">
        <v>27544000000000</v>
      </c>
      <c r="O294" s="5">
        <v>770000000000</v>
      </c>
      <c r="P294" s="5">
        <v>-11289000000000</v>
      </c>
      <c r="Q294" s="5">
        <v>-7183000000000</v>
      </c>
      <c r="R294" s="5">
        <v>345000000000</v>
      </c>
      <c r="S294" s="5">
        <v>5305000000000</v>
      </c>
      <c r="T294" s="5">
        <v>-8634000000000</v>
      </c>
      <c r="U294" s="5">
        <v>7759000000000</v>
      </c>
      <c r="V294" s="5">
        <v>-9972000000000</v>
      </c>
      <c r="W294" s="5">
        <v>-9815000000000</v>
      </c>
      <c r="X294" s="5">
        <v>11287000000000</v>
      </c>
      <c r="Y294" s="5">
        <v>-681000000000</v>
      </c>
      <c r="Z294" s="5">
        <v>701000000000</v>
      </c>
    </row>
    <row r="295" spans="2:26" ht="15.5" x14ac:dyDescent="0.35">
      <c r="C295" t="s">
        <v>17</v>
      </c>
      <c r="I295" s="6">
        <v>-96.16</v>
      </c>
      <c r="J295" s="6">
        <v>771.49</v>
      </c>
      <c r="K295" s="6">
        <v>148.19</v>
      </c>
      <c r="L295" s="6">
        <v>-21.9</v>
      </c>
      <c r="M295" s="6">
        <v>112.83</v>
      </c>
      <c r="N295" s="6">
        <v>1143.5</v>
      </c>
      <c r="O295" s="6">
        <v>31.98</v>
      </c>
      <c r="P295" s="6">
        <v>-468.66</v>
      </c>
      <c r="Q295" s="6">
        <v>-298.2</v>
      </c>
      <c r="R295" s="6">
        <v>14.32</v>
      </c>
      <c r="S295" s="6">
        <v>220.24</v>
      </c>
      <c r="T295" s="6">
        <v>-358.42</v>
      </c>
      <c r="U295" s="6">
        <v>322.11</v>
      </c>
      <c r="V295" s="5">
        <v>-414</v>
      </c>
      <c r="W295" s="6">
        <v>-407.46</v>
      </c>
      <c r="X295" s="6">
        <v>468.59</v>
      </c>
      <c r="Y295" s="6">
        <v>-28.27</v>
      </c>
      <c r="Z295" s="6">
        <v>34.49</v>
      </c>
    </row>
    <row r="297" spans="2:26" ht="15.5" x14ac:dyDescent="0.35">
      <c r="B297" t="s">
        <v>227</v>
      </c>
      <c r="C297" t="s">
        <v>228</v>
      </c>
      <c r="D297" s="5">
        <v>665000000000</v>
      </c>
      <c r="E297" s="5">
        <v>699000000000</v>
      </c>
      <c r="F297" s="5">
        <v>631000000000</v>
      </c>
      <c r="G297" s="5">
        <v>739000000000</v>
      </c>
      <c r="H297" s="5">
        <v>2727000000000</v>
      </c>
      <c r="I297" s="5">
        <v>2750000000000</v>
      </c>
      <c r="J297" s="5">
        <v>2738000000000</v>
      </c>
      <c r="K297" s="5">
        <v>2532000000000</v>
      </c>
      <c r="L297" s="5">
        <v>3042000000000</v>
      </c>
      <c r="M297" s="5">
        <v>2063000000000</v>
      </c>
      <c r="N297" s="5">
        <v>3103000000000</v>
      </c>
      <c r="O297" s="5">
        <v>3317000000000</v>
      </c>
      <c r="P297" s="5">
        <v>3113000000000</v>
      </c>
      <c r="Q297" s="5">
        <v>2412000000000</v>
      </c>
    </row>
    <row r="298" spans="2:26" ht="15.5" x14ac:dyDescent="0.35">
      <c r="C298" t="s">
        <v>229</v>
      </c>
      <c r="H298" s="5">
        <v>42</v>
      </c>
      <c r="I298" s="5">
        <v>42</v>
      </c>
      <c r="J298" s="5">
        <v>42</v>
      </c>
      <c r="M298" s="5">
        <v>20</v>
      </c>
    </row>
    <row r="299" spans="2:26" ht="15.5" x14ac:dyDescent="0.35">
      <c r="C299" t="s">
        <v>77</v>
      </c>
      <c r="H299" s="6">
        <v>0.371</v>
      </c>
      <c r="I299" s="6">
        <v>0.3679</v>
      </c>
      <c r="J299" s="6">
        <v>0.36950000000000005</v>
      </c>
      <c r="M299" s="6">
        <v>0.23350000000000001</v>
      </c>
    </row>
    <row r="300" spans="2:26" ht="15.5" x14ac:dyDescent="0.35">
      <c r="C300" t="s">
        <v>230</v>
      </c>
      <c r="H300" s="6">
        <v>5.5999999999999994E-2</v>
      </c>
      <c r="I300" s="6">
        <v>4.5400000000000003E-2</v>
      </c>
      <c r="J300" s="6">
        <v>3.6400000000000002E-2</v>
      </c>
      <c r="M300" s="6">
        <v>1.18E-2</v>
      </c>
    </row>
    <row r="301" spans="2:26" ht="15.5" x14ac:dyDescent="0.35">
      <c r="C301" t="s">
        <v>57</v>
      </c>
      <c r="D301" s="6">
        <v>27.6</v>
      </c>
      <c r="E301" s="5">
        <v>29</v>
      </c>
      <c r="F301" s="6">
        <v>26.19</v>
      </c>
      <c r="G301" s="6">
        <v>30.67</v>
      </c>
      <c r="H301" s="6">
        <v>113.2</v>
      </c>
      <c r="I301" s="6">
        <v>114.17</v>
      </c>
      <c r="J301" s="6">
        <v>113.67</v>
      </c>
      <c r="K301" s="6">
        <v>105.11</v>
      </c>
      <c r="L301" s="6">
        <v>126.28</v>
      </c>
      <c r="M301" s="6">
        <v>85.67</v>
      </c>
      <c r="N301" s="6">
        <v>128.83000000000001</v>
      </c>
      <c r="O301" s="6">
        <v>137.69999999999999</v>
      </c>
      <c r="P301" s="6">
        <v>129.22</v>
      </c>
      <c r="Q301" s="6">
        <v>100.15</v>
      </c>
    </row>
    <row r="302" spans="2:26" ht="15.5" x14ac:dyDescent="0.35">
      <c r="C302" t="s">
        <v>79</v>
      </c>
      <c r="H302" s="5">
        <v>42</v>
      </c>
      <c r="I302" s="5">
        <v>42</v>
      </c>
      <c r="J302" s="5">
        <v>42</v>
      </c>
      <c r="M302" s="5">
        <v>20</v>
      </c>
    </row>
    <row r="303" spans="2:26" ht="15.5" x14ac:dyDescent="0.35">
      <c r="C303" t="s">
        <v>231</v>
      </c>
      <c r="H303" s="6">
        <v>0.371</v>
      </c>
      <c r="I303" s="6">
        <v>0.3679</v>
      </c>
      <c r="J303" s="6">
        <v>0.36950000000000005</v>
      </c>
      <c r="M303" s="6">
        <v>0.23350000000000001</v>
      </c>
    </row>
    <row r="304" spans="2:26" ht="15.5" x14ac:dyDescent="0.35">
      <c r="C304" t="s">
        <v>232</v>
      </c>
      <c r="H304" s="6">
        <v>5.5999999999999994E-2</v>
      </c>
      <c r="I304" s="6">
        <v>4.5400000000000003E-2</v>
      </c>
      <c r="J304" s="6">
        <v>3.6400000000000002E-2</v>
      </c>
      <c r="M304" s="6">
        <v>1.18E-2</v>
      </c>
    </row>
    <row r="305" spans="3:17" ht="15.5" x14ac:dyDescent="0.35">
      <c r="C305" t="s">
        <v>233</v>
      </c>
      <c r="D305" s="5">
        <v>3857000000000</v>
      </c>
      <c r="E305" s="5">
        <v>3838000000000</v>
      </c>
      <c r="F305" s="5">
        <v>3935000000000</v>
      </c>
      <c r="G305" s="5">
        <v>3841000000000</v>
      </c>
      <c r="H305" s="5">
        <v>15389000000000</v>
      </c>
      <c r="I305" s="5">
        <v>15600000000000</v>
      </c>
      <c r="J305" s="5">
        <v>15454000000000</v>
      </c>
      <c r="K305" s="5">
        <v>14588000000000</v>
      </c>
      <c r="L305" s="5">
        <v>13906000000000</v>
      </c>
      <c r="M305" s="5">
        <v>14347000000000</v>
      </c>
      <c r="N305" s="5">
        <v>16185000000000</v>
      </c>
      <c r="O305" s="5">
        <v>17725000000000</v>
      </c>
      <c r="P305" s="5">
        <v>17212000000000</v>
      </c>
      <c r="Q305" s="5">
        <v>17483000000000</v>
      </c>
    </row>
    <row r="306" spans="3:17" ht="15.5" x14ac:dyDescent="0.35">
      <c r="C306" t="s">
        <v>234</v>
      </c>
      <c r="H306" s="5">
        <v>42</v>
      </c>
      <c r="I306" s="5">
        <v>42</v>
      </c>
      <c r="J306" s="5">
        <v>42</v>
      </c>
      <c r="M306" s="5">
        <v>20</v>
      </c>
    </row>
    <row r="307" spans="3:17" ht="15.5" x14ac:dyDescent="0.35">
      <c r="C307" t="s">
        <v>235</v>
      </c>
      <c r="H307" s="6">
        <v>0.371</v>
      </c>
      <c r="I307" s="6">
        <v>0.3679</v>
      </c>
      <c r="J307" s="6">
        <v>0.36950000000000005</v>
      </c>
      <c r="M307" s="6">
        <v>0.23350000000000001</v>
      </c>
    </row>
    <row r="308" spans="3:17" ht="15.5" x14ac:dyDescent="0.35">
      <c r="C308" t="s">
        <v>236</v>
      </c>
      <c r="H308" s="6">
        <v>5.5999999999999994E-2</v>
      </c>
      <c r="I308" s="6">
        <v>4.5400000000000003E-2</v>
      </c>
      <c r="J308" s="6">
        <v>3.6400000000000002E-2</v>
      </c>
      <c r="M308" s="6">
        <v>1.18E-2</v>
      </c>
    </row>
    <row r="309" spans="3:17" ht="15.5" x14ac:dyDescent="0.35">
      <c r="C309" t="s">
        <v>237</v>
      </c>
      <c r="I309" s="6">
        <v>6.63</v>
      </c>
    </row>
    <row r="310" spans="3:17" ht="15.5" x14ac:dyDescent="0.35">
      <c r="C310" t="s">
        <v>238</v>
      </c>
      <c r="I310" s="6">
        <v>6.61</v>
      </c>
    </row>
    <row r="311" spans="3:17" ht="15.5" x14ac:dyDescent="0.35">
      <c r="C311" t="s">
        <v>239</v>
      </c>
      <c r="I311" s="6">
        <v>6.95</v>
      </c>
    </row>
    <row r="312" spans="3:17" ht="15.5" x14ac:dyDescent="0.35">
      <c r="C312" t="s">
        <v>240</v>
      </c>
      <c r="I312" s="6">
        <v>0.15130000000000002</v>
      </c>
    </row>
    <row r="313" spans="3:17" ht="15.5" x14ac:dyDescent="0.35">
      <c r="C313" t="s">
        <v>241</v>
      </c>
      <c r="I313" s="6">
        <v>1.17</v>
      </c>
    </row>
    <row r="314" spans="3:17" ht="15.5" x14ac:dyDescent="0.35">
      <c r="C314" t="s">
        <v>242</v>
      </c>
      <c r="I314" s="6">
        <v>0.34</v>
      </c>
    </row>
    <row r="315" spans="3:17" ht="15.5" x14ac:dyDescent="0.35">
      <c r="C315" t="s">
        <v>243</v>
      </c>
      <c r="I315" s="6">
        <v>1.88</v>
      </c>
    </row>
    <row r="316" spans="3:17" ht="15.5" x14ac:dyDescent="0.35">
      <c r="C316" t="s">
        <v>244</v>
      </c>
      <c r="I316" s="6">
        <v>1.99</v>
      </c>
    </row>
    <row r="317" spans="3:17" ht="15.5" x14ac:dyDescent="0.35">
      <c r="C317" t="s">
        <v>245</v>
      </c>
      <c r="I317" s="6">
        <v>10.73</v>
      </c>
    </row>
    <row r="318" spans="3:17" ht="15.5" x14ac:dyDescent="0.35">
      <c r="C318" t="s">
        <v>246</v>
      </c>
      <c r="I318" s="6">
        <v>9.31</v>
      </c>
    </row>
    <row r="319" spans="3:17" ht="15.5" x14ac:dyDescent="0.35">
      <c r="C319" t="s">
        <v>247</v>
      </c>
      <c r="I319" s="6">
        <v>15.02</v>
      </c>
    </row>
    <row r="320" spans="3:17" ht="15.5" x14ac:dyDescent="0.35">
      <c r="C320" t="s">
        <v>248</v>
      </c>
      <c r="I320" s="5">
        <v>-2</v>
      </c>
    </row>
    <row r="321" spans="3:9" ht="15.5" x14ac:dyDescent="0.35">
      <c r="C321" t="s">
        <v>249</v>
      </c>
      <c r="I321" s="6">
        <v>113.46</v>
      </c>
    </row>
    <row r="322" spans="3:9" ht="15.5" x14ac:dyDescent="0.35">
      <c r="C322" t="s">
        <v>250</v>
      </c>
      <c r="I322" s="6">
        <v>113.2</v>
      </c>
    </row>
    <row r="323" spans="3:9" ht="15.5" x14ac:dyDescent="0.35">
      <c r="C323" t="s">
        <v>251</v>
      </c>
      <c r="I323" s="6">
        <v>642.23</v>
      </c>
    </row>
    <row r="324" spans="3:9" ht="15.5" x14ac:dyDescent="0.35">
      <c r="C324" t="s">
        <v>252</v>
      </c>
      <c r="D324" s="6">
        <v>56.09</v>
      </c>
    </row>
    <row r="325" spans="3:9" ht="15.5" x14ac:dyDescent="0.35">
      <c r="C325" t="s">
        <v>253</v>
      </c>
      <c r="I325" s="6">
        <v>2214.02</v>
      </c>
    </row>
    <row r="326" spans="3:9" ht="15.5" x14ac:dyDescent="0.35">
      <c r="C326" t="s">
        <v>254</v>
      </c>
      <c r="I326" s="6">
        <v>377.17</v>
      </c>
    </row>
    <row r="327" spans="3:9" ht="15.5" x14ac:dyDescent="0.35">
      <c r="C327" t="s">
        <v>1650</v>
      </c>
      <c r="I327" s="6">
        <v>2.87E-2</v>
      </c>
    </row>
    <row r="328" spans="3:9" ht="15.5" x14ac:dyDescent="0.35">
      <c r="C328" t="s">
        <v>1651</v>
      </c>
      <c r="I328" s="6">
        <v>1.7468000000000001</v>
      </c>
    </row>
    <row r="329" spans="3:9" ht="15.5" x14ac:dyDescent="0.35">
      <c r="C329" t="s">
        <v>1652</v>
      </c>
      <c r="I329" s="6">
        <v>0.37530000000000002</v>
      </c>
    </row>
    <row r="330" spans="3:9" ht="15.5" x14ac:dyDescent="0.35">
      <c r="C330" t="s">
        <v>1653</v>
      </c>
      <c r="I330" s="6">
        <v>0.90739999999999998</v>
      </c>
    </row>
    <row r="331" spans="3:9" ht="15.5" x14ac:dyDescent="0.35">
      <c r="C331" t="s">
        <v>395</v>
      </c>
      <c r="D331" s="6">
        <v>0.39</v>
      </c>
    </row>
    <row r="332" spans="3:9" ht="15.5" x14ac:dyDescent="0.35">
      <c r="C332" t="s">
        <v>445</v>
      </c>
      <c r="D332" s="6">
        <v>0.2</v>
      </c>
    </row>
    <row r="333" spans="3:9" ht="15.5" x14ac:dyDescent="0.35">
      <c r="C333" t="s">
        <v>257</v>
      </c>
      <c r="D333" s="6">
        <v>3.23</v>
      </c>
    </row>
    <row r="334" spans="3:9" ht="15.5" x14ac:dyDescent="0.35">
      <c r="C334" t="s">
        <v>396</v>
      </c>
      <c r="D334" s="6">
        <v>0.09</v>
      </c>
    </row>
    <row r="335" spans="3:9" ht="15.5" x14ac:dyDescent="0.35">
      <c r="C335" t="s">
        <v>258</v>
      </c>
      <c r="D335" s="6">
        <v>4.3</v>
      </c>
    </row>
    <row r="336" spans="3:9" ht="15.5" x14ac:dyDescent="0.35">
      <c r="C336" t="s">
        <v>13</v>
      </c>
      <c r="D336" s="5">
        <v>7762000000000</v>
      </c>
    </row>
    <row r="337" spans="3:9" ht="15.5" x14ac:dyDescent="0.35">
      <c r="C337" t="s">
        <v>260</v>
      </c>
      <c r="I337" s="6">
        <v>1.03</v>
      </c>
    </row>
    <row r="338" spans="3:9" ht="15.5" x14ac:dyDescent="0.35">
      <c r="C338" t="s">
        <v>261</v>
      </c>
      <c r="I338" s="6">
        <v>1.1899999999999999E-2</v>
      </c>
    </row>
    <row r="339" spans="3:9" ht="15.5" x14ac:dyDescent="0.35">
      <c r="C339" t="s">
        <v>262</v>
      </c>
      <c r="I339" s="6">
        <v>5.1200000000000002E-2</v>
      </c>
    </row>
    <row r="340" spans="3:9" ht="15.5" x14ac:dyDescent="0.35">
      <c r="C340" t="s">
        <v>263</v>
      </c>
      <c r="I340" s="6">
        <v>1.7000000000000001E-2</v>
      </c>
    </row>
    <row r="341" spans="3:9" ht="15.5" x14ac:dyDescent="0.35">
      <c r="C341" t="s">
        <v>264</v>
      </c>
      <c r="I341" s="6">
        <v>3.6200000000000003E-2</v>
      </c>
    </row>
    <row r="342" spans="3:9" ht="15.5" x14ac:dyDescent="0.35">
      <c r="C342" t="s">
        <v>1654</v>
      </c>
      <c r="I342" s="6">
        <v>0.41979999999999995</v>
      </c>
    </row>
    <row r="343" spans="3:9" ht="15.5" x14ac:dyDescent="0.35">
      <c r="C343" t="s">
        <v>1655</v>
      </c>
      <c r="I343" s="6">
        <v>8.8999999999999999E-3</v>
      </c>
    </row>
    <row r="344" spans="3:9" ht="15.5" x14ac:dyDescent="0.35">
      <c r="C344" t="s">
        <v>270</v>
      </c>
      <c r="I344" s="6">
        <v>7.0000000000000007E-2</v>
      </c>
    </row>
    <row r="345" spans="3:9" ht="15.5" x14ac:dyDescent="0.35">
      <c r="C345" t="s">
        <v>53</v>
      </c>
      <c r="I345" s="5">
        <v>18066000000000</v>
      </c>
    </row>
    <row r="346" spans="3:9" ht="15.5" x14ac:dyDescent="0.35">
      <c r="C346" t="s">
        <v>272</v>
      </c>
      <c r="I346" s="5">
        <v>41428000000000</v>
      </c>
    </row>
    <row r="347" spans="3:9" ht="15.5" x14ac:dyDescent="0.35">
      <c r="C347" t="s">
        <v>273</v>
      </c>
      <c r="I347" s="5">
        <v>24090000000</v>
      </c>
    </row>
    <row r="348" spans="3:9" ht="15.5" x14ac:dyDescent="0.35">
      <c r="C348" t="s">
        <v>274</v>
      </c>
      <c r="I348" s="6">
        <v>0.1191</v>
      </c>
    </row>
    <row r="349" spans="3:9" ht="15.5" x14ac:dyDescent="0.35">
      <c r="C349" t="s">
        <v>1656</v>
      </c>
      <c r="I349" s="6">
        <v>4.41E-2</v>
      </c>
    </row>
    <row r="350" spans="3:9" ht="15.5" x14ac:dyDescent="0.35">
      <c r="C350" t="s">
        <v>275</v>
      </c>
      <c r="D350" s="6">
        <v>0.60729999999999995</v>
      </c>
    </row>
    <row r="351" spans="3:9" ht="15.5" x14ac:dyDescent="0.35">
      <c r="C351" t="s">
        <v>276</v>
      </c>
      <c r="D351" s="6">
        <v>0.223</v>
      </c>
    </row>
    <row r="352" spans="3:9" ht="15.5" x14ac:dyDescent="0.35">
      <c r="C352" t="s">
        <v>277</v>
      </c>
      <c r="D352" s="6">
        <v>0.1724</v>
      </c>
    </row>
    <row r="353" spans="3:9" ht="15.5" x14ac:dyDescent="0.35">
      <c r="C353" t="s">
        <v>278</v>
      </c>
      <c r="D353" s="6">
        <v>-1.04E-2</v>
      </c>
    </row>
    <row r="354" spans="3:9" ht="15.5" x14ac:dyDescent="0.35">
      <c r="C354" t="s">
        <v>279</v>
      </c>
      <c r="D354" s="6">
        <v>5.5999999999999994E-2</v>
      </c>
    </row>
    <row r="355" spans="3:9" ht="15.5" x14ac:dyDescent="0.35">
      <c r="C355" t="s">
        <v>280</v>
      </c>
      <c r="D355" s="6">
        <v>2.46E-2</v>
      </c>
    </row>
    <row r="356" spans="3:9" ht="15.5" x14ac:dyDescent="0.35">
      <c r="C356" t="s">
        <v>281</v>
      </c>
      <c r="I356" s="5">
        <v>42</v>
      </c>
    </row>
    <row r="357" spans="3:9" ht="15.5" x14ac:dyDescent="0.35">
      <c r="C357" t="s">
        <v>282</v>
      </c>
      <c r="I357" s="5">
        <v>42</v>
      </c>
    </row>
    <row r="358" spans="3:9" ht="15.5" x14ac:dyDescent="0.35">
      <c r="C358" t="s">
        <v>283</v>
      </c>
      <c r="I358" s="6">
        <v>0.371</v>
      </c>
    </row>
    <row r="359" spans="3:9" ht="15.5" x14ac:dyDescent="0.35">
      <c r="C359" t="s">
        <v>284</v>
      </c>
      <c r="I359" s="6">
        <v>5.5999999999999994E-2</v>
      </c>
    </row>
    <row r="360" spans="3:9" ht="15.5" x14ac:dyDescent="0.35">
      <c r="C360" t="s">
        <v>285</v>
      </c>
      <c r="I360" t="s">
        <v>2822</v>
      </c>
    </row>
    <row r="361" spans="3:9" ht="15.5" x14ac:dyDescent="0.35">
      <c r="C361" t="s">
        <v>287</v>
      </c>
      <c r="I361" s="5">
        <v>5</v>
      </c>
    </row>
    <row r="362" spans="3:9" ht="15.5" x14ac:dyDescent="0.35">
      <c r="C362" t="s">
        <v>288</v>
      </c>
      <c r="I362" s="6">
        <v>0.31</v>
      </c>
    </row>
    <row r="363" spans="3:9" ht="15.5" x14ac:dyDescent="0.35">
      <c r="C363" t="s">
        <v>289</v>
      </c>
      <c r="I363" s="6">
        <v>0.9</v>
      </c>
    </row>
    <row r="364" spans="3:9" ht="15.5" x14ac:dyDescent="0.35">
      <c r="C364" t="s">
        <v>290</v>
      </c>
      <c r="I364" s="6">
        <v>0.81</v>
      </c>
    </row>
    <row r="365" spans="3:9" ht="15.5" x14ac:dyDescent="0.35">
      <c r="C365" t="s">
        <v>291</v>
      </c>
      <c r="I365" s="6">
        <v>0.8</v>
      </c>
    </row>
    <row r="366" spans="3:9" ht="15.5" x14ac:dyDescent="0.35">
      <c r="C366" t="s">
        <v>292</v>
      </c>
      <c r="I366" s="6">
        <v>0.53</v>
      </c>
    </row>
    <row r="367" spans="3:9" ht="15.5" x14ac:dyDescent="0.35">
      <c r="C367" t="s">
        <v>293</v>
      </c>
      <c r="I367" s="6">
        <v>0.9</v>
      </c>
    </row>
    <row r="368" spans="3:9" ht="15.5" x14ac:dyDescent="0.35">
      <c r="C368" t="s">
        <v>294</v>
      </c>
      <c r="I368" s="6">
        <v>0.53</v>
      </c>
    </row>
    <row r="369" spans="3:9" ht="15.5" x14ac:dyDescent="0.35">
      <c r="C369" t="s">
        <v>295</v>
      </c>
      <c r="I369" s="5">
        <v>15470000000000</v>
      </c>
    </row>
    <row r="370" spans="3:9" ht="15.5" x14ac:dyDescent="0.35">
      <c r="C370" t="s">
        <v>296</v>
      </c>
      <c r="I370" s="5">
        <v>9233000000000</v>
      </c>
    </row>
    <row r="371" spans="3:9" ht="15.5" x14ac:dyDescent="0.35">
      <c r="C371" t="s">
        <v>297</v>
      </c>
      <c r="I371" s="5">
        <v>4449000000000</v>
      </c>
    </row>
    <row r="372" spans="3:9" ht="15.5" x14ac:dyDescent="0.35">
      <c r="C372" t="s">
        <v>298</v>
      </c>
      <c r="I372" s="5">
        <v>2733000000000</v>
      </c>
    </row>
    <row r="373" spans="3:9" ht="15.5" x14ac:dyDescent="0.35">
      <c r="C373" t="s">
        <v>299</v>
      </c>
      <c r="D373" s="5">
        <v>1351000000000</v>
      </c>
    </row>
    <row r="374" spans="3:9" ht="15.5" x14ac:dyDescent="0.35">
      <c r="C374" t="s">
        <v>300</v>
      </c>
      <c r="D374" s="5">
        <v>229286000000000</v>
      </c>
    </row>
    <row r="375" spans="3:9" ht="15.5" x14ac:dyDescent="0.35">
      <c r="C375" t="s">
        <v>301</v>
      </c>
      <c r="D375" s="5">
        <v>172192000000000</v>
      </c>
    </row>
    <row r="376" spans="3:9" ht="15.5" x14ac:dyDescent="0.35">
      <c r="C376" t="s">
        <v>211</v>
      </c>
      <c r="I376" s="5">
        <v>53331000000000</v>
      </c>
    </row>
    <row r="377" spans="3:9" ht="15.5" x14ac:dyDescent="0.35">
      <c r="C377" t="s">
        <v>302</v>
      </c>
      <c r="I377" s="5">
        <v>57094000000000</v>
      </c>
    </row>
    <row r="378" spans="3:9" ht="15.5" x14ac:dyDescent="0.35">
      <c r="C378" t="s">
        <v>303</v>
      </c>
      <c r="I378" s="5">
        <v>9634000000000</v>
      </c>
    </row>
    <row r="379" spans="3:9" ht="15.5" x14ac:dyDescent="0.35">
      <c r="C379" t="s">
        <v>304</v>
      </c>
      <c r="I379" s="5">
        <v>-15997000000000</v>
      </c>
    </row>
    <row r="380" spans="3:9" ht="15.5" x14ac:dyDescent="0.35">
      <c r="C380" t="s">
        <v>305</v>
      </c>
      <c r="I380" s="5">
        <v>3483000000000</v>
      </c>
    </row>
    <row r="381" spans="3:9" ht="15.5" x14ac:dyDescent="0.35">
      <c r="C381" t="s">
        <v>306</v>
      </c>
      <c r="I381" s="5">
        <v>-549000000000</v>
      </c>
    </row>
    <row r="382" spans="3:9" ht="15.5" x14ac:dyDescent="0.35">
      <c r="C382" t="s">
        <v>307</v>
      </c>
      <c r="I382" s="5">
        <v>9085000000000</v>
      </c>
    </row>
  </sheetData>
  <pageMargins left="0.7" right="0.7" top="0.75" bottom="0.75" header="0.3" footer="0.3"/>
  <ignoredErrors>
    <ignoredError sqref="A1:Z3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KBLM</vt:lpstr>
      <vt:lpstr>KBLV</vt:lpstr>
      <vt:lpstr>KBRI</vt:lpstr>
      <vt:lpstr>KDSI</vt:lpstr>
      <vt:lpstr>KIAS</vt:lpstr>
      <vt:lpstr>KICI</vt:lpstr>
      <vt:lpstr>KIJA</vt:lpstr>
      <vt:lpstr>KKGI</vt:lpstr>
      <vt:lpstr>KLBF</vt:lpstr>
      <vt:lpstr>KOBX</vt:lpstr>
      <vt:lpstr>KOIN</vt:lpstr>
      <vt:lpstr>KONI</vt:lpstr>
      <vt:lpstr>KOPI</vt:lpstr>
      <vt:lpstr>KPIG</vt:lpstr>
      <vt:lpstr>KRAS</vt:lpstr>
      <vt:lpstr>KREN</vt:lpstr>
      <vt:lpstr>LAPD</vt:lpstr>
      <vt:lpstr>LCGP</vt:lpstr>
      <vt:lpstr>LEAD</vt:lpstr>
      <vt:lpstr>LINK</vt:lpstr>
      <vt:lpstr>LION</vt:lpstr>
      <vt:lpstr>LMAS</vt:lpstr>
      <vt:lpstr>LMPI</vt:lpstr>
      <vt:lpstr>LMSH</vt:lpstr>
      <vt:lpstr>LPCK</vt:lpstr>
      <vt:lpstr>LPGI</vt:lpstr>
      <vt:lpstr>LPIN</vt:lpstr>
      <vt:lpstr>LPKR</vt:lpstr>
      <vt:lpstr>LPLI</vt:lpstr>
      <vt:lpstr>LPPF</vt:lpstr>
      <vt:lpstr>LPPS</vt:lpstr>
      <vt:lpstr>LRNA</vt:lpstr>
      <vt:lpstr>LSIP</vt:lpstr>
      <vt:lpstr>LTLS</vt:lpstr>
      <vt:lpstr>MAGP</vt:lpstr>
      <vt:lpstr>MAIN</vt:lpstr>
      <vt:lpstr>MAPI</vt:lpstr>
      <vt:lpstr>MAYA</vt:lpstr>
      <vt:lpstr>MBAP</vt:lpstr>
      <vt:lpstr>MBSS</vt:lpstr>
      <vt:lpstr>MBTO</vt:lpstr>
      <vt:lpstr>MCOR</vt:lpstr>
      <vt:lpstr>MDIA</vt:lpstr>
      <vt:lpstr>MDKA</vt:lpstr>
      <vt:lpstr>MDLN</vt:lpstr>
      <vt:lpstr>MDRN</vt:lpstr>
      <vt:lpstr>MEDC</vt:lpstr>
      <vt:lpstr>MEGA</vt:lpstr>
      <vt:lpstr>MERK</vt:lpstr>
      <vt:lpstr>META</vt:lpstr>
      <vt:lpstr>MFMI</vt:lpstr>
      <vt:lpstr>MGNA</vt:lpstr>
      <vt:lpstr>MICE</vt:lpstr>
      <vt:lpstr>MIDI</vt:lpstr>
      <vt:lpstr>MIKA</vt:lpstr>
      <vt:lpstr>MIRA</vt:lpstr>
      <vt:lpstr>MITI</vt:lpstr>
      <vt:lpstr>MKPI</vt:lpstr>
      <vt:lpstr>MLBI</vt:lpstr>
      <vt:lpstr>MLIA</vt:lpstr>
      <vt:lpstr>MLPL</vt:lpstr>
      <vt:lpstr>MLPT</vt:lpstr>
      <vt:lpstr>MMLP</vt:lpstr>
      <vt:lpstr>MNCN</vt:lpstr>
      <vt:lpstr>MPMX</vt:lpstr>
      <vt:lpstr>MPPA</vt:lpstr>
      <vt:lpstr>MRAT</vt:lpstr>
      <vt:lpstr>MREI</vt:lpstr>
      <vt:lpstr>MSKY</vt:lpstr>
      <vt:lpstr>MTDL</vt:lpstr>
      <vt:lpstr>MTFN</vt:lpstr>
      <vt:lpstr>MTLA</vt:lpstr>
      <vt:lpstr>MTSM</vt:lpstr>
      <vt:lpstr>MYOH</vt:lpstr>
      <vt:lpstr>MYOR</vt:lpstr>
      <vt:lpstr>MYTX</vt:lpstr>
      <vt:lpstr>NELY</vt:lpstr>
      <vt:lpstr>NIKL</vt:lpstr>
      <vt:lpstr>NIRO</vt:lpstr>
      <vt:lpstr>NISP</vt:lpstr>
      <vt:lpstr>NOBU</vt:lpstr>
      <vt:lpstr>NRCA</vt:lpstr>
      <vt:lpstr>OCAP</vt:lpstr>
      <vt:lpstr>OKAS</vt:lpstr>
      <vt:lpstr>OMRE</vt:lpstr>
      <vt:lpstr>PADI</vt:lpstr>
      <vt:lpstr>PALM</vt:lpstr>
      <vt:lpstr>PANR</vt:lpstr>
      <vt:lpstr>PANS</vt:lpstr>
      <vt:lpstr>PBRX</vt:lpstr>
      <vt:lpstr>PDES</vt:lpstr>
      <vt:lpstr>PEGE</vt:lpstr>
      <vt:lpstr>PGAS</vt:lpstr>
      <vt:lpstr>PGLI</vt:lpstr>
      <vt:lpstr>PICO</vt:lpstr>
      <vt:lpstr>PJAA</vt:lpstr>
      <vt:lpstr>PKPK</vt:lpstr>
      <vt:lpstr>PLAS</vt:lpstr>
      <vt:lpstr>PLIN</vt:lpstr>
      <vt:lpstr>PNBN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2026-10-25T10:17:23Z</dcterms:modified>
</cp:coreProperties>
</file>